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75" windowWidth="23520" windowHeight="9420" tabRatio="520"/>
  </bookViews>
  <sheets>
    <sheet name="INPUT" sheetId="25" r:id="rId1"/>
    <sheet name="OUTPUT" sheetId="26" r:id="rId2"/>
    <sheet name="Node EDIT" sheetId="2" r:id="rId3"/>
    <sheet name="ADD PARTS HERE" sheetId="3" r:id="rId4"/>
    <sheet name="Sheet1" sheetId="4" r:id="rId5"/>
    <sheet name="New" sheetId="23" r:id="rId6"/>
  </sheets>
  <externalReferences>
    <externalReference r:id="rId7"/>
  </externalReferences>
  <definedNames>
    <definedName name="anodes">INPUT!$F$3</definedName>
    <definedName name="name">'ADD PARTS HERE'!$A$5</definedName>
    <definedName name="rangeall">INPUT!$I$5:$I$6000</definedName>
  </definedNames>
  <calcPr calcId="145621"/>
</workbook>
</file>

<file path=xl/calcChain.xml><?xml version="1.0" encoding="utf-8"?>
<calcChain xmlns="http://schemas.openxmlformats.org/spreadsheetml/2006/main">
  <c r="AF15" i="25" l="1"/>
  <c r="AF16" i="25"/>
  <c r="AF17" i="25"/>
  <c r="AF18" i="25"/>
  <c r="AF19" i="25"/>
  <c r="AF20" i="25"/>
  <c r="AF21" i="25"/>
  <c r="AF22" i="25"/>
  <c r="AF23" i="25"/>
  <c r="AF24" i="25"/>
  <c r="AF25" i="25"/>
  <c r="AF26" i="25"/>
  <c r="AF27" i="25"/>
  <c r="AF28" i="25"/>
  <c r="AF29" i="25"/>
  <c r="AF30" i="25"/>
  <c r="AF31" i="25"/>
  <c r="AF32" i="25"/>
  <c r="AF33" i="25"/>
  <c r="AF34" i="25"/>
  <c r="AF35" i="25"/>
  <c r="AF36" i="25"/>
  <c r="AF37" i="25"/>
  <c r="AF38" i="25"/>
  <c r="AF39" i="25"/>
  <c r="AF40" i="25"/>
  <c r="AF41" i="25"/>
  <c r="AF42" i="25"/>
  <c r="AF43" i="25"/>
  <c r="AF44" i="25"/>
  <c r="AF45" i="25"/>
  <c r="AF46" i="25"/>
  <c r="AF47" i="25"/>
  <c r="AF48" i="25"/>
  <c r="AF49" i="25"/>
  <c r="AF50" i="25"/>
  <c r="AF51" i="25"/>
  <c r="AF52" i="25"/>
  <c r="AF53" i="25"/>
  <c r="AF54" i="25"/>
  <c r="AF55" i="25"/>
  <c r="AF56" i="25"/>
  <c r="AF57" i="25"/>
  <c r="AF58" i="25"/>
  <c r="AF59" i="25"/>
  <c r="AF60" i="25"/>
  <c r="AF61" i="25"/>
  <c r="AF62" i="25"/>
  <c r="AF63" i="25"/>
  <c r="AF64" i="25"/>
  <c r="AF65" i="25"/>
  <c r="AF66" i="25"/>
  <c r="AF67" i="25"/>
  <c r="AF68" i="25"/>
  <c r="AF69" i="25"/>
  <c r="AF70" i="25"/>
  <c r="AF71" i="25"/>
  <c r="AF72" i="25"/>
  <c r="AF73" i="25"/>
  <c r="AF74" i="25"/>
  <c r="AF75" i="25"/>
  <c r="AF76" i="25"/>
  <c r="AF77" i="25"/>
  <c r="AF78" i="25"/>
  <c r="AF79" i="25"/>
  <c r="AF80" i="25"/>
  <c r="AF81" i="25"/>
  <c r="AF82" i="25"/>
  <c r="AF83" i="25"/>
  <c r="AF84" i="25"/>
  <c r="AF85" i="25"/>
  <c r="AF86" i="25"/>
  <c r="AF87" i="25"/>
  <c r="AF88" i="25"/>
  <c r="AF89" i="25"/>
  <c r="AF90" i="25"/>
  <c r="AF91" i="25"/>
  <c r="AF92" i="25"/>
  <c r="AF93" i="25"/>
  <c r="AF94" i="25"/>
  <c r="AF95" i="25"/>
  <c r="AF96" i="25"/>
  <c r="AF97" i="25"/>
  <c r="AF98" i="25"/>
  <c r="AF99" i="25"/>
  <c r="AF100" i="25"/>
  <c r="AF101" i="25"/>
  <c r="AF102" i="25"/>
  <c r="AF103" i="25"/>
  <c r="AF104" i="25"/>
  <c r="AF105" i="25"/>
  <c r="AF106" i="25"/>
  <c r="AF107" i="25"/>
  <c r="AF108" i="25"/>
  <c r="AF109" i="25"/>
  <c r="AF110" i="25"/>
  <c r="AF111" i="25"/>
  <c r="AF112" i="25"/>
  <c r="AF113" i="25"/>
  <c r="AF114" i="25"/>
  <c r="AF115" i="25"/>
  <c r="AF116" i="25"/>
  <c r="AF117" i="25"/>
  <c r="AF118" i="25"/>
  <c r="AF119" i="25"/>
  <c r="AF120" i="25"/>
  <c r="AF121" i="25"/>
  <c r="AF122" i="25"/>
  <c r="AF123" i="25"/>
  <c r="AF124" i="25"/>
  <c r="AF125" i="25"/>
  <c r="AF126" i="25"/>
  <c r="AF127" i="25"/>
  <c r="AF128" i="25"/>
  <c r="AF129" i="25"/>
  <c r="AF130" i="25"/>
  <c r="AF131" i="25"/>
  <c r="AF132" i="25"/>
  <c r="AF133" i="25"/>
  <c r="AF134" i="25"/>
  <c r="AF135" i="25"/>
  <c r="AF136" i="25"/>
  <c r="AF137" i="25"/>
  <c r="AF138" i="25"/>
  <c r="AF139" i="25"/>
  <c r="AF140" i="25"/>
  <c r="AF141" i="25"/>
  <c r="AF142" i="25"/>
  <c r="AF143" i="25"/>
  <c r="AF144" i="25"/>
  <c r="AF145" i="25"/>
  <c r="AF146" i="25"/>
  <c r="AF147" i="25"/>
  <c r="AF148" i="25"/>
  <c r="AF149" i="25"/>
  <c r="AF150" i="25"/>
  <c r="AF151" i="25"/>
  <c r="AF152" i="25"/>
  <c r="AF153" i="25"/>
  <c r="AF154" i="25"/>
  <c r="AF155" i="25"/>
  <c r="AF156" i="25"/>
  <c r="AF157" i="25"/>
  <c r="AF158" i="25"/>
  <c r="AF159" i="25"/>
  <c r="AF160" i="25"/>
  <c r="AF161" i="25"/>
  <c r="AF162" i="25"/>
  <c r="AF163" i="25"/>
  <c r="AF164" i="25"/>
  <c r="AF165" i="25"/>
  <c r="AF166" i="25"/>
  <c r="AF167" i="25"/>
  <c r="AF168" i="25"/>
  <c r="AF169" i="25"/>
  <c r="AF170" i="25"/>
  <c r="AF171" i="25"/>
  <c r="AF172" i="25"/>
  <c r="AF173" i="25"/>
  <c r="AF174" i="25"/>
  <c r="AF175" i="25"/>
  <c r="AF176" i="25"/>
  <c r="AF177" i="25"/>
  <c r="AF178" i="25"/>
  <c r="AF179" i="25"/>
  <c r="AF180" i="25"/>
  <c r="AF181" i="25"/>
  <c r="AF182" i="25"/>
  <c r="AF183" i="25"/>
  <c r="AF184" i="25"/>
  <c r="AF185" i="25"/>
  <c r="AF186" i="25"/>
  <c r="AF187" i="25"/>
  <c r="AF188" i="25"/>
  <c r="AF189" i="25"/>
  <c r="AF190" i="25"/>
  <c r="AF191" i="25"/>
  <c r="AF192" i="25"/>
  <c r="AF193" i="25"/>
  <c r="AF194" i="25"/>
  <c r="AF195" i="25"/>
  <c r="AF196" i="25"/>
  <c r="AF197" i="25"/>
  <c r="AF14" i="25"/>
  <c r="AG15" i="25"/>
  <c r="AG16" i="25"/>
  <c r="AG17" i="25"/>
  <c r="AG18" i="25"/>
  <c r="AG19" i="25"/>
  <c r="AG20" i="25"/>
  <c r="AG21" i="25"/>
  <c r="AG22" i="25"/>
  <c r="AG23" i="25"/>
  <c r="AG24" i="25"/>
  <c r="AG25" i="25"/>
  <c r="AG26" i="25"/>
  <c r="AG27" i="25"/>
  <c r="AG28" i="25"/>
  <c r="AG29" i="25"/>
  <c r="AG30" i="25"/>
  <c r="AG31" i="25"/>
  <c r="AG32" i="25"/>
  <c r="AG33" i="25"/>
  <c r="AG34" i="25"/>
  <c r="AG35" i="25"/>
  <c r="AG36" i="25"/>
  <c r="AG37" i="25"/>
  <c r="AG38" i="25"/>
  <c r="AG39" i="25"/>
  <c r="AG40" i="25"/>
  <c r="AG41" i="25"/>
  <c r="AG42" i="25"/>
  <c r="AG43" i="25"/>
  <c r="AG44" i="25"/>
  <c r="AG45" i="25"/>
  <c r="AG46" i="25"/>
  <c r="AG47" i="25"/>
  <c r="AG48" i="25"/>
  <c r="AG49" i="25"/>
  <c r="AG50" i="25"/>
  <c r="AG51" i="25"/>
  <c r="AG52" i="25"/>
  <c r="AG53" i="25"/>
  <c r="AG54" i="25"/>
  <c r="AG55" i="25"/>
  <c r="AG56" i="25"/>
  <c r="AG57" i="25"/>
  <c r="AG58" i="25"/>
  <c r="AG59" i="25"/>
  <c r="AG60" i="25"/>
  <c r="AG61" i="25"/>
  <c r="AG62" i="25"/>
  <c r="AG63" i="25"/>
  <c r="AG64" i="25"/>
  <c r="AG65" i="25"/>
  <c r="AG66" i="25"/>
  <c r="AG67" i="25"/>
  <c r="AG68" i="25"/>
  <c r="AG69" i="25"/>
  <c r="AG70" i="25"/>
  <c r="AG71" i="25"/>
  <c r="AG72" i="25"/>
  <c r="AG73" i="25"/>
  <c r="AG74" i="25"/>
  <c r="AG75" i="25"/>
  <c r="AG76" i="25"/>
  <c r="AG77" i="25"/>
  <c r="AG78" i="25"/>
  <c r="AG79" i="25"/>
  <c r="AG80" i="25"/>
  <c r="AG81" i="25"/>
  <c r="AG82" i="25"/>
  <c r="AG83" i="25"/>
  <c r="AG84" i="25"/>
  <c r="AG85" i="25"/>
  <c r="AG86" i="25"/>
  <c r="AG87" i="25"/>
  <c r="AG88" i="25"/>
  <c r="AG89" i="25"/>
  <c r="AG90" i="25"/>
  <c r="AG91" i="25"/>
  <c r="AG92" i="25"/>
  <c r="AG93" i="25"/>
  <c r="AG94" i="25"/>
  <c r="AG95" i="25"/>
  <c r="AG96" i="25"/>
  <c r="AG97" i="25"/>
  <c r="AG98" i="25"/>
  <c r="AG99" i="25"/>
  <c r="AG100" i="25"/>
  <c r="AG101" i="25"/>
  <c r="AG102" i="25"/>
  <c r="AG103" i="25"/>
  <c r="AG104" i="25"/>
  <c r="AG105" i="25"/>
  <c r="AG106" i="25"/>
  <c r="AG107" i="25"/>
  <c r="AG108" i="25"/>
  <c r="AG109" i="25"/>
  <c r="AG110" i="25"/>
  <c r="AG111" i="25"/>
  <c r="AG112" i="25"/>
  <c r="AG113" i="25"/>
  <c r="AG114" i="25"/>
  <c r="AG115" i="25"/>
  <c r="AG116" i="25"/>
  <c r="AG117" i="25"/>
  <c r="AG118" i="25"/>
  <c r="AG119" i="25"/>
  <c r="AG120" i="25"/>
  <c r="AG121" i="25"/>
  <c r="AG122" i="25"/>
  <c r="AG123" i="25"/>
  <c r="AG124" i="25"/>
  <c r="AG125" i="25"/>
  <c r="AG126" i="25"/>
  <c r="AG127" i="25"/>
  <c r="AG128" i="25"/>
  <c r="AG129" i="25"/>
  <c r="AG130" i="25"/>
  <c r="AG131" i="25"/>
  <c r="AG132" i="25"/>
  <c r="AG133" i="25"/>
  <c r="AG134" i="25"/>
  <c r="AG135" i="25"/>
  <c r="AG136" i="25"/>
  <c r="AG137" i="25"/>
  <c r="AG138" i="25"/>
  <c r="AG139" i="25"/>
  <c r="AG140" i="25"/>
  <c r="AG141" i="25"/>
  <c r="AG142" i="25"/>
  <c r="AG143" i="25"/>
  <c r="AG144" i="25"/>
  <c r="AG145" i="25"/>
  <c r="AG146" i="25"/>
  <c r="AG147" i="25"/>
  <c r="AG148" i="25"/>
  <c r="AG149" i="25"/>
  <c r="AG150" i="25"/>
  <c r="AG151" i="25"/>
  <c r="AG152" i="25"/>
  <c r="AG153" i="25"/>
  <c r="AG154" i="25"/>
  <c r="AG155" i="25"/>
  <c r="AG156" i="25"/>
  <c r="AG157" i="25"/>
  <c r="AG158" i="25"/>
  <c r="AG159" i="25"/>
  <c r="AG160" i="25"/>
  <c r="AG161" i="25"/>
  <c r="AG162" i="25"/>
  <c r="AG163" i="25"/>
  <c r="AG164" i="25"/>
  <c r="AG165" i="25"/>
  <c r="AG166" i="25"/>
  <c r="AG167" i="25"/>
  <c r="AG168" i="25"/>
  <c r="AG169" i="25"/>
  <c r="AG170" i="25"/>
  <c r="AG171" i="25"/>
  <c r="AG172" i="25"/>
  <c r="AG173" i="25"/>
  <c r="AG174" i="25"/>
  <c r="AG175" i="25"/>
  <c r="AG176" i="25"/>
  <c r="AG177" i="25"/>
  <c r="AG178" i="25"/>
  <c r="AG179" i="25"/>
  <c r="AG180" i="25"/>
  <c r="AG181" i="25"/>
  <c r="AG182" i="25"/>
  <c r="AG183" i="25"/>
  <c r="AG184" i="25"/>
  <c r="AG185" i="25"/>
  <c r="AG186" i="25"/>
  <c r="AG187" i="25"/>
  <c r="AG188" i="25"/>
  <c r="AG189" i="25"/>
  <c r="AG190" i="25"/>
  <c r="AG191" i="25"/>
  <c r="AG192" i="25"/>
  <c r="AG193" i="25"/>
  <c r="AG194" i="25"/>
  <c r="AG195" i="25"/>
  <c r="AG196" i="25"/>
  <c r="AG197" i="25"/>
  <c r="AG14" i="25"/>
  <c r="F5" i="25" l="1"/>
  <c r="F6" i="25"/>
  <c r="G2811" i="25"/>
  <c r="G2812" i="25"/>
  <c r="G2813" i="25"/>
  <c r="G2814" i="25"/>
  <c r="G2815" i="25"/>
  <c r="G2816" i="25"/>
  <c r="G2817" i="25"/>
  <c r="G2818" i="25"/>
  <c r="G2819" i="25"/>
  <c r="G2820" i="25"/>
  <c r="G2821" i="25"/>
  <c r="G2822" i="25"/>
  <c r="G2823" i="25"/>
  <c r="G2824" i="25"/>
  <c r="G2825" i="25"/>
  <c r="G6" i="25" l="1"/>
  <c r="I6" i="25" s="1"/>
  <c r="G7" i="25"/>
  <c r="G8" i="25"/>
  <c r="G9" i="25"/>
  <c r="I9" i="25" s="1"/>
  <c r="G10" i="25"/>
  <c r="I10" i="25" s="1"/>
  <c r="G11" i="25"/>
  <c r="I11" i="25" s="1"/>
  <c r="G12" i="25"/>
  <c r="I12" i="25" s="1"/>
  <c r="G13" i="25"/>
  <c r="I13" i="25" s="1"/>
  <c r="G14" i="25"/>
  <c r="I14" i="25" s="1"/>
  <c r="G15" i="25"/>
  <c r="I15" i="25" s="1"/>
  <c r="G16" i="25"/>
  <c r="I16" i="25" s="1"/>
  <c r="G17" i="25"/>
  <c r="I17" i="25" s="1"/>
  <c r="G18" i="25"/>
  <c r="I18" i="25" s="1"/>
  <c r="G19" i="25"/>
  <c r="I19" i="25" s="1"/>
  <c r="G20" i="25"/>
  <c r="G21" i="25"/>
  <c r="G22" i="25"/>
  <c r="G23" i="25"/>
  <c r="G24" i="25"/>
  <c r="G25" i="25"/>
  <c r="G26" i="25"/>
  <c r="G27" i="25"/>
  <c r="G28" i="25"/>
  <c r="G29" i="25"/>
  <c r="I29" i="25" s="1"/>
  <c r="G30" i="25"/>
  <c r="I30" i="25" s="1"/>
  <c r="G31" i="25"/>
  <c r="I31" i="25" s="1"/>
  <c r="G32" i="25"/>
  <c r="I32" i="25" s="1"/>
  <c r="G33" i="25"/>
  <c r="G34" i="25"/>
  <c r="I34" i="25" s="1"/>
  <c r="G35" i="25"/>
  <c r="I35" i="25" s="1"/>
  <c r="G36" i="25"/>
  <c r="I36" i="25" s="1"/>
  <c r="G37" i="25"/>
  <c r="I37" i="25" s="1"/>
  <c r="G38" i="25"/>
  <c r="G39" i="25"/>
  <c r="G40" i="25"/>
  <c r="G41" i="25"/>
  <c r="G42" i="25"/>
  <c r="G43" i="25"/>
  <c r="G44" i="25"/>
  <c r="G45" i="25"/>
  <c r="G46" i="25"/>
  <c r="G47" i="25"/>
  <c r="G48" i="25"/>
  <c r="G49" i="25"/>
  <c r="G50" i="25"/>
  <c r="I50" i="25" s="1"/>
  <c r="G51" i="25"/>
  <c r="I51" i="25" s="1"/>
  <c r="G52" i="25"/>
  <c r="I52" i="25" s="1"/>
  <c r="G53" i="25"/>
  <c r="I53" i="25" s="1"/>
  <c r="G54" i="25"/>
  <c r="G55" i="25"/>
  <c r="I55" i="25" s="1"/>
  <c r="G56" i="25"/>
  <c r="I56" i="25" s="1"/>
  <c r="G57" i="25"/>
  <c r="I57" i="25" s="1"/>
  <c r="G58" i="25"/>
  <c r="I58" i="25" s="1"/>
  <c r="G59" i="25"/>
  <c r="I59" i="25" s="1"/>
  <c r="G60" i="25"/>
  <c r="I60" i="25" s="1"/>
  <c r="G61" i="25"/>
  <c r="G62" i="25"/>
  <c r="G63" i="25"/>
  <c r="G64" i="25"/>
  <c r="I64" i="25" s="1"/>
  <c r="G65" i="25"/>
  <c r="I65" i="25" s="1"/>
  <c r="G66" i="25"/>
  <c r="G67" i="25"/>
  <c r="G68" i="25"/>
  <c r="G69" i="25"/>
  <c r="I69" i="25" s="1"/>
  <c r="G70" i="25"/>
  <c r="I70" i="25" s="1"/>
  <c r="G71" i="25"/>
  <c r="I71" i="25" s="1"/>
  <c r="G72" i="25"/>
  <c r="G73" i="25"/>
  <c r="I73" i="25" s="1"/>
  <c r="G74" i="25"/>
  <c r="I74" i="25" s="1"/>
  <c r="G75" i="25"/>
  <c r="I75" i="25" s="1"/>
  <c r="G76" i="25"/>
  <c r="I76" i="25" s="1"/>
  <c r="G77" i="25"/>
  <c r="I77" i="25" s="1"/>
  <c r="G78" i="25"/>
  <c r="I78" i="25" s="1"/>
  <c r="G79" i="25"/>
  <c r="I79" i="25" s="1"/>
  <c r="G80" i="25"/>
  <c r="G81" i="25"/>
  <c r="G82" i="25"/>
  <c r="G83" i="25"/>
  <c r="I83" i="25" s="1"/>
  <c r="G84" i="25"/>
  <c r="G85" i="25"/>
  <c r="G86" i="25"/>
  <c r="G87" i="25"/>
  <c r="G88" i="25"/>
  <c r="I88" i="25" s="1"/>
  <c r="G89" i="25"/>
  <c r="I89" i="25" s="1"/>
  <c r="G90" i="25"/>
  <c r="I90" i="25" s="1"/>
  <c r="G91" i="25"/>
  <c r="I91" i="25" s="1"/>
  <c r="G92" i="25"/>
  <c r="G93" i="25"/>
  <c r="I93" i="25" s="1"/>
  <c r="G94" i="25"/>
  <c r="I94" i="25" s="1"/>
  <c r="G95" i="25"/>
  <c r="I95" i="25" s="1"/>
  <c r="G96" i="25"/>
  <c r="I96" i="25" s="1"/>
  <c r="G97" i="25"/>
  <c r="I97" i="25" s="1"/>
  <c r="G98" i="25"/>
  <c r="I98" i="25" s="1"/>
  <c r="G99" i="25"/>
  <c r="G100" i="25"/>
  <c r="I100" i="25" s="1"/>
  <c r="G101" i="25"/>
  <c r="I101" i="25" s="1"/>
  <c r="G102" i="25"/>
  <c r="I102" i="25" s="1"/>
  <c r="G103" i="25"/>
  <c r="I103" i="25" s="1"/>
  <c r="G104" i="25"/>
  <c r="G105" i="25"/>
  <c r="G106" i="25"/>
  <c r="G107" i="25"/>
  <c r="G108" i="25"/>
  <c r="G109" i="25"/>
  <c r="I109" i="25" s="1"/>
  <c r="G110" i="25"/>
  <c r="I110" i="25" s="1"/>
  <c r="G111" i="25"/>
  <c r="I111" i="25" s="1"/>
  <c r="G112" i="25"/>
  <c r="I112" i="25" s="1"/>
  <c r="G113" i="25"/>
  <c r="G114" i="25"/>
  <c r="I114" i="25" s="1"/>
  <c r="G115" i="25"/>
  <c r="I115" i="25" s="1"/>
  <c r="G116" i="25"/>
  <c r="G117" i="25"/>
  <c r="G118" i="25"/>
  <c r="I118" i="25" s="1"/>
  <c r="G119" i="25"/>
  <c r="I119" i="25" s="1"/>
  <c r="G120" i="25"/>
  <c r="I120" i="25" s="1"/>
  <c r="G121" i="25"/>
  <c r="I121" i="25" s="1"/>
  <c r="G122" i="25"/>
  <c r="G123" i="25"/>
  <c r="I123" i="25" s="1"/>
  <c r="G124" i="25"/>
  <c r="I124" i="25" s="1"/>
  <c r="G125" i="25"/>
  <c r="G126" i="25"/>
  <c r="G127" i="25"/>
  <c r="G128" i="25"/>
  <c r="G129" i="25"/>
  <c r="G130" i="25"/>
  <c r="G131" i="25"/>
  <c r="G132" i="25"/>
  <c r="G133" i="25"/>
  <c r="G134" i="25"/>
  <c r="G135" i="25"/>
  <c r="G136" i="25"/>
  <c r="G137" i="25"/>
  <c r="G138" i="25"/>
  <c r="G139" i="25"/>
  <c r="G140" i="25"/>
  <c r="G141" i="25"/>
  <c r="G142" i="25"/>
  <c r="I142" i="25" s="1"/>
  <c r="G143" i="25"/>
  <c r="I143" i="25" s="1"/>
  <c r="G144" i="25"/>
  <c r="I144" i="25" s="1"/>
  <c r="G145" i="25"/>
  <c r="I145" i="25" s="1"/>
  <c r="G146" i="25"/>
  <c r="G147" i="25"/>
  <c r="I147" i="25" s="1"/>
  <c r="G148" i="25"/>
  <c r="I148" i="25" s="1"/>
  <c r="G149" i="25"/>
  <c r="I149" i="25" s="1"/>
  <c r="G150" i="25"/>
  <c r="G151" i="25"/>
  <c r="G152" i="25"/>
  <c r="G153" i="25"/>
  <c r="G154" i="25"/>
  <c r="G155" i="25"/>
  <c r="I155" i="25" s="1"/>
  <c r="G156" i="25"/>
  <c r="I156" i="25" s="1"/>
  <c r="G157" i="25"/>
  <c r="I157" i="25" s="1"/>
  <c r="G158" i="25"/>
  <c r="G159" i="25"/>
  <c r="G160" i="25"/>
  <c r="G161" i="25"/>
  <c r="G162" i="25"/>
  <c r="I162" i="25" s="1"/>
  <c r="G163" i="25"/>
  <c r="I163" i="25" s="1"/>
  <c r="G164" i="25"/>
  <c r="I164" i="25" s="1"/>
  <c r="G165" i="25"/>
  <c r="I165" i="25" s="1"/>
  <c r="G166" i="25"/>
  <c r="G167" i="25"/>
  <c r="I167" i="25" s="1"/>
  <c r="G168" i="25"/>
  <c r="I168" i="25" s="1"/>
  <c r="G169" i="25"/>
  <c r="I169" i="25" s="1"/>
  <c r="G170" i="25"/>
  <c r="I170" i="25" s="1"/>
  <c r="G171" i="25"/>
  <c r="G172" i="25"/>
  <c r="G173" i="25"/>
  <c r="G174" i="25"/>
  <c r="G175" i="25"/>
  <c r="G176" i="25"/>
  <c r="G177" i="25"/>
  <c r="I177" i="25" s="1"/>
  <c r="G178" i="25"/>
  <c r="G179" i="25"/>
  <c r="G180" i="25"/>
  <c r="G181" i="25"/>
  <c r="G182" i="25"/>
  <c r="G183" i="25"/>
  <c r="I183" i="25" s="1"/>
  <c r="G184" i="25"/>
  <c r="I184" i="25" s="1"/>
  <c r="G185" i="25"/>
  <c r="I185" i="25" s="1"/>
  <c r="G186" i="25"/>
  <c r="I186" i="25" s="1"/>
  <c r="G187" i="25"/>
  <c r="G188" i="25"/>
  <c r="I188" i="25" s="1"/>
  <c r="G189" i="25"/>
  <c r="I189" i="25" s="1"/>
  <c r="G190" i="25"/>
  <c r="I190" i="25" s="1"/>
  <c r="G191" i="25"/>
  <c r="I191" i="25" s="1"/>
  <c r="G192" i="25"/>
  <c r="I192" i="25" s="1"/>
  <c r="G193" i="25"/>
  <c r="G194" i="25"/>
  <c r="G195" i="25"/>
  <c r="I195" i="25" s="1"/>
  <c r="G196" i="25"/>
  <c r="I196" i="25" s="1"/>
  <c r="G197" i="25"/>
  <c r="I197" i="25" s="1"/>
  <c r="G198" i="25"/>
  <c r="I198" i="25" s="1"/>
  <c r="G199" i="25"/>
  <c r="G200" i="25"/>
  <c r="G201" i="25"/>
  <c r="G202" i="25"/>
  <c r="G203" i="25"/>
  <c r="I203" i="25" s="1"/>
  <c r="G204" i="25"/>
  <c r="I204" i="25" s="1"/>
  <c r="G205" i="25"/>
  <c r="I205" i="25" s="1"/>
  <c r="G206" i="25"/>
  <c r="I206" i="25" s="1"/>
  <c r="G207" i="25"/>
  <c r="G208" i="25"/>
  <c r="I208" i="25" s="1"/>
  <c r="G209" i="25"/>
  <c r="I209" i="25" s="1"/>
  <c r="G210" i="25"/>
  <c r="I210" i="25" s="1"/>
  <c r="G211" i="25"/>
  <c r="G212" i="25"/>
  <c r="G213" i="25"/>
  <c r="G214" i="25"/>
  <c r="I214" i="25" s="1"/>
  <c r="G215" i="25"/>
  <c r="I215" i="25" s="1"/>
  <c r="G216" i="25"/>
  <c r="I216" i="25" s="1"/>
  <c r="G217" i="25"/>
  <c r="I217" i="25" s="1"/>
  <c r="G218" i="25"/>
  <c r="G219" i="25"/>
  <c r="G220" i="25"/>
  <c r="G221" i="25"/>
  <c r="G222" i="25"/>
  <c r="G223" i="25"/>
  <c r="G224" i="25"/>
  <c r="I224" i="25" s="1"/>
  <c r="G225" i="25"/>
  <c r="I225" i="25" s="1"/>
  <c r="G226" i="25"/>
  <c r="I226" i="25" s="1"/>
  <c r="G227" i="25"/>
  <c r="I227" i="25" s="1"/>
  <c r="G228" i="25"/>
  <c r="G229" i="25"/>
  <c r="I229" i="25" s="1"/>
  <c r="G230" i="25"/>
  <c r="G231" i="25"/>
  <c r="G232" i="25"/>
  <c r="G233" i="25"/>
  <c r="G234" i="25"/>
  <c r="I234" i="25" s="1"/>
  <c r="G235" i="25"/>
  <c r="I235" i="25" s="1"/>
  <c r="G236" i="25"/>
  <c r="I236" i="25" s="1"/>
  <c r="G237" i="25"/>
  <c r="I237" i="25" s="1"/>
  <c r="G238" i="25"/>
  <c r="G239" i="25"/>
  <c r="I239" i="25" s="1"/>
  <c r="G240" i="25"/>
  <c r="G241" i="25"/>
  <c r="G242" i="25"/>
  <c r="G243" i="25"/>
  <c r="G244" i="25"/>
  <c r="G245" i="25"/>
  <c r="G246" i="25"/>
  <c r="G247" i="25"/>
  <c r="I247" i="25" s="1"/>
  <c r="G248" i="25"/>
  <c r="I248" i="25" s="1"/>
  <c r="G249" i="25"/>
  <c r="I249" i="25" s="1"/>
  <c r="G250" i="25"/>
  <c r="G251" i="25"/>
  <c r="G252" i="25"/>
  <c r="G253" i="25"/>
  <c r="I253" i="25" s="1"/>
  <c r="G254" i="25"/>
  <c r="I254" i="25" s="1"/>
  <c r="G255" i="25"/>
  <c r="I255" i="25" s="1"/>
  <c r="G256" i="25"/>
  <c r="I256" i="25" s="1"/>
  <c r="G257" i="25"/>
  <c r="G258" i="25"/>
  <c r="I258" i="25" s="1"/>
  <c r="G259" i="25"/>
  <c r="I259" i="25" s="1"/>
  <c r="G260" i="25"/>
  <c r="I260" i="25" s="1"/>
  <c r="G261" i="25"/>
  <c r="I261" i="25" s="1"/>
  <c r="G262" i="25"/>
  <c r="I262" i="25" s="1"/>
  <c r="G263" i="25"/>
  <c r="G264" i="25"/>
  <c r="G265" i="25"/>
  <c r="G266" i="25"/>
  <c r="G267" i="25"/>
  <c r="G268" i="25"/>
  <c r="G269" i="25"/>
  <c r="G270" i="25"/>
  <c r="G271" i="25"/>
  <c r="G272" i="25"/>
  <c r="G273" i="25"/>
  <c r="G274" i="25"/>
  <c r="G275" i="25"/>
  <c r="G276" i="25"/>
  <c r="G277" i="25"/>
  <c r="G278" i="25"/>
  <c r="G279" i="25"/>
  <c r="G280" i="25"/>
  <c r="G281" i="25"/>
  <c r="G282" i="25"/>
  <c r="I282" i="25" s="1"/>
  <c r="G283" i="25"/>
  <c r="I283" i="25" s="1"/>
  <c r="G284" i="25"/>
  <c r="I284" i="25" s="1"/>
  <c r="G285" i="25"/>
  <c r="I285" i="25" s="1"/>
  <c r="G286" i="25"/>
  <c r="G287" i="25"/>
  <c r="G288" i="25"/>
  <c r="G289" i="25"/>
  <c r="G290" i="25"/>
  <c r="G291" i="25"/>
  <c r="G292" i="25"/>
  <c r="G293" i="25"/>
  <c r="G294" i="25"/>
  <c r="G295" i="25"/>
  <c r="G296" i="25"/>
  <c r="G297" i="25"/>
  <c r="G298" i="25"/>
  <c r="G299" i="25"/>
  <c r="G300" i="25"/>
  <c r="G301" i="25"/>
  <c r="G302" i="25"/>
  <c r="G303" i="25"/>
  <c r="G304" i="25"/>
  <c r="I304" i="25" s="1"/>
  <c r="G305" i="25"/>
  <c r="I305" i="25" s="1"/>
  <c r="G306" i="25"/>
  <c r="I306" i="25" s="1"/>
  <c r="G307" i="25"/>
  <c r="G308" i="25"/>
  <c r="I308" i="25" s="1"/>
  <c r="G309" i="25"/>
  <c r="I309" i="25" s="1"/>
  <c r="G310" i="25"/>
  <c r="I310" i="25" s="1"/>
  <c r="G311" i="25"/>
  <c r="I311" i="25" s="1"/>
  <c r="G312" i="25"/>
  <c r="I312" i="25" s="1"/>
  <c r="G313" i="25"/>
  <c r="I313" i="25" s="1"/>
  <c r="G314" i="25"/>
  <c r="I314" i="25" s="1"/>
  <c r="G315" i="25"/>
  <c r="G316" i="25"/>
  <c r="G317" i="25"/>
  <c r="I317" i="25" s="1"/>
  <c r="G318" i="25"/>
  <c r="I318" i="25" s="1"/>
  <c r="G319" i="25"/>
  <c r="G320" i="25"/>
  <c r="G321" i="25"/>
  <c r="G322" i="25"/>
  <c r="G323" i="25"/>
  <c r="G324" i="25"/>
  <c r="G325" i="25"/>
  <c r="G326" i="25"/>
  <c r="G327" i="25"/>
  <c r="G328" i="25"/>
  <c r="G329" i="25"/>
  <c r="G330" i="25"/>
  <c r="G331" i="25"/>
  <c r="G332" i="25"/>
  <c r="G333" i="25"/>
  <c r="G334" i="25"/>
  <c r="G335" i="25"/>
  <c r="G336" i="25"/>
  <c r="I336" i="25" s="1"/>
  <c r="G337" i="25"/>
  <c r="G338" i="25"/>
  <c r="I338" i="25" s="1"/>
  <c r="G339" i="25"/>
  <c r="I339" i="25" s="1"/>
  <c r="G340" i="25"/>
  <c r="G341" i="25"/>
  <c r="I341" i="25" s="1"/>
  <c r="G342" i="25"/>
  <c r="I342" i="25" s="1"/>
  <c r="G343" i="25"/>
  <c r="I343" i="25" s="1"/>
  <c r="G344" i="25"/>
  <c r="I344" i="25" s="1"/>
  <c r="G345" i="25"/>
  <c r="I345" i="25" s="1"/>
  <c r="G346" i="25"/>
  <c r="I346" i="25" s="1"/>
  <c r="G347" i="25"/>
  <c r="I347" i="25" s="1"/>
  <c r="G348" i="25"/>
  <c r="I348" i="25" s="1"/>
  <c r="G349" i="25"/>
  <c r="G350" i="25"/>
  <c r="G351" i="25"/>
  <c r="G352" i="25"/>
  <c r="G353" i="25"/>
  <c r="G354" i="25"/>
  <c r="G355" i="25"/>
  <c r="G356" i="25"/>
  <c r="I356" i="25" s="1"/>
  <c r="G357" i="25"/>
  <c r="I357" i="25" s="1"/>
  <c r="G358" i="25"/>
  <c r="I358" i="25" s="1"/>
  <c r="G359" i="25"/>
  <c r="I359" i="25" s="1"/>
  <c r="G360" i="25"/>
  <c r="G361" i="25"/>
  <c r="I361" i="25" s="1"/>
  <c r="G362" i="25"/>
  <c r="I362" i="25" s="1"/>
  <c r="G363" i="25"/>
  <c r="I363" i="25" s="1"/>
  <c r="G364" i="25"/>
  <c r="I364" i="25" s="1"/>
  <c r="G365" i="25"/>
  <c r="I365" i="25" s="1"/>
  <c r="G366" i="25"/>
  <c r="I366" i="25" s="1"/>
  <c r="G367" i="25"/>
  <c r="I367" i="25" s="1"/>
  <c r="G368" i="25"/>
  <c r="I368" i="25" s="1"/>
  <c r="G369" i="25"/>
  <c r="I369" i="25" s="1"/>
  <c r="G370" i="25"/>
  <c r="I370" i="25" s="1"/>
  <c r="G371" i="25"/>
  <c r="I371" i="25" s="1"/>
  <c r="G372" i="25"/>
  <c r="G373" i="25"/>
  <c r="G374" i="25"/>
  <c r="G375" i="25"/>
  <c r="G376" i="25"/>
  <c r="G377" i="25"/>
  <c r="G378" i="25"/>
  <c r="G379" i="25"/>
  <c r="G380" i="25"/>
  <c r="G381" i="25"/>
  <c r="G382" i="25"/>
  <c r="G383" i="25"/>
  <c r="G384" i="25"/>
  <c r="I384" i="25" s="1"/>
  <c r="G385" i="25"/>
  <c r="I385" i="25" s="1"/>
  <c r="G386" i="25"/>
  <c r="I386" i="25" s="1"/>
  <c r="G387" i="25"/>
  <c r="G388" i="25"/>
  <c r="G389" i="25"/>
  <c r="I389" i="25" s="1"/>
  <c r="G390" i="25"/>
  <c r="I390" i="25" s="1"/>
  <c r="G391" i="25"/>
  <c r="I391" i="25" s="1"/>
  <c r="G392" i="25"/>
  <c r="I392" i="25" s="1"/>
  <c r="G393" i="25"/>
  <c r="I393" i="25" s="1"/>
  <c r="G394" i="25"/>
  <c r="I394" i="25" s="1"/>
  <c r="G395" i="25"/>
  <c r="I395" i="25" s="1"/>
  <c r="G396" i="25"/>
  <c r="I396" i="25" s="1"/>
  <c r="G397" i="25"/>
  <c r="I397" i="25" s="1"/>
  <c r="G398" i="25"/>
  <c r="I398" i="25" s="1"/>
  <c r="G399" i="25"/>
  <c r="G400" i="25"/>
  <c r="G401" i="25"/>
  <c r="G402" i="25"/>
  <c r="G403" i="25"/>
  <c r="G404" i="25"/>
  <c r="G405" i="25"/>
  <c r="G406" i="25"/>
  <c r="G407" i="25"/>
  <c r="G408" i="25"/>
  <c r="G409" i="25"/>
  <c r="G410" i="25"/>
  <c r="G411" i="25"/>
  <c r="G412" i="25"/>
  <c r="G413" i="25"/>
  <c r="G414" i="25"/>
  <c r="G415" i="25"/>
  <c r="G416" i="25"/>
  <c r="G417" i="25"/>
  <c r="G418" i="25"/>
  <c r="G419" i="25"/>
  <c r="G420" i="25"/>
  <c r="G421" i="25"/>
  <c r="G422" i="25"/>
  <c r="G423" i="25"/>
  <c r="G424" i="25"/>
  <c r="G425" i="25"/>
  <c r="G426" i="25"/>
  <c r="G427" i="25"/>
  <c r="I427" i="25" s="1"/>
  <c r="G428" i="25"/>
  <c r="G429" i="25"/>
  <c r="G430" i="25"/>
  <c r="G431" i="25"/>
  <c r="G432" i="25"/>
  <c r="G433" i="25"/>
  <c r="G434" i="25"/>
  <c r="G435" i="25"/>
  <c r="G436" i="25"/>
  <c r="G437" i="25"/>
  <c r="G438" i="25"/>
  <c r="G439" i="25"/>
  <c r="G440" i="25"/>
  <c r="G441" i="25"/>
  <c r="G442" i="25"/>
  <c r="G443" i="25"/>
  <c r="G444" i="25"/>
  <c r="G445" i="25"/>
  <c r="G446" i="25"/>
  <c r="G447" i="25"/>
  <c r="G448" i="25"/>
  <c r="G449" i="25"/>
  <c r="G450" i="25"/>
  <c r="G451" i="25"/>
  <c r="G452" i="25"/>
  <c r="G453" i="25"/>
  <c r="G454" i="25"/>
  <c r="G455" i="25"/>
  <c r="G456" i="25"/>
  <c r="G457" i="25"/>
  <c r="G458" i="25"/>
  <c r="G459" i="25"/>
  <c r="G460" i="25"/>
  <c r="G461" i="25"/>
  <c r="G462" i="25"/>
  <c r="G463" i="25"/>
  <c r="G464" i="25"/>
  <c r="G465" i="25"/>
  <c r="G466" i="25"/>
  <c r="G467" i="25"/>
  <c r="G468" i="25"/>
  <c r="G469" i="25"/>
  <c r="G470" i="25"/>
  <c r="G471" i="25"/>
  <c r="G472" i="25"/>
  <c r="I472" i="25" s="1"/>
  <c r="G473" i="25"/>
  <c r="I473" i="25" s="1"/>
  <c r="G474" i="25"/>
  <c r="I474" i="25" s="1"/>
  <c r="G475" i="25"/>
  <c r="I475" i="25" s="1"/>
  <c r="G476" i="25"/>
  <c r="G477" i="25"/>
  <c r="I477" i="25" s="1"/>
  <c r="G478" i="25"/>
  <c r="I478" i="25" s="1"/>
  <c r="G479" i="25"/>
  <c r="I479" i="25" s="1"/>
  <c r="G480" i="25"/>
  <c r="G481" i="25"/>
  <c r="G482" i="25"/>
  <c r="G483" i="25"/>
  <c r="G484" i="25"/>
  <c r="G485" i="25"/>
  <c r="G486" i="25"/>
  <c r="G487" i="25"/>
  <c r="G488" i="25"/>
  <c r="G489" i="25"/>
  <c r="G490" i="25"/>
  <c r="G491" i="25"/>
  <c r="G492" i="25"/>
  <c r="G493" i="25"/>
  <c r="G494" i="25"/>
  <c r="G495" i="25"/>
  <c r="G496" i="25"/>
  <c r="I496" i="25" s="1"/>
  <c r="G497" i="25"/>
  <c r="I497" i="25" s="1"/>
  <c r="G498" i="25"/>
  <c r="I498" i="25" s="1"/>
  <c r="G499" i="25"/>
  <c r="I499" i="25" s="1"/>
  <c r="G500" i="25"/>
  <c r="G501" i="25"/>
  <c r="I501" i="25" s="1"/>
  <c r="G502" i="25"/>
  <c r="I502" i="25" s="1"/>
  <c r="G503" i="25"/>
  <c r="I503" i="25" s="1"/>
  <c r="G504" i="25"/>
  <c r="G505" i="25"/>
  <c r="G506" i="25"/>
  <c r="G507" i="25"/>
  <c r="G508" i="25"/>
  <c r="G509" i="25"/>
  <c r="G510" i="25"/>
  <c r="G511" i="25"/>
  <c r="G512" i="25"/>
  <c r="G513" i="25"/>
  <c r="G514" i="25"/>
  <c r="I514" i="25" s="1"/>
  <c r="G515" i="25"/>
  <c r="I515" i="25" s="1"/>
  <c r="G516" i="25"/>
  <c r="I516" i="25" s="1"/>
  <c r="G517" i="25"/>
  <c r="G518" i="25"/>
  <c r="G519" i="25"/>
  <c r="I519" i="25" s="1"/>
  <c r="G520" i="25"/>
  <c r="I520" i="25" s="1"/>
  <c r="G521" i="25"/>
  <c r="I521" i="25" s="1"/>
  <c r="G522" i="25"/>
  <c r="I522" i="25" s="1"/>
  <c r="G523" i="25"/>
  <c r="I523" i="25" s="1"/>
  <c r="G524" i="25"/>
  <c r="I524" i="25" s="1"/>
  <c r="G525" i="25"/>
  <c r="I525" i="25" s="1"/>
  <c r="G526" i="25"/>
  <c r="I526" i="25" s="1"/>
  <c r="G527" i="25"/>
  <c r="I527" i="25" s="1"/>
  <c r="G528" i="25"/>
  <c r="I528" i="25" s="1"/>
  <c r="G529" i="25"/>
  <c r="G530" i="25"/>
  <c r="G531" i="25"/>
  <c r="G532" i="25"/>
  <c r="G533" i="25"/>
  <c r="G534" i="25"/>
  <c r="G535" i="25"/>
  <c r="G536" i="25"/>
  <c r="G537" i="25"/>
  <c r="G538" i="25"/>
  <c r="G539" i="25"/>
  <c r="G540" i="25"/>
  <c r="G541" i="25"/>
  <c r="G542" i="25"/>
  <c r="G543" i="25"/>
  <c r="I543" i="25" s="1"/>
  <c r="G544" i="25"/>
  <c r="I544" i="25" s="1"/>
  <c r="G545" i="25"/>
  <c r="I545" i="25" s="1"/>
  <c r="G546" i="25"/>
  <c r="I546" i="25" s="1"/>
  <c r="G547" i="25"/>
  <c r="G548" i="25"/>
  <c r="G549" i="25"/>
  <c r="G550" i="25"/>
  <c r="G551" i="25"/>
  <c r="I551" i="25" s="1"/>
  <c r="G552" i="25"/>
  <c r="I552" i="25" s="1"/>
  <c r="G553" i="25"/>
  <c r="I553" i="25" s="1"/>
  <c r="G554" i="25"/>
  <c r="I554" i="25" s="1"/>
  <c r="G555" i="25"/>
  <c r="G556" i="25"/>
  <c r="I556" i="25" s="1"/>
  <c r="G557" i="25"/>
  <c r="I557" i="25" s="1"/>
  <c r="G558" i="25"/>
  <c r="I558" i="25" s="1"/>
  <c r="G559" i="25"/>
  <c r="G560" i="25"/>
  <c r="G561" i="25"/>
  <c r="G562" i="25"/>
  <c r="G563" i="25"/>
  <c r="G564" i="25"/>
  <c r="G565" i="25"/>
  <c r="G566" i="25"/>
  <c r="G567" i="25"/>
  <c r="G568" i="25"/>
  <c r="G569" i="25"/>
  <c r="G570" i="25"/>
  <c r="I570" i="25" s="1"/>
  <c r="G571" i="25"/>
  <c r="G572" i="25"/>
  <c r="I572" i="25" s="1"/>
  <c r="G573" i="25"/>
  <c r="I573" i="25" s="1"/>
  <c r="G574" i="25"/>
  <c r="G575" i="25"/>
  <c r="I575" i="25" s="1"/>
  <c r="G576" i="25"/>
  <c r="I576" i="25" s="1"/>
  <c r="G577" i="25"/>
  <c r="I577" i="25" s="1"/>
  <c r="G578" i="25"/>
  <c r="I578" i="25" s="1"/>
  <c r="G579" i="25"/>
  <c r="I579" i="25" s="1"/>
  <c r="G580" i="25"/>
  <c r="I580" i="25" s="1"/>
  <c r="G581" i="25"/>
  <c r="I581" i="25" s="1"/>
  <c r="G582" i="25"/>
  <c r="I582" i="25" s="1"/>
  <c r="G583" i="25"/>
  <c r="G584" i="25"/>
  <c r="G585" i="25"/>
  <c r="G586" i="25"/>
  <c r="G587" i="25"/>
  <c r="G588" i="25"/>
  <c r="G589" i="25"/>
  <c r="G590" i="25"/>
  <c r="G591" i="25"/>
  <c r="G592" i="25"/>
  <c r="G593" i="25"/>
  <c r="G594" i="25"/>
  <c r="G595" i="25"/>
  <c r="G596" i="25"/>
  <c r="G597" i="25"/>
  <c r="G598" i="25"/>
  <c r="G599" i="25"/>
  <c r="G600" i="25"/>
  <c r="G601" i="25"/>
  <c r="G602" i="25"/>
  <c r="I602" i="25" s="1"/>
  <c r="G603" i="25"/>
  <c r="I603" i="25" s="1"/>
  <c r="G604" i="25"/>
  <c r="G605" i="25"/>
  <c r="G606" i="25"/>
  <c r="G607" i="25"/>
  <c r="G608" i="25"/>
  <c r="G609" i="25"/>
  <c r="G610" i="25"/>
  <c r="G611" i="25"/>
  <c r="G612" i="25"/>
  <c r="I612" i="25" s="1"/>
  <c r="G613" i="25"/>
  <c r="I613" i="25" s="1"/>
  <c r="G614" i="25"/>
  <c r="I614" i="25" s="1"/>
  <c r="G615" i="25"/>
  <c r="I615" i="25" s="1"/>
  <c r="G616" i="25"/>
  <c r="G617" i="25"/>
  <c r="I617" i="25" s="1"/>
  <c r="G618" i="25"/>
  <c r="G619" i="25"/>
  <c r="G620" i="25"/>
  <c r="G621" i="25"/>
  <c r="G622" i="25"/>
  <c r="G623" i="25"/>
  <c r="G624" i="25"/>
  <c r="G625" i="25"/>
  <c r="I625" i="25" s="1"/>
  <c r="G626" i="25"/>
  <c r="I626" i="25" s="1"/>
  <c r="G627" i="25"/>
  <c r="I627" i="25" s="1"/>
  <c r="G628" i="25"/>
  <c r="G629" i="25"/>
  <c r="G630" i="25"/>
  <c r="G631" i="25"/>
  <c r="G632" i="25"/>
  <c r="G633" i="25"/>
  <c r="G634" i="25"/>
  <c r="G635" i="25"/>
  <c r="G636" i="25"/>
  <c r="G637" i="25"/>
  <c r="G638" i="25"/>
  <c r="G639" i="25"/>
  <c r="G640" i="25"/>
  <c r="G641" i="25"/>
  <c r="G642" i="25"/>
  <c r="G643" i="25"/>
  <c r="G644" i="25"/>
  <c r="G645" i="25"/>
  <c r="I645" i="25" s="1"/>
  <c r="G646" i="25"/>
  <c r="I646" i="25" s="1"/>
  <c r="G647" i="25"/>
  <c r="I647" i="25" s="1"/>
  <c r="G648" i="25"/>
  <c r="I648" i="25" s="1"/>
  <c r="G649" i="25"/>
  <c r="G650" i="25"/>
  <c r="I650" i="25" s="1"/>
  <c r="G651" i="25"/>
  <c r="I651" i="25" s="1"/>
  <c r="G652" i="25"/>
  <c r="I652" i="25" s="1"/>
  <c r="G653" i="25"/>
  <c r="I653" i="25" s="1"/>
  <c r="G654" i="25"/>
  <c r="I654" i="25" s="1"/>
  <c r="G655" i="25"/>
  <c r="I655" i="25" s="1"/>
  <c r="G656" i="25"/>
  <c r="I656" i="25" s="1"/>
  <c r="G657" i="25"/>
  <c r="I657" i="25" s="1"/>
  <c r="G658" i="25"/>
  <c r="I658" i="25" s="1"/>
  <c r="G659" i="25"/>
  <c r="I659" i="25" s="1"/>
  <c r="G660" i="25"/>
  <c r="I660" i="25" s="1"/>
  <c r="G661" i="25"/>
  <c r="G662" i="25"/>
  <c r="G663" i="25"/>
  <c r="G664" i="25"/>
  <c r="G665" i="25"/>
  <c r="G666" i="25"/>
  <c r="G667" i="25"/>
  <c r="G668" i="25"/>
  <c r="G669" i="25"/>
  <c r="G670" i="25"/>
  <c r="G671" i="25"/>
  <c r="G672" i="25"/>
  <c r="G673" i="25"/>
  <c r="G674" i="25"/>
  <c r="I674" i="25" s="1"/>
  <c r="G675" i="25"/>
  <c r="I675" i="25" s="1"/>
  <c r="G676" i="25"/>
  <c r="I676" i="25" s="1"/>
  <c r="G677" i="25"/>
  <c r="I677" i="25" s="1"/>
  <c r="G678" i="25"/>
  <c r="G679" i="25"/>
  <c r="G680" i="25"/>
  <c r="G681" i="25"/>
  <c r="G682" i="25"/>
  <c r="G683" i="25"/>
  <c r="G684" i="25"/>
  <c r="G685" i="25"/>
  <c r="I685" i="25" s="1"/>
  <c r="G686" i="25"/>
  <c r="I686" i="25" s="1"/>
  <c r="G687" i="25"/>
  <c r="I687" i="25" s="1"/>
  <c r="G688" i="25"/>
  <c r="I688" i="25" s="1"/>
  <c r="G689" i="25"/>
  <c r="G690" i="25"/>
  <c r="G691" i="25"/>
  <c r="G692" i="25"/>
  <c r="G693" i="25"/>
  <c r="G694" i="25"/>
  <c r="G695" i="25"/>
  <c r="I695" i="25" s="1"/>
  <c r="G696" i="25"/>
  <c r="I696" i="25" s="1"/>
  <c r="G697" i="25"/>
  <c r="I697" i="25" s="1"/>
  <c r="G698" i="25"/>
  <c r="I698" i="25" s="1"/>
  <c r="G699" i="25"/>
  <c r="G700" i="25"/>
  <c r="I700" i="25" s="1"/>
  <c r="G701" i="25"/>
  <c r="G702" i="25"/>
  <c r="G703" i="25"/>
  <c r="G704" i="25"/>
  <c r="G705" i="25"/>
  <c r="G706" i="25"/>
  <c r="G707" i="25"/>
  <c r="G708" i="25"/>
  <c r="I708" i="25" s="1"/>
  <c r="G709" i="25"/>
  <c r="I709" i="25" s="1"/>
  <c r="G710" i="25"/>
  <c r="I710" i="25" s="1"/>
  <c r="G711" i="25"/>
  <c r="G712" i="25"/>
  <c r="G713" i="25"/>
  <c r="G714" i="25"/>
  <c r="G715" i="25"/>
  <c r="G716" i="25"/>
  <c r="G717" i="25"/>
  <c r="I717" i="25" s="1"/>
  <c r="G718" i="25"/>
  <c r="I718" i="25" s="1"/>
  <c r="G719" i="25"/>
  <c r="I719" i="25" s="1"/>
  <c r="G720" i="25"/>
  <c r="I720" i="25" s="1"/>
  <c r="G721" i="25"/>
  <c r="G722" i="25"/>
  <c r="I722" i="25" s="1"/>
  <c r="G723" i="25"/>
  <c r="I723" i="25" s="1"/>
  <c r="G724" i="25"/>
  <c r="G725" i="25"/>
  <c r="G726" i="25"/>
  <c r="G727" i="25"/>
  <c r="G728" i="25"/>
  <c r="G729" i="25"/>
  <c r="G730" i="25"/>
  <c r="G731" i="25"/>
  <c r="G732" i="25"/>
  <c r="G733" i="25"/>
  <c r="G734" i="25"/>
  <c r="G735" i="25"/>
  <c r="G736" i="25"/>
  <c r="G737" i="25"/>
  <c r="G738" i="25"/>
  <c r="G739" i="25"/>
  <c r="G740" i="25"/>
  <c r="G741" i="25"/>
  <c r="G742" i="25"/>
  <c r="G743" i="25"/>
  <c r="G744" i="25"/>
  <c r="G745" i="25"/>
  <c r="G746" i="25"/>
  <c r="I746" i="25" s="1"/>
  <c r="G747" i="25"/>
  <c r="I747" i="25" s="1"/>
  <c r="G748" i="25"/>
  <c r="I748" i="25" s="1"/>
  <c r="G749" i="25"/>
  <c r="I749" i="25" s="1"/>
  <c r="G750" i="25"/>
  <c r="G751" i="25"/>
  <c r="I751" i="25" s="1"/>
  <c r="G752" i="25"/>
  <c r="I752" i="25" s="1"/>
  <c r="G753" i="25"/>
  <c r="I753" i="25" s="1"/>
  <c r="G754" i="25"/>
  <c r="I754" i="25" s="1"/>
  <c r="G755" i="25"/>
  <c r="I755" i="25" s="1"/>
  <c r="G756" i="25"/>
  <c r="G757" i="25"/>
  <c r="G758" i="25"/>
  <c r="G759" i="25"/>
  <c r="G760" i="25"/>
  <c r="G761" i="25"/>
  <c r="G762" i="25"/>
  <c r="G763" i="25"/>
  <c r="G764" i="25"/>
  <c r="G765" i="25"/>
  <c r="G766" i="25"/>
  <c r="G767" i="25"/>
  <c r="G768" i="25"/>
  <c r="G769" i="25"/>
  <c r="G770" i="25"/>
  <c r="G771" i="25"/>
  <c r="G772" i="25"/>
  <c r="G773" i="25"/>
  <c r="G774" i="25"/>
  <c r="G775" i="25"/>
  <c r="G776" i="25"/>
  <c r="I776" i="25" s="1"/>
  <c r="G777" i="25"/>
  <c r="I777" i="25" s="1"/>
  <c r="G778" i="25"/>
  <c r="I778" i="25" s="1"/>
  <c r="G779" i="25"/>
  <c r="I779" i="25" s="1"/>
  <c r="G780" i="25"/>
  <c r="G781" i="25"/>
  <c r="I781" i="25" s="1"/>
  <c r="G782" i="25"/>
  <c r="I782" i="25" s="1"/>
  <c r="G783" i="25"/>
  <c r="I783" i="25" s="1"/>
  <c r="G784" i="25"/>
  <c r="I784" i="25" s="1"/>
  <c r="G785" i="25"/>
  <c r="G786" i="25"/>
  <c r="G787" i="25"/>
  <c r="G788" i="25"/>
  <c r="G789" i="25"/>
  <c r="I789" i="25" s="1"/>
  <c r="G790" i="25"/>
  <c r="I790" i="25" s="1"/>
  <c r="G791" i="25"/>
  <c r="I791" i="25" s="1"/>
  <c r="G792" i="25"/>
  <c r="G793" i="25"/>
  <c r="G794" i="25"/>
  <c r="G795" i="25"/>
  <c r="G796" i="25"/>
  <c r="G797" i="25"/>
  <c r="G798" i="25"/>
  <c r="G799" i="25"/>
  <c r="G800" i="25"/>
  <c r="G801" i="25"/>
  <c r="G802" i="25"/>
  <c r="G803" i="25"/>
  <c r="G804" i="25"/>
  <c r="G805" i="25"/>
  <c r="G806" i="25"/>
  <c r="G807" i="25"/>
  <c r="G808" i="25"/>
  <c r="G809" i="25"/>
  <c r="G810" i="25"/>
  <c r="G811" i="25"/>
  <c r="G812" i="25"/>
  <c r="I812" i="25" s="1"/>
  <c r="G813" i="25"/>
  <c r="I813" i="25" s="1"/>
  <c r="G814" i="25"/>
  <c r="I814" i="25" s="1"/>
  <c r="G815" i="25"/>
  <c r="I815" i="25" s="1"/>
  <c r="G816" i="25"/>
  <c r="G817" i="25"/>
  <c r="I817" i="25" s="1"/>
  <c r="G818" i="25"/>
  <c r="I818" i="25" s="1"/>
  <c r="G819" i="25"/>
  <c r="I819" i="25" s="1"/>
  <c r="G820" i="25"/>
  <c r="I820" i="25" s="1"/>
  <c r="G821" i="25"/>
  <c r="I821" i="25" s="1"/>
  <c r="G822" i="25"/>
  <c r="I822" i="25" s="1"/>
  <c r="G823" i="25"/>
  <c r="I823" i="25" s="1"/>
  <c r="G824" i="25"/>
  <c r="I824" i="25" s="1"/>
  <c r="G825" i="25"/>
  <c r="I825" i="25" s="1"/>
  <c r="G826" i="25"/>
  <c r="I826" i="25" s="1"/>
  <c r="G827" i="25"/>
  <c r="I827" i="25" s="1"/>
  <c r="G828" i="25"/>
  <c r="G829" i="25"/>
  <c r="G830" i="25"/>
  <c r="G831" i="25"/>
  <c r="G832" i="25"/>
  <c r="G833" i="25"/>
  <c r="G834" i="25"/>
  <c r="G835" i="25"/>
  <c r="G836" i="25"/>
  <c r="G837" i="25"/>
  <c r="G838" i="25"/>
  <c r="G839" i="25"/>
  <c r="G840" i="25"/>
  <c r="G841" i="25"/>
  <c r="G842" i="25"/>
  <c r="G843" i="25"/>
  <c r="G844" i="25"/>
  <c r="G845" i="25"/>
  <c r="I845" i="25" s="1"/>
  <c r="G846" i="25"/>
  <c r="I846" i="25" s="1"/>
  <c r="G847" i="25"/>
  <c r="G848" i="25"/>
  <c r="I848" i="25" s="1"/>
  <c r="G849" i="25"/>
  <c r="G850" i="25"/>
  <c r="I850" i="25" s="1"/>
  <c r="G851" i="25"/>
  <c r="I851" i="25" s="1"/>
  <c r="G852" i="25"/>
  <c r="I852" i="25" s="1"/>
  <c r="G853" i="25"/>
  <c r="I853" i="25" s="1"/>
  <c r="G854" i="25"/>
  <c r="I854" i="25" s="1"/>
  <c r="G855" i="25"/>
  <c r="I855" i="25" s="1"/>
  <c r="G856" i="25"/>
  <c r="I856" i="25" s="1"/>
  <c r="G857" i="25"/>
  <c r="I857" i="25" s="1"/>
  <c r="G858" i="25"/>
  <c r="I858" i="25" s="1"/>
  <c r="G859" i="25"/>
  <c r="G860" i="25"/>
  <c r="G861" i="25"/>
  <c r="G862" i="25"/>
  <c r="G863" i="25"/>
  <c r="G864" i="25"/>
  <c r="G865" i="25"/>
  <c r="G866" i="25"/>
  <c r="G867" i="25"/>
  <c r="G868" i="25"/>
  <c r="G869" i="25"/>
  <c r="G870" i="25"/>
  <c r="G871" i="25"/>
  <c r="G872" i="25"/>
  <c r="G873" i="25"/>
  <c r="G874" i="25"/>
  <c r="G875" i="25"/>
  <c r="G876" i="25"/>
  <c r="G877" i="25"/>
  <c r="G878" i="25"/>
  <c r="G879" i="25"/>
  <c r="G880" i="25"/>
  <c r="G881" i="25"/>
  <c r="I881" i="25" s="1"/>
  <c r="G882" i="25"/>
  <c r="I882" i="25" s="1"/>
  <c r="G883" i="25"/>
  <c r="I883" i="25" s="1"/>
  <c r="G884" i="25"/>
  <c r="I884" i="25" s="1"/>
  <c r="G885" i="25"/>
  <c r="G886" i="25"/>
  <c r="I886" i="25" s="1"/>
  <c r="G887" i="25"/>
  <c r="I887" i="25" s="1"/>
  <c r="G888" i="25"/>
  <c r="I888" i="25" s="1"/>
  <c r="G889" i="25"/>
  <c r="I889" i="25" s="1"/>
  <c r="G890" i="25"/>
  <c r="I890" i="25" s="1"/>
  <c r="G891" i="25"/>
  <c r="I891" i="25" s="1"/>
  <c r="G892" i="25"/>
  <c r="G893" i="25"/>
  <c r="G894" i="25"/>
  <c r="G895" i="25"/>
  <c r="G896" i="25"/>
  <c r="G897" i="25"/>
  <c r="G898" i="25"/>
  <c r="G899" i="25"/>
  <c r="G900" i="25"/>
  <c r="G901" i="25"/>
  <c r="G902" i="25"/>
  <c r="G903" i="25"/>
  <c r="G904" i="25"/>
  <c r="G905" i="25"/>
  <c r="G906" i="25"/>
  <c r="G907" i="25"/>
  <c r="G908" i="25"/>
  <c r="G909" i="25"/>
  <c r="G910" i="25"/>
  <c r="G911" i="25"/>
  <c r="G912" i="25"/>
  <c r="G913" i="25"/>
  <c r="G914" i="25"/>
  <c r="G915" i="25"/>
  <c r="G916" i="25"/>
  <c r="G917" i="25"/>
  <c r="G918" i="25"/>
  <c r="G919" i="25"/>
  <c r="I919" i="25" s="1"/>
  <c r="G920" i="25"/>
  <c r="I920" i="25" s="1"/>
  <c r="G921" i="25"/>
  <c r="I921" i="25" s="1"/>
  <c r="G922" i="25"/>
  <c r="I922" i="25" s="1"/>
  <c r="G923" i="25"/>
  <c r="G924" i="25"/>
  <c r="I924" i="25" s="1"/>
  <c r="G925" i="25"/>
  <c r="G926" i="25"/>
  <c r="G927" i="25"/>
  <c r="G928" i="25"/>
  <c r="G929" i="25"/>
  <c r="G930" i="25"/>
  <c r="G931" i="25"/>
  <c r="G932" i="25"/>
  <c r="G933" i="25"/>
  <c r="G934" i="25"/>
  <c r="G935" i="25"/>
  <c r="G936" i="25"/>
  <c r="G937" i="25"/>
  <c r="G938" i="25"/>
  <c r="G939" i="25"/>
  <c r="G940" i="25"/>
  <c r="G941" i="25"/>
  <c r="G942" i="25"/>
  <c r="G943" i="25"/>
  <c r="G944" i="25"/>
  <c r="G945" i="25"/>
  <c r="G946" i="25"/>
  <c r="G947" i="25"/>
  <c r="I947" i="25" s="1"/>
  <c r="G948" i="25"/>
  <c r="I948" i="25" s="1"/>
  <c r="G949" i="25"/>
  <c r="I949" i="25" s="1"/>
  <c r="G950" i="25"/>
  <c r="I950" i="25" s="1"/>
  <c r="G951" i="25"/>
  <c r="G952" i="25"/>
  <c r="G953" i="25"/>
  <c r="G954" i="25"/>
  <c r="G955" i="25"/>
  <c r="G956" i="25"/>
  <c r="G957" i="25"/>
  <c r="G958" i="25"/>
  <c r="G959" i="25"/>
  <c r="G960" i="25"/>
  <c r="G961" i="25"/>
  <c r="G962" i="25"/>
  <c r="G963" i="25"/>
  <c r="G964" i="25"/>
  <c r="G965" i="25"/>
  <c r="G966" i="25"/>
  <c r="G967" i="25"/>
  <c r="G968" i="25"/>
  <c r="G969" i="25"/>
  <c r="G970" i="25"/>
  <c r="G971" i="25"/>
  <c r="G972" i="25"/>
  <c r="G973" i="25"/>
  <c r="G974" i="25"/>
  <c r="G975" i="25"/>
  <c r="I975" i="25" s="1"/>
  <c r="G976" i="25"/>
  <c r="I976" i="25" s="1"/>
  <c r="G977" i="25"/>
  <c r="I977" i="25" s="1"/>
  <c r="G978" i="25"/>
  <c r="G979" i="25"/>
  <c r="I979" i="25" s="1"/>
  <c r="G980" i="25"/>
  <c r="I980" i="25" s="1"/>
  <c r="G981" i="25"/>
  <c r="I981" i="25" s="1"/>
  <c r="G982" i="25"/>
  <c r="I982" i="25" s="1"/>
  <c r="G983" i="25"/>
  <c r="I983" i="25" s="1"/>
  <c r="G984" i="25"/>
  <c r="I984" i="25" s="1"/>
  <c r="G985" i="25"/>
  <c r="I985" i="25" s="1"/>
  <c r="G986" i="25"/>
  <c r="G987" i="25"/>
  <c r="G988" i="25"/>
  <c r="G989" i="25"/>
  <c r="G990" i="25"/>
  <c r="G991" i="25"/>
  <c r="G992" i="25"/>
  <c r="G993" i="25"/>
  <c r="G994" i="25"/>
  <c r="G995" i="25"/>
  <c r="G996" i="25"/>
  <c r="G997" i="25"/>
  <c r="G998" i="25"/>
  <c r="G999" i="25"/>
  <c r="G1000" i="25"/>
  <c r="G1001" i="25"/>
  <c r="G1002" i="25"/>
  <c r="G1003" i="25"/>
  <c r="G1004" i="25"/>
  <c r="G1005" i="25"/>
  <c r="G1006" i="25"/>
  <c r="G1007" i="25"/>
  <c r="G1008" i="25"/>
  <c r="G1009" i="25"/>
  <c r="G1010" i="25"/>
  <c r="G1011" i="25"/>
  <c r="G1012" i="25"/>
  <c r="G1013" i="25"/>
  <c r="G1014" i="25"/>
  <c r="G1015" i="25"/>
  <c r="G1016" i="25"/>
  <c r="G1017" i="25"/>
  <c r="G1018" i="25"/>
  <c r="G1019" i="25"/>
  <c r="G1020" i="25"/>
  <c r="G1021" i="25"/>
  <c r="G1022" i="25"/>
  <c r="G1023" i="25"/>
  <c r="G1024" i="25"/>
  <c r="G1025" i="25"/>
  <c r="G1026" i="25"/>
  <c r="G1027" i="25"/>
  <c r="G1028" i="25"/>
  <c r="G1029" i="25"/>
  <c r="G1030" i="25"/>
  <c r="G1031" i="25"/>
  <c r="G1032" i="25"/>
  <c r="G1033" i="25"/>
  <c r="G1034" i="25"/>
  <c r="G1035" i="25"/>
  <c r="G1036" i="25"/>
  <c r="G1037" i="25"/>
  <c r="G1038" i="25"/>
  <c r="G1039" i="25"/>
  <c r="G1040" i="25"/>
  <c r="G1041" i="25"/>
  <c r="G1042" i="25"/>
  <c r="G1043" i="25"/>
  <c r="G1044" i="25"/>
  <c r="G1045" i="25"/>
  <c r="G1046" i="25"/>
  <c r="G1047" i="25"/>
  <c r="G1048" i="25"/>
  <c r="G1049" i="25"/>
  <c r="G1050" i="25"/>
  <c r="G1051" i="25"/>
  <c r="G1052" i="25"/>
  <c r="G1053" i="25"/>
  <c r="G1054" i="25"/>
  <c r="G1055" i="25"/>
  <c r="G1056" i="25"/>
  <c r="G1057" i="25"/>
  <c r="G1058" i="25"/>
  <c r="G1059" i="25"/>
  <c r="G1060" i="25"/>
  <c r="G1061" i="25"/>
  <c r="G1062" i="25"/>
  <c r="G1063" i="25"/>
  <c r="G1064" i="25"/>
  <c r="G1065" i="25"/>
  <c r="G1066" i="25"/>
  <c r="G1067" i="25"/>
  <c r="G1068" i="25"/>
  <c r="G1069" i="25"/>
  <c r="G1070" i="25"/>
  <c r="G1071" i="25"/>
  <c r="G1072" i="25"/>
  <c r="G1073" i="25"/>
  <c r="I1073" i="25" s="1"/>
  <c r="G1074" i="25"/>
  <c r="I1074" i="25" s="1"/>
  <c r="G1075" i="25"/>
  <c r="I1075" i="25" s="1"/>
  <c r="G1076" i="25"/>
  <c r="G1077" i="25"/>
  <c r="G1078" i="25"/>
  <c r="G1079" i="25"/>
  <c r="G1080" i="25"/>
  <c r="G1081" i="25"/>
  <c r="G1082" i="25"/>
  <c r="G1083" i="25"/>
  <c r="G1084" i="25"/>
  <c r="G1085" i="25"/>
  <c r="I1085" i="25" s="1"/>
  <c r="G1086" i="25"/>
  <c r="I1086" i="25" s="1"/>
  <c r="G1087" i="25"/>
  <c r="I1087" i="25" s="1"/>
  <c r="G1088" i="25"/>
  <c r="I1088" i="25" s="1"/>
  <c r="G1089" i="25"/>
  <c r="G1090" i="25"/>
  <c r="G1091" i="25"/>
  <c r="G1092" i="25"/>
  <c r="G1093" i="25"/>
  <c r="G1094" i="25"/>
  <c r="G1095" i="25"/>
  <c r="G1096" i="25"/>
  <c r="G1097" i="25"/>
  <c r="G1098" i="25"/>
  <c r="G1099" i="25"/>
  <c r="G1100" i="25"/>
  <c r="G1101" i="25"/>
  <c r="G1102" i="25"/>
  <c r="G1103" i="25"/>
  <c r="G1104" i="25"/>
  <c r="G1105" i="25"/>
  <c r="G1106" i="25"/>
  <c r="G1107" i="25"/>
  <c r="G1108" i="25"/>
  <c r="G1109" i="25"/>
  <c r="G1110" i="25"/>
  <c r="G1111" i="25"/>
  <c r="G1112" i="25"/>
  <c r="G1113" i="25"/>
  <c r="G1114" i="25"/>
  <c r="G1115" i="25"/>
  <c r="G1116" i="25"/>
  <c r="G1117" i="25"/>
  <c r="G1118" i="25"/>
  <c r="G1119" i="25"/>
  <c r="G1120" i="25"/>
  <c r="G1121" i="25"/>
  <c r="G1122" i="25"/>
  <c r="G1123" i="25"/>
  <c r="I1123" i="25" s="1"/>
  <c r="G1124" i="25"/>
  <c r="I1124" i="25" s="1"/>
  <c r="G1125" i="25"/>
  <c r="I1125" i="25" s="1"/>
  <c r="G1126" i="25"/>
  <c r="I1126" i="25" s="1"/>
  <c r="G1127" i="25"/>
  <c r="G1128" i="25"/>
  <c r="I1128" i="25" s="1"/>
  <c r="G1129" i="25"/>
  <c r="G1130" i="25"/>
  <c r="G1131" i="25"/>
  <c r="G1132" i="25"/>
  <c r="G1133" i="25"/>
  <c r="G1134" i="25"/>
  <c r="G1135" i="25"/>
  <c r="I1135" i="25" s="1"/>
  <c r="G1136" i="25"/>
  <c r="I1136" i="25" s="1"/>
  <c r="G1137" i="25"/>
  <c r="I1137" i="25" s="1"/>
  <c r="G1138" i="25"/>
  <c r="I1138" i="25" s="1"/>
  <c r="G1139" i="25"/>
  <c r="G1140" i="25"/>
  <c r="G1141" i="25"/>
  <c r="G1142" i="25"/>
  <c r="G1143" i="25"/>
  <c r="G1144" i="25"/>
  <c r="G1145" i="25"/>
  <c r="G1146" i="25"/>
  <c r="G1147" i="25"/>
  <c r="G1148" i="25"/>
  <c r="G1149" i="25"/>
  <c r="G1150" i="25"/>
  <c r="G1151" i="25"/>
  <c r="G1152" i="25"/>
  <c r="G1153" i="25"/>
  <c r="G1154" i="25"/>
  <c r="G1155" i="25"/>
  <c r="G1156" i="25"/>
  <c r="G1157" i="25"/>
  <c r="G1158" i="25"/>
  <c r="G1159" i="25"/>
  <c r="G1160" i="25"/>
  <c r="G1161" i="25"/>
  <c r="G1162" i="25"/>
  <c r="G1163" i="25"/>
  <c r="G1164" i="25"/>
  <c r="G1165" i="25"/>
  <c r="I1165" i="25" s="1"/>
  <c r="G1166" i="25"/>
  <c r="I1166" i="25" s="1"/>
  <c r="G1167" i="25"/>
  <c r="I1167" i="25" s="1"/>
  <c r="G1168" i="25"/>
  <c r="I1168" i="25" s="1"/>
  <c r="G1169" i="25"/>
  <c r="G1170" i="25"/>
  <c r="G1171" i="25"/>
  <c r="G1172" i="25"/>
  <c r="G1173" i="25"/>
  <c r="G1174" i="25"/>
  <c r="G1175" i="25"/>
  <c r="G1176" i="25"/>
  <c r="G1177" i="25"/>
  <c r="G1178" i="25"/>
  <c r="I1178" i="25" s="1"/>
  <c r="G1179" i="25"/>
  <c r="I1179" i="25" s="1"/>
  <c r="G1180" i="25"/>
  <c r="I1180" i="25" s="1"/>
  <c r="G1181" i="25"/>
  <c r="G1182" i="25"/>
  <c r="G1183" i="25"/>
  <c r="G1184" i="25"/>
  <c r="I1184" i="25" s="1"/>
  <c r="G1185" i="25"/>
  <c r="I1185" i="25" s="1"/>
  <c r="G1186" i="25"/>
  <c r="I1186" i="25" s="1"/>
  <c r="G1187" i="25"/>
  <c r="I1187" i="25" s="1"/>
  <c r="G1188" i="25"/>
  <c r="G1189" i="25"/>
  <c r="I1189" i="25" s="1"/>
  <c r="G1190" i="25"/>
  <c r="I1190" i="25" s="1"/>
  <c r="G1191" i="25"/>
  <c r="I1191" i="25" s="1"/>
  <c r="G1192" i="25"/>
  <c r="I1192" i="25" s="1"/>
  <c r="G1193" i="25"/>
  <c r="I1193" i="25" s="1"/>
  <c r="G1194" i="25"/>
  <c r="G1195" i="25"/>
  <c r="G1196" i="25"/>
  <c r="G1197" i="25"/>
  <c r="I1197" i="25" s="1"/>
  <c r="G1198" i="25"/>
  <c r="I1198" i="25" s="1"/>
  <c r="G1199" i="25"/>
  <c r="I1199" i="25" s="1"/>
  <c r="G1200" i="25"/>
  <c r="G1201" i="25"/>
  <c r="G1202" i="25"/>
  <c r="G1203" i="25"/>
  <c r="G1204" i="25"/>
  <c r="I1204" i="25" s="1"/>
  <c r="G1205" i="25"/>
  <c r="I1205" i="25" s="1"/>
  <c r="G1206" i="25"/>
  <c r="I1206" i="25" s="1"/>
  <c r="G1207" i="25"/>
  <c r="I1207" i="25" s="1"/>
  <c r="G1208" i="25"/>
  <c r="G1209" i="25"/>
  <c r="I1209" i="25" s="1"/>
  <c r="G1210" i="25"/>
  <c r="I1210" i="25" s="1"/>
  <c r="G1211" i="25"/>
  <c r="I1211" i="25" s="1"/>
  <c r="G1212" i="25"/>
  <c r="I1212" i="25" s="1"/>
  <c r="G1213" i="25"/>
  <c r="G1214" i="25"/>
  <c r="G1215" i="25"/>
  <c r="G1216" i="25"/>
  <c r="G1217" i="25"/>
  <c r="G1218" i="25"/>
  <c r="G1219" i="25"/>
  <c r="G1220" i="25"/>
  <c r="G1221" i="25"/>
  <c r="G1222" i="25"/>
  <c r="G1223" i="25"/>
  <c r="G1224" i="25"/>
  <c r="G1225" i="25"/>
  <c r="I1225" i="25" s="1"/>
  <c r="G1226" i="25"/>
  <c r="I1226" i="25" s="1"/>
  <c r="G1227" i="25"/>
  <c r="I1227" i="25" s="1"/>
  <c r="G1228" i="25"/>
  <c r="G1229" i="25"/>
  <c r="I1229" i="25" s="1"/>
  <c r="G1230" i="25"/>
  <c r="I1230" i="25" s="1"/>
  <c r="G1231" i="25"/>
  <c r="I1231" i="25" s="1"/>
  <c r="G1232" i="25"/>
  <c r="I1232" i="25" s="1"/>
  <c r="G1233" i="25"/>
  <c r="I1233" i="25" s="1"/>
  <c r="G1234" i="25"/>
  <c r="I1234" i="25" s="1"/>
  <c r="G1235" i="25"/>
  <c r="I1235" i="25" s="1"/>
  <c r="G1236" i="25"/>
  <c r="G1237" i="25"/>
  <c r="G1238" i="25"/>
  <c r="G1239" i="25"/>
  <c r="G1240" i="25"/>
  <c r="G1241" i="25"/>
  <c r="G1242" i="25"/>
  <c r="G1243" i="25"/>
  <c r="G1244" i="25"/>
  <c r="G1245" i="25"/>
  <c r="G1246" i="25"/>
  <c r="G1247" i="25"/>
  <c r="G1248" i="25"/>
  <c r="I1248" i="25" s="1"/>
  <c r="G1249" i="25"/>
  <c r="I1249" i="25" s="1"/>
  <c r="G1250" i="25"/>
  <c r="I1250" i="25" s="1"/>
  <c r="G1251" i="25"/>
  <c r="I1251" i="25" s="1"/>
  <c r="G1252" i="25"/>
  <c r="G1253" i="25"/>
  <c r="I1253" i="25" s="1"/>
  <c r="G1254" i="25"/>
  <c r="I1254" i="25" s="1"/>
  <c r="G1255" i="25"/>
  <c r="I1255" i="25" s="1"/>
  <c r="G1256" i="25"/>
  <c r="I1256" i="25" s="1"/>
  <c r="G1257" i="25"/>
  <c r="I1257" i="25" s="1"/>
  <c r="G1258" i="25"/>
  <c r="I1258" i="25" s="1"/>
  <c r="G1259" i="25"/>
  <c r="G1260" i="25"/>
  <c r="G1261" i="25"/>
  <c r="G1262" i="25"/>
  <c r="G1263" i="25"/>
  <c r="G1264" i="25"/>
  <c r="G1265" i="25"/>
  <c r="G1266" i="25"/>
  <c r="G1267" i="25"/>
  <c r="G1268" i="25"/>
  <c r="G1269" i="25"/>
  <c r="G1270" i="25"/>
  <c r="G1271" i="25"/>
  <c r="G1272" i="25"/>
  <c r="G1273" i="25"/>
  <c r="G1274" i="25"/>
  <c r="G1275" i="25"/>
  <c r="G1276" i="25"/>
  <c r="G1277" i="25"/>
  <c r="G1278" i="25"/>
  <c r="G1279" i="25"/>
  <c r="G1280" i="25"/>
  <c r="G1281" i="25"/>
  <c r="G1282" i="25"/>
  <c r="G1283" i="25"/>
  <c r="G1284" i="25"/>
  <c r="G1285" i="25"/>
  <c r="G1286" i="25"/>
  <c r="G1287" i="25"/>
  <c r="G1288" i="25"/>
  <c r="G1289" i="25"/>
  <c r="G1290" i="25"/>
  <c r="G1291" i="25"/>
  <c r="G1292" i="25"/>
  <c r="G1293" i="25"/>
  <c r="G1294" i="25"/>
  <c r="G1295" i="25"/>
  <c r="G1296" i="25"/>
  <c r="G1297" i="25"/>
  <c r="I1297" i="25" s="1"/>
  <c r="G1298" i="25"/>
  <c r="I1298" i="25" s="1"/>
  <c r="G1299" i="25"/>
  <c r="I1299" i="25" s="1"/>
  <c r="G1300" i="25"/>
  <c r="I1300" i="25" s="1"/>
  <c r="G1301" i="25"/>
  <c r="G1302" i="25"/>
  <c r="G1303" i="25"/>
  <c r="G1304" i="25"/>
  <c r="G1305" i="25"/>
  <c r="G1306" i="25"/>
  <c r="G1307" i="25"/>
  <c r="G1308" i="25"/>
  <c r="G1309" i="25"/>
  <c r="G1310" i="25"/>
  <c r="G1311" i="25"/>
  <c r="I1311" i="25" s="1"/>
  <c r="G1312" i="25"/>
  <c r="I1312" i="25" s="1"/>
  <c r="G1313" i="25"/>
  <c r="G1314" i="25"/>
  <c r="G1315" i="25"/>
  <c r="G1316" i="25"/>
  <c r="G1317" i="25"/>
  <c r="G1318" i="25"/>
  <c r="G1319" i="25"/>
  <c r="G1320" i="25"/>
  <c r="G1321" i="25"/>
  <c r="G1322" i="25"/>
  <c r="G1323" i="25"/>
  <c r="G1324" i="25"/>
  <c r="G1325" i="25"/>
  <c r="G1326" i="25"/>
  <c r="G1327" i="25"/>
  <c r="G1328" i="25"/>
  <c r="G1329" i="25"/>
  <c r="G1330" i="25"/>
  <c r="G1331" i="25"/>
  <c r="G1332" i="25"/>
  <c r="G1333" i="25"/>
  <c r="G1334" i="25"/>
  <c r="G1335" i="25"/>
  <c r="G1336" i="25"/>
  <c r="G1337" i="25"/>
  <c r="G1338" i="25"/>
  <c r="G1339" i="25"/>
  <c r="G1340" i="25"/>
  <c r="G1341" i="25"/>
  <c r="G1342" i="25"/>
  <c r="G1343" i="25"/>
  <c r="G1344" i="25"/>
  <c r="I1344" i="25" s="1"/>
  <c r="G1345" i="25"/>
  <c r="I1345" i="25" s="1"/>
  <c r="G1346" i="25"/>
  <c r="G1347" i="25"/>
  <c r="G1348" i="25"/>
  <c r="G1349" i="25"/>
  <c r="G1350" i="25"/>
  <c r="G1351" i="25"/>
  <c r="I1351" i="25" s="1"/>
  <c r="G1352" i="25"/>
  <c r="I1352" i="25" s="1"/>
  <c r="G1353" i="25"/>
  <c r="I1353" i="25" s="1"/>
  <c r="G1354" i="25"/>
  <c r="I1354" i="25" s="1"/>
  <c r="G1355" i="25"/>
  <c r="G1356" i="25"/>
  <c r="I1356" i="25" s="1"/>
  <c r="G1357" i="25"/>
  <c r="I1357" i="25" s="1"/>
  <c r="G1358" i="25"/>
  <c r="I1358" i="25" s="1"/>
  <c r="G1359" i="25"/>
  <c r="G1360" i="25"/>
  <c r="G1361" i="25"/>
  <c r="G1362" i="25"/>
  <c r="G1363" i="25"/>
  <c r="G1364" i="25"/>
  <c r="G1365" i="25"/>
  <c r="G1366" i="25"/>
  <c r="G1367" i="25"/>
  <c r="G1368" i="25"/>
  <c r="G1369" i="25"/>
  <c r="G1370" i="25"/>
  <c r="G1371" i="25"/>
  <c r="G1372" i="25"/>
  <c r="G1373" i="25"/>
  <c r="G1374" i="25"/>
  <c r="I1374" i="25" s="1"/>
  <c r="G1375" i="25"/>
  <c r="I1375" i="25" s="1"/>
  <c r="G1376" i="25"/>
  <c r="I1376" i="25" s="1"/>
  <c r="G1377" i="25"/>
  <c r="G1378" i="25"/>
  <c r="G1379" i="25"/>
  <c r="I1379" i="25" s="1"/>
  <c r="G1380" i="25"/>
  <c r="I1380" i="25" s="1"/>
  <c r="G1381" i="25"/>
  <c r="I1381" i="25" s="1"/>
  <c r="G1382" i="25"/>
  <c r="I1382" i="25" s="1"/>
  <c r="G1383" i="25"/>
  <c r="I1383" i="25" s="1"/>
  <c r="G1384" i="25"/>
  <c r="I1384" i="25" s="1"/>
  <c r="G1385" i="25"/>
  <c r="I1385" i="25" s="1"/>
  <c r="G1386" i="25"/>
  <c r="I1386" i="25" s="1"/>
  <c r="G1387" i="25"/>
  <c r="I1387" i="25" s="1"/>
  <c r="G1388" i="25"/>
  <c r="I1388" i="25" s="1"/>
  <c r="G1389" i="25"/>
  <c r="G1390" i="25"/>
  <c r="G1391" i="25"/>
  <c r="G1392" i="25"/>
  <c r="G1393" i="25"/>
  <c r="G1394" i="25"/>
  <c r="G1395" i="25"/>
  <c r="G1396" i="25"/>
  <c r="G1397" i="25"/>
  <c r="G1398" i="25"/>
  <c r="G1399" i="25"/>
  <c r="G1400" i="25"/>
  <c r="G1401" i="25"/>
  <c r="G1402" i="25"/>
  <c r="G1403" i="25"/>
  <c r="G1404" i="25"/>
  <c r="G1405" i="25"/>
  <c r="G1406" i="25"/>
  <c r="G1407" i="25"/>
  <c r="G1408" i="25"/>
  <c r="G1409" i="25"/>
  <c r="I1409" i="25" s="1"/>
  <c r="G1410" i="25"/>
  <c r="I1410" i="25" s="1"/>
  <c r="G1411" i="25"/>
  <c r="I1411" i="25" s="1"/>
  <c r="G1412" i="25"/>
  <c r="G1413" i="25"/>
  <c r="G1414" i="25"/>
  <c r="G1415" i="25"/>
  <c r="G1416" i="25"/>
  <c r="G1417" i="25"/>
  <c r="G1418" i="25"/>
  <c r="G1419" i="25"/>
  <c r="G1420" i="25"/>
  <c r="G1421" i="25"/>
  <c r="G1422" i="25"/>
  <c r="G1423" i="25"/>
  <c r="G1424" i="25"/>
  <c r="G1425" i="25"/>
  <c r="G1426" i="25"/>
  <c r="G1427" i="25"/>
  <c r="G1428" i="25"/>
  <c r="G1429" i="25"/>
  <c r="G1430" i="25"/>
  <c r="G1431" i="25"/>
  <c r="G1432" i="25"/>
  <c r="G1433" i="25"/>
  <c r="G1434" i="25"/>
  <c r="G1435" i="25"/>
  <c r="G1436" i="25"/>
  <c r="I1436" i="25" s="1"/>
  <c r="G1437" i="25"/>
  <c r="I1437" i="25" s="1"/>
  <c r="G1438" i="25"/>
  <c r="I1438" i="25" s="1"/>
  <c r="G1439" i="25"/>
  <c r="G1440" i="25"/>
  <c r="G1441" i="25"/>
  <c r="G1442" i="25"/>
  <c r="G1443" i="25"/>
  <c r="G1444" i="25"/>
  <c r="G1445" i="25"/>
  <c r="G1446" i="25"/>
  <c r="G1447" i="25"/>
  <c r="G1448" i="25"/>
  <c r="G1449" i="25"/>
  <c r="G1450" i="25"/>
  <c r="G1451" i="25"/>
  <c r="G1452" i="25"/>
  <c r="G1453" i="25"/>
  <c r="G1454" i="25"/>
  <c r="G1455" i="25"/>
  <c r="G1456" i="25"/>
  <c r="G1457" i="25"/>
  <c r="G1458" i="25"/>
  <c r="G1459" i="25"/>
  <c r="G1460" i="25"/>
  <c r="G1461" i="25"/>
  <c r="G1462" i="25"/>
  <c r="G1463" i="25"/>
  <c r="G1464" i="25"/>
  <c r="G1465" i="25"/>
  <c r="G1466" i="25"/>
  <c r="G1467" i="25"/>
  <c r="G1468" i="25"/>
  <c r="G1469" i="25"/>
  <c r="G1470" i="25"/>
  <c r="G1471" i="25"/>
  <c r="G1472" i="25"/>
  <c r="G1473" i="25"/>
  <c r="G1474" i="25"/>
  <c r="G1475" i="25"/>
  <c r="G1476" i="25"/>
  <c r="G1477" i="25"/>
  <c r="G1478" i="25"/>
  <c r="G1479" i="25"/>
  <c r="G1480" i="25"/>
  <c r="G1481" i="25"/>
  <c r="G1482" i="25"/>
  <c r="G1483" i="25"/>
  <c r="G1484" i="25"/>
  <c r="G1485" i="25"/>
  <c r="G1486" i="25"/>
  <c r="I1486" i="25" s="1"/>
  <c r="G1487" i="25"/>
  <c r="I1487" i="25" s="1"/>
  <c r="G1488" i="25"/>
  <c r="G1489" i="25"/>
  <c r="G1490" i="25"/>
  <c r="G1491" i="25"/>
  <c r="G1492" i="25"/>
  <c r="G1493" i="25"/>
  <c r="G1494" i="25"/>
  <c r="G1495" i="25"/>
  <c r="G1496" i="25"/>
  <c r="G1497" i="25"/>
  <c r="G1498" i="25"/>
  <c r="G1499" i="25"/>
  <c r="G1500" i="25"/>
  <c r="G1501" i="25"/>
  <c r="G1502" i="25"/>
  <c r="G1503" i="25"/>
  <c r="G1504" i="25"/>
  <c r="G1505" i="25"/>
  <c r="G1506" i="25"/>
  <c r="G1507" i="25"/>
  <c r="G1508" i="25"/>
  <c r="G1509" i="25"/>
  <c r="G1510" i="25"/>
  <c r="G1511" i="25"/>
  <c r="G1512" i="25"/>
  <c r="G1513" i="25"/>
  <c r="G1514" i="25"/>
  <c r="G1515" i="25"/>
  <c r="G1516" i="25"/>
  <c r="G1517" i="25"/>
  <c r="G1518" i="25"/>
  <c r="G1519" i="25"/>
  <c r="G1520" i="25"/>
  <c r="G1521" i="25"/>
  <c r="G1522" i="25"/>
  <c r="G1523" i="25"/>
  <c r="G1524" i="25"/>
  <c r="G1525" i="25"/>
  <c r="G1526" i="25"/>
  <c r="G1527" i="25"/>
  <c r="G1528" i="25"/>
  <c r="G1529" i="25"/>
  <c r="G1530" i="25"/>
  <c r="G1531" i="25"/>
  <c r="G1532" i="25"/>
  <c r="G1533" i="25"/>
  <c r="G1534" i="25"/>
  <c r="G1535" i="25"/>
  <c r="G1536" i="25"/>
  <c r="G1537" i="25"/>
  <c r="G1538" i="25"/>
  <c r="G1539" i="25"/>
  <c r="G1540" i="25"/>
  <c r="G1541" i="25"/>
  <c r="G1542" i="25"/>
  <c r="G1543" i="25"/>
  <c r="G1544" i="25"/>
  <c r="G1545" i="25"/>
  <c r="G1546" i="25"/>
  <c r="I1546" i="25" s="1"/>
  <c r="G1547" i="25"/>
  <c r="G1548" i="25"/>
  <c r="G1549" i="25"/>
  <c r="I1549" i="25" s="1"/>
  <c r="G1550" i="25"/>
  <c r="G1551" i="25"/>
  <c r="I1551" i="25" s="1"/>
  <c r="G1552" i="25"/>
  <c r="I1552" i="25" s="1"/>
  <c r="G1553" i="25"/>
  <c r="I1553" i="25" s="1"/>
  <c r="G1554" i="25"/>
  <c r="I1554" i="25" s="1"/>
  <c r="G1555" i="25"/>
  <c r="I1555" i="25" s="1"/>
  <c r="G1556" i="25"/>
  <c r="I1556" i="25" s="1"/>
  <c r="G1557" i="25"/>
  <c r="I1557" i="25" s="1"/>
  <c r="G1558" i="25"/>
  <c r="I1558" i="25" s="1"/>
  <c r="G1559" i="25"/>
  <c r="G1560" i="25"/>
  <c r="G1561" i="25"/>
  <c r="G1562" i="25"/>
  <c r="G1563" i="25"/>
  <c r="G1564" i="25"/>
  <c r="G1565" i="25"/>
  <c r="G1566" i="25"/>
  <c r="G1567" i="25"/>
  <c r="G1568" i="25"/>
  <c r="G1569" i="25"/>
  <c r="G1570" i="25"/>
  <c r="G1571" i="25"/>
  <c r="G1572" i="25"/>
  <c r="G1573" i="25"/>
  <c r="G1574" i="25"/>
  <c r="G1575" i="25"/>
  <c r="G1576" i="25"/>
  <c r="G1577" i="25"/>
  <c r="G1578" i="25"/>
  <c r="I1578" i="25" s="1"/>
  <c r="G1579" i="25"/>
  <c r="I1579" i="25" s="1"/>
  <c r="G1580" i="25"/>
  <c r="G1581" i="25"/>
  <c r="G1582" i="25"/>
  <c r="G1583" i="25"/>
  <c r="G1584" i="25"/>
  <c r="I1584" i="25" s="1"/>
  <c r="G1585" i="25"/>
  <c r="I1585" i="25" s="1"/>
  <c r="G1586" i="25"/>
  <c r="I1586" i="25" s="1"/>
  <c r="G1587" i="25"/>
  <c r="I1587" i="25" s="1"/>
  <c r="G1588" i="25"/>
  <c r="G1589" i="25"/>
  <c r="I1589" i="25" s="1"/>
  <c r="G1590" i="25"/>
  <c r="I1590" i="25" s="1"/>
  <c r="G1591" i="25"/>
  <c r="I1591" i="25" s="1"/>
  <c r="G1592" i="25"/>
  <c r="I1592" i="25" s="1"/>
  <c r="G1593" i="25"/>
  <c r="G1594" i="25"/>
  <c r="G1595" i="25"/>
  <c r="G1596" i="25"/>
  <c r="G1597" i="25"/>
  <c r="G1598" i="25"/>
  <c r="G1599" i="25"/>
  <c r="G1600" i="25"/>
  <c r="G1601" i="25"/>
  <c r="G1602" i="25"/>
  <c r="G1603" i="25"/>
  <c r="G1604" i="25"/>
  <c r="G1605" i="25"/>
  <c r="G1606" i="25"/>
  <c r="G1607" i="25"/>
  <c r="G1608" i="25"/>
  <c r="G1609" i="25"/>
  <c r="I1609" i="25" s="1"/>
  <c r="G1610" i="25"/>
  <c r="I1610" i="25" s="1"/>
  <c r="G1611" i="25"/>
  <c r="I1611" i="25" s="1"/>
  <c r="G1612" i="25"/>
  <c r="I1612" i="25" s="1"/>
  <c r="G1613" i="25"/>
  <c r="G1614" i="25"/>
  <c r="I1614" i="25" s="1"/>
  <c r="G1615" i="25"/>
  <c r="I1615" i="25" s="1"/>
  <c r="G1616" i="25"/>
  <c r="I1616" i="25" s="1"/>
  <c r="G1617" i="25"/>
  <c r="I1617" i="25" s="1"/>
  <c r="G1618" i="25"/>
  <c r="G1619" i="25"/>
  <c r="G1620" i="25"/>
  <c r="G1621" i="25"/>
  <c r="G1622" i="25"/>
  <c r="G1623" i="25"/>
  <c r="G1624" i="25"/>
  <c r="G1625" i="25"/>
  <c r="G1626" i="25"/>
  <c r="G1627" i="25"/>
  <c r="G1628" i="25"/>
  <c r="G1629" i="25"/>
  <c r="G1630" i="25"/>
  <c r="G1631" i="25"/>
  <c r="G1632" i="25"/>
  <c r="G1633" i="25"/>
  <c r="G1634" i="25"/>
  <c r="G1635" i="25"/>
  <c r="G1636" i="25"/>
  <c r="G1637" i="25"/>
  <c r="G1638" i="25"/>
  <c r="G1639" i="25"/>
  <c r="G1640" i="25"/>
  <c r="G1641" i="25"/>
  <c r="G1642" i="25"/>
  <c r="G1643" i="25"/>
  <c r="G1644" i="25"/>
  <c r="G1645" i="25"/>
  <c r="G1646" i="25"/>
  <c r="G1647" i="25"/>
  <c r="G1648" i="25"/>
  <c r="G1649" i="25"/>
  <c r="G1650" i="25"/>
  <c r="I1650" i="25" s="1"/>
  <c r="G1651" i="25"/>
  <c r="I1651" i="25" s="1"/>
  <c r="G1652" i="25"/>
  <c r="G1653" i="25"/>
  <c r="G1654" i="25"/>
  <c r="G1655" i="25"/>
  <c r="I1655" i="25" s="1"/>
  <c r="G1656" i="25"/>
  <c r="I1656" i="25" s="1"/>
  <c r="G1657" i="25"/>
  <c r="I1657" i="25" s="1"/>
  <c r="G1658" i="25"/>
  <c r="I1658" i="25" s="1"/>
  <c r="G1659" i="25"/>
  <c r="I1659" i="25" s="1"/>
  <c r="G1660" i="25"/>
  <c r="I1660" i="25" s="1"/>
  <c r="G1661" i="25"/>
  <c r="I1661" i="25" s="1"/>
  <c r="G1662" i="25"/>
  <c r="I1662" i="25" s="1"/>
  <c r="G1663" i="25"/>
  <c r="I1663" i="25" s="1"/>
  <c r="G1664" i="25"/>
  <c r="G1665" i="25"/>
  <c r="G1666" i="25"/>
  <c r="G1667" i="25"/>
  <c r="G1668" i="25"/>
  <c r="G1669" i="25"/>
  <c r="G1670" i="25"/>
  <c r="G1671" i="25"/>
  <c r="G1672" i="25"/>
  <c r="G1673" i="25"/>
  <c r="G1674" i="25"/>
  <c r="G1675" i="25"/>
  <c r="G1676" i="25"/>
  <c r="G1677" i="25"/>
  <c r="G1678" i="25"/>
  <c r="G1679" i="25"/>
  <c r="G1680" i="25"/>
  <c r="G1681" i="25"/>
  <c r="G1682" i="25"/>
  <c r="G1683" i="25"/>
  <c r="G1684" i="25"/>
  <c r="I1684" i="25" s="1"/>
  <c r="G1685" i="25"/>
  <c r="I1685" i="25" s="1"/>
  <c r="G1686" i="25"/>
  <c r="G1687" i="25"/>
  <c r="I1687" i="25" s="1"/>
  <c r="G1688" i="25"/>
  <c r="G1689" i="25"/>
  <c r="I1689" i="25" s="1"/>
  <c r="G1690" i="25"/>
  <c r="I1690" i="25" s="1"/>
  <c r="G1691" i="25"/>
  <c r="I1691" i="25" s="1"/>
  <c r="G1692" i="25"/>
  <c r="I1692" i="25" s="1"/>
  <c r="G1693" i="25"/>
  <c r="G1694" i="25"/>
  <c r="G1695" i="25"/>
  <c r="G1696" i="25"/>
  <c r="G1697" i="25"/>
  <c r="G1698" i="25"/>
  <c r="G1699" i="25"/>
  <c r="G1700" i="25"/>
  <c r="G1701" i="25"/>
  <c r="G1702" i="25"/>
  <c r="G1703" i="25"/>
  <c r="G1704" i="25"/>
  <c r="G1705" i="25"/>
  <c r="G1706" i="25"/>
  <c r="G1707" i="25"/>
  <c r="G1708" i="25"/>
  <c r="G1709" i="25"/>
  <c r="G1710" i="25"/>
  <c r="G1711" i="25"/>
  <c r="G1712" i="25"/>
  <c r="G1713" i="25"/>
  <c r="G1714" i="25"/>
  <c r="G1715" i="25"/>
  <c r="G1716" i="25"/>
  <c r="G1717" i="25"/>
  <c r="G1718" i="25"/>
  <c r="G1719" i="25"/>
  <c r="G1720" i="25"/>
  <c r="G1721" i="25"/>
  <c r="G1722" i="25"/>
  <c r="G1723" i="25"/>
  <c r="G1724" i="25"/>
  <c r="G1725" i="25"/>
  <c r="G1726" i="25"/>
  <c r="G1727" i="25"/>
  <c r="G1728" i="25"/>
  <c r="G1729" i="25"/>
  <c r="G1730" i="25"/>
  <c r="I1730" i="25" s="1"/>
  <c r="G1731" i="25"/>
  <c r="I1731" i="25" s="1"/>
  <c r="G1732" i="25"/>
  <c r="G1733" i="25"/>
  <c r="I1733" i="25" s="1"/>
  <c r="G1734" i="25"/>
  <c r="G1735" i="25"/>
  <c r="I1735" i="25" s="1"/>
  <c r="G1736" i="25"/>
  <c r="I1736" i="25" s="1"/>
  <c r="G1737" i="25"/>
  <c r="I1737" i="25" s="1"/>
  <c r="G1738" i="25"/>
  <c r="I1738" i="25" s="1"/>
  <c r="G1739" i="25"/>
  <c r="I1739" i="25" s="1"/>
  <c r="G1740" i="25"/>
  <c r="G1741" i="25"/>
  <c r="G1742" i="25"/>
  <c r="G1743" i="25"/>
  <c r="G1744" i="25"/>
  <c r="G1745" i="25"/>
  <c r="G1746" i="25"/>
  <c r="G1747" i="25"/>
  <c r="G1748" i="25"/>
  <c r="G1749" i="25"/>
  <c r="G1750" i="25"/>
  <c r="G1751" i="25"/>
  <c r="G1752" i="25"/>
  <c r="G1753" i="25"/>
  <c r="G1754" i="25"/>
  <c r="G1755" i="25"/>
  <c r="G1756" i="25"/>
  <c r="G1757" i="25"/>
  <c r="G1758" i="25"/>
  <c r="G1759" i="25"/>
  <c r="G1760" i="25"/>
  <c r="G1761" i="25"/>
  <c r="G1762" i="25"/>
  <c r="G1763" i="25"/>
  <c r="G1764" i="25"/>
  <c r="G1765" i="25"/>
  <c r="G1766" i="25"/>
  <c r="G1767" i="25"/>
  <c r="G1768" i="25"/>
  <c r="G1769" i="25"/>
  <c r="G1770" i="25"/>
  <c r="G1771" i="25"/>
  <c r="G1772" i="25"/>
  <c r="G1773" i="25"/>
  <c r="G1774" i="25"/>
  <c r="G1775" i="25"/>
  <c r="G1776" i="25"/>
  <c r="G1777" i="25"/>
  <c r="G1778" i="25"/>
  <c r="G1779" i="25"/>
  <c r="G1780" i="25"/>
  <c r="G1781" i="25"/>
  <c r="G1782" i="25"/>
  <c r="G1783" i="25"/>
  <c r="I1783" i="25" s="1"/>
  <c r="G1784" i="25"/>
  <c r="I1784" i="25" s="1"/>
  <c r="G1785" i="25"/>
  <c r="G1786" i="25"/>
  <c r="I1786" i="25" s="1"/>
  <c r="G1787" i="25"/>
  <c r="G1788" i="25"/>
  <c r="I1788" i="25" s="1"/>
  <c r="G1789" i="25"/>
  <c r="I1789" i="25" s="1"/>
  <c r="G1790" i="25"/>
  <c r="G1791" i="25"/>
  <c r="G1792" i="25"/>
  <c r="G1793" i="25"/>
  <c r="G1794" i="25"/>
  <c r="G1795" i="25"/>
  <c r="G1796" i="25"/>
  <c r="G1797" i="25"/>
  <c r="G1798" i="25"/>
  <c r="G1799" i="25"/>
  <c r="G1800" i="25"/>
  <c r="G1801" i="25"/>
  <c r="G1802" i="25"/>
  <c r="G1803" i="25"/>
  <c r="G1804" i="25"/>
  <c r="G1805" i="25"/>
  <c r="G1806" i="25"/>
  <c r="G1807" i="25"/>
  <c r="G1808" i="25"/>
  <c r="G1809" i="25"/>
  <c r="G1810" i="25"/>
  <c r="G1811" i="25"/>
  <c r="G1812" i="25"/>
  <c r="G1813" i="25"/>
  <c r="G1814" i="25"/>
  <c r="G1815" i="25"/>
  <c r="G1816" i="25"/>
  <c r="G1817" i="25"/>
  <c r="G1818" i="25"/>
  <c r="G1819" i="25"/>
  <c r="G1820" i="25"/>
  <c r="G1821" i="25"/>
  <c r="G1822" i="25"/>
  <c r="G1823" i="25"/>
  <c r="G1824" i="25"/>
  <c r="G1825" i="25"/>
  <c r="G1826" i="25"/>
  <c r="G1827" i="25"/>
  <c r="G1828" i="25"/>
  <c r="G1829" i="25"/>
  <c r="G1830" i="25"/>
  <c r="G1831" i="25"/>
  <c r="G1832" i="25"/>
  <c r="G1833" i="25"/>
  <c r="I1833" i="25" s="1"/>
  <c r="G1834" i="25"/>
  <c r="I1834" i="25" s="1"/>
  <c r="G1835" i="25"/>
  <c r="G1836" i="25"/>
  <c r="I1836" i="25" s="1"/>
  <c r="G1837" i="25"/>
  <c r="G1838" i="25"/>
  <c r="I1838" i="25" s="1"/>
  <c r="G1839" i="25"/>
  <c r="I1839" i="25" s="1"/>
  <c r="G1840" i="25"/>
  <c r="I1840" i="25" s="1"/>
  <c r="G1841" i="25"/>
  <c r="I1841" i="25" s="1"/>
  <c r="G1842" i="25"/>
  <c r="I1842" i="25" s="1"/>
  <c r="G1843" i="25"/>
  <c r="G1844" i="25"/>
  <c r="G1845" i="25"/>
  <c r="G1846" i="25"/>
  <c r="G1847" i="25"/>
  <c r="G1848" i="25"/>
  <c r="G1849" i="25"/>
  <c r="G1850" i="25"/>
  <c r="G1851" i="25"/>
  <c r="G1852" i="25"/>
  <c r="G1853" i="25"/>
  <c r="G1854" i="25"/>
  <c r="G1855" i="25"/>
  <c r="G1856" i="25"/>
  <c r="G1857" i="25"/>
  <c r="G1858" i="25"/>
  <c r="G1859" i="25"/>
  <c r="G1860" i="25"/>
  <c r="G1861" i="25"/>
  <c r="G1862" i="25"/>
  <c r="G1863" i="25"/>
  <c r="G1864" i="25"/>
  <c r="G1865" i="25"/>
  <c r="G1866" i="25"/>
  <c r="G1867" i="25"/>
  <c r="G1868" i="25"/>
  <c r="G1869" i="25"/>
  <c r="G1870" i="25"/>
  <c r="G1871" i="25"/>
  <c r="G1872" i="25"/>
  <c r="G1873" i="25"/>
  <c r="G1874" i="25"/>
  <c r="G1875" i="25"/>
  <c r="G1876" i="25"/>
  <c r="G1877" i="25"/>
  <c r="G1878" i="25"/>
  <c r="I1878" i="25" s="1"/>
  <c r="G1879" i="25"/>
  <c r="I1879" i="25" s="1"/>
  <c r="G1880" i="25"/>
  <c r="G1881" i="25"/>
  <c r="G1882" i="25"/>
  <c r="G1883" i="25"/>
  <c r="G1884" i="25"/>
  <c r="G1885" i="25"/>
  <c r="G1886" i="25"/>
  <c r="G1887" i="25"/>
  <c r="G1888" i="25"/>
  <c r="I1888" i="25" s="1"/>
  <c r="G1889" i="25"/>
  <c r="G1890" i="25"/>
  <c r="G1891" i="25"/>
  <c r="G1892" i="25"/>
  <c r="G1893" i="25"/>
  <c r="G1894" i="25"/>
  <c r="G1895" i="25"/>
  <c r="G1896" i="25"/>
  <c r="G1897" i="25"/>
  <c r="G1898" i="25"/>
  <c r="G1899" i="25"/>
  <c r="G1900" i="25"/>
  <c r="G1901" i="25"/>
  <c r="G1902" i="25"/>
  <c r="G1903" i="25"/>
  <c r="G1904" i="25"/>
  <c r="G1905" i="25"/>
  <c r="G1906" i="25"/>
  <c r="G1907" i="25"/>
  <c r="G1908" i="25"/>
  <c r="G1909" i="25"/>
  <c r="G1910" i="25"/>
  <c r="G1911" i="25"/>
  <c r="G1912" i="25"/>
  <c r="G1913" i="25"/>
  <c r="G1914" i="25"/>
  <c r="G1915" i="25"/>
  <c r="I1915" i="25" s="1"/>
  <c r="G1916" i="25"/>
  <c r="I1916" i="25" s="1"/>
  <c r="G1917" i="25"/>
  <c r="I1917" i="25" s="1"/>
  <c r="G1918" i="25"/>
  <c r="I1918" i="25" s="1"/>
  <c r="G1919" i="25"/>
  <c r="G1920" i="25"/>
  <c r="I1920" i="25" s="1"/>
  <c r="G1921" i="25"/>
  <c r="G1922" i="25"/>
  <c r="G1923" i="25"/>
  <c r="G1924" i="25"/>
  <c r="G1925" i="25"/>
  <c r="G1926" i="25"/>
  <c r="G1927" i="25"/>
  <c r="G1928" i="25"/>
  <c r="G1929" i="25"/>
  <c r="G1930" i="25"/>
  <c r="G1931" i="25"/>
  <c r="G1932" i="25"/>
  <c r="G1933" i="25"/>
  <c r="G1934" i="25"/>
  <c r="G1935" i="25"/>
  <c r="G1936" i="25"/>
  <c r="G1937" i="25"/>
  <c r="G1938" i="25"/>
  <c r="G1939" i="25"/>
  <c r="G1940" i="25"/>
  <c r="G1941" i="25"/>
  <c r="G1942" i="25"/>
  <c r="G1943" i="25"/>
  <c r="G1944" i="25"/>
  <c r="G1945" i="25"/>
  <c r="G1946" i="25"/>
  <c r="G1947" i="25"/>
  <c r="G1948" i="25"/>
  <c r="G1949" i="25"/>
  <c r="G1950" i="25"/>
  <c r="G1951" i="25"/>
  <c r="G1952" i="25"/>
  <c r="G1953" i="25"/>
  <c r="G1954" i="25"/>
  <c r="G1955" i="25"/>
  <c r="G1956" i="25"/>
  <c r="I1956" i="25" s="1"/>
  <c r="G1957" i="25"/>
  <c r="G1958" i="25"/>
  <c r="I1958" i="25" s="1"/>
  <c r="G1959" i="25"/>
  <c r="I1959" i="25" s="1"/>
  <c r="G1960" i="25"/>
  <c r="G1961" i="25"/>
  <c r="I1961" i="25" s="1"/>
  <c r="G1962" i="25"/>
  <c r="G1963" i="25"/>
  <c r="G1964" i="25"/>
  <c r="G1965" i="25"/>
  <c r="G1966" i="25"/>
  <c r="G1967" i="25"/>
  <c r="G1968" i="25"/>
  <c r="G1969" i="25"/>
  <c r="G1970" i="25"/>
  <c r="G1971" i="25"/>
  <c r="G1972" i="25"/>
  <c r="G1973" i="25"/>
  <c r="G1974" i="25"/>
  <c r="G1975" i="25"/>
  <c r="G1976" i="25"/>
  <c r="G1977" i="25"/>
  <c r="G1978" i="25"/>
  <c r="G1979" i="25"/>
  <c r="G1980" i="25"/>
  <c r="G1981" i="25"/>
  <c r="I1981" i="25" s="1"/>
  <c r="G1982" i="25"/>
  <c r="G1983" i="25"/>
  <c r="I1983" i="25" s="1"/>
  <c r="G1984" i="25"/>
  <c r="I1984" i="25" s="1"/>
  <c r="G1985" i="25"/>
  <c r="G1986" i="25"/>
  <c r="I1986" i="25" s="1"/>
  <c r="G1987" i="25"/>
  <c r="G1988" i="25"/>
  <c r="G1989" i="25"/>
  <c r="G1990" i="25"/>
  <c r="G1991" i="25"/>
  <c r="I1991" i="25" s="1"/>
  <c r="G1992" i="25"/>
  <c r="I1992" i="25" s="1"/>
  <c r="G1993" i="25"/>
  <c r="I1993" i="25" s="1"/>
  <c r="G1994" i="25"/>
  <c r="G1995" i="25"/>
  <c r="G1996" i="25"/>
  <c r="G1997" i="25"/>
  <c r="G1998" i="25"/>
  <c r="G1999" i="25"/>
  <c r="G2000" i="25"/>
  <c r="G2001" i="25"/>
  <c r="G2002" i="25"/>
  <c r="G2003" i="25"/>
  <c r="G2004" i="25"/>
  <c r="G2005" i="25"/>
  <c r="G2006" i="25"/>
  <c r="G2007" i="25"/>
  <c r="G2008" i="25"/>
  <c r="G2009" i="25"/>
  <c r="G2010" i="25"/>
  <c r="G2011" i="25"/>
  <c r="G2012" i="25"/>
  <c r="G2013" i="25"/>
  <c r="G2014" i="25"/>
  <c r="I2014" i="25" s="1"/>
  <c r="G2015" i="25"/>
  <c r="I2015" i="25" s="1"/>
  <c r="G2016" i="25"/>
  <c r="I2016" i="25" s="1"/>
  <c r="G2017" i="25"/>
  <c r="G2018" i="25"/>
  <c r="G2019" i="25"/>
  <c r="I2019" i="25" s="1"/>
  <c r="G2020" i="25"/>
  <c r="I2020" i="25" s="1"/>
  <c r="G2021" i="25"/>
  <c r="I2021" i="25" s="1"/>
  <c r="G2022" i="25"/>
  <c r="I2022" i="25" s="1"/>
  <c r="G2023" i="25"/>
  <c r="G2024" i="25"/>
  <c r="I2024" i="25" s="1"/>
  <c r="G2025" i="25"/>
  <c r="G2026" i="25"/>
  <c r="G2027" i="25"/>
  <c r="G2028" i="25"/>
  <c r="I2028" i="25" s="1"/>
  <c r="G2029" i="25"/>
  <c r="G2030" i="25"/>
  <c r="G2031" i="25"/>
  <c r="G2032" i="25"/>
  <c r="G2033" i="25"/>
  <c r="G2034" i="25"/>
  <c r="G2035" i="25"/>
  <c r="G2036" i="25"/>
  <c r="G2037" i="25"/>
  <c r="G2038" i="25"/>
  <c r="G2039" i="25"/>
  <c r="G2040" i="25"/>
  <c r="G2041" i="25"/>
  <c r="G2042" i="25"/>
  <c r="G2043" i="25"/>
  <c r="G2044" i="25"/>
  <c r="G2045" i="25"/>
  <c r="G2046" i="25"/>
  <c r="G2047" i="25"/>
  <c r="G2048" i="25"/>
  <c r="G2049" i="25"/>
  <c r="G2050" i="25"/>
  <c r="G2051" i="25"/>
  <c r="G2052" i="25"/>
  <c r="G2053" i="25"/>
  <c r="G2054" i="25"/>
  <c r="G2055" i="25"/>
  <c r="G2056" i="25"/>
  <c r="G2057" i="25"/>
  <c r="G2058" i="25"/>
  <c r="G2059" i="25"/>
  <c r="G2060" i="25"/>
  <c r="G2061" i="25"/>
  <c r="G2062" i="25"/>
  <c r="G2063" i="25"/>
  <c r="G2064" i="25"/>
  <c r="G2065" i="25"/>
  <c r="G2066" i="25"/>
  <c r="G2067" i="25"/>
  <c r="G2068" i="25"/>
  <c r="G2069" i="25"/>
  <c r="G2070" i="25"/>
  <c r="G2071" i="25"/>
  <c r="G2072" i="25"/>
  <c r="G2073" i="25"/>
  <c r="G2074" i="25"/>
  <c r="G2075" i="25"/>
  <c r="G2076" i="25"/>
  <c r="G2077" i="25"/>
  <c r="G2078" i="25"/>
  <c r="G2079" i="25"/>
  <c r="G2080" i="25"/>
  <c r="G2081" i="25"/>
  <c r="G2082" i="25"/>
  <c r="G2083" i="25"/>
  <c r="G2084" i="25"/>
  <c r="I2084" i="25" s="1"/>
  <c r="G2085" i="25"/>
  <c r="G2086" i="25"/>
  <c r="G2087" i="25"/>
  <c r="G2088" i="25"/>
  <c r="G2089" i="25"/>
  <c r="G2090" i="25"/>
  <c r="G2091" i="25"/>
  <c r="G2092" i="25"/>
  <c r="G2093" i="25"/>
  <c r="G2094" i="25"/>
  <c r="G2095" i="25"/>
  <c r="G2096" i="25"/>
  <c r="G2097" i="25"/>
  <c r="G2098" i="25"/>
  <c r="G2099" i="25"/>
  <c r="G2100" i="25"/>
  <c r="G2101" i="25"/>
  <c r="G2102" i="25"/>
  <c r="G2103" i="25"/>
  <c r="G2104" i="25"/>
  <c r="G2105" i="25"/>
  <c r="G2106" i="25"/>
  <c r="G2107" i="25"/>
  <c r="G2108" i="25"/>
  <c r="G2109" i="25"/>
  <c r="G2110" i="25"/>
  <c r="G2111" i="25"/>
  <c r="G2112" i="25"/>
  <c r="G2113" i="25"/>
  <c r="G2114" i="25"/>
  <c r="G2115" i="25"/>
  <c r="G2116" i="25"/>
  <c r="G2117" i="25"/>
  <c r="G2118" i="25"/>
  <c r="G2119" i="25"/>
  <c r="G2120" i="25"/>
  <c r="G2121" i="25"/>
  <c r="G2122" i="25"/>
  <c r="G2123" i="25"/>
  <c r="G2124" i="25"/>
  <c r="G2125" i="25"/>
  <c r="G2126" i="25"/>
  <c r="G2127" i="25"/>
  <c r="G2128" i="25"/>
  <c r="G2129" i="25"/>
  <c r="G2130" i="25"/>
  <c r="G2131" i="25"/>
  <c r="G2132" i="25"/>
  <c r="G2133" i="25"/>
  <c r="G2134" i="25"/>
  <c r="G2135" i="25"/>
  <c r="G2136" i="25"/>
  <c r="G2137" i="25"/>
  <c r="G2138" i="25"/>
  <c r="G2139" i="25"/>
  <c r="G2140" i="25"/>
  <c r="G2141" i="25"/>
  <c r="G2142" i="25"/>
  <c r="G2143" i="25"/>
  <c r="G2144" i="25"/>
  <c r="G2145" i="25"/>
  <c r="G2146" i="25"/>
  <c r="G2147" i="25"/>
  <c r="G2148" i="25"/>
  <c r="G2149" i="25"/>
  <c r="G2150" i="25"/>
  <c r="G2151" i="25"/>
  <c r="G2152" i="25"/>
  <c r="G2153" i="25"/>
  <c r="G2154" i="25"/>
  <c r="G2155" i="25"/>
  <c r="G2156" i="25"/>
  <c r="G2157" i="25"/>
  <c r="G2158" i="25"/>
  <c r="G2159" i="25"/>
  <c r="G2160" i="25"/>
  <c r="G2161" i="25"/>
  <c r="G2162" i="25"/>
  <c r="G2163" i="25"/>
  <c r="G2164" i="25"/>
  <c r="G2165" i="25"/>
  <c r="G2166" i="25"/>
  <c r="G2167" i="25"/>
  <c r="G2168" i="25"/>
  <c r="G2169" i="25"/>
  <c r="G2170" i="25"/>
  <c r="G2171" i="25"/>
  <c r="G2172" i="25"/>
  <c r="G2173" i="25"/>
  <c r="G2174" i="25"/>
  <c r="G2175" i="25"/>
  <c r="G2176" i="25"/>
  <c r="G2177" i="25"/>
  <c r="G2178" i="25"/>
  <c r="G2179" i="25"/>
  <c r="G2180" i="25"/>
  <c r="G2181" i="25"/>
  <c r="G2182" i="25"/>
  <c r="G2183" i="25"/>
  <c r="I2183" i="25" s="1"/>
  <c r="G2184" i="25"/>
  <c r="G2185" i="25"/>
  <c r="G2186" i="25"/>
  <c r="G2187" i="25"/>
  <c r="G2188" i="25"/>
  <c r="G2189" i="25"/>
  <c r="G2190" i="25"/>
  <c r="G2191" i="25"/>
  <c r="I2191" i="25" s="1"/>
  <c r="G2192" i="25"/>
  <c r="I2192" i="25" s="1"/>
  <c r="G2193" i="25"/>
  <c r="I2193" i="25" s="1"/>
  <c r="G2194" i="25"/>
  <c r="I2194" i="25" s="1"/>
  <c r="G2195" i="25"/>
  <c r="G2196" i="25"/>
  <c r="I2196" i="25" s="1"/>
  <c r="G2197" i="25"/>
  <c r="G2198" i="25"/>
  <c r="G2199" i="25"/>
  <c r="G2200" i="25"/>
  <c r="G2201" i="25"/>
  <c r="G2202" i="25"/>
  <c r="G2203" i="25"/>
  <c r="G2204" i="25"/>
  <c r="G2205" i="25"/>
  <c r="G2206" i="25"/>
  <c r="G2207" i="25"/>
  <c r="G2208" i="25"/>
  <c r="G2209" i="25"/>
  <c r="G2210" i="25"/>
  <c r="G2211" i="25"/>
  <c r="G2212" i="25"/>
  <c r="G2213" i="25"/>
  <c r="G2214" i="25"/>
  <c r="I2214" i="25" s="1"/>
  <c r="G2215" i="25"/>
  <c r="I2215" i="25" s="1"/>
  <c r="G2216" i="25"/>
  <c r="I2216" i="25" s="1"/>
  <c r="G2217" i="25"/>
  <c r="G2218" i="25"/>
  <c r="G2219" i="25"/>
  <c r="I2219" i="25" s="1"/>
  <c r="G2220" i="25"/>
  <c r="G2221" i="25"/>
  <c r="G2222" i="25"/>
  <c r="G2223" i="25"/>
  <c r="G2224" i="25"/>
  <c r="G2225" i="25"/>
  <c r="I2225" i="25" s="1"/>
  <c r="G2226" i="25"/>
  <c r="I2226" i="25" s="1"/>
  <c r="G2227" i="25"/>
  <c r="I2227" i="25" s="1"/>
  <c r="G2228" i="25"/>
  <c r="I2228" i="25" s="1"/>
  <c r="G2229" i="25"/>
  <c r="G2230" i="25"/>
  <c r="G2231" i="25"/>
  <c r="G2232" i="25"/>
  <c r="G2233" i="25"/>
  <c r="G2234" i="25"/>
  <c r="G2235" i="25"/>
  <c r="G2236" i="25"/>
  <c r="G2237" i="25"/>
  <c r="G2238" i="25"/>
  <c r="G2239" i="25"/>
  <c r="G2240" i="25"/>
  <c r="G2241" i="25"/>
  <c r="G2242" i="25"/>
  <c r="G2243" i="25"/>
  <c r="G2244" i="25"/>
  <c r="G2245" i="25"/>
  <c r="G2246" i="25"/>
  <c r="G2247" i="25"/>
  <c r="G2248" i="25"/>
  <c r="G2249" i="25"/>
  <c r="G2250" i="25"/>
  <c r="G2251" i="25"/>
  <c r="G2252" i="25"/>
  <c r="G2253" i="25"/>
  <c r="G2254" i="25"/>
  <c r="G2255" i="25"/>
  <c r="G2256" i="25"/>
  <c r="G2257" i="25"/>
  <c r="G2258" i="25"/>
  <c r="G2259" i="25"/>
  <c r="G2260" i="25"/>
  <c r="G2261" i="25"/>
  <c r="G2262" i="25"/>
  <c r="G2263" i="25"/>
  <c r="G2264" i="25"/>
  <c r="G2265" i="25"/>
  <c r="G2266" i="25"/>
  <c r="G2267" i="25"/>
  <c r="G2268" i="25"/>
  <c r="G2269" i="25"/>
  <c r="G2270" i="25"/>
  <c r="G2271" i="25"/>
  <c r="I2271" i="25" s="1"/>
  <c r="G2272" i="25"/>
  <c r="G2273" i="25"/>
  <c r="I2273" i="25" s="1"/>
  <c r="G2274" i="25"/>
  <c r="G2275" i="25"/>
  <c r="G2276" i="25"/>
  <c r="G2277" i="25"/>
  <c r="G2278" i="25"/>
  <c r="G2279" i="25"/>
  <c r="G2280" i="25"/>
  <c r="G2281" i="25"/>
  <c r="G2282" i="25"/>
  <c r="G2283" i="25"/>
  <c r="G2284" i="25"/>
  <c r="G2285" i="25"/>
  <c r="G2286" i="25"/>
  <c r="G2287" i="25"/>
  <c r="G2288" i="25"/>
  <c r="G2289" i="25"/>
  <c r="G2290" i="25"/>
  <c r="G2291" i="25"/>
  <c r="G2292" i="25"/>
  <c r="G2293" i="25"/>
  <c r="G2294" i="25"/>
  <c r="G2295" i="25"/>
  <c r="G2296" i="25"/>
  <c r="G2297" i="25"/>
  <c r="G2298" i="25"/>
  <c r="G2299" i="25"/>
  <c r="G2300" i="25"/>
  <c r="G2301" i="25"/>
  <c r="G2302" i="25"/>
  <c r="G2303" i="25"/>
  <c r="G2304" i="25"/>
  <c r="G2305" i="25"/>
  <c r="G2306" i="25"/>
  <c r="G2307" i="25"/>
  <c r="G2308" i="25"/>
  <c r="G2309" i="25"/>
  <c r="G2310" i="25"/>
  <c r="G2311" i="25"/>
  <c r="G2312" i="25"/>
  <c r="G2313" i="25"/>
  <c r="G2314" i="25"/>
  <c r="G2315" i="25"/>
  <c r="G2316" i="25"/>
  <c r="G2317" i="25"/>
  <c r="G2318" i="25"/>
  <c r="I2318" i="25" s="1"/>
  <c r="G2319" i="25"/>
  <c r="I2319" i="25" s="1"/>
  <c r="G2320" i="25"/>
  <c r="I2320" i="25" s="1"/>
  <c r="G2321" i="25"/>
  <c r="G2322" i="25"/>
  <c r="I2322" i="25" s="1"/>
  <c r="G2323" i="25"/>
  <c r="G2324" i="25"/>
  <c r="G2325" i="25"/>
  <c r="G2326" i="25"/>
  <c r="G2327" i="25"/>
  <c r="G2328" i="25"/>
  <c r="G2329" i="25"/>
  <c r="G2330" i="25"/>
  <c r="G2331" i="25"/>
  <c r="G2332" i="25"/>
  <c r="G2333" i="25"/>
  <c r="G2334" i="25"/>
  <c r="G2335" i="25"/>
  <c r="G2336" i="25"/>
  <c r="G2337" i="25"/>
  <c r="G2338" i="25"/>
  <c r="G2339" i="25"/>
  <c r="G2340" i="25"/>
  <c r="G2341" i="25"/>
  <c r="I2341" i="25" s="1"/>
  <c r="G2342" i="25"/>
  <c r="I2342" i="25" s="1"/>
  <c r="G2343" i="25"/>
  <c r="I2343" i="25" s="1"/>
  <c r="G2344" i="25"/>
  <c r="I2344" i="25" s="1"/>
  <c r="G2345" i="25"/>
  <c r="G2346" i="25"/>
  <c r="I2346" i="25" s="1"/>
  <c r="G2347" i="25"/>
  <c r="G2348" i="25"/>
  <c r="G2349" i="25"/>
  <c r="G2350" i="25"/>
  <c r="G2351" i="25"/>
  <c r="I2351" i="25" s="1"/>
  <c r="G2352" i="25"/>
  <c r="G2353" i="25"/>
  <c r="G2354" i="25"/>
  <c r="G2355" i="25"/>
  <c r="G2356" i="25"/>
  <c r="G2357" i="25"/>
  <c r="G2358" i="25"/>
  <c r="G2359" i="25"/>
  <c r="G2360" i="25"/>
  <c r="G2361" i="25"/>
  <c r="I2361" i="25" s="1"/>
  <c r="G2362" i="25"/>
  <c r="I2362" i="25" s="1"/>
  <c r="G2363" i="25"/>
  <c r="G2364" i="25"/>
  <c r="I2364" i="25" s="1"/>
  <c r="G2365" i="25"/>
  <c r="G2366" i="25"/>
  <c r="I2366" i="25" s="1"/>
  <c r="G2367" i="25"/>
  <c r="G2368" i="25"/>
  <c r="G2369" i="25"/>
  <c r="G2370" i="25"/>
  <c r="G2371" i="25"/>
  <c r="I2371" i="25" s="1"/>
  <c r="G2372" i="25"/>
  <c r="I2372" i="25" s="1"/>
  <c r="G2373" i="25"/>
  <c r="I2373" i="25" s="1"/>
  <c r="G2374" i="25"/>
  <c r="I2374" i="25" s="1"/>
  <c r="G2375" i="25"/>
  <c r="G2376" i="25"/>
  <c r="G2377" i="25"/>
  <c r="G2378" i="25"/>
  <c r="G2379" i="25"/>
  <c r="G2380" i="25"/>
  <c r="G2381" i="25"/>
  <c r="I2381" i="25" s="1"/>
  <c r="G2382" i="25"/>
  <c r="G2383" i="25"/>
  <c r="I2383" i="25" s="1"/>
  <c r="G2384" i="25"/>
  <c r="I2384" i="25" s="1"/>
  <c r="G2385" i="25"/>
  <c r="G2386" i="25"/>
  <c r="I2386" i="25" s="1"/>
  <c r="G2387" i="25"/>
  <c r="G2388" i="25"/>
  <c r="G2389" i="25"/>
  <c r="G2390" i="25"/>
  <c r="I2390" i="25" s="1"/>
  <c r="G2391" i="25"/>
  <c r="I2391" i="25" s="1"/>
  <c r="G2392" i="25"/>
  <c r="I2392" i="25" s="1"/>
  <c r="G2393" i="25"/>
  <c r="I2393" i="25" s="1"/>
  <c r="G2394" i="25"/>
  <c r="G2395" i="25"/>
  <c r="G2396" i="25"/>
  <c r="G2397" i="25"/>
  <c r="G2398" i="25"/>
  <c r="G2399" i="25"/>
  <c r="G2400" i="25"/>
  <c r="G2401" i="25"/>
  <c r="G2402" i="25"/>
  <c r="G2403" i="25"/>
  <c r="I2403" i="25" s="1"/>
  <c r="G2404" i="25"/>
  <c r="G2405" i="25"/>
  <c r="I2405" i="25" s="1"/>
  <c r="G2406" i="25"/>
  <c r="G2407" i="25"/>
  <c r="G2408" i="25"/>
  <c r="G2409" i="25"/>
  <c r="G2410" i="25"/>
  <c r="G2411" i="25"/>
  <c r="G2412" i="25"/>
  <c r="G2413" i="25"/>
  <c r="G2414" i="25"/>
  <c r="G2415" i="25"/>
  <c r="G2416" i="25"/>
  <c r="G2417" i="25"/>
  <c r="G2418" i="25"/>
  <c r="G2419" i="25"/>
  <c r="G2420" i="25"/>
  <c r="G2421" i="25"/>
  <c r="G2422" i="25"/>
  <c r="G2423" i="25"/>
  <c r="G2424" i="25"/>
  <c r="G2425" i="25"/>
  <c r="G2426" i="25"/>
  <c r="G2427" i="25"/>
  <c r="G2428" i="25"/>
  <c r="G2429" i="25"/>
  <c r="G2430" i="25"/>
  <c r="G2431" i="25"/>
  <c r="G2432" i="25"/>
  <c r="G2433" i="25"/>
  <c r="G2434" i="25"/>
  <c r="G2435" i="25"/>
  <c r="G2436" i="25"/>
  <c r="G2437" i="25"/>
  <c r="G2438" i="25"/>
  <c r="G2439" i="25"/>
  <c r="G2440" i="25"/>
  <c r="G2441" i="25"/>
  <c r="G2442" i="25"/>
  <c r="G2443" i="25"/>
  <c r="I2443" i="25" s="1"/>
  <c r="G2444" i="25"/>
  <c r="I2444" i="25" s="1"/>
  <c r="G2445" i="25"/>
  <c r="I2445" i="25" s="1"/>
  <c r="G2446" i="25"/>
  <c r="G2447" i="25"/>
  <c r="G2448" i="25"/>
  <c r="G2449" i="25"/>
  <c r="G2450" i="25"/>
  <c r="G2451" i="25"/>
  <c r="G2452" i="25"/>
  <c r="G2453" i="25"/>
  <c r="G2454" i="25"/>
  <c r="G2455" i="25"/>
  <c r="G2456" i="25"/>
  <c r="G2457" i="25"/>
  <c r="G2458" i="25"/>
  <c r="G2459" i="25"/>
  <c r="G2460" i="25"/>
  <c r="G2461" i="25"/>
  <c r="G2462" i="25"/>
  <c r="G2463" i="25"/>
  <c r="G2464" i="25"/>
  <c r="G2465" i="25"/>
  <c r="G2466" i="25"/>
  <c r="G2467" i="25"/>
  <c r="G2468" i="25"/>
  <c r="G2469" i="25"/>
  <c r="G2470" i="25"/>
  <c r="G2471" i="25"/>
  <c r="G2472" i="25"/>
  <c r="G2473" i="25"/>
  <c r="G2474" i="25"/>
  <c r="G2475" i="25"/>
  <c r="G2476" i="25"/>
  <c r="G2477" i="25"/>
  <c r="G2478" i="25"/>
  <c r="G2479" i="25"/>
  <c r="G2480" i="25"/>
  <c r="G2481" i="25"/>
  <c r="G2482" i="25"/>
  <c r="G2483" i="25"/>
  <c r="G2484" i="25"/>
  <c r="G2485" i="25"/>
  <c r="G2486" i="25"/>
  <c r="G2487" i="25"/>
  <c r="G2488" i="25"/>
  <c r="G2489" i="25"/>
  <c r="G2490" i="25"/>
  <c r="G2491" i="25"/>
  <c r="G2492" i="25"/>
  <c r="G2493" i="25"/>
  <c r="G2494" i="25"/>
  <c r="G2495" i="25"/>
  <c r="G2496" i="25"/>
  <c r="G2497" i="25"/>
  <c r="I2497" i="25" s="1"/>
  <c r="G2498" i="25"/>
  <c r="G2499" i="25"/>
  <c r="G2500" i="25"/>
  <c r="G2501" i="25"/>
  <c r="G2502" i="25"/>
  <c r="G2503" i="25"/>
  <c r="G2504" i="25"/>
  <c r="G2505" i="25"/>
  <c r="G2506" i="25"/>
  <c r="G2507" i="25"/>
  <c r="G2508" i="25"/>
  <c r="G2509" i="25"/>
  <c r="G2510" i="25"/>
  <c r="G2511" i="25"/>
  <c r="G2512" i="25"/>
  <c r="G2513" i="25"/>
  <c r="G2514" i="25"/>
  <c r="G2515" i="25"/>
  <c r="G2516" i="25"/>
  <c r="G2517" i="25"/>
  <c r="G2518" i="25"/>
  <c r="G2519" i="25"/>
  <c r="G2520" i="25"/>
  <c r="G2521" i="25"/>
  <c r="G2522" i="25"/>
  <c r="G2523" i="25"/>
  <c r="G2524" i="25"/>
  <c r="G2525" i="25"/>
  <c r="G2526" i="25"/>
  <c r="G2527" i="25"/>
  <c r="G2528" i="25"/>
  <c r="G2529" i="25"/>
  <c r="G2530" i="25"/>
  <c r="G2531" i="25"/>
  <c r="G2532" i="25"/>
  <c r="G2533" i="25"/>
  <c r="G2534" i="25"/>
  <c r="G2535" i="25"/>
  <c r="G2536" i="25"/>
  <c r="G2537" i="25"/>
  <c r="G2538" i="25"/>
  <c r="G2539" i="25"/>
  <c r="G2540" i="25"/>
  <c r="G2541" i="25"/>
  <c r="G2542" i="25"/>
  <c r="G2543" i="25"/>
  <c r="G2544" i="25"/>
  <c r="G2545" i="25"/>
  <c r="G2546" i="25"/>
  <c r="G2547" i="25"/>
  <c r="G2548" i="25"/>
  <c r="G2549" i="25"/>
  <c r="G2550" i="25"/>
  <c r="G2551" i="25"/>
  <c r="G2552" i="25"/>
  <c r="G2553" i="25"/>
  <c r="G2554" i="25"/>
  <c r="G2555" i="25"/>
  <c r="G2556" i="25"/>
  <c r="G2557" i="25"/>
  <c r="G2558" i="25"/>
  <c r="G2559" i="25"/>
  <c r="G2560" i="25"/>
  <c r="G2561" i="25"/>
  <c r="G2562" i="25"/>
  <c r="G2563" i="25"/>
  <c r="G2564" i="25"/>
  <c r="G2565" i="25"/>
  <c r="G2566" i="25"/>
  <c r="G2567" i="25"/>
  <c r="G2568" i="25"/>
  <c r="G2569" i="25"/>
  <c r="G2570" i="25"/>
  <c r="G2571" i="25"/>
  <c r="G2572" i="25"/>
  <c r="G2573" i="25"/>
  <c r="G2574" i="25"/>
  <c r="G2575" i="25"/>
  <c r="G2576" i="25"/>
  <c r="G2577" i="25"/>
  <c r="G2578" i="25"/>
  <c r="G2579" i="25"/>
  <c r="G2580" i="25"/>
  <c r="G2581" i="25"/>
  <c r="G2582" i="25"/>
  <c r="G2583" i="25"/>
  <c r="G2584" i="25"/>
  <c r="G2585" i="25"/>
  <c r="G2586" i="25"/>
  <c r="G2587" i="25"/>
  <c r="G2588" i="25"/>
  <c r="G2589" i="25"/>
  <c r="G2590" i="25"/>
  <c r="G2591" i="25"/>
  <c r="I2591" i="25" s="1"/>
  <c r="G2592" i="25"/>
  <c r="I2592" i="25" s="1"/>
  <c r="G2593" i="25"/>
  <c r="I2593" i="25" s="1"/>
  <c r="G2594" i="25"/>
  <c r="I2594" i="25" s="1"/>
  <c r="G2595" i="25"/>
  <c r="G2596" i="25"/>
  <c r="I2596" i="25" s="1"/>
  <c r="G2597" i="25"/>
  <c r="G2598" i="25"/>
  <c r="G2599" i="25"/>
  <c r="G2600" i="25"/>
  <c r="G2601" i="25"/>
  <c r="G2602" i="25"/>
  <c r="G2603" i="25"/>
  <c r="G2604" i="25"/>
  <c r="G2605" i="25"/>
  <c r="G2606" i="25"/>
  <c r="G2607" i="25"/>
  <c r="G2608" i="25"/>
  <c r="G2609" i="25"/>
  <c r="G2610" i="25"/>
  <c r="G2611" i="25"/>
  <c r="G2612" i="25"/>
  <c r="G2613" i="25"/>
  <c r="G2614" i="25"/>
  <c r="G2615" i="25"/>
  <c r="G2616" i="25"/>
  <c r="G2617" i="25"/>
  <c r="G2618" i="25"/>
  <c r="G2619" i="25"/>
  <c r="G2620" i="25"/>
  <c r="G2621" i="25"/>
  <c r="G2622" i="25"/>
  <c r="G2623" i="25"/>
  <c r="G2624" i="25"/>
  <c r="G2625" i="25"/>
  <c r="G2626" i="25"/>
  <c r="G2627" i="25"/>
  <c r="G2628" i="25"/>
  <c r="G2629" i="25"/>
  <c r="G2630" i="25"/>
  <c r="G2631" i="25"/>
  <c r="G2632" i="25"/>
  <c r="G2633" i="25"/>
  <c r="G2634" i="25"/>
  <c r="G2635" i="25"/>
  <c r="G2636" i="25"/>
  <c r="G2637" i="25"/>
  <c r="G2638" i="25"/>
  <c r="G2639" i="25"/>
  <c r="G2640" i="25"/>
  <c r="G2641" i="25"/>
  <c r="G2642" i="25"/>
  <c r="G2643" i="25"/>
  <c r="G2644" i="25"/>
  <c r="G2645" i="25"/>
  <c r="G2646" i="25"/>
  <c r="G2647" i="25"/>
  <c r="G2648" i="25"/>
  <c r="G2649" i="25"/>
  <c r="G2650" i="25"/>
  <c r="G2651" i="25"/>
  <c r="G2652" i="25"/>
  <c r="G2653" i="25"/>
  <c r="G2654" i="25"/>
  <c r="G2655" i="25"/>
  <c r="G2656" i="25"/>
  <c r="G2657" i="25"/>
  <c r="G2658" i="25"/>
  <c r="G2659" i="25"/>
  <c r="G2660" i="25"/>
  <c r="G2661" i="25"/>
  <c r="G2662" i="25"/>
  <c r="G2663" i="25"/>
  <c r="G2664" i="25"/>
  <c r="G2665" i="25"/>
  <c r="G2666" i="25"/>
  <c r="G2667" i="25"/>
  <c r="G2668" i="25"/>
  <c r="G2669" i="25"/>
  <c r="G2670" i="25"/>
  <c r="G2671" i="25"/>
  <c r="G2672" i="25"/>
  <c r="G2673" i="25"/>
  <c r="G2674" i="25"/>
  <c r="G2675" i="25"/>
  <c r="G2676" i="25"/>
  <c r="G2677" i="25"/>
  <c r="G2678" i="25"/>
  <c r="G2679" i="25"/>
  <c r="G2680" i="25"/>
  <c r="G2681" i="25"/>
  <c r="G2682" i="25"/>
  <c r="G2683" i="25"/>
  <c r="G2684" i="25"/>
  <c r="G2685" i="25"/>
  <c r="G2686" i="25"/>
  <c r="G2687" i="25"/>
  <c r="G2688" i="25"/>
  <c r="G2689" i="25"/>
  <c r="I2689" i="25" s="1"/>
  <c r="G2690" i="25"/>
  <c r="I2690" i="25" s="1"/>
  <c r="G2691" i="25"/>
  <c r="G2692" i="25"/>
  <c r="G2693" i="25"/>
  <c r="G2694" i="25"/>
  <c r="G2695" i="25"/>
  <c r="G2696" i="25"/>
  <c r="G2697" i="25"/>
  <c r="G2698" i="25"/>
  <c r="G2699" i="25"/>
  <c r="G2700" i="25"/>
  <c r="G2701" i="25"/>
  <c r="G2702" i="25"/>
  <c r="G2703" i="25"/>
  <c r="G2704" i="25"/>
  <c r="G2705" i="25"/>
  <c r="G2706" i="25"/>
  <c r="G2707" i="25"/>
  <c r="G2708" i="25"/>
  <c r="G2709" i="25"/>
  <c r="G2710" i="25"/>
  <c r="G2711" i="25"/>
  <c r="G2712" i="25"/>
  <c r="G2713" i="25"/>
  <c r="G2714" i="25"/>
  <c r="G2715" i="25"/>
  <c r="G2716" i="25"/>
  <c r="G2717" i="25"/>
  <c r="G2718" i="25"/>
  <c r="G2719" i="25"/>
  <c r="G2720" i="25"/>
  <c r="I2720" i="25" s="1"/>
  <c r="G2721" i="25"/>
  <c r="I2721" i="25" s="1"/>
  <c r="G2722" i="25"/>
  <c r="I2722" i="25" s="1"/>
  <c r="G2723" i="25"/>
  <c r="I2723" i="25" s="1"/>
  <c r="G2724" i="25"/>
  <c r="G2725" i="25"/>
  <c r="I2725" i="25" s="1"/>
  <c r="G2726" i="25"/>
  <c r="G2727" i="25"/>
  <c r="G2728" i="25"/>
  <c r="G2729" i="25"/>
  <c r="G2730" i="25"/>
  <c r="G2731" i="25"/>
  <c r="G2732" i="25"/>
  <c r="G2733" i="25"/>
  <c r="G2734" i="25"/>
  <c r="G2735" i="25"/>
  <c r="G2736" i="25"/>
  <c r="G2737" i="25"/>
  <c r="G2738" i="25"/>
  <c r="G2739" i="25"/>
  <c r="G2740" i="25"/>
  <c r="G2741" i="25"/>
  <c r="G2742" i="25"/>
  <c r="G2743" i="25"/>
  <c r="G2744" i="25"/>
  <c r="G2745" i="25"/>
  <c r="G2746" i="25"/>
  <c r="G2747" i="25"/>
  <c r="G2748" i="25"/>
  <c r="G2749" i="25"/>
  <c r="G2750" i="25"/>
  <c r="G2751" i="25"/>
  <c r="G2752" i="25"/>
  <c r="G2753" i="25"/>
  <c r="I2753" i="25" s="1"/>
  <c r="G2754" i="25"/>
  <c r="I2754" i="25" s="1"/>
  <c r="G2755" i="25"/>
  <c r="I2755" i="25" s="1"/>
  <c r="G2756" i="25"/>
  <c r="I2756" i="25" s="1"/>
  <c r="G2757" i="25"/>
  <c r="G2758" i="25"/>
  <c r="I2758" i="25" s="1"/>
  <c r="G2759" i="25"/>
  <c r="G2760" i="25"/>
  <c r="G2761" i="25"/>
  <c r="G2762" i="25"/>
  <c r="G2763" i="25"/>
  <c r="G2764" i="25"/>
  <c r="G2765" i="25"/>
  <c r="G2766" i="25"/>
  <c r="G2767" i="25"/>
  <c r="G2768" i="25"/>
  <c r="G2769" i="25"/>
  <c r="G2770" i="25"/>
  <c r="G2771" i="25"/>
  <c r="G2772" i="25"/>
  <c r="G2773" i="25"/>
  <c r="G2774" i="25"/>
  <c r="G2775" i="25"/>
  <c r="G2776" i="25"/>
  <c r="G2777" i="25"/>
  <c r="G2778" i="25"/>
  <c r="G2779" i="25"/>
  <c r="G2780" i="25"/>
  <c r="G2781" i="25"/>
  <c r="G2782" i="25"/>
  <c r="G2783" i="25"/>
  <c r="I2783" i="25" s="1"/>
  <c r="G2784" i="25"/>
  <c r="G2785" i="25"/>
  <c r="I2785" i="25" s="1"/>
  <c r="G2786" i="25"/>
  <c r="I2786" i="25" s="1"/>
  <c r="G2787" i="25"/>
  <c r="G2788" i="25"/>
  <c r="I2788" i="25" s="1"/>
  <c r="G2789" i="25"/>
  <c r="G2790" i="25"/>
  <c r="G2791" i="25"/>
  <c r="G2792" i="25"/>
  <c r="G2793" i="25"/>
  <c r="I2793" i="25" s="1"/>
  <c r="G2794" i="25"/>
  <c r="I2794" i="25" s="1"/>
  <c r="G2795" i="25"/>
  <c r="I2795" i="25" s="1"/>
  <c r="G2796" i="25"/>
  <c r="G2797" i="25"/>
  <c r="G2798" i="25"/>
  <c r="G2799" i="25"/>
  <c r="G2800" i="25"/>
  <c r="G2801" i="25"/>
  <c r="G2802" i="25"/>
  <c r="G2803" i="25"/>
  <c r="G2804" i="25"/>
  <c r="G2805" i="25"/>
  <c r="G2806" i="25"/>
  <c r="G2807" i="25"/>
  <c r="G2808" i="25"/>
  <c r="G2809" i="25"/>
  <c r="G2810" i="25"/>
  <c r="I2818" i="25"/>
  <c r="I2819" i="25"/>
  <c r="G2826" i="25"/>
  <c r="G2827" i="25"/>
  <c r="G2828" i="25"/>
  <c r="G2829" i="25"/>
  <c r="G2830" i="25"/>
  <c r="G2831" i="25"/>
  <c r="G2832" i="25"/>
  <c r="G2833" i="25"/>
  <c r="G2834" i="25"/>
  <c r="G2835" i="25"/>
  <c r="G2836" i="25"/>
  <c r="G2837" i="25"/>
  <c r="G2838" i="25"/>
  <c r="G2839" i="25"/>
  <c r="G2840" i="25"/>
  <c r="G2841" i="25"/>
  <c r="G2842" i="25"/>
  <c r="G2843" i="25"/>
  <c r="G2844" i="25"/>
  <c r="G2845" i="25"/>
  <c r="G2846" i="25"/>
  <c r="G2847" i="25"/>
  <c r="G2848" i="25"/>
  <c r="G2849" i="25"/>
  <c r="G2850" i="25"/>
  <c r="G2851" i="25"/>
  <c r="G2852" i="25"/>
  <c r="G2853" i="25"/>
  <c r="G2854" i="25"/>
  <c r="G2855" i="25"/>
  <c r="G2856" i="25"/>
  <c r="G2857" i="25"/>
  <c r="G2858" i="25"/>
  <c r="G2859" i="25"/>
  <c r="G2860" i="25"/>
  <c r="G2861" i="25"/>
  <c r="G2862" i="25"/>
  <c r="G2863" i="25"/>
  <c r="G2864" i="25"/>
  <c r="G2865" i="25"/>
  <c r="G2866" i="25"/>
  <c r="I2866" i="25" s="1"/>
  <c r="G2867" i="25"/>
  <c r="I2867" i="25" s="1"/>
  <c r="G2868" i="25"/>
  <c r="I2868" i="25" s="1"/>
  <c r="G2869" i="25"/>
  <c r="I2869" i="25" s="1"/>
  <c r="G2870" i="25"/>
  <c r="G2871" i="25"/>
  <c r="I2871" i="25" s="1"/>
  <c r="G2872" i="25"/>
  <c r="G2873" i="25"/>
  <c r="G2874" i="25"/>
  <c r="G2875" i="25"/>
  <c r="G2876" i="25"/>
  <c r="G2877" i="25"/>
  <c r="G2878" i="25"/>
  <c r="G2879" i="25"/>
  <c r="G2880" i="25"/>
  <c r="G2881" i="25"/>
  <c r="G2882" i="25"/>
  <c r="G2883" i="25"/>
  <c r="G2884" i="25"/>
  <c r="G2885" i="25"/>
  <c r="G2886" i="25"/>
  <c r="G2887" i="25"/>
  <c r="G2888" i="25"/>
  <c r="I2888" i="25" s="1"/>
  <c r="G2889" i="25"/>
  <c r="I2889" i="25" s="1"/>
  <c r="G2890" i="25"/>
  <c r="I2890" i="25" s="1"/>
  <c r="G2891" i="25"/>
  <c r="I2891" i="25" s="1"/>
  <c r="G2892" i="25"/>
  <c r="G2893" i="25"/>
  <c r="I2893" i="25" s="1"/>
  <c r="G2894" i="25"/>
  <c r="I2894" i="25" s="1"/>
  <c r="G2895" i="25"/>
  <c r="G2896" i="25"/>
  <c r="G2897" i="25"/>
  <c r="G2898" i="25"/>
  <c r="G2899" i="25"/>
  <c r="G2900" i="25"/>
  <c r="G2901" i="25"/>
  <c r="G2902" i="25"/>
  <c r="G2903" i="25"/>
  <c r="G2904" i="25"/>
  <c r="G2905" i="25"/>
  <c r="G2906" i="25"/>
  <c r="G2907" i="25"/>
  <c r="G2908" i="25"/>
  <c r="G2909" i="25"/>
  <c r="G2910" i="25"/>
  <c r="G2911" i="25"/>
  <c r="I2911" i="25" s="1"/>
  <c r="G2912" i="25"/>
  <c r="I2912" i="25" s="1"/>
  <c r="G2913" i="25"/>
  <c r="I2913" i="25" s="1"/>
  <c r="G2914" i="25"/>
  <c r="I2914" i="25" s="1"/>
  <c r="G2915" i="25"/>
  <c r="G2916" i="25"/>
  <c r="I2916" i="25" s="1"/>
  <c r="G2917" i="25"/>
  <c r="G2918" i="25"/>
  <c r="G2919" i="25"/>
  <c r="I2919" i="25" s="1"/>
  <c r="G2920" i="25"/>
  <c r="I2920" i="25" s="1"/>
  <c r="G2921" i="25"/>
  <c r="I2921" i="25" s="1"/>
  <c r="G2922" i="25"/>
  <c r="G2923" i="25"/>
  <c r="G2924" i="25"/>
  <c r="G2925" i="25"/>
  <c r="G2926" i="25"/>
  <c r="I2926" i="25" s="1"/>
  <c r="G2927" i="25"/>
  <c r="G2928" i="25"/>
  <c r="G2929" i="25"/>
  <c r="G2930" i="25"/>
  <c r="G2931" i="25"/>
  <c r="G2932" i="25"/>
  <c r="G2933" i="25"/>
  <c r="G2934" i="25"/>
  <c r="G2935" i="25"/>
  <c r="G2936" i="25"/>
  <c r="G2937" i="25"/>
  <c r="G2938" i="25"/>
  <c r="G2939" i="25"/>
  <c r="G2940" i="25"/>
  <c r="G2941" i="25"/>
  <c r="G2942" i="25"/>
  <c r="G2943" i="25"/>
  <c r="G2944" i="25"/>
  <c r="G2945" i="25"/>
  <c r="G2946" i="25"/>
  <c r="G2947" i="25"/>
  <c r="G2948" i="25"/>
  <c r="G2949" i="25"/>
  <c r="I2949" i="25" s="1"/>
  <c r="G2950" i="25"/>
  <c r="I2950" i="25" s="1"/>
  <c r="G2951" i="25"/>
  <c r="I2951" i="25" s="1"/>
  <c r="G2952" i="25"/>
  <c r="I2952" i="25" s="1"/>
  <c r="G2953" i="25"/>
  <c r="G2954" i="25"/>
  <c r="I2954" i="25" s="1"/>
  <c r="G2955" i="25"/>
  <c r="G2956" i="25"/>
  <c r="G2957" i="25"/>
  <c r="G2958" i="25"/>
  <c r="G2959" i="25"/>
  <c r="G2960" i="25"/>
  <c r="G2961" i="25"/>
  <c r="G2962" i="25"/>
  <c r="G2963" i="25"/>
  <c r="G2964" i="25"/>
  <c r="G2965" i="25"/>
  <c r="G2966" i="25"/>
  <c r="G2967" i="25"/>
  <c r="G2968" i="25"/>
  <c r="G2969" i="25"/>
  <c r="G2970" i="25"/>
  <c r="G2971" i="25"/>
  <c r="G2972" i="25"/>
  <c r="G2973" i="25"/>
  <c r="G2974" i="25"/>
  <c r="G2975" i="25"/>
  <c r="G2976" i="25"/>
  <c r="G2977" i="25"/>
  <c r="G2978" i="25"/>
  <c r="G2979" i="25"/>
  <c r="G2980" i="25"/>
  <c r="G2981" i="25"/>
  <c r="G2982" i="25"/>
  <c r="G2983" i="25"/>
  <c r="G2984" i="25"/>
  <c r="G2985" i="25"/>
  <c r="G2986" i="25"/>
  <c r="G2987" i="25"/>
  <c r="G2988" i="25"/>
  <c r="G2989" i="25"/>
  <c r="G2990" i="25"/>
  <c r="G2991" i="25"/>
  <c r="G2992" i="25"/>
  <c r="G2993" i="25"/>
  <c r="G2994" i="25"/>
  <c r="G2995" i="25"/>
  <c r="G2996" i="25"/>
  <c r="G2997" i="25"/>
  <c r="G2998" i="25"/>
  <c r="G2999" i="25"/>
  <c r="G3000" i="25"/>
  <c r="I3000" i="25" s="1"/>
  <c r="G3001" i="25"/>
  <c r="G3002" i="25"/>
  <c r="I3002" i="25" s="1"/>
  <c r="G3003" i="25"/>
  <c r="I3003" i="25" s="1"/>
  <c r="G3004" i="25"/>
  <c r="G3005" i="25"/>
  <c r="G3006" i="25"/>
  <c r="G3007" i="25"/>
  <c r="G3008" i="25"/>
  <c r="G3009" i="25"/>
  <c r="G3010" i="25"/>
  <c r="G3011" i="25"/>
  <c r="G3012" i="25"/>
  <c r="G3013" i="25"/>
  <c r="G3014" i="25"/>
  <c r="G3015" i="25"/>
  <c r="G3016" i="25"/>
  <c r="G3017" i="25"/>
  <c r="G3018" i="25"/>
  <c r="G3019" i="25"/>
  <c r="I3019" i="25" s="1"/>
  <c r="G3020" i="25"/>
  <c r="G3021" i="25"/>
  <c r="I3021" i="25" s="1"/>
  <c r="G3022" i="25"/>
  <c r="I3022" i="25" s="1"/>
  <c r="G3023" i="25"/>
  <c r="G3024" i="25"/>
  <c r="I3024" i="25" s="1"/>
  <c r="G3025" i="25"/>
  <c r="I3025" i="25" s="1"/>
  <c r="G3026" i="25"/>
  <c r="I3026" i="25" s="1"/>
  <c r="G3027" i="25"/>
  <c r="I3027" i="25" s="1"/>
  <c r="G3028" i="25"/>
  <c r="I3028" i="25" s="1"/>
  <c r="G3029" i="25"/>
  <c r="G3030" i="25"/>
  <c r="G3031" i="25"/>
  <c r="G3032" i="25"/>
  <c r="G3033" i="25"/>
  <c r="G3034" i="25"/>
  <c r="G3035" i="25"/>
  <c r="G3036" i="25"/>
  <c r="G3037" i="25"/>
  <c r="G3038" i="25"/>
  <c r="G3039" i="25"/>
  <c r="G3040" i="25"/>
  <c r="G3041" i="25"/>
  <c r="G3042" i="25"/>
  <c r="G3043" i="25"/>
  <c r="I3043" i="25" s="1"/>
  <c r="G3044" i="25"/>
  <c r="I3044" i="25" s="1"/>
  <c r="G3045" i="25"/>
  <c r="I3045" i="25" s="1"/>
  <c r="G3046" i="25"/>
  <c r="I3046" i="25" s="1"/>
  <c r="G3047" i="25"/>
  <c r="G3048" i="25"/>
  <c r="I3048" i="25" s="1"/>
  <c r="G3049" i="25"/>
  <c r="I3049" i="25" s="1"/>
  <c r="G3050" i="25"/>
  <c r="I3050" i="25" s="1"/>
  <c r="G3051" i="25"/>
  <c r="G3052" i="25"/>
  <c r="G3053" i="25"/>
  <c r="G3054" i="25"/>
  <c r="G3055" i="25"/>
  <c r="I3055" i="25" s="1"/>
  <c r="G3056" i="25"/>
  <c r="I3056" i="25" s="1"/>
  <c r="G3057" i="25"/>
  <c r="G3058" i="25"/>
  <c r="I3058" i="25" s="1"/>
  <c r="G3059" i="25"/>
  <c r="G3060" i="25"/>
  <c r="G3061" i="25"/>
  <c r="G3062" i="25"/>
  <c r="G3063" i="25"/>
  <c r="G3064" i="25"/>
  <c r="G3065" i="25"/>
  <c r="G3066" i="25"/>
  <c r="G3067" i="25"/>
  <c r="G3068" i="25"/>
  <c r="I3068" i="25" s="1"/>
  <c r="G3069" i="25"/>
  <c r="G3070" i="25"/>
  <c r="G3071" i="25"/>
  <c r="G3072" i="25"/>
  <c r="G3073" i="25"/>
  <c r="G3074" i="25"/>
  <c r="G3075" i="25"/>
  <c r="G3076" i="25"/>
  <c r="G3077" i="25"/>
  <c r="G3078" i="25"/>
  <c r="G3079" i="25"/>
  <c r="G3080" i="25"/>
  <c r="G3081" i="25"/>
  <c r="G3082" i="25"/>
  <c r="G3083" i="25"/>
  <c r="G3084" i="25"/>
  <c r="G3085" i="25"/>
  <c r="G3086" i="25"/>
  <c r="G3087" i="25"/>
  <c r="G3088" i="25"/>
  <c r="G3089" i="25"/>
  <c r="G3090" i="25"/>
  <c r="G3091" i="25"/>
  <c r="G3092" i="25"/>
  <c r="G3093" i="25"/>
  <c r="G3094" i="25"/>
  <c r="G3095" i="25"/>
  <c r="G3096" i="25"/>
  <c r="G3097" i="25"/>
  <c r="G3098" i="25"/>
  <c r="G3099" i="25"/>
  <c r="G3100" i="25"/>
  <c r="G3101" i="25"/>
  <c r="G3102" i="25"/>
  <c r="G3103" i="25"/>
  <c r="G3104" i="25"/>
  <c r="G3105" i="25"/>
  <c r="G3106" i="25"/>
  <c r="G3107" i="25"/>
  <c r="G3108" i="25"/>
  <c r="G3109" i="25"/>
  <c r="G3110" i="25"/>
  <c r="G3111" i="25"/>
  <c r="G3112" i="25"/>
  <c r="G3113" i="25"/>
  <c r="G3114" i="25"/>
  <c r="G3115" i="25"/>
  <c r="G3116" i="25"/>
  <c r="G3117" i="25"/>
  <c r="G3118" i="25"/>
  <c r="G3119" i="25"/>
  <c r="G3120" i="25"/>
  <c r="G3121" i="25"/>
  <c r="G3122" i="25"/>
  <c r="G3123" i="25"/>
  <c r="G3124" i="25"/>
  <c r="G3125" i="25"/>
  <c r="G3126" i="25"/>
  <c r="G3127" i="25"/>
  <c r="G3128" i="25"/>
  <c r="G3129" i="25"/>
  <c r="G3130" i="25"/>
  <c r="G3131" i="25"/>
  <c r="G3132" i="25"/>
  <c r="G3133" i="25"/>
  <c r="G3134" i="25"/>
  <c r="G3135" i="25"/>
  <c r="G3136" i="25"/>
  <c r="G3137" i="25"/>
  <c r="G3138" i="25"/>
  <c r="G3139" i="25"/>
  <c r="G3140" i="25"/>
  <c r="G3141" i="25"/>
  <c r="G3142" i="25"/>
  <c r="G3143" i="25"/>
  <c r="G3144" i="25"/>
  <c r="G3145" i="25"/>
  <c r="G3146" i="25"/>
  <c r="G3147" i="25"/>
  <c r="G3148" i="25"/>
  <c r="G3149" i="25"/>
  <c r="G3150" i="25"/>
  <c r="G3151" i="25"/>
  <c r="G3152" i="25"/>
  <c r="G3153" i="25"/>
  <c r="G3154" i="25"/>
  <c r="G3155" i="25"/>
  <c r="G3156" i="25"/>
  <c r="G3157" i="25"/>
  <c r="G3158" i="25"/>
  <c r="G3159" i="25"/>
  <c r="G3160" i="25"/>
  <c r="G3161" i="25"/>
  <c r="G3162" i="25"/>
  <c r="G3163" i="25"/>
  <c r="G3164" i="25"/>
  <c r="G3165" i="25"/>
  <c r="G3166" i="25"/>
  <c r="G3167" i="25"/>
  <c r="G3168" i="25"/>
  <c r="G3169" i="25"/>
  <c r="G3170" i="25"/>
  <c r="G3171" i="25"/>
  <c r="G3172" i="25"/>
  <c r="G3173" i="25"/>
  <c r="G3174" i="25"/>
  <c r="G3175" i="25"/>
  <c r="G3176" i="25"/>
  <c r="G3177" i="25"/>
  <c r="G3178" i="25"/>
  <c r="G3179" i="25"/>
  <c r="G3180" i="25"/>
  <c r="G3181" i="25"/>
  <c r="G3182" i="25"/>
  <c r="G3183" i="25"/>
  <c r="G3184" i="25"/>
  <c r="G3185" i="25"/>
  <c r="G3186" i="25"/>
  <c r="G3187" i="25"/>
  <c r="G3188" i="25"/>
  <c r="G3189" i="25"/>
  <c r="G3190" i="25"/>
  <c r="G3191" i="25"/>
  <c r="G3192" i="25"/>
  <c r="G3193" i="25"/>
  <c r="G3194" i="25"/>
  <c r="G3195" i="25"/>
  <c r="G3196" i="25"/>
  <c r="G3197" i="25"/>
  <c r="G3198" i="25"/>
  <c r="G3199" i="25"/>
  <c r="G3200" i="25"/>
  <c r="G3201" i="25"/>
  <c r="G3202" i="25"/>
  <c r="G3203" i="25"/>
  <c r="G3204" i="25"/>
  <c r="G3205" i="25"/>
  <c r="G3206" i="25"/>
  <c r="G3207" i="25"/>
  <c r="G3208" i="25"/>
  <c r="G3209" i="25"/>
  <c r="G3210" i="25"/>
  <c r="G3211" i="25"/>
  <c r="G3212" i="25"/>
  <c r="G3213" i="25"/>
  <c r="G3214" i="25"/>
  <c r="G3215" i="25"/>
  <c r="G3216" i="25"/>
  <c r="G3217" i="25"/>
  <c r="G3218" i="25"/>
  <c r="G3219" i="25"/>
  <c r="G3220" i="25"/>
  <c r="G3221" i="25"/>
  <c r="G3222" i="25"/>
  <c r="G3223" i="25"/>
  <c r="I3223" i="25" s="1"/>
  <c r="G3224" i="25"/>
  <c r="I3224" i="25" s="1"/>
  <c r="G3225" i="25"/>
  <c r="I3225" i="25" s="1"/>
  <c r="G3226" i="25"/>
  <c r="I3226" i="25" s="1"/>
  <c r="G3227" i="25"/>
  <c r="G3228" i="25"/>
  <c r="G3229" i="25"/>
  <c r="G3230" i="25"/>
  <c r="G3231" i="25"/>
  <c r="G3232" i="25"/>
  <c r="G3233" i="25"/>
  <c r="G3234" i="25"/>
  <c r="I3234" i="25" s="1"/>
  <c r="G3235" i="25"/>
  <c r="G3236" i="25"/>
  <c r="I3236" i="25" s="1"/>
  <c r="G3237" i="25"/>
  <c r="I3237" i="25" s="1"/>
  <c r="G3238" i="25"/>
  <c r="G3239" i="25"/>
  <c r="G3240" i="25"/>
  <c r="G3241" i="25"/>
  <c r="G3242" i="25"/>
  <c r="G3243" i="25"/>
  <c r="G3244" i="25"/>
  <c r="G3245" i="25"/>
  <c r="G3246" i="25"/>
  <c r="G3247" i="25"/>
  <c r="G3248" i="25"/>
  <c r="G3249" i="25"/>
  <c r="G3250" i="25"/>
  <c r="G3251" i="25"/>
  <c r="G3252" i="25"/>
  <c r="G3253" i="25"/>
  <c r="I3253" i="25" s="1"/>
  <c r="G3254" i="25"/>
  <c r="G3255" i="25"/>
  <c r="I3255" i="25" s="1"/>
  <c r="G3256" i="25"/>
  <c r="G3257" i="25"/>
  <c r="G3258" i="25"/>
  <c r="I3258" i="25" s="1"/>
  <c r="G3259" i="25"/>
  <c r="I3259" i="25" s="1"/>
  <c r="G3260" i="25"/>
  <c r="I3260" i="25" s="1"/>
  <c r="G3261" i="25"/>
  <c r="I3261" i="25" s="1"/>
  <c r="G3262" i="25"/>
  <c r="I3262" i="25" s="1"/>
  <c r="G3263" i="25"/>
  <c r="I3263" i="25" s="1"/>
  <c r="G3264" i="25"/>
  <c r="I3264" i="25" s="1"/>
  <c r="G3265" i="25"/>
  <c r="I3265" i="25" s="1"/>
  <c r="G3266" i="25"/>
  <c r="G3267" i="25"/>
  <c r="G3268" i="25"/>
  <c r="G3269" i="25"/>
  <c r="G3270" i="25"/>
  <c r="G3271" i="25"/>
  <c r="G3272" i="25"/>
  <c r="G3273" i="25"/>
  <c r="G3274" i="25"/>
  <c r="G3275" i="25"/>
  <c r="G3276" i="25"/>
  <c r="G3277" i="25"/>
  <c r="G3278" i="25"/>
  <c r="G3279" i="25"/>
  <c r="G3280" i="25"/>
  <c r="I3280" i="25" s="1"/>
  <c r="G3281" i="25"/>
  <c r="I3281" i="25" s="1"/>
  <c r="G3282" i="25"/>
  <c r="I3282" i="25" s="1"/>
  <c r="G3283" i="25"/>
  <c r="I3283" i="25" s="1"/>
  <c r="G3284" i="25"/>
  <c r="G3285" i="25"/>
  <c r="G3286" i="25"/>
  <c r="G3287" i="25"/>
  <c r="G3288" i="25"/>
  <c r="G3289" i="25"/>
  <c r="G3290" i="25"/>
  <c r="G3291" i="25"/>
  <c r="G3292" i="25"/>
  <c r="G3293" i="25"/>
  <c r="G3294" i="25"/>
  <c r="G3295" i="25"/>
  <c r="G3296" i="25"/>
  <c r="G3297" i="25"/>
  <c r="G3298" i="25"/>
  <c r="G3299" i="25"/>
  <c r="G3300" i="25"/>
  <c r="G3301" i="25"/>
  <c r="G3302" i="25"/>
  <c r="G3303" i="25"/>
  <c r="G3304" i="25"/>
  <c r="I3304" i="25" s="1"/>
  <c r="G3305" i="25"/>
  <c r="I3305" i="25" s="1"/>
  <c r="G3306" i="25"/>
  <c r="I3306" i="25" s="1"/>
  <c r="G3307" i="25"/>
  <c r="G3308" i="25"/>
  <c r="G3309" i="25"/>
  <c r="I3309" i="25" s="1"/>
  <c r="G3310" i="25"/>
  <c r="I3310" i="25" s="1"/>
  <c r="G3311" i="25"/>
  <c r="I3311" i="25" s="1"/>
  <c r="G3312" i="25"/>
  <c r="G3313" i="25"/>
  <c r="G3314" i="25"/>
  <c r="G3315" i="25"/>
  <c r="G3316" i="25"/>
  <c r="G3317" i="25"/>
  <c r="G3318" i="25"/>
  <c r="G3319" i="25"/>
  <c r="G3320" i="25"/>
  <c r="G3321" i="25"/>
  <c r="G3322" i="25"/>
  <c r="G3323" i="25"/>
  <c r="G3324" i="25"/>
  <c r="G3325" i="25"/>
  <c r="G3326" i="25"/>
  <c r="G3327" i="25"/>
  <c r="I3327" i="25" s="1"/>
  <c r="G3328" i="25"/>
  <c r="I3328" i="25" s="1"/>
  <c r="G3329" i="25"/>
  <c r="I3329" i="25" s="1"/>
  <c r="G3330" i="25"/>
  <c r="I3330" i="25" s="1"/>
  <c r="G3331" i="25"/>
  <c r="G3332" i="25"/>
  <c r="I3332" i="25" s="1"/>
  <c r="G3333" i="25"/>
  <c r="I3333" i="25" s="1"/>
  <c r="G3334" i="25"/>
  <c r="I3334" i="25" s="1"/>
  <c r="G3335" i="25"/>
  <c r="I3335" i="25" s="1"/>
  <c r="G3336" i="25"/>
  <c r="G3337" i="25"/>
  <c r="G3338" i="25"/>
  <c r="G3339" i="25"/>
  <c r="G3340" i="25"/>
  <c r="G3341" i="25"/>
  <c r="G3342" i="25"/>
  <c r="G3343" i="25"/>
  <c r="G3344" i="25"/>
  <c r="G3345" i="25"/>
  <c r="G3346" i="25"/>
  <c r="G3347" i="25"/>
  <c r="G3348" i="25"/>
  <c r="I3348" i="25" s="1"/>
  <c r="G3349" i="25"/>
  <c r="I3349" i="25" s="1"/>
  <c r="G3350" i="25"/>
  <c r="I3350" i="25" s="1"/>
  <c r="G3351" i="25"/>
  <c r="I3351" i="25" s="1"/>
  <c r="G3352" i="25"/>
  <c r="G3353" i="25"/>
  <c r="I3353" i="25" s="1"/>
  <c r="G3354" i="25"/>
  <c r="I3354" i="25" s="1"/>
  <c r="G3355" i="25"/>
  <c r="I3355" i="25" s="1"/>
  <c r="G3356" i="25"/>
  <c r="I3356" i="25" s="1"/>
  <c r="G3357" i="25"/>
  <c r="I3357" i="25" s="1"/>
  <c r="G3358" i="25"/>
  <c r="G3359" i="25"/>
  <c r="G3360" i="25"/>
  <c r="G3361" i="25"/>
  <c r="G3362" i="25"/>
  <c r="G3363" i="25"/>
  <c r="G3364" i="25"/>
  <c r="G3365" i="25"/>
  <c r="G3366" i="25"/>
  <c r="G3367" i="25"/>
  <c r="G3368" i="25"/>
  <c r="G3369" i="25"/>
  <c r="I3369" i="25" s="1"/>
  <c r="G3370" i="25"/>
  <c r="I3370" i="25" s="1"/>
  <c r="G3371" i="25"/>
  <c r="I3371" i="25" s="1"/>
  <c r="G3372" i="25"/>
  <c r="G3373" i="25"/>
  <c r="I3373" i="25" s="1"/>
  <c r="G3374" i="25"/>
  <c r="I3374" i="25" s="1"/>
  <c r="G3375" i="25"/>
  <c r="I3375" i="25" s="1"/>
  <c r="G3376" i="25"/>
  <c r="I3376" i="25" s="1"/>
  <c r="G3377" i="25"/>
  <c r="G3378" i="25"/>
  <c r="G3379" i="25"/>
  <c r="I3379" i="25" s="1"/>
  <c r="G3380" i="25"/>
  <c r="G3381" i="25"/>
  <c r="G3382" i="25"/>
  <c r="G3383" i="25"/>
  <c r="G3384" i="25"/>
  <c r="G3385" i="25"/>
  <c r="G3386" i="25"/>
  <c r="G3387" i="25"/>
  <c r="G3388" i="25"/>
  <c r="G3389" i="25"/>
  <c r="G3390" i="25"/>
  <c r="I3390" i="25" s="1"/>
  <c r="G3391" i="25"/>
  <c r="I3391" i="25" s="1"/>
  <c r="G3392" i="25"/>
  <c r="I3392" i="25" s="1"/>
  <c r="G3393" i="25"/>
  <c r="G3394" i="25"/>
  <c r="I3394" i="25" s="1"/>
  <c r="G3395" i="25"/>
  <c r="G3396" i="25"/>
  <c r="G3397" i="25"/>
  <c r="G3398" i="25"/>
  <c r="G3399" i="25"/>
  <c r="G3400" i="25"/>
  <c r="G3401" i="25"/>
  <c r="G3402" i="25"/>
  <c r="G3403" i="25"/>
  <c r="G3404" i="25"/>
  <c r="G3405" i="25"/>
  <c r="G3406" i="25"/>
  <c r="G3407" i="25"/>
  <c r="G3408" i="25"/>
  <c r="G3409" i="25"/>
  <c r="I3409" i="25" s="1"/>
  <c r="G3410" i="25"/>
  <c r="G3411" i="25"/>
  <c r="I3411" i="25" s="1"/>
  <c r="G3412" i="25"/>
  <c r="I3412" i="25" s="1"/>
  <c r="G3413" i="25"/>
  <c r="G3414" i="25"/>
  <c r="I3414" i="25" s="1"/>
  <c r="G3415" i="25"/>
  <c r="I3415" i="25" s="1"/>
  <c r="G3416" i="25"/>
  <c r="I3416" i="25" s="1"/>
  <c r="G3417" i="25"/>
  <c r="G3418" i="25"/>
  <c r="G3419" i="25"/>
  <c r="G3420" i="25"/>
  <c r="G3421" i="25"/>
  <c r="G3422" i="25"/>
  <c r="G3423" i="25"/>
  <c r="G3424" i="25"/>
  <c r="G3425" i="25"/>
  <c r="G3426" i="25"/>
  <c r="G3427" i="25"/>
  <c r="G3428" i="25"/>
  <c r="G3429" i="25"/>
  <c r="G3430" i="25"/>
  <c r="G3431" i="25"/>
  <c r="G3432" i="25"/>
  <c r="G3433" i="25"/>
  <c r="I3433" i="25" s="1"/>
  <c r="G3434" i="25"/>
  <c r="I3434" i="25" s="1"/>
  <c r="G3435" i="25"/>
  <c r="I3435" i="25" s="1"/>
  <c r="G3436" i="25"/>
  <c r="I3436" i="25" s="1"/>
  <c r="G3437" i="25"/>
  <c r="G3438" i="25"/>
  <c r="G3439" i="25"/>
  <c r="G3440" i="25"/>
  <c r="G3441" i="25"/>
  <c r="G3442" i="25"/>
  <c r="G3443" i="25"/>
  <c r="G3444" i="25"/>
  <c r="G3445" i="25"/>
  <c r="G3446" i="25"/>
  <c r="G3447" i="25"/>
  <c r="G3448" i="25"/>
  <c r="G3449" i="25"/>
  <c r="G3450" i="25"/>
  <c r="G3451" i="25"/>
  <c r="G3452" i="25"/>
  <c r="I3452" i="25" s="1"/>
  <c r="G3453" i="25"/>
  <c r="I3453" i="25" s="1"/>
  <c r="G3454" i="25"/>
  <c r="G3455" i="25"/>
  <c r="G3456" i="25"/>
  <c r="I3456" i="25" s="1"/>
  <c r="G3457" i="25"/>
  <c r="I3457" i="25" s="1"/>
  <c r="G3458" i="25"/>
  <c r="I3458" i="25" s="1"/>
  <c r="G3459" i="25"/>
  <c r="I3459" i="25" s="1"/>
  <c r="G3460" i="25"/>
  <c r="I3460" i="25" s="1"/>
  <c r="G3461" i="25"/>
  <c r="I3461" i="25" s="1"/>
  <c r="G3462" i="25"/>
  <c r="I3462" i="25" s="1"/>
  <c r="G3463" i="25"/>
  <c r="G3464" i="25"/>
  <c r="G3465" i="25"/>
  <c r="G3466" i="25"/>
  <c r="G3467" i="25"/>
  <c r="G3468" i="25"/>
  <c r="I3468" i="25" s="1"/>
  <c r="G3469" i="25"/>
  <c r="I3469" i="25" s="1"/>
  <c r="G3470" i="25"/>
  <c r="I3470" i="25" s="1"/>
  <c r="G3471" i="25"/>
  <c r="I3471" i="25" s="1"/>
  <c r="G3472" i="25"/>
  <c r="G3473" i="25"/>
  <c r="I3473" i="25" s="1"/>
  <c r="G3474" i="25"/>
  <c r="I3474" i="25" s="1"/>
  <c r="G3475" i="25"/>
  <c r="I3475" i="25" s="1"/>
  <c r="G3476" i="25"/>
  <c r="I3476" i="25" s="1"/>
  <c r="G3477" i="25"/>
  <c r="I3477" i="25" s="1"/>
  <c r="G3478" i="25"/>
  <c r="I3478" i="25" s="1"/>
  <c r="G3479" i="25"/>
  <c r="I3479" i="25" s="1"/>
  <c r="G3480" i="25"/>
  <c r="I3480" i="25" s="1"/>
  <c r="G3481" i="25"/>
  <c r="I3481" i="25" s="1"/>
  <c r="G3482" i="25"/>
  <c r="I3482" i="25" s="1"/>
  <c r="G3483" i="25"/>
  <c r="I3483" i="25" s="1"/>
  <c r="G3484" i="25"/>
  <c r="G3485" i="25"/>
  <c r="G3486" i="25"/>
  <c r="G3487" i="25"/>
  <c r="G3488" i="25"/>
  <c r="I3488" i="25" s="1"/>
  <c r="G3489" i="25"/>
  <c r="G3490" i="25"/>
  <c r="I3490" i="25" s="1"/>
  <c r="G3491" i="25"/>
  <c r="G3492" i="25"/>
  <c r="G3493" i="25"/>
  <c r="I3493" i="25" s="1"/>
  <c r="G3494" i="25"/>
  <c r="I3494" i="25" s="1"/>
  <c r="G3495" i="25"/>
  <c r="I3495" i="25" s="1"/>
  <c r="G3496" i="25"/>
  <c r="I3496" i="25" s="1"/>
  <c r="G3497" i="25"/>
  <c r="I3497" i="25" s="1"/>
  <c r="G3498" i="25"/>
  <c r="I3498" i="25" s="1"/>
  <c r="G3499" i="25"/>
  <c r="I3499" i="25" s="1"/>
  <c r="G3500" i="25"/>
  <c r="I3500" i="25" s="1"/>
  <c r="G3501" i="25"/>
  <c r="G3502" i="25"/>
  <c r="G3503" i="25"/>
  <c r="G3504" i="25"/>
  <c r="G3505" i="25"/>
  <c r="G3506" i="25"/>
  <c r="I3506" i="25" s="1"/>
  <c r="G3507" i="25"/>
  <c r="I3507" i="25" s="1"/>
  <c r="G3508" i="25"/>
  <c r="G3509" i="25"/>
  <c r="I3509" i="25" s="1"/>
  <c r="G3510" i="25"/>
  <c r="G3511" i="25"/>
  <c r="I3511" i="25" s="1"/>
  <c r="G3512" i="25"/>
  <c r="I3512" i="25" s="1"/>
  <c r="G3513" i="25"/>
  <c r="I3513" i="25" s="1"/>
  <c r="G3514" i="25"/>
  <c r="I3514" i="25" s="1"/>
  <c r="G3515" i="25"/>
  <c r="I3515" i="25" s="1"/>
  <c r="G3516" i="25"/>
  <c r="I3516" i="25" s="1"/>
  <c r="G3517" i="25"/>
  <c r="I3517" i="25" s="1"/>
  <c r="G3518" i="25"/>
  <c r="I3518" i="25" s="1"/>
  <c r="G3519" i="25"/>
  <c r="I3519" i="25" s="1"/>
  <c r="G3520" i="25"/>
  <c r="G3521" i="25"/>
  <c r="G3522" i="25"/>
  <c r="G3523" i="25"/>
  <c r="G3524" i="25"/>
  <c r="G3525" i="25"/>
  <c r="G3526" i="25"/>
  <c r="G3527" i="25"/>
  <c r="G3528" i="25"/>
  <c r="I3528" i="25" s="1"/>
  <c r="G3529" i="25"/>
  <c r="I3529" i="25" s="1"/>
  <c r="G3530" i="25"/>
  <c r="I3530" i="25" s="1"/>
  <c r="G3531" i="25"/>
  <c r="G3532" i="25"/>
  <c r="I3532" i="25" s="1"/>
  <c r="G3533" i="25"/>
  <c r="I3533" i="25" s="1"/>
  <c r="G3534" i="25"/>
  <c r="I3534" i="25" s="1"/>
  <c r="G3535" i="25"/>
  <c r="I3535" i="25" s="1"/>
  <c r="G3536" i="25"/>
  <c r="I3536" i="25" s="1"/>
  <c r="G3537" i="25"/>
  <c r="I3537" i="25" s="1"/>
  <c r="G3538" i="25"/>
  <c r="I3538" i="25" s="1"/>
  <c r="G3539" i="25"/>
  <c r="G3540" i="25"/>
  <c r="G3541" i="25"/>
  <c r="G3542" i="25"/>
  <c r="G3543" i="25"/>
  <c r="G3544" i="25"/>
  <c r="G3545" i="25"/>
  <c r="G3546" i="25"/>
  <c r="G3547" i="25"/>
  <c r="G3548" i="25"/>
  <c r="G3549" i="25"/>
  <c r="G3550" i="25"/>
  <c r="G3551" i="25"/>
  <c r="G3552" i="25"/>
  <c r="I3552" i="25" s="1"/>
  <c r="G3553" i="25"/>
  <c r="I3553" i="25" s="1"/>
  <c r="G3554" i="25"/>
  <c r="I3554" i="25" s="1"/>
  <c r="G3555" i="25"/>
  <c r="I3555" i="25" s="1"/>
  <c r="G3556" i="25"/>
  <c r="G3557" i="25"/>
  <c r="I3557" i="25" s="1"/>
  <c r="G3558" i="25"/>
  <c r="I3558" i="25" s="1"/>
  <c r="G3559" i="25"/>
  <c r="I3559" i="25" s="1"/>
  <c r="G3560" i="25"/>
  <c r="G3561" i="25"/>
  <c r="G3562" i="25"/>
  <c r="G3563" i="25"/>
  <c r="I3563" i="25" s="1"/>
  <c r="G3564" i="25"/>
  <c r="I3564" i="25" s="1"/>
  <c r="G3565" i="25"/>
  <c r="G3566" i="25"/>
  <c r="I3566" i="25" s="1"/>
  <c r="G3567" i="25"/>
  <c r="G3568" i="25"/>
  <c r="G3569" i="25"/>
  <c r="G3570" i="25"/>
  <c r="G3571" i="25"/>
  <c r="G3572" i="25"/>
  <c r="I3572" i="25" s="1"/>
  <c r="G3573" i="25"/>
  <c r="I3573" i="25" s="1"/>
  <c r="G3574" i="25"/>
  <c r="I3574" i="25" s="1"/>
  <c r="G3575" i="25"/>
  <c r="I3575" i="25" s="1"/>
  <c r="G3576" i="25"/>
  <c r="G3577" i="25"/>
  <c r="G3578" i="25"/>
  <c r="G3579" i="25"/>
  <c r="G3580" i="25"/>
  <c r="G3581" i="25"/>
  <c r="G3582" i="25"/>
  <c r="G3583" i="25"/>
  <c r="G3584" i="25"/>
  <c r="G3585" i="25"/>
  <c r="G3586" i="25"/>
  <c r="G3587" i="25"/>
  <c r="I3587" i="25" s="1"/>
  <c r="G3588" i="25"/>
  <c r="G3589" i="25"/>
  <c r="G3590" i="25"/>
  <c r="I3590" i="25" s="1"/>
  <c r="G3591" i="25"/>
  <c r="G3592" i="25"/>
  <c r="I3592" i="25" s="1"/>
  <c r="G3593" i="25"/>
  <c r="I3593" i="25" s="1"/>
  <c r="G3594" i="25"/>
  <c r="G3595" i="25"/>
  <c r="I3595" i="25" s="1"/>
  <c r="G3596" i="25"/>
  <c r="G3597" i="25"/>
  <c r="G3598" i="25"/>
  <c r="G3599" i="25"/>
  <c r="G3600" i="25"/>
  <c r="G3601" i="25"/>
  <c r="G3602" i="25"/>
  <c r="G3603" i="25"/>
  <c r="G3604" i="25"/>
  <c r="G3605" i="25"/>
  <c r="G3606" i="25"/>
  <c r="G3607" i="25"/>
  <c r="G3608" i="25"/>
  <c r="G3609" i="25"/>
  <c r="G3610" i="25"/>
  <c r="G3611" i="25"/>
  <c r="I3611" i="25" s="1"/>
  <c r="G3612" i="25"/>
  <c r="I3612" i="25" s="1"/>
  <c r="G3613" i="25"/>
  <c r="I3613" i="25" s="1"/>
  <c r="G3614" i="25"/>
  <c r="I3614" i="25" s="1"/>
  <c r="G3615" i="25"/>
  <c r="G3616" i="25"/>
  <c r="I3616" i="25" s="1"/>
  <c r="G3617" i="25"/>
  <c r="I3617" i="25" s="1"/>
  <c r="G3618" i="25"/>
  <c r="I3618" i="25" s="1"/>
  <c r="G3619" i="25"/>
  <c r="I3619" i="25" s="1"/>
  <c r="G3620" i="25"/>
  <c r="G3621" i="25"/>
  <c r="G3622" i="25"/>
  <c r="G3623" i="25"/>
  <c r="G3624" i="25"/>
  <c r="G3625" i="25"/>
  <c r="G3626" i="25"/>
  <c r="G3627" i="25"/>
  <c r="G3628" i="25"/>
  <c r="G3629" i="25"/>
  <c r="G3630" i="25"/>
  <c r="G3631" i="25"/>
  <c r="G3632" i="25"/>
  <c r="G3633" i="25"/>
  <c r="G3634" i="25"/>
  <c r="G3635" i="25"/>
  <c r="G3636" i="25"/>
  <c r="G3637" i="25"/>
  <c r="G3638" i="25"/>
  <c r="I3638" i="25" s="1"/>
  <c r="G3639" i="25"/>
  <c r="I3639" i="25" s="1"/>
  <c r="G3640" i="25"/>
  <c r="I3640" i="25" s="1"/>
  <c r="G3641" i="25"/>
  <c r="I3641" i="25" s="1"/>
  <c r="G3642" i="25"/>
  <c r="G3643" i="25"/>
  <c r="I3643" i="25" s="1"/>
  <c r="G3644" i="25"/>
  <c r="G3645" i="25"/>
  <c r="G3646" i="25"/>
  <c r="G3647" i="25"/>
  <c r="G3648" i="25"/>
  <c r="G3649" i="25"/>
  <c r="G3650" i="25"/>
  <c r="G3651" i="25"/>
  <c r="G3652" i="25"/>
  <c r="G3653" i="25"/>
  <c r="G3654" i="25"/>
  <c r="G3655" i="25"/>
  <c r="G3656" i="25"/>
  <c r="G3657" i="25"/>
  <c r="G3658" i="25"/>
  <c r="G3659" i="25"/>
  <c r="G3660" i="25"/>
  <c r="I3660" i="25" s="1"/>
  <c r="G3661" i="25"/>
  <c r="I3661" i="25" s="1"/>
  <c r="G3662" i="25"/>
  <c r="I3662" i="25" s="1"/>
  <c r="G3663" i="25"/>
  <c r="I3663" i="25" s="1"/>
  <c r="G3664" i="25"/>
  <c r="G3665" i="25"/>
  <c r="G3666" i="25"/>
  <c r="G3667" i="25"/>
  <c r="G3668" i="25"/>
  <c r="G3669" i="25"/>
  <c r="G3670" i="25"/>
  <c r="G3671" i="25"/>
  <c r="G3672" i="25"/>
  <c r="G3673" i="25"/>
  <c r="G3674" i="25"/>
  <c r="G3675" i="25"/>
  <c r="G3676" i="25"/>
  <c r="G3677" i="25"/>
  <c r="G3678" i="25"/>
  <c r="I3678" i="25" s="1"/>
  <c r="G3679" i="25"/>
  <c r="I3679" i="25" s="1"/>
  <c r="G3680" i="25"/>
  <c r="I3680" i="25" s="1"/>
  <c r="G3681" i="25"/>
  <c r="G3682" i="25"/>
  <c r="G3683" i="25"/>
  <c r="I3683" i="25" s="1"/>
  <c r="G3684" i="25"/>
  <c r="I3684" i="25" s="1"/>
  <c r="G3685" i="25"/>
  <c r="I3685" i="25" s="1"/>
  <c r="G3686" i="25"/>
  <c r="I3686" i="25" s="1"/>
  <c r="G3687" i="25"/>
  <c r="I3687" i="25" s="1"/>
  <c r="G3688" i="25"/>
  <c r="I3688" i="25" s="1"/>
  <c r="G3689" i="25"/>
  <c r="G3690" i="25"/>
  <c r="G3691" i="25"/>
  <c r="G3692" i="25"/>
  <c r="G3693" i="25"/>
  <c r="G3694" i="25"/>
  <c r="G3695" i="25"/>
  <c r="G3696" i="25"/>
  <c r="G3697" i="25"/>
  <c r="G3698" i="25"/>
  <c r="G3699" i="25"/>
  <c r="G3700" i="25"/>
  <c r="G3701" i="25"/>
  <c r="G3702" i="25"/>
  <c r="G3703" i="25"/>
  <c r="G3704" i="25"/>
  <c r="G3705" i="25"/>
  <c r="G3706" i="25"/>
  <c r="G3707" i="25"/>
  <c r="G3708" i="25"/>
  <c r="G3709" i="25"/>
  <c r="G3710" i="25"/>
  <c r="G3711" i="25"/>
  <c r="G3712" i="25"/>
  <c r="G3713" i="25"/>
  <c r="G3714" i="25"/>
  <c r="G3715" i="25"/>
  <c r="G3716" i="25"/>
  <c r="G3717" i="25"/>
  <c r="G3718" i="25"/>
  <c r="G3719" i="25"/>
  <c r="G3720" i="25"/>
  <c r="G3721" i="25"/>
  <c r="G3722" i="25"/>
  <c r="G3723" i="25"/>
  <c r="G3724" i="25"/>
  <c r="G3725" i="25"/>
  <c r="G3726" i="25"/>
  <c r="G3727" i="25"/>
  <c r="G3728" i="25"/>
  <c r="G3729" i="25"/>
  <c r="G3730" i="25"/>
  <c r="G3731" i="25"/>
  <c r="G3732" i="25"/>
  <c r="G3733" i="25"/>
  <c r="G3734" i="25"/>
  <c r="G3735" i="25"/>
  <c r="G3736" i="25"/>
  <c r="G3737" i="25"/>
  <c r="G3738" i="25"/>
  <c r="G3739" i="25"/>
  <c r="G3740" i="25"/>
  <c r="G3741" i="25"/>
  <c r="G3742" i="25"/>
  <c r="G3743" i="25"/>
  <c r="G3744" i="25"/>
  <c r="G3745" i="25"/>
  <c r="G3746" i="25"/>
  <c r="G3747" i="25"/>
  <c r="G3748" i="25"/>
  <c r="G3749" i="25"/>
  <c r="G3750" i="25"/>
  <c r="G3751" i="25"/>
  <c r="G3752" i="25"/>
  <c r="G3753" i="25"/>
  <c r="G3754" i="25"/>
  <c r="G3755" i="25"/>
  <c r="I3755" i="25" s="1"/>
  <c r="G3756" i="25"/>
  <c r="I3756" i="25" s="1"/>
  <c r="G3757" i="25"/>
  <c r="I3757" i="25" s="1"/>
  <c r="G3758" i="25"/>
  <c r="I3758" i="25" s="1"/>
  <c r="G3759" i="25"/>
  <c r="G3760" i="25"/>
  <c r="I3760" i="25" s="1"/>
  <c r="G3761" i="25"/>
  <c r="I3761" i="25" s="1"/>
  <c r="G3762" i="25"/>
  <c r="I3762" i="25" s="1"/>
  <c r="G3763" i="25"/>
  <c r="I3763" i="25" s="1"/>
  <c r="G3764" i="25"/>
  <c r="I3764" i="25" s="1"/>
  <c r="G3765" i="25"/>
  <c r="G3766" i="25"/>
  <c r="G3767" i="25"/>
  <c r="G3768" i="25"/>
  <c r="G3769" i="25"/>
  <c r="G3770" i="25"/>
  <c r="G3771" i="25"/>
  <c r="G3772" i="25"/>
  <c r="G3773" i="25"/>
  <c r="G3774" i="25"/>
  <c r="G3775" i="25"/>
  <c r="I3775" i="25" s="1"/>
  <c r="G3776" i="25"/>
  <c r="G3777" i="25"/>
  <c r="I3777" i="25" s="1"/>
  <c r="G3778" i="25"/>
  <c r="I3778" i="25" s="1"/>
  <c r="G3779" i="25"/>
  <c r="G3780" i="25"/>
  <c r="I3780" i="25" s="1"/>
  <c r="G3781" i="25"/>
  <c r="I3781" i="25" s="1"/>
  <c r="G3782" i="25"/>
  <c r="I3782" i="25" s="1"/>
  <c r="G3783" i="25"/>
  <c r="G3784" i="25"/>
  <c r="G3785" i="25"/>
  <c r="G3786" i="25"/>
  <c r="G3787" i="25"/>
  <c r="G3788" i="25"/>
  <c r="G3789" i="25"/>
  <c r="G3790" i="25"/>
  <c r="G3791" i="25"/>
  <c r="G3792" i="25"/>
  <c r="G3793" i="25"/>
  <c r="G3794" i="25"/>
  <c r="G3795" i="25"/>
  <c r="G3796" i="25"/>
  <c r="G3797" i="25"/>
  <c r="G3798" i="25"/>
  <c r="G3799" i="25"/>
  <c r="G3800" i="25"/>
  <c r="G3801" i="25"/>
  <c r="G3802" i="25"/>
  <c r="G3803" i="25"/>
  <c r="G3804" i="25"/>
  <c r="G3805" i="25"/>
  <c r="G3806" i="25"/>
  <c r="G3807" i="25"/>
  <c r="G3808" i="25"/>
  <c r="G3809" i="25"/>
  <c r="G3810" i="25"/>
  <c r="G3811" i="25"/>
  <c r="G3812" i="25"/>
  <c r="G3813" i="25"/>
  <c r="G3814" i="25"/>
  <c r="G3815" i="25"/>
  <c r="G3816" i="25"/>
  <c r="G3817" i="25"/>
  <c r="G3818" i="25"/>
  <c r="G3819" i="25"/>
  <c r="G3820" i="25"/>
  <c r="G3821" i="25"/>
  <c r="G3822" i="25"/>
  <c r="G3823" i="25"/>
  <c r="G3824" i="25"/>
  <c r="G3825" i="25"/>
  <c r="G3826" i="25"/>
  <c r="G3827" i="25"/>
  <c r="G3828" i="25"/>
  <c r="G3829" i="25"/>
  <c r="G3830" i="25"/>
  <c r="G3831" i="25"/>
  <c r="G3832" i="25"/>
  <c r="G3833" i="25"/>
  <c r="G3834" i="25"/>
  <c r="G3835" i="25"/>
  <c r="G3836" i="25"/>
  <c r="G3837" i="25"/>
  <c r="G3838" i="25"/>
  <c r="G3839" i="25"/>
  <c r="G3840" i="25"/>
  <c r="G3841" i="25"/>
  <c r="G3842" i="25"/>
  <c r="G3843" i="25"/>
  <c r="G3844" i="25"/>
  <c r="G3845" i="25"/>
  <c r="G3846" i="25"/>
  <c r="G3847" i="25"/>
  <c r="G3848" i="25"/>
  <c r="G3849" i="25"/>
  <c r="G3850" i="25"/>
  <c r="G3851" i="25"/>
  <c r="G3852" i="25"/>
  <c r="G3853" i="25"/>
  <c r="G3854" i="25"/>
  <c r="G3855" i="25"/>
  <c r="G3856" i="25"/>
  <c r="G3857" i="25"/>
  <c r="G3858" i="25"/>
  <c r="G3859" i="25"/>
  <c r="G3860" i="25"/>
  <c r="G3861" i="25"/>
  <c r="G3862" i="25"/>
  <c r="G3863" i="25"/>
  <c r="G3864" i="25"/>
  <c r="I3864" i="25" s="1"/>
  <c r="G3865" i="25"/>
  <c r="I3865" i="25" s="1"/>
  <c r="G3866" i="25"/>
  <c r="I3866" i="25" s="1"/>
  <c r="G3867" i="25"/>
  <c r="G3868" i="25"/>
  <c r="G3869" i="25"/>
  <c r="I3869" i="25" s="1"/>
  <c r="G3870" i="25"/>
  <c r="I3870" i="25" s="1"/>
  <c r="G3871" i="25"/>
  <c r="G3872" i="25"/>
  <c r="G3873" i="25"/>
  <c r="G3874" i="25"/>
  <c r="G3875" i="25"/>
  <c r="G3876" i="25"/>
  <c r="G3877" i="25"/>
  <c r="G3878" i="25"/>
  <c r="G3879" i="25"/>
  <c r="G3880" i="25"/>
  <c r="G3881" i="25"/>
  <c r="G3882" i="25"/>
  <c r="G3883" i="25"/>
  <c r="G3884" i="25"/>
  <c r="G3885" i="25"/>
  <c r="G3886" i="25"/>
  <c r="G3887" i="25"/>
  <c r="G3888" i="25"/>
  <c r="G3889" i="25"/>
  <c r="G3890" i="25"/>
  <c r="G3891" i="25"/>
  <c r="G3892" i="25"/>
  <c r="G3893" i="25"/>
  <c r="G3894" i="25"/>
  <c r="G3895" i="25"/>
  <c r="G3896" i="25"/>
  <c r="G3897" i="25"/>
  <c r="G3898" i="25"/>
  <c r="G3899" i="25"/>
  <c r="G3900" i="25"/>
  <c r="G3901" i="25"/>
  <c r="G3902" i="25"/>
  <c r="G3903" i="25"/>
  <c r="G3904" i="25"/>
  <c r="G3905" i="25"/>
  <c r="G3906" i="25"/>
  <c r="G3907" i="25"/>
  <c r="G3908" i="25"/>
  <c r="G3909" i="25"/>
  <c r="G3910" i="25"/>
  <c r="G3911" i="25"/>
  <c r="G3912" i="25"/>
  <c r="G3913" i="25"/>
  <c r="G3914" i="25"/>
  <c r="G3915" i="25"/>
  <c r="G3916" i="25"/>
  <c r="G3917" i="25"/>
  <c r="G3918" i="25"/>
  <c r="G3919" i="25"/>
  <c r="G3920" i="25"/>
  <c r="G3921" i="25"/>
  <c r="G3922" i="25"/>
  <c r="G3923" i="25"/>
  <c r="G3924" i="25"/>
  <c r="G3925" i="25"/>
  <c r="G3926" i="25"/>
  <c r="G3927" i="25"/>
  <c r="I3927" i="25" s="1"/>
  <c r="G3928" i="25"/>
  <c r="I3928" i="25" s="1"/>
  <c r="G3929" i="25"/>
  <c r="I3929" i="25" s="1"/>
  <c r="G3930" i="25"/>
  <c r="I3930" i="25" s="1"/>
  <c r="G3931" i="25"/>
  <c r="G3932" i="25"/>
  <c r="G3933" i="25"/>
  <c r="G3934" i="25"/>
  <c r="G3935" i="25"/>
  <c r="G3936" i="25"/>
  <c r="G3937" i="25"/>
  <c r="G3938" i="25"/>
  <c r="G3939" i="25"/>
  <c r="G3940" i="25"/>
  <c r="G3941" i="25"/>
  <c r="G3942" i="25"/>
  <c r="G3943" i="25"/>
  <c r="G3944" i="25"/>
  <c r="G3945" i="25"/>
  <c r="G3946" i="25"/>
  <c r="G3947" i="25"/>
  <c r="G3948" i="25"/>
  <c r="G3949" i="25"/>
  <c r="G3950" i="25"/>
  <c r="G3951" i="25"/>
  <c r="G3952" i="25"/>
  <c r="G3953" i="25"/>
  <c r="G3954" i="25"/>
  <c r="G3955" i="25"/>
  <c r="G3956" i="25"/>
  <c r="G3957" i="25"/>
  <c r="G3958" i="25"/>
  <c r="G3959" i="25"/>
  <c r="G3960" i="25"/>
  <c r="G3961" i="25"/>
  <c r="G3962" i="25"/>
  <c r="G3963" i="25"/>
  <c r="G3964" i="25"/>
  <c r="G3965" i="25"/>
  <c r="G3966" i="25"/>
  <c r="G3967" i="25"/>
  <c r="G3968" i="25"/>
  <c r="G3969" i="25"/>
  <c r="G3970" i="25"/>
  <c r="G3971" i="25"/>
  <c r="G3972" i="25"/>
  <c r="G3973" i="25"/>
  <c r="G3974" i="25"/>
  <c r="G3975" i="25"/>
  <c r="G3976" i="25"/>
  <c r="G3977" i="25"/>
  <c r="G3978" i="25"/>
  <c r="G3979" i="25"/>
  <c r="G3980" i="25"/>
  <c r="G3981" i="25"/>
  <c r="G3982" i="25"/>
  <c r="G3983" i="25"/>
  <c r="G3984" i="25"/>
  <c r="G3985" i="25"/>
  <c r="G3986" i="25"/>
  <c r="G3987" i="25"/>
  <c r="G3988" i="25"/>
  <c r="G3989" i="25"/>
  <c r="G3990" i="25"/>
  <c r="I3990" i="25" s="1"/>
  <c r="G3991" i="25"/>
  <c r="G3992" i="25"/>
  <c r="I3992" i="25" s="1"/>
  <c r="G3993" i="25"/>
  <c r="I3993" i="25" s="1"/>
  <c r="G3994" i="25"/>
  <c r="G3995" i="25"/>
  <c r="I3995" i="25" s="1"/>
  <c r="G3996" i="25"/>
  <c r="I3996" i="25" s="1"/>
  <c r="G3997" i="25"/>
  <c r="G3998" i="25"/>
  <c r="G3999" i="25"/>
  <c r="G4000" i="25"/>
  <c r="G4001" i="25"/>
  <c r="G4002" i="25"/>
  <c r="G4003" i="25"/>
  <c r="G4004" i="25"/>
  <c r="G4005" i="25"/>
  <c r="G4006" i="25"/>
  <c r="G4007" i="25"/>
  <c r="G4008" i="25"/>
  <c r="G4009" i="25"/>
  <c r="G4010" i="25"/>
  <c r="G4011" i="25"/>
  <c r="G4012" i="25"/>
  <c r="G4013" i="25"/>
  <c r="G4014" i="25"/>
  <c r="G4015" i="25"/>
  <c r="G4016" i="25"/>
  <c r="G4017" i="25"/>
  <c r="G4018" i="25"/>
  <c r="G4019" i="25"/>
  <c r="G4020" i="25"/>
  <c r="G4021" i="25"/>
  <c r="G4022" i="25"/>
  <c r="G4023" i="25"/>
  <c r="G4024" i="25"/>
  <c r="G4025" i="25"/>
  <c r="G4026" i="25"/>
  <c r="G4027" i="25"/>
  <c r="G4028" i="25"/>
  <c r="G4029" i="25"/>
  <c r="G4030" i="25"/>
  <c r="G4031" i="25"/>
  <c r="G4032" i="25"/>
  <c r="G4033" i="25"/>
  <c r="G4034" i="25"/>
  <c r="G4035" i="25"/>
  <c r="G4036" i="25"/>
  <c r="G4037" i="25"/>
  <c r="G4038" i="25"/>
  <c r="G4039" i="25"/>
  <c r="G4040" i="25"/>
  <c r="G4041" i="25"/>
  <c r="G4042" i="25"/>
  <c r="G4043" i="25"/>
  <c r="G4044" i="25"/>
  <c r="G4045" i="25"/>
  <c r="G4046" i="25"/>
  <c r="G4047" i="25"/>
  <c r="G4048" i="25"/>
  <c r="G4049" i="25"/>
  <c r="G4050" i="25"/>
  <c r="G4051" i="25"/>
  <c r="G4052" i="25"/>
  <c r="G4053" i="25"/>
  <c r="G4054" i="25"/>
  <c r="G4055" i="25"/>
  <c r="G4056" i="25"/>
  <c r="G4057" i="25"/>
  <c r="G4058" i="25"/>
  <c r="G4059" i="25"/>
  <c r="G4060" i="25"/>
  <c r="G4061" i="25"/>
  <c r="G4062" i="25"/>
  <c r="G4063" i="25"/>
  <c r="G4064" i="25"/>
  <c r="G4065" i="25"/>
  <c r="G4066" i="25"/>
  <c r="G4067" i="25"/>
  <c r="G4068" i="25"/>
  <c r="G4069" i="25"/>
  <c r="G4070" i="25"/>
  <c r="G4071" i="25"/>
  <c r="G4072" i="25"/>
  <c r="G4073" i="25"/>
  <c r="G4074" i="25"/>
  <c r="G4075" i="25"/>
  <c r="G4076" i="25"/>
  <c r="G4077" i="25"/>
  <c r="G4078" i="25"/>
  <c r="G4079" i="25"/>
  <c r="G4080" i="25"/>
  <c r="G4081" i="25"/>
  <c r="G4082" i="25"/>
  <c r="G4083" i="25"/>
  <c r="G4084" i="25"/>
  <c r="G4085" i="25"/>
  <c r="G4086" i="25"/>
  <c r="G4087" i="25"/>
  <c r="G4088" i="25"/>
  <c r="G4089" i="25"/>
  <c r="I4089" i="25" s="1"/>
  <c r="G4090" i="25"/>
  <c r="I4090" i="25" s="1"/>
  <c r="G4091" i="25"/>
  <c r="I4091" i="25" s="1"/>
  <c r="G4092" i="25"/>
  <c r="I4092" i="25" s="1"/>
  <c r="G4093" i="25"/>
  <c r="G4094" i="25"/>
  <c r="I4094" i="25" s="1"/>
  <c r="G4095" i="25"/>
  <c r="G4096" i="25"/>
  <c r="G4097" i="25"/>
  <c r="G4098" i="25"/>
  <c r="G4099" i="25"/>
  <c r="G4100" i="25"/>
  <c r="G4101" i="25"/>
  <c r="G4102" i="25"/>
  <c r="G4103" i="25"/>
  <c r="G4104" i="25"/>
  <c r="G4105" i="25"/>
  <c r="G4106" i="25"/>
  <c r="G4107" i="25"/>
  <c r="G4108" i="25"/>
  <c r="G4109" i="25"/>
  <c r="G4110" i="25"/>
  <c r="G4111" i="25"/>
  <c r="G4112" i="25"/>
  <c r="G4113" i="25"/>
  <c r="I4113" i="25" s="1"/>
  <c r="G4114" i="25"/>
  <c r="I4114" i="25" s="1"/>
  <c r="G4115" i="25"/>
  <c r="I4115" i="25" s="1"/>
  <c r="G4116" i="25"/>
  <c r="G4117" i="25"/>
  <c r="G4118" i="25"/>
  <c r="I4118" i="25" s="1"/>
  <c r="G4119" i="25"/>
  <c r="I4119" i="25" s="1"/>
  <c r="G4120" i="25"/>
  <c r="I4120" i="25" s="1"/>
  <c r="G4121" i="25"/>
  <c r="I4121" i="25" s="1"/>
  <c r="G4122" i="25"/>
  <c r="G4123" i="25"/>
  <c r="G4124" i="25"/>
  <c r="G4125" i="25"/>
  <c r="G4126" i="25"/>
  <c r="G4127" i="25"/>
  <c r="G4128" i="25"/>
  <c r="G4129" i="25"/>
  <c r="G4130" i="25"/>
  <c r="G4131" i="25"/>
  <c r="G4132" i="25"/>
  <c r="G4133" i="25"/>
  <c r="G4134" i="25"/>
  <c r="G4135" i="25"/>
  <c r="G4136" i="25"/>
  <c r="G4137" i="25"/>
  <c r="G4138" i="25"/>
  <c r="G4139" i="25"/>
  <c r="G4140" i="25"/>
  <c r="G4141" i="25"/>
  <c r="G4142" i="25"/>
  <c r="G4143" i="25"/>
  <c r="G4144" i="25"/>
  <c r="G4145" i="25"/>
  <c r="G4146" i="25"/>
  <c r="G4147" i="25"/>
  <c r="G4148" i="25"/>
  <c r="G4149" i="25"/>
  <c r="G4150" i="25"/>
  <c r="G4151" i="25"/>
  <c r="G4152" i="25"/>
  <c r="G4153" i="25"/>
  <c r="G4154" i="25"/>
  <c r="G4155" i="25"/>
  <c r="G4156" i="25"/>
  <c r="G4157" i="25"/>
  <c r="G4158" i="25"/>
  <c r="G4159" i="25"/>
  <c r="G4160" i="25"/>
  <c r="G4161" i="25"/>
  <c r="G4162" i="25"/>
  <c r="G4163" i="25"/>
  <c r="G4164" i="25"/>
  <c r="G4165" i="25"/>
  <c r="G4166" i="25"/>
  <c r="G4167" i="25"/>
  <c r="G4168" i="25"/>
  <c r="G4169" i="25"/>
  <c r="G4170" i="25"/>
  <c r="G4171" i="25"/>
  <c r="G4172" i="25"/>
  <c r="G4173" i="25"/>
  <c r="G4174" i="25"/>
  <c r="G4175" i="25"/>
  <c r="G4176" i="25"/>
  <c r="G4177" i="25"/>
  <c r="G4178" i="25"/>
  <c r="I4178" i="25" s="1"/>
  <c r="G4179" i="25"/>
  <c r="G4180" i="25"/>
  <c r="I4180" i="25" s="1"/>
  <c r="G4181" i="25"/>
  <c r="I4181" i="25" s="1"/>
  <c r="G4182" i="25"/>
  <c r="G4183" i="25"/>
  <c r="G4184" i="25"/>
  <c r="G4185" i="25"/>
  <c r="G4186" i="25"/>
  <c r="G4187" i="25"/>
  <c r="G4188" i="25"/>
  <c r="G4189" i="25"/>
  <c r="G4190" i="25"/>
  <c r="G4191" i="25"/>
  <c r="G4192" i="25"/>
  <c r="G4193" i="25"/>
  <c r="G4194" i="25"/>
  <c r="G4195" i="25"/>
  <c r="G4196" i="25"/>
  <c r="G4197" i="25"/>
  <c r="G4198" i="25"/>
  <c r="G4199" i="25"/>
  <c r="G4200" i="25"/>
  <c r="G4201" i="25"/>
  <c r="G4202" i="25"/>
  <c r="I4202" i="25" s="1"/>
  <c r="G4203" i="25"/>
  <c r="I4203" i="25" s="1"/>
  <c r="G4204" i="25"/>
  <c r="I4204" i="25" s="1"/>
  <c r="G4205" i="25"/>
  <c r="I4205" i="25" s="1"/>
  <c r="G4206" i="25"/>
  <c r="G4207" i="25"/>
  <c r="I4207" i="25" s="1"/>
  <c r="G4208" i="25"/>
  <c r="G4209" i="25"/>
  <c r="G4210" i="25"/>
  <c r="G4211" i="25"/>
  <c r="G4212" i="25"/>
  <c r="G4213" i="25"/>
  <c r="G4214" i="25"/>
  <c r="G4215" i="25"/>
  <c r="G4216" i="25"/>
  <c r="I4216" i="25" s="1"/>
  <c r="G4217" i="25"/>
  <c r="I4217" i="25" s="1"/>
  <c r="G4218" i="25"/>
  <c r="G4219" i="25"/>
  <c r="G4220" i="25"/>
  <c r="G4221" i="25"/>
  <c r="G4222" i="25"/>
  <c r="G4223" i="25"/>
  <c r="G4224" i="25"/>
  <c r="G4225" i="25"/>
  <c r="G4226" i="25"/>
  <c r="G4227" i="25"/>
  <c r="G4228" i="25"/>
  <c r="G4229" i="25"/>
  <c r="G4230" i="25"/>
  <c r="G4231" i="25"/>
  <c r="G4232" i="25"/>
  <c r="G4233" i="25"/>
  <c r="G4234" i="25"/>
  <c r="G4235" i="25"/>
  <c r="G4236" i="25"/>
  <c r="G4237" i="25"/>
  <c r="G4238" i="25"/>
  <c r="G4239" i="25"/>
  <c r="I4239" i="25" s="1"/>
  <c r="G4240" i="25"/>
  <c r="I4240" i="25" s="1"/>
  <c r="G4241" i="25"/>
  <c r="G4242" i="25"/>
  <c r="I4242" i="25" s="1"/>
  <c r="G4243" i="25"/>
  <c r="G4244" i="25"/>
  <c r="I4244" i="25" s="1"/>
  <c r="G4245" i="25"/>
  <c r="I4245" i="25" s="1"/>
  <c r="G4246" i="25"/>
  <c r="I4246" i="25" s="1"/>
  <c r="G4247" i="25"/>
  <c r="I4247" i="25" s="1"/>
  <c r="G4248" i="25"/>
  <c r="I4248" i="25" s="1"/>
  <c r="G4249" i="25"/>
  <c r="I4249" i="25" s="1"/>
  <c r="G4250" i="25"/>
  <c r="I4250" i="25" s="1"/>
  <c r="G4251" i="25"/>
  <c r="I4251" i="25" s="1"/>
  <c r="G4252" i="25"/>
  <c r="I4252" i="25" s="1"/>
  <c r="G4253" i="25"/>
  <c r="G4254" i="25"/>
  <c r="G4255" i="25"/>
  <c r="G4256" i="25"/>
  <c r="G4257" i="25"/>
  <c r="G4258" i="25"/>
  <c r="G4259" i="25"/>
  <c r="G4260" i="25"/>
  <c r="G4261" i="25"/>
  <c r="G4262" i="25"/>
  <c r="G4263" i="25"/>
  <c r="G4264" i="25"/>
  <c r="G4265" i="25"/>
  <c r="G4266" i="25"/>
  <c r="G4267" i="25"/>
  <c r="G4268" i="25"/>
  <c r="G4269" i="25"/>
  <c r="I4269" i="25" s="1"/>
  <c r="G4270" i="25"/>
  <c r="I4270" i="25" s="1"/>
  <c r="G4271" i="25"/>
  <c r="I4271" i="25" s="1"/>
  <c r="G4272" i="25"/>
  <c r="G4273" i="25"/>
  <c r="I4273" i="25" s="1"/>
  <c r="G4274" i="25"/>
  <c r="I4274" i="25" s="1"/>
  <c r="G4275" i="25"/>
  <c r="I4275" i="25" s="1"/>
  <c r="G4276" i="25"/>
  <c r="G4277" i="25"/>
  <c r="G4278" i="25"/>
  <c r="G4279" i="25"/>
  <c r="G4280" i="25"/>
  <c r="G4281" i="25"/>
  <c r="G4282" i="25"/>
  <c r="G4283" i="25"/>
  <c r="G4284" i="25"/>
  <c r="G4285" i="25"/>
  <c r="G4286" i="25"/>
  <c r="G4287" i="25"/>
  <c r="G4288" i="25"/>
  <c r="G4289" i="25"/>
  <c r="G4290" i="25"/>
  <c r="G4291" i="25"/>
  <c r="G4292" i="25"/>
  <c r="G4293" i="25"/>
  <c r="G4294" i="25"/>
  <c r="G4295" i="25"/>
  <c r="G4296" i="25"/>
  <c r="G4297" i="25"/>
  <c r="G4298" i="25"/>
  <c r="G4299" i="25"/>
  <c r="G4300" i="25"/>
  <c r="G4301" i="25"/>
  <c r="G4302" i="25"/>
  <c r="G4303" i="25"/>
  <c r="G4304" i="25"/>
  <c r="G4305" i="25"/>
  <c r="G4306" i="25"/>
  <c r="G4307" i="25"/>
  <c r="G4308" i="25"/>
  <c r="G4309" i="25"/>
  <c r="G4310" i="25"/>
  <c r="G4311" i="25"/>
  <c r="G4312" i="25"/>
  <c r="G4313" i="25"/>
  <c r="G4314" i="25"/>
  <c r="G4315" i="25"/>
  <c r="G4316" i="25"/>
  <c r="G4317" i="25"/>
  <c r="G4318" i="25"/>
  <c r="G4319" i="25"/>
  <c r="G4320" i="25"/>
  <c r="G4321" i="25"/>
  <c r="G4322" i="25"/>
  <c r="G4323" i="25"/>
  <c r="G4324" i="25"/>
  <c r="G4325" i="25"/>
  <c r="G4326" i="25"/>
  <c r="G4327" i="25"/>
  <c r="G4328" i="25"/>
  <c r="I4328" i="25" s="1"/>
  <c r="G4329" i="25"/>
  <c r="I4329" i="25" s="1"/>
  <c r="G4330" i="25"/>
  <c r="G4331" i="25"/>
  <c r="I4331" i="25" s="1"/>
  <c r="G4332" i="25"/>
  <c r="G4333" i="25"/>
  <c r="I4333" i="25" s="1"/>
  <c r="G4334" i="25"/>
  <c r="I4334" i="25" s="1"/>
  <c r="G4335" i="25"/>
  <c r="I4335" i="25" s="1"/>
  <c r="G4336" i="25"/>
  <c r="G4337" i="25"/>
  <c r="G4338" i="25"/>
  <c r="G4339" i="25"/>
  <c r="G4340" i="25"/>
  <c r="G4341" i="25"/>
  <c r="G4342" i="25"/>
  <c r="G4343" i="25"/>
  <c r="G4344" i="25"/>
  <c r="G4345" i="25"/>
  <c r="G4346" i="25"/>
  <c r="G4347" i="25"/>
  <c r="G4348" i="25"/>
  <c r="G4349" i="25"/>
  <c r="G4350" i="25"/>
  <c r="G4351" i="25"/>
  <c r="G4352" i="25"/>
  <c r="G4353" i="25"/>
  <c r="G4354" i="25"/>
  <c r="G4355" i="25"/>
  <c r="G4356" i="25"/>
  <c r="G4357" i="25"/>
  <c r="G4358" i="25"/>
  <c r="G4359" i="25"/>
  <c r="G4360" i="25"/>
  <c r="G4361" i="25"/>
  <c r="G4362" i="25"/>
  <c r="G4363" i="25"/>
  <c r="G4364" i="25"/>
  <c r="G4365" i="25"/>
  <c r="G4366" i="25"/>
  <c r="G4367" i="25"/>
  <c r="G4368" i="25"/>
  <c r="G4369" i="25"/>
  <c r="G4370" i="25"/>
  <c r="G4371" i="25"/>
  <c r="G4372" i="25"/>
  <c r="G4373" i="25"/>
  <c r="G4374" i="25"/>
  <c r="G4375" i="25"/>
  <c r="G4376" i="25"/>
  <c r="G4377" i="25"/>
  <c r="G4378" i="25"/>
  <c r="G4379" i="25"/>
  <c r="G4380" i="25"/>
  <c r="G4381" i="25"/>
  <c r="G4382" i="25"/>
  <c r="G4383" i="25"/>
  <c r="G4384" i="25"/>
  <c r="G4385" i="25"/>
  <c r="G4386" i="25"/>
  <c r="G4387" i="25"/>
  <c r="G4388" i="25"/>
  <c r="I4388" i="25" s="1"/>
  <c r="G4389" i="25"/>
  <c r="G4390" i="25"/>
  <c r="I4390" i="25" s="1"/>
  <c r="G4391" i="25"/>
  <c r="I4391" i="25" s="1"/>
  <c r="G4392" i="25"/>
  <c r="G4393" i="25"/>
  <c r="I4393" i="25" s="1"/>
  <c r="G4394" i="25"/>
  <c r="I4394" i="25" s="1"/>
  <c r="G4395" i="25"/>
  <c r="I4395" i="25" s="1"/>
  <c r="G4396" i="25"/>
  <c r="I4396" i="25" s="1"/>
  <c r="G4397" i="25"/>
  <c r="I4397" i="25" s="1"/>
  <c r="G4398" i="25"/>
  <c r="I4398" i="25" s="1"/>
  <c r="G4399" i="25"/>
  <c r="I4399" i="25" s="1"/>
  <c r="G4400" i="25"/>
  <c r="I4400" i="25" s="1"/>
  <c r="G4401" i="25"/>
  <c r="G4402" i="25"/>
  <c r="G4403" i="25"/>
  <c r="G4404" i="25"/>
  <c r="G4405" i="25"/>
  <c r="G4406" i="25"/>
  <c r="G4407" i="25"/>
  <c r="G4408" i="25"/>
  <c r="G4409" i="25"/>
  <c r="G4410" i="25"/>
  <c r="G4411" i="25"/>
  <c r="G4412" i="25"/>
  <c r="G4413" i="25"/>
  <c r="G4414" i="25"/>
  <c r="G4415" i="25"/>
  <c r="G4416" i="25"/>
  <c r="G4417" i="25"/>
  <c r="G4418" i="25"/>
  <c r="G4419" i="25"/>
  <c r="G4420" i="25"/>
  <c r="G4421" i="25"/>
  <c r="G4422" i="25"/>
  <c r="G4423" i="25"/>
  <c r="G4424" i="25"/>
  <c r="G4425" i="25"/>
  <c r="G4426" i="25"/>
  <c r="G4427" i="25"/>
  <c r="G4428" i="25"/>
  <c r="G4429" i="25"/>
  <c r="G4430" i="25"/>
  <c r="G4431" i="25"/>
  <c r="G4432" i="25"/>
  <c r="G4433" i="25"/>
  <c r="G4434" i="25"/>
  <c r="G4435" i="25"/>
  <c r="G4436" i="25"/>
  <c r="G4437" i="25"/>
  <c r="G4438" i="25"/>
  <c r="G4439" i="25"/>
  <c r="G4440" i="25"/>
  <c r="G4441" i="25"/>
  <c r="G4442" i="25"/>
  <c r="G4443" i="25"/>
  <c r="G4444" i="25"/>
  <c r="G4445" i="25"/>
  <c r="G4446" i="25"/>
  <c r="G4447" i="25"/>
  <c r="G4448" i="25"/>
  <c r="G4449" i="25"/>
  <c r="G4450" i="25"/>
  <c r="G4451" i="25"/>
  <c r="G4452" i="25"/>
  <c r="G4453" i="25"/>
  <c r="G4454" i="25"/>
  <c r="G4455" i="25"/>
  <c r="G4456" i="25"/>
  <c r="G4457" i="25"/>
  <c r="G4458" i="25"/>
  <c r="G4459" i="25"/>
  <c r="G4460" i="25"/>
  <c r="G4461" i="25"/>
  <c r="G4462" i="25"/>
  <c r="G4463" i="25"/>
  <c r="G4464" i="25"/>
  <c r="G4465" i="25"/>
  <c r="G4466" i="25"/>
  <c r="G4467" i="25"/>
  <c r="G4468" i="25"/>
  <c r="G4469" i="25"/>
  <c r="G4470" i="25"/>
  <c r="G4471" i="25"/>
  <c r="G4472" i="25"/>
  <c r="G4473" i="25"/>
  <c r="G4474" i="25"/>
  <c r="G4475" i="25"/>
  <c r="G4476" i="25"/>
  <c r="G4477" i="25"/>
  <c r="G4478" i="25"/>
  <c r="G4479" i="25"/>
  <c r="G4480" i="25"/>
  <c r="G4481" i="25"/>
  <c r="G4482" i="25"/>
  <c r="G4483" i="25"/>
  <c r="G4484" i="25"/>
  <c r="G4485" i="25"/>
  <c r="G4486" i="25"/>
  <c r="G4487" i="25"/>
  <c r="G4488" i="25"/>
  <c r="G4489" i="25"/>
  <c r="G4490" i="25"/>
  <c r="G4491" i="25"/>
  <c r="G4492" i="25"/>
  <c r="G4493" i="25"/>
  <c r="G4494" i="25"/>
  <c r="G4495" i="25"/>
  <c r="G4496" i="25"/>
  <c r="G4497" i="25"/>
  <c r="G4498" i="25"/>
  <c r="G4499" i="25"/>
  <c r="G4500" i="25"/>
  <c r="G4501" i="25"/>
  <c r="G4502" i="25"/>
  <c r="G4503" i="25"/>
  <c r="G4504" i="25"/>
  <c r="G4505" i="25"/>
  <c r="G4506" i="25"/>
  <c r="G4507" i="25"/>
  <c r="G4508" i="25"/>
  <c r="G4509" i="25"/>
  <c r="G4510" i="25"/>
  <c r="G4511" i="25"/>
  <c r="G4512" i="25"/>
  <c r="G4513" i="25"/>
  <c r="G4514" i="25"/>
  <c r="G4515" i="25"/>
  <c r="G4516" i="25"/>
  <c r="G4517" i="25"/>
  <c r="G4518" i="25"/>
  <c r="G4519" i="25"/>
  <c r="G4520" i="25"/>
  <c r="G4521" i="25"/>
  <c r="G4522" i="25"/>
  <c r="G4523" i="25"/>
  <c r="G4524" i="25"/>
  <c r="G4525" i="25"/>
  <c r="G4526" i="25"/>
  <c r="G4527" i="25"/>
  <c r="G4528" i="25"/>
  <c r="G4529" i="25"/>
  <c r="G4530" i="25"/>
  <c r="G4531" i="25"/>
  <c r="G4532" i="25"/>
  <c r="G4533" i="25"/>
  <c r="G4534" i="25"/>
  <c r="G4535" i="25"/>
  <c r="G4536" i="25"/>
  <c r="G4537" i="25"/>
  <c r="I4537" i="25" s="1"/>
  <c r="G4538" i="25"/>
  <c r="G4539" i="25"/>
  <c r="G4540" i="25"/>
  <c r="G4541" i="25"/>
  <c r="G4542" i="25"/>
  <c r="G4543" i="25"/>
  <c r="G4544" i="25"/>
  <c r="G4545" i="25"/>
  <c r="G4546" i="25"/>
  <c r="G4547" i="25"/>
  <c r="G4548" i="25"/>
  <c r="G4549" i="25"/>
  <c r="G4550" i="25"/>
  <c r="G4551" i="25"/>
  <c r="G4552" i="25"/>
  <c r="G4553" i="25"/>
  <c r="G4554" i="25"/>
  <c r="G4555" i="25"/>
  <c r="G4556" i="25"/>
  <c r="G4557" i="25"/>
  <c r="G4558" i="25"/>
  <c r="G4559" i="25"/>
  <c r="G4560" i="25"/>
  <c r="G4561" i="25"/>
  <c r="G4562" i="25"/>
  <c r="G4563" i="25"/>
  <c r="G4564" i="25"/>
  <c r="G4565" i="25"/>
  <c r="G4566" i="25"/>
  <c r="G4567" i="25"/>
  <c r="G4568" i="25"/>
  <c r="G4569" i="25"/>
  <c r="G4570" i="25"/>
  <c r="G4571" i="25"/>
  <c r="G4572" i="25"/>
  <c r="G4573" i="25"/>
  <c r="G4574" i="25"/>
  <c r="G4575" i="25"/>
  <c r="G4576" i="25"/>
  <c r="G4577" i="25"/>
  <c r="G4578" i="25"/>
  <c r="G4579" i="25"/>
  <c r="G4580" i="25"/>
  <c r="G4581" i="25"/>
  <c r="G4582" i="25"/>
  <c r="G4583" i="25"/>
  <c r="G4584" i="25"/>
  <c r="G4585" i="25"/>
  <c r="G4586" i="25"/>
  <c r="G4587" i="25"/>
  <c r="G4588" i="25"/>
  <c r="G4589" i="25"/>
  <c r="G4590" i="25"/>
  <c r="G4591" i="25"/>
  <c r="G4592" i="25"/>
  <c r="G4593" i="25"/>
  <c r="G4594" i="25"/>
  <c r="G4595" i="25"/>
  <c r="G4596" i="25"/>
  <c r="G4597" i="25"/>
  <c r="G4598" i="25"/>
  <c r="G4599" i="25"/>
  <c r="G4600" i="25"/>
  <c r="G4601" i="25"/>
  <c r="G4602" i="25"/>
  <c r="G4603" i="25"/>
  <c r="G4604" i="25"/>
  <c r="G4605" i="25"/>
  <c r="G4606" i="25"/>
  <c r="G4607" i="25"/>
  <c r="G4608" i="25"/>
  <c r="G4609" i="25"/>
  <c r="G4610" i="25"/>
  <c r="G4611" i="25"/>
  <c r="G4612" i="25"/>
  <c r="G4613" i="25"/>
  <c r="G4614" i="25"/>
  <c r="G4615" i="25"/>
  <c r="G4616" i="25"/>
  <c r="G4617" i="25"/>
  <c r="G4618" i="25"/>
  <c r="G4619" i="25"/>
  <c r="G4620" i="25"/>
  <c r="G4621" i="25"/>
  <c r="G4622" i="25"/>
  <c r="G4623" i="25"/>
  <c r="G4624" i="25"/>
  <c r="G4625" i="25"/>
  <c r="G4626" i="25"/>
  <c r="G4627" i="25"/>
  <c r="G4628" i="25"/>
  <c r="G4629" i="25"/>
  <c r="G4630" i="25"/>
  <c r="G4631" i="25"/>
  <c r="G4632" i="25"/>
  <c r="G4633" i="25"/>
  <c r="G4634" i="25"/>
  <c r="G4635" i="25"/>
  <c r="G4636" i="25"/>
  <c r="G4637" i="25"/>
  <c r="G4638" i="25"/>
  <c r="G4639" i="25"/>
  <c r="G4640" i="25"/>
  <c r="I4640" i="25" s="1"/>
  <c r="G4641" i="25"/>
  <c r="I4641" i="25" s="1"/>
  <c r="G4642" i="25"/>
  <c r="G4643" i="25"/>
  <c r="G4644" i="25"/>
  <c r="G4645" i="25"/>
  <c r="G4646" i="25"/>
  <c r="G4647" i="25"/>
  <c r="G4648" i="25"/>
  <c r="G4649" i="25"/>
  <c r="G4650" i="25"/>
  <c r="G4651" i="25"/>
  <c r="G4652" i="25"/>
  <c r="G4653" i="25"/>
  <c r="G4654" i="25"/>
  <c r="G4655" i="25"/>
  <c r="G4656" i="25"/>
  <c r="G4657" i="25"/>
  <c r="G4658" i="25"/>
  <c r="G4659" i="25"/>
  <c r="G4660" i="25"/>
  <c r="G4661" i="25"/>
  <c r="G4662" i="25"/>
  <c r="G4663" i="25"/>
  <c r="G4664" i="25"/>
  <c r="G4665" i="25"/>
  <c r="G4666" i="25"/>
  <c r="G4667" i="25"/>
  <c r="G4668" i="25"/>
  <c r="G4669" i="25"/>
  <c r="G4670" i="25"/>
  <c r="G4671" i="25"/>
  <c r="G4672" i="25"/>
  <c r="G4673" i="25"/>
  <c r="G4674" i="25"/>
  <c r="G4675" i="25"/>
  <c r="G4676" i="25"/>
  <c r="G4677" i="25"/>
  <c r="G4678" i="25"/>
  <c r="G4679" i="25"/>
  <c r="G4680" i="25"/>
  <c r="G4681" i="25"/>
  <c r="G4682" i="25"/>
  <c r="G4683" i="25"/>
  <c r="G4684" i="25"/>
  <c r="G4685" i="25"/>
  <c r="G4686" i="25"/>
  <c r="G4687" i="25"/>
  <c r="G4688" i="25"/>
  <c r="G4689" i="25"/>
  <c r="G4690" i="25"/>
  <c r="G4691" i="25"/>
  <c r="G4692" i="25"/>
  <c r="G4693" i="25"/>
  <c r="G4694" i="25"/>
  <c r="G4695" i="25"/>
  <c r="G4696" i="25"/>
  <c r="G4697" i="25"/>
  <c r="G4698" i="25"/>
  <c r="G4699" i="25"/>
  <c r="G4700" i="25"/>
  <c r="G4701" i="25"/>
  <c r="G4702" i="25"/>
  <c r="G4703" i="25"/>
  <c r="G4704" i="25"/>
  <c r="G4705" i="25"/>
  <c r="G4706" i="25"/>
  <c r="G4707" i="25"/>
  <c r="G4708" i="25"/>
  <c r="G4709" i="25"/>
  <c r="G4710" i="25"/>
  <c r="G4711" i="25"/>
  <c r="G4712" i="25"/>
  <c r="G4713" i="25"/>
  <c r="G4714" i="25"/>
  <c r="G4715" i="25"/>
  <c r="G4716" i="25"/>
  <c r="G4717" i="25"/>
  <c r="G4718" i="25"/>
  <c r="G4719" i="25"/>
  <c r="G4720" i="25"/>
  <c r="G4721" i="25"/>
  <c r="G4722" i="25"/>
  <c r="G4723" i="25"/>
  <c r="G4724" i="25"/>
  <c r="G4725" i="25"/>
  <c r="G4726" i="25"/>
  <c r="G4727" i="25"/>
  <c r="G4728" i="25"/>
  <c r="G4729" i="25"/>
  <c r="G4730" i="25"/>
  <c r="G4731" i="25"/>
  <c r="G4732" i="25"/>
  <c r="G4733" i="25"/>
  <c r="G4734" i="25"/>
  <c r="G4735" i="25"/>
  <c r="G4736" i="25"/>
  <c r="G4737" i="25"/>
  <c r="G4738" i="25"/>
  <c r="G4739" i="25"/>
  <c r="G4740" i="25"/>
  <c r="G4741" i="25"/>
  <c r="G4742" i="25"/>
  <c r="G4743" i="25"/>
  <c r="G4744" i="25"/>
  <c r="G4745" i="25"/>
  <c r="G4746" i="25"/>
  <c r="G4747" i="25"/>
  <c r="G4748" i="25"/>
  <c r="G4749" i="25"/>
  <c r="G4750" i="25"/>
  <c r="G4751" i="25"/>
  <c r="G4752" i="25"/>
  <c r="G4753" i="25"/>
  <c r="G4754" i="25"/>
  <c r="G4755" i="25"/>
  <c r="G4756" i="25"/>
  <c r="G4757" i="25"/>
  <c r="G4758" i="25"/>
  <c r="G4759" i="25"/>
  <c r="G4760" i="25"/>
  <c r="G4761" i="25"/>
  <c r="G4762" i="25"/>
  <c r="G4763" i="25"/>
  <c r="G4764" i="25"/>
  <c r="G4765" i="25"/>
  <c r="G4766" i="25"/>
  <c r="G4767" i="25"/>
  <c r="G4768" i="25"/>
  <c r="G4769" i="25"/>
  <c r="G4770" i="25"/>
  <c r="G4771" i="25"/>
  <c r="G4772" i="25"/>
  <c r="G4773" i="25"/>
  <c r="G4774" i="25"/>
  <c r="G4775" i="25"/>
  <c r="G4776" i="25"/>
  <c r="G4777" i="25"/>
  <c r="G4778" i="25"/>
  <c r="G4779" i="25"/>
  <c r="G4780" i="25"/>
  <c r="G4781" i="25"/>
  <c r="G4782" i="25"/>
  <c r="G4783" i="25"/>
  <c r="G4784" i="25"/>
  <c r="G4785" i="25"/>
  <c r="G4786" i="25"/>
  <c r="G4787" i="25"/>
  <c r="G4788" i="25"/>
  <c r="G4789" i="25"/>
  <c r="G4790" i="25"/>
  <c r="G4791" i="25"/>
  <c r="I4791" i="25" s="1"/>
  <c r="G4792" i="25"/>
  <c r="G4793" i="25"/>
  <c r="G4794" i="25"/>
  <c r="G4795" i="25"/>
  <c r="G4796" i="25"/>
  <c r="G4797" i="25"/>
  <c r="G4798" i="25"/>
  <c r="G4799" i="25"/>
  <c r="G4800" i="25"/>
  <c r="G4801" i="25"/>
  <c r="G4802" i="25"/>
  <c r="G4803" i="25"/>
  <c r="G4804" i="25"/>
  <c r="G4805" i="25"/>
  <c r="G4806" i="25"/>
  <c r="G4807" i="25"/>
  <c r="G4808" i="25"/>
  <c r="G4809" i="25"/>
  <c r="G4810" i="25"/>
  <c r="G4811" i="25"/>
  <c r="G4812" i="25"/>
  <c r="G4813" i="25"/>
  <c r="G4814" i="25"/>
  <c r="G4815" i="25"/>
  <c r="G4816" i="25"/>
  <c r="G4817" i="25"/>
  <c r="G4818" i="25"/>
  <c r="G4819" i="25"/>
  <c r="G4820" i="25"/>
  <c r="G4821" i="25"/>
  <c r="G4822" i="25"/>
  <c r="G4823" i="25"/>
  <c r="G4824" i="25"/>
  <c r="G4825" i="25"/>
  <c r="G4826" i="25"/>
  <c r="G4827" i="25"/>
  <c r="G4828" i="25"/>
  <c r="G4829" i="25"/>
  <c r="G4830" i="25"/>
  <c r="G4831" i="25"/>
  <c r="G4832" i="25"/>
  <c r="G4833" i="25"/>
  <c r="G4834" i="25"/>
  <c r="G4835" i="25"/>
  <c r="G4836" i="25"/>
  <c r="G4837" i="25"/>
  <c r="G4838" i="25"/>
  <c r="G4839" i="25"/>
  <c r="G4840" i="25"/>
  <c r="G4841" i="25"/>
  <c r="G4842" i="25"/>
  <c r="G4843" i="25"/>
  <c r="G4844" i="25"/>
  <c r="G4845" i="25"/>
  <c r="G4846" i="25"/>
  <c r="G4847" i="25"/>
  <c r="G4848" i="25"/>
  <c r="G4849" i="25"/>
  <c r="G4850" i="25"/>
  <c r="G4851" i="25"/>
  <c r="G4852" i="25"/>
  <c r="I4852" i="25" s="1"/>
  <c r="G4853" i="25"/>
  <c r="I4853" i="25" s="1"/>
  <c r="G4854" i="25"/>
  <c r="I4854" i="25" s="1"/>
  <c r="G4855" i="25"/>
  <c r="I4855" i="25" s="1"/>
  <c r="G4856" i="25"/>
  <c r="G4857" i="25"/>
  <c r="I4857" i="25" s="1"/>
  <c r="G4858" i="25"/>
  <c r="I4858" i="25" s="1"/>
  <c r="G4859" i="25"/>
  <c r="I4859" i="25" s="1"/>
  <c r="G4860" i="25"/>
  <c r="I4860" i="25" s="1"/>
  <c r="G4861" i="25"/>
  <c r="I4861" i="25" s="1"/>
  <c r="G4862" i="25"/>
  <c r="G4863" i="25"/>
  <c r="G4864" i="25"/>
  <c r="G4865" i="25"/>
  <c r="G4866" i="25"/>
  <c r="G4867" i="25"/>
  <c r="G4868" i="25"/>
  <c r="G4869" i="25"/>
  <c r="G4870" i="25"/>
  <c r="G4871" i="25"/>
  <c r="G4872" i="25"/>
  <c r="G4873" i="25"/>
  <c r="G4874" i="25"/>
  <c r="G4875" i="25"/>
  <c r="G4876" i="25"/>
  <c r="G4877" i="25"/>
  <c r="G4878" i="25"/>
  <c r="G4879" i="25"/>
  <c r="G4880" i="25"/>
  <c r="G4881" i="25"/>
  <c r="G4882" i="25"/>
  <c r="G4883" i="25"/>
  <c r="G4884" i="25"/>
  <c r="G4885" i="25"/>
  <c r="G4886" i="25"/>
  <c r="G4887" i="25"/>
  <c r="I4887" i="25" s="1"/>
  <c r="G4888" i="25"/>
  <c r="I4888" i="25" s="1"/>
  <c r="G4889" i="25"/>
  <c r="I4889" i="25" s="1"/>
  <c r="G4890" i="25"/>
  <c r="G4891" i="25"/>
  <c r="G4892" i="25"/>
  <c r="G4893" i="25"/>
  <c r="G4894" i="25"/>
  <c r="G4895" i="25"/>
  <c r="G4896" i="25"/>
  <c r="G4897" i="25"/>
  <c r="G4898" i="25"/>
  <c r="G4899" i="25"/>
  <c r="G4900" i="25"/>
  <c r="G4901" i="25"/>
  <c r="G4902" i="25"/>
  <c r="G4903" i="25"/>
  <c r="G4904" i="25"/>
  <c r="G4905" i="25"/>
  <c r="G4906" i="25"/>
  <c r="G4907" i="25"/>
  <c r="G4908" i="25"/>
  <c r="G4909" i="25"/>
  <c r="G4910" i="25"/>
  <c r="G4911" i="25"/>
  <c r="G4912" i="25"/>
  <c r="G4913" i="25"/>
  <c r="G4914" i="25"/>
  <c r="G4915" i="25"/>
  <c r="G4916" i="25"/>
  <c r="G4917" i="25"/>
  <c r="G4918" i="25"/>
  <c r="G4919" i="25"/>
  <c r="G4920" i="25"/>
  <c r="G4921" i="25"/>
  <c r="G4922" i="25"/>
  <c r="G4923" i="25"/>
  <c r="G4924" i="25"/>
  <c r="G4925" i="25"/>
  <c r="G4926" i="25"/>
  <c r="G4927" i="25"/>
  <c r="G4928" i="25"/>
  <c r="G4929" i="25"/>
  <c r="G4930" i="25"/>
  <c r="G4931" i="25"/>
  <c r="G4932" i="25"/>
  <c r="G4933" i="25"/>
  <c r="G4934" i="25"/>
  <c r="G4935" i="25"/>
  <c r="G4936" i="25"/>
  <c r="G4937" i="25"/>
  <c r="G4938" i="25"/>
  <c r="G4939" i="25"/>
  <c r="G4940" i="25"/>
  <c r="G4941" i="25"/>
  <c r="G4942" i="25"/>
  <c r="G4943" i="25"/>
  <c r="G4944" i="25"/>
  <c r="G4945" i="25"/>
  <c r="G4946" i="25"/>
  <c r="G4947" i="25"/>
  <c r="G4948" i="25"/>
  <c r="G4949" i="25"/>
  <c r="G4950" i="25"/>
  <c r="G4951" i="25"/>
  <c r="G4952" i="25"/>
  <c r="G4953" i="25"/>
  <c r="G4954" i="25"/>
  <c r="G4955" i="25"/>
  <c r="G4956" i="25"/>
  <c r="G4957" i="25"/>
  <c r="G4958" i="25"/>
  <c r="G4959" i="25"/>
  <c r="G4960" i="25"/>
  <c r="G4961" i="25"/>
  <c r="G4962" i="25"/>
  <c r="G4963" i="25"/>
  <c r="G4964" i="25"/>
  <c r="G4965" i="25"/>
  <c r="G4966" i="25"/>
  <c r="G4967" i="25"/>
  <c r="G4968" i="25"/>
  <c r="G4969" i="25"/>
  <c r="G4970" i="25"/>
  <c r="G4971" i="25"/>
  <c r="G4972" i="25"/>
  <c r="G4973" i="25"/>
  <c r="G4974" i="25"/>
  <c r="G4975" i="25"/>
  <c r="G4976" i="25"/>
  <c r="G4977" i="25"/>
  <c r="G4978" i="25"/>
  <c r="G4979" i="25"/>
  <c r="G4980" i="25"/>
  <c r="G4981" i="25"/>
  <c r="G4982" i="25"/>
  <c r="G4983" i="25"/>
  <c r="G4984" i="25"/>
  <c r="G4985" i="25"/>
  <c r="G4986" i="25"/>
  <c r="G4987" i="25"/>
  <c r="G4988" i="25"/>
  <c r="G4989" i="25"/>
  <c r="G4990" i="25"/>
  <c r="G4991" i="25"/>
  <c r="G4992" i="25"/>
  <c r="G4993" i="25"/>
  <c r="G4994" i="25"/>
  <c r="G4995" i="25"/>
  <c r="G4996" i="25"/>
  <c r="G4997" i="25"/>
  <c r="G4998" i="25"/>
  <c r="G4999" i="25"/>
  <c r="G5000" i="25"/>
  <c r="G5001" i="25"/>
  <c r="G5002" i="25"/>
  <c r="G5003" i="25"/>
  <c r="G5004" i="25"/>
  <c r="G5005" i="25"/>
  <c r="G5006" i="25"/>
  <c r="G5007" i="25"/>
  <c r="G5008" i="25"/>
  <c r="G5009" i="25"/>
  <c r="G5010" i="25"/>
  <c r="G5011" i="25"/>
  <c r="G5012" i="25"/>
  <c r="G5013" i="25"/>
  <c r="G5014" i="25"/>
  <c r="G5015" i="25"/>
  <c r="G5016" i="25"/>
  <c r="G5017" i="25"/>
  <c r="I5017" i="25" s="1"/>
  <c r="G5018" i="25"/>
  <c r="I5018" i="25" s="1"/>
  <c r="G5019" i="25"/>
  <c r="G5020" i="25"/>
  <c r="G5021" i="25"/>
  <c r="G5022" i="25"/>
  <c r="I5022" i="25" s="1"/>
  <c r="G5023" i="25"/>
  <c r="I5023" i="25" s="1"/>
  <c r="G5024" i="25"/>
  <c r="I5024" i="25" s="1"/>
  <c r="G5025" i="25"/>
  <c r="I5025" i="25" s="1"/>
  <c r="G5026" i="25"/>
  <c r="I5026" i="25" s="1"/>
  <c r="G5027" i="25"/>
  <c r="I5027" i="25" s="1"/>
  <c r="G5028" i="25"/>
  <c r="I5028" i="25" s="1"/>
  <c r="G5029" i="25"/>
  <c r="I5029" i="25" s="1"/>
  <c r="G5030" i="25"/>
  <c r="I5030" i="25" s="1"/>
  <c r="G5031" i="25"/>
  <c r="G5032" i="25"/>
  <c r="G5033" i="25"/>
  <c r="G5034" i="25"/>
  <c r="G5035" i="25"/>
  <c r="G5036" i="25"/>
  <c r="G5037" i="25"/>
  <c r="G5038" i="25"/>
  <c r="G5039" i="25"/>
  <c r="G5040" i="25"/>
  <c r="G5041" i="25"/>
  <c r="G5042" i="25"/>
  <c r="G5043" i="25"/>
  <c r="G5044" i="25"/>
  <c r="G5045" i="25"/>
  <c r="G5046" i="25"/>
  <c r="G5047" i="25"/>
  <c r="G5048" i="25"/>
  <c r="G5049" i="25"/>
  <c r="G5050" i="25"/>
  <c r="G5051" i="25"/>
  <c r="G5052" i="25"/>
  <c r="G5053" i="25"/>
  <c r="G5054" i="25"/>
  <c r="G5055" i="25"/>
  <c r="G5056" i="25"/>
  <c r="G5057" i="25"/>
  <c r="G5058" i="25"/>
  <c r="G5059" i="25"/>
  <c r="G5060" i="25"/>
  <c r="G5061" i="25"/>
  <c r="G5062" i="25"/>
  <c r="G5063" i="25"/>
  <c r="G5064" i="25"/>
  <c r="G5065" i="25"/>
  <c r="G5066" i="25"/>
  <c r="G5067" i="25"/>
  <c r="G5068" i="25"/>
  <c r="G5069" i="25"/>
  <c r="G5070" i="25"/>
  <c r="G5071" i="25"/>
  <c r="G5072" i="25"/>
  <c r="G5073" i="25"/>
  <c r="G5074" i="25"/>
  <c r="G5075" i="25"/>
  <c r="G5076" i="25"/>
  <c r="G5077" i="25"/>
  <c r="G5078" i="25"/>
  <c r="G5079" i="25"/>
  <c r="G5080" i="25"/>
  <c r="G5081" i="25"/>
  <c r="G5082" i="25"/>
  <c r="G5083" i="25"/>
  <c r="G5084" i="25"/>
  <c r="G5085" i="25"/>
  <c r="G5086" i="25"/>
  <c r="G5087" i="25"/>
  <c r="G5088" i="25"/>
  <c r="G5089" i="25"/>
  <c r="G5090" i="25"/>
  <c r="G5091" i="25"/>
  <c r="G5092" i="25"/>
  <c r="G5093" i="25"/>
  <c r="G5094" i="25"/>
  <c r="G5095" i="25"/>
  <c r="G5096" i="25"/>
  <c r="G5097" i="25"/>
  <c r="G5098" i="25"/>
  <c r="G5099" i="25"/>
  <c r="G5100" i="25"/>
  <c r="G5101" i="25"/>
  <c r="G5102" i="25"/>
  <c r="G5103" i="25"/>
  <c r="G5104" i="25"/>
  <c r="G5105" i="25"/>
  <c r="I5105" i="25" s="1"/>
  <c r="G5106" i="25"/>
  <c r="I5106" i="25" s="1"/>
  <c r="G5107" i="25"/>
  <c r="I5107" i="25" s="1"/>
  <c r="G5108" i="25"/>
  <c r="I5108" i="25" s="1"/>
  <c r="G5109" i="25"/>
  <c r="G5110" i="25"/>
  <c r="G5111" i="25"/>
  <c r="G5112" i="25"/>
  <c r="G5113" i="25"/>
  <c r="G5114" i="25"/>
  <c r="G5115" i="25"/>
  <c r="G5116" i="25"/>
  <c r="I5116" i="25" s="1"/>
  <c r="G5117" i="25"/>
  <c r="I5117" i="25" s="1"/>
  <c r="G5118" i="25"/>
  <c r="I5118" i="25" s="1"/>
  <c r="G5119" i="25"/>
  <c r="I5119" i="25" s="1"/>
  <c r="G5120" i="25"/>
  <c r="G5121" i="25"/>
  <c r="G5122" i="25"/>
  <c r="G5123" i="25"/>
  <c r="G5124" i="25"/>
  <c r="G5125" i="25"/>
  <c r="G5126" i="25"/>
  <c r="G5127" i="25"/>
  <c r="G5128" i="25"/>
  <c r="G5129" i="25"/>
  <c r="G5130" i="25"/>
  <c r="G5131" i="25"/>
  <c r="G5132" i="25"/>
  <c r="G5133" i="25"/>
  <c r="G5134" i="25"/>
  <c r="G5135" i="25"/>
  <c r="G5136" i="25"/>
  <c r="G5137" i="25"/>
  <c r="G5138" i="25"/>
  <c r="G5139" i="25"/>
  <c r="G5140" i="25"/>
  <c r="G5141" i="25"/>
  <c r="G5142" i="25"/>
  <c r="G5143" i="25"/>
  <c r="G5144" i="25"/>
  <c r="G5145" i="25"/>
  <c r="G5146" i="25"/>
  <c r="G5147" i="25"/>
  <c r="G5148" i="25"/>
  <c r="G5149" i="25"/>
  <c r="G5150" i="25"/>
  <c r="G5151" i="25"/>
  <c r="G5152" i="25"/>
  <c r="G5153" i="25"/>
  <c r="G5154" i="25"/>
  <c r="G5155" i="25"/>
  <c r="G5156" i="25"/>
  <c r="G5157" i="25"/>
  <c r="G5158" i="25"/>
  <c r="G5159" i="25"/>
  <c r="G5160" i="25"/>
  <c r="G5161" i="25"/>
  <c r="G5162" i="25"/>
  <c r="G5163" i="25"/>
  <c r="G5164" i="25"/>
  <c r="G5165" i="25"/>
  <c r="G5166" i="25"/>
  <c r="G5167" i="25"/>
  <c r="G5168" i="25"/>
  <c r="G5169" i="25"/>
  <c r="G5170" i="25"/>
  <c r="G5171" i="25"/>
  <c r="G5172" i="25"/>
  <c r="G5173" i="25"/>
  <c r="G5174" i="25"/>
  <c r="G5175" i="25"/>
  <c r="G5176" i="25"/>
  <c r="G5177" i="25"/>
  <c r="G5178" i="25"/>
  <c r="G5179" i="25"/>
  <c r="G5180" i="25"/>
  <c r="G5181" i="25"/>
  <c r="G5182" i="25"/>
  <c r="G5183" i="25"/>
  <c r="G5184" i="25"/>
  <c r="G5185" i="25"/>
  <c r="G5186" i="25"/>
  <c r="G5187" i="25"/>
  <c r="G5188" i="25"/>
  <c r="G5189" i="25"/>
  <c r="G5190" i="25"/>
  <c r="G5191" i="25"/>
  <c r="G5192" i="25"/>
  <c r="G5193" i="25"/>
  <c r="G5194" i="25"/>
  <c r="G5195" i="25"/>
  <c r="G5196" i="25"/>
  <c r="G5197" i="25"/>
  <c r="I5197" i="25" s="1"/>
  <c r="G5198" i="25"/>
  <c r="I5198" i="25" s="1"/>
  <c r="G5199" i="25"/>
  <c r="G5200" i="25"/>
  <c r="G5201" i="25"/>
  <c r="G5202" i="25"/>
  <c r="G5203" i="25"/>
  <c r="G5204" i="25"/>
  <c r="G5205" i="25"/>
  <c r="I5205" i="25" s="1"/>
  <c r="G5206" i="25"/>
  <c r="I5206" i="25" s="1"/>
  <c r="G5207" i="25"/>
  <c r="I5207" i="25" s="1"/>
  <c r="G5208" i="25"/>
  <c r="I5208" i="25" s="1"/>
  <c r="G5209" i="25"/>
  <c r="G5210" i="25"/>
  <c r="I5210" i="25" s="1"/>
  <c r="G5211" i="25"/>
  <c r="I5211" i="25" s="1"/>
  <c r="G5212" i="25"/>
  <c r="I5212" i="25" s="1"/>
  <c r="G5213" i="25"/>
  <c r="G5214" i="25"/>
  <c r="G5215" i="25"/>
  <c r="G5216" i="25"/>
  <c r="G5217" i="25"/>
  <c r="G5218" i="25"/>
  <c r="G5219" i="25"/>
  <c r="I5219" i="25" s="1"/>
  <c r="G5220" i="25"/>
  <c r="I5220" i="25" s="1"/>
  <c r="G5221" i="25"/>
  <c r="G5222" i="25"/>
  <c r="G5223" i="25"/>
  <c r="G5224" i="25"/>
  <c r="I5224" i="25" s="1"/>
  <c r="G5225" i="25"/>
  <c r="I5225" i="25" s="1"/>
  <c r="G5226" i="25"/>
  <c r="I5226" i="25" s="1"/>
  <c r="G5227" i="25"/>
  <c r="I5227" i="25" s="1"/>
  <c r="G5228" i="25"/>
  <c r="G5229" i="25"/>
  <c r="I5229" i="25" s="1"/>
  <c r="G5230" i="25"/>
  <c r="I5230" i="25" s="1"/>
  <c r="G5231" i="25"/>
  <c r="I5231" i="25" s="1"/>
  <c r="G5232" i="25"/>
  <c r="I5232" i="25" s="1"/>
  <c r="G5233" i="25"/>
  <c r="I5233" i="25" s="1"/>
  <c r="G5234" i="25"/>
  <c r="I5234" i="25" s="1"/>
  <c r="G5235" i="25"/>
  <c r="I5235" i="25" s="1"/>
  <c r="G5236" i="25"/>
  <c r="I5236" i="25" s="1"/>
  <c r="G5237" i="25"/>
  <c r="I5237" i="25" s="1"/>
  <c r="G5238" i="25"/>
  <c r="I5238" i="25" s="1"/>
  <c r="G5239" i="25"/>
  <c r="I5239" i="25" s="1"/>
  <c r="G5240" i="25"/>
  <c r="G5241" i="25"/>
  <c r="G5242" i="25"/>
  <c r="G5243" i="25"/>
  <c r="G5244" i="25"/>
  <c r="G5245" i="25"/>
  <c r="G5246" i="25"/>
  <c r="G5247" i="25"/>
  <c r="G5248" i="25"/>
  <c r="G5249" i="25"/>
  <c r="G5250" i="25"/>
  <c r="G5251" i="25"/>
  <c r="G5252" i="25"/>
  <c r="G5253" i="25"/>
  <c r="G5254" i="25"/>
  <c r="G5255" i="25"/>
  <c r="G5256" i="25"/>
  <c r="G5257" i="25"/>
  <c r="G5258" i="25"/>
  <c r="G5259" i="25"/>
  <c r="G5260" i="25"/>
  <c r="G5261" i="25"/>
  <c r="G5262" i="25"/>
  <c r="G5263" i="25"/>
  <c r="G5264" i="25"/>
  <c r="I5264" i="25" s="1"/>
  <c r="G5265" i="25"/>
  <c r="I5265" i="25" s="1"/>
  <c r="G5266" i="25"/>
  <c r="I5266" i="25" s="1"/>
  <c r="G5267" i="25"/>
  <c r="I5267" i="25" s="1"/>
  <c r="G5268" i="25"/>
  <c r="G5269" i="25"/>
  <c r="I5269" i="25" s="1"/>
  <c r="G5270" i="25"/>
  <c r="I5270" i="25" s="1"/>
  <c r="G5271" i="25"/>
  <c r="I5271" i="25" s="1"/>
  <c r="G5272" i="25"/>
  <c r="I5272" i="25" s="1"/>
  <c r="G5273" i="25"/>
  <c r="I5273" i="25" s="1"/>
  <c r="G5274" i="25"/>
  <c r="I5274" i="25" s="1"/>
  <c r="G5275" i="25"/>
  <c r="I5275" i="25" s="1"/>
  <c r="G5276" i="25"/>
  <c r="I5276" i="25" s="1"/>
  <c r="G5277" i="25"/>
  <c r="I5277" i="25" s="1"/>
  <c r="G5278" i="25"/>
  <c r="I5278" i="25" s="1"/>
  <c r="G5279" i="25"/>
  <c r="I5279" i="25" s="1"/>
  <c r="G5280" i="25"/>
  <c r="G5281" i="25"/>
  <c r="G5282" i="25"/>
  <c r="G5283" i="25"/>
  <c r="G5284" i="25"/>
  <c r="G5285" i="25"/>
  <c r="G5286" i="25"/>
  <c r="I5286" i="25" s="1"/>
  <c r="G5287" i="25"/>
  <c r="I5287" i="25" s="1"/>
  <c r="G5288" i="25"/>
  <c r="I5288" i="25" s="1"/>
  <c r="G5289" i="25"/>
  <c r="I5289" i="25" s="1"/>
  <c r="G5290" i="25"/>
  <c r="I5290" i="25" s="1"/>
  <c r="G5291" i="25"/>
  <c r="I5291" i="25" s="1"/>
  <c r="G5292" i="25"/>
  <c r="I5292" i="25" s="1"/>
  <c r="G5293" i="25"/>
  <c r="I5293" i="25" s="1"/>
  <c r="G5294" i="25"/>
  <c r="I5294" i="25" s="1"/>
  <c r="G5295" i="25"/>
  <c r="I5295" i="25" s="1"/>
  <c r="G5296" i="25"/>
  <c r="I5296" i="25" s="1"/>
  <c r="G5297" i="25"/>
  <c r="I5297" i="25" s="1"/>
  <c r="G5298" i="25"/>
  <c r="I5298" i="25" s="1"/>
  <c r="G5299" i="25"/>
  <c r="I5299" i="25" s="1"/>
  <c r="G5300" i="25"/>
  <c r="I5300" i="25" s="1"/>
  <c r="G5301" i="25"/>
  <c r="I5301" i="25" s="1"/>
  <c r="G5302" i="25"/>
  <c r="I5302" i="25" s="1"/>
  <c r="G5303" i="25"/>
  <c r="I5303" i="25" s="1"/>
  <c r="G5304" i="25"/>
  <c r="I5304" i="25" s="1"/>
  <c r="G5305" i="25"/>
  <c r="I5305" i="25" s="1"/>
  <c r="G5306" i="25"/>
  <c r="I5306" i="25" s="1"/>
  <c r="G5307" i="25"/>
  <c r="I5307" i="25" s="1"/>
  <c r="G5308" i="25"/>
  <c r="I5308" i="25" s="1"/>
  <c r="G5309" i="25"/>
  <c r="I5309" i="25" s="1"/>
  <c r="G5310" i="25"/>
  <c r="I5310" i="25" s="1"/>
  <c r="G5311" i="25"/>
  <c r="I5311" i="25" s="1"/>
  <c r="G5312" i="25"/>
  <c r="I5312" i="25" s="1"/>
  <c r="G5313" i="25"/>
  <c r="I5313" i="25" s="1"/>
  <c r="G5314" i="25"/>
  <c r="I5314" i="25" s="1"/>
  <c r="G5315" i="25"/>
  <c r="I5315" i="25" s="1"/>
  <c r="G5316" i="25"/>
  <c r="I5316" i="25" s="1"/>
  <c r="G5317" i="25"/>
  <c r="I5317" i="25" s="1"/>
  <c r="G5318" i="25"/>
  <c r="I5318" i="25" s="1"/>
  <c r="G5319" i="25"/>
  <c r="I5319" i="25" s="1"/>
  <c r="G5320" i="25"/>
  <c r="I5320" i="25" s="1"/>
  <c r="G5321" i="25"/>
  <c r="I5321" i="25" s="1"/>
  <c r="G5322" i="25"/>
  <c r="I5322" i="25" s="1"/>
  <c r="G5323" i="25"/>
  <c r="I5323" i="25" s="1"/>
  <c r="G5324" i="25"/>
  <c r="I5324" i="25" s="1"/>
  <c r="G5325" i="25"/>
  <c r="I5325" i="25" s="1"/>
  <c r="G5326" i="25"/>
  <c r="I5326" i="25" s="1"/>
  <c r="G5327" i="25"/>
  <c r="I5327" i="25" s="1"/>
  <c r="G5328" i="25"/>
  <c r="I5328" i="25" s="1"/>
  <c r="G5329" i="25"/>
  <c r="I5329" i="25" s="1"/>
  <c r="G5330" i="25"/>
  <c r="I5330" i="25" s="1"/>
  <c r="G5331" i="25"/>
  <c r="I5331" i="25" s="1"/>
  <c r="G5332" i="25"/>
  <c r="I5332" i="25" s="1"/>
  <c r="G5333" i="25"/>
  <c r="I5333" i="25" s="1"/>
  <c r="G5334" i="25"/>
  <c r="I5334" i="25" s="1"/>
  <c r="G5335" i="25"/>
  <c r="I5335" i="25" s="1"/>
  <c r="G5336" i="25"/>
  <c r="I5336" i="25" s="1"/>
  <c r="G5337" i="25"/>
  <c r="I5337" i="25" s="1"/>
  <c r="G5338" i="25"/>
  <c r="I5338" i="25" s="1"/>
  <c r="G5339" i="25"/>
  <c r="I5339" i="25" s="1"/>
  <c r="G5340" i="25"/>
  <c r="I5340" i="25" s="1"/>
  <c r="G5341" i="25"/>
  <c r="I5341" i="25" s="1"/>
  <c r="G5342" i="25"/>
  <c r="I5342" i="25" s="1"/>
  <c r="G5343" i="25"/>
  <c r="I5343" i="25" s="1"/>
  <c r="G5344" i="25"/>
  <c r="I5344" i="25" s="1"/>
  <c r="G5345" i="25"/>
  <c r="I5345" i="25" s="1"/>
  <c r="G5346" i="25"/>
  <c r="I5346" i="25" s="1"/>
  <c r="G5347" i="25"/>
  <c r="I5347" i="25" s="1"/>
  <c r="G5348" i="25"/>
  <c r="I5348" i="25" s="1"/>
  <c r="G5349" i="25"/>
  <c r="I5349" i="25" s="1"/>
  <c r="G5350" i="25"/>
  <c r="I5350" i="25" s="1"/>
  <c r="G5351" i="25"/>
  <c r="I5351" i="25" s="1"/>
  <c r="G5352" i="25"/>
  <c r="I5352" i="25" s="1"/>
  <c r="G5353" i="25"/>
  <c r="I5353" i="25" s="1"/>
  <c r="G5354" i="25"/>
  <c r="I5354" i="25" s="1"/>
  <c r="G5355" i="25"/>
  <c r="I5355" i="25" s="1"/>
  <c r="G5356" i="25"/>
  <c r="I5356" i="25" s="1"/>
  <c r="G5357" i="25"/>
  <c r="I5357" i="25" s="1"/>
  <c r="G5358" i="25"/>
  <c r="I5358" i="25" s="1"/>
  <c r="G5359" i="25"/>
  <c r="I5359" i="25" s="1"/>
  <c r="G5360" i="25"/>
  <c r="I5360" i="25" s="1"/>
  <c r="G5361" i="25"/>
  <c r="I5361" i="25" s="1"/>
  <c r="G5362" i="25"/>
  <c r="I5362" i="25" s="1"/>
  <c r="G5363" i="25"/>
  <c r="I5363" i="25" s="1"/>
  <c r="G5364" i="25"/>
  <c r="I5364" i="25" s="1"/>
  <c r="G5365" i="25"/>
  <c r="I5365" i="25" s="1"/>
  <c r="G5366" i="25"/>
  <c r="I5366" i="25" s="1"/>
  <c r="G5367" i="25"/>
  <c r="I5367" i="25" s="1"/>
  <c r="G5368" i="25"/>
  <c r="I5368" i="25" s="1"/>
  <c r="G5369" i="25"/>
  <c r="I5369" i="25" s="1"/>
  <c r="G5370" i="25"/>
  <c r="I5370" i="25" s="1"/>
  <c r="G5371" i="25"/>
  <c r="I5371" i="25" s="1"/>
  <c r="G5372" i="25"/>
  <c r="I5372" i="25" s="1"/>
  <c r="G5373" i="25"/>
  <c r="I5373" i="25" s="1"/>
  <c r="G5374" i="25"/>
  <c r="I5374" i="25" s="1"/>
  <c r="G5375" i="25"/>
  <c r="I5375" i="25" s="1"/>
  <c r="G5376" i="25"/>
  <c r="I5376" i="25" s="1"/>
  <c r="G5377" i="25"/>
  <c r="I5377" i="25" s="1"/>
  <c r="G5378" i="25"/>
  <c r="I5378" i="25" s="1"/>
  <c r="G5379" i="25"/>
  <c r="I5379" i="25" s="1"/>
  <c r="G5380" i="25"/>
  <c r="I5380" i="25" s="1"/>
  <c r="G5381" i="25"/>
  <c r="I5381" i="25" s="1"/>
  <c r="G5382" i="25"/>
  <c r="I5382" i="25" s="1"/>
  <c r="G5383" i="25"/>
  <c r="I5383" i="25" s="1"/>
  <c r="G5384" i="25"/>
  <c r="I5384" i="25" s="1"/>
  <c r="G5385" i="25"/>
  <c r="I5385" i="25" s="1"/>
  <c r="G5386" i="25"/>
  <c r="I5386" i="25" s="1"/>
  <c r="G5387" i="25"/>
  <c r="I5387" i="25" s="1"/>
  <c r="G5388" i="25"/>
  <c r="I5388" i="25" s="1"/>
  <c r="G5389" i="25"/>
  <c r="I5389" i="25" s="1"/>
  <c r="G5390" i="25"/>
  <c r="I5390" i="25" s="1"/>
  <c r="G5391" i="25"/>
  <c r="I5391" i="25" s="1"/>
  <c r="G5392" i="25"/>
  <c r="I5392" i="25" s="1"/>
  <c r="G5393" i="25"/>
  <c r="I5393" i="25" s="1"/>
  <c r="G5394" i="25"/>
  <c r="I5394" i="25" s="1"/>
  <c r="G5395" i="25"/>
  <c r="I5395" i="25" s="1"/>
  <c r="G5396" i="25"/>
  <c r="I5396" i="25" s="1"/>
  <c r="G5397" i="25"/>
  <c r="I5397" i="25" s="1"/>
  <c r="G5398" i="25"/>
  <c r="I5398" i="25" s="1"/>
  <c r="G5399" i="25"/>
  <c r="I5399" i="25" s="1"/>
  <c r="G5400" i="25"/>
  <c r="I5400" i="25" s="1"/>
  <c r="G5401" i="25"/>
  <c r="I5401" i="25" s="1"/>
  <c r="G5402" i="25"/>
  <c r="I5402" i="25" s="1"/>
  <c r="G5403" i="25"/>
  <c r="I5403" i="25" s="1"/>
  <c r="G5404" i="25"/>
  <c r="I5404" i="25" s="1"/>
  <c r="G5405" i="25"/>
  <c r="I5405" i="25" s="1"/>
  <c r="G5406" i="25"/>
  <c r="I5406" i="25" s="1"/>
  <c r="G5407" i="25"/>
  <c r="I5407" i="25" s="1"/>
  <c r="G5408" i="25"/>
  <c r="I5408" i="25" s="1"/>
  <c r="G5409" i="25"/>
  <c r="I5409" i="25" s="1"/>
  <c r="G5410" i="25"/>
  <c r="I5410" i="25" s="1"/>
  <c r="G5411" i="25"/>
  <c r="I5411" i="25" s="1"/>
  <c r="G5412" i="25"/>
  <c r="I5412" i="25" s="1"/>
  <c r="G5413" i="25"/>
  <c r="I5413" i="25" s="1"/>
  <c r="G5414" i="25"/>
  <c r="I5414" i="25" s="1"/>
  <c r="G5415" i="25"/>
  <c r="I5415" i="25" s="1"/>
  <c r="G5416" i="25"/>
  <c r="I5416" i="25" s="1"/>
  <c r="G5417" i="25"/>
  <c r="I5417" i="25" s="1"/>
  <c r="G5418" i="25"/>
  <c r="I5418" i="25" s="1"/>
  <c r="G5419" i="25"/>
  <c r="I5419" i="25" s="1"/>
  <c r="G5420" i="25"/>
  <c r="I5420" i="25" s="1"/>
  <c r="G5421" i="25"/>
  <c r="I5421" i="25" s="1"/>
  <c r="G5422" i="25"/>
  <c r="I5422" i="25" s="1"/>
  <c r="G5423" i="25"/>
  <c r="I5423" i="25" s="1"/>
  <c r="G5424" i="25"/>
  <c r="I5424" i="25" s="1"/>
  <c r="G5425" i="25"/>
  <c r="I5425" i="25" s="1"/>
  <c r="G5426" i="25"/>
  <c r="I5426" i="25" s="1"/>
  <c r="G5427" i="25"/>
  <c r="I5427" i="25" s="1"/>
  <c r="G5428" i="25"/>
  <c r="I5428" i="25" s="1"/>
  <c r="G5429" i="25"/>
  <c r="I5429" i="25" s="1"/>
  <c r="G5430" i="25"/>
  <c r="I5430" i="25" s="1"/>
  <c r="G5431" i="25"/>
  <c r="I5431" i="25" s="1"/>
  <c r="G5432" i="25"/>
  <c r="I5432" i="25" s="1"/>
  <c r="G5433" i="25"/>
  <c r="I5433" i="25" s="1"/>
  <c r="G5434" i="25"/>
  <c r="I5434" i="25" s="1"/>
  <c r="G5435" i="25"/>
  <c r="I5435" i="25" s="1"/>
  <c r="G5436" i="25"/>
  <c r="I5436" i="25" s="1"/>
  <c r="G5437" i="25"/>
  <c r="I5437" i="25" s="1"/>
  <c r="G5438" i="25"/>
  <c r="I5438" i="25" s="1"/>
  <c r="G5439" i="25"/>
  <c r="I5439" i="25" s="1"/>
  <c r="G5440" i="25"/>
  <c r="I5440" i="25" s="1"/>
  <c r="G5441" i="25"/>
  <c r="I5441" i="25" s="1"/>
  <c r="G5442" i="25"/>
  <c r="I5442" i="25" s="1"/>
  <c r="G5443" i="25"/>
  <c r="I5443" i="25" s="1"/>
  <c r="G5444" i="25"/>
  <c r="I5444" i="25" s="1"/>
  <c r="G5445" i="25"/>
  <c r="I5445" i="25" s="1"/>
  <c r="G5446" i="25"/>
  <c r="I5446" i="25" s="1"/>
  <c r="G5447" i="25"/>
  <c r="I5447" i="25" s="1"/>
  <c r="G5448" i="25"/>
  <c r="I5448" i="25" s="1"/>
  <c r="G5449" i="25"/>
  <c r="I5449" i="25" s="1"/>
  <c r="G5450" i="25"/>
  <c r="I5450" i="25" s="1"/>
  <c r="G5451" i="25"/>
  <c r="I5451" i="25" s="1"/>
  <c r="G5452" i="25"/>
  <c r="I5452" i="25" s="1"/>
  <c r="G5453" i="25"/>
  <c r="I5453" i="25" s="1"/>
  <c r="G5454" i="25"/>
  <c r="I5454" i="25" s="1"/>
  <c r="G5455" i="25"/>
  <c r="I5455" i="25" s="1"/>
  <c r="G5456" i="25"/>
  <c r="I5456" i="25" s="1"/>
  <c r="G5457" i="25"/>
  <c r="I5457" i="25" s="1"/>
  <c r="G5458" i="25"/>
  <c r="I5458" i="25" s="1"/>
  <c r="G5459" i="25"/>
  <c r="I5459" i="25" s="1"/>
  <c r="G5460" i="25"/>
  <c r="I5460" i="25" s="1"/>
  <c r="G5461" i="25"/>
  <c r="I5461" i="25" s="1"/>
  <c r="G5462" i="25"/>
  <c r="I5462" i="25" s="1"/>
  <c r="G5463" i="25"/>
  <c r="I5463" i="25" s="1"/>
  <c r="G5464" i="25"/>
  <c r="I5464" i="25" s="1"/>
  <c r="G5465" i="25"/>
  <c r="I5465" i="25" s="1"/>
  <c r="G5466" i="25"/>
  <c r="I5466" i="25" s="1"/>
  <c r="G5467" i="25"/>
  <c r="I5467" i="25" s="1"/>
  <c r="G5468" i="25"/>
  <c r="I5468" i="25" s="1"/>
  <c r="G5469" i="25"/>
  <c r="I5469" i="25" s="1"/>
  <c r="G5470" i="25"/>
  <c r="I5470" i="25" s="1"/>
  <c r="G5471" i="25"/>
  <c r="I5471" i="25" s="1"/>
  <c r="G5472" i="25"/>
  <c r="I5472" i="25" s="1"/>
  <c r="G5473" i="25"/>
  <c r="I5473" i="25" s="1"/>
  <c r="G5474" i="25"/>
  <c r="I5474" i="25" s="1"/>
  <c r="G5475" i="25"/>
  <c r="I5475" i="25" s="1"/>
  <c r="G5476" i="25"/>
  <c r="I5476" i="25" s="1"/>
  <c r="G5477" i="25"/>
  <c r="I5477" i="25" s="1"/>
  <c r="G5478" i="25"/>
  <c r="I5478" i="25" s="1"/>
  <c r="G5479" i="25"/>
  <c r="I5479" i="25" s="1"/>
  <c r="G5480" i="25"/>
  <c r="I5480" i="25" s="1"/>
  <c r="G5481" i="25"/>
  <c r="I5481" i="25" s="1"/>
  <c r="G5482" i="25"/>
  <c r="I5482" i="25" s="1"/>
  <c r="G5483" i="25"/>
  <c r="I5483" i="25" s="1"/>
  <c r="G5484" i="25"/>
  <c r="I5484" i="25" s="1"/>
  <c r="G5485" i="25"/>
  <c r="I5485" i="25" s="1"/>
  <c r="G5486" i="25"/>
  <c r="I5486" i="25" s="1"/>
  <c r="G5487" i="25"/>
  <c r="I5487" i="25" s="1"/>
  <c r="G5488" i="25"/>
  <c r="I5488" i="25" s="1"/>
  <c r="G5489" i="25"/>
  <c r="I5489" i="25" s="1"/>
  <c r="G5490" i="25"/>
  <c r="I5490" i="25" s="1"/>
  <c r="G5491" i="25"/>
  <c r="I5491" i="25" s="1"/>
  <c r="G5492" i="25"/>
  <c r="I5492" i="25" s="1"/>
  <c r="G5493" i="25"/>
  <c r="I5493" i="25" s="1"/>
  <c r="G5494" i="25"/>
  <c r="I5494" i="25" s="1"/>
  <c r="G5495" i="25"/>
  <c r="I5495" i="25" s="1"/>
  <c r="G5496" i="25"/>
  <c r="I5496" i="25" s="1"/>
  <c r="G5497" i="25"/>
  <c r="I5497" i="25" s="1"/>
  <c r="G5498" i="25"/>
  <c r="I5498" i="25" s="1"/>
  <c r="G5499" i="25"/>
  <c r="I5499" i="25" s="1"/>
  <c r="G5500" i="25"/>
  <c r="I5500" i="25" s="1"/>
  <c r="G5501" i="25"/>
  <c r="I5501" i="25" s="1"/>
  <c r="G5502" i="25"/>
  <c r="I5502" i="25" s="1"/>
  <c r="G5503" i="25"/>
  <c r="I5503" i="25" s="1"/>
  <c r="G5504" i="25"/>
  <c r="I5504" i="25" s="1"/>
  <c r="G5505" i="25"/>
  <c r="I5505" i="25" s="1"/>
  <c r="G5506" i="25"/>
  <c r="I5506" i="25" s="1"/>
  <c r="G5507" i="25"/>
  <c r="I5507" i="25" s="1"/>
  <c r="G5508" i="25"/>
  <c r="I5508" i="25" s="1"/>
  <c r="G5509" i="25"/>
  <c r="I5509" i="25" s="1"/>
  <c r="G5510" i="25"/>
  <c r="I5510" i="25" s="1"/>
  <c r="G5511" i="25"/>
  <c r="I5511" i="25" s="1"/>
  <c r="G5512" i="25"/>
  <c r="I5512" i="25" s="1"/>
  <c r="G5513" i="25"/>
  <c r="I5513" i="25" s="1"/>
  <c r="G5514" i="25"/>
  <c r="I5514" i="25" s="1"/>
  <c r="G5515" i="25"/>
  <c r="I5515" i="25" s="1"/>
  <c r="G5516" i="25"/>
  <c r="I5516" i="25" s="1"/>
  <c r="G5517" i="25"/>
  <c r="I5517" i="25" s="1"/>
  <c r="G5518" i="25"/>
  <c r="I5518" i="25" s="1"/>
  <c r="G5519" i="25"/>
  <c r="I5519" i="25" s="1"/>
  <c r="G5520" i="25"/>
  <c r="I5520" i="25" s="1"/>
  <c r="G5521" i="25"/>
  <c r="I5521" i="25" s="1"/>
  <c r="G5522" i="25"/>
  <c r="I5522" i="25" s="1"/>
  <c r="G5523" i="25"/>
  <c r="I5523" i="25" s="1"/>
  <c r="G5524" i="25"/>
  <c r="I5524" i="25" s="1"/>
  <c r="G5525" i="25"/>
  <c r="I5525" i="25" s="1"/>
  <c r="G5526" i="25"/>
  <c r="I5526" i="25" s="1"/>
  <c r="G5527" i="25"/>
  <c r="I5527" i="25" s="1"/>
  <c r="G5528" i="25"/>
  <c r="I5528" i="25" s="1"/>
  <c r="G5529" i="25"/>
  <c r="I5529" i="25" s="1"/>
  <c r="G5530" i="25"/>
  <c r="I5530" i="25" s="1"/>
  <c r="G5531" i="25"/>
  <c r="I5531" i="25" s="1"/>
  <c r="G5532" i="25"/>
  <c r="I5532" i="25" s="1"/>
  <c r="G5533" i="25"/>
  <c r="I5533" i="25" s="1"/>
  <c r="G5534" i="25"/>
  <c r="I5534" i="25" s="1"/>
  <c r="G5535" i="25"/>
  <c r="I5535" i="25" s="1"/>
  <c r="G5536" i="25"/>
  <c r="I5536" i="25" s="1"/>
  <c r="G5537" i="25"/>
  <c r="I5537" i="25" s="1"/>
  <c r="G5538" i="25"/>
  <c r="I5538" i="25" s="1"/>
  <c r="G5539" i="25"/>
  <c r="I5539" i="25" s="1"/>
  <c r="G5540" i="25"/>
  <c r="I5540" i="25" s="1"/>
  <c r="G5541" i="25"/>
  <c r="I5541" i="25" s="1"/>
  <c r="G5542" i="25"/>
  <c r="I5542" i="25" s="1"/>
  <c r="G5543" i="25"/>
  <c r="I5543" i="25" s="1"/>
  <c r="G5544" i="25"/>
  <c r="I5544" i="25" s="1"/>
  <c r="G5545" i="25"/>
  <c r="I5545" i="25" s="1"/>
  <c r="G5546" i="25"/>
  <c r="I5546" i="25" s="1"/>
  <c r="G5547" i="25"/>
  <c r="I5547" i="25" s="1"/>
  <c r="G5548" i="25"/>
  <c r="I5548" i="25" s="1"/>
  <c r="G5549" i="25"/>
  <c r="I5549" i="25" s="1"/>
  <c r="G5550" i="25"/>
  <c r="I5550" i="25" s="1"/>
  <c r="G5551" i="25"/>
  <c r="I5551" i="25" s="1"/>
  <c r="G5552" i="25"/>
  <c r="I5552" i="25" s="1"/>
  <c r="G5553" i="25"/>
  <c r="I5553" i="25" s="1"/>
  <c r="G5554" i="25"/>
  <c r="I5554" i="25" s="1"/>
  <c r="G5555" i="25"/>
  <c r="I5555" i="25" s="1"/>
  <c r="G5556" i="25"/>
  <c r="I5556" i="25" s="1"/>
  <c r="G5557" i="25"/>
  <c r="I5557" i="25" s="1"/>
  <c r="G5558" i="25"/>
  <c r="I5558" i="25" s="1"/>
  <c r="G5559" i="25"/>
  <c r="I5559" i="25" s="1"/>
  <c r="G5560" i="25"/>
  <c r="I5560" i="25" s="1"/>
  <c r="G5561" i="25"/>
  <c r="I5561" i="25" s="1"/>
  <c r="G5562" i="25"/>
  <c r="I5562" i="25" s="1"/>
  <c r="G5563" i="25"/>
  <c r="I5563" i="25" s="1"/>
  <c r="G5564" i="25"/>
  <c r="I5564" i="25" s="1"/>
  <c r="G5565" i="25"/>
  <c r="I5565" i="25" s="1"/>
  <c r="G5566" i="25"/>
  <c r="I5566" i="25" s="1"/>
  <c r="G5567" i="25"/>
  <c r="I5567" i="25" s="1"/>
  <c r="G5568" i="25"/>
  <c r="I5568" i="25" s="1"/>
  <c r="G5569" i="25"/>
  <c r="I5569" i="25" s="1"/>
  <c r="G5570" i="25"/>
  <c r="I5570" i="25" s="1"/>
  <c r="G5571" i="25"/>
  <c r="I5571" i="25" s="1"/>
  <c r="G5572" i="25"/>
  <c r="I5572" i="25" s="1"/>
  <c r="G5573" i="25"/>
  <c r="I5573" i="25" s="1"/>
  <c r="G5574" i="25"/>
  <c r="I5574" i="25" s="1"/>
  <c r="G5575" i="25"/>
  <c r="I5575" i="25" s="1"/>
  <c r="G5576" i="25"/>
  <c r="I5576" i="25" s="1"/>
  <c r="G5577" i="25"/>
  <c r="I5577" i="25" s="1"/>
  <c r="G5578" i="25"/>
  <c r="I5578" i="25" s="1"/>
  <c r="G5579" i="25"/>
  <c r="I5579" i="25" s="1"/>
  <c r="G5580" i="25"/>
  <c r="I5580" i="25" s="1"/>
  <c r="G5581" i="25"/>
  <c r="I5581" i="25" s="1"/>
  <c r="G5582" i="25"/>
  <c r="I5582" i="25" s="1"/>
  <c r="G5583" i="25"/>
  <c r="I5583" i="25" s="1"/>
  <c r="G5584" i="25"/>
  <c r="I5584" i="25" s="1"/>
  <c r="G5585" i="25"/>
  <c r="I5585" i="25" s="1"/>
  <c r="G5586" i="25"/>
  <c r="I5586" i="25" s="1"/>
  <c r="G5587" i="25"/>
  <c r="I5587" i="25" s="1"/>
  <c r="G5588" i="25"/>
  <c r="I5588" i="25" s="1"/>
  <c r="G5589" i="25"/>
  <c r="I5589" i="25" s="1"/>
  <c r="G5590" i="25"/>
  <c r="I5590" i="25" s="1"/>
  <c r="G5591" i="25"/>
  <c r="I5591" i="25" s="1"/>
  <c r="G5592" i="25"/>
  <c r="I5592" i="25" s="1"/>
  <c r="G5593" i="25"/>
  <c r="I5593" i="25" s="1"/>
  <c r="G5594" i="25"/>
  <c r="I5594" i="25" s="1"/>
  <c r="G5595" i="25"/>
  <c r="I5595" i="25" s="1"/>
  <c r="G5596" i="25"/>
  <c r="I5596" i="25" s="1"/>
  <c r="G5597" i="25"/>
  <c r="I5597" i="25" s="1"/>
  <c r="G5598" i="25"/>
  <c r="I5598" i="25" s="1"/>
  <c r="G5599" i="25"/>
  <c r="I5599" i="25" s="1"/>
  <c r="G5600" i="25"/>
  <c r="I5600" i="25" s="1"/>
  <c r="G5601" i="25"/>
  <c r="I5601" i="25" s="1"/>
  <c r="G5602" i="25"/>
  <c r="I5602" i="25" s="1"/>
  <c r="G5603" i="25"/>
  <c r="I5603" i="25" s="1"/>
  <c r="G5604" i="25"/>
  <c r="I5604" i="25" s="1"/>
  <c r="G5605" i="25"/>
  <c r="I5605" i="25" s="1"/>
  <c r="G5606" i="25"/>
  <c r="I5606" i="25" s="1"/>
  <c r="G5607" i="25"/>
  <c r="I5607" i="25" s="1"/>
  <c r="G5608" i="25"/>
  <c r="I5608" i="25" s="1"/>
  <c r="G5609" i="25"/>
  <c r="I5609" i="25" s="1"/>
  <c r="G5610" i="25"/>
  <c r="I5610" i="25" s="1"/>
  <c r="G5611" i="25"/>
  <c r="I5611" i="25" s="1"/>
  <c r="G5612" i="25"/>
  <c r="I5612" i="25" s="1"/>
  <c r="G5613" i="25"/>
  <c r="I5613" i="25" s="1"/>
  <c r="G5614" i="25"/>
  <c r="I5614" i="25" s="1"/>
  <c r="G5615" i="25"/>
  <c r="I5615" i="25" s="1"/>
  <c r="G5616" i="25"/>
  <c r="I5616" i="25" s="1"/>
  <c r="G5617" i="25"/>
  <c r="I5617" i="25" s="1"/>
  <c r="G5618" i="25"/>
  <c r="I5618" i="25" s="1"/>
  <c r="G5619" i="25"/>
  <c r="I5619" i="25" s="1"/>
  <c r="G5620" i="25"/>
  <c r="I5620" i="25" s="1"/>
  <c r="G5621" i="25"/>
  <c r="I5621" i="25" s="1"/>
  <c r="G5622" i="25"/>
  <c r="I5622" i="25" s="1"/>
  <c r="G5623" i="25"/>
  <c r="I5623" i="25" s="1"/>
  <c r="G5624" i="25"/>
  <c r="I5624" i="25" s="1"/>
  <c r="G5625" i="25"/>
  <c r="I5625" i="25" s="1"/>
  <c r="G5626" i="25"/>
  <c r="I5626" i="25" s="1"/>
  <c r="G5627" i="25"/>
  <c r="I5627" i="25" s="1"/>
  <c r="G5628" i="25"/>
  <c r="I5628" i="25" s="1"/>
  <c r="G5629" i="25"/>
  <c r="I5629" i="25" s="1"/>
  <c r="G5630" i="25"/>
  <c r="I5630" i="25" s="1"/>
  <c r="G5631" i="25"/>
  <c r="I5631" i="25" s="1"/>
  <c r="G5632" i="25"/>
  <c r="I5632" i="25" s="1"/>
  <c r="G5633" i="25"/>
  <c r="I5633" i="25" s="1"/>
  <c r="G5634" i="25"/>
  <c r="I5634" i="25" s="1"/>
  <c r="G5635" i="25"/>
  <c r="I5635" i="25" s="1"/>
  <c r="G5636" i="25"/>
  <c r="I5636" i="25" s="1"/>
  <c r="G5637" i="25"/>
  <c r="I5637" i="25" s="1"/>
  <c r="G5638" i="25"/>
  <c r="I5638" i="25" s="1"/>
  <c r="G5639" i="25"/>
  <c r="I5639" i="25" s="1"/>
  <c r="G5640" i="25"/>
  <c r="I5640" i="25" s="1"/>
  <c r="G5641" i="25"/>
  <c r="I5641" i="25" s="1"/>
  <c r="G5642" i="25"/>
  <c r="I5642" i="25" s="1"/>
  <c r="G5643" i="25"/>
  <c r="I5643" i="25" s="1"/>
  <c r="G5644" i="25"/>
  <c r="I5644" i="25" s="1"/>
  <c r="G5645" i="25"/>
  <c r="I5645" i="25" s="1"/>
  <c r="G5646" i="25"/>
  <c r="I5646" i="25" s="1"/>
  <c r="G5647" i="25"/>
  <c r="I5647" i="25" s="1"/>
  <c r="G5648" i="25"/>
  <c r="I5648" i="25" s="1"/>
  <c r="G5649" i="25"/>
  <c r="I5649" i="25" s="1"/>
  <c r="G5650" i="25"/>
  <c r="I5650" i="25" s="1"/>
  <c r="G5651" i="25"/>
  <c r="I5651" i="25" s="1"/>
  <c r="G5652" i="25"/>
  <c r="I5652" i="25" s="1"/>
  <c r="G5653" i="25"/>
  <c r="I5653" i="25" s="1"/>
  <c r="G5654" i="25"/>
  <c r="I5654" i="25" s="1"/>
  <c r="G5655" i="25"/>
  <c r="I5655" i="25" s="1"/>
  <c r="G5656" i="25"/>
  <c r="I5656" i="25" s="1"/>
  <c r="G5657" i="25"/>
  <c r="I5657" i="25" s="1"/>
  <c r="G5658" i="25"/>
  <c r="I5658" i="25" s="1"/>
  <c r="G5659" i="25"/>
  <c r="I5659" i="25" s="1"/>
  <c r="G5660" i="25"/>
  <c r="I5660" i="25" s="1"/>
  <c r="G5661" i="25"/>
  <c r="I5661" i="25" s="1"/>
  <c r="G5662" i="25"/>
  <c r="I5662" i="25" s="1"/>
  <c r="G5663" i="25"/>
  <c r="I5663" i="25" s="1"/>
  <c r="G5664" i="25"/>
  <c r="I5664" i="25" s="1"/>
  <c r="G5665" i="25"/>
  <c r="I5665" i="25" s="1"/>
  <c r="G5666" i="25"/>
  <c r="I5666" i="25" s="1"/>
  <c r="G5667" i="25"/>
  <c r="I5667" i="25" s="1"/>
  <c r="G5668" i="25"/>
  <c r="I5668" i="25" s="1"/>
  <c r="G5669" i="25"/>
  <c r="I5669" i="25" s="1"/>
  <c r="G5670" i="25"/>
  <c r="I5670" i="25" s="1"/>
  <c r="G5671" i="25"/>
  <c r="I5671" i="25" s="1"/>
  <c r="G5672" i="25"/>
  <c r="I5672" i="25" s="1"/>
  <c r="G5673" i="25"/>
  <c r="I5673" i="25" s="1"/>
  <c r="G5674" i="25"/>
  <c r="I5674" i="25" s="1"/>
  <c r="G5675" i="25"/>
  <c r="I5675" i="25" s="1"/>
  <c r="G5676" i="25"/>
  <c r="I5676" i="25" s="1"/>
  <c r="G5677" i="25"/>
  <c r="I5677" i="25" s="1"/>
  <c r="G5678" i="25"/>
  <c r="I5678" i="25" s="1"/>
  <c r="G5679" i="25"/>
  <c r="I5679" i="25" s="1"/>
  <c r="G5680" i="25"/>
  <c r="I5680" i="25" s="1"/>
  <c r="G5681" i="25"/>
  <c r="I5681" i="25" s="1"/>
  <c r="G5682" i="25"/>
  <c r="I5682" i="25" s="1"/>
  <c r="G5683" i="25"/>
  <c r="I5683" i="25" s="1"/>
  <c r="G5684" i="25"/>
  <c r="I5684" i="25" s="1"/>
  <c r="G5685" i="25"/>
  <c r="I5685" i="25" s="1"/>
  <c r="G5686" i="25"/>
  <c r="I5686" i="25" s="1"/>
  <c r="G5687" i="25"/>
  <c r="I5687" i="25" s="1"/>
  <c r="G5688" i="25"/>
  <c r="I5688" i="25" s="1"/>
  <c r="G5689" i="25"/>
  <c r="I5689" i="25" s="1"/>
  <c r="G5690" i="25"/>
  <c r="I5690" i="25" s="1"/>
  <c r="G5691" i="25"/>
  <c r="I5691" i="25" s="1"/>
  <c r="G5692" i="25"/>
  <c r="I5692" i="25" s="1"/>
  <c r="G5693" i="25"/>
  <c r="I5693" i="25" s="1"/>
  <c r="G5694" i="25"/>
  <c r="I5694" i="25" s="1"/>
  <c r="G5695" i="25"/>
  <c r="I5695" i="25" s="1"/>
  <c r="G5696" i="25"/>
  <c r="I5696" i="25" s="1"/>
  <c r="G5697" i="25"/>
  <c r="I5697" i="25" s="1"/>
  <c r="G5698" i="25"/>
  <c r="I5698" i="25" s="1"/>
  <c r="G5699" i="25"/>
  <c r="I5699" i="25" s="1"/>
  <c r="G5700" i="25"/>
  <c r="I5700" i="25" s="1"/>
  <c r="G5701" i="25"/>
  <c r="I5701" i="25" s="1"/>
  <c r="G5702" i="25"/>
  <c r="I5702" i="25" s="1"/>
  <c r="G5703" i="25"/>
  <c r="I5703" i="25" s="1"/>
  <c r="G5704" i="25"/>
  <c r="I5704" i="25" s="1"/>
  <c r="G5705" i="25"/>
  <c r="I5705" i="25" s="1"/>
  <c r="G5706" i="25"/>
  <c r="I5706" i="25" s="1"/>
  <c r="G5707" i="25"/>
  <c r="I5707" i="25" s="1"/>
  <c r="G5708" i="25"/>
  <c r="I5708" i="25" s="1"/>
  <c r="G5709" i="25"/>
  <c r="I5709" i="25" s="1"/>
  <c r="G5710" i="25"/>
  <c r="I5710" i="25" s="1"/>
  <c r="G5711" i="25"/>
  <c r="I5711" i="25" s="1"/>
  <c r="G5712" i="25"/>
  <c r="I5712" i="25" s="1"/>
  <c r="G5713" i="25"/>
  <c r="I5713" i="25" s="1"/>
  <c r="G5714" i="25"/>
  <c r="I5714" i="25" s="1"/>
  <c r="G5715" i="25"/>
  <c r="I5715" i="25" s="1"/>
  <c r="G5716" i="25"/>
  <c r="I5716" i="25" s="1"/>
  <c r="G5717" i="25"/>
  <c r="I5717" i="25" s="1"/>
  <c r="G5718" i="25"/>
  <c r="I5718" i="25" s="1"/>
  <c r="G5719" i="25"/>
  <c r="I5719" i="25" s="1"/>
  <c r="G5720" i="25"/>
  <c r="I5720" i="25" s="1"/>
  <c r="G5721" i="25"/>
  <c r="I5721" i="25" s="1"/>
  <c r="G5722" i="25"/>
  <c r="I5722" i="25" s="1"/>
  <c r="G5723" i="25"/>
  <c r="I5723" i="25" s="1"/>
  <c r="G5724" i="25"/>
  <c r="I5724" i="25" s="1"/>
  <c r="G5725" i="25"/>
  <c r="I5725" i="25" s="1"/>
  <c r="G5726" i="25"/>
  <c r="I5726" i="25" s="1"/>
  <c r="G5727" i="25"/>
  <c r="I5727" i="25" s="1"/>
  <c r="G5728" i="25"/>
  <c r="I5728" i="25" s="1"/>
  <c r="G5729" i="25"/>
  <c r="I5729" i="25" s="1"/>
  <c r="G5730" i="25"/>
  <c r="I5730" i="25" s="1"/>
  <c r="G5731" i="25"/>
  <c r="I5731" i="25" s="1"/>
  <c r="G5732" i="25"/>
  <c r="I5732" i="25" s="1"/>
  <c r="G5733" i="25"/>
  <c r="I5733" i="25" s="1"/>
  <c r="G5734" i="25"/>
  <c r="I5734" i="25" s="1"/>
  <c r="G5735" i="25"/>
  <c r="I5735" i="25" s="1"/>
  <c r="G5736" i="25"/>
  <c r="I5736" i="25" s="1"/>
  <c r="G5737" i="25"/>
  <c r="I5737" i="25" s="1"/>
  <c r="G5738" i="25"/>
  <c r="I5738" i="25" s="1"/>
  <c r="G5739" i="25"/>
  <c r="I5739" i="25" s="1"/>
  <c r="G5740" i="25"/>
  <c r="I5740" i="25" s="1"/>
  <c r="G5741" i="25"/>
  <c r="I5741" i="25" s="1"/>
  <c r="G5742" i="25"/>
  <c r="I5742" i="25" s="1"/>
  <c r="G5743" i="25"/>
  <c r="I5743" i="25" s="1"/>
  <c r="G5744" i="25"/>
  <c r="I5744" i="25" s="1"/>
  <c r="G5745" i="25"/>
  <c r="I5745" i="25" s="1"/>
  <c r="G5746" i="25"/>
  <c r="I5746" i="25" s="1"/>
  <c r="G5747" i="25"/>
  <c r="I5747" i="25" s="1"/>
  <c r="G5748" i="25"/>
  <c r="I5748" i="25" s="1"/>
  <c r="G5749" i="25"/>
  <c r="I5749" i="25" s="1"/>
  <c r="G5750" i="25"/>
  <c r="I5750" i="25" s="1"/>
  <c r="G5751" i="25"/>
  <c r="I5751" i="25" s="1"/>
  <c r="G5752" i="25"/>
  <c r="I5752" i="25" s="1"/>
  <c r="G5753" i="25"/>
  <c r="I5753" i="25" s="1"/>
  <c r="G5754" i="25"/>
  <c r="I5754" i="25" s="1"/>
  <c r="G5755" i="25"/>
  <c r="I5755" i="25" s="1"/>
  <c r="G5756" i="25"/>
  <c r="I5756" i="25" s="1"/>
  <c r="G5757" i="25"/>
  <c r="I5757" i="25" s="1"/>
  <c r="G5758" i="25"/>
  <c r="I5758" i="25" s="1"/>
  <c r="G5759" i="25"/>
  <c r="I5759" i="25" s="1"/>
  <c r="G5760" i="25"/>
  <c r="I5760" i="25" s="1"/>
  <c r="G5761" i="25"/>
  <c r="I5761" i="25" s="1"/>
  <c r="G5762" i="25"/>
  <c r="I5762" i="25" s="1"/>
  <c r="G5763" i="25"/>
  <c r="I5763" i="25" s="1"/>
  <c r="G5764" i="25"/>
  <c r="I5764" i="25" s="1"/>
  <c r="G5765" i="25"/>
  <c r="I5765" i="25" s="1"/>
  <c r="G5766" i="25"/>
  <c r="I5766" i="25" s="1"/>
  <c r="G5767" i="25"/>
  <c r="I5767" i="25" s="1"/>
  <c r="G5768" i="25"/>
  <c r="I5768" i="25" s="1"/>
  <c r="G5769" i="25"/>
  <c r="I5769" i="25" s="1"/>
  <c r="G5770" i="25"/>
  <c r="I5770" i="25" s="1"/>
  <c r="G5771" i="25"/>
  <c r="I5771" i="25" s="1"/>
  <c r="G5772" i="25"/>
  <c r="I5772" i="25" s="1"/>
  <c r="G5773" i="25"/>
  <c r="I5773" i="25" s="1"/>
  <c r="G5774" i="25"/>
  <c r="I5774" i="25" s="1"/>
  <c r="G5775" i="25"/>
  <c r="I5775" i="25" s="1"/>
  <c r="G5776" i="25"/>
  <c r="I5776" i="25" s="1"/>
  <c r="G5777" i="25"/>
  <c r="I5777" i="25" s="1"/>
  <c r="G5778" i="25"/>
  <c r="I5778" i="25" s="1"/>
  <c r="G5779" i="25"/>
  <c r="I5779" i="25" s="1"/>
  <c r="G5780" i="25"/>
  <c r="I5780" i="25" s="1"/>
  <c r="G5781" i="25"/>
  <c r="I5781" i="25" s="1"/>
  <c r="G5782" i="25"/>
  <c r="I5782" i="25" s="1"/>
  <c r="G5783" i="25"/>
  <c r="I5783" i="25" s="1"/>
  <c r="G5784" i="25"/>
  <c r="I5784" i="25" s="1"/>
  <c r="G5785" i="25"/>
  <c r="I5785" i="25" s="1"/>
  <c r="G5786" i="25"/>
  <c r="I5786" i="25" s="1"/>
  <c r="G5787" i="25"/>
  <c r="I5787" i="25" s="1"/>
  <c r="G5788" i="25"/>
  <c r="I5788" i="25" s="1"/>
  <c r="G5789" i="25"/>
  <c r="I5789" i="25" s="1"/>
  <c r="G5790" i="25"/>
  <c r="I5790" i="25" s="1"/>
  <c r="G5791" i="25"/>
  <c r="I5791" i="25" s="1"/>
  <c r="G5792" i="25"/>
  <c r="I5792" i="25" s="1"/>
  <c r="G5793" i="25"/>
  <c r="I5793" i="25" s="1"/>
  <c r="G5794" i="25"/>
  <c r="I5794" i="25" s="1"/>
  <c r="G5795" i="25"/>
  <c r="I5795" i="25" s="1"/>
  <c r="G5796" i="25"/>
  <c r="I5796" i="25" s="1"/>
  <c r="G5797" i="25"/>
  <c r="I5797" i="25" s="1"/>
  <c r="G5798" i="25"/>
  <c r="I5798" i="25" s="1"/>
  <c r="G5799" i="25"/>
  <c r="I5799" i="25" s="1"/>
  <c r="G5800" i="25"/>
  <c r="I5800" i="25" s="1"/>
  <c r="G5801" i="25"/>
  <c r="I5801" i="25" s="1"/>
  <c r="G5802" i="25"/>
  <c r="I5802" i="25" s="1"/>
  <c r="G5803" i="25"/>
  <c r="I5803" i="25" s="1"/>
  <c r="G5804" i="25"/>
  <c r="I5804" i="25" s="1"/>
  <c r="G5805" i="25"/>
  <c r="I5805" i="25" s="1"/>
  <c r="G5806" i="25"/>
  <c r="I5806" i="25" s="1"/>
  <c r="G5807" i="25"/>
  <c r="I5807" i="25" s="1"/>
  <c r="G5808" i="25"/>
  <c r="I5808" i="25" s="1"/>
  <c r="G5809" i="25"/>
  <c r="I5809" i="25" s="1"/>
  <c r="G5810" i="25"/>
  <c r="I5810" i="25" s="1"/>
  <c r="G5811" i="25"/>
  <c r="I5811" i="25" s="1"/>
  <c r="G5812" i="25"/>
  <c r="I5812" i="25" s="1"/>
  <c r="G5813" i="25"/>
  <c r="I5813" i="25" s="1"/>
  <c r="G5814" i="25"/>
  <c r="I5814" i="25" s="1"/>
  <c r="G5815" i="25"/>
  <c r="I5815" i="25" s="1"/>
  <c r="G5816" i="25"/>
  <c r="I5816" i="25" s="1"/>
  <c r="G5817" i="25"/>
  <c r="I5817" i="25" s="1"/>
  <c r="G5818" i="25"/>
  <c r="I5818" i="25" s="1"/>
  <c r="G5819" i="25"/>
  <c r="I5819" i="25" s="1"/>
  <c r="G5820" i="25"/>
  <c r="I5820" i="25" s="1"/>
  <c r="G5821" i="25"/>
  <c r="I5821" i="25" s="1"/>
  <c r="G5822" i="25"/>
  <c r="I5822" i="25" s="1"/>
  <c r="G5823" i="25"/>
  <c r="I5823" i="25" s="1"/>
  <c r="G5824" i="25"/>
  <c r="I5824" i="25" s="1"/>
  <c r="G5825" i="25"/>
  <c r="I5825" i="25" s="1"/>
  <c r="G5826" i="25"/>
  <c r="I5826" i="25" s="1"/>
  <c r="G5827" i="25"/>
  <c r="I5827" i="25" s="1"/>
  <c r="G5828" i="25"/>
  <c r="I5828" i="25" s="1"/>
  <c r="G5829" i="25"/>
  <c r="I5829" i="25" s="1"/>
  <c r="G5830" i="25"/>
  <c r="I5830" i="25" s="1"/>
  <c r="G5831" i="25"/>
  <c r="I5831" i="25" s="1"/>
  <c r="G5832" i="25"/>
  <c r="I5832" i="25" s="1"/>
  <c r="G5833" i="25"/>
  <c r="I5833" i="25" s="1"/>
  <c r="G5834" i="25"/>
  <c r="I5834" i="25" s="1"/>
  <c r="G5835" i="25"/>
  <c r="I5835" i="25" s="1"/>
  <c r="G5836" i="25"/>
  <c r="I5836" i="25" s="1"/>
  <c r="G5837" i="25"/>
  <c r="I5837" i="25" s="1"/>
  <c r="G5838" i="25"/>
  <c r="I5838" i="25" s="1"/>
  <c r="G5839" i="25"/>
  <c r="I5839" i="25" s="1"/>
  <c r="G5840" i="25"/>
  <c r="I5840" i="25" s="1"/>
  <c r="G5841" i="25"/>
  <c r="I5841" i="25" s="1"/>
  <c r="G5842" i="25"/>
  <c r="I5842" i="25" s="1"/>
  <c r="G5843" i="25"/>
  <c r="I5843" i="25" s="1"/>
  <c r="G5844" i="25"/>
  <c r="I5844" i="25" s="1"/>
  <c r="G5845" i="25"/>
  <c r="I5845" i="25" s="1"/>
  <c r="G5846" i="25"/>
  <c r="I5846" i="25" s="1"/>
  <c r="G5847" i="25"/>
  <c r="I5847" i="25" s="1"/>
  <c r="G5848" i="25"/>
  <c r="I5848" i="25" s="1"/>
  <c r="G5849" i="25"/>
  <c r="I5849" i="25" s="1"/>
  <c r="G5850" i="25"/>
  <c r="I5850" i="25" s="1"/>
  <c r="G5851" i="25"/>
  <c r="I5851" i="25" s="1"/>
  <c r="G5852" i="25"/>
  <c r="I5852" i="25" s="1"/>
  <c r="G5853" i="25"/>
  <c r="I5853" i="25" s="1"/>
  <c r="G5854" i="25"/>
  <c r="I5854" i="25" s="1"/>
  <c r="G5855" i="25"/>
  <c r="I5855" i="25" s="1"/>
  <c r="G5856" i="25"/>
  <c r="I5856" i="25" s="1"/>
  <c r="G5857" i="25"/>
  <c r="I5857" i="25" s="1"/>
  <c r="G5858" i="25"/>
  <c r="I5858" i="25" s="1"/>
  <c r="G5859" i="25"/>
  <c r="I5859" i="25" s="1"/>
  <c r="G5860" i="25"/>
  <c r="I5860" i="25" s="1"/>
  <c r="G5861" i="25"/>
  <c r="I5861" i="25" s="1"/>
  <c r="G5862" i="25"/>
  <c r="I5862" i="25" s="1"/>
  <c r="G5863" i="25"/>
  <c r="I5863" i="25" s="1"/>
  <c r="G5864" i="25"/>
  <c r="I5864" i="25" s="1"/>
  <c r="G5865" i="25"/>
  <c r="I5865" i="25" s="1"/>
  <c r="G5866" i="25"/>
  <c r="I5866" i="25" s="1"/>
  <c r="G5867" i="25"/>
  <c r="I5867" i="25" s="1"/>
  <c r="G5868" i="25"/>
  <c r="I5868" i="25" s="1"/>
  <c r="G5869" i="25"/>
  <c r="I5869" i="25" s="1"/>
  <c r="G5870" i="25"/>
  <c r="I5870" i="25" s="1"/>
  <c r="G5871" i="25"/>
  <c r="I5871" i="25" s="1"/>
  <c r="G5872" i="25"/>
  <c r="I5872" i="25" s="1"/>
  <c r="G5873" i="25"/>
  <c r="I5873" i="25" s="1"/>
  <c r="G5874" i="25"/>
  <c r="I5874" i="25" s="1"/>
  <c r="G5875" i="25"/>
  <c r="I5875" i="25" s="1"/>
  <c r="G5876" i="25"/>
  <c r="I5876" i="25" s="1"/>
  <c r="G5877" i="25"/>
  <c r="I5877" i="25" s="1"/>
  <c r="G5878" i="25"/>
  <c r="I5878" i="25" s="1"/>
  <c r="G5879" i="25"/>
  <c r="I5879" i="25" s="1"/>
  <c r="G5880" i="25"/>
  <c r="I5880" i="25" s="1"/>
  <c r="G5881" i="25"/>
  <c r="I5881" i="25" s="1"/>
  <c r="G5882" i="25"/>
  <c r="I5882" i="25" s="1"/>
  <c r="G5883" i="25"/>
  <c r="I5883" i="25" s="1"/>
  <c r="G5884" i="25"/>
  <c r="I5884" i="25" s="1"/>
  <c r="G5885" i="25"/>
  <c r="I5885" i="25" s="1"/>
  <c r="G5886" i="25"/>
  <c r="I5886" i="25" s="1"/>
  <c r="G5887" i="25"/>
  <c r="I5887" i="25" s="1"/>
  <c r="G5888" i="25"/>
  <c r="I5888" i="25" s="1"/>
  <c r="G5889" i="25"/>
  <c r="I5889" i="25" s="1"/>
  <c r="G5890" i="25"/>
  <c r="I5890" i="25" s="1"/>
  <c r="G5891" i="25"/>
  <c r="I5891" i="25" s="1"/>
  <c r="G5892" i="25"/>
  <c r="I5892" i="25" s="1"/>
  <c r="G5893" i="25"/>
  <c r="I5893" i="25" s="1"/>
  <c r="G5894" i="25"/>
  <c r="I5894" i="25" s="1"/>
  <c r="G5895" i="25"/>
  <c r="I5895" i="25" s="1"/>
  <c r="G5896" i="25"/>
  <c r="I5896" i="25" s="1"/>
  <c r="G5897" i="25"/>
  <c r="I5897" i="25" s="1"/>
  <c r="G5898" i="25"/>
  <c r="I5898" i="25" s="1"/>
  <c r="G5899" i="25"/>
  <c r="I5899" i="25" s="1"/>
  <c r="G5900" i="25"/>
  <c r="I5900" i="25" s="1"/>
  <c r="G5901" i="25"/>
  <c r="I5901" i="25" s="1"/>
  <c r="G5902" i="25"/>
  <c r="I5902" i="25" s="1"/>
  <c r="G5903" i="25"/>
  <c r="I5903" i="25" s="1"/>
  <c r="G5904" i="25"/>
  <c r="I5904" i="25" s="1"/>
  <c r="G5905" i="25"/>
  <c r="I5905" i="25" s="1"/>
  <c r="G5906" i="25"/>
  <c r="I5906" i="25" s="1"/>
  <c r="G5907" i="25"/>
  <c r="I5907" i="25" s="1"/>
  <c r="G5908" i="25"/>
  <c r="I5908" i="25" s="1"/>
  <c r="G5909" i="25"/>
  <c r="I5909" i="25" s="1"/>
  <c r="G5910" i="25"/>
  <c r="I5910" i="25" s="1"/>
  <c r="G5911" i="25"/>
  <c r="I5911" i="25" s="1"/>
  <c r="G5912" i="25"/>
  <c r="I5912" i="25" s="1"/>
  <c r="G5913" i="25"/>
  <c r="I5913" i="25" s="1"/>
  <c r="G5914" i="25"/>
  <c r="I5914" i="25" s="1"/>
  <c r="G5915" i="25"/>
  <c r="I5915" i="25" s="1"/>
  <c r="G5916" i="25"/>
  <c r="I5916" i="25" s="1"/>
  <c r="G5917" i="25"/>
  <c r="I5917" i="25" s="1"/>
  <c r="G5918" i="25"/>
  <c r="I5918" i="25" s="1"/>
  <c r="G5919" i="25"/>
  <c r="I5919" i="25" s="1"/>
  <c r="G5920" i="25"/>
  <c r="I5920" i="25" s="1"/>
  <c r="G5921" i="25"/>
  <c r="I5921" i="25" s="1"/>
  <c r="G5922" i="25"/>
  <c r="I5922" i="25" s="1"/>
  <c r="G5923" i="25"/>
  <c r="I5923" i="25" s="1"/>
  <c r="G5924" i="25"/>
  <c r="I5924" i="25" s="1"/>
  <c r="G5925" i="25"/>
  <c r="I5925" i="25" s="1"/>
  <c r="G5926" i="25"/>
  <c r="I5926" i="25" s="1"/>
  <c r="G5927" i="25"/>
  <c r="I5927" i="25" s="1"/>
  <c r="G5928" i="25"/>
  <c r="I5928" i="25" s="1"/>
  <c r="G5929" i="25"/>
  <c r="I5929" i="25" s="1"/>
  <c r="G5930" i="25"/>
  <c r="I5930" i="25" s="1"/>
  <c r="G5931" i="25"/>
  <c r="I5931" i="25" s="1"/>
  <c r="G5932" i="25"/>
  <c r="I5932" i="25" s="1"/>
  <c r="G5933" i="25"/>
  <c r="I5933" i="25" s="1"/>
  <c r="G5934" i="25"/>
  <c r="I5934" i="25" s="1"/>
  <c r="G5935" i="25"/>
  <c r="I5935" i="25" s="1"/>
  <c r="G5936" i="25"/>
  <c r="I5936" i="25" s="1"/>
  <c r="G5937" i="25"/>
  <c r="I5937" i="25" s="1"/>
  <c r="G5938" i="25"/>
  <c r="I5938" i="25" s="1"/>
  <c r="G5939" i="25"/>
  <c r="I5939" i="25" s="1"/>
  <c r="G5940" i="25"/>
  <c r="I5940" i="25" s="1"/>
  <c r="G5941" i="25"/>
  <c r="I5941" i="25" s="1"/>
  <c r="G5942" i="25"/>
  <c r="I5942" i="25" s="1"/>
  <c r="G5943" i="25"/>
  <c r="I5943" i="25" s="1"/>
  <c r="G5944" i="25"/>
  <c r="I5944" i="25" s="1"/>
  <c r="G5945" i="25"/>
  <c r="I5945" i="25" s="1"/>
  <c r="G5946" i="25"/>
  <c r="I5946" i="25" s="1"/>
  <c r="G5947" i="25"/>
  <c r="I5947" i="25" s="1"/>
  <c r="G5948" i="25"/>
  <c r="I5948" i="25" s="1"/>
  <c r="G5949" i="25"/>
  <c r="I5949" i="25" s="1"/>
  <c r="G5950" i="25"/>
  <c r="I5950" i="25" s="1"/>
  <c r="G5951" i="25"/>
  <c r="I5951" i="25" s="1"/>
  <c r="G5952" i="25"/>
  <c r="I5952" i="25" s="1"/>
  <c r="G5953" i="25"/>
  <c r="I5953" i="25" s="1"/>
  <c r="G5954" i="25"/>
  <c r="I5954" i="25" s="1"/>
  <c r="G5955" i="25"/>
  <c r="I5955" i="25" s="1"/>
  <c r="G5956" i="25"/>
  <c r="I5956" i="25" s="1"/>
  <c r="G5957" i="25"/>
  <c r="I5957" i="25" s="1"/>
  <c r="G5958" i="25"/>
  <c r="I5958" i="25" s="1"/>
  <c r="G5959" i="25"/>
  <c r="I5959" i="25" s="1"/>
  <c r="G5960" i="25"/>
  <c r="I5960" i="25" s="1"/>
  <c r="G5961" i="25"/>
  <c r="I5961" i="25" s="1"/>
  <c r="G5962" i="25"/>
  <c r="I5962" i="25" s="1"/>
  <c r="G5963" i="25"/>
  <c r="I5963" i="25" s="1"/>
  <c r="G5964" i="25"/>
  <c r="I5964" i="25" s="1"/>
  <c r="G5965" i="25"/>
  <c r="I5965" i="25" s="1"/>
  <c r="G5966" i="25"/>
  <c r="I5966" i="25" s="1"/>
  <c r="G5967" i="25"/>
  <c r="I5967" i="25" s="1"/>
  <c r="G5968" i="25"/>
  <c r="I5968" i="25" s="1"/>
  <c r="G5969" i="25"/>
  <c r="I5969" i="25" s="1"/>
  <c r="G5970" i="25"/>
  <c r="I5970" i="25" s="1"/>
  <c r="G5971" i="25"/>
  <c r="I5971" i="25" s="1"/>
  <c r="G5972" i="25"/>
  <c r="I5972" i="25" s="1"/>
  <c r="G5973" i="25"/>
  <c r="I5973" i="25" s="1"/>
  <c r="G5974" i="25"/>
  <c r="I5974" i="25" s="1"/>
  <c r="G5975" i="25"/>
  <c r="I5975" i="25" s="1"/>
  <c r="G5976" i="25"/>
  <c r="I5976" i="25" s="1"/>
  <c r="G5977" i="25"/>
  <c r="I5977" i="25" s="1"/>
  <c r="G5978" i="25"/>
  <c r="I5978" i="25" s="1"/>
  <c r="G5979" i="25"/>
  <c r="I5979" i="25" s="1"/>
  <c r="G5980" i="25"/>
  <c r="I5980" i="25" s="1"/>
  <c r="G5981" i="25"/>
  <c r="I5981" i="25" s="1"/>
  <c r="G5982" i="25"/>
  <c r="I5982" i="25" s="1"/>
  <c r="G5983" i="25"/>
  <c r="I5983" i="25" s="1"/>
  <c r="G5984" i="25"/>
  <c r="I5984" i="25" s="1"/>
  <c r="G5985" i="25"/>
  <c r="I5985" i="25" s="1"/>
  <c r="G5986" i="25"/>
  <c r="I5986" i="25" s="1"/>
  <c r="G5987" i="25"/>
  <c r="I5987" i="25" s="1"/>
  <c r="G5988" i="25"/>
  <c r="I5988" i="25" s="1"/>
  <c r="G5989" i="25"/>
  <c r="I5989" i="25" s="1"/>
  <c r="G5990" i="25"/>
  <c r="I5990" i="25" s="1"/>
  <c r="G5991" i="25"/>
  <c r="I5991" i="25" s="1"/>
  <c r="G5992" i="25"/>
  <c r="I5992" i="25" s="1"/>
  <c r="G5993" i="25"/>
  <c r="I5993" i="25" s="1"/>
  <c r="G5994" i="25"/>
  <c r="I5994" i="25" s="1"/>
  <c r="G5995" i="25"/>
  <c r="I5995" i="25" s="1"/>
  <c r="G5996" i="25"/>
  <c r="I5996" i="25" s="1"/>
  <c r="G5997" i="25"/>
  <c r="I5997" i="25" s="1"/>
  <c r="G5998" i="25"/>
  <c r="I5998" i="25" s="1"/>
  <c r="G5999" i="25"/>
  <c r="I5999" i="25" s="1"/>
  <c r="G6000" i="25"/>
  <c r="I6000" i="25" s="1"/>
  <c r="G6001" i="25"/>
  <c r="I6001" i="25" s="1"/>
  <c r="G6002" i="25"/>
  <c r="I6002" i="25" s="1"/>
  <c r="G6003" i="25"/>
  <c r="I6003" i="25" s="1"/>
  <c r="G6004" i="25"/>
  <c r="I6004" i="25" s="1"/>
  <c r="G6005" i="25"/>
  <c r="I6005" i="25" s="1"/>
  <c r="G5" i="25"/>
  <c r="I2820" i="25" s="1"/>
  <c r="E5" i="25"/>
  <c r="A6" i="25"/>
  <c r="F3" i="25"/>
  <c r="I5285" i="25" l="1"/>
  <c r="I5281" i="25"/>
  <c r="I5261" i="25"/>
  <c r="I5257" i="25"/>
  <c r="I5253" i="25"/>
  <c r="I5249" i="25"/>
  <c r="I5245" i="25"/>
  <c r="I5241" i="25"/>
  <c r="I5221" i="25"/>
  <c r="I5209" i="25"/>
  <c r="I5149" i="25"/>
  <c r="I5145" i="25"/>
  <c r="I5141" i="25"/>
  <c r="I5129" i="25"/>
  <c r="I5125" i="25"/>
  <c r="I5121" i="25"/>
  <c r="I5109" i="25"/>
  <c r="I5101" i="25"/>
  <c r="I5021" i="25"/>
  <c r="I4993" i="25"/>
  <c r="I4961" i="25"/>
  <c r="I4825" i="25"/>
  <c r="I4793" i="25"/>
  <c r="I4645" i="25"/>
  <c r="I4573" i="25"/>
  <c r="I4569" i="25"/>
  <c r="I4561" i="25"/>
  <c r="I4301" i="25"/>
  <c r="I4225" i="25"/>
  <c r="I4221" i="25"/>
  <c r="I4201" i="25"/>
  <c r="I4197" i="25"/>
  <c r="I4177" i="25"/>
  <c r="I4097" i="25"/>
  <c r="I3925" i="25"/>
  <c r="I3921" i="25"/>
  <c r="I3841" i="25"/>
  <c r="I3785" i="25"/>
  <c r="I3765" i="25"/>
  <c r="I3689" i="25"/>
  <c r="I3669" i="25"/>
  <c r="I3665" i="25"/>
  <c r="I3589" i="25"/>
  <c r="I3569" i="25"/>
  <c r="I3549" i="25"/>
  <c r="I3545" i="25"/>
  <c r="I3465" i="25"/>
  <c r="I3441" i="25"/>
  <c r="I3421" i="25"/>
  <c r="I3417" i="25"/>
  <c r="I3397" i="25"/>
  <c r="I3377" i="25"/>
  <c r="I3257" i="25"/>
  <c r="I3245" i="25"/>
  <c r="I3241" i="25"/>
  <c r="I3221" i="25"/>
  <c r="I3217" i="25"/>
  <c r="I3197" i="25"/>
  <c r="I3169" i="25"/>
  <c r="I3065" i="25"/>
  <c r="I3061" i="25"/>
  <c r="I3037" i="25"/>
  <c r="I3029" i="25"/>
  <c r="I3009" i="25"/>
  <c r="I3005" i="25"/>
  <c r="I2941" i="25"/>
  <c r="I2933" i="25"/>
  <c r="I2929" i="25"/>
  <c r="I2909" i="25"/>
  <c r="I2901" i="25"/>
  <c r="I2881" i="25"/>
  <c r="I2857" i="25"/>
  <c r="I2805" i="25"/>
  <c r="I2773" i="25"/>
  <c r="I2765" i="25"/>
  <c r="I2661" i="25"/>
  <c r="I2657" i="25"/>
  <c r="I2629" i="25"/>
  <c r="I2545" i="25"/>
  <c r="I2541" i="25"/>
  <c r="I2493" i="25"/>
  <c r="I2401" i="25"/>
  <c r="I2353" i="25"/>
  <c r="I2317" i="25"/>
  <c r="I2269" i="25"/>
  <c r="I2237" i="25"/>
  <c r="I2217" i="25"/>
  <c r="I2205" i="25"/>
  <c r="I2181" i="25"/>
  <c r="I2173" i="25"/>
  <c r="I2169" i="25"/>
  <c r="I2141" i="25"/>
  <c r="I2081" i="25"/>
  <c r="I2069" i="25"/>
  <c r="I2061" i="25"/>
  <c r="I2049" i="25"/>
  <c r="I2041" i="25"/>
  <c r="I2033" i="25"/>
  <c r="I2029" i="25"/>
  <c r="I2009" i="25"/>
  <c r="I2001" i="25"/>
  <c r="I1957" i="25"/>
  <c r="I1949" i="25"/>
  <c r="I1937" i="25"/>
  <c r="I1925" i="25"/>
  <c r="I1893" i="25"/>
  <c r="I1889" i="25"/>
  <c r="I1869" i="25"/>
  <c r="I1865" i="25"/>
  <c r="I1845" i="25"/>
  <c r="I1813" i="25"/>
  <c r="I1809" i="25"/>
  <c r="I1805" i="25"/>
  <c r="I1793" i="25"/>
  <c r="I1741" i="25"/>
  <c r="I1697" i="25"/>
  <c r="I1693" i="25"/>
  <c r="I1649" i="25"/>
  <c r="I1613" i="25"/>
  <c r="I1605" i="25"/>
  <c r="I1545" i="25"/>
  <c r="I1485" i="25"/>
  <c r="I1481" i="25"/>
  <c r="I1473" i="25"/>
  <c r="I1449" i="25"/>
  <c r="I1445" i="25"/>
  <c r="I1441" i="25"/>
  <c r="I1421" i="25"/>
  <c r="I1417" i="25"/>
  <c r="I1349" i="25"/>
  <c r="I1325" i="25"/>
  <c r="I1321" i="25"/>
  <c r="I1317" i="25"/>
  <c r="I1313" i="25"/>
  <c r="I1293" i="25"/>
  <c r="I1285" i="25"/>
  <c r="I1281" i="25"/>
  <c r="I1277" i="25"/>
  <c r="I1273" i="25"/>
  <c r="I1269" i="25"/>
  <c r="I1245" i="25"/>
  <c r="I1221" i="25"/>
  <c r="I1181" i="25"/>
  <c r="I1161" i="25"/>
  <c r="I1153" i="25"/>
  <c r="I1149" i="25"/>
  <c r="I1145" i="25"/>
  <c r="I1141" i="25"/>
  <c r="I1121" i="25"/>
  <c r="I1113" i="25"/>
  <c r="I1097" i="25"/>
  <c r="I1093" i="25"/>
  <c r="I1069" i="25"/>
  <c r="I1065" i="25"/>
  <c r="I1061" i="25"/>
  <c r="I1057" i="25"/>
  <c r="I1053" i="25"/>
  <c r="I1049" i="25"/>
  <c r="I1045" i="25"/>
  <c r="I1017" i="25"/>
  <c r="I1013" i="25"/>
  <c r="I1009" i="25"/>
  <c r="I1005" i="25"/>
  <c r="I973" i="25"/>
  <c r="I961" i="25"/>
  <c r="I957" i="25"/>
  <c r="I953" i="25"/>
  <c r="I933" i="25"/>
  <c r="I929" i="25"/>
  <c r="I925" i="25"/>
  <c r="I893" i="25"/>
  <c r="I849" i="25"/>
  <c r="I785" i="25"/>
  <c r="I745" i="25"/>
  <c r="I741" i="25"/>
  <c r="I729" i="25"/>
  <c r="I725" i="25"/>
  <c r="I705" i="25"/>
  <c r="I701" i="25"/>
  <c r="I689" i="25"/>
  <c r="I681" i="25"/>
  <c r="I621" i="25"/>
  <c r="I601" i="25"/>
  <c r="I597" i="25"/>
  <c r="I593" i="25"/>
  <c r="I589" i="25"/>
  <c r="I569" i="25"/>
  <c r="I549" i="25"/>
  <c r="I513" i="25"/>
  <c r="I493" i="25"/>
  <c r="I489" i="25"/>
  <c r="I485" i="25"/>
  <c r="I481" i="25"/>
  <c r="I461" i="25"/>
  <c r="I457" i="25"/>
  <c r="I453" i="25"/>
  <c r="I449" i="25"/>
  <c r="I441" i="25"/>
  <c r="I437" i="25"/>
  <c r="I433" i="25"/>
  <c r="I429" i="25"/>
  <c r="I333" i="25"/>
  <c r="I297" i="25"/>
  <c r="I293" i="25"/>
  <c r="I289" i="25"/>
  <c r="I265" i="25"/>
  <c r="I245" i="25"/>
  <c r="I241" i="25"/>
  <c r="I221" i="25"/>
  <c r="I201" i="25"/>
  <c r="I161" i="25"/>
  <c r="I141" i="25"/>
  <c r="I137" i="25"/>
  <c r="I117" i="25"/>
  <c r="I81" i="25"/>
  <c r="I61" i="25"/>
  <c r="I41" i="25"/>
  <c r="I5284" i="25"/>
  <c r="I5280" i="25"/>
  <c r="I5268" i="25"/>
  <c r="I5260" i="25"/>
  <c r="I5256" i="25"/>
  <c r="I5252" i="25"/>
  <c r="I5248" i="25"/>
  <c r="I5244" i="25"/>
  <c r="I5240" i="25"/>
  <c r="I5228" i="25"/>
  <c r="I5204" i="25"/>
  <c r="I5200" i="25"/>
  <c r="I5148" i="25"/>
  <c r="I5144" i="25"/>
  <c r="I5140" i="25"/>
  <c r="I5128" i="25"/>
  <c r="I5124" i="25"/>
  <c r="I5104" i="25"/>
  <c r="I5100" i="25"/>
  <c r="I5016" i="25"/>
  <c r="I4996" i="25"/>
  <c r="I4964" i="25"/>
  <c r="I4824" i="25"/>
  <c r="I4792" i="25"/>
  <c r="I4572" i="25"/>
  <c r="I4568" i="25"/>
  <c r="I4564" i="25"/>
  <c r="I4332" i="25"/>
  <c r="I4304" i="25"/>
  <c r="I4300" i="25"/>
  <c r="I4268" i="25"/>
  <c r="I4224" i="25"/>
  <c r="I4200" i="25"/>
  <c r="I4176" i="25"/>
  <c r="I4116" i="25"/>
  <c r="I4096" i="25"/>
  <c r="I3920" i="25"/>
  <c r="I3868" i="25"/>
  <c r="I3840" i="25"/>
  <c r="I3784" i="25"/>
  <c r="I3692" i="25"/>
  <c r="I3668" i="25"/>
  <c r="I3588" i="25"/>
  <c r="I3576" i="25"/>
  <c r="I3568" i="25"/>
  <c r="I3556" i="25"/>
  <c r="I3544" i="25"/>
  <c r="I3492" i="25"/>
  <c r="I3464" i="25"/>
  <c r="I3440" i="25"/>
  <c r="I3420" i="25"/>
  <c r="I3400" i="25"/>
  <c r="I3396" i="25"/>
  <c r="I3252" i="25"/>
  <c r="I3244" i="25"/>
  <c r="I3240" i="25"/>
  <c r="I3220" i="25"/>
  <c r="I3216" i="25"/>
  <c r="I3196" i="25"/>
  <c r="I3168" i="25"/>
  <c r="I3064" i="25"/>
  <c r="I3060" i="25"/>
  <c r="I3040" i="25"/>
  <c r="I3012" i="25"/>
  <c r="I3008" i="25"/>
  <c r="I2940" i="25"/>
  <c r="I2932" i="25"/>
  <c r="I2928" i="25"/>
  <c r="I2908" i="25"/>
  <c r="I2880" i="25"/>
  <c r="I2856" i="25"/>
  <c r="I2808" i="25"/>
  <c r="I2796" i="25"/>
  <c r="I2784" i="25"/>
  <c r="I2776" i="25"/>
  <c r="I2768" i="25"/>
  <c r="I2764" i="25"/>
  <c r="I2692" i="25"/>
  <c r="I2656" i="25"/>
  <c r="I2632" i="25"/>
  <c r="I2540" i="25"/>
  <c r="I2492" i="25"/>
  <c r="I2400" i="25"/>
  <c r="I2396" i="25"/>
  <c r="I2376" i="25"/>
  <c r="I2356" i="25"/>
  <c r="I2352" i="25"/>
  <c r="I2332" i="25"/>
  <c r="I2268" i="25"/>
  <c r="I2240" i="25"/>
  <c r="I2236" i="25"/>
  <c r="I2204" i="25"/>
  <c r="I2168" i="25"/>
  <c r="I2144" i="25"/>
  <c r="I2080" i="25"/>
  <c r="I2072" i="25"/>
  <c r="I2064" i="25"/>
  <c r="I2060" i="25"/>
  <c r="I2052" i="25"/>
  <c r="I2040" i="25"/>
  <c r="I2012" i="25"/>
  <c r="I2004" i="25"/>
  <c r="I1996" i="25"/>
  <c r="I1948" i="25"/>
  <c r="I1940" i="25"/>
  <c r="I1936" i="25"/>
  <c r="I1928" i="25"/>
  <c r="I1864" i="25"/>
  <c r="I1844" i="25"/>
  <c r="I1812" i="25"/>
  <c r="I1808" i="25"/>
  <c r="I1796" i="25"/>
  <c r="I1792" i="25"/>
  <c r="I1740" i="25"/>
  <c r="I1696" i="25"/>
  <c r="I1608" i="25"/>
  <c r="I1604" i="25"/>
  <c r="I1588" i="25"/>
  <c r="I1580" i="25"/>
  <c r="I1544" i="25"/>
  <c r="I1484" i="25"/>
  <c r="I1480" i="25"/>
  <c r="I1448" i="25"/>
  <c r="I1444" i="25"/>
  <c r="I1420" i="25"/>
  <c r="I1416" i="25"/>
  <c r="I1324" i="25"/>
  <c r="I1320" i="25"/>
  <c r="I1316" i="25"/>
  <c r="I1296" i="25"/>
  <c r="I1292" i="25"/>
  <c r="I1288" i="25"/>
  <c r="I1280" i="25"/>
  <c r="I1276" i="25"/>
  <c r="I1272" i="25"/>
  <c r="I1268" i="25"/>
  <c r="I1252" i="25"/>
  <c r="I1244" i="25"/>
  <c r="I1228" i="25"/>
  <c r="I1220" i="25"/>
  <c r="I1208" i="25"/>
  <c r="I1200" i="25"/>
  <c r="I1188" i="25"/>
  <c r="I1164" i="25"/>
  <c r="I1160" i="25"/>
  <c r="I1156" i="25"/>
  <c r="I1148" i="25"/>
  <c r="I1144" i="25"/>
  <c r="I1140" i="25"/>
  <c r="I1120" i="25"/>
  <c r="I1116" i="25"/>
  <c r="I1100" i="25"/>
  <c r="I1096" i="25"/>
  <c r="I1092" i="25"/>
  <c r="I1072" i="25"/>
  <c r="I1068" i="25"/>
  <c r="I1060" i="25"/>
  <c r="I1056" i="25"/>
  <c r="I1052" i="25"/>
  <c r="I1048" i="25"/>
  <c r="I1044" i="25"/>
  <c r="I1016" i="25"/>
  <c r="I1012" i="25"/>
  <c r="I1008" i="25"/>
  <c r="I1004" i="25"/>
  <c r="I972" i="25"/>
  <c r="I960" i="25"/>
  <c r="I956" i="25"/>
  <c r="I952" i="25"/>
  <c r="I932" i="25"/>
  <c r="I928" i="25"/>
  <c r="I896" i="25"/>
  <c r="I892" i="25"/>
  <c r="I844" i="25"/>
  <c r="I788" i="25"/>
  <c r="I740" i="25"/>
  <c r="I732" i="25"/>
  <c r="I728" i="25"/>
  <c r="I724" i="25"/>
  <c r="I704" i="25"/>
  <c r="I684" i="25"/>
  <c r="I680" i="25"/>
  <c r="I624" i="25"/>
  <c r="I620" i="25"/>
  <c r="I600" i="25"/>
  <c r="I596" i="25"/>
  <c r="I588" i="25"/>
  <c r="I568" i="25"/>
  <c r="I548" i="25"/>
  <c r="I500" i="25"/>
  <c r="I488" i="25"/>
  <c r="I484" i="25"/>
  <c r="I480" i="25"/>
  <c r="I460" i="25"/>
  <c r="I456" i="25"/>
  <c r="I452" i="25"/>
  <c r="I448" i="25"/>
  <c r="I440" i="25"/>
  <c r="I436" i="25"/>
  <c r="I432" i="25"/>
  <c r="I428" i="25"/>
  <c r="I388" i="25"/>
  <c r="I340" i="25"/>
  <c r="I316" i="25"/>
  <c r="I296" i="25"/>
  <c r="I292" i="25"/>
  <c r="I288" i="25"/>
  <c r="I268" i="25"/>
  <c r="I264" i="25"/>
  <c r="I244" i="25"/>
  <c r="I240" i="25"/>
  <c r="I228" i="25"/>
  <c r="I220" i="25"/>
  <c r="I200" i="25"/>
  <c r="I180" i="25"/>
  <c r="I160" i="25"/>
  <c r="I140" i="25"/>
  <c r="I136" i="25"/>
  <c r="I116" i="25"/>
  <c r="I80" i="25"/>
  <c r="I68" i="25"/>
  <c r="I44" i="25"/>
  <c r="I40" i="25"/>
  <c r="I5283" i="25"/>
  <c r="I5263" i="25"/>
  <c r="I5259" i="25"/>
  <c r="I5255" i="25"/>
  <c r="I5251" i="25"/>
  <c r="I5247" i="25"/>
  <c r="I5243" i="25"/>
  <c r="I5223" i="25"/>
  <c r="I5203" i="25"/>
  <c r="I5199" i="25"/>
  <c r="I5147" i="25"/>
  <c r="I5143" i="25"/>
  <c r="I5131" i="25"/>
  <c r="I5127" i="25"/>
  <c r="I5123" i="25"/>
  <c r="I5103" i="25"/>
  <c r="I5099" i="25"/>
  <c r="I4995" i="25"/>
  <c r="I4963" i="25"/>
  <c r="I4827" i="25"/>
  <c r="I4647" i="25"/>
  <c r="I4643" i="25"/>
  <c r="I4571" i="25"/>
  <c r="I4567" i="25"/>
  <c r="I4327" i="25"/>
  <c r="I4299" i="25"/>
  <c r="I4223" i="25"/>
  <c r="I4219" i="25"/>
  <c r="I4199" i="25"/>
  <c r="I4195" i="25"/>
  <c r="I4175" i="25"/>
  <c r="I4099" i="25"/>
  <c r="I4095" i="25"/>
  <c r="I3991" i="25"/>
  <c r="I3923" i="25"/>
  <c r="I3863" i="25"/>
  <c r="I3839" i="25"/>
  <c r="I3787" i="25"/>
  <c r="I3783" i="25"/>
  <c r="I3691" i="25"/>
  <c r="I3667" i="25"/>
  <c r="I3571" i="25"/>
  <c r="I3551" i="25"/>
  <c r="I3547" i="25"/>
  <c r="I3487" i="25"/>
  <c r="I3463" i="25"/>
  <c r="I3451" i="25"/>
  <c r="I3439" i="25"/>
  <c r="I3419" i="25"/>
  <c r="I3399" i="25"/>
  <c r="I3395" i="25"/>
  <c r="I3307" i="25"/>
  <c r="I3243" i="25"/>
  <c r="I3239" i="25"/>
  <c r="I3195" i="25"/>
  <c r="I3167" i="25"/>
  <c r="I3067" i="25"/>
  <c r="I3063" i="25"/>
  <c r="I3047" i="25"/>
  <c r="I3031" i="25"/>
  <c r="I3011" i="25"/>
  <c r="I3007" i="25"/>
  <c r="I2939" i="25"/>
  <c r="I2931" i="25"/>
  <c r="I2927" i="25"/>
  <c r="I2915" i="25"/>
  <c r="I2907" i="25"/>
  <c r="I2903" i="25"/>
  <c r="I2879" i="25"/>
  <c r="I2807" i="25"/>
  <c r="I2775" i="25"/>
  <c r="I2763" i="25"/>
  <c r="I2691" i="25"/>
  <c r="I2659" i="25"/>
  <c r="I2631" i="25"/>
  <c r="I2543" i="25"/>
  <c r="I2495" i="25"/>
  <c r="I2447" i="25"/>
  <c r="I2395" i="25"/>
  <c r="I2363" i="25"/>
  <c r="I2331" i="25"/>
  <c r="I2235" i="25"/>
  <c r="I2171" i="25"/>
  <c r="I2143" i="25"/>
  <c r="I2079" i="25"/>
  <c r="I2071" i="25"/>
  <c r="I2059" i="25"/>
  <c r="I2051" i="25"/>
  <c r="I2043" i="25"/>
  <c r="I2039" i="25"/>
  <c r="I2031" i="25"/>
  <c r="I2011" i="25"/>
  <c r="I2003" i="25"/>
  <c r="I1971" i="25"/>
  <c r="I1947" i="25"/>
  <c r="I1935" i="25"/>
  <c r="I1927" i="25"/>
  <c r="I1891" i="25"/>
  <c r="I1867" i="25"/>
  <c r="I1843" i="25"/>
  <c r="I1815" i="25"/>
  <c r="I1811" i="25"/>
  <c r="I1807" i="25"/>
  <c r="I1803" i="25"/>
  <c r="I1795" i="25"/>
  <c r="I1791" i="25"/>
  <c r="I1743" i="25"/>
  <c r="I1695" i="25"/>
  <c r="I1603" i="25"/>
  <c r="I1583" i="25"/>
  <c r="I1483" i="25"/>
  <c r="I1479" i="25"/>
  <c r="I1475" i="25"/>
  <c r="I1447" i="25"/>
  <c r="I1443" i="25"/>
  <c r="I1423" i="25"/>
  <c r="I1419" i="25"/>
  <c r="I1415" i="25"/>
  <c r="I1355" i="25"/>
  <c r="I1323" i="25"/>
  <c r="I1319" i="25"/>
  <c r="I1295" i="25"/>
  <c r="I1291" i="25"/>
  <c r="I1287" i="25"/>
  <c r="I1279" i="25"/>
  <c r="I1275" i="25"/>
  <c r="I1267" i="25"/>
  <c r="I1243" i="25"/>
  <c r="I1223" i="25"/>
  <c r="I1203" i="25"/>
  <c r="I1183" i="25"/>
  <c r="I1163" i="25"/>
  <c r="I1159" i="25"/>
  <c r="I1155" i="25"/>
  <c r="I1147" i="25"/>
  <c r="I1143" i="25"/>
  <c r="I1127" i="25"/>
  <c r="I1119" i="25"/>
  <c r="I1115" i="25"/>
  <c r="I1099" i="25"/>
  <c r="I1095" i="25"/>
  <c r="I1091" i="25"/>
  <c r="I1071" i="25"/>
  <c r="I1067" i="25"/>
  <c r="I1063" i="25"/>
  <c r="I1055" i="25"/>
  <c r="I1051" i="25"/>
  <c r="I1047" i="25"/>
  <c r="I1043" i="25"/>
  <c r="I1015" i="25"/>
  <c r="I1011" i="25"/>
  <c r="I1003" i="25"/>
  <c r="I971" i="25"/>
  <c r="I959" i="25"/>
  <c r="I955" i="25"/>
  <c r="I931" i="25"/>
  <c r="I927" i="25"/>
  <c r="I895" i="25"/>
  <c r="I843" i="25"/>
  <c r="I787" i="25"/>
  <c r="I743" i="25"/>
  <c r="I731" i="25"/>
  <c r="I727" i="25"/>
  <c r="I707" i="25"/>
  <c r="I703" i="25"/>
  <c r="I683" i="25"/>
  <c r="I679" i="25"/>
  <c r="I623" i="25"/>
  <c r="I619" i="25"/>
  <c r="I599" i="25"/>
  <c r="I595" i="25"/>
  <c r="I591" i="25"/>
  <c r="I567" i="25"/>
  <c r="I555" i="25"/>
  <c r="I495" i="25"/>
  <c r="I491" i="25"/>
  <c r="I487" i="25"/>
  <c r="I483" i="25"/>
  <c r="I459" i="25"/>
  <c r="I455" i="25"/>
  <c r="I447" i="25"/>
  <c r="I439" i="25"/>
  <c r="I435" i="25"/>
  <c r="I383" i="25"/>
  <c r="I335" i="25"/>
  <c r="I315" i="25"/>
  <c r="I303" i="25"/>
  <c r="I295" i="25"/>
  <c r="I291" i="25"/>
  <c r="I287" i="25"/>
  <c r="I267" i="25"/>
  <c r="I263" i="25"/>
  <c r="I243" i="25"/>
  <c r="I223" i="25"/>
  <c r="I219" i="25"/>
  <c r="I207" i="25"/>
  <c r="I187" i="25"/>
  <c r="I179" i="25"/>
  <c r="I139" i="25"/>
  <c r="I135" i="25"/>
  <c r="I99" i="25"/>
  <c r="I63" i="25"/>
  <c r="I43" i="25"/>
  <c r="I39" i="25"/>
  <c r="I5282" i="25"/>
  <c r="I5262" i="25"/>
  <c r="I5258" i="25"/>
  <c r="I5254" i="25"/>
  <c r="I5250" i="25"/>
  <c r="I5246" i="25"/>
  <c r="I5242" i="25"/>
  <c r="I5222" i="25"/>
  <c r="I5202" i="25"/>
  <c r="I5150" i="25"/>
  <c r="I5146" i="25"/>
  <c r="I5138" i="25"/>
  <c r="I5130" i="25"/>
  <c r="I5126" i="25"/>
  <c r="I5122" i="25"/>
  <c r="I4998" i="25"/>
  <c r="I4994" i="25"/>
  <c r="I4962" i="25"/>
  <c r="I4826" i="25"/>
  <c r="I4794" i="25"/>
  <c r="I4646" i="25"/>
  <c r="I4642" i="25"/>
  <c r="I4574" i="25"/>
  <c r="I4570" i="25"/>
  <c r="I4566" i="25"/>
  <c r="I4562" i="25"/>
  <c r="I4326" i="25"/>
  <c r="I4302" i="25"/>
  <c r="I4226" i="25"/>
  <c r="I4222" i="25"/>
  <c r="I4218" i="25"/>
  <c r="I4206" i="25"/>
  <c r="I4194" i="25"/>
  <c r="I4182" i="25"/>
  <c r="I4098" i="25"/>
  <c r="I3926" i="25"/>
  <c r="I3922" i="25"/>
  <c r="I3838" i="25"/>
  <c r="I3786" i="25"/>
  <c r="I3690" i="25"/>
  <c r="I3670" i="25"/>
  <c r="I3666" i="25"/>
  <c r="I3594" i="25"/>
  <c r="I3570" i="25"/>
  <c r="I3550" i="25"/>
  <c r="I3546" i="25"/>
  <c r="I3438" i="25"/>
  <c r="I3418" i="25"/>
  <c r="I3398" i="25"/>
  <c r="I3378" i="25"/>
  <c r="I3358" i="25"/>
  <c r="I3246" i="25"/>
  <c r="I3242" i="25"/>
  <c r="I3222" i="25"/>
  <c r="I3218" i="25"/>
  <c r="I3198" i="25"/>
  <c r="I3170" i="25"/>
  <c r="I3066" i="25"/>
  <c r="I3062" i="25"/>
  <c r="I3042" i="25"/>
  <c r="I3038" i="25"/>
  <c r="I3030" i="25"/>
  <c r="I3010" i="25"/>
  <c r="I3006" i="25"/>
  <c r="I2934" i="25"/>
  <c r="I2906" i="25"/>
  <c r="I2902" i="25"/>
  <c r="I2858" i="25"/>
  <c r="I2806" i="25"/>
  <c r="I2798" i="25"/>
  <c r="I2778" i="25"/>
  <c r="I2774" i="25"/>
  <c r="I2766" i="25"/>
  <c r="I2694" i="25"/>
  <c r="I2658" i="25"/>
  <c r="I2634" i="25"/>
  <c r="I2630" i="25"/>
  <c r="I2542" i="25"/>
  <c r="I2494" i="25"/>
  <c r="I2442" i="25"/>
  <c r="I2402" i="25"/>
  <c r="I2382" i="25"/>
  <c r="I2354" i="25"/>
  <c r="I2270" i="25"/>
  <c r="I2238" i="25"/>
  <c r="I2206" i="25"/>
  <c r="I2182" i="25"/>
  <c r="I2170" i="25"/>
  <c r="I2146" i="25"/>
  <c r="I2142" i="25"/>
  <c r="I2082" i="25"/>
  <c r="I2074" i="25"/>
  <c r="I2070" i="25"/>
  <c r="I2062" i="25"/>
  <c r="I2050" i="25"/>
  <c r="I2038" i="25"/>
  <c r="I2034" i="25"/>
  <c r="I2030" i="25"/>
  <c r="I2010" i="25"/>
  <c r="I2006" i="25"/>
  <c r="I2002" i="25"/>
  <c r="I1994" i="25"/>
  <c r="I1982" i="25"/>
  <c r="I1946" i="25"/>
  <c r="I1938" i="25"/>
  <c r="I1930" i="25"/>
  <c r="I1926" i="25"/>
  <c r="I1890" i="25"/>
  <c r="I1866" i="25"/>
  <c r="I1846" i="25"/>
  <c r="I1814" i="25"/>
  <c r="I1810" i="25"/>
  <c r="I1802" i="25"/>
  <c r="I1794" i="25"/>
  <c r="I1790" i="25"/>
  <c r="I1742" i="25"/>
  <c r="I1694" i="25"/>
  <c r="I1654" i="25"/>
  <c r="I1550" i="25"/>
  <c r="I1482" i="25"/>
  <c r="I1478" i="25"/>
  <c r="I1474" i="25"/>
  <c r="I1450" i="25"/>
  <c r="I1446" i="25"/>
  <c r="I1442" i="25"/>
  <c r="I1422" i="25"/>
  <c r="I1418" i="25"/>
  <c r="I1414" i="25"/>
  <c r="I1350" i="25"/>
  <c r="I1346" i="25"/>
  <c r="I1326" i="25"/>
  <c r="I1322" i="25"/>
  <c r="I1318" i="25"/>
  <c r="I1314" i="25"/>
  <c r="I1294" i="25"/>
  <c r="I1290" i="25"/>
  <c r="I1286" i="25"/>
  <c r="I1282" i="25"/>
  <c r="I1278" i="25"/>
  <c r="I1274" i="25"/>
  <c r="I1270" i="25"/>
  <c r="I1246" i="25"/>
  <c r="I1222" i="25"/>
  <c r="I1202" i="25"/>
  <c r="I1162" i="25"/>
  <c r="I1158" i="25"/>
  <c r="I1154" i="25"/>
  <c r="I1150" i="25"/>
  <c r="I1146" i="25"/>
  <c r="I1142" i="25"/>
  <c r="I1122" i="25"/>
  <c r="I1118" i="25"/>
  <c r="I1114" i="25"/>
  <c r="I1098" i="25"/>
  <c r="I1094" i="25"/>
  <c r="I1090" i="25"/>
  <c r="I1070" i="25"/>
  <c r="I1066" i="25"/>
  <c r="I1062" i="25"/>
  <c r="I1054" i="25"/>
  <c r="I1050" i="25"/>
  <c r="I1042" i="25"/>
  <c r="I1018" i="25"/>
  <c r="I1014" i="25"/>
  <c r="I1010" i="25"/>
  <c r="I1006" i="25"/>
  <c r="I978" i="25"/>
  <c r="I970" i="25"/>
  <c r="I962" i="25"/>
  <c r="I958" i="25"/>
  <c r="I954" i="25"/>
  <c r="I934" i="25"/>
  <c r="I930" i="25"/>
  <c r="I926" i="25"/>
  <c r="I894" i="25"/>
  <c r="I786" i="25"/>
  <c r="I750" i="25"/>
  <c r="I742" i="25"/>
  <c r="I730" i="25"/>
  <c r="I726" i="25"/>
  <c r="I706" i="25"/>
  <c r="I702" i="25"/>
  <c r="I682" i="25"/>
  <c r="I622" i="25"/>
  <c r="I618" i="25"/>
  <c r="I598" i="25"/>
  <c r="I594" i="25"/>
  <c r="I590" i="25"/>
  <c r="I574" i="25"/>
  <c r="I550" i="25"/>
  <c r="I518" i="25"/>
  <c r="I494" i="25"/>
  <c r="I490" i="25"/>
  <c r="I486" i="25"/>
  <c r="I482" i="25"/>
  <c r="I462" i="25"/>
  <c r="I458" i="25"/>
  <c r="I454" i="25"/>
  <c r="I450" i="25"/>
  <c r="I442" i="25"/>
  <c r="I438" i="25"/>
  <c r="I434" i="25"/>
  <c r="I430" i="25"/>
  <c r="I334" i="25"/>
  <c r="I294" i="25"/>
  <c r="I290" i="25"/>
  <c r="I266" i="25"/>
  <c r="I246" i="25"/>
  <c r="I242" i="25"/>
  <c r="I222" i="25"/>
  <c r="I202" i="25"/>
  <c r="I182" i="25"/>
  <c r="I178" i="25"/>
  <c r="I166" i="25"/>
  <c r="I158" i="25"/>
  <c r="I146" i="25"/>
  <c r="I134" i="25"/>
  <c r="I122" i="25"/>
  <c r="I82" i="25"/>
  <c r="I62" i="25"/>
  <c r="I42" i="25"/>
  <c r="I38" i="25"/>
  <c r="AH5" i="25"/>
  <c r="J6" i="25"/>
  <c r="I7" i="25"/>
  <c r="F7" i="25"/>
  <c r="I5" i="25"/>
  <c r="I2823" i="25"/>
  <c r="I2824" i="25"/>
  <c r="I2825" i="25"/>
  <c r="I2821" i="25"/>
  <c r="I5170" i="25"/>
  <c r="I5166" i="25"/>
  <c r="I5162" i="25"/>
  <c r="I5158" i="25"/>
  <c r="I5110" i="25"/>
  <c r="I5098" i="25"/>
  <c r="I5050" i="25"/>
  <c r="I5046" i="25"/>
  <c r="I5038" i="25"/>
  <c r="I4990" i="25"/>
  <c r="I4986" i="25"/>
  <c r="I4958" i="25"/>
  <c r="I4950" i="25"/>
  <c r="I4922" i="25"/>
  <c r="I4918" i="25"/>
  <c r="I4914" i="25"/>
  <c r="I4910" i="25"/>
  <c r="I4886" i="25"/>
  <c r="I4882" i="25"/>
  <c r="I4874" i="25"/>
  <c r="I4846" i="25"/>
  <c r="I4822" i="25"/>
  <c r="I4818" i="25"/>
  <c r="I4814" i="25"/>
  <c r="I4790" i="25"/>
  <c r="I4786" i="25"/>
  <c r="I4782" i="25"/>
  <c r="I4722" i="25"/>
  <c r="I4718" i="25"/>
  <c r="I4714" i="25"/>
  <c r="I4710" i="25"/>
  <c r="I4674" i="25"/>
  <c r="I4670" i="25"/>
  <c r="I4662" i="25"/>
  <c r="I4638" i="25"/>
  <c r="I4634" i="25"/>
  <c r="I4598" i="25"/>
  <c r="I4594" i="25"/>
  <c r="I4590" i="25"/>
  <c r="I4586" i="25"/>
  <c r="I4534" i="25"/>
  <c r="I4530" i="25"/>
  <c r="I4522" i="25"/>
  <c r="I4482" i="25"/>
  <c r="I4478" i="25"/>
  <c r="I4470" i="25"/>
  <c r="I4422" i="25"/>
  <c r="I4418" i="25"/>
  <c r="I4414" i="25"/>
  <c r="I4410" i="25"/>
  <c r="I4402" i="25"/>
  <c r="I4382" i="25"/>
  <c r="I4362" i="25"/>
  <c r="I4358" i="25"/>
  <c r="I4354" i="25"/>
  <c r="I4350" i="25"/>
  <c r="I4330" i="25"/>
  <c r="I4322" i="25"/>
  <c r="I4298" i="25"/>
  <c r="I4294" i="25"/>
  <c r="I4290" i="25"/>
  <c r="I4266" i="25"/>
  <c r="I4262" i="25"/>
  <c r="I4238" i="25"/>
  <c r="I4214" i="25"/>
  <c r="I4198" i="25"/>
  <c r="I4174" i="25"/>
  <c r="I4170" i="25"/>
  <c r="I4142" i="25"/>
  <c r="I4138" i="25"/>
  <c r="I4130" i="25"/>
  <c r="I4106" i="25"/>
  <c r="I5169" i="25"/>
  <c r="I5165" i="25"/>
  <c r="I5157" i="25"/>
  <c r="I5153" i="25"/>
  <c r="I5113" i="25"/>
  <c r="I5053" i="25"/>
  <c r="I5049" i="25"/>
  <c r="I5045" i="25"/>
  <c r="I5041" i="25"/>
  <c r="I4997" i="25"/>
  <c r="I4989" i="25"/>
  <c r="I4985" i="25"/>
  <c r="I4965" i="25"/>
  <c r="I4957" i="25"/>
  <c r="I4953" i="25"/>
  <c r="I4921" i="25"/>
  <c r="I4917" i="25"/>
  <c r="I4909" i="25"/>
  <c r="I4885" i="25"/>
  <c r="I4881" i="25"/>
  <c r="I4877" i="25"/>
  <c r="I4849" i="25"/>
  <c r="I4821" i="25"/>
  <c r="I4813" i="25"/>
  <c r="I4789" i="25"/>
  <c r="I4785" i="25"/>
  <c r="I4781" i="25"/>
  <c r="I4721" i="25"/>
  <c r="I4717" i="25"/>
  <c r="I4709" i="25"/>
  <c r="I4677" i="25"/>
  <c r="I4673" i="25"/>
  <c r="I4669" i="25"/>
  <c r="I4665" i="25"/>
  <c r="I4637" i="25"/>
  <c r="I4633" i="25"/>
  <c r="I4597" i="25"/>
  <c r="I4593" i="25"/>
  <c r="I4589" i="25"/>
  <c r="I4585" i="25"/>
  <c r="I4565" i="25"/>
  <c r="I4533" i="25"/>
  <c r="I4529" i="25"/>
  <c r="I4525" i="25"/>
  <c r="I4485" i="25"/>
  <c r="I4481" i="25"/>
  <c r="I4477" i="25"/>
  <c r="I4473" i="25"/>
  <c r="I4421" i="25"/>
  <c r="I4417" i="25"/>
  <c r="I4413" i="25"/>
  <c r="I4409" i="25"/>
  <c r="I4401" i="25"/>
  <c r="I4389" i="25"/>
  <c r="I4361" i="25"/>
  <c r="I4357" i="25"/>
  <c r="I4353" i="25"/>
  <c r="I4349" i="25"/>
  <c r="I4325" i="25"/>
  <c r="I4321" i="25"/>
  <c r="I4297" i="25"/>
  <c r="I4289" i="25"/>
  <c r="I4265" i="25"/>
  <c r="I4261" i="25"/>
  <c r="I4237" i="25"/>
  <c r="I4213" i="25"/>
  <c r="I4193" i="25"/>
  <c r="I4173" i="25"/>
  <c r="I4169" i="25"/>
  <c r="I4145" i="25"/>
  <c r="I4141" i="25"/>
  <c r="I4137" i="25"/>
  <c r="I4133" i="25"/>
  <c r="I4117" i="25"/>
  <c r="I4109" i="25"/>
  <c r="I4093" i="25"/>
  <c r="I5172" i="25"/>
  <c r="I5168" i="25"/>
  <c r="I5164" i="25"/>
  <c r="I5160" i="25"/>
  <c r="I5152" i="25"/>
  <c r="I5112" i="25"/>
  <c r="I5052" i="25"/>
  <c r="I5048" i="25"/>
  <c r="I5044" i="25"/>
  <c r="I5040" i="25"/>
  <c r="I5020" i="25"/>
  <c r="I4992" i="25"/>
  <c r="I4988" i="25"/>
  <c r="I4984" i="25"/>
  <c r="I4960" i="25"/>
  <c r="I4956" i="25"/>
  <c r="I4952" i="25"/>
  <c r="I4924" i="25"/>
  <c r="I4920" i="25"/>
  <c r="I4916" i="25"/>
  <c r="I4912" i="25"/>
  <c r="I4884" i="25"/>
  <c r="I4880" i="25"/>
  <c r="I4876" i="25"/>
  <c r="I4856" i="25"/>
  <c r="I4848" i="25"/>
  <c r="I4828" i="25"/>
  <c r="I4820" i="25"/>
  <c r="I4816" i="25"/>
  <c r="I4788" i="25"/>
  <c r="I4780" i="25"/>
  <c r="I4724" i="25"/>
  <c r="I4720" i="25"/>
  <c r="I4716" i="25"/>
  <c r="I4712" i="25"/>
  <c r="I4676" i="25"/>
  <c r="I4672" i="25"/>
  <c r="I4668" i="25"/>
  <c r="I4664" i="25"/>
  <c r="I4644" i="25"/>
  <c r="I4632" i="25"/>
  <c r="I4596" i="25"/>
  <c r="I4592" i="25"/>
  <c r="I4588" i="25"/>
  <c r="I4584" i="25"/>
  <c r="I4560" i="25"/>
  <c r="I4536" i="25"/>
  <c r="I4532" i="25"/>
  <c r="I4528" i="25"/>
  <c r="I4524" i="25"/>
  <c r="I4484" i="25"/>
  <c r="I4480" i="25"/>
  <c r="I4476" i="25"/>
  <c r="I4472" i="25"/>
  <c r="I4420" i="25"/>
  <c r="I4416" i="25"/>
  <c r="I4412" i="25"/>
  <c r="I4408" i="25"/>
  <c r="I4360" i="25"/>
  <c r="I4356" i="25"/>
  <c r="I4352" i="25"/>
  <c r="I4348" i="25"/>
  <c r="I4320" i="25"/>
  <c r="I4296" i="25"/>
  <c r="I4292" i="25"/>
  <c r="I4272" i="25"/>
  <c r="I4260" i="25"/>
  <c r="I4220" i="25"/>
  <c r="I4212" i="25"/>
  <c r="I4192" i="25"/>
  <c r="I4172" i="25"/>
  <c r="I4168" i="25"/>
  <c r="I4144" i="25"/>
  <c r="I4140" i="25"/>
  <c r="I4136" i="25"/>
  <c r="I4132" i="25"/>
  <c r="I4112" i="25"/>
  <c r="I4108" i="25"/>
  <c r="I5171" i="25"/>
  <c r="I5167" i="25"/>
  <c r="I5163" i="25"/>
  <c r="I5159" i="25"/>
  <c r="I5151" i="25"/>
  <c r="I5139" i="25"/>
  <c r="I5111" i="25"/>
  <c r="I5051" i="25"/>
  <c r="I5047" i="25"/>
  <c r="I5043" i="25"/>
  <c r="I5039" i="25"/>
  <c r="I5015" i="25"/>
  <c r="I4991" i="25"/>
  <c r="I4983" i="25"/>
  <c r="I4959" i="25"/>
  <c r="I4955" i="25"/>
  <c r="I4951" i="25"/>
  <c r="I4923" i="25"/>
  <c r="I4919" i="25"/>
  <c r="I4915" i="25"/>
  <c r="I4911" i="25"/>
  <c r="I4883" i="25"/>
  <c r="I4879" i="25"/>
  <c r="I4875" i="25"/>
  <c r="I4851" i="25"/>
  <c r="I4847" i="25"/>
  <c r="I4823" i="25"/>
  <c r="I4819" i="25"/>
  <c r="I4815" i="25"/>
  <c r="I4795" i="25"/>
  <c r="I4787" i="25"/>
  <c r="I4783" i="25"/>
  <c r="I4723" i="25"/>
  <c r="I4719" i="25"/>
  <c r="I4715" i="25"/>
  <c r="I4711" i="25"/>
  <c r="I4675" i="25"/>
  <c r="I4671" i="25"/>
  <c r="I4667" i="25"/>
  <c r="I4663" i="25"/>
  <c r="I4639" i="25"/>
  <c r="I4635" i="25"/>
  <c r="I4595" i="25"/>
  <c r="I4591" i="25"/>
  <c r="I4583" i="25"/>
  <c r="I4559" i="25"/>
  <c r="I4535" i="25"/>
  <c r="I4531" i="25"/>
  <c r="I4527" i="25"/>
  <c r="I4523" i="25"/>
  <c r="I4483" i="25"/>
  <c r="I4479" i="25"/>
  <c r="I4475" i="25"/>
  <c r="I4471" i="25"/>
  <c r="I4419" i="25"/>
  <c r="I4415" i="25"/>
  <c r="I4407" i="25"/>
  <c r="I4403" i="25"/>
  <c r="I4359" i="25"/>
  <c r="I4355" i="25"/>
  <c r="I4347" i="25"/>
  <c r="I4323" i="25"/>
  <c r="I4303" i="25"/>
  <c r="I4295" i="25"/>
  <c r="I4291" i="25"/>
  <c r="I4267" i="25"/>
  <c r="I4263" i="25"/>
  <c r="I4243" i="25"/>
  <c r="I4211" i="25"/>
  <c r="I4179" i="25"/>
  <c r="I4167" i="25"/>
  <c r="I4143" i="25"/>
  <c r="I4139" i="25"/>
  <c r="I4135" i="25"/>
  <c r="I4131" i="25"/>
  <c r="I4111" i="25"/>
  <c r="I4107" i="25"/>
  <c r="I4087" i="25"/>
  <c r="I4086" i="25"/>
  <c r="I4054" i="25"/>
  <c r="I4050" i="25"/>
  <c r="I4046" i="25"/>
  <c r="I4042" i="25"/>
  <c r="I4022" i="25"/>
  <c r="I4018" i="25"/>
  <c r="I4014" i="25"/>
  <c r="I4010" i="25"/>
  <c r="I3994" i="25"/>
  <c r="I3986" i="25"/>
  <c r="I3982" i="25"/>
  <c r="I3950" i="25"/>
  <c r="I3946" i="25"/>
  <c r="I3942" i="25"/>
  <c r="I3938" i="25"/>
  <c r="I3918" i="25"/>
  <c r="I3894" i="25"/>
  <c r="I3890" i="25"/>
  <c r="I3886" i="25"/>
  <c r="I3882" i="25"/>
  <c r="I3862" i="25"/>
  <c r="I3858" i="25"/>
  <c r="I3834" i="25"/>
  <c r="I3826" i="25"/>
  <c r="I3806" i="25"/>
  <c r="I3802" i="25"/>
  <c r="I3798" i="25"/>
  <c r="I3794" i="25"/>
  <c r="I3774" i="25"/>
  <c r="I3750" i="25"/>
  <c r="I3710" i="25"/>
  <c r="I3706" i="25"/>
  <c r="I3702" i="25"/>
  <c r="I3698" i="25"/>
  <c r="I3682" i="25"/>
  <c r="I3658" i="25"/>
  <c r="I3642" i="25"/>
  <c r="I3634" i="25"/>
  <c r="I3630" i="25"/>
  <c r="I3610" i="25"/>
  <c r="I3606" i="25"/>
  <c r="I3586" i="25"/>
  <c r="I3582" i="25"/>
  <c r="I3562" i="25"/>
  <c r="I3526" i="25"/>
  <c r="I3510" i="25"/>
  <c r="I3486" i="25"/>
  <c r="I3450" i="25"/>
  <c r="I3426" i="25"/>
  <c r="I3406" i="25"/>
  <c r="I3386" i="25"/>
  <c r="I3366" i="25"/>
  <c r="I3346" i="25"/>
  <c r="I3326" i="25"/>
  <c r="I3322" i="25"/>
  <c r="I3302" i="25"/>
  <c r="I3298" i="25"/>
  <c r="I3278" i="25"/>
  <c r="I3274" i="25"/>
  <c r="I3270" i="25"/>
  <c r="I3250" i="25"/>
  <c r="I3238" i="25"/>
  <c r="I3214" i="25"/>
  <c r="I3194" i="25"/>
  <c r="I3190" i="25"/>
  <c r="I3186" i="25"/>
  <c r="I3166" i="25"/>
  <c r="I3162" i="25"/>
  <c r="I3158" i="25"/>
  <c r="I3118" i="25"/>
  <c r="I3114" i="25"/>
  <c r="I3110" i="25"/>
  <c r="I3106" i="25"/>
  <c r="I3086" i="25"/>
  <c r="I3082" i="25"/>
  <c r="I3078" i="25"/>
  <c r="I3074" i="25"/>
  <c r="I3054" i="25"/>
  <c r="I3018" i="25"/>
  <c r="I2998" i="25"/>
  <c r="I2978" i="25"/>
  <c r="I2974" i="25"/>
  <c r="I2970" i="25"/>
  <c r="I2966" i="25"/>
  <c r="I4085" i="25"/>
  <c r="I4053" i="25"/>
  <c r="I4049" i="25"/>
  <c r="I4045" i="25"/>
  <c r="I4041" i="25"/>
  <c r="I4021" i="25"/>
  <c r="I4017" i="25"/>
  <c r="I4013" i="25"/>
  <c r="I4009" i="25"/>
  <c r="I3989" i="25"/>
  <c r="I3981" i="25"/>
  <c r="I3949" i="25"/>
  <c r="I3945" i="25"/>
  <c r="I3937" i="25"/>
  <c r="I3917" i="25"/>
  <c r="I3893" i="25"/>
  <c r="I3889" i="25"/>
  <c r="I3885" i="25"/>
  <c r="I3881" i="25"/>
  <c r="I3861" i="25"/>
  <c r="I3857" i="25"/>
  <c r="I3837" i="25"/>
  <c r="I3833" i="25"/>
  <c r="I3829" i="25"/>
  <c r="I3805" i="25"/>
  <c r="I3801" i="25"/>
  <c r="I3797" i="25"/>
  <c r="I3793" i="25"/>
  <c r="I3773" i="25"/>
  <c r="I3753" i="25"/>
  <c r="I3709" i="25"/>
  <c r="I3705" i="25"/>
  <c r="I3701" i="25"/>
  <c r="I3697" i="25"/>
  <c r="I3677" i="25"/>
  <c r="I3657" i="25"/>
  <c r="I3637" i="25"/>
  <c r="I3633" i="25"/>
  <c r="I3629" i="25"/>
  <c r="I3609" i="25"/>
  <c r="I3605" i="25"/>
  <c r="I3585" i="25"/>
  <c r="I3581" i="25"/>
  <c r="I3561" i="25"/>
  <c r="I3525" i="25"/>
  <c r="I3505" i="25"/>
  <c r="I3485" i="25"/>
  <c r="I3437" i="25"/>
  <c r="I3429" i="25"/>
  <c r="I3413" i="25"/>
  <c r="I3393" i="25"/>
  <c r="I3385" i="25"/>
  <c r="I3365" i="25"/>
  <c r="I3345" i="25"/>
  <c r="I3325" i="25"/>
  <c r="I3321" i="25"/>
  <c r="I3301" i="25"/>
  <c r="I3297" i="25"/>
  <c r="I3277" i="25"/>
  <c r="I3273" i="25"/>
  <c r="I3269" i="25"/>
  <c r="I3233" i="25"/>
  <c r="I3213" i="25"/>
  <c r="I3193" i="25"/>
  <c r="I3189" i="25"/>
  <c r="I3185" i="25"/>
  <c r="I3165" i="25"/>
  <c r="I3161" i="25"/>
  <c r="I3157" i="25"/>
  <c r="I3117" i="25"/>
  <c r="I3113" i="25"/>
  <c r="I3109" i="25"/>
  <c r="I3105" i="25"/>
  <c r="I3085" i="25"/>
  <c r="I3081" i="25"/>
  <c r="I3077" i="25"/>
  <c r="I3073" i="25"/>
  <c r="I3053" i="25"/>
  <c r="I3041" i="25"/>
  <c r="I3017" i="25"/>
  <c r="I2997" i="25"/>
  <c r="I2977" i="25"/>
  <c r="I2973" i="25"/>
  <c r="I2965" i="25"/>
  <c r="I4084" i="25"/>
  <c r="I4052" i="25"/>
  <c r="I4048" i="25"/>
  <c r="I4040" i="25"/>
  <c r="I4020" i="25"/>
  <c r="I4016" i="25"/>
  <c r="I4012" i="25"/>
  <c r="I4008" i="25"/>
  <c r="I3988" i="25"/>
  <c r="I3984" i="25"/>
  <c r="I3952" i="25"/>
  <c r="I3948" i="25"/>
  <c r="I3944" i="25"/>
  <c r="I3940" i="25"/>
  <c r="I3924" i="25"/>
  <c r="I3916" i="25"/>
  <c r="I3892" i="25"/>
  <c r="I3888" i="25"/>
  <c r="I3880" i="25"/>
  <c r="I3860" i="25"/>
  <c r="I3856" i="25"/>
  <c r="I3836" i="25"/>
  <c r="I3832" i="25"/>
  <c r="I3828" i="25"/>
  <c r="I3804" i="25"/>
  <c r="I3800" i="25"/>
  <c r="I3792" i="25"/>
  <c r="I3772" i="25"/>
  <c r="I3752" i="25"/>
  <c r="I3708" i="25"/>
  <c r="I3704" i="25"/>
  <c r="I3700" i="25"/>
  <c r="I3696" i="25"/>
  <c r="I3664" i="25"/>
  <c r="I3656" i="25"/>
  <c r="I3636" i="25"/>
  <c r="I3628" i="25"/>
  <c r="I3604" i="25"/>
  <c r="I3580" i="25"/>
  <c r="I3524" i="25"/>
  <c r="I3504" i="25"/>
  <c r="I3432" i="25"/>
  <c r="I3428" i="25"/>
  <c r="I3408" i="25"/>
  <c r="I3388" i="25"/>
  <c r="I3372" i="25"/>
  <c r="I3364" i="25"/>
  <c r="I3352" i="25"/>
  <c r="I3344" i="25"/>
  <c r="I3320" i="25"/>
  <c r="I3308" i="25"/>
  <c r="I3296" i="25"/>
  <c r="I3276" i="25"/>
  <c r="I3268" i="25"/>
  <c r="I3256" i="25"/>
  <c r="I3232" i="25"/>
  <c r="I3212" i="25"/>
  <c r="I3192" i="25"/>
  <c r="I3188" i="25"/>
  <c r="I3184" i="25"/>
  <c r="I3164" i="25"/>
  <c r="I3160" i="25"/>
  <c r="I3156" i="25"/>
  <c r="I3116" i="25"/>
  <c r="I3112" i="25"/>
  <c r="I3108" i="25"/>
  <c r="I3104" i="25"/>
  <c r="I3084" i="25"/>
  <c r="I3080" i="25"/>
  <c r="I3076" i="25"/>
  <c r="I3072" i="25"/>
  <c r="I3036" i="25"/>
  <c r="I3016" i="25"/>
  <c r="I3004" i="25"/>
  <c r="I2980" i="25"/>
  <c r="I2976" i="25"/>
  <c r="I2972" i="25"/>
  <c r="I2968" i="25"/>
  <c r="I4055" i="25"/>
  <c r="I4051" i="25"/>
  <c r="I4047" i="25"/>
  <c r="I4043" i="25"/>
  <c r="I4019" i="25"/>
  <c r="I4015" i="25"/>
  <c r="I4007" i="25"/>
  <c r="I3987" i="25"/>
  <c r="I3983" i="25"/>
  <c r="I3951" i="25"/>
  <c r="I3947" i="25"/>
  <c r="I3943" i="25"/>
  <c r="I3939" i="25"/>
  <c r="I3915" i="25"/>
  <c r="I3895" i="25"/>
  <c r="I3891" i="25"/>
  <c r="I3887" i="25"/>
  <c r="I3883" i="25"/>
  <c r="I3867" i="25"/>
  <c r="I3855" i="25"/>
  <c r="I3835" i="25"/>
  <c r="I3831" i="25"/>
  <c r="I3827" i="25"/>
  <c r="I3807" i="25"/>
  <c r="I3803" i="25"/>
  <c r="I3799" i="25"/>
  <c r="I3795" i="25"/>
  <c r="I3779" i="25"/>
  <c r="I3759" i="25"/>
  <c r="I3751" i="25"/>
  <c r="I3707" i="25"/>
  <c r="I3703" i="25"/>
  <c r="I3695" i="25"/>
  <c r="I3655" i="25"/>
  <c r="I3635" i="25"/>
  <c r="I3631" i="25"/>
  <c r="I3615" i="25"/>
  <c r="I3607" i="25"/>
  <c r="I3591" i="25"/>
  <c r="I3583" i="25"/>
  <c r="I3567" i="25"/>
  <c r="I3531" i="25"/>
  <c r="I3523" i="25"/>
  <c r="I3491" i="25"/>
  <c r="I3455" i="25"/>
  <c r="I3431" i="25"/>
  <c r="I3427" i="25"/>
  <c r="I3407" i="25"/>
  <c r="I3387" i="25"/>
  <c r="I3367" i="25"/>
  <c r="I3343" i="25"/>
  <c r="I3331" i="25"/>
  <c r="I3323" i="25"/>
  <c r="I3303" i="25"/>
  <c r="I3299" i="25"/>
  <c r="I3279" i="25"/>
  <c r="I3275" i="25"/>
  <c r="I3271" i="25"/>
  <c r="I3251" i="25"/>
  <c r="I3231" i="25"/>
  <c r="I3219" i="25"/>
  <c r="I3211" i="25"/>
  <c r="I3191" i="25"/>
  <c r="I3183" i="25"/>
  <c r="I3163" i="25"/>
  <c r="I3155" i="25"/>
  <c r="I3115" i="25"/>
  <c r="I3111" i="25"/>
  <c r="I3103" i="25"/>
  <c r="I3083" i="25"/>
  <c r="I3079" i="25"/>
  <c r="I3071" i="25"/>
  <c r="I3059" i="25"/>
  <c r="I3035" i="25"/>
  <c r="I3023" i="25"/>
  <c r="I2999" i="25"/>
  <c r="I2979" i="25"/>
  <c r="I2975" i="25"/>
  <c r="I2971" i="25"/>
  <c r="I2946" i="25"/>
  <c r="I2942" i="25"/>
  <c r="I2930" i="25"/>
  <c r="I2922" i="25"/>
  <c r="I2910" i="25"/>
  <c r="I2886" i="25"/>
  <c r="I2882" i="25"/>
  <c r="I2870" i="25"/>
  <c r="I2862" i="25"/>
  <c r="I2830" i="25"/>
  <c r="I2826" i="25"/>
  <c r="I2802" i="25"/>
  <c r="I2782" i="25"/>
  <c r="I2762" i="25"/>
  <c r="I2734" i="25"/>
  <c r="I2730" i="25"/>
  <c r="I2726" i="25"/>
  <c r="I2702" i="25"/>
  <c r="I2698" i="25"/>
  <c r="I2670" i="25"/>
  <c r="I2666" i="25"/>
  <c r="I2662" i="25"/>
  <c r="I2642" i="25"/>
  <c r="I2638" i="25"/>
  <c r="I2606" i="25"/>
  <c r="I2602" i="25"/>
  <c r="I2598" i="25"/>
  <c r="I2554" i="25"/>
  <c r="I2550" i="25"/>
  <c r="I2546" i="25"/>
  <c r="I2506" i="25"/>
  <c r="I2502" i="25"/>
  <c r="I2498" i="25"/>
  <c r="I2454" i="25"/>
  <c r="I2450" i="25"/>
  <c r="I2414" i="25"/>
  <c r="I2410" i="25"/>
  <c r="I2406" i="25"/>
  <c r="I2394" i="25"/>
  <c r="I2370" i="25"/>
  <c r="I2350" i="25"/>
  <c r="I2330" i="25"/>
  <c r="I2326" i="25"/>
  <c r="I2282" i="25"/>
  <c r="I2278" i="25"/>
  <c r="I2274" i="25"/>
  <c r="I2250" i="25"/>
  <c r="I2246" i="25"/>
  <c r="I2242" i="25"/>
  <c r="I2222" i="25"/>
  <c r="I2202" i="25"/>
  <c r="I2198" i="25"/>
  <c r="I2178" i="25"/>
  <c r="I2174" i="25"/>
  <c r="I2154" i="25"/>
  <c r="I2150" i="25"/>
  <c r="I2094" i="25"/>
  <c r="I2090" i="25"/>
  <c r="I2086" i="25"/>
  <c r="I2066" i="25"/>
  <c r="I2046" i="25"/>
  <c r="I2026" i="25"/>
  <c r="I1990" i="25"/>
  <c r="I1970" i="25"/>
  <c r="I1966" i="25"/>
  <c r="I1962" i="25"/>
  <c r="I1950" i="25"/>
  <c r="I1942" i="25"/>
  <c r="I1922" i="25"/>
  <c r="I1902" i="25"/>
  <c r="I1898" i="25"/>
  <c r="I1894" i="25"/>
  <c r="I1874" i="25"/>
  <c r="I1870" i="25"/>
  <c r="I1798" i="25"/>
  <c r="I1698" i="25"/>
  <c r="I1686" i="25"/>
  <c r="I1618" i="25"/>
  <c r="I1606" i="25"/>
  <c r="I2953" i="25"/>
  <c r="I2945" i="25"/>
  <c r="I2925" i="25"/>
  <c r="I2885" i="25"/>
  <c r="I2865" i="25"/>
  <c r="I2861" i="25"/>
  <c r="I2833" i="25"/>
  <c r="I2829" i="25"/>
  <c r="I2801" i="25"/>
  <c r="I2781" i="25"/>
  <c r="I2761" i="25"/>
  <c r="I2733" i="25"/>
  <c r="I2729" i="25"/>
  <c r="I2701" i="25"/>
  <c r="I2697" i="25"/>
  <c r="I2669" i="25"/>
  <c r="I2665" i="25"/>
  <c r="I2641" i="25"/>
  <c r="I2637" i="25"/>
  <c r="I2605" i="25"/>
  <c r="I2601" i="25"/>
  <c r="I2597" i="25"/>
  <c r="I2553" i="25"/>
  <c r="I2549" i="25"/>
  <c r="I2505" i="25"/>
  <c r="I2501" i="25"/>
  <c r="I2457" i="25"/>
  <c r="I2453" i="25"/>
  <c r="I2449" i="25"/>
  <c r="I2413" i="25"/>
  <c r="I2409" i="25"/>
  <c r="I2389" i="25"/>
  <c r="I2369" i="25"/>
  <c r="I2349" i="25"/>
  <c r="I2329" i="25"/>
  <c r="I2325" i="25"/>
  <c r="I2281" i="25"/>
  <c r="I2277" i="25"/>
  <c r="I2249" i="25"/>
  <c r="I2245" i="25"/>
  <c r="I2241" i="25"/>
  <c r="I2229" i="25"/>
  <c r="I2221" i="25"/>
  <c r="I2201" i="25"/>
  <c r="I2197" i="25"/>
  <c r="I2177" i="25"/>
  <c r="I2153" i="25"/>
  <c r="I2149" i="25"/>
  <c r="I2093" i="25"/>
  <c r="I2089" i="25"/>
  <c r="I2085" i="25"/>
  <c r="I2073" i="25"/>
  <c r="I2065" i="25"/>
  <c r="I2053" i="25"/>
  <c r="I2045" i="25"/>
  <c r="I2025" i="25"/>
  <c r="I2013" i="25"/>
  <c r="I1989" i="25"/>
  <c r="I1969" i="25"/>
  <c r="I1965" i="25"/>
  <c r="I1945" i="25"/>
  <c r="I1941" i="25"/>
  <c r="I1929" i="25"/>
  <c r="I1921" i="25"/>
  <c r="I1901" i="25"/>
  <c r="I1897" i="25"/>
  <c r="I1877" i="25"/>
  <c r="I1873" i="25"/>
  <c r="I1817" i="25"/>
  <c r="I1797" i="25"/>
  <c r="I1785" i="25"/>
  <c r="I1745" i="25"/>
  <c r="I1593" i="25"/>
  <c r="I1581" i="25"/>
  <c r="I1389" i="25"/>
  <c r="I1377" i="25"/>
  <c r="I2948" i="25"/>
  <c r="I2944" i="25"/>
  <c r="I2924" i="25"/>
  <c r="I2904" i="25"/>
  <c r="I2892" i="25"/>
  <c r="I2884" i="25"/>
  <c r="I2864" i="25"/>
  <c r="I2832" i="25"/>
  <c r="I2828" i="25"/>
  <c r="I2804" i="25"/>
  <c r="I2800" i="25"/>
  <c r="I2780" i="25"/>
  <c r="I2760" i="25"/>
  <c r="I2732" i="25"/>
  <c r="I2728" i="25"/>
  <c r="I2704" i="25"/>
  <c r="I2700" i="25"/>
  <c r="I2696" i="25"/>
  <c r="I2668" i="25"/>
  <c r="I2664" i="25"/>
  <c r="I2644" i="25"/>
  <c r="I2640" i="25"/>
  <c r="I2636" i="25"/>
  <c r="I2604" i="25"/>
  <c r="I2600" i="25"/>
  <c r="I2552" i="25"/>
  <c r="I2548" i="25"/>
  <c r="I2504" i="25"/>
  <c r="I2500" i="25"/>
  <c r="I2456" i="25"/>
  <c r="I2452" i="25"/>
  <c r="I2448" i="25"/>
  <c r="I2412" i="25"/>
  <c r="I2408" i="25"/>
  <c r="I2388" i="25"/>
  <c r="I2368" i="25"/>
  <c r="I2348" i="25"/>
  <c r="I2328" i="25"/>
  <c r="I2324" i="25"/>
  <c r="I2280" i="25"/>
  <c r="I2276" i="25"/>
  <c r="I2248" i="25"/>
  <c r="I2244" i="25"/>
  <c r="I2224" i="25"/>
  <c r="I2220" i="25"/>
  <c r="I2200" i="25"/>
  <c r="I2180" i="25"/>
  <c r="I2176" i="25"/>
  <c r="I2156" i="25"/>
  <c r="I2152" i="25"/>
  <c r="I2148" i="25"/>
  <c r="I2092" i="25"/>
  <c r="I2088" i="25"/>
  <c r="I2068" i="25"/>
  <c r="I2048" i="25"/>
  <c r="I2044" i="25"/>
  <c r="I2032" i="25"/>
  <c r="I2008" i="25"/>
  <c r="I1988" i="25"/>
  <c r="I1968" i="25"/>
  <c r="I1964" i="25"/>
  <c r="I1944" i="25"/>
  <c r="I1924" i="25"/>
  <c r="I1900" i="25"/>
  <c r="I1896" i="25"/>
  <c r="I1876" i="25"/>
  <c r="I1872" i="25"/>
  <c r="I1848" i="25"/>
  <c r="I1816" i="25"/>
  <c r="I1804" i="25"/>
  <c r="I1744" i="25"/>
  <c r="I1732" i="25"/>
  <c r="I1664" i="25"/>
  <c r="I1652" i="25"/>
  <c r="I1488" i="25"/>
  <c r="I1476" i="25"/>
  <c r="I1424" i="25"/>
  <c r="I1412" i="25"/>
  <c r="I2967" i="25"/>
  <c r="I2947" i="25"/>
  <c r="I2887" i="25"/>
  <c r="I2863" i="25"/>
  <c r="I2859" i="25"/>
  <c r="I2831" i="25"/>
  <c r="I2827" i="25"/>
  <c r="I2803" i="25"/>
  <c r="I2799" i="25"/>
  <c r="I2787" i="25"/>
  <c r="I2779" i="25"/>
  <c r="I2767" i="25"/>
  <c r="I2759" i="25"/>
  <c r="I2735" i="25"/>
  <c r="I2731" i="25"/>
  <c r="I2727" i="25"/>
  <c r="I2703" i="25"/>
  <c r="I2699" i="25"/>
  <c r="I2695" i="25"/>
  <c r="I2671" i="25"/>
  <c r="I2667" i="25"/>
  <c r="I2663" i="25"/>
  <c r="I2643" i="25"/>
  <c r="I2639" i="25"/>
  <c r="I2635" i="25"/>
  <c r="I2603" i="25"/>
  <c r="I2599" i="25"/>
  <c r="I2555" i="25"/>
  <c r="I2551" i="25"/>
  <c r="I2547" i="25"/>
  <c r="I2507" i="25"/>
  <c r="I2503" i="25"/>
  <c r="I2499" i="25"/>
  <c r="I2455" i="25"/>
  <c r="I2451" i="25"/>
  <c r="I2415" i="25"/>
  <c r="I2411" i="25"/>
  <c r="I2407" i="25"/>
  <c r="I2387" i="25"/>
  <c r="I2375" i="25"/>
  <c r="I2367" i="25"/>
  <c r="I2355" i="25"/>
  <c r="I2347" i="25"/>
  <c r="I2327" i="25"/>
  <c r="I2323" i="25"/>
  <c r="I2283" i="25"/>
  <c r="I2279" i="25"/>
  <c r="I2275" i="25"/>
  <c r="I2247" i="25"/>
  <c r="I2243" i="25"/>
  <c r="I2223" i="25"/>
  <c r="I2203" i="25"/>
  <c r="I2199" i="25"/>
  <c r="I2179" i="25"/>
  <c r="I2175" i="25"/>
  <c r="I2155" i="25"/>
  <c r="I2151" i="25"/>
  <c r="I2147" i="25"/>
  <c r="I2091" i="25"/>
  <c r="I2087" i="25"/>
  <c r="I2067" i="25"/>
  <c r="I2047" i="25"/>
  <c r="I2027" i="25"/>
  <c r="I2007" i="25"/>
  <c r="I1995" i="25"/>
  <c r="I1987" i="25"/>
  <c r="I1967" i="25"/>
  <c r="I1963" i="25"/>
  <c r="I1943" i="25"/>
  <c r="I1923" i="25"/>
  <c r="I1903" i="25"/>
  <c r="I1899" i="25"/>
  <c r="I1895" i="25"/>
  <c r="I1875" i="25"/>
  <c r="I1871" i="25"/>
  <c r="I1847" i="25"/>
  <c r="I1835" i="25"/>
  <c r="I1699" i="25"/>
  <c r="I1559" i="25"/>
  <c r="I1547" i="25"/>
  <c r="I1451" i="25"/>
  <c r="I1439" i="25"/>
  <c r="I1359" i="25"/>
  <c r="I1347" i="25"/>
  <c r="I5218" i="25"/>
  <c r="I5214" i="25"/>
  <c r="I5194" i="25"/>
  <c r="I5190" i="25"/>
  <c r="I5186" i="25"/>
  <c r="I5182" i="25"/>
  <c r="I5178" i="25"/>
  <c r="I5174" i="25"/>
  <c r="I5154" i="25"/>
  <c r="I5142" i="25"/>
  <c r="I5134" i="25"/>
  <c r="I5114" i="25"/>
  <c r="I5102" i="25"/>
  <c r="I5094" i="25"/>
  <c r="I5090" i="25"/>
  <c r="I5086" i="25"/>
  <c r="I5082" i="25"/>
  <c r="I5078" i="25"/>
  <c r="I5074" i="25"/>
  <c r="I5070" i="25"/>
  <c r="I5066" i="25"/>
  <c r="I5062" i="25"/>
  <c r="I5058" i="25"/>
  <c r="I5054" i="25"/>
  <c r="I5042" i="25"/>
  <c r="I5034" i="25"/>
  <c r="I5014" i="25"/>
  <c r="I5010" i="25"/>
  <c r="I5006" i="25"/>
  <c r="I5002" i="25"/>
  <c r="I4982" i="25"/>
  <c r="I4978" i="25"/>
  <c r="I4974" i="25"/>
  <c r="I4970" i="25"/>
  <c r="I4966" i="25"/>
  <c r="I4954" i="25"/>
  <c r="I4946" i="25"/>
  <c r="I4942" i="25"/>
  <c r="I4938" i="25"/>
  <c r="I4934" i="25"/>
  <c r="I4930" i="25"/>
  <c r="I4926" i="25"/>
  <c r="I4906" i="25"/>
  <c r="I4902" i="25"/>
  <c r="I4898" i="25"/>
  <c r="I4894" i="25"/>
  <c r="I4890" i="25"/>
  <c r="I4878" i="25"/>
  <c r="I4870" i="25"/>
  <c r="I4866" i="25"/>
  <c r="I4862" i="25"/>
  <c r="I4850" i="25"/>
  <c r="I4842" i="25"/>
  <c r="I4838" i="25"/>
  <c r="I4834" i="25"/>
  <c r="I4830" i="25"/>
  <c r="I4810" i="25"/>
  <c r="I4806" i="25"/>
  <c r="I4802" i="25"/>
  <c r="I4798" i="25"/>
  <c r="I4778" i="25"/>
  <c r="I4774" i="25"/>
  <c r="I4770" i="25"/>
  <c r="I4766" i="25"/>
  <c r="I4762" i="25"/>
  <c r="I4758" i="25"/>
  <c r="I4754" i="25"/>
  <c r="I4750" i="25"/>
  <c r="I4746" i="25"/>
  <c r="I4742" i="25"/>
  <c r="I4738" i="25"/>
  <c r="I4734" i="25"/>
  <c r="I4730" i="25"/>
  <c r="I4726" i="25"/>
  <c r="I4706" i="25"/>
  <c r="I4702" i="25"/>
  <c r="I4698" i="25"/>
  <c r="I4694" i="25"/>
  <c r="I4690" i="25"/>
  <c r="I4686" i="25"/>
  <c r="I4682" i="25"/>
  <c r="I4678" i="25"/>
  <c r="I4666" i="25"/>
  <c r="I4658" i="25"/>
  <c r="I4654" i="25"/>
  <c r="I4650" i="25"/>
  <c r="I4630" i="25"/>
  <c r="I4626" i="25"/>
  <c r="I4622" i="25"/>
  <c r="I4618" i="25"/>
  <c r="I4614" i="25"/>
  <c r="I4610" i="25"/>
  <c r="I4606" i="25"/>
  <c r="I4602" i="25"/>
  <c r="I4582" i="25"/>
  <c r="I4578" i="25"/>
  <c r="I4558" i="25"/>
  <c r="I4554" i="25"/>
  <c r="I4550" i="25"/>
  <c r="I4546" i="25"/>
  <c r="I4542" i="25"/>
  <c r="I4538" i="25"/>
  <c r="I4526" i="25"/>
  <c r="I4518" i="25"/>
  <c r="I4514" i="25"/>
  <c r="I4510" i="25"/>
  <c r="I4506" i="25"/>
  <c r="I4502" i="25"/>
  <c r="I4498" i="25"/>
  <c r="I4494" i="25"/>
  <c r="I4490" i="25"/>
  <c r="I4486" i="25"/>
  <c r="I4474" i="25"/>
  <c r="I4466" i="25"/>
  <c r="I4462" i="25"/>
  <c r="I4458" i="25"/>
  <c r="I4454" i="25"/>
  <c r="I4450" i="25"/>
  <c r="I4446" i="25"/>
  <c r="I4442" i="25"/>
  <c r="I4438" i="25"/>
  <c r="I4434" i="25"/>
  <c r="I4430" i="25"/>
  <c r="I4426" i="25"/>
  <c r="I4406" i="25"/>
  <c r="I4386" i="25"/>
  <c r="I4378" i="25"/>
  <c r="I5217" i="25"/>
  <c r="I5213" i="25"/>
  <c r="I5201" i="25"/>
  <c r="I5193" i="25"/>
  <c r="I5189" i="25"/>
  <c r="I5185" i="25"/>
  <c r="I5181" i="25"/>
  <c r="I5177" i="25"/>
  <c r="I5173" i="25"/>
  <c r="I5161" i="25"/>
  <c r="I5137" i="25"/>
  <c r="I5133" i="25"/>
  <c r="I5097" i="25"/>
  <c r="I5093" i="25"/>
  <c r="I5089" i="25"/>
  <c r="I5085" i="25"/>
  <c r="I5081" i="25"/>
  <c r="I5077" i="25"/>
  <c r="I5073" i="25"/>
  <c r="I5069" i="25"/>
  <c r="I5065" i="25"/>
  <c r="I5061" i="25"/>
  <c r="I5057" i="25"/>
  <c r="I5037" i="25"/>
  <c r="I5033" i="25"/>
  <c r="I5013" i="25"/>
  <c r="I5009" i="25"/>
  <c r="I5005" i="25"/>
  <c r="I5001" i="25"/>
  <c r="I4981" i="25"/>
  <c r="I4977" i="25"/>
  <c r="I4973" i="25"/>
  <c r="I4969" i="25"/>
  <c r="I4949" i="25"/>
  <c r="I4945" i="25"/>
  <c r="I4941" i="25"/>
  <c r="I4937" i="25"/>
  <c r="I4933" i="25"/>
  <c r="I4929" i="25"/>
  <c r="I4925" i="25"/>
  <c r="I4913" i="25"/>
  <c r="I4905" i="25"/>
  <c r="I4901" i="25"/>
  <c r="I4897" i="25"/>
  <c r="I4893" i="25"/>
  <c r="I4873" i="25"/>
  <c r="I4869" i="25"/>
  <c r="I4865" i="25"/>
  <c r="I4845" i="25"/>
  <c r="I4841" i="25"/>
  <c r="I4837" i="25"/>
  <c r="I4833" i="25"/>
  <c r="I4829" i="25"/>
  <c r="I4817" i="25"/>
  <c r="I4809" i="25"/>
  <c r="I4805" i="25"/>
  <c r="I4801" i="25"/>
  <c r="I4797" i="25"/>
  <c r="I4777" i="25"/>
  <c r="I4773" i="25"/>
  <c r="I4769" i="25"/>
  <c r="I4765" i="25"/>
  <c r="I4761" i="25"/>
  <c r="I4757" i="25"/>
  <c r="I4753" i="25"/>
  <c r="I4749" i="25"/>
  <c r="I4745" i="25"/>
  <c r="I4741" i="25"/>
  <c r="I4737" i="25"/>
  <c r="I4733" i="25"/>
  <c r="I4729" i="25"/>
  <c r="I4725" i="25"/>
  <c r="I4713" i="25"/>
  <c r="I4705" i="25"/>
  <c r="I4701" i="25"/>
  <c r="I4697" i="25"/>
  <c r="I4693" i="25"/>
  <c r="I4689" i="25"/>
  <c r="I4685" i="25"/>
  <c r="I4681" i="25"/>
  <c r="I4661" i="25"/>
  <c r="I4657" i="25"/>
  <c r="I4653" i="25"/>
  <c r="I4649" i="25"/>
  <c r="I4629" i="25"/>
  <c r="I4625" i="25"/>
  <c r="I4621" i="25"/>
  <c r="I4617" i="25"/>
  <c r="I4613" i="25"/>
  <c r="I4609" i="25"/>
  <c r="I4605" i="25"/>
  <c r="I4601" i="25"/>
  <c r="I4581" i="25"/>
  <c r="I4577" i="25"/>
  <c r="I4557" i="25"/>
  <c r="I4553" i="25"/>
  <c r="I4549" i="25"/>
  <c r="I4545" i="25"/>
  <c r="I4541" i="25"/>
  <c r="I4521" i="25"/>
  <c r="I4517" i="25"/>
  <c r="I4513" i="25"/>
  <c r="I4509" i="25"/>
  <c r="I4505" i="25"/>
  <c r="I4501" i="25"/>
  <c r="I4497" i="25"/>
  <c r="I4493" i="25"/>
  <c r="I4489" i="25"/>
  <c r="I4469" i="25"/>
  <c r="I4465" i="25"/>
  <c r="I4461" i="25"/>
  <c r="I4457" i="25"/>
  <c r="I4453" i="25"/>
  <c r="I4449" i="25"/>
  <c r="I4445" i="25"/>
  <c r="I4441" i="25"/>
  <c r="I4437" i="25"/>
  <c r="I4433" i="25"/>
  <c r="I4429" i="25"/>
  <c r="I4425" i="25"/>
  <c r="I5216" i="25"/>
  <c r="I5196" i="25"/>
  <c r="I5192" i="25"/>
  <c r="I5188" i="25"/>
  <c r="I5184" i="25"/>
  <c r="I5180" i="25"/>
  <c r="I5176" i="25"/>
  <c r="I5156" i="25"/>
  <c r="I5136" i="25"/>
  <c r="I5132" i="25"/>
  <c r="I5120" i="25"/>
  <c r="I5096" i="25"/>
  <c r="I5092" i="25"/>
  <c r="I5088" i="25"/>
  <c r="I5084" i="25"/>
  <c r="I5080" i="25"/>
  <c r="I5076" i="25"/>
  <c r="I5072" i="25"/>
  <c r="I5068" i="25"/>
  <c r="I5064" i="25"/>
  <c r="I5060" i="25"/>
  <c r="I5056" i="25"/>
  <c r="I5036" i="25"/>
  <c r="I5032" i="25"/>
  <c r="I5012" i="25"/>
  <c r="I5008" i="25"/>
  <c r="I5004" i="25"/>
  <c r="I5000" i="25"/>
  <c r="I4980" i="25"/>
  <c r="I4976" i="25"/>
  <c r="I4972" i="25"/>
  <c r="I4968" i="25"/>
  <c r="I4948" i="25"/>
  <c r="I4944" i="25"/>
  <c r="I4940" i="25"/>
  <c r="I4936" i="25"/>
  <c r="I4932" i="25"/>
  <c r="I4928" i="25"/>
  <c r="I4908" i="25"/>
  <c r="I4904" i="25"/>
  <c r="I4900" i="25"/>
  <c r="I4896" i="25"/>
  <c r="I4892" i="25"/>
  <c r="I4872" i="25"/>
  <c r="I4868" i="25"/>
  <c r="I4864" i="25"/>
  <c r="I4844" i="25"/>
  <c r="I4840" i="25"/>
  <c r="I4836" i="25"/>
  <c r="I4832" i="25"/>
  <c r="I4812" i="25"/>
  <c r="I4808" i="25"/>
  <c r="I4804" i="25"/>
  <c r="I4800" i="25"/>
  <c r="I4796" i="25"/>
  <c r="I4784" i="25"/>
  <c r="I4776" i="25"/>
  <c r="I4772" i="25"/>
  <c r="I4768" i="25"/>
  <c r="I4764" i="25"/>
  <c r="I4760" i="25"/>
  <c r="I4756" i="25"/>
  <c r="I4752" i="25"/>
  <c r="I4748" i="25"/>
  <c r="I4744" i="25"/>
  <c r="I4740" i="25"/>
  <c r="I4736" i="25"/>
  <c r="I4732" i="25"/>
  <c r="I4728" i="25"/>
  <c r="I4708" i="25"/>
  <c r="I4704" i="25"/>
  <c r="I4700" i="25"/>
  <c r="I4696" i="25"/>
  <c r="I4692" i="25"/>
  <c r="I4688" i="25"/>
  <c r="I4684" i="25"/>
  <c r="I4680" i="25"/>
  <c r="I4660" i="25"/>
  <c r="I4656" i="25"/>
  <c r="I4652" i="25"/>
  <c r="I4648" i="25"/>
  <c r="I4636" i="25"/>
  <c r="I4628" i="25"/>
  <c r="I4624" i="25"/>
  <c r="I4620" i="25"/>
  <c r="I4616" i="25"/>
  <c r="I4612" i="25"/>
  <c r="I4608" i="25"/>
  <c r="I4604" i="25"/>
  <c r="I4600" i="25"/>
  <c r="I4580" i="25"/>
  <c r="I4576" i="25"/>
  <c r="I4556" i="25"/>
  <c r="I4552" i="25"/>
  <c r="I4548" i="25"/>
  <c r="I4544" i="25"/>
  <c r="I4540" i="25"/>
  <c r="I4520" i="25"/>
  <c r="I4516" i="25"/>
  <c r="I4512" i="25"/>
  <c r="I4508" i="25"/>
  <c r="I4504" i="25"/>
  <c r="I4500" i="25"/>
  <c r="I4496" i="25"/>
  <c r="I4492" i="25"/>
  <c r="I4488" i="25"/>
  <c r="I4468" i="25"/>
  <c r="I4464" i="25"/>
  <c r="I4460" i="25"/>
  <c r="I4456" i="25"/>
  <c r="I4452" i="25"/>
  <c r="I4448" i="25"/>
  <c r="I4444" i="25"/>
  <c r="I4440" i="25"/>
  <c r="I4436" i="25"/>
  <c r="I4432" i="25"/>
  <c r="I4428" i="25"/>
  <c r="I4424" i="25"/>
  <c r="I5215" i="25"/>
  <c r="I5195" i="25"/>
  <c r="I5191" i="25"/>
  <c r="I5187" i="25"/>
  <c r="I5183" i="25"/>
  <c r="I5179" i="25"/>
  <c r="I5175" i="25"/>
  <c r="I5155" i="25"/>
  <c r="I5135" i="25"/>
  <c r="I5115" i="25"/>
  <c r="I5095" i="25"/>
  <c r="I5091" i="25"/>
  <c r="I5087" i="25"/>
  <c r="I5083" i="25"/>
  <c r="I5079" i="25"/>
  <c r="I5075" i="25"/>
  <c r="I5071" i="25"/>
  <c r="I5067" i="25"/>
  <c r="I5063" i="25"/>
  <c r="I5059" i="25"/>
  <c r="I5055" i="25"/>
  <c r="I5035" i="25"/>
  <c r="I5031" i="25"/>
  <c r="I5019" i="25"/>
  <c r="I5011" i="25"/>
  <c r="I5007" i="25"/>
  <c r="I5003" i="25"/>
  <c r="I4999" i="25"/>
  <c r="I4987" i="25"/>
  <c r="I4979" i="25"/>
  <c r="I4975" i="25"/>
  <c r="I4971" i="25"/>
  <c r="I4967" i="25"/>
  <c r="I4947" i="25"/>
  <c r="I4943" i="25"/>
  <c r="I4939" i="25"/>
  <c r="I4935" i="25"/>
  <c r="I4931" i="25"/>
  <c r="I4927" i="25"/>
  <c r="I4907" i="25"/>
  <c r="I4903" i="25"/>
  <c r="I4899" i="25"/>
  <c r="I4895" i="25"/>
  <c r="I4891" i="25"/>
  <c r="I4871" i="25"/>
  <c r="I4867" i="25"/>
  <c r="I4863" i="25"/>
  <c r="I4843" i="25"/>
  <c r="I4839" i="25"/>
  <c r="I4835" i="25"/>
  <c r="I4831" i="25"/>
  <c r="I4811" i="25"/>
  <c r="I4807" i="25"/>
  <c r="I4803" i="25"/>
  <c r="I4799" i="25"/>
  <c r="I4779" i="25"/>
  <c r="I4775" i="25"/>
  <c r="I4771" i="25"/>
  <c r="I4767" i="25"/>
  <c r="I4763" i="25"/>
  <c r="I4759" i="25"/>
  <c r="I4755" i="25"/>
  <c r="I4751" i="25"/>
  <c r="I4747" i="25"/>
  <c r="I4743" i="25"/>
  <c r="I4739" i="25"/>
  <c r="I4735" i="25"/>
  <c r="I4731" i="25"/>
  <c r="I4727" i="25"/>
  <c r="I4707" i="25"/>
  <c r="I4703" i="25"/>
  <c r="I4699" i="25"/>
  <c r="I4695" i="25"/>
  <c r="I4691" i="25"/>
  <c r="I4687" i="25"/>
  <c r="I4683" i="25"/>
  <c r="I4679" i="25"/>
  <c r="I4659" i="25"/>
  <c r="I4655" i="25"/>
  <c r="I4651" i="25"/>
  <c r="I4631" i="25"/>
  <c r="I4627" i="25"/>
  <c r="I4623" i="25"/>
  <c r="I4619" i="25"/>
  <c r="I4615" i="25"/>
  <c r="I4611" i="25"/>
  <c r="I4607" i="25"/>
  <c r="I4603" i="25"/>
  <c r="I4599" i="25"/>
  <c r="I4587" i="25"/>
  <c r="I4579" i="25"/>
  <c r="I4575" i="25"/>
  <c r="I4563" i="25"/>
  <c r="I4555" i="25"/>
  <c r="I4551" i="25"/>
  <c r="I4547" i="25"/>
  <c r="I4543" i="25"/>
  <c r="I4539" i="25"/>
  <c r="I4519" i="25"/>
  <c r="I4515" i="25"/>
  <c r="I4511" i="25"/>
  <c r="I4507" i="25"/>
  <c r="I4503" i="25"/>
  <c r="I4499" i="25"/>
  <c r="I4495" i="25"/>
  <c r="I4491" i="25"/>
  <c r="I4487" i="25"/>
  <c r="I4467" i="25"/>
  <c r="I4463" i="25"/>
  <c r="I4459" i="25"/>
  <c r="I4455" i="25"/>
  <c r="I4451" i="25"/>
  <c r="I4447" i="25"/>
  <c r="I4443" i="25"/>
  <c r="I4439" i="25"/>
  <c r="I4435" i="25"/>
  <c r="I4431" i="25"/>
  <c r="I4427" i="25"/>
  <c r="I4423" i="25"/>
  <c r="I4374" i="25"/>
  <c r="I4370" i="25"/>
  <c r="I4366" i="25"/>
  <c r="I4346" i="25"/>
  <c r="I4342" i="25"/>
  <c r="I4338" i="25"/>
  <c r="I4318" i="25"/>
  <c r="I4314" i="25"/>
  <c r="I4310" i="25"/>
  <c r="I4306" i="25"/>
  <c r="I4286" i="25"/>
  <c r="I4282" i="25"/>
  <c r="I4278" i="25"/>
  <c r="I4258" i="25"/>
  <c r="I4254" i="25"/>
  <c r="I4234" i="25"/>
  <c r="I4230" i="25"/>
  <c r="I4210" i="25"/>
  <c r="I4190" i="25"/>
  <c r="I4186" i="25"/>
  <c r="I4166" i="25"/>
  <c r="I4162" i="25"/>
  <c r="I4158" i="25"/>
  <c r="I4154" i="25"/>
  <c r="I4150" i="25"/>
  <c r="I4146" i="25"/>
  <c r="I4134" i="25"/>
  <c r="I4126" i="25"/>
  <c r="I4122" i="25"/>
  <c r="I4110" i="25"/>
  <c r="I4102" i="25"/>
  <c r="I4082" i="25"/>
  <c r="I4078" i="25"/>
  <c r="I4074" i="25"/>
  <c r="I4070" i="25"/>
  <c r="I4066" i="25"/>
  <c r="I4062" i="25"/>
  <c r="I4058" i="25"/>
  <c r="I4038" i="25"/>
  <c r="I4034" i="25"/>
  <c r="I4030" i="25"/>
  <c r="I4026" i="25"/>
  <c r="I4006" i="25"/>
  <c r="I4002" i="25"/>
  <c r="I3998" i="25"/>
  <c r="I3978" i="25"/>
  <c r="I3974" i="25"/>
  <c r="I3970" i="25"/>
  <c r="I3966" i="25"/>
  <c r="I3962" i="25"/>
  <c r="I3958" i="25"/>
  <c r="I3954" i="25"/>
  <c r="I3934" i="25"/>
  <c r="I3914" i="25"/>
  <c r="I3910" i="25"/>
  <c r="I3906" i="25"/>
  <c r="I3902" i="25"/>
  <c r="I3898" i="25"/>
  <c r="I3878" i="25"/>
  <c r="I3874" i="25"/>
  <c r="I3854" i="25"/>
  <c r="I3850" i="25"/>
  <c r="I3846" i="25"/>
  <c r="I3842" i="25"/>
  <c r="I3830" i="25"/>
  <c r="I3822" i="25"/>
  <c r="I3818" i="25"/>
  <c r="I3814" i="25"/>
  <c r="I3810" i="25"/>
  <c r="I3790" i="25"/>
  <c r="I3770" i="25"/>
  <c r="I3766" i="25"/>
  <c r="I3754" i="25"/>
  <c r="I3746" i="25"/>
  <c r="I3742" i="25"/>
  <c r="I3738" i="25"/>
  <c r="I3734" i="25"/>
  <c r="I3730" i="25"/>
  <c r="I3726" i="25"/>
  <c r="I3722" i="25"/>
  <c r="I3718" i="25"/>
  <c r="I3714" i="25"/>
  <c r="I3694" i="25"/>
  <c r="I3674" i="25"/>
  <c r="I3654" i="25"/>
  <c r="I3650" i="25"/>
  <c r="I3646" i="25"/>
  <c r="I3626" i="25"/>
  <c r="I3622" i="25"/>
  <c r="I3602" i="25"/>
  <c r="I3598" i="25"/>
  <c r="I3578" i="25"/>
  <c r="I3542" i="25"/>
  <c r="I3522" i="25"/>
  <c r="I3502" i="25"/>
  <c r="I3466" i="25"/>
  <c r="I3454" i="25"/>
  <c r="I3446" i="25"/>
  <c r="I3442" i="25"/>
  <c r="I3430" i="25"/>
  <c r="I3422" i="25"/>
  <c r="I3410" i="25"/>
  <c r="I3402" i="25"/>
  <c r="I3382" i="25"/>
  <c r="I3362" i="25"/>
  <c r="I3342" i="25"/>
  <c r="I3338" i="25"/>
  <c r="I3318" i="25"/>
  <c r="I3314" i="25"/>
  <c r="I3294" i="25"/>
  <c r="I3290" i="25"/>
  <c r="I3286" i="25"/>
  <c r="I3266" i="25"/>
  <c r="I3254" i="25"/>
  <c r="I3230" i="25"/>
  <c r="I3210" i="25"/>
  <c r="I3206" i="25"/>
  <c r="I3202" i="25"/>
  <c r="I3182" i="25"/>
  <c r="I3178" i="25"/>
  <c r="I3174" i="25"/>
  <c r="I3154" i="25"/>
  <c r="I3150" i="25"/>
  <c r="I3146" i="25"/>
  <c r="I3142" i="25"/>
  <c r="I3138" i="25"/>
  <c r="I3134" i="25"/>
  <c r="I3130" i="25"/>
  <c r="I3126" i="25"/>
  <c r="I3122" i="25"/>
  <c r="I3102" i="25"/>
  <c r="I3098" i="25"/>
  <c r="I3094" i="25"/>
  <c r="I3090" i="25"/>
  <c r="I3070" i="25"/>
  <c r="I3034" i="25"/>
  <c r="I3014" i="25"/>
  <c r="I2994" i="25"/>
  <c r="I2990" i="25"/>
  <c r="I2986" i="25"/>
  <c r="I2982" i="25"/>
  <c r="I2962" i="25"/>
  <c r="I2958" i="25"/>
  <c r="I2938" i="25"/>
  <c r="I2918" i="25"/>
  <c r="I2898" i="25"/>
  <c r="I2878" i="25"/>
  <c r="I2874" i="25"/>
  <c r="I2854" i="25"/>
  <c r="I2850" i="25"/>
  <c r="I2846" i="25"/>
  <c r="I2842" i="25"/>
  <c r="I2838" i="25"/>
  <c r="I2834" i="25"/>
  <c r="I2822" i="25"/>
  <c r="I2814" i="25"/>
  <c r="I2810" i="25"/>
  <c r="I2790" i="25"/>
  <c r="I2770" i="25"/>
  <c r="I2750" i="25"/>
  <c r="I2746" i="25"/>
  <c r="I2742" i="25"/>
  <c r="I2738" i="25"/>
  <c r="I2718" i="25"/>
  <c r="I2714" i="25"/>
  <c r="I2710" i="25"/>
  <c r="I2706" i="25"/>
  <c r="I2686" i="25"/>
  <c r="I4405" i="25"/>
  <c r="I4385" i="25"/>
  <c r="I4381" i="25"/>
  <c r="I4377" i="25"/>
  <c r="I4373" i="25"/>
  <c r="I4369" i="25"/>
  <c r="I4365" i="25"/>
  <c r="I4345" i="25"/>
  <c r="I4341" i="25"/>
  <c r="I4337" i="25"/>
  <c r="I4317" i="25"/>
  <c r="I4313" i="25"/>
  <c r="I4309" i="25"/>
  <c r="I4305" i="25"/>
  <c r="I4293" i="25"/>
  <c r="I4285" i="25"/>
  <c r="I4281" i="25"/>
  <c r="I4277" i="25"/>
  <c r="I4257" i="25"/>
  <c r="I4253" i="25"/>
  <c r="I4241" i="25"/>
  <c r="I4233" i="25"/>
  <c r="I4229" i="25"/>
  <c r="I4209" i="25"/>
  <c r="I4189" i="25"/>
  <c r="I4185" i="25"/>
  <c r="I4165" i="25"/>
  <c r="I4161" i="25"/>
  <c r="I4157" i="25"/>
  <c r="I4153" i="25"/>
  <c r="I4149" i="25"/>
  <c r="I4129" i="25"/>
  <c r="I4125" i="25"/>
  <c r="I4105" i="25"/>
  <c r="I4101" i="25"/>
  <c r="I4081" i="25"/>
  <c r="I4077" i="25"/>
  <c r="I4073" i="25"/>
  <c r="I4069" i="25"/>
  <c r="I4065" i="25"/>
  <c r="I4061" i="25"/>
  <c r="I4057" i="25"/>
  <c r="I4037" i="25"/>
  <c r="I4033" i="25"/>
  <c r="I4029" i="25"/>
  <c r="I4025" i="25"/>
  <c r="I4005" i="25"/>
  <c r="I4001" i="25"/>
  <c r="I3997" i="25"/>
  <c r="I3985" i="25"/>
  <c r="I3977" i="25"/>
  <c r="I3973" i="25"/>
  <c r="I3969" i="25"/>
  <c r="I3965" i="25"/>
  <c r="I3961" i="25"/>
  <c r="I3957" i="25"/>
  <c r="I3953" i="25"/>
  <c r="I3941" i="25"/>
  <c r="I3933" i="25"/>
  <c r="I3913" i="25"/>
  <c r="I3909" i="25"/>
  <c r="I3905" i="25"/>
  <c r="I3901" i="25"/>
  <c r="I3897" i="25"/>
  <c r="I3877" i="25"/>
  <c r="I3873" i="25"/>
  <c r="I3853" i="25"/>
  <c r="I3849" i="25"/>
  <c r="I3845" i="25"/>
  <c r="I3825" i="25"/>
  <c r="I3821" i="25"/>
  <c r="I3817" i="25"/>
  <c r="I3813" i="25"/>
  <c r="I3809" i="25"/>
  <c r="I3789" i="25"/>
  <c r="I3769" i="25"/>
  <c r="I3749" i="25"/>
  <c r="I3745" i="25"/>
  <c r="I3741" i="25"/>
  <c r="I3737" i="25"/>
  <c r="I3733" i="25"/>
  <c r="I3729" i="25"/>
  <c r="I3725" i="25"/>
  <c r="I3721" i="25"/>
  <c r="I3717" i="25"/>
  <c r="I3713" i="25"/>
  <c r="I3693" i="25"/>
  <c r="I3681" i="25"/>
  <c r="I3673" i="25"/>
  <c r="I3653" i="25"/>
  <c r="I3649" i="25"/>
  <c r="I3645" i="25"/>
  <c r="I3625" i="25"/>
  <c r="I3621" i="25"/>
  <c r="I3601" i="25"/>
  <c r="I3597" i="25"/>
  <c r="I3577" i="25"/>
  <c r="I3565" i="25"/>
  <c r="I3541" i="25"/>
  <c r="I3521" i="25"/>
  <c r="I3501" i="25"/>
  <c r="I3489" i="25"/>
  <c r="I3449" i="25"/>
  <c r="I3445" i="25"/>
  <c r="I3425" i="25"/>
  <c r="I3405" i="25"/>
  <c r="I3401" i="25"/>
  <c r="I3389" i="25"/>
  <c r="I3381" i="25"/>
  <c r="I3361" i="25"/>
  <c r="I3341" i="25"/>
  <c r="I3337" i="25"/>
  <c r="I3317" i="25"/>
  <c r="I3313" i="25"/>
  <c r="I3293" i="25"/>
  <c r="I3289" i="25"/>
  <c r="I3285" i="25"/>
  <c r="I3249" i="25"/>
  <c r="I3229" i="25"/>
  <c r="I3209" i="25"/>
  <c r="I3205" i="25"/>
  <c r="I3201" i="25"/>
  <c r="I3181" i="25"/>
  <c r="I3177" i="25"/>
  <c r="I3173" i="25"/>
  <c r="I3153" i="25"/>
  <c r="I3149" i="25"/>
  <c r="I3145" i="25"/>
  <c r="I3141" i="25"/>
  <c r="I3137" i="25"/>
  <c r="I3133" i="25"/>
  <c r="I3129" i="25"/>
  <c r="I3125" i="25"/>
  <c r="I3121" i="25"/>
  <c r="I3101" i="25"/>
  <c r="I3097" i="25"/>
  <c r="I3093" i="25"/>
  <c r="I3089" i="25"/>
  <c r="I3069" i="25"/>
  <c r="I3057" i="25"/>
  <c r="I3033" i="25"/>
  <c r="I3013" i="25"/>
  <c r="I3001" i="25"/>
  <c r="I2993" i="25"/>
  <c r="I2989" i="25"/>
  <c r="I2985" i="25"/>
  <c r="I2981" i="25"/>
  <c r="I2969" i="25"/>
  <c r="I2961" i="25"/>
  <c r="I2957" i="25"/>
  <c r="I2937" i="25"/>
  <c r="I2917" i="25"/>
  <c r="I2905" i="25"/>
  <c r="I2897" i="25"/>
  <c r="I2877" i="25"/>
  <c r="I2873" i="25"/>
  <c r="I2853" i="25"/>
  <c r="I2849" i="25"/>
  <c r="I2845" i="25"/>
  <c r="I2841" i="25"/>
  <c r="I2837" i="25"/>
  <c r="I4404" i="25"/>
  <c r="I4392" i="25"/>
  <c r="I4384" i="25"/>
  <c r="I4380" i="25"/>
  <c r="I4376" i="25"/>
  <c r="I4372" i="25"/>
  <c r="I4368" i="25"/>
  <c r="I4364" i="25"/>
  <c r="I4344" i="25"/>
  <c r="I4340" i="25"/>
  <c r="I4336" i="25"/>
  <c r="I4324" i="25"/>
  <c r="I4316" i="25"/>
  <c r="I4312" i="25"/>
  <c r="I4308" i="25"/>
  <c r="I4288" i="25"/>
  <c r="I4284" i="25"/>
  <c r="I4280" i="25"/>
  <c r="I4276" i="25"/>
  <c r="I4264" i="25"/>
  <c r="I4256" i="25"/>
  <c r="I4236" i="25"/>
  <c r="I4232" i="25"/>
  <c r="I4228" i="25"/>
  <c r="I4208" i="25"/>
  <c r="I4196" i="25"/>
  <c r="I4188" i="25"/>
  <c r="I4184" i="25"/>
  <c r="I4164" i="25"/>
  <c r="I4160" i="25"/>
  <c r="I4156" i="25"/>
  <c r="I4152" i="25"/>
  <c r="I4148" i="25"/>
  <c r="I4128" i="25"/>
  <c r="I4124" i="25"/>
  <c r="I4104" i="25"/>
  <c r="I4100" i="25"/>
  <c r="I4088" i="25"/>
  <c r="I4080" i="25"/>
  <c r="I4076" i="25"/>
  <c r="I4072" i="25"/>
  <c r="I4068" i="25"/>
  <c r="I4064" i="25"/>
  <c r="I4060" i="25"/>
  <c r="I4056" i="25"/>
  <c r="I4044" i="25"/>
  <c r="I4036" i="25"/>
  <c r="I4032" i="25"/>
  <c r="I4028" i="25"/>
  <c r="I4024" i="25"/>
  <c r="I4004" i="25"/>
  <c r="I4000" i="25"/>
  <c r="I3980" i="25"/>
  <c r="I3976" i="25"/>
  <c r="I3972" i="25"/>
  <c r="I3968" i="25"/>
  <c r="I3964" i="25"/>
  <c r="I3960" i="25"/>
  <c r="I3956" i="25"/>
  <c r="I3936" i="25"/>
  <c r="I3932" i="25"/>
  <c r="I3912" i="25"/>
  <c r="I3908" i="25"/>
  <c r="I3904" i="25"/>
  <c r="I3900" i="25"/>
  <c r="I3896" i="25"/>
  <c r="I3884" i="25"/>
  <c r="I3876" i="25"/>
  <c r="I3872" i="25"/>
  <c r="I3852" i="25"/>
  <c r="I3848" i="25"/>
  <c r="I3844" i="25"/>
  <c r="I3824" i="25"/>
  <c r="I3820" i="25"/>
  <c r="I3816" i="25"/>
  <c r="I3812" i="25"/>
  <c r="I3808" i="25"/>
  <c r="I3796" i="25"/>
  <c r="I3788" i="25"/>
  <c r="I3776" i="25"/>
  <c r="I3768" i="25"/>
  <c r="I3748" i="25"/>
  <c r="I3744" i="25"/>
  <c r="I3740" i="25"/>
  <c r="I3736" i="25"/>
  <c r="I3732" i="25"/>
  <c r="I3728" i="25"/>
  <c r="I3724" i="25"/>
  <c r="I3720" i="25"/>
  <c r="I3716" i="25"/>
  <c r="I3712" i="25"/>
  <c r="I3676" i="25"/>
  <c r="I3672" i="25"/>
  <c r="I3652" i="25"/>
  <c r="I3648" i="25"/>
  <c r="I3644" i="25"/>
  <c r="I3632" i="25"/>
  <c r="I3624" i="25"/>
  <c r="I3620" i="25"/>
  <c r="I3608" i="25"/>
  <c r="I3600" i="25"/>
  <c r="I3596" i="25"/>
  <c r="I3584" i="25"/>
  <c r="I3560" i="25"/>
  <c r="I3548" i="25"/>
  <c r="I3540" i="25"/>
  <c r="I3520" i="25"/>
  <c r="I3508" i="25"/>
  <c r="I3484" i="25"/>
  <c r="I3472" i="25"/>
  <c r="I3448" i="25"/>
  <c r="I3444" i="25"/>
  <c r="I3424" i="25"/>
  <c r="I3404" i="25"/>
  <c r="I3384" i="25"/>
  <c r="I3380" i="25"/>
  <c r="I3368" i="25"/>
  <c r="I3360" i="25"/>
  <c r="I3340" i="25"/>
  <c r="I3336" i="25"/>
  <c r="I3324" i="25"/>
  <c r="I3316" i="25"/>
  <c r="I3312" i="25"/>
  <c r="I3300" i="25"/>
  <c r="I3292" i="25"/>
  <c r="I3288" i="25"/>
  <c r="I3284" i="25"/>
  <c r="I3272" i="25"/>
  <c r="I3248" i="25"/>
  <c r="I3228" i="25"/>
  <c r="I3208" i="25"/>
  <c r="I3204" i="25"/>
  <c r="I3200" i="25"/>
  <c r="I3180" i="25"/>
  <c r="I3176" i="25"/>
  <c r="I3172" i="25"/>
  <c r="I3152" i="25"/>
  <c r="I3148" i="25"/>
  <c r="I3144" i="25"/>
  <c r="I3140" i="25"/>
  <c r="I3136" i="25"/>
  <c r="I3132" i="25"/>
  <c r="I3128" i="25"/>
  <c r="I3124" i="25"/>
  <c r="I3120" i="25"/>
  <c r="I3100" i="25"/>
  <c r="I3096" i="25"/>
  <c r="I3092" i="25"/>
  <c r="I3088" i="25"/>
  <c r="I3052" i="25"/>
  <c r="I3032" i="25"/>
  <c r="I3020" i="25"/>
  <c r="I2996" i="25"/>
  <c r="I2992" i="25"/>
  <c r="I2988" i="25"/>
  <c r="I2984" i="25"/>
  <c r="I2964" i="25"/>
  <c r="I2960" i="25"/>
  <c r="I2956" i="25"/>
  <c r="I2936" i="25"/>
  <c r="I2900" i="25"/>
  <c r="I2896" i="25"/>
  <c r="I2876" i="25"/>
  <c r="I2872" i="25"/>
  <c r="I2860" i="25"/>
  <c r="I2852" i="25"/>
  <c r="I2848" i="25"/>
  <c r="I2844" i="25"/>
  <c r="I2840" i="25"/>
  <c r="I2836" i="25"/>
  <c r="I4411" i="25"/>
  <c r="I4387" i="25"/>
  <c r="I4383" i="25"/>
  <c r="I4379" i="25"/>
  <c r="I4375" i="25"/>
  <c r="I4371" i="25"/>
  <c r="I4367" i="25"/>
  <c r="I4363" i="25"/>
  <c r="I4351" i="25"/>
  <c r="I4343" i="25"/>
  <c r="I4339" i="25"/>
  <c r="I4319" i="25"/>
  <c r="I4315" i="25"/>
  <c r="I4311" i="25"/>
  <c r="I4307" i="25"/>
  <c r="I4287" i="25"/>
  <c r="I4283" i="25"/>
  <c r="I4279" i="25"/>
  <c r="I4259" i="25"/>
  <c r="I4255" i="25"/>
  <c r="I4235" i="25"/>
  <c r="I4231" i="25"/>
  <c r="I4227" i="25"/>
  <c r="I4215" i="25"/>
  <c r="I4191" i="25"/>
  <c r="I4187" i="25"/>
  <c r="I4183" i="25"/>
  <c r="I4171" i="25"/>
  <c r="I4163" i="25"/>
  <c r="I4159" i="25"/>
  <c r="I4155" i="25"/>
  <c r="I4151" i="25"/>
  <c r="I4147" i="25"/>
  <c r="I4127" i="25"/>
  <c r="I4123" i="25"/>
  <c r="I4103" i="25"/>
  <c r="I4083" i="25"/>
  <c r="I4079" i="25"/>
  <c r="I4075" i="25"/>
  <c r="I4071" i="25"/>
  <c r="I4067" i="25"/>
  <c r="I4063" i="25"/>
  <c r="I4059" i="25"/>
  <c r="I4039" i="25"/>
  <c r="I4035" i="25"/>
  <c r="I4031" i="25"/>
  <c r="I4027" i="25"/>
  <c r="I4023" i="25"/>
  <c r="I4011" i="25"/>
  <c r="I4003" i="25"/>
  <c r="I3999" i="25"/>
  <c r="I3979" i="25"/>
  <c r="I3975" i="25"/>
  <c r="I3971" i="25"/>
  <c r="I3967" i="25"/>
  <c r="I3963" i="25"/>
  <c r="I3959" i="25"/>
  <c r="I3955" i="25"/>
  <c r="I3935" i="25"/>
  <c r="I3931" i="25"/>
  <c r="I3919" i="25"/>
  <c r="I3911" i="25"/>
  <c r="I3907" i="25"/>
  <c r="I3903" i="25"/>
  <c r="I3899" i="25"/>
  <c r="I3879" i="25"/>
  <c r="I3875" i="25"/>
  <c r="I3871" i="25"/>
  <c r="I3859" i="25"/>
  <c r="I3851" i="25"/>
  <c r="I3847" i="25"/>
  <c r="I3843" i="25"/>
  <c r="I3823" i="25"/>
  <c r="I3819" i="25"/>
  <c r="I3815" i="25"/>
  <c r="I3811" i="25"/>
  <c r="I3791" i="25"/>
  <c r="I3771" i="25"/>
  <c r="I3767" i="25"/>
  <c r="I3747" i="25"/>
  <c r="I3743" i="25"/>
  <c r="I3739" i="25"/>
  <c r="I3735" i="25"/>
  <c r="I3731" i="25"/>
  <c r="I3727" i="25"/>
  <c r="I3723" i="25"/>
  <c r="I3719" i="25"/>
  <c r="I3715" i="25"/>
  <c r="I3711" i="25"/>
  <c r="I3699" i="25"/>
  <c r="I3675" i="25"/>
  <c r="I3671" i="25"/>
  <c r="I3659" i="25"/>
  <c r="I3651" i="25"/>
  <c r="I3647" i="25"/>
  <c r="I3627" i="25"/>
  <c r="I3623" i="25"/>
  <c r="I3603" i="25"/>
  <c r="I3599" i="25"/>
  <c r="I3579" i="25"/>
  <c r="I3543" i="25"/>
  <c r="I3539" i="25"/>
  <c r="I3527" i="25"/>
  <c r="I3503" i="25"/>
  <c r="I3467" i="25"/>
  <c r="I3447" i="25"/>
  <c r="I3443" i="25"/>
  <c r="I3423" i="25"/>
  <c r="I3403" i="25"/>
  <c r="I3383" i="25"/>
  <c r="I3363" i="25"/>
  <c r="I3359" i="25"/>
  <c r="I3347" i="25"/>
  <c r="I3339" i="25"/>
  <c r="I3319" i="25"/>
  <c r="I3315" i="25"/>
  <c r="I3295" i="25"/>
  <c r="I3291" i="25"/>
  <c r="I3287" i="25"/>
  <c r="I3267" i="25"/>
  <c r="I3247" i="25"/>
  <c r="I3235" i="25"/>
  <c r="I3227" i="25"/>
  <c r="I3215" i="25"/>
  <c r="I3207" i="25"/>
  <c r="I3203" i="25"/>
  <c r="I3199" i="25"/>
  <c r="I3187" i="25"/>
  <c r="I3179" i="25"/>
  <c r="I3175" i="25"/>
  <c r="I3171" i="25"/>
  <c r="I3159" i="25"/>
  <c r="I3151" i="25"/>
  <c r="I3147" i="25"/>
  <c r="I3143" i="25"/>
  <c r="I3139" i="25"/>
  <c r="I3135" i="25"/>
  <c r="I3131" i="25"/>
  <c r="I3127" i="25"/>
  <c r="I3123" i="25"/>
  <c r="I3119" i="25"/>
  <c r="I3107" i="25"/>
  <c r="I3099" i="25"/>
  <c r="I3095" i="25"/>
  <c r="I3091" i="25"/>
  <c r="I3087" i="25"/>
  <c r="I3075" i="25"/>
  <c r="I3051" i="25"/>
  <c r="I3039" i="25"/>
  <c r="I3015" i="25"/>
  <c r="I2995" i="25"/>
  <c r="I2991" i="25"/>
  <c r="I2987" i="25"/>
  <c r="I2983" i="25"/>
  <c r="I2963" i="25"/>
  <c r="I2959" i="25"/>
  <c r="I2955" i="25"/>
  <c r="I2943" i="25"/>
  <c r="I2935" i="25"/>
  <c r="I2923" i="25"/>
  <c r="I2899" i="25"/>
  <c r="I2895" i="25"/>
  <c r="I2883" i="25"/>
  <c r="I2875" i="25"/>
  <c r="I2855" i="25"/>
  <c r="I2851" i="25"/>
  <c r="I2682" i="25"/>
  <c r="I2678" i="25"/>
  <c r="I2674" i="25"/>
  <c r="I2654" i="25"/>
  <c r="I2650" i="25"/>
  <c r="I2646" i="25"/>
  <c r="I2626" i="25"/>
  <c r="I2622" i="25"/>
  <c r="I2618" i="25"/>
  <c r="I2614" i="25"/>
  <c r="I2610" i="25"/>
  <c r="I2590" i="25"/>
  <c r="I2586" i="25"/>
  <c r="I2582" i="25"/>
  <c r="I2578" i="25"/>
  <c r="I2574" i="25"/>
  <c r="I2570" i="25"/>
  <c r="I2566" i="25"/>
  <c r="I2562" i="25"/>
  <c r="I2558" i="25"/>
  <c r="I2538" i="25"/>
  <c r="I2534" i="25"/>
  <c r="I2530" i="25"/>
  <c r="I2526" i="25"/>
  <c r="I2522" i="25"/>
  <c r="I2518" i="25"/>
  <c r="I2514" i="25"/>
  <c r="I2510" i="25"/>
  <c r="I2490" i="25"/>
  <c r="I2486" i="25"/>
  <c r="I2482" i="25"/>
  <c r="I2478" i="25"/>
  <c r="I2474" i="25"/>
  <c r="I2470" i="25"/>
  <c r="I2466" i="25"/>
  <c r="I2462" i="25"/>
  <c r="I2458" i="25"/>
  <c r="I2446" i="25"/>
  <c r="I2438" i="25"/>
  <c r="I2434" i="25"/>
  <c r="I2430" i="25"/>
  <c r="I2426" i="25"/>
  <c r="I2422" i="25"/>
  <c r="I2418" i="25"/>
  <c r="I2398" i="25"/>
  <c r="I2378" i="25"/>
  <c r="I2358" i="25"/>
  <c r="I2338" i="25"/>
  <c r="I2334" i="25"/>
  <c r="I2314" i="25"/>
  <c r="I2310" i="25"/>
  <c r="I2306" i="25"/>
  <c r="I2302" i="25"/>
  <c r="I2298" i="25"/>
  <c r="I2294" i="25"/>
  <c r="I2290" i="25"/>
  <c r="I2286" i="25"/>
  <c r="I2266" i="25"/>
  <c r="I2262" i="25"/>
  <c r="I2258" i="25"/>
  <c r="I2254" i="25"/>
  <c r="I2234" i="25"/>
  <c r="I2230" i="25"/>
  <c r="I2218" i="25"/>
  <c r="I2210" i="25"/>
  <c r="I2190" i="25"/>
  <c r="I2186" i="25"/>
  <c r="I2166" i="25"/>
  <c r="I2162" i="25"/>
  <c r="I2158" i="25"/>
  <c r="I2138" i="25"/>
  <c r="I2134" i="25"/>
  <c r="I2130" i="25"/>
  <c r="I2126" i="25"/>
  <c r="I2122" i="25"/>
  <c r="I2118" i="25"/>
  <c r="I2114" i="25"/>
  <c r="I2110" i="25"/>
  <c r="I2106" i="25"/>
  <c r="I2102" i="25"/>
  <c r="I2098" i="25"/>
  <c r="I2078" i="25"/>
  <c r="I2058" i="25"/>
  <c r="I2054" i="25"/>
  <c r="I2042" i="25"/>
  <c r="I2817" i="25"/>
  <c r="I2813" i="25"/>
  <c r="I2809" i="25"/>
  <c r="I2797" i="25"/>
  <c r="I2789" i="25"/>
  <c r="I2777" i="25"/>
  <c r="I2769" i="25"/>
  <c r="I2757" i="25"/>
  <c r="I2749" i="25"/>
  <c r="I2745" i="25"/>
  <c r="I2741" i="25"/>
  <c r="I2737" i="25"/>
  <c r="I2717" i="25"/>
  <c r="I2713" i="25"/>
  <c r="I2709" i="25"/>
  <c r="I2705" i="25"/>
  <c r="I2693" i="25"/>
  <c r="I2685" i="25"/>
  <c r="I2681" i="25"/>
  <c r="I2677" i="25"/>
  <c r="I2673" i="25"/>
  <c r="I2653" i="25"/>
  <c r="I2649" i="25"/>
  <c r="I2645" i="25"/>
  <c r="I2633" i="25"/>
  <c r="I2625" i="25"/>
  <c r="I2621" i="25"/>
  <c r="I2617" i="25"/>
  <c r="I2613" i="25"/>
  <c r="I2609" i="25"/>
  <c r="I2589" i="25"/>
  <c r="I2585" i="25"/>
  <c r="I2581" i="25"/>
  <c r="I2577" i="25"/>
  <c r="I2573" i="25"/>
  <c r="I2569" i="25"/>
  <c r="I2565" i="25"/>
  <c r="I2561" i="25"/>
  <c r="I2557" i="25"/>
  <c r="I2537" i="25"/>
  <c r="I2533" i="25"/>
  <c r="I2529" i="25"/>
  <c r="I2525" i="25"/>
  <c r="I2521" i="25"/>
  <c r="I2517" i="25"/>
  <c r="I2513" i="25"/>
  <c r="I2509" i="25"/>
  <c r="I2489" i="25"/>
  <c r="I2485" i="25"/>
  <c r="I2481" i="25"/>
  <c r="I2477" i="25"/>
  <c r="I2473" i="25"/>
  <c r="I2469" i="25"/>
  <c r="I2465" i="25"/>
  <c r="I2461" i="25"/>
  <c r="I2441" i="25"/>
  <c r="I2437" i="25"/>
  <c r="I2433" i="25"/>
  <c r="I2429" i="25"/>
  <c r="I2425" i="25"/>
  <c r="I2421" i="25"/>
  <c r="I2417" i="25"/>
  <c r="I2397" i="25"/>
  <c r="I2385" i="25"/>
  <c r="I2377" i="25"/>
  <c r="I2365" i="25"/>
  <c r="I2357" i="25"/>
  <c r="I2345" i="25"/>
  <c r="I2337" i="25"/>
  <c r="I2333" i="25"/>
  <c r="I2321" i="25"/>
  <c r="I2313" i="25"/>
  <c r="I2309" i="25"/>
  <c r="I2305" i="25"/>
  <c r="I2301" i="25"/>
  <c r="I2297" i="25"/>
  <c r="I2293" i="25"/>
  <c r="I2289" i="25"/>
  <c r="I2285" i="25"/>
  <c r="I2265" i="25"/>
  <c r="I2261" i="25"/>
  <c r="I2257" i="25"/>
  <c r="I2253" i="25"/>
  <c r="I2816" i="25"/>
  <c r="I2812" i="25"/>
  <c r="I2792" i="25"/>
  <c r="I2772" i="25"/>
  <c r="I2752" i="25"/>
  <c r="I2748" i="25"/>
  <c r="I2744" i="25"/>
  <c r="I2740" i="25"/>
  <c r="I2736" i="25"/>
  <c r="I2724" i="25"/>
  <c r="I2716" i="25"/>
  <c r="I2712" i="25"/>
  <c r="I2708" i="25"/>
  <c r="I2688" i="25"/>
  <c r="I2684" i="25"/>
  <c r="I2680" i="25"/>
  <c r="I2676" i="25"/>
  <c r="I2672" i="25"/>
  <c r="I2660" i="25"/>
  <c r="I2652" i="25"/>
  <c r="I2648" i="25"/>
  <c r="I2628" i="25"/>
  <c r="I2624" i="25"/>
  <c r="I2620" i="25"/>
  <c r="I2616" i="25"/>
  <c r="I2612" i="25"/>
  <c r="I2608" i="25"/>
  <c r="I2588" i="25"/>
  <c r="I2584" i="25"/>
  <c r="I2580" i="25"/>
  <c r="I2576" i="25"/>
  <c r="I2572" i="25"/>
  <c r="I2568" i="25"/>
  <c r="I2564" i="25"/>
  <c r="I2560" i="25"/>
  <c r="I2556" i="25"/>
  <c r="I2544" i="25"/>
  <c r="I2536" i="25"/>
  <c r="I2532" i="25"/>
  <c r="I2528" i="25"/>
  <c r="I2524" i="25"/>
  <c r="I2520" i="25"/>
  <c r="I2516" i="25"/>
  <c r="I2512" i="25"/>
  <c r="I2508" i="25"/>
  <c r="I2496" i="25"/>
  <c r="I2488" i="25"/>
  <c r="I2484" i="25"/>
  <c r="I2480" i="25"/>
  <c r="I2476" i="25"/>
  <c r="I2472" i="25"/>
  <c r="I2468" i="25"/>
  <c r="I2464" i="25"/>
  <c r="I2460" i="25"/>
  <c r="I2440" i="25"/>
  <c r="I2436" i="25"/>
  <c r="I2432" i="25"/>
  <c r="I2428" i="25"/>
  <c r="I2424" i="25"/>
  <c r="I2420" i="25"/>
  <c r="I2416" i="25"/>
  <c r="I2404" i="25"/>
  <c r="I2380" i="25"/>
  <c r="I2360" i="25"/>
  <c r="I2340" i="25"/>
  <c r="I2336" i="25"/>
  <c r="I2316" i="25"/>
  <c r="I2312" i="25"/>
  <c r="I2308" i="25"/>
  <c r="I2304" i="25"/>
  <c r="I2300" i="25"/>
  <c r="I2296" i="25"/>
  <c r="I2292" i="25"/>
  <c r="I2288" i="25"/>
  <c r="I2284" i="25"/>
  <c r="I2272" i="25"/>
  <c r="I2264" i="25"/>
  <c r="I2260" i="25"/>
  <c r="I2256" i="25"/>
  <c r="I2252" i="25"/>
  <c r="I2847" i="25"/>
  <c r="I2843" i="25"/>
  <c r="I2839" i="25"/>
  <c r="I2835" i="25"/>
  <c r="I2815" i="25"/>
  <c r="I2811" i="25"/>
  <c r="I2791" i="25"/>
  <c r="I2771" i="25"/>
  <c r="I2751" i="25"/>
  <c r="I2747" i="25"/>
  <c r="I2743" i="25"/>
  <c r="I2739" i="25"/>
  <c r="I2719" i="25"/>
  <c r="I2715" i="25"/>
  <c r="I2711" i="25"/>
  <c r="I2707" i="25"/>
  <c r="I2687" i="25"/>
  <c r="I2683" i="25"/>
  <c r="I2679" i="25"/>
  <c r="I2675" i="25"/>
  <c r="I2655" i="25"/>
  <c r="I2651" i="25"/>
  <c r="I2647" i="25"/>
  <c r="I2627" i="25"/>
  <c r="I2623" i="25"/>
  <c r="I2619" i="25"/>
  <c r="I2615" i="25"/>
  <c r="I2611" i="25"/>
  <c r="I2607" i="25"/>
  <c r="I2595" i="25"/>
  <c r="I2587" i="25"/>
  <c r="I2583" i="25"/>
  <c r="I2579" i="25"/>
  <c r="I2575" i="25"/>
  <c r="I2571" i="25"/>
  <c r="I2567" i="25"/>
  <c r="I2563" i="25"/>
  <c r="I2559" i="25"/>
  <c r="I2539" i="25"/>
  <c r="I2535" i="25"/>
  <c r="I2531" i="25"/>
  <c r="I2527" i="25"/>
  <c r="I2523" i="25"/>
  <c r="I2519" i="25"/>
  <c r="I2515" i="25"/>
  <c r="I2511" i="25"/>
  <c r="I2491" i="25"/>
  <c r="I2487" i="25"/>
  <c r="I2483" i="25"/>
  <c r="I2479" i="25"/>
  <c r="I2475" i="25"/>
  <c r="I2471" i="25"/>
  <c r="I2467" i="25"/>
  <c r="I2463" i="25"/>
  <c r="I2459" i="25"/>
  <c r="I2439" i="25"/>
  <c r="I2435" i="25"/>
  <c r="I2431" i="25"/>
  <c r="I2427" i="25"/>
  <c r="I2423" i="25"/>
  <c r="I2419" i="25"/>
  <c r="I2399" i="25"/>
  <c r="I2379" i="25"/>
  <c r="I2359" i="25"/>
  <c r="I2339" i="25"/>
  <c r="I2335" i="25"/>
  <c r="I2315" i="25"/>
  <c r="I2311" i="25"/>
  <c r="I2307" i="25"/>
  <c r="I2303" i="25"/>
  <c r="I2299" i="25"/>
  <c r="I2295" i="25"/>
  <c r="I2291" i="25"/>
  <c r="I2287" i="25"/>
  <c r="I2267" i="25"/>
  <c r="I2263" i="25"/>
  <c r="I2259" i="25"/>
  <c r="I2255" i="25"/>
  <c r="I2251" i="25"/>
  <c r="I2239" i="25"/>
  <c r="I2018" i="25"/>
  <c r="I1998" i="25"/>
  <c r="I1978" i="25"/>
  <c r="I1974" i="25"/>
  <c r="I1954" i="25"/>
  <c r="I1934" i="25"/>
  <c r="I1914" i="25"/>
  <c r="I1910" i="25"/>
  <c r="I1906" i="25"/>
  <c r="I1886" i="25"/>
  <c r="I1882" i="25"/>
  <c r="I1862" i="25"/>
  <c r="I1858" i="25"/>
  <c r="I1854" i="25"/>
  <c r="I1850" i="25"/>
  <c r="I1830" i="25"/>
  <c r="I1826" i="25"/>
  <c r="I1822" i="25"/>
  <c r="I1818" i="25"/>
  <c r="I1806" i="25"/>
  <c r="I1782" i="25"/>
  <c r="I1778" i="25"/>
  <c r="I1774" i="25"/>
  <c r="I1770" i="25"/>
  <c r="I1766" i="25"/>
  <c r="I1762" i="25"/>
  <c r="I1758" i="25"/>
  <c r="I1754" i="25"/>
  <c r="I1750" i="25"/>
  <c r="I1746" i="25"/>
  <c r="I1734" i="25"/>
  <c r="I1726" i="25"/>
  <c r="I1722" i="25"/>
  <c r="I1718" i="25"/>
  <c r="I1714" i="25"/>
  <c r="I1710" i="25"/>
  <c r="I1706" i="25"/>
  <c r="I1702" i="25"/>
  <c r="I1682" i="25"/>
  <c r="I1678" i="25"/>
  <c r="I1674" i="25"/>
  <c r="I1670" i="25"/>
  <c r="I1666" i="25"/>
  <c r="I1646" i="25"/>
  <c r="I1642" i="25"/>
  <c r="I1638" i="25"/>
  <c r="I1634" i="25"/>
  <c r="I1630" i="25"/>
  <c r="I1626" i="25"/>
  <c r="I1622" i="25"/>
  <c r="I1602" i="25"/>
  <c r="I1598" i="25"/>
  <c r="I1594" i="25"/>
  <c r="I1582" i="25"/>
  <c r="I1574" i="25"/>
  <c r="I1570" i="25"/>
  <c r="I1566" i="25"/>
  <c r="I1562" i="25"/>
  <c r="I1542" i="25"/>
  <c r="I1538" i="25"/>
  <c r="I1534" i="25"/>
  <c r="I2233" i="25"/>
  <c r="I2213" i="25"/>
  <c r="I2209" i="25"/>
  <c r="I2189" i="25"/>
  <c r="I2185" i="25"/>
  <c r="I2165" i="25"/>
  <c r="I2161" i="25"/>
  <c r="I2157" i="25"/>
  <c r="I2145" i="25"/>
  <c r="I2137" i="25"/>
  <c r="I2133" i="25"/>
  <c r="I2129" i="25"/>
  <c r="I2125" i="25"/>
  <c r="I2121" i="25"/>
  <c r="I2117" i="25"/>
  <c r="I2113" i="25"/>
  <c r="I2109" i="25"/>
  <c r="I2105" i="25"/>
  <c r="I2101" i="25"/>
  <c r="I2097" i="25"/>
  <c r="I2077" i="25"/>
  <c r="I2057" i="25"/>
  <c r="I2037" i="25"/>
  <c r="I2017" i="25"/>
  <c r="I2005" i="25"/>
  <c r="I1997" i="25"/>
  <c r="I1985" i="25"/>
  <c r="I1977" i="25"/>
  <c r="I1973" i="25"/>
  <c r="I1953" i="25"/>
  <c r="I1933" i="25"/>
  <c r="I1913" i="25"/>
  <c r="I1909" i="25"/>
  <c r="I1905" i="25"/>
  <c r="I1885" i="25"/>
  <c r="I1881" i="25"/>
  <c r="I1861" i="25"/>
  <c r="I1857" i="25"/>
  <c r="I1853" i="25"/>
  <c r="I1849" i="25"/>
  <c r="I1837" i="25"/>
  <c r="I1829" i="25"/>
  <c r="I1825" i="25"/>
  <c r="I1821" i="25"/>
  <c r="I1801" i="25"/>
  <c r="I1781" i="25"/>
  <c r="I1777" i="25"/>
  <c r="I1773" i="25"/>
  <c r="I1769" i="25"/>
  <c r="I1765" i="25"/>
  <c r="I1761" i="25"/>
  <c r="I1757" i="25"/>
  <c r="I1753" i="25"/>
  <c r="I1749" i="25"/>
  <c r="I1729" i="25"/>
  <c r="I1725" i="25"/>
  <c r="I1721" i="25"/>
  <c r="I1717" i="25"/>
  <c r="I1713" i="25"/>
  <c r="I1709" i="25"/>
  <c r="I1705" i="25"/>
  <c r="I1701" i="25"/>
  <c r="I1681" i="25"/>
  <c r="I1677" i="25"/>
  <c r="I1673" i="25"/>
  <c r="I1669" i="25"/>
  <c r="I1665" i="25"/>
  <c r="I1653" i="25"/>
  <c r="I1645" i="25"/>
  <c r="I1641" i="25"/>
  <c r="I1637" i="25"/>
  <c r="I1633" i="25"/>
  <c r="I1629" i="25"/>
  <c r="I1625" i="25"/>
  <c r="I1621" i="25"/>
  <c r="I1601" i="25"/>
  <c r="I1597" i="25"/>
  <c r="I1577" i="25"/>
  <c r="I1573" i="25"/>
  <c r="I1569" i="25"/>
  <c r="I1565" i="25"/>
  <c r="I1561" i="25"/>
  <c r="I1541" i="25"/>
  <c r="I1537" i="25"/>
  <c r="I1533" i="25"/>
  <c r="I2232" i="25"/>
  <c r="I2212" i="25"/>
  <c r="I2208" i="25"/>
  <c r="I2188" i="25"/>
  <c r="I2184" i="25"/>
  <c r="I2172" i="25"/>
  <c r="I2164" i="25"/>
  <c r="I2160" i="25"/>
  <c r="I2140" i="25"/>
  <c r="I2136" i="25"/>
  <c r="I2132" i="25"/>
  <c r="I2128" i="25"/>
  <c r="I2124" i="25"/>
  <c r="I2120" i="25"/>
  <c r="I2116" i="25"/>
  <c r="I2112" i="25"/>
  <c r="I2108" i="25"/>
  <c r="I2104" i="25"/>
  <c r="I2100" i="25"/>
  <c r="I2096" i="25"/>
  <c r="I2076" i="25"/>
  <c r="I2056" i="25"/>
  <c r="I2036" i="25"/>
  <c r="I2000" i="25"/>
  <c r="I1980" i="25"/>
  <c r="I1976" i="25"/>
  <c r="I1972" i="25"/>
  <c r="I1960" i="25"/>
  <c r="I1952" i="25"/>
  <c r="I1932" i="25"/>
  <c r="I1912" i="25"/>
  <c r="I1908" i="25"/>
  <c r="I1904" i="25"/>
  <c r="I1892" i="25"/>
  <c r="I1884" i="25"/>
  <c r="I1880" i="25"/>
  <c r="I1868" i="25"/>
  <c r="I1860" i="25"/>
  <c r="I1856" i="25"/>
  <c r="I1852" i="25"/>
  <c r="I1832" i="25"/>
  <c r="I1828" i="25"/>
  <c r="I1824" i="25"/>
  <c r="I1820" i="25"/>
  <c r="I1800" i="25"/>
  <c r="I1780" i="25"/>
  <c r="I1776" i="25"/>
  <c r="I1772" i="25"/>
  <c r="I1768" i="25"/>
  <c r="I1764" i="25"/>
  <c r="I1760" i="25"/>
  <c r="I1756" i="25"/>
  <c r="I1752" i="25"/>
  <c r="I1748" i="25"/>
  <c r="I1728" i="25"/>
  <c r="I1724" i="25"/>
  <c r="I1720" i="25"/>
  <c r="I1716" i="25"/>
  <c r="I1712" i="25"/>
  <c r="I1708" i="25"/>
  <c r="I1704" i="25"/>
  <c r="I1700" i="25"/>
  <c r="I1688" i="25"/>
  <c r="I1680" i="25"/>
  <c r="I1676" i="25"/>
  <c r="I1672" i="25"/>
  <c r="I1668" i="25"/>
  <c r="I1648" i="25"/>
  <c r="I1644" i="25"/>
  <c r="I1640" i="25"/>
  <c r="I1636" i="25"/>
  <c r="I1632" i="25"/>
  <c r="I1628" i="25"/>
  <c r="I1624" i="25"/>
  <c r="I1620" i="25"/>
  <c r="I1600" i="25"/>
  <c r="I1596" i="25"/>
  <c r="I1576" i="25"/>
  <c r="I1572" i="25"/>
  <c r="I1568" i="25"/>
  <c r="I1564" i="25"/>
  <c r="I1560" i="25"/>
  <c r="I1548" i="25"/>
  <c r="I1540" i="25"/>
  <c r="I1536" i="25"/>
  <c r="I2231" i="25"/>
  <c r="I2211" i="25"/>
  <c r="I2207" i="25"/>
  <c r="I2195" i="25"/>
  <c r="I2187" i="25"/>
  <c r="I2167" i="25"/>
  <c r="I2163" i="25"/>
  <c r="I2159" i="25"/>
  <c r="I2139" i="25"/>
  <c r="I2135" i="25"/>
  <c r="I2131" i="25"/>
  <c r="I2127" i="25"/>
  <c r="I2123" i="25"/>
  <c r="I2119" i="25"/>
  <c r="I2115" i="25"/>
  <c r="I2111" i="25"/>
  <c r="I2107" i="25"/>
  <c r="I2103" i="25"/>
  <c r="I2099" i="25"/>
  <c r="I2095" i="25"/>
  <c r="I2083" i="25"/>
  <c r="I2075" i="25"/>
  <c r="I2063" i="25"/>
  <c r="I2055" i="25"/>
  <c r="I2035" i="25"/>
  <c r="I2023" i="25"/>
  <c r="I1999" i="25"/>
  <c r="I1979" i="25"/>
  <c r="I1975" i="25"/>
  <c r="I1955" i="25"/>
  <c r="I1951" i="25"/>
  <c r="I1939" i="25"/>
  <c r="I1931" i="25"/>
  <c r="I1919" i="25"/>
  <c r="I1911" i="25"/>
  <c r="I1907" i="25"/>
  <c r="I1887" i="25"/>
  <c r="I1883" i="25"/>
  <c r="I1863" i="25"/>
  <c r="I1859" i="25"/>
  <c r="I1855" i="25"/>
  <c r="I1851" i="25"/>
  <c r="I1831" i="25"/>
  <c r="I1827" i="25"/>
  <c r="I1823" i="25"/>
  <c r="I1819" i="25"/>
  <c r="I1799" i="25"/>
  <c r="I1787" i="25"/>
  <c r="I1779" i="25"/>
  <c r="I1775" i="25"/>
  <c r="I1771" i="25"/>
  <c r="I1767" i="25"/>
  <c r="I1763" i="25"/>
  <c r="I1759" i="25"/>
  <c r="I1755" i="25"/>
  <c r="I1751" i="25"/>
  <c r="I1747" i="25"/>
  <c r="I1727" i="25"/>
  <c r="I1723" i="25"/>
  <c r="I1719" i="25"/>
  <c r="I1715" i="25"/>
  <c r="I1711" i="25"/>
  <c r="I1707" i="25"/>
  <c r="I1703" i="25"/>
  <c r="I1683" i="25"/>
  <c r="I1679" i="25"/>
  <c r="I1675" i="25"/>
  <c r="I1671" i="25"/>
  <c r="I1667" i="25"/>
  <c r="I1647" i="25"/>
  <c r="I1643" i="25"/>
  <c r="I1639" i="25"/>
  <c r="I1635" i="25"/>
  <c r="I1631" i="25"/>
  <c r="I1627" i="25"/>
  <c r="I1623" i="25"/>
  <c r="I1619" i="25"/>
  <c r="I1607" i="25"/>
  <c r="I1599" i="25"/>
  <c r="I1595" i="25"/>
  <c r="I1575" i="25"/>
  <c r="I1571" i="25"/>
  <c r="I1567" i="25"/>
  <c r="I1563" i="25"/>
  <c r="I1543" i="25"/>
  <c r="I1539" i="25"/>
  <c r="I1530" i="25"/>
  <c r="I1526" i="25"/>
  <c r="I1522" i="25"/>
  <c r="I1518" i="25"/>
  <c r="I1514" i="25"/>
  <c r="I1510" i="25"/>
  <c r="I1506" i="25"/>
  <c r="I1502" i="25"/>
  <c r="I1498" i="25"/>
  <c r="I1494" i="25"/>
  <c r="I1490" i="25"/>
  <c r="I1470" i="25"/>
  <c r="I1466" i="25"/>
  <c r="I1462" i="25"/>
  <c r="I1458" i="25"/>
  <c r="I1454" i="25"/>
  <c r="I1434" i="25"/>
  <c r="I1430" i="25"/>
  <c r="I1426" i="25"/>
  <c r="I1406" i="25"/>
  <c r="I1402" i="25"/>
  <c r="I1398" i="25"/>
  <c r="I1394" i="25"/>
  <c r="I1390" i="25"/>
  <c r="I1378" i="25"/>
  <c r="I1370" i="25"/>
  <c r="I1366" i="25"/>
  <c r="I1362" i="25"/>
  <c r="I1342" i="25"/>
  <c r="I1338" i="25"/>
  <c r="I1334" i="25"/>
  <c r="I1330" i="25"/>
  <c r="I1310" i="25"/>
  <c r="I1306" i="25"/>
  <c r="I1302" i="25"/>
  <c r="I1266" i="25"/>
  <c r="I1262" i="25"/>
  <c r="I1242" i="25"/>
  <c r="I1238" i="25"/>
  <c r="I1218" i="25"/>
  <c r="I1214" i="25"/>
  <c r="I1194" i="25"/>
  <c r="I1182" i="25"/>
  <c r="I1174" i="25"/>
  <c r="I1170" i="25"/>
  <c r="I1134" i="25"/>
  <c r="I1130" i="25"/>
  <c r="I1110" i="25"/>
  <c r="I1106" i="25"/>
  <c r="I1102" i="25"/>
  <c r="I1082" i="25"/>
  <c r="I1078" i="25"/>
  <c r="I1058" i="25"/>
  <c r="I1046" i="25"/>
  <c r="I1038" i="25"/>
  <c r="I1034" i="25"/>
  <c r="I1030" i="25"/>
  <c r="I1026" i="25"/>
  <c r="I1022" i="25"/>
  <c r="I1002" i="25"/>
  <c r="I998" i="25"/>
  <c r="I994" i="25"/>
  <c r="I990" i="25"/>
  <c r="I986" i="25"/>
  <c r="I974" i="25"/>
  <c r="I966" i="25"/>
  <c r="I946" i="25"/>
  <c r="I942" i="25"/>
  <c r="I938" i="25"/>
  <c r="I918" i="25"/>
  <c r="I914" i="25"/>
  <c r="I910" i="25"/>
  <c r="I906" i="25"/>
  <c r="I902" i="25"/>
  <c r="I898" i="25"/>
  <c r="I878" i="25"/>
  <c r="I874" i="25"/>
  <c r="I870" i="25"/>
  <c r="I866" i="25"/>
  <c r="I862" i="25"/>
  <c r="I1529" i="25"/>
  <c r="I1525" i="25"/>
  <c r="I1521" i="25"/>
  <c r="I1517" i="25"/>
  <c r="I1513" i="25"/>
  <c r="I1509" i="25"/>
  <c r="I1505" i="25"/>
  <c r="I1501" i="25"/>
  <c r="I1497" i="25"/>
  <c r="I1493" i="25"/>
  <c r="I1489" i="25"/>
  <c r="I1477" i="25"/>
  <c r="I1469" i="25"/>
  <c r="I1465" i="25"/>
  <c r="I1461" i="25"/>
  <c r="I1457" i="25"/>
  <c r="I1453" i="25"/>
  <c r="I1433" i="25"/>
  <c r="I1429" i="25"/>
  <c r="I1425" i="25"/>
  <c r="I1413" i="25"/>
  <c r="I1405" i="25"/>
  <c r="I1401" i="25"/>
  <c r="I1397" i="25"/>
  <c r="I1393" i="25"/>
  <c r="I1373" i="25"/>
  <c r="I1369" i="25"/>
  <c r="I1365" i="25"/>
  <c r="I1361" i="25"/>
  <c r="I1341" i="25"/>
  <c r="I1337" i="25"/>
  <c r="I1333" i="25"/>
  <c r="I1329" i="25"/>
  <c r="I1309" i="25"/>
  <c r="I1305" i="25"/>
  <c r="I1301" i="25"/>
  <c r="I1289" i="25"/>
  <c r="I1265" i="25"/>
  <c r="I1261" i="25"/>
  <c r="I1241" i="25"/>
  <c r="I1237" i="25"/>
  <c r="I1217" i="25"/>
  <c r="I1213" i="25"/>
  <c r="I1201" i="25"/>
  <c r="I1177" i="25"/>
  <c r="I1173" i="25"/>
  <c r="I1169" i="25"/>
  <c r="I1157" i="25"/>
  <c r="I1133" i="25"/>
  <c r="I1129" i="25"/>
  <c r="I1117" i="25"/>
  <c r="I1109" i="25"/>
  <c r="I1105" i="25"/>
  <c r="I1101" i="25"/>
  <c r="I1089" i="25"/>
  <c r="I1081" i="25"/>
  <c r="I1077" i="25"/>
  <c r="I1041" i="25"/>
  <c r="I1037" i="25"/>
  <c r="I1033" i="25"/>
  <c r="I1029" i="25"/>
  <c r="I1025" i="25"/>
  <c r="I1021" i="25"/>
  <c r="I1001" i="25"/>
  <c r="I997" i="25"/>
  <c r="I993" i="25"/>
  <c r="I989" i="25"/>
  <c r="I969" i="25"/>
  <c r="I965" i="25"/>
  <c r="I945" i="25"/>
  <c r="I941" i="25"/>
  <c r="I937" i="25"/>
  <c r="I917" i="25"/>
  <c r="I913" i="25"/>
  <c r="I909" i="25"/>
  <c r="I905" i="25"/>
  <c r="I901" i="25"/>
  <c r="I897" i="25"/>
  <c r="I885" i="25"/>
  <c r="I877" i="25"/>
  <c r="I873" i="25"/>
  <c r="I869" i="25"/>
  <c r="I1532" i="25"/>
  <c r="I1528" i="25"/>
  <c r="I1524" i="25"/>
  <c r="I1520" i="25"/>
  <c r="I1516" i="25"/>
  <c r="I1512" i="25"/>
  <c r="I1508" i="25"/>
  <c r="I1504" i="25"/>
  <c r="I1500" i="25"/>
  <c r="I1496" i="25"/>
  <c r="I1492" i="25"/>
  <c r="I1472" i="25"/>
  <c r="I1468" i="25"/>
  <c r="I1464" i="25"/>
  <c r="I1460" i="25"/>
  <c r="I1456" i="25"/>
  <c r="I1452" i="25"/>
  <c r="I1440" i="25"/>
  <c r="I1432" i="25"/>
  <c r="I1428" i="25"/>
  <c r="I1408" i="25"/>
  <c r="I1404" i="25"/>
  <c r="I1400" i="25"/>
  <c r="I1396" i="25"/>
  <c r="I1392" i="25"/>
  <c r="I1372" i="25"/>
  <c r="I1368" i="25"/>
  <c r="I1364" i="25"/>
  <c r="I1360" i="25"/>
  <c r="I1348" i="25"/>
  <c r="I1340" i="25"/>
  <c r="I1336" i="25"/>
  <c r="I1332" i="25"/>
  <c r="I1328" i="25"/>
  <c r="I1308" i="25"/>
  <c r="I1304" i="25"/>
  <c r="I1284" i="25"/>
  <c r="I1264" i="25"/>
  <c r="I1260" i="25"/>
  <c r="I1240" i="25"/>
  <c r="I1236" i="25"/>
  <c r="I1224" i="25"/>
  <c r="I1216" i="25"/>
  <c r="I1196" i="25"/>
  <c r="I1176" i="25"/>
  <c r="I1172" i="25"/>
  <c r="I1152" i="25"/>
  <c r="I1132" i="25"/>
  <c r="I1112" i="25"/>
  <c r="I1108" i="25"/>
  <c r="I1104" i="25"/>
  <c r="I1084" i="25"/>
  <c r="I1080" i="25"/>
  <c r="I1076" i="25"/>
  <c r="I1064" i="25"/>
  <c r="I1040" i="25"/>
  <c r="I1036" i="25"/>
  <c r="I1032" i="25"/>
  <c r="I1028" i="25"/>
  <c r="I1024" i="25"/>
  <c r="I1020" i="25"/>
  <c r="I1000" i="25"/>
  <c r="I996" i="25"/>
  <c r="I992" i="25"/>
  <c r="I988" i="25"/>
  <c r="I968" i="25"/>
  <c r="I964" i="25"/>
  <c r="I944" i="25"/>
  <c r="I940" i="25"/>
  <c r="I936" i="25"/>
  <c r="I916" i="25"/>
  <c r="I912" i="25"/>
  <c r="I908" i="25"/>
  <c r="I904" i="25"/>
  <c r="I900" i="25"/>
  <c r="I880" i="25"/>
  <c r="I876" i="25"/>
  <c r="I872" i="25"/>
  <c r="I868" i="25"/>
  <c r="I864" i="25"/>
  <c r="I860" i="25"/>
  <c r="I1535" i="25"/>
  <c r="I1531" i="25"/>
  <c r="I1527" i="25"/>
  <c r="I1523" i="25"/>
  <c r="I1519" i="25"/>
  <c r="I1515" i="25"/>
  <c r="I1511" i="25"/>
  <c r="I1507" i="25"/>
  <c r="I1503" i="25"/>
  <c r="I1499" i="25"/>
  <c r="I1495" i="25"/>
  <c r="I1491" i="25"/>
  <c r="I1471" i="25"/>
  <c r="I1467" i="25"/>
  <c r="I1463" i="25"/>
  <c r="I1459" i="25"/>
  <c r="I1455" i="25"/>
  <c r="I1435" i="25"/>
  <c r="I1431" i="25"/>
  <c r="I1427" i="25"/>
  <c r="I1407" i="25"/>
  <c r="I1403" i="25"/>
  <c r="I1399" i="25"/>
  <c r="I1395" i="25"/>
  <c r="I1391" i="25"/>
  <c r="I1371" i="25"/>
  <c r="I1367" i="25"/>
  <c r="I1363" i="25"/>
  <c r="I1343" i="25"/>
  <c r="I1339" i="25"/>
  <c r="I1335" i="25"/>
  <c r="I1331" i="25"/>
  <c r="I1327" i="25"/>
  <c r="I1315" i="25"/>
  <c r="I1307" i="25"/>
  <c r="I1303" i="25"/>
  <c r="I1283" i="25"/>
  <c r="I1271" i="25"/>
  <c r="I1263" i="25"/>
  <c r="I1259" i="25"/>
  <c r="I1247" i="25"/>
  <c r="I1239" i="25"/>
  <c r="I1219" i="25"/>
  <c r="I1215" i="25"/>
  <c r="I1195" i="25"/>
  <c r="I1175" i="25"/>
  <c r="I1171" i="25"/>
  <c r="I1151" i="25"/>
  <c r="I1139" i="25"/>
  <c r="I1131" i="25"/>
  <c r="I1111" i="25"/>
  <c r="I1107" i="25"/>
  <c r="I1103" i="25"/>
  <c r="I1083" i="25"/>
  <c r="I1079" i="25"/>
  <c r="I1059" i="25"/>
  <c r="I1039" i="25"/>
  <c r="I1035" i="25"/>
  <c r="I1031" i="25"/>
  <c r="I1027" i="25"/>
  <c r="I1023" i="25"/>
  <c r="I1019" i="25"/>
  <c r="I1007" i="25"/>
  <c r="I999" i="25"/>
  <c r="I995" i="25"/>
  <c r="I991" i="25"/>
  <c r="I987" i="25"/>
  <c r="I967" i="25"/>
  <c r="I963" i="25"/>
  <c r="I951" i="25"/>
  <c r="I943" i="25"/>
  <c r="I939" i="25"/>
  <c r="I935" i="25"/>
  <c r="I923" i="25"/>
  <c r="I915" i="25"/>
  <c r="I911" i="25"/>
  <c r="I907" i="25"/>
  <c r="I903" i="25"/>
  <c r="I899" i="25"/>
  <c r="I879" i="25"/>
  <c r="I875" i="25"/>
  <c r="I871" i="25"/>
  <c r="I867" i="25"/>
  <c r="I863" i="25"/>
  <c r="I859" i="25"/>
  <c r="I842" i="25"/>
  <c r="I838" i="25"/>
  <c r="I834" i="25"/>
  <c r="I830" i="25"/>
  <c r="I810" i="25"/>
  <c r="I806" i="25"/>
  <c r="I802" i="25"/>
  <c r="I798" i="25"/>
  <c r="I794" i="25"/>
  <c r="I774" i="25"/>
  <c r="I770" i="25"/>
  <c r="I766" i="25"/>
  <c r="I762" i="25"/>
  <c r="I758" i="25"/>
  <c r="I738" i="25"/>
  <c r="I734" i="25"/>
  <c r="I714" i="25"/>
  <c r="I694" i="25"/>
  <c r="I690" i="25"/>
  <c r="I678" i="25"/>
  <c r="I670" i="25"/>
  <c r="I666" i="25"/>
  <c r="I662" i="25"/>
  <c r="I642" i="25"/>
  <c r="I638" i="25"/>
  <c r="I634" i="25"/>
  <c r="I630" i="25"/>
  <c r="I610" i="25"/>
  <c r="I606" i="25"/>
  <c r="I586" i="25"/>
  <c r="I566" i="25"/>
  <c r="I562" i="25"/>
  <c r="I542" i="25"/>
  <c r="I538" i="25"/>
  <c r="I534" i="25"/>
  <c r="I530" i="25"/>
  <c r="I510" i="25"/>
  <c r="I506" i="25"/>
  <c r="I470" i="25"/>
  <c r="I466" i="25"/>
  <c r="I446" i="25"/>
  <c r="I426" i="25"/>
  <c r="I422" i="25"/>
  <c r="I418" i="25"/>
  <c r="I414" i="25"/>
  <c r="I410" i="25"/>
  <c r="I406" i="25"/>
  <c r="I402" i="25"/>
  <c r="I382" i="25"/>
  <c r="I378" i="25"/>
  <c r="I374" i="25"/>
  <c r="I354" i="25"/>
  <c r="I350" i="25"/>
  <c r="I330" i="25"/>
  <c r="I326" i="25"/>
  <c r="I322" i="25"/>
  <c r="I302" i="25"/>
  <c r="I298" i="25"/>
  <c r="I286" i="25"/>
  <c r="I278" i="25"/>
  <c r="I274" i="25"/>
  <c r="I270" i="25"/>
  <c r="I250" i="25"/>
  <c r="I238" i="25"/>
  <c r="I230" i="25"/>
  <c r="I218" i="25"/>
  <c r="I194" i="25"/>
  <c r="I174" i="25"/>
  <c r="I154" i="25"/>
  <c r="I150" i="25"/>
  <c r="I138" i="25"/>
  <c r="I130" i="25"/>
  <c r="I126" i="25"/>
  <c r="I106" i="25"/>
  <c r="I86" i="25"/>
  <c r="I66" i="25"/>
  <c r="I54" i="25"/>
  <c r="I46" i="25"/>
  <c r="I26" i="25"/>
  <c r="I22" i="25"/>
  <c r="I865" i="25"/>
  <c r="I861" i="25"/>
  <c r="I841" i="25"/>
  <c r="I837" i="25"/>
  <c r="I833" i="25"/>
  <c r="I829" i="25"/>
  <c r="I809" i="25"/>
  <c r="I805" i="25"/>
  <c r="I801" i="25"/>
  <c r="I797" i="25"/>
  <c r="I793" i="25"/>
  <c r="I773" i="25"/>
  <c r="I769" i="25"/>
  <c r="I765" i="25"/>
  <c r="I761" i="25"/>
  <c r="I757" i="25"/>
  <c r="I737" i="25"/>
  <c r="I733" i="25"/>
  <c r="I721" i="25"/>
  <c r="I713" i="25"/>
  <c r="I693" i="25"/>
  <c r="I673" i="25"/>
  <c r="I669" i="25"/>
  <c r="I665" i="25"/>
  <c r="I661" i="25"/>
  <c r="I649" i="25"/>
  <c r="I641" i="25"/>
  <c r="I637" i="25"/>
  <c r="I633" i="25"/>
  <c r="I629" i="25"/>
  <c r="I609" i="25"/>
  <c r="I605" i="25"/>
  <c r="I585" i="25"/>
  <c r="I565" i="25"/>
  <c r="I561" i="25"/>
  <c r="I541" i="25"/>
  <c r="I537" i="25"/>
  <c r="I533" i="25"/>
  <c r="I529" i="25"/>
  <c r="I517" i="25"/>
  <c r="I509" i="25"/>
  <c r="I505" i="25"/>
  <c r="I469" i="25"/>
  <c r="I465" i="25"/>
  <c r="I445" i="25"/>
  <c r="I425" i="25"/>
  <c r="I421" i="25"/>
  <c r="I417" i="25"/>
  <c r="I413" i="25"/>
  <c r="I409" i="25"/>
  <c r="I405" i="25"/>
  <c r="I401" i="25"/>
  <c r="I381" i="25"/>
  <c r="I377" i="25"/>
  <c r="I373" i="25"/>
  <c r="I353" i="25"/>
  <c r="I349" i="25"/>
  <c r="I337" i="25"/>
  <c r="I329" i="25"/>
  <c r="I325" i="25"/>
  <c r="I321" i="25"/>
  <c r="I301" i="25"/>
  <c r="I281" i="25"/>
  <c r="I277" i="25"/>
  <c r="I273" i="25"/>
  <c r="I269" i="25"/>
  <c r="I257" i="25"/>
  <c r="I233" i="25"/>
  <c r="I213" i="25"/>
  <c r="I193" i="25"/>
  <c r="I181" i="25"/>
  <c r="I173" i="25"/>
  <c r="I153" i="25"/>
  <c r="I133" i="25"/>
  <c r="I129" i="25"/>
  <c r="I125" i="25"/>
  <c r="I113" i="25"/>
  <c r="I105" i="25"/>
  <c r="I85" i="25"/>
  <c r="I49" i="25"/>
  <c r="I45" i="25"/>
  <c r="I33" i="25"/>
  <c r="I25" i="25"/>
  <c r="I21" i="25"/>
  <c r="I840" i="25"/>
  <c r="I836" i="25"/>
  <c r="I832" i="25"/>
  <c r="I828" i="25"/>
  <c r="I816" i="25"/>
  <c r="I808" i="25"/>
  <c r="I804" i="25"/>
  <c r="I800" i="25"/>
  <c r="I796" i="25"/>
  <c r="I792" i="25"/>
  <c r="I780" i="25"/>
  <c r="I772" i="25"/>
  <c r="I768" i="25"/>
  <c r="I764" i="25"/>
  <c r="I760" i="25"/>
  <c r="I756" i="25"/>
  <c r="I744" i="25"/>
  <c r="I736" i="25"/>
  <c r="I716" i="25"/>
  <c r="I712" i="25"/>
  <c r="I692" i="25"/>
  <c r="I672" i="25"/>
  <c r="I668" i="25"/>
  <c r="I664" i="25"/>
  <c r="I644" i="25"/>
  <c r="I640" i="25"/>
  <c r="I636" i="25"/>
  <c r="I632" i="25"/>
  <c r="I628" i="25"/>
  <c r="I616" i="25"/>
  <c r="I608" i="25"/>
  <c r="I604" i="25"/>
  <c r="I592" i="25"/>
  <c r="I584" i="25"/>
  <c r="I564" i="25"/>
  <c r="I560" i="25"/>
  <c r="I540" i="25"/>
  <c r="I536" i="25"/>
  <c r="I532" i="25"/>
  <c r="I512" i="25"/>
  <c r="I508" i="25"/>
  <c r="I504" i="25"/>
  <c r="I492" i="25"/>
  <c r="I476" i="25"/>
  <c r="I468" i="25"/>
  <c r="I464" i="25"/>
  <c r="I444" i="25"/>
  <c r="I424" i="25"/>
  <c r="I420" i="25"/>
  <c r="I416" i="25"/>
  <c r="I412" i="25"/>
  <c r="I408" i="25"/>
  <c r="I404" i="25"/>
  <c r="I400" i="25"/>
  <c r="I380" i="25"/>
  <c r="I376" i="25"/>
  <c r="I372" i="25"/>
  <c r="I360" i="25"/>
  <c r="I352" i="25"/>
  <c r="I332" i="25"/>
  <c r="I328" i="25"/>
  <c r="I324" i="25"/>
  <c r="I320" i="25"/>
  <c r="I300" i="25"/>
  <c r="I280" i="25"/>
  <c r="I276" i="25"/>
  <c r="I272" i="25"/>
  <c r="I252" i="25"/>
  <c r="I232" i="25"/>
  <c r="I212" i="25"/>
  <c r="I176" i="25"/>
  <c r="I172" i="25"/>
  <c r="I152" i="25"/>
  <c r="I132" i="25"/>
  <c r="I128" i="25"/>
  <c r="I108" i="25"/>
  <c r="I104" i="25"/>
  <c r="I92" i="25"/>
  <c r="I84" i="25"/>
  <c r="I72" i="25"/>
  <c r="I48" i="25"/>
  <c r="I28" i="25"/>
  <c r="I24" i="25"/>
  <c r="I20" i="25"/>
  <c r="I8" i="25"/>
  <c r="I847" i="25"/>
  <c r="I839" i="25"/>
  <c r="I835" i="25"/>
  <c r="I831" i="25"/>
  <c r="I811" i="25"/>
  <c r="I807" i="25"/>
  <c r="I803" i="25"/>
  <c r="I799" i="25"/>
  <c r="I795" i="25"/>
  <c r="I775" i="25"/>
  <c r="I771" i="25"/>
  <c r="I767" i="25"/>
  <c r="I763" i="25"/>
  <c r="I759" i="25"/>
  <c r="I739" i="25"/>
  <c r="I735" i="25"/>
  <c r="I715" i="25"/>
  <c r="I711" i="25"/>
  <c r="I699" i="25"/>
  <c r="I691" i="25"/>
  <c r="I671" i="25"/>
  <c r="I667" i="25"/>
  <c r="I663" i="25"/>
  <c r="I643" i="25"/>
  <c r="I639" i="25"/>
  <c r="I635" i="25"/>
  <c r="I631" i="25"/>
  <c r="I611" i="25"/>
  <c r="I607" i="25"/>
  <c r="I587" i="25"/>
  <c r="I583" i="25"/>
  <c r="I571" i="25"/>
  <c r="I563" i="25"/>
  <c r="I559" i="25"/>
  <c r="I547" i="25"/>
  <c r="I539" i="25"/>
  <c r="I535" i="25"/>
  <c r="I531" i="25"/>
  <c r="I511" i="25"/>
  <c r="I507" i="25"/>
  <c r="I471" i="25"/>
  <c r="I467" i="25"/>
  <c r="I463" i="25"/>
  <c r="I451" i="25"/>
  <c r="I443" i="25"/>
  <c r="I431" i="25"/>
  <c r="I423" i="25"/>
  <c r="I419" i="25"/>
  <c r="I415" i="25"/>
  <c r="I411" i="25"/>
  <c r="I407" i="25"/>
  <c r="I403" i="25"/>
  <c r="I399" i="25"/>
  <c r="I387" i="25"/>
  <c r="I379" i="25"/>
  <c r="I375" i="25"/>
  <c r="I355" i="25"/>
  <c r="I351" i="25"/>
  <c r="I331" i="25"/>
  <c r="I327" i="25"/>
  <c r="I323" i="25"/>
  <c r="I319" i="25"/>
  <c r="I307" i="25"/>
  <c r="I299" i="25"/>
  <c r="I279" i="25"/>
  <c r="I275" i="25"/>
  <c r="I271" i="25"/>
  <c r="I251" i="25"/>
  <c r="I231" i="25"/>
  <c r="I211" i="25"/>
  <c r="I199" i="25"/>
  <c r="I175" i="25"/>
  <c r="I171" i="25"/>
  <c r="I159" i="25"/>
  <c r="I151" i="25"/>
  <c r="I131" i="25"/>
  <c r="I127" i="25"/>
  <c r="I107" i="25"/>
  <c r="I87" i="25"/>
  <c r="I67" i="25"/>
  <c r="I47" i="25"/>
  <c r="I27" i="25"/>
  <c r="I23" i="25"/>
  <c r="A7" i="25"/>
  <c r="E6" i="25"/>
  <c r="AI5" i="25"/>
  <c r="AJ5" i="25" s="1"/>
  <c r="X6" i="25"/>
  <c r="Z6" i="25" s="1"/>
  <c r="X10" i="25"/>
  <c r="Z10" i="25" s="1"/>
  <c r="H5" i="25"/>
  <c r="X9" i="25"/>
  <c r="Z9" i="25" s="1"/>
  <c r="X5" i="25"/>
  <c r="Z5" i="25" s="1"/>
  <c r="X7" i="25"/>
  <c r="Z7" i="25" s="1"/>
  <c r="X8" i="25"/>
  <c r="Z8" i="25" s="1"/>
  <c r="S6" i="25" l="1"/>
  <c r="S8" i="25"/>
  <c r="S10" i="25"/>
  <c r="S12" i="25"/>
  <c r="S14" i="25"/>
  <c r="S16" i="25"/>
  <c r="S18" i="25"/>
  <c r="S20" i="25"/>
  <c r="S22" i="25"/>
  <c r="S24" i="25"/>
  <c r="S26" i="25"/>
  <c r="S28" i="25"/>
  <c r="S30" i="25"/>
  <c r="S32" i="25"/>
  <c r="S34" i="25"/>
  <c r="S36" i="25"/>
  <c r="S38" i="25"/>
  <c r="S40" i="25"/>
  <c r="S42" i="25"/>
  <c r="S44" i="25"/>
  <c r="S46" i="25"/>
  <c r="S48" i="25"/>
  <c r="S50" i="25"/>
  <c r="S52" i="25"/>
  <c r="S54" i="25"/>
  <c r="S56" i="25"/>
  <c r="S58" i="25"/>
  <c r="S60" i="25"/>
  <c r="S62" i="25"/>
  <c r="S11" i="25"/>
  <c r="S19" i="25"/>
  <c r="S27" i="25"/>
  <c r="S35" i="25"/>
  <c r="S43" i="25"/>
  <c r="S51" i="25"/>
  <c r="S59" i="25"/>
  <c r="S13" i="25"/>
  <c r="S21" i="25"/>
  <c r="S29" i="25"/>
  <c r="S37" i="25"/>
  <c r="S45" i="25"/>
  <c r="S53" i="25"/>
  <c r="S61" i="25"/>
  <c r="S64" i="25"/>
  <c r="S66" i="25"/>
  <c r="S68" i="25"/>
  <c r="S70" i="25"/>
  <c r="S15" i="25"/>
  <c r="S31" i="25"/>
  <c r="S47" i="25"/>
  <c r="S75" i="25"/>
  <c r="S76" i="25"/>
  <c r="S78" i="25"/>
  <c r="S80" i="25"/>
  <c r="S82" i="25"/>
  <c r="S84" i="25"/>
  <c r="S86" i="25"/>
  <c r="S88" i="25"/>
  <c r="S90" i="25"/>
  <c r="S92" i="25"/>
  <c r="S94" i="25"/>
  <c r="S96" i="25"/>
  <c r="S98" i="25"/>
  <c r="S100" i="25"/>
  <c r="S102" i="25"/>
  <c r="S104" i="25"/>
  <c r="S106" i="25"/>
  <c r="S108" i="25"/>
  <c r="S110" i="25"/>
  <c r="S112" i="25"/>
  <c r="S114" i="25"/>
  <c r="S116" i="25"/>
  <c r="S118" i="25"/>
  <c r="S120" i="25"/>
  <c r="S122" i="25"/>
  <c r="S124" i="25"/>
  <c r="S126" i="25"/>
  <c r="S128" i="25"/>
  <c r="S130" i="25"/>
  <c r="S132" i="25"/>
  <c r="S134" i="25"/>
  <c r="S136" i="25"/>
  <c r="S138" i="25"/>
  <c r="S140" i="25"/>
  <c r="S142" i="25"/>
  <c r="S144" i="25"/>
  <c r="S146" i="25"/>
  <c r="S148" i="25"/>
  <c r="S150" i="25"/>
  <c r="S152" i="25"/>
  <c r="S154" i="25"/>
  <c r="S156" i="25"/>
  <c r="S158" i="25"/>
  <c r="S7" i="25"/>
  <c r="S23" i="25"/>
  <c r="S39" i="25"/>
  <c r="S55" i="25"/>
  <c r="S71" i="25"/>
  <c r="S72" i="25"/>
  <c r="S77" i="25"/>
  <c r="S79" i="25"/>
  <c r="S81" i="25"/>
  <c r="S83" i="25"/>
  <c r="S85" i="25"/>
  <c r="S87" i="25"/>
  <c r="S89" i="25"/>
  <c r="S91" i="25"/>
  <c r="S93" i="25"/>
  <c r="S95" i="25"/>
  <c r="S97" i="25"/>
  <c r="S99" i="25"/>
  <c r="S101" i="25"/>
  <c r="S103" i="25"/>
  <c r="S105" i="25"/>
  <c r="S107" i="25"/>
  <c r="S109" i="25"/>
  <c r="S111" i="25"/>
  <c r="S113" i="25"/>
  <c r="S115" i="25"/>
  <c r="S117" i="25"/>
  <c r="S119" i="25"/>
  <c r="S121" i="25"/>
  <c r="S123" i="25"/>
  <c r="S125" i="25"/>
  <c r="S127" i="25"/>
  <c r="S129" i="25"/>
  <c r="S131" i="25"/>
  <c r="S133" i="25"/>
  <c r="S135" i="25"/>
  <c r="S137" i="25"/>
  <c r="S139" i="25"/>
  <c r="S141" i="25"/>
  <c r="S143" i="25"/>
  <c r="S145" i="25"/>
  <c r="S147" i="25"/>
  <c r="S149" i="25"/>
  <c r="S151" i="25"/>
  <c r="S153" i="25"/>
  <c r="S155" i="25"/>
  <c r="S157" i="25"/>
  <c r="S159" i="25"/>
  <c r="S17" i="25"/>
  <c r="S49" i="25"/>
  <c r="S63" i="25"/>
  <c r="S160" i="25"/>
  <c r="S162" i="25"/>
  <c r="S164" i="25"/>
  <c r="S166" i="25"/>
  <c r="S168" i="25"/>
  <c r="S170" i="25"/>
  <c r="S172" i="25"/>
  <c r="S174" i="25"/>
  <c r="S176" i="25"/>
  <c r="S178" i="25"/>
  <c r="S180" i="25"/>
  <c r="S182" i="25"/>
  <c r="S184" i="25"/>
  <c r="S186" i="25"/>
  <c r="S188" i="25"/>
  <c r="S190" i="25"/>
  <c r="S192" i="25"/>
  <c r="S194" i="25"/>
  <c r="S196" i="25"/>
  <c r="S198" i="25"/>
  <c r="S200" i="25"/>
  <c r="S202" i="25"/>
  <c r="S204" i="25"/>
  <c r="S206" i="25"/>
  <c r="S208" i="25"/>
  <c r="S210" i="25"/>
  <c r="S212" i="25"/>
  <c r="S214" i="25"/>
  <c r="S216" i="25"/>
  <c r="S218" i="25"/>
  <c r="S220" i="25"/>
  <c r="S33" i="25"/>
  <c r="S67" i="25"/>
  <c r="S161" i="25"/>
  <c r="S163" i="25"/>
  <c r="S165" i="25"/>
  <c r="S167" i="25"/>
  <c r="S169" i="25"/>
  <c r="S171" i="25"/>
  <c r="S173" i="25"/>
  <c r="S175" i="25"/>
  <c r="S177" i="25"/>
  <c r="S179" i="25"/>
  <c r="S181" i="25"/>
  <c r="S183" i="25"/>
  <c r="S185" i="25"/>
  <c r="S187" i="25"/>
  <c r="S189" i="25"/>
  <c r="S191" i="25"/>
  <c r="S193" i="25"/>
  <c r="S195" i="25"/>
  <c r="S197" i="25"/>
  <c r="S199" i="25"/>
  <c r="S201" i="25"/>
  <c r="S203" i="25"/>
  <c r="S205" i="25"/>
  <c r="S207" i="25"/>
  <c r="S209" i="25"/>
  <c r="S211" i="25"/>
  <c r="S213" i="25"/>
  <c r="S215" i="25"/>
  <c r="S41" i="25"/>
  <c r="S57" i="25"/>
  <c r="S69" i="25"/>
  <c r="S73" i="25"/>
  <c r="S222" i="25"/>
  <c r="S224" i="25"/>
  <c r="S226" i="25"/>
  <c r="S228" i="25"/>
  <c r="S230" i="25"/>
  <c r="S232" i="25"/>
  <c r="S234" i="25"/>
  <c r="S236" i="25"/>
  <c r="S238" i="25"/>
  <c r="S9" i="25"/>
  <c r="S65" i="25"/>
  <c r="S74" i="25"/>
  <c r="S229" i="25"/>
  <c r="S237" i="25"/>
  <c r="S25" i="25"/>
  <c r="S221" i="25"/>
  <c r="S223" i="25"/>
  <c r="S231" i="25"/>
  <c r="S239" i="25"/>
  <c r="S241" i="25"/>
  <c r="S243" i="25"/>
  <c r="S245" i="25"/>
  <c r="S247" i="25"/>
  <c r="S249" i="25"/>
  <c r="S251" i="25"/>
  <c r="S253" i="25"/>
  <c r="S255" i="25"/>
  <c r="S257" i="25"/>
  <c r="S259" i="25"/>
  <c r="S261" i="25"/>
  <c r="S263" i="25"/>
  <c r="S265" i="25"/>
  <c r="S267" i="25"/>
  <c r="S269" i="25"/>
  <c r="S271" i="25"/>
  <c r="S273" i="25"/>
  <c r="S275" i="25"/>
  <c r="S277" i="25"/>
  <c r="S279" i="25"/>
  <c r="S281" i="25"/>
  <c r="S283" i="25"/>
  <c r="S285" i="25"/>
  <c r="S287" i="25"/>
  <c r="S289" i="25"/>
  <c r="S291" i="25"/>
  <c r="S293" i="25"/>
  <c r="S295" i="25"/>
  <c r="S297" i="25"/>
  <c r="S299" i="25"/>
  <c r="S301" i="25"/>
  <c r="S303" i="25"/>
  <c r="S305" i="25"/>
  <c r="S307" i="25"/>
  <c r="S219" i="25"/>
  <c r="S225" i="25"/>
  <c r="S217" i="25"/>
  <c r="S227" i="25"/>
  <c r="S242" i="25"/>
  <c r="S246" i="25"/>
  <c r="S250" i="25"/>
  <c r="S254" i="25"/>
  <c r="S258" i="25"/>
  <c r="S262" i="25"/>
  <c r="S266" i="25"/>
  <c r="S270" i="25"/>
  <c r="S274" i="25"/>
  <c r="S278" i="25"/>
  <c r="S282" i="25"/>
  <c r="S286" i="25"/>
  <c r="S290" i="25"/>
  <c r="S294" i="25"/>
  <c r="S298" i="25"/>
  <c r="S302" i="25"/>
  <c r="S306" i="25"/>
  <c r="S309" i="25"/>
  <c r="S311" i="25"/>
  <c r="S313" i="25"/>
  <c r="S315" i="25"/>
  <c r="S317" i="25"/>
  <c r="S319" i="25"/>
  <c r="S321" i="25"/>
  <c r="S323" i="25"/>
  <c r="S325" i="25"/>
  <c r="S327" i="25"/>
  <c r="S329" i="25"/>
  <c r="S331" i="25"/>
  <c r="S333" i="25"/>
  <c r="S335" i="25"/>
  <c r="S337" i="25"/>
  <c r="S339" i="25"/>
  <c r="S341" i="25"/>
  <c r="S343" i="25"/>
  <c r="S345" i="25"/>
  <c r="S347" i="25"/>
  <c r="S349" i="25"/>
  <c r="S351" i="25"/>
  <c r="S353" i="25"/>
  <c r="S355" i="25"/>
  <c r="S357" i="25"/>
  <c r="S359" i="25"/>
  <c r="S361" i="25"/>
  <c r="S363" i="25"/>
  <c r="S365" i="25"/>
  <c r="S367" i="25"/>
  <c r="S369" i="25"/>
  <c r="S371" i="25"/>
  <c r="S373" i="25"/>
  <c r="S375" i="25"/>
  <c r="S377" i="25"/>
  <c r="S379" i="25"/>
  <c r="S381" i="25"/>
  <c r="S383" i="25"/>
  <c r="S385" i="25"/>
  <c r="S387" i="25"/>
  <c r="S389" i="25"/>
  <c r="S391" i="25"/>
  <c r="S393" i="25"/>
  <c r="S395" i="25"/>
  <c r="S397" i="25"/>
  <c r="S399" i="25"/>
  <c r="S401" i="25"/>
  <c r="S403" i="25"/>
  <c r="S405" i="25"/>
  <c r="S407" i="25"/>
  <c r="S409" i="25"/>
  <c r="S411" i="25"/>
  <c r="S413" i="25"/>
  <c r="S415" i="25"/>
  <c r="S417" i="25"/>
  <c r="S419" i="25"/>
  <c r="S421" i="25"/>
  <c r="S423" i="25"/>
  <c r="S425" i="25"/>
  <c r="S427" i="25"/>
  <c r="S429" i="25"/>
  <c r="S431" i="25"/>
  <c r="S433" i="25"/>
  <c r="S435" i="25"/>
  <c r="S437" i="25"/>
  <c r="S439" i="25"/>
  <c r="S441" i="25"/>
  <c r="S443" i="25"/>
  <c r="S445" i="25"/>
  <c r="S447" i="25"/>
  <c r="S449" i="25"/>
  <c r="S451" i="25"/>
  <c r="S453" i="25"/>
  <c r="S455" i="25"/>
  <c r="S457" i="25"/>
  <c r="S459" i="25"/>
  <c r="S461" i="25"/>
  <c r="S463" i="25"/>
  <c r="S465" i="25"/>
  <c r="S467" i="25"/>
  <c r="S469" i="25"/>
  <c r="S471" i="25"/>
  <c r="S473" i="25"/>
  <c r="S475" i="25"/>
  <c r="S477" i="25"/>
  <c r="S235" i="25"/>
  <c r="S244" i="25"/>
  <c r="S252" i="25"/>
  <c r="S260" i="25"/>
  <c r="S268" i="25"/>
  <c r="S276" i="25"/>
  <c r="S284" i="25"/>
  <c r="S292" i="25"/>
  <c r="S300" i="25"/>
  <c r="S308" i="25"/>
  <c r="S312" i="25"/>
  <c r="S316" i="25"/>
  <c r="S320" i="25"/>
  <c r="S324" i="25"/>
  <c r="S328" i="25"/>
  <c r="S332" i="25"/>
  <c r="S336" i="25"/>
  <c r="S340" i="25"/>
  <c r="S344" i="25"/>
  <c r="S348" i="25"/>
  <c r="S352" i="25"/>
  <c r="S356" i="25"/>
  <c r="S360" i="25"/>
  <c r="S364" i="25"/>
  <c r="S368" i="25"/>
  <c r="S372" i="25"/>
  <c r="S376" i="25"/>
  <c r="S380" i="25"/>
  <c r="S384" i="25"/>
  <c r="S388" i="25"/>
  <c r="S392" i="25"/>
  <c r="S396" i="25"/>
  <c r="S400" i="25"/>
  <c r="S404" i="25"/>
  <c r="S408" i="25"/>
  <c r="S412" i="25"/>
  <c r="S416" i="25"/>
  <c r="S420" i="25"/>
  <c r="S424" i="25"/>
  <c r="S428" i="25"/>
  <c r="S432" i="25"/>
  <c r="S436" i="25"/>
  <c r="S440" i="25"/>
  <c r="S444" i="25"/>
  <c r="S448" i="25"/>
  <c r="S452" i="25"/>
  <c r="S456" i="25"/>
  <c r="S460" i="25"/>
  <c r="S464" i="25"/>
  <c r="S468" i="25"/>
  <c r="S472" i="25"/>
  <c r="S476" i="25"/>
  <c r="S480" i="25"/>
  <c r="S482" i="25"/>
  <c r="S484" i="25"/>
  <c r="S486" i="25"/>
  <c r="S488" i="25"/>
  <c r="S490" i="25"/>
  <c r="S492" i="25"/>
  <c r="S494" i="25"/>
  <c r="S496" i="25"/>
  <c r="S498" i="25"/>
  <c r="S500" i="25"/>
  <c r="S502" i="25"/>
  <c r="S504" i="25"/>
  <c r="S506" i="25"/>
  <c r="S508" i="25"/>
  <c r="S510" i="25"/>
  <c r="S512" i="25"/>
  <c r="S514" i="25"/>
  <c r="S516" i="25"/>
  <c r="S518" i="25"/>
  <c r="S520" i="25"/>
  <c r="S522" i="25"/>
  <c r="S524" i="25"/>
  <c r="S526" i="25"/>
  <c r="S528" i="25"/>
  <c r="S530" i="25"/>
  <c r="S532" i="25"/>
  <c r="S534" i="25"/>
  <c r="S536" i="25"/>
  <c r="S538" i="25"/>
  <c r="S540" i="25"/>
  <c r="S542" i="25"/>
  <c r="S544" i="25"/>
  <c r="S546" i="25"/>
  <c r="S548" i="25"/>
  <c r="S550" i="25"/>
  <c r="S552" i="25"/>
  <c r="S554" i="25"/>
  <c r="S556" i="25"/>
  <c r="S558" i="25"/>
  <c r="S560" i="25"/>
  <c r="S562" i="25"/>
  <c r="S564" i="25"/>
  <c r="S566" i="25"/>
  <c r="S568" i="25"/>
  <c r="S570" i="25"/>
  <c r="S572" i="25"/>
  <c r="S574" i="25"/>
  <c r="S576" i="25"/>
  <c r="S578" i="25"/>
  <c r="S580" i="25"/>
  <c r="S582" i="25"/>
  <c r="S584" i="25"/>
  <c r="S586" i="25"/>
  <c r="S588" i="25"/>
  <c r="S590" i="25"/>
  <c r="S592" i="25"/>
  <c r="S233" i="25"/>
  <c r="S593" i="25"/>
  <c r="S595" i="25"/>
  <c r="S597" i="25"/>
  <c r="S599" i="25"/>
  <c r="S601" i="25"/>
  <c r="S603" i="25"/>
  <c r="S605" i="25"/>
  <c r="S607" i="25"/>
  <c r="S609" i="25"/>
  <c r="S611" i="25"/>
  <c r="S613" i="25"/>
  <c r="S615" i="25"/>
  <c r="S617" i="25"/>
  <c r="S619" i="25"/>
  <c r="S621" i="25"/>
  <c r="S623" i="25"/>
  <c r="S625" i="25"/>
  <c r="S627" i="25"/>
  <c r="S629" i="25"/>
  <c r="S631" i="25"/>
  <c r="S633" i="25"/>
  <c r="S635" i="25"/>
  <c r="S637" i="25"/>
  <c r="S639" i="25"/>
  <c r="S641" i="25"/>
  <c r="S643" i="25"/>
  <c r="S645" i="25"/>
  <c r="S647" i="25"/>
  <c r="S649" i="25"/>
  <c r="S651" i="25"/>
  <c r="S653" i="25"/>
  <c r="S655" i="25"/>
  <c r="S657" i="25"/>
  <c r="S659" i="25"/>
  <c r="S661" i="25"/>
  <c r="S663" i="25"/>
  <c r="S665" i="25"/>
  <c r="S667" i="25"/>
  <c r="S669" i="25"/>
  <c r="S671" i="25"/>
  <c r="S673" i="25"/>
  <c r="S675" i="25"/>
  <c r="S677" i="25"/>
  <c r="S679" i="25"/>
  <c r="S681" i="25"/>
  <c r="S683" i="25"/>
  <c r="S685" i="25"/>
  <c r="S687" i="25"/>
  <c r="S689" i="25"/>
  <c r="S691" i="25"/>
  <c r="S693" i="25"/>
  <c r="S695" i="25"/>
  <c r="S697" i="25"/>
  <c r="S699" i="25"/>
  <c r="S701" i="25"/>
  <c r="S703" i="25"/>
  <c r="S705" i="25"/>
  <c r="S707" i="25"/>
  <c r="S709" i="25"/>
  <c r="S711" i="25"/>
  <c r="S713" i="25"/>
  <c r="S715" i="25"/>
  <c r="S717" i="25"/>
  <c r="S719" i="25"/>
  <c r="S721" i="25"/>
  <c r="S723" i="25"/>
  <c r="S725" i="25"/>
  <c r="S727" i="25"/>
  <c r="S729" i="25"/>
  <c r="S731" i="25"/>
  <c r="S733" i="25"/>
  <c r="S735" i="25"/>
  <c r="S737" i="25"/>
  <c r="S739" i="25"/>
  <c r="S741" i="25"/>
  <c r="S743" i="25"/>
  <c r="S745" i="25"/>
  <c r="S747" i="25"/>
  <c r="S749" i="25"/>
  <c r="S751" i="25"/>
  <c r="S753" i="25"/>
  <c r="S755" i="25"/>
  <c r="S757" i="25"/>
  <c r="S759" i="25"/>
  <c r="S761" i="25"/>
  <c r="S763" i="25"/>
  <c r="S765" i="25"/>
  <c r="S767" i="25"/>
  <c r="S769" i="25"/>
  <c r="S771" i="25"/>
  <c r="S773" i="25"/>
  <c r="S775" i="25"/>
  <c r="S777" i="25"/>
  <c r="S779" i="25"/>
  <c r="S781" i="25"/>
  <c r="S783" i="25"/>
  <c r="S785" i="25"/>
  <c r="S787" i="25"/>
  <c r="S789" i="25"/>
  <c r="S791" i="25"/>
  <c r="S793" i="25"/>
  <c r="S795" i="25"/>
  <c r="S797" i="25"/>
  <c r="S799" i="25"/>
  <c r="S801" i="25"/>
  <c r="S803" i="25"/>
  <c r="S805" i="25"/>
  <c r="S807" i="25"/>
  <c r="S809" i="25"/>
  <c r="S811" i="25"/>
  <c r="S813" i="25"/>
  <c r="S815" i="25"/>
  <c r="S817" i="25"/>
  <c r="S819" i="25"/>
  <c r="S821" i="25"/>
  <c r="S823" i="25"/>
  <c r="S825" i="25"/>
  <c r="S827" i="25"/>
  <c r="S829" i="25"/>
  <c r="S831" i="25"/>
  <c r="S833" i="25"/>
  <c r="S835" i="25"/>
  <c r="S837" i="25"/>
  <c r="S839" i="25"/>
  <c r="S841" i="25"/>
  <c r="S843" i="25"/>
  <c r="S845" i="25"/>
  <c r="S847" i="25"/>
  <c r="S849" i="25"/>
  <c r="S851" i="25"/>
  <c r="S853" i="25"/>
  <c r="S855" i="25"/>
  <c r="S857" i="25"/>
  <c r="S859" i="25"/>
  <c r="S861" i="25"/>
  <c r="S863" i="25"/>
  <c r="S865" i="25"/>
  <c r="S867" i="25"/>
  <c r="S869" i="25"/>
  <c r="S871" i="25"/>
  <c r="S873" i="25"/>
  <c r="S875" i="25"/>
  <c r="S877" i="25"/>
  <c r="S879" i="25"/>
  <c r="S881" i="25"/>
  <c r="S883" i="25"/>
  <c r="S885" i="25"/>
  <c r="S887" i="25"/>
  <c r="S889" i="25"/>
  <c r="S891" i="25"/>
  <c r="S893" i="25"/>
  <c r="S895" i="25"/>
  <c r="S897" i="25"/>
  <c r="S899" i="25"/>
  <c r="S901" i="25"/>
  <c r="S903" i="25"/>
  <c r="S905" i="25"/>
  <c r="S907" i="25"/>
  <c r="S909" i="25"/>
  <c r="S911" i="25"/>
  <c r="S913" i="25"/>
  <c r="S915" i="25"/>
  <c r="S917" i="25"/>
  <c r="S919" i="25"/>
  <c r="S921" i="25"/>
  <c r="S923" i="25"/>
  <c r="S925" i="25"/>
  <c r="S927" i="25"/>
  <c r="S929" i="25"/>
  <c r="S931" i="25"/>
  <c r="S240" i="25"/>
  <c r="S256" i="25"/>
  <c r="S272" i="25"/>
  <c r="S288" i="25"/>
  <c r="S304" i="25"/>
  <c r="S314" i="25"/>
  <c r="S322" i="25"/>
  <c r="S330" i="25"/>
  <c r="S338" i="25"/>
  <c r="S346" i="25"/>
  <c r="S354" i="25"/>
  <c r="S362" i="25"/>
  <c r="S370" i="25"/>
  <c r="S378" i="25"/>
  <c r="S386" i="25"/>
  <c r="S394" i="25"/>
  <c r="S402" i="25"/>
  <c r="S410" i="25"/>
  <c r="S418" i="25"/>
  <c r="S426" i="25"/>
  <c r="S434" i="25"/>
  <c r="S442" i="25"/>
  <c r="S450" i="25"/>
  <c r="S458" i="25"/>
  <c r="S466" i="25"/>
  <c r="S474" i="25"/>
  <c r="S479" i="25"/>
  <c r="S483" i="25"/>
  <c r="S487" i="25"/>
  <c r="S491" i="25"/>
  <c r="S495" i="25"/>
  <c r="S499" i="25"/>
  <c r="S503" i="25"/>
  <c r="S507" i="25"/>
  <c r="S511" i="25"/>
  <c r="S515" i="25"/>
  <c r="S519" i="25"/>
  <c r="S523" i="25"/>
  <c r="S527" i="25"/>
  <c r="S531" i="25"/>
  <c r="S535" i="25"/>
  <c r="S539" i="25"/>
  <c r="S543" i="25"/>
  <c r="S547" i="25"/>
  <c r="S551" i="25"/>
  <c r="S555" i="25"/>
  <c r="S559" i="25"/>
  <c r="S563" i="25"/>
  <c r="S567" i="25"/>
  <c r="S571" i="25"/>
  <c r="S575" i="25"/>
  <c r="S579" i="25"/>
  <c r="S583" i="25"/>
  <c r="S587" i="25"/>
  <c r="S591" i="25"/>
  <c r="S594" i="25"/>
  <c r="S598" i="25"/>
  <c r="S602" i="25"/>
  <c r="S606" i="25"/>
  <c r="S610" i="25"/>
  <c r="S614" i="25"/>
  <c r="S618" i="25"/>
  <c r="S622" i="25"/>
  <c r="S626" i="25"/>
  <c r="S630" i="25"/>
  <c r="S634" i="25"/>
  <c r="S638" i="25"/>
  <c r="S642" i="25"/>
  <c r="S646" i="25"/>
  <c r="S650" i="25"/>
  <c r="S654" i="25"/>
  <c r="S658" i="25"/>
  <c r="S662" i="25"/>
  <c r="S666" i="25"/>
  <c r="S670" i="25"/>
  <c r="S674" i="25"/>
  <c r="S678" i="25"/>
  <c r="S682" i="25"/>
  <c r="S686" i="25"/>
  <c r="S690" i="25"/>
  <c r="S694" i="25"/>
  <c r="S698" i="25"/>
  <c r="S702" i="25"/>
  <c r="S706" i="25"/>
  <c r="S710" i="25"/>
  <c r="S714" i="25"/>
  <c r="S718" i="25"/>
  <c r="S722" i="25"/>
  <c r="S726" i="25"/>
  <c r="S730" i="25"/>
  <c r="S734" i="25"/>
  <c r="S738" i="25"/>
  <c r="S742" i="25"/>
  <c r="S746" i="25"/>
  <c r="S750" i="25"/>
  <c r="S754" i="25"/>
  <c r="S758" i="25"/>
  <c r="S762" i="25"/>
  <c r="S766" i="25"/>
  <c r="S770" i="25"/>
  <c r="S248" i="25"/>
  <c r="S280" i="25"/>
  <c r="S310" i="25"/>
  <c r="S326" i="25"/>
  <c r="S342" i="25"/>
  <c r="S358" i="25"/>
  <c r="S374" i="25"/>
  <c r="S390" i="25"/>
  <c r="S406" i="25"/>
  <c r="S422" i="25"/>
  <c r="S438" i="25"/>
  <c r="S454" i="25"/>
  <c r="S470" i="25"/>
  <c r="S485" i="25"/>
  <c r="S493" i="25"/>
  <c r="S501" i="25"/>
  <c r="S509" i="25"/>
  <c r="S517" i="25"/>
  <c r="S525" i="25"/>
  <c r="S533" i="25"/>
  <c r="S541" i="25"/>
  <c r="S549" i="25"/>
  <c r="S557" i="25"/>
  <c r="S565" i="25"/>
  <c r="S573" i="25"/>
  <c r="S581" i="25"/>
  <c r="S589" i="25"/>
  <c r="S600" i="25"/>
  <c r="S608" i="25"/>
  <c r="S616" i="25"/>
  <c r="S624" i="25"/>
  <c r="S632" i="25"/>
  <c r="S296" i="25"/>
  <c r="S334" i="25"/>
  <c r="S366" i="25"/>
  <c r="S398" i="25"/>
  <c r="S430" i="25"/>
  <c r="S462" i="25"/>
  <c r="S481" i="25"/>
  <c r="S497" i="25"/>
  <c r="S513" i="25"/>
  <c r="S529" i="25"/>
  <c r="S545" i="25"/>
  <c r="S561" i="25"/>
  <c r="S577" i="25"/>
  <c r="S596" i="25"/>
  <c r="S612" i="25"/>
  <c r="S628" i="25"/>
  <c r="S640" i="25"/>
  <c r="S644" i="25"/>
  <c r="S672" i="25"/>
  <c r="S676" i="25"/>
  <c r="S704" i="25"/>
  <c r="S708" i="25"/>
  <c r="S716" i="25"/>
  <c r="S724" i="25"/>
  <c r="S732" i="25"/>
  <c r="S740" i="25"/>
  <c r="S748" i="25"/>
  <c r="S756" i="25"/>
  <c r="S764" i="25"/>
  <c r="S772" i="25"/>
  <c r="S776" i="25"/>
  <c r="S778" i="25"/>
  <c r="S792" i="25"/>
  <c r="S794" i="25"/>
  <c r="S808" i="25"/>
  <c r="S810" i="25"/>
  <c r="S824" i="25"/>
  <c r="S826" i="25"/>
  <c r="S840" i="25"/>
  <c r="S842" i="25"/>
  <c r="S856" i="25"/>
  <c r="S858" i="25"/>
  <c r="S872" i="25"/>
  <c r="S874" i="25"/>
  <c r="S888" i="25"/>
  <c r="S890" i="25"/>
  <c r="S904" i="25"/>
  <c r="S906" i="25"/>
  <c r="S920" i="25"/>
  <c r="S922" i="25"/>
  <c r="S935" i="25"/>
  <c r="S937" i="25"/>
  <c r="S939" i="25"/>
  <c r="S941" i="25"/>
  <c r="S943" i="25"/>
  <c r="S945" i="25"/>
  <c r="S947" i="25"/>
  <c r="S949" i="25"/>
  <c r="S951" i="25"/>
  <c r="S953" i="25"/>
  <c r="S955" i="25"/>
  <c r="S957" i="25"/>
  <c r="S959" i="25"/>
  <c r="S961" i="25"/>
  <c r="S963" i="25"/>
  <c r="S965" i="25"/>
  <c r="S967" i="25"/>
  <c r="S969" i="25"/>
  <c r="S971" i="25"/>
  <c r="S973" i="25"/>
  <c r="S975" i="25"/>
  <c r="S977" i="25"/>
  <c r="S979" i="25"/>
  <c r="S981" i="25"/>
  <c r="S983" i="25"/>
  <c r="S985" i="25"/>
  <c r="S987" i="25"/>
  <c r="S989" i="25"/>
  <c r="S991" i="25"/>
  <c r="S993" i="25"/>
  <c r="S995" i="25"/>
  <c r="S997" i="25"/>
  <c r="S999" i="25"/>
  <c r="S1001" i="25"/>
  <c r="S1003" i="25"/>
  <c r="S1005" i="25"/>
  <c r="S1007" i="25"/>
  <c r="S1009" i="25"/>
  <c r="S1011" i="25"/>
  <c r="S1013" i="25"/>
  <c r="S1015" i="25"/>
  <c r="S1017" i="25"/>
  <c r="S1019" i="25"/>
  <c r="S1021" i="25"/>
  <c r="S1023" i="25"/>
  <c r="S1025" i="25"/>
  <c r="S1027" i="25"/>
  <c r="S1029" i="25"/>
  <c r="S1031" i="25"/>
  <c r="S1033" i="25"/>
  <c r="S1035" i="25"/>
  <c r="S1037" i="25"/>
  <c r="S1039" i="25"/>
  <c r="S1041" i="25"/>
  <c r="S1043" i="25"/>
  <c r="S1045" i="25"/>
  <c r="S1047" i="25"/>
  <c r="S1049" i="25"/>
  <c r="S1051" i="25"/>
  <c r="S1053" i="25"/>
  <c r="S1055" i="25"/>
  <c r="S1057" i="25"/>
  <c r="S1059" i="25"/>
  <c r="S1061" i="25"/>
  <c r="S1063" i="25"/>
  <c r="S1065" i="25"/>
  <c r="S1067" i="25"/>
  <c r="S1069" i="25"/>
  <c r="S1071" i="25"/>
  <c r="S1073" i="25"/>
  <c r="S1075" i="25"/>
  <c r="S1077" i="25"/>
  <c r="S1079" i="25"/>
  <c r="S1081" i="25"/>
  <c r="S1083" i="25"/>
  <c r="S1085" i="25"/>
  <c r="S1087" i="25"/>
  <c r="S1089" i="25"/>
  <c r="S1091" i="25"/>
  <c r="S1093" i="25"/>
  <c r="S1095" i="25"/>
  <c r="S1097" i="25"/>
  <c r="S1099" i="25"/>
  <c r="S1101" i="25"/>
  <c r="S1103" i="25"/>
  <c r="S1105" i="25"/>
  <c r="S1107" i="25"/>
  <c r="S1109" i="25"/>
  <c r="S1111" i="25"/>
  <c r="S1113" i="25"/>
  <c r="S1115" i="25"/>
  <c r="S1117" i="25"/>
  <c r="S1119" i="25"/>
  <c r="S1121" i="25"/>
  <c r="S1123" i="25"/>
  <c r="S1125" i="25"/>
  <c r="S1127" i="25"/>
  <c r="S1129" i="25"/>
  <c r="S1131" i="25"/>
  <c r="S1133" i="25"/>
  <c r="S1135" i="25"/>
  <c r="S1137" i="25"/>
  <c r="S1139" i="25"/>
  <c r="S1141" i="25"/>
  <c r="S1143" i="25"/>
  <c r="S1145" i="25"/>
  <c r="S1147" i="25"/>
  <c r="S1149" i="25"/>
  <c r="S1151" i="25"/>
  <c r="S1153" i="25"/>
  <c r="S1155" i="25"/>
  <c r="S1157" i="25"/>
  <c r="S1159" i="25"/>
  <c r="S1161" i="25"/>
  <c r="S1163" i="25"/>
  <c r="S1165" i="25"/>
  <c r="S1167" i="25"/>
  <c r="S1169" i="25"/>
  <c r="S1171" i="25"/>
  <c r="S1173" i="25"/>
  <c r="S1175" i="25"/>
  <c r="S1177" i="25"/>
  <c r="S1179" i="25"/>
  <c r="S1181" i="25"/>
  <c r="S1183" i="25"/>
  <c r="S1185" i="25"/>
  <c r="S1187" i="25"/>
  <c r="S1189" i="25"/>
  <c r="S1191" i="25"/>
  <c r="S1193" i="25"/>
  <c r="S1195" i="25"/>
  <c r="S1197" i="25"/>
  <c r="S1199" i="25"/>
  <c r="S1201" i="25"/>
  <c r="S1203" i="25"/>
  <c r="S1205" i="25"/>
  <c r="S1207" i="25"/>
  <c r="S1209" i="25"/>
  <c r="S1211" i="25"/>
  <c r="S1213" i="25"/>
  <c r="S1215" i="25"/>
  <c r="S1217" i="25"/>
  <c r="S1219" i="25"/>
  <c r="S1221" i="25"/>
  <c r="S1223" i="25"/>
  <c r="S1225" i="25"/>
  <c r="S1227" i="25"/>
  <c r="S1229" i="25"/>
  <c r="S1231" i="25"/>
  <c r="S1233" i="25"/>
  <c r="S1235" i="25"/>
  <c r="S1237" i="25"/>
  <c r="S318" i="25"/>
  <c r="S382" i="25"/>
  <c r="S446" i="25"/>
  <c r="S505" i="25"/>
  <c r="S537" i="25"/>
  <c r="S569" i="25"/>
  <c r="S648" i="25"/>
  <c r="S652" i="25"/>
  <c r="S680" i="25"/>
  <c r="S684" i="25"/>
  <c r="S780" i="25"/>
  <c r="S782" i="25"/>
  <c r="S796" i="25"/>
  <c r="S798" i="25"/>
  <c r="S812" i="25"/>
  <c r="S814" i="25"/>
  <c r="S828" i="25"/>
  <c r="S830" i="25"/>
  <c r="S844" i="25"/>
  <c r="S846" i="25"/>
  <c r="S860" i="25"/>
  <c r="S862" i="25"/>
  <c r="S876" i="25"/>
  <c r="S878" i="25"/>
  <c r="S892" i="25"/>
  <c r="S894" i="25"/>
  <c r="S908" i="25"/>
  <c r="S910" i="25"/>
  <c r="S924" i="25"/>
  <c r="S926" i="25"/>
  <c r="S264" i="25"/>
  <c r="S350" i="25"/>
  <c r="S414" i="25"/>
  <c r="S478" i="25"/>
  <c r="S489" i="25"/>
  <c r="S521" i="25"/>
  <c r="S553" i="25"/>
  <c r="S585" i="25"/>
  <c r="S636" i="25"/>
  <c r="S664" i="25"/>
  <c r="S668" i="25"/>
  <c r="S696" i="25"/>
  <c r="S700" i="25"/>
  <c r="S774" i="25"/>
  <c r="S788" i="25"/>
  <c r="S790" i="25"/>
  <c r="S804" i="25"/>
  <c r="S806" i="25"/>
  <c r="S820" i="25"/>
  <c r="S822" i="25"/>
  <c r="S836" i="25"/>
  <c r="S838" i="25"/>
  <c r="S852" i="25"/>
  <c r="S854" i="25"/>
  <c r="S868" i="25"/>
  <c r="S870" i="25"/>
  <c r="S884" i="25"/>
  <c r="S886" i="25"/>
  <c r="S900" i="25"/>
  <c r="S902" i="25"/>
  <c r="S916" i="25"/>
  <c r="S918" i="25"/>
  <c r="S932" i="25"/>
  <c r="S692" i="25"/>
  <c r="S728" i="25"/>
  <c r="S760" i="25"/>
  <c r="S786" i="25"/>
  <c r="S800" i="25"/>
  <c r="S850" i="25"/>
  <c r="S864" i="25"/>
  <c r="S914" i="25"/>
  <c r="S928" i="25"/>
  <c r="S934" i="25"/>
  <c r="S942" i="25"/>
  <c r="S950" i="25"/>
  <c r="S958" i="25"/>
  <c r="S966" i="25"/>
  <c r="S974" i="25"/>
  <c r="S982" i="25"/>
  <c r="S990" i="25"/>
  <c r="S998" i="25"/>
  <c r="S1006" i="25"/>
  <c r="S1014" i="25"/>
  <c r="S1022" i="25"/>
  <c r="S1030" i="25"/>
  <c r="S1038" i="25"/>
  <c r="S1046" i="25"/>
  <c r="S1054" i="25"/>
  <c r="S1062" i="25"/>
  <c r="S1070" i="25"/>
  <c r="S1078" i="25"/>
  <c r="S1086" i="25"/>
  <c r="S1094" i="25"/>
  <c r="S1102" i="25"/>
  <c r="S1110" i="25"/>
  <c r="S1118" i="25"/>
  <c r="S1126" i="25"/>
  <c r="S1134" i="25"/>
  <c r="S1142" i="25"/>
  <c r="S1150" i="25"/>
  <c r="S1158" i="25"/>
  <c r="S1166" i="25"/>
  <c r="S1174" i="25"/>
  <c r="S1182" i="25"/>
  <c r="S1190" i="25"/>
  <c r="S1198" i="25"/>
  <c r="S1206" i="25"/>
  <c r="S1214" i="25"/>
  <c r="S1222" i="25"/>
  <c r="S1230" i="25"/>
  <c r="S1238" i="25"/>
  <c r="S1242" i="25"/>
  <c r="S1246" i="25"/>
  <c r="S1250" i="25"/>
  <c r="S1254" i="25"/>
  <c r="S1258" i="25"/>
  <c r="S1262" i="25"/>
  <c r="S1266" i="25"/>
  <c r="S1270" i="25"/>
  <c r="S1274" i="25"/>
  <c r="S1278" i="25"/>
  <c r="S1280" i="25"/>
  <c r="S1282" i="25"/>
  <c r="S1284" i="25"/>
  <c r="S1286" i="25"/>
  <c r="S1288" i="25"/>
  <c r="S1290" i="25"/>
  <c r="S1292" i="25"/>
  <c r="S1294" i="25"/>
  <c r="S1296" i="25"/>
  <c r="S1298" i="25"/>
  <c r="S1300" i="25"/>
  <c r="S1302" i="25"/>
  <c r="S1304" i="25"/>
  <c r="S1306" i="25"/>
  <c r="S1308" i="25"/>
  <c r="S1310" i="25"/>
  <c r="S1312" i="25"/>
  <c r="S1314" i="25"/>
  <c r="S1316" i="25"/>
  <c r="S1318" i="25"/>
  <c r="S1320" i="25"/>
  <c r="S1322" i="25"/>
  <c r="S1324" i="25"/>
  <c r="S1326" i="25"/>
  <c r="S1328" i="25"/>
  <c r="S1330" i="25"/>
  <c r="S1332" i="25"/>
  <c r="S1334" i="25"/>
  <c r="S1336" i="25"/>
  <c r="S1338" i="25"/>
  <c r="S1340" i="25"/>
  <c r="S1342" i="25"/>
  <c r="S1344" i="25"/>
  <c r="S1346" i="25"/>
  <c r="S1348" i="25"/>
  <c r="S1350" i="25"/>
  <c r="S1352" i="25"/>
  <c r="S1354" i="25"/>
  <c r="S1356" i="25"/>
  <c r="S1358" i="25"/>
  <c r="S1360" i="25"/>
  <c r="S1362" i="25"/>
  <c r="S1364" i="25"/>
  <c r="S1366" i="25"/>
  <c r="S1368" i="25"/>
  <c r="S1370" i="25"/>
  <c r="S1372" i="25"/>
  <c r="S1374" i="25"/>
  <c r="S1376" i="25"/>
  <c r="S1378" i="25"/>
  <c r="S1380" i="25"/>
  <c r="S1382" i="25"/>
  <c r="S1384" i="25"/>
  <c r="S1386" i="25"/>
  <c r="S1388" i="25"/>
  <c r="S1390" i="25"/>
  <c r="S1392" i="25"/>
  <c r="S1394" i="25"/>
  <c r="S1396" i="25"/>
  <c r="S1398" i="25"/>
  <c r="S1400" i="25"/>
  <c r="S1402" i="25"/>
  <c r="S1404" i="25"/>
  <c r="S1406" i="25"/>
  <c r="S1408" i="25"/>
  <c r="S1410" i="25"/>
  <c r="S1412" i="25"/>
  <c r="S1414" i="25"/>
  <c r="S1416" i="25"/>
  <c r="S1418" i="25"/>
  <c r="S1420" i="25"/>
  <c r="S1422" i="25"/>
  <c r="S1424" i="25"/>
  <c r="S1426" i="25"/>
  <c r="S1428" i="25"/>
  <c r="S1430" i="25"/>
  <c r="S1432" i="25"/>
  <c r="S1434" i="25"/>
  <c r="S1436" i="25"/>
  <c r="S1438" i="25"/>
  <c r="S1440" i="25"/>
  <c r="S1442" i="25"/>
  <c r="S1444" i="25"/>
  <c r="S1446" i="25"/>
  <c r="S1448" i="25"/>
  <c r="S1450" i="25"/>
  <c r="S1452" i="25"/>
  <c r="S1454" i="25"/>
  <c r="S1456" i="25"/>
  <c r="S1458" i="25"/>
  <c r="S1460" i="25"/>
  <c r="S1462" i="25"/>
  <c r="S1464" i="25"/>
  <c r="S1466" i="25"/>
  <c r="S1468" i="25"/>
  <c r="S1470" i="25"/>
  <c r="S1472" i="25"/>
  <c r="S1474" i="25"/>
  <c r="S1476" i="25"/>
  <c r="S1478" i="25"/>
  <c r="S1480" i="25"/>
  <c r="S1482" i="25"/>
  <c r="S1484" i="25"/>
  <c r="S1486" i="25"/>
  <c r="S1488" i="25"/>
  <c r="S1490" i="25"/>
  <c r="S1492" i="25"/>
  <c r="S1494" i="25"/>
  <c r="S1496" i="25"/>
  <c r="S1498" i="25"/>
  <c r="S1500" i="25"/>
  <c r="S1502" i="25"/>
  <c r="S1504" i="25"/>
  <c r="S1506" i="25"/>
  <c r="S1508" i="25"/>
  <c r="S1510" i="25"/>
  <c r="S1512" i="25"/>
  <c r="S1514" i="25"/>
  <c r="S1516" i="25"/>
  <c r="S1518" i="25"/>
  <c r="S1520" i="25"/>
  <c r="S1522" i="25"/>
  <c r="S1524" i="25"/>
  <c r="S1526" i="25"/>
  <c r="S1528" i="25"/>
  <c r="S1530" i="25"/>
  <c r="S1532" i="25"/>
  <c r="S1534" i="25"/>
  <c r="S1536" i="25"/>
  <c r="S1538" i="25"/>
  <c r="S1540" i="25"/>
  <c r="S1542" i="25"/>
  <c r="S1544" i="25"/>
  <c r="S1546" i="25"/>
  <c r="S1548" i="25"/>
  <c r="S1550" i="25"/>
  <c r="S1552" i="25"/>
  <c r="S1554" i="25"/>
  <c r="S1556" i="25"/>
  <c r="S1558" i="25"/>
  <c r="S1560" i="25"/>
  <c r="S1562" i="25"/>
  <c r="S1564" i="25"/>
  <c r="S1566" i="25"/>
  <c r="S1568" i="25"/>
  <c r="S1570" i="25"/>
  <c r="S1572" i="25"/>
  <c r="S1574" i="25"/>
  <c r="S1576" i="25"/>
  <c r="S1578" i="25"/>
  <c r="S1580" i="25"/>
  <c r="S1582" i="25"/>
  <c r="S1584" i="25"/>
  <c r="S1586" i="25"/>
  <c r="S1588" i="25"/>
  <c r="S1590" i="25"/>
  <c r="S1592" i="25"/>
  <c r="S1594" i="25"/>
  <c r="S1596" i="25"/>
  <c r="S1598" i="25"/>
  <c r="S1600" i="25"/>
  <c r="S1602" i="25"/>
  <c r="S1604" i="25"/>
  <c r="S1606" i="25"/>
  <c r="S1608" i="25"/>
  <c r="S620" i="25"/>
  <c r="S720" i="25"/>
  <c r="S752" i="25"/>
  <c r="S802" i="25"/>
  <c r="S816" i="25"/>
  <c r="S866" i="25"/>
  <c r="S880" i="25"/>
  <c r="S930" i="25"/>
  <c r="S940" i="25"/>
  <c r="S948" i="25"/>
  <c r="S956" i="25"/>
  <c r="S964" i="25"/>
  <c r="S972" i="25"/>
  <c r="S980" i="25"/>
  <c r="S988" i="25"/>
  <c r="S996" i="25"/>
  <c r="S1004" i="25"/>
  <c r="S1012" i="25"/>
  <c r="S1020" i="25"/>
  <c r="S1028" i="25"/>
  <c r="S1036" i="25"/>
  <c r="S1044" i="25"/>
  <c r="S1052" i="25"/>
  <c r="S1060" i="25"/>
  <c r="S1068" i="25"/>
  <c r="S1076" i="25"/>
  <c r="S1084" i="25"/>
  <c r="S1092" i="25"/>
  <c r="S1100" i="25"/>
  <c r="S1108" i="25"/>
  <c r="S1116" i="25"/>
  <c r="S1124" i="25"/>
  <c r="S1132" i="25"/>
  <c r="S1140" i="25"/>
  <c r="S1148" i="25"/>
  <c r="S1156" i="25"/>
  <c r="S1164" i="25"/>
  <c r="S1172" i="25"/>
  <c r="S1180" i="25"/>
  <c r="S1188" i="25"/>
  <c r="S1196" i="25"/>
  <c r="S1204" i="25"/>
  <c r="S1212" i="25"/>
  <c r="S1220" i="25"/>
  <c r="S1228" i="25"/>
  <c r="S1236" i="25"/>
  <c r="S1241" i="25"/>
  <c r="S1245" i="25"/>
  <c r="S1249" i="25"/>
  <c r="S1253" i="25"/>
  <c r="S1257" i="25"/>
  <c r="S1261" i="25"/>
  <c r="S1265" i="25"/>
  <c r="S1269" i="25"/>
  <c r="S1273" i="25"/>
  <c r="S1277" i="25"/>
  <c r="S660" i="25"/>
  <c r="S688" i="25"/>
  <c r="S736" i="25"/>
  <c r="S768" i="25"/>
  <c r="S784" i="25"/>
  <c r="S834" i="25"/>
  <c r="S848" i="25"/>
  <c r="S898" i="25"/>
  <c r="S912" i="25"/>
  <c r="S933" i="25"/>
  <c r="S936" i="25"/>
  <c r="S944" i="25"/>
  <c r="S952" i="25"/>
  <c r="S960" i="25"/>
  <c r="S968" i="25"/>
  <c r="S976" i="25"/>
  <c r="S984" i="25"/>
  <c r="S992" i="25"/>
  <c r="S1000" i="25"/>
  <c r="S1008" i="25"/>
  <c r="S1016" i="25"/>
  <c r="S1024" i="25"/>
  <c r="S1032" i="25"/>
  <c r="S1040" i="25"/>
  <c r="S1048" i="25"/>
  <c r="S1056" i="25"/>
  <c r="S1064" i="25"/>
  <c r="S1072" i="25"/>
  <c r="S1080" i="25"/>
  <c r="S1088" i="25"/>
  <c r="S1096" i="25"/>
  <c r="S1104" i="25"/>
  <c r="S1112" i="25"/>
  <c r="S1120" i="25"/>
  <c r="S1128" i="25"/>
  <c r="S1136" i="25"/>
  <c r="S1144" i="25"/>
  <c r="S1152" i="25"/>
  <c r="S1160" i="25"/>
  <c r="S1168" i="25"/>
  <c r="S1176" i="25"/>
  <c r="S1184" i="25"/>
  <c r="S1192" i="25"/>
  <c r="S1200" i="25"/>
  <c r="S1208" i="25"/>
  <c r="S1216" i="25"/>
  <c r="S1224" i="25"/>
  <c r="S1232" i="25"/>
  <c r="S1239" i="25"/>
  <c r="S1243" i="25"/>
  <c r="S1247" i="25"/>
  <c r="S1251" i="25"/>
  <c r="S1255" i="25"/>
  <c r="S1259" i="25"/>
  <c r="S1263" i="25"/>
  <c r="S1267" i="25"/>
  <c r="S1271" i="25"/>
  <c r="S1275" i="25"/>
  <c r="S1279" i="25"/>
  <c r="S656" i="25"/>
  <c r="S712" i="25"/>
  <c r="S818" i="25"/>
  <c r="S954" i="25"/>
  <c r="S986" i="25"/>
  <c r="S1018" i="25"/>
  <c r="S1050" i="25"/>
  <c r="S1082" i="25"/>
  <c r="S1114" i="25"/>
  <c r="S1146" i="25"/>
  <c r="S1178" i="25"/>
  <c r="S1210" i="25"/>
  <c r="S1240" i="25"/>
  <c r="S1256" i="25"/>
  <c r="S1272" i="25"/>
  <c r="S1281" i="25"/>
  <c r="S1289" i="25"/>
  <c r="S1297" i="25"/>
  <c r="S1305" i="25"/>
  <c r="S1313" i="25"/>
  <c r="S604" i="25"/>
  <c r="S882" i="25"/>
  <c r="S946" i="25"/>
  <c r="S978" i="25"/>
  <c r="S1010" i="25"/>
  <c r="S1042" i="25"/>
  <c r="S1074" i="25"/>
  <c r="S1106" i="25"/>
  <c r="S1138" i="25"/>
  <c r="S1170" i="25"/>
  <c r="S1202" i="25"/>
  <c r="S1234" i="25"/>
  <c r="S1252" i="25"/>
  <c r="S1268" i="25"/>
  <c r="S1287" i="25"/>
  <c r="S1295" i="25"/>
  <c r="S1303" i="25"/>
  <c r="S1311" i="25"/>
  <c r="S1319" i="25"/>
  <c r="S1327" i="25"/>
  <c r="S1335" i="25"/>
  <c r="S1343" i="25"/>
  <c r="S1351" i="25"/>
  <c r="S1359" i="25"/>
  <c r="S1367" i="25"/>
  <c r="S1375" i="25"/>
  <c r="S1383" i="25"/>
  <c r="S1391" i="25"/>
  <c r="S1399" i="25"/>
  <c r="S1407" i="25"/>
  <c r="S1415" i="25"/>
  <c r="S1423" i="25"/>
  <c r="S1431" i="25"/>
  <c r="S1439" i="25"/>
  <c r="S1447" i="25"/>
  <c r="S1455" i="25"/>
  <c r="S1463" i="25"/>
  <c r="S1471" i="25"/>
  <c r="S832" i="25"/>
  <c r="S938" i="25"/>
  <c r="S970" i="25"/>
  <c r="S1002" i="25"/>
  <c r="S1034" i="25"/>
  <c r="S1066" i="25"/>
  <c r="S1098" i="25"/>
  <c r="S1130" i="25"/>
  <c r="S1162" i="25"/>
  <c r="S1194" i="25"/>
  <c r="S1226" i="25"/>
  <c r="S1248" i="25"/>
  <c r="S1264" i="25"/>
  <c r="S1285" i="25"/>
  <c r="S1293" i="25"/>
  <c r="S1301" i="25"/>
  <c r="S1309" i="25"/>
  <c r="S1317" i="25"/>
  <c r="S1325" i="25"/>
  <c r="S1333" i="25"/>
  <c r="S1341" i="25"/>
  <c r="S1349" i="25"/>
  <c r="S1357" i="25"/>
  <c r="S1365" i="25"/>
  <c r="S1373" i="25"/>
  <c r="S1381" i="25"/>
  <c r="S1389" i="25"/>
  <c r="S1397" i="25"/>
  <c r="S1405" i="25"/>
  <c r="S1413" i="25"/>
  <c r="S1421" i="25"/>
  <c r="S1429" i="25"/>
  <c r="S1437" i="25"/>
  <c r="S1445" i="25"/>
  <c r="S1453" i="25"/>
  <c r="S1461" i="25"/>
  <c r="S1469" i="25"/>
  <c r="S1477" i="25"/>
  <c r="S1485" i="25"/>
  <c r="S1493" i="25"/>
  <c r="S1501" i="25"/>
  <c r="S1509" i="25"/>
  <c r="S1517" i="25"/>
  <c r="S1525" i="25"/>
  <c r="S1533" i="25"/>
  <c r="S1541" i="25"/>
  <c r="S1549" i="25"/>
  <c r="S1557" i="25"/>
  <c r="S1565" i="25"/>
  <c r="S1573" i="25"/>
  <c r="S1581" i="25"/>
  <c r="S1589" i="25"/>
  <c r="S1597" i="25"/>
  <c r="S1605" i="25"/>
  <c r="S896" i="25"/>
  <c r="S962" i="25"/>
  <c r="S1090" i="25"/>
  <c r="S1218" i="25"/>
  <c r="S1307" i="25"/>
  <c r="S1321" i="25"/>
  <c r="S1337" i="25"/>
  <c r="S1353" i="25"/>
  <c r="S1369" i="25"/>
  <c r="S1385" i="25"/>
  <c r="S1401" i="25"/>
  <c r="S1417" i="25"/>
  <c r="S1433" i="25"/>
  <c r="S1449" i="25"/>
  <c r="S1465" i="25"/>
  <c r="S1487" i="25"/>
  <c r="S1491" i="25"/>
  <c r="S1505" i="25"/>
  <c r="S1519" i="25"/>
  <c r="S1523" i="25"/>
  <c r="S1537" i="25"/>
  <c r="S1551" i="25"/>
  <c r="S1555" i="25"/>
  <c r="S1569" i="25"/>
  <c r="S1583" i="25"/>
  <c r="S1587" i="25"/>
  <c r="S1601" i="25"/>
  <c r="S1058" i="25"/>
  <c r="S1186" i="25"/>
  <c r="S1276" i="25"/>
  <c r="S1299" i="25"/>
  <c r="S1323" i="25"/>
  <c r="S1339" i="25"/>
  <c r="S1355" i="25"/>
  <c r="S1371" i="25"/>
  <c r="S1387" i="25"/>
  <c r="S1403" i="25"/>
  <c r="S1419" i="25"/>
  <c r="S1435" i="25"/>
  <c r="S1451" i="25"/>
  <c r="S1467" i="25"/>
  <c r="S1481" i="25"/>
  <c r="S1495" i="25"/>
  <c r="S1499" i="25"/>
  <c r="S1513" i="25"/>
  <c r="S1527" i="25"/>
  <c r="S1531" i="25"/>
  <c r="S1545" i="25"/>
  <c r="S1559" i="25"/>
  <c r="S1563" i="25"/>
  <c r="S1577" i="25"/>
  <c r="S1591" i="25"/>
  <c r="S1595" i="25"/>
  <c r="S1609" i="25"/>
  <c r="S1612" i="25"/>
  <c r="S1614" i="25"/>
  <c r="S1616" i="25"/>
  <c r="S1618" i="25"/>
  <c r="S1620" i="25"/>
  <c r="S1622" i="25"/>
  <c r="S1624" i="25"/>
  <c r="S1626" i="25"/>
  <c r="S1628" i="25"/>
  <c r="S1630" i="25"/>
  <c r="S1632" i="25"/>
  <c r="S1634" i="25"/>
  <c r="S1636" i="25"/>
  <c r="S1638" i="25"/>
  <c r="S1640" i="25"/>
  <c r="S1642" i="25"/>
  <c r="S1644" i="25"/>
  <c r="S1646" i="25"/>
  <c r="S1648" i="25"/>
  <c r="S1650" i="25"/>
  <c r="S1652" i="25"/>
  <c r="S1654" i="25"/>
  <c r="S1656" i="25"/>
  <c r="S1658" i="25"/>
  <c r="S1660" i="25"/>
  <c r="S1662" i="25"/>
  <c r="S1664" i="25"/>
  <c r="S1666" i="25"/>
  <c r="S1668" i="25"/>
  <c r="S1670" i="25"/>
  <c r="S1672" i="25"/>
  <c r="S1674" i="25"/>
  <c r="S1676" i="25"/>
  <c r="S1678" i="25"/>
  <c r="S1680" i="25"/>
  <c r="S1682" i="25"/>
  <c r="S1684" i="25"/>
  <c r="S1686" i="25"/>
  <c r="S1688" i="25"/>
  <c r="S1690" i="25"/>
  <c r="S1692" i="25"/>
  <c r="S1694" i="25"/>
  <c r="S1696" i="25"/>
  <c r="S1698" i="25"/>
  <c r="S1700" i="25"/>
  <c r="S1702" i="25"/>
  <c r="S1704" i="25"/>
  <c r="S1706" i="25"/>
  <c r="S1708" i="25"/>
  <c r="S1710" i="25"/>
  <c r="S1712" i="25"/>
  <c r="S1714" i="25"/>
  <c r="S1716" i="25"/>
  <c r="S1718" i="25"/>
  <c r="S1720" i="25"/>
  <c r="S1722" i="25"/>
  <c r="S1724" i="25"/>
  <c r="S1726" i="25"/>
  <c r="S1728" i="25"/>
  <c r="S1730" i="25"/>
  <c r="S1732" i="25"/>
  <c r="S1734" i="25"/>
  <c r="S1736" i="25"/>
  <c r="S1738" i="25"/>
  <c r="S1740" i="25"/>
  <c r="S1742" i="25"/>
  <c r="S1744" i="25"/>
  <c r="S1746" i="25"/>
  <c r="S1748" i="25"/>
  <c r="S1750" i="25"/>
  <c r="S1752" i="25"/>
  <c r="S1754" i="25"/>
  <c r="S1756" i="25"/>
  <c r="S1758" i="25"/>
  <c r="S1760" i="25"/>
  <c r="S1762" i="25"/>
  <c r="S1764" i="25"/>
  <c r="S1766" i="25"/>
  <c r="S1768" i="25"/>
  <c r="S1770" i="25"/>
  <c r="S1772" i="25"/>
  <c r="S1774" i="25"/>
  <c r="S1776" i="25"/>
  <c r="S1778" i="25"/>
  <c r="S1780" i="25"/>
  <c r="S1782" i="25"/>
  <c r="S1784" i="25"/>
  <c r="S1786" i="25"/>
  <c r="S1788" i="25"/>
  <c r="S1790" i="25"/>
  <c r="S1792" i="25"/>
  <c r="S1794" i="25"/>
  <c r="S1796" i="25"/>
  <c r="S1798" i="25"/>
  <c r="S1800" i="25"/>
  <c r="S1802" i="25"/>
  <c r="S1804" i="25"/>
  <c r="S1806" i="25"/>
  <c r="S1808" i="25"/>
  <c r="S1810" i="25"/>
  <c r="S1812" i="25"/>
  <c r="S1814" i="25"/>
  <c r="S1816" i="25"/>
  <c r="S1818" i="25"/>
  <c r="S1820" i="25"/>
  <c r="S1822" i="25"/>
  <c r="S1824" i="25"/>
  <c r="S1826" i="25"/>
  <c r="S1828" i="25"/>
  <c r="S1830" i="25"/>
  <c r="S1832" i="25"/>
  <c r="S1834" i="25"/>
  <c r="S1836" i="25"/>
  <c r="S1838" i="25"/>
  <c r="S1840" i="25"/>
  <c r="S1842" i="25"/>
  <c r="S1844" i="25"/>
  <c r="S1846" i="25"/>
  <c r="S1848" i="25"/>
  <c r="S1850" i="25"/>
  <c r="S1852" i="25"/>
  <c r="S1854" i="25"/>
  <c r="S1856" i="25"/>
  <c r="S1858" i="25"/>
  <c r="S1860" i="25"/>
  <c r="S1862" i="25"/>
  <c r="S1864" i="25"/>
  <c r="S1866" i="25"/>
  <c r="S1868" i="25"/>
  <c r="S1870" i="25"/>
  <c r="S1872" i="25"/>
  <c r="S1874" i="25"/>
  <c r="S1876" i="25"/>
  <c r="S1878" i="25"/>
  <c r="S1880" i="25"/>
  <c r="S1882" i="25"/>
  <c r="S1884" i="25"/>
  <c r="S1886" i="25"/>
  <c r="S1888" i="25"/>
  <c r="S1890" i="25"/>
  <c r="S1892" i="25"/>
  <c r="S1894" i="25"/>
  <c r="S1896" i="25"/>
  <c r="S1898" i="25"/>
  <c r="S1900" i="25"/>
  <c r="S1902" i="25"/>
  <c r="S1904" i="25"/>
  <c r="S1906" i="25"/>
  <c r="S1908" i="25"/>
  <c r="S1910" i="25"/>
  <c r="S1912" i="25"/>
  <c r="S1914" i="25"/>
  <c r="S1916" i="25"/>
  <c r="S1918" i="25"/>
  <c r="S1920" i="25"/>
  <c r="S1922" i="25"/>
  <c r="S1924" i="25"/>
  <c r="S1926" i="25"/>
  <c r="S1928" i="25"/>
  <c r="S1930" i="25"/>
  <c r="S1932" i="25"/>
  <c r="S1934" i="25"/>
  <c r="S1936" i="25"/>
  <c r="S1938" i="25"/>
  <c r="S1940" i="25"/>
  <c r="S1942" i="25"/>
  <c r="S1944" i="25"/>
  <c r="S1946" i="25"/>
  <c r="S1948" i="25"/>
  <c r="S1950" i="25"/>
  <c r="S1952" i="25"/>
  <c r="S1954" i="25"/>
  <c r="S1956" i="25"/>
  <c r="S1958" i="25"/>
  <c r="S1960" i="25"/>
  <c r="S1962" i="25"/>
  <c r="S1964" i="25"/>
  <c r="S1966" i="25"/>
  <c r="S1968" i="25"/>
  <c r="S1970" i="25"/>
  <c r="S1972" i="25"/>
  <c r="S1974" i="25"/>
  <c r="S1976" i="25"/>
  <c r="S1978" i="25"/>
  <c r="S1980" i="25"/>
  <c r="S1982" i="25"/>
  <c r="S1984" i="25"/>
  <c r="S1986" i="25"/>
  <c r="S1988" i="25"/>
  <c r="S1990" i="25"/>
  <c r="S1992" i="25"/>
  <c r="S1994" i="25"/>
  <c r="S1996" i="25"/>
  <c r="S1998" i="25"/>
  <c r="S2000" i="25"/>
  <c r="S2002" i="25"/>
  <c r="S2004" i="25"/>
  <c r="S2006" i="25"/>
  <c r="S2008" i="25"/>
  <c r="S2010" i="25"/>
  <c r="S2012" i="25"/>
  <c r="S2014" i="25"/>
  <c r="S2016" i="25"/>
  <c r="S2018" i="25"/>
  <c r="S2020" i="25"/>
  <c r="S2022" i="25"/>
  <c r="S2024" i="25"/>
  <c r="S2026" i="25"/>
  <c r="S2028" i="25"/>
  <c r="S2030" i="25"/>
  <c r="S2032" i="25"/>
  <c r="S2034" i="25"/>
  <c r="S2036" i="25"/>
  <c r="S2038" i="25"/>
  <c r="S2040" i="25"/>
  <c r="S2042" i="25"/>
  <c r="S2044" i="25"/>
  <c r="S2046" i="25"/>
  <c r="S2048" i="25"/>
  <c r="S2050" i="25"/>
  <c r="S2052" i="25"/>
  <c r="S2054" i="25"/>
  <c r="S2056" i="25"/>
  <c r="S2058" i="25"/>
  <c r="S2060" i="25"/>
  <c r="S2062" i="25"/>
  <c r="S2064" i="25"/>
  <c r="S2066" i="25"/>
  <c r="S2068" i="25"/>
  <c r="S2070" i="25"/>
  <c r="S2072" i="25"/>
  <c r="S2074" i="25"/>
  <c r="S2076" i="25"/>
  <c r="S2078" i="25"/>
  <c r="S2080" i="25"/>
  <c r="S2082" i="25"/>
  <c r="S2084" i="25"/>
  <c r="S2086" i="25"/>
  <c r="S2088" i="25"/>
  <c r="S2090" i="25"/>
  <c r="S2092" i="25"/>
  <c r="S2094" i="25"/>
  <c r="S2096" i="25"/>
  <c r="S2098" i="25"/>
  <c r="S2100" i="25"/>
  <c r="S2102" i="25"/>
  <c r="S2104" i="25"/>
  <c r="S2106" i="25"/>
  <c r="S2108" i="25"/>
  <c r="S2110" i="25"/>
  <c r="S2112" i="25"/>
  <c r="S2114" i="25"/>
  <c r="S2116" i="25"/>
  <c r="S2118" i="25"/>
  <c r="S2120" i="25"/>
  <c r="S2122" i="25"/>
  <c r="S2124" i="25"/>
  <c r="S2126" i="25"/>
  <c r="S2128" i="25"/>
  <c r="S2130" i="25"/>
  <c r="S2132" i="25"/>
  <c r="S2134" i="25"/>
  <c r="S2136" i="25"/>
  <c r="S2138" i="25"/>
  <c r="S2140" i="25"/>
  <c r="S2142" i="25"/>
  <c r="S2144" i="25"/>
  <c r="S2146" i="25"/>
  <c r="S2148" i="25"/>
  <c r="S2150" i="25"/>
  <c r="S2152" i="25"/>
  <c r="S2154" i="25"/>
  <c r="S2156" i="25"/>
  <c r="S2158" i="25"/>
  <c r="S2160" i="25"/>
  <c r="S2162" i="25"/>
  <c r="S2164" i="25"/>
  <c r="S2166" i="25"/>
  <c r="S2168" i="25"/>
  <c r="S2170" i="25"/>
  <c r="S2172" i="25"/>
  <c r="S2174" i="25"/>
  <c r="S2176" i="25"/>
  <c r="S2178" i="25"/>
  <c r="S2180" i="25"/>
  <c r="S2182" i="25"/>
  <c r="S2184" i="25"/>
  <c r="S2186" i="25"/>
  <c r="S2188" i="25"/>
  <c r="S2190" i="25"/>
  <c r="S2192" i="25"/>
  <c r="S2194" i="25"/>
  <c r="S2196" i="25"/>
  <c r="S2198" i="25"/>
  <c r="S2200" i="25"/>
  <c r="S2202" i="25"/>
  <c r="S2204" i="25"/>
  <c r="S2206" i="25"/>
  <c r="S2208" i="25"/>
  <c r="S2210" i="25"/>
  <c r="S2212" i="25"/>
  <c r="S2214" i="25"/>
  <c r="S2216" i="25"/>
  <c r="S2218" i="25"/>
  <c r="S2220" i="25"/>
  <c r="S2222" i="25"/>
  <c r="S2224" i="25"/>
  <c r="S2226" i="25"/>
  <c r="S2228" i="25"/>
  <c r="S2230" i="25"/>
  <c r="S2232" i="25"/>
  <c r="S2234" i="25"/>
  <c r="S2236" i="25"/>
  <c r="S2238" i="25"/>
  <c r="S2240" i="25"/>
  <c r="S2242" i="25"/>
  <c r="S2244" i="25"/>
  <c r="S2246" i="25"/>
  <c r="S2248" i="25"/>
  <c r="S2250" i="25"/>
  <c r="S2252" i="25"/>
  <c r="S2254" i="25"/>
  <c r="S2256" i="25"/>
  <c r="S2258" i="25"/>
  <c r="S2260" i="25"/>
  <c r="S2262" i="25"/>
  <c r="S2264" i="25"/>
  <c r="S2266" i="25"/>
  <c r="S2268" i="25"/>
  <c r="S2270" i="25"/>
  <c r="S2272" i="25"/>
  <c r="S2274" i="25"/>
  <c r="S2276" i="25"/>
  <c r="S2278" i="25"/>
  <c r="S2280" i="25"/>
  <c r="S2282" i="25"/>
  <c r="S2284" i="25"/>
  <c r="S2286" i="25"/>
  <c r="S2288" i="25"/>
  <c r="S2290" i="25"/>
  <c r="S2292" i="25"/>
  <c r="S2294" i="25"/>
  <c r="S2296" i="25"/>
  <c r="S2298" i="25"/>
  <c r="S2300" i="25"/>
  <c r="S2302" i="25"/>
  <c r="S2304" i="25"/>
  <c r="S2306" i="25"/>
  <c r="S2308" i="25"/>
  <c r="S2310" i="25"/>
  <c r="S2312" i="25"/>
  <c r="S2314" i="25"/>
  <c r="S2316" i="25"/>
  <c r="S2318" i="25"/>
  <c r="S2320" i="25"/>
  <c r="S2322" i="25"/>
  <c r="S2324" i="25"/>
  <c r="S2326" i="25"/>
  <c r="S2328" i="25"/>
  <c r="S2330" i="25"/>
  <c r="S2332" i="25"/>
  <c r="S2334" i="25"/>
  <c r="S2336" i="25"/>
  <c r="S2338" i="25"/>
  <c r="S2340" i="25"/>
  <c r="S2342" i="25"/>
  <c r="S2344" i="25"/>
  <c r="S2346" i="25"/>
  <c r="S2348" i="25"/>
  <c r="S2350" i="25"/>
  <c r="S2352" i="25"/>
  <c r="S2354" i="25"/>
  <c r="S2356" i="25"/>
  <c r="S2358" i="25"/>
  <c r="S2360" i="25"/>
  <c r="S2362" i="25"/>
  <c r="S2364" i="25"/>
  <c r="S2366" i="25"/>
  <c r="S2368" i="25"/>
  <c r="S2370" i="25"/>
  <c r="S2372" i="25"/>
  <c r="S2374" i="25"/>
  <c r="S2376" i="25"/>
  <c r="S2378" i="25"/>
  <c r="S2380" i="25"/>
  <c r="S2382" i="25"/>
  <c r="S2384" i="25"/>
  <c r="S2386" i="25"/>
  <c r="S2388" i="25"/>
  <c r="S2390" i="25"/>
  <c r="S2392" i="25"/>
  <c r="S2394" i="25"/>
  <c r="S2396" i="25"/>
  <c r="S2398" i="25"/>
  <c r="S2400" i="25"/>
  <c r="S2402" i="25"/>
  <c r="S2404" i="25"/>
  <c r="S2406" i="25"/>
  <c r="S2408" i="25"/>
  <c r="S2410" i="25"/>
  <c r="S2412" i="25"/>
  <c r="S2414" i="25"/>
  <c r="S2416" i="25"/>
  <c r="S2418" i="25"/>
  <c r="S2420" i="25"/>
  <c r="S2422" i="25"/>
  <c r="S2424" i="25"/>
  <c r="S2426" i="25"/>
  <c r="S2428" i="25"/>
  <c r="S2430" i="25"/>
  <c r="S2432" i="25"/>
  <c r="S2434" i="25"/>
  <c r="S2436" i="25"/>
  <c r="S2438" i="25"/>
  <c r="S2440" i="25"/>
  <c r="S2442" i="25"/>
  <c r="S2444" i="25"/>
  <c r="S2446" i="25"/>
  <c r="S2448" i="25"/>
  <c r="S2450" i="25"/>
  <c r="S2452" i="25"/>
  <c r="S2454" i="25"/>
  <c r="S2456" i="25"/>
  <c r="S2458" i="25"/>
  <c r="S2460" i="25"/>
  <c r="S2462" i="25"/>
  <c r="S2464" i="25"/>
  <c r="S744" i="25"/>
  <c r="S994" i="25"/>
  <c r="S1122" i="25"/>
  <c r="S1244" i="25"/>
  <c r="S1283" i="25"/>
  <c r="S1315" i="25"/>
  <c r="S1331" i="25"/>
  <c r="S1347" i="25"/>
  <c r="S1363" i="25"/>
  <c r="S1379" i="25"/>
  <c r="S1395" i="25"/>
  <c r="S1411" i="25"/>
  <c r="S1427" i="25"/>
  <c r="S1443" i="25"/>
  <c r="S1459" i="25"/>
  <c r="S1475" i="25"/>
  <c r="S1479" i="25"/>
  <c r="S1483" i="25"/>
  <c r="S1497" i="25"/>
  <c r="S1511" i="25"/>
  <c r="S1515" i="25"/>
  <c r="S1529" i="25"/>
  <c r="S1543" i="25"/>
  <c r="S1547" i="25"/>
  <c r="S1561" i="25"/>
  <c r="S1575" i="25"/>
  <c r="S1579" i="25"/>
  <c r="S1593" i="25"/>
  <c r="S1607" i="25"/>
  <c r="S1610" i="25"/>
  <c r="S1611" i="25"/>
  <c r="S1613" i="25"/>
  <c r="S1615" i="25"/>
  <c r="S1617" i="25"/>
  <c r="S1619" i="25"/>
  <c r="S1621" i="25"/>
  <c r="S1623" i="25"/>
  <c r="S1625" i="25"/>
  <c r="S1627" i="25"/>
  <c r="S1629" i="25"/>
  <c r="S1631" i="25"/>
  <c r="S1633" i="25"/>
  <c r="S1635" i="25"/>
  <c r="S1637" i="25"/>
  <c r="S1639" i="25"/>
  <c r="S1641" i="25"/>
  <c r="S1643" i="25"/>
  <c r="S1645" i="25"/>
  <c r="S1647" i="25"/>
  <c r="S1649" i="25"/>
  <c r="S1651" i="25"/>
  <c r="S1653" i="25"/>
  <c r="S1655" i="25"/>
  <c r="S1657" i="25"/>
  <c r="S1659" i="25"/>
  <c r="S1661" i="25"/>
  <c r="S1663" i="25"/>
  <c r="S1665" i="25"/>
  <c r="S1667" i="25"/>
  <c r="S1669" i="25"/>
  <c r="S1671" i="25"/>
  <c r="S1673" i="25"/>
  <c r="S1675" i="25"/>
  <c r="S1677" i="25"/>
  <c r="S1679" i="25"/>
  <c r="S1681" i="25"/>
  <c r="S1683" i="25"/>
  <c r="S1685" i="25"/>
  <c r="S1687" i="25"/>
  <c r="S1689" i="25"/>
  <c r="S1691" i="25"/>
  <c r="S1693" i="25"/>
  <c r="S1695" i="25"/>
  <c r="S1697" i="25"/>
  <c r="S1699" i="25"/>
  <c r="S1701" i="25"/>
  <c r="S1703" i="25"/>
  <c r="S1705" i="25"/>
  <c r="S1707" i="25"/>
  <c r="S1709" i="25"/>
  <c r="S1711" i="25"/>
  <c r="S1713" i="25"/>
  <c r="S1715" i="25"/>
  <c r="S1717" i="25"/>
  <c r="S1719" i="25"/>
  <c r="S1721" i="25"/>
  <c r="S1723" i="25"/>
  <c r="S1725" i="25"/>
  <c r="S1727" i="25"/>
  <c r="S1729" i="25"/>
  <c r="S1731" i="25"/>
  <c r="S1733" i="25"/>
  <c r="S1735" i="25"/>
  <c r="S1737" i="25"/>
  <c r="S1739" i="25"/>
  <c r="S1741" i="25"/>
  <c r="S1743" i="25"/>
  <c r="S1745" i="25"/>
  <c r="S1747" i="25"/>
  <c r="S1749" i="25"/>
  <c r="S1751" i="25"/>
  <c r="S1753" i="25"/>
  <c r="S1755" i="25"/>
  <c r="S1757" i="25"/>
  <c r="S1759" i="25"/>
  <c r="S1761" i="25"/>
  <c r="S1763" i="25"/>
  <c r="S1765" i="25"/>
  <c r="S1767" i="25"/>
  <c r="S1769" i="25"/>
  <c r="S1771" i="25"/>
  <c r="S1773" i="25"/>
  <c r="S1775" i="25"/>
  <c r="S1777" i="25"/>
  <c r="S1779" i="25"/>
  <c r="S1781" i="25"/>
  <c r="S1783" i="25"/>
  <c r="S1785" i="25"/>
  <c r="S1787" i="25"/>
  <c r="S1789" i="25"/>
  <c r="S1791" i="25"/>
  <c r="S1793" i="25"/>
  <c r="S1795" i="25"/>
  <c r="S1797" i="25"/>
  <c r="S1799" i="25"/>
  <c r="S1801" i="25"/>
  <c r="S1803" i="25"/>
  <c r="S1805" i="25"/>
  <c r="S1807" i="25"/>
  <c r="S1809" i="25"/>
  <c r="S1811" i="25"/>
  <c r="S1813" i="25"/>
  <c r="S1815" i="25"/>
  <c r="S1817" i="25"/>
  <c r="S1819" i="25"/>
  <c r="S1821" i="25"/>
  <c r="S1823" i="25"/>
  <c r="S1825" i="25"/>
  <c r="S1827" i="25"/>
  <c r="S1829" i="25"/>
  <c r="S1831" i="25"/>
  <c r="S1833" i="25"/>
  <c r="S1835" i="25"/>
  <c r="S1837" i="25"/>
  <c r="S1839" i="25"/>
  <c r="S1841" i="25"/>
  <c r="S1843" i="25"/>
  <c r="S1845" i="25"/>
  <c r="S1847" i="25"/>
  <c r="S1849" i="25"/>
  <c r="S1851" i="25"/>
  <c r="S1853" i="25"/>
  <c r="S1855" i="25"/>
  <c r="S1857" i="25"/>
  <c r="S1859" i="25"/>
  <c r="S1861" i="25"/>
  <c r="S1863" i="25"/>
  <c r="S1865" i="25"/>
  <c r="S1867" i="25"/>
  <c r="S1869" i="25"/>
  <c r="S1871" i="25"/>
  <c r="S1873" i="25"/>
  <c r="S1875" i="25"/>
  <c r="S1877" i="25"/>
  <c r="S1879" i="25"/>
  <c r="S1881" i="25"/>
  <c r="S1883" i="25"/>
  <c r="S1885" i="25"/>
  <c r="S1887" i="25"/>
  <c r="S1889" i="25"/>
  <c r="S1891" i="25"/>
  <c r="S1893" i="25"/>
  <c r="S1895" i="25"/>
  <c r="S1897" i="25"/>
  <c r="S1899" i="25"/>
  <c r="S1901" i="25"/>
  <c r="S1903" i="25"/>
  <c r="S1905" i="25"/>
  <c r="S1907" i="25"/>
  <c r="S1909" i="25"/>
  <c r="S1911" i="25"/>
  <c r="S1913" i="25"/>
  <c r="S1915" i="25"/>
  <c r="S1917" i="25"/>
  <c r="S1919" i="25"/>
  <c r="S1921" i="25"/>
  <c r="S1923" i="25"/>
  <c r="S1925" i="25"/>
  <c r="S1927" i="25"/>
  <c r="S1929" i="25"/>
  <c r="S1931" i="25"/>
  <c r="S1933" i="25"/>
  <c r="S1935" i="25"/>
  <c r="S1937" i="25"/>
  <c r="S1939" i="25"/>
  <c r="S1941" i="25"/>
  <c r="S1943" i="25"/>
  <c r="S1945" i="25"/>
  <c r="S1947" i="25"/>
  <c r="S1949" i="25"/>
  <c r="S1951" i="25"/>
  <c r="S1953" i="25"/>
  <c r="S1955" i="25"/>
  <c r="S1957" i="25"/>
  <c r="S1959" i="25"/>
  <c r="S1961" i="25"/>
  <c r="S1963" i="25"/>
  <c r="S1965" i="25"/>
  <c r="S1967" i="25"/>
  <c r="S1969" i="25"/>
  <c r="S1971" i="25"/>
  <c r="S1973" i="25"/>
  <c r="S1975" i="25"/>
  <c r="S1977" i="25"/>
  <c r="S1979" i="25"/>
  <c r="S1981" i="25"/>
  <c r="S1983" i="25"/>
  <c r="S1985" i="25"/>
  <c r="S1987" i="25"/>
  <c r="S1989" i="25"/>
  <c r="S1991" i="25"/>
  <c r="S1993" i="25"/>
  <c r="S1995" i="25"/>
  <c r="S1997" i="25"/>
  <c r="S1999" i="25"/>
  <c r="S2001" i="25"/>
  <c r="S2003" i="25"/>
  <c r="S2005" i="25"/>
  <c r="S2007" i="25"/>
  <c r="S2009" i="25"/>
  <c r="S2011" i="25"/>
  <c r="S2013" i="25"/>
  <c r="S2015" i="25"/>
  <c r="S2017" i="25"/>
  <c r="S2019" i="25"/>
  <c r="S2021" i="25"/>
  <c r="S2023" i="25"/>
  <c r="S2025" i="25"/>
  <c r="S2027" i="25"/>
  <c r="S2029" i="25"/>
  <c r="S2031" i="25"/>
  <c r="S2033" i="25"/>
  <c r="S2035" i="25"/>
  <c r="S2037" i="25"/>
  <c r="S2039" i="25"/>
  <c r="S2041" i="25"/>
  <c r="S2043" i="25"/>
  <c r="S2045" i="25"/>
  <c r="S2047" i="25"/>
  <c r="S2049" i="25"/>
  <c r="S2051" i="25"/>
  <c r="S2053" i="25"/>
  <c r="S2055" i="25"/>
  <c r="S2057" i="25"/>
  <c r="S2059" i="25"/>
  <c r="S2061" i="25"/>
  <c r="S2063" i="25"/>
  <c r="S2065" i="25"/>
  <c r="S2067" i="25"/>
  <c r="S2069" i="25"/>
  <c r="S2071" i="25"/>
  <c r="S2073" i="25"/>
  <c r="S2075" i="25"/>
  <c r="S2077" i="25"/>
  <c r="S2079" i="25"/>
  <c r="S2081" i="25"/>
  <c r="S2083" i="25"/>
  <c r="S2085" i="25"/>
  <c r="S2087" i="25"/>
  <c r="S2089" i="25"/>
  <c r="S2091" i="25"/>
  <c r="S2093" i="25"/>
  <c r="S2095" i="25"/>
  <c r="S2097" i="25"/>
  <c r="S2099" i="25"/>
  <c r="S2101" i="25"/>
  <c r="S2103" i="25"/>
  <c r="S2105" i="25"/>
  <c r="S2107" i="25"/>
  <c r="S2109" i="25"/>
  <c r="S2111" i="25"/>
  <c r="S2113" i="25"/>
  <c r="S2115" i="25"/>
  <c r="S2117" i="25"/>
  <c r="S2119" i="25"/>
  <c r="S2121" i="25"/>
  <c r="S2123" i="25"/>
  <c r="S2125" i="25"/>
  <c r="S2127" i="25"/>
  <c r="S2129" i="25"/>
  <c r="S2131" i="25"/>
  <c r="S2133" i="25"/>
  <c r="S2135" i="25"/>
  <c r="S2137" i="25"/>
  <c r="S2139" i="25"/>
  <c r="S2141" i="25"/>
  <c r="S2143" i="25"/>
  <c r="S2145" i="25"/>
  <c r="S2147" i="25"/>
  <c r="S2149" i="25"/>
  <c r="S2151" i="25"/>
  <c r="S2153" i="25"/>
  <c r="S2155" i="25"/>
  <c r="S2157" i="25"/>
  <c r="S2159" i="25"/>
  <c r="S2161" i="25"/>
  <c r="S2163" i="25"/>
  <c r="S2165" i="25"/>
  <c r="S2167" i="25"/>
  <c r="S2169" i="25"/>
  <c r="S2171" i="25"/>
  <c r="S2173" i="25"/>
  <c r="S2175" i="25"/>
  <c r="S2177" i="25"/>
  <c r="S2179" i="25"/>
  <c r="S2181" i="25"/>
  <c r="S2183" i="25"/>
  <c r="S2185" i="25"/>
  <c r="S2187" i="25"/>
  <c r="S2189" i="25"/>
  <c r="S2191" i="25"/>
  <c r="S2193" i="25"/>
  <c r="S2195" i="25"/>
  <c r="S2197" i="25"/>
  <c r="S2199" i="25"/>
  <c r="S2201" i="25"/>
  <c r="S2203" i="25"/>
  <c r="S2205" i="25"/>
  <c r="S2207" i="25"/>
  <c r="S2209" i="25"/>
  <c r="S2211" i="25"/>
  <c r="S2213" i="25"/>
  <c r="S2215" i="25"/>
  <c r="S2217" i="25"/>
  <c r="S2219" i="25"/>
  <c r="S2221" i="25"/>
  <c r="S2223" i="25"/>
  <c r="S2225" i="25"/>
  <c r="S2227" i="25"/>
  <c r="S2229" i="25"/>
  <c r="S2231" i="25"/>
  <c r="S2233" i="25"/>
  <c r="S2235" i="25"/>
  <c r="S2237" i="25"/>
  <c r="S2239" i="25"/>
  <c r="S2241" i="25"/>
  <c r="S2243" i="25"/>
  <c r="S2245" i="25"/>
  <c r="S2247" i="25"/>
  <c r="S2249" i="25"/>
  <c r="S2251" i="25"/>
  <c r="S2253" i="25"/>
  <c r="S2255" i="25"/>
  <c r="S2257" i="25"/>
  <c r="S2259" i="25"/>
  <c r="S2261" i="25"/>
  <c r="S2263" i="25"/>
  <c r="S2265" i="25"/>
  <c r="S2267" i="25"/>
  <c r="S2269" i="25"/>
  <c r="S2271" i="25"/>
  <c r="S2273" i="25"/>
  <c r="S2275" i="25"/>
  <c r="S2277" i="25"/>
  <c r="S2279" i="25"/>
  <c r="S2281" i="25"/>
  <c r="S2283" i="25"/>
  <c r="S2285" i="25"/>
  <c r="S2287" i="25"/>
  <c r="S2289" i="25"/>
  <c r="S2291" i="25"/>
  <c r="S2293" i="25"/>
  <c r="S2295" i="25"/>
  <c r="S2297" i="25"/>
  <c r="S2299" i="25"/>
  <c r="S2301" i="25"/>
  <c r="S2303" i="25"/>
  <c r="S2305" i="25"/>
  <c r="S2307" i="25"/>
  <c r="S2309" i="25"/>
  <c r="S2311" i="25"/>
  <c r="S2313" i="25"/>
  <c r="S2315" i="25"/>
  <c r="S2317" i="25"/>
  <c r="S2319" i="25"/>
  <c r="S2321" i="25"/>
  <c r="S2323" i="25"/>
  <c r="S2325" i="25"/>
  <c r="S2327" i="25"/>
  <c r="S2329" i="25"/>
  <c r="S2331" i="25"/>
  <c r="S2333" i="25"/>
  <c r="S2335" i="25"/>
  <c r="S2337" i="25"/>
  <c r="S2339" i="25"/>
  <c r="S2341" i="25"/>
  <c r="S2343" i="25"/>
  <c r="S2345" i="25"/>
  <c r="S2347" i="25"/>
  <c r="S2349" i="25"/>
  <c r="S2351" i="25"/>
  <c r="S2353" i="25"/>
  <c r="S2355" i="25"/>
  <c r="S2357" i="25"/>
  <c r="S2359" i="25"/>
  <c r="S2361" i="25"/>
  <c r="S2363" i="25"/>
  <c r="S2365" i="25"/>
  <c r="S2367" i="25"/>
  <c r="S2369" i="25"/>
  <c r="S2371" i="25"/>
  <c r="S2373" i="25"/>
  <c r="S2375" i="25"/>
  <c r="S2377" i="25"/>
  <c r="S2379" i="25"/>
  <c r="S2381" i="25"/>
  <c r="S2383" i="25"/>
  <c r="S2385" i="25"/>
  <c r="S2387" i="25"/>
  <c r="S2389" i="25"/>
  <c r="S2391" i="25"/>
  <c r="S2393" i="25"/>
  <c r="S2395" i="25"/>
  <c r="S2397" i="25"/>
  <c r="S2399" i="25"/>
  <c r="S2401" i="25"/>
  <c r="S2403" i="25"/>
  <c r="S2405" i="25"/>
  <c r="S2407" i="25"/>
  <c r="S2409" i="25"/>
  <c r="S2411" i="25"/>
  <c r="S2413" i="25"/>
  <c r="S2415" i="25"/>
  <c r="S2417" i="25"/>
  <c r="S2419" i="25"/>
  <c r="S2421" i="25"/>
  <c r="S2423" i="25"/>
  <c r="S2425" i="25"/>
  <c r="S2427" i="25"/>
  <c r="S2429" i="25"/>
  <c r="S2431" i="25"/>
  <c r="S2433" i="25"/>
  <c r="S2435" i="25"/>
  <c r="S2437" i="25"/>
  <c r="S2439" i="25"/>
  <c r="S2441" i="25"/>
  <c r="S2443" i="25"/>
  <c r="S2445" i="25"/>
  <c r="S2447" i="25"/>
  <c r="S2449" i="25"/>
  <c r="S2451" i="25"/>
  <c r="S2453" i="25"/>
  <c r="S2455" i="25"/>
  <c r="S2457" i="25"/>
  <c r="S2459" i="25"/>
  <c r="S2461" i="25"/>
  <c r="S2463" i="25"/>
  <c r="S2465" i="25"/>
  <c r="S1026" i="25"/>
  <c r="S1291" i="25"/>
  <c r="S1345" i="25"/>
  <c r="S1409" i="25"/>
  <c r="S1473" i="25"/>
  <c r="S1489" i="25"/>
  <c r="S1503" i="25"/>
  <c r="S1603" i="25"/>
  <c r="S1329" i="25"/>
  <c r="S1393" i="25"/>
  <c r="S1457" i="25"/>
  <c r="S1507" i="25"/>
  <c r="S1521" i="25"/>
  <c r="S1535" i="25"/>
  <c r="S2467" i="25"/>
  <c r="S2469" i="25"/>
  <c r="S2471" i="25"/>
  <c r="S2473" i="25"/>
  <c r="S2475" i="25"/>
  <c r="S2477" i="25"/>
  <c r="S2479" i="25"/>
  <c r="S2481" i="25"/>
  <c r="S2483" i="25"/>
  <c r="S2485" i="25"/>
  <c r="S2487" i="25"/>
  <c r="S2489" i="25"/>
  <c r="S2491" i="25"/>
  <c r="S2493" i="25"/>
  <c r="S2495" i="25"/>
  <c r="S2497" i="25"/>
  <c r="S2499" i="25"/>
  <c r="S2501" i="25"/>
  <c r="S2503" i="25"/>
  <c r="S2505" i="25"/>
  <c r="S2507" i="25"/>
  <c r="S2509" i="25"/>
  <c r="S2511" i="25"/>
  <c r="S2513" i="25"/>
  <c r="S2515" i="25"/>
  <c r="S2517" i="25"/>
  <c r="S2519" i="25"/>
  <c r="S2521" i="25"/>
  <c r="S2523" i="25"/>
  <c r="S2525" i="25"/>
  <c r="S2527" i="25"/>
  <c r="S2529" i="25"/>
  <c r="S2531" i="25"/>
  <c r="S2533" i="25"/>
  <c r="S2535" i="25"/>
  <c r="S2537" i="25"/>
  <c r="S2539" i="25"/>
  <c r="S2541" i="25"/>
  <c r="S2543" i="25"/>
  <c r="S2545" i="25"/>
  <c r="S2547" i="25"/>
  <c r="S2549" i="25"/>
  <c r="S2551" i="25"/>
  <c r="S2553" i="25"/>
  <c r="S2555" i="25"/>
  <c r="S2557" i="25"/>
  <c r="S2559" i="25"/>
  <c r="S2561" i="25"/>
  <c r="S2563" i="25"/>
  <c r="S2565" i="25"/>
  <c r="S2567" i="25"/>
  <c r="S2569" i="25"/>
  <c r="S2571" i="25"/>
  <c r="S2573" i="25"/>
  <c r="S2575" i="25"/>
  <c r="S2577" i="25"/>
  <c r="S2579" i="25"/>
  <c r="S2581" i="25"/>
  <c r="S2583" i="25"/>
  <c r="S2585" i="25"/>
  <c r="S2587" i="25"/>
  <c r="S2589" i="25"/>
  <c r="S2591" i="25"/>
  <c r="S2593" i="25"/>
  <c r="S2595" i="25"/>
  <c r="S2597" i="25"/>
  <c r="S2599" i="25"/>
  <c r="S2601" i="25"/>
  <c r="S2603" i="25"/>
  <c r="S2605" i="25"/>
  <c r="S2607" i="25"/>
  <c r="S2609" i="25"/>
  <c r="S2611" i="25"/>
  <c r="S2613" i="25"/>
  <c r="S2615" i="25"/>
  <c r="S2617" i="25"/>
  <c r="S2619" i="25"/>
  <c r="S2621" i="25"/>
  <c r="S2623" i="25"/>
  <c r="S2625" i="25"/>
  <c r="S2627" i="25"/>
  <c r="S2629" i="25"/>
  <c r="S2631" i="25"/>
  <c r="S2633" i="25"/>
  <c r="S2635" i="25"/>
  <c r="S2637" i="25"/>
  <c r="S2639" i="25"/>
  <c r="S2641" i="25"/>
  <c r="S2643" i="25"/>
  <c r="S2645" i="25"/>
  <c r="S2647" i="25"/>
  <c r="S2649" i="25"/>
  <c r="S2651" i="25"/>
  <c r="S2653" i="25"/>
  <c r="S2655" i="25"/>
  <c r="S2657" i="25"/>
  <c r="S2659" i="25"/>
  <c r="S2661" i="25"/>
  <c r="S2663" i="25"/>
  <c r="S2665" i="25"/>
  <c r="S2667" i="25"/>
  <c r="S2669" i="25"/>
  <c r="S2671" i="25"/>
  <c r="S2673" i="25"/>
  <c r="S2675" i="25"/>
  <c r="S2677" i="25"/>
  <c r="S2679" i="25"/>
  <c r="S2681" i="25"/>
  <c r="S2683" i="25"/>
  <c r="S2685" i="25"/>
  <c r="S2687" i="25"/>
  <c r="S2689" i="25"/>
  <c r="S2691" i="25"/>
  <c r="S2693" i="25"/>
  <c r="S2695" i="25"/>
  <c r="S2697" i="25"/>
  <c r="S2699" i="25"/>
  <c r="S2701" i="25"/>
  <c r="S2703" i="25"/>
  <c r="S2705" i="25"/>
  <c r="S2707" i="25"/>
  <c r="S2709" i="25"/>
  <c r="S2711" i="25"/>
  <c r="S2713" i="25"/>
  <c r="S2715" i="25"/>
  <c r="S2717" i="25"/>
  <c r="S2719" i="25"/>
  <c r="S2721" i="25"/>
  <c r="S2723" i="25"/>
  <c r="S2725" i="25"/>
  <c r="S2727" i="25"/>
  <c r="S2729" i="25"/>
  <c r="S2731" i="25"/>
  <c r="S2733" i="25"/>
  <c r="S2735" i="25"/>
  <c r="S2737" i="25"/>
  <c r="S2739" i="25"/>
  <c r="S2741" i="25"/>
  <c r="S2743" i="25"/>
  <c r="S2745" i="25"/>
  <c r="S2747" i="25"/>
  <c r="S2749" i="25"/>
  <c r="S2751" i="25"/>
  <c r="S2753" i="25"/>
  <c r="S2755" i="25"/>
  <c r="S2757" i="25"/>
  <c r="S2759" i="25"/>
  <c r="S2761" i="25"/>
  <c r="S2763" i="25"/>
  <c r="S2765" i="25"/>
  <c r="S2767" i="25"/>
  <c r="S2769" i="25"/>
  <c r="S2771" i="25"/>
  <c r="S2773" i="25"/>
  <c r="S2775" i="25"/>
  <c r="S2777" i="25"/>
  <c r="S2779" i="25"/>
  <c r="S2781" i="25"/>
  <c r="S2783" i="25"/>
  <c r="S2785" i="25"/>
  <c r="S2787" i="25"/>
  <c r="S2789" i="25"/>
  <c r="S2791" i="25"/>
  <c r="S2793" i="25"/>
  <c r="S2795" i="25"/>
  <c r="S2797" i="25"/>
  <c r="S2799" i="25"/>
  <c r="S2801" i="25"/>
  <c r="S2803" i="25"/>
  <c r="S2805" i="25"/>
  <c r="S2807" i="25"/>
  <c r="S2809" i="25"/>
  <c r="S2811" i="25"/>
  <c r="S2813" i="25"/>
  <c r="S2815" i="25"/>
  <c r="S2817" i="25"/>
  <c r="S2819" i="25"/>
  <c r="S2821" i="25"/>
  <c r="S2823" i="25"/>
  <c r="S2825" i="25"/>
  <c r="S2827" i="25"/>
  <c r="S2829" i="25"/>
  <c r="S2831" i="25"/>
  <c r="S2833" i="25"/>
  <c r="S2835" i="25"/>
  <c r="S2837" i="25"/>
  <c r="S2839" i="25"/>
  <c r="S2841" i="25"/>
  <c r="S2843" i="25"/>
  <c r="S2845" i="25"/>
  <c r="S2847" i="25"/>
  <c r="S2849" i="25"/>
  <c r="S2851" i="25"/>
  <c r="S2853" i="25"/>
  <c r="S2855" i="25"/>
  <c r="S2857" i="25"/>
  <c r="S2859" i="25"/>
  <c r="S2861" i="25"/>
  <c r="S2863" i="25"/>
  <c r="S2865" i="25"/>
  <c r="S2867" i="25"/>
  <c r="S2869" i="25"/>
  <c r="S2871" i="25"/>
  <c r="S2873" i="25"/>
  <c r="S2875" i="25"/>
  <c r="S2877" i="25"/>
  <c r="S2879" i="25"/>
  <c r="S2881" i="25"/>
  <c r="S2883" i="25"/>
  <c r="S2885" i="25"/>
  <c r="S2887" i="25"/>
  <c r="S2889" i="25"/>
  <c r="S2891" i="25"/>
  <c r="S2893" i="25"/>
  <c r="S2895" i="25"/>
  <c r="S2897" i="25"/>
  <c r="S2899" i="25"/>
  <c r="S2901" i="25"/>
  <c r="S2903" i="25"/>
  <c r="S2905" i="25"/>
  <c r="S2907" i="25"/>
  <c r="S2909" i="25"/>
  <c r="S2911" i="25"/>
  <c r="S2913" i="25"/>
  <c r="S2915" i="25"/>
  <c r="S2917" i="25"/>
  <c r="S2919" i="25"/>
  <c r="S2921" i="25"/>
  <c r="S2923" i="25"/>
  <c r="S2925" i="25"/>
  <c r="S2927" i="25"/>
  <c r="S2929" i="25"/>
  <c r="S2931" i="25"/>
  <c r="S2933" i="25"/>
  <c r="S2935" i="25"/>
  <c r="S2937" i="25"/>
  <c r="S2939" i="25"/>
  <c r="S2941" i="25"/>
  <c r="S2943" i="25"/>
  <c r="S2945" i="25"/>
  <c r="S2947" i="25"/>
  <c r="S2949" i="25"/>
  <c r="S2951" i="25"/>
  <c r="S2953" i="25"/>
  <c r="S2955" i="25"/>
  <c r="S2957" i="25"/>
  <c r="S2959" i="25"/>
  <c r="S2961" i="25"/>
  <c r="S2963" i="25"/>
  <c r="S2965" i="25"/>
  <c r="S2967" i="25"/>
  <c r="S2969" i="25"/>
  <c r="S2971" i="25"/>
  <c r="S2973" i="25"/>
  <c r="S2975" i="25"/>
  <c r="S2977" i="25"/>
  <c r="S2979" i="25"/>
  <c r="S2981" i="25"/>
  <c r="S2983" i="25"/>
  <c r="S2985" i="25"/>
  <c r="S2987" i="25"/>
  <c r="S2989" i="25"/>
  <c r="S2991" i="25"/>
  <c r="S2993" i="25"/>
  <c r="S2995" i="25"/>
  <c r="S2997" i="25"/>
  <c r="S2999" i="25"/>
  <c r="S3001" i="25"/>
  <c r="S3003" i="25"/>
  <c r="S3005" i="25"/>
  <c r="S3007" i="25"/>
  <c r="S3009" i="25"/>
  <c r="S3011" i="25"/>
  <c r="S3013" i="25"/>
  <c r="S3015" i="25"/>
  <c r="S3017" i="25"/>
  <c r="S3019" i="25"/>
  <c r="S3021" i="25"/>
  <c r="S3023" i="25"/>
  <c r="S3025" i="25"/>
  <c r="S3027" i="25"/>
  <c r="S3029" i="25"/>
  <c r="S3031" i="25"/>
  <c r="S3033" i="25"/>
  <c r="S3035" i="25"/>
  <c r="S3037" i="25"/>
  <c r="S3039" i="25"/>
  <c r="S3041" i="25"/>
  <c r="S3043" i="25"/>
  <c r="S3045" i="25"/>
  <c r="S3047" i="25"/>
  <c r="S3049" i="25"/>
  <c r="S3051" i="25"/>
  <c r="S3053" i="25"/>
  <c r="S3055" i="25"/>
  <c r="S3057" i="25"/>
  <c r="S3059" i="25"/>
  <c r="S3061" i="25"/>
  <c r="S3063" i="25"/>
  <c r="S3065" i="25"/>
  <c r="S3067" i="25"/>
  <c r="S3069" i="25"/>
  <c r="S3071" i="25"/>
  <c r="S3073" i="25"/>
  <c r="S3075" i="25"/>
  <c r="S3077" i="25"/>
  <c r="S3079" i="25"/>
  <c r="S3081" i="25"/>
  <c r="S3083" i="25"/>
  <c r="S3085" i="25"/>
  <c r="S1154" i="25"/>
  <c r="S1361" i="25"/>
  <c r="S1425" i="25"/>
  <c r="S1571" i="25"/>
  <c r="S1585" i="25"/>
  <c r="S1599" i="25"/>
  <c r="S2466" i="25"/>
  <c r="S2468" i="25"/>
  <c r="S2470" i="25"/>
  <c r="S2472" i="25"/>
  <c r="S2474" i="25"/>
  <c r="S2476" i="25"/>
  <c r="S2478" i="25"/>
  <c r="S2480" i="25"/>
  <c r="S2482" i="25"/>
  <c r="S2484" i="25"/>
  <c r="S2486" i="25"/>
  <c r="S2488" i="25"/>
  <c r="S2490" i="25"/>
  <c r="S2492" i="25"/>
  <c r="S2494" i="25"/>
  <c r="S2496" i="25"/>
  <c r="S2498" i="25"/>
  <c r="S2500" i="25"/>
  <c r="S2502" i="25"/>
  <c r="S2504" i="25"/>
  <c r="S2506" i="25"/>
  <c r="S2508" i="25"/>
  <c r="S2510" i="25"/>
  <c r="S2512" i="25"/>
  <c r="S2514" i="25"/>
  <c r="S2516" i="25"/>
  <c r="S2518" i="25"/>
  <c r="S2520" i="25"/>
  <c r="S2522" i="25"/>
  <c r="S2524" i="25"/>
  <c r="S2526" i="25"/>
  <c r="S2528" i="25"/>
  <c r="S2530" i="25"/>
  <c r="S2532" i="25"/>
  <c r="S2534" i="25"/>
  <c r="S2536" i="25"/>
  <c r="S2538" i="25"/>
  <c r="S2540" i="25"/>
  <c r="S2542" i="25"/>
  <c r="S2544" i="25"/>
  <c r="S2546" i="25"/>
  <c r="S2548" i="25"/>
  <c r="S2550" i="25"/>
  <c r="S2552" i="25"/>
  <c r="S2554" i="25"/>
  <c r="S2556" i="25"/>
  <c r="S2558" i="25"/>
  <c r="S2560" i="25"/>
  <c r="S2562" i="25"/>
  <c r="S2564" i="25"/>
  <c r="S2566" i="25"/>
  <c r="S2568" i="25"/>
  <c r="S2570" i="25"/>
  <c r="S2572" i="25"/>
  <c r="S2574" i="25"/>
  <c r="S2576" i="25"/>
  <c r="S2578" i="25"/>
  <c r="S2580" i="25"/>
  <c r="S2582" i="25"/>
  <c r="S2584" i="25"/>
  <c r="S2586" i="25"/>
  <c r="S2588" i="25"/>
  <c r="S2590" i="25"/>
  <c r="S2592" i="25"/>
  <c r="S2594" i="25"/>
  <c r="S2596" i="25"/>
  <c r="S2598" i="25"/>
  <c r="S2600" i="25"/>
  <c r="S2602" i="25"/>
  <c r="S2604" i="25"/>
  <c r="S2606" i="25"/>
  <c r="S2608" i="25"/>
  <c r="S2610" i="25"/>
  <c r="S2612" i="25"/>
  <c r="S2614" i="25"/>
  <c r="S2616" i="25"/>
  <c r="S2618" i="25"/>
  <c r="S2620" i="25"/>
  <c r="S2622" i="25"/>
  <c r="S2624" i="25"/>
  <c r="S2626" i="25"/>
  <c r="S2628" i="25"/>
  <c r="S2630" i="25"/>
  <c r="S2632" i="25"/>
  <c r="S2634" i="25"/>
  <c r="S2636" i="25"/>
  <c r="S2638" i="25"/>
  <c r="S2640" i="25"/>
  <c r="S2642" i="25"/>
  <c r="S2644" i="25"/>
  <c r="S2646" i="25"/>
  <c r="S2648" i="25"/>
  <c r="S2650" i="25"/>
  <c r="S2652" i="25"/>
  <c r="S2654" i="25"/>
  <c r="S2656" i="25"/>
  <c r="S2658" i="25"/>
  <c r="S2660" i="25"/>
  <c r="S2662" i="25"/>
  <c r="S2664" i="25"/>
  <c r="S2666" i="25"/>
  <c r="S2668" i="25"/>
  <c r="S2670" i="25"/>
  <c r="S2672" i="25"/>
  <c r="S2674" i="25"/>
  <c r="S2676" i="25"/>
  <c r="S2678" i="25"/>
  <c r="S2680" i="25"/>
  <c r="S2682" i="25"/>
  <c r="S2684" i="25"/>
  <c r="S2686" i="25"/>
  <c r="S2688" i="25"/>
  <c r="S2690" i="25"/>
  <c r="S2692" i="25"/>
  <c r="S2694" i="25"/>
  <c r="S2696" i="25"/>
  <c r="S2698" i="25"/>
  <c r="S2700" i="25"/>
  <c r="S2702" i="25"/>
  <c r="S2704" i="25"/>
  <c r="S2706" i="25"/>
  <c r="S2708" i="25"/>
  <c r="S2710" i="25"/>
  <c r="S2712" i="25"/>
  <c r="S2714" i="25"/>
  <c r="S2716" i="25"/>
  <c r="S2718" i="25"/>
  <c r="S2720" i="25"/>
  <c r="S2722" i="25"/>
  <c r="S2724" i="25"/>
  <c r="S2726" i="25"/>
  <c r="S2728" i="25"/>
  <c r="S2730" i="25"/>
  <c r="S2732" i="25"/>
  <c r="S2734" i="25"/>
  <c r="S2736" i="25"/>
  <c r="S2738" i="25"/>
  <c r="S2740" i="25"/>
  <c r="S2742" i="25"/>
  <c r="S2744" i="25"/>
  <c r="S2746" i="25"/>
  <c r="S2748" i="25"/>
  <c r="S2750" i="25"/>
  <c r="S2752" i="25"/>
  <c r="S2754" i="25"/>
  <c r="S2756" i="25"/>
  <c r="S2758" i="25"/>
  <c r="S2760" i="25"/>
  <c r="S2762" i="25"/>
  <c r="S2764" i="25"/>
  <c r="S2766" i="25"/>
  <c r="S2768" i="25"/>
  <c r="S2770" i="25"/>
  <c r="S2772" i="25"/>
  <c r="S2774" i="25"/>
  <c r="S2776" i="25"/>
  <c r="S2778" i="25"/>
  <c r="S2780" i="25"/>
  <c r="S2782" i="25"/>
  <c r="S2784" i="25"/>
  <c r="S2786" i="25"/>
  <c r="S2788" i="25"/>
  <c r="S2790" i="25"/>
  <c r="S2792" i="25"/>
  <c r="S2794" i="25"/>
  <c r="S2796" i="25"/>
  <c r="S2798" i="25"/>
  <c r="S2800" i="25"/>
  <c r="S2802" i="25"/>
  <c r="S2804" i="25"/>
  <c r="S2806" i="25"/>
  <c r="S2808" i="25"/>
  <c r="S2810" i="25"/>
  <c r="S2812" i="25"/>
  <c r="S2814" i="25"/>
  <c r="S2816" i="25"/>
  <c r="S2818" i="25"/>
  <c r="S2820" i="25"/>
  <c r="S2822" i="25"/>
  <c r="S2824" i="25"/>
  <c r="S2826" i="25"/>
  <c r="S2828" i="25"/>
  <c r="S2830" i="25"/>
  <c r="S2832" i="25"/>
  <c r="S2834" i="25"/>
  <c r="S2836" i="25"/>
  <c r="S2838" i="25"/>
  <c r="S2840" i="25"/>
  <c r="S2842" i="25"/>
  <c r="S2844" i="25"/>
  <c r="S2846" i="25"/>
  <c r="S2848" i="25"/>
  <c r="S2850" i="25"/>
  <c r="S2852" i="25"/>
  <c r="S2854" i="25"/>
  <c r="S2856" i="25"/>
  <c r="S2858" i="25"/>
  <c r="S2860" i="25"/>
  <c r="S2862" i="25"/>
  <c r="S2864" i="25"/>
  <c r="S2866" i="25"/>
  <c r="S2868" i="25"/>
  <c r="S2870" i="25"/>
  <c r="S2872" i="25"/>
  <c r="S2874" i="25"/>
  <c r="S2876" i="25"/>
  <c r="S2878" i="25"/>
  <c r="S2880" i="25"/>
  <c r="S2882" i="25"/>
  <c r="S2884" i="25"/>
  <c r="S2886" i="25"/>
  <c r="S2888" i="25"/>
  <c r="S2890" i="25"/>
  <c r="S2892" i="25"/>
  <c r="S2894" i="25"/>
  <c r="S2896" i="25"/>
  <c r="S2898" i="25"/>
  <c r="S2900" i="25"/>
  <c r="S2902" i="25"/>
  <c r="S2904" i="25"/>
  <c r="S2906" i="25"/>
  <c r="S2908" i="25"/>
  <c r="S2910" i="25"/>
  <c r="S2912" i="25"/>
  <c r="S2914" i="25"/>
  <c r="S2916" i="25"/>
  <c r="S2918" i="25"/>
  <c r="S2920" i="25"/>
  <c r="S2922" i="25"/>
  <c r="S2924" i="25"/>
  <c r="S2926" i="25"/>
  <c r="S2928" i="25"/>
  <c r="S2930" i="25"/>
  <c r="S2932" i="25"/>
  <c r="S2934" i="25"/>
  <c r="S2936" i="25"/>
  <c r="S2938" i="25"/>
  <c r="S2940" i="25"/>
  <c r="S2942" i="25"/>
  <c r="S2944" i="25"/>
  <c r="S2946" i="25"/>
  <c r="S2948" i="25"/>
  <c r="S2950" i="25"/>
  <c r="S2952" i="25"/>
  <c r="S2954" i="25"/>
  <c r="S2956" i="25"/>
  <c r="S2958" i="25"/>
  <c r="S2960" i="25"/>
  <c r="S2962" i="25"/>
  <c r="S2964" i="25"/>
  <c r="S2966" i="25"/>
  <c r="S2968" i="25"/>
  <c r="S2970" i="25"/>
  <c r="S2972" i="25"/>
  <c r="S2974" i="25"/>
  <c r="S2976" i="25"/>
  <c r="S2978" i="25"/>
  <c r="S2980" i="25"/>
  <c r="S2982" i="25"/>
  <c r="S2984" i="25"/>
  <c r="S2986" i="25"/>
  <c r="S2988" i="25"/>
  <c r="S2990" i="25"/>
  <c r="S2992" i="25"/>
  <c r="S2994" i="25"/>
  <c r="S2996" i="25"/>
  <c r="S2998" i="25"/>
  <c r="S3000" i="25"/>
  <c r="S3002" i="25"/>
  <c r="S3004" i="25"/>
  <c r="S3006" i="25"/>
  <c r="S3008" i="25"/>
  <c r="S3010" i="25"/>
  <c r="S3012" i="25"/>
  <c r="S3014" i="25"/>
  <c r="S3016" i="25"/>
  <c r="S3018" i="25"/>
  <c r="S3020" i="25"/>
  <c r="S3022" i="25"/>
  <c r="S3024" i="25"/>
  <c r="S3026" i="25"/>
  <c r="S3028" i="25"/>
  <c r="S3030" i="25"/>
  <c r="S3032" i="25"/>
  <c r="S3034" i="25"/>
  <c r="S3036" i="25"/>
  <c r="S3038" i="25"/>
  <c r="S3040" i="25"/>
  <c r="S3042" i="25"/>
  <c r="S3044" i="25"/>
  <c r="S3046" i="25"/>
  <c r="S3048" i="25"/>
  <c r="S3050" i="25"/>
  <c r="S3052" i="25"/>
  <c r="S3054" i="25"/>
  <c r="S3056" i="25"/>
  <c r="S3058" i="25"/>
  <c r="S3060" i="25"/>
  <c r="S3062" i="25"/>
  <c r="S3064" i="25"/>
  <c r="S3066" i="25"/>
  <c r="S3068" i="25"/>
  <c r="S3070" i="25"/>
  <c r="S3072" i="25"/>
  <c r="S3074" i="25"/>
  <c r="S3076" i="25"/>
  <c r="S3078" i="25"/>
  <c r="S3080" i="25"/>
  <c r="S3082" i="25"/>
  <c r="S3084" i="25"/>
  <c r="S3086" i="25"/>
  <c r="S3088" i="25"/>
  <c r="S1553" i="25"/>
  <c r="S3090" i="25"/>
  <c r="S1441" i="25"/>
  <c r="S1567" i="25"/>
  <c r="S3087" i="25"/>
  <c r="S1260" i="25"/>
  <c r="S1377" i="25"/>
  <c r="S3094" i="25"/>
  <c r="S3095" i="25"/>
  <c r="S3102" i="25"/>
  <c r="S3103" i="25"/>
  <c r="S3096" i="25"/>
  <c r="S3097" i="25"/>
  <c r="S3104" i="25"/>
  <c r="S3105" i="25"/>
  <c r="S3109" i="25"/>
  <c r="S3111" i="25"/>
  <c r="S3113" i="25"/>
  <c r="S3115" i="25"/>
  <c r="S3117" i="25"/>
  <c r="S3119" i="25"/>
  <c r="S3121" i="25"/>
  <c r="S3123" i="25"/>
  <c r="S3125" i="25"/>
  <c r="S3127" i="25"/>
  <c r="S3129" i="25"/>
  <c r="S3131" i="25"/>
  <c r="S3133" i="25"/>
  <c r="S3135" i="25"/>
  <c r="S3137" i="25"/>
  <c r="S3139" i="25"/>
  <c r="S3141" i="25"/>
  <c r="S3143" i="25"/>
  <c r="S3145" i="25"/>
  <c r="S3147" i="25"/>
  <c r="S3149" i="25"/>
  <c r="S3151" i="25"/>
  <c r="S3153" i="25"/>
  <c r="S3155" i="25"/>
  <c r="S3157" i="25"/>
  <c r="S3159" i="25"/>
  <c r="S3161" i="25"/>
  <c r="S3163" i="25"/>
  <c r="S3165" i="25"/>
  <c r="S3167" i="25"/>
  <c r="S3169" i="25"/>
  <c r="S3171" i="25"/>
  <c r="S3173" i="25"/>
  <c r="S3175" i="25"/>
  <c r="S3177" i="25"/>
  <c r="S3179" i="25"/>
  <c r="S3181" i="25"/>
  <c r="S3183" i="25"/>
  <c r="S3185" i="25"/>
  <c r="S3187" i="25"/>
  <c r="S3189" i="25"/>
  <c r="S3191" i="25"/>
  <c r="S3193" i="25"/>
  <c r="S3195" i="25"/>
  <c r="S3197" i="25"/>
  <c r="S3199" i="25"/>
  <c r="S3201" i="25"/>
  <c r="S3203" i="25"/>
  <c r="S3205" i="25"/>
  <c r="S3207" i="25"/>
  <c r="S3209" i="25"/>
  <c r="S3211" i="25"/>
  <c r="S3213" i="25"/>
  <c r="S3215" i="25"/>
  <c r="S3217" i="25"/>
  <c r="S3219" i="25"/>
  <c r="S3221" i="25"/>
  <c r="S3223" i="25"/>
  <c r="S3225" i="25"/>
  <c r="S3227" i="25"/>
  <c r="S3229" i="25"/>
  <c r="S3231" i="25"/>
  <c r="S3233" i="25"/>
  <c r="S3235" i="25"/>
  <c r="S3237" i="25"/>
  <c r="S3239" i="25"/>
  <c r="S3241" i="25"/>
  <c r="S3243" i="25"/>
  <c r="S3245" i="25"/>
  <c r="S3247" i="25"/>
  <c r="S3249" i="25"/>
  <c r="S3251" i="25"/>
  <c r="S3253" i="25"/>
  <c r="S3255" i="25"/>
  <c r="S3257" i="25"/>
  <c r="S3259" i="25"/>
  <c r="S3261" i="25"/>
  <c r="S3263" i="25"/>
  <c r="S3265" i="25"/>
  <c r="S3267" i="25"/>
  <c r="S3269" i="25"/>
  <c r="S3271" i="25"/>
  <c r="S3273" i="25"/>
  <c r="S3275" i="25"/>
  <c r="S3277" i="25"/>
  <c r="S3279" i="25"/>
  <c r="S3281" i="25"/>
  <c r="S3283" i="25"/>
  <c r="S3285" i="25"/>
  <c r="S3287" i="25"/>
  <c r="S3289" i="25"/>
  <c r="S3291" i="25"/>
  <c r="S3293" i="25"/>
  <c r="S3295" i="25"/>
  <c r="S3297" i="25"/>
  <c r="S3299" i="25"/>
  <c r="S3301" i="25"/>
  <c r="S3303" i="25"/>
  <c r="S3305" i="25"/>
  <c r="S3307" i="25"/>
  <c r="S3309" i="25"/>
  <c r="S3311" i="25"/>
  <c r="S3313" i="25"/>
  <c r="S3315" i="25"/>
  <c r="S3317" i="25"/>
  <c r="S3319" i="25"/>
  <c r="S3321" i="25"/>
  <c r="S3323" i="25"/>
  <c r="S3325" i="25"/>
  <c r="S3327" i="25"/>
  <c r="S3329" i="25"/>
  <c r="S3331" i="25"/>
  <c r="S3333" i="25"/>
  <c r="S3335" i="25"/>
  <c r="S3337" i="25"/>
  <c r="S3339" i="25"/>
  <c r="S3341" i="25"/>
  <c r="S3343" i="25"/>
  <c r="S3345" i="25"/>
  <c r="S3347" i="25"/>
  <c r="S3349" i="25"/>
  <c r="S3351" i="25"/>
  <c r="S3353" i="25"/>
  <c r="S3355" i="25"/>
  <c r="S3357" i="25"/>
  <c r="S3359" i="25"/>
  <c r="S3361" i="25"/>
  <c r="S3363" i="25"/>
  <c r="S3365" i="25"/>
  <c r="S3367" i="25"/>
  <c r="S3369" i="25"/>
  <c r="S3371" i="25"/>
  <c r="S3373" i="25"/>
  <c r="S3375" i="25"/>
  <c r="S3377" i="25"/>
  <c r="S3379" i="25"/>
  <c r="S3381" i="25"/>
  <c r="S3383" i="25"/>
  <c r="S3385" i="25"/>
  <c r="S3387" i="25"/>
  <c r="S3389" i="25"/>
  <c r="S3391" i="25"/>
  <c r="S3393" i="25"/>
  <c r="S3395" i="25"/>
  <c r="S3397" i="25"/>
  <c r="S3399" i="25"/>
  <c r="S3401" i="25"/>
  <c r="S3403" i="25"/>
  <c r="S3405" i="25"/>
  <c r="S3407" i="25"/>
  <c r="S3409" i="25"/>
  <c r="S3411" i="25"/>
  <c r="S3413" i="25"/>
  <c r="S3415" i="25"/>
  <c r="S3417" i="25"/>
  <c r="S3419" i="25"/>
  <c r="S3421" i="25"/>
  <c r="S3423" i="25"/>
  <c r="S3425" i="25"/>
  <c r="S3427" i="25"/>
  <c r="S3429" i="25"/>
  <c r="S3431" i="25"/>
  <c r="S3433" i="25"/>
  <c r="S3435" i="25"/>
  <c r="S3437" i="25"/>
  <c r="S3439" i="25"/>
  <c r="S3441" i="25"/>
  <c r="S3443" i="25"/>
  <c r="S3445" i="25"/>
  <c r="S3447" i="25"/>
  <c r="S3449" i="25"/>
  <c r="S3451" i="25"/>
  <c r="S3453" i="25"/>
  <c r="S3455" i="25"/>
  <c r="S3457" i="25"/>
  <c r="S3459" i="25"/>
  <c r="S3461" i="25"/>
  <c r="S3463" i="25"/>
  <c r="S3465" i="25"/>
  <c r="S3467" i="25"/>
  <c r="S3469" i="25"/>
  <c r="S3471" i="25"/>
  <c r="S3473" i="25"/>
  <c r="S3475" i="25"/>
  <c r="S3477" i="25"/>
  <c r="S3479" i="25"/>
  <c r="S3481" i="25"/>
  <c r="S3483" i="25"/>
  <c r="S3485" i="25"/>
  <c r="S3487" i="25"/>
  <c r="S3489" i="25"/>
  <c r="S3491" i="25"/>
  <c r="S3493" i="25"/>
  <c r="S3495" i="25"/>
  <c r="S3497" i="25"/>
  <c r="S3499" i="25"/>
  <c r="S3501" i="25"/>
  <c r="S3503" i="25"/>
  <c r="S3505" i="25"/>
  <c r="S3507" i="25"/>
  <c r="S3509" i="25"/>
  <c r="S3511" i="25"/>
  <c r="S3513" i="25"/>
  <c r="S3515" i="25"/>
  <c r="S3517" i="25"/>
  <c r="S3519" i="25"/>
  <c r="S3521" i="25"/>
  <c r="S3523" i="25"/>
  <c r="S3525" i="25"/>
  <c r="S3527" i="25"/>
  <c r="S3529" i="25"/>
  <c r="S3531" i="25"/>
  <c r="S3533" i="25"/>
  <c r="S3535" i="25"/>
  <c r="S3537" i="25"/>
  <c r="S3539" i="25"/>
  <c r="S3541" i="25"/>
  <c r="S3543" i="25"/>
  <c r="S3545" i="25"/>
  <c r="S3547" i="25"/>
  <c r="S3549" i="25"/>
  <c r="S3551" i="25"/>
  <c r="S3553" i="25"/>
  <c r="S3555" i="25"/>
  <c r="S3557" i="25"/>
  <c r="S3559" i="25"/>
  <c r="S3561" i="25"/>
  <c r="S3563" i="25"/>
  <c r="S3565" i="25"/>
  <c r="S3567" i="25"/>
  <c r="S3569" i="25"/>
  <c r="S3571" i="25"/>
  <c r="S3573" i="25"/>
  <c r="S3575" i="25"/>
  <c r="S3577" i="25"/>
  <c r="S3579" i="25"/>
  <c r="S3581" i="25"/>
  <c r="S3583" i="25"/>
  <c r="S3585" i="25"/>
  <c r="S3587" i="25"/>
  <c r="S3589" i="25"/>
  <c r="S3591" i="25"/>
  <c r="S3593" i="25"/>
  <c r="S3595" i="25"/>
  <c r="S3597" i="25"/>
  <c r="S3599" i="25"/>
  <c r="S3601" i="25"/>
  <c r="S3603" i="25"/>
  <c r="S3605" i="25"/>
  <c r="S3607" i="25"/>
  <c r="S3609" i="25"/>
  <c r="S3611" i="25"/>
  <c r="S3613" i="25"/>
  <c r="S3615" i="25"/>
  <c r="S3617" i="25"/>
  <c r="S3619" i="25"/>
  <c r="S3621" i="25"/>
  <c r="S3623" i="25"/>
  <c r="S3625" i="25"/>
  <c r="S3627" i="25"/>
  <c r="S3629" i="25"/>
  <c r="S3631" i="25"/>
  <c r="S3633" i="25"/>
  <c r="S3635" i="25"/>
  <c r="S3637" i="25"/>
  <c r="S3639" i="25"/>
  <c r="S3641" i="25"/>
  <c r="S3643" i="25"/>
  <c r="S3645" i="25"/>
  <c r="S3647" i="25"/>
  <c r="S3649" i="25"/>
  <c r="S3651" i="25"/>
  <c r="S3653" i="25"/>
  <c r="S3655" i="25"/>
  <c r="S3657" i="25"/>
  <c r="S3659" i="25"/>
  <c r="S3661" i="25"/>
  <c r="S3663" i="25"/>
  <c r="S3665" i="25"/>
  <c r="S3667" i="25"/>
  <c r="S3669" i="25"/>
  <c r="S3671" i="25"/>
  <c r="S3673" i="25"/>
  <c r="S3675" i="25"/>
  <c r="S3677" i="25"/>
  <c r="S3679" i="25"/>
  <c r="S3681" i="25"/>
  <c r="S3683" i="25"/>
  <c r="S3685" i="25"/>
  <c r="S3687" i="25"/>
  <c r="S3689" i="25"/>
  <c r="S3691" i="25"/>
  <c r="S3693" i="25"/>
  <c r="S3695" i="25"/>
  <c r="S3697" i="25"/>
  <c r="S3699" i="25"/>
  <c r="S3701" i="25"/>
  <c r="S3703" i="25"/>
  <c r="S3705" i="25"/>
  <c r="S3707" i="25"/>
  <c r="S3709" i="25"/>
  <c r="S3711" i="25"/>
  <c r="S3713" i="25"/>
  <c r="S3715" i="25"/>
  <c r="S3717" i="25"/>
  <c r="S3719" i="25"/>
  <c r="S3721" i="25"/>
  <c r="S3723" i="25"/>
  <c r="S3725" i="25"/>
  <c r="S3727" i="25"/>
  <c r="S3729" i="25"/>
  <c r="S3731" i="25"/>
  <c r="S3733" i="25"/>
  <c r="S3735" i="25"/>
  <c r="S3737" i="25"/>
  <c r="S3739" i="25"/>
  <c r="S3741" i="25"/>
  <c r="S3743" i="25"/>
  <c r="S3745" i="25"/>
  <c r="S3747" i="25"/>
  <c r="S3749" i="25"/>
  <c r="S3751" i="25"/>
  <c r="S3753" i="25"/>
  <c r="S3755" i="25"/>
  <c r="S3757" i="25"/>
  <c r="S3759" i="25"/>
  <c r="S3761" i="25"/>
  <c r="S3763" i="25"/>
  <c r="S3765" i="25"/>
  <c r="S3767" i="25"/>
  <c r="S3769" i="25"/>
  <c r="S3771" i="25"/>
  <c r="S3773" i="25"/>
  <c r="S3775" i="25"/>
  <c r="S3777" i="25"/>
  <c r="S3779" i="25"/>
  <c r="S3781" i="25"/>
  <c r="S3783" i="25"/>
  <c r="S3785" i="25"/>
  <c r="S3787" i="25"/>
  <c r="S3789" i="25"/>
  <c r="S3791" i="25"/>
  <c r="S3793" i="25"/>
  <c r="S3795" i="25"/>
  <c r="S3797" i="25"/>
  <c r="S3799" i="25"/>
  <c r="S3801" i="25"/>
  <c r="S3803" i="25"/>
  <c r="S3805" i="25"/>
  <c r="S3807" i="25"/>
  <c r="S3809" i="25"/>
  <c r="S3811" i="25"/>
  <c r="S3813" i="25"/>
  <c r="S3815" i="25"/>
  <c r="S3817" i="25"/>
  <c r="S3819" i="25"/>
  <c r="S3821" i="25"/>
  <c r="S3823" i="25"/>
  <c r="S3825" i="25"/>
  <c r="S3827" i="25"/>
  <c r="S3829" i="25"/>
  <c r="S3831" i="25"/>
  <c r="S3833" i="25"/>
  <c r="S3835" i="25"/>
  <c r="S3837" i="25"/>
  <c r="S3839" i="25"/>
  <c r="S3841" i="25"/>
  <c r="S3843" i="25"/>
  <c r="S3845" i="25"/>
  <c r="S3847" i="25"/>
  <c r="S3849" i="25"/>
  <c r="S3851" i="25"/>
  <c r="S3853" i="25"/>
  <c r="S3855" i="25"/>
  <c r="S3857" i="25"/>
  <c r="S3859" i="25"/>
  <c r="S3861" i="25"/>
  <c r="S3863" i="25"/>
  <c r="S3865" i="25"/>
  <c r="S3867" i="25"/>
  <c r="S3869" i="25"/>
  <c r="S3871" i="25"/>
  <c r="S3873" i="25"/>
  <c r="S3875" i="25"/>
  <c r="S3877" i="25"/>
  <c r="S3879" i="25"/>
  <c r="S3881" i="25"/>
  <c r="S3883" i="25"/>
  <c r="S3885" i="25"/>
  <c r="S3887" i="25"/>
  <c r="S3889" i="25"/>
  <c r="S3891" i="25"/>
  <c r="S3893" i="25"/>
  <c r="S3895" i="25"/>
  <c r="S3897" i="25"/>
  <c r="S3899" i="25"/>
  <c r="S3901" i="25"/>
  <c r="S3903" i="25"/>
  <c r="S3905" i="25"/>
  <c r="S3907" i="25"/>
  <c r="S3909" i="25"/>
  <c r="S3911" i="25"/>
  <c r="S3913" i="25"/>
  <c r="S3915" i="25"/>
  <c r="S3917" i="25"/>
  <c r="S3919" i="25"/>
  <c r="S3921" i="25"/>
  <c r="S3923" i="25"/>
  <c r="S3925" i="25"/>
  <c r="S3927" i="25"/>
  <c r="S3929" i="25"/>
  <c r="S3931" i="25"/>
  <c r="S3933" i="25"/>
  <c r="S3935" i="25"/>
  <c r="S3937" i="25"/>
  <c r="S3939" i="25"/>
  <c r="S3941" i="25"/>
  <c r="S3943" i="25"/>
  <c r="S3945" i="25"/>
  <c r="S3947" i="25"/>
  <c r="S1539" i="25"/>
  <c r="S3091" i="25"/>
  <c r="S3092" i="25"/>
  <c r="S3093" i="25"/>
  <c r="S3100" i="25"/>
  <c r="S3101" i="25"/>
  <c r="S3108" i="25"/>
  <c r="S3110" i="25"/>
  <c r="S3112" i="25"/>
  <c r="S3114" i="25"/>
  <c r="S3116" i="25"/>
  <c r="S3118" i="25"/>
  <c r="S3120" i="25"/>
  <c r="S3122" i="25"/>
  <c r="S3124" i="25"/>
  <c r="S3126" i="25"/>
  <c r="S3128" i="25"/>
  <c r="S3130" i="25"/>
  <c r="S3132" i="25"/>
  <c r="S3134" i="25"/>
  <c r="S3136" i="25"/>
  <c r="S3138" i="25"/>
  <c r="S3140" i="25"/>
  <c r="S3142" i="25"/>
  <c r="S3144" i="25"/>
  <c r="S3146" i="25"/>
  <c r="S3148" i="25"/>
  <c r="S3150" i="25"/>
  <c r="S3152" i="25"/>
  <c r="S3154" i="25"/>
  <c r="S3156" i="25"/>
  <c r="S3158" i="25"/>
  <c r="S3160" i="25"/>
  <c r="S3162" i="25"/>
  <c r="S3164" i="25"/>
  <c r="S3166" i="25"/>
  <c r="S3168" i="25"/>
  <c r="S3170" i="25"/>
  <c r="S3172" i="25"/>
  <c r="S3174" i="25"/>
  <c r="S3176" i="25"/>
  <c r="S3178" i="25"/>
  <c r="S3180" i="25"/>
  <c r="S3182" i="25"/>
  <c r="S3184" i="25"/>
  <c r="S3186" i="25"/>
  <c r="S3188" i="25"/>
  <c r="S3190" i="25"/>
  <c r="S3192" i="25"/>
  <c r="S3194" i="25"/>
  <c r="S3196" i="25"/>
  <c r="S3198" i="25"/>
  <c r="S3200" i="25"/>
  <c r="S3202" i="25"/>
  <c r="S3204" i="25"/>
  <c r="S3206" i="25"/>
  <c r="S3208" i="25"/>
  <c r="S3210" i="25"/>
  <c r="S3212" i="25"/>
  <c r="S3214" i="25"/>
  <c r="S3216" i="25"/>
  <c r="S3218" i="25"/>
  <c r="S3220" i="25"/>
  <c r="S3222" i="25"/>
  <c r="S3224" i="25"/>
  <c r="S3226" i="25"/>
  <c r="S3228" i="25"/>
  <c r="S3230" i="25"/>
  <c r="S3232" i="25"/>
  <c r="S3234" i="25"/>
  <c r="S3236" i="25"/>
  <c r="S3238" i="25"/>
  <c r="S3240" i="25"/>
  <c r="S3242" i="25"/>
  <c r="S3244" i="25"/>
  <c r="S3246" i="25"/>
  <c r="S3248" i="25"/>
  <c r="S3250" i="25"/>
  <c r="S3252" i="25"/>
  <c r="S3254" i="25"/>
  <c r="S3256" i="25"/>
  <c r="S3258" i="25"/>
  <c r="S3260" i="25"/>
  <c r="S3262" i="25"/>
  <c r="S3264" i="25"/>
  <c r="S3266" i="25"/>
  <c r="S3268" i="25"/>
  <c r="S3270" i="25"/>
  <c r="S3272" i="25"/>
  <c r="S3274" i="25"/>
  <c r="S3276" i="25"/>
  <c r="S3278" i="25"/>
  <c r="S3280" i="25"/>
  <c r="S3282" i="25"/>
  <c r="S3284" i="25"/>
  <c r="S3286" i="25"/>
  <c r="S3288" i="25"/>
  <c r="S3290" i="25"/>
  <c r="S3292" i="25"/>
  <c r="S3294" i="25"/>
  <c r="S3296" i="25"/>
  <c r="S3298" i="25"/>
  <c r="S3300" i="25"/>
  <c r="S3302" i="25"/>
  <c r="S3304" i="25"/>
  <c r="S3306" i="25"/>
  <c r="S3308" i="25"/>
  <c r="S3310" i="25"/>
  <c r="S3312" i="25"/>
  <c r="S3314" i="25"/>
  <c r="S3316" i="25"/>
  <c r="S3318" i="25"/>
  <c r="S3320" i="25"/>
  <c r="S3322" i="25"/>
  <c r="S3324" i="25"/>
  <c r="S3326" i="25"/>
  <c r="S3328" i="25"/>
  <c r="S3330" i="25"/>
  <c r="S3332" i="25"/>
  <c r="S3334" i="25"/>
  <c r="S3336" i="25"/>
  <c r="S3338" i="25"/>
  <c r="S3340" i="25"/>
  <c r="S3342" i="25"/>
  <c r="S3344" i="25"/>
  <c r="S3346" i="25"/>
  <c r="S3348" i="25"/>
  <c r="S3350" i="25"/>
  <c r="S3352" i="25"/>
  <c r="S3354" i="25"/>
  <c r="S3356" i="25"/>
  <c r="S3358" i="25"/>
  <c r="S3360" i="25"/>
  <c r="S3362" i="25"/>
  <c r="S3364" i="25"/>
  <c r="S3366" i="25"/>
  <c r="S3368" i="25"/>
  <c r="S3370" i="25"/>
  <c r="S3372" i="25"/>
  <c r="S3374" i="25"/>
  <c r="S3376" i="25"/>
  <c r="S3378" i="25"/>
  <c r="S3380" i="25"/>
  <c r="S3382" i="25"/>
  <c r="S3384" i="25"/>
  <c r="S3386" i="25"/>
  <c r="S3388" i="25"/>
  <c r="S3390" i="25"/>
  <c r="S3392" i="25"/>
  <c r="S3394" i="25"/>
  <c r="S3396" i="25"/>
  <c r="S3398" i="25"/>
  <c r="S3400" i="25"/>
  <c r="S3402" i="25"/>
  <c r="S3404" i="25"/>
  <c r="S3406" i="25"/>
  <c r="S3408" i="25"/>
  <c r="S3410" i="25"/>
  <c r="S3412" i="25"/>
  <c r="S3414" i="25"/>
  <c r="S3416" i="25"/>
  <c r="S3418" i="25"/>
  <c r="S3420" i="25"/>
  <c r="S3422" i="25"/>
  <c r="S3424" i="25"/>
  <c r="S3426" i="25"/>
  <c r="S3428" i="25"/>
  <c r="S3430" i="25"/>
  <c r="S3432" i="25"/>
  <c r="S3434" i="25"/>
  <c r="S3436" i="25"/>
  <c r="S3438" i="25"/>
  <c r="S3440" i="25"/>
  <c r="S3442" i="25"/>
  <c r="S3444" i="25"/>
  <c r="S3446" i="25"/>
  <c r="S3448" i="25"/>
  <c r="S3450" i="25"/>
  <c r="S3452" i="25"/>
  <c r="S3454" i="25"/>
  <c r="S3456" i="25"/>
  <c r="S3458" i="25"/>
  <c r="S3460" i="25"/>
  <c r="S3462" i="25"/>
  <c r="S3464" i="25"/>
  <c r="S3466" i="25"/>
  <c r="S3468" i="25"/>
  <c r="S3470" i="25"/>
  <c r="S3472" i="25"/>
  <c r="S3474" i="25"/>
  <c r="S3476" i="25"/>
  <c r="S3478" i="25"/>
  <c r="S3480" i="25"/>
  <c r="S3482" i="25"/>
  <c r="S3484" i="25"/>
  <c r="S3486" i="25"/>
  <c r="S3488" i="25"/>
  <c r="S3490" i="25"/>
  <c r="S3492" i="25"/>
  <c r="S3494" i="25"/>
  <c r="S3496" i="25"/>
  <c r="S3498" i="25"/>
  <c r="S3500" i="25"/>
  <c r="S3502" i="25"/>
  <c r="S3504" i="25"/>
  <c r="S3506" i="25"/>
  <c r="S3508" i="25"/>
  <c r="S3510" i="25"/>
  <c r="S3512" i="25"/>
  <c r="S3514" i="25"/>
  <c r="S3516" i="25"/>
  <c r="S3518" i="25"/>
  <c r="S3520" i="25"/>
  <c r="S3522" i="25"/>
  <c r="S3524" i="25"/>
  <c r="S3526" i="25"/>
  <c r="S3528" i="25"/>
  <c r="S3530" i="25"/>
  <c r="S3532" i="25"/>
  <c r="S3534" i="25"/>
  <c r="S3536" i="25"/>
  <c r="S3538" i="25"/>
  <c r="S3540" i="25"/>
  <c r="S3542" i="25"/>
  <c r="S3544" i="25"/>
  <c r="S3546" i="25"/>
  <c r="S3548" i="25"/>
  <c r="S3550" i="25"/>
  <c r="S3552" i="25"/>
  <c r="S3554" i="25"/>
  <c r="S3556" i="25"/>
  <c r="S3558" i="25"/>
  <c r="S3560" i="25"/>
  <c r="S3562" i="25"/>
  <c r="S3564" i="25"/>
  <c r="S3566" i="25"/>
  <c r="S3568" i="25"/>
  <c r="S3570" i="25"/>
  <c r="S3572" i="25"/>
  <c r="S3574" i="25"/>
  <c r="S3576" i="25"/>
  <c r="S3578" i="25"/>
  <c r="S3580" i="25"/>
  <c r="S3582" i="25"/>
  <c r="S3584" i="25"/>
  <c r="S3586" i="25"/>
  <c r="S3588" i="25"/>
  <c r="S3590" i="25"/>
  <c r="S3592" i="25"/>
  <c r="S3594" i="25"/>
  <c r="S3596" i="25"/>
  <c r="S3598" i="25"/>
  <c r="S3600" i="25"/>
  <c r="S3602" i="25"/>
  <c r="S3604" i="25"/>
  <c r="S3606" i="25"/>
  <c r="S3608" i="25"/>
  <c r="S3610" i="25"/>
  <c r="S3612" i="25"/>
  <c r="S3614" i="25"/>
  <c r="S3616" i="25"/>
  <c r="S3618" i="25"/>
  <c r="S3620" i="25"/>
  <c r="S3622" i="25"/>
  <c r="S3624" i="25"/>
  <c r="S3626" i="25"/>
  <c r="S3628" i="25"/>
  <c r="S3630" i="25"/>
  <c r="S3632" i="25"/>
  <c r="S3634" i="25"/>
  <c r="S3636" i="25"/>
  <c r="S3638" i="25"/>
  <c r="S3640" i="25"/>
  <c r="S3642" i="25"/>
  <c r="S3644" i="25"/>
  <c r="S3646" i="25"/>
  <c r="S3648" i="25"/>
  <c r="S3650" i="25"/>
  <c r="S3652" i="25"/>
  <c r="S3654" i="25"/>
  <c r="S3656" i="25"/>
  <c r="S3658" i="25"/>
  <c r="S3660" i="25"/>
  <c r="S3662" i="25"/>
  <c r="S3664" i="25"/>
  <c r="S3666" i="25"/>
  <c r="S3668" i="25"/>
  <c r="S3670" i="25"/>
  <c r="S3672" i="25"/>
  <c r="S3674" i="25"/>
  <c r="S3676" i="25"/>
  <c r="S3678" i="25"/>
  <c r="S3680" i="25"/>
  <c r="S3682" i="25"/>
  <c r="S3684" i="25"/>
  <c r="S3686" i="25"/>
  <c r="S3688" i="25"/>
  <c r="S3690" i="25"/>
  <c r="S3692" i="25"/>
  <c r="S3694" i="25"/>
  <c r="S3696" i="25"/>
  <c r="S3698" i="25"/>
  <c r="S3700" i="25"/>
  <c r="S3702" i="25"/>
  <c r="S3704" i="25"/>
  <c r="S3706" i="25"/>
  <c r="S3708" i="25"/>
  <c r="S3710" i="25"/>
  <c r="S3712" i="25"/>
  <c r="S3714" i="25"/>
  <c r="S3716" i="25"/>
  <c r="S3718" i="25"/>
  <c r="S3720" i="25"/>
  <c r="S3722" i="25"/>
  <c r="S3724" i="25"/>
  <c r="S3726" i="25"/>
  <c r="S3728" i="25"/>
  <c r="S3730" i="25"/>
  <c r="S3732" i="25"/>
  <c r="S3734" i="25"/>
  <c r="S3736" i="25"/>
  <c r="S3738" i="25"/>
  <c r="S3740" i="25"/>
  <c r="S3742" i="25"/>
  <c r="S3744" i="25"/>
  <c r="S3746" i="25"/>
  <c r="S3748" i="25"/>
  <c r="S3750" i="25"/>
  <c r="S3752" i="25"/>
  <c r="S3754" i="25"/>
  <c r="S3756" i="25"/>
  <c r="S3758" i="25"/>
  <c r="S3760" i="25"/>
  <c r="S3762" i="25"/>
  <c r="S3764" i="25"/>
  <c r="S3766" i="25"/>
  <c r="S3768" i="25"/>
  <c r="S3770" i="25"/>
  <c r="S3772" i="25"/>
  <c r="S3774" i="25"/>
  <c r="S3776" i="25"/>
  <c r="S3778" i="25"/>
  <c r="S3780" i="25"/>
  <c r="S3782" i="25"/>
  <c r="S3784" i="25"/>
  <c r="S3786" i="25"/>
  <c r="S3788" i="25"/>
  <c r="S3790" i="25"/>
  <c r="S3792" i="25"/>
  <c r="S3794" i="25"/>
  <c r="S3796" i="25"/>
  <c r="S3798" i="25"/>
  <c r="S3800" i="25"/>
  <c r="S3802" i="25"/>
  <c r="S3804" i="25"/>
  <c r="S3806" i="25"/>
  <c r="S3808" i="25"/>
  <c r="S3810" i="25"/>
  <c r="S3812" i="25"/>
  <c r="S3814" i="25"/>
  <c r="S3816" i="25"/>
  <c r="S3818" i="25"/>
  <c r="S3820" i="25"/>
  <c r="S3822" i="25"/>
  <c r="S3824" i="25"/>
  <c r="S3826" i="25"/>
  <c r="S3828" i="25"/>
  <c r="S3830" i="25"/>
  <c r="S3832" i="25"/>
  <c r="S3834" i="25"/>
  <c r="S3836" i="25"/>
  <c r="S3838" i="25"/>
  <c r="S3840" i="25"/>
  <c r="S3842" i="25"/>
  <c r="S3844" i="25"/>
  <c r="S3846" i="25"/>
  <c r="S3848" i="25"/>
  <c r="S3850" i="25"/>
  <c r="S3852" i="25"/>
  <c r="S3854" i="25"/>
  <c r="S3856" i="25"/>
  <c r="S3858" i="25"/>
  <c r="S3860" i="25"/>
  <c r="S3862" i="25"/>
  <c r="S3864" i="25"/>
  <c r="S3866" i="25"/>
  <c r="S3868" i="25"/>
  <c r="S3870" i="25"/>
  <c r="S3872" i="25"/>
  <c r="S3874" i="25"/>
  <c r="S3876" i="25"/>
  <c r="S3878" i="25"/>
  <c r="S3880" i="25"/>
  <c r="S3882" i="25"/>
  <c r="S3884" i="25"/>
  <c r="S3886" i="25"/>
  <c r="S3888" i="25"/>
  <c r="S3890" i="25"/>
  <c r="S3892" i="25"/>
  <c r="S3894" i="25"/>
  <c r="S3896" i="25"/>
  <c r="S3898" i="25"/>
  <c r="S3900" i="25"/>
  <c r="S3902" i="25"/>
  <c r="S3904" i="25"/>
  <c r="S3906" i="25"/>
  <c r="S3908" i="25"/>
  <c r="S3910" i="25"/>
  <c r="S3912" i="25"/>
  <c r="S3914" i="25"/>
  <c r="S3916" i="25"/>
  <c r="S3918" i="25"/>
  <c r="S3920" i="25"/>
  <c r="S3922" i="25"/>
  <c r="S3924" i="25"/>
  <c r="S3926" i="25"/>
  <c r="S3928" i="25"/>
  <c r="S3930" i="25"/>
  <c r="S3932" i="25"/>
  <c r="S3934" i="25"/>
  <c r="S3936" i="25"/>
  <c r="S3938" i="25"/>
  <c r="S3940" i="25"/>
  <c r="S3942" i="25"/>
  <c r="S3944" i="25"/>
  <c r="S3946" i="25"/>
  <c r="S3107" i="25"/>
  <c r="S3089" i="25"/>
  <c r="S3950" i="25"/>
  <c r="S3952" i="25"/>
  <c r="S3954" i="25"/>
  <c r="S3956" i="25"/>
  <c r="S3958" i="25"/>
  <c r="S3960" i="25"/>
  <c r="S3962" i="25"/>
  <c r="S3964" i="25"/>
  <c r="S3966" i="25"/>
  <c r="S3968" i="25"/>
  <c r="S3970" i="25"/>
  <c r="S3972" i="25"/>
  <c r="S3974" i="25"/>
  <c r="S3976" i="25"/>
  <c r="S3978" i="25"/>
  <c r="S3980" i="25"/>
  <c r="S3982" i="25"/>
  <c r="S3984" i="25"/>
  <c r="S3986" i="25"/>
  <c r="S3988" i="25"/>
  <c r="S3990" i="25"/>
  <c r="S3992" i="25"/>
  <c r="S3994" i="25"/>
  <c r="S3996" i="25"/>
  <c r="S3998" i="25"/>
  <c r="S4000" i="25"/>
  <c r="S4002" i="25"/>
  <c r="S4004" i="25"/>
  <c r="S4006" i="25"/>
  <c r="S4008" i="25"/>
  <c r="S4010" i="25"/>
  <c r="S4012" i="25"/>
  <c r="S4014" i="25"/>
  <c r="S4016" i="25"/>
  <c r="S4018" i="25"/>
  <c r="S4020" i="25"/>
  <c r="S4022" i="25"/>
  <c r="S4024" i="25"/>
  <c r="S4026" i="25"/>
  <c r="S4028" i="25"/>
  <c r="S4030" i="25"/>
  <c r="S4032" i="25"/>
  <c r="S4034" i="25"/>
  <c r="S4036" i="25"/>
  <c r="S4038" i="25"/>
  <c r="S4040" i="25"/>
  <c r="S4042" i="25"/>
  <c r="S4044" i="25"/>
  <c r="S4046" i="25"/>
  <c r="S4048" i="25"/>
  <c r="S4050" i="25"/>
  <c r="S4052" i="25"/>
  <c r="S4054" i="25"/>
  <c r="S4056" i="25"/>
  <c r="S4058" i="25"/>
  <c r="S4060" i="25"/>
  <c r="S4062" i="25"/>
  <c r="S4064" i="25"/>
  <c r="S4066" i="25"/>
  <c r="S4068" i="25"/>
  <c r="S4070" i="25"/>
  <c r="S4072" i="25"/>
  <c r="S4074" i="25"/>
  <c r="S4076" i="25"/>
  <c r="S4078" i="25"/>
  <c r="S4080" i="25"/>
  <c r="S4082" i="25"/>
  <c r="S4084" i="25"/>
  <c r="S4086" i="25"/>
  <c r="S4088" i="25"/>
  <c r="S4090" i="25"/>
  <c r="S4092" i="25"/>
  <c r="S4094" i="25"/>
  <c r="S4096" i="25"/>
  <c r="S4098" i="25"/>
  <c r="S4100" i="25"/>
  <c r="S4102" i="25"/>
  <c r="S4104" i="25"/>
  <c r="S4106" i="25"/>
  <c r="S4108" i="25"/>
  <c r="S4110" i="25"/>
  <c r="S4112" i="25"/>
  <c r="S4114" i="25"/>
  <c r="S4116" i="25"/>
  <c r="S4118" i="25"/>
  <c r="S4120" i="25"/>
  <c r="S4122" i="25"/>
  <c r="S4124" i="25"/>
  <c r="S4126" i="25"/>
  <c r="S4128" i="25"/>
  <c r="S4130" i="25"/>
  <c r="S4132" i="25"/>
  <c r="S4134" i="25"/>
  <c r="S4136" i="25"/>
  <c r="S4138" i="25"/>
  <c r="S4140" i="25"/>
  <c r="S4142" i="25"/>
  <c r="S4144" i="25"/>
  <c r="S4146" i="25"/>
  <c r="S4148" i="25"/>
  <c r="S4150" i="25"/>
  <c r="S4152" i="25"/>
  <c r="S4154" i="25"/>
  <c r="S4156" i="25"/>
  <c r="S4158" i="25"/>
  <c r="S4160" i="25"/>
  <c r="S4162" i="25"/>
  <c r="S4164" i="25"/>
  <c r="S4166" i="25"/>
  <c r="S4168" i="25"/>
  <c r="S4170" i="25"/>
  <c r="S4172" i="25"/>
  <c r="S4174" i="25"/>
  <c r="S4176" i="25"/>
  <c r="S4178" i="25"/>
  <c r="S4180" i="25"/>
  <c r="S3098" i="25"/>
  <c r="S3948" i="25"/>
  <c r="S3953" i="25"/>
  <c r="S3961" i="25"/>
  <c r="S3969" i="25"/>
  <c r="S3977" i="25"/>
  <c r="S3985" i="25"/>
  <c r="S3993" i="25"/>
  <c r="S4001" i="25"/>
  <c r="S4009" i="25"/>
  <c r="S4017" i="25"/>
  <c r="S4025" i="25"/>
  <c r="S4033" i="25"/>
  <c r="S4041" i="25"/>
  <c r="S4049" i="25"/>
  <c r="S4057" i="25"/>
  <c r="S4065" i="25"/>
  <c r="S4073" i="25"/>
  <c r="S4081" i="25"/>
  <c r="S4089" i="25"/>
  <c r="S4097" i="25"/>
  <c r="S4105" i="25"/>
  <c r="S4113" i="25"/>
  <c r="S4121" i="25"/>
  <c r="S4129" i="25"/>
  <c r="S4137" i="25"/>
  <c r="S4145" i="25"/>
  <c r="S4153" i="25"/>
  <c r="S4161" i="25"/>
  <c r="S4169" i="25"/>
  <c r="S4181" i="25"/>
  <c r="S4182" i="25"/>
  <c r="S4189" i="25"/>
  <c r="S4190" i="25"/>
  <c r="S4197" i="25"/>
  <c r="S4198" i="25"/>
  <c r="S3106" i="25"/>
  <c r="S3951" i="25"/>
  <c r="S3959" i="25"/>
  <c r="S3967" i="25"/>
  <c r="S3975" i="25"/>
  <c r="S3983" i="25"/>
  <c r="S3991" i="25"/>
  <c r="S3999" i="25"/>
  <c r="S4007" i="25"/>
  <c r="S4015" i="25"/>
  <c r="S4023" i="25"/>
  <c r="S4031" i="25"/>
  <c r="S4039" i="25"/>
  <c r="S4047" i="25"/>
  <c r="S4055" i="25"/>
  <c r="S4063" i="25"/>
  <c r="S4071" i="25"/>
  <c r="S4079" i="25"/>
  <c r="S4087" i="25"/>
  <c r="S4095" i="25"/>
  <c r="S4103" i="25"/>
  <c r="S4111" i="25"/>
  <c r="S4119" i="25"/>
  <c r="S4127" i="25"/>
  <c r="S4135" i="25"/>
  <c r="S4143" i="25"/>
  <c r="S4151" i="25"/>
  <c r="S4159" i="25"/>
  <c r="S4167" i="25"/>
  <c r="S4175" i="25"/>
  <c r="S4179" i="25"/>
  <c r="S4183" i="25"/>
  <c r="S4184" i="25"/>
  <c r="S4191" i="25"/>
  <c r="S4192" i="25"/>
  <c r="S4199" i="25"/>
  <c r="S4200" i="25"/>
  <c r="S4203" i="25"/>
  <c r="S4205" i="25"/>
  <c r="S4207" i="25"/>
  <c r="S4209" i="25"/>
  <c r="S4211" i="25"/>
  <c r="S4213" i="25"/>
  <c r="S4215" i="25"/>
  <c r="S4217" i="25"/>
  <c r="S4219" i="25"/>
  <c r="S4221" i="25"/>
  <c r="S4223" i="25"/>
  <c r="S4225" i="25"/>
  <c r="S4227" i="25"/>
  <c r="S4229" i="25"/>
  <c r="S4231" i="25"/>
  <c r="S4233" i="25"/>
  <c r="S4235" i="25"/>
  <c r="S4237" i="25"/>
  <c r="S4239" i="25"/>
  <c r="S4241" i="25"/>
  <c r="S4243" i="25"/>
  <c r="S4245" i="25"/>
  <c r="S4247" i="25"/>
  <c r="S4249" i="25"/>
  <c r="S4251" i="25"/>
  <c r="S4253" i="25"/>
  <c r="S4255" i="25"/>
  <c r="S4257" i="25"/>
  <c r="S4259" i="25"/>
  <c r="S4261" i="25"/>
  <c r="S4263" i="25"/>
  <c r="S4265" i="25"/>
  <c r="S4267" i="25"/>
  <c r="S4269" i="25"/>
  <c r="S4271" i="25"/>
  <c r="S4273" i="25"/>
  <c r="S4275" i="25"/>
  <c r="S4277" i="25"/>
  <c r="S4279" i="25"/>
  <c r="S4281" i="25"/>
  <c r="S4283" i="25"/>
  <c r="S4285" i="25"/>
  <c r="S4287" i="25"/>
  <c r="S4289" i="25"/>
  <c r="S4291" i="25"/>
  <c r="S4293" i="25"/>
  <c r="S4295" i="25"/>
  <c r="S4297" i="25"/>
  <c r="S4299" i="25"/>
  <c r="S4301" i="25"/>
  <c r="S4303" i="25"/>
  <c r="S4305" i="25"/>
  <c r="S4307" i="25"/>
  <c r="S4309" i="25"/>
  <c r="S4311" i="25"/>
  <c r="S4313" i="25"/>
  <c r="S4315" i="25"/>
  <c r="S4317" i="25"/>
  <c r="S4319" i="25"/>
  <c r="S4321" i="25"/>
  <c r="S4323" i="25"/>
  <c r="S4325" i="25"/>
  <c r="S4327" i="25"/>
  <c r="S4329" i="25"/>
  <c r="S4331" i="25"/>
  <c r="S4333" i="25"/>
  <c r="S4335" i="25"/>
  <c r="S4337" i="25"/>
  <c r="S4339" i="25"/>
  <c r="S4341" i="25"/>
  <c r="S4343" i="25"/>
  <c r="S4345" i="25"/>
  <c r="S4347" i="25"/>
  <c r="S4349" i="25"/>
  <c r="S4351" i="25"/>
  <c r="S4353" i="25"/>
  <c r="S4355" i="25"/>
  <c r="S4357" i="25"/>
  <c r="S4359" i="25"/>
  <c r="S4361" i="25"/>
  <c r="S4363" i="25"/>
  <c r="S4365" i="25"/>
  <c r="S4367" i="25"/>
  <c r="S4369" i="25"/>
  <c r="S4371" i="25"/>
  <c r="S4373" i="25"/>
  <c r="S4375" i="25"/>
  <c r="S4377" i="25"/>
  <c r="S4379" i="25"/>
  <c r="S4381" i="25"/>
  <c r="S4383" i="25"/>
  <c r="S4385" i="25"/>
  <c r="S4387" i="25"/>
  <c r="S4389" i="25"/>
  <c r="S4391" i="25"/>
  <c r="S4393" i="25"/>
  <c r="S4395" i="25"/>
  <c r="S4397" i="25"/>
  <c r="S4399" i="25"/>
  <c r="S4401" i="25"/>
  <c r="S4403" i="25"/>
  <c r="S4405" i="25"/>
  <c r="S4407" i="25"/>
  <c r="S4409" i="25"/>
  <c r="S4411" i="25"/>
  <c r="S4413" i="25"/>
  <c r="S4415" i="25"/>
  <c r="S4417" i="25"/>
  <c r="S4419" i="25"/>
  <c r="S4421" i="25"/>
  <c r="S4423" i="25"/>
  <c r="S4425" i="25"/>
  <c r="S4427" i="25"/>
  <c r="S4429" i="25"/>
  <c r="S4431" i="25"/>
  <c r="S4433" i="25"/>
  <c r="S4435" i="25"/>
  <c r="S4437" i="25"/>
  <c r="S4439" i="25"/>
  <c r="S4441" i="25"/>
  <c r="S4443" i="25"/>
  <c r="S4445" i="25"/>
  <c r="S4447" i="25"/>
  <c r="S4449" i="25"/>
  <c r="S4451" i="25"/>
  <c r="S4453" i="25"/>
  <c r="S4455" i="25"/>
  <c r="S4457" i="25"/>
  <c r="S4459" i="25"/>
  <c r="S4461" i="25"/>
  <c r="S4463" i="25"/>
  <c r="S4465" i="25"/>
  <c r="S4467" i="25"/>
  <c r="S4469" i="25"/>
  <c r="S4471" i="25"/>
  <c r="S4473" i="25"/>
  <c r="S4475" i="25"/>
  <c r="S4477" i="25"/>
  <c r="S4479" i="25"/>
  <c r="S4481" i="25"/>
  <c r="S4483" i="25"/>
  <c r="S4485" i="25"/>
  <c r="S4487" i="25"/>
  <c r="S4489" i="25"/>
  <c r="S4491" i="25"/>
  <c r="S4493" i="25"/>
  <c r="S4495" i="25"/>
  <c r="S4497" i="25"/>
  <c r="S4499" i="25"/>
  <c r="S4501" i="25"/>
  <c r="S4503" i="25"/>
  <c r="S4505" i="25"/>
  <c r="S4507" i="25"/>
  <c r="S4509" i="25"/>
  <c r="S4511" i="25"/>
  <c r="S4513" i="25"/>
  <c r="S4515" i="25"/>
  <c r="S4517" i="25"/>
  <c r="S4519" i="25"/>
  <c r="S4521" i="25"/>
  <c r="S4523" i="25"/>
  <c r="S4525" i="25"/>
  <c r="S4527" i="25"/>
  <c r="S4529" i="25"/>
  <c r="S4531" i="25"/>
  <c r="S4533" i="25"/>
  <c r="S4535" i="25"/>
  <c r="S4537" i="25"/>
  <c r="S4539" i="25"/>
  <c r="S4541" i="25"/>
  <c r="S4543" i="25"/>
  <c r="S4545" i="25"/>
  <c r="S4547" i="25"/>
  <c r="S4549" i="25"/>
  <c r="S4551" i="25"/>
  <c r="S4553" i="25"/>
  <c r="S4555" i="25"/>
  <c r="S4557" i="25"/>
  <c r="S4559" i="25"/>
  <c r="S4561" i="25"/>
  <c r="S4563" i="25"/>
  <c r="S4565" i="25"/>
  <c r="S4567" i="25"/>
  <c r="S4569" i="25"/>
  <c r="S4571" i="25"/>
  <c r="S4573" i="25"/>
  <c r="S4575" i="25"/>
  <c r="S4577" i="25"/>
  <c r="S4579" i="25"/>
  <c r="S4581" i="25"/>
  <c r="S4583" i="25"/>
  <c r="S4585" i="25"/>
  <c r="S4587" i="25"/>
  <c r="S4589" i="25"/>
  <c r="S4591" i="25"/>
  <c r="S4593" i="25"/>
  <c r="S4595" i="25"/>
  <c r="S4597" i="25"/>
  <c r="S4599" i="25"/>
  <c r="S4601" i="25"/>
  <c r="S4603" i="25"/>
  <c r="S4605" i="25"/>
  <c r="S4607" i="25"/>
  <c r="S4609" i="25"/>
  <c r="S4611" i="25"/>
  <c r="S4613" i="25"/>
  <c r="S4615" i="25"/>
  <c r="S4617" i="25"/>
  <c r="S4619" i="25"/>
  <c r="S4621" i="25"/>
  <c r="S4623" i="25"/>
  <c r="S4625" i="25"/>
  <c r="S4627" i="25"/>
  <c r="S4629" i="25"/>
  <c r="S4631" i="25"/>
  <c r="S4633" i="25"/>
  <c r="S4635" i="25"/>
  <c r="S4637" i="25"/>
  <c r="S4639" i="25"/>
  <c r="S4641" i="25"/>
  <c r="S4643" i="25"/>
  <c r="S4645" i="25"/>
  <c r="S4647" i="25"/>
  <c r="S4649" i="25"/>
  <c r="S4651" i="25"/>
  <c r="S4653" i="25"/>
  <c r="S4655" i="25"/>
  <c r="S4657" i="25"/>
  <c r="S4659" i="25"/>
  <c r="S4661" i="25"/>
  <c r="S4663" i="25"/>
  <c r="S4665" i="25"/>
  <c r="S4667" i="25"/>
  <c r="S4669" i="25"/>
  <c r="S4671" i="25"/>
  <c r="S4673" i="25"/>
  <c r="S4675" i="25"/>
  <c r="S4677" i="25"/>
  <c r="S4679" i="25"/>
  <c r="S4681" i="25"/>
  <c r="S4683" i="25"/>
  <c r="S4685" i="25"/>
  <c r="S4687" i="25"/>
  <c r="S4689" i="25"/>
  <c r="S4691" i="25"/>
  <c r="S4693" i="25"/>
  <c r="S4695" i="25"/>
  <c r="S4697" i="25"/>
  <c r="S4699" i="25"/>
  <c r="S4701" i="25"/>
  <c r="S4703" i="25"/>
  <c r="S4705" i="25"/>
  <c r="S4707" i="25"/>
  <c r="S4709" i="25"/>
  <c r="S4711" i="25"/>
  <c r="S4713" i="25"/>
  <c r="S4715" i="25"/>
  <c r="S4717" i="25"/>
  <c r="S4719" i="25"/>
  <c r="S4721" i="25"/>
  <c r="S4723" i="25"/>
  <c r="S4725" i="25"/>
  <c r="S4727" i="25"/>
  <c r="S4729" i="25"/>
  <c r="S4731" i="25"/>
  <c r="S4733" i="25"/>
  <c r="S4735" i="25"/>
  <c r="S4737" i="25"/>
  <c r="S4739" i="25"/>
  <c r="S4741" i="25"/>
  <c r="S4743" i="25"/>
  <c r="S4745" i="25"/>
  <c r="S4747" i="25"/>
  <c r="S4749" i="25"/>
  <c r="S4751" i="25"/>
  <c r="S4753" i="25"/>
  <c r="S4755" i="25"/>
  <c r="S4757" i="25"/>
  <c r="S4759" i="25"/>
  <c r="S4761" i="25"/>
  <c r="S4763" i="25"/>
  <c r="S4765" i="25"/>
  <c r="S4767" i="25"/>
  <c r="S4769" i="25"/>
  <c r="S4771" i="25"/>
  <c r="S4773" i="25"/>
  <c r="S4775" i="25"/>
  <c r="S4777" i="25"/>
  <c r="S4779" i="25"/>
  <c r="S4781" i="25"/>
  <c r="S4783" i="25"/>
  <c r="S4785" i="25"/>
  <c r="S4787" i="25"/>
  <c r="S4789" i="25"/>
  <c r="S4791" i="25"/>
  <c r="S4793" i="25"/>
  <c r="S4795" i="25"/>
  <c r="S4797" i="25"/>
  <c r="S4799" i="25"/>
  <c r="S4801" i="25"/>
  <c r="S4803" i="25"/>
  <c r="S4805" i="25"/>
  <c r="S4807" i="25"/>
  <c r="S4809" i="25"/>
  <c r="S4811" i="25"/>
  <c r="S4813" i="25"/>
  <c r="S4815" i="25"/>
  <c r="S4817" i="25"/>
  <c r="S4819" i="25"/>
  <c r="S4821" i="25"/>
  <c r="S4823" i="25"/>
  <c r="S4825" i="25"/>
  <c r="S4827" i="25"/>
  <c r="S4829" i="25"/>
  <c r="S4831" i="25"/>
  <c r="S4833" i="25"/>
  <c r="S4835" i="25"/>
  <c r="S4837" i="25"/>
  <c r="S4839" i="25"/>
  <c r="S4841" i="25"/>
  <c r="S4843" i="25"/>
  <c r="S4845" i="25"/>
  <c r="S4847" i="25"/>
  <c r="S4849" i="25"/>
  <c r="S4851" i="25"/>
  <c r="S4853" i="25"/>
  <c r="S4855" i="25"/>
  <c r="S4857" i="25"/>
  <c r="S4859" i="25"/>
  <c r="S4861" i="25"/>
  <c r="S4863" i="25"/>
  <c r="S4865" i="25"/>
  <c r="S4867" i="25"/>
  <c r="S4869" i="25"/>
  <c r="S4871" i="25"/>
  <c r="S4873" i="25"/>
  <c r="S4875" i="25"/>
  <c r="S4877" i="25"/>
  <c r="S4879" i="25"/>
  <c r="S4881" i="25"/>
  <c r="S4883" i="25"/>
  <c r="S4885" i="25"/>
  <c r="S4887" i="25"/>
  <c r="S4889" i="25"/>
  <c r="S4891" i="25"/>
  <c r="S4893" i="25"/>
  <c r="S4895" i="25"/>
  <c r="S4897" i="25"/>
  <c r="S4899" i="25"/>
  <c r="S4901" i="25"/>
  <c r="S4903" i="25"/>
  <c r="S4905" i="25"/>
  <c r="S4907" i="25"/>
  <c r="S4909" i="25"/>
  <c r="S4911" i="25"/>
  <c r="S4913" i="25"/>
  <c r="S4915" i="25"/>
  <c r="S4917" i="25"/>
  <c r="S4919" i="25"/>
  <c r="S4921" i="25"/>
  <c r="S4923" i="25"/>
  <c r="S4925" i="25"/>
  <c r="S4927" i="25"/>
  <c r="S4929" i="25"/>
  <c r="S4931" i="25"/>
  <c r="S4933" i="25"/>
  <c r="S4935" i="25"/>
  <c r="S4937" i="25"/>
  <c r="S4939" i="25"/>
  <c r="S4941" i="25"/>
  <c r="S4943" i="25"/>
  <c r="S4945" i="25"/>
  <c r="S4947" i="25"/>
  <c r="S4949" i="25"/>
  <c r="S4951" i="25"/>
  <c r="S4953" i="25"/>
  <c r="S4955" i="25"/>
  <c r="S4957" i="25"/>
  <c r="S4959" i="25"/>
  <c r="S4961" i="25"/>
  <c r="S4963" i="25"/>
  <c r="S4965" i="25"/>
  <c r="S4967" i="25"/>
  <c r="S4969" i="25"/>
  <c r="S4971" i="25"/>
  <c r="S4973" i="25"/>
  <c r="S4975" i="25"/>
  <c r="S4977" i="25"/>
  <c r="S4979" i="25"/>
  <c r="S4981" i="25"/>
  <c r="S4983" i="25"/>
  <c r="S4985" i="25"/>
  <c r="S4987" i="25"/>
  <c r="S4989" i="25"/>
  <c r="S4991" i="25"/>
  <c r="S4993" i="25"/>
  <c r="S4995" i="25"/>
  <c r="S4997" i="25"/>
  <c r="S4999" i="25"/>
  <c r="S5001" i="25"/>
  <c r="S5003" i="25"/>
  <c r="S5005" i="25"/>
  <c r="S5007" i="25"/>
  <c r="S5009" i="25"/>
  <c r="S5011" i="25"/>
  <c r="S5013" i="25"/>
  <c r="S5015" i="25"/>
  <c r="S5017" i="25"/>
  <c r="S5019" i="25"/>
  <c r="S5021" i="25"/>
  <c r="S5023" i="25"/>
  <c r="S5025" i="25"/>
  <c r="S5027" i="25"/>
  <c r="S5029" i="25"/>
  <c r="S5031" i="25"/>
  <c r="S5033" i="25"/>
  <c r="S5035" i="25"/>
  <c r="S5037" i="25"/>
  <c r="S5039" i="25"/>
  <c r="S5041" i="25"/>
  <c r="S5043" i="25"/>
  <c r="S5045" i="25"/>
  <c r="S5047" i="25"/>
  <c r="S5049" i="25"/>
  <c r="S5051" i="25"/>
  <c r="S5053" i="25"/>
  <c r="S5055" i="25"/>
  <c r="S5057" i="25"/>
  <c r="S5059" i="25"/>
  <c r="S5061" i="25"/>
  <c r="S5063" i="25"/>
  <c r="S5065" i="25"/>
  <c r="S5067" i="25"/>
  <c r="S5069" i="25"/>
  <c r="S5071" i="25"/>
  <c r="S5073" i="25"/>
  <c r="S5075" i="25"/>
  <c r="S5077" i="25"/>
  <c r="S5079" i="25"/>
  <c r="S5081" i="25"/>
  <c r="S5083" i="25"/>
  <c r="S5085" i="25"/>
  <c r="S5087" i="25"/>
  <c r="S5089" i="25"/>
  <c r="S5091" i="25"/>
  <c r="S5093" i="25"/>
  <c r="S5095" i="25"/>
  <c r="S5097" i="25"/>
  <c r="S5099" i="25"/>
  <c r="S5101" i="25"/>
  <c r="S5103" i="25"/>
  <c r="S5105" i="25"/>
  <c r="S5107" i="25"/>
  <c r="S5109" i="25"/>
  <c r="S5111" i="25"/>
  <c r="S5113" i="25"/>
  <c r="S5115" i="25"/>
  <c r="S5117" i="25"/>
  <c r="S5119" i="25"/>
  <c r="S5121" i="25"/>
  <c r="S5123" i="25"/>
  <c r="S5125" i="25"/>
  <c r="S5127" i="25"/>
  <c r="S5129" i="25"/>
  <c r="S5131" i="25"/>
  <c r="S5133" i="25"/>
  <c r="S5135" i="25"/>
  <c r="S5137" i="25"/>
  <c r="S5139" i="25"/>
  <c r="S5141" i="25"/>
  <c r="S5143" i="25"/>
  <c r="S5145" i="25"/>
  <c r="S5147" i="25"/>
  <c r="S5149" i="25"/>
  <c r="S5151" i="25"/>
  <c r="S5153" i="25"/>
  <c r="S5155" i="25"/>
  <c r="S5157" i="25"/>
  <c r="S5159" i="25"/>
  <c r="S5161" i="25"/>
  <c r="S5163" i="25"/>
  <c r="S5165" i="25"/>
  <c r="S5167" i="25"/>
  <c r="S5169" i="25"/>
  <c r="S5171" i="25"/>
  <c r="S5173" i="25"/>
  <c r="S5175" i="25"/>
  <c r="S5177" i="25"/>
  <c r="S5179" i="25"/>
  <c r="S5181" i="25"/>
  <c r="S5183" i="25"/>
  <c r="S5185" i="25"/>
  <c r="S5187" i="25"/>
  <c r="S5189" i="25"/>
  <c r="S5191" i="25"/>
  <c r="S5193" i="25"/>
  <c r="S5195" i="25"/>
  <c r="S5197" i="25"/>
  <c r="S5199" i="25"/>
  <c r="S5201" i="25"/>
  <c r="S5203" i="25"/>
  <c r="S5205" i="25"/>
  <c r="S5207" i="25"/>
  <c r="S5209" i="25"/>
  <c r="S5211" i="25"/>
  <c r="S5213" i="25"/>
  <c r="S5215" i="25"/>
  <c r="S5217" i="25"/>
  <c r="S5219" i="25"/>
  <c r="S5221" i="25"/>
  <c r="S5223" i="25"/>
  <c r="S5225" i="25"/>
  <c r="S5227" i="25"/>
  <c r="S5229" i="25"/>
  <c r="S5231" i="25"/>
  <c r="S5233" i="25"/>
  <c r="S5235" i="25"/>
  <c r="S5237" i="25"/>
  <c r="S5239" i="25"/>
  <c r="S5241" i="25"/>
  <c r="S5243" i="25"/>
  <c r="S5245" i="25"/>
  <c r="S5247" i="25"/>
  <c r="S5249" i="25"/>
  <c r="S5251" i="25"/>
  <c r="S5253" i="25"/>
  <c r="S5255" i="25"/>
  <c r="S5257" i="25"/>
  <c r="S5259" i="25"/>
  <c r="S5261" i="25"/>
  <c r="S5263" i="25"/>
  <c r="S5265" i="25"/>
  <c r="S5267" i="25"/>
  <c r="S5269" i="25"/>
  <c r="S5271" i="25"/>
  <c r="S5273" i="25"/>
  <c r="S5275" i="25"/>
  <c r="S5277" i="25"/>
  <c r="S5279" i="25"/>
  <c r="S5281" i="25"/>
  <c r="S5283" i="25"/>
  <c r="S5285" i="25"/>
  <c r="S5287" i="25"/>
  <c r="S5289" i="25"/>
  <c r="S5291" i="25"/>
  <c r="S5293" i="25"/>
  <c r="S5295" i="25"/>
  <c r="S5297" i="25"/>
  <c r="S5299" i="25"/>
  <c r="S5301" i="25"/>
  <c r="S5303" i="25"/>
  <c r="S5305" i="25"/>
  <c r="S5307" i="25"/>
  <c r="S5309" i="25"/>
  <c r="S5311" i="25"/>
  <c r="S5313" i="25"/>
  <c r="S5315" i="25"/>
  <c r="S5317" i="25"/>
  <c r="S5319" i="25"/>
  <c r="S5321" i="25"/>
  <c r="S5323" i="25"/>
  <c r="S5325" i="25"/>
  <c r="S5327" i="25"/>
  <c r="S5329" i="25"/>
  <c r="S5331" i="25"/>
  <c r="S5333" i="25"/>
  <c r="S5335" i="25"/>
  <c r="S5337" i="25"/>
  <c r="S5339" i="25"/>
  <c r="S5341" i="25"/>
  <c r="S5343" i="25"/>
  <c r="S5345" i="25"/>
  <c r="S5347" i="25"/>
  <c r="S5349" i="25"/>
  <c r="S5351" i="25"/>
  <c r="S5353" i="25"/>
  <c r="S5355" i="25"/>
  <c r="S5357" i="25"/>
  <c r="S5359" i="25"/>
  <c r="S5361" i="25"/>
  <c r="S5363" i="25"/>
  <c r="S5365" i="25"/>
  <c r="S5367" i="25"/>
  <c r="S5369" i="25"/>
  <c r="S5371" i="25"/>
  <c r="S5373" i="25"/>
  <c r="S5375" i="25"/>
  <c r="S5377" i="25"/>
  <c r="S5379" i="25"/>
  <c r="S5381" i="25"/>
  <c r="S5383" i="25"/>
  <c r="S5385" i="25"/>
  <c r="S5387" i="25"/>
  <c r="S5389" i="25"/>
  <c r="S5391" i="25"/>
  <c r="S5393" i="25"/>
  <c r="S5395" i="25"/>
  <c r="S5397" i="25"/>
  <c r="S5399" i="25"/>
  <c r="S5401" i="25"/>
  <c r="S5403" i="25"/>
  <c r="S5405" i="25"/>
  <c r="S5407" i="25"/>
  <c r="S5409" i="25"/>
  <c r="S5411" i="25"/>
  <c r="S5413" i="25"/>
  <c r="S5415" i="25"/>
  <c r="S5417" i="25"/>
  <c r="S5419" i="25"/>
  <c r="S5421" i="25"/>
  <c r="S5423" i="25"/>
  <c r="S5425" i="25"/>
  <c r="S5427" i="25"/>
  <c r="S5429" i="25"/>
  <c r="S5431" i="25"/>
  <c r="S5433" i="25"/>
  <c r="S5435" i="25"/>
  <c r="S5437" i="25"/>
  <c r="S5439" i="25"/>
  <c r="S5441" i="25"/>
  <c r="S5443" i="25"/>
  <c r="S5445" i="25"/>
  <c r="S5447" i="25"/>
  <c r="S5449" i="25"/>
  <c r="S5451" i="25"/>
  <c r="S5453" i="25"/>
  <c r="S5455" i="25"/>
  <c r="S5457" i="25"/>
  <c r="S5459" i="25"/>
  <c r="S5461" i="25"/>
  <c r="S5463" i="25"/>
  <c r="S5465" i="25"/>
  <c r="S5467" i="25"/>
  <c r="S5469" i="25"/>
  <c r="S5471" i="25"/>
  <c r="S5473" i="25"/>
  <c r="S5475" i="25"/>
  <c r="S5477" i="25"/>
  <c r="S5479" i="25"/>
  <c r="S5481" i="25"/>
  <c r="S5483" i="25"/>
  <c r="S5485" i="25"/>
  <c r="S5487" i="25"/>
  <c r="S5489" i="25"/>
  <c r="S5491" i="25"/>
  <c r="S5493" i="25"/>
  <c r="S5495" i="25"/>
  <c r="S5497" i="25"/>
  <c r="S5499" i="25"/>
  <c r="S5501" i="25"/>
  <c r="S5503" i="25"/>
  <c r="S5505" i="25"/>
  <c r="S5507" i="25"/>
  <c r="S5509" i="25"/>
  <c r="S5511" i="25"/>
  <c r="S5513" i="25"/>
  <c r="S5515" i="25"/>
  <c r="S5517" i="25"/>
  <c r="S5519" i="25"/>
  <c r="S5521" i="25"/>
  <c r="S5523" i="25"/>
  <c r="S5525" i="25"/>
  <c r="S5527" i="25"/>
  <c r="S5529" i="25"/>
  <c r="S5531" i="25"/>
  <c r="S5533" i="25"/>
  <c r="S5535" i="25"/>
  <c r="S5537" i="25"/>
  <c r="S5539" i="25"/>
  <c r="S5541" i="25"/>
  <c r="S5543" i="25"/>
  <c r="S5545" i="25"/>
  <c r="S5547" i="25"/>
  <c r="S5549" i="25"/>
  <c r="S5551" i="25"/>
  <c r="S5553" i="25"/>
  <c r="S5555" i="25"/>
  <c r="S5557" i="25"/>
  <c r="S5559" i="25"/>
  <c r="S5561" i="25"/>
  <c r="S5563" i="25"/>
  <c r="S5565" i="25"/>
  <c r="S5567" i="25"/>
  <c r="S5569" i="25"/>
  <c r="S5571" i="25"/>
  <c r="S5573" i="25"/>
  <c r="S5575" i="25"/>
  <c r="S5577" i="25"/>
  <c r="S5579" i="25"/>
  <c r="S5581" i="25"/>
  <c r="S5583" i="25"/>
  <c r="S5585" i="25"/>
  <c r="S5587" i="25"/>
  <c r="S5589" i="25"/>
  <c r="S5591" i="25"/>
  <c r="S5593" i="25"/>
  <c r="S5595" i="25"/>
  <c r="S5597" i="25"/>
  <c r="S5599" i="25"/>
  <c r="S5601" i="25"/>
  <c r="S5603" i="25"/>
  <c r="S5605" i="25"/>
  <c r="S5607" i="25"/>
  <c r="S5609" i="25"/>
  <c r="S5611" i="25"/>
  <c r="S5613" i="25"/>
  <c r="S5615" i="25"/>
  <c r="S5617" i="25"/>
  <c r="S5619" i="25"/>
  <c r="S5621" i="25"/>
  <c r="S5623" i="25"/>
  <c r="S5625" i="25"/>
  <c r="S5627" i="25"/>
  <c r="S5629" i="25"/>
  <c r="S5631" i="25"/>
  <c r="S5633" i="25"/>
  <c r="S5635" i="25"/>
  <c r="S5637" i="25"/>
  <c r="S5639" i="25"/>
  <c r="S5641" i="25"/>
  <c r="S5643" i="25"/>
  <c r="S5645" i="25"/>
  <c r="S5647" i="25"/>
  <c r="S5649" i="25"/>
  <c r="S5651" i="25"/>
  <c r="S5653" i="25"/>
  <c r="S5655" i="25"/>
  <c r="S5657" i="25"/>
  <c r="S5659" i="25"/>
  <c r="S5661" i="25"/>
  <c r="S5663" i="25"/>
  <c r="S5665" i="25"/>
  <c r="S5667" i="25"/>
  <c r="S5669" i="25"/>
  <c r="S5671" i="25"/>
  <c r="S5673" i="25"/>
  <c r="S5675" i="25"/>
  <c r="S5677" i="25"/>
  <c r="S5679" i="25"/>
  <c r="S5681" i="25"/>
  <c r="S5683" i="25"/>
  <c r="S5685" i="25"/>
  <c r="S5687" i="25"/>
  <c r="S5689" i="25"/>
  <c r="S5691" i="25"/>
  <c r="S5693" i="25"/>
  <c r="S5695" i="25"/>
  <c r="S5697" i="25"/>
  <c r="S5699" i="25"/>
  <c r="S5701" i="25"/>
  <c r="S5703" i="25"/>
  <c r="S5705" i="25"/>
  <c r="S5707" i="25"/>
  <c r="S5709" i="25"/>
  <c r="S5711" i="25"/>
  <c r="S5713" i="25"/>
  <c r="S5715" i="25"/>
  <c r="S5717" i="25"/>
  <c r="S5719" i="25"/>
  <c r="S5721" i="25"/>
  <c r="S5723" i="25"/>
  <c r="S5725" i="25"/>
  <c r="S5727" i="25"/>
  <c r="S5729" i="25"/>
  <c r="S5731" i="25"/>
  <c r="S5733" i="25"/>
  <c r="S5735" i="25"/>
  <c r="S5737" i="25"/>
  <c r="S5739" i="25"/>
  <c r="S5741" i="25"/>
  <c r="S5743" i="25"/>
  <c r="S5745" i="25"/>
  <c r="S5747" i="25"/>
  <c r="S5749" i="25"/>
  <c r="S5751" i="25"/>
  <c r="S5753" i="25"/>
  <c r="S5755" i="25"/>
  <c r="S5757" i="25"/>
  <c r="S5759" i="25"/>
  <c r="S5761" i="25"/>
  <c r="S5763" i="25"/>
  <c r="S5765" i="25"/>
  <c r="S5767" i="25"/>
  <c r="S5769" i="25"/>
  <c r="S5771" i="25"/>
  <c r="S5773" i="25"/>
  <c r="S5775" i="25"/>
  <c r="S5777" i="25"/>
  <c r="S5779" i="25"/>
  <c r="S5781" i="25"/>
  <c r="S5783" i="25"/>
  <c r="S5785" i="25"/>
  <c r="S5787" i="25"/>
  <c r="S5789" i="25"/>
  <c r="S5791" i="25"/>
  <c r="S5793" i="25"/>
  <c r="S5795" i="25"/>
  <c r="S5797" i="25"/>
  <c r="S5799" i="25"/>
  <c r="S5801" i="25"/>
  <c r="S5803" i="25"/>
  <c r="S5805" i="25"/>
  <c r="S5807" i="25"/>
  <c r="S5809" i="25"/>
  <c r="S5811" i="25"/>
  <c r="S5813" i="25"/>
  <c r="S5815" i="25"/>
  <c r="S5817" i="25"/>
  <c r="S5819" i="25"/>
  <c r="S5821" i="25"/>
  <c r="S5823" i="25"/>
  <c r="S5825" i="25"/>
  <c r="S5827" i="25"/>
  <c r="S5829" i="25"/>
  <c r="S5831" i="25"/>
  <c r="S5833" i="25"/>
  <c r="S5835" i="25"/>
  <c r="S5837" i="25"/>
  <c r="S5839" i="25"/>
  <c r="S5841" i="25"/>
  <c r="S5843" i="25"/>
  <c r="S5845" i="25"/>
  <c r="S5847" i="25"/>
  <c r="S5849" i="25"/>
  <c r="S5851" i="25"/>
  <c r="S5853" i="25"/>
  <c r="S5855" i="25"/>
  <c r="S5857" i="25"/>
  <c r="S5859" i="25"/>
  <c r="S5861" i="25"/>
  <c r="S5863" i="25"/>
  <c r="S5865" i="25"/>
  <c r="S5867" i="25"/>
  <c r="S5869" i="25"/>
  <c r="S5871" i="25"/>
  <c r="S5873" i="25"/>
  <c r="S5875" i="25"/>
  <c r="S5877" i="25"/>
  <c r="S5879" i="25"/>
  <c r="S5881" i="25"/>
  <c r="S5883" i="25"/>
  <c r="S5885" i="25"/>
  <c r="S5887" i="25"/>
  <c r="S5889" i="25"/>
  <c r="S3099" i="25"/>
  <c r="S3955" i="25"/>
  <c r="S3963" i="25"/>
  <c r="S3971" i="25"/>
  <c r="S3979" i="25"/>
  <c r="S3987" i="25"/>
  <c r="S3995" i="25"/>
  <c r="S4003" i="25"/>
  <c r="S4011" i="25"/>
  <c r="S4019" i="25"/>
  <c r="S4027" i="25"/>
  <c r="S4035" i="25"/>
  <c r="S4043" i="25"/>
  <c r="S4051" i="25"/>
  <c r="S4059" i="25"/>
  <c r="S4067" i="25"/>
  <c r="S4075" i="25"/>
  <c r="S4083" i="25"/>
  <c r="S4091" i="25"/>
  <c r="S4099" i="25"/>
  <c r="S4107" i="25"/>
  <c r="S4115" i="25"/>
  <c r="S4123" i="25"/>
  <c r="S4131" i="25"/>
  <c r="S4139" i="25"/>
  <c r="S4147" i="25"/>
  <c r="S4155" i="25"/>
  <c r="S4163" i="25"/>
  <c r="S4171" i="25"/>
  <c r="S4177" i="25"/>
  <c r="S4187" i="25"/>
  <c r="S4188" i="25"/>
  <c r="S4195" i="25"/>
  <c r="S4196" i="25"/>
  <c r="S4202" i="25"/>
  <c r="S4204" i="25"/>
  <c r="S4206" i="25"/>
  <c r="S4208" i="25"/>
  <c r="S4210" i="25"/>
  <c r="S4212" i="25"/>
  <c r="S4214" i="25"/>
  <c r="S4216" i="25"/>
  <c r="S4218" i="25"/>
  <c r="S4220" i="25"/>
  <c r="S4222" i="25"/>
  <c r="S4224" i="25"/>
  <c r="S4226" i="25"/>
  <c r="S4228" i="25"/>
  <c r="S4230" i="25"/>
  <c r="S4232" i="25"/>
  <c r="S4234" i="25"/>
  <c r="S4236" i="25"/>
  <c r="S4238" i="25"/>
  <c r="S4240" i="25"/>
  <c r="S4242" i="25"/>
  <c r="S4244" i="25"/>
  <c r="S4246" i="25"/>
  <c r="S4248" i="25"/>
  <c r="S4250" i="25"/>
  <c r="S4252" i="25"/>
  <c r="S4254" i="25"/>
  <c r="S4256" i="25"/>
  <c r="S4258" i="25"/>
  <c r="S4260" i="25"/>
  <c r="S4262" i="25"/>
  <c r="S4264" i="25"/>
  <c r="S4266" i="25"/>
  <c r="S4268" i="25"/>
  <c r="S4270" i="25"/>
  <c r="S4272" i="25"/>
  <c r="S4274" i="25"/>
  <c r="S4276" i="25"/>
  <c r="S4278" i="25"/>
  <c r="S4280" i="25"/>
  <c r="S4282" i="25"/>
  <c r="S4284" i="25"/>
  <c r="S4286" i="25"/>
  <c r="S4288" i="25"/>
  <c r="S4290" i="25"/>
  <c r="S4292" i="25"/>
  <c r="S4294" i="25"/>
  <c r="S4296" i="25"/>
  <c r="S4298" i="25"/>
  <c r="S4300" i="25"/>
  <c r="S4302" i="25"/>
  <c r="S4304" i="25"/>
  <c r="S4306" i="25"/>
  <c r="S4308" i="25"/>
  <c r="S4310" i="25"/>
  <c r="S4312" i="25"/>
  <c r="S4314" i="25"/>
  <c r="S4316" i="25"/>
  <c r="S4318" i="25"/>
  <c r="S4320" i="25"/>
  <c r="S4322" i="25"/>
  <c r="S4324" i="25"/>
  <c r="S4326" i="25"/>
  <c r="S4328" i="25"/>
  <c r="S4330" i="25"/>
  <c r="S4332" i="25"/>
  <c r="S4334" i="25"/>
  <c r="S4336" i="25"/>
  <c r="S4338" i="25"/>
  <c r="S4340" i="25"/>
  <c r="S4342" i="25"/>
  <c r="S4344" i="25"/>
  <c r="S4346" i="25"/>
  <c r="S4348" i="25"/>
  <c r="S4350" i="25"/>
  <c r="S4352" i="25"/>
  <c r="S4354" i="25"/>
  <c r="S4356" i="25"/>
  <c r="S4358" i="25"/>
  <c r="S4360" i="25"/>
  <c r="S4362" i="25"/>
  <c r="S4364" i="25"/>
  <c r="S4366" i="25"/>
  <c r="S4368" i="25"/>
  <c r="S4370" i="25"/>
  <c r="S4372" i="25"/>
  <c r="S4374" i="25"/>
  <c r="S4376" i="25"/>
  <c r="S4378" i="25"/>
  <c r="S4380" i="25"/>
  <c r="S4382" i="25"/>
  <c r="S4384" i="25"/>
  <c r="S4386" i="25"/>
  <c r="S4388" i="25"/>
  <c r="S4390" i="25"/>
  <c r="S4392" i="25"/>
  <c r="S4394" i="25"/>
  <c r="S4396" i="25"/>
  <c r="S4398" i="25"/>
  <c r="S4400" i="25"/>
  <c r="S4402" i="25"/>
  <c r="S4404" i="25"/>
  <c r="S4406" i="25"/>
  <c r="S4408" i="25"/>
  <c r="S4410" i="25"/>
  <c r="S4412" i="25"/>
  <c r="S4414" i="25"/>
  <c r="S4416" i="25"/>
  <c r="S4418" i="25"/>
  <c r="S4420" i="25"/>
  <c r="S4422" i="25"/>
  <c r="S4424" i="25"/>
  <c r="S4426" i="25"/>
  <c r="S4428" i="25"/>
  <c r="S4430" i="25"/>
  <c r="S4432" i="25"/>
  <c r="S4434" i="25"/>
  <c r="S4436" i="25"/>
  <c r="S4438" i="25"/>
  <c r="S4440" i="25"/>
  <c r="S4442" i="25"/>
  <c r="S4444" i="25"/>
  <c r="S4446" i="25"/>
  <c r="S4448" i="25"/>
  <c r="S4450" i="25"/>
  <c r="S4452" i="25"/>
  <c r="S4454" i="25"/>
  <c r="S4456" i="25"/>
  <c r="S4458" i="25"/>
  <c r="S4460" i="25"/>
  <c r="S4462" i="25"/>
  <c r="S4464" i="25"/>
  <c r="S4466" i="25"/>
  <c r="S4468" i="25"/>
  <c r="S4470" i="25"/>
  <c r="S4472" i="25"/>
  <c r="S4474" i="25"/>
  <c r="S4476" i="25"/>
  <c r="S4478" i="25"/>
  <c r="S4480" i="25"/>
  <c r="S4482" i="25"/>
  <c r="S4484" i="25"/>
  <c r="S4486" i="25"/>
  <c r="S4488" i="25"/>
  <c r="S4490" i="25"/>
  <c r="S4492" i="25"/>
  <c r="S4494" i="25"/>
  <c r="S4496" i="25"/>
  <c r="S4498" i="25"/>
  <c r="S4500" i="25"/>
  <c r="S4502" i="25"/>
  <c r="S4504" i="25"/>
  <c r="S4506" i="25"/>
  <c r="S4508" i="25"/>
  <c r="S4510" i="25"/>
  <c r="S4512" i="25"/>
  <c r="S4514" i="25"/>
  <c r="S4516" i="25"/>
  <c r="S4518" i="25"/>
  <c r="S4520" i="25"/>
  <c r="S4522" i="25"/>
  <c r="S4524" i="25"/>
  <c r="S4526" i="25"/>
  <c r="S4528" i="25"/>
  <c r="S4530" i="25"/>
  <c r="S4532" i="25"/>
  <c r="S4534" i="25"/>
  <c r="S4536" i="25"/>
  <c r="S4538" i="25"/>
  <c r="S4540" i="25"/>
  <c r="S4542" i="25"/>
  <c r="S4544" i="25"/>
  <c r="S4546" i="25"/>
  <c r="S4548" i="25"/>
  <c r="S4550" i="25"/>
  <c r="S4552" i="25"/>
  <c r="S4554" i="25"/>
  <c r="S4556" i="25"/>
  <c r="S4558" i="25"/>
  <c r="S4560" i="25"/>
  <c r="S4562" i="25"/>
  <c r="S4564" i="25"/>
  <c r="S4566" i="25"/>
  <c r="S4568" i="25"/>
  <c r="S4570" i="25"/>
  <c r="S4572" i="25"/>
  <c r="S4574" i="25"/>
  <c r="S4576" i="25"/>
  <c r="S4578" i="25"/>
  <c r="S4580" i="25"/>
  <c r="S4582" i="25"/>
  <c r="S4584" i="25"/>
  <c r="S4586" i="25"/>
  <c r="S4588" i="25"/>
  <c r="S4590" i="25"/>
  <c r="S4592" i="25"/>
  <c r="S4594" i="25"/>
  <c r="S4596" i="25"/>
  <c r="S4598" i="25"/>
  <c r="S4600" i="25"/>
  <c r="S4602" i="25"/>
  <c r="S4604" i="25"/>
  <c r="S4606" i="25"/>
  <c r="S4608" i="25"/>
  <c r="S4610" i="25"/>
  <c r="S4612" i="25"/>
  <c r="S4614" i="25"/>
  <c r="S4616" i="25"/>
  <c r="S4618" i="25"/>
  <c r="S4620" i="25"/>
  <c r="S4622" i="25"/>
  <c r="S4624" i="25"/>
  <c r="S4626" i="25"/>
  <c r="S4628" i="25"/>
  <c r="S4630" i="25"/>
  <c r="S4632" i="25"/>
  <c r="S4634" i="25"/>
  <c r="S4636" i="25"/>
  <c r="S4638" i="25"/>
  <c r="S4640" i="25"/>
  <c r="S4642" i="25"/>
  <c r="S4644" i="25"/>
  <c r="S4646" i="25"/>
  <c r="S4648" i="25"/>
  <c r="S4650" i="25"/>
  <c r="S4652" i="25"/>
  <c r="S4654" i="25"/>
  <c r="S4656" i="25"/>
  <c r="S4658" i="25"/>
  <c r="S4660" i="25"/>
  <c r="S4662" i="25"/>
  <c r="S4664" i="25"/>
  <c r="S4666" i="25"/>
  <c r="S4668" i="25"/>
  <c r="S4670" i="25"/>
  <c r="S4672" i="25"/>
  <c r="S4674" i="25"/>
  <c r="S4676" i="25"/>
  <c r="S4678" i="25"/>
  <c r="S4680" i="25"/>
  <c r="S4682" i="25"/>
  <c r="S4684" i="25"/>
  <c r="S4686" i="25"/>
  <c r="S4688" i="25"/>
  <c r="S4690" i="25"/>
  <c r="S4692" i="25"/>
  <c r="S4694" i="25"/>
  <c r="S4696" i="25"/>
  <c r="S4698" i="25"/>
  <c r="S4700" i="25"/>
  <c r="S4702" i="25"/>
  <c r="S4704" i="25"/>
  <c r="S4706" i="25"/>
  <c r="S4708" i="25"/>
  <c r="S4710" i="25"/>
  <c r="S4712" i="25"/>
  <c r="S4714" i="25"/>
  <c r="S4716" i="25"/>
  <c r="S4718" i="25"/>
  <c r="S4720" i="25"/>
  <c r="S4722" i="25"/>
  <c r="S4724" i="25"/>
  <c r="S4726" i="25"/>
  <c r="S4728" i="25"/>
  <c r="S4730" i="25"/>
  <c r="S4732" i="25"/>
  <c r="S4734" i="25"/>
  <c r="S4736" i="25"/>
  <c r="S4738" i="25"/>
  <c r="S4740" i="25"/>
  <c r="S4742" i="25"/>
  <c r="S4744" i="25"/>
  <c r="S4746" i="25"/>
  <c r="S4748" i="25"/>
  <c r="S4750" i="25"/>
  <c r="S4752" i="25"/>
  <c r="S4754" i="25"/>
  <c r="S4756" i="25"/>
  <c r="S4758" i="25"/>
  <c r="S4760" i="25"/>
  <c r="S4762" i="25"/>
  <c r="S4764" i="25"/>
  <c r="S4766" i="25"/>
  <c r="S4768" i="25"/>
  <c r="S4770" i="25"/>
  <c r="S4772" i="25"/>
  <c r="S4774" i="25"/>
  <c r="S4776" i="25"/>
  <c r="S4778" i="25"/>
  <c r="S4780" i="25"/>
  <c r="S4782" i="25"/>
  <c r="S4784" i="25"/>
  <c r="S4786" i="25"/>
  <c r="S4788" i="25"/>
  <c r="S4790" i="25"/>
  <c r="S4792" i="25"/>
  <c r="S4794" i="25"/>
  <c r="S4796" i="25"/>
  <c r="S4798" i="25"/>
  <c r="S4800" i="25"/>
  <c r="S4802" i="25"/>
  <c r="S4804" i="25"/>
  <c r="S4806" i="25"/>
  <c r="S4808" i="25"/>
  <c r="S4810" i="25"/>
  <c r="S4812" i="25"/>
  <c r="S4814" i="25"/>
  <c r="S4816" i="25"/>
  <c r="S4818" i="25"/>
  <c r="S4820" i="25"/>
  <c r="S4822" i="25"/>
  <c r="S4824" i="25"/>
  <c r="S4826" i="25"/>
  <c r="S4828" i="25"/>
  <c r="S4830" i="25"/>
  <c r="S4832" i="25"/>
  <c r="S4834" i="25"/>
  <c r="S4836" i="25"/>
  <c r="S4838" i="25"/>
  <c r="S4840" i="25"/>
  <c r="S4842" i="25"/>
  <c r="S4844" i="25"/>
  <c r="S4846" i="25"/>
  <c r="S4848" i="25"/>
  <c r="S4850" i="25"/>
  <c r="S4852" i="25"/>
  <c r="S4854" i="25"/>
  <c r="S4856" i="25"/>
  <c r="S4858" i="25"/>
  <c r="S4860" i="25"/>
  <c r="S4862" i="25"/>
  <c r="S4864" i="25"/>
  <c r="S4866" i="25"/>
  <c r="S4868" i="25"/>
  <c r="S4870" i="25"/>
  <c r="S4872" i="25"/>
  <c r="S4874" i="25"/>
  <c r="S4876" i="25"/>
  <c r="S4878" i="25"/>
  <c r="S4880" i="25"/>
  <c r="S4882" i="25"/>
  <c r="S4884" i="25"/>
  <c r="S4886" i="25"/>
  <c r="S4888" i="25"/>
  <c r="S4890" i="25"/>
  <c r="S4892" i="25"/>
  <c r="S4894" i="25"/>
  <c r="S4896" i="25"/>
  <c r="S4898" i="25"/>
  <c r="S4900" i="25"/>
  <c r="S4902" i="25"/>
  <c r="S4904" i="25"/>
  <c r="S4906" i="25"/>
  <c r="S4908" i="25"/>
  <c r="S4910" i="25"/>
  <c r="S4912" i="25"/>
  <c r="S4914" i="25"/>
  <c r="S4916" i="25"/>
  <c r="S4918" i="25"/>
  <c r="S4920" i="25"/>
  <c r="S4922" i="25"/>
  <c r="S4924" i="25"/>
  <c r="S4926" i="25"/>
  <c r="S4928" i="25"/>
  <c r="S4930" i="25"/>
  <c r="S4932" i="25"/>
  <c r="S4934" i="25"/>
  <c r="S4936" i="25"/>
  <c r="S4938" i="25"/>
  <c r="S4940" i="25"/>
  <c r="S4942" i="25"/>
  <c r="S4944" i="25"/>
  <c r="S4946" i="25"/>
  <c r="S4948" i="25"/>
  <c r="S4950" i="25"/>
  <c r="S4952" i="25"/>
  <c r="S4954" i="25"/>
  <c r="S4956" i="25"/>
  <c r="S4958" i="25"/>
  <c r="S4960" i="25"/>
  <c r="S4962" i="25"/>
  <c r="S4964" i="25"/>
  <c r="S4966" i="25"/>
  <c r="S4968" i="25"/>
  <c r="S4970" i="25"/>
  <c r="S4972" i="25"/>
  <c r="S4974" i="25"/>
  <c r="S4976" i="25"/>
  <c r="S4978" i="25"/>
  <c r="S4980" i="25"/>
  <c r="S4982" i="25"/>
  <c r="S4984" i="25"/>
  <c r="S4986" i="25"/>
  <c r="S4988" i="25"/>
  <c r="S4990" i="25"/>
  <c r="S4992" i="25"/>
  <c r="S4994" i="25"/>
  <c r="S4996" i="25"/>
  <c r="S4998" i="25"/>
  <c r="S5000" i="25"/>
  <c r="S5002" i="25"/>
  <c r="S5004" i="25"/>
  <c r="S5006" i="25"/>
  <c r="S5008" i="25"/>
  <c r="S5010" i="25"/>
  <c r="S5012" i="25"/>
  <c r="S5014" i="25"/>
  <c r="S5016" i="25"/>
  <c r="S5018" i="25"/>
  <c r="S5020" i="25"/>
  <c r="S5022" i="25"/>
  <c r="S5024" i="25"/>
  <c r="S5026" i="25"/>
  <c r="S5028" i="25"/>
  <c r="S5030" i="25"/>
  <c r="S5032" i="25"/>
  <c r="S5034" i="25"/>
  <c r="S5036" i="25"/>
  <c r="S5038" i="25"/>
  <c r="S5040" i="25"/>
  <c r="S5042" i="25"/>
  <c r="S5044" i="25"/>
  <c r="S5046" i="25"/>
  <c r="S5048" i="25"/>
  <c r="S5050" i="25"/>
  <c r="S5052" i="25"/>
  <c r="S5054" i="25"/>
  <c r="S5056" i="25"/>
  <c r="S5058" i="25"/>
  <c r="S5060" i="25"/>
  <c r="S5062" i="25"/>
  <c r="S5064" i="25"/>
  <c r="S5066" i="25"/>
  <c r="S5068" i="25"/>
  <c r="S5070" i="25"/>
  <c r="S5072" i="25"/>
  <c r="S5074" i="25"/>
  <c r="S5076" i="25"/>
  <c r="S5078" i="25"/>
  <c r="S5080" i="25"/>
  <c r="S5082" i="25"/>
  <c r="S5084" i="25"/>
  <c r="S5086" i="25"/>
  <c r="S5088" i="25"/>
  <c r="S5090" i="25"/>
  <c r="S5092" i="25"/>
  <c r="S5094" i="25"/>
  <c r="S5096" i="25"/>
  <c r="S5098" i="25"/>
  <c r="S5100" i="25"/>
  <c r="S5102" i="25"/>
  <c r="S5104" i="25"/>
  <c r="S5106" i="25"/>
  <c r="S5108" i="25"/>
  <c r="S5110" i="25"/>
  <c r="S5112" i="25"/>
  <c r="S5114" i="25"/>
  <c r="S5116" i="25"/>
  <c r="S5118" i="25"/>
  <c r="S5120" i="25"/>
  <c r="S5122" i="25"/>
  <c r="S5124" i="25"/>
  <c r="S5126" i="25"/>
  <c r="S5128" i="25"/>
  <c r="S5130" i="25"/>
  <c r="S5132" i="25"/>
  <c r="S5134" i="25"/>
  <c r="S5136" i="25"/>
  <c r="S5138" i="25"/>
  <c r="S5140" i="25"/>
  <c r="S5142" i="25"/>
  <c r="S5144" i="25"/>
  <c r="S5146" i="25"/>
  <c r="S5148" i="25"/>
  <c r="S5150" i="25"/>
  <c r="S5152" i="25"/>
  <c r="S5154" i="25"/>
  <c r="S5156" i="25"/>
  <c r="S5158" i="25"/>
  <c r="S5160" i="25"/>
  <c r="S5162" i="25"/>
  <c r="S5164" i="25"/>
  <c r="S5166" i="25"/>
  <c r="S5168" i="25"/>
  <c r="S5170" i="25"/>
  <c r="S5172" i="25"/>
  <c r="S5174" i="25"/>
  <c r="S5176" i="25"/>
  <c r="S5178" i="25"/>
  <c r="S5180" i="25"/>
  <c r="S5182" i="25"/>
  <c r="S5184" i="25"/>
  <c r="S5186" i="25"/>
  <c r="S5188" i="25"/>
  <c r="S5190" i="25"/>
  <c r="S5192" i="25"/>
  <c r="S5194" i="25"/>
  <c r="S5196" i="25"/>
  <c r="S5198" i="25"/>
  <c r="S5200" i="25"/>
  <c r="S5202" i="25"/>
  <c r="S5204" i="25"/>
  <c r="S5206" i="25"/>
  <c r="S5208" i="25"/>
  <c r="S5210" i="25"/>
  <c r="S5212" i="25"/>
  <c r="S5214" i="25"/>
  <c r="S5216" i="25"/>
  <c r="S5218" i="25"/>
  <c r="S5220" i="25"/>
  <c r="S5222" i="25"/>
  <c r="S5224" i="25"/>
  <c r="S5226" i="25"/>
  <c r="S5228" i="25"/>
  <c r="S5230" i="25"/>
  <c r="S5232" i="25"/>
  <c r="S5234" i="25"/>
  <c r="S5236" i="25"/>
  <c r="S5238" i="25"/>
  <c r="S5240" i="25"/>
  <c r="S5242" i="25"/>
  <c r="S5244" i="25"/>
  <c r="S5246" i="25"/>
  <c r="S5248" i="25"/>
  <c r="S5250" i="25"/>
  <c r="S5252" i="25"/>
  <c r="S5254" i="25"/>
  <c r="S5256" i="25"/>
  <c r="S5258" i="25"/>
  <c r="S5260" i="25"/>
  <c r="S5262" i="25"/>
  <c r="S5264" i="25"/>
  <c r="S5266" i="25"/>
  <c r="S5268" i="25"/>
  <c r="S5270" i="25"/>
  <c r="S5272" i="25"/>
  <c r="S5274" i="25"/>
  <c r="S5276" i="25"/>
  <c r="S5278" i="25"/>
  <c r="S5280" i="25"/>
  <c r="S5282" i="25"/>
  <c r="S5284" i="25"/>
  <c r="S5286" i="25"/>
  <c r="S5288" i="25"/>
  <c r="S5290" i="25"/>
  <c r="S5292" i="25"/>
  <c r="S5294" i="25"/>
  <c r="S5296" i="25"/>
  <c r="S5298" i="25"/>
  <c r="S5300" i="25"/>
  <c r="S5302" i="25"/>
  <c r="S5304" i="25"/>
  <c r="S5306" i="25"/>
  <c r="S5308" i="25"/>
  <c r="S5310" i="25"/>
  <c r="S5312" i="25"/>
  <c r="S5314" i="25"/>
  <c r="S5316" i="25"/>
  <c r="S5318" i="25"/>
  <c r="S5320" i="25"/>
  <c r="S5322" i="25"/>
  <c r="S5324" i="25"/>
  <c r="S5326" i="25"/>
  <c r="S5328" i="25"/>
  <c r="S5330" i="25"/>
  <c r="S5332" i="25"/>
  <c r="S5334" i="25"/>
  <c r="S5336" i="25"/>
  <c r="S5338" i="25"/>
  <c r="S5340" i="25"/>
  <c r="S5342" i="25"/>
  <c r="S5344" i="25"/>
  <c r="S5346" i="25"/>
  <c r="S5348" i="25"/>
  <c r="S5350" i="25"/>
  <c r="S5352" i="25"/>
  <c r="S5354" i="25"/>
  <c r="S5356" i="25"/>
  <c r="S5358" i="25"/>
  <c r="S5360" i="25"/>
  <c r="S5362" i="25"/>
  <c r="S5364" i="25"/>
  <c r="S5366" i="25"/>
  <c r="S5368" i="25"/>
  <c r="S5370" i="25"/>
  <c r="S5372" i="25"/>
  <c r="S5374" i="25"/>
  <c r="S5376" i="25"/>
  <c r="S5378" i="25"/>
  <c r="S5380" i="25"/>
  <c r="S5382" i="25"/>
  <c r="S5384" i="25"/>
  <c r="S5386" i="25"/>
  <c r="S5388" i="25"/>
  <c r="S5390" i="25"/>
  <c r="S5392" i="25"/>
  <c r="S5394" i="25"/>
  <c r="S5396" i="25"/>
  <c r="S5398" i="25"/>
  <c r="S5400" i="25"/>
  <c r="S5402" i="25"/>
  <c r="S5404" i="25"/>
  <c r="S5406" i="25"/>
  <c r="S5408" i="25"/>
  <c r="S5410" i="25"/>
  <c r="S5412" i="25"/>
  <c r="S5414" i="25"/>
  <c r="S5416" i="25"/>
  <c r="S5418" i="25"/>
  <c r="S5420" i="25"/>
  <c r="S5422" i="25"/>
  <c r="S5424" i="25"/>
  <c r="S5426" i="25"/>
  <c r="S5428" i="25"/>
  <c r="S5430" i="25"/>
  <c r="S5432" i="25"/>
  <c r="S5434" i="25"/>
  <c r="S5436" i="25"/>
  <c r="S5438" i="25"/>
  <c r="S5440" i="25"/>
  <c r="S5442" i="25"/>
  <c r="S5444" i="25"/>
  <c r="S5446" i="25"/>
  <c r="S5448" i="25"/>
  <c r="S5450" i="25"/>
  <c r="S5452" i="25"/>
  <c r="S5454" i="25"/>
  <c r="S5456" i="25"/>
  <c r="S5458" i="25"/>
  <c r="S5460" i="25"/>
  <c r="S5462" i="25"/>
  <c r="S5464" i="25"/>
  <c r="S5466" i="25"/>
  <c r="S5468" i="25"/>
  <c r="S5470" i="25"/>
  <c r="S5472" i="25"/>
  <c r="S5474" i="25"/>
  <c r="S5476" i="25"/>
  <c r="S5478" i="25"/>
  <c r="S5480" i="25"/>
  <c r="S5482" i="25"/>
  <c r="S5484" i="25"/>
  <c r="S5486" i="25"/>
  <c r="S5488" i="25"/>
  <c r="S5490" i="25"/>
  <c r="S5492" i="25"/>
  <c r="S5494" i="25"/>
  <c r="S5496" i="25"/>
  <c r="S5498" i="25"/>
  <c r="S5500" i="25"/>
  <c r="S5502" i="25"/>
  <c r="S5504" i="25"/>
  <c r="S5506" i="25"/>
  <c r="S5508" i="25"/>
  <c r="S5510" i="25"/>
  <c r="S5512" i="25"/>
  <c r="S5514" i="25"/>
  <c r="S5516" i="25"/>
  <c r="S5518" i="25"/>
  <c r="S5520" i="25"/>
  <c r="S5522" i="25"/>
  <c r="S5524" i="25"/>
  <c r="S5526" i="25"/>
  <c r="S5528" i="25"/>
  <c r="S5530" i="25"/>
  <c r="S5532" i="25"/>
  <c r="S5534" i="25"/>
  <c r="S5536" i="25"/>
  <c r="S5538" i="25"/>
  <c r="S5540" i="25"/>
  <c r="S5542" i="25"/>
  <c r="S5544" i="25"/>
  <c r="S5546" i="25"/>
  <c r="S5548" i="25"/>
  <c r="S5550" i="25"/>
  <c r="S5552" i="25"/>
  <c r="S5554" i="25"/>
  <c r="S5556" i="25"/>
  <c r="S5558" i="25"/>
  <c r="S5560" i="25"/>
  <c r="S5562" i="25"/>
  <c r="S5564" i="25"/>
  <c r="S5566" i="25"/>
  <c r="S5568" i="25"/>
  <c r="S5570" i="25"/>
  <c r="S5572" i="25"/>
  <c r="S5574" i="25"/>
  <c r="S5576" i="25"/>
  <c r="S5578" i="25"/>
  <c r="S5580" i="25"/>
  <c r="S5582" i="25"/>
  <c r="S5584" i="25"/>
  <c r="S5586" i="25"/>
  <c r="S5588" i="25"/>
  <c r="S5590" i="25"/>
  <c r="S5592" i="25"/>
  <c r="S5594" i="25"/>
  <c r="S5596" i="25"/>
  <c r="S5598" i="25"/>
  <c r="S5600" i="25"/>
  <c r="S5602" i="25"/>
  <c r="S5604" i="25"/>
  <c r="S5606" i="25"/>
  <c r="S5608" i="25"/>
  <c r="S5610" i="25"/>
  <c r="S5612" i="25"/>
  <c r="S5614" i="25"/>
  <c r="S5616" i="25"/>
  <c r="S5618" i="25"/>
  <c r="S5620" i="25"/>
  <c r="S5622" i="25"/>
  <c r="S5624" i="25"/>
  <c r="S5626" i="25"/>
  <c r="S5628" i="25"/>
  <c r="S5630" i="25"/>
  <c r="S5632" i="25"/>
  <c r="S5634" i="25"/>
  <c r="S5636" i="25"/>
  <c r="S5638" i="25"/>
  <c r="S5640" i="25"/>
  <c r="S5642" i="25"/>
  <c r="S5644" i="25"/>
  <c r="S5646" i="25"/>
  <c r="S5648" i="25"/>
  <c r="S5650" i="25"/>
  <c r="S5652" i="25"/>
  <c r="S5654" i="25"/>
  <c r="S5656" i="25"/>
  <c r="S5658" i="25"/>
  <c r="S5660" i="25"/>
  <c r="S5662" i="25"/>
  <c r="S5664" i="25"/>
  <c r="S5666" i="25"/>
  <c r="S5668" i="25"/>
  <c r="S5670" i="25"/>
  <c r="S5672" i="25"/>
  <c r="S5674" i="25"/>
  <c r="S5676" i="25"/>
  <c r="S5678" i="25"/>
  <c r="S5680" i="25"/>
  <c r="S5682" i="25"/>
  <c r="S5684" i="25"/>
  <c r="S5686" i="25"/>
  <c r="S5688" i="25"/>
  <c r="S5690" i="25"/>
  <c r="S5692" i="25"/>
  <c r="S5694" i="25"/>
  <c r="S5696" i="25"/>
  <c r="S5698" i="25"/>
  <c r="S5700" i="25"/>
  <c r="S5702" i="25"/>
  <c r="S5704" i="25"/>
  <c r="S5706" i="25"/>
  <c r="S5708" i="25"/>
  <c r="S5710" i="25"/>
  <c r="S5712" i="25"/>
  <c r="S5714" i="25"/>
  <c r="S5716" i="25"/>
  <c r="S5718" i="25"/>
  <c r="S5720" i="25"/>
  <c r="S5722" i="25"/>
  <c r="S5724" i="25"/>
  <c r="S5726" i="25"/>
  <c r="S5728" i="25"/>
  <c r="S5730" i="25"/>
  <c r="S5732" i="25"/>
  <c r="S5734" i="25"/>
  <c r="S5736" i="25"/>
  <c r="S5738" i="25"/>
  <c r="S5740" i="25"/>
  <c r="S5742" i="25"/>
  <c r="S5744" i="25"/>
  <c r="S5746" i="25"/>
  <c r="S5748" i="25"/>
  <c r="S5750" i="25"/>
  <c r="S5752" i="25"/>
  <c r="S5754" i="25"/>
  <c r="S5756" i="25"/>
  <c r="S5758" i="25"/>
  <c r="S5760" i="25"/>
  <c r="S5762" i="25"/>
  <c r="S5764" i="25"/>
  <c r="S5766" i="25"/>
  <c r="S5768" i="25"/>
  <c r="S5770" i="25"/>
  <c r="S5772" i="25"/>
  <c r="S5774" i="25"/>
  <c r="S5776" i="25"/>
  <c r="S5778" i="25"/>
  <c r="S5780" i="25"/>
  <c r="S5782" i="25"/>
  <c r="S5784" i="25"/>
  <c r="S5786" i="25"/>
  <c r="S5788" i="25"/>
  <c r="S5790" i="25"/>
  <c r="S5792" i="25"/>
  <c r="S5794" i="25"/>
  <c r="S5796" i="25"/>
  <c r="S5798" i="25"/>
  <c r="S5800" i="25"/>
  <c r="S5802" i="25"/>
  <c r="S5804" i="25"/>
  <c r="S5806" i="25"/>
  <c r="S5808" i="25"/>
  <c r="S5810" i="25"/>
  <c r="S5812" i="25"/>
  <c r="S5814" i="25"/>
  <c r="S5816" i="25"/>
  <c r="S5818" i="25"/>
  <c r="S5820" i="25"/>
  <c r="S5822" i="25"/>
  <c r="S5824" i="25"/>
  <c r="S5826" i="25"/>
  <c r="S5828" i="25"/>
  <c r="S5830" i="25"/>
  <c r="S5832" i="25"/>
  <c r="S5834" i="25"/>
  <c r="S5836" i="25"/>
  <c r="S5838" i="25"/>
  <c r="S5840" i="25"/>
  <c r="S5842" i="25"/>
  <c r="S5844" i="25"/>
  <c r="S5846" i="25"/>
  <c r="S5848" i="25"/>
  <c r="S5850" i="25"/>
  <c r="S5852" i="25"/>
  <c r="S5854" i="25"/>
  <c r="S5856" i="25"/>
  <c r="S5858" i="25"/>
  <c r="S5860" i="25"/>
  <c r="S5862" i="25"/>
  <c r="S5864" i="25"/>
  <c r="S5866" i="25"/>
  <c r="S5868" i="25"/>
  <c r="S5870" i="25"/>
  <c r="S5872" i="25"/>
  <c r="S5874" i="25"/>
  <c r="S5876" i="25"/>
  <c r="S5878" i="25"/>
  <c r="S5880" i="25"/>
  <c r="S5882" i="25"/>
  <c r="S5884" i="25"/>
  <c r="S5886" i="25"/>
  <c r="S5888" i="25"/>
  <c r="S3957" i="25"/>
  <c r="S3989" i="25"/>
  <c r="S4021" i="25"/>
  <c r="S4053" i="25"/>
  <c r="S4085" i="25"/>
  <c r="S4117" i="25"/>
  <c r="S4149" i="25"/>
  <c r="S4186" i="25"/>
  <c r="S4193" i="25"/>
  <c r="S5" i="25"/>
  <c r="S3973" i="25"/>
  <c r="S4005" i="25"/>
  <c r="S4037" i="25"/>
  <c r="S4069" i="25"/>
  <c r="S4101" i="25"/>
  <c r="S4165" i="25"/>
  <c r="S3949" i="25"/>
  <c r="S3981" i="25"/>
  <c r="S4013" i="25"/>
  <c r="S4045" i="25"/>
  <c r="S4077" i="25"/>
  <c r="S4109" i="25"/>
  <c r="S4141" i="25"/>
  <c r="S4173" i="25"/>
  <c r="S4194" i="25"/>
  <c r="S4201" i="25"/>
  <c r="S5890" i="25"/>
  <c r="S5892" i="25"/>
  <c r="S5894" i="25"/>
  <c r="S5896" i="25"/>
  <c r="S5898" i="25"/>
  <c r="S5900" i="25"/>
  <c r="S5902" i="25"/>
  <c r="S5904" i="25"/>
  <c r="S5906" i="25"/>
  <c r="S5908" i="25"/>
  <c r="S5910" i="25"/>
  <c r="S5912" i="25"/>
  <c r="S5914" i="25"/>
  <c r="S5916" i="25"/>
  <c r="S5918" i="25"/>
  <c r="S5920" i="25"/>
  <c r="S5922" i="25"/>
  <c r="S5924" i="25"/>
  <c r="S5926" i="25"/>
  <c r="S5928" i="25"/>
  <c r="S5930" i="25"/>
  <c r="S5932" i="25"/>
  <c r="S5934" i="25"/>
  <c r="S5936" i="25"/>
  <c r="S5938" i="25"/>
  <c r="S5940" i="25"/>
  <c r="S5942" i="25"/>
  <c r="S5944" i="25"/>
  <c r="S5946" i="25"/>
  <c r="S5948" i="25"/>
  <c r="S5950" i="25"/>
  <c r="S5952" i="25"/>
  <c r="S5954" i="25"/>
  <c r="S5956" i="25"/>
  <c r="S5958" i="25"/>
  <c r="S5960" i="25"/>
  <c r="S5962" i="25"/>
  <c r="S5964" i="25"/>
  <c r="S5966" i="25"/>
  <c r="S5968" i="25"/>
  <c r="S5970" i="25"/>
  <c r="S5972" i="25"/>
  <c r="S5974" i="25"/>
  <c r="S5976" i="25"/>
  <c r="S5978" i="25"/>
  <c r="S5980" i="25"/>
  <c r="S5982" i="25"/>
  <c r="S5984" i="25"/>
  <c r="S5986" i="25"/>
  <c r="S5988" i="25"/>
  <c r="S5990" i="25"/>
  <c r="S5992" i="25"/>
  <c r="S5994" i="25"/>
  <c r="S5996" i="25"/>
  <c r="S5998" i="25"/>
  <c r="S6000" i="25"/>
  <c r="S6002" i="25"/>
  <c r="S6004" i="25"/>
  <c r="S4133" i="25"/>
  <c r="S3965" i="25"/>
  <c r="S3997" i="25"/>
  <c r="S4029" i="25"/>
  <c r="S4061" i="25"/>
  <c r="S4093" i="25"/>
  <c r="S4125" i="25"/>
  <c r="S4157" i="25"/>
  <c r="S4185" i="25"/>
  <c r="S5891" i="25"/>
  <c r="S5893" i="25"/>
  <c r="S5895" i="25"/>
  <c r="S5897" i="25"/>
  <c r="S5899" i="25"/>
  <c r="S5901" i="25"/>
  <c r="S5903" i="25"/>
  <c r="S5905" i="25"/>
  <c r="S5907" i="25"/>
  <c r="S5909" i="25"/>
  <c r="S5911" i="25"/>
  <c r="S5913" i="25"/>
  <c r="S5915" i="25"/>
  <c r="S5917" i="25"/>
  <c r="S5919" i="25"/>
  <c r="S5921" i="25"/>
  <c r="S5923" i="25"/>
  <c r="S5925" i="25"/>
  <c r="S5927" i="25"/>
  <c r="S5929" i="25"/>
  <c r="S5931" i="25"/>
  <c r="S5933" i="25"/>
  <c r="S5935" i="25"/>
  <c r="S5937" i="25"/>
  <c r="S5939" i="25"/>
  <c r="S5941" i="25"/>
  <c r="S5943" i="25"/>
  <c r="S5945" i="25"/>
  <c r="S5947" i="25"/>
  <c r="S5949" i="25"/>
  <c r="S5951" i="25"/>
  <c r="S5953" i="25"/>
  <c r="S5955" i="25"/>
  <c r="S5957" i="25"/>
  <c r="S5959" i="25"/>
  <c r="S5961" i="25"/>
  <c r="S5963" i="25"/>
  <c r="S5965" i="25"/>
  <c r="S5967" i="25"/>
  <c r="S5969" i="25"/>
  <c r="S5971" i="25"/>
  <c r="S5973" i="25"/>
  <c r="S5975" i="25"/>
  <c r="S5977" i="25"/>
  <c r="S5979" i="25"/>
  <c r="S5981" i="25"/>
  <c r="S5983" i="25"/>
  <c r="S5985" i="25"/>
  <c r="S5987" i="25"/>
  <c r="S5989" i="25"/>
  <c r="S5991" i="25"/>
  <c r="S5993" i="25"/>
  <c r="S5995" i="25"/>
  <c r="S5997" i="25"/>
  <c r="S5999" i="25"/>
  <c r="S6001" i="25"/>
  <c r="S6003" i="25"/>
  <c r="S6005" i="25"/>
  <c r="R12" i="25"/>
  <c r="R13" i="25"/>
  <c r="R20" i="25"/>
  <c r="R21" i="25"/>
  <c r="R28" i="25"/>
  <c r="R29" i="25"/>
  <c r="R36" i="25"/>
  <c r="R37" i="25"/>
  <c r="R44" i="25"/>
  <c r="R45" i="25"/>
  <c r="R52" i="25"/>
  <c r="R53" i="25"/>
  <c r="R60" i="25"/>
  <c r="R61" i="25"/>
  <c r="R64" i="25"/>
  <c r="R66" i="25"/>
  <c r="R68" i="25"/>
  <c r="R70" i="25"/>
  <c r="R72" i="25"/>
  <c r="R74" i="25"/>
  <c r="R76" i="25"/>
  <c r="R6" i="25"/>
  <c r="R7" i="25"/>
  <c r="R14" i="25"/>
  <c r="R15" i="25"/>
  <c r="R22" i="25"/>
  <c r="R23" i="25"/>
  <c r="R30" i="25"/>
  <c r="R31" i="25"/>
  <c r="R38" i="25"/>
  <c r="R39" i="25"/>
  <c r="R46" i="25"/>
  <c r="R47" i="25"/>
  <c r="R54" i="25"/>
  <c r="R55" i="25"/>
  <c r="R62" i="25"/>
  <c r="R8" i="25"/>
  <c r="R17" i="25"/>
  <c r="R24" i="25"/>
  <c r="R33" i="25"/>
  <c r="R40" i="25"/>
  <c r="R49" i="25"/>
  <c r="R56" i="25"/>
  <c r="R63" i="25"/>
  <c r="R67" i="25"/>
  <c r="R9" i="25"/>
  <c r="R16" i="25"/>
  <c r="R25" i="25"/>
  <c r="R32" i="25"/>
  <c r="R41" i="25"/>
  <c r="R48" i="25"/>
  <c r="R57" i="25"/>
  <c r="R65" i="25"/>
  <c r="R69" i="25"/>
  <c r="R73" i="25"/>
  <c r="R10" i="25"/>
  <c r="R35" i="25"/>
  <c r="R42" i="25"/>
  <c r="R71" i="25"/>
  <c r="R79" i="25"/>
  <c r="R83" i="25"/>
  <c r="R87" i="25"/>
  <c r="R91" i="25"/>
  <c r="R95" i="25"/>
  <c r="R99" i="25"/>
  <c r="R103" i="25"/>
  <c r="R107" i="25"/>
  <c r="R111" i="25"/>
  <c r="R115" i="25"/>
  <c r="R119" i="25"/>
  <c r="R123" i="25"/>
  <c r="R127" i="25"/>
  <c r="R131" i="25"/>
  <c r="R135" i="25"/>
  <c r="R139" i="25"/>
  <c r="R143" i="25"/>
  <c r="R147" i="25"/>
  <c r="R151" i="25"/>
  <c r="R155" i="25"/>
  <c r="R159" i="25"/>
  <c r="R19" i="25"/>
  <c r="R26" i="25"/>
  <c r="R51" i="25"/>
  <c r="R58" i="25"/>
  <c r="R77" i="25"/>
  <c r="R81" i="25"/>
  <c r="R85" i="25"/>
  <c r="R89" i="25"/>
  <c r="R93" i="25"/>
  <c r="R97" i="25"/>
  <c r="R101" i="25"/>
  <c r="R105" i="25"/>
  <c r="R109" i="25"/>
  <c r="R113" i="25"/>
  <c r="R117" i="25"/>
  <c r="R121" i="25"/>
  <c r="R125" i="25"/>
  <c r="R129" i="25"/>
  <c r="R133" i="25"/>
  <c r="R137" i="25"/>
  <c r="R141" i="25"/>
  <c r="R145" i="25"/>
  <c r="R149" i="25"/>
  <c r="R153" i="25"/>
  <c r="R157" i="25"/>
  <c r="R27" i="25"/>
  <c r="R34" i="25"/>
  <c r="R84" i="25"/>
  <c r="R92" i="25"/>
  <c r="R100" i="25"/>
  <c r="R108" i="25"/>
  <c r="R116" i="25"/>
  <c r="R124" i="25"/>
  <c r="R132" i="25"/>
  <c r="R140" i="25"/>
  <c r="R148" i="25"/>
  <c r="R156" i="25"/>
  <c r="R162" i="25"/>
  <c r="R166" i="25"/>
  <c r="R170" i="25"/>
  <c r="R174" i="25"/>
  <c r="R178" i="25"/>
  <c r="R182" i="25"/>
  <c r="R186" i="25"/>
  <c r="R190" i="25"/>
  <c r="R194" i="25"/>
  <c r="R198" i="25"/>
  <c r="R202" i="25"/>
  <c r="R206" i="25"/>
  <c r="R210" i="25"/>
  <c r="R214" i="25"/>
  <c r="R43" i="25"/>
  <c r="R50" i="25"/>
  <c r="R82" i="25"/>
  <c r="R90" i="25"/>
  <c r="R98" i="25"/>
  <c r="R106" i="25"/>
  <c r="R114" i="25"/>
  <c r="R122" i="25"/>
  <c r="R130" i="25"/>
  <c r="R138" i="25"/>
  <c r="R146" i="25"/>
  <c r="R154" i="25"/>
  <c r="R161" i="25"/>
  <c r="R165" i="25"/>
  <c r="R169" i="25"/>
  <c r="R173" i="25"/>
  <c r="R177" i="25"/>
  <c r="R181" i="25"/>
  <c r="R185" i="25"/>
  <c r="R189" i="25"/>
  <c r="R193" i="25"/>
  <c r="R197" i="25"/>
  <c r="R201" i="25"/>
  <c r="R205" i="25"/>
  <c r="R209" i="25"/>
  <c r="R213" i="25"/>
  <c r="R217" i="25"/>
  <c r="R80" i="25"/>
  <c r="R96" i="25"/>
  <c r="R112" i="25"/>
  <c r="R128" i="25"/>
  <c r="R144" i="25"/>
  <c r="R160" i="25"/>
  <c r="R168" i="25"/>
  <c r="R176" i="25"/>
  <c r="R184" i="25"/>
  <c r="R192" i="25"/>
  <c r="R200" i="25"/>
  <c r="R208" i="25"/>
  <c r="R216" i="25"/>
  <c r="R221" i="25"/>
  <c r="R222" i="25"/>
  <c r="R223" i="25"/>
  <c r="R230" i="25"/>
  <c r="R231" i="25"/>
  <c r="R238" i="25"/>
  <c r="R239" i="25"/>
  <c r="R241" i="25"/>
  <c r="R243" i="25"/>
  <c r="R245" i="25"/>
  <c r="R247" i="25"/>
  <c r="R249" i="25"/>
  <c r="R251" i="25"/>
  <c r="R253" i="25"/>
  <c r="R255" i="25"/>
  <c r="R257" i="25"/>
  <c r="R259" i="25"/>
  <c r="R261" i="25"/>
  <c r="R263" i="25"/>
  <c r="R265" i="25"/>
  <c r="R267" i="25"/>
  <c r="R269" i="25"/>
  <c r="R271" i="25"/>
  <c r="R273" i="25"/>
  <c r="R275" i="25"/>
  <c r="R277" i="25"/>
  <c r="R279" i="25"/>
  <c r="R281" i="25"/>
  <c r="R283" i="25"/>
  <c r="R285" i="25"/>
  <c r="R287" i="25"/>
  <c r="R289" i="25"/>
  <c r="R291" i="25"/>
  <c r="R293" i="25"/>
  <c r="R295" i="25"/>
  <c r="R297" i="25"/>
  <c r="R299" i="25"/>
  <c r="R301" i="25"/>
  <c r="R303" i="25"/>
  <c r="R305" i="25"/>
  <c r="R307" i="25"/>
  <c r="R11" i="25"/>
  <c r="R75" i="25"/>
  <c r="R86" i="25"/>
  <c r="R102" i="25"/>
  <c r="R118" i="25"/>
  <c r="R134" i="25"/>
  <c r="R150" i="25"/>
  <c r="R163" i="25"/>
  <c r="R171" i="25"/>
  <c r="R179" i="25"/>
  <c r="R187" i="25"/>
  <c r="R195" i="25"/>
  <c r="R203" i="25"/>
  <c r="R211" i="25"/>
  <c r="R219" i="25"/>
  <c r="R220" i="25"/>
  <c r="R224" i="25"/>
  <c r="R225" i="25"/>
  <c r="R232" i="25"/>
  <c r="R233" i="25"/>
  <c r="R104" i="25"/>
  <c r="R136" i="25"/>
  <c r="R164" i="25"/>
  <c r="R180" i="25"/>
  <c r="R196" i="25"/>
  <c r="R212" i="25"/>
  <c r="R227" i="25"/>
  <c r="R234" i="25"/>
  <c r="R242" i="25"/>
  <c r="R246" i="25"/>
  <c r="R250" i="25"/>
  <c r="R254" i="25"/>
  <c r="R258" i="25"/>
  <c r="R262" i="25"/>
  <c r="R266" i="25"/>
  <c r="R270" i="25"/>
  <c r="R274" i="25"/>
  <c r="R278" i="25"/>
  <c r="R282" i="25"/>
  <c r="R286" i="25"/>
  <c r="R290" i="25"/>
  <c r="R294" i="25"/>
  <c r="R298" i="25"/>
  <c r="R302" i="25"/>
  <c r="R306" i="25"/>
  <c r="R309" i="25"/>
  <c r="R311" i="25"/>
  <c r="R313" i="25"/>
  <c r="R315" i="25"/>
  <c r="R317" i="25"/>
  <c r="R319" i="25"/>
  <c r="R321" i="25"/>
  <c r="R323" i="25"/>
  <c r="R325" i="25"/>
  <c r="R327" i="25"/>
  <c r="R329" i="25"/>
  <c r="R331" i="25"/>
  <c r="R333" i="25"/>
  <c r="R335" i="25"/>
  <c r="R337" i="25"/>
  <c r="R339" i="25"/>
  <c r="R341" i="25"/>
  <c r="R343" i="25"/>
  <c r="R345" i="25"/>
  <c r="R347" i="25"/>
  <c r="R349" i="25"/>
  <c r="R351" i="25"/>
  <c r="R353" i="25"/>
  <c r="R355" i="25"/>
  <c r="R357" i="25"/>
  <c r="R359" i="25"/>
  <c r="R361" i="25"/>
  <c r="R363" i="25"/>
  <c r="R365" i="25"/>
  <c r="R367" i="25"/>
  <c r="R369" i="25"/>
  <c r="R371" i="25"/>
  <c r="R373" i="25"/>
  <c r="R375" i="25"/>
  <c r="R377" i="25"/>
  <c r="R379" i="25"/>
  <c r="R381" i="25"/>
  <c r="R383" i="25"/>
  <c r="R385" i="25"/>
  <c r="R387" i="25"/>
  <c r="R389" i="25"/>
  <c r="R391" i="25"/>
  <c r="R393" i="25"/>
  <c r="R395" i="25"/>
  <c r="R397" i="25"/>
  <c r="R399" i="25"/>
  <c r="R401" i="25"/>
  <c r="R403" i="25"/>
  <c r="R405" i="25"/>
  <c r="R407" i="25"/>
  <c r="R409" i="25"/>
  <c r="R411" i="25"/>
  <c r="R413" i="25"/>
  <c r="R415" i="25"/>
  <c r="R417" i="25"/>
  <c r="R419" i="25"/>
  <c r="R421" i="25"/>
  <c r="R423" i="25"/>
  <c r="R425" i="25"/>
  <c r="R427" i="25"/>
  <c r="R429" i="25"/>
  <c r="R431" i="25"/>
  <c r="R433" i="25"/>
  <c r="R435" i="25"/>
  <c r="R437" i="25"/>
  <c r="R439" i="25"/>
  <c r="R441" i="25"/>
  <c r="R443" i="25"/>
  <c r="R445" i="25"/>
  <c r="R447" i="25"/>
  <c r="R449" i="25"/>
  <c r="R451" i="25"/>
  <c r="R453" i="25"/>
  <c r="R455" i="25"/>
  <c r="R457" i="25"/>
  <c r="R459" i="25"/>
  <c r="R461" i="25"/>
  <c r="R463" i="25"/>
  <c r="R465" i="25"/>
  <c r="R467" i="25"/>
  <c r="R469" i="25"/>
  <c r="R471" i="25"/>
  <c r="R473" i="25"/>
  <c r="R475" i="25"/>
  <c r="R477" i="25"/>
  <c r="R18" i="25"/>
  <c r="R94" i="25"/>
  <c r="R126" i="25"/>
  <c r="R158" i="25"/>
  <c r="R175" i="25"/>
  <c r="R191" i="25"/>
  <c r="R207" i="25"/>
  <c r="R229" i="25"/>
  <c r="R236" i="25"/>
  <c r="R120" i="25"/>
  <c r="R172" i="25"/>
  <c r="R204" i="25"/>
  <c r="R235" i="25"/>
  <c r="R244" i="25"/>
  <c r="R252" i="25"/>
  <c r="R260" i="25"/>
  <c r="R268" i="25"/>
  <c r="R276" i="25"/>
  <c r="R284" i="25"/>
  <c r="R292" i="25"/>
  <c r="R300" i="25"/>
  <c r="R308" i="25"/>
  <c r="R312" i="25"/>
  <c r="R316" i="25"/>
  <c r="R320" i="25"/>
  <c r="R324" i="25"/>
  <c r="R328" i="25"/>
  <c r="R332" i="25"/>
  <c r="R336" i="25"/>
  <c r="R340" i="25"/>
  <c r="R344" i="25"/>
  <c r="R348" i="25"/>
  <c r="R352" i="25"/>
  <c r="R356" i="25"/>
  <c r="R360" i="25"/>
  <c r="R364" i="25"/>
  <c r="R368" i="25"/>
  <c r="R372" i="25"/>
  <c r="R376" i="25"/>
  <c r="R380" i="25"/>
  <c r="R384" i="25"/>
  <c r="R388" i="25"/>
  <c r="R392" i="25"/>
  <c r="R396" i="25"/>
  <c r="R400" i="25"/>
  <c r="R404" i="25"/>
  <c r="R408" i="25"/>
  <c r="R412" i="25"/>
  <c r="R416" i="25"/>
  <c r="R420" i="25"/>
  <c r="R424" i="25"/>
  <c r="R428" i="25"/>
  <c r="R432" i="25"/>
  <c r="R436" i="25"/>
  <c r="R440" i="25"/>
  <c r="R444" i="25"/>
  <c r="R448" i="25"/>
  <c r="R452" i="25"/>
  <c r="R456" i="25"/>
  <c r="R460" i="25"/>
  <c r="R464" i="25"/>
  <c r="R468" i="25"/>
  <c r="R472" i="25"/>
  <c r="R476" i="25"/>
  <c r="R480" i="25"/>
  <c r="R482" i="25"/>
  <c r="R484" i="25"/>
  <c r="R486" i="25"/>
  <c r="R488" i="25"/>
  <c r="R490" i="25"/>
  <c r="R492" i="25"/>
  <c r="R494" i="25"/>
  <c r="R496" i="25"/>
  <c r="R498" i="25"/>
  <c r="R500" i="25"/>
  <c r="R502" i="25"/>
  <c r="R504" i="25"/>
  <c r="R506" i="25"/>
  <c r="R508" i="25"/>
  <c r="R510" i="25"/>
  <c r="R512" i="25"/>
  <c r="R514" i="25"/>
  <c r="R516" i="25"/>
  <c r="R518" i="25"/>
  <c r="R520" i="25"/>
  <c r="R522" i="25"/>
  <c r="R524" i="25"/>
  <c r="R526" i="25"/>
  <c r="R528" i="25"/>
  <c r="R530" i="25"/>
  <c r="R532" i="25"/>
  <c r="R534" i="25"/>
  <c r="R536" i="25"/>
  <c r="R538" i="25"/>
  <c r="R540" i="25"/>
  <c r="R542" i="25"/>
  <c r="R544" i="25"/>
  <c r="R546" i="25"/>
  <c r="R548" i="25"/>
  <c r="R550" i="25"/>
  <c r="R552" i="25"/>
  <c r="R554" i="25"/>
  <c r="R556" i="25"/>
  <c r="R558" i="25"/>
  <c r="R560" i="25"/>
  <c r="R562" i="25"/>
  <c r="R564" i="25"/>
  <c r="R566" i="25"/>
  <c r="R568" i="25"/>
  <c r="R570" i="25"/>
  <c r="R572" i="25"/>
  <c r="R574" i="25"/>
  <c r="R576" i="25"/>
  <c r="R578" i="25"/>
  <c r="R580" i="25"/>
  <c r="R582" i="25"/>
  <c r="R584" i="25"/>
  <c r="R586" i="25"/>
  <c r="R588" i="25"/>
  <c r="R590" i="25"/>
  <c r="R592" i="25"/>
  <c r="R78" i="25"/>
  <c r="R142" i="25"/>
  <c r="R183" i="25"/>
  <c r="R215" i="25"/>
  <c r="R228" i="25"/>
  <c r="R59" i="25"/>
  <c r="R152" i="25"/>
  <c r="R218" i="25"/>
  <c r="R226" i="25"/>
  <c r="R240" i="25"/>
  <c r="R256" i="25"/>
  <c r="R272" i="25"/>
  <c r="R288" i="25"/>
  <c r="R304" i="25"/>
  <c r="R314" i="25"/>
  <c r="R322" i="25"/>
  <c r="R330" i="25"/>
  <c r="R338" i="25"/>
  <c r="R346" i="25"/>
  <c r="R354" i="25"/>
  <c r="R362" i="25"/>
  <c r="R370" i="25"/>
  <c r="R378" i="25"/>
  <c r="R386" i="25"/>
  <c r="R394" i="25"/>
  <c r="R402" i="25"/>
  <c r="R410" i="25"/>
  <c r="R418" i="25"/>
  <c r="R426" i="25"/>
  <c r="R434" i="25"/>
  <c r="R442" i="25"/>
  <c r="R450" i="25"/>
  <c r="R458" i="25"/>
  <c r="R466" i="25"/>
  <c r="R474" i="25"/>
  <c r="R479" i="25"/>
  <c r="R483" i="25"/>
  <c r="R487" i="25"/>
  <c r="R491" i="25"/>
  <c r="R495" i="25"/>
  <c r="R499" i="25"/>
  <c r="R503" i="25"/>
  <c r="R507" i="25"/>
  <c r="R511" i="25"/>
  <c r="R515" i="25"/>
  <c r="R519" i="25"/>
  <c r="R523" i="25"/>
  <c r="R527" i="25"/>
  <c r="R531" i="25"/>
  <c r="R535" i="25"/>
  <c r="R539" i="25"/>
  <c r="R543" i="25"/>
  <c r="R547" i="25"/>
  <c r="R551" i="25"/>
  <c r="R555" i="25"/>
  <c r="R559" i="25"/>
  <c r="R563" i="25"/>
  <c r="R567" i="25"/>
  <c r="R571" i="25"/>
  <c r="R575" i="25"/>
  <c r="R579" i="25"/>
  <c r="R583" i="25"/>
  <c r="R587" i="25"/>
  <c r="R591" i="25"/>
  <c r="R110" i="25"/>
  <c r="R199" i="25"/>
  <c r="R594" i="25"/>
  <c r="R596" i="25"/>
  <c r="R598" i="25"/>
  <c r="R600" i="25"/>
  <c r="R602" i="25"/>
  <c r="R604" i="25"/>
  <c r="R606" i="25"/>
  <c r="R608" i="25"/>
  <c r="R610" i="25"/>
  <c r="R612" i="25"/>
  <c r="R614" i="25"/>
  <c r="R616" i="25"/>
  <c r="R618" i="25"/>
  <c r="R620" i="25"/>
  <c r="R622" i="25"/>
  <c r="R624" i="25"/>
  <c r="R626" i="25"/>
  <c r="R628" i="25"/>
  <c r="R630" i="25"/>
  <c r="R632" i="25"/>
  <c r="R634" i="25"/>
  <c r="R636" i="25"/>
  <c r="R638" i="25"/>
  <c r="R640" i="25"/>
  <c r="R642" i="25"/>
  <c r="R644" i="25"/>
  <c r="R646" i="25"/>
  <c r="R648" i="25"/>
  <c r="R650" i="25"/>
  <c r="R652" i="25"/>
  <c r="R654" i="25"/>
  <c r="R656" i="25"/>
  <c r="R658" i="25"/>
  <c r="R660" i="25"/>
  <c r="R662" i="25"/>
  <c r="R664" i="25"/>
  <c r="R666" i="25"/>
  <c r="R668" i="25"/>
  <c r="R670" i="25"/>
  <c r="R672" i="25"/>
  <c r="R674" i="25"/>
  <c r="R676" i="25"/>
  <c r="R678" i="25"/>
  <c r="R680" i="25"/>
  <c r="R682" i="25"/>
  <c r="R684" i="25"/>
  <c r="R686" i="25"/>
  <c r="R688" i="25"/>
  <c r="R690" i="25"/>
  <c r="R692" i="25"/>
  <c r="R694" i="25"/>
  <c r="R696" i="25"/>
  <c r="R698" i="25"/>
  <c r="R700" i="25"/>
  <c r="R702" i="25"/>
  <c r="R704" i="25"/>
  <c r="R706" i="25"/>
  <c r="R708" i="25"/>
  <c r="R710" i="25"/>
  <c r="R712" i="25"/>
  <c r="R714" i="25"/>
  <c r="R716" i="25"/>
  <c r="R718" i="25"/>
  <c r="R720" i="25"/>
  <c r="R722" i="25"/>
  <c r="R724" i="25"/>
  <c r="R726" i="25"/>
  <c r="R728" i="25"/>
  <c r="R730" i="25"/>
  <c r="R732" i="25"/>
  <c r="R734" i="25"/>
  <c r="R736" i="25"/>
  <c r="R738" i="25"/>
  <c r="R740" i="25"/>
  <c r="R742" i="25"/>
  <c r="R744" i="25"/>
  <c r="R746" i="25"/>
  <c r="R748" i="25"/>
  <c r="R750" i="25"/>
  <c r="R752" i="25"/>
  <c r="R754" i="25"/>
  <c r="R756" i="25"/>
  <c r="R758" i="25"/>
  <c r="R760" i="25"/>
  <c r="R762" i="25"/>
  <c r="R764" i="25"/>
  <c r="R766" i="25"/>
  <c r="R768" i="25"/>
  <c r="R770" i="25"/>
  <c r="R772" i="25"/>
  <c r="R774" i="25"/>
  <c r="R776" i="25"/>
  <c r="R778" i="25"/>
  <c r="R780" i="25"/>
  <c r="R782" i="25"/>
  <c r="R784" i="25"/>
  <c r="R786" i="25"/>
  <c r="R788" i="25"/>
  <c r="R790" i="25"/>
  <c r="R792" i="25"/>
  <c r="R794" i="25"/>
  <c r="R796" i="25"/>
  <c r="R798" i="25"/>
  <c r="R800" i="25"/>
  <c r="R802" i="25"/>
  <c r="R804" i="25"/>
  <c r="R806" i="25"/>
  <c r="R808" i="25"/>
  <c r="R810" i="25"/>
  <c r="R812" i="25"/>
  <c r="R814" i="25"/>
  <c r="R816" i="25"/>
  <c r="R818" i="25"/>
  <c r="R820" i="25"/>
  <c r="R822" i="25"/>
  <c r="R824" i="25"/>
  <c r="R826" i="25"/>
  <c r="R828" i="25"/>
  <c r="R830" i="25"/>
  <c r="R832" i="25"/>
  <c r="R834" i="25"/>
  <c r="R836" i="25"/>
  <c r="R838" i="25"/>
  <c r="R840" i="25"/>
  <c r="R842" i="25"/>
  <c r="R844" i="25"/>
  <c r="R846" i="25"/>
  <c r="R848" i="25"/>
  <c r="R850" i="25"/>
  <c r="R852" i="25"/>
  <c r="R854" i="25"/>
  <c r="R856" i="25"/>
  <c r="R858" i="25"/>
  <c r="R860" i="25"/>
  <c r="R862" i="25"/>
  <c r="R864" i="25"/>
  <c r="R866" i="25"/>
  <c r="R868" i="25"/>
  <c r="R870" i="25"/>
  <c r="R872" i="25"/>
  <c r="R874" i="25"/>
  <c r="R876" i="25"/>
  <c r="R878" i="25"/>
  <c r="R880" i="25"/>
  <c r="R882" i="25"/>
  <c r="R884" i="25"/>
  <c r="R886" i="25"/>
  <c r="R888" i="25"/>
  <c r="R890" i="25"/>
  <c r="R892" i="25"/>
  <c r="R894" i="25"/>
  <c r="R896" i="25"/>
  <c r="R898" i="25"/>
  <c r="R900" i="25"/>
  <c r="R902" i="25"/>
  <c r="R904" i="25"/>
  <c r="R906" i="25"/>
  <c r="R908" i="25"/>
  <c r="R910" i="25"/>
  <c r="R912" i="25"/>
  <c r="R914" i="25"/>
  <c r="R916" i="25"/>
  <c r="R918" i="25"/>
  <c r="R920" i="25"/>
  <c r="R922" i="25"/>
  <c r="R924" i="25"/>
  <c r="R926" i="25"/>
  <c r="R928" i="25"/>
  <c r="R930" i="25"/>
  <c r="R932" i="25"/>
  <c r="R88" i="25"/>
  <c r="R264" i="25"/>
  <c r="R296" i="25"/>
  <c r="R318" i="25"/>
  <c r="R334" i="25"/>
  <c r="R350" i="25"/>
  <c r="R366" i="25"/>
  <c r="R382" i="25"/>
  <c r="R398" i="25"/>
  <c r="R414" i="25"/>
  <c r="R430" i="25"/>
  <c r="R446" i="25"/>
  <c r="R462" i="25"/>
  <c r="R478" i="25"/>
  <c r="R481" i="25"/>
  <c r="R489" i="25"/>
  <c r="R497" i="25"/>
  <c r="R505" i="25"/>
  <c r="R513" i="25"/>
  <c r="R521" i="25"/>
  <c r="R529" i="25"/>
  <c r="R537" i="25"/>
  <c r="R545" i="25"/>
  <c r="R553" i="25"/>
  <c r="R561" i="25"/>
  <c r="R569" i="25"/>
  <c r="R577" i="25"/>
  <c r="R585" i="25"/>
  <c r="R188" i="25"/>
  <c r="R237" i="25"/>
  <c r="R595" i="25"/>
  <c r="R599" i="25"/>
  <c r="R603" i="25"/>
  <c r="R607" i="25"/>
  <c r="R611" i="25"/>
  <c r="R615" i="25"/>
  <c r="R619" i="25"/>
  <c r="R623" i="25"/>
  <c r="R627" i="25"/>
  <c r="R631" i="25"/>
  <c r="R635" i="25"/>
  <c r="R639" i="25"/>
  <c r="R643" i="25"/>
  <c r="R647" i="25"/>
  <c r="R651" i="25"/>
  <c r="R655" i="25"/>
  <c r="R659" i="25"/>
  <c r="R663" i="25"/>
  <c r="R667" i="25"/>
  <c r="R671" i="25"/>
  <c r="R675" i="25"/>
  <c r="R679" i="25"/>
  <c r="R683" i="25"/>
  <c r="R687" i="25"/>
  <c r="R691" i="25"/>
  <c r="R695" i="25"/>
  <c r="R699" i="25"/>
  <c r="R703" i="25"/>
  <c r="R707" i="25"/>
  <c r="R711" i="25"/>
  <c r="R715" i="25"/>
  <c r="R719" i="25"/>
  <c r="R723" i="25"/>
  <c r="R727" i="25"/>
  <c r="R731" i="25"/>
  <c r="R735" i="25"/>
  <c r="R739" i="25"/>
  <c r="R743" i="25"/>
  <c r="R747" i="25"/>
  <c r="R751" i="25"/>
  <c r="R755" i="25"/>
  <c r="R759" i="25"/>
  <c r="R763" i="25"/>
  <c r="R767" i="25"/>
  <c r="R771" i="25"/>
  <c r="R775" i="25"/>
  <c r="R779" i="25"/>
  <c r="R783" i="25"/>
  <c r="R787" i="25"/>
  <c r="R791" i="25"/>
  <c r="R795" i="25"/>
  <c r="R799" i="25"/>
  <c r="R803" i="25"/>
  <c r="R807" i="25"/>
  <c r="R811" i="25"/>
  <c r="R815" i="25"/>
  <c r="R819" i="25"/>
  <c r="R823" i="25"/>
  <c r="R827" i="25"/>
  <c r="R831" i="25"/>
  <c r="R835" i="25"/>
  <c r="R839" i="25"/>
  <c r="R843" i="25"/>
  <c r="R847" i="25"/>
  <c r="R851" i="25"/>
  <c r="R855" i="25"/>
  <c r="R859" i="25"/>
  <c r="R863" i="25"/>
  <c r="R867" i="25"/>
  <c r="R871" i="25"/>
  <c r="R875" i="25"/>
  <c r="R879" i="25"/>
  <c r="R883" i="25"/>
  <c r="R887" i="25"/>
  <c r="R891" i="25"/>
  <c r="R895" i="25"/>
  <c r="R899" i="25"/>
  <c r="R903" i="25"/>
  <c r="R907" i="25"/>
  <c r="R911" i="25"/>
  <c r="R915" i="25"/>
  <c r="R919" i="25"/>
  <c r="R923" i="25"/>
  <c r="R927" i="25"/>
  <c r="R931" i="25"/>
  <c r="R167" i="25"/>
  <c r="R248" i="25"/>
  <c r="R310" i="25"/>
  <c r="R342" i="25"/>
  <c r="R374" i="25"/>
  <c r="R406" i="25"/>
  <c r="R438" i="25"/>
  <c r="R470" i="25"/>
  <c r="R485" i="25"/>
  <c r="R501" i="25"/>
  <c r="R517" i="25"/>
  <c r="R533" i="25"/>
  <c r="R549" i="25"/>
  <c r="R565" i="25"/>
  <c r="R581" i="25"/>
  <c r="R593" i="25"/>
  <c r="R601" i="25"/>
  <c r="R609" i="25"/>
  <c r="R617" i="25"/>
  <c r="R625" i="25"/>
  <c r="R633" i="25"/>
  <c r="R641" i="25"/>
  <c r="R649" i="25"/>
  <c r="R657" i="25"/>
  <c r="R665" i="25"/>
  <c r="R673" i="25"/>
  <c r="R681" i="25"/>
  <c r="R689" i="25"/>
  <c r="R697" i="25"/>
  <c r="R705" i="25"/>
  <c r="R280" i="25"/>
  <c r="R358" i="25"/>
  <c r="R422" i="25"/>
  <c r="R493" i="25"/>
  <c r="R525" i="25"/>
  <c r="R557" i="25"/>
  <c r="R589" i="25"/>
  <c r="R637" i="25"/>
  <c r="R669" i="25"/>
  <c r="R701" i="25"/>
  <c r="R785" i="25"/>
  <c r="R801" i="25"/>
  <c r="R817" i="25"/>
  <c r="R833" i="25"/>
  <c r="R849" i="25"/>
  <c r="R865" i="25"/>
  <c r="R881" i="25"/>
  <c r="R897" i="25"/>
  <c r="R913" i="25"/>
  <c r="R929" i="25"/>
  <c r="R597" i="25"/>
  <c r="R613" i="25"/>
  <c r="R629" i="25"/>
  <c r="R645" i="25"/>
  <c r="R677" i="25"/>
  <c r="R709" i="25"/>
  <c r="R717" i="25"/>
  <c r="R725" i="25"/>
  <c r="R733" i="25"/>
  <c r="R741" i="25"/>
  <c r="R749" i="25"/>
  <c r="R757" i="25"/>
  <c r="R765" i="25"/>
  <c r="R773" i="25"/>
  <c r="R789" i="25"/>
  <c r="R805" i="25"/>
  <c r="R821" i="25"/>
  <c r="R837" i="25"/>
  <c r="R853" i="25"/>
  <c r="R869" i="25"/>
  <c r="R885" i="25"/>
  <c r="R901" i="25"/>
  <c r="R917" i="25"/>
  <c r="R933" i="25"/>
  <c r="R934" i="25"/>
  <c r="R936" i="25"/>
  <c r="R938" i="25"/>
  <c r="R940" i="25"/>
  <c r="R942" i="25"/>
  <c r="R944" i="25"/>
  <c r="R946" i="25"/>
  <c r="R948" i="25"/>
  <c r="R950" i="25"/>
  <c r="R952" i="25"/>
  <c r="R954" i="25"/>
  <c r="R956" i="25"/>
  <c r="R958" i="25"/>
  <c r="R960" i="25"/>
  <c r="R962" i="25"/>
  <c r="R964" i="25"/>
  <c r="R966" i="25"/>
  <c r="R968" i="25"/>
  <c r="R970" i="25"/>
  <c r="R972" i="25"/>
  <c r="R974" i="25"/>
  <c r="R976" i="25"/>
  <c r="R978" i="25"/>
  <c r="R980" i="25"/>
  <c r="R982" i="25"/>
  <c r="R984" i="25"/>
  <c r="R986" i="25"/>
  <c r="R988" i="25"/>
  <c r="R990" i="25"/>
  <c r="R992" i="25"/>
  <c r="R994" i="25"/>
  <c r="R996" i="25"/>
  <c r="R998" i="25"/>
  <c r="R1000" i="25"/>
  <c r="R1002" i="25"/>
  <c r="R1004" i="25"/>
  <c r="R1006" i="25"/>
  <c r="R1008" i="25"/>
  <c r="R1010" i="25"/>
  <c r="R1012" i="25"/>
  <c r="R1014" i="25"/>
  <c r="R1016" i="25"/>
  <c r="R1018" i="25"/>
  <c r="R1020" i="25"/>
  <c r="R1022" i="25"/>
  <c r="R1024" i="25"/>
  <c r="R1026" i="25"/>
  <c r="R1028" i="25"/>
  <c r="R1030" i="25"/>
  <c r="R1032" i="25"/>
  <c r="R1034" i="25"/>
  <c r="R1036" i="25"/>
  <c r="R1038" i="25"/>
  <c r="R1040" i="25"/>
  <c r="R1042" i="25"/>
  <c r="R1044" i="25"/>
  <c r="R1046" i="25"/>
  <c r="R1048" i="25"/>
  <c r="R1050" i="25"/>
  <c r="R1052" i="25"/>
  <c r="R1054" i="25"/>
  <c r="R1056" i="25"/>
  <c r="R1058" i="25"/>
  <c r="R1060" i="25"/>
  <c r="R1062" i="25"/>
  <c r="R1064" i="25"/>
  <c r="R1066" i="25"/>
  <c r="R1068" i="25"/>
  <c r="R1070" i="25"/>
  <c r="R1072" i="25"/>
  <c r="R1074" i="25"/>
  <c r="R1076" i="25"/>
  <c r="R1078" i="25"/>
  <c r="R1080" i="25"/>
  <c r="R1082" i="25"/>
  <c r="R1084" i="25"/>
  <c r="R1086" i="25"/>
  <c r="R1088" i="25"/>
  <c r="R1090" i="25"/>
  <c r="R1092" i="25"/>
  <c r="R1094" i="25"/>
  <c r="R1096" i="25"/>
  <c r="R1098" i="25"/>
  <c r="R1100" i="25"/>
  <c r="R1102" i="25"/>
  <c r="R1104" i="25"/>
  <c r="R1106" i="25"/>
  <c r="R1108" i="25"/>
  <c r="R1110" i="25"/>
  <c r="R1112" i="25"/>
  <c r="R1114" i="25"/>
  <c r="R1116" i="25"/>
  <c r="R1118" i="25"/>
  <c r="R1120" i="25"/>
  <c r="R1122" i="25"/>
  <c r="R1124" i="25"/>
  <c r="R1126" i="25"/>
  <c r="R1128" i="25"/>
  <c r="R1130" i="25"/>
  <c r="R1132" i="25"/>
  <c r="R1134" i="25"/>
  <c r="R1136" i="25"/>
  <c r="R1138" i="25"/>
  <c r="R1140" i="25"/>
  <c r="R1142" i="25"/>
  <c r="R1144" i="25"/>
  <c r="R1146" i="25"/>
  <c r="R1148" i="25"/>
  <c r="R1150" i="25"/>
  <c r="R1152" i="25"/>
  <c r="R1154" i="25"/>
  <c r="R1156" i="25"/>
  <c r="R1158" i="25"/>
  <c r="R1160" i="25"/>
  <c r="R1162" i="25"/>
  <c r="R1164" i="25"/>
  <c r="R1166" i="25"/>
  <c r="R1168" i="25"/>
  <c r="R1170" i="25"/>
  <c r="R1172" i="25"/>
  <c r="R1174" i="25"/>
  <c r="R1176" i="25"/>
  <c r="R1178" i="25"/>
  <c r="R1180" i="25"/>
  <c r="R1182" i="25"/>
  <c r="R1184" i="25"/>
  <c r="R1186" i="25"/>
  <c r="R1188" i="25"/>
  <c r="R1190" i="25"/>
  <c r="R1192" i="25"/>
  <c r="R1194" i="25"/>
  <c r="R1196" i="25"/>
  <c r="R1198" i="25"/>
  <c r="R1200" i="25"/>
  <c r="R1202" i="25"/>
  <c r="R1204" i="25"/>
  <c r="R1206" i="25"/>
  <c r="R1208" i="25"/>
  <c r="R1210" i="25"/>
  <c r="R1212" i="25"/>
  <c r="R1214" i="25"/>
  <c r="R1216" i="25"/>
  <c r="R1218" i="25"/>
  <c r="R1220" i="25"/>
  <c r="R1222" i="25"/>
  <c r="R1224" i="25"/>
  <c r="R1226" i="25"/>
  <c r="R1228" i="25"/>
  <c r="R1230" i="25"/>
  <c r="R1232" i="25"/>
  <c r="R1234" i="25"/>
  <c r="R1236" i="25"/>
  <c r="R1238" i="25"/>
  <c r="R1240" i="25"/>
  <c r="R1242" i="25"/>
  <c r="R1244" i="25"/>
  <c r="R1246" i="25"/>
  <c r="R1248" i="25"/>
  <c r="R1250" i="25"/>
  <c r="R1252" i="25"/>
  <c r="R1254" i="25"/>
  <c r="R1256" i="25"/>
  <c r="R1258" i="25"/>
  <c r="R1260" i="25"/>
  <c r="R1262" i="25"/>
  <c r="R1264" i="25"/>
  <c r="R1266" i="25"/>
  <c r="R1268" i="25"/>
  <c r="R1270" i="25"/>
  <c r="R1272" i="25"/>
  <c r="R1274" i="25"/>
  <c r="R1276" i="25"/>
  <c r="R1278" i="25"/>
  <c r="R605" i="25"/>
  <c r="R621" i="25"/>
  <c r="R661" i="25"/>
  <c r="R693" i="25"/>
  <c r="R713" i="25"/>
  <c r="R721" i="25"/>
  <c r="R729" i="25"/>
  <c r="R737" i="25"/>
  <c r="R745" i="25"/>
  <c r="R753" i="25"/>
  <c r="R761" i="25"/>
  <c r="R769" i="25"/>
  <c r="R781" i="25"/>
  <c r="R797" i="25"/>
  <c r="R813" i="25"/>
  <c r="R829" i="25"/>
  <c r="R845" i="25"/>
  <c r="R861" i="25"/>
  <c r="R877" i="25"/>
  <c r="R893" i="25"/>
  <c r="R909" i="25"/>
  <c r="R925" i="25"/>
  <c r="R935" i="25"/>
  <c r="R937" i="25"/>
  <c r="R939" i="25"/>
  <c r="R941" i="25"/>
  <c r="R943" i="25"/>
  <c r="R945" i="25"/>
  <c r="R947" i="25"/>
  <c r="R949" i="25"/>
  <c r="R951" i="25"/>
  <c r="R953" i="25"/>
  <c r="R955" i="25"/>
  <c r="R957" i="25"/>
  <c r="R959" i="25"/>
  <c r="R961" i="25"/>
  <c r="R963" i="25"/>
  <c r="R965" i="25"/>
  <c r="R967" i="25"/>
  <c r="R969" i="25"/>
  <c r="R971" i="25"/>
  <c r="R973" i="25"/>
  <c r="R975" i="25"/>
  <c r="R977" i="25"/>
  <c r="R979" i="25"/>
  <c r="R981" i="25"/>
  <c r="R983" i="25"/>
  <c r="R985" i="25"/>
  <c r="R987" i="25"/>
  <c r="R989" i="25"/>
  <c r="R991" i="25"/>
  <c r="R993" i="25"/>
  <c r="R995" i="25"/>
  <c r="R997" i="25"/>
  <c r="R999" i="25"/>
  <c r="R1001" i="25"/>
  <c r="R1003" i="25"/>
  <c r="R1005" i="25"/>
  <c r="R1007" i="25"/>
  <c r="R1009" i="25"/>
  <c r="R1011" i="25"/>
  <c r="R1013" i="25"/>
  <c r="R1015" i="25"/>
  <c r="R1017" i="25"/>
  <c r="R1019" i="25"/>
  <c r="R1021" i="25"/>
  <c r="R1023" i="25"/>
  <c r="R1025" i="25"/>
  <c r="R1027" i="25"/>
  <c r="R1029" i="25"/>
  <c r="R1031" i="25"/>
  <c r="R1033" i="25"/>
  <c r="R1035" i="25"/>
  <c r="R1037" i="25"/>
  <c r="R1039" i="25"/>
  <c r="R1041" i="25"/>
  <c r="R1043" i="25"/>
  <c r="R1045" i="25"/>
  <c r="R1047" i="25"/>
  <c r="R1049" i="25"/>
  <c r="R1051" i="25"/>
  <c r="R1053" i="25"/>
  <c r="R1055" i="25"/>
  <c r="R1057" i="25"/>
  <c r="R1059" i="25"/>
  <c r="R1061" i="25"/>
  <c r="R1063" i="25"/>
  <c r="R1065" i="25"/>
  <c r="R1067" i="25"/>
  <c r="R1069" i="25"/>
  <c r="R1071" i="25"/>
  <c r="R1073" i="25"/>
  <c r="R1075" i="25"/>
  <c r="R1077" i="25"/>
  <c r="R1079" i="25"/>
  <c r="R1081" i="25"/>
  <c r="R1083" i="25"/>
  <c r="R1085" i="25"/>
  <c r="R1087" i="25"/>
  <c r="R1089" i="25"/>
  <c r="R1091" i="25"/>
  <c r="R1093" i="25"/>
  <c r="R1095" i="25"/>
  <c r="R1097" i="25"/>
  <c r="R1099" i="25"/>
  <c r="R1101" i="25"/>
  <c r="R1103" i="25"/>
  <c r="R1105" i="25"/>
  <c r="R1107" i="25"/>
  <c r="R1109" i="25"/>
  <c r="R1111" i="25"/>
  <c r="R1113" i="25"/>
  <c r="R1115" i="25"/>
  <c r="R1117" i="25"/>
  <c r="R1119" i="25"/>
  <c r="R1121" i="25"/>
  <c r="R1123" i="25"/>
  <c r="R1125" i="25"/>
  <c r="R1127" i="25"/>
  <c r="R1129" i="25"/>
  <c r="R1131" i="25"/>
  <c r="R1133" i="25"/>
  <c r="R1135" i="25"/>
  <c r="R1137" i="25"/>
  <c r="R1139" i="25"/>
  <c r="R1141" i="25"/>
  <c r="R1143" i="25"/>
  <c r="R1145" i="25"/>
  <c r="R1147" i="25"/>
  <c r="R1149" i="25"/>
  <c r="R1151" i="25"/>
  <c r="R1153" i="25"/>
  <c r="R1155" i="25"/>
  <c r="R1157" i="25"/>
  <c r="R1159" i="25"/>
  <c r="R1161" i="25"/>
  <c r="R1163" i="25"/>
  <c r="R1165" i="25"/>
  <c r="R1167" i="25"/>
  <c r="R1169" i="25"/>
  <c r="R1171" i="25"/>
  <c r="R1173" i="25"/>
  <c r="R1175" i="25"/>
  <c r="R1177" i="25"/>
  <c r="R1179" i="25"/>
  <c r="R1181" i="25"/>
  <c r="R1183" i="25"/>
  <c r="R1185" i="25"/>
  <c r="R1187" i="25"/>
  <c r="R1189" i="25"/>
  <c r="R1191" i="25"/>
  <c r="R1193" i="25"/>
  <c r="R1195" i="25"/>
  <c r="R1197" i="25"/>
  <c r="R1199" i="25"/>
  <c r="R1201" i="25"/>
  <c r="R1203" i="25"/>
  <c r="R1205" i="25"/>
  <c r="R1207" i="25"/>
  <c r="R1209" i="25"/>
  <c r="R1211" i="25"/>
  <c r="R1213" i="25"/>
  <c r="R1215" i="25"/>
  <c r="R1217" i="25"/>
  <c r="R1219" i="25"/>
  <c r="R1221" i="25"/>
  <c r="R1223" i="25"/>
  <c r="R1225" i="25"/>
  <c r="R1227" i="25"/>
  <c r="R1229" i="25"/>
  <c r="R1231" i="25"/>
  <c r="R1233" i="25"/>
  <c r="R1235" i="25"/>
  <c r="R1237" i="25"/>
  <c r="R1239" i="25"/>
  <c r="R1241" i="25"/>
  <c r="R1243" i="25"/>
  <c r="R1245" i="25"/>
  <c r="R1247" i="25"/>
  <c r="R1249" i="25"/>
  <c r="R1251" i="25"/>
  <c r="R1253" i="25"/>
  <c r="R1255" i="25"/>
  <c r="R1257" i="25"/>
  <c r="R1259" i="25"/>
  <c r="R1261" i="25"/>
  <c r="R1263" i="25"/>
  <c r="R1265" i="25"/>
  <c r="R1267" i="25"/>
  <c r="R1269" i="25"/>
  <c r="R1271" i="25"/>
  <c r="R1273" i="25"/>
  <c r="R1275" i="25"/>
  <c r="R1277" i="25"/>
  <c r="R1279" i="25"/>
  <c r="R454" i="25"/>
  <c r="R509" i="25"/>
  <c r="R793" i="25"/>
  <c r="R857" i="25"/>
  <c r="R921" i="25"/>
  <c r="R390" i="25"/>
  <c r="R653" i="25"/>
  <c r="R809" i="25"/>
  <c r="R873" i="25"/>
  <c r="R1281" i="25"/>
  <c r="R1283" i="25"/>
  <c r="R1285" i="25"/>
  <c r="R1287" i="25"/>
  <c r="R1289" i="25"/>
  <c r="R1291" i="25"/>
  <c r="R1293" i="25"/>
  <c r="R1295" i="25"/>
  <c r="R1297" i="25"/>
  <c r="R1299" i="25"/>
  <c r="R1301" i="25"/>
  <c r="R1303" i="25"/>
  <c r="R1305" i="25"/>
  <c r="R1307" i="25"/>
  <c r="R1309" i="25"/>
  <c r="R1311" i="25"/>
  <c r="R1313" i="25"/>
  <c r="R1315" i="25"/>
  <c r="R1317" i="25"/>
  <c r="R1319" i="25"/>
  <c r="R1321" i="25"/>
  <c r="R1323" i="25"/>
  <c r="R1325" i="25"/>
  <c r="R1327" i="25"/>
  <c r="R1329" i="25"/>
  <c r="R1331" i="25"/>
  <c r="R1333" i="25"/>
  <c r="R1335" i="25"/>
  <c r="R1337" i="25"/>
  <c r="R1339" i="25"/>
  <c r="R1341" i="25"/>
  <c r="R1343" i="25"/>
  <c r="R1345" i="25"/>
  <c r="R1347" i="25"/>
  <c r="R1349" i="25"/>
  <c r="R1351" i="25"/>
  <c r="R1353" i="25"/>
  <c r="R1355" i="25"/>
  <c r="R1357" i="25"/>
  <c r="R1359" i="25"/>
  <c r="R1361" i="25"/>
  <c r="R1363" i="25"/>
  <c r="R1365" i="25"/>
  <c r="R1367" i="25"/>
  <c r="R1369" i="25"/>
  <c r="R1371" i="25"/>
  <c r="R1373" i="25"/>
  <c r="R1375" i="25"/>
  <c r="R1377" i="25"/>
  <c r="R1379" i="25"/>
  <c r="R1381" i="25"/>
  <c r="R1383" i="25"/>
  <c r="R1385" i="25"/>
  <c r="R1387" i="25"/>
  <c r="R1389" i="25"/>
  <c r="R1391" i="25"/>
  <c r="R1393" i="25"/>
  <c r="R1395" i="25"/>
  <c r="R1397" i="25"/>
  <c r="R1399" i="25"/>
  <c r="R1401" i="25"/>
  <c r="R1403" i="25"/>
  <c r="R1405" i="25"/>
  <c r="R1407" i="25"/>
  <c r="R1409" i="25"/>
  <c r="R1411" i="25"/>
  <c r="R1413" i="25"/>
  <c r="R1415" i="25"/>
  <c r="R1417" i="25"/>
  <c r="R1419" i="25"/>
  <c r="R1421" i="25"/>
  <c r="R1423" i="25"/>
  <c r="R1425" i="25"/>
  <c r="R1427" i="25"/>
  <c r="R1429" i="25"/>
  <c r="R1431" i="25"/>
  <c r="R1433" i="25"/>
  <c r="R1435" i="25"/>
  <c r="R1437" i="25"/>
  <c r="R1439" i="25"/>
  <c r="R1441" i="25"/>
  <c r="R1443" i="25"/>
  <c r="R1445" i="25"/>
  <c r="R1447" i="25"/>
  <c r="R1449" i="25"/>
  <c r="R1451" i="25"/>
  <c r="R1453" i="25"/>
  <c r="R1455" i="25"/>
  <c r="R1457" i="25"/>
  <c r="R1459" i="25"/>
  <c r="R1461" i="25"/>
  <c r="R1463" i="25"/>
  <c r="R1465" i="25"/>
  <c r="R1467" i="25"/>
  <c r="R1469" i="25"/>
  <c r="R1471" i="25"/>
  <c r="R1473" i="25"/>
  <c r="R1475" i="25"/>
  <c r="R1477" i="25"/>
  <c r="R1479" i="25"/>
  <c r="R1481" i="25"/>
  <c r="R1483" i="25"/>
  <c r="R1485" i="25"/>
  <c r="R1487" i="25"/>
  <c r="R1489" i="25"/>
  <c r="R1491" i="25"/>
  <c r="R1493" i="25"/>
  <c r="R1495" i="25"/>
  <c r="R1497" i="25"/>
  <c r="R1499" i="25"/>
  <c r="R1501" i="25"/>
  <c r="R1503" i="25"/>
  <c r="R1505" i="25"/>
  <c r="R1507" i="25"/>
  <c r="R1509" i="25"/>
  <c r="R1511" i="25"/>
  <c r="R1513" i="25"/>
  <c r="R1515" i="25"/>
  <c r="R1517" i="25"/>
  <c r="R1519" i="25"/>
  <c r="R1521" i="25"/>
  <c r="R1523" i="25"/>
  <c r="R1525" i="25"/>
  <c r="R1527" i="25"/>
  <c r="R1529" i="25"/>
  <c r="R1531" i="25"/>
  <c r="R1533" i="25"/>
  <c r="R1535" i="25"/>
  <c r="R1537" i="25"/>
  <c r="R1539" i="25"/>
  <c r="R1541" i="25"/>
  <c r="R1543" i="25"/>
  <c r="R1545" i="25"/>
  <c r="R1547" i="25"/>
  <c r="R1549" i="25"/>
  <c r="R1551" i="25"/>
  <c r="R1553" i="25"/>
  <c r="R1555" i="25"/>
  <c r="R1557" i="25"/>
  <c r="R1559" i="25"/>
  <c r="R1561" i="25"/>
  <c r="R1563" i="25"/>
  <c r="R1565" i="25"/>
  <c r="R1567" i="25"/>
  <c r="R1569" i="25"/>
  <c r="R1571" i="25"/>
  <c r="R1573" i="25"/>
  <c r="R1575" i="25"/>
  <c r="R1577" i="25"/>
  <c r="R1579" i="25"/>
  <c r="R1581" i="25"/>
  <c r="R1583" i="25"/>
  <c r="R1585" i="25"/>
  <c r="R1587" i="25"/>
  <c r="R1589" i="25"/>
  <c r="R1591" i="25"/>
  <c r="R1593" i="25"/>
  <c r="R1595" i="25"/>
  <c r="R1597" i="25"/>
  <c r="R1599" i="25"/>
  <c r="R1601" i="25"/>
  <c r="R1603" i="25"/>
  <c r="R1605" i="25"/>
  <c r="R1607" i="25"/>
  <c r="R1609" i="25"/>
  <c r="R541" i="25"/>
  <c r="R777" i="25"/>
  <c r="R841" i="25"/>
  <c r="R905" i="25"/>
  <c r="R1280" i="25"/>
  <c r="R1282" i="25"/>
  <c r="R1284" i="25"/>
  <c r="R1286" i="25"/>
  <c r="R1288" i="25"/>
  <c r="R1290" i="25"/>
  <c r="R1292" i="25"/>
  <c r="R1294" i="25"/>
  <c r="R1296" i="25"/>
  <c r="R1298" i="25"/>
  <c r="R1300" i="25"/>
  <c r="R1302" i="25"/>
  <c r="R1304" i="25"/>
  <c r="R1306" i="25"/>
  <c r="R1308" i="25"/>
  <c r="R1310" i="25"/>
  <c r="R1312" i="25"/>
  <c r="R1314" i="25"/>
  <c r="R1316" i="25"/>
  <c r="R1318" i="25"/>
  <c r="R1320" i="25"/>
  <c r="R1322" i="25"/>
  <c r="R1324" i="25"/>
  <c r="R1326" i="25"/>
  <c r="R1328" i="25"/>
  <c r="R1330" i="25"/>
  <c r="R1332" i="25"/>
  <c r="R1334" i="25"/>
  <c r="R1336" i="25"/>
  <c r="R1338" i="25"/>
  <c r="R1340" i="25"/>
  <c r="R1342" i="25"/>
  <c r="R1344" i="25"/>
  <c r="R1346" i="25"/>
  <c r="R1348" i="25"/>
  <c r="R1350" i="25"/>
  <c r="R1352" i="25"/>
  <c r="R1354" i="25"/>
  <c r="R1356" i="25"/>
  <c r="R1358" i="25"/>
  <c r="R1360" i="25"/>
  <c r="R1362" i="25"/>
  <c r="R1364" i="25"/>
  <c r="R1366" i="25"/>
  <c r="R1368" i="25"/>
  <c r="R1370" i="25"/>
  <c r="R1372" i="25"/>
  <c r="R1374" i="25"/>
  <c r="R1376" i="25"/>
  <c r="R1378" i="25"/>
  <c r="R1380" i="25"/>
  <c r="R1382" i="25"/>
  <c r="R1384" i="25"/>
  <c r="R1386" i="25"/>
  <c r="R1388" i="25"/>
  <c r="R1390" i="25"/>
  <c r="R1392" i="25"/>
  <c r="R1394" i="25"/>
  <c r="R1396" i="25"/>
  <c r="R1398" i="25"/>
  <c r="R1400" i="25"/>
  <c r="R1402" i="25"/>
  <c r="R1404" i="25"/>
  <c r="R1406" i="25"/>
  <c r="R1408" i="25"/>
  <c r="R1410" i="25"/>
  <c r="R1412" i="25"/>
  <c r="R1414" i="25"/>
  <c r="R1416" i="25"/>
  <c r="R1418" i="25"/>
  <c r="R1420" i="25"/>
  <c r="R1422" i="25"/>
  <c r="R1424" i="25"/>
  <c r="R1426" i="25"/>
  <c r="R1428" i="25"/>
  <c r="R1430" i="25"/>
  <c r="R1432" i="25"/>
  <c r="R1434" i="25"/>
  <c r="R1436" i="25"/>
  <c r="R1438" i="25"/>
  <c r="R1440" i="25"/>
  <c r="R1442" i="25"/>
  <c r="R1444" i="25"/>
  <c r="R1446" i="25"/>
  <c r="R1448" i="25"/>
  <c r="R1450" i="25"/>
  <c r="R1452" i="25"/>
  <c r="R1454" i="25"/>
  <c r="R1456" i="25"/>
  <c r="R1458" i="25"/>
  <c r="R1460" i="25"/>
  <c r="R1462" i="25"/>
  <c r="R1464" i="25"/>
  <c r="R1466" i="25"/>
  <c r="R1468" i="25"/>
  <c r="R1470" i="25"/>
  <c r="R1472" i="25"/>
  <c r="R1474" i="25"/>
  <c r="R1476" i="25"/>
  <c r="R1478" i="25"/>
  <c r="R1480" i="25"/>
  <c r="R1482" i="25"/>
  <c r="R1484" i="25"/>
  <c r="R1486" i="25"/>
  <c r="R1488" i="25"/>
  <c r="R1490" i="25"/>
  <c r="R1492" i="25"/>
  <c r="R1494" i="25"/>
  <c r="R1496" i="25"/>
  <c r="R1498" i="25"/>
  <c r="R1500" i="25"/>
  <c r="R1502" i="25"/>
  <c r="R1504" i="25"/>
  <c r="R1506" i="25"/>
  <c r="R1508" i="25"/>
  <c r="R1510" i="25"/>
  <c r="R1512" i="25"/>
  <c r="R1514" i="25"/>
  <c r="R1516" i="25"/>
  <c r="R1518" i="25"/>
  <c r="R1520" i="25"/>
  <c r="R1522" i="25"/>
  <c r="R1524" i="25"/>
  <c r="R1526" i="25"/>
  <c r="R1528" i="25"/>
  <c r="R1530" i="25"/>
  <c r="R1532" i="25"/>
  <c r="R1534" i="25"/>
  <c r="R1536" i="25"/>
  <c r="R1538" i="25"/>
  <c r="R1540" i="25"/>
  <c r="R1542" i="25"/>
  <c r="R1544" i="25"/>
  <c r="R1546" i="25"/>
  <c r="R1548" i="25"/>
  <c r="R1550" i="25"/>
  <c r="R1552" i="25"/>
  <c r="R1554" i="25"/>
  <c r="R1556" i="25"/>
  <c r="R1558" i="25"/>
  <c r="R1560" i="25"/>
  <c r="R1562" i="25"/>
  <c r="R1564" i="25"/>
  <c r="R1566" i="25"/>
  <c r="R1568" i="25"/>
  <c r="R1570" i="25"/>
  <c r="R1572" i="25"/>
  <c r="R1574" i="25"/>
  <c r="R1576" i="25"/>
  <c r="R1578" i="25"/>
  <c r="R1580" i="25"/>
  <c r="R1582" i="25"/>
  <c r="R1584" i="25"/>
  <c r="R1586" i="25"/>
  <c r="R1588" i="25"/>
  <c r="R1590" i="25"/>
  <c r="R1592" i="25"/>
  <c r="R1594" i="25"/>
  <c r="R1596" i="25"/>
  <c r="R1598" i="25"/>
  <c r="R1600" i="25"/>
  <c r="R1602" i="25"/>
  <c r="R1604" i="25"/>
  <c r="R1606" i="25"/>
  <c r="R1608" i="25"/>
  <c r="R1610" i="25"/>
  <c r="R326" i="25"/>
  <c r="R573" i="25"/>
  <c r="R825" i="25"/>
  <c r="R685" i="25"/>
  <c r="R889" i="25"/>
  <c r="R1612" i="25"/>
  <c r="R1614" i="25"/>
  <c r="R1616" i="25"/>
  <c r="R1618" i="25"/>
  <c r="R1620" i="25"/>
  <c r="R1622" i="25"/>
  <c r="R1624" i="25"/>
  <c r="R1626" i="25"/>
  <c r="R1628" i="25"/>
  <c r="R1630" i="25"/>
  <c r="R1632" i="25"/>
  <c r="R1634" i="25"/>
  <c r="R1636" i="25"/>
  <c r="R1638" i="25"/>
  <c r="R1640" i="25"/>
  <c r="R1642" i="25"/>
  <c r="R1644" i="25"/>
  <c r="R1646" i="25"/>
  <c r="R1648" i="25"/>
  <c r="R1650" i="25"/>
  <c r="R1652" i="25"/>
  <c r="R1654" i="25"/>
  <c r="R1656" i="25"/>
  <c r="R1658" i="25"/>
  <c r="R1660" i="25"/>
  <c r="R1662" i="25"/>
  <c r="R1664" i="25"/>
  <c r="R1666" i="25"/>
  <c r="R1668" i="25"/>
  <c r="R1670" i="25"/>
  <c r="R1672" i="25"/>
  <c r="R1674" i="25"/>
  <c r="R1676" i="25"/>
  <c r="R1678" i="25"/>
  <c r="R1680" i="25"/>
  <c r="R1682" i="25"/>
  <c r="R1684" i="25"/>
  <c r="R1686" i="25"/>
  <c r="R1688" i="25"/>
  <c r="R1690" i="25"/>
  <c r="R1692" i="25"/>
  <c r="R1694" i="25"/>
  <c r="R1696" i="25"/>
  <c r="R1698" i="25"/>
  <c r="R1700" i="25"/>
  <c r="R1702" i="25"/>
  <c r="R1704" i="25"/>
  <c r="R1706" i="25"/>
  <c r="R1708" i="25"/>
  <c r="R1710" i="25"/>
  <c r="R1712" i="25"/>
  <c r="R1714" i="25"/>
  <c r="R1716" i="25"/>
  <c r="R1718" i="25"/>
  <c r="R1720" i="25"/>
  <c r="R1722" i="25"/>
  <c r="R1724" i="25"/>
  <c r="R1726" i="25"/>
  <c r="R1728" i="25"/>
  <c r="R1730" i="25"/>
  <c r="R1732" i="25"/>
  <c r="R1734" i="25"/>
  <c r="R1736" i="25"/>
  <c r="R1738" i="25"/>
  <c r="R1740" i="25"/>
  <c r="R1742" i="25"/>
  <c r="R1744" i="25"/>
  <c r="R1746" i="25"/>
  <c r="R1748" i="25"/>
  <c r="R1750" i="25"/>
  <c r="R1752" i="25"/>
  <c r="R1754" i="25"/>
  <c r="R1756" i="25"/>
  <c r="R1758" i="25"/>
  <c r="R1760" i="25"/>
  <c r="R1762" i="25"/>
  <c r="R1764" i="25"/>
  <c r="R1766" i="25"/>
  <c r="R1768" i="25"/>
  <c r="R1770" i="25"/>
  <c r="R1772" i="25"/>
  <c r="R1774" i="25"/>
  <c r="R1776" i="25"/>
  <c r="R1778" i="25"/>
  <c r="R1780" i="25"/>
  <c r="R1782" i="25"/>
  <c r="R1784" i="25"/>
  <c r="R1786" i="25"/>
  <c r="R1788" i="25"/>
  <c r="R1790" i="25"/>
  <c r="R1792" i="25"/>
  <c r="R1794" i="25"/>
  <c r="R1796" i="25"/>
  <c r="R1798" i="25"/>
  <c r="R1800" i="25"/>
  <c r="R1802" i="25"/>
  <c r="R1804" i="25"/>
  <c r="R1806" i="25"/>
  <c r="R1808" i="25"/>
  <c r="R1810" i="25"/>
  <c r="R1812" i="25"/>
  <c r="R1814" i="25"/>
  <c r="R1816" i="25"/>
  <c r="R1818" i="25"/>
  <c r="R1820" i="25"/>
  <c r="R1822" i="25"/>
  <c r="R1824" i="25"/>
  <c r="R1826" i="25"/>
  <c r="R1828" i="25"/>
  <c r="R1830" i="25"/>
  <c r="R1832" i="25"/>
  <c r="R1834" i="25"/>
  <c r="R1836" i="25"/>
  <c r="R1838" i="25"/>
  <c r="R1840" i="25"/>
  <c r="R1842" i="25"/>
  <c r="R1844" i="25"/>
  <c r="R1846" i="25"/>
  <c r="R1848" i="25"/>
  <c r="R1850" i="25"/>
  <c r="R1852" i="25"/>
  <c r="R1854" i="25"/>
  <c r="R1856" i="25"/>
  <c r="R1858" i="25"/>
  <c r="R1860" i="25"/>
  <c r="R1862" i="25"/>
  <c r="R1864" i="25"/>
  <c r="R1866" i="25"/>
  <c r="R1868" i="25"/>
  <c r="R1870" i="25"/>
  <c r="R1872" i="25"/>
  <c r="R1874" i="25"/>
  <c r="R1876" i="25"/>
  <c r="R1878" i="25"/>
  <c r="R1880" i="25"/>
  <c r="R1882" i="25"/>
  <c r="R1884" i="25"/>
  <c r="R1886" i="25"/>
  <c r="R1888" i="25"/>
  <c r="R1890" i="25"/>
  <c r="R1892" i="25"/>
  <c r="R1894" i="25"/>
  <c r="R1896" i="25"/>
  <c r="R1898" i="25"/>
  <c r="R1900" i="25"/>
  <c r="R1902" i="25"/>
  <c r="R1904" i="25"/>
  <c r="R1906" i="25"/>
  <c r="R1908" i="25"/>
  <c r="R1910" i="25"/>
  <c r="R1912" i="25"/>
  <c r="R1914" i="25"/>
  <c r="R1916" i="25"/>
  <c r="R1918" i="25"/>
  <c r="R1920" i="25"/>
  <c r="R1922" i="25"/>
  <c r="R1924" i="25"/>
  <c r="R1926" i="25"/>
  <c r="R1928" i="25"/>
  <c r="R1930" i="25"/>
  <c r="R1932" i="25"/>
  <c r="R1934" i="25"/>
  <c r="R1936" i="25"/>
  <c r="R1938" i="25"/>
  <c r="R1940" i="25"/>
  <c r="R1942" i="25"/>
  <c r="R1944" i="25"/>
  <c r="R1946" i="25"/>
  <c r="R1948" i="25"/>
  <c r="R1950" i="25"/>
  <c r="R1952" i="25"/>
  <c r="R1954" i="25"/>
  <c r="R1956" i="25"/>
  <c r="R1958" i="25"/>
  <c r="R1960" i="25"/>
  <c r="R1962" i="25"/>
  <c r="R1964" i="25"/>
  <c r="R1966" i="25"/>
  <c r="R1968" i="25"/>
  <c r="R1970" i="25"/>
  <c r="R1972" i="25"/>
  <c r="R1974" i="25"/>
  <c r="R1976" i="25"/>
  <c r="R1978" i="25"/>
  <c r="R1980" i="25"/>
  <c r="R1982" i="25"/>
  <c r="R1984" i="25"/>
  <c r="R1986" i="25"/>
  <c r="R1988" i="25"/>
  <c r="R1990" i="25"/>
  <c r="R1992" i="25"/>
  <c r="R1994" i="25"/>
  <c r="R1996" i="25"/>
  <c r="R1998" i="25"/>
  <c r="R2000" i="25"/>
  <c r="R2002" i="25"/>
  <c r="R2004" i="25"/>
  <c r="R2006" i="25"/>
  <c r="R2008" i="25"/>
  <c r="R2010" i="25"/>
  <c r="R2012" i="25"/>
  <c r="R2014" i="25"/>
  <c r="R2016" i="25"/>
  <c r="R2018" i="25"/>
  <c r="R2020" i="25"/>
  <c r="R2022" i="25"/>
  <c r="R2024" i="25"/>
  <c r="R2026" i="25"/>
  <c r="R2028" i="25"/>
  <c r="R2030" i="25"/>
  <c r="R2032" i="25"/>
  <c r="R2034" i="25"/>
  <c r="R2036" i="25"/>
  <c r="R2038" i="25"/>
  <c r="R2040" i="25"/>
  <c r="R2042" i="25"/>
  <c r="R2044" i="25"/>
  <c r="R2046" i="25"/>
  <c r="R2048" i="25"/>
  <c r="R2050" i="25"/>
  <c r="R2052" i="25"/>
  <c r="R2054" i="25"/>
  <c r="R2056" i="25"/>
  <c r="R2058" i="25"/>
  <c r="R2060" i="25"/>
  <c r="R2062" i="25"/>
  <c r="R2064" i="25"/>
  <c r="R2066" i="25"/>
  <c r="R2068" i="25"/>
  <c r="R2070" i="25"/>
  <c r="R2072" i="25"/>
  <c r="R2074" i="25"/>
  <c r="R2076" i="25"/>
  <c r="R2078" i="25"/>
  <c r="R2080" i="25"/>
  <c r="R2082" i="25"/>
  <c r="R2084" i="25"/>
  <c r="R2086" i="25"/>
  <c r="R2088" i="25"/>
  <c r="R2090" i="25"/>
  <c r="R2092" i="25"/>
  <c r="R2094" i="25"/>
  <c r="R2096" i="25"/>
  <c r="R2098" i="25"/>
  <c r="R2100" i="25"/>
  <c r="R2102" i="25"/>
  <c r="R2104" i="25"/>
  <c r="R2106" i="25"/>
  <c r="R2108" i="25"/>
  <c r="R2110" i="25"/>
  <c r="R2112" i="25"/>
  <c r="R2114" i="25"/>
  <c r="R2116" i="25"/>
  <c r="R2118" i="25"/>
  <c r="R2120" i="25"/>
  <c r="R2122" i="25"/>
  <c r="R2124" i="25"/>
  <c r="R2126" i="25"/>
  <c r="R2128" i="25"/>
  <c r="R2130" i="25"/>
  <c r="R2132" i="25"/>
  <c r="R2134" i="25"/>
  <c r="R2136" i="25"/>
  <c r="R2138" i="25"/>
  <c r="R2140" i="25"/>
  <c r="R2142" i="25"/>
  <c r="R2144" i="25"/>
  <c r="R2146" i="25"/>
  <c r="R2148" i="25"/>
  <c r="R2150" i="25"/>
  <c r="R2152" i="25"/>
  <c r="R2154" i="25"/>
  <c r="R2156" i="25"/>
  <c r="R2158" i="25"/>
  <c r="R2160" i="25"/>
  <c r="R2162" i="25"/>
  <c r="R2164" i="25"/>
  <c r="R2166" i="25"/>
  <c r="R2168" i="25"/>
  <c r="R2170" i="25"/>
  <c r="R2172" i="25"/>
  <c r="R2174" i="25"/>
  <c r="R2176" i="25"/>
  <c r="R2178" i="25"/>
  <c r="R2180" i="25"/>
  <c r="R2182" i="25"/>
  <c r="R2184" i="25"/>
  <c r="R2186" i="25"/>
  <c r="R2188" i="25"/>
  <c r="R2190" i="25"/>
  <c r="R2192" i="25"/>
  <c r="R2194" i="25"/>
  <c r="R2196" i="25"/>
  <c r="R2198" i="25"/>
  <c r="R2200" i="25"/>
  <c r="R2202" i="25"/>
  <c r="R2204" i="25"/>
  <c r="R2206" i="25"/>
  <c r="R2208" i="25"/>
  <c r="R2210" i="25"/>
  <c r="R2212" i="25"/>
  <c r="R2214" i="25"/>
  <c r="R2216" i="25"/>
  <c r="R2218" i="25"/>
  <c r="R2220" i="25"/>
  <c r="R2222" i="25"/>
  <c r="R2224" i="25"/>
  <c r="R2226" i="25"/>
  <c r="R2228" i="25"/>
  <c r="R2230" i="25"/>
  <c r="R2232" i="25"/>
  <c r="R1617" i="25"/>
  <c r="R1625" i="25"/>
  <c r="R1633" i="25"/>
  <c r="R1641" i="25"/>
  <c r="R1649" i="25"/>
  <c r="R1657" i="25"/>
  <c r="R1665" i="25"/>
  <c r="R1673" i="25"/>
  <c r="R1681" i="25"/>
  <c r="R1689" i="25"/>
  <c r="R1697" i="25"/>
  <c r="R1705" i="25"/>
  <c r="R1713" i="25"/>
  <c r="R1721" i="25"/>
  <c r="R1729" i="25"/>
  <c r="R1737" i="25"/>
  <c r="R1745" i="25"/>
  <c r="R1753" i="25"/>
  <c r="R1761" i="25"/>
  <c r="R1769" i="25"/>
  <c r="R1777" i="25"/>
  <c r="R1785" i="25"/>
  <c r="R1793" i="25"/>
  <c r="R1801" i="25"/>
  <c r="R1809" i="25"/>
  <c r="R1817" i="25"/>
  <c r="R1825" i="25"/>
  <c r="R1833" i="25"/>
  <c r="R1841" i="25"/>
  <c r="R1849" i="25"/>
  <c r="R1857" i="25"/>
  <c r="R1865" i="25"/>
  <c r="R1873" i="25"/>
  <c r="R1881" i="25"/>
  <c r="R1889" i="25"/>
  <c r="R1897" i="25"/>
  <c r="R1905" i="25"/>
  <c r="R1913" i="25"/>
  <c r="R1921" i="25"/>
  <c r="R1929" i="25"/>
  <c r="R1937" i="25"/>
  <c r="R1945" i="25"/>
  <c r="R1953" i="25"/>
  <c r="R1961" i="25"/>
  <c r="R1969" i="25"/>
  <c r="R1977" i="25"/>
  <c r="R1985" i="25"/>
  <c r="R1993" i="25"/>
  <c r="R2001" i="25"/>
  <c r="R2009" i="25"/>
  <c r="R2017" i="25"/>
  <c r="R2025" i="25"/>
  <c r="R2033" i="25"/>
  <c r="R2041" i="25"/>
  <c r="R2049" i="25"/>
  <c r="R2057" i="25"/>
  <c r="R2065" i="25"/>
  <c r="R2073" i="25"/>
  <c r="R2081" i="25"/>
  <c r="R2089" i="25"/>
  <c r="R2097" i="25"/>
  <c r="R2105" i="25"/>
  <c r="R2113" i="25"/>
  <c r="R2121" i="25"/>
  <c r="R2129" i="25"/>
  <c r="R2137" i="25"/>
  <c r="R2145" i="25"/>
  <c r="R2153" i="25"/>
  <c r="R2161" i="25"/>
  <c r="R2169" i="25"/>
  <c r="R2177" i="25"/>
  <c r="R2185" i="25"/>
  <c r="R2193" i="25"/>
  <c r="R2201" i="25"/>
  <c r="R2209" i="25"/>
  <c r="R2217" i="25"/>
  <c r="R2225" i="25"/>
  <c r="R2234" i="25"/>
  <c r="R2238" i="25"/>
  <c r="R2242" i="25"/>
  <c r="R2246" i="25"/>
  <c r="R2250" i="25"/>
  <c r="R2254" i="25"/>
  <c r="R2258" i="25"/>
  <c r="R2262" i="25"/>
  <c r="R2266" i="25"/>
  <c r="R2270" i="25"/>
  <c r="R2274" i="25"/>
  <c r="R2278" i="25"/>
  <c r="R2282" i="25"/>
  <c r="R2286" i="25"/>
  <c r="R2290" i="25"/>
  <c r="R2294" i="25"/>
  <c r="R2298" i="25"/>
  <c r="R2302" i="25"/>
  <c r="R2306" i="25"/>
  <c r="R2310" i="25"/>
  <c r="R2314" i="25"/>
  <c r="R2318" i="25"/>
  <c r="R2322" i="25"/>
  <c r="R2326" i="25"/>
  <c r="R2330" i="25"/>
  <c r="R2334" i="25"/>
  <c r="R2338" i="25"/>
  <c r="R2342" i="25"/>
  <c r="R2346" i="25"/>
  <c r="R2350" i="25"/>
  <c r="R2354" i="25"/>
  <c r="R2358" i="25"/>
  <c r="R2362" i="25"/>
  <c r="R2366" i="25"/>
  <c r="R2370" i="25"/>
  <c r="R2374" i="25"/>
  <c r="R2378" i="25"/>
  <c r="R2382" i="25"/>
  <c r="R2386" i="25"/>
  <c r="R2390" i="25"/>
  <c r="R2394" i="25"/>
  <c r="R2398" i="25"/>
  <c r="R2402" i="25"/>
  <c r="R2406" i="25"/>
  <c r="R2410" i="25"/>
  <c r="R2414" i="25"/>
  <c r="R2418" i="25"/>
  <c r="R2422" i="25"/>
  <c r="R2426" i="25"/>
  <c r="R2430" i="25"/>
  <c r="R2434" i="25"/>
  <c r="R2438" i="25"/>
  <c r="R2442" i="25"/>
  <c r="R2446" i="25"/>
  <c r="R2450" i="25"/>
  <c r="R2454" i="25"/>
  <c r="R2458" i="25"/>
  <c r="R2462" i="25"/>
  <c r="R2467" i="25"/>
  <c r="R2469" i="25"/>
  <c r="R2471" i="25"/>
  <c r="R2473" i="25"/>
  <c r="R2475" i="25"/>
  <c r="R2477" i="25"/>
  <c r="R2479" i="25"/>
  <c r="R2481" i="25"/>
  <c r="R2483" i="25"/>
  <c r="R2485" i="25"/>
  <c r="R2487" i="25"/>
  <c r="R2489" i="25"/>
  <c r="R2491" i="25"/>
  <c r="R2493" i="25"/>
  <c r="R2495" i="25"/>
  <c r="R2497" i="25"/>
  <c r="R2499" i="25"/>
  <c r="R2501" i="25"/>
  <c r="R2503" i="25"/>
  <c r="R2505" i="25"/>
  <c r="R2507" i="25"/>
  <c r="R2509" i="25"/>
  <c r="R2511" i="25"/>
  <c r="R2513" i="25"/>
  <c r="R2515" i="25"/>
  <c r="R2517" i="25"/>
  <c r="R2519" i="25"/>
  <c r="R2521" i="25"/>
  <c r="R2523" i="25"/>
  <c r="R2525" i="25"/>
  <c r="R2527" i="25"/>
  <c r="R2529" i="25"/>
  <c r="R2531" i="25"/>
  <c r="R2533" i="25"/>
  <c r="R2535" i="25"/>
  <c r="R2537" i="25"/>
  <c r="R2539" i="25"/>
  <c r="R2541" i="25"/>
  <c r="R2543" i="25"/>
  <c r="R2545" i="25"/>
  <c r="R2547" i="25"/>
  <c r="R2549" i="25"/>
  <c r="R2551" i="25"/>
  <c r="R2553" i="25"/>
  <c r="R2555" i="25"/>
  <c r="R2557" i="25"/>
  <c r="R2559" i="25"/>
  <c r="R2561" i="25"/>
  <c r="R2563" i="25"/>
  <c r="R2565" i="25"/>
  <c r="R2567" i="25"/>
  <c r="R2569" i="25"/>
  <c r="R2571" i="25"/>
  <c r="R2573" i="25"/>
  <c r="R2575" i="25"/>
  <c r="R2577" i="25"/>
  <c r="R2579" i="25"/>
  <c r="R2581" i="25"/>
  <c r="R2583" i="25"/>
  <c r="R2585" i="25"/>
  <c r="R2587" i="25"/>
  <c r="R2589" i="25"/>
  <c r="R2591" i="25"/>
  <c r="R2593" i="25"/>
  <c r="R2595" i="25"/>
  <c r="R2597" i="25"/>
  <c r="R2599" i="25"/>
  <c r="R2601" i="25"/>
  <c r="R2603" i="25"/>
  <c r="R2605" i="25"/>
  <c r="R2607" i="25"/>
  <c r="R2609" i="25"/>
  <c r="R2611" i="25"/>
  <c r="R2613" i="25"/>
  <c r="R2615" i="25"/>
  <c r="R2617" i="25"/>
  <c r="R2619" i="25"/>
  <c r="R2621" i="25"/>
  <c r="R2623" i="25"/>
  <c r="R2625" i="25"/>
  <c r="R2627" i="25"/>
  <c r="R2629" i="25"/>
  <c r="R2631" i="25"/>
  <c r="R2633" i="25"/>
  <c r="R2635" i="25"/>
  <c r="R2637" i="25"/>
  <c r="R2639" i="25"/>
  <c r="R2641" i="25"/>
  <c r="R2643" i="25"/>
  <c r="R2645" i="25"/>
  <c r="R2647" i="25"/>
  <c r="R2649" i="25"/>
  <c r="R2651" i="25"/>
  <c r="R2653" i="25"/>
  <c r="R2655" i="25"/>
  <c r="R2657" i="25"/>
  <c r="R2659" i="25"/>
  <c r="R2661" i="25"/>
  <c r="R2663" i="25"/>
  <c r="R2665" i="25"/>
  <c r="R2667" i="25"/>
  <c r="R2669" i="25"/>
  <c r="R2671" i="25"/>
  <c r="R2673" i="25"/>
  <c r="R2675" i="25"/>
  <c r="R2677" i="25"/>
  <c r="R2679" i="25"/>
  <c r="R2681" i="25"/>
  <c r="R2683" i="25"/>
  <c r="R2685" i="25"/>
  <c r="R2687" i="25"/>
  <c r="R2689" i="25"/>
  <c r="R2691" i="25"/>
  <c r="R2693" i="25"/>
  <c r="R2695" i="25"/>
  <c r="R2697" i="25"/>
  <c r="R2699" i="25"/>
  <c r="R2701" i="25"/>
  <c r="R2703" i="25"/>
  <c r="R2705" i="25"/>
  <c r="R2707" i="25"/>
  <c r="R2709" i="25"/>
  <c r="R2711" i="25"/>
  <c r="R2713" i="25"/>
  <c r="R2715" i="25"/>
  <c r="R2717" i="25"/>
  <c r="R2719" i="25"/>
  <c r="R2721" i="25"/>
  <c r="R2723" i="25"/>
  <c r="R2725" i="25"/>
  <c r="R2727" i="25"/>
  <c r="R2729" i="25"/>
  <c r="R2731" i="25"/>
  <c r="R2733" i="25"/>
  <c r="R2735" i="25"/>
  <c r="R2737" i="25"/>
  <c r="R2739" i="25"/>
  <c r="R2741" i="25"/>
  <c r="R2743" i="25"/>
  <c r="R2745" i="25"/>
  <c r="R2747" i="25"/>
  <c r="R2749" i="25"/>
  <c r="R2751" i="25"/>
  <c r="R2753" i="25"/>
  <c r="R2755" i="25"/>
  <c r="R2757" i="25"/>
  <c r="R2759" i="25"/>
  <c r="R2761" i="25"/>
  <c r="R2763" i="25"/>
  <c r="R2765" i="25"/>
  <c r="R2767" i="25"/>
  <c r="R2769" i="25"/>
  <c r="R2771" i="25"/>
  <c r="R2773" i="25"/>
  <c r="R2775" i="25"/>
  <c r="R2777" i="25"/>
  <c r="R2779" i="25"/>
  <c r="R2781" i="25"/>
  <c r="R2783" i="25"/>
  <c r="R2785" i="25"/>
  <c r="R2787" i="25"/>
  <c r="R2789" i="25"/>
  <c r="R2791" i="25"/>
  <c r="R2793" i="25"/>
  <c r="R2795" i="25"/>
  <c r="R2797" i="25"/>
  <c r="R2799" i="25"/>
  <c r="R2801" i="25"/>
  <c r="R2803" i="25"/>
  <c r="R2805" i="25"/>
  <c r="R2807" i="25"/>
  <c r="R2809" i="25"/>
  <c r="R2811" i="25"/>
  <c r="R2813" i="25"/>
  <c r="R2815" i="25"/>
  <c r="R2817" i="25"/>
  <c r="R2819" i="25"/>
  <c r="R2821" i="25"/>
  <c r="R2823" i="25"/>
  <c r="R2825" i="25"/>
  <c r="R2827" i="25"/>
  <c r="R2829" i="25"/>
  <c r="R2831" i="25"/>
  <c r="R2833" i="25"/>
  <c r="R2835" i="25"/>
  <c r="R2837" i="25"/>
  <c r="R2839" i="25"/>
  <c r="R2841" i="25"/>
  <c r="R2843" i="25"/>
  <c r="R2845" i="25"/>
  <c r="R2847" i="25"/>
  <c r="R2849" i="25"/>
  <c r="R2851" i="25"/>
  <c r="R2853" i="25"/>
  <c r="R2855" i="25"/>
  <c r="R2857" i="25"/>
  <c r="R2859" i="25"/>
  <c r="R2861" i="25"/>
  <c r="R2863" i="25"/>
  <c r="R2865" i="25"/>
  <c r="R2867" i="25"/>
  <c r="R2869" i="25"/>
  <c r="R2871" i="25"/>
  <c r="R2873" i="25"/>
  <c r="R2875" i="25"/>
  <c r="R2877" i="25"/>
  <c r="R2879" i="25"/>
  <c r="R2881" i="25"/>
  <c r="R2883" i="25"/>
  <c r="R2885" i="25"/>
  <c r="R2887" i="25"/>
  <c r="R2889" i="25"/>
  <c r="R2891" i="25"/>
  <c r="R2893" i="25"/>
  <c r="R2895" i="25"/>
  <c r="R2897" i="25"/>
  <c r="R2899" i="25"/>
  <c r="R2901" i="25"/>
  <c r="R2903" i="25"/>
  <c r="R2905" i="25"/>
  <c r="R2907" i="25"/>
  <c r="R2909" i="25"/>
  <c r="R2911" i="25"/>
  <c r="R2913" i="25"/>
  <c r="R2915" i="25"/>
  <c r="R2917" i="25"/>
  <c r="R2919" i="25"/>
  <c r="R2921" i="25"/>
  <c r="R2923" i="25"/>
  <c r="R2925" i="25"/>
  <c r="R2927" i="25"/>
  <c r="R2929" i="25"/>
  <c r="R2931" i="25"/>
  <c r="R2933" i="25"/>
  <c r="R2935" i="25"/>
  <c r="R2937" i="25"/>
  <c r="R2939" i="25"/>
  <c r="R2941" i="25"/>
  <c r="R2943" i="25"/>
  <c r="R2945" i="25"/>
  <c r="R2947" i="25"/>
  <c r="R2949" i="25"/>
  <c r="R2951" i="25"/>
  <c r="R2953" i="25"/>
  <c r="R2955" i="25"/>
  <c r="R2957" i="25"/>
  <c r="R2959" i="25"/>
  <c r="R2961" i="25"/>
  <c r="R2963" i="25"/>
  <c r="R2965" i="25"/>
  <c r="R2967" i="25"/>
  <c r="R2969" i="25"/>
  <c r="R2971" i="25"/>
  <c r="R2973" i="25"/>
  <c r="R2975" i="25"/>
  <c r="R2977" i="25"/>
  <c r="R2979" i="25"/>
  <c r="R2981" i="25"/>
  <c r="R2983" i="25"/>
  <c r="R2985" i="25"/>
  <c r="R2987" i="25"/>
  <c r="R2989" i="25"/>
  <c r="R2991" i="25"/>
  <c r="R2993" i="25"/>
  <c r="R2995" i="25"/>
  <c r="R2997" i="25"/>
  <c r="R2999" i="25"/>
  <c r="R3001" i="25"/>
  <c r="R3003" i="25"/>
  <c r="R3005" i="25"/>
  <c r="R3007" i="25"/>
  <c r="R3009" i="25"/>
  <c r="R3011" i="25"/>
  <c r="R3013" i="25"/>
  <c r="R3015" i="25"/>
  <c r="R3017" i="25"/>
  <c r="R3019" i="25"/>
  <c r="R3021" i="25"/>
  <c r="R3023" i="25"/>
  <c r="R3025" i="25"/>
  <c r="R3027" i="25"/>
  <c r="R3029" i="25"/>
  <c r="R3031" i="25"/>
  <c r="R3033" i="25"/>
  <c r="R3035" i="25"/>
  <c r="R3037" i="25"/>
  <c r="R3039" i="25"/>
  <c r="R3041" i="25"/>
  <c r="R3043" i="25"/>
  <c r="R3045" i="25"/>
  <c r="R3047" i="25"/>
  <c r="R3049" i="25"/>
  <c r="R3051" i="25"/>
  <c r="R3053" i="25"/>
  <c r="R3055" i="25"/>
  <c r="R3057" i="25"/>
  <c r="R3059" i="25"/>
  <c r="R3061" i="25"/>
  <c r="R3063" i="25"/>
  <c r="R3065" i="25"/>
  <c r="R3067" i="25"/>
  <c r="R3069" i="25"/>
  <c r="R3071" i="25"/>
  <c r="R3073" i="25"/>
  <c r="R3075" i="25"/>
  <c r="R3077" i="25"/>
  <c r="R3079" i="25"/>
  <c r="R3081" i="25"/>
  <c r="R3083" i="25"/>
  <c r="R3085" i="25"/>
  <c r="R3087" i="25"/>
  <c r="R3089" i="25"/>
  <c r="R1615" i="25"/>
  <c r="R1623" i="25"/>
  <c r="R1631" i="25"/>
  <c r="R1639" i="25"/>
  <c r="R1647" i="25"/>
  <c r="R1655" i="25"/>
  <c r="R1663" i="25"/>
  <c r="R1671" i="25"/>
  <c r="R1679" i="25"/>
  <c r="R1687" i="25"/>
  <c r="R1695" i="25"/>
  <c r="R1703" i="25"/>
  <c r="R1711" i="25"/>
  <c r="R1719" i="25"/>
  <c r="R1727" i="25"/>
  <c r="R1735" i="25"/>
  <c r="R1743" i="25"/>
  <c r="R1751" i="25"/>
  <c r="R1759" i="25"/>
  <c r="R1767" i="25"/>
  <c r="R1775" i="25"/>
  <c r="R1783" i="25"/>
  <c r="R1791" i="25"/>
  <c r="R1799" i="25"/>
  <c r="R1807" i="25"/>
  <c r="R1815" i="25"/>
  <c r="R1823" i="25"/>
  <c r="R1831" i="25"/>
  <c r="R1839" i="25"/>
  <c r="R1847" i="25"/>
  <c r="R1855" i="25"/>
  <c r="R1863" i="25"/>
  <c r="R1871" i="25"/>
  <c r="R1879" i="25"/>
  <c r="R1887" i="25"/>
  <c r="R1895" i="25"/>
  <c r="R1903" i="25"/>
  <c r="R1911" i="25"/>
  <c r="R1919" i="25"/>
  <c r="R1927" i="25"/>
  <c r="R1935" i="25"/>
  <c r="R1943" i="25"/>
  <c r="R1951" i="25"/>
  <c r="R1959" i="25"/>
  <c r="R1967" i="25"/>
  <c r="R1975" i="25"/>
  <c r="R1983" i="25"/>
  <c r="R1991" i="25"/>
  <c r="R1999" i="25"/>
  <c r="R2007" i="25"/>
  <c r="R2015" i="25"/>
  <c r="R2023" i="25"/>
  <c r="R2031" i="25"/>
  <c r="R2039" i="25"/>
  <c r="R2047" i="25"/>
  <c r="R2055" i="25"/>
  <c r="R2063" i="25"/>
  <c r="R2071" i="25"/>
  <c r="R2079" i="25"/>
  <c r="R2087" i="25"/>
  <c r="R2095" i="25"/>
  <c r="R2103" i="25"/>
  <c r="R2111" i="25"/>
  <c r="R2119" i="25"/>
  <c r="R2127" i="25"/>
  <c r="R2135" i="25"/>
  <c r="R2143" i="25"/>
  <c r="R2151" i="25"/>
  <c r="R2159" i="25"/>
  <c r="R2167" i="25"/>
  <c r="R2175" i="25"/>
  <c r="R2183" i="25"/>
  <c r="R2191" i="25"/>
  <c r="R2199" i="25"/>
  <c r="R2207" i="25"/>
  <c r="R2215" i="25"/>
  <c r="R2223" i="25"/>
  <c r="R2231" i="25"/>
  <c r="R2233" i="25"/>
  <c r="R2237" i="25"/>
  <c r="R2241" i="25"/>
  <c r="R2245" i="25"/>
  <c r="R2249" i="25"/>
  <c r="R2253" i="25"/>
  <c r="R2257" i="25"/>
  <c r="R2261" i="25"/>
  <c r="R2265" i="25"/>
  <c r="R2269" i="25"/>
  <c r="R2273" i="25"/>
  <c r="R2277" i="25"/>
  <c r="R2281" i="25"/>
  <c r="R2285" i="25"/>
  <c r="R2289" i="25"/>
  <c r="R2293" i="25"/>
  <c r="R2297" i="25"/>
  <c r="R2301" i="25"/>
  <c r="R2305" i="25"/>
  <c r="R2309" i="25"/>
  <c r="R2313" i="25"/>
  <c r="R2317" i="25"/>
  <c r="R2321" i="25"/>
  <c r="R2325" i="25"/>
  <c r="R2329" i="25"/>
  <c r="R2333" i="25"/>
  <c r="R2337" i="25"/>
  <c r="R2341" i="25"/>
  <c r="R2345" i="25"/>
  <c r="R2349" i="25"/>
  <c r="R2353" i="25"/>
  <c r="R2357" i="25"/>
  <c r="R2361" i="25"/>
  <c r="R2365" i="25"/>
  <c r="R2369" i="25"/>
  <c r="R2373" i="25"/>
  <c r="R2377" i="25"/>
  <c r="R2381" i="25"/>
  <c r="R2385" i="25"/>
  <c r="R2389" i="25"/>
  <c r="R2393" i="25"/>
  <c r="R2397" i="25"/>
  <c r="R2401" i="25"/>
  <c r="R2405" i="25"/>
  <c r="R2409" i="25"/>
  <c r="R2413" i="25"/>
  <c r="R2417" i="25"/>
  <c r="R2421" i="25"/>
  <c r="R2425" i="25"/>
  <c r="R2429" i="25"/>
  <c r="R2433" i="25"/>
  <c r="R2437" i="25"/>
  <c r="R2441" i="25"/>
  <c r="R2445" i="25"/>
  <c r="R2449" i="25"/>
  <c r="R2453" i="25"/>
  <c r="R2457" i="25"/>
  <c r="R2461" i="25"/>
  <c r="R2465" i="25"/>
  <c r="R1611" i="25"/>
  <c r="R1619" i="25"/>
  <c r="R1627" i="25"/>
  <c r="R1635" i="25"/>
  <c r="R1643" i="25"/>
  <c r="R1651" i="25"/>
  <c r="R1659" i="25"/>
  <c r="R1667" i="25"/>
  <c r="R1675" i="25"/>
  <c r="R1683" i="25"/>
  <c r="R1691" i="25"/>
  <c r="R1699" i="25"/>
  <c r="R1707" i="25"/>
  <c r="R1715" i="25"/>
  <c r="R1723" i="25"/>
  <c r="R1731" i="25"/>
  <c r="R1739" i="25"/>
  <c r="R1747" i="25"/>
  <c r="R1755" i="25"/>
  <c r="R1763" i="25"/>
  <c r="R1771" i="25"/>
  <c r="R1779" i="25"/>
  <c r="R1787" i="25"/>
  <c r="R1795" i="25"/>
  <c r="R1803" i="25"/>
  <c r="R1811" i="25"/>
  <c r="R1819" i="25"/>
  <c r="R1827" i="25"/>
  <c r="R1835" i="25"/>
  <c r="R1843" i="25"/>
  <c r="R1851" i="25"/>
  <c r="R1859" i="25"/>
  <c r="R1867" i="25"/>
  <c r="R1875" i="25"/>
  <c r="R1883" i="25"/>
  <c r="R1891" i="25"/>
  <c r="R1899" i="25"/>
  <c r="R1907" i="25"/>
  <c r="R1915" i="25"/>
  <c r="R1923" i="25"/>
  <c r="R1931" i="25"/>
  <c r="R1939" i="25"/>
  <c r="R1947" i="25"/>
  <c r="R1955" i="25"/>
  <c r="R1963" i="25"/>
  <c r="R1971" i="25"/>
  <c r="R1979" i="25"/>
  <c r="R1987" i="25"/>
  <c r="R1995" i="25"/>
  <c r="R2003" i="25"/>
  <c r="R2011" i="25"/>
  <c r="R2019" i="25"/>
  <c r="R2027" i="25"/>
  <c r="R2035" i="25"/>
  <c r="R2043" i="25"/>
  <c r="R2051" i="25"/>
  <c r="R2059" i="25"/>
  <c r="R2067" i="25"/>
  <c r="R2075" i="25"/>
  <c r="R2083" i="25"/>
  <c r="R2091" i="25"/>
  <c r="R2099" i="25"/>
  <c r="R2107" i="25"/>
  <c r="R2115" i="25"/>
  <c r="R2123" i="25"/>
  <c r="R2131" i="25"/>
  <c r="R2139" i="25"/>
  <c r="R2147" i="25"/>
  <c r="R2155" i="25"/>
  <c r="R2163" i="25"/>
  <c r="R2171" i="25"/>
  <c r="R2179" i="25"/>
  <c r="R2187" i="25"/>
  <c r="R2195" i="25"/>
  <c r="R2203" i="25"/>
  <c r="R2211" i="25"/>
  <c r="R2219" i="25"/>
  <c r="R2227" i="25"/>
  <c r="R2235" i="25"/>
  <c r="R2239" i="25"/>
  <c r="R2243" i="25"/>
  <c r="R2247" i="25"/>
  <c r="R2251" i="25"/>
  <c r="R2255" i="25"/>
  <c r="R2259" i="25"/>
  <c r="R2263" i="25"/>
  <c r="R2267" i="25"/>
  <c r="R2271" i="25"/>
  <c r="R2275" i="25"/>
  <c r="R2279" i="25"/>
  <c r="R2283" i="25"/>
  <c r="R2287" i="25"/>
  <c r="R2291" i="25"/>
  <c r="R2295" i="25"/>
  <c r="R2299" i="25"/>
  <c r="R2303" i="25"/>
  <c r="R2307" i="25"/>
  <c r="R2311" i="25"/>
  <c r="R2315" i="25"/>
  <c r="R2319" i="25"/>
  <c r="R2323" i="25"/>
  <c r="R2327" i="25"/>
  <c r="R2331" i="25"/>
  <c r="R2335" i="25"/>
  <c r="R2339" i="25"/>
  <c r="R2343" i="25"/>
  <c r="R2347" i="25"/>
  <c r="R2351" i="25"/>
  <c r="R2355" i="25"/>
  <c r="R2359" i="25"/>
  <c r="R2363" i="25"/>
  <c r="R2367" i="25"/>
  <c r="R2371" i="25"/>
  <c r="R2375" i="25"/>
  <c r="R2379" i="25"/>
  <c r="R2383" i="25"/>
  <c r="R2387" i="25"/>
  <c r="R2391" i="25"/>
  <c r="R2395" i="25"/>
  <c r="R2399" i="25"/>
  <c r="R2403" i="25"/>
  <c r="R2407" i="25"/>
  <c r="R2411" i="25"/>
  <c r="R2415" i="25"/>
  <c r="R2419" i="25"/>
  <c r="R2423" i="25"/>
  <c r="R2427" i="25"/>
  <c r="R2431" i="25"/>
  <c r="R2435" i="25"/>
  <c r="R2439" i="25"/>
  <c r="R2443" i="25"/>
  <c r="R2447" i="25"/>
  <c r="R2451" i="25"/>
  <c r="R2455" i="25"/>
  <c r="R2459" i="25"/>
  <c r="R2463" i="25"/>
  <c r="R1621" i="25"/>
  <c r="R1653" i="25"/>
  <c r="R1685" i="25"/>
  <c r="R1717" i="25"/>
  <c r="R1749" i="25"/>
  <c r="R1781" i="25"/>
  <c r="R1813" i="25"/>
  <c r="R1845" i="25"/>
  <c r="R1877" i="25"/>
  <c r="R1909" i="25"/>
  <c r="R1941" i="25"/>
  <c r="R1973" i="25"/>
  <c r="R2005" i="25"/>
  <c r="R2037" i="25"/>
  <c r="R2069" i="25"/>
  <c r="R2101" i="25"/>
  <c r="R2133" i="25"/>
  <c r="R2165" i="25"/>
  <c r="R2197" i="25"/>
  <c r="R2229" i="25"/>
  <c r="R2236" i="25"/>
  <c r="R2252" i="25"/>
  <c r="R2268" i="25"/>
  <c r="R2284" i="25"/>
  <c r="R2300" i="25"/>
  <c r="R2316" i="25"/>
  <c r="R2332" i="25"/>
  <c r="R2348" i="25"/>
  <c r="R2364" i="25"/>
  <c r="R2380" i="25"/>
  <c r="R2396" i="25"/>
  <c r="R2412" i="25"/>
  <c r="R2428" i="25"/>
  <c r="R2444" i="25"/>
  <c r="R2460" i="25"/>
  <c r="R2468" i="25"/>
  <c r="R2476" i="25"/>
  <c r="R2484" i="25"/>
  <c r="R2492" i="25"/>
  <c r="R2500" i="25"/>
  <c r="R2508" i="25"/>
  <c r="R2516" i="25"/>
  <c r="R2524" i="25"/>
  <c r="R2532" i="25"/>
  <c r="R2540" i="25"/>
  <c r="R2548" i="25"/>
  <c r="R2556" i="25"/>
  <c r="R2564" i="25"/>
  <c r="R2572" i="25"/>
  <c r="R2580" i="25"/>
  <c r="R2588" i="25"/>
  <c r="R2596" i="25"/>
  <c r="R2604" i="25"/>
  <c r="R2612" i="25"/>
  <c r="R2620" i="25"/>
  <c r="R2628" i="25"/>
  <c r="R2636" i="25"/>
  <c r="R2644" i="25"/>
  <c r="R2652" i="25"/>
  <c r="R2660" i="25"/>
  <c r="R2668" i="25"/>
  <c r="R2676" i="25"/>
  <c r="R2684" i="25"/>
  <c r="R2692" i="25"/>
  <c r="R2700" i="25"/>
  <c r="R2708" i="25"/>
  <c r="R2716" i="25"/>
  <c r="R2724" i="25"/>
  <c r="R2732" i="25"/>
  <c r="R2740" i="25"/>
  <c r="R2748" i="25"/>
  <c r="R2756" i="25"/>
  <c r="R2764" i="25"/>
  <c r="R2772" i="25"/>
  <c r="R2780" i="25"/>
  <c r="R2788" i="25"/>
  <c r="R2796" i="25"/>
  <c r="R2804" i="25"/>
  <c r="R2812" i="25"/>
  <c r="R2820" i="25"/>
  <c r="R2828" i="25"/>
  <c r="R2836" i="25"/>
  <c r="R2844" i="25"/>
  <c r="R2852" i="25"/>
  <c r="R2860" i="25"/>
  <c r="R2868" i="25"/>
  <c r="R2876" i="25"/>
  <c r="R2884" i="25"/>
  <c r="R2892" i="25"/>
  <c r="R2900" i="25"/>
  <c r="R2908" i="25"/>
  <c r="R2916" i="25"/>
  <c r="R2924" i="25"/>
  <c r="R2932" i="25"/>
  <c r="R2940" i="25"/>
  <c r="R2948" i="25"/>
  <c r="R2956" i="25"/>
  <c r="R2964" i="25"/>
  <c r="R2972" i="25"/>
  <c r="R2980" i="25"/>
  <c r="R2988" i="25"/>
  <c r="R2996" i="25"/>
  <c r="R3004" i="25"/>
  <c r="R3012" i="25"/>
  <c r="R3020" i="25"/>
  <c r="R3028" i="25"/>
  <c r="R3036" i="25"/>
  <c r="R3044" i="25"/>
  <c r="R3052" i="25"/>
  <c r="R3060" i="25"/>
  <c r="R3068" i="25"/>
  <c r="R3076" i="25"/>
  <c r="R3084" i="25"/>
  <c r="R3088" i="25"/>
  <c r="R1613" i="25"/>
  <c r="R1645" i="25"/>
  <c r="R1677" i="25"/>
  <c r="R1709" i="25"/>
  <c r="R1741" i="25"/>
  <c r="R1773" i="25"/>
  <c r="R1805" i="25"/>
  <c r="R1837" i="25"/>
  <c r="R1869" i="25"/>
  <c r="R1901" i="25"/>
  <c r="R1933" i="25"/>
  <c r="R1965" i="25"/>
  <c r="R1997" i="25"/>
  <c r="R2029" i="25"/>
  <c r="R2061" i="25"/>
  <c r="R2093" i="25"/>
  <c r="R2125" i="25"/>
  <c r="R2157" i="25"/>
  <c r="R2189" i="25"/>
  <c r="R2221" i="25"/>
  <c r="R2248" i="25"/>
  <c r="R2264" i="25"/>
  <c r="R2280" i="25"/>
  <c r="R2296" i="25"/>
  <c r="R2312" i="25"/>
  <c r="R2328" i="25"/>
  <c r="R2344" i="25"/>
  <c r="R2360" i="25"/>
  <c r="R2376" i="25"/>
  <c r="R2392" i="25"/>
  <c r="R2408" i="25"/>
  <c r="R2424" i="25"/>
  <c r="R2440" i="25"/>
  <c r="R2456" i="25"/>
  <c r="R2466" i="25"/>
  <c r="R2474" i="25"/>
  <c r="R2482" i="25"/>
  <c r="R2490" i="25"/>
  <c r="R2498" i="25"/>
  <c r="R2506" i="25"/>
  <c r="R2514" i="25"/>
  <c r="R2522" i="25"/>
  <c r="R2530" i="25"/>
  <c r="R2538" i="25"/>
  <c r="R2546" i="25"/>
  <c r="R2554" i="25"/>
  <c r="R2562" i="25"/>
  <c r="R2570" i="25"/>
  <c r="R2578" i="25"/>
  <c r="R2586" i="25"/>
  <c r="R2594" i="25"/>
  <c r="R2602" i="25"/>
  <c r="R2610" i="25"/>
  <c r="R2618" i="25"/>
  <c r="R2626" i="25"/>
  <c r="R2634" i="25"/>
  <c r="R2642" i="25"/>
  <c r="R2650" i="25"/>
  <c r="R2658" i="25"/>
  <c r="R2666" i="25"/>
  <c r="R2674" i="25"/>
  <c r="R2682" i="25"/>
  <c r="R2690" i="25"/>
  <c r="R2698" i="25"/>
  <c r="R2706" i="25"/>
  <c r="R2714" i="25"/>
  <c r="R2722" i="25"/>
  <c r="R2730" i="25"/>
  <c r="R2738" i="25"/>
  <c r="R2746" i="25"/>
  <c r="R2754" i="25"/>
  <c r="R2762" i="25"/>
  <c r="R2770" i="25"/>
  <c r="R2778" i="25"/>
  <c r="R2786" i="25"/>
  <c r="R2794" i="25"/>
  <c r="R2802" i="25"/>
  <c r="R2810" i="25"/>
  <c r="R2818" i="25"/>
  <c r="R2826" i="25"/>
  <c r="R2834" i="25"/>
  <c r="R2842" i="25"/>
  <c r="R2850" i="25"/>
  <c r="R2858" i="25"/>
  <c r="R2866" i="25"/>
  <c r="R2874" i="25"/>
  <c r="R2882" i="25"/>
  <c r="R2890" i="25"/>
  <c r="R2898" i="25"/>
  <c r="R2906" i="25"/>
  <c r="R2914" i="25"/>
  <c r="R2922" i="25"/>
  <c r="R2930" i="25"/>
  <c r="R2938" i="25"/>
  <c r="R2946" i="25"/>
  <c r="R2954" i="25"/>
  <c r="R2962" i="25"/>
  <c r="R2970" i="25"/>
  <c r="R2978" i="25"/>
  <c r="R2986" i="25"/>
  <c r="R2994" i="25"/>
  <c r="R3002" i="25"/>
  <c r="R3010" i="25"/>
  <c r="R3018" i="25"/>
  <c r="R3026" i="25"/>
  <c r="R3034" i="25"/>
  <c r="R3042" i="25"/>
  <c r="R3050" i="25"/>
  <c r="R3058" i="25"/>
  <c r="R3066" i="25"/>
  <c r="R3074" i="25"/>
  <c r="R3082" i="25"/>
  <c r="R3091" i="25"/>
  <c r="R3093" i="25"/>
  <c r="R3095" i="25"/>
  <c r="R3097" i="25"/>
  <c r="R3099" i="25"/>
  <c r="R3101" i="25"/>
  <c r="R3103" i="25"/>
  <c r="R3105" i="25"/>
  <c r="R3107" i="25"/>
  <c r="R1637" i="25"/>
  <c r="R1669" i="25"/>
  <c r="R1701" i="25"/>
  <c r="R1733" i="25"/>
  <c r="R1765" i="25"/>
  <c r="R1797" i="25"/>
  <c r="R1829" i="25"/>
  <c r="R1861" i="25"/>
  <c r="R1893" i="25"/>
  <c r="R1925" i="25"/>
  <c r="R1957" i="25"/>
  <c r="R1989" i="25"/>
  <c r="R2021" i="25"/>
  <c r="R2053" i="25"/>
  <c r="R2085" i="25"/>
  <c r="R2117" i="25"/>
  <c r="R2149" i="25"/>
  <c r="R2181" i="25"/>
  <c r="R2213" i="25"/>
  <c r="R2244" i="25"/>
  <c r="R2260" i="25"/>
  <c r="R2276" i="25"/>
  <c r="R2292" i="25"/>
  <c r="R2308" i="25"/>
  <c r="R2324" i="25"/>
  <c r="R2340" i="25"/>
  <c r="R2356" i="25"/>
  <c r="R2372" i="25"/>
  <c r="R2388" i="25"/>
  <c r="R2404" i="25"/>
  <c r="R2420" i="25"/>
  <c r="R2436" i="25"/>
  <c r="R2452" i="25"/>
  <c r="R2472" i="25"/>
  <c r="R2480" i="25"/>
  <c r="R2488" i="25"/>
  <c r="R2496" i="25"/>
  <c r="R2504" i="25"/>
  <c r="R2512" i="25"/>
  <c r="R2520" i="25"/>
  <c r="R2528" i="25"/>
  <c r="R2536" i="25"/>
  <c r="R2544" i="25"/>
  <c r="R2552" i="25"/>
  <c r="R2560" i="25"/>
  <c r="R2568" i="25"/>
  <c r="R2576" i="25"/>
  <c r="R2584" i="25"/>
  <c r="R2592" i="25"/>
  <c r="R2600" i="25"/>
  <c r="R2608" i="25"/>
  <c r="R2616" i="25"/>
  <c r="R2624" i="25"/>
  <c r="R2632" i="25"/>
  <c r="R2640" i="25"/>
  <c r="R2648" i="25"/>
  <c r="R2656" i="25"/>
  <c r="R2664" i="25"/>
  <c r="R2672" i="25"/>
  <c r="R2680" i="25"/>
  <c r="R2688" i="25"/>
  <c r="R2696" i="25"/>
  <c r="R2704" i="25"/>
  <c r="R2712" i="25"/>
  <c r="R2720" i="25"/>
  <c r="R2728" i="25"/>
  <c r="R2736" i="25"/>
  <c r="R2744" i="25"/>
  <c r="R2752" i="25"/>
  <c r="R2760" i="25"/>
  <c r="R2768" i="25"/>
  <c r="R2776" i="25"/>
  <c r="R2784" i="25"/>
  <c r="R2792" i="25"/>
  <c r="R2800" i="25"/>
  <c r="R2808" i="25"/>
  <c r="R2816" i="25"/>
  <c r="R2824" i="25"/>
  <c r="R2832" i="25"/>
  <c r="R2840" i="25"/>
  <c r="R2848" i="25"/>
  <c r="R2856" i="25"/>
  <c r="R2864" i="25"/>
  <c r="R2872" i="25"/>
  <c r="R2880" i="25"/>
  <c r="R2888" i="25"/>
  <c r="R2896" i="25"/>
  <c r="R2904" i="25"/>
  <c r="R2912" i="25"/>
  <c r="R2920" i="25"/>
  <c r="R2928" i="25"/>
  <c r="R2936" i="25"/>
  <c r="R2944" i="25"/>
  <c r="R2952" i="25"/>
  <c r="R2960" i="25"/>
  <c r="R2968" i="25"/>
  <c r="R2976" i="25"/>
  <c r="R2984" i="25"/>
  <c r="R2992" i="25"/>
  <c r="R3000" i="25"/>
  <c r="R3008" i="25"/>
  <c r="R3016" i="25"/>
  <c r="R3024" i="25"/>
  <c r="R3032" i="25"/>
  <c r="R3040" i="25"/>
  <c r="R3048" i="25"/>
  <c r="R3056" i="25"/>
  <c r="R3064" i="25"/>
  <c r="R3072" i="25"/>
  <c r="R3080" i="25"/>
  <c r="R1693" i="25"/>
  <c r="R1821" i="25"/>
  <c r="R1949" i="25"/>
  <c r="R2077" i="25"/>
  <c r="R2205" i="25"/>
  <c r="R2240" i="25"/>
  <c r="R2304" i="25"/>
  <c r="R2368" i="25"/>
  <c r="R2432" i="25"/>
  <c r="R2470" i="25"/>
  <c r="R2502" i="25"/>
  <c r="R2534" i="25"/>
  <c r="R2566" i="25"/>
  <c r="R2598" i="25"/>
  <c r="R2630" i="25"/>
  <c r="R2662" i="25"/>
  <c r="R2694" i="25"/>
  <c r="R2726" i="25"/>
  <c r="R2758" i="25"/>
  <c r="R2790" i="25"/>
  <c r="R2822" i="25"/>
  <c r="R2854" i="25"/>
  <c r="R2886" i="25"/>
  <c r="R2918" i="25"/>
  <c r="R2950" i="25"/>
  <c r="R2982" i="25"/>
  <c r="R3014" i="25"/>
  <c r="R3046" i="25"/>
  <c r="R3078" i="25"/>
  <c r="R3090" i="25"/>
  <c r="R3096" i="25"/>
  <c r="R3104" i="25"/>
  <c r="R3109" i="25"/>
  <c r="R3111" i="25"/>
  <c r="R3113" i="25"/>
  <c r="R3115" i="25"/>
  <c r="R3117" i="25"/>
  <c r="R3119" i="25"/>
  <c r="R3121" i="25"/>
  <c r="R3123" i="25"/>
  <c r="R3125" i="25"/>
  <c r="R3127" i="25"/>
  <c r="R3129" i="25"/>
  <c r="R3131" i="25"/>
  <c r="R3133" i="25"/>
  <c r="R3135" i="25"/>
  <c r="R3137" i="25"/>
  <c r="R3139" i="25"/>
  <c r="R3141" i="25"/>
  <c r="R3143" i="25"/>
  <c r="R3145" i="25"/>
  <c r="R3147" i="25"/>
  <c r="R3149" i="25"/>
  <c r="R3151" i="25"/>
  <c r="R3153" i="25"/>
  <c r="R3155" i="25"/>
  <c r="R3157" i="25"/>
  <c r="R3159" i="25"/>
  <c r="R3161" i="25"/>
  <c r="R3163" i="25"/>
  <c r="R3165" i="25"/>
  <c r="R3167" i="25"/>
  <c r="R3169" i="25"/>
  <c r="R3171" i="25"/>
  <c r="R3173" i="25"/>
  <c r="R3175" i="25"/>
  <c r="R3177" i="25"/>
  <c r="R3179" i="25"/>
  <c r="R3181" i="25"/>
  <c r="R3183" i="25"/>
  <c r="R3185" i="25"/>
  <c r="R3187" i="25"/>
  <c r="R3189" i="25"/>
  <c r="R3191" i="25"/>
  <c r="R3193" i="25"/>
  <c r="R3195" i="25"/>
  <c r="R3197" i="25"/>
  <c r="R3199" i="25"/>
  <c r="R3201" i="25"/>
  <c r="R3203" i="25"/>
  <c r="R3205" i="25"/>
  <c r="R3207" i="25"/>
  <c r="R3209" i="25"/>
  <c r="R3211" i="25"/>
  <c r="R3213" i="25"/>
  <c r="R3215" i="25"/>
  <c r="R3217" i="25"/>
  <c r="R3219" i="25"/>
  <c r="R3221" i="25"/>
  <c r="R3223" i="25"/>
  <c r="R3225" i="25"/>
  <c r="R3227" i="25"/>
  <c r="R3229" i="25"/>
  <c r="R3231" i="25"/>
  <c r="R3233" i="25"/>
  <c r="R3235" i="25"/>
  <c r="R3237" i="25"/>
  <c r="R3239" i="25"/>
  <c r="R3241" i="25"/>
  <c r="R3243" i="25"/>
  <c r="R3245" i="25"/>
  <c r="R3247" i="25"/>
  <c r="R3249" i="25"/>
  <c r="R3251" i="25"/>
  <c r="R3253" i="25"/>
  <c r="R3255" i="25"/>
  <c r="R3257" i="25"/>
  <c r="R3259" i="25"/>
  <c r="R3261" i="25"/>
  <c r="R3263" i="25"/>
  <c r="R3265" i="25"/>
  <c r="R3267" i="25"/>
  <c r="R3269" i="25"/>
  <c r="R3271" i="25"/>
  <c r="R3273" i="25"/>
  <c r="R3275" i="25"/>
  <c r="R3277" i="25"/>
  <c r="R3279" i="25"/>
  <c r="R3281" i="25"/>
  <c r="R3283" i="25"/>
  <c r="R3285" i="25"/>
  <c r="R3287" i="25"/>
  <c r="R3289" i="25"/>
  <c r="R3291" i="25"/>
  <c r="R3293" i="25"/>
  <c r="R3295" i="25"/>
  <c r="R3297" i="25"/>
  <c r="R3299" i="25"/>
  <c r="R3301" i="25"/>
  <c r="R3303" i="25"/>
  <c r="R3305" i="25"/>
  <c r="R3307" i="25"/>
  <c r="R3309" i="25"/>
  <c r="R3311" i="25"/>
  <c r="R3313" i="25"/>
  <c r="R3315" i="25"/>
  <c r="R3317" i="25"/>
  <c r="R3319" i="25"/>
  <c r="R3321" i="25"/>
  <c r="R3323" i="25"/>
  <c r="R3325" i="25"/>
  <c r="R3327" i="25"/>
  <c r="R3329" i="25"/>
  <c r="R3331" i="25"/>
  <c r="R3333" i="25"/>
  <c r="R3335" i="25"/>
  <c r="R3337" i="25"/>
  <c r="R3339" i="25"/>
  <c r="R3341" i="25"/>
  <c r="R3343" i="25"/>
  <c r="R3345" i="25"/>
  <c r="R3347" i="25"/>
  <c r="R3349" i="25"/>
  <c r="R3351" i="25"/>
  <c r="R3353" i="25"/>
  <c r="R3355" i="25"/>
  <c r="R3357" i="25"/>
  <c r="R3359" i="25"/>
  <c r="R3361" i="25"/>
  <c r="R3363" i="25"/>
  <c r="R3365" i="25"/>
  <c r="R3367" i="25"/>
  <c r="R3369" i="25"/>
  <c r="R3371" i="25"/>
  <c r="R3373" i="25"/>
  <c r="R3375" i="25"/>
  <c r="R3377" i="25"/>
  <c r="R3379" i="25"/>
  <c r="R3381" i="25"/>
  <c r="R3383" i="25"/>
  <c r="R3385" i="25"/>
  <c r="R3387" i="25"/>
  <c r="R3389" i="25"/>
  <c r="R3391" i="25"/>
  <c r="R3393" i="25"/>
  <c r="R3395" i="25"/>
  <c r="R3397" i="25"/>
  <c r="R3399" i="25"/>
  <c r="R3401" i="25"/>
  <c r="R3403" i="25"/>
  <c r="R3405" i="25"/>
  <c r="R3407" i="25"/>
  <c r="R3409" i="25"/>
  <c r="R3411" i="25"/>
  <c r="R3413" i="25"/>
  <c r="R3415" i="25"/>
  <c r="R3417" i="25"/>
  <c r="R3419" i="25"/>
  <c r="R3421" i="25"/>
  <c r="R3423" i="25"/>
  <c r="R3425" i="25"/>
  <c r="R3427" i="25"/>
  <c r="R3429" i="25"/>
  <c r="R3431" i="25"/>
  <c r="R3433" i="25"/>
  <c r="R3435" i="25"/>
  <c r="R3437" i="25"/>
  <c r="R3439" i="25"/>
  <c r="R3441" i="25"/>
  <c r="R3443" i="25"/>
  <c r="R3445" i="25"/>
  <c r="R3447" i="25"/>
  <c r="R3449" i="25"/>
  <c r="R3451" i="25"/>
  <c r="R3453" i="25"/>
  <c r="R3455" i="25"/>
  <c r="R3457" i="25"/>
  <c r="R3459" i="25"/>
  <c r="R3461" i="25"/>
  <c r="R3463" i="25"/>
  <c r="R3465" i="25"/>
  <c r="R3467" i="25"/>
  <c r="R3469" i="25"/>
  <c r="R3471" i="25"/>
  <c r="R3473" i="25"/>
  <c r="R3475" i="25"/>
  <c r="R3477" i="25"/>
  <c r="R3479" i="25"/>
  <c r="R3481" i="25"/>
  <c r="R3483" i="25"/>
  <c r="R3485" i="25"/>
  <c r="R3487" i="25"/>
  <c r="R3489" i="25"/>
  <c r="R3491" i="25"/>
  <c r="R3493" i="25"/>
  <c r="R3495" i="25"/>
  <c r="R3497" i="25"/>
  <c r="R3499" i="25"/>
  <c r="R3501" i="25"/>
  <c r="R3503" i="25"/>
  <c r="R3505" i="25"/>
  <c r="R3507" i="25"/>
  <c r="R3509" i="25"/>
  <c r="R3511" i="25"/>
  <c r="R3513" i="25"/>
  <c r="R3515" i="25"/>
  <c r="R3517" i="25"/>
  <c r="R3519" i="25"/>
  <c r="R3521" i="25"/>
  <c r="R3523" i="25"/>
  <c r="R3525" i="25"/>
  <c r="R3527" i="25"/>
  <c r="R3529" i="25"/>
  <c r="R3531" i="25"/>
  <c r="R3533" i="25"/>
  <c r="R3535" i="25"/>
  <c r="R3537" i="25"/>
  <c r="R3539" i="25"/>
  <c r="R3541" i="25"/>
  <c r="R3543" i="25"/>
  <c r="R3545" i="25"/>
  <c r="R3547" i="25"/>
  <c r="R3549" i="25"/>
  <c r="R3551" i="25"/>
  <c r="R3553" i="25"/>
  <c r="R3555" i="25"/>
  <c r="R3557" i="25"/>
  <c r="R3559" i="25"/>
  <c r="R3561" i="25"/>
  <c r="R3563" i="25"/>
  <c r="R3565" i="25"/>
  <c r="R3567" i="25"/>
  <c r="R3569" i="25"/>
  <c r="R3571" i="25"/>
  <c r="R3573" i="25"/>
  <c r="R3575" i="25"/>
  <c r="R3577" i="25"/>
  <c r="R3579" i="25"/>
  <c r="R3581" i="25"/>
  <c r="R3583" i="25"/>
  <c r="R3585" i="25"/>
  <c r="R3587" i="25"/>
  <c r="R3589" i="25"/>
  <c r="R3591" i="25"/>
  <c r="R3593" i="25"/>
  <c r="R3595" i="25"/>
  <c r="R3597" i="25"/>
  <c r="R3599" i="25"/>
  <c r="R3601" i="25"/>
  <c r="R3603" i="25"/>
  <c r="R3605" i="25"/>
  <c r="R3607" i="25"/>
  <c r="R3609" i="25"/>
  <c r="R3611" i="25"/>
  <c r="R3613" i="25"/>
  <c r="R3615" i="25"/>
  <c r="R3617" i="25"/>
  <c r="R3619" i="25"/>
  <c r="R3621" i="25"/>
  <c r="R3623" i="25"/>
  <c r="R3625" i="25"/>
  <c r="R3627" i="25"/>
  <c r="R3629" i="25"/>
  <c r="R3631" i="25"/>
  <c r="R3633" i="25"/>
  <c r="R3635" i="25"/>
  <c r="R3637" i="25"/>
  <c r="R3639" i="25"/>
  <c r="R3641" i="25"/>
  <c r="R3643" i="25"/>
  <c r="R3645" i="25"/>
  <c r="R3647" i="25"/>
  <c r="R3649" i="25"/>
  <c r="R3651" i="25"/>
  <c r="R3653" i="25"/>
  <c r="R3655" i="25"/>
  <c r="R3657" i="25"/>
  <c r="R3659" i="25"/>
  <c r="R3661" i="25"/>
  <c r="R3663" i="25"/>
  <c r="R3665" i="25"/>
  <c r="R3667" i="25"/>
  <c r="R3669" i="25"/>
  <c r="R3671" i="25"/>
  <c r="R3673" i="25"/>
  <c r="R3675" i="25"/>
  <c r="R3677" i="25"/>
  <c r="R3679" i="25"/>
  <c r="R3681" i="25"/>
  <c r="R3683" i="25"/>
  <c r="R3685" i="25"/>
  <c r="R3687" i="25"/>
  <c r="R3689" i="25"/>
  <c r="R3691" i="25"/>
  <c r="R3693" i="25"/>
  <c r="R3695" i="25"/>
  <c r="R3697" i="25"/>
  <c r="R3699" i="25"/>
  <c r="R3701" i="25"/>
  <c r="R3703" i="25"/>
  <c r="R3705" i="25"/>
  <c r="R3707" i="25"/>
  <c r="R3709" i="25"/>
  <c r="R3711" i="25"/>
  <c r="R3713" i="25"/>
  <c r="R3715" i="25"/>
  <c r="R3717" i="25"/>
  <c r="R3719" i="25"/>
  <c r="R3721" i="25"/>
  <c r="R3723" i="25"/>
  <c r="R3725" i="25"/>
  <c r="R3727" i="25"/>
  <c r="R3729" i="25"/>
  <c r="R3731" i="25"/>
  <c r="R3733" i="25"/>
  <c r="R3735" i="25"/>
  <c r="R3737" i="25"/>
  <c r="R3739" i="25"/>
  <c r="R3741" i="25"/>
  <c r="R3743" i="25"/>
  <c r="R3745" i="25"/>
  <c r="R3747" i="25"/>
  <c r="R3749" i="25"/>
  <c r="R3751" i="25"/>
  <c r="R3753" i="25"/>
  <c r="R3755" i="25"/>
  <c r="R3757" i="25"/>
  <c r="R3759" i="25"/>
  <c r="R3761" i="25"/>
  <c r="R3763" i="25"/>
  <c r="R3765" i="25"/>
  <c r="R3767" i="25"/>
  <c r="R3769" i="25"/>
  <c r="R3771" i="25"/>
  <c r="R3773" i="25"/>
  <c r="R3775" i="25"/>
  <c r="R3777" i="25"/>
  <c r="R3779" i="25"/>
  <c r="R3781" i="25"/>
  <c r="R3783" i="25"/>
  <c r="R3785" i="25"/>
  <c r="R3787" i="25"/>
  <c r="R3789" i="25"/>
  <c r="R3791" i="25"/>
  <c r="R3793" i="25"/>
  <c r="R3795" i="25"/>
  <c r="R3797" i="25"/>
  <c r="R3799" i="25"/>
  <c r="R3801" i="25"/>
  <c r="R3803" i="25"/>
  <c r="R3805" i="25"/>
  <c r="R3807" i="25"/>
  <c r="R3809" i="25"/>
  <c r="R3811" i="25"/>
  <c r="R3813" i="25"/>
  <c r="R3815" i="25"/>
  <c r="R3817" i="25"/>
  <c r="R3819" i="25"/>
  <c r="R3821" i="25"/>
  <c r="R3823" i="25"/>
  <c r="R3825" i="25"/>
  <c r="R3827" i="25"/>
  <c r="R3829" i="25"/>
  <c r="R3831" i="25"/>
  <c r="R3833" i="25"/>
  <c r="R3835" i="25"/>
  <c r="R3837" i="25"/>
  <c r="R3839" i="25"/>
  <c r="R3841" i="25"/>
  <c r="R3843" i="25"/>
  <c r="R3845" i="25"/>
  <c r="R3847" i="25"/>
  <c r="R3849" i="25"/>
  <c r="R3851" i="25"/>
  <c r="R3853" i="25"/>
  <c r="R3855" i="25"/>
  <c r="R3857" i="25"/>
  <c r="R3859" i="25"/>
  <c r="R3861" i="25"/>
  <c r="R3863" i="25"/>
  <c r="R3865" i="25"/>
  <c r="R3867" i="25"/>
  <c r="R3869" i="25"/>
  <c r="R3871" i="25"/>
  <c r="R3873" i="25"/>
  <c r="R3875" i="25"/>
  <c r="R3877" i="25"/>
  <c r="R3879" i="25"/>
  <c r="R3881" i="25"/>
  <c r="R3883" i="25"/>
  <c r="R3885" i="25"/>
  <c r="R3887" i="25"/>
  <c r="R3889" i="25"/>
  <c r="R3891" i="25"/>
  <c r="R3893" i="25"/>
  <c r="R3895" i="25"/>
  <c r="R3897" i="25"/>
  <c r="R3899" i="25"/>
  <c r="R3901" i="25"/>
  <c r="R3903" i="25"/>
  <c r="R3905" i="25"/>
  <c r="R3907" i="25"/>
  <c r="R3909" i="25"/>
  <c r="R3911" i="25"/>
  <c r="R3913" i="25"/>
  <c r="R3915" i="25"/>
  <c r="R3917" i="25"/>
  <c r="R3919" i="25"/>
  <c r="R3921" i="25"/>
  <c r="R3923" i="25"/>
  <c r="R3925" i="25"/>
  <c r="R3927" i="25"/>
  <c r="R3929" i="25"/>
  <c r="R3931" i="25"/>
  <c r="R3933" i="25"/>
  <c r="R3935" i="25"/>
  <c r="R3937" i="25"/>
  <c r="R3939" i="25"/>
  <c r="R3941" i="25"/>
  <c r="R3943" i="25"/>
  <c r="R3945" i="25"/>
  <c r="R3947" i="25"/>
  <c r="R1661" i="25"/>
  <c r="R1789" i="25"/>
  <c r="R1917" i="25"/>
  <c r="R2045" i="25"/>
  <c r="R2173" i="25"/>
  <c r="R2288" i="25"/>
  <c r="R2352" i="25"/>
  <c r="R2416" i="25"/>
  <c r="R2494" i="25"/>
  <c r="R2526" i="25"/>
  <c r="R2558" i="25"/>
  <c r="R2590" i="25"/>
  <c r="R2622" i="25"/>
  <c r="R2654" i="25"/>
  <c r="R2686" i="25"/>
  <c r="R2718" i="25"/>
  <c r="R2750" i="25"/>
  <c r="R2782" i="25"/>
  <c r="R2814" i="25"/>
  <c r="R2846" i="25"/>
  <c r="R2878" i="25"/>
  <c r="R2910" i="25"/>
  <c r="R2942" i="25"/>
  <c r="R2974" i="25"/>
  <c r="R3006" i="25"/>
  <c r="R3038" i="25"/>
  <c r="R3070" i="25"/>
  <c r="R3098" i="25"/>
  <c r="R3106" i="25"/>
  <c r="R1725" i="25"/>
  <c r="R1853" i="25"/>
  <c r="R1981" i="25"/>
  <c r="R2109" i="25"/>
  <c r="R2256" i="25"/>
  <c r="R2320" i="25"/>
  <c r="R2384" i="25"/>
  <c r="R2448" i="25"/>
  <c r="R2478" i="25"/>
  <c r="R2510" i="25"/>
  <c r="R2542" i="25"/>
  <c r="R2574" i="25"/>
  <c r="R2606" i="25"/>
  <c r="R2638" i="25"/>
  <c r="R2670" i="25"/>
  <c r="R2702" i="25"/>
  <c r="R2734" i="25"/>
  <c r="R2766" i="25"/>
  <c r="R2798" i="25"/>
  <c r="R2830" i="25"/>
  <c r="R2862" i="25"/>
  <c r="R2894" i="25"/>
  <c r="R2926" i="25"/>
  <c r="R2958" i="25"/>
  <c r="R2990" i="25"/>
  <c r="R3022" i="25"/>
  <c r="R3054" i="25"/>
  <c r="R3086" i="25"/>
  <c r="R3094" i="25"/>
  <c r="R3102" i="25"/>
  <c r="R1757" i="25"/>
  <c r="R2336" i="25"/>
  <c r="R2486" i="25"/>
  <c r="R2614" i="25"/>
  <c r="R2742" i="25"/>
  <c r="R2870" i="25"/>
  <c r="R2998" i="25"/>
  <c r="R3100" i="25"/>
  <c r="R3110" i="25"/>
  <c r="R3118" i="25"/>
  <c r="R3126" i="25"/>
  <c r="R3134" i="25"/>
  <c r="R3142" i="25"/>
  <c r="R3150" i="25"/>
  <c r="R3158" i="25"/>
  <c r="R3166" i="25"/>
  <c r="R3174" i="25"/>
  <c r="R3182" i="25"/>
  <c r="R3190" i="25"/>
  <c r="R3198" i="25"/>
  <c r="R3206" i="25"/>
  <c r="R3214" i="25"/>
  <c r="R3222" i="25"/>
  <c r="R3230" i="25"/>
  <c r="R3238" i="25"/>
  <c r="R3246" i="25"/>
  <c r="R3254" i="25"/>
  <c r="R3262" i="25"/>
  <c r="R3270" i="25"/>
  <c r="R3278" i="25"/>
  <c r="R3286" i="25"/>
  <c r="R3294" i="25"/>
  <c r="R3302" i="25"/>
  <c r="R3310" i="25"/>
  <c r="R3318" i="25"/>
  <c r="R3326" i="25"/>
  <c r="R3334" i="25"/>
  <c r="R3342" i="25"/>
  <c r="R3350" i="25"/>
  <c r="R3358" i="25"/>
  <c r="R3366" i="25"/>
  <c r="R3374" i="25"/>
  <c r="R3382" i="25"/>
  <c r="R3390" i="25"/>
  <c r="R3398" i="25"/>
  <c r="R3406" i="25"/>
  <c r="R3414" i="25"/>
  <c r="R3422" i="25"/>
  <c r="R3430" i="25"/>
  <c r="R3438" i="25"/>
  <c r="R3446" i="25"/>
  <c r="R3454" i="25"/>
  <c r="R3462" i="25"/>
  <c r="R3470" i="25"/>
  <c r="R3478" i="25"/>
  <c r="R3486" i="25"/>
  <c r="R3494" i="25"/>
  <c r="R3502" i="25"/>
  <c r="R3510" i="25"/>
  <c r="R3518" i="25"/>
  <c r="R3526" i="25"/>
  <c r="R3534" i="25"/>
  <c r="R3542" i="25"/>
  <c r="R3550" i="25"/>
  <c r="R3558" i="25"/>
  <c r="R3566" i="25"/>
  <c r="R3574" i="25"/>
  <c r="R3582" i="25"/>
  <c r="R3590" i="25"/>
  <c r="R3598" i="25"/>
  <c r="R3606" i="25"/>
  <c r="R3614" i="25"/>
  <c r="R3622" i="25"/>
  <c r="R3630" i="25"/>
  <c r="R3638" i="25"/>
  <c r="R3646" i="25"/>
  <c r="R3654" i="25"/>
  <c r="R3662" i="25"/>
  <c r="R3670" i="25"/>
  <c r="R3678" i="25"/>
  <c r="R3686" i="25"/>
  <c r="R3694" i="25"/>
  <c r="R3702" i="25"/>
  <c r="R3710" i="25"/>
  <c r="R3718" i="25"/>
  <c r="R3726" i="25"/>
  <c r="R3734" i="25"/>
  <c r="R3742" i="25"/>
  <c r="R3750" i="25"/>
  <c r="R3758" i="25"/>
  <c r="R3766" i="25"/>
  <c r="R3774" i="25"/>
  <c r="R3782" i="25"/>
  <c r="R3790" i="25"/>
  <c r="R3798" i="25"/>
  <c r="R3806" i="25"/>
  <c r="R3814" i="25"/>
  <c r="R3822" i="25"/>
  <c r="R3830" i="25"/>
  <c r="R3838" i="25"/>
  <c r="R3846" i="25"/>
  <c r="R3854" i="25"/>
  <c r="R3862" i="25"/>
  <c r="R3870" i="25"/>
  <c r="R3878" i="25"/>
  <c r="R3886" i="25"/>
  <c r="R3894" i="25"/>
  <c r="R3902" i="25"/>
  <c r="R3910" i="25"/>
  <c r="R3918" i="25"/>
  <c r="R3926" i="25"/>
  <c r="R3934" i="25"/>
  <c r="R3942" i="25"/>
  <c r="R3950" i="25"/>
  <c r="R3952" i="25"/>
  <c r="R3954" i="25"/>
  <c r="R3956" i="25"/>
  <c r="R3958" i="25"/>
  <c r="R3960" i="25"/>
  <c r="R3962" i="25"/>
  <c r="R3964" i="25"/>
  <c r="R3966" i="25"/>
  <c r="R3968" i="25"/>
  <c r="R3970" i="25"/>
  <c r="R3972" i="25"/>
  <c r="R3974" i="25"/>
  <c r="R3976" i="25"/>
  <c r="R3978" i="25"/>
  <c r="R3980" i="25"/>
  <c r="R3982" i="25"/>
  <c r="R3984" i="25"/>
  <c r="R3986" i="25"/>
  <c r="R3988" i="25"/>
  <c r="R3990" i="25"/>
  <c r="R3992" i="25"/>
  <c r="R3994" i="25"/>
  <c r="R3996" i="25"/>
  <c r="R3998" i="25"/>
  <c r="R4000" i="25"/>
  <c r="R4002" i="25"/>
  <c r="R4004" i="25"/>
  <c r="R4006" i="25"/>
  <c r="R4008" i="25"/>
  <c r="R4010" i="25"/>
  <c r="R4012" i="25"/>
  <c r="R4014" i="25"/>
  <c r="R4016" i="25"/>
  <c r="R4018" i="25"/>
  <c r="R4020" i="25"/>
  <c r="R4022" i="25"/>
  <c r="R4024" i="25"/>
  <c r="R4026" i="25"/>
  <c r="R4028" i="25"/>
  <c r="R4030" i="25"/>
  <c r="R4032" i="25"/>
  <c r="R4034" i="25"/>
  <c r="R4036" i="25"/>
  <c r="R4038" i="25"/>
  <c r="R4040" i="25"/>
  <c r="R4042" i="25"/>
  <c r="R4044" i="25"/>
  <c r="R4046" i="25"/>
  <c r="R4048" i="25"/>
  <c r="R4050" i="25"/>
  <c r="R4052" i="25"/>
  <c r="R4054" i="25"/>
  <c r="R4056" i="25"/>
  <c r="R4058" i="25"/>
  <c r="R4060" i="25"/>
  <c r="R4062" i="25"/>
  <c r="R4064" i="25"/>
  <c r="R4066" i="25"/>
  <c r="R4068" i="25"/>
  <c r="R4070" i="25"/>
  <c r="R4072" i="25"/>
  <c r="R4074" i="25"/>
  <c r="R4076" i="25"/>
  <c r="R4078" i="25"/>
  <c r="R4080" i="25"/>
  <c r="R4082" i="25"/>
  <c r="R4084" i="25"/>
  <c r="R4086" i="25"/>
  <c r="R4088" i="25"/>
  <c r="R4090" i="25"/>
  <c r="R4092" i="25"/>
  <c r="R4094" i="25"/>
  <c r="R4096" i="25"/>
  <c r="R4098" i="25"/>
  <c r="R4100" i="25"/>
  <c r="R4102" i="25"/>
  <c r="R4104" i="25"/>
  <c r="R4106" i="25"/>
  <c r="R4108" i="25"/>
  <c r="R4110" i="25"/>
  <c r="R4112" i="25"/>
  <c r="R4114" i="25"/>
  <c r="R4116" i="25"/>
  <c r="R4118" i="25"/>
  <c r="R4120" i="25"/>
  <c r="R4122" i="25"/>
  <c r="R4124" i="25"/>
  <c r="R4126" i="25"/>
  <c r="R4128" i="25"/>
  <c r="R4130" i="25"/>
  <c r="R4132" i="25"/>
  <c r="R4134" i="25"/>
  <c r="R4136" i="25"/>
  <c r="R4138" i="25"/>
  <c r="R4140" i="25"/>
  <c r="R4142" i="25"/>
  <c r="R4144" i="25"/>
  <c r="R4146" i="25"/>
  <c r="R4148" i="25"/>
  <c r="R4150" i="25"/>
  <c r="R4152" i="25"/>
  <c r="R4154" i="25"/>
  <c r="R4156" i="25"/>
  <c r="R4158" i="25"/>
  <c r="R4160" i="25"/>
  <c r="R4162" i="25"/>
  <c r="R4164" i="25"/>
  <c r="R4166" i="25"/>
  <c r="R4168" i="25"/>
  <c r="R4170" i="25"/>
  <c r="R4172" i="25"/>
  <c r="R4174" i="25"/>
  <c r="R4176" i="25"/>
  <c r="R4178" i="25"/>
  <c r="R4180" i="25"/>
  <c r="R4182" i="25"/>
  <c r="R4184" i="25"/>
  <c r="R4186" i="25"/>
  <c r="R4188" i="25"/>
  <c r="R4190" i="25"/>
  <c r="R4192" i="25"/>
  <c r="R4194" i="25"/>
  <c r="R4196" i="25"/>
  <c r="R4198" i="25"/>
  <c r="R4200" i="25"/>
  <c r="R1629" i="25"/>
  <c r="R2141" i="25"/>
  <c r="R2272" i="25"/>
  <c r="R2582" i="25"/>
  <c r="R2710" i="25"/>
  <c r="R2838" i="25"/>
  <c r="R2966" i="25"/>
  <c r="R3108" i="25"/>
  <c r="R3116" i="25"/>
  <c r="R3124" i="25"/>
  <c r="R3132" i="25"/>
  <c r="R3140" i="25"/>
  <c r="R3148" i="25"/>
  <c r="R3156" i="25"/>
  <c r="R3164" i="25"/>
  <c r="R3172" i="25"/>
  <c r="R3180" i="25"/>
  <c r="R3188" i="25"/>
  <c r="R3196" i="25"/>
  <c r="R3204" i="25"/>
  <c r="R3212" i="25"/>
  <c r="R3220" i="25"/>
  <c r="R3228" i="25"/>
  <c r="R3236" i="25"/>
  <c r="R3244" i="25"/>
  <c r="R3252" i="25"/>
  <c r="R3260" i="25"/>
  <c r="R3268" i="25"/>
  <c r="R3276" i="25"/>
  <c r="R3284" i="25"/>
  <c r="R3292" i="25"/>
  <c r="R3300" i="25"/>
  <c r="R3308" i="25"/>
  <c r="R3316" i="25"/>
  <c r="R3324" i="25"/>
  <c r="R3332" i="25"/>
  <c r="R3340" i="25"/>
  <c r="R3348" i="25"/>
  <c r="R3356" i="25"/>
  <c r="R3364" i="25"/>
  <c r="R3372" i="25"/>
  <c r="R3380" i="25"/>
  <c r="R3388" i="25"/>
  <c r="R3396" i="25"/>
  <c r="R3404" i="25"/>
  <c r="R3412" i="25"/>
  <c r="R3420" i="25"/>
  <c r="R3428" i="25"/>
  <c r="R3436" i="25"/>
  <c r="R3444" i="25"/>
  <c r="R3452" i="25"/>
  <c r="R3460" i="25"/>
  <c r="R3468" i="25"/>
  <c r="R3476" i="25"/>
  <c r="R3484" i="25"/>
  <c r="R3492" i="25"/>
  <c r="R3500" i="25"/>
  <c r="R3508" i="25"/>
  <c r="R3516" i="25"/>
  <c r="R3524" i="25"/>
  <c r="R3532" i="25"/>
  <c r="R3540" i="25"/>
  <c r="R3548" i="25"/>
  <c r="R3556" i="25"/>
  <c r="R3564" i="25"/>
  <c r="R3572" i="25"/>
  <c r="R3580" i="25"/>
  <c r="R3588" i="25"/>
  <c r="R3596" i="25"/>
  <c r="R3604" i="25"/>
  <c r="R3612" i="25"/>
  <c r="R3620" i="25"/>
  <c r="R3628" i="25"/>
  <c r="R3636" i="25"/>
  <c r="R3644" i="25"/>
  <c r="R3652" i="25"/>
  <c r="R3660" i="25"/>
  <c r="R3668" i="25"/>
  <c r="R3676" i="25"/>
  <c r="R3684" i="25"/>
  <c r="R3692" i="25"/>
  <c r="R3700" i="25"/>
  <c r="R3708" i="25"/>
  <c r="R3716" i="25"/>
  <c r="R3724" i="25"/>
  <c r="R3732" i="25"/>
  <c r="R3740" i="25"/>
  <c r="R3748" i="25"/>
  <c r="R3756" i="25"/>
  <c r="R3764" i="25"/>
  <c r="R3772" i="25"/>
  <c r="R3780" i="25"/>
  <c r="R3788" i="25"/>
  <c r="R3796" i="25"/>
  <c r="R3804" i="25"/>
  <c r="R3812" i="25"/>
  <c r="R3820" i="25"/>
  <c r="R3828" i="25"/>
  <c r="R3836" i="25"/>
  <c r="R3844" i="25"/>
  <c r="R3852" i="25"/>
  <c r="R3860" i="25"/>
  <c r="R3868" i="25"/>
  <c r="R3876" i="25"/>
  <c r="R3884" i="25"/>
  <c r="R3892" i="25"/>
  <c r="R3900" i="25"/>
  <c r="R3908" i="25"/>
  <c r="R3916" i="25"/>
  <c r="R3924" i="25"/>
  <c r="R3932" i="25"/>
  <c r="R3940" i="25"/>
  <c r="R3948" i="25"/>
  <c r="R2013" i="25"/>
  <c r="R2464" i="25"/>
  <c r="R2550" i="25"/>
  <c r="R2678" i="25"/>
  <c r="R2806" i="25"/>
  <c r="R2934" i="25"/>
  <c r="R3062" i="25"/>
  <c r="R3114" i="25"/>
  <c r="R3122" i="25"/>
  <c r="R3130" i="25"/>
  <c r="R3138" i="25"/>
  <c r="R3146" i="25"/>
  <c r="R3154" i="25"/>
  <c r="R3162" i="25"/>
  <c r="R3170" i="25"/>
  <c r="R3178" i="25"/>
  <c r="R3186" i="25"/>
  <c r="R3194" i="25"/>
  <c r="R3202" i="25"/>
  <c r="R3210" i="25"/>
  <c r="R3218" i="25"/>
  <c r="R3226" i="25"/>
  <c r="R3234" i="25"/>
  <c r="R3242" i="25"/>
  <c r="R3250" i="25"/>
  <c r="R3258" i="25"/>
  <c r="R3266" i="25"/>
  <c r="R3274" i="25"/>
  <c r="R3282" i="25"/>
  <c r="R3290" i="25"/>
  <c r="R3298" i="25"/>
  <c r="R3306" i="25"/>
  <c r="R3314" i="25"/>
  <c r="R3322" i="25"/>
  <c r="R3330" i="25"/>
  <c r="R3338" i="25"/>
  <c r="R3346" i="25"/>
  <c r="R3354" i="25"/>
  <c r="R3362" i="25"/>
  <c r="R3370" i="25"/>
  <c r="R3378" i="25"/>
  <c r="R3386" i="25"/>
  <c r="R3394" i="25"/>
  <c r="R3402" i="25"/>
  <c r="R3410" i="25"/>
  <c r="R3418" i="25"/>
  <c r="R3426" i="25"/>
  <c r="R3434" i="25"/>
  <c r="R3442" i="25"/>
  <c r="R3450" i="25"/>
  <c r="R3458" i="25"/>
  <c r="R3466" i="25"/>
  <c r="R3474" i="25"/>
  <c r="R3482" i="25"/>
  <c r="R3490" i="25"/>
  <c r="R3498" i="25"/>
  <c r="R3506" i="25"/>
  <c r="R3514" i="25"/>
  <c r="R3522" i="25"/>
  <c r="R3530" i="25"/>
  <c r="R3538" i="25"/>
  <c r="R3546" i="25"/>
  <c r="R3554" i="25"/>
  <c r="R3562" i="25"/>
  <c r="R3570" i="25"/>
  <c r="R3578" i="25"/>
  <c r="R3586" i="25"/>
  <c r="R3594" i="25"/>
  <c r="R3602" i="25"/>
  <c r="R3610" i="25"/>
  <c r="R3618" i="25"/>
  <c r="R3626" i="25"/>
  <c r="R3634" i="25"/>
  <c r="R3642" i="25"/>
  <c r="R3650" i="25"/>
  <c r="R3658" i="25"/>
  <c r="R3666" i="25"/>
  <c r="R3674" i="25"/>
  <c r="R3682" i="25"/>
  <c r="R3690" i="25"/>
  <c r="R3698" i="25"/>
  <c r="R3706" i="25"/>
  <c r="R3714" i="25"/>
  <c r="R3722" i="25"/>
  <c r="R3730" i="25"/>
  <c r="R3738" i="25"/>
  <c r="R3746" i="25"/>
  <c r="R3754" i="25"/>
  <c r="R3762" i="25"/>
  <c r="R3770" i="25"/>
  <c r="R3778" i="25"/>
  <c r="R3786" i="25"/>
  <c r="R3794" i="25"/>
  <c r="R3802" i="25"/>
  <c r="R3810" i="25"/>
  <c r="R3818" i="25"/>
  <c r="R3826" i="25"/>
  <c r="R3834" i="25"/>
  <c r="R3842" i="25"/>
  <c r="R3850" i="25"/>
  <c r="R3858" i="25"/>
  <c r="R3866" i="25"/>
  <c r="R3874" i="25"/>
  <c r="R3882" i="25"/>
  <c r="R3890" i="25"/>
  <c r="R3898" i="25"/>
  <c r="R3906" i="25"/>
  <c r="R3914" i="25"/>
  <c r="R3922" i="25"/>
  <c r="R3930" i="25"/>
  <c r="R3938" i="25"/>
  <c r="R3946" i="25"/>
  <c r="R3949" i="25"/>
  <c r="R3951" i="25"/>
  <c r="R3953" i="25"/>
  <c r="R3955" i="25"/>
  <c r="R3957" i="25"/>
  <c r="R3959" i="25"/>
  <c r="R3961" i="25"/>
  <c r="R3963" i="25"/>
  <c r="R3965" i="25"/>
  <c r="R3967" i="25"/>
  <c r="R3969" i="25"/>
  <c r="R3971" i="25"/>
  <c r="R3973" i="25"/>
  <c r="R3975" i="25"/>
  <c r="R3977" i="25"/>
  <c r="R3979" i="25"/>
  <c r="R3981" i="25"/>
  <c r="R3983" i="25"/>
  <c r="R3985" i="25"/>
  <c r="R3987" i="25"/>
  <c r="R3989" i="25"/>
  <c r="R3991" i="25"/>
  <c r="R3993" i="25"/>
  <c r="R3995" i="25"/>
  <c r="R3997" i="25"/>
  <c r="R3999" i="25"/>
  <c r="R4001" i="25"/>
  <c r="R4003" i="25"/>
  <c r="R4005" i="25"/>
  <c r="R4007" i="25"/>
  <c r="R4009" i="25"/>
  <c r="R4011" i="25"/>
  <c r="R4013" i="25"/>
  <c r="R4015" i="25"/>
  <c r="R4017" i="25"/>
  <c r="R4019" i="25"/>
  <c r="R4021" i="25"/>
  <c r="R4023" i="25"/>
  <c r="R4025" i="25"/>
  <c r="R4027" i="25"/>
  <c r="R4029" i="25"/>
  <c r="R4031" i="25"/>
  <c r="R4033" i="25"/>
  <c r="R4035" i="25"/>
  <c r="R4037" i="25"/>
  <c r="R4039" i="25"/>
  <c r="R4041" i="25"/>
  <c r="R4043" i="25"/>
  <c r="R4045" i="25"/>
  <c r="R4047" i="25"/>
  <c r="R4049" i="25"/>
  <c r="R4051" i="25"/>
  <c r="R4053" i="25"/>
  <c r="R4055" i="25"/>
  <c r="R4057" i="25"/>
  <c r="R4059" i="25"/>
  <c r="R4061" i="25"/>
  <c r="R4063" i="25"/>
  <c r="R4065" i="25"/>
  <c r="R4067" i="25"/>
  <c r="R4069" i="25"/>
  <c r="R4071" i="25"/>
  <c r="R4073" i="25"/>
  <c r="R4075" i="25"/>
  <c r="R4077" i="25"/>
  <c r="R4079" i="25"/>
  <c r="R4081" i="25"/>
  <c r="R4083" i="25"/>
  <c r="R4085" i="25"/>
  <c r="R4087" i="25"/>
  <c r="R4089" i="25"/>
  <c r="R4091" i="25"/>
  <c r="R4093" i="25"/>
  <c r="R4095" i="25"/>
  <c r="R4097" i="25"/>
  <c r="R4099" i="25"/>
  <c r="R4101" i="25"/>
  <c r="R4103" i="25"/>
  <c r="R4105" i="25"/>
  <c r="R4107" i="25"/>
  <c r="R4109" i="25"/>
  <c r="R4111" i="25"/>
  <c r="R4113" i="25"/>
  <c r="R4115" i="25"/>
  <c r="R4117" i="25"/>
  <c r="R4119" i="25"/>
  <c r="R4121" i="25"/>
  <c r="R4123" i="25"/>
  <c r="R4125" i="25"/>
  <c r="R4127" i="25"/>
  <c r="R4129" i="25"/>
  <c r="R4131" i="25"/>
  <c r="R4133" i="25"/>
  <c r="R4135" i="25"/>
  <c r="R4137" i="25"/>
  <c r="R4139" i="25"/>
  <c r="R4141" i="25"/>
  <c r="R4143" i="25"/>
  <c r="R4145" i="25"/>
  <c r="R4147" i="25"/>
  <c r="R4149" i="25"/>
  <c r="R4151" i="25"/>
  <c r="R4153" i="25"/>
  <c r="R4155" i="25"/>
  <c r="R4157" i="25"/>
  <c r="R4159" i="25"/>
  <c r="R4161" i="25"/>
  <c r="R4163" i="25"/>
  <c r="R4165" i="25"/>
  <c r="R4167" i="25"/>
  <c r="R4169" i="25"/>
  <c r="R4171" i="25"/>
  <c r="R4173" i="25"/>
  <c r="R4175" i="25"/>
  <c r="R2902" i="25"/>
  <c r="R3136" i="25"/>
  <c r="R3168" i="25"/>
  <c r="R3200" i="25"/>
  <c r="R3232" i="25"/>
  <c r="R3264" i="25"/>
  <c r="R3296" i="25"/>
  <c r="R3328" i="25"/>
  <c r="R3360" i="25"/>
  <c r="R3392" i="25"/>
  <c r="R3424" i="25"/>
  <c r="R3456" i="25"/>
  <c r="R3488" i="25"/>
  <c r="R3520" i="25"/>
  <c r="R3552" i="25"/>
  <c r="R3584" i="25"/>
  <c r="R3616" i="25"/>
  <c r="R3648" i="25"/>
  <c r="R3680" i="25"/>
  <c r="R3712" i="25"/>
  <c r="R3744" i="25"/>
  <c r="R3776" i="25"/>
  <c r="R3808" i="25"/>
  <c r="R3840" i="25"/>
  <c r="R3872" i="25"/>
  <c r="R3904" i="25"/>
  <c r="R3936" i="25"/>
  <c r="R4179" i="25"/>
  <c r="R4183" i="25"/>
  <c r="R4191" i="25"/>
  <c r="R4199" i="25"/>
  <c r="R4203" i="25"/>
  <c r="R4205" i="25"/>
  <c r="R4207" i="25"/>
  <c r="R4209" i="25"/>
  <c r="R4211" i="25"/>
  <c r="R4213" i="25"/>
  <c r="R4215" i="25"/>
  <c r="R4217" i="25"/>
  <c r="R4219" i="25"/>
  <c r="R4221" i="25"/>
  <c r="R4223" i="25"/>
  <c r="R4225" i="25"/>
  <c r="R4227" i="25"/>
  <c r="R4229" i="25"/>
  <c r="R4231" i="25"/>
  <c r="R4233" i="25"/>
  <c r="R4235" i="25"/>
  <c r="R4237" i="25"/>
  <c r="R4239" i="25"/>
  <c r="R4241" i="25"/>
  <c r="R4243" i="25"/>
  <c r="R4245" i="25"/>
  <c r="R4247" i="25"/>
  <c r="R4249" i="25"/>
  <c r="R4251" i="25"/>
  <c r="R4253" i="25"/>
  <c r="R4255" i="25"/>
  <c r="R4257" i="25"/>
  <c r="R4259" i="25"/>
  <c r="R4261" i="25"/>
  <c r="R4263" i="25"/>
  <c r="R4265" i="25"/>
  <c r="R4267" i="25"/>
  <c r="R4269" i="25"/>
  <c r="R4271" i="25"/>
  <c r="R4273" i="25"/>
  <c r="R4275" i="25"/>
  <c r="R4277" i="25"/>
  <c r="R4279" i="25"/>
  <c r="R4281" i="25"/>
  <c r="R4283" i="25"/>
  <c r="R4285" i="25"/>
  <c r="R4287" i="25"/>
  <c r="R4289" i="25"/>
  <c r="R4291" i="25"/>
  <c r="R4293" i="25"/>
  <c r="R4295" i="25"/>
  <c r="R4297" i="25"/>
  <c r="R4299" i="25"/>
  <c r="R4301" i="25"/>
  <c r="R4303" i="25"/>
  <c r="R4305" i="25"/>
  <c r="R4307" i="25"/>
  <c r="R4309" i="25"/>
  <c r="R4311" i="25"/>
  <c r="R4313" i="25"/>
  <c r="R4315" i="25"/>
  <c r="R4317" i="25"/>
  <c r="R4319" i="25"/>
  <c r="R4321" i="25"/>
  <c r="R4323" i="25"/>
  <c r="R4325" i="25"/>
  <c r="R4327" i="25"/>
  <c r="R4329" i="25"/>
  <c r="R4331" i="25"/>
  <c r="R4333" i="25"/>
  <c r="R4335" i="25"/>
  <c r="R4337" i="25"/>
  <c r="R4339" i="25"/>
  <c r="R4341" i="25"/>
  <c r="R4343" i="25"/>
  <c r="R4345" i="25"/>
  <c r="R4347" i="25"/>
  <c r="R4349" i="25"/>
  <c r="R4351" i="25"/>
  <c r="R4353" i="25"/>
  <c r="R4355" i="25"/>
  <c r="R4357" i="25"/>
  <c r="R4359" i="25"/>
  <c r="R4361" i="25"/>
  <c r="R4363" i="25"/>
  <c r="R4365" i="25"/>
  <c r="R4367" i="25"/>
  <c r="R4369" i="25"/>
  <c r="R4371" i="25"/>
  <c r="R4373" i="25"/>
  <c r="R4375" i="25"/>
  <c r="R4377" i="25"/>
  <c r="R4379" i="25"/>
  <c r="R4381" i="25"/>
  <c r="R4383" i="25"/>
  <c r="R4385" i="25"/>
  <c r="R4387" i="25"/>
  <c r="R4389" i="25"/>
  <c r="R4391" i="25"/>
  <c r="R4393" i="25"/>
  <c r="R4395" i="25"/>
  <c r="R4397" i="25"/>
  <c r="R4399" i="25"/>
  <c r="R4401" i="25"/>
  <c r="R4403" i="25"/>
  <c r="R4405" i="25"/>
  <c r="R4407" i="25"/>
  <c r="R4409" i="25"/>
  <c r="R4411" i="25"/>
  <c r="R4413" i="25"/>
  <c r="R4415" i="25"/>
  <c r="R4417" i="25"/>
  <c r="R4419" i="25"/>
  <c r="R4421" i="25"/>
  <c r="R4423" i="25"/>
  <c r="R4425" i="25"/>
  <c r="R4427" i="25"/>
  <c r="R4429" i="25"/>
  <c r="R4431" i="25"/>
  <c r="R4433" i="25"/>
  <c r="R4435" i="25"/>
  <c r="R4437" i="25"/>
  <c r="R4439" i="25"/>
  <c r="R4441" i="25"/>
  <c r="R4443" i="25"/>
  <c r="R4445" i="25"/>
  <c r="R4447" i="25"/>
  <c r="R4449" i="25"/>
  <c r="R4451" i="25"/>
  <c r="R4453" i="25"/>
  <c r="R4455" i="25"/>
  <c r="R4457" i="25"/>
  <c r="R4459" i="25"/>
  <c r="R4461" i="25"/>
  <c r="R4463" i="25"/>
  <c r="R4465" i="25"/>
  <c r="R4467" i="25"/>
  <c r="R4469" i="25"/>
  <c r="R4471" i="25"/>
  <c r="R4473" i="25"/>
  <c r="R4475" i="25"/>
  <c r="R4477" i="25"/>
  <c r="R4479" i="25"/>
  <c r="R4481" i="25"/>
  <c r="R4483" i="25"/>
  <c r="R4485" i="25"/>
  <c r="R4487" i="25"/>
  <c r="R4489" i="25"/>
  <c r="R4491" i="25"/>
  <c r="R4493" i="25"/>
  <c r="R4495" i="25"/>
  <c r="R4497" i="25"/>
  <c r="R4499" i="25"/>
  <c r="R4501" i="25"/>
  <c r="R4503" i="25"/>
  <c r="R4505" i="25"/>
  <c r="R4507" i="25"/>
  <c r="R4509" i="25"/>
  <c r="R4511" i="25"/>
  <c r="R4513" i="25"/>
  <c r="R4515" i="25"/>
  <c r="R4517" i="25"/>
  <c r="R4519" i="25"/>
  <c r="R4521" i="25"/>
  <c r="R4523" i="25"/>
  <c r="R4525" i="25"/>
  <c r="R4527" i="25"/>
  <c r="R4529" i="25"/>
  <c r="R4531" i="25"/>
  <c r="R4533" i="25"/>
  <c r="R4535" i="25"/>
  <c r="R4537" i="25"/>
  <c r="R4539" i="25"/>
  <c r="R4541" i="25"/>
  <c r="R4543" i="25"/>
  <c r="R4545" i="25"/>
  <c r="R4547" i="25"/>
  <c r="R4549" i="25"/>
  <c r="R4551" i="25"/>
  <c r="R4553" i="25"/>
  <c r="R4555" i="25"/>
  <c r="R4557" i="25"/>
  <c r="R4559" i="25"/>
  <c r="R4561" i="25"/>
  <c r="R4563" i="25"/>
  <c r="R4565" i="25"/>
  <c r="R4567" i="25"/>
  <c r="R4569" i="25"/>
  <c r="R4571" i="25"/>
  <c r="R4573" i="25"/>
  <c r="R4575" i="25"/>
  <c r="R4577" i="25"/>
  <c r="R4579" i="25"/>
  <c r="R4581" i="25"/>
  <c r="R4583" i="25"/>
  <c r="R4585" i="25"/>
  <c r="R4587" i="25"/>
  <c r="R4589" i="25"/>
  <c r="R4591" i="25"/>
  <c r="R4593" i="25"/>
  <c r="R4595" i="25"/>
  <c r="R4597" i="25"/>
  <c r="R4599" i="25"/>
  <c r="R4601" i="25"/>
  <c r="R4603" i="25"/>
  <c r="R4605" i="25"/>
  <c r="R4607" i="25"/>
  <c r="R4609" i="25"/>
  <c r="R4611" i="25"/>
  <c r="R4613" i="25"/>
  <c r="R4615" i="25"/>
  <c r="R4617" i="25"/>
  <c r="R4619" i="25"/>
  <c r="R4621" i="25"/>
  <c r="R4623" i="25"/>
  <c r="R4625" i="25"/>
  <c r="R4627" i="25"/>
  <c r="R4629" i="25"/>
  <c r="R4631" i="25"/>
  <c r="R4633" i="25"/>
  <c r="R4635" i="25"/>
  <c r="R4637" i="25"/>
  <c r="R4639" i="25"/>
  <c r="R4641" i="25"/>
  <c r="R4643" i="25"/>
  <c r="R4645" i="25"/>
  <c r="R4647" i="25"/>
  <c r="R4649" i="25"/>
  <c r="R4651" i="25"/>
  <c r="R4653" i="25"/>
  <c r="R4655" i="25"/>
  <c r="R4657" i="25"/>
  <c r="R4659" i="25"/>
  <c r="R4661" i="25"/>
  <c r="R4663" i="25"/>
  <c r="R4665" i="25"/>
  <c r="R4667" i="25"/>
  <c r="R4669" i="25"/>
  <c r="R4671" i="25"/>
  <c r="R4673" i="25"/>
  <c r="R4675" i="25"/>
  <c r="R4677" i="25"/>
  <c r="R4679" i="25"/>
  <c r="R4681" i="25"/>
  <c r="R4683" i="25"/>
  <c r="R4685" i="25"/>
  <c r="R4687" i="25"/>
  <c r="R4689" i="25"/>
  <c r="R4691" i="25"/>
  <c r="R4693" i="25"/>
  <c r="R4695" i="25"/>
  <c r="R4697" i="25"/>
  <c r="R4699" i="25"/>
  <c r="R4701" i="25"/>
  <c r="R4703" i="25"/>
  <c r="R4705" i="25"/>
  <c r="R4707" i="25"/>
  <c r="R4709" i="25"/>
  <c r="R4711" i="25"/>
  <c r="R4713" i="25"/>
  <c r="R4715" i="25"/>
  <c r="R4717" i="25"/>
  <c r="R4719" i="25"/>
  <c r="R4721" i="25"/>
  <c r="R4723" i="25"/>
  <c r="R4725" i="25"/>
  <c r="R4727" i="25"/>
  <c r="R4729" i="25"/>
  <c r="R4731" i="25"/>
  <c r="R4733" i="25"/>
  <c r="R4735" i="25"/>
  <c r="R4737" i="25"/>
  <c r="R4739" i="25"/>
  <c r="R4741" i="25"/>
  <c r="R4743" i="25"/>
  <c r="R4745" i="25"/>
  <c r="R4747" i="25"/>
  <c r="R4749" i="25"/>
  <c r="R4751" i="25"/>
  <c r="R4753" i="25"/>
  <c r="R4755" i="25"/>
  <c r="R4757" i="25"/>
  <c r="R4759" i="25"/>
  <c r="R4761" i="25"/>
  <c r="R4763" i="25"/>
  <c r="R4765" i="25"/>
  <c r="R4767" i="25"/>
  <c r="R4769" i="25"/>
  <c r="R4771" i="25"/>
  <c r="R4773" i="25"/>
  <c r="R4775" i="25"/>
  <c r="R4777" i="25"/>
  <c r="R4779" i="25"/>
  <c r="R4781" i="25"/>
  <c r="R4783" i="25"/>
  <c r="R4785" i="25"/>
  <c r="R4787" i="25"/>
  <c r="R4789" i="25"/>
  <c r="R4791" i="25"/>
  <c r="R4793" i="25"/>
  <c r="R4795" i="25"/>
  <c r="R4797" i="25"/>
  <c r="R4799" i="25"/>
  <c r="R4801" i="25"/>
  <c r="R4803" i="25"/>
  <c r="R4805" i="25"/>
  <c r="R4807" i="25"/>
  <c r="R4809" i="25"/>
  <c r="R4811" i="25"/>
  <c r="R4813" i="25"/>
  <c r="R4815" i="25"/>
  <c r="R4817" i="25"/>
  <c r="R4819" i="25"/>
  <c r="R4821" i="25"/>
  <c r="R4823" i="25"/>
  <c r="R4825" i="25"/>
  <c r="R4827" i="25"/>
  <c r="R4829" i="25"/>
  <c r="R4831" i="25"/>
  <c r="R4833" i="25"/>
  <c r="R4835" i="25"/>
  <c r="R4837" i="25"/>
  <c r="R4839" i="25"/>
  <c r="R4841" i="25"/>
  <c r="R4843" i="25"/>
  <c r="R4845" i="25"/>
  <c r="R4847" i="25"/>
  <c r="R4849" i="25"/>
  <c r="R4851" i="25"/>
  <c r="R4853" i="25"/>
  <c r="R4855" i="25"/>
  <c r="R4857" i="25"/>
  <c r="R4859" i="25"/>
  <c r="R4861" i="25"/>
  <c r="R4863" i="25"/>
  <c r="R4865" i="25"/>
  <c r="R4867" i="25"/>
  <c r="R4869" i="25"/>
  <c r="R4871" i="25"/>
  <c r="R4873" i="25"/>
  <c r="R4875" i="25"/>
  <c r="R4877" i="25"/>
  <c r="R4879" i="25"/>
  <c r="R4881" i="25"/>
  <c r="R4883" i="25"/>
  <c r="R4885" i="25"/>
  <c r="R4887" i="25"/>
  <c r="R4889" i="25"/>
  <c r="R4891" i="25"/>
  <c r="R4893" i="25"/>
  <c r="R4895" i="25"/>
  <c r="R4897" i="25"/>
  <c r="R4899" i="25"/>
  <c r="R4901" i="25"/>
  <c r="R4903" i="25"/>
  <c r="R4905" i="25"/>
  <c r="R4907" i="25"/>
  <c r="R4909" i="25"/>
  <c r="R4911" i="25"/>
  <c r="R4913" i="25"/>
  <c r="R4915" i="25"/>
  <c r="R4917" i="25"/>
  <c r="R4919" i="25"/>
  <c r="R4921" i="25"/>
  <c r="R4923" i="25"/>
  <c r="R4925" i="25"/>
  <c r="R4927" i="25"/>
  <c r="R4929" i="25"/>
  <c r="R4931" i="25"/>
  <c r="R4933" i="25"/>
  <c r="R4935" i="25"/>
  <c r="R4937" i="25"/>
  <c r="R4939" i="25"/>
  <c r="R4941" i="25"/>
  <c r="R4943" i="25"/>
  <c r="R4945" i="25"/>
  <c r="R4947" i="25"/>
  <c r="R4949" i="25"/>
  <c r="R4951" i="25"/>
  <c r="R4953" i="25"/>
  <c r="R4955" i="25"/>
  <c r="R4957" i="25"/>
  <c r="R4959" i="25"/>
  <c r="R4961" i="25"/>
  <c r="R4963" i="25"/>
  <c r="R4965" i="25"/>
  <c r="R4967" i="25"/>
  <c r="R4969" i="25"/>
  <c r="R4971" i="25"/>
  <c r="R4973" i="25"/>
  <c r="R4975" i="25"/>
  <c r="R4977" i="25"/>
  <c r="R4979" i="25"/>
  <c r="R4981" i="25"/>
  <c r="R4983" i="25"/>
  <c r="R4985" i="25"/>
  <c r="R4987" i="25"/>
  <c r="R4989" i="25"/>
  <c r="R4991" i="25"/>
  <c r="R4993" i="25"/>
  <c r="R4995" i="25"/>
  <c r="R4997" i="25"/>
  <c r="R4999" i="25"/>
  <c r="R5001" i="25"/>
  <c r="R5003" i="25"/>
  <c r="R5005" i="25"/>
  <c r="R5007" i="25"/>
  <c r="R5009" i="25"/>
  <c r="R5011" i="25"/>
  <c r="R5013" i="25"/>
  <c r="R5015" i="25"/>
  <c r="R5017" i="25"/>
  <c r="R5019" i="25"/>
  <c r="R5021" i="25"/>
  <c r="R5023" i="25"/>
  <c r="R5025" i="25"/>
  <c r="R5027" i="25"/>
  <c r="R5029" i="25"/>
  <c r="R5031" i="25"/>
  <c r="R5033" i="25"/>
  <c r="R5035" i="25"/>
  <c r="R5037" i="25"/>
  <c r="R5039" i="25"/>
  <c r="R5041" i="25"/>
  <c r="R5043" i="25"/>
  <c r="R5045" i="25"/>
  <c r="R5047" i="25"/>
  <c r="R5049" i="25"/>
  <c r="R5051" i="25"/>
  <c r="R5053" i="25"/>
  <c r="R5055" i="25"/>
  <c r="R5057" i="25"/>
  <c r="R5059" i="25"/>
  <c r="R5061" i="25"/>
  <c r="R5063" i="25"/>
  <c r="R5065" i="25"/>
  <c r="R5067" i="25"/>
  <c r="R5069" i="25"/>
  <c r="R5071" i="25"/>
  <c r="R5073" i="25"/>
  <c r="R5075" i="25"/>
  <c r="R5077" i="25"/>
  <c r="R5079" i="25"/>
  <c r="R5081" i="25"/>
  <c r="R5083" i="25"/>
  <c r="R5085" i="25"/>
  <c r="R5087" i="25"/>
  <c r="R5089" i="25"/>
  <c r="R5091" i="25"/>
  <c r="R5093" i="25"/>
  <c r="R5095" i="25"/>
  <c r="R5097" i="25"/>
  <c r="R5099" i="25"/>
  <c r="R5101" i="25"/>
  <c r="R5103" i="25"/>
  <c r="R5105" i="25"/>
  <c r="R5107" i="25"/>
  <c r="R5109" i="25"/>
  <c r="R5111" i="25"/>
  <c r="R5113" i="25"/>
  <c r="R5115" i="25"/>
  <c r="R5117" i="25"/>
  <c r="R5119" i="25"/>
  <c r="R5121" i="25"/>
  <c r="R5123" i="25"/>
  <c r="R5125" i="25"/>
  <c r="R5127" i="25"/>
  <c r="R5129" i="25"/>
  <c r="R5131" i="25"/>
  <c r="R5133" i="25"/>
  <c r="R5135" i="25"/>
  <c r="R5137" i="25"/>
  <c r="R5139" i="25"/>
  <c r="R5141" i="25"/>
  <c r="R5143" i="25"/>
  <c r="R5145" i="25"/>
  <c r="R5147" i="25"/>
  <c r="R5149" i="25"/>
  <c r="R5151" i="25"/>
  <c r="R5153" i="25"/>
  <c r="R5155" i="25"/>
  <c r="R5157" i="25"/>
  <c r="R5159" i="25"/>
  <c r="R5161" i="25"/>
  <c r="R5163" i="25"/>
  <c r="R5165" i="25"/>
  <c r="R5167" i="25"/>
  <c r="R5169" i="25"/>
  <c r="R5171" i="25"/>
  <c r="R5173" i="25"/>
  <c r="R5175" i="25"/>
  <c r="R5177" i="25"/>
  <c r="R5179" i="25"/>
  <c r="R5181" i="25"/>
  <c r="R5183" i="25"/>
  <c r="R5185" i="25"/>
  <c r="R5187" i="25"/>
  <c r="R5189" i="25"/>
  <c r="R5191" i="25"/>
  <c r="R5193" i="25"/>
  <c r="R5195" i="25"/>
  <c r="R5197" i="25"/>
  <c r="R5199" i="25"/>
  <c r="R5201" i="25"/>
  <c r="R5203" i="25"/>
  <c r="R5205" i="25"/>
  <c r="R5207" i="25"/>
  <c r="R5209" i="25"/>
  <c r="R5211" i="25"/>
  <c r="R5213" i="25"/>
  <c r="R5215" i="25"/>
  <c r="R5217" i="25"/>
  <c r="R5219" i="25"/>
  <c r="R5221" i="25"/>
  <c r="R5223" i="25"/>
  <c r="R5225" i="25"/>
  <c r="R5227" i="25"/>
  <c r="R5229" i="25"/>
  <c r="R5231" i="25"/>
  <c r="R5233" i="25"/>
  <c r="R5235" i="25"/>
  <c r="R5237" i="25"/>
  <c r="R5239" i="25"/>
  <c r="R5241" i="25"/>
  <c r="R5243" i="25"/>
  <c r="R5245" i="25"/>
  <c r="R5247" i="25"/>
  <c r="R5249" i="25"/>
  <c r="R5251" i="25"/>
  <c r="R5253" i="25"/>
  <c r="R5255" i="25"/>
  <c r="R5257" i="25"/>
  <c r="R5259" i="25"/>
  <c r="R5261" i="25"/>
  <c r="R5263" i="25"/>
  <c r="R5265" i="25"/>
  <c r="R5267" i="25"/>
  <c r="R5269" i="25"/>
  <c r="R5271" i="25"/>
  <c r="R5273" i="25"/>
  <c r="R5275" i="25"/>
  <c r="R5277" i="25"/>
  <c r="R5279" i="25"/>
  <c r="R5281" i="25"/>
  <c r="R5283" i="25"/>
  <c r="R5285" i="25"/>
  <c r="R5287" i="25"/>
  <c r="R5289" i="25"/>
  <c r="R5291" i="25"/>
  <c r="R5293" i="25"/>
  <c r="R5295" i="25"/>
  <c r="R5297" i="25"/>
  <c r="R5299" i="25"/>
  <c r="R5301" i="25"/>
  <c r="R5303" i="25"/>
  <c r="R5305" i="25"/>
  <c r="R5307" i="25"/>
  <c r="R5309" i="25"/>
  <c r="R5311" i="25"/>
  <c r="R5313" i="25"/>
  <c r="R5315" i="25"/>
  <c r="R5317" i="25"/>
  <c r="R5319" i="25"/>
  <c r="R5321" i="25"/>
  <c r="R5323" i="25"/>
  <c r="R5325" i="25"/>
  <c r="R5327" i="25"/>
  <c r="R5329" i="25"/>
  <c r="R5331" i="25"/>
  <c r="R5333" i="25"/>
  <c r="R5335" i="25"/>
  <c r="R5337" i="25"/>
  <c r="R5339" i="25"/>
  <c r="R5341" i="25"/>
  <c r="R5343" i="25"/>
  <c r="R5345" i="25"/>
  <c r="R5347" i="25"/>
  <c r="R5349" i="25"/>
  <c r="R5351" i="25"/>
  <c r="R5353" i="25"/>
  <c r="R5355" i="25"/>
  <c r="R5357" i="25"/>
  <c r="R5359" i="25"/>
  <c r="R5361" i="25"/>
  <c r="R5363" i="25"/>
  <c r="R5365" i="25"/>
  <c r="R5367" i="25"/>
  <c r="R5369" i="25"/>
  <c r="R5371" i="25"/>
  <c r="R5373" i="25"/>
  <c r="R5375" i="25"/>
  <c r="R5377" i="25"/>
  <c r="R5379" i="25"/>
  <c r="R5381" i="25"/>
  <c r="R5383" i="25"/>
  <c r="R5385" i="25"/>
  <c r="R5387" i="25"/>
  <c r="R5389" i="25"/>
  <c r="R5391" i="25"/>
  <c r="R5393" i="25"/>
  <c r="R5395" i="25"/>
  <c r="R5397" i="25"/>
  <c r="R5399" i="25"/>
  <c r="R5401" i="25"/>
  <c r="R5403" i="25"/>
  <c r="R5405" i="25"/>
  <c r="R5407" i="25"/>
  <c r="R5409" i="25"/>
  <c r="R5411" i="25"/>
  <c r="R5413" i="25"/>
  <c r="R5415" i="25"/>
  <c r="R5417" i="25"/>
  <c r="R5419" i="25"/>
  <c r="R5421" i="25"/>
  <c r="R5423" i="25"/>
  <c r="R5425" i="25"/>
  <c r="R5427" i="25"/>
  <c r="R5429" i="25"/>
  <c r="R5431" i="25"/>
  <c r="R5433" i="25"/>
  <c r="R5435" i="25"/>
  <c r="R5437" i="25"/>
  <c r="R5439" i="25"/>
  <c r="R5441" i="25"/>
  <c r="R5443" i="25"/>
  <c r="R5445" i="25"/>
  <c r="R5447" i="25"/>
  <c r="R5449" i="25"/>
  <c r="R5451" i="25"/>
  <c r="R5453" i="25"/>
  <c r="R5455" i="25"/>
  <c r="R5457" i="25"/>
  <c r="R5459" i="25"/>
  <c r="R5461" i="25"/>
  <c r="R5463" i="25"/>
  <c r="R5465" i="25"/>
  <c r="R5467" i="25"/>
  <c r="R5469" i="25"/>
  <c r="R5471" i="25"/>
  <c r="R5473" i="25"/>
  <c r="R5475" i="25"/>
  <c r="R5477" i="25"/>
  <c r="R5479" i="25"/>
  <c r="R5481" i="25"/>
  <c r="R5483" i="25"/>
  <c r="R5485" i="25"/>
  <c r="R5487" i="25"/>
  <c r="R5489" i="25"/>
  <c r="R5491" i="25"/>
  <c r="R5493" i="25"/>
  <c r="R5495" i="25"/>
  <c r="R5497" i="25"/>
  <c r="R5499" i="25"/>
  <c r="R5501" i="25"/>
  <c r="R5503" i="25"/>
  <c r="R5505" i="25"/>
  <c r="R5507" i="25"/>
  <c r="R5509" i="25"/>
  <c r="R5511" i="25"/>
  <c r="R5513" i="25"/>
  <c r="R5515" i="25"/>
  <c r="R5517" i="25"/>
  <c r="R5519" i="25"/>
  <c r="R5521" i="25"/>
  <c r="R5523" i="25"/>
  <c r="R5525" i="25"/>
  <c r="R5527" i="25"/>
  <c r="R5529" i="25"/>
  <c r="R5531" i="25"/>
  <c r="R5533" i="25"/>
  <c r="R5535" i="25"/>
  <c r="R5537" i="25"/>
  <c r="R5539" i="25"/>
  <c r="R5541" i="25"/>
  <c r="R5543" i="25"/>
  <c r="R5545" i="25"/>
  <c r="R5547" i="25"/>
  <c r="R5549" i="25"/>
  <c r="R5551" i="25"/>
  <c r="R5553" i="25"/>
  <c r="R5555" i="25"/>
  <c r="R5557" i="25"/>
  <c r="R5559" i="25"/>
  <c r="R5561" i="25"/>
  <c r="R5563" i="25"/>
  <c r="R5565" i="25"/>
  <c r="R5567" i="25"/>
  <c r="R5569" i="25"/>
  <c r="R5571" i="25"/>
  <c r="R5573" i="25"/>
  <c r="R5575" i="25"/>
  <c r="R5577" i="25"/>
  <c r="R5579" i="25"/>
  <c r="R5581" i="25"/>
  <c r="R5583" i="25"/>
  <c r="R5585" i="25"/>
  <c r="R5587" i="25"/>
  <c r="R5589" i="25"/>
  <c r="R5591" i="25"/>
  <c r="R5593" i="25"/>
  <c r="R5595" i="25"/>
  <c r="R5597" i="25"/>
  <c r="R5599" i="25"/>
  <c r="R5601" i="25"/>
  <c r="R5603" i="25"/>
  <c r="R5605" i="25"/>
  <c r="R5607" i="25"/>
  <c r="R5609" i="25"/>
  <c r="R5611" i="25"/>
  <c r="R5613" i="25"/>
  <c r="R5615" i="25"/>
  <c r="R5617" i="25"/>
  <c r="R5619" i="25"/>
  <c r="R5621" i="25"/>
  <c r="R5623" i="25"/>
  <c r="R5625" i="25"/>
  <c r="R5627" i="25"/>
  <c r="R5629" i="25"/>
  <c r="R5631" i="25"/>
  <c r="R5633" i="25"/>
  <c r="R5635" i="25"/>
  <c r="R5637" i="25"/>
  <c r="R5639" i="25"/>
  <c r="R5641" i="25"/>
  <c r="R5643" i="25"/>
  <c r="R5645" i="25"/>
  <c r="R5647" i="25"/>
  <c r="R5649" i="25"/>
  <c r="R5651" i="25"/>
  <c r="R5653" i="25"/>
  <c r="R5655" i="25"/>
  <c r="R5657" i="25"/>
  <c r="R5659" i="25"/>
  <c r="R5661" i="25"/>
  <c r="R5663" i="25"/>
  <c r="R5665" i="25"/>
  <c r="R5667" i="25"/>
  <c r="R5669" i="25"/>
  <c r="R5671" i="25"/>
  <c r="R5673" i="25"/>
  <c r="R5675" i="25"/>
  <c r="R5677" i="25"/>
  <c r="R5679" i="25"/>
  <c r="R5681" i="25"/>
  <c r="R5683" i="25"/>
  <c r="R5685" i="25"/>
  <c r="R5687" i="25"/>
  <c r="R5689" i="25"/>
  <c r="R5691" i="25"/>
  <c r="R5693" i="25"/>
  <c r="R5695" i="25"/>
  <c r="R5697" i="25"/>
  <c r="R5699" i="25"/>
  <c r="R5701" i="25"/>
  <c r="R5703" i="25"/>
  <c r="R5705" i="25"/>
  <c r="R5707" i="25"/>
  <c r="R5709" i="25"/>
  <c r="R5711" i="25"/>
  <c r="R5713" i="25"/>
  <c r="R5715" i="25"/>
  <c r="R5717" i="25"/>
  <c r="R5719" i="25"/>
  <c r="R5721" i="25"/>
  <c r="R5723" i="25"/>
  <c r="R5725" i="25"/>
  <c r="R5727" i="25"/>
  <c r="R5729" i="25"/>
  <c r="R5731" i="25"/>
  <c r="R5733" i="25"/>
  <c r="R5735" i="25"/>
  <c r="R5737" i="25"/>
  <c r="R5739" i="25"/>
  <c r="R5741" i="25"/>
  <c r="R5743" i="25"/>
  <c r="R5745" i="25"/>
  <c r="R5747" i="25"/>
  <c r="R5749" i="25"/>
  <c r="R5751" i="25"/>
  <c r="R5753" i="25"/>
  <c r="R5755" i="25"/>
  <c r="R5757" i="25"/>
  <c r="R5759" i="25"/>
  <c r="R5761" i="25"/>
  <c r="R5763" i="25"/>
  <c r="R5765" i="25"/>
  <c r="R5767" i="25"/>
  <c r="R5769" i="25"/>
  <c r="R5771" i="25"/>
  <c r="R5773" i="25"/>
  <c r="R5775" i="25"/>
  <c r="R5777" i="25"/>
  <c r="R5779" i="25"/>
  <c r="R5781" i="25"/>
  <c r="R5783" i="25"/>
  <c r="R5785" i="25"/>
  <c r="R5787" i="25"/>
  <c r="R5789" i="25"/>
  <c r="R5791" i="25"/>
  <c r="R5793" i="25"/>
  <c r="R5795" i="25"/>
  <c r="R5797" i="25"/>
  <c r="R5799" i="25"/>
  <c r="R5801" i="25"/>
  <c r="R5803" i="25"/>
  <c r="R5805" i="25"/>
  <c r="R5807" i="25"/>
  <c r="R5809" i="25"/>
  <c r="R5811" i="25"/>
  <c r="R5813" i="25"/>
  <c r="R5815" i="25"/>
  <c r="R5817" i="25"/>
  <c r="R5819" i="25"/>
  <c r="R5821" i="25"/>
  <c r="R5823" i="25"/>
  <c r="R5825" i="25"/>
  <c r="R5827" i="25"/>
  <c r="R5829" i="25"/>
  <c r="R5831" i="25"/>
  <c r="R5833" i="25"/>
  <c r="R5835" i="25"/>
  <c r="R5837" i="25"/>
  <c r="R5839" i="25"/>
  <c r="R5841" i="25"/>
  <c r="R5843" i="25"/>
  <c r="R5845" i="25"/>
  <c r="R5847" i="25"/>
  <c r="R5849" i="25"/>
  <c r="R5851" i="25"/>
  <c r="R5853" i="25"/>
  <c r="R5855" i="25"/>
  <c r="R5857" i="25"/>
  <c r="R5859" i="25"/>
  <c r="R5861" i="25"/>
  <c r="R5863" i="25"/>
  <c r="R5865" i="25"/>
  <c r="R5867" i="25"/>
  <c r="R5869" i="25"/>
  <c r="R5871" i="25"/>
  <c r="R5873" i="25"/>
  <c r="R5875" i="25"/>
  <c r="R5877" i="25"/>
  <c r="R5879" i="25"/>
  <c r="R5881" i="25"/>
  <c r="R5883" i="25"/>
  <c r="R5885" i="25"/>
  <c r="R5887" i="25"/>
  <c r="R5889" i="25"/>
  <c r="R1885" i="25"/>
  <c r="R2400" i="25"/>
  <c r="R2774" i="25"/>
  <c r="R3092" i="25"/>
  <c r="R3128" i="25"/>
  <c r="R3160" i="25"/>
  <c r="R3192" i="25"/>
  <c r="R3224" i="25"/>
  <c r="R3256" i="25"/>
  <c r="R3288" i="25"/>
  <c r="R3320" i="25"/>
  <c r="R3352" i="25"/>
  <c r="R3384" i="25"/>
  <c r="R3416" i="25"/>
  <c r="R3448" i="25"/>
  <c r="R3480" i="25"/>
  <c r="R3512" i="25"/>
  <c r="R3544" i="25"/>
  <c r="R3576" i="25"/>
  <c r="R3608" i="25"/>
  <c r="R3640" i="25"/>
  <c r="R3672" i="25"/>
  <c r="R3704" i="25"/>
  <c r="R3736" i="25"/>
  <c r="R3768" i="25"/>
  <c r="R3800" i="25"/>
  <c r="R3832" i="25"/>
  <c r="R3864" i="25"/>
  <c r="R3896" i="25"/>
  <c r="R3928" i="25"/>
  <c r="R4185" i="25"/>
  <c r="R4193" i="25"/>
  <c r="R4201" i="25"/>
  <c r="R2518" i="25"/>
  <c r="R3030" i="25"/>
  <c r="R3112" i="25"/>
  <c r="R3144" i="25"/>
  <c r="R3176" i="25"/>
  <c r="R3208" i="25"/>
  <c r="R3240" i="25"/>
  <c r="R3272" i="25"/>
  <c r="R3304" i="25"/>
  <c r="R3336" i="25"/>
  <c r="R3368" i="25"/>
  <c r="R3400" i="25"/>
  <c r="R3432" i="25"/>
  <c r="R3464" i="25"/>
  <c r="R3496" i="25"/>
  <c r="R3528" i="25"/>
  <c r="R3560" i="25"/>
  <c r="R3592" i="25"/>
  <c r="R3624" i="25"/>
  <c r="R3656" i="25"/>
  <c r="R3688" i="25"/>
  <c r="R3720" i="25"/>
  <c r="R3752" i="25"/>
  <c r="R3784" i="25"/>
  <c r="R3816" i="25"/>
  <c r="R3848" i="25"/>
  <c r="R3880" i="25"/>
  <c r="R3912" i="25"/>
  <c r="R3944" i="25"/>
  <c r="R4181" i="25"/>
  <c r="R4189" i="25"/>
  <c r="R4197" i="25"/>
  <c r="R3216" i="25"/>
  <c r="R3344" i="25"/>
  <c r="R3472" i="25"/>
  <c r="R3600" i="25"/>
  <c r="R3728" i="25"/>
  <c r="R3856" i="25"/>
  <c r="R4206" i="25"/>
  <c r="R4214" i="25"/>
  <c r="R4222" i="25"/>
  <c r="R4230" i="25"/>
  <c r="R4238" i="25"/>
  <c r="R4246" i="25"/>
  <c r="R4254" i="25"/>
  <c r="R4262" i="25"/>
  <c r="R4270" i="25"/>
  <c r="R4278" i="25"/>
  <c r="R4286" i="25"/>
  <c r="R4294" i="25"/>
  <c r="R4302" i="25"/>
  <c r="R4310" i="25"/>
  <c r="R4318" i="25"/>
  <c r="R4326" i="25"/>
  <c r="R4334" i="25"/>
  <c r="R4342" i="25"/>
  <c r="R4350" i="25"/>
  <c r="R4358" i="25"/>
  <c r="R4366" i="25"/>
  <c r="R4374" i="25"/>
  <c r="R4382" i="25"/>
  <c r="R4390" i="25"/>
  <c r="R4398" i="25"/>
  <c r="R4406" i="25"/>
  <c r="R4414" i="25"/>
  <c r="R4422" i="25"/>
  <c r="R4430" i="25"/>
  <c r="R4438" i="25"/>
  <c r="R4446" i="25"/>
  <c r="R4454" i="25"/>
  <c r="R4462" i="25"/>
  <c r="R4470" i="25"/>
  <c r="R4478" i="25"/>
  <c r="R4486" i="25"/>
  <c r="R4494" i="25"/>
  <c r="R4502" i="25"/>
  <c r="R4510" i="25"/>
  <c r="R4518" i="25"/>
  <c r="R4526" i="25"/>
  <c r="R4534" i="25"/>
  <c r="R4542" i="25"/>
  <c r="R4550" i="25"/>
  <c r="R4558" i="25"/>
  <c r="R4566" i="25"/>
  <c r="R4574" i="25"/>
  <c r="R4582" i="25"/>
  <c r="R4590" i="25"/>
  <c r="R4598" i="25"/>
  <c r="R4606" i="25"/>
  <c r="R4614" i="25"/>
  <c r="R4622" i="25"/>
  <c r="R4630" i="25"/>
  <c r="R4638" i="25"/>
  <c r="R4646" i="25"/>
  <c r="R4654" i="25"/>
  <c r="R4662" i="25"/>
  <c r="R4670" i="25"/>
  <c r="R4678" i="25"/>
  <c r="R4686" i="25"/>
  <c r="R4694" i="25"/>
  <c r="R4702" i="25"/>
  <c r="R4710" i="25"/>
  <c r="R4718" i="25"/>
  <c r="R4726" i="25"/>
  <c r="R4734" i="25"/>
  <c r="R4742" i="25"/>
  <c r="R4750" i="25"/>
  <c r="R4758" i="25"/>
  <c r="R4766" i="25"/>
  <c r="R4774" i="25"/>
  <c r="R4782" i="25"/>
  <c r="R4790" i="25"/>
  <c r="R4798" i="25"/>
  <c r="R4806" i="25"/>
  <c r="R4814" i="25"/>
  <c r="R4822" i="25"/>
  <c r="R4830" i="25"/>
  <c r="R4838" i="25"/>
  <c r="R4846" i="25"/>
  <c r="R4854" i="25"/>
  <c r="R4862" i="25"/>
  <c r="R4870" i="25"/>
  <c r="R4878" i="25"/>
  <c r="R4886" i="25"/>
  <c r="R4894" i="25"/>
  <c r="R4902" i="25"/>
  <c r="R4910" i="25"/>
  <c r="R4918" i="25"/>
  <c r="R4926" i="25"/>
  <c r="R4934" i="25"/>
  <c r="R4942" i="25"/>
  <c r="R4950" i="25"/>
  <c r="R4958" i="25"/>
  <c r="R4966" i="25"/>
  <c r="R4974" i="25"/>
  <c r="R4982" i="25"/>
  <c r="R4990" i="25"/>
  <c r="R4998" i="25"/>
  <c r="R5006" i="25"/>
  <c r="R5014" i="25"/>
  <c r="R5022" i="25"/>
  <c r="R5030" i="25"/>
  <c r="R5038" i="25"/>
  <c r="R5046" i="25"/>
  <c r="R5054" i="25"/>
  <c r="R5062" i="25"/>
  <c r="R5070" i="25"/>
  <c r="R5078" i="25"/>
  <c r="R5086" i="25"/>
  <c r="R5094" i="25"/>
  <c r="R5102" i="25"/>
  <c r="R5110" i="25"/>
  <c r="R5118" i="25"/>
  <c r="R5126" i="25"/>
  <c r="R5134" i="25"/>
  <c r="R5142" i="25"/>
  <c r="R5150" i="25"/>
  <c r="R5158" i="25"/>
  <c r="R5166" i="25"/>
  <c r="R5174" i="25"/>
  <c r="R5182" i="25"/>
  <c r="R5190" i="25"/>
  <c r="R5198" i="25"/>
  <c r="R5206" i="25"/>
  <c r="R5214" i="25"/>
  <c r="R5222" i="25"/>
  <c r="R5230" i="25"/>
  <c r="R5238" i="25"/>
  <c r="R5246" i="25"/>
  <c r="R5254" i="25"/>
  <c r="R5262" i="25"/>
  <c r="R5270" i="25"/>
  <c r="R5278" i="25"/>
  <c r="R5286" i="25"/>
  <c r="R5294" i="25"/>
  <c r="R5302" i="25"/>
  <c r="R5310" i="25"/>
  <c r="R5318" i="25"/>
  <c r="R5326" i="25"/>
  <c r="R5334" i="25"/>
  <c r="R5342" i="25"/>
  <c r="R5350" i="25"/>
  <c r="R5358" i="25"/>
  <c r="R5366" i="25"/>
  <c r="R5374" i="25"/>
  <c r="R5382" i="25"/>
  <c r="R5390" i="25"/>
  <c r="R5398" i="25"/>
  <c r="R5406" i="25"/>
  <c r="R5414" i="25"/>
  <c r="R5422" i="25"/>
  <c r="R5430" i="25"/>
  <c r="R5438" i="25"/>
  <c r="R5446" i="25"/>
  <c r="R5454" i="25"/>
  <c r="R5462" i="25"/>
  <c r="R5470" i="25"/>
  <c r="R5478" i="25"/>
  <c r="R5486" i="25"/>
  <c r="R5494" i="25"/>
  <c r="R5502" i="25"/>
  <c r="R5510" i="25"/>
  <c r="R5518" i="25"/>
  <c r="R5526" i="25"/>
  <c r="R5534" i="25"/>
  <c r="R5542" i="25"/>
  <c r="R5550" i="25"/>
  <c r="R5558" i="25"/>
  <c r="R5566" i="25"/>
  <c r="R5574" i="25"/>
  <c r="R5582" i="25"/>
  <c r="R5590" i="25"/>
  <c r="R5598" i="25"/>
  <c r="R5606" i="25"/>
  <c r="R5614" i="25"/>
  <c r="R5622" i="25"/>
  <c r="R5630" i="25"/>
  <c r="R5638" i="25"/>
  <c r="R5646" i="25"/>
  <c r="R5654" i="25"/>
  <c r="R5662" i="25"/>
  <c r="R5670" i="25"/>
  <c r="R5678" i="25"/>
  <c r="R5686" i="25"/>
  <c r="R5694" i="25"/>
  <c r="R5702" i="25"/>
  <c r="R5710" i="25"/>
  <c r="R5718" i="25"/>
  <c r="R5726" i="25"/>
  <c r="R5734" i="25"/>
  <c r="R5742" i="25"/>
  <c r="R5750" i="25"/>
  <c r="R5758" i="25"/>
  <c r="R5766" i="25"/>
  <c r="R5774" i="25"/>
  <c r="R5782" i="25"/>
  <c r="R5790" i="25"/>
  <c r="R5798" i="25"/>
  <c r="R5806" i="25"/>
  <c r="R5814" i="25"/>
  <c r="R5822" i="25"/>
  <c r="R5830" i="25"/>
  <c r="R5838" i="25"/>
  <c r="R5846" i="25"/>
  <c r="R5854" i="25"/>
  <c r="R5862" i="25"/>
  <c r="R5870" i="25"/>
  <c r="R5878" i="25"/>
  <c r="R5886" i="25"/>
  <c r="R5890" i="25"/>
  <c r="R5892" i="25"/>
  <c r="R5894" i="25"/>
  <c r="R5896" i="25"/>
  <c r="R5898" i="25"/>
  <c r="R5900" i="25"/>
  <c r="R5902" i="25"/>
  <c r="R5904" i="25"/>
  <c r="R5906" i="25"/>
  <c r="R5908" i="25"/>
  <c r="R5910" i="25"/>
  <c r="R5912" i="25"/>
  <c r="R5914" i="25"/>
  <c r="R5916" i="25"/>
  <c r="R5918" i="25"/>
  <c r="R5920" i="25"/>
  <c r="R5922" i="25"/>
  <c r="R5924" i="25"/>
  <c r="R5926" i="25"/>
  <c r="R5928" i="25"/>
  <c r="R5930" i="25"/>
  <c r="R5932" i="25"/>
  <c r="R5934" i="25"/>
  <c r="R5936" i="25"/>
  <c r="R5938" i="25"/>
  <c r="R5940" i="25"/>
  <c r="R5942" i="25"/>
  <c r="R5944" i="25"/>
  <c r="R5946" i="25"/>
  <c r="R5948" i="25"/>
  <c r="R5950" i="25"/>
  <c r="R5952" i="25"/>
  <c r="R5954" i="25"/>
  <c r="R5956" i="25"/>
  <c r="R5958" i="25"/>
  <c r="R5960" i="25"/>
  <c r="R5962" i="25"/>
  <c r="R5964" i="25"/>
  <c r="R5966" i="25"/>
  <c r="R5968" i="25"/>
  <c r="R5970" i="25"/>
  <c r="R5972" i="25"/>
  <c r="R5974" i="25"/>
  <c r="R5976" i="25"/>
  <c r="R5978" i="25"/>
  <c r="R5980" i="25"/>
  <c r="R5982" i="25"/>
  <c r="R5984" i="25"/>
  <c r="R5986" i="25"/>
  <c r="R5988" i="25"/>
  <c r="R5990" i="25"/>
  <c r="R5992" i="25"/>
  <c r="R5994" i="25"/>
  <c r="R5996" i="25"/>
  <c r="R5998" i="25"/>
  <c r="R6000" i="25"/>
  <c r="R6002" i="25"/>
  <c r="R6004" i="25"/>
  <c r="R3792" i="25"/>
  <c r="R4195" i="25"/>
  <c r="R4202" i="25"/>
  <c r="R4210" i="25"/>
  <c r="R4418" i="25"/>
  <c r="R4426" i="25"/>
  <c r="R4530" i="25"/>
  <c r="R4538" i="25"/>
  <c r="R4786" i="25"/>
  <c r="R4794" i="25"/>
  <c r="R4802" i="25"/>
  <c r="R4810" i="25"/>
  <c r="R4818" i="25"/>
  <c r="R4826" i="25"/>
  <c r="R4834" i="25"/>
  <c r="R4842" i="25"/>
  <c r="R4850" i="25"/>
  <c r="R4938" i="25"/>
  <c r="R4946" i="25"/>
  <c r="R4954" i="25"/>
  <c r="R5218" i="25"/>
  <c r="R5242" i="25"/>
  <c r="R5274" i="25"/>
  <c r="R5282" i="25"/>
  <c r="R5290" i="25"/>
  <c r="R5298" i="25"/>
  <c r="R5306" i="25"/>
  <c r="R5314" i="25"/>
  <c r="R5322" i="25"/>
  <c r="R5330" i="25"/>
  <c r="R5410" i="25"/>
  <c r="R5418" i="25"/>
  <c r="R5426" i="25"/>
  <c r="R5434" i="25"/>
  <c r="R5442" i="25"/>
  <c r="R5450" i="25"/>
  <c r="R5458" i="25"/>
  <c r="R5578" i="25"/>
  <c r="R5586" i="25"/>
  <c r="R5594" i="25"/>
  <c r="R5602" i="25"/>
  <c r="R5714" i="25"/>
  <c r="R5722" i="25"/>
  <c r="R5730" i="25"/>
  <c r="R5738" i="25"/>
  <c r="R5746" i="25"/>
  <c r="R5754" i="25"/>
  <c r="R5762" i="25"/>
  <c r="R5770" i="25"/>
  <c r="R5778" i="25"/>
  <c r="R5786" i="25"/>
  <c r="R5794" i="25"/>
  <c r="R5802" i="25"/>
  <c r="R5810" i="25"/>
  <c r="R5818" i="25"/>
  <c r="R5826" i="25"/>
  <c r="R5834" i="25"/>
  <c r="R5842" i="25"/>
  <c r="R5850" i="25"/>
  <c r="R5858" i="25"/>
  <c r="R5866" i="25"/>
  <c r="R5874" i="25"/>
  <c r="R5882" i="25"/>
  <c r="R5891" i="25"/>
  <c r="R5899" i="25"/>
  <c r="R5901" i="25"/>
  <c r="R5903" i="25"/>
  <c r="R5905" i="25"/>
  <c r="R5907" i="25"/>
  <c r="R5909" i="25"/>
  <c r="R5911" i="25"/>
  <c r="R5913" i="25"/>
  <c r="R5915" i="25"/>
  <c r="R5917" i="25"/>
  <c r="R5919" i="25"/>
  <c r="R5955" i="25"/>
  <c r="R5957" i="25"/>
  <c r="R5959" i="25"/>
  <c r="R5983" i="25"/>
  <c r="R5985" i="25"/>
  <c r="R5987" i="25"/>
  <c r="R5989" i="25"/>
  <c r="R5991" i="25"/>
  <c r="R5993" i="25"/>
  <c r="R5995" i="25"/>
  <c r="R5997" i="25"/>
  <c r="R5999" i="25"/>
  <c r="R6001" i="25"/>
  <c r="R6003" i="25"/>
  <c r="R6005" i="25"/>
  <c r="R3184" i="25"/>
  <c r="R3312" i="25"/>
  <c r="R3440" i="25"/>
  <c r="R3568" i="25"/>
  <c r="R3696" i="25"/>
  <c r="R3824" i="25"/>
  <c r="R4187" i="25"/>
  <c r="R4204" i="25"/>
  <c r="R4212" i="25"/>
  <c r="R4220" i="25"/>
  <c r="R4228" i="25"/>
  <c r="R4236" i="25"/>
  <c r="R4244" i="25"/>
  <c r="R4252" i="25"/>
  <c r="R4260" i="25"/>
  <c r="R4268" i="25"/>
  <c r="R4276" i="25"/>
  <c r="R4284" i="25"/>
  <c r="R4292" i="25"/>
  <c r="R4300" i="25"/>
  <c r="R4308" i="25"/>
  <c r="R4316" i="25"/>
  <c r="R4324" i="25"/>
  <c r="R4332" i="25"/>
  <c r="R4340" i="25"/>
  <c r="R4348" i="25"/>
  <c r="R4356" i="25"/>
  <c r="R4364" i="25"/>
  <c r="R4372" i="25"/>
  <c r="R4380" i="25"/>
  <c r="R4388" i="25"/>
  <c r="R4396" i="25"/>
  <c r="R4404" i="25"/>
  <c r="R4412" i="25"/>
  <c r="R4420" i="25"/>
  <c r="R4428" i="25"/>
  <c r="R4436" i="25"/>
  <c r="R4444" i="25"/>
  <c r="R4452" i="25"/>
  <c r="R4460" i="25"/>
  <c r="R4468" i="25"/>
  <c r="R4476" i="25"/>
  <c r="R4484" i="25"/>
  <c r="R4492" i="25"/>
  <c r="R4500" i="25"/>
  <c r="R4508" i="25"/>
  <c r="R4516" i="25"/>
  <c r="R4524" i="25"/>
  <c r="R4532" i="25"/>
  <c r="R4540" i="25"/>
  <c r="R4548" i="25"/>
  <c r="R4556" i="25"/>
  <c r="R4564" i="25"/>
  <c r="R4572" i="25"/>
  <c r="R4580" i="25"/>
  <c r="R4588" i="25"/>
  <c r="R4596" i="25"/>
  <c r="R4604" i="25"/>
  <c r="R4612" i="25"/>
  <c r="R4620" i="25"/>
  <c r="R4628" i="25"/>
  <c r="R4636" i="25"/>
  <c r="R4644" i="25"/>
  <c r="R4652" i="25"/>
  <c r="R4660" i="25"/>
  <c r="R4668" i="25"/>
  <c r="R4676" i="25"/>
  <c r="R4684" i="25"/>
  <c r="R4692" i="25"/>
  <c r="R4700" i="25"/>
  <c r="R4708" i="25"/>
  <c r="R4716" i="25"/>
  <c r="R4724" i="25"/>
  <c r="R4732" i="25"/>
  <c r="R4740" i="25"/>
  <c r="R4748" i="25"/>
  <c r="R4756" i="25"/>
  <c r="R4764" i="25"/>
  <c r="R4772" i="25"/>
  <c r="R4780" i="25"/>
  <c r="R4788" i="25"/>
  <c r="R4796" i="25"/>
  <c r="R4804" i="25"/>
  <c r="R4812" i="25"/>
  <c r="R4820" i="25"/>
  <c r="R4828" i="25"/>
  <c r="R4836" i="25"/>
  <c r="R4844" i="25"/>
  <c r="R4852" i="25"/>
  <c r="R4860" i="25"/>
  <c r="R4868" i="25"/>
  <c r="R4876" i="25"/>
  <c r="R4884" i="25"/>
  <c r="R4892" i="25"/>
  <c r="R4900" i="25"/>
  <c r="R4908" i="25"/>
  <c r="R4916" i="25"/>
  <c r="R4924" i="25"/>
  <c r="R4932" i="25"/>
  <c r="R4940" i="25"/>
  <c r="R4948" i="25"/>
  <c r="R4956" i="25"/>
  <c r="R4964" i="25"/>
  <c r="R4972" i="25"/>
  <c r="R4980" i="25"/>
  <c r="R4988" i="25"/>
  <c r="R4996" i="25"/>
  <c r="R5004" i="25"/>
  <c r="R5012" i="25"/>
  <c r="R5020" i="25"/>
  <c r="R5028" i="25"/>
  <c r="R5036" i="25"/>
  <c r="R5044" i="25"/>
  <c r="R5052" i="25"/>
  <c r="R5060" i="25"/>
  <c r="R5068" i="25"/>
  <c r="R5076" i="25"/>
  <c r="R5084" i="25"/>
  <c r="R5092" i="25"/>
  <c r="R5100" i="25"/>
  <c r="R5108" i="25"/>
  <c r="R5116" i="25"/>
  <c r="R5124" i="25"/>
  <c r="R5132" i="25"/>
  <c r="R5140" i="25"/>
  <c r="R5148" i="25"/>
  <c r="R5156" i="25"/>
  <c r="R5164" i="25"/>
  <c r="R5172" i="25"/>
  <c r="R5180" i="25"/>
  <c r="R5188" i="25"/>
  <c r="R5196" i="25"/>
  <c r="R5204" i="25"/>
  <c r="R5212" i="25"/>
  <c r="R5220" i="25"/>
  <c r="R5228" i="25"/>
  <c r="R5236" i="25"/>
  <c r="R5244" i="25"/>
  <c r="R5252" i="25"/>
  <c r="R5260" i="25"/>
  <c r="R5268" i="25"/>
  <c r="R5276" i="25"/>
  <c r="R5284" i="25"/>
  <c r="R5292" i="25"/>
  <c r="R5300" i="25"/>
  <c r="R5308" i="25"/>
  <c r="R5316" i="25"/>
  <c r="R5324" i="25"/>
  <c r="R5332" i="25"/>
  <c r="R5340" i="25"/>
  <c r="R5348" i="25"/>
  <c r="R5356" i="25"/>
  <c r="R5364" i="25"/>
  <c r="R5372" i="25"/>
  <c r="R5380" i="25"/>
  <c r="R5388" i="25"/>
  <c r="R5396" i="25"/>
  <c r="R5404" i="25"/>
  <c r="R5412" i="25"/>
  <c r="R5420" i="25"/>
  <c r="R5428" i="25"/>
  <c r="R5436" i="25"/>
  <c r="R5444" i="25"/>
  <c r="R5452" i="25"/>
  <c r="R5460" i="25"/>
  <c r="R5468" i="25"/>
  <c r="R5476" i="25"/>
  <c r="R5484" i="25"/>
  <c r="R5492" i="25"/>
  <c r="R5500" i="25"/>
  <c r="R5508" i="25"/>
  <c r="R5516" i="25"/>
  <c r="R5524" i="25"/>
  <c r="R5532" i="25"/>
  <c r="R5540" i="25"/>
  <c r="R5548" i="25"/>
  <c r="R5556" i="25"/>
  <c r="R5564" i="25"/>
  <c r="R5572" i="25"/>
  <c r="R5580" i="25"/>
  <c r="R5588" i="25"/>
  <c r="R5596" i="25"/>
  <c r="R5604" i="25"/>
  <c r="R5612" i="25"/>
  <c r="R5620" i="25"/>
  <c r="R5628" i="25"/>
  <c r="R5636" i="25"/>
  <c r="R5644" i="25"/>
  <c r="R5652" i="25"/>
  <c r="R5660" i="25"/>
  <c r="R5668" i="25"/>
  <c r="R5676" i="25"/>
  <c r="R5684" i="25"/>
  <c r="R5692" i="25"/>
  <c r="R5700" i="25"/>
  <c r="R5708" i="25"/>
  <c r="R5716" i="25"/>
  <c r="R5724" i="25"/>
  <c r="R5732" i="25"/>
  <c r="R5740" i="25"/>
  <c r="R5748" i="25"/>
  <c r="R5756" i="25"/>
  <c r="R5764" i="25"/>
  <c r="R5772" i="25"/>
  <c r="R5780" i="25"/>
  <c r="R5788" i="25"/>
  <c r="R5796" i="25"/>
  <c r="R5804" i="25"/>
  <c r="R5812" i="25"/>
  <c r="R5820" i="25"/>
  <c r="R5828" i="25"/>
  <c r="R5836" i="25"/>
  <c r="R5844" i="25"/>
  <c r="R5852" i="25"/>
  <c r="R5860" i="25"/>
  <c r="R5868" i="25"/>
  <c r="R5876" i="25"/>
  <c r="R5884" i="25"/>
  <c r="R5" i="25"/>
  <c r="R2646" i="25"/>
  <c r="R3280" i="25"/>
  <c r="R3408" i="25"/>
  <c r="R3536" i="25"/>
  <c r="R3664" i="25"/>
  <c r="R3920" i="25"/>
  <c r="R4218" i="25"/>
  <c r="R4226" i="25"/>
  <c r="R4234" i="25"/>
  <c r="R4242" i="25"/>
  <c r="R4250" i="25"/>
  <c r="R4258" i="25"/>
  <c r="R4266" i="25"/>
  <c r="R4274" i="25"/>
  <c r="R4410" i="25"/>
  <c r="R4434" i="25"/>
  <c r="R4442" i="25"/>
  <c r="R4546" i="25"/>
  <c r="R4554" i="25"/>
  <c r="R4562" i="25"/>
  <c r="R4570" i="25"/>
  <c r="R4578" i="25"/>
  <c r="R4586" i="25"/>
  <c r="R4594" i="25"/>
  <c r="R4602" i="25"/>
  <c r="R4610" i="25"/>
  <c r="R4618" i="25"/>
  <c r="R4626" i="25"/>
  <c r="R4634" i="25"/>
  <c r="R4642" i="25"/>
  <c r="R4650" i="25"/>
  <c r="R4658" i="25"/>
  <c r="R4666" i="25"/>
  <c r="R4674" i="25"/>
  <c r="R4682" i="25"/>
  <c r="R4690" i="25"/>
  <c r="R4754" i="25"/>
  <c r="R4762" i="25"/>
  <c r="R4858" i="25"/>
  <c r="R4866" i="25"/>
  <c r="R4874" i="25"/>
  <c r="R4882" i="25"/>
  <c r="R4890" i="25"/>
  <c r="R4898" i="25"/>
  <c r="R4906" i="25"/>
  <c r="R4914" i="25"/>
  <c r="R4922" i="25"/>
  <c r="R4930" i="25"/>
  <c r="R4978" i="25"/>
  <c r="R4986" i="25"/>
  <c r="R4994" i="25"/>
  <c r="R5002" i="25"/>
  <c r="R5010" i="25"/>
  <c r="R5018" i="25"/>
  <c r="R5026" i="25"/>
  <c r="R5034" i="25"/>
  <c r="R5042" i="25"/>
  <c r="R5058" i="25"/>
  <c r="R5074" i="25"/>
  <c r="R5090" i="25"/>
  <c r="R5106" i="25"/>
  <c r="R5130" i="25"/>
  <c r="R5146" i="25"/>
  <c r="R5162" i="25"/>
  <c r="R5170" i="25"/>
  <c r="R5186" i="25"/>
  <c r="R5210" i="25"/>
  <c r="R5234" i="25"/>
  <c r="R5466" i="25"/>
  <c r="R5474" i="25"/>
  <c r="R5482" i="25"/>
  <c r="R5490" i="25"/>
  <c r="R5498" i="25"/>
  <c r="R5506" i="25"/>
  <c r="R5514" i="25"/>
  <c r="R5522" i="25"/>
  <c r="R5530" i="25"/>
  <c r="R5893" i="25"/>
  <c r="R5895" i="25"/>
  <c r="R5897" i="25"/>
  <c r="R5941" i="25"/>
  <c r="R5943" i="25"/>
  <c r="R5945" i="25"/>
  <c r="R5947" i="25"/>
  <c r="R5949" i="25"/>
  <c r="R5951" i="25"/>
  <c r="R5953" i="25"/>
  <c r="R5967" i="25"/>
  <c r="R5969" i="25"/>
  <c r="R5971" i="25"/>
  <c r="R5973" i="25"/>
  <c r="R5975" i="25"/>
  <c r="R5977" i="25"/>
  <c r="R5979" i="25"/>
  <c r="R3120" i="25"/>
  <c r="R3248" i="25"/>
  <c r="R3376" i="25"/>
  <c r="R3504" i="25"/>
  <c r="R3632" i="25"/>
  <c r="R3760" i="25"/>
  <c r="R3888" i="25"/>
  <c r="R4177" i="25"/>
  <c r="R4208" i="25"/>
  <c r="R4216" i="25"/>
  <c r="R4224" i="25"/>
  <c r="R4232" i="25"/>
  <c r="R4240" i="25"/>
  <c r="R4248" i="25"/>
  <c r="R4256" i="25"/>
  <c r="R4264" i="25"/>
  <c r="R4272" i="25"/>
  <c r="R4280" i="25"/>
  <c r="R4288" i="25"/>
  <c r="R4296" i="25"/>
  <c r="R4304" i="25"/>
  <c r="R4312" i="25"/>
  <c r="R4320" i="25"/>
  <c r="R4328" i="25"/>
  <c r="R4336" i="25"/>
  <c r="R4344" i="25"/>
  <c r="R4352" i="25"/>
  <c r="R4360" i="25"/>
  <c r="R4368" i="25"/>
  <c r="R4376" i="25"/>
  <c r="R4384" i="25"/>
  <c r="R4392" i="25"/>
  <c r="R4400" i="25"/>
  <c r="R4408" i="25"/>
  <c r="R4416" i="25"/>
  <c r="R4424" i="25"/>
  <c r="R4432" i="25"/>
  <c r="R4440" i="25"/>
  <c r="R4448" i="25"/>
  <c r="R4456" i="25"/>
  <c r="R4464" i="25"/>
  <c r="R4472" i="25"/>
  <c r="R4480" i="25"/>
  <c r="R4488" i="25"/>
  <c r="R4496" i="25"/>
  <c r="R4504" i="25"/>
  <c r="R4512" i="25"/>
  <c r="R4520" i="25"/>
  <c r="R4528" i="25"/>
  <c r="R4536" i="25"/>
  <c r="R4544" i="25"/>
  <c r="R4552" i="25"/>
  <c r="R4560" i="25"/>
  <c r="R4568" i="25"/>
  <c r="R4576" i="25"/>
  <c r="R4584" i="25"/>
  <c r="R4592" i="25"/>
  <c r="R4600" i="25"/>
  <c r="R4608" i="25"/>
  <c r="R4616" i="25"/>
  <c r="R4624" i="25"/>
  <c r="R4632" i="25"/>
  <c r="R4640" i="25"/>
  <c r="R4648" i="25"/>
  <c r="R4656" i="25"/>
  <c r="R4664" i="25"/>
  <c r="R4672" i="25"/>
  <c r="R4680" i="25"/>
  <c r="R4688" i="25"/>
  <c r="R4696" i="25"/>
  <c r="R4704" i="25"/>
  <c r="R4712" i="25"/>
  <c r="R4720" i="25"/>
  <c r="R4728" i="25"/>
  <c r="R4736" i="25"/>
  <c r="R4744" i="25"/>
  <c r="R4752" i="25"/>
  <c r="R4760" i="25"/>
  <c r="R4768" i="25"/>
  <c r="R4776" i="25"/>
  <c r="R4784" i="25"/>
  <c r="R4792" i="25"/>
  <c r="R4800" i="25"/>
  <c r="R4808" i="25"/>
  <c r="R4816" i="25"/>
  <c r="R4824" i="25"/>
  <c r="R4832" i="25"/>
  <c r="R4840" i="25"/>
  <c r="R4848" i="25"/>
  <c r="R4856" i="25"/>
  <c r="R4864" i="25"/>
  <c r="R4872" i="25"/>
  <c r="R4880" i="25"/>
  <c r="R4888" i="25"/>
  <c r="R4896" i="25"/>
  <c r="R4904" i="25"/>
  <c r="R4912" i="25"/>
  <c r="R4920" i="25"/>
  <c r="R4928" i="25"/>
  <c r="R4936" i="25"/>
  <c r="R4944" i="25"/>
  <c r="R4952" i="25"/>
  <c r="R4960" i="25"/>
  <c r="R4968" i="25"/>
  <c r="R4976" i="25"/>
  <c r="R4984" i="25"/>
  <c r="R4992" i="25"/>
  <c r="R5000" i="25"/>
  <c r="R5008" i="25"/>
  <c r="R5016" i="25"/>
  <c r="R5024" i="25"/>
  <c r="R5032" i="25"/>
  <c r="R5040" i="25"/>
  <c r="R5048" i="25"/>
  <c r="R5056" i="25"/>
  <c r="R5064" i="25"/>
  <c r="R5072" i="25"/>
  <c r="R5080" i="25"/>
  <c r="R5088" i="25"/>
  <c r="R5096" i="25"/>
  <c r="R5104" i="25"/>
  <c r="R5112" i="25"/>
  <c r="R5120" i="25"/>
  <c r="R5128" i="25"/>
  <c r="R5136" i="25"/>
  <c r="R5144" i="25"/>
  <c r="R5152" i="25"/>
  <c r="R5160" i="25"/>
  <c r="R5168" i="25"/>
  <c r="R5176" i="25"/>
  <c r="R5184" i="25"/>
  <c r="R5192" i="25"/>
  <c r="R5200" i="25"/>
  <c r="R5208" i="25"/>
  <c r="R5216" i="25"/>
  <c r="R5224" i="25"/>
  <c r="R5232" i="25"/>
  <c r="R5240" i="25"/>
  <c r="R5248" i="25"/>
  <c r="R5256" i="25"/>
  <c r="R5264" i="25"/>
  <c r="R5272" i="25"/>
  <c r="R5280" i="25"/>
  <c r="R5288" i="25"/>
  <c r="R5296" i="25"/>
  <c r="R5304" i="25"/>
  <c r="R5312" i="25"/>
  <c r="R5320" i="25"/>
  <c r="R5328" i="25"/>
  <c r="R5336" i="25"/>
  <c r="R5344" i="25"/>
  <c r="R5352" i="25"/>
  <c r="R5360" i="25"/>
  <c r="R5368" i="25"/>
  <c r="R5376" i="25"/>
  <c r="R5384" i="25"/>
  <c r="R5392" i="25"/>
  <c r="R5400" i="25"/>
  <c r="R5408" i="25"/>
  <c r="R5416" i="25"/>
  <c r="R5424" i="25"/>
  <c r="R5432" i="25"/>
  <c r="R5440" i="25"/>
  <c r="R5448" i="25"/>
  <c r="R5456" i="25"/>
  <c r="R5464" i="25"/>
  <c r="R5472" i="25"/>
  <c r="R5480" i="25"/>
  <c r="R5488" i="25"/>
  <c r="R5496" i="25"/>
  <c r="R5504" i="25"/>
  <c r="R5512" i="25"/>
  <c r="R5520" i="25"/>
  <c r="R5528" i="25"/>
  <c r="R5536" i="25"/>
  <c r="R5544" i="25"/>
  <c r="R5552" i="25"/>
  <c r="R5560" i="25"/>
  <c r="R5568" i="25"/>
  <c r="R5576" i="25"/>
  <c r="R5584" i="25"/>
  <c r="R5592" i="25"/>
  <c r="R5600" i="25"/>
  <c r="R5608" i="25"/>
  <c r="R5616" i="25"/>
  <c r="R5624" i="25"/>
  <c r="R5632" i="25"/>
  <c r="R5640" i="25"/>
  <c r="R5648" i="25"/>
  <c r="R5656" i="25"/>
  <c r="R5664" i="25"/>
  <c r="R5672" i="25"/>
  <c r="R5680" i="25"/>
  <c r="R5688" i="25"/>
  <c r="R5696" i="25"/>
  <c r="R5704" i="25"/>
  <c r="R5712" i="25"/>
  <c r="R5720" i="25"/>
  <c r="R5728" i="25"/>
  <c r="R5736" i="25"/>
  <c r="R5744" i="25"/>
  <c r="R5752" i="25"/>
  <c r="R5760" i="25"/>
  <c r="R5768" i="25"/>
  <c r="R5776" i="25"/>
  <c r="R5784" i="25"/>
  <c r="R5792" i="25"/>
  <c r="R5800" i="25"/>
  <c r="R5808" i="25"/>
  <c r="R5816" i="25"/>
  <c r="R5824" i="25"/>
  <c r="R5832" i="25"/>
  <c r="R5840" i="25"/>
  <c r="R5848" i="25"/>
  <c r="R5856" i="25"/>
  <c r="R5864" i="25"/>
  <c r="R5872" i="25"/>
  <c r="R5880" i="25"/>
  <c r="R5888" i="25"/>
  <c r="R3152" i="25"/>
  <c r="R4282" i="25"/>
  <c r="R4290" i="25"/>
  <c r="R4298" i="25"/>
  <c r="R4306" i="25"/>
  <c r="R4314" i="25"/>
  <c r="R4322" i="25"/>
  <c r="R4330" i="25"/>
  <c r="R4338" i="25"/>
  <c r="R4346" i="25"/>
  <c r="R4354" i="25"/>
  <c r="R4362" i="25"/>
  <c r="R4370" i="25"/>
  <c r="R4378" i="25"/>
  <c r="R4386" i="25"/>
  <c r="R4394" i="25"/>
  <c r="R4402" i="25"/>
  <c r="R4450" i="25"/>
  <c r="R4458" i="25"/>
  <c r="R4466" i="25"/>
  <c r="R4474" i="25"/>
  <c r="R4482" i="25"/>
  <c r="R4490" i="25"/>
  <c r="R4498" i="25"/>
  <c r="R4506" i="25"/>
  <c r="R4514" i="25"/>
  <c r="R4522" i="25"/>
  <c r="R4698" i="25"/>
  <c r="R4706" i="25"/>
  <c r="R4714" i="25"/>
  <c r="R4722" i="25"/>
  <c r="R4730" i="25"/>
  <c r="R4738" i="25"/>
  <c r="R4746" i="25"/>
  <c r="R4770" i="25"/>
  <c r="R4778" i="25"/>
  <c r="R4962" i="25"/>
  <c r="R4970" i="25"/>
  <c r="R5050" i="25"/>
  <c r="R5066" i="25"/>
  <c r="R5082" i="25"/>
  <c r="R5098" i="25"/>
  <c r="R5114" i="25"/>
  <c r="R5122" i="25"/>
  <c r="R5138" i="25"/>
  <c r="R5154" i="25"/>
  <c r="R5178" i="25"/>
  <c r="R5194" i="25"/>
  <c r="R5202" i="25"/>
  <c r="R5226" i="25"/>
  <c r="R5250" i="25"/>
  <c r="R5258" i="25"/>
  <c r="R5266" i="25"/>
  <c r="R5338" i="25"/>
  <c r="R5346" i="25"/>
  <c r="R5354" i="25"/>
  <c r="R5362" i="25"/>
  <c r="R5370" i="25"/>
  <c r="R5378" i="25"/>
  <c r="R5386" i="25"/>
  <c r="R5394" i="25"/>
  <c r="R5402" i="25"/>
  <c r="R5538" i="25"/>
  <c r="R5546" i="25"/>
  <c r="R5554" i="25"/>
  <c r="R5562" i="25"/>
  <c r="R5570" i="25"/>
  <c r="R5610" i="25"/>
  <c r="R5618" i="25"/>
  <c r="R5626" i="25"/>
  <c r="R5634" i="25"/>
  <c r="R5642" i="25"/>
  <c r="R5650" i="25"/>
  <c r="R5658" i="25"/>
  <c r="R5666" i="25"/>
  <c r="R5674" i="25"/>
  <c r="R5682" i="25"/>
  <c r="R5690" i="25"/>
  <c r="R5698" i="25"/>
  <c r="R5706" i="25"/>
  <c r="R5921" i="25"/>
  <c r="R5923" i="25"/>
  <c r="R5925" i="25"/>
  <c r="R5927" i="25"/>
  <c r="R5929" i="25"/>
  <c r="R5931" i="25"/>
  <c r="R5933" i="25"/>
  <c r="R5935" i="25"/>
  <c r="R5937" i="25"/>
  <c r="R5939" i="25"/>
  <c r="R5961" i="25"/>
  <c r="R5963" i="25"/>
  <c r="R5965" i="25"/>
  <c r="R5981" i="25"/>
  <c r="AB9" i="25"/>
  <c r="U7" i="25"/>
  <c r="U9" i="25"/>
  <c r="U11" i="25"/>
  <c r="U13" i="25"/>
  <c r="U15" i="25"/>
  <c r="U17" i="25"/>
  <c r="U19" i="25"/>
  <c r="U21" i="25"/>
  <c r="U23" i="25"/>
  <c r="U25" i="25"/>
  <c r="U27" i="25"/>
  <c r="U29" i="25"/>
  <c r="U31" i="25"/>
  <c r="U33" i="25"/>
  <c r="U35" i="25"/>
  <c r="U37" i="25"/>
  <c r="U39" i="25"/>
  <c r="U41" i="25"/>
  <c r="U43" i="25"/>
  <c r="U45" i="25"/>
  <c r="U47" i="25"/>
  <c r="U49" i="25"/>
  <c r="U51" i="25"/>
  <c r="U53" i="25"/>
  <c r="U55" i="25"/>
  <c r="U57" i="25"/>
  <c r="U59" i="25"/>
  <c r="U61" i="25"/>
  <c r="U8" i="25"/>
  <c r="U16" i="25"/>
  <c r="U24" i="25"/>
  <c r="U32" i="25"/>
  <c r="U40" i="25"/>
  <c r="U48" i="25"/>
  <c r="U56" i="25"/>
  <c r="U10" i="25"/>
  <c r="U18" i="25"/>
  <c r="U26" i="25"/>
  <c r="U34" i="25"/>
  <c r="U42" i="25"/>
  <c r="U50" i="25"/>
  <c r="U58" i="25"/>
  <c r="U63" i="25"/>
  <c r="U65" i="25"/>
  <c r="U67" i="25"/>
  <c r="U69" i="25"/>
  <c r="U20" i="25"/>
  <c r="U36" i="25"/>
  <c r="U52" i="25"/>
  <c r="U72" i="25"/>
  <c r="U73" i="25"/>
  <c r="U77" i="25"/>
  <c r="U79" i="25"/>
  <c r="U81" i="25"/>
  <c r="U83" i="25"/>
  <c r="U85" i="25"/>
  <c r="U87" i="25"/>
  <c r="U89" i="25"/>
  <c r="U91" i="25"/>
  <c r="U93" i="25"/>
  <c r="U95" i="25"/>
  <c r="U97" i="25"/>
  <c r="U99" i="25"/>
  <c r="U101" i="25"/>
  <c r="U103" i="25"/>
  <c r="U105" i="25"/>
  <c r="U107" i="25"/>
  <c r="U109" i="25"/>
  <c r="U111" i="25"/>
  <c r="U113" i="25"/>
  <c r="U115" i="25"/>
  <c r="U117" i="25"/>
  <c r="U119" i="25"/>
  <c r="U121" i="25"/>
  <c r="U123" i="25"/>
  <c r="U125" i="25"/>
  <c r="U127" i="25"/>
  <c r="U129" i="25"/>
  <c r="U131" i="25"/>
  <c r="U133" i="25"/>
  <c r="U135" i="25"/>
  <c r="U137" i="25"/>
  <c r="U139" i="25"/>
  <c r="U141" i="25"/>
  <c r="U143" i="25"/>
  <c r="U145" i="25"/>
  <c r="U147" i="25"/>
  <c r="U149" i="25"/>
  <c r="U151" i="25"/>
  <c r="U153" i="25"/>
  <c r="U155" i="25"/>
  <c r="U157" i="25"/>
  <c r="U159" i="25"/>
  <c r="U12" i="25"/>
  <c r="U28" i="25"/>
  <c r="U44" i="25"/>
  <c r="U60" i="25"/>
  <c r="U76" i="25"/>
  <c r="U78" i="25"/>
  <c r="U80" i="25"/>
  <c r="U82" i="25"/>
  <c r="U84" i="25"/>
  <c r="U86" i="25"/>
  <c r="U88" i="25"/>
  <c r="U90" i="25"/>
  <c r="U92" i="25"/>
  <c r="U94" i="25"/>
  <c r="U96" i="25"/>
  <c r="U98" i="25"/>
  <c r="U100" i="25"/>
  <c r="U102" i="25"/>
  <c r="U104" i="25"/>
  <c r="U106" i="25"/>
  <c r="U108" i="25"/>
  <c r="U110" i="25"/>
  <c r="U112" i="25"/>
  <c r="U114" i="25"/>
  <c r="U116" i="25"/>
  <c r="U118" i="25"/>
  <c r="U120" i="25"/>
  <c r="U122" i="25"/>
  <c r="U124" i="25"/>
  <c r="U126" i="25"/>
  <c r="U128" i="25"/>
  <c r="U130" i="25"/>
  <c r="U132" i="25"/>
  <c r="U134" i="25"/>
  <c r="U136" i="25"/>
  <c r="U138" i="25"/>
  <c r="U140" i="25"/>
  <c r="U142" i="25"/>
  <c r="U144" i="25"/>
  <c r="U146" i="25"/>
  <c r="U148" i="25"/>
  <c r="U150" i="25"/>
  <c r="U152" i="25"/>
  <c r="U154" i="25"/>
  <c r="U156" i="25"/>
  <c r="U158" i="25"/>
  <c r="U6" i="25"/>
  <c r="U38" i="25"/>
  <c r="U68" i="25"/>
  <c r="U74" i="25"/>
  <c r="U161" i="25"/>
  <c r="U163" i="25"/>
  <c r="U165" i="25"/>
  <c r="U167" i="25"/>
  <c r="U169" i="25"/>
  <c r="U171" i="25"/>
  <c r="U173" i="25"/>
  <c r="U175" i="25"/>
  <c r="U177" i="25"/>
  <c r="U179" i="25"/>
  <c r="U181" i="25"/>
  <c r="U183" i="25"/>
  <c r="U185" i="25"/>
  <c r="U187" i="25"/>
  <c r="U189" i="25"/>
  <c r="U191" i="25"/>
  <c r="U193" i="25"/>
  <c r="U195" i="25"/>
  <c r="U197" i="25"/>
  <c r="U199" i="25"/>
  <c r="U201" i="25"/>
  <c r="U203" i="25"/>
  <c r="U205" i="25"/>
  <c r="U207" i="25"/>
  <c r="U209" i="25"/>
  <c r="U211" i="25"/>
  <c r="U213" i="25"/>
  <c r="U215" i="25"/>
  <c r="U217" i="25"/>
  <c r="U219" i="25"/>
  <c r="U221" i="25"/>
  <c r="U22" i="25"/>
  <c r="U54" i="25"/>
  <c r="U64" i="25"/>
  <c r="U75" i="25"/>
  <c r="U160" i="25"/>
  <c r="U162" i="25"/>
  <c r="U164" i="25"/>
  <c r="U166" i="25"/>
  <c r="U168" i="25"/>
  <c r="U170" i="25"/>
  <c r="U172" i="25"/>
  <c r="U174" i="25"/>
  <c r="U176" i="25"/>
  <c r="U178" i="25"/>
  <c r="U180" i="25"/>
  <c r="U182" i="25"/>
  <c r="U184" i="25"/>
  <c r="U186" i="25"/>
  <c r="U188" i="25"/>
  <c r="U190" i="25"/>
  <c r="U192" i="25"/>
  <c r="U194" i="25"/>
  <c r="U196" i="25"/>
  <c r="U198" i="25"/>
  <c r="U200" i="25"/>
  <c r="U202" i="25"/>
  <c r="U204" i="25"/>
  <c r="U206" i="25"/>
  <c r="U208" i="25"/>
  <c r="U210" i="25"/>
  <c r="U212" i="25"/>
  <c r="U214" i="25"/>
  <c r="U216" i="25"/>
  <c r="U62" i="25"/>
  <c r="U14" i="25"/>
  <c r="U220" i="25"/>
  <c r="U223" i="25"/>
  <c r="U225" i="25"/>
  <c r="U227" i="25"/>
  <c r="U229" i="25"/>
  <c r="U231" i="25"/>
  <c r="U233" i="25"/>
  <c r="U235" i="25"/>
  <c r="U237" i="25"/>
  <c r="U218" i="25"/>
  <c r="U226" i="25"/>
  <c r="U234" i="25"/>
  <c r="U66" i="25"/>
  <c r="U228" i="25"/>
  <c r="U236" i="25"/>
  <c r="U240" i="25"/>
  <c r="U242" i="25"/>
  <c r="U244" i="25"/>
  <c r="U246" i="25"/>
  <c r="U248" i="25"/>
  <c r="U250" i="25"/>
  <c r="U252" i="25"/>
  <c r="U254" i="25"/>
  <c r="U256" i="25"/>
  <c r="U258" i="25"/>
  <c r="U260" i="25"/>
  <c r="U262" i="25"/>
  <c r="U264" i="25"/>
  <c r="U266" i="25"/>
  <c r="U268" i="25"/>
  <c r="U270" i="25"/>
  <c r="U272" i="25"/>
  <c r="U274" i="25"/>
  <c r="U276" i="25"/>
  <c r="U278" i="25"/>
  <c r="U280" i="25"/>
  <c r="U282" i="25"/>
  <c r="U284" i="25"/>
  <c r="U286" i="25"/>
  <c r="U288" i="25"/>
  <c r="U290" i="25"/>
  <c r="U292" i="25"/>
  <c r="U294" i="25"/>
  <c r="U296" i="25"/>
  <c r="U298" i="25"/>
  <c r="U300" i="25"/>
  <c r="U302" i="25"/>
  <c r="U304" i="25"/>
  <c r="U306" i="25"/>
  <c r="U70" i="25"/>
  <c r="U230" i="25"/>
  <c r="U46" i="25"/>
  <c r="U71" i="25"/>
  <c r="U232" i="25"/>
  <c r="U239" i="25"/>
  <c r="U243" i="25"/>
  <c r="U247" i="25"/>
  <c r="U251" i="25"/>
  <c r="U255" i="25"/>
  <c r="U259" i="25"/>
  <c r="U263" i="25"/>
  <c r="U267" i="25"/>
  <c r="U271" i="25"/>
  <c r="U275" i="25"/>
  <c r="U279" i="25"/>
  <c r="U283" i="25"/>
  <c r="U287" i="25"/>
  <c r="U291" i="25"/>
  <c r="U295" i="25"/>
  <c r="U299" i="25"/>
  <c r="U303" i="25"/>
  <c r="U307" i="25"/>
  <c r="U308" i="25"/>
  <c r="U310" i="25"/>
  <c r="U312" i="25"/>
  <c r="U314" i="25"/>
  <c r="U316" i="25"/>
  <c r="U318" i="25"/>
  <c r="U320" i="25"/>
  <c r="U322" i="25"/>
  <c r="U324" i="25"/>
  <c r="U326" i="25"/>
  <c r="U328" i="25"/>
  <c r="U330" i="25"/>
  <c r="U332" i="25"/>
  <c r="U334" i="25"/>
  <c r="U336" i="25"/>
  <c r="U338" i="25"/>
  <c r="U340" i="25"/>
  <c r="U342" i="25"/>
  <c r="U344" i="25"/>
  <c r="U346" i="25"/>
  <c r="U348" i="25"/>
  <c r="U350" i="25"/>
  <c r="U352" i="25"/>
  <c r="U354" i="25"/>
  <c r="U356" i="25"/>
  <c r="U358" i="25"/>
  <c r="U360" i="25"/>
  <c r="U362" i="25"/>
  <c r="U364" i="25"/>
  <c r="U366" i="25"/>
  <c r="U368" i="25"/>
  <c r="U370" i="25"/>
  <c r="U372" i="25"/>
  <c r="U374" i="25"/>
  <c r="U376" i="25"/>
  <c r="U378" i="25"/>
  <c r="U380" i="25"/>
  <c r="U382" i="25"/>
  <c r="U384" i="25"/>
  <c r="U386" i="25"/>
  <c r="U388" i="25"/>
  <c r="U390" i="25"/>
  <c r="U392" i="25"/>
  <c r="U394" i="25"/>
  <c r="U396" i="25"/>
  <c r="U398" i="25"/>
  <c r="U400" i="25"/>
  <c r="U402" i="25"/>
  <c r="U404" i="25"/>
  <c r="U406" i="25"/>
  <c r="U408" i="25"/>
  <c r="U410" i="25"/>
  <c r="U412" i="25"/>
  <c r="U414" i="25"/>
  <c r="U416" i="25"/>
  <c r="U418" i="25"/>
  <c r="U420" i="25"/>
  <c r="U422" i="25"/>
  <c r="U424" i="25"/>
  <c r="U426" i="25"/>
  <c r="U428" i="25"/>
  <c r="U430" i="25"/>
  <c r="U432" i="25"/>
  <c r="U434" i="25"/>
  <c r="U436" i="25"/>
  <c r="U438" i="25"/>
  <c r="U440" i="25"/>
  <c r="U442" i="25"/>
  <c r="U444" i="25"/>
  <c r="U446" i="25"/>
  <c r="U448" i="25"/>
  <c r="U450" i="25"/>
  <c r="U452" i="25"/>
  <c r="U454" i="25"/>
  <c r="U456" i="25"/>
  <c r="U458" i="25"/>
  <c r="U460" i="25"/>
  <c r="U462" i="25"/>
  <c r="U464" i="25"/>
  <c r="U466" i="25"/>
  <c r="U468" i="25"/>
  <c r="U470" i="25"/>
  <c r="U472" i="25"/>
  <c r="U474" i="25"/>
  <c r="U476" i="25"/>
  <c r="U478" i="25"/>
  <c r="U30" i="25"/>
  <c r="U238" i="25"/>
  <c r="U224" i="25"/>
  <c r="U241" i="25"/>
  <c r="U249" i="25"/>
  <c r="U257" i="25"/>
  <c r="U265" i="25"/>
  <c r="U273" i="25"/>
  <c r="U281" i="25"/>
  <c r="U289" i="25"/>
  <c r="U297" i="25"/>
  <c r="U305" i="25"/>
  <c r="U309" i="25"/>
  <c r="U313" i="25"/>
  <c r="U317" i="25"/>
  <c r="U321" i="25"/>
  <c r="U325" i="25"/>
  <c r="U329" i="25"/>
  <c r="U333" i="25"/>
  <c r="U337" i="25"/>
  <c r="U341" i="25"/>
  <c r="U345" i="25"/>
  <c r="U349" i="25"/>
  <c r="U353" i="25"/>
  <c r="U357" i="25"/>
  <c r="U361" i="25"/>
  <c r="U365" i="25"/>
  <c r="U369" i="25"/>
  <c r="U373" i="25"/>
  <c r="U377" i="25"/>
  <c r="U381" i="25"/>
  <c r="U385" i="25"/>
  <c r="U389" i="25"/>
  <c r="U393" i="25"/>
  <c r="U397" i="25"/>
  <c r="U401" i="25"/>
  <c r="U405" i="25"/>
  <c r="U409" i="25"/>
  <c r="U413" i="25"/>
  <c r="U417" i="25"/>
  <c r="U421" i="25"/>
  <c r="U425" i="25"/>
  <c r="U429" i="25"/>
  <c r="U433" i="25"/>
  <c r="U437" i="25"/>
  <c r="U441" i="25"/>
  <c r="U445" i="25"/>
  <c r="U449" i="25"/>
  <c r="U453" i="25"/>
  <c r="U457" i="25"/>
  <c r="U461" i="25"/>
  <c r="U465" i="25"/>
  <c r="U469" i="25"/>
  <c r="U473" i="25"/>
  <c r="U477" i="25"/>
  <c r="U479" i="25"/>
  <c r="U481" i="25"/>
  <c r="U483" i="25"/>
  <c r="U485" i="25"/>
  <c r="U487" i="25"/>
  <c r="U489" i="25"/>
  <c r="U491" i="25"/>
  <c r="U493" i="25"/>
  <c r="U495" i="25"/>
  <c r="U497" i="25"/>
  <c r="U499" i="25"/>
  <c r="U501" i="25"/>
  <c r="U503" i="25"/>
  <c r="U505" i="25"/>
  <c r="U507" i="25"/>
  <c r="U509" i="25"/>
  <c r="U511" i="25"/>
  <c r="U513" i="25"/>
  <c r="U515" i="25"/>
  <c r="U517" i="25"/>
  <c r="U519" i="25"/>
  <c r="U521" i="25"/>
  <c r="U523" i="25"/>
  <c r="U525" i="25"/>
  <c r="U527" i="25"/>
  <c r="U529" i="25"/>
  <c r="U531" i="25"/>
  <c r="U533" i="25"/>
  <c r="U535" i="25"/>
  <c r="U537" i="25"/>
  <c r="U539" i="25"/>
  <c r="U541" i="25"/>
  <c r="U543" i="25"/>
  <c r="U545" i="25"/>
  <c r="U547" i="25"/>
  <c r="U549" i="25"/>
  <c r="U551" i="25"/>
  <c r="U553" i="25"/>
  <c r="U555" i="25"/>
  <c r="U557" i="25"/>
  <c r="U559" i="25"/>
  <c r="U561" i="25"/>
  <c r="U563" i="25"/>
  <c r="U565" i="25"/>
  <c r="U567" i="25"/>
  <c r="U569" i="25"/>
  <c r="U571" i="25"/>
  <c r="U573" i="25"/>
  <c r="U575" i="25"/>
  <c r="U577" i="25"/>
  <c r="U579" i="25"/>
  <c r="U581" i="25"/>
  <c r="U583" i="25"/>
  <c r="U585" i="25"/>
  <c r="U587" i="25"/>
  <c r="U589" i="25"/>
  <c r="U591" i="25"/>
  <c r="U594" i="25"/>
  <c r="U596" i="25"/>
  <c r="U598" i="25"/>
  <c r="U600" i="25"/>
  <c r="U602" i="25"/>
  <c r="U604" i="25"/>
  <c r="U606" i="25"/>
  <c r="U608" i="25"/>
  <c r="U610" i="25"/>
  <c r="U612" i="25"/>
  <c r="U614" i="25"/>
  <c r="U616" i="25"/>
  <c r="U618" i="25"/>
  <c r="U620" i="25"/>
  <c r="U622" i="25"/>
  <c r="U624" i="25"/>
  <c r="U626" i="25"/>
  <c r="U628" i="25"/>
  <c r="U630" i="25"/>
  <c r="U632" i="25"/>
  <c r="U634" i="25"/>
  <c r="U636" i="25"/>
  <c r="U638" i="25"/>
  <c r="U640" i="25"/>
  <c r="U642" i="25"/>
  <c r="U644" i="25"/>
  <c r="U646" i="25"/>
  <c r="U648" i="25"/>
  <c r="U650" i="25"/>
  <c r="U652" i="25"/>
  <c r="U654" i="25"/>
  <c r="U656" i="25"/>
  <c r="U658" i="25"/>
  <c r="U660" i="25"/>
  <c r="U662" i="25"/>
  <c r="U664" i="25"/>
  <c r="U666" i="25"/>
  <c r="U668" i="25"/>
  <c r="U670" i="25"/>
  <c r="U672" i="25"/>
  <c r="U674" i="25"/>
  <c r="U676" i="25"/>
  <c r="U678" i="25"/>
  <c r="U680" i="25"/>
  <c r="U682" i="25"/>
  <c r="U684" i="25"/>
  <c r="U686" i="25"/>
  <c r="U688" i="25"/>
  <c r="U690" i="25"/>
  <c r="U692" i="25"/>
  <c r="U694" i="25"/>
  <c r="U696" i="25"/>
  <c r="U698" i="25"/>
  <c r="U700" i="25"/>
  <c r="U702" i="25"/>
  <c r="U704" i="25"/>
  <c r="U706" i="25"/>
  <c r="U708" i="25"/>
  <c r="U710" i="25"/>
  <c r="U712" i="25"/>
  <c r="U714" i="25"/>
  <c r="U716" i="25"/>
  <c r="U718" i="25"/>
  <c r="U720" i="25"/>
  <c r="U722" i="25"/>
  <c r="U724" i="25"/>
  <c r="U726" i="25"/>
  <c r="U728" i="25"/>
  <c r="U730" i="25"/>
  <c r="U732" i="25"/>
  <c r="U734" i="25"/>
  <c r="U736" i="25"/>
  <c r="U738" i="25"/>
  <c r="U740" i="25"/>
  <c r="U742" i="25"/>
  <c r="U744" i="25"/>
  <c r="U746" i="25"/>
  <c r="U748" i="25"/>
  <c r="U750" i="25"/>
  <c r="U752" i="25"/>
  <c r="U754" i="25"/>
  <c r="U756" i="25"/>
  <c r="U758" i="25"/>
  <c r="U760" i="25"/>
  <c r="U762" i="25"/>
  <c r="U764" i="25"/>
  <c r="U766" i="25"/>
  <c r="U768" i="25"/>
  <c r="U770" i="25"/>
  <c r="U772" i="25"/>
  <c r="U774" i="25"/>
  <c r="U776" i="25"/>
  <c r="U778" i="25"/>
  <c r="U780" i="25"/>
  <c r="U782" i="25"/>
  <c r="U784" i="25"/>
  <c r="U786" i="25"/>
  <c r="U788" i="25"/>
  <c r="U790" i="25"/>
  <c r="U792" i="25"/>
  <c r="U794" i="25"/>
  <c r="U796" i="25"/>
  <c r="U798" i="25"/>
  <c r="U800" i="25"/>
  <c r="U802" i="25"/>
  <c r="U804" i="25"/>
  <c r="U806" i="25"/>
  <c r="U808" i="25"/>
  <c r="U810" i="25"/>
  <c r="U812" i="25"/>
  <c r="U814" i="25"/>
  <c r="U816" i="25"/>
  <c r="U818" i="25"/>
  <c r="U820" i="25"/>
  <c r="U822" i="25"/>
  <c r="U824" i="25"/>
  <c r="U826" i="25"/>
  <c r="U828" i="25"/>
  <c r="U830" i="25"/>
  <c r="U832" i="25"/>
  <c r="U834" i="25"/>
  <c r="U836" i="25"/>
  <c r="U838" i="25"/>
  <c r="U840" i="25"/>
  <c r="U842" i="25"/>
  <c r="U844" i="25"/>
  <c r="U846" i="25"/>
  <c r="U848" i="25"/>
  <c r="U850" i="25"/>
  <c r="U852" i="25"/>
  <c r="U854" i="25"/>
  <c r="U856" i="25"/>
  <c r="U858" i="25"/>
  <c r="U860" i="25"/>
  <c r="U862" i="25"/>
  <c r="U864" i="25"/>
  <c r="U866" i="25"/>
  <c r="U868" i="25"/>
  <c r="U870" i="25"/>
  <c r="U872" i="25"/>
  <c r="U874" i="25"/>
  <c r="U876" i="25"/>
  <c r="U878" i="25"/>
  <c r="U880" i="25"/>
  <c r="U882" i="25"/>
  <c r="U884" i="25"/>
  <c r="U886" i="25"/>
  <c r="U888" i="25"/>
  <c r="U890" i="25"/>
  <c r="U892" i="25"/>
  <c r="U894" i="25"/>
  <c r="U896" i="25"/>
  <c r="U898" i="25"/>
  <c r="U900" i="25"/>
  <c r="U902" i="25"/>
  <c r="U904" i="25"/>
  <c r="U906" i="25"/>
  <c r="U908" i="25"/>
  <c r="U910" i="25"/>
  <c r="U912" i="25"/>
  <c r="U914" i="25"/>
  <c r="U916" i="25"/>
  <c r="U918" i="25"/>
  <c r="U920" i="25"/>
  <c r="U922" i="25"/>
  <c r="U924" i="25"/>
  <c r="U926" i="25"/>
  <c r="U928" i="25"/>
  <c r="U930" i="25"/>
  <c r="U932" i="25"/>
  <c r="U245" i="25"/>
  <c r="U261" i="25"/>
  <c r="U277" i="25"/>
  <c r="U293" i="25"/>
  <c r="U311" i="25"/>
  <c r="U319" i="25"/>
  <c r="U327" i="25"/>
  <c r="U335" i="25"/>
  <c r="U343" i="25"/>
  <c r="U351" i="25"/>
  <c r="U359" i="25"/>
  <c r="U367" i="25"/>
  <c r="U375" i="25"/>
  <c r="U383" i="25"/>
  <c r="U391" i="25"/>
  <c r="U399" i="25"/>
  <c r="U407" i="25"/>
  <c r="U415" i="25"/>
  <c r="U423" i="25"/>
  <c r="U431" i="25"/>
  <c r="U439" i="25"/>
  <c r="U447" i="25"/>
  <c r="U455" i="25"/>
  <c r="U463" i="25"/>
  <c r="U471" i="25"/>
  <c r="U480" i="25"/>
  <c r="U484" i="25"/>
  <c r="U488" i="25"/>
  <c r="U492" i="25"/>
  <c r="U496" i="25"/>
  <c r="U500" i="25"/>
  <c r="U504" i="25"/>
  <c r="U508" i="25"/>
  <c r="U512" i="25"/>
  <c r="U516" i="25"/>
  <c r="U520" i="25"/>
  <c r="U524" i="25"/>
  <c r="U528" i="25"/>
  <c r="U532" i="25"/>
  <c r="U536" i="25"/>
  <c r="U540" i="25"/>
  <c r="U544" i="25"/>
  <c r="U548" i="25"/>
  <c r="U552" i="25"/>
  <c r="U556" i="25"/>
  <c r="U560" i="25"/>
  <c r="U564" i="25"/>
  <c r="U568" i="25"/>
  <c r="U572" i="25"/>
  <c r="U576" i="25"/>
  <c r="U580" i="25"/>
  <c r="U584" i="25"/>
  <c r="U588" i="25"/>
  <c r="U592" i="25"/>
  <c r="U595" i="25"/>
  <c r="U599" i="25"/>
  <c r="U603" i="25"/>
  <c r="U607" i="25"/>
  <c r="U611" i="25"/>
  <c r="U615" i="25"/>
  <c r="U619" i="25"/>
  <c r="U623" i="25"/>
  <c r="U627" i="25"/>
  <c r="U631" i="25"/>
  <c r="U635" i="25"/>
  <c r="U639" i="25"/>
  <c r="U643" i="25"/>
  <c r="U647" i="25"/>
  <c r="U651" i="25"/>
  <c r="U655" i="25"/>
  <c r="U659" i="25"/>
  <c r="U663" i="25"/>
  <c r="U667" i="25"/>
  <c r="U671" i="25"/>
  <c r="U675" i="25"/>
  <c r="U679" i="25"/>
  <c r="U683" i="25"/>
  <c r="U687" i="25"/>
  <c r="U691" i="25"/>
  <c r="U695" i="25"/>
  <c r="U699" i="25"/>
  <c r="U703" i="25"/>
  <c r="U707" i="25"/>
  <c r="U711" i="25"/>
  <c r="U715" i="25"/>
  <c r="U719" i="25"/>
  <c r="U723" i="25"/>
  <c r="U727" i="25"/>
  <c r="U731" i="25"/>
  <c r="U735" i="25"/>
  <c r="U739" i="25"/>
  <c r="U743" i="25"/>
  <c r="U747" i="25"/>
  <c r="U751" i="25"/>
  <c r="U755" i="25"/>
  <c r="U759" i="25"/>
  <c r="U763" i="25"/>
  <c r="U767" i="25"/>
  <c r="U771" i="25"/>
  <c r="U222" i="25"/>
  <c r="U269" i="25"/>
  <c r="U301" i="25"/>
  <c r="U315" i="25"/>
  <c r="U331" i="25"/>
  <c r="U347" i="25"/>
  <c r="U363" i="25"/>
  <c r="U379" i="25"/>
  <c r="U395" i="25"/>
  <c r="U411" i="25"/>
  <c r="U427" i="25"/>
  <c r="U443" i="25"/>
  <c r="U459" i="25"/>
  <c r="U475" i="25"/>
  <c r="U482" i="25"/>
  <c r="U490" i="25"/>
  <c r="U498" i="25"/>
  <c r="U506" i="25"/>
  <c r="U514" i="25"/>
  <c r="U522" i="25"/>
  <c r="U530" i="25"/>
  <c r="U538" i="25"/>
  <c r="U546" i="25"/>
  <c r="U554" i="25"/>
  <c r="U562" i="25"/>
  <c r="U570" i="25"/>
  <c r="U578" i="25"/>
  <c r="U586" i="25"/>
  <c r="U933" i="25"/>
  <c r="U597" i="25"/>
  <c r="U605" i="25"/>
  <c r="U613" i="25"/>
  <c r="U621" i="25"/>
  <c r="U629" i="25"/>
  <c r="U253" i="25"/>
  <c r="U323" i="25"/>
  <c r="U355" i="25"/>
  <c r="U387" i="25"/>
  <c r="U419" i="25"/>
  <c r="U451" i="25"/>
  <c r="U486" i="25"/>
  <c r="U502" i="25"/>
  <c r="U518" i="25"/>
  <c r="U534" i="25"/>
  <c r="U550" i="25"/>
  <c r="U566" i="25"/>
  <c r="U582" i="25"/>
  <c r="U601" i="25"/>
  <c r="U617" i="25"/>
  <c r="U633" i="25"/>
  <c r="U661" i="25"/>
  <c r="U665" i="25"/>
  <c r="U693" i="25"/>
  <c r="U697" i="25"/>
  <c r="U713" i="25"/>
  <c r="U721" i="25"/>
  <c r="U729" i="25"/>
  <c r="U737" i="25"/>
  <c r="U745" i="25"/>
  <c r="U753" i="25"/>
  <c r="U761" i="25"/>
  <c r="U769" i="25"/>
  <c r="U781" i="25"/>
  <c r="U783" i="25"/>
  <c r="U797" i="25"/>
  <c r="U799" i="25"/>
  <c r="U813" i="25"/>
  <c r="U815" i="25"/>
  <c r="U829" i="25"/>
  <c r="U831" i="25"/>
  <c r="U845" i="25"/>
  <c r="U847" i="25"/>
  <c r="U861" i="25"/>
  <c r="U863" i="25"/>
  <c r="U877" i="25"/>
  <c r="U879" i="25"/>
  <c r="U893" i="25"/>
  <c r="U895" i="25"/>
  <c r="U909" i="25"/>
  <c r="U911" i="25"/>
  <c r="U925" i="25"/>
  <c r="U927" i="25"/>
  <c r="U934" i="25"/>
  <c r="U936" i="25"/>
  <c r="U938" i="25"/>
  <c r="U940" i="25"/>
  <c r="U942" i="25"/>
  <c r="U944" i="25"/>
  <c r="U946" i="25"/>
  <c r="U948" i="25"/>
  <c r="U950" i="25"/>
  <c r="U952" i="25"/>
  <c r="U954" i="25"/>
  <c r="U956" i="25"/>
  <c r="U958" i="25"/>
  <c r="U960" i="25"/>
  <c r="U962" i="25"/>
  <c r="U964" i="25"/>
  <c r="U966" i="25"/>
  <c r="U968" i="25"/>
  <c r="U970" i="25"/>
  <c r="U972" i="25"/>
  <c r="U974" i="25"/>
  <c r="U976" i="25"/>
  <c r="U978" i="25"/>
  <c r="U980" i="25"/>
  <c r="U982" i="25"/>
  <c r="U984" i="25"/>
  <c r="U986" i="25"/>
  <c r="U988" i="25"/>
  <c r="U990" i="25"/>
  <c r="U992" i="25"/>
  <c r="U994" i="25"/>
  <c r="U996" i="25"/>
  <c r="U998" i="25"/>
  <c r="U1000" i="25"/>
  <c r="U1002" i="25"/>
  <c r="U1004" i="25"/>
  <c r="U1006" i="25"/>
  <c r="U1008" i="25"/>
  <c r="U1010" i="25"/>
  <c r="U1012" i="25"/>
  <c r="U1014" i="25"/>
  <c r="U1016" i="25"/>
  <c r="U1018" i="25"/>
  <c r="U1020" i="25"/>
  <c r="U1022" i="25"/>
  <c r="U1024" i="25"/>
  <c r="U1026" i="25"/>
  <c r="U1028" i="25"/>
  <c r="U1030" i="25"/>
  <c r="U1032" i="25"/>
  <c r="U1034" i="25"/>
  <c r="U1036" i="25"/>
  <c r="U1038" i="25"/>
  <c r="U1040" i="25"/>
  <c r="U1042" i="25"/>
  <c r="U1044" i="25"/>
  <c r="U1046" i="25"/>
  <c r="U1048" i="25"/>
  <c r="U1050" i="25"/>
  <c r="U1052" i="25"/>
  <c r="U1054" i="25"/>
  <c r="U1056" i="25"/>
  <c r="U1058" i="25"/>
  <c r="U1060" i="25"/>
  <c r="U1062" i="25"/>
  <c r="U1064" i="25"/>
  <c r="U1066" i="25"/>
  <c r="U1068" i="25"/>
  <c r="U1070" i="25"/>
  <c r="U1072" i="25"/>
  <c r="U1074" i="25"/>
  <c r="U1076" i="25"/>
  <c r="U1078" i="25"/>
  <c r="U1080" i="25"/>
  <c r="U1082" i="25"/>
  <c r="U1084" i="25"/>
  <c r="U1086" i="25"/>
  <c r="U1088" i="25"/>
  <c r="U1090" i="25"/>
  <c r="U1092" i="25"/>
  <c r="U1094" i="25"/>
  <c r="U1096" i="25"/>
  <c r="U1098" i="25"/>
  <c r="U1100" i="25"/>
  <c r="U1102" i="25"/>
  <c r="U1104" i="25"/>
  <c r="U1106" i="25"/>
  <c r="U1108" i="25"/>
  <c r="U1110" i="25"/>
  <c r="U1112" i="25"/>
  <c r="U1114" i="25"/>
  <c r="U1116" i="25"/>
  <c r="U1118" i="25"/>
  <c r="U1120" i="25"/>
  <c r="U1122" i="25"/>
  <c r="U1124" i="25"/>
  <c r="U1126" i="25"/>
  <c r="U1128" i="25"/>
  <c r="U1130" i="25"/>
  <c r="U1132" i="25"/>
  <c r="U1134" i="25"/>
  <c r="U1136" i="25"/>
  <c r="U1138" i="25"/>
  <c r="U1140" i="25"/>
  <c r="U1142" i="25"/>
  <c r="U1144" i="25"/>
  <c r="U1146" i="25"/>
  <c r="U1148" i="25"/>
  <c r="U1150" i="25"/>
  <c r="U1152" i="25"/>
  <c r="U1154" i="25"/>
  <c r="U1156" i="25"/>
  <c r="U1158" i="25"/>
  <c r="U1160" i="25"/>
  <c r="U1162" i="25"/>
  <c r="U1164" i="25"/>
  <c r="U1166" i="25"/>
  <c r="U1168" i="25"/>
  <c r="U1170" i="25"/>
  <c r="U1172" i="25"/>
  <c r="U1174" i="25"/>
  <c r="U1176" i="25"/>
  <c r="U1178" i="25"/>
  <c r="U1180" i="25"/>
  <c r="U1182" i="25"/>
  <c r="U1184" i="25"/>
  <c r="U1186" i="25"/>
  <c r="U1188" i="25"/>
  <c r="U1190" i="25"/>
  <c r="U1192" i="25"/>
  <c r="U1194" i="25"/>
  <c r="U1196" i="25"/>
  <c r="U1198" i="25"/>
  <c r="U1200" i="25"/>
  <c r="U1202" i="25"/>
  <c r="U1204" i="25"/>
  <c r="U1206" i="25"/>
  <c r="U1208" i="25"/>
  <c r="U1210" i="25"/>
  <c r="U1212" i="25"/>
  <c r="U1214" i="25"/>
  <c r="U1216" i="25"/>
  <c r="U1218" i="25"/>
  <c r="U1220" i="25"/>
  <c r="U1222" i="25"/>
  <c r="U1224" i="25"/>
  <c r="U1226" i="25"/>
  <c r="U1228" i="25"/>
  <c r="U1230" i="25"/>
  <c r="U1232" i="25"/>
  <c r="U1234" i="25"/>
  <c r="U1236" i="25"/>
  <c r="U285" i="25"/>
  <c r="U339" i="25"/>
  <c r="U403" i="25"/>
  <c r="U467" i="25"/>
  <c r="U494" i="25"/>
  <c r="U526" i="25"/>
  <c r="U558" i="25"/>
  <c r="U590" i="25"/>
  <c r="U637" i="25"/>
  <c r="U641" i="25"/>
  <c r="U669" i="25"/>
  <c r="U673" i="25"/>
  <c r="U701" i="25"/>
  <c r="U705" i="25"/>
  <c r="U785" i="25"/>
  <c r="U787" i="25"/>
  <c r="U801" i="25"/>
  <c r="U803" i="25"/>
  <c r="U817" i="25"/>
  <c r="U819" i="25"/>
  <c r="U833" i="25"/>
  <c r="U835" i="25"/>
  <c r="U849" i="25"/>
  <c r="U851" i="25"/>
  <c r="U865" i="25"/>
  <c r="U867" i="25"/>
  <c r="U881" i="25"/>
  <c r="U883" i="25"/>
  <c r="U897" i="25"/>
  <c r="U899" i="25"/>
  <c r="U913" i="25"/>
  <c r="U915" i="25"/>
  <c r="U929" i="25"/>
  <c r="U931" i="25"/>
  <c r="U371" i="25"/>
  <c r="U435" i="25"/>
  <c r="U510" i="25"/>
  <c r="U542" i="25"/>
  <c r="U574" i="25"/>
  <c r="U653" i="25"/>
  <c r="U657" i="25"/>
  <c r="U685" i="25"/>
  <c r="U689" i="25"/>
  <c r="U777" i="25"/>
  <c r="U779" i="25"/>
  <c r="U793" i="25"/>
  <c r="U795" i="25"/>
  <c r="U809" i="25"/>
  <c r="U811" i="25"/>
  <c r="U825" i="25"/>
  <c r="U827" i="25"/>
  <c r="U841" i="25"/>
  <c r="U843" i="25"/>
  <c r="U857" i="25"/>
  <c r="U859" i="25"/>
  <c r="U873" i="25"/>
  <c r="U875" i="25"/>
  <c r="U889" i="25"/>
  <c r="U891" i="25"/>
  <c r="U905" i="25"/>
  <c r="U907" i="25"/>
  <c r="U921" i="25"/>
  <c r="U923" i="25"/>
  <c r="U593" i="25"/>
  <c r="U649" i="25"/>
  <c r="U677" i="25"/>
  <c r="U717" i="25"/>
  <c r="U749" i="25"/>
  <c r="U807" i="25"/>
  <c r="U821" i="25"/>
  <c r="U871" i="25"/>
  <c r="U885" i="25"/>
  <c r="U939" i="25"/>
  <c r="U947" i="25"/>
  <c r="U955" i="25"/>
  <c r="U963" i="25"/>
  <c r="U971" i="25"/>
  <c r="U979" i="25"/>
  <c r="U987" i="25"/>
  <c r="U995" i="25"/>
  <c r="U1003" i="25"/>
  <c r="U1011" i="25"/>
  <c r="U1019" i="25"/>
  <c r="U1027" i="25"/>
  <c r="U1035" i="25"/>
  <c r="U1043" i="25"/>
  <c r="U1051" i="25"/>
  <c r="U1059" i="25"/>
  <c r="U1067" i="25"/>
  <c r="U1075" i="25"/>
  <c r="U1083" i="25"/>
  <c r="U1091" i="25"/>
  <c r="U1099" i="25"/>
  <c r="U1107" i="25"/>
  <c r="U1115" i="25"/>
  <c r="U1123" i="25"/>
  <c r="U1131" i="25"/>
  <c r="U1139" i="25"/>
  <c r="U1147" i="25"/>
  <c r="U1155" i="25"/>
  <c r="U1163" i="25"/>
  <c r="U1171" i="25"/>
  <c r="U1179" i="25"/>
  <c r="U1187" i="25"/>
  <c r="U1195" i="25"/>
  <c r="U1203" i="25"/>
  <c r="U1211" i="25"/>
  <c r="U1219" i="25"/>
  <c r="U1227" i="25"/>
  <c r="U1235" i="25"/>
  <c r="U1239" i="25"/>
  <c r="U1243" i="25"/>
  <c r="U1247" i="25"/>
  <c r="U1251" i="25"/>
  <c r="U1255" i="25"/>
  <c r="U1259" i="25"/>
  <c r="U1263" i="25"/>
  <c r="U1267" i="25"/>
  <c r="U1271" i="25"/>
  <c r="U1275" i="25"/>
  <c r="U1279" i="25"/>
  <c r="U1281" i="25"/>
  <c r="U1283" i="25"/>
  <c r="U1285" i="25"/>
  <c r="U1287" i="25"/>
  <c r="U1289" i="25"/>
  <c r="U1291" i="25"/>
  <c r="U1293" i="25"/>
  <c r="U1295" i="25"/>
  <c r="U1297" i="25"/>
  <c r="U1299" i="25"/>
  <c r="U1301" i="25"/>
  <c r="U1303" i="25"/>
  <c r="U1305" i="25"/>
  <c r="U1307" i="25"/>
  <c r="U1309" i="25"/>
  <c r="U1311" i="25"/>
  <c r="U1313" i="25"/>
  <c r="U1315" i="25"/>
  <c r="U1317" i="25"/>
  <c r="U1319" i="25"/>
  <c r="U1321" i="25"/>
  <c r="U1323" i="25"/>
  <c r="U1325" i="25"/>
  <c r="U1327" i="25"/>
  <c r="U1329" i="25"/>
  <c r="U1331" i="25"/>
  <c r="U1333" i="25"/>
  <c r="U1335" i="25"/>
  <c r="U1337" i="25"/>
  <c r="U1339" i="25"/>
  <c r="U1341" i="25"/>
  <c r="U1343" i="25"/>
  <c r="U1345" i="25"/>
  <c r="U1347" i="25"/>
  <c r="U1349" i="25"/>
  <c r="U1351" i="25"/>
  <c r="U1353" i="25"/>
  <c r="U1355" i="25"/>
  <c r="U1357" i="25"/>
  <c r="U1359" i="25"/>
  <c r="U1361" i="25"/>
  <c r="U1363" i="25"/>
  <c r="U1365" i="25"/>
  <c r="U1367" i="25"/>
  <c r="U1369" i="25"/>
  <c r="U1371" i="25"/>
  <c r="U1373" i="25"/>
  <c r="U1375" i="25"/>
  <c r="U1377" i="25"/>
  <c r="U1379" i="25"/>
  <c r="U1381" i="25"/>
  <c r="U1383" i="25"/>
  <c r="U1385" i="25"/>
  <c r="U1387" i="25"/>
  <c r="U1389" i="25"/>
  <c r="U1391" i="25"/>
  <c r="U1393" i="25"/>
  <c r="U1395" i="25"/>
  <c r="U1397" i="25"/>
  <c r="U1399" i="25"/>
  <c r="U1401" i="25"/>
  <c r="U1403" i="25"/>
  <c r="U1405" i="25"/>
  <c r="U1407" i="25"/>
  <c r="U1409" i="25"/>
  <c r="U1411" i="25"/>
  <c r="U1413" i="25"/>
  <c r="U1415" i="25"/>
  <c r="U1417" i="25"/>
  <c r="U1419" i="25"/>
  <c r="U1421" i="25"/>
  <c r="U1423" i="25"/>
  <c r="U1425" i="25"/>
  <c r="U1427" i="25"/>
  <c r="U1429" i="25"/>
  <c r="U1431" i="25"/>
  <c r="U1433" i="25"/>
  <c r="U1435" i="25"/>
  <c r="U1437" i="25"/>
  <c r="U1439" i="25"/>
  <c r="U1441" i="25"/>
  <c r="U1443" i="25"/>
  <c r="U1445" i="25"/>
  <c r="U1447" i="25"/>
  <c r="U1449" i="25"/>
  <c r="U1451" i="25"/>
  <c r="U1453" i="25"/>
  <c r="U1455" i="25"/>
  <c r="U1457" i="25"/>
  <c r="U1459" i="25"/>
  <c r="U1461" i="25"/>
  <c r="U1463" i="25"/>
  <c r="U1465" i="25"/>
  <c r="U1467" i="25"/>
  <c r="U1469" i="25"/>
  <c r="U1471" i="25"/>
  <c r="U1473" i="25"/>
  <c r="U1475" i="25"/>
  <c r="U1477" i="25"/>
  <c r="U1479" i="25"/>
  <c r="U1481" i="25"/>
  <c r="U1483" i="25"/>
  <c r="U1485" i="25"/>
  <c r="U1487" i="25"/>
  <c r="U1489" i="25"/>
  <c r="U1491" i="25"/>
  <c r="U1493" i="25"/>
  <c r="U1495" i="25"/>
  <c r="U1497" i="25"/>
  <c r="U1499" i="25"/>
  <c r="U1501" i="25"/>
  <c r="U1503" i="25"/>
  <c r="U1505" i="25"/>
  <c r="U1507" i="25"/>
  <c r="U1509" i="25"/>
  <c r="U1511" i="25"/>
  <c r="U1513" i="25"/>
  <c r="U1515" i="25"/>
  <c r="U1517" i="25"/>
  <c r="U1519" i="25"/>
  <c r="U1521" i="25"/>
  <c r="U1523" i="25"/>
  <c r="U1525" i="25"/>
  <c r="U1527" i="25"/>
  <c r="U1529" i="25"/>
  <c r="U1531" i="25"/>
  <c r="U1533" i="25"/>
  <c r="U1535" i="25"/>
  <c r="U1537" i="25"/>
  <c r="U1539" i="25"/>
  <c r="U1541" i="25"/>
  <c r="U1543" i="25"/>
  <c r="U1545" i="25"/>
  <c r="U1547" i="25"/>
  <c r="U1549" i="25"/>
  <c r="U1551" i="25"/>
  <c r="U1553" i="25"/>
  <c r="U1555" i="25"/>
  <c r="U1557" i="25"/>
  <c r="U1559" i="25"/>
  <c r="U1561" i="25"/>
  <c r="U1563" i="25"/>
  <c r="U1565" i="25"/>
  <c r="U1567" i="25"/>
  <c r="U1569" i="25"/>
  <c r="U1571" i="25"/>
  <c r="U1573" i="25"/>
  <c r="U1575" i="25"/>
  <c r="U1577" i="25"/>
  <c r="U1579" i="25"/>
  <c r="U1581" i="25"/>
  <c r="U1583" i="25"/>
  <c r="U1585" i="25"/>
  <c r="U1587" i="25"/>
  <c r="U1589" i="25"/>
  <c r="U1591" i="25"/>
  <c r="U1593" i="25"/>
  <c r="U1595" i="25"/>
  <c r="U1597" i="25"/>
  <c r="U1599" i="25"/>
  <c r="U1601" i="25"/>
  <c r="U1603" i="25"/>
  <c r="U1605" i="25"/>
  <c r="U1607" i="25"/>
  <c r="U1609" i="25"/>
  <c r="U681" i="25"/>
  <c r="U709" i="25"/>
  <c r="U741" i="25"/>
  <c r="U773" i="25"/>
  <c r="U823" i="25"/>
  <c r="U837" i="25"/>
  <c r="U887" i="25"/>
  <c r="U901" i="25"/>
  <c r="U937" i="25"/>
  <c r="U945" i="25"/>
  <c r="U953" i="25"/>
  <c r="U961" i="25"/>
  <c r="U969" i="25"/>
  <c r="U977" i="25"/>
  <c r="U985" i="25"/>
  <c r="U993" i="25"/>
  <c r="U1001" i="25"/>
  <c r="U1009" i="25"/>
  <c r="U1017" i="25"/>
  <c r="U1025" i="25"/>
  <c r="U1033" i="25"/>
  <c r="U1041" i="25"/>
  <c r="U1049" i="25"/>
  <c r="U1057" i="25"/>
  <c r="U1065" i="25"/>
  <c r="U1073" i="25"/>
  <c r="U1081" i="25"/>
  <c r="U1089" i="25"/>
  <c r="U1097" i="25"/>
  <c r="U1105" i="25"/>
  <c r="U1113" i="25"/>
  <c r="U1121" i="25"/>
  <c r="U1129" i="25"/>
  <c r="U1137" i="25"/>
  <c r="U1145" i="25"/>
  <c r="U1153" i="25"/>
  <c r="U1161" i="25"/>
  <c r="U1169" i="25"/>
  <c r="U1177" i="25"/>
  <c r="U1185" i="25"/>
  <c r="U1193" i="25"/>
  <c r="U1201" i="25"/>
  <c r="U1209" i="25"/>
  <c r="U1217" i="25"/>
  <c r="U1225" i="25"/>
  <c r="U1233" i="25"/>
  <c r="U1238" i="25"/>
  <c r="U1242" i="25"/>
  <c r="U1246" i="25"/>
  <c r="U1250" i="25"/>
  <c r="U1254" i="25"/>
  <c r="U1258" i="25"/>
  <c r="U1262" i="25"/>
  <c r="U1266" i="25"/>
  <c r="U1270" i="25"/>
  <c r="U1274" i="25"/>
  <c r="U1278" i="25"/>
  <c r="U609" i="25"/>
  <c r="U645" i="25"/>
  <c r="U725" i="25"/>
  <c r="U757" i="25"/>
  <c r="U791" i="25"/>
  <c r="U805" i="25"/>
  <c r="U855" i="25"/>
  <c r="U869" i="25"/>
  <c r="U919" i="25"/>
  <c r="U941" i="25"/>
  <c r="U949" i="25"/>
  <c r="U957" i="25"/>
  <c r="U965" i="25"/>
  <c r="U973" i="25"/>
  <c r="U981" i="25"/>
  <c r="U989" i="25"/>
  <c r="U997" i="25"/>
  <c r="U1005" i="25"/>
  <c r="U1013" i="25"/>
  <c r="U1021" i="25"/>
  <c r="U1029" i="25"/>
  <c r="U1037" i="25"/>
  <c r="U1045" i="25"/>
  <c r="U1053" i="25"/>
  <c r="U1061" i="25"/>
  <c r="U1069" i="25"/>
  <c r="U1077" i="25"/>
  <c r="U1085" i="25"/>
  <c r="U1093" i="25"/>
  <c r="U1101" i="25"/>
  <c r="U1109" i="25"/>
  <c r="U1117" i="25"/>
  <c r="U1125" i="25"/>
  <c r="U1133" i="25"/>
  <c r="U1141" i="25"/>
  <c r="U1149" i="25"/>
  <c r="U1157" i="25"/>
  <c r="U1165" i="25"/>
  <c r="U1173" i="25"/>
  <c r="U1181" i="25"/>
  <c r="U1189" i="25"/>
  <c r="U1197" i="25"/>
  <c r="U1205" i="25"/>
  <c r="U1213" i="25"/>
  <c r="U1221" i="25"/>
  <c r="U1229" i="25"/>
  <c r="U1237" i="25"/>
  <c r="U1240" i="25"/>
  <c r="U1244" i="25"/>
  <c r="U1248" i="25"/>
  <c r="U1252" i="25"/>
  <c r="U1256" i="25"/>
  <c r="U1260" i="25"/>
  <c r="U1264" i="25"/>
  <c r="U1268" i="25"/>
  <c r="U1272" i="25"/>
  <c r="U1276" i="25"/>
  <c r="U789" i="25"/>
  <c r="U903" i="25"/>
  <c r="U943" i="25"/>
  <c r="U975" i="25"/>
  <c r="U1007" i="25"/>
  <c r="U1039" i="25"/>
  <c r="U1071" i="25"/>
  <c r="U1103" i="25"/>
  <c r="U1135" i="25"/>
  <c r="U1167" i="25"/>
  <c r="U1199" i="25"/>
  <c r="U1231" i="25"/>
  <c r="U1245" i="25"/>
  <c r="U1261" i="25"/>
  <c r="U1277" i="25"/>
  <c r="U1286" i="25"/>
  <c r="U1294" i="25"/>
  <c r="U1302" i="25"/>
  <c r="U1310" i="25"/>
  <c r="U765" i="25"/>
  <c r="U853" i="25"/>
  <c r="U935" i="25"/>
  <c r="U967" i="25"/>
  <c r="U999" i="25"/>
  <c r="U1031" i="25"/>
  <c r="U1063" i="25"/>
  <c r="U1095" i="25"/>
  <c r="U1127" i="25"/>
  <c r="U1159" i="25"/>
  <c r="U1191" i="25"/>
  <c r="U1223" i="25"/>
  <c r="U1241" i="25"/>
  <c r="U1257" i="25"/>
  <c r="U1273" i="25"/>
  <c r="U1284" i="25"/>
  <c r="U1292" i="25"/>
  <c r="U1300" i="25"/>
  <c r="U1308" i="25"/>
  <c r="U1316" i="25"/>
  <c r="U1324" i="25"/>
  <c r="U1332" i="25"/>
  <c r="U1340" i="25"/>
  <c r="U1348" i="25"/>
  <c r="U1356" i="25"/>
  <c r="U1364" i="25"/>
  <c r="U1372" i="25"/>
  <c r="U1380" i="25"/>
  <c r="U1388" i="25"/>
  <c r="U1396" i="25"/>
  <c r="U1404" i="25"/>
  <c r="U1412" i="25"/>
  <c r="U1420" i="25"/>
  <c r="U1428" i="25"/>
  <c r="U1436" i="25"/>
  <c r="U1444" i="25"/>
  <c r="U1452" i="25"/>
  <c r="U1460" i="25"/>
  <c r="U1468" i="25"/>
  <c r="U1476" i="25"/>
  <c r="U625" i="25"/>
  <c r="U733" i="25"/>
  <c r="U775" i="25"/>
  <c r="U917" i="25"/>
  <c r="U959" i="25"/>
  <c r="U991" i="25"/>
  <c r="U1023" i="25"/>
  <c r="U1055" i="25"/>
  <c r="U1087" i="25"/>
  <c r="U1119" i="25"/>
  <c r="U1151" i="25"/>
  <c r="U1183" i="25"/>
  <c r="U1215" i="25"/>
  <c r="U1253" i="25"/>
  <c r="U1269" i="25"/>
  <c r="U1282" i="25"/>
  <c r="U1290" i="25"/>
  <c r="U1298" i="25"/>
  <c r="U1306" i="25"/>
  <c r="U1314" i="25"/>
  <c r="U1322" i="25"/>
  <c r="U1330" i="25"/>
  <c r="U1338" i="25"/>
  <c r="U1346" i="25"/>
  <c r="U1354" i="25"/>
  <c r="U1362" i="25"/>
  <c r="U1370" i="25"/>
  <c r="U1378" i="25"/>
  <c r="U1386" i="25"/>
  <c r="U1394" i="25"/>
  <c r="U1402" i="25"/>
  <c r="U1410" i="25"/>
  <c r="U1418" i="25"/>
  <c r="U1426" i="25"/>
  <c r="U1434" i="25"/>
  <c r="U1442" i="25"/>
  <c r="U1450" i="25"/>
  <c r="U1458" i="25"/>
  <c r="U1466" i="25"/>
  <c r="U1474" i="25"/>
  <c r="U1482" i="25"/>
  <c r="U1490" i="25"/>
  <c r="U1498" i="25"/>
  <c r="U1506" i="25"/>
  <c r="U1514" i="25"/>
  <c r="U1522" i="25"/>
  <c r="U1530" i="25"/>
  <c r="U1538" i="25"/>
  <c r="U1546" i="25"/>
  <c r="U1554" i="25"/>
  <c r="U1562" i="25"/>
  <c r="U1570" i="25"/>
  <c r="U1578" i="25"/>
  <c r="U1586" i="25"/>
  <c r="U1594" i="25"/>
  <c r="U1602" i="25"/>
  <c r="U1047" i="25"/>
  <c r="U1175" i="25"/>
  <c r="U1249" i="25"/>
  <c r="U1296" i="25"/>
  <c r="U1326" i="25"/>
  <c r="U1342" i="25"/>
  <c r="U1358" i="25"/>
  <c r="U1374" i="25"/>
  <c r="U1390" i="25"/>
  <c r="U1406" i="25"/>
  <c r="U1422" i="25"/>
  <c r="U1438" i="25"/>
  <c r="U1454" i="25"/>
  <c r="U1470" i="25"/>
  <c r="U1480" i="25"/>
  <c r="U1494" i="25"/>
  <c r="U1508" i="25"/>
  <c r="U1512" i="25"/>
  <c r="U1526" i="25"/>
  <c r="U1540" i="25"/>
  <c r="U1544" i="25"/>
  <c r="U1558" i="25"/>
  <c r="U1572" i="25"/>
  <c r="U1576" i="25"/>
  <c r="U1590" i="25"/>
  <c r="U1604" i="25"/>
  <c r="U1608" i="25"/>
  <c r="U1610" i="25"/>
  <c r="U1015" i="25"/>
  <c r="U1143" i="25"/>
  <c r="U1288" i="25"/>
  <c r="U1328" i="25"/>
  <c r="U1344" i="25"/>
  <c r="U1360" i="25"/>
  <c r="U1376" i="25"/>
  <c r="U1392" i="25"/>
  <c r="U1408" i="25"/>
  <c r="U1424" i="25"/>
  <c r="U1440" i="25"/>
  <c r="U1456" i="25"/>
  <c r="U1472" i="25"/>
  <c r="U1484" i="25"/>
  <c r="U1488" i="25"/>
  <c r="U1502" i="25"/>
  <c r="U1516" i="25"/>
  <c r="U1520" i="25"/>
  <c r="U1534" i="25"/>
  <c r="U1548" i="25"/>
  <c r="U1552" i="25"/>
  <c r="U1566" i="25"/>
  <c r="U1580" i="25"/>
  <c r="U1584" i="25"/>
  <c r="U1598" i="25"/>
  <c r="U1611" i="25"/>
  <c r="U1613" i="25"/>
  <c r="U1615" i="25"/>
  <c r="U1617" i="25"/>
  <c r="U1619" i="25"/>
  <c r="U1621" i="25"/>
  <c r="U1623" i="25"/>
  <c r="U1625" i="25"/>
  <c r="U1627" i="25"/>
  <c r="U1629" i="25"/>
  <c r="U1631" i="25"/>
  <c r="U1633" i="25"/>
  <c r="U1635" i="25"/>
  <c r="U1637" i="25"/>
  <c r="U1639" i="25"/>
  <c r="U1641" i="25"/>
  <c r="U1643" i="25"/>
  <c r="U1645" i="25"/>
  <c r="U1647" i="25"/>
  <c r="U1649" i="25"/>
  <c r="U1651" i="25"/>
  <c r="U1653" i="25"/>
  <c r="U1655" i="25"/>
  <c r="U1657" i="25"/>
  <c r="U1659" i="25"/>
  <c r="U1661" i="25"/>
  <c r="U1663" i="25"/>
  <c r="U1665" i="25"/>
  <c r="U1667" i="25"/>
  <c r="U1669" i="25"/>
  <c r="U1671" i="25"/>
  <c r="U1673" i="25"/>
  <c r="U1675" i="25"/>
  <c r="U1677" i="25"/>
  <c r="U1679" i="25"/>
  <c r="U1681" i="25"/>
  <c r="U1683" i="25"/>
  <c r="U1685" i="25"/>
  <c r="U1687" i="25"/>
  <c r="U1689" i="25"/>
  <c r="U1691" i="25"/>
  <c r="U1693" i="25"/>
  <c r="U1695" i="25"/>
  <c r="U1697" i="25"/>
  <c r="U1699" i="25"/>
  <c r="U1701" i="25"/>
  <c r="U1703" i="25"/>
  <c r="U1705" i="25"/>
  <c r="U1707" i="25"/>
  <c r="U1709" i="25"/>
  <c r="U1711" i="25"/>
  <c r="U1713" i="25"/>
  <c r="U1715" i="25"/>
  <c r="U1717" i="25"/>
  <c r="U1719" i="25"/>
  <c r="U1721" i="25"/>
  <c r="U1723" i="25"/>
  <c r="U1725" i="25"/>
  <c r="U1727" i="25"/>
  <c r="U1729" i="25"/>
  <c r="U1731" i="25"/>
  <c r="U1733" i="25"/>
  <c r="U1735" i="25"/>
  <c r="U1737" i="25"/>
  <c r="U1739" i="25"/>
  <c r="U1741" i="25"/>
  <c r="U1743" i="25"/>
  <c r="U1745" i="25"/>
  <c r="U1747" i="25"/>
  <c r="U1749" i="25"/>
  <c r="U1751" i="25"/>
  <c r="U1753" i="25"/>
  <c r="U1755" i="25"/>
  <c r="U1757" i="25"/>
  <c r="U1759" i="25"/>
  <c r="U1761" i="25"/>
  <c r="U1763" i="25"/>
  <c r="U1765" i="25"/>
  <c r="U1767" i="25"/>
  <c r="U1769" i="25"/>
  <c r="U1771" i="25"/>
  <c r="U1773" i="25"/>
  <c r="U1775" i="25"/>
  <c r="U1777" i="25"/>
  <c r="U1779" i="25"/>
  <c r="U1781" i="25"/>
  <c r="U1783" i="25"/>
  <c r="U1785" i="25"/>
  <c r="U1787" i="25"/>
  <c r="U1789" i="25"/>
  <c r="U1791" i="25"/>
  <c r="U1793" i="25"/>
  <c r="U1795" i="25"/>
  <c r="U1797" i="25"/>
  <c r="U1799" i="25"/>
  <c r="U1801" i="25"/>
  <c r="U1803" i="25"/>
  <c r="U1805" i="25"/>
  <c r="U1807" i="25"/>
  <c r="U1809" i="25"/>
  <c r="U1811" i="25"/>
  <c r="U1813" i="25"/>
  <c r="U1815" i="25"/>
  <c r="U1817" i="25"/>
  <c r="U1819" i="25"/>
  <c r="U1821" i="25"/>
  <c r="U1823" i="25"/>
  <c r="U1825" i="25"/>
  <c r="U1827" i="25"/>
  <c r="U1829" i="25"/>
  <c r="U1831" i="25"/>
  <c r="U1833" i="25"/>
  <c r="U1835" i="25"/>
  <c r="U1837" i="25"/>
  <c r="U1839" i="25"/>
  <c r="U1841" i="25"/>
  <c r="U1843" i="25"/>
  <c r="U1845" i="25"/>
  <c r="U1847" i="25"/>
  <c r="U1849" i="25"/>
  <c r="U1851" i="25"/>
  <c r="U1853" i="25"/>
  <c r="U1855" i="25"/>
  <c r="U1857" i="25"/>
  <c r="U1859" i="25"/>
  <c r="U1861" i="25"/>
  <c r="U1863" i="25"/>
  <c r="U1865" i="25"/>
  <c r="U1867" i="25"/>
  <c r="U1869" i="25"/>
  <c r="U1871" i="25"/>
  <c r="U1873" i="25"/>
  <c r="U1875" i="25"/>
  <c r="U1877" i="25"/>
  <c r="U1879" i="25"/>
  <c r="U1881" i="25"/>
  <c r="U1883" i="25"/>
  <c r="U1885" i="25"/>
  <c r="U1887" i="25"/>
  <c r="U1889" i="25"/>
  <c r="U1891" i="25"/>
  <c r="U1893" i="25"/>
  <c r="U1895" i="25"/>
  <c r="U1897" i="25"/>
  <c r="U1899" i="25"/>
  <c r="U1901" i="25"/>
  <c r="U1903" i="25"/>
  <c r="U1905" i="25"/>
  <c r="U1907" i="25"/>
  <c r="U1909" i="25"/>
  <c r="U1911" i="25"/>
  <c r="U1913" i="25"/>
  <c r="U1915" i="25"/>
  <c r="U1917" i="25"/>
  <c r="U1919" i="25"/>
  <c r="U1921" i="25"/>
  <c r="U1923" i="25"/>
  <c r="U1925" i="25"/>
  <c r="U1927" i="25"/>
  <c r="U1929" i="25"/>
  <c r="U1931" i="25"/>
  <c r="U1933" i="25"/>
  <c r="U1935" i="25"/>
  <c r="U1937" i="25"/>
  <c r="U1939" i="25"/>
  <c r="U1941" i="25"/>
  <c r="U1943" i="25"/>
  <c r="U1945" i="25"/>
  <c r="U1947" i="25"/>
  <c r="U1949" i="25"/>
  <c r="U1951" i="25"/>
  <c r="U1953" i="25"/>
  <c r="U1955" i="25"/>
  <c r="U1957" i="25"/>
  <c r="U1959" i="25"/>
  <c r="U1961" i="25"/>
  <c r="U1963" i="25"/>
  <c r="U1965" i="25"/>
  <c r="U1967" i="25"/>
  <c r="U1969" i="25"/>
  <c r="U1971" i="25"/>
  <c r="U1973" i="25"/>
  <c r="U1975" i="25"/>
  <c r="U1977" i="25"/>
  <c r="U1979" i="25"/>
  <c r="U1981" i="25"/>
  <c r="U1983" i="25"/>
  <c r="U1985" i="25"/>
  <c r="U1987" i="25"/>
  <c r="U1989" i="25"/>
  <c r="U1991" i="25"/>
  <c r="U1993" i="25"/>
  <c r="U1995" i="25"/>
  <c r="U1997" i="25"/>
  <c r="U1999" i="25"/>
  <c r="U2001" i="25"/>
  <c r="U2003" i="25"/>
  <c r="U2005" i="25"/>
  <c r="U2007" i="25"/>
  <c r="U2009" i="25"/>
  <c r="U2011" i="25"/>
  <c r="U2013" i="25"/>
  <c r="U2015" i="25"/>
  <c r="U2017" i="25"/>
  <c r="U2019" i="25"/>
  <c r="U2021" i="25"/>
  <c r="U2023" i="25"/>
  <c r="U2025" i="25"/>
  <c r="U2027" i="25"/>
  <c r="U2029" i="25"/>
  <c r="U2031" i="25"/>
  <c r="U2033" i="25"/>
  <c r="U2035" i="25"/>
  <c r="U2037" i="25"/>
  <c r="U2039" i="25"/>
  <c r="U2041" i="25"/>
  <c r="U2043" i="25"/>
  <c r="U2045" i="25"/>
  <c r="U2047" i="25"/>
  <c r="U2049" i="25"/>
  <c r="U2051" i="25"/>
  <c r="U2053" i="25"/>
  <c r="U2055" i="25"/>
  <c r="U2057" i="25"/>
  <c r="U2059" i="25"/>
  <c r="U2061" i="25"/>
  <c r="U2063" i="25"/>
  <c r="U2065" i="25"/>
  <c r="U2067" i="25"/>
  <c r="U2069" i="25"/>
  <c r="U2071" i="25"/>
  <c r="U2073" i="25"/>
  <c r="U2075" i="25"/>
  <c r="U2077" i="25"/>
  <c r="U2079" i="25"/>
  <c r="U2081" i="25"/>
  <c r="U2083" i="25"/>
  <c r="U2085" i="25"/>
  <c r="U2087" i="25"/>
  <c r="U2089" i="25"/>
  <c r="U2091" i="25"/>
  <c r="U2093" i="25"/>
  <c r="U2095" i="25"/>
  <c r="U2097" i="25"/>
  <c r="U2099" i="25"/>
  <c r="U2101" i="25"/>
  <c r="U2103" i="25"/>
  <c r="U2105" i="25"/>
  <c r="U2107" i="25"/>
  <c r="U2109" i="25"/>
  <c r="U2111" i="25"/>
  <c r="U2113" i="25"/>
  <c r="U2115" i="25"/>
  <c r="U2117" i="25"/>
  <c r="U2119" i="25"/>
  <c r="U2121" i="25"/>
  <c r="U2123" i="25"/>
  <c r="U2125" i="25"/>
  <c r="U2127" i="25"/>
  <c r="U2129" i="25"/>
  <c r="U2131" i="25"/>
  <c r="U2133" i="25"/>
  <c r="U2135" i="25"/>
  <c r="U2137" i="25"/>
  <c r="U2139" i="25"/>
  <c r="U2141" i="25"/>
  <c r="U2143" i="25"/>
  <c r="U2145" i="25"/>
  <c r="U2147" i="25"/>
  <c r="U2149" i="25"/>
  <c r="U2151" i="25"/>
  <c r="U2153" i="25"/>
  <c r="U2155" i="25"/>
  <c r="U2157" i="25"/>
  <c r="U2159" i="25"/>
  <c r="U2161" i="25"/>
  <c r="U2163" i="25"/>
  <c r="U2165" i="25"/>
  <c r="U2167" i="25"/>
  <c r="U2169" i="25"/>
  <c r="U2171" i="25"/>
  <c r="U2173" i="25"/>
  <c r="U2175" i="25"/>
  <c r="U2177" i="25"/>
  <c r="U2179" i="25"/>
  <c r="U2181" i="25"/>
  <c r="U2183" i="25"/>
  <c r="U2185" i="25"/>
  <c r="U2187" i="25"/>
  <c r="U2189" i="25"/>
  <c r="U2191" i="25"/>
  <c r="U2193" i="25"/>
  <c r="U2195" i="25"/>
  <c r="U2197" i="25"/>
  <c r="U2199" i="25"/>
  <c r="U2201" i="25"/>
  <c r="U2203" i="25"/>
  <c r="U2205" i="25"/>
  <c r="U2207" i="25"/>
  <c r="U2209" i="25"/>
  <c r="U2211" i="25"/>
  <c r="U2213" i="25"/>
  <c r="U2215" i="25"/>
  <c r="U2217" i="25"/>
  <c r="U2219" i="25"/>
  <c r="U2221" i="25"/>
  <c r="U2223" i="25"/>
  <c r="U2225" i="25"/>
  <c r="U2227" i="25"/>
  <c r="U2229" i="25"/>
  <c r="U2231" i="25"/>
  <c r="U2233" i="25"/>
  <c r="U2235" i="25"/>
  <c r="U2237" i="25"/>
  <c r="U2239" i="25"/>
  <c r="U2241" i="25"/>
  <c r="U2243" i="25"/>
  <c r="U2245" i="25"/>
  <c r="U2247" i="25"/>
  <c r="U2249" i="25"/>
  <c r="U2251" i="25"/>
  <c r="U2253" i="25"/>
  <c r="U2255" i="25"/>
  <c r="U2257" i="25"/>
  <c r="U2259" i="25"/>
  <c r="U2261" i="25"/>
  <c r="U2263" i="25"/>
  <c r="U2265" i="25"/>
  <c r="U2267" i="25"/>
  <c r="U2269" i="25"/>
  <c r="U2271" i="25"/>
  <c r="U2273" i="25"/>
  <c r="U2275" i="25"/>
  <c r="U2277" i="25"/>
  <c r="U2279" i="25"/>
  <c r="U2281" i="25"/>
  <c r="U2283" i="25"/>
  <c r="U2285" i="25"/>
  <c r="U2287" i="25"/>
  <c r="U2289" i="25"/>
  <c r="U2291" i="25"/>
  <c r="U2293" i="25"/>
  <c r="U2295" i="25"/>
  <c r="U2297" i="25"/>
  <c r="U2299" i="25"/>
  <c r="U2301" i="25"/>
  <c r="U2303" i="25"/>
  <c r="U2305" i="25"/>
  <c r="U2307" i="25"/>
  <c r="U2309" i="25"/>
  <c r="U2311" i="25"/>
  <c r="U2313" i="25"/>
  <c r="U2315" i="25"/>
  <c r="U2317" i="25"/>
  <c r="U2319" i="25"/>
  <c r="U2321" i="25"/>
  <c r="U2323" i="25"/>
  <c r="U2325" i="25"/>
  <c r="U2327" i="25"/>
  <c r="U2329" i="25"/>
  <c r="U2331" i="25"/>
  <c r="U2333" i="25"/>
  <c r="U2335" i="25"/>
  <c r="U2337" i="25"/>
  <c r="U2339" i="25"/>
  <c r="U2341" i="25"/>
  <c r="U2343" i="25"/>
  <c r="U2345" i="25"/>
  <c r="U2347" i="25"/>
  <c r="U2349" i="25"/>
  <c r="U2351" i="25"/>
  <c r="U2353" i="25"/>
  <c r="U2355" i="25"/>
  <c r="U2357" i="25"/>
  <c r="U2359" i="25"/>
  <c r="U2361" i="25"/>
  <c r="U2363" i="25"/>
  <c r="U2365" i="25"/>
  <c r="U2367" i="25"/>
  <c r="U2369" i="25"/>
  <c r="U2371" i="25"/>
  <c r="U2373" i="25"/>
  <c r="U2375" i="25"/>
  <c r="U2377" i="25"/>
  <c r="U2379" i="25"/>
  <c r="U2381" i="25"/>
  <c r="U2383" i="25"/>
  <c r="U2385" i="25"/>
  <c r="U2387" i="25"/>
  <c r="U2389" i="25"/>
  <c r="U2391" i="25"/>
  <c r="U2393" i="25"/>
  <c r="U2395" i="25"/>
  <c r="U2397" i="25"/>
  <c r="U2399" i="25"/>
  <c r="U2401" i="25"/>
  <c r="U2403" i="25"/>
  <c r="U2405" i="25"/>
  <c r="U2407" i="25"/>
  <c r="U2409" i="25"/>
  <c r="U2411" i="25"/>
  <c r="U2413" i="25"/>
  <c r="U2415" i="25"/>
  <c r="U2417" i="25"/>
  <c r="U2419" i="25"/>
  <c r="U2421" i="25"/>
  <c r="U2423" i="25"/>
  <c r="U2425" i="25"/>
  <c r="U2427" i="25"/>
  <c r="U2429" i="25"/>
  <c r="U2431" i="25"/>
  <c r="U2433" i="25"/>
  <c r="U2435" i="25"/>
  <c r="U2437" i="25"/>
  <c r="U2439" i="25"/>
  <c r="U2441" i="25"/>
  <c r="U2443" i="25"/>
  <c r="U2445" i="25"/>
  <c r="U2447" i="25"/>
  <c r="U2449" i="25"/>
  <c r="U2451" i="25"/>
  <c r="U2453" i="25"/>
  <c r="U2455" i="25"/>
  <c r="U2457" i="25"/>
  <c r="U2459" i="25"/>
  <c r="U2461" i="25"/>
  <c r="U2463" i="25"/>
  <c r="U951" i="25"/>
  <c r="U1079" i="25"/>
  <c r="U1207" i="25"/>
  <c r="U1265" i="25"/>
  <c r="U1304" i="25"/>
  <c r="U1320" i="25"/>
  <c r="U1336" i="25"/>
  <c r="U1352" i="25"/>
  <c r="U1368" i="25"/>
  <c r="U1384" i="25"/>
  <c r="U1400" i="25"/>
  <c r="U1416" i="25"/>
  <c r="U1432" i="25"/>
  <c r="U1448" i="25"/>
  <c r="U1464" i="25"/>
  <c r="U1486" i="25"/>
  <c r="U1500" i="25"/>
  <c r="U1504" i="25"/>
  <c r="U1518" i="25"/>
  <c r="U1532" i="25"/>
  <c r="U1536" i="25"/>
  <c r="U1550" i="25"/>
  <c r="U1564" i="25"/>
  <c r="U1568" i="25"/>
  <c r="U1582" i="25"/>
  <c r="U1596" i="25"/>
  <c r="U1600" i="25"/>
  <c r="U1612" i="25"/>
  <c r="U1614" i="25"/>
  <c r="U1616" i="25"/>
  <c r="U1618" i="25"/>
  <c r="U1620" i="25"/>
  <c r="U1622" i="25"/>
  <c r="U1624" i="25"/>
  <c r="U1626" i="25"/>
  <c r="U1628" i="25"/>
  <c r="U1630" i="25"/>
  <c r="U1632" i="25"/>
  <c r="U1634" i="25"/>
  <c r="U1636" i="25"/>
  <c r="U1638" i="25"/>
  <c r="U1640" i="25"/>
  <c r="U1642" i="25"/>
  <c r="U1644" i="25"/>
  <c r="U1646" i="25"/>
  <c r="U1648" i="25"/>
  <c r="U1650" i="25"/>
  <c r="U1652" i="25"/>
  <c r="U1654" i="25"/>
  <c r="U1656" i="25"/>
  <c r="U1658" i="25"/>
  <c r="U1660" i="25"/>
  <c r="U1662" i="25"/>
  <c r="U1664" i="25"/>
  <c r="U1666" i="25"/>
  <c r="U1668" i="25"/>
  <c r="U1670" i="25"/>
  <c r="U1672" i="25"/>
  <c r="U1674" i="25"/>
  <c r="U1676" i="25"/>
  <c r="U1678" i="25"/>
  <c r="U1680" i="25"/>
  <c r="U1682" i="25"/>
  <c r="U1684" i="25"/>
  <c r="U1686" i="25"/>
  <c r="U1688" i="25"/>
  <c r="U1690" i="25"/>
  <c r="U1692" i="25"/>
  <c r="U1694" i="25"/>
  <c r="U1696" i="25"/>
  <c r="U1698" i="25"/>
  <c r="U1700" i="25"/>
  <c r="U1702" i="25"/>
  <c r="U1704" i="25"/>
  <c r="U1706" i="25"/>
  <c r="U1708" i="25"/>
  <c r="U1710" i="25"/>
  <c r="U1712" i="25"/>
  <c r="U1714" i="25"/>
  <c r="U1716" i="25"/>
  <c r="U1718" i="25"/>
  <c r="U1720" i="25"/>
  <c r="U1722" i="25"/>
  <c r="U1724" i="25"/>
  <c r="U1726" i="25"/>
  <c r="U1728" i="25"/>
  <c r="U1730" i="25"/>
  <c r="U1732" i="25"/>
  <c r="U1734" i="25"/>
  <c r="U1736" i="25"/>
  <c r="U1738" i="25"/>
  <c r="U1740" i="25"/>
  <c r="U1742" i="25"/>
  <c r="U1744" i="25"/>
  <c r="U1746" i="25"/>
  <c r="U1748" i="25"/>
  <c r="U1750" i="25"/>
  <c r="U1752" i="25"/>
  <c r="U1754" i="25"/>
  <c r="U1756" i="25"/>
  <c r="U1758" i="25"/>
  <c r="U1760" i="25"/>
  <c r="U1762" i="25"/>
  <c r="U1764" i="25"/>
  <c r="U1766" i="25"/>
  <c r="U1768" i="25"/>
  <c r="U1770" i="25"/>
  <c r="U1772" i="25"/>
  <c r="U1774" i="25"/>
  <c r="U1776" i="25"/>
  <c r="U1778" i="25"/>
  <c r="U1780" i="25"/>
  <c r="U1782" i="25"/>
  <c r="U1784" i="25"/>
  <c r="U1786" i="25"/>
  <c r="U1788" i="25"/>
  <c r="U1790" i="25"/>
  <c r="U1792" i="25"/>
  <c r="U1794" i="25"/>
  <c r="U1796" i="25"/>
  <c r="U1798" i="25"/>
  <c r="U1800" i="25"/>
  <c r="U1802" i="25"/>
  <c r="U1804" i="25"/>
  <c r="U1806" i="25"/>
  <c r="U1808" i="25"/>
  <c r="U1810" i="25"/>
  <c r="U1812" i="25"/>
  <c r="U1814" i="25"/>
  <c r="U1816" i="25"/>
  <c r="U1818" i="25"/>
  <c r="U1820" i="25"/>
  <c r="U1822" i="25"/>
  <c r="U1824" i="25"/>
  <c r="U1826" i="25"/>
  <c r="U1828" i="25"/>
  <c r="U1830" i="25"/>
  <c r="U1832" i="25"/>
  <c r="U1834" i="25"/>
  <c r="U1836" i="25"/>
  <c r="U1838" i="25"/>
  <c r="U1840" i="25"/>
  <c r="U1842" i="25"/>
  <c r="U1844" i="25"/>
  <c r="U1846" i="25"/>
  <c r="U1848" i="25"/>
  <c r="U1850" i="25"/>
  <c r="U1852" i="25"/>
  <c r="U1854" i="25"/>
  <c r="U1856" i="25"/>
  <c r="U1858" i="25"/>
  <c r="U1860" i="25"/>
  <c r="U1862" i="25"/>
  <c r="U1864" i="25"/>
  <c r="U1866" i="25"/>
  <c r="U1868" i="25"/>
  <c r="U1870" i="25"/>
  <c r="U1872" i="25"/>
  <c r="U1874" i="25"/>
  <c r="U1876" i="25"/>
  <c r="U1878" i="25"/>
  <c r="U1880" i="25"/>
  <c r="U1882" i="25"/>
  <c r="U1884" i="25"/>
  <c r="U1886" i="25"/>
  <c r="U1888" i="25"/>
  <c r="U1890" i="25"/>
  <c r="U1892" i="25"/>
  <c r="U1894" i="25"/>
  <c r="U1896" i="25"/>
  <c r="U1898" i="25"/>
  <c r="U1900" i="25"/>
  <c r="U1902" i="25"/>
  <c r="U1904" i="25"/>
  <c r="U1906" i="25"/>
  <c r="U1908" i="25"/>
  <c r="U1910" i="25"/>
  <c r="U1912" i="25"/>
  <c r="U1914" i="25"/>
  <c r="U1916" i="25"/>
  <c r="U1918" i="25"/>
  <c r="U1920" i="25"/>
  <c r="U1922" i="25"/>
  <c r="U1924" i="25"/>
  <c r="U1926" i="25"/>
  <c r="U1928" i="25"/>
  <c r="U1930" i="25"/>
  <c r="U1932" i="25"/>
  <c r="U1934" i="25"/>
  <c r="U1936" i="25"/>
  <c r="U1938" i="25"/>
  <c r="U1940" i="25"/>
  <c r="U1942" i="25"/>
  <c r="U1944" i="25"/>
  <c r="U1946" i="25"/>
  <c r="U1948" i="25"/>
  <c r="U1950" i="25"/>
  <c r="U1952" i="25"/>
  <c r="U1954" i="25"/>
  <c r="U1956" i="25"/>
  <c r="U1958" i="25"/>
  <c r="U1960" i="25"/>
  <c r="U1962" i="25"/>
  <c r="U1964" i="25"/>
  <c r="U1966" i="25"/>
  <c r="U1968" i="25"/>
  <c r="U1970" i="25"/>
  <c r="U1972" i="25"/>
  <c r="U1974" i="25"/>
  <c r="U1976" i="25"/>
  <c r="U1978" i="25"/>
  <c r="U1980" i="25"/>
  <c r="U1982" i="25"/>
  <c r="U1984" i="25"/>
  <c r="U1986" i="25"/>
  <c r="U1988" i="25"/>
  <c r="U1990" i="25"/>
  <c r="U1992" i="25"/>
  <c r="U1994" i="25"/>
  <c r="U1996" i="25"/>
  <c r="U1998" i="25"/>
  <c r="U2000" i="25"/>
  <c r="U2002" i="25"/>
  <c r="U2004" i="25"/>
  <c r="U2006" i="25"/>
  <c r="U2008" i="25"/>
  <c r="U2010" i="25"/>
  <c r="U2012" i="25"/>
  <c r="U2014" i="25"/>
  <c r="U2016" i="25"/>
  <c r="U2018" i="25"/>
  <c r="U2020" i="25"/>
  <c r="U2022" i="25"/>
  <c r="U2024" i="25"/>
  <c r="U2026" i="25"/>
  <c r="U2028" i="25"/>
  <c r="U2030" i="25"/>
  <c r="U2032" i="25"/>
  <c r="U2034" i="25"/>
  <c r="U2036" i="25"/>
  <c r="U2038" i="25"/>
  <c r="U2040" i="25"/>
  <c r="U2042" i="25"/>
  <c r="U2044" i="25"/>
  <c r="U2046" i="25"/>
  <c r="U2048" i="25"/>
  <c r="U2050" i="25"/>
  <c r="U2052" i="25"/>
  <c r="U2054" i="25"/>
  <c r="U2056" i="25"/>
  <c r="U2058" i="25"/>
  <c r="U2060" i="25"/>
  <c r="U2062" i="25"/>
  <c r="U2064" i="25"/>
  <c r="U2066" i="25"/>
  <c r="U2068" i="25"/>
  <c r="U2070" i="25"/>
  <c r="U2072" i="25"/>
  <c r="U2074" i="25"/>
  <c r="U2076" i="25"/>
  <c r="U2078" i="25"/>
  <c r="U2080" i="25"/>
  <c r="U2082" i="25"/>
  <c r="U2084" i="25"/>
  <c r="U2086" i="25"/>
  <c r="U2088" i="25"/>
  <c r="U2090" i="25"/>
  <c r="U2092" i="25"/>
  <c r="U2094" i="25"/>
  <c r="U2096" i="25"/>
  <c r="U2098" i="25"/>
  <c r="U2100" i="25"/>
  <c r="U2102" i="25"/>
  <c r="U2104" i="25"/>
  <c r="U2106" i="25"/>
  <c r="U2108" i="25"/>
  <c r="U2110" i="25"/>
  <c r="U2112" i="25"/>
  <c r="U2114" i="25"/>
  <c r="U2116" i="25"/>
  <c r="U2118" i="25"/>
  <c r="U2120" i="25"/>
  <c r="U2122" i="25"/>
  <c r="U2124" i="25"/>
  <c r="U2126" i="25"/>
  <c r="U2128" i="25"/>
  <c r="U2130" i="25"/>
  <c r="U2132" i="25"/>
  <c r="U2134" i="25"/>
  <c r="U2136" i="25"/>
  <c r="U2138" i="25"/>
  <c r="U2140" i="25"/>
  <c r="U2142" i="25"/>
  <c r="U2144" i="25"/>
  <c r="U2146" i="25"/>
  <c r="U2148" i="25"/>
  <c r="U2150" i="25"/>
  <c r="U2152" i="25"/>
  <c r="U2154" i="25"/>
  <c r="U2156" i="25"/>
  <c r="U2158" i="25"/>
  <c r="U2160" i="25"/>
  <c r="U2162" i="25"/>
  <c r="U2164" i="25"/>
  <c r="U2166" i="25"/>
  <c r="U2168" i="25"/>
  <c r="U2170" i="25"/>
  <c r="U2172" i="25"/>
  <c r="U2174" i="25"/>
  <c r="U2176" i="25"/>
  <c r="U2178" i="25"/>
  <c r="U2180" i="25"/>
  <c r="U2182" i="25"/>
  <c r="U2184" i="25"/>
  <c r="U2186" i="25"/>
  <c r="U2188" i="25"/>
  <c r="U2190" i="25"/>
  <c r="U2192" i="25"/>
  <c r="U2194" i="25"/>
  <c r="U2196" i="25"/>
  <c r="U2198" i="25"/>
  <c r="U2200" i="25"/>
  <c r="U2202" i="25"/>
  <c r="U2204" i="25"/>
  <c r="U2206" i="25"/>
  <c r="U2208" i="25"/>
  <c r="U2210" i="25"/>
  <c r="U2212" i="25"/>
  <c r="U2214" i="25"/>
  <c r="U2216" i="25"/>
  <c r="U2218" i="25"/>
  <c r="U2220" i="25"/>
  <c r="U2222" i="25"/>
  <c r="U2224" i="25"/>
  <c r="U2226" i="25"/>
  <c r="U2228" i="25"/>
  <c r="U2230" i="25"/>
  <c r="U2232" i="25"/>
  <c r="U2234" i="25"/>
  <c r="U2236" i="25"/>
  <c r="U2238" i="25"/>
  <c r="U2240" i="25"/>
  <c r="U2242" i="25"/>
  <c r="U2244" i="25"/>
  <c r="U2246" i="25"/>
  <c r="U2248" i="25"/>
  <c r="U2250" i="25"/>
  <c r="U2252" i="25"/>
  <c r="U2254" i="25"/>
  <c r="U2256" i="25"/>
  <c r="U2258" i="25"/>
  <c r="U2260" i="25"/>
  <c r="U2262" i="25"/>
  <c r="U2264" i="25"/>
  <c r="U2266" i="25"/>
  <c r="U2268" i="25"/>
  <c r="U2270" i="25"/>
  <c r="U2272" i="25"/>
  <c r="U2274" i="25"/>
  <c r="U2276" i="25"/>
  <c r="U2278" i="25"/>
  <c r="U2280" i="25"/>
  <c r="U2282" i="25"/>
  <c r="U2284" i="25"/>
  <c r="U2286" i="25"/>
  <c r="U2288" i="25"/>
  <c r="U2290" i="25"/>
  <c r="U2292" i="25"/>
  <c r="U2294" i="25"/>
  <c r="U2296" i="25"/>
  <c r="U2298" i="25"/>
  <c r="U2300" i="25"/>
  <c r="U2302" i="25"/>
  <c r="U2304" i="25"/>
  <c r="U2306" i="25"/>
  <c r="U2308" i="25"/>
  <c r="U2310" i="25"/>
  <c r="U2312" i="25"/>
  <c r="U2314" i="25"/>
  <c r="U2316" i="25"/>
  <c r="U2318" i="25"/>
  <c r="U2320" i="25"/>
  <c r="U2322" i="25"/>
  <c r="U2324" i="25"/>
  <c r="U2326" i="25"/>
  <c r="U2328" i="25"/>
  <c r="U2330" i="25"/>
  <c r="U2332" i="25"/>
  <c r="U2334" i="25"/>
  <c r="U2336" i="25"/>
  <c r="U2338" i="25"/>
  <c r="U2340" i="25"/>
  <c r="U2342" i="25"/>
  <c r="U2344" i="25"/>
  <c r="U2346" i="25"/>
  <c r="U2348" i="25"/>
  <c r="U2350" i="25"/>
  <c r="U2352" i="25"/>
  <c r="U2354" i="25"/>
  <c r="U2356" i="25"/>
  <c r="U2358" i="25"/>
  <c r="U2360" i="25"/>
  <c r="U2362" i="25"/>
  <c r="U2364" i="25"/>
  <c r="U2366" i="25"/>
  <c r="U2368" i="25"/>
  <c r="U2370" i="25"/>
  <c r="U2372" i="25"/>
  <c r="U2374" i="25"/>
  <c r="U2376" i="25"/>
  <c r="U2378" i="25"/>
  <c r="U2380" i="25"/>
  <c r="U2382" i="25"/>
  <c r="U2384" i="25"/>
  <c r="U2386" i="25"/>
  <c r="U2388" i="25"/>
  <c r="U2390" i="25"/>
  <c r="U2392" i="25"/>
  <c r="U2394" i="25"/>
  <c r="U2396" i="25"/>
  <c r="U2398" i="25"/>
  <c r="U2400" i="25"/>
  <c r="U2402" i="25"/>
  <c r="U2404" i="25"/>
  <c r="U2406" i="25"/>
  <c r="U2408" i="25"/>
  <c r="U2410" i="25"/>
  <c r="U2412" i="25"/>
  <c r="U2414" i="25"/>
  <c r="U2416" i="25"/>
  <c r="U2418" i="25"/>
  <c r="U2420" i="25"/>
  <c r="U2422" i="25"/>
  <c r="U2424" i="25"/>
  <c r="U2426" i="25"/>
  <c r="U2428" i="25"/>
  <c r="U2430" i="25"/>
  <c r="U2432" i="25"/>
  <c r="U2434" i="25"/>
  <c r="U2436" i="25"/>
  <c r="U2438" i="25"/>
  <c r="U2440" i="25"/>
  <c r="U2442" i="25"/>
  <c r="U2444" i="25"/>
  <c r="U2446" i="25"/>
  <c r="U2448" i="25"/>
  <c r="U2450" i="25"/>
  <c r="U2452" i="25"/>
  <c r="U2454" i="25"/>
  <c r="U2456" i="25"/>
  <c r="U2458" i="25"/>
  <c r="U2460" i="25"/>
  <c r="U2462" i="25"/>
  <c r="U2464" i="25"/>
  <c r="U1366" i="25"/>
  <c r="U1430" i="25"/>
  <c r="U1560" i="25"/>
  <c r="U1574" i="25"/>
  <c r="U1588" i="25"/>
  <c r="U839" i="25"/>
  <c r="U1350" i="25"/>
  <c r="U1414" i="25"/>
  <c r="U1478" i="25"/>
  <c r="U1492" i="25"/>
  <c r="U1592" i="25"/>
  <c r="U1606" i="25"/>
  <c r="U2466" i="25"/>
  <c r="U2468" i="25"/>
  <c r="U2470" i="25"/>
  <c r="U2472" i="25"/>
  <c r="U2474" i="25"/>
  <c r="U2476" i="25"/>
  <c r="U2478" i="25"/>
  <c r="U2480" i="25"/>
  <c r="U2482" i="25"/>
  <c r="U2484" i="25"/>
  <c r="U2486" i="25"/>
  <c r="U2488" i="25"/>
  <c r="U2490" i="25"/>
  <c r="U2492" i="25"/>
  <c r="U2494" i="25"/>
  <c r="U2496" i="25"/>
  <c r="U2498" i="25"/>
  <c r="U2500" i="25"/>
  <c r="U2502" i="25"/>
  <c r="U2504" i="25"/>
  <c r="U2506" i="25"/>
  <c r="U2508" i="25"/>
  <c r="U2510" i="25"/>
  <c r="U2512" i="25"/>
  <c r="U2514" i="25"/>
  <c r="U2516" i="25"/>
  <c r="U2518" i="25"/>
  <c r="U2520" i="25"/>
  <c r="U2522" i="25"/>
  <c r="U2524" i="25"/>
  <c r="U2526" i="25"/>
  <c r="U2528" i="25"/>
  <c r="U2530" i="25"/>
  <c r="U2532" i="25"/>
  <c r="U2534" i="25"/>
  <c r="U2536" i="25"/>
  <c r="U2538" i="25"/>
  <c r="U2540" i="25"/>
  <c r="U2542" i="25"/>
  <c r="U2544" i="25"/>
  <c r="U2546" i="25"/>
  <c r="U2548" i="25"/>
  <c r="U2550" i="25"/>
  <c r="U2552" i="25"/>
  <c r="U2554" i="25"/>
  <c r="U2556" i="25"/>
  <c r="U2558" i="25"/>
  <c r="U2560" i="25"/>
  <c r="U2562" i="25"/>
  <c r="U2564" i="25"/>
  <c r="U2566" i="25"/>
  <c r="U2568" i="25"/>
  <c r="U2570" i="25"/>
  <c r="U2572" i="25"/>
  <c r="U2574" i="25"/>
  <c r="U2576" i="25"/>
  <c r="U2578" i="25"/>
  <c r="U2580" i="25"/>
  <c r="U2582" i="25"/>
  <c r="U2584" i="25"/>
  <c r="U2586" i="25"/>
  <c r="U2588" i="25"/>
  <c r="U2590" i="25"/>
  <c r="U2592" i="25"/>
  <c r="U2594" i="25"/>
  <c r="U2596" i="25"/>
  <c r="U2598" i="25"/>
  <c r="U2600" i="25"/>
  <c r="U2602" i="25"/>
  <c r="U2604" i="25"/>
  <c r="U2606" i="25"/>
  <c r="U2608" i="25"/>
  <c r="U2610" i="25"/>
  <c r="U2612" i="25"/>
  <c r="U2614" i="25"/>
  <c r="U2616" i="25"/>
  <c r="U2618" i="25"/>
  <c r="U2620" i="25"/>
  <c r="U2622" i="25"/>
  <c r="U2624" i="25"/>
  <c r="U2626" i="25"/>
  <c r="U2628" i="25"/>
  <c r="U2630" i="25"/>
  <c r="U2632" i="25"/>
  <c r="U2634" i="25"/>
  <c r="U2636" i="25"/>
  <c r="U2638" i="25"/>
  <c r="U2640" i="25"/>
  <c r="U2642" i="25"/>
  <c r="U2644" i="25"/>
  <c r="U2646" i="25"/>
  <c r="U2648" i="25"/>
  <c r="U2650" i="25"/>
  <c r="U2652" i="25"/>
  <c r="U2654" i="25"/>
  <c r="U2656" i="25"/>
  <c r="U2658" i="25"/>
  <c r="U2660" i="25"/>
  <c r="U2662" i="25"/>
  <c r="U2664" i="25"/>
  <c r="U2666" i="25"/>
  <c r="U2668" i="25"/>
  <c r="U2670" i="25"/>
  <c r="U2672" i="25"/>
  <c r="U2674" i="25"/>
  <c r="U2676" i="25"/>
  <c r="U2678" i="25"/>
  <c r="U2680" i="25"/>
  <c r="U2682" i="25"/>
  <c r="U2684" i="25"/>
  <c r="U2686" i="25"/>
  <c r="U2688" i="25"/>
  <c r="U2690" i="25"/>
  <c r="U2692" i="25"/>
  <c r="U2694" i="25"/>
  <c r="U2696" i="25"/>
  <c r="U2698" i="25"/>
  <c r="U2700" i="25"/>
  <c r="U2702" i="25"/>
  <c r="U2704" i="25"/>
  <c r="U2706" i="25"/>
  <c r="U2708" i="25"/>
  <c r="U2710" i="25"/>
  <c r="U2712" i="25"/>
  <c r="U2714" i="25"/>
  <c r="U2716" i="25"/>
  <c r="U2718" i="25"/>
  <c r="U2720" i="25"/>
  <c r="U2722" i="25"/>
  <c r="U2724" i="25"/>
  <c r="U2726" i="25"/>
  <c r="U2728" i="25"/>
  <c r="U2730" i="25"/>
  <c r="U2732" i="25"/>
  <c r="U2734" i="25"/>
  <c r="U2736" i="25"/>
  <c r="U2738" i="25"/>
  <c r="U2740" i="25"/>
  <c r="U2742" i="25"/>
  <c r="U2744" i="25"/>
  <c r="U2746" i="25"/>
  <c r="U2748" i="25"/>
  <c r="U2750" i="25"/>
  <c r="U2752" i="25"/>
  <c r="U2754" i="25"/>
  <c r="U2756" i="25"/>
  <c r="U2758" i="25"/>
  <c r="U2760" i="25"/>
  <c r="U2762" i="25"/>
  <c r="U2764" i="25"/>
  <c r="U2766" i="25"/>
  <c r="U2768" i="25"/>
  <c r="U2770" i="25"/>
  <c r="U2772" i="25"/>
  <c r="U2774" i="25"/>
  <c r="U2776" i="25"/>
  <c r="U2778" i="25"/>
  <c r="U2780" i="25"/>
  <c r="U2782" i="25"/>
  <c r="U2784" i="25"/>
  <c r="U2786" i="25"/>
  <c r="U2788" i="25"/>
  <c r="U2790" i="25"/>
  <c r="U2792" i="25"/>
  <c r="U2794" i="25"/>
  <c r="U2796" i="25"/>
  <c r="U2798" i="25"/>
  <c r="U2800" i="25"/>
  <c r="U2802" i="25"/>
  <c r="U2804" i="25"/>
  <c r="U2806" i="25"/>
  <c r="U2808" i="25"/>
  <c r="U2810" i="25"/>
  <c r="U2812" i="25"/>
  <c r="U2814" i="25"/>
  <c r="U2816" i="25"/>
  <c r="U2818" i="25"/>
  <c r="U2820" i="25"/>
  <c r="U2822" i="25"/>
  <c r="U2824" i="25"/>
  <c r="U2826" i="25"/>
  <c r="U2828" i="25"/>
  <c r="U2830" i="25"/>
  <c r="U2832" i="25"/>
  <c r="U2834" i="25"/>
  <c r="U2836" i="25"/>
  <c r="U2838" i="25"/>
  <c r="U2840" i="25"/>
  <c r="U2842" i="25"/>
  <c r="U2844" i="25"/>
  <c r="U2846" i="25"/>
  <c r="U2848" i="25"/>
  <c r="U2850" i="25"/>
  <c r="U2852" i="25"/>
  <c r="U2854" i="25"/>
  <c r="U2856" i="25"/>
  <c r="U2858" i="25"/>
  <c r="U2860" i="25"/>
  <c r="U2862" i="25"/>
  <c r="U2864" i="25"/>
  <c r="U2866" i="25"/>
  <c r="U2868" i="25"/>
  <c r="U2870" i="25"/>
  <c r="U2872" i="25"/>
  <c r="U2874" i="25"/>
  <c r="U2876" i="25"/>
  <c r="U2878" i="25"/>
  <c r="U2880" i="25"/>
  <c r="U2882" i="25"/>
  <c r="U2884" i="25"/>
  <c r="U2886" i="25"/>
  <c r="U2888" i="25"/>
  <c r="U2890" i="25"/>
  <c r="U2892" i="25"/>
  <c r="U2894" i="25"/>
  <c r="U2896" i="25"/>
  <c r="U2898" i="25"/>
  <c r="U2900" i="25"/>
  <c r="U2902" i="25"/>
  <c r="U2904" i="25"/>
  <c r="U2906" i="25"/>
  <c r="U2908" i="25"/>
  <c r="U2910" i="25"/>
  <c r="U2912" i="25"/>
  <c r="U2914" i="25"/>
  <c r="U2916" i="25"/>
  <c r="U2918" i="25"/>
  <c r="U2920" i="25"/>
  <c r="U2922" i="25"/>
  <c r="U2924" i="25"/>
  <c r="U2926" i="25"/>
  <c r="U2928" i="25"/>
  <c r="U2930" i="25"/>
  <c r="U2932" i="25"/>
  <c r="U2934" i="25"/>
  <c r="U2936" i="25"/>
  <c r="U2938" i="25"/>
  <c r="U2940" i="25"/>
  <c r="U2942" i="25"/>
  <c r="U2944" i="25"/>
  <c r="U2946" i="25"/>
  <c r="U2948" i="25"/>
  <c r="U2950" i="25"/>
  <c r="U2952" i="25"/>
  <c r="U2954" i="25"/>
  <c r="U2956" i="25"/>
  <c r="U2958" i="25"/>
  <c r="U2960" i="25"/>
  <c r="U2962" i="25"/>
  <c r="U2964" i="25"/>
  <c r="U2966" i="25"/>
  <c r="U2968" i="25"/>
  <c r="U2970" i="25"/>
  <c r="U2972" i="25"/>
  <c r="U2974" i="25"/>
  <c r="U2976" i="25"/>
  <c r="U2978" i="25"/>
  <c r="U2980" i="25"/>
  <c r="U2982" i="25"/>
  <c r="U2984" i="25"/>
  <c r="U2986" i="25"/>
  <c r="U2988" i="25"/>
  <c r="U2990" i="25"/>
  <c r="U2992" i="25"/>
  <c r="U2994" i="25"/>
  <c r="U2996" i="25"/>
  <c r="U2998" i="25"/>
  <c r="U3000" i="25"/>
  <c r="U3002" i="25"/>
  <c r="U3004" i="25"/>
  <c r="U3006" i="25"/>
  <c r="U3008" i="25"/>
  <c r="U3010" i="25"/>
  <c r="U3012" i="25"/>
  <c r="U3014" i="25"/>
  <c r="U3016" i="25"/>
  <c r="U3018" i="25"/>
  <c r="U3020" i="25"/>
  <c r="U3022" i="25"/>
  <c r="U3024" i="25"/>
  <c r="U3026" i="25"/>
  <c r="U3028" i="25"/>
  <c r="U3030" i="25"/>
  <c r="U3032" i="25"/>
  <c r="U3034" i="25"/>
  <c r="U3036" i="25"/>
  <c r="U3038" i="25"/>
  <c r="U3040" i="25"/>
  <c r="U3042" i="25"/>
  <c r="U3044" i="25"/>
  <c r="U3046" i="25"/>
  <c r="U3048" i="25"/>
  <c r="U3050" i="25"/>
  <c r="U3052" i="25"/>
  <c r="U3054" i="25"/>
  <c r="U3056" i="25"/>
  <c r="U3058" i="25"/>
  <c r="U3060" i="25"/>
  <c r="U3062" i="25"/>
  <c r="U3064" i="25"/>
  <c r="U3066" i="25"/>
  <c r="U3068" i="25"/>
  <c r="U3070" i="25"/>
  <c r="U3072" i="25"/>
  <c r="U3074" i="25"/>
  <c r="U3076" i="25"/>
  <c r="U3078" i="25"/>
  <c r="U3080" i="25"/>
  <c r="U3082" i="25"/>
  <c r="U3084" i="25"/>
  <c r="U3086" i="25"/>
  <c r="U983" i="25"/>
  <c r="U1280" i="25"/>
  <c r="U1318" i="25"/>
  <c r="U1382" i="25"/>
  <c r="U1446" i="25"/>
  <c r="U1528" i="25"/>
  <c r="U1542" i="25"/>
  <c r="U1556" i="25"/>
  <c r="U2465" i="25"/>
  <c r="U2467" i="25"/>
  <c r="U2469" i="25"/>
  <c r="U2471" i="25"/>
  <c r="U2473" i="25"/>
  <c r="U2475" i="25"/>
  <c r="U2477" i="25"/>
  <c r="U2479" i="25"/>
  <c r="U2481" i="25"/>
  <c r="U2483" i="25"/>
  <c r="U2485" i="25"/>
  <c r="U2487" i="25"/>
  <c r="U2489" i="25"/>
  <c r="U2491" i="25"/>
  <c r="U2493" i="25"/>
  <c r="U2495" i="25"/>
  <c r="U2497" i="25"/>
  <c r="U2499" i="25"/>
  <c r="U2501" i="25"/>
  <c r="U2503" i="25"/>
  <c r="U2505" i="25"/>
  <c r="U2507" i="25"/>
  <c r="U2509" i="25"/>
  <c r="U2511" i="25"/>
  <c r="U2513" i="25"/>
  <c r="U2515" i="25"/>
  <c r="U2517" i="25"/>
  <c r="U2519" i="25"/>
  <c r="U2521" i="25"/>
  <c r="U2523" i="25"/>
  <c r="U2525" i="25"/>
  <c r="U2527" i="25"/>
  <c r="U2529" i="25"/>
  <c r="U2531" i="25"/>
  <c r="U2533" i="25"/>
  <c r="U2535" i="25"/>
  <c r="U2537" i="25"/>
  <c r="U2539" i="25"/>
  <c r="U2541" i="25"/>
  <c r="U2543" i="25"/>
  <c r="U2545" i="25"/>
  <c r="U2547" i="25"/>
  <c r="U2549" i="25"/>
  <c r="U2551" i="25"/>
  <c r="U2553" i="25"/>
  <c r="U2555" i="25"/>
  <c r="U2557" i="25"/>
  <c r="U2559" i="25"/>
  <c r="U2561" i="25"/>
  <c r="U2563" i="25"/>
  <c r="U2565" i="25"/>
  <c r="U2567" i="25"/>
  <c r="U2569" i="25"/>
  <c r="U2571" i="25"/>
  <c r="U2573" i="25"/>
  <c r="U2575" i="25"/>
  <c r="U2577" i="25"/>
  <c r="U2579" i="25"/>
  <c r="U2581" i="25"/>
  <c r="U2583" i="25"/>
  <c r="U2585" i="25"/>
  <c r="U2587" i="25"/>
  <c r="U2589" i="25"/>
  <c r="U2591" i="25"/>
  <c r="U2593" i="25"/>
  <c r="U2595" i="25"/>
  <c r="U2597" i="25"/>
  <c r="U2599" i="25"/>
  <c r="U2601" i="25"/>
  <c r="U2603" i="25"/>
  <c r="U2605" i="25"/>
  <c r="U2607" i="25"/>
  <c r="U2609" i="25"/>
  <c r="U2611" i="25"/>
  <c r="U2613" i="25"/>
  <c r="U2615" i="25"/>
  <c r="U2617" i="25"/>
  <c r="U2619" i="25"/>
  <c r="U2621" i="25"/>
  <c r="U2623" i="25"/>
  <c r="U2625" i="25"/>
  <c r="U2627" i="25"/>
  <c r="U2629" i="25"/>
  <c r="U2631" i="25"/>
  <c r="U2633" i="25"/>
  <c r="U2635" i="25"/>
  <c r="U2637" i="25"/>
  <c r="U2639" i="25"/>
  <c r="U2641" i="25"/>
  <c r="U2643" i="25"/>
  <c r="U2645" i="25"/>
  <c r="U2647" i="25"/>
  <c r="U2649" i="25"/>
  <c r="U2651" i="25"/>
  <c r="U2653" i="25"/>
  <c r="U2655" i="25"/>
  <c r="U2657" i="25"/>
  <c r="U2659" i="25"/>
  <c r="U2661" i="25"/>
  <c r="U2663" i="25"/>
  <c r="U2665" i="25"/>
  <c r="U2667" i="25"/>
  <c r="U2669" i="25"/>
  <c r="U2671" i="25"/>
  <c r="U2673" i="25"/>
  <c r="U2675" i="25"/>
  <c r="U2677" i="25"/>
  <c r="U2679" i="25"/>
  <c r="U2681" i="25"/>
  <c r="U2683" i="25"/>
  <c r="U2685" i="25"/>
  <c r="U2687" i="25"/>
  <c r="U2689" i="25"/>
  <c r="U2691" i="25"/>
  <c r="U2693" i="25"/>
  <c r="U2695" i="25"/>
  <c r="U2697" i="25"/>
  <c r="U2699" i="25"/>
  <c r="U2701" i="25"/>
  <c r="U2703" i="25"/>
  <c r="U2705" i="25"/>
  <c r="U2707" i="25"/>
  <c r="U2709" i="25"/>
  <c r="U2711" i="25"/>
  <c r="U2713" i="25"/>
  <c r="U2715" i="25"/>
  <c r="U2717" i="25"/>
  <c r="U2719" i="25"/>
  <c r="U2721" i="25"/>
  <c r="U2723" i="25"/>
  <c r="U2725" i="25"/>
  <c r="U2727" i="25"/>
  <c r="U2729" i="25"/>
  <c r="U2731" i="25"/>
  <c r="U2733" i="25"/>
  <c r="U2735" i="25"/>
  <c r="U2737" i="25"/>
  <c r="U2739" i="25"/>
  <c r="U2741" i="25"/>
  <c r="U2743" i="25"/>
  <c r="U2745" i="25"/>
  <c r="U2747" i="25"/>
  <c r="U2749" i="25"/>
  <c r="U2751" i="25"/>
  <c r="U2753" i="25"/>
  <c r="U2755" i="25"/>
  <c r="U2757" i="25"/>
  <c r="U2759" i="25"/>
  <c r="U2761" i="25"/>
  <c r="U2763" i="25"/>
  <c r="U2765" i="25"/>
  <c r="U2767" i="25"/>
  <c r="U2769" i="25"/>
  <c r="U2771" i="25"/>
  <c r="U2773" i="25"/>
  <c r="U2775" i="25"/>
  <c r="U2777" i="25"/>
  <c r="U2779" i="25"/>
  <c r="U2781" i="25"/>
  <c r="U2783" i="25"/>
  <c r="U2785" i="25"/>
  <c r="U2787" i="25"/>
  <c r="U2789" i="25"/>
  <c r="U2791" i="25"/>
  <c r="U2793" i="25"/>
  <c r="U2795" i="25"/>
  <c r="U2797" i="25"/>
  <c r="U2799" i="25"/>
  <c r="U2801" i="25"/>
  <c r="U2803" i="25"/>
  <c r="U2805" i="25"/>
  <c r="U2807" i="25"/>
  <c r="U2809" i="25"/>
  <c r="U2811" i="25"/>
  <c r="U2813" i="25"/>
  <c r="U2815" i="25"/>
  <c r="U2817" i="25"/>
  <c r="U2819" i="25"/>
  <c r="U2821" i="25"/>
  <c r="U2823" i="25"/>
  <c r="U2825" i="25"/>
  <c r="U2827" i="25"/>
  <c r="U2829" i="25"/>
  <c r="U2831" i="25"/>
  <c r="U2833" i="25"/>
  <c r="U2835" i="25"/>
  <c r="U2837" i="25"/>
  <c r="U2839" i="25"/>
  <c r="U2841" i="25"/>
  <c r="U2843" i="25"/>
  <c r="U2845" i="25"/>
  <c r="U2847" i="25"/>
  <c r="U2849" i="25"/>
  <c r="U2851" i="25"/>
  <c r="U2853" i="25"/>
  <c r="U2855" i="25"/>
  <c r="U2857" i="25"/>
  <c r="U2859" i="25"/>
  <c r="U2861" i="25"/>
  <c r="U2863" i="25"/>
  <c r="U2865" i="25"/>
  <c r="U2867" i="25"/>
  <c r="U2869" i="25"/>
  <c r="U2871" i="25"/>
  <c r="U2873" i="25"/>
  <c r="U2875" i="25"/>
  <c r="U2877" i="25"/>
  <c r="U2879" i="25"/>
  <c r="U2881" i="25"/>
  <c r="U2883" i="25"/>
  <c r="U2885" i="25"/>
  <c r="U2887" i="25"/>
  <c r="U2889" i="25"/>
  <c r="U2891" i="25"/>
  <c r="U2893" i="25"/>
  <c r="U2895" i="25"/>
  <c r="U2897" i="25"/>
  <c r="U2899" i="25"/>
  <c r="U2901" i="25"/>
  <c r="U2903" i="25"/>
  <c r="U2905" i="25"/>
  <c r="U2907" i="25"/>
  <c r="U2909" i="25"/>
  <c r="U2911" i="25"/>
  <c r="U2913" i="25"/>
  <c r="U2915" i="25"/>
  <c r="U2917" i="25"/>
  <c r="U2919" i="25"/>
  <c r="U2921" i="25"/>
  <c r="U2923" i="25"/>
  <c r="U2925" i="25"/>
  <c r="U2927" i="25"/>
  <c r="U2929" i="25"/>
  <c r="U2931" i="25"/>
  <c r="U2933" i="25"/>
  <c r="U2935" i="25"/>
  <c r="U2937" i="25"/>
  <c r="U2939" i="25"/>
  <c r="U2941" i="25"/>
  <c r="U2943" i="25"/>
  <c r="U2945" i="25"/>
  <c r="U2947" i="25"/>
  <c r="U2949" i="25"/>
  <c r="U2951" i="25"/>
  <c r="U2953" i="25"/>
  <c r="U2955" i="25"/>
  <c r="U2957" i="25"/>
  <c r="U2959" i="25"/>
  <c r="U2961" i="25"/>
  <c r="U2963" i="25"/>
  <c r="U2965" i="25"/>
  <c r="U2967" i="25"/>
  <c r="U2969" i="25"/>
  <c r="U2971" i="25"/>
  <c r="U2973" i="25"/>
  <c r="U2975" i="25"/>
  <c r="U2977" i="25"/>
  <c r="U2979" i="25"/>
  <c r="U2981" i="25"/>
  <c r="U2983" i="25"/>
  <c r="U2985" i="25"/>
  <c r="U2987" i="25"/>
  <c r="U2989" i="25"/>
  <c r="U2991" i="25"/>
  <c r="U2993" i="25"/>
  <c r="U2995" i="25"/>
  <c r="U2997" i="25"/>
  <c r="U2999" i="25"/>
  <c r="U3001" i="25"/>
  <c r="U3003" i="25"/>
  <c r="U3005" i="25"/>
  <c r="U3007" i="25"/>
  <c r="U3009" i="25"/>
  <c r="U3011" i="25"/>
  <c r="U3013" i="25"/>
  <c r="U3015" i="25"/>
  <c r="U3017" i="25"/>
  <c r="U3019" i="25"/>
  <c r="U3021" i="25"/>
  <c r="U3023" i="25"/>
  <c r="U3025" i="25"/>
  <c r="U3027" i="25"/>
  <c r="U3029" i="25"/>
  <c r="U3031" i="25"/>
  <c r="U3033" i="25"/>
  <c r="U3035" i="25"/>
  <c r="U3037" i="25"/>
  <c r="U3039" i="25"/>
  <c r="U3041" i="25"/>
  <c r="U3043" i="25"/>
  <c r="U3045" i="25"/>
  <c r="U3047" i="25"/>
  <c r="U3049" i="25"/>
  <c r="U3051" i="25"/>
  <c r="U3053" i="25"/>
  <c r="U3055" i="25"/>
  <c r="U3057" i="25"/>
  <c r="U3059" i="25"/>
  <c r="U3061" i="25"/>
  <c r="U3063" i="25"/>
  <c r="U3065" i="25"/>
  <c r="U3067" i="25"/>
  <c r="U3069" i="25"/>
  <c r="U3071" i="25"/>
  <c r="U3073" i="25"/>
  <c r="U3075" i="25"/>
  <c r="U3077" i="25"/>
  <c r="U3079" i="25"/>
  <c r="U3081" i="25"/>
  <c r="U3083" i="25"/>
  <c r="U3085" i="25"/>
  <c r="U3087" i="25"/>
  <c r="U3089" i="25"/>
  <c r="U1334" i="25"/>
  <c r="U1496" i="25"/>
  <c r="U3091" i="25"/>
  <c r="U1111" i="25"/>
  <c r="U1510" i="25"/>
  <c r="U3088" i="25"/>
  <c r="U1462" i="25"/>
  <c r="U1524" i="25"/>
  <c r="U1312" i="25"/>
  <c r="U3092" i="25"/>
  <c r="U3099" i="25"/>
  <c r="U3100" i="25"/>
  <c r="U3107" i="25"/>
  <c r="U1398" i="25"/>
  <c r="U3090" i="25"/>
  <c r="U3093" i="25"/>
  <c r="U3094" i="25"/>
  <c r="U3101" i="25"/>
  <c r="U3102" i="25"/>
  <c r="U3108" i="25"/>
  <c r="U3110" i="25"/>
  <c r="U3112" i="25"/>
  <c r="U3114" i="25"/>
  <c r="U3116" i="25"/>
  <c r="U3118" i="25"/>
  <c r="U3120" i="25"/>
  <c r="U3122" i="25"/>
  <c r="U3124" i="25"/>
  <c r="U3126" i="25"/>
  <c r="U3128" i="25"/>
  <c r="U3130" i="25"/>
  <c r="U3132" i="25"/>
  <c r="U3134" i="25"/>
  <c r="U3136" i="25"/>
  <c r="U3138" i="25"/>
  <c r="U3140" i="25"/>
  <c r="U3142" i="25"/>
  <c r="U3144" i="25"/>
  <c r="U3146" i="25"/>
  <c r="U3148" i="25"/>
  <c r="U3150" i="25"/>
  <c r="U3152" i="25"/>
  <c r="U3154" i="25"/>
  <c r="U3156" i="25"/>
  <c r="U3158" i="25"/>
  <c r="U3160" i="25"/>
  <c r="U3162" i="25"/>
  <c r="U3164" i="25"/>
  <c r="U3166" i="25"/>
  <c r="U3168" i="25"/>
  <c r="U3170" i="25"/>
  <c r="U3172" i="25"/>
  <c r="U3174" i="25"/>
  <c r="U3176" i="25"/>
  <c r="U3178" i="25"/>
  <c r="U3180" i="25"/>
  <c r="U3182" i="25"/>
  <c r="U3184" i="25"/>
  <c r="U3186" i="25"/>
  <c r="U3188" i="25"/>
  <c r="U3190" i="25"/>
  <c r="U3192" i="25"/>
  <c r="U3194" i="25"/>
  <c r="U3196" i="25"/>
  <c r="U3198" i="25"/>
  <c r="U3200" i="25"/>
  <c r="U3202" i="25"/>
  <c r="U3204" i="25"/>
  <c r="U3206" i="25"/>
  <c r="U3208" i="25"/>
  <c r="U3210" i="25"/>
  <c r="U3212" i="25"/>
  <c r="U3214" i="25"/>
  <c r="U3216" i="25"/>
  <c r="U3218" i="25"/>
  <c r="U3220" i="25"/>
  <c r="U3222" i="25"/>
  <c r="U3224" i="25"/>
  <c r="U3226" i="25"/>
  <c r="U3228" i="25"/>
  <c r="U3230" i="25"/>
  <c r="U3232" i="25"/>
  <c r="U3234" i="25"/>
  <c r="U3236" i="25"/>
  <c r="U3238" i="25"/>
  <c r="U3240" i="25"/>
  <c r="U3242" i="25"/>
  <c r="U3244" i="25"/>
  <c r="U3246" i="25"/>
  <c r="U3248" i="25"/>
  <c r="U3250" i="25"/>
  <c r="U3252" i="25"/>
  <c r="U3254" i="25"/>
  <c r="U3256" i="25"/>
  <c r="U3258" i="25"/>
  <c r="U3260" i="25"/>
  <c r="U3262" i="25"/>
  <c r="U3264" i="25"/>
  <c r="U3266" i="25"/>
  <c r="U3268" i="25"/>
  <c r="U3270" i="25"/>
  <c r="U3272" i="25"/>
  <c r="U3274" i="25"/>
  <c r="U3276" i="25"/>
  <c r="U3278" i="25"/>
  <c r="U3280" i="25"/>
  <c r="U3282" i="25"/>
  <c r="U3284" i="25"/>
  <c r="U3286" i="25"/>
  <c r="U3288" i="25"/>
  <c r="U3290" i="25"/>
  <c r="U3292" i="25"/>
  <c r="U3294" i="25"/>
  <c r="U3296" i="25"/>
  <c r="U3298" i="25"/>
  <c r="U3300" i="25"/>
  <c r="U3302" i="25"/>
  <c r="U3304" i="25"/>
  <c r="U3306" i="25"/>
  <c r="U3308" i="25"/>
  <c r="U3310" i="25"/>
  <c r="U3312" i="25"/>
  <c r="U3314" i="25"/>
  <c r="U3316" i="25"/>
  <c r="U3318" i="25"/>
  <c r="U3320" i="25"/>
  <c r="U3322" i="25"/>
  <c r="U3324" i="25"/>
  <c r="U3326" i="25"/>
  <c r="U3328" i="25"/>
  <c r="U3330" i="25"/>
  <c r="U3332" i="25"/>
  <c r="U3334" i="25"/>
  <c r="U3336" i="25"/>
  <c r="U3338" i="25"/>
  <c r="U3340" i="25"/>
  <c r="U3342" i="25"/>
  <c r="U3344" i="25"/>
  <c r="U3346" i="25"/>
  <c r="U3348" i="25"/>
  <c r="U3350" i="25"/>
  <c r="U3352" i="25"/>
  <c r="U3354" i="25"/>
  <c r="U3356" i="25"/>
  <c r="U3358" i="25"/>
  <c r="U3360" i="25"/>
  <c r="U3362" i="25"/>
  <c r="U3364" i="25"/>
  <c r="U3366" i="25"/>
  <c r="U3368" i="25"/>
  <c r="U3370" i="25"/>
  <c r="U3372" i="25"/>
  <c r="U3374" i="25"/>
  <c r="U3376" i="25"/>
  <c r="U3378" i="25"/>
  <c r="U3380" i="25"/>
  <c r="U3382" i="25"/>
  <c r="U3384" i="25"/>
  <c r="U3386" i="25"/>
  <c r="U3388" i="25"/>
  <c r="U3390" i="25"/>
  <c r="U3392" i="25"/>
  <c r="U3394" i="25"/>
  <c r="U3396" i="25"/>
  <c r="U3398" i="25"/>
  <c r="U3400" i="25"/>
  <c r="U3402" i="25"/>
  <c r="U3404" i="25"/>
  <c r="U3406" i="25"/>
  <c r="U3408" i="25"/>
  <c r="U3410" i="25"/>
  <c r="U3412" i="25"/>
  <c r="U3414" i="25"/>
  <c r="U3416" i="25"/>
  <c r="U3418" i="25"/>
  <c r="U3420" i="25"/>
  <c r="U3422" i="25"/>
  <c r="U3424" i="25"/>
  <c r="U3426" i="25"/>
  <c r="U3428" i="25"/>
  <c r="U3430" i="25"/>
  <c r="U3432" i="25"/>
  <c r="U3434" i="25"/>
  <c r="U3436" i="25"/>
  <c r="U3438" i="25"/>
  <c r="U3440" i="25"/>
  <c r="U3442" i="25"/>
  <c r="U3444" i="25"/>
  <c r="U3446" i="25"/>
  <c r="U3448" i="25"/>
  <c r="U3450" i="25"/>
  <c r="U3452" i="25"/>
  <c r="U3454" i="25"/>
  <c r="U3456" i="25"/>
  <c r="U3458" i="25"/>
  <c r="U3460" i="25"/>
  <c r="U3462" i="25"/>
  <c r="U3464" i="25"/>
  <c r="U3466" i="25"/>
  <c r="U3468" i="25"/>
  <c r="U3470" i="25"/>
  <c r="U3472" i="25"/>
  <c r="U3474" i="25"/>
  <c r="U3476" i="25"/>
  <c r="U3478" i="25"/>
  <c r="U3480" i="25"/>
  <c r="U3482" i="25"/>
  <c r="U3484" i="25"/>
  <c r="U3486" i="25"/>
  <c r="U3488" i="25"/>
  <c r="U3490" i="25"/>
  <c r="U3492" i="25"/>
  <c r="U3494" i="25"/>
  <c r="U3496" i="25"/>
  <c r="U3498" i="25"/>
  <c r="U3500" i="25"/>
  <c r="U3502" i="25"/>
  <c r="U3504" i="25"/>
  <c r="U3506" i="25"/>
  <c r="U3508" i="25"/>
  <c r="U3510" i="25"/>
  <c r="U3512" i="25"/>
  <c r="U3514" i="25"/>
  <c r="U3516" i="25"/>
  <c r="U3518" i="25"/>
  <c r="U3520" i="25"/>
  <c r="U3522" i="25"/>
  <c r="U3524" i="25"/>
  <c r="U3526" i="25"/>
  <c r="U3528" i="25"/>
  <c r="U3530" i="25"/>
  <c r="U3532" i="25"/>
  <c r="U3534" i="25"/>
  <c r="U3536" i="25"/>
  <c r="U3538" i="25"/>
  <c r="U3540" i="25"/>
  <c r="U3542" i="25"/>
  <c r="U3544" i="25"/>
  <c r="U3546" i="25"/>
  <c r="U3548" i="25"/>
  <c r="U3550" i="25"/>
  <c r="U3552" i="25"/>
  <c r="U3554" i="25"/>
  <c r="U3556" i="25"/>
  <c r="U3558" i="25"/>
  <c r="U3560" i="25"/>
  <c r="U3562" i="25"/>
  <c r="U3564" i="25"/>
  <c r="U3566" i="25"/>
  <c r="U3568" i="25"/>
  <c r="U3570" i="25"/>
  <c r="U3572" i="25"/>
  <c r="U3574" i="25"/>
  <c r="U3576" i="25"/>
  <c r="U3578" i="25"/>
  <c r="U3580" i="25"/>
  <c r="U3582" i="25"/>
  <c r="U3584" i="25"/>
  <c r="U3586" i="25"/>
  <c r="U3588" i="25"/>
  <c r="U3590" i="25"/>
  <c r="U3592" i="25"/>
  <c r="U3594" i="25"/>
  <c r="U3596" i="25"/>
  <c r="U3598" i="25"/>
  <c r="U3600" i="25"/>
  <c r="U3602" i="25"/>
  <c r="U3604" i="25"/>
  <c r="U3606" i="25"/>
  <c r="U3608" i="25"/>
  <c r="U3610" i="25"/>
  <c r="U3612" i="25"/>
  <c r="U3614" i="25"/>
  <c r="U3616" i="25"/>
  <c r="U3618" i="25"/>
  <c r="U3620" i="25"/>
  <c r="U3622" i="25"/>
  <c r="U3624" i="25"/>
  <c r="U3626" i="25"/>
  <c r="U3628" i="25"/>
  <c r="U3630" i="25"/>
  <c r="U3632" i="25"/>
  <c r="U3634" i="25"/>
  <c r="U3636" i="25"/>
  <c r="U3638" i="25"/>
  <c r="U3640" i="25"/>
  <c r="U3642" i="25"/>
  <c r="U3644" i="25"/>
  <c r="U3646" i="25"/>
  <c r="U3648" i="25"/>
  <c r="U3650" i="25"/>
  <c r="U3652" i="25"/>
  <c r="U3654" i="25"/>
  <c r="U3656" i="25"/>
  <c r="U3658" i="25"/>
  <c r="U3660" i="25"/>
  <c r="U3662" i="25"/>
  <c r="U3664" i="25"/>
  <c r="U3666" i="25"/>
  <c r="U3668" i="25"/>
  <c r="U3670" i="25"/>
  <c r="U3672" i="25"/>
  <c r="U3674" i="25"/>
  <c r="U3676" i="25"/>
  <c r="U3678" i="25"/>
  <c r="U3680" i="25"/>
  <c r="U3682" i="25"/>
  <c r="U3684" i="25"/>
  <c r="U3686" i="25"/>
  <c r="U3688" i="25"/>
  <c r="U3690" i="25"/>
  <c r="U3692" i="25"/>
  <c r="U3694" i="25"/>
  <c r="U3696" i="25"/>
  <c r="U3698" i="25"/>
  <c r="U3700" i="25"/>
  <c r="U3702" i="25"/>
  <c r="U3704" i="25"/>
  <c r="U3706" i="25"/>
  <c r="U3708" i="25"/>
  <c r="U3710" i="25"/>
  <c r="U3712" i="25"/>
  <c r="U3714" i="25"/>
  <c r="U3716" i="25"/>
  <c r="U3718" i="25"/>
  <c r="U3720" i="25"/>
  <c r="U3722" i="25"/>
  <c r="U3724" i="25"/>
  <c r="U3726" i="25"/>
  <c r="U3728" i="25"/>
  <c r="U3730" i="25"/>
  <c r="U3732" i="25"/>
  <c r="U3734" i="25"/>
  <c r="U3736" i="25"/>
  <c r="U3738" i="25"/>
  <c r="U3740" i="25"/>
  <c r="U3742" i="25"/>
  <c r="U3744" i="25"/>
  <c r="U3746" i="25"/>
  <c r="U3748" i="25"/>
  <c r="U3750" i="25"/>
  <c r="U3752" i="25"/>
  <c r="U3754" i="25"/>
  <c r="U3756" i="25"/>
  <c r="U3758" i="25"/>
  <c r="U3760" i="25"/>
  <c r="U3762" i="25"/>
  <c r="U3764" i="25"/>
  <c r="U3766" i="25"/>
  <c r="U3768" i="25"/>
  <c r="U3770" i="25"/>
  <c r="U3772" i="25"/>
  <c r="U3774" i="25"/>
  <c r="U3776" i="25"/>
  <c r="U3778" i="25"/>
  <c r="U3780" i="25"/>
  <c r="U3782" i="25"/>
  <c r="U3784" i="25"/>
  <c r="U3786" i="25"/>
  <c r="U3788" i="25"/>
  <c r="U3790" i="25"/>
  <c r="U3792" i="25"/>
  <c r="U3794" i="25"/>
  <c r="U3796" i="25"/>
  <c r="U3798" i="25"/>
  <c r="U3800" i="25"/>
  <c r="U3802" i="25"/>
  <c r="U3804" i="25"/>
  <c r="U3806" i="25"/>
  <c r="U3808" i="25"/>
  <c r="U3810" i="25"/>
  <c r="U3812" i="25"/>
  <c r="U3814" i="25"/>
  <c r="U3816" i="25"/>
  <c r="U3818" i="25"/>
  <c r="U3820" i="25"/>
  <c r="U3822" i="25"/>
  <c r="U3824" i="25"/>
  <c r="U3826" i="25"/>
  <c r="U3828" i="25"/>
  <c r="U3830" i="25"/>
  <c r="U3832" i="25"/>
  <c r="U3834" i="25"/>
  <c r="U3836" i="25"/>
  <c r="U3838" i="25"/>
  <c r="U3840" i="25"/>
  <c r="U3842" i="25"/>
  <c r="U3844" i="25"/>
  <c r="U3846" i="25"/>
  <c r="U3848" i="25"/>
  <c r="U3850" i="25"/>
  <c r="U3852" i="25"/>
  <c r="U3854" i="25"/>
  <c r="U3856" i="25"/>
  <c r="U3858" i="25"/>
  <c r="U3860" i="25"/>
  <c r="U3862" i="25"/>
  <c r="U3864" i="25"/>
  <c r="U3866" i="25"/>
  <c r="U3868" i="25"/>
  <c r="U3870" i="25"/>
  <c r="U3872" i="25"/>
  <c r="U3874" i="25"/>
  <c r="U3876" i="25"/>
  <c r="U3878" i="25"/>
  <c r="U3880" i="25"/>
  <c r="U3882" i="25"/>
  <c r="U3884" i="25"/>
  <c r="U3886" i="25"/>
  <c r="U3888" i="25"/>
  <c r="U3890" i="25"/>
  <c r="U3892" i="25"/>
  <c r="U3894" i="25"/>
  <c r="U3896" i="25"/>
  <c r="U3898" i="25"/>
  <c r="U3900" i="25"/>
  <c r="U3902" i="25"/>
  <c r="U3904" i="25"/>
  <c r="U3906" i="25"/>
  <c r="U3908" i="25"/>
  <c r="U3910" i="25"/>
  <c r="U3912" i="25"/>
  <c r="U3914" i="25"/>
  <c r="U3916" i="25"/>
  <c r="U3918" i="25"/>
  <c r="U3920" i="25"/>
  <c r="U3922" i="25"/>
  <c r="U3924" i="25"/>
  <c r="U3926" i="25"/>
  <c r="U3928" i="25"/>
  <c r="U3930" i="25"/>
  <c r="U3932" i="25"/>
  <c r="U3934" i="25"/>
  <c r="U3936" i="25"/>
  <c r="U3938" i="25"/>
  <c r="U3940" i="25"/>
  <c r="U3942" i="25"/>
  <c r="U3944" i="25"/>
  <c r="U3946" i="25"/>
  <c r="U3948" i="25"/>
  <c r="U3097" i="25"/>
  <c r="U3098" i="25"/>
  <c r="U3105" i="25"/>
  <c r="U3106" i="25"/>
  <c r="U3109" i="25"/>
  <c r="U3111" i="25"/>
  <c r="U3113" i="25"/>
  <c r="U3115" i="25"/>
  <c r="U3117" i="25"/>
  <c r="U3119" i="25"/>
  <c r="U3121" i="25"/>
  <c r="U3123" i="25"/>
  <c r="U3125" i="25"/>
  <c r="U3127" i="25"/>
  <c r="U3129" i="25"/>
  <c r="U3131" i="25"/>
  <c r="U3133" i="25"/>
  <c r="U3135" i="25"/>
  <c r="U3137" i="25"/>
  <c r="U3139" i="25"/>
  <c r="U3141" i="25"/>
  <c r="U3143" i="25"/>
  <c r="U3145" i="25"/>
  <c r="U3147" i="25"/>
  <c r="U3149" i="25"/>
  <c r="U3151" i="25"/>
  <c r="U3153" i="25"/>
  <c r="U3155" i="25"/>
  <c r="U3157" i="25"/>
  <c r="U3159" i="25"/>
  <c r="U3161" i="25"/>
  <c r="U3163" i="25"/>
  <c r="U3165" i="25"/>
  <c r="U3167" i="25"/>
  <c r="U3169" i="25"/>
  <c r="U3171" i="25"/>
  <c r="U3173" i="25"/>
  <c r="U3175" i="25"/>
  <c r="U3177" i="25"/>
  <c r="U3179" i="25"/>
  <c r="U3181" i="25"/>
  <c r="U3183" i="25"/>
  <c r="U3185" i="25"/>
  <c r="U3187" i="25"/>
  <c r="U3189" i="25"/>
  <c r="U3191" i="25"/>
  <c r="U3193" i="25"/>
  <c r="U3195" i="25"/>
  <c r="U3197" i="25"/>
  <c r="U3199" i="25"/>
  <c r="U3201" i="25"/>
  <c r="U3203" i="25"/>
  <c r="U3205" i="25"/>
  <c r="U3207" i="25"/>
  <c r="U3209" i="25"/>
  <c r="U3211" i="25"/>
  <c r="U3213" i="25"/>
  <c r="U3215" i="25"/>
  <c r="U3217" i="25"/>
  <c r="U3219" i="25"/>
  <c r="U3221" i="25"/>
  <c r="U3223" i="25"/>
  <c r="U3225" i="25"/>
  <c r="U3227" i="25"/>
  <c r="U3229" i="25"/>
  <c r="U3231" i="25"/>
  <c r="U3233" i="25"/>
  <c r="U3235" i="25"/>
  <c r="U3237" i="25"/>
  <c r="U3239" i="25"/>
  <c r="U3241" i="25"/>
  <c r="U3243" i="25"/>
  <c r="U3245" i="25"/>
  <c r="U3247" i="25"/>
  <c r="U3249" i="25"/>
  <c r="U3251" i="25"/>
  <c r="U3253" i="25"/>
  <c r="U3255" i="25"/>
  <c r="U3257" i="25"/>
  <c r="U3259" i="25"/>
  <c r="U3261" i="25"/>
  <c r="U3263" i="25"/>
  <c r="U3265" i="25"/>
  <c r="U3267" i="25"/>
  <c r="U3269" i="25"/>
  <c r="U3271" i="25"/>
  <c r="U3273" i="25"/>
  <c r="U3275" i="25"/>
  <c r="U3277" i="25"/>
  <c r="U3279" i="25"/>
  <c r="U3281" i="25"/>
  <c r="U3283" i="25"/>
  <c r="U3285" i="25"/>
  <c r="U3287" i="25"/>
  <c r="U3289" i="25"/>
  <c r="U3291" i="25"/>
  <c r="U3293" i="25"/>
  <c r="U3295" i="25"/>
  <c r="U3297" i="25"/>
  <c r="U3299" i="25"/>
  <c r="U3301" i="25"/>
  <c r="U3303" i="25"/>
  <c r="U3305" i="25"/>
  <c r="U3307" i="25"/>
  <c r="U3309" i="25"/>
  <c r="U3311" i="25"/>
  <c r="U3313" i="25"/>
  <c r="U3315" i="25"/>
  <c r="U3317" i="25"/>
  <c r="U3319" i="25"/>
  <c r="U3321" i="25"/>
  <c r="U3323" i="25"/>
  <c r="U3325" i="25"/>
  <c r="U3327" i="25"/>
  <c r="U3329" i="25"/>
  <c r="U3331" i="25"/>
  <c r="U3333" i="25"/>
  <c r="U3335" i="25"/>
  <c r="U3337" i="25"/>
  <c r="U3339" i="25"/>
  <c r="U3341" i="25"/>
  <c r="U3343" i="25"/>
  <c r="U3345" i="25"/>
  <c r="U3347" i="25"/>
  <c r="U3349" i="25"/>
  <c r="U3351" i="25"/>
  <c r="U3353" i="25"/>
  <c r="U3355" i="25"/>
  <c r="U3357" i="25"/>
  <c r="U3359" i="25"/>
  <c r="U3361" i="25"/>
  <c r="U3363" i="25"/>
  <c r="U3365" i="25"/>
  <c r="U3367" i="25"/>
  <c r="U3369" i="25"/>
  <c r="U3371" i="25"/>
  <c r="U3373" i="25"/>
  <c r="U3375" i="25"/>
  <c r="U3377" i="25"/>
  <c r="U3379" i="25"/>
  <c r="U3381" i="25"/>
  <c r="U3383" i="25"/>
  <c r="U3385" i="25"/>
  <c r="U3387" i="25"/>
  <c r="U3389" i="25"/>
  <c r="U3391" i="25"/>
  <c r="U3393" i="25"/>
  <c r="U3395" i="25"/>
  <c r="U3397" i="25"/>
  <c r="U3399" i="25"/>
  <c r="U3401" i="25"/>
  <c r="U3403" i="25"/>
  <c r="U3405" i="25"/>
  <c r="U3407" i="25"/>
  <c r="U3409" i="25"/>
  <c r="U3411" i="25"/>
  <c r="U3413" i="25"/>
  <c r="U3415" i="25"/>
  <c r="U3417" i="25"/>
  <c r="U3419" i="25"/>
  <c r="U3421" i="25"/>
  <c r="U3423" i="25"/>
  <c r="U3425" i="25"/>
  <c r="U3427" i="25"/>
  <c r="U3429" i="25"/>
  <c r="U3431" i="25"/>
  <c r="U3433" i="25"/>
  <c r="U3435" i="25"/>
  <c r="U3437" i="25"/>
  <c r="U3439" i="25"/>
  <c r="U3441" i="25"/>
  <c r="U3443" i="25"/>
  <c r="U3445" i="25"/>
  <c r="U3447" i="25"/>
  <c r="U3449" i="25"/>
  <c r="U3451" i="25"/>
  <c r="U3453" i="25"/>
  <c r="U3455" i="25"/>
  <c r="U3457" i="25"/>
  <c r="U3459" i="25"/>
  <c r="U3461" i="25"/>
  <c r="U3463" i="25"/>
  <c r="U3465" i="25"/>
  <c r="U3467" i="25"/>
  <c r="U3469" i="25"/>
  <c r="U3471" i="25"/>
  <c r="U3473" i="25"/>
  <c r="U3475" i="25"/>
  <c r="U3477" i="25"/>
  <c r="U3479" i="25"/>
  <c r="U3481" i="25"/>
  <c r="U3483" i="25"/>
  <c r="U3485" i="25"/>
  <c r="U3487" i="25"/>
  <c r="U3489" i="25"/>
  <c r="U3491" i="25"/>
  <c r="U3493" i="25"/>
  <c r="U3495" i="25"/>
  <c r="U3497" i="25"/>
  <c r="U3499" i="25"/>
  <c r="U3501" i="25"/>
  <c r="U3503" i="25"/>
  <c r="U3505" i="25"/>
  <c r="U3507" i="25"/>
  <c r="U3509" i="25"/>
  <c r="U3511" i="25"/>
  <c r="U3513" i="25"/>
  <c r="U3515" i="25"/>
  <c r="U3517" i="25"/>
  <c r="U3519" i="25"/>
  <c r="U3521" i="25"/>
  <c r="U3523" i="25"/>
  <c r="U3525" i="25"/>
  <c r="U3527" i="25"/>
  <c r="U3529" i="25"/>
  <c r="U3531" i="25"/>
  <c r="U3533" i="25"/>
  <c r="U3535" i="25"/>
  <c r="U3537" i="25"/>
  <c r="U3539" i="25"/>
  <c r="U3541" i="25"/>
  <c r="U3543" i="25"/>
  <c r="U3545" i="25"/>
  <c r="U3547" i="25"/>
  <c r="U3549" i="25"/>
  <c r="U3551" i="25"/>
  <c r="U3553" i="25"/>
  <c r="U3555" i="25"/>
  <c r="U3557" i="25"/>
  <c r="U3559" i="25"/>
  <c r="U3561" i="25"/>
  <c r="U3563" i="25"/>
  <c r="U3565" i="25"/>
  <c r="U3567" i="25"/>
  <c r="U3569" i="25"/>
  <c r="U3571" i="25"/>
  <c r="U3573" i="25"/>
  <c r="U3575" i="25"/>
  <c r="U3577" i="25"/>
  <c r="U3579" i="25"/>
  <c r="U3581" i="25"/>
  <c r="U3583" i="25"/>
  <c r="U3585" i="25"/>
  <c r="U3587" i="25"/>
  <c r="U3589" i="25"/>
  <c r="U3591" i="25"/>
  <c r="U3593" i="25"/>
  <c r="U3595" i="25"/>
  <c r="U3597" i="25"/>
  <c r="U3599" i="25"/>
  <c r="U3601" i="25"/>
  <c r="U3603" i="25"/>
  <c r="U3605" i="25"/>
  <c r="U3607" i="25"/>
  <c r="U3609" i="25"/>
  <c r="U3611" i="25"/>
  <c r="U3613" i="25"/>
  <c r="U3615" i="25"/>
  <c r="U3617" i="25"/>
  <c r="U3619" i="25"/>
  <c r="U3621" i="25"/>
  <c r="U3623" i="25"/>
  <c r="U3625" i="25"/>
  <c r="U3627" i="25"/>
  <c r="U3629" i="25"/>
  <c r="U3631" i="25"/>
  <c r="U3633" i="25"/>
  <c r="U3635" i="25"/>
  <c r="U3637" i="25"/>
  <c r="U3639" i="25"/>
  <c r="U3641" i="25"/>
  <c r="U3643" i="25"/>
  <c r="U3645" i="25"/>
  <c r="U3647" i="25"/>
  <c r="U3649" i="25"/>
  <c r="U3651" i="25"/>
  <c r="U3653" i="25"/>
  <c r="U3655" i="25"/>
  <c r="U3657" i="25"/>
  <c r="U3659" i="25"/>
  <c r="U3661" i="25"/>
  <c r="U3663" i="25"/>
  <c r="U3665" i="25"/>
  <c r="U3667" i="25"/>
  <c r="U3669" i="25"/>
  <c r="U3671" i="25"/>
  <c r="U3673" i="25"/>
  <c r="U3675" i="25"/>
  <c r="U3677" i="25"/>
  <c r="U3679" i="25"/>
  <c r="U3681" i="25"/>
  <c r="U3683" i="25"/>
  <c r="U3685" i="25"/>
  <c r="U3687" i="25"/>
  <c r="U3689" i="25"/>
  <c r="U3691" i="25"/>
  <c r="U3693" i="25"/>
  <c r="U3695" i="25"/>
  <c r="U3697" i="25"/>
  <c r="U3699" i="25"/>
  <c r="U3701" i="25"/>
  <c r="U3703" i="25"/>
  <c r="U3705" i="25"/>
  <c r="U3707" i="25"/>
  <c r="U3709" i="25"/>
  <c r="U3711" i="25"/>
  <c r="U3713" i="25"/>
  <c r="U3715" i="25"/>
  <c r="U3717" i="25"/>
  <c r="U3719" i="25"/>
  <c r="U3721" i="25"/>
  <c r="U3723" i="25"/>
  <c r="U3725" i="25"/>
  <c r="U3727" i="25"/>
  <c r="U3729" i="25"/>
  <c r="U3731" i="25"/>
  <c r="U3733" i="25"/>
  <c r="U3735" i="25"/>
  <c r="U3737" i="25"/>
  <c r="U3739" i="25"/>
  <c r="U3741" i="25"/>
  <c r="U3743" i="25"/>
  <c r="U3745" i="25"/>
  <c r="U3747" i="25"/>
  <c r="U3749" i="25"/>
  <c r="U3751" i="25"/>
  <c r="U3753" i="25"/>
  <c r="U3755" i="25"/>
  <c r="U3757" i="25"/>
  <c r="U3759" i="25"/>
  <c r="U3761" i="25"/>
  <c r="U3763" i="25"/>
  <c r="U3765" i="25"/>
  <c r="U3767" i="25"/>
  <c r="U3769" i="25"/>
  <c r="U3771" i="25"/>
  <c r="U3773" i="25"/>
  <c r="U3775" i="25"/>
  <c r="U3777" i="25"/>
  <c r="U3779" i="25"/>
  <c r="U3781" i="25"/>
  <c r="U3783" i="25"/>
  <c r="U3785" i="25"/>
  <c r="U3787" i="25"/>
  <c r="U3789" i="25"/>
  <c r="U3791" i="25"/>
  <c r="U3793" i="25"/>
  <c r="U3795" i="25"/>
  <c r="U3797" i="25"/>
  <c r="U3799" i="25"/>
  <c r="U3801" i="25"/>
  <c r="U3803" i="25"/>
  <c r="U3805" i="25"/>
  <c r="U3807" i="25"/>
  <c r="U3809" i="25"/>
  <c r="U3811" i="25"/>
  <c r="U3813" i="25"/>
  <c r="U3815" i="25"/>
  <c r="U3817" i="25"/>
  <c r="U3819" i="25"/>
  <c r="U3821" i="25"/>
  <c r="U3823" i="25"/>
  <c r="U3825" i="25"/>
  <c r="U3827" i="25"/>
  <c r="U3829" i="25"/>
  <c r="U3831" i="25"/>
  <c r="U3833" i="25"/>
  <c r="U3835" i="25"/>
  <c r="U3837" i="25"/>
  <c r="U3839" i="25"/>
  <c r="U3841" i="25"/>
  <c r="U3843" i="25"/>
  <c r="U3845" i="25"/>
  <c r="U3847" i="25"/>
  <c r="U3849" i="25"/>
  <c r="U3851" i="25"/>
  <c r="U3853" i="25"/>
  <c r="U3855" i="25"/>
  <c r="U3857" i="25"/>
  <c r="U3859" i="25"/>
  <c r="U3861" i="25"/>
  <c r="U3863" i="25"/>
  <c r="U3865" i="25"/>
  <c r="U3867" i="25"/>
  <c r="U3869" i="25"/>
  <c r="U3871" i="25"/>
  <c r="U3873" i="25"/>
  <c r="U3875" i="25"/>
  <c r="U3877" i="25"/>
  <c r="U3879" i="25"/>
  <c r="U3881" i="25"/>
  <c r="U3883" i="25"/>
  <c r="U3885" i="25"/>
  <c r="U3887" i="25"/>
  <c r="U3889" i="25"/>
  <c r="U3891" i="25"/>
  <c r="U3893" i="25"/>
  <c r="U3895" i="25"/>
  <c r="U3897" i="25"/>
  <c r="U3899" i="25"/>
  <c r="U3901" i="25"/>
  <c r="U3903" i="25"/>
  <c r="U3905" i="25"/>
  <c r="U3907" i="25"/>
  <c r="U3909" i="25"/>
  <c r="U3911" i="25"/>
  <c r="U3913" i="25"/>
  <c r="U3915" i="25"/>
  <c r="U3917" i="25"/>
  <c r="U3919" i="25"/>
  <c r="U3921" i="25"/>
  <c r="U3923" i="25"/>
  <c r="U3925" i="25"/>
  <c r="U3927" i="25"/>
  <c r="U3929" i="25"/>
  <c r="U3931" i="25"/>
  <c r="U3933" i="25"/>
  <c r="U3935" i="25"/>
  <c r="U3937" i="25"/>
  <c r="U3939" i="25"/>
  <c r="U3941" i="25"/>
  <c r="U3943" i="25"/>
  <c r="U3945" i="25"/>
  <c r="U3947" i="25"/>
  <c r="U3096" i="25"/>
  <c r="U3103" i="25"/>
  <c r="U3104" i="25"/>
  <c r="U3949" i="25"/>
  <c r="U3951" i="25"/>
  <c r="U3953" i="25"/>
  <c r="U3955" i="25"/>
  <c r="U3957" i="25"/>
  <c r="U3959" i="25"/>
  <c r="U3961" i="25"/>
  <c r="U3963" i="25"/>
  <c r="U3965" i="25"/>
  <c r="U3967" i="25"/>
  <c r="U3969" i="25"/>
  <c r="U3971" i="25"/>
  <c r="U3973" i="25"/>
  <c r="U3975" i="25"/>
  <c r="U3977" i="25"/>
  <c r="U3979" i="25"/>
  <c r="U3981" i="25"/>
  <c r="U3983" i="25"/>
  <c r="U3985" i="25"/>
  <c r="U3987" i="25"/>
  <c r="U3989" i="25"/>
  <c r="U3991" i="25"/>
  <c r="U3993" i="25"/>
  <c r="U3995" i="25"/>
  <c r="U3997" i="25"/>
  <c r="U3999" i="25"/>
  <c r="U4001" i="25"/>
  <c r="U4003" i="25"/>
  <c r="U4005" i="25"/>
  <c r="U4007" i="25"/>
  <c r="U4009" i="25"/>
  <c r="U4011" i="25"/>
  <c r="U4013" i="25"/>
  <c r="U4015" i="25"/>
  <c r="U4017" i="25"/>
  <c r="U4019" i="25"/>
  <c r="U4021" i="25"/>
  <c r="U4023" i="25"/>
  <c r="U4025" i="25"/>
  <c r="U4027" i="25"/>
  <c r="U4029" i="25"/>
  <c r="U4031" i="25"/>
  <c r="U4033" i="25"/>
  <c r="U4035" i="25"/>
  <c r="U4037" i="25"/>
  <c r="U4039" i="25"/>
  <c r="U4041" i="25"/>
  <c r="U4043" i="25"/>
  <c r="U4045" i="25"/>
  <c r="U4047" i="25"/>
  <c r="U4049" i="25"/>
  <c r="U4051" i="25"/>
  <c r="U4053" i="25"/>
  <c r="U4055" i="25"/>
  <c r="U4057" i="25"/>
  <c r="U4059" i="25"/>
  <c r="U4061" i="25"/>
  <c r="U4063" i="25"/>
  <c r="U4065" i="25"/>
  <c r="U4067" i="25"/>
  <c r="U4069" i="25"/>
  <c r="U4071" i="25"/>
  <c r="U4073" i="25"/>
  <c r="U4075" i="25"/>
  <c r="U4077" i="25"/>
  <c r="U4079" i="25"/>
  <c r="U4081" i="25"/>
  <c r="U4083" i="25"/>
  <c r="U4085" i="25"/>
  <c r="U4087" i="25"/>
  <c r="U4089" i="25"/>
  <c r="U4091" i="25"/>
  <c r="U4093" i="25"/>
  <c r="U4095" i="25"/>
  <c r="U4097" i="25"/>
  <c r="U4099" i="25"/>
  <c r="U4101" i="25"/>
  <c r="U4103" i="25"/>
  <c r="U4105" i="25"/>
  <c r="U4107" i="25"/>
  <c r="U4109" i="25"/>
  <c r="U4111" i="25"/>
  <c r="U4113" i="25"/>
  <c r="U4115" i="25"/>
  <c r="U4117" i="25"/>
  <c r="U4119" i="25"/>
  <c r="U4121" i="25"/>
  <c r="U4123" i="25"/>
  <c r="U4125" i="25"/>
  <c r="U4127" i="25"/>
  <c r="U4129" i="25"/>
  <c r="U4131" i="25"/>
  <c r="U4133" i="25"/>
  <c r="U4135" i="25"/>
  <c r="U4137" i="25"/>
  <c r="U4139" i="25"/>
  <c r="U4141" i="25"/>
  <c r="U4143" i="25"/>
  <c r="U4145" i="25"/>
  <c r="U4147" i="25"/>
  <c r="U4149" i="25"/>
  <c r="U4151" i="25"/>
  <c r="U4153" i="25"/>
  <c r="U4155" i="25"/>
  <c r="U4157" i="25"/>
  <c r="U4159" i="25"/>
  <c r="U4161" i="25"/>
  <c r="U4163" i="25"/>
  <c r="U4165" i="25"/>
  <c r="U4167" i="25"/>
  <c r="U4169" i="25"/>
  <c r="U4171" i="25"/>
  <c r="U4173" i="25"/>
  <c r="U4175" i="25"/>
  <c r="U4177" i="25"/>
  <c r="U4179" i="25"/>
  <c r="U3950" i="25"/>
  <c r="U3958" i="25"/>
  <c r="U3966" i="25"/>
  <c r="U3974" i="25"/>
  <c r="U3982" i="25"/>
  <c r="U3990" i="25"/>
  <c r="U3998" i="25"/>
  <c r="U4006" i="25"/>
  <c r="U4014" i="25"/>
  <c r="U4022" i="25"/>
  <c r="U4030" i="25"/>
  <c r="U4038" i="25"/>
  <c r="U4046" i="25"/>
  <c r="U4054" i="25"/>
  <c r="U4062" i="25"/>
  <c r="U4070" i="25"/>
  <c r="U4078" i="25"/>
  <c r="U4086" i="25"/>
  <c r="U4094" i="25"/>
  <c r="U4102" i="25"/>
  <c r="U4110" i="25"/>
  <c r="U4118" i="25"/>
  <c r="U4126" i="25"/>
  <c r="U4134" i="25"/>
  <c r="U4142" i="25"/>
  <c r="U4150" i="25"/>
  <c r="U4158" i="25"/>
  <c r="U4166" i="25"/>
  <c r="U4174" i="25"/>
  <c r="U4186" i="25"/>
  <c r="U4187" i="25"/>
  <c r="U4194" i="25"/>
  <c r="U4195" i="25"/>
  <c r="U3956" i="25"/>
  <c r="U3964" i="25"/>
  <c r="U3972" i="25"/>
  <c r="U3980" i="25"/>
  <c r="U3988" i="25"/>
  <c r="U3996" i="25"/>
  <c r="U4004" i="25"/>
  <c r="U4012" i="25"/>
  <c r="U4020" i="25"/>
  <c r="U4028" i="25"/>
  <c r="U4036" i="25"/>
  <c r="U4044" i="25"/>
  <c r="U4052" i="25"/>
  <c r="U4060" i="25"/>
  <c r="U4068" i="25"/>
  <c r="U4076" i="25"/>
  <c r="U4084" i="25"/>
  <c r="U4092" i="25"/>
  <c r="U4100" i="25"/>
  <c r="U4108" i="25"/>
  <c r="U4116" i="25"/>
  <c r="U4124" i="25"/>
  <c r="U4132" i="25"/>
  <c r="U4140" i="25"/>
  <c r="U4148" i="25"/>
  <c r="U4156" i="25"/>
  <c r="U4164" i="25"/>
  <c r="U4172" i="25"/>
  <c r="U4176" i="25"/>
  <c r="U4180" i="25"/>
  <c r="U4181" i="25"/>
  <c r="U4188" i="25"/>
  <c r="U4189" i="25"/>
  <c r="U4196" i="25"/>
  <c r="U4197" i="25"/>
  <c r="U4202" i="25"/>
  <c r="U4204" i="25"/>
  <c r="U4206" i="25"/>
  <c r="U4208" i="25"/>
  <c r="U4210" i="25"/>
  <c r="U4212" i="25"/>
  <c r="U4214" i="25"/>
  <c r="U4216" i="25"/>
  <c r="U4218" i="25"/>
  <c r="U4220" i="25"/>
  <c r="U4222" i="25"/>
  <c r="U4224" i="25"/>
  <c r="U4226" i="25"/>
  <c r="U4228" i="25"/>
  <c r="U4230" i="25"/>
  <c r="U4232" i="25"/>
  <c r="U4234" i="25"/>
  <c r="U4236" i="25"/>
  <c r="U4238" i="25"/>
  <c r="U4240" i="25"/>
  <c r="U4242" i="25"/>
  <c r="U4244" i="25"/>
  <c r="U4246" i="25"/>
  <c r="U4248" i="25"/>
  <c r="U4250" i="25"/>
  <c r="U4252" i="25"/>
  <c r="U4254" i="25"/>
  <c r="U4256" i="25"/>
  <c r="U4258" i="25"/>
  <c r="U4260" i="25"/>
  <c r="U4262" i="25"/>
  <c r="U4264" i="25"/>
  <c r="U4266" i="25"/>
  <c r="U4268" i="25"/>
  <c r="U4270" i="25"/>
  <c r="U4272" i="25"/>
  <c r="U4274" i="25"/>
  <c r="U4276" i="25"/>
  <c r="U4278" i="25"/>
  <c r="U4280" i="25"/>
  <c r="U4282" i="25"/>
  <c r="U4284" i="25"/>
  <c r="U4286" i="25"/>
  <c r="U4288" i="25"/>
  <c r="U4290" i="25"/>
  <c r="U4292" i="25"/>
  <c r="U4294" i="25"/>
  <c r="U4296" i="25"/>
  <c r="U4298" i="25"/>
  <c r="U4300" i="25"/>
  <c r="U4302" i="25"/>
  <c r="U4304" i="25"/>
  <c r="U4306" i="25"/>
  <c r="U4308" i="25"/>
  <c r="U4310" i="25"/>
  <c r="U4312" i="25"/>
  <c r="U4314" i="25"/>
  <c r="U4316" i="25"/>
  <c r="U4318" i="25"/>
  <c r="U4320" i="25"/>
  <c r="U4322" i="25"/>
  <c r="U4324" i="25"/>
  <c r="U4326" i="25"/>
  <c r="U4328" i="25"/>
  <c r="U4330" i="25"/>
  <c r="U4332" i="25"/>
  <c r="U4334" i="25"/>
  <c r="U4336" i="25"/>
  <c r="U4338" i="25"/>
  <c r="U4340" i="25"/>
  <c r="U4342" i="25"/>
  <c r="U4344" i="25"/>
  <c r="U4346" i="25"/>
  <c r="U4348" i="25"/>
  <c r="U4350" i="25"/>
  <c r="U4352" i="25"/>
  <c r="U4354" i="25"/>
  <c r="U4356" i="25"/>
  <c r="U4358" i="25"/>
  <c r="U4360" i="25"/>
  <c r="U4362" i="25"/>
  <c r="U4364" i="25"/>
  <c r="U4366" i="25"/>
  <c r="U4368" i="25"/>
  <c r="U4370" i="25"/>
  <c r="U4372" i="25"/>
  <c r="U4374" i="25"/>
  <c r="U4376" i="25"/>
  <c r="U4378" i="25"/>
  <c r="U4380" i="25"/>
  <c r="U4382" i="25"/>
  <c r="U4384" i="25"/>
  <c r="U4386" i="25"/>
  <c r="U4388" i="25"/>
  <c r="U4390" i="25"/>
  <c r="U4392" i="25"/>
  <c r="U4394" i="25"/>
  <c r="U4396" i="25"/>
  <c r="U4398" i="25"/>
  <c r="U4400" i="25"/>
  <c r="U4402" i="25"/>
  <c r="U4404" i="25"/>
  <c r="U4406" i="25"/>
  <c r="U4408" i="25"/>
  <c r="U4410" i="25"/>
  <c r="U4412" i="25"/>
  <c r="U4414" i="25"/>
  <c r="U4416" i="25"/>
  <c r="U4418" i="25"/>
  <c r="U4420" i="25"/>
  <c r="U4422" i="25"/>
  <c r="U4424" i="25"/>
  <c r="U4426" i="25"/>
  <c r="U4428" i="25"/>
  <c r="U4430" i="25"/>
  <c r="U4432" i="25"/>
  <c r="U4434" i="25"/>
  <c r="U4436" i="25"/>
  <c r="U4438" i="25"/>
  <c r="U4440" i="25"/>
  <c r="U4442" i="25"/>
  <c r="U4444" i="25"/>
  <c r="U4446" i="25"/>
  <c r="U4448" i="25"/>
  <c r="U4450" i="25"/>
  <c r="U4452" i="25"/>
  <c r="U4454" i="25"/>
  <c r="U4456" i="25"/>
  <c r="U4458" i="25"/>
  <c r="U4460" i="25"/>
  <c r="U4462" i="25"/>
  <c r="U4464" i="25"/>
  <c r="U4466" i="25"/>
  <c r="U4468" i="25"/>
  <c r="U4470" i="25"/>
  <c r="U4472" i="25"/>
  <c r="U4474" i="25"/>
  <c r="U4476" i="25"/>
  <c r="U4478" i="25"/>
  <c r="U4480" i="25"/>
  <c r="U4482" i="25"/>
  <c r="U4484" i="25"/>
  <c r="U4486" i="25"/>
  <c r="U4488" i="25"/>
  <c r="U4490" i="25"/>
  <c r="U4492" i="25"/>
  <c r="U4494" i="25"/>
  <c r="U4496" i="25"/>
  <c r="U4498" i="25"/>
  <c r="U4500" i="25"/>
  <c r="U4502" i="25"/>
  <c r="U4504" i="25"/>
  <c r="U4506" i="25"/>
  <c r="U4508" i="25"/>
  <c r="U4510" i="25"/>
  <c r="U4512" i="25"/>
  <c r="U4514" i="25"/>
  <c r="U4516" i="25"/>
  <c r="U4518" i="25"/>
  <c r="U4520" i="25"/>
  <c r="U4522" i="25"/>
  <c r="U4524" i="25"/>
  <c r="U4526" i="25"/>
  <c r="U4528" i="25"/>
  <c r="U4530" i="25"/>
  <c r="U4532" i="25"/>
  <c r="U4534" i="25"/>
  <c r="U4536" i="25"/>
  <c r="U4538" i="25"/>
  <c r="U4540" i="25"/>
  <c r="U4542" i="25"/>
  <c r="U4544" i="25"/>
  <c r="U4546" i="25"/>
  <c r="U4548" i="25"/>
  <c r="U4550" i="25"/>
  <c r="U4552" i="25"/>
  <c r="U4554" i="25"/>
  <c r="U4556" i="25"/>
  <c r="U4558" i="25"/>
  <c r="U4560" i="25"/>
  <c r="U4562" i="25"/>
  <c r="U4564" i="25"/>
  <c r="U4566" i="25"/>
  <c r="U4568" i="25"/>
  <c r="U4570" i="25"/>
  <c r="U4572" i="25"/>
  <c r="U4574" i="25"/>
  <c r="U4576" i="25"/>
  <c r="U4578" i="25"/>
  <c r="U4580" i="25"/>
  <c r="U4582" i="25"/>
  <c r="U4584" i="25"/>
  <c r="U4586" i="25"/>
  <c r="U4588" i="25"/>
  <c r="U4590" i="25"/>
  <c r="U4592" i="25"/>
  <c r="U4594" i="25"/>
  <c r="U4596" i="25"/>
  <c r="U4598" i="25"/>
  <c r="U4600" i="25"/>
  <c r="U4602" i="25"/>
  <c r="U4604" i="25"/>
  <c r="U4606" i="25"/>
  <c r="U4608" i="25"/>
  <c r="U4610" i="25"/>
  <c r="U4612" i="25"/>
  <c r="U4614" i="25"/>
  <c r="U4616" i="25"/>
  <c r="U4618" i="25"/>
  <c r="U4620" i="25"/>
  <c r="U4622" i="25"/>
  <c r="U4624" i="25"/>
  <c r="U4626" i="25"/>
  <c r="U4628" i="25"/>
  <c r="U4630" i="25"/>
  <c r="U4632" i="25"/>
  <c r="U4634" i="25"/>
  <c r="U4636" i="25"/>
  <c r="U4638" i="25"/>
  <c r="U4640" i="25"/>
  <c r="U4642" i="25"/>
  <c r="U4644" i="25"/>
  <c r="U4646" i="25"/>
  <c r="U4648" i="25"/>
  <c r="U4650" i="25"/>
  <c r="U4652" i="25"/>
  <c r="U4654" i="25"/>
  <c r="U4656" i="25"/>
  <c r="U4658" i="25"/>
  <c r="U4660" i="25"/>
  <c r="U4662" i="25"/>
  <c r="U4664" i="25"/>
  <c r="U4666" i="25"/>
  <c r="U4668" i="25"/>
  <c r="U4670" i="25"/>
  <c r="U4672" i="25"/>
  <c r="U4674" i="25"/>
  <c r="U4676" i="25"/>
  <c r="U4678" i="25"/>
  <c r="U4680" i="25"/>
  <c r="U4682" i="25"/>
  <c r="U4684" i="25"/>
  <c r="U4686" i="25"/>
  <c r="U4688" i="25"/>
  <c r="U4690" i="25"/>
  <c r="U4692" i="25"/>
  <c r="U4694" i="25"/>
  <c r="U4696" i="25"/>
  <c r="U4698" i="25"/>
  <c r="U4700" i="25"/>
  <c r="U4702" i="25"/>
  <c r="U4704" i="25"/>
  <c r="U4706" i="25"/>
  <c r="U4708" i="25"/>
  <c r="U4710" i="25"/>
  <c r="U4712" i="25"/>
  <c r="U4714" i="25"/>
  <c r="U4716" i="25"/>
  <c r="U4718" i="25"/>
  <c r="U4720" i="25"/>
  <c r="U4722" i="25"/>
  <c r="U4724" i="25"/>
  <c r="U4726" i="25"/>
  <c r="U4728" i="25"/>
  <c r="U4730" i="25"/>
  <c r="U4732" i="25"/>
  <c r="U4734" i="25"/>
  <c r="U4736" i="25"/>
  <c r="U4738" i="25"/>
  <c r="U4740" i="25"/>
  <c r="U4742" i="25"/>
  <c r="U4744" i="25"/>
  <c r="U4746" i="25"/>
  <c r="U4748" i="25"/>
  <c r="U4750" i="25"/>
  <c r="U4752" i="25"/>
  <c r="U4754" i="25"/>
  <c r="U4756" i="25"/>
  <c r="U4758" i="25"/>
  <c r="U4760" i="25"/>
  <c r="U4762" i="25"/>
  <c r="U4764" i="25"/>
  <c r="U4766" i="25"/>
  <c r="U4768" i="25"/>
  <c r="U4770" i="25"/>
  <c r="U4772" i="25"/>
  <c r="U4774" i="25"/>
  <c r="U4776" i="25"/>
  <c r="U4778" i="25"/>
  <c r="U4780" i="25"/>
  <c r="U4782" i="25"/>
  <c r="U4784" i="25"/>
  <c r="U4786" i="25"/>
  <c r="U4788" i="25"/>
  <c r="U4790" i="25"/>
  <c r="U4792" i="25"/>
  <c r="U4794" i="25"/>
  <c r="U4796" i="25"/>
  <c r="U4798" i="25"/>
  <c r="U4800" i="25"/>
  <c r="U4802" i="25"/>
  <c r="U4804" i="25"/>
  <c r="U4806" i="25"/>
  <c r="U4808" i="25"/>
  <c r="U4810" i="25"/>
  <c r="U4812" i="25"/>
  <c r="U4814" i="25"/>
  <c r="U4816" i="25"/>
  <c r="U4818" i="25"/>
  <c r="U4820" i="25"/>
  <c r="U4822" i="25"/>
  <c r="U4824" i="25"/>
  <c r="U4826" i="25"/>
  <c r="U4828" i="25"/>
  <c r="U4830" i="25"/>
  <c r="U4832" i="25"/>
  <c r="U4834" i="25"/>
  <c r="U4836" i="25"/>
  <c r="U4838" i="25"/>
  <c r="U4840" i="25"/>
  <c r="U4842" i="25"/>
  <c r="U4844" i="25"/>
  <c r="U4846" i="25"/>
  <c r="U4848" i="25"/>
  <c r="U4850" i="25"/>
  <c r="U4852" i="25"/>
  <c r="U4854" i="25"/>
  <c r="U4856" i="25"/>
  <c r="U4858" i="25"/>
  <c r="U4860" i="25"/>
  <c r="U4862" i="25"/>
  <c r="U4864" i="25"/>
  <c r="U4866" i="25"/>
  <c r="U4868" i="25"/>
  <c r="U4870" i="25"/>
  <c r="U4872" i="25"/>
  <c r="U4874" i="25"/>
  <c r="U4876" i="25"/>
  <c r="U4878" i="25"/>
  <c r="U4880" i="25"/>
  <c r="U4882" i="25"/>
  <c r="U4884" i="25"/>
  <c r="U4886" i="25"/>
  <c r="U4888" i="25"/>
  <c r="U4890" i="25"/>
  <c r="U4892" i="25"/>
  <c r="U4894" i="25"/>
  <c r="U4896" i="25"/>
  <c r="U4898" i="25"/>
  <c r="U4900" i="25"/>
  <c r="U4902" i="25"/>
  <c r="U4904" i="25"/>
  <c r="U4906" i="25"/>
  <c r="U4908" i="25"/>
  <c r="U4910" i="25"/>
  <c r="U4912" i="25"/>
  <c r="U4914" i="25"/>
  <c r="U4916" i="25"/>
  <c r="U4918" i="25"/>
  <c r="U4920" i="25"/>
  <c r="U4922" i="25"/>
  <c r="U4924" i="25"/>
  <c r="U4926" i="25"/>
  <c r="U4928" i="25"/>
  <c r="U4930" i="25"/>
  <c r="U4932" i="25"/>
  <c r="U4934" i="25"/>
  <c r="U4936" i="25"/>
  <c r="U4938" i="25"/>
  <c r="U4940" i="25"/>
  <c r="U4942" i="25"/>
  <c r="U4944" i="25"/>
  <c r="U4946" i="25"/>
  <c r="U4948" i="25"/>
  <c r="U4950" i="25"/>
  <c r="U4952" i="25"/>
  <c r="U4954" i="25"/>
  <c r="U4956" i="25"/>
  <c r="U4958" i="25"/>
  <c r="U4960" i="25"/>
  <c r="U4962" i="25"/>
  <c r="U4964" i="25"/>
  <c r="U4966" i="25"/>
  <c r="U4968" i="25"/>
  <c r="U4970" i="25"/>
  <c r="U4972" i="25"/>
  <c r="U4974" i="25"/>
  <c r="U4976" i="25"/>
  <c r="U4978" i="25"/>
  <c r="U4980" i="25"/>
  <c r="U4982" i="25"/>
  <c r="U4984" i="25"/>
  <c r="U4986" i="25"/>
  <c r="U4988" i="25"/>
  <c r="U4990" i="25"/>
  <c r="U4992" i="25"/>
  <c r="U4994" i="25"/>
  <c r="U4996" i="25"/>
  <c r="U4998" i="25"/>
  <c r="U5000" i="25"/>
  <c r="U5002" i="25"/>
  <c r="U5004" i="25"/>
  <c r="U5006" i="25"/>
  <c r="U5008" i="25"/>
  <c r="U5010" i="25"/>
  <c r="U5012" i="25"/>
  <c r="U5014" i="25"/>
  <c r="U5016" i="25"/>
  <c r="U5018" i="25"/>
  <c r="U5020" i="25"/>
  <c r="U5022" i="25"/>
  <c r="U5024" i="25"/>
  <c r="U5026" i="25"/>
  <c r="U5028" i="25"/>
  <c r="U5030" i="25"/>
  <c r="U5032" i="25"/>
  <c r="U5034" i="25"/>
  <c r="U5036" i="25"/>
  <c r="U5038" i="25"/>
  <c r="U5040" i="25"/>
  <c r="U5042" i="25"/>
  <c r="U5044" i="25"/>
  <c r="U5046" i="25"/>
  <c r="U5048" i="25"/>
  <c r="U5050" i="25"/>
  <c r="U5052" i="25"/>
  <c r="U5054" i="25"/>
  <c r="U5056" i="25"/>
  <c r="U5058" i="25"/>
  <c r="U5060" i="25"/>
  <c r="U5062" i="25"/>
  <c r="U5064" i="25"/>
  <c r="U5066" i="25"/>
  <c r="U5068" i="25"/>
  <c r="U5070" i="25"/>
  <c r="U5072" i="25"/>
  <c r="U5074" i="25"/>
  <c r="U5076" i="25"/>
  <c r="U5078" i="25"/>
  <c r="U5080" i="25"/>
  <c r="U5082" i="25"/>
  <c r="U5084" i="25"/>
  <c r="U5086" i="25"/>
  <c r="U5088" i="25"/>
  <c r="U5090" i="25"/>
  <c r="U5092" i="25"/>
  <c r="U5094" i="25"/>
  <c r="U5096" i="25"/>
  <c r="U5098" i="25"/>
  <c r="U5100" i="25"/>
  <c r="U5102" i="25"/>
  <c r="U5104" i="25"/>
  <c r="U5106" i="25"/>
  <c r="U5108" i="25"/>
  <c r="U5110" i="25"/>
  <c r="U5112" i="25"/>
  <c r="U5114" i="25"/>
  <c r="U5116" i="25"/>
  <c r="U5118" i="25"/>
  <c r="U5120" i="25"/>
  <c r="U5122" i="25"/>
  <c r="U5124" i="25"/>
  <c r="U5126" i="25"/>
  <c r="U5128" i="25"/>
  <c r="U5130" i="25"/>
  <c r="U5132" i="25"/>
  <c r="U5134" i="25"/>
  <c r="U5136" i="25"/>
  <c r="U5138" i="25"/>
  <c r="U5140" i="25"/>
  <c r="U5142" i="25"/>
  <c r="U5144" i="25"/>
  <c r="U5146" i="25"/>
  <c r="U5148" i="25"/>
  <c r="U5150" i="25"/>
  <c r="U5152" i="25"/>
  <c r="U5154" i="25"/>
  <c r="U5156" i="25"/>
  <c r="U5158" i="25"/>
  <c r="U5160" i="25"/>
  <c r="U5162" i="25"/>
  <c r="U5164" i="25"/>
  <c r="U5166" i="25"/>
  <c r="U5168" i="25"/>
  <c r="U5170" i="25"/>
  <c r="U5172" i="25"/>
  <c r="U5174" i="25"/>
  <c r="U5176" i="25"/>
  <c r="U5178" i="25"/>
  <c r="U5180" i="25"/>
  <c r="U5182" i="25"/>
  <c r="U5184" i="25"/>
  <c r="U5186" i="25"/>
  <c r="U5188" i="25"/>
  <c r="U5190" i="25"/>
  <c r="U5192" i="25"/>
  <c r="U5194" i="25"/>
  <c r="U5196" i="25"/>
  <c r="U5198" i="25"/>
  <c r="U5200" i="25"/>
  <c r="U5202" i="25"/>
  <c r="U5204" i="25"/>
  <c r="U5206" i="25"/>
  <c r="U5208" i="25"/>
  <c r="U5210" i="25"/>
  <c r="U5212" i="25"/>
  <c r="U5214" i="25"/>
  <c r="U5216" i="25"/>
  <c r="U5218" i="25"/>
  <c r="U5220" i="25"/>
  <c r="U5222" i="25"/>
  <c r="U5224" i="25"/>
  <c r="U5226" i="25"/>
  <c r="U5228" i="25"/>
  <c r="U5230" i="25"/>
  <c r="U5232" i="25"/>
  <c r="U5234" i="25"/>
  <c r="U5236" i="25"/>
  <c r="U5238" i="25"/>
  <c r="U5240" i="25"/>
  <c r="U5242" i="25"/>
  <c r="U5244" i="25"/>
  <c r="U5246" i="25"/>
  <c r="U5248" i="25"/>
  <c r="U5250" i="25"/>
  <c r="U5252" i="25"/>
  <c r="U5254" i="25"/>
  <c r="U5256" i="25"/>
  <c r="U5258" i="25"/>
  <c r="U5260" i="25"/>
  <c r="U5262" i="25"/>
  <c r="U5264" i="25"/>
  <c r="U5266" i="25"/>
  <c r="U5268" i="25"/>
  <c r="U5270" i="25"/>
  <c r="U5272" i="25"/>
  <c r="U5274" i="25"/>
  <c r="U5276" i="25"/>
  <c r="U5278" i="25"/>
  <c r="U5280" i="25"/>
  <c r="U5282" i="25"/>
  <c r="U5284" i="25"/>
  <c r="U5286" i="25"/>
  <c r="U5288" i="25"/>
  <c r="U5290" i="25"/>
  <c r="U5292" i="25"/>
  <c r="U5294" i="25"/>
  <c r="U5296" i="25"/>
  <c r="U5298" i="25"/>
  <c r="U5300" i="25"/>
  <c r="U5302" i="25"/>
  <c r="U5304" i="25"/>
  <c r="U5306" i="25"/>
  <c r="U5308" i="25"/>
  <c r="U5310" i="25"/>
  <c r="U5312" i="25"/>
  <c r="U5314" i="25"/>
  <c r="U5316" i="25"/>
  <c r="U5318" i="25"/>
  <c r="U5320" i="25"/>
  <c r="U5322" i="25"/>
  <c r="U5324" i="25"/>
  <c r="U5326" i="25"/>
  <c r="U5328" i="25"/>
  <c r="U5330" i="25"/>
  <c r="U5332" i="25"/>
  <c r="U5334" i="25"/>
  <c r="U5336" i="25"/>
  <c r="U5338" i="25"/>
  <c r="U5340" i="25"/>
  <c r="U5342" i="25"/>
  <c r="U5344" i="25"/>
  <c r="U5346" i="25"/>
  <c r="U5348" i="25"/>
  <c r="U5350" i="25"/>
  <c r="U5352" i="25"/>
  <c r="U5354" i="25"/>
  <c r="U5356" i="25"/>
  <c r="U5358" i="25"/>
  <c r="U5360" i="25"/>
  <c r="U5362" i="25"/>
  <c r="U5364" i="25"/>
  <c r="U5366" i="25"/>
  <c r="U5368" i="25"/>
  <c r="U5370" i="25"/>
  <c r="U5372" i="25"/>
  <c r="U5374" i="25"/>
  <c r="U5376" i="25"/>
  <c r="U5378" i="25"/>
  <c r="U5380" i="25"/>
  <c r="U5382" i="25"/>
  <c r="U5384" i="25"/>
  <c r="U5386" i="25"/>
  <c r="U5388" i="25"/>
  <c r="U5390" i="25"/>
  <c r="U5392" i="25"/>
  <c r="U5394" i="25"/>
  <c r="U5396" i="25"/>
  <c r="U5398" i="25"/>
  <c r="U5400" i="25"/>
  <c r="U5402" i="25"/>
  <c r="U5404" i="25"/>
  <c r="U5406" i="25"/>
  <c r="U5408" i="25"/>
  <c r="U5410" i="25"/>
  <c r="U5412" i="25"/>
  <c r="U5414" i="25"/>
  <c r="U5416" i="25"/>
  <c r="U5418" i="25"/>
  <c r="U5420" i="25"/>
  <c r="U5422" i="25"/>
  <c r="U5424" i="25"/>
  <c r="U5426" i="25"/>
  <c r="U5428" i="25"/>
  <c r="U5430" i="25"/>
  <c r="U5432" i="25"/>
  <c r="U5434" i="25"/>
  <c r="U5436" i="25"/>
  <c r="U5438" i="25"/>
  <c r="U5440" i="25"/>
  <c r="U5442" i="25"/>
  <c r="U5444" i="25"/>
  <c r="U5446" i="25"/>
  <c r="U5448" i="25"/>
  <c r="U5450" i="25"/>
  <c r="U5452" i="25"/>
  <c r="U5454" i="25"/>
  <c r="U5456" i="25"/>
  <c r="U5458" i="25"/>
  <c r="U5460" i="25"/>
  <c r="U5462" i="25"/>
  <c r="U5464" i="25"/>
  <c r="U5466" i="25"/>
  <c r="U5468" i="25"/>
  <c r="U5470" i="25"/>
  <c r="U5472" i="25"/>
  <c r="U5474" i="25"/>
  <c r="U5476" i="25"/>
  <c r="U5478" i="25"/>
  <c r="U5480" i="25"/>
  <c r="U5482" i="25"/>
  <c r="U5484" i="25"/>
  <c r="U5486" i="25"/>
  <c r="U5488" i="25"/>
  <c r="U5490" i="25"/>
  <c r="U5492" i="25"/>
  <c r="U5494" i="25"/>
  <c r="U5496" i="25"/>
  <c r="U5498" i="25"/>
  <c r="U5500" i="25"/>
  <c r="U5502" i="25"/>
  <c r="U5504" i="25"/>
  <c r="U5506" i="25"/>
  <c r="U5508" i="25"/>
  <c r="U5510" i="25"/>
  <c r="U5512" i="25"/>
  <c r="U5514" i="25"/>
  <c r="U5516" i="25"/>
  <c r="U5518" i="25"/>
  <c r="U5520" i="25"/>
  <c r="U5522" i="25"/>
  <c r="U5524" i="25"/>
  <c r="U5526" i="25"/>
  <c r="U5528" i="25"/>
  <c r="U5530" i="25"/>
  <c r="U5532" i="25"/>
  <c r="U5534" i="25"/>
  <c r="U5536" i="25"/>
  <c r="U5538" i="25"/>
  <c r="U5540" i="25"/>
  <c r="U5542" i="25"/>
  <c r="U5544" i="25"/>
  <c r="U5546" i="25"/>
  <c r="U5548" i="25"/>
  <c r="U5550" i="25"/>
  <c r="U5552" i="25"/>
  <c r="U5554" i="25"/>
  <c r="U5556" i="25"/>
  <c r="U5558" i="25"/>
  <c r="U5560" i="25"/>
  <c r="U5562" i="25"/>
  <c r="U5564" i="25"/>
  <c r="U5566" i="25"/>
  <c r="U5568" i="25"/>
  <c r="U5570" i="25"/>
  <c r="U5572" i="25"/>
  <c r="U5574" i="25"/>
  <c r="U5576" i="25"/>
  <c r="U5578" i="25"/>
  <c r="U5580" i="25"/>
  <c r="U5582" i="25"/>
  <c r="U5584" i="25"/>
  <c r="U5586" i="25"/>
  <c r="U5588" i="25"/>
  <c r="U5590" i="25"/>
  <c r="U5592" i="25"/>
  <c r="U5594" i="25"/>
  <c r="U5596" i="25"/>
  <c r="U5598" i="25"/>
  <c r="U5600" i="25"/>
  <c r="U5602" i="25"/>
  <c r="U5604" i="25"/>
  <c r="U5606" i="25"/>
  <c r="U5608" i="25"/>
  <c r="U5610" i="25"/>
  <c r="U5612" i="25"/>
  <c r="U5614" i="25"/>
  <c r="U5616" i="25"/>
  <c r="U5618" i="25"/>
  <c r="U5620" i="25"/>
  <c r="U5622" i="25"/>
  <c r="U5624" i="25"/>
  <c r="U5626" i="25"/>
  <c r="U5628" i="25"/>
  <c r="U5630" i="25"/>
  <c r="U5632" i="25"/>
  <c r="U5634" i="25"/>
  <c r="U5636" i="25"/>
  <c r="U5638" i="25"/>
  <c r="U5640" i="25"/>
  <c r="U5642" i="25"/>
  <c r="U5644" i="25"/>
  <c r="U5646" i="25"/>
  <c r="U5648" i="25"/>
  <c r="U5650" i="25"/>
  <c r="U5652" i="25"/>
  <c r="U5654" i="25"/>
  <c r="U5656" i="25"/>
  <c r="U5658" i="25"/>
  <c r="U5660" i="25"/>
  <c r="U5662" i="25"/>
  <c r="U5664" i="25"/>
  <c r="U5666" i="25"/>
  <c r="U5668" i="25"/>
  <c r="U5670" i="25"/>
  <c r="U5672" i="25"/>
  <c r="U5674" i="25"/>
  <c r="U5676" i="25"/>
  <c r="U5678" i="25"/>
  <c r="U5680" i="25"/>
  <c r="U5682" i="25"/>
  <c r="U5684" i="25"/>
  <c r="U5686" i="25"/>
  <c r="U5688" i="25"/>
  <c r="U5690" i="25"/>
  <c r="U5692" i="25"/>
  <c r="U5694" i="25"/>
  <c r="U5696" i="25"/>
  <c r="U5698" i="25"/>
  <c r="U5700" i="25"/>
  <c r="U5702" i="25"/>
  <c r="U5704" i="25"/>
  <c r="U5706" i="25"/>
  <c r="U5708" i="25"/>
  <c r="U5710" i="25"/>
  <c r="U5712" i="25"/>
  <c r="U5714" i="25"/>
  <c r="U5716" i="25"/>
  <c r="U5718" i="25"/>
  <c r="U5720" i="25"/>
  <c r="U5722" i="25"/>
  <c r="U5724" i="25"/>
  <c r="U5726" i="25"/>
  <c r="U5728" i="25"/>
  <c r="U5730" i="25"/>
  <c r="U5732" i="25"/>
  <c r="U5734" i="25"/>
  <c r="U5736" i="25"/>
  <c r="U5738" i="25"/>
  <c r="U5740" i="25"/>
  <c r="U5742" i="25"/>
  <c r="U5744" i="25"/>
  <c r="U5746" i="25"/>
  <c r="U5748" i="25"/>
  <c r="U5750" i="25"/>
  <c r="U5752" i="25"/>
  <c r="U5754" i="25"/>
  <c r="U5756" i="25"/>
  <c r="U5758" i="25"/>
  <c r="U5760" i="25"/>
  <c r="U5762" i="25"/>
  <c r="U5764" i="25"/>
  <c r="U5766" i="25"/>
  <c r="U5768" i="25"/>
  <c r="U5770" i="25"/>
  <c r="U5772" i="25"/>
  <c r="U5774" i="25"/>
  <c r="U5776" i="25"/>
  <c r="U5778" i="25"/>
  <c r="U5780" i="25"/>
  <c r="U5782" i="25"/>
  <c r="U5784" i="25"/>
  <c r="U5786" i="25"/>
  <c r="U5788" i="25"/>
  <c r="U5790" i="25"/>
  <c r="U5792" i="25"/>
  <c r="U5794" i="25"/>
  <c r="U5796" i="25"/>
  <c r="U5798" i="25"/>
  <c r="U5800" i="25"/>
  <c r="U5802" i="25"/>
  <c r="U5804" i="25"/>
  <c r="U5806" i="25"/>
  <c r="U5808" i="25"/>
  <c r="U5810" i="25"/>
  <c r="U5812" i="25"/>
  <c r="U5814" i="25"/>
  <c r="U5816" i="25"/>
  <c r="U5818" i="25"/>
  <c r="U5820" i="25"/>
  <c r="U5822" i="25"/>
  <c r="U5824" i="25"/>
  <c r="U5826" i="25"/>
  <c r="U5828" i="25"/>
  <c r="U5830" i="25"/>
  <c r="U5832" i="25"/>
  <c r="U5834" i="25"/>
  <c r="U5836" i="25"/>
  <c r="U5838" i="25"/>
  <c r="U5840" i="25"/>
  <c r="U5842" i="25"/>
  <c r="U5844" i="25"/>
  <c r="U5846" i="25"/>
  <c r="U5848" i="25"/>
  <c r="U5850" i="25"/>
  <c r="U5852" i="25"/>
  <c r="U5854" i="25"/>
  <c r="U5856" i="25"/>
  <c r="U5858" i="25"/>
  <c r="U5860" i="25"/>
  <c r="U5862" i="25"/>
  <c r="U5864" i="25"/>
  <c r="U5866" i="25"/>
  <c r="U5868" i="25"/>
  <c r="U5870" i="25"/>
  <c r="U5872" i="25"/>
  <c r="U5874" i="25"/>
  <c r="U5876" i="25"/>
  <c r="U5878" i="25"/>
  <c r="U5880" i="25"/>
  <c r="U5882" i="25"/>
  <c r="U5884" i="25"/>
  <c r="U5886" i="25"/>
  <c r="U5888" i="25"/>
  <c r="U3952" i="25"/>
  <c r="U3960" i="25"/>
  <c r="U3968" i="25"/>
  <c r="U3976" i="25"/>
  <c r="U3984" i="25"/>
  <c r="U3992" i="25"/>
  <c r="U4000" i="25"/>
  <c r="U4008" i="25"/>
  <c r="U4016" i="25"/>
  <c r="U4024" i="25"/>
  <c r="U4032" i="25"/>
  <c r="U4040" i="25"/>
  <c r="U4048" i="25"/>
  <c r="U4056" i="25"/>
  <c r="U4064" i="25"/>
  <c r="U4072" i="25"/>
  <c r="U4080" i="25"/>
  <c r="U4088" i="25"/>
  <c r="U4096" i="25"/>
  <c r="U4104" i="25"/>
  <c r="U4112" i="25"/>
  <c r="U4120" i="25"/>
  <c r="U4128" i="25"/>
  <c r="U4136" i="25"/>
  <c r="U4144" i="25"/>
  <c r="U4152" i="25"/>
  <c r="U4160" i="25"/>
  <c r="U4168" i="25"/>
  <c r="U4178" i="25"/>
  <c r="U4184" i="25"/>
  <c r="U4185" i="25"/>
  <c r="U4192" i="25"/>
  <c r="U4193" i="25"/>
  <c r="U4200" i="25"/>
  <c r="U4201" i="25"/>
  <c r="U4203" i="25"/>
  <c r="U4205" i="25"/>
  <c r="U4207" i="25"/>
  <c r="U4209" i="25"/>
  <c r="U4211" i="25"/>
  <c r="U4213" i="25"/>
  <c r="U4215" i="25"/>
  <c r="U4217" i="25"/>
  <c r="U4219" i="25"/>
  <c r="U4221" i="25"/>
  <c r="U4223" i="25"/>
  <c r="U4225" i="25"/>
  <c r="U4227" i="25"/>
  <c r="U4229" i="25"/>
  <c r="U4231" i="25"/>
  <c r="U4233" i="25"/>
  <c r="U4235" i="25"/>
  <c r="U4237" i="25"/>
  <c r="U4239" i="25"/>
  <c r="U4241" i="25"/>
  <c r="U4243" i="25"/>
  <c r="U4245" i="25"/>
  <c r="U4247" i="25"/>
  <c r="U4249" i="25"/>
  <c r="U4251" i="25"/>
  <c r="U4253" i="25"/>
  <c r="U4255" i="25"/>
  <c r="U4257" i="25"/>
  <c r="U4259" i="25"/>
  <c r="U4261" i="25"/>
  <c r="U4263" i="25"/>
  <c r="U4265" i="25"/>
  <c r="U4267" i="25"/>
  <c r="U4269" i="25"/>
  <c r="U4271" i="25"/>
  <c r="U4273" i="25"/>
  <c r="U4275" i="25"/>
  <c r="U4277" i="25"/>
  <c r="U4279" i="25"/>
  <c r="U4281" i="25"/>
  <c r="U4283" i="25"/>
  <c r="U4285" i="25"/>
  <c r="U4287" i="25"/>
  <c r="U4289" i="25"/>
  <c r="U4291" i="25"/>
  <c r="U4293" i="25"/>
  <c r="U4295" i="25"/>
  <c r="U4297" i="25"/>
  <c r="U4299" i="25"/>
  <c r="U4301" i="25"/>
  <c r="U4303" i="25"/>
  <c r="U4305" i="25"/>
  <c r="U4307" i="25"/>
  <c r="U4309" i="25"/>
  <c r="U4311" i="25"/>
  <c r="U4313" i="25"/>
  <c r="U4315" i="25"/>
  <c r="U4317" i="25"/>
  <c r="U4319" i="25"/>
  <c r="U4321" i="25"/>
  <c r="U4323" i="25"/>
  <c r="U4325" i="25"/>
  <c r="U4327" i="25"/>
  <c r="U4329" i="25"/>
  <c r="U4331" i="25"/>
  <c r="U4333" i="25"/>
  <c r="U4335" i="25"/>
  <c r="U4337" i="25"/>
  <c r="U4339" i="25"/>
  <c r="U4341" i="25"/>
  <c r="U4343" i="25"/>
  <c r="U4345" i="25"/>
  <c r="U4347" i="25"/>
  <c r="U4349" i="25"/>
  <c r="U4351" i="25"/>
  <c r="U4353" i="25"/>
  <c r="U4355" i="25"/>
  <c r="U4357" i="25"/>
  <c r="U4359" i="25"/>
  <c r="U4361" i="25"/>
  <c r="U4363" i="25"/>
  <c r="U4365" i="25"/>
  <c r="U4367" i="25"/>
  <c r="U4369" i="25"/>
  <c r="U4371" i="25"/>
  <c r="U4373" i="25"/>
  <c r="U4375" i="25"/>
  <c r="U4377" i="25"/>
  <c r="U4379" i="25"/>
  <c r="U4381" i="25"/>
  <c r="U4383" i="25"/>
  <c r="U4385" i="25"/>
  <c r="U4387" i="25"/>
  <c r="U4389" i="25"/>
  <c r="U4391" i="25"/>
  <c r="U4393" i="25"/>
  <c r="U4395" i="25"/>
  <c r="U4397" i="25"/>
  <c r="U4399" i="25"/>
  <c r="U4401" i="25"/>
  <c r="U4403" i="25"/>
  <c r="U4405" i="25"/>
  <c r="U4407" i="25"/>
  <c r="U4409" i="25"/>
  <c r="U4411" i="25"/>
  <c r="U4413" i="25"/>
  <c r="U4415" i="25"/>
  <c r="U4417" i="25"/>
  <c r="U4419" i="25"/>
  <c r="U4421" i="25"/>
  <c r="U4423" i="25"/>
  <c r="U4425" i="25"/>
  <c r="U4427" i="25"/>
  <c r="U4429" i="25"/>
  <c r="U4431" i="25"/>
  <c r="U4433" i="25"/>
  <c r="U4435" i="25"/>
  <c r="U4437" i="25"/>
  <c r="U4439" i="25"/>
  <c r="U4441" i="25"/>
  <c r="U4443" i="25"/>
  <c r="U4445" i="25"/>
  <c r="U4447" i="25"/>
  <c r="U4449" i="25"/>
  <c r="U4451" i="25"/>
  <c r="U4453" i="25"/>
  <c r="U4455" i="25"/>
  <c r="U4457" i="25"/>
  <c r="U4459" i="25"/>
  <c r="U4461" i="25"/>
  <c r="U4463" i="25"/>
  <c r="U4465" i="25"/>
  <c r="U4467" i="25"/>
  <c r="U4469" i="25"/>
  <c r="U4471" i="25"/>
  <c r="U4473" i="25"/>
  <c r="U4475" i="25"/>
  <c r="U4477" i="25"/>
  <c r="U4479" i="25"/>
  <c r="U4481" i="25"/>
  <c r="U4483" i="25"/>
  <c r="U4485" i="25"/>
  <c r="U4487" i="25"/>
  <c r="U4489" i="25"/>
  <c r="U4491" i="25"/>
  <c r="U4493" i="25"/>
  <c r="U4495" i="25"/>
  <c r="U4497" i="25"/>
  <c r="U4499" i="25"/>
  <c r="U4501" i="25"/>
  <c r="U4503" i="25"/>
  <c r="U4505" i="25"/>
  <c r="U4507" i="25"/>
  <c r="U4509" i="25"/>
  <c r="U4511" i="25"/>
  <c r="U4513" i="25"/>
  <c r="U4515" i="25"/>
  <c r="U4517" i="25"/>
  <c r="U4519" i="25"/>
  <c r="U4521" i="25"/>
  <c r="U4523" i="25"/>
  <c r="U4525" i="25"/>
  <c r="U4527" i="25"/>
  <c r="U4529" i="25"/>
  <c r="U4531" i="25"/>
  <c r="U4533" i="25"/>
  <c r="U4535" i="25"/>
  <c r="U4537" i="25"/>
  <c r="U4539" i="25"/>
  <c r="U4541" i="25"/>
  <c r="U4543" i="25"/>
  <c r="U4545" i="25"/>
  <c r="U4547" i="25"/>
  <c r="U4549" i="25"/>
  <c r="U4551" i="25"/>
  <c r="U4553" i="25"/>
  <c r="U4555" i="25"/>
  <c r="U4557" i="25"/>
  <c r="U4559" i="25"/>
  <c r="U4561" i="25"/>
  <c r="U4563" i="25"/>
  <c r="U4565" i="25"/>
  <c r="U4567" i="25"/>
  <c r="U4569" i="25"/>
  <c r="U4571" i="25"/>
  <c r="U4573" i="25"/>
  <c r="U4575" i="25"/>
  <c r="U4577" i="25"/>
  <c r="U4579" i="25"/>
  <c r="U4581" i="25"/>
  <c r="U4583" i="25"/>
  <c r="U4585" i="25"/>
  <c r="U4587" i="25"/>
  <c r="U4589" i="25"/>
  <c r="U4591" i="25"/>
  <c r="U4593" i="25"/>
  <c r="U4595" i="25"/>
  <c r="U4597" i="25"/>
  <c r="U4599" i="25"/>
  <c r="U4601" i="25"/>
  <c r="U4603" i="25"/>
  <c r="U4605" i="25"/>
  <c r="U4607" i="25"/>
  <c r="U4609" i="25"/>
  <c r="U4611" i="25"/>
  <c r="U4613" i="25"/>
  <c r="U4615" i="25"/>
  <c r="U4617" i="25"/>
  <c r="U4619" i="25"/>
  <c r="U4621" i="25"/>
  <c r="U4623" i="25"/>
  <c r="U4625" i="25"/>
  <c r="U4627" i="25"/>
  <c r="U4629" i="25"/>
  <c r="U4631" i="25"/>
  <c r="U4633" i="25"/>
  <c r="U4635" i="25"/>
  <c r="U4637" i="25"/>
  <c r="U4639" i="25"/>
  <c r="U4641" i="25"/>
  <c r="U4643" i="25"/>
  <c r="U4645" i="25"/>
  <c r="U4647" i="25"/>
  <c r="U4649" i="25"/>
  <c r="U4651" i="25"/>
  <c r="U4653" i="25"/>
  <c r="U4655" i="25"/>
  <c r="U4657" i="25"/>
  <c r="U4659" i="25"/>
  <c r="U4661" i="25"/>
  <c r="U4663" i="25"/>
  <c r="U4665" i="25"/>
  <c r="U4667" i="25"/>
  <c r="U4669" i="25"/>
  <c r="U4671" i="25"/>
  <c r="U4673" i="25"/>
  <c r="U4675" i="25"/>
  <c r="U4677" i="25"/>
  <c r="U4679" i="25"/>
  <c r="U4681" i="25"/>
  <c r="U4683" i="25"/>
  <c r="U4685" i="25"/>
  <c r="U4687" i="25"/>
  <c r="U4689" i="25"/>
  <c r="U4691" i="25"/>
  <c r="U4693" i="25"/>
  <c r="U4695" i="25"/>
  <c r="U4697" i="25"/>
  <c r="U4699" i="25"/>
  <c r="U4701" i="25"/>
  <c r="U4703" i="25"/>
  <c r="U4705" i="25"/>
  <c r="U4707" i="25"/>
  <c r="U4709" i="25"/>
  <c r="U4711" i="25"/>
  <c r="U4713" i="25"/>
  <c r="U4715" i="25"/>
  <c r="U4717" i="25"/>
  <c r="U4719" i="25"/>
  <c r="U4721" i="25"/>
  <c r="U4723" i="25"/>
  <c r="U4725" i="25"/>
  <c r="U4727" i="25"/>
  <c r="U4729" i="25"/>
  <c r="U4731" i="25"/>
  <c r="U4733" i="25"/>
  <c r="U4735" i="25"/>
  <c r="U4737" i="25"/>
  <c r="U4739" i="25"/>
  <c r="U4741" i="25"/>
  <c r="U4743" i="25"/>
  <c r="U4745" i="25"/>
  <c r="U4747" i="25"/>
  <c r="U4749" i="25"/>
  <c r="U4751" i="25"/>
  <c r="U4753" i="25"/>
  <c r="U4755" i="25"/>
  <c r="U4757" i="25"/>
  <c r="U4759" i="25"/>
  <c r="U4761" i="25"/>
  <c r="U4763" i="25"/>
  <c r="U4765" i="25"/>
  <c r="U4767" i="25"/>
  <c r="U4769" i="25"/>
  <c r="U4771" i="25"/>
  <c r="U4773" i="25"/>
  <c r="U4775" i="25"/>
  <c r="U4777" i="25"/>
  <c r="U4779" i="25"/>
  <c r="U4781" i="25"/>
  <c r="U4783" i="25"/>
  <c r="U4785" i="25"/>
  <c r="U4787" i="25"/>
  <c r="U4789" i="25"/>
  <c r="U4791" i="25"/>
  <c r="U4793" i="25"/>
  <c r="U4795" i="25"/>
  <c r="U4797" i="25"/>
  <c r="U4799" i="25"/>
  <c r="U4801" i="25"/>
  <c r="U4803" i="25"/>
  <c r="U4805" i="25"/>
  <c r="U4807" i="25"/>
  <c r="U4809" i="25"/>
  <c r="U4811" i="25"/>
  <c r="U4813" i="25"/>
  <c r="U4815" i="25"/>
  <c r="U4817" i="25"/>
  <c r="U4819" i="25"/>
  <c r="U4821" i="25"/>
  <c r="U4823" i="25"/>
  <c r="U4825" i="25"/>
  <c r="U4827" i="25"/>
  <c r="U4829" i="25"/>
  <c r="U4831" i="25"/>
  <c r="U4833" i="25"/>
  <c r="U4835" i="25"/>
  <c r="U4837" i="25"/>
  <c r="U4839" i="25"/>
  <c r="U4841" i="25"/>
  <c r="U4843" i="25"/>
  <c r="U4845" i="25"/>
  <c r="U4847" i="25"/>
  <c r="U4849" i="25"/>
  <c r="U4851" i="25"/>
  <c r="U4853" i="25"/>
  <c r="U4855" i="25"/>
  <c r="U4857" i="25"/>
  <c r="U4859" i="25"/>
  <c r="U4861" i="25"/>
  <c r="U4863" i="25"/>
  <c r="U4865" i="25"/>
  <c r="U4867" i="25"/>
  <c r="U4869" i="25"/>
  <c r="U4871" i="25"/>
  <c r="U4873" i="25"/>
  <c r="U4875" i="25"/>
  <c r="U4877" i="25"/>
  <c r="U4879" i="25"/>
  <c r="U4881" i="25"/>
  <c r="U4883" i="25"/>
  <c r="U4885" i="25"/>
  <c r="U4887" i="25"/>
  <c r="U4889" i="25"/>
  <c r="U4891" i="25"/>
  <c r="U4893" i="25"/>
  <c r="U4895" i="25"/>
  <c r="U4897" i="25"/>
  <c r="U4899" i="25"/>
  <c r="U4901" i="25"/>
  <c r="U4903" i="25"/>
  <c r="U4905" i="25"/>
  <c r="U4907" i="25"/>
  <c r="U4909" i="25"/>
  <c r="U4911" i="25"/>
  <c r="U4913" i="25"/>
  <c r="U4915" i="25"/>
  <c r="U4917" i="25"/>
  <c r="U4919" i="25"/>
  <c r="U4921" i="25"/>
  <c r="U4923" i="25"/>
  <c r="U4925" i="25"/>
  <c r="U4927" i="25"/>
  <c r="U4929" i="25"/>
  <c r="U4931" i="25"/>
  <c r="U4933" i="25"/>
  <c r="U4935" i="25"/>
  <c r="U4937" i="25"/>
  <c r="U4939" i="25"/>
  <c r="U4941" i="25"/>
  <c r="U4943" i="25"/>
  <c r="U4945" i="25"/>
  <c r="U4947" i="25"/>
  <c r="U4949" i="25"/>
  <c r="U4951" i="25"/>
  <c r="U4953" i="25"/>
  <c r="U4955" i="25"/>
  <c r="U4957" i="25"/>
  <c r="U4959" i="25"/>
  <c r="U4961" i="25"/>
  <c r="U4963" i="25"/>
  <c r="U4965" i="25"/>
  <c r="U4967" i="25"/>
  <c r="U4969" i="25"/>
  <c r="U4971" i="25"/>
  <c r="U4973" i="25"/>
  <c r="U4975" i="25"/>
  <c r="U4977" i="25"/>
  <c r="U4979" i="25"/>
  <c r="U4981" i="25"/>
  <c r="U4983" i="25"/>
  <c r="U4985" i="25"/>
  <c r="U4987" i="25"/>
  <c r="U4989" i="25"/>
  <c r="U4991" i="25"/>
  <c r="U4993" i="25"/>
  <c r="U4995" i="25"/>
  <c r="U4997" i="25"/>
  <c r="U4999" i="25"/>
  <c r="U5001" i="25"/>
  <c r="U5003" i="25"/>
  <c r="U5005" i="25"/>
  <c r="U5007" i="25"/>
  <c r="U5009" i="25"/>
  <c r="U5011" i="25"/>
  <c r="U5013" i="25"/>
  <c r="U5015" i="25"/>
  <c r="U5017" i="25"/>
  <c r="U5019" i="25"/>
  <c r="U5021" i="25"/>
  <c r="U5023" i="25"/>
  <c r="U5025" i="25"/>
  <c r="U5027" i="25"/>
  <c r="U5029" i="25"/>
  <c r="U5031" i="25"/>
  <c r="U5033" i="25"/>
  <c r="U5035" i="25"/>
  <c r="U5037" i="25"/>
  <c r="U5039" i="25"/>
  <c r="U5041" i="25"/>
  <c r="U5043" i="25"/>
  <c r="U5045" i="25"/>
  <c r="U5047" i="25"/>
  <c r="U5049" i="25"/>
  <c r="U5051" i="25"/>
  <c r="U5053" i="25"/>
  <c r="U5055" i="25"/>
  <c r="U5057" i="25"/>
  <c r="U5059" i="25"/>
  <c r="U5061" i="25"/>
  <c r="U5063" i="25"/>
  <c r="U5065" i="25"/>
  <c r="U5067" i="25"/>
  <c r="U5069" i="25"/>
  <c r="U5071" i="25"/>
  <c r="U5073" i="25"/>
  <c r="U5075" i="25"/>
  <c r="U5077" i="25"/>
  <c r="U5079" i="25"/>
  <c r="U5081" i="25"/>
  <c r="U5083" i="25"/>
  <c r="U5085" i="25"/>
  <c r="U5087" i="25"/>
  <c r="U5089" i="25"/>
  <c r="U5091" i="25"/>
  <c r="U5093" i="25"/>
  <c r="U5095" i="25"/>
  <c r="U5097" i="25"/>
  <c r="U5099" i="25"/>
  <c r="U5101" i="25"/>
  <c r="U5103" i="25"/>
  <c r="U5105" i="25"/>
  <c r="U5107" i="25"/>
  <c r="U5109" i="25"/>
  <c r="U5111" i="25"/>
  <c r="U5113" i="25"/>
  <c r="U5115" i="25"/>
  <c r="U5117" i="25"/>
  <c r="U5119" i="25"/>
  <c r="U5121" i="25"/>
  <c r="U5123" i="25"/>
  <c r="U5125" i="25"/>
  <c r="U5127" i="25"/>
  <c r="U5129" i="25"/>
  <c r="U5131" i="25"/>
  <c r="U5133" i="25"/>
  <c r="U5135" i="25"/>
  <c r="U5137" i="25"/>
  <c r="U5139" i="25"/>
  <c r="U5141" i="25"/>
  <c r="U5143" i="25"/>
  <c r="U5145" i="25"/>
  <c r="U5147" i="25"/>
  <c r="U5149" i="25"/>
  <c r="U5151" i="25"/>
  <c r="U5153" i="25"/>
  <c r="U5155" i="25"/>
  <c r="U5157" i="25"/>
  <c r="U5159" i="25"/>
  <c r="U5161" i="25"/>
  <c r="U5163" i="25"/>
  <c r="U5165" i="25"/>
  <c r="U5167" i="25"/>
  <c r="U5169" i="25"/>
  <c r="U5171" i="25"/>
  <c r="U5173" i="25"/>
  <c r="U5175" i="25"/>
  <c r="U5177" i="25"/>
  <c r="U5179" i="25"/>
  <c r="U5181" i="25"/>
  <c r="U5183" i="25"/>
  <c r="U5185" i="25"/>
  <c r="U5187" i="25"/>
  <c r="U5189" i="25"/>
  <c r="U5191" i="25"/>
  <c r="U5193" i="25"/>
  <c r="U5195" i="25"/>
  <c r="U5197" i="25"/>
  <c r="U5199" i="25"/>
  <c r="U5201" i="25"/>
  <c r="U5203" i="25"/>
  <c r="U5205" i="25"/>
  <c r="U5207" i="25"/>
  <c r="U5209" i="25"/>
  <c r="U5211" i="25"/>
  <c r="U5213" i="25"/>
  <c r="U5215" i="25"/>
  <c r="U5217" i="25"/>
  <c r="U5219" i="25"/>
  <c r="U5221" i="25"/>
  <c r="U5223" i="25"/>
  <c r="U5225" i="25"/>
  <c r="U5227" i="25"/>
  <c r="U5229" i="25"/>
  <c r="U5231" i="25"/>
  <c r="U5233" i="25"/>
  <c r="U5235" i="25"/>
  <c r="U5237" i="25"/>
  <c r="U5239" i="25"/>
  <c r="U5241" i="25"/>
  <c r="U5243" i="25"/>
  <c r="U5245" i="25"/>
  <c r="U5247" i="25"/>
  <c r="U5249" i="25"/>
  <c r="U5251" i="25"/>
  <c r="U5253" i="25"/>
  <c r="U5255" i="25"/>
  <c r="U5257" i="25"/>
  <c r="U5259" i="25"/>
  <c r="U5261" i="25"/>
  <c r="U5263" i="25"/>
  <c r="U5265" i="25"/>
  <c r="U5267" i="25"/>
  <c r="U5269" i="25"/>
  <c r="U5271" i="25"/>
  <c r="U5273" i="25"/>
  <c r="U5275" i="25"/>
  <c r="U5277" i="25"/>
  <c r="U5279" i="25"/>
  <c r="U5281" i="25"/>
  <c r="U5283" i="25"/>
  <c r="U5285" i="25"/>
  <c r="U5287" i="25"/>
  <c r="U5289" i="25"/>
  <c r="U5291" i="25"/>
  <c r="U5293" i="25"/>
  <c r="U5295" i="25"/>
  <c r="U5297" i="25"/>
  <c r="U5299" i="25"/>
  <c r="U5301" i="25"/>
  <c r="U5303" i="25"/>
  <c r="U5305" i="25"/>
  <c r="U5307" i="25"/>
  <c r="U5309" i="25"/>
  <c r="U5311" i="25"/>
  <c r="U5313" i="25"/>
  <c r="U5315" i="25"/>
  <c r="U5317" i="25"/>
  <c r="U5319" i="25"/>
  <c r="U5321" i="25"/>
  <c r="U5323" i="25"/>
  <c r="U5325" i="25"/>
  <c r="U5327" i="25"/>
  <c r="U5329" i="25"/>
  <c r="U5331" i="25"/>
  <c r="U5333" i="25"/>
  <c r="U5335" i="25"/>
  <c r="U5337" i="25"/>
  <c r="U5339" i="25"/>
  <c r="U5341" i="25"/>
  <c r="U5343" i="25"/>
  <c r="U5345" i="25"/>
  <c r="U5347" i="25"/>
  <c r="U5349" i="25"/>
  <c r="U5351" i="25"/>
  <c r="U5353" i="25"/>
  <c r="U5355" i="25"/>
  <c r="U5357" i="25"/>
  <c r="U5359" i="25"/>
  <c r="U5361" i="25"/>
  <c r="U5363" i="25"/>
  <c r="U5365" i="25"/>
  <c r="U5367" i="25"/>
  <c r="U5369" i="25"/>
  <c r="U5371" i="25"/>
  <c r="U5373" i="25"/>
  <c r="U5375" i="25"/>
  <c r="U5377" i="25"/>
  <c r="U5379" i="25"/>
  <c r="U5381" i="25"/>
  <c r="U5383" i="25"/>
  <c r="U5385" i="25"/>
  <c r="U5387" i="25"/>
  <c r="U5389" i="25"/>
  <c r="U5391" i="25"/>
  <c r="U5393" i="25"/>
  <c r="U5395" i="25"/>
  <c r="U5397" i="25"/>
  <c r="U5399" i="25"/>
  <c r="U5401" i="25"/>
  <c r="U5403" i="25"/>
  <c r="U5405" i="25"/>
  <c r="U5407" i="25"/>
  <c r="U5409" i="25"/>
  <c r="U5411" i="25"/>
  <c r="U5413" i="25"/>
  <c r="U5415" i="25"/>
  <c r="U5417" i="25"/>
  <c r="U5419" i="25"/>
  <c r="U5421" i="25"/>
  <c r="U5423" i="25"/>
  <c r="U5425" i="25"/>
  <c r="U5427" i="25"/>
  <c r="U5429" i="25"/>
  <c r="U5431" i="25"/>
  <c r="U5433" i="25"/>
  <c r="U5435" i="25"/>
  <c r="U5437" i="25"/>
  <c r="U5439" i="25"/>
  <c r="U5441" i="25"/>
  <c r="U5443" i="25"/>
  <c r="U5445" i="25"/>
  <c r="U5447" i="25"/>
  <c r="U5449" i="25"/>
  <c r="U5451" i="25"/>
  <c r="U5453" i="25"/>
  <c r="U5455" i="25"/>
  <c r="U5457" i="25"/>
  <c r="U5459" i="25"/>
  <c r="U5461" i="25"/>
  <c r="U5463" i="25"/>
  <c r="U5465" i="25"/>
  <c r="U5467" i="25"/>
  <c r="U5469" i="25"/>
  <c r="U5471" i="25"/>
  <c r="U5473" i="25"/>
  <c r="U5475" i="25"/>
  <c r="U5477" i="25"/>
  <c r="U5479" i="25"/>
  <c r="U5481" i="25"/>
  <c r="U5483" i="25"/>
  <c r="U5485" i="25"/>
  <c r="U5487" i="25"/>
  <c r="U5489" i="25"/>
  <c r="U5491" i="25"/>
  <c r="U5493" i="25"/>
  <c r="U5495" i="25"/>
  <c r="U5497" i="25"/>
  <c r="U5499" i="25"/>
  <c r="U5501" i="25"/>
  <c r="U5503" i="25"/>
  <c r="U5505" i="25"/>
  <c r="U5507" i="25"/>
  <c r="U5509" i="25"/>
  <c r="U5511" i="25"/>
  <c r="U5513" i="25"/>
  <c r="U5515" i="25"/>
  <c r="U5517" i="25"/>
  <c r="U5519" i="25"/>
  <c r="U5521" i="25"/>
  <c r="U5523" i="25"/>
  <c r="U5525" i="25"/>
  <c r="U5527" i="25"/>
  <c r="U5529" i="25"/>
  <c r="U5531" i="25"/>
  <c r="U5533" i="25"/>
  <c r="U5535" i="25"/>
  <c r="U5537" i="25"/>
  <c r="U5539" i="25"/>
  <c r="U5541" i="25"/>
  <c r="U5543" i="25"/>
  <c r="U5545" i="25"/>
  <c r="U5547" i="25"/>
  <c r="U5549" i="25"/>
  <c r="U5551" i="25"/>
  <c r="U5553" i="25"/>
  <c r="U5555" i="25"/>
  <c r="U5557" i="25"/>
  <c r="U5559" i="25"/>
  <c r="U5561" i="25"/>
  <c r="U5563" i="25"/>
  <c r="U5565" i="25"/>
  <c r="U5567" i="25"/>
  <c r="U5569" i="25"/>
  <c r="U5571" i="25"/>
  <c r="U5573" i="25"/>
  <c r="U5575" i="25"/>
  <c r="U5577" i="25"/>
  <c r="U5579" i="25"/>
  <c r="U5581" i="25"/>
  <c r="U5583" i="25"/>
  <c r="U5585" i="25"/>
  <c r="U5587" i="25"/>
  <c r="U5589" i="25"/>
  <c r="U5591" i="25"/>
  <c r="U5593" i="25"/>
  <c r="U5595" i="25"/>
  <c r="U5597" i="25"/>
  <c r="U5599" i="25"/>
  <c r="U5601" i="25"/>
  <c r="U5603" i="25"/>
  <c r="U5605" i="25"/>
  <c r="U5607" i="25"/>
  <c r="U5609" i="25"/>
  <c r="U5611" i="25"/>
  <c r="U5613" i="25"/>
  <c r="U5615" i="25"/>
  <c r="U5617" i="25"/>
  <c r="U5619" i="25"/>
  <c r="U5621" i="25"/>
  <c r="U5623" i="25"/>
  <c r="U5625" i="25"/>
  <c r="U5627" i="25"/>
  <c r="U5629" i="25"/>
  <c r="U5631" i="25"/>
  <c r="U5633" i="25"/>
  <c r="U5635" i="25"/>
  <c r="U5637" i="25"/>
  <c r="U5639" i="25"/>
  <c r="U5641" i="25"/>
  <c r="U5643" i="25"/>
  <c r="U5645" i="25"/>
  <c r="U5647" i="25"/>
  <c r="U5649" i="25"/>
  <c r="U5651" i="25"/>
  <c r="U5653" i="25"/>
  <c r="U5655" i="25"/>
  <c r="U5657" i="25"/>
  <c r="U5659" i="25"/>
  <c r="U5661" i="25"/>
  <c r="U5663" i="25"/>
  <c r="U5665" i="25"/>
  <c r="U5667" i="25"/>
  <c r="U5669" i="25"/>
  <c r="U5671" i="25"/>
  <c r="U5673" i="25"/>
  <c r="U5675" i="25"/>
  <c r="U5677" i="25"/>
  <c r="U5679" i="25"/>
  <c r="U5681" i="25"/>
  <c r="U5683" i="25"/>
  <c r="U5685" i="25"/>
  <c r="U5687" i="25"/>
  <c r="U5689" i="25"/>
  <c r="U5691" i="25"/>
  <c r="U5693" i="25"/>
  <c r="U5695" i="25"/>
  <c r="U5697" i="25"/>
  <c r="U5699" i="25"/>
  <c r="U5701" i="25"/>
  <c r="U5703" i="25"/>
  <c r="U5705" i="25"/>
  <c r="U5707" i="25"/>
  <c r="U5709" i="25"/>
  <c r="U5711" i="25"/>
  <c r="U5713" i="25"/>
  <c r="U5715" i="25"/>
  <c r="U5717" i="25"/>
  <c r="U5719" i="25"/>
  <c r="U5721" i="25"/>
  <c r="U5723" i="25"/>
  <c r="U5725" i="25"/>
  <c r="U5727" i="25"/>
  <c r="U5729" i="25"/>
  <c r="U5731" i="25"/>
  <c r="U5733" i="25"/>
  <c r="U5735" i="25"/>
  <c r="U5737" i="25"/>
  <c r="U5739" i="25"/>
  <c r="U5741" i="25"/>
  <c r="U5743" i="25"/>
  <c r="U5745" i="25"/>
  <c r="U5747" i="25"/>
  <c r="U5749" i="25"/>
  <c r="U5751" i="25"/>
  <c r="U5753" i="25"/>
  <c r="U5755" i="25"/>
  <c r="U5757" i="25"/>
  <c r="U5759" i="25"/>
  <c r="U5761" i="25"/>
  <c r="U5763" i="25"/>
  <c r="U5765" i="25"/>
  <c r="U5767" i="25"/>
  <c r="U5769" i="25"/>
  <c r="U5771" i="25"/>
  <c r="U5773" i="25"/>
  <c r="U5775" i="25"/>
  <c r="U5777" i="25"/>
  <c r="U5779" i="25"/>
  <c r="U5781" i="25"/>
  <c r="U5783" i="25"/>
  <c r="U5785" i="25"/>
  <c r="U5787" i="25"/>
  <c r="U5789" i="25"/>
  <c r="U5791" i="25"/>
  <c r="U5793" i="25"/>
  <c r="U5795" i="25"/>
  <c r="U5797" i="25"/>
  <c r="U5799" i="25"/>
  <c r="U5801" i="25"/>
  <c r="U5803" i="25"/>
  <c r="U5805" i="25"/>
  <c r="U5807" i="25"/>
  <c r="U5809" i="25"/>
  <c r="U5811" i="25"/>
  <c r="U5813" i="25"/>
  <c r="U5815" i="25"/>
  <c r="U5817" i="25"/>
  <c r="U5819" i="25"/>
  <c r="U5821" i="25"/>
  <c r="U5823" i="25"/>
  <c r="U5825" i="25"/>
  <c r="U5827" i="25"/>
  <c r="U5829" i="25"/>
  <c r="U5831" i="25"/>
  <c r="U5833" i="25"/>
  <c r="U5835" i="25"/>
  <c r="U5837" i="25"/>
  <c r="U5839" i="25"/>
  <c r="U5841" i="25"/>
  <c r="U5843" i="25"/>
  <c r="U5845" i="25"/>
  <c r="U5847" i="25"/>
  <c r="U5849" i="25"/>
  <c r="U5851" i="25"/>
  <c r="U5853" i="25"/>
  <c r="U5855" i="25"/>
  <c r="U5857" i="25"/>
  <c r="U5859" i="25"/>
  <c r="U5861" i="25"/>
  <c r="U5863" i="25"/>
  <c r="U5865" i="25"/>
  <c r="U5867" i="25"/>
  <c r="U5869" i="25"/>
  <c r="U5871" i="25"/>
  <c r="U5873" i="25"/>
  <c r="U5875" i="25"/>
  <c r="U5877" i="25"/>
  <c r="U5879" i="25"/>
  <c r="U5881" i="25"/>
  <c r="U5883" i="25"/>
  <c r="U5885" i="25"/>
  <c r="U5887" i="25"/>
  <c r="U5889" i="25"/>
  <c r="U3978" i="25"/>
  <c r="U4010" i="25"/>
  <c r="U4042" i="25"/>
  <c r="U4074" i="25"/>
  <c r="U4106" i="25"/>
  <c r="U4138" i="25"/>
  <c r="U4170" i="25"/>
  <c r="U4182" i="25"/>
  <c r="U4122" i="25"/>
  <c r="U3095" i="25"/>
  <c r="U3970" i="25"/>
  <c r="U4002" i="25"/>
  <c r="U4034" i="25"/>
  <c r="U4066" i="25"/>
  <c r="U4098" i="25"/>
  <c r="U4130" i="25"/>
  <c r="U4162" i="25"/>
  <c r="U4183" i="25"/>
  <c r="U4190" i="25"/>
  <c r="U5891" i="25"/>
  <c r="U5893" i="25"/>
  <c r="U5895" i="25"/>
  <c r="U5897" i="25"/>
  <c r="U5899" i="25"/>
  <c r="U5901" i="25"/>
  <c r="U5903" i="25"/>
  <c r="U5905" i="25"/>
  <c r="U5907" i="25"/>
  <c r="U5909" i="25"/>
  <c r="U5911" i="25"/>
  <c r="U5913" i="25"/>
  <c r="U5915" i="25"/>
  <c r="U5917" i="25"/>
  <c r="U5919" i="25"/>
  <c r="U5921" i="25"/>
  <c r="U5923" i="25"/>
  <c r="U5925" i="25"/>
  <c r="U5927" i="25"/>
  <c r="U5929" i="25"/>
  <c r="U5931" i="25"/>
  <c r="U5933" i="25"/>
  <c r="U5935" i="25"/>
  <c r="U5937" i="25"/>
  <c r="U5939" i="25"/>
  <c r="U5941" i="25"/>
  <c r="U5943" i="25"/>
  <c r="U5945" i="25"/>
  <c r="U5947" i="25"/>
  <c r="U5949" i="25"/>
  <c r="U5951" i="25"/>
  <c r="U5953" i="25"/>
  <c r="U5955" i="25"/>
  <c r="U5957" i="25"/>
  <c r="U5959" i="25"/>
  <c r="U5961" i="25"/>
  <c r="U5963" i="25"/>
  <c r="U5965" i="25"/>
  <c r="U5967" i="25"/>
  <c r="U5969" i="25"/>
  <c r="U5971" i="25"/>
  <c r="U5973" i="25"/>
  <c r="U5975" i="25"/>
  <c r="U5977" i="25"/>
  <c r="U5979" i="25"/>
  <c r="U5981" i="25"/>
  <c r="U5983" i="25"/>
  <c r="U5985" i="25"/>
  <c r="U5987" i="25"/>
  <c r="U5989" i="25"/>
  <c r="U5991" i="25"/>
  <c r="U5993" i="25"/>
  <c r="U5995" i="25"/>
  <c r="U5997" i="25"/>
  <c r="U5999" i="25"/>
  <c r="U6001" i="25"/>
  <c r="U6003" i="25"/>
  <c r="U6005" i="25"/>
  <c r="U3962" i="25"/>
  <c r="U3994" i="25"/>
  <c r="U4026" i="25"/>
  <c r="U4058" i="25"/>
  <c r="U4090" i="25"/>
  <c r="U4154" i="25"/>
  <c r="U4198" i="25"/>
  <c r="U5" i="25"/>
  <c r="U3954" i="25"/>
  <c r="U3986" i="25"/>
  <c r="U4018" i="25"/>
  <c r="U4050" i="25"/>
  <c r="U4082" i="25"/>
  <c r="U4114" i="25"/>
  <c r="U4146" i="25"/>
  <c r="U4199" i="25"/>
  <c r="U5890" i="25"/>
  <c r="U5892" i="25"/>
  <c r="U5894" i="25"/>
  <c r="U5896" i="25"/>
  <c r="U5898" i="25"/>
  <c r="U5900" i="25"/>
  <c r="U5902" i="25"/>
  <c r="U5904" i="25"/>
  <c r="U5906" i="25"/>
  <c r="U5908" i="25"/>
  <c r="U5910" i="25"/>
  <c r="U5912" i="25"/>
  <c r="U5914" i="25"/>
  <c r="U5916" i="25"/>
  <c r="U5918" i="25"/>
  <c r="U5920" i="25"/>
  <c r="U5922" i="25"/>
  <c r="U5924" i="25"/>
  <c r="U5926" i="25"/>
  <c r="U5928" i="25"/>
  <c r="U5930" i="25"/>
  <c r="U5932" i="25"/>
  <c r="U5934" i="25"/>
  <c r="U5936" i="25"/>
  <c r="U5938" i="25"/>
  <c r="U5940" i="25"/>
  <c r="U5942" i="25"/>
  <c r="U5944" i="25"/>
  <c r="U5946" i="25"/>
  <c r="U5948" i="25"/>
  <c r="U5950" i="25"/>
  <c r="U5952" i="25"/>
  <c r="U5954" i="25"/>
  <c r="U5956" i="25"/>
  <c r="U5958" i="25"/>
  <c r="U5960" i="25"/>
  <c r="U5962" i="25"/>
  <c r="U5964" i="25"/>
  <c r="U5966" i="25"/>
  <c r="U5968" i="25"/>
  <c r="U5970" i="25"/>
  <c r="U5972" i="25"/>
  <c r="U5974" i="25"/>
  <c r="U5976" i="25"/>
  <c r="U5978" i="25"/>
  <c r="U5980" i="25"/>
  <c r="U5982" i="25"/>
  <c r="U5984" i="25"/>
  <c r="U5986" i="25"/>
  <c r="U5988" i="25"/>
  <c r="U5990" i="25"/>
  <c r="U5992" i="25"/>
  <c r="U5994" i="25"/>
  <c r="U5996" i="25"/>
  <c r="U5998" i="25"/>
  <c r="U6000" i="25"/>
  <c r="U6002" i="25"/>
  <c r="U6004" i="25"/>
  <c r="U4191" i="25"/>
  <c r="P7" i="25"/>
  <c r="P8" i="25"/>
  <c r="P15" i="25"/>
  <c r="P16" i="25"/>
  <c r="P23" i="25"/>
  <c r="P24" i="25"/>
  <c r="P31" i="25"/>
  <c r="P32" i="25"/>
  <c r="P39" i="25"/>
  <c r="P40" i="25"/>
  <c r="P47" i="25"/>
  <c r="P48" i="25"/>
  <c r="P55" i="25"/>
  <c r="P56" i="25"/>
  <c r="P63" i="25"/>
  <c r="P65" i="25"/>
  <c r="P67" i="25"/>
  <c r="P69" i="25"/>
  <c r="P71" i="25"/>
  <c r="P73" i="25"/>
  <c r="P75" i="25"/>
  <c r="P9" i="25"/>
  <c r="P10" i="25"/>
  <c r="P17" i="25"/>
  <c r="P18" i="25"/>
  <c r="P25" i="25"/>
  <c r="P26" i="25"/>
  <c r="P33" i="25"/>
  <c r="P34" i="25"/>
  <c r="P41" i="25"/>
  <c r="P42" i="25"/>
  <c r="P49" i="25"/>
  <c r="P50" i="25"/>
  <c r="P57" i="25"/>
  <c r="P58" i="25"/>
  <c r="P12" i="25"/>
  <c r="P19" i="25"/>
  <c r="P28" i="25"/>
  <c r="P35" i="25"/>
  <c r="P44" i="25"/>
  <c r="P51" i="25"/>
  <c r="P60" i="25"/>
  <c r="P66" i="25"/>
  <c r="P70" i="25"/>
  <c r="P72" i="25"/>
  <c r="P11" i="25"/>
  <c r="P20" i="25"/>
  <c r="P27" i="25"/>
  <c r="P36" i="25"/>
  <c r="P43" i="25"/>
  <c r="P52" i="25"/>
  <c r="P59" i="25"/>
  <c r="P64" i="25"/>
  <c r="P68" i="25"/>
  <c r="P76" i="25"/>
  <c r="P14" i="25"/>
  <c r="P21" i="25"/>
  <c r="P46" i="25"/>
  <c r="P53" i="25"/>
  <c r="P78" i="25"/>
  <c r="P82" i="25"/>
  <c r="P86" i="25"/>
  <c r="P90" i="25"/>
  <c r="P94" i="25"/>
  <c r="P98" i="25"/>
  <c r="P102" i="25"/>
  <c r="P106" i="25"/>
  <c r="P110" i="25"/>
  <c r="P114" i="25"/>
  <c r="P118" i="25"/>
  <c r="P122" i="25"/>
  <c r="P126" i="25"/>
  <c r="P130" i="25"/>
  <c r="P134" i="25"/>
  <c r="P138" i="25"/>
  <c r="P142" i="25"/>
  <c r="P146" i="25"/>
  <c r="P150" i="25"/>
  <c r="P154" i="25"/>
  <c r="P158" i="25"/>
  <c r="P30" i="25"/>
  <c r="P37" i="25"/>
  <c r="P62" i="25"/>
  <c r="P74" i="25"/>
  <c r="P80" i="25"/>
  <c r="P84" i="25"/>
  <c r="P88" i="25"/>
  <c r="P92" i="25"/>
  <c r="P96" i="25"/>
  <c r="P100" i="25"/>
  <c r="P104" i="25"/>
  <c r="P108" i="25"/>
  <c r="P112" i="25"/>
  <c r="P116" i="25"/>
  <c r="P120" i="25"/>
  <c r="P124" i="25"/>
  <c r="P128" i="25"/>
  <c r="P132" i="25"/>
  <c r="P136" i="25"/>
  <c r="P140" i="25"/>
  <c r="P144" i="25"/>
  <c r="P148" i="25"/>
  <c r="P152" i="25"/>
  <c r="P156" i="25"/>
  <c r="P160" i="25"/>
  <c r="P6" i="25"/>
  <c r="P13" i="25"/>
  <c r="P79" i="25"/>
  <c r="P87" i="25"/>
  <c r="P95" i="25"/>
  <c r="P103" i="25"/>
  <c r="P111" i="25"/>
  <c r="P119" i="25"/>
  <c r="P127" i="25"/>
  <c r="P135" i="25"/>
  <c r="P143" i="25"/>
  <c r="P151" i="25"/>
  <c r="P159" i="25"/>
  <c r="P161" i="25"/>
  <c r="P165" i="25"/>
  <c r="P169" i="25"/>
  <c r="P173" i="25"/>
  <c r="P177" i="25"/>
  <c r="P181" i="25"/>
  <c r="P185" i="25"/>
  <c r="P189" i="25"/>
  <c r="P193" i="25"/>
  <c r="P197" i="25"/>
  <c r="P201" i="25"/>
  <c r="P205" i="25"/>
  <c r="P209" i="25"/>
  <c r="P213" i="25"/>
  <c r="P22" i="25"/>
  <c r="P29" i="25"/>
  <c r="P77" i="25"/>
  <c r="P85" i="25"/>
  <c r="P93" i="25"/>
  <c r="P101" i="25"/>
  <c r="P109" i="25"/>
  <c r="P117" i="25"/>
  <c r="P125" i="25"/>
  <c r="P133" i="25"/>
  <c r="P141" i="25"/>
  <c r="P149" i="25"/>
  <c r="P157" i="25"/>
  <c r="P164" i="25"/>
  <c r="P168" i="25"/>
  <c r="P172" i="25"/>
  <c r="P176" i="25"/>
  <c r="P180" i="25"/>
  <c r="P184" i="25"/>
  <c r="P188" i="25"/>
  <c r="P192" i="25"/>
  <c r="P196" i="25"/>
  <c r="P200" i="25"/>
  <c r="P204" i="25"/>
  <c r="P208" i="25"/>
  <c r="P212" i="25"/>
  <c r="P216" i="25"/>
  <c r="P219" i="25"/>
  <c r="P220" i="25"/>
  <c r="P38" i="25"/>
  <c r="P91" i="25"/>
  <c r="P107" i="25"/>
  <c r="P123" i="25"/>
  <c r="P139" i="25"/>
  <c r="P155" i="25"/>
  <c r="P163" i="25"/>
  <c r="P171" i="25"/>
  <c r="P179" i="25"/>
  <c r="P187" i="25"/>
  <c r="P195" i="25"/>
  <c r="P203" i="25"/>
  <c r="P211" i="25"/>
  <c r="P225" i="25"/>
  <c r="P226" i="25"/>
  <c r="P233" i="25"/>
  <c r="P234" i="25"/>
  <c r="P240" i="25"/>
  <c r="P242" i="25"/>
  <c r="P244" i="25"/>
  <c r="P246" i="25"/>
  <c r="P248" i="25"/>
  <c r="P250" i="25"/>
  <c r="P252" i="25"/>
  <c r="P254" i="25"/>
  <c r="P256" i="25"/>
  <c r="P258" i="25"/>
  <c r="P260" i="25"/>
  <c r="P262" i="25"/>
  <c r="P264" i="25"/>
  <c r="P266" i="25"/>
  <c r="P268" i="25"/>
  <c r="P270" i="25"/>
  <c r="P272" i="25"/>
  <c r="P274" i="25"/>
  <c r="P276" i="25"/>
  <c r="P278" i="25"/>
  <c r="P280" i="25"/>
  <c r="P282" i="25"/>
  <c r="P284" i="25"/>
  <c r="P286" i="25"/>
  <c r="P288" i="25"/>
  <c r="P290" i="25"/>
  <c r="P292" i="25"/>
  <c r="P294" i="25"/>
  <c r="P296" i="25"/>
  <c r="P298" i="25"/>
  <c r="P300" i="25"/>
  <c r="P302" i="25"/>
  <c r="P304" i="25"/>
  <c r="P306" i="25"/>
  <c r="P308" i="25"/>
  <c r="P54" i="25"/>
  <c r="P81" i="25"/>
  <c r="P97" i="25"/>
  <c r="P113" i="25"/>
  <c r="P129" i="25"/>
  <c r="P145" i="25"/>
  <c r="P166" i="25"/>
  <c r="P174" i="25"/>
  <c r="P182" i="25"/>
  <c r="P190" i="25"/>
  <c r="P198" i="25"/>
  <c r="P206" i="25"/>
  <c r="P214" i="25"/>
  <c r="P218" i="25"/>
  <c r="P227" i="25"/>
  <c r="P228" i="25"/>
  <c r="P235" i="25"/>
  <c r="P236" i="25"/>
  <c r="P45" i="25"/>
  <c r="P83" i="25"/>
  <c r="P115" i="25"/>
  <c r="P147" i="25"/>
  <c r="P175" i="25"/>
  <c r="P191" i="25"/>
  <c r="P207" i="25"/>
  <c r="P217" i="25"/>
  <c r="P222" i="25"/>
  <c r="P229" i="25"/>
  <c r="P238" i="25"/>
  <c r="P241" i="25"/>
  <c r="P245" i="25"/>
  <c r="P249" i="25"/>
  <c r="P253" i="25"/>
  <c r="P257" i="25"/>
  <c r="P261" i="25"/>
  <c r="P265" i="25"/>
  <c r="P269" i="25"/>
  <c r="P273" i="25"/>
  <c r="P277" i="25"/>
  <c r="P281" i="25"/>
  <c r="P285" i="25"/>
  <c r="P289" i="25"/>
  <c r="P293" i="25"/>
  <c r="P297" i="25"/>
  <c r="P301" i="25"/>
  <c r="P305" i="25"/>
  <c r="P310" i="25"/>
  <c r="P312" i="25"/>
  <c r="P314" i="25"/>
  <c r="P316" i="25"/>
  <c r="P318" i="25"/>
  <c r="P320" i="25"/>
  <c r="P322" i="25"/>
  <c r="P324" i="25"/>
  <c r="P326" i="25"/>
  <c r="P328" i="25"/>
  <c r="P330" i="25"/>
  <c r="P332" i="25"/>
  <c r="P334" i="25"/>
  <c r="P336" i="25"/>
  <c r="P338" i="25"/>
  <c r="P340" i="25"/>
  <c r="P342" i="25"/>
  <c r="P344" i="25"/>
  <c r="P346" i="25"/>
  <c r="P348" i="25"/>
  <c r="P350" i="25"/>
  <c r="P352" i="25"/>
  <c r="P354" i="25"/>
  <c r="P356" i="25"/>
  <c r="P358" i="25"/>
  <c r="P360" i="25"/>
  <c r="P362" i="25"/>
  <c r="P364" i="25"/>
  <c r="P366" i="25"/>
  <c r="P368" i="25"/>
  <c r="P370" i="25"/>
  <c r="P372" i="25"/>
  <c r="P374" i="25"/>
  <c r="P376" i="25"/>
  <c r="P378" i="25"/>
  <c r="P380" i="25"/>
  <c r="P382" i="25"/>
  <c r="P384" i="25"/>
  <c r="P386" i="25"/>
  <c r="P388" i="25"/>
  <c r="P390" i="25"/>
  <c r="P392" i="25"/>
  <c r="P394" i="25"/>
  <c r="P396" i="25"/>
  <c r="P398" i="25"/>
  <c r="P400" i="25"/>
  <c r="P402" i="25"/>
  <c r="P404" i="25"/>
  <c r="P406" i="25"/>
  <c r="P408" i="25"/>
  <c r="P410" i="25"/>
  <c r="P412" i="25"/>
  <c r="P414" i="25"/>
  <c r="P416" i="25"/>
  <c r="P418" i="25"/>
  <c r="P420" i="25"/>
  <c r="P422" i="25"/>
  <c r="P424" i="25"/>
  <c r="P426" i="25"/>
  <c r="P428" i="25"/>
  <c r="P430" i="25"/>
  <c r="P432" i="25"/>
  <c r="P434" i="25"/>
  <c r="P436" i="25"/>
  <c r="P438" i="25"/>
  <c r="P440" i="25"/>
  <c r="P442" i="25"/>
  <c r="P444" i="25"/>
  <c r="P446" i="25"/>
  <c r="P448" i="25"/>
  <c r="P450" i="25"/>
  <c r="P452" i="25"/>
  <c r="P454" i="25"/>
  <c r="P456" i="25"/>
  <c r="P458" i="25"/>
  <c r="P460" i="25"/>
  <c r="P462" i="25"/>
  <c r="P464" i="25"/>
  <c r="P466" i="25"/>
  <c r="P468" i="25"/>
  <c r="P470" i="25"/>
  <c r="P472" i="25"/>
  <c r="P474" i="25"/>
  <c r="P476" i="25"/>
  <c r="P478" i="25"/>
  <c r="P105" i="25"/>
  <c r="P137" i="25"/>
  <c r="P170" i="25"/>
  <c r="P186" i="25"/>
  <c r="P202" i="25"/>
  <c r="P224" i="25"/>
  <c r="P231" i="25"/>
  <c r="P99" i="25"/>
  <c r="P183" i="25"/>
  <c r="P215" i="25"/>
  <c r="P247" i="25"/>
  <c r="P255" i="25"/>
  <c r="P263" i="25"/>
  <c r="P271" i="25"/>
  <c r="P279" i="25"/>
  <c r="P287" i="25"/>
  <c r="P295" i="25"/>
  <c r="P303" i="25"/>
  <c r="P311" i="25"/>
  <c r="P315" i="25"/>
  <c r="P319" i="25"/>
  <c r="P323" i="25"/>
  <c r="P327" i="25"/>
  <c r="P331" i="25"/>
  <c r="P335" i="25"/>
  <c r="P339" i="25"/>
  <c r="P343" i="25"/>
  <c r="P347" i="25"/>
  <c r="P351" i="25"/>
  <c r="P355" i="25"/>
  <c r="P359" i="25"/>
  <c r="P363" i="25"/>
  <c r="P367" i="25"/>
  <c r="P371" i="25"/>
  <c r="P375" i="25"/>
  <c r="P379" i="25"/>
  <c r="P383" i="25"/>
  <c r="P387" i="25"/>
  <c r="P391" i="25"/>
  <c r="P395" i="25"/>
  <c r="P399" i="25"/>
  <c r="P403" i="25"/>
  <c r="P407" i="25"/>
  <c r="P411" i="25"/>
  <c r="P415" i="25"/>
  <c r="P419" i="25"/>
  <c r="P423" i="25"/>
  <c r="P427" i="25"/>
  <c r="P431" i="25"/>
  <c r="P435" i="25"/>
  <c r="P439" i="25"/>
  <c r="P443" i="25"/>
  <c r="P447" i="25"/>
  <c r="P451" i="25"/>
  <c r="P455" i="25"/>
  <c r="P459" i="25"/>
  <c r="P463" i="25"/>
  <c r="P467" i="25"/>
  <c r="P471" i="25"/>
  <c r="P475" i="25"/>
  <c r="P479" i="25"/>
  <c r="P481" i="25"/>
  <c r="P483" i="25"/>
  <c r="P485" i="25"/>
  <c r="P487" i="25"/>
  <c r="P489" i="25"/>
  <c r="P491" i="25"/>
  <c r="P493" i="25"/>
  <c r="P495" i="25"/>
  <c r="P497" i="25"/>
  <c r="P499" i="25"/>
  <c r="P501" i="25"/>
  <c r="P503" i="25"/>
  <c r="P505" i="25"/>
  <c r="P507" i="25"/>
  <c r="P509" i="25"/>
  <c r="P511" i="25"/>
  <c r="P513" i="25"/>
  <c r="P515" i="25"/>
  <c r="P517" i="25"/>
  <c r="P519" i="25"/>
  <c r="P521" i="25"/>
  <c r="P523" i="25"/>
  <c r="P525" i="25"/>
  <c r="P527" i="25"/>
  <c r="P529" i="25"/>
  <c r="P531" i="25"/>
  <c r="P533" i="25"/>
  <c r="P535" i="25"/>
  <c r="P537" i="25"/>
  <c r="P539" i="25"/>
  <c r="P541" i="25"/>
  <c r="P543" i="25"/>
  <c r="P545" i="25"/>
  <c r="P547" i="25"/>
  <c r="P549" i="25"/>
  <c r="P551" i="25"/>
  <c r="P553" i="25"/>
  <c r="P555" i="25"/>
  <c r="P557" i="25"/>
  <c r="P559" i="25"/>
  <c r="P561" i="25"/>
  <c r="P563" i="25"/>
  <c r="P565" i="25"/>
  <c r="P567" i="25"/>
  <c r="P569" i="25"/>
  <c r="P571" i="25"/>
  <c r="P573" i="25"/>
  <c r="P575" i="25"/>
  <c r="P577" i="25"/>
  <c r="P579" i="25"/>
  <c r="P581" i="25"/>
  <c r="P583" i="25"/>
  <c r="P585" i="25"/>
  <c r="P587" i="25"/>
  <c r="P589" i="25"/>
  <c r="P591" i="25"/>
  <c r="P593" i="25"/>
  <c r="P121" i="25"/>
  <c r="P162" i="25"/>
  <c r="P194" i="25"/>
  <c r="P221" i="25"/>
  <c r="P232" i="25"/>
  <c r="P239" i="25"/>
  <c r="P199" i="25"/>
  <c r="P251" i="25"/>
  <c r="P267" i="25"/>
  <c r="P283" i="25"/>
  <c r="P299" i="25"/>
  <c r="P309" i="25"/>
  <c r="P317" i="25"/>
  <c r="P325" i="25"/>
  <c r="P333" i="25"/>
  <c r="P341" i="25"/>
  <c r="P349" i="25"/>
  <c r="P357" i="25"/>
  <c r="P365" i="25"/>
  <c r="P373" i="25"/>
  <c r="P381" i="25"/>
  <c r="P389" i="25"/>
  <c r="P397" i="25"/>
  <c r="P405" i="25"/>
  <c r="P413" i="25"/>
  <c r="P421" i="25"/>
  <c r="P429" i="25"/>
  <c r="P437" i="25"/>
  <c r="P445" i="25"/>
  <c r="P453" i="25"/>
  <c r="P461" i="25"/>
  <c r="P469" i="25"/>
  <c r="P477" i="25"/>
  <c r="P482" i="25"/>
  <c r="P486" i="25"/>
  <c r="P490" i="25"/>
  <c r="P494" i="25"/>
  <c r="P498" i="25"/>
  <c r="P502" i="25"/>
  <c r="P506" i="25"/>
  <c r="P510" i="25"/>
  <c r="P514" i="25"/>
  <c r="P518" i="25"/>
  <c r="P522" i="25"/>
  <c r="P526" i="25"/>
  <c r="P530" i="25"/>
  <c r="P534" i="25"/>
  <c r="P538" i="25"/>
  <c r="P542" i="25"/>
  <c r="P546" i="25"/>
  <c r="P550" i="25"/>
  <c r="P554" i="25"/>
  <c r="P558" i="25"/>
  <c r="P562" i="25"/>
  <c r="P566" i="25"/>
  <c r="P570" i="25"/>
  <c r="P574" i="25"/>
  <c r="P578" i="25"/>
  <c r="P582" i="25"/>
  <c r="P586" i="25"/>
  <c r="P590" i="25"/>
  <c r="P61" i="25"/>
  <c r="P153" i="25"/>
  <c r="P178" i="25"/>
  <c r="P595" i="25"/>
  <c r="P597" i="25"/>
  <c r="P599" i="25"/>
  <c r="P601" i="25"/>
  <c r="P603" i="25"/>
  <c r="P605" i="25"/>
  <c r="P607" i="25"/>
  <c r="P609" i="25"/>
  <c r="P611" i="25"/>
  <c r="P613" i="25"/>
  <c r="P615" i="25"/>
  <c r="P617" i="25"/>
  <c r="P619" i="25"/>
  <c r="P621" i="25"/>
  <c r="P623" i="25"/>
  <c r="P625" i="25"/>
  <c r="P627" i="25"/>
  <c r="P629" i="25"/>
  <c r="P631" i="25"/>
  <c r="P633" i="25"/>
  <c r="P635" i="25"/>
  <c r="P637" i="25"/>
  <c r="P639" i="25"/>
  <c r="P641" i="25"/>
  <c r="P643" i="25"/>
  <c r="P645" i="25"/>
  <c r="P647" i="25"/>
  <c r="P649" i="25"/>
  <c r="P651" i="25"/>
  <c r="P653" i="25"/>
  <c r="P655" i="25"/>
  <c r="P657" i="25"/>
  <c r="P659" i="25"/>
  <c r="P661" i="25"/>
  <c r="P663" i="25"/>
  <c r="P665" i="25"/>
  <c r="P667" i="25"/>
  <c r="P669" i="25"/>
  <c r="P671" i="25"/>
  <c r="P673" i="25"/>
  <c r="P675" i="25"/>
  <c r="P677" i="25"/>
  <c r="P679" i="25"/>
  <c r="P681" i="25"/>
  <c r="P683" i="25"/>
  <c r="P685" i="25"/>
  <c r="P687" i="25"/>
  <c r="P689" i="25"/>
  <c r="P691" i="25"/>
  <c r="P693" i="25"/>
  <c r="P695" i="25"/>
  <c r="P697" i="25"/>
  <c r="P699" i="25"/>
  <c r="P701" i="25"/>
  <c r="P703" i="25"/>
  <c r="P705" i="25"/>
  <c r="P707" i="25"/>
  <c r="P709" i="25"/>
  <c r="P711" i="25"/>
  <c r="P713" i="25"/>
  <c r="P715" i="25"/>
  <c r="P717" i="25"/>
  <c r="P719" i="25"/>
  <c r="P721" i="25"/>
  <c r="P723" i="25"/>
  <c r="P725" i="25"/>
  <c r="P727" i="25"/>
  <c r="P729" i="25"/>
  <c r="P731" i="25"/>
  <c r="P733" i="25"/>
  <c r="P735" i="25"/>
  <c r="P737" i="25"/>
  <c r="P739" i="25"/>
  <c r="P741" i="25"/>
  <c r="P743" i="25"/>
  <c r="P745" i="25"/>
  <c r="P747" i="25"/>
  <c r="P749" i="25"/>
  <c r="P751" i="25"/>
  <c r="P753" i="25"/>
  <c r="P755" i="25"/>
  <c r="P757" i="25"/>
  <c r="P759" i="25"/>
  <c r="P761" i="25"/>
  <c r="P763" i="25"/>
  <c r="P765" i="25"/>
  <c r="P767" i="25"/>
  <c r="P769" i="25"/>
  <c r="P771" i="25"/>
  <c r="P773" i="25"/>
  <c r="P775" i="25"/>
  <c r="P777" i="25"/>
  <c r="P779" i="25"/>
  <c r="P781" i="25"/>
  <c r="P783" i="25"/>
  <c r="P785" i="25"/>
  <c r="P787" i="25"/>
  <c r="P789" i="25"/>
  <c r="P791" i="25"/>
  <c r="P793" i="25"/>
  <c r="P795" i="25"/>
  <c r="P797" i="25"/>
  <c r="P799" i="25"/>
  <c r="P801" i="25"/>
  <c r="P803" i="25"/>
  <c r="P805" i="25"/>
  <c r="P807" i="25"/>
  <c r="P809" i="25"/>
  <c r="P811" i="25"/>
  <c r="P813" i="25"/>
  <c r="P815" i="25"/>
  <c r="P817" i="25"/>
  <c r="P819" i="25"/>
  <c r="P821" i="25"/>
  <c r="P823" i="25"/>
  <c r="P825" i="25"/>
  <c r="P827" i="25"/>
  <c r="P829" i="25"/>
  <c r="P831" i="25"/>
  <c r="P833" i="25"/>
  <c r="P835" i="25"/>
  <c r="P837" i="25"/>
  <c r="P839" i="25"/>
  <c r="P841" i="25"/>
  <c r="P843" i="25"/>
  <c r="P845" i="25"/>
  <c r="P847" i="25"/>
  <c r="P849" i="25"/>
  <c r="P851" i="25"/>
  <c r="P853" i="25"/>
  <c r="P855" i="25"/>
  <c r="P857" i="25"/>
  <c r="P859" i="25"/>
  <c r="P861" i="25"/>
  <c r="P863" i="25"/>
  <c r="P865" i="25"/>
  <c r="P867" i="25"/>
  <c r="P869" i="25"/>
  <c r="P871" i="25"/>
  <c r="P873" i="25"/>
  <c r="P875" i="25"/>
  <c r="P877" i="25"/>
  <c r="P879" i="25"/>
  <c r="P881" i="25"/>
  <c r="P883" i="25"/>
  <c r="P885" i="25"/>
  <c r="P887" i="25"/>
  <c r="P889" i="25"/>
  <c r="P891" i="25"/>
  <c r="P893" i="25"/>
  <c r="P895" i="25"/>
  <c r="P897" i="25"/>
  <c r="P899" i="25"/>
  <c r="P901" i="25"/>
  <c r="P903" i="25"/>
  <c r="P905" i="25"/>
  <c r="P907" i="25"/>
  <c r="P909" i="25"/>
  <c r="P911" i="25"/>
  <c r="P913" i="25"/>
  <c r="P915" i="25"/>
  <c r="P917" i="25"/>
  <c r="P919" i="25"/>
  <c r="P921" i="25"/>
  <c r="P923" i="25"/>
  <c r="P925" i="25"/>
  <c r="P927" i="25"/>
  <c r="P929" i="25"/>
  <c r="P931" i="25"/>
  <c r="P933" i="25"/>
  <c r="P167" i="25"/>
  <c r="P230" i="25"/>
  <c r="P243" i="25"/>
  <c r="P275" i="25"/>
  <c r="P307" i="25"/>
  <c r="P313" i="25"/>
  <c r="P329" i="25"/>
  <c r="P345" i="25"/>
  <c r="P361" i="25"/>
  <c r="P377" i="25"/>
  <c r="P393" i="25"/>
  <c r="P409" i="25"/>
  <c r="P425" i="25"/>
  <c r="P441" i="25"/>
  <c r="P457" i="25"/>
  <c r="P473" i="25"/>
  <c r="P484" i="25"/>
  <c r="P492" i="25"/>
  <c r="P500" i="25"/>
  <c r="P508" i="25"/>
  <c r="P516" i="25"/>
  <c r="P524" i="25"/>
  <c r="P532" i="25"/>
  <c r="P540" i="25"/>
  <c r="P548" i="25"/>
  <c r="P556" i="25"/>
  <c r="P564" i="25"/>
  <c r="P572" i="25"/>
  <c r="P580" i="25"/>
  <c r="P588" i="25"/>
  <c r="P131" i="25"/>
  <c r="P237" i="25"/>
  <c r="P223" i="25"/>
  <c r="P594" i="25"/>
  <c r="P598" i="25"/>
  <c r="P602" i="25"/>
  <c r="P606" i="25"/>
  <c r="P610" i="25"/>
  <c r="P614" i="25"/>
  <c r="P618" i="25"/>
  <c r="P622" i="25"/>
  <c r="P626" i="25"/>
  <c r="P630" i="25"/>
  <c r="P634" i="25"/>
  <c r="P638" i="25"/>
  <c r="P642" i="25"/>
  <c r="P646" i="25"/>
  <c r="P650" i="25"/>
  <c r="P654" i="25"/>
  <c r="P658" i="25"/>
  <c r="P662" i="25"/>
  <c r="P666" i="25"/>
  <c r="P670" i="25"/>
  <c r="P674" i="25"/>
  <c r="P678" i="25"/>
  <c r="P682" i="25"/>
  <c r="P686" i="25"/>
  <c r="P690" i="25"/>
  <c r="P694" i="25"/>
  <c r="P698" i="25"/>
  <c r="P702" i="25"/>
  <c r="P706" i="25"/>
  <c r="P710" i="25"/>
  <c r="P714" i="25"/>
  <c r="P718" i="25"/>
  <c r="P722" i="25"/>
  <c r="P726" i="25"/>
  <c r="P730" i="25"/>
  <c r="P734" i="25"/>
  <c r="P738" i="25"/>
  <c r="P742" i="25"/>
  <c r="P746" i="25"/>
  <c r="P750" i="25"/>
  <c r="P754" i="25"/>
  <c r="P758" i="25"/>
  <c r="P762" i="25"/>
  <c r="P766" i="25"/>
  <c r="P770" i="25"/>
  <c r="P774" i="25"/>
  <c r="P778" i="25"/>
  <c r="P782" i="25"/>
  <c r="P786" i="25"/>
  <c r="P790" i="25"/>
  <c r="P794" i="25"/>
  <c r="P798" i="25"/>
  <c r="P802" i="25"/>
  <c r="P806" i="25"/>
  <c r="P810" i="25"/>
  <c r="P814" i="25"/>
  <c r="P818" i="25"/>
  <c r="P822" i="25"/>
  <c r="P826" i="25"/>
  <c r="P830" i="25"/>
  <c r="P834" i="25"/>
  <c r="P838" i="25"/>
  <c r="P842" i="25"/>
  <c r="P846" i="25"/>
  <c r="P850" i="25"/>
  <c r="P854" i="25"/>
  <c r="P858" i="25"/>
  <c r="P862" i="25"/>
  <c r="P866" i="25"/>
  <c r="P870" i="25"/>
  <c r="P874" i="25"/>
  <c r="P878" i="25"/>
  <c r="P882" i="25"/>
  <c r="P886" i="25"/>
  <c r="P890" i="25"/>
  <c r="P894" i="25"/>
  <c r="P898" i="25"/>
  <c r="P902" i="25"/>
  <c r="P906" i="25"/>
  <c r="P910" i="25"/>
  <c r="P914" i="25"/>
  <c r="P918" i="25"/>
  <c r="P922" i="25"/>
  <c r="P926" i="25"/>
  <c r="P930" i="25"/>
  <c r="P89" i="25"/>
  <c r="P291" i="25"/>
  <c r="P321" i="25"/>
  <c r="P353" i="25"/>
  <c r="P385" i="25"/>
  <c r="P417" i="25"/>
  <c r="P449" i="25"/>
  <c r="P480" i="25"/>
  <c r="P496" i="25"/>
  <c r="P512" i="25"/>
  <c r="P528" i="25"/>
  <c r="P544" i="25"/>
  <c r="P560" i="25"/>
  <c r="P576" i="25"/>
  <c r="P592" i="25"/>
  <c r="P210" i="25"/>
  <c r="P596" i="25"/>
  <c r="P604" i="25"/>
  <c r="P612" i="25"/>
  <c r="P620" i="25"/>
  <c r="P628" i="25"/>
  <c r="P636" i="25"/>
  <c r="P644" i="25"/>
  <c r="P652" i="25"/>
  <c r="P660" i="25"/>
  <c r="P668" i="25"/>
  <c r="P676" i="25"/>
  <c r="P684" i="25"/>
  <c r="P692" i="25"/>
  <c r="P700" i="25"/>
  <c r="P708" i="25"/>
  <c r="P337" i="25"/>
  <c r="P401" i="25"/>
  <c r="P465" i="25"/>
  <c r="P504" i="25"/>
  <c r="P536" i="25"/>
  <c r="P568" i="25"/>
  <c r="P648" i="25"/>
  <c r="P680" i="25"/>
  <c r="P780" i="25"/>
  <c r="P796" i="25"/>
  <c r="P812" i="25"/>
  <c r="P828" i="25"/>
  <c r="P844" i="25"/>
  <c r="P860" i="25"/>
  <c r="P876" i="25"/>
  <c r="P892" i="25"/>
  <c r="P908" i="25"/>
  <c r="P924" i="25"/>
  <c r="P608" i="25"/>
  <c r="P624" i="25"/>
  <c r="P656" i="25"/>
  <c r="P688" i="25"/>
  <c r="P712" i="25"/>
  <c r="P720" i="25"/>
  <c r="P728" i="25"/>
  <c r="P736" i="25"/>
  <c r="P744" i="25"/>
  <c r="P752" i="25"/>
  <c r="P760" i="25"/>
  <c r="P768" i="25"/>
  <c r="P784" i="25"/>
  <c r="P800" i="25"/>
  <c r="P816" i="25"/>
  <c r="P832" i="25"/>
  <c r="P848" i="25"/>
  <c r="P864" i="25"/>
  <c r="P880" i="25"/>
  <c r="P896" i="25"/>
  <c r="P912" i="25"/>
  <c r="P928" i="25"/>
  <c r="P935" i="25"/>
  <c r="P937" i="25"/>
  <c r="P939" i="25"/>
  <c r="P941" i="25"/>
  <c r="P943" i="25"/>
  <c r="P945" i="25"/>
  <c r="P947" i="25"/>
  <c r="P949" i="25"/>
  <c r="P951" i="25"/>
  <c r="P953" i="25"/>
  <c r="P955" i="25"/>
  <c r="P957" i="25"/>
  <c r="P959" i="25"/>
  <c r="P961" i="25"/>
  <c r="P963" i="25"/>
  <c r="P965" i="25"/>
  <c r="P967" i="25"/>
  <c r="P969" i="25"/>
  <c r="P971" i="25"/>
  <c r="P973" i="25"/>
  <c r="P975" i="25"/>
  <c r="P977" i="25"/>
  <c r="P979" i="25"/>
  <c r="P981" i="25"/>
  <c r="P983" i="25"/>
  <c r="P985" i="25"/>
  <c r="P987" i="25"/>
  <c r="P989" i="25"/>
  <c r="P991" i="25"/>
  <c r="P993" i="25"/>
  <c r="P995" i="25"/>
  <c r="P997" i="25"/>
  <c r="P999" i="25"/>
  <c r="P1001" i="25"/>
  <c r="P1003" i="25"/>
  <c r="P1005" i="25"/>
  <c r="P1007" i="25"/>
  <c r="P1009" i="25"/>
  <c r="P1011" i="25"/>
  <c r="P1013" i="25"/>
  <c r="P1015" i="25"/>
  <c r="P1017" i="25"/>
  <c r="P1019" i="25"/>
  <c r="P1021" i="25"/>
  <c r="P1023" i="25"/>
  <c r="P1025" i="25"/>
  <c r="P1027" i="25"/>
  <c r="P1029" i="25"/>
  <c r="P1031" i="25"/>
  <c r="P1033" i="25"/>
  <c r="P1035" i="25"/>
  <c r="P1037" i="25"/>
  <c r="P1039" i="25"/>
  <c r="P1041" i="25"/>
  <c r="P1043" i="25"/>
  <c r="P1045" i="25"/>
  <c r="P1047" i="25"/>
  <c r="P1049" i="25"/>
  <c r="P1051" i="25"/>
  <c r="P1053" i="25"/>
  <c r="P1055" i="25"/>
  <c r="P1057" i="25"/>
  <c r="P1059" i="25"/>
  <c r="P1061" i="25"/>
  <c r="P1063" i="25"/>
  <c r="P1065" i="25"/>
  <c r="P1067" i="25"/>
  <c r="P1069" i="25"/>
  <c r="P1071" i="25"/>
  <c r="P1073" i="25"/>
  <c r="P1075" i="25"/>
  <c r="P1077" i="25"/>
  <c r="P1079" i="25"/>
  <c r="P1081" i="25"/>
  <c r="P1083" i="25"/>
  <c r="P1085" i="25"/>
  <c r="P1087" i="25"/>
  <c r="P1089" i="25"/>
  <c r="P1091" i="25"/>
  <c r="P1093" i="25"/>
  <c r="P1095" i="25"/>
  <c r="P1097" i="25"/>
  <c r="P1099" i="25"/>
  <c r="P1101" i="25"/>
  <c r="P1103" i="25"/>
  <c r="P1105" i="25"/>
  <c r="P1107" i="25"/>
  <c r="P1109" i="25"/>
  <c r="P1111" i="25"/>
  <c r="P1113" i="25"/>
  <c r="P1115" i="25"/>
  <c r="P1117" i="25"/>
  <c r="P1119" i="25"/>
  <c r="P1121" i="25"/>
  <c r="P1123" i="25"/>
  <c r="P1125" i="25"/>
  <c r="P1127" i="25"/>
  <c r="P1129" i="25"/>
  <c r="P1131" i="25"/>
  <c r="P1133" i="25"/>
  <c r="P1135" i="25"/>
  <c r="P1137" i="25"/>
  <c r="P1139" i="25"/>
  <c r="P1141" i="25"/>
  <c r="P1143" i="25"/>
  <c r="P1145" i="25"/>
  <c r="P1147" i="25"/>
  <c r="P1149" i="25"/>
  <c r="P1151" i="25"/>
  <c r="P1153" i="25"/>
  <c r="P1155" i="25"/>
  <c r="P1157" i="25"/>
  <c r="P1159" i="25"/>
  <c r="P1161" i="25"/>
  <c r="P1163" i="25"/>
  <c r="P1165" i="25"/>
  <c r="P1167" i="25"/>
  <c r="P1169" i="25"/>
  <c r="P1171" i="25"/>
  <c r="P1173" i="25"/>
  <c r="P1175" i="25"/>
  <c r="P1177" i="25"/>
  <c r="P1179" i="25"/>
  <c r="P1181" i="25"/>
  <c r="P1183" i="25"/>
  <c r="P1185" i="25"/>
  <c r="P1187" i="25"/>
  <c r="P1189" i="25"/>
  <c r="P1191" i="25"/>
  <c r="P1193" i="25"/>
  <c r="P1195" i="25"/>
  <c r="P1197" i="25"/>
  <c r="P1199" i="25"/>
  <c r="P1201" i="25"/>
  <c r="P1203" i="25"/>
  <c r="P1205" i="25"/>
  <c r="P1207" i="25"/>
  <c r="P1209" i="25"/>
  <c r="P1211" i="25"/>
  <c r="P1213" i="25"/>
  <c r="P1215" i="25"/>
  <c r="P1217" i="25"/>
  <c r="P1219" i="25"/>
  <c r="P1221" i="25"/>
  <c r="P1223" i="25"/>
  <c r="P1225" i="25"/>
  <c r="P1227" i="25"/>
  <c r="P1229" i="25"/>
  <c r="P1231" i="25"/>
  <c r="P1233" i="25"/>
  <c r="P1235" i="25"/>
  <c r="P1237" i="25"/>
  <c r="P1239" i="25"/>
  <c r="P1241" i="25"/>
  <c r="P1243" i="25"/>
  <c r="P1245" i="25"/>
  <c r="P1247" i="25"/>
  <c r="P1249" i="25"/>
  <c r="P1251" i="25"/>
  <c r="P1253" i="25"/>
  <c r="P1255" i="25"/>
  <c r="P1257" i="25"/>
  <c r="P1259" i="25"/>
  <c r="P1261" i="25"/>
  <c r="P1263" i="25"/>
  <c r="P1265" i="25"/>
  <c r="P1267" i="25"/>
  <c r="P1269" i="25"/>
  <c r="P1271" i="25"/>
  <c r="P1273" i="25"/>
  <c r="P1275" i="25"/>
  <c r="P1277" i="25"/>
  <c r="P1279" i="25"/>
  <c r="P600" i="25"/>
  <c r="P616" i="25"/>
  <c r="P632" i="25"/>
  <c r="P640" i="25"/>
  <c r="P672" i="25"/>
  <c r="P704" i="25"/>
  <c r="P716" i="25"/>
  <c r="P724" i="25"/>
  <c r="P732" i="25"/>
  <c r="P740" i="25"/>
  <c r="P748" i="25"/>
  <c r="P756" i="25"/>
  <c r="P764" i="25"/>
  <c r="P772" i="25"/>
  <c r="P776" i="25"/>
  <c r="P792" i="25"/>
  <c r="P808" i="25"/>
  <c r="P824" i="25"/>
  <c r="P840" i="25"/>
  <c r="P856" i="25"/>
  <c r="P872" i="25"/>
  <c r="P888" i="25"/>
  <c r="P904" i="25"/>
  <c r="P920" i="25"/>
  <c r="P934" i="25"/>
  <c r="P936" i="25"/>
  <c r="P938" i="25"/>
  <c r="P940" i="25"/>
  <c r="P942" i="25"/>
  <c r="P944" i="25"/>
  <c r="P946" i="25"/>
  <c r="P948" i="25"/>
  <c r="P950" i="25"/>
  <c r="P952" i="25"/>
  <c r="P954" i="25"/>
  <c r="P956" i="25"/>
  <c r="P958" i="25"/>
  <c r="P960" i="25"/>
  <c r="P962" i="25"/>
  <c r="P964" i="25"/>
  <c r="P966" i="25"/>
  <c r="P968" i="25"/>
  <c r="P970" i="25"/>
  <c r="P972" i="25"/>
  <c r="P974" i="25"/>
  <c r="P976" i="25"/>
  <c r="P978" i="25"/>
  <c r="P980" i="25"/>
  <c r="P982" i="25"/>
  <c r="P984" i="25"/>
  <c r="P986" i="25"/>
  <c r="P988" i="25"/>
  <c r="P990" i="25"/>
  <c r="P992" i="25"/>
  <c r="P994" i="25"/>
  <c r="P996" i="25"/>
  <c r="P998" i="25"/>
  <c r="P1000" i="25"/>
  <c r="P1002" i="25"/>
  <c r="P1004" i="25"/>
  <c r="P1006" i="25"/>
  <c r="P1008" i="25"/>
  <c r="P1010" i="25"/>
  <c r="P1012" i="25"/>
  <c r="P1014" i="25"/>
  <c r="P1016" i="25"/>
  <c r="P1018" i="25"/>
  <c r="P1020" i="25"/>
  <c r="P1022" i="25"/>
  <c r="P1024" i="25"/>
  <c r="P1026" i="25"/>
  <c r="P1028" i="25"/>
  <c r="P1030" i="25"/>
  <c r="P1032" i="25"/>
  <c r="P1034" i="25"/>
  <c r="P1036" i="25"/>
  <c r="P1038" i="25"/>
  <c r="P1040" i="25"/>
  <c r="P1042" i="25"/>
  <c r="P1044" i="25"/>
  <c r="P1046" i="25"/>
  <c r="P1048" i="25"/>
  <c r="P1050" i="25"/>
  <c r="P1052" i="25"/>
  <c r="P1054" i="25"/>
  <c r="P1056" i="25"/>
  <c r="P1058" i="25"/>
  <c r="P1060" i="25"/>
  <c r="P1062" i="25"/>
  <c r="P1064" i="25"/>
  <c r="P1066" i="25"/>
  <c r="P1068" i="25"/>
  <c r="P1070" i="25"/>
  <c r="P1072" i="25"/>
  <c r="P1074" i="25"/>
  <c r="P1076" i="25"/>
  <c r="P1078" i="25"/>
  <c r="P1080" i="25"/>
  <c r="P1082" i="25"/>
  <c r="P1084" i="25"/>
  <c r="P1086" i="25"/>
  <c r="P1088" i="25"/>
  <c r="P1090" i="25"/>
  <c r="P1092" i="25"/>
  <c r="P1094" i="25"/>
  <c r="P1096" i="25"/>
  <c r="P1098" i="25"/>
  <c r="P1100" i="25"/>
  <c r="P1102" i="25"/>
  <c r="P1104" i="25"/>
  <c r="P1106" i="25"/>
  <c r="P1108" i="25"/>
  <c r="P1110" i="25"/>
  <c r="P1112" i="25"/>
  <c r="P1114" i="25"/>
  <c r="P1116" i="25"/>
  <c r="P1118" i="25"/>
  <c r="P1120" i="25"/>
  <c r="P1122" i="25"/>
  <c r="P1124" i="25"/>
  <c r="P1126" i="25"/>
  <c r="P1128" i="25"/>
  <c r="P1130" i="25"/>
  <c r="P1132" i="25"/>
  <c r="P1134" i="25"/>
  <c r="P1136" i="25"/>
  <c r="P1138" i="25"/>
  <c r="P1140" i="25"/>
  <c r="P1142" i="25"/>
  <c r="P1144" i="25"/>
  <c r="P1146" i="25"/>
  <c r="P1148" i="25"/>
  <c r="P1150" i="25"/>
  <c r="P1152" i="25"/>
  <c r="P1154" i="25"/>
  <c r="P1156" i="25"/>
  <c r="P1158" i="25"/>
  <c r="P1160" i="25"/>
  <c r="P1162" i="25"/>
  <c r="P1164" i="25"/>
  <c r="P1166" i="25"/>
  <c r="P1168" i="25"/>
  <c r="P1170" i="25"/>
  <c r="P1172" i="25"/>
  <c r="P1174" i="25"/>
  <c r="P1176" i="25"/>
  <c r="P1178" i="25"/>
  <c r="P1180" i="25"/>
  <c r="P1182" i="25"/>
  <c r="P1184" i="25"/>
  <c r="P1186" i="25"/>
  <c r="P1188" i="25"/>
  <c r="P1190" i="25"/>
  <c r="P1192" i="25"/>
  <c r="P1194" i="25"/>
  <c r="P1196" i="25"/>
  <c r="P1198" i="25"/>
  <c r="P1200" i="25"/>
  <c r="P1202" i="25"/>
  <c r="P1204" i="25"/>
  <c r="P1206" i="25"/>
  <c r="P1208" i="25"/>
  <c r="P1210" i="25"/>
  <c r="P1212" i="25"/>
  <c r="P1214" i="25"/>
  <c r="P1216" i="25"/>
  <c r="P1218" i="25"/>
  <c r="P1220" i="25"/>
  <c r="P1222" i="25"/>
  <c r="P1224" i="25"/>
  <c r="P1226" i="25"/>
  <c r="P1228" i="25"/>
  <c r="P1230" i="25"/>
  <c r="P1232" i="25"/>
  <c r="P1234" i="25"/>
  <c r="P1236" i="25"/>
  <c r="P1238" i="25"/>
  <c r="P1240" i="25"/>
  <c r="P1242" i="25"/>
  <c r="P1244" i="25"/>
  <c r="P1246" i="25"/>
  <c r="P1248" i="25"/>
  <c r="P1250" i="25"/>
  <c r="P1252" i="25"/>
  <c r="P1254" i="25"/>
  <c r="P1256" i="25"/>
  <c r="P1258" i="25"/>
  <c r="P1260" i="25"/>
  <c r="P1262" i="25"/>
  <c r="P1264" i="25"/>
  <c r="P1266" i="25"/>
  <c r="P1268" i="25"/>
  <c r="P1270" i="25"/>
  <c r="P1272" i="25"/>
  <c r="P1274" i="25"/>
  <c r="P1276" i="25"/>
  <c r="P1278" i="25"/>
  <c r="P259" i="25"/>
  <c r="P369" i="25"/>
  <c r="P552" i="25"/>
  <c r="P664" i="25"/>
  <c r="P836" i="25"/>
  <c r="P900" i="25"/>
  <c r="P520" i="25"/>
  <c r="P696" i="25"/>
  <c r="P788" i="25"/>
  <c r="P852" i="25"/>
  <c r="P916" i="25"/>
  <c r="P1280" i="25"/>
  <c r="P1282" i="25"/>
  <c r="P1284" i="25"/>
  <c r="P1286" i="25"/>
  <c r="P1288" i="25"/>
  <c r="P1290" i="25"/>
  <c r="P1292" i="25"/>
  <c r="P1294" i="25"/>
  <c r="P1296" i="25"/>
  <c r="P1298" i="25"/>
  <c r="P1300" i="25"/>
  <c r="P1302" i="25"/>
  <c r="P1304" i="25"/>
  <c r="P1306" i="25"/>
  <c r="P1308" i="25"/>
  <c r="P1310" i="25"/>
  <c r="P1312" i="25"/>
  <c r="P1314" i="25"/>
  <c r="P1316" i="25"/>
  <c r="P1318" i="25"/>
  <c r="P1320" i="25"/>
  <c r="P1322" i="25"/>
  <c r="P1324" i="25"/>
  <c r="P1326" i="25"/>
  <c r="P1328" i="25"/>
  <c r="P1330" i="25"/>
  <c r="P1332" i="25"/>
  <c r="P1334" i="25"/>
  <c r="P1336" i="25"/>
  <c r="P1338" i="25"/>
  <c r="P1340" i="25"/>
  <c r="P1342" i="25"/>
  <c r="P1344" i="25"/>
  <c r="P1346" i="25"/>
  <c r="P1348" i="25"/>
  <c r="P1350" i="25"/>
  <c r="P1352" i="25"/>
  <c r="P1354" i="25"/>
  <c r="P1356" i="25"/>
  <c r="P1358" i="25"/>
  <c r="P1360" i="25"/>
  <c r="P1362" i="25"/>
  <c r="P1364" i="25"/>
  <c r="P1366" i="25"/>
  <c r="P1368" i="25"/>
  <c r="P1370" i="25"/>
  <c r="P1372" i="25"/>
  <c r="P1374" i="25"/>
  <c r="P1376" i="25"/>
  <c r="P1378" i="25"/>
  <c r="P1380" i="25"/>
  <c r="P1382" i="25"/>
  <c r="P1384" i="25"/>
  <c r="P1386" i="25"/>
  <c r="P1388" i="25"/>
  <c r="P1390" i="25"/>
  <c r="P1392" i="25"/>
  <c r="P1394" i="25"/>
  <c r="P1396" i="25"/>
  <c r="P1398" i="25"/>
  <c r="P1400" i="25"/>
  <c r="P1402" i="25"/>
  <c r="P1404" i="25"/>
  <c r="P1406" i="25"/>
  <c r="P1408" i="25"/>
  <c r="P1410" i="25"/>
  <c r="P1412" i="25"/>
  <c r="P1414" i="25"/>
  <c r="P1416" i="25"/>
  <c r="P1418" i="25"/>
  <c r="P1420" i="25"/>
  <c r="P1422" i="25"/>
  <c r="P1424" i="25"/>
  <c r="P1426" i="25"/>
  <c r="P1428" i="25"/>
  <c r="P1430" i="25"/>
  <c r="P1432" i="25"/>
  <c r="P1434" i="25"/>
  <c r="P1436" i="25"/>
  <c r="P1438" i="25"/>
  <c r="P1440" i="25"/>
  <c r="P1442" i="25"/>
  <c r="P1444" i="25"/>
  <c r="P1446" i="25"/>
  <c r="P1448" i="25"/>
  <c r="P1450" i="25"/>
  <c r="P1452" i="25"/>
  <c r="P1454" i="25"/>
  <c r="P1456" i="25"/>
  <c r="P1458" i="25"/>
  <c r="P1460" i="25"/>
  <c r="P1462" i="25"/>
  <c r="P1464" i="25"/>
  <c r="P1466" i="25"/>
  <c r="P1468" i="25"/>
  <c r="P1470" i="25"/>
  <c r="P1472" i="25"/>
  <c r="P1474" i="25"/>
  <c r="P1476" i="25"/>
  <c r="P1478" i="25"/>
  <c r="P1480" i="25"/>
  <c r="P1482" i="25"/>
  <c r="P1484" i="25"/>
  <c r="P1486" i="25"/>
  <c r="P1488" i="25"/>
  <c r="P1490" i="25"/>
  <c r="P1492" i="25"/>
  <c r="P1494" i="25"/>
  <c r="P1496" i="25"/>
  <c r="P1498" i="25"/>
  <c r="P1500" i="25"/>
  <c r="P1502" i="25"/>
  <c r="P1504" i="25"/>
  <c r="P1506" i="25"/>
  <c r="P1508" i="25"/>
  <c r="P1510" i="25"/>
  <c r="P1512" i="25"/>
  <c r="P1514" i="25"/>
  <c r="P1516" i="25"/>
  <c r="P1518" i="25"/>
  <c r="P1520" i="25"/>
  <c r="P1522" i="25"/>
  <c r="P1524" i="25"/>
  <c r="P1526" i="25"/>
  <c r="P1528" i="25"/>
  <c r="P1530" i="25"/>
  <c r="P1532" i="25"/>
  <c r="P1534" i="25"/>
  <c r="P1536" i="25"/>
  <c r="P1538" i="25"/>
  <c r="P1540" i="25"/>
  <c r="P1542" i="25"/>
  <c r="P1544" i="25"/>
  <c r="P1546" i="25"/>
  <c r="P1548" i="25"/>
  <c r="P1550" i="25"/>
  <c r="P1552" i="25"/>
  <c r="P1554" i="25"/>
  <c r="P1556" i="25"/>
  <c r="P1558" i="25"/>
  <c r="P1560" i="25"/>
  <c r="P1562" i="25"/>
  <c r="P1564" i="25"/>
  <c r="P1566" i="25"/>
  <c r="P1568" i="25"/>
  <c r="P1570" i="25"/>
  <c r="P1572" i="25"/>
  <c r="P1574" i="25"/>
  <c r="P1576" i="25"/>
  <c r="P1578" i="25"/>
  <c r="P1580" i="25"/>
  <c r="P1582" i="25"/>
  <c r="P1584" i="25"/>
  <c r="P1586" i="25"/>
  <c r="P1588" i="25"/>
  <c r="P1590" i="25"/>
  <c r="P1592" i="25"/>
  <c r="P1594" i="25"/>
  <c r="P1596" i="25"/>
  <c r="P1598" i="25"/>
  <c r="P1600" i="25"/>
  <c r="P1602" i="25"/>
  <c r="P1604" i="25"/>
  <c r="P1606" i="25"/>
  <c r="P1608" i="25"/>
  <c r="P1610" i="25"/>
  <c r="P433" i="25"/>
  <c r="P584" i="25"/>
  <c r="P820" i="25"/>
  <c r="P884" i="25"/>
  <c r="P1281" i="25"/>
  <c r="P1283" i="25"/>
  <c r="P1285" i="25"/>
  <c r="P1287" i="25"/>
  <c r="P1289" i="25"/>
  <c r="P1291" i="25"/>
  <c r="P1293" i="25"/>
  <c r="P1295" i="25"/>
  <c r="P1297" i="25"/>
  <c r="P1299" i="25"/>
  <c r="P1301" i="25"/>
  <c r="P1303" i="25"/>
  <c r="P1305" i="25"/>
  <c r="P1307" i="25"/>
  <c r="P1309" i="25"/>
  <c r="P1311" i="25"/>
  <c r="P1313" i="25"/>
  <c r="P1315" i="25"/>
  <c r="P1317" i="25"/>
  <c r="P1319" i="25"/>
  <c r="P1321" i="25"/>
  <c r="P1323" i="25"/>
  <c r="P1325" i="25"/>
  <c r="P1327" i="25"/>
  <c r="P1329" i="25"/>
  <c r="P1331" i="25"/>
  <c r="P1333" i="25"/>
  <c r="P1335" i="25"/>
  <c r="P1337" i="25"/>
  <c r="P1339" i="25"/>
  <c r="P1341" i="25"/>
  <c r="P1343" i="25"/>
  <c r="P1345" i="25"/>
  <c r="P1347" i="25"/>
  <c r="P1349" i="25"/>
  <c r="P1351" i="25"/>
  <c r="P1353" i="25"/>
  <c r="P1355" i="25"/>
  <c r="P1357" i="25"/>
  <c r="P1359" i="25"/>
  <c r="P1361" i="25"/>
  <c r="P1363" i="25"/>
  <c r="P1365" i="25"/>
  <c r="P1367" i="25"/>
  <c r="P1369" i="25"/>
  <c r="P1371" i="25"/>
  <c r="P1373" i="25"/>
  <c r="P1375" i="25"/>
  <c r="P1377" i="25"/>
  <c r="P1379" i="25"/>
  <c r="P1381" i="25"/>
  <c r="P1383" i="25"/>
  <c r="P1385" i="25"/>
  <c r="P1387" i="25"/>
  <c r="P1389" i="25"/>
  <c r="P1391" i="25"/>
  <c r="P1393" i="25"/>
  <c r="P1395" i="25"/>
  <c r="P1397" i="25"/>
  <c r="P1399" i="25"/>
  <c r="P1401" i="25"/>
  <c r="P1403" i="25"/>
  <c r="P1405" i="25"/>
  <c r="P1407" i="25"/>
  <c r="P1409" i="25"/>
  <c r="P1411" i="25"/>
  <c r="P1413" i="25"/>
  <c r="P1415" i="25"/>
  <c r="P1417" i="25"/>
  <c r="P1419" i="25"/>
  <c r="P1421" i="25"/>
  <c r="P1423" i="25"/>
  <c r="P1425" i="25"/>
  <c r="P1427" i="25"/>
  <c r="P1429" i="25"/>
  <c r="P1431" i="25"/>
  <c r="P1433" i="25"/>
  <c r="P1435" i="25"/>
  <c r="P1437" i="25"/>
  <c r="P1439" i="25"/>
  <c r="P1441" i="25"/>
  <c r="P1443" i="25"/>
  <c r="P1445" i="25"/>
  <c r="P1447" i="25"/>
  <c r="P1449" i="25"/>
  <c r="P1451" i="25"/>
  <c r="P1453" i="25"/>
  <c r="P1455" i="25"/>
  <c r="P1457" i="25"/>
  <c r="P1459" i="25"/>
  <c r="P1461" i="25"/>
  <c r="P1463" i="25"/>
  <c r="P1465" i="25"/>
  <c r="P1467" i="25"/>
  <c r="P1469" i="25"/>
  <c r="P1471" i="25"/>
  <c r="P1473" i="25"/>
  <c r="P1475" i="25"/>
  <c r="P1477" i="25"/>
  <c r="P1479" i="25"/>
  <c r="P1481" i="25"/>
  <c r="P1483" i="25"/>
  <c r="P1485" i="25"/>
  <c r="P1487" i="25"/>
  <c r="P1489" i="25"/>
  <c r="P1491" i="25"/>
  <c r="P1493" i="25"/>
  <c r="P1495" i="25"/>
  <c r="P1497" i="25"/>
  <c r="P1499" i="25"/>
  <c r="P1501" i="25"/>
  <c r="P1503" i="25"/>
  <c r="P1505" i="25"/>
  <c r="P1507" i="25"/>
  <c r="P1509" i="25"/>
  <c r="P1511" i="25"/>
  <c r="P1513" i="25"/>
  <c r="P1515" i="25"/>
  <c r="P1517" i="25"/>
  <c r="P1519" i="25"/>
  <c r="P1521" i="25"/>
  <c r="P1523" i="25"/>
  <c r="P1525" i="25"/>
  <c r="P1527" i="25"/>
  <c r="P1529" i="25"/>
  <c r="P1531" i="25"/>
  <c r="P1533" i="25"/>
  <c r="P1535" i="25"/>
  <c r="P1537" i="25"/>
  <c r="P1539" i="25"/>
  <c r="P1541" i="25"/>
  <c r="P1543" i="25"/>
  <c r="P1545" i="25"/>
  <c r="P1547" i="25"/>
  <c r="P1549" i="25"/>
  <c r="P1551" i="25"/>
  <c r="P1553" i="25"/>
  <c r="P1555" i="25"/>
  <c r="P1557" i="25"/>
  <c r="P1559" i="25"/>
  <c r="P1561" i="25"/>
  <c r="P1563" i="25"/>
  <c r="P1565" i="25"/>
  <c r="P1567" i="25"/>
  <c r="P1569" i="25"/>
  <c r="P1571" i="25"/>
  <c r="P1573" i="25"/>
  <c r="P1575" i="25"/>
  <c r="P1577" i="25"/>
  <c r="P1579" i="25"/>
  <c r="P1581" i="25"/>
  <c r="P1583" i="25"/>
  <c r="P1585" i="25"/>
  <c r="P1587" i="25"/>
  <c r="P1589" i="25"/>
  <c r="P1591" i="25"/>
  <c r="P1593" i="25"/>
  <c r="P1595" i="25"/>
  <c r="P1597" i="25"/>
  <c r="P1599" i="25"/>
  <c r="P1601" i="25"/>
  <c r="P1603" i="25"/>
  <c r="P1605" i="25"/>
  <c r="P1607" i="25"/>
  <c r="P1609" i="25"/>
  <c r="P1611" i="25"/>
  <c r="P932" i="25"/>
  <c r="P488" i="25"/>
  <c r="P804" i="25"/>
  <c r="P1613" i="25"/>
  <c r="P1615" i="25"/>
  <c r="P1617" i="25"/>
  <c r="P1619" i="25"/>
  <c r="P1621" i="25"/>
  <c r="P1623" i="25"/>
  <c r="P1625" i="25"/>
  <c r="P1627" i="25"/>
  <c r="P1629" i="25"/>
  <c r="P1631" i="25"/>
  <c r="P1633" i="25"/>
  <c r="P1635" i="25"/>
  <c r="P1637" i="25"/>
  <c r="P1639" i="25"/>
  <c r="P1641" i="25"/>
  <c r="P1643" i="25"/>
  <c r="P1645" i="25"/>
  <c r="P1647" i="25"/>
  <c r="P1649" i="25"/>
  <c r="P1651" i="25"/>
  <c r="P1653" i="25"/>
  <c r="P1655" i="25"/>
  <c r="P1657" i="25"/>
  <c r="P1659" i="25"/>
  <c r="P1661" i="25"/>
  <c r="P1663" i="25"/>
  <c r="P1665" i="25"/>
  <c r="P1667" i="25"/>
  <c r="P1669" i="25"/>
  <c r="P1671" i="25"/>
  <c r="P1673" i="25"/>
  <c r="P1675" i="25"/>
  <c r="P1677" i="25"/>
  <c r="P1679" i="25"/>
  <c r="P1681" i="25"/>
  <c r="P1683" i="25"/>
  <c r="P1685" i="25"/>
  <c r="P1687" i="25"/>
  <c r="P1689" i="25"/>
  <c r="P1691" i="25"/>
  <c r="P1693" i="25"/>
  <c r="P1695" i="25"/>
  <c r="P1697" i="25"/>
  <c r="P1699" i="25"/>
  <c r="P1701" i="25"/>
  <c r="P1703" i="25"/>
  <c r="P1705" i="25"/>
  <c r="P1707" i="25"/>
  <c r="P1709" i="25"/>
  <c r="P1711" i="25"/>
  <c r="P1713" i="25"/>
  <c r="P1715" i="25"/>
  <c r="P1717" i="25"/>
  <c r="P1719" i="25"/>
  <c r="P1721" i="25"/>
  <c r="P1723" i="25"/>
  <c r="P1725" i="25"/>
  <c r="P1727" i="25"/>
  <c r="P1729" i="25"/>
  <c r="P1731" i="25"/>
  <c r="P1733" i="25"/>
  <c r="P1735" i="25"/>
  <c r="P1737" i="25"/>
  <c r="P1739" i="25"/>
  <c r="P1741" i="25"/>
  <c r="P1743" i="25"/>
  <c r="P1745" i="25"/>
  <c r="P1747" i="25"/>
  <c r="P1749" i="25"/>
  <c r="P1751" i="25"/>
  <c r="P1753" i="25"/>
  <c r="P1755" i="25"/>
  <c r="P1757" i="25"/>
  <c r="P1759" i="25"/>
  <c r="P1761" i="25"/>
  <c r="P1763" i="25"/>
  <c r="P1765" i="25"/>
  <c r="P1767" i="25"/>
  <c r="P1769" i="25"/>
  <c r="P1771" i="25"/>
  <c r="P1773" i="25"/>
  <c r="P1775" i="25"/>
  <c r="P1777" i="25"/>
  <c r="P1779" i="25"/>
  <c r="P1781" i="25"/>
  <c r="P1783" i="25"/>
  <c r="P1785" i="25"/>
  <c r="P1787" i="25"/>
  <c r="P1789" i="25"/>
  <c r="P1791" i="25"/>
  <c r="P1793" i="25"/>
  <c r="P1795" i="25"/>
  <c r="P1797" i="25"/>
  <c r="P1799" i="25"/>
  <c r="P1801" i="25"/>
  <c r="P1803" i="25"/>
  <c r="P1805" i="25"/>
  <c r="P1807" i="25"/>
  <c r="P1809" i="25"/>
  <c r="P1811" i="25"/>
  <c r="P1813" i="25"/>
  <c r="P1815" i="25"/>
  <c r="P1817" i="25"/>
  <c r="P1819" i="25"/>
  <c r="P1821" i="25"/>
  <c r="P1823" i="25"/>
  <c r="P1825" i="25"/>
  <c r="P1827" i="25"/>
  <c r="P1829" i="25"/>
  <c r="P1831" i="25"/>
  <c r="P1833" i="25"/>
  <c r="P1835" i="25"/>
  <c r="P1837" i="25"/>
  <c r="P1839" i="25"/>
  <c r="P1841" i="25"/>
  <c r="P1843" i="25"/>
  <c r="P1845" i="25"/>
  <c r="P1847" i="25"/>
  <c r="P1849" i="25"/>
  <c r="P1851" i="25"/>
  <c r="P1853" i="25"/>
  <c r="P1855" i="25"/>
  <c r="P1857" i="25"/>
  <c r="P1859" i="25"/>
  <c r="P1861" i="25"/>
  <c r="P1863" i="25"/>
  <c r="P1865" i="25"/>
  <c r="P1867" i="25"/>
  <c r="P1869" i="25"/>
  <c r="P1871" i="25"/>
  <c r="P1873" i="25"/>
  <c r="P1875" i="25"/>
  <c r="P1877" i="25"/>
  <c r="P1879" i="25"/>
  <c r="P1881" i="25"/>
  <c r="P1883" i="25"/>
  <c r="P1885" i="25"/>
  <c r="P1887" i="25"/>
  <c r="P1889" i="25"/>
  <c r="P1891" i="25"/>
  <c r="P1893" i="25"/>
  <c r="P1895" i="25"/>
  <c r="P1897" i="25"/>
  <c r="P1899" i="25"/>
  <c r="P1901" i="25"/>
  <c r="P1903" i="25"/>
  <c r="P1905" i="25"/>
  <c r="P1907" i="25"/>
  <c r="P1909" i="25"/>
  <c r="P1911" i="25"/>
  <c r="P1913" i="25"/>
  <c r="P1915" i="25"/>
  <c r="P1917" i="25"/>
  <c r="P1919" i="25"/>
  <c r="P1921" i="25"/>
  <c r="P1923" i="25"/>
  <c r="P1925" i="25"/>
  <c r="P1927" i="25"/>
  <c r="P1929" i="25"/>
  <c r="P1931" i="25"/>
  <c r="P1933" i="25"/>
  <c r="P1935" i="25"/>
  <c r="P1937" i="25"/>
  <c r="P1939" i="25"/>
  <c r="P1941" i="25"/>
  <c r="P1943" i="25"/>
  <c r="P1945" i="25"/>
  <c r="P1947" i="25"/>
  <c r="P1949" i="25"/>
  <c r="P1951" i="25"/>
  <c r="P1953" i="25"/>
  <c r="P1955" i="25"/>
  <c r="P1957" i="25"/>
  <c r="P1959" i="25"/>
  <c r="P1961" i="25"/>
  <c r="P1963" i="25"/>
  <c r="P1965" i="25"/>
  <c r="P1967" i="25"/>
  <c r="P1969" i="25"/>
  <c r="P1971" i="25"/>
  <c r="P1973" i="25"/>
  <c r="P1975" i="25"/>
  <c r="P1977" i="25"/>
  <c r="P1979" i="25"/>
  <c r="P1981" i="25"/>
  <c r="P1983" i="25"/>
  <c r="P1985" i="25"/>
  <c r="P1987" i="25"/>
  <c r="P1989" i="25"/>
  <c r="P1991" i="25"/>
  <c r="P1993" i="25"/>
  <c r="P1995" i="25"/>
  <c r="P1997" i="25"/>
  <c r="P1999" i="25"/>
  <c r="P2001" i="25"/>
  <c r="P2003" i="25"/>
  <c r="P2005" i="25"/>
  <c r="P2007" i="25"/>
  <c r="P2009" i="25"/>
  <c r="P2011" i="25"/>
  <c r="P2013" i="25"/>
  <c r="P2015" i="25"/>
  <c r="P2017" i="25"/>
  <c r="P2019" i="25"/>
  <c r="P2021" i="25"/>
  <c r="P2023" i="25"/>
  <c r="P2025" i="25"/>
  <c r="P2027" i="25"/>
  <c r="P2029" i="25"/>
  <c r="P2031" i="25"/>
  <c r="P2033" i="25"/>
  <c r="P2035" i="25"/>
  <c r="P2037" i="25"/>
  <c r="P2039" i="25"/>
  <c r="P2041" i="25"/>
  <c r="P2043" i="25"/>
  <c r="P2045" i="25"/>
  <c r="P2047" i="25"/>
  <c r="P2049" i="25"/>
  <c r="P2051" i="25"/>
  <c r="P2053" i="25"/>
  <c r="P2055" i="25"/>
  <c r="P2057" i="25"/>
  <c r="P2059" i="25"/>
  <c r="P2061" i="25"/>
  <c r="P2063" i="25"/>
  <c r="P2065" i="25"/>
  <c r="P2067" i="25"/>
  <c r="P2069" i="25"/>
  <c r="P2071" i="25"/>
  <c r="P2073" i="25"/>
  <c r="P2075" i="25"/>
  <c r="P2077" i="25"/>
  <c r="P2079" i="25"/>
  <c r="P2081" i="25"/>
  <c r="P2083" i="25"/>
  <c r="P2085" i="25"/>
  <c r="P2087" i="25"/>
  <c r="P2089" i="25"/>
  <c r="P2091" i="25"/>
  <c r="P2093" i="25"/>
  <c r="P2095" i="25"/>
  <c r="P2097" i="25"/>
  <c r="P2099" i="25"/>
  <c r="P2101" i="25"/>
  <c r="P2103" i="25"/>
  <c r="P2105" i="25"/>
  <c r="P2107" i="25"/>
  <c r="P2109" i="25"/>
  <c r="P2111" i="25"/>
  <c r="P2113" i="25"/>
  <c r="P2115" i="25"/>
  <c r="P2117" i="25"/>
  <c r="P2119" i="25"/>
  <c r="P2121" i="25"/>
  <c r="P2123" i="25"/>
  <c r="P2125" i="25"/>
  <c r="P2127" i="25"/>
  <c r="P2129" i="25"/>
  <c r="P2131" i="25"/>
  <c r="P2133" i="25"/>
  <c r="P2135" i="25"/>
  <c r="P2137" i="25"/>
  <c r="P2139" i="25"/>
  <c r="P2141" i="25"/>
  <c r="P2143" i="25"/>
  <c r="P2145" i="25"/>
  <c r="P2147" i="25"/>
  <c r="P2149" i="25"/>
  <c r="P2151" i="25"/>
  <c r="P2153" i="25"/>
  <c r="P2155" i="25"/>
  <c r="P2157" i="25"/>
  <c r="P2159" i="25"/>
  <c r="P2161" i="25"/>
  <c r="P2163" i="25"/>
  <c r="P2165" i="25"/>
  <c r="P2167" i="25"/>
  <c r="P2169" i="25"/>
  <c r="P2171" i="25"/>
  <c r="P2173" i="25"/>
  <c r="P2175" i="25"/>
  <c r="P2177" i="25"/>
  <c r="P2179" i="25"/>
  <c r="P2181" i="25"/>
  <c r="P2183" i="25"/>
  <c r="P2185" i="25"/>
  <c r="P2187" i="25"/>
  <c r="P2189" i="25"/>
  <c r="P2191" i="25"/>
  <c r="P2193" i="25"/>
  <c r="P2195" i="25"/>
  <c r="P2197" i="25"/>
  <c r="P2199" i="25"/>
  <c r="P2201" i="25"/>
  <c r="P2203" i="25"/>
  <c r="P2205" i="25"/>
  <c r="P2207" i="25"/>
  <c r="P2209" i="25"/>
  <c r="P2211" i="25"/>
  <c r="P2213" i="25"/>
  <c r="P2215" i="25"/>
  <c r="P2217" i="25"/>
  <c r="P2219" i="25"/>
  <c r="P2221" i="25"/>
  <c r="P2223" i="25"/>
  <c r="P2225" i="25"/>
  <c r="P2227" i="25"/>
  <c r="P2229" i="25"/>
  <c r="P2231" i="25"/>
  <c r="P868" i="25"/>
  <c r="P1612" i="25"/>
  <c r="P1620" i="25"/>
  <c r="P1628" i="25"/>
  <c r="P1636" i="25"/>
  <c r="P1644" i="25"/>
  <c r="P1652" i="25"/>
  <c r="P1660" i="25"/>
  <c r="P1668" i="25"/>
  <c r="P1676" i="25"/>
  <c r="P1684" i="25"/>
  <c r="P1692" i="25"/>
  <c r="P1700" i="25"/>
  <c r="P1708" i="25"/>
  <c r="P1716" i="25"/>
  <c r="P1724" i="25"/>
  <c r="P1732" i="25"/>
  <c r="P1740" i="25"/>
  <c r="P1748" i="25"/>
  <c r="P1756" i="25"/>
  <c r="P1764" i="25"/>
  <c r="P1772" i="25"/>
  <c r="P1780" i="25"/>
  <c r="P1788" i="25"/>
  <c r="P1796" i="25"/>
  <c r="P1804" i="25"/>
  <c r="P1812" i="25"/>
  <c r="P1820" i="25"/>
  <c r="P1828" i="25"/>
  <c r="P1836" i="25"/>
  <c r="P1844" i="25"/>
  <c r="P1852" i="25"/>
  <c r="P1860" i="25"/>
  <c r="P1868" i="25"/>
  <c r="P1876" i="25"/>
  <c r="P1884" i="25"/>
  <c r="P1892" i="25"/>
  <c r="P1900" i="25"/>
  <c r="P1908" i="25"/>
  <c r="P1916" i="25"/>
  <c r="P1924" i="25"/>
  <c r="P1932" i="25"/>
  <c r="P1940" i="25"/>
  <c r="P1948" i="25"/>
  <c r="P1956" i="25"/>
  <c r="P1964" i="25"/>
  <c r="P1972" i="25"/>
  <c r="P1980" i="25"/>
  <c r="P1988" i="25"/>
  <c r="P1996" i="25"/>
  <c r="P2004" i="25"/>
  <c r="P2012" i="25"/>
  <c r="P2020" i="25"/>
  <c r="P2028" i="25"/>
  <c r="P2036" i="25"/>
  <c r="P2044" i="25"/>
  <c r="P2052" i="25"/>
  <c r="P2060" i="25"/>
  <c r="P2068" i="25"/>
  <c r="P2076" i="25"/>
  <c r="P2084" i="25"/>
  <c r="P2092" i="25"/>
  <c r="P2100" i="25"/>
  <c r="P2108" i="25"/>
  <c r="P2116" i="25"/>
  <c r="P2124" i="25"/>
  <c r="P2132" i="25"/>
  <c r="P2140" i="25"/>
  <c r="P2148" i="25"/>
  <c r="P2156" i="25"/>
  <c r="P2164" i="25"/>
  <c r="P2172" i="25"/>
  <c r="P2180" i="25"/>
  <c r="P2188" i="25"/>
  <c r="P2196" i="25"/>
  <c r="P2204" i="25"/>
  <c r="P2212" i="25"/>
  <c r="P2220" i="25"/>
  <c r="P2228" i="25"/>
  <c r="P2233" i="25"/>
  <c r="P2237" i="25"/>
  <c r="P2241" i="25"/>
  <c r="P2245" i="25"/>
  <c r="P2249" i="25"/>
  <c r="P2253" i="25"/>
  <c r="P2257" i="25"/>
  <c r="P2261" i="25"/>
  <c r="P2265" i="25"/>
  <c r="P2269" i="25"/>
  <c r="P2273" i="25"/>
  <c r="P2277" i="25"/>
  <c r="P2281" i="25"/>
  <c r="P2285" i="25"/>
  <c r="P2289" i="25"/>
  <c r="P2293" i="25"/>
  <c r="P2297" i="25"/>
  <c r="P2301" i="25"/>
  <c r="P2305" i="25"/>
  <c r="P2309" i="25"/>
  <c r="P2313" i="25"/>
  <c r="P2317" i="25"/>
  <c r="P2321" i="25"/>
  <c r="P2325" i="25"/>
  <c r="P2329" i="25"/>
  <c r="P2333" i="25"/>
  <c r="P2337" i="25"/>
  <c r="P2341" i="25"/>
  <c r="P2345" i="25"/>
  <c r="P2349" i="25"/>
  <c r="P2353" i="25"/>
  <c r="P2357" i="25"/>
  <c r="P2361" i="25"/>
  <c r="P2365" i="25"/>
  <c r="P2369" i="25"/>
  <c r="P2373" i="25"/>
  <c r="P2377" i="25"/>
  <c r="P2381" i="25"/>
  <c r="P2385" i="25"/>
  <c r="P2389" i="25"/>
  <c r="P2393" i="25"/>
  <c r="P2397" i="25"/>
  <c r="P2401" i="25"/>
  <c r="P2405" i="25"/>
  <c r="P2409" i="25"/>
  <c r="P2413" i="25"/>
  <c r="P2417" i="25"/>
  <c r="P2421" i="25"/>
  <c r="P2425" i="25"/>
  <c r="P2429" i="25"/>
  <c r="P2433" i="25"/>
  <c r="P2437" i="25"/>
  <c r="P2441" i="25"/>
  <c r="P2445" i="25"/>
  <c r="P2449" i="25"/>
  <c r="P2453" i="25"/>
  <c r="P2457" i="25"/>
  <c r="P2461" i="25"/>
  <c r="P2465" i="25"/>
  <c r="P2466" i="25"/>
  <c r="P2468" i="25"/>
  <c r="P2470" i="25"/>
  <c r="P2472" i="25"/>
  <c r="P2474" i="25"/>
  <c r="P2476" i="25"/>
  <c r="P2478" i="25"/>
  <c r="P2480" i="25"/>
  <c r="P2482" i="25"/>
  <c r="P2484" i="25"/>
  <c r="P2486" i="25"/>
  <c r="P2488" i="25"/>
  <c r="P2490" i="25"/>
  <c r="P2492" i="25"/>
  <c r="P2494" i="25"/>
  <c r="P2496" i="25"/>
  <c r="P2498" i="25"/>
  <c r="P2500" i="25"/>
  <c r="P2502" i="25"/>
  <c r="P2504" i="25"/>
  <c r="P2506" i="25"/>
  <c r="P2508" i="25"/>
  <c r="P2510" i="25"/>
  <c r="P2512" i="25"/>
  <c r="P2514" i="25"/>
  <c r="P2516" i="25"/>
  <c r="P2518" i="25"/>
  <c r="P2520" i="25"/>
  <c r="P2522" i="25"/>
  <c r="P2524" i="25"/>
  <c r="P2526" i="25"/>
  <c r="P2528" i="25"/>
  <c r="P2530" i="25"/>
  <c r="P2532" i="25"/>
  <c r="P2534" i="25"/>
  <c r="P2536" i="25"/>
  <c r="P2538" i="25"/>
  <c r="P2540" i="25"/>
  <c r="P2542" i="25"/>
  <c r="P2544" i="25"/>
  <c r="P2546" i="25"/>
  <c r="P2548" i="25"/>
  <c r="P2550" i="25"/>
  <c r="P2552" i="25"/>
  <c r="P2554" i="25"/>
  <c r="P2556" i="25"/>
  <c r="P2558" i="25"/>
  <c r="P2560" i="25"/>
  <c r="P2562" i="25"/>
  <c r="P2564" i="25"/>
  <c r="P2566" i="25"/>
  <c r="P2568" i="25"/>
  <c r="P2570" i="25"/>
  <c r="P2572" i="25"/>
  <c r="P2574" i="25"/>
  <c r="P2576" i="25"/>
  <c r="P2578" i="25"/>
  <c r="P2580" i="25"/>
  <c r="P2582" i="25"/>
  <c r="P2584" i="25"/>
  <c r="P2586" i="25"/>
  <c r="P2588" i="25"/>
  <c r="P2590" i="25"/>
  <c r="P2592" i="25"/>
  <c r="P2594" i="25"/>
  <c r="P2596" i="25"/>
  <c r="P2598" i="25"/>
  <c r="P2600" i="25"/>
  <c r="P2602" i="25"/>
  <c r="P2604" i="25"/>
  <c r="P2606" i="25"/>
  <c r="P2608" i="25"/>
  <c r="P2610" i="25"/>
  <c r="P2612" i="25"/>
  <c r="P2614" i="25"/>
  <c r="P2616" i="25"/>
  <c r="P2618" i="25"/>
  <c r="P2620" i="25"/>
  <c r="P2622" i="25"/>
  <c r="P2624" i="25"/>
  <c r="P2626" i="25"/>
  <c r="P2628" i="25"/>
  <c r="P2630" i="25"/>
  <c r="P2632" i="25"/>
  <c r="P2634" i="25"/>
  <c r="P2636" i="25"/>
  <c r="P2638" i="25"/>
  <c r="P2640" i="25"/>
  <c r="P2642" i="25"/>
  <c r="P2644" i="25"/>
  <c r="P2646" i="25"/>
  <c r="P2648" i="25"/>
  <c r="P2650" i="25"/>
  <c r="P2652" i="25"/>
  <c r="P2654" i="25"/>
  <c r="P2656" i="25"/>
  <c r="P2658" i="25"/>
  <c r="P2660" i="25"/>
  <c r="P2662" i="25"/>
  <c r="P2664" i="25"/>
  <c r="P2666" i="25"/>
  <c r="P2668" i="25"/>
  <c r="P2670" i="25"/>
  <c r="P2672" i="25"/>
  <c r="P2674" i="25"/>
  <c r="P2676" i="25"/>
  <c r="P2678" i="25"/>
  <c r="P2680" i="25"/>
  <c r="P2682" i="25"/>
  <c r="P2684" i="25"/>
  <c r="P2686" i="25"/>
  <c r="P2688" i="25"/>
  <c r="P2690" i="25"/>
  <c r="P2692" i="25"/>
  <c r="P2694" i="25"/>
  <c r="P2696" i="25"/>
  <c r="P2698" i="25"/>
  <c r="P2700" i="25"/>
  <c r="P2702" i="25"/>
  <c r="P2704" i="25"/>
  <c r="P2706" i="25"/>
  <c r="P2708" i="25"/>
  <c r="P2710" i="25"/>
  <c r="P2712" i="25"/>
  <c r="P2714" i="25"/>
  <c r="P2716" i="25"/>
  <c r="P2718" i="25"/>
  <c r="P2720" i="25"/>
  <c r="P2722" i="25"/>
  <c r="P2724" i="25"/>
  <c r="P2726" i="25"/>
  <c r="P2728" i="25"/>
  <c r="P2730" i="25"/>
  <c r="P2732" i="25"/>
  <c r="P2734" i="25"/>
  <c r="P2736" i="25"/>
  <c r="P2738" i="25"/>
  <c r="P2740" i="25"/>
  <c r="P2742" i="25"/>
  <c r="P2744" i="25"/>
  <c r="P2746" i="25"/>
  <c r="P2748" i="25"/>
  <c r="P2750" i="25"/>
  <c r="P2752" i="25"/>
  <c r="P2754" i="25"/>
  <c r="P2756" i="25"/>
  <c r="P2758" i="25"/>
  <c r="P2760" i="25"/>
  <c r="P2762" i="25"/>
  <c r="P2764" i="25"/>
  <c r="P2766" i="25"/>
  <c r="P2768" i="25"/>
  <c r="P2770" i="25"/>
  <c r="P2772" i="25"/>
  <c r="P2774" i="25"/>
  <c r="P2776" i="25"/>
  <c r="P2778" i="25"/>
  <c r="P2780" i="25"/>
  <c r="P2782" i="25"/>
  <c r="P2784" i="25"/>
  <c r="P2786" i="25"/>
  <c r="P2788" i="25"/>
  <c r="P2790" i="25"/>
  <c r="P2792" i="25"/>
  <c r="P2794" i="25"/>
  <c r="P2796" i="25"/>
  <c r="P2798" i="25"/>
  <c r="P2800" i="25"/>
  <c r="P2802" i="25"/>
  <c r="P2804" i="25"/>
  <c r="P2806" i="25"/>
  <c r="P2808" i="25"/>
  <c r="P2810" i="25"/>
  <c r="P2812" i="25"/>
  <c r="P2814" i="25"/>
  <c r="P2816" i="25"/>
  <c r="P2818" i="25"/>
  <c r="P2820" i="25"/>
  <c r="P2822" i="25"/>
  <c r="P2824" i="25"/>
  <c r="P2826" i="25"/>
  <c r="P2828" i="25"/>
  <c r="P2830" i="25"/>
  <c r="P2832" i="25"/>
  <c r="P2834" i="25"/>
  <c r="P2836" i="25"/>
  <c r="P2838" i="25"/>
  <c r="P2840" i="25"/>
  <c r="P2842" i="25"/>
  <c r="P2844" i="25"/>
  <c r="P2846" i="25"/>
  <c r="P2848" i="25"/>
  <c r="P2850" i="25"/>
  <c r="P2852" i="25"/>
  <c r="P2854" i="25"/>
  <c r="P2856" i="25"/>
  <c r="P2858" i="25"/>
  <c r="P2860" i="25"/>
  <c r="P2862" i="25"/>
  <c r="P2864" i="25"/>
  <c r="P2866" i="25"/>
  <c r="P2868" i="25"/>
  <c r="P2870" i="25"/>
  <c r="P2872" i="25"/>
  <c r="P2874" i="25"/>
  <c r="P2876" i="25"/>
  <c r="P2878" i="25"/>
  <c r="P2880" i="25"/>
  <c r="P2882" i="25"/>
  <c r="P2884" i="25"/>
  <c r="P2886" i="25"/>
  <c r="P2888" i="25"/>
  <c r="P2890" i="25"/>
  <c r="P2892" i="25"/>
  <c r="P2894" i="25"/>
  <c r="P2896" i="25"/>
  <c r="P2898" i="25"/>
  <c r="P2900" i="25"/>
  <c r="P2902" i="25"/>
  <c r="P2904" i="25"/>
  <c r="P2906" i="25"/>
  <c r="P2908" i="25"/>
  <c r="P2910" i="25"/>
  <c r="P2912" i="25"/>
  <c r="P2914" i="25"/>
  <c r="P2916" i="25"/>
  <c r="P2918" i="25"/>
  <c r="P2920" i="25"/>
  <c r="P2922" i="25"/>
  <c r="P2924" i="25"/>
  <c r="P2926" i="25"/>
  <c r="P2928" i="25"/>
  <c r="P2930" i="25"/>
  <c r="P2932" i="25"/>
  <c r="P2934" i="25"/>
  <c r="P2936" i="25"/>
  <c r="P2938" i="25"/>
  <c r="P2940" i="25"/>
  <c r="P2942" i="25"/>
  <c r="P2944" i="25"/>
  <c r="P2946" i="25"/>
  <c r="P2948" i="25"/>
  <c r="P2950" i="25"/>
  <c r="P2952" i="25"/>
  <c r="P2954" i="25"/>
  <c r="P2956" i="25"/>
  <c r="P2958" i="25"/>
  <c r="P2960" i="25"/>
  <c r="P2962" i="25"/>
  <c r="P2964" i="25"/>
  <c r="P2966" i="25"/>
  <c r="P2968" i="25"/>
  <c r="P2970" i="25"/>
  <c r="P2972" i="25"/>
  <c r="P2974" i="25"/>
  <c r="P2976" i="25"/>
  <c r="P2978" i="25"/>
  <c r="P2980" i="25"/>
  <c r="P2982" i="25"/>
  <c r="P2984" i="25"/>
  <c r="P2986" i="25"/>
  <c r="P2988" i="25"/>
  <c r="P2990" i="25"/>
  <c r="P2992" i="25"/>
  <c r="P2994" i="25"/>
  <c r="P2996" i="25"/>
  <c r="P2998" i="25"/>
  <c r="P3000" i="25"/>
  <c r="P3002" i="25"/>
  <c r="P3004" i="25"/>
  <c r="P3006" i="25"/>
  <c r="P3008" i="25"/>
  <c r="P3010" i="25"/>
  <c r="P3012" i="25"/>
  <c r="P3014" i="25"/>
  <c r="P3016" i="25"/>
  <c r="P3018" i="25"/>
  <c r="P3020" i="25"/>
  <c r="P3022" i="25"/>
  <c r="P3024" i="25"/>
  <c r="P3026" i="25"/>
  <c r="P3028" i="25"/>
  <c r="P3030" i="25"/>
  <c r="P3032" i="25"/>
  <c r="P3034" i="25"/>
  <c r="P3036" i="25"/>
  <c r="P3038" i="25"/>
  <c r="P3040" i="25"/>
  <c r="P3042" i="25"/>
  <c r="P3044" i="25"/>
  <c r="P3046" i="25"/>
  <c r="P3048" i="25"/>
  <c r="P3050" i="25"/>
  <c r="P3052" i="25"/>
  <c r="P3054" i="25"/>
  <c r="P3056" i="25"/>
  <c r="P3058" i="25"/>
  <c r="P3060" i="25"/>
  <c r="P3062" i="25"/>
  <c r="P3064" i="25"/>
  <c r="P3066" i="25"/>
  <c r="P3068" i="25"/>
  <c r="P3070" i="25"/>
  <c r="P3072" i="25"/>
  <c r="P3074" i="25"/>
  <c r="P3076" i="25"/>
  <c r="P3078" i="25"/>
  <c r="P3080" i="25"/>
  <c r="P3082" i="25"/>
  <c r="P3084" i="25"/>
  <c r="P3086" i="25"/>
  <c r="P3088" i="25"/>
  <c r="P1618" i="25"/>
  <c r="P1626" i="25"/>
  <c r="P1634" i="25"/>
  <c r="P1642" i="25"/>
  <c r="P1650" i="25"/>
  <c r="P1658" i="25"/>
  <c r="P1666" i="25"/>
  <c r="P1674" i="25"/>
  <c r="P1682" i="25"/>
  <c r="P1690" i="25"/>
  <c r="P1698" i="25"/>
  <c r="P1706" i="25"/>
  <c r="P1714" i="25"/>
  <c r="P1722" i="25"/>
  <c r="P1730" i="25"/>
  <c r="P1738" i="25"/>
  <c r="P1746" i="25"/>
  <c r="P1754" i="25"/>
  <c r="P1762" i="25"/>
  <c r="P1770" i="25"/>
  <c r="P1778" i="25"/>
  <c r="P1786" i="25"/>
  <c r="P1794" i="25"/>
  <c r="P1802" i="25"/>
  <c r="P1810" i="25"/>
  <c r="P1818" i="25"/>
  <c r="P1826" i="25"/>
  <c r="P1834" i="25"/>
  <c r="P1842" i="25"/>
  <c r="P1850" i="25"/>
  <c r="P1858" i="25"/>
  <c r="P1866" i="25"/>
  <c r="P1874" i="25"/>
  <c r="P1882" i="25"/>
  <c r="P1890" i="25"/>
  <c r="P1898" i="25"/>
  <c r="P1906" i="25"/>
  <c r="P1914" i="25"/>
  <c r="P1922" i="25"/>
  <c r="P1930" i="25"/>
  <c r="P1938" i="25"/>
  <c r="P1946" i="25"/>
  <c r="P1954" i="25"/>
  <c r="P1962" i="25"/>
  <c r="P1970" i="25"/>
  <c r="P1978" i="25"/>
  <c r="P1986" i="25"/>
  <c r="P1994" i="25"/>
  <c r="P2002" i="25"/>
  <c r="P2010" i="25"/>
  <c r="P2018" i="25"/>
  <c r="P2026" i="25"/>
  <c r="P2034" i="25"/>
  <c r="P2042" i="25"/>
  <c r="P2050" i="25"/>
  <c r="P2058" i="25"/>
  <c r="P2066" i="25"/>
  <c r="P2074" i="25"/>
  <c r="P2082" i="25"/>
  <c r="P2090" i="25"/>
  <c r="P2098" i="25"/>
  <c r="P2106" i="25"/>
  <c r="P2114" i="25"/>
  <c r="P2122" i="25"/>
  <c r="P2130" i="25"/>
  <c r="P2138" i="25"/>
  <c r="P2146" i="25"/>
  <c r="P2154" i="25"/>
  <c r="P2162" i="25"/>
  <c r="P2170" i="25"/>
  <c r="P2178" i="25"/>
  <c r="P2186" i="25"/>
  <c r="P2194" i="25"/>
  <c r="P2202" i="25"/>
  <c r="P2210" i="25"/>
  <c r="P2218" i="25"/>
  <c r="P2226" i="25"/>
  <c r="P2236" i="25"/>
  <c r="P2240" i="25"/>
  <c r="P2244" i="25"/>
  <c r="P2248" i="25"/>
  <c r="P2252" i="25"/>
  <c r="P2256" i="25"/>
  <c r="P2260" i="25"/>
  <c r="P2264" i="25"/>
  <c r="P2268" i="25"/>
  <c r="P2272" i="25"/>
  <c r="P2276" i="25"/>
  <c r="P2280" i="25"/>
  <c r="P2284" i="25"/>
  <c r="P2288" i="25"/>
  <c r="P2292" i="25"/>
  <c r="P2296" i="25"/>
  <c r="P2300" i="25"/>
  <c r="P2304" i="25"/>
  <c r="P2308" i="25"/>
  <c r="P2312" i="25"/>
  <c r="P2316" i="25"/>
  <c r="P2320" i="25"/>
  <c r="P2324" i="25"/>
  <c r="P2328" i="25"/>
  <c r="P2332" i="25"/>
  <c r="P2336" i="25"/>
  <c r="P2340" i="25"/>
  <c r="P2344" i="25"/>
  <c r="P2348" i="25"/>
  <c r="P2352" i="25"/>
  <c r="P2356" i="25"/>
  <c r="P2360" i="25"/>
  <c r="P2364" i="25"/>
  <c r="P2368" i="25"/>
  <c r="P2372" i="25"/>
  <c r="P2376" i="25"/>
  <c r="P2380" i="25"/>
  <c r="P2384" i="25"/>
  <c r="P2388" i="25"/>
  <c r="P2392" i="25"/>
  <c r="P2396" i="25"/>
  <c r="P2400" i="25"/>
  <c r="P2404" i="25"/>
  <c r="P2408" i="25"/>
  <c r="P2412" i="25"/>
  <c r="P2416" i="25"/>
  <c r="P2420" i="25"/>
  <c r="P2424" i="25"/>
  <c r="P2428" i="25"/>
  <c r="P2432" i="25"/>
  <c r="P2436" i="25"/>
  <c r="P2440" i="25"/>
  <c r="P2444" i="25"/>
  <c r="P2448" i="25"/>
  <c r="P2452" i="25"/>
  <c r="P2456" i="25"/>
  <c r="P2460" i="25"/>
  <c r="P2464" i="25"/>
  <c r="P1614" i="25"/>
  <c r="P1622" i="25"/>
  <c r="P1630" i="25"/>
  <c r="P1638" i="25"/>
  <c r="P1646" i="25"/>
  <c r="P1654" i="25"/>
  <c r="P1662" i="25"/>
  <c r="P1670" i="25"/>
  <c r="P1678" i="25"/>
  <c r="P1686" i="25"/>
  <c r="P1694" i="25"/>
  <c r="P1702" i="25"/>
  <c r="P1710" i="25"/>
  <c r="P1718" i="25"/>
  <c r="P1726" i="25"/>
  <c r="P1734" i="25"/>
  <c r="P1742" i="25"/>
  <c r="P1750" i="25"/>
  <c r="P1758" i="25"/>
  <c r="P1766" i="25"/>
  <c r="P1774" i="25"/>
  <c r="P1782" i="25"/>
  <c r="P1790" i="25"/>
  <c r="P1798" i="25"/>
  <c r="P1806" i="25"/>
  <c r="P1814" i="25"/>
  <c r="P1822" i="25"/>
  <c r="P1830" i="25"/>
  <c r="P1838" i="25"/>
  <c r="P1846" i="25"/>
  <c r="P1854" i="25"/>
  <c r="P1862" i="25"/>
  <c r="P1870" i="25"/>
  <c r="P1878" i="25"/>
  <c r="P1886" i="25"/>
  <c r="P1894" i="25"/>
  <c r="P1902" i="25"/>
  <c r="P1910" i="25"/>
  <c r="P1918" i="25"/>
  <c r="P1926" i="25"/>
  <c r="P1934" i="25"/>
  <c r="P1942" i="25"/>
  <c r="P1950" i="25"/>
  <c r="P1958" i="25"/>
  <c r="P1966" i="25"/>
  <c r="P1974" i="25"/>
  <c r="P1982" i="25"/>
  <c r="P1990" i="25"/>
  <c r="P1998" i="25"/>
  <c r="P2006" i="25"/>
  <c r="P2014" i="25"/>
  <c r="P2022" i="25"/>
  <c r="P2030" i="25"/>
  <c r="P2038" i="25"/>
  <c r="P2046" i="25"/>
  <c r="P2054" i="25"/>
  <c r="P2062" i="25"/>
  <c r="P2070" i="25"/>
  <c r="P2078" i="25"/>
  <c r="P2086" i="25"/>
  <c r="P2094" i="25"/>
  <c r="P2102" i="25"/>
  <c r="P2110" i="25"/>
  <c r="P2118" i="25"/>
  <c r="P2126" i="25"/>
  <c r="P2134" i="25"/>
  <c r="P2142" i="25"/>
  <c r="P2150" i="25"/>
  <c r="P2158" i="25"/>
  <c r="P2166" i="25"/>
  <c r="P2174" i="25"/>
  <c r="P2182" i="25"/>
  <c r="P2190" i="25"/>
  <c r="P2198" i="25"/>
  <c r="P2206" i="25"/>
  <c r="P2214" i="25"/>
  <c r="P2222" i="25"/>
  <c r="P2230" i="25"/>
  <c r="P2234" i="25"/>
  <c r="P2238" i="25"/>
  <c r="P2242" i="25"/>
  <c r="P2246" i="25"/>
  <c r="P2250" i="25"/>
  <c r="P2254" i="25"/>
  <c r="P2258" i="25"/>
  <c r="P2262" i="25"/>
  <c r="P2266" i="25"/>
  <c r="P2270" i="25"/>
  <c r="P2274" i="25"/>
  <c r="P2278" i="25"/>
  <c r="P2282" i="25"/>
  <c r="P2286" i="25"/>
  <c r="P2290" i="25"/>
  <c r="P2294" i="25"/>
  <c r="P2298" i="25"/>
  <c r="P2302" i="25"/>
  <c r="P2306" i="25"/>
  <c r="P2310" i="25"/>
  <c r="P2314" i="25"/>
  <c r="P2318" i="25"/>
  <c r="P2322" i="25"/>
  <c r="P2326" i="25"/>
  <c r="P2330" i="25"/>
  <c r="P2334" i="25"/>
  <c r="P2338" i="25"/>
  <c r="P2342" i="25"/>
  <c r="P2346" i="25"/>
  <c r="P2350" i="25"/>
  <c r="P2354" i="25"/>
  <c r="P2358" i="25"/>
  <c r="P2362" i="25"/>
  <c r="P2366" i="25"/>
  <c r="P2370" i="25"/>
  <c r="P2374" i="25"/>
  <c r="P2378" i="25"/>
  <c r="P2382" i="25"/>
  <c r="P2386" i="25"/>
  <c r="P2390" i="25"/>
  <c r="P2394" i="25"/>
  <c r="P2398" i="25"/>
  <c r="P2402" i="25"/>
  <c r="P2406" i="25"/>
  <c r="P2410" i="25"/>
  <c r="P2414" i="25"/>
  <c r="P2418" i="25"/>
  <c r="P2422" i="25"/>
  <c r="P2426" i="25"/>
  <c r="P2430" i="25"/>
  <c r="P2434" i="25"/>
  <c r="P2438" i="25"/>
  <c r="P2442" i="25"/>
  <c r="P2446" i="25"/>
  <c r="P2450" i="25"/>
  <c r="P2454" i="25"/>
  <c r="P2458" i="25"/>
  <c r="P2462" i="25"/>
  <c r="P1632" i="25"/>
  <c r="P1664" i="25"/>
  <c r="P1696" i="25"/>
  <c r="P1728" i="25"/>
  <c r="P1760" i="25"/>
  <c r="P1792" i="25"/>
  <c r="P1824" i="25"/>
  <c r="P1856" i="25"/>
  <c r="P1888" i="25"/>
  <c r="P1920" i="25"/>
  <c r="P1952" i="25"/>
  <c r="P1984" i="25"/>
  <c r="P2016" i="25"/>
  <c r="P2048" i="25"/>
  <c r="P2080" i="25"/>
  <c r="P2112" i="25"/>
  <c r="P2144" i="25"/>
  <c r="P2176" i="25"/>
  <c r="P2208" i="25"/>
  <c r="P2247" i="25"/>
  <c r="P2263" i="25"/>
  <c r="P2279" i="25"/>
  <c r="P2295" i="25"/>
  <c r="P2311" i="25"/>
  <c r="P2327" i="25"/>
  <c r="P2343" i="25"/>
  <c r="P2359" i="25"/>
  <c r="P2375" i="25"/>
  <c r="P2391" i="25"/>
  <c r="P2407" i="25"/>
  <c r="P2423" i="25"/>
  <c r="P2439" i="25"/>
  <c r="P2455" i="25"/>
  <c r="P2471" i="25"/>
  <c r="P2479" i="25"/>
  <c r="P2487" i="25"/>
  <c r="P2495" i="25"/>
  <c r="P2503" i="25"/>
  <c r="P2511" i="25"/>
  <c r="P2519" i="25"/>
  <c r="P2527" i="25"/>
  <c r="P2535" i="25"/>
  <c r="P2543" i="25"/>
  <c r="P2551" i="25"/>
  <c r="P2559" i="25"/>
  <c r="P2567" i="25"/>
  <c r="P2575" i="25"/>
  <c r="P2583" i="25"/>
  <c r="P2591" i="25"/>
  <c r="P2599" i="25"/>
  <c r="P2607" i="25"/>
  <c r="P2615" i="25"/>
  <c r="P2623" i="25"/>
  <c r="P2631" i="25"/>
  <c r="P2639" i="25"/>
  <c r="P2647" i="25"/>
  <c r="P2655" i="25"/>
  <c r="P2663" i="25"/>
  <c r="P2671" i="25"/>
  <c r="P2679" i="25"/>
  <c r="P2687" i="25"/>
  <c r="P2695" i="25"/>
  <c r="P2703" i="25"/>
  <c r="P2711" i="25"/>
  <c r="P2719" i="25"/>
  <c r="P2727" i="25"/>
  <c r="P2735" i="25"/>
  <c r="P2743" i="25"/>
  <c r="P2751" i="25"/>
  <c r="P2759" i="25"/>
  <c r="P2767" i="25"/>
  <c r="P2775" i="25"/>
  <c r="P2783" i="25"/>
  <c r="P2791" i="25"/>
  <c r="P2799" i="25"/>
  <c r="P2807" i="25"/>
  <c r="P2815" i="25"/>
  <c r="P2823" i="25"/>
  <c r="P2831" i="25"/>
  <c r="P2839" i="25"/>
  <c r="P2847" i="25"/>
  <c r="P2855" i="25"/>
  <c r="P2863" i="25"/>
  <c r="P2871" i="25"/>
  <c r="P2879" i="25"/>
  <c r="P2887" i="25"/>
  <c r="P2895" i="25"/>
  <c r="P2903" i="25"/>
  <c r="P2911" i="25"/>
  <c r="P2919" i="25"/>
  <c r="P2927" i="25"/>
  <c r="P2935" i="25"/>
  <c r="P2943" i="25"/>
  <c r="P2951" i="25"/>
  <c r="P2959" i="25"/>
  <c r="P2967" i="25"/>
  <c r="P2975" i="25"/>
  <c r="P2983" i="25"/>
  <c r="P2991" i="25"/>
  <c r="P2999" i="25"/>
  <c r="P3007" i="25"/>
  <c r="P3015" i="25"/>
  <c r="P3023" i="25"/>
  <c r="P3031" i="25"/>
  <c r="P3039" i="25"/>
  <c r="P3047" i="25"/>
  <c r="P3055" i="25"/>
  <c r="P3063" i="25"/>
  <c r="P3071" i="25"/>
  <c r="P3079" i="25"/>
  <c r="P3087" i="25"/>
  <c r="P1624" i="25"/>
  <c r="P1656" i="25"/>
  <c r="P1688" i="25"/>
  <c r="P1720" i="25"/>
  <c r="P1752" i="25"/>
  <c r="P1784" i="25"/>
  <c r="P1816" i="25"/>
  <c r="P1848" i="25"/>
  <c r="P1880" i="25"/>
  <c r="P1912" i="25"/>
  <c r="P1944" i="25"/>
  <c r="P1976" i="25"/>
  <c r="P2008" i="25"/>
  <c r="P2040" i="25"/>
  <c r="P2072" i="25"/>
  <c r="P2104" i="25"/>
  <c r="P2136" i="25"/>
  <c r="P2168" i="25"/>
  <c r="P2200" i="25"/>
  <c r="P2232" i="25"/>
  <c r="P2243" i="25"/>
  <c r="P2259" i="25"/>
  <c r="P2275" i="25"/>
  <c r="P2291" i="25"/>
  <c r="P2307" i="25"/>
  <c r="P2323" i="25"/>
  <c r="P2339" i="25"/>
  <c r="P2355" i="25"/>
  <c r="P2371" i="25"/>
  <c r="P2387" i="25"/>
  <c r="P2403" i="25"/>
  <c r="P2419" i="25"/>
  <c r="P2435" i="25"/>
  <c r="P2451" i="25"/>
  <c r="P2469" i="25"/>
  <c r="P2477" i="25"/>
  <c r="P2485" i="25"/>
  <c r="P2493" i="25"/>
  <c r="P2501" i="25"/>
  <c r="P2509" i="25"/>
  <c r="P2517" i="25"/>
  <c r="P2525" i="25"/>
  <c r="P2533" i="25"/>
  <c r="P2541" i="25"/>
  <c r="P2549" i="25"/>
  <c r="P2557" i="25"/>
  <c r="P2565" i="25"/>
  <c r="P2573" i="25"/>
  <c r="P2581" i="25"/>
  <c r="P2589" i="25"/>
  <c r="P2597" i="25"/>
  <c r="P2605" i="25"/>
  <c r="P2613" i="25"/>
  <c r="P2621" i="25"/>
  <c r="P2629" i="25"/>
  <c r="P2637" i="25"/>
  <c r="P2645" i="25"/>
  <c r="P2653" i="25"/>
  <c r="P2661" i="25"/>
  <c r="P2669" i="25"/>
  <c r="P2677" i="25"/>
  <c r="P2685" i="25"/>
  <c r="P2693" i="25"/>
  <c r="P2701" i="25"/>
  <c r="P2709" i="25"/>
  <c r="P2717" i="25"/>
  <c r="P2725" i="25"/>
  <c r="P2733" i="25"/>
  <c r="P2741" i="25"/>
  <c r="P2749" i="25"/>
  <c r="P2757" i="25"/>
  <c r="P2765" i="25"/>
  <c r="P2773" i="25"/>
  <c r="P2781" i="25"/>
  <c r="P2789" i="25"/>
  <c r="P2797" i="25"/>
  <c r="P2805" i="25"/>
  <c r="P2813" i="25"/>
  <c r="P2821" i="25"/>
  <c r="P2829" i="25"/>
  <c r="P2837" i="25"/>
  <c r="P2845" i="25"/>
  <c r="P2853" i="25"/>
  <c r="P2861" i="25"/>
  <c r="P2869" i="25"/>
  <c r="P2877" i="25"/>
  <c r="P2885" i="25"/>
  <c r="P2893" i="25"/>
  <c r="P2901" i="25"/>
  <c r="P2909" i="25"/>
  <c r="P2917" i="25"/>
  <c r="P2925" i="25"/>
  <c r="P2933" i="25"/>
  <c r="P2941" i="25"/>
  <c r="P2949" i="25"/>
  <c r="P2957" i="25"/>
  <c r="P2965" i="25"/>
  <c r="P2973" i="25"/>
  <c r="P2981" i="25"/>
  <c r="P2989" i="25"/>
  <c r="P2997" i="25"/>
  <c r="P3005" i="25"/>
  <c r="P3013" i="25"/>
  <c r="P3021" i="25"/>
  <c r="P3029" i="25"/>
  <c r="P3037" i="25"/>
  <c r="P3045" i="25"/>
  <c r="P3053" i="25"/>
  <c r="P3061" i="25"/>
  <c r="P3069" i="25"/>
  <c r="P3077" i="25"/>
  <c r="P3085" i="25"/>
  <c r="P3090" i="25"/>
  <c r="P3092" i="25"/>
  <c r="P3094" i="25"/>
  <c r="P3096" i="25"/>
  <c r="P3098" i="25"/>
  <c r="P3100" i="25"/>
  <c r="P3102" i="25"/>
  <c r="P3104" i="25"/>
  <c r="P3106" i="25"/>
  <c r="P3108" i="25"/>
  <c r="P1616" i="25"/>
  <c r="P1648" i="25"/>
  <c r="P1680" i="25"/>
  <c r="P1712" i="25"/>
  <c r="P1744" i="25"/>
  <c r="P1776" i="25"/>
  <c r="P1808" i="25"/>
  <c r="P1840" i="25"/>
  <c r="P1872" i="25"/>
  <c r="P1904" i="25"/>
  <c r="P1936" i="25"/>
  <c r="P1968" i="25"/>
  <c r="P2000" i="25"/>
  <c r="P2032" i="25"/>
  <c r="P2064" i="25"/>
  <c r="P2096" i="25"/>
  <c r="P2128" i="25"/>
  <c r="P2160" i="25"/>
  <c r="P2192" i="25"/>
  <c r="P2224" i="25"/>
  <c r="P2239" i="25"/>
  <c r="P2255" i="25"/>
  <c r="P2271" i="25"/>
  <c r="P2287" i="25"/>
  <c r="P2303" i="25"/>
  <c r="P2319" i="25"/>
  <c r="P2335" i="25"/>
  <c r="P2351" i="25"/>
  <c r="P2367" i="25"/>
  <c r="P2383" i="25"/>
  <c r="P2399" i="25"/>
  <c r="P2415" i="25"/>
  <c r="P2431" i="25"/>
  <c r="P2447" i="25"/>
  <c r="P2463" i="25"/>
  <c r="P2467" i="25"/>
  <c r="P2475" i="25"/>
  <c r="P2483" i="25"/>
  <c r="P2491" i="25"/>
  <c r="P2499" i="25"/>
  <c r="P2507" i="25"/>
  <c r="P2515" i="25"/>
  <c r="P2523" i="25"/>
  <c r="P2531" i="25"/>
  <c r="P2539" i="25"/>
  <c r="P2547" i="25"/>
  <c r="P2555" i="25"/>
  <c r="P2563" i="25"/>
  <c r="P2571" i="25"/>
  <c r="P2579" i="25"/>
  <c r="P2587" i="25"/>
  <c r="P2595" i="25"/>
  <c r="P2603" i="25"/>
  <c r="P2611" i="25"/>
  <c r="P2619" i="25"/>
  <c r="P2627" i="25"/>
  <c r="P2635" i="25"/>
  <c r="P2643" i="25"/>
  <c r="P2651" i="25"/>
  <c r="P2659" i="25"/>
  <c r="P2667" i="25"/>
  <c r="P2675" i="25"/>
  <c r="P2683" i="25"/>
  <c r="P2691" i="25"/>
  <c r="P2699" i="25"/>
  <c r="P2707" i="25"/>
  <c r="P2715" i="25"/>
  <c r="P2723" i="25"/>
  <c r="P2731" i="25"/>
  <c r="P2739" i="25"/>
  <c r="P2747" i="25"/>
  <c r="P2755" i="25"/>
  <c r="P2763" i="25"/>
  <c r="P2771" i="25"/>
  <c r="P2779" i="25"/>
  <c r="P2787" i="25"/>
  <c r="P2795" i="25"/>
  <c r="P2803" i="25"/>
  <c r="P2811" i="25"/>
  <c r="P2819" i="25"/>
  <c r="P2827" i="25"/>
  <c r="P2835" i="25"/>
  <c r="P2843" i="25"/>
  <c r="P2851" i="25"/>
  <c r="P2859" i="25"/>
  <c r="P2867" i="25"/>
  <c r="P2875" i="25"/>
  <c r="P2883" i="25"/>
  <c r="P2891" i="25"/>
  <c r="P2899" i="25"/>
  <c r="P2907" i="25"/>
  <c r="P2915" i="25"/>
  <c r="P2923" i="25"/>
  <c r="P2931" i="25"/>
  <c r="P2939" i="25"/>
  <c r="P2947" i="25"/>
  <c r="P2955" i="25"/>
  <c r="P2963" i="25"/>
  <c r="P2971" i="25"/>
  <c r="P2979" i="25"/>
  <c r="P2987" i="25"/>
  <c r="P2995" i="25"/>
  <c r="P3003" i="25"/>
  <c r="P3011" i="25"/>
  <c r="P3019" i="25"/>
  <c r="P3027" i="25"/>
  <c r="P3035" i="25"/>
  <c r="P3043" i="25"/>
  <c r="P3051" i="25"/>
  <c r="P3059" i="25"/>
  <c r="P3067" i="25"/>
  <c r="P3075" i="25"/>
  <c r="P3083" i="25"/>
  <c r="P1736" i="25"/>
  <c r="P1864" i="25"/>
  <c r="P1992" i="25"/>
  <c r="P2120" i="25"/>
  <c r="P2283" i="25"/>
  <c r="P2347" i="25"/>
  <c r="P2411" i="25"/>
  <c r="P2481" i="25"/>
  <c r="P2513" i="25"/>
  <c r="P2545" i="25"/>
  <c r="P2577" i="25"/>
  <c r="P2609" i="25"/>
  <c r="P2641" i="25"/>
  <c r="P2673" i="25"/>
  <c r="P2705" i="25"/>
  <c r="P2737" i="25"/>
  <c r="P2769" i="25"/>
  <c r="P2801" i="25"/>
  <c r="P2833" i="25"/>
  <c r="P2865" i="25"/>
  <c r="P2897" i="25"/>
  <c r="P2929" i="25"/>
  <c r="P2961" i="25"/>
  <c r="P2993" i="25"/>
  <c r="P3025" i="25"/>
  <c r="P3057" i="25"/>
  <c r="P3099" i="25"/>
  <c r="P3107" i="25"/>
  <c r="P3110" i="25"/>
  <c r="P3112" i="25"/>
  <c r="P3114" i="25"/>
  <c r="P3116" i="25"/>
  <c r="P3118" i="25"/>
  <c r="P3120" i="25"/>
  <c r="P3122" i="25"/>
  <c r="P3124" i="25"/>
  <c r="P3126" i="25"/>
  <c r="P3128" i="25"/>
  <c r="P3130" i="25"/>
  <c r="P3132" i="25"/>
  <c r="P3134" i="25"/>
  <c r="P3136" i="25"/>
  <c r="P3138" i="25"/>
  <c r="P3140" i="25"/>
  <c r="P3142" i="25"/>
  <c r="P3144" i="25"/>
  <c r="P3146" i="25"/>
  <c r="P3148" i="25"/>
  <c r="P3150" i="25"/>
  <c r="P3152" i="25"/>
  <c r="P3154" i="25"/>
  <c r="P3156" i="25"/>
  <c r="P3158" i="25"/>
  <c r="P3160" i="25"/>
  <c r="P3162" i="25"/>
  <c r="P3164" i="25"/>
  <c r="P3166" i="25"/>
  <c r="P3168" i="25"/>
  <c r="P3170" i="25"/>
  <c r="P3172" i="25"/>
  <c r="P3174" i="25"/>
  <c r="P3176" i="25"/>
  <c r="P3178" i="25"/>
  <c r="P3180" i="25"/>
  <c r="P3182" i="25"/>
  <c r="P3184" i="25"/>
  <c r="P3186" i="25"/>
  <c r="P3188" i="25"/>
  <c r="P3190" i="25"/>
  <c r="P3192" i="25"/>
  <c r="P3194" i="25"/>
  <c r="P3196" i="25"/>
  <c r="P3198" i="25"/>
  <c r="P3200" i="25"/>
  <c r="P3202" i="25"/>
  <c r="P3204" i="25"/>
  <c r="P3206" i="25"/>
  <c r="P3208" i="25"/>
  <c r="P3210" i="25"/>
  <c r="P3212" i="25"/>
  <c r="P3214" i="25"/>
  <c r="P3216" i="25"/>
  <c r="P3218" i="25"/>
  <c r="P3220" i="25"/>
  <c r="P3222" i="25"/>
  <c r="P3224" i="25"/>
  <c r="P3226" i="25"/>
  <c r="P3228" i="25"/>
  <c r="P3230" i="25"/>
  <c r="P3232" i="25"/>
  <c r="P3234" i="25"/>
  <c r="P3236" i="25"/>
  <c r="P3238" i="25"/>
  <c r="P3240" i="25"/>
  <c r="P3242" i="25"/>
  <c r="P3244" i="25"/>
  <c r="P3246" i="25"/>
  <c r="P3248" i="25"/>
  <c r="P3250" i="25"/>
  <c r="P3252" i="25"/>
  <c r="P3254" i="25"/>
  <c r="P3256" i="25"/>
  <c r="P3258" i="25"/>
  <c r="P3260" i="25"/>
  <c r="P3262" i="25"/>
  <c r="P3264" i="25"/>
  <c r="P3266" i="25"/>
  <c r="P3268" i="25"/>
  <c r="P3270" i="25"/>
  <c r="P3272" i="25"/>
  <c r="P3274" i="25"/>
  <c r="P3276" i="25"/>
  <c r="P3278" i="25"/>
  <c r="P3280" i="25"/>
  <c r="P3282" i="25"/>
  <c r="P3284" i="25"/>
  <c r="P3286" i="25"/>
  <c r="P3288" i="25"/>
  <c r="P3290" i="25"/>
  <c r="P3292" i="25"/>
  <c r="P3294" i="25"/>
  <c r="P3296" i="25"/>
  <c r="P3298" i="25"/>
  <c r="P3300" i="25"/>
  <c r="P3302" i="25"/>
  <c r="P3304" i="25"/>
  <c r="P3306" i="25"/>
  <c r="P3308" i="25"/>
  <c r="P3310" i="25"/>
  <c r="P3312" i="25"/>
  <c r="P3314" i="25"/>
  <c r="P3316" i="25"/>
  <c r="P3318" i="25"/>
  <c r="P3320" i="25"/>
  <c r="P3322" i="25"/>
  <c r="P3324" i="25"/>
  <c r="P3326" i="25"/>
  <c r="P3328" i="25"/>
  <c r="P3330" i="25"/>
  <c r="P3332" i="25"/>
  <c r="P3334" i="25"/>
  <c r="P3336" i="25"/>
  <c r="P3338" i="25"/>
  <c r="P3340" i="25"/>
  <c r="P3342" i="25"/>
  <c r="P3344" i="25"/>
  <c r="P3346" i="25"/>
  <c r="P3348" i="25"/>
  <c r="P3350" i="25"/>
  <c r="P3352" i="25"/>
  <c r="P3354" i="25"/>
  <c r="P3356" i="25"/>
  <c r="P3358" i="25"/>
  <c r="P3360" i="25"/>
  <c r="P3362" i="25"/>
  <c r="P3364" i="25"/>
  <c r="P3366" i="25"/>
  <c r="P3368" i="25"/>
  <c r="P3370" i="25"/>
  <c r="P3372" i="25"/>
  <c r="P3374" i="25"/>
  <c r="P3376" i="25"/>
  <c r="P3378" i="25"/>
  <c r="P3380" i="25"/>
  <c r="P3382" i="25"/>
  <c r="P3384" i="25"/>
  <c r="P3386" i="25"/>
  <c r="P3388" i="25"/>
  <c r="P3390" i="25"/>
  <c r="P3392" i="25"/>
  <c r="P3394" i="25"/>
  <c r="P3396" i="25"/>
  <c r="P3398" i="25"/>
  <c r="P3400" i="25"/>
  <c r="P3402" i="25"/>
  <c r="P3404" i="25"/>
  <c r="P3406" i="25"/>
  <c r="P3408" i="25"/>
  <c r="P3410" i="25"/>
  <c r="P3412" i="25"/>
  <c r="P3414" i="25"/>
  <c r="P3416" i="25"/>
  <c r="P3418" i="25"/>
  <c r="P3420" i="25"/>
  <c r="P3422" i="25"/>
  <c r="P3424" i="25"/>
  <c r="P3426" i="25"/>
  <c r="P3428" i="25"/>
  <c r="P3430" i="25"/>
  <c r="P3432" i="25"/>
  <c r="P3434" i="25"/>
  <c r="P3436" i="25"/>
  <c r="P3438" i="25"/>
  <c r="P3440" i="25"/>
  <c r="P3442" i="25"/>
  <c r="P3444" i="25"/>
  <c r="P3446" i="25"/>
  <c r="P3448" i="25"/>
  <c r="P3450" i="25"/>
  <c r="P3452" i="25"/>
  <c r="P3454" i="25"/>
  <c r="P3456" i="25"/>
  <c r="P3458" i="25"/>
  <c r="P3460" i="25"/>
  <c r="P3462" i="25"/>
  <c r="P3464" i="25"/>
  <c r="P3466" i="25"/>
  <c r="P3468" i="25"/>
  <c r="P3470" i="25"/>
  <c r="P3472" i="25"/>
  <c r="P3474" i="25"/>
  <c r="P3476" i="25"/>
  <c r="P3478" i="25"/>
  <c r="P3480" i="25"/>
  <c r="P3482" i="25"/>
  <c r="P3484" i="25"/>
  <c r="P3486" i="25"/>
  <c r="P3488" i="25"/>
  <c r="P3490" i="25"/>
  <c r="P3492" i="25"/>
  <c r="P3494" i="25"/>
  <c r="P3496" i="25"/>
  <c r="P3498" i="25"/>
  <c r="P3500" i="25"/>
  <c r="P3502" i="25"/>
  <c r="P3504" i="25"/>
  <c r="P3506" i="25"/>
  <c r="P3508" i="25"/>
  <c r="P3510" i="25"/>
  <c r="P3512" i="25"/>
  <c r="P3514" i="25"/>
  <c r="P3516" i="25"/>
  <c r="P3518" i="25"/>
  <c r="P3520" i="25"/>
  <c r="P3522" i="25"/>
  <c r="P3524" i="25"/>
  <c r="P3526" i="25"/>
  <c r="P3528" i="25"/>
  <c r="P3530" i="25"/>
  <c r="P3532" i="25"/>
  <c r="P3534" i="25"/>
  <c r="P3536" i="25"/>
  <c r="P3538" i="25"/>
  <c r="P3540" i="25"/>
  <c r="P3542" i="25"/>
  <c r="P3544" i="25"/>
  <c r="P3546" i="25"/>
  <c r="P3548" i="25"/>
  <c r="P3550" i="25"/>
  <c r="P3552" i="25"/>
  <c r="P3554" i="25"/>
  <c r="P3556" i="25"/>
  <c r="P3558" i="25"/>
  <c r="P3560" i="25"/>
  <c r="P3562" i="25"/>
  <c r="P3564" i="25"/>
  <c r="P3566" i="25"/>
  <c r="P3568" i="25"/>
  <c r="P3570" i="25"/>
  <c r="P3572" i="25"/>
  <c r="P3574" i="25"/>
  <c r="P3576" i="25"/>
  <c r="P3578" i="25"/>
  <c r="P3580" i="25"/>
  <c r="P3582" i="25"/>
  <c r="P3584" i="25"/>
  <c r="P3586" i="25"/>
  <c r="P3588" i="25"/>
  <c r="P3590" i="25"/>
  <c r="P3592" i="25"/>
  <c r="P3594" i="25"/>
  <c r="P3596" i="25"/>
  <c r="P3598" i="25"/>
  <c r="P3600" i="25"/>
  <c r="P3602" i="25"/>
  <c r="P3604" i="25"/>
  <c r="P3606" i="25"/>
  <c r="P3608" i="25"/>
  <c r="P3610" i="25"/>
  <c r="P3612" i="25"/>
  <c r="P3614" i="25"/>
  <c r="P3616" i="25"/>
  <c r="P3618" i="25"/>
  <c r="P3620" i="25"/>
  <c r="P3622" i="25"/>
  <c r="P3624" i="25"/>
  <c r="P3626" i="25"/>
  <c r="P3628" i="25"/>
  <c r="P3630" i="25"/>
  <c r="P3632" i="25"/>
  <c r="P3634" i="25"/>
  <c r="P3636" i="25"/>
  <c r="P3638" i="25"/>
  <c r="P3640" i="25"/>
  <c r="P3642" i="25"/>
  <c r="P3644" i="25"/>
  <c r="P3646" i="25"/>
  <c r="P3648" i="25"/>
  <c r="P3650" i="25"/>
  <c r="P3652" i="25"/>
  <c r="P3654" i="25"/>
  <c r="P3656" i="25"/>
  <c r="P3658" i="25"/>
  <c r="P3660" i="25"/>
  <c r="P3662" i="25"/>
  <c r="P3664" i="25"/>
  <c r="P3666" i="25"/>
  <c r="P3668" i="25"/>
  <c r="P3670" i="25"/>
  <c r="P3672" i="25"/>
  <c r="P3674" i="25"/>
  <c r="P3676" i="25"/>
  <c r="P3678" i="25"/>
  <c r="P3680" i="25"/>
  <c r="P3682" i="25"/>
  <c r="P3684" i="25"/>
  <c r="P3686" i="25"/>
  <c r="P3688" i="25"/>
  <c r="P3690" i="25"/>
  <c r="P3692" i="25"/>
  <c r="P3694" i="25"/>
  <c r="P3696" i="25"/>
  <c r="P3698" i="25"/>
  <c r="P3700" i="25"/>
  <c r="P3702" i="25"/>
  <c r="P3704" i="25"/>
  <c r="P3706" i="25"/>
  <c r="P3708" i="25"/>
  <c r="P3710" i="25"/>
  <c r="P3712" i="25"/>
  <c r="P3714" i="25"/>
  <c r="P3716" i="25"/>
  <c r="P3718" i="25"/>
  <c r="P3720" i="25"/>
  <c r="P3722" i="25"/>
  <c r="P3724" i="25"/>
  <c r="P3726" i="25"/>
  <c r="P3728" i="25"/>
  <c r="P3730" i="25"/>
  <c r="P3732" i="25"/>
  <c r="P3734" i="25"/>
  <c r="P3736" i="25"/>
  <c r="P3738" i="25"/>
  <c r="P3740" i="25"/>
  <c r="P3742" i="25"/>
  <c r="P3744" i="25"/>
  <c r="P3746" i="25"/>
  <c r="P3748" i="25"/>
  <c r="P3750" i="25"/>
  <c r="P3752" i="25"/>
  <c r="P3754" i="25"/>
  <c r="P3756" i="25"/>
  <c r="P3758" i="25"/>
  <c r="P3760" i="25"/>
  <c r="P3762" i="25"/>
  <c r="P3764" i="25"/>
  <c r="P3766" i="25"/>
  <c r="P3768" i="25"/>
  <c r="P3770" i="25"/>
  <c r="P3772" i="25"/>
  <c r="P3774" i="25"/>
  <c r="P3776" i="25"/>
  <c r="P3778" i="25"/>
  <c r="P3780" i="25"/>
  <c r="P3782" i="25"/>
  <c r="P3784" i="25"/>
  <c r="P3786" i="25"/>
  <c r="P3788" i="25"/>
  <c r="P3790" i="25"/>
  <c r="P3792" i="25"/>
  <c r="P3794" i="25"/>
  <c r="P3796" i="25"/>
  <c r="P3798" i="25"/>
  <c r="P3800" i="25"/>
  <c r="P3802" i="25"/>
  <c r="P3804" i="25"/>
  <c r="P3806" i="25"/>
  <c r="P3808" i="25"/>
  <c r="P3810" i="25"/>
  <c r="P3812" i="25"/>
  <c r="P3814" i="25"/>
  <c r="P3816" i="25"/>
  <c r="P3818" i="25"/>
  <c r="P3820" i="25"/>
  <c r="P3822" i="25"/>
  <c r="P3824" i="25"/>
  <c r="P3826" i="25"/>
  <c r="P3828" i="25"/>
  <c r="P3830" i="25"/>
  <c r="P3832" i="25"/>
  <c r="P3834" i="25"/>
  <c r="P3836" i="25"/>
  <c r="P3838" i="25"/>
  <c r="P3840" i="25"/>
  <c r="P3842" i="25"/>
  <c r="P3844" i="25"/>
  <c r="P3846" i="25"/>
  <c r="P3848" i="25"/>
  <c r="P3850" i="25"/>
  <c r="P3852" i="25"/>
  <c r="P3854" i="25"/>
  <c r="P3856" i="25"/>
  <c r="P3858" i="25"/>
  <c r="P3860" i="25"/>
  <c r="P3862" i="25"/>
  <c r="P3864" i="25"/>
  <c r="P3866" i="25"/>
  <c r="P3868" i="25"/>
  <c r="P3870" i="25"/>
  <c r="P3872" i="25"/>
  <c r="P3874" i="25"/>
  <c r="P3876" i="25"/>
  <c r="P3878" i="25"/>
  <c r="P3880" i="25"/>
  <c r="P3882" i="25"/>
  <c r="P3884" i="25"/>
  <c r="P3886" i="25"/>
  <c r="P3888" i="25"/>
  <c r="P3890" i="25"/>
  <c r="P3892" i="25"/>
  <c r="P3894" i="25"/>
  <c r="P3896" i="25"/>
  <c r="P3898" i="25"/>
  <c r="P3900" i="25"/>
  <c r="P3902" i="25"/>
  <c r="P3904" i="25"/>
  <c r="P3906" i="25"/>
  <c r="P3908" i="25"/>
  <c r="P3910" i="25"/>
  <c r="P3912" i="25"/>
  <c r="P3914" i="25"/>
  <c r="P3916" i="25"/>
  <c r="P3918" i="25"/>
  <c r="P3920" i="25"/>
  <c r="P3922" i="25"/>
  <c r="P3924" i="25"/>
  <c r="P3926" i="25"/>
  <c r="P3928" i="25"/>
  <c r="P3930" i="25"/>
  <c r="P3932" i="25"/>
  <c r="P3934" i="25"/>
  <c r="P3936" i="25"/>
  <c r="P3938" i="25"/>
  <c r="P3940" i="25"/>
  <c r="P3942" i="25"/>
  <c r="P3944" i="25"/>
  <c r="P3946" i="25"/>
  <c r="P3948" i="25"/>
  <c r="P1704" i="25"/>
  <c r="P1832" i="25"/>
  <c r="P1960" i="25"/>
  <c r="P2088" i="25"/>
  <c r="P2216" i="25"/>
  <c r="P2267" i="25"/>
  <c r="P2331" i="25"/>
  <c r="P2395" i="25"/>
  <c r="P2459" i="25"/>
  <c r="P2473" i="25"/>
  <c r="P2505" i="25"/>
  <c r="P2537" i="25"/>
  <c r="P2569" i="25"/>
  <c r="P2601" i="25"/>
  <c r="P2633" i="25"/>
  <c r="P2665" i="25"/>
  <c r="P2697" i="25"/>
  <c r="P2729" i="25"/>
  <c r="P2761" i="25"/>
  <c r="P2793" i="25"/>
  <c r="P2825" i="25"/>
  <c r="P2857" i="25"/>
  <c r="P2889" i="25"/>
  <c r="P2921" i="25"/>
  <c r="P2953" i="25"/>
  <c r="P2985" i="25"/>
  <c r="P3017" i="25"/>
  <c r="P3049" i="25"/>
  <c r="P3081" i="25"/>
  <c r="P3089" i="25"/>
  <c r="P3093" i="25"/>
  <c r="P3101" i="25"/>
  <c r="P1640" i="25"/>
  <c r="P1768" i="25"/>
  <c r="P1896" i="25"/>
  <c r="P2024" i="25"/>
  <c r="P2152" i="25"/>
  <c r="P2235" i="25"/>
  <c r="P2299" i="25"/>
  <c r="P2363" i="25"/>
  <c r="P2427" i="25"/>
  <c r="P2489" i="25"/>
  <c r="P2521" i="25"/>
  <c r="P2553" i="25"/>
  <c r="P2585" i="25"/>
  <c r="P2617" i="25"/>
  <c r="P2649" i="25"/>
  <c r="P2681" i="25"/>
  <c r="P2713" i="25"/>
  <c r="P2745" i="25"/>
  <c r="P2777" i="25"/>
  <c r="P2809" i="25"/>
  <c r="P2841" i="25"/>
  <c r="P2873" i="25"/>
  <c r="P2905" i="25"/>
  <c r="P2937" i="25"/>
  <c r="P2969" i="25"/>
  <c r="P3001" i="25"/>
  <c r="P3033" i="25"/>
  <c r="P3065" i="25"/>
  <c r="P3097" i="25"/>
  <c r="P3105" i="25"/>
  <c r="P1928" i="25"/>
  <c r="P2251" i="25"/>
  <c r="P2529" i="25"/>
  <c r="P2657" i="25"/>
  <c r="P2785" i="25"/>
  <c r="P2913" i="25"/>
  <c r="P3041" i="25"/>
  <c r="P3113" i="25"/>
  <c r="P3121" i="25"/>
  <c r="P3129" i="25"/>
  <c r="P3137" i="25"/>
  <c r="P3145" i="25"/>
  <c r="P3153" i="25"/>
  <c r="P3161" i="25"/>
  <c r="P3169" i="25"/>
  <c r="P3177" i="25"/>
  <c r="P3185" i="25"/>
  <c r="P3193" i="25"/>
  <c r="P3201" i="25"/>
  <c r="P3209" i="25"/>
  <c r="P3217" i="25"/>
  <c r="P3225" i="25"/>
  <c r="P3233" i="25"/>
  <c r="P3241" i="25"/>
  <c r="P3249" i="25"/>
  <c r="P3257" i="25"/>
  <c r="P3265" i="25"/>
  <c r="P3273" i="25"/>
  <c r="P3281" i="25"/>
  <c r="P3289" i="25"/>
  <c r="P3297" i="25"/>
  <c r="P3305" i="25"/>
  <c r="P3313" i="25"/>
  <c r="P3321" i="25"/>
  <c r="P3329" i="25"/>
  <c r="P3337" i="25"/>
  <c r="P3345" i="25"/>
  <c r="P3353" i="25"/>
  <c r="P3361" i="25"/>
  <c r="P3369" i="25"/>
  <c r="P3377" i="25"/>
  <c r="P3385" i="25"/>
  <c r="P3393" i="25"/>
  <c r="P3401" i="25"/>
  <c r="P3409" i="25"/>
  <c r="P3417" i="25"/>
  <c r="P3425" i="25"/>
  <c r="P3433" i="25"/>
  <c r="P3441" i="25"/>
  <c r="P3449" i="25"/>
  <c r="P3457" i="25"/>
  <c r="P3465" i="25"/>
  <c r="P3473" i="25"/>
  <c r="P3481" i="25"/>
  <c r="P3489" i="25"/>
  <c r="P3497" i="25"/>
  <c r="P3505" i="25"/>
  <c r="P3513" i="25"/>
  <c r="P3521" i="25"/>
  <c r="P3529" i="25"/>
  <c r="P3537" i="25"/>
  <c r="P3545" i="25"/>
  <c r="P3553" i="25"/>
  <c r="P3561" i="25"/>
  <c r="P3569" i="25"/>
  <c r="P3577" i="25"/>
  <c r="P3585" i="25"/>
  <c r="P3593" i="25"/>
  <c r="P3601" i="25"/>
  <c r="P3609" i="25"/>
  <c r="P3617" i="25"/>
  <c r="P3625" i="25"/>
  <c r="P3633" i="25"/>
  <c r="P3641" i="25"/>
  <c r="P3649" i="25"/>
  <c r="P3657" i="25"/>
  <c r="P3665" i="25"/>
  <c r="P3673" i="25"/>
  <c r="P3681" i="25"/>
  <c r="P3689" i="25"/>
  <c r="P3697" i="25"/>
  <c r="P3705" i="25"/>
  <c r="P3713" i="25"/>
  <c r="P3721" i="25"/>
  <c r="P3729" i="25"/>
  <c r="P3737" i="25"/>
  <c r="P3745" i="25"/>
  <c r="P3753" i="25"/>
  <c r="P3761" i="25"/>
  <c r="P3769" i="25"/>
  <c r="P3777" i="25"/>
  <c r="P3785" i="25"/>
  <c r="P3793" i="25"/>
  <c r="P3801" i="25"/>
  <c r="P3809" i="25"/>
  <c r="P3817" i="25"/>
  <c r="P3825" i="25"/>
  <c r="P3833" i="25"/>
  <c r="P3841" i="25"/>
  <c r="P3849" i="25"/>
  <c r="P3857" i="25"/>
  <c r="P3865" i="25"/>
  <c r="P3873" i="25"/>
  <c r="P3881" i="25"/>
  <c r="P3889" i="25"/>
  <c r="P3897" i="25"/>
  <c r="P3905" i="25"/>
  <c r="P3913" i="25"/>
  <c r="P3921" i="25"/>
  <c r="P3929" i="25"/>
  <c r="P3937" i="25"/>
  <c r="P3945" i="25"/>
  <c r="P3949" i="25"/>
  <c r="P3951" i="25"/>
  <c r="P3953" i="25"/>
  <c r="P3955" i="25"/>
  <c r="P3957" i="25"/>
  <c r="P3959" i="25"/>
  <c r="P3961" i="25"/>
  <c r="P3963" i="25"/>
  <c r="P3965" i="25"/>
  <c r="P3967" i="25"/>
  <c r="P3969" i="25"/>
  <c r="P3971" i="25"/>
  <c r="P3973" i="25"/>
  <c r="P3975" i="25"/>
  <c r="P3977" i="25"/>
  <c r="P3979" i="25"/>
  <c r="P3981" i="25"/>
  <c r="P3983" i="25"/>
  <c r="P3985" i="25"/>
  <c r="P3987" i="25"/>
  <c r="P3989" i="25"/>
  <c r="P3991" i="25"/>
  <c r="P3993" i="25"/>
  <c r="P3995" i="25"/>
  <c r="P3997" i="25"/>
  <c r="P3999" i="25"/>
  <c r="P4001" i="25"/>
  <c r="P4003" i="25"/>
  <c r="P4005" i="25"/>
  <c r="P4007" i="25"/>
  <c r="P4009" i="25"/>
  <c r="P4011" i="25"/>
  <c r="P4013" i="25"/>
  <c r="P4015" i="25"/>
  <c r="P4017" i="25"/>
  <c r="P4019" i="25"/>
  <c r="P4021" i="25"/>
  <c r="P4023" i="25"/>
  <c r="P4025" i="25"/>
  <c r="P4027" i="25"/>
  <c r="P4029" i="25"/>
  <c r="P4031" i="25"/>
  <c r="P4033" i="25"/>
  <c r="P4035" i="25"/>
  <c r="P4037" i="25"/>
  <c r="P4039" i="25"/>
  <c r="P4041" i="25"/>
  <c r="P4043" i="25"/>
  <c r="P4045" i="25"/>
  <c r="P4047" i="25"/>
  <c r="P4049" i="25"/>
  <c r="P4051" i="25"/>
  <c r="P4053" i="25"/>
  <c r="P4055" i="25"/>
  <c r="P4057" i="25"/>
  <c r="P4059" i="25"/>
  <c r="P4061" i="25"/>
  <c r="P4063" i="25"/>
  <c r="P4065" i="25"/>
  <c r="P4067" i="25"/>
  <c r="P4069" i="25"/>
  <c r="P4071" i="25"/>
  <c r="P4073" i="25"/>
  <c r="P4075" i="25"/>
  <c r="P4077" i="25"/>
  <c r="P4079" i="25"/>
  <c r="P4081" i="25"/>
  <c r="P4083" i="25"/>
  <c r="P4085" i="25"/>
  <c r="P4087" i="25"/>
  <c r="P4089" i="25"/>
  <c r="P4091" i="25"/>
  <c r="P4093" i="25"/>
  <c r="P4095" i="25"/>
  <c r="P4097" i="25"/>
  <c r="P4099" i="25"/>
  <c r="P4101" i="25"/>
  <c r="P4103" i="25"/>
  <c r="P4105" i="25"/>
  <c r="P4107" i="25"/>
  <c r="P4109" i="25"/>
  <c r="P4111" i="25"/>
  <c r="P4113" i="25"/>
  <c r="P4115" i="25"/>
  <c r="P4117" i="25"/>
  <c r="P4119" i="25"/>
  <c r="P4121" i="25"/>
  <c r="P4123" i="25"/>
  <c r="P4125" i="25"/>
  <c r="P4127" i="25"/>
  <c r="P4129" i="25"/>
  <c r="P4131" i="25"/>
  <c r="P4133" i="25"/>
  <c r="P4135" i="25"/>
  <c r="P4137" i="25"/>
  <c r="P4139" i="25"/>
  <c r="P4141" i="25"/>
  <c r="P4143" i="25"/>
  <c r="P4145" i="25"/>
  <c r="P4147" i="25"/>
  <c r="P4149" i="25"/>
  <c r="P4151" i="25"/>
  <c r="P4153" i="25"/>
  <c r="P4155" i="25"/>
  <c r="P4157" i="25"/>
  <c r="P4159" i="25"/>
  <c r="P4161" i="25"/>
  <c r="P4163" i="25"/>
  <c r="P4165" i="25"/>
  <c r="P4167" i="25"/>
  <c r="P4169" i="25"/>
  <c r="P4171" i="25"/>
  <c r="P4173" i="25"/>
  <c r="P4175" i="25"/>
  <c r="P4177" i="25"/>
  <c r="P4179" i="25"/>
  <c r="P4181" i="25"/>
  <c r="P4183" i="25"/>
  <c r="P4185" i="25"/>
  <c r="P4187" i="25"/>
  <c r="P4189" i="25"/>
  <c r="P4191" i="25"/>
  <c r="P4193" i="25"/>
  <c r="P4195" i="25"/>
  <c r="P4197" i="25"/>
  <c r="P4199" i="25"/>
  <c r="P4201" i="25"/>
  <c r="P1800" i="25"/>
  <c r="P2443" i="25"/>
  <c r="P2497" i="25"/>
  <c r="P2625" i="25"/>
  <c r="P2753" i="25"/>
  <c r="P2881" i="25"/>
  <c r="P3009" i="25"/>
  <c r="P3111" i="25"/>
  <c r="P3119" i="25"/>
  <c r="P3127" i="25"/>
  <c r="P3135" i="25"/>
  <c r="P3143" i="25"/>
  <c r="P3151" i="25"/>
  <c r="P3159" i="25"/>
  <c r="P3167" i="25"/>
  <c r="P3175" i="25"/>
  <c r="P3183" i="25"/>
  <c r="P3191" i="25"/>
  <c r="P3199" i="25"/>
  <c r="P3207" i="25"/>
  <c r="P3215" i="25"/>
  <c r="P3223" i="25"/>
  <c r="P3231" i="25"/>
  <c r="P3239" i="25"/>
  <c r="P3247" i="25"/>
  <c r="P3255" i="25"/>
  <c r="P3263" i="25"/>
  <c r="P3271" i="25"/>
  <c r="P3279" i="25"/>
  <c r="P3287" i="25"/>
  <c r="P3295" i="25"/>
  <c r="P3303" i="25"/>
  <c r="P3311" i="25"/>
  <c r="P3319" i="25"/>
  <c r="P3327" i="25"/>
  <c r="P3335" i="25"/>
  <c r="P3343" i="25"/>
  <c r="P3351" i="25"/>
  <c r="P3359" i="25"/>
  <c r="P3367" i="25"/>
  <c r="P3375" i="25"/>
  <c r="P3383" i="25"/>
  <c r="P3391" i="25"/>
  <c r="P3399" i="25"/>
  <c r="P3407" i="25"/>
  <c r="P3415" i="25"/>
  <c r="P3423" i="25"/>
  <c r="P3431" i="25"/>
  <c r="P3439" i="25"/>
  <c r="P3447" i="25"/>
  <c r="P3455" i="25"/>
  <c r="P3463" i="25"/>
  <c r="P3471" i="25"/>
  <c r="P3479" i="25"/>
  <c r="P3487" i="25"/>
  <c r="P3495" i="25"/>
  <c r="P3503" i="25"/>
  <c r="P3511" i="25"/>
  <c r="P3519" i="25"/>
  <c r="P3527" i="25"/>
  <c r="P3535" i="25"/>
  <c r="P3543" i="25"/>
  <c r="P3551" i="25"/>
  <c r="P3559" i="25"/>
  <c r="P3567" i="25"/>
  <c r="P3575" i="25"/>
  <c r="P3583" i="25"/>
  <c r="P3591" i="25"/>
  <c r="P3599" i="25"/>
  <c r="P3607" i="25"/>
  <c r="P3615" i="25"/>
  <c r="P3623" i="25"/>
  <c r="P3631" i="25"/>
  <c r="P3639" i="25"/>
  <c r="P3647" i="25"/>
  <c r="P3655" i="25"/>
  <c r="P3663" i="25"/>
  <c r="P3671" i="25"/>
  <c r="P3679" i="25"/>
  <c r="P3687" i="25"/>
  <c r="P3695" i="25"/>
  <c r="P3703" i="25"/>
  <c r="P3711" i="25"/>
  <c r="P3719" i="25"/>
  <c r="P3727" i="25"/>
  <c r="P3735" i="25"/>
  <c r="P3743" i="25"/>
  <c r="P3751" i="25"/>
  <c r="P3759" i="25"/>
  <c r="P3767" i="25"/>
  <c r="P3775" i="25"/>
  <c r="P3783" i="25"/>
  <c r="P3791" i="25"/>
  <c r="P3799" i="25"/>
  <c r="P3807" i="25"/>
  <c r="P3815" i="25"/>
  <c r="P3823" i="25"/>
  <c r="P3831" i="25"/>
  <c r="P3839" i="25"/>
  <c r="P3847" i="25"/>
  <c r="P3855" i="25"/>
  <c r="P3863" i="25"/>
  <c r="P3871" i="25"/>
  <c r="P3879" i="25"/>
  <c r="P3887" i="25"/>
  <c r="P3895" i="25"/>
  <c r="P3903" i="25"/>
  <c r="P3911" i="25"/>
  <c r="P3919" i="25"/>
  <c r="P3927" i="25"/>
  <c r="P3935" i="25"/>
  <c r="P3943" i="25"/>
  <c r="P1672" i="25"/>
  <c r="P2184" i="25"/>
  <c r="P2379" i="25"/>
  <c r="P2593" i="25"/>
  <c r="P2721" i="25"/>
  <c r="P2849" i="25"/>
  <c r="P2977" i="25"/>
  <c r="P3091" i="25"/>
  <c r="P3095" i="25"/>
  <c r="P3109" i="25"/>
  <c r="P3117" i="25"/>
  <c r="P3125" i="25"/>
  <c r="P3133" i="25"/>
  <c r="P3141" i="25"/>
  <c r="P3149" i="25"/>
  <c r="P3157" i="25"/>
  <c r="P3165" i="25"/>
  <c r="P3173" i="25"/>
  <c r="P3181" i="25"/>
  <c r="P3189" i="25"/>
  <c r="P3197" i="25"/>
  <c r="P3205" i="25"/>
  <c r="P3213" i="25"/>
  <c r="P3221" i="25"/>
  <c r="P3229" i="25"/>
  <c r="P3237" i="25"/>
  <c r="P3245" i="25"/>
  <c r="P3253" i="25"/>
  <c r="P3261" i="25"/>
  <c r="P3269" i="25"/>
  <c r="P3277" i="25"/>
  <c r="P3285" i="25"/>
  <c r="P3293" i="25"/>
  <c r="P3301" i="25"/>
  <c r="P3309" i="25"/>
  <c r="P3317" i="25"/>
  <c r="P3325" i="25"/>
  <c r="P3333" i="25"/>
  <c r="P3341" i="25"/>
  <c r="P3349" i="25"/>
  <c r="P3357" i="25"/>
  <c r="P3365" i="25"/>
  <c r="P3373" i="25"/>
  <c r="P3381" i="25"/>
  <c r="P3389" i="25"/>
  <c r="P3397" i="25"/>
  <c r="P3405" i="25"/>
  <c r="P3413" i="25"/>
  <c r="P3421" i="25"/>
  <c r="P3429" i="25"/>
  <c r="P3437" i="25"/>
  <c r="P3445" i="25"/>
  <c r="P3453" i="25"/>
  <c r="P3461" i="25"/>
  <c r="P3469" i="25"/>
  <c r="P3477" i="25"/>
  <c r="P3485" i="25"/>
  <c r="P3493" i="25"/>
  <c r="P3501" i="25"/>
  <c r="P3509" i="25"/>
  <c r="P3517" i="25"/>
  <c r="P3525" i="25"/>
  <c r="P3533" i="25"/>
  <c r="P3541" i="25"/>
  <c r="P3549" i="25"/>
  <c r="P3557" i="25"/>
  <c r="P3565" i="25"/>
  <c r="P3573" i="25"/>
  <c r="P3581" i="25"/>
  <c r="P3589" i="25"/>
  <c r="P3597" i="25"/>
  <c r="P3605" i="25"/>
  <c r="P3613" i="25"/>
  <c r="P3621" i="25"/>
  <c r="P3629" i="25"/>
  <c r="P3637" i="25"/>
  <c r="P3645" i="25"/>
  <c r="P3653" i="25"/>
  <c r="P3661" i="25"/>
  <c r="P3669" i="25"/>
  <c r="P3677" i="25"/>
  <c r="P3685" i="25"/>
  <c r="P3693" i="25"/>
  <c r="P3701" i="25"/>
  <c r="P3709" i="25"/>
  <c r="P3717" i="25"/>
  <c r="P3725" i="25"/>
  <c r="P3733" i="25"/>
  <c r="P3741" i="25"/>
  <c r="P3749" i="25"/>
  <c r="P3757" i="25"/>
  <c r="P3765" i="25"/>
  <c r="P3773" i="25"/>
  <c r="P3781" i="25"/>
  <c r="P3789" i="25"/>
  <c r="P3797" i="25"/>
  <c r="P3805" i="25"/>
  <c r="P3813" i="25"/>
  <c r="P3821" i="25"/>
  <c r="P3829" i="25"/>
  <c r="P3837" i="25"/>
  <c r="P3845" i="25"/>
  <c r="P3853" i="25"/>
  <c r="P3861" i="25"/>
  <c r="P3869" i="25"/>
  <c r="P3877" i="25"/>
  <c r="P3885" i="25"/>
  <c r="P3893" i="25"/>
  <c r="P3901" i="25"/>
  <c r="P3909" i="25"/>
  <c r="P3917" i="25"/>
  <c r="P3925" i="25"/>
  <c r="P3933" i="25"/>
  <c r="P3941" i="25"/>
  <c r="P3950" i="25"/>
  <c r="P3952" i="25"/>
  <c r="P3954" i="25"/>
  <c r="P3956" i="25"/>
  <c r="P3958" i="25"/>
  <c r="P3960" i="25"/>
  <c r="P3962" i="25"/>
  <c r="P3964" i="25"/>
  <c r="P3966" i="25"/>
  <c r="P3968" i="25"/>
  <c r="P3970" i="25"/>
  <c r="P3972" i="25"/>
  <c r="P3974" i="25"/>
  <c r="P3976" i="25"/>
  <c r="P3978" i="25"/>
  <c r="P3980" i="25"/>
  <c r="P3982" i="25"/>
  <c r="P3984" i="25"/>
  <c r="P3986" i="25"/>
  <c r="P3988" i="25"/>
  <c r="P3990" i="25"/>
  <c r="P3992" i="25"/>
  <c r="P3994" i="25"/>
  <c r="P3996" i="25"/>
  <c r="P3998" i="25"/>
  <c r="P4000" i="25"/>
  <c r="P4002" i="25"/>
  <c r="P4004" i="25"/>
  <c r="P4006" i="25"/>
  <c r="P4008" i="25"/>
  <c r="P4010" i="25"/>
  <c r="P4012" i="25"/>
  <c r="P4014" i="25"/>
  <c r="P4016" i="25"/>
  <c r="P4018" i="25"/>
  <c r="P4020" i="25"/>
  <c r="P4022" i="25"/>
  <c r="P4024" i="25"/>
  <c r="P4026" i="25"/>
  <c r="P4028" i="25"/>
  <c r="P4030" i="25"/>
  <c r="P4032" i="25"/>
  <c r="P4034" i="25"/>
  <c r="P4036" i="25"/>
  <c r="P4038" i="25"/>
  <c r="P4040" i="25"/>
  <c r="P4042" i="25"/>
  <c r="P4044" i="25"/>
  <c r="P4046" i="25"/>
  <c r="P4048" i="25"/>
  <c r="P4050" i="25"/>
  <c r="P4052" i="25"/>
  <c r="P4054" i="25"/>
  <c r="P4056" i="25"/>
  <c r="P4058" i="25"/>
  <c r="P4060" i="25"/>
  <c r="P4062" i="25"/>
  <c r="P4064" i="25"/>
  <c r="P4066" i="25"/>
  <c r="P4068" i="25"/>
  <c r="P4070" i="25"/>
  <c r="P4072" i="25"/>
  <c r="P4074" i="25"/>
  <c r="P4076" i="25"/>
  <c r="P4078" i="25"/>
  <c r="P4080" i="25"/>
  <c r="P4082" i="25"/>
  <c r="P4084" i="25"/>
  <c r="P4086" i="25"/>
  <c r="P4088" i="25"/>
  <c r="P4090" i="25"/>
  <c r="P4092" i="25"/>
  <c r="P4094" i="25"/>
  <c r="P4096" i="25"/>
  <c r="P4098" i="25"/>
  <c r="P4100" i="25"/>
  <c r="P4102" i="25"/>
  <c r="P4104" i="25"/>
  <c r="P4106" i="25"/>
  <c r="P4108" i="25"/>
  <c r="P4110" i="25"/>
  <c r="P4112" i="25"/>
  <c r="P4114" i="25"/>
  <c r="P4116" i="25"/>
  <c r="P4118" i="25"/>
  <c r="P4120" i="25"/>
  <c r="P4122" i="25"/>
  <c r="P4124" i="25"/>
  <c r="P4126" i="25"/>
  <c r="P4128" i="25"/>
  <c r="P4130" i="25"/>
  <c r="P4132" i="25"/>
  <c r="P4134" i="25"/>
  <c r="P4136" i="25"/>
  <c r="P4138" i="25"/>
  <c r="P4140" i="25"/>
  <c r="P4142" i="25"/>
  <c r="P4144" i="25"/>
  <c r="P4146" i="25"/>
  <c r="P4148" i="25"/>
  <c r="P4150" i="25"/>
  <c r="P4152" i="25"/>
  <c r="P4154" i="25"/>
  <c r="P4156" i="25"/>
  <c r="P4158" i="25"/>
  <c r="P4160" i="25"/>
  <c r="P4162" i="25"/>
  <c r="P4164" i="25"/>
  <c r="P4166" i="25"/>
  <c r="P4168" i="25"/>
  <c r="P4170" i="25"/>
  <c r="P4172" i="25"/>
  <c r="P4174" i="25"/>
  <c r="P2315" i="25"/>
  <c r="P2561" i="25"/>
  <c r="P3073" i="25"/>
  <c r="P3103" i="25"/>
  <c r="P3115" i="25"/>
  <c r="P3147" i="25"/>
  <c r="P3179" i="25"/>
  <c r="P3211" i="25"/>
  <c r="P3243" i="25"/>
  <c r="P3275" i="25"/>
  <c r="P3307" i="25"/>
  <c r="P3339" i="25"/>
  <c r="P3371" i="25"/>
  <c r="P3403" i="25"/>
  <c r="P3435" i="25"/>
  <c r="P3467" i="25"/>
  <c r="P3499" i="25"/>
  <c r="P3531" i="25"/>
  <c r="P3563" i="25"/>
  <c r="P3595" i="25"/>
  <c r="P3627" i="25"/>
  <c r="P3659" i="25"/>
  <c r="P3691" i="25"/>
  <c r="P3723" i="25"/>
  <c r="P3755" i="25"/>
  <c r="P3787" i="25"/>
  <c r="P3819" i="25"/>
  <c r="P3851" i="25"/>
  <c r="P3883" i="25"/>
  <c r="P3915" i="25"/>
  <c r="P3947" i="25"/>
  <c r="P4178" i="25"/>
  <c r="P4186" i="25"/>
  <c r="P4194" i="25"/>
  <c r="P4202" i="25"/>
  <c r="P4204" i="25"/>
  <c r="P4206" i="25"/>
  <c r="P4208" i="25"/>
  <c r="P4210" i="25"/>
  <c r="P4212" i="25"/>
  <c r="P4214" i="25"/>
  <c r="P4216" i="25"/>
  <c r="P4218" i="25"/>
  <c r="P4220" i="25"/>
  <c r="P4222" i="25"/>
  <c r="P4224" i="25"/>
  <c r="P4226" i="25"/>
  <c r="P4228" i="25"/>
  <c r="P4230" i="25"/>
  <c r="P4232" i="25"/>
  <c r="P4234" i="25"/>
  <c r="P4236" i="25"/>
  <c r="P4238" i="25"/>
  <c r="P4240" i="25"/>
  <c r="P4242" i="25"/>
  <c r="P4244" i="25"/>
  <c r="P4246" i="25"/>
  <c r="P4248" i="25"/>
  <c r="P4250" i="25"/>
  <c r="P4252" i="25"/>
  <c r="P4254" i="25"/>
  <c r="P4256" i="25"/>
  <c r="P4258" i="25"/>
  <c r="P4260" i="25"/>
  <c r="P4262" i="25"/>
  <c r="P4264" i="25"/>
  <c r="P4266" i="25"/>
  <c r="P4268" i="25"/>
  <c r="P4270" i="25"/>
  <c r="P4272" i="25"/>
  <c r="P4274" i="25"/>
  <c r="P4276" i="25"/>
  <c r="P4278" i="25"/>
  <c r="P4280" i="25"/>
  <c r="P4282" i="25"/>
  <c r="P4284" i="25"/>
  <c r="P4286" i="25"/>
  <c r="P4288" i="25"/>
  <c r="P4290" i="25"/>
  <c r="P4292" i="25"/>
  <c r="P4294" i="25"/>
  <c r="P4296" i="25"/>
  <c r="P4298" i="25"/>
  <c r="P4300" i="25"/>
  <c r="P4302" i="25"/>
  <c r="P4304" i="25"/>
  <c r="P4306" i="25"/>
  <c r="P4308" i="25"/>
  <c r="P4310" i="25"/>
  <c r="P4312" i="25"/>
  <c r="P4314" i="25"/>
  <c r="P4316" i="25"/>
  <c r="P4318" i="25"/>
  <c r="P4320" i="25"/>
  <c r="P4322" i="25"/>
  <c r="P4324" i="25"/>
  <c r="P4326" i="25"/>
  <c r="P4328" i="25"/>
  <c r="P4330" i="25"/>
  <c r="P4332" i="25"/>
  <c r="P4334" i="25"/>
  <c r="P4336" i="25"/>
  <c r="P4338" i="25"/>
  <c r="P4340" i="25"/>
  <c r="P4342" i="25"/>
  <c r="P4344" i="25"/>
  <c r="P4346" i="25"/>
  <c r="P4348" i="25"/>
  <c r="P4350" i="25"/>
  <c r="P4352" i="25"/>
  <c r="P4354" i="25"/>
  <c r="P4356" i="25"/>
  <c r="P4358" i="25"/>
  <c r="P4360" i="25"/>
  <c r="P4362" i="25"/>
  <c r="P4364" i="25"/>
  <c r="P4366" i="25"/>
  <c r="P4368" i="25"/>
  <c r="P4370" i="25"/>
  <c r="P4372" i="25"/>
  <c r="P4374" i="25"/>
  <c r="P4376" i="25"/>
  <c r="P4378" i="25"/>
  <c r="P4380" i="25"/>
  <c r="P4382" i="25"/>
  <c r="P4384" i="25"/>
  <c r="P4386" i="25"/>
  <c r="P4388" i="25"/>
  <c r="P4390" i="25"/>
  <c r="P4392" i="25"/>
  <c r="P4394" i="25"/>
  <c r="P4396" i="25"/>
  <c r="P4398" i="25"/>
  <c r="P4400" i="25"/>
  <c r="P4402" i="25"/>
  <c r="P4404" i="25"/>
  <c r="P4406" i="25"/>
  <c r="P4408" i="25"/>
  <c r="P4410" i="25"/>
  <c r="P4412" i="25"/>
  <c r="P4414" i="25"/>
  <c r="P4416" i="25"/>
  <c r="P4418" i="25"/>
  <c r="P4420" i="25"/>
  <c r="P4422" i="25"/>
  <c r="P4424" i="25"/>
  <c r="P4426" i="25"/>
  <c r="P4428" i="25"/>
  <c r="P4430" i="25"/>
  <c r="P4432" i="25"/>
  <c r="P4434" i="25"/>
  <c r="P4436" i="25"/>
  <c r="P4438" i="25"/>
  <c r="P4440" i="25"/>
  <c r="P4442" i="25"/>
  <c r="P4444" i="25"/>
  <c r="P4446" i="25"/>
  <c r="P4448" i="25"/>
  <c r="P4450" i="25"/>
  <c r="P4452" i="25"/>
  <c r="P4454" i="25"/>
  <c r="P4456" i="25"/>
  <c r="P4458" i="25"/>
  <c r="P4460" i="25"/>
  <c r="P4462" i="25"/>
  <c r="P4464" i="25"/>
  <c r="P4466" i="25"/>
  <c r="P4468" i="25"/>
  <c r="P4470" i="25"/>
  <c r="P4472" i="25"/>
  <c r="P4474" i="25"/>
  <c r="P4476" i="25"/>
  <c r="P4478" i="25"/>
  <c r="P4480" i="25"/>
  <c r="P4482" i="25"/>
  <c r="P4484" i="25"/>
  <c r="P4486" i="25"/>
  <c r="P4488" i="25"/>
  <c r="P4490" i="25"/>
  <c r="P4492" i="25"/>
  <c r="P4494" i="25"/>
  <c r="P4496" i="25"/>
  <c r="P4498" i="25"/>
  <c r="P4500" i="25"/>
  <c r="P4502" i="25"/>
  <c r="P4504" i="25"/>
  <c r="P4506" i="25"/>
  <c r="P4508" i="25"/>
  <c r="P4510" i="25"/>
  <c r="P4512" i="25"/>
  <c r="P4514" i="25"/>
  <c r="P4516" i="25"/>
  <c r="P4518" i="25"/>
  <c r="P4520" i="25"/>
  <c r="P4522" i="25"/>
  <c r="P4524" i="25"/>
  <c r="P4526" i="25"/>
  <c r="P4528" i="25"/>
  <c r="P4530" i="25"/>
  <c r="P4532" i="25"/>
  <c r="P4534" i="25"/>
  <c r="P4536" i="25"/>
  <c r="P4538" i="25"/>
  <c r="P4540" i="25"/>
  <c r="P4542" i="25"/>
  <c r="P4544" i="25"/>
  <c r="P4546" i="25"/>
  <c r="P4548" i="25"/>
  <c r="P4550" i="25"/>
  <c r="P4552" i="25"/>
  <c r="P4554" i="25"/>
  <c r="P4556" i="25"/>
  <c r="P4558" i="25"/>
  <c r="P4560" i="25"/>
  <c r="P4562" i="25"/>
  <c r="P4564" i="25"/>
  <c r="P4566" i="25"/>
  <c r="P4568" i="25"/>
  <c r="P4570" i="25"/>
  <c r="P4572" i="25"/>
  <c r="P4574" i="25"/>
  <c r="P4576" i="25"/>
  <c r="P4578" i="25"/>
  <c r="P4580" i="25"/>
  <c r="P4582" i="25"/>
  <c r="P4584" i="25"/>
  <c r="P4586" i="25"/>
  <c r="P4588" i="25"/>
  <c r="P4590" i="25"/>
  <c r="P4592" i="25"/>
  <c r="P4594" i="25"/>
  <c r="P4596" i="25"/>
  <c r="P4598" i="25"/>
  <c r="P4600" i="25"/>
  <c r="P4602" i="25"/>
  <c r="P4604" i="25"/>
  <c r="P4606" i="25"/>
  <c r="P4608" i="25"/>
  <c r="P4610" i="25"/>
  <c r="P4612" i="25"/>
  <c r="P4614" i="25"/>
  <c r="P4616" i="25"/>
  <c r="P4618" i="25"/>
  <c r="P4620" i="25"/>
  <c r="P4622" i="25"/>
  <c r="P4624" i="25"/>
  <c r="P4626" i="25"/>
  <c r="P4628" i="25"/>
  <c r="P4630" i="25"/>
  <c r="P4632" i="25"/>
  <c r="P4634" i="25"/>
  <c r="P4636" i="25"/>
  <c r="P4638" i="25"/>
  <c r="P4640" i="25"/>
  <c r="P4642" i="25"/>
  <c r="P4644" i="25"/>
  <c r="P4646" i="25"/>
  <c r="P4648" i="25"/>
  <c r="P4650" i="25"/>
  <c r="P4652" i="25"/>
  <c r="P4654" i="25"/>
  <c r="P4656" i="25"/>
  <c r="P4658" i="25"/>
  <c r="P4660" i="25"/>
  <c r="P4662" i="25"/>
  <c r="P4664" i="25"/>
  <c r="P4666" i="25"/>
  <c r="P4668" i="25"/>
  <c r="P4670" i="25"/>
  <c r="P4672" i="25"/>
  <c r="P4674" i="25"/>
  <c r="P4676" i="25"/>
  <c r="P4678" i="25"/>
  <c r="P4680" i="25"/>
  <c r="P4682" i="25"/>
  <c r="P4684" i="25"/>
  <c r="P4686" i="25"/>
  <c r="P4688" i="25"/>
  <c r="P4690" i="25"/>
  <c r="P4692" i="25"/>
  <c r="P4694" i="25"/>
  <c r="P4696" i="25"/>
  <c r="P4698" i="25"/>
  <c r="P4700" i="25"/>
  <c r="P4702" i="25"/>
  <c r="P4704" i="25"/>
  <c r="P4706" i="25"/>
  <c r="P4708" i="25"/>
  <c r="P4710" i="25"/>
  <c r="P4712" i="25"/>
  <c r="P4714" i="25"/>
  <c r="P4716" i="25"/>
  <c r="P4718" i="25"/>
  <c r="P4720" i="25"/>
  <c r="P4722" i="25"/>
  <c r="P4724" i="25"/>
  <c r="P4726" i="25"/>
  <c r="P4728" i="25"/>
  <c r="P4730" i="25"/>
  <c r="P4732" i="25"/>
  <c r="P4734" i="25"/>
  <c r="P4736" i="25"/>
  <c r="P4738" i="25"/>
  <c r="P4740" i="25"/>
  <c r="P4742" i="25"/>
  <c r="P4744" i="25"/>
  <c r="P4746" i="25"/>
  <c r="P4748" i="25"/>
  <c r="P4750" i="25"/>
  <c r="P4752" i="25"/>
  <c r="P4754" i="25"/>
  <c r="P4756" i="25"/>
  <c r="P4758" i="25"/>
  <c r="P4760" i="25"/>
  <c r="P4762" i="25"/>
  <c r="P4764" i="25"/>
  <c r="P4766" i="25"/>
  <c r="P4768" i="25"/>
  <c r="P4770" i="25"/>
  <c r="P4772" i="25"/>
  <c r="P4774" i="25"/>
  <c r="P4776" i="25"/>
  <c r="P4778" i="25"/>
  <c r="P4780" i="25"/>
  <c r="P4782" i="25"/>
  <c r="P4784" i="25"/>
  <c r="P4786" i="25"/>
  <c r="P4788" i="25"/>
  <c r="P4790" i="25"/>
  <c r="P4792" i="25"/>
  <c r="P4794" i="25"/>
  <c r="P4796" i="25"/>
  <c r="P4798" i="25"/>
  <c r="P4800" i="25"/>
  <c r="P4802" i="25"/>
  <c r="P4804" i="25"/>
  <c r="P4806" i="25"/>
  <c r="P4808" i="25"/>
  <c r="P4810" i="25"/>
  <c r="P4812" i="25"/>
  <c r="P4814" i="25"/>
  <c r="P4816" i="25"/>
  <c r="P4818" i="25"/>
  <c r="P4820" i="25"/>
  <c r="P4822" i="25"/>
  <c r="P4824" i="25"/>
  <c r="P4826" i="25"/>
  <c r="P4828" i="25"/>
  <c r="P4830" i="25"/>
  <c r="P4832" i="25"/>
  <c r="P4834" i="25"/>
  <c r="P4836" i="25"/>
  <c r="P4838" i="25"/>
  <c r="P4840" i="25"/>
  <c r="P4842" i="25"/>
  <c r="P4844" i="25"/>
  <c r="P4846" i="25"/>
  <c r="P4848" i="25"/>
  <c r="P4850" i="25"/>
  <c r="P4852" i="25"/>
  <c r="P4854" i="25"/>
  <c r="P4856" i="25"/>
  <c r="P4858" i="25"/>
  <c r="P4860" i="25"/>
  <c r="P4862" i="25"/>
  <c r="P4864" i="25"/>
  <c r="P4866" i="25"/>
  <c r="P4868" i="25"/>
  <c r="P4870" i="25"/>
  <c r="P4872" i="25"/>
  <c r="P4874" i="25"/>
  <c r="P4876" i="25"/>
  <c r="P4878" i="25"/>
  <c r="P4880" i="25"/>
  <c r="P4882" i="25"/>
  <c r="P4884" i="25"/>
  <c r="P4886" i="25"/>
  <c r="P4888" i="25"/>
  <c r="P4890" i="25"/>
  <c r="P4892" i="25"/>
  <c r="P4894" i="25"/>
  <c r="P4896" i="25"/>
  <c r="P4898" i="25"/>
  <c r="P4900" i="25"/>
  <c r="P4902" i="25"/>
  <c r="P4904" i="25"/>
  <c r="P4906" i="25"/>
  <c r="P4908" i="25"/>
  <c r="P4910" i="25"/>
  <c r="P4912" i="25"/>
  <c r="P4914" i="25"/>
  <c r="P4916" i="25"/>
  <c r="P4918" i="25"/>
  <c r="P4920" i="25"/>
  <c r="P4922" i="25"/>
  <c r="P4924" i="25"/>
  <c r="P4926" i="25"/>
  <c r="P4928" i="25"/>
  <c r="P4930" i="25"/>
  <c r="P4932" i="25"/>
  <c r="P4934" i="25"/>
  <c r="P4936" i="25"/>
  <c r="P4938" i="25"/>
  <c r="P4940" i="25"/>
  <c r="P4942" i="25"/>
  <c r="P4944" i="25"/>
  <c r="P4946" i="25"/>
  <c r="P4948" i="25"/>
  <c r="P4950" i="25"/>
  <c r="P4952" i="25"/>
  <c r="P4954" i="25"/>
  <c r="P4956" i="25"/>
  <c r="P4958" i="25"/>
  <c r="P4960" i="25"/>
  <c r="P4962" i="25"/>
  <c r="P4964" i="25"/>
  <c r="P4966" i="25"/>
  <c r="P4968" i="25"/>
  <c r="P4970" i="25"/>
  <c r="P4972" i="25"/>
  <c r="P4974" i="25"/>
  <c r="P4976" i="25"/>
  <c r="P4978" i="25"/>
  <c r="P4980" i="25"/>
  <c r="P4982" i="25"/>
  <c r="P4984" i="25"/>
  <c r="P4986" i="25"/>
  <c r="P4988" i="25"/>
  <c r="P4990" i="25"/>
  <c r="P4992" i="25"/>
  <c r="P4994" i="25"/>
  <c r="P4996" i="25"/>
  <c r="P4998" i="25"/>
  <c r="P5000" i="25"/>
  <c r="P5002" i="25"/>
  <c r="P5004" i="25"/>
  <c r="P5006" i="25"/>
  <c r="P5008" i="25"/>
  <c r="P5010" i="25"/>
  <c r="P5012" i="25"/>
  <c r="P5014" i="25"/>
  <c r="P5016" i="25"/>
  <c r="P5018" i="25"/>
  <c r="P5020" i="25"/>
  <c r="P5022" i="25"/>
  <c r="P5024" i="25"/>
  <c r="P5026" i="25"/>
  <c r="P5028" i="25"/>
  <c r="P5030" i="25"/>
  <c r="P5032" i="25"/>
  <c r="P5034" i="25"/>
  <c r="P5036" i="25"/>
  <c r="P5038" i="25"/>
  <c r="P5040" i="25"/>
  <c r="P5042" i="25"/>
  <c r="P5044" i="25"/>
  <c r="P5046" i="25"/>
  <c r="P5048" i="25"/>
  <c r="P5050" i="25"/>
  <c r="P5052" i="25"/>
  <c r="P5054" i="25"/>
  <c r="P5056" i="25"/>
  <c r="P5058" i="25"/>
  <c r="P5060" i="25"/>
  <c r="P5062" i="25"/>
  <c r="P5064" i="25"/>
  <c r="P5066" i="25"/>
  <c r="P5068" i="25"/>
  <c r="P5070" i="25"/>
  <c r="P5072" i="25"/>
  <c r="P5074" i="25"/>
  <c r="P5076" i="25"/>
  <c r="P5078" i="25"/>
  <c r="P5080" i="25"/>
  <c r="P5082" i="25"/>
  <c r="P5084" i="25"/>
  <c r="P5086" i="25"/>
  <c r="P5088" i="25"/>
  <c r="P5090" i="25"/>
  <c r="P5092" i="25"/>
  <c r="P5094" i="25"/>
  <c r="P5096" i="25"/>
  <c r="P5098" i="25"/>
  <c r="P5100" i="25"/>
  <c r="P5102" i="25"/>
  <c r="P5104" i="25"/>
  <c r="P5106" i="25"/>
  <c r="P5108" i="25"/>
  <c r="P5110" i="25"/>
  <c r="P5112" i="25"/>
  <c r="P5114" i="25"/>
  <c r="P5116" i="25"/>
  <c r="P5118" i="25"/>
  <c r="P5120" i="25"/>
  <c r="P5122" i="25"/>
  <c r="P5124" i="25"/>
  <c r="P5126" i="25"/>
  <c r="P5128" i="25"/>
  <c r="P5130" i="25"/>
  <c r="P5132" i="25"/>
  <c r="P5134" i="25"/>
  <c r="P5136" i="25"/>
  <c r="P5138" i="25"/>
  <c r="P5140" i="25"/>
  <c r="P5142" i="25"/>
  <c r="P5144" i="25"/>
  <c r="P5146" i="25"/>
  <c r="P5148" i="25"/>
  <c r="P5150" i="25"/>
  <c r="P5152" i="25"/>
  <c r="P5154" i="25"/>
  <c r="P5156" i="25"/>
  <c r="P5158" i="25"/>
  <c r="P5160" i="25"/>
  <c r="P5162" i="25"/>
  <c r="P5164" i="25"/>
  <c r="P5166" i="25"/>
  <c r="P5168" i="25"/>
  <c r="P5170" i="25"/>
  <c r="P5172" i="25"/>
  <c r="P5174" i="25"/>
  <c r="P5176" i="25"/>
  <c r="P5178" i="25"/>
  <c r="P5180" i="25"/>
  <c r="P5182" i="25"/>
  <c r="P5184" i="25"/>
  <c r="P5186" i="25"/>
  <c r="P5188" i="25"/>
  <c r="P5190" i="25"/>
  <c r="P5192" i="25"/>
  <c r="P5194" i="25"/>
  <c r="P5196" i="25"/>
  <c r="P5198" i="25"/>
  <c r="P5200" i="25"/>
  <c r="P5202" i="25"/>
  <c r="P5204" i="25"/>
  <c r="P5206" i="25"/>
  <c r="P5208" i="25"/>
  <c r="P5210" i="25"/>
  <c r="P5212" i="25"/>
  <c r="P5214" i="25"/>
  <c r="P5216" i="25"/>
  <c r="P5218" i="25"/>
  <c r="P5220" i="25"/>
  <c r="P5222" i="25"/>
  <c r="P5224" i="25"/>
  <c r="P5226" i="25"/>
  <c r="P5228" i="25"/>
  <c r="P5230" i="25"/>
  <c r="P5232" i="25"/>
  <c r="P5234" i="25"/>
  <c r="P5236" i="25"/>
  <c r="P5238" i="25"/>
  <c r="P5240" i="25"/>
  <c r="P5242" i="25"/>
  <c r="P5244" i="25"/>
  <c r="P5246" i="25"/>
  <c r="P5248" i="25"/>
  <c r="P5250" i="25"/>
  <c r="P5252" i="25"/>
  <c r="P5254" i="25"/>
  <c r="P5256" i="25"/>
  <c r="P5258" i="25"/>
  <c r="P5260" i="25"/>
  <c r="P5262" i="25"/>
  <c r="P5264" i="25"/>
  <c r="P5266" i="25"/>
  <c r="P5268" i="25"/>
  <c r="P5270" i="25"/>
  <c r="P5272" i="25"/>
  <c r="P5274" i="25"/>
  <c r="P5276" i="25"/>
  <c r="P5278" i="25"/>
  <c r="P5280" i="25"/>
  <c r="P5282" i="25"/>
  <c r="P5284" i="25"/>
  <c r="P5286" i="25"/>
  <c r="P5288" i="25"/>
  <c r="P5290" i="25"/>
  <c r="P5292" i="25"/>
  <c r="P5294" i="25"/>
  <c r="P5296" i="25"/>
  <c r="P5298" i="25"/>
  <c r="P5300" i="25"/>
  <c r="P5302" i="25"/>
  <c r="P5304" i="25"/>
  <c r="P5306" i="25"/>
  <c r="P5308" i="25"/>
  <c r="P5310" i="25"/>
  <c r="P5312" i="25"/>
  <c r="P5314" i="25"/>
  <c r="P5316" i="25"/>
  <c r="P5318" i="25"/>
  <c r="P5320" i="25"/>
  <c r="P5322" i="25"/>
  <c r="P5324" i="25"/>
  <c r="P5326" i="25"/>
  <c r="P5328" i="25"/>
  <c r="P5330" i="25"/>
  <c r="P5332" i="25"/>
  <c r="P5334" i="25"/>
  <c r="P5336" i="25"/>
  <c r="P5338" i="25"/>
  <c r="P5340" i="25"/>
  <c r="P5342" i="25"/>
  <c r="P5344" i="25"/>
  <c r="P5346" i="25"/>
  <c r="P5348" i="25"/>
  <c r="P5350" i="25"/>
  <c r="P5352" i="25"/>
  <c r="P5354" i="25"/>
  <c r="P5356" i="25"/>
  <c r="P5358" i="25"/>
  <c r="P5360" i="25"/>
  <c r="P5362" i="25"/>
  <c r="P5364" i="25"/>
  <c r="P5366" i="25"/>
  <c r="P5368" i="25"/>
  <c r="P5370" i="25"/>
  <c r="P5372" i="25"/>
  <c r="P5374" i="25"/>
  <c r="P5376" i="25"/>
  <c r="P5378" i="25"/>
  <c r="P5380" i="25"/>
  <c r="P5382" i="25"/>
  <c r="P5384" i="25"/>
  <c r="P5386" i="25"/>
  <c r="P5388" i="25"/>
  <c r="P5390" i="25"/>
  <c r="P5392" i="25"/>
  <c r="P5394" i="25"/>
  <c r="P5396" i="25"/>
  <c r="P5398" i="25"/>
  <c r="P5400" i="25"/>
  <c r="P5402" i="25"/>
  <c r="P5404" i="25"/>
  <c r="P5406" i="25"/>
  <c r="P5408" i="25"/>
  <c r="P5410" i="25"/>
  <c r="P5412" i="25"/>
  <c r="P5414" i="25"/>
  <c r="P5416" i="25"/>
  <c r="P5418" i="25"/>
  <c r="P5420" i="25"/>
  <c r="P5422" i="25"/>
  <c r="P5424" i="25"/>
  <c r="P5426" i="25"/>
  <c r="P5428" i="25"/>
  <c r="P5430" i="25"/>
  <c r="P5432" i="25"/>
  <c r="P5434" i="25"/>
  <c r="P5436" i="25"/>
  <c r="P5438" i="25"/>
  <c r="P5440" i="25"/>
  <c r="P5442" i="25"/>
  <c r="P5444" i="25"/>
  <c r="P5446" i="25"/>
  <c r="P5448" i="25"/>
  <c r="P5450" i="25"/>
  <c r="P5452" i="25"/>
  <c r="P5454" i="25"/>
  <c r="P5456" i="25"/>
  <c r="P5458" i="25"/>
  <c r="P5460" i="25"/>
  <c r="P5462" i="25"/>
  <c r="P5464" i="25"/>
  <c r="P5466" i="25"/>
  <c r="P5468" i="25"/>
  <c r="P5470" i="25"/>
  <c r="P5472" i="25"/>
  <c r="P5474" i="25"/>
  <c r="P5476" i="25"/>
  <c r="P5478" i="25"/>
  <c r="P5480" i="25"/>
  <c r="P5482" i="25"/>
  <c r="P5484" i="25"/>
  <c r="P5486" i="25"/>
  <c r="P5488" i="25"/>
  <c r="P5490" i="25"/>
  <c r="P5492" i="25"/>
  <c r="P5494" i="25"/>
  <c r="P5496" i="25"/>
  <c r="P5498" i="25"/>
  <c r="P5500" i="25"/>
  <c r="P5502" i="25"/>
  <c r="P5504" i="25"/>
  <c r="P5506" i="25"/>
  <c r="P5508" i="25"/>
  <c r="P5510" i="25"/>
  <c r="P5512" i="25"/>
  <c r="P5514" i="25"/>
  <c r="P5516" i="25"/>
  <c r="P5518" i="25"/>
  <c r="P5520" i="25"/>
  <c r="P5522" i="25"/>
  <c r="P5524" i="25"/>
  <c r="P5526" i="25"/>
  <c r="P5528" i="25"/>
  <c r="P5530" i="25"/>
  <c r="P5532" i="25"/>
  <c r="P5534" i="25"/>
  <c r="P5536" i="25"/>
  <c r="P5538" i="25"/>
  <c r="P5540" i="25"/>
  <c r="P5542" i="25"/>
  <c r="P5544" i="25"/>
  <c r="P5546" i="25"/>
  <c r="P5548" i="25"/>
  <c r="P5550" i="25"/>
  <c r="P5552" i="25"/>
  <c r="P5554" i="25"/>
  <c r="P5556" i="25"/>
  <c r="P5558" i="25"/>
  <c r="P5560" i="25"/>
  <c r="P5562" i="25"/>
  <c r="P5564" i="25"/>
  <c r="P5566" i="25"/>
  <c r="P5568" i="25"/>
  <c r="P5570" i="25"/>
  <c r="P5572" i="25"/>
  <c r="P5574" i="25"/>
  <c r="P5576" i="25"/>
  <c r="P5578" i="25"/>
  <c r="P5580" i="25"/>
  <c r="P5582" i="25"/>
  <c r="P5584" i="25"/>
  <c r="P5586" i="25"/>
  <c r="P5588" i="25"/>
  <c r="P5590" i="25"/>
  <c r="P5592" i="25"/>
  <c r="P5594" i="25"/>
  <c r="P5596" i="25"/>
  <c r="P5598" i="25"/>
  <c r="P5600" i="25"/>
  <c r="P5602" i="25"/>
  <c r="P5604" i="25"/>
  <c r="P5606" i="25"/>
  <c r="P5608" i="25"/>
  <c r="P5610" i="25"/>
  <c r="P5612" i="25"/>
  <c r="P5614" i="25"/>
  <c r="P5616" i="25"/>
  <c r="P5618" i="25"/>
  <c r="P5620" i="25"/>
  <c r="P5622" i="25"/>
  <c r="P5624" i="25"/>
  <c r="P5626" i="25"/>
  <c r="P5628" i="25"/>
  <c r="P5630" i="25"/>
  <c r="P5632" i="25"/>
  <c r="P5634" i="25"/>
  <c r="P5636" i="25"/>
  <c r="P5638" i="25"/>
  <c r="P5640" i="25"/>
  <c r="P5642" i="25"/>
  <c r="P5644" i="25"/>
  <c r="P5646" i="25"/>
  <c r="P5648" i="25"/>
  <c r="P5650" i="25"/>
  <c r="P5652" i="25"/>
  <c r="P5654" i="25"/>
  <c r="P5656" i="25"/>
  <c r="P5658" i="25"/>
  <c r="P5660" i="25"/>
  <c r="P5662" i="25"/>
  <c r="P5664" i="25"/>
  <c r="P5666" i="25"/>
  <c r="P5668" i="25"/>
  <c r="P5670" i="25"/>
  <c r="P5672" i="25"/>
  <c r="P5674" i="25"/>
  <c r="P5676" i="25"/>
  <c r="P5678" i="25"/>
  <c r="P5680" i="25"/>
  <c r="P5682" i="25"/>
  <c r="P5684" i="25"/>
  <c r="P5686" i="25"/>
  <c r="P5688" i="25"/>
  <c r="P5690" i="25"/>
  <c r="P5692" i="25"/>
  <c r="P5694" i="25"/>
  <c r="P5696" i="25"/>
  <c r="P5698" i="25"/>
  <c r="P5700" i="25"/>
  <c r="P5702" i="25"/>
  <c r="P5704" i="25"/>
  <c r="P5706" i="25"/>
  <c r="P5708" i="25"/>
  <c r="P5710" i="25"/>
  <c r="P5712" i="25"/>
  <c r="P5714" i="25"/>
  <c r="P5716" i="25"/>
  <c r="P5718" i="25"/>
  <c r="P5720" i="25"/>
  <c r="P5722" i="25"/>
  <c r="P5724" i="25"/>
  <c r="P5726" i="25"/>
  <c r="P5728" i="25"/>
  <c r="P5730" i="25"/>
  <c r="P5732" i="25"/>
  <c r="P5734" i="25"/>
  <c r="P5736" i="25"/>
  <c r="P5738" i="25"/>
  <c r="P5740" i="25"/>
  <c r="P5742" i="25"/>
  <c r="P5744" i="25"/>
  <c r="P5746" i="25"/>
  <c r="P5748" i="25"/>
  <c r="P5750" i="25"/>
  <c r="P5752" i="25"/>
  <c r="P5754" i="25"/>
  <c r="P5756" i="25"/>
  <c r="P5758" i="25"/>
  <c r="P5760" i="25"/>
  <c r="P5762" i="25"/>
  <c r="P5764" i="25"/>
  <c r="P5766" i="25"/>
  <c r="P5768" i="25"/>
  <c r="P5770" i="25"/>
  <c r="P5772" i="25"/>
  <c r="P5774" i="25"/>
  <c r="P5776" i="25"/>
  <c r="P5778" i="25"/>
  <c r="P5780" i="25"/>
  <c r="P5782" i="25"/>
  <c r="P5784" i="25"/>
  <c r="P5786" i="25"/>
  <c r="P5788" i="25"/>
  <c r="P5790" i="25"/>
  <c r="P5792" i="25"/>
  <c r="P5794" i="25"/>
  <c r="P5796" i="25"/>
  <c r="P5798" i="25"/>
  <c r="P5800" i="25"/>
  <c r="P5802" i="25"/>
  <c r="P5804" i="25"/>
  <c r="P5806" i="25"/>
  <c r="P5808" i="25"/>
  <c r="P5810" i="25"/>
  <c r="P5812" i="25"/>
  <c r="P5814" i="25"/>
  <c r="P5816" i="25"/>
  <c r="P5818" i="25"/>
  <c r="P5820" i="25"/>
  <c r="P5822" i="25"/>
  <c r="P5824" i="25"/>
  <c r="P5826" i="25"/>
  <c r="P5828" i="25"/>
  <c r="P5830" i="25"/>
  <c r="P5832" i="25"/>
  <c r="P5834" i="25"/>
  <c r="P5836" i="25"/>
  <c r="P5838" i="25"/>
  <c r="P5840" i="25"/>
  <c r="P5842" i="25"/>
  <c r="P5844" i="25"/>
  <c r="P5846" i="25"/>
  <c r="P5848" i="25"/>
  <c r="P5850" i="25"/>
  <c r="P5852" i="25"/>
  <c r="P5854" i="25"/>
  <c r="P5856" i="25"/>
  <c r="P5858" i="25"/>
  <c r="P5860" i="25"/>
  <c r="P5862" i="25"/>
  <c r="P5864" i="25"/>
  <c r="P5866" i="25"/>
  <c r="P5868" i="25"/>
  <c r="P5870" i="25"/>
  <c r="P5872" i="25"/>
  <c r="P5874" i="25"/>
  <c r="P5876" i="25"/>
  <c r="P5878" i="25"/>
  <c r="P5880" i="25"/>
  <c r="P5882" i="25"/>
  <c r="P5884" i="25"/>
  <c r="P5886" i="25"/>
  <c r="P5888" i="25"/>
  <c r="P2945" i="25"/>
  <c r="P3139" i="25"/>
  <c r="P3171" i="25"/>
  <c r="P3203" i="25"/>
  <c r="P3235" i="25"/>
  <c r="P3267" i="25"/>
  <c r="P3299" i="25"/>
  <c r="P3331" i="25"/>
  <c r="P3363" i="25"/>
  <c r="P3395" i="25"/>
  <c r="P3427" i="25"/>
  <c r="P3459" i="25"/>
  <c r="P3491" i="25"/>
  <c r="P3523" i="25"/>
  <c r="P3555" i="25"/>
  <c r="P3587" i="25"/>
  <c r="P3619" i="25"/>
  <c r="P3651" i="25"/>
  <c r="P3683" i="25"/>
  <c r="P3715" i="25"/>
  <c r="P3747" i="25"/>
  <c r="P3779" i="25"/>
  <c r="P3811" i="25"/>
  <c r="P3843" i="25"/>
  <c r="P3875" i="25"/>
  <c r="P3907" i="25"/>
  <c r="P3939" i="25"/>
  <c r="P4188" i="25"/>
  <c r="P4196" i="25"/>
  <c r="P2689" i="25"/>
  <c r="P3123" i="25"/>
  <c r="P3155" i="25"/>
  <c r="P3187" i="25"/>
  <c r="P3219" i="25"/>
  <c r="P3251" i="25"/>
  <c r="P3283" i="25"/>
  <c r="P3315" i="25"/>
  <c r="P3347" i="25"/>
  <c r="P3379" i="25"/>
  <c r="P3411" i="25"/>
  <c r="P3443" i="25"/>
  <c r="P3475" i="25"/>
  <c r="P3507" i="25"/>
  <c r="P3539" i="25"/>
  <c r="P3571" i="25"/>
  <c r="P3603" i="25"/>
  <c r="P3635" i="25"/>
  <c r="P3667" i="25"/>
  <c r="P3699" i="25"/>
  <c r="P3731" i="25"/>
  <c r="P3763" i="25"/>
  <c r="P3795" i="25"/>
  <c r="P3827" i="25"/>
  <c r="P3859" i="25"/>
  <c r="P3891" i="25"/>
  <c r="P3923" i="25"/>
  <c r="P4184" i="25"/>
  <c r="P4192" i="25"/>
  <c r="P4200" i="25"/>
  <c r="P2056" i="25"/>
  <c r="P3131" i="25"/>
  <c r="P3259" i="25"/>
  <c r="P3387" i="25"/>
  <c r="P3515" i="25"/>
  <c r="P3643" i="25"/>
  <c r="P3771" i="25"/>
  <c r="P3899" i="25"/>
  <c r="P4190" i="25"/>
  <c r="P4209" i="25"/>
  <c r="P4217" i="25"/>
  <c r="P4225" i="25"/>
  <c r="P4233" i="25"/>
  <c r="P4241" i="25"/>
  <c r="P4249" i="25"/>
  <c r="P4257" i="25"/>
  <c r="P4265" i="25"/>
  <c r="P4273" i="25"/>
  <c r="P4281" i="25"/>
  <c r="P4289" i="25"/>
  <c r="P4297" i="25"/>
  <c r="P4305" i="25"/>
  <c r="P4313" i="25"/>
  <c r="P4321" i="25"/>
  <c r="P4329" i="25"/>
  <c r="P4337" i="25"/>
  <c r="P4345" i="25"/>
  <c r="P4353" i="25"/>
  <c r="P4361" i="25"/>
  <c r="P4369" i="25"/>
  <c r="P4377" i="25"/>
  <c r="P4385" i="25"/>
  <c r="P4393" i="25"/>
  <c r="P4401" i="25"/>
  <c r="P4409" i="25"/>
  <c r="P4417" i="25"/>
  <c r="P4425" i="25"/>
  <c r="P4433" i="25"/>
  <c r="P4441" i="25"/>
  <c r="P4449" i="25"/>
  <c r="P4457" i="25"/>
  <c r="P4465" i="25"/>
  <c r="P4473" i="25"/>
  <c r="P4481" i="25"/>
  <c r="P4489" i="25"/>
  <c r="P4497" i="25"/>
  <c r="P4505" i="25"/>
  <c r="P4513" i="25"/>
  <c r="P4521" i="25"/>
  <c r="P4529" i="25"/>
  <c r="P4537" i="25"/>
  <c r="P4545" i="25"/>
  <c r="P4553" i="25"/>
  <c r="P4561" i="25"/>
  <c r="P4569" i="25"/>
  <c r="P4577" i="25"/>
  <c r="P4585" i="25"/>
  <c r="P4593" i="25"/>
  <c r="P4601" i="25"/>
  <c r="P4609" i="25"/>
  <c r="P4617" i="25"/>
  <c r="P4625" i="25"/>
  <c r="P4633" i="25"/>
  <c r="P4641" i="25"/>
  <c r="P4649" i="25"/>
  <c r="P4657" i="25"/>
  <c r="P4665" i="25"/>
  <c r="P4673" i="25"/>
  <c r="P4681" i="25"/>
  <c r="P4689" i="25"/>
  <c r="P4697" i="25"/>
  <c r="P4705" i="25"/>
  <c r="P4713" i="25"/>
  <c r="P4721" i="25"/>
  <c r="P4729" i="25"/>
  <c r="P4737" i="25"/>
  <c r="P4745" i="25"/>
  <c r="P4753" i="25"/>
  <c r="P4761" i="25"/>
  <c r="P4769" i="25"/>
  <c r="P4777" i="25"/>
  <c r="P4785" i="25"/>
  <c r="P4793" i="25"/>
  <c r="P4801" i="25"/>
  <c r="P4809" i="25"/>
  <c r="P4817" i="25"/>
  <c r="P4825" i="25"/>
  <c r="P4833" i="25"/>
  <c r="P4841" i="25"/>
  <c r="P4849" i="25"/>
  <c r="P4857" i="25"/>
  <c r="P4865" i="25"/>
  <c r="P4873" i="25"/>
  <c r="P4881" i="25"/>
  <c r="P4889" i="25"/>
  <c r="P4897" i="25"/>
  <c r="P4905" i="25"/>
  <c r="P4913" i="25"/>
  <c r="P4921" i="25"/>
  <c r="P4929" i="25"/>
  <c r="P4937" i="25"/>
  <c r="P4945" i="25"/>
  <c r="P4953" i="25"/>
  <c r="P4961" i="25"/>
  <c r="P4969" i="25"/>
  <c r="P4977" i="25"/>
  <c r="P4985" i="25"/>
  <c r="P4993" i="25"/>
  <c r="P5001" i="25"/>
  <c r="P5009" i="25"/>
  <c r="P5017" i="25"/>
  <c r="P5025" i="25"/>
  <c r="P5033" i="25"/>
  <c r="P5041" i="25"/>
  <c r="P5049" i="25"/>
  <c r="P5057" i="25"/>
  <c r="P5065" i="25"/>
  <c r="P5073" i="25"/>
  <c r="P5081" i="25"/>
  <c r="P5089" i="25"/>
  <c r="P5097" i="25"/>
  <c r="P5105" i="25"/>
  <c r="P5113" i="25"/>
  <c r="P5121" i="25"/>
  <c r="P5129" i="25"/>
  <c r="P5137" i="25"/>
  <c r="P5145" i="25"/>
  <c r="P5153" i="25"/>
  <c r="P5161" i="25"/>
  <c r="P5169" i="25"/>
  <c r="P5177" i="25"/>
  <c r="P5185" i="25"/>
  <c r="P5193" i="25"/>
  <c r="P5201" i="25"/>
  <c r="P5209" i="25"/>
  <c r="P5217" i="25"/>
  <c r="P5225" i="25"/>
  <c r="P5233" i="25"/>
  <c r="P5241" i="25"/>
  <c r="P5249" i="25"/>
  <c r="P5257" i="25"/>
  <c r="P5265" i="25"/>
  <c r="P5273" i="25"/>
  <c r="P5281" i="25"/>
  <c r="P5289" i="25"/>
  <c r="P5297" i="25"/>
  <c r="P5305" i="25"/>
  <c r="P5313" i="25"/>
  <c r="P5321" i="25"/>
  <c r="P5329" i="25"/>
  <c r="P5337" i="25"/>
  <c r="P5345" i="25"/>
  <c r="P5353" i="25"/>
  <c r="P5361" i="25"/>
  <c r="P5369" i="25"/>
  <c r="P5377" i="25"/>
  <c r="P5385" i="25"/>
  <c r="P5393" i="25"/>
  <c r="P5401" i="25"/>
  <c r="P5409" i="25"/>
  <c r="P5417" i="25"/>
  <c r="P5425" i="25"/>
  <c r="P5433" i="25"/>
  <c r="P5441" i="25"/>
  <c r="P5449" i="25"/>
  <c r="P5457" i="25"/>
  <c r="P5465" i="25"/>
  <c r="P5473" i="25"/>
  <c r="P5481" i="25"/>
  <c r="P5489" i="25"/>
  <c r="P5497" i="25"/>
  <c r="P5505" i="25"/>
  <c r="P5513" i="25"/>
  <c r="P5521" i="25"/>
  <c r="P5529" i="25"/>
  <c r="P5537" i="25"/>
  <c r="P5545" i="25"/>
  <c r="P5553" i="25"/>
  <c r="P5561" i="25"/>
  <c r="P5569" i="25"/>
  <c r="P5577" i="25"/>
  <c r="P5585" i="25"/>
  <c r="P5593" i="25"/>
  <c r="P5601" i="25"/>
  <c r="P5609" i="25"/>
  <c r="P5617" i="25"/>
  <c r="P5625" i="25"/>
  <c r="P5633" i="25"/>
  <c r="P5641" i="25"/>
  <c r="P5649" i="25"/>
  <c r="P5657" i="25"/>
  <c r="P5665" i="25"/>
  <c r="P5673" i="25"/>
  <c r="P5681" i="25"/>
  <c r="P5689" i="25"/>
  <c r="P5697" i="25"/>
  <c r="P5705" i="25"/>
  <c r="P5713" i="25"/>
  <c r="P5721" i="25"/>
  <c r="P5729" i="25"/>
  <c r="P5737" i="25"/>
  <c r="P5745" i="25"/>
  <c r="P5753" i="25"/>
  <c r="P5761" i="25"/>
  <c r="P5769" i="25"/>
  <c r="P5777" i="25"/>
  <c r="P5785" i="25"/>
  <c r="P5793" i="25"/>
  <c r="P5801" i="25"/>
  <c r="P5809" i="25"/>
  <c r="P5817" i="25"/>
  <c r="P5825" i="25"/>
  <c r="P5833" i="25"/>
  <c r="P5841" i="25"/>
  <c r="P5849" i="25"/>
  <c r="P5857" i="25"/>
  <c r="P5865" i="25"/>
  <c r="P5873" i="25"/>
  <c r="P5881" i="25"/>
  <c r="P5889" i="25"/>
  <c r="P5891" i="25"/>
  <c r="P5893" i="25"/>
  <c r="P5895" i="25"/>
  <c r="P5897" i="25"/>
  <c r="P5899" i="25"/>
  <c r="P5901" i="25"/>
  <c r="P5903" i="25"/>
  <c r="P5905" i="25"/>
  <c r="P5907" i="25"/>
  <c r="P5909" i="25"/>
  <c r="P5911" i="25"/>
  <c r="P5913" i="25"/>
  <c r="P5915" i="25"/>
  <c r="P5917" i="25"/>
  <c r="P5919" i="25"/>
  <c r="P5921" i="25"/>
  <c r="P5923" i="25"/>
  <c r="P5925" i="25"/>
  <c r="P5927" i="25"/>
  <c r="P5929" i="25"/>
  <c r="P5931" i="25"/>
  <c r="P5933" i="25"/>
  <c r="P5935" i="25"/>
  <c r="P5937" i="25"/>
  <c r="P5939" i="25"/>
  <c r="P5941" i="25"/>
  <c r="P5943" i="25"/>
  <c r="P5945" i="25"/>
  <c r="P5947" i="25"/>
  <c r="P5949" i="25"/>
  <c r="P5951" i="25"/>
  <c r="P5953" i="25"/>
  <c r="P5955" i="25"/>
  <c r="P5957" i="25"/>
  <c r="P5959" i="25"/>
  <c r="P5961" i="25"/>
  <c r="P5963" i="25"/>
  <c r="P5965" i="25"/>
  <c r="P5967" i="25"/>
  <c r="P5969" i="25"/>
  <c r="P5971" i="25"/>
  <c r="P5973" i="25"/>
  <c r="P5975" i="25"/>
  <c r="P5977" i="25"/>
  <c r="P5979" i="25"/>
  <c r="P5981" i="25"/>
  <c r="P5983" i="25"/>
  <c r="P5985" i="25"/>
  <c r="P5987" i="25"/>
  <c r="P5989" i="25"/>
  <c r="P5991" i="25"/>
  <c r="P5993" i="25"/>
  <c r="P5995" i="25"/>
  <c r="P5997" i="25"/>
  <c r="P5999" i="25"/>
  <c r="P6001" i="25"/>
  <c r="P6003" i="25"/>
  <c r="P6005" i="25"/>
  <c r="P4229" i="25"/>
  <c r="P4237" i="25"/>
  <c r="P4397" i="25"/>
  <c r="P4405" i="25"/>
  <c r="P4413" i="25"/>
  <c r="P4549" i="25"/>
  <c r="P4557" i="25"/>
  <c r="P4565" i="25"/>
  <c r="P4637" i="25"/>
  <c r="P4645" i="25"/>
  <c r="P4661" i="25"/>
  <c r="P4669" i="25"/>
  <c r="P4677" i="25"/>
  <c r="P4685" i="25"/>
  <c r="P4693" i="25"/>
  <c r="P4701" i="25"/>
  <c r="P4709" i="25"/>
  <c r="P4717" i="25"/>
  <c r="P4725" i="25"/>
  <c r="P4733" i="25"/>
  <c r="P4741" i="25"/>
  <c r="P4749" i="25"/>
  <c r="P4757" i="25"/>
  <c r="P4765" i="25"/>
  <c r="P4773" i="25"/>
  <c r="P4781" i="25"/>
  <c r="P4861" i="25"/>
  <c r="P4869" i="25"/>
  <c r="P4877" i="25"/>
  <c r="P4885" i="25"/>
  <c r="P4965" i="25"/>
  <c r="P4973" i="25"/>
  <c r="P4981" i="25"/>
  <c r="P4989" i="25"/>
  <c r="P4997" i="25"/>
  <c r="P5005" i="25"/>
  <c r="P5013" i="25"/>
  <c r="P5021" i="25"/>
  <c r="P5029" i="25"/>
  <c r="P5037" i="25"/>
  <c r="P5253" i="25"/>
  <c r="P5341" i="25"/>
  <c r="P5349" i="25"/>
  <c r="P5357" i="25"/>
  <c r="P5365" i="25"/>
  <c r="P5373" i="25"/>
  <c r="P5381" i="25"/>
  <c r="P5389" i="25"/>
  <c r="P5469" i="25"/>
  <c r="P5477" i="25"/>
  <c r="P5485" i="25"/>
  <c r="P5493" i="25"/>
  <c r="P5501" i="25"/>
  <c r="P5509" i="25"/>
  <c r="P5517" i="25"/>
  <c r="P5525" i="25"/>
  <c r="P5533" i="25"/>
  <c r="P5541" i="25"/>
  <c r="P5549" i="25"/>
  <c r="P5557" i="25"/>
  <c r="P5613" i="25"/>
  <c r="P5621" i="25"/>
  <c r="P5629" i="25"/>
  <c r="P5894" i="25"/>
  <c r="P5896" i="25"/>
  <c r="P5898" i="25"/>
  <c r="P5922" i="25"/>
  <c r="P5938" i="25"/>
  <c r="P5940" i="25"/>
  <c r="P5942" i="25"/>
  <c r="P5944" i="25"/>
  <c r="P5946" i="25"/>
  <c r="P5948" i="25"/>
  <c r="P5950" i="25"/>
  <c r="P5952" i="25"/>
  <c r="P5954" i="25"/>
  <c r="P5974" i="25"/>
  <c r="P5976" i="25"/>
  <c r="P5978" i="25"/>
  <c r="P5980" i="25"/>
  <c r="P5982" i="25"/>
  <c r="P3227" i="25"/>
  <c r="P3355" i="25"/>
  <c r="P3483" i="25"/>
  <c r="P3611" i="25"/>
  <c r="P3739" i="25"/>
  <c r="P3867" i="25"/>
  <c r="P4180" i="25"/>
  <c r="P4198" i="25"/>
  <c r="P4207" i="25"/>
  <c r="P4215" i="25"/>
  <c r="P4223" i="25"/>
  <c r="P4231" i="25"/>
  <c r="P4239" i="25"/>
  <c r="P4247" i="25"/>
  <c r="P4255" i="25"/>
  <c r="P4263" i="25"/>
  <c r="P4271" i="25"/>
  <c r="P4279" i="25"/>
  <c r="P4287" i="25"/>
  <c r="P4295" i="25"/>
  <c r="P4303" i="25"/>
  <c r="P4311" i="25"/>
  <c r="P4319" i="25"/>
  <c r="P4327" i="25"/>
  <c r="P4335" i="25"/>
  <c r="P4343" i="25"/>
  <c r="P4351" i="25"/>
  <c r="P4359" i="25"/>
  <c r="P4367" i="25"/>
  <c r="P4375" i="25"/>
  <c r="P4383" i="25"/>
  <c r="P4391" i="25"/>
  <c r="P4399" i="25"/>
  <c r="P4407" i="25"/>
  <c r="P4415" i="25"/>
  <c r="P4423" i="25"/>
  <c r="P4431" i="25"/>
  <c r="P4439" i="25"/>
  <c r="P4447" i="25"/>
  <c r="P4455" i="25"/>
  <c r="P4463" i="25"/>
  <c r="P4471" i="25"/>
  <c r="P4479" i="25"/>
  <c r="P4487" i="25"/>
  <c r="P4495" i="25"/>
  <c r="P4503" i="25"/>
  <c r="P4511" i="25"/>
  <c r="P4519" i="25"/>
  <c r="P4527" i="25"/>
  <c r="P4535" i="25"/>
  <c r="P4543" i="25"/>
  <c r="P4551" i="25"/>
  <c r="P4559" i="25"/>
  <c r="P4567" i="25"/>
  <c r="P4575" i="25"/>
  <c r="P4583" i="25"/>
  <c r="P4591" i="25"/>
  <c r="P4599" i="25"/>
  <c r="P4607" i="25"/>
  <c r="P4615" i="25"/>
  <c r="P4623" i="25"/>
  <c r="P4631" i="25"/>
  <c r="P4639" i="25"/>
  <c r="P4647" i="25"/>
  <c r="P4655" i="25"/>
  <c r="P4663" i="25"/>
  <c r="P4671" i="25"/>
  <c r="P4679" i="25"/>
  <c r="P4687" i="25"/>
  <c r="P4695" i="25"/>
  <c r="P4703" i="25"/>
  <c r="P4711" i="25"/>
  <c r="P4719" i="25"/>
  <c r="P4727" i="25"/>
  <c r="P4735" i="25"/>
  <c r="P4743" i="25"/>
  <c r="P4751" i="25"/>
  <c r="P4759" i="25"/>
  <c r="P4767" i="25"/>
  <c r="P4775" i="25"/>
  <c r="P4783" i="25"/>
  <c r="P4791" i="25"/>
  <c r="P4799" i="25"/>
  <c r="P4807" i="25"/>
  <c r="P4815" i="25"/>
  <c r="P4823" i="25"/>
  <c r="P4831" i="25"/>
  <c r="P4839" i="25"/>
  <c r="P4847" i="25"/>
  <c r="P4855" i="25"/>
  <c r="P4863" i="25"/>
  <c r="P4871" i="25"/>
  <c r="P4879" i="25"/>
  <c r="P4887" i="25"/>
  <c r="P4895" i="25"/>
  <c r="P4903" i="25"/>
  <c r="P4911" i="25"/>
  <c r="P4919" i="25"/>
  <c r="P4927" i="25"/>
  <c r="P4935" i="25"/>
  <c r="P4943" i="25"/>
  <c r="P4951" i="25"/>
  <c r="P4959" i="25"/>
  <c r="P4967" i="25"/>
  <c r="P4975" i="25"/>
  <c r="P4983" i="25"/>
  <c r="P4991" i="25"/>
  <c r="P4999" i="25"/>
  <c r="P5007" i="25"/>
  <c r="P5015" i="25"/>
  <c r="P5023" i="25"/>
  <c r="P5031" i="25"/>
  <c r="P5039" i="25"/>
  <c r="P5047" i="25"/>
  <c r="P5055" i="25"/>
  <c r="P5063" i="25"/>
  <c r="P5071" i="25"/>
  <c r="P5079" i="25"/>
  <c r="P5087" i="25"/>
  <c r="P5095" i="25"/>
  <c r="P5103" i="25"/>
  <c r="P5111" i="25"/>
  <c r="P5119" i="25"/>
  <c r="P5127" i="25"/>
  <c r="P5135" i="25"/>
  <c r="P5143" i="25"/>
  <c r="P5151" i="25"/>
  <c r="P5159" i="25"/>
  <c r="P5167" i="25"/>
  <c r="P5175" i="25"/>
  <c r="P5183" i="25"/>
  <c r="P5191" i="25"/>
  <c r="P5199" i="25"/>
  <c r="P5207" i="25"/>
  <c r="P5215" i="25"/>
  <c r="P5223" i="25"/>
  <c r="P5231" i="25"/>
  <c r="P5239" i="25"/>
  <c r="P5247" i="25"/>
  <c r="P5255" i="25"/>
  <c r="P5263" i="25"/>
  <c r="P5271" i="25"/>
  <c r="P5279" i="25"/>
  <c r="P5287" i="25"/>
  <c r="P5295" i="25"/>
  <c r="P5303" i="25"/>
  <c r="P5311" i="25"/>
  <c r="P5319" i="25"/>
  <c r="P5327" i="25"/>
  <c r="P5335" i="25"/>
  <c r="P5343" i="25"/>
  <c r="P5351" i="25"/>
  <c r="P5359" i="25"/>
  <c r="P5367" i="25"/>
  <c r="P5375" i="25"/>
  <c r="P5383" i="25"/>
  <c r="P5391" i="25"/>
  <c r="P5399" i="25"/>
  <c r="P5407" i="25"/>
  <c r="P5415" i="25"/>
  <c r="P5423" i="25"/>
  <c r="P5431" i="25"/>
  <c r="P5439" i="25"/>
  <c r="P5447" i="25"/>
  <c r="P5455" i="25"/>
  <c r="P5463" i="25"/>
  <c r="P5471" i="25"/>
  <c r="P5479" i="25"/>
  <c r="P5487" i="25"/>
  <c r="P5495" i="25"/>
  <c r="P5503" i="25"/>
  <c r="P5511" i="25"/>
  <c r="P5519" i="25"/>
  <c r="P5527" i="25"/>
  <c r="P5535" i="25"/>
  <c r="P5543" i="25"/>
  <c r="P5551" i="25"/>
  <c r="P5559" i="25"/>
  <c r="P5567" i="25"/>
  <c r="P5575" i="25"/>
  <c r="P5583" i="25"/>
  <c r="P5591" i="25"/>
  <c r="P5599" i="25"/>
  <c r="P5607" i="25"/>
  <c r="P5615" i="25"/>
  <c r="P5623" i="25"/>
  <c r="P5631" i="25"/>
  <c r="P5639" i="25"/>
  <c r="P5647" i="25"/>
  <c r="P5655" i="25"/>
  <c r="P5663" i="25"/>
  <c r="P5671" i="25"/>
  <c r="P5679" i="25"/>
  <c r="P5687" i="25"/>
  <c r="P5695" i="25"/>
  <c r="P5703" i="25"/>
  <c r="P5711" i="25"/>
  <c r="P5719" i="25"/>
  <c r="P5727" i="25"/>
  <c r="P5735" i="25"/>
  <c r="P5743" i="25"/>
  <c r="P5751" i="25"/>
  <c r="P5759" i="25"/>
  <c r="P5767" i="25"/>
  <c r="P5775" i="25"/>
  <c r="P5783" i="25"/>
  <c r="P5791" i="25"/>
  <c r="P5799" i="25"/>
  <c r="P5807" i="25"/>
  <c r="P5815" i="25"/>
  <c r="P5823" i="25"/>
  <c r="P5831" i="25"/>
  <c r="P5839" i="25"/>
  <c r="P5847" i="25"/>
  <c r="P5855" i="25"/>
  <c r="P5863" i="25"/>
  <c r="P5871" i="25"/>
  <c r="P5879" i="25"/>
  <c r="P5887" i="25"/>
  <c r="P3195" i="25"/>
  <c r="P3323" i="25"/>
  <c r="P3451" i="25"/>
  <c r="P3579" i="25"/>
  <c r="P3707" i="25"/>
  <c r="P3835" i="25"/>
  <c r="P4176" i="25"/>
  <c r="P4205" i="25"/>
  <c r="P4213" i="25"/>
  <c r="P4285" i="25"/>
  <c r="P4293" i="25"/>
  <c r="P4301" i="25"/>
  <c r="P4309" i="25"/>
  <c r="P4317" i="25"/>
  <c r="P4325" i="25"/>
  <c r="P4333" i="25"/>
  <c r="P4341" i="25"/>
  <c r="P4349" i="25"/>
  <c r="P4357" i="25"/>
  <c r="P4365" i="25"/>
  <c r="P4373" i="25"/>
  <c r="P4381" i="25"/>
  <c r="P4389" i="25"/>
  <c r="P4421" i="25"/>
  <c r="P4429" i="25"/>
  <c r="P4453" i="25"/>
  <c r="P4461" i="25"/>
  <c r="P4469" i="25"/>
  <c r="P4477" i="25"/>
  <c r="P4485" i="25"/>
  <c r="P4493" i="25"/>
  <c r="P4501" i="25"/>
  <c r="P4509" i="25"/>
  <c r="P4517" i="25"/>
  <c r="P4525" i="25"/>
  <c r="P4533" i="25"/>
  <c r="P4541" i="25"/>
  <c r="P4805" i="25"/>
  <c r="P4813" i="25"/>
  <c r="P4821" i="25"/>
  <c r="P4829" i="25"/>
  <c r="P4837" i="25"/>
  <c r="P4845" i="25"/>
  <c r="P4853" i="25"/>
  <c r="P5053" i="25"/>
  <c r="P5069" i="25"/>
  <c r="P5085" i="25"/>
  <c r="P5101" i="25"/>
  <c r="P5117" i="25"/>
  <c r="P5125" i="25"/>
  <c r="P5141" i="25"/>
  <c r="P5157" i="25"/>
  <c r="P5181" i="25"/>
  <c r="P5197" i="25"/>
  <c r="P5205" i="25"/>
  <c r="P5229" i="25"/>
  <c r="P5261" i="25"/>
  <c r="P5269" i="25"/>
  <c r="P5277" i="25"/>
  <c r="P5285" i="25"/>
  <c r="P5293" i="25"/>
  <c r="P5301" i="25"/>
  <c r="P5309" i="25"/>
  <c r="P5317" i="25"/>
  <c r="P5325" i="25"/>
  <c r="P5397" i="25"/>
  <c r="P5405" i="25"/>
  <c r="P5413" i="25"/>
  <c r="P5421" i="25"/>
  <c r="P5429" i="25"/>
  <c r="P5437" i="25"/>
  <c r="P5445" i="25"/>
  <c r="P5453" i="25"/>
  <c r="P5461" i="25"/>
  <c r="P5565" i="25"/>
  <c r="P5573" i="25"/>
  <c r="P5581" i="25"/>
  <c r="P5589" i="25"/>
  <c r="P5597" i="25"/>
  <c r="P5637" i="25"/>
  <c r="P5645" i="25"/>
  <c r="P5653" i="25"/>
  <c r="P5661" i="25"/>
  <c r="P5669" i="25"/>
  <c r="P5677" i="25"/>
  <c r="P5685" i="25"/>
  <c r="P5693" i="25"/>
  <c r="P5701" i="25"/>
  <c r="P5709" i="25"/>
  <c r="P5717" i="25"/>
  <c r="P5725" i="25"/>
  <c r="P5733" i="25"/>
  <c r="P5741" i="25"/>
  <c r="P5749" i="25"/>
  <c r="P5757" i="25"/>
  <c r="P5765" i="25"/>
  <c r="P5773" i="25"/>
  <c r="P5781" i="25"/>
  <c r="P5890" i="25"/>
  <c r="P5892" i="25"/>
  <c r="P5900" i="25"/>
  <c r="P5924" i="25"/>
  <c r="P5926" i="25"/>
  <c r="P5928" i="25"/>
  <c r="P5930" i="25"/>
  <c r="P5932" i="25"/>
  <c r="P5934" i="25"/>
  <c r="P5936" i="25"/>
  <c r="P5956" i="25"/>
  <c r="P5958" i="25"/>
  <c r="P5960" i="25"/>
  <c r="P5962" i="25"/>
  <c r="P5964" i="25"/>
  <c r="P5966" i="25"/>
  <c r="P5994" i="25"/>
  <c r="P5996" i="25"/>
  <c r="P5998" i="25"/>
  <c r="P6000" i="25"/>
  <c r="P6002" i="25"/>
  <c r="P6004" i="25"/>
  <c r="P2817" i="25"/>
  <c r="P3163" i="25"/>
  <c r="P3291" i="25"/>
  <c r="P3419" i="25"/>
  <c r="P3547" i="25"/>
  <c r="P3675" i="25"/>
  <c r="P3803" i="25"/>
  <c r="P3931" i="25"/>
  <c r="P4182" i="25"/>
  <c r="P4203" i="25"/>
  <c r="P4211" i="25"/>
  <c r="P4219" i="25"/>
  <c r="P4227" i="25"/>
  <c r="P4235" i="25"/>
  <c r="P4243" i="25"/>
  <c r="P4251" i="25"/>
  <c r="P4259" i="25"/>
  <c r="P4267" i="25"/>
  <c r="P4275" i="25"/>
  <c r="P4283" i="25"/>
  <c r="P4291" i="25"/>
  <c r="P4299" i="25"/>
  <c r="P4307" i="25"/>
  <c r="P4315" i="25"/>
  <c r="P4323" i="25"/>
  <c r="P4331" i="25"/>
  <c r="P4339" i="25"/>
  <c r="P4347" i="25"/>
  <c r="P4355" i="25"/>
  <c r="P4363" i="25"/>
  <c r="P4371" i="25"/>
  <c r="P4379" i="25"/>
  <c r="P4387" i="25"/>
  <c r="P4395" i="25"/>
  <c r="P4403" i="25"/>
  <c r="P4411" i="25"/>
  <c r="P4419" i="25"/>
  <c r="P4427" i="25"/>
  <c r="P4435" i="25"/>
  <c r="P4443" i="25"/>
  <c r="P4451" i="25"/>
  <c r="P4459" i="25"/>
  <c r="P4467" i="25"/>
  <c r="P4475" i="25"/>
  <c r="P4483" i="25"/>
  <c r="P4491" i="25"/>
  <c r="P4499" i="25"/>
  <c r="P4507" i="25"/>
  <c r="P4515" i="25"/>
  <c r="P4523" i="25"/>
  <c r="P4531" i="25"/>
  <c r="P4539" i="25"/>
  <c r="P4547" i="25"/>
  <c r="P4555" i="25"/>
  <c r="P4563" i="25"/>
  <c r="P4571" i="25"/>
  <c r="P4579" i="25"/>
  <c r="P4587" i="25"/>
  <c r="P4595" i="25"/>
  <c r="P4603" i="25"/>
  <c r="P4611" i="25"/>
  <c r="P4619" i="25"/>
  <c r="P4627" i="25"/>
  <c r="P4635" i="25"/>
  <c r="P4643" i="25"/>
  <c r="P4651" i="25"/>
  <c r="P4659" i="25"/>
  <c r="P4667" i="25"/>
  <c r="P4675" i="25"/>
  <c r="P4683" i="25"/>
  <c r="P4691" i="25"/>
  <c r="P4699" i="25"/>
  <c r="P4707" i="25"/>
  <c r="P4715" i="25"/>
  <c r="P4723" i="25"/>
  <c r="P4731" i="25"/>
  <c r="P4739" i="25"/>
  <c r="P4747" i="25"/>
  <c r="P4755" i="25"/>
  <c r="P4763" i="25"/>
  <c r="P4771" i="25"/>
  <c r="P4779" i="25"/>
  <c r="P4787" i="25"/>
  <c r="P4795" i="25"/>
  <c r="P4803" i="25"/>
  <c r="P4811" i="25"/>
  <c r="P4819" i="25"/>
  <c r="P4827" i="25"/>
  <c r="P4835" i="25"/>
  <c r="P4843" i="25"/>
  <c r="P4851" i="25"/>
  <c r="P4859" i="25"/>
  <c r="P4867" i="25"/>
  <c r="P4875" i="25"/>
  <c r="P4883" i="25"/>
  <c r="P4891" i="25"/>
  <c r="P4899" i="25"/>
  <c r="P4907" i="25"/>
  <c r="P4915" i="25"/>
  <c r="P4923" i="25"/>
  <c r="P4931" i="25"/>
  <c r="P4939" i="25"/>
  <c r="P4947" i="25"/>
  <c r="P4955" i="25"/>
  <c r="P4963" i="25"/>
  <c r="P4971" i="25"/>
  <c r="P4979" i="25"/>
  <c r="P4987" i="25"/>
  <c r="P4995" i="25"/>
  <c r="P5003" i="25"/>
  <c r="P5011" i="25"/>
  <c r="P5019" i="25"/>
  <c r="P5027" i="25"/>
  <c r="P5035" i="25"/>
  <c r="P5043" i="25"/>
  <c r="P5051" i="25"/>
  <c r="P5059" i="25"/>
  <c r="P5067" i="25"/>
  <c r="P5075" i="25"/>
  <c r="P5083" i="25"/>
  <c r="P5091" i="25"/>
  <c r="P5099" i="25"/>
  <c r="P5107" i="25"/>
  <c r="P5115" i="25"/>
  <c r="P5123" i="25"/>
  <c r="P5131" i="25"/>
  <c r="P5139" i="25"/>
  <c r="P5147" i="25"/>
  <c r="P5155" i="25"/>
  <c r="P5163" i="25"/>
  <c r="P5171" i="25"/>
  <c r="P5179" i="25"/>
  <c r="P5187" i="25"/>
  <c r="P5195" i="25"/>
  <c r="P5203" i="25"/>
  <c r="P5211" i="25"/>
  <c r="P5219" i="25"/>
  <c r="P5227" i="25"/>
  <c r="P5235" i="25"/>
  <c r="P5243" i="25"/>
  <c r="P5251" i="25"/>
  <c r="P5259" i="25"/>
  <c r="P5267" i="25"/>
  <c r="P5275" i="25"/>
  <c r="P5283" i="25"/>
  <c r="P5291" i="25"/>
  <c r="P5299" i="25"/>
  <c r="P5307" i="25"/>
  <c r="P5315" i="25"/>
  <c r="P5323" i="25"/>
  <c r="P5331" i="25"/>
  <c r="P5339" i="25"/>
  <c r="P5347" i="25"/>
  <c r="P5355" i="25"/>
  <c r="P5363" i="25"/>
  <c r="P5371" i="25"/>
  <c r="P5379" i="25"/>
  <c r="P5387" i="25"/>
  <c r="P5395" i="25"/>
  <c r="P5403" i="25"/>
  <c r="P5411" i="25"/>
  <c r="P5419" i="25"/>
  <c r="P5427" i="25"/>
  <c r="P5435" i="25"/>
  <c r="P5443" i="25"/>
  <c r="P5451" i="25"/>
  <c r="P5459" i="25"/>
  <c r="P5467" i="25"/>
  <c r="P5475" i="25"/>
  <c r="P5483" i="25"/>
  <c r="P5491" i="25"/>
  <c r="P5499" i="25"/>
  <c r="P5507" i="25"/>
  <c r="P5515" i="25"/>
  <c r="P5523" i="25"/>
  <c r="P5531" i="25"/>
  <c r="P5539" i="25"/>
  <c r="P5547" i="25"/>
  <c r="P5555" i="25"/>
  <c r="P5563" i="25"/>
  <c r="P5571" i="25"/>
  <c r="P5579" i="25"/>
  <c r="P5587" i="25"/>
  <c r="P5595" i="25"/>
  <c r="P5603" i="25"/>
  <c r="P5611" i="25"/>
  <c r="P5619" i="25"/>
  <c r="P5627" i="25"/>
  <c r="P5635" i="25"/>
  <c r="P5643" i="25"/>
  <c r="P5651" i="25"/>
  <c r="P5659" i="25"/>
  <c r="P5667" i="25"/>
  <c r="P5675" i="25"/>
  <c r="P5683" i="25"/>
  <c r="P5691" i="25"/>
  <c r="P5699" i="25"/>
  <c r="P5707" i="25"/>
  <c r="P5715" i="25"/>
  <c r="P5723" i="25"/>
  <c r="P5731" i="25"/>
  <c r="P5739" i="25"/>
  <c r="P5747" i="25"/>
  <c r="P5755" i="25"/>
  <c r="P5763" i="25"/>
  <c r="P5771" i="25"/>
  <c r="P5779" i="25"/>
  <c r="P5787" i="25"/>
  <c r="P5795" i="25"/>
  <c r="P5803" i="25"/>
  <c r="P5811" i="25"/>
  <c r="P5819" i="25"/>
  <c r="P5827" i="25"/>
  <c r="P5835" i="25"/>
  <c r="P5843" i="25"/>
  <c r="P5851" i="25"/>
  <c r="P5859" i="25"/>
  <c r="P5867" i="25"/>
  <c r="P5875" i="25"/>
  <c r="P5883" i="25"/>
  <c r="P5" i="25"/>
  <c r="P4221" i="25"/>
  <c r="P4245" i="25"/>
  <c r="P4253" i="25"/>
  <c r="P4261" i="25"/>
  <c r="P4269" i="25"/>
  <c r="P4277" i="25"/>
  <c r="P4437" i="25"/>
  <c r="P4445" i="25"/>
  <c r="P4573" i="25"/>
  <c r="P4581" i="25"/>
  <c r="P4589" i="25"/>
  <c r="P4597" i="25"/>
  <c r="P4605" i="25"/>
  <c r="P4613" i="25"/>
  <c r="P4621" i="25"/>
  <c r="P4629" i="25"/>
  <c r="P4653" i="25"/>
  <c r="P4789" i="25"/>
  <c r="P4797" i="25"/>
  <c r="P4893" i="25"/>
  <c r="P4901" i="25"/>
  <c r="P4909" i="25"/>
  <c r="P4917" i="25"/>
  <c r="P4925" i="25"/>
  <c r="P4933" i="25"/>
  <c r="P4941" i="25"/>
  <c r="P4949" i="25"/>
  <c r="P4957" i="25"/>
  <c r="P5045" i="25"/>
  <c r="P5061" i="25"/>
  <c r="P5077" i="25"/>
  <c r="P5093" i="25"/>
  <c r="P5109" i="25"/>
  <c r="P5133" i="25"/>
  <c r="P5149" i="25"/>
  <c r="P5165" i="25"/>
  <c r="P5173" i="25"/>
  <c r="P5189" i="25"/>
  <c r="P5213" i="25"/>
  <c r="P5221" i="25"/>
  <c r="P5237" i="25"/>
  <c r="P5245" i="25"/>
  <c r="P5333" i="25"/>
  <c r="P5605" i="25"/>
  <c r="P5789" i="25"/>
  <c r="P5797" i="25"/>
  <c r="P5805" i="25"/>
  <c r="P5813" i="25"/>
  <c r="P5821" i="25"/>
  <c r="P5829" i="25"/>
  <c r="P5837" i="25"/>
  <c r="P5845" i="25"/>
  <c r="P5853" i="25"/>
  <c r="P5861" i="25"/>
  <c r="P5869" i="25"/>
  <c r="P5877" i="25"/>
  <c r="P5885" i="25"/>
  <c r="P5902" i="25"/>
  <c r="P5904" i="25"/>
  <c r="P5906" i="25"/>
  <c r="P5908" i="25"/>
  <c r="P5910" i="25"/>
  <c r="P5912" i="25"/>
  <c r="P5914" i="25"/>
  <c r="P5916" i="25"/>
  <c r="P5918" i="25"/>
  <c r="P5920" i="25"/>
  <c r="P5968" i="25"/>
  <c r="P5970" i="25"/>
  <c r="P5972" i="25"/>
  <c r="P5984" i="25"/>
  <c r="P5986" i="25"/>
  <c r="P5988" i="25"/>
  <c r="P5990" i="25"/>
  <c r="P5992" i="25"/>
  <c r="Q7" i="25"/>
  <c r="Q9" i="25"/>
  <c r="Q11" i="25"/>
  <c r="Q13" i="25"/>
  <c r="Q15" i="25"/>
  <c r="Q17" i="25"/>
  <c r="Q19" i="25"/>
  <c r="Q21" i="25"/>
  <c r="Q23" i="25"/>
  <c r="Q25" i="25"/>
  <c r="Q27" i="25"/>
  <c r="Q29" i="25"/>
  <c r="Q31" i="25"/>
  <c r="Q33" i="25"/>
  <c r="Q35" i="25"/>
  <c r="Q37" i="25"/>
  <c r="Q39" i="25"/>
  <c r="Q41" i="25"/>
  <c r="Q43" i="25"/>
  <c r="Q45" i="25"/>
  <c r="Q47" i="25"/>
  <c r="Q49" i="25"/>
  <c r="Q51" i="25"/>
  <c r="Q53" i="25"/>
  <c r="Q55" i="25"/>
  <c r="Q57" i="25"/>
  <c r="Q59" i="25"/>
  <c r="Q61" i="25"/>
  <c r="Q6" i="25"/>
  <c r="Q14" i="25"/>
  <c r="Q22" i="25"/>
  <c r="Q30" i="25"/>
  <c r="Q38" i="25"/>
  <c r="Q46" i="25"/>
  <c r="Q54" i="25"/>
  <c r="Q62" i="25"/>
  <c r="Q8" i="25"/>
  <c r="Q16" i="25"/>
  <c r="Q24" i="25"/>
  <c r="Q32" i="25"/>
  <c r="Q40" i="25"/>
  <c r="Q48" i="25"/>
  <c r="Q56" i="25"/>
  <c r="Q63" i="25"/>
  <c r="Q65" i="25"/>
  <c r="Q67" i="25"/>
  <c r="Q69" i="25"/>
  <c r="Q10" i="25"/>
  <c r="Q26" i="25"/>
  <c r="Q42" i="25"/>
  <c r="Q58" i="25"/>
  <c r="Q71" i="25"/>
  <c r="Q77" i="25"/>
  <c r="Q79" i="25"/>
  <c r="Q81" i="25"/>
  <c r="Q83" i="25"/>
  <c r="Q85" i="25"/>
  <c r="Q87" i="25"/>
  <c r="Q89" i="25"/>
  <c r="Q91" i="25"/>
  <c r="Q93" i="25"/>
  <c r="Q95" i="25"/>
  <c r="Q97" i="25"/>
  <c r="Q99" i="25"/>
  <c r="Q101" i="25"/>
  <c r="Q103" i="25"/>
  <c r="Q105" i="25"/>
  <c r="Q107" i="25"/>
  <c r="Q109" i="25"/>
  <c r="Q111" i="25"/>
  <c r="Q113" i="25"/>
  <c r="Q115" i="25"/>
  <c r="Q117" i="25"/>
  <c r="Q119" i="25"/>
  <c r="Q121" i="25"/>
  <c r="Q123" i="25"/>
  <c r="Q125" i="25"/>
  <c r="Q127" i="25"/>
  <c r="Q129" i="25"/>
  <c r="Q131" i="25"/>
  <c r="Q133" i="25"/>
  <c r="Q135" i="25"/>
  <c r="Q137" i="25"/>
  <c r="Q139" i="25"/>
  <c r="Q141" i="25"/>
  <c r="Q143" i="25"/>
  <c r="Q145" i="25"/>
  <c r="Q147" i="25"/>
  <c r="Q149" i="25"/>
  <c r="Q151" i="25"/>
  <c r="Q153" i="25"/>
  <c r="Q155" i="25"/>
  <c r="Q157" i="25"/>
  <c r="Q159" i="25"/>
  <c r="Q18" i="25"/>
  <c r="Q34" i="25"/>
  <c r="Q50" i="25"/>
  <c r="Q74" i="25"/>
  <c r="Q75" i="25"/>
  <c r="Q78" i="25"/>
  <c r="Q80" i="25"/>
  <c r="Q82" i="25"/>
  <c r="Q84" i="25"/>
  <c r="Q86" i="25"/>
  <c r="Q88" i="25"/>
  <c r="Q90" i="25"/>
  <c r="Q92" i="25"/>
  <c r="Q94" i="25"/>
  <c r="Q96" i="25"/>
  <c r="Q98" i="25"/>
  <c r="Q100" i="25"/>
  <c r="Q102" i="25"/>
  <c r="Q104" i="25"/>
  <c r="Q106" i="25"/>
  <c r="Q108" i="25"/>
  <c r="Q110" i="25"/>
  <c r="Q112" i="25"/>
  <c r="Q114" i="25"/>
  <c r="Q116" i="25"/>
  <c r="Q118" i="25"/>
  <c r="Q120" i="25"/>
  <c r="Q122" i="25"/>
  <c r="Q124" i="25"/>
  <c r="Q126" i="25"/>
  <c r="Q128" i="25"/>
  <c r="Q130" i="25"/>
  <c r="Q132" i="25"/>
  <c r="Q134" i="25"/>
  <c r="Q136" i="25"/>
  <c r="Q138" i="25"/>
  <c r="Q140" i="25"/>
  <c r="Q142" i="25"/>
  <c r="Q144" i="25"/>
  <c r="Q146" i="25"/>
  <c r="Q148" i="25"/>
  <c r="Q150" i="25"/>
  <c r="Q152" i="25"/>
  <c r="Q154" i="25"/>
  <c r="Q156" i="25"/>
  <c r="Q158" i="25"/>
  <c r="Q160" i="25"/>
  <c r="Q28" i="25"/>
  <c r="Q60" i="25"/>
  <c r="Q66" i="25"/>
  <c r="Q73" i="25"/>
  <c r="Q161" i="25"/>
  <c r="Q163" i="25"/>
  <c r="Q165" i="25"/>
  <c r="Q167" i="25"/>
  <c r="Q169" i="25"/>
  <c r="Q171" i="25"/>
  <c r="Q173" i="25"/>
  <c r="Q175" i="25"/>
  <c r="Q177" i="25"/>
  <c r="Q179" i="25"/>
  <c r="Q181" i="25"/>
  <c r="Q183" i="25"/>
  <c r="Q185" i="25"/>
  <c r="Q187" i="25"/>
  <c r="Q189" i="25"/>
  <c r="Q191" i="25"/>
  <c r="Q193" i="25"/>
  <c r="Q195" i="25"/>
  <c r="Q197" i="25"/>
  <c r="Q199" i="25"/>
  <c r="Q201" i="25"/>
  <c r="Q203" i="25"/>
  <c r="Q205" i="25"/>
  <c r="Q207" i="25"/>
  <c r="Q209" i="25"/>
  <c r="Q211" i="25"/>
  <c r="Q213" i="25"/>
  <c r="Q215" i="25"/>
  <c r="Q217" i="25"/>
  <c r="Q219" i="25"/>
  <c r="Q221" i="25"/>
  <c r="Q12" i="25"/>
  <c r="Q44" i="25"/>
  <c r="Q70" i="25"/>
  <c r="Q72" i="25"/>
  <c r="Q162" i="25"/>
  <c r="Q164" i="25"/>
  <c r="Q166" i="25"/>
  <c r="Q168" i="25"/>
  <c r="Q170" i="25"/>
  <c r="Q172" i="25"/>
  <c r="Q174" i="25"/>
  <c r="Q176" i="25"/>
  <c r="Q178" i="25"/>
  <c r="Q180" i="25"/>
  <c r="Q182" i="25"/>
  <c r="Q184" i="25"/>
  <c r="Q186" i="25"/>
  <c r="Q188" i="25"/>
  <c r="Q190" i="25"/>
  <c r="Q192" i="25"/>
  <c r="Q194" i="25"/>
  <c r="Q196" i="25"/>
  <c r="Q198" i="25"/>
  <c r="Q200" i="25"/>
  <c r="Q202" i="25"/>
  <c r="Q204" i="25"/>
  <c r="Q206" i="25"/>
  <c r="Q208" i="25"/>
  <c r="Q210" i="25"/>
  <c r="Q212" i="25"/>
  <c r="Q214" i="25"/>
  <c r="Q216" i="25"/>
  <c r="Q20" i="25"/>
  <c r="Q68" i="25"/>
  <c r="Q76" i="25"/>
  <c r="Q36" i="25"/>
  <c r="Q64" i="25"/>
  <c r="Q218" i="25"/>
  <c r="Q223" i="25"/>
  <c r="Q225" i="25"/>
  <c r="Q227" i="25"/>
  <c r="Q229" i="25"/>
  <c r="Q231" i="25"/>
  <c r="Q233" i="25"/>
  <c r="Q235" i="25"/>
  <c r="Q237" i="25"/>
  <c r="Q239" i="25"/>
  <c r="Q52" i="25"/>
  <c r="Q220" i="25"/>
  <c r="Q224" i="25"/>
  <c r="Q232" i="25"/>
  <c r="Q226" i="25"/>
  <c r="Q234" i="25"/>
  <c r="Q240" i="25"/>
  <c r="Q242" i="25"/>
  <c r="Q244" i="25"/>
  <c r="Q246" i="25"/>
  <c r="Q248" i="25"/>
  <c r="Q250" i="25"/>
  <c r="Q252" i="25"/>
  <c r="Q254" i="25"/>
  <c r="Q256" i="25"/>
  <c r="Q258" i="25"/>
  <c r="Q260" i="25"/>
  <c r="Q262" i="25"/>
  <c r="Q264" i="25"/>
  <c r="Q266" i="25"/>
  <c r="Q268" i="25"/>
  <c r="Q270" i="25"/>
  <c r="Q272" i="25"/>
  <c r="Q274" i="25"/>
  <c r="Q276" i="25"/>
  <c r="Q278" i="25"/>
  <c r="Q280" i="25"/>
  <c r="Q282" i="25"/>
  <c r="Q284" i="25"/>
  <c r="Q286" i="25"/>
  <c r="Q288" i="25"/>
  <c r="Q290" i="25"/>
  <c r="Q292" i="25"/>
  <c r="Q294" i="25"/>
  <c r="Q296" i="25"/>
  <c r="Q298" i="25"/>
  <c r="Q300" i="25"/>
  <c r="Q302" i="25"/>
  <c r="Q304" i="25"/>
  <c r="Q306" i="25"/>
  <c r="Q308" i="25"/>
  <c r="Q236" i="25"/>
  <c r="Q222" i="25"/>
  <c r="Q238" i="25"/>
  <c r="Q241" i="25"/>
  <c r="Q245" i="25"/>
  <c r="Q249" i="25"/>
  <c r="Q253" i="25"/>
  <c r="Q257" i="25"/>
  <c r="Q261" i="25"/>
  <c r="Q265" i="25"/>
  <c r="Q269" i="25"/>
  <c r="Q273" i="25"/>
  <c r="Q277" i="25"/>
  <c r="Q281" i="25"/>
  <c r="Q285" i="25"/>
  <c r="Q289" i="25"/>
  <c r="Q293" i="25"/>
  <c r="Q297" i="25"/>
  <c r="Q301" i="25"/>
  <c r="Q305" i="25"/>
  <c r="Q310" i="25"/>
  <c r="Q312" i="25"/>
  <c r="Q314" i="25"/>
  <c r="Q316" i="25"/>
  <c r="Q318" i="25"/>
  <c r="Q320" i="25"/>
  <c r="Q322" i="25"/>
  <c r="Q324" i="25"/>
  <c r="Q326" i="25"/>
  <c r="Q328" i="25"/>
  <c r="Q330" i="25"/>
  <c r="Q332" i="25"/>
  <c r="Q334" i="25"/>
  <c r="Q336" i="25"/>
  <c r="Q338" i="25"/>
  <c r="Q340" i="25"/>
  <c r="Q342" i="25"/>
  <c r="Q344" i="25"/>
  <c r="Q346" i="25"/>
  <c r="Q348" i="25"/>
  <c r="Q350" i="25"/>
  <c r="Q352" i="25"/>
  <c r="Q354" i="25"/>
  <c r="Q356" i="25"/>
  <c r="Q358" i="25"/>
  <c r="Q360" i="25"/>
  <c r="Q362" i="25"/>
  <c r="Q364" i="25"/>
  <c r="Q366" i="25"/>
  <c r="Q368" i="25"/>
  <c r="Q370" i="25"/>
  <c r="Q372" i="25"/>
  <c r="Q374" i="25"/>
  <c r="Q376" i="25"/>
  <c r="Q378" i="25"/>
  <c r="Q380" i="25"/>
  <c r="Q382" i="25"/>
  <c r="Q384" i="25"/>
  <c r="Q386" i="25"/>
  <c r="Q388" i="25"/>
  <c r="Q390" i="25"/>
  <c r="Q392" i="25"/>
  <c r="Q394" i="25"/>
  <c r="Q396" i="25"/>
  <c r="Q398" i="25"/>
  <c r="Q400" i="25"/>
  <c r="Q402" i="25"/>
  <c r="Q404" i="25"/>
  <c r="Q406" i="25"/>
  <c r="Q408" i="25"/>
  <c r="Q410" i="25"/>
  <c r="Q412" i="25"/>
  <c r="Q414" i="25"/>
  <c r="Q416" i="25"/>
  <c r="Q418" i="25"/>
  <c r="Q420" i="25"/>
  <c r="Q422" i="25"/>
  <c r="Q424" i="25"/>
  <c r="Q426" i="25"/>
  <c r="Q428" i="25"/>
  <c r="Q430" i="25"/>
  <c r="Q432" i="25"/>
  <c r="Q434" i="25"/>
  <c r="Q436" i="25"/>
  <c r="Q438" i="25"/>
  <c r="Q440" i="25"/>
  <c r="Q442" i="25"/>
  <c r="Q444" i="25"/>
  <c r="Q446" i="25"/>
  <c r="Q448" i="25"/>
  <c r="Q450" i="25"/>
  <c r="Q452" i="25"/>
  <c r="Q454" i="25"/>
  <c r="Q456" i="25"/>
  <c r="Q458" i="25"/>
  <c r="Q460" i="25"/>
  <c r="Q462" i="25"/>
  <c r="Q464" i="25"/>
  <c r="Q466" i="25"/>
  <c r="Q468" i="25"/>
  <c r="Q470" i="25"/>
  <c r="Q472" i="25"/>
  <c r="Q474" i="25"/>
  <c r="Q476" i="25"/>
  <c r="Q478" i="25"/>
  <c r="Q228" i="25"/>
  <c r="Q247" i="25"/>
  <c r="Q255" i="25"/>
  <c r="Q263" i="25"/>
  <c r="Q271" i="25"/>
  <c r="Q279" i="25"/>
  <c r="Q287" i="25"/>
  <c r="Q295" i="25"/>
  <c r="Q303" i="25"/>
  <c r="Q311" i="25"/>
  <c r="Q315" i="25"/>
  <c r="Q319" i="25"/>
  <c r="Q323" i="25"/>
  <c r="Q327" i="25"/>
  <c r="Q331" i="25"/>
  <c r="Q335" i="25"/>
  <c r="Q339" i="25"/>
  <c r="Q343" i="25"/>
  <c r="Q347" i="25"/>
  <c r="Q351" i="25"/>
  <c r="Q355" i="25"/>
  <c r="Q359" i="25"/>
  <c r="Q363" i="25"/>
  <c r="Q367" i="25"/>
  <c r="Q371" i="25"/>
  <c r="Q375" i="25"/>
  <c r="Q379" i="25"/>
  <c r="Q383" i="25"/>
  <c r="Q387" i="25"/>
  <c r="Q391" i="25"/>
  <c r="Q395" i="25"/>
  <c r="Q399" i="25"/>
  <c r="Q403" i="25"/>
  <c r="Q407" i="25"/>
  <c r="Q411" i="25"/>
  <c r="Q415" i="25"/>
  <c r="Q419" i="25"/>
  <c r="Q423" i="25"/>
  <c r="Q427" i="25"/>
  <c r="Q431" i="25"/>
  <c r="Q435" i="25"/>
  <c r="Q439" i="25"/>
  <c r="Q443" i="25"/>
  <c r="Q447" i="25"/>
  <c r="Q451" i="25"/>
  <c r="Q455" i="25"/>
  <c r="Q459" i="25"/>
  <c r="Q463" i="25"/>
  <c r="Q467" i="25"/>
  <c r="Q471" i="25"/>
  <c r="Q475" i="25"/>
  <c r="Q479" i="25"/>
  <c r="Q481" i="25"/>
  <c r="Q483" i="25"/>
  <c r="Q485" i="25"/>
  <c r="Q487" i="25"/>
  <c r="Q489" i="25"/>
  <c r="Q491" i="25"/>
  <c r="Q493" i="25"/>
  <c r="Q495" i="25"/>
  <c r="Q497" i="25"/>
  <c r="Q499" i="25"/>
  <c r="Q501" i="25"/>
  <c r="Q503" i="25"/>
  <c r="Q505" i="25"/>
  <c r="Q507" i="25"/>
  <c r="Q509" i="25"/>
  <c r="Q511" i="25"/>
  <c r="Q513" i="25"/>
  <c r="Q515" i="25"/>
  <c r="Q517" i="25"/>
  <c r="Q519" i="25"/>
  <c r="Q521" i="25"/>
  <c r="Q523" i="25"/>
  <c r="Q525" i="25"/>
  <c r="Q527" i="25"/>
  <c r="Q529" i="25"/>
  <c r="Q531" i="25"/>
  <c r="Q533" i="25"/>
  <c r="Q535" i="25"/>
  <c r="Q537" i="25"/>
  <c r="Q539" i="25"/>
  <c r="Q541" i="25"/>
  <c r="Q543" i="25"/>
  <c r="Q545" i="25"/>
  <c r="Q547" i="25"/>
  <c r="Q549" i="25"/>
  <c r="Q551" i="25"/>
  <c r="Q553" i="25"/>
  <c r="Q555" i="25"/>
  <c r="Q557" i="25"/>
  <c r="Q559" i="25"/>
  <c r="Q561" i="25"/>
  <c r="Q563" i="25"/>
  <c r="Q565" i="25"/>
  <c r="Q567" i="25"/>
  <c r="Q569" i="25"/>
  <c r="Q571" i="25"/>
  <c r="Q573" i="25"/>
  <c r="Q575" i="25"/>
  <c r="Q577" i="25"/>
  <c r="Q579" i="25"/>
  <c r="Q581" i="25"/>
  <c r="Q583" i="25"/>
  <c r="Q585" i="25"/>
  <c r="Q587" i="25"/>
  <c r="Q589" i="25"/>
  <c r="Q591" i="25"/>
  <c r="Q594" i="25"/>
  <c r="Q596" i="25"/>
  <c r="Q598" i="25"/>
  <c r="Q600" i="25"/>
  <c r="Q602" i="25"/>
  <c r="Q604" i="25"/>
  <c r="Q606" i="25"/>
  <c r="Q608" i="25"/>
  <c r="Q610" i="25"/>
  <c r="Q612" i="25"/>
  <c r="Q614" i="25"/>
  <c r="Q616" i="25"/>
  <c r="Q618" i="25"/>
  <c r="Q620" i="25"/>
  <c r="Q622" i="25"/>
  <c r="Q624" i="25"/>
  <c r="Q626" i="25"/>
  <c r="Q628" i="25"/>
  <c r="Q630" i="25"/>
  <c r="Q632" i="25"/>
  <c r="Q634" i="25"/>
  <c r="Q636" i="25"/>
  <c r="Q638" i="25"/>
  <c r="Q640" i="25"/>
  <c r="Q642" i="25"/>
  <c r="Q644" i="25"/>
  <c r="Q646" i="25"/>
  <c r="Q648" i="25"/>
  <c r="Q650" i="25"/>
  <c r="Q652" i="25"/>
  <c r="Q654" i="25"/>
  <c r="Q656" i="25"/>
  <c r="Q658" i="25"/>
  <c r="Q660" i="25"/>
  <c r="Q662" i="25"/>
  <c r="Q664" i="25"/>
  <c r="Q666" i="25"/>
  <c r="Q668" i="25"/>
  <c r="Q670" i="25"/>
  <c r="Q672" i="25"/>
  <c r="Q674" i="25"/>
  <c r="Q676" i="25"/>
  <c r="Q678" i="25"/>
  <c r="Q680" i="25"/>
  <c r="Q682" i="25"/>
  <c r="Q684" i="25"/>
  <c r="Q686" i="25"/>
  <c r="Q688" i="25"/>
  <c r="Q690" i="25"/>
  <c r="Q692" i="25"/>
  <c r="Q694" i="25"/>
  <c r="Q696" i="25"/>
  <c r="Q698" i="25"/>
  <c r="Q700" i="25"/>
  <c r="Q702" i="25"/>
  <c r="Q704" i="25"/>
  <c r="Q706" i="25"/>
  <c r="Q708" i="25"/>
  <c r="Q710" i="25"/>
  <c r="Q712" i="25"/>
  <c r="Q714" i="25"/>
  <c r="Q716" i="25"/>
  <c r="Q718" i="25"/>
  <c r="Q720" i="25"/>
  <c r="Q722" i="25"/>
  <c r="Q724" i="25"/>
  <c r="Q726" i="25"/>
  <c r="Q728" i="25"/>
  <c r="Q730" i="25"/>
  <c r="Q732" i="25"/>
  <c r="Q734" i="25"/>
  <c r="Q736" i="25"/>
  <c r="Q738" i="25"/>
  <c r="Q740" i="25"/>
  <c r="Q742" i="25"/>
  <c r="Q744" i="25"/>
  <c r="Q746" i="25"/>
  <c r="Q748" i="25"/>
  <c r="Q750" i="25"/>
  <c r="Q752" i="25"/>
  <c r="Q754" i="25"/>
  <c r="Q756" i="25"/>
  <c r="Q758" i="25"/>
  <c r="Q760" i="25"/>
  <c r="Q762" i="25"/>
  <c r="Q764" i="25"/>
  <c r="Q766" i="25"/>
  <c r="Q768" i="25"/>
  <c r="Q770" i="25"/>
  <c r="Q772" i="25"/>
  <c r="Q774" i="25"/>
  <c r="Q776" i="25"/>
  <c r="Q778" i="25"/>
  <c r="Q780" i="25"/>
  <c r="Q782" i="25"/>
  <c r="Q784" i="25"/>
  <c r="Q786" i="25"/>
  <c r="Q788" i="25"/>
  <c r="Q790" i="25"/>
  <c r="Q792" i="25"/>
  <c r="Q794" i="25"/>
  <c r="Q796" i="25"/>
  <c r="Q798" i="25"/>
  <c r="Q800" i="25"/>
  <c r="Q802" i="25"/>
  <c r="Q804" i="25"/>
  <c r="Q806" i="25"/>
  <c r="Q808" i="25"/>
  <c r="Q810" i="25"/>
  <c r="Q812" i="25"/>
  <c r="Q814" i="25"/>
  <c r="Q816" i="25"/>
  <c r="Q818" i="25"/>
  <c r="Q820" i="25"/>
  <c r="Q822" i="25"/>
  <c r="Q824" i="25"/>
  <c r="Q826" i="25"/>
  <c r="Q828" i="25"/>
  <c r="Q830" i="25"/>
  <c r="Q832" i="25"/>
  <c r="Q834" i="25"/>
  <c r="Q836" i="25"/>
  <c r="Q838" i="25"/>
  <c r="Q840" i="25"/>
  <c r="Q842" i="25"/>
  <c r="Q844" i="25"/>
  <c r="Q846" i="25"/>
  <c r="Q848" i="25"/>
  <c r="Q850" i="25"/>
  <c r="Q852" i="25"/>
  <c r="Q854" i="25"/>
  <c r="Q856" i="25"/>
  <c r="Q858" i="25"/>
  <c r="Q860" i="25"/>
  <c r="Q862" i="25"/>
  <c r="Q864" i="25"/>
  <c r="Q866" i="25"/>
  <c r="Q868" i="25"/>
  <c r="Q870" i="25"/>
  <c r="Q872" i="25"/>
  <c r="Q874" i="25"/>
  <c r="Q876" i="25"/>
  <c r="Q878" i="25"/>
  <c r="Q880" i="25"/>
  <c r="Q882" i="25"/>
  <c r="Q884" i="25"/>
  <c r="Q886" i="25"/>
  <c r="Q888" i="25"/>
  <c r="Q890" i="25"/>
  <c r="Q892" i="25"/>
  <c r="Q894" i="25"/>
  <c r="Q896" i="25"/>
  <c r="Q898" i="25"/>
  <c r="Q900" i="25"/>
  <c r="Q902" i="25"/>
  <c r="Q904" i="25"/>
  <c r="Q906" i="25"/>
  <c r="Q908" i="25"/>
  <c r="Q910" i="25"/>
  <c r="Q912" i="25"/>
  <c r="Q914" i="25"/>
  <c r="Q916" i="25"/>
  <c r="Q918" i="25"/>
  <c r="Q920" i="25"/>
  <c r="Q922" i="25"/>
  <c r="Q924" i="25"/>
  <c r="Q926" i="25"/>
  <c r="Q928" i="25"/>
  <c r="Q930" i="25"/>
  <c r="Q932" i="25"/>
  <c r="Q251" i="25"/>
  <c r="Q267" i="25"/>
  <c r="Q283" i="25"/>
  <c r="Q299" i="25"/>
  <c r="Q309" i="25"/>
  <c r="Q317" i="25"/>
  <c r="Q325" i="25"/>
  <c r="Q333" i="25"/>
  <c r="Q341" i="25"/>
  <c r="Q349" i="25"/>
  <c r="Q357" i="25"/>
  <c r="Q365" i="25"/>
  <c r="Q373" i="25"/>
  <c r="Q381" i="25"/>
  <c r="Q389" i="25"/>
  <c r="Q397" i="25"/>
  <c r="Q405" i="25"/>
  <c r="Q413" i="25"/>
  <c r="Q421" i="25"/>
  <c r="Q429" i="25"/>
  <c r="Q437" i="25"/>
  <c r="Q445" i="25"/>
  <c r="Q453" i="25"/>
  <c r="Q461" i="25"/>
  <c r="Q469" i="25"/>
  <c r="Q477" i="25"/>
  <c r="Q482" i="25"/>
  <c r="Q486" i="25"/>
  <c r="Q490" i="25"/>
  <c r="Q494" i="25"/>
  <c r="Q498" i="25"/>
  <c r="Q502" i="25"/>
  <c r="Q506" i="25"/>
  <c r="Q510" i="25"/>
  <c r="Q514" i="25"/>
  <c r="Q518" i="25"/>
  <c r="Q522" i="25"/>
  <c r="Q526" i="25"/>
  <c r="Q530" i="25"/>
  <c r="Q534" i="25"/>
  <c r="Q538" i="25"/>
  <c r="Q542" i="25"/>
  <c r="Q546" i="25"/>
  <c r="Q550" i="25"/>
  <c r="Q554" i="25"/>
  <c r="Q558" i="25"/>
  <c r="Q562" i="25"/>
  <c r="Q566" i="25"/>
  <c r="Q570" i="25"/>
  <c r="Q574" i="25"/>
  <c r="Q578" i="25"/>
  <c r="Q582" i="25"/>
  <c r="Q586" i="25"/>
  <c r="Q590" i="25"/>
  <c r="Q593" i="25"/>
  <c r="Q597" i="25"/>
  <c r="Q601" i="25"/>
  <c r="Q605" i="25"/>
  <c r="Q609" i="25"/>
  <c r="Q613" i="25"/>
  <c r="Q617" i="25"/>
  <c r="Q621" i="25"/>
  <c r="Q625" i="25"/>
  <c r="Q629" i="25"/>
  <c r="Q633" i="25"/>
  <c r="Q637" i="25"/>
  <c r="Q641" i="25"/>
  <c r="Q645" i="25"/>
  <c r="Q649" i="25"/>
  <c r="Q653" i="25"/>
  <c r="Q657" i="25"/>
  <c r="Q661" i="25"/>
  <c r="Q665" i="25"/>
  <c r="Q669" i="25"/>
  <c r="Q673" i="25"/>
  <c r="Q677" i="25"/>
  <c r="Q681" i="25"/>
  <c r="Q685" i="25"/>
  <c r="Q689" i="25"/>
  <c r="Q693" i="25"/>
  <c r="Q697" i="25"/>
  <c r="Q701" i="25"/>
  <c r="Q705" i="25"/>
  <c r="Q709" i="25"/>
  <c r="Q713" i="25"/>
  <c r="Q717" i="25"/>
  <c r="Q721" i="25"/>
  <c r="Q725" i="25"/>
  <c r="Q729" i="25"/>
  <c r="Q733" i="25"/>
  <c r="Q737" i="25"/>
  <c r="Q741" i="25"/>
  <c r="Q745" i="25"/>
  <c r="Q749" i="25"/>
  <c r="Q753" i="25"/>
  <c r="Q757" i="25"/>
  <c r="Q761" i="25"/>
  <c r="Q765" i="25"/>
  <c r="Q769" i="25"/>
  <c r="Q773" i="25"/>
  <c r="Q259" i="25"/>
  <c r="Q291" i="25"/>
  <c r="Q321" i="25"/>
  <c r="Q337" i="25"/>
  <c r="Q353" i="25"/>
  <c r="Q369" i="25"/>
  <c r="Q385" i="25"/>
  <c r="Q401" i="25"/>
  <c r="Q417" i="25"/>
  <c r="Q433" i="25"/>
  <c r="Q449" i="25"/>
  <c r="Q465" i="25"/>
  <c r="Q480" i="25"/>
  <c r="Q488" i="25"/>
  <c r="Q496" i="25"/>
  <c r="Q504" i="25"/>
  <c r="Q512" i="25"/>
  <c r="Q520" i="25"/>
  <c r="Q528" i="25"/>
  <c r="Q536" i="25"/>
  <c r="Q544" i="25"/>
  <c r="Q552" i="25"/>
  <c r="Q560" i="25"/>
  <c r="Q568" i="25"/>
  <c r="Q576" i="25"/>
  <c r="Q584" i="25"/>
  <c r="Q592" i="25"/>
  <c r="Q595" i="25"/>
  <c r="Q603" i="25"/>
  <c r="Q611" i="25"/>
  <c r="Q619" i="25"/>
  <c r="Q627" i="25"/>
  <c r="Q275" i="25"/>
  <c r="Q313" i="25"/>
  <c r="Q345" i="25"/>
  <c r="Q377" i="25"/>
  <c r="Q409" i="25"/>
  <c r="Q441" i="25"/>
  <c r="Q473" i="25"/>
  <c r="Q492" i="25"/>
  <c r="Q508" i="25"/>
  <c r="Q524" i="25"/>
  <c r="Q540" i="25"/>
  <c r="Q556" i="25"/>
  <c r="Q572" i="25"/>
  <c r="Q588" i="25"/>
  <c r="Q230" i="25"/>
  <c r="Q607" i="25"/>
  <c r="Q623" i="25"/>
  <c r="Q651" i="25"/>
  <c r="Q655" i="25"/>
  <c r="Q683" i="25"/>
  <c r="Q687" i="25"/>
  <c r="Q711" i="25"/>
  <c r="Q719" i="25"/>
  <c r="Q727" i="25"/>
  <c r="Q735" i="25"/>
  <c r="Q743" i="25"/>
  <c r="Q751" i="25"/>
  <c r="Q759" i="25"/>
  <c r="Q767" i="25"/>
  <c r="Q787" i="25"/>
  <c r="Q789" i="25"/>
  <c r="Q803" i="25"/>
  <c r="Q805" i="25"/>
  <c r="Q819" i="25"/>
  <c r="Q821" i="25"/>
  <c r="Q835" i="25"/>
  <c r="Q837" i="25"/>
  <c r="Q851" i="25"/>
  <c r="Q853" i="25"/>
  <c r="Q867" i="25"/>
  <c r="Q869" i="25"/>
  <c r="Q883" i="25"/>
  <c r="Q885" i="25"/>
  <c r="Q899" i="25"/>
  <c r="Q901" i="25"/>
  <c r="Q915" i="25"/>
  <c r="Q917" i="25"/>
  <c r="Q931" i="25"/>
  <c r="Q933" i="25"/>
  <c r="Q934" i="25"/>
  <c r="Q936" i="25"/>
  <c r="Q938" i="25"/>
  <c r="Q940" i="25"/>
  <c r="Q942" i="25"/>
  <c r="Q944" i="25"/>
  <c r="Q946" i="25"/>
  <c r="Q948" i="25"/>
  <c r="Q950" i="25"/>
  <c r="Q952" i="25"/>
  <c r="Q954" i="25"/>
  <c r="Q956" i="25"/>
  <c r="Q958" i="25"/>
  <c r="Q960" i="25"/>
  <c r="Q962" i="25"/>
  <c r="Q964" i="25"/>
  <c r="Q966" i="25"/>
  <c r="Q968" i="25"/>
  <c r="Q970" i="25"/>
  <c r="Q972" i="25"/>
  <c r="Q974" i="25"/>
  <c r="Q976" i="25"/>
  <c r="Q978" i="25"/>
  <c r="Q980" i="25"/>
  <c r="Q982" i="25"/>
  <c r="Q984" i="25"/>
  <c r="Q986" i="25"/>
  <c r="Q988" i="25"/>
  <c r="Q990" i="25"/>
  <c r="Q992" i="25"/>
  <c r="Q994" i="25"/>
  <c r="Q996" i="25"/>
  <c r="Q998" i="25"/>
  <c r="Q1000" i="25"/>
  <c r="Q1002" i="25"/>
  <c r="Q1004" i="25"/>
  <c r="Q1006" i="25"/>
  <c r="Q1008" i="25"/>
  <c r="Q1010" i="25"/>
  <c r="Q1012" i="25"/>
  <c r="Q1014" i="25"/>
  <c r="Q1016" i="25"/>
  <c r="Q1018" i="25"/>
  <c r="Q1020" i="25"/>
  <c r="Q1022" i="25"/>
  <c r="Q1024" i="25"/>
  <c r="Q1026" i="25"/>
  <c r="Q1028" i="25"/>
  <c r="Q1030" i="25"/>
  <c r="Q1032" i="25"/>
  <c r="Q1034" i="25"/>
  <c r="Q1036" i="25"/>
  <c r="Q1038" i="25"/>
  <c r="Q1040" i="25"/>
  <c r="Q1042" i="25"/>
  <c r="Q1044" i="25"/>
  <c r="Q1046" i="25"/>
  <c r="Q1048" i="25"/>
  <c r="Q1050" i="25"/>
  <c r="Q1052" i="25"/>
  <c r="Q1054" i="25"/>
  <c r="Q1056" i="25"/>
  <c r="Q1058" i="25"/>
  <c r="Q1060" i="25"/>
  <c r="Q1062" i="25"/>
  <c r="Q1064" i="25"/>
  <c r="Q1066" i="25"/>
  <c r="Q1068" i="25"/>
  <c r="Q1070" i="25"/>
  <c r="Q1072" i="25"/>
  <c r="Q1074" i="25"/>
  <c r="Q1076" i="25"/>
  <c r="Q1078" i="25"/>
  <c r="Q1080" i="25"/>
  <c r="Q1082" i="25"/>
  <c r="Q1084" i="25"/>
  <c r="Q1086" i="25"/>
  <c r="Q1088" i="25"/>
  <c r="Q1090" i="25"/>
  <c r="Q1092" i="25"/>
  <c r="Q1094" i="25"/>
  <c r="Q1096" i="25"/>
  <c r="Q1098" i="25"/>
  <c r="Q1100" i="25"/>
  <c r="Q1102" i="25"/>
  <c r="Q1104" i="25"/>
  <c r="Q1106" i="25"/>
  <c r="Q1108" i="25"/>
  <c r="Q1110" i="25"/>
  <c r="Q1112" i="25"/>
  <c r="Q1114" i="25"/>
  <c r="Q1116" i="25"/>
  <c r="Q1118" i="25"/>
  <c r="Q1120" i="25"/>
  <c r="Q1122" i="25"/>
  <c r="Q1124" i="25"/>
  <c r="Q1126" i="25"/>
  <c r="Q1128" i="25"/>
  <c r="Q1130" i="25"/>
  <c r="Q1132" i="25"/>
  <c r="Q1134" i="25"/>
  <c r="Q1136" i="25"/>
  <c r="Q1138" i="25"/>
  <c r="Q1140" i="25"/>
  <c r="Q1142" i="25"/>
  <c r="Q1144" i="25"/>
  <c r="Q1146" i="25"/>
  <c r="Q1148" i="25"/>
  <c r="Q1150" i="25"/>
  <c r="Q1152" i="25"/>
  <c r="Q1154" i="25"/>
  <c r="Q1156" i="25"/>
  <c r="Q1158" i="25"/>
  <c r="Q1160" i="25"/>
  <c r="Q1162" i="25"/>
  <c r="Q1164" i="25"/>
  <c r="Q1166" i="25"/>
  <c r="Q1168" i="25"/>
  <c r="Q1170" i="25"/>
  <c r="Q1172" i="25"/>
  <c r="Q1174" i="25"/>
  <c r="Q1176" i="25"/>
  <c r="Q1178" i="25"/>
  <c r="Q1180" i="25"/>
  <c r="Q1182" i="25"/>
  <c r="Q1184" i="25"/>
  <c r="Q1186" i="25"/>
  <c r="Q1188" i="25"/>
  <c r="Q1190" i="25"/>
  <c r="Q1192" i="25"/>
  <c r="Q1194" i="25"/>
  <c r="Q1196" i="25"/>
  <c r="Q1198" i="25"/>
  <c r="Q1200" i="25"/>
  <c r="Q1202" i="25"/>
  <c r="Q1204" i="25"/>
  <c r="Q1206" i="25"/>
  <c r="Q1208" i="25"/>
  <c r="Q1210" i="25"/>
  <c r="Q1212" i="25"/>
  <c r="Q1214" i="25"/>
  <c r="Q1216" i="25"/>
  <c r="Q1218" i="25"/>
  <c r="Q1220" i="25"/>
  <c r="Q1222" i="25"/>
  <c r="Q1224" i="25"/>
  <c r="Q1226" i="25"/>
  <c r="Q1228" i="25"/>
  <c r="Q1230" i="25"/>
  <c r="Q1232" i="25"/>
  <c r="Q1234" i="25"/>
  <c r="Q1236" i="25"/>
  <c r="Q1238" i="25"/>
  <c r="Q243" i="25"/>
  <c r="Q361" i="25"/>
  <c r="Q425" i="25"/>
  <c r="Q484" i="25"/>
  <c r="Q516" i="25"/>
  <c r="Q548" i="25"/>
  <c r="Q580" i="25"/>
  <c r="Q659" i="25"/>
  <c r="Q663" i="25"/>
  <c r="Q691" i="25"/>
  <c r="Q695" i="25"/>
  <c r="Q775" i="25"/>
  <c r="Q777" i="25"/>
  <c r="Q791" i="25"/>
  <c r="Q793" i="25"/>
  <c r="Q807" i="25"/>
  <c r="Q809" i="25"/>
  <c r="Q823" i="25"/>
  <c r="Q825" i="25"/>
  <c r="Q839" i="25"/>
  <c r="Q841" i="25"/>
  <c r="Q855" i="25"/>
  <c r="Q857" i="25"/>
  <c r="Q871" i="25"/>
  <c r="Q873" i="25"/>
  <c r="Q887" i="25"/>
  <c r="Q889" i="25"/>
  <c r="Q903" i="25"/>
  <c r="Q905" i="25"/>
  <c r="Q919" i="25"/>
  <c r="Q921" i="25"/>
  <c r="Q307" i="25"/>
  <c r="Q329" i="25"/>
  <c r="Q393" i="25"/>
  <c r="Q457" i="25"/>
  <c r="Q500" i="25"/>
  <c r="Q532" i="25"/>
  <c r="Q564" i="25"/>
  <c r="Q643" i="25"/>
  <c r="Q647" i="25"/>
  <c r="Q675" i="25"/>
  <c r="Q679" i="25"/>
  <c r="Q707" i="25"/>
  <c r="Q783" i="25"/>
  <c r="Q785" i="25"/>
  <c r="Q799" i="25"/>
  <c r="Q801" i="25"/>
  <c r="Q815" i="25"/>
  <c r="Q817" i="25"/>
  <c r="Q831" i="25"/>
  <c r="Q833" i="25"/>
  <c r="Q847" i="25"/>
  <c r="Q849" i="25"/>
  <c r="Q863" i="25"/>
  <c r="Q865" i="25"/>
  <c r="Q879" i="25"/>
  <c r="Q881" i="25"/>
  <c r="Q895" i="25"/>
  <c r="Q897" i="25"/>
  <c r="Q911" i="25"/>
  <c r="Q913" i="25"/>
  <c r="Q927" i="25"/>
  <c r="Q929" i="25"/>
  <c r="Q615" i="25"/>
  <c r="Q635" i="25"/>
  <c r="Q739" i="25"/>
  <c r="Q771" i="25"/>
  <c r="Q779" i="25"/>
  <c r="Q829" i="25"/>
  <c r="Q843" i="25"/>
  <c r="Q893" i="25"/>
  <c r="Q907" i="25"/>
  <c r="Q937" i="25"/>
  <c r="Q945" i="25"/>
  <c r="Q953" i="25"/>
  <c r="Q961" i="25"/>
  <c r="Q969" i="25"/>
  <c r="Q977" i="25"/>
  <c r="Q985" i="25"/>
  <c r="Q993" i="25"/>
  <c r="Q1001" i="25"/>
  <c r="Q1009" i="25"/>
  <c r="Q1017" i="25"/>
  <c r="Q1025" i="25"/>
  <c r="Q1033" i="25"/>
  <c r="Q1041" i="25"/>
  <c r="Q1049" i="25"/>
  <c r="Q1057" i="25"/>
  <c r="Q1065" i="25"/>
  <c r="Q1073" i="25"/>
  <c r="Q1081" i="25"/>
  <c r="Q1089" i="25"/>
  <c r="Q1097" i="25"/>
  <c r="Q1105" i="25"/>
  <c r="Q1113" i="25"/>
  <c r="Q1121" i="25"/>
  <c r="Q1129" i="25"/>
  <c r="Q1137" i="25"/>
  <c r="Q1145" i="25"/>
  <c r="Q1153" i="25"/>
  <c r="Q1161" i="25"/>
  <c r="Q1169" i="25"/>
  <c r="Q1177" i="25"/>
  <c r="Q1185" i="25"/>
  <c r="Q1193" i="25"/>
  <c r="Q1201" i="25"/>
  <c r="Q1209" i="25"/>
  <c r="Q1217" i="25"/>
  <c r="Q1225" i="25"/>
  <c r="Q1233" i="25"/>
  <c r="Q1241" i="25"/>
  <c r="Q1245" i="25"/>
  <c r="Q1249" i="25"/>
  <c r="Q1253" i="25"/>
  <c r="Q1257" i="25"/>
  <c r="Q1261" i="25"/>
  <c r="Q1265" i="25"/>
  <c r="Q1269" i="25"/>
  <c r="Q1273" i="25"/>
  <c r="Q1277" i="25"/>
  <c r="Q1281" i="25"/>
  <c r="Q1283" i="25"/>
  <c r="Q1285" i="25"/>
  <c r="Q1287" i="25"/>
  <c r="Q1289" i="25"/>
  <c r="Q1291" i="25"/>
  <c r="Q1293" i="25"/>
  <c r="Q1295" i="25"/>
  <c r="Q1297" i="25"/>
  <c r="Q1299" i="25"/>
  <c r="Q1301" i="25"/>
  <c r="Q1303" i="25"/>
  <c r="Q1305" i="25"/>
  <c r="Q1307" i="25"/>
  <c r="Q1309" i="25"/>
  <c r="Q1311" i="25"/>
  <c r="Q1313" i="25"/>
  <c r="Q1315" i="25"/>
  <c r="Q1317" i="25"/>
  <c r="Q1319" i="25"/>
  <c r="Q1321" i="25"/>
  <c r="Q1323" i="25"/>
  <c r="Q1325" i="25"/>
  <c r="Q1327" i="25"/>
  <c r="Q1329" i="25"/>
  <c r="Q1331" i="25"/>
  <c r="Q1333" i="25"/>
  <c r="Q1335" i="25"/>
  <c r="Q1337" i="25"/>
  <c r="Q1339" i="25"/>
  <c r="Q1341" i="25"/>
  <c r="Q1343" i="25"/>
  <c r="Q1345" i="25"/>
  <c r="Q1347" i="25"/>
  <c r="Q1349" i="25"/>
  <c r="Q1351" i="25"/>
  <c r="Q1353" i="25"/>
  <c r="Q1355" i="25"/>
  <c r="Q1357" i="25"/>
  <c r="Q1359" i="25"/>
  <c r="Q1361" i="25"/>
  <c r="Q1363" i="25"/>
  <c r="Q1365" i="25"/>
  <c r="Q1367" i="25"/>
  <c r="Q1369" i="25"/>
  <c r="Q1371" i="25"/>
  <c r="Q1373" i="25"/>
  <c r="Q1375" i="25"/>
  <c r="Q1377" i="25"/>
  <c r="Q1379" i="25"/>
  <c r="Q1381" i="25"/>
  <c r="Q1383" i="25"/>
  <c r="Q1385" i="25"/>
  <c r="Q1387" i="25"/>
  <c r="Q1389" i="25"/>
  <c r="Q1391" i="25"/>
  <c r="Q1393" i="25"/>
  <c r="Q1395" i="25"/>
  <c r="Q1397" i="25"/>
  <c r="Q1399" i="25"/>
  <c r="Q1401" i="25"/>
  <c r="Q1403" i="25"/>
  <c r="Q1405" i="25"/>
  <c r="Q1407" i="25"/>
  <c r="Q1409" i="25"/>
  <c r="Q1411" i="25"/>
  <c r="Q1413" i="25"/>
  <c r="Q1415" i="25"/>
  <c r="Q1417" i="25"/>
  <c r="Q1419" i="25"/>
  <c r="Q1421" i="25"/>
  <c r="Q1423" i="25"/>
  <c r="Q1425" i="25"/>
  <c r="Q1427" i="25"/>
  <c r="Q1429" i="25"/>
  <c r="Q1431" i="25"/>
  <c r="Q1433" i="25"/>
  <c r="Q1435" i="25"/>
  <c r="Q1437" i="25"/>
  <c r="Q1439" i="25"/>
  <c r="Q1441" i="25"/>
  <c r="Q1443" i="25"/>
  <c r="Q1445" i="25"/>
  <c r="Q1447" i="25"/>
  <c r="Q1449" i="25"/>
  <c r="Q1451" i="25"/>
  <c r="Q1453" i="25"/>
  <c r="Q1455" i="25"/>
  <c r="Q1457" i="25"/>
  <c r="Q1459" i="25"/>
  <c r="Q1461" i="25"/>
  <c r="Q1463" i="25"/>
  <c r="Q1465" i="25"/>
  <c r="Q1467" i="25"/>
  <c r="Q1469" i="25"/>
  <c r="Q1471" i="25"/>
  <c r="Q1473" i="25"/>
  <c r="Q1475" i="25"/>
  <c r="Q1477" i="25"/>
  <c r="Q1479" i="25"/>
  <c r="Q1481" i="25"/>
  <c r="Q1483" i="25"/>
  <c r="Q1485" i="25"/>
  <c r="Q1487" i="25"/>
  <c r="Q1489" i="25"/>
  <c r="Q1491" i="25"/>
  <c r="Q1493" i="25"/>
  <c r="Q1495" i="25"/>
  <c r="Q1497" i="25"/>
  <c r="Q1499" i="25"/>
  <c r="Q1501" i="25"/>
  <c r="Q1503" i="25"/>
  <c r="Q1505" i="25"/>
  <c r="Q1507" i="25"/>
  <c r="Q1509" i="25"/>
  <c r="Q1511" i="25"/>
  <c r="Q1513" i="25"/>
  <c r="Q1515" i="25"/>
  <c r="Q1517" i="25"/>
  <c r="Q1519" i="25"/>
  <c r="Q1521" i="25"/>
  <c r="Q1523" i="25"/>
  <c r="Q1525" i="25"/>
  <c r="Q1527" i="25"/>
  <c r="Q1529" i="25"/>
  <c r="Q1531" i="25"/>
  <c r="Q1533" i="25"/>
  <c r="Q1535" i="25"/>
  <c r="Q1537" i="25"/>
  <c r="Q1539" i="25"/>
  <c r="Q1541" i="25"/>
  <c r="Q1543" i="25"/>
  <c r="Q1545" i="25"/>
  <c r="Q1547" i="25"/>
  <c r="Q1549" i="25"/>
  <c r="Q1551" i="25"/>
  <c r="Q1553" i="25"/>
  <c r="Q1555" i="25"/>
  <c r="Q1557" i="25"/>
  <c r="Q1559" i="25"/>
  <c r="Q1561" i="25"/>
  <c r="Q1563" i="25"/>
  <c r="Q1565" i="25"/>
  <c r="Q1567" i="25"/>
  <c r="Q1569" i="25"/>
  <c r="Q1571" i="25"/>
  <c r="Q1573" i="25"/>
  <c r="Q1575" i="25"/>
  <c r="Q1577" i="25"/>
  <c r="Q1579" i="25"/>
  <c r="Q1581" i="25"/>
  <c r="Q1583" i="25"/>
  <c r="Q1585" i="25"/>
  <c r="Q1587" i="25"/>
  <c r="Q1589" i="25"/>
  <c r="Q1591" i="25"/>
  <c r="Q1593" i="25"/>
  <c r="Q1595" i="25"/>
  <c r="Q1597" i="25"/>
  <c r="Q1599" i="25"/>
  <c r="Q1601" i="25"/>
  <c r="Q1603" i="25"/>
  <c r="Q1605" i="25"/>
  <c r="Q1607" i="25"/>
  <c r="Q1609" i="25"/>
  <c r="Q599" i="25"/>
  <c r="Q639" i="25"/>
  <c r="Q667" i="25"/>
  <c r="Q731" i="25"/>
  <c r="Q763" i="25"/>
  <c r="Q781" i="25"/>
  <c r="Q795" i="25"/>
  <c r="Q845" i="25"/>
  <c r="Q859" i="25"/>
  <c r="Q909" i="25"/>
  <c r="Q923" i="25"/>
  <c r="Q935" i="25"/>
  <c r="Q943" i="25"/>
  <c r="Q951" i="25"/>
  <c r="Q959" i="25"/>
  <c r="Q967" i="25"/>
  <c r="Q975" i="25"/>
  <c r="Q983" i="25"/>
  <c r="Q991" i="25"/>
  <c r="Q999" i="25"/>
  <c r="Q1007" i="25"/>
  <c r="Q1015" i="25"/>
  <c r="Q1023" i="25"/>
  <c r="Q1031" i="25"/>
  <c r="Q1039" i="25"/>
  <c r="Q1047" i="25"/>
  <c r="Q1055" i="25"/>
  <c r="Q1063" i="25"/>
  <c r="Q1071" i="25"/>
  <c r="Q1079" i="25"/>
  <c r="Q1087" i="25"/>
  <c r="Q1095" i="25"/>
  <c r="Q1103" i="25"/>
  <c r="Q1111" i="25"/>
  <c r="Q1119" i="25"/>
  <c r="Q1127" i="25"/>
  <c r="Q1135" i="25"/>
  <c r="Q1143" i="25"/>
  <c r="Q1151" i="25"/>
  <c r="Q1159" i="25"/>
  <c r="Q1167" i="25"/>
  <c r="Q1175" i="25"/>
  <c r="Q1183" i="25"/>
  <c r="Q1191" i="25"/>
  <c r="Q1199" i="25"/>
  <c r="Q1207" i="25"/>
  <c r="Q1215" i="25"/>
  <c r="Q1223" i="25"/>
  <c r="Q1231" i="25"/>
  <c r="Q1240" i="25"/>
  <c r="Q1244" i="25"/>
  <c r="Q1248" i="25"/>
  <c r="Q1252" i="25"/>
  <c r="Q1256" i="25"/>
  <c r="Q1260" i="25"/>
  <c r="Q1264" i="25"/>
  <c r="Q1268" i="25"/>
  <c r="Q1272" i="25"/>
  <c r="Q1276" i="25"/>
  <c r="Q631" i="25"/>
  <c r="Q703" i="25"/>
  <c r="Q715" i="25"/>
  <c r="Q747" i="25"/>
  <c r="Q813" i="25"/>
  <c r="Q827" i="25"/>
  <c r="Q877" i="25"/>
  <c r="Q891" i="25"/>
  <c r="Q939" i="25"/>
  <c r="Q947" i="25"/>
  <c r="Q955" i="25"/>
  <c r="Q963" i="25"/>
  <c r="Q971" i="25"/>
  <c r="Q979" i="25"/>
  <c r="Q987" i="25"/>
  <c r="Q995" i="25"/>
  <c r="Q1003" i="25"/>
  <c r="Q1011" i="25"/>
  <c r="Q1019" i="25"/>
  <c r="Q1027" i="25"/>
  <c r="Q1035" i="25"/>
  <c r="Q1043" i="25"/>
  <c r="Q1051" i="25"/>
  <c r="Q1059" i="25"/>
  <c r="Q1067" i="25"/>
  <c r="Q1075" i="25"/>
  <c r="Q1083" i="25"/>
  <c r="Q1091" i="25"/>
  <c r="Q1099" i="25"/>
  <c r="Q1107" i="25"/>
  <c r="Q1115" i="25"/>
  <c r="Q1123" i="25"/>
  <c r="Q1131" i="25"/>
  <c r="Q1139" i="25"/>
  <c r="Q1147" i="25"/>
  <c r="Q1155" i="25"/>
  <c r="Q1163" i="25"/>
  <c r="Q1171" i="25"/>
  <c r="Q1179" i="25"/>
  <c r="Q1187" i="25"/>
  <c r="Q1195" i="25"/>
  <c r="Q1203" i="25"/>
  <c r="Q1211" i="25"/>
  <c r="Q1219" i="25"/>
  <c r="Q1227" i="25"/>
  <c r="Q1235" i="25"/>
  <c r="Q1242" i="25"/>
  <c r="Q1246" i="25"/>
  <c r="Q1250" i="25"/>
  <c r="Q1254" i="25"/>
  <c r="Q1258" i="25"/>
  <c r="Q1262" i="25"/>
  <c r="Q1266" i="25"/>
  <c r="Q1270" i="25"/>
  <c r="Q1274" i="25"/>
  <c r="Q1278" i="25"/>
  <c r="Q755" i="25"/>
  <c r="Q875" i="25"/>
  <c r="Q965" i="25"/>
  <c r="Q997" i="25"/>
  <c r="Q1029" i="25"/>
  <c r="Q1061" i="25"/>
  <c r="Q1093" i="25"/>
  <c r="Q1125" i="25"/>
  <c r="Q1157" i="25"/>
  <c r="Q1189" i="25"/>
  <c r="Q1221" i="25"/>
  <c r="Q1251" i="25"/>
  <c r="Q1267" i="25"/>
  <c r="Q1284" i="25"/>
  <c r="Q1292" i="25"/>
  <c r="Q1300" i="25"/>
  <c r="Q1308" i="25"/>
  <c r="Q671" i="25"/>
  <c r="Q723" i="25"/>
  <c r="Q797" i="25"/>
  <c r="Q957" i="25"/>
  <c r="Q989" i="25"/>
  <c r="Q1021" i="25"/>
  <c r="Q1053" i="25"/>
  <c r="Q1085" i="25"/>
  <c r="Q1117" i="25"/>
  <c r="Q1149" i="25"/>
  <c r="Q1181" i="25"/>
  <c r="Q1213" i="25"/>
  <c r="Q1247" i="25"/>
  <c r="Q1263" i="25"/>
  <c r="Q1279" i="25"/>
  <c r="Q1282" i="25"/>
  <c r="Q1290" i="25"/>
  <c r="Q1298" i="25"/>
  <c r="Q1306" i="25"/>
  <c r="Q1314" i="25"/>
  <c r="Q1322" i="25"/>
  <c r="Q1330" i="25"/>
  <c r="Q1338" i="25"/>
  <c r="Q1346" i="25"/>
  <c r="Q1354" i="25"/>
  <c r="Q1362" i="25"/>
  <c r="Q1370" i="25"/>
  <c r="Q1378" i="25"/>
  <c r="Q1386" i="25"/>
  <c r="Q1394" i="25"/>
  <c r="Q1402" i="25"/>
  <c r="Q1410" i="25"/>
  <c r="Q1418" i="25"/>
  <c r="Q1426" i="25"/>
  <c r="Q1434" i="25"/>
  <c r="Q1442" i="25"/>
  <c r="Q1450" i="25"/>
  <c r="Q1458" i="25"/>
  <c r="Q1466" i="25"/>
  <c r="Q1474" i="25"/>
  <c r="Q861" i="25"/>
  <c r="Q949" i="25"/>
  <c r="Q981" i="25"/>
  <c r="Q1013" i="25"/>
  <c r="Q1045" i="25"/>
  <c r="Q1077" i="25"/>
  <c r="Q1109" i="25"/>
  <c r="Q1141" i="25"/>
  <c r="Q1173" i="25"/>
  <c r="Q1205" i="25"/>
  <c r="Q1237" i="25"/>
  <c r="Q1243" i="25"/>
  <c r="Q1259" i="25"/>
  <c r="Q1275" i="25"/>
  <c r="Q1280" i="25"/>
  <c r="Q1288" i="25"/>
  <c r="Q1296" i="25"/>
  <c r="Q1304" i="25"/>
  <c r="Q1312" i="25"/>
  <c r="Q1320" i="25"/>
  <c r="Q1328" i="25"/>
  <c r="Q1336" i="25"/>
  <c r="Q1344" i="25"/>
  <c r="Q1352" i="25"/>
  <c r="Q1360" i="25"/>
  <c r="Q1368" i="25"/>
  <c r="Q1376" i="25"/>
  <c r="Q1384" i="25"/>
  <c r="Q1392" i="25"/>
  <c r="Q1400" i="25"/>
  <c r="Q1408" i="25"/>
  <c r="Q1416" i="25"/>
  <c r="Q1424" i="25"/>
  <c r="Q1432" i="25"/>
  <c r="Q1440" i="25"/>
  <c r="Q1448" i="25"/>
  <c r="Q1456" i="25"/>
  <c r="Q1464" i="25"/>
  <c r="Q1472" i="25"/>
  <c r="Q1480" i="25"/>
  <c r="Q1488" i="25"/>
  <c r="Q1496" i="25"/>
  <c r="Q1504" i="25"/>
  <c r="Q1512" i="25"/>
  <c r="Q1520" i="25"/>
  <c r="Q1528" i="25"/>
  <c r="Q1536" i="25"/>
  <c r="Q1544" i="25"/>
  <c r="Q1552" i="25"/>
  <c r="Q1560" i="25"/>
  <c r="Q1568" i="25"/>
  <c r="Q1576" i="25"/>
  <c r="Q1584" i="25"/>
  <c r="Q1592" i="25"/>
  <c r="Q1600" i="25"/>
  <c r="Q1608" i="25"/>
  <c r="Q1005" i="25"/>
  <c r="Q1133" i="25"/>
  <c r="Q1271" i="25"/>
  <c r="Q1286" i="25"/>
  <c r="Q1316" i="25"/>
  <c r="Q1332" i="25"/>
  <c r="Q1348" i="25"/>
  <c r="Q1364" i="25"/>
  <c r="Q1380" i="25"/>
  <c r="Q1396" i="25"/>
  <c r="Q1412" i="25"/>
  <c r="Q1428" i="25"/>
  <c r="Q1444" i="25"/>
  <c r="Q1460" i="25"/>
  <c r="Q1476" i="25"/>
  <c r="Q1484" i="25"/>
  <c r="Q1498" i="25"/>
  <c r="Q1502" i="25"/>
  <c r="Q1516" i="25"/>
  <c r="Q1530" i="25"/>
  <c r="Q1534" i="25"/>
  <c r="Q1548" i="25"/>
  <c r="Q1562" i="25"/>
  <c r="Q1566" i="25"/>
  <c r="Q1580" i="25"/>
  <c r="Q1594" i="25"/>
  <c r="Q1598" i="25"/>
  <c r="Q811" i="25"/>
  <c r="Q925" i="25"/>
  <c r="Q973" i="25"/>
  <c r="Q1101" i="25"/>
  <c r="Q1229" i="25"/>
  <c r="Q1255" i="25"/>
  <c r="Q1310" i="25"/>
  <c r="Q1318" i="25"/>
  <c r="Q1334" i="25"/>
  <c r="Q1350" i="25"/>
  <c r="Q1366" i="25"/>
  <c r="Q1382" i="25"/>
  <c r="Q1398" i="25"/>
  <c r="Q1414" i="25"/>
  <c r="Q1430" i="25"/>
  <c r="Q1446" i="25"/>
  <c r="Q1462" i="25"/>
  <c r="Q1478" i="25"/>
  <c r="Q1492" i="25"/>
  <c r="Q1506" i="25"/>
  <c r="Q1510" i="25"/>
  <c r="Q1524" i="25"/>
  <c r="Q1538" i="25"/>
  <c r="Q1542" i="25"/>
  <c r="Q1556" i="25"/>
  <c r="Q1570" i="25"/>
  <c r="Q1574" i="25"/>
  <c r="Q1588" i="25"/>
  <c r="Q1602" i="25"/>
  <c r="Q1606" i="25"/>
  <c r="Q1611" i="25"/>
  <c r="Q1613" i="25"/>
  <c r="Q1615" i="25"/>
  <c r="Q1617" i="25"/>
  <c r="Q1619" i="25"/>
  <c r="Q1621" i="25"/>
  <c r="Q1623" i="25"/>
  <c r="Q1625" i="25"/>
  <c r="Q1627" i="25"/>
  <c r="Q1629" i="25"/>
  <c r="Q1631" i="25"/>
  <c r="Q1633" i="25"/>
  <c r="Q1635" i="25"/>
  <c r="Q1637" i="25"/>
  <c r="Q1639" i="25"/>
  <c r="Q1641" i="25"/>
  <c r="Q1643" i="25"/>
  <c r="Q1645" i="25"/>
  <c r="Q1647" i="25"/>
  <c r="Q1649" i="25"/>
  <c r="Q1651" i="25"/>
  <c r="Q1653" i="25"/>
  <c r="Q1655" i="25"/>
  <c r="Q1657" i="25"/>
  <c r="Q1659" i="25"/>
  <c r="Q1661" i="25"/>
  <c r="Q1663" i="25"/>
  <c r="Q1665" i="25"/>
  <c r="Q1667" i="25"/>
  <c r="Q1669" i="25"/>
  <c r="Q1671" i="25"/>
  <c r="Q1673" i="25"/>
  <c r="Q1675" i="25"/>
  <c r="Q1677" i="25"/>
  <c r="Q1679" i="25"/>
  <c r="Q1681" i="25"/>
  <c r="Q1683" i="25"/>
  <c r="Q1685" i="25"/>
  <c r="Q1687" i="25"/>
  <c r="Q1689" i="25"/>
  <c r="Q1691" i="25"/>
  <c r="Q1693" i="25"/>
  <c r="Q1695" i="25"/>
  <c r="Q1697" i="25"/>
  <c r="Q1699" i="25"/>
  <c r="Q1701" i="25"/>
  <c r="Q1703" i="25"/>
  <c r="Q1705" i="25"/>
  <c r="Q1707" i="25"/>
  <c r="Q1709" i="25"/>
  <c r="Q1711" i="25"/>
  <c r="Q1713" i="25"/>
  <c r="Q1715" i="25"/>
  <c r="Q1717" i="25"/>
  <c r="Q1719" i="25"/>
  <c r="Q1721" i="25"/>
  <c r="Q1723" i="25"/>
  <c r="Q1725" i="25"/>
  <c r="Q1727" i="25"/>
  <c r="Q1729" i="25"/>
  <c r="Q1731" i="25"/>
  <c r="Q1733" i="25"/>
  <c r="Q1735" i="25"/>
  <c r="Q1737" i="25"/>
  <c r="Q1739" i="25"/>
  <c r="Q1741" i="25"/>
  <c r="Q1743" i="25"/>
  <c r="Q1745" i="25"/>
  <c r="Q1747" i="25"/>
  <c r="Q1749" i="25"/>
  <c r="Q1751" i="25"/>
  <c r="Q1753" i="25"/>
  <c r="Q1755" i="25"/>
  <c r="Q1757" i="25"/>
  <c r="Q1759" i="25"/>
  <c r="Q1761" i="25"/>
  <c r="Q1763" i="25"/>
  <c r="Q1765" i="25"/>
  <c r="Q1767" i="25"/>
  <c r="Q1769" i="25"/>
  <c r="Q1771" i="25"/>
  <c r="Q1773" i="25"/>
  <c r="Q1775" i="25"/>
  <c r="Q1777" i="25"/>
  <c r="Q1779" i="25"/>
  <c r="Q1781" i="25"/>
  <c r="Q1783" i="25"/>
  <c r="Q1785" i="25"/>
  <c r="Q1787" i="25"/>
  <c r="Q1789" i="25"/>
  <c r="Q1791" i="25"/>
  <c r="Q1793" i="25"/>
  <c r="Q1795" i="25"/>
  <c r="Q1797" i="25"/>
  <c r="Q1799" i="25"/>
  <c r="Q1801" i="25"/>
  <c r="Q1803" i="25"/>
  <c r="Q1805" i="25"/>
  <c r="Q1807" i="25"/>
  <c r="Q1809" i="25"/>
  <c r="Q1811" i="25"/>
  <c r="Q1813" i="25"/>
  <c r="Q1815" i="25"/>
  <c r="Q1817" i="25"/>
  <c r="Q1819" i="25"/>
  <c r="Q1821" i="25"/>
  <c r="Q1823" i="25"/>
  <c r="Q1825" i="25"/>
  <c r="Q1827" i="25"/>
  <c r="Q1829" i="25"/>
  <c r="Q1831" i="25"/>
  <c r="Q1833" i="25"/>
  <c r="Q1835" i="25"/>
  <c r="Q1837" i="25"/>
  <c r="Q1839" i="25"/>
  <c r="Q1841" i="25"/>
  <c r="Q1843" i="25"/>
  <c r="Q1845" i="25"/>
  <c r="Q1847" i="25"/>
  <c r="Q1849" i="25"/>
  <c r="Q1851" i="25"/>
  <c r="Q1853" i="25"/>
  <c r="Q1855" i="25"/>
  <c r="Q1857" i="25"/>
  <c r="Q1859" i="25"/>
  <c r="Q1861" i="25"/>
  <c r="Q1863" i="25"/>
  <c r="Q1865" i="25"/>
  <c r="Q1867" i="25"/>
  <c r="Q1869" i="25"/>
  <c r="Q1871" i="25"/>
  <c r="Q1873" i="25"/>
  <c r="Q1875" i="25"/>
  <c r="Q1877" i="25"/>
  <c r="Q1879" i="25"/>
  <c r="Q1881" i="25"/>
  <c r="Q1883" i="25"/>
  <c r="Q1885" i="25"/>
  <c r="Q1887" i="25"/>
  <c r="Q1889" i="25"/>
  <c r="Q1891" i="25"/>
  <c r="Q1893" i="25"/>
  <c r="Q1895" i="25"/>
  <c r="Q1897" i="25"/>
  <c r="Q1899" i="25"/>
  <c r="Q1901" i="25"/>
  <c r="Q1903" i="25"/>
  <c r="Q1905" i="25"/>
  <c r="Q1907" i="25"/>
  <c r="Q1909" i="25"/>
  <c r="Q1911" i="25"/>
  <c r="Q1913" i="25"/>
  <c r="Q1915" i="25"/>
  <c r="Q1917" i="25"/>
  <c r="Q1919" i="25"/>
  <c r="Q1921" i="25"/>
  <c r="Q1923" i="25"/>
  <c r="Q1925" i="25"/>
  <c r="Q1927" i="25"/>
  <c r="Q1929" i="25"/>
  <c r="Q1931" i="25"/>
  <c r="Q1933" i="25"/>
  <c r="Q1935" i="25"/>
  <c r="Q1937" i="25"/>
  <c r="Q1939" i="25"/>
  <c r="Q1941" i="25"/>
  <c r="Q1943" i="25"/>
  <c r="Q1945" i="25"/>
  <c r="Q1947" i="25"/>
  <c r="Q1949" i="25"/>
  <c r="Q1951" i="25"/>
  <c r="Q1953" i="25"/>
  <c r="Q1955" i="25"/>
  <c r="Q1957" i="25"/>
  <c r="Q1959" i="25"/>
  <c r="Q1961" i="25"/>
  <c r="Q1963" i="25"/>
  <c r="Q1965" i="25"/>
  <c r="Q1967" i="25"/>
  <c r="Q1969" i="25"/>
  <c r="Q1971" i="25"/>
  <c r="Q1973" i="25"/>
  <c r="Q1975" i="25"/>
  <c r="Q1977" i="25"/>
  <c r="Q1979" i="25"/>
  <c r="Q1981" i="25"/>
  <c r="Q1983" i="25"/>
  <c r="Q1985" i="25"/>
  <c r="Q1987" i="25"/>
  <c r="Q1989" i="25"/>
  <c r="Q1991" i="25"/>
  <c r="Q1993" i="25"/>
  <c r="Q1995" i="25"/>
  <c r="Q1997" i="25"/>
  <c r="Q1999" i="25"/>
  <c r="Q2001" i="25"/>
  <c r="Q2003" i="25"/>
  <c r="Q2005" i="25"/>
  <c r="Q2007" i="25"/>
  <c r="Q2009" i="25"/>
  <c r="Q2011" i="25"/>
  <c r="Q2013" i="25"/>
  <c r="Q2015" i="25"/>
  <c r="Q2017" i="25"/>
  <c r="Q2019" i="25"/>
  <c r="Q2021" i="25"/>
  <c r="Q2023" i="25"/>
  <c r="Q2025" i="25"/>
  <c r="Q2027" i="25"/>
  <c r="Q2029" i="25"/>
  <c r="Q2031" i="25"/>
  <c r="Q2033" i="25"/>
  <c r="Q2035" i="25"/>
  <c r="Q2037" i="25"/>
  <c r="Q2039" i="25"/>
  <c r="Q2041" i="25"/>
  <c r="Q2043" i="25"/>
  <c r="Q2045" i="25"/>
  <c r="Q2047" i="25"/>
  <c r="Q2049" i="25"/>
  <c r="Q2051" i="25"/>
  <c r="Q2053" i="25"/>
  <c r="Q2055" i="25"/>
  <c r="Q2057" i="25"/>
  <c r="Q2059" i="25"/>
  <c r="Q2061" i="25"/>
  <c r="Q2063" i="25"/>
  <c r="Q2065" i="25"/>
  <c r="Q2067" i="25"/>
  <c r="Q2069" i="25"/>
  <c r="Q2071" i="25"/>
  <c r="Q2073" i="25"/>
  <c r="Q2075" i="25"/>
  <c r="Q2077" i="25"/>
  <c r="Q2079" i="25"/>
  <c r="Q2081" i="25"/>
  <c r="Q2083" i="25"/>
  <c r="Q2085" i="25"/>
  <c r="Q2087" i="25"/>
  <c r="Q2089" i="25"/>
  <c r="Q2091" i="25"/>
  <c r="Q2093" i="25"/>
  <c r="Q2095" i="25"/>
  <c r="Q2097" i="25"/>
  <c r="Q2099" i="25"/>
  <c r="Q2101" i="25"/>
  <c r="Q2103" i="25"/>
  <c r="Q2105" i="25"/>
  <c r="Q2107" i="25"/>
  <c r="Q2109" i="25"/>
  <c r="Q2111" i="25"/>
  <c r="Q2113" i="25"/>
  <c r="Q2115" i="25"/>
  <c r="Q2117" i="25"/>
  <c r="Q2119" i="25"/>
  <c r="Q2121" i="25"/>
  <c r="Q2123" i="25"/>
  <c r="Q2125" i="25"/>
  <c r="Q2127" i="25"/>
  <c r="Q2129" i="25"/>
  <c r="Q2131" i="25"/>
  <c r="Q2133" i="25"/>
  <c r="Q2135" i="25"/>
  <c r="Q2137" i="25"/>
  <c r="Q2139" i="25"/>
  <c r="Q2141" i="25"/>
  <c r="Q2143" i="25"/>
  <c r="Q2145" i="25"/>
  <c r="Q2147" i="25"/>
  <c r="Q2149" i="25"/>
  <c r="Q2151" i="25"/>
  <c r="Q2153" i="25"/>
  <c r="Q2155" i="25"/>
  <c r="Q2157" i="25"/>
  <c r="Q2159" i="25"/>
  <c r="Q2161" i="25"/>
  <c r="Q2163" i="25"/>
  <c r="Q2165" i="25"/>
  <c r="Q2167" i="25"/>
  <c r="Q2169" i="25"/>
  <c r="Q2171" i="25"/>
  <c r="Q2173" i="25"/>
  <c r="Q2175" i="25"/>
  <c r="Q2177" i="25"/>
  <c r="Q2179" i="25"/>
  <c r="Q2181" i="25"/>
  <c r="Q2183" i="25"/>
  <c r="Q2185" i="25"/>
  <c r="Q2187" i="25"/>
  <c r="Q2189" i="25"/>
  <c r="Q2191" i="25"/>
  <c r="Q2193" i="25"/>
  <c r="Q2195" i="25"/>
  <c r="Q2197" i="25"/>
  <c r="Q2199" i="25"/>
  <c r="Q2201" i="25"/>
  <c r="Q2203" i="25"/>
  <c r="Q2205" i="25"/>
  <c r="Q2207" i="25"/>
  <c r="Q2209" i="25"/>
  <c r="Q2211" i="25"/>
  <c r="Q2213" i="25"/>
  <c r="Q2215" i="25"/>
  <c r="Q2217" i="25"/>
  <c r="Q2219" i="25"/>
  <c r="Q2221" i="25"/>
  <c r="Q2223" i="25"/>
  <c r="Q2225" i="25"/>
  <c r="Q2227" i="25"/>
  <c r="Q2229" i="25"/>
  <c r="Q2231" i="25"/>
  <c r="Q2233" i="25"/>
  <c r="Q2235" i="25"/>
  <c r="Q2237" i="25"/>
  <c r="Q2239" i="25"/>
  <c r="Q2241" i="25"/>
  <c r="Q2243" i="25"/>
  <c r="Q2245" i="25"/>
  <c r="Q2247" i="25"/>
  <c r="Q2249" i="25"/>
  <c r="Q2251" i="25"/>
  <c r="Q2253" i="25"/>
  <c r="Q2255" i="25"/>
  <c r="Q2257" i="25"/>
  <c r="Q2259" i="25"/>
  <c r="Q2261" i="25"/>
  <c r="Q2263" i="25"/>
  <c r="Q2265" i="25"/>
  <c r="Q2267" i="25"/>
  <c r="Q2269" i="25"/>
  <c r="Q2271" i="25"/>
  <c r="Q2273" i="25"/>
  <c r="Q2275" i="25"/>
  <c r="Q2277" i="25"/>
  <c r="Q2279" i="25"/>
  <c r="Q2281" i="25"/>
  <c r="Q2283" i="25"/>
  <c r="Q2285" i="25"/>
  <c r="Q2287" i="25"/>
  <c r="Q2289" i="25"/>
  <c r="Q2291" i="25"/>
  <c r="Q2293" i="25"/>
  <c r="Q2295" i="25"/>
  <c r="Q2297" i="25"/>
  <c r="Q2299" i="25"/>
  <c r="Q2301" i="25"/>
  <c r="Q2303" i="25"/>
  <c r="Q2305" i="25"/>
  <c r="Q2307" i="25"/>
  <c r="Q2309" i="25"/>
  <c r="Q2311" i="25"/>
  <c r="Q2313" i="25"/>
  <c r="Q2315" i="25"/>
  <c r="Q2317" i="25"/>
  <c r="Q2319" i="25"/>
  <c r="Q2321" i="25"/>
  <c r="Q2323" i="25"/>
  <c r="Q2325" i="25"/>
  <c r="Q2327" i="25"/>
  <c r="Q2329" i="25"/>
  <c r="Q2331" i="25"/>
  <c r="Q2333" i="25"/>
  <c r="Q2335" i="25"/>
  <c r="Q2337" i="25"/>
  <c r="Q2339" i="25"/>
  <c r="Q2341" i="25"/>
  <c r="Q2343" i="25"/>
  <c r="Q2345" i="25"/>
  <c r="Q2347" i="25"/>
  <c r="Q2349" i="25"/>
  <c r="Q2351" i="25"/>
  <c r="Q2353" i="25"/>
  <c r="Q2355" i="25"/>
  <c r="Q2357" i="25"/>
  <c r="Q2359" i="25"/>
  <c r="Q2361" i="25"/>
  <c r="Q2363" i="25"/>
  <c r="Q2365" i="25"/>
  <c r="Q2367" i="25"/>
  <c r="Q2369" i="25"/>
  <c r="Q2371" i="25"/>
  <c r="Q2373" i="25"/>
  <c r="Q2375" i="25"/>
  <c r="Q2377" i="25"/>
  <c r="Q2379" i="25"/>
  <c r="Q2381" i="25"/>
  <c r="Q2383" i="25"/>
  <c r="Q2385" i="25"/>
  <c r="Q2387" i="25"/>
  <c r="Q2389" i="25"/>
  <c r="Q2391" i="25"/>
  <c r="Q2393" i="25"/>
  <c r="Q2395" i="25"/>
  <c r="Q2397" i="25"/>
  <c r="Q2399" i="25"/>
  <c r="Q2401" i="25"/>
  <c r="Q2403" i="25"/>
  <c r="Q2405" i="25"/>
  <c r="Q2407" i="25"/>
  <c r="Q2409" i="25"/>
  <c r="Q2411" i="25"/>
  <c r="Q2413" i="25"/>
  <c r="Q2415" i="25"/>
  <c r="Q2417" i="25"/>
  <c r="Q2419" i="25"/>
  <c r="Q2421" i="25"/>
  <c r="Q2423" i="25"/>
  <c r="Q2425" i="25"/>
  <c r="Q2427" i="25"/>
  <c r="Q2429" i="25"/>
  <c r="Q2431" i="25"/>
  <c r="Q2433" i="25"/>
  <c r="Q2435" i="25"/>
  <c r="Q2437" i="25"/>
  <c r="Q2439" i="25"/>
  <c r="Q2441" i="25"/>
  <c r="Q2443" i="25"/>
  <c r="Q2445" i="25"/>
  <c r="Q2447" i="25"/>
  <c r="Q2449" i="25"/>
  <c r="Q2451" i="25"/>
  <c r="Q2453" i="25"/>
  <c r="Q2455" i="25"/>
  <c r="Q2457" i="25"/>
  <c r="Q2459" i="25"/>
  <c r="Q2461" i="25"/>
  <c r="Q2463" i="25"/>
  <c r="Q2465" i="25"/>
  <c r="Q1037" i="25"/>
  <c r="Q1165" i="25"/>
  <c r="Q1294" i="25"/>
  <c r="Q1326" i="25"/>
  <c r="Q1342" i="25"/>
  <c r="Q1358" i="25"/>
  <c r="Q1374" i="25"/>
  <c r="Q1390" i="25"/>
  <c r="Q1406" i="25"/>
  <c r="Q1422" i="25"/>
  <c r="Q1438" i="25"/>
  <c r="Q1454" i="25"/>
  <c r="Q1470" i="25"/>
  <c r="Q1490" i="25"/>
  <c r="Q1494" i="25"/>
  <c r="Q1508" i="25"/>
  <c r="Q1522" i="25"/>
  <c r="Q1526" i="25"/>
  <c r="Q1540" i="25"/>
  <c r="Q1554" i="25"/>
  <c r="Q1558" i="25"/>
  <c r="Q1572" i="25"/>
  <c r="Q1586" i="25"/>
  <c r="Q1590" i="25"/>
  <c r="Q1604" i="25"/>
  <c r="Q1612" i="25"/>
  <c r="Q1614" i="25"/>
  <c r="Q1616" i="25"/>
  <c r="Q1618" i="25"/>
  <c r="Q1620" i="25"/>
  <c r="Q1622" i="25"/>
  <c r="Q1624" i="25"/>
  <c r="Q1626" i="25"/>
  <c r="Q1628" i="25"/>
  <c r="Q1630" i="25"/>
  <c r="Q1632" i="25"/>
  <c r="Q1634" i="25"/>
  <c r="Q1636" i="25"/>
  <c r="Q1638" i="25"/>
  <c r="Q1640" i="25"/>
  <c r="Q1642" i="25"/>
  <c r="Q1644" i="25"/>
  <c r="Q1646" i="25"/>
  <c r="Q1648" i="25"/>
  <c r="Q1650" i="25"/>
  <c r="Q1652" i="25"/>
  <c r="Q1654" i="25"/>
  <c r="Q1656" i="25"/>
  <c r="Q1658" i="25"/>
  <c r="Q1660" i="25"/>
  <c r="Q1662" i="25"/>
  <c r="Q1664" i="25"/>
  <c r="Q1666" i="25"/>
  <c r="Q1668" i="25"/>
  <c r="Q1670" i="25"/>
  <c r="Q1672" i="25"/>
  <c r="Q1674" i="25"/>
  <c r="Q1676" i="25"/>
  <c r="Q1678" i="25"/>
  <c r="Q1680" i="25"/>
  <c r="Q1682" i="25"/>
  <c r="Q1684" i="25"/>
  <c r="Q1686" i="25"/>
  <c r="Q1688" i="25"/>
  <c r="Q1690" i="25"/>
  <c r="Q1692" i="25"/>
  <c r="Q1694" i="25"/>
  <c r="Q1696" i="25"/>
  <c r="Q1698" i="25"/>
  <c r="Q1700" i="25"/>
  <c r="Q1702" i="25"/>
  <c r="Q1704" i="25"/>
  <c r="Q1706" i="25"/>
  <c r="Q1708" i="25"/>
  <c r="Q1710" i="25"/>
  <c r="Q1712" i="25"/>
  <c r="Q1714" i="25"/>
  <c r="Q1716" i="25"/>
  <c r="Q1718" i="25"/>
  <c r="Q1720" i="25"/>
  <c r="Q1722" i="25"/>
  <c r="Q1724" i="25"/>
  <c r="Q1726" i="25"/>
  <c r="Q1728" i="25"/>
  <c r="Q1730" i="25"/>
  <c r="Q1732" i="25"/>
  <c r="Q1734" i="25"/>
  <c r="Q1736" i="25"/>
  <c r="Q1738" i="25"/>
  <c r="Q1740" i="25"/>
  <c r="Q1742" i="25"/>
  <c r="Q1744" i="25"/>
  <c r="Q1746" i="25"/>
  <c r="Q1748" i="25"/>
  <c r="Q1750" i="25"/>
  <c r="Q1752" i="25"/>
  <c r="Q1754" i="25"/>
  <c r="Q1756" i="25"/>
  <c r="Q1758" i="25"/>
  <c r="Q1760" i="25"/>
  <c r="Q1762" i="25"/>
  <c r="Q1764" i="25"/>
  <c r="Q1766" i="25"/>
  <c r="Q1768" i="25"/>
  <c r="Q1770" i="25"/>
  <c r="Q1772" i="25"/>
  <c r="Q1774" i="25"/>
  <c r="Q1776" i="25"/>
  <c r="Q1778" i="25"/>
  <c r="Q1780" i="25"/>
  <c r="Q1782" i="25"/>
  <c r="Q1784" i="25"/>
  <c r="Q1786" i="25"/>
  <c r="Q1788" i="25"/>
  <c r="Q1790" i="25"/>
  <c r="Q1792" i="25"/>
  <c r="Q1794" i="25"/>
  <c r="Q1796" i="25"/>
  <c r="Q1798" i="25"/>
  <c r="Q1800" i="25"/>
  <c r="Q1802" i="25"/>
  <c r="Q1804" i="25"/>
  <c r="Q1806" i="25"/>
  <c r="Q1808" i="25"/>
  <c r="Q1810" i="25"/>
  <c r="Q1812" i="25"/>
  <c r="Q1814" i="25"/>
  <c r="Q1816" i="25"/>
  <c r="Q1818" i="25"/>
  <c r="Q1820" i="25"/>
  <c r="Q1822" i="25"/>
  <c r="Q1824" i="25"/>
  <c r="Q1826" i="25"/>
  <c r="Q1828" i="25"/>
  <c r="Q1830" i="25"/>
  <c r="Q1832" i="25"/>
  <c r="Q1834" i="25"/>
  <c r="Q1836" i="25"/>
  <c r="Q1838" i="25"/>
  <c r="Q1840" i="25"/>
  <c r="Q1842" i="25"/>
  <c r="Q1844" i="25"/>
  <c r="Q1846" i="25"/>
  <c r="Q1848" i="25"/>
  <c r="Q1850" i="25"/>
  <c r="Q1852" i="25"/>
  <c r="Q1854" i="25"/>
  <c r="Q1856" i="25"/>
  <c r="Q1858" i="25"/>
  <c r="Q1860" i="25"/>
  <c r="Q1862" i="25"/>
  <c r="Q1864" i="25"/>
  <c r="Q1866" i="25"/>
  <c r="Q1868" i="25"/>
  <c r="Q1870" i="25"/>
  <c r="Q1872" i="25"/>
  <c r="Q1874" i="25"/>
  <c r="Q1876" i="25"/>
  <c r="Q1878" i="25"/>
  <c r="Q1880" i="25"/>
  <c r="Q1882" i="25"/>
  <c r="Q1884" i="25"/>
  <c r="Q1886" i="25"/>
  <c r="Q1888" i="25"/>
  <c r="Q1890" i="25"/>
  <c r="Q1892" i="25"/>
  <c r="Q1894" i="25"/>
  <c r="Q1896" i="25"/>
  <c r="Q1898" i="25"/>
  <c r="Q1900" i="25"/>
  <c r="Q1902" i="25"/>
  <c r="Q1904" i="25"/>
  <c r="Q1906" i="25"/>
  <c r="Q1908" i="25"/>
  <c r="Q1910" i="25"/>
  <c r="Q1912" i="25"/>
  <c r="Q1914" i="25"/>
  <c r="Q1916" i="25"/>
  <c r="Q1918" i="25"/>
  <c r="Q1920" i="25"/>
  <c r="Q1922" i="25"/>
  <c r="Q1924" i="25"/>
  <c r="Q1926" i="25"/>
  <c r="Q1928" i="25"/>
  <c r="Q1930" i="25"/>
  <c r="Q1932" i="25"/>
  <c r="Q1934" i="25"/>
  <c r="Q1936" i="25"/>
  <c r="Q1938" i="25"/>
  <c r="Q1940" i="25"/>
  <c r="Q1942" i="25"/>
  <c r="Q1944" i="25"/>
  <c r="Q1946" i="25"/>
  <c r="Q1948" i="25"/>
  <c r="Q1950" i="25"/>
  <c r="Q1952" i="25"/>
  <c r="Q1954" i="25"/>
  <c r="Q1956" i="25"/>
  <c r="Q1958" i="25"/>
  <c r="Q1960" i="25"/>
  <c r="Q1962" i="25"/>
  <c r="Q1964" i="25"/>
  <c r="Q1966" i="25"/>
  <c r="Q1968" i="25"/>
  <c r="Q1970" i="25"/>
  <c r="Q1972" i="25"/>
  <c r="Q1974" i="25"/>
  <c r="Q1976" i="25"/>
  <c r="Q1978" i="25"/>
  <c r="Q1980" i="25"/>
  <c r="Q1982" i="25"/>
  <c r="Q1984" i="25"/>
  <c r="Q1986" i="25"/>
  <c r="Q1988" i="25"/>
  <c r="Q1990" i="25"/>
  <c r="Q1992" i="25"/>
  <c r="Q1994" i="25"/>
  <c r="Q1996" i="25"/>
  <c r="Q1998" i="25"/>
  <c r="Q2000" i="25"/>
  <c r="Q2002" i="25"/>
  <c r="Q2004" i="25"/>
  <c r="Q2006" i="25"/>
  <c r="Q2008" i="25"/>
  <c r="Q2010" i="25"/>
  <c r="Q2012" i="25"/>
  <c r="Q2014" i="25"/>
  <c r="Q2016" i="25"/>
  <c r="Q2018" i="25"/>
  <c r="Q2020" i="25"/>
  <c r="Q2022" i="25"/>
  <c r="Q2024" i="25"/>
  <c r="Q2026" i="25"/>
  <c r="Q2028" i="25"/>
  <c r="Q2030" i="25"/>
  <c r="Q2032" i="25"/>
  <c r="Q2034" i="25"/>
  <c r="Q2036" i="25"/>
  <c r="Q2038" i="25"/>
  <c r="Q2040" i="25"/>
  <c r="Q2042" i="25"/>
  <c r="Q2044" i="25"/>
  <c r="Q2046" i="25"/>
  <c r="Q2048" i="25"/>
  <c r="Q2050" i="25"/>
  <c r="Q2052" i="25"/>
  <c r="Q2054" i="25"/>
  <c r="Q2056" i="25"/>
  <c r="Q2058" i="25"/>
  <c r="Q2060" i="25"/>
  <c r="Q2062" i="25"/>
  <c r="Q2064" i="25"/>
  <c r="Q2066" i="25"/>
  <c r="Q2068" i="25"/>
  <c r="Q2070" i="25"/>
  <c r="Q2072" i="25"/>
  <c r="Q2074" i="25"/>
  <c r="Q2076" i="25"/>
  <c r="Q2078" i="25"/>
  <c r="Q2080" i="25"/>
  <c r="Q2082" i="25"/>
  <c r="Q2084" i="25"/>
  <c r="Q2086" i="25"/>
  <c r="Q2088" i="25"/>
  <c r="Q2090" i="25"/>
  <c r="Q2092" i="25"/>
  <c r="Q2094" i="25"/>
  <c r="Q2096" i="25"/>
  <c r="Q2098" i="25"/>
  <c r="Q2100" i="25"/>
  <c r="Q2102" i="25"/>
  <c r="Q2104" i="25"/>
  <c r="Q2106" i="25"/>
  <c r="Q2108" i="25"/>
  <c r="Q2110" i="25"/>
  <c r="Q2112" i="25"/>
  <c r="Q2114" i="25"/>
  <c r="Q2116" i="25"/>
  <c r="Q2118" i="25"/>
  <c r="Q2120" i="25"/>
  <c r="Q2122" i="25"/>
  <c r="Q2124" i="25"/>
  <c r="Q2126" i="25"/>
  <c r="Q2128" i="25"/>
  <c r="Q2130" i="25"/>
  <c r="Q2132" i="25"/>
  <c r="Q2134" i="25"/>
  <c r="Q2136" i="25"/>
  <c r="Q2138" i="25"/>
  <c r="Q2140" i="25"/>
  <c r="Q2142" i="25"/>
  <c r="Q2144" i="25"/>
  <c r="Q2146" i="25"/>
  <c r="Q2148" i="25"/>
  <c r="Q2150" i="25"/>
  <c r="Q2152" i="25"/>
  <c r="Q2154" i="25"/>
  <c r="Q2156" i="25"/>
  <c r="Q2158" i="25"/>
  <c r="Q2160" i="25"/>
  <c r="Q2162" i="25"/>
  <c r="Q2164" i="25"/>
  <c r="Q2166" i="25"/>
  <c r="Q2168" i="25"/>
  <c r="Q2170" i="25"/>
  <c r="Q2172" i="25"/>
  <c r="Q2174" i="25"/>
  <c r="Q2176" i="25"/>
  <c r="Q2178" i="25"/>
  <c r="Q2180" i="25"/>
  <c r="Q2182" i="25"/>
  <c r="Q2184" i="25"/>
  <c r="Q2186" i="25"/>
  <c r="Q2188" i="25"/>
  <c r="Q2190" i="25"/>
  <c r="Q2192" i="25"/>
  <c r="Q2194" i="25"/>
  <c r="Q2196" i="25"/>
  <c r="Q2198" i="25"/>
  <c r="Q2200" i="25"/>
  <c r="Q2202" i="25"/>
  <c r="Q2204" i="25"/>
  <c r="Q2206" i="25"/>
  <c r="Q2208" i="25"/>
  <c r="Q2210" i="25"/>
  <c r="Q2212" i="25"/>
  <c r="Q2214" i="25"/>
  <c r="Q2216" i="25"/>
  <c r="Q2218" i="25"/>
  <c r="Q2220" i="25"/>
  <c r="Q2222" i="25"/>
  <c r="Q2224" i="25"/>
  <c r="Q2226" i="25"/>
  <c r="Q2228" i="25"/>
  <c r="Q2230" i="25"/>
  <c r="Q2232" i="25"/>
  <c r="Q2234" i="25"/>
  <c r="Q2236" i="25"/>
  <c r="Q2238" i="25"/>
  <c r="Q2240" i="25"/>
  <c r="Q2242" i="25"/>
  <c r="Q2244" i="25"/>
  <c r="Q2246" i="25"/>
  <c r="Q2248" i="25"/>
  <c r="Q2250" i="25"/>
  <c r="Q2252" i="25"/>
  <c r="Q2254" i="25"/>
  <c r="Q2256" i="25"/>
  <c r="Q2258" i="25"/>
  <c r="Q2260" i="25"/>
  <c r="Q2262" i="25"/>
  <c r="Q2264" i="25"/>
  <c r="Q2266" i="25"/>
  <c r="Q2268" i="25"/>
  <c r="Q2270" i="25"/>
  <c r="Q2272" i="25"/>
  <c r="Q2274" i="25"/>
  <c r="Q2276" i="25"/>
  <c r="Q2278" i="25"/>
  <c r="Q2280" i="25"/>
  <c r="Q2282" i="25"/>
  <c r="Q2284" i="25"/>
  <c r="Q2286" i="25"/>
  <c r="Q2288" i="25"/>
  <c r="Q2290" i="25"/>
  <c r="Q2292" i="25"/>
  <c r="Q2294" i="25"/>
  <c r="Q2296" i="25"/>
  <c r="Q2298" i="25"/>
  <c r="Q2300" i="25"/>
  <c r="Q2302" i="25"/>
  <c r="Q2304" i="25"/>
  <c r="Q2306" i="25"/>
  <c r="Q2308" i="25"/>
  <c r="Q2310" i="25"/>
  <c r="Q2312" i="25"/>
  <c r="Q2314" i="25"/>
  <c r="Q2316" i="25"/>
  <c r="Q2318" i="25"/>
  <c r="Q2320" i="25"/>
  <c r="Q2322" i="25"/>
  <c r="Q2324" i="25"/>
  <c r="Q2326" i="25"/>
  <c r="Q2328" i="25"/>
  <c r="Q2330" i="25"/>
  <c r="Q2332" i="25"/>
  <c r="Q2334" i="25"/>
  <c r="Q2336" i="25"/>
  <c r="Q2338" i="25"/>
  <c r="Q2340" i="25"/>
  <c r="Q2342" i="25"/>
  <c r="Q2344" i="25"/>
  <c r="Q2346" i="25"/>
  <c r="Q2348" i="25"/>
  <c r="Q2350" i="25"/>
  <c r="Q2352" i="25"/>
  <c r="Q2354" i="25"/>
  <c r="Q2356" i="25"/>
  <c r="Q2358" i="25"/>
  <c r="Q2360" i="25"/>
  <c r="Q2362" i="25"/>
  <c r="Q2364" i="25"/>
  <c r="Q2366" i="25"/>
  <c r="Q2368" i="25"/>
  <c r="Q2370" i="25"/>
  <c r="Q2372" i="25"/>
  <c r="Q2374" i="25"/>
  <c r="Q2376" i="25"/>
  <c r="Q2378" i="25"/>
  <c r="Q2380" i="25"/>
  <c r="Q2382" i="25"/>
  <c r="Q2384" i="25"/>
  <c r="Q2386" i="25"/>
  <c r="Q2388" i="25"/>
  <c r="Q2390" i="25"/>
  <c r="Q2392" i="25"/>
  <c r="Q2394" i="25"/>
  <c r="Q2396" i="25"/>
  <c r="Q2398" i="25"/>
  <c r="Q2400" i="25"/>
  <c r="Q2402" i="25"/>
  <c r="Q2404" i="25"/>
  <c r="Q2406" i="25"/>
  <c r="Q2408" i="25"/>
  <c r="Q2410" i="25"/>
  <c r="Q2412" i="25"/>
  <c r="Q2414" i="25"/>
  <c r="Q2416" i="25"/>
  <c r="Q2418" i="25"/>
  <c r="Q2420" i="25"/>
  <c r="Q2422" i="25"/>
  <c r="Q2424" i="25"/>
  <c r="Q2426" i="25"/>
  <c r="Q2428" i="25"/>
  <c r="Q2430" i="25"/>
  <c r="Q2432" i="25"/>
  <c r="Q2434" i="25"/>
  <c r="Q2436" i="25"/>
  <c r="Q2438" i="25"/>
  <c r="Q2440" i="25"/>
  <c r="Q2442" i="25"/>
  <c r="Q2444" i="25"/>
  <c r="Q2446" i="25"/>
  <c r="Q2448" i="25"/>
  <c r="Q2450" i="25"/>
  <c r="Q2452" i="25"/>
  <c r="Q2454" i="25"/>
  <c r="Q2456" i="25"/>
  <c r="Q2458" i="25"/>
  <c r="Q2460" i="25"/>
  <c r="Q2462" i="25"/>
  <c r="Q2464" i="25"/>
  <c r="Q699" i="25"/>
  <c r="Q1197" i="25"/>
  <c r="Q1324" i="25"/>
  <c r="Q1388" i="25"/>
  <c r="Q1452" i="25"/>
  <c r="Q1518" i="25"/>
  <c r="Q1532" i="25"/>
  <c r="Q1546" i="25"/>
  <c r="Q1069" i="25"/>
  <c r="Q1239" i="25"/>
  <c r="Q1302" i="25"/>
  <c r="Q1372" i="25"/>
  <c r="Q1436" i="25"/>
  <c r="Q1550" i="25"/>
  <c r="Q1564" i="25"/>
  <c r="Q1578" i="25"/>
  <c r="Q2466" i="25"/>
  <c r="Q2468" i="25"/>
  <c r="Q2470" i="25"/>
  <c r="Q2472" i="25"/>
  <c r="Q2474" i="25"/>
  <c r="Q2476" i="25"/>
  <c r="Q2478" i="25"/>
  <c r="Q2480" i="25"/>
  <c r="Q2482" i="25"/>
  <c r="Q2484" i="25"/>
  <c r="Q2486" i="25"/>
  <c r="Q2488" i="25"/>
  <c r="Q2490" i="25"/>
  <c r="Q2492" i="25"/>
  <c r="Q2494" i="25"/>
  <c r="Q2496" i="25"/>
  <c r="Q2498" i="25"/>
  <c r="Q2500" i="25"/>
  <c r="Q2502" i="25"/>
  <c r="Q2504" i="25"/>
  <c r="Q2506" i="25"/>
  <c r="Q2508" i="25"/>
  <c r="Q2510" i="25"/>
  <c r="Q2512" i="25"/>
  <c r="Q2514" i="25"/>
  <c r="Q2516" i="25"/>
  <c r="Q2518" i="25"/>
  <c r="Q2520" i="25"/>
  <c r="Q2522" i="25"/>
  <c r="Q2524" i="25"/>
  <c r="Q2526" i="25"/>
  <c r="Q2528" i="25"/>
  <c r="Q2530" i="25"/>
  <c r="Q2532" i="25"/>
  <c r="Q2534" i="25"/>
  <c r="Q2536" i="25"/>
  <c r="Q2538" i="25"/>
  <c r="Q2540" i="25"/>
  <c r="Q2542" i="25"/>
  <c r="Q2544" i="25"/>
  <c r="Q2546" i="25"/>
  <c r="Q2548" i="25"/>
  <c r="Q2550" i="25"/>
  <c r="Q2552" i="25"/>
  <c r="Q2554" i="25"/>
  <c r="Q2556" i="25"/>
  <c r="Q2558" i="25"/>
  <c r="Q2560" i="25"/>
  <c r="Q2562" i="25"/>
  <c r="Q2564" i="25"/>
  <c r="Q2566" i="25"/>
  <c r="Q2568" i="25"/>
  <c r="Q2570" i="25"/>
  <c r="Q2572" i="25"/>
  <c r="Q2574" i="25"/>
  <c r="Q2576" i="25"/>
  <c r="Q2578" i="25"/>
  <c r="Q2580" i="25"/>
  <c r="Q2582" i="25"/>
  <c r="Q2584" i="25"/>
  <c r="Q2586" i="25"/>
  <c r="Q2588" i="25"/>
  <c r="Q2590" i="25"/>
  <c r="Q2592" i="25"/>
  <c r="Q2594" i="25"/>
  <c r="Q2596" i="25"/>
  <c r="Q2598" i="25"/>
  <c r="Q2600" i="25"/>
  <c r="Q2602" i="25"/>
  <c r="Q2604" i="25"/>
  <c r="Q2606" i="25"/>
  <c r="Q2608" i="25"/>
  <c r="Q2610" i="25"/>
  <c r="Q2612" i="25"/>
  <c r="Q2614" i="25"/>
  <c r="Q2616" i="25"/>
  <c r="Q2618" i="25"/>
  <c r="Q2620" i="25"/>
  <c r="Q2622" i="25"/>
  <c r="Q2624" i="25"/>
  <c r="Q2626" i="25"/>
  <c r="Q2628" i="25"/>
  <c r="Q2630" i="25"/>
  <c r="Q2632" i="25"/>
  <c r="Q2634" i="25"/>
  <c r="Q2636" i="25"/>
  <c r="Q2638" i="25"/>
  <c r="Q2640" i="25"/>
  <c r="Q2642" i="25"/>
  <c r="Q2644" i="25"/>
  <c r="Q2646" i="25"/>
  <c r="Q2648" i="25"/>
  <c r="Q2650" i="25"/>
  <c r="Q2652" i="25"/>
  <c r="Q2654" i="25"/>
  <c r="Q2656" i="25"/>
  <c r="Q2658" i="25"/>
  <c r="Q2660" i="25"/>
  <c r="Q2662" i="25"/>
  <c r="Q2664" i="25"/>
  <c r="Q2666" i="25"/>
  <c r="Q2668" i="25"/>
  <c r="Q2670" i="25"/>
  <c r="Q2672" i="25"/>
  <c r="Q2674" i="25"/>
  <c r="Q2676" i="25"/>
  <c r="Q2678" i="25"/>
  <c r="Q2680" i="25"/>
  <c r="Q2682" i="25"/>
  <c r="Q2684" i="25"/>
  <c r="Q2686" i="25"/>
  <c r="Q2688" i="25"/>
  <c r="Q2690" i="25"/>
  <c r="Q2692" i="25"/>
  <c r="Q2694" i="25"/>
  <c r="Q2696" i="25"/>
  <c r="Q2698" i="25"/>
  <c r="Q2700" i="25"/>
  <c r="Q2702" i="25"/>
  <c r="Q2704" i="25"/>
  <c r="Q2706" i="25"/>
  <c r="Q2708" i="25"/>
  <c r="Q2710" i="25"/>
  <c r="Q2712" i="25"/>
  <c r="Q2714" i="25"/>
  <c r="Q2716" i="25"/>
  <c r="Q2718" i="25"/>
  <c r="Q2720" i="25"/>
  <c r="Q2722" i="25"/>
  <c r="Q2724" i="25"/>
  <c r="Q2726" i="25"/>
  <c r="Q2728" i="25"/>
  <c r="Q2730" i="25"/>
  <c r="Q2732" i="25"/>
  <c r="Q2734" i="25"/>
  <c r="Q2736" i="25"/>
  <c r="Q2738" i="25"/>
  <c r="Q2740" i="25"/>
  <c r="Q2742" i="25"/>
  <c r="Q2744" i="25"/>
  <c r="Q2746" i="25"/>
  <c r="Q2748" i="25"/>
  <c r="Q2750" i="25"/>
  <c r="Q2752" i="25"/>
  <c r="Q2754" i="25"/>
  <c r="Q2756" i="25"/>
  <c r="Q2758" i="25"/>
  <c r="Q2760" i="25"/>
  <c r="Q2762" i="25"/>
  <c r="Q2764" i="25"/>
  <c r="Q2766" i="25"/>
  <c r="Q2768" i="25"/>
  <c r="Q2770" i="25"/>
  <c r="Q2772" i="25"/>
  <c r="Q2774" i="25"/>
  <c r="Q2776" i="25"/>
  <c r="Q2778" i="25"/>
  <c r="Q2780" i="25"/>
  <c r="Q2782" i="25"/>
  <c r="Q2784" i="25"/>
  <c r="Q2786" i="25"/>
  <c r="Q2788" i="25"/>
  <c r="Q2790" i="25"/>
  <c r="Q2792" i="25"/>
  <c r="Q2794" i="25"/>
  <c r="Q2796" i="25"/>
  <c r="Q2798" i="25"/>
  <c r="Q2800" i="25"/>
  <c r="Q2802" i="25"/>
  <c r="Q2804" i="25"/>
  <c r="Q2806" i="25"/>
  <c r="Q2808" i="25"/>
  <c r="Q2810" i="25"/>
  <c r="Q2812" i="25"/>
  <c r="Q2814" i="25"/>
  <c r="Q2816" i="25"/>
  <c r="Q2818" i="25"/>
  <c r="Q2820" i="25"/>
  <c r="Q2822" i="25"/>
  <c r="Q2824" i="25"/>
  <c r="Q2826" i="25"/>
  <c r="Q2828" i="25"/>
  <c r="Q2830" i="25"/>
  <c r="Q2832" i="25"/>
  <c r="Q2834" i="25"/>
  <c r="Q2836" i="25"/>
  <c r="Q2838" i="25"/>
  <c r="Q2840" i="25"/>
  <c r="Q2842" i="25"/>
  <c r="Q2844" i="25"/>
  <c r="Q2846" i="25"/>
  <c r="Q2848" i="25"/>
  <c r="Q2850" i="25"/>
  <c r="Q2852" i="25"/>
  <c r="Q2854" i="25"/>
  <c r="Q2856" i="25"/>
  <c r="Q2858" i="25"/>
  <c r="Q2860" i="25"/>
  <c r="Q2862" i="25"/>
  <c r="Q2864" i="25"/>
  <c r="Q2866" i="25"/>
  <c r="Q2868" i="25"/>
  <c r="Q2870" i="25"/>
  <c r="Q2872" i="25"/>
  <c r="Q2874" i="25"/>
  <c r="Q2876" i="25"/>
  <c r="Q2878" i="25"/>
  <c r="Q2880" i="25"/>
  <c r="Q2882" i="25"/>
  <c r="Q2884" i="25"/>
  <c r="Q2886" i="25"/>
  <c r="Q2888" i="25"/>
  <c r="Q2890" i="25"/>
  <c r="Q2892" i="25"/>
  <c r="Q2894" i="25"/>
  <c r="Q2896" i="25"/>
  <c r="Q2898" i="25"/>
  <c r="Q2900" i="25"/>
  <c r="Q2902" i="25"/>
  <c r="Q2904" i="25"/>
  <c r="Q2906" i="25"/>
  <c r="Q2908" i="25"/>
  <c r="Q2910" i="25"/>
  <c r="Q2912" i="25"/>
  <c r="Q2914" i="25"/>
  <c r="Q2916" i="25"/>
  <c r="Q2918" i="25"/>
  <c r="Q2920" i="25"/>
  <c r="Q2922" i="25"/>
  <c r="Q2924" i="25"/>
  <c r="Q2926" i="25"/>
  <c r="Q2928" i="25"/>
  <c r="Q2930" i="25"/>
  <c r="Q2932" i="25"/>
  <c r="Q2934" i="25"/>
  <c r="Q2936" i="25"/>
  <c r="Q2938" i="25"/>
  <c r="Q2940" i="25"/>
  <c r="Q2942" i="25"/>
  <c r="Q2944" i="25"/>
  <c r="Q2946" i="25"/>
  <c r="Q2948" i="25"/>
  <c r="Q2950" i="25"/>
  <c r="Q2952" i="25"/>
  <c r="Q2954" i="25"/>
  <c r="Q2956" i="25"/>
  <c r="Q2958" i="25"/>
  <c r="Q2960" i="25"/>
  <c r="Q2962" i="25"/>
  <c r="Q2964" i="25"/>
  <c r="Q2966" i="25"/>
  <c r="Q2968" i="25"/>
  <c r="Q2970" i="25"/>
  <c r="Q2972" i="25"/>
  <c r="Q2974" i="25"/>
  <c r="Q2976" i="25"/>
  <c r="Q2978" i="25"/>
  <c r="Q2980" i="25"/>
  <c r="Q2982" i="25"/>
  <c r="Q2984" i="25"/>
  <c r="Q2986" i="25"/>
  <c r="Q2988" i="25"/>
  <c r="Q2990" i="25"/>
  <c r="Q2992" i="25"/>
  <c r="Q2994" i="25"/>
  <c r="Q2996" i="25"/>
  <c r="Q2998" i="25"/>
  <c r="Q3000" i="25"/>
  <c r="Q3002" i="25"/>
  <c r="Q3004" i="25"/>
  <c r="Q3006" i="25"/>
  <c r="Q3008" i="25"/>
  <c r="Q3010" i="25"/>
  <c r="Q3012" i="25"/>
  <c r="Q3014" i="25"/>
  <c r="Q3016" i="25"/>
  <c r="Q3018" i="25"/>
  <c r="Q3020" i="25"/>
  <c r="Q3022" i="25"/>
  <c r="Q3024" i="25"/>
  <c r="Q3026" i="25"/>
  <c r="Q3028" i="25"/>
  <c r="Q3030" i="25"/>
  <c r="Q3032" i="25"/>
  <c r="Q3034" i="25"/>
  <c r="Q3036" i="25"/>
  <c r="Q3038" i="25"/>
  <c r="Q3040" i="25"/>
  <c r="Q3042" i="25"/>
  <c r="Q3044" i="25"/>
  <c r="Q3046" i="25"/>
  <c r="Q3048" i="25"/>
  <c r="Q3050" i="25"/>
  <c r="Q3052" i="25"/>
  <c r="Q3054" i="25"/>
  <c r="Q3056" i="25"/>
  <c r="Q3058" i="25"/>
  <c r="Q3060" i="25"/>
  <c r="Q3062" i="25"/>
  <c r="Q3064" i="25"/>
  <c r="Q3066" i="25"/>
  <c r="Q3068" i="25"/>
  <c r="Q3070" i="25"/>
  <c r="Q3072" i="25"/>
  <c r="Q3074" i="25"/>
  <c r="Q3076" i="25"/>
  <c r="Q3078" i="25"/>
  <c r="Q3080" i="25"/>
  <c r="Q3082" i="25"/>
  <c r="Q3084" i="25"/>
  <c r="Q3086" i="25"/>
  <c r="Q1340" i="25"/>
  <c r="Q1404" i="25"/>
  <c r="Q1468" i="25"/>
  <c r="Q1486" i="25"/>
  <c r="Q1500" i="25"/>
  <c r="Q1514" i="25"/>
  <c r="Q2467" i="25"/>
  <c r="Q2469" i="25"/>
  <c r="Q2471" i="25"/>
  <c r="Q2473" i="25"/>
  <c r="Q2475" i="25"/>
  <c r="Q2477" i="25"/>
  <c r="Q2479" i="25"/>
  <c r="Q2481" i="25"/>
  <c r="Q2483" i="25"/>
  <c r="Q2485" i="25"/>
  <c r="Q2487" i="25"/>
  <c r="Q2489" i="25"/>
  <c r="Q2491" i="25"/>
  <c r="Q2493" i="25"/>
  <c r="Q2495" i="25"/>
  <c r="Q2497" i="25"/>
  <c r="Q2499" i="25"/>
  <c r="Q2501" i="25"/>
  <c r="Q2503" i="25"/>
  <c r="Q2505" i="25"/>
  <c r="Q2507" i="25"/>
  <c r="Q2509" i="25"/>
  <c r="Q2511" i="25"/>
  <c r="Q2513" i="25"/>
  <c r="Q2515" i="25"/>
  <c r="Q2517" i="25"/>
  <c r="Q2519" i="25"/>
  <c r="Q2521" i="25"/>
  <c r="Q2523" i="25"/>
  <c r="Q2525" i="25"/>
  <c r="Q2527" i="25"/>
  <c r="Q2529" i="25"/>
  <c r="Q2531" i="25"/>
  <c r="Q2533" i="25"/>
  <c r="Q2535" i="25"/>
  <c r="Q2537" i="25"/>
  <c r="Q2539" i="25"/>
  <c r="Q2541" i="25"/>
  <c r="Q2543" i="25"/>
  <c r="Q2545" i="25"/>
  <c r="Q2547" i="25"/>
  <c r="Q2549" i="25"/>
  <c r="Q2551" i="25"/>
  <c r="Q2553" i="25"/>
  <c r="Q2555" i="25"/>
  <c r="Q2557" i="25"/>
  <c r="Q2559" i="25"/>
  <c r="Q2561" i="25"/>
  <c r="Q2563" i="25"/>
  <c r="Q2565" i="25"/>
  <c r="Q2567" i="25"/>
  <c r="Q2569" i="25"/>
  <c r="Q2571" i="25"/>
  <c r="Q2573" i="25"/>
  <c r="Q2575" i="25"/>
  <c r="Q2577" i="25"/>
  <c r="Q2579" i="25"/>
  <c r="Q2581" i="25"/>
  <c r="Q2583" i="25"/>
  <c r="Q2585" i="25"/>
  <c r="Q2587" i="25"/>
  <c r="Q2589" i="25"/>
  <c r="Q2591" i="25"/>
  <c r="Q2593" i="25"/>
  <c r="Q2595" i="25"/>
  <c r="Q2597" i="25"/>
  <c r="Q2599" i="25"/>
  <c r="Q2601" i="25"/>
  <c r="Q2603" i="25"/>
  <c r="Q2605" i="25"/>
  <c r="Q2607" i="25"/>
  <c r="Q2609" i="25"/>
  <c r="Q2611" i="25"/>
  <c r="Q2613" i="25"/>
  <c r="Q2615" i="25"/>
  <c r="Q2617" i="25"/>
  <c r="Q2619" i="25"/>
  <c r="Q2621" i="25"/>
  <c r="Q2623" i="25"/>
  <c r="Q2625" i="25"/>
  <c r="Q2627" i="25"/>
  <c r="Q2629" i="25"/>
  <c r="Q2631" i="25"/>
  <c r="Q2633" i="25"/>
  <c r="Q2635" i="25"/>
  <c r="Q2637" i="25"/>
  <c r="Q2639" i="25"/>
  <c r="Q2641" i="25"/>
  <c r="Q2643" i="25"/>
  <c r="Q2645" i="25"/>
  <c r="Q2647" i="25"/>
  <c r="Q2649" i="25"/>
  <c r="Q2651" i="25"/>
  <c r="Q2653" i="25"/>
  <c r="Q2655" i="25"/>
  <c r="Q2657" i="25"/>
  <c r="Q2659" i="25"/>
  <c r="Q2661" i="25"/>
  <c r="Q2663" i="25"/>
  <c r="Q2665" i="25"/>
  <c r="Q2667" i="25"/>
  <c r="Q2669" i="25"/>
  <c r="Q2671" i="25"/>
  <c r="Q2673" i="25"/>
  <c r="Q2675" i="25"/>
  <c r="Q2677" i="25"/>
  <c r="Q2679" i="25"/>
  <c r="Q2681" i="25"/>
  <c r="Q2683" i="25"/>
  <c r="Q2685" i="25"/>
  <c r="Q2687" i="25"/>
  <c r="Q2689" i="25"/>
  <c r="Q2691" i="25"/>
  <c r="Q2693" i="25"/>
  <c r="Q2695" i="25"/>
  <c r="Q2697" i="25"/>
  <c r="Q2699" i="25"/>
  <c r="Q2701" i="25"/>
  <c r="Q2703" i="25"/>
  <c r="Q2705" i="25"/>
  <c r="Q2707" i="25"/>
  <c r="Q2709" i="25"/>
  <c r="Q2711" i="25"/>
  <c r="Q2713" i="25"/>
  <c r="Q2715" i="25"/>
  <c r="Q2717" i="25"/>
  <c r="Q2719" i="25"/>
  <c r="Q2721" i="25"/>
  <c r="Q2723" i="25"/>
  <c r="Q2725" i="25"/>
  <c r="Q2727" i="25"/>
  <c r="Q2729" i="25"/>
  <c r="Q2731" i="25"/>
  <c r="Q2733" i="25"/>
  <c r="Q2735" i="25"/>
  <c r="Q2737" i="25"/>
  <c r="Q2739" i="25"/>
  <c r="Q2741" i="25"/>
  <c r="Q2743" i="25"/>
  <c r="Q2745" i="25"/>
  <c r="Q2747" i="25"/>
  <c r="Q2749" i="25"/>
  <c r="Q2751" i="25"/>
  <c r="Q2753" i="25"/>
  <c r="Q2755" i="25"/>
  <c r="Q2757" i="25"/>
  <c r="Q2759" i="25"/>
  <c r="Q2761" i="25"/>
  <c r="Q2763" i="25"/>
  <c r="Q2765" i="25"/>
  <c r="Q2767" i="25"/>
  <c r="Q2769" i="25"/>
  <c r="Q2771" i="25"/>
  <c r="Q2773" i="25"/>
  <c r="Q2775" i="25"/>
  <c r="Q2777" i="25"/>
  <c r="Q2779" i="25"/>
  <c r="Q2781" i="25"/>
  <c r="Q2783" i="25"/>
  <c r="Q2785" i="25"/>
  <c r="Q2787" i="25"/>
  <c r="Q2789" i="25"/>
  <c r="Q2791" i="25"/>
  <c r="Q2793" i="25"/>
  <c r="Q2795" i="25"/>
  <c r="Q2797" i="25"/>
  <c r="Q2799" i="25"/>
  <c r="Q2801" i="25"/>
  <c r="Q2803" i="25"/>
  <c r="Q2805" i="25"/>
  <c r="Q2807" i="25"/>
  <c r="Q2809" i="25"/>
  <c r="Q2811" i="25"/>
  <c r="Q2813" i="25"/>
  <c r="Q2815" i="25"/>
  <c r="Q2817" i="25"/>
  <c r="Q2819" i="25"/>
  <c r="Q2821" i="25"/>
  <c r="Q2823" i="25"/>
  <c r="Q2825" i="25"/>
  <c r="Q2827" i="25"/>
  <c r="Q2829" i="25"/>
  <c r="Q2831" i="25"/>
  <c r="Q2833" i="25"/>
  <c r="Q2835" i="25"/>
  <c r="Q2837" i="25"/>
  <c r="Q2839" i="25"/>
  <c r="Q2841" i="25"/>
  <c r="Q2843" i="25"/>
  <c r="Q2845" i="25"/>
  <c r="Q2847" i="25"/>
  <c r="Q2849" i="25"/>
  <c r="Q2851" i="25"/>
  <c r="Q2853" i="25"/>
  <c r="Q2855" i="25"/>
  <c r="Q2857" i="25"/>
  <c r="Q2859" i="25"/>
  <c r="Q2861" i="25"/>
  <c r="Q2863" i="25"/>
  <c r="Q2865" i="25"/>
  <c r="Q2867" i="25"/>
  <c r="Q2869" i="25"/>
  <c r="Q2871" i="25"/>
  <c r="Q2873" i="25"/>
  <c r="Q2875" i="25"/>
  <c r="Q2877" i="25"/>
  <c r="Q2879" i="25"/>
  <c r="Q2881" i="25"/>
  <c r="Q2883" i="25"/>
  <c r="Q2885" i="25"/>
  <c r="Q2887" i="25"/>
  <c r="Q2889" i="25"/>
  <c r="Q2891" i="25"/>
  <c r="Q2893" i="25"/>
  <c r="Q2895" i="25"/>
  <c r="Q2897" i="25"/>
  <c r="Q2899" i="25"/>
  <c r="Q2901" i="25"/>
  <c r="Q2903" i="25"/>
  <c r="Q2905" i="25"/>
  <c r="Q2907" i="25"/>
  <c r="Q2909" i="25"/>
  <c r="Q2911" i="25"/>
  <c r="Q2913" i="25"/>
  <c r="Q2915" i="25"/>
  <c r="Q2917" i="25"/>
  <c r="Q2919" i="25"/>
  <c r="Q2921" i="25"/>
  <c r="Q2923" i="25"/>
  <c r="Q2925" i="25"/>
  <c r="Q2927" i="25"/>
  <c r="Q2929" i="25"/>
  <c r="Q2931" i="25"/>
  <c r="Q2933" i="25"/>
  <c r="Q2935" i="25"/>
  <c r="Q2937" i="25"/>
  <c r="Q2939" i="25"/>
  <c r="Q2941" i="25"/>
  <c r="Q2943" i="25"/>
  <c r="Q2945" i="25"/>
  <c r="Q2947" i="25"/>
  <c r="Q2949" i="25"/>
  <c r="Q2951" i="25"/>
  <c r="Q2953" i="25"/>
  <c r="Q2955" i="25"/>
  <c r="Q2957" i="25"/>
  <c r="Q2959" i="25"/>
  <c r="Q2961" i="25"/>
  <c r="Q2963" i="25"/>
  <c r="Q2965" i="25"/>
  <c r="Q2967" i="25"/>
  <c r="Q2969" i="25"/>
  <c r="Q2971" i="25"/>
  <c r="Q2973" i="25"/>
  <c r="Q2975" i="25"/>
  <c r="Q2977" i="25"/>
  <c r="Q2979" i="25"/>
  <c r="Q2981" i="25"/>
  <c r="Q2983" i="25"/>
  <c r="Q2985" i="25"/>
  <c r="Q2987" i="25"/>
  <c r="Q2989" i="25"/>
  <c r="Q2991" i="25"/>
  <c r="Q2993" i="25"/>
  <c r="Q2995" i="25"/>
  <c r="Q2997" i="25"/>
  <c r="Q2999" i="25"/>
  <c r="Q3001" i="25"/>
  <c r="Q3003" i="25"/>
  <c r="Q3005" i="25"/>
  <c r="Q3007" i="25"/>
  <c r="Q3009" i="25"/>
  <c r="Q3011" i="25"/>
  <c r="Q3013" i="25"/>
  <c r="Q3015" i="25"/>
  <c r="Q3017" i="25"/>
  <c r="Q3019" i="25"/>
  <c r="Q3021" i="25"/>
  <c r="Q3023" i="25"/>
  <c r="Q3025" i="25"/>
  <c r="Q3027" i="25"/>
  <c r="Q3029" i="25"/>
  <c r="Q3031" i="25"/>
  <c r="Q3033" i="25"/>
  <c r="Q3035" i="25"/>
  <c r="Q3037" i="25"/>
  <c r="Q3039" i="25"/>
  <c r="Q3041" i="25"/>
  <c r="Q3043" i="25"/>
  <c r="Q3045" i="25"/>
  <c r="Q3047" i="25"/>
  <c r="Q3049" i="25"/>
  <c r="Q3051" i="25"/>
  <c r="Q3053" i="25"/>
  <c r="Q3055" i="25"/>
  <c r="Q3057" i="25"/>
  <c r="Q3059" i="25"/>
  <c r="Q3061" i="25"/>
  <c r="Q3063" i="25"/>
  <c r="Q3065" i="25"/>
  <c r="Q3067" i="25"/>
  <c r="Q3069" i="25"/>
  <c r="Q3071" i="25"/>
  <c r="Q3073" i="25"/>
  <c r="Q3075" i="25"/>
  <c r="Q3077" i="25"/>
  <c r="Q3079" i="25"/>
  <c r="Q3081" i="25"/>
  <c r="Q3083" i="25"/>
  <c r="Q3085" i="25"/>
  <c r="Q3087" i="25"/>
  <c r="Q3089" i="25"/>
  <c r="Q941" i="25"/>
  <c r="Q1420" i="25"/>
  <c r="Q1610" i="25"/>
  <c r="Q3091" i="25"/>
  <c r="Q1356" i="25"/>
  <c r="Q1582" i="25"/>
  <c r="Q1596" i="25"/>
  <c r="Q3088" i="25"/>
  <c r="Q3097" i="25"/>
  <c r="Q3098" i="25"/>
  <c r="Q3105" i="25"/>
  <c r="Q3106" i="25"/>
  <c r="Q3092" i="25"/>
  <c r="Q3099" i="25"/>
  <c r="Q3100" i="25"/>
  <c r="Q3107" i="25"/>
  <c r="Q3108" i="25"/>
  <c r="Q3110" i="25"/>
  <c r="Q3112" i="25"/>
  <c r="Q3114" i="25"/>
  <c r="Q3116" i="25"/>
  <c r="Q3118" i="25"/>
  <c r="Q3120" i="25"/>
  <c r="Q3122" i="25"/>
  <c r="Q3124" i="25"/>
  <c r="Q3126" i="25"/>
  <c r="Q3128" i="25"/>
  <c r="Q3130" i="25"/>
  <c r="Q3132" i="25"/>
  <c r="Q3134" i="25"/>
  <c r="Q3136" i="25"/>
  <c r="Q3138" i="25"/>
  <c r="Q3140" i="25"/>
  <c r="Q3142" i="25"/>
  <c r="Q3144" i="25"/>
  <c r="Q3146" i="25"/>
  <c r="Q3148" i="25"/>
  <c r="Q3150" i="25"/>
  <c r="Q3152" i="25"/>
  <c r="Q3154" i="25"/>
  <c r="Q3156" i="25"/>
  <c r="Q3158" i="25"/>
  <c r="Q3160" i="25"/>
  <c r="Q3162" i="25"/>
  <c r="Q3164" i="25"/>
  <c r="Q3166" i="25"/>
  <c r="Q3168" i="25"/>
  <c r="Q3170" i="25"/>
  <c r="Q3172" i="25"/>
  <c r="Q3174" i="25"/>
  <c r="Q3176" i="25"/>
  <c r="Q3178" i="25"/>
  <c r="Q3180" i="25"/>
  <c r="Q3182" i="25"/>
  <c r="Q3184" i="25"/>
  <c r="Q3186" i="25"/>
  <c r="Q3188" i="25"/>
  <c r="Q3190" i="25"/>
  <c r="Q3192" i="25"/>
  <c r="Q3194" i="25"/>
  <c r="Q3196" i="25"/>
  <c r="Q3198" i="25"/>
  <c r="Q3200" i="25"/>
  <c r="Q3202" i="25"/>
  <c r="Q3204" i="25"/>
  <c r="Q3206" i="25"/>
  <c r="Q3208" i="25"/>
  <c r="Q3210" i="25"/>
  <c r="Q3212" i="25"/>
  <c r="Q3214" i="25"/>
  <c r="Q3216" i="25"/>
  <c r="Q3218" i="25"/>
  <c r="Q3220" i="25"/>
  <c r="Q3222" i="25"/>
  <c r="Q3224" i="25"/>
  <c r="Q3226" i="25"/>
  <c r="Q3228" i="25"/>
  <c r="Q3230" i="25"/>
  <c r="Q3232" i="25"/>
  <c r="Q3234" i="25"/>
  <c r="Q3236" i="25"/>
  <c r="Q3238" i="25"/>
  <c r="Q3240" i="25"/>
  <c r="Q3242" i="25"/>
  <c r="Q3244" i="25"/>
  <c r="Q3246" i="25"/>
  <c r="Q3248" i="25"/>
  <c r="Q3250" i="25"/>
  <c r="Q3252" i="25"/>
  <c r="Q3254" i="25"/>
  <c r="Q3256" i="25"/>
  <c r="Q3258" i="25"/>
  <c r="Q3260" i="25"/>
  <c r="Q3262" i="25"/>
  <c r="Q3264" i="25"/>
  <c r="Q3266" i="25"/>
  <c r="Q3268" i="25"/>
  <c r="Q3270" i="25"/>
  <c r="Q3272" i="25"/>
  <c r="Q3274" i="25"/>
  <c r="Q3276" i="25"/>
  <c r="Q3278" i="25"/>
  <c r="Q3280" i="25"/>
  <c r="Q3282" i="25"/>
  <c r="Q3284" i="25"/>
  <c r="Q3286" i="25"/>
  <c r="Q3288" i="25"/>
  <c r="Q3290" i="25"/>
  <c r="Q3292" i="25"/>
  <c r="Q3294" i="25"/>
  <c r="Q3296" i="25"/>
  <c r="Q3298" i="25"/>
  <c r="Q3300" i="25"/>
  <c r="Q3302" i="25"/>
  <c r="Q3304" i="25"/>
  <c r="Q3306" i="25"/>
  <c r="Q3308" i="25"/>
  <c r="Q3310" i="25"/>
  <c r="Q3312" i="25"/>
  <c r="Q3314" i="25"/>
  <c r="Q3316" i="25"/>
  <c r="Q3318" i="25"/>
  <c r="Q3320" i="25"/>
  <c r="Q3322" i="25"/>
  <c r="Q3324" i="25"/>
  <c r="Q3326" i="25"/>
  <c r="Q3328" i="25"/>
  <c r="Q3330" i="25"/>
  <c r="Q3332" i="25"/>
  <c r="Q3334" i="25"/>
  <c r="Q3336" i="25"/>
  <c r="Q3338" i="25"/>
  <c r="Q3340" i="25"/>
  <c r="Q3342" i="25"/>
  <c r="Q3344" i="25"/>
  <c r="Q3346" i="25"/>
  <c r="Q3348" i="25"/>
  <c r="Q3350" i="25"/>
  <c r="Q3352" i="25"/>
  <c r="Q3354" i="25"/>
  <c r="Q3356" i="25"/>
  <c r="Q3358" i="25"/>
  <c r="Q3360" i="25"/>
  <c r="Q3362" i="25"/>
  <c r="Q3364" i="25"/>
  <c r="Q3366" i="25"/>
  <c r="Q3368" i="25"/>
  <c r="Q3370" i="25"/>
  <c r="Q3372" i="25"/>
  <c r="Q3374" i="25"/>
  <c r="Q3376" i="25"/>
  <c r="Q3378" i="25"/>
  <c r="Q3380" i="25"/>
  <c r="Q3382" i="25"/>
  <c r="Q3384" i="25"/>
  <c r="Q3386" i="25"/>
  <c r="Q3388" i="25"/>
  <c r="Q3390" i="25"/>
  <c r="Q3392" i="25"/>
  <c r="Q3394" i="25"/>
  <c r="Q3396" i="25"/>
  <c r="Q3398" i="25"/>
  <c r="Q3400" i="25"/>
  <c r="Q3402" i="25"/>
  <c r="Q3404" i="25"/>
  <c r="Q3406" i="25"/>
  <c r="Q3408" i="25"/>
  <c r="Q3410" i="25"/>
  <c r="Q3412" i="25"/>
  <c r="Q3414" i="25"/>
  <c r="Q3416" i="25"/>
  <c r="Q3418" i="25"/>
  <c r="Q3420" i="25"/>
  <c r="Q3422" i="25"/>
  <c r="Q3424" i="25"/>
  <c r="Q3426" i="25"/>
  <c r="Q3428" i="25"/>
  <c r="Q3430" i="25"/>
  <c r="Q3432" i="25"/>
  <c r="Q3434" i="25"/>
  <c r="Q3436" i="25"/>
  <c r="Q3438" i="25"/>
  <c r="Q3440" i="25"/>
  <c r="Q3442" i="25"/>
  <c r="Q3444" i="25"/>
  <c r="Q3446" i="25"/>
  <c r="Q3448" i="25"/>
  <c r="Q3450" i="25"/>
  <c r="Q3452" i="25"/>
  <c r="Q3454" i="25"/>
  <c r="Q3456" i="25"/>
  <c r="Q3458" i="25"/>
  <c r="Q3460" i="25"/>
  <c r="Q3462" i="25"/>
  <c r="Q3464" i="25"/>
  <c r="Q3466" i="25"/>
  <c r="Q3468" i="25"/>
  <c r="Q3470" i="25"/>
  <c r="Q3472" i="25"/>
  <c r="Q3474" i="25"/>
  <c r="Q3476" i="25"/>
  <c r="Q3478" i="25"/>
  <c r="Q3480" i="25"/>
  <c r="Q3482" i="25"/>
  <c r="Q3484" i="25"/>
  <c r="Q3486" i="25"/>
  <c r="Q3488" i="25"/>
  <c r="Q3490" i="25"/>
  <c r="Q3492" i="25"/>
  <c r="Q3494" i="25"/>
  <c r="Q3496" i="25"/>
  <c r="Q3498" i="25"/>
  <c r="Q3500" i="25"/>
  <c r="Q3502" i="25"/>
  <c r="Q3504" i="25"/>
  <c r="Q3506" i="25"/>
  <c r="Q3508" i="25"/>
  <c r="Q3510" i="25"/>
  <c r="Q3512" i="25"/>
  <c r="Q3514" i="25"/>
  <c r="Q3516" i="25"/>
  <c r="Q3518" i="25"/>
  <c r="Q3520" i="25"/>
  <c r="Q3522" i="25"/>
  <c r="Q3524" i="25"/>
  <c r="Q3526" i="25"/>
  <c r="Q3528" i="25"/>
  <c r="Q3530" i="25"/>
  <c r="Q3532" i="25"/>
  <c r="Q3534" i="25"/>
  <c r="Q3536" i="25"/>
  <c r="Q3538" i="25"/>
  <c r="Q3540" i="25"/>
  <c r="Q3542" i="25"/>
  <c r="Q3544" i="25"/>
  <c r="Q3546" i="25"/>
  <c r="Q3548" i="25"/>
  <c r="Q3550" i="25"/>
  <c r="Q3552" i="25"/>
  <c r="Q3554" i="25"/>
  <c r="Q3556" i="25"/>
  <c r="Q3558" i="25"/>
  <c r="Q3560" i="25"/>
  <c r="Q3562" i="25"/>
  <c r="Q3564" i="25"/>
  <c r="Q3566" i="25"/>
  <c r="Q3568" i="25"/>
  <c r="Q3570" i="25"/>
  <c r="Q3572" i="25"/>
  <c r="Q3574" i="25"/>
  <c r="Q3576" i="25"/>
  <c r="Q3578" i="25"/>
  <c r="Q3580" i="25"/>
  <c r="Q3582" i="25"/>
  <c r="Q3584" i="25"/>
  <c r="Q3586" i="25"/>
  <c r="Q3588" i="25"/>
  <c r="Q3590" i="25"/>
  <c r="Q3592" i="25"/>
  <c r="Q3594" i="25"/>
  <c r="Q3596" i="25"/>
  <c r="Q3598" i="25"/>
  <c r="Q3600" i="25"/>
  <c r="Q3602" i="25"/>
  <c r="Q3604" i="25"/>
  <c r="Q3606" i="25"/>
  <c r="Q3608" i="25"/>
  <c r="Q3610" i="25"/>
  <c r="Q3612" i="25"/>
  <c r="Q3614" i="25"/>
  <c r="Q3616" i="25"/>
  <c r="Q3618" i="25"/>
  <c r="Q3620" i="25"/>
  <c r="Q3622" i="25"/>
  <c r="Q3624" i="25"/>
  <c r="Q3626" i="25"/>
  <c r="Q3628" i="25"/>
  <c r="Q3630" i="25"/>
  <c r="Q3632" i="25"/>
  <c r="Q3634" i="25"/>
  <c r="Q3636" i="25"/>
  <c r="Q3638" i="25"/>
  <c r="Q3640" i="25"/>
  <c r="Q3642" i="25"/>
  <c r="Q3644" i="25"/>
  <c r="Q3646" i="25"/>
  <c r="Q3648" i="25"/>
  <c r="Q3650" i="25"/>
  <c r="Q3652" i="25"/>
  <c r="Q3654" i="25"/>
  <c r="Q3656" i="25"/>
  <c r="Q3658" i="25"/>
  <c r="Q3660" i="25"/>
  <c r="Q3662" i="25"/>
  <c r="Q3664" i="25"/>
  <c r="Q3666" i="25"/>
  <c r="Q3668" i="25"/>
  <c r="Q3670" i="25"/>
  <c r="Q3672" i="25"/>
  <c r="Q3674" i="25"/>
  <c r="Q3676" i="25"/>
  <c r="Q3678" i="25"/>
  <c r="Q3680" i="25"/>
  <c r="Q3682" i="25"/>
  <c r="Q3684" i="25"/>
  <c r="Q3686" i="25"/>
  <c r="Q3688" i="25"/>
  <c r="Q3690" i="25"/>
  <c r="Q3692" i="25"/>
  <c r="Q3694" i="25"/>
  <c r="Q3696" i="25"/>
  <c r="Q3698" i="25"/>
  <c r="Q3700" i="25"/>
  <c r="Q3702" i="25"/>
  <c r="Q3704" i="25"/>
  <c r="Q3706" i="25"/>
  <c r="Q3708" i="25"/>
  <c r="Q3710" i="25"/>
  <c r="Q3712" i="25"/>
  <c r="Q3714" i="25"/>
  <c r="Q3716" i="25"/>
  <c r="Q3718" i="25"/>
  <c r="Q3720" i="25"/>
  <c r="Q3722" i="25"/>
  <c r="Q3724" i="25"/>
  <c r="Q3726" i="25"/>
  <c r="Q3728" i="25"/>
  <c r="Q3730" i="25"/>
  <c r="Q3732" i="25"/>
  <c r="Q3734" i="25"/>
  <c r="Q3736" i="25"/>
  <c r="Q3738" i="25"/>
  <c r="Q3740" i="25"/>
  <c r="Q3742" i="25"/>
  <c r="Q3744" i="25"/>
  <c r="Q3746" i="25"/>
  <c r="Q3748" i="25"/>
  <c r="Q3750" i="25"/>
  <c r="Q3752" i="25"/>
  <c r="Q3754" i="25"/>
  <c r="Q3756" i="25"/>
  <c r="Q3758" i="25"/>
  <c r="Q3760" i="25"/>
  <c r="Q3762" i="25"/>
  <c r="Q3764" i="25"/>
  <c r="Q3766" i="25"/>
  <c r="Q3768" i="25"/>
  <c r="Q3770" i="25"/>
  <c r="Q3772" i="25"/>
  <c r="Q3774" i="25"/>
  <c r="Q3776" i="25"/>
  <c r="Q3778" i="25"/>
  <c r="Q3780" i="25"/>
  <c r="Q3782" i="25"/>
  <c r="Q3784" i="25"/>
  <c r="Q3786" i="25"/>
  <c r="Q3788" i="25"/>
  <c r="Q3790" i="25"/>
  <c r="Q3792" i="25"/>
  <c r="Q3794" i="25"/>
  <c r="Q3796" i="25"/>
  <c r="Q3798" i="25"/>
  <c r="Q3800" i="25"/>
  <c r="Q3802" i="25"/>
  <c r="Q3804" i="25"/>
  <c r="Q3806" i="25"/>
  <c r="Q3808" i="25"/>
  <c r="Q3810" i="25"/>
  <c r="Q3812" i="25"/>
  <c r="Q3814" i="25"/>
  <c r="Q3816" i="25"/>
  <c r="Q3818" i="25"/>
  <c r="Q3820" i="25"/>
  <c r="Q3822" i="25"/>
  <c r="Q3824" i="25"/>
  <c r="Q3826" i="25"/>
  <c r="Q3828" i="25"/>
  <c r="Q3830" i="25"/>
  <c r="Q3832" i="25"/>
  <c r="Q3834" i="25"/>
  <c r="Q3836" i="25"/>
  <c r="Q3838" i="25"/>
  <c r="Q3840" i="25"/>
  <c r="Q3842" i="25"/>
  <c r="Q3844" i="25"/>
  <c r="Q3846" i="25"/>
  <c r="Q3848" i="25"/>
  <c r="Q3850" i="25"/>
  <c r="Q3852" i="25"/>
  <c r="Q3854" i="25"/>
  <c r="Q3856" i="25"/>
  <c r="Q3858" i="25"/>
  <c r="Q3860" i="25"/>
  <c r="Q3862" i="25"/>
  <c r="Q3864" i="25"/>
  <c r="Q3866" i="25"/>
  <c r="Q3868" i="25"/>
  <c r="Q3870" i="25"/>
  <c r="Q3872" i="25"/>
  <c r="Q3874" i="25"/>
  <c r="Q3876" i="25"/>
  <c r="Q3878" i="25"/>
  <c r="Q3880" i="25"/>
  <c r="Q3882" i="25"/>
  <c r="Q3884" i="25"/>
  <c r="Q3886" i="25"/>
  <c r="Q3888" i="25"/>
  <c r="Q3890" i="25"/>
  <c r="Q3892" i="25"/>
  <c r="Q3894" i="25"/>
  <c r="Q3896" i="25"/>
  <c r="Q3898" i="25"/>
  <c r="Q3900" i="25"/>
  <c r="Q3902" i="25"/>
  <c r="Q3904" i="25"/>
  <c r="Q3906" i="25"/>
  <c r="Q3908" i="25"/>
  <c r="Q3910" i="25"/>
  <c r="Q3912" i="25"/>
  <c r="Q3914" i="25"/>
  <c r="Q3916" i="25"/>
  <c r="Q3918" i="25"/>
  <c r="Q3920" i="25"/>
  <c r="Q3922" i="25"/>
  <c r="Q3924" i="25"/>
  <c r="Q3926" i="25"/>
  <c r="Q3928" i="25"/>
  <c r="Q3930" i="25"/>
  <c r="Q3932" i="25"/>
  <c r="Q3934" i="25"/>
  <c r="Q3936" i="25"/>
  <c r="Q3938" i="25"/>
  <c r="Q3940" i="25"/>
  <c r="Q3942" i="25"/>
  <c r="Q3944" i="25"/>
  <c r="Q3946" i="25"/>
  <c r="Q3948" i="25"/>
  <c r="Q3090" i="25"/>
  <c r="Q3095" i="25"/>
  <c r="Q3096" i="25"/>
  <c r="Q3103" i="25"/>
  <c r="Q3104" i="25"/>
  <c r="Q3109" i="25"/>
  <c r="Q3111" i="25"/>
  <c r="Q3113" i="25"/>
  <c r="Q3115" i="25"/>
  <c r="Q3117" i="25"/>
  <c r="Q3119" i="25"/>
  <c r="Q3121" i="25"/>
  <c r="Q3123" i="25"/>
  <c r="Q3125" i="25"/>
  <c r="Q3127" i="25"/>
  <c r="Q3129" i="25"/>
  <c r="Q3131" i="25"/>
  <c r="Q3133" i="25"/>
  <c r="Q3135" i="25"/>
  <c r="Q3137" i="25"/>
  <c r="Q3139" i="25"/>
  <c r="Q3141" i="25"/>
  <c r="Q3143" i="25"/>
  <c r="Q3145" i="25"/>
  <c r="Q3147" i="25"/>
  <c r="Q3149" i="25"/>
  <c r="Q3151" i="25"/>
  <c r="Q3153" i="25"/>
  <c r="Q3155" i="25"/>
  <c r="Q3157" i="25"/>
  <c r="Q3159" i="25"/>
  <c r="Q3161" i="25"/>
  <c r="Q3163" i="25"/>
  <c r="Q3165" i="25"/>
  <c r="Q3167" i="25"/>
  <c r="Q3169" i="25"/>
  <c r="Q3171" i="25"/>
  <c r="Q3173" i="25"/>
  <c r="Q3175" i="25"/>
  <c r="Q3177" i="25"/>
  <c r="Q3179" i="25"/>
  <c r="Q3181" i="25"/>
  <c r="Q3183" i="25"/>
  <c r="Q3185" i="25"/>
  <c r="Q3187" i="25"/>
  <c r="Q3189" i="25"/>
  <c r="Q3191" i="25"/>
  <c r="Q3193" i="25"/>
  <c r="Q3195" i="25"/>
  <c r="Q3197" i="25"/>
  <c r="Q3199" i="25"/>
  <c r="Q3201" i="25"/>
  <c r="Q3203" i="25"/>
  <c r="Q3205" i="25"/>
  <c r="Q3207" i="25"/>
  <c r="Q3209" i="25"/>
  <c r="Q3211" i="25"/>
  <c r="Q3213" i="25"/>
  <c r="Q3215" i="25"/>
  <c r="Q3217" i="25"/>
  <c r="Q3219" i="25"/>
  <c r="Q3221" i="25"/>
  <c r="Q3223" i="25"/>
  <c r="Q3225" i="25"/>
  <c r="Q3227" i="25"/>
  <c r="Q3229" i="25"/>
  <c r="Q3231" i="25"/>
  <c r="Q3233" i="25"/>
  <c r="Q3235" i="25"/>
  <c r="Q3237" i="25"/>
  <c r="Q3239" i="25"/>
  <c r="Q3241" i="25"/>
  <c r="Q3243" i="25"/>
  <c r="Q3245" i="25"/>
  <c r="Q3247" i="25"/>
  <c r="Q3249" i="25"/>
  <c r="Q3251" i="25"/>
  <c r="Q3253" i="25"/>
  <c r="Q3255" i="25"/>
  <c r="Q3257" i="25"/>
  <c r="Q3259" i="25"/>
  <c r="Q3261" i="25"/>
  <c r="Q3263" i="25"/>
  <c r="Q3265" i="25"/>
  <c r="Q3267" i="25"/>
  <c r="Q3269" i="25"/>
  <c r="Q3271" i="25"/>
  <c r="Q3273" i="25"/>
  <c r="Q3275" i="25"/>
  <c r="Q3277" i="25"/>
  <c r="Q3279" i="25"/>
  <c r="Q3281" i="25"/>
  <c r="Q3283" i="25"/>
  <c r="Q3285" i="25"/>
  <c r="Q3287" i="25"/>
  <c r="Q3289" i="25"/>
  <c r="Q3291" i="25"/>
  <c r="Q3293" i="25"/>
  <c r="Q3295" i="25"/>
  <c r="Q3297" i="25"/>
  <c r="Q3299" i="25"/>
  <c r="Q3301" i="25"/>
  <c r="Q3303" i="25"/>
  <c r="Q3305" i="25"/>
  <c r="Q3307" i="25"/>
  <c r="Q3309" i="25"/>
  <c r="Q3311" i="25"/>
  <c r="Q3313" i="25"/>
  <c r="Q3315" i="25"/>
  <c r="Q3317" i="25"/>
  <c r="Q3319" i="25"/>
  <c r="Q3321" i="25"/>
  <c r="Q3323" i="25"/>
  <c r="Q3325" i="25"/>
  <c r="Q3327" i="25"/>
  <c r="Q3329" i="25"/>
  <c r="Q3331" i="25"/>
  <c r="Q3333" i="25"/>
  <c r="Q3335" i="25"/>
  <c r="Q3337" i="25"/>
  <c r="Q3339" i="25"/>
  <c r="Q3341" i="25"/>
  <c r="Q3343" i="25"/>
  <c r="Q3345" i="25"/>
  <c r="Q3347" i="25"/>
  <c r="Q3349" i="25"/>
  <c r="Q3351" i="25"/>
  <c r="Q3353" i="25"/>
  <c r="Q3355" i="25"/>
  <c r="Q3357" i="25"/>
  <c r="Q3359" i="25"/>
  <c r="Q3361" i="25"/>
  <c r="Q3363" i="25"/>
  <c r="Q3365" i="25"/>
  <c r="Q3367" i="25"/>
  <c r="Q3369" i="25"/>
  <c r="Q3371" i="25"/>
  <c r="Q3373" i="25"/>
  <c r="Q3375" i="25"/>
  <c r="Q3377" i="25"/>
  <c r="Q3379" i="25"/>
  <c r="Q3381" i="25"/>
  <c r="Q3383" i="25"/>
  <c r="Q3385" i="25"/>
  <c r="Q3387" i="25"/>
  <c r="Q3389" i="25"/>
  <c r="Q3391" i="25"/>
  <c r="Q3393" i="25"/>
  <c r="Q3395" i="25"/>
  <c r="Q3397" i="25"/>
  <c r="Q3399" i="25"/>
  <c r="Q3401" i="25"/>
  <c r="Q3403" i="25"/>
  <c r="Q3405" i="25"/>
  <c r="Q3407" i="25"/>
  <c r="Q3409" i="25"/>
  <c r="Q3411" i="25"/>
  <c r="Q3413" i="25"/>
  <c r="Q3415" i="25"/>
  <c r="Q3417" i="25"/>
  <c r="Q3419" i="25"/>
  <c r="Q3421" i="25"/>
  <c r="Q3423" i="25"/>
  <c r="Q3425" i="25"/>
  <c r="Q3427" i="25"/>
  <c r="Q3429" i="25"/>
  <c r="Q3431" i="25"/>
  <c r="Q3433" i="25"/>
  <c r="Q3435" i="25"/>
  <c r="Q3437" i="25"/>
  <c r="Q3439" i="25"/>
  <c r="Q3441" i="25"/>
  <c r="Q3443" i="25"/>
  <c r="Q3445" i="25"/>
  <c r="Q3447" i="25"/>
  <c r="Q3449" i="25"/>
  <c r="Q3451" i="25"/>
  <c r="Q3453" i="25"/>
  <c r="Q3455" i="25"/>
  <c r="Q3457" i="25"/>
  <c r="Q3459" i="25"/>
  <c r="Q3461" i="25"/>
  <c r="Q3463" i="25"/>
  <c r="Q3465" i="25"/>
  <c r="Q3467" i="25"/>
  <c r="Q3469" i="25"/>
  <c r="Q3471" i="25"/>
  <c r="Q3473" i="25"/>
  <c r="Q3475" i="25"/>
  <c r="Q3477" i="25"/>
  <c r="Q3479" i="25"/>
  <c r="Q3481" i="25"/>
  <c r="Q3483" i="25"/>
  <c r="Q3485" i="25"/>
  <c r="Q3487" i="25"/>
  <c r="Q3489" i="25"/>
  <c r="Q3491" i="25"/>
  <c r="Q3493" i="25"/>
  <c r="Q3495" i="25"/>
  <c r="Q3497" i="25"/>
  <c r="Q3499" i="25"/>
  <c r="Q3501" i="25"/>
  <c r="Q3503" i="25"/>
  <c r="Q3505" i="25"/>
  <c r="Q3507" i="25"/>
  <c r="Q3509" i="25"/>
  <c r="Q3511" i="25"/>
  <c r="Q3513" i="25"/>
  <c r="Q3515" i="25"/>
  <c r="Q3517" i="25"/>
  <c r="Q3519" i="25"/>
  <c r="Q3521" i="25"/>
  <c r="Q3523" i="25"/>
  <c r="Q3525" i="25"/>
  <c r="Q3527" i="25"/>
  <c r="Q3529" i="25"/>
  <c r="Q3531" i="25"/>
  <c r="Q3533" i="25"/>
  <c r="Q3535" i="25"/>
  <c r="Q3537" i="25"/>
  <c r="Q3539" i="25"/>
  <c r="Q3541" i="25"/>
  <c r="Q3543" i="25"/>
  <c r="Q3545" i="25"/>
  <c r="Q3547" i="25"/>
  <c r="Q3549" i="25"/>
  <c r="Q3551" i="25"/>
  <c r="Q3553" i="25"/>
  <c r="Q3555" i="25"/>
  <c r="Q3557" i="25"/>
  <c r="Q3559" i="25"/>
  <c r="Q3561" i="25"/>
  <c r="Q3563" i="25"/>
  <c r="Q3565" i="25"/>
  <c r="Q3567" i="25"/>
  <c r="Q3569" i="25"/>
  <c r="Q3571" i="25"/>
  <c r="Q3573" i="25"/>
  <c r="Q3575" i="25"/>
  <c r="Q3577" i="25"/>
  <c r="Q3579" i="25"/>
  <c r="Q3581" i="25"/>
  <c r="Q3583" i="25"/>
  <c r="Q3585" i="25"/>
  <c r="Q3587" i="25"/>
  <c r="Q3589" i="25"/>
  <c r="Q3591" i="25"/>
  <c r="Q3593" i="25"/>
  <c r="Q3595" i="25"/>
  <c r="Q3597" i="25"/>
  <c r="Q3599" i="25"/>
  <c r="Q3601" i="25"/>
  <c r="Q3603" i="25"/>
  <c r="Q3605" i="25"/>
  <c r="Q3607" i="25"/>
  <c r="Q3609" i="25"/>
  <c r="Q3611" i="25"/>
  <c r="Q3613" i="25"/>
  <c r="Q3615" i="25"/>
  <c r="Q3617" i="25"/>
  <c r="Q3619" i="25"/>
  <c r="Q3621" i="25"/>
  <c r="Q3623" i="25"/>
  <c r="Q3625" i="25"/>
  <c r="Q3627" i="25"/>
  <c r="Q3629" i="25"/>
  <c r="Q3631" i="25"/>
  <c r="Q3633" i="25"/>
  <c r="Q3635" i="25"/>
  <c r="Q3637" i="25"/>
  <c r="Q3639" i="25"/>
  <c r="Q3641" i="25"/>
  <c r="Q3643" i="25"/>
  <c r="Q3645" i="25"/>
  <c r="Q3647" i="25"/>
  <c r="Q3649" i="25"/>
  <c r="Q3651" i="25"/>
  <c r="Q3653" i="25"/>
  <c r="Q3655" i="25"/>
  <c r="Q3657" i="25"/>
  <c r="Q3659" i="25"/>
  <c r="Q3661" i="25"/>
  <c r="Q3663" i="25"/>
  <c r="Q3665" i="25"/>
  <c r="Q3667" i="25"/>
  <c r="Q3669" i="25"/>
  <c r="Q3671" i="25"/>
  <c r="Q3673" i="25"/>
  <c r="Q3675" i="25"/>
  <c r="Q3677" i="25"/>
  <c r="Q3679" i="25"/>
  <c r="Q3681" i="25"/>
  <c r="Q3683" i="25"/>
  <c r="Q3685" i="25"/>
  <c r="Q3687" i="25"/>
  <c r="Q3689" i="25"/>
  <c r="Q3691" i="25"/>
  <c r="Q3693" i="25"/>
  <c r="Q3695" i="25"/>
  <c r="Q3697" i="25"/>
  <c r="Q3699" i="25"/>
  <c r="Q3701" i="25"/>
  <c r="Q3703" i="25"/>
  <c r="Q3705" i="25"/>
  <c r="Q3707" i="25"/>
  <c r="Q3709" i="25"/>
  <c r="Q3711" i="25"/>
  <c r="Q3713" i="25"/>
  <c r="Q3715" i="25"/>
  <c r="Q3717" i="25"/>
  <c r="Q3719" i="25"/>
  <c r="Q3721" i="25"/>
  <c r="Q3723" i="25"/>
  <c r="Q3725" i="25"/>
  <c r="Q3727" i="25"/>
  <c r="Q3729" i="25"/>
  <c r="Q3731" i="25"/>
  <c r="Q3733" i="25"/>
  <c r="Q3735" i="25"/>
  <c r="Q3737" i="25"/>
  <c r="Q3739" i="25"/>
  <c r="Q3741" i="25"/>
  <c r="Q3743" i="25"/>
  <c r="Q3745" i="25"/>
  <c r="Q3747" i="25"/>
  <c r="Q3749" i="25"/>
  <c r="Q3751" i="25"/>
  <c r="Q3753" i="25"/>
  <c r="Q3755" i="25"/>
  <c r="Q3757" i="25"/>
  <c r="Q3759" i="25"/>
  <c r="Q3761" i="25"/>
  <c r="Q3763" i="25"/>
  <c r="Q3765" i="25"/>
  <c r="Q3767" i="25"/>
  <c r="Q3769" i="25"/>
  <c r="Q3771" i="25"/>
  <c r="Q3773" i="25"/>
  <c r="Q3775" i="25"/>
  <c r="Q3777" i="25"/>
  <c r="Q3779" i="25"/>
  <c r="Q3781" i="25"/>
  <c r="Q3783" i="25"/>
  <c r="Q3785" i="25"/>
  <c r="Q3787" i="25"/>
  <c r="Q3789" i="25"/>
  <c r="Q3791" i="25"/>
  <c r="Q3793" i="25"/>
  <c r="Q3795" i="25"/>
  <c r="Q3797" i="25"/>
  <c r="Q3799" i="25"/>
  <c r="Q3801" i="25"/>
  <c r="Q3803" i="25"/>
  <c r="Q3805" i="25"/>
  <c r="Q3807" i="25"/>
  <c r="Q3809" i="25"/>
  <c r="Q3811" i="25"/>
  <c r="Q3813" i="25"/>
  <c r="Q3815" i="25"/>
  <c r="Q3817" i="25"/>
  <c r="Q3819" i="25"/>
  <c r="Q3821" i="25"/>
  <c r="Q3823" i="25"/>
  <c r="Q3825" i="25"/>
  <c r="Q3827" i="25"/>
  <c r="Q3829" i="25"/>
  <c r="Q3831" i="25"/>
  <c r="Q3833" i="25"/>
  <c r="Q3835" i="25"/>
  <c r="Q3837" i="25"/>
  <c r="Q3839" i="25"/>
  <c r="Q3841" i="25"/>
  <c r="Q3843" i="25"/>
  <c r="Q3845" i="25"/>
  <c r="Q3847" i="25"/>
  <c r="Q3849" i="25"/>
  <c r="Q3851" i="25"/>
  <c r="Q3853" i="25"/>
  <c r="Q3855" i="25"/>
  <c r="Q3857" i="25"/>
  <c r="Q3859" i="25"/>
  <c r="Q3861" i="25"/>
  <c r="Q3863" i="25"/>
  <c r="Q3865" i="25"/>
  <c r="Q3867" i="25"/>
  <c r="Q3869" i="25"/>
  <c r="Q3871" i="25"/>
  <c r="Q3873" i="25"/>
  <c r="Q3875" i="25"/>
  <c r="Q3877" i="25"/>
  <c r="Q3879" i="25"/>
  <c r="Q3881" i="25"/>
  <c r="Q3883" i="25"/>
  <c r="Q3885" i="25"/>
  <c r="Q3887" i="25"/>
  <c r="Q3889" i="25"/>
  <c r="Q3891" i="25"/>
  <c r="Q3893" i="25"/>
  <c r="Q3895" i="25"/>
  <c r="Q3897" i="25"/>
  <c r="Q3899" i="25"/>
  <c r="Q3901" i="25"/>
  <c r="Q3903" i="25"/>
  <c r="Q3905" i="25"/>
  <c r="Q3907" i="25"/>
  <c r="Q3909" i="25"/>
  <c r="Q3911" i="25"/>
  <c r="Q3913" i="25"/>
  <c r="Q3915" i="25"/>
  <c r="Q3917" i="25"/>
  <c r="Q3919" i="25"/>
  <c r="Q3921" i="25"/>
  <c r="Q3923" i="25"/>
  <c r="Q3925" i="25"/>
  <c r="Q3927" i="25"/>
  <c r="Q3929" i="25"/>
  <c r="Q3931" i="25"/>
  <c r="Q3933" i="25"/>
  <c r="Q3935" i="25"/>
  <c r="Q3937" i="25"/>
  <c r="Q3939" i="25"/>
  <c r="Q3941" i="25"/>
  <c r="Q3943" i="25"/>
  <c r="Q3945" i="25"/>
  <c r="Q3947" i="25"/>
  <c r="Q1482" i="25"/>
  <c r="Q3093" i="25"/>
  <c r="Q3094" i="25"/>
  <c r="Q3101" i="25"/>
  <c r="Q3949" i="25"/>
  <c r="Q3951" i="25"/>
  <c r="Q3953" i="25"/>
  <c r="Q3955" i="25"/>
  <c r="Q3957" i="25"/>
  <c r="Q3959" i="25"/>
  <c r="Q3961" i="25"/>
  <c r="Q3963" i="25"/>
  <c r="Q3965" i="25"/>
  <c r="Q3967" i="25"/>
  <c r="Q3969" i="25"/>
  <c r="Q3971" i="25"/>
  <c r="Q3973" i="25"/>
  <c r="Q3975" i="25"/>
  <c r="Q3977" i="25"/>
  <c r="Q3979" i="25"/>
  <c r="Q3981" i="25"/>
  <c r="Q3983" i="25"/>
  <c r="Q3985" i="25"/>
  <c r="Q3987" i="25"/>
  <c r="Q3989" i="25"/>
  <c r="Q3991" i="25"/>
  <c r="Q3993" i="25"/>
  <c r="Q3995" i="25"/>
  <c r="Q3997" i="25"/>
  <c r="Q3999" i="25"/>
  <c r="Q4001" i="25"/>
  <c r="Q4003" i="25"/>
  <c r="Q4005" i="25"/>
  <c r="Q4007" i="25"/>
  <c r="Q4009" i="25"/>
  <c r="Q4011" i="25"/>
  <c r="Q4013" i="25"/>
  <c r="Q4015" i="25"/>
  <c r="Q4017" i="25"/>
  <c r="Q4019" i="25"/>
  <c r="Q4021" i="25"/>
  <c r="Q4023" i="25"/>
  <c r="Q4025" i="25"/>
  <c r="Q4027" i="25"/>
  <c r="Q4029" i="25"/>
  <c r="Q4031" i="25"/>
  <c r="Q4033" i="25"/>
  <c r="Q4035" i="25"/>
  <c r="Q4037" i="25"/>
  <c r="Q4039" i="25"/>
  <c r="Q4041" i="25"/>
  <c r="Q4043" i="25"/>
  <c r="Q4045" i="25"/>
  <c r="Q4047" i="25"/>
  <c r="Q4049" i="25"/>
  <c r="Q4051" i="25"/>
  <c r="Q4053" i="25"/>
  <c r="Q4055" i="25"/>
  <c r="Q4057" i="25"/>
  <c r="Q4059" i="25"/>
  <c r="Q4061" i="25"/>
  <c r="Q4063" i="25"/>
  <c r="Q4065" i="25"/>
  <c r="Q4067" i="25"/>
  <c r="Q4069" i="25"/>
  <c r="Q4071" i="25"/>
  <c r="Q4073" i="25"/>
  <c r="Q4075" i="25"/>
  <c r="Q4077" i="25"/>
  <c r="Q4079" i="25"/>
  <c r="Q4081" i="25"/>
  <c r="Q4083" i="25"/>
  <c r="Q4085" i="25"/>
  <c r="Q4087" i="25"/>
  <c r="Q4089" i="25"/>
  <c r="Q4091" i="25"/>
  <c r="Q4093" i="25"/>
  <c r="Q4095" i="25"/>
  <c r="Q4097" i="25"/>
  <c r="Q4099" i="25"/>
  <c r="Q4101" i="25"/>
  <c r="Q4103" i="25"/>
  <c r="Q4105" i="25"/>
  <c r="Q4107" i="25"/>
  <c r="Q4109" i="25"/>
  <c r="Q4111" i="25"/>
  <c r="Q4113" i="25"/>
  <c r="Q4115" i="25"/>
  <c r="Q4117" i="25"/>
  <c r="Q4119" i="25"/>
  <c r="Q4121" i="25"/>
  <c r="Q4123" i="25"/>
  <c r="Q4125" i="25"/>
  <c r="Q4127" i="25"/>
  <c r="Q4129" i="25"/>
  <c r="Q4131" i="25"/>
  <c r="Q4133" i="25"/>
  <c r="Q4135" i="25"/>
  <c r="Q4137" i="25"/>
  <c r="Q4139" i="25"/>
  <c r="Q4141" i="25"/>
  <c r="Q4143" i="25"/>
  <c r="Q4145" i="25"/>
  <c r="Q4147" i="25"/>
  <c r="Q4149" i="25"/>
  <c r="Q4151" i="25"/>
  <c r="Q4153" i="25"/>
  <c r="Q4155" i="25"/>
  <c r="Q4157" i="25"/>
  <c r="Q4159" i="25"/>
  <c r="Q4161" i="25"/>
  <c r="Q4163" i="25"/>
  <c r="Q4165" i="25"/>
  <c r="Q4167" i="25"/>
  <c r="Q4169" i="25"/>
  <c r="Q4171" i="25"/>
  <c r="Q4173" i="25"/>
  <c r="Q4175" i="25"/>
  <c r="Q4177" i="25"/>
  <c r="Q4179" i="25"/>
  <c r="Q3102" i="25"/>
  <c r="Q3956" i="25"/>
  <c r="Q3964" i="25"/>
  <c r="Q3972" i="25"/>
  <c r="Q3980" i="25"/>
  <c r="Q3988" i="25"/>
  <c r="Q3996" i="25"/>
  <c r="Q4004" i="25"/>
  <c r="Q4012" i="25"/>
  <c r="Q4020" i="25"/>
  <c r="Q4028" i="25"/>
  <c r="Q4036" i="25"/>
  <c r="Q4044" i="25"/>
  <c r="Q4052" i="25"/>
  <c r="Q4060" i="25"/>
  <c r="Q4068" i="25"/>
  <c r="Q4076" i="25"/>
  <c r="Q4084" i="25"/>
  <c r="Q4092" i="25"/>
  <c r="Q4100" i="25"/>
  <c r="Q4108" i="25"/>
  <c r="Q4116" i="25"/>
  <c r="Q4124" i="25"/>
  <c r="Q4132" i="25"/>
  <c r="Q4140" i="25"/>
  <c r="Q4148" i="25"/>
  <c r="Q4156" i="25"/>
  <c r="Q4164" i="25"/>
  <c r="Q4172" i="25"/>
  <c r="Q4184" i="25"/>
  <c r="Q4185" i="25"/>
  <c r="Q4192" i="25"/>
  <c r="Q4193" i="25"/>
  <c r="Q4200" i="25"/>
  <c r="Q4201" i="25"/>
  <c r="Q3954" i="25"/>
  <c r="Q3962" i="25"/>
  <c r="Q3970" i="25"/>
  <c r="Q3978" i="25"/>
  <c r="Q3986" i="25"/>
  <c r="Q3994" i="25"/>
  <c r="Q4002" i="25"/>
  <c r="Q4010" i="25"/>
  <c r="Q4018" i="25"/>
  <c r="Q4026" i="25"/>
  <c r="Q4034" i="25"/>
  <c r="Q4042" i="25"/>
  <c r="Q4050" i="25"/>
  <c r="Q4058" i="25"/>
  <c r="Q4066" i="25"/>
  <c r="Q4074" i="25"/>
  <c r="Q4082" i="25"/>
  <c r="Q4090" i="25"/>
  <c r="Q4098" i="25"/>
  <c r="Q4106" i="25"/>
  <c r="Q4114" i="25"/>
  <c r="Q4122" i="25"/>
  <c r="Q4130" i="25"/>
  <c r="Q4138" i="25"/>
  <c r="Q4146" i="25"/>
  <c r="Q4154" i="25"/>
  <c r="Q4162" i="25"/>
  <c r="Q4170" i="25"/>
  <c r="Q4178" i="25"/>
  <c r="Q4186" i="25"/>
  <c r="Q4187" i="25"/>
  <c r="Q4194" i="25"/>
  <c r="Q4195" i="25"/>
  <c r="Q4202" i="25"/>
  <c r="Q4204" i="25"/>
  <c r="Q4206" i="25"/>
  <c r="Q4208" i="25"/>
  <c r="Q4210" i="25"/>
  <c r="Q4212" i="25"/>
  <c r="Q4214" i="25"/>
  <c r="Q4216" i="25"/>
  <c r="Q4218" i="25"/>
  <c r="Q4220" i="25"/>
  <c r="Q4222" i="25"/>
  <c r="Q4224" i="25"/>
  <c r="Q4226" i="25"/>
  <c r="Q4228" i="25"/>
  <c r="Q4230" i="25"/>
  <c r="Q4232" i="25"/>
  <c r="Q4234" i="25"/>
  <c r="Q4236" i="25"/>
  <c r="Q4238" i="25"/>
  <c r="Q4240" i="25"/>
  <c r="Q4242" i="25"/>
  <c r="Q4244" i="25"/>
  <c r="Q4246" i="25"/>
  <c r="Q4248" i="25"/>
  <c r="Q4250" i="25"/>
  <c r="Q4252" i="25"/>
  <c r="Q4254" i="25"/>
  <c r="Q4256" i="25"/>
  <c r="Q4258" i="25"/>
  <c r="Q4260" i="25"/>
  <c r="Q4262" i="25"/>
  <c r="Q4264" i="25"/>
  <c r="Q4266" i="25"/>
  <c r="Q4268" i="25"/>
  <c r="Q4270" i="25"/>
  <c r="Q4272" i="25"/>
  <c r="Q4274" i="25"/>
  <c r="Q4276" i="25"/>
  <c r="Q4278" i="25"/>
  <c r="Q4280" i="25"/>
  <c r="Q4282" i="25"/>
  <c r="Q4284" i="25"/>
  <c r="Q4286" i="25"/>
  <c r="Q4288" i="25"/>
  <c r="Q4290" i="25"/>
  <c r="Q4292" i="25"/>
  <c r="Q4294" i="25"/>
  <c r="Q4296" i="25"/>
  <c r="Q4298" i="25"/>
  <c r="Q4300" i="25"/>
  <c r="Q4302" i="25"/>
  <c r="Q4304" i="25"/>
  <c r="Q4306" i="25"/>
  <c r="Q4308" i="25"/>
  <c r="Q4310" i="25"/>
  <c r="Q4312" i="25"/>
  <c r="Q4314" i="25"/>
  <c r="Q4316" i="25"/>
  <c r="Q4318" i="25"/>
  <c r="Q4320" i="25"/>
  <c r="Q4322" i="25"/>
  <c r="Q4324" i="25"/>
  <c r="Q4326" i="25"/>
  <c r="Q4328" i="25"/>
  <c r="Q4330" i="25"/>
  <c r="Q4332" i="25"/>
  <c r="Q4334" i="25"/>
  <c r="Q4336" i="25"/>
  <c r="Q4338" i="25"/>
  <c r="Q4340" i="25"/>
  <c r="Q4342" i="25"/>
  <c r="Q4344" i="25"/>
  <c r="Q4346" i="25"/>
  <c r="Q4348" i="25"/>
  <c r="Q4350" i="25"/>
  <c r="Q4352" i="25"/>
  <c r="Q4354" i="25"/>
  <c r="Q4356" i="25"/>
  <c r="Q4358" i="25"/>
  <c r="Q4360" i="25"/>
  <c r="Q4362" i="25"/>
  <c r="Q4364" i="25"/>
  <c r="Q4366" i="25"/>
  <c r="Q4368" i="25"/>
  <c r="Q4370" i="25"/>
  <c r="Q4372" i="25"/>
  <c r="Q4374" i="25"/>
  <c r="Q4376" i="25"/>
  <c r="Q4378" i="25"/>
  <c r="Q4380" i="25"/>
  <c r="Q4382" i="25"/>
  <c r="Q4384" i="25"/>
  <c r="Q4386" i="25"/>
  <c r="Q4388" i="25"/>
  <c r="Q4390" i="25"/>
  <c r="Q4392" i="25"/>
  <c r="Q4394" i="25"/>
  <c r="Q4396" i="25"/>
  <c r="Q4398" i="25"/>
  <c r="Q4400" i="25"/>
  <c r="Q4402" i="25"/>
  <c r="Q4404" i="25"/>
  <c r="Q4406" i="25"/>
  <c r="Q4408" i="25"/>
  <c r="Q4410" i="25"/>
  <c r="Q4412" i="25"/>
  <c r="Q4414" i="25"/>
  <c r="Q4416" i="25"/>
  <c r="Q4418" i="25"/>
  <c r="Q4420" i="25"/>
  <c r="Q4422" i="25"/>
  <c r="Q4424" i="25"/>
  <c r="Q4426" i="25"/>
  <c r="Q4428" i="25"/>
  <c r="Q4430" i="25"/>
  <c r="Q4432" i="25"/>
  <c r="Q4434" i="25"/>
  <c r="Q4436" i="25"/>
  <c r="Q4438" i="25"/>
  <c r="Q4440" i="25"/>
  <c r="Q4442" i="25"/>
  <c r="Q4444" i="25"/>
  <c r="Q4446" i="25"/>
  <c r="Q4448" i="25"/>
  <c r="Q4450" i="25"/>
  <c r="Q4452" i="25"/>
  <c r="Q4454" i="25"/>
  <c r="Q4456" i="25"/>
  <c r="Q4458" i="25"/>
  <c r="Q4460" i="25"/>
  <c r="Q4462" i="25"/>
  <c r="Q4464" i="25"/>
  <c r="Q4466" i="25"/>
  <c r="Q4468" i="25"/>
  <c r="Q4470" i="25"/>
  <c r="Q4472" i="25"/>
  <c r="Q4474" i="25"/>
  <c r="Q4476" i="25"/>
  <c r="Q4478" i="25"/>
  <c r="Q4480" i="25"/>
  <c r="Q4482" i="25"/>
  <c r="Q4484" i="25"/>
  <c r="Q4486" i="25"/>
  <c r="Q4488" i="25"/>
  <c r="Q4490" i="25"/>
  <c r="Q4492" i="25"/>
  <c r="Q4494" i="25"/>
  <c r="Q4496" i="25"/>
  <c r="Q4498" i="25"/>
  <c r="Q4500" i="25"/>
  <c r="Q4502" i="25"/>
  <c r="Q4504" i="25"/>
  <c r="Q4506" i="25"/>
  <c r="Q4508" i="25"/>
  <c r="Q4510" i="25"/>
  <c r="Q4512" i="25"/>
  <c r="Q4514" i="25"/>
  <c r="Q4516" i="25"/>
  <c r="Q4518" i="25"/>
  <c r="Q4520" i="25"/>
  <c r="Q4522" i="25"/>
  <c r="Q4524" i="25"/>
  <c r="Q4526" i="25"/>
  <c r="Q4528" i="25"/>
  <c r="Q4530" i="25"/>
  <c r="Q4532" i="25"/>
  <c r="Q4534" i="25"/>
  <c r="Q4536" i="25"/>
  <c r="Q4538" i="25"/>
  <c r="Q4540" i="25"/>
  <c r="Q4542" i="25"/>
  <c r="Q4544" i="25"/>
  <c r="Q4546" i="25"/>
  <c r="Q4548" i="25"/>
  <c r="Q4550" i="25"/>
  <c r="Q4552" i="25"/>
  <c r="Q4554" i="25"/>
  <c r="Q4556" i="25"/>
  <c r="Q4558" i="25"/>
  <c r="Q4560" i="25"/>
  <c r="Q4562" i="25"/>
  <c r="Q4564" i="25"/>
  <c r="Q4566" i="25"/>
  <c r="Q4568" i="25"/>
  <c r="Q4570" i="25"/>
  <c r="Q4572" i="25"/>
  <c r="Q4574" i="25"/>
  <c r="Q4576" i="25"/>
  <c r="Q4578" i="25"/>
  <c r="Q4580" i="25"/>
  <c r="Q4582" i="25"/>
  <c r="Q4584" i="25"/>
  <c r="Q4586" i="25"/>
  <c r="Q4588" i="25"/>
  <c r="Q4590" i="25"/>
  <c r="Q4592" i="25"/>
  <c r="Q4594" i="25"/>
  <c r="Q4596" i="25"/>
  <c r="Q4598" i="25"/>
  <c r="Q4600" i="25"/>
  <c r="Q4602" i="25"/>
  <c r="Q4604" i="25"/>
  <c r="Q4606" i="25"/>
  <c r="Q4608" i="25"/>
  <c r="Q4610" i="25"/>
  <c r="Q4612" i="25"/>
  <c r="Q4614" i="25"/>
  <c r="Q4616" i="25"/>
  <c r="Q4618" i="25"/>
  <c r="Q4620" i="25"/>
  <c r="Q4622" i="25"/>
  <c r="Q4624" i="25"/>
  <c r="Q4626" i="25"/>
  <c r="Q4628" i="25"/>
  <c r="Q4630" i="25"/>
  <c r="Q4632" i="25"/>
  <c r="Q4634" i="25"/>
  <c r="Q4636" i="25"/>
  <c r="Q4638" i="25"/>
  <c r="Q4640" i="25"/>
  <c r="Q4642" i="25"/>
  <c r="Q4644" i="25"/>
  <c r="Q4646" i="25"/>
  <c r="Q4648" i="25"/>
  <c r="Q4650" i="25"/>
  <c r="Q4652" i="25"/>
  <c r="Q4654" i="25"/>
  <c r="Q4656" i="25"/>
  <c r="Q4658" i="25"/>
  <c r="Q4660" i="25"/>
  <c r="Q4662" i="25"/>
  <c r="Q4664" i="25"/>
  <c r="Q4666" i="25"/>
  <c r="Q4668" i="25"/>
  <c r="Q4670" i="25"/>
  <c r="Q4672" i="25"/>
  <c r="Q4674" i="25"/>
  <c r="Q4676" i="25"/>
  <c r="Q4678" i="25"/>
  <c r="Q4680" i="25"/>
  <c r="Q4682" i="25"/>
  <c r="Q4684" i="25"/>
  <c r="Q4686" i="25"/>
  <c r="Q4688" i="25"/>
  <c r="Q4690" i="25"/>
  <c r="Q4692" i="25"/>
  <c r="Q4694" i="25"/>
  <c r="Q4696" i="25"/>
  <c r="Q4698" i="25"/>
  <c r="Q4700" i="25"/>
  <c r="Q4702" i="25"/>
  <c r="Q4704" i="25"/>
  <c r="Q4706" i="25"/>
  <c r="Q4708" i="25"/>
  <c r="Q4710" i="25"/>
  <c r="Q4712" i="25"/>
  <c r="Q4714" i="25"/>
  <c r="Q4716" i="25"/>
  <c r="Q4718" i="25"/>
  <c r="Q4720" i="25"/>
  <c r="Q4722" i="25"/>
  <c r="Q4724" i="25"/>
  <c r="Q4726" i="25"/>
  <c r="Q4728" i="25"/>
  <c r="Q4730" i="25"/>
  <c r="Q4732" i="25"/>
  <c r="Q4734" i="25"/>
  <c r="Q4736" i="25"/>
  <c r="Q4738" i="25"/>
  <c r="Q4740" i="25"/>
  <c r="Q4742" i="25"/>
  <c r="Q4744" i="25"/>
  <c r="Q4746" i="25"/>
  <c r="Q4748" i="25"/>
  <c r="Q4750" i="25"/>
  <c r="Q4752" i="25"/>
  <c r="Q4754" i="25"/>
  <c r="Q4756" i="25"/>
  <c r="Q4758" i="25"/>
  <c r="Q4760" i="25"/>
  <c r="Q4762" i="25"/>
  <c r="Q4764" i="25"/>
  <c r="Q4766" i="25"/>
  <c r="Q4768" i="25"/>
  <c r="Q4770" i="25"/>
  <c r="Q4772" i="25"/>
  <c r="Q4774" i="25"/>
  <c r="Q4776" i="25"/>
  <c r="Q4778" i="25"/>
  <c r="Q4780" i="25"/>
  <c r="Q4782" i="25"/>
  <c r="Q4784" i="25"/>
  <c r="Q4786" i="25"/>
  <c r="Q4788" i="25"/>
  <c r="Q4790" i="25"/>
  <c r="Q4792" i="25"/>
  <c r="Q4794" i="25"/>
  <c r="Q4796" i="25"/>
  <c r="Q4798" i="25"/>
  <c r="Q4800" i="25"/>
  <c r="Q4802" i="25"/>
  <c r="Q4804" i="25"/>
  <c r="Q4806" i="25"/>
  <c r="Q4808" i="25"/>
  <c r="Q4810" i="25"/>
  <c r="Q4812" i="25"/>
  <c r="Q4814" i="25"/>
  <c r="Q4816" i="25"/>
  <c r="Q4818" i="25"/>
  <c r="Q4820" i="25"/>
  <c r="Q4822" i="25"/>
  <c r="Q4824" i="25"/>
  <c r="Q4826" i="25"/>
  <c r="Q4828" i="25"/>
  <c r="Q4830" i="25"/>
  <c r="Q4832" i="25"/>
  <c r="Q4834" i="25"/>
  <c r="Q4836" i="25"/>
  <c r="Q4838" i="25"/>
  <c r="Q4840" i="25"/>
  <c r="Q4842" i="25"/>
  <c r="Q4844" i="25"/>
  <c r="Q4846" i="25"/>
  <c r="Q4848" i="25"/>
  <c r="Q4850" i="25"/>
  <c r="Q4852" i="25"/>
  <c r="Q4854" i="25"/>
  <c r="Q4856" i="25"/>
  <c r="Q4858" i="25"/>
  <c r="Q4860" i="25"/>
  <c r="Q4862" i="25"/>
  <c r="Q4864" i="25"/>
  <c r="Q4866" i="25"/>
  <c r="Q4868" i="25"/>
  <c r="Q4870" i="25"/>
  <c r="Q4872" i="25"/>
  <c r="Q4874" i="25"/>
  <c r="Q4876" i="25"/>
  <c r="Q4878" i="25"/>
  <c r="Q4880" i="25"/>
  <c r="Q4882" i="25"/>
  <c r="Q4884" i="25"/>
  <c r="Q4886" i="25"/>
  <c r="Q4888" i="25"/>
  <c r="Q4890" i="25"/>
  <c r="Q4892" i="25"/>
  <c r="Q4894" i="25"/>
  <c r="Q4896" i="25"/>
  <c r="Q4898" i="25"/>
  <c r="Q4900" i="25"/>
  <c r="Q4902" i="25"/>
  <c r="Q4904" i="25"/>
  <c r="Q4906" i="25"/>
  <c r="Q4908" i="25"/>
  <c r="Q4910" i="25"/>
  <c r="Q4912" i="25"/>
  <c r="Q4914" i="25"/>
  <c r="Q4916" i="25"/>
  <c r="Q4918" i="25"/>
  <c r="Q4920" i="25"/>
  <c r="Q4922" i="25"/>
  <c r="Q4924" i="25"/>
  <c r="Q4926" i="25"/>
  <c r="Q4928" i="25"/>
  <c r="Q4930" i="25"/>
  <c r="Q4932" i="25"/>
  <c r="Q4934" i="25"/>
  <c r="Q4936" i="25"/>
  <c r="Q4938" i="25"/>
  <c r="Q4940" i="25"/>
  <c r="Q4942" i="25"/>
  <c r="Q4944" i="25"/>
  <c r="Q4946" i="25"/>
  <c r="Q4948" i="25"/>
  <c r="Q4950" i="25"/>
  <c r="Q4952" i="25"/>
  <c r="Q4954" i="25"/>
  <c r="Q4956" i="25"/>
  <c r="Q4958" i="25"/>
  <c r="Q4960" i="25"/>
  <c r="Q4962" i="25"/>
  <c r="Q4964" i="25"/>
  <c r="Q4966" i="25"/>
  <c r="Q4968" i="25"/>
  <c r="Q4970" i="25"/>
  <c r="Q4972" i="25"/>
  <c r="Q4974" i="25"/>
  <c r="Q4976" i="25"/>
  <c r="Q4978" i="25"/>
  <c r="Q4980" i="25"/>
  <c r="Q4982" i="25"/>
  <c r="Q4984" i="25"/>
  <c r="Q4986" i="25"/>
  <c r="Q4988" i="25"/>
  <c r="Q4990" i="25"/>
  <c r="Q4992" i="25"/>
  <c r="Q4994" i="25"/>
  <c r="Q4996" i="25"/>
  <c r="Q4998" i="25"/>
  <c r="Q5000" i="25"/>
  <c r="Q5002" i="25"/>
  <c r="Q5004" i="25"/>
  <c r="Q5006" i="25"/>
  <c r="Q5008" i="25"/>
  <c r="Q5010" i="25"/>
  <c r="Q5012" i="25"/>
  <c r="Q5014" i="25"/>
  <c r="Q5016" i="25"/>
  <c r="Q5018" i="25"/>
  <c r="Q5020" i="25"/>
  <c r="Q5022" i="25"/>
  <c r="Q5024" i="25"/>
  <c r="Q5026" i="25"/>
  <c r="Q5028" i="25"/>
  <c r="Q5030" i="25"/>
  <c r="Q5032" i="25"/>
  <c r="Q5034" i="25"/>
  <c r="Q5036" i="25"/>
  <c r="Q5038" i="25"/>
  <c r="Q5040" i="25"/>
  <c r="Q5042" i="25"/>
  <c r="Q5044" i="25"/>
  <c r="Q5046" i="25"/>
  <c r="Q5048" i="25"/>
  <c r="Q5050" i="25"/>
  <c r="Q5052" i="25"/>
  <c r="Q5054" i="25"/>
  <c r="Q5056" i="25"/>
  <c r="Q5058" i="25"/>
  <c r="Q5060" i="25"/>
  <c r="Q5062" i="25"/>
  <c r="Q5064" i="25"/>
  <c r="Q5066" i="25"/>
  <c r="Q5068" i="25"/>
  <c r="Q5070" i="25"/>
  <c r="Q5072" i="25"/>
  <c r="Q5074" i="25"/>
  <c r="Q5076" i="25"/>
  <c r="Q5078" i="25"/>
  <c r="Q5080" i="25"/>
  <c r="Q5082" i="25"/>
  <c r="Q5084" i="25"/>
  <c r="Q5086" i="25"/>
  <c r="Q5088" i="25"/>
  <c r="Q5090" i="25"/>
  <c r="Q5092" i="25"/>
  <c r="Q5094" i="25"/>
  <c r="Q5096" i="25"/>
  <c r="Q5098" i="25"/>
  <c r="Q5100" i="25"/>
  <c r="Q5102" i="25"/>
  <c r="Q5104" i="25"/>
  <c r="Q5106" i="25"/>
  <c r="Q5108" i="25"/>
  <c r="Q5110" i="25"/>
  <c r="Q5112" i="25"/>
  <c r="Q5114" i="25"/>
  <c r="Q5116" i="25"/>
  <c r="Q5118" i="25"/>
  <c r="Q5120" i="25"/>
  <c r="Q5122" i="25"/>
  <c r="Q5124" i="25"/>
  <c r="Q5126" i="25"/>
  <c r="Q5128" i="25"/>
  <c r="Q5130" i="25"/>
  <c r="Q5132" i="25"/>
  <c r="Q5134" i="25"/>
  <c r="Q5136" i="25"/>
  <c r="Q5138" i="25"/>
  <c r="Q5140" i="25"/>
  <c r="Q5142" i="25"/>
  <c r="Q5144" i="25"/>
  <c r="Q5146" i="25"/>
  <c r="Q5148" i="25"/>
  <c r="Q5150" i="25"/>
  <c r="Q5152" i="25"/>
  <c r="Q5154" i="25"/>
  <c r="Q5156" i="25"/>
  <c r="Q5158" i="25"/>
  <c r="Q5160" i="25"/>
  <c r="Q5162" i="25"/>
  <c r="Q5164" i="25"/>
  <c r="Q5166" i="25"/>
  <c r="Q5168" i="25"/>
  <c r="Q5170" i="25"/>
  <c r="Q5172" i="25"/>
  <c r="Q5174" i="25"/>
  <c r="Q5176" i="25"/>
  <c r="Q5178" i="25"/>
  <c r="Q5180" i="25"/>
  <c r="Q5182" i="25"/>
  <c r="Q5184" i="25"/>
  <c r="Q5186" i="25"/>
  <c r="Q5188" i="25"/>
  <c r="Q5190" i="25"/>
  <c r="Q5192" i="25"/>
  <c r="Q5194" i="25"/>
  <c r="Q5196" i="25"/>
  <c r="Q5198" i="25"/>
  <c r="Q5200" i="25"/>
  <c r="Q5202" i="25"/>
  <c r="Q5204" i="25"/>
  <c r="Q5206" i="25"/>
  <c r="Q5208" i="25"/>
  <c r="Q5210" i="25"/>
  <c r="Q5212" i="25"/>
  <c r="Q5214" i="25"/>
  <c r="Q5216" i="25"/>
  <c r="Q5218" i="25"/>
  <c r="Q5220" i="25"/>
  <c r="Q5222" i="25"/>
  <c r="Q5224" i="25"/>
  <c r="Q5226" i="25"/>
  <c r="Q5228" i="25"/>
  <c r="Q5230" i="25"/>
  <c r="Q5232" i="25"/>
  <c r="Q5234" i="25"/>
  <c r="Q5236" i="25"/>
  <c r="Q5238" i="25"/>
  <c r="Q5240" i="25"/>
  <c r="Q5242" i="25"/>
  <c r="Q5244" i="25"/>
  <c r="Q5246" i="25"/>
  <c r="Q5248" i="25"/>
  <c r="Q5250" i="25"/>
  <c r="Q5252" i="25"/>
  <c r="Q5254" i="25"/>
  <c r="Q5256" i="25"/>
  <c r="Q5258" i="25"/>
  <c r="Q5260" i="25"/>
  <c r="Q5262" i="25"/>
  <c r="Q5264" i="25"/>
  <c r="Q5266" i="25"/>
  <c r="Q5268" i="25"/>
  <c r="Q5270" i="25"/>
  <c r="Q5272" i="25"/>
  <c r="Q5274" i="25"/>
  <c r="Q5276" i="25"/>
  <c r="Q5278" i="25"/>
  <c r="Q5280" i="25"/>
  <c r="Q5282" i="25"/>
  <c r="Q5284" i="25"/>
  <c r="Q5286" i="25"/>
  <c r="Q5288" i="25"/>
  <c r="Q5290" i="25"/>
  <c r="Q5292" i="25"/>
  <c r="Q5294" i="25"/>
  <c r="Q5296" i="25"/>
  <c r="Q5298" i="25"/>
  <c r="Q5300" i="25"/>
  <c r="Q5302" i="25"/>
  <c r="Q5304" i="25"/>
  <c r="Q5306" i="25"/>
  <c r="Q5308" i="25"/>
  <c r="Q5310" i="25"/>
  <c r="Q5312" i="25"/>
  <c r="Q5314" i="25"/>
  <c r="Q5316" i="25"/>
  <c r="Q5318" i="25"/>
  <c r="Q5320" i="25"/>
  <c r="Q5322" i="25"/>
  <c r="Q5324" i="25"/>
  <c r="Q5326" i="25"/>
  <c r="Q5328" i="25"/>
  <c r="Q5330" i="25"/>
  <c r="Q5332" i="25"/>
  <c r="Q5334" i="25"/>
  <c r="Q5336" i="25"/>
  <c r="Q5338" i="25"/>
  <c r="Q5340" i="25"/>
  <c r="Q5342" i="25"/>
  <c r="Q5344" i="25"/>
  <c r="Q5346" i="25"/>
  <c r="Q5348" i="25"/>
  <c r="Q5350" i="25"/>
  <c r="Q5352" i="25"/>
  <c r="Q5354" i="25"/>
  <c r="Q5356" i="25"/>
  <c r="Q5358" i="25"/>
  <c r="Q5360" i="25"/>
  <c r="Q5362" i="25"/>
  <c r="Q5364" i="25"/>
  <c r="Q5366" i="25"/>
  <c r="Q5368" i="25"/>
  <c r="Q5370" i="25"/>
  <c r="Q5372" i="25"/>
  <c r="Q5374" i="25"/>
  <c r="Q5376" i="25"/>
  <c r="Q5378" i="25"/>
  <c r="Q5380" i="25"/>
  <c r="Q5382" i="25"/>
  <c r="Q5384" i="25"/>
  <c r="Q5386" i="25"/>
  <c r="Q5388" i="25"/>
  <c r="Q5390" i="25"/>
  <c r="Q5392" i="25"/>
  <c r="Q5394" i="25"/>
  <c r="Q5396" i="25"/>
  <c r="Q5398" i="25"/>
  <c r="Q5400" i="25"/>
  <c r="Q5402" i="25"/>
  <c r="Q5404" i="25"/>
  <c r="Q5406" i="25"/>
  <c r="Q5408" i="25"/>
  <c r="Q5410" i="25"/>
  <c r="Q5412" i="25"/>
  <c r="Q5414" i="25"/>
  <c r="Q5416" i="25"/>
  <c r="Q5418" i="25"/>
  <c r="Q5420" i="25"/>
  <c r="Q5422" i="25"/>
  <c r="Q5424" i="25"/>
  <c r="Q5426" i="25"/>
  <c r="Q5428" i="25"/>
  <c r="Q5430" i="25"/>
  <c r="Q5432" i="25"/>
  <c r="Q5434" i="25"/>
  <c r="Q5436" i="25"/>
  <c r="Q5438" i="25"/>
  <c r="Q5440" i="25"/>
  <c r="Q5442" i="25"/>
  <c r="Q5444" i="25"/>
  <c r="Q5446" i="25"/>
  <c r="Q5448" i="25"/>
  <c r="Q5450" i="25"/>
  <c r="Q5452" i="25"/>
  <c r="Q5454" i="25"/>
  <c r="Q5456" i="25"/>
  <c r="Q5458" i="25"/>
  <c r="Q5460" i="25"/>
  <c r="Q5462" i="25"/>
  <c r="Q5464" i="25"/>
  <c r="Q5466" i="25"/>
  <c r="Q5468" i="25"/>
  <c r="Q5470" i="25"/>
  <c r="Q5472" i="25"/>
  <c r="Q5474" i="25"/>
  <c r="Q5476" i="25"/>
  <c r="Q5478" i="25"/>
  <c r="Q5480" i="25"/>
  <c r="Q5482" i="25"/>
  <c r="Q5484" i="25"/>
  <c r="Q5486" i="25"/>
  <c r="Q5488" i="25"/>
  <c r="Q5490" i="25"/>
  <c r="Q5492" i="25"/>
  <c r="Q5494" i="25"/>
  <c r="Q5496" i="25"/>
  <c r="Q5498" i="25"/>
  <c r="Q5500" i="25"/>
  <c r="Q5502" i="25"/>
  <c r="Q5504" i="25"/>
  <c r="Q5506" i="25"/>
  <c r="Q5508" i="25"/>
  <c r="Q5510" i="25"/>
  <c r="Q5512" i="25"/>
  <c r="Q5514" i="25"/>
  <c r="Q5516" i="25"/>
  <c r="Q5518" i="25"/>
  <c r="Q5520" i="25"/>
  <c r="Q5522" i="25"/>
  <c r="Q5524" i="25"/>
  <c r="Q5526" i="25"/>
  <c r="Q5528" i="25"/>
  <c r="Q5530" i="25"/>
  <c r="Q5532" i="25"/>
  <c r="Q5534" i="25"/>
  <c r="Q5536" i="25"/>
  <c r="Q5538" i="25"/>
  <c r="Q5540" i="25"/>
  <c r="Q5542" i="25"/>
  <c r="Q5544" i="25"/>
  <c r="Q5546" i="25"/>
  <c r="Q5548" i="25"/>
  <c r="Q5550" i="25"/>
  <c r="Q5552" i="25"/>
  <c r="Q5554" i="25"/>
  <c r="Q5556" i="25"/>
  <c r="Q5558" i="25"/>
  <c r="Q5560" i="25"/>
  <c r="Q5562" i="25"/>
  <c r="Q5564" i="25"/>
  <c r="Q5566" i="25"/>
  <c r="Q5568" i="25"/>
  <c r="Q5570" i="25"/>
  <c r="Q5572" i="25"/>
  <c r="Q5574" i="25"/>
  <c r="Q5576" i="25"/>
  <c r="Q5578" i="25"/>
  <c r="Q5580" i="25"/>
  <c r="Q5582" i="25"/>
  <c r="Q5584" i="25"/>
  <c r="Q5586" i="25"/>
  <c r="Q5588" i="25"/>
  <c r="Q5590" i="25"/>
  <c r="Q5592" i="25"/>
  <c r="Q5594" i="25"/>
  <c r="Q5596" i="25"/>
  <c r="Q5598" i="25"/>
  <c r="Q5600" i="25"/>
  <c r="Q5602" i="25"/>
  <c r="Q5604" i="25"/>
  <c r="Q5606" i="25"/>
  <c r="Q5608" i="25"/>
  <c r="Q5610" i="25"/>
  <c r="Q5612" i="25"/>
  <c r="Q5614" i="25"/>
  <c r="Q5616" i="25"/>
  <c r="Q5618" i="25"/>
  <c r="Q5620" i="25"/>
  <c r="Q5622" i="25"/>
  <c r="Q5624" i="25"/>
  <c r="Q5626" i="25"/>
  <c r="Q5628" i="25"/>
  <c r="Q5630" i="25"/>
  <c r="Q5632" i="25"/>
  <c r="Q5634" i="25"/>
  <c r="Q5636" i="25"/>
  <c r="Q5638" i="25"/>
  <c r="Q5640" i="25"/>
  <c r="Q5642" i="25"/>
  <c r="Q5644" i="25"/>
  <c r="Q5646" i="25"/>
  <c r="Q5648" i="25"/>
  <c r="Q5650" i="25"/>
  <c r="Q5652" i="25"/>
  <c r="Q5654" i="25"/>
  <c r="Q5656" i="25"/>
  <c r="Q5658" i="25"/>
  <c r="Q5660" i="25"/>
  <c r="Q5662" i="25"/>
  <c r="Q5664" i="25"/>
  <c r="Q5666" i="25"/>
  <c r="Q5668" i="25"/>
  <c r="Q5670" i="25"/>
  <c r="Q5672" i="25"/>
  <c r="Q5674" i="25"/>
  <c r="Q5676" i="25"/>
  <c r="Q5678" i="25"/>
  <c r="Q5680" i="25"/>
  <c r="Q5682" i="25"/>
  <c r="Q5684" i="25"/>
  <c r="Q5686" i="25"/>
  <c r="Q5688" i="25"/>
  <c r="Q5690" i="25"/>
  <c r="Q5692" i="25"/>
  <c r="Q5694" i="25"/>
  <c r="Q5696" i="25"/>
  <c r="Q5698" i="25"/>
  <c r="Q5700" i="25"/>
  <c r="Q5702" i="25"/>
  <c r="Q5704" i="25"/>
  <c r="Q5706" i="25"/>
  <c r="Q5708" i="25"/>
  <c r="Q5710" i="25"/>
  <c r="Q5712" i="25"/>
  <c r="Q5714" i="25"/>
  <c r="Q5716" i="25"/>
  <c r="Q5718" i="25"/>
  <c r="Q5720" i="25"/>
  <c r="Q5722" i="25"/>
  <c r="Q5724" i="25"/>
  <c r="Q5726" i="25"/>
  <c r="Q5728" i="25"/>
  <c r="Q5730" i="25"/>
  <c r="Q5732" i="25"/>
  <c r="Q5734" i="25"/>
  <c r="Q5736" i="25"/>
  <c r="Q5738" i="25"/>
  <c r="Q5740" i="25"/>
  <c r="Q5742" i="25"/>
  <c r="Q5744" i="25"/>
  <c r="Q5746" i="25"/>
  <c r="Q5748" i="25"/>
  <c r="Q5750" i="25"/>
  <c r="Q5752" i="25"/>
  <c r="Q5754" i="25"/>
  <c r="Q5756" i="25"/>
  <c r="Q5758" i="25"/>
  <c r="Q5760" i="25"/>
  <c r="Q5762" i="25"/>
  <c r="Q5764" i="25"/>
  <c r="Q5766" i="25"/>
  <c r="Q5768" i="25"/>
  <c r="Q5770" i="25"/>
  <c r="Q5772" i="25"/>
  <c r="Q5774" i="25"/>
  <c r="Q5776" i="25"/>
  <c r="Q5778" i="25"/>
  <c r="Q5780" i="25"/>
  <c r="Q5782" i="25"/>
  <c r="Q5784" i="25"/>
  <c r="Q5786" i="25"/>
  <c r="Q5788" i="25"/>
  <c r="Q5790" i="25"/>
  <c r="Q5792" i="25"/>
  <c r="Q5794" i="25"/>
  <c r="Q5796" i="25"/>
  <c r="Q5798" i="25"/>
  <c r="Q5800" i="25"/>
  <c r="Q5802" i="25"/>
  <c r="Q5804" i="25"/>
  <c r="Q5806" i="25"/>
  <c r="Q5808" i="25"/>
  <c r="Q5810" i="25"/>
  <c r="Q5812" i="25"/>
  <c r="Q5814" i="25"/>
  <c r="Q5816" i="25"/>
  <c r="Q5818" i="25"/>
  <c r="Q5820" i="25"/>
  <c r="Q5822" i="25"/>
  <c r="Q5824" i="25"/>
  <c r="Q5826" i="25"/>
  <c r="Q5828" i="25"/>
  <c r="Q5830" i="25"/>
  <c r="Q5832" i="25"/>
  <c r="Q5834" i="25"/>
  <c r="Q5836" i="25"/>
  <c r="Q5838" i="25"/>
  <c r="Q5840" i="25"/>
  <c r="Q5842" i="25"/>
  <c r="Q5844" i="25"/>
  <c r="Q5846" i="25"/>
  <c r="Q5848" i="25"/>
  <c r="Q5850" i="25"/>
  <c r="Q5852" i="25"/>
  <c r="Q5854" i="25"/>
  <c r="Q5856" i="25"/>
  <c r="Q5858" i="25"/>
  <c r="Q5860" i="25"/>
  <c r="Q5862" i="25"/>
  <c r="Q5864" i="25"/>
  <c r="Q5866" i="25"/>
  <c r="Q5868" i="25"/>
  <c r="Q5870" i="25"/>
  <c r="Q5872" i="25"/>
  <c r="Q5874" i="25"/>
  <c r="Q5876" i="25"/>
  <c r="Q5878" i="25"/>
  <c r="Q5880" i="25"/>
  <c r="Q5882" i="25"/>
  <c r="Q5884" i="25"/>
  <c r="Q5886" i="25"/>
  <c r="Q5888" i="25"/>
  <c r="Q3950" i="25"/>
  <c r="Q3958" i="25"/>
  <c r="Q3966" i="25"/>
  <c r="Q3974" i="25"/>
  <c r="Q3982" i="25"/>
  <c r="Q3990" i="25"/>
  <c r="Q3998" i="25"/>
  <c r="Q4006" i="25"/>
  <c r="Q4014" i="25"/>
  <c r="Q4022" i="25"/>
  <c r="Q4030" i="25"/>
  <c r="Q4038" i="25"/>
  <c r="Q4046" i="25"/>
  <c r="Q4054" i="25"/>
  <c r="Q4062" i="25"/>
  <c r="Q4070" i="25"/>
  <c r="Q4078" i="25"/>
  <c r="Q4086" i="25"/>
  <c r="Q4094" i="25"/>
  <c r="Q4102" i="25"/>
  <c r="Q4110" i="25"/>
  <c r="Q4118" i="25"/>
  <c r="Q4126" i="25"/>
  <c r="Q4134" i="25"/>
  <c r="Q4142" i="25"/>
  <c r="Q4150" i="25"/>
  <c r="Q4158" i="25"/>
  <c r="Q4166" i="25"/>
  <c r="Q4174" i="25"/>
  <c r="Q4176" i="25"/>
  <c r="Q4180" i="25"/>
  <c r="Q4182" i="25"/>
  <c r="Q4183" i="25"/>
  <c r="Q4190" i="25"/>
  <c r="Q4191" i="25"/>
  <c r="Q4198" i="25"/>
  <c r="Q4199" i="25"/>
  <c r="Q4203" i="25"/>
  <c r="Q4205" i="25"/>
  <c r="Q4207" i="25"/>
  <c r="Q4209" i="25"/>
  <c r="Q4211" i="25"/>
  <c r="Q4213" i="25"/>
  <c r="Q4215" i="25"/>
  <c r="Q4217" i="25"/>
  <c r="Q4219" i="25"/>
  <c r="Q4221" i="25"/>
  <c r="Q4223" i="25"/>
  <c r="Q4225" i="25"/>
  <c r="Q4227" i="25"/>
  <c r="Q4229" i="25"/>
  <c r="Q4231" i="25"/>
  <c r="Q4233" i="25"/>
  <c r="Q4235" i="25"/>
  <c r="Q4237" i="25"/>
  <c r="Q4239" i="25"/>
  <c r="Q4241" i="25"/>
  <c r="Q4243" i="25"/>
  <c r="Q4245" i="25"/>
  <c r="Q4247" i="25"/>
  <c r="Q4249" i="25"/>
  <c r="Q4251" i="25"/>
  <c r="Q4253" i="25"/>
  <c r="Q4255" i="25"/>
  <c r="Q4257" i="25"/>
  <c r="Q4259" i="25"/>
  <c r="Q4261" i="25"/>
  <c r="Q4263" i="25"/>
  <c r="Q4265" i="25"/>
  <c r="Q4267" i="25"/>
  <c r="Q4269" i="25"/>
  <c r="Q4271" i="25"/>
  <c r="Q4273" i="25"/>
  <c r="Q4275" i="25"/>
  <c r="Q4277" i="25"/>
  <c r="Q4279" i="25"/>
  <c r="Q4281" i="25"/>
  <c r="Q4283" i="25"/>
  <c r="Q4285" i="25"/>
  <c r="Q4287" i="25"/>
  <c r="Q4289" i="25"/>
  <c r="Q4291" i="25"/>
  <c r="Q4293" i="25"/>
  <c r="Q4295" i="25"/>
  <c r="Q4297" i="25"/>
  <c r="Q4299" i="25"/>
  <c r="Q4301" i="25"/>
  <c r="Q4303" i="25"/>
  <c r="Q4305" i="25"/>
  <c r="Q4307" i="25"/>
  <c r="Q4309" i="25"/>
  <c r="Q4311" i="25"/>
  <c r="Q4313" i="25"/>
  <c r="Q4315" i="25"/>
  <c r="Q4317" i="25"/>
  <c r="Q4319" i="25"/>
  <c r="Q4321" i="25"/>
  <c r="Q4323" i="25"/>
  <c r="Q4325" i="25"/>
  <c r="Q4327" i="25"/>
  <c r="Q4329" i="25"/>
  <c r="Q4331" i="25"/>
  <c r="Q4333" i="25"/>
  <c r="Q4335" i="25"/>
  <c r="Q4337" i="25"/>
  <c r="Q4339" i="25"/>
  <c r="Q4341" i="25"/>
  <c r="Q4343" i="25"/>
  <c r="Q4345" i="25"/>
  <c r="Q4347" i="25"/>
  <c r="Q4349" i="25"/>
  <c r="Q4351" i="25"/>
  <c r="Q4353" i="25"/>
  <c r="Q4355" i="25"/>
  <c r="Q4357" i="25"/>
  <c r="Q4359" i="25"/>
  <c r="Q4361" i="25"/>
  <c r="Q4363" i="25"/>
  <c r="Q4365" i="25"/>
  <c r="Q4367" i="25"/>
  <c r="Q4369" i="25"/>
  <c r="Q4371" i="25"/>
  <c r="Q4373" i="25"/>
  <c r="Q4375" i="25"/>
  <c r="Q4377" i="25"/>
  <c r="Q4379" i="25"/>
  <c r="Q4381" i="25"/>
  <c r="Q4383" i="25"/>
  <c r="Q4385" i="25"/>
  <c r="Q4387" i="25"/>
  <c r="Q4389" i="25"/>
  <c r="Q4391" i="25"/>
  <c r="Q4393" i="25"/>
  <c r="Q4395" i="25"/>
  <c r="Q4397" i="25"/>
  <c r="Q4399" i="25"/>
  <c r="Q4401" i="25"/>
  <c r="Q4403" i="25"/>
  <c r="Q4405" i="25"/>
  <c r="Q4407" i="25"/>
  <c r="Q4409" i="25"/>
  <c r="Q4411" i="25"/>
  <c r="Q4413" i="25"/>
  <c r="Q4415" i="25"/>
  <c r="Q4417" i="25"/>
  <c r="Q4419" i="25"/>
  <c r="Q4421" i="25"/>
  <c r="Q4423" i="25"/>
  <c r="Q4425" i="25"/>
  <c r="Q4427" i="25"/>
  <c r="Q4429" i="25"/>
  <c r="Q4431" i="25"/>
  <c r="Q4433" i="25"/>
  <c r="Q4435" i="25"/>
  <c r="Q4437" i="25"/>
  <c r="Q4439" i="25"/>
  <c r="Q4441" i="25"/>
  <c r="Q4443" i="25"/>
  <c r="Q4445" i="25"/>
  <c r="Q4447" i="25"/>
  <c r="Q4449" i="25"/>
  <c r="Q4451" i="25"/>
  <c r="Q4453" i="25"/>
  <c r="Q4455" i="25"/>
  <c r="Q4457" i="25"/>
  <c r="Q4459" i="25"/>
  <c r="Q4461" i="25"/>
  <c r="Q4463" i="25"/>
  <c r="Q4465" i="25"/>
  <c r="Q4467" i="25"/>
  <c r="Q4469" i="25"/>
  <c r="Q4471" i="25"/>
  <c r="Q4473" i="25"/>
  <c r="Q4475" i="25"/>
  <c r="Q4477" i="25"/>
  <c r="Q4479" i="25"/>
  <c r="Q4481" i="25"/>
  <c r="Q4483" i="25"/>
  <c r="Q4485" i="25"/>
  <c r="Q4487" i="25"/>
  <c r="Q4489" i="25"/>
  <c r="Q4491" i="25"/>
  <c r="Q4493" i="25"/>
  <c r="Q4495" i="25"/>
  <c r="Q4497" i="25"/>
  <c r="Q4499" i="25"/>
  <c r="Q4501" i="25"/>
  <c r="Q4503" i="25"/>
  <c r="Q4505" i="25"/>
  <c r="Q4507" i="25"/>
  <c r="Q4509" i="25"/>
  <c r="Q4511" i="25"/>
  <c r="Q4513" i="25"/>
  <c r="Q4515" i="25"/>
  <c r="Q4517" i="25"/>
  <c r="Q4519" i="25"/>
  <c r="Q4521" i="25"/>
  <c r="Q4523" i="25"/>
  <c r="Q4525" i="25"/>
  <c r="Q4527" i="25"/>
  <c r="Q4529" i="25"/>
  <c r="Q4531" i="25"/>
  <c r="Q4533" i="25"/>
  <c r="Q4535" i="25"/>
  <c r="Q4537" i="25"/>
  <c r="Q4539" i="25"/>
  <c r="Q4541" i="25"/>
  <c r="Q4543" i="25"/>
  <c r="Q4545" i="25"/>
  <c r="Q4547" i="25"/>
  <c r="Q4549" i="25"/>
  <c r="Q4551" i="25"/>
  <c r="Q4553" i="25"/>
  <c r="Q4555" i="25"/>
  <c r="Q4557" i="25"/>
  <c r="Q4559" i="25"/>
  <c r="Q4561" i="25"/>
  <c r="Q4563" i="25"/>
  <c r="Q4565" i="25"/>
  <c r="Q4567" i="25"/>
  <c r="Q4569" i="25"/>
  <c r="Q4571" i="25"/>
  <c r="Q4573" i="25"/>
  <c r="Q4575" i="25"/>
  <c r="Q4577" i="25"/>
  <c r="Q4579" i="25"/>
  <c r="Q4581" i="25"/>
  <c r="Q4583" i="25"/>
  <c r="Q4585" i="25"/>
  <c r="Q4587" i="25"/>
  <c r="Q4589" i="25"/>
  <c r="Q4591" i="25"/>
  <c r="Q4593" i="25"/>
  <c r="Q4595" i="25"/>
  <c r="Q4597" i="25"/>
  <c r="Q4599" i="25"/>
  <c r="Q4601" i="25"/>
  <c r="Q4603" i="25"/>
  <c r="Q4605" i="25"/>
  <c r="Q4607" i="25"/>
  <c r="Q4609" i="25"/>
  <c r="Q4611" i="25"/>
  <c r="Q4613" i="25"/>
  <c r="Q4615" i="25"/>
  <c r="Q4617" i="25"/>
  <c r="Q4619" i="25"/>
  <c r="Q4621" i="25"/>
  <c r="Q4623" i="25"/>
  <c r="Q4625" i="25"/>
  <c r="Q4627" i="25"/>
  <c r="Q4629" i="25"/>
  <c r="Q4631" i="25"/>
  <c r="Q4633" i="25"/>
  <c r="Q4635" i="25"/>
  <c r="Q4637" i="25"/>
  <c r="Q4639" i="25"/>
  <c r="Q4641" i="25"/>
  <c r="Q4643" i="25"/>
  <c r="Q4645" i="25"/>
  <c r="Q4647" i="25"/>
  <c r="Q4649" i="25"/>
  <c r="Q4651" i="25"/>
  <c r="Q4653" i="25"/>
  <c r="Q4655" i="25"/>
  <c r="Q4657" i="25"/>
  <c r="Q4659" i="25"/>
  <c r="Q4661" i="25"/>
  <c r="Q4663" i="25"/>
  <c r="Q4665" i="25"/>
  <c r="Q4667" i="25"/>
  <c r="Q4669" i="25"/>
  <c r="Q4671" i="25"/>
  <c r="Q4673" i="25"/>
  <c r="Q4675" i="25"/>
  <c r="Q4677" i="25"/>
  <c r="Q4679" i="25"/>
  <c r="Q4681" i="25"/>
  <c r="Q4683" i="25"/>
  <c r="Q4685" i="25"/>
  <c r="Q4687" i="25"/>
  <c r="Q4689" i="25"/>
  <c r="Q4691" i="25"/>
  <c r="Q4693" i="25"/>
  <c r="Q4695" i="25"/>
  <c r="Q4697" i="25"/>
  <c r="Q4699" i="25"/>
  <c r="Q4701" i="25"/>
  <c r="Q4703" i="25"/>
  <c r="Q4705" i="25"/>
  <c r="Q4707" i="25"/>
  <c r="Q4709" i="25"/>
  <c r="Q4711" i="25"/>
  <c r="Q4713" i="25"/>
  <c r="Q4715" i="25"/>
  <c r="Q4717" i="25"/>
  <c r="Q4719" i="25"/>
  <c r="Q4721" i="25"/>
  <c r="Q4723" i="25"/>
  <c r="Q4725" i="25"/>
  <c r="Q4727" i="25"/>
  <c r="Q4729" i="25"/>
  <c r="Q4731" i="25"/>
  <c r="Q4733" i="25"/>
  <c r="Q4735" i="25"/>
  <c r="Q4737" i="25"/>
  <c r="Q4739" i="25"/>
  <c r="Q4741" i="25"/>
  <c r="Q4743" i="25"/>
  <c r="Q4745" i="25"/>
  <c r="Q4747" i="25"/>
  <c r="Q4749" i="25"/>
  <c r="Q4751" i="25"/>
  <c r="Q4753" i="25"/>
  <c r="Q4755" i="25"/>
  <c r="Q4757" i="25"/>
  <c r="Q4759" i="25"/>
  <c r="Q4761" i="25"/>
  <c r="Q4763" i="25"/>
  <c r="Q4765" i="25"/>
  <c r="Q4767" i="25"/>
  <c r="Q4769" i="25"/>
  <c r="Q4771" i="25"/>
  <c r="Q4773" i="25"/>
  <c r="Q4775" i="25"/>
  <c r="Q4777" i="25"/>
  <c r="Q4779" i="25"/>
  <c r="Q4781" i="25"/>
  <c r="Q4783" i="25"/>
  <c r="Q4785" i="25"/>
  <c r="Q4787" i="25"/>
  <c r="Q4789" i="25"/>
  <c r="Q4791" i="25"/>
  <c r="Q4793" i="25"/>
  <c r="Q4795" i="25"/>
  <c r="Q4797" i="25"/>
  <c r="Q4799" i="25"/>
  <c r="Q4801" i="25"/>
  <c r="Q4803" i="25"/>
  <c r="Q4805" i="25"/>
  <c r="Q4807" i="25"/>
  <c r="Q4809" i="25"/>
  <c r="Q4811" i="25"/>
  <c r="Q4813" i="25"/>
  <c r="Q4815" i="25"/>
  <c r="Q4817" i="25"/>
  <c r="Q4819" i="25"/>
  <c r="Q4821" i="25"/>
  <c r="Q4823" i="25"/>
  <c r="Q4825" i="25"/>
  <c r="Q4827" i="25"/>
  <c r="Q4829" i="25"/>
  <c r="Q4831" i="25"/>
  <c r="Q4833" i="25"/>
  <c r="Q4835" i="25"/>
  <c r="Q4837" i="25"/>
  <c r="Q4839" i="25"/>
  <c r="Q4841" i="25"/>
  <c r="Q4843" i="25"/>
  <c r="Q4845" i="25"/>
  <c r="Q4847" i="25"/>
  <c r="Q4849" i="25"/>
  <c r="Q4851" i="25"/>
  <c r="Q4853" i="25"/>
  <c r="Q4855" i="25"/>
  <c r="Q4857" i="25"/>
  <c r="Q4859" i="25"/>
  <c r="Q4861" i="25"/>
  <c r="Q4863" i="25"/>
  <c r="Q4865" i="25"/>
  <c r="Q4867" i="25"/>
  <c r="Q4869" i="25"/>
  <c r="Q4871" i="25"/>
  <c r="Q4873" i="25"/>
  <c r="Q4875" i="25"/>
  <c r="Q4877" i="25"/>
  <c r="Q4879" i="25"/>
  <c r="Q4881" i="25"/>
  <c r="Q4883" i="25"/>
  <c r="Q4885" i="25"/>
  <c r="Q4887" i="25"/>
  <c r="Q4889" i="25"/>
  <c r="Q4891" i="25"/>
  <c r="Q4893" i="25"/>
  <c r="Q4895" i="25"/>
  <c r="Q4897" i="25"/>
  <c r="Q4899" i="25"/>
  <c r="Q4901" i="25"/>
  <c r="Q4903" i="25"/>
  <c r="Q4905" i="25"/>
  <c r="Q4907" i="25"/>
  <c r="Q4909" i="25"/>
  <c r="Q4911" i="25"/>
  <c r="Q4913" i="25"/>
  <c r="Q4915" i="25"/>
  <c r="Q4917" i="25"/>
  <c r="Q4919" i="25"/>
  <c r="Q4921" i="25"/>
  <c r="Q4923" i="25"/>
  <c r="Q4925" i="25"/>
  <c r="Q4927" i="25"/>
  <c r="Q4929" i="25"/>
  <c r="Q4931" i="25"/>
  <c r="Q4933" i="25"/>
  <c r="Q4935" i="25"/>
  <c r="Q4937" i="25"/>
  <c r="Q4939" i="25"/>
  <c r="Q4941" i="25"/>
  <c r="Q4943" i="25"/>
  <c r="Q4945" i="25"/>
  <c r="Q4947" i="25"/>
  <c r="Q4949" i="25"/>
  <c r="Q4951" i="25"/>
  <c r="Q4953" i="25"/>
  <c r="Q4955" i="25"/>
  <c r="Q4957" i="25"/>
  <c r="Q4959" i="25"/>
  <c r="Q4961" i="25"/>
  <c r="Q4963" i="25"/>
  <c r="Q4965" i="25"/>
  <c r="Q4967" i="25"/>
  <c r="Q4969" i="25"/>
  <c r="Q4971" i="25"/>
  <c r="Q4973" i="25"/>
  <c r="Q4975" i="25"/>
  <c r="Q4977" i="25"/>
  <c r="Q4979" i="25"/>
  <c r="Q4981" i="25"/>
  <c r="Q4983" i="25"/>
  <c r="Q4985" i="25"/>
  <c r="Q4987" i="25"/>
  <c r="Q4989" i="25"/>
  <c r="Q4991" i="25"/>
  <c r="Q4993" i="25"/>
  <c r="Q4995" i="25"/>
  <c r="Q4997" i="25"/>
  <c r="Q4999" i="25"/>
  <c r="Q5001" i="25"/>
  <c r="Q5003" i="25"/>
  <c r="Q5005" i="25"/>
  <c r="Q5007" i="25"/>
  <c r="Q5009" i="25"/>
  <c r="Q5011" i="25"/>
  <c r="Q5013" i="25"/>
  <c r="Q5015" i="25"/>
  <c r="Q5017" i="25"/>
  <c r="Q5019" i="25"/>
  <c r="Q5021" i="25"/>
  <c r="Q5023" i="25"/>
  <c r="Q5025" i="25"/>
  <c r="Q5027" i="25"/>
  <c r="Q5029" i="25"/>
  <c r="Q5031" i="25"/>
  <c r="Q5033" i="25"/>
  <c r="Q5035" i="25"/>
  <c r="Q5037" i="25"/>
  <c r="Q5039" i="25"/>
  <c r="Q5041" i="25"/>
  <c r="Q5043" i="25"/>
  <c r="Q5045" i="25"/>
  <c r="Q5047" i="25"/>
  <c r="Q5049" i="25"/>
  <c r="Q5051" i="25"/>
  <c r="Q5053" i="25"/>
  <c r="Q5055" i="25"/>
  <c r="Q5057" i="25"/>
  <c r="Q5059" i="25"/>
  <c r="Q5061" i="25"/>
  <c r="Q5063" i="25"/>
  <c r="Q5065" i="25"/>
  <c r="Q5067" i="25"/>
  <c r="Q5069" i="25"/>
  <c r="Q5071" i="25"/>
  <c r="Q5073" i="25"/>
  <c r="Q5075" i="25"/>
  <c r="Q5077" i="25"/>
  <c r="Q5079" i="25"/>
  <c r="Q5081" i="25"/>
  <c r="Q5083" i="25"/>
  <c r="Q5085" i="25"/>
  <c r="Q5087" i="25"/>
  <c r="Q5089" i="25"/>
  <c r="Q5091" i="25"/>
  <c r="Q5093" i="25"/>
  <c r="Q5095" i="25"/>
  <c r="Q5097" i="25"/>
  <c r="Q5099" i="25"/>
  <c r="Q5101" i="25"/>
  <c r="Q5103" i="25"/>
  <c r="Q5105" i="25"/>
  <c r="Q5107" i="25"/>
  <c r="Q5109" i="25"/>
  <c r="Q5111" i="25"/>
  <c r="Q5113" i="25"/>
  <c r="Q5115" i="25"/>
  <c r="Q5117" i="25"/>
  <c r="Q5119" i="25"/>
  <c r="Q5121" i="25"/>
  <c r="Q5123" i="25"/>
  <c r="Q5125" i="25"/>
  <c r="Q5127" i="25"/>
  <c r="Q5129" i="25"/>
  <c r="Q5131" i="25"/>
  <c r="Q5133" i="25"/>
  <c r="Q5135" i="25"/>
  <c r="Q5137" i="25"/>
  <c r="Q5139" i="25"/>
  <c r="Q5141" i="25"/>
  <c r="Q5143" i="25"/>
  <c r="Q5145" i="25"/>
  <c r="Q5147" i="25"/>
  <c r="Q5149" i="25"/>
  <c r="Q5151" i="25"/>
  <c r="Q5153" i="25"/>
  <c r="Q5155" i="25"/>
  <c r="Q5157" i="25"/>
  <c r="Q5159" i="25"/>
  <c r="Q5161" i="25"/>
  <c r="Q5163" i="25"/>
  <c r="Q5165" i="25"/>
  <c r="Q5167" i="25"/>
  <c r="Q5169" i="25"/>
  <c r="Q5171" i="25"/>
  <c r="Q5173" i="25"/>
  <c r="Q5175" i="25"/>
  <c r="Q5177" i="25"/>
  <c r="Q5179" i="25"/>
  <c r="Q5181" i="25"/>
  <c r="Q5183" i="25"/>
  <c r="Q5185" i="25"/>
  <c r="Q5187" i="25"/>
  <c r="Q5189" i="25"/>
  <c r="Q5191" i="25"/>
  <c r="Q5193" i="25"/>
  <c r="Q5195" i="25"/>
  <c r="Q5197" i="25"/>
  <c r="Q5199" i="25"/>
  <c r="Q5201" i="25"/>
  <c r="Q5203" i="25"/>
  <c r="Q5205" i="25"/>
  <c r="Q5207" i="25"/>
  <c r="Q5209" i="25"/>
  <c r="Q5211" i="25"/>
  <c r="Q5213" i="25"/>
  <c r="Q5215" i="25"/>
  <c r="Q5217" i="25"/>
  <c r="Q5219" i="25"/>
  <c r="Q5221" i="25"/>
  <c r="Q5223" i="25"/>
  <c r="Q5225" i="25"/>
  <c r="Q5227" i="25"/>
  <c r="Q5229" i="25"/>
  <c r="Q5231" i="25"/>
  <c r="Q5233" i="25"/>
  <c r="Q5235" i="25"/>
  <c r="Q5237" i="25"/>
  <c r="Q5239" i="25"/>
  <c r="Q5241" i="25"/>
  <c r="Q5243" i="25"/>
  <c r="Q5245" i="25"/>
  <c r="Q5247" i="25"/>
  <c r="Q5249" i="25"/>
  <c r="Q5251" i="25"/>
  <c r="Q5253" i="25"/>
  <c r="Q5255" i="25"/>
  <c r="Q5257" i="25"/>
  <c r="Q5259" i="25"/>
  <c r="Q5261" i="25"/>
  <c r="Q5263" i="25"/>
  <c r="Q5265" i="25"/>
  <c r="Q5267" i="25"/>
  <c r="Q5269" i="25"/>
  <c r="Q5271" i="25"/>
  <c r="Q5273" i="25"/>
  <c r="Q5275" i="25"/>
  <c r="Q5277" i="25"/>
  <c r="Q5279" i="25"/>
  <c r="Q5281" i="25"/>
  <c r="Q5283" i="25"/>
  <c r="Q5285" i="25"/>
  <c r="Q5287" i="25"/>
  <c r="Q5289" i="25"/>
  <c r="Q5291" i="25"/>
  <c r="Q5293" i="25"/>
  <c r="Q5295" i="25"/>
  <c r="Q5297" i="25"/>
  <c r="Q5299" i="25"/>
  <c r="Q5301" i="25"/>
  <c r="Q5303" i="25"/>
  <c r="Q5305" i="25"/>
  <c r="Q5307" i="25"/>
  <c r="Q5309" i="25"/>
  <c r="Q5311" i="25"/>
  <c r="Q5313" i="25"/>
  <c r="Q5315" i="25"/>
  <c r="Q5317" i="25"/>
  <c r="Q5319" i="25"/>
  <c r="Q5321" i="25"/>
  <c r="Q5323" i="25"/>
  <c r="Q5325" i="25"/>
  <c r="Q5327" i="25"/>
  <c r="Q5329" i="25"/>
  <c r="Q5331" i="25"/>
  <c r="Q5333" i="25"/>
  <c r="Q5335" i="25"/>
  <c r="Q5337" i="25"/>
  <c r="Q5339" i="25"/>
  <c r="Q5341" i="25"/>
  <c r="Q5343" i="25"/>
  <c r="Q5345" i="25"/>
  <c r="Q5347" i="25"/>
  <c r="Q5349" i="25"/>
  <c r="Q5351" i="25"/>
  <c r="Q5353" i="25"/>
  <c r="Q5355" i="25"/>
  <c r="Q5357" i="25"/>
  <c r="Q5359" i="25"/>
  <c r="Q5361" i="25"/>
  <c r="Q5363" i="25"/>
  <c r="Q5365" i="25"/>
  <c r="Q5367" i="25"/>
  <c r="Q5369" i="25"/>
  <c r="Q5371" i="25"/>
  <c r="Q5373" i="25"/>
  <c r="Q5375" i="25"/>
  <c r="Q5377" i="25"/>
  <c r="Q5379" i="25"/>
  <c r="Q5381" i="25"/>
  <c r="Q5383" i="25"/>
  <c r="Q5385" i="25"/>
  <c r="Q5387" i="25"/>
  <c r="Q5389" i="25"/>
  <c r="Q5391" i="25"/>
  <c r="Q5393" i="25"/>
  <c r="Q5395" i="25"/>
  <c r="Q5397" i="25"/>
  <c r="Q5399" i="25"/>
  <c r="Q5401" i="25"/>
  <c r="Q5403" i="25"/>
  <c r="Q5405" i="25"/>
  <c r="Q5407" i="25"/>
  <c r="Q5409" i="25"/>
  <c r="Q5411" i="25"/>
  <c r="Q5413" i="25"/>
  <c r="Q5415" i="25"/>
  <c r="Q5417" i="25"/>
  <c r="Q5419" i="25"/>
  <c r="Q5421" i="25"/>
  <c r="Q5423" i="25"/>
  <c r="Q5425" i="25"/>
  <c r="Q5427" i="25"/>
  <c r="Q5429" i="25"/>
  <c r="Q5431" i="25"/>
  <c r="Q5433" i="25"/>
  <c r="Q5435" i="25"/>
  <c r="Q5437" i="25"/>
  <c r="Q5439" i="25"/>
  <c r="Q5441" i="25"/>
  <c r="Q5443" i="25"/>
  <c r="Q5445" i="25"/>
  <c r="Q5447" i="25"/>
  <c r="Q5449" i="25"/>
  <c r="Q5451" i="25"/>
  <c r="Q5453" i="25"/>
  <c r="Q5455" i="25"/>
  <c r="Q5457" i="25"/>
  <c r="Q5459" i="25"/>
  <c r="Q5461" i="25"/>
  <c r="Q5463" i="25"/>
  <c r="Q5465" i="25"/>
  <c r="Q5467" i="25"/>
  <c r="Q5469" i="25"/>
  <c r="Q5471" i="25"/>
  <c r="Q5473" i="25"/>
  <c r="Q5475" i="25"/>
  <c r="Q5477" i="25"/>
  <c r="Q5479" i="25"/>
  <c r="Q5481" i="25"/>
  <c r="Q5483" i="25"/>
  <c r="Q5485" i="25"/>
  <c r="Q5487" i="25"/>
  <c r="Q5489" i="25"/>
  <c r="Q5491" i="25"/>
  <c r="Q5493" i="25"/>
  <c r="Q5495" i="25"/>
  <c r="Q5497" i="25"/>
  <c r="Q5499" i="25"/>
  <c r="Q5501" i="25"/>
  <c r="Q5503" i="25"/>
  <c r="Q5505" i="25"/>
  <c r="Q5507" i="25"/>
  <c r="Q5509" i="25"/>
  <c r="Q5511" i="25"/>
  <c r="Q5513" i="25"/>
  <c r="Q5515" i="25"/>
  <c r="Q5517" i="25"/>
  <c r="Q5519" i="25"/>
  <c r="Q5521" i="25"/>
  <c r="Q5523" i="25"/>
  <c r="Q5525" i="25"/>
  <c r="Q5527" i="25"/>
  <c r="Q5529" i="25"/>
  <c r="Q5531" i="25"/>
  <c r="Q5533" i="25"/>
  <c r="Q5535" i="25"/>
  <c r="Q5537" i="25"/>
  <c r="Q5539" i="25"/>
  <c r="Q5541" i="25"/>
  <c r="Q5543" i="25"/>
  <c r="Q5545" i="25"/>
  <c r="Q5547" i="25"/>
  <c r="Q5549" i="25"/>
  <c r="Q5551" i="25"/>
  <c r="Q5553" i="25"/>
  <c r="Q5555" i="25"/>
  <c r="Q5557" i="25"/>
  <c r="Q5559" i="25"/>
  <c r="Q5561" i="25"/>
  <c r="Q5563" i="25"/>
  <c r="Q5565" i="25"/>
  <c r="Q5567" i="25"/>
  <c r="Q5569" i="25"/>
  <c r="Q5571" i="25"/>
  <c r="Q5573" i="25"/>
  <c r="Q5575" i="25"/>
  <c r="Q5577" i="25"/>
  <c r="Q5579" i="25"/>
  <c r="Q5581" i="25"/>
  <c r="Q5583" i="25"/>
  <c r="Q5585" i="25"/>
  <c r="Q5587" i="25"/>
  <c r="Q5589" i="25"/>
  <c r="Q5591" i="25"/>
  <c r="Q5593" i="25"/>
  <c r="Q5595" i="25"/>
  <c r="Q5597" i="25"/>
  <c r="Q5599" i="25"/>
  <c r="Q5601" i="25"/>
  <c r="Q5603" i="25"/>
  <c r="Q5605" i="25"/>
  <c r="Q5607" i="25"/>
  <c r="Q5609" i="25"/>
  <c r="Q5611" i="25"/>
  <c r="Q5613" i="25"/>
  <c r="Q5615" i="25"/>
  <c r="Q5617" i="25"/>
  <c r="Q5619" i="25"/>
  <c r="Q5621" i="25"/>
  <c r="Q5623" i="25"/>
  <c r="Q5625" i="25"/>
  <c r="Q5627" i="25"/>
  <c r="Q5629" i="25"/>
  <c r="Q5631" i="25"/>
  <c r="Q5633" i="25"/>
  <c r="Q5635" i="25"/>
  <c r="Q5637" i="25"/>
  <c r="Q5639" i="25"/>
  <c r="Q5641" i="25"/>
  <c r="Q5643" i="25"/>
  <c r="Q5645" i="25"/>
  <c r="Q5647" i="25"/>
  <c r="Q5649" i="25"/>
  <c r="Q5651" i="25"/>
  <c r="Q5653" i="25"/>
  <c r="Q5655" i="25"/>
  <c r="Q5657" i="25"/>
  <c r="Q5659" i="25"/>
  <c r="Q5661" i="25"/>
  <c r="Q5663" i="25"/>
  <c r="Q5665" i="25"/>
  <c r="Q5667" i="25"/>
  <c r="Q5669" i="25"/>
  <c r="Q5671" i="25"/>
  <c r="Q5673" i="25"/>
  <c r="Q5675" i="25"/>
  <c r="Q5677" i="25"/>
  <c r="Q5679" i="25"/>
  <c r="Q5681" i="25"/>
  <c r="Q5683" i="25"/>
  <c r="Q5685" i="25"/>
  <c r="Q5687" i="25"/>
  <c r="Q5689" i="25"/>
  <c r="Q5691" i="25"/>
  <c r="Q5693" i="25"/>
  <c r="Q5695" i="25"/>
  <c r="Q5697" i="25"/>
  <c r="Q5699" i="25"/>
  <c r="Q5701" i="25"/>
  <c r="Q5703" i="25"/>
  <c r="Q5705" i="25"/>
  <c r="Q5707" i="25"/>
  <c r="Q5709" i="25"/>
  <c r="Q5711" i="25"/>
  <c r="Q5713" i="25"/>
  <c r="Q5715" i="25"/>
  <c r="Q5717" i="25"/>
  <c r="Q5719" i="25"/>
  <c r="Q5721" i="25"/>
  <c r="Q5723" i="25"/>
  <c r="Q5725" i="25"/>
  <c r="Q5727" i="25"/>
  <c r="Q5729" i="25"/>
  <c r="Q5731" i="25"/>
  <c r="Q5733" i="25"/>
  <c r="Q5735" i="25"/>
  <c r="Q5737" i="25"/>
  <c r="Q5739" i="25"/>
  <c r="Q5741" i="25"/>
  <c r="Q5743" i="25"/>
  <c r="Q5745" i="25"/>
  <c r="Q5747" i="25"/>
  <c r="Q5749" i="25"/>
  <c r="Q5751" i="25"/>
  <c r="Q5753" i="25"/>
  <c r="Q5755" i="25"/>
  <c r="Q5757" i="25"/>
  <c r="Q5759" i="25"/>
  <c r="Q5761" i="25"/>
  <c r="Q5763" i="25"/>
  <c r="Q5765" i="25"/>
  <c r="Q5767" i="25"/>
  <c r="Q5769" i="25"/>
  <c r="Q5771" i="25"/>
  <c r="Q5773" i="25"/>
  <c r="Q5775" i="25"/>
  <c r="Q5777" i="25"/>
  <c r="Q5779" i="25"/>
  <c r="Q5781" i="25"/>
  <c r="Q5783" i="25"/>
  <c r="Q5785" i="25"/>
  <c r="Q5787" i="25"/>
  <c r="Q5789" i="25"/>
  <c r="Q5791" i="25"/>
  <c r="Q5793" i="25"/>
  <c r="Q5795" i="25"/>
  <c r="Q5797" i="25"/>
  <c r="Q5799" i="25"/>
  <c r="Q5801" i="25"/>
  <c r="Q5803" i="25"/>
  <c r="Q5805" i="25"/>
  <c r="Q5807" i="25"/>
  <c r="Q5809" i="25"/>
  <c r="Q5811" i="25"/>
  <c r="Q5813" i="25"/>
  <c r="Q5815" i="25"/>
  <c r="Q5817" i="25"/>
  <c r="Q5819" i="25"/>
  <c r="Q5821" i="25"/>
  <c r="Q5823" i="25"/>
  <c r="Q5825" i="25"/>
  <c r="Q5827" i="25"/>
  <c r="Q5829" i="25"/>
  <c r="Q5831" i="25"/>
  <c r="Q5833" i="25"/>
  <c r="Q5835" i="25"/>
  <c r="Q5837" i="25"/>
  <c r="Q5839" i="25"/>
  <c r="Q5841" i="25"/>
  <c r="Q5843" i="25"/>
  <c r="Q5845" i="25"/>
  <c r="Q5847" i="25"/>
  <c r="Q5849" i="25"/>
  <c r="Q5851" i="25"/>
  <c r="Q5853" i="25"/>
  <c r="Q5855" i="25"/>
  <c r="Q5857" i="25"/>
  <c r="Q5859" i="25"/>
  <c r="Q5861" i="25"/>
  <c r="Q5863" i="25"/>
  <c r="Q5865" i="25"/>
  <c r="Q5867" i="25"/>
  <c r="Q5869" i="25"/>
  <c r="Q5871" i="25"/>
  <c r="Q5873" i="25"/>
  <c r="Q5875" i="25"/>
  <c r="Q5877" i="25"/>
  <c r="Q5879" i="25"/>
  <c r="Q5881" i="25"/>
  <c r="Q5883" i="25"/>
  <c r="Q5885" i="25"/>
  <c r="Q5887" i="25"/>
  <c r="Q5889" i="25"/>
  <c r="Q3968" i="25"/>
  <c r="Q4000" i="25"/>
  <c r="Q4032" i="25"/>
  <c r="Q4064" i="25"/>
  <c r="Q4096" i="25"/>
  <c r="Q4128" i="25"/>
  <c r="Q4160" i="25"/>
  <c r="Q4197" i="25"/>
  <c r="Q3952" i="25"/>
  <c r="Q3984" i="25"/>
  <c r="Q4016" i="25"/>
  <c r="Q4080" i="25"/>
  <c r="Q3960" i="25"/>
  <c r="Q3992" i="25"/>
  <c r="Q4024" i="25"/>
  <c r="Q4056" i="25"/>
  <c r="Q4088" i="25"/>
  <c r="Q4120" i="25"/>
  <c r="Q4152" i="25"/>
  <c r="Q5891" i="25"/>
  <c r="Q5893" i="25"/>
  <c r="Q5895" i="25"/>
  <c r="Q5897" i="25"/>
  <c r="Q5899" i="25"/>
  <c r="Q5901" i="25"/>
  <c r="Q5903" i="25"/>
  <c r="Q5905" i="25"/>
  <c r="Q5907" i="25"/>
  <c r="Q5909" i="25"/>
  <c r="Q5911" i="25"/>
  <c r="Q5913" i="25"/>
  <c r="Q5915" i="25"/>
  <c r="Q5917" i="25"/>
  <c r="Q5919" i="25"/>
  <c r="Q5921" i="25"/>
  <c r="Q5923" i="25"/>
  <c r="Q5925" i="25"/>
  <c r="Q5927" i="25"/>
  <c r="Q5929" i="25"/>
  <c r="Q5931" i="25"/>
  <c r="Q5933" i="25"/>
  <c r="Q5935" i="25"/>
  <c r="Q5937" i="25"/>
  <c r="Q5939" i="25"/>
  <c r="Q5941" i="25"/>
  <c r="Q5943" i="25"/>
  <c r="Q5945" i="25"/>
  <c r="Q5947" i="25"/>
  <c r="Q5949" i="25"/>
  <c r="Q5951" i="25"/>
  <c r="Q5953" i="25"/>
  <c r="Q5955" i="25"/>
  <c r="Q5957" i="25"/>
  <c r="Q5959" i="25"/>
  <c r="Q5961" i="25"/>
  <c r="Q5963" i="25"/>
  <c r="Q5965" i="25"/>
  <c r="Q5967" i="25"/>
  <c r="Q5969" i="25"/>
  <c r="Q5971" i="25"/>
  <c r="Q5973" i="25"/>
  <c r="Q5975" i="25"/>
  <c r="Q5977" i="25"/>
  <c r="Q5979" i="25"/>
  <c r="Q5981" i="25"/>
  <c r="Q5983" i="25"/>
  <c r="Q5985" i="25"/>
  <c r="Q5987" i="25"/>
  <c r="Q5989" i="25"/>
  <c r="Q5991" i="25"/>
  <c r="Q5993" i="25"/>
  <c r="Q5995" i="25"/>
  <c r="Q5997" i="25"/>
  <c r="Q5999" i="25"/>
  <c r="Q6001" i="25"/>
  <c r="Q6003" i="25"/>
  <c r="Q6005" i="25"/>
  <c r="Q4112" i="25"/>
  <c r="Q4188" i="25"/>
  <c r="Q3976" i="25"/>
  <c r="Q4008" i="25"/>
  <c r="Q4040" i="25"/>
  <c r="Q4072" i="25"/>
  <c r="Q4104" i="25"/>
  <c r="Q4136" i="25"/>
  <c r="Q4168" i="25"/>
  <c r="Q4189" i="25"/>
  <c r="Q4196" i="25"/>
  <c r="Q5890" i="25"/>
  <c r="Q5892" i="25"/>
  <c r="Q5894" i="25"/>
  <c r="Q5896" i="25"/>
  <c r="Q5898" i="25"/>
  <c r="Q5900" i="25"/>
  <c r="Q5902" i="25"/>
  <c r="Q5904" i="25"/>
  <c r="Q5906" i="25"/>
  <c r="Q5908" i="25"/>
  <c r="Q5910" i="25"/>
  <c r="Q5912" i="25"/>
  <c r="Q5914" i="25"/>
  <c r="Q5916" i="25"/>
  <c r="Q5918" i="25"/>
  <c r="Q5920" i="25"/>
  <c r="Q5922" i="25"/>
  <c r="Q5924" i="25"/>
  <c r="Q5926" i="25"/>
  <c r="Q5928" i="25"/>
  <c r="Q5930" i="25"/>
  <c r="Q5932" i="25"/>
  <c r="Q5934" i="25"/>
  <c r="Q5936" i="25"/>
  <c r="Q5938" i="25"/>
  <c r="Q5940" i="25"/>
  <c r="Q5942" i="25"/>
  <c r="Q5944" i="25"/>
  <c r="Q5946" i="25"/>
  <c r="Q5948" i="25"/>
  <c r="Q5950" i="25"/>
  <c r="Q5952" i="25"/>
  <c r="Q5954" i="25"/>
  <c r="Q5956" i="25"/>
  <c r="Q5958" i="25"/>
  <c r="Q5960" i="25"/>
  <c r="Q5962" i="25"/>
  <c r="Q5964" i="25"/>
  <c r="Q5966" i="25"/>
  <c r="Q5968" i="25"/>
  <c r="Q5970" i="25"/>
  <c r="Q5972" i="25"/>
  <c r="Q5974" i="25"/>
  <c r="Q5976" i="25"/>
  <c r="Q5978" i="25"/>
  <c r="Q5980" i="25"/>
  <c r="Q5982" i="25"/>
  <c r="Q5984" i="25"/>
  <c r="Q5986" i="25"/>
  <c r="Q5988" i="25"/>
  <c r="Q5990" i="25"/>
  <c r="Q5992" i="25"/>
  <c r="Q5994" i="25"/>
  <c r="Q5996" i="25"/>
  <c r="Q5998" i="25"/>
  <c r="Q6000" i="25"/>
  <c r="Q6002" i="25"/>
  <c r="Q6004" i="25"/>
  <c r="Q4048" i="25"/>
  <c r="Q4144" i="25"/>
  <c r="Q4181" i="25"/>
  <c r="Q5" i="25"/>
  <c r="T9" i="25"/>
  <c r="T10" i="25"/>
  <c r="T17" i="25"/>
  <c r="T18" i="25"/>
  <c r="T25" i="25"/>
  <c r="T26" i="25"/>
  <c r="T33" i="25"/>
  <c r="T34" i="25"/>
  <c r="T41" i="25"/>
  <c r="T42" i="25"/>
  <c r="T49" i="25"/>
  <c r="T50" i="25"/>
  <c r="T57" i="25"/>
  <c r="T58" i="25"/>
  <c r="T63" i="25"/>
  <c r="T65" i="25"/>
  <c r="T67" i="25"/>
  <c r="T69" i="25"/>
  <c r="T71" i="25"/>
  <c r="T73" i="25"/>
  <c r="T75" i="25"/>
  <c r="T11" i="25"/>
  <c r="T12" i="25"/>
  <c r="T19" i="25"/>
  <c r="T20" i="25"/>
  <c r="T27" i="25"/>
  <c r="T28" i="25"/>
  <c r="T35" i="25"/>
  <c r="T36" i="25"/>
  <c r="T43" i="25"/>
  <c r="T44" i="25"/>
  <c r="T51" i="25"/>
  <c r="T52" i="25"/>
  <c r="T59" i="25"/>
  <c r="T60" i="25"/>
  <c r="T6" i="25"/>
  <c r="T13" i="25"/>
  <c r="T22" i="25"/>
  <c r="T29" i="25"/>
  <c r="T38" i="25"/>
  <c r="T45" i="25"/>
  <c r="T54" i="25"/>
  <c r="T61" i="25"/>
  <c r="T64" i="25"/>
  <c r="T68" i="25"/>
  <c r="T74" i="25"/>
  <c r="T14" i="25"/>
  <c r="T21" i="25"/>
  <c r="T30" i="25"/>
  <c r="T37" i="25"/>
  <c r="T46" i="25"/>
  <c r="T53" i="25"/>
  <c r="T62" i="25"/>
  <c r="T66" i="25"/>
  <c r="T70" i="25"/>
  <c r="T24" i="25"/>
  <c r="T31" i="25"/>
  <c r="T56" i="25"/>
  <c r="T76" i="25"/>
  <c r="T80" i="25"/>
  <c r="T84" i="25"/>
  <c r="T88" i="25"/>
  <c r="T92" i="25"/>
  <c r="T96" i="25"/>
  <c r="T100" i="25"/>
  <c r="T104" i="25"/>
  <c r="T108" i="25"/>
  <c r="T112" i="25"/>
  <c r="T116" i="25"/>
  <c r="T120" i="25"/>
  <c r="T124" i="25"/>
  <c r="T128" i="25"/>
  <c r="T132" i="25"/>
  <c r="T136" i="25"/>
  <c r="T140" i="25"/>
  <c r="T144" i="25"/>
  <c r="T148" i="25"/>
  <c r="T152" i="25"/>
  <c r="T156" i="25"/>
  <c r="T8" i="25"/>
  <c r="T15" i="25"/>
  <c r="T40" i="25"/>
  <c r="T47" i="25"/>
  <c r="T78" i="25"/>
  <c r="T82" i="25"/>
  <c r="T86" i="25"/>
  <c r="T90" i="25"/>
  <c r="T94" i="25"/>
  <c r="T98" i="25"/>
  <c r="T102" i="25"/>
  <c r="T106" i="25"/>
  <c r="T110" i="25"/>
  <c r="T114" i="25"/>
  <c r="T118" i="25"/>
  <c r="T122" i="25"/>
  <c r="T126" i="25"/>
  <c r="T130" i="25"/>
  <c r="T134" i="25"/>
  <c r="T138" i="25"/>
  <c r="T142" i="25"/>
  <c r="T146" i="25"/>
  <c r="T150" i="25"/>
  <c r="T154" i="25"/>
  <c r="T158" i="25"/>
  <c r="T48" i="25"/>
  <c r="T55" i="25"/>
  <c r="T72" i="25"/>
  <c r="T81" i="25"/>
  <c r="T89" i="25"/>
  <c r="T97" i="25"/>
  <c r="T105" i="25"/>
  <c r="T113" i="25"/>
  <c r="T121" i="25"/>
  <c r="T129" i="25"/>
  <c r="T137" i="25"/>
  <c r="T145" i="25"/>
  <c r="T153" i="25"/>
  <c r="T163" i="25"/>
  <c r="T167" i="25"/>
  <c r="T171" i="25"/>
  <c r="T175" i="25"/>
  <c r="T179" i="25"/>
  <c r="T183" i="25"/>
  <c r="T187" i="25"/>
  <c r="T191" i="25"/>
  <c r="T195" i="25"/>
  <c r="T199" i="25"/>
  <c r="T203" i="25"/>
  <c r="T207" i="25"/>
  <c r="T211" i="25"/>
  <c r="T215" i="25"/>
  <c r="T7" i="25"/>
  <c r="T79" i="25"/>
  <c r="T87" i="25"/>
  <c r="T95" i="25"/>
  <c r="T103" i="25"/>
  <c r="T111" i="25"/>
  <c r="T119" i="25"/>
  <c r="T127" i="25"/>
  <c r="T135" i="25"/>
  <c r="T143" i="25"/>
  <c r="T151" i="25"/>
  <c r="T159" i="25"/>
  <c r="T162" i="25"/>
  <c r="T166" i="25"/>
  <c r="T170" i="25"/>
  <c r="T174" i="25"/>
  <c r="T178" i="25"/>
  <c r="T182" i="25"/>
  <c r="T186" i="25"/>
  <c r="T190" i="25"/>
  <c r="T194" i="25"/>
  <c r="T198" i="25"/>
  <c r="T202" i="25"/>
  <c r="T206" i="25"/>
  <c r="T210" i="25"/>
  <c r="T214" i="25"/>
  <c r="T221" i="25"/>
  <c r="T23" i="25"/>
  <c r="T85" i="25"/>
  <c r="T101" i="25"/>
  <c r="T117" i="25"/>
  <c r="T133" i="25"/>
  <c r="T149" i="25"/>
  <c r="T165" i="25"/>
  <c r="T173" i="25"/>
  <c r="T181" i="25"/>
  <c r="T189" i="25"/>
  <c r="T197" i="25"/>
  <c r="T205" i="25"/>
  <c r="T213" i="25"/>
  <c r="T217" i="25"/>
  <c r="T227" i="25"/>
  <c r="T228" i="25"/>
  <c r="T235" i="25"/>
  <c r="T236" i="25"/>
  <c r="T240" i="25"/>
  <c r="T242" i="25"/>
  <c r="T244" i="25"/>
  <c r="T246" i="25"/>
  <c r="T248" i="25"/>
  <c r="T250" i="25"/>
  <c r="T252" i="25"/>
  <c r="T254" i="25"/>
  <c r="T256" i="25"/>
  <c r="T258" i="25"/>
  <c r="T260" i="25"/>
  <c r="T262" i="25"/>
  <c r="T264" i="25"/>
  <c r="T266" i="25"/>
  <c r="T268" i="25"/>
  <c r="T270" i="25"/>
  <c r="T272" i="25"/>
  <c r="T274" i="25"/>
  <c r="T276" i="25"/>
  <c r="T278" i="25"/>
  <c r="T280" i="25"/>
  <c r="T282" i="25"/>
  <c r="T284" i="25"/>
  <c r="T286" i="25"/>
  <c r="T288" i="25"/>
  <c r="T290" i="25"/>
  <c r="T292" i="25"/>
  <c r="T294" i="25"/>
  <c r="T296" i="25"/>
  <c r="T298" i="25"/>
  <c r="T300" i="25"/>
  <c r="T302" i="25"/>
  <c r="T304" i="25"/>
  <c r="T306" i="25"/>
  <c r="T39" i="25"/>
  <c r="T91" i="25"/>
  <c r="T107" i="25"/>
  <c r="T123" i="25"/>
  <c r="T139" i="25"/>
  <c r="T155" i="25"/>
  <c r="T160" i="25"/>
  <c r="T168" i="25"/>
  <c r="T176" i="25"/>
  <c r="T184" i="25"/>
  <c r="T192" i="25"/>
  <c r="T200" i="25"/>
  <c r="T208" i="25"/>
  <c r="T216" i="25"/>
  <c r="T222" i="25"/>
  <c r="T229" i="25"/>
  <c r="T230" i="25"/>
  <c r="T237" i="25"/>
  <c r="T238" i="25"/>
  <c r="T16" i="25"/>
  <c r="T93" i="25"/>
  <c r="T125" i="25"/>
  <c r="T157" i="25"/>
  <c r="T169" i="25"/>
  <c r="T185" i="25"/>
  <c r="T201" i="25"/>
  <c r="T223" i="25"/>
  <c r="T232" i="25"/>
  <c r="T239" i="25"/>
  <c r="T243" i="25"/>
  <c r="T247" i="25"/>
  <c r="T251" i="25"/>
  <c r="T255" i="25"/>
  <c r="T259" i="25"/>
  <c r="T263" i="25"/>
  <c r="T267" i="25"/>
  <c r="T271" i="25"/>
  <c r="T275" i="25"/>
  <c r="T279" i="25"/>
  <c r="T283" i="25"/>
  <c r="T287" i="25"/>
  <c r="T291" i="25"/>
  <c r="T295" i="25"/>
  <c r="T299" i="25"/>
  <c r="T303" i="25"/>
  <c r="T307" i="25"/>
  <c r="T308" i="25"/>
  <c r="T310" i="25"/>
  <c r="T312" i="25"/>
  <c r="T314" i="25"/>
  <c r="T316" i="25"/>
  <c r="T318" i="25"/>
  <c r="T320" i="25"/>
  <c r="T322" i="25"/>
  <c r="T324" i="25"/>
  <c r="T326" i="25"/>
  <c r="T328" i="25"/>
  <c r="T330" i="25"/>
  <c r="T332" i="25"/>
  <c r="T334" i="25"/>
  <c r="T336" i="25"/>
  <c r="T338" i="25"/>
  <c r="T340" i="25"/>
  <c r="T342" i="25"/>
  <c r="T344" i="25"/>
  <c r="T346" i="25"/>
  <c r="T348" i="25"/>
  <c r="T350" i="25"/>
  <c r="T352" i="25"/>
  <c r="T354" i="25"/>
  <c r="T356" i="25"/>
  <c r="T358" i="25"/>
  <c r="T360" i="25"/>
  <c r="T362" i="25"/>
  <c r="T364" i="25"/>
  <c r="T366" i="25"/>
  <c r="T368" i="25"/>
  <c r="T370" i="25"/>
  <c r="T372" i="25"/>
  <c r="T374" i="25"/>
  <c r="T376" i="25"/>
  <c r="T378" i="25"/>
  <c r="T380" i="25"/>
  <c r="T382" i="25"/>
  <c r="T384" i="25"/>
  <c r="T386" i="25"/>
  <c r="T388" i="25"/>
  <c r="T390" i="25"/>
  <c r="T392" i="25"/>
  <c r="T394" i="25"/>
  <c r="T396" i="25"/>
  <c r="T398" i="25"/>
  <c r="T400" i="25"/>
  <c r="T402" i="25"/>
  <c r="T404" i="25"/>
  <c r="T406" i="25"/>
  <c r="T408" i="25"/>
  <c r="T410" i="25"/>
  <c r="T412" i="25"/>
  <c r="T414" i="25"/>
  <c r="T416" i="25"/>
  <c r="T418" i="25"/>
  <c r="T420" i="25"/>
  <c r="T422" i="25"/>
  <c r="T424" i="25"/>
  <c r="T426" i="25"/>
  <c r="T428" i="25"/>
  <c r="T430" i="25"/>
  <c r="T432" i="25"/>
  <c r="T434" i="25"/>
  <c r="T436" i="25"/>
  <c r="T438" i="25"/>
  <c r="T440" i="25"/>
  <c r="T442" i="25"/>
  <c r="T444" i="25"/>
  <c r="T446" i="25"/>
  <c r="T448" i="25"/>
  <c r="T450" i="25"/>
  <c r="T452" i="25"/>
  <c r="T454" i="25"/>
  <c r="T456" i="25"/>
  <c r="T458" i="25"/>
  <c r="T460" i="25"/>
  <c r="T462" i="25"/>
  <c r="T464" i="25"/>
  <c r="T466" i="25"/>
  <c r="T468" i="25"/>
  <c r="T470" i="25"/>
  <c r="T472" i="25"/>
  <c r="T474" i="25"/>
  <c r="T476" i="25"/>
  <c r="T478" i="25"/>
  <c r="T83" i="25"/>
  <c r="T115" i="25"/>
  <c r="T147" i="25"/>
  <c r="T164" i="25"/>
  <c r="T180" i="25"/>
  <c r="T196" i="25"/>
  <c r="T212" i="25"/>
  <c r="T219" i="25"/>
  <c r="T225" i="25"/>
  <c r="T234" i="25"/>
  <c r="T77" i="25"/>
  <c r="T141" i="25"/>
  <c r="T161" i="25"/>
  <c r="T193" i="25"/>
  <c r="T220" i="25"/>
  <c r="T224" i="25"/>
  <c r="T231" i="25"/>
  <c r="T241" i="25"/>
  <c r="T249" i="25"/>
  <c r="T257" i="25"/>
  <c r="T265" i="25"/>
  <c r="T273" i="25"/>
  <c r="T281" i="25"/>
  <c r="T289" i="25"/>
  <c r="T297" i="25"/>
  <c r="T305" i="25"/>
  <c r="T309" i="25"/>
  <c r="T313" i="25"/>
  <c r="T317" i="25"/>
  <c r="T321" i="25"/>
  <c r="T325" i="25"/>
  <c r="T329" i="25"/>
  <c r="T333" i="25"/>
  <c r="T337" i="25"/>
  <c r="T341" i="25"/>
  <c r="T345" i="25"/>
  <c r="T349" i="25"/>
  <c r="T353" i="25"/>
  <c r="T357" i="25"/>
  <c r="T361" i="25"/>
  <c r="T365" i="25"/>
  <c r="T369" i="25"/>
  <c r="T373" i="25"/>
  <c r="T377" i="25"/>
  <c r="T381" i="25"/>
  <c r="T385" i="25"/>
  <c r="T389" i="25"/>
  <c r="T393" i="25"/>
  <c r="T397" i="25"/>
  <c r="T401" i="25"/>
  <c r="T405" i="25"/>
  <c r="T409" i="25"/>
  <c r="T413" i="25"/>
  <c r="T417" i="25"/>
  <c r="T421" i="25"/>
  <c r="T425" i="25"/>
  <c r="T429" i="25"/>
  <c r="T433" i="25"/>
  <c r="T437" i="25"/>
  <c r="T441" i="25"/>
  <c r="T445" i="25"/>
  <c r="T449" i="25"/>
  <c r="T453" i="25"/>
  <c r="T457" i="25"/>
  <c r="T461" i="25"/>
  <c r="T465" i="25"/>
  <c r="T469" i="25"/>
  <c r="T473" i="25"/>
  <c r="T477" i="25"/>
  <c r="T479" i="25"/>
  <c r="T481" i="25"/>
  <c r="T483" i="25"/>
  <c r="T485" i="25"/>
  <c r="T487" i="25"/>
  <c r="T489" i="25"/>
  <c r="T491" i="25"/>
  <c r="T493" i="25"/>
  <c r="T495" i="25"/>
  <c r="T497" i="25"/>
  <c r="T499" i="25"/>
  <c r="T501" i="25"/>
  <c r="T503" i="25"/>
  <c r="T505" i="25"/>
  <c r="T507" i="25"/>
  <c r="T509" i="25"/>
  <c r="T511" i="25"/>
  <c r="T513" i="25"/>
  <c r="T515" i="25"/>
  <c r="T517" i="25"/>
  <c r="T519" i="25"/>
  <c r="T521" i="25"/>
  <c r="T523" i="25"/>
  <c r="T525" i="25"/>
  <c r="T527" i="25"/>
  <c r="T529" i="25"/>
  <c r="T531" i="25"/>
  <c r="T533" i="25"/>
  <c r="T535" i="25"/>
  <c r="T537" i="25"/>
  <c r="T539" i="25"/>
  <c r="T541" i="25"/>
  <c r="T543" i="25"/>
  <c r="T545" i="25"/>
  <c r="T547" i="25"/>
  <c r="T549" i="25"/>
  <c r="T551" i="25"/>
  <c r="T553" i="25"/>
  <c r="T555" i="25"/>
  <c r="T557" i="25"/>
  <c r="T559" i="25"/>
  <c r="T561" i="25"/>
  <c r="T563" i="25"/>
  <c r="T565" i="25"/>
  <c r="T567" i="25"/>
  <c r="T569" i="25"/>
  <c r="T571" i="25"/>
  <c r="T573" i="25"/>
  <c r="T575" i="25"/>
  <c r="T577" i="25"/>
  <c r="T579" i="25"/>
  <c r="T581" i="25"/>
  <c r="T583" i="25"/>
  <c r="T585" i="25"/>
  <c r="T587" i="25"/>
  <c r="T589" i="25"/>
  <c r="T591" i="25"/>
  <c r="T32" i="25"/>
  <c r="T99" i="25"/>
  <c r="T172" i="25"/>
  <c r="T204" i="25"/>
  <c r="T109" i="25"/>
  <c r="T177" i="25"/>
  <c r="T245" i="25"/>
  <c r="T261" i="25"/>
  <c r="T277" i="25"/>
  <c r="T293" i="25"/>
  <c r="T311" i="25"/>
  <c r="T319" i="25"/>
  <c r="T327" i="25"/>
  <c r="T335" i="25"/>
  <c r="T343" i="25"/>
  <c r="T351" i="25"/>
  <c r="T359" i="25"/>
  <c r="T367" i="25"/>
  <c r="T375" i="25"/>
  <c r="T383" i="25"/>
  <c r="T391" i="25"/>
  <c r="T399" i="25"/>
  <c r="T407" i="25"/>
  <c r="T415" i="25"/>
  <c r="T423" i="25"/>
  <c r="T431" i="25"/>
  <c r="T439" i="25"/>
  <c r="T447" i="25"/>
  <c r="T455" i="25"/>
  <c r="T463" i="25"/>
  <c r="T471" i="25"/>
  <c r="T480" i="25"/>
  <c r="T484" i="25"/>
  <c r="T488" i="25"/>
  <c r="T492" i="25"/>
  <c r="T496" i="25"/>
  <c r="T500" i="25"/>
  <c r="T504" i="25"/>
  <c r="T508" i="25"/>
  <c r="T512" i="25"/>
  <c r="T516" i="25"/>
  <c r="T520" i="25"/>
  <c r="T524" i="25"/>
  <c r="T528" i="25"/>
  <c r="T532" i="25"/>
  <c r="T536" i="25"/>
  <c r="T540" i="25"/>
  <c r="T544" i="25"/>
  <c r="T548" i="25"/>
  <c r="T552" i="25"/>
  <c r="T556" i="25"/>
  <c r="T560" i="25"/>
  <c r="T564" i="25"/>
  <c r="T568" i="25"/>
  <c r="T572" i="25"/>
  <c r="T576" i="25"/>
  <c r="T580" i="25"/>
  <c r="T584" i="25"/>
  <c r="T588" i="25"/>
  <c r="T592" i="25"/>
  <c r="T218" i="25"/>
  <c r="T226" i="25"/>
  <c r="T233" i="25"/>
  <c r="T593" i="25"/>
  <c r="T595" i="25"/>
  <c r="T597" i="25"/>
  <c r="T599" i="25"/>
  <c r="T601" i="25"/>
  <c r="T603" i="25"/>
  <c r="T605" i="25"/>
  <c r="T607" i="25"/>
  <c r="T609" i="25"/>
  <c r="T611" i="25"/>
  <c r="T613" i="25"/>
  <c r="T615" i="25"/>
  <c r="T617" i="25"/>
  <c r="T619" i="25"/>
  <c r="T621" i="25"/>
  <c r="T623" i="25"/>
  <c r="T625" i="25"/>
  <c r="T627" i="25"/>
  <c r="T629" i="25"/>
  <c r="T631" i="25"/>
  <c r="T633" i="25"/>
  <c r="T635" i="25"/>
  <c r="T637" i="25"/>
  <c r="T639" i="25"/>
  <c r="T641" i="25"/>
  <c r="T643" i="25"/>
  <c r="T645" i="25"/>
  <c r="T647" i="25"/>
  <c r="T649" i="25"/>
  <c r="T651" i="25"/>
  <c r="T653" i="25"/>
  <c r="T655" i="25"/>
  <c r="T657" i="25"/>
  <c r="T659" i="25"/>
  <c r="T661" i="25"/>
  <c r="T663" i="25"/>
  <c r="T665" i="25"/>
  <c r="T667" i="25"/>
  <c r="T669" i="25"/>
  <c r="T671" i="25"/>
  <c r="T673" i="25"/>
  <c r="T675" i="25"/>
  <c r="T677" i="25"/>
  <c r="T679" i="25"/>
  <c r="T681" i="25"/>
  <c r="T683" i="25"/>
  <c r="T685" i="25"/>
  <c r="T687" i="25"/>
  <c r="T689" i="25"/>
  <c r="T691" i="25"/>
  <c r="T693" i="25"/>
  <c r="T695" i="25"/>
  <c r="T697" i="25"/>
  <c r="T699" i="25"/>
  <c r="T701" i="25"/>
  <c r="T703" i="25"/>
  <c r="T705" i="25"/>
  <c r="T707" i="25"/>
  <c r="T709" i="25"/>
  <c r="T711" i="25"/>
  <c r="T713" i="25"/>
  <c r="T715" i="25"/>
  <c r="T717" i="25"/>
  <c r="T719" i="25"/>
  <c r="T721" i="25"/>
  <c r="T723" i="25"/>
  <c r="T725" i="25"/>
  <c r="T727" i="25"/>
  <c r="T729" i="25"/>
  <c r="T731" i="25"/>
  <c r="T733" i="25"/>
  <c r="T735" i="25"/>
  <c r="T737" i="25"/>
  <c r="T739" i="25"/>
  <c r="T741" i="25"/>
  <c r="T743" i="25"/>
  <c r="T745" i="25"/>
  <c r="T747" i="25"/>
  <c r="T749" i="25"/>
  <c r="T751" i="25"/>
  <c r="T753" i="25"/>
  <c r="T755" i="25"/>
  <c r="T757" i="25"/>
  <c r="T759" i="25"/>
  <c r="T761" i="25"/>
  <c r="T763" i="25"/>
  <c r="T765" i="25"/>
  <c r="T767" i="25"/>
  <c r="T769" i="25"/>
  <c r="T771" i="25"/>
  <c r="T773" i="25"/>
  <c r="T775" i="25"/>
  <c r="T777" i="25"/>
  <c r="T779" i="25"/>
  <c r="T781" i="25"/>
  <c r="T783" i="25"/>
  <c r="T785" i="25"/>
  <c r="T787" i="25"/>
  <c r="T789" i="25"/>
  <c r="T791" i="25"/>
  <c r="T793" i="25"/>
  <c r="T795" i="25"/>
  <c r="T797" i="25"/>
  <c r="T799" i="25"/>
  <c r="T801" i="25"/>
  <c r="T803" i="25"/>
  <c r="T805" i="25"/>
  <c r="T807" i="25"/>
  <c r="T809" i="25"/>
  <c r="T811" i="25"/>
  <c r="T813" i="25"/>
  <c r="T815" i="25"/>
  <c r="T817" i="25"/>
  <c r="T819" i="25"/>
  <c r="T821" i="25"/>
  <c r="T823" i="25"/>
  <c r="T825" i="25"/>
  <c r="T827" i="25"/>
  <c r="T829" i="25"/>
  <c r="T831" i="25"/>
  <c r="T833" i="25"/>
  <c r="T835" i="25"/>
  <c r="T837" i="25"/>
  <c r="T839" i="25"/>
  <c r="T841" i="25"/>
  <c r="T843" i="25"/>
  <c r="T845" i="25"/>
  <c r="T847" i="25"/>
  <c r="T849" i="25"/>
  <c r="T851" i="25"/>
  <c r="T853" i="25"/>
  <c r="T855" i="25"/>
  <c r="T857" i="25"/>
  <c r="T859" i="25"/>
  <c r="T861" i="25"/>
  <c r="T863" i="25"/>
  <c r="T865" i="25"/>
  <c r="T867" i="25"/>
  <c r="T869" i="25"/>
  <c r="T871" i="25"/>
  <c r="T873" i="25"/>
  <c r="T875" i="25"/>
  <c r="T877" i="25"/>
  <c r="T879" i="25"/>
  <c r="T881" i="25"/>
  <c r="T883" i="25"/>
  <c r="T885" i="25"/>
  <c r="T887" i="25"/>
  <c r="T889" i="25"/>
  <c r="T891" i="25"/>
  <c r="T893" i="25"/>
  <c r="T895" i="25"/>
  <c r="T897" i="25"/>
  <c r="T899" i="25"/>
  <c r="T901" i="25"/>
  <c r="T903" i="25"/>
  <c r="T905" i="25"/>
  <c r="T907" i="25"/>
  <c r="T909" i="25"/>
  <c r="T911" i="25"/>
  <c r="T913" i="25"/>
  <c r="T915" i="25"/>
  <c r="T917" i="25"/>
  <c r="T919" i="25"/>
  <c r="T921" i="25"/>
  <c r="T923" i="25"/>
  <c r="T925" i="25"/>
  <c r="T927" i="25"/>
  <c r="T929" i="25"/>
  <c r="T931" i="25"/>
  <c r="T933" i="25"/>
  <c r="T209" i="25"/>
  <c r="T253" i="25"/>
  <c r="T285" i="25"/>
  <c r="T323" i="25"/>
  <c r="T339" i="25"/>
  <c r="T355" i="25"/>
  <c r="T371" i="25"/>
  <c r="T387" i="25"/>
  <c r="T403" i="25"/>
  <c r="T419" i="25"/>
  <c r="T435" i="25"/>
  <c r="T451" i="25"/>
  <c r="T467" i="25"/>
  <c r="T486" i="25"/>
  <c r="T494" i="25"/>
  <c r="T502" i="25"/>
  <c r="T510" i="25"/>
  <c r="T518" i="25"/>
  <c r="T526" i="25"/>
  <c r="T534" i="25"/>
  <c r="T542" i="25"/>
  <c r="T550" i="25"/>
  <c r="T558" i="25"/>
  <c r="T566" i="25"/>
  <c r="T574" i="25"/>
  <c r="T582" i="25"/>
  <c r="T590" i="25"/>
  <c r="T131" i="25"/>
  <c r="T188" i="25"/>
  <c r="T596" i="25"/>
  <c r="T600" i="25"/>
  <c r="T604" i="25"/>
  <c r="T608" i="25"/>
  <c r="T612" i="25"/>
  <c r="T616" i="25"/>
  <c r="T620" i="25"/>
  <c r="T624" i="25"/>
  <c r="T628" i="25"/>
  <c r="T632" i="25"/>
  <c r="T636" i="25"/>
  <c r="T640" i="25"/>
  <c r="T644" i="25"/>
  <c r="T648" i="25"/>
  <c r="T652" i="25"/>
  <c r="T656" i="25"/>
  <c r="T660" i="25"/>
  <c r="T664" i="25"/>
  <c r="T668" i="25"/>
  <c r="T672" i="25"/>
  <c r="T676" i="25"/>
  <c r="T680" i="25"/>
  <c r="T684" i="25"/>
  <c r="T688" i="25"/>
  <c r="T692" i="25"/>
  <c r="T696" i="25"/>
  <c r="T700" i="25"/>
  <c r="T704" i="25"/>
  <c r="T708" i="25"/>
  <c r="T712" i="25"/>
  <c r="T716" i="25"/>
  <c r="T720" i="25"/>
  <c r="T724" i="25"/>
  <c r="T728" i="25"/>
  <c r="T732" i="25"/>
  <c r="T736" i="25"/>
  <c r="T740" i="25"/>
  <c r="T744" i="25"/>
  <c r="T748" i="25"/>
  <c r="T752" i="25"/>
  <c r="T756" i="25"/>
  <c r="T760" i="25"/>
  <c r="T764" i="25"/>
  <c r="T768" i="25"/>
  <c r="T772" i="25"/>
  <c r="T776" i="25"/>
  <c r="T780" i="25"/>
  <c r="T784" i="25"/>
  <c r="T788" i="25"/>
  <c r="T792" i="25"/>
  <c r="T796" i="25"/>
  <c r="T800" i="25"/>
  <c r="T804" i="25"/>
  <c r="T808" i="25"/>
  <c r="T812" i="25"/>
  <c r="T816" i="25"/>
  <c r="T820" i="25"/>
  <c r="T824" i="25"/>
  <c r="T828" i="25"/>
  <c r="T832" i="25"/>
  <c r="T836" i="25"/>
  <c r="T840" i="25"/>
  <c r="T844" i="25"/>
  <c r="T848" i="25"/>
  <c r="T852" i="25"/>
  <c r="T856" i="25"/>
  <c r="T860" i="25"/>
  <c r="T864" i="25"/>
  <c r="T868" i="25"/>
  <c r="T872" i="25"/>
  <c r="T876" i="25"/>
  <c r="T880" i="25"/>
  <c r="T884" i="25"/>
  <c r="T888" i="25"/>
  <c r="T892" i="25"/>
  <c r="T896" i="25"/>
  <c r="T900" i="25"/>
  <c r="T904" i="25"/>
  <c r="T908" i="25"/>
  <c r="T912" i="25"/>
  <c r="T916" i="25"/>
  <c r="T920" i="25"/>
  <c r="T924" i="25"/>
  <c r="T928" i="25"/>
  <c r="T932" i="25"/>
  <c r="T269" i="25"/>
  <c r="T331" i="25"/>
  <c r="T363" i="25"/>
  <c r="T395" i="25"/>
  <c r="T427" i="25"/>
  <c r="T459" i="25"/>
  <c r="T490" i="25"/>
  <c r="T506" i="25"/>
  <c r="T522" i="25"/>
  <c r="T538" i="25"/>
  <c r="T554" i="25"/>
  <c r="T570" i="25"/>
  <c r="T586" i="25"/>
  <c r="T598" i="25"/>
  <c r="T606" i="25"/>
  <c r="T614" i="25"/>
  <c r="T622" i="25"/>
  <c r="T630" i="25"/>
  <c r="T638" i="25"/>
  <c r="T646" i="25"/>
  <c r="T654" i="25"/>
  <c r="T662" i="25"/>
  <c r="T670" i="25"/>
  <c r="T678" i="25"/>
  <c r="T686" i="25"/>
  <c r="T694" i="25"/>
  <c r="T702" i="25"/>
  <c r="T315" i="25"/>
  <c r="T379" i="25"/>
  <c r="T443" i="25"/>
  <c r="T482" i="25"/>
  <c r="T514" i="25"/>
  <c r="T546" i="25"/>
  <c r="T578" i="25"/>
  <c r="T658" i="25"/>
  <c r="T690" i="25"/>
  <c r="T774" i="25"/>
  <c r="T790" i="25"/>
  <c r="T806" i="25"/>
  <c r="T822" i="25"/>
  <c r="T838" i="25"/>
  <c r="T854" i="25"/>
  <c r="T870" i="25"/>
  <c r="T886" i="25"/>
  <c r="T902" i="25"/>
  <c r="T918" i="25"/>
  <c r="T602" i="25"/>
  <c r="T618" i="25"/>
  <c r="T634" i="25"/>
  <c r="T666" i="25"/>
  <c r="T698" i="25"/>
  <c r="T714" i="25"/>
  <c r="T722" i="25"/>
  <c r="T730" i="25"/>
  <c r="T738" i="25"/>
  <c r="T746" i="25"/>
  <c r="T754" i="25"/>
  <c r="T762" i="25"/>
  <c r="T770" i="25"/>
  <c r="T778" i="25"/>
  <c r="T794" i="25"/>
  <c r="T810" i="25"/>
  <c r="T826" i="25"/>
  <c r="T842" i="25"/>
  <c r="T858" i="25"/>
  <c r="T874" i="25"/>
  <c r="T890" i="25"/>
  <c r="T906" i="25"/>
  <c r="T922" i="25"/>
  <c r="T935" i="25"/>
  <c r="T937" i="25"/>
  <c r="T939" i="25"/>
  <c r="T941" i="25"/>
  <c r="T943" i="25"/>
  <c r="T945" i="25"/>
  <c r="T947" i="25"/>
  <c r="T949" i="25"/>
  <c r="T951" i="25"/>
  <c r="T953" i="25"/>
  <c r="T955" i="25"/>
  <c r="T957" i="25"/>
  <c r="T959" i="25"/>
  <c r="T961" i="25"/>
  <c r="T963" i="25"/>
  <c r="T965" i="25"/>
  <c r="T967" i="25"/>
  <c r="T969" i="25"/>
  <c r="T971" i="25"/>
  <c r="T973" i="25"/>
  <c r="T975" i="25"/>
  <c r="T977" i="25"/>
  <c r="T979" i="25"/>
  <c r="T981" i="25"/>
  <c r="T983" i="25"/>
  <c r="T985" i="25"/>
  <c r="T987" i="25"/>
  <c r="T989" i="25"/>
  <c r="T991" i="25"/>
  <c r="T993" i="25"/>
  <c r="T995" i="25"/>
  <c r="T997" i="25"/>
  <c r="T999" i="25"/>
  <c r="T1001" i="25"/>
  <c r="T1003" i="25"/>
  <c r="T1005" i="25"/>
  <c r="T1007" i="25"/>
  <c r="T1009" i="25"/>
  <c r="T1011" i="25"/>
  <c r="T1013" i="25"/>
  <c r="T1015" i="25"/>
  <c r="T1017" i="25"/>
  <c r="T1019" i="25"/>
  <c r="T1021" i="25"/>
  <c r="T1023" i="25"/>
  <c r="T1025" i="25"/>
  <c r="T1027" i="25"/>
  <c r="T1029" i="25"/>
  <c r="T1031" i="25"/>
  <c r="T1033" i="25"/>
  <c r="T1035" i="25"/>
  <c r="T1037" i="25"/>
  <c r="T1039" i="25"/>
  <c r="T1041" i="25"/>
  <c r="T1043" i="25"/>
  <c r="T1045" i="25"/>
  <c r="T1047" i="25"/>
  <c r="T1049" i="25"/>
  <c r="T1051" i="25"/>
  <c r="T1053" i="25"/>
  <c r="T1055" i="25"/>
  <c r="T1057" i="25"/>
  <c r="T1059" i="25"/>
  <c r="T1061" i="25"/>
  <c r="T1063" i="25"/>
  <c r="T1065" i="25"/>
  <c r="T1067" i="25"/>
  <c r="T1069" i="25"/>
  <c r="T1071" i="25"/>
  <c r="T1073" i="25"/>
  <c r="T1075" i="25"/>
  <c r="T1077" i="25"/>
  <c r="T1079" i="25"/>
  <c r="T1081" i="25"/>
  <c r="T1083" i="25"/>
  <c r="T1085" i="25"/>
  <c r="T1087" i="25"/>
  <c r="T1089" i="25"/>
  <c r="T1091" i="25"/>
  <c r="T1093" i="25"/>
  <c r="T1095" i="25"/>
  <c r="T1097" i="25"/>
  <c r="T1099" i="25"/>
  <c r="T1101" i="25"/>
  <c r="T1103" i="25"/>
  <c r="T1105" i="25"/>
  <c r="T1107" i="25"/>
  <c r="T1109" i="25"/>
  <c r="T1111" i="25"/>
  <c r="T1113" i="25"/>
  <c r="T1115" i="25"/>
  <c r="T1117" i="25"/>
  <c r="T1119" i="25"/>
  <c r="T1121" i="25"/>
  <c r="T1123" i="25"/>
  <c r="T1125" i="25"/>
  <c r="T1127" i="25"/>
  <c r="T1129" i="25"/>
  <c r="T1131" i="25"/>
  <c r="T1133" i="25"/>
  <c r="T1135" i="25"/>
  <c r="T1137" i="25"/>
  <c r="T1139" i="25"/>
  <c r="T1141" i="25"/>
  <c r="T1143" i="25"/>
  <c r="T1145" i="25"/>
  <c r="T1147" i="25"/>
  <c r="T1149" i="25"/>
  <c r="T1151" i="25"/>
  <c r="T1153" i="25"/>
  <c r="T1155" i="25"/>
  <c r="T1157" i="25"/>
  <c r="T1159" i="25"/>
  <c r="T1161" i="25"/>
  <c r="T1163" i="25"/>
  <c r="T1165" i="25"/>
  <c r="T1167" i="25"/>
  <c r="T1169" i="25"/>
  <c r="T1171" i="25"/>
  <c r="T1173" i="25"/>
  <c r="T1175" i="25"/>
  <c r="T1177" i="25"/>
  <c r="T1179" i="25"/>
  <c r="T1181" i="25"/>
  <c r="T1183" i="25"/>
  <c r="T1185" i="25"/>
  <c r="T1187" i="25"/>
  <c r="T1189" i="25"/>
  <c r="T1191" i="25"/>
  <c r="T1193" i="25"/>
  <c r="T1195" i="25"/>
  <c r="T1197" i="25"/>
  <c r="T1199" i="25"/>
  <c r="T1201" i="25"/>
  <c r="T1203" i="25"/>
  <c r="T1205" i="25"/>
  <c r="T1207" i="25"/>
  <c r="T1209" i="25"/>
  <c r="T1211" i="25"/>
  <c r="T1213" i="25"/>
  <c r="T1215" i="25"/>
  <c r="T1217" i="25"/>
  <c r="T1219" i="25"/>
  <c r="T1221" i="25"/>
  <c r="T1223" i="25"/>
  <c r="T1225" i="25"/>
  <c r="T1227" i="25"/>
  <c r="T1229" i="25"/>
  <c r="T1231" i="25"/>
  <c r="T1233" i="25"/>
  <c r="T1235" i="25"/>
  <c r="T1237" i="25"/>
  <c r="T1239" i="25"/>
  <c r="T1241" i="25"/>
  <c r="T1243" i="25"/>
  <c r="T1245" i="25"/>
  <c r="T1247" i="25"/>
  <c r="T1249" i="25"/>
  <c r="T1251" i="25"/>
  <c r="T1253" i="25"/>
  <c r="T1255" i="25"/>
  <c r="T1257" i="25"/>
  <c r="T1259" i="25"/>
  <c r="T1261" i="25"/>
  <c r="T1263" i="25"/>
  <c r="T1265" i="25"/>
  <c r="T1267" i="25"/>
  <c r="T1269" i="25"/>
  <c r="T1271" i="25"/>
  <c r="T1273" i="25"/>
  <c r="T1275" i="25"/>
  <c r="T1277" i="25"/>
  <c r="T1279" i="25"/>
  <c r="T594" i="25"/>
  <c r="T610" i="25"/>
  <c r="T626" i="25"/>
  <c r="T650" i="25"/>
  <c r="T682" i="25"/>
  <c r="T710" i="25"/>
  <c r="T718" i="25"/>
  <c r="T726" i="25"/>
  <c r="T734" i="25"/>
  <c r="T742" i="25"/>
  <c r="T750" i="25"/>
  <c r="T758" i="25"/>
  <c r="T766" i="25"/>
  <c r="T786" i="25"/>
  <c r="T802" i="25"/>
  <c r="T818" i="25"/>
  <c r="T834" i="25"/>
  <c r="T850" i="25"/>
  <c r="T866" i="25"/>
  <c r="T882" i="25"/>
  <c r="T898" i="25"/>
  <c r="T914" i="25"/>
  <c r="T930" i="25"/>
  <c r="T934" i="25"/>
  <c r="T936" i="25"/>
  <c r="T938" i="25"/>
  <c r="T940" i="25"/>
  <c r="T942" i="25"/>
  <c r="T944" i="25"/>
  <c r="T946" i="25"/>
  <c r="T948" i="25"/>
  <c r="T950" i="25"/>
  <c r="T952" i="25"/>
  <c r="T954" i="25"/>
  <c r="T956" i="25"/>
  <c r="T958" i="25"/>
  <c r="T960" i="25"/>
  <c r="T962" i="25"/>
  <c r="T964" i="25"/>
  <c r="T966" i="25"/>
  <c r="T968" i="25"/>
  <c r="T970" i="25"/>
  <c r="T972" i="25"/>
  <c r="T974" i="25"/>
  <c r="T976" i="25"/>
  <c r="T978" i="25"/>
  <c r="T980" i="25"/>
  <c r="T982" i="25"/>
  <c r="T984" i="25"/>
  <c r="T986" i="25"/>
  <c r="T988" i="25"/>
  <c r="T990" i="25"/>
  <c r="T992" i="25"/>
  <c r="T994" i="25"/>
  <c r="T996" i="25"/>
  <c r="T998" i="25"/>
  <c r="T1000" i="25"/>
  <c r="T1002" i="25"/>
  <c r="T1004" i="25"/>
  <c r="T1006" i="25"/>
  <c r="T1008" i="25"/>
  <c r="T1010" i="25"/>
  <c r="T1012" i="25"/>
  <c r="T1014" i="25"/>
  <c r="T1016" i="25"/>
  <c r="T1018" i="25"/>
  <c r="T1020" i="25"/>
  <c r="T1022" i="25"/>
  <c r="T1024" i="25"/>
  <c r="T1026" i="25"/>
  <c r="T1028" i="25"/>
  <c r="T1030" i="25"/>
  <c r="T1032" i="25"/>
  <c r="T1034" i="25"/>
  <c r="T1036" i="25"/>
  <c r="T1038" i="25"/>
  <c r="T1040" i="25"/>
  <c r="T1042" i="25"/>
  <c r="T1044" i="25"/>
  <c r="T1046" i="25"/>
  <c r="T1048" i="25"/>
  <c r="T1050" i="25"/>
  <c r="T1052" i="25"/>
  <c r="T1054" i="25"/>
  <c r="T1056" i="25"/>
  <c r="T1058" i="25"/>
  <c r="T1060" i="25"/>
  <c r="T1062" i="25"/>
  <c r="T1064" i="25"/>
  <c r="T1066" i="25"/>
  <c r="T1068" i="25"/>
  <c r="T1070" i="25"/>
  <c r="T1072" i="25"/>
  <c r="T1074" i="25"/>
  <c r="T1076" i="25"/>
  <c r="T1078" i="25"/>
  <c r="T1080" i="25"/>
  <c r="T1082" i="25"/>
  <c r="T1084" i="25"/>
  <c r="T1086" i="25"/>
  <c r="T1088" i="25"/>
  <c r="T1090" i="25"/>
  <c r="T1092" i="25"/>
  <c r="T1094" i="25"/>
  <c r="T1096" i="25"/>
  <c r="T1098" i="25"/>
  <c r="T1100" i="25"/>
  <c r="T1102" i="25"/>
  <c r="T1104" i="25"/>
  <c r="T1106" i="25"/>
  <c r="T1108" i="25"/>
  <c r="T1110" i="25"/>
  <c r="T1112" i="25"/>
  <c r="T1114" i="25"/>
  <c r="T1116" i="25"/>
  <c r="T1118" i="25"/>
  <c r="T1120" i="25"/>
  <c r="T1122" i="25"/>
  <c r="T1124" i="25"/>
  <c r="T1126" i="25"/>
  <c r="T1128" i="25"/>
  <c r="T1130" i="25"/>
  <c r="T1132" i="25"/>
  <c r="T1134" i="25"/>
  <c r="T1136" i="25"/>
  <c r="T1138" i="25"/>
  <c r="T1140" i="25"/>
  <c r="T1142" i="25"/>
  <c r="T1144" i="25"/>
  <c r="T1146" i="25"/>
  <c r="T1148" i="25"/>
  <c r="T1150" i="25"/>
  <c r="T1152" i="25"/>
  <c r="T1154" i="25"/>
  <c r="T1156" i="25"/>
  <c r="T1158" i="25"/>
  <c r="T1160" i="25"/>
  <c r="T1162" i="25"/>
  <c r="T1164" i="25"/>
  <c r="T1166" i="25"/>
  <c r="T1168" i="25"/>
  <c r="T1170" i="25"/>
  <c r="T1172" i="25"/>
  <c r="T1174" i="25"/>
  <c r="T1176" i="25"/>
  <c r="T1178" i="25"/>
  <c r="T1180" i="25"/>
  <c r="T1182" i="25"/>
  <c r="T1184" i="25"/>
  <c r="T1186" i="25"/>
  <c r="T1188" i="25"/>
  <c r="T1190" i="25"/>
  <c r="T1192" i="25"/>
  <c r="T1194" i="25"/>
  <c r="T1196" i="25"/>
  <c r="T1198" i="25"/>
  <c r="T1200" i="25"/>
  <c r="T1202" i="25"/>
  <c r="T1204" i="25"/>
  <c r="T1206" i="25"/>
  <c r="T1208" i="25"/>
  <c r="T1210" i="25"/>
  <c r="T1212" i="25"/>
  <c r="T1214" i="25"/>
  <c r="T1216" i="25"/>
  <c r="T1218" i="25"/>
  <c r="T1220" i="25"/>
  <c r="T1222" i="25"/>
  <c r="T1224" i="25"/>
  <c r="T1226" i="25"/>
  <c r="T1228" i="25"/>
  <c r="T1230" i="25"/>
  <c r="T1232" i="25"/>
  <c r="T1234" i="25"/>
  <c r="T1236" i="25"/>
  <c r="T1238" i="25"/>
  <c r="T1240" i="25"/>
  <c r="T1242" i="25"/>
  <c r="T1244" i="25"/>
  <c r="T1246" i="25"/>
  <c r="T1248" i="25"/>
  <c r="T1250" i="25"/>
  <c r="T1252" i="25"/>
  <c r="T1254" i="25"/>
  <c r="T1256" i="25"/>
  <c r="T1258" i="25"/>
  <c r="T1260" i="25"/>
  <c r="T1262" i="25"/>
  <c r="T1264" i="25"/>
  <c r="T1266" i="25"/>
  <c r="T1268" i="25"/>
  <c r="T1270" i="25"/>
  <c r="T1272" i="25"/>
  <c r="T1274" i="25"/>
  <c r="T1276" i="25"/>
  <c r="T1278" i="25"/>
  <c r="T706" i="25"/>
  <c r="T814" i="25"/>
  <c r="T878" i="25"/>
  <c r="T301" i="25"/>
  <c r="T475" i="25"/>
  <c r="T562" i="25"/>
  <c r="T830" i="25"/>
  <c r="T894" i="25"/>
  <c r="T1280" i="25"/>
  <c r="T1282" i="25"/>
  <c r="T1284" i="25"/>
  <c r="T1286" i="25"/>
  <c r="T1288" i="25"/>
  <c r="T1290" i="25"/>
  <c r="T1292" i="25"/>
  <c r="T1294" i="25"/>
  <c r="T1296" i="25"/>
  <c r="T1298" i="25"/>
  <c r="T1300" i="25"/>
  <c r="T1302" i="25"/>
  <c r="T1304" i="25"/>
  <c r="T1306" i="25"/>
  <c r="T1308" i="25"/>
  <c r="T1310" i="25"/>
  <c r="T1312" i="25"/>
  <c r="T1314" i="25"/>
  <c r="T1316" i="25"/>
  <c r="T1318" i="25"/>
  <c r="T1320" i="25"/>
  <c r="T1322" i="25"/>
  <c r="T1324" i="25"/>
  <c r="T1326" i="25"/>
  <c r="T1328" i="25"/>
  <c r="T1330" i="25"/>
  <c r="T1332" i="25"/>
  <c r="T1334" i="25"/>
  <c r="T1336" i="25"/>
  <c r="T1338" i="25"/>
  <c r="T1340" i="25"/>
  <c r="T1342" i="25"/>
  <c r="T1344" i="25"/>
  <c r="T1346" i="25"/>
  <c r="T1348" i="25"/>
  <c r="T1350" i="25"/>
  <c r="T1352" i="25"/>
  <c r="T1354" i="25"/>
  <c r="T1356" i="25"/>
  <c r="T1358" i="25"/>
  <c r="T1360" i="25"/>
  <c r="T1362" i="25"/>
  <c r="T1364" i="25"/>
  <c r="T1366" i="25"/>
  <c r="T1368" i="25"/>
  <c r="T1370" i="25"/>
  <c r="T1372" i="25"/>
  <c r="T1374" i="25"/>
  <c r="T1376" i="25"/>
  <c r="T1378" i="25"/>
  <c r="T1380" i="25"/>
  <c r="T1382" i="25"/>
  <c r="T1384" i="25"/>
  <c r="T1386" i="25"/>
  <c r="T1388" i="25"/>
  <c r="T1390" i="25"/>
  <c r="T1392" i="25"/>
  <c r="T1394" i="25"/>
  <c r="T1396" i="25"/>
  <c r="T1398" i="25"/>
  <c r="T1400" i="25"/>
  <c r="T1402" i="25"/>
  <c r="T1404" i="25"/>
  <c r="T1406" i="25"/>
  <c r="T1408" i="25"/>
  <c r="T1410" i="25"/>
  <c r="T1412" i="25"/>
  <c r="T1414" i="25"/>
  <c r="T1416" i="25"/>
  <c r="T1418" i="25"/>
  <c r="T1420" i="25"/>
  <c r="T1422" i="25"/>
  <c r="T1424" i="25"/>
  <c r="T1426" i="25"/>
  <c r="T1428" i="25"/>
  <c r="T1430" i="25"/>
  <c r="T1432" i="25"/>
  <c r="T1434" i="25"/>
  <c r="T1436" i="25"/>
  <c r="T1438" i="25"/>
  <c r="T1440" i="25"/>
  <c r="T1442" i="25"/>
  <c r="T1444" i="25"/>
  <c r="T1446" i="25"/>
  <c r="T1448" i="25"/>
  <c r="T1450" i="25"/>
  <c r="T1452" i="25"/>
  <c r="T1454" i="25"/>
  <c r="T1456" i="25"/>
  <c r="T1458" i="25"/>
  <c r="T1460" i="25"/>
  <c r="T1462" i="25"/>
  <c r="T1464" i="25"/>
  <c r="T1466" i="25"/>
  <c r="T1468" i="25"/>
  <c r="T1470" i="25"/>
  <c r="T1472" i="25"/>
  <c r="T1474" i="25"/>
  <c r="T1476" i="25"/>
  <c r="T1478" i="25"/>
  <c r="T1480" i="25"/>
  <c r="T1482" i="25"/>
  <c r="T1484" i="25"/>
  <c r="T1486" i="25"/>
  <c r="T1488" i="25"/>
  <c r="T1490" i="25"/>
  <c r="T1492" i="25"/>
  <c r="T1494" i="25"/>
  <c r="T1496" i="25"/>
  <c r="T1498" i="25"/>
  <c r="T1500" i="25"/>
  <c r="T1502" i="25"/>
  <c r="T1504" i="25"/>
  <c r="T1506" i="25"/>
  <c r="T1508" i="25"/>
  <c r="T1510" i="25"/>
  <c r="T1512" i="25"/>
  <c r="T1514" i="25"/>
  <c r="T1516" i="25"/>
  <c r="T1518" i="25"/>
  <c r="T1520" i="25"/>
  <c r="T1522" i="25"/>
  <c r="T1524" i="25"/>
  <c r="T1526" i="25"/>
  <c r="T1528" i="25"/>
  <c r="T1530" i="25"/>
  <c r="T1532" i="25"/>
  <c r="T1534" i="25"/>
  <c r="T1536" i="25"/>
  <c r="T1538" i="25"/>
  <c r="T1540" i="25"/>
  <c r="T1542" i="25"/>
  <c r="T1544" i="25"/>
  <c r="T1546" i="25"/>
  <c r="T1548" i="25"/>
  <c r="T1550" i="25"/>
  <c r="T1552" i="25"/>
  <c r="T1554" i="25"/>
  <c r="T1556" i="25"/>
  <c r="T1558" i="25"/>
  <c r="T1560" i="25"/>
  <c r="T1562" i="25"/>
  <c r="T1564" i="25"/>
  <c r="T1566" i="25"/>
  <c r="T1568" i="25"/>
  <c r="T1570" i="25"/>
  <c r="T1572" i="25"/>
  <c r="T1574" i="25"/>
  <c r="T1576" i="25"/>
  <c r="T1578" i="25"/>
  <c r="T1580" i="25"/>
  <c r="T1582" i="25"/>
  <c r="T1584" i="25"/>
  <c r="T1586" i="25"/>
  <c r="T1588" i="25"/>
  <c r="T1590" i="25"/>
  <c r="T1592" i="25"/>
  <c r="T1594" i="25"/>
  <c r="T1596" i="25"/>
  <c r="T1598" i="25"/>
  <c r="T1600" i="25"/>
  <c r="T1602" i="25"/>
  <c r="T1604" i="25"/>
  <c r="T1606" i="25"/>
  <c r="T1608" i="25"/>
  <c r="T1610" i="25"/>
  <c r="T347" i="25"/>
  <c r="T498" i="25"/>
  <c r="T674" i="25"/>
  <c r="T798" i="25"/>
  <c r="T862" i="25"/>
  <c r="T926" i="25"/>
  <c r="T1281" i="25"/>
  <c r="T1283" i="25"/>
  <c r="T1285" i="25"/>
  <c r="T1287" i="25"/>
  <c r="T1289" i="25"/>
  <c r="T1291" i="25"/>
  <c r="T1293" i="25"/>
  <c r="T1295" i="25"/>
  <c r="T1297" i="25"/>
  <c r="T1299" i="25"/>
  <c r="T1301" i="25"/>
  <c r="T1303" i="25"/>
  <c r="T1305" i="25"/>
  <c r="T1307" i="25"/>
  <c r="T1309" i="25"/>
  <c r="T1311" i="25"/>
  <c r="T1313" i="25"/>
  <c r="T1315" i="25"/>
  <c r="T1317" i="25"/>
  <c r="T1319" i="25"/>
  <c r="T1321" i="25"/>
  <c r="T1323" i="25"/>
  <c r="T1325" i="25"/>
  <c r="T1327" i="25"/>
  <c r="T1329" i="25"/>
  <c r="T1331" i="25"/>
  <c r="T1333" i="25"/>
  <c r="T1335" i="25"/>
  <c r="T1337" i="25"/>
  <c r="T1339" i="25"/>
  <c r="T1341" i="25"/>
  <c r="T1343" i="25"/>
  <c r="T1345" i="25"/>
  <c r="T1347" i="25"/>
  <c r="T1349" i="25"/>
  <c r="T1351" i="25"/>
  <c r="T1353" i="25"/>
  <c r="T1355" i="25"/>
  <c r="T1357" i="25"/>
  <c r="T1359" i="25"/>
  <c r="T1361" i="25"/>
  <c r="T1363" i="25"/>
  <c r="T1365" i="25"/>
  <c r="T1367" i="25"/>
  <c r="T1369" i="25"/>
  <c r="T1371" i="25"/>
  <c r="T1373" i="25"/>
  <c r="T1375" i="25"/>
  <c r="T1377" i="25"/>
  <c r="T1379" i="25"/>
  <c r="T1381" i="25"/>
  <c r="T1383" i="25"/>
  <c r="T1385" i="25"/>
  <c r="T1387" i="25"/>
  <c r="T1389" i="25"/>
  <c r="T1391" i="25"/>
  <c r="T1393" i="25"/>
  <c r="T1395" i="25"/>
  <c r="T1397" i="25"/>
  <c r="T1399" i="25"/>
  <c r="T1401" i="25"/>
  <c r="T1403" i="25"/>
  <c r="T1405" i="25"/>
  <c r="T1407" i="25"/>
  <c r="T1409" i="25"/>
  <c r="T1411" i="25"/>
  <c r="T1413" i="25"/>
  <c r="T1415" i="25"/>
  <c r="T1417" i="25"/>
  <c r="T1419" i="25"/>
  <c r="T1421" i="25"/>
  <c r="T1423" i="25"/>
  <c r="T1425" i="25"/>
  <c r="T1427" i="25"/>
  <c r="T1429" i="25"/>
  <c r="T1431" i="25"/>
  <c r="T1433" i="25"/>
  <c r="T1435" i="25"/>
  <c r="T1437" i="25"/>
  <c r="T1439" i="25"/>
  <c r="T1441" i="25"/>
  <c r="T1443" i="25"/>
  <c r="T1445" i="25"/>
  <c r="T1447" i="25"/>
  <c r="T1449" i="25"/>
  <c r="T1451" i="25"/>
  <c r="T1453" i="25"/>
  <c r="T1455" i="25"/>
  <c r="T1457" i="25"/>
  <c r="T1459" i="25"/>
  <c r="T1461" i="25"/>
  <c r="T1463" i="25"/>
  <c r="T1465" i="25"/>
  <c r="T1467" i="25"/>
  <c r="T1469" i="25"/>
  <c r="T1471" i="25"/>
  <c r="T1473" i="25"/>
  <c r="T1475" i="25"/>
  <c r="T1477" i="25"/>
  <c r="T1479" i="25"/>
  <c r="T1481" i="25"/>
  <c r="T1483" i="25"/>
  <c r="T1485" i="25"/>
  <c r="T1487" i="25"/>
  <c r="T1489" i="25"/>
  <c r="T1491" i="25"/>
  <c r="T1493" i="25"/>
  <c r="T1495" i="25"/>
  <c r="T1497" i="25"/>
  <c r="T1499" i="25"/>
  <c r="T1501" i="25"/>
  <c r="T1503" i="25"/>
  <c r="T1505" i="25"/>
  <c r="T1507" i="25"/>
  <c r="T1509" i="25"/>
  <c r="T1511" i="25"/>
  <c r="T1513" i="25"/>
  <c r="T1515" i="25"/>
  <c r="T1517" i="25"/>
  <c r="T1519" i="25"/>
  <c r="T1521" i="25"/>
  <c r="T1523" i="25"/>
  <c r="T1525" i="25"/>
  <c r="T1527" i="25"/>
  <c r="T1529" i="25"/>
  <c r="T1531" i="25"/>
  <c r="T1533" i="25"/>
  <c r="T1535" i="25"/>
  <c r="T1537" i="25"/>
  <c r="T1539" i="25"/>
  <c r="T1541" i="25"/>
  <c r="T1543" i="25"/>
  <c r="T1545" i="25"/>
  <c r="T1547" i="25"/>
  <c r="T1549" i="25"/>
  <c r="T1551" i="25"/>
  <c r="T1553" i="25"/>
  <c r="T1555" i="25"/>
  <c r="T1557" i="25"/>
  <c r="T1559" i="25"/>
  <c r="T1561" i="25"/>
  <c r="T1563" i="25"/>
  <c r="T1565" i="25"/>
  <c r="T1567" i="25"/>
  <c r="T1569" i="25"/>
  <c r="T1571" i="25"/>
  <c r="T1573" i="25"/>
  <c r="T1575" i="25"/>
  <c r="T1577" i="25"/>
  <c r="T1579" i="25"/>
  <c r="T1581" i="25"/>
  <c r="T1583" i="25"/>
  <c r="T1585" i="25"/>
  <c r="T1587" i="25"/>
  <c r="T1589" i="25"/>
  <c r="T1591" i="25"/>
  <c r="T1593" i="25"/>
  <c r="T1595" i="25"/>
  <c r="T1597" i="25"/>
  <c r="T1599" i="25"/>
  <c r="T1601" i="25"/>
  <c r="T1603" i="25"/>
  <c r="T1605" i="25"/>
  <c r="T1607" i="25"/>
  <c r="T1609" i="25"/>
  <c r="T846" i="25"/>
  <c r="T411" i="25"/>
  <c r="T910" i="25"/>
  <c r="T530" i="25"/>
  <c r="T782" i="25"/>
  <c r="T1611" i="25"/>
  <c r="T1613" i="25"/>
  <c r="T1615" i="25"/>
  <c r="T1617" i="25"/>
  <c r="T1619" i="25"/>
  <c r="T1621" i="25"/>
  <c r="T1623" i="25"/>
  <c r="T1625" i="25"/>
  <c r="T1627" i="25"/>
  <c r="T1629" i="25"/>
  <c r="T1631" i="25"/>
  <c r="T1633" i="25"/>
  <c r="T1635" i="25"/>
  <c r="T1637" i="25"/>
  <c r="T1639" i="25"/>
  <c r="T1641" i="25"/>
  <c r="T1643" i="25"/>
  <c r="T1645" i="25"/>
  <c r="T1647" i="25"/>
  <c r="T1649" i="25"/>
  <c r="T1651" i="25"/>
  <c r="T1653" i="25"/>
  <c r="T1655" i="25"/>
  <c r="T1657" i="25"/>
  <c r="T1659" i="25"/>
  <c r="T1661" i="25"/>
  <c r="T1663" i="25"/>
  <c r="T1665" i="25"/>
  <c r="T1667" i="25"/>
  <c r="T1669" i="25"/>
  <c r="T1671" i="25"/>
  <c r="T1673" i="25"/>
  <c r="T1675" i="25"/>
  <c r="T1677" i="25"/>
  <c r="T1679" i="25"/>
  <c r="T1681" i="25"/>
  <c r="T1683" i="25"/>
  <c r="T1685" i="25"/>
  <c r="T1687" i="25"/>
  <c r="T1689" i="25"/>
  <c r="T1691" i="25"/>
  <c r="T1693" i="25"/>
  <c r="T1695" i="25"/>
  <c r="T1697" i="25"/>
  <c r="T1699" i="25"/>
  <c r="T1701" i="25"/>
  <c r="T1703" i="25"/>
  <c r="T1705" i="25"/>
  <c r="T1707" i="25"/>
  <c r="T1709" i="25"/>
  <c r="T1711" i="25"/>
  <c r="T1713" i="25"/>
  <c r="T1715" i="25"/>
  <c r="T1717" i="25"/>
  <c r="T1719" i="25"/>
  <c r="T1721" i="25"/>
  <c r="T1723" i="25"/>
  <c r="T1725" i="25"/>
  <c r="T1727" i="25"/>
  <c r="T1729" i="25"/>
  <c r="T1731" i="25"/>
  <c r="T1733" i="25"/>
  <c r="T1735" i="25"/>
  <c r="T1737" i="25"/>
  <c r="T1739" i="25"/>
  <c r="T1741" i="25"/>
  <c r="T1743" i="25"/>
  <c r="T1745" i="25"/>
  <c r="T1747" i="25"/>
  <c r="T1749" i="25"/>
  <c r="T1751" i="25"/>
  <c r="T1753" i="25"/>
  <c r="T1755" i="25"/>
  <c r="T1757" i="25"/>
  <c r="T1759" i="25"/>
  <c r="T1761" i="25"/>
  <c r="T1763" i="25"/>
  <c r="T1765" i="25"/>
  <c r="T1767" i="25"/>
  <c r="T1769" i="25"/>
  <c r="T1771" i="25"/>
  <c r="T1773" i="25"/>
  <c r="T1775" i="25"/>
  <c r="T1777" i="25"/>
  <c r="T1779" i="25"/>
  <c r="T1781" i="25"/>
  <c r="T1783" i="25"/>
  <c r="T1785" i="25"/>
  <c r="T1787" i="25"/>
  <c r="T1789" i="25"/>
  <c r="T1791" i="25"/>
  <c r="T1793" i="25"/>
  <c r="T1795" i="25"/>
  <c r="T1797" i="25"/>
  <c r="T1799" i="25"/>
  <c r="T1801" i="25"/>
  <c r="T1803" i="25"/>
  <c r="T1805" i="25"/>
  <c r="T1807" i="25"/>
  <c r="T1809" i="25"/>
  <c r="T1811" i="25"/>
  <c r="T1813" i="25"/>
  <c r="T1815" i="25"/>
  <c r="T1817" i="25"/>
  <c r="T1819" i="25"/>
  <c r="T1821" i="25"/>
  <c r="T1823" i="25"/>
  <c r="T1825" i="25"/>
  <c r="T1827" i="25"/>
  <c r="T1829" i="25"/>
  <c r="T1831" i="25"/>
  <c r="T1833" i="25"/>
  <c r="T1835" i="25"/>
  <c r="T1837" i="25"/>
  <c r="T1839" i="25"/>
  <c r="T1841" i="25"/>
  <c r="T1843" i="25"/>
  <c r="T1845" i="25"/>
  <c r="T1847" i="25"/>
  <c r="T1849" i="25"/>
  <c r="T1851" i="25"/>
  <c r="T1853" i="25"/>
  <c r="T1855" i="25"/>
  <c r="T1857" i="25"/>
  <c r="T1859" i="25"/>
  <c r="T1861" i="25"/>
  <c r="T1863" i="25"/>
  <c r="T1865" i="25"/>
  <c r="T1867" i="25"/>
  <c r="T1869" i="25"/>
  <c r="T1871" i="25"/>
  <c r="T1873" i="25"/>
  <c r="T1875" i="25"/>
  <c r="T1877" i="25"/>
  <c r="T1879" i="25"/>
  <c r="T1881" i="25"/>
  <c r="T1883" i="25"/>
  <c r="T1885" i="25"/>
  <c r="T1887" i="25"/>
  <c r="T1889" i="25"/>
  <c r="T1891" i="25"/>
  <c r="T1893" i="25"/>
  <c r="T1895" i="25"/>
  <c r="T1897" i="25"/>
  <c r="T1899" i="25"/>
  <c r="T1901" i="25"/>
  <c r="T1903" i="25"/>
  <c r="T1905" i="25"/>
  <c r="T1907" i="25"/>
  <c r="T1909" i="25"/>
  <c r="T1911" i="25"/>
  <c r="T1913" i="25"/>
  <c r="T1915" i="25"/>
  <c r="T1917" i="25"/>
  <c r="T1919" i="25"/>
  <c r="T1921" i="25"/>
  <c r="T1923" i="25"/>
  <c r="T1925" i="25"/>
  <c r="T1927" i="25"/>
  <c r="T1929" i="25"/>
  <c r="T1931" i="25"/>
  <c r="T1933" i="25"/>
  <c r="T1935" i="25"/>
  <c r="T1937" i="25"/>
  <c r="T1939" i="25"/>
  <c r="T1941" i="25"/>
  <c r="T1943" i="25"/>
  <c r="T1945" i="25"/>
  <c r="T1947" i="25"/>
  <c r="T1949" i="25"/>
  <c r="T1951" i="25"/>
  <c r="T1953" i="25"/>
  <c r="T1955" i="25"/>
  <c r="T1957" i="25"/>
  <c r="T1959" i="25"/>
  <c r="T1961" i="25"/>
  <c r="T1963" i="25"/>
  <c r="T1965" i="25"/>
  <c r="T1967" i="25"/>
  <c r="T1969" i="25"/>
  <c r="T1971" i="25"/>
  <c r="T1973" i="25"/>
  <c r="T1975" i="25"/>
  <c r="T1977" i="25"/>
  <c r="T1979" i="25"/>
  <c r="T1981" i="25"/>
  <c r="T1983" i="25"/>
  <c r="T1985" i="25"/>
  <c r="T1987" i="25"/>
  <c r="T1989" i="25"/>
  <c r="T1991" i="25"/>
  <c r="T1993" i="25"/>
  <c r="T1995" i="25"/>
  <c r="T1997" i="25"/>
  <c r="T1999" i="25"/>
  <c r="T2001" i="25"/>
  <c r="T2003" i="25"/>
  <c r="T2005" i="25"/>
  <c r="T2007" i="25"/>
  <c r="T2009" i="25"/>
  <c r="T2011" i="25"/>
  <c r="T2013" i="25"/>
  <c r="T2015" i="25"/>
  <c r="T2017" i="25"/>
  <c r="T2019" i="25"/>
  <c r="T2021" i="25"/>
  <c r="T2023" i="25"/>
  <c r="T2025" i="25"/>
  <c r="T2027" i="25"/>
  <c r="T2029" i="25"/>
  <c r="T2031" i="25"/>
  <c r="T2033" i="25"/>
  <c r="T2035" i="25"/>
  <c r="T2037" i="25"/>
  <c r="T2039" i="25"/>
  <c r="T2041" i="25"/>
  <c r="T2043" i="25"/>
  <c r="T2045" i="25"/>
  <c r="T2047" i="25"/>
  <c r="T2049" i="25"/>
  <c r="T2051" i="25"/>
  <c r="T2053" i="25"/>
  <c r="T2055" i="25"/>
  <c r="T2057" i="25"/>
  <c r="T2059" i="25"/>
  <c r="T2061" i="25"/>
  <c r="T2063" i="25"/>
  <c r="T2065" i="25"/>
  <c r="T2067" i="25"/>
  <c r="T2069" i="25"/>
  <c r="T2071" i="25"/>
  <c r="T2073" i="25"/>
  <c r="T2075" i="25"/>
  <c r="T2077" i="25"/>
  <c r="T2079" i="25"/>
  <c r="T2081" i="25"/>
  <c r="T2083" i="25"/>
  <c r="T2085" i="25"/>
  <c r="T2087" i="25"/>
  <c r="T2089" i="25"/>
  <c r="T2091" i="25"/>
  <c r="T2093" i="25"/>
  <c r="T2095" i="25"/>
  <c r="T2097" i="25"/>
  <c r="T2099" i="25"/>
  <c r="T2101" i="25"/>
  <c r="T2103" i="25"/>
  <c r="T2105" i="25"/>
  <c r="T2107" i="25"/>
  <c r="T2109" i="25"/>
  <c r="T2111" i="25"/>
  <c r="T2113" i="25"/>
  <c r="T2115" i="25"/>
  <c r="T2117" i="25"/>
  <c r="T2119" i="25"/>
  <c r="T2121" i="25"/>
  <c r="T2123" i="25"/>
  <c r="T2125" i="25"/>
  <c r="T2127" i="25"/>
  <c r="T2129" i="25"/>
  <c r="T2131" i="25"/>
  <c r="T2133" i="25"/>
  <c r="T2135" i="25"/>
  <c r="T2137" i="25"/>
  <c r="T2139" i="25"/>
  <c r="T2141" i="25"/>
  <c r="T2143" i="25"/>
  <c r="T2145" i="25"/>
  <c r="T2147" i="25"/>
  <c r="T2149" i="25"/>
  <c r="T2151" i="25"/>
  <c r="T2153" i="25"/>
  <c r="T2155" i="25"/>
  <c r="T2157" i="25"/>
  <c r="T2159" i="25"/>
  <c r="T2161" i="25"/>
  <c r="T2163" i="25"/>
  <c r="T2165" i="25"/>
  <c r="T2167" i="25"/>
  <c r="T2169" i="25"/>
  <c r="T2171" i="25"/>
  <c r="T2173" i="25"/>
  <c r="T2175" i="25"/>
  <c r="T2177" i="25"/>
  <c r="T2179" i="25"/>
  <c r="T2181" i="25"/>
  <c r="T2183" i="25"/>
  <c r="T2185" i="25"/>
  <c r="T2187" i="25"/>
  <c r="T2189" i="25"/>
  <c r="T2191" i="25"/>
  <c r="T2193" i="25"/>
  <c r="T2195" i="25"/>
  <c r="T2197" i="25"/>
  <c r="T2199" i="25"/>
  <c r="T2201" i="25"/>
  <c r="T2203" i="25"/>
  <c r="T2205" i="25"/>
  <c r="T2207" i="25"/>
  <c r="T2209" i="25"/>
  <c r="T2211" i="25"/>
  <c r="T2213" i="25"/>
  <c r="T2215" i="25"/>
  <c r="T2217" i="25"/>
  <c r="T2219" i="25"/>
  <c r="T2221" i="25"/>
  <c r="T2223" i="25"/>
  <c r="T2225" i="25"/>
  <c r="T2227" i="25"/>
  <c r="T2229" i="25"/>
  <c r="T2231" i="25"/>
  <c r="T642" i="25"/>
  <c r="T1614" i="25"/>
  <c r="T1622" i="25"/>
  <c r="T1630" i="25"/>
  <c r="T1638" i="25"/>
  <c r="T1646" i="25"/>
  <c r="T1654" i="25"/>
  <c r="T1662" i="25"/>
  <c r="T1670" i="25"/>
  <c r="T1678" i="25"/>
  <c r="T1686" i="25"/>
  <c r="T1694" i="25"/>
  <c r="T1702" i="25"/>
  <c r="T1710" i="25"/>
  <c r="T1718" i="25"/>
  <c r="T1726" i="25"/>
  <c r="T1734" i="25"/>
  <c r="T1742" i="25"/>
  <c r="T1750" i="25"/>
  <c r="T1758" i="25"/>
  <c r="T1766" i="25"/>
  <c r="T1774" i="25"/>
  <c r="T1782" i="25"/>
  <c r="T1790" i="25"/>
  <c r="T1798" i="25"/>
  <c r="T1806" i="25"/>
  <c r="T1814" i="25"/>
  <c r="T1822" i="25"/>
  <c r="T1830" i="25"/>
  <c r="T1838" i="25"/>
  <c r="T1846" i="25"/>
  <c r="T1854" i="25"/>
  <c r="T1862" i="25"/>
  <c r="T1870" i="25"/>
  <c r="T1878" i="25"/>
  <c r="T1886" i="25"/>
  <c r="T1894" i="25"/>
  <c r="T1902" i="25"/>
  <c r="T1910" i="25"/>
  <c r="T1918" i="25"/>
  <c r="T1926" i="25"/>
  <c r="T1934" i="25"/>
  <c r="T1942" i="25"/>
  <c r="T1950" i="25"/>
  <c r="T1958" i="25"/>
  <c r="T1966" i="25"/>
  <c r="T1974" i="25"/>
  <c r="T1982" i="25"/>
  <c r="T1990" i="25"/>
  <c r="T1998" i="25"/>
  <c r="T2006" i="25"/>
  <c r="T2014" i="25"/>
  <c r="T2022" i="25"/>
  <c r="T2030" i="25"/>
  <c r="T2038" i="25"/>
  <c r="T2046" i="25"/>
  <c r="T2054" i="25"/>
  <c r="T2062" i="25"/>
  <c r="T2070" i="25"/>
  <c r="T2078" i="25"/>
  <c r="T2086" i="25"/>
  <c r="T2094" i="25"/>
  <c r="T2102" i="25"/>
  <c r="T2110" i="25"/>
  <c r="T2118" i="25"/>
  <c r="T2126" i="25"/>
  <c r="T2134" i="25"/>
  <c r="T2142" i="25"/>
  <c r="T2150" i="25"/>
  <c r="T2158" i="25"/>
  <c r="T2166" i="25"/>
  <c r="T2174" i="25"/>
  <c r="T2182" i="25"/>
  <c r="T2190" i="25"/>
  <c r="T2198" i="25"/>
  <c r="T2206" i="25"/>
  <c r="T2214" i="25"/>
  <c r="T2222" i="25"/>
  <c r="T2230" i="25"/>
  <c r="T2235" i="25"/>
  <c r="T2239" i="25"/>
  <c r="T2243" i="25"/>
  <c r="T2247" i="25"/>
  <c r="T2251" i="25"/>
  <c r="T2255" i="25"/>
  <c r="T2259" i="25"/>
  <c r="T2263" i="25"/>
  <c r="T2267" i="25"/>
  <c r="T2271" i="25"/>
  <c r="T2275" i="25"/>
  <c r="T2279" i="25"/>
  <c r="T2283" i="25"/>
  <c r="T2287" i="25"/>
  <c r="T2291" i="25"/>
  <c r="T2295" i="25"/>
  <c r="T2299" i="25"/>
  <c r="T2303" i="25"/>
  <c r="T2307" i="25"/>
  <c r="T2311" i="25"/>
  <c r="T2315" i="25"/>
  <c r="T2319" i="25"/>
  <c r="T2323" i="25"/>
  <c r="T2327" i="25"/>
  <c r="T2331" i="25"/>
  <c r="T2335" i="25"/>
  <c r="T2339" i="25"/>
  <c r="T2343" i="25"/>
  <c r="T2347" i="25"/>
  <c r="T2351" i="25"/>
  <c r="T2355" i="25"/>
  <c r="T2359" i="25"/>
  <c r="T2363" i="25"/>
  <c r="T2367" i="25"/>
  <c r="T2371" i="25"/>
  <c r="T2375" i="25"/>
  <c r="T2379" i="25"/>
  <c r="T2383" i="25"/>
  <c r="T2387" i="25"/>
  <c r="T2391" i="25"/>
  <c r="T2395" i="25"/>
  <c r="T2399" i="25"/>
  <c r="T2403" i="25"/>
  <c r="T2407" i="25"/>
  <c r="T2411" i="25"/>
  <c r="T2415" i="25"/>
  <c r="T2419" i="25"/>
  <c r="T2423" i="25"/>
  <c r="T2427" i="25"/>
  <c r="T2431" i="25"/>
  <c r="T2435" i="25"/>
  <c r="T2439" i="25"/>
  <c r="T2443" i="25"/>
  <c r="T2447" i="25"/>
  <c r="T2451" i="25"/>
  <c r="T2455" i="25"/>
  <c r="T2459" i="25"/>
  <c r="T2463" i="25"/>
  <c r="T2466" i="25"/>
  <c r="T2468" i="25"/>
  <c r="T2470" i="25"/>
  <c r="T2472" i="25"/>
  <c r="T2474" i="25"/>
  <c r="T2476" i="25"/>
  <c r="T2478" i="25"/>
  <c r="T2480" i="25"/>
  <c r="T2482" i="25"/>
  <c r="T2484" i="25"/>
  <c r="T2486" i="25"/>
  <c r="T2488" i="25"/>
  <c r="T2490" i="25"/>
  <c r="T2492" i="25"/>
  <c r="T2494" i="25"/>
  <c r="T2496" i="25"/>
  <c r="T2498" i="25"/>
  <c r="T2500" i="25"/>
  <c r="T2502" i="25"/>
  <c r="T2504" i="25"/>
  <c r="T2506" i="25"/>
  <c r="T2508" i="25"/>
  <c r="T2510" i="25"/>
  <c r="T2512" i="25"/>
  <c r="T2514" i="25"/>
  <c r="T2516" i="25"/>
  <c r="T2518" i="25"/>
  <c r="T2520" i="25"/>
  <c r="T2522" i="25"/>
  <c r="T2524" i="25"/>
  <c r="T2526" i="25"/>
  <c r="T2528" i="25"/>
  <c r="T2530" i="25"/>
  <c r="T2532" i="25"/>
  <c r="T2534" i="25"/>
  <c r="T2536" i="25"/>
  <c r="T2538" i="25"/>
  <c r="T2540" i="25"/>
  <c r="T2542" i="25"/>
  <c r="T2544" i="25"/>
  <c r="T2546" i="25"/>
  <c r="T2548" i="25"/>
  <c r="T2550" i="25"/>
  <c r="T2552" i="25"/>
  <c r="T2554" i="25"/>
  <c r="T2556" i="25"/>
  <c r="T2558" i="25"/>
  <c r="T2560" i="25"/>
  <c r="T2562" i="25"/>
  <c r="T2564" i="25"/>
  <c r="T2566" i="25"/>
  <c r="T2568" i="25"/>
  <c r="T2570" i="25"/>
  <c r="T2572" i="25"/>
  <c r="T2574" i="25"/>
  <c r="T2576" i="25"/>
  <c r="T2578" i="25"/>
  <c r="T2580" i="25"/>
  <c r="T2582" i="25"/>
  <c r="T2584" i="25"/>
  <c r="T2586" i="25"/>
  <c r="T2588" i="25"/>
  <c r="T2590" i="25"/>
  <c r="T2592" i="25"/>
  <c r="T2594" i="25"/>
  <c r="T2596" i="25"/>
  <c r="T2598" i="25"/>
  <c r="T2600" i="25"/>
  <c r="T2602" i="25"/>
  <c r="T2604" i="25"/>
  <c r="T2606" i="25"/>
  <c r="T2608" i="25"/>
  <c r="T2610" i="25"/>
  <c r="T2612" i="25"/>
  <c r="T2614" i="25"/>
  <c r="T2616" i="25"/>
  <c r="T2618" i="25"/>
  <c r="T2620" i="25"/>
  <c r="T2622" i="25"/>
  <c r="T2624" i="25"/>
  <c r="T2626" i="25"/>
  <c r="T2628" i="25"/>
  <c r="T2630" i="25"/>
  <c r="T2632" i="25"/>
  <c r="T2634" i="25"/>
  <c r="T2636" i="25"/>
  <c r="T2638" i="25"/>
  <c r="T2640" i="25"/>
  <c r="T2642" i="25"/>
  <c r="T2644" i="25"/>
  <c r="T2646" i="25"/>
  <c r="T2648" i="25"/>
  <c r="T2650" i="25"/>
  <c r="T2652" i="25"/>
  <c r="T2654" i="25"/>
  <c r="T2656" i="25"/>
  <c r="T2658" i="25"/>
  <c r="T2660" i="25"/>
  <c r="T2662" i="25"/>
  <c r="T2664" i="25"/>
  <c r="T2666" i="25"/>
  <c r="T2668" i="25"/>
  <c r="T2670" i="25"/>
  <c r="T2672" i="25"/>
  <c r="T2674" i="25"/>
  <c r="T2676" i="25"/>
  <c r="T2678" i="25"/>
  <c r="T2680" i="25"/>
  <c r="T2682" i="25"/>
  <c r="T2684" i="25"/>
  <c r="T2686" i="25"/>
  <c r="T2688" i="25"/>
  <c r="T2690" i="25"/>
  <c r="T2692" i="25"/>
  <c r="T2694" i="25"/>
  <c r="T2696" i="25"/>
  <c r="T2698" i="25"/>
  <c r="T2700" i="25"/>
  <c r="T2702" i="25"/>
  <c r="T2704" i="25"/>
  <c r="T2706" i="25"/>
  <c r="T2708" i="25"/>
  <c r="T2710" i="25"/>
  <c r="T2712" i="25"/>
  <c r="T2714" i="25"/>
  <c r="T2716" i="25"/>
  <c r="T2718" i="25"/>
  <c r="T2720" i="25"/>
  <c r="T2722" i="25"/>
  <c r="T2724" i="25"/>
  <c r="T2726" i="25"/>
  <c r="T2728" i="25"/>
  <c r="T2730" i="25"/>
  <c r="T2732" i="25"/>
  <c r="T2734" i="25"/>
  <c r="T2736" i="25"/>
  <c r="T2738" i="25"/>
  <c r="T2740" i="25"/>
  <c r="T2742" i="25"/>
  <c r="T2744" i="25"/>
  <c r="T2746" i="25"/>
  <c r="T2748" i="25"/>
  <c r="T2750" i="25"/>
  <c r="T2752" i="25"/>
  <c r="T2754" i="25"/>
  <c r="T2756" i="25"/>
  <c r="T2758" i="25"/>
  <c r="T2760" i="25"/>
  <c r="T2762" i="25"/>
  <c r="T2764" i="25"/>
  <c r="T2766" i="25"/>
  <c r="T2768" i="25"/>
  <c r="T2770" i="25"/>
  <c r="T2772" i="25"/>
  <c r="T2774" i="25"/>
  <c r="T2776" i="25"/>
  <c r="T2778" i="25"/>
  <c r="T2780" i="25"/>
  <c r="T2782" i="25"/>
  <c r="T2784" i="25"/>
  <c r="T2786" i="25"/>
  <c r="T2788" i="25"/>
  <c r="T2790" i="25"/>
  <c r="T2792" i="25"/>
  <c r="T2794" i="25"/>
  <c r="T2796" i="25"/>
  <c r="T2798" i="25"/>
  <c r="T2800" i="25"/>
  <c r="T2802" i="25"/>
  <c r="T2804" i="25"/>
  <c r="T2806" i="25"/>
  <c r="T2808" i="25"/>
  <c r="T2810" i="25"/>
  <c r="T2812" i="25"/>
  <c r="T2814" i="25"/>
  <c r="T2816" i="25"/>
  <c r="T2818" i="25"/>
  <c r="T2820" i="25"/>
  <c r="T2822" i="25"/>
  <c r="T2824" i="25"/>
  <c r="T2826" i="25"/>
  <c r="T2828" i="25"/>
  <c r="T2830" i="25"/>
  <c r="T2832" i="25"/>
  <c r="T2834" i="25"/>
  <c r="T2836" i="25"/>
  <c r="T2838" i="25"/>
  <c r="T2840" i="25"/>
  <c r="T2842" i="25"/>
  <c r="T2844" i="25"/>
  <c r="T2846" i="25"/>
  <c r="T2848" i="25"/>
  <c r="T2850" i="25"/>
  <c r="T2852" i="25"/>
  <c r="T2854" i="25"/>
  <c r="T2856" i="25"/>
  <c r="T2858" i="25"/>
  <c r="T2860" i="25"/>
  <c r="T2862" i="25"/>
  <c r="T2864" i="25"/>
  <c r="T2866" i="25"/>
  <c r="T2868" i="25"/>
  <c r="T2870" i="25"/>
  <c r="T2872" i="25"/>
  <c r="T2874" i="25"/>
  <c r="T2876" i="25"/>
  <c r="T2878" i="25"/>
  <c r="T2880" i="25"/>
  <c r="T2882" i="25"/>
  <c r="T2884" i="25"/>
  <c r="T2886" i="25"/>
  <c r="T2888" i="25"/>
  <c r="T2890" i="25"/>
  <c r="T2892" i="25"/>
  <c r="T2894" i="25"/>
  <c r="T2896" i="25"/>
  <c r="T2898" i="25"/>
  <c r="T2900" i="25"/>
  <c r="T2902" i="25"/>
  <c r="T2904" i="25"/>
  <c r="T2906" i="25"/>
  <c r="T2908" i="25"/>
  <c r="T2910" i="25"/>
  <c r="T2912" i="25"/>
  <c r="T2914" i="25"/>
  <c r="T2916" i="25"/>
  <c r="T2918" i="25"/>
  <c r="T2920" i="25"/>
  <c r="T2922" i="25"/>
  <c r="T2924" i="25"/>
  <c r="T2926" i="25"/>
  <c r="T2928" i="25"/>
  <c r="T2930" i="25"/>
  <c r="T2932" i="25"/>
  <c r="T2934" i="25"/>
  <c r="T2936" i="25"/>
  <c r="T2938" i="25"/>
  <c r="T2940" i="25"/>
  <c r="T2942" i="25"/>
  <c r="T2944" i="25"/>
  <c r="T2946" i="25"/>
  <c r="T2948" i="25"/>
  <c r="T2950" i="25"/>
  <c r="T2952" i="25"/>
  <c r="T2954" i="25"/>
  <c r="T2956" i="25"/>
  <c r="T2958" i="25"/>
  <c r="T2960" i="25"/>
  <c r="T2962" i="25"/>
  <c r="T2964" i="25"/>
  <c r="T2966" i="25"/>
  <c r="T2968" i="25"/>
  <c r="T2970" i="25"/>
  <c r="T2972" i="25"/>
  <c r="T2974" i="25"/>
  <c r="T2976" i="25"/>
  <c r="T2978" i="25"/>
  <c r="T2980" i="25"/>
  <c r="T2982" i="25"/>
  <c r="T2984" i="25"/>
  <c r="T2986" i="25"/>
  <c r="T2988" i="25"/>
  <c r="T2990" i="25"/>
  <c r="T2992" i="25"/>
  <c r="T2994" i="25"/>
  <c r="T2996" i="25"/>
  <c r="T2998" i="25"/>
  <c r="T3000" i="25"/>
  <c r="T3002" i="25"/>
  <c r="T3004" i="25"/>
  <c r="T3006" i="25"/>
  <c r="T3008" i="25"/>
  <c r="T3010" i="25"/>
  <c r="T3012" i="25"/>
  <c r="T3014" i="25"/>
  <c r="T3016" i="25"/>
  <c r="T3018" i="25"/>
  <c r="T3020" i="25"/>
  <c r="T3022" i="25"/>
  <c r="T3024" i="25"/>
  <c r="T3026" i="25"/>
  <c r="T3028" i="25"/>
  <c r="T3030" i="25"/>
  <c r="T3032" i="25"/>
  <c r="T3034" i="25"/>
  <c r="T3036" i="25"/>
  <c r="T3038" i="25"/>
  <c r="T3040" i="25"/>
  <c r="T3042" i="25"/>
  <c r="T3044" i="25"/>
  <c r="T3046" i="25"/>
  <c r="T3048" i="25"/>
  <c r="T3050" i="25"/>
  <c r="T3052" i="25"/>
  <c r="T3054" i="25"/>
  <c r="T3056" i="25"/>
  <c r="T3058" i="25"/>
  <c r="T3060" i="25"/>
  <c r="T3062" i="25"/>
  <c r="T3064" i="25"/>
  <c r="T3066" i="25"/>
  <c r="T3068" i="25"/>
  <c r="T3070" i="25"/>
  <c r="T3072" i="25"/>
  <c r="T3074" i="25"/>
  <c r="T3076" i="25"/>
  <c r="T3078" i="25"/>
  <c r="T3080" i="25"/>
  <c r="T3082" i="25"/>
  <c r="T3084" i="25"/>
  <c r="T3086" i="25"/>
  <c r="T3088" i="25"/>
  <c r="T1612" i="25"/>
  <c r="T1620" i="25"/>
  <c r="T1628" i="25"/>
  <c r="T1636" i="25"/>
  <c r="T1644" i="25"/>
  <c r="T1652" i="25"/>
  <c r="T1660" i="25"/>
  <c r="T1668" i="25"/>
  <c r="T1676" i="25"/>
  <c r="T1684" i="25"/>
  <c r="T1692" i="25"/>
  <c r="T1700" i="25"/>
  <c r="T1708" i="25"/>
  <c r="T1716" i="25"/>
  <c r="T1724" i="25"/>
  <c r="T1732" i="25"/>
  <c r="T1740" i="25"/>
  <c r="T1748" i="25"/>
  <c r="T1756" i="25"/>
  <c r="T1764" i="25"/>
  <c r="T1772" i="25"/>
  <c r="T1780" i="25"/>
  <c r="T1788" i="25"/>
  <c r="T1796" i="25"/>
  <c r="T1804" i="25"/>
  <c r="T1812" i="25"/>
  <c r="T1820" i="25"/>
  <c r="T1828" i="25"/>
  <c r="T1836" i="25"/>
  <c r="T1844" i="25"/>
  <c r="T1852" i="25"/>
  <c r="T1860" i="25"/>
  <c r="T1868" i="25"/>
  <c r="T1876" i="25"/>
  <c r="T1884" i="25"/>
  <c r="T1892" i="25"/>
  <c r="T1900" i="25"/>
  <c r="T1908" i="25"/>
  <c r="T1916" i="25"/>
  <c r="T1924" i="25"/>
  <c r="T1932" i="25"/>
  <c r="T1940" i="25"/>
  <c r="T1948" i="25"/>
  <c r="T1956" i="25"/>
  <c r="T1964" i="25"/>
  <c r="T1972" i="25"/>
  <c r="T1980" i="25"/>
  <c r="T1988" i="25"/>
  <c r="T1996" i="25"/>
  <c r="T2004" i="25"/>
  <c r="T2012" i="25"/>
  <c r="T2020" i="25"/>
  <c r="T2028" i="25"/>
  <c r="T2036" i="25"/>
  <c r="T2044" i="25"/>
  <c r="T2052" i="25"/>
  <c r="T2060" i="25"/>
  <c r="T2068" i="25"/>
  <c r="T2076" i="25"/>
  <c r="T2084" i="25"/>
  <c r="T2092" i="25"/>
  <c r="T2100" i="25"/>
  <c r="T2108" i="25"/>
  <c r="T2116" i="25"/>
  <c r="T2124" i="25"/>
  <c r="T2132" i="25"/>
  <c r="T2140" i="25"/>
  <c r="T2148" i="25"/>
  <c r="T2156" i="25"/>
  <c r="T2164" i="25"/>
  <c r="T2172" i="25"/>
  <c r="T2180" i="25"/>
  <c r="T2188" i="25"/>
  <c r="T2196" i="25"/>
  <c r="T2204" i="25"/>
  <c r="T2212" i="25"/>
  <c r="T2220" i="25"/>
  <c r="T2228" i="25"/>
  <c r="T2234" i="25"/>
  <c r="T2238" i="25"/>
  <c r="T2242" i="25"/>
  <c r="T2246" i="25"/>
  <c r="T2250" i="25"/>
  <c r="T2254" i="25"/>
  <c r="T2258" i="25"/>
  <c r="T2262" i="25"/>
  <c r="T2266" i="25"/>
  <c r="T2270" i="25"/>
  <c r="T2274" i="25"/>
  <c r="T2278" i="25"/>
  <c r="T2282" i="25"/>
  <c r="T2286" i="25"/>
  <c r="T2290" i="25"/>
  <c r="T2294" i="25"/>
  <c r="T2298" i="25"/>
  <c r="T2302" i="25"/>
  <c r="T2306" i="25"/>
  <c r="T2310" i="25"/>
  <c r="T2314" i="25"/>
  <c r="T2318" i="25"/>
  <c r="T2322" i="25"/>
  <c r="T2326" i="25"/>
  <c r="T2330" i="25"/>
  <c r="T2334" i="25"/>
  <c r="T2338" i="25"/>
  <c r="T2342" i="25"/>
  <c r="T2346" i="25"/>
  <c r="T2350" i="25"/>
  <c r="T2354" i="25"/>
  <c r="T2358" i="25"/>
  <c r="T2362" i="25"/>
  <c r="T2366" i="25"/>
  <c r="T2370" i="25"/>
  <c r="T2374" i="25"/>
  <c r="T2378" i="25"/>
  <c r="T2382" i="25"/>
  <c r="T2386" i="25"/>
  <c r="T2390" i="25"/>
  <c r="T2394" i="25"/>
  <c r="T2398" i="25"/>
  <c r="T2402" i="25"/>
  <c r="T2406" i="25"/>
  <c r="T2410" i="25"/>
  <c r="T2414" i="25"/>
  <c r="T2418" i="25"/>
  <c r="T2422" i="25"/>
  <c r="T2426" i="25"/>
  <c r="T2430" i="25"/>
  <c r="T2434" i="25"/>
  <c r="T2438" i="25"/>
  <c r="T2442" i="25"/>
  <c r="T2446" i="25"/>
  <c r="T2450" i="25"/>
  <c r="T2454" i="25"/>
  <c r="T2458" i="25"/>
  <c r="T2462" i="25"/>
  <c r="T1616" i="25"/>
  <c r="T1624" i="25"/>
  <c r="T1632" i="25"/>
  <c r="T1640" i="25"/>
  <c r="T1648" i="25"/>
  <c r="T1656" i="25"/>
  <c r="T1664" i="25"/>
  <c r="T1672" i="25"/>
  <c r="T1680" i="25"/>
  <c r="T1688" i="25"/>
  <c r="T1696" i="25"/>
  <c r="T1704" i="25"/>
  <c r="T1712" i="25"/>
  <c r="T1720" i="25"/>
  <c r="T1728" i="25"/>
  <c r="T1736" i="25"/>
  <c r="T1744" i="25"/>
  <c r="T1752" i="25"/>
  <c r="T1760" i="25"/>
  <c r="T1768" i="25"/>
  <c r="T1776" i="25"/>
  <c r="T1784" i="25"/>
  <c r="T1792" i="25"/>
  <c r="T1800" i="25"/>
  <c r="T1808" i="25"/>
  <c r="T1816" i="25"/>
  <c r="T1824" i="25"/>
  <c r="T1832" i="25"/>
  <c r="T1840" i="25"/>
  <c r="T1848" i="25"/>
  <c r="T1856" i="25"/>
  <c r="T1864" i="25"/>
  <c r="T1872" i="25"/>
  <c r="T1880" i="25"/>
  <c r="T1888" i="25"/>
  <c r="T1896" i="25"/>
  <c r="T1904" i="25"/>
  <c r="T1912" i="25"/>
  <c r="T1920" i="25"/>
  <c r="T1928" i="25"/>
  <c r="T1936" i="25"/>
  <c r="T1944" i="25"/>
  <c r="T1952" i="25"/>
  <c r="T1960" i="25"/>
  <c r="T1968" i="25"/>
  <c r="T1976" i="25"/>
  <c r="T1984" i="25"/>
  <c r="T1992" i="25"/>
  <c r="T2000" i="25"/>
  <c r="T2008" i="25"/>
  <c r="T2016" i="25"/>
  <c r="T2024" i="25"/>
  <c r="T2032" i="25"/>
  <c r="T2040" i="25"/>
  <c r="T2048" i="25"/>
  <c r="T2056" i="25"/>
  <c r="T2064" i="25"/>
  <c r="T2072" i="25"/>
  <c r="T2080" i="25"/>
  <c r="T2088" i="25"/>
  <c r="T2096" i="25"/>
  <c r="T2104" i="25"/>
  <c r="T2112" i="25"/>
  <c r="T2120" i="25"/>
  <c r="T2128" i="25"/>
  <c r="T2136" i="25"/>
  <c r="T2144" i="25"/>
  <c r="T2152" i="25"/>
  <c r="T2160" i="25"/>
  <c r="T2168" i="25"/>
  <c r="T2176" i="25"/>
  <c r="T2184" i="25"/>
  <c r="T2192" i="25"/>
  <c r="T2200" i="25"/>
  <c r="T2208" i="25"/>
  <c r="T2216" i="25"/>
  <c r="T2224" i="25"/>
  <c r="T2232" i="25"/>
  <c r="T2236" i="25"/>
  <c r="T2240" i="25"/>
  <c r="T2244" i="25"/>
  <c r="T2248" i="25"/>
  <c r="T2252" i="25"/>
  <c r="T2256" i="25"/>
  <c r="T2260" i="25"/>
  <c r="T2264" i="25"/>
  <c r="T2268" i="25"/>
  <c r="T2272" i="25"/>
  <c r="T2276" i="25"/>
  <c r="T2280" i="25"/>
  <c r="T2284" i="25"/>
  <c r="T2288" i="25"/>
  <c r="T2292" i="25"/>
  <c r="T2296" i="25"/>
  <c r="T2300" i="25"/>
  <c r="T2304" i="25"/>
  <c r="T2308" i="25"/>
  <c r="T2312" i="25"/>
  <c r="T2316" i="25"/>
  <c r="T2320" i="25"/>
  <c r="T2324" i="25"/>
  <c r="T2328" i="25"/>
  <c r="T2332" i="25"/>
  <c r="T2336" i="25"/>
  <c r="T2340" i="25"/>
  <c r="T2344" i="25"/>
  <c r="T2348" i="25"/>
  <c r="T2352" i="25"/>
  <c r="T2356" i="25"/>
  <c r="T2360" i="25"/>
  <c r="T2364" i="25"/>
  <c r="T2368" i="25"/>
  <c r="T2372" i="25"/>
  <c r="T2376" i="25"/>
  <c r="T2380" i="25"/>
  <c r="T2384" i="25"/>
  <c r="T2388" i="25"/>
  <c r="T2392" i="25"/>
  <c r="T2396" i="25"/>
  <c r="T2400" i="25"/>
  <c r="T2404" i="25"/>
  <c r="T2408" i="25"/>
  <c r="T2412" i="25"/>
  <c r="T2416" i="25"/>
  <c r="T2420" i="25"/>
  <c r="T2424" i="25"/>
  <c r="T2428" i="25"/>
  <c r="T2432" i="25"/>
  <c r="T2436" i="25"/>
  <c r="T2440" i="25"/>
  <c r="T2444" i="25"/>
  <c r="T2448" i="25"/>
  <c r="T2452" i="25"/>
  <c r="T2456" i="25"/>
  <c r="T2460" i="25"/>
  <c r="T2464" i="25"/>
  <c r="T1642" i="25"/>
  <c r="T1674" i="25"/>
  <c r="T1706" i="25"/>
  <c r="T1738" i="25"/>
  <c r="T1770" i="25"/>
  <c r="T1802" i="25"/>
  <c r="T1834" i="25"/>
  <c r="T1866" i="25"/>
  <c r="T1898" i="25"/>
  <c r="T1930" i="25"/>
  <c r="T1962" i="25"/>
  <c r="T1994" i="25"/>
  <c r="T2026" i="25"/>
  <c r="T2058" i="25"/>
  <c r="T2090" i="25"/>
  <c r="T2122" i="25"/>
  <c r="T2154" i="25"/>
  <c r="T2186" i="25"/>
  <c r="T2218" i="25"/>
  <c r="T2241" i="25"/>
  <c r="T2257" i="25"/>
  <c r="T2273" i="25"/>
  <c r="T2289" i="25"/>
  <c r="T2305" i="25"/>
  <c r="T2321" i="25"/>
  <c r="T2337" i="25"/>
  <c r="T2353" i="25"/>
  <c r="T2369" i="25"/>
  <c r="T2385" i="25"/>
  <c r="T2401" i="25"/>
  <c r="T2417" i="25"/>
  <c r="T2433" i="25"/>
  <c r="T2449" i="25"/>
  <c r="T2465" i="25"/>
  <c r="T2473" i="25"/>
  <c r="T2481" i="25"/>
  <c r="T2489" i="25"/>
  <c r="T2497" i="25"/>
  <c r="T2505" i="25"/>
  <c r="T2513" i="25"/>
  <c r="T2521" i="25"/>
  <c r="T2529" i="25"/>
  <c r="T2537" i="25"/>
  <c r="T2545" i="25"/>
  <c r="T2553" i="25"/>
  <c r="T2561" i="25"/>
  <c r="T2569" i="25"/>
  <c r="T2577" i="25"/>
  <c r="T2585" i="25"/>
  <c r="T2593" i="25"/>
  <c r="T2601" i="25"/>
  <c r="T2609" i="25"/>
  <c r="T2617" i="25"/>
  <c r="T2625" i="25"/>
  <c r="T2633" i="25"/>
  <c r="T2641" i="25"/>
  <c r="T2649" i="25"/>
  <c r="T2657" i="25"/>
  <c r="T2665" i="25"/>
  <c r="T2673" i="25"/>
  <c r="T2681" i="25"/>
  <c r="T2689" i="25"/>
  <c r="T2697" i="25"/>
  <c r="T2705" i="25"/>
  <c r="T2713" i="25"/>
  <c r="T2721" i="25"/>
  <c r="T2729" i="25"/>
  <c r="T2737" i="25"/>
  <c r="T2745" i="25"/>
  <c r="T2753" i="25"/>
  <c r="T2761" i="25"/>
  <c r="T2769" i="25"/>
  <c r="T2777" i="25"/>
  <c r="T2785" i="25"/>
  <c r="T2793" i="25"/>
  <c r="T2801" i="25"/>
  <c r="T2809" i="25"/>
  <c r="T2817" i="25"/>
  <c r="T2825" i="25"/>
  <c r="T2833" i="25"/>
  <c r="T2841" i="25"/>
  <c r="T2849" i="25"/>
  <c r="T2857" i="25"/>
  <c r="T2865" i="25"/>
  <c r="T2873" i="25"/>
  <c r="T2881" i="25"/>
  <c r="T2889" i="25"/>
  <c r="T2897" i="25"/>
  <c r="T2905" i="25"/>
  <c r="T2913" i="25"/>
  <c r="T2921" i="25"/>
  <c r="T2929" i="25"/>
  <c r="T2937" i="25"/>
  <c r="T2945" i="25"/>
  <c r="T2953" i="25"/>
  <c r="T2961" i="25"/>
  <c r="T2969" i="25"/>
  <c r="T2977" i="25"/>
  <c r="T2985" i="25"/>
  <c r="T2993" i="25"/>
  <c r="T3001" i="25"/>
  <c r="T3009" i="25"/>
  <c r="T3017" i="25"/>
  <c r="T3025" i="25"/>
  <c r="T3033" i="25"/>
  <c r="T3041" i="25"/>
  <c r="T3049" i="25"/>
  <c r="T3057" i="25"/>
  <c r="T3065" i="25"/>
  <c r="T3073" i="25"/>
  <c r="T3081" i="25"/>
  <c r="T3089" i="25"/>
  <c r="T1634" i="25"/>
  <c r="T1666" i="25"/>
  <c r="T1698" i="25"/>
  <c r="T1730" i="25"/>
  <c r="T1762" i="25"/>
  <c r="T1794" i="25"/>
  <c r="T1826" i="25"/>
  <c r="T1858" i="25"/>
  <c r="T1890" i="25"/>
  <c r="T1922" i="25"/>
  <c r="T1954" i="25"/>
  <c r="T1986" i="25"/>
  <c r="T2018" i="25"/>
  <c r="T2050" i="25"/>
  <c r="T2082" i="25"/>
  <c r="T2114" i="25"/>
  <c r="T2146" i="25"/>
  <c r="T2178" i="25"/>
  <c r="T2210" i="25"/>
  <c r="T2237" i="25"/>
  <c r="T2253" i="25"/>
  <c r="T2269" i="25"/>
  <c r="T2285" i="25"/>
  <c r="T2301" i="25"/>
  <c r="T2317" i="25"/>
  <c r="T2333" i="25"/>
  <c r="T2349" i="25"/>
  <c r="T2365" i="25"/>
  <c r="T2381" i="25"/>
  <c r="T2397" i="25"/>
  <c r="T2413" i="25"/>
  <c r="T2429" i="25"/>
  <c r="T2445" i="25"/>
  <c r="T2461" i="25"/>
  <c r="T2471" i="25"/>
  <c r="T2479" i="25"/>
  <c r="T2487" i="25"/>
  <c r="T2495" i="25"/>
  <c r="T2503" i="25"/>
  <c r="T2511" i="25"/>
  <c r="T2519" i="25"/>
  <c r="T2527" i="25"/>
  <c r="T2535" i="25"/>
  <c r="T2543" i="25"/>
  <c r="T2551" i="25"/>
  <c r="T2559" i="25"/>
  <c r="T2567" i="25"/>
  <c r="T2575" i="25"/>
  <c r="T2583" i="25"/>
  <c r="T2591" i="25"/>
  <c r="T2599" i="25"/>
  <c r="T2607" i="25"/>
  <c r="T2615" i="25"/>
  <c r="T2623" i="25"/>
  <c r="T2631" i="25"/>
  <c r="T2639" i="25"/>
  <c r="T2647" i="25"/>
  <c r="T2655" i="25"/>
  <c r="T2663" i="25"/>
  <c r="T2671" i="25"/>
  <c r="T2679" i="25"/>
  <c r="T2687" i="25"/>
  <c r="T2695" i="25"/>
  <c r="T2703" i="25"/>
  <c r="T2711" i="25"/>
  <c r="T2719" i="25"/>
  <c r="T2727" i="25"/>
  <c r="T2735" i="25"/>
  <c r="T2743" i="25"/>
  <c r="T2751" i="25"/>
  <c r="T2759" i="25"/>
  <c r="T2767" i="25"/>
  <c r="T2775" i="25"/>
  <c r="T2783" i="25"/>
  <c r="T2791" i="25"/>
  <c r="T2799" i="25"/>
  <c r="T2807" i="25"/>
  <c r="T2815" i="25"/>
  <c r="T2823" i="25"/>
  <c r="T2831" i="25"/>
  <c r="T2839" i="25"/>
  <c r="T2847" i="25"/>
  <c r="T2855" i="25"/>
  <c r="T2863" i="25"/>
  <c r="T2871" i="25"/>
  <c r="T2879" i="25"/>
  <c r="T2887" i="25"/>
  <c r="T2895" i="25"/>
  <c r="T2903" i="25"/>
  <c r="T2911" i="25"/>
  <c r="T2919" i="25"/>
  <c r="T2927" i="25"/>
  <c r="T2935" i="25"/>
  <c r="T2943" i="25"/>
  <c r="T2951" i="25"/>
  <c r="T2959" i="25"/>
  <c r="T2967" i="25"/>
  <c r="T2975" i="25"/>
  <c r="T2983" i="25"/>
  <c r="T2991" i="25"/>
  <c r="T2999" i="25"/>
  <c r="T3007" i="25"/>
  <c r="T3015" i="25"/>
  <c r="T3023" i="25"/>
  <c r="T3031" i="25"/>
  <c r="T3039" i="25"/>
  <c r="T3047" i="25"/>
  <c r="T3055" i="25"/>
  <c r="T3063" i="25"/>
  <c r="T3071" i="25"/>
  <c r="T3079" i="25"/>
  <c r="T3090" i="25"/>
  <c r="T3092" i="25"/>
  <c r="T3094" i="25"/>
  <c r="T3096" i="25"/>
  <c r="T3098" i="25"/>
  <c r="T3100" i="25"/>
  <c r="T3102" i="25"/>
  <c r="T3104" i="25"/>
  <c r="T3106" i="25"/>
  <c r="T1626" i="25"/>
  <c r="T1658" i="25"/>
  <c r="T1690" i="25"/>
  <c r="T1722" i="25"/>
  <c r="T1754" i="25"/>
  <c r="T1786" i="25"/>
  <c r="T1818" i="25"/>
  <c r="T1850" i="25"/>
  <c r="T1882" i="25"/>
  <c r="T1914" i="25"/>
  <c r="T1946" i="25"/>
  <c r="T1978" i="25"/>
  <c r="T2010" i="25"/>
  <c r="T2042" i="25"/>
  <c r="T2074" i="25"/>
  <c r="T2106" i="25"/>
  <c r="T2138" i="25"/>
  <c r="T2170" i="25"/>
  <c r="T2202" i="25"/>
  <c r="T2233" i="25"/>
  <c r="T2249" i="25"/>
  <c r="T2265" i="25"/>
  <c r="T2281" i="25"/>
  <c r="T2297" i="25"/>
  <c r="T2313" i="25"/>
  <c r="T2329" i="25"/>
  <c r="T2345" i="25"/>
  <c r="T2361" i="25"/>
  <c r="T2377" i="25"/>
  <c r="T2393" i="25"/>
  <c r="T2409" i="25"/>
  <c r="T2425" i="25"/>
  <c r="T2441" i="25"/>
  <c r="T2457" i="25"/>
  <c r="T2469" i="25"/>
  <c r="T2477" i="25"/>
  <c r="T2485" i="25"/>
  <c r="T2493" i="25"/>
  <c r="T2501" i="25"/>
  <c r="T2509" i="25"/>
  <c r="T2517" i="25"/>
  <c r="T2525" i="25"/>
  <c r="T2533" i="25"/>
  <c r="T2541" i="25"/>
  <c r="T2549" i="25"/>
  <c r="T2557" i="25"/>
  <c r="T2565" i="25"/>
  <c r="T2573" i="25"/>
  <c r="T2581" i="25"/>
  <c r="T2589" i="25"/>
  <c r="T2597" i="25"/>
  <c r="T2605" i="25"/>
  <c r="T2613" i="25"/>
  <c r="T2621" i="25"/>
  <c r="T2629" i="25"/>
  <c r="T2637" i="25"/>
  <c r="T2645" i="25"/>
  <c r="T2653" i="25"/>
  <c r="T2661" i="25"/>
  <c r="T2669" i="25"/>
  <c r="T2677" i="25"/>
  <c r="T2685" i="25"/>
  <c r="T2693" i="25"/>
  <c r="T2701" i="25"/>
  <c r="T2709" i="25"/>
  <c r="T2717" i="25"/>
  <c r="T2725" i="25"/>
  <c r="T2733" i="25"/>
  <c r="T2741" i="25"/>
  <c r="T2749" i="25"/>
  <c r="T2757" i="25"/>
  <c r="T2765" i="25"/>
  <c r="T2773" i="25"/>
  <c r="T2781" i="25"/>
  <c r="T2789" i="25"/>
  <c r="T2797" i="25"/>
  <c r="T2805" i="25"/>
  <c r="T2813" i="25"/>
  <c r="T2821" i="25"/>
  <c r="T2829" i="25"/>
  <c r="T2837" i="25"/>
  <c r="T2845" i="25"/>
  <c r="T2853" i="25"/>
  <c r="T2861" i="25"/>
  <c r="T2869" i="25"/>
  <c r="T2877" i="25"/>
  <c r="T2885" i="25"/>
  <c r="T2893" i="25"/>
  <c r="T2901" i="25"/>
  <c r="T2909" i="25"/>
  <c r="T2917" i="25"/>
  <c r="T2925" i="25"/>
  <c r="T2933" i="25"/>
  <c r="T2941" i="25"/>
  <c r="T2949" i="25"/>
  <c r="T2957" i="25"/>
  <c r="T2965" i="25"/>
  <c r="T2973" i="25"/>
  <c r="T2981" i="25"/>
  <c r="T2989" i="25"/>
  <c r="T2997" i="25"/>
  <c r="T3005" i="25"/>
  <c r="T3013" i="25"/>
  <c r="T3021" i="25"/>
  <c r="T3029" i="25"/>
  <c r="T3037" i="25"/>
  <c r="T3045" i="25"/>
  <c r="T3053" i="25"/>
  <c r="T3061" i="25"/>
  <c r="T3069" i="25"/>
  <c r="T3077" i="25"/>
  <c r="T3085" i="25"/>
  <c r="T3087" i="25"/>
  <c r="T1650" i="25"/>
  <c r="T1778" i="25"/>
  <c r="T1906" i="25"/>
  <c r="T2034" i="25"/>
  <c r="T2162" i="25"/>
  <c r="T2261" i="25"/>
  <c r="T2325" i="25"/>
  <c r="T2389" i="25"/>
  <c r="T2453" i="25"/>
  <c r="T2491" i="25"/>
  <c r="T2523" i="25"/>
  <c r="T2555" i="25"/>
  <c r="T2587" i="25"/>
  <c r="T2619" i="25"/>
  <c r="T2651" i="25"/>
  <c r="T2683" i="25"/>
  <c r="T2715" i="25"/>
  <c r="T2747" i="25"/>
  <c r="T2779" i="25"/>
  <c r="T2811" i="25"/>
  <c r="T2843" i="25"/>
  <c r="T2875" i="25"/>
  <c r="T2907" i="25"/>
  <c r="T2939" i="25"/>
  <c r="T2971" i="25"/>
  <c r="T3003" i="25"/>
  <c r="T3035" i="25"/>
  <c r="T3067" i="25"/>
  <c r="T3091" i="25"/>
  <c r="T3093" i="25"/>
  <c r="T3101" i="25"/>
  <c r="T3108" i="25"/>
  <c r="T3110" i="25"/>
  <c r="T3112" i="25"/>
  <c r="T3114" i="25"/>
  <c r="T3116" i="25"/>
  <c r="T3118" i="25"/>
  <c r="T3120" i="25"/>
  <c r="T3122" i="25"/>
  <c r="T3124" i="25"/>
  <c r="T3126" i="25"/>
  <c r="T3128" i="25"/>
  <c r="T3130" i="25"/>
  <c r="T3132" i="25"/>
  <c r="T3134" i="25"/>
  <c r="T3136" i="25"/>
  <c r="T3138" i="25"/>
  <c r="T3140" i="25"/>
  <c r="T3142" i="25"/>
  <c r="T3144" i="25"/>
  <c r="T3146" i="25"/>
  <c r="T3148" i="25"/>
  <c r="T3150" i="25"/>
  <c r="T3152" i="25"/>
  <c r="T3154" i="25"/>
  <c r="T3156" i="25"/>
  <c r="T3158" i="25"/>
  <c r="T3160" i="25"/>
  <c r="T3162" i="25"/>
  <c r="T3164" i="25"/>
  <c r="T3166" i="25"/>
  <c r="T3168" i="25"/>
  <c r="T3170" i="25"/>
  <c r="T3172" i="25"/>
  <c r="T3174" i="25"/>
  <c r="T3176" i="25"/>
  <c r="T3178" i="25"/>
  <c r="T3180" i="25"/>
  <c r="T3182" i="25"/>
  <c r="T3184" i="25"/>
  <c r="T3186" i="25"/>
  <c r="T3188" i="25"/>
  <c r="T3190" i="25"/>
  <c r="T3192" i="25"/>
  <c r="T3194" i="25"/>
  <c r="T3196" i="25"/>
  <c r="T3198" i="25"/>
  <c r="T3200" i="25"/>
  <c r="T3202" i="25"/>
  <c r="T3204" i="25"/>
  <c r="T3206" i="25"/>
  <c r="T3208" i="25"/>
  <c r="T3210" i="25"/>
  <c r="T3212" i="25"/>
  <c r="T3214" i="25"/>
  <c r="T3216" i="25"/>
  <c r="T3218" i="25"/>
  <c r="T3220" i="25"/>
  <c r="T3222" i="25"/>
  <c r="T3224" i="25"/>
  <c r="T3226" i="25"/>
  <c r="T3228" i="25"/>
  <c r="T3230" i="25"/>
  <c r="T3232" i="25"/>
  <c r="T3234" i="25"/>
  <c r="T3236" i="25"/>
  <c r="T3238" i="25"/>
  <c r="T3240" i="25"/>
  <c r="T3242" i="25"/>
  <c r="T3244" i="25"/>
  <c r="T3246" i="25"/>
  <c r="T3248" i="25"/>
  <c r="T3250" i="25"/>
  <c r="T3252" i="25"/>
  <c r="T3254" i="25"/>
  <c r="T3256" i="25"/>
  <c r="T3258" i="25"/>
  <c r="T3260" i="25"/>
  <c r="T3262" i="25"/>
  <c r="T3264" i="25"/>
  <c r="T3266" i="25"/>
  <c r="T3268" i="25"/>
  <c r="T3270" i="25"/>
  <c r="T3272" i="25"/>
  <c r="T3274" i="25"/>
  <c r="T3276" i="25"/>
  <c r="T3278" i="25"/>
  <c r="T3280" i="25"/>
  <c r="T3282" i="25"/>
  <c r="T3284" i="25"/>
  <c r="T3286" i="25"/>
  <c r="T3288" i="25"/>
  <c r="T3290" i="25"/>
  <c r="T3292" i="25"/>
  <c r="T3294" i="25"/>
  <c r="T3296" i="25"/>
  <c r="T3298" i="25"/>
  <c r="T3300" i="25"/>
  <c r="T3302" i="25"/>
  <c r="T3304" i="25"/>
  <c r="T3306" i="25"/>
  <c r="T3308" i="25"/>
  <c r="T3310" i="25"/>
  <c r="T3312" i="25"/>
  <c r="T3314" i="25"/>
  <c r="T3316" i="25"/>
  <c r="T3318" i="25"/>
  <c r="T3320" i="25"/>
  <c r="T3322" i="25"/>
  <c r="T3324" i="25"/>
  <c r="T3326" i="25"/>
  <c r="T3328" i="25"/>
  <c r="T3330" i="25"/>
  <c r="T3332" i="25"/>
  <c r="T3334" i="25"/>
  <c r="T3336" i="25"/>
  <c r="T3338" i="25"/>
  <c r="T3340" i="25"/>
  <c r="T3342" i="25"/>
  <c r="T3344" i="25"/>
  <c r="T3346" i="25"/>
  <c r="T3348" i="25"/>
  <c r="T3350" i="25"/>
  <c r="T3352" i="25"/>
  <c r="T3354" i="25"/>
  <c r="T3356" i="25"/>
  <c r="T3358" i="25"/>
  <c r="T3360" i="25"/>
  <c r="T3362" i="25"/>
  <c r="T3364" i="25"/>
  <c r="T3366" i="25"/>
  <c r="T3368" i="25"/>
  <c r="T3370" i="25"/>
  <c r="T3372" i="25"/>
  <c r="T3374" i="25"/>
  <c r="T3376" i="25"/>
  <c r="T3378" i="25"/>
  <c r="T3380" i="25"/>
  <c r="T3382" i="25"/>
  <c r="T3384" i="25"/>
  <c r="T3386" i="25"/>
  <c r="T3388" i="25"/>
  <c r="T3390" i="25"/>
  <c r="T3392" i="25"/>
  <c r="T3394" i="25"/>
  <c r="T3396" i="25"/>
  <c r="T3398" i="25"/>
  <c r="T3400" i="25"/>
  <c r="T3402" i="25"/>
  <c r="T3404" i="25"/>
  <c r="T3406" i="25"/>
  <c r="T3408" i="25"/>
  <c r="T3410" i="25"/>
  <c r="T3412" i="25"/>
  <c r="T3414" i="25"/>
  <c r="T3416" i="25"/>
  <c r="T3418" i="25"/>
  <c r="T3420" i="25"/>
  <c r="T3422" i="25"/>
  <c r="T3424" i="25"/>
  <c r="T3426" i="25"/>
  <c r="T3428" i="25"/>
  <c r="T3430" i="25"/>
  <c r="T3432" i="25"/>
  <c r="T3434" i="25"/>
  <c r="T3436" i="25"/>
  <c r="T3438" i="25"/>
  <c r="T3440" i="25"/>
  <c r="T3442" i="25"/>
  <c r="T3444" i="25"/>
  <c r="T3446" i="25"/>
  <c r="T3448" i="25"/>
  <c r="T3450" i="25"/>
  <c r="T3452" i="25"/>
  <c r="T3454" i="25"/>
  <c r="T3456" i="25"/>
  <c r="T3458" i="25"/>
  <c r="T3460" i="25"/>
  <c r="T3462" i="25"/>
  <c r="T3464" i="25"/>
  <c r="T3466" i="25"/>
  <c r="T3468" i="25"/>
  <c r="T3470" i="25"/>
  <c r="T3472" i="25"/>
  <c r="T3474" i="25"/>
  <c r="T3476" i="25"/>
  <c r="T3478" i="25"/>
  <c r="T3480" i="25"/>
  <c r="T3482" i="25"/>
  <c r="T3484" i="25"/>
  <c r="T3486" i="25"/>
  <c r="T3488" i="25"/>
  <c r="T3490" i="25"/>
  <c r="T3492" i="25"/>
  <c r="T3494" i="25"/>
  <c r="T3496" i="25"/>
  <c r="T3498" i="25"/>
  <c r="T3500" i="25"/>
  <c r="T3502" i="25"/>
  <c r="T3504" i="25"/>
  <c r="T3506" i="25"/>
  <c r="T3508" i="25"/>
  <c r="T3510" i="25"/>
  <c r="T3512" i="25"/>
  <c r="T3514" i="25"/>
  <c r="T3516" i="25"/>
  <c r="T3518" i="25"/>
  <c r="T3520" i="25"/>
  <c r="T3522" i="25"/>
  <c r="T3524" i="25"/>
  <c r="T3526" i="25"/>
  <c r="T3528" i="25"/>
  <c r="T3530" i="25"/>
  <c r="T3532" i="25"/>
  <c r="T3534" i="25"/>
  <c r="T3536" i="25"/>
  <c r="T3538" i="25"/>
  <c r="T3540" i="25"/>
  <c r="T3542" i="25"/>
  <c r="T3544" i="25"/>
  <c r="T3546" i="25"/>
  <c r="T3548" i="25"/>
  <c r="T3550" i="25"/>
  <c r="T3552" i="25"/>
  <c r="T3554" i="25"/>
  <c r="T3556" i="25"/>
  <c r="T3558" i="25"/>
  <c r="T3560" i="25"/>
  <c r="T3562" i="25"/>
  <c r="T3564" i="25"/>
  <c r="T3566" i="25"/>
  <c r="T3568" i="25"/>
  <c r="T3570" i="25"/>
  <c r="T3572" i="25"/>
  <c r="T3574" i="25"/>
  <c r="T3576" i="25"/>
  <c r="T3578" i="25"/>
  <c r="T3580" i="25"/>
  <c r="T3582" i="25"/>
  <c r="T3584" i="25"/>
  <c r="T3586" i="25"/>
  <c r="T3588" i="25"/>
  <c r="T3590" i="25"/>
  <c r="T3592" i="25"/>
  <c r="T3594" i="25"/>
  <c r="T3596" i="25"/>
  <c r="T3598" i="25"/>
  <c r="T3600" i="25"/>
  <c r="T3602" i="25"/>
  <c r="T3604" i="25"/>
  <c r="T3606" i="25"/>
  <c r="T3608" i="25"/>
  <c r="T3610" i="25"/>
  <c r="T3612" i="25"/>
  <c r="T3614" i="25"/>
  <c r="T3616" i="25"/>
  <c r="T3618" i="25"/>
  <c r="T3620" i="25"/>
  <c r="T3622" i="25"/>
  <c r="T3624" i="25"/>
  <c r="T3626" i="25"/>
  <c r="T3628" i="25"/>
  <c r="T3630" i="25"/>
  <c r="T3632" i="25"/>
  <c r="T3634" i="25"/>
  <c r="T3636" i="25"/>
  <c r="T3638" i="25"/>
  <c r="T3640" i="25"/>
  <c r="T3642" i="25"/>
  <c r="T3644" i="25"/>
  <c r="T3646" i="25"/>
  <c r="T3648" i="25"/>
  <c r="T3650" i="25"/>
  <c r="T3652" i="25"/>
  <c r="T3654" i="25"/>
  <c r="T3656" i="25"/>
  <c r="T3658" i="25"/>
  <c r="T3660" i="25"/>
  <c r="T3662" i="25"/>
  <c r="T3664" i="25"/>
  <c r="T3666" i="25"/>
  <c r="T3668" i="25"/>
  <c r="T3670" i="25"/>
  <c r="T3672" i="25"/>
  <c r="T3674" i="25"/>
  <c r="T3676" i="25"/>
  <c r="T3678" i="25"/>
  <c r="T3680" i="25"/>
  <c r="T3682" i="25"/>
  <c r="T3684" i="25"/>
  <c r="T3686" i="25"/>
  <c r="T3688" i="25"/>
  <c r="T3690" i="25"/>
  <c r="T3692" i="25"/>
  <c r="T3694" i="25"/>
  <c r="T3696" i="25"/>
  <c r="T3698" i="25"/>
  <c r="T3700" i="25"/>
  <c r="T3702" i="25"/>
  <c r="T3704" i="25"/>
  <c r="T3706" i="25"/>
  <c r="T3708" i="25"/>
  <c r="T3710" i="25"/>
  <c r="T3712" i="25"/>
  <c r="T3714" i="25"/>
  <c r="T3716" i="25"/>
  <c r="T3718" i="25"/>
  <c r="T3720" i="25"/>
  <c r="T3722" i="25"/>
  <c r="T3724" i="25"/>
  <c r="T3726" i="25"/>
  <c r="T3728" i="25"/>
  <c r="T3730" i="25"/>
  <c r="T3732" i="25"/>
  <c r="T3734" i="25"/>
  <c r="T3736" i="25"/>
  <c r="T3738" i="25"/>
  <c r="T3740" i="25"/>
  <c r="T3742" i="25"/>
  <c r="T3744" i="25"/>
  <c r="T3746" i="25"/>
  <c r="T3748" i="25"/>
  <c r="T3750" i="25"/>
  <c r="T3752" i="25"/>
  <c r="T3754" i="25"/>
  <c r="T3756" i="25"/>
  <c r="T3758" i="25"/>
  <c r="T3760" i="25"/>
  <c r="T3762" i="25"/>
  <c r="T3764" i="25"/>
  <c r="T3766" i="25"/>
  <c r="T3768" i="25"/>
  <c r="T3770" i="25"/>
  <c r="T3772" i="25"/>
  <c r="T3774" i="25"/>
  <c r="T3776" i="25"/>
  <c r="T3778" i="25"/>
  <c r="T3780" i="25"/>
  <c r="T3782" i="25"/>
  <c r="T3784" i="25"/>
  <c r="T3786" i="25"/>
  <c r="T3788" i="25"/>
  <c r="T3790" i="25"/>
  <c r="T3792" i="25"/>
  <c r="T3794" i="25"/>
  <c r="T3796" i="25"/>
  <c r="T3798" i="25"/>
  <c r="T3800" i="25"/>
  <c r="T3802" i="25"/>
  <c r="T3804" i="25"/>
  <c r="T3806" i="25"/>
  <c r="T3808" i="25"/>
  <c r="T3810" i="25"/>
  <c r="T3812" i="25"/>
  <c r="T3814" i="25"/>
  <c r="T3816" i="25"/>
  <c r="T3818" i="25"/>
  <c r="T3820" i="25"/>
  <c r="T3822" i="25"/>
  <c r="T3824" i="25"/>
  <c r="T3826" i="25"/>
  <c r="T3828" i="25"/>
  <c r="T3830" i="25"/>
  <c r="T3832" i="25"/>
  <c r="T3834" i="25"/>
  <c r="T3836" i="25"/>
  <c r="T3838" i="25"/>
  <c r="T3840" i="25"/>
  <c r="T3842" i="25"/>
  <c r="T3844" i="25"/>
  <c r="T3846" i="25"/>
  <c r="T3848" i="25"/>
  <c r="T3850" i="25"/>
  <c r="T3852" i="25"/>
  <c r="T3854" i="25"/>
  <c r="T3856" i="25"/>
  <c r="T3858" i="25"/>
  <c r="T3860" i="25"/>
  <c r="T3862" i="25"/>
  <c r="T3864" i="25"/>
  <c r="T3866" i="25"/>
  <c r="T3868" i="25"/>
  <c r="T3870" i="25"/>
  <c r="T3872" i="25"/>
  <c r="T3874" i="25"/>
  <c r="T3876" i="25"/>
  <c r="T3878" i="25"/>
  <c r="T3880" i="25"/>
  <c r="T3882" i="25"/>
  <c r="T3884" i="25"/>
  <c r="T3886" i="25"/>
  <c r="T3888" i="25"/>
  <c r="T3890" i="25"/>
  <c r="T3892" i="25"/>
  <c r="T3894" i="25"/>
  <c r="T3896" i="25"/>
  <c r="T3898" i="25"/>
  <c r="T3900" i="25"/>
  <c r="T3902" i="25"/>
  <c r="T3904" i="25"/>
  <c r="T3906" i="25"/>
  <c r="T3908" i="25"/>
  <c r="T3910" i="25"/>
  <c r="T3912" i="25"/>
  <c r="T3914" i="25"/>
  <c r="T3916" i="25"/>
  <c r="T3918" i="25"/>
  <c r="T3920" i="25"/>
  <c r="T3922" i="25"/>
  <c r="T3924" i="25"/>
  <c r="T3926" i="25"/>
  <c r="T3928" i="25"/>
  <c r="T3930" i="25"/>
  <c r="T3932" i="25"/>
  <c r="T3934" i="25"/>
  <c r="T3936" i="25"/>
  <c r="T3938" i="25"/>
  <c r="T3940" i="25"/>
  <c r="T3942" i="25"/>
  <c r="T3944" i="25"/>
  <c r="T3946" i="25"/>
  <c r="T1618" i="25"/>
  <c r="T1746" i="25"/>
  <c r="T1874" i="25"/>
  <c r="T2002" i="25"/>
  <c r="T2130" i="25"/>
  <c r="T2245" i="25"/>
  <c r="T2309" i="25"/>
  <c r="T2373" i="25"/>
  <c r="T2437" i="25"/>
  <c r="T2483" i="25"/>
  <c r="T2515" i="25"/>
  <c r="T2547" i="25"/>
  <c r="T2579" i="25"/>
  <c r="T2611" i="25"/>
  <c r="T2643" i="25"/>
  <c r="T2675" i="25"/>
  <c r="T2707" i="25"/>
  <c r="T2739" i="25"/>
  <c r="T2771" i="25"/>
  <c r="T2803" i="25"/>
  <c r="T2835" i="25"/>
  <c r="T2867" i="25"/>
  <c r="T2899" i="25"/>
  <c r="T2931" i="25"/>
  <c r="T2963" i="25"/>
  <c r="T2995" i="25"/>
  <c r="T3027" i="25"/>
  <c r="T3059" i="25"/>
  <c r="T3095" i="25"/>
  <c r="T3103" i="25"/>
  <c r="T1682" i="25"/>
  <c r="T1810" i="25"/>
  <c r="T1938" i="25"/>
  <c r="T2066" i="25"/>
  <c r="T2194" i="25"/>
  <c r="T2277" i="25"/>
  <c r="T2341" i="25"/>
  <c r="T2405" i="25"/>
  <c r="T2467" i="25"/>
  <c r="T2499" i="25"/>
  <c r="T2531" i="25"/>
  <c r="T2563" i="25"/>
  <c r="T2595" i="25"/>
  <c r="T2627" i="25"/>
  <c r="T2659" i="25"/>
  <c r="T2691" i="25"/>
  <c r="T2723" i="25"/>
  <c r="T2755" i="25"/>
  <c r="T2787" i="25"/>
  <c r="T2819" i="25"/>
  <c r="T2851" i="25"/>
  <c r="T2883" i="25"/>
  <c r="T2915" i="25"/>
  <c r="T2947" i="25"/>
  <c r="T2979" i="25"/>
  <c r="T3011" i="25"/>
  <c r="T3043" i="25"/>
  <c r="T3075" i="25"/>
  <c r="T3099" i="25"/>
  <c r="T3107" i="25"/>
  <c r="T2098" i="25"/>
  <c r="T2421" i="25"/>
  <c r="T2571" i="25"/>
  <c r="T2699" i="25"/>
  <c r="T2827" i="25"/>
  <c r="T2955" i="25"/>
  <c r="T3083" i="25"/>
  <c r="T3115" i="25"/>
  <c r="T3123" i="25"/>
  <c r="T3131" i="25"/>
  <c r="T3139" i="25"/>
  <c r="T3147" i="25"/>
  <c r="T3155" i="25"/>
  <c r="T3163" i="25"/>
  <c r="T3171" i="25"/>
  <c r="T3179" i="25"/>
  <c r="T3187" i="25"/>
  <c r="T3195" i="25"/>
  <c r="T3203" i="25"/>
  <c r="T3211" i="25"/>
  <c r="T3219" i="25"/>
  <c r="T3227" i="25"/>
  <c r="T3235" i="25"/>
  <c r="T3243" i="25"/>
  <c r="T3251" i="25"/>
  <c r="T3259" i="25"/>
  <c r="T3267" i="25"/>
  <c r="T3275" i="25"/>
  <c r="T3283" i="25"/>
  <c r="T3291" i="25"/>
  <c r="T3299" i="25"/>
  <c r="T3307" i="25"/>
  <c r="T3315" i="25"/>
  <c r="T3323" i="25"/>
  <c r="T3331" i="25"/>
  <c r="T3339" i="25"/>
  <c r="T3347" i="25"/>
  <c r="T3355" i="25"/>
  <c r="T3363" i="25"/>
  <c r="T3371" i="25"/>
  <c r="T3379" i="25"/>
  <c r="T3387" i="25"/>
  <c r="T3395" i="25"/>
  <c r="T3403" i="25"/>
  <c r="T3411" i="25"/>
  <c r="T3419" i="25"/>
  <c r="T3427" i="25"/>
  <c r="T3435" i="25"/>
  <c r="T3443" i="25"/>
  <c r="T3451" i="25"/>
  <c r="T3459" i="25"/>
  <c r="T3467" i="25"/>
  <c r="T3475" i="25"/>
  <c r="T3483" i="25"/>
  <c r="T3491" i="25"/>
  <c r="T3499" i="25"/>
  <c r="T3507" i="25"/>
  <c r="T3515" i="25"/>
  <c r="T3523" i="25"/>
  <c r="T3531" i="25"/>
  <c r="T3539" i="25"/>
  <c r="T3547" i="25"/>
  <c r="T3555" i="25"/>
  <c r="T3563" i="25"/>
  <c r="T3571" i="25"/>
  <c r="T3579" i="25"/>
  <c r="T3587" i="25"/>
  <c r="T3595" i="25"/>
  <c r="T3603" i="25"/>
  <c r="T3611" i="25"/>
  <c r="T3619" i="25"/>
  <c r="T3627" i="25"/>
  <c r="T3635" i="25"/>
  <c r="T3643" i="25"/>
  <c r="T3651" i="25"/>
  <c r="T3659" i="25"/>
  <c r="T3667" i="25"/>
  <c r="T3675" i="25"/>
  <c r="T3683" i="25"/>
  <c r="T3691" i="25"/>
  <c r="T3699" i="25"/>
  <c r="T3707" i="25"/>
  <c r="T3715" i="25"/>
  <c r="T3723" i="25"/>
  <c r="T3731" i="25"/>
  <c r="T3739" i="25"/>
  <c r="T3747" i="25"/>
  <c r="T3755" i="25"/>
  <c r="T3763" i="25"/>
  <c r="T3771" i="25"/>
  <c r="T3779" i="25"/>
  <c r="T3787" i="25"/>
  <c r="T3795" i="25"/>
  <c r="T3803" i="25"/>
  <c r="T3811" i="25"/>
  <c r="T3819" i="25"/>
  <c r="T3827" i="25"/>
  <c r="T3835" i="25"/>
  <c r="T3843" i="25"/>
  <c r="T3851" i="25"/>
  <c r="T3859" i="25"/>
  <c r="T3867" i="25"/>
  <c r="T3875" i="25"/>
  <c r="T3883" i="25"/>
  <c r="T3891" i="25"/>
  <c r="T3899" i="25"/>
  <c r="T3907" i="25"/>
  <c r="T3915" i="25"/>
  <c r="T3923" i="25"/>
  <c r="T3931" i="25"/>
  <c r="T3939" i="25"/>
  <c r="T3947" i="25"/>
  <c r="T3949" i="25"/>
  <c r="T3951" i="25"/>
  <c r="T3953" i="25"/>
  <c r="T3955" i="25"/>
  <c r="T3957" i="25"/>
  <c r="T3959" i="25"/>
  <c r="T3961" i="25"/>
  <c r="T3963" i="25"/>
  <c r="T3965" i="25"/>
  <c r="T3967" i="25"/>
  <c r="T3969" i="25"/>
  <c r="T3971" i="25"/>
  <c r="T3973" i="25"/>
  <c r="T3975" i="25"/>
  <c r="T3977" i="25"/>
  <c r="T3979" i="25"/>
  <c r="T3981" i="25"/>
  <c r="T3983" i="25"/>
  <c r="T3985" i="25"/>
  <c r="T3987" i="25"/>
  <c r="T3989" i="25"/>
  <c r="T3991" i="25"/>
  <c r="T3993" i="25"/>
  <c r="T3995" i="25"/>
  <c r="T3997" i="25"/>
  <c r="T3999" i="25"/>
  <c r="T4001" i="25"/>
  <c r="T4003" i="25"/>
  <c r="T4005" i="25"/>
  <c r="T4007" i="25"/>
  <c r="T4009" i="25"/>
  <c r="T4011" i="25"/>
  <c r="T4013" i="25"/>
  <c r="T4015" i="25"/>
  <c r="T4017" i="25"/>
  <c r="T4019" i="25"/>
  <c r="T4021" i="25"/>
  <c r="T4023" i="25"/>
  <c r="T4025" i="25"/>
  <c r="T4027" i="25"/>
  <c r="T4029" i="25"/>
  <c r="T4031" i="25"/>
  <c r="T4033" i="25"/>
  <c r="T4035" i="25"/>
  <c r="T4037" i="25"/>
  <c r="T4039" i="25"/>
  <c r="T4041" i="25"/>
  <c r="T4043" i="25"/>
  <c r="T4045" i="25"/>
  <c r="T4047" i="25"/>
  <c r="T4049" i="25"/>
  <c r="T4051" i="25"/>
  <c r="T4053" i="25"/>
  <c r="T4055" i="25"/>
  <c r="T4057" i="25"/>
  <c r="T4059" i="25"/>
  <c r="T4061" i="25"/>
  <c r="T4063" i="25"/>
  <c r="T4065" i="25"/>
  <c r="T4067" i="25"/>
  <c r="T4069" i="25"/>
  <c r="T4071" i="25"/>
  <c r="T4073" i="25"/>
  <c r="T4075" i="25"/>
  <c r="T4077" i="25"/>
  <c r="T4079" i="25"/>
  <c r="T4081" i="25"/>
  <c r="T4083" i="25"/>
  <c r="T4085" i="25"/>
  <c r="T4087" i="25"/>
  <c r="T4089" i="25"/>
  <c r="T4091" i="25"/>
  <c r="T4093" i="25"/>
  <c r="T4095" i="25"/>
  <c r="T4097" i="25"/>
  <c r="T4099" i="25"/>
  <c r="T4101" i="25"/>
  <c r="T4103" i="25"/>
  <c r="T4105" i="25"/>
  <c r="T4107" i="25"/>
  <c r="T4109" i="25"/>
  <c r="T4111" i="25"/>
  <c r="T4113" i="25"/>
  <c r="T4115" i="25"/>
  <c r="T4117" i="25"/>
  <c r="T4119" i="25"/>
  <c r="T4121" i="25"/>
  <c r="T4123" i="25"/>
  <c r="T4125" i="25"/>
  <c r="T4127" i="25"/>
  <c r="T4129" i="25"/>
  <c r="T4131" i="25"/>
  <c r="T4133" i="25"/>
  <c r="T4135" i="25"/>
  <c r="T4137" i="25"/>
  <c r="T4139" i="25"/>
  <c r="T4141" i="25"/>
  <c r="T4143" i="25"/>
  <c r="T4145" i="25"/>
  <c r="T4147" i="25"/>
  <c r="T4149" i="25"/>
  <c r="T4151" i="25"/>
  <c r="T4153" i="25"/>
  <c r="T4155" i="25"/>
  <c r="T4157" i="25"/>
  <c r="T4159" i="25"/>
  <c r="T4161" i="25"/>
  <c r="T4163" i="25"/>
  <c r="T4165" i="25"/>
  <c r="T4167" i="25"/>
  <c r="T4169" i="25"/>
  <c r="T4171" i="25"/>
  <c r="T4173" i="25"/>
  <c r="T4175" i="25"/>
  <c r="T4177" i="25"/>
  <c r="T4179" i="25"/>
  <c r="T4181" i="25"/>
  <c r="T4183" i="25"/>
  <c r="T4185" i="25"/>
  <c r="T4187" i="25"/>
  <c r="T4189" i="25"/>
  <c r="T4191" i="25"/>
  <c r="T4193" i="25"/>
  <c r="T4195" i="25"/>
  <c r="T4197" i="25"/>
  <c r="T4199" i="25"/>
  <c r="T4201" i="25"/>
  <c r="T1970" i="25"/>
  <c r="T2357" i="25"/>
  <c r="T2539" i="25"/>
  <c r="T2667" i="25"/>
  <c r="T2795" i="25"/>
  <c r="T2923" i="25"/>
  <c r="T3051" i="25"/>
  <c r="T3097" i="25"/>
  <c r="T3113" i="25"/>
  <c r="T3121" i="25"/>
  <c r="T3129" i="25"/>
  <c r="T3137" i="25"/>
  <c r="T3145" i="25"/>
  <c r="T3153" i="25"/>
  <c r="T3161" i="25"/>
  <c r="T3169" i="25"/>
  <c r="T3177" i="25"/>
  <c r="T3185" i="25"/>
  <c r="T3193" i="25"/>
  <c r="T3201" i="25"/>
  <c r="T3209" i="25"/>
  <c r="T3217" i="25"/>
  <c r="T3225" i="25"/>
  <c r="T3233" i="25"/>
  <c r="T3241" i="25"/>
  <c r="T3249" i="25"/>
  <c r="T3257" i="25"/>
  <c r="T3265" i="25"/>
  <c r="T3273" i="25"/>
  <c r="T3281" i="25"/>
  <c r="T3289" i="25"/>
  <c r="T3297" i="25"/>
  <c r="T3305" i="25"/>
  <c r="T3313" i="25"/>
  <c r="T3321" i="25"/>
  <c r="T3329" i="25"/>
  <c r="T3337" i="25"/>
  <c r="T3345" i="25"/>
  <c r="T3353" i="25"/>
  <c r="T3361" i="25"/>
  <c r="T3369" i="25"/>
  <c r="T3377" i="25"/>
  <c r="T3385" i="25"/>
  <c r="T3393" i="25"/>
  <c r="T3401" i="25"/>
  <c r="T3409" i="25"/>
  <c r="T3417" i="25"/>
  <c r="T3425" i="25"/>
  <c r="T3433" i="25"/>
  <c r="T3441" i="25"/>
  <c r="T3449" i="25"/>
  <c r="T3457" i="25"/>
  <c r="T3465" i="25"/>
  <c r="T3473" i="25"/>
  <c r="T3481" i="25"/>
  <c r="T3489" i="25"/>
  <c r="T3497" i="25"/>
  <c r="T3505" i="25"/>
  <c r="T3513" i="25"/>
  <c r="T3521" i="25"/>
  <c r="T3529" i="25"/>
  <c r="T3537" i="25"/>
  <c r="T3545" i="25"/>
  <c r="T3553" i="25"/>
  <c r="T3561" i="25"/>
  <c r="T3569" i="25"/>
  <c r="T3577" i="25"/>
  <c r="T3585" i="25"/>
  <c r="T3593" i="25"/>
  <c r="T3601" i="25"/>
  <c r="T3609" i="25"/>
  <c r="T3617" i="25"/>
  <c r="T3625" i="25"/>
  <c r="T3633" i="25"/>
  <c r="T3641" i="25"/>
  <c r="T3649" i="25"/>
  <c r="T3657" i="25"/>
  <c r="T3665" i="25"/>
  <c r="T3673" i="25"/>
  <c r="T3681" i="25"/>
  <c r="T3689" i="25"/>
  <c r="T3697" i="25"/>
  <c r="T3705" i="25"/>
  <c r="T3713" i="25"/>
  <c r="T3721" i="25"/>
  <c r="T3729" i="25"/>
  <c r="T3737" i="25"/>
  <c r="T3745" i="25"/>
  <c r="T3753" i="25"/>
  <c r="T3761" i="25"/>
  <c r="T3769" i="25"/>
  <c r="T3777" i="25"/>
  <c r="T3785" i="25"/>
  <c r="T3793" i="25"/>
  <c r="T3801" i="25"/>
  <c r="T3809" i="25"/>
  <c r="T3817" i="25"/>
  <c r="T3825" i="25"/>
  <c r="T3833" i="25"/>
  <c r="T3841" i="25"/>
  <c r="T3849" i="25"/>
  <c r="T3857" i="25"/>
  <c r="T3865" i="25"/>
  <c r="T3873" i="25"/>
  <c r="T3881" i="25"/>
  <c r="T3889" i="25"/>
  <c r="T3897" i="25"/>
  <c r="T3905" i="25"/>
  <c r="T3913" i="25"/>
  <c r="T3921" i="25"/>
  <c r="T3929" i="25"/>
  <c r="T3937" i="25"/>
  <c r="T3945" i="25"/>
  <c r="T1842" i="25"/>
  <c r="T2293" i="25"/>
  <c r="T2507" i="25"/>
  <c r="T2635" i="25"/>
  <c r="T2763" i="25"/>
  <c r="T2891" i="25"/>
  <c r="T3019" i="25"/>
  <c r="T3105" i="25"/>
  <c r="T3111" i="25"/>
  <c r="T3119" i="25"/>
  <c r="T3127" i="25"/>
  <c r="T3135" i="25"/>
  <c r="T3143" i="25"/>
  <c r="T3151" i="25"/>
  <c r="T3159" i="25"/>
  <c r="T3167" i="25"/>
  <c r="T3175" i="25"/>
  <c r="T3183" i="25"/>
  <c r="T3191" i="25"/>
  <c r="T3199" i="25"/>
  <c r="T3207" i="25"/>
  <c r="T3215" i="25"/>
  <c r="T3223" i="25"/>
  <c r="T3231" i="25"/>
  <c r="T3239" i="25"/>
  <c r="T3247" i="25"/>
  <c r="T3255" i="25"/>
  <c r="T3263" i="25"/>
  <c r="T3271" i="25"/>
  <c r="T3279" i="25"/>
  <c r="T3287" i="25"/>
  <c r="T3295" i="25"/>
  <c r="T3303" i="25"/>
  <c r="T3311" i="25"/>
  <c r="T3319" i="25"/>
  <c r="T3327" i="25"/>
  <c r="T3335" i="25"/>
  <c r="T3343" i="25"/>
  <c r="T3351" i="25"/>
  <c r="T3359" i="25"/>
  <c r="T3367" i="25"/>
  <c r="T3375" i="25"/>
  <c r="T3383" i="25"/>
  <c r="T3391" i="25"/>
  <c r="T3399" i="25"/>
  <c r="T3407" i="25"/>
  <c r="T3415" i="25"/>
  <c r="T3423" i="25"/>
  <c r="T3431" i="25"/>
  <c r="T3439" i="25"/>
  <c r="T3447" i="25"/>
  <c r="T3455" i="25"/>
  <c r="T3463" i="25"/>
  <c r="T3471" i="25"/>
  <c r="T3479" i="25"/>
  <c r="T3487" i="25"/>
  <c r="T3495" i="25"/>
  <c r="T3503" i="25"/>
  <c r="T3511" i="25"/>
  <c r="T3519" i="25"/>
  <c r="T3527" i="25"/>
  <c r="T3535" i="25"/>
  <c r="T3543" i="25"/>
  <c r="T3551" i="25"/>
  <c r="T3559" i="25"/>
  <c r="T3567" i="25"/>
  <c r="T3575" i="25"/>
  <c r="T3583" i="25"/>
  <c r="T3591" i="25"/>
  <c r="T3599" i="25"/>
  <c r="T3607" i="25"/>
  <c r="T3615" i="25"/>
  <c r="T3623" i="25"/>
  <c r="T3631" i="25"/>
  <c r="T3639" i="25"/>
  <c r="T3647" i="25"/>
  <c r="T3655" i="25"/>
  <c r="T3663" i="25"/>
  <c r="T3671" i="25"/>
  <c r="T3679" i="25"/>
  <c r="T3687" i="25"/>
  <c r="T3695" i="25"/>
  <c r="T3703" i="25"/>
  <c r="T3711" i="25"/>
  <c r="T3719" i="25"/>
  <c r="T3727" i="25"/>
  <c r="T3735" i="25"/>
  <c r="T3743" i="25"/>
  <c r="T3751" i="25"/>
  <c r="T3759" i="25"/>
  <c r="T3767" i="25"/>
  <c r="T3775" i="25"/>
  <c r="T3783" i="25"/>
  <c r="T3791" i="25"/>
  <c r="T3799" i="25"/>
  <c r="T3807" i="25"/>
  <c r="T3815" i="25"/>
  <c r="T3823" i="25"/>
  <c r="T3831" i="25"/>
  <c r="T3839" i="25"/>
  <c r="T3847" i="25"/>
  <c r="T3855" i="25"/>
  <c r="T3863" i="25"/>
  <c r="T3871" i="25"/>
  <c r="T3879" i="25"/>
  <c r="T3887" i="25"/>
  <c r="T3895" i="25"/>
  <c r="T3903" i="25"/>
  <c r="T3911" i="25"/>
  <c r="T3919" i="25"/>
  <c r="T3927" i="25"/>
  <c r="T3935" i="25"/>
  <c r="T3943" i="25"/>
  <c r="T3950" i="25"/>
  <c r="T3952" i="25"/>
  <c r="T3954" i="25"/>
  <c r="T3956" i="25"/>
  <c r="T3958" i="25"/>
  <c r="T3960" i="25"/>
  <c r="T3962" i="25"/>
  <c r="T3964" i="25"/>
  <c r="T3966" i="25"/>
  <c r="T3968" i="25"/>
  <c r="T3970" i="25"/>
  <c r="T3972" i="25"/>
  <c r="T3974" i="25"/>
  <c r="T3976" i="25"/>
  <c r="T3978" i="25"/>
  <c r="T3980" i="25"/>
  <c r="T3982" i="25"/>
  <c r="T3984" i="25"/>
  <c r="T3986" i="25"/>
  <c r="T3988" i="25"/>
  <c r="T3990" i="25"/>
  <c r="T3992" i="25"/>
  <c r="T3994" i="25"/>
  <c r="T3996" i="25"/>
  <c r="T3998" i="25"/>
  <c r="T4000" i="25"/>
  <c r="T4002" i="25"/>
  <c r="T4004" i="25"/>
  <c r="T4006" i="25"/>
  <c r="T4008" i="25"/>
  <c r="T4010" i="25"/>
  <c r="T4012" i="25"/>
  <c r="T4014" i="25"/>
  <c r="T4016" i="25"/>
  <c r="T4018" i="25"/>
  <c r="T4020" i="25"/>
  <c r="T4022" i="25"/>
  <c r="T4024" i="25"/>
  <c r="T4026" i="25"/>
  <c r="T4028" i="25"/>
  <c r="T4030" i="25"/>
  <c r="T4032" i="25"/>
  <c r="T4034" i="25"/>
  <c r="T4036" i="25"/>
  <c r="T4038" i="25"/>
  <c r="T4040" i="25"/>
  <c r="T4042" i="25"/>
  <c r="T4044" i="25"/>
  <c r="T4046" i="25"/>
  <c r="T4048" i="25"/>
  <c r="T4050" i="25"/>
  <c r="T4052" i="25"/>
  <c r="T4054" i="25"/>
  <c r="T4056" i="25"/>
  <c r="T4058" i="25"/>
  <c r="T4060" i="25"/>
  <c r="T4062" i="25"/>
  <c r="T4064" i="25"/>
  <c r="T4066" i="25"/>
  <c r="T4068" i="25"/>
  <c r="T4070" i="25"/>
  <c r="T4072" i="25"/>
  <c r="T4074" i="25"/>
  <c r="T4076" i="25"/>
  <c r="T4078" i="25"/>
  <c r="T4080" i="25"/>
  <c r="T4082" i="25"/>
  <c r="T4084" i="25"/>
  <c r="T4086" i="25"/>
  <c r="T4088" i="25"/>
  <c r="T4090" i="25"/>
  <c r="T4092" i="25"/>
  <c r="T4094" i="25"/>
  <c r="T4096" i="25"/>
  <c r="T4098" i="25"/>
  <c r="T4100" i="25"/>
  <c r="T4102" i="25"/>
  <c r="T4104" i="25"/>
  <c r="T4106" i="25"/>
  <c r="T4108" i="25"/>
  <c r="T4110" i="25"/>
  <c r="T4112" i="25"/>
  <c r="T4114" i="25"/>
  <c r="T4116" i="25"/>
  <c r="T4118" i="25"/>
  <c r="T4120" i="25"/>
  <c r="T4122" i="25"/>
  <c r="T4124" i="25"/>
  <c r="T4126" i="25"/>
  <c r="T4128" i="25"/>
  <c r="T4130" i="25"/>
  <c r="T4132" i="25"/>
  <c r="T4134" i="25"/>
  <c r="T4136" i="25"/>
  <c r="T4138" i="25"/>
  <c r="T4140" i="25"/>
  <c r="T4142" i="25"/>
  <c r="T4144" i="25"/>
  <c r="T4146" i="25"/>
  <c r="T4148" i="25"/>
  <c r="T4150" i="25"/>
  <c r="T4152" i="25"/>
  <c r="T4154" i="25"/>
  <c r="T4156" i="25"/>
  <c r="T4158" i="25"/>
  <c r="T4160" i="25"/>
  <c r="T4162" i="25"/>
  <c r="T4164" i="25"/>
  <c r="T4166" i="25"/>
  <c r="T4168" i="25"/>
  <c r="T4170" i="25"/>
  <c r="T4172" i="25"/>
  <c r="T4174" i="25"/>
  <c r="T1714" i="25"/>
  <c r="T2731" i="25"/>
  <c r="T3125" i="25"/>
  <c r="T3157" i="25"/>
  <c r="T3189" i="25"/>
  <c r="T3221" i="25"/>
  <c r="T3253" i="25"/>
  <c r="T3285" i="25"/>
  <c r="T3317" i="25"/>
  <c r="T3349" i="25"/>
  <c r="T3381" i="25"/>
  <c r="T3413" i="25"/>
  <c r="T3445" i="25"/>
  <c r="T3477" i="25"/>
  <c r="T3509" i="25"/>
  <c r="T3541" i="25"/>
  <c r="T3573" i="25"/>
  <c r="T3605" i="25"/>
  <c r="T3637" i="25"/>
  <c r="T3669" i="25"/>
  <c r="T3701" i="25"/>
  <c r="T3733" i="25"/>
  <c r="T3765" i="25"/>
  <c r="T3797" i="25"/>
  <c r="T3829" i="25"/>
  <c r="T3861" i="25"/>
  <c r="T3893" i="25"/>
  <c r="T3925" i="25"/>
  <c r="T4176" i="25"/>
  <c r="T4180" i="25"/>
  <c r="T4188" i="25"/>
  <c r="T4196" i="25"/>
  <c r="T4202" i="25"/>
  <c r="T4204" i="25"/>
  <c r="T4206" i="25"/>
  <c r="T4208" i="25"/>
  <c r="T4210" i="25"/>
  <c r="T4212" i="25"/>
  <c r="T4214" i="25"/>
  <c r="T4216" i="25"/>
  <c r="T4218" i="25"/>
  <c r="T4220" i="25"/>
  <c r="T4222" i="25"/>
  <c r="T4224" i="25"/>
  <c r="T4226" i="25"/>
  <c r="T4228" i="25"/>
  <c r="T4230" i="25"/>
  <c r="T4232" i="25"/>
  <c r="T4234" i="25"/>
  <c r="T4236" i="25"/>
  <c r="T4238" i="25"/>
  <c r="T4240" i="25"/>
  <c r="T4242" i="25"/>
  <c r="T4244" i="25"/>
  <c r="T4246" i="25"/>
  <c r="T4248" i="25"/>
  <c r="T4250" i="25"/>
  <c r="T4252" i="25"/>
  <c r="T4254" i="25"/>
  <c r="T4256" i="25"/>
  <c r="T4258" i="25"/>
  <c r="T4260" i="25"/>
  <c r="T4262" i="25"/>
  <c r="T4264" i="25"/>
  <c r="T4266" i="25"/>
  <c r="T4268" i="25"/>
  <c r="T4270" i="25"/>
  <c r="T4272" i="25"/>
  <c r="T4274" i="25"/>
  <c r="T4276" i="25"/>
  <c r="T4278" i="25"/>
  <c r="T4280" i="25"/>
  <c r="T4282" i="25"/>
  <c r="T4284" i="25"/>
  <c r="T4286" i="25"/>
  <c r="T4288" i="25"/>
  <c r="T4290" i="25"/>
  <c r="T4292" i="25"/>
  <c r="T4294" i="25"/>
  <c r="T4296" i="25"/>
  <c r="T4298" i="25"/>
  <c r="T4300" i="25"/>
  <c r="T4302" i="25"/>
  <c r="T4304" i="25"/>
  <c r="T4306" i="25"/>
  <c r="T4308" i="25"/>
  <c r="T4310" i="25"/>
  <c r="T4312" i="25"/>
  <c r="T4314" i="25"/>
  <c r="T4316" i="25"/>
  <c r="T4318" i="25"/>
  <c r="T4320" i="25"/>
  <c r="T4322" i="25"/>
  <c r="T4324" i="25"/>
  <c r="T4326" i="25"/>
  <c r="T4328" i="25"/>
  <c r="T4330" i="25"/>
  <c r="T4332" i="25"/>
  <c r="T4334" i="25"/>
  <c r="T4336" i="25"/>
  <c r="T4338" i="25"/>
  <c r="T4340" i="25"/>
  <c r="T4342" i="25"/>
  <c r="T4344" i="25"/>
  <c r="T4346" i="25"/>
  <c r="T4348" i="25"/>
  <c r="T4350" i="25"/>
  <c r="T4352" i="25"/>
  <c r="T4354" i="25"/>
  <c r="T4356" i="25"/>
  <c r="T4358" i="25"/>
  <c r="T4360" i="25"/>
  <c r="T4362" i="25"/>
  <c r="T4364" i="25"/>
  <c r="T4366" i="25"/>
  <c r="T4368" i="25"/>
  <c r="T4370" i="25"/>
  <c r="T4372" i="25"/>
  <c r="T4374" i="25"/>
  <c r="T4376" i="25"/>
  <c r="T4378" i="25"/>
  <c r="T4380" i="25"/>
  <c r="T4382" i="25"/>
  <c r="T4384" i="25"/>
  <c r="T4386" i="25"/>
  <c r="T4388" i="25"/>
  <c r="T4390" i="25"/>
  <c r="T4392" i="25"/>
  <c r="T4394" i="25"/>
  <c r="T4396" i="25"/>
  <c r="T4398" i="25"/>
  <c r="T4400" i="25"/>
  <c r="T4402" i="25"/>
  <c r="T4404" i="25"/>
  <c r="T4406" i="25"/>
  <c r="T4408" i="25"/>
  <c r="T4410" i="25"/>
  <c r="T4412" i="25"/>
  <c r="T4414" i="25"/>
  <c r="T4416" i="25"/>
  <c r="T4418" i="25"/>
  <c r="T4420" i="25"/>
  <c r="T4422" i="25"/>
  <c r="T4424" i="25"/>
  <c r="T4426" i="25"/>
  <c r="T4428" i="25"/>
  <c r="T4430" i="25"/>
  <c r="T4432" i="25"/>
  <c r="T4434" i="25"/>
  <c r="T4436" i="25"/>
  <c r="T4438" i="25"/>
  <c r="T4440" i="25"/>
  <c r="T4442" i="25"/>
  <c r="T4444" i="25"/>
  <c r="T4446" i="25"/>
  <c r="T4448" i="25"/>
  <c r="T4450" i="25"/>
  <c r="T4452" i="25"/>
  <c r="T4454" i="25"/>
  <c r="T4456" i="25"/>
  <c r="T4458" i="25"/>
  <c r="T4460" i="25"/>
  <c r="T4462" i="25"/>
  <c r="T4464" i="25"/>
  <c r="T4466" i="25"/>
  <c r="T4468" i="25"/>
  <c r="T4470" i="25"/>
  <c r="T4472" i="25"/>
  <c r="T4474" i="25"/>
  <c r="T4476" i="25"/>
  <c r="T4478" i="25"/>
  <c r="T4480" i="25"/>
  <c r="T4482" i="25"/>
  <c r="T4484" i="25"/>
  <c r="T4486" i="25"/>
  <c r="T4488" i="25"/>
  <c r="T4490" i="25"/>
  <c r="T4492" i="25"/>
  <c r="T4494" i="25"/>
  <c r="T4496" i="25"/>
  <c r="T4498" i="25"/>
  <c r="T4500" i="25"/>
  <c r="T4502" i="25"/>
  <c r="T4504" i="25"/>
  <c r="T4506" i="25"/>
  <c r="T4508" i="25"/>
  <c r="T4510" i="25"/>
  <c r="T4512" i="25"/>
  <c r="T4514" i="25"/>
  <c r="T4516" i="25"/>
  <c r="T4518" i="25"/>
  <c r="T4520" i="25"/>
  <c r="T4522" i="25"/>
  <c r="T4524" i="25"/>
  <c r="T4526" i="25"/>
  <c r="T4528" i="25"/>
  <c r="T4530" i="25"/>
  <c r="T4532" i="25"/>
  <c r="T4534" i="25"/>
  <c r="T4536" i="25"/>
  <c r="T4538" i="25"/>
  <c r="T4540" i="25"/>
  <c r="T4542" i="25"/>
  <c r="T4544" i="25"/>
  <c r="T4546" i="25"/>
  <c r="T4548" i="25"/>
  <c r="T4550" i="25"/>
  <c r="T4552" i="25"/>
  <c r="T4554" i="25"/>
  <c r="T4556" i="25"/>
  <c r="T4558" i="25"/>
  <c r="T4560" i="25"/>
  <c r="T4562" i="25"/>
  <c r="T4564" i="25"/>
  <c r="T4566" i="25"/>
  <c r="T4568" i="25"/>
  <c r="T4570" i="25"/>
  <c r="T4572" i="25"/>
  <c r="T4574" i="25"/>
  <c r="T4576" i="25"/>
  <c r="T4578" i="25"/>
  <c r="T4580" i="25"/>
  <c r="T4582" i="25"/>
  <c r="T4584" i="25"/>
  <c r="T4586" i="25"/>
  <c r="T4588" i="25"/>
  <c r="T4590" i="25"/>
  <c r="T4592" i="25"/>
  <c r="T4594" i="25"/>
  <c r="T4596" i="25"/>
  <c r="T4598" i="25"/>
  <c r="T4600" i="25"/>
  <c r="T4602" i="25"/>
  <c r="T4604" i="25"/>
  <c r="T4606" i="25"/>
  <c r="T4608" i="25"/>
  <c r="T4610" i="25"/>
  <c r="T4612" i="25"/>
  <c r="T4614" i="25"/>
  <c r="T4616" i="25"/>
  <c r="T4618" i="25"/>
  <c r="T4620" i="25"/>
  <c r="T4622" i="25"/>
  <c r="T4624" i="25"/>
  <c r="T4626" i="25"/>
  <c r="T4628" i="25"/>
  <c r="T4630" i="25"/>
  <c r="T4632" i="25"/>
  <c r="T4634" i="25"/>
  <c r="T4636" i="25"/>
  <c r="T4638" i="25"/>
  <c r="T4640" i="25"/>
  <c r="T4642" i="25"/>
  <c r="T4644" i="25"/>
  <c r="T4646" i="25"/>
  <c r="T4648" i="25"/>
  <c r="T4650" i="25"/>
  <c r="T4652" i="25"/>
  <c r="T4654" i="25"/>
  <c r="T4656" i="25"/>
  <c r="T4658" i="25"/>
  <c r="T4660" i="25"/>
  <c r="T4662" i="25"/>
  <c r="T4664" i="25"/>
  <c r="T4666" i="25"/>
  <c r="T4668" i="25"/>
  <c r="T4670" i="25"/>
  <c r="T4672" i="25"/>
  <c r="T4674" i="25"/>
  <c r="T4676" i="25"/>
  <c r="T4678" i="25"/>
  <c r="T4680" i="25"/>
  <c r="T4682" i="25"/>
  <c r="T4684" i="25"/>
  <c r="T4686" i="25"/>
  <c r="T4688" i="25"/>
  <c r="T4690" i="25"/>
  <c r="T4692" i="25"/>
  <c r="T4694" i="25"/>
  <c r="T4696" i="25"/>
  <c r="T4698" i="25"/>
  <c r="T4700" i="25"/>
  <c r="T4702" i="25"/>
  <c r="T4704" i="25"/>
  <c r="T4706" i="25"/>
  <c r="T4708" i="25"/>
  <c r="T4710" i="25"/>
  <c r="T4712" i="25"/>
  <c r="T4714" i="25"/>
  <c r="T4716" i="25"/>
  <c r="T4718" i="25"/>
  <c r="T4720" i="25"/>
  <c r="T4722" i="25"/>
  <c r="T4724" i="25"/>
  <c r="T4726" i="25"/>
  <c r="T4728" i="25"/>
  <c r="T4730" i="25"/>
  <c r="T4732" i="25"/>
  <c r="T4734" i="25"/>
  <c r="T4736" i="25"/>
  <c r="T4738" i="25"/>
  <c r="T4740" i="25"/>
  <c r="T4742" i="25"/>
  <c r="T4744" i="25"/>
  <c r="T4746" i="25"/>
  <c r="T4748" i="25"/>
  <c r="T4750" i="25"/>
  <c r="T4752" i="25"/>
  <c r="T4754" i="25"/>
  <c r="T4756" i="25"/>
  <c r="T4758" i="25"/>
  <c r="T4760" i="25"/>
  <c r="T4762" i="25"/>
  <c r="T4764" i="25"/>
  <c r="T4766" i="25"/>
  <c r="T4768" i="25"/>
  <c r="T4770" i="25"/>
  <c r="T4772" i="25"/>
  <c r="T4774" i="25"/>
  <c r="T4776" i="25"/>
  <c r="T4778" i="25"/>
  <c r="T4780" i="25"/>
  <c r="T4782" i="25"/>
  <c r="T4784" i="25"/>
  <c r="T4786" i="25"/>
  <c r="T4788" i="25"/>
  <c r="T4790" i="25"/>
  <c r="T4792" i="25"/>
  <c r="T4794" i="25"/>
  <c r="T4796" i="25"/>
  <c r="T4798" i="25"/>
  <c r="T4800" i="25"/>
  <c r="T4802" i="25"/>
  <c r="T4804" i="25"/>
  <c r="T4806" i="25"/>
  <c r="T4808" i="25"/>
  <c r="T4810" i="25"/>
  <c r="T4812" i="25"/>
  <c r="T4814" i="25"/>
  <c r="T4816" i="25"/>
  <c r="T4818" i="25"/>
  <c r="T4820" i="25"/>
  <c r="T4822" i="25"/>
  <c r="T4824" i="25"/>
  <c r="T4826" i="25"/>
  <c r="T4828" i="25"/>
  <c r="T4830" i="25"/>
  <c r="T4832" i="25"/>
  <c r="T4834" i="25"/>
  <c r="T4836" i="25"/>
  <c r="T4838" i="25"/>
  <c r="T4840" i="25"/>
  <c r="T4842" i="25"/>
  <c r="T4844" i="25"/>
  <c r="T4846" i="25"/>
  <c r="T4848" i="25"/>
  <c r="T4850" i="25"/>
  <c r="T4852" i="25"/>
  <c r="T4854" i="25"/>
  <c r="T4856" i="25"/>
  <c r="T4858" i="25"/>
  <c r="T4860" i="25"/>
  <c r="T4862" i="25"/>
  <c r="T4864" i="25"/>
  <c r="T4866" i="25"/>
  <c r="T4868" i="25"/>
  <c r="T4870" i="25"/>
  <c r="T4872" i="25"/>
  <c r="T4874" i="25"/>
  <c r="T4876" i="25"/>
  <c r="T4878" i="25"/>
  <c r="T4880" i="25"/>
  <c r="T4882" i="25"/>
  <c r="T4884" i="25"/>
  <c r="T4886" i="25"/>
  <c r="T4888" i="25"/>
  <c r="T4890" i="25"/>
  <c r="T4892" i="25"/>
  <c r="T4894" i="25"/>
  <c r="T4896" i="25"/>
  <c r="T4898" i="25"/>
  <c r="T4900" i="25"/>
  <c r="T4902" i="25"/>
  <c r="T4904" i="25"/>
  <c r="T4906" i="25"/>
  <c r="T4908" i="25"/>
  <c r="T4910" i="25"/>
  <c r="T4912" i="25"/>
  <c r="T4914" i="25"/>
  <c r="T4916" i="25"/>
  <c r="T4918" i="25"/>
  <c r="T4920" i="25"/>
  <c r="T4922" i="25"/>
  <c r="T4924" i="25"/>
  <c r="T4926" i="25"/>
  <c r="T4928" i="25"/>
  <c r="T4930" i="25"/>
  <c r="T4932" i="25"/>
  <c r="T4934" i="25"/>
  <c r="T4936" i="25"/>
  <c r="T4938" i="25"/>
  <c r="T4940" i="25"/>
  <c r="T4942" i="25"/>
  <c r="T4944" i="25"/>
  <c r="T4946" i="25"/>
  <c r="T4948" i="25"/>
  <c r="T4950" i="25"/>
  <c r="T4952" i="25"/>
  <c r="T4954" i="25"/>
  <c r="T4956" i="25"/>
  <c r="T4958" i="25"/>
  <c r="T4960" i="25"/>
  <c r="T4962" i="25"/>
  <c r="T4964" i="25"/>
  <c r="T4966" i="25"/>
  <c r="T4968" i="25"/>
  <c r="T4970" i="25"/>
  <c r="T4972" i="25"/>
  <c r="T4974" i="25"/>
  <c r="T4976" i="25"/>
  <c r="T4978" i="25"/>
  <c r="T4980" i="25"/>
  <c r="T4982" i="25"/>
  <c r="T4984" i="25"/>
  <c r="T4986" i="25"/>
  <c r="T4988" i="25"/>
  <c r="T4990" i="25"/>
  <c r="T4992" i="25"/>
  <c r="T4994" i="25"/>
  <c r="T4996" i="25"/>
  <c r="T4998" i="25"/>
  <c r="T5000" i="25"/>
  <c r="T5002" i="25"/>
  <c r="T5004" i="25"/>
  <c r="T5006" i="25"/>
  <c r="T5008" i="25"/>
  <c r="T5010" i="25"/>
  <c r="T5012" i="25"/>
  <c r="T5014" i="25"/>
  <c r="T5016" i="25"/>
  <c r="T5018" i="25"/>
  <c r="T5020" i="25"/>
  <c r="T5022" i="25"/>
  <c r="T5024" i="25"/>
  <c r="T5026" i="25"/>
  <c r="T5028" i="25"/>
  <c r="T5030" i="25"/>
  <c r="T5032" i="25"/>
  <c r="T5034" i="25"/>
  <c r="T5036" i="25"/>
  <c r="T5038" i="25"/>
  <c r="T5040" i="25"/>
  <c r="T5042" i="25"/>
  <c r="T5044" i="25"/>
  <c r="T5046" i="25"/>
  <c r="T5048" i="25"/>
  <c r="T5050" i="25"/>
  <c r="T5052" i="25"/>
  <c r="T5054" i="25"/>
  <c r="T5056" i="25"/>
  <c r="T5058" i="25"/>
  <c r="T5060" i="25"/>
  <c r="T5062" i="25"/>
  <c r="T5064" i="25"/>
  <c r="T5066" i="25"/>
  <c r="T5068" i="25"/>
  <c r="T5070" i="25"/>
  <c r="T5072" i="25"/>
  <c r="T5074" i="25"/>
  <c r="T5076" i="25"/>
  <c r="T5078" i="25"/>
  <c r="T5080" i="25"/>
  <c r="T5082" i="25"/>
  <c r="T5084" i="25"/>
  <c r="T5086" i="25"/>
  <c r="T5088" i="25"/>
  <c r="T5090" i="25"/>
  <c r="T5092" i="25"/>
  <c r="T5094" i="25"/>
  <c r="T5096" i="25"/>
  <c r="T5098" i="25"/>
  <c r="T5100" i="25"/>
  <c r="T5102" i="25"/>
  <c r="T5104" i="25"/>
  <c r="T5106" i="25"/>
  <c r="T5108" i="25"/>
  <c r="T5110" i="25"/>
  <c r="T5112" i="25"/>
  <c r="T5114" i="25"/>
  <c r="T5116" i="25"/>
  <c r="T5118" i="25"/>
  <c r="T5120" i="25"/>
  <c r="T5122" i="25"/>
  <c r="T5124" i="25"/>
  <c r="T5126" i="25"/>
  <c r="T5128" i="25"/>
  <c r="T5130" i="25"/>
  <c r="T5132" i="25"/>
  <c r="T5134" i="25"/>
  <c r="T5136" i="25"/>
  <c r="T5138" i="25"/>
  <c r="T5140" i="25"/>
  <c r="T5142" i="25"/>
  <c r="T5144" i="25"/>
  <c r="T5146" i="25"/>
  <c r="T5148" i="25"/>
  <c r="T5150" i="25"/>
  <c r="T5152" i="25"/>
  <c r="T5154" i="25"/>
  <c r="T5156" i="25"/>
  <c r="T5158" i="25"/>
  <c r="T5160" i="25"/>
  <c r="T5162" i="25"/>
  <c r="T5164" i="25"/>
  <c r="T5166" i="25"/>
  <c r="T5168" i="25"/>
  <c r="T5170" i="25"/>
  <c r="T5172" i="25"/>
  <c r="T5174" i="25"/>
  <c r="T5176" i="25"/>
  <c r="T5178" i="25"/>
  <c r="T5180" i="25"/>
  <c r="T5182" i="25"/>
  <c r="T5184" i="25"/>
  <c r="T5186" i="25"/>
  <c r="T5188" i="25"/>
  <c r="T5190" i="25"/>
  <c r="T5192" i="25"/>
  <c r="T5194" i="25"/>
  <c r="T5196" i="25"/>
  <c r="T5198" i="25"/>
  <c r="T5200" i="25"/>
  <c r="T5202" i="25"/>
  <c r="T5204" i="25"/>
  <c r="T5206" i="25"/>
  <c r="T5208" i="25"/>
  <c r="T5210" i="25"/>
  <c r="T5212" i="25"/>
  <c r="T5214" i="25"/>
  <c r="T5216" i="25"/>
  <c r="T5218" i="25"/>
  <c r="T5220" i="25"/>
  <c r="T5222" i="25"/>
  <c r="T5224" i="25"/>
  <c r="T5226" i="25"/>
  <c r="T5228" i="25"/>
  <c r="T5230" i="25"/>
  <c r="T5232" i="25"/>
  <c r="T5234" i="25"/>
  <c r="T5236" i="25"/>
  <c r="T5238" i="25"/>
  <c r="T5240" i="25"/>
  <c r="T5242" i="25"/>
  <c r="T5244" i="25"/>
  <c r="T5246" i="25"/>
  <c r="T5248" i="25"/>
  <c r="T5250" i="25"/>
  <c r="T5252" i="25"/>
  <c r="T5254" i="25"/>
  <c r="T5256" i="25"/>
  <c r="T5258" i="25"/>
  <c r="T5260" i="25"/>
  <c r="T5262" i="25"/>
  <c r="T5264" i="25"/>
  <c r="T5266" i="25"/>
  <c r="T5268" i="25"/>
  <c r="T5270" i="25"/>
  <c r="T5272" i="25"/>
  <c r="T5274" i="25"/>
  <c r="T5276" i="25"/>
  <c r="T5278" i="25"/>
  <c r="T5280" i="25"/>
  <c r="T5282" i="25"/>
  <c r="T5284" i="25"/>
  <c r="T5286" i="25"/>
  <c r="T5288" i="25"/>
  <c r="T5290" i="25"/>
  <c r="T5292" i="25"/>
  <c r="T5294" i="25"/>
  <c r="T5296" i="25"/>
  <c r="T5298" i="25"/>
  <c r="T5300" i="25"/>
  <c r="T5302" i="25"/>
  <c r="T5304" i="25"/>
  <c r="T5306" i="25"/>
  <c r="T5308" i="25"/>
  <c r="T5310" i="25"/>
  <c r="T5312" i="25"/>
  <c r="T5314" i="25"/>
  <c r="T5316" i="25"/>
  <c r="T5318" i="25"/>
  <c r="T5320" i="25"/>
  <c r="T5322" i="25"/>
  <c r="T5324" i="25"/>
  <c r="T5326" i="25"/>
  <c r="T5328" i="25"/>
  <c r="T5330" i="25"/>
  <c r="T5332" i="25"/>
  <c r="T5334" i="25"/>
  <c r="T5336" i="25"/>
  <c r="T5338" i="25"/>
  <c r="T5340" i="25"/>
  <c r="T5342" i="25"/>
  <c r="T5344" i="25"/>
  <c r="T5346" i="25"/>
  <c r="T5348" i="25"/>
  <c r="T5350" i="25"/>
  <c r="T5352" i="25"/>
  <c r="T5354" i="25"/>
  <c r="T5356" i="25"/>
  <c r="T5358" i="25"/>
  <c r="T5360" i="25"/>
  <c r="T5362" i="25"/>
  <c r="T5364" i="25"/>
  <c r="T5366" i="25"/>
  <c r="T5368" i="25"/>
  <c r="T5370" i="25"/>
  <c r="T5372" i="25"/>
  <c r="T5374" i="25"/>
  <c r="T5376" i="25"/>
  <c r="T5378" i="25"/>
  <c r="T5380" i="25"/>
  <c r="T5382" i="25"/>
  <c r="T5384" i="25"/>
  <c r="T5386" i="25"/>
  <c r="T5388" i="25"/>
  <c r="T5390" i="25"/>
  <c r="T5392" i="25"/>
  <c r="T5394" i="25"/>
  <c r="T5396" i="25"/>
  <c r="T5398" i="25"/>
  <c r="T5400" i="25"/>
  <c r="T5402" i="25"/>
  <c r="T5404" i="25"/>
  <c r="T5406" i="25"/>
  <c r="T5408" i="25"/>
  <c r="T5410" i="25"/>
  <c r="T5412" i="25"/>
  <c r="T5414" i="25"/>
  <c r="T5416" i="25"/>
  <c r="T5418" i="25"/>
  <c r="T5420" i="25"/>
  <c r="T5422" i="25"/>
  <c r="T5424" i="25"/>
  <c r="T5426" i="25"/>
  <c r="T5428" i="25"/>
  <c r="T5430" i="25"/>
  <c r="T5432" i="25"/>
  <c r="T5434" i="25"/>
  <c r="T5436" i="25"/>
  <c r="T5438" i="25"/>
  <c r="T5440" i="25"/>
  <c r="T5442" i="25"/>
  <c r="T5444" i="25"/>
  <c r="T5446" i="25"/>
  <c r="T5448" i="25"/>
  <c r="T5450" i="25"/>
  <c r="T5452" i="25"/>
  <c r="T5454" i="25"/>
  <c r="T5456" i="25"/>
  <c r="T5458" i="25"/>
  <c r="T5460" i="25"/>
  <c r="T5462" i="25"/>
  <c r="T5464" i="25"/>
  <c r="T5466" i="25"/>
  <c r="T5468" i="25"/>
  <c r="T5470" i="25"/>
  <c r="T5472" i="25"/>
  <c r="T5474" i="25"/>
  <c r="T5476" i="25"/>
  <c r="T5478" i="25"/>
  <c r="T5480" i="25"/>
  <c r="T5482" i="25"/>
  <c r="T5484" i="25"/>
  <c r="T5486" i="25"/>
  <c r="T5488" i="25"/>
  <c r="T5490" i="25"/>
  <c r="T5492" i="25"/>
  <c r="T5494" i="25"/>
  <c r="T5496" i="25"/>
  <c r="T5498" i="25"/>
  <c r="T5500" i="25"/>
  <c r="T5502" i="25"/>
  <c r="T5504" i="25"/>
  <c r="T5506" i="25"/>
  <c r="T5508" i="25"/>
  <c r="T5510" i="25"/>
  <c r="T5512" i="25"/>
  <c r="T5514" i="25"/>
  <c r="T5516" i="25"/>
  <c r="T5518" i="25"/>
  <c r="T5520" i="25"/>
  <c r="T5522" i="25"/>
  <c r="T5524" i="25"/>
  <c r="T5526" i="25"/>
  <c r="T5528" i="25"/>
  <c r="T5530" i="25"/>
  <c r="T5532" i="25"/>
  <c r="T5534" i="25"/>
  <c r="T5536" i="25"/>
  <c r="T5538" i="25"/>
  <c r="T5540" i="25"/>
  <c r="T5542" i="25"/>
  <c r="T5544" i="25"/>
  <c r="T5546" i="25"/>
  <c r="T5548" i="25"/>
  <c r="T5550" i="25"/>
  <c r="T5552" i="25"/>
  <c r="T5554" i="25"/>
  <c r="T5556" i="25"/>
  <c r="T5558" i="25"/>
  <c r="T5560" i="25"/>
  <c r="T5562" i="25"/>
  <c r="T5564" i="25"/>
  <c r="T5566" i="25"/>
  <c r="T5568" i="25"/>
  <c r="T5570" i="25"/>
  <c r="T5572" i="25"/>
  <c r="T5574" i="25"/>
  <c r="T5576" i="25"/>
  <c r="T5578" i="25"/>
  <c r="T5580" i="25"/>
  <c r="T5582" i="25"/>
  <c r="T5584" i="25"/>
  <c r="T5586" i="25"/>
  <c r="T5588" i="25"/>
  <c r="T5590" i="25"/>
  <c r="T5592" i="25"/>
  <c r="T5594" i="25"/>
  <c r="T5596" i="25"/>
  <c r="T5598" i="25"/>
  <c r="T5600" i="25"/>
  <c r="T5602" i="25"/>
  <c r="T5604" i="25"/>
  <c r="T5606" i="25"/>
  <c r="T5608" i="25"/>
  <c r="T5610" i="25"/>
  <c r="T5612" i="25"/>
  <c r="T5614" i="25"/>
  <c r="T5616" i="25"/>
  <c r="T5618" i="25"/>
  <c r="T5620" i="25"/>
  <c r="T5622" i="25"/>
  <c r="T5624" i="25"/>
  <c r="T5626" i="25"/>
  <c r="T5628" i="25"/>
  <c r="T5630" i="25"/>
  <c r="T5632" i="25"/>
  <c r="T5634" i="25"/>
  <c r="T5636" i="25"/>
  <c r="T5638" i="25"/>
  <c r="T5640" i="25"/>
  <c r="T5642" i="25"/>
  <c r="T5644" i="25"/>
  <c r="T5646" i="25"/>
  <c r="T5648" i="25"/>
  <c r="T5650" i="25"/>
  <c r="T5652" i="25"/>
  <c r="T5654" i="25"/>
  <c r="T5656" i="25"/>
  <c r="T5658" i="25"/>
  <c r="T5660" i="25"/>
  <c r="T5662" i="25"/>
  <c r="T5664" i="25"/>
  <c r="T5666" i="25"/>
  <c r="T5668" i="25"/>
  <c r="T5670" i="25"/>
  <c r="T5672" i="25"/>
  <c r="T5674" i="25"/>
  <c r="T5676" i="25"/>
  <c r="T5678" i="25"/>
  <c r="T5680" i="25"/>
  <c r="T5682" i="25"/>
  <c r="T5684" i="25"/>
  <c r="T5686" i="25"/>
  <c r="T5688" i="25"/>
  <c r="T5690" i="25"/>
  <c r="T5692" i="25"/>
  <c r="T5694" i="25"/>
  <c r="T5696" i="25"/>
  <c r="T5698" i="25"/>
  <c r="T5700" i="25"/>
  <c r="T5702" i="25"/>
  <c r="T5704" i="25"/>
  <c r="T5706" i="25"/>
  <c r="T5708" i="25"/>
  <c r="T5710" i="25"/>
  <c r="T5712" i="25"/>
  <c r="T5714" i="25"/>
  <c r="T5716" i="25"/>
  <c r="T5718" i="25"/>
  <c r="T5720" i="25"/>
  <c r="T5722" i="25"/>
  <c r="T5724" i="25"/>
  <c r="T5726" i="25"/>
  <c r="T5728" i="25"/>
  <c r="T5730" i="25"/>
  <c r="T5732" i="25"/>
  <c r="T5734" i="25"/>
  <c r="T5736" i="25"/>
  <c r="T5738" i="25"/>
  <c r="T5740" i="25"/>
  <c r="T5742" i="25"/>
  <c r="T5744" i="25"/>
  <c r="T5746" i="25"/>
  <c r="T5748" i="25"/>
  <c r="T5750" i="25"/>
  <c r="T5752" i="25"/>
  <c r="T5754" i="25"/>
  <c r="T5756" i="25"/>
  <c r="T5758" i="25"/>
  <c r="T5760" i="25"/>
  <c r="T5762" i="25"/>
  <c r="T5764" i="25"/>
  <c r="T5766" i="25"/>
  <c r="T5768" i="25"/>
  <c r="T5770" i="25"/>
  <c r="T5772" i="25"/>
  <c r="T5774" i="25"/>
  <c r="T5776" i="25"/>
  <c r="T5778" i="25"/>
  <c r="T5780" i="25"/>
  <c r="T5782" i="25"/>
  <c r="T5784" i="25"/>
  <c r="T5786" i="25"/>
  <c r="T5788" i="25"/>
  <c r="T5790" i="25"/>
  <c r="T5792" i="25"/>
  <c r="T5794" i="25"/>
  <c r="T5796" i="25"/>
  <c r="T5798" i="25"/>
  <c r="T5800" i="25"/>
  <c r="T5802" i="25"/>
  <c r="T5804" i="25"/>
  <c r="T5806" i="25"/>
  <c r="T5808" i="25"/>
  <c r="T5810" i="25"/>
  <c r="T5812" i="25"/>
  <c r="T5814" i="25"/>
  <c r="T5816" i="25"/>
  <c r="T5818" i="25"/>
  <c r="T5820" i="25"/>
  <c r="T5822" i="25"/>
  <c r="T5824" i="25"/>
  <c r="T5826" i="25"/>
  <c r="T5828" i="25"/>
  <c r="T5830" i="25"/>
  <c r="T5832" i="25"/>
  <c r="T5834" i="25"/>
  <c r="T5836" i="25"/>
  <c r="T5838" i="25"/>
  <c r="T5840" i="25"/>
  <c r="T5842" i="25"/>
  <c r="T5844" i="25"/>
  <c r="T5846" i="25"/>
  <c r="T5848" i="25"/>
  <c r="T5850" i="25"/>
  <c r="T5852" i="25"/>
  <c r="T5854" i="25"/>
  <c r="T5856" i="25"/>
  <c r="T5858" i="25"/>
  <c r="T5860" i="25"/>
  <c r="T5862" i="25"/>
  <c r="T5864" i="25"/>
  <c r="T5866" i="25"/>
  <c r="T5868" i="25"/>
  <c r="T5870" i="25"/>
  <c r="T5872" i="25"/>
  <c r="T5874" i="25"/>
  <c r="T5876" i="25"/>
  <c r="T5878" i="25"/>
  <c r="T5880" i="25"/>
  <c r="T5882" i="25"/>
  <c r="T5884" i="25"/>
  <c r="T5886" i="25"/>
  <c r="T5888" i="25"/>
  <c r="T2603" i="25"/>
  <c r="T3117" i="25"/>
  <c r="T3149" i="25"/>
  <c r="T3181" i="25"/>
  <c r="T3213" i="25"/>
  <c r="T3245" i="25"/>
  <c r="T3277" i="25"/>
  <c r="T3309" i="25"/>
  <c r="T3341" i="25"/>
  <c r="T3373" i="25"/>
  <c r="T3405" i="25"/>
  <c r="T3437" i="25"/>
  <c r="T3469" i="25"/>
  <c r="T3501" i="25"/>
  <c r="T3533" i="25"/>
  <c r="T3565" i="25"/>
  <c r="T3597" i="25"/>
  <c r="T3629" i="25"/>
  <c r="T3661" i="25"/>
  <c r="T3693" i="25"/>
  <c r="T3725" i="25"/>
  <c r="T3757" i="25"/>
  <c r="T3789" i="25"/>
  <c r="T3821" i="25"/>
  <c r="T3853" i="25"/>
  <c r="T3885" i="25"/>
  <c r="T3917" i="25"/>
  <c r="T3948" i="25"/>
  <c r="T4182" i="25"/>
  <c r="T4190" i="25"/>
  <c r="T4198" i="25"/>
  <c r="T2226" i="25"/>
  <c r="T2859" i="25"/>
  <c r="T3133" i="25"/>
  <c r="T3165" i="25"/>
  <c r="T3197" i="25"/>
  <c r="T3229" i="25"/>
  <c r="T3261" i="25"/>
  <c r="T3293" i="25"/>
  <c r="T3325" i="25"/>
  <c r="T3357" i="25"/>
  <c r="T3389" i="25"/>
  <c r="T3421" i="25"/>
  <c r="T3453" i="25"/>
  <c r="T3485" i="25"/>
  <c r="T3517" i="25"/>
  <c r="T3549" i="25"/>
  <c r="T3581" i="25"/>
  <c r="T3613" i="25"/>
  <c r="T3645" i="25"/>
  <c r="T3677" i="25"/>
  <c r="T3709" i="25"/>
  <c r="T3741" i="25"/>
  <c r="T3773" i="25"/>
  <c r="T3805" i="25"/>
  <c r="T3837" i="25"/>
  <c r="T3869" i="25"/>
  <c r="T3901" i="25"/>
  <c r="T3933" i="25"/>
  <c r="T4186" i="25"/>
  <c r="T4194" i="25"/>
  <c r="T2987" i="25"/>
  <c r="T3173" i="25"/>
  <c r="T3301" i="25"/>
  <c r="T3429" i="25"/>
  <c r="T3557" i="25"/>
  <c r="T3685" i="25"/>
  <c r="T3813" i="25"/>
  <c r="T3941" i="25"/>
  <c r="T4178" i="25"/>
  <c r="T4200" i="25"/>
  <c r="T4203" i="25"/>
  <c r="T4211" i="25"/>
  <c r="T4219" i="25"/>
  <c r="T4227" i="25"/>
  <c r="T4235" i="25"/>
  <c r="T4243" i="25"/>
  <c r="T4251" i="25"/>
  <c r="T4259" i="25"/>
  <c r="T4267" i="25"/>
  <c r="T4275" i="25"/>
  <c r="T4283" i="25"/>
  <c r="T4291" i="25"/>
  <c r="T4299" i="25"/>
  <c r="T4307" i="25"/>
  <c r="T4315" i="25"/>
  <c r="T4323" i="25"/>
  <c r="T4331" i="25"/>
  <c r="T4339" i="25"/>
  <c r="T4347" i="25"/>
  <c r="T4355" i="25"/>
  <c r="T4363" i="25"/>
  <c r="T4371" i="25"/>
  <c r="T4379" i="25"/>
  <c r="T4387" i="25"/>
  <c r="T4395" i="25"/>
  <c r="T4403" i="25"/>
  <c r="T4411" i="25"/>
  <c r="T4419" i="25"/>
  <c r="T4427" i="25"/>
  <c r="T4435" i="25"/>
  <c r="T4443" i="25"/>
  <c r="T4451" i="25"/>
  <c r="T4459" i="25"/>
  <c r="T4467" i="25"/>
  <c r="T4475" i="25"/>
  <c r="T4483" i="25"/>
  <c r="T4491" i="25"/>
  <c r="T4499" i="25"/>
  <c r="T4507" i="25"/>
  <c r="T4515" i="25"/>
  <c r="T4523" i="25"/>
  <c r="T4531" i="25"/>
  <c r="T4539" i="25"/>
  <c r="T4547" i="25"/>
  <c r="T4555" i="25"/>
  <c r="T4563" i="25"/>
  <c r="T4571" i="25"/>
  <c r="T4579" i="25"/>
  <c r="T4587" i="25"/>
  <c r="T4595" i="25"/>
  <c r="T4603" i="25"/>
  <c r="T4611" i="25"/>
  <c r="T4619" i="25"/>
  <c r="T4627" i="25"/>
  <c r="T4635" i="25"/>
  <c r="T4643" i="25"/>
  <c r="T4651" i="25"/>
  <c r="T4659" i="25"/>
  <c r="T4667" i="25"/>
  <c r="T4675" i="25"/>
  <c r="T4683" i="25"/>
  <c r="T4691" i="25"/>
  <c r="T4699" i="25"/>
  <c r="T4707" i="25"/>
  <c r="T4715" i="25"/>
  <c r="T4723" i="25"/>
  <c r="T4731" i="25"/>
  <c r="T4739" i="25"/>
  <c r="T4747" i="25"/>
  <c r="T4755" i="25"/>
  <c r="T4763" i="25"/>
  <c r="T4771" i="25"/>
  <c r="T4779" i="25"/>
  <c r="T4787" i="25"/>
  <c r="T4795" i="25"/>
  <c r="T4803" i="25"/>
  <c r="T4811" i="25"/>
  <c r="T4819" i="25"/>
  <c r="T4827" i="25"/>
  <c r="T4835" i="25"/>
  <c r="T4843" i="25"/>
  <c r="T4851" i="25"/>
  <c r="T4859" i="25"/>
  <c r="T4867" i="25"/>
  <c r="T4875" i="25"/>
  <c r="T4883" i="25"/>
  <c r="T4891" i="25"/>
  <c r="T4899" i="25"/>
  <c r="T4907" i="25"/>
  <c r="T4915" i="25"/>
  <c r="T4923" i="25"/>
  <c r="T4931" i="25"/>
  <c r="T4939" i="25"/>
  <c r="T4947" i="25"/>
  <c r="T4955" i="25"/>
  <c r="T4963" i="25"/>
  <c r="T4971" i="25"/>
  <c r="T4979" i="25"/>
  <c r="T4987" i="25"/>
  <c r="T4995" i="25"/>
  <c r="T5003" i="25"/>
  <c r="T5011" i="25"/>
  <c r="T5019" i="25"/>
  <c r="T5027" i="25"/>
  <c r="T5035" i="25"/>
  <c r="T5043" i="25"/>
  <c r="T5051" i="25"/>
  <c r="T5059" i="25"/>
  <c r="T5067" i="25"/>
  <c r="T5075" i="25"/>
  <c r="T5083" i="25"/>
  <c r="T5091" i="25"/>
  <c r="T5099" i="25"/>
  <c r="T5107" i="25"/>
  <c r="T5115" i="25"/>
  <c r="T5123" i="25"/>
  <c r="T5131" i="25"/>
  <c r="T5139" i="25"/>
  <c r="T5147" i="25"/>
  <c r="T5155" i="25"/>
  <c r="T5163" i="25"/>
  <c r="T5171" i="25"/>
  <c r="T5179" i="25"/>
  <c r="T5187" i="25"/>
  <c r="T5195" i="25"/>
  <c r="T5203" i="25"/>
  <c r="T5211" i="25"/>
  <c r="T5219" i="25"/>
  <c r="T5227" i="25"/>
  <c r="T5235" i="25"/>
  <c r="T5243" i="25"/>
  <c r="T5251" i="25"/>
  <c r="T5259" i="25"/>
  <c r="T5267" i="25"/>
  <c r="T5275" i="25"/>
  <c r="T5283" i="25"/>
  <c r="T5291" i="25"/>
  <c r="T5299" i="25"/>
  <c r="T5307" i="25"/>
  <c r="T5315" i="25"/>
  <c r="T5323" i="25"/>
  <c r="T5331" i="25"/>
  <c r="T5339" i="25"/>
  <c r="T5347" i="25"/>
  <c r="T5355" i="25"/>
  <c r="T5363" i="25"/>
  <c r="T5371" i="25"/>
  <c r="T5379" i="25"/>
  <c r="T5387" i="25"/>
  <c r="T5395" i="25"/>
  <c r="T5403" i="25"/>
  <c r="T5411" i="25"/>
  <c r="T5419" i="25"/>
  <c r="T5427" i="25"/>
  <c r="T5435" i="25"/>
  <c r="T5443" i="25"/>
  <c r="T5451" i="25"/>
  <c r="T5459" i="25"/>
  <c r="T5467" i="25"/>
  <c r="T5475" i="25"/>
  <c r="T5483" i="25"/>
  <c r="T5491" i="25"/>
  <c r="T5499" i="25"/>
  <c r="T5507" i="25"/>
  <c r="T5515" i="25"/>
  <c r="T5523" i="25"/>
  <c r="T5531" i="25"/>
  <c r="T5539" i="25"/>
  <c r="T5547" i="25"/>
  <c r="T5555" i="25"/>
  <c r="T5563" i="25"/>
  <c r="T5571" i="25"/>
  <c r="T5579" i="25"/>
  <c r="T5587" i="25"/>
  <c r="T5595" i="25"/>
  <c r="T5603" i="25"/>
  <c r="T5611" i="25"/>
  <c r="T5619" i="25"/>
  <c r="T5627" i="25"/>
  <c r="T5635" i="25"/>
  <c r="T5643" i="25"/>
  <c r="T5651" i="25"/>
  <c r="T5659" i="25"/>
  <c r="T5667" i="25"/>
  <c r="T5675" i="25"/>
  <c r="T5683" i="25"/>
  <c r="T5691" i="25"/>
  <c r="T5699" i="25"/>
  <c r="T5707" i="25"/>
  <c r="T5715" i="25"/>
  <c r="T5723" i="25"/>
  <c r="T5731" i="25"/>
  <c r="T5739" i="25"/>
  <c r="T5747" i="25"/>
  <c r="T5755" i="25"/>
  <c r="T5763" i="25"/>
  <c r="T5771" i="25"/>
  <c r="T5779" i="25"/>
  <c r="T5787" i="25"/>
  <c r="T5795" i="25"/>
  <c r="T5803" i="25"/>
  <c r="T5811" i="25"/>
  <c r="T5819" i="25"/>
  <c r="T5827" i="25"/>
  <c r="T5835" i="25"/>
  <c r="T5843" i="25"/>
  <c r="T5851" i="25"/>
  <c r="T5859" i="25"/>
  <c r="T5867" i="25"/>
  <c r="T5875" i="25"/>
  <c r="T5883" i="25"/>
  <c r="T5891" i="25"/>
  <c r="T5893" i="25"/>
  <c r="T5895" i="25"/>
  <c r="T5897" i="25"/>
  <c r="T5899" i="25"/>
  <c r="T5901" i="25"/>
  <c r="T5903" i="25"/>
  <c r="T5905" i="25"/>
  <c r="T5907" i="25"/>
  <c r="T5909" i="25"/>
  <c r="T5911" i="25"/>
  <c r="T5913" i="25"/>
  <c r="T5915" i="25"/>
  <c r="T5917" i="25"/>
  <c r="T5919" i="25"/>
  <c r="T5921" i="25"/>
  <c r="T5923" i="25"/>
  <c r="T5925" i="25"/>
  <c r="T5927" i="25"/>
  <c r="T5929" i="25"/>
  <c r="T5931" i="25"/>
  <c r="T5933" i="25"/>
  <c r="T5935" i="25"/>
  <c r="T5937" i="25"/>
  <c r="T5939" i="25"/>
  <c r="T5941" i="25"/>
  <c r="T5943" i="25"/>
  <c r="T5945" i="25"/>
  <c r="T5947" i="25"/>
  <c r="T5949" i="25"/>
  <c r="T5951" i="25"/>
  <c r="T5953" i="25"/>
  <c r="T5955" i="25"/>
  <c r="T5957" i="25"/>
  <c r="T5959" i="25"/>
  <c r="T5961" i="25"/>
  <c r="T5963" i="25"/>
  <c r="T5965" i="25"/>
  <c r="T5967" i="25"/>
  <c r="T5969" i="25"/>
  <c r="T5971" i="25"/>
  <c r="T5973" i="25"/>
  <c r="T5975" i="25"/>
  <c r="T5977" i="25"/>
  <c r="T5979" i="25"/>
  <c r="T5981" i="25"/>
  <c r="T5983" i="25"/>
  <c r="T5985" i="25"/>
  <c r="T5987" i="25"/>
  <c r="T5989" i="25"/>
  <c r="T5991" i="25"/>
  <c r="T5993" i="25"/>
  <c r="T5995" i="25"/>
  <c r="T5997" i="25"/>
  <c r="T5999" i="25"/>
  <c r="T6001" i="25"/>
  <c r="T6003" i="25"/>
  <c r="T6005" i="25"/>
  <c r="T3109" i="25"/>
  <c r="T3621" i="25"/>
  <c r="T3877" i="25"/>
  <c r="T4184" i="25"/>
  <c r="T4215" i="25"/>
  <c r="T4223" i="25"/>
  <c r="T4247" i="25"/>
  <c r="T4255" i="25"/>
  <c r="T4263" i="25"/>
  <c r="T4271" i="25"/>
  <c r="T4279" i="25"/>
  <c r="T4287" i="25"/>
  <c r="T4295" i="25"/>
  <c r="T4303" i="25"/>
  <c r="T4311" i="25"/>
  <c r="T4319" i="25"/>
  <c r="T4327" i="25"/>
  <c r="T4335" i="25"/>
  <c r="T4343" i="25"/>
  <c r="T4351" i="25"/>
  <c r="T4359" i="25"/>
  <c r="T4367" i="25"/>
  <c r="T4375" i="25"/>
  <c r="T4383" i="25"/>
  <c r="T4391" i="25"/>
  <c r="T4439" i="25"/>
  <c r="T4447" i="25"/>
  <c r="T4455" i="25"/>
  <c r="T4463" i="25"/>
  <c r="T4471" i="25"/>
  <c r="T4479" i="25"/>
  <c r="T4487" i="25"/>
  <c r="T4495" i="25"/>
  <c r="T4503" i="25"/>
  <c r="T4511" i="25"/>
  <c r="T4519" i="25"/>
  <c r="T4575" i="25"/>
  <c r="T4583" i="25"/>
  <c r="T4591" i="25"/>
  <c r="T4599" i="25"/>
  <c r="T4607" i="25"/>
  <c r="T4615" i="25"/>
  <c r="T4623" i="25"/>
  <c r="T4631" i="25"/>
  <c r="T4655" i="25"/>
  <c r="T4895" i="25"/>
  <c r="T4903" i="25"/>
  <c r="T4911" i="25"/>
  <c r="T4919" i="25"/>
  <c r="T4927" i="25"/>
  <c r="T5119" i="25"/>
  <c r="T5167" i="25"/>
  <c r="T5199" i="25"/>
  <c r="T5231" i="25"/>
  <c r="T5263" i="25"/>
  <c r="T5399" i="25"/>
  <c r="T5567" i="25"/>
  <c r="T5639" i="25"/>
  <c r="T5647" i="25"/>
  <c r="T5655" i="25"/>
  <c r="T5663" i="25"/>
  <c r="T5671" i="25"/>
  <c r="T5679" i="25"/>
  <c r="T5687" i="25"/>
  <c r="T5695" i="25"/>
  <c r="T5703" i="25"/>
  <c r="T5887" i="25"/>
  <c r="T5924" i="25"/>
  <c r="T5926" i="25"/>
  <c r="T5928" i="25"/>
  <c r="T5930" i="25"/>
  <c r="T5932" i="25"/>
  <c r="T5934" i="25"/>
  <c r="T5936" i="25"/>
  <c r="T5960" i="25"/>
  <c r="T5962" i="25"/>
  <c r="T5964" i="25"/>
  <c r="T5966" i="25"/>
  <c r="T5968" i="25"/>
  <c r="T5970" i="25"/>
  <c r="T5972" i="25"/>
  <c r="T2475" i="25"/>
  <c r="T3141" i="25"/>
  <c r="T3269" i="25"/>
  <c r="T3397" i="25"/>
  <c r="T3525" i="25"/>
  <c r="T3653" i="25"/>
  <c r="T3781" i="25"/>
  <c r="T3909" i="25"/>
  <c r="T4209" i="25"/>
  <c r="T4217" i="25"/>
  <c r="T4225" i="25"/>
  <c r="T4233" i="25"/>
  <c r="T4241" i="25"/>
  <c r="T4249" i="25"/>
  <c r="T4257" i="25"/>
  <c r="T4265" i="25"/>
  <c r="T4273" i="25"/>
  <c r="T4281" i="25"/>
  <c r="T4289" i="25"/>
  <c r="T4297" i="25"/>
  <c r="T4305" i="25"/>
  <c r="T4313" i="25"/>
  <c r="T4321" i="25"/>
  <c r="T4329" i="25"/>
  <c r="T4337" i="25"/>
  <c r="T4345" i="25"/>
  <c r="T4353" i="25"/>
  <c r="T4361" i="25"/>
  <c r="T4369" i="25"/>
  <c r="T4377" i="25"/>
  <c r="T4385" i="25"/>
  <c r="T4393" i="25"/>
  <c r="T4401" i="25"/>
  <c r="T4409" i="25"/>
  <c r="T4417" i="25"/>
  <c r="T4425" i="25"/>
  <c r="T4433" i="25"/>
  <c r="T4441" i="25"/>
  <c r="T4449" i="25"/>
  <c r="T4457" i="25"/>
  <c r="T4465" i="25"/>
  <c r="T4473" i="25"/>
  <c r="T4481" i="25"/>
  <c r="T4489" i="25"/>
  <c r="T4497" i="25"/>
  <c r="T4505" i="25"/>
  <c r="T4513" i="25"/>
  <c r="T4521" i="25"/>
  <c r="T4529" i="25"/>
  <c r="T4537" i="25"/>
  <c r="T4545" i="25"/>
  <c r="T4553" i="25"/>
  <c r="T4561" i="25"/>
  <c r="T4569" i="25"/>
  <c r="T4577" i="25"/>
  <c r="T4585" i="25"/>
  <c r="T4593" i="25"/>
  <c r="T4601" i="25"/>
  <c r="T4609" i="25"/>
  <c r="T4617" i="25"/>
  <c r="T4625" i="25"/>
  <c r="T4633" i="25"/>
  <c r="T4641" i="25"/>
  <c r="T4649" i="25"/>
  <c r="T4657" i="25"/>
  <c r="T4665" i="25"/>
  <c r="T4673" i="25"/>
  <c r="T4681" i="25"/>
  <c r="T4689" i="25"/>
  <c r="T4697" i="25"/>
  <c r="T4705" i="25"/>
  <c r="T4713" i="25"/>
  <c r="T4721" i="25"/>
  <c r="T4729" i="25"/>
  <c r="T4737" i="25"/>
  <c r="T4745" i="25"/>
  <c r="T4753" i="25"/>
  <c r="T4761" i="25"/>
  <c r="T4769" i="25"/>
  <c r="T4777" i="25"/>
  <c r="T4785" i="25"/>
  <c r="T4793" i="25"/>
  <c r="T4801" i="25"/>
  <c r="T4809" i="25"/>
  <c r="T4817" i="25"/>
  <c r="T4825" i="25"/>
  <c r="T4833" i="25"/>
  <c r="T4841" i="25"/>
  <c r="T4849" i="25"/>
  <c r="T4857" i="25"/>
  <c r="T4865" i="25"/>
  <c r="T4873" i="25"/>
  <c r="T4881" i="25"/>
  <c r="T4889" i="25"/>
  <c r="T4897" i="25"/>
  <c r="T4905" i="25"/>
  <c r="T4913" i="25"/>
  <c r="T4921" i="25"/>
  <c r="T4929" i="25"/>
  <c r="T4937" i="25"/>
  <c r="T4945" i="25"/>
  <c r="T4953" i="25"/>
  <c r="T4961" i="25"/>
  <c r="T4969" i="25"/>
  <c r="T4977" i="25"/>
  <c r="T4985" i="25"/>
  <c r="T4993" i="25"/>
  <c r="T5001" i="25"/>
  <c r="T5009" i="25"/>
  <c r="T5017" i="25"/>
  <c r="T5025" i="25"/>
  <c r="T5033" i="25"/>
  <c r="T5041" i="25"/>
  <c r="T5049" i="25"/>
  <c r="T5057" i="25"/>
  <c r="T5065" i="25"/>
  <c r="T5073" i="25"/>
  <c r="T5081" i="25"/>
  <c r="T5089" i="25"/>
  <c r="T5097" i="25"/>
  <c r="T5105" i="25"/>
  <c r="T5113" i="25"/>
  <c r="T5121" i="25"/>
  <c r="T5129" i="25"/>
  <c r="T5137" i="25"/>
  <c r="T5145" i="25"/>
  <c r="T5153" i="25"/>
  <c r="T5161" i="25"/>
  <c r="T5169" i="25"/>
  <c r="T5177" i="25"/>
  <c r="T5185" i="25"/>
  <c r="T5193" i="25"/>
  <c r="T5201" i="25"/>
  <c r="T5209" i="25"/>
  <c r="T5217" i="25"/>
  <c r="T5225" i="25"/>
  <c r="T5233" i="25"/>
  <c r="T5241" i="25"/>
  <c r="T5249" i="25"/>
  <c r="T5257" i="25"/>
  <c r="T5265" i="25"/>
  <c r="T5273" i="25"/>
  <c r="T5281" i="25"/>
  <c r="T5289" i="25"/>
  <c r="T5297" i="25"/>
  <c r="T5305" i="25"/>
  <c r="T5313" i="25"/>
  <c r="T5321" i="25"/>
  <c r="T5329" i="25"/>
  <c r="T5337" i="25"/>
  <c r="T5345" i="25"/>
  <c r="T5353" i="25"/>
  <c r="T5361" i="25"/>
  <c r="T5369" i="25"/>
  <c r="T5377" i="25"/>
  <c r="T5385" i="25"/>
  <c r="T5393" i="25"/>
  <c r="T5401" i="25"/>
  <c r="T5409" i="25"/>
  <c r="T5417" i="25"/>
  <c r="T5425" i="25"/>
  <c r="T5433" i="25"/>
  <c r="T5441" i="25"/>
  <c r="T5449" i="25"/>
  <c r="T5457" i="25"/>
  <c r="T5465" i="25"/>
  <c r="T5473" i="25"/>
  <c r="T5481" i="25"/>
  <c r="T5489" i="25"/>
  <c r="T5497" i="25"/>
  <c r="T5505" i="25"/>
  <c r="T5513" i="25"/>
  <c r="T5521" i="25"/>
  <c r="T5529" i="25"/>
  <c r="T5537" i="25"/>
  <c r="T5545" i="25"/>
  <c r="T5553" i="25"/>
  <c r="T5561" i="25"/>
  <c r="T5569" i="25"/>
  <c r="T5577" i="25"/>
  <c r="T5585" i="25"/>
  <c r="T5593" i="25"/>
  <c r="T5601" i="25"/>
  <c r="T5609" i="25"/>
  <c r="T5617" i="25"/>
  <c r="T5625" i="25"/>
  <c r="T5633" i="25"/>
  <c r="T5641" i="25"/>
  <c r="T5649" i="25"/>
  <c r="T5657" i="25"/>
  <c r="T5665" i="25"/>
  <c r="T5673" i="25"/>
  <c r="T5681" i="25"/>
  <c r="T5689" i="25"/>
  <c r="T5697" i="25"/>
  <c r="T5705" i="25"/>
  <c r="T5713" i="25"/>
  <c r="T5721" i="25"/>
  <c r="T5729" i="25"/>
  <c r="T5737" i="25"/>
  <c r="T5745" i="25"/>
  <c r="T5753" i="25"/>
  <c r="T5761" i="25"/>
  <c r="T5769" i="25"/>
  <c r="T5777" i="25"/>
  <c r="T5785" i="25"/>
  <c r="T5793" i="25"/>
  <c r="T5801" i="25"/>
  <c r="T5809" i="25"/>
  <c r="T5817" i="25"/>
  <c r="T5825" i="25"/>
  <c r="T5833" i="25"/>
  <c r="T5841" i="25"/>
  <c r="T5849" i="25"/>
  <c r="T5857" i="25"/>
  <c r="T5865" i="25"/>
  <c r="T5873" i="25"/>
  <c r="T5881" i="25"/>
  <c r="T5889" i="25"/>
  <c r="T3237" i="25"/>
  <c r="T3365" i="25"/>
  <c r="T3493" i="25"/>
  <c r="T3749" i="25"/>
  <c r="T4399" i="25"/>
  <c r="T4695" i="25"/>
  <c r="T4703" i="25"/>
  <c r="T4711" i="25"/>
  <c r="T4719" i="25"/>
  <c r="T4727" i="25"/>
  <c r="T4735" i="25"/>
  <c r="T4743" i="25"/>
  <c r="T4767" i="25"/>
  <c r="T4775" i="25"/>
  <c r="T4783" i="25"/>
  <c r="T4791" i="25"/>
  <c r="T4799" i="25"/>
  <c r="T4935" i="25"/>
  <c r="T4943" i="25"/>
  <c r="T4951" i="25"/>
  <c r="T4959" i="25"/>
  <c r="T4967" i="25"/>
  <c r="T5047" i="25"/>
  <c r="T5063" i="25"/>
  <c r="T5079" i="25"/>
  <c r="T5095" i="25"/>
  <c r="T5111" i="25"/>
  <c r="T5135" i="25"/>
  <c r="T5151" i="25"/>
  <c r="T5175" i="25"/>
  <c r="T5191" i="25"/>
  <c r="T5215" i="25"/>
  <c r="T5223" i="25"/>
  <c r="T5239" i="25"/>
  <c r="T5247" i="25"/>
  <c r="T5255" i="25"/>
  <c r="T5335" i="25"/>
  <c r="T5343" i="25"/>
  <c r="T5351" i="25"/>
  <c r="T5359" i="25"/>
  <c r="T5367" i="25"/>
  <c r="T5375" i="25"/>
  <c r="T5383" i="25"/>
  <c r="T5391" i="25"/>
  <c r="T5535" i="25"/>
  <c r="T5543" i="25"/>
  <c r="T5551" i="25"/>
  <c r="T5559" i="25"/>
  <c r="T5607" i="25"/>
  <c r="T5615" i="25"/>
  <c r="T5623" i="25"/>
  <c r="T5631" i="25"/>
  <c r="T5791" i="25"/>
  <c r="T5799" i="25"/>
  <c r="T5807" i="25"/>
  <c r="T5815" i="25"/>
  <c r="T5823" i="25"/>
  <c r="T5831" i="25"/>
  <c r="T5839" i="25"/>
  <c r="T5847" i="25"/>
  <c r="T5855" i="25"/>
  <c r="T5863" i="25"/>
  <c r="T5871" i="25"/>
  <c r="T5879" i="25"/>
  <c r="T5902" i="25"/>
  <c r="T5904" i="25"/>
  <c r="T5906" i="25"/>
  <c r="T5908" i="25"/>
  <c r="T5910" i="25"/>
  <c r="T5912" i="25"/>
  <c r="T5914" i="25"/>
  <c r="T5916" i="25"/>
  <c r="T5918" i="25"/>
  <c r="T5920" i="25"/>
  <c r="T5922" i="25"/>
  <c r="T5938" i="25"/>
  <c r="T5980" i="25"/>
  <c r="T5982" i="25"/>
  <c r="T5984" i="25"/>
  <c r="T5986" i="25"/>
  <c r="T5988" i="25"/>
  <c r="T5990" i="25"/>
  <c r="T5992" i="25"/>
  <c r="T3205" i="25"/>
  <c r="T3333" i="25"/>
  <c r="T3461" i="25"/>
  <c r="T3589" i="25"/>
  <c r="T3717" i="25"/>
  <c r="T3845" i="25"/>
  <c r="T4192" i="25"/>
  <c r="T4205" i="25"/>
  <c r="T4213" i="25"/>
  <c r="T4221" i="25"/>
  <c r="T4229" i="25"/>
  <c r="T4237" i="25"/>
  <c r="T4245" i="25"/>
  <c r="T4253" i="25"/>
  <c r="T4261" i="25"/>
  <c r="T4269" i="25"/>
  <c r="T4277" i="25"/>
  <c r="T4285" i="25"/>
  <c r="T4293" i="25"/>
  <c r="T4301" i="25"/>
  <c r="T4309" i="25"/>
  <c r="T4317" i="25"/>
  <c r="T4325" i="25"/>
  <c r="T4333" i="25"/>
  <c r="T4341" i="25"/>
  <c r="T4349" i="25"/>
  <c r="T4357" i="25"/>
  <c r="T4365" i="25"/>
  <c r="T4373" i="25"/>
  <c r="T4381" i="25"/>
  <c r="T4389" i="25"/>
  <c r="T4397" i="25"/>
  <c r="T4405" i="25"/>
  <c r="T4413" i="25"/>
  <c r="T4421" i="25"/>
  <c r="T4429" i="25"/>
  <c r="T4437" i="25"/>
  <c r="T4445" i="25"/>
  <c r="T4453" i="25"/>
  <c r="T4461" i="25"/>
  <c r="T4469" i="25"/>
  <c r="T4477" i="25"/>
  <c r="T4485" i="25"/>
  <c r="T4493" i="25"/>
  <c r="T4501" i="25"/>
  <c r="T4509" i="25"/>
  <c r="T4517" i="25"/>
  <c r="T4525" i="25"/>
  <c r="T4533" i="25"/>
  <c r="T4541" i="25"/>
  <c r="T4549" i="25"/>
  <c r="T4557" i="25"/>
  <c r="T4565" i="25"/>
  <c r="T4573" i="25"/>
  <c r="T4581" i="25"/>
  <c r="T4589" i="25"/>
  <c r="T4597" i="25"/>
  <c r="T4605" i="25"/>
  <c r="T4613" i="25"/>
  <c r="T4621" i="25"/>
  <c r="T4629" i="25"/>
  <c r="T4637" i="25"/>
  <c r="T4645" i="25"/>
  <c r="T4653" i="25"/>
  <c r="T4661" i="25"/>
  <c r="T4669" i="25"/>
  <c r="T4677" i="25"/>
  <c r="T4685" i="25"/>
  <c r="T4693" i="25"/>
  <c r="T4701" i="25"/>
  <c r="T4709" i="25"/>
  <c r="T4717" i="25"/>
  <c r="T4725" i="25"/>
  <c r="T4733" i="25"/>
  <c r="T4741" i="25"/>
  <c r="T4749" i="25"/>
  <c r="T4757" i="25"/>
  <c r="T4765" i="25"/>
  <c r="T4773" i="25"/>
  <c r="T4781" i="25"/>
  <c r="T4789" i="25"/>
  <c r="T4797" i="25"/>
  <c r="T4805" i="25"/>
  <c r="T4813" i="25"/>
  <c r="T4821" i="25"/>
  <c r="T4829" i="25"/>
  <c r="T4837" i="25"/>
  <c r="T4845" i="25"/>
  <c r="T4853" i="25"/>
  <c r="T4861" i="25"/>
  <c r="T4869" i="25"/>
  <c r="T4877" i="25"/>
  <c r="T4885" i="25"/>
  <c r="T4893" i="25"/>
  <c r="T4901" i="25"/>
  <c r="T4909" i="25"/>
  <c r="T4917" i="25"/>
  <c r="T4925" i="25"/>
  <c r="T4933" i="25"/>
  <c r="T4941" i="25"/>
  <c r="T4949" i="25"/>
  <c r="T4957" i="25"/>
  <c r="T4965" i="25"/>
  <c r="T4973" i="25"/>
  <c r="T4981" i="25"/>
  <c r="T4989" i="25"/>
  <c r="T4997" i="25"/>
  <c r="T5005" i="25"/>
  <c r="T5013" i="25"/>
  <c r="T5021" i="25"/>
  <c r="T5029" i="25"/>
  <c r="T5037" i="25"/>
  <c r="T5045" i="25"/>
  <c r="T5053" i="25"/>
  <c r="T5061" i="25"/>
  <c r="T5069" i="25"/>
  <c r="T5077" i="25"/>
  <c r="T5085" i="25"/>
  <c r="T5093" i="25"/>
  <c r="T5101" i="25"/>
  <c r="T5109" i="25"/>
  <c r="T5117" i="25"/>
  <c r="T5125" i="25"/>
  <c r="T5133" i="25"/>
  <c r="T5141" i="25"/>
  <c r="T5149" i="25"/>
  <c r="T5157" i="25"/>
  <c r="T5165" i="25"/>
  <c r="T5173" i="25"/>
  <c r="T5181" i="25"/>
  <c r="T5189" i="25"/>
  <c r="T5197" i="25"/>
  <c r="T5205" i="25"/>
  <c r="T5213" i="25"/>
  <c r="T5221" i="25"/>
  <c r="T5229" i="25"/>
  <c r="T5237" i="25"/>
  <c r="T5245" i="25"/>
  <c r="T5253" i="25"/>
  <c r="T5261" i="25"/>
  <c r="T5269" i="25"/>
  <c r="T5277" i="25"/>
  <c r="T5285" i="25"/>
  <c r="T5293" i="25"/>
  <c r="T5301" i="25"/>
  <c r="T5309" i="25"/>
  <c r="T5317" i="25"/>
  <c r="T5325" i="25"/>
  <c r="T5333" i="25"/>
  <c r="T5341" i="25"/>
  <c r="T5349" i="25"/>
  <c r="T5357" i="25"/>
  <c r="T5365" i="25"/>
  <c r="T5373" i="25"/>
  <c r="T5381" i="25"/>
  <c r="T5389" i="25"/>
  <c r="T5397" i="25"/>
  <c r="T5405" i="25"/>
  <c r="T5413" i="25"/>
  <c r="T5421" i="25"/>
  <c r="T5429" i="25"/>
  <c r="T5437" i="25"/>
  <c r="T5445" i="25"/>
  <c r="T5453" i="25"/>
  <c r="T5461" i="25"/>
  <c r="T5469" i="25"/>
  <c r="T5477" i="25"/>
  <c r="T5485" i="25"/>
  <c r="T5493" i="25"/>
  <c r="T5501" i="25"/>
  <c r="T5509" i="25"/>
  <c r="T5517" i="25"/>
  <c r="T5525" i="25"/>
  <c r="T5533" i="25"/>
  <c r="T5541" i="25"/>
  <c r="T5549" i="25"/>
  <c r="T5557" i="25"/>
  <c r="T5565" i="25"/>
  <c r="T5573" i="25"/>
  <c r="T5581" i="25"/>
  <c r="T5589" i="25"/>
  <c r="T5597" i="25"/>
  <c r="T5605" i="25"/>
  <c r="T5613" i="25"/>
  <c r="T5621" i="25"/>
  <c r="T5629" i="25"/>
  <c r="T5637" i="25"/>
  <c r="T5645" i="25"/>
  <c r="T5653" i="25"/>
  <c r="T5661" i="25"/>
  <c r="T5669" i="25"/>
  <c r="T5677" i="25"/>
  <c r="T5685" i="25"/>
  <c r="T5693" i="25"/>
  <c r="T5701" i="25"/>
  <c r="T5709" i="25"/>
  <c r="T5717" i="25"/>
  <c r="T5725" i="25"/>
  <c r="T5733" i="25"/>
  <c r="T5741" i="25"/>
  <c r="T5749" i="25"/>
  <c r="T5757" i="25"/>
  <c r="T5765" i="25"/>
  <c r="T5773" i="25"/>
  <c r="T5781" i="25"/>
  <c r="T5789" i="25"/>
  <c r="T5797" i="25"/>
  <c r="T5805" i="25"/>
  <c r="T5813" i="25"/>
  <c r="T5821" i="25"/>
  <c r="T5829" i="25"/>
  <c r="T5837" i="25"/>
  <c r="T5845" i="25"/>
  <c r="T5853" i="25"/>
  <c r="T5861" i="25"/>
  <c r="T5869" i="25"/>
  <c r="T5877" i="25"/>
  <c r="T5885" i="25"/>
  <c r="T5" i="25"/>
  <c r="T4207" i="25"/>
  <c r="T4231" i="25"/>
  <c r="T4239" i="25"/>
  <c r="T4407" i="25"/>
  <c r="T4415" i="25"/>
  <c r="T4423" i="25"/>
  <c r="T4431" i="25"/>
  <c r="T4527" i="25"/>
  <c r="T4535" i="25"/>
  <c r="T4543" i="25"/>
  <c r="T4551" i="25"/>
  <c r="T4559" i="25"/>
  <c r="T4567" i="25"/>
  <c r="T4639" i="25"/>
  <c r="T4647" i="25"/>
  <c r="T4663" i="25"/>
  <c r="T4671" i="25"/>
  <c r="T4679" i="25"/>
  <c r="T4687" i="25"/>
  <c r="T4751" i="25"/>
  <c r="T4759" i="25"/>
  <c r="T4807" i="25"/>
  <c r="T4815" i="25"/>
  <c r="T4823" i="25"/>
  <c r="T4831" i="25"/>
  <c r="T4839" i="25"/>
  <c r="T4847" i="25"/>
  <c r="T4855" i="25"/>
  <c r="T4863" i="25"/>
  <c r="T4871" i="25"/>
  <c r="T4879" i="25"/>
  <c r="T4887" i="25"/>
  <c r="T4975" i="25"/>
  <c r="T4983" i="25"/>
  <c r="T4991" i="25"/>
  <c r="T4999" i="25"/>
  <c r="T5007" i="25"/>
  <c r="T5015" i="25"/>
  <c r="T5023" i="25"/>
  <c r="T5031" i="25"/>
  <c r="T5039" i="25"/>
  <c r="T5055" i="25"/>
  <c r="T5071" i="25"/>
  <c r="T5087" i="25"/>
  <c r="T5103" i="25"/>
  <c r="T5127" i="25"/>
  <c r="T5143" i="25"/>
  <c r="T5159" i="25"/>
  <c r="T5183" i="25"/>
  <c r="T5207" i="25"/>
  <c r="T5271" i="25"/>
  <c r="T5279" i="25"/>
  <c r="T5287" i="25"/>
  <c r="T5295" i="25"/>
  <c r="T5303" i="25"/>
  <c r="T5311" i="25"/>
  <c r="T5319" i="25"/>
  <c r="T5327" i="25"/>
  <c r="T5407" i="25"/>
  <c r="T5415" i="25"/>
  <c r="T5423" i="25"/>
  <c r="T5431" i="25"/>
  <c r="T5439" i="25"/>
  <c r="T5447" i="25"/>
  <c r="T5455" i="25"/>
  <c r="T5463" i="25"/>
  <c r="T5471" i="25"/>
  <c r="T5479" i="25"/>
  <c r="T5487" i="25"/>
  <c r="T5495" i="25"/>
  <c r="T5503" i="25"/>
  <c r="T5511" i="25"/>
  <c r="T5519" i="25"/>
  <c r="T5527" i="25"/>
  <c r="T5575" i="25"/>
  <c r="T5583" i="25"/>
  <c r="T5591" i="25"/>
  <c r="T5599" i="25"/>
  <c r="T5711" i="25"/>
  <c r="T5719" i="25"/>
  <c r="T5727" i="25"/>
  <c r="T5735" i="25"/>
  <c r="T5743" i="25"/>
  <c r="T5751" i="25"/>
  <c r="T5759" i="25"/>
  <c r="T5767" i="25"/>
  <c r="T5775" i="25"/>
  <c r="T5783" i="25"/>
  <c r="T5890" i="25"/>
  <c r="T5892" i="25"/>
  <c r="T5894" i="25"/>
  <c r="T5896" i="25"/>
  <c r="T5898" i="25"/>
  <c r="T5900" i="25"/>
  <c r="T5940" i="25"/>
  <c r="T5942" i="25"/>
  <c r="T5944" i="25"/>
  <c r="T5946" i="25"/>
  <c r="T5948" i="25"/>
  <c r="T5950" i="25"/>
  <c r="T5952" i="25"/>
  <c r="T5954" i="25"/>
  <c r="T5956" i="25"/>
  <c r="T5958" i="25"/>
  <c r="T5974" i="25"/>
  <c r="T5976" i="25"/>
  <c r="T5978" i="25"/>
  <c r="T5994" i="25"/>
  <c r="T5996" i="25"/>
  <c r="T5998" i="25"/>
  <c r="T6000" i="25"/>
  <c r="T6002" i="25"/>
  <c r="T6004" i="25"/>
  <c r="F8" i="25"/>
  <c r="K5" i="25" s="1"/>
  <c r="J7" i="25"/>
  <c r="W18" i="25"/>
  <c r="I4" i="25"/>
  <c r="W15" i="25"/>
  <c r="W13" i="25"/>
  <c r="W14" i="25"/>
  <c r="A8" i="25"/>
  <c r="E7" i="25"/>
  <c r="AK5" i="25"/>
  <c r="H6" i="25"/>
  <c r="F9" i="25" l="1"/>
  <c r="N5" i="25"/>
  <c r="L5" i="25"/>
  <c r="J8" i="25"/>
  <c r="W19" i="25"/>
  <c r="V18" i="25"/>
  <c r="F10" i="25"/>
  <c r="A9" i="25"/>
  <c r="E8" i="25"/>
  <c r="H7" i="25"/>
  <c r="AL5" i="25"/>
  <c r="J9" i="25" l="1"/>
  <c r="W20" i="25"/>
  <c r="F11" i="25"/>
  <c r="A10" i="25"/>
  <c r="E9" i="25"/>
  <c r="H8" i="25"/>
  <c r="AM5" i="25"/>
  <c r="F12" i="25" l="1"/>
  <c r="J10" i="25"/>
  <c r="W21" i="25"/>
  <c r="A11" i="25"/>
  <c r="F13" i="25" s="1"/>
  <c r="E10" i="25"/>
  <c r="AN5" i="25"/>
  <c r="H9" i="25"/>
  <c r="W22" i="25" l="1"/>
  <c r="J11" i="25"/>
  <c r="A12" i="25"/>
  <c r="F14" i="25" s="1"/>
  <c r="E11" i="25"/>
  <c r="AO5" i="25"/>
  <c r="H10" i="25"/>
  <c r="J12" i="25" l="1"/>
  <c r="W23" i="25"/>
  <c r="A13" i="25"/>
  <c r="F15" i="25" s="1"/>
  <c r="E12" i="25"/>
  <c r="AP5" i="25"/>
  <c r="H11" i="25"/>
  <c r="W24" i="25" l="1"/>
  <c r="J13" i="25"/>
  <c r="A14" i="25"/>
  <c r="F16" i="25" s="1"/>
  <c r="E13" i="25"/>
  <c r="H12" i="25"/>
  <c r="AQ5" i="25"/>
  <c r="W25" i="25" l="1"/>
  <c r="J14" i="25"/>
  <c r="A15" i="25"/>
  <c r="F17" i="25" s="1"/>
  <c r="E14" i="25"/>
  <c r="H13" i="25"/>
  <c r="AR5" i="25"/>
  <c r="J15" i="25" l="1"/>
  <c r="W26" i="25"/>
  <c r="A16" i="25"/>
  <c r="F18" i="25" s="1"/>
  <c r="E15" i="25"/>
  <c r="H14" i="25"/>
  <c r="AS5" i="25"/>
  <c r="J16" i="25" l="1"/>
  <c r="W27" i="25"/>
  <c r="A17" i="25"/>
  <c r="F19" i="25" s="1"/>
  <c r="E16" i="25"/>
  <c r="H15" i="25"/>
  <c r="AT5" i="25"/>
  <c r="W28" i="25" l="1"/>
  <c r="J17" i="25"/>
  <c r="A18" i="25"/>
  <c r="F20" i="25" s="1"/>
  <c r="E17" i="25"/>
  <c r="AU5" i="25"/>
  <c r="H16" i="25"/>
  <c r="W29" i="25" l="1"/>
  <c r="J18" i="25"/>
  <c r="A19" i="25"/>
  <c r="F21" i="25" s="1"/>
  <c r="E18" i="25"/>
  <c r="H17" i="25"/>
  <c r="AV5" i="25"/>
  <c r="J19" i="25" l="1"/>
  <c r="W30" i="25"/>
  <c r="A20" i="25"/>
  <c r="F22" i="25" s="1"/>
  <c r="E19" i="25"/>
  <c r="AW5" i="25"/>
  <c r="H18" i="25"/>
  <c r="W31" i="25" l="1"/>
  <c r="J20" i="25"/>
  <c r="A21" i="25"/>
  <c r="F23" i="25" s="1"/>
  <c r="E20" i="25"/>
  <c r="AX5" i="25"/>
  <c r="H19" i="25"/>
  <c r="W32" i="25" l="1"/>
  <c r="J21" i="25"/>
  <c r="A22" i="25"/>
  <c r="F24" i="25" s="1"/>
  <c r="E21" i="25"/>
  <c r="H20" i="25"/>
  <c r="AY5" i="25"/>
  <c r="J22" i="25" l="1"/>
  <c r="W33" i="25"/>
  <c r="A23" i="25"/>
  <c r="F25" i="25" s="1"/>
  <c r="E22" i="25"/>
  <c r="H21" i="25"/>
  <c r="AZ5" i="25"/>
  <c r="W34" i="25" l="1"/>
  <c r="J23" i="25"/>
  <c r="A24" i="25"/>
  <c r="F26" i="25" s="1"/>
  <c r="E23" i="25"/>
  <c r="BA5" i="25"/>
  <c r="H22" i="25"/>
  <c r="W35" i="25" l="1"/>
  <c r="J24" i="25"/>
  <c r="A25" i="25"/>
  <c r="F27" i="25" s="1"/>
  <c r="E24" i="25"/>
  <c r="BB5" i="25"/>
  <c r="H23" i="25"/>
  <c r="J25" i="25" l="1"/>
  <c r="W36" i="25"/>
  <c r="A26" i="25"/>
  <c r="F28" i="25" s="1"/>
  <c r="E25" i="25"/>
  <c r="H24" i="25"/>
  <c r="BC5" i="25"/>
  <c r="J26" i="25" l="1"/>
  <c r="W37" i="25"/>
  <c r="A27" i="25"/>
  <c r="F29" i="25" s="1"/>
  <c r="E26" i="25"/>
  <c r="BD5" i="25"/>
  <c r="H25" i="25"/>
  <c r="W38" i="25" l="1"/>
  <c r="J27" i="25"/>
  <c r="A28" i="25"/>
  <c r="F30" i="25" s="1"/>
  <c r="E27" i="25"/>
  <c r="BE5" i="25"/>
  <c r="H26" i="25"/>
  <c r="J28" i="25" l="1"/>
  <c r="W39" i="25"/>
  <c r="A29" i="25"/>
  <c r="F31" i="25" s="1"/>
  <c r="E28" i="25"/>
  <c r="BF5" i="25"/>
  <c r="H27" i="25"/>
  <c r="W40" i="25" l="1"/>
  <c r="J29" i="25"/>
  <c r="A30" i="25"/>
  <c r="F32" i="25" s="1"/>
  <c r="E29" i="25"/>
  <c r="H28" i="25"/>
  <c r="BG5" i="25"/>
  <c r="W41" i="25" l="1"/>
  <c r="J30" i="25"/>
  <c r="A31" i="25"/>
  <c r="F33" i="25" s="1"/>
  <c r="E30" i="25"/>
  <c r="BH5" i="25"/>
  <c r="H29" i="25"/>
  <c r="J31" i="25" l="1"/>
  <c r="W42" i="25"/>
  <c r="A32" i="25"/>
  <c r="F34" i="25" s="1"/>
  <c r="E31" i="25"/>
  <c r="BI5" i="25"/>
  <c r="H30" i="25"/>
  <c r="W43" i="25" l="1"/>
  <c r="J32" i="25"/>
  <c r="A33" i="25"/>
  <c r="F35" i="25" s="1"/>
  <c r="E32" i="25"/>
  <c r="BJ5" i="25"/>
  <c r="H31" i="25"/>
  <c r="J33" i="25" l="1"/>
  <c r="W44" i="25"/>
  <c r="A34" i="25"/>
  <c r="F36" i="25" s="1"/>
  <c r="E33" i="25"/>
  <c r="H32" i="25"/>
  <c r="BK5" i="25"/>
  <c r="J34" i="25" l="1"/>
  <c r="A35" i="25"/>
  <c r="F37" i="25" s="1"/>
  <c r="E34" i="25"/>
  <c r="BL5" i="25"/>
  <c r="H33" i="25"/>
  <c r="J35" i="25" l="1"/>
  <c r="A36" i="25"/>
  <c r="F38" i="25" s="1"/>
  <c r="E35" i="25"/>
  <c r="BM5" i="25"/>
  <c r="H34" i="25"/>
  <c r="J36" i="25" l="1"/>
  <c r="A37" i="25"/>
  <c r="F39" i="25" s="1"/>
  <c r="E36" i="25"/>
  <c r="BN5" i="25"/>
  <c r="H35" i="25"/>
  <c r="J37" i="25" l="1"/>
  <c r="A38" i="25"/>
  <c r="F40" i="25" s="1"/>
  <c r="E37" i="25"/>
  <c r="H36" i="25"/>
  <c r="BO5" i="25"/>
  <c r="J38" i="25" l="1"/>
  <c r="A39" i="25"/>
  <c r="F41" i="25" s="1"/>
  <c r="E38" i="25"/>
  <c r="BP5" i="25"/>
  <c r="H37" i="25"/>
  <c r="J39" i="25" l="1"/>
  <c r="A40" i="25"/>
  <c r="F42" i="25" s="1"/>
  <c r="E39" i="25"/>
  <c r="BQ5" i="25"/>
  <c r="H38" i="25"/>
  <c r="J40" i="25" l="1"/>
  <c r="A41" i="25"/>
  <c r="F43" i="25" s="1"/>
  <c r="E40" i="25"/>
  <c r="BR5" i="25"/>
  <c r="H39" i="25"/>
  <c r="J41" i="25" l="1"/>
  <c r="A42" i="25"/>
  <c r="F44" i="25" s="1"/>
  <c r="E41" i="25"/>
  <c r="H40" i="25"/>
  <c r="BS5" i="25"/>
  <c r="J42" i="25" l="1"/>
  <c r="A43" i="25"/>
  <c r="F45" i="25" s="1"/>
  <c r="E42" i="25"/>
  <c r="BT5" i="25"/>
  <c r="H41" i="25"/>
  <c r="J43" i="25" l="1"/>
  <c r="A44" i="25"/>
  <c r="F46" i="25" s="1"/>
  <c r="E43" i="25"/>
  <c r="BU5" i="25"/>
  <c r="H42" i="25"/>
  <c r="J44" i="25" l="1"/>
  <c r="A45" i="25"/>
  <c r="F47" i="25" s="1"/>
  <c r="E44" i="25"/>
  <c r="BV5" i="25"/>
  <c r="H43" i="25"/>
  <c r="J45" i="25" l="1"/>
  <c r="A46" i="25"/>
  <c r="F48" i="25" s="1"/>
  <c r="E45" i="25"/>
  <c r="H44" i="25"/>
  <c r="BW5" i="25"/>
  <c r="J46" i="25" l="1"/>
  <c r="A47" i="25"/>
  <c r="F49" i="25" s="1"/>
  <c r="E46" i="25"/>
  <c r="BX5" i="25"/>
  <c r="H45" i="25"/>
  <c r="J47" i="25" l="1"/>
  <c r="A48" i="25"/>
  <c r="F50" i="25" s="1"/>
  <c r="E47" i="25"/>
  <c r="BY5" i="25"/>
  <c r="H46" i="25"/>
  <c r="J48" i="25" l="1"/>
  <c r="A49" i="25"/>
  <c r="F51" i="25" s="1"/>
  <c r="E48" i="25"/>
  <c r="BZ5" i="25"/>
  <c r="H47" i="25"/>
  <c r="J49" i="25" l="1"/>
  <c r="A50" i="25"/>
  <c r="F52" i="25" s="1"/>
  <c r="E49" i="25"/>
  <c r="H48" i="25"/>
  <c r="CA5" i="25"/>
  <c r="J50" i="25" l="1"/>
  <c r="A51" i="25"/>
  <c r="F53" i="25" s="1"/>
  <c r="E50" i="25"/>
  <c r="CB5" i="25"/>
  <c r="H49" i="25"/>
  <c r="J51" i="25" l="1"/>
  <c r="A52" i="25"/>
  <c r="F54" i="25" s="1"/>
  <c r="E51" i="25"/>
  <c r="CC5" i="25"/>
  <c r="H50" i="25"/>
  <c r="J52" i="25" l="1"/>
  <c r="A53" i="25"/>
  <c r="F55" i="25" s="1"/>
  <c r="E52" i="25"/>
  <c r="CD5" i="25"/>
  <c r="H51" i="25"/>
  <c r="J53" i="25" l="1"/>
  <c r="A54" i="25"/>
  <c r="F56" i="25" s="1"/>
  <c r="E53" i="25"/>
  <c r="H52" i="25"/>
  <c r="CE5" i="25"/>
  <c r="J54" i="25" l="1"/>
  <c r="A55" i="25"/>
  <c r="F57" i="25" s="1"/>
  <c r="E54" i="25"/>
  <c r="CF5" i="25"/>
  <c r="H53" i="25"/>
  <c r="J55" i="25" l="1"/>
  <c r="A56" i="25"/>
  <c r="F58" i="25" s="1"/>
  <c r="E55" i="25"/>
  <c r="CG5" i="25"/>
  <c r="H54" i="25"/>
  <c r="J56" i="25" l="1"/>
  <c r="A57" i="25"/>
  <c r="F59" i="25" s="1"/>
  <c r="E56" i="25"/>
  <c r="CH5" i="25"/>
  <c r="H55" i="25"/>
  <c r="J57" i="25" l="1"/>
  <c r="A58" i="25"/>
  <c r="F60" i="25" s="1"/>
  <c r="E57" i="25"/>
  <c r="H56" i="25"/>
  <c r="CI5" i="25"/>
  <c r="J58" i="25" l="1"/>
  <c r="A59" i="25"/>
  <c r="F61" i="25" s="1"/>
  <c r="E58" i="25"/>
  <c r="CJ5" i="25"/>
  <c r="H57" i="25"/>
  <c r="J59" i="25" l="1"/>
  <c r="A60" i="25"/>
  <c r="F62" i="25" s="1"/>
  <c r="E59" i="25"/>
  <c r="CK5" i="25"/>
  <c r="H58" i="25"/>
  <c r="J60" i="25" l="1"/>
  <c r="A61" i="25"/>
  <c r="F63" i="25" s="1"/>
  <c r="E60" i="25"/>
  <c r="CL5" i="25"/>
  <c r="H59" i="25"/>
  <c r="J61" i="25" l="1"/>
  <c r="A62" i="25"/>
  <c r="F64" i="25" s="1"/>
  <c r="E61" i="25"/>
  <c r="H60" i="25"/>
  <c r="CM5" i="25"/>
  <c r="J62" i="25" l="1"/>
  <c r="A63" i="25"/>
  <c r="F65" i="25" s="1"/>
  <c r="E62" i="25"/>
  <c r="CN5" i="25"/>
  <c r="H61" i="25"/>
  <c r="J63" i="25" l="1"/>
  <c r="A64" i="25"/>
  <c r="F66" i="25" s="1"/>
  <c r="E63" i="25"/>
  <c r="CO5" i="25"/>
  <c r="H62" i="25"/>
  <c r="J64" i="25" l="1"/>
  <c r="A65" i="25"/>
  <c r="F67" i="25" s="1"/>
  <c r="E64" i="25"/>
  <c r="CP5" i="25"/>
  <c r="H63" i="25"/>
  <c r="J65" i="25" l="1"/>
  <c r="A66" i="25"/>
  <c r="F68" i="25" s="1"/>
  <c r="E65" i="25"/>
  <c r="H64" i="25"/>
  <c r="CQ5" i="25"/>
  <c r="J66" i="25" l="1"/>
  <c r="A67" i="25"/>
  <c r="F69" i="25" s="1"/>
  <c r="E66" i="25"/>
  <c r="CR5" i="25"/>
  <c r="H65" i="25"/>
  <c r="J67" i="25" l="1"/>
  <c r="A68" i="25"/>
  <c r="F70" i="25" s="1"/>
  <c r="E67" i="25"/>
  <c r="CS5" i="25"/>
  <c r="H66" i="25"/>
  <c r="J68" i="25" l="1"/>
  <c r="A69" i="25"/>
  <c r="F71" i="25" s="1"/>
  <c r="E68" i="25"/>
  <c r="CT5" i="25"/>
  <c r="H67" i="25"/>
  <c r="J69" i="25" l="1"/>
  <c r="A70" i="25"/>
  <c r="F72" i="25" s="1"/>
  <c r="E69" i="25"/>
  <c r="H68" i="25"/>
  <c r="CU5" i="25"/>
  <c r="J70" i="25" l="1"/>
  <c r="A71" i="25"/>
  <c r="F73" i="25" s="1"/>
  <c r="E70" i="25"/>
  <c r="CV5" i="25"/>
  <c r="H69" i="25"/>
  <c r="J71" i="25" l="1"/>
  <c r="A72" i="25"/>
  <c r="F74" i="25" s="1"/>
  <c r="E71" i="25"/>
  <c r="CW5" i="25"/>
  <c r="H70" i="25"/>
  <c r="J72" i="25" l="1"/>
  <c r="A73" i="25"/>
  <c r="F75" i="25" s="1"/>
  <c r="E72" i="25"/>
  <c r="CX5" i="25"/>
  <c r="H71" i="25"/>
  <c r="J73" i="25" l="1"/>
  <c r="A74" i="25"/>
  <c r="F76" i="25" s="1"/>
  <c r="E73" i="25"/>
  <c r="H72" i="25"/>
  <c r="CY5" i="25"/>
  <c r="J74" i="25" l="1"/>
  <c r="A75" i="25"/>
  <c r="F77" i="25" s="1"/>
  <c r="E74" i="25"/>
  <c r="CZ5" i="25"/>
  <c r="H73" i="25"/>
  <c r="J75" i="25" l="1"/>
  <c r="A76" i="25"/>
  <c r="F78" i="25" s="1"/>
  <c r="E75" i="25"/>
  <c r="DA5" i="25"/>
  <c r="H74" i="25"/>
  <c r="J76" i="25" l="1"/>
  <c r="A77" i="25"/>
  <c r="F79" i="25" s="1"/>
  <c r="E76" i="25"/>
  <c r="DB5" i="25"/>
  <c r="H75" i="25"/>
  <c r="J77" i="25" l="1"/>
  <c r="A78" i="25"/>
  <c r="F80" i="25" s="1"/>
  <c r="E77" i="25"/>
  <c r="H76" i="25"/>
  <c r="DC5" i="25"/>
  <c r="J78" i="25" l="1"/>
  <c r="A79" i="25"/>
  <c r="F81" i="25" s="1"/>
  <c r="E78" i="25"/>
  <c r="DD5" i="25"/>
  <c r="H77" i="25"/>
  <c r="J79" i="25" l="1"/>
  <c r="A80" i="25"/>
  <c r="F82" i="25" s="1"/>
  <c r="E79" i="25"/>
  <c r="DE5" i="25"/>
  <c r="H78" i="25"/>
  <c r="J80" i="25" l="1"/>
  <c r="A81" i="25"/>
  <c r="F83" i="25" s="1"/>
  <c r="E80" i="25"/>
  <c r="DF5" i="25"/>
  <c r="H79" i="25"/>
  <c r="J81" i="25" l="1"/>
  <c r="A82" i="25"/>
  <c r="F84" i="25" s="1"/>
  <c r="E81" i="25"/>
  <c r="H80" i="25"/>
  <c r="DG5" i="25"/>
  <c r="J82" i="25" l="1"/>
  <c r="A83" i="25"/>
  <c r="F85" i="25" s="1"/>
  <c r="E82" i="25"/>
  <c r="H81" i="25"/>
  <c r="DH5" i="25"/>
  <c r="J83" i="25" l="1"/>
  <c r="A84" i="25"/>
  <c r="F86" i="25" s="1"/>
  <c r="E83" i="25"/>
  <c r="DI5" i="25"/>
  <c r="H82" i="25"/>
  <c r="J84" i="25" l="1"/>
  <c r="A85" i="25"/>
  <c r="F87" i="25" s="1"/>
  <c r="E84" i="25"/>
  <c r="H83" i="25"/>
  <c r="DJ5" i="25"/>
  <c r="J85" i="25" l="1"/>
  <c r="A86" i="25"/>
  <c r="F88" i="25" s="1"/>
  <c r="E85" i="25"/>
  <c r="DK5" i="25"/>
  <c r="H84" i="25"/>
  <c r="J86" i="25" l="1"/>
  <c r="A87" i="25"/>
  <c r="F89" i="25" s="1"/>
  <c r="E86" i="25"/>
  <c r="H85" i="25"/>
  <c r="DL5" i="25"/>
  <c r="J87" i="25" l="1"/>
  <c r="A88" i="25"/>
  <c r="F90" i="25" s="1"/>
  <c r="E87" i="25"/>
  <c r="DM5" i="25"/>
  <c r="H86" i="25"/>
  <c r="J88" i="25" l="1"/>
  <c r="A89" i="25"/>
  <c r="F91" i="25" s="1"/>
  <c r="E88" i="25"/>
  <c r="H87" i="25"/>
  <c r="DN5" i="25"/>
  <c r="J89" i="25" l="1"/>
  <c r="A90" i="25"/>
  <c r="F92" i="25" s="1"/>
  <c r="E89" i="25"/>
  <c r="DO5" i="25"/>
  <c r="H88" i="25"/>
  <c r="J90" i="25" l="1"/>
  <c r="A91" i="25"/>
  <c r="F93" i="25" s="1"/>
  <c r="E90" i="25"/>
  <c r="H89" i="25"/>
  <c r="DP5" i="25"/>
  <c r="J91" i="25" l="1"/>
  <c r="A92" i="25"/>
  <c r="F94" i="25" s="1"/>
  <c r="E91" i="25"/>
  <c r="DQ5" i="25"/>
  <c r="H90" i="25"/>
  <c r="J92" i="25" l="1"/>
  <c r="A93" i="25"/>
  <c r="F95" i="25" s="1"/>
  <c r="E92" i="25"/>
  <c r="H91" i="25"/>
  <c r="DR5" i="25"/>
  <c r="J93" i="25" l="1"/>
  <c r="A94" i="25"/>
  <c r="F96" i="25" s="1"/>
  <c r="E93" i="25"/>
  <c r="DS5" i="25"/>
  <c r="H92" i="25"/>
  <c r="J94" i="25" l="1"/>
  <c r="A95" i="25"/>
  <c r="F97" i="25" s="1"/>
  <c r="E94" i="25"/>
  <c r="H93" i="25"/>
  <c r="DT5" i="25"/>
  <c r="J95" i="25" l="1"/>
  <c r="A96" i="25"/>
  <c r="F98" i="25" s="1"/>
  <c r="E95" i="25"/>
  <c r="DU5" i="25"/>
  <c r="H94" i="25"/>
  <c r="J96" i="25" l="1"/>
  <c r="A97" i="25"/>
  <c r="F99" i="25" s="1"/>
  <c r="E96" i="25"/>
  <c r="H95" i="25"/>
  <c r="DV5" i="25"/>
  <c r="J97" i="25" l="1"/>
  <c r="A98" i="25"/>
  <c r="F100" i="25" s="1"/>
  <c r="E97" i="25"/>
  <c r="DW5" i="25"/>
  <c r="H96" i="25"/>
  <c r="J98" i="25" l="1"/>
  <c r="A99" i="25"/>
  <c r="F101" i="25" s="1"/>
  <c r="E98" i="25"/>
  <c r="H97" i="25"/>
  <c r="DX5" i="25"/>
  <c r="J99" i="25" l="1"/>
  <c r="A100" i="25"/>
  <c r="F102" i="25" s="1"/>
  <c r="E99" i="25"/>
  <c r="DY5" i="25"/>
  <c r="H98" i="25"/>
  <c r="J100" i="25" l="1"/>
  <c r="A101" i="25"/>
  <c r="F103" i="25" s="1"/>
  <c r="E100" i="25"/>
  <c r="H99" i="25"/>
  <c r="DZ5" i="25"/>
  <c r="J101" i="25" l="1"/>
  <c r="A102" i="25"/>
  <c r="F104" i="25" s="1"/>
  <c r="E101" i="25"/>
  <c r="EA5" i="25"/>
  <c r="H100" i="25"/>
  <c r="J102" i="25" l="1"/>
  <c r="A103" i="25"/>
  <c r="F105" i="25" s="1"/>
  <c r="E102" i="25"/>
  <c r="H101" i="25"/>
  <c r="EB5" i="25"/>
  <c r="J103" i="25" l="1"/>
  <c r="A104" i="25"/>
  <c r="F106" i="25" s="1"/>
  <c r="E103" i="25"/>
  <c r="EC5" i="25"/>
  <c r="H102" i="25"/>
  <c r="J104" i="25" l="1"/>
  <c r="A105" i="25"/>
  <c r="F107" i="25" s="1"/>
  <c r="E104" i="25"/>
  <c r="H103" i="25"/>
  <c r="ED5" i="25"/>
  <c r="J105" i="25" l="1"/>
  <c r="A106" i="25"/>
  <c r="F108" i="25" s="1"/>
  <c r="E105" i="25"/>
  <c r="EE5" i="25"/>
  <c r="H104" i="25"/>
  <c r="J106" i="25" l="1"/>
  <c r="A107" i="25"/>
  <c r="F109" i="25" s="1"/>
  <c r="E106" i="25"/>
  <c r="H105" i="25"/>
  <c r="EF5" i="25"/>
  <c r="J107" i="25" l="1"/>
  <c r="A108" i="25"/>
  <c r="F110" i="25" s="1"/>
  <c r="E107" i="25"/>
  <c r="EG5" i="25"/>
  <c r="H106" i="25"/>
  <c r="J108" i="25" l="1"/>
  <c r="A109" i="25"/>
  <c r="F111" i="25" s="1"/>
  <c r="E108" i="25"/>
  <c r="H107" i="25"/>
  <c r="EH5" i="25"/>
  <c r="J109" i="25" l="1"/>
  <c r="A110" i="25"/>
  <c r="F112" i="25" s="1"/>
  <c r="E109" i="25"/>
  <c r="EI5" i="25"/>
  <c r="H108" i="25"/>
  <c r="J110" i="25" l="1"/>
  <c r="A111" i="25"/>
  <c r="F113" i="25" s="1"/>
  <c r="E110" i="25"/>
  <c r="H109" i="25"/>
  <c r="EJ5" i="25"/>
  <c r="J111" i="25" l="1"/>
  <c r="A112" i="25"/>
  <c r="F114" i="25" s="1"/>
  <c r="E111" i="25"/>
  <c r="EK5" i="25"/>
  <c r="H110" i="25"/>
  <c r="J112" i="25" l="1"/>
  <c r="A113" i="25"/>
  <c r="F115" i="25" s="1"/>
  <c r="E112" i="25"/>
  <c r="H111" i="25"/>
  <c r="EL5" i="25"/>
  <c r="J113" i="25" l="1"/>
  <c r="A114" i="25"/>
  <c r="F116" i="25" s="1"/>
  <c r="E113" i="25"/>
  <c r="EM5" i="25"/>
  <c r="H112" i="25"/>
  <c r="J114" i="25" l="1"/>
  <c r="A115" i="25"/>
  <c r="F117" i="25" s="1"/>
  <c r="E114" i="25"/>
  <c r="H113" i="25"/>
  <c r="EN5" i="25"/>
  <c r="J115" i="25" l="1"/>
  <c r="A116" i="25"/>
  <c r="F118" i="25" s="1"/>
  <c r="E115" i="25"/>
  <c r="H114" i="25"/>
  <c r="EO5" i="25"/>
  <c r="J116" i="25" l="1"/>
  <c r="A117" i="25"/>
  <c r="F119" i="25" s="1"/>
  <c r="E116" i="25"/>
  <c r="EP5" i="25"/>
  <c r="H115" i="25"/>
  <c r="J117" i="25" l="1"/>
  <c r="A118" i="25"/>
  <c r="F120" i="25" s="1"/>
  <c r="E117" i="25"/>
  <c r="H116" i="25"/>
  <c r="EQ5" i="25"/>
  <c r="J118" i="25" l="1"/>
  <c r="A119" i="25"/>
  <c r="F121" i="25" s="1"/>
  <c r="E118" i="25"/>
  <c r="ER5" i="25"/>
  <c r="H117" i="25"/>
  <c r="J119" i="25" l="1"/>
  <c r="A120" i="25"/>
  <c r="F122" i="25" s="1"/>
  <c r="E119" i="25"/>
  <c r="ES5" i="25"/>
  <c r="H118" i="25"/>
  <c r="J120" i="25" l="1"/>
  <c r="A121" i="25"/>
  <c r="F123" i="25" s="1"/>
  <c r="E120" i="25"/>
  <c r="H119" i="25"/>
  <c r="ET5" i="25"/>
  <c r="J121" i="25" l="1"/>
  <c r="A122" i="25"/>
  <c r="F124" i="25" s="1"/>
  <c r="E121" i="25"/>
  <c r="EU5" i="25"/>
  <c r="H120" i="25"/>
  <c r="J122" i="25" l="1"/>
  <c r="A123" i="25"/>
  <c r="F125" i="25" s="1"/>
  <c r="E122" i="25"/>
  <c r="H121" i="25"/>
  <c r="EV5" i="25"/>
  <c r="J123" i="25" l="1"/>
  <c r="A124" i="25"/>
  <c r="F126" i="25" s="1"/>
  <c r="E123" i="25"/>
  <c r="EW5" i="25"/>
  <c r="H122" i="25"/>
  <c r="J124" i="25" l="1"/>
  <c r="A125" i="25"/>
  <c r="F127" i="25" s="1"/>
  <c r="E124" i="25"/>
  <c r="H123" i="25"/>
  <c r="EX5" i="25"/>
  <c r="J125" i="25" l="1"/>
  <c r="A126" i="25"/>
  <c r="F128" i="25" s="1"/>
  <c r="E125" i="25"/>
  <c r="EY5" i="25"/>
  <c r="H124" i="25"/>
  <c r="J126" i="25" l="1"/>
  <c r="A127" i="25"/>
  <c r="F129" i="25" s="1"/>
  <c r="E126" i="25"/>
  <c r="H125" i="25"/>
  <c r="EZ5" i="25"/>
  <c r="J127" i="25" l="1"/>
  <c r="A128" i="25"/>
  <c r="F130" i="25" s="1"/>
  <c r="E127" i="25"/>
  <c r="FA5" i="25"/>
  <c r="H126" i="25"/>
  <c r="J128" i="25" l="1"/>
  <c r="A129" i="25"/>
  <c r="F131" i="25" s="1"/>
  <c r="E128" i="25"/>
  <c r="H127" i="25"/>
  <c r="FB5" i="25"/>
  <c r="J129" i="25" l="1"/>
  <c r="A130" i="25"/>
  <c r="F132" i="25" s="1"/>
  <c r="E129" i="25"/>
  <c r="FC5" i="25"/>
  <c r="H128" i="25"/>
  <c r="J130" i="25" l="1"/>
  <c r="A131" i="25"/>
  <c r="F133" i="25" s="1"/>
  <c r="E130" i="25"/>
  <c r="H129" i="25"/>
  <c r="FD5" i="25"/>
  <c r="J131" i="25" l="1"/>
  <c r="A132" i="25"/>
  <c r="F134" i="25" s="1"/>
  <c r="E131" i="25"/>
  <c r="H130" i="25"/>
  <c r="FE5" i="25"/>
  <c r="J132" i="25" l="1"/>
  <c r="A133" i="25"/>
  <c r="F135" i="25" s="1"/>
  <c r="E132" i="25"/>
  <c r="FF5" i="25"/>
  <c r="H131" i="25"/>
  <c r="J133" i="25" l="1"/>
  <c r="A134" i="25"/>
  <c r="F136" i="25" s="1"/>
  <c r="E133" i="25"/>
  <c r="H132" i="25"/>
  <c r="FG5" i="25"/>
  <c r="J134" i="25" l="1"/>
  <c r="A135" i="25"/>
  <c r="F137" i="25" s="1"/>
  <c r="E134" i="25"/>
  <c r="FH5" i="25"/>
  <c r="H133" i="25"/>
  <c r="J135" i="25" l="1"/>
  <c r="A136" i="25"/>
  <c r="F138" i="25" s="1"/>
  <c r="E135" i="25"/>
  <c r="FI5" i="25"/>
  <c r="H134" i="25"/>
  <c r="J136" i="25" l="1"/>
  <c r="A137" i="25"/>
  <c r="F139" i="25" s="1"/>
  <c r="E136" i="25"/>
  <c r="H135" i="25"/>
  <c r="FJ5" i="25"/>
  <c r="J137" i="25" l="1"/>
  <c r="A138" i="25"/>
  <c r="F140" i="25" s="1"/>
  <c r="E137" i="25"/>
  <c r="FK5" i="25"/>
  <c r="H136" i="25"/>
  <c r="J138" i="25" l="1"/>
  <c r="A139" i="25"/>
  <c r="F141" i="25" s="1"/>
  <c r="E138" i="25"/>
  <c r="H137" i="25"/>
  <c r="FL5" i="25"/>
  <c r="J139" i="25" l="1"/>
  <c r="A140" i="25"/>
  <c r="F142" i="25" s="1"/>
  <c r="E139" i="25"/>
  <c r="FM5" i="25"/>
  <c r="H138" i="25"/>
  <c r="J140" i="25" l="1"/>
  <c r="A141" i="25"/>
  <c r="F143" i="25" s="1"/>
  <c r="E140" i="25"/>
  <c r="H139" i="25"/>
  <c r="FN5" i="25"/>
  <c r="J141" i="25" l="1"/>
  <c r="A142" i="25"/>
  <c r="F144" i="25" s="1"/>
  <c r="E141" i="25"/>
  <c r="FO5" i="25"/>
  <c r="H140" i="25"/>
  <c r="J142" i="25" l="1"/>
  <c r="A143" i="25"/>
  <c r="F145" i="25" s="1"/>
  <c r="E142" i="25"/>
  <c r="H141" i="25"/>
  <c r="FP5" i="25"/>
  <c r="J143" i="25" l="1"/>
  <c r="A144" i="25"/>
  <c r="F146" i="25" s="1"/>
  <c r="E143" i="25"/>
  <c r="FQ5" i="25"/>
  <c r="H142" i="25"/>
  <c r="J144" i="25" l="1"/>
  <c r="A145" i="25"/>
  <c r="F147" i="25" s="1"/>
  <c r="E144" i="25"/>
  <c r="H143" i="25"/>
  <c r="FR5" i="25"/>
  <c r="J145" i="25" l="1"/>
  <c r="A146" i="25"/>
  <c r="F148" i="25" s="1"/>
  <c r="E145" i="25"/>
  <c r="FS5" i="25"/>
  <c r="H144" i="25"/>
  <c r="J146" i="25" l="1"/>
  <c r="A147" i="25"/>
  <c r="F149" i="25" s="1"/>
  <c r="E146" i="25"/>
  <c r="H145" i="25"/>
  <c r="FT5" i="25"/>
  <c r="J147" i="25" l="1"/>
  <c r="A148" i="25"/>
  <c r="F150" i="25" s="1"/>
  <c r="E147" i="25"/>
  <c r="FU5" i="25"/>
  <c r="H146" i="25"/>
  <c r="J148" i="25" l="1"/>
  <c r="A149" i="25"/>
  <c r="F151" i="25" s="1"/>
  <c r="E148" i="25"/>
  <c r="H147" i="25"/>
  <c r="FV5" i="25"/>
  <c r="J149" i="25" l="1"/>
  <c r="A150" i="25"/>
  <c r="F152" i="25" s="1"/>
  <c r="E149" i="25"/>
  <c r="FW5" i="25"/>
  <c r="H148" i="25"/>
  <c r="J150" i="25" l="1"/>
  <c r="A151" i="25"/>
  <c r="F153" i="25" s="1"/>
  <c r="E150" i="25"/>
  <c r="H149" i="25"/>
  <c r="FX5" i="25"/>
  <c r="J151" i="25" l="1"/>
  <c r="A152" i="25"/>
  <c r="F154" i="25" s="1"/>
  <c r="E151" i="25"/>
  <c r="FY5" i="25"/>
  <c r="H150" i="25"/>
  <c r="J152" i="25" l="1"/>
  <c r="A153" i="25"/>
  <c r="F155" i="25" s="1"/>
  <c r="E152" i="25"/>
  <c r="H151" i="25"/>
  <c r="FZ5" i="25"/>
  <c r="J153" i="25" l="1"/>
  <c r="A154" i="25"/>
  <c r="F156" i="25" s="1"/>
  <c r="E153" i="25"/>
  <c r="GA5" i="25"/>
  <c r="H152" i="25"/>
  <c r="J154" i="25" l="1"/>
  <c r="A155" i="25"/>
  <c r="F157" i="25" s="1"/>
  <c r="E154" i="25"/>
  <c r="H153" i="25"/>
  <c r="GB5" i="25"/>
  <c r="J155" i="25" l="1"/>
  <c r="A156" i="25"/>
  <c r="F158" i="25" s="1"/>
  <c r="E155" i="25"/>
  <c r="GC5" i="25"/>
  <c r="H154" i="25"/>
  <c r="J156" i="25" l="1"/>
  <c r="A157" i="25"/>
  <c r="F159" i="25" s="1"/>
  <c r="E156" i="25"/>
  <c r="H155" i="25"/>
  <c r="GD5" i="25"/>
  <c r="J157" i="25" l="1"/>
  <c r="A158" i="25"/>
  <c r="F160" i="25" s="1"/>
  <c r="E157" i="25"/>
  <c r="GE5" i="25"/>
  <c r="H156" i="25"/>
  <c r="J158" i="25" l="1"/>
  <c r="A159" i="25"/>
  <c r="F161" i="25" s="1"/>
  <c r="E158" i="25"/>
  <c r="H157" i="25"/>
  <c r="GF5" i="25"/>
  <c r="J159" i="25" l="1"/>
  <c r="A160" i="25"/>
  <c r="F162" i="25" s="1"/>
  <c r="E159" i="25"/>
  <c r="GG5" i="25"/>
  <c r="H158" i="25"/>
  <c r="J160" i="25" l="1"/>
  <c r="A161" i="25"/>
  <c r="F163" i="25" s="1"/>
  <c r="E160" i="25"/>
  <c r="H159" i="25"/>
  <c r="GH5" i="25"/>
  <c r="J161" i="25" l="1"/>
  <c r="A162" i="25"/>
  <c r="F164" i="25" s="1"/>
  <c r="E161" i="25"/>
  <c r="GI5" i="25"/>
  <c r="H160" i="25"/>
  <c r="J162" i="25" l="1"/>
  <c r="A163" i="25"/>
  <c r="F165" i="25" s="1"/>
  <c r="E162" i="25"/>
  <c r="H161" i="25"/>
  <c r="GJ5" i="25"/>
  <c r="J163" i="25" l="1"/>
  <c r="A164" i="25"/>
  <c r="F166" i="25" s="1"/>
  <c r="E163" i="25"/>
  <c r="H162" i="25"/>
  <c r="GK5" i="25"/>
  <c r="J164" i="25" l="1"/>
  <c r="A165" i="25"/>
  <c r="F167" i="25" s="1"/>
  <c r="E164" i="25"/>
  <c r="GL5" i="25"/>
  <c r="H163" i="25"/>
  <c r="J165" i="25" l="1"/>
  <c r="A166" i="25"/>
  <c r="F168" i="25" s="1"/>
  <c r="E165" i="25"/>
  <c r="H164" i="25"/>
  <c r="GM5" i="25"/>
  <c r="J166" i="25" l="1"/>
  <c r="A167" i="25"/>
  <c r="F169" i="25" s="1"/>
  <c r="E166" i="25"/>
  <c r="GN5" i="25"/>
  <c r="H165" i="25"/>
  <c r="J167" i="25" l="1"/>
  <c r="A168" i="25"/>
  <c r="F170" i="25" s="1"/>
  <c r="E167" i="25"/>
  <c r="GO5" i="25"/>
  <c r="H166" i="25"/>
  <c r="J168" i="25" l="1"/>
  <c r="A169" i="25"/>
  <c r="F171" i="25" s="1"/>
  <c r="E168" i="25"/>
  <c r="H167" i="25"/>
  <c r="GP5" i="25"/>
  <c r="J169" i="25" l="1"/>
  <c r="A170" i="25"/>
  <c r="F172" i="25" s="1"/>
  <c r="E169" i="25"/>
  <c r="GQ5" i="25"/>
  <c r="H168" i="25"/>
  <c r="J170" i="25" l="1"/>
  <c r="A171" i="25"/>
  <c r="F173" i="25" s="1"/>
  <c r="E170" i="25"/>
  <c r="H169" i="25"/>
  <c r="GR5" i="25"/>
  <c r="J171" i="25" l="1"/>
  <c r="A172" i="25"/>
  <c r="F174" i="25" s="1"/>
  <c r="E171" i="25"/>
  <c r="H170" i="25"/>
  <c r="GS5" i="25"/>
  <c r="J172" i="25" l="1"/>
  <c r="A173" i="25"/>
  <c r="F175" i="25" s="1"/>
  <c r="E172" i="25"/>
  <c r="GT5" i="25"/>
  <c r="H171" i="25"/>
  <c r="J173" i="25" l="1"/>
  <c r="A174" i="25"/>
  <c r="F176" i="25" s="1"/>
  <c r="E173" i="25"/>
  <c r="H172" i="25"/>
  <c r="GU5" i="25"/>
  <c r="J174" i="25" l="1"/>
  <c r="A175" i="25"/>
  <c r="F177" i="25" s="1"/>
  <c r="E174" i="25"/>
  <c r="GV5" i="25"/>
  <c r="H173" i="25"/>
  <c r="J175" i="25" l="1"/>
  <c r="A176" i="25"/>
  <c r="F178" i="25" s="1"/>
  <c r="E175" i="25"/>
  <c r="GW5" i="25"/>
  <c r="H174" i="25"/>
  <c r="J176" i="25" l="1"/>
  <c r="A177" i="25"/>
  <c r="F179" i="25" s="1"/>
  <c r="E176" i="25"/>
  <c r="H175" i="25"/>
  <c r="GX5" i="25"/>
  <c r="J177" i="25" l="1"/>
  <c r="A178" i="25"/>
  <c r="F180" i="25" s="1"/>
  <c r="E177" i="25"/>
  <c r="GY5" i="25"/>
  <c r="H176" i="25"/>
  <c r="J178" i="25" l="1"/>
  <c r="A179" i="25"/>
  <c r="F181" i="25" s="1"/>
  <c r="E178" i="25"/>
  <c r="H177" i="25"/>
  <c r="GZ5" i="25"/>
  <c r="J179" i="25" l="1"/>
  <c r="A180" i="25"/>
  <c r="F182" i="25" s="1"/>
  <c r="E179" i="25"/>
  <c r="H178" i="25"/>
  <c r="HA5" i="25"/>
  <c r="J180" i="25" l="1"/>
  <c r="A181" i="25"/>
  <c r="F183" i="25" s="1"/>
  <c r="E180" i="25"/>
  <c r="HB5" i="25"/>
  <c r="H179" i="25"/>
  <c r="J181" i="25" l="1"/>
  <c r="A182" i="25"/>
  <c r="F184" i="25" s="1"/>
  <c r="E181" i="25"/>
  <c r="H180" i="25"/>
  <c r="HC5" i="25"/>
  <c r="J182" i="25" l="1"/>
  <c r="A183" i="25"/>
  <c r="F185" i="25" s="1"/>
  <c r="E182" i="25"/>
  <c r="HD5" i="25"/>
  <c r="H181" i="25"/>
  <c r="J183" i="25" l="1"/>
  <c r="A184" i="25"/>
  <c r="F186" i="25" s="1"/>
  <c r="E183" i="25"/>
  <c r="HE5" i="25"/>
  <c r="H182" i="25"/>
  <c r="J184" i="25" l="1"/>
  <c r="A185" i="25"/>
  <c r="F187" i="25" s="1"/>
  <c r="E184" i="25"/>
  <c r="H183" i="25"/>
  <c r="HF5" i="25"/>
  <c r="J185" i="25" l="1"/>
  <c r="A186" i="25"/>
  <c r="F188" i="25" s="1"/>
  <c r="E185" i="25"/>
  <c r="HG5" i="25"/>
  <c r="H184" i="25"/>
  <c r="J186" i="25" l="1"/>
  <c r="A187" i="25"/>
  <c r="F189" i="25" s="1"/>
  <c r="E186" i="25"/>
  <c r="H185" i="25"/>
  <c r="HH5" i="25"/>
  <c r="J187" i="25" l="1"/>
  <c r="A188" i="25"/>
  <c r="F190" i="25" s="1"/>
  <c r="E187" i="25"/>
  <c r="HI5" i="25"/>
  <c r="H186" i="25"/>
  <c r="J188" i="25" l="1"/>
  <c r="A189" i="25"/>
  <c r="F191" i="25" s="1"/>
  <c r="E188" i="25"/>
  <c r="HJ5" i="25"/>
  <c r="H187" i="25"/>
  <c r="J189" i="25" l="1"/>
  <c r="A190" i="25"/>
  <c r="F192" i="25" s="1"/>
  <c r="E189" i="25"/>
  <c r="H188" i="25"/>
  <c r="HK5" i="25"/>
  <c r="J190" i="25" l="1"/>
  <c r="A191" i="25"/>
  <c r="F193" i="25" s="1"/>
  <c r="E190" i="25"/>
  <c r="HL5" i="25"/>
  <c r="H189" i="25"/>
  <c r="J191" i="25" l="1"/>
  <c r="A192" i="25"/>
  <c r="F194" i="25" s="1"/>
  <c r="E191" i="25"/>
  <c r="HM5" i="25"/>
  <c r="H190" i="25"/>
  <c r="J192" i="25" l="1"/>
  <c r="A193" i="25"/>
  <c r="F195" i="25" s="1"/>
  <c r="E192" i="25"/>
  <c r="HN5" i="25"/>
  <c r="H191" i="25"/>
  <c r="J193" i="25" l="1"/>
  <c r="A194" i="25"/>
  <c r="F196" i="25" s="1"/>
  <c r="E193" i="25"/>
  <c r="H192" i="25"/>
  <c r="HO5" i="25"/>
  <c r="J194" i="25" l="1"/>
  <c r="A195" i="25"/>
  <c r="F197" i="25" s="1"/>
  <c r="E194" i="25"/>
  <c r="HP5" i="25"/>
  <c r="H193" i="25"/>
  <c r="J195" i="25" l="1"/>
  <c r="A196" i="25"/>
  <c r="F198" i="25" s="1"/>
  <c r="E195" i="25"/>
  <c r="HQ5" i="25"/>
  <c r="H194" i="25"/>
  <c r="J196" i="25" l="1"/>
  <c r="A197" i="25"/>
  <c r="F199" i="25" s="1"/>
  <c r="E196" i="25"/>
  <c r="HR5" i="25"/>
  <c r="H195" i="25"/>
  <c r="J197" i="25" l="1"/>
  <c r="A198" i="25"/>
  <c r="F200" i="25" s="1"/>
  <c r="E197" i="25"/>
  <c r="H196" i="25"/>
  <c r="HS5" i="25"/>
  <c r="J198" i="25" l="1"/>
  <c r="A199" i="25"/>
  <c r="F201" i="25" s="1"/>
  <c r="E198" i="25"/>
  <c r="HT5" i="25"/>
  <c r="H197" i="25"/>
  <c r="J199" i="25" l="1"/>
  <c r="A200" i="25"/>
  <c r="F202" i="25" s="1"/>
  <c r="E199" i="25"/>
  <c r="HU5" i="25"/>
  <c r="H198" i="25"/>
  <c r="J200" i="25" l="1"/>
  <c r="A201" i="25"/>
  <c r="F203" i="25" s="1"/>
  <c r="E200" i="25"/>
  <c r="HV5" i="25"/>
  <c r="H199" i="25"/>
  <c r="J201" i="25" l="1"/>
  <c r="A202" i="25"/>
  <c r="F204" i="25" s="1"/>
  <c r="E201" i="25"/>
  <c r="H200" i="25"/>
  <c r="HW5" i="25"/>
  <c r="J202" i="25" l="1"/>
  <c r="A203" i="25"/>
  <c r="F205" i="25" s="1"/>
  <c r="E202" i="25"/>
  <c r="HX5" i="25"/>
  <c r="H201" i="25"/>
  <c r="J203" i="25" l="1"/>
  <c r="A204" i="25"/>
  <c r="F206" i="25" s="1"/>
  <c r="E203" i="25"/>
  <c r="HY5" i="25"/>
  <c r="H202" i="25"/>
  <c r="J204" i="25" l="1"/>
  <c r="A205" i="25"/>
  <c r="F207" i="25" s="1"/>
  <c r="E204" i="25"/>
  <c r="HZ5" i="25"/>
  <c r="H203" i="25"/>
  <c r="J205" i="25" l="1"/>
  <c r="A206" i="25"/>
  <c r="F208" i="25" s="1"/>
  <c r="E205" i="25"/>
  <c r="H204" i="25"/>
  <c r="IA5" i="25"/>
  <c r="J206" i="25" l="1"/>
  <c r="A207" i="25"/>
  <c r="F209" i="25" s="1"/>
  <c r="E206" i="25"/>
  <c r="IB5" i="25"/>
  <c r="H205" i="25"/>
  <c r="J207" i="25" l="1"/>
  <c r="A208" i="25"/>
  <c r="F210" i="25" s="1"/>
  <c r="E207" i="25"/>
  <c r="IC5" i="25"/>
  <c r="H206" i="25"/>
  <c r="J208" i="25" l="1"/>
  <c r="A209" i="25"/>
  <c r="F211" i="25" s="1"/>
  <c r="E208" i="25"/>
  <c r="ID5" i="25"/>
  <c r="H207" i="25"/>
  <c r="J209" i="25" l="1"/>
  <c r="A210" i="25"/>
  <c r="F212" i="25" s="1"/>
  <c r="E209" i="25"/>
  <c r="H208" i="25"/>
  <c r="IE5" i="25"/>
  <c r="J210" i="25" l="1"/>
  <c r="A211" i="25"/>
  <c r="F213" i="25" s="1"/>
  <c r="E210" i="25"/>
  <c r="IF5" i="25"/>
  <c r="H209" i="25"/>
  <c r="J211" i="25" l="1"/>
  <c r="A212" i="25"/>
  <c r="F214" i="25" s="1"/>
  <c r="E211" i="25"/>
  <c r="IG5" i="25"/>
  <c r="H210" i="25"/>
  <c r="J212" i="25" l="1"/>
  <c r="A213" i="25"/>
  <c r="F215" i="25" s="1"/>
  <c r="E212" i="25"/>
  <c r="IH5" i="25"/>
  <c r="H211" i="25"/>
  <c r="J213" i="25" l="1"/>
  <c r="A214" i="25"/>
  <c r="F216" i="25" s="1"/>
  <c r="E213" i="25"/>
  <c r="H212" i="25"/>
  <c r="II5" i="25"/>
  <c r="J214" i="25" l="1"/>
  <c r="A215" i="25"/>
  <c r="F217" i="25" s="1"/>
  <c r="E214" i="25"/>
  <c r="IJ5" i="25"/>
  <c r="H213" i="25"/>
  <c r="J215" i="25" l="1"/>
  <c r="A216" i="25"/>
  <c r="F218" i="25" s="1"/>
  <c r="E215" i="25"/>
  <c r="IK5" i="25"/>
  <c r="H214" i="25"/>
  <c r="J216" i="25" l="1"/>
  <c r="A217" i="25"/>
  <c r="F219" i="25" s="1"/>
  <c r="E216" i="25"/>
  <c r="IL5" i="25"/>
  <c r="H215" i="25"/>
  <c r="J217" i="25" l="1"/>
  <c r="A218" i="25"/>
  <c r="F220" i="25" s="1"/>
  <c r="E217" i="25"/>
  <c r="H216" i="25"/>
  <c r="IM5" i="25"/>
  <c r="J218" i="25" l="1"/>
  <c r="A219" i="25"/>
  <c r="F221" i="25" s="1"/>
  <c r="E218" i="25"/>
  <c r="IN5" i="25"/>
  <c r="H217" i="25"/>
  <c r="J219" i="25" l="1"/>
  <c r="A220" i="25"/>
  <c r="F222" i="25" s="1"/>
  <c r="E219" i="25"/>
  <c r="IO5" i="25"/>
  <c r="H218" i="25"/>
  <c r="J220" i="25" l="1"/>
  <c r="A221" i="25"/>
  <c r="F223" i="25" s="1"/>
  <c r="E220" i="25"/>
  <c r="IP5" i="25"/>
  <c r="H219" i="25"/>
  <c r="J221" i="25" l="1"/>
  <c r="A222" i="25"/>
  <c r="F224" i="25" s="1"/>
  <c r="E221" i="25"/>
  <c r="H220" i="25"/>
  <c r="IQ5" i="25"/>
  <c r="J222" i="25" l="1"/>
  <c r="A223" i="25"/>
  <c r="F225" i="25" s="1"/>
  <c r="E222" i="25"/>
  <c r="IR5" i="25"/>
  <c r="H221" i="25"/>
  <c r="J223" i="25" l="1"/>
  <c r="A224" i="25"/>
  <c r="F226" i="25" s="1"/>
  <c r="E223" i="25"/>
  <c r="IS5" i="25"/>
  <c r="H222" i="25"/>
  <c r="J224" i="25" l="1"/>
  <c r="A225" i="25"/>
  <c r="F227" i="25" s="1"/>
  <c r="E224" i="25"/>
  <c r="IT5" i="25"/>
  <c r="H223" i="25"/>
  <c r="J225" i="25" l="1"/>
  <c r="A226" i="25"/>
  <c r="F228" i="25" s="1"/>
  <c r="E225" i="25"/>
  <c r="H224" i="25"/>
  <c r="IU5" i="25"/>
  <c r="J226" i="25" l="1"/>
  <c r="A227" i="25"/>
  <c r="F229" i="25" s="1"/>
  <c r="E226" i="25"/>
  <c r="IV5" i="25"/>
  <c r="H225" i="25"/>
  <c r="J227" i="25" l="1"/>
  <c r="A228" i="25"/>
  <c r="F230" i="25" s="1"/>
  <c r="E227" i="25"/>
  <c r="IW5" i="25"/>
  <c r="H226" i="25"/>
  <c r="J228" i="25" l="1"/>
  <c r="A229" i="25"/>
  <c r="F231" i="25" s="1"/>
  <c r="E228" i="25"/>
  <c r="IX5" i="25"/>
  <c r="H227" i="25"/>
  <c r="J229" i="25" l="1"/>
  <c r="A230" i="25"/>
  <c r="F232" i="25" s="1"/>
  <c r="E229" i="25"/>
  <c r="H228" i="25"/>
  <c r="IY5" i="25"/>
  <c r="J230" i="25" l="1"/>
  <c r="A231" i="25"/>
  <c r="F233" i="25" s="1"/>
  <c r="E230" i="25"/>
  <c r="IZ5" i="25"/>
  <c r="H229" i="25"/>
  <c r="J231" i="25" l="1"/>
  <c r="A232" i="25"/>
  <c r="F234" i="25" s="1"/>
  <c r="E231" i="25"/>
  <c r="JA5" i="25"/>
  <c r="H230" i="25"/>
  <c r="J232" i="25" l="1"/>
  <c r="A233" i="25"/>
  <c r="F235" i="25" s="1"/>
  <c r="E232" i="25"/>
  <c r="JB5" i="25"/>
  <c r="H231" i="25"/>
  <c r="J233" i="25" l="1"/>
  <c r="A234" i="25"/>
  <c r="F236" i="25" s="1"/>
  <c r="E233" i="25"/>
  <c r="H232" i="25"/>
  <c r="JC5" i="25"/>
  <c r="J234" i="25" l="1"/>
  <c r="A235" i="25"/>
  <c r="F237" i="25" s="1"/>
  <c r="E234" i="25"/>
  <c r="JD5" i="25"/>
  <c r="H233" i="25"/>
  <c r="J235" i="25" l="1"/>
  <c r="A236" i="25"/>
  <c r="F238" i="25" s="1"/>
  <c r="E235" i="25"/>
  <c r="JE5" i="25"/>
  <c r="H234" i="25"/>
  <c r="J236" i="25" l="1"/>
  <c r="A237" i="25"/>
  <c r="F239" i="25" s="1"/>
  <c r="E236" i="25"/>
  <c r="JF5" i="25"/>
  <c r="H235" i="25"/>
  <c r="J237" i="25" l="1"/>
  <c r="A238" i="25"/>
  <c r="F240" i="25" s="1"/>
  <c r="E237" i="25"/>
  <c r="H236" i="25"/>
  <c r="JG5" i="25"/>
  <c r="J238" i="25" l="1"/>
  <c r="A239" i="25"/>
  <c r="F241" i="25" s="1"/>
  <c r="E238" i="25"/>
  <c r="JH5" i="25"/>
  <c r="H237" i="25"/>
  <c r="J239" i="25" l="1"/>
  <c r="A240" i="25"/>
  <c r="F242" i="25" s="1"/>
  <c r="E239" i="25"/>
  <c r="JI5" i="25"/>
  <c r="H238" i="25"/>
  <c r="J240" i="25" l="1"/>
  <c r="A241" i="25"/>
  <c r="F243" i="25" s="1"/>
  <c r="E240" i="25"/>
  <c r="JJ5" i="25"/>
  <c r="H239" i="25"/>
  <c r="J241" i="25" l="1"/>
  <c r="A242" i="25"/>
  <c r="F244" i="25" s="1"/>
  <c r="E241" i="25"/>
  <c r="H240" i="25"/>
  <c r="JK5" i="25"/>
  <c r="J242" i="25" l="1"/>
  <c r="A243" i="25"/>
  <c r="F245" i="25" s="1"/>
  <c r="E242" i="25"/>
  <c r="JL5" i="25"/>
  <c r="H241" i="25"/>
  <c r="J243" i="25" l="1"/>
  <c r="A244" i="25"/>
  <c r="F246" i="25" s="1"/>
  <c r="E243" i="25"/>
  <c r="JM5" i="25"/>
  <c r="H242" i="25"/>
  <c r="J244" i="25" l="1"/>
  <c r="A245" i="25"/>
  <c r="F247" i="25" s="1"/>
  <c r="E244" i="25"/>
  <c r="JN5" i="25"/>
  <c r="H243" i="25"/>
  <c r="J245" i="25" l="1"/>
  <c r="A246" i="25"/>
  <c r="F248" i="25" s="1"/>
  <c r="E245" i="25"/>
  <c r="H244" i="25"/>
  <c r="JO5" i="25"/>
  <c r="J246" i="25" l="1"/>
  <c r="A247" i="25"/>
  <c r="F249" i="25" s="1"/>
  <c r="E246" i="25"/>
  <c r="JP5" i="25"/>
  <c r="H245" i="25"/>
  <c r="J247" i="25" l="1"/>
  <c r="A248" i="25"/>
  <c r="F250" i="25" s="1"/>
  <c r="E247" i="25"/>
  <c r="JQ5" i="25"/>
  <c r="H246" i="25"/>
  <c r="J248" i="25" l="1"/>
  <c r="A249" i="25"/>
  <c r="F251" i="25" s="1"/>
  <c r="E248" i="25"/>
  <c r="JR5" i="25"/>
  <c r="H247" i="25"/>
  <c r="J249" i="25" l="1"/>
  <c r="A250" i="25"/>
  <c r="F252" i="25" s="1"/>
  <c r="E249" i="25"/>
  <c r="H248" i="25"/>
  <c r="JS5" i="25"/>
  <c r="J250" i="25" l="1"/>
  <c r="A251" i="25"/>
  <c r="F253" i="25" s="1"/>
  <c r="E250" i="25"/>
  <c r="JT5" i="25"/>
  <c r="H249" i="25"/>
  <c r="J251" i="25" l="1"/>
  <c r="A252" i="25"/>
  <c r="F254" i="25" s="1"/>
  <c r="E251" i="25"/>
  <c r="JU5" i="25"/>
  <c r="H250" i="25"/>
  <c r="J252" i="25" l="1"/>
  <c r="A253" i="25"/>
  <c r="F255" i="25" s="1"/>
  <c r="E252" i="25"/>
  <c r="JV5" i="25"/>
  <c r="H251" i="25"/>
  <c r="J253" i="25" l="1"/>
  <c r="A254" i="25"/>
  <c r="F256" i="25" s="1"/>
  <c r="E253" i="25"/>
  <c r="H252" i="25"/>
  <c r="JW5" i="25"/>
  <c r="J254" i="25" l="1"/>
  <c r="A255" i="25"/>
  <c r="F257" i="25" s="1"/>
  <c r="E254" i="25"/>
  <c r="JX5" i="25"/>
  <c r="H253" i="25"/>
  <c r="J255" i="25" l="1"/>
  <c r="A256" i="25"/>
  <c r="F258" i="25" s="1"/>
  <c r="E255" i="25"/>
  <c r="JY5" i="25"/>
  <c r="H254" i="25"/>
  <c r="J256" i="25" l="1"/>
  <c r="A257" i="25"/>
  <c r="F259" i="25" s="1"/>
  <c r="E256" i="25"/>
  <c r="JZ5" i="25"/>
  <c r="H255" i="25"/>
  <c r="J257" i="25" l="1"/>
  <c r="A258" i="25"/>
  <c r="F260" i="25" s="1"/>
  <c r="E257" i="25"/>
  <c r="H256" i="25"/>
  <c r="KA5" i="25"/>
  <c r="J258" i="25" l="1"/>
  <c r="A259" i="25"/>
  <c r="F261" i="25" s="1"/>
  <c r="E258" i="25"/>
  <c r="KB5" i="25"/>
  <c r="H257" i="25"/>
  <c r="J259" i="25" l="1"/>
  <c r="A260" i="25"/>
  <c r="F262" i="25" s="1"/>
  <c r="E259" i="25"/>
  <c r="KC5" i="25"/>
  <c r="H258" i="25"/>
  <c r="J260" i="25" l="1"/>
  <c r="A261" i="25"/>
  <c r="F263" i="25" s="1"/>
  <c r="E260" i="25"/>
  <c r="KD5" i="25"/>
  <c r="H259" i="25"/>
  <c r="J261" i="25" l="1"/>
  <c r="A262" i="25"/>
  <c r="F264" i="25" s="1"/>
  <c r="E261" i="25"/>
  <c r="H260" i="25"/>
  <c r="KE5" i="25"/>
  <c r="J262" i="25" l="1"/>
  <c r="A263" i="25"/>
  <c r="F265" i="25" s="1"/>
  <c r="E262" i="25"/>
  <c r="KF5" i="25"/>
  <c r="H261" i="25"/>
  <c r="J263" i="25" l="1"/>
  <c r="A264" i="25"/>
  <c r="F266" i="25" s="1"/>
  <c r="E263" i="25"/>
  <c r="KG5" i="25"/>
  <c r="H262" i="25"/>
  <c r="J264" i="25" l="1"/>
  <c r="A265" i="25"/>
  <c r="F267" i="25" s="1"/>
  <c r="E264" i="25"/>
  <c r="KH5" i="25"/>
  <c r="H263" i="25"/>
  <c r="J265" i="25" l="1"/>
  <c r="A266" i="25"/>
  <c r="F268" i="25" s="1"/>
  <c r="E265" i="25"/>
  <c r="H264" i="25"/>
  <c r="KI5" i="25"/>
  <c r="J266" i="25" l="1"/>
  <c r="A267" i="25"/>
  <c r="F269" i="25" s="1"/>
  <c r="E266" i="25"/>
  <c r="KJ5" i="25"/>
  <c r="H265" i="25"/>
  <c r="J267" i="25" l="1"/>
  <c r="A268" i="25"/>
  <c r="F270" i="25" s="1"/>
  <c r="E267" i="25"/>
  <c r="KK5" i="25"/>
  <c r="H266" i="25"/>
  <c r="J268" i="25" l="1"/>
  <c r="A269" i="25"/>
  <c r="F271" i="25" s="1"/>
  <c r="E268" i="25"/>
  <c r="KL5" i="25"/>
  <c r="H267" i="25"/>
  <c r="J269" i="25" l="1"/>
  <c r="A270" i="25"/>
  <c r="F272" i="25" s="1"/>
  <c r="E269" i="25"/>
  <c r="H268" i="25"/>
  <c r="KM5" i="25"/>
  <c r="J270" i="25" l="1"/>
  <c r="A271" i="25"/>
  <c r="F273" i="25" s="1"/>
  <c r="E270" i="25"/>
  <c r="KN5" i="25"/>
  <c r="H269" i="25"/>
  <c r="J271" i="25" l="1"/>
  <c r="A272" i="25"/>
  <c r="F274" i="25" s="1"/>
  <c r="E271" i="25"/>
  <c r="KO5" i="25"/>
  <c r="H270" i="25"/>
  <c r="J272" i="25" l="1"/>
  <c r="A273" i="25"/>
  <c r="F275" i="25" s="1"/>
  <c r="E272" i="25"/>
  <c r="KP5" i="25"/>
  <c r="H271" i="25"/>
  <c r="J273" i="25" l="1"/>
  <c r="A274" i="25"/>
  <c r="F276" i="25" s="1"/>
  <c r="E273" i="25"/>
  <c r="H272" i="25"/>
  <c r="KQ5" i="25"/>
  <c r="J274" i="25" l="1"/>
  <c r="A275" i="25"/>
  <c r="F277" i="25" s="1"/>
  <c r="E274" i="25"/>
  <c r="KR5" i="25"/>
  <c r="H273" i="25"/>
  <c r="J275" i="25" l="1"/>
  <c r="A276" i="25"/>
  <c r="F278" i="25" s="1"/>
  <c r="E275" i="25"/>
  <c r="KS5" i="25"/>
  <c r="H274" i="25"/>
  <c r="J276" i="25" l="1"/>
  <c r="A277" i="25"/>
  <c r="F279" i="25" s="1"/>
  <c r="E276" i="25"/>
  <c r="KT5" i="25"/>
  <c r="H275" i="25"/>
  <c r="J277" i="25" l="1"/>
  <c r="A278" i="25"/>
  <c r="F280" i="25" s="1"/>
  <c r="E277" i="25"/>
  <c r="H276" i="25"/>
  <c r="KU5" i="25"/>
  <c r="J278" i="25" l="1"/>
  <c r="A279" i="25"/>
  <c r="F281" i="25" s="1"/>
  <c r="E278" i="25"/>
  <c r="KV5" i="25"/>
  <c r="H277" i="25"/>
  <c r="J279" i="25" l="1"/>
  <c r="A280" i="25"/>
  <c r="F282" i="25" s="1"/>
  <c r="E279" i="25"/>
  <c r="KW5" i="25"/>
  <c r="H278" i="25"/>
  <c r="J280" i="25" l="1"/>
  <c r="A281" i="25"/>
  <c r="F283" i="25" s="1"/>
  <c r="E280" i="25"/>
  <c r="KX5" i="25"/>
  <c r="H279" i="25"/>
  <c r="J281" i="25" l="1"/>
  <c r="A282" i="25"/>
  <c r="F284" i="25" s="1"/>
  <c r="E281" i="25"/>
  <c r="H280" i="25"/>
  <c r="KY5" i="25"/>
  <c r="J282" i="25" l="1"/>
  <c r="A283" i="25"/>
  <c r="F285" i="25" s="1"/>
  <c r="E282" i="25"/>
  <c r="KZ5" i="25"/>
  <c r="H281" i="25"/>
  <c r="J283" i="25" l="1"/>
  <c r="A284" i="25"/>
  <c r="F286" i="25" s="1"/>
  <c r="E283" i="25"/>
  <c r="LA5" i="25"/>
  <c r="H282" i="25"/>
  <c r="J284" i="25" l="1"/>
  <c r="A285" i="25"/>
  <c r="F287" i="25" s="1"/>
  <c r="E284" i="25"/>
  <c r="LB5" i="25"/>
  <c r="H283" i="25"/>
  <c r="J285" i="25" l="1"/>
  <c r="A286" i="25"/>
  <c r="F288" i="25" s="1"/>
  <c r="E285" i="25"/>
  <c r="H284" i="25"/>
  <c r="LC5" i="25"/>
  <c r="J286" i="25" l="1"/>
  <c r="A287" i="25"/>
  <c r="F289" i="25" s="1"/>
  <c r="E286" i="25"/>
  <c r="LD5" i="25"/>
  <c r="H285" i="25"/>
  <c r="J287" i="25" l="1"/>
  <c r="A288" i="25"/>
  <c r="F290" i="25" s="1"/>
  <c r="E287" i="25"/>
  <c r="LE5" i="25"/>
  <c r="H286" i="25"/>
  <c r="J288" i="25" l="1"/>
  <c r="A289" i="25"/>
  <c r="F291" i="25" s="1"/>
  <c r="E288" i="25"/>
  <c r="LF5" i="25"/>
  <c r="H287" i="25"/>
  <c r="J289" i="25" l="1"/>
  <c r="A290" i="25"/>
  <c r="F292" i="25" s="1"/>
  <c r="E289" i="25"/>
  <c r="H288" i="25"/>
  <c r="LG5" i="25"/>
  <c r="J290" i="25" l="1"/>
  <c r="A291" i="25"/>
  <c r="F293" i="25" s="1"/>
  <c r="E290" i="25"/>
  <c r="LH5" i="25"/>
  <c r="H289" i="25"/>
  <c r="J291" i="25" l="1"/>
  <c r="A292" i="25"/>
  <c r="F294" i="25" s="1"/>
  <c r="E291" i="25"/>
  <c r="LI5" i="25"/>
  <c r="H290" i="25"/>
  <c r="J292" i="25" l="1"/>
  <c r="A293" i="25"/>
  <c r="F295" i="25" s="1"/>
  <c r="E292" i="25"/>
  <c r="LJ5" i="25"/>
  <c r="H291" i="25"/>
  <c r="J293" i="25" l="1"/>
  <c r="A294" i="25"/>
  <c r="F296" i="25" s="1"/>
  <c r="E293" i="25"/>
  <c r="H292" i="25"/>
  <c r="LK5" i="25"/>
  <c r="J294" i="25" l="1"/>
  <c r="A295" i="25"/>
  <c r="F297" i="25" s="1"/>
  <c r="E294" i="25"/>
  <c r="LL5" i="25"/>
  <c r="H293" i="25"/>
  <c r="J295" i="25" l="1"/>
  <c r="A296" i="25"/>
  <c r="F298" i="25" s="1"/>
  <c r="E295" i="25"/>
  <c r="LM5" i="25"/>
  <c r="H294" i="25"/>
  <c r="J296" i="25" l="1"/>
  <c r="A297" i="25"/>
  <c r="F299" i="25" s="1"/>
  <c r="E296" i="25"/>
  <c r="LN5" i="25"/>
  <c r="H295" i="25"/>
  <c r="J297" i="25" l="1"/>
  <c r="A298" i="25"/>
  <c r="F300" i="25" s="1"/>
  <c r="E297" i="25"/>
  <c r="H296" i="25"/>
  <c r="LO5" i="25"/>
  <c r="J298" i="25" l="1"/>
  <c r="A299" i="25"/>
  <c r="F301" i="25" s="1"/>
  <c r="E298" i="25"/>
  <c r="LP5" i="25"/>
  <c r="H297" i="25"/>
  <c r="J299" i="25" l="1"/>
  <c r="A300" i="25"/>
  <c r="F302" i="25" s="1"/>
  <c r="E299" i="25"/>
  <c r="LQ5" i="25"/>
  <c r="H298" i="25"/>
  <c r="J300" i="25" l="1"/>
  <c r="A301" i="25"/>
  <c r="F303" i="25" s="1"/>
  <c r="E300" i="25"/>
  <c r="LR5" i="25"/>
  <c r="H299" i="25"/>
  <c r="J301" i="25" l="1"/>
  <c r="A302" i="25"/>
  <c r="F304" i="25" s="1"/>
  <c r="E301" i="25"/>
  <c r="H300" i="25"/>
  <c r="LS5" i="25"/>
  <c r="J302" i="25" l="1"/>
  <c r="A303" i="25"/>
  <c r="F305" i="25" s="1"/>
  <c r="E302" i="25"/>
  <c r="LT5" i="25"/>
  <c r="H301" i="25"/>
  <c r="J303" i="25" l="1"/>
  <c r="A304" i="25"/>
  <c r="F306" i="25" s="1"/>
  <c r="E303" i="25"/>
  <c r="H302" i="25"/>
  <c r="LU5" i="25"/>
  <c r="J304" i="25" l="1"/>
  <c r="A305" i="25"/>
  <c r="F307" i="25" s="1"/>
  <c r="E304" i="25"/>
  <c r="H303" i="25"/>
  <c r="LV5" i="25"/>
  <c r="J305" i="25" l="1"/>
  <c r="A306" i="25"/>
  <c r="F308" i="25" s="1"/>
  <c r="E305" i="25"/>
  <c r="H304" i="25"/>
  <c r="LW5" i="25"/>
  <c r="J306" i="25" l="1"/>
  <c r="A307" i="25"/>
  <c r="F309" i="25" s="1"/>
  <c r="E306" i="25"/>
  <c r="LX5" i="25"/>
  <c r="H305" i="25"/>
  <c r="J307" i="25" l="1"/>
  <c r="A308" i="25"/>
  <c r="F310" i="25" s="1"/>
  <c r="E307" i="25"/>
  <c r="LY5" i="25"/>
  <c r="H306" i="25"/>
  <c r="J308" i="25" l="1"/>
  <c r="A309" i="25"/>
  <c r="F311" i="25" s="1"/>
  <c r="E308" i="25"/>
  <c r="LZ5" i="25"/>
  <c r="H307" i="25"/>
  <c r="J309" i="25" l="1"/>
  <c r="A310" i="25"/>
  <c r="F312" i="25" s="1"/>
  <c r="E309" i="25"/>
  <c r="H308" i="25"/>
  <c r="MA5" i="25"/>
  <c r="J310" i="25" l="1"/>
  <c r="A311" i="25"/>
  <c r="F313" i="25" s="1"/>
  <c r="E310" i="25"/>
  <c r="MB5" i="25"/>
  <c r="H309" i="25"/>
  <c r="J311" i="25" l="1"/>
  <c r="A312" i="25"/>
  <c r="F314" i="25" s="1"/>
  <c r="E311" i="25"/>
  <c r="MC5" i="25"/>
  <c r="H310" i="25"/>
  <c r="J312" i="25" l="1"/>
  <c r="A313" i="25"/>
  <c r="F315" i="25" s="1"/>
  <c r="E312" i="25"/>
  <c r="MD5" i="25"/>
  <c r="H311" i="25"/>
  <c r="J313" i="25" l="1"/>
  <c r="A314" i="25"/>
  <c r="F316" i="25" s="1"/>
  <c r="E313" i="25"/>
  <c r="H312" i="25"/>
  <c r="ME5" i="25"/>
  <c r="J314" i="25" l="1"/>
  <c r="A315" i="25"/>
  <c r="F317" i="25" s="1"/>
  <c r="E314" i="25"/>
  <c r="MF5" i="25"/>
  <c r="H313" i="25"/>
  <c r="J315" i="25" l="1"/>
  <c r="A316" i="25"/>
  <c r="F318" i="25" s="1"/>
  <c r="E315" i="25"/>
  <c r="MG5" i="25"/>
  <c r="H314" i="25"/>
  <c r="J316" i="25" l="1"/>
  <c r="A317" i="25"/>
  <c r="F319" i="25" s="1"/>
  <c r="E316" i="25"/>
  <c r="MH5" i="25"/>
  <c r="H315" i="25"/>
  <c r="J317" i="25" l="1"/>
  <c r="A318" i="25"/>
  <c r="F320" i="25" s="1"/>
  <c r="E317" i="25"/>
  <c r="H316" i="25"/>
  <c r="MI5" i="25"/>
  <c r="J318" i="25" l="1"/>
  <c r="A319" i="25"/>
  <c r="F321" i="25" s="1"/>
  <c r="E318" i="25"/>
  <c r="MJ5" i="25"/>
  <c r="H317" i="25"/>
  <c r="J319" i="25" l="1"/>
  <c r="A320" i="25"/>
  <c r="F322" i="25" s="1"/>
  <c r="E319" i="25"/>
  <c r="MK5" i="25"/>
  <c r="H318" i="25"/>
  <c r="J320" i="25" l="1"/>
  <c r="A321" i="25"/>
  <c r="F323" i="25" s="1"/>
  <c r="E320" i="25"/>
  <c r="ML5" i="25"/>
  <c r="H319" i="25"/>
  <c r="J321" i="25" l="1"/>
  <c r="A322" i="25"/>
  <c r="F324" i="25" s="1"/>
  <c r="E321" i="25"/>
  <c r="H320" i="25"/>
  <c r="MM5" i="25"/>
  <c r="J322" i="25" l="1"/>
  <c r="A323" i="25"/>
  <c r="F325" i="25" s="1"/>
  <c r="E322" i="25"/>
  <c r="MN5" i="25"/>
  <c r="H321" i="25"/>
  <c r="J323" i="25" l="1"/>
  <c r="A324" i="25"/>
  <c r="F326" i="25" s="1"/>
  <c r="E323" i="25"/>
  <c r="MO5" i="25"/>
  <c r="H322" i="25"/>
  <c r="J324" i="25" l="1"/>
  <c r="A325" i="25"/>
  <c r="F327" i="25" s="1"/>
  <c r="E324" i="25"/>
  <c r="MP5" i="25"/>
  <c r="H323" i="25"/>
  <c r="J325" i="25" l="1"/>
  <c r="A326" i="25"/>
  <c r="F328" i="25" s="1"/>
  <c r="E325" i="25"/>
  <c r="H324" i="25"/>
  <c r="MQ5" i="25"/>
  <c r="J326" i="25" l="1"/>
  <c r="A327" i="25"/>
  <c r="F329" i="25" s="1"/>
  <c r="E326" i="25"/>
  <c r="MR5" i="25"/>
  <c r="H325" i="25"/>
  <c r="J327" i="25" l="1"/>
  <c r="A328" i="25"/>
  <c r="F330" i="25" s="1"/>
  <c r="E327" i="25"/>
  <c r="MS5" i="25"/>
  <c r="H326" i="25"/>
  <c r="J328" i="25" l="1"/>
  <c r="A329" i="25"/>
  <c r="F331" i="25" s="1"/>
  <c r="E328" i="25"/>
  <c r="MT5" i="25"/>
  <c r="H327" i="25"/>
  <c r="J329" i="25" l="1"/>
  <c r="A330" i="25"/>
  <c r="F332" i="25" s="1"/>
  <c r="E329" i="25"/>
  <c r="H328" i="25"/>
  <c r="MU5" i="25"/>
  <c r="J330" i="25" l="1"/>
  <c r="A331" i="25"/>
  <c r="F333" i="25" s="1"/>
  <c r="E330" i="25"/>
  <c r="MV5" i="25"/>
  <c r="H329" i="25"/>
  <c r="J331" i="25" l="1"/>
  <c r="A332" i="25"/>
  <c r="F334" i="25" s="1"/>
  <c r="E331" i="25"/>
  <c r="MW5" i="25"/>
  <c r="H330" i="25"/>
  <c r="J332" i="25" l="1"/>
  <c r="A333" i="25"/>
  <c r="F335" i="25" s="1"/>
  <c r="E332" i="25"/>
  <c r="MX5" i="25"/>
  <c r="H331" i="25"/>
  <c r="J333" i="25" l="1"/>
  <c r="A334" i="25"/>
  <c r="F336" i="25" s="1"/>
  <c r="E333" i="25"/>
  <c r="H332" i="25"/>
  <c r="MY5" i="25"/>
  <c r="J334" i="25" l="1"/>
  <c r="A335" i="25"/>
  <c r="F337" i="25" s="1"/>
  <c r="E334" i="25"/>
  <c r="H333" i="25"/>
  <c r="MZ5" i="25"/>
  <c r="J335" i="25" l="1"/>
  <c r="A336" i="25"/>
  <c r="F338" i="25" s="1"/>
  <c r="E335" i="25"/>
  <c r="H334" i="25"/>
  <c r="NA5" i="25"/>
  <c r="J336" i="25" l="1"/>
  <c r="A337" i="25"/>
  <c r="F339" i="25" s="1"/>
  <c r="E336" i="25"/>
  <c r="H335" i="25"/>
  <c r="NB5" i="25"/>
  <c r="J337" i="25" l="1"/>
  <c r="A338" i="25"/>
  <c r="F340" i="25" s="1"/>
  <c r="E337" i="25"/>
  <c r="H336" i="25"/>
  <c r="NC5" i="25"/>
  <c r="J338" i="25" l="1"/>
  <c r="A339" i="25"/>
  <c r="F341" i="25" s="1"/>
  <c r="E338" i="25"/>
  <c r="ND5" i="25"/>
  <c r="H337" i="25"/>
  <c r="J339" i="25" l="1"/>
  <c r="A340" i="25"/>
  <c r="F342" i="25" s="1"/>
  <c r="E339" i="25"/>
  <c r="NE5" i="25"/>
  <c r="H338" i="25"/>
  <c r="J340" i="25" l="1"/>
  <c r="A341" i="25"/>
  <c r="F343" i="25" s="1"/>
  <c r="E340" i="25"/>
  <c r="NF5" i="25"/>
  <c r="H339" i="25"/>
  <c r="J341" i="25" l="1"/>
  <c r="A342" i="25"/>
  <c r="F344" i="25" s="1"/>
  <c r="E341" i="25"/>
  <c r="H340" i="25"/>
  <c r="NG5" i="25"/>
  <c r="J342" i="25" l="1"/>
  <c r="A343" i="25"/>
  <c r="F345" i="25" s="1"/>
  <c r="E342" i="25"/>
  <c r="NH5" i="25"/>
  <c r="H341" i="25"/>
  <c r="J343" i="25" l="1"/>
  <c r="A344" i="25"/>
  <c r="F346" i="25" s="1"/>
  <c r="E343" i="25"/>
  <c r="NI5" i="25"/>
  <c r="H342" i="25"/>
  <c r="J344" i="25" l="1"/>
  <c r="A345" i="25"/>
  <c r="F347" i="25" s="1"/>
  <c r="E344" i="25"/>
  <c r="NJ5" i="25"/>
  <c r="H343" i="25"/>
  <c r="J345" i="25" l="1"/>
  <c r="A346" i="25"/>
  <c r="F348" i="25" s="1"/>
  <c r="E345" i="25"/>
  <c r="H344" i="25"/>
  <c r="NK5" i="25"/>
  <c r="J346" i="25" l="1"/>
  <c r="A347" i="25"/>
  <c r="F349" i="25" s="1"/>
  <c r="E346" i="25"/>
  <c r="NL5" i="25"/>
  <c r="H345" i="25"/>
  <c r="J347" i="25" l="1"/>
  <c r="A348" i="25"/>
  <c r="F350" i="25" s="1"/>
  <c r="E347" i="25"/>
  <c r="NM5" i="25"/>
  <c r="H346" i="25"/>
  <c r="J348" i="25" l="1"/>
  <c r="A349" i="25"/>
  <c r="F351" i="25" s="1"/>
  <c r="E348" i="25"/>
  <c r="NN5" i="25"/>
  <c r="H347" i="25"/>
  <c r="J349" i="25" l="1"/>
  <c r="A350" i="25"/>
  <c r="F352" i="25" s="1"/>
  <c r="E349" i="25"/>
  <c r="H348" i="25"/>
  <c r="NO5" i="25"/>
  <c r="J350" i="25" l="1"/>
  <c r="A351" i="25"/>
  <c r="F353" i="25" s="1"/>
  <c r="E350" i="25"/>
  <c r="NP5" i="25"/>
  <c r="H349" i="25"/>
  <c r="J351" i="25" l="1"/>
  <c r="A352" i="25"/>
  <c r="F354" i="25" s="1"/>
  <c r="E351" i="25"/>
  <c r="NQ5" i="25"/>
  <c r="H350" i="25"/>
  <c r="J352" i="25" l="1"/>
  <c r="A353" i="25"/>
  <c r="F355" i="25" s="1"/>
  <c r="E352" i="25"/>
  <c r="NR5" i="25"/>
  <c r="H351" i="25"/>
  <c r="J353" i="25" l="1"/>
  <c r="A354" i="25"/>
  <c r="F356" i="25" s="1"/>
  <c r="E353" i="25"/>
  <c r="H352" i="25"/>
  <c r="NS5" i="25"/>
  <c r="J354" i="25" l="1"/>
  <c r="A355" i="25"/>
  <c r="F357" i="25" s="1"/>
  <c r="E354" i="25"/>
  <c r="NT5" i="25"/>
  <c r="H353" i="25"/>
  <c r="J355" i="25" l="1"/>
  <c r="A356" i="25"/>
  <c r="F358" i="25" s="1"/>
  <c r="E355" i="25"/>
  <c r="NU5" i="25"/>
  <c r="H354" i="25"/>
  <c r="J356" i="25" l="1"/>
  <c r="A357" i="25"/>
  <c r="F359" i="25" s="1"/>
  <c r="E356" i="25"/>
  <c r="NV5" i="25"/>
  <c r="H355" i="25"/>
  <c r="J357" i="25" l="1"/>
  <c r="A358" i="25"/>
  <c r="F360" i="25" s="1"/>
  <c r="E357" i="25"/>
  <c r="H356" i="25"/>
  <c r="NW5" i="25"/>
  <c r="J358" i="25" l="1"/>
  <c r="A359" i="25"/>
  <c r="F361" i="25" s="1"/>
  <c r="E358" i="25"/>
  <c r="NX5" i="25"/>
  <c r="H357" i="25"/>
  <c r="J359" i="25" l="1"/>
  <c r="A360" i="25"/>
  <c r="F362" i="25" s="1"/>
  <c r="E359" i="25"/>
  <c r="NY5" i="25"/>
  <c r="H358" i="25"/>
  <c r="J360" i="25" l="1"/>
  <c r="A361" i="25"/>
  <c r="F363" i="25" s="1"/>
  <c r="E360" i="25"/>
  <c r="NZ5" i="25"/>
  <c r="H359" i="25"/>
  <c r="J361" i="25" l="1"/>
  <c r="A362" i="25"/>
  <c r="F364" i="25" s="1"/>
  <c r="E361" i="25"/>
  <c r="H360" i="25"/>
  <c r="OA5" i="25"/>
  <c r="J362" i="25" l="1"/>
  <c r="A363" i="25"/>
  <c r="F365" i="25" s="1"/>
  <c r="E362" i="25"/>
  <c r="OB5" i="25"/>
  <c r="H361" i="25"/>
  <c r="J363" i="25" l="1"/>
  <c r="A364" i="25"/>
  <c r="F366" i="25" s="1"/>
  <c r="E363" i="25"/>
  <c r="OC5" i="25"/>
  <c r="H362" i="25"/>
  <c r="J364" i="25" l="1"/>
  <c r="A365" i="25"/>
  <c r="F367" i="25" s="1"/>
  <c r="E364" i="25"/>
  <c r="OD5" i="25"/>
  <c r="H363" i="25"/>
  <c r="J365" i="25" l="1"/>
  <c r="A366" i="25"/>
  <c r="F368" i="25" s="1"/>
  <c r="E365" i="25"/>
  <c r="H364" i="25"/>
  <c r="OE5" i="25"/>
  <c r="J366" i="25" l="1"/>
  <c r="A367" i="25"/>
  <c r="F369" i="25" s="1"/>
  <c r="E366" i="25"/>
  <c r="OF5" i="25"/>
  <c r="H365" i="25"/>
  <c r="J367" i="25" l="1"/>
  <c r="A368" i="25"/>
  <c r="F370" i="25" s="1"/>
  <c r="E367" i="25"/>
  <c r="OG5" i="25"/>
  <c r="H366" i="25"/>
  <c r="J368" i="25" l="1"/>
  <c r="A369" i="25"/>
  <c r="F371" i="25" s="1"/>
  <c r="E368" i="25"/>
  <c r="OH5" i="25"/>
  <c r="H367" i="25"/>
  <c r="J369" i="25" l="1"/>
  <c r="A370" i="25"/>
  <c r="F372" i="25" s="1"/>
  <c r="E369" i="25"/>
  <c r="H368" i="25"/>
  <c r="OI5" i="25"/>
  <c r="J370" i="25" l="1"/>
  <c r="A371" i="25"/>
  <c r="F373" i="25" s="1"/>
  <c r="E370" i="25"/>
  <c r="OJ5" i="25"/>
  <c r="H369" i="25"/>
  <c r="J371" i="25" l="1"/>
  <c r="A372" i="25"/>
  <c r="F374" i="25" s="1"/>
  <c r="E371" i="25"/>
  <c r="OK5" i="25"/>
  <c r="H370" i="25"/>
  <c r="J372" i="25" l="1"/>
  <c r="A373" i="25"/>
  <c r="F375" i="25" s="1"/>
  <c r="E372" i="25"/>
  <c r="OL5" i="25"/>
  <c r="H371" i="25"/>
  <c r="J373" i="25" l="1"/>
  <c r="A374" i="25"/>
  <c r="F376" i="25" s="1"/>
  <c r="E373" i="25"/>
  <c r="H372" i="25"/>
  <c r="OM5" i="25"/>
  <c r="J374" i="25" l="1"/>
  <c r="A375" i="25"/>
  <c r="F377" i="25" s="1"/>
  <c r="E374" i="25"/>
  <c r="ON5" i="25"/>
  <c r="H373" i="25"/>
  <c r="J375" i="25" l="1"/>
  <c r="A376" i="25"/>
  <c r="F378" i="25" s="1"/>
  <c r="E375" i="25"/>
  <c r="OO5" i="25"/>
  <c r="H374" i="25"/>
  <c r="J376" i="25" l="1"/>
  <c r="A377" i="25"/>
  <c r="F379" i="25" s="1"/>
  <c r="E376" i="25"/>
  <c r="OP5" i="25"/>
  <c r="H375" i="25"/>
  <c r="J377" i="25" l="1"/>
  <c r="A378" i="25"/>
  <c r="F380" i="25" s="1"/>
  <c r="E377" i="25"/>
  <c r="H376" i="25"/>
  <c r="OQ5" i="25"/>
  <c r="J378" i="25" l="1"/>
  <c r="A379" i="25"/>
  <c r="F381" i="25" s="1"/>
  <c r="E378" i="25"/>
  <c r="OR5" i="25"/>
  <c r="H377" i="25"/>
  <c r="J379" i="25" l="1"/>
  <c r="A380" i="25"/>
  <c r="F382" i="25" s="1"/>
  <c r="E379" i="25"/>
  <c r="OS5" i="25"/>
  <c r="H378" i="25"/>
  <c r="J380" i="25" l="1"/>
  <c r="A381" i="25"/>
  <c r="F383" i="25" s="1"/>
  <c r="E380" i="25"/>
  <c r="OT5" i="25"/>
  <c r="H379" i="25"/>
  <c r="J381" i="25" l="1"/>
  <c r="A382" i="25"/>
  <c r="F384" i="25" s="1"/>
  <c r="E381" i="25"/>
  <c r="H380" i="25"/>
  <c r="OU5" i="25"/>
  <c r="J382" i="25" l="1"/>
  <c r="A383" i="25"/>
  <c r="F385" i="25" s="1"/>
  <c r="E382" i="25"/>
  <c r="OV5" i="25"/>
  <c r="H381" i="25"/>
  <c r="J383" i="25" l="1"/>
  <c r="A384" i="25"/>
  <c r="F386" i="25" s="1"/>
  <c r="E383" i="25"/>
  <c r="OW5" i="25"/>
  <c r="H382" i="25"/>
  <c r="J384" i="25" l="1"/>
  <c r="A385" i="25"/>
  <c r="F387" i="25" s="1"/>
  <c r="E384" i="25"/>
  <c r="OX5" i="25"/>
  <c r="H383" i="25"/>
  <c r="J385" i="25" l="1"/>
  <c r="A386" i="25"/>
  <c r="F388" i="25" s="1"/>
  <c r="E385" i="25"/>
  <c r="H384" i="25"/>
  <c r="OY5" i="25"/>
  <c r="J386" i="25" l="1"/>
  <c r="A387" i="25"/>
  <c r="F389" i="25" s="1"/>
  <c r="E386" i="25"/>
  <c r="OZ5" i="25"/>
  <c r="H385" i="25"/>
  <c r="J387" i="25" l="1"/>
  <c r="A388" i="25"/>
  <c r="F390" i="25" s="1"/>
  <c r="E387" i="25"/>
  <c r="PA5" i="25"/>
  <c r="H386" i="25"/>
  <c r="J388" i="25" l="1"/>
  <c r="A389" i="25"/>
  <c r="F391" i="25" s="1"/>
  <c r="E388" i="25"/>
  <c r="PB5" i="25"/>
  <c r="H387" i="25"/>
  <c r="J389" i="25" l="1"/>
  <c r="A390" i="25"/>
  <c r="F392" i="25" s="1"/>
  <c r="E389" i="25"/>
  <c r="H388" i="25"/>
  <c r="PC5" i="25"/>
  <c r="J390" i="25" l="1"/>
  <c r="A391" i="25"/>
  <c r="F393" i="25" s="1"/>
  <c r="E390" i="25"/>
  <c r="PD5" i="25"/>
  <c r="H389" i="25"/>
  <c r="J391" i="25" l="1"/>
  <c r="A392" i="25"/>
  <c r="F394" i="25" s="1"/>
  <c r="E391" i="25"/>
  <c r="PE5" i="25"/>
  <c r="H390" i="25"/>
  <c r="J392" i="25" l="1"/>
  <c r="A393" i="25"/>
  <c r="F395" i="25" s="1"/>
  <c r="E392" i="25"/>
  <c r="PF5" i="25"/>
  <c r="H391" i="25"/>
  <c r="J393" i="25" l="1"/>
  <c r="A394" i="25"/>
  <c r="F396" i="25" s="1"/>
  <c r="E393" i="25"/>
  <c r="H392" i="25"/>
  <c r="PG5" i="25"/>
  <c r="J394" i="25" l="1"/>
  <c r="A395" i="25"/>
  <c r="F397" i="25" s="1"/>
  <c r="E394" i="25"/>
  <c r="PH5" i="25"/>
  <c r="H393" i="25"/>
  <c r="J395" i="25" l="1"/>
  <c r="A396" i="25"/>
  <c r="F398" i="25" s="1"/>
  <c r="E395" i="25"/>
  <c r="PI5" i="25"/>
  <c r="H394" i="25"/>
  <c r="J396" i="25" l="1"/>
  <c r="A397" i="25"/>
  <c r="F399" i="25" s="1"/>
  <c r="E396" i="25"/>
  <c r="PJ5" i="25"/>
  <c r="H395" i="25"/>
  <c r="J397" i="25" l="1"/>
  <c r="A398" i="25"/>
  <c r="F400" i="25" s="1"/>
  <c r="E397" i="25"/>
  <c r="H396" i="25"/>
  <c r="PK5" i="25"/>
  <c r="J398" i="25" l="1"/>
  <c r="A399" i="25"/>
  <c r="F401" i="25" s="1"/>
  <c r="E398" i="25"/>
  <c r="PL5" i="25"/>
  <c r="H397" i="25"/>
  <c r="J399" i="25" l="1"/>
  <c r="A400" i="25"/>
  <c r="F402" i="25" s="1"/>
  <c r="E399" i="25"/>
  <c r="PM5" i="25"/>
  <c r="H398" i="25"/>
  <c r="J400" i="25" l="1"/>
  <c r="A401" i="25"/>
  <c r="F403" i="25" s="1"/>
  <c r="E400" i="25"/>
  <c r="PN5" i="25"/>
  <c r="H399" i="25"/>
  <c r="J401" i="25" l="1"/>
  <c r="A402" i="25"/>
  <c r="F404" i="25" s="1"/>
  <c r="E401" i="25"/>
  <c r="H400" i="25"/>
  <c r="PO5" i="25"/>
  <c r="J402" i="25" l="1"/>
  <c r="A403" i="25"/>
  <c r="F405" i="25" s="1"/>
  <c r="E402" i="25"/>
  <c r="PP5" i="25"/>
  <c r="H401" i="25"/>
  <c r="J403" i="25" l="1"/>
  <c r="A404" i="25"/>
  <c r="F406" i="25" s="1"/>
  <c r="E403" i="25"/>
  <c r="PQ5" i="25"/>
  <c r="H402" i="25"/>
  <c r="J404" i="25" l="1"/>
  <c r="A405" i="25"/>
  <c r="F407" i="25" s="1"/>
  <c r="E404" i="25"/>
  <c r="PR5" i="25"/>
  <c r="H403" i="25"/>
  <c r="J405" i="25" l="1"/>
  <c r="A406" i="25"/>
  <c r="F408" i="25" s="1"/>
  <c r="E405" i="25"/>
  <c r="H404" i="25"/>
  <c r="PS5" i="25"/>
  <c r="J406" i="25" l="1"/>
  <c r="A407" i="25"/>
  <c r="F409" i="25" s="1"/>
  <c r="E406" i="25"/>
  <c r="PT5" i="25"/>
  <c r="H405" i="25"/>
  <c r="J407" i="25" l="1"/>
  <c r="A408" i="25"/>
  <c r="F410" i="25" s="1"/>
  <c r="E407" i="25"/>
  <c r="PU5" i="25"/>
  <c r="H406" i="25"/>
  <c r="J408" i="25" l="1"/>
  <c r="A409" i="25"/>
  <c r="F411" i="25" s="1"/>
  <c r="E408" i="25"/>
  <c r="PV5" i="25"/>
  <c r="H407" i="25"/>
  <c r="J409" i="25" l="1"/>
  <c r="A410" i="25"/>
  <c r="F412" i="25" s="1"/>
  <c r="E409" i="25"/>
  <c r="H408" i="25"/>
  <c r="PW5" i="25"/>
  <c r="J410" i="25" l="1"/>
  <c r="A411" i="25"/>
  <c r="F413" i="25" s="1"/>
  <c r="E410" i="25"/>
  <c r="PX5" i="25"/>
  <c r="H409" i="25"/>
  <c r="J411" i="25" l="1"/>
  <c r="A412" i="25"/>
  <c r="F414" i="25" s="1"/>
  <c r="E411" i="25"/>
  <c r="PY5" i="25"/>
  <c r="H410" i="25"/>
  <c r="J412" i="25" l="1"/>
  <c r="A413" i="25"/>
  <c r="F415" i="25" s="1"/>
  <c r="E412" i="25"/>
  <c r="PZ5" i="25"/>
  <c r="H411" i="25"/>
  <c r="J413" i="25" l="1"/>
  <c r="A414" i="25"/>
  <c r="F416" i="25" s="1"/>
  <c r="E413" i="25"/>
  <c r="H412" i="25"/>
  <c r="QA5" i="25"/>
  <c r="J414" i="25" l="1"/>
  <c r="A415" i="25"/>
  <c r="F417" i="25" s="1"/>
  <c r="E414" i="25"/>
  <c r="QB5" i="25"/>
  <c r="H413" i="25"/>
  <c r="J415" i="25" l="1"/>
  <c r="A416" i="25"/>
  <c r="F418" i="25" s="1"/>
  <c r="E415" i="25"/>
  <c r="QC5" i="25"/>
  <c r="H414" i="25"/>
  <c r="J416" i="25" l="1"/>
  <c r="A417" i="25"/>
  <c r="F419" i="25" s="1"/>
  <c r="E416" i="25"/>
  <c r="QD5" i="25"/>
  <c r="H415" i="25"/>
  <c r="J417" i="25" l="1"/>
  <c r="A418" i="25"/>
  <c r="F420" i="25" s="1"/>
  <c r="E417" i="25"/>
  <c r="H416" i="25"/>
  <c r="QE5" i="25"/>
  <c r="J418" i="25" l="1"/>
  <c r="A419" i="25"/>
  <c r="F421" i="25" s="1"/>
  <c r="E418" i="25"/>
  <c r="QF5" i="25"/>
  <c r="H417" i="25"/>
  <c r="J419" i="25" l="1"/>
  <c r="A420" i="25"/>
  <c r="F422" i="25" s="1"/>
  <c r="E419" i="25"/>
  <c r="QG5" i="25"/>
  <c r="H418" i="25"/>
  <c r="J420" i="25" l="1"/>
  <c r="A421" i="25"/>
  <c r="F423" i="25" s="1"/>
  <c r="E420" i="25"/>
  <c r="QH5" i="25"/>
  <c r="H419" i="25"/>
  <c r="J421" i="25" l="1"/>
  <c r="A422" i="25"/>
  <c r="F424" i="25" s="1"/>
  <c r="E421" i="25"/>
  <c r="H420" i="25"/>
  <c r="QI5" i="25"/>
  <c r="J422" i="25" l="1"/>
  <c r="A423" i="25"/>
  <c r="F425" i="25" s="1"/>
  <c r="E422" i="25"/>
  <c r="QJ5" i="25"/>
  <c r="H421" i="25"/>
  <c r="J423" i="25" l="1"/>
  <c r="A424" i="25"/>
  <c r="F426" i="25" s="1"/>
  <c r="E423" i="25"/>
  <c r="QK5" i="25"/>
  <c r="H422" i="25"/>
  <c r="J424" i="25" l="1"/>
  <c r="A425" i="25"/>
  <c r="F427" i="25" s="1"/>
  <c r="E424" i="25"/>
  <c r="QL5" i="25"/>
  <c r="H423" i="25"/>
  <c r="J425" i="25" l="1"/>
  <c r="A426" i="25"/>
  <c r="F428" i="25" s="1"/>
  <c r="E425" i="25"/>
  <c r="H424" i="25"/>
  <c r="QM5" i="25"/>
  <c r="J426" i="25" l="1"/>
  <c r="A427" i="25"/>
  <c r="F429" i="25" s="1"/>
  <c r="E426" i="25"/>
  <c r="QN5" i="25"/>
  <c r="H425" i="25"/>
  <c r="J427" i="25" l="1"/>
  <c r="A428" i="25"/>
  <c r="F430" i="25" s="1"/>
  <c r="E427" i="25"/>
  <c r="QO5" i="25"/>
  <c r="H426" i="25"/>
  <c r="J428" i="25" l="1"/>
  <c r="A429" i="25"/>
  <c r="F431" i="25" s="1"/>
  <c r="E428" i="25"/>
  <c r="QP5" i="25"/>
  <c r="H427" i="25"/>
  <c r="J429" i="25" l="1"/>
  <c r="A430" i="25"/>
  <c r="F432" i="25" s="1"/>
  <c r="E429" i="25"/>
  <c r="H428" i="25"/>
  <c r="QQ5" i="25"/>
  <c r="J430" i="25" l="1"/>
  <c r="A431" i="25"/>
  <c r="F433" i="25" s="1"/>
  <c r="E430" i="25"/>
  <c r="QR5" i="25"/>
  <c r="H429" i="25"/>
  <c r="J431" i="25" l="1"/>
  <c r="A432" i="25"/>
  <c r="F434" i="25" s="1"/>
  <c r="E431" i="25"/>
  <c r="QS5" i="25"/>
  <c r="H430" i="25"/>
  <c r="J432" i="25" l="1"/>
  <c r="A433" i="25"/>
  <c r="F435" i="25" s="1"/>
  <c r="E432" i="25"/>
  <c r="QT5" i="25"/>
  <c r="H431" i="25"/>
  <c r="J433" i="25" l="1"/>
  <c r="A434" i="25"/>
  <c r="F436" i="25" s="1"/>
  <c r="E433" i="25"/>
  <c r="H432" i="25"/>
  <c r="QU5" i="25"/>
  <c r="J434" i="25" l="1"/>
  <c r="A435" i="25"/>
  <c r="F437" i="25" s="1"/>
  <c r="E434" i="25"/>
  <c r="QV5" i="25"/>
  <c r="H433" i="25"/>
  <c r="J435" i="25" l="1"/>
  <c r="A436" i="25"/>
  <c r="F438" i="25" s="1"/>
  <c r="E435" i="25"/>
  <c r="QW5" i="25"/>
  <c r="H434" i="25"/>
  <c r="J436" i="25" l="1"/>
  <c r="A437" i="25"/>
  <c r="F439" i="25" s="1"/>
  <c r="E436" i="25"/>
  <c r="QX5" i="25"/>
  <c r="H435" i="25"/>
  <c r="J437" i="25" l="1"/>
  <c r="A438" i="25"/>
  <c r="F440" i="25" s="1"/>
  <c r="E437" i="25"/>
  <c r="H436" i="25"/>
  <c r="QY5" i="25"/>
  <c r="J438" i="25" l="1"/>
  <c r="A439" i="25"/>
  <c r="F441" i="25" s="1"/>
  <c r="E438" i="25"/>
  <c r="QZ5" i="25"/>
  <c r="H437" i="25"/>
  <c r="J439" i="25" l="1"/>
  <c r="A440" i="25"/>
  <c r="F442" i="25" s="1"/>
  <c r="E439" i="25"/>
  <c r="RA5" i="25"/>
  <c r="H438" i="25"/>
  <c r="J440" i="25" l="1"/>
  <c r="A441" i="25"/>
  <c r="F443" i="25" s="1"/>
  <c r="E440" i="25"/>
  <c r="RB5" i="25"/>
  <c r="H439" i="25"/>
  <c r="J441" i="25" l="1"/>
  <c r="A442" i="25"/>
  <c r="F444" i="25" s="1"/>
  <c r="E441" i="25"/>
  <c r="H440" i="25"/>
  <c r="RC5" i="25"/>
  <c r="J442" i="25" l="1"/>
  <c r="A443" i="25"/>
  <c r="F445" i="25" s="1"/>
  <c r="E442" i="25"/>
  <c r="RD5" i="25"/>
  <c r="H441" i="25"/>
  <c r="J443" i="25" l="1"/>
  <c r="A444" i="25"/>
  <c r="F446" i="25" s="1"/>
  <c r="E443" i="25"/>
  <c r="RE5" i="25"/>
  <c r="H442" i="25"/>
  <c r="J444" i="25" l="1"/>
  <c r="A445" i="25"/>
  <c r="F447" i="25" s="1"/>
  <c r="E444" i="25"/>
  <c r="RF5" i="25"/>
  <c r="H443" i="25"/>
  <c r="J445" i="25" l="1"/>
  <c r="A446" i="25"/>
  <c r="F448" i="25" s="1"/>
  <c r="E445" i="25"/>
  <c r="H444" i="25"/>
  <c r="RG5" i="25"/>
  <c r="J446" i="25" l="1"/>
  <c r="A447" i="25"/>
  <c r="F449" i="25" s="1"/>
  <c r="E446" i="25"/>
  <c r="RH5" i="25"/>
  <c r="H445" i="25"/>
  <c r="J447" i="25" l="1"/>
  <c r="A448" i="25"/>
  <c r="F450" i="25" s="1"/>
  <c r="E447" i="25"/>
  <c r="RI5" i="25"/>
  <c r="H446" i="25"/>
  <c r="J448" i="25" l="1"/>
  <c r="A449" i="25"/>
  <c r="F451" i="25" s="1"/>
  <c r="E448" i="25"/>
  <c r="RJ5" i="25"/>
  <c r="H447" i="25"/>
  <c r="J449" i="25" l="1"/>
  <c r="A450" i="25"/>
  <c r="F452" i="25" s="1"/>
  <c r="E449" i="25"/>
  <c r="H448" i="25"/>
  <c r="RK5" i="25"/>
  <c r="J450" i="25" l="1"/>
  <c r="A451" i="25"/>
  <c r="F453" i="25" s="1"/>
  <c r="E450" i="25"/>
  <c r="RL5" i="25"/>
  <c r="H449" i="25"/>
  <c r="J451" i="25" l="1"/>
  <c r="A452" i="25"/>
  <c r="F454" i="25" s="1"/>
  <c r="E451" i="25"/>
  <c r="RM5" i="25"/>
  <c r="H450" i="25"/>
  <c r="J452" i="25" l="1"/>
  <c r="A453" i="25"/>
  <c r="F455" i="25" s="1"/>
  <c r="E452" i="25"/>
  <c r="RN5" i="25"/>
  <c r="H451" i="25"/>
  <c r="J453" i="25" l="1"/>
  <c r="A454" i="25"/>
  <c r="F456" i="25" s="1"/>
  <c r="E453" i="25"/>
  <c r="H452" i="25"/>
  <c r="RO5" i="25"/>
  <c r="J454" i="25" l="1"/>
  <c r="A455" i="25"/>
  <c r="F457" i="25" s="1"/>
  <c r="E454" i="25"/>
  <c r="RP5" i="25"/>
  <c r="H453" i="25"/>
  <c r="J455" i="25" l="1"/>
  <c r="A456" i="25"/>
  <c r="F458" i="25" s="1"/>
  <c r="E455" i="25"/>
  <c r="RQ5" i="25"/>
  <c r="H454" i="25"/>
  <c r="J456" i="25" l="1"/>
  <c r="A457" i="25"/>
  <c r="F459" i="25" s="1"/>
  <c r="E456" i="25"/>
  <c r="RR5" i="25"/>
  <c r="H455" i="25"/>
  <c r="J457" i="25" l="1"/>
  <c r="A458" i="25"/>
  <c r="F460" i="25" s="1"/>
  <c r="E457" i="25"/>
  <c r="H456" i="25"/>
  <c r="RS5" i="25"/>
  <c r="J458" i="25" l="1"/>
  <c r="A459" i="25"/>
  <c r="F461" i="25" s="1"/>
  <c r="E458" i="25"/>
  <c r="RT5" i="25"/>
  <c r="H457" i="25"/>
  <c r="J459" i="25" l="1"/>
  <c r="A460" i="25"/>
  <c r="F462" i="25" s="1"/>
  <c r="E459" i="25"/>
  <c r="RU5" i="25"/>
  <c r="H458" i="25"/>
  <c r="J460" i="25" l="1"/>
  <c r="A461" i="25"/>
  <c r="F463" i="25" s="1"/>
  <c r="E460" i="25"/>
  <c r="RV5" i="25"/>
  <c r="H459" i="25"/>
  <c r="J461" i="25" l="1"/>
  <c r="A462" i="25"/>
  <c r="F464" i="25" s="1"/>
  <c r="E461" i="25"/>
  <c r="H460" i="25"/>
  <c r="RW5" i="25"/>
  <c r="J462" i="25" l="1"/>
  <c r="A463" i="25"/>
  <c r="F465" i="25" s="1"/>
  <c r="E462" i="25"/>
  <c r="RX5" i="25"/>
  <c r="H461" i="25"/>
  <c r="J463" i="25" l="1"/>
  <c r="A464" i="25"/>
  <c r="F466" i="25" s="1"/>
  <c r="E463" i="25"/>
  <c r="RY5" i="25"/>
  <c r="H462" i="25"/>
  <c r="J464" i="25" l="1"/>
  <c r="A465" i="25"/>
  <c r="F467" i="25" s="1"/>
  <c r="E464" i="25"/>
  <c r="RZ5" i="25"/>
  <c r="H463" i="25"/>
  <c r="J465" i="25" l="1"/>
  <c r="A466" i="25"/>
  <c r="F468" i="25" s="1"/>
  <c r="E465" i="25"/>
  <c r="H464" i="25"/>
  <c r="SA5" i="25"/>
  <c r="J466" i="25" l="1"/>
  <c r="A467" i="25"/>
  <c r="F469" i="25" s="1"/>
  <c r="E466" i="25"/>
  <c r="SB5" i="25"/>
  <c r="H465" i="25"/>
  <c r="J467" i="25" l="1"/>
  <c r="A468" i="25"/>
  <c r="F470" i="25" s="1"/>
  <c r="E467" i="25"/>
  <c r="SC5" i="25"/>
  <c r="H466" i="25"/>
  <c r="J468" i="25" l="1"/>
  <c r="A469" i="25"/>
  <c r="F471" i="25" s="1"/>
  <c r="E468" i="25"/>
  <c r="SD5" i="25"/>
  <c r="H467" i="25"/>
  <c r="J469" i="25" l="1"/>
  <c r="A470" i="25"/>
  <c r="F472" i="25" s="1"/>
  <c r="E469" i="25"/>
  <c r="H468" i="25"/>
  <c r="SE5" i="25"/>
  <c r="J470" i="25" l="1"/>
  <c r="A471" i="25"/>
  <c r="F473" i="25" s="1"/>
  <c r="E470" i="25"/>
  <c r="SF5" i="25"/>
  <c r="H469" i="25"/>
  <c r="J471" i="25" l="1"/>
  <c r="A472" i="25"/>
  <c r="F474" i="25" s="1"/>
  <c r="E471" i="25"/>
  <c r="SG5" i="25"/>
  <c r="H470" i="25"/>
  <c r="J472" i="25" l="1"/>
  <c r="A473" i="25"/>
  <c r="F475" i="25" s="1"/>
  <c r="E472" i="25"/>
  <c r="SH5" i="25"/>
  <c r="H471" i="25"/>
  <c r="J473" i="25" l="1"/>
  <c r="A474" i="25"/>
  <c r="F476" i="25" s="1"/>
  <c r="E473" i="25"/>
  <c r="H472" i="25"/>
  <c r="SI5" i="25"/>
  <c r="J474" i="25" l="1"/>
  <c r="A475" i="25"/>
  <c r="F477" i="25" s="1"/>
  <c r="E474" i="25"/>
  <c r="SJ5" i="25"/>
  <c r="H473" i="25"/>
  <c r="J475" i="25" l="1"/>
  <c r="A476" i="25"/>
  <c r="F478" i="25" s="1"/>
  <c r="E475" i="25"/>
  <c r="SK5" i="25"/>
  <c r="H474" i="25"/>
  <c r="J476" i="25" l="1"/>
  <c r="A477" i="25"/>
  <c r="F479" i="25" s="1"/>
  <c r="E476" i="25"/>
  <c r="SL5" i="25"/>
  <c r="H475" i="25"/>
  <c r="J477" i="25" l="1"/>
  <c r="A478" i="25"/>
  <c r="F480" i="25" s="1"/>
  <c r="E477" i="25"/>
  <c r="H476" i="25"/>
  <c r="SM5" i="25"/>
  <c r="J478" i="25" l="1"/>
  <c r="A479" i="25"/>
  <c r="F481" i="25" s="1"/>
  <c r="E478" i="25"/>
  <c r="SN5" i="25"/>
  <c r="H477" i="25"/>
  <c r="J479" i="25" l="1"/>
  <c r="A480" i="25"/>
  <c r="F482" i="25" s="1"/>
  <c r="E479" i="25"/>
  <c r="SO5" i="25"/>
  <c r="H478" i="25"/>
  <c r="J480" i="25" l="1"/>
  <c r="A481" i="25"/>
  <c r="F483" i="25" s="1"/>
  <c r="E480" i="25"/>
  <c r="SP5" i="25"/>
  <c r="H479" i="25"/>
  <c r="J481" i="25" l="1"/>
  <c r="A482" i="25"/>
  <c r="F484" i="25" s="1"/>
  <c r="E481" i="25"/>
  <c r="H480" i="25"/>
  <c r="SQ5" i="25"/>
  <c r="J482" i="25" l="1"/>
  <c r="A483" i="25"/>
  <c r="F485" i="25" s="1"/>
  <c r="E482" i="25"/>
  <c r="SR5" i="25"/>
  <c r="H481" i="25"/>
  <c r="J483" i="25" l="1"/>
  <c r="A484" i="25"/>
  <c r="F486" i="25" s="1"/>
  <c r="E483" i="25"/>
  <c r="SS5" i="25"/>
  <c r="H482" i="25"/>
  <c r="J484" i="25" l="1"/>
  <c r="A485" i="25"/>
  <c r="F487" i="25" s="1"/>
  <c r="E484" i="25"/>
  <c r="ST5" i="25"/>
  <c r="H483" i="25"/>
  <c r="J485" i="25" l="1"/>
  <c r="A486" i="25"/>
  <c r="F488" i="25" s="1"/>
  <c r="E485" i="25"/>
  <c r="H484" i="25"/>
  <c r="SU5" i="25"/>
  <c r="J486" i="25" l="1"/>
  <c r="A487" i="25"/>
  <c r="F489" i="25" s="1"/>
  <c r="E486" i="25"/>
  <c r="SV5" i="25"/>
  <c r="H485" i="25"/>
  <c r="J487" i="25" l="1"/>
  <c r="A488" i="25"/>
  <c r="F490" i="25" s="1"/>
  <c r="E487" i="25"/>
  <c r="SW5" i="25"/>
  <c r="H486" i="25"/>
  <c r="J488" i="25" l="1"/>
  <c r="A489" i="25"/>
  <c r="F491" i="25" s="1"/>
  <c r="E488" i="25"/>
  <c r="SX5" i="25"/>
  <c r="H487" i="25"/>
  <c r="J489" i="25" l="1"/>
  <c r="A490" i="25"/>
  <c r="F492" i="25" s="1"/>
  <c r="E489" i="25"/>
  <c r="H488" i="25"/>
  <c r="SY5" i="25"/>
  <c r="J490" i="25" l="1"/>
  <c r="A491" i="25"/>
  <c r="F493" i="25" s="1"/>
  <c r="E490" i="25"/>
  <c r="SZ5" i="25"/>
  <c r="H489" i="25"/>
  <c r="J491" i="25" l="1"/>
  <c r="A492" i="25"/>
  <c r="F494" i="25" s="1"/>
  <c r="E491" i="25"/>
  <c r="TA5" i="25"/>
  <c r="H490" i="25"/>
  <c r="J492" i="25" l="1"/>
  <c r="A493" i="25"/>
  <c r="F495" i="25" s="1"/>
  <c r="E492" i="25"/>
  <c r="TB5" i="25"/>
  <c r="H491" i="25"/>
  <c r="J493" i="25" l="1"/>
  <c r="A494" i="25"/>
  <c r="F496" i="25" s="1"/>
  <c r="E493" i="25"/>
  <c r="H492" i="25"/>
  <c r="TC5" i="25"/>
  <c r="J494" i="25" l="1"/>
  <c r="A495" i="25"/>
  <c r="F497" i="25" s="1"/>
  <c r="E494" i="25"/>
  <c r="TD5" i="25"/>
  <c r="H493" i="25"/>
  <c r="J495" i="25" l="1"/>
  <c r="A496" i="25"/>
  <c r="F498" i="25" s="1"/>
  <c r="E495" i="25"/>
  <c r="TE5" i="25"/>
  <c r="H494" i="25"/>
  <c r="J496" i="25" l="1"/>
  <c r="A497" i="25"/>
  <c r="F499" i="25" s="1"/>
  <c r="E496" i="25"/>
  <c r="TF5" i="25"/>
  <c r="H495" i="25"/>
  <c r="J497" i="25" l="1"/>
  <c r="A498" i="25"/>
  <c r="F500" i="25" s="1"/>
  <c r="E497" i="25"/>
  <c r="H496" i="25"/>
  <c r="TG5" i="25"/>
  <c r="J498" i="25" l="1"/>
  <c r="A499" i="25"/>
  <c r="F501" i="25" s="1"/>
  <c r="E498" i="25"/>
  <c r="TH5" i="25"/>
  <c r="H497" i="25"/>
  <c r="J499" i="25" l="1"/>
  <c r="A500" i="25"/>
  <c r="F502" i="25" s="1"/>
  <c r="E499" i="25"/>
  <c r="TI5" i="25"/>
  <c r="H498" i="25"/>
  <c r="J500" i="25" l="1"/>
  <c r="A501" i="25"/>
  <c r="F503" i="25" s="1"/>
  <c r="E500" i="25"/>
  <c r="TJ5" i="25"/>
  <c r="H499" i="25"/>
  <c r="J501" i="25" l="1"/>
  <c r="A502" i="25"/>
  <c r="F504" i="25" s="1"/>
  <c r="E501" i="25"/>
  <c r="H500" i="25"/>
  <c r="TK5" i="25"/>
  <c r="J502" i="25" l="1"/>
  <c r="A503" i="25"/>
  <c r="F505" i="25" s="1"/>
  <c r="E502" i="25"/>
  <c r="TL5" i="25"/>
  <c r="H501" i="25"/>
  <c r="J503" i="25" l="1"/>
  <c r="A504" i="25"/>
  <c r="F506" i="25" s="1"/>
  <c r="E503" i="25"/>
  <c r="TM5" i="25"/>
  <c r="H502" i="25"/>
  <c r="J504" i="25" l="1"/>
  <c r="A505" i="25"/>
  <c r="F507" i="25" s="1"/>
  <c r="E504" i="25"/>
  <c r="TN5" i="25"/>
  <c r="H503" i="25"/>
  <c r="J505" i="25" l="1"/>
  <c r="A506" i="25"/>
  <c r="F508" i="25" s="1"/>
  <c r="E505" i="25"/>
  <c r="H504" i="25"/>
  <c r="TO5" i="25"/>
  <c r="J506" i="25" l="1"/>
  <c r="A507" i="25"/>
  <c r="F509" i="25" s="1"/>
  <c r="E506" i="25"/>
  <c r="TP5" i="25"/>
  <c r="H505" i="25"/>
  <c r="J507" i="25" l="1"/>
  <c r="A508" i="25"/>
  <c r="F510" i="25" s="1"/>
  <c r="E507" i="25"/>
  <c r="TQ5" i="25"/>
  <c r="H506" i="25"/>
  <c r="J508" i="25" l="1"/>
  <c r="A509" i="25"/>
  <c r="F511" i="25" s="1"/>
  <c r="E508" i="25"/>
  <c r="TR5" i="25"/>
  <c r="H507" i="25"/>
  <c r="J509" i="25" l="1"/>
  <c r="A510" i="25"/>
  <c r="F512" i="25" s="1"/>
  <c r="E509" i="25"/>
  <c r="H508" i="25"/>
  <c r="TS5" i="25"/>
  <c r="J510" i="25" l="1"/>
  <c r="A511" i="25"/>
  <c r="F513" i="25" s="1"/>
  <c r="E510" i="25"/>
  <c r="TT5" i="25"/>
  <c r="H509" i="25"/>
  <c r="J511" i="25" l="1"/>
  <c r="A512" i="25"/>
  <c r="F514" i="25" s="1"/>
  <c r="E511" i="25"/>
  <c r="TU5" i="25"/>
  <c r="H510" i="25"/>
  <c r="J512" i="25" l="1"/>
  <c r="A513" i="25"/>
  <c r="F515" i="25" s="1"/>
  <c r="E512" i="25"/>
  <c r="TV5" i="25"/>
  <c r="H511" i="25"/>
  <c r="J513" i="25" l="1"/>
  <c r="A514" i="25"/>
  <c r="F516" i="25" s="1"/>
  <c r="E513" i="25"/>
  <c r="H512" i="25"/>
  <c r="TW5" i="25"/>
  <c r="J514" i="25" l="1"/>
  <c r="A515" i="25"/>
  <c r="F517" i="25" s="1"/>
  <c r="E514" i="25"/>
  <c r="TX5" i="25"/>
  <c r="H513" i="25"/>
  <c r="J515" i="25" l="1"/>
  <c r="A516" i="25"/>
  <c r="F518" i="25" s="1"/>
  <c r="E515" i="25"/>
  <c r="TY5" i="25"/>
  <c r="H514" i="25"/>
  <c r="J516" i="25" l="1"/>
  <c r="A517" i="25"/>
  <c r="F519" i="25" s="1"/>
  <c r="E516" i="25"/>
  <c r="TZ5" i="25"/>
  <c r="H515" i="25"/>
  <c r="J517" i="25" l="1"/>
  <c r="A518" i="25"/>
  <c r="F520" i="25" s="1"/>
  <c r="E517" i="25"/>
  <c r="H516" i="25"/>
  <c r="UA5" i="25"/>
  <c r="J518" i="25" l="1"/>
  <c r="A519" i="25"/>
  <c r="F521" i="25" s="1"/>
  <c r="E518" i="25"/>
  <c r="UB5" i="25"/>
  <c r="H517" i="25"/>
  <c r="J519" i="25" l="1"/>
  <c r="A520" i="25"/>
  <c r="F522" i="25" s="1"/>
  <c r="E519" i="25"/>
  <c r="UC5" i="25"/>
  <c r="H518" i="25"/>
  <c r="J520" i="25" l="1"/>
  <c r="A521" i="25"/>
  <c r="F523" i="25" s="1"/>
  <c r="E520" i="25"/>
  <c r="UD5" i="25"/>
  <c r="H519" i="25"/>
  <c r="J521" i="25" l="1"/>
  <c r="A522" i="25"/>
  <c r="F524" i="25" s="1"/>
  <c r="E521" i="25"/>
  <c r="H520" i="25"/>
  <c r="UE5" i="25"/>
  <c r="J522" i="25" l="1"/>
  <c r="A523" i="25"/>
  <c r="F525" i="25" s="1"/>
  <c r="E522" i="25"/>
  <c r="UF5" i="25"/>
  <c r="H521" i="25"/>
  <c r="J523" i="25" l="1"/>
  <c r="A524" i="25"/>
  <c r="F526" i="25" s="1"/>
  <c r="E523" i="25"/>
  <c r="UG5" i="25"/>
  <c r="H522" i="25"/>
  <c r="J524" i="25" l="1"/>
  <c r="A525" i="25"/>
  <c r="F527" i="25" s="1"/>
  <c r="E524" i="25"/>
  <c r="UH5" i="25"/>
  <c r="H523" i="25"/>
  <c r="J525" i="25" l="1"/>
  <c r="A526" i="25"/>
  <c r="F528" i="25" s="1"/>
  <c r="E525" i="25"/>
  <c r="H524" i="25"/>
  <c r="UI5" i="25"/>
  <c r="J526" i="25" l="1"/>
  <c r="A527" i="25"/>
  <c r="F529" i="25" s="1"/>
  <c r="E526" i="25"/>
  <c r="UJ5" i="25"/>
  <c r="H525" i="25"/>
  <c r="J527" i="25" l="1"/>
  <c r="A528" i="25"/>
  <c r="F530" i="25" s="1"/>
  <c r="E527" i="25"/>
  <c r="UK5" i="25"/>
  <c r="H526" i="25"/>
  <c r="J528" i="25" l="1"/>
  <c r="A529" i="25"/>
  <c r="F531" i="25" s="1"/>
  <c r="E528" i="25"/>
  <c r="UL5" i="25"/>
  <c r="H527" i="25"/>
  <c r="J529" i="25" l="1"/>
  <c r="A530" i="25"/>
  <c r="F532" i="25" s="1"/>
  <c r="E529" i="25"/>
  <c r="H528" i="25"/>
  <c r="UM5" i="25"/>
  <c r="J530" i="25" l="1"/>
  <c r="A531" i="25"/>
  <c r="F533" i="25" s="1"/>
  <c r="E530" i="25"/>
  <c r="UN5" i="25"/>
  <c r="H529" i="25"/>
  <c r="J531" i="25" l="1"/>
  <c r="A532" i="25"/>
  <c r="F534" i="25" s="1"/>
  <c r="E531" i="25"/>
  <c r="UO5" i="25"/>
  <c r="H530" i="25"/>
  <c r="J532" i="25" l="1"/>
  <c r="A533" i="25"/>
  <c r="F535" i="25" s="1"/>
  <c r="E532" i="25"/>
  <c r="UP5" i="25"/>
  <c r="H531" i="25"/>
  <c r="J533" i="25" l="1"/>
  <c r="A534" i="25"/>
  <c r="F536" i="25" s="1"/>
  <c r="E533" i="25"/>
  <c r="H532" i="25"/>
  <c r="UQ5" i="25"/>
  <c r="J534" i="25" l="1"/>
  <c r="A535" i="25"/>
  <c r="F537" i="25" s="1"/>
  <c r="E534" i="25"/>
  <c r="UR5" i="25"/>
  <c r="H533" i="25"/>
  <c r="J535" i="25" l="1"/>
  <c r="A536" i="25"/>
  <c r="F538" i="25" s="1"/>
  <c r="E535" i="25"/>
  <c r="US5" i="25"/>
  <c r="H534" i="25"/>
  <c r="J536" i="25" l="1"/>
  <c r="A537" i="25"/>
  <c r="F539" i="25" s="1"/>
  <c r="E536" i="25"/>
  <c r="UT5" i="25"/>
  <c r="H535" i="25"/>
  <c r="J537" i="25" l="1"/>
  <c r="A538" i="25"/>
  <c r="F540" i="25" s="1"/>
  <c r="E537" i="25"/>
  <c r="H536" i="25"/>
  <c r="UU5" i="25"/>
  <c r="J538" i="25" l="1"/>
  <c r="A539" i="25"/>
  <c r="F541" i="25" s="1"/>
  <c r="E538" i="25"/>
  <c r="UV5" i="25"/>
  <c r="H537" i="25"/>
  <c r="J539" i="25" l="1"/>
  <c r="A540" i="25"/>
  <c r="F542" i="25" s="1"/>
  <c r="E539" i="25"/>
  <c r="UW5" i="25"/>
  <c r="H538" i="25"/>
  <c r="J540" i="25" l="1"/>
  <c r="A541" i="25"/>
  <c r="F543" i="25" s="1"/>
  <c r="E540" i="25"/>
  <c r="UX5" i="25"/>
  <c r="H539" i="25"/>
  <c r="J541" i="25" l="1"/>
  <c r="A542" i="25"/>
  <c r="F544" i="25" s="1"/>
  <c r="E541" i="25"/>
  <c r="H540" i="25"/>
  <c r="UY5" i="25"/>
  <c r="J542" i="25" l="1"/>
  <c r="A543" i="25"/>
  <c r="F545" i="25" s="1"/>
  <c r="E542" i="25"/>
  <c r="UZ5" i="25"/>
  <c r="H541" i="25"/>
  <c r="J543" i="25" l="1"/>
  <c r="A544" i="25"/>
  <c r="F546" i="25" s="1"/>
  <c r="E543" i="25"/>
  <c r="VA5" i="25"/>
  <c r="H542" i="25"/>
  <c r="J544" i="25" l="1"/>
  <c r="A545" i="25"/>
  <c r="F547" i="25" s="1"/>
  <c r="E544" i="25"/>
  <c r="VB5" i="25"/>
  <c r="H543" i="25"/>
  <c r="J545" i="25" l="1"/>
  <c r="A546" i="25"/>
  <c r="F548" i="25" s="1"/>
  <c r="E545" i="25"/>
  <c r="H544" i="25"/>
  <c r="VC5" i="25"/>
  <c r="J546" i="25" l="1"/>
  <c r="A547" i="25"/>
  <c r="F549" i="25" s="1"/>
  <c r="E546" i="25"/>
  <c r="VD5" i="25"/>
  <c r="H545" i="25"/>
  <c r="J547" i="25" l="1"/>
  <c r="A548" i="25"/>
  <c r="F550" i="25" s="1"/>
  <c r="E547" i="25"/>
  <c r="VE5" i="25"/>
  <c r="H546" i="25"/>
  <c r="J548" i="25" l="1"/>
  <c r="A549" i="25"/>
  <c r="F551" i="25" s="1"/>
  <c r="E548" i="25"/>
  <c r="VF5" i="25"/>
  <c r="H547" i="25"/>
  <c r="J549" i="25" l="1"/>
  <c r="A550" i="25"/>
  <c r="F552" i="25" s="1"/>
  <c r="E549" i="25"/>
  <c r="H548" i="25"/>
  <c r="VG5" i="25"/>
  <c r="J550" i="25" l="1"/>
  <c r="A551" i="25"/>
  <c r="F553" i="25" s="1"/>
  <c r="E550" i="25"/>
  <c r="VH5" i="25"/>
  <c r="H549" i="25"/>
  <c r="J551" i="25" l="1"/>
  <c r="A552" i="25"/>
  <c r="F554" i="25" s="1"/>
  <c r="E551" i="25"/>
  <c r="VI5" i="25"/>
  <c r="H550" i="25"/>
  <c r="J552" i="25" l="1"/>
  <c r="A553" i="25"/>
  <c r="F555" i="25" s="1"/>
  <c r="E552" i="25"/>
  <c r="VJ5" i="25"/>
  <c r="H551" i="25"/>
  <c r="J553" i="25" l="1"/>
  <c r="A554" i="25"/>
  <c r="F556" i="25" s="1"/>
  <c r="E553" i="25"/>
  <c r="H552" i="25"/>
  <c r="VK5" i="25"/>
  <c r="J554" i="25" l="1"/>
  <c r="A555" i="25"/>
  <c r="F557" i="25" s="1"/>
  <c r="E554" i="25"/>
  <c r="VL5" i="25"/>
  <c r="H553" i="25"/>
  <c r="J555" i="25" l="1"/>
  <c r="A556" i="25"/>
  <c r="F558" i="25" s="1"/>
  <c r="E555" i="25"/>
  <c r="VM5" i="25"/>
  <c r="H554" i="25"/>
  <c r="J556" i="25" l="1"/>
  <c r="A557" i="25"/>
  <c r="F559" i="25" s="1"/>
  <c r="E556" i="25"/>
  <c r="VN5" i="25"/>
  <c r="H555" i="25"/>
  <c r="J557" i="25" l="1"/>
  <c r="A558" i="25"/>
  <c r="F560" i="25" s="1"/>
  <c r="E557" i="25"/>
  <c r="H556" i="25"/>
  <c r="VO5" i="25"/>
  <c r="J558" i="25" l="1"/>
  <c r="A559" i="25"/>
  <c r="F561" i="25" s="1"/>
  <c r="E558" i="25"/>
  <c r="VP5" i="25"/>
  <c r="H557" i="25"/>
  <c r="J559" i="25" l="1"/>
  <c r="A560" i="25"/>
  <c r="F562" i="25" s="1"/>
  <c r="E559" i="25"/>
  <c r="VQ5" i="25"/>
  <c r="H558" i="25"/>
  <c r="J560" i="25" l="1"/>
  <c r="A561" i="25"/>
  <c r="F563" i="25" s="1"/>
  <c r="E560" i="25"/>
  <c r="VR5" i="25"/>
  <c r="H559" i="25"/>
  <c r="J561" i="25" l="1"/>
  <c r="A562" i="25"/>
  <c r="F564" i="25" s="1"/>
  <c r="E561" i="25"/>
  <c r="H560" i="25"/>
  <c r="VS5" i="25"/>
  <c r="J562" i="25" l="1"/>
  <c r="A563" i="25"/>
  <c r="F565" i="25" s="1"/>
  <c r="E562" i="25"/>
  <c r="VT5" i="25"/>
  <c r="H561" i="25"/>
  <c r="J563" i="25" l="1"/>
  <c r="A564" i="25"/>
  <c r="F566" i="25" s="1"/>
  <c r="E563" i="25"/>
  <c r="VU5" i="25"/>
  <c r="H562" i="25"/>
  <c r="J564" i="25" l="1"/>
  <c r="A565" i="25"/>
  <c r="F567" i="25" s="1"/>
  <c r="E564" i="25"/>
  <c r="VV5" i="25"/>
  <c r="H563" i="25"/>
  <c r="J565" i="25" l="1"/>
  <c r="A566" i="25"/>
  <c r="F568" i="25" s="1"/>
  <c r="E565" i="25"/>
  <c r="H564" i="25"/>
  <c r="VW5" i="25"/>
  <c r="J566" i="25" l="1"/>
  <c r="A567" i="25"/>
  <c r="F569" i="25" s="1"/>
  <c r="E566" i="25"/>
  <c r="VX5" i="25"/>
  <c r="H565" i="25"/>
  <c r="J567" i="25" l="1"/>
  <c r="A568" i="25"/>
  <c r="F570" i="25" s="1"/>
  <c r="E567" i="25"/>
  <c r="VY5" i="25"/>
  <c r="H566" i="25"/>
  <c r="J568" i="25" l="1"/>
  <c r="A569" i="25"/>
  <c r="F571" i="25" s="1"/>
  <c r="E568" i="25"/>
  <c r="VZ5" i="25"/>
  <c r="H567" i="25"/>
  <c r="J569" i="25" l="1"/>
  <c r="A570" i="25"/>
  <c r="F572" i="25" s="1"/>
  <c r="E569" i="25"/>
  <c r="H568" i="25"/>
  <c r="WA5" i="25"/>
  <c r="J570" i="25" l="1"/>
  <c r="A571" i="25"/>
  <c r="F573" i="25" s="1"/>
  <c r="E570" i="25"/>
  <c r="WB5" i="25"/>
  <c r="H569" i="25"/>
  <c r="J571" i="25" l="1"/>
  <c r="A572" i="25"/>
  <c r="F574" i="25" s="1"/>
  <c r="E571" i="25"/>
  <c r="WC5" i="25"/>
  <c r="H570" i="25"/>
  <c r="J572" i="25" l="1"/>
  <c r="A573" i="25"/>
  <c r="F575" i="25" s="1"/>
  <c r="E572" i="25"/>
  <c r="WD5" i="25"/>
  <c r="H571" i="25"/>
  <c r="J573" i="25" l="1"/>
  <c r="A574" i="25"/>
  <c r="F576" i="25" s="1"/>
  <c r="E573" i="25"/>
  <c r="H572" i="25"/>
  <c r="WE5" i="25"/>
  <c r="J574" i="25" l="1"/>
  <c r="A575" i="25"/>
  <c r="F577" i="25" s="1"/>
  <c r="E574" i="25"/>
  <c r="WF5" i="25"/>
  <c r="H573" i="25"/>
  <c r="J575" i="25" l="1"/>
  <c r="A576" i="25"/>
  <c r="F578" i="25" s="1"/>
  <c r="E575" i="25"/>
  <c r="WG5" i="25"/>
  <c r="H574" i="25"/>
  <c r="J576" i="25" l="1"/>
  <c r="A577" i="25"/>
  <c r="F579" i="25" s="1"/>
  <c r="E576" i="25"/>
  <c r="WH5" i="25"/>
  <c r="H575" i="25"/>
  <c r="J577" i="25" l="1"/>
  <c r="A578" i="25"/>
  <c r="F580" i="25" s="1"/>
  <c r="E577" i="25"/>
  <c r="H576" i="25"/>
  <c r="WI5" i="25"/>
  <c r="J578" i="25" l="1"/>
  <c r="A579" i="25"/>
  <c r="F581" i="25" s="1"/>
  <c r="E578" i="25"/>
  <c r="WJ5" i="25"/>
  <c r="H577" i="25"/>
  <c r="J579" i="25" l="1"/>
  <c r="A580" i="25"/>
  <c r="F582" i="25" s="1"/>
  <c r="E579" i="25"/>
  <c r="WK5" i="25"/>
  <c r="H578" i="25"/>
  <c r="J580" i="25" l="1"/>
  <c r="A581" i="25"/>
  <c r="F583" i="25" s="1"/>
  <c r="E580" i="25"/>
  <c r="WL5" i="25"/>
  <c r="H579" i="25"/>
  <c r="J581" i="25" l="1"/>
  <c r="A582" i="25"/>
  <c r="F584" i="25" s="1"/>
  <c r="E581" i="25"/>
  <c r="H580" i="25"/>
  <c r="WM5" i="25"/>
  <c r="J582" i="25" l="1"/>
  <c r="A583" i="25"/>
  <c r="F585" i="25" s="1"/>
  <c r="E582" i="25"/>
  <c r="WN5" i="25"/>
  <c r="H581" i="25"/>
  <c r="J583" i="25" l="1"/>
  <c r="A584" i="25"/>
  <c r="F586" i="25" s="1"/>
  <c r="E583" i="25"/>
  <c r="WO5" i="25"/>
  <c r="H582" i="25"/>
  <c r="J584" i="25" l="1"/>
  <c r="A585" i="25"/>
  <c r="F587" i="25" s="1"/>
  <c r="E584" i="25"/>
  <c r="WP5" i="25"/>
  <c r="H583" i="25"/>
  <c r="J585" i="25" l="1"/>
  <c r="A586" i="25"/>
  <c r="F588" i="25" s="1"/>
  <c r="E585" i="25"/>
  <c r="H584" i="25"/>
  <c r="WQ5" i="25"/>
  <c r="J586" i="25" l="1"/>
  <c r="A587" i="25"/>
  <c r="F589" i="25" s="1"/>
  <c r="E586" i="25"/>
  <c r="WR5" i="25"/>
  <c r="H585" i="25"/>
  <c r="J587" i="25" l="1"/>
  <c r="A588" i="25"/>
  <c r="F590" i="25" s="1"/>
  <c r="E587" i="25"/>
  <c r="WS5" i="25"/>
  <c r="H586" i="25"/>
  <c r="J588" i="25" l="1"/>
  <c r="A589" i="25"/>
  <c r="F591" i="25" s="1"/>
  <c r="E588" i="25"/>
  <c r="WT5" i="25"/>
  <c r="H587" i="25"/>
  <c r="J589" i="25" l="1"/>
  <c r="A590" i="25"/>
  <c r="F592" i="25" s="1"/>
  <c r="E589" i="25"/>
  <c r="H588" i="25"/>
  <c r="WU5" i="25"/>
  <c r="J590" i="25" l="1"/>
  <c r="A591" i="25"/>
  <c r="F593" i="25" s="1"/>
  <c r="E590" i="25"/>
  <c r="WV5" i="25"/>
  <c r="H589" i="25"/>
  <c r="J591" i="25" l="1"/>
  <c r="A592" i="25"/>
  <c r="F594" i="25" s="1"/>
  <c r="E591" i="25"/>
  <c r="WW5" i="25"/>
  <c r="H590" i="25"/>
  <c r="J592" i="25" l="1"/>
  <c r="A593" i="25"/>
  <c r="F595" i="25" s="1"/>
  <c r="E592" i="25"/>
  <c r="WX5" i="25"/>
  <c r="H591" i="25"/>
  <c r="J593" i="25" l="1"/>
  <c r="A594" i="25"/>
  <c r="F596" i="25" s="1"/>
  <c r="E593" i="25"/>
  <c r="H592" i="25"/>
  <c r="WY5" i="25"/>
  <c r="J594" i="25" l="1"/>
  <c r="A595" i="25"/>
  <c r="F597" i="25" s="1"/>
  <c r="E594" i="25"/>
  <c r="WZ5" i="25"/>
  <c r="H593" i="25"/>
  <c r="J595" i="25" l="1"/>
  <c r="A596" i="25"/>
  <c r="F598" i="25" s="1"/>
  <c r="E595" i="25"/>
  <c r="XA5" i="25"/>
  <c r="H594" i="25"/>
  <c r="J596" i="25" l="1"/>
  <c r="A597" i="25"/>
  <c r="F599" i="25" s="1"/>
  <c r="E596" i="25"/>
  <c r="XB5" i="25"/>
  <c r="H595" i="25"/>
  <c r="J597" i="25" l="1"/>
  <c r="A598" i="25"/>
  <c r="F600" i="25" s="1"/>
  <c r="E597" i="25"/>
  <c r="H596" i="25"/>
  <c r="XC5" i="25"/>
  <c r="J598" i="25" l="1"/>
  <c r="A599" i="25"/>
  <c r="F601" i="25" s="1"/>
  <c r="E598" i="25"/>
  <c r="XD5" i="25"/>
  <c r="H597" i="25"/>
  <c r="J599" i="25" l="1"/>
  <c r="A600" i="25"/>
  <c r="F602" i="25" s="1"/>
  <c r="E599" i="25"/>
  <c r="XE5" i="25"/>
  <c r="H598" i="25"/>
  <c r="J600" i="25" l="1"/>
  <c r="A601" i="25"/>
  <c r="F603" i="25" s="1"/>
  <c r="E600" i="25"/>
  <c r="XF5" i="25"/>
  <c r="H599" i="25"/>
  <c r="J601" i="25" l="1"/>
  <c r="A602" i="25"/>
  <c r="F604" i="25" s="1"/>
  <c r="E601" i="25"/>
  <c r="H600" i="25"/>
  <c r="XG5" i="25"/>
  <c r="J602" i="25" l="1"/>
  <c r="A603" i="25"/>
  <c r="F605" i="25" s="1"/>
  <c r="E602" i="25"/>
  <c r="XH5" i="25"/>
  <c r="H601" i="25"/>
  <c r="J603" i="25" l="1"/>
  <c r="A604" i="25"/>
  <c r="F606" i="25" s="1"/>
  <c r="E603" i="25"/>
  <c r="H602" i="25"/>
  <c r="J604" i="25" l="1"/>
  <c r="A605" i="25"/>
  <c r="F607" i="25" s="1"/>
  <c r="E604" i="25"/>
  <c r="H603" i="25"/>
  <c r="J605" i="25" l="1"/>
  <c r="A606" i="25"/>
  <c r="F608" i="25" s="1"/>
  <c r="E605" i="25"/>
  <c r="H604" i="25"/>
  <c r="J606" i="25" l="1"/>
  <c r="A607" i="25"/>
  <c r="F609" i="25" s="1"/>
  <c r="E606" i="25"/>
  <c r="H605" i="25"/>
  <c r="J607" i="25" l="1"/>
  <c r="A608" i="25"/>
  <c r="F610" i="25" s="1"/>
  <c r="E607" i="25"/>
  <c r="H606" i="25"/>
  <c r="J608" i="25" l="1"/>
  <c r="A609" i="25"/>
  <c r="F611" i="25" s="1"/>
  <c r="E608" i="25"/>
  <c r="H607" i="25"/>
  <c r="J609" i="25" l="1"/>
  <c r="A610" i="25"/>
  <c r="F612" i="25" s="1"/>
  <c r="E609" i="25"/>
  <c r="H608" i="25"/>
  <c r="J610" i="25" l="1"/>
  <c r="A611" i="25"/>
  <c r="F613" i="25" s="1"/>
  <c r="E610" i="25"/>
  <c r="H609" i="25"/>
  <c r="J611" i="25" l="1"/>
  <c r="A612" i="25"/>
  <c r="F614" i="25" s="1"/>
  <c r="E611" i="25"/>
  <c r="H610" i="25"/>
  <c r="J612" i="25" l="1"/>
  <c r="A613" i="25"/>
  <c r="F615" i="25" s="1"/>
  <c r="E612" i="25"/>
  <c r="H611" i="25"/>
  <c r="J613" i="25" l="1"/>
  <c r="A614" i="25"/>
  <c r="F616" i="25" s="1"/>
  <c r="E613" i="25"/>
  <c r="H612" i="25"/>
  <c r="J614" i="25" l="1"/>
  <c r="A615" i="25"/>
  <c r="F617" i="25" s="1"/>
  <c r="E614" i="25"/>
  <c r="H613" i="25"/>
  <c r="J615" i="25" l="1"/>
  <c r="A616" i="25"/>
  <c r="F618" i="25" s="1"/>
  <c r="E615" i="25"/>
  <c r="H614" i="25"/>
  <c r="J616" i="25" l="1"/>
  <c r="A617" i="25"/>
  <c r="F619" i="25" s="1"/>
  <c r="E616" i="25"/>
  <c r="H615" i="25"/>
  <c r="J617" i="25" l="1"/>
  <c r="A618" i="25"/>
  <c r="F620" i="25" s="1"/>
  <c r="E617" i="25"/>
  <c r="H616" i="25"/>
  <c r="J618" i="25" l="1"/>
  <c r="A619" i="25"/>
  <c r="F621" i="25" s="1"/>
  <c r="E618" i="25"/>
  <c r="H617" i="25"/>
  <c r="J619" i="25" l="1"/>
  <c r="A620" i="25"/>
  <c r="F622" i="25" s="1"/>
  <c r="E619" i="25"/>
  <c r="H618" i="25"/>
  <c r="J620" i="25" l="1"/>
  <c r="A621" i="25"/>
  <c r="F623" i="25" s="1"/>
  <c r="E620" i="25"/>
  <c r="H619" i="25"/>
  <c r="J621" i="25" l="1"/>
  <c r="A622" i="25"/>
  <c r="F624" i="25" s="1"/>
  <c r="E621" i="25"/>
  <c r="H620" i="25"/>
  <c r="J622" i="25" l="1"/>
  <c r="A623" i="25"/>
  <c r="F625" i="25" s="1"/>
  <c r="E622" i="25"/>
  <c r="H621" i="25"/>
  <c r="J623" i="25" l="1"/>
  <c r="A624" i="25"/>
  <c r="F626" i="25" s="1"/>
  <c r="E623" i="25"/>
  <c r="H622" i="25"/>
  <c r="J624" i="25" l="1"/>
  <c r="A625" i="25"/>
  <c r="F627" i="25" s="1"/>
  <c r="E624" i="25"/>
  <c r="H623" i="25"/>
  <c r="J625" i="25" l="1"/>
  <c r="A626" i="25"/>
  <c r="F628" i="25" s="1"/>
  <c r="E625" i="25"/>
  <c r="H624" i="25"/>
  <c r="J626" i="25" l="1"/>
  <c r="A627" i="25"/>
  <c r="F629" i="25" s="1"/>
  <c r="E626" i="25"/>
  <c r="H625" i="25"/>
  <c r="J627" i="25" l="1"/>
  <c r="A628" i="25"/>
  <c r="F630" i="25" s="1"/>
  <c r="E627" i="25"/>
  <c r="H626" i="25"/>
  <c r="J628" i="25" l="1"/>
  <c r="A629" i="25"/>
  <c r="F631" i="25" s="1"/>
  <c r="E628" i="25"/>
  <c r="H627" i="25"/>
  <c r="J629" i="25" l="1"/>
  <c r="A630" i="25"/>
  <c r="F632" i="25" s="1"/>
  <c r="E629" i="25"/>
  <c r="H628" i="25"/>
  <c r="J630" i="25" l="1"/>
  <c r="A631" i="25"/>
  <c r="F633" i="25" s="1"/>
  <c r="E630" i="25"/>
  <c r="H629" i="25"/>
  <c r="J631" i="25" l="1"/>
  <c r="A632" i="25"/>
  <c r="F634" i="25" s="1"/>
  <c r="E631" i="25"/>
  <c r="H630" i="25"/>
  <c r="J632" i="25" l="1"/>
  <c r="A633" i="25"/>
  <c r="F635" i="25" s="1"/>
  <c r="E632" i="25"/>
  <c r="H631" i="25"/>
  <c r="J633" i="25" l="1"/>
  <c r="A634" i="25"/>
  <c r="F636" i="25" s="1"/>
  <c r="E633" i="25"/>
  <c r="H632" i="25"/>
  <c r="J634" i="25" l="1"/>
  <c r="A635" i="25"/>
  <c r="F637" i="25" s="1"/>
  <c r="E634" i="25"/>
  <c r="H633" i="25"/>
  <c r="J635" i="25" l="1"/>
  <c r="A636" i="25"/>
  <c r="F638" i="25" s="1"/>
  <c r="E635" i="25"/>
  <c r="H634" i="25"/>
  <c r="J636" i="25" l="1"/>
  <c r="A637" i="25"/>
  <c r="F639" i="25" s="1"/>
  <c r="E636" i="25"/>
  <c r="H635" i="25"/>
  <c r="J637" i="25" l="1"/>
  <c r="A638" i="25"/>
  <c r="F640" i="25" s="1"/>
  <c r="E637" i="25"/>
  <c r="H636" i="25"/>
  <c r="J638" i="25" l="1"/>
  <c r="A639" i="25"/>
  <c r="F641" i="25" s="1"/>
  <c r="E638" i="25"/>
  <c r="H637" i="25"/>
  <c r="J639" i="25" l="1"/>
  <c r="A640" i="25"/>
  <c r="F642" i="25" s="1"/>
  <c r="E639" i="25"/>
  <c r="H638" i="25"/>
  <c r="J640" i="25" l="1"/>
  <c r="A641" i="25"/>
  <c r="F643" i="25" s="1"/>
  <c r="E640" i="25"/>
  <c r="H639" i="25"/>
  <c r="J641" i="25" l="1"/>
  <c r="A642" i="25"/>
  <c r="F644" i="25" s="1"/>
  <c r="E641" i="25"/>
  <c r="H640" i="25"/>
  <c r="J642" i="25" l="1"/>
  <c r="A643" i="25"/>
  <c r="F645" i="25" s="1"/>
  <c r="E642" i="25"/>
  <c r="H641" i="25"/>
  <c r="J643" i="25" l="1"/>
  <c r="A644" i="25"/>
  <c r="F646" i="25" s="1"/>
  <c r="E643" i="25"/>
  <c r="H642" i="25"/>
  <c r="J644" i="25" l="1"/>
  <c r="A645" i="25"/>
  <c r="F647" i="25" s="1"/>
  <c r="E644" i="25"/>
  <c r="H643" i="25"/>
  <c r="J645" i="25" l="1"/>
  <c r="A646" i="25"/>
  <c r="F648" i="25" s="1"/>
  <c r="E645" i="25"/>
  <c r="H644" i="25"/>
  <c r="J646" i="25" l="1"/>
  <c r="A647" i="25"/>
  <c r="F649" i="25" s="1"/>
  <c r="E646" i="25"/>
  <c r="H645" i="25"/>
  <c r="J647" i="25" l="1"/>
  <c r="A648" i="25"/>
  <c r="F650" i="25" s="1"/>
  <c r="E647" i="25"/>
  <c r="H646" i="25"/>
  <c r="J648" i="25" l="1"/>
  <c r="A649" i="25"/>
  <c r="F651" i="25" s="1"/>
  <c r="E648" i="25"/>
  <c r="H647" i="25"/>
  <c r="J649" i="25" l="1"/>
  <c r="A650" i="25"/>
  <c r="F652" i="25" s="1"/>
  <c r="E649" i="25"/>
  <c r="H648" i="25"/>
  <c r="J650" i="25" l="1"/>
  <c r="A651" i="25"/>
  <c r="F653" i="25" s="1"/>
  <c r="E650" i="25"/>
  <c r="H649" i="25"/>
  <c r="J651" i="25" l="1"/>
  <c r="A652" i="25"/>
  <c r="F654" i="25" s="1"/>
  <c r="E651" i="25"/>
  <c r="H650" i="25"/>
  <c r="J652" i="25" l="1"/>
  <c r="A653" i="25"/>
  <c r="F655" i="25" s="1"/>
  <c r="E652" i="25"/>
  <c r="H651" i="25"/>
  <c r="J653" i="25" l="1"/>
  <c r="A654" i="25"/>
  <c r="F656" i="25" s="1"/>
  <c r="E653" i="25"/>
  <c r="H652" i="25"/>
  <c r="J654" i="25" l="1"/>
  <c r="A655" i="25"/>
  <c r="F657" i="25" s="1"/>
  <c r="E654" i="25"/>
  <c r="H653" i="25"/>
  <c r="J655" i="25" l="1"/>
  <c r="A656" i="25"/>
  <c r="F658" i="25" s="1"/>
  <c r="E655" i="25"/>
  <c r="H654" i="25"/>
  <c r="J656" i="25" l="1"/>
  <c r="A657" i="25"/>
  <c r="F659" i="25" s="1"/>
  <c r="E656" i="25"/>
  <c r="H655" i="25"/>
  <c r="J657" i="25" l="1"/>
  <c r="A658" i="25"/>
  <c r="F660" i="25" s="1"/>
  <c r="E657" i="25"/>
  <c r="H656" i="25"/>
  <c r="J658" i="25" l="1"/>
  <c r="A659" i="25"/>
  <c r="F661" i="25" s="1"/>
  <c r="E658" i="25"/>
  <c r="H657" i="25"/>
  <c r="J659" i="25" l="1"/>
  <c r="A660" i="25"/>
  <c r="F662" i="25" s="1"/>
  <c r="E659" i="25"/>
  <c r="H658" i="25"/>
  <c r="J660" i="25" l="1"/>
  <c r="A661" i="25"/>
  <c r="F663" i="25" s="1"/>
  <c r="E660" i="25"/>
  <c r="H659" i="25"/>
  <c r="J661" i="25" l="1"/>
  <c r="A662" i="25"/>
  <c r="F664" i="25" s="1"/>
  <c r="E661" i="25"/>
  <c r="H660" i="25"/>
  <c r="J662" i="25" l="1"/>
  <c r="A663" i="25"/>
  <c r="F665" i="25" s="1"/>
  <c r="E662" i="25"/>
  <c r="H661" i="25"/>
  <c r="J663" i="25" l="1"/>
  <c r="A664" i="25"/>
  <c r="F666" i="25" s="1"/>
  <c r="E663" i="25"/>
  <c r="H662" i="25"/>
  <c r="J664" i="25" l="1"/>
  <c r="A665" i="25"/>
  <c r="F667" i="25" s="1"/>
  <c r="E664" i="25"/>
  <c r="H663" i="25"/>
  <c r="J665" i="25" l="1"/>
  <c r="A666" i="25"/>
  <c r="F668" i="25" s="1"/>
  <c r="E665" i="25"/>
  <c r="H664" i="25"/>
  <c r="J666" i="25" l="1"/>
  <c r="A667" i="25"/>
  <c r="F669" i="25" s="1"/>
  <c r="E666" i="25"/>
  <c r="H665" i="25"/>
  <c r="J667" i="25" l="1"/>
  <c r="A668" i="25"/>
  <c r="F670" i="25" s="1"/>
  <c r="E667" i="25"/>
  <c r="H666" i="25"/>
  <c r="J668" i="25" l="1"/>
  <c r="A669" i="25"/>
  <c r="F671" i="25" s="1"/>
  <c r="E668" i="25"/>
  <c r="H667" i="25"/>
  <c r="J669" i="25" l="1"/>
  <c r="A670" i="25"/>
  <c r="F672" i="25" s="1"/>
  <c r="E669" i="25"/>
  <c r="H668" i="25"/>
  <c r="J670" i="25" l="1"/>
  <c r="A671" i="25"/>
  <c r="F673" i="25" s="1"/>
  <c r="E670" i="25"/>
  <c r="H669" i="25"/>
  <c r="J671" i="25" l="1"/>
  <c r="A672" i="25"/>
  <c r="F674" i="25" s="1"/>
  <c r="E671" i="25"/>
  <c r="H670" i="25"/>
  <c r="J672" i="25" l="1"/>
  <c r="A673" i="25"/>
  <c r="F675" i="25" s="1"/>
  <c r="E672" i="25"/>
  <c r="H671" i="25"/>
  <c r="J673" i="25" l="1"/>
  <c r="A674" i="25"/>
  <c r="F676" i="25" s="1"/>
  <c r="E673" i="25"/>
  <c r="H672" i="25"/>
  <c r="J674" i="25" l="1"/>
  <c r="A675" i="25"/>
  <c r="F677" i="25" s="1"/>
  <c r="E674" i="25"/>
  <c r="H673" i="25"/>
  <c r="J675" i="25" l="1"/>
  <c r="A676" i="25"/>
  <c r="F678" i="25" s="1"/>
  <c r="E675" i="25"/>
  <c r="H674" i="25"/>
  <c r="J676" i="25" l="1"/>
  <c r="A677" i="25"/>
  <c r="F679" i="25" s="1"/>
  <c r="E676" i="25"/>
  <c r="H675" i="25"/>
  <c r="J677" i="25" l="1"/>
  <c r="A678" i="25"/>
  <c r="F680" i="25" s="1"/>
  <c r="E677" i="25"/>
  <c r="H676" i="25"/>
  <c r="J678" i="25" l="1"/>
  <c r="A679" i="25"/>
  <c r="F681" i="25" s="1"/>
  <c r="E678" i="25"/>
  <c r="H677" i="25"/>
  <c r="J679" i="25" l="1"/>
  <c r="A680" i="25"/>
  <c r="F682" i="25" s="1"/>
  <c r="E679" i="25"/>
  <c r="H678" i="25"/>
  <c r="J680" i="25" l="1"/>
  <c r="A681" i="25"/>
  <c r="F683" i="25" s="1"/>
  <c r="E680" i="25"/>
  <c r="H679" i="25"/>
  <c r="J681" i="25" l="1"/>
  <c r="A682" i="25"/>
  <c r="F684" i="25" s="1"/>
  <c r="E681" i="25"/>
  <c r="H680" i="25"/>
  <c r="J682" i="25" l="1"/>
  <c r="A683" i="25"/>
  <c r="F685" i="25" s="1"/>
  <c r="E682" i="25"/>
  <c r="H681" i="25"/>
  <c r="J683" i="25" l="1"/>
  <c r="A684" i="25"/>
  <c r="F686" i="25" s="1"/>
  <c r="E683" i="25"/>
  <c r="H682" i="25"/>
  <c r="J684" i="25" l="1"/>
  <c r="A685" i="25"/>
  <c r="F687" i="25" s="1"/>
  <c r="E684" i="25"/>
  <c r="H683" i="25"/>
  <c r="J685" i="25" l="1"/>
  <c r="A686" i="25"/>
  <c r="F688" i="25" s="1"/>
  <c r="E685" i="25"/>
  <c r="H684" i="25"/>
  <c r="J686" i="25" l="1"/>
  <c r="A687" i="25"/>
  <c r="F689" i="25" s="1"/>
  <c r="E686" i="25"/>
  <c r="H685" i="25"/>
  <c r="J687" i="25" l="1"/>
  <c r="A688" i="25"/>
  <c r="F690" i="25" s="1"/>
  <c r="E687" i="25"/>
  <c r="H686" i="25"/>
  <c r="J688" i="25" l="1"/>
  <c r="A689" i="25"/>
  <c r="F691" i="25" s="1"/>
  <c r="E688" i="25"/>
  <c r="H687" i="25"/>
  <c r="J689" i="25" l="1"/>
  <c r="A690" i="25"/>
  <c r="F692" i="25" s="1"/>
  <c r="E689" i="25"/>
  <c r="H688" i="25"/>
  <c r="J690" i="25" l="1"/>
  <c r="A691" i="25"/>
  <c r="F693" i="25" s="1"/>
  <c r="E690" i="25"/>
  <c r="H689" i="25"/>
  <c r="J691" i="25" l="1"/>
  <c r="A692" i="25"/>
  <c r="F694" i="25" s="1"/>
  <c r="E691" i="25"/>
  <c r="H690" i="25"/>
  <c r="J692" i="25" l="1"/>
  <c r="A693" i="25"/>
  <c r="F695" i="25" s="1"/>
  <c r="E692" i="25"/>
  <c r="H691" i="25"/>
  <c r="J693" i="25" l="1"/>
  <c r="A694" i="25"/>
  <c r="F696" i="25" s="1"/>
  <c r="E693" i="25"/>
  <c r="H692" i="25"/>
  <c r="J694" i="25" l="1"/>
  <c r="A695" i="25"/>
  <c r="F697" i="25" s="1"/>
  <c r="E694" i="25"/>
  <c r="H693" i="25"/>
  <c r="J695" i="25" l="1"/>
  <c r="A696" i="25"/>
  <c r="F698" i="25" s="1"/>
  <c r="E695" i="25"/>
  <c r="H694" i="25"/>
  <c r="J696" i="25" l="1"/>
  <c r="A697" i="25"/>
  <c r="F699" i="25" s="1"/>
  <c r="E696" i="25"/>
  <c r="H695" i="25"/>
  <c r="J697" i="25" l="1"/>
  <c r="A698" i="25"/>
  <c r="F700" i="25" s="1"/>
  <c r="E697" i="25"/>
  <c r="H696" i="25"/>
  <c r="J698" i="25" l="1"/>
  <c r="A699" i="25"/>
  <c r="F701" i="25" s="1"/>
  <c r="E698" i="25"/>
  <c r="H697" i="25"/>
  <c r="J699" i="25" l="1"/>
  <c r="A700" i="25"/>
  <c r="F702" i="25" s="1"/>
  <c r="E699" i="25"/>
  <c r="H698" i="25"/>
  <c r="J700" i="25" l="1"/>
  <c r="A701" i="25"/>
  <c r="F703" i="25" s="1"/>
  <c r="E700" i="25"/>
  <c r="H699" i="25"/>
  <c r="J701" i="25" l="1"/>
  <c r="A702" i="25"/>
  <c r="F704" i="25" s="1"/>
  <c r="E701" i="25"/>
  <c r="H700" i="25"/>
  <c r="J702" i="25" l="1"/>
  <c r="A703" i="25"/>
  <c r="F705" i="25" s="1"/>
  <c r="E702" i="25"/>
  <c r="H701" i="25"/>
  <c r="J703" i="25" l="1"/>
  <c r="A704" i="25"/>
  <c r="F706" i="25" s="1"/>
  <c r="E703" i="25"/>
  <c r="H702" i="25"/>
  <c r="J704" i="25" l="1"/>
  <c r="A705" i="25"/>
  <c r="F707" i="25" s="1"/>
  <c r="E704" i="25"/>
  <c r="H703" i="25"/>
  <c r="J705" i="25" l="1"/>
  <c r="A706" i="25"/>
  <c r="F708" i="25" s="1"/>
  <c r="E705" i="25"/>
  <c r="H704" i="25"/>
  <c r="J706" i="25" l="1"/>
  <c r="A707" i="25"/>
  <c r="F709" i="25" s="1"/>
  <c r="E706" i="25"/>
  <c r="H705" i="25"/>
  <c r="J707" i="25" l="1"/>
  <c r="A708" i="25"/>
  <c r="F710" i="25" s="1"/>
  <c r="E707" i="25"/>
  <c r="H706" i="25"/>
  <c r="J708" i="25" l="1"/>
  <c r="A709" i="25"/>
  <c r="F711" i="25" s="1"/>
  <c r="E708" i="25"/>
  <c r="H707" i="25"/>
  <c r="J709" i="25" l="1"/>
  <c r="A710" i="25"/>
  <c r="F712" i="25" s="1"/>
  <c r="E709" i="25"/>
  <c r="H708" i="25"/>
  <c r="J710" i="25" l="1"/>
  <c r="A711" i="25"/>
  <c r="F713" i="25" s="1"/>
  <c r="E710" i="25"/>
  <c r="H709" i="25"/>
  <c r="J711" i="25" l="1"/>
  <c r="A712" i="25"/>
  <c r="F714" i="25" s="1"/>
  <c r="E711" i="25"/>
  <c r="H710" i="25"/>
  <c r="J712" i="25" l="1"/>
  <c r="A713" i="25"/>
  <c r="F715" i="25" s="1"/>
  <c r="E712" i="25"/>
  <c r="H711" i="25"/>
  <c r="J713" i="25" l="1"/>
  <c r="A714" i="25"/>
  <c r="F716" i="25" s="1"/>
  <c r="E713" i="25"/>
  <c r="H712" i="25"/>
  <c r="J714" i="25" l="1"/>
  <c r="A715" i="25"/>
  <c r="F717" i="25" s="1"/>
  <c r="E714" i="25"/>
  <c r="H713" i="25"/>
  <c r="J715" i="25" l="1"/>
  <c r="A716" i="25"/>
  <c r="F718" i="25" s="1"/>
  <c r="E715" i="25"/>
  <c r="H714" i="25"/>
  <c r="J716" i="25" l="1"/>
  <c r="A717" i="25"/>
  <c r="F719" i="25" s="1"/>
  <c r="E716" i="25"/>
  <c r="H715" i="25"/>
  <c r="J717" i="25" l="1"/>
  <c r="A718" i="25"/>
  <c r="F720" i="25" s="1"/>
  <c r="E717" i="25"/>
  <c r="H716" i="25"/>
  <c r="J718" i="25" l="1"/>
  <c r="A719" i="25"/>
  <c r="F721" i="25" s="1"/>
  <c r="E718" i="25"/>
  <c r="H717" i="25"/>
  <c r="J719" i="25" l="1"/>
  <c r="A720" i="25"/>
  <c r="F722" i="25" s="1"/>
  <c r="E719" i="25"/>
  <c r="H718" i="25"/>
  <c r="J720" i="25" l="1"/>
  <c r="A721" i="25"/>
  <c r="F723" i="25" s="1"/>
  <c r="E720" i="25"/>
  <c r="H719" i="25"/>
  <c r="J721" i="25" l="1"/>
  <c r="A722" i="25"/>
  <c r="F724" i="25" s="1"/>
  <c r="E721" i="25"/>
  <c r="H720" i="25"/>
  <c r="J722" i="25" l="1"/>
  <c r="A723" i="25"/>
  <c r="F725" i="25" s="1"/>
  <c r="E722" i="25"/>
  <c r="H721" i="25"/>
  <c r="J723" i="25" l="1"/>
  <c r="A724" i="25"/>
  <c r="F726" i="25" s="1"/>
  <c r="E723" i="25"/>
  <c r="H722" i="25"/>
  <c r="J724" i="25" l="1"/>
  <c r="A725" i="25"/>
  <c r="F727" i="25" s="1"/>
  <c r="E724" i="25"/>
  <c r="H723" i="25"/>
  <c r="J725" i="25" l="1"/>
  <c r="A726" i="25"/>
  <c r="F728" i="25" s="1"/>
  <c r="E725" i="25"/>
  <c r="H724" i="25"/>
  <c r="J726" i="25" l="1"/>
  <c r="A727" i="25"/>
  <c r="F729" i="25" s="1"/>
  <c r="E726" i="25"/>
  <c r="H725" i="25"/>
  <c r="J727" i="25" l="1"/>
  <c r="A728" i="25"/>
  <c r="F730" i="25" s="1"/>
  <c r="E727" i="25"/>
  <c r="H726" i="25"/>
  <c r="J728" i="25" l="1"/>
  <c r="A729" i="25"/>
  <c r="F731" i="25" s="1"/>
  <c r="E728" i="25"/>
  <c r="H727" i="25"/>
  <c r="J729" i="25" l="1"/>
  <c r="A730" i="25"/>
  <c r="F732" i="25" s="1"/>
  <c r="E729" i="25"/>
  <c r="H728" i="25"/>
  <c r="J730" i="25" l="1"/>
  <c r="A731" i="25"/>
  <c r="F733" i="25" s="1"/>
  <c r="E730" i="25"/>
  <c r="H729" i="25"/>
  <c r="J731" i="25" l="1"/>
  <c r="A732" i="25"/>
  <c r="F734" i="25" s="1"/>
  <c r="E731" i="25"/>
  <c r="H730" i="25"/>
  <c r="J732" i="25" l="1"/>
  <c r="A733" i="25"/>
  <c r="F735" i="25" s="1"/>
  <c r="E732" i="25"/>
  <c r="H731" i="25"/>
  <c r="J733" i="25" l="1"/>
  <c r="A734" i="25"/>
  <c r="F736" i="25" s="1"/>
  <c r="E733" i="25"/>
  <c r="H732" i="25"/>
  <c r="J734" i="25" l="1"/>
  <c r="A735" i="25"/>
  <c r="F737" i="25" s="1"/>
  <c r="E734" i="25"/>
  <c r="H733" i="25"/>
  <c r="J735" i="25" l="1"/>
  <c r="A736" i="25"/>
  <c r="F738" i="25" s="1"/>
  <c r="E735" i="25"/>
  <c r="H734" i="25"/>
  <c r="J736" i="25" l="1"/>
  <c r="A737" i="25"/>
  <c r="F739" i="25" s="1"/>
  <c r="E736" i="25"/>
  <c r="H735" i="25"/>
  <c r="J737" i="25" l="1"/>
  <c r="A738" i="25"/>
  <c r="F740" i="25" s="1"/>
  <c r="E737" i="25"/>
  <c r="H736" i="25"/>
  <c r="J738" i="25" l="1"/>
  <c r="A739" i="25"/>
  <c r="F741" i="25" s="1"/>
  <c r="E738" i="25"/>
  <c r="H737" i="25"/>
  <c r="J739" i="25" l="1"/>
  <c r="A740" i="25"/>
  <c r="F742" i="25" s="1"/>
  <c r="E739" i="25"/>
  <c r="H738" i="25"/>
  <c r="J740" i="25" l="1"/>
  <c r="A741" i="25"/>
  <c r="F743" i="25" s="1"/>
  <c r="E740" i="25"/>
  <c r="H739" i="25"/>
  <c r="J741" i="25" l="1"/>
  <c r="A742" i="25"/>
  <c r="F744" i="25" s="1"/>
  <c r="E741" i="25"/>
  <c r="H740" i="25"/>
  <c r="J742" i="25" l="1"/>
  <c r="A743" i="25"/>
  <c r="F745" i="25" s="1"/>
  <c r="E742" i="25"/>
  <c r="H741" i="25"/>
  <c r="J743" i="25" l="1"/>
  <c r="A744" i="25"/>
  <c r="F746" i="25" s="1"/>
  <c r="E743" i="25"/>
  <c r="H742" i="25"/>
  <c r="J744" i="25" l="1"/>
  <c r="A745" i="25"/>
  <c r="F747" i="25" s="1"/>
  <c r="E744" i="25"/>
  <c r="H743" i="25"/>
  <c r="J745" i="25" l="1"/>
  <c r="A746" i="25"/>
  <c r="F748" i="25" s="1"/>
  <c r="E745" i="25"/>
  <c r="H744" i="25"/>
  <c r="J746" i="25" l="1"/>
  <c r="A747" i="25"/>
  <c r="F749" i="25" s="1"/>
  <c r="E746" i="25"/>
  <c r="H745" i="25"/>
  <c r="J747" i="25" l="1"/>
  <c r="A748" i="25"/>
  <c r="F750" i="25" s="1"/>
  <c r="E747" i="25"/>
  <c r="H746" i="25"/>
  <c r="J748" i="25" l="1"/>
  <c r="A749" i="25"/>
  <c r="F751" i="25" s="1"/>
  <c r="E748" i="25"/>
  <c r="H747" i="25"/>
  <c r="J749" i="25" l="1"/>
  <c r="A750" i="25"/>
  <c r="F752" i="25" s="1"/>
  <c r="E749" i="25"/>
  <c r="H748" i="25"/>
  <c r="J750" i="25" l="1"/>
  <c r="A751" i="25"/>
  <c r="F753" i="25" s="1"/>
  <c r="E750" i="25"/>
  <c r="H749" i="25"/>
  <c r="J751" i="25" l="1"/>
  <c r="A752" i="25"/>
  <c r="F754" i="25" s="1"/>
  <c r="E751" i="25"/>
  <c r="H750" i="25"/>
  <c r="J752" i="25" l="1"/>
  <c r="A753" i="25"/>
  <c r="F755" i="25" s="1"/>
  <c r="E752" i="25"/>
  <c r="H751" i="25"/>
  <c r="J753" i="25" l="1"/>
  <c r="A754" i="25"/>
  <c r="F756" i="25" s="1"/>
  <c r="E753" i="25"/>
  <c r="H752" i="25"/>
  <c r="J754" i="25" l="1"/>
  <c r="A755" i="25"/>
  <c r="F757" i="25" s="1"/>
  <c r="E754" i="25"/>
  <c r="H753" i="25"/>
  <c r="J755" i="25" l="1"/>
  <c r="A756" i="25"/>
  <c r="F758" i="25" s="1"/>
  <c r="E755" i="25"/>
  <c r="H754" i="25"/>
  <c r="J756" i="25" l="1"/>
  <c r="A757" i="25"/>
  <c r="F759" i="25" s="1"/>
  <c r="E756" i="25"/>
  <c r="H755" i="25"/>
  <c r="J757" i="25" l="1"/>
  <c r="A758" i="25"/>
  <c r="F760" i="25" s="1"/>
  <c r="E757" i="25"/>
  <c r="H756" i="25"/>
  <c r="J758" i="25" l="1"/>
  <c r="A759" i="25"/>
  <c r="F761" i="25" s="1"/>
  <c r="E758" i="25"/>
  <c r="H757" i="25"/>
  <c r="J759" i="25" l="1"/>
  <c r="A760" i="25"/>
  <c r="F762" i="25" s="1"/>
  <c r="E759" i="25"/>
  <c r="H758" i="25"/>
  <c r="J760" i="25" l="1"/>
  <c r="A761" i="25"/>
  <c r="F763" i="25" s="1"/>
  <c r="E760" i="25"/>
  <c r="H759" i="25"/>
  <c r="J761" i="25" l="1"/>
  <c r="A762" i="25"/>
  <c r="F764" i="25" s="1"/>
  <c r="E761" i="25"/>
  <c r="H760" i="25"/>
  <c r="J762" i="25" l="1"/>
  <c r="A763" i="25"/>
  <c r="F765" i="25" s="1"/>
  <c r="E762" i="25"/>
  <c r="H761" i="25"/>
  <c r="J763" i="25" l="1"/>
  <c r="A764" i="25"/>
  <c r="F766" i="25" s="1"/>
  <c r="E763" i="25"/>
  <c r="H762" i="25"/>
  <c r="J764" i="25" l="1"/>
  <c r="A765" i="25"/>
  <c r="F767" i="25" s="1"/>
  <c r="E764" i="25"/>
  <c r="H763" i="25"/>
  <c r="J765" i="25" l="1"/>
  <c r="A766" i="25"/>
  <c r="F768" i="25" s="1"/>
  <c r="E765" i="25"/>
  <c r="H764" i="25"/>
  <c r="J766" i="25" l="1"/>
  <c r="A767" i="25"/>
  <c r="F769" i="25" s="1"/>
  <c r="E766" i="25"/>
  <c r="H765" i="25"/>
  <c r="J767" i="25" l="1"/>
  <c r="A768" i="25"/>
  <c r="F770" i="25" s="1"/>
  <c r="E767" i="25"/>
  <c r="H766" i="25"/>
  <c r="J768" i="25" l="1"/>
  <c r="A769" i="25"/>
  <c r="F771" i="25" s="1"/>
  <c r="E768" i="25"/>
  <c r="H767" i="25"/>
  <c r="J769" i="25" l="1"/>
  <c r="A770" i="25"/>
  <c r="F772" i="25" s="1"/>
  <c r="E769" i="25"/>
  <c r="H768" i="25"/>
  <c r="J770" i="25" l="1"/>
  <c r="A771" i="25"/>
  <c r="F773" i="25" s="1"/>
  <c r="E770" i="25"/>
  <c r="H769" i="25"/>
  <c r="J771" i="25" l="1"/>
  <c r="A772" i="25"/>
  <c r="F774" i="25" s="1"/>
  <c r="E771" i="25"/>
  <c r="H770" i="25"/>
  <c r="J772" i="25" l="1"/>
  <c r="A773" i="25"/>
  <c r="F775" i="25" s="1"/>
  <c r="E772" i="25"/>
  <c r="H771" i="25"/>
  <c r="J773" i="25" l="1"/>
  <c r="A774" i="25"/>
  <c r="F776" i="25" s="1"/>
  <c r="E773" i="25"/>
  <c r="H772" i="25"/>
  <c r="J774" i="25" l="1"/>
  <c r="A775" i="25"/>
  <c r="F777" i="25" s="1"/>
  <c r="E774" i="25"/>
  <c r="H773" i="25"/>
  <c r="J775" i="25" l="1"/>
  <c r="A776" i="25"/>
  <c r="F778" i="25" s="1"/>
  <c r="E775" i="25"/>
  <c r="H774" i="25"/>
  <c r="J776" i="25" l="1"/>
  <c r="A777" i="25"/>
  <c r="F779" i="25" s="1"/>
  <c r="E776" i="25"/>
  <c r="H775" i="25"/>
  <c r="J777" i="25" l="1"/>
  <c r="A778" i="25"/>
  <c r="F780" i="25" s="1"/>
  <c r="E777" i="25"/>
  <c r="H776" i="25"/>
  <c r="J778" i="25" l="1"/>
  <c r="A779" i="25"/>
  <c r="F781" i="25" s="1"/>
  <c r="E778" i="25"/>
  <c r="H777" i="25"/>
  <c r="J779" i="25" l="1"/>
  <c r="A780" i="25"/>
  <c r="F782" i="25" s="1"/>
  <c r="E779" i="25"/>
  <c r="H778" i="25"/>
  <c r="J780" i="25" l="1"/>
  <c r="A781" i="25"/>
  <c r="F783" i="25" s="1"/>
  <c r="E780" i="25"/>
  <c r="H779" i="25"/>
  <c r="J781" i="25" l="1"/>
  <c r="A782" i="25"/>
  <c r="F784" i="25" s="1"/>
  <c r="E781" i="25"/>
  <c r="H780" i="25"/>
  <c r="J782" i="25" l="1"/>
  <c r="A783" i="25"/>
  <c r="F785" i="25" s="1"/>
  <c r="E782" i="25"/>
  <c r="H781" i="25"/>
  <c r="J783" i="25" l="1"/>
  <c r="A784" i="25"/>
  <c r="F786" i="25" s="1"/>
  <c r="E783" i="25"/>
  <c r="H782" i="25"/>
  <c r="J784" i="25" l="1"/>
  <c r="A785" i="25"/>
  <c r="F787" i="25" s="1"/>
  <c r="E784" i="25"/>
  <c r="H783" i="25"/>
  <c r="J785" i="25" l="1"/>
  <c r="A786" i="25"/>
  <c r="F788" i="25" s="1"/>
  <c r="E785" i="25"/>
  <c r="H784" i="25"/>
  <c r="J786" i="25" l="1"/>
  <c r="A787" i="25"/>
  <c r="F789" i="25" s="1"/>
  <c r="E786" i="25"/>
  <c r="H785" i="25"/>
  <c r="J787" i="25" l="1"/>
  <c r="A788" i="25"/>
  <c r="F790" i="25" s="1"/>
  <c r="E787" i="25"/>
  <c r="H786" i="25"/>
  <c r="J788" i="25" l="1"/>
  <c r="A789" i="25"/>
  <c r="F791" i="25" s="1"/>
  <c r="E788" i="25"/>
  <c r="H787" i="25"/>
  <c r="J789" i="25" l="1"/>
  <c r="A790" i="25"/>
  <c r="F792" i="25" s="1"/>
  <c r="E789" i="25"/>
  <c r="H788" i="25"/>
  <c r="J790" i="25" l="1"/>
  <c r="A791" i="25"/>
  <c r="F793" i="25" s="1"/>
  <c r="E790" i="25"/>
  <c r="H789" i="25"/>
  <c r="J791" i="25" l="1"/>
  <c r="A792" i="25"/>
  <c r="F794" i="25" s="1"/>
  <c r="E791" i="25"/>
  <c r="H790" i="25"/>
  <c r="J792" i="25" l="1"/>
  <c r="A793" i="25"/>
  <c r="F795" i="25" s="1"/>
  <c r="E792" i="25"/>
  <c r="H791" i="25"/>
  <c r="J793" i="25" l="1"/>
  <c r="A794" i="25"/>
  <c r="F796" i="25" s="1"/>
  <c r="E793" i="25"/>
  <c r="H792" i="25"/>
  <c r="J794" i="25" l="1"/>
  <c r="A795" i="25"/>
  <c r="F797" i="25" s="1"/>
  <c r="E794" i="25"/>
  <c r="H793" i="25"/>
  <c r="J795" i="25" l="1"/>
  <c r="A796" i="25"/>
  <c r="F798" i="25" s="1"/>
  <c r="E795" i="25"/>
  <c r="H794" i="25"/>
  <c r="J796" i="25" l="1"/>
  <c r="A797" i="25"/>
  <c r="F799" i="25" s="1"/>
  <c r="E796" i="25"/>
  <c r="H795" i="25"/>
  <c r="J797" i="25" l="1"/>
  <c r="A798" i="25"/>
  <c r="F800" i="25" s="1"/>
  <c r="E797" i="25"/>
  <c r="H796" i="25"/>
  <c r="J798" i="25" l="1"/>
  <c r="A799" i="25"/>
  <c r="F801" i="25" s="1"/>
  <c r="E798" i="25"/>
  <c r="H797" i="25"/>
  <c r="J799" i="25" l="1"/>
  <c r="A800" i="25"/>
  <c r="F802" i="25" s="1"/>
  <c r="E799" i="25"/>
  <c r="H798" i="25"/>
  <c r="J800" i="25" l="1"/>
  <c r="A801" i="25"/>
  <c r="F803" i="25" s="1"/>
  <c r="E800" i="25"/>
  <c r="H799" i="25"/>
  <c r="J801" i="25" l="1"/>
  <c r="A802" i="25"/>
  <c r="F804" i="25" s="1"/>
  <c r="E801" i="25"/>
  <c r="H800" i="25"/>
  <c r="J802" i="25" l="1"/>
  <c r="A803" i="25"/>
  <c r="F805" i="25" s="1"/>
  <c r="E802" i="25"/>
  <c r="H801" i="25"/>
  <c r="J803" i="25" l="1"/>
  <c r="A804" i="25"/>
  <c r="F806" i="25" s="1"/>
  <c r="E803" i="25"/>
  <c r="H802" i="25"/>
  <c r="J804" i="25" l="1"/>
  <c r="A805" i="25"/>
  <c r="F807" i="25" s="1"/>
  <c r="E804" i="25"/>
  <c r="H803" i="25"/>
  <c r="J805" i="25" l="1"/>
  <c r="A806" i="25"/>
  <c r="F808" i="25" s="1"/>
  <c r="E805" i="25"/>
  <c r="H804" i="25"/>
  <c r="J806" i="25" l="1"/>
  <c r="A807" i="25"/>
  <c r="F809" i="25" s="1"/>
  <c r="E806" i="25"/>
  <c r="H805" i="25"/>
  <c r="J807" i="25" l="1"/>
  <c r="A808" i="25"/>
  <c r="F810" i="25" s="1"/>
  <c r="E807" i="25"/>
  <c r="H806" i="25"/>
  <c r="J808" i="25" l="1"/>
  <c r="A809" i="25"/>
  <c r="F811" i="25" s="1"/>
  <c r="E808" i="25"/>
  <c r="H807" i="25"/>
  <c r="J809" i="25" l="1"/>
  <c r="A810" i="25"/>
  <c r="F812" i="25" s="1"/>
  <c r="E809" i="25"/>
  <c r="H808" i="25"/>
  <c r="J810" i="25" l="1"/>
  <c r="A811" i="25"/>
  <c r="F813" i="25" s="1"/>
  <c r="E810" i="25"/>
  <c r="H809" i="25"/>
  <c r="J811" i="25" l="1"/>
  <c r="A812" i="25"/>
  <c r="F814" i="25" s="1"/>
  <c r="E811" i="25"/>
  <c r="H810" i="25"/>
  <c r="J812" i="25" l="1"/>
  <c r="A813" i="25"/>
  <c r="F815" i="25" s="1"/>
  <c r="E812" i="25"/>
  <c r="H811" i="25"/>
  <c r="J813" i="25" l="1"/>
  <c r="A814" i="25"/>
  <c r="F816" i="25" s="1"/>
  <c r="E813" i="25"/>
  <c r="H812" i="25"/>
  <c r="J814" i="25" l="1"/>
  <c r="A815" i="25"/>
  <c r="F817" i="25" s="1"/>
  <c r="E814" i="25"/>
  <c r="H813" i="25"/>
  <c r="J815" i="25" l="1"/>
  <c r="A816" i="25"/>
  <c r="F818" i="25" s="1"/>
  <c r="E815" i="25"/>
  <c r="H814" i="25"/>
  <c r="J816" i="25" l="1"/>
  <c r="A817" i="25"/>
  <c r="F819" i="25" s="1"/>
  <c r="E816" i="25"/>
  <c r="H815" i="25"/>
  <c r="J817" i="25" l="1"/>
  <c r="A818" i="25"/>
  <c r="F820" i="25" s="1"/>
  <c r="E817" i="25"/>
  <c r="H816" i="25"/>
  <c r="J818" i="25" l="1"/>
  <c r="A819" i="25"/>
  <c r="F821" i="25" s="1"/>
  <c r="E818" i="25"/>
  <c r="H817" i="25"/>
  <c r="J819" i="25" l="1"/>
  <c r="A820" i="25"/>
  <c r="F822" i="25" s="1"/>
  <c r="E819" i="25"/>
  <c r="H818" i="25"/>
  <c r="J820" i="25" l="1"/>
  <c r="A821" i="25"/>
  <c r="F823" i="25" s="1"/>
  <c r="E820" i="25"/>
  <c r="H819" i="25"/>
  <c r="J821" i="25" l="1"/>
  <c r="A822" i="25"/>
  <c r="F824" i="25" s="1"/>
  <c r="E821" i="25"/>
  <c r="H820" i="25"/>
  <c r="J822" i="25" l="1"/>
  <c r="A823" i="25"/>
  <c r="F825" i="25" s="1"/>
  <c r="E822" i="25"/>
  <c r="H821" i="25"/>
  <c r="J823" i="25" l="1"/>
  <c r="A824" i="25"/>
  <c r="F826" i="25" s="1"/>
  <c r="E823" i="25"/>
  <c r="H822" i="25"/>
  <c r="J824" i="25" l="1"/>
  <c r="A825" i="25"/>
  <c r="F827" i="25" s="1"/>
  <c r="E824" i="25"/>
  <c r="H823" i="25"/>
  <c r="J825" i="25" l="1"/>
  <c r="A826" i="25"/>
  <c r="F828" i="25" s="1"/>
  <c r="E825" i="25"/>
  <c r="H824" i="25"/>
  <c r="J826" i="25" l="1"/>
  <c r="A827" i="25"/>
  <c r="F829" i="25" s="1"/>
  <c r="E826" i="25"/>
  <c r="H825" i="25"/>
  <c r="J827" i="25" l="1"/>
  <c r="A828" i="25"/>
  <c r="F830" i="25" s="1"/>
  <c r="E827" i="25"/>
  <c r="H826" i="25"/>
  <c r="J828" i="25" l="1"/>
  <c r="A829" i="25"/>
  <c r="F831" i="25" s="1"/>
  <c r="E828" i="25"/>
  <c r="H827" i="25"/>
  <c r="J829" i="25" l="1"/>
  <c r="A830" i="25"/>
  <c r="F832" i="25" s="1"/>
  <c r="E829" i="25"/>
  <c r="H828" i="25"/>
  <c r="J830" i="25" l="1"/>
  <c r="A831" i="25"/>
  <c r="F833" i="25" s="1"/>
  <c r="E830" i="25"/>
  <c r="H829" i="25"/>
  <c r="J831" i="25" l="1"/>
  <c r="A832" i="25"/>
  <c r="F834" i="25" s="1"/>
  <c r="E831" i="25"/>
  <c r="H830" i="25"/>
  <c r="J832" i="25" l="1"/>
  <c r="A833" i="25"/>
  <c r="F835" i="25" s="1"/>
  <c r="E832" i="25"/>
  <c r="H831" i="25"/>
  <c r="J833" i="25" l="1"/>
  <c r="A834" i="25"/>
  <c r="F836" i="25" s="1"/>
  <c r="E833" i="25"/>
  <c r="H832" i="25"/>
  <c r="J834" i="25" l="1"/>
  <c r="A835" i="25"/>
  <c r="F837" i="25" s="1"/>
  <c r="E834" i="25"/>
  <c r="H833" i="25"/>
  <c r="J835" i="25" l="1"/>
  <c r="A836" i="25"/>
  <c r="F838" i="25" s="1"/>
  <c r="E835" i="25"/>
  <c r="H834" i="25"/>
  <c r="J836" i="25" l="1"/>
  <c r="A837" i="25"/>
  <c r="F839" i="25" s="1"/>
  <c r="E836" i="25"/>
  <c r="H835" i="25"/>
  <c r="J837" i="25" l="1"/>
  <c r="A838" i="25"/>
  <c r="F840" i="25" s="1"/>
  <c r="E837" i="25"/>
  <c r="H836" i="25"/>
  <c r="J838" i="25" l="1"/>
  <c r="A839" i="25"/>
  <c r="F841" i="25" s="1"/>
  <c r="E838" i="25"/>
  <c r="H837" i="25"/>
  <c r="J839" i="25" l="1"/>
  <c r="A840" i="25"/>
  <c r="F842" i="25" s="1"/>
  <c r="E839" i="25"/>
  <c r="H838" i="25"/>
  <c r="J840" i="25" l="1"/>
  <c r="A841" i="25"/>
  <c r="F843" i="25" s="1"/>
  <c r="E840" i="25"/>
  <c r="H839" i="25"/>
  <c r="J841" i="25" l="1"/>
  <c r="A842" i="25"/>
  <c r="F844" i="25" s="1"/>
  <c r="E841" i="25"/>
  <c r="H840" i="25"/>
  <c r="J842" i="25" l="1"/>
  <c r="A843" i="25"/>
  <c r="F845" i="25" s="1"/>
  <c r="E842" i="25"/>
  <c r="H841" i="25"/>
  <c r="J843" i="25" l="1"/>
  <c r="A844" i="25"/>
  <c r="F846" i="25" s="1"/>
  <c r="E843" i="25"/>
  <c r="H842" i="25"/>
  <c r="J844" i="25" l="1"/>
  <c r="A845" i="25"/>
  <c r="F847" i="25" s="1"/>
  <c r="E844" i="25"/>
  <c r="H843" i="25"/>
  <c r="J845" i="25" l="1"/>
  <c r="A846" i="25"/>
  <c r="F848" i="25" s="1"/>
  <c r="E845" i="25"/>
  <c r="H844" i="25"/>
  <c r="J846" i="25" l="1"/>
  <c r="A847" i="25"/>
  <c r="F849" i="25" s="1"/>
  <c r="E846" i="25"/>
  <c r="H845" i="25"/>
  <c r="J847" i="25" l="1"/>
  <c r="A848" i="25"/>
  <c r="F850" i="25" s="1"/>
  <c r="E847" i="25"/>
  <c r="H846" i="25"/>
  <c r="J848" i="25" l="1"/>
  <c r="A849" i="25"/>
  <c r="F851" i="25" s="1"/>
  <c r="E848" i="25"/>
  <c r="H847" i="25"/>
  <c r="J849" i="25" l="1"/>
  <c r="A850" i="25"/>
  <c r="F852" i="25" s="1"/>
  <c r="E849" i="25"/>
  <c r="H848" i="25"/>
  <c r="J850" i="25" l="1"/>
  <c r="A851" i="25"/>
  <c r="F853" i="25" s="1"/>
  <c r="E850" i="25"/>
  <c r="H849" i="25"/>
  <c r="J851" i="25" l="1"/>
  <c r="A852" i="25"/>
  <c r="F854" i="25" s="1"/>
  <c r="E851" i="25"/>
  <c r="H850" i="25"/>
  <c r="J852" i="25" l="1"/>
  <c r="A853" i="25"/>
  <c r="F855" i="25" s="1"/>
  <c r="E852" i="25"/>
  <c r="H851" i="25"/>
  <c r="J853" i="25" l="1"/>
  <c r="A854" i="25"/>
  <c r="F856" i="25" s="1"/>
  <c r="E853" i="25"/>
  <c r="H852" i="25"/>
  <c r="J854" i="25" l="1"/>
  <c r="A855" i="25"/>
  <c r="F857" i="25" s="1"/>
  <c r="E854" i="25"/>
  <c r="H853" i="25"/>
  <c r="J855" i="25" l="1"/>
  <c r="A856" i="25"/>
  <c r="F858" i="25" s="1"/>
  <c r="E855" i="25"/>
  <c r="H854" i="25"/>
  <c r="J856" i="25" l="1"/>
  <c r="A857" i="25"/>
  <c r="F859" i="25" s="1"/>
  <c r="E856" i="25"/>
  <c r="H855" i="25"/>
  <c r="J857" i="25" l="1"/>
  <c r="A858" i="25"/>
  <c r="F860" i="25" s="1"/>
  <c r="E857" i="25"/>
  <c r="H856" i="25"/>
  <c r="J858" i="25" l="1"/>
  <c r="A859" i="25"/>
  <c r="F861" i="25" s="1"/>
  <c r="E858" i="25"/>
  <c r="H857" i="25"/>
  <c r="J859" i="25" l="1"/>
  <c r="A860" i="25"/>
  <c r="F862" i="25" s="1"/>
  <c r="E859" i="25"/>
  <c r="H858" i="25"/>
  <c r="J860" i="25" l="1"/>
  <c r="A861" i="25"/>
  <c r="F863" i="25" s="1"/>
  <c r="E860" i="25"/>
  <c r="H859" i="25"/>
  <c r="J861" i="25" l="1"/>
  <c r="A862" i="25"/>
  <c r="F864" i="25" s="1"/>
  <c r="E861" i="25"/>
  <c r="H860" i="25"/>
  <c r="J862" i="25" l="1"/>
  <c r="A863" i="25"/>
  <c r="F865" i="25" s="1"/>
  <c r="E862" i="25"/>
  <c r="H861" i="25"/>
  <c r="J863" i="25" l="1"/>
  <c r="A864" i="25"/>
  <c r="F866" i="25" s="1"/>
  <c r="E863" i="25"/>
  <c r="H862" i="25"/>
  <c r="J864" i="25" l="1"/>
  <c r="A865" i="25"/>
  <c r="F867" i="25" s="1"/>
  <c r="E864" i="25"/>
  <c r="H863" i="25"/>
  <c r="J865" i="25" l="1"/>
  <c r="A866" i="25"/>
  <c r="F868" i="25" s="1"/>
  <c r="E865" i="25"/>
  <c r="H864" i="25"/>
  <c r="J866" i="25" l="1"/>
  <c r="A867" i="25"/>
  <c r="F869" i="25" s="1"/>
  <c r="E866" i="25"/>
  <c r="H865" i="25"/>
  <c r="J867" i="25" l="1"/>
  <c r="A868" i="25"/>
  <c r="F870" i="25" s="1"/>
  <c r="E867" i="25"/>
  <c r="H866" i="25"/>
  <c r="J868" i="25" l="1"/>
  <c r="A869" i="25"/>
  <c r="F871" i="25" s="1"/>
  <c r="E868" i="25"/>
  <c r="H867" i="25"/>
  <c r="J869" i="25" l="1"/>
  <c r="A870" i="25"/>
  <c r="F872" i="25" s="1"/>
  <c r="E869" i="25"/>
  <c r="H868" i="25"/>
  <c r="J870" i="25" l="1"/>
  <c r="A871" i="25"/>
  <c r="F873" i="25" s="1"/>
  <c r="E870" i="25"/>
  <c r="H869" i="25"/>
  <c r="J871" i="25" l="1"/>
  <c r="A872" i="25"/>
  <c r="F874" i="25" s="1"/>
  <c r="E871" i="25"/>
  <c r="H870" i="25"/>
  <c r="J872" i="25" l="1"/>
  <c r="A873" i="25"/>
  <c r="F875" i="25" s="1"/>
  <c r="E872" i="25"/>
  <c r="H871" i="25"/>
  <c r="J873" i="25" l="1"/>
  <c r="A874" i="25"/>
  <c r="F876" i="25" s="1"/>
  <c r="E873" i="25"/>
  <c r="H872" i="25"/>
  <c r="J874" i="25" l="1"/>
  <c r="A875" i="25"/>
  <c r="F877" i="25" s="1"/>
  <c r="E874" i="25"/>
  <c r="H873" i="25"/>
  <c r="J875" i="25" l="1"/>
  <c r="A876" i="25"/>
  <c r="F878" i="25" s="1"/>
  <c r="E875" i="25"/>
  <c r="H874" i="25"/>
  <c r="J876" i="25" l="1"/>
  <c r="A877" i="25"/>
  <c r="F879" i="25" s="1"/>
  <c r="E876" i="25"/>
  <c r="H875" i="25"/>
  <c r="J877" i="25" l="1"/>
  <c r="A878" i="25"/>
  <c r="F880" i="25" s="1"/>
  <c r="E877" i="25"/>
  <c r="H876" i="25"/>
  <c r="J878" i="25" l="1"/>
  <c r="A879" i="25"/>
  <c r="F881" i="25" s="1"/>
  <c r="E878" i="25"/>
  <c r="H877" i="25"/>
  <c r="J879" i="25" l="1"/>
  <c r="A880" i="25"/>
  <c r="F882" i="25" s="1"/>
  <c r="E879" i="25"/>
  <c r="H878" i="25"/>
  <c r="J880" i="25" l="1"/>
  <c r="A881" i="25"/>
  <c r="F883" i="25" s="1"/>
  <c r="E880" i="25"/>
  <c r="H879" i="25"/>
  <c r="J881" i="25" l="1"/>
  <c r="A882" i="25"/>
  <c r="F884" i="25" s="1"/>
  <c r="E881" i="25"/>
  <c r="H880" i="25"/>
  <c r="J882" i="25" l="1"/>
  <c r="A883" i="25"/>
  <c r="F885" i="25" s="1"/>
  <c r="E882" i="25"/>
  <c r="H881" i="25"/>
  <c r="J883" i="25" l="1"/>
  <c r="A884" i="25"/>
  <c r="F886" i="25" s="1"/>
  <c r="E883" i="25"/>
  <c r="H882" i="25"/>
  <c r="J884" i="25" l="1"/>
  <c r="A885" i="25"/>
  <c r="F887" i="25" s="1"/>
  <c r="E884" i="25"/>
  <c r="H883" i="25"/>
  <c r="J885" i="25" l="1"/>
  <c r="A886" i="25"/>
  <c r="F888" i="25" s="1"/>
  <c r="E885" i="25"/>
  <c r="H884" i="25"/>
  <c r="J886" i="25" l="1"/>
  <c r="A887" i="25"/>
  <c r="F889" i="25" s="1"/>
  <c r="E886" i="25"/>
  <c r="H885" i="25"/>
  <c r="J887" i="25" l="1"/>
  <c r="A888" i="25"/>
  <c r="F890" i="25" s="1"/>
  <c r="E887" i="25"/>
  <c r="H886" i="25"/>
  <c r="J888" i="25" l="1"/>
  <c r="A889" i="25"/>
  <c r="F891" i="25" s="1"/>
  <c r="E888" i="25"/>
  <c r="H887" i="25"/>
  <c r="J889" i="25" l="1"/>
  <c r="A890" i="25"/>
  <c r="F892" i="25" s="1"/>
  <c r="E889" i="25"/>
  <c r="H888" i="25"/>
  <c r="J890" i="25" l="1"/>
  <c r="A891" i="25"/>
  <c r="F893" i="25" s="1"/>
  <c r="E890" i="25"/>
  <c r="H889" i="25"/>
  <c r="J891" i="25" l="1"/>
  <c r="A892" i="25"/>
  <c r="F894" i="25" s="1"/>
  <c r="E891" i="25"/>
  <c r="H890" i="25"/>
  <c r="J892" i="25" l="1"/>
  <c r="A893" i="25"/>
  <c r="F895" i="25" s="1"/>
  <c r="E892" i="25"/>
  <c r="H891" i="25"/>
  <c r="J893" i="25" l="1"/>
  <c r="A894" i="25"/>
  <c r="F896" i="25" s="1"/>
  <c r="E893" i="25"/>
  <c r="H892" i="25"/>
  <c r="J894" i="25" l="1"/>
  <c r="A895" i="25"/>
  <c r="F897" i="25" s="1"/>
  <c r="E894" i="25"/>
  <c r="H893" i="25"/>
  <c r="J895" i="25" l="1"/>
  <c r="A896" i="25"/>
  <c r="F898" i="25" s="1"/>
  <c r="E895" i="25"/>
  <c r="H894" i="25"/>
  <c r="J896" i="25" l="1"/>
  <c r="A897" i="25"/>
  <c r="F899" i="25" s="1"/>
  <c r="E896" i="25"/>
  <c r="H895" i="25"/>
  <c r="J897" i="25" l="1"/>
  <c r="A898" i="25"/>
  <c r="F900" i="25" s="1"/>
  <c r="E897" i="25"/>
  <c r="H896" i="25"/>
  <c r="J898" i="25" l="1"/>
  <c r="A899" i="25"/>
  <c r="F901" i="25" s="1"/>
  <c r="E898" i="25"/>
  <c r="H897" i="25"/>
  <c r="J899" i="25" l="1"/>
  <c r="A900" i="25"/>
  <c r="F902" i="25" s="1"/>
  <c r="E899" i="25"/>
  <c r="H898" i="25"/>
  <c r="J900" i="25" l="1"/>
  <c r="A901" i="25"/>
  <c r="F903" i="25" s="1"/>
  <c r="E900" i="25"/>
  <c r="H899" i="25"/>
  <c r="J901" i="25" l="1"/>
  <c r="A902" i="25"/>
  <c r="F904" i="25" s="1"/>
  <c r="E901" i="25"/>
  <c r="H900" i="25"/>
  <c r="J902" i="25" l="1"/>
  <c r="A903" i="25"/>
  <c r="F905" i="25" s="1"/>
  <c r="E902" i="25"/>
  <c r="H901" i="25"/>
  <c r="J903" i="25" l="1"/>
  <c r="A904" i="25"/>
  <c r="F906" i="25" s="1"/>
  <c r="E903" i="25"/>
  <c r="H902" i="25"/>
  <c r="J904" i="25" l="1"/>
  <c r="A905" i="25"/>
  <c r="F907" i="25" s="1"/>
  <c r="E904" i="25"/>
  <c r="H903" i="25"/>
  <c r="J905" i="25" l="1"/>
  <c r="A906" i="25"/>
  <c r="F908" i="25" s="1"/>
  <c r="E905" i="25"/>
  <c r="H904" i="25"/>
  <c r="J906" i="25" l="1"/>
  <c r="A907" i="25"/>
  <c r="F909" i="25" s="1"/>
  <c r="E906" i="25"/>
  <c r="H905" i="25"/>
  <c r="J907" i="25" l="1"/>
  <c r="A908" i="25"/>
  <c r="F910" i="25" s="1"/>
  <c r="E907" i="25"/>
  <c r="H906" i="25"/>
  <c r="J908" i="25" l="1"/>
  <c r="A909" i="25"/>
  <c r="F911" i="25" s="1"/>
  <c r="E908" i="25"/>
  <c r="H907" i="25"/>
  <c r="J909" i="25" l="1"/>
  <c r="A910" i="25"/>
  <c r="F912" i="25" s="1"/>
  <c r="E909" i="25"/>
  <c r="H908" i="25"/>
  <c r="J910" i="25" l="1"/>
  <c r="A911" i="25"/>
  <c r="F913" i="25" s="1"/>
  <c r="E910" i="25"/>
  <c r="H909" i="25"/>
  <c r="J911" i="25" l="1"/>
  <c r="A912" i="25"/>
  <c r="F914" i="25" s="1"/>
  <c r="E911" i="25"/>
  <c r="H910" i="25"/>
  <c r="J912" i="25" l="1"/>
  <c r="A913" i="25"/>
  <c r="F915" i="25" s="1"/>
  <c r="E912" i="25"/>
  <c r="H911" i="25"/>
  <c r="J913" i="25" l="1"/>
  <c r="A914" i="25"/>
  <c r="F916" i="25" s="1"/>
  <c r="E913" i="25"/>
  <c r="H912" i="25"/>
  <c r="J914" i="25" l="1"/>
  <c r="A915" i="25"/>
  <c r="F917" i="25" s="1"/>
  <c r="E914" i="25"/>
  <c r="H913" i="25"/>
  <c r="J915" i="25" l="1"/>
  <c r="A916" i="25"/>
  <c r="F918" i="25" s="1"/>
  <c r="E915" i="25"/>
  <c r="H914" i="25"/>
  <c r="J916" i="25" l="1"/>
  <c r="A917" i="25"/>
  <c r="F919" i="25" s="1"/>
  <c r="E916" i="25"/>
  <c r="H915" i="25"/>
  <c r="J917" i="25" l="1"/>
  <c r="A918" i="25"/>
  <c r="F920" i="25" s="1"/>
  <c r="E917" i="25"/>
  <c r="H916" i="25"/>
  <c r="J918" i="25" l="1"/>
  <c r="A919" i="25"/>
  <c r="F921" i="25" s="1"/>
  <c r="E918" i="25"/>
  <c r="H917" i="25"/>
  <c r="J919" i="25" l="1"/>
  <c r="A920" i="25"/>
  <c r="F922" i="25" s="1"/>
  <c r="E919" i="25"/>
  <c r="H918" i="25"/>
  <c r="J920" i="25" l="1"/>
  <c r="A921" i="25"/>
  <c r="F923" i="25" s="1"/>
  <c r="E920" i="25"/>
  <c r="H919" i="25"/>
  <c r="J921" i="25" l="1"/>
  <c r="A922" i="25"/>
  <c r="F924" i="25" s="1"/>
  <c r="E921" i="25"/>
  <c r="H920" i="25"/>
  <c r="J922" i="25" l="1"/>
  <c r="A923" i="25"/>
  <c r="F925" i="25" s="1"/>
  <c r="E922" i="25"/>
  <c r="H921" i="25"/>
  <c r="J923" i="25" l="1"/>
  <c r="A924" i="25"/>
  <c r="F926" i="25" s="1"/>
  <c r="E923" i="25"/>
  <c r="H922" i="25"/>
  <c r="J924" i="25" l="1"/>
  <c r="A925" i="25"/>
  <c r="F927" i="25" s="1"/>
  <c r="E924" i="25"/>
  <c r="H923" i="25"/>
  <c r="J925" i="25" l="1"/>
  <c r="A926" i="25"/>
  <c r="F928" i="25" s="1"/>
  <c r="E925" i="25"/>
  <c r="H924" i="25"/>
  <c r="J926" i="25" l="1"/>
  <c r="A927" i="25"/>
  <c r="F929" i="25" s="1"/>
  <c r="E926" i="25"/>
  <c r="H925" i="25"/>
  <c r="J927" i="25" l="1"/>
  <c r="A928" i="25"/>
  <c r="F930" i="25" s="1"/>
  <c r="E927" i="25"/>
  <c r="H926" i="25"/>
  <c r="J928" i="25" l="1"/>
  <c r="A929" i="25"/>
  <c r="F931" i="25" s="1"/>
  <c r="E928" i="25"/>
  <c r="H927" i="25"/>
  <c r="J929" i="25" l="1"/>
  <c r="A930" i="25"/>
  <c r="F932" i="25" s="1"/>
  <c r="E929" i="25"/>
  <c r="H928" i="25"/>
  <c r="J930" i="25" l="1"/>
  <c r="A931" i="25"/>
  <c r="F933" i="25" s="1"/>
  <c r="E930" i="25"/>
  <c r="H929" i="25"/>
  <c r="J931" i="25" l="1"/>
  <c r="A932" i="25"/>
  <c r="F934" i="25" s="1"/>
  <c r="E931" i="25"/>
  <c r="H930" i="25"/>
  <c r="J932" i="25" l="1"/>
  <c r="A933" i="25"/>
  <c r="F935" i="25" s="1"/>
  <c r="E932" i="25"/>
  <c r="H931" i="25"/>
  <c r="J933" i="25" l="1"/>
  <c r="A934" i="25"/>
  <c r="F936" i="25" s="1"/>
  <c r="E933" i="25"/>
  <c r="H932" i="25"/>
  <c r="J934" i="25" l="1"/>
  <c r="A935" i="25"/>
  <c r="F937" i="25" s="1"/>
  <c r="E934" i="25"/>
  <c r="H933" i="25"/>
  <c r="J935" i="25" l="1"/>
  <c r="A936" i="25"/>
  <c r="F938" i="25" s="1"/>
  <c r="E935" i="25"/>
  <c r="H934" i="25"/>
  <c r="J936" i="25" l="1"/>
  <c r="A937" i="25"/>
  <c r="F939" i="25" s="1"/>
  <c r="E936" i="25"/>
  <c r="H935" i="25"/>
  <c r="J937" i="25" l="1"/>
  <c r="A938" i="25"/>
  <c r="F940" i="25" s="1"/>
  <c r="E937" i="25"/>
  <c r="H936" i="25"/>
  <c r="J938" i="25" l="1"/>
  <c r="A939" i="25"/>
  <c r="F941" i="25" s="1"/>
  <c r="E938" i="25"/>
  <c r="H937" i="25"/>
  <c r="J939" i="25" l="1"/>
  <c r="A940" i="25"/>
  <c r="F942" i="25" s="1"/>
  <c r="E939" i="25"/>
  <c r="H938" i="25"/>
  <c r="J940" i="25" l="1"/>
  <c r="A941" i="25"/>
  <c r="F943" i="25" s="1"/>
  <c r="E940" i="25"/>
  <c r="H939" i="25"/>
  <c r="J941" i="25" l="1"/>
  <c r="A942" i="25"/>
  <c r="F944" i="25" s="1"/>
  <c r="E941" i="25"/>
  <c r="H940" i="25"/>
  <c r="J942" i="25" l="1"/>
  <c r="A943" i="25"/>
  <c r="F945" i="25" s="1"/>
  <c r="E942" i="25"/>
  <c r="H941" i="25"/>
  <c r="J943" i="25" l="1"/>
  <c r="A944" i="25"/>
  <c r="F946" i="25" s="1"/>
  <c r="E943" i="25"/>
  <c r="H942" i="25"/>
  <c r="J944" i="25" l="1"/>
  <c r="A945" i="25"/>
  <c r="F947" i="25" s="1"/>
  <c r="E944" i="25"/>
  <c r="H943" i="25"/>
  <c r="J945" i="25" l="1"/>
  <c r="A946" i="25"/>
  <c r="F948" i="25" s="1"/>
  <c r="E945" i="25"/>
  <c r="H944" i="25"/>
  <c r="J946" i="25" l="1"/>
  <c r="A947" i="25"/>
  <c r="F949" i="25" s="1"/>
  <c r="E946" i="25"/>
  <c r="H945" i="25"/>
  <c r="J947" i="25" l="1"/>
  <c r="A948" i="25"/>
  <c r="F950" i="25" s="1"/>
  <c r="E947" i="25"/>
  <c r="H946" i="25"/>
  <c r="J948" i="25" l="1"/>
  <c r="A949" i="25"/>
  <c r="F951" i="25" s="1"/>
  <c r="E948" i="25"/>
  <c r="H947" i="25"/>
  <c r="J949" i="25" l="1"/>
  <c r="A950" i="25"/>
  <c r="F952" i="25" s="1"/>
  <c r="E949" i="25"/>
  <c r="H948" i="25"/>
  <c r="J950" i="25" l="1"/>
  <c r="A951" i="25"/>
  <c r="F953" i="25" s="1"/>
  <c r="E950" i="25"/>
  <c r="H949" i="25"/>
  <c r="J951" i="25" l="1"/>
  <c r="A952" i="25"/>
  <c r="F954" i="25" s="1"/>
  <c r="E951" i="25"/>
  <c r="H950" i="25"/>
  <c r="J952" i="25" l="1"/>
  <c r="A953" i="25"/>
  <c r="F955" i="25" s="1"/>
  <c r="E952" i="25"/>
  <c r="H951" i="25"/>
  <c r="J953" i="25" l="1"/>
  <c r="A954" i="25"/>
  <c r="F956" i="25" s="1"/>
  <c r="E953" i="25"/>
  <c r="H952" i="25"/>
  <c r="J954" i="25" l="1"/>
  <c r="A955" i="25"/>
  <c r="F957" i="25" s="1"/>
  <c r="E954" i="25"/>
  <c r="H953" i="25"/>
  <c r="J955" i="25" l="1"/>
  <c r="A956" i="25"/>
  <c r="F958" i="25" s="1"/>
  <c r="E955" i="25"/>
  <c r="H954" i="25"/>
  <c r="J956" i="25" l="1"/>
  <c r="A957" i="25"/>
  <c r="F959" i="25" s="1"/>
  <c r="E956" i="25"/>
  <c r="H955" i="25"/>
  <c r="J957" i="25" l="1"/>
  <c r="A958" i="25"/>
  <c r="F960" i="25" s="1"/>
  <c r="E957" i="25"/>
  <c r="H956" i="25"/>
  <c r="J958" i="25" l="1"/>
  <c r="A959" i="25"/>
  <c r="F961" i="25" s="1"/>
  <c r="E958" i="25"/>
  <c r="H957" i="25"/>
  <c r="J959" i="25" l="1"/>
  <c r="A960" i="25"/>
  <c r="F962" i="25" s="1"/>
  <c r="E959" i="25"/>
  <c r="H958" i="25"/>
  <c r="J960" i="25" l="1"/>
  <c r="A961" i="25"/>
  <c r="F963" i="25" s="1"/>
  <c r="E960" i="25"/>
  <c r="H959" i="25"/>
  <c r="J961" i="25" l="1"/>
  <c r="A962" i="25"/>
  <c r="F964" i="25" s="1"/>
  <c r="E961" i="25"/>
  <c r="H960" i="25"/>
  <c r="J962" i="25" l="1"/>
  <c r="A963" i="25"/>
  <c r="F965" i="25" s="1"/>
  <c r="E962" i="25"/>
  <c r="H961" i="25"/>
  <c r="J963" i="25" l="1"/>
  <c r="A964" i="25"/>
  <c r="F966" i="25" s="1"/>
  <c r="E963" i="25"/>
  <c r="H962" i="25"/>
  <c r="J964" i="25" l="1"/>
  <c r="A965" i="25"/>
  <c r="F967" i="25" s="1"/>
  <c r="E964" i="25"/>
  <c r="H963" i="25"/>
  <c r="J965" i="25" l="1"/>
  <c r="A966" i="25"/>
  <c r="F968" i="25" s="1"/>
  <c r="E965" i="25"/>
  <c r="H964" i="25"/>
  <c r="J966" i="25" l="1"/>
  <c r="A967" i="25"/>
  <c r="F969" i="25" s="1"/>
  <c r="E966" i="25"/>
  <c r="H965" i="25"/>
  <c r="J967" i="25" l="1"/>
  <c r="A968" i="25"/>
  <c r="F970" i="25" s="1"/>
  <c r="E967" i="25"/>
  <c r="H966" i="25"/>
  <c r="J968" i="25" l="1"/>
  <c r="A969" i="25"/>
  <c r="F971" i="25" s="1"/>
  <c r="E968" i="25"/>
  <c r="H967" i="25"/>
  <c r="J969" i="25" l="1"/>
  <c r="A970" i="25"/>
  <c r="F972" i="25" s="1"/>
  <c r="E969" i="25"/>
  <c r="H968" i="25"/>
  <c r="J970" i="25" l="1"/>
  <c r="A971" i="25"/>
  <c r="F973" i="25" s="1"/>
  <c r="E970" i="25"/>
  <c r="H969" i="25"/>
  <c r="J971" i="25" l="1"/>
  <c r="A972" i="25"/>
  <c r="F974" i="25" s="1"/>
  <c r="E971" i="25"/>
  <c r="H970" i="25"/>
  <c r="J972" i="25" l="1"/>
  <c r="A973" i="25"/>
  <c r="F975" i="25" s="1"/>
  <c r="E972" i="25"/>
  <c r="H971" i="25"/>
  <c r="J973" i="25" l="1"/>
  <c r="A974" i="25"/>
  <c r="F976" i="25" s="1"/>
  <c r="E973" i="25"/>
  <c r="H972" i="25"/>
  <c r="J974" i="25" l="1"/>
  <c r="A975" i="25"/>
  <c r="F977" i="25" s="1"/>
  <c r="E974" i="25"/>
  <c r="H973" i="25"/>
  <c r="J975" i="25" l="1"/>
  <c r="A976" i="25"/>
  <c r="F978" i="25" s="1"/>
  <c r="E975" i="25"/>
  <c r="H974" i="25"/>
  <c r="J976" i="25" l="1"/>
  <c r="A977" i="25"/>
  <c r="F979" i="25" s="1"/>
  <c r="E976" i="25"/>
  <c r="H975" i="25"/>
  <c r="J977" i="25" l="1"/>
  <c r="A978" i="25"/>
  <c r="F980" i="25" s="1"/>
  <c r="E977" i="25"/>
  <c r="H976" i="25"/>
  <c r="J978" i="25" l="1"/>
  <c r="A979" i="25"/>
  <c r="F981" i="25" s="1"/>
  <c r="E978" i="25"/>
  <c r="H977" i="25"/>
  <c r="J979" i="25" l="1"/>
  <c r="A980" i="25"/>
  <c r="F982" i="25" s="1"/>
  <c r="E979" i="25"/>
  <c r="H978" i="25"/>
  <c r="J980" i="25" l="1"/>
  <c r="A981" i="25"/>
  <c r="F983" i="25" s="1"/>
  <c r="E980" i="25"/>
  <c r="H979" i="25"/>
  <c r="J981" i="25" l="1"/>
  <c r="A982" i="25"/>
  <c r="F984" i="25" s="1"/>
  <c r="E981" i="25"/>
  <c r="H980" i="25"/>
  <c r="J982" i="25" l="1"/>
  <c r="A983" i="25"/>
  <c r="F985" i="25" s="1"/>
  <c r="E982" i="25"/>
  <c r="H981" i="25"/>
  <c r="J983" i="25" l="1"/>
  <c r="A984" i="25"/>
  <c r="F986" i="25" s="1"/>
  <c r="E983" i="25"/>
  <c r="H982" i="25"/>
  <c r="J984" i="25" l="1"/>
  <c r="A985" i="25"/>
  <c r="F987" i="25" s="1"/>
  <c r="E984" i="25"/>
  <c r="H983" i="25"/>
  <c r="J985" i="25" l="1"/>
  <c r="A986" i="25"/>
  <c r="F988" i="25" s="1"/>
  <c r="E985" i="25"/>
  <c r="H984" i="25"/>
  <c r="J986" i="25" l="1"/>
  <c r="A987" i="25"/>
  <c r="F989" i="25" s="1"/>
  <c r="E986" i="25"/>
  <c r="H985" i="25"/>
  <c r="J987" i="25" l="1"/>
  <c r="A988" i="25"/>
  <c r="F990" i="25" s="1"/>
  <c r="E987" i="25"/>
  <c r="H986" i="25"/>
  <c r="J988" i="25" l="1"/>
  <c r="A989" i="25"/>
  <c r="F991" i="25" s="1"/>
  <c r="E988" i="25"/>
  <c r="H987" i="25"/>
  <c r="J989" i="25" l="1"/>
  <c r="A990" i="25"/>
  <c r="F992" i="25" s="1"/>
  <c r="E989" i="25"/>
  <c r="H988" i="25"/>
  <c r="J990" i="25" l="1"/>
  <c r="A991" i="25"/>
  <c r="F993" i="25" s="1"/>
  <c r="E990" i="25"/>
  <c r="H989" i="25"/>
  <c r="J991" i="25" l="1"/>
  <c r="A992" i="25"/>
  <c r="F994" i="25" s="1"/>
  <c r="E991" i="25"/>
  <c r="H990" i="25"/>
  <c r="J992" i="25" l="1"/>
  <c r="A993" i="25"/>
  <c r="F995" i="25" s="1"/>
  <c r="E992" i="25"/>
  <c r="H991" i="25"/>
  <c r="J993" i="25" l="1"/>
  <c r="A994" i="25"/>
  <c r="F996" i="25" s="1"/>
  <c r="E993" i="25"/>
  <c r="H992" i="25"/>
  <c r="J994" i="25" l="1"/>
  <c r="A995" i="25"/>
  <c r="F997" i="25" s="1"/>
  <c r="E994" i="25"/>
  <c r="H993" i="25"/>
  <c r="J995" i="25" l="1"/>
  <c r="A996" i="25"/>
  <c r="F998" i="25" s="1"/>
  <c r="E995" i="25"/>
  <c r="H994" i="25"/>
  <c r="J996" i="25" l="1"/>
  <c r="A997" i="25"/>
  <c r="F999" i="25" s="1"/>
  <c r="E996" i="25"/>
  <c r="H995" i="25"/>
  <c r="J997" i="25" l="1"/>
  <c r="A998" i="25"/>
  <c r="F1000" i="25" s="1"/>
  <c r="E997" i="25"/>
  <c r="H996" i="25"/>
  <c r="J998" i="25" l="1"/>
  <c r="A999" i="25"/>
  <c r="F1001" i="25" s="1"/>
  <c r="E998" i="25"/>
  <c r="H997" i="25"/>
  <c r="J999" i="25" l="1"/>
  <c r="A1000" i="25"/>
  <c r="F1002" i="25" s="1"/>
  <c r="E999" i="25"/>
  <c r="H998" i="25"/>
  <c r="J1000" i="25" l="1"/>
  <c r="A1001" i="25"/>
  <c r="F1003" i="25" s="1"/>
  <c r="E1000" i="25"/>
  <c r="H999" i="25"/>
  <c r="J1001" i="25" l="1"/>
  <c r="A1002" i="25"/>
  <c r="F1004" i="25" s="1"/>
  <c r="E1001" i="25"/>
  <c r="H1000" i="25"/>
  <c r="J1002" i="25" l="1"/>
  <c r="A1003" i="25"/>
  <c r="F1005" i="25" s="1"/>
  <c r="E1002" i="25"/>
  <c r="H1001" i="25"/>
  <c r="J1003" i="25" l="1"/>
  <c r="A1004" i="25"/>
  <c r="F1006" i="25" s="1"/>
  <c r="E1003" i="25"/>
  <c r="H1002" i="25"/>
  <c r="J1004" i="25" l="1"/>
  <c r="A1005" i="25"/>
  <c r="F1007" i="25" s="1"/>
  <c r="E1004" i="25"/>
  <c r="H1003" i="25"/>
  <c r="J1005" i="25" l="1"/>
  <c r="A1006" i="25"/>
  <c r="F1008" i="25" s="1"/>
  <c r="E1005" i="25"/>
  <c r="H1004" i="25"/>
  <c r="J1006" i="25" l="1"/>
  <c r="A1007" i="25"/>
  <c r="F1009" i="25" s="1"/>
  <c r="E1006" i="25"/>
  <c r="H1005" i="25"/>
  <c r="J1007" i="25" l="1"/>
  <c r="A1008" i="25"/>
  <c r="F1010" i="25" s="1"/>
  <c r="E1007" i="25"/>
  <c r="H1006" i="25"/>
  <c r="J1008" i="25" l="1"/>
  <c r="A1009" i="25"/>
  <c r="F1011" i="25" s="1"/>
  <c r="E1008" i="25"/>
  <c r="H1007" i="25"/>
  <c r="J1009" i="25" l="1"/>
  <c r="A1010" i="25"/>
  <c r="F1012" i="25" s="1"/>
  <c r="E1009" i="25"/>
  <c r="H1008" i="25"/>
  <c r="J1010" i="25" l="1"/>
  <c r="A1011" i="25"/>
  <c r="F1013" i="25" s="1"/>
  <c r="E1010" i="25"/>
  <c r="H1009" i="25"/>
  <c r="J1011" i="25" l="1"/>
  <c r="A1012" i="25"/>
  <c r="F1014" i="25" s="1"/>
  <c r="E1011" i="25"/>
  <c r="H1010" i="25"/>
  <c r="J1012" i="25" l="1"/>
  <c r="A1013" i="25"/>
  <c r="F1015" i="25" s="1"/>
  <c r="E1012" i="25"/>
  <c r="H1011" i="25"/>
  <c r="J1013" i="25" l="1"/>
  <c r="A1014" i="25"/>
  <c r="F1016" i="25" s="1"/>
  <c r="E1013" i="25"/>
  <c r="H1012" i="25"/>
  <c r="J1014" i="25" l="1"/>
  <c r="A1015" i="25"/>
  <c r="F1017" i="25" s="1"/>
  <c r="E1014" i="25"/>
  <c r="H1013" i="25"/>
  <c r="J1015" i="25" l="1"/>
  <c r="A1016" i="25"/>
  <c r="F1018" i="25" s="1"/>
  <c r="E1015" i="25"/>
  <c r="H1014" i="25"/>
  <c r="J1016" i="25" l="1"/>
  <c r="A1017" i="25"/>
  <c r="F1019" i="25" s="1"/>
  <c r="E1016" i="25"/>
  <c r="H1015" i="25"/>
  <c r="J1017" i="25" l="1"/>
  <c r="A1018" i="25"/>
  <c r="F1020" i="25" s="1"/>
  <c r="E1017" i="25"/>
  <c r="H1016" i="25"/>
  <c r="J1018" i="25" l="1"/>
  <c r="A1019" i="25"/>
  <c r="F1021" i="25" s="1"/>
  <c r="E1018" i="25"/>
  <c r="H1017" i="25"/>
  <c r="J1019" i="25" l="1"/>
  <c r="A1020" i="25"/>
  <c r="F1022" i="25" s="1"/>
  <c r="E1019" i="25"/>
  <c r="H1018" i="25"/>
  <c r="J1020" i="25" l="1"/>
  <c r="A1021" i="25"/>
  <c r="F1023" i="25" s="1"/>
  <c r="E1020" i="25"/>
  <c r="H1019" i="25"/>
  <c r="J1021" i="25" l="1"/>
  <c r="A1022" i="25"/>
  <c r="F1024" i="25" s="1"/>
  <c r="E1021" i="25"/>
  <c r="H1020" i="25"/>
  <c r="J1022" i="25" l="1"/>
  <c r="A1023" i="25"/>
  <c r="F1025" i="25" s="1"/>
  <c r="E1022" i="25"/>
  <c r="H1021" i="25"/>
  <c r="J1023" i="25" l="1"/>
  <c r="A1024" i="25"/>
  <c r="F1026" i="25" s="1"/>
  <c r="E1023" i="25"/>
  <c r="H1022" i="25"/>
  <c r="J1024" i="25" l="1"/>
  <c r="A1025" i="25"/>
  <c r="F1027" i="25" s="1"/>
  <c r="E1024" i="25"/>
  <c r="H1023" i="25"/>
  <c r="J1025" i="25" l="1"/>
  <c r="A1026" i="25"/>
  <c r="F1028" i="25" s="1"/>
  <c r="E1025" i="25"/>
  <c r="H1024" i="25"/>
  <c r="J1026" i="25" l="1"/>
  <c r="A1027" i="25"/>
  <c r="F1029" i="25" s="1"/>
  <c r="E1026" i="25"/>
  <c r="H1025" i="25"/>
  <c r="J1027" i="25" l="1"/>
  <c r="A1028" i="25"/>
  <c r="F1030" i="25" s="1"/>
  <c r="E1027" i="25"/>
  <c r="H1026" i="25"/>
  <c r="J1028" i="25" l="1"/>
  <c r="A1029" i="25"/>
  <c r="F1031" i="25" s="1"/>
  <c r="E1028" i="25"/>
  <c r="H1027" i="25"/>
  <c r="J1029" i="25" l="1"/>
  <c r="A1030" i="25"/>
  <c r="F1032" i="25" s="1"/>
  <c r="E1029" i="25"/>
  <c r="H1028" i="25"/>
  <c r="J1030" i="25" l="1"/>
  <c r="A1031" i="25"/>
  <c r="F1033" i="25" s="1"/>
  <c r="E1030" i="25"/>
  <c r="H1029" i="25"/>
  <c r="J1031" i="25" l="1"/>
  <c r="A1032" i="25"/>
  <c r="F1034" i="25" s="1"/>
  <c r="E1031" i="25"/>
  <c r="H1030" i="25"/>
  <c r="J1032" i="25" l="1"/>
  <c r="A1033" i="25"/>
  <c r="F1035" i="25" s="1"/>
  <c r="E1032" i="25"/>
  <c r="H1031" i="25"/>
  <c r="J1033" i="25" l="1"/>
  <c r="A1034" i="25"/>
  <c r="F1036" i="25" s="1"/>
  <c r="E1033" i="25"/>
  <c r="H1032" i="25"/>
  <c r="J1034" i="25" l="1"/>
  <c r="A1035" i="25"/>
  <c r="F1037" i="25" s="1"/>
  <c r="E1034" i="25"/>
  <c r="H1033" i="25"/>
  <c r="J1035" i="25" l="1"/>
  <c r="A1036" i="25"/>
  <c r="F1038" i="25" s="1"/>
  <c r="E1035" i="25"/>
  <c r="H1034" i="25"/>
  <c r="J1036" i="25" l="1"/>
  <c r="A1037" i="25"/>
  <c r="F1039" i="25" s="1"/>
  <c r="E1036" i="25"/>
  <c r="H1035" i="25"/>
  <c r="J1037" i="25" l="1"/>
  <c r="A1038" i="25"/>
  <c r="F1040" i="25" s="1"/>
  <c r="E1037" i="25"/>
  <c r="H1036" i="25"/>
  <c r="J1038" i="25" l="1"/>
  <c r="A1039" i="25"/>
  <c r="F1041" i="25" s="1"/>
  <c r="E1038" i="25"/>
  <c r="H1037" i="25"/>
  <c r="J1039" i="25" l="1"/>
  <c r="A1040" i="25"/>
  <c r="F1042" i="25" s="1"/>
  <c r="E1039" i="25"/>
  <c r="H1038" i="25"/>
  <c r="J1040" i="25" l="1"/>
  <c r="A1041" i="25"/>
  <c r="F1043" i="25" s="1"/>
  <c r="E1040" i="25"/>
  <c r="H1039" i="25"/>
  <c r="J1041" i="25" l="1"/>
  <c r="A1042" i="25"/>
  <c r="F1044" i="25" s="1"/>
  <c r="E1041" i="25"/>
  <c r="H1040" i="25"/>
  <c r="J1042" i="25" l="1"/>
  <c r="A1043" i="25"/>
  <c r="F1045" i="25" s="1"/>
  <c r="E1042" i="25"/>
  <c r="H1041" i="25"/>
  <c r="J1043" i="25" l="1"/>
  <c r="A1044" i="25"/>
  <c r="F1046" i="25" s="1"/>
  <c r="E1043" i="25"/>
  <c r="H1042" i="25"/>
  <c r="J1044" i="25" l="1"/>
  <c r="A1045" i="25"/>
  <c r="F1047" i="25" s="1"/>
  <c r="E1044" i="25"/>
  <c r="H1043" i="25"/>
  <c r="J1045" i="25" l="1"/>
  <c r="A1046" i="25"/>
  <c r="F1048" i="25" s="1"/>
  <c r="E1045" i="25"/>
  <c r="H1044" i="25"/>
  <c r="J1046" i="25" l="1"/>
  <c r="A1047" i="25"/>
  <c r="F1049" i="25" s="1"/>
  <c r="E1046" i="25"/>
  <c r="H1045" i="25"/>
  <c r="J1047" i="25" l="1"/>
  <c r="A1048" i="25"/>
  <c r="F1050" i="25" s="1"/>
  <c r="E1047" i="25"/>
  <c r="H1046" i="25"/>
  <c r="J1048" i="25" l="1"/>
  <c r="A1049" i="25"/>
  <c r="F1051" i="25" s="1"/>
  <c r="E1048" i="25"/>
  <c r="H1047" i="25"/>
  <c r="J1049" i="25" l="1"/>
  <c r="A1050" i="25"/>
  <c r="F1052" i="25" s="1"/>
  <c r="E1049" i="25"/>
  <c r="H1048" i="25"/>
  <c r="J1050" i="25" l="1"/>
  <c r="A1051" i="25"/>
  <c r="F1053" i="25" s="1"/>
  <c r="E1050" i="25"/>
  <c r="H1049" i="25"/>
  <c r="J1051" i="25" l="1"/>
  <c r="A1052" i="25"/>
  <c r="F1054" i="25" s="1"/>
  <c r="E1051" i="25"/>
  <c r="H1050" i="25"/>
  <c r="J1052" i="25" l="1"/>
  <c r="A1053" i="25"/>
  <c r="F1055" i="25" s="1"/>
  <c r="E1052" i="25"/>
  <c r="H1051" i="25"/>
  <c r="J1053" i="25" l="1"/>
  <c r="A1054" i="25"/>
  <c r="F1056" i="25" s="1"/>
  <c r="E1053" i="25"/>
  <c r="H1052" i="25"/>
  <c r="J1054" i="25" l="1"/>
  <c r="A1055" i="25"/>
  <c r="F1057" i="25" s="1"/>
  <c r="E1054" i="25"/>
  <c r="H1053" i="25"/>
  <c r="J1055" i="25" l="1"/>
  <c r="A1056" i="25"/>
  <c r="F1058" i="25" s="1"/>
  <c r="E1055" i="25"/>
  <c r="H1054" i="25"/>
  <c r="J1056" i="25" l="1"/>
  <c r="A1057" i="25"/>
  <c r="F1059" i="25" s="1"/>
  <c r="E1056" i="25"/>
  <c r="H1055" i="25"/>
  <c r="J1057" i="25" l="1"/>
  <c r="A1058" i="25"/>
  <c r="F1060" i="25" s="1"/>
  <c r="E1057" i="25"/>
  <c r="H1056" i="25"/>
  <c r="J1058" i="25" l="1"/>
  <c r="A1059" i="25"/>
  <c r="F1061" i="25" s="1"/>
  <c r="E1058" i="25"/>
  <c r="H1057" i="25"/>
  <c r="J1059" i="25" l="1"/>
  <c r="A1060" i="25"/>
  <c r="F1062" i="25" s="1"/>
  <c r="E1059" i="25"/>
  <c r="H1058" i="25"/>
  <c r="J1060" i="25" l="1"/>
  <c r="A1061" i="25"/>
  <c r="F1063" i="25" s="1"/>
  <c r="E1060" i="25"/>
  <c r="H1059" i="25"/>
  <c r="J1061" i="25" l="1"/>
  <c r="A1062" i="25"/>
  <c r="F1064" i="25" s="1"/>
  <c r="E1061" i="25"/>
  <c r="H1060" i="25"/>
  <c r="J1062" i="25" l="1"/>
  <c r="A1063" i="25"/>
  <c r="F1065" i="25" s="1"/>
  <c r="E1062" i="25"/>
  <c r="H1061" i="25"/>
  <c r="J1063" i="25" l="1"/>
  <c r="A1064" i="25"/>
  <c r="F1066" i="25" s="1"/>
  <c r="E1063" i="25"/>
  <c r="H1062" i="25"/>
  <c r="J1064" i="25" l="1"/>
  <c r="A1065" i="25"/>
  <c r="F1067" i="25" s="1"/>
  <c r="E1064" i="25"/>
  <c r="H1063" i="25"/>
  <c r="J1065" i="25" l="1"/>
  <c r="A1066" i="25"/>
  <c r="F1068" i="25" s="1"/>
  <c r="E1065" i="25"/>
  <c r="H1064" i="25"/>
  <c r="J1066" i="25" l="1"/>
  <c r="A1067" i="25"/>
  <c r="F1069" i="25" s="1"/>
  <c r="E1066" i="25"/>
  <c r="H1065" i="25"/>
  <c r="J1067" i="25" l="1"/>
  <c r="A1068" i="25"/>
  <c r="F1070" i="25" s="1"/>
  <c r="E1067" i="25"/>
  <c r="H1066" i="25"/>
  <c r="J1068" i="25" l="1"/>
  <c r="A1069" i="25"/>
  <c r="F1071" i="25" s="1"/>
  <c r="E1068" i="25"/>
  <c r="H1067" i="25"/>
  <c r="J1069" i="25" l="1"/>
  <c r="A1070" i="25"/>
  <c r="F1072" i="25" s="1"/>
  <c r="E1069" i="25"/>
  <c r="H1068" i="25"/>
  <c r="J1070" i="25" l="1"/>
  <c r="A1071" i="25"/>
  <c r="F1073" i="25" s="1"/>
  <c r="E1070" i="25"/>
  <c r="H1069" i="25"/>
  <c r="J1071" i="25" l="1"/>
  <c r="A1072" i="25"/>
  <c r="F1074" i="25" s="1"/>
  <c r="E1071" i="25"/>
  <c r="H1070" i="25"/>
  <c r="J1072" i="25" l="1"/>
  <c r="A1073" i="25"/>
  <c r="F1075" i="25" s="1"/>
  <c r="E1072" i="25"/>
  <c r="H1071" i="25"/>
  <c r="J1073" i="25" l="1"/>
  <c r="A1074" i="25"/>
  <c r="F1076" i="25" s="1"/>
  <c r="E1073" i="25"/>
  <c r="H1072" i="25"/>
  <c r="J1074" i="25" l="1"/>
  <c r="A1075" i="25"/>
  <c r="F1077" i="25" s="1"/>
  <c r="E1074" i="25"/>
  <c r="H1073" i="25"/>
  <c r="J1075" i="25" l="1"/>
  <c r="A1076" i="25"/>
  <c r="F1078" i="25" s="1"/>
  <c r="E1075" i="25"/>
  <c r="H1074" i="25"/>
  <c r="J1076" i="25" l="1"/>
  <c r="A1077" i="25"/>
  <c r="F1079" i="25" s="1"/>
  <c r="E1076" i="25"/>
  <c r="H1075" i="25"/>
  <c r="J1077" i="25" l="1"/>
  <c r="A1078" i="25"/>
  <c r="F1080" i="25" s="1"/>
  <c r="E1077" i="25"/>
  <c r="H1076" i="25"/>
  <c r="J1078" i="25" l="1"/>
  <c r="A1079" i="25"/>
  <c r="F1081" i="25" s="1"/>
  <c r="E1078" i="25"/>
  <c r="H1077" i="25"/>
  <c r="J1079" i="25" l="1"/>
  <c r="A1080" i="25"/>
  <c r="F1082" i="25" s="1"/>
  <c r="E1079" i="25"/>
  <c r="H1078" i="25"/>
  <c r="J1080" i="25" l="1"/>
  <c r="A1081" i="25"/>
  <c r="F1083" i="25" s="1"/>
  <c r="E1080" i="25"/>
  <c r="H1079" i="25"/>
  <c r="J1081" i="25" l="1"/>
  <c r="A1082" i="25"/>
  <c r="F1084" i="25" s="1"/>
  <c r="E1081" i="25"/>
  <c r="H1080" i="25"/>
  <c r="J1082" i="25" l="1"/>
  <c r="A1083" i="25"/>
  <c r="F1085" i="25" s="1"/>
  <c r="E1082" i="25"/>
  <c r="H1081" i="25"/>
  <c r="J1083" i="25" l="1"/>
  <c r="A1084" i="25"/>
  <c r="F1086" i="25" s="1"/>
  <c r="E1083" i="25"/>
  <c r="H1082" i="25"/>
  <c r="J1084" i="25" l="1"/>
  <c r="A1085" i="25"/>
  <c r="F1087" i="25" s="1"/>
  <c r="E1084" i="25"/>
  <c r="H1083" i="25"/>
  <c r="J1085" i="25" l="1"/>
  <c r="A1086" i="25"/>
  <c r="F1088" i="25" s="1"/>
  <c r="E1085" i="25"/>
  <c r="H1084" i="25"/>
  <c r="J1086" i="25" l="1"/>
  <c r="A1087" i="25"/>
  <c r="F1089" i="25" s="1"/>
  <c r="E1086" i="25"/>
  <c r="H1085" i="25"/>
  <c r="J1087" i="25" l="1"/>
  <c r="A1088" i="25"/>
  <c r="F1090" i="25" s="1"/>
  <c r="E1087" i="25"/>
  <c r="H1086" i="25"/>
  <c r="J1088" i="25" l="1"/>
  <c r="A1089" i="25"/>
  <c r="F1091" i="25" s="1"/>
  <c r="E1088" i="25"/>
  <c r="H1087" i="25"/>
  <c r="J1089" i="25" l="1"/>
  <c r="A1090" i="25"/>
  <c r="F1092" i="25" s="1"/>
  <c r="E1089" i="25"/>
  <c r="H1088" i="25"/>
  <c r="J1090" i="25" l="1"/>
  <c r="A1091" i="25"/>
  <c r="F1093" i="25" s="1"/>
  <c r="E1090" i="25"/>
  <c r="H1089" i="25"/>
  <c r="J1091" i="25" l="1"/>
  <c r="A1092" i="25"/>
  <c r="F1094" i="25" s="1"/>
  <c r="E1091" i="25"/>
  <c r="H1090" i="25"/>
  <c r="J1092" i="25" l="1"/>
  <c r="A1093" i="25"/>
  <c r="F1095" i="25" s="1"/>
  <c r="E1092" i="25"/>
  <c r="H1091" i="25"/>
  <c r="J1093" i="25" l="1"/>
  <c r="A1094" i="25"/>
  <c r="F1096" i="25" s="1"/>
  <c r="E1093" i="25"/>
  <c r="H1092" i="25"/>
  <c r="J1094" i="25" l="1"/>
  <c r="A1095" i="25"/>
  <c r="F1097" i="25" s="1"/>
  <c r="E1094" i="25"/>
  <c r="H1093" i="25"/>
  <c r="J1095" i="25" l="1"/>
  <c r="A1096" i="25"/>
  <c r="F1098" i="25" s="1"/>
  <c r="E1095" i="25"/>
  <c r="H1094" i="25"/>
  <c r="J1096" i="25" l="1"/>
  <c r="A1097" i="25"/>
  <c r="F1099" i="25" s="1"/>
  <c r="E1096" i="25"/>
  <c r="H1095" i="25"/>
  <c r="J1097" i="25" l="1"/>
  <c r="A1098" i="25"/>
  <c r="F1100" i="25" s="1"/>
  <c r="E1097" i="25"/>
  <c r="H1096" i="25"/>
  <c r="J1098" i="25" l="1"/>
  <c r="A1099" i="25"/>
  <c r="F1101" i="25" s="1"/>
  <c r="E1098" i="25"/>
  <c r="H1097" i="25"/>
  <c r="J1099" i="25" l="1"/>
  <c r="A1100" i="25"/>
  <c r="F1102" i="25" s="1"/>
  <c r="E1099" i="25"/>
  <c r="H1098" i="25"/>
  <c r="J1100" i="25" l="1"/>
  <c r="A1101" i="25"/>
  <c r="F1103" i="25" s="1"/>
  <c r="E1100" i="25"/>
  <c r="H1099" i="25"/>
  <c r="J1101" i="25" l="1"/>
  <c r="A1102" i="25"/>
  <c r="F1104" i="25" s="1"/>
  <c r="E1101" i="25"/>
  <c r="H1100" i="25"/>
  <c r="J1102" i="25" l="1"/>
  <c r="A1103" i="25"/>
  <c r="F1105" i="25" s="1"/>
  <c r="E1102" i="25"/>
  <c r="H1101" i="25"/>
  <c r="J1103" i="25" l="1"/>
  <c r="A1104" i="25"/>
  <c r="F1106" i="25" s="1"/>
  <c r="E1103" i="25"/>
  <c r="H1102" i="25"/>
  <c r="J1104" i="25" l="1"/>
  <c r="A1105" i="25"/>
  <c r="F1107" i="25" s="1"/>
  <c r="E1104" i="25"/>
  <c r="H1103" i="25"/>
  <c r="J1105" i="25" l="1"/>
  <c r="A1106" i="25"/>
  <c r="F1108" i="25" s="1"/>
  <c r="E1105" i="25"/>
  <c r="H1104" i="25"/>
  <c r="J1106" i="25" l="1"/>
  <c r="A1107" i="25"/>
  <c r="F1109" i="25" s="1"/>
  <c r="E1106" i="25"/>
  <c r="H1105" i="25"/>
  <c r="J1107" i="25" l="1"/>
  <c r="A1108" i="25"/>
  <c r="F1110" i="25" s="1"/>
  <c r="E1107" i="25"/>
  <c r="H1106" i="25"/>
  <c r="J1108" i="25" l="1"/>
  <c r="A1109" i="25"/>
  <c r="F1111" i="25" s="1"/>
  <c r="E1108" i="25"/>
  <c r="H1107" i="25"/>
  <c r="J1109" i="25" l="1"/>
  <c r="A1110" i="25"/>
  <c r="F1112" i="25" s="1"/>
  <c r="E1109" i="25"/>
  <c r="H1108" i="25"/>
  <c r="J1110" i="25" l="1"/>
  <c r="A1111" i="25"/>
  <c r="F1113" i="25" s="1"/>
  <c r="E1110" i="25"/>
  <c r="H1109" i="25"/>
  <c r="J1111" i="25" l="1"/>
  <c r="A1112" i="25"/>
  <c r="F1114" i="25" s="1"/>
  <c r="E1111" i="25"/>
  <c r="H1110" i="25"/>
  <c r="J1112" i="25" l="1"/>
  <c r="A1113" i="25"/>
  <c r="F1115" i="25" s="1"/>
  <c r="E1112" i="25"/>
  <c r="H1111" i="25"/>
  <c r="J1113" i="25" l="1"/>
  <c r="A1114" i="25"/>
  <c r="F1116" i="25" s="1"/>
  <c r="E1113" i="25"/>
  <c r="H1112" i="25"/>
  <c r="J1114" i="25" l="1"/>
  <c r="A1115" i="25"/>
  <c r="F1117" i="25" s="1"/>
  <c r="E1114" i="25"/>
  <c r="H1113" i="25"/>
  <c r="J1115" i="25" l="1"/>
  <c r="A1116" i="25"/>
  <c r="F1118" i="25" s="1"/>
  <c r="E1115" i="25"/>
  <c r="H1114" i="25"/>
  <c r="J1116" i="25" l="1"/>
  <c r="A1117" i="25"/>
  <c r="F1119" i="25" s="1"/>
  <c r="E1116" i="25"/>
  <c r="H1115" i="25"/>
  <c r="J1117" i="25" l="1"/>
  <c r="A1118" i="25"/>
  <c r="F1120" i="25" s="1"/>
  <c r="E1117" i="25"/>
  <c r="H1116" i="25"/>
  <c r="J1118" i="25" l="1"/>
  <c r="A1119" i="25"/>
  <c r="F1121" i="25" s="1"/>
  <c r="E1118" i="25"/>
  <c r="H1117" i="25"/>
  <c r="J1119" i="25" l="1"/>
  <c r="A1120" i="25"/>
  <c r="F1122" i="25" s="1"/>
  <c r="E1119" i="25"/>
  <c r="H1118" i="25"/>
  <c r="J1120" i="25" l="1"/>
  <c r="A1121" i="25"/>
  <c r="F1123" i="25" s="1"/>
  <c r="E1120" i="25"/>
  <c r="H1119" i="25"/>
  <c r="J1121" i="25" l="1"/>
  <c r="A1122" i="25"/>
  <c r="F1124" i="25" s="1"/>
  <c r="E1121" i="25"/>
  <c r="H1120" i="25"/>
  <c r="J1122" i="25" l="1"/>
  <c r="A1123" i="25"/>
  <c r="F1125" i="25" s="1"/>
  <c r="E1122" i="25"/>
  <c r="H1121" i="25"/>
  <c r="J1123" i="25" l="1"/>
  <c r="A1124" i="25"/>
  <c r="F1126" i="25" s="1"/>
  <c r="E1123" i="25"/>
  <c r="H1122" i="25"/>
  <c r="J1124" i="25" l="1"/>
  <c r="A1125" i="25"/>
  <c r="F1127" i="25" s="1"/>
  <c r="E1124" i="25"/>
  <c r="H1123" i="25"/>
  <c r="J1125" i="25" l="1"/>
  <c r="A1126" i="25"/>
  <c r="F1128" i="25" s="1"/>
  <c r="E1125" i="25"/>
  <c r="H1124" i="25"/>
  <c r="J1126" i="25" l="1"/>
  <c r="A1127" i="25"/>
  <c r="F1129" i="25" s="1"/>
  <c r="E1126" i="25"/>
  <c r="H1125" i="25"/>
  <c r="J1127" i="25" l="1"/>
  <c r="A1128" i="25"/>
  <c r="F1130" i="25" s="1"/>
  <c r="E1127" i="25"/>
  <c r="H1126" i="25"/>
  <c r="J1128" i="25" l="1"/>
  <c r="A1129" i="25"/>
  <c r="F1131" i="25" s="1"/>
  <c r="E1128" i="25"/>
  <c r="H1127" i="25"/>
  <c r="J1129" i="25" l="1"/>
  <c r="A1130" i="25"/>
  <c r="F1132" i="25" s="1"/>
  <c r="E1129" i="25"/>
  <c r="H1128" i="25"/>
  <c r="J1130" i="25" l="1"/>
  <c r="A1131" i="25"/>
  <c r="F1133" i="25" s="1"/>
  <c r="E1130" i="25"/>
  <c r="H1129" i="25"/>
  <c r="J1131" i="25" l="1"/>
  <c r="A1132" i="25"/>
  <c r="F1134" i="25" s="1"/>
  <c r="E1131" i="25"/>
  <c r="H1130" i="25"/>
  <c r="J1132" i="25" l="1"/>
  <c r="A1133" i="25"/>
  <c r="F1135" i="25" s="1"/>
  <c r="E1132" i="25"/>
  <c r="H1131" i="25"/>
  <c r="J1133" i="25" l="1"/>
  <c r="A1134" i="25"/>
  <c r="F1136" i="25" s="1"/>
  <c r="E1133" i="25"/>
  <c r="H1132" i="25"/>
  <c r="J1134" i="25" l="1"/>
  <c r="A1135" i="25"/>
  <c r="F1137" i="25" s="1"/>
  <c r="E1134" i="25"/>
  <c r="H1133" i="25"/>
  <c r="J1135" i="25" l="1"/>
  <c r="A1136" i="25"/>
  <c r="F1138" i="25" s="1"/>
  <c r="E1135" i="25"/>
  <c r="H1134" i="25"/>
  <c r="J1136" i="25" l="1"/>
  <c r="A1137" i="25"/>
  <c r="F1139" i="25" s="1"/>
  <c r="E1136" i="25"/>
  <c r="H1135" i="25"/>
  <c r="J1137" i="25" l="1"/>
  <c r="A1138" i="25"/>
  <c r="F1140" i="25" s="1"/>
  <c r="E1137" i="25"/>
  <c r="H1136" i="25"/>
  <c r="J1138" i="25" l="1"/>
  <c r="A1139" i="25"/>
  <c r="F1141" i="25" s="1"/>
  <c r="E1138" i="25"/>
  <c r="H1137" i="25"/>
  <c r="J1139" i="25" l="1"/>
  <c r="A1140" i="25"/>
  <c r="F1142" i="25" s="1"/>
  <c r="E1139" i="25"/>
  <c r="H1138" i="25"/>
  <c r="J1140" i="25" l="1"/>
  <c r="A1141" i="25"/>
  <c r="F1143" i="25" s="1"/>
  <c r="E1140" i="25"/>
  <c r="H1139" i="25"/>
  <c r="J1141" i="25" l="1"/>
  <c r="A1142" i="25"/>
  <c r="F1144" i="25" s="1"/>
  <c r="E1141" i="25"/>
  <c r="H1140" i="25"/>
  <c r="J1142" i="25" l="1"/>
  <c r="A1143" i="25"/>
  <c r="F1145" i="25" s="1"/>
  <c r="E1142" i="25"/>
  <c r="H1141" i="25"/>
  <c r="J1143" i="25" l="1"/>
  <c r="A1144" i="25"/>
  <c r="F1146" i="25" s="1"/>
  <c r="E1143" i="25"/>
  <c r="H1142" i="25"/>
  <c r="J1144" i="25" l="1"/>
  <c r="A1145" i="25"/>
  <c r="F1147" i="25" s="1"/>
  <c r="E1144" i="25"/>
  <c r="H1143" i="25"/>
  <c r="J1145" i="25" l="1"/>
  <c r="A1146" i="25"/>
  <c r="F1148" i="25" s="1"/>
  <c r="E1145" i="25"/>
  <c r="H1144" i="25"/>
  <c r="J1146" i="25" l="1"/>
  <c r="A1147" i="25"/>
  <c r="F1149" i="25" s="1"/>
  <c r="E1146" i="25"/>
  <c r="H1145" i="25"/>
  <c r="J1147" i="25" l="1"/>
  <c r="A1148" i="25"/>
  <c r="F1150" i="25" s="1"/>
  <c r="E1147" i="25"/>
  <c r="H1146" i="25"/>
  <c r="J1148" i="25" l="1"/>
  <c r="A1149" i="25"/>
  <c r="F1151" i="25" s="1"/>
  <c r="E1148" i="25"/>
  <c r="H1147" i="25"/>
  <c r="J1149" i="25" l="1"/>
  <c r="A1150" i="25"/>
  <c r="F1152" i="25" s="1"/>
  <c r="E1149" i="25"/>
  <c r="H1148" i="25"/>
  <c r="J1150" i="25" l="1"/>
  <c r="A1151" i="25"/>
  <c r="F1153" i="25" s="1"/>
  <c r="E1150" i="25"/>
  <c r="H1149" i="25"/>
  <c r="J1151" i="25" l="1"/>
  <c r="A1152" i="25"/>
  <c r="F1154" i="25" s="1"/>
  <c r="E1151" i="25"/>
  <c r="H1150" i="25"/>
  <c r="J1152" i="25" l="1"/>
  <c r="A1153" i="25"/>
  <c r="F1155" i="25" s="1"/>
  <c r="E1152" i="25"/>
  <c r="H1151" i="25"/>
  <c r="J1153" i="25" l="1"/>
  <c r="A1154" i="25"/>
  <c r="F1156" i="25" s="1"/>
  <c r="E1153" i="25"/>
  <c r="H1152" i="25"/>
  <c r="J1154" i="25" l="1"/>
  <c r="A1155" i="25"/>
  <c r="F1157" i="25" s="1"/>
  <c r="E1154" i="25"/>
  <c r="H1153" i="25"/>
  <c r="J1155" i="25" l="1"/>
  <c r="A1156" i="25"/>
  <c r="F1158" i="25" s="1"/>
  <c r="E1155" i="25"/>
  <c r="H1154" i="25"/>
  <c r="J1156" i="25" l="1"/>
  <c r="A1157" i="25"/>
  <c r="F1159" i="25" s="1"/>
  <c r="E1156" i="25"/>
  <c r="H1155" i="25"/>
  <c r="J1157" i="25" l="1"/>
  <c r="A1158" i="25"/>
  <c r="F1160" i="25" s="1"/>
  <c r="E1157" i="25"/>
  <c r="H1156" i="25"/>
  <c r="J1158" i="25" l="1"/>
  <c r="A1159" i="25"/>
  <c r="F1161" i="25" s="1"/>
  <c r="E1158" i="25"/>
  <c r="H1157" i="25"/>
  <c r="J1159" i="25" l="1"/>
  <c r="A1160" i="25"/>
  <c r="F1162" i="25" s="1"/>
  <c r="E1159" i="25"/>
  <c r="H1158" i="25"/>
  <c r="J1160" i="25" l="1"/>
  <c r="A1161" i="25"/>
  <c r="F1163" i="25" s="1"/>
  <c r="E1160" i="25"/>
  <c r="H1159" i="25"/>
  <c r="J1161" i="25" l="1"/>
  <c r="A1162" i="25"/>
  <c r="F1164" i="25" s="1"/>
  <c r="E1161" i="25"/>
  <c r="H1160" i="25"/>
  <c r="J1162" i="25" l="1"/>
  <c r="A1163" i="25"/>
  <c r="F1165" i="25" s="1"/>
  <c r="E1162" i="25"/>
  <c r="H1161" i="25"/>
  <c r="J1163" i="25" l="1"/>
  <c r="A1164" i="25"/>
  <c r="F1166" i="25" s="1"/>
  <c r="E1163" i="25"/>
  <c r="H1162" i="25"/>
  <c r="J1164" i="25" l="1"/>
  <c r="A1165" i="25"/>
  <c r="F1167" i="25" s="1"/>
  <c r="E1164" i="25"/>
  <c r="H1163" i="25"/>
  <c r="J1165" i="25" l="1"/>
  <c r="A1166" i="25"/>
  <c r="F1168" i="25" s="1"/>
  <c r="E1165" i="25"/>
  <c r="H1164" i="25"/>
  <c r="J1166" i="25" l="1"/>
  <c r="A1167" i="25"/>
  <c r="F1169" i="25" s="1"/>
  <c r="E1166" i="25"/>
  <c r="H1165" i="25"/>
  <c r="J1167" i="25" l="1"/>
  <c r="A1168" i="25"/>
  <c r="F1170" i="25" s="1"/>
  <c r="E1167" i="25"/>
  <c r="H1166" i="25"/>
  <c r="J1168" i="25" l="1"/>
  <c r="A1169" i="25"/>
  <c r="F1171" i="25" s="1"/>
  <c r="E1168" i="25"/>
  <c r="H1167" i="25"/>
  <c r="J1169" i="25" l="1"/>
  <c r="A1170" i="25"/>
  <c r="F1172" i="25" s="1"/>
  <c r="E1169" i="25"/>
  <c r="H1168" i="25"/>
  <c r="J1170" i="25" l="1"/>
  <c r="A1171" i="25"/>
  <c r="F1173" i="25" s="1"/>
  <c r="E1170" i="25"/>
  <c r="H1169" i="25"/>
  <c r="J1171" i="25" l="1"/>
  <c r="A1172" i="25"/>
  <c r="F1174" i="25" s="1"/>
  <c r="E1171" i="25"/>
  <c r="H1170" i="25"/>
  <c r="J1172" i="25" l="1"/>
  <c r="A1173" i="25"/>
  <c r="F1175" i="25" s="1"/>
  <c r="E1172" i="25"/>
  <c r="H1171" i="25"/>
  <c r="J1173" i="25" l="1"/>
  <c r="A1174" i="25"/>
  <c r="F1176" i="25" s="1"/>
  <c r="E1173" i="25"/>
  <c r="H1172" i="25"/>
  <c r="J1174" i="25" l="1"/>
  <c r="A1175" i="25"/>
  <c r="F1177" i="25" s="1"/>
  <c r="E1174" i="25"/>
  <c r="H1173" i="25"/>
  <c r="J1175" i="25" l="1"/>
  <c r="A1176" i="25"/>
  <c r="F1178" i="25" s="1"/>
  <c r="E1175" i="25"/>
  <c r="H1174" i="25"/>
  <c r="J1176" i="25" l="1"/>
  <c r="A1177" i="25"/>
  <c r="F1179" i="25" s="1"/>
  <c r="E1176" i="25"/>
  <c r="H1175" i="25"/>
  <c r="J1177" i="25" l="1"/>
  <c r="A1178" i="25"/>
  <c r="F1180" i="25" s="1"/>
  <c r="E1177" i="25"/>
  <c r="H1176" i="25"/>
  <c r="J1178" i="25" l="1"/>
  <c r="A1179" i="25"/>
  <c r="F1181" i="25" s="1"/>
  <c r="E1178" i="25"/>
  <c r="H1177" i="25"/>
  <c r="J1179" i="25" l="1"/>
  <c r="A1180" i="25"/>
  <c r="F1182" i="25" s="1"/>
  <c r="E1179" i="25"/>
  <c r="H1178" i="25"/>
  <c r="J1180" i="25" l="1"/>
  <c r="A1181" i="25"/>
  <c r="F1183" i="25" s="1"/>
  <c r="E1180" i="25"/>
  <c r="H1179" i="25"/>
  <c r="J1181" i="25" l="1"/>
  <c r="A1182" i="25"/>
  <c r="F1184" i="25" s="1"/>
  <c r="E1181" i="25"/>
  <c r="H1180" i="25"/>
  <c r="J1182" i="25" l="1"/>
  <c r="A1183" i="25"/>
  <c r="F1185" i="25" s="1"/>
  <c r="E1182" i="25"/>
  <c r="H1181" i="25"/>
  <c r="J1183" i="25" l="1"/>
  <c r="A1184" i="25"/>
  <c r="F1186" i="25" s="1"/>
  <c r="E1183" i="25"/>
  <c r="H1182" i="25"/>
  <c r="J1184" i="25" l="1"/>
  <c r="A1185" i="25"/>
  <c r="F1187" i="25" s="1"/>
  <c r="E1184" i="25"/>
  <c r="H1183" i="25"/>
  <c r="J1185" i="25" l="1"/>
  <c r="A1186" i="25"/>
  <c r="F1188" i="25" s="1"/>
  <c r="E1185" i="25"/>
  <c r="H1184" i="25"/>
  <c r="J1186" i="25" l="1"/>
  <c r="A1187" i="25"/>
  <c r="F1189" i="25" s="1"/>
  <c r="E1186" i="25"/>
  <c r="H1185" i="25"/>
  <c r="J1187" i="25" l="1"/>
  <c r="A1188" i="25"/>
  <c r="F1190" i="25" s="1"/>
  <c r="E1187" i="25"/>
  <c r="H1186" i="25"/>
  <c r="J1188" i="25" l="1"/>
  <c r="A1189" i="25"/>
  <c r="F1191" i="25" s="1"/>
  <c r="E1188" i="25"/>
  <c r="H1187" i="25"/>
  <c r="J1189" i="25" l="1"/>
  <c r="A1190" i="25"/>
  <c r="F1192" i="25" s="1"/>
  <c r="E1189" i="25"/>
  <c r="H1188" i="25"/>
  <c r="J1190" i="25" l="1"/>
  <c r="A1191" i="25"/>
  <c r="F1193" i="25" s="1"/>
  <c r="E1190" i="25"/>
  <c r="H1189" i="25"/>
  <c r="J1191" i="25" l="1"/>
  <c r="A1192" i="25"/>
  <c r="F1194" i="25" s="1"/>
  <c r="E1191" i="25"/>
  <c r="H1190" i="25"/>
  <c r="J1192" i="25" l="1"/>
  <c r="A1193" i="25"/>
  <c r="F1195" i="25" s="1"/>
  <c r="E1192" i="25"/>
  <c r="H1191" i="25"/>
  <c r="J1193" i="25" l="1"/>
  <c r="A1194" i="25"/>
  <c r="F1196" i="25" s="1"/>
  <c r="E1193" i="25"/>
  <c r="H1192" i="25"/>
  <c r="J1194" i="25" l="1"/>
  <c r="A1195" i="25"/>
  <c r="F1197" i="25" s="1"/>
  <c r="E1194" i="25"/>
  <c r="H1193" i="25"/>
  <c r="J1195" i="25" l="1"/>
  <c r="A1196" i="25"/>
  <c r="F1198" i="25" s="1"/>
  <c r="E1195" i="25"/>
  <c r="H1194" i="25"/>
  <c r="J1196" i="25" l="1"/>
  <c r="A1197" i="25"/>
  <c r="F1199" i="25" s="1"/>
  <c r="E1196" i="25"/>
  <c r="H1195" i="25"/>
  <c r="J1197" i="25" l="1"/>
  <c r="A1198" i="25"/>
  <c r="F1200" i="25" s="1"/>
  <c r="E1197" i="25"/>
  <c r="H1196" i="25"/>
  <c r="J1198" i="25" l="1"/>
  <c r="A1199" i="25"/>
  <c r="F1201" i="25" s="1"/>
  <c r="E1198" i="25"/>
  <c r="H1197" i="25"/>
  <c r="J1199" i="25" l="1"/>
  <c r="A1200" i="25"/>
  <c r="F1202" i="25" s="1"/>
  <c r="E1199" i="25"/>
  <c r="H1198" i="25"/>
  <c r="J1200" i="25" l="1"/>
  <c r="A1201" i="25"/>
  <c r="F1203" i="25" s="1"/>
  <c r="E1200" i="25"/>
  <c r="H1199" i="25"/>
  <c r="J1201" i="25" l="1"/>
  <c r="A1202" i="25"/>
  <c r="F1204" i="25" s="1"/>
  <c r="E1201" i="25"/>
  <c r="H1200" i="25"/>
  <c r="J1202" i="25" l="1"/>
  <c r="A1203" i="25"/>
  <c r="F1205" i="25" s="1"/>
  <c r="E1202" i="25"/>
  <c r="H1201" i="25"/>
  <c r="J1203" i="25" l="1"/>
  <c r="A1204" i="25"/>
  <c r="F1206" i="25" s="1"/>
  <c r="E1203" i="25"/>
  <c r="H1202" i="25"/>
  <c r="J1204" i="25" l="1"/>
  <c r="A1205" i="25"/>
  <c r="F1207" i="25" s="1"/>
  <c r="E1204" i="25"/>
  <c r="H1203" i="25"/>
  <c r="J1205" i="25" l="1"/>
  <c r="A1206" i="25"/>
  <c r="F1208" i="25" s="1"/>
  <c r="E1205" i="25"/>
  <c r="H1204" i="25"/>
  <c r="J1206" i="25" l="1"/>
  <c r="A1207" i="25"/>
  <c r="F1209" i="25" s="1"/>
  <c r="E1206" i="25"/>
  <c r="H1205" i="25"/>
  <c r="J1207" i="25" l="1"/>
  <c r="A1208" i="25"/>
  <c r="F1210" i="25" s="1"/>
  <c r="E1207" i="25"/>
  <c r="H1206" i="25"/>
  <c r="J1208" i="25" l="1"/>
  <c r="A1209" i="25"/>
  <c r="F1211" i="25" s="1"/>
  <c r="E1208" i="25"/>
  <c r="H1207" i="25"/>
  <c r="J1209" i="25" l="1"/>
  <c r="A1210" i="25"/>
  <c r="F1212" i="25" s="1"/>
  <c r="E1209" i="25"/>
  <c r="H1208" i="25"/>
  <c r="J1210" i="25" l="1"/>
  <c r="A1211" i="25"/>
  <c r="F1213" i="25" s="1"/>
  <c r="E1210" i="25"/>
  <c r="H1209" i="25"/>
  <c r="J1211" i="25" l="1"/>
  <c r="A1212" i="25"/>
  <c r="F1214" i="25" s="1"/>
  <c r="E1211" i="25"/>
  <c r="H1210" i="25"/>
  <c r="J1212" i="25" l="1"/>
  <c r="A1213" i="25"/>
  <c r="F1215" i="25" s="1"/>
  <c r="E1212" i="25"/>
  <c r="H1211" i="25"/>
  <c r="J1213" i="25" l="1"/>
  <c r="A1214" i="25"/>
  <c r="F1216" i="25" s="1"/>
  <c r="E1213" i="25"/>
  <c r="H1212" i="25"/>
  <c r="J1214" i="25" l="1"/>
  <c r="A1215" i="25"/>
  <c r="F1217" i="25" s="1"/>
  <c r="E1214" i="25"/>
  <c r="H1213" i="25"/>
  <c r="J1215" i="25" l="1"/>
  <c r="A1216" i="25"/>
  <c r="F1218" i="25" s="1"/>
  <c r="E1215" i="25"/>
  <c r="H1214" i="25"/>
  <c r="J1216" i="25" l="1"/>
  <c r="A1217" i="25"/>
  <c r="F1219" i="25" s="1"/>
  <c r="E1216" i="25"/>
  <c r="H1215" i="25"/>
  <c r="J1217" i="25" l="1"/>
  <c r="A1218" i="25"/>
  <c r="F1220" i="25" s="1"/>
  <c r="E1217" i="25"/>
  <c r="H1216" i="25"/>
  <c r="J1218" i="25" l="1"/>
  <c r="A1219" i="25"/>
  <c r="F1221" i="25" s="1"/>
  <c r="E1218" i="25"/>
  <c r="H1217" i="25"/>
  <c r="J1219" i="25" l="1"/>
  <c r="A1220" i="25"/>
  <c r="F1222" i="25" s="1"/>
  <c r="E1219" i="25"/>
  <c r="H1218" i="25"/>
  <c r="J1220" i="25" l="1"/>
  <c r="A1221" i="25"/>
  <c r="F1223" i="25" s="1"/>
  <c r="E1220" i="25"/>
  <c r="H1219" i="25"/>
  <c r="J1221" i="25" l="1"/>
  <c r="A1222" i="25"/>
  <c r="F1224" i="25" s="1"/>
  <c r="E1221" i="25"/>
  <c r="H1220" i="25"/>
  <c r="J1222" i="25" l="1"/>
  <c r="A1223" i="25"/>
  <c r="F1225" i="25" s="1"/>
  <c r="E1222" i="25"/>
  <c r="H1221" i="25"/>
  <c r="J1223" i="25" l="1"/>
  <c r="A1224" i="25"/>
  <c r="F1226" i="25" s="1"/>
  <c r="E1223" i="25"/>
  <c r="H1222" i="25"/>
  <c r="J1224" i="25" l="1"/>
  <c r="A1225" i="25"/>
  <c r="F1227" i="25" s="1"/>
  <c r="E1224" i="25"/>
  <c r="H1223" i="25"/>
  <c r="J1225" i="25" l="1"/>
  <c r="A1226" i="25"/>
  <c r="F1228" i="25" s="1"/>
  <c r="E1225" i="25"/>
  <c r="H1224" i="25"/>
  <c r="J1226" i="25" l="1"/>
  <c r="A1227" i="25"/>
  <c r="F1229" i="25" s="1"/>
  <c r="E1226" i="25"/>
  <c r="H1225" i="25"/>
  <c r="J1227" i="25" l="1"/>
  <c r="A1228" i="25"/>
  <c r="F1230" i="25" s="1"/>
  <c r="E1227" i="25"/>
  <c r="H1226" i="25"/>
  <c r="J1228" i="25" l="1"/>
  <c r="A1229" i="25"/>
  <c r="F1231" i="25" s="1"/>
  <c r="E1228" i="25"/>
  <c r="H1227" i="25"/>
  <c r="J1229" i="25" l="1"/>
  <c r="A1230" i="25"/>
  <c r="F1232" i="25" s="1"/>
  <c r="E1229" i="25"/>
  <c r="H1228" i="25"/>
  <c r="J1230" i="25" l="1"/>
  <c r="A1231" i="25"/>
  <c r="F1233" i="25" s="1"/>
  <c r="E1230" i="25"/>
  <c r="H1229" i="25"/>
  <c r="J1231" i="25" l="1"/>
  <c r="A1232" i="25"/>
  <c r="F1234" i="25" s="1"/>
  <c r="E1231" i="25"/>
  <c r="H1230" i="25"/>
  <c r="J1232" i="25" l="1"/>
  <c r="A1233" i="25"/>
  <c r="F1235" i="25" s="1"/>
  <c r="E1232" i="25"/>
  <c r="H1231" i="25"/>
  <c r="J1233" i="25" l="1"/>
  <c r="A1234" i="25"/>
  <c r="F1236" i="25" s="1"/>
  <c r="E1233" i="25"/>
  <c r="H1232" i="25"/>
  <c r="J1234" i="25" l="1"/>
  <c r="A1235" i="25"/>
  <c r="F1237" i="25" s="1"/>
  <c r="E1234" i="25"/>
  <c r="H1233" i="25"/>
  <c r="J1235" i="25" l="1"/>
  <c r="A1236" i="25"/>
  <c r="F1238" i="25" s="1"/>
  <c r="E1235" i="25"/>
  <c r="H1234" i="25"/>
  <c r="J1236" i="25" l="1"/>
  <c r="A1237" i="25"/>
  <c r="F1239" i="25" s="1"/>
  <c r="E1236" i="25"/>
  <c r="H1235" i="25"/>
  <c r="J1237" i="25" l="1"/>
  <c r="A1238" i="25"/>
  <c r="F1240" i="25" s="1"/>
  <c r="E1237" i="25"/>
  <c r="H1236" i="25"/>
  <c r="J1238" i="25" l="1"/>
  <c r="A1239" i="25"/>
  <c r="F1241" i="25" s="1"/>
  <c r="E1238" i="25"/>
  <c r="H1237" i="25"/>
  <c r="J1239" i="25" l="1"/>
  <c r="A1240" i="25"/>
  <c r="F1242" i="25" s="1"/>
  <c r="E1239" i="25"/>
  <c r="H1238" i="25"/>
  <c r="J1240" i="25" l="1"/>
  <c r="A1241" i="25"/>
  <c r="F1243" i="25" s="1"/>
  <c r="E1240" i="25"/>
  <c r="H1239" i="25"/>
  <c r="J1241" i="25" l="1"/>
  <c r="A1242" i="25"/>
  <c r="F1244" i="25" s="1"/>
  <c r="E1241" i="25"/>
  <c r="H1240" i="25"/>
  <c r="J1242" i="25" l="1"/>
  <c r="A1243" i="25"/>
  <c r="F1245" i="25" s="1"/>
  <c r="E1242" i="25"/>
  <c r="H1241" i="25"/>
  <c r="J1243" i="25" l="1"/>
  <c r="A1244" i="25"/>
  <c r="F1246" i="25" s="1"/>
  <c r="E1243" i="25"/>
  <c r="H1242" i="25"/>
  <c r="J1244" i="25" l="1"/>
  <c r="A1245" i="25"/>
  <c r="F1247" i="25" s="1"/>
  <c r="E1244" i="25"/>
  <c r="H1243" i="25"/>
  <c r="J1245" i="25" l="1"/>
  <c r="A1246" i="25"/>
  <c r="F1248" i="25" s="1"/>
  <c r="E1245" i="25"/>
  <c r="H1244" i="25"/>
  <c r="J1246" i="25" l="1"/>
  <c r="A1247" i="25"/>
  <c r="F1249" i="25" s="1"/>
  <c r="E1246" i="25"/>
  <c r="H1245" i="25"/>
  <c r="J1247" i="25" l="1"/>
  <c r="A1248" i="25"/>
  <c r="F1250" i="25" s="1"/>
  <c r="E1247" i="25"/>
  <c r="H1246" i="25"/>
  <c r="J1248" i="25" l="1"/>
  <c r="A1249" i="25"/>
  <c r="F1251" i="25" s="1"/>
  <c r="E1248" i="25"/>
  <c r="H1247" i="25"/>
  <c r="J1249" i="25" l="1"/>
  <c r="A1250" i="25"/>
  <c r="F1252" i="25" s="1"/>
  <c r="E1249" i="25"/>
  <c r="H1248" i="25"/>
  <c r="J1250" i="25" l="1"/>
  <c r="A1251" i="25"/>
  <c r="F1253" i="25" s="1"/>
  <c r="E1250" i="25"/>
  <c r="H1249" i="25"/>
  <c r="J1251" i="25" l="1"/>
  <c r="A1252" i="25"/>
  <c r="F1254" i="25" s="1"/>
  <c r="E1251" i="25"/>
  <c r="H1250" i="25"/>
  <c r="J1252" i="25" l="1"/>
  <c r="A1253" i="25"/>
  <c r="F1255" i="25" s="1"/>
  <c r="E1252" i="25"/>
  <c r="H1251" i="25"/>
  <c r="J1253" i="25" l="1"/>
  <c r="A1254" i="25"/>
  <c r="F1256" i="25" s="1"/>
  <c r="E1253" i="25"/>
  <c r="H1252" i="25"/>
  <c r="J1254" i="25" l="1"/>
  <c r="A1255" i="25"/>
  <c r="F1257" i="25" s="1"/>
  <c r="E1254" i="25"/>
  <c r="H1253" i="25"/>
  <c r="J1255" i="25" l="1"/>
  <c r="A1256" i="25"/>
  <c r="F1258" i="25" s="1"/>
  <c r="E1255" i="25"/>
  <c r="H1254" i="25"/>
  <c r="J1256" i="25" l="1"/>
  <c r="A1257" i="25"/>
  <c r="F1259" i="25" s="1"/>
  <c r="E1256" i="25"/>
  <c r="H1255" i="25"/>
  <c r="J1257" i="25" l="1"/>
  <c r="A1258" i="25"/>
  <c r="F1260" i="25" s="1"/>
  <c r="E1257" i="25"/>
  <c r="H1256" i="25"/>
  <c r="J1258" i="25" l="1"/>
  <c r="A1259" i="25"/>
  <c r="F1261" i="25" s="1"/>
  <c r="E1258" i="25"/>
  <c r="H1257" i="25"/>
  <c r="J1259" i="25" l="1"/>
  <c r="A1260" i="25"/>
  <c r="F1262" i="25" s="1"/>
  <c r="E1259" i="25"/>
  <c r="H1258" i="25"/>
  <c r="J1260" i="25" l="1"/>
  <c r="A1261" i="25"/>
  <c r="F1263" i="25" s="1"/>
  <c r="E1260" i="25"/>
  <c r="H1259" i="25"/>
  <c r="J1261" i="25" l="1"/>
  <c r="A1262" i="25"/>
  <c r="F1264" i="25" s="1"/>
  <c r="E1261" i="25"/>
  <c r="H1260" i="25"/>
  <c r="J1262" i="25" l="1"/>
  <c r="A1263" i="25"/>
  <c r="F1265" i="25" s="1"/>
  <c r="E1262" i="25"/>
  <c r="H1261" i="25"/>
  <c r="J1263" i="25" l="1"/>
  <c r="A1264" i="25"/>
  <c r="F1266" i="25" s="1"/>
  <c r="E1263" i="25"/>
  <c r="H1262" i="25"/>
  <c r="J1264" i="25" l="1"/>
  <c r="A1265" i="25"/>
  <c r="F1267" i="25" s="1"/>
  <c r="E1264" i="25"/>
  <c r="H1263" i="25"/>
  <c r="J1265" i="25" l="1"/>
  <c r="A1266" i="25"/>
  <c r="F1268" i="25" s="1"/>
  <c r="E1265" i="25"/>
  <c r="H1264" i="25"/>
  <c r="J1266" i="25" l="1"/>
  <c r="A1267" i="25"/>
  <c r="F1269" i="25" s="1"/>
  <c r="E1266" i="25"/>
  <c r="H1265" i="25"/>
  <c r="J1267" i="25" l="1"/>
  <c r="A1268" i="25"/>
  <c r="F1270" i="25" s="1"/>
  <c r="E1267" i="25"/>
  <c r="H1266" i="25"/>
  <c r="J1268" i="25" l="1"/>
  <c r="A1269" i="25"/>
  <c r="F1271" i="25" s="1"/>
  <c r="E1268" i="25"/>
  <c r="H1267" i="25"/>
  <c r="J1269" i="25" l="1"/>
  <c r="A1270" i="25"/>
  <c r="F1272" i="25" s="1"/>
  <c r="E1269" i="25"/>
  <c r="H1268" i="25"/>
  <c r="J1270" i="25" l="1"/>
  <c r="A1271" i="25"/>
  <c r="F1273" i="25" s="1"/>
  <c r="E1270" i="25"/>
  <c r="H1269" i="25"/>
  <c r="J1271" i="25" l="1"/>
  <c r="A1272" i="25"/>
  <c r="F1274" i="25" s="1"/>
  <c r="E1271" i="25"/>
  <c r="H1270" i="25"/>
  <c r="J1272" i="25" l="1"/>
  <c r="A1273" i="25"/>
  <c r="F1275" i="25" s="1"/>
  <c r="E1272" i="25"/>
  <c r="H1271" i="25"/>
  <c r="J1273" i="25" l="1"/>
  <c r="A1274" i="25"/>
  <c r="F1276" i="25" s="1"/>
  <c r="E1273" i="25"/>
  <c r="H1272" i="25"/>
  <c r="J1274" i="25" l="1"/>
  <c r="A1275" i="25"/>
  <c r="F1277" i="25" s="1"/>
  <c r="E1274" i="25"/>
  <c r="H1273" i="25"/>
  <c r="J1275" i="25" l="1"/>
  <c r="A1276" i="25"/>
  <c r="F1278" i="25" s="1"/>
  <c r="E1275" i="25"/>
  <c r="H1274" i="25"/>
  <c r="J1276" i="25" l="1"/>
  <c r="A1277" i="25"/>
  <c r="F1279" i="25" s="1"/>
  <c r="E1276" i="25"/>
  <c r="H1275" i="25"/>
  <c r="J1277" i="25" l="1"/>
  <c r="A1278" i="25"/>
  <c r="F1280" i="25" s="1"/>
  <c r="E1277" i="25"/>
  <c r="H1276" i="25"/>
  <c r="J1278" i="25" l="1"/>
  <c r="A1279" i="25"/>
  <c r="F1281" i="25" s="1"/>
  <c r="E1278" i="25"/>
  <c r="H1277" i="25"/>
  <c r="J1279" i="25" l="1"/>
  <c r="A1280" i="25"/>
  <c r="F1282" i="25" s="1"/>
  <c r="E1279" i="25"/>
  <c r="H1278" i="25"/>
  <c r="J1280" i="25" l="1"/>
  <c r="A1281" i="25"/>
  <c r="F1283" i="25" s="1"/>
  <c r="E1280" i="25"/>
  <c r="H1279" i="25"/>
  <c r="J1281" i="25" l="1"/>
  <c r="A1282" i="25"/>
  <c r="F1284" i="25" s="1"/>
  <c r="E1281" i="25"/>
  <c r="H1280" i="25"/>
  <c r="J1282" i="25" l="1"/>
  <c r="A1283" i="25"/>
  <c r="F1285" i="25" s="1"/>
  <c r="E1282" i="25"/>
  <c r="H1281" i="25"/>
  <c r="J1283" i="25" l="1"/>
  <c r="A1284" i="25"/>
  <c r="F1286" i="25" s="1"/>
  <c r="E1283" i="25"/>
  <c r="H1282" i="25"/>
  <c r="J1284" i="25" l="1"/>
  <c r="A1285" i="25"/>
  <c r="F1287" i="25" s="1"/>
  <c r="E1284" i="25"/>
  <c r="H1283" i="25"/>
  <c r="J1285" i="25" l="1"/>
  <c r="A1286" i="25"/>
  <c r="F1288" i="25" s="1"/>
  <c r="E1285" i="25"/>
  <c r="H1284" i="25"/>
  <c r="J1286" i="25" l="1"/>
  <c r="A1287" i="25"/>
  <c r="F1289" i="25" s="1"/>
  <c r="E1286" i="25"/>
  <c r="H1285" i="25"/>
  <c r="J1287" i="25" l="1"/>
  <c r="A1288" i="25"/>
  <c r="F1290" i="25" s="1"/>
  <c r="E1287" i="25"/>
  <c r="H1286" i="25"/>
  <c r="J1288" i="25" l="1"/>
  <c r="A1289" i="25"/>
  <c r="F1291" i="25" s="1"/>
  <c r="E1288" i="25"/>
  <c r="H1287" i="25"/>
  <c r="J1289" i="25" l="1"/>
  <c r="A1290" i="25"/>
  <c r="F1292" i="25" s="1"/>
  <c r="E1289" i="25"/>
  <c r="H1288" i="25"/>
  <c r="J1290" i="25" l="1"/>
  <c r="A1291" i="25"/>
  <c r="F1293" i="25" s="1"/>
  <c r="E1290" i="25"/>
  <c r="H1289" i="25"/>
  <c r="J1291" i="25" l="1"/>
  <c r="A1292" i="25"/>
  <c r="F1294" i="25" s="1"/>
  <c r="E1291" i="25"/>
  <c r="H1290" i="25"/>
  <c r="J1292" i="25" l="1"/>
  <c r="A1293" i="25"/>
  <c r="F1295" i="25" s="1"/>
  <c r="E1292" i="25"/>
  <c r="H1291" i="25"/>
  <c r="J1293" i="25" l="1"/>
  <c r="A1294" i="25"/>
  <c r="F1296" i="25" s="1"/>
  <c r="E1293" i="25"/>
  <c r="H1292" i="25"/>
  <c r="J1294" i="25" l="1"/>
  <c r="A1295" i="25"/>
  <c r="F1297" i="25" s="1"/>
  <c r="E1294" i="25"/>
  <c r="H1293" i="25"/>
  <c r="J1295" i="25" l="1"/>
  <c r="A1296" i="25"/>
  <c r="F1298" i="25" s="1"/>
  <c r="E1295" i="25"/>
  <c r="H1294" i="25"/>
  <c r="J1296" i="25" l="1"/>
  <c r="A1297" i="25"/>
  <c r="F1299" i="25" s="1"/>
  <c r="E1296" i="25"/>
  <c r="H1295" i="25"/>
  <c r="J1297" i="25" l="1"/>
  <c r="A1298" i="25"/>
  <c r="F1300" i="25" s="1"/>
  <c r="E1297" i="25"/>
  <c r="H1296" i="25"/>
  <c r="J1298" i="25" l="1"/>
  <c r="A1299" i="25"/>
  <c r="F1301" i="25" s="1"/>
  <c r="E1298" i="25"/>
  <c r="H1297" i="25"/>
  <c r="J1299" i="25" l="1"/>
  <c r="A1300" i="25"/>
  <c r="F1302" i="25" s="1"/>
  <c r="E1299" i="25"/>
  <c r="H1298" i="25"/>
  <c r="J1300" i="25" l="1"/>
  <c r="A1301" i="25"/>
  <c r="F1303" i="25" s="1"/>
  <c r="E1300" i="25"/>
  <c r="H1299" i="25"/>
  <c r="J1301" i="25" l="1"/>
  <c r="A1302" i="25"/>
  <c r="F1304" i="25" s="1"/>
  <c r="E1301" i="25"/>
  <c r="H1300" i="25"/>
  <c r="J1302" i="25" l="1"/>
  <c r="A1303" i="25"/>
  <c r="F1305" i="25" s="1"/>
  <c r="E1302" i="25"/>
  <c r="H1301" i="25"/>
  <c r="J1303" i="25" l="1"/>
  <c r="A1304" i="25"/>
  <c r="F1306" i="25" s="1"/>
  <c r="E1303" i="25"/>
  <c r="H1302" i="25"/>
  <c r="J1304" i="25" l="1"/>
  <c r="A1305" i="25"/>
  <c r="F1307" i="25" s="1"/>
  <c r="E1304" i="25"/>
  <c r="H1303" i="25"/>
  <c r="J1305" i="25" l="1"/>
  <c r="A1306" i="25"/>
  <c r="F1308" i="25" s="1"/>
  <c r="E1305" i="25"/>
  <c r="H1304" i="25"/>
  <c r="J1306" i="25" l="1"/>
  <c r="A1307" i="25"/>
  <c r="F1309" i="25" s="1"/>
  <c r="E1306" i="25"/>
  <c r="H1305" i="25"/>
  <c r="J1307" i="25" l="1"/>
  <c r="A1308" i="25"/>
  <c r="F1310" i="25" s="1"/>
  <c r="E1307" i="25"/>
  <c r="H1306" i="25"/>
  <c r="J1308" i="25" l="1"/>
  <c r="A1309" i="25"/>
  <c r="F1311" i="25" s="1"/>
  <c r="E1308" i="25"/>
  <c r="H1307" i="25"/>
  <c r="J1309" i="25" l="1"/>
  <c r="A1310" i="25"/>
  <c r="F1312" i="25" s="1"/>
  <c r="E1309" i="25"/>
  <c r="H1308" i="25"/>
  <c r="J1310" i="25" l="1"/>
  <c r="A1311" i="25"/>
  <c r="F1313" i="25" s="1"/>
  <c r="E1310" i="25"/>
  <c r="H1309" i="25"/>
  <c r="J1311" i="25" l="1"/>
  <c r="A1312" i="25"/>
  <c r="F1314" i="25" s="1"/>
  <c r="E1311" i="25"/>
  <c r="H1310" i="25"/>
  <c r="J1312" i="25" l="1"/>
  <c r="A1313" i="25"/>
  <c r="F1315" i="25" s="1"/>
  <c r="E1312" i="25"/>
  <c r="H1311" i="25"/>
  <c r="J1313" i="25" l="1"/>
  <c r="A1314" i="25"/>
  <c r="F1316" i="25" s="1"/>
  <c r="E1313" i="25"/>
  <c r="H1312" i="25"/>
  <c r="J1314" i="25" l="1"/>
  <c r="A1315" i="25"/>
  <c r="F1317" i="25" s="1"/>
  <c r="E1314" i="25"/>
  <c r="H1313" i="25"/>
  <c r="J1315" i="25" l="1"/>
  <c r="A1316" i="25"/>
  <c r="F1318" i="25" s="1"/>
  <c r="E1315" i="25"/>
  <c r="H1314" i="25"/>
  <c r="J1316" i="25" l="1"/>
  <c r="A1317" i="25"/>
  <c r="F1319" i="25" s="1"/>
  <c r="E1316" i="25"/>
  <c r="H1315" i="25"/>
  <c r="J1317" i="25" l="1"/>
  <c r="A1318" i="25"/>
  <c r="F1320" i="25" s="1"/>
  <c r="E1317" i="25"/>
  <c r="H1316" i="25"/>
  <c r="J1318" i="25" l="1"/>
  <c r="A1319" i="25"/>
  <c r="F1321" i="25" s="1"/>
  <c r="E1318" i="25"/>
  <c r="H1317" i="25"/>
  <c r="J1319" i="25" l="1"/>
  <c r="A1320" i="25"/>
  <c r="F1322" i="25" s="1"/>
  <c r="E1319" i="25"/>
  <c r="H1318" i="25"/>
  <c r="J1320" i="25" l="1"/>
  <c r="A1321" i="25"/>
  <c r="F1323" i="25" s="1"/>
  <c r="E1320" i="25"/>
  <c r="H1319" i="25"/>
  <c r="J1321" i="25" l="1"/>
  <c r="A1322" i="25"/>
  <c r="F1324" i="25" s="1"/>
  <c r="E1321" i="25"/>
  <c r="H1320" i="25"/>
  <c r="J1322" i="25" l="1"/>
  <c r="A1323" i="25"/>
  <c r="F1325" i="25" s="1"/>
  <c r="E1322" i="25"/>
  <c r="H1321" i="25"/>
  <c r="J1323" i="25" l="1"/>
  <c r="A1324" i="25"/>
  <c r="F1326" i="25" s="1"/>
  <c r="E1323" i="25"/>
  <c r="H1322" i="25"/>
  <c r="J1324" i="25" l="1"/>
  <c r="A1325" i="25"/>
  <c r="F1327" i="25" s="1"/>
  <c r="E1324" i="25"/>
  <c r="H1323" i="25"/>
  <c r="J1325" i="25" l="1"/>
  <c r="A1326" i="25"/>
  <c r="F1328" i="25" s="1"/>
  <c r="E1325" i="25"/>
  <c r="H1324" i="25"/>
  <c r="J1326" i="25" l="1"/>
  <c r="A1327" i="25"/>
  <c r="F1329" i="25" s="1"/>
  <c r="E1326" i="25"/>
  <c r="H1325" i="25"/>
  <c r="J1327" i="25" l="1"/>
  <c r="A1328" i="25"/>
  <c r="F1330" i="25" s="1"/>
  <c r="E1327" i="25"/>
  <c r="H1326" i="25"/>
  <c r="J1328" i="25" l="1"/>
  <c r="A1329" i="25"/>
  <c r="F1331" i="25" s="1"/>
  <c r="E1328" i="25"/>
  <c r="H1327" i="25"/>
  <c r="J1329" i="25" l="1"/>
  <c r="A1330" i="25"/>
  <c r="F1332" i="25" s="1"/>
  <c r="E1329" i="25"/>
  <c r="H1328" i="25"/>
  <c r="J1330" i="25" l="1"/>
  <c r="A1331" i="25"/>
  <c r="F1333" i="25" s="1"/>
  <c r="E1330" i="25"/>
  <c r="H1329" i="25"/>
  <c r="J1331" i="25" l="1"/>
  <c r="A1332" i="25"/>
  <c r="F1334" i="25" s="1"/>
  <c r="E1331" i="25"/>
  <c r="H1330" i="25"/>
  <c r="J1332" i="25" l="1"/>
  <c r="A1333" i="25"/>
  <c r="F1335" i="25" s="1"/>
  <c r="E1332" i="25"/>
  <c r="H1331" i="25"/>
  <c r="J1333" i="25" l="1"/>
  <c r="A1334" i="25"/>
  <c r="F1336" i="25" s="1"/>
  <c r="E1333" i="25"/>
  <c r="H1332" i="25"/>
  <c r="J1334" i="25" l="1"/>
  <c r="A1335" i="25"/>
  <c r="F1337" i="25" s="1"/>
  <c r="E1334" i="25"/>
  <c r="H1333" i="25"/>
  <c r="J1335" i="25" l="1"/>
  <c r="A1336" i="25"/>
  <c r="F1338" i="25" s="1"/>
  <c r="E1335" i="25"/>
  <c r="H1334" i="25"/>
  <c r="J1336" i="25" l="1"/>
  <c r="A1337" i="25"/>
  <c r="F1339" i="25" s="1"/>
  <c r="E1336" i="25"/>
  <c r="H1335" i="25"/>
  <c r="J1337" i="25" l="1"/>
  <c r="A1338" i="25"/>
  <c r="F1340" i="25" s="1"/>
  <c r="E1337" i="25"/>
  <c r="H1336" i="25"/>
  <c r="J1338" i="25" l="1"/>
  <c r="A1339" i="25"/>
  <c r="F1341" i="25" s="1"/>
  <c r="E1338" i="25"/>
  <c r="H1337" i="25"/>
  <c r="J1339" i="25" l="1"/>
  <c r="A1340" i="25"/>
  <c r="F1342" i="25" s="1"/>
  <c r="E1339" i="25"/>
  <c r="H1338" i="25"/>
  <c r="J1340" i="25" l="1"/>
  <c r="A1341" i="25"/>
  <c r="F1343" i="25" s="1"/>
  <c r="E1340" i="25"/>
  <c r="H1339" i="25"/>
  <c r="J1341" i="25" l="1"/>
  <c r="A1342" i="25"/>
  <c r="F1344" i="25" s="1"/>
  <c r="E1341" i="25"/>
  <c r="H1340" i="25"/>
  <c r="J1342" i="25" l="1"/>
  <c r="A1343" i="25"/>
  <c r="F1345" i="25" s="1"/>
  <c r="E1342" i="25"/>
  <c r="H1341" i="25"/>
  <c r="J1343" i="25" l="1"/>
  <c r="A1344" i="25"/>
  <c r="F1346" i="25" s="1"/>
  <c r="E1343" i="25"/>
  <c r="H1342" i="25"/>
  <c r="J1344" i="25" l="1"/>
  <c r="A1345" i="25"/>
  <c r="F1347" i="25" s="1"/>
  <c r="E1344" i="25"/>
  <c r="H1343" i="25"/>
  <c r="J1345" i="25" l="1"/>
  <c r="A1346" i="25"/>
  <c r="F1348" i="25" s="1"/>
  <c r="E1345" i="25"/>
  <c r="H1344" i="25"/>
  <c r="J1346" i="25" l="1"/>
  <c r="A1347" i="25"/>
  <c r="F1349" i="25" s="1"/>
  <c r="E1346" i="25"/>
  <c r="H1345" i="25"/>
  <c r="J1347" i="25" l="1"/>
  <c r="A1348" i="25"/>
  <c r="F1350" i="25" s="1"/>
  <c r="E1347" i="25"/>
  <c r="H1346" i="25"/>
  <c r="J1348" i="25" l="1"/>
  <c r="A1349" i="25"/>
  <c r="F1351" i="25" s="1"/>
  <c r="E1348" i="25"/>
  <c r="H1347" i="25"/>
  <c r="J1349" i="25" l="1"/>
  <c r="A1350" i="25"/>
  <c r="F1352" i="25" s="1"/>
  <c r="E1349" i="25"/>
  <c r="H1348" i="25"/>
  <c r="J1350" i="25" l="1"/>
  <c r="A1351" i="25"/>
  <c r="F1353" i="25" s="1"/>
  <c r="E1350" i="25"/>
  <c r="H1349" i="25"/>
  <c r="J1351" i="25" l="1"/>
  <c r="A1352" i="25"/>
  <c r="F1354" i="25" s="1"/>
  <c r="E1351" i="25"/>
  <c r="H1350" i="25"/>
  <c r="J1352" i="25" l="1"/>
  <c r="A1353" i="25"/>
  <c r="F1355" i="25" s="1"/>
  <c r="E1352" i="25"/>
  <c r="H1351" i="25"/>
  <c r="J1353" i="25" l="1"/>
  <c r="A1354" i="25"/>
  <c r="F1356" i="25" s="1"/>
  <c r="E1353" i="25"/>
  <c r="H1352" i="25"/>
  <c r="J1354" i="25" l="1"/>
  <c r="A1355" i="25"/>
  <c r="F1357" i="25" s="1"/>
  <c r="E1354" i="25"/>
  <c r="H1353" i="25"/>
  <c r="J1355" i="25" l="1"/>
  <c r="A1356" i="25"/>
  <c r="F1358" i="25" s="1"/>
  <c r="E1355" i="25"/>
  <c r="H1354" i="25"/>
  <c r="J1356" i="25" l="1"/>
  <c r="A1357" i="25"/>
  <c r="F1359" i="25" s="1"/>
  <c r="E1356" i="25"/>
  <c r="H1355" i="25"/>
  <c r="J1357" i="25" l="1"/>
  <c r="A1358" i="25"/>
  <c r="F1360" i="25" s="1"/>
  <c r="E1357" i="25"/>
  <c r="H1356" i="25"/>
  <c r="J1358" i="25" l="1"/>
  <c r="A1359" i="25"/>
  <c r="F1361" i="25" s="1"/>
  <c r="E1358" i="25"/>
  <c r="H1357" i="25"/>
  <c r="J1359" i="25" l="1"/>
  <c r="A1360" i="25"/>
  <c r="F1362" i="25" s="1"/>
  <c r="E1359" i="25"/>
  <c r="H1358" i="25"/>
  <c r="J1360" i="25" l="1"/>
  <c r="A1361" i="25"/>
  <c r="F1363" i="25" s="1"/>
  <c r="E1360" i="25"/>
  <c r="H1359" i="25"/>
  <c r="J1361" i="25" l="1"/>
  <c r="A1362" i="25"/>
  <c r="F1364" i="25" s="1"/>
  <c r="E1361" i="25"/>
  <c r="H1360" i="25"/>
  <c r="J1362" i="25" l="1"/>
  <c r="A1363" i="25"/>
  <c r="F1365" i="25" s="1"/>
  <c r="E1362" i="25"/>
  <c r="H1361" i="25"/>
  <c r="J1363" i="25" l="1"/>
  <c r="A1364" i="25"/>
  <c r="F1366" i="25" s="1"/>
  <c r="E1363" i="25"/>
  <c r="H1362" i="25"/>
  <c r="J1364" i="25" l="1"/>
  <c r="A1365" i="25"/>
  <c r="F1367" i="25" s="1"/>
  <c r="E1364" i="25"/>
  <c r="H1363" i="25"/>
  <c r="J1365" i="25" l="1"/>
  <c r="A1366" i="25"/>
  <c r="F1368" i="25" s="1"/>
  <c r="E1365" i="25"/>
  <c r="H1364" i="25"/>
  <c r="J1366" i="25" l="1"/>
  <c r="A1367" i="25"/>
  <c r="F1369" i="25" s="1"/>
  <c r="E1366" i="25"/>
  <c r="H1365" i="25"/>
  <c r="J1367" i="25" l="1"/>
  <c r="A1368" i="25"/>
  <c r="F1370" i="25" s="1"/>
  <c r="E1367" i="25"/>
  <c r="H1366" i="25"/>
  <c r="J1368" i="25" l="1"/>
  <c r="A1369" i="25"/>
  <c r="F1371" i="25" s="1"/>
  <c r="E1368" i="25"/>
  <c r="H1367" i="25"/>
  <c r="J1369" i="25" l="1"/>
  <c r="A1370" i="25"/>
  <c r="F1372" i="25" s="1"/>
  <c r="E1369" i="25"/>
  <c r="H1368" i="25"/>
  <c r="J1370" i="25" l="1"/>
  <c r="A1371" i="25"/>
  <c r="F1373" i="25" s="1"/>
  <c r="E1370" i="25"/>
  <c r="H1369" i="25"/>
  <c r="J1371" i="25" l="1"/>
  <c r="A1372" i="25"/>
  <c r="F1374" i="25" s="1"/>
  <c r="E1371" i="25"/>
  <c r="H1370" i="25"/>
  <c r="J1372" i="25" l="1"/>
  <c r="A1373" i="25"/>
  <c r="F1375" i="25" s="1"/>
  <c r="E1372" i="25"/>
  <c r="H1371" i="25"/>
  <c r="J1373" i="25" l="1"/>
  <c r="A1374" i="25"/>
  <c r="F1376" i="25" s="1"/>
  <c r="E1373" i="25"/>
  <c r="H1372" i="25"/>
  <c r="J1374" i="25" l="1"/>
  <c r="A1375" i="25"/>
  <c r="F1377" i="25" s="1"/>
  <c r="E1374" i="25"/>
  <c r="H1373" i="25"/>
  <c r="J1375" i="25" l="1"/>
  <c r="A1376" i="25"/>
  <c r="F1378" i="25" s="1"/>
  <c r="E1375" i="25"/>
  <c r="H1374" i="25"/>
  <c r="J1376" i="25" l="1"/>
  <c r="A1377" i="25"/>
  <c r="F1379" i="25" s="1"/>
  <c r="E1376" i="25"/>
  <c r="H1375" i="25"/>
  <c r="J1377" i="25" l="1"/>
  <c r="A1378" i="25"/>
  <c r="F1380" i="25" s="1"/>
  <c r="E1377" i="25"/>
  <c r="H1376" i="25"/>
  <c r="J1378" i="25" l="1"/>
  <c r="A1379" i="25"/>
  <c r="F1381" i="25" s="1"/>
  <c r="E1378" i="25"/>
  <c r="H1377" i="25"/>
  <c r="J1379" i="25" l="1"/>
  <c r="A1380" i="25"/>
  <c r="F1382" i="25" s="1"/>
  <c r="E1379" i="25"/>
  <c r="H1378" i="25"/>
  <c r="J1380" i="25" l="1"/>
  <c r="A1381" i="25"/>
  <c r="F1383" i="25" s="1"/>
  <c r="E1380" i="25"/>
  <c r="H1379" i="25"/>
  <c r="J1381" i="25" l="1"/>
  <c r="A1382" i="25"/>
  <c r="F1384" i="25" s="1"/>
  <c r="E1381" i="25"/>
  <c r="H1380" i="25"/>
  <c r="J1382" i="25" l="1"/>
  <c r="A1383" i="25"/>
  <c r="F1385" i="25" s="1"/>
  <c r="E1382" i="25"/>
  <c r="H1381" i="25"/>
  <c r="J1383" i="25" l="1"/>
  <c r="A1384" i="25"/>
  <c r="F1386" i="25" s="1"/>
  <c r="E1383" i="25"/>
  <c r="H1382" i="25"/>
  <c r="J1384" i="25" l="1"/>
  <c r="A1385" i="25"/>
  <c r="F1387" i="25" s="1"/>
  <c r="E1384" i="25"/>
  <c r="H1383" i="25"/>
  <c r="J1385" i="25" l="1"/>
  <c r="A1386" i="25"/>
  <c r="F1388" i="25" s="1"/>
  <c r="E1385" i="25"/>
  <c r="H1384" i="25"/>
  <c r="J1386" i="25" l="1"/>
  <c r="A1387" i="25"/>
  <c r="F1389" i="25" s="1"/>
  <c r="E1386" i="25"/>
  <c r="H1385" i="25"/>
  <c r="J1387" i="25" l="1"/>
  <c r="A1388" i="25"/>
  <c r="F1390" i="25" s="1"/>
  <c r="E1387" i="25"/>
  <c r="H1386" i="25"/>
  <c r="J1388" i="25" l="1"/>
  <c r="A1389" i="25"/>
  <c r="F1391" i="25" s="1"/>
  <c r="E1388" i="25"/>
  <c r="H1387" i="25"/>
  <c r="J1389" i="25" l="1"/>
  <c r="A1390" i="25"/>
  <c r="F1392" i="25" s="1"/>
  <c r="E1389" i="25"/>
  <c r="H1388" i="25"/>
  <c r="J1390" i="25" l="1"/>
  <c r="A1391" i="25"/>
  <c r="F1393" i="25" s="1"/>
  <c r="E1390" i="25"/>
  <c r="H1389" i="25"/>
  <c r="J1391" i="25" l="1"/>
  <c r="A1392" i="25"/>
  <c r="F1394" i="25" s="1"/>
  <c r="E1391" i="25"/>
  <c r="H1390" i="25"/>
  <c r="J1392" i="25" l="1"/>
  <c r="A1393" i="25"/>
  <c r="F1395" i="25" s="1"/>
  <c r="E1392" i="25"/>
  <c r="H1391" i="25"/>
  <c r="J1393" i="25" l="1"/>
  <c r="A1394" i="25"/>
  <c r="F1396" i="25" s="1"/>
  <c r="E1393" i="25"/>
  <c r="H1392" i="25"/>
  <c r="J1394" i="25" l="1"/>
  <c r="A1395" i="25"/>
  <c r="F1397" i="25" s="1"/>
  <c r="E1394" i="25"/>
  <c r="H1393" i="25"/>
  <c r="J1395" i="25" l="1"/>
  <c r="A1396" i="25"/>
  <c r="F1398" i="25" s="1"/>
  <c r="E1395" i="25"/>
  <c r="H1394" i="25"/>
  <c r="J1396" i="25" l="1"/>
  <c r="A1397" i="25"/>
  <c r="F1399" i="25" s="1"/>
  <c r="E1396" i="25"/>
  <c r="H1395" i="25"/>
  <c r="J1397" i="25" l="1"/>
  <c r="A1398" i="25"/>
  <c r="F1400" i="25" s="1"/>
  <c r="E1397" i="25"/>
  <c r="H1396" i="25"/>
  <c r="J1398" i="25" l="1"/>
  <c r="A1399" i="25"/>
  <c r="F1401" i="25" s="1"/>
  <c r="E1398" i="25"/>
  <c r="H1397" i="25"/>
  <c r="J1399" i="25" l="1"/>
  <c r="A1400" i="25"/>
  <c r="F1402" i="25" s="1"/>
  <c r="E1399" i="25"/>
  <c r="H1398" i="25"/>
  <c r="J1400" i="25" l="1"/>
  <c r="A1401" i="25"/>
  <c r="F1403" i="25" s="1"/>
  <c r="E1400" i="25"/>
  <c r="H1399" i="25"/>
  <c r="J1401" i="25" l="1"/>
  <c r="A1402" i="25"/>
  <c r="F1404" i="25" s="1"/>
  <c r="E1401" i="25"/>
  <c r="H1400" i="25"/>
  <c r="J1402" i="25" l="1"/>
  <c r="A1403" i="25"/>
  <c r="F1405" i="25" s="1"/>
  <c r="E1402" i="25"/>
  <c r="H1401" i="25"/>
  <c r="J1403" i="25" l="1"/>
  <c r="A1404" i="25"/>
  <c r="F1406" i="25" s="1"/>
  <c r="E1403" i="25"/>
  <c r="H1402" i="25"/>
  <c r="J1404" i="25" l="1"/>
  <c r="A1405" i="25"/>
  <c r="F1407" i="25" s="1"/>
  <c r="E1404" i="25"/>
  <c r="H1403" i="25"/>
  <c r="J1405" i="25" l="1"/>
  <c r="A1406" i="25"/>
  <c r="F1408" i="25" s="1"/>
  <c r="E1405" i="25"/>
  <c r="H1404" i="25"/>
  <c r="J1406" i="25" l="1"/>
  <c r="A1407" i="25"/>
  <c r="F1409" i="25" s="1"/>
  <c r="E1406" i="25"/>
  <c r="H1405" i="25"/>
  <c r="J1407" i="25" l="1"/>
  <c r="A1408" i="25"/>
  <c r="F1410" i="25" s="1"/>
  <c r="E1407" i="25"/>
  <c r="H1406" i="25"/>
  <c r="J1408" i="25" l="1"/>
  <c r="A1409" i="25"/>
  <c r="F1411" i="25" s="1"/>
  <c r="E1408" i="25"/>
  <c r="H1407" i="25"/>
  <c r="J1409" i="25" l="1"/>
  <c r="A1410" i="25"/>
  <c r="F1412" i="25" s="1"/>
  <c r="E1409" i="25"/>
  <c r="H1408" i="25"/>
  <c r="J1410" i="25" l="1"/>
  <c r="A1411" i="25"/>
  <c r="F1413" i="25" s="1"/>
  <c r="E1410" i="25"/>
  <c r="H1409" i="25"/>
  <c r="J1411" i="25" l="1"/>
  <c r="A1412" i="25"/>
  <c r="F1414" i="25" s="1"/>
  <c r="E1411" i="25"/>
  <c r="H1410" i="25"/>
  <c r="J1412" i="25" l="1"/>
  <c r="A1413" i="25"/>
  <c r="F1415" i="25" s="1"/>
  <c r="E1412" i="25"/>
  <c r="H1411" i="25"/>
  <c r="J1413" i="25" l="1"/>
  <c r="A1414" i="25"/>
  <c r="F1416" i="25" s="1"/>
  <c r="E1413" i="25"/>
  <c r="H1412" i="25"/>
  <c r="J1414" i="25" l="1"/>
  <c r="A1415" i="25"/>
  <c r="F1417" i="25" s="1"/>
  <c r="E1414" i="25"/>
  <c r="H1413" i="25"/>
  <c r="J1415" i="25" l="1"/>
  <c r="A1416" i="25"/>
  <c r="F1418" i="25" s="1"/>
  <c r="E1415" i="25"/>
  <c r="H1414" i="25"/>
  <c r="J1416" i="25" l="1"/>
  <c r="A1417" i="25"/>
  <c r="F1419" i="25" s="1"/>
  <c r="E1416" i="25"/>
  <c r="H1415" i="25"/>
  <c r="J1417" i="25" l="1"/>
  <c r="A1418" i="25"/>
  <c r="F1420" i="25" s="1"/>
  <c r="E1417" i="25"/>
  <c r="H1416" i="25"/>
  <c r="J1418" i="25" l="1"/>
  <c r="A1419" i="25"/>
  <c r="F1421" i="25" s="1"/>
  <c r="E1418" i="25"/>
  <c r="H1417" i="25"/>
  <c r="J1419" i="25" l="1"/>
  <c r="A1420" i="25"/>
  <c r="F1422" i="25" s="1"/>
  <c r="E1419" i="25"/>
  <c r="H1418" i="25"/>
  <c r="J1420" i="25" l="1"/>
  <c r="A1421" i="25"/>
  <c r="F1423" i="25" s="1"/>
  <c r="E1420" i="25"/>
  <c r="H1419" i="25"/>
  <c r="J1421" i="25" l="1"/>
  <c r="A1422" i="25"/>
  <c r="F1424" i="25" s="1"/>
  <c r="E1421" i="25"/>
  <c r="H1420" i="25"/>
  <c r="J1422" i="25" l="1"/>
  <c r="A1423" i="25"/>
  <c r="F1425" i="25" s="1"/>
  <c r="E1422" i="25"/>
  <c r="H1421" i="25"/>
  <c r="J1423" i="25" l="1"/>
  <c r="A1424" i="25"/>
  <c r="F1426" i="25" s="1"/>
  <c r="E1423" i="25"/>
  <c r="H1422" i="25"/>
  <c r="J1424" i="25" l="1"/>
  <c r="A1425" i="25"/>
  <c r="F1427" i="25" s="1"/>
  <c r="E1424" i="25"/>
  <c r="H1423" i="25"/>
  <c r="J1425" i="25" l="1"/>
  <c r="A1426" i="25"/>
  <c r="F1428" i="25" s="1"/>
  <c r="E1425" i="25"/>
  <c r="H1424" i="25"/>
  <c r="J1426" i="25" l="1"/>
  <c r="A1427" i="25"/>
  <c r="F1429" i="25" s="1"/>
  <c r="E1426" i="25"/>
  <c r="H1425" i="25"/>
  <c r="J1427" i="25" l="1"/>
  <c r="A1428" i="25"/>
  <c r="F1430" i="25" s="1"/>
  <c r="E1427" i="25"/>
  <c r="H1426" i="25"/>
  <c r="J1428" i="25" l="1"/>
  <c r="A1429" i="25"/>
  <c r="F1431" i="25" s="1"/>
  <c r="E1428" i="25"/>
  <c r="H1427" i="25"/>
  <c r="J1429" i="25" l="1"/>
  <c r="A1430" i="25"/>
  <c r="F1432" i="25" s="1"/>
  <c r="E1429" i="25"/>
  <c r="H1428" i="25"/>
  <c r="J1430" i="25" l="1"/>
  <c r="A1431" i="25"/>
  <c r="F1433" i="25" s="1"/>
  <c r="E1430" i="25"/>
  <c r="H1429" i="25"/>
  <c r="J1431" i="25" l="1"/>
  <c r="A1432" i="25"/>
  <c r="F1434" i="25" s="1"/>
  <c r="E1431" i="25"/>
  <c r="H1430" i="25"/>
  <c r="J1432" i="25" l="1"/>
  <c r="A1433" i="25"/>
  <c r="F1435" i="25" s="1"/>
  <c r="E1432" i="25"/>
  <c r="H1431" i="25"/>
  <c r="J1433" i="25" l="1"/>
  <c r="A1434" i="25"/>
  <c r="F1436" i="25" s="1"/>
  <c r="E1433" i="25"/>
  <c r="H1432" i="25"/>
  <c r="J1434" i="25" l="1"/>
  <c r="A1435" i="25"/>
  <c r="F1437" i="25" s="1"/>
  <c r="E1434" i="25"/>
  <c r="H1433" i="25"/>
  <c r="J1435" i="25" l="1"/>
  <c r="A1436" i="25"/>
  <c r="F1438" i="25" s="1"/>
  <c r="E1435" i="25"/>
  <c r="H1434" i="25"/>
  <c r="J1436" i="25" l="1"/>
  <c r="A1437" i="25"/>
  <c r="F1439" i="25" s="1"/>
  <c r="E1436" i="25"/>
  <c r="H1435" i="25"/>
  <c r="J1437" i="25" l="1"/>
  <c r="A1438" i="25"/>
  <c r="F1440" i="25" s="1"/>
  <c r="E1437" i="25"/>
  <c r="H1436" i="25"/>
  <c r="J1438" i="25" l="1"/>
  <c r="A1439" i="25"/>
  <c r="F1441" i="25" s="1"/>
  <c r="E1438" i="25"/>
  <c r="H1437" i="25"/>
  <c r="J1439" i="25" l="1"/>
  <c r="A1440" i="25"/>
  <c r="F1442" i="25" s="1"/>
  <c r="E1439" i="25"/>
  <c r="H1438" i="25"/>
  <c r="J1440" i="25" l="1"/>
  <c r="A1441" i="25"/>
  <c r="F1443" i="25" s="1"/>
  <c r="E1440" i="25"/>
  <c r="H1439" i="25"/>
  <c r="J1441" i="25" l="1"/>
  <c r="A1442" i="25"/>
  <c r="F1444" i="25" s="1"/>
  <c r="E1441" i="25"/>
  <c r="H1440" i="25"/>
  <c r="J1442" i="25" l="1"/>
  <c r="A1443" i="25"/>
  <c r="F1445" i="25" s="1"/>
  <c r="E1442" i="25"/>
  <c r="H1441" i="25"/>
  <c r="J1443" i="25" l="1"/>
  <c r="A1444" i="25"/>
  <c r="F1446" i="25" s="1"/>
  <c r="E1443" i="25"/>
  <c r="H1442" i="25"/>
  <c r="J1444" i="25" l="1"/>
  <c r="A1445" i="25"/>
  <c r="F1447" i="25" s="1"/>
  <c r="E1444" i="25"/>
  <c r="H1443" i="25"/>
  <c r="J1445" i="25" l="1"/>
  <c r="A1446" i="25"/>
  <c r="F1448" i="25" s="1"/>
  <c r="E1445" i="25"/>
  <c r="H1444" i="25"/>
  <c r="J1446" i="25" l="1"/>
  <c r="A1447" i="25"/>
  <c r="F1449" i="25" s="1"/>
  <c r="E1446" i="25"/>
  <c r="H1445" i="25"/>
  <c r="J1447" i="25" l="1"/>
  <c r="A1448" i="25"/>
  <c r="F1450" i="25" s="1"/>
  <c r="E1447" i="25"/>
  <c r="H1446" i="25"/>
  <c r="J1448" i="25" l="1"/>
  <c r="A1449" i="25"/>
  <c r="F1451" i="25" s="1"/>
  <c r="E1448" i="25"/>
  <c r="H1447" i="25"/>
  <c r="J1449" i="25" l="1"/>
  <c r="A1450" i="25"/>
  <c r="F1452" i="25" s="1"/>
  <c r="E1449" i="25"/>
  <c r="H1448" i="25"/>
  <c r="J1450" i="25" l="1"/>
  <c r="A1451" i="25"/>
  <c r="F1453" i="25" s="1"/>
  <c r="E1450" i="25"/>
  <c r="H1449" i="25"/>
  <c r="J1451" i="25" l="1"/>
  <c r="A1452" i="25"/>
  <c r="F1454" i="25" s="1"/>
  <c r="E1451" i="25"/>
  <c r="H1450" i="25"/>
  <c r="J1452" i="25" l="1"/>
  <c r="A1453" i="25"/>
  <c r="F1455" i="25" s="1"/>
  <c r="E1452" i="25"/>
  <c r="H1451" i="25"/>
  <c r="J1453" i="25" l="1"/>
  <c r="A1454" i="25"/>
  <c r="F1456" i="25" s="1"/>
  <c r="E1453" i="25"/>
  <c r="H1452" i="25"/>
  <c r="J1454" i="25" l="1"/>
  <c r="A1455" i="25"/>
  <c r="F1457" i="25" s="1"/>
  <c r="E1454" i="25"/>
  <c r="H1453" i="25"/>
  <c r="J1455" i="25" l="1"/>
  <c r="A1456" i="25"/>
  <c r="F1458" i="25" s="1"/>
  <c r="E1455" i="25"/>
  <c r="H1454" i="25"/>
  <c r="J1456" i="25" l="1"/>
  <c r="A1457" i="25"/>
  <c r="F1459" i="25" s="1"/>
  <c r="E1456" i="25"/>
  <c r="H1455" i="25"/>
  <c r="J1457" i="25" l="1"/>
  <c r="A1458" i="25"/>
  <c r="F1460" i="25" s="1"/>
  <c r="E1457" i="25"/>
  <c r="H1456" i="25"/>
  <c r="J1458" i="25" l="1"/>
  <c r="A1459" i="25"/>
  <c r="F1461" i="25" s="1"/>
  <c r="E1458" i="25"/>
  <c r="H1457" i="25"/>
  <c r="J1459" i="25" l="1"/>
  <c r="A1460" i="25"/>
  <c r="F1462" i="25" s="1"/>
  <c r="E1459" i="25"/>
  <c r="H1458" i="25"/>
  <c r="J1460" i="25" l="1"/>
  <c r="A1461" i="25"/>
  <c r="F1463" i="25" s="1"/>
  <c r="E1460" i="25"/>
  <c r="H1459" i="25"/>
  <c r="J1461" i="25" l="1"/>
  <c r="A1462" i="25"/>
  <c r="F1464" i="25" s="1"/>
  <c r="E1461" i="25"/>
  <c r="H1460" i="25"/>
  <c r="J1462" i="25" l="1"/>
  <c r="A1463" i="25"/>
  <c r="F1465" i="25" s="1"/>
  <c r="E1462" i="25"/>
  <c r="H1461" i="25"/>
  <c r="J1463" i="25" l="1"/>
  <c r="A1464" i="25"/>
  <c r="F1466" i="25" s="1"/>
  <c r="E1463" i="25"/>
  <c r="H1462" i="25"/>
  <c r="J1464" i="25" l="1"/>
  <c r="A1465" i="25"/>
  <c r="F1467" i="25" s="1"/>
  <c r="E1464" i="25"/>
  <c r="H1463" i="25"/>
  <c r="J1465" i="25" l="1"/>
  <c r="A1466" i="25"/>
  <c r="F1468" i="25" s="1"/>
  <c r="E1465" i="25"/>
  <c r="H1464" i="25"/>
  <c r="J1466" i="25" l="1"/>
  <c r="A1467" i="25"/>
  <c r="F1469" i="25" s="1"/>
  <c r="E1466" i="25"/>
  <c r="H1465" i="25"/>
  <c r="J1467" i="25" l="1"/>
  <c r="A1468" i="25"/>
  <c r="F1470" i="25" s="1"/>
  <c r="E1467" i="25"/>
  <c r="H1466" i="25"/>
  <c r="J1468" i="25" l="1"/>
  <c r="A1469" i="25"/>
  <c r="F1471" i="25" s="1"/>
  <c r="E1468" i="25"/>
  <c r="H1467" i="25"/>
  <c r="J1469" i="25" l="1"/>
  <c r="A1470" i="25"/>
  <c r="F1472" i="25" s="1"/>
  <c r="E1469" i="25"/>
  <c r="H1468" i="25"/>
  <c r="J1470" i="25" l="1"/>
  <c r="A1471" i="25"/>
  <c r="F1473" i="25" s="1"/>
  <c r="E1470" i="25"/>
  <c r="H1469" i="25"/>
  <c r="J1471" i="25" l="1"/>
  <c r="A1472" i="25"/>
  <c r="F1474" i="25" s="1"/>
  <c r="E1471" i="25"/>
  <c r="H1470" i="25"/>
  <c r="J1472" i="25" l="1"/>
  <c r="A1473" i="25"/>
  <c r="F1475" i="25" s="1"/>
  <c r="E1472" i="25"/>
  <c r="H1471" i="25"/>
  <c r="J1473" i="25" l="1"/>
  <c r="A1474" i="25"/>
  <c r="F1476" i="25" s="1"/>
  <c r="E1473" i="25"/>
  <c r="H1472" i="25"/>
  <c r="J1474" i="25" l="1"/>
  <c r="A1475" i="25"/>
  <c r="F1477" i="25" s="1"/>
  <c r="E1474" i="25"/>
  <c r="H1473" i="25"/>
  <c r="J1475" i="25" l="1"/>
  <c r="A1476" i="25"/>
  <c r="F1478" i="25" s="1"/>
  <c r="E1475" i="25"/>
  <c r="H1474" i="25"/>
  <c r="J1476" i="25" l="1"/>
  <c r="A1477" i="25"/>
  <c r="F1479" i="25" s="1"/>
  <c r="E1476" i="25"/>
  <c r="H1475" i="25"/>
  <c r="J1477" i="25" l="1"/>
  <c r="A1478" i="25"/>
  <c r="F1480" i="25" s="1"/>
  <c r="E1477" i="25"/>
  <c r="H1476" i="25"/>
  <c r="J1478" i="25" l="1"/>
  <c r="A1479" i="25"/>
  <c r="F1481" i="25" s="1"/>
  <c r="E1478" i="25"/>
  <c r="H1477" i="25"/>
  <c r="J1479" i="25" l="1"/>
  <c r="A1480" i="25"/>
  <c r="F1482" i="25" s="1"/>
  <c r="E1479" i="25"/>
  <c r="H1478" i="25"/>
  <c r="J1480" i="25" l="1"/>
  <c r="A1481" i="25"/>
  <c r="F1483" i="25" s="1"/>
  <c r="E1480" i="25"/>
  <c r="H1479" i="25"/>
  <c r="J1481" i="25" l="1"/>
  <c r="A1482" i="25"/>
  <c r="F1484" i="25" s="1"/>
  <c r="E1481" i="25"/>
  <c r="H1480" i="25"/>
  <c r="J1482" i="25" l="1"/>
  <c r="A1483" i="25"/>
  <c r="F1485" i="25" s="1"/>
  <c r="E1482" i="25"/>
  <c r="H1481" i="25"/>
  <c r="J1483" i="25" l="1"/>
  <c r="A1484" i="25"/>
  <c r="F1486" i="25" s="1"/>
  <c r="E1483" i="25"/>
  <c r="H1482" i="25"/>
  <c r="J1484" i="25" l="1"/>
  <c r="A1485" i="25"/>
  <c r="F1487" i="25" s="1"/>
  <c r="E1484" i="25"/>
  <c r="H1483" i="25"/>
  <c r="J1485" i="25" l="1"/>
  <c r="A1486" i="25"/>
  <c r="F1488" i="25" s="1"/>
  <c r="E1485" i="25"/>
  <c r="H1484" i="25"/>
  <c r="J1486" i="25" l="1"/>
  <c r="A1487" i="25"/>
  <c r="F1489" i="25" s="1"/>
  <c r="E1486" i="25"/>
  <c r="H1485" i="25"/>
  <c r="J1487" i="25" l="1"/>
  <c r="A1488" i="25"/>
  <c r="F1490" i="25" s="1"/>
  <c r="E1487" i="25"/>
  <c r="H1486" i="25"/>
  <c r="J1488" i="25" l="1"/>
  <c r="A1489" i="25"/>
  <c r="F1491" i="25" s="1"/>
  <c r="E1488" i="25"/>
  <c r="H1487" i="25"/>
  <c r="J1489" i="25" l="1"/>
  <c r="A1490" i="25"/>
  <c r="F1492" i="25" s="1"/>
  <c r="E1489" i="25"/>
  <c r="H1488" i="25"/>
  <c r="J1490" i="25" l="1"/>
  <c r="A1491" i="25"/>
  <c r="F1493" i="25" s="1"/>
  <c r="E1490" i="25"/>
  <c r="H1489" i="25"/>
  <c r="J1491" i="25" l="1"/>
  <c r="A1492" i="25"/>
  <c r="F1494" i="25" s="1"/>
  <c r="E1491" i="25"/>
  <c r="H1490" i="25"/>
  <c r="J1492" i="25" l="1"/>
  <c r="A1493" i="25"/>
  <c r="F1495" i="25" s="1"/>
  <c r="E1492" i="25"/>
  <c r="H1491" i="25"/>
  <c r="J1493" i="25" l="1"/>
  <c r="A1494" i="25"/>
  <c r="F1496" i="25" s="1"/>
  <c r="E1493" i="25"/>
  <c r="H1492" i="25"/>
  <c r="J1494" i="25" l="1"/>
  <c r="A1495" i="25"/>
  <c r="F1497" i="25" s="1"/>
  <c r="E1494" i="25"/>
  <c r="H1493" i="25"/>
  <c r="J1495" i="25" l="1"/>
  <c r="A1496" i="25"/>
  <c r="F1498" i="25" s="1"/>
  <c r="E1495" i="25"/>
  <c r="H1494" i="25"/>
  <c r="J1496" i="25" l="1"/>
  <c r="A1497" i="25"/>
  <c r="F1499" i="25" s="1"/>
  <c r="E1496" i="25"/>
  <c r="H1495" i="25"/>
  <c r="J1497" i="25" l="1"/>
  <c r="A1498" i="25"/>
  <c r="F1500" i="25" s="1"/>
  <c r="E1497" i="25"/>
  <c r="H1496" i="25"/>
  <c r="J1498" i="25" l="1"/>
  <c r="A1499" i="25"/>
  <c r="F1501" i="25" s="1"/>
  <c r="E1498" i="25"/>
  <c r="H1497" i="25"/>
  <c r="J1499" i="25" l="1"/>
  <c r="A1500" i="25"/>
  <c r="F1502" i="25" s="1"/>
  <c r="E1499" i="25"/>
  <c r="H1498" i="25"/>
  <c r="J1500" i="25" l="1"/>
  <c r="A1501" i="25"/>
  <c r="F1503" i="25" s="1"/>
  <c r="E1500" i="25"/>
  <c r="H1499" i="25"/>
  <c r="J1501" i="25" l="1"/>
  <c r="A1502" i="25"/>
  <c r="F1504" i="25" s="1"/>
  <c r="E1501" i="25"/>
  <c r="H1500" i="25"/>
  <c r="J1502" i="25" l="1"/>
  <c r="A1503" i="25"/>
  <c r="F1505" i="25" s="1"/>
  <c r="E1502" i="25"/>
  <c r="H1501" i="25"/>
  <c r="J1503" i="25" l="1"/>
  <c r="A1504" i="25"/>
  <c r="F1506" i="25" s="1"/>
  <c r="E1503" i="25"/>
  <c r="H1502" i="25"/>
  <c r="J1504" i="25" l="1"/>
  <c r="A1505" i="25"/>
  <c r="F1507" i="25" s="1"/>
  <c r="E1504" i="25"/>
  <c r="H1503" i="25"/>
  <c r="J1505" i="25" l="1"/>
  <c r="A1506" i="25"/>
  <c r="F1508" i="25" s="1"/>
  <c r="E1505" i="25"/>
  <c r="H1504" i="25"/>
  <c r="J1506" i="25" l="1"/>
  <c r="A1507" i="25"/>
  <c r="F1509" i="25" s="1"/>
  <c r="E1506" i="25"/>
  <c r="H1505" i="25"/>
  <c r="J1507" i="25" l="1"/>
  <c r="A1508" i="25"/>
  <c r="F1510" i="25" s="1"/>
  <c r="E1507" i="25"/>
  <c r="H1506" i="25"/>
  <c r="J1508" i="25" l="1"/>
  <c r="A1509" i="25"/>
  <c r="F1511" i="25" s="1"/>
  <c r="E1508" i="25"/>
  <c r="H1507" i="25"/>
  <c r="J1509" i="25" l="1"/>
  <c r="A1510" i="25"/>
  <c r="F1512" i="25" s="1"/>
  <c r="E1509" i="25"/>
  <c r="H1508" i="25"/>
  <c r="J1510" i="25" l="1"/>
  <c r="A1511" i="25"/>
  <c r="F1513" i="25" s="1"/>
  <c r="E1510" i="25"/>
  <c r="H1509" i="25"/>
  <c r="J1511" i="25" l="1"/>
  <c r="A1512" i="25"/>
  <c r="F1514" i="25" s="1"/>
  <c r="E1511" i="25"/>
  <c r="H1510" i="25"/>
  <c r="J1512" i="25" l="1"/>
  <c r="A1513" i="25"/>
  <c r="F1515" i="25" s="1"/>
  <c r="E1512" i="25"/>
  <c r="H1511" i="25"/>
  <c r="J1513" i="25" l="1"/>
  <c r="A1514" i="25"/>
  <c r="F1516" i="25" s="1"/>
  <c r="E1513" i="25"/>
  <c r="H1512" i="25"/>
  <c r="J1514" i="25" l="1"/>
  <c r="A1515" i="25"/>
  <c r="F1517" i="25" s="1"/>
  <c r="E1514" i="25"/>
  <c r="H1513" i="25"/>
  <c r="J1515" i="25" l="1"/>
  <c r="A1516" i="25"/>
  <c r="F1518" i="25" s="1"/>
  <c r="E1515" i="25"/>
  <c r="H1514" i="25"/>
  <c r="J1516" i="25" l="1"/>
  <c r="A1517" i="25"/>
  <c r="F1519" i="25" s="1"/>
  <c r="E1516" i="25"/>
  <c r="H1515" i="25"/>
  <c r="J1517" i="25" l="1"/>
  <c r="A1518" i="25"/>
  <c r="F1520" i="25" s="1"/>
  <c r="E1517" i="25"/>
  <c r="H1516" i="25"/>
  <c r="J1518" i="25" l="1"/>
  <c r="A1519" i="25"/>
  <c r="F1521" i="25" s="1"/>
  <c r="E1518" i="25"/>
  <c r="H1517" i="25"/>
  <c r="J1519" i="25" l="1"/>
  <c r="A1520" i="25"/>
  <c r="F1522" i="25" s="1"/>
  <c r="E1519" i="25"/>
  <c r="H1518" i="25"/>
  <c r="J1520" i="25" l="1"/>
  <c r="A1521" i="25"/>
  <c r="F1523" i="25" s="1"/>
  <c r="E1520" i="25"/>
  <c r="H1519" i="25"/>
  <c r="J1521" i="25" l="1"/>
  <c r="A1522" i="25"/>
  <c r="F1524" i="25" s="1"/>
  <c r="E1521" i="25"/>
  <c r="H1520" i="25"/>
  <c r="J1522" i="25" l="1"/>
  <c r="A1523" i="25"/>
  <c r="F1525" i="25" s="1"/>
  <c r="E1522" i="25"/>
  <c r="H1521" i="25"/>
  <c r="J1523" i="25" l="1"/>
  <c r="A1524" i="25"/>
  <c r="F1526" i="25" s="1"/>
  <c r="E1523" i="25"/>
  <c r="H1522" i="25"/>
  <c r="J1524" i="25" l="1"/>
  <c r="A1525" i="25"/>
  <c r="F1527" i="25" s="1"/>
  <c r="E1524" i="25"/>
  <c r="H1523" i="25"/>
  <c r="J1525" i="25" l="1"/>
  <c r="A1526" i="25"/>
  <c r="F1528" i="25" s="1"/>
  <c r="E1525" i="25"/>
  <c r="H1524" i="25"/>
  <c r="J1526" i="25" l="1"/>
  <c r="A1527" i="25"/>
  <c r="F1529" i="25" s="1"/>
  <c r="E1526" i="25"/>
  <c r="H1525" i="25"/>
  <c r="J1527" i="25" l="1"/>
  <c r="A1528" i="25"/>
  <c r="F1530" i="25" s="1"/>
  <c r="E1527" i="25"/>
  <c r="H1526" i="25"/>
  <c r="J1528" i="25" l="1"/>
  <c r="A1529" i="25"/>
  <c r="F1531" i="25" s="1"/>
  <c r="E1528" i="25"/>
  <c r="H1527" i="25"/>
  <c r="J1529" i="25" l="1"/>
  <c r="A1530" i="25"/>
  <c r="F1532" i="25" s="1"/>
  <c r="E1529" i="25"/>
  <c r="H1528" i="25"/>
  <c r="J1530" i="25" l="1"/>
  <c r="A1531" i="25"/>
  <c r="F1533" i="25" s="1"/>
  <c r="E1530" i="25"/>
  <c r="H1529" i="25"/>
  <c r="J1531" i="25" l="1"/>
  <c r="A1532" i="25"/>
  <c r="F1534" i="25" s="1"/>
  <c r="E1531" i="25"/>
  <c r="H1530" i="25"/>
  <c r="J1532" i="25" l="1"/>
  <c r="A1533" i="25"/>
  <c r="F1535" i="25" s="1"/>
  <c r="E1532" i="25"/>
  <c r="H1531" i="25"/>
  <c r="J1533" i="25" l="1"/>
  <c r="A1534" i="25"/>
  <c r="F1536" i="25" s="1"/>
  <c r="E1533" i="25"/>
  <c r="H1532" i="25"/>
  <c r="J1534" i="25" l="1"/>
  <c r="A1535" i="25"/>
  <c r="F1537" i="25" s="1"/>
  <c r="E1534" i="25"/>
  <c r="H1533" i="25"/>
  <c r="J1535" i="25" l="1"/>
  <c r="A1536" i="25"/>
  <c r="F1538" i="25" s="1"/>
  <c r="E1535" i="25"/>
  <c r="H1534" i="25"/>
  <c r="J1536" i="25" l="1"/>
  <c r="A1537" i="25"/>
  <c r="F1539" i="25" s="1"/>
  <c r="E1536" i="25"/>
  <c r="H1535" i="25"/>
  <c r="J1537" i="25" l="1"/>
  <c r="A1538" i="25"/>
  <c r="F1540" i="25" s="1"/>
  <c r="E1537" i="25"/>
  <c r="H1536" i="25"/>
  <c r="J1538" i="25" l="1"/>
  <c r="A1539" i="25"/>
  <c r="F1541" i="25" s="1"/>
  <c r="E1538" i="25"/>
  <c r="H1537" i="25"/>
  <c r="J1539" i="25" l="1"/>
  <c r="A1540" i="25"/>
  <c r="F1542" i="25" s="1"/>
  <c r="E1539" i="25"/>
  <c r="H1538" i="25"/>
  <c r="J1540" i="25" l="1"/>
  <c r="A1541" i="25"/>
  <c r="F1543" i="25" s="1"/>
  <c r="E1540" i="25"/>
  <c r="H1539" i="25"/>
  <c r="J1541" i="25" l="1"/>
  <c r="A1542" i="25"/>
  <c r="F1544" i="25" s="1"/>
  <c r="E1541" i="25"/>
  <c r="H1540" i="25"/>
  <c r="J1542" i="25" l="1"/>
  <c r="A1543" i="25"/>
  <c r="F1545" i="25" s="1"/>
  <c r="E1542" i="25"/>
  <c r="H1541" i="25"/>
  <c r="J1543" i="25" l="1"/>
  <c r="A1544" i="25"/>
  <c r="F1546" i="25" s="1"/>
  <c r="E1543" i="25"/>
  <c r="H1542" i="25"/>
  <c r="J1544" i="25" l="1"/>
  <c r="A1545" i="25"/>
  <c r="F1547" i="25" s="1"/>
  <c r="E1544" i="25"/>
  <c r="H1543" i="25"/>
  <c r="J1545" i="25" l="1"/>
  <c r="A1546" i="25"/>
  <c r="F1548" i="25" s="1"/>
  <c r="E1545" i="25"/>
  <c r="H1544" i="25"/>
  <c r="J1546" i="25" l="1"/>
  <c r="A1547" i="25"/>
  <c r="F1549" i="25" s="1"/>
  <c r="E1546" i="25"/>
  <c r="H1545" i="25"/>
  <c r="J1547" i="25" l="1"/>
  <c r="A1548" i="25"/>
  <c r="F1550" i="25" s="1"/>
  <c r="E1547" i="25"/>
  <c r="H1546" i="25"/>
  <c r="J1548" i="25" l="1"/>
  <c r="A1549" i="25"/>
  <c r="F1551" i="25" s="1"/>
  <c r="E1548" i="25"/>
  <c r="H1547" i="25"/>
  <c r="J1549" i="25" l="1"/>
  <c r="A1550" i="25"/>
  <c r="F1552" i="25" s="1"/>
  <c r="E1549" i="25"/>
  <c r="H1548" i="25"/>
  <c r="J1550" i="25" l="1"/>
  <c r="A1551" i="25"/>
  <c r="F1553" i="25" s="1"/>
  <c r="E1550" i="25"/>
  <c r="H1549" i="25"/>
  <c r="J1551" i="25" l="1"/>
  <c r="A1552" i="25"/>
  <c r="F1554" i="25" s="1"/>
  <c r="E1551" i="25"/>
  <c r="H1550" i="25"/>
  <c r="J1552" i="25" l="1"/>
  <c r="A1553" i="25"/>
  <c r="F1555" i="25" s="1"/>
  <c r="E1552" i="25"/>
  <c r="H1551" i="25"/>
  <c r="J1553" i="25" l="1"/>
  <c r="A1554" i="25"/>
  <c r="F1556" i="25" s="1"/>
  <c r="E1553" i="25"/>
  <c r="H1552" i="25"/>
  <c r="J1554" i="25" l="1"/>
  <c r="A1555" i="25"/>
  <c r="F1557" i="25" s="1"/>
  <c r="E1554" i="25"/>
  <c r="H1553" i="25"/>
  <c r="J1555" i="25" l="1"/>
  <c r="A1556" i="25"/>
  <c r="F1558" i="25" s="1"/>
  <c r="E1555" i="25"/>
  <c r="H1554" i="25"/>
  <c r="J1556" i="25" l="1"/>
  <c r="A1557" i="25"/>
  <c r="F1559" i="25" s="1"/>
  <c r="E1556" i="25"/>
  <c r="H1555" i="25"/>
  <c r="J1557" i="25" l="1"/>
  <c r="A1558" i="25"/>
  <c r="F1560" i="25" s="1"/>
  <c r="E1557" i="25"/>
  <c r="H1556" i="25"/>
  <c r="J1558" i="25" l="1"/>
  <c r="A1559" i="25"/>
  <c r="F1561" i="25" s="1"/>
  <c r="E1558" i="25"/>
  <c r="H1557" i="25"/>
  <c r="J1559" i="25" l="1"/>
  <c r="A1560" i="25"/>
  <c r="F1562" i="25" s="1"/>
  <c r="E1559" i="25"/>
  <c r="H1558" i="25"/>
  <c r="J1560" i="25" l="1"/>
  <c r="A1561" i="25"/>
  <c r="F1563" i="25" s="1"/>
  <c r="E1560" i="25"/>
  <c r="H1559" i="25"/>
  <c r="J1561" i="25" l="1"/>
  <c r="A1562" i="25"/>
  <c r="F1564" i="25" s="1"/>
  <c r="E1561" i="25"/>
  <c r="H1560" i="25"/>
  <c r="J1562" i="25" l="1"/>
  <c r="A1563" i="25"/>
  <c r="F1565" i="25" s="1"/>
  <c r="E1562" i="25"/>
  <c r="H1561" i="25"/>
  <c r="J1563" i="25" l="1"/>
  <c r="A1564" i="25"/>
  <c r="F1566" i="25" s="1"/>
  <c r="E1563" i="25"/>
  <c r="H1562" i="25"/>
  <c r="J1564" i="25" l="1"/>
  <c r="A1565" i="25"/>
  <c r="F1567" i="25" s="1"/>
  <c r="E1564" i="25"/>
  <c r="H1563" i="25"/>
  <c r="J1565" i="25" l="1"/>
  <c r="A1566" i="25"/>
  <c r="F1568" i="25" s="1"/>
  <c r="E1565" i="25"/>
  <c r="H1564" i="25"/>
  <c r="J1566" i="25" l="1"/>
  <c r="A1567" i="25"/>
  <c r="F1569" i="25" s="1"/>
  <c r="E1566" i="25"/>
  <c r="H1565" i="25"/>
  <c r="J1567" i="25" l="1"/>
  <c r="A1568" i="25"/>
  <c r="F1570" i="25" s="1"/>
  <c r="E1567" i="25"/>
  <c r="H1566" i="25"/>
  <c r="J1568" i="25" l="1"/>
  <c r="A1569" i="25"/>
  <c r="F1571" i="25" s="1"/>
  <c r="E1568" i="25"/>
  <c r="H1567" i="25"/>
  <c r="J1569" i="25" l="1"/>
  <c r="A1570" i="25"/>
  <c r="F1572" i="25" s="1"/>
  <c r="E1569" i="25"/>
  <c r="H1568" i="25"/>
  <c r="J1570" i="25" l="1"/>
  <c r="A1571" i="25"/>
  <c r="F1573" i="25" s="1"/>
  <c r="E1570" i="25"/>
  <c r="H1569" i="25"/>
  <c r="J1571" i="25" l="1"/>
  <c r="A1572" i="25"/>
  <c r="F1574" i="25" s="1"/>
  <c r="E1571" i="25"/>
  <c r="H1570" i="25"/>
  <c r="J1572" i="25" l="1"/>
  <c r="A1573" i="25"/>
  <c r="F1575" i="25" s="1"/>
  <c r="E1572" i="25"/>
  <c r="H1571" i="25"/>
  <c r="J1573" i="25" l="1"/>
  <c r="A1574" i="25"/>
  <c r="F1576" i="25" s="1"/>
  <c r="E1573" i="25"/>
  <c r="H1572" i="25"/>
  <c r="J1574" i="25" l="1"/>
  <c r="A1575" i="25"/>
  <c r="F1577" i="25" s="1"/>
  <c r="E1574" i="25"/>
  <c r="H1573" i="25"/>
  <c r="J1575" i="25" l="1"/>
  <c r="A1576" i="25"/>
  <c r="F1578" i="25" s="1"/>
  <c r="E1575" i="25"/>
  <c r="H1574" i="25"/>
  <c r="J1576" i="25" l="1"/>
  <c r="A1577" i="25"/>
  <c r="F1579" i="25" s="1"/>
  <c r="E1576" i="25"/>
  <c r="H1575" i="25"/>
  <c r="J1577" i="25" l="1"/>
  <c r="A1578" i="25"/>
  <c r="F1580" i="25" s="1"/>
  <c r="E1577" i="25"/>
  <c r="H1576" i="25"/>
  <c r="J1578" i="25" l="1"/>
  <c r="A1579" i="25"/>
  <c r="F1581" i="25" s="1"/>
  <c r="E1578" i="25"/>
  <c r="H1577" i="25"/>
  <c r="J1579" i="25" l="1"/>
  <c r="A1580" i="25"/>
  <c r="F1582" i="25" s="1"/>
  <c r="E1579" i="25"/>
  <c r="H1578" i="25"/>
  <c r="J1580" i="25" l="1"/>
  <c r="A1581" i="25"/>
  <c r="F1583" i="25" s="1"/>
  <c r="E1580" i="25"/>
  <c r="H1579" i="25"/>
  <c r="J1581" i="25" l="1"/>
  <c r="A1582" i="25"/>
  <c r="F1584" i="25" s="1"/>
  <c r="E1581" i="25"/>
  <c r="H1580" i="25"/>
  <c r="J1582" i="25" l="1"/>
  <c r="A1583" i="25"/>
  <c r="F1585" i="25" s="1"/>
  <c r="E1582" i="25"/>
  <c r="H1581" i="25"/>
  <c r="J1583" i="25" l="1"/>
  <c r="A1584" i="25"/>
  <c r="F1586" i="25" s="1"/>
  <c r="E1583" i="25"/>
  <c r="H1582" i="25"/>
  <c r="J1584" i="25" l="1"/>
  <c r="A1585" i="25"/>
  <c r="F1587" i="25" s="1"/>
  <c r="E1584" i="25"/>
  <c r="H1583" i="25"/>
  <c r="J1585" i="25" l="1"/>
  <c r="A1586" i="25"/>
  <c r="F1588" i="25" s="1"/>
  <c r="E1585" i="25"/>
  <c r="H1584" i="25"/>
  <c r="J1586" i="25" l="1"/>
  <c r="A1587" i="25"/>
  <c r="F1589" i="25" s="1"/>
  <c r="E1586" i="25"/>
  <c r="H1585" i="25"/>
  <c r="J1587" i="25" l="1"/>
  <c r="A1588" i="25"/>
  <c r="F1590" i="25" s="1"/>
  <c r="E1587" i="25"/>
  <c r="H1586" i="25"/>
  <c r="J1588" i="25" l="1"/>
  <c r="A1589" i="25"/>
  <c r="F1591" i="25" s="1"/>
  <c r="E1588" i="25"/>
  <c r="H1587" i="25"/>
  <c r="J1589" i="25" l="1"/>
  <c r="A1590" i="25"/>
  <c r="F1592" i="25" s="1"/>
  <c r="E1589" i="25"/>
  <c r="H1588" i="25"/>
  <c r="J1590" i="25" l="1"/>
  <c r="A1591" i="25"/>
  <c r="F1593" i="25" s="1"/>
  <c r="E1590" i="25"/>
  <c r="H1589" i="25"/>
  <c r="J1591" i="25" l="1"/>
  <c r="A1592" i="25"/>
  <c r="F1594" i="25" s="1"/>
  <c r="E1591" i="25"/>
  <c r="H1590" i="25"/>
  <c r="J1592" i="25" l="1"/>
  <c r="A1593" i="25"/>
  <c r="F1595" i="25" s="1"/>
  <c r="E1592" i="25"/>
  <c r="H1591" i="25"/>
  <c r="J1593" i="25" l="1"/>
  <c r="A1594" i="25"/>
  <c r="F1596" i="25" s="1"/>
  <c r="E1593" i="25"/>
  <c r="H1592" i="25"/>
  <c r="J1594" i="25" l="1"/>
  <c r="A1595" i="25"/>
  <c r="F1597" i="25" s="1"/>
  <c r="E1594" i="25"/>
  <c r="H1593" i="25"/>
  <c r="J1595" i="25" l="1"/>
  <c r="A1596" i="25"/>
  <c r="F1598" i="25" s="1"/>
  <c r="E1595" i="25"/>
  <c r="H1594" i="25"/>
  <c r="J1596" i="25" l="1"/>
  <c r="A1597" i="25"/>
  <c r="F1599" i="25" s="1"/>
  <c r="E1596" i="25"/>
  <c r="H1595" i="25"/>
  <c r="J1597" i="25" l="1"/>
  <c r="A1598" i="25"/>
  <c r="F1600" i="25" s="1"/>
  <c r="E1597" i="25"/>
  <c r="H1596" i="25"/>
  <c r="J1598" i="25" l="1"/>
  <c r="A1599" i="25"/>
  <c r="F1601" i="25" s="1"/>
  <c r="E1598" i="25"/>
  <c r="H1597" i="25"/>
  <c r="J1599" i="25" l="1"/>
  <c r="A1600" i="25"/>
  <c r="F1602" i="25" s="1"/>
  <c r="E1599" i="25"/>
  <c r="H1598" i="25"/>
  <c r="J1600" i="25" l="1"/>
  <c r="A1601" i="25"/>
  <c r="F1603" i="25" s="1"/>
  <c r="E1600" i="25"/>
  <c r="H1599" i="25"/>
  <c r="J1601" i="25" l="1"/>
  <c r="A1602" i="25"/>
  <c r="F1604" i="25" s="1"/>
  <c r="E1601" i="25"/>
  <c r="H1600" i="25"/>
  <c r="J1602" i="25" l="1"/>
  <c r="A1603" i="25"/>
  <c r="F1605" i="25" s="1"/>
  <c r="E1602" i="25"/>
  <c r="H1601" i="25"/>
  <c r="J1603" i="25" l="1"/>
  <c r="A1604" i="25"/>
  <c r="F1606" i="25" s="1"/>
  <c r="E1603" i="25"/>
  <c r="H1602" i="25"/>
  <c r="J1604" i="25" l="1"/>
  <c r="A1605" i="25"/>
  <c r="F1607" i="25" s="1"/>
  <c r="E1604" i="25"/>
  <c r="H1603" i="25"/>
  <c r="J1605" i="25" l="1"/>
  <c r="A1606" i="25"/>
  <c r="F1608" i="25" s="1"/>
  <c r="E1605" i="25"/>
  <c r="H1604" i="25"/>
  <c r="J1606" i="25" l="1"/>
  <c r="A1607" i="25"/>
  <c r="F1609" i="25" s="1"/>
  <c r="E1606" i="25"/>
  <c r="H1605" i="25"/>
  <c r="J1607" i="25" l="1"/>
  <c r="A1608" i="25"/>
  <c r="F1610" i="25" s="1"/>
  <c r="E1607" i="25"/>
  <c r="H1606" i="25"/>
  <c r="J1608" i="25" l="1"/>
  <c r="A1609" i="25"/>
  <c r="F1611" i="25" s="1"/>
  <c r="E1608" i="25"/>
  <c r="H1607" i="25"/>
  <c r="J1609" i="25" l="1"/>
  <c r="A1610" i="25"/>
  <c r="F1612" i="25" s="1"/>
  <c r="E1609" i="25"/>
  <c r="H1608" i="25"/>
  <c r="J1610" i="25" l="1"/>
  <c r="A1611" i="25"/>
  <c r="F1613" i="25" s="1"/>
  <c r="E1610" i="25"/>
  <c r="H1609" i="25"/>
  <c r="J1611" i="25" l="1"/>
  <c r="A1612" i="25"/>
  <c r="F1614" i="25" s="1"/>
  <c r="E1611" i="25"/>
  <c r="H1610" i="25"/>
  <c r="J1612" i="25" l="1"/>
  <c r="A1613" i="25"/>
  <c r="F1615" i="25" s="1"/>
  <c r="E1612" i="25"/>
  <c r="H1611" i="25"/>
  <c r="J1613" i="25" l="1"/>
  <c r="A1614" i="25"/>
  <c r="F1616" i="25" s="1"/>
  <c r="E1613" i="25"/>
  <c r="H1612" i="25"/>
  <c r="J1614" i="25" l="1"/>
  <c r="A1615" i="25"/>
  <c r="F1617" i="25" s="1"/>
  <c r="E1614" i="25"/>
  <c r="H1613" i="25"/>
  <c r="J1615" i="25" l="1"/>
  <c r="A1616" i="25"/>
  <c r="F1618" i="25" s="1"/>
  <c r="E1615" i="25"/>
  <c r="H1614" i="25"/>
  <c r="J1616" i="25" l="1"/>
  <c r="A1617" i="25"/>
  <c r="F1619" i="25" s="1"/>
  <c r="E1616" i="25"/>
  <c r="H1615" i="25"/>
  <c r="J1617" i="25" l="1"/>
  <c r="A1618" i="25"/>
  <c r="F1620" i="25" s="1"/>
  <c r="E1617" i="25"/>
  <c r="H1616" i="25"/>
  <c r="J1618" i="25" l="1"/>
  <c r="A1619" i="25"/>
  <c r="F1621" i="25" s="1"/>
  <c r="E1618" i="25"/>
  <c r="H1617" i="25"/>
  <c r="J1619" i="25" l="1"/>
  <c r="A1620" i="25"/>
  <c r="F1622" i="25" s="1"/>
  <c r="E1619" i="25"/>
  <c r="H1618" i="25"/>
  <c r="J1620" i="25" l="1"/>
  <c r="A1621" i="25"/>
  <c r="F1623" i="25" s="1"/>
  <c r="E1620" i="25"/>
  <c r="H1619" i="25"/>
  <c r="J1621" i="25" l="1"/>
  <c r="A1622" i="25"/>
  <c r="F1624" i="25" s="1"/>
  <c r="E1621" i="25"/>
  <c r="H1620" i="25"/>
  <c r="J1622" i="25" l="1"/>
  <c r="A1623" i="25"/>
  <c r="F1625" i="25" s="1"/>
  <c r="E1622" i="25"/>
  <c r="H1621" i="25"/>
  <c r="J1623" i="25" l="1"/>
  <c r="A1624" i="25"/>
  <c r="F1626" i="25" s="1"/>
  <c r="E1623" i="25"/>
  <c r="H1622" i="25"/>
  <c r="J1624" i="25" l="1"/>
  <c r="A1625" i="25"/>
  <c r="F1627" i="25" s="1"/>
  <c r="E1624" i="25"/>
  <c r="H1623" i="25"/>
  <c r="J1625" i="25" l="1"/>
  <c r="A1626" i="25"/>
  <c r="F1628" i="25" s="1"/>
  <c r="E1625" i="25"/>
  <c r="H1624" i="25"/>
  <c r="J1626" i="25" l="1"/>
  <c r="A1627" i="25"/>
  <c r="F1629" i="25" s="1"/>
  <c r="E1626" i="25"/>
  <c r="H1625" i="25"/>
  <c r="J1627" i="25" l="1"/>
  <c r="A1628" i="25"/>
  <c r="F1630" i="25" s="1"/>
  <c r="E1627" i="25"/>
  <c r="H1626" i="25"/>
  <c r="J1628" i="25" l="1"/>
  <c r="A1629" i="25"/>
  <c r="F1631" i="25" s="1"/>
  <c r="E1628" i="25"/>
  <c r="H1627" i="25"/>
  <c r="J1629" i="25" l="1"/>
  <c r="A1630" i="25"/>
  <c r="F1632" i="25" s="1"/>
  <c r="E1629" i="25"/>
  <c r="H1628" i="25"/>
  <c r="J1630" i="25" l="1"/>
  <c r="A1631" i="25"/>
  <c r="F1633" i="25" s="1"/>
  <c r="E1630" i="25"/>
  <c r="H1629" i="25"/>
  <c r="J1631" i="25" l="1"/>
  <c r="A1632" i="25"/>
  <c r="F1634" i="25" s="1"/>
  <c r="E1631" i="25"/>
  <c r="H1630" i="25"/>
  <c r="J1632" i="25" l="1"/>
  <c r="A1633" i="25"/>
  <c r="F1635" i="25" s="1"/>
  <c r="E1632" i="25"/>
  <c r="H1631" i="25"/>
  <c r="J1633" i="25" l="1"/>
  <c r="A1634" i="25"/>
  <c r="F1636" i="25" s="1"/>
  <c r="E1633" i="25"/>
  <c r="H1632" i="25"/>
  <c r="J1634" i="25" l="1"/>
  <c r="A1635" i="25"/>
  <c r="F1637" i="25" s="1"/>
  <c r="E1634" i="25"/>
  <c r="H1633" i="25"/>
  <c r="J1635" i="25" l="1"/>
  <c r="A1636" i="25"/>
  <c r="F1638" i="25" s="1"/>
  <c r="E1635" i="25"/>
  <c r="H1634" i="25"/>
  <c r="J1636" i="25" l="1"/>
  <c r="A1637" i="25"/>
  <c r="F1639" i="25" s="1"/>
  <c r="E1636" i="25"/>
  <c r="H1635" i="25"/>
  <c r="J1637" i="25" l="1"/>
  <c r="A1638" i="25"/>
  <c r="F1640" i="25" s="1"/>
  <c r="E1637" i="25"/>
  <c r="H1636" i="25"/>
  <c r="J1638" i="25" l="1"/>
  <c r="A1639" i="25"/>
  <c r="F1641" i="25" s="1"/>
  <c r="E1638" i="25"/>
  <c r="H1637" i="25"/>
  <c r="J1639" i="25" l="1"/>
  <c r="A1640" i="25"/>
  <c r="F1642" i="25" s="1"/>
  <c r="E1639" i="25"/>
  <c r="H1638" i="25"/>
  <c r="J1640" i="25" l="1"/>
  <c r="A1641" i="25"/>
  <c r="F1643" i="25" s="1"/>
  <c r="E1640" i="25"/>
  <c r="H1639" i="25"/>
  <c r="J1641" i="25" l="1"/>
  <c r="A1642" i="25"/>
  <c r="F1644" i="25" s="1"/>
  <c r="E1641" i="25"/>
  <c r="H1640" i="25"/>
  <c r="J1642" i="25" l="1"/>
  <c r="A1643" i="25"/>
  <c r="F1645" i="25" s="1"/>
  <c r="E1642" i="25"/>
  <c r="H1641" i="25"/>
  <c r="J1643" i="25" l="1"/>
  <c r="A1644" i="25"/>
  <c r="F1646" i="25" s="1"/>
  <c r="E1643" i="25"/>
  <c r="H1642" i="25"/>
  <c r="J1644" i="25" l="1"/>
  <c r="A1645" i="25"/>
  <c r="F1647" i="25" s="1"/>
  <c r="E1644" i="25"/>
  <c r="H1643" i="25"/>
  <c r="J1645" i="25" l="1"/>
  <c r="A1646" i="25"/>
  <c r="F1648" i="25" s="1"/>
  <c r="E1645" i="25"/>
  <c r="H1644" i="25"/>
  <c r="J1646" i="25" l="1"/>
  <c r="A1647" i="25"/>
  <c r="F1649" i="25" s="1"/>
  <c r="E1646" i="25"/>
  <c r="H1645" i="25"/>
  <c r="J1647" i="25" l="1"/>
  <c r="A1648" i="25"/>
  <c r="F1650" i="25" s="1"/>
  <c r="E1647" i="25"/>
  <c r="H1646" i="25"/>
  <c r="J1648" i="25" l="1"/>
  <c r="A1649" i="25"/>
  <c r="F1651" i="25" s="1"/>
  <c r="E1648" i="25"/>
  <c r="H1647" i="25"/>
  <c r="J1649" i="25" l="1"/>
  <c r="A1650" i="25"/>
  <c r="F1652" i="25" s="1"/>
  <c r="E1649" i="25"/>
  <c r="H1648" i="25"/>
  <c r="J1650" i="25" l="1"/>
  <c r="A1651" i="25"/>
  <c r="F1653" i="25" s="1"/>
  <c r="E1650" i="25"/>
  <c r="H1649" i="25"/>
  <c r="J1651" i="25" l="1"/>
  <c r="A1652" i="25"/>
  <c r="F1654" i="25" s="1"/>
  <c r="E1651" i="25"/>
  <c r="H1650" i="25"/>
  <c r="J1652" i="25" l="1"/>
  <c r="A1653" i="25"/>
  <c r="F1655" i="25" s="1"/>
  <c r="E1652" i="25"/>
  <c r="H1651" i="25"/>
  <c r="J1653" i="25" l="1"/>
  <c r="A1654" i="25"/>
  <c r="F1656" i="25" s="1"/>
  <c r="E1653" i="25"/>
  <c r="H1652" i="25"/>
  <c r="J1654" i="25" l="1"/>
  <c r="A1655" i="25"/>
  <c r="F1657" i="25" s="1"/>
  <c r="E1654" i="25"/>
  <c r="H1653" i="25"/>
  <c r="J1655" i="25" l="1"/>
  <c r="A1656" i="25"/>
  <c r="F1658" i="25" s="1"/>
  <c r="E1655" i="25"/>
  <c r="H1654" i="25"/>
  <c r="J1656" i="25" l="1"/>
  <c r="A1657" i="25"/>
  <c r="F1659" i="25" s="1"/>
  <c r="E1656" i="25"/>
  <c r="H1655" i="25"/>
  <c r="J1657" i="25" l="1"/>
  <c r="A1658" i="25"/>
  <c r="F1660" i="25" s="1"/>
  <c r="E1657" i="25"/>
  <c r="H1656" i="25"/>
  <c r="J1658" i="25" l="1"/>
  <c r="A1659" i="25"/>
  <c r="F1661" i="25" s="1"/>
  <c r="E1658" i="25"/>
  <c r="H1657" i="25"/>
  <c r="J1659" i="25" l="1"/>
  <c r="A1660" i="25"/>
  <c r="F1662" i="25" s="1"/>
  <c r="E1659" i="25"/>
  <c r="H1658" i="25"/>
  <c r="J1660" i="25" l="1"/>
  <c r="A1661" i="25"/>
  <c r="F1663" i="25" s="1"/>
  <c r="E1660" i="25"/>
  <c r="H1659" i="25"/>
  <c r="J1661" i="25" l="1"/>
  <c r="A1662" i="25"/>
  <c r="F1664" i="25" s="1"/>
  <c r="E1661" i="25"/>
  <c r="H1660" i="25"/>
  <c r="J1662" i="25" l="1"/>
  <c r="A1663" i="25"/>
  <c r="F1665" i="25" s="1"/>
  <c r="E1662" i="25"/>
  <c r="H1661" i="25"/>
  <c r="J1663" i="25" l="1"/>
  <c r="A1664" i="25"/>
  <c r="F1666" i="25" s="1"/>
  <c r="E1663" i="25"/>
  <c r="H1662" i="25"/>
  <c r="J1664" i="25" l="1"/>
  <c r="A1665" i="25"/>
  <c r="F1667" i="25" s="1"/>
  <c r="E1664" i="25"/>
  <c r="H1663" i="25"/>
  <c r="J1665" i="25" l="1"/>
  <c r="A1666" i="25"/>
  <c r="F1668" i="25" s="1"/>
  <c r="E1665" i="25"/>
  <c r="H1664" i="25"/>
  <c r="J1666" i="25" l="1"/>
  <c r="A1667" i="25"/>
  <c r="F1669" i="25" s="1"/>
  <c r="E1666" i="25"/>
  <c r="H1665" i="25"/>
  <c r="J1667" i="25" l="1"/>
  <c r="A1668" i="25"/>
  <c r="F1670" i="25" s="1"/>
  <c r="E1667" i="25"/>
  <c r="H1666" i="25"/>
  <c r="J1668" i="25" l="1"/>
  <c r="A1669" i="25"/>
  <c r="F1671" i="25" s="1"/>
  <c r="E1668" i="25"/>
  <c r="H1667" i="25"/>
  <c r="J1669" i="25" l="1"/>
  <c r="A1670" i="25"/>
  <c r="F1672" i="25" s="1"/>
  <c r="E1669" i="25"/>
  <c r="H1668" i="25"/>
  <c r="J1670" i="25" l="1"/>
  <c r="A1671" i="25"/>
  <c r="F1673" i="25" s="1"/>
  <c r="E1670" i="25"/>
  <c r="H1669" i="25"/>
  <c r="J1671" i="25" l="1"/>
  <c r="A1672" i="25"/>
  <c r="F1674" i="25" s="1"/>
  <c r="E1671" i="25"/>
  <c r="H1670" i="25"/>
  <c r="J1672" i="25" l="1"/>
  <c r="A1673" i="25"/>
  <c r="F1675" i="25" s="1"/>
  <c r="E1672" i="25"/>
  <c r="H1671" i="25"/>
  <c r="J1673" i="25" l="1"/>
  <c r="A1674" i="25"/>
  <c r="F1676" i="25" s="1"/>
  <c r="E1673" i="25"/>
  <c r="H1672" i="25"/>
  <c r="J1674" i="25" l="1"/>
  <c r="A1675" i="25"/>
  <c r="F1677" i="25" s="1"/>
  <c r="E1674" i="25"/>
  <c r="H1673" i="25"/>
  <c r="J1675" i="25" l="1"/>
  <c r="A1676" i="25"/>
  <c r="F1678" i="25" s="1"/>
  <c r="E1675" i="25"/>
  <c r="H1674" i="25"/>
  <c r="J1676" i="25" l="1"/>
  <c r="A1677" i="25"/>
  <c r="F1679" i="25" s="1"/>
  <c r="E1676" i="25"/>
  <c r="H1675" i="25"/>
  <c r="J1677" i="25" l="1"/>
  <c r="A1678" i="25"/>
  <c r="F1680" i="25" s="1"/>
  <c r="E1677" i="25"/>
  <c r="H1676" i="25"/>
  <c r="J1678" i="25" l="1"/>
  <c r="A1679" i="25"/>
  <c r="F1681" i="25" s="1"/>
  <c r="E1678" i="25"/>
  <c r="H1677" i="25"/>
  <c r="J1679" i="25" l="1"/>
  <c r="A1680" i="25"/>
  <c r="F1682" i="25" s="1"/>
  <c r="E1679" i="25"/>
  <c r="H1678" i="25"/>
  <c r="J1680" i="25" l="1"/>
  <c r="A1681" i="25"/>
  <c r="F1683" i="25" s="1"/>
  <c r="E1680" i="25"/>
  <c r="H1679" i="25"/>
  <c r="J1681" i="25" l="1"/>
  <c r="A1682" i="25"/>
  <c r="F1684" i="25" s="1"/>
  <c r="E1681" i="25"/>
  <c r="H1680" i="25"/>
  <c r="J1682" i="25" l="1"/>
  <c r="A1683" i="25"/>
  <c r="F1685" i="25" s="1"/>
  <c r="E1682" i="25"/>
  <c r="H1681" i="25"/>
  <c r="J1683" i="25" l="1"/>
  <c r="A1684" i="25"/>
  <c r="F1686" i="25" s="1"/>
  <c r="E1683" i="25"/>
  <c r="H1682" i="25"/>
  <c r="J1684" i="25" l="1"/>
  <c r="A1685" i="25"/>
  <c r="F1687" i="25" s="1"/>
  <c r="E1684" i="25"/>
  <c r="H1683" i="25"/>
  <c r="J1685" i="25" l="1"/>
  <c r="A1686" i="25"/>
  <c r="F1688" i="25" s="1"/>
  <c r="E1685" i="25"/>
  <c r="H1684" i="25"/>
  <c r="J1686" i="25" l="1"/>
  <c r="A1687" i="25"/>
  <c r="F1689" i="25" s="1"/>
  <c r="E1686" i="25"/>
  <c r="H1685" i="25"/>
  <c r="J1687" i="25" l="1"/>
  <c r="A1688" i="25"/>
  <c r="F1690" i="25" s="1"/>
  <c r="E1687" i="25"/>
  <c r="H1686" i="25"/>
  <c r="J1688" i="25" l="1"/>
  <c r="A1689" i="25"/>
  <c r="F1691" i="25" s="1"/>
  <c r="E1688" i="25"/>
  <c r="H1687" i="25"/>
  <c r="J1689" i="25" l="1"/>
  <c r="A1690" i="25"/>
  <c r="F1692" i="25" s="1"/>
  <c r="E1689" i="25"/>
  <c r="H1688" i="25"/>
  <c r="J1690" i="25" l="1"/>
  <c r="A1691" i="25"/>
  <c r="F1693" i="25" s="1"/>
  <c r="E1690" i="25"/>
  <c r="H1689" i="25"/>
  <c r="J1691" i="25" l="1"/>
  <c r="A1692" i="25"/>
  <c r="F1694" i="25" s="1"/>
  <c r="E1691" i="25"/>
  <c r="H1690" i="25"/>
  <c r="J1692" i="25" l="1"/>
  <c r="A1693" i="25"/>
  <c r="F1695" i="25" s="1"/>
  <c r="E1692" i="25"/>
  <c r="H1691" i="25"/>
  <c r="J1693" i="25" l="1"/>
  <c r="A1694" i="25"/>
  <c r="F1696" i="25" s="1"/>
  <c r="E1693" i="25"/>
  <c r="H1692" i="25"/>
  <c r="J1694" i="25" l="1"/>
  <c r="A1695" i="25"/>
  <c r="F1697" i="25" s="1"/>
  <c r="E1694" i="25"/>
  <c r="H1693" i="25"/>
  <c r="J1695" i="25" l="1"/>
  <c r="A1696" i="25"/>
  <c r="F1698" i="25" s="1"/>
  <c r="E1695" i="25"/>
  <c r="H1694" i="25"/>
  <c r="J1696" i="25" l="1"/>
  <c r="A1697" i="25"/>
  <c r="F1699" i="25" s="1"/>
  <c r="E1696" i="25"/>
  <c r="H1695" i="25"/>
  <c r="J1697" i="25" l="1"/>
  <c r="A1698" i="25"/>
  <c r="F1700" i="25" s="1"/>
  <c r="E1697" i="25"/>
  <c r="H1696" i="25"/>
  <c r="J1698" i="25" l="1"/>
  <c r="A1699" i="25"/>
  <c r="F1701" i="25" s="1"/>
  <c r="E1698" i="25"/>
  <c r="H1697" i="25"/>
  <c r="J1699" i="25" l="1"/>
  <c r="A1700" i="25"/>
  <c r="F1702" i="25" s="1"/>
  <c r="E1699" i="25"/>
  <c r="H1698" i="25"/>
  <c r="J1700" i="25" l="1"/>
  <c r="A1701" i="25"/>
  <c r="F1703" i="25" s="1"/>
  <c r="E1700" i="25"/>
  <c r="H1699" i="25"/>
  <c r="J1701" i="25" l="1"/>
  <c r="A1702" i="25"/>
  <c r="F1704" i="25" s="1"/>
  <c r="E1701" i="25"/>
  <c r="H1700" i="25"/>
  <c r="J1702" i="25" l="1"/>
  <c r="A1703" i="25"/>
  <c r="F1705" i="25" s="1"/>
  <c r="E1702" i="25"/>
  <c r="H1701" i="25"/>
  <c r="J1703" i="25" l="1"/>
  <c r="A1704" i="25"/>
  <c r="F1706" i="25" s="1"/>
  <c r="E1703" i="25"/>
  <c r="H1702" i="25"/>
  <c r="J1704" i="25" l="1"/>
  <c r="A1705" i="25"/>
  <c r="F1707" i="25" s="1"/>
  <c r="E1704" i="25"/>
  <c r="H1703" i="25"/>
  <c r="J1705" i="25" l="1"/>
  <c r="A1706" i="25"/>
  <c r="F1708" i="25" s="1"/>
  <c r="E1705" i="25"/>
  <c r="H1704" i="25"/>
  <c r="J1706" i="25" l="1"/>
  <c r="A1707" i="25"/>
  <c r="F1709" i="25" s="1"/>
  <c r="E1706" i="25"/>
  <c r="H1705" i="25"/>
  <c r="J1707" i="25" l="1"/>
  <c r="A1708" i="25"/>
  <c r="F1710" i="25" s="1"/>
  <c r="E1707" i="25"/>
  <c r="H1706" i="25"/>
  <c r="J1708" i="25" l="1"/>
  <c r="A1709" i="25"/>
  <c r="F1711" i="25" s="1"/>
  <c r="E1708" i="25"/>
  <c r="H1707" i="25"/>
  <c r="J1709" i="25" l="1"/>
  <c r="A1710" i="25"/>
  <c r="F1712" i="25" s="1"/>
  <c r="E1709" i="25"/>
  <c r="H1708" i="25"/>
  <c r="J1710" i="25" l="1"/>
  <c r="A1711" i="25"/>
  <c r="F1713" i="25" s="1"/>
  <c r="E1710" i="25"/>
  <c r="H1709" i="25"/>
  <c r="J1711" i="25" l="1"/>
  <c r="A1712" i="25"/>
  <c r="F1714" i="25" s="1"/>
  <c r="E1711" i="25"/>
  <c r="H1710" i="25"/>
  <c r="J1712" i="25" l="1"/>
  <c r="A1713" i="25"/>
  <c r="F1715" i="25" s="1"/>
  <c r="E1712" i="25"/>
  <c r="H1711" i="25"/>
  <c r="J1713" i="25" l="1"/>
  <c r="A1714" i="25"/>
  <c r="F1716" i="25" s="1"/>
  <c r="E1713" i="25"/>
  <c r="H1712" i="25"/>
  <c r="J1714" i="25" l="1"/>
  <c r="A1715" i="25"/>
  <c r="F1717" i="25" s="1"/>
  <c r="E1714" i="25"/>
  <c r="H1713" i="25"/>
  <c r="J1715" i="25" l="1"/>
  <c r="A1716" i="25"/>
  <c r="F1718" i="25" s="1"/>
  <c r="E1715" i="25"/>
  <c r="H1714" i="25"/>
  <c r="J1716" i="25" l="1"/>
  <c r="A1717" i="25"/>
  <c r="F1719" i="25" s="1"/>
  <c r="E1716" i="25"/>
  <c r="H1715" i="25"/>
  <c r="J1717" i="25" l="1"/>
  <c r="A1718" i="25"/>
  <c r="F1720" i="25" s="1"/>
  <c r="E1717" i="25"/>
  <c r="H1716" i="25"/>
  <c r="J1718" i="25" l="1"/>
  <c r="A1719" i="25"/>
  <c r="F1721" i="25" s="1"/>
  <c r="E1718" i="25"/>
  <c r="H1717" i="25"/>
  <c r="J1719" i="25" l="1"/>
  <c r="A1720" i="25"/>
  <c r="F1722" i="25" s="1"/>
  <c r="E1719" i="25"/>
  <c r="H1718" i="25"/>
  <c r="J1720" i="25" l="1"/>
  <c r="A1721" i="25"/>
  <c r="F1723" i="25" s="1"/>
  <c r="E1720" i="25"/>
  <c r="H1719" i="25"/>
  <c r="J1721" i="25" l="1"/>
  <c r="A1722" i="25"/>
  <c r="F1724" i="25" s="1"/>
  <c r="E1721" i="25"/>
  <c r="H1720" i="25"/>
  <c r="J1722" i="25" l="1"/>
  <c r="A1723" i="25"/>
  <c r="F1725" i="25" s="1"/>
  <c r="E1722" i="25"/>
  <c r="H1721" i="25"/>
  <c r="J1723" i="25" l="1"/>
  <c r="A1724" i="25"/>
  <c r="F1726" i="25" s="1"/>
  <c r="E1723" i="25"/>
  <c r="H1722" i="25"/>
  <c r="J1724" i="25" l="1"/>
  <c r="A1725" i="25"/>
  <c r="F1727" i="25" s="1"/>
  <c r="E1724" i="25"/>
  <c r="H1723" i="25"/>
  <c r="J1725" i="25" l="1"/>
  <c r="A1726" i="25"/>
  <c r="F1728" i="25" s="1"/>
  <c r="E1725" i="25"/>
  <c r="H1724" i="25"/>
  <c r="J1726" i="25" l="1"/>
  <c r="A1727" i="25"/>
  <c r="F1729" i="25" s="1"/>
  <c r="E1726" i="25"/>
  <c r="H1725" i="25"/>
  <c r="J1727" i="25" l="1"/>
  <c r="A1728" i="25"/>
  <c r="F1730" i="25" s="1"/>
  <c r="E1727" i="25"/>
  <c r="H1726" i="25"/>
  <c r="J1728" i="25" l="1"/>
  <c r="A1729" i="25"/>
  <c r="F1731" i="25" s="1"/>
  <c r="E1728" i="25"/>
  <c r="H1727" i="25"/>
  <c r="J1729" i="25" l="1"/>
  <c r="A1730" i="25"/>
  <c r="F1732" i="25" s="1"/>
  <c r="E1729" i="25"/>
  <c r="H1728" i="25"/>
  <c r="J1730" i="25" l="1"/>
  <c r="A1731" i="25"/>
  <c r="F1733" i="25" s="1"/>
  <c r="E1730" i="25"/>
  <c r="H1729" i="25"/>
  <c r="J1731" i="25" l="1"/>
  <c r="A1732" i="25"/>
  <c r="F1734" i="25" s="1"/>
  <c r="E1731" i="25"/>
  <c r="H1730" i="25"/>
  <c r="J1732" i="25" l="1"/>
  <c r="A1733" i="25"/>
  <c r="F1735" i="25" s="1"/>
  <c r="E1732" i="25"/>
  <c r="H1731" i="25"/>
  <c r="J1733" i="25" l="1"/>
  <c r="A1734" i="25"/>
  <c r="F1736" i="25" s="1"/>
  <c r="E1733" i="25"/>
  <c r="H1732" i="25"/>
  <c r="J1734" i="25" l="1"/>
  <c r="A1735" i="25"/>
  <c r="F1737" i="25" s="1"/>
  <c r="E1734" i="25"/>
  <c r="H1733" i="25"/>
  <c r="J1735" i="25" l="1"/>
  <c r="A1736" i="25"/>
  <c r="F1738" i="25" s="1"/>
  <c r="E1735" i="25"/>
  <c r="H1734" i="25"/>
  <c r="J1736" i="25" l="1"/>
  <c r="A1737" i="25"/>
  <c r="F1739" i="25" s="1"/>
  <c r="E1736" i="25"/>
  <c r="H1735" i="25"/>
  <c r="J1737" i="25" l="1"/>
  <c r="A1738" i="25"/>
  <c r="F1740" i="25" s="1"/>
  <c r="E1737" i="25"/>
  <c r="H1736" i="25"/>
  <c r="J1738" i="25" l="1"/>
  <c r="A1739" i="25"/>
  <c r="F1741" i="25" s="1"/>
  <c r="E1738" i="25"/>
  <c r="H1737" i="25"/>
  <c r="J1739" i="25" l="1"/>
  <c r="A1740" i="25"/>
  <c r="F1742" i="25" s="1"/>
  <c r="E1739" i="25"/>
  <c r="H1738" i="25"/>
  <c r="J1740" i="25" l="1"/>
  <c r="A1741" i="25"/>
  <c r="F1743" i="25" s="1"/>
  <c r="E1740" i="25"/>
  <c r="H1739" i="25"/>
  <c r="J1741" i="25" l="1"/>
  <c r="A1742" i="25"/>
  <c r="F1744" i="25" s="1"/>
  <c r="E1741" i="25"/>
  <c r="H1740" i="25"/>
  <c r="J1742" i="25" l="1"/>
  <c r="A1743" i="25"/>
  <c r="F1745" i="25" s="1"/>
  <c r="E1742" i="25"/>
  <c r="H1741" i="25"/>
  <c r="J1743" i="25" l="1"/>
  <c r="A1744" i="25"/>
  <c r="F1746" i="25" s="1"/>
  <c r="E1743" i="25"/>
  <c r="H1742" i="25"/>
  <c r="J1744" i="25" l="1"/>
  <c r="A1745" i="25"/>
  <c r="F1747" i="25" s="1"/>
  <c r="E1744" i="25"/>
  <c r="H1743" i="25"/>
  <c r="J1745" i="25" l="1"/>
  <c r="A1746" i="25"/>
  <c r="F1748" i="25" s="1"/>
  <c r="E1745" i="25"/>
  <c r="H1744" i="25"/>
  <c r="J1746" i="25" l="1"/>
  <c r="A1747" i="25"/>
  <c r="F1749" i="25" s="1"/>
  <c r="E1746" i="25"/>
  <c r="H1745" i="25"/>
  <c r="J1747" i="25" l="1"/>
  <c r="A1748" i="25"/>
  <c r="F1750" i="25" s="1"/>
  <c r="E1747" i="25"/>
  <c r="H1746" i="25"/>
  <c r="J1748" i="25" l="1"/>
  <c r="A1749" i="25"/>
  <c r="F1751" i="25" s="1"/>
  <c r="E1748" i="25"/>
  <c r="H1747" i="25"/>
  <c r="J1749" i="25" l="1"/>
  <c r="A1750" i="25"/>
  <c r="F1752" i="25" s="1"/>
  <c r="E1749" i="25"/>
  <c r="H1748" i="25"/>
  <c r="J1750" i="25" l="1"/>
  <c r="A1751" i="25"/>
  <c r="F1753" i="25" s="1"/>
  <c r="E1750" i="25"/>
  <c r="H1749" i="25"/>
  <c r="J1751" i="25" l="1"/>
  <c r="A1752" i="25"/>
  <c r="F1754" i="25" s="1"/>
  <c r="E1751" i="25"/>
  <c r="H1750" i="25"/>
  <c r="J1752" i="25" l="1"/>
  <c r="A1753" i="25"/>
  <c r="F1755" i="25" s="1"/>
  <c r="E1752" i="25"/>
  <c r="H1751" i="25"/>
  <c r="J1753" i="25" l="1"/>
  <c r="A1754" i="25"/>
  <c r="F1756" i="25" s="1"/>
  <c r="E1753" i="25"/>
  <c r="H1752" i="25"/>
  <c r="J1754" i="25" l="1"/>
  <c r="A1755" i="25"/>
  <c r="F1757" i="25" s="1"/>
  <c r="E1754" i="25"/>
  <c r="H1753" i="25"/>
  <c r="J1755" i="25" l="1"/>
  <c r="A1756" i="25"/>
  <c r="F1758" i="25" s="1"/>
  <c r="E1755" i="25"/>
  <c r="H1754" i="25"/>
  <c r="J1756" i="25" l="1"/>
  <c r="A1757" i="25"/>
  <c r="F1759" i="25" s="1"/>
  <c r="E1756" i="25"/>
  <c r="H1755" i="25"/>
  <c r="J1757" i="25" l="1"/>
  <c r="A1758" i="25"/>
  <c r="F1760" i="25" s="1"/>
  <c r="E1757" i="25"/>
  <c r="H1756" i="25"/>
  <c r="J1758" i="25" l="1"/>
  <c r="A1759" i="25"/>
  <c r="F1761" i="25" s="1"/>
  <c r="E1758" i="25"/>
  <c r="H1757" i="25"/>
  <c r="J1759" i="25" l="1"/>
  <c r="A1760" i="25"/>
  <c r="F1762" i="25" s="1"/>
  <c r="E1759" i="25"/>
  <c r="H1758" i="25"/>
  <c r="J1760" i="25" l="1"/>
  <c r="A1761" i="25"/>
  <c r="F1763" i="25" s="1"/>
  <c r="E1760" i="25"/>
  <c r="H1759" i="25"/>
  <c r="J1761" i="25" l="1"/>
  <c r="A1762" i="25"/>
  <c r="F1764" i="25" s="1"/>
  <c r="E1761" i="25"/>
  <c r="H1760" i="25"/>
  <c r="J1762" i="25" l="1"/>
  <c r="A1763" i="25"/>
  <c r="F1765" i="25" s="1"/>
  <c r="E1762" i="25"/>
  <c r="H1761" i="25"/>
  <c r="J1763" i="25" l="1"/>
  <c r="A1764" i="25"/>
  <c r="F1766" i="25" s="1"/>
  <c r="E1763" i="25"/>
  <c r="H1762" i="25"/>
  <c r="J1764" i="25" l="1"/>
  <c r="A1765" i="25"/>
  <c r="F1767" i="25" s="1"/>
  <c r="E1764" i="25"/>
  <c r="H1763" i="25"/>
  <c r="J1765" i="25" l="1"/>
  <c r="A1766" i="25"/>
  <c r="F1768" i="25" s="1"/>
  <c r="E1765" i="25"/>
  <c r="H1764" i="25"/>
  <c r="J1766" i="25" l="1"/>
  <c r="A1767" i="25"/>
  <c r="F1769" i="25" s="1"/>
  <c r="E1766" i="25"/>
  <c r="H1765" i="25"/>
  <c r="J1767" i="25" l="1"/>
  <c r="A1768" i="25"/>
  <c r="F1770" i="25" s="1"/>
  <c r="E1767" i="25"/>
  <c r="H1766" i="25"/>
  <c r="J1768" i="25" l="1"/>
  <c r="A1769" i="25"/>
  <c r="F1771" i="25" s="1"/>
  <c r="E1768" i="25"/>
  <c r="H1767" i="25"/>
  <c r="J1769" i="25" l="1"/>
  <c r="A1770" i="25"/>
  <c r="F1772" i="25" s="1"/>
  <c r="E1769" i="25"/>
  <c r="H1768" i="25"/>
  <c r="J1770" i="25" l="1"/>
  <c r="A1771" i="25"/>
  <c r="F1773" i="25" s="1"/>
  <c r="E1770" i="25"/>
  <c r="H1769" i="25"/>
  <c r="J1771" i="25" l="1"/>
  <c r="A1772" i="25"/>
  <c r="F1774" i="25" s="1"/>
  <c r="E1771" i="25"/>
  <c r="H1770" i="25"/>
  <c r="J1772" i="25" l="1"/>
  <c r="A1773" i="25"/>
  <c r="F1775" i="25" s="1"/>
  <c r="E1772" i="25"/>
  <c r="H1771" i="25"/>
  <c r="J1773" i="25" l="1"/>
  <c r="A1774" i="25"/>
  <c r="F1776" i="25" s="1"/>
  <c r="E1773" i="25"/>
  <c r="H1772" i="25"/>
  <c r="J1774" i="25" l="1"/>
  <c r="A1775" i="25"/>
  <c r="F1777" i="25" s="1"/>
  <c r="E1774" i="25"/>
  <c r="H1773" i="25"/>
  <c r="J1775" i="25" l="1"/>
  <c r="A1776" i="25"/>
  <c r="F1778" i="25" s="1"/>
  <c r="E1775" i="25"/>
  <c r="H1774" i="25"/>
  <c r="J1776" i="25" l="1"/>
  <c r="A1777" i="25"/>
  <c r="F1779" i="25" s="1"/>
  <c r="E1776" i="25"/>
  <c r="H1775" i="25"/>
  <c r="J1777" i="25" l="1"/>
  <c r="A1778" i="25"/>
  <c r="F1780" i="25" s="1"/>
  <c r="E1777" i="25"/>
  <c r="H1776" i="25"/>
  <c r="J1778" i="25" l="1"/>
  <c r="A1779" i="25"/>
  <c r="F1781" i="25" s="1"/>
  <c r="E1778" i="25"/>
  <c r="H1777" i="25"/>
  <c r="J1779" i="25" l="1"/>
  <c r="A1780" i="25"/>
  <c r="F1782" i="25" s="1"/>
  <c r="E1779" i="25"/>
  <c r="H1778" i="25"/>
  <c r="J1780" i="25" l="1"/>
  <c r="A1781" i="25"/>
  <c r="F1783" i="25" s="1"/>
  <c r="E1780" i="25"/>
  <c r="H1779" i="25"/>
  <c r="J1781" i="25" l="1"/>
  <c r="A1782" i="25"/>
  <c r="F1784" i="25" s="1"/>
  <c r="E1781" i="25"/>
  <c r="H1780" i="25"/>
  <c r="J1782" i="25" l="1"/>
  <c r="A1783" i="25"/>
  <c r="F1785" i="25" s="1"/>
  <c r="E1782" i="25"/>
  <c r="H1781" i="25"/>
  <c r="J1783" i="25" l="1"/>
  <c r="A1784" i="25"/>
  <c r="F1786" i="25" s="1"/>
  <c r="E1783" i="25"/>
  <c r="H1782" i="25"/>
  <c r="J1784" i="25" l="1"/>
  <c r="A1785" i="25"/>
  <c r="F1787" i="25" s="1"/>
  <c r="E1784" i="25"/>
  <c r="H1783" i="25"/>
  <c r="J1785" i="25" l="1"/>
  <c r="A1786" i="25"/>
  <c r="F1788" i="25" s="1"/>
  <c r="E1785" i="25"/>
  <c r="H1784" i="25"/>
  <c r="J1786" i="25" l="1"/>
  <c r="A1787" i="25"/>
  <c r="F1789" i="25" s="1"/>
  <c r="E1786" i="25"/>
  <c r="H1785" i="25"/>
  <c r="J1787" i="25" l="1"/>
  <c r="A1788" i="25"/>
  <c r="F1790" i="25" s="1"/>
  <c r="E1787" i="25"/>
  <c r="H1786" i="25"/>
  <c r="J1788" i="25" l="1"/>
  <c r="A1789" i="25"/>
  <c r="F1791" i="25" s="1"/>
  <c r="E1788" i="25"/>
  <c r="H1787" i="25"/>
  <c r="J1789" i="25" l="1"/>
  <c r="A1790" i="25"/>
  <c r="F1792" i="25" s="1"/>
  <c r="E1789" i="25"/>
  <c r="H1788" i="25"/>
  <c r="J1790" i="25" l="1"/>
  <c r="A1791" i="25"/>
  <c r="F1793" i="25" s="1"/>
  <c r="E1790" i="25"/>
  <c r="H1789" i="25"/>
  <c r="J1791" i="25" l="1"/>
  <c r="A1792" i="25"/>
  <c r="F1794" i="25" s="1"/>
  <c r="E1791" i="25"/>
  <c r="H1790" i="25"/>
  <c r="J1792" i="25" l="1"/>
  <c r="A1793" i="25"/>
  <c r="F1795" i="25" s="1"/>
  <c r="E1792" i="25"/>
  <c r="H1791" i="25"/>
  <c r="J1793" i="25" l="1"/>
  <c r="A1794" i="25"/>
  <c r="F1796" i="25" s="1"/>
  <c r="E1793" i="25"/>
  <c r="H1792" i="25"/>
  <c r="J1794" i="25" l="1"/>
  <c r="A1795" i="25"/>
  <c r="F1797" i="25" s="1"/>
  <c r="E1794" i="25"/>
  <c r="H1793" i="25"/>
  <c r="J1795" i="25" l="1"/>
  <c r="A1796" i="25"/>
  <c r="F1798" i="25" s="1"/>
  <c r="E1795" i="25"/>
  <c r="H1794" i="25"/>
  <c r="J1796" i="25" l="1"/>
  <c r="A1797" i="25"/>
  <c r="F1799" i="25" s="1"/>
  <c r="E1796" i="25"/>
  <c r="H1795" i="25"/>
  <c r="J1797" i="25" l="1"/>
  <c r="A1798" i="25"/>
  <c r="F1800" i="25" s="1"/>
  <c r="E1797" i="25"/>
  <c r="H1796" i="25"/>
  <c r="J1798" i="25" l="1"/>
  <c r="A1799" i="25"/>
  <c r="F1801" i="25" s="1"/>
  <c r="E1798" i="25"/>
  <c r="H1797" i="25"/>
  <c r="J1799" i="25" l="1"/>
  <c r="A1800" i="25"/>
  <c r="F1802" i="25" s="1"/>
  <c r="E1799" i="25"/>
  <c r="H1798" i="25"/>
  <c r="J1800" i="25" l="1"/>
  <c r="A1801" i="25"/>
  <c r="F1803" i="25" s="1"/>
  <c r="E1800" i="25"/>
  <c r="H1799" i="25"/>
  <c r="J1801" i="25" l="1"/>
  <c r="A1802" i="25"/>
  <c r="F1804" i="25" s="1"/>
  <c r="E1801" i="25"/>
  <c r="H1800" i="25"/>
  <c r="J1802" i="25" l="1"/>
  <c r="A1803" i="25"/>
  <c r="F1805" i="25" s="1"/>
  <c r="E1802" i="25"/>
  <c r="H1801" i="25"/>
  <c r="J1803" i="25" l="1"/>
  <c r="A1804" i="25"/>
  <c r="F1806" i="25" s="1"/>
  <c r="E1803" i="25"/>
  <c r="H1802" i="25"/>
  <c r="J1804" i="25" l="1"/>
  <c r="A1805" i="25"/>
  <c r="F1807" i="25" s="1"/>
  <c r="E1804" i="25"/>
  <c r="H1803" i="25"/>
  <c r="J1805" i="25" l="1"/>
  <c r="A1806" i="25"/>
  <c r="F1808" i="25" s="1"/>
  <c r="E1805" i="25"/>
  <c r="H1804" i="25"/>
  <c r="J1806" i="25" l="1"/>
  <c r="A1807" i="25"/>
  <c r="F1809" i="25" s="1"/>
  <c r="E1806" i="25"/>
  <c r="H1805" i="25"/>
  <c r="J1807" i="25" l="1"/>
  <c r="A1808" i="25"/>
  <c r="F1810" i="25" s="1"/>
  <c r="E1807" i="25"/>
  <c r="H1806" i="25"/>
  <c r="J1808" i="25" l="1"/>
  <c r="A1809" i="25"/>
  <c r="F1811" i="25" s="1"/>
  <c r="E1808" i="25"/>
  <c r="H1807" i="25"/>
  <c r="J1809" i="25" l="1"/>
  <c r="A1810" i="25"/>
  <c r="F1812" i="25" s="1"/>
  <c r="E1809" i="25"/>
  <c r="H1808" i="25"/>
  <c r="J1810" i="25" l="1"/>
  <c r="A1811" i="25"/>
  <c r="F1813" i="25" s="1"/>
  <c r="E1810" i="25"/>
  <c r="H1809" i="25"/>
  <c r="J1811" i="25" l="1"/>
  <c r="A1812" i="25"/>
  <c r="F1814" i="25" s="1"/>
  <c r="E1811" i="25"/>
  <c r="H1810" i="25"/>
  <c r="J1812" i="25" l="1"/>
  <c r="A1813" i="25"/>
  <c r="F1815" i="25" s="1"/>
  <c r="E1812" i="25"/>
  <c r="H1811" i="25"/>
  <c r="J1813" i="25" l="1"/>
  <c r="A1814" i="25"/>
  <c r="F1816" i="25" s="1"/>
  <c r="E1813" i="25"/>
  <c r="H1812" i="25"/>
  <c r="J1814" i="25" l="1"/>
  <c r="A1815" i="25"/>
  <c r="F1817" i="25" s="1"/>
  <c r="E1814" i="25"/>
  <c r="H1813" i="25"/>
  <c r="J1815" i="25" l="1"/>
  <c r="A1816" i="25"/>
  <c r="F1818" i="25" s="1"/>
  <c r="E1815" i="25"/>
  <c r="H1814" i="25"/>
  <c r="J1816" i="25" l="1"/>
  <c r="A1817" i="25"/>
  <c r="F1819" i="25" s="1"/>
  <c r="E1816" i="25"/>
  <c r="H1815" i="25"/>
  <c r="J1817" i="25" l="1"/>
  <c r="A1818" i="25"/>
  <c r="F1820" i="25" s="1"/>
  <c r="E1817" i="25"/>
  <c r="H1816" i="25"/>
  <c r="J1818" i="25" l="1"/>
  <c r="A1819" i="25"/>
  <c r="F1821" i="25" s="1"/>
  <c r="E1818" i="25"/>
  <c r="H1817" i="25"/>
  <c r="J1819" i="25" l="1"/>
  <c r="A1820" i="25"/>
  <c r="F1822" i="25" s="1"/>
  <c r="E1819" i="25"/>
  <c r="H1818" i="25"/>
  <c r="J1820" i="25" l="1"/>
  <c r="A1821" i="25"/>
  <c r="F1823" i="25" s="1"/>
  <c r="E1820" i="25"/>
  <c r="H1819" i="25"/>
  <c r="J1821" i="25" l="1"/>
  <c r="A1822" i="25"/>
  <c r="F1824" i="25" s="1"/>
  <c r="E1821" i="25"/>
  <c r="H1820" i="25"/>
  <c r="J1822" i="25" l="1"/>
  <c r="A1823" i="25"/>
  <c r="F1825" i="25" s="1"/>
  <c r="E1822" i="25"/>
  <c r="H1821" i="25"/>
  <c r="J1823" i="25" l="1"/>
  <c r="A1824" i="25"/>
  <c r="F1826" i="25" s="1"/>
  <c r="E1823" i="25"/>
  <c r="H1822" i="25"/>
  <c r="J1824" i="25" l="1"/>
  <c r="A1825" i="25"/>
  <c r="F1827" i="25" s="1"/>
  <c r="E1824" i="25"/>
  <c r="H1823" i="25"/>
  <c r="J1825" i="25" l="1"/>
  <c r="A1826" i="25"/>
  <c r="F1828" i="25" s="1"/>
  <c r="E1825" i="25"/>
  <c r="H1824" i="25"/>
  <c r="J1826" i="25" l="1"/>
  <c r="A1827" i="25"/>
  <c r="F1829" i="25" s="1"/>
  <c r="E1826" i="25"/>
  <c r="H1825" i="25"/>
  <c r="J1827" i="25" l="1"/>
  <c r="A1828" i="25"/>
  <c r="F1830" i="25" s="1"/>
  <c r="E1827" i="25"/>
  <c r="H1826" i="25"/>
  <c r="J1828" i="25" l="1"/>
  <c r="A1829" i="25"/>
  <c r="F1831" i="25" s="1"/>
  <c r="E1828" i="25"/>
  <c r="H1827" i="25"/>
  <c r="J1829" i="25" l="1"/>
  <c r="A1830" i="25"/>
  <c r="F1832" i="25" s="1"/>
  <c r="E1829" i="25"/>
  <c r="H1828" i="25"/>
  <c r="J1830" i="25" l="1"/>
  <c r="A1831" i="25"/>
  <c r="F1833" i="25" s="1"/>
  <c r="E1830" i="25"/>
  <c r="H1829" i="25"/>
  <c r="J1831" i="25" l="1"/>
  <c r="A1832" i="25"/>
  <c r="F1834" i="25" s="1"/>
  <c r="E1831" i="25"/>
  <c r="H1830" i="25"/>
  <c r="J1832" i="25" l="1"/>
  <c r="A1833" i="25"/>
  <c r="F1835" i="25" s="1"/>
  <c r="E1832" i="25"/>
  <c r="H1831" i="25"/>
  <c r="J1833" i="25" l="1"/>
  <c r="A1834" i="25"/>
  <c r="F1836" i="25" s="1"/>
  <c r="E1833" i="25"/>
  <c r="H1832" i="25"/>
  <c r="J1834" i="25" l="1"/>
  <c r="A1835" i="25"/>
  <c r="F1837" i="25" s="1"/>
  <c r="E1834" i="25"/>
  <c r="H1833" i="25"/>
  <c r="J1835" i="25" l="1"/>
  <c r="A1836" i="25"/>
  <c r="F1838" i="25" s="1"/>
  <c r="E1835" i="25"/>
  <c r="H1834" i="25"/>
  <c r="J1836" i="25" l="1"/>
  <c r="A1837" i="25"/>
  <c r="F1839" i="25" s="1"/>
  <c r="E1836" i="25"/>
  <c r="H1835" i="25"/>
  <c r="J1837" i="25" l="1"/>
  <c r="A1838" i="25"/>
  <c r="F1840" i="25" s="1"/>
  <c r="E1837" i="25"/>
  <c r="H1836" i="25"/>
  <c r="J1838" i="25" l="1"/>
  <c r="A1839" i="25"/>
  <c r="F1841" i="25" s="1"/>
  <c r="E1838" i="25"/>
  <c r="H1837" i="25"/>
  <c r="J1839" i="25" l="1"/>
  <c r="A1840" i="25"/>
  <c r="F1842" i="25" s="1"/>
  <c r="E1839" i="25"/>
  <c r="H1838" i="25"/>
  <c r="J1840" i="25" l="1"/>
  <c r="A1841" i="25"/>
  <c r="F1843" i="25" s="1"/>
  <c r="E1840" i="25"/>
  <c r="H1839" i="25"/>
  <c r="J1841" i="25" l="1"/>
  <c r="A1842" i="25"/>
  <c r="F1844" i="25" s="1"/>
  <c r="E1841" i="25"/>
  <c r="H1840" i="25"/>
  <c r="J1842" i="25" l="1"/>
  <c r="A1843" i="25"/>
  <c r="F1845" i="25" s="1"/>
  <c r="E1842" i="25"/>
  <c r="H1841" i="25"/>
  <c r="J1843" i="25" l="1"/>
  <c r="A1844" i="25"/>
  <c r="F1846" i="25" s="1"/>
  <c r="E1843" i="25"/>
  <c r="H1842" i="25"/>
  <c r="J1844" i="25" l="1"/>
  <c r="A1845" i="25"/>
  <c r="F1847" i="25" s="1"/>
  <c r="E1844" i="25"/>
  <c r="H1843" i="25"/>
  <c r="J1845" i="25" l="1"/>
  <c r="A1846" i="25"/>
  <c r="F1848" i="25" s="1"/>
  <c r="E1845" i="25"/>
  <c r="H1844" i="25"/>
  <c r="J1846" i="25" l="1"/>
  <c r="A1847" i="25"/>
  <c r="F1849" i="25" s="1"/>
  <c r="E1846" i="25"/>
  <c r="H1845" i="25"/>
  <c r="J1847" i="25" l="1"/>
  <c r="A1848" i="25"/>
  <c r="F1850" i="25" s="1"/>
  <c r="E1847" i="25"/>
  <c r="H1846" i="25"/>
  <c r="J1848" i="25" l="1"/>
  <c r="A1849" i="25"/>
  <c r="F1851" i="25" s="1"/>
  <c r="E1848" i="25"/>
  <c r="H1847" i="25"/>
  <c r="J1849" i="25" l="1"/>
  <c r="A1850" i="25"/>
  <c r="F1852" i="25" s="1"/>
  <c r="E1849" i="25"/>
  <c r="H1848" i="25"/>
  <c r="J1850" i="25" l="1"/>
  <c r="A1851" i="25"/>
  <c r="F1853" i="25" s="1"/>
  <c r="E1850" i="25"/>
  <c r="H1849" i="25"/>
  <c r="J1851" i="25" l="1"/>
  <c r="A1852" i="25"/>
  <c r="F1854" i="25" s="1"/>
  <c r="E1851" i="25"/>
  <c r="H1850" i="25"/>
  <c r="J1852" i="25" l="1"/>
  <c r="A1853" i="25"/>
  <c r="F1855" i="25" s="1"/>
  <c r="E1852" i="25"/>
  <c r="H1851" i="25"/>
  <c r="J1853" i="25" l="1"/>
  <c r="A1854" i="25"/>
  <c r="F1856" i="25" s="1"/>
  <c r="E1853" i="25"/>
  <c r="H1852" i="25"/>
  <c r="J1854" i="25" l="1"/>
  <c r="A1855" i="25"/>
  <c r="F1857" i="25" s="1"/>
  <c r="E1854" i="25"/>
  <c r="H1853" i="25"/>
  <c r="J1855" i="25" l="1"/>
  <c r="A1856" i="25"/>
  <c r="F1858" i="25" s="1"/>
  <c r="E1855" i="25"/>
  <c r="H1854" i="25"/>
  <c r="J1856" i="25" l="1"/>
  <c r="A1857" i="25"/>
  <c r="F1859" i="25" s="1"/>
  <c r="E1856" i="25"/>
  <c r="H1855" i="25"/>
  <c r="J1857" i="25" l="1"/>
  <c r="A1858" i="25"/>
  <c r="F1860" i="25" s="1"/>
  <c r="E1857" i="25"/>
  <c r="H1856" i="25"/>
  <c r="J1858" i="25" l="1"/>
  <c r="A1859" i="25"/>
  <c r="F1861" i="25" s="1"/>
  <c r="E1858" i="25"/>
  <c r="H1857" i="25"/>
  <c r="J1859" i="25" l="1"/>
  <c r="A1860" i="25"/>
  <c r="F1862" i="25" s="1"/>
  <c r="E1859" i="25"/>
  <c r="H1858" i="25"/>
  <c r="J1860" i="25" l="1"/>
  <c r="A1861" i="25"/>
  <c r="F1863" i="25" s="1"/>
  <c r="E1860" i="25"/>
  <c r="H1859" i="25"/>
  <c r="J1861" i="25" l="1"/>
  <c r="A1862" i="25"/>
  <c r="F1864" i="25" s="1"/>
  <c r="E1861" i="25"/>
  <c r="H1860" i="25"/>
  <c r="J1862" i="25" l="1"/>
  <c r="A1863" i="25"/>
  <c r="F1865" i="25" s="1"/>
  <c r="E1862" i="25"/>
  <c r="H1861" i="25"/>
  <c r="J1863" i="25" l="1"/>
  <c r="A1864" i="25"/>
  <c r="F1866" i="25" s="1"/>
  <c r="E1863" i="25"/>
  <c r="H1862" i="25"/>
  <c r="J1864" i="25" l="1"/>
  <c r="A1865" i="25"/>
  <c r="F1867" i="25" s="1"/>
  <c r="E1864" i="25"/>
  <c r="H1863" i="25"/>
  <c r="J1865" i="25" l="1"/>
  <c r="A1866" i="25"/>
  <c r="F1868" i="25" s="1"/>
  <c r="E1865" i="25"/>
  <c r="H1864" i="25"/>
  <c r="J1866" i="25" l="1"/>
  <c r="A1867" i="25"/>
  <c r="F1869" i="25" s="1"/>
  <c r="E1866" i="25"/>
  <c r="H1865" i="25"/>
  <c r="J1867" i="25" l="1"/>
  <c r="A1868" i="25"/>
  <c r="F1870" i="25" s="1"/>
  <c r="E1867" i="25"/>
  <c r="H1866" i="25"/>
  <c r="J1868" i="25" l="1"/>
  <c r="A1869" i="25"/>
  <c r="F1871" i="25" s="1"/>
  <c r="E1868" i="25"/>
  <c r="H1867" i="25"/>
  <c r="J1869" i="25" l="1"/>
  <c r="A1870" i="25"/>
  <c r="F1872" i="25" s="1"/>
  <c r="E1869" i="25"/>
  <c r="H1868" i="25"/>
  <c r="J1870" i="25" l="1"/>
  <c r="A1871" i="25"/>
  <c r="F1873" i="25" s="1"/>
  <c r="E1870" i="25"/>
  <c r="H1869" i="25"/>
  <c r="J1871" i="25" l="1"/>
  <c r="A1872" i="25"/>
  <c r="F1874" i="25" s="1"/>
  <c r="E1871" i="25"/>
  <c r="H1870" i="25"/>
  <c r="J1872" i="25" l="1"/>
  <c r="A1873" i="25"/>
  <c r="F1875" i="25" s="1"/>
  <c r="E1872" i="25"/>
  <c r="H1871" i="25"/>
  <c r="J1873" i="25" l="1"/>
  <c r="A1874" i="25"/>
  <c r="F1876" i="25" s="1"/>
  <c r="E1873" i="25"/>
  <c r="H1872" i="25"/>
  <c r="J1874" i="25" l="1"/>
  <c r="A1875" i="25"/>
  <c r="F1877" i="25" s="1"/>
  <c r="E1874" i="25"/>
  <c r="H1873" i="25"/>
  <c r="J1875" i="25" l="1"/>
  <c r="A1876" i="25"/>
  <c r="F1878" i="25" s="1"/>
  <c r="E1875" i="25"/>
  <c r="H1874" i="25"/>
  <c r="J1876" i="25" l="1"/>
  <c r="A1877" i="25"/>
  <c r="F1879" i="25" s="1"/>
  <c r="E1876" i="25"/>
  <c r="H1875" i="25"/>
  <c r="J1877" i="25" l="1"/>
  <c r="A1878" i="25"/>
  <c r="F1880" i="25" s="1"/>
  <c r="E1877" i="25"/>
  <c r="H1876" i="25"/>
  <c r="J1878" i="25" l="1"/>
  <c r="A1879" i="25"/>
  <c r="F1881" i="25" s="1"/>
  <c r="E1878" i="25"/>
  <c r="H1877" i="25"/>
  <c r="J1879" i="25" l="1"/>
  <c r="A1880" i="25"/>
  <c r="F1882" i="25" s="1"/>
  <c r="E1879" i="25"/>
  <c r="H1878" i="25"/>
  <c r="J1880" i="25" l="1"/>
  <c r="A1881" i="25"/>
  <c r="F1883" i="25" s="1"/>
  <c r="E1880" i="25"/>
  <c r="H1879" i="25"/>
  <c r="J1881" i="25" l="1"/>
  <c r="A1882" i="25"/>
  <c r="F1884" i="25" s="1"/>
  <c r="E1881" i="25"/>
  <c r="H1880" i="25"/>
  <c r="J1882" i="25" l="1"/>
  <c r="A1883" i="25"/>
  <c r="F1885" i="25" s="1"/>
  <c r="E1882" i="25"/>
  <c r="H1881" i="25"/>
  <c r="J1883" i="25" l="1"/>
  <c r="A1884" i="25"/>
  <c r="F1886" i="25" s="1"/>
  <c r="E1883" i="25"/>
  <c r="H1882" i="25"/>
  <c r="J1884" i="25" l="1"/>
  <c r="A1885" i="25"/>
  <c r="F1887" i="25" s="1"/>
  <c r="E1884" i="25"/>
  <c r="H1883" i="25"/>
  <c r="J1885" i="25" l="1"/>
  <c r="A1886" i="25"/>
  <c r="F1888" i="25" s="1"/>
  <c r="E1885" i="25"/>
  <c r="H1884" i="25"/>
  <c r="J1886" i="25" l="1"/>
  <c r="A1887" i="25"/>
  <c r="F1889" i="25" s="1"/>
  <c r="E1886" i="25"/>
  <c r="H1885" i="25"/>
  <c r="J1887" i="25" l="1"/>
  <c r="A1888" i="25"/>
  <c r="F1890" i="25" s="1"/>
  <c r="E1887" i="25"/>
  <c r="H1886" i="25"/>
  <c r="J1888" i="25" l="1"/>
  <c r="A1889" i="25"/>
  <c r="F1891" i="25" s="1"/>
  <c r="E1888" i="25"/>
  <c r="H1887" i="25"/>
  <c r="J1889" i="25" l="1"/>
  <c r="A1890" i="25"/>
  <c r="F1892" i="25" s="1"/>
  <c r="E1889" i="25"/>
  <c r="H1888" i="25"/>
  <c r="J1890" i="25" l="1"/>
  <c r="A1891" i="25"/>
  <c r="F1893" i="25" s="1"/>
  <c r="E1890" i="25"/>
  <c r="H1889" i="25"/>
  <c r="J1891" i="25" l="1"/>
  <c r="A1892" i="25"/>
  <c r="F1894" i="25" s="1"/>
  <c r="E1891" i="25"/>
  <c r="H1890" i="25"/>
  <c r="J1892" i="25" l="1"/>
  <c r="A1893" i="25"/>
  <c r="F1895" i="25" s="1"/>
  <c r="E1892" i="25"/>
  <c r="H1891" i="25"/>
  <c r="J1893" i="25" l="1"/>
  <c r="A1894" i="25"/>
  <c r="F1896" i="25" s="1"/>
  <c r="E1893" i="25"/>
  <c r="H1892" i="25"/>
  <c r="J1894" i="25" l="1"/>
  <c r="A1895" i="25"/>
  <c r="F1897" i="25" s="1"/>
  <c r="E1894" i="25"/>
  <c r="H1893" i="25"/>
  <c r="J1895" i="25" l="1"/>
  <c r="A1896" i="25"/>
  <c r="F1898" i="25" s="1"/>
  <c r="E1895" i="25"/>
  <c r="H1894" i="25"/>
  <c r="J1896" i="25" l="1"/>
  <c r="A1897" i="25"/>
  <c r="F1899" i="25" s="1"/>
  <c r="E1896" i="25"/>
  <c r="H1895" i="25"/>
  <c r="J1897" i="25" l="1"/>
  <c r="A1898" i="25"/>
  <c r="F1900" i="25" s="1"/>
  <c r="E1897" i="25"/>
  <c r="H1896" i="25"/>
  <c r="J1898" i="25" l="1"/>
  <c r="A1899" i="25"/>
  <c r="F1901" i="25" s="1"/>
  <c r="E1898" i="25"/>
  <c r="H1897" i="25"/>
  <c r="J1899" i="25" l="1"/>
  <c r="A1900" i="25"/>
  <c r="F1902" i="25" s="1"/>
  <c r="E1899" i="25"/>
  <c r="H1898" i="25"/>
  <c r="J1900" i="25" l="1"/>
  <c r="A1901" i="25"/>
  <c r="F1903" i="25" s="1"/>
  <c r="E1900" i="25"/>
  <c r="H1899" i="25"/>
  <c r="J1901" i="25" l="1"/>
  <c r="A1902" i="25"/>
  <c r="F1904" i="25" s="1"/>
  <c r="E1901" i="25"/>
  <c r="H1900" i="25"/>
  <c r="J1902" i="25" l="1"/>
  <c r="A1903" i="25"/>
  <c r="F1905" i="25" s="1"/>
  <c r="E1902" i="25"/>
  <c r="H1901" i="25"/>
  <c r="J1903" i="25" l="1"/>
  <c r="A1904" i="25"/>
  <c r="F1906" i="25" s="1"/>
  <c r="E1903" i="25"/>
  <c r="H1902" i="25"/>
  <c r="J1904" i="25" l="1"/>
  <c r="A1905" i="25"/>
  <c r="F1907" i="25" s="1"/>
  <c r="E1904" i="25"/>
  <c r="H1903" i="25"/>
  <c r="J1905" i="25" l="1"/>
  <c r="A1906" i="25"/>
  <c r="F1908" i="25" s="1"/>
  <c r="E1905" i="25"/>
  <c r="H1904" i="25"/>
  <c r="J1906" i="25" l="1"/>
  <c r="A1907" i="25"/>
  <c r="F1909" i="25" s="1"/>
  <c r="E1906" i="25"/>
  <c r="H1905" i="25"/>
  <c r="J1907" i="25" l="1"/>
  <c r="A1908" i="25"/>
  <c r="F1910" i="25" s="1"/>
  <c r="E1907" i="25"/>
  <c r="H1906" i="25"/>
  <c r="J1908" i="25" l="1"/>
  <c r="A1909" i="25"/>
  <c r="F1911" i="25" s="1"/>
  <c r="E1908" i="25"/>
  <c r="H1907" i="25"/>
  <c r="J1909" i="25" l="1"/>
  <c r="A1910" i="25"/>
  <c r="F1912" i="25" s="1"/>
  <c r="E1909" i="25"/>
  <c r="H1908" i="25"/>
  <c r="J1910" i="25" l="1"/>
  <c r="A1911" i="25"/>
  <c r="F1913" i="25" s="1"/>
  <c r="E1910" i="25"/>
  <c r="H1909" i="25"/>
  <c r="J1911" i="25" l="1"/>
  <c r="A1912" i="25"/>
  <c r="F1914" i="25" s="1"/>
  <c r="E1911" i="25"/>
  <c r="H1910" i="25"/>
  <c r="J1912" i="25" l="1"/>
  <c r="A1913" i="25"/>
  <c r="F1915" i="25" s="1"/>
  <c r="E1912" i="25"/>
  <c r="H1911" i="25"/>
  <c r="J1913" i="25" l="1"/>
  <c r="A1914" i="25"/>
  <c r="F1916" i="25" s="1"/>
  <c r="E1913" i="25"/>
  <c r="H1912" i="25"/>
  <c r="J1914" i="25" l="1"/>
  <c r="A1915" i="25"/>
  <c r="F1917" i="25" s="1"/>
  <c r="E1914" i="25"/>
  <c r="H1913" i="25"/>
  <c r="J1915" i="25" l="1"/>
  <c r="A1916" i="25"/>
  <c r="F1918" i="25" s="1"/>
  <c r="E1915" i="25"/>
  <c r="H1914" i="25"/>
  <c r="J1916" i="25" l="1"/>
  <c r="A1917" i="25"/>
  <c r="F1919" i="25" s="1"/>
  <c r="E1916" i="25"/>
  <c r="H1915" i="25"/>
  <c r="J1917" i="25" l="1"/>
  <c r="A1918" i="25"/>
  <c r="F1920" i="25" s="1"/>
  <c r="E1917" i="25"/>
  <c r="H1916" i="25"/>
  <c r="J1918" i="25" l="1"/>
  <c r="A1919" i="25"/>
  <c r="F1921" i="25" s="1"/>
  <c r="E1918" i="25"/>
  <c r="H1917" i="25"/>
  <c r="J1919" i="25" l="1"/>
  <c r="A1920" i="25"/>
  <c r="F1922" i="25" s="1"/>
  <c r="E1919" i="25"/>
  <c r="H1918" i="25"/>
  <c r="J1920" i="25" l="1"/>
  <c r="A1921" i="25"/>
  <c r="F1923" i="25" s="1"/>
  <c r="E1920" i="25"/>
  <c r="H1919" i="25"/>
  <c r="J1921" i="25" l="1"/>
  <c r="A1922" i="25"/>
  <c r="F1924" i="25" s="1"/>
  <c r="E1921" i="25"/>
  <c r="H1920" i="25"/>
  <c r="J1922" i="25" l="1"/>
  <c r="A1923" i="25"/>
  <c r="F1925" i="25" s="1"/>
  <c r="E1922" i="25"/>
  <c r="H1921" i="25"/>
  <c r="J1923" i="25" l="1"/>
  <c r="A1924" i="25"/>
  <c r="F1926" i="25" s="1"/>
  <c r="E1923" i="25"/>
  <c r="H1922" i="25"/>
  <c r="J1924" i="25" l="1"/>
  <c r="A1925" i="25"/>
  <c r="F1927" i="25" s="1"/>
  <c r="E1924" i="25"/>
  <c r="H1923" i="25"/>
  <c r="J1925" i="25" l="1"/>
  <c r="A1926" i="25"/>
  <c r="F1928" i="25" s="1"/>
  <c r="E1925" i="25"/>
  <c r="H1924" i="25"/>
  <c r="J1926" i="25" l="1"/>
  <c r="A1927" i="25"/>
  <c r="F1929" i="25" s="1"/>
  <c r="E1926" i="25"/>
  <c r="H1925" i="25"/>
  <c r="J1927" i="25" l="1"/>
  <c r="A1928" i="25"/>
  <c r="F1930" i="25" s="1"/>
  <c r="E1927" i="25"/>
  <c r="H1926" i="25"/>
  <c r="J1928" i="25" l="1"/>
  <c r="A1929" i="25"/>
  <c r="F1931" i="25" s="1"/>
  <c r="E1928" i="25"/>
  <c r="H1927" i="25"/>
  <c r="J1929" i="25" l="1"/>
  <c r="A1930" i="25"/>
  <c r="F1932" i="25" s="1"/>
  <c r="E1929" i="25"/>
  <c r="H1928" i="25"/>
  <c r="J1930" i="25" l="1"/>
  <c r="A1931" i="25"/>
  <c r="F1933" i="25" s="1"/>
  <c r="E1930" i="25"/>
  <c r="H1929" i="25"/>
  <c r="J1931" i="25" l="1"/>
  <c r="A1932" i="25"/>
  <c r="F1934" i="25" s="1"/>
  <c r="E1931" i="25"/>
  <c r="H1930" i="25"/>
  <c r="J1932" i="25" l="1"/>
  <c r="A1933" i="25"/>
  <c r="F1935" i="25" s="1"/>
  <c r="E1932" i="25"/>
  <c r="H1931" i="25"/>
  <c r="J1933" i="25" l="1"/>
  <c r="A1934" i="25"/>
  <c r="F1936" i="25" s="1"/>
  <c r="E1933" i="25"/>
  <c r="H1932" i="25"/>
  <c r="J1934" i="25" l="1"/>
  <c r="A1935" i="25"/>
  <c r="F1937" i="25" s="1"/>
  <c r="E1934" i="25"/>
  <c r="H1933" i="25"/>
  <c r="J1935" i="25" l="1"/>
  <c r="A1936" i="25"/>
  <c r="F1938" i="25" s="1"/>
  <c r="E1935" i="25"/>
  <c r="H1934" i="25"/>
  <c r="J1936" i="25" l="1"/>
  <c r="A1937" i="25"/>
  <c r="F1939" i="25" s="1"/>
  <c r="E1936" i="25"/>
  <c r="H1935" i="25"/>
  <c r="J1937" i="25" l="1"/>
  <c r="A1938" i="25"/>
  <c r="F1940" i="25" s="1"/>
  <c r="E1937" i="25"/>
  <c r="H1936" i="25"/>
  <c r="J1938" i="25" l="1"/>
  <c r="A1939" i="25"/>
  <c r="F1941" i="25" s="1"/>
  <c r="E1938" i="25"/>
  <c r="H1937" i="25"/>
  <c r="J1939" i="25" l="1"/>
  <c r="A1940" i="25"/>
  <c r="F1942" i="25" s="1"/>
  <c r="E1939" i="25"/>
  <c r="H1938" i="25"/>
  <c r="J1940" i="25" l="1"/>
  <c r="A1941" i="25"/>
  <c r="F1943" i="25" s="1"/>
  <c r="E1940" i="25"/>
  <c r="H1939" i="25"/>
  <c r="J1941" i="25" l="1"/>
  <c r="A1942" i="25"/>
  <c r="F1944" i="25" s="1"/>
  <c r="E1941" i="25"/>
  <c r="H1940" i="25"/>
  <c r="J1942" i="25" l="1"/>
  <c r="A1943" i="25"/>
  <c r="F1945" i="25" s="1"/>
  <c r="E1942" i="25"/>
  <c r="H1941" i="25"/>
  <c r="J1943" i="25" l="1"/>
  <c r="A1944" i="25"/>
  <c r="F1946" i="25" s="1"/>
  <c r="E1943" i="25"/>
  <c r="H1942" i="25"/>
  <c r="J1944" i="25" l="1"/>
  <c r="A1945" i="25"/>
  <c r="F1947" i="25" s="1"/>
  <c r="E1944" i="25"/>
  <c r="H1943" i="25"/>
  <c r="J1945" i="25" l="1"/>
  <c r="A1946" i="25"/>
  <c r="F1948" i="25" s="1"/>
  <c r="E1945" i="25"/>
  <c r="H1944" i="25"/>
  <c r="J1946" i="25" l="1"/>
  <c r="A1947" i="25"/>
  <c r="F1949" i="25" s="1"/>
  <c r="E1946" i="25"/>
  <c r="H1945" i="25"/>
  <c r="J1947" i="25" l="1"/>
  <c r="A1948" i="25"/>
  <c r="F1950" i="25" s="1"/>
  <c r="E1947" i="25"/>
  <c r="H1946" i="25"/>
  <c r="J1948" i="25" l="1"/>
  <c r="A1949" i="25"/>
  <c r="F1951" i="25" s="1"/>
  <c r="E1948" i="25"/>
  <c r="H1947" i="25"/>
  <c r="J1949" i="25" l="1"/>
  <c r="A1950" i="25"/>
  <c r="F1952" i="25" s="1"/>
  <c r="E1949" i="25"/>
  <c r="H1948" i="25"/>
  <c r="J1950" i="25" l="1"/>
  <c r="A1951" i="25"/>
  <c r="F1953" i="25" s="1"/>
  <c r="E1950" i="25"/>
  <c r="H1949" i="25"/>
  <c r="J1951" i="25" l="1"/>
  <c r="A1952" i="25"/>
  <c r="F1954" i="25" s="1"/>
  <c r="E1951" i="25"/>
  <c r="H1950" i="25"/>
  <c r="J1952" i="25" l="1"/>
  <c r="A1953" i="25"/>
  <c r="F1955" i="25" s="1"/>
  <c r="E1952" i="25"/>
  <c r="H1951" i="25"/>
  <c r="J1953" i="25" l="1"/>
  <c r="A1954" i="25"/>
  <c r="F1956" i="25" s="1"/>
  <c r="E1953" i="25"/>
  <c r="H1952" i="25"/>
  <c r="J1954" i="25" l="1"/>
  <c r="A1955" i="25"/>
  <c r="F1957" i="25" s="1"/>
  <c r="E1954" i="25"/>
  <c r="H1953" i="25"/>
  <c r="J1955" i="25" l="1"/>
  <c r="A1956" i="25"/>
  <c r="F1958" i="25" s="1"/>
  <c r="E1955" i="25"/>
  <c r="H1954" i="25"/>
  <c r="J1956" i="25" l="1"/>
  <c r="A1957" i="25"/>
  <c r="F1959" i="25" s="1"/>
  <c r="E1956" i="25"/>
  <c r="H1955" i="25"/>
  <c r="J1957" i="25" l="1"/>
  <c r="A1958" i="25"/>
  <c r="F1960" i="25" s="1"/>
  <c r="E1957" i="25"/>
  <c r="H1956" i="25"/>
  <c r="J1958" i="25" l="1"/>
  <c r="A1959" i="25"/>
  <c r="F1961" i="25" s="1"/>
  <c r="E1958" i="25"/>
  <c r="H1957" i="25"/>
  <c r="J1959" i="25" l="1"/>
  <c r="A1960" i="25"/>
  <c r="F1962" i="25" s="1"/>
  <c r="E1959" i="25"/>
  <c r="H1958" i="25"/>
  <c r="J1960" i="25" l="1"/>
  <c r="A1961" i="25"/>
  <c r="F1963" i="25" s="1"/>
  <c r="E1960" i="25"/>
  <c r="H1959" i="25"/>
  <c r="J1961" i="25" l="1"/>
  <c r="A1962" i="25"/>
  <c r="F1964" i="25" s="1"/>
  <c r="E1961" i="25"/>
  <c r="H1960" i="25"/>
  <c r="J1962" i="25" l="1"/>
  <c r="A1963" i="25"/>
  <c r="F1965" i="25" s="1"/>
  <c r="E1962" i="25"/>
  <c r="H1961" i="25"/>
  <c r="J1963" i="25" l="1"/>
  <c r="A1964" i="25"/>
  <c r="F1966" i="25" s="1"/>
  <c r="E1963" i="25"/>
  <c r="H1962" i="25"/>
  <c r="J1964" i="25" l="1"/>
  <c r="A1965" i="25"/>
  <c r="F1967" i="25" s="1"/>
  <c r="E1964" i="25"/>
  <c r="H1963" i="25"/>
  <c r="J1965" i="25" l="1"/>
  <c r="A1966" i="25"/>
  <c r="F1968" i="25" s="1"/>
  <c r="E1965" i="25"/>
  <c r="H1964" i="25"/>
  <c r="J1966" i="25" l="1"/>
  <c r="A1967" i="25"/>
  <c r="F1969" i="25" s="1"/>
  <c r="E1966" i="25"/>
  <c r="H1965" i="25"/>
  <c r="J1967" i="25" l="1"/>
  <c r="A1968" i="25"/>
  <c r="F1970" i="25" s="1"/>
  <c r="E1967" i="25"/>
  <c r="H1966" i="25"/>
  <c r="J1968" i="25" l="1"/>
  <c r="A1969" i="25"/>
  <c r="F1971" i="25" s="1"/>
  <c r="E1968" i="25"/>
  <c r="H1967" i="25"/>
  <c r="J1969" i="25" l="1"/>
  <c r="A1970" i="25"/>
  <c r="F1972" i="25" s="1"/>
  <c r="E1969" i="25"/>
  <c r="H1968" i="25"/>
  <c r="J1970" i="25" l="1"/>
  <c r="A1971" i="25"/>
  <c r="F1973" i="25" s="1"/>
  <c r="E1970" i="25"/>
  <c r="H1969" i="25"/>
  <c r="J1971" i="25" l="1"/>
  <c r="A1972" i="25"/>
  <c r="F1974" i="25" s="1"/>
  <c r="E1971" i="25"/>
  <c r="H1970" i="25"/>
  <c r="J1972" i="25" l="1"/>
  <c r="A1973" i="25"/>
  <c r="F1975" i="25" s="1"/>
  <c r="E1972" i="25"/>
  <c r="H1971" i="25"/>
  <c r="J1973" i="25" l="1"/>
  <c r="A1974" i="25"/>
  <c r="F1976" i="25" s="1"/>
  <c r="E1973" i="25"/>
  <c r="H1972" i="25"/>
  <c r="J1974" i="25" l="1"/>
  <c r="A1975" i="25"/>
  <c r="F1977" i="25" s="1"/>
  <c r="E1974" i="25"/>
  <c r="H1973" i="25"/>
  <c r="J1975" i="25" l="1"/>
  <c r="A1976" i="25"/>
  <c r="F1978" i="25" s="1"/>
  <c r="E1975" i="25"/>
  <c r="H1974" i="25"/>
  <c r="J1976" i="25" l="1"/>
  <c r="A1977" i="25"/>
  <c r="F1979" i="25" s="1"/>
  <c r="E1976" i="25"/>
  <c r="H1975" i="25"/>
  <c r="J1977" i="25" l="1"/>
  <c r="A1978" i="25"/>
  <c r="F1980" i="25" s="1"/>
  <c r="E1977" i="25"/>
  <c r="H1976" i="25"/>
  <c r="J1978" i="25" l="1"/>
  <c r="A1979" i="25"/>
  <c r="F1981" i="25" s="1"/>
  <c r="E1978" i="25"/>
  <c r="H1977" i="25"/>
  <c r="J1979" i="25" l="1"/>
  <c r="A1980" i="25"/>
  <c r="F1982" i="25" s="1"/>
  <c r="E1979" i="25"/>
  <c r="H1978" i="25"/>
  <c r="J1980" i="25" l="1"/>
  <c r="A1981" i="25"/>
  <c r="F1983" i="25" s="1"/>
  <c r="E1980" i="25"/>
  <c r="H1979" i="25"/>
  <c r="J1981" i="25" l="1"/>
  <c r="A1982" i="25"/>
  <c r="F1984" i="25" s="1"/>
  <c r="E1981" i="25"/>
  <c r="H1980" i="25"/>
  <c r="J1982" i="25" l="1"/>
  <c r="A1983" i="25"/>
  <c r="F1985" i="25" s="1"/>
  <c r="E1982" i="25"/>
  <c r="H1981" i="25"/>
  <c r="J1983" i="25" l="1"/>
  <c r="A1984" i="25"/>
  <c r="F1986" i="25" s="1"/>
  <c r="E1983" i="25"/>
  <c r="H1982" i="25"/>
  <c r="J1984" i="25" l="1"/>
  <c r="A1985" i="25"/>
  <c r="F1987" i="25" s="1"/>
  <c r="E1984" i="25"/>
  <c r="H1983" i="25"/>
  <c r="J1985" i="25" l="1"/>
  <c r="A1986" i="25"/>
  <c r="F1988" i="25" s="1"/>
  <c r="E1985" i="25"/>
  <c r="H1984" i="25"/>
  <c r="J1986" i="25" l="1"/>
  <c r="A1987" i="25"/>
  <c r="F1989" i="25" s="1"/>
  <c r="E1986" i="25"/>
  <c r="H1985" i="25"/>
  <c r="J1987" i="25" l="1"/>
  <c r="A1988" i="25"/>
  <c r="F1990" i="25" s="1"/>
  <c r="E1987" i="25"/>
  <c r="H1986" i="25"/>
  <c r="J1988" i="25" l="1"/>
  <c r="A1989" i="25"/>
  <c r="F1991" i="25" s="1"/>
  <c r="E1988" i="25"/>
  <c r="H1987" i="25"/>
  <c r="J1989" i="25" l="1"/>
  <c r="A1990" i="25"/>
  <c r="F1992" i="25" s="1"/>
  <c r="E1989" i="25"/>
  <c r="H1988" i="25"/>
  <c r="J1990" i="25" l="1"/>
  <c r="A1991" i="25"/>
  <c r="F1993" i="25" s="1"/>
  <c r="E1990" i="25"/>
  <c r="H1989" i="25"/>
  <c r="J1991" i="25" l="1"/>
  <c r="A1992" i="25"/>
  <c r="F1994" i="25" s="1"/>
  <c r="E1991" i="25"/>
  <c r="H1990" i="25"/>
  <c r="J1992" i="25" l="1"/>
  <c r="A1993" i="25"/>
  <c r="F1995" i="25" s="1"/>
  <c r="E1992" i="25"/>
  <c r="H1991" i="25"/>
  <c r="J1993" i="25" l="1"/>
  <c r="A1994" i="25"/>
  <c r="F1996" i="25" s="1"/>
  <c r="E1993" i="25"/>
  <c r="H1992" i="25"/>
  <c r="J1994" i="25" l="1"/>
  <c r="A1995" i="25"/>
  <c r="F1997" i="25" s="1"/>
  <c r="E1994" i="25"/>
  <c r="H1993" i="25"/>
  <c r="J1995" i="25" l="1"/>
  <c r="A1996" i="25"/>
  <c r="F1998" i="25" s="1"/>
  <c r="E1995" i="25"/>
  <c r="H1994" i="25"/>
  <c r="J1996" i="25" l="1"/>
  <c r="A1997" i="25"/>
  <c r="F1999" i="25" s="1"/>
  <c r="E1996" i="25"/>
  <c r="H1995" i="25"/>
  <c r="J1997" i="25" l="1"/>
  <c r="A1998" i="25"/>
  <c r="F2000" i="25" s="1"/>
  <c r="E1997" i="25"/>
  <c r="H1996" i="25"/>
  <c r="J1998" i="25" l="1"/>
  <c r="A1999" i="25"/>
  <c r="F2001" i="25" s="1"/>
  <c r="E1998" i="25"/>
  <c r="H1997" i="25"/>
  <c r="J1999" i="25" l="1"/>
  <c r="A2000" i="25"/>
  <c r="F2002" i="25" s="1"/>
  <c r="E1999" i="25"/>
  <c r="H1998" i="25"/>
  <c r="J2000" i="25" l="1"/>
  <c r="A2001" i="25"/>
  <c r="F2003" i="25" s="1"/>
  <c r="E2000" i="25"/>
  <c r="H1999" i="25"/>
  <c r="J2001" i="25" l="1"/>
  <c r="A2002" i="25"/>
  <c r="F2004" i="25" s="1"/>
  <c r="E2001" i="25"/>
  <c r="H2000" i="25"/>
  <c r="J2002" i="25" l="1"/>
  <c r="A2003" i="25"/>
  <c r="F2005" i="25" s="1"/>
  <c r="E2002" i="25"/>
  <c r="H2001" i="25"/>
  <c r="J2003" i="25" l="1"/>
  <c r="A2004" i="25"/>
  <c r="F2006" i="25" s="1"/>
  <c r="E2003" i="25"/>
  <c r="H2002" i="25"/>
  <c r="J2004" i="25" l="1"/>
  <c r="A2005" i="25"/>
  <c r="F2007" i="25" s="1"/>
  <c r="E2004" i="25"/>
  <c r="H2003" i="25"/>
  <c r="J2005" i="25" l="1"/>
  <c r="A2006" i="25"/>
  <c r="F2008" i="25" s="1"/>
  <c r="E2005" i="25"/>
  <c r="H2004" i="25"/>
  <c r="J2006" i="25" l="1"/>
  <c r="A2007" i="25"/>
  <c r="F2009" i="25" s="1"/>
  <c r="E2006" i="25"/>
  <c r="H2005" i="25"/>
  <c r="J2007" i="25" l="1"/>
  <c r="A2008" i="25"/>
  <c r="F2010" i="25" s="1"/>
  <c r="E2007" i="25"/>
  <c r="H2006" i="25"/>
  <c r="J2008" i="25" l="1"/>
  <c r="A2009" i="25"/>
  <c r="F2011" i="25" s="1"/>
  <c r="E2008" i="25"/>
  <c r="H2007" i="25"/>
  <c r="J2009" i="25" l="1"/>
  <c r="A2010" i="25"/>
  <c r="F2012" i="25" s="1"/>
  <c r="E2009" i="25"/>
  <c r="H2008" i="25"/>
  <c r="J2010" i="25" l="1"/>
  <c r="A2011" i="25"/>
  <c r="F2013" i="25" s="1"/>
  <c r="E2010" i="25"/>
  <c r="H2009" i="25"/>
  <c r="J2011" i="25" l="1"/>
  <c r="A2012" i="25"/>
  <c r="F2014" i="25" s="1"/>
  <c r="E2011" i="25"/>
  <c r="H2010" i="25"/>
  <c r="J2012" i="25" l="1"/>
  <c r="A2013" i="25"/>
  <c r="F2015" i="25" s="1"/>
  <c r="E2012" i="25"/>
  <c r="H2011" i="25"/>
  <c r="J2013" i="25" l="1"/>
  <c r="A2014" i="25"/>
  <c r="F2016" i="25" s="1"/>
  <c r="E2013" i="25"/>
  <c r="H2012" i="25"/>
  <c r="J2014" i="25" l="1"/>
  <c r="A2015" i="25"/>
  <c r="F2017" i="25" s="1"/>
  <c r="E2014" i="25"/>
  <c r="H2013" i="25"/>
  <c r="J2015" i="25" l="1"/>
  <c r="A2016" i="25"/>
  <c r="F2018" i="25" s="1"/>
  <c r="E2015" i="25"/>
  <c r="H2014" i="25"/>
  <c r="J2016" i="25" l="1"/>
  <c r="A2017" i="25"/>
  <c r="F2019" i="25" s="1"/>
  <c r="E2016" i="25"/>
  <c r="H2015" i="25"/>
  <c r="J2017" i="25" l="1"/>
  <c r="A2018" i="25"/>
  <c r="F2020" i="25" s="1"/>
  <c r="E2017" i="25"/>
  <c r="H2016" i="25"/>
  <c r="J2018" i="25" l="1"/>
  <c r="A2019" i="25"/>
  <c r="F2021" i="25" s="1"/>
  <c r="E2018" i="25"/>
  <c r="H2017" i="25"/>
  <c r="J2019" i="25" l="1"/>
  <c r="A2020" i="25"/>
  <c r="F2022" i="25" s="1"/>
  <c r="E2019" i="25"/>
  <c r="H2018" i="25"/>
  <c r="J2020" i="25" l="1"/>
  <c r="A2021" i="25"/>
  <c r="F2023" i="25" s="1"/>
  <c r="E2020" i="25"/>
  <c r="H2019" i="25"/>
  <c r="J2021" i="25" l="1"/>
  <c r="A2022" i="25"/>
  <c r="F2024" i="25" s="1"/>
  <c r="E2021" i="25"/>
  <c r="H2020" i="25"/>
  <c r="J2022" i="25" l="1"/>
  <c r="A2023" i="25"/>
  <c r="F2025" i="25" s="1"/>
  <c r="E2022" i="25"/>
  <c r="H2021" i="25"/>
  <c r="J2023" i="25" l="1"/>
  <c r="A2024" i="25"/>
  <c r="F2026" i="25" s="1"/>
  <c r="E2023" i="25"/>
  <c r="H2022" i="25"/>
  <c r="J2024" i="25" l="1"/>
  <c r="A2025" i="25"/>
  <c r="F2027" i="25" s="1"/>
  <c r="E2024" i="25"/>
  <c r="H2023" i="25"/>
  <c r="J2025" i="25" l="1"/>
  <c r="A2026" i="25"/>
  <c r="F2028" i="25" s="1"/>
  <c r="E2025" i="25"/>
  <c r="H2024" i="25"/>
  <c r="J2026" i="25" l="1"/>
  <c r="A2027" i="25"/>
  <c r="F2029" i="25" s="1"/>
  <c r="E2026" i="25"/>
  <c r="H2025" i="25"/>
  <c r="J2027" i="25" l="1"/>
  <c r="A2028" i="25"/>
  <c r="F2030" i="25" s="1"/>
  <c r="E2027" i="25"/>
  <c r="H2026" i="25"/>
  <c r="J2028" i="25" l="1"/>
  <c r="A2029" i="25"/>
  <c r="F2031" i="25" s="1"/>
  <c r="E2028" i="25"/>
  <c r="H2027" i="25"/>
  <c r="J2029" i="25" l="1"/>
  <c r="A2030" i="25"/>
  <c r="F2032" i="25" s="1"/>
  <c r="E2029" i="25"/>
  <c r="H2028" i="25"/>
  <c r="J2030" i="25" l="1"/>
  <c r="A2031" i="25"/>
  <c r="F2033" i="25" s="1"/>
  <c r="E2030" i="25"/>
  <c r="H2029" i="25"/>
  <c r="J2031" i="25" l="1"/>
  <c r="A2032" i="25"/>
  <c r="F2034" i="25" s="1"/>
  <c r="E2031" i="25"/>
  <c r="H2030" i="25"/>
  <c r="J2032" i="25" l="1"/>
  <c r="A2033" i="25"/>
  <c r="F2035" i="25" s="1"/>
  <c r="E2032" i="25"/>
  <c r="H2031" i="25"/>
  <c r="J2033" i="25" l="1"/>
  <c r="A2034" i="25"/>
  <c r="F2036" i="25" s="1"/>
  <c r="E2033" i="25"/>
  <c r="H2032" i="25"/>
  <c r="J2034" i="25" l="1"/>
  <c r="A2035" i="25"/>
  <c r="F2037" i="25" s="1"/>
  <c r="E2034" i="25"/>
  <c r="H2033" i="25"/>
  <c r="J2035" i="25" l="1"/>
  <c r="A2036" i="25"/>
  <c r="F2038" i="25" s="1"/>
  <c r="E2035" i="25"/>
  <c r="H2034" i="25"/>
  <c r="J2036" i="25" l="1"/>
  <c r="A2037" i="25"/>
  <c r="F2039" i="25" s="1"/>
  <c r="E2036" i="25"/>
  <c r="H2035" i="25"/>
  <c r="J2037" i="25" l="1"/>
  <c r="A2038" i="25"/>
  <c r="F2040" i="25" s="1"/>
  <c r="E2037" i="25"/>
  <c r="H2036" i="25"/>
  <c r="J2038" i="25" l="1"/>
  <c r="A2039" i="25"/>
  <c r="F2041" i="25" s="1"/>
  <c r="E2038" i="25"/>
  <c r="H2037" i="25"/>
  <c r="J2039" i="25" l="1"/>
  <c r="A2040" i="25"/>
  <c r="F2042" i="25" s="1"/>
  <c r="E2039" i="25"/>
  <c r="H2038" i="25"/>
  <c r="J2040" i="25" l="1"/>
  <c r="A2041" i="25"/>
  <c r="F2043" i="25" s="1"/>
  <c r="E2040" i="25"/>
  <c r="H2039" i="25"/>
  <c r="J2041" i="25" l="1"/>
  <c r="A2042" i="25"/>
  <c r="F2044" i="25" s="1"/>
  <c r="E2041" i="25"/>
  <c r="H2040" i="25"/>
  <c r="J2042" i="25" l="1"/>
  <c r="A2043" i="25"/>
  <c r="F2045" i="25" s="1"/>
  <c r="E2042" i="25"/>
  <c r="H2041" i="25"/>
  <c r="J2043" i="25" l="1"/>
  <c r="A2044" i="25"/>
  <c r="F2046" i="25" s="1"/>
  <c r="E2043" i="25"/>
  <c r="H2042" i="25"/>
  <c r="J2044" i="25" l="1"/>
  <c r="A2045" i="25"/>
  <c r="F2047" i="25" s="1"/>
  <c r="E2044" i="25"/>
  <c r="H2043" i="25"/>
  <c r="J2045" i="25" l="1"/>
  <c r="A2046" i="25"/>
  <c r="F2048" i="25" s="1"/>
  <c r="E2045" i="25"/>
  <c r="H2044" i="25"/>
  <c r="J2046" i="25" l="1"/>
  <c r="A2047" i="25"/>
  <c r="F2049" i="25" s="1"/>
  <c r="E2046" i="25"/>
  <c r="H2045" i="25"/>
  <c r="J2047" i="25" l="1"/>
  <c r="A2048" i="25"/>
  <c r="F2050" i="25" s="1"/>
  <c r="E2047" i="25"/>
  <c r="H2046" i="25"/>
  <c r="J2048" i="25" l="1"/>
  <c r="A2049" i="25"/>
  <c r="F2051" i="25" s="1"/>
  <c r="E2048" i="25"/>
  <c r="H2047" i="25"/>
  <c r="J2049" i="25" l="1"/>
  <c r="A2050" i="25"/>
  <c r="F2052" i="25" s="1"/>
  <c r="E2049" i="25"/>
  <c r="H2048" i="25"/>
  <c r="J2050" i="25" l="1"/>
  <c r="A2051" i="25"/>
  <c r="F2053" i="25" s="1"/>
  <c r="E2050" i="25"/>
  <c r="H2049" i="25"/>
  <c r="J2051" i="25" l="1"/>
  <c r="A2052" i="25"/>
  <c r="F2054" i="25" s="1"/>
  <c r="E2051" i="25"/>
  <c r="H2050" i="25"/>
  <c r="J2052" i="25" l="1"/>
  <c r="A2053" i="25"/>
  <c r="F2055" i="25" s="1"/>
  <c r="E2052" i="25"/>
  <c r="H2051" i="25"/>
  <c r="J2053" i="25" l="1"/>
  <c r="A2054" i="25"/>
  <c r="F2056" i="25" s="1"/>
  <c r="E2053" i="25"/>
  <c r="H2052" i="25"/>
  <c r="J2054" i="25" l="1"/>
  <c r="A2055" i="25"/>
  <c r="F2057" i="25" s="1"/>
  <c r="E2054" i="25"/>
  <c r="H2053" i="25"/>
  <c r="J2055" i="25" l="1"/>
  <c r="A2056" i="25"/>
  <c r="F2058" i="25" s="1"/>
  <c r="E2055" i="25"/>
  <c r="H2054" i="25"/>
  <c r="J2056" i="25" l="1"/>
  <c r="A2057" i="25"/>
  <c r="F2059" i="25" s="1"/>
  <c r="E2056" i="25"/>
  <c r="H2055" i="25"/>
  <c r="J2057" i="25" l="1"/>
  <c r="A2058" i="25"/>
  <c r="F2060" i="25" s="1"/>
  <c r="E2057" i="25"/>
  <c r="H2056" i="25"/>
  <c r="J2058" i="25" l="1"/>
  <c r="A2059" i="25"/>
  <c r="F2061" i="25" s="1"/>
  <c r="E2058" i="25"/>
  <c r="H2057" i="25"/>
  <c r="J2059" i="25" l="1"/>
  <c r="A2060" i="25"/>
  <c r="F2062" i="25" s="1"/>
  <c r="E2059" i="25"/>
  <c r="H2058" i="25"/>
  <c r="J2060" i="25" l="1"/>
  <c r="A2061" i="25"/>
  <c r="F2063" i="25" s="1"/>
  <c r="E2060" i="25"/>
  <c r="H2059" i="25"/>
  <c r="J2061" i="25" l="1"/>
  <c r="A2062" i="25"/>
  <c r="F2064" i="25" s="1"/>
  <c r="E2061" i="25"/>
  <c r="H2060" i="25"/>
  <c r="J2062" i="25" l="1"/>
  <c r="A2063" i="25"/>
  <c r="F2065" i="25" s="1"/>
  <c r="E2062" i="25"/>
  <c r="H2061" i="25"/>
  <c r="J2063" i="25" l="1"/>
  <c r="A2064" i="25"/>
  <c r="F2066" i="25" s="1"/>
  <c r="E2063" i="25"/>
  <c r="H2062" i="25"/>
  <c r="J2064" i="25" l="1"/>
  <c r="A2065" i="25"/>
  <c r="F2067" i="25" s="1"/>
  <c r="E2064" i="25"/>
  <c r="H2063" i="25"/>
  <c r="J2065" i="25" l="1"/>
  <c r="A2066" i="25"/>
  <c r="F2068" i="25" s="1"/>
  <c r="E2065" i="25"/>
  <c r="H2064" i="25"/>
  <c r="J2066" i="25" l="1"/>
  <c r="A2067" i="25"/>
  <c r="F2069" i="25" s="1"/>
  <c r="E2066" i="25"/>
  <c r="H2065" i="25"/>
  <c r="J2067" i="25" l="1"/>
  <c r="A2068" i="25"/>
  <c r="F2070" i="25" s="1"/>
  <c r="E2067" i="25"/>
  <c r="H2066" i="25"/>
  <c r="J2068" i="25" l="1"/>
  <c r="A2069" i="25"/>
  <c r="F2071" i="25" s="1"/>
  <c r="E2068" i="25"/>
  <c r="H2067" i="25"/>
  <c r="J2069" i="25" l="1"/>
  <c r="A2070" i="25"/>
  <c r="F2072" i="25" s="1"/>
  <c r="E2069" i="25"/>
  <c r="H2068" i="25"/>
  <c r="J2070" i="25" l="1"/>
  <c r="A2071" i="25"/>
  <c r="F2073" i="25" s="1"/>
  <c r="E2070" i="25"/>
  <c r="H2069" i="25"/>
  <c r="J2071" i="25" l="1"/>
  <c r="A2072" i="25"/>
  <c r="F2074" i="25" s="1"/>
  <c r="E2071" i="25"/>
  <c r="H2070" i="25"/>
  <c r="J2072" i="25" l="1"/>
  <c r="A2073" i="25"/>
  <c r="F2075" i="25" s="1"/>
  <c r="E2072" i="25"/>
  <c r="H2071" i="25"/>
  <c r="J2073" i="25" l="1"/>
  <c r="A2074" i="25"/>
  <c r="F2076" i="25" s="1"/>
  <c r="E2073" i="25"/>
  <c r="H2072" i="25"/>
  <c r="J2074" i="25" l="1"/>
  <c r="A2075" i="25"/>
  <c r="F2077" i="25" s="1"/>
  <c r="E2074" i="25"/>
  <c r="H2073" i="25"/>
  <c r="J2075" i="25" l="1"/>
  <c r="A2076" i="25"/>
  <c r="F2078" i="25" s="1"/>
  <c r="E2075" i="25"/>
  <c r="H2074" i="25"/>
  <c r="J2076" i="25" l="1"/>
  <c r="A2077" i="25"/>
  <c r="F2079" i="25" s="1"/>
  <c r="E2076" i="25"/>
  <c r="H2075" i="25"/>
  <c r="J2077" i="25" l="1"/>
  <c r="A2078" i="25"/>
  <c r="F2080" i="25" s="1"/>
  <c r="E2077" i="25"/>
  <c r="H2076" i="25"/>
  <c r="J2078" i="25" l="1"/>
  <c r="A2079" i="25"/>
  <c r="F2081" i="25" s="1"/>
  <c r="E2078" i="25"/>
  <c r="H2077" i="25"/>
  <c r="J2079" i="25" l="1"/>
  <c r="A2080" i="25"/>
  <c r="F2082" i="25" s="1"/>
  <c r="E2079" i="25"/>
  <c r="H2078" i="25"/>
  <c r="J2080" i="25" l="1"/>
  <c r="A2081" i="25"/>
  <c r="F2083" i="25" s="1"/>
  <c r="E2080" i="25"/>
  <c r="H2079" i="25"/>
  <c r="J2081" i="25" l="1"/>
  <c r="A2082" i="25"/>
  <c r="F2084" i="25" s="1"/>
  <c r="E2081" i="25"/>
  <c r="H2080" i="25"/>
  <c r="J2082" i="25" l="1"/>
  <c r="A2083" i="25"/>
  <c r="F2085" i="25" s="1"/>
  <c r="E2082" i="25"/>
  <c r="H2081" i="25"/>
  <c r="J2083" i="25" l="1"/>
  <c r="A2084" i="25"/>
  <c r="F2086" i="25" s="1"/>
  <c r="E2083" i="25"/>
  <c r="H2082" i="25"/>
  <c r="J2084" i="25" l="1"/>
  <c r="A2085" i="25"/>
  <c r="F2087" i="25" s="1"/>
  <c r="E2084" i="25"/>
  <c r="H2083" i="25"/>
  <c r="J2085" i="25" l="1"/>
  <c r="A2086" i="25"/>
  <c r="F2088" i="25" s="1"/>
  <c r="E2085" i="25"/>
  <c r="H2084" i="25"/>
  <c r="J2086" i="25" l="1"/>
  <c r="A2087" i="25"/>
  <c r="F2089" i="25" s="1"/>
  <c r="E2086" i="25"/>
  <c r="H2085" i="25"/>
  <c r="J2087" i="25" l="1"/>
  <c r="A2088" i="25"/>
  <c r="F2090" i="25" s="1"/>
  <c r="E2087" i="25"/>
  <c r="H2086" i="25"/>
  <c r="J2088" i="25" l="1"/>
  <c r="A2089" i="25"/>
  <c r="F2091" i="25" s="1"/>
  <c r="E2088" i="25"/>
  <c r="H2087" i="25"/>
  <c r="J2089" i="25" l="1"/>
  <c r="A2090" i="25"/>
  <c r="F2092" i="25" s="1"/>
  <c r="E2089" i="25"/>
  <c r="H2088" i="25"/>
  <c r="J2090" i="25" l="1"/>
  <c r="A2091" i="25"/>
  <c r="F2093" i="25" s="1"/>
  <c r="E2090" i="25"/>
  <c r="H2089" i="25"/>
  <c r="J2091" i="25" l="1"/>
  <c r="A2092" i="25"/>
  <c r="F2094" i="25" s="1"/>
  <c r="E2091" i="25"/>
  <c r="H2090" i="25"/>
  <c r="J2092" i="25" l="1"/>
  <c r="A2093" i="25"/>
  <c r="F2095" i="25" s="1"/>
  <c r="E2092" i="25"/>
  <c r="H2091" i="25"/>
  <c r="J2093" i="25" l="1"/>
  <c r="A2094" i="25"/>
  <c r="F2096" i="25" s="1"/>
  <c r="E2093" i="25"/>
  <c r="H2092" i="25"/>
  <c r="J2094" i="25" l="1"/>
  <c r="A2095" i="25"/>
  <c r="F2097" i="25" s="1"/>
  <c r="E2094" i="25"/>
  <c r="H2093" i="25"/>
  <c r="J2095" i="25" l="1"/>
  <c r="A2096" i="25"/>
  <c r="F2098" i="25" s="1"/>
  <c r="E2095" i="25"/>
  <c r="H2094" i="25"/>
  <c r="J2096" i="25" l="1"/>
  <c r="A2097" i="25"/>
  <c r="F2099" i="25" s="1"/>
  <c r="E2096" i="25"/>
  <c r="H2095" i="25"/>
  <c r="J2097" i="25" l="1"/>
  <c r="A2098" i="25"/>
  <c r="F2100" i="25" s="1"/>
  <c r="E2097" i="25"/>
  <c r="H2096" i="25"/>
  <c r="J2098" i="25" l="1"/>
  <c r="A2099" i="25"/>
  <c r="F2101" i="25" s="1"/>
  <c r="E2098" i="25"/>
  <c r="H2097" i="25"/>
  <c r="J2099" i="25" l="1"/>
  <c r="A2100" i="25"/>
  <c r="F2102" i="25" s="1"/>
  <c r="E2099" i="25"/>
  <c r="H2098" i="25"/>
  <c r="J2100" i="25" l="1"/>
  <c r="A2101" i="25"/>
  <c r="F2103" i="25" s="1"/>
  <c r="E2100" i="25"/>
  <c r="H2099" i="25"/>
  <c r="J2101" i="25" l="1"/>
  <c r="A2102" i="25"/>
  <c r="F2104" i="25" s="1"/>
  <c r="E2101" i="25"/>
  <c r="H2100" i="25"/>
  <c r="J2102" i="25" l="1"/>
  <c r="A2103" i="25"/>
  <c r="F2105" i="25" s="1"/>
  <c r="E2102" i="25"/>
  <c r="H2101" i="25"/>
  <c r="J2103" i="25" l="1"/>
  <c r="A2104" i="25"/>
  <c r="F2106" i="25" s="1"/>
  <c r="E2103" i="25"/>
  <c r="H2102" i="25"/>
  <c r="J2104" i="25" l="1"/>
  <c r="A2105" i="25"/>
  <c r="F2107" i="25" s="1"/>
  <c r="E2104" i="25"/>
  <c r="H2103" i="25"/>
  <c r="J2105" i="25" l="1"/>
  <c r="A2106" i="25"/>
  <c r="F2108" i="25" s="1"/>
  <c r="E2105" i="25"/>
  <c r="H2104" i="25"/>
  <c r="J2106" i="25" l="1"/>
  <c r="A2107" i="25"/>
  <c r="F2109" i="25" s="1"/>
  <c r="E2106" i="25"/>
  <c r="H2105" i="25"/>
  <c r="J2107" i="25" l="1"/>
  <c r="A2108" i="25"/>
  <c r="F2110" i="25" s="1"/>
  <c r="E2107" i="25"/>
  <c r="H2106" i="25"/>
  <c r="J2108" i="25" l="1"/>
  <c r="A2109" i="25"/>
  <c r="F2111" i="25" s="1"/>
  <c r="E2108" i="25"/>
  <c r="H2107" i="25"/>
  <c r="J2109" i="25" l="1"/>
  <c r="A2110" i="25"/>
  <c r="F2112" i="25" s="1"/>
  <c r="E2109" i="25"/>
  <c r="H2108" i="25"/>
  <c r="J2110" i="25" l="1"/>
  <c r="A2111" i="25"/>
  <c r="F2113" i="25" s="1"/>
  <c r="E2110" i="25"/>
  <c r="H2109" i="25"/>
  <c r="J2111" i="25" l="1"/>
  <c r="A2112" i="25"/>
  <c r="F2114" i="25" s="1"/>
  <c r="E2111" i="25"/>
  <c r="H2110" i="25"/>
  <c r="J2112" i="25" l="1"/>
  <c r="A2113" i="25"/>
  <c r="F2115" i="25" s="1"/>
  <c r="E2112" i="25"/>
  <c r="H2111" i="25"/>
  <c r="J2113" i="25" l="1"/>
  <c r="A2114" i="25"/>
  <c r="F2116" i="25" s="1"/>
  <c r="E2113" i="25"/>
  <c r="H2112" i="25"/>
  <c r="J2114" i="25" l="1"/>
  <c r="A2115" i="25"/>
  <c r="F2117" i="25" s="1"/>
  <c r="E2114" i="25"/>
  <c r="H2113" i="25"/>
  <c r="J2115" i="25" l="1"/>
  <c r="A2116" i="25"/>
  <c r="F2118" i="25" s="1"/>
  <c r="E2115" i="25"/>
  <c r="H2114" i="25"/>
  <c r="J2116" i="25" l="1"/>
  <c r="A2117" i="25"/>
  <c r="F2119" i="25" s="1"/>
  <c r="E2116" i="25"/>
  <c r="H2115" i="25"/>
  <c r="J2117" i="25" l="1"/>
  <c r="A2118" i="25"/>
  <c r="F2120" i="25" s="1"/>
  <c r="E2117" i="25"/>
  <c r="H2116" i="25"/>
  <c r="J2118" i="25" l="1"/>
  <c r="A2119" i="25"/>
  <c r="F2121" i="25" s="1"/>
  <c r="E2118" i="25"/>
  <c r="H2117" i="25"/>
  <c r="J2119" i="25" l="1"/>
  <c r="A2120" i="25"/>
  <c r="F2122" i="25" s="1"/>
  <c r="E2119" i="25"/>
  <c r="H2118" i="25"/>
  <c r="J2120" i="25" l="1"/>
  <c r="A2121" i="25"/>
  <c r="F2123" i="25" s="1"/>
  <c r="E2120" i="25"/>
  <c r="H2119" i="25"/>
  <c r="J2121" i="25" l="1"/>
  <c r="A2122" i="25"/>
  <c r="F2124" i="25" s="1"/>
  <c r="E2121" i="25"/>
  <c r="H2120" i="25"/>
  <c r="J2122" i="25" l="1"/>
  <c r="A2123" i="25"/>
  <c r="F2125" i="25" s="1"/>
  <c r="E2122" i="25"/>
  <c r="H2121" i="25"/>
  <c r="J2123" i="25" l="1"/>
  <c r="A2124" i="25"/>
  <c r="F2126" i="25" s="1"/>
  <c r="E2123" i="25"/>
  <c r="H2122" i="25"/>
  <c r="J2124" i="25" l="1"/>
  <c r="A2125" i="25"/>
  <c r="F2127" i="25" s="1"/>
  <c r="E2124" i="25"/>
  <c r="H2123" i="25"/>
  <c r="J2125" i="25" l="1"/>
  <c r="A2126" i="25"/>
  <c r="F2128" i="25" s="1"/>
  <c r="E2125" i="25"/>
  <c r="H2124" i="25"/>
  <c r="J2126" i="25" l="1"/>
  <c r="A2127" i="25"/>
  <c r="F2129" i="25" s="1"/>
  <c r="E2126" i="25"/>
  <c r="H2125" i="25"/>
  <c r="J2127" i="25" l="1"/>
  <c r="A2128" i="25"/>
  <c r="F2130" i="25" s="1"/>
  <c r="E2127" i="25"/>
  <c r="H2126" i="25"/>
  <c r="J2128" i="25" l="1"/>
  <c r="A2129" i="25"/>
  <c r="F2131" i="25" s="1"/>
  <c r="E2128" i="25"/>
  <c r="H2127" i="25"/>
  <c r="J2129" i="25" l="1"/>
  <c r="A2130" i="25"/>
  <c r="F2132" i="25" s="1"/>
  <c r="E2129" i="25"/>
  <c r="H2128" i="25"/>
  <c r="J2130" i="25" l="1"/>
  <c r="A2131" i="25"/>
  <c r="F2133" i="25" s="1"/>
  <c r="E2130" i="25"/>
  <c r="H2129" i="25"/>
  <c r="J2131" i="25" l="1"/>
  <c r="A2132" i="25"/>
  <c r="F2134" i="25" s="1"/>
  <c r="E2131" i="25"/>
  <c r="H2130" i="25"/>
  <c r="J2132" i="25" l="1"/>
  <c r="A2133" i="25"/>
  <c r="F2135" i="25" s="1"/>
  <c r="E2132" i="25"/>
  <c r="H2131" i="25"/>
  <c r="J2133" i="25" l="1"/>
  <c r="A2134" i="25"/>
  <c r="F2136" i="25" s="1"/>
  <c r="E2133" i="25"/>
  <c r="H2132" i="25"/>
  <c r="J2134" i="25" l="1"/>
  <c r="A2135" i="25"/>
  <c r="F2137" i="25" s="1"/>
  <c r="E2134" i="25"/>
  <c r="H2133" i="25"/>
  <c r="J2135" i="25" l="1"/>
  <c r="A2136" i="25"/>
  <c r="F2138" i="25" s="1"/>
  <c r="E2135" i="25"/>
  <c r="H2134" i="25"/>
  <c r="J2136" i="25" l="1"/>
  <c r="A2137" i="25"/>
  <c r="F2139" i="25" s="1"/>
  <c r="E2136" i="25"/>
  <c r="H2135" i="25"/>
  <c r="J2137" i="25" l="1"/>
  <c r="A2138" i="25"/>
  <c r="F2140" i="25" s="1"/>
  <c r="E2137" i="25"/>
  <c r="H2136" i="25"/>
  <c r="J2138" i="25" l="1"/>
  <c r="A2139" i="25"/>
  <c r="F2141" i="25" s="1"/>
  <c r="E2138" i="25"/>
  <c r="H2137" i="25"/>
  <c r="J2139" i="25" l="1"/>
  <c r="A2140" i="25"/>
  <c r="F2142" i="25" s="1"/>
  <c r="E2139" i="25"/>
  <c r="H2138" i="25"/>
  <c r="J2140" i="25" l="1"/>
  <c r="A2141" i="25"/>
  <c r="F2143" i="25" s="1"/>
  <c r="E2140" i="25"/>
  <c r="H2139" i="25"/>
  <c r="J2141" i="25" l="1"/>
  <c r="A2142" i="25"/>
  <c r="F2144" i="25" s="1"/>
  <c r="E2141" i="25"/>
  <c r="H2140" i="25"/>
  <c r="J2142" i="25" l="1"/>
  <c r="A2143" i="25"/>
  <c r="F2145" i="25" s="1"/>
  <c r="E2142" i="25"/>
  <c r="H2141" i="25"/>
  <c r="J2143" i="25" l="1"/>
  <c r="A2144" i="25"/>
  <c r="F2146" i="25" s="1"/>
  <c r="E2143" i="25"/>
  <c r="H2142" i="25"/>
  <c r="J2144" i="25" l="1"/>
  <c r="A2145" i="25"/>
  <c r="F2147" i="25" s="1"/>
  <c r="E2144" i="25"/>
  <c r="H2143" i="25"/>
  <c r="J2145" i="25" l="1"/>
  <c r="A2146" i="25"/>
  <c r="F2148" i="25" s="1"/>
  <c r="E2145" i="25"/>
  <c r="H2144" i="25"/>
  <c r="J2146" i="25" l="1"/>
  <c r="A2147" i="25"/>
  <c r="F2149" i="25" s="1"/>
  <c r="E2146" i="25"/>
  <c r="H2145" i="25"/>
  <c r="J2147" i="25" l="1"/>
  <c r="A2148" i="25"/>
  <c r="F2150" i="25" s="1"/>
  <c r="E2147" i="25"/>
  <c r="H2146" i="25"/>
  <c r="J2148" i="25" l="1"/>
  <c r="A2149" i="25"/>
  <c r="F2151" i="25" s="1"/>
  <c r="E2148" i="25"/>
  <c r="H2147" i="25"/>
  <c r="J2149" i="25" l="1"/>
  <c r="A2150" i="25"/>
  <c r="F2152" i="25" s="1"/>
  <c r="E2149" i="25"/>
  <c r="H2148" i="25"/>
  <c r="J2150" i="25" l="1"/>
  <c r="A2151" i="25"/>
  <c r="F2153" i="25" s="1"/>
  <c r="E2150" i="25"/>
  <c r="H2149" i="25"/>
  <c r="J2151" i="25" l="1"/>
  <c r="A2152" i="25"/>
  <c r="F2154" i="25" s="1"/>
  <c r="E2151" i="25"/>
  <c r="H2150" i="25"/>
  <c r="J2152" i="25" l="1"/>
  <c r="A2153" i="25"/>
  <c r="F2155" i="25" s="1"/>
  <c r="E2152" i="25"/>
  <c r="H2151" i="25"/>
  <c r="J2153" i="25" l="1"/>
  <c r="A2154" i="25"/>
  <c r="F2156" i="25" s="1"/>
  <c r="E2153" i="25"/>
  <c r="H2152" i="25"/>
  <c r="J2154" i="25" l="1"/>
  <c r="A2155" i="25"/>
  <c r="F2157" i="25" s="1"/>
  <c r="E2154" i="25"/>
  <c r="H2153" i="25"/>
  <c r="J2155" i="25" l="1"/>
  <c r="A2156" i="25"/>
  <c r="F2158" i="25" s="1"/>
  <c r="E2155" i="25"/>
  <c r="H2154" i="25"/>
  <c r="J2156" i="25" l="1"/>
  <c r="A2157" i="25"/>
  <c r="F2159" i="25" s="1"/>
  <c r="E2156" i="25"/>
  <c r="H2155" i="25"/>
  <c r="J2157" i="25" l="1"/>
  <c r="A2158" i="25"/>
  <c r="F2160" i="25" s="1"/>
  <c r="E2157" i="25"/>
  <c r="H2156" i="25"/>
  <c r="J2158" i="25" l="1"/>
  <c r="A2159" i="25"/>
  <c r="F2161" i="25" s="1"/>
  <c r="E2158" i="25"/>
  <c r="H2157" i="25"/>
  <c r="J2159" i="25" l="1"/>
  <c r="A2160" i="25"/>
  <c r="F2162" i="25" s="1"/>
  <c r="E2159" i="25"/>
  <c r="H2158" i="25"/>
  <c r="J2160" i="25" l="1"/>
  <c r="A2161" i="25"/>
  <c r="F2163" i="25" s="1"/>
  <c r="E2160" i="25"/>
  <c r="H2159" i="25"/>
  <c r="J2161" i="25" l="1"/>
  <c r="A2162" i="25"/>
  <c r="F2164" i="25" s="1"/>
  <c r="E2161" i="25"/>
  <c r="H2160" i="25"/>
  <c r="J2162" i="25" l="1"/>
  <c r="A2163" i="25"/>
  <c r="F2165" i="25" s="1"/>
  <c r="E2162" i="25"/>
  <c r="H2161" i="25"/>
  <c r="J2163" i="25" l="1"/>
  <c r="A2164" i="25"/>
  <c r="F2166" i="25" s="1"/>
  <c r="E2163" i="25"/>
  <c r="H2162" i="25"/>
  <c r="J2164" i="25" l="1"/>
  <c r="A2165" i="25"/>
  <c r="F2167" i="25" s="1"/>
  <c r="E2164" i="25"/>
  <c r="H2163" i="25"/>
  <c r="J2165" i="25" l="1"/>
  <c r="A2166" i="25"/>
  <c r="F2168" i="25" s="1"/>
  <c r="E2165" i="25"/>
  <c r="H2164" i="25"/>
  <c r="J2166" i="25" l="1"/>
  <c r="A2167" i="25"/>
  <c r="F2169" i="25" s="1"/>
  <c r="E2166" i="25"/>
  <c r="H2165" i="25"/>
  <c r="J2167" i="25" l="1"/>
  <c r="A2168" i="25"/>
  <c r="F2170" i="25" s="1"/>
  <c r="E2167" i="25"/>
  <c r="H2166" i="25"/>
  <c r="J2168" i="25" l="1"/>
  <c r="A2169" i="25"/>
  <c r="F2171" i="25" s="1"/>
  <c r="E2168" i="25"/>
  <c r="H2167" i="25"/>
  <c r="J2169" i="25" l="1"/>
  <c r="A2170" i="25"/>
  <c r="F2172" i="25" s="1"/>
  <c r="E2169" i="25"/>
  <c r="H2168" i="25"/>
  <c r="J2170" i="25" l="1"/>
  <c r="A2171" i="25"/>
  <c r="F2173" i="25" s="1"/>
  <c r="E2170" i="25"/>
  <c r="H2169" i="25"/>
  <c r="J2171" i="25" l="1"/>
  <c r="A2172" i="25"/>
  <c r="F2174" i="25" s="1"/>
  <c r="E2171" i="25"/>
  <c r="H2170" i="25"/>
  <c r="J2172" i="25" l="1"/>
  <c r="A2173" i="25"/>
  <c r="F2175" i="25" s="1"/>
  <c r="E2172" i="25"/>
  <c r="H2171" i="25"/>
  <c r="J2173" i="25" l="1"/>
  <c r="A2174" i="25"/>
  <c r="F2176" i="25" s="1"/>
  <c r="E2173" i="25"/>
  <c r="H2172" i="25"/>
  <c r="J2174" i="25" l="1"/>
  <c r="A2175" i="25"/>
  <c r="F2177" i="25" s="1"/>
  <c r="E2174" i="25"/>
  <c r="H2173" i="25"/>
  <c r="J2175" i="25" l="1"/>
  <c r="A2176" i="25"/>
  <c r="F2178" i="25" s="1"/>
  <c r="E2175" i="25"/>
  <c r="H2174" i="25"/>
  <c r="J2176" i="25" l="1"/>
  <c r="A2177" i="25"/>
  <c r="F2179" i="25" s="1"/>
  <c r="E2176" i="25"/>
  <c r="H2175" i="25"/>
  <c r="J2177" i="25" l="1"/>
  <c r="A2178" i="25"/>
  <c r="F2180" i="25" s="1"/>
  <c r="E2177" i="25"/>
  <c r="H2176" i="25"/>
  <c r="J2178" i="25" l="1"/>
  <c r="A2179" i="25"/>
  <c r="F2181" i="25" s="1"/>
  <c r="E2178" i="25"/>
  <c r="H2177" i="25"/>
  <c r="J2179" i="25" l="1"/>
  <c r="A2180" i="25"/>
  <c r="F2182" i="25" s="1"/>
  <c r="E2179" i="25"/>
  <c r="H2178" i="25"/>
  <c r="J2180" i="25" l="1"/>
  <c r="A2181" i="25"/>
  <c r="F2183" i="25" s="1"/>
  <c r="E2180" i="25"/>
  <c r="H2179" i="25"/>
  <c r="J2181" i="25" l="1"/>
  <c r="A2182" i="25"/>
  <c r="F2184" i="25" s="1"/>
  <c r="E2181" i="25"/>
  <c r="H2180" i="25"/>
  <c r="J2182" i="25" l="1"/>
  <c r="A2183" i="25"/>
  <c r="F2185" i="25" s="1"/>
  <c r="E2182" i="25"/>
  <c r="H2181" i="25"/>
  <c r="J2183" i="25" l="1"/>
  <c r="A2184" i="25"/>
  <c r="F2186" i="25" s="1"/>
  <c r="E2183" i="25"/>
  <c r="H2182" i="25"/>
  <c r="J2184" i="25" l="1"/>
  <c r="A2185" i="25"/>
  <c r="F2187" i="25" s="1"/>
  <c r="E2184" i="25"/>
  <c r="H2183" i="25"/>
  <c r="J2185" i="25" l="1"/>
  <c r="A2186" i="25"/>
  <c r="F2188" i="25" s="1"/>
  <c r="E2185" i="25"/>
  <c r="H2184" i="25"/>
  <c r="J2186" i="25" l="1"/>
  <c r="A2187" i="25"/>
  <c r="F2189" i="25" s="1"/>
  <c r="E2186" i="25"/>
  <c r="H2185" i="25"/>
  <c r="J2187" i="25" l="1"/>
  <c r="A2188" i="25"/>
  <c r="F2190" i="25" s="1"/>
  <c r="E2187" i="25"/>
  <c r="H2186" i="25"/>
  <c r="J2188" i="25" l="1"/>
  <c r="A2189" i="25"/>
  <c r="F2191" i="25" s="1"/>
  <c r="E2188" i="25"/>
  <c r="H2187" i="25"/>
  <c r="J2189" i="25" l="1"/>
  <c r="A2190" i="25"/>
  <c r="F2192" i="25" s="1"/>
  <c r="E2189" i="25"/>
  <c r="H2188" i="25"/>
  <c r="J2190" i="25" l="1"/>
  <c r="A2191" i="25"/>
  <c r="F2193" i="25" s="1"/>
  <c r="E2190" i="25"/>
  <c r="H2189" i="25"/>
  <c r="J2191" i="25" l="1"/>
  <c r="A2192" i="25"/>
  <c r="F2194" i="25" s="1"/>
  <c r="E2191" i="25"/>
  <c r="H2190" i="25"/>
  <c r="J2192" i="25" l="1"/>
  <c r="A2193" i="25"/>
  <c r="F2195" i="25" s="1"/>
  <c r="E2192" i="25"/>
  <c r="H2191" i="25"/>
  <c r="J2193" i="25" l="1"/>
  <c r="A2194" i="25"/>
  <c r="F2196" i="25" s="1"/>
  <c r="E2193" i="25"/>
  <c r="H2192" i="25"/>
  <c r="J2194" i="25" l="1"/>
  <c r="A2195" i="25"/>
  <c r="F2197" i="25" s="1"/>
  <c r="E2194" i="25"/>
  <c r="H2193" i="25"/>
  <c r="J2195" i="25" l="1"/>
  <c r="A2196" i="25"/>
  <c r="F2198" i="25" s="1"/>
  <c r="E2195" i="25"/>
  <c r="H2194" i="25"/>
  <c r="J2196" i="25" l="1"/>
  <c r="A2197" i="25"/>
  <c r="F2199" i="25" s="1"/>
  <c r="E2196" i="25"/>
  <c r="H2195" i="25"/>
  <c r="J2197" i="25" l="1"/>
  <c r="A2198" i="25"/>
  <c r="F2200" i="25" s="1"/>
  <c r="E2197" i="25"/>
  <c r="H2196" i="25"/>
  <c r="J2198" i="25" l="1"/>
  <c r="A2199" i="25"/>
  <c r="F2201" i="25" s="1"/>
  <c r="E2198" i="25"/>
  <c r="H2197" i="25"/>
  <c r="J2199" i="25" l="1"/>
  <c r="A2200" i="25"/>
  <c r="F2202" i="25" s="1"/>
  <c r="E2199" i="25"/>
  <c r="H2198" i="25"/>
  <c r="J2200" i="25" l="1"/>
  <c r="A2201" i="25"/>
  <c r="F2203" i="25" s="1"/>
  <c r="E2200" i="25"/>
  <c r="H2199" i="25"/>
  <c r="J2201" i="25" l="1"/>
  <c r="A2202" i="25"/>
  <c r="F2204" i="25" s="1"/>
  <c r="E2201" i="25"/>
  <c r="H2200" i="25"/>
  <c r="J2202" i="25" l="1"/>
  <c r="A2203" i="25"/>
  <c r="F2205" i="25" s="1"/>
  <c r="E2202" i="25"/>
  <c r="H2201" i="25"/>
  <c r="J2203" i="25" l="1"/>
  <c r="A2204" i="25"/>
  <c r="F2206" i="25" s="1"/>
  <c r="E2203" i="25"/>
  <c r="H2202" i="25"/>
  <c r="J2204" i="25" l="1"/>
  <c r="A2205" i="25"/>
  <c r="F2207" i="25" s="1"/>
  <c r="E2204" i="25"/>
  <c r="H2203" i="25"/>
  <c r="J2205" i="25" l="1"/>
  <c r="A2206" i="25"/>
  <c r="F2208" i="25" s="1"/>
  <c r="E2205" i="25"/>
  <c r="H2204" i="25"/>
  <c r="J2206" i="25" l="1"/>
  <c r="A2207" i="25"/>
  <c r="F2209" i="25" s="1"/>
  <c r="E2206" i="25"/>
  <c r="H2205" i="25"/>
  <c r="J2207" i="25" l="1"/>
  <c r="A2208" i="25"/>
  <c r="F2210" i="25" s="1"/>
  <c r="E2207" i="25"/>
  <c r="H2206" i="25"/>
  <c r="J2208" i="25" l="1"/>
  <c r="A2209" i="25"/>
  <c r="F2211" i="25" s="1"/>
  <c r="E2208" i="25"/>
  <c r="H2207" i="25"/>
  <c r="J2209" i="25" l="1"/>
  <c r="A2210" i="25"/>
  <c r="F2212" i="25" s="1"/>
  <c r="E2209" i="25"/>
  <c r="H2208" i="25"/>
  <c r="J2210" i="25" l="1"/>
  <c r="A2211" i="25"/>
  <c r="F2213" i="25" s="1"/>
  <c r="E2210" i="25"/>
  <c r="H2209" i="25"/>
  <c r="J2211" i="25" l="1"/>
  <c r="A2212" i="25"/>
  <c r="F2214" i="25" s="1"/>
  <c r="E2211" i="25"/>
  <c r="H2210" i="25"/>
  <c r="J2212" i="25" l="1"/>
  <c r="A2213" i="25"/>
  <c r="F2215" i="25" s="1"/>
  <c r="E2212" i="25"/>
  <c r="H2211" i="25"/>
  <c r="J2213" i="25" l="1"/>
  <c r="A2214" i="25"/>
  <c r="F2216" i="25" s="1"/>
  <c r="E2213" i="25"/>
  <c r="H2212" i="25"/>
  <c r="J2214" i="25" l="1"/>
  <c r="A2215" i="25"/>
  <c r="F2217" i="25" s="1"/>
  <c r="E2214" i="25"/>
  <c r="H2213" i="25"/>
  <c r="J2215" i="25" l="1"/>
  <c r="A2216" i="25"/>
  <c r="F2218" i="25" s="1"/>
  <c r="E2215" i="25"/>
  <c r="H2214" i="25"/>
  <c r="J2216" i="25" l="1"/>
  <c r="A2217" i="25"/>
  <c r="F2219" i="25" s="1"/>
  <c r="E2216" i="25"/>
  <c r="H2215" i="25"/>
  <c r="J2217" i="25" l="1"/>
  <c r="A2218" i="25"/>
  <c r="F2220" i="25" s="1"/>
  <c r="E2217" i="25"/>
  <c r="H2216" i="25"/>
  <c r="J2218" i="25" l="1"/>
  <c r="A2219" i="25"/>
  <c r="F2221" i="25" s="1"/>
  <c r="E2218" i="25"/>
  <c r="H2217" i="25"/>
  <c r="J2219" i="25" l="1"/>
  <c r="A2220" i="25"/>
  <c r="F2222" i="25" s="1"/>
  <c r="E2219" i="25"/>
  <c r="H2218" i="25"/>
  <c r="J2220" i="25" l="1"/>
  <c r="A2221" i="25"/>
  <c r="F2223" i="25" s="1"/>
  <c r="E2220" i="25"/>
  <c r="H2219" i="25"/>
  <c r="J2221" i="25" l="1"/>
  <c r="A2222" i="25"/>
  <c r="F2224" i="25" s="1"/>
  <c r="E2221" i="25"/>
  <c r="H2220" i="25"/>
  <c r="J2222" i="25" l="1"/>
  <c r="A2223" i="25"/>
  <c r="F2225" i="25" s="1"/>
  <c r="E2222" i="25"/>
  <c r="H2221" i="25"/>
  <c r="J2223" i="25" l="1"/>
  <c r="A2224" i="25"/>
  <c r="F2226" i="25" s="1"/>
  <c r="E2223" i="25"/>
  <c r="H2222" i="25"/>
  <c r="J2224" i="25" l="1"/>
  <c r="A2225" i="25"/>
  <c r="F2227" i="25" s="1"/>
  <c r="E2224" i="25"/>
  <c r="H2223" i="25"/>
  <c r="J2225" i="25" l="1"/>
  <c r="A2226" i="25"/>
  <c r="F2228" i="25" s="1"/>
  <c r="E2225" i="25"/>
  <c r="H2224" i="25"/>
  <c r="J2226" i="25" l="1"/>
  <c r="A2227" i="25"/>
  <c r="F2229" i="25" s="1"/>
  <c r="E2226" i="25"/>
  <c r="H2225" i="25"/>
  <c r="J2227" i="25" l="1"/>
  <c r="A2228" i="25"/>
  <c r="F2230" i="25" s="1"/>
  <c r="E2227" i="25"/>
  <c r="H2226" i="25"/>
  <c r="J2228" i="25" l="1"/>
  <c r="A2229" i="25"/>
  <c r="F2231" i="25" s="1"/>
  <c r="E2228" i="25"/>
  <c r="H2227" i="25"/>
  <c r="J2229" i="25" l="1"/>
  <c r="A2230" i="25"/>
  <c r="F2232" i="25" s="1"/>
  <c r="E2229" i="25"/>
  <c r="H2228" i="25"/>
  <c r="J2230" i="25" l="1"/>
  <c r="A2231" i="25"/>
  <c r="F2233" i="25" s="1"/>
  <c r="E2230" i="25"/>
  <c r="H2229" i="25"/>
  <c r="J2231" i="25" l="1"/>
  <c r="A2232" i="25"/>
  <c r="F2234" i="25" s="1"/>
  <c r="E2231" i="25"/>
  <c r="H2230" i="25"/>
  <c r="J2232" i="25" l="1"/>
  <c r="A2233" i="25"/>
  <c r="F2235" i="25" s="1"/>
  <c r="E2232" i="25"/>
  <c r="H2231" i="25"/>
  <c r="J2233" i="25" l="1"/>
  <c r="A2234" i="25"/>
  <c r="F2236" i="25" s="1"/>
  <c r="E2233" i="25"/>
  <c r="H2232" i="25"/>
  <c r="J2234" i="25" l="1"/>
  <c r="A2235" i="25"/>
  <c r="F2237" i="25" s="1"/>
  <c r="E2234" i="25"/>
  <c r="H2233" i="25"/>
  <c r="J2235" i="25" l="1"/>
  <c r="A2236" i="25"/>
  <c r="F2238" i="25" s="1"/>
  <c r="E2235" i="25"/>
  <c r="H2234" i="25"/>
  <c r="J2236" i="25" l="1"/>
  <c r="A2237" i="25"/>
  <c r="F2239" i="25" s="1"/>
  <c r="E2236" i="25"/>
  <c r="H2235" i="25"/>
  <c r="J2237" i="25" l="1"/>
  <c r="A2238" i="25"/>
  <c r="F2240" i="25" s="1"/>
  <c r="E2237" i="25"/>
  <c r="H2236" i="25"/>
  <c r="J2238" i="25" l="1"/>
  <c r="A2239" i="25"/>
  <c r="F2241" i="25" s="1"/>
  <c r="E2238" i="25"/>
  <c r="H2237" i="25"/>
  <c r="J2239" i="25" l="1"/>
  <c r="A2240" i="25"/>
  <c r="F2242" i="25" s="1"/>
  <c r="E2239" i="25"/>
  <c r="H2238" i="25"/>
  <c r="J2240" i="25" l="1"/>
  <c r="A2241" i="25"/>
  <c r="F2243" i="25" s="1"/>
  <c r="E2240" i="25"/>
  <c r="H2239" i="25"/>
  <c r="J2241" i="25" l="1"/>
  <c r="A2242" i="25"/>
  <c r="F2244" i="25" s="1"/>
  <c r="E2241" i="25"/>
  <c r="H2240" i="25"/>
  <c r="J2242" i="25" l="1"/>
  <c r="A2243" i="25"/>
  <c r="F2245" i="25" s="1"/>
  <c r="E2242" i="25"/>
  <c r="H2241" i="25"/>
  <c r="J2243" i="25" l="1"/>
  <c r="A2244" i="25"/>
  <c r="F2246" i="25" s="1"/>
  <c r="E2243" i="25"/>
  <c r="H2242" i="25"/>
  <c r="J2244" i="25" l="1"/>
  <c r="A2245" i="25"/>
  <c r="F2247" i="25" s="1"/>
  <c r="E2244" i="25"/>
  <c r="H2243" i="25"/>
  <c r="J2245" i="25" l="1"/>
  <c r="A2246" i="25"/>
  <c r="F2248" i="25" s="1"/>
  <c r="E2245" i="25"/>
  <c r="H2244" i="25"/>
  <c r="J2246" i="25" l="1"/>
  <c r="A2247" i="25"/>
  <c r="F2249" i="25" s="1"/>
  <c r="E2246" i="25"/>
  <c r="H2245" i="25"/>
  <c r="J2247" i="25" l="1"/>
  <c r="A2248" i="25"/>
  <c r="F2250" i="25" s="1"/>
  <c r="E2247" i="25"/>
  <c r="H2246" i="25"/>
  <c r="J2248" i="25" l="1"/>
  <c r="A2249" i="25"/>
  <c r="F2251" i="25" s="1"/>
  <c r="E2248" i="25"/>
  <c r="H2247" i="25"/>
  <c r="J2249" i="25" l="1"/>
  <c r="A2250" i="25"/>
  <c r="F2252" i="25" s="1"/>
  <c r="E2249" i="25"/>
  <c r="H2248" i="25"/>
  <c r="J2250" i="25" l="1"/>
  <c r="A2251" i="25"/>
  <c r="F2253" i="25" s="1"/>
  <c r="E2250" i="25"/>
  <c r="H2249" i="25"/>
  <c r="J2251" i="25" l="1"/>
  <c r="A2252" i="25"/>
  <c r="F2254" i="25" s="1"/>
  <c r="E2251" i="25"/>
  <c r="H2250" i="25"/>
  <c r="J2252" i="25" l="1"/>
  <c r="A2253" i="25"/>
  <c r="F2255" i="25" s="1"/>
  <c r="E2252" i="25"/>
  <c r="H2251" i="25"/>
  <c r="J2253" i="25" l="1"/>
  <c r="A2254" i="25"/>
  <c r="F2256" i="25" s="1"/>
  <c r="E2253" i="25"/>
  <c r="H2252" i="25"/>
  <c r="J2254" i="25" l="1"/>
  <c r="A2255" i="25"/>
  <c r="F2257" i="25" s="1"/>
  <c r="E2254" i="25"/>
  <c r="H2253" i="25"/>
  <c r="J2255" i="25" l="1"/>
  <c r="A2256" i="25"/>
  <c r="F2258" i="25" s="1"/>
  <c r="E2255" i="25"/>
  <c r="H2254" i="25"/>
  <c r="J2256" i="25" l="1"/>
  <c r="A2257" i="25"/>
  <c r="F2259" i="25" s="1"/>
  <c r="E2256" i="25"/>
  <c r="H2255" i="25"/>
  <c r="J2257" i="25" l="1"/>
  <c r="A2258" i="25"/>
  <c r="F2260" i="25" s="1"/>
  <c r="E2257" i="25"/>
  <c r="H2256" i="25"/>
  <c r="J2258" i="25" l="1"/>
  <c r="A2259" i="25"/>
  <c r="F2261" i="25" s="1"/>
  <c r="E2258" i="25"/>
  <c r="H2257" i="25"/>
  <c r="J2259" i="25" l="1"/>
  <c r="A2260" i="25"/>
  <c r="F2262" i="25" s="1"/>
  <c r="E2259" i="25"/>
  <c r="H2258" i="25"/>
  <c r="J2260" i="25" l="1"/>
  <c r="A2261" i="25"/>
  <c r="F2263" i="25" s="1"/>
  <c r="E2260" i="25"/>
  <c r="H2259" i="25"/>
  <c r="J2261" i="25" l="1"/>
  <c r="A2262" i="25"/>
  <c r="F2264" i="25" s="1"/>
  <c r="E2261" i="25"/>
  <c r="H2260" i="25"/>
  <c r="J2262" i="25" l="1"/>
  <c r="A2263" i="25"/>
  <c r="F2265" i="25" s="1"/>
  <c r="E2262" i="25"/>
  <c r="H2261" i="25"/>
  <c r="J2263" i="25" l="1"/>
  <c r="A2264" i="25"/>
  <c r="F2266" i="25" s="1"/>
  <c r="E2263" i="25"/>
  <c r="H2262" i="25"/>
  <c r="J2264" i="25" l="1"/>
  <c r="A2265" i="25"/>
  <c r="F2267" i="25" s="1"/>
  <c r="E2264" i="25"/>
  <c r="H2263" i="25"/>
  <c r="J2265" i="25" l="1"/>
  <c r="A2266" i="25"/>
  <c r="F2268" i="25" s="1"/>
  <c r="E2265" i="25"/>
  <c r="H2264" i="25"/>
  <c r="J2266" i="25" l="1"/>
  <c r="A2267" i="25"/>
  <c r="F2269" i="25" s="1"/>
  <c r="E2266" i="25"/>
  <c r="H2265" i="25"/>
  <c r="J2267" i="25" l="1"/>
  <c r="A2268" i="25"/>
  <c r="F2270" i="25" s="1"/>
  <c r="E2267" i="25"/>
  <c r="H2266" i="25"/>
  <c r="J2268" i="25" l="1"/>
  <c r="A2269" i="25"/>
  <c r="F2271" i="25" s="1"/>
  <c r="E2268" i="25"/>
  <c r="H2267" i="25"/>
  <c r="J2269" i="25" l="1"/>
  <c r="A2270" i="25"/>
  <c r="F2272" i="25" s="1"/>
  <c r="E2269" i="25"/>
  <c r="H2268" i="25"/>
  <c r="J2270" i="25" l="1"/>
  <c r="A2271" i="25"/>
  <c r="F2273" i="25" s="1"/>
  <c r="E2270" i="25"/>
  <c r="H2269" i="25"/>
  <c r="J2271" i="25" l="1"/>
  <c r="A2272" i="25"/>
  <c r="F2274" i="25" s="1"/>
  <c r="E2271" i="25"/>
  <c r="H2270" i="25"/>
  <c r="J2272" i="25" l="1"/>
  <c r="A2273" i="25"/>
  <c r="F2275" i="25" s="1"/>
  <c r="E2272" i="25"/>
  <c r="H2271" i="25"/>
  <c r="J2273" i="25" l="1"/>
  <c r="A2274" i="25"/>
  <c r="F2276" i="25" s="1"/>
  <c r="E2273" i="25"/>
  <c r="H2272" i="25"/>
  <c r="J2274" i="25" l="1"/>
  <c r="A2275" i="25"/>
  <c r="F2277" i="25" s="1"/>
  <c r="E2274" i="25"/>
  <c r="H2273" i="25"/>
  <c r="J2275" i="25" l="1"/>
  <c r="A2276" i="25"/>
  <c r="F2278" i="25" s="1"/>
  <c r="E2275" i="25"/>
  <c r="H2274" i="25"/>
  <c r="J2276" i="25" l="1"/>
  <c r="A2277" i="25"/>
  <c r="F2279" i="25" s="1"/>
  <c r="E2276" i="25"/>
  <c r="H2275" i="25"/>
  <c r="J2277" i="25" l="1"/>
  <c r="A2278" i="25"/>
  <c r="F2280" i="25" s="1"/>
  <c r="E2277" i="25"/>
  <c r="H2276" i="25"/>
  <c r="J2278" i="25" l="1"/>
  <c r="A2279" i="25"/>
  <c r="F2281" i="25" s="1"/>
  <c r="E2278" i="25"/>
  <c r="H2277" i="25"/>
  <c r="J2279" i="25" l="1"/>
  <c r="A2280" i="25"/>
  <c r="F2282" i="25" s="1"/>
  <c r="E2279" i="25"/>
  <c r="H2278" i="25"/>
  <c r="J2280" i="25" l="1"/>
  <c r="A2281" i="25"/>
  <c r="F2283" i="25" s="1"/>
  <c r="E2280" i="25"/>
  <c r="H2279" i="25"/>
  <c r="J2281" i="25" l="1"/>
  <c r="A2282" i="25"/>
  <c r="F2284" i="25" s="1"/>
  <c r="E2281" i="25"/>
  <c r="H2280" i="25"/>
  <c r="J2282" i="25" l="1"/>
  <c r="A2283" i="25"/>
  <c r="F2285" i="25" s="1"/>
  <c r="E2282" i="25"/>
  <c r="H2281" i="25"/>
  <c r="J2283" i="25" l="1"/>
  <c r="A2284" i="25"/>
  <c r="F2286" i="25" s="1"/>
  <c r="E2283" i="25"/>
  <c r="H2282" i="25"/>
  <c r="J2284" i="25" l="1"/>
  <c r="A2285" i="25"/>
  <c r="F2287" i="25" s="1"/>
  <c r="E2284" i="25"/>
  <c r="H2283" i="25"/>
  <c r="J2285" i="25" l="1"/>
  <c r="A2286" i="25"/>
  <c r="F2288" i="25" s="1"/>
  <c r="E2285" i="25"/>
  <c r="H2284" i="25"/>
  <c r="J2286" i="25" l="1"/>
  <c r="A2287" i="25"/>
  <c r="F2289" i="25" s="1"/>
  <c r="E2286" i="25"/>
  <c r="H2285" i="25"/>
  <c r="J2287" i="25" l="1"/>
  <c r="A2288" i="25"/>
  <c r="F2290" i="25" s="1"/>
  <c r="E2287" i="25"/>
  <c r="H2286" i="25"/>
  <c r="J2288" i="25" l="1"/>
  <c r="A2289" i="25"/>
  <c r="F2291" i="25" s="1"/>
  <c r="E2288" i="25"/>
  <c r="H2287" i="25"/>
  <c r="J2289" i="25" l="1"/>
  <c r="A2290" i="25"/>
  <c r="F2292" i="25" s="1"/>
  <c r="E2289" i="25"/>
  <c r="H2288" i="25"/>
  <c r="J2290" i="25" l="1"/>
  <c r="A2291" i="25"/>
  <c r="F2293" i="25" s="1"/>
  <c r="E2290" i="25"/>
  <c r="H2289" i="25"/>
  <c r="J2291" i="25" l="1"/>
  <c r="A2292" i="25"/>
  <c r="F2294" i="25" s="1"/>
  <c r="E2291" i="25"/>
  <c r="H2290" i="25"/>
  <c r="J2292" i="25" l="1"/>
  <c r="A2293" i="25"/>
  <c r="F2295" i="25" s="1"/>
  <c r="E2292" i="25"/>
  <c r="H2291" i="25"/>
  <c r="J2293" i="25" l="1"/>
  <c r="A2294" i="25"/>
  <c r="F2296" i="25" s="1"/>
  <c r="E2293" i="25"/>
  <c r="H2292" i="25"/>
  <c r="J2294" i="25" l="1"/>
  <c r="A2295" i="25"/>
  <c r="F2297" i="25" s="1"/>
  <c r="E2294" i="25"/>
  <c r="H2293" i="25"/>
  <c r="J2295" i="25" l="1"/>
  <c r="A2296" i="25"/>
  <c r="F2298" i="25" s="1"/>
  <c r="E2295" i="25"/>
  <c r="H2294" i="25"/>
  <c r="J2296" i="25" l="1"/>
  <c r="A2297" i="25"/>
  <c r="F2299" i="25" s="1"/>
  <c r="E2296" i="25"/>
  <c r="H2295" i="25"/>
  <c r="J2297" i="25" l="1"/>
  <c r="A2298" i="25"/>
  <c r="F2300" i="25" s="1"/>
  <c r="E2297" i="25"/>
  <c r="H2296" i="25"/>
  <c r="J2298" i="25" l="1"/>
  <c r="A2299" i="25"/>
  <c r="F2301" i="25" s="1"/>
  <c r="E2298" i="25"/>
  <c r="H2297" i="25"/>
  <c r="J2299" i="25" l="1"/>
  <c r="A2300" i="25"/>
  <c r="F2302" i="25" s="1"/>
  <c r="E2299" i="25"/>
  <c r="H2298" i="25"/>
  <c r="J2300" i="25" l="1"/>
  <c r="A2301" i="25"/>
  <c r="F2303" i="25" s="1"/>
  <c r="E2300" i="25"/>
  <c r="H2299" i="25"/>
  <c r="J2301" i="25" l="1"/>
  <c r="A2302" i="25"/>
  <c r="F2304" i="25" s="1"/>
  <c r="E2301" i="25"/>
  <c r="H2300" i="25"/>
  <c r="J2302" i="25" l="1"/>
  <c r="A2303" i="25"/>
  <c r="F2305" i="25" s="1"/>
  <c r="E2302" i="25"/>
  <c r="H2301" i="25"/>
  <c r="J2303" i="25" l="1"/>
  <c r="A2304" i="25"/>
  <c r="F2306" i="25" s="1"/>
  <c r="E2303" i="25"/>
  <c r="H2302" i="25"/>
  <c r="J2304" i="25" l="1"/>
  <c r="A2305" i="25"/>
  <c r="F2307" i="25" s="1"/>
  <c r="E2304" i="25"/>
  <c r="H2303" i="25"/>
  <c r="J2305" i="25" l="1"/>
  <c r="A2306" i="25"/>
  <c r="F2308" i="25" s="1"/>
  <c r="E2305" i="25"/>
  <c r="H2304" i="25"/>
  <c r="J2306" i="25" l="1"/>
  <c r="A2307" i="25"/>
  <c r="F2309" i="25" s="1"/>
  <c r="E2306" i="25"/>
  <c r="H2305" i="25"/>
  <c r="J2307" i="25" l="1"/>
  <c r="A2308" i="25"/>
  <c r="F2310" i="25" s="1"/>
  <c r="E2307" i="25"/>
  <c r="H2306" i="25"/>
  <c r="J2308" i="25" l="1"/>
  <c r="A2309" i="25"/>
  <c r="F2311" i="25" s="1"/>
  <c r="E2308" i="25"/>
  <c r="H2307" i="25"/>
  <c r="J2309" i="25" l="1"/>
  <c r="A2310" i="25"/>
  <c r="F2312" i="25" s="1"/>
  <c r="E2309" i="25"/>
  <c r="H2308" i="25"/>
  <c r="J2310" i="25" l="1"/>
  <c r="A2311" i="25"/>
  <c r="F2313" i="25" s="1"/>
  <c r="E2310" i="25"/>
  <c r="H2309" i="25"/>
  <c r="J2311" i="25" l="1"/>
  <c r="A2312" i="25"/>
  <c r="F2314" i="25" s="1"/>
  <c r="E2311" i="25"/>
  <c r="H2310" i="25"/>
  <c r="J2312" i="25" l="1"/>
  <c r="A2313" i="25"/>
  <c r="F2315" i="25" s="1"/>
  <c r="E2312" i="25"/>
  <c r="H2311" i="25"/>
  <c r="J2313" i="25" l="1"/>
  <c r="A2314" i="25"/>
  <c r="F2316" i="25" s="1"/>
  <c r="E2313" i="25"/>
  <c r="H2312" i="25"/>
  <c r="J2314" i="25" l="1"/>
  <c r="A2315" i="25"/>
  <c r="F2317" i="25" s="1"/>
  <c r="E2314" i="25"/>
  <c r="H2313" i="25"/>
  <c r="J2315" i="25" l="1"/>
  <c r="A2316" i="25"/>
  <c r="F2318" i="25" s="1"/>
  <c r="E2315" i="25"/>
  <c r="H2314" i="25"/>
  <c r="J2316" i="25" l="1"/>
  <c r="A2317" i="25"/>
  <c r="F2319" i="25" s="1"/>
  <c r="E2316" i="25"/>
  <c r="H2315" i="25"/>
  <c r="J2317" i="25" l="1"/>
  <c r="A2318" i="25"/>
  <c r="F2320" i="25" s="1"/>
  <c r="E2317" i="25"/>
  <c r="H2316" i="25"/>
  <c r="J2318" i="25" l="1"/>
  <c r="A2319" i="25"/>
  <c r="F2321" i="25" s="1"/>
  <c r="E2318" i="25"/>
  <c r="H2317" i="25"/>
  <c r="J2319" i="25" l="1"/>
  <c r="A2320" i="25"/>
  <c r="F2322" i="25" s="1"/>
  <c r="E2319" i="25"/>
  <c r="H2318" i="25"/>
  <c r="J2320" i="25" l="1"/>
  <c r="A2321" i="25"/>
  <c r="F2323" i="25" s="1"/>
  <c r="E2320" i="25"/>
  <c r="H2319" i="25"/>
  <c r="J2321" i="25" l="1"/>
  <c r="A2322" i="25"/>
  <c r="F2324" i="25" s="1"/>
  <c r="E2321" i="25"/>
  <c r="H2320" i="25"/>
  <c r="J2322" i="25" l="1"/>
  <c r="A2323" i="25"/>
  <c r="F2325" i="25" s="1"/>
  <c r="E2322" i="25"/>
  <c r="H2321" i="25"/>
  <c r="J2323" i="25" l="1"/>
  <c r="A2324" i="25"/>
  <c r="F2326" i="25" s="1"/>
  <c r="E2323" i="25"/>
  <c r="H2322" i="25"/>
  <c r="J2324" i="25" l="1"/>
  <c r="A2325" i="25"/>
  <c r="F2327" i="25" s="1"/>
  <c r="E2324" i="25"/>
  <c r="H2323" i="25"/>
  <c r="J2325" i="25" l="1"/>
  <c r="A2326" i="25"/>
  <c r="F2328" i="25" s="1"/>
  <c r="E2325" i="25"/>
  <c r="H2324" i="25"/>
  <c r="J2326" i="25" l="1"/>
  <c r="A2327" i="25"/>
  <c r="F2329" i="25" s="1"/>
  <c r="E2326" i="25"/>
  <c r="H2325" i="25"/>
  <c r="J2327" i="25" l="1"/>
  <c r="A2328" i="25"/>
  <c r="F2330" i="25" s="1"/>
  <c r="E2327" i="25"/>
  <c r="H2326" i="25"/>
  <c r="J2328" i="25" l="1"/>
  <c r="A2329" i="25"/>
  <c r="F2331" i="25" s="1"/>
  <c r="E2328" i="25"/>
  <c r="H2327" i="25"/>
  <c r="J2329" i="25" l="1"/>
  <c r="A2330" i="25"/>
  <c r="F2332" i="25" s="1"/>
  <c r="E2329" i="25"/>
  <c r="H2328" i="25"/>
  <c r="J2330" i="25" l="1"/>
  <c r="A2331" i="25"/>
  <c r="F2333" i="25" s="1"/>
  <c r="E2330" i="25"/>
  <c r="H2329" i="25"/>
  <c r="J2331" i="25" l="1"/>
  <c r="A2332" i="25"/>
  <c r="F2334" i="25" s="1"/>
  <c r="E2331" i="25"/>
  <c r="H2330" i="25"/>
  <c r="J2332" i="25" l="1"/>
  <c r="A2333" i="25"/>
  <c r="F2335" i="25" s="1"/>
  <c r="E2332" i="25"/>
  <c r="H2331" i="25"/>
  <c r="J2333" i="25" l="1"/>
  <c r="A2334" i="25"/>
  <c r="F2336" i="25" s="1"/>
  <c r="E2333" i="25"/>
  <c r="H2332" i="25"/>
  <c r="J2334" i="25" l="1"/>
  <c r="A2335" i="25"/>
  <c r="F2337" i="25" s="1"/>
  <c r="E2334" i="25"/>
  <c r="H2333" i="25"/>
  <c r="J2335" i="25" l="1"/>
  <c r="A2336" i="25"/>
  <c r="F2338" i="25" s="1"/>
  <c r="E2335" i="25"/>
  <c r="H2334" i="25"/>
  <c r="J2336" i="25" l="1"/>
  <c r="A2337" i="25"/>
  <c r="F2339" i="25" s="1"/>
  <c r="E2336" i="25"/>
  <c r="H2335" i="25"/>
  <c r="J2337" i="25" l="1"/>
  <c r="A2338" i="25"/>
  <c r="F2340" i="25" s="1"/>
  <c r="E2337" i="25"/>
  <c r="H2336" i="25"/>
  <c r="J2338" i="25" l="1"/>
  <c r="A2339" i="25"/>
  <c r="F2341" i="25" s="1"/>
  <c r="E2338" i="25"/>
  <c r="H2337" i="25"/>
  <c r="J2339" i="25" l="1"/>
  <c r="A2340" i="25"/>
  <c r="F2342" i="25" s="1"/>
  <c r="E2339" i="25"/>
  <c r="H2338" i="25"/>
  <c r="J2340" i="25" l="1"/>
  <c r="A2341" i="25"/>
  <c r="F2343" i="25" s="1"/>
  <c r="E2340" i="25"/>
  <c r="H2339" i="25"/>
  <c r="J2341" i="25" l="1"/>
  <c r="A2342" i="25"/>
  <c r="F2344" i="25" s="1"/>
  <c r="E2341" i="25"/>
  <c r="H2340" i="25"/>
  <c r="J2342" i="25" l="1"/>
  <c r="A2343" i="25"/>
  <c r="F2345" i="25" s="1"/>
  <c r="E2342" i="25"/>
  <c r="H2341" i="25"/>
  <c r="J2343" i="25" l="1"/>
  <c r="A2344" i="25"/>
  <c r="F2346" i="25" s="1"/>
  <c r="E2343" i="25"/>
  <c r="H2342" i="25"/>
  <c r="J2344" i="25" l="1"/>
  <c r="A2345" i="25"/>
  <c r="F2347" i="25" s="1"/>
  <c r="E2344" i="25"/>
  <c r="H2343" i="25"/>
  <c r="J2345" i="25" l="1"/>
  <c r="A2346" i="25"/>
  <c r="F2348" i="25" s="1"/>
  <c r="E2345" i="25"/>
  <c r="H2344" i="25"/>
  <c r="J2346" i="25" l="1"/>
  <c r="A2347" i="25"/>
  <c r="F2349" i="25" s="1"/>
  <c r="E2346" i="25"/>
  <c r="H2345" i="25"/>
  <c r="J2347" i="25" l="1"/>
  <c r="A2348" i="25"/>
  <c r="F2350" i="25" s="1"/>
  <c r="E2347" i="25"/>
  <c r="H2346" i="25"/>
  <c r="J2348" i="25" l="1"/>
  <c r="A2349" i="25"/>
  <c r="F2351" i="25" s="1"/>
  <c r="E2348" i="25"/>
  <c r="H2347" i="25"/>
  <c r="J2349" i="25" l="1"/>
  <c r="A2350" i="25"/>
  <c r="F2352" i="25" s="1"/>
  <c r="E2349" i="25"/>
  <c r="H2348" i="25"/>
  <c r="J2350" i="25" l="1"/>
  <c r="A2351" i="25"/>
  <c r="F2353" i="25" s="1"/>
  <c r="E2350" i="25"/>
  <c r="H2349" i="25"/>
  <c r="J2351" i="25" l="1"/>
  <c r="A2352" i="25"/>
  <c r="F2354" i="25" s="1"/>
  <c r="E2351" i="25"/>
  <c r="H2350" i="25"/>
  <c r="J2352" i="25" l="1"/>
  <c r="A2353" i="25"/>
  <c r="F2355" i="25" s="1"/>
  <c r="E2352" i="25"/>
  <c r="H2351" i="25"/>
  <c r="J2353" i="25" l="1"/>
  <c r="A2354" i="25"/>
  <c r="F2356" i="25" s="1"/>
  <c r="E2353" i="25"/>
  <c r="H2352" i="25"/>
  <c r="J2354" i="25" l="1"/>
  <c r="A2355" i="25"/>
  <c r="F2357" i="25" s="1"/>
  <c r="E2354" i="25"/>
  <c r="H2353" i="25"/>
  <c r="J2355" i="25" l="1"/>
  <c r="A2356" i="25"/>
  <c r="F2358" i="25" s="1"/>
  <c r="E2355" i="25"/>
  <c r="H2354" i="25"/>
  <c r="J2356" i="25" l="1"/>
  <c r="A2357" i="25"/>
  <c r="F2359" i="25" s="1"/>
  <c r="E2356" i="25"/>
  <c r="H2355" i="25"/>
  <c r="J2357" i="25" l="1"/>
  <c r="A2358" i="25"/>
  <c r="F2360" i="25" s="1"/>
  <c r="E2357" i="25"/>
  <c r="H2356" i="25"/>
  <c r="J2358" i="25" l="1"/>
  <c r="A2359" i="25"/>
  <c r="F2361" i="25" s="1"/>
  <c r="E2358" i="25"/>
  <c r="H2357" i="25"/>
  <c r="J2359" i="25" l="1"/>
  <c r="A2360" i="25"/>
  <c r="F2362" i="25" s="1"/>
  <c r="E2359" i="25"/>
  <c r="H2358" i="25"/>
  <c r="J2360" i="25" l="1"/>
  <c r="A2361" i="25"/>
  <c r="F2363" i="25" s="1"/>
  <c r="E2360" i="25"/>
  <c r="H2359" i="25"/>
  <c r="J2361" i="25" l="1"/>
  <c r="A2362" i="25"/>
  <c r="F2364" i="25" s="1"/>
  <c r="E2361" i="25"/>
  <c r="H2360" i="25"/>
  <c r="J2362" i="25" l="1"/>
  <c r="A2363" i="25"/>
  <c r="F2365" i="25" s="1"/>
  <c r="E2362" i="25"/>
  <c r="H2361" i="25"/>
  <c r="J2363" i="25" l="1"/>
  <c r="A2364" i="25"/>
  <c r="F2366" i="25" s="1"/>
  <c r="E2363" i="25"/>
  <c r="H2362" i="25"/>
  <c r="J2364" i="25" l="1"/>
  <c r="A2365" i="25"/>
  <c r="F2367" i="25" s="1"/>
  <c r="E2364" i="25"/>
  <c r="H2363" i="25"/>
  <c r="J2365" i="25" l="1"/>
  <c r="A2366" i="25"/>
  <c r="F2368" i="25" s="1"/>
  <c r="E2365" i="25"/>
  <c r="H2364" i="25"/>
  <c r="J2366" i="25" l="1"/>
  <c r="A2367" i="25"/>
  <c r="F2369" i="25" s="1"/>
  <c r="E2366" i="25"/>
  <c r="H2365" i="25"/>
  <c r="J2367" i="25" l="1"/>
  <c r="A2368" i="25"/>
  <c r="F2370" i="25" s="1"/>
  <c r="E2367" i="25"/>
  <c r="H2366" i="25"/>
  <c r="J2368" i="25" l="1"/>
  <c r="A2369" i="25"/>
  <c r="F2371" i="25" s="1"/>
  <c r="E2368" i="25"/>
  <c r="H2367" i="25"/>
  <c r="J2369" i="25" l="1"/>
  <c r="A2370" i="25"/>
  <c r="F2372" i="25" s="1"/>
  <c r="E2369" i="25"/>
  <c r="H2368" i="25"/>
  <c r="J2370" i="25" l="1"/>
  <c r="A2371" i="25"/>
  <c r="F2373" i="25" s="1"/>
  <c r="E2370" i="25"/>
  <c r="H2369" i="25"/>
  <c r="J2371" i="25" l="1"/>
  <c r="A2372" i="25"/>
  <c r="F2374" i="25" s="1"/>
  <c r="E2371" i="25"/>
  <c r="H2370" i="25"/>
  <c r="J2372" i="25" l="1"/>
  <c r="A2373" i="25"/>
  <c r="F2375" i="25" s="1"/>
  <c r="E2372" i="25"/>
  <c r="H2371" i="25"/>
  <c r="J2373" i="25" l="1"/>
  <c r="A2374" i="25"/>
  <c r="F2376" i="25" s="1"/>
  <c r="E2373" i="25"/>
  <c r="H2372" i="25"/>
  <c r="J2374" i="25" l="1"/>
  <c r="A2375" i="25"/>
  <c r="F2377" i="25" s="1"/>
  <c r="E2374" i="25"/>
  <c r="H2373" i="25"/>
  <c r="J2375" i="25" l="1"/>
  <c r="A2376" i="25"/>
  <c r="F2378" i="25" s="1"/>
  <c r="E2375" i="25"/>
  <c r="H2374" i="25"/>
  <c r="J2376" i="25" l="1"/>
  <c r="A2377" i="25"/>
  <c r="F2379" i="25" s="1"/>
  <c r="E2376" i="25"/>
  <c r="H2375" i="25"/>
  <c r="J2377" i="25" l="1"/>
  <c r="A2378" i="25"/>
  <c r="F2380" i="25" s="1"/>
  <c r="E2377" i="25"/>
  <c r="H2376" i="25"/>
  <c r="J2378" i="25" l="1"/>
  <c r="A2379" i="25"/>
  <c r="F2381" i="25" s="1"/>
  <c r="E2378" i="25"/>
  <c r="H2377" i="25"/>
  <c r="J2379" i="25" l="1"/>
  <c r="A2380" i="25"/>
  <c r="F2382" i="25" s="1"/>
  <c r="E2379" i="25"/>
  <c r="H2378" i="25"/>
  <c r="J2380" i="25" l="1"/>
  <c r="A2381" i="25"/>
  <c r="F2383" i="25" s="1"/>
  <c r="E2380" i="25"/>
  <c r="H2379" i="25"/>
  <c r="J2381" i="25" l="1"/>
  <c r="A2382" i="25"/>
  <c r="F2384" i="25" s="1"/>
  <c r="E2381" i="25"/>
  <c r="H2380" i="25"/>
  <c r="J2382" i="25" l="1"/>
  <c r="A2383" i="25"/>
  <c r="F2385" i="25" s="1"/>
  <c r="E2382" i="25"/>
  <c r="H2381" i="25"/>
  <c r="J2383" i="25" l="1"/>
  <c r="A2384" i="25"/>
  <c r="F2386" i="25" s="1"/>
  <c r="E2383" i="25"/>
  <c r="H2382" i="25"/>
  <c r="J2384" i="25" l="1"/>
  <c r="A2385" i="25"/>
  <c r="F2387" i="25" s="1"/>
  <c r="E2384" i="25"/>
  <c r="H2383" i="25"/>
  <c r="J2385" i="25" l="1"/>
  <c r="A2386" i="25"/>
  <c r="F2388" i="25" s="1"/>
  <c r="E2385" i="25"/>
  <c r="H2384" i="25"/>
  <c r="J2386" i="25" l="1"/>
  <c r="A2387" i="25"/>
  <c r="F2389" i="25" s="1"/>
  <c r="E2386" i="25"/>
  <c r="H2385" i="25"/>
  <c r="J2387" i="25" l="1"/>
  <c r="A2388" i="25"/>
  <c r="F2390" i="25" s="1"/>
  <c r="E2387" i="25"/>
  <c r="H2386" i="25"/>
  <c r="J2388" i="25" l="1"/>
  <c r="A2389" i="25"/>
  <c r="F2391" i="25" s="1"/>
  <c r="E2388" i="25"/>
  <c r="H2387" i="25"/>
  <c r="J2389" i="25" l="1"/>
  <c r="A2390" i="25"/>
  <c r="F2392" i="25" s="1"/>
  <c r="E2389" i="25"/>
  <c r="H2388" i="25"/>
  <c r="J2390" i="25" l="1"/>
  <c r="A2391" i="25"/>
  <c r="F2393" i="25" s="1"/>
  <c r="E2390" i="25"/>
  <c r="H2389" i="25"/>
  <c r="J2391" i="25" l="1"/>
  <c r="A2392" i="25"/>
  <c r="F2394" i="25" s="1"/>
  <c r="E2391" i="25"/>
  <c r="H2390" i="25"/>
  <c r="J2392" i="25" l="1"/>
  <c r="A2393" i="25"/>
  <c r="F2395" i="25" s="1"/>
  <c r="E2392" i="25"/>
  <c r="H2391" i="25"/>
  <c r="J2393" i="25" l="1"/>
  <c r="A2394" i="25"/>
  <c r="F2396" i="25" s="1"/>
  <c r="E2393" i="25"/>
  <c r="H2392" i="25"/>
  <c r="J2394" i="25" l="1"/>
  <c r="A2395" i="25"/>
  <c r="F2397" i="25" s="1"/>
  <c r="E2394" i="25"/>
  <c r="H2393" i="25"/>
  <c r="J2395" i="25" l="1"/>
  <c r="A2396" i="25"/>
  <c r="F2398" i="25" s="1"/>
  <c r="E2395" i="25"/>
  <c r="H2394" i="25"/>
  <c r="J2396" i="25" l="1"/>
  <c r="A2397" i="25"/>
  <c r="F2399" i="25" s="1"/>
  <c r="E2396" i="25"/>
  <c r="H2395" i="25"/>
  <c r="J2397" i="25" l="1"/>
  <c r="A2398" i="25"/>
  <c r="F2400" i="25" s="1"/>
  <c r="E2397" i="25"/>
  <c r="H2396" i="25"/>
  <c r="J2398" i="25" l="1"/>
  <c r="A2399" i="25"/>
  <c r="F2401" i="25" s="1"/>
  <c r="E2398" i="25"/>
  <c r="H2397" i="25"/>
  <c r="J2399" i="25" l="1"/>
  <c r="A2400" i="25"/>
  <c r="F2402" i="25" s="1"/>
  <c r="E2399" i="25"/>
  <c r="H2398" i="25"/>
  <c r="J2400" i="25" l="1"/>
  <c r="A2401" i="25"/>
  <c r="F2403" i="25" s="1"/>
  <c r="E2400" i="25"/>
  <c r="H2399" i="25"/>
  <c r="J2401" i="25" l="1"/>
  <c r="A2402" i="25"/>
  <c r="F2404" i="25" s="1"/>
  <c r="E2401" i="25"/>
  <c r="H2400" i="25"/>
  <c r="J2402" i="25" l="1"/>
  <c r="A2403" i="25"/>
  <c r="F2405" i="25" s="1"/>
  <c r="E2402" i="25"/>
  <c r="H2401" i="25"/>
  <c r="J2403" i="25" l="1"/>
  <c r="A2404" i="25"/>
  <c r="F2406" i="25" s="1"/>
  <c r="E2403" i="25"/>
  <c r="H2402" i="25"/>
  <c r="J2404" i="25" l="1"/>
  <c r="A2405" i="25"/>
  <c r="F2407" i="25" s="1"/>
  <c r="E2404" i="25"/>
  <c r="H2403" i="25"/>
  <c r="J2405" i="25" l="1"/>
  <c r="A2406" i="25"/>
  <c r="F2408" i="25" s="1"/>
  <c r="E2405" i="25"/>
  <c r="H2404" i="25"/>
  <c r="J2406" i="25" l="1"/>
  <c r="A2407" i="25"/>
  <c r="F2409" i="25" s="1"/>
  <c r="E2406" i="25"/>
  <c r="H2405" i="25"/>
  <c r="J2407" i="25" l="1"/>
  <c r="A2408" i="25"/>
  <c r="F2410" i="25" s="1"/>
  <c r="E2407" i="25"/>
  <c r="H2406" i="25"/>
  <c r="J2408" i="25" l="1"/>
  <c r="A2409" i="25"/>
  <c r="F2411" i="25" s="1"/>
  <c r="E2408" i="25"/>
  <c r="H2407" i="25"/>
  <c r="J2409" i="25" l="1"/>
  <c r="A2410" i="25"/>
  <c r="F2412" i="25" s="1"/>
  <c r="E2409" i="25"/>
  <c r="H2408" i="25"/>
  <c r="J2410" i="25" l="1"/>
  <c r="A2411" i="25"/>
  <c r="F2413" i="25" s="1"/>
  <c r="E2410" i="25"/>
  <c r="H2409" i="25"/>
  <c r="J2411" i="25" l="1"/>
  <c r="A2412" i="25"/>
  <c r="F2414" i="25" s="1"/>
  <c r="E2411" i="25"/>
  <c r="H2410" i="25"/>
  <c r="J2412" i="25" l="1"/>
  <c r="A2413" i="25"/>
  <c r="F2415" i="25" s="1"/>
  <c r="E2412" i="25"/>
  <c r="H2411" i="25"/>
  <c r="J2413" i="25" l="1"/>
  <c r="A2414" i="25"/>
  <c r="F2416" i="25" s="1"/>
  <c r="E2413" i="25"/>
  <c r="H2412" i="25"/>
  <c r="J2414" i="25" l="1"/>
  <c r="A2415" i="25"/>
  <c r="F2417" i="25" s="1"/>
  <c r="E2414" i="25"/>
  <c r="H2413" i="25"/>
  <c r="J2415" i="25" l="1"/>
  <c r="A2416" i="25"/>
  <c r="F2418" i="25" s="1"/>
  <c r="E2415" i="25"/>
  <c r="H2414" i="25"/>
  <c r="J2416" i="25" l="1"/>
  <c r="A2417" i="25"/>
  <c r="F2419" i="25" s="1"/>
  <c r="E2416" i="25"/>
  <c r="H2415" i="25"/>
  <c r="J2417" i="25" l="1"/>
  <c r="A2418" i="25"/>
  <c r="F2420" i="25" s="1"/>
  <c r="E2417" i="25"/>
  <c r="H2416" i="25"/>
  <c r="J2418" i="25" l="1"/>
  <c r="A2419" i="25"/>
  <c r="F2421" i="25" s="1"/>
  <c r="E2418" i="25"/>
  <c r="H2417" i="25"/>
  <c r="J2419" i="25" l="1"/>
  <c r="A2420" i="25"/>
  <c r="F2422" i="25" s="1"/>
  <c r="E2419" i="25"/>
  <c r="H2418" i="25"/>
  <c r="J2420" i="25" l="1"/>
  <c r="A2421" i="25"/>
  <c r="F2423" i="25" s="1"/>
  <c r="E2420" i="25"/>
  <c r="H2419" i="25"/>
  <c r="J2421" i="25" l="1"/>
  <c r="A2422" i="25"/>
  <c r="F2424" i="25" s="1"/>
  <c r="E2421" i="25"/>
  <c r="H2420" i="25"/>
  <c r="J2422" i="25" l="1"/>
  <c r="A2423" i="25"/>
  <c r="F2425" i="25" s="1"/>
  <c r="E2422" i="25"/>
  <c r="H2421" i="25"/>
  <c r="J2423" i="25" l="1"/>
  <c r="A2424" i="25"/>
  <c r="F2426" i="25" s="1"/>
  <c r="E2423" i="25"/>
  <c r="H2422" i="25"/>
  <c r="J2424" i="25" l="1"/>
  <c r="A2425" i="25"/>
  <c r="F2427" i="25" s="1"/>
  <c r="E2424" i="25"/>
  <c r="H2423" i="25"/>
  <c r="J2425" i="25" l="1"/>
  <c r="A2426" i="25"/>
  <c r="F2428" i="25" s="1"/>
  <c r="E2425" i="25"/>
  <c r="H2424" i="25"/>
  <c r="J2426" i="25" l="1"/>
  <c r="A2427" i="25"/>
  <c r="F2429" i="25" s="1"/>
  <c r="E2426" i="25"/>
  <c r="H2425" i="25"/>
  <c r="J2427" i="25" l="1"/>
  <c r="A2428" i="25"/>
  <c r="F2430" i="25" s="1"/>
  <c r="E2427" i="25"/>
  <c r="H2426" i="25"/>
  <c r="J2428" i="25" l="1"/>
  <c r="A2429" i="25"/>
  <c r="F2431" i="25" s="1"/>
  <c r="E2428" i="25"/>
  <c r="H2427" i="25"/>
  <c r="J2429" i="25" l="1"/>
  <c r="A2430" i="25"/>
  <c r="F2432" i="25" s="1"/>
  <c r="E2429" i="25"/>
  <c r="H2428" i="25"/>
  <c r="J2430" i="25" l="1"/>
  <c r="A2431" i="25"/>
  <c r="F2433" i="25" s="1"/>
  <c r="E2430" i="25"/>
  <c r="H2429" i="25"/>
  <c r="J2431" i="25" l="1"/>
  <c r="A2432" i="25"/>
  <c r="F2434" i="25" s="1"/>
  <c r="E2431" i="25"/>
  <c r="H2430" i="25"/>
  <c r="J2432" i="25" l="1"/>
  <c r="A2433" i="25"/>
  <c r="F2435" i="25" s="1"/>
  <c r="E2432" i="25"/>
  <c r="H2431" i="25"/>
  <c r="J2433" i="25" l="1"/>
  <c r="A2434" i="25"/>
  <c r="F2436" i="25" s="1"/>
  <c r="E2433" i="25"/>
  <c r="H2432" i="25"/>
  <c r="J2434" i="25" l="1"/>
  <c r="A2435" i="25"/>
  <c r="F2437" i="25" s="1"/>
  <c r="E2434" i="25"/>
  <c r="H2433" i="25"/>
  <c r="J2435" i="25" l="1"/>
  <c r="A2436" i="25"/>
  <c r="F2438" i="25" s="1"/>
  <c r="E2435" i="25"/>
  <c r="H2434" i="25"/>
  <c r="J2436" i="25" l="1"/>
  <c r="A2437" i="25"/>
  <c r="F2439" i="25" s="1"/>
  <c r="E2436" i="25"/>
  <c r="H2435" i="25"/>
  <c r="J2437" i="25" l="1"/>
  <c r="A2438" i="25"/>
  <c r="F2440" i="25" s="1"/>
  <c r="E2437" i="25"/>
  <c r="H2436" i="25"/>
  <c r="J2438" i="25" l="1"/>
  <c r="A2439" i="25"/>
  <c r="F2441" i="25" s="1"/>
  <c r="E2438" i="25"/>
  <c r="H2437" i="25"/>
  <c r="J2439" i="25" l="1"/>
  <c r="A2440" i="25"/>
  <c r="F2442" i="25" s="1"/>
  <c r="E2439" i="25"/>
  <c r="H2438" i="25"/>
  <c r="J2440" i="25" l="1"/>
  <c r="A2441" i="25"/>
  <c r="F2443" i="25" s="1"/>
  <c r="E2440" i="25"/>
  <c r="H2439" i="25"/>
  <c r="J2441" i="25" l="1"/>
  <c r="A2442" i="25"/>
  <c r="F2444" i="25" s="1"/>
  <c r="E2441" i="25"/>
  <c r="H2440" i="25"/>
  <c r="J2442" i="25" l="1"/>
  <c r="A2443" i="25"/>
  <c r="F2445" i="25" s="1"/>
  <c r="E2442" i="25"/>
  <c r="H2441" i="25"/>
  <c r="J2443" i="25" l="1"/>
  <c r="A2444" i="25"/>
  <c r="F2446" i="25" s="1"/>
  <c r="E2443" i="25"/>
  <c r="H2442" i="25"/>
  <c r="J2444" i="25" l="1"/>
  <c r="A2445" i="25"/>
  <c r="F2447" i="25" s="1"/>
  <c r="E2444" i="25"/>
  <c r="H2443" i="25"/>
  <c r="J2445" i="25" l="1"/>
  <c r="A2446" i="25"/>
  <c r="F2448" i="25" s="1"/>
  <c r="E2445" i="25"/>
  <c r="H2444" i="25"/>
  <c r="J2446" i="25" l="1"/>
  <c r="A2447" i="25"/>
  <c r="F2449" i="25" s="1"/>
  <c r="E2446" i="25"/>
  <c r="H2445" i="25"/>
  <c r="J2447" i="25" l="1"/>
  <c r="A2448" i="25"/>
  <c r="F2450" i="25" s="1"/>
  <c r="E2447" i="25"/>
  <c r="H2446" i="25"/>
  <c r="J2448" i="25" l="1"/>
  <c r="A2449" i="25"/>
  <c r="F2451" i="25" s="1"/>
  <c r="E2448" i="25"/>
  <c r="H2447" i="25"/>
  <c r="J2449" i="25" l="1"/>
  <c r="A2450" i="25"/>
  <c r="F2452" i="25" s="1"/>
  <c r="E2449" i="25"/>
  <c r="H2448" i="25"/>
  <c r="J2450" i="25" l="1"/>
  <c r="A2451" i="25"/>
  <c r="F2453" i="25" s="1"/>
  <c r="E2450" i="25"/>
  <c r="H2449" i="25"/>
  <c r="J2451" i="25" l="1"/>
  <c r="A2452" i="25"/>
  <c r="F2454" i="25" s="1"/>
  <c r="E2451" i="25"/>
  <c r="H2450" i="25"/>
  <c r="J2452" i="25" l="1"/>
  <c r="A2453" i="25"/>
  <c r="F2455" i="25" s="1"/>
  <c r="E2452" i="25"/>
  <c r="H2451" i="25"/>
  <c r="J2453" i="25" l="1"/>
  <c r="A2454" i="25"/>
  <c r="F2456" i="25" s="1"/>
  <c r="E2453" i="25"/>
  <c r="H2452" i="25"/>
  <c r="J2454" i="25" l="1"/>
  <c r="A2455" i="25"/>
  <c r="F2457" i="25" s="1"/>
  <c r="E2454" i="25"/>
  <c r="H2453" i="25"/>
  <c r="J2455" i="25" l="1"/>
  <c r="A2456" i="25"/>
  <c r="F2458" i="25" s="1"/>
  <c r="E2455" i="25"/>
  <c r="H2454" i="25"/>
  <c r="J2456" i="25" l="1"/>
  <c r="A2457" i="25"/>
  <c r="F2459" i="25" s="1"/>
  <c r="E2456" i="25"/>
  <c r="H2455" i="25"/>
  <c r="J2457" i="25" l="1"/>
  <c r="A2458" i="25"/>
  <c r="F2460" i="25" s="1"/>
  <c r="E2457" i="25"/>
  <c r="H2456" i="25"/>
  <c r="J2458" i="25" l="1"/>
  <c r="A2459" i="25"/>
  <c r="F2461" i="25" s="1"/>
  <c r="E2458" i="25"/>
  <c r="H2457" i="25"/>
  <c r="J2459" i="25" l="1"/>
  <c r="A2460" i="25"/>
  <c r="F2462" i="25" s="1"/>
  <c r="E2459" i="25"/>
  <c r="H2458" i="25"/>
  <c r="J2460" i="25" l="1"/>
  <c r="A2461" i="25"/>
  <c r="F2463" i="25" s="1"/>
  <c r="E2460" i="25"/>
  <c r="H2459" i="25"/>
  <c r="J2461" i="25" l="1"/>
  <c r="A2462" i="25"/>
  <c r="F2464" i="25" s="1"/>
  <c r="E2461" i="25"/>
  <c r="H2460" i="25"/>
  <c r="J2462" i="25" l="1"/>
  <c r="A2463" i="25"/>
  <c r="F2465" i="25" s="1"/>
  <c r="E2462" i="25"/>
  <c r="H2461" i="25"/>
  <c r="J2463" i="25" l="1"/>
  <c r="A2464" i="25"/>
  <c r="F2466" i="25" s="1"/>
  <c r="E2463" i="25"/>
  <c r="H2462" i="25"/>
  <c r="J2464" i="25" l="1"/>
  <c r="A2465" i="25"/>
  <c r="F2467" i="25" s="1"/>
  <c r="E2464" i="25"/>
  <c r="H2463" i="25"/>
  <c r="J2465" i="25" l="1"/>
  <c r="A2466" i="25"/>
  <c r="F2468" i="25" s="1"/>
  <c r="E2465" i="25"/>
  <c r="H2464" i="25"/>
  <c r="J2466" i="25" l="1"/>
  <c r="A2467" i="25"/>
  <c r="F2469" i="25" s="1"/>
  <c r="E2466" i="25"/>
  <c r="H2465" i="25"/>
  <c r="J2467" i="25" l="1"/>
  <c r="A2468" i="25"/>
  <c r="F2470" i="25" s="1"/>
  <c r="E2467" i="25"/>
  <c r="H2466" i="25"/>
  <c r="J2468" i="25" l="1"/>
  <c r="A2469" i="25"/>
  <c r="F2471" i="25" s="1"/>
  <c r="E2468" i="25"/>
  <c r="H2467" i="25"/>
  <c r="J2469" i="25" l="1"/>
  <c r="A2470" i="25"/>
  <c r="F2472" i="25" s="1"/>
  <c r="E2469" i="25"/>
  <c r="H2468" i="25"/>
  <c r="J2470" i="25" l="1"/>
  <c r="A2471" i="25"/>
  <c r="F2473" i="25" s="1"/>
  <c r="E2470" i="25"/>
  <c r="H2469" i="25"/>
  <c r="J2471" i="25" l="1"/>
  <c r="A2472" i="25"/>
  <c r="F2474" i="25" s="1"/>
  <c r="E2471" i="25"/>
  <c r="H2470" i="25"/>
  <c r="J2472" i="25" l="1"/>
  <c r="A2473" i="25"/>
  <c r="F2475" i="25" s="1"/>
  <c r="E2472" i="25"/>
  <c r="H2471" i="25"/>
  <c r="J2473" i="25" l="1"/>
  <c r="A2474" i="25"/>
  <c r="F2476" i="25" s="1"/>
  <c r="E2473" i="25"/>
  <c r="H2472" i="25"/>
  <c r="J2474" i="25" l="1"/>
  <c r="A2475" i="25"/>
  <c r="F2477" i="25" s="1"/>
  <c r="E2474" i="25"/>
  <c r="H2473" i="25"/>
  <c r="J2475" i="25" l="1"/>
  <c r="A2476" i="25"/>
  <c r="F2478" i="25" s="1"/>
  <c r="E2475" i="25"/>
  <c r="H2474" i="25"/>
  <c r="J2476" i="25" l="1"/>
  <c r="A2477" i="25"/>
  <c r="F2479" i="25" s="1"/>
  <c r="E2476" i="25"/>
  <c r="H2475" i="25"/>
  <c r="J2477" i="25" l="1"/>
  <c r="A2478" i="25"/>
  <c r="F2480" i="25" s="1"/>
  <c r="E2477" i="25"/>
  <c r="H2476" i="25"/>
  <c r="J2478" i="25" l="1"/>
  <c r="A2479" i="25"/>
  <c r="F2481" i="25" s="1"/>
  <c r="E2478" i="25"/>
  <c r="H2477" i="25"/>
  <c r="J2479" i="25" l="1"/>
  <c r="A2480" i="25"/>
  <c r="F2482" i="25" s="1"/>
  <c r="E2479" i="25"/>
  <c r="H2478" i="25"/>
  <c r="J2480" i="25" l="1"/>
  <c r="A2481" i="25"/>
  <c r="F2483" i="25" s="1"/>
  <c r="E2480" i="25"/>
  <c r="H2479" i="25"/>
  <c r="J2481" i="25" l="1"/>
  <c r="A2482" i="25"/>
  <c r="F2484" i="25" s="1"/>
  <c r="E2481" i="25"/>
  <c r="H2480" i="25"/>
  <c r="J2482" i="25" l="1"/>
  <c r="A2483" i="25"/>
  <c r="F2485" i="25" s="1"/>
  <c r="E2482" i="25"/>
  <c r="H2481" i="25"/>
  <c r="J2483" i="25" l="1"/>
  <c r="A2484" i="25"/>
  <c r="F2486" i="25" s="1"/>
  <c r="E2483" i="25"/>
  <c r="H2482" i="25"/>
  <c r="J2484" i="25" l="1"/>
  <c r="A2485" i="25"/>
  <c r="F2487" i="25" s="1"/>
  <c r="E2484" i="25"/>
  <c r="H2483" i="25"/>
  <c r="J2485" i="25" l="1"/>
  <c r="A2486" i="25"/>
  <c r="F2488" i="25" s="1"/>
  <c r="E2485" i="25"/>
  <c r="H2484" i="25"/>
  <c r="J2486" i="25" l="1"/>
  <c r="A2487" i="25"/>
  <c r="F2489" i="25" s="1"/>
  <c r="E2486" i="25"/>
  <c r="H2485" i="25"/>
  <c r="J2487" i="25" l="1"/>
  <c r="A2488" i="25"/>
  <c r="F2490" i="25" s="1"/>
  <c r="E2487" i="25"/>
  <c r="H2486" i="25"/>
  <c r="J2488" i="25" l="1"/>
  <c r="A2489" i="25"/>
  <c r="F2491" i="25" s="1"/>
  <c r="E2488" i="25"/>
  <c r="H2487" i="25"/>
  <c r="J2489" i="25" l="1"/>
  <c r="A2490" i="25"/>
  <c r="F2492" i="25" s="1"/>
  <c r="E2489" i="25"/>
  <c r="H2488" i="25"/>
  <c r="J2490" i="25" l="1"/>
  <c r="A2491" i="25"/>
  <c r="F2493" i="25" s="1"/>
  <c r="E2490" i="25"/>
  <c r="H2489" i="25"/>
  <c r="J2491" i="25" l="1"/>
  <c r="A2492" i="25"/>
  <c r="F2494" i="25" s="1"/>
  <c r="E2491" i="25"/>
  <c r="H2490" i="25"/>
  <c r="J2492" i="25" l="1"/>
  <c r="A2493" i="25"/>
  <c r="F2495" i="25" s="1"/>
  <c r="E2492" i="25"/>
  <c r="H2491" i="25"/>
  <c r="J2493" i="25" l="1"/>
  <c r="A2494" i="25"/>
  <c r="F2496" i="25" s="1"/>
  <c r="E2493" i="25"/>
  <c r="H2492" i="25"/>
  <c r="J2494" i="25" l="1"/>
  <c r="A2495" i="25"/>
  <c r="F2497" i="25" s="1"/>
  <c r="E2494" i="25"/>
  <c r="H2493" i="25"/>
  <c r="J2495" i="25" l="1"/>
  <c r="A2496" i="25"/>
  <c r="F2498" i="25" s="1"/>
  <c r="E2495" i="25"/>
  <c r="H2494" i="25"/>
  <c r="J2496" i="25" l="1"/>
  <c r="A2497" i="25"/>
  <c r="F2499" i="25" s="1"/>
  <c r="E2496" i="25"/>
  <c r="H2495" i="25"/>
  <c r="J2497" i="25" l="1"/>
  <c r="A2498" i="25"/>
  <c r="F2500" i="25" s="1"/>
  <c r="E2497" i="25"/>
  <c r="H2496" i="25"/>
  <c r="J2498" i="25" l="1"/>
  <c r="A2499" i="25"/>
  <c r="F2501" i="25" s="1"/>
  <c r="E2498" i="25"/>
  <c r="H2497" i="25"/>
  <c r="J2499" i="25" l="1"/>
  <c r="A2500" i="25"/>
  <c r="F2502" i="25" s="1"/>
  <c r="E2499" i="25"/>
  <c r="H2498" i="25"/>
  <c r="J2500" i="25" l="1"/>
  <c r="A2501" i="25"/>
  <c r="F2503" i="25" s="1"/>
  <c r="E2500" i="25"/>
  <c r="H2499" i="25"/>
  <c r="J2501" i="25" l="1"/>
  <c r="A2502" i="25"/>
  <c r="F2504" i="25" s="1"/>
  <c r="E2501" i="25"/>
  <c r="H2500" i="25"/>
  <c r="J2502" i="25" l="1"/>
  <c r="A2503" i="25"/>
  <c r="F2505" i="25" s="1"/>
  <c r="E2502" i="25"/>
  <c r="H2501" i="25"/>
  <c r="J2503" i="25" l="1"/>
  <c r="A2504" i="25"/>
  <c r="F2506" i="25" s="1"/>
  <c r="E2503" i="25"/>
  <c r="H2502" i="25"/>
  <c r="J2504" i="25" l="1"/>
  <c r="A2505" i="25"/>
  <c r="F2507" i="25" s="1"/>
  <c r="E2504" i="25"/>
  <c r="H2503" i="25"/>
  <c r="J2505" i="25" l="1"/>
  <c r="A2506" i="25"/>
  <c r="F2508" i="25" s="1"/>
  <c r="E2505" i="25"/>
  <c r="H2504" i="25"/>
  <c r="J2506" i="25" l="1"/>
  <c r="A2507" i="25"/>
  <c r="F2509" i="25" s="1"/>
  <c r="E2506" i="25"/>
  <c r="H2505" i="25"/>
  <c r="J2507" i="25" l="1"/>
  <c r="A2508" i="25"/>
  <c r="F2510" i="25" s="1"/>
  <c r="E2507" i="25"/>
  <c r="H2506" i="25"/>
  <c r="J2508" i="25" l="1"/>
  <c r="A2509" i="25"/>
  <c r="F2511" i="25" s="1"/>
  <c r="E2508" i="25"/>
  <c r="H2507" i="25"/>
  <c r="J2509" i="25" l="1"/>
  <c r="A2510" i="25"/>
  <c r="F2512" i="25" s="1"/>
  <c r="E2509" i="25"/>
  <c r="H2508" i="25"/>
  <c r="J2510" i="25" l="1"/>
  <c r="A2511" i="25"/>
  <c r="F2513" i="25" s="1"/>
  <c r="E2510" i="25"/>
  <c r="H2509" i="25"/>
  <c r="J2511" i="25" l="1"/>
  <c r="A2512" i="25"/>
  <c r="F2514" i="25" s="1"/>
  <c r="E2511" i="25"/>
  <c r="H2510" i="25"/>
  <c r="J2512" i="25" l="1"/>
  <c r="A2513" i="25"/>
  <c r="F2515" i="25" s="1"/>
  <c r="E2512" i="25"/>
  <c r="H2511" i="25"/>
  <c r="J2513" i="25" l="1"/>
  <c r="A2514" i="25"/>
  <c r="F2516" i="25" s="1"/>
  <c r="E2513" i="25"/>
  <c r="H2512" i="25"/>
  <c r="J2514" i="25" l="1"/>
  <c r="A2515" i="25"/>
  <c r="F2517" i="25" s="1"/>
  <c r="E2514" i="25"/>
  <c r="H2513" i="25"/>
  <c r="J2515" i="25" l="1"/>
  <c r="A2516" i="25"/>
  <c r="F2518" i="25" s="1"/>
  <c r="E2515" i="25"/>
  <c r="H2514" i="25"/>
  <c r="J2516" i="25" l="1"/>
  <c r="A2517" i="25"/>
  <c r="F2519" i="25" s="1"/>
  <c r="E2516" i="25"/>
  <c r="H2515" i="25"/>
  <c r="J2517" i="25" l="1"/>
  <c r="A2518" i="25"/>
  <c r="F2520" i="25" s="1"/>
  <c r="E2517" i="25"/>
  <c r="H2516" i="25"/>
  <c r="J2518" i="25" l="1"/>
  <c r="A2519" i="25"/>
  <c r="F2521" i="25" s="1"/>
  <c r="E2518" i="25"/>
  <c r="H2517" i="25"/>
  <c r="J2519" i="25" l="1"/>
  <c r="A2520" i="25"/>
  <c r="F2522" i="25" s="1"/>
  <c r="E2519" i="25"/>
  <c r="H2518" i="25"/>
  <c r="J2520" i="25" l="1"/>
  <c r="A2521" i="25"/>
  <c r="F2523" i="25" s="1"/>
  <c r="E2520" i="25"/>
  <c r="H2519" i="25"/>
  <c r="J2521" i="25" l="1"/>
  <c r="A2522" i="25"/>
  <c r="F2524" i="25" s="1"/>
  <c r="E2521" i="25"/>
  <c r="H2520" i="25"/>
  <c r="J2522" i="25" l="1"/>
  <c r="A2523" i="25"/>
  <c r="F2525" i="25" s="1"/>
  <c r="E2522" i="25"/>
  <c r="H2521" i="25"/>
  <c r="J2523" i="25" l="1"/>
  <c r="A2524" i="25"/>
  <c r="F2526" i="25" s="1"/>
  <c r="E2523" i="25"/>
  <c r="H2522" i="25"/>
  <c r="J2524" i="25" l="1"/>
  <c r="A2525" i="25"/>
  <c r="F2527" i="25" s="1"/>
  <c r="E2524" i="25"/>
  <c r="H2523" i="25"/>
  <c r="J2525" i="25" l="1"/>
  <c r="A2526" i="25"/>
  <c r="F2528" i="25" s="1"/>
  <c r="E2525" i="25"/>
  <c r="H2524" i="25"/>
  <c r="J2526" i="25" l="1"/>
  <c r="A2527" i="25"/>
  <c r="F2529" i="25" s="1"/>
  <c r="E2526" i="25"/>
  <c r="H2525" i="25"/>
  <c r="J2527" i="25" l="1"/>
  <c r="A2528" i="25"/>
  <c r="F2530" i="25" s="1"/>
  <c r="E2527" i="25"/>
  <c r="H2526" i="25"/>
  <c r="J2528" i="25" l="1"/>
  <c r="A2529" i="25"/>
  <c r="F2531" i="25" s="1"/>
  <c r="E2528" i="25"/>
  <c r="H2527" i="25"/>
  <c r="J2529" i="25" l="1"/>
  <c r="A2530" i="25"/>
  <c r="F2532" i="25" s="1"/>
  <c r="E2529" i="25"/>
  <c r="H2528" i="25"/>
  <c r="J2530" i="25" l="1"/>
  <c r="A2531" i="25"/>
  <c r="F2533" i="25" s="1"/>
  <c r="E2530" i="25"/>
  <c r="H2529" i="25"/>
  <c r="J2531" i="25" l="1"/>
  <c r="A2532" i="25"/>
  <c r="F2534" i="25" s="1"/>
  <c r="E2531" i="25"/>
  <c r="H2530" i="25"/>
  <c r="J2532" i="25" l="1"/>
  <c r="A2533" i="25"/>
  <c r="F2535" i="25" s="1"/>
  <c r="E2532" i="25"/>
  <c r="H2531" i="25"/>
  <c r="J2533" i="25" l="1"/>
  <c r="A2534" i="25"/>
  <c r="F2536" i="25" s="1"/>
  <c r="E2533" i="25"/>
  <c r="H2532" i="25"/>
  <c r="J2534" i="25" l="1"/>
  <c r="A2535" i="25"/>
  <c r="F2537" i="25" s="1"/>
  <c r="E2534" i="25"/>
  <c r="H2533" i="25"/>
  <c r="J2535" i="25" l="1"/>
  <c r="A2536" i="25"/>
  <c r="F2538" i="25" s="1"/>
  <c r="E2535" i="25"/>
  <c r="H2534" i="25"/>
  <c r="J2536" i="25" l="1"/>
  <c r="A2537" i="25"/>
  <c r="F2539" i="25" s="1"/>
  <c r="E2536" i="25"/>
  <c r="H2535" i="25"/>
  <c r="J2537" i="25" l="1"/>
  <c r="A2538" i="25"/>
  <c r="F2540" i="25" s="1"/>
  <c r="E2537" i="25"/>
  <c r="H2536" i="25"/>
  <c r="J2538" i="25" l="1"/>
  <c r="A2539" i="25"/>
  <c r="F2541" i="25" s="1"/>
  <c r="E2538" i="25"/>
  <c r="H2537" i="25"/>
  <c r="J2539" i="25" l="1"/>
  <c r="A2540" i="25"/>
  <c r="F2542" i="25" s="1"/>
  <c r="E2539" i="25"/>
  <c r="H2538" i="25"/>
  <c r="J2540" i="25" l="1"/>
  <c r="A2541" i="25"/>
  <c r="F2543" i="25" s="1"/>
  <c r="E2540" i="25"/>
  <c r="H2539" i="25"/>
  <c r="J2541" i="25" l="1"/>
  <c r="A2542" i="25"/>
  <c r="F2544" i="25" s="1"/>
  <c r="E2541" i="25"/>
  <c r="H2540" i="25"/>
  <c r="J2542" i="25" l="1"/>
  <c r="A2543" i="25"/>
  <c r="F2545" i="25" s="1"/>
  <c r="E2542" i="25"/>
  <c r="H2541" i="25"/>
  <c r="J2543" i="25" l="1"/>
  <c r="A2544" i="25"/>
  <c r="F2546" i="25" s="1"/>
  <c r="E2543" i="25"/>
  <c r="H2542" i="25"/>
  <c r="J2544" i="25" l="1"/>
  <c r="A2545" i="25"/>
  <c r="F2547" i="25" s="1"/>
  <c r="E2544" i="25"/>
  <c r="H2543" i="25"/>
  <c r="J2545" i="25" l="1"/>
  <c r="A2546" i="25"/>
  <c r="F2548" i="25" s="1"/>
  <c r="E2545" i="25"/>
  <c r="H2544" i="25"/>
  <c r="J2546" i="25" l="1"/>
  <c r="A2547" i="25"/>
  <c r="F2549" i="25" s="1"/>
  <c r="E2546" i="25"/>
  <c r="H2545" i="25"/>
  <c r="J2547" i="25" l="1"/>
  <c r="A2548" i="25"/>
  <c r="F2550" i="25" s="1"/>
  <c r="E2547" i="25"/>
  <c r="H2546" i="25"/>
  <c r="J2548" i="25" l="1"/>
  <c r="A2549" i="25"/>
  <c r="F2551" i="25" s="1"/>
  <c r="E2548" i="25"/>
  <c r="H2547" i="25"/>
  <c r="J2549" i="25" l="1"/>
  <c r="A2550" i="25"/>
  <c r="F2552" i="25" s="1"/>
  <c r="E2549" i="25"/>
  <c r="H2548" i="25"/>
  <c r="J2550" i="25" l="1"/>
  <c r="A2551" i="25"/>
  <c r="F2553" i="25" s="1"/>
  <c r="E2550" i="25"/>
  <c r="H2549" i="25"/>
  <c r="J2551" i="25" l="1"/>
  <c r="A2552" i="25"/>
  <c r="F2554" i="25" s="1"/>
  <c r="E2551" i="25"/>
  <c r="H2550" i="25"/>
  <c r="J2552" i="25" l="1"/>
  <c r="A2553" i="25"/>
  <c r="F2555" i="25" s="1"/>
  <c r="E2552" i="25"/>
  <c r="H2551" i="25"/>
  <c r="J2553" i="25" l="1"/>
  <c r="A2554" i="25"/>
  <c r="F2556" i="25" s="1"/>
  <c r="E2553" i="25"/>
  <c r="H2552" i="25"/>
  <c r="J2554" i="25" l="1"/>
  <c r="A2555" i="25"/>
  <c r="F2557" i="25" s="1"/>
  <c r="E2554" i="25"/>
  <c r="H2553" i="25"/>
  <c r="J2555" i="25" l="1"/>
  <c r="A2556" i="25"/>
  <c r="F2558" i="25" s="1"/>
  <c r="E2555" i="25"/>
  <c r="H2554" i="25"/>
  <c r="J2556" i="25" l="1"/>
  <c r="A2557" i="25"/>
  <c r="F2559" i="25" s="1"/>
  <c r="E2556" i="25"/>
  <c r="H2555" i="25"/>
  <c r="J2557" i="25" l="1"/>
  <c r="A2558" i="25"/>
  <c r="F2560" i="25" s="1"/>
  <c r="E2557" i="25"/>
  <c r="H2556" i="25"/>
  <c r="J2558" i="25" l="1"/>
  <c r="A2559" i="25"/>
  <c r="F2561" i="25" s="1"/>
  <c r="E2558" i="25"/>
  <c r="H2557" i="25"/>
  <c r="J2559" i="25" l="1"/>
  <c r="A2560" i="25"/>
  <c r="F2562" i="25" s="1"/>
  <c r="E2559" i="25"/>
  <c r="H2558" i="25"/>
  <c r="J2560" i="25" l="1"/>
  <c r="A2561" i="25"/>
  <c r="F2563" i="25" s="1"/>
  <c r="E2560" i="25"/>
  <c r="H2559" i="25"/>
  <c r="J2561" i="25" l="1"/>
  <c r="A2562" i="25"/>
  <c r="F2564" i="25" s="1"/>
  <c r="E2561" i="25"/>
  <c r="H2560" i="25"/>
  <c r="J2562" i="25" l="1"/>
  <c r="A2563" i="25"/>
  <c r="F2565" i="25" s="1"/>
  <c r="E2562" i="25"/>
  <c r="H2561" i="25"/>
  <c r="J2563" i="25" l="1"/>
  <c r="A2564" i="25"/>
  <c r="F2566" i="25" s="1"/>
  <c r="E2563" i="25"/>
  <c r="H2562" i="25"/>
  <c r="J2564" i="25" l="1"/>
  <c r="A2565" i="25"/>
  <c r="F2567" i="25" s="1"/>
  <c r="E2564" i="25"/>
  <c r="H2563" i="25"/>
  <c r="J2565" i="25" l="1"/>
  <c r="A2566" i="25"/>
  <c r="F2568" i="25" s="1"/>
  <c r="E2565" i="25"/>
  <c r="H2564" i="25"/>
  <c r="J2566" i="25" l="1"/>
  <c r="A2567" i="25"/>
  <c r="F2569" i="25" s="1"/>
  <c r="E2566" i="25"/>
  <c r="H2565" i="25"/>
  <c r="J2567" i="25" l="1"/>
  <c r="A2568" i="25"/>
  <c r="F2570" i="25" s="1"/>
  <c r="E2567" i="25"/>
  <c r="H2566" i="25"/>
  <c r="J2568" i="25" l="1"/>
  <c r="A2569" i="25"/>
  <c r="F2571" i="25" s="1"/>
  <c r="E2568" i="25"/>
  <c r="H2567" i="25"/>
  <c r="J2569" i="25" l="1"/>
  <c r="A2570" i="25"/>
  <c r="F2572" i="25" s="1"/>
  <c r="E2569" i="25"/>
  <c r="H2568" i="25"/>
  <c r="J2570" i="25" l="1"/>
  <c r="A2571" i="25"/>
  <c r="F2573" i="25" s="1"/>
  <c r="E2570" i="25"/>
  <c r="H2569" i="25"/>
  <c r="J2571" i="25" l="1"/>
  <c r="A2572" i="25"/>
  <c r="F2574" i="25" s="1"/>
  <c r="E2571" i="25"/>
  <c r="H2570" i="25"/>
  <c r="J2572" i="25" l="1"/>
  <c r="A2573" i="25"/>
  <c r="F2575" i="25" s="1"/>
  <c r="E2572" i="25"/>
  <c r="H2571" i="25"/>
  <c r="J2573" i="25" l="1"/>
  <c r="A2574" i="25"/>
  <c r="F2576" i="25" s="1"/>
  <c r="E2573" i="25"/>
  <c r="H2572" i="25"/>
  <c r="J2574" i="25" l="1"/>
  <c r="A2575" i="25"/>
  <c r="F2577" i="25" s="1"/>
  <c r="E2574" i="25"/>
  <c r="H2573" i="25"/>
  <c r="J2575" i="25" l="1"/>
  <c r="A2576" i="25"/>
  <c r="F2578" i="25" s="1"/>
  <c r="E2575" i="25"/>
  <c r="H2574" i="25"/>
  <c r="J2576" i="25" l="1"/>
  <c r="A2577" i="25"/>
  <c r="F2579" i="25" s="1"/>
  <c r="E2576" i="25"/>
  <c r="H2575" i="25"/>
  <c r="J2577" i="25" l="1"/>
  <c r="A2578" i="25"/>
  <c r="F2580" i="25" s="1"/>
  <c r="E2577" i="25"/>
  <c r="H2576" i="25"/>
  <c r="J2578" i="25" l="1"/>
  <c r="A2579" i="25"/>
  <c r="F2581" i="25" s="1"/>
  <c r="E2578" i="25"/>
  <c r="H2577" i="25"/>
  <c r="J2579" i="25" l="1"/>
  <c r="A2580" i="25"/>
  <c r="F2582" i="25" s="1"/>
  <c r="E2579" i="25"/>
  <c r="H2578" i="25"/>
  <c r="J2580" i="25" l="1"/>
  <c r="A2581" i="25"/>
  <c r="F2583" i="25" s="1"/>
  <c r="E2580" i="25"/>
  <c r="H2579" i="25"/>
  <c r="J2581" i="25" l="1"/>
  <c r="A2582" i="25"/>
  <c r="F2584" i="25" s="1"/>
  <c r="E2581" i="25"/>
  <c r="H2580" i="25"/>
  <c r="J2582" i="25" l="1"/>
  <c r="A2583" i="25"/>
  <c r="F2585" i="25" s="1"/>
  <c r="E2582" i="25"/>
  <c r="H2581" i="25"/>
  <c r="J2583" i="25" l="1"/>
  <c r="A2584" i="25"/>
  <c r="F2586" i="25" s="1"/>
  <c r="E2583" i="25"/>
  <c r="H2582" i="25"/>
  <c r="J2584" i="25" l="1"/>
  <c r="A2585" i="25"/>
  <c r="F2587" i="25" s="1"/>
  <c r="E2584" i="25"/>
  <c r="H2583" i="25"/>
  <c r="J2585" i="25" l="1"/>
  <c r="A2586" i="25"/>
  <c r="F2588" i="25" s="1"/>
  <c r="E2585" i="25"/>
  <c r="H2584" i="25"/>
  <c r="J2586" i="25" l="1"/>
  <c r="A2587" i="25"/>
  <c r="F2589" i="25" s="1"/>
  <c r="E2586" i="25"/>
  <c r="H2585" i="25"/>
  <c r="J2587" i="25" l="1"/>
  <c r="A2588" i="25"/>
  <c r="F2590" i="25" s="1"/>
  <c r="E2587" i="25"/>
  <c r="H2586" i="25"/>
  <c r="J2588" i="25" l="1"/>
  <c r="A2589" i="25"/>
  <c r="F2591" i="25" s="1"/>
  <c r="E2588" i="25"/>
  <c r="H2587" i="25"/>
  <c r="J2589" i="25" l="1"/>
  <c r="A2590" i="25"/>
  <c r="F2592" i="25" s="1"/>
  <c r="E2589" i="25"/>
  <c r="H2588" i="25"/>
  <c r="J2590" i="25" l="1"/>
  <c r="A2591" i="25"/>
  <c r="F2593" i="25" s="1"/>
  <c r="E2590" i="25"/>
  <c r="H2589" i="25"/>
  <c r="J2591" i="25" l="1"/>
  <c r="A2592" i="25"/>
  <c r="F2594" i="25" s="1"/>
  <c r="E2591" i="25"/>
  <c r="H2590" i="25"/>
  <c r="J2592" i="25" l="1"/>
  <c r="A2593" i="25"/>
  <c r="F2595" i="25" s="1"/>
  <c r="E2592" i="25"/>
  <c r="H2591" i="25"/>
  <c r="J2593" i="25" l="1"/>
  <c r="A2594" i="25"/>
  <c r="F2596" i="25" s="1"/>
  <c r="E2593" i="25"/>
  <c r="H2592" i="25"/>
  <c r="J2594" i="25" l="1"/>
  <c r="A2595" i="25"/>
  <c r="F2597" i="25" s="1"/>
  <c r="E2594" i="25"/>
  <c r="H2593" i="25"/>
  <c r="J2595" i="25" l="1"/>
  <c r="A2596" i="25"/>
  <c r="F2598" i="25" s="1"/>
  <c r="E2595" i="25"/>
  <c r="H2594" i="25"/>
  <c r="J2596" i="25" l="1"/>
  <c r="A2597" i="25"/>
  <c r="F2599" i="25" s="1"/>
  <c r="E2596" i="25"/>
  <c r="H2595" i="25"/>
  <c r="J2597" i="25" l="1"/>
  <c r="A2598" i="25"/>
  <c r="F2600" i="25" s="1"/>
  <c r="E2597" i="25"/>
  <c r="H2596" i="25"/>
  <c r="J2598" i="25" l="1"/>
  <c r="A2599" i="25"/>
  <c r="F2601" i="25" s="1"/>
  <c r="E2598" i="25"/>
  <c r="H2597" i="25"/>
  <c r="J2599" i="25" l="1"/>
  <c r="A2600" i="25"/>
  <c r="F2602" i="25" s="1"/>
  <c r="E2599" i="25"/>
  <c r="H2598" i="25"/>
  <c r="J2600" i="25" l="1"/>
  <c r="A2601" i="25"/>
  <c r="F2603" i="25" s="1"/>
  <c r="E2600" i="25"/>
  <c r="H2599" i="25"/>
  <c r="J2601" i="25" l="1"/>
  <c r="A2602" i="25"/>
  <c r="F2604" i="25" s="1"/>
  <c r="E2601" i="25"/>
  <c r="H2600" i="25"/>
  <c r="J2602" i="25" l="1"/>
  <c r="A2603" i="25"/>
  <c r="F2605" i="25" s="1"/>
  <c r="E2602" i="25"/>
  <c r="H2601" i="25"/>
  <c r="J2603" i="25" l="1"/>
  <c r="A2604" i="25"/>
  <c r="F2606" i="25" s="1"/>
  <c r="E2603" i="25"/>
  <c r="H2602" i="25"/>
  <c r="J2604" i="25" l="1"/>
  <c r="A2605" i="25"/>
  <c r="F2607" i="25" s="1"/>
  <c r="E2604" i="25"/>
  <c r="H2603" i="25"/>
  <c r="J2605" i="25" l="1"/>
  <c r="A2606" i="25"/>
  <c r="F2608" i="25" s="1"/>
  <c r="E2605" i="25"/>
  <c r="H2604" i="25"/>
  <c r="J2606" i="25" l="1"/>
  <c r="A2607" i="25"/>
  <c r="F2609" i="25" s="1"/>
  <c r="E2606" i="25"/>
  <c r="H2605" i="25"/>
  <c r="J2607" i="25" l="1"/>
  <c r="A2608" i="25"/>
  <c r="F2610" i="25" s="1"/>
  <c r="E2607" i="25"/>
  <c r="H2606" i="25"/>
  <c r="J2608" i="25" l="1"/>
  <c r="A2609" i="25"/>
  <c r="F2611" i="25" s="1"/>
  <c r="E2608" i="25"/>
  <c r="H2607" i="25"/>
  <c r="J2609" i="25" l="1"/>
  <c r="A2610" i="25"/>
  <c r="F2612" i="25" s="1"/>
  <c r="E2609" i="25"/>
  <c r="H2608" i="25"/>
  <c r="J2610" i="25" l="1"/>
  <c r="A2611" i="25"/>
  <c r="F2613" i="25" s="1"/>
  <c r="E2610" i="25"/>
  <c r="H2609" i="25"/>
  <c r="J2611" i="25" l="1"/>
  <c r="A2612" i="25"/>
  <c r="F2614" i="25" s="1"/>
  <c r="E2611" i="25"/>
  <c r="H2610" i="25"/>
  <c r="J2612" i="25" l="1"/>
  <c r="A2613" i="25"/>
  <c r="F2615" i="25" s="1"/>
  <c r="E2612" i="25"/>
  <c r="H2611" i="25"/>
  <c r="J2613" i="25" l="1"/>
  <c r="A2614" i="25"/>
  <c r="F2616" i="25" s="1"/>
  <c r="E2613" i="25"/>
  <c r="H2612" i="25"/>
  <c r="J2614" i="25" l="1"/>
  <c r="A2615" i="25"/>
  <c r="F2617" i="25" s="1"/>
  <c r="E2614" i="25"/>
  <c r="H2613" i="25"/>
  <c r="J2615" i="25" l="1"/>
  <c r="A2616" i="25"/>
  <c r="F2618" i="25" s="1"/>
  <c r="E2615" i="25"/>
  <c r="H2614" i="25"/>
  <c r="J2616" i="25" l="1"/>
  <c r="A2617" i="25"/>
  <c r="F2619" i="25" s="1"/>
  <c r="E2616" i="25"/>
  <c r="H2615" i="25"/>
  <c r="J2617" i="25" l="1"/>
  <c r="A2618" i="25"/>
  <c r="F2620" i="25" s="1"/>
  <c r="E2617" i="25"/>
  <c r="H2616" i="25"/>
  <c r="J2618" i="25" l="1"/>
  <c r="A2619" i="25"/>
  <c r="F2621" i="25" s="1"/>
  <c r="E2618" i="25"/>
  <c r="H2617" i="25"/>
  <c r="J2619" i="25" l="1"/>
  <c r="A2620" i="25"/>
  <c r="F2622" i="25" s="1"/>
  <c r="E2619" i="25"/>
  <c r="H2618" i="25"/>
  <c r="J2620" i="25" l="1"/>
  <c r="A2621" i="25"/>
  <c r="F2623" i="25" s="1"/>
  <c r="E2620" i="25"/>
  <c r="H2619" i="25"/>
  <c r="J2621" i="25" l="1"/>
  <c r="A2622" i="25"/>
  <c r="F2624" i="25" s="1"/>
  <c r="E2621" i="25"/>
  <c r="H2620" i="25"/>
  <c r="J2622" i="25" l="1"/>
  <c r="A2623" i="25"/>
  <c r="F2625" i="25" s="1"/>
  <c r="E2622" i="25"/>
  <c r="H2621" i="25"/>
  <c r="J2623" i="25" l="1"/>
  <c r="A2624" i="25"/>
  <c r="F2626" i="25" s="1"/>
  <c r="E2623" i="25"/>
  <c r="H2622" i="25"/>
  <c r="J2624" i="25" l="1"/>
  <c r="A2625" i="25"/>
  <c r="F2627" i="25" s="1"/>
  <c r="E2624" i="25"/>
  <c r="H2623" i="25"/>
  <c r="J2625" i="25" l="1"/>
  <c r="A2626" i="25"/>
  <c r="F2628" i="25" s="1"/>
  <c r="E2625" i="25"/>
  <c r="H2624" i="25"/>
  <c r="J2626" i="25" l="1"/>
  <c r="A2627" i="25"/>
  <c r="F2629" i="25" s="1"/>
  <c r="E2626" i="25"/>
  <c r="H2625" i="25"/>
  <c r="J2627" i="25" l="1"/>
  <c r="A2628" i="25"/>
  <c r="F2630" i="25" s="1"/>
  <c r="E2627" i="25"/>
  <c r="H2626" i="25"/>
  <c r="J2628" i="25" l="1"/>
  <c r="A2629" i="25"/>
  <c r="F2631" i="25" s="1"/>
  <c r="E2628" i="25"/>
  <c r="H2627" i="25"/>
  <c r="J2629" i="25" l="1"/>
  <c r="A2630" i="25"/>
  <c r="F2632" i="25" s="1"/>
  <c r="E2629" i="25"/>
  <c r="H2628" i="25"/>
  <c r="J2630" i="25" l="1"/>
  <c r="A2631" i="25"/>
  <c r="F2633" i="25" s="1"/>
  <c r="E2630" i="25"/>
  <c r="H2629" i="25"/>
  <c r="J2631" i="25" l="1"/>
  <c r="A2632" i="25"/>
  <c r="F2634" i="25" s="1"/>
  <c r="E2631" i="25"/>
  <c r="H2630" i="25"/>
  <c r="J2632" i="25" l="1"/>
  <c r="A2633" i="25"/>
  <c r="F2635" i="25" s="1"/>
  <c r="E2632" i="25"/>
  <c r="H2631" i="25"/>
  <c r="J2633" i="25" l="1"/>
  <c r="A2634" i="25"/>
  <c r="F2636" i="25" s="1"/>
  <c r="E2633" i="25"/>
  <c r="H2632" i="25"/>
  <c r="J2634" i="25" l="1"/>
  <c r="A2635" i="25"/>
  <c r="F2637" i="25" s="1"/>
  <c r="E2634" i="25"/>
  <c r="H2633" i="25"/>
  <c r="J2635" i="25" l="1"/>
  <c r="A2636" i="25"/>
  <c r="F2638" i="25" s="1"/>
  <c r="E2635" i="25"/>
  <c r="H2634" i="25"/>
  <c r="J2636" i="25" l="1"/>
  <c r="A2637" i="25"/>
  <c r="F2639" i="25" s="1"/>
  <c r="E2636" i="25"/>
  <c r="H2635" i="25"/>
  <c r="J2637" i="25" l="1"/>
  <c r="A2638" i="25"/>
  <c r="F2640" i="25" s="1"/>
  <c r="E2637" i="25"/>
  <c r="H2636" i="25"/>
  <c r="J2638" i="25" l="1"/>
  <c r="A2639" i="25"/>
  <c r="F2641" i="25" s="1"/>
  <c r="E2638" i="25"/>
  <c r="H2637" i="25"/>
  <c r="J2639" i="25" l="1"/>
  <c r="A2640" i="25"/>
  <c r="F2642" i="25" s="1"/>
  <c r="E2639" i="25"/>
  <c r="H2638" i="25"/>
  <c r="J2640" i="25" l="1"/>
  <c r="A2641" i="25"/>
  <c r="F2643" i="25" s="1"/>
  <c r="E2640" i="25"/>
  <c r="H2639" i="25"/>
  <c r="J2641" i="25" l="1"/>
  <c r="A2642" i="25"/>
  <c r="F2644" i="25" s="1"/>
  <c r="E2641" i="25"/>
  <c r="H2640" i="25"/>
  <c r="J2642" i="25" l="1"/>
  <c r="A2643" i="25"/>
  <c r="F2645" i="25" s="1"/>
  <c r="E2642" i="25"/>
  <c r="H2641" i="25"/>
  <c r="J2643" i="25" l="1"/>
  <c r="A2644" i="25"/>
  <c r="F2646" i="25" s="1"/>
  <c r="E2643" i="25"/>
  <c r="H2642" i="25"/>
  <c r="J2644" i="25" l="1"/>
  <c r="A2645" i="25"/>
  <c r="F2647" i="25" s="1"/>
  <c r="E2644" i="25"/>
  <c r="H2643" i="25"/>
  <c r="J2645" i="25" l="1"/>
  <c r="A2646" i="25"/>
  <c r="F2648" i="25" s="1"/>
  <c r="E2645" i="25"/>
  <c r="H2644" i="25"/>
  <c r="J2646" i="25" l="1"/>
  <c r="A2647" i="25"/>
  <c r="F2649" i="25" s="1"/>
  <c r="E2646" i="25"/>
  <c r="H2645" i="25"/>
  <c r="J2647" i="25" l="1"/>
  <c r="A2648" i="25"/>
  <c r="F2650" i="25" s="1"/>
  <c r="E2647" i="25"/>
  <c r="H2646" i="25"/>
  <c r="J2648" i="25" l="1"/>
  <c r="A2649" i="25"/>
  <c r="F2651" i="25" s="1"/>
  <c r="E2648" i="25"/>
  <c r="H2647" i="25"/>
  <c r="J2649" i="25" l="1"/>
  <c r="A2650" i="25"/>
  <c r="F2652" i="25" s="1"/>
  <c r="E2649" i="25"/>
  <c r="H2648" i="25"/>
  <c r="J2650" i="25" l="1"/>
  <c r="A2651" i="25"/>
  <c r="F2653" i="25" s="1"/>
  <c r="E2650" i="25"/>
  <c r="H2649" i="25"/>
  <c r="J2651" i="25" l="1"/>
  <c r="A2652" i="25"/>
  <c r="F2654" i="25" s="1"/>
  <c r="E2651" i="25"/>
  <c r="H2650" i="25"/>
  <c r="J2652" i="25" l="1"/>
  <c r="A2653" i="25"/>
  <c r="F2655" i="25" s="1"/>
  <c r="E2652" i="25"/>
  <c r="H2651" i="25"/>
  <c r="J2653" i="25" l="1"/>
  <c r="A2654" i="25"/>
  <c r="F2656" i="25" s="1"/>
  <c r="E2653" i="25"/>
  <c r="H2652" i="25"/>
  <c r="J2654" i="25" l="1"/>
  <c r="A2655" i="25"/>
  <c r="F2657" i="25" s="1"/>
  <c r="E2654" i="25"/>
  <c r="H2653" i="25"/>
  <c r="J2655" i="25" l="1"/>
  <c r="A2656" i="25"/>
  <c r="F2658" i="25" s="1"/>
  <c r="E2655" i="25"/>
  <c r="H2654" i="25"/>
  <c r="J2656" i="25" l="1"/>
  <c r="A2657" i="25"/>
  <c r="F2659" i="25" s="1"/>
  <c r="E2656" i="25"/>
  <c r="H2655" i="25"/>
  <c r="J2657" i="25" l="1"/>
  <c r="A2658" i="25"/>
  <c r="F2660" i="25" s="1"/>
  <c r="E2657" i="25"/>
  <c r="H2656" i="25"/>
  <c r="J2658" i="25" l="1"/>
  <c r="A2659" i="25"/>
  <c r="F2661" i="25" s="1"/>
  <c r="E2658" i="25"/>
  <c r="H2657" i="25"/>
  <c r="J2659" i="25" l="1"/>
  <c r="A2660" i="25"/>
  <c r="F2662" i="25" s="1"/>
  <c r="E2659" i="25"/>
  <c r="H2658" i="25"/>
  <c r="J2660" i="25" l="1"/>
  <c r="A2661" i="25"/>
  <c r="F2663" i="25" s="1"/>
  <c r="E2660" i="25"/>
  <c r="H2659" i="25"/>
  <c r="J2661" i="25" l="1"/>
  <c r="A2662" i="25"/>
  <c r="F2664" i="25" s="1"/>
  <c r="E2661" i="25"/>
  <c r="H2660" i="25"/>
  <c r="J2662" i="25" l="1"/>
  <c r="A2663" i="25"/>
  <c r="F2665" i="25" s="1"/>
  <c r="E2662" i="25"/>
  <c r="H2661" i="25"/>
  <c r="J2663" i="25" l="1"/>
  <c r="A2664" i="25"/>
  <c r="F2666" i="25" s="1"/>
  <c r="E2663" i="25"/>
  <c r="H2662" i="25"/>
  <c r="J2664" i="25" l="1"/>
  <c r="A2665" i="25"/>
  <c r="F2667" i="25" s="1"/>
  <c r="E2664" i="25"/>
  <c r="H2663" i="25"/>
  <c r="J2665" i="25" l="1"/>
  <c r="A2666" i="25"/>
  <c r="F2668" i="25" s="1"/>
  <c r="E2665" i="25"/>
  <c r="H2664" i="25"/>
  <c r="J2666" i="25" l="1"/>
  <c r="A2667" i="25"/>
  <c r="F2669" i="25" s="1"/>
  <c r="E2666" i="25"/>
  <c r="H2665" i="25"/>
  <c r="J2667" i="25" l="1"/>
  <c r="A2668" i="25"/>
  <c r="F2670" i="25" s="1"/>
  <c r="E2667" i="25"/>
  <c r="H2666" i="25"/>
  <c r="J2668" i="25" l="1"/>
  <c r="A2669" i="25"/>
  <c r="F2671" i="25" s="1"/>
  <c r="E2668" i="25"/>
  <c r="H2667" i="25"/>
  <c r="J2669" i="25" l="1"/>
  <c r="A2670" i="25"/>
  <c r="F2672" i="25" s="1"/>
  <c r="E2669" i="25"/>
  <c r="H2668" i="25"/>
  <c r="J2670" i="25" l="1"/>
  <c r="A2671" i="25"/>
  <c r="F2673" i="25" s="1"/>
  <c r="E2670" i="25"/>
  <c r="H2669" i="25"/>
  <c r="J2671" i="25" l="1"/>
  <c r="A2672" i="25"/>
  <c r="F2674" i="25" s="1"/>
  <c r="E2671" i="25"/>
  <c r="H2670" i="25"/>
  <c r="J2672" i="25" l="1"/>
  <c r="A2673" i="25"/>
  <c r="F2675" i="25" s="1"/>
  <c r="E2672" i="25"/>
  <c r="H2671" i="25"/>
  <c r="J2673" i="25" l="1"/>
  <c r="A2674" i="25"/>
  <c r="F2676" i="25" s="1"/>
  <c r="E2673" i="25"/>
  <c r="H2672" i="25"/>
  <c r="J2674" i="25" l="1"/>
  <c r="A2675" i="25"/>
  <c r="F2677" i="25" s="1"/>
  <c r="E2674" i="25"/>
  <c r="H2673" i="25"/>
  <c r="J2675" i="25" l="1"/>
  <c r="A2676" i="25"/>
  <c r="F2678" i="25" s="1"/>
  <c r="E2675" i="25"/>
  <c r="H2674" i="25"/>
  <c r="J2676" i="25" l="1"/>
  <c r="A2677" i="25"/>
  <c r="F2679" i="25" s="1"/>
  <c r="E2676" i="25"/>
  <c r="H2675" i="25"/>
  <c r="J2677" i="25" l="1"/>
  <c r="A2678" i="25"/>
  <c r="F2680" i="25" s="1"/>
  <c r="E2677" i="25"/>
  <c r="H2676" i="25"/>
  <c r="J2678" i="25" l="1"/>
  <c r="A2679" i="25"/>
  <c r="F2681" i="25" s="1"/>
  <c r="E2678" i="25"/>
  <c r="H2677" i="25"/>
  <c r="J2679" i="25" l="1"/>
  <c r="A2680" i="25"/>
  <c r="F2682" i="25" s="1"/>
  <c r="E2679" i="25"/>
  <c r="H2678" i="25"/>
  <c r="J2680" i="25" l="1"/>
  <c r="A2681" i="25"/>
  <c r="F2683" i="25" s="1"/>
  <c r="E2680" i="25"/>
  <c r="H2679" i="25"/>
  <c r="J2681" i="25" l="1"/>
  <c r="A2682" i="25"/>
  <c r="F2684" i="25" s="1"/>
  <c r="E2681" i="25"/>
  <c r="H2680" i="25"/>
  <c r="J2682" i="25" l="1"/>
  <c r="A2683" i="25"/>
  <c r="F2685" i="25" s="1"/>
  <c r="E2682" i="25"/>
  <c r="H2681" i="25"/>
  <c r="J2683" i="25" l="1"/>
  <c r="A2684" i="25"/>
  <c r="F2686" i="25" s="1"/>
  <c r="E2683" i="25"/>
  <c r="H2682" i="25"/>
  <c r="J2684" i="25" l="1"/>
  <c r="A2685" i="25"/>
  <c r="F2687" i="25" s="1"/>
  <c r="E2684" i="25"/>
  <c r="H2683" i="25"/>
  <c r="J2685" i="25" l="1"/>
  <c r="A2686" i="25"/>
  <c r="F2688" i="25" s="1"/>
  <c r="E2685" i="25"/>
  <c r="H2684" i="25"/>
  <c r="J2686" i="25" l="1"/>
  <c r="A2687" i="25"/>
  <c r="F2689" i="25" s="1"/>
  <c r="E2686" i="25"/>
  <c r="H2685" i="25"/>
  <c r="J2687" i="25" l="1"/>
  <c r="A2688" i="25"/>
  <c r="F2690" i="25" s="1"/>
  <c r="E2687" i="25"/>
  <c r="H2686" i="25"/>
  <c r="J2688" i="25" l="1"/>
  <c r="A2689" i="25"/>
  <c r="F2691" i="25" s="1"/>
  <c r="E2688" i="25"/>
  <c r="H2687" i="25"/>
  <c r="J2689" i="25" l="1"/>
  <c r="A2690" i="25"/>
  <c r="F2692" i="25" s="1"/>
  <c r="E2689" i="25"/>
  <c r="H2688" i="25"/>
  <c r="J2690" i="25" l="1"/>
  <c r="A2691" i="25"/>
  <c r="F2693" i="25" s="1"/>
  <c r="E2690" i="25"/>
  <c r="H2689" i="25"/>
  <c r="J2691" i="25" l="1"/>
  <c r="A2692" i="25"/>
  <c r="F2694" i="25" s="1"/>
  <c r="E2691" i="25"/>
  <c r="H2690" i="25"/>
  <c r="J2692" i="25" l="1"/>
  <c r="A2693" i="25"/>
  <c r="F2695" i="25" s="1"/>
  <c r="E2692" i="25"/>
  <c r="H2691" i="25"/>
  <c r="J2693" i="25" l="1"/>
  <c r="A2694" i="25"/>
  <c r="F2696" i="25" s="1"/>
  <c r="E2693" i="25"/>
  <c r="H2692" i="25"/>
  <c r="J2694" i="25" l="1"/>
  <c r="A2695" i="25"/>
  <c r="F2697" i="25" s="1"/>
  <c r="E2694" i="25"/>
  <c r="H2693" i="25"/>
  <c r="J2695" i="25" l="1"/>
  <c r="A2696" i="25"/>
  <c r="F2698" i="25" s="1"/>
  <c r="E2695" i="25"/>
  <c r="H2694" i="25"/>
  <c r="J2696" i="25" l="1"/>
  <c r="A2697" i="25"/>
  <c r="F2699" i="25" s="1"/>
  <c r="E2696" i="25"/>
  <c r="H2695" i="25"/>
  <c r="J2697" i="25" l="1"/>
  <c r="A2698" i="25"/>
  <c r="F2700" i="25" s="1"/>
  <c r="E2697" i="25"/>
  <c r="H2696" i="25"/>
  <c r="J2698" i="25" l="1"/>
  <c r="A2699" i="25"/>
  <c r="F2701" i="25" s="1"/>
  <c r="E2698" i="25"/>
  <c r="H2697" i="25"/>
  <c r="J2699" i="25" l="1"/>
  <c r="A2700" i="25"/>
  <c r="F2702" i="25" s="1"/>
  <c r="E2699" i="25"/>
  <c r="H2698" i="25"/>
  <c r="J2700" i="25" l="1"/>
  <c r="A2701" i="25"/>
  <c r="F2703" i="25" s="1"/>
  <c r="E2700" i="25"/>
  <c r="H2699" i="25"/>
  <c r="J2701" i="25" l="1"/>
  <c r="A2702" i="25"/>
  <c r="F2704" i="25" s="1"/>
  <c r="E2701" i="25"/>
  <c r="H2700" i="25"/>
  <c r="J2702" i="25" l="1"/>
  <c r="A2703" i="25"/>
  <c r="F2705" i="25" s="1"/>
  <c r="E2702" i="25"/>
  <c r="H2701" i="25"/>
  <c r="J2703" i="25" l="1"/>
  <c r="A2704" i="25"/>
  <c r="F2706" i="25" s="1"/>
  <c r="E2703" i="25"/>
  <c r="H2702" i="25"/>
  <c r="J2704" i="25" l="1"/>
  <c r="A2705" i="25"/>
  <c r="F2707" i="25" s="1"/>
  <c r="E2704" i="25"/>
  <c r="H2703" i="25"/>
  <c r="J2705" i="25" l="1"/>
  <c r="A2706" i="25"/>
  <c r="F2708" i="25" s="1"/>
  <c r="E2705" i="25"/>
  <c r="H2704" i="25"/>
  <c r="J2706" i="25" l="1"/>
  <c r="A2707" i="25"/>
  <c r="F2709" i="25" s="1"/>
  <c r="E2706" i="25"/>
  <c r="H2705" i="25"/>
  <c r="J2707" i="25" l="1"/>
  <c r="A2708" i="25"/>
  <c r="F2710" i="25" s="1"/>
  <c r="E2707" i="25"/>
  <c r="H2706" i="25"/>
  <c r="J2708" i="25" l="1"/>
  <c r="A2709" i="25"/>
  <c r="F2711" i="25" s="1"/>
  <c r="E2708" i="25"/>
  <c r="H2707" i="25"/>
  <c r="J2709" i="25" l="1"/>
  <c r="A2710" i="25"/>
  <c r="F2712" i="25" s="1"/>
  <c r="E2709" i="25"/>
  <c r="H2708" i="25"/>
  <c r="J2710" i="25" l="1"/>
  <c r="A2711" i="25"/>
  <c r="F2713" i="25" s="1"/>
  <c r="E2710" i="25"/>
  <c r="H2709" i="25"/>
  <c r="J2711" i="25" l="1"/>
  <c r="A2712" i="25"/>
  <c r="F2714" i="25" s="1"/>
  <c r="E2711" i="25"/>
  <c r="H2710" i="25"/>
  <c r="J2712" i="25" l="1"/>
  <c r="A2713" i="25"/>
  <c r="F2715" i="25" s="1"/>
  <c r="E2712" i="25"/>
  <c r="H2711" i="25"/>
  <c r="J2713" i="25" l="1"/>
  <c r="A2714" i="25"/>
  <c r="F2716" i="25" s="1"/>
  <c r="E2713" i="25"/>
  <c r="H2712" i="25"/>
  <c r="J2714" i="25" l="1"/>
  <c r="A2715" i="25"/>
  <c r="F2717" i="25" s="1"/>
  <c r="E2714" i="25"/>
  <c r="H2713" i="25"/>
  <c r="J2715" i="25" l="1"/>
  <c r="A2716" i="25"/>
  <c r="F2718" i="25" s="1"/>
  <c r="E2715" i="25"/>
  <c r="H2714" i="25"/>
  <c r="J2716" i="25" l="1"/>
  <c r="A2717" i="25"/>
  <c r="F2719" i="25" s="1"/>
  <c r="E2716" i="25"/>
  <c r="H2715" i="25"/>
  <c r="J2717" i="25" l="1"/>
  <c r="A2718" i="25"/>
  <c r="F2720" i="25" s="1"/>
  <c r="E2717" i="25"/>
  <c r="H2716" i="25"/>
  <c r="J2718" i="25" l="1"/>
  <c r="A2719" i="25"/>
  <c r="F2721" i="25" s="1"/>
  <c r="E2718" i="25"/>
  <c r="H2717" i="25"/>
  <c r="J2719" i="25" l="1"/>
  <c r="A2720" i="25"/>
  <c r="F2722" i="25" s="1"/>
  <c r="E2719" i="25"/>
  <c r="H2718" i="25"/>
  <c r="J2720" i="25" l="1"/>
  <c r="A2721" i="25"/>
  <c r="F2723" i="25" s="1"/>
  <c r="E2720" i="25"/>
  <c r="H2719" i="25"/>
  <c r="J2721" i="25" l="1"/>
  <c r="A2722" i="25"/>
  <c r="F2724" i="25" s="1"/>
  <c r="E2721" i="25"/>
  <c r="H2720" i="25"/>
  <c r="J2722" i="25" l="1"/>
  <c r="A2723" i="25"/>
  <c r="F2725" i="25" s="1"/>
  <c r="E2722" i="25"/>
  <c r="H2721" i="25"/>
  <c r="J2723" i="25" l="1"/>
  <c r="A2724" i="25"/>
  <c r="F2726" i="25" s="1"/>
  <c r="E2723" i="25"/>
  <c r="H2722" i="25"/>
  <c r="J2724" i="25" l="1"/>
  <c r="A2725" i="25"/>
  <c r="F2727" i="25" s="1"/>
  <c r="E2724" i="25"/>
  <c r="H2723" i="25"/>
  <c r="J2725" i="25" l="1"/>
  <c r="A2726" i="25"/>
  <c r="F2728" i="25" s="1"/>
  <c r="E2725" i="25"/>
  <c r="H2724" i="25"/>
  <c r="J2726" i="25" l="1"/>
  <c r="A2727" i="25"/>
  <c r="F2729" i="25" s="1"/>
  <c r="E2726" i="25"/>
  <c r="H2725" i="25"/>
  <c r="J2727" i="25" l="1"/>
  <c r="A2728" i="25"/>
  <c r="F2730" i="25" s="1"/>
  <c r="E2727" i="25"/>
  <c r="H2726" i="25"/>
  <c r="J2728" i="25" l="1"/>
  <c r="A2729" i="25"/>
  <c r="F2731" i="25" s="1"/>
  <c r="E2728" i="25"/>
  <c r="H2727" i="25"/>
  <c r="J2729" i="25" l="1"/>
  <c r="A2730" i="25"/>
  <c r="F2732" i="25" s="1"/>
  <c r="E2729" i="25"/>
  <c r="H2728" i="25"/>
  <c r="J2730" i="25" l="1"/>
  <c r="A2731" i="25"/>
  <c r="F2733" i="25" s="1"/>
  <c r="E2730" i="25"/>
  <c r="H2729" i="25"/>
  <c r="J2731" i="25" l="1"/>
  <c r="A2732" i="25"/>
  <c r="F2734" i="25" s="1"/>
  <c r="E2731" i="25"/>
  <c r="H2730" i="25"/>
  <c r="J2732" i="25" l="1"/>
  <c r="A2733" i="25"/>
  <c r="F2735" i="25" s="1"/>
  <c r="E2732" i="25"/>
  <c r="H2731" i="25"/>
  <c r="J2733" i="25" l="1"/>
  <c r="A2734" i="25"/>
  <c r="F2736" i="25" s="1"/>
  <c r="E2733" i="25"/>
  <c r="H2732" i="25"/>
  <c r="J2734" i="25" l="1"/>
  <c r="A2735" i="25"/>
  <c r="F2737" i="25" s="1"/>
  <c r="E2734" i="25"/>
  <c r="H2733" i="25"/>
  <c r="J2735" i="25" l="1"/>
  <c r="A2736" i="25"/>
  <c r="F2738" i="25" s="1"/>
  <c r="E2735" i="25"/>
  <c r="H2734" i="25"/>
  <c r="J2736" i="25" l="1"/>
  <c r="A2737" i="25"/>
  <c r="F2739" i="25" s="1"/>
  <c r="E2736" i="25"/>
  <c r="H2735" i="25"/>
  <c r="J2737" i="25" l="1"/>
  <c r="A2738" i="25"/>
  <c r="F2740" i="25" s="1"/>
  <c r="E2737" i="25"/>
  <c r="H2736" i="25"/>
  <c r="J2738" i="25" l="1"/>
  <c r="A2739" i="25"/>
  <c r="F2741" i="25" s="1"/>
  <c r="E2738" i="25"/>
  <c r="H2737" i="25"/>
  <c r="J2739" i="25" l="1"/>
  <c r="A2740" i="25"/>
  <c r="F2742" i="25" s="1"/>
  <c r="E2739" i="25"/>
  <c r="H2738" i="25"/>
  <c r="J2740" i="25" l="1"/>
  <c r="A2741" i="25"/>
  <c r="F2743" i="25" s="1"/>
  <c r="E2740" i="25"/>
  <c r="H2739" i="25"/>
  <c r="J2741" i="25" l="1"/>
  <c r="A2742" i="25"/>
  <c r="F2744" i="25" s="1"/>
  <c r="E2741" i="25"/>
  <c r="H2740" i="25"/>
  <c r="J2742" i="25" l="1"/>
  <c r="A2743" i="25"/>
  <c r="F2745" i="25" s="1"/>
  <c r="E2742" i="25"/>
  <c r="H2741" i="25"/>
  <c r="J2743" i="25" l="1"/>
  <c r="A2744" i="25"/>
  <c r="F2746" i="25" s="1"/>
  <c r="E2743" i="25"/>
  <c r="H2742" i="25"/>
  <c r="J2744" i="25" l="1"/>
  <c r="A2745" i="25"/>
  <c r="F2747" i="25" s="1"/>
  <c r="E2744" i="25"/>
  <c r="H2743" i="25"/>
  <c r="J2745" i="25" l="1"/>
  <c r="A2746" i="25"/>
  <c r="F2748" i="25" s="1"/>
  <c r="E2745" i="25"/>
  <c r="H2744" i="25"/>
  <c r="J2746" i="25" l="1"/>
  <c r="A2747" i="25"/>
  <c r="F2749" i="25" s="1"/>
  <c r="E2746" i="25"/>
  <c r="H2745" i="25"/>
  <c r="J2747" i="25" l="1"/>
  <c r="A2748" i="25"/>
  <c r="F2750" i="25" s="1"/>
  <c r="E2747" i="25"/>
  <c r="H2746" i="25"/>
  <c r="J2748" i="25" l="1"/>
  <c r="A2749" i="25"/>
  <c r="F2751" i="25" s="1"/>
  <c r="E2748" i="25"/>
  <c r="H2747" i="25"/>
  <c r="J2749" i="25" l="1"/>
  <c r="A2750" i="25"/>
  <c r="F2752" i="25" s="1"/>
  <c r="E2749" i="25"/>
  <c r="H2748" i="25"/>
  <c r="J2750" i="25" l="1"/>
  <c r="A2751" i="25"/>
  <c r="F2753" i="25" s="1"/>
  <c r="E2750" i="25"/>
  <c r="H2749" i="25"/>
  <c r="J2751" i="25" l="1"/>
  <c r="A2752" i="25"/>
  <c r="F2754" i="25" s="1"/>
  <c r="E2751" i="25"/>
  <c r="H2750" i="25"/>
  <c r="J2752" i="25" l="1"/>
  <c r="A2753" i="25"/>
  <c r="F2755" i="25" s="1"/>
  <c r="E2752" i="25"/>
  <c r="H2751" i="25"/>
  <c r="J2753" i="25" l="1"/>
  <c r="A2754" i="25"/>
  <c r="F2756" i="25" s="1"/>
  <c r="E2753" i="25"/>
  <c r="H2752" i="25"/>
  <c r="J2754" i="25" l="1"/>
  <c r="A2755" i="25"/>
  <c r="F2757" i="25" s="1"/>
  <c r="E2754" i="25"/>
  <c r="H2753" i="25"/>
  <c r="J2755" i="25" l="1"/>
  <c r="A2756" i="25"/>
  <c r="F2758" i="25" s="1"/>
  <c r="E2755" i="25"/>
  <c r="H2754" i="25"/>
  <c r="J2756" i="25" l="1"/>
  <c r="A2757" i="25"/>
  <c r="F2759" i="25" s="1"/>
  <c r="E2756" i="25"/>
  <c r="H2755" i="25"/>
  <c r="J2757" i="25" l="1"/>
  <c r="A2758" i="25"/>
  <c r="F2760" i="25" s="1"/>
  <c r="E2757" i="25"/>
  <c r="H2756" i="25"/>
  <c r="J2758" i="25" l="1"/>
  <c r="A2759" i="25"/>
  <c r="F2761" i="25" s="1"/>
  <c r="E2758" i="25"/>
  <c r="H2757" i="25"/>
  <c r="J2759" i="25" l="1"/>
  <c r="A2760" i="25"/>
  <c r="F2762" i="25" s="1"/>
  <c r="E2759" i="25"/>
  <c r="H2758" i="25"/>
  <c r="J2760" i="25" l="1"/>
  <c r="A2761" i="25"/>
  <c r="F2763" i="25" s="1"/>
  <c r="E2760" i="25"/>
  <c r="H2759" i="25"/>
  <c r="J2761" i="25" l="1"/>
  <c r="A2762" i="25"/>
  <c r="F2764" i="25" s="1"/>
  <c r="E2761" i="25"/>
  <c r="H2760" i="25"/>
  <c r="J2762" i="25" l="1"/>
  <c r="A2763" i="25"/>
  <c r="F2765" i="25" s="1"/>
  <c r="E2762" i="25"/>
  <c r="H2761" i="25"/>
  <c r="J2763" i="25" l="1"/>
  <c r="A2764" i="25"/>
  <c r="F2766" i="25" s="1"/>
  <c r="E2763" i="25"/>
  <c r="H2762" i="25"/>
  <c r="J2764" i="25" l="1"/>
  <c r="A2765" i="25"/>
  <c r="F2767" i="25" s="1"/>
  <c r="E2764" i="25"/>
  <c r="H2763" i="25"/>
  <c r="J2765" i="25" l="1"/>
  <c r="A2766" i="25"/>
  <c r="F2768" i="25" s="1"/>
  <c r="E2765" i="25"/>
  <c r="H2764" i="25"/>
  <c r="J2766" i="25" l="1"/>
  <c r="A2767" i="25"/>
  <c r="F2769" i="25" s="1"/>
  <c r="E2766" i="25"/>
  <c r="H2765" i="25"/>
  <c r="J2767" i="25" l="1"/>
  <c r="A2768" i="25"/>
  <c r="F2770" i="25" s="1"/>
  <c r="E2767" i="25"/>
  <c r="H2766" i="25"/>
  <c r="J2768" i="25" l="1"/>
  <c r="A2769" i="25"/>
  <c r="F2771" i="25" s="1"/>
  <c r="E2768" i="25"/>
  <c r="H2767" i="25"/>
  <c r="J2769" i="25" l="1"/>
  <c r="A2770" i="25"/>
  <c r="F2772" i="25" s="1"/>
  <c r="E2769" i="25"/>
  <c r="H2768" i="25"/>
  <c r="J2770" i="25" l="1"/>
  <c r="A2771" i="25"/>
  <c r="F2773" i="25" s="1"/>
  <c r="E2770" i="25"/>
  <c r="H2769" i="25"/>
  <c r="J2771" i="25" l="1"/>
  <c r="A2772" i="25"/>
  <c r="F2774" i="25" s="1"/>
  <c r="E2771" i="25"/>
  <c r="H2770" i="25"/>
  <c r="J2772" i="25" l="1"/>
  <c r="A2773" i="25"/>
  <c r="F2775" i="25" s="1"/>
  <c r="E2772" i="25"/>
  <c r="H2771" i="25"/>
  <c r="J2773" i="25" l="1"/>
  <c r="A2774" i="25"/>
  <c r="F2776" i="25" s="1"/>
  <c r="E2773" i="25"/>
  <c r="H2772" i="25"/>
  <c r="J2774" i="25" l="1"/>
  <c r="A2775" i="25"/>
  <c r="F2777" i="25" s="1"/>
  <c r="E2774" i="25"/>
  <c r="H2773" i="25"/>
  <c r="J2775" i="25" l="1"/>
  <c r="A2776" i="25"/>
  <c r="F2778" i="25" s="1"/>
  <c r="E2775" i="25"/>
  <c r="H2774" i="25"/>
  <c r="J2776" i="25" l="1"/>
  <c r="A2777" i="25"/>
  <c r="F2779" i="25" s="1"/>
  <c r="E2776" i="25"/>
  <c r="H2775" i="25"/>
  <c r="J2777" i="25" l="1"/>
  <c r="A2778" i="25"/>
  <c r="F2780" i="25" s="1"/>
  <c r="E2777" i="25"/>
  <c r="H2776" i="25"/>
  <c r="J2778" i="25" l="1"/>
  <c r="A2779" i="25"/>
  <c r="F2781" i="25" s="1"/>
  <c r="E2778" i="25"/>
  <c r="H2777" i="25"/>
  <c r="J2779" i="25" l="1"/>
  <c r="A2780" i="25"/>
  <c r="F2782" i="25" s="1"/>
  <c r="E2779" i="25"/>
  <c r="H2778" i="25"/>
  <c r="J2780" i="25" l="1"/>
  <c r="A2781" i="25"/>
  <c r="F2783" i="25" s="1"/>
  <c r="E2780" i="25"/>
  <c r="H2779" i="25"/>
  <c r="J2781" i="25" l="1"/>
  <c r="A2782" i="25"/>
  <c r="F2784" i="25" s="1"/>
  <c r="E2781" i="25"/>
  <c r="H2780" i="25"/>
  <c r="J2782" i="25" l="1"/>
  <c r="A2783" i="25"/>
  <c r="F2785" i="25" s="1"/>
  <c r="E2782" i="25"/>
  <c r="H2781" i="25"/>
  <c r="J2783" i="25" l="1"/>
  <c r="A2784" i="25"/>
  <c r="F2786" i="25" s="1"/>
  <c r="E2783" i="25"/>
  <c r="H2782" i="25"/>
  <c r="J2784" i="25" l="1"/>
  <c r="A2785" i="25"/>
  <c r="F2787" i="25" s="1"/>
  <c r="E2784" i="25"/>
  <c r="H2783" i="25"/>
  <c r="J2785" i="25" l="1"/>
  <c r="A2786" i="25"/>
  <c r="F2788" i="25" s="1"/>
  <c r="E2785" i="25"/>
  <c r="H2784" i="25"/>
  <c r="J2786" i="25" l="1"/>
  <c r="A2787" i="25"/>
  <c r="F2789" i="25" s="1"/>
  <c r="E2786" i="25"/>
  <c r="H2785" i="25"/>
  <c r="J2787" i="25" l="1"/>
  <c r="A2788" i="25"/>
  <c r="F2790" i="25" s="1"/>
  <c r="E2787" i="25"/>
  <c r="H2786" i="25"/>
  <c r="J2788" i="25" l="1"/>
  <c r="A2789" i="25"/>
  <c r="F2791" i="25" s="1"/>
  <c r="E2788" i="25"/>
  <c r="H2787" i="25"/>
  <c r="J2789" i="25" l="1"/>
  <c r="A2790" i="25"/>
  <c r="F2792" i="25" s="1"/>
  <c r="E2789" i="25"/>
  <c r="H2788" i="25"/>
  <c r="J2790" i="25" l="1"/>
  <c r="A2791" i="25"/>
  <c r="F2793" i="25" s="1"/>
  <c r="E2790" i="25"/>
  <c r="H2789" i="25"/>
  <c r="J2791" i="25" l="1"/>
  <c r="A2792" i="25"/>
  <c r="F2794" i="25" s="1"/>
  <c r="E2791" i="25"/>
  <c r="H2790" i="25"/>
  <c r="J2792" i="25" l="1"/>
  <c r="A2793" i="25"/>
  <c r="F2795" i="25" s="1"/>
  <c r="E2792" i="25"/>
  <c r="H2791" i="25"/>
  <c r="J2793" i="25" l="1"/>
  <c r="A2794" i="25"/>
  <c r="F2796" i="25" s="1"/>
  <c r="E2793" i="25"/>
  <c r="H2792" i="25"/>
  <c r="J2794" i="25" l="1"/>
  <c r="A2795" i="25"/>
  <c r="F2797" i="25" s="1"/>
  <c r="E2794" i="25"/>
  <c r="H2793" i="25"/>
  <c r="J2795" i="25" l="1"/>
  <c r="A2796" i="25"/>
  <c r="F2798" i="25" s="1"/>
  <c r="E2795" i="25"/>
  <c r="H2794" i="25"/>
  <c r="J2796" i="25" l="1"/>
  <c r="A2797" i="25"/>
  <c r="F2799" i="25" s="1"/>
  <c r="E2796" i="25"/>
  <c r="H2795" i="25"/>
  <c r="J2797" i="25" l="1"/>
  <c r="A2798" i="25"/>
  <c r="F2800" i="25" s="1"/>
  <c r="E2797" i="25"/>
  <c r="H2796" i="25"/>
  <c r="J2798" i="25" l="1"/>
  <c r="A2799" i="25"/>
  <c r="F2801" i="25" s="1"/>
  <c r="E2798" i="25"/>
  <c r="H2797" i="25"/>
  <c r="J2799" i="25" l="1"/>
  <c r="A2800" i="25"/>
  <c r="F2802" i="25" s="1"/>
  <c r="E2799" i="25"/>
  <c r="H2798" i="25"/>
  <c r="J2800" i="25" l="1"/>
  <c r="A2801" i="25"/>
  <c r="F2803" i="25" s="1"/>
  <c r="E2800" i="25"/>
  <c r="H2799" i="25"/>
  <c r="J2801" i="25" l="1"/>
  <c r="A2802" i="25"/>
  <c r="F2804" i="25" s="1"/>
  <c r="E2801" i="25"/>
  <c r="H2800" i="25"/>
  <c r="J2802" i="25" l="1"/>
  <c r="A2803" i="25"/>
  <c r="F2805" i="25" s="1"/>
  <c r="E2802" i="25"/>
  <c r="H2801" i="25"/>
  <c r="J2803" i="25" l="1"/>
  <c r="A2804" i="25"/>
  <c r="F2806" i="25" s="1"/>
  <c r="E2803" i="25"/>
  <c r="H2802" i="25"/>
  <c r="J2804" i="25" l="1"/>
  <c r="A2805" i="25"/>
  <c r="F2807" i="25" s="1"/>
  <c r="E2804" i="25"/>
  <c r="H2803" i="25"/>
  <c r="J2805" i="25" l="1"/>
  <c r="A2806" i="25"/>
  <c r="F2808" i="25" s="1"/>
  <c r="E2805" i="25"/>
  <c r="H2804" i="25"/>
  <c r="J2806" i="25" l="1"/>
  <c r="A2807" i="25"/>
  <c r="F2809" i="25" s="1"/>
  <c r="E2806" i="25"/>
  <c r="H2805" i="25"/>
  <c r="J2807" i="25" l="1"/>
  <c r="A2808" i="25"/>
  <c r="F2810" i="25" s="1"/>
  <c r="E2807" i="25"/>
  <c r="H2806" i="25"/>
  <c r="J2808" i="25" l="1"/>
  <c r="A2809" i="25"/>
  <c r="F2811" i="25" s="1"/>
  <c r="E2808" i="25"/>
  <c r="H2807" i="25"/>
  <c r="J2809" i="25" l="1"/>
  <c r="A2810" i="25"/>
  <c r="F2812" i="25" s="1"/>
  <c r="E2809" i="25"/>
  <c r="H2808" i="25"/>
  <c r="J2810" i="25" l="1"/>
  <c r="A2811" i="25"/>
  <c r="F2813" i="25" s="1"/>
  <c r="E2810" i="25"/>
  <c r="H2809" i="25"/>
  <c r="J2811" i="25" l="1"/>
  <c r="A2812" i="25"/>
  <c r="F2814" i="25" s="1"/>
  <c r="E2811" i="25"/>
  <c r="H2810" i="25"/>
  <c r="J2812" i="25" l="1"/>
  <c r="A2813" i="25"/>
  <c r="F2815" i="25" s="1"/>
  <c r="E2812" i="25"/>
  <c r="H2811" i="25"/>
  <c r="J2813" i="25" l="1"/>
  <c r="A2814" i="25"/>
  <c r="F2816" i="25" s="1"/>
  <c r="E2813" i="25"/>
  <c r="H2812" i="25"/>
  <c r="J2814" i="25" l="1"/>
  <c r="A2815" i="25"/>
  <c r="F2817" i="25" s="1"/>
  <c r="E2814" i="25"/>
  <c r="H2813" i="25"/>
  <c r="J2815" i="25" l="1"/>
  <c r="A2816" i="25"/>
  <c r="F2818" i="25" s="1"/>
  <c r="E2815" i="25"/>
  <c r="H2814" i="25"/>
  <c r="J2816" i="25" l="1"/>
  <c r="A2817" i="25"/>
  <c r="F2819" i="25" s="1"/>
  <c r="E2816" i="25"/>
  <c r="H2815" i="25"/>
  <c r="J2817" i="25" l="1"/>
  <c r="A2818" i="25"/>
  <c r="F2820" i="25" s="1"/>
  <c r="E2817" i="25"/>
  <c r="H2816" i="25"/>
  <c r="J2818" i="25" l="1"/>
  <c r="A2819" i="25"/>
  <c r="F2821" i="25" s="1"/>
  <c r="E2818" i="25"/>
  <c r="H2817" i="25"/>
  <c r="J2819" i="25" l="1"/>
  <c r="A2820" i="25"/>
  <c r="F2822" i="25" s="1"/>
  <c r="E2819" i="25"/>
  <c r="H2818" i="25"/>
  <c r="J2820" i="25" l="1"/>
  <c r="A2821" i="25"/>
  <c r="F2823" i="25" s="1"/>
  <c r="E2820" i="25"/>
  <c r="H2819" i="25"/>
  <c r="J2821" i="25" l="1"/>
  <c r="A2822" i="25"/>
  <c r="F2824" i="25" s="1"/>
  <c r="E2821" i="25"/>
  <c r="H2820" i="25"/>
  <c r="J2822" i="25" l="1"/>
  <c r="A2823" i="25"/>
  <c r="F2825" i="25" s="1"/>
  <c r="E2822" i="25"/>
  <c r="H2821" i="25"/>
  <c r="J2823" i="25" l="1"/>
  <c r="A2824" i="25"/>
  <c r="F2826" i="25" s="1"/>
  <c r="E2823" i="25"/>
  <c r="H2822" i="25"/>
  <c r="J2824" i="25" l="1"/>
  <c r="A2825" i="25"/>
  <c r="F2827" i="25" s="1"/>
  <c r="E2824" i="25"/>
  <c r="H2823" i="25"/>
  <c r="J2825" i="25" l="1"/>
  <c r="A2826" i="25"/>
  <c r="F2828" i="25" s="1"/>
  <c r="E2825" i="25"/>
  <c r="H2824" i="25"/>
  <c r="J2826" i="25" l="1"/>
  <c r="A2827" i="25"/>
  <c r="F2829" i="25" s="1"/>
  <c r="E2826" i="25"/>
  <c r="H2825" i="25"/>
  <c r="J2827" i="25" l="1"/>
  <c r="A2828" i="25"/>
  <c r="F2830" i="25" s="1"/>
  <c r="E2827" i="25"/>
  <c r="H2826" i="25"/>
  <c r="J2828" i="25" l="1"/>
  <c r="A2829" i="25"/>
  <c r="F2831" i="25" s="1"/>
  <c r="E2828" i="25"/>
  <c r="H2827" i="25"/>
  <c r="J2829" i="25" l="1"/>
  <c r="A2830" i="25"/>
  <c r="F2832" i="25" s="1"/>
  <c r="E2829" i="25"/>
  <c r="H2828" i="25"/>
  <c r="J2830" i="25" l="1"/>
  <c r="A2831" i="25"/>
  <c r="F2833" i="25" s="1"/>
  <c r="E2830" i="25"/>
  <c r="H2829" i="25"/>
  <c r="J2831" i="25" l="1"/>
  <c r="A2832" i="25"/>
  <c r="F2834" i="25" s="1"/>
  <c r="E2831" i="25"/>
  <c r="H2830" i="25"/>
  <c r="J2832" i="25" l="1"/>
  <c r="A2833" i="25"/>
  <c r="F2835" i="25" s="1"/>
  <c r="E2832" i="25"/>
  <c r="H2831" i="25"/>
  <c r="J2833" i="25" l="1"/>
  <c r="A2834" i="25"/>
  <c r="F2836" i="25" s="1"/>
  <c r="E2833" i="25"/>
  <c r="H2832" i="25"/>
  <c r="J2834" i="25" l="1"/>
  <c r="A2835" i="25"/>
  <c r="F2837" i="25" s="1"/>
  <c r="E2834" i="25"/>
  <c r="H2833" i="25"/>
  <c r="J2835" i="25" l="1"/>
  <c r="A2836" i="25"/>
  <c r="F2838" i="25" s="1"/>
  <c r="E2835" i="25"/>
  <c r="H2834" i="25"/>
  <c r="J2836" i="25" l="1"/>
  <c r="A2837" i="25"/>
  <c r="F2839" i="25" s="1"/>
  <c r="E2836" i="25"/>
  <c r="H2835" i="25"/>
  <c r="J2837" i="25" l="1"/>
  <c r="A2838" i="25"/>
  <c r="F2840" i="25" s="1"/>
  <c r="E2837" i="25"/>
  <c r="H2836" i="25"/>
  <c r="J2838" i="25" l="1"/>
  <c r="A2839" i="25"/>
  <c r="F2841" i="25" s="1"/>
  <c r="E2838" i="25"/>
  <c r="H2837" i="25"/>
  <c r="J2839" i="25" l="1"/>
  <c r="A2840" i="25"/>
  <c r="F2842" i="25" s="1"/>
  <c r="E2839" i="25"/>
  <c r="H2838" i="25"/>
  <c r="J2840" i="25" l="1"/>
  <c r="A2841" i="25"/>
  <c r="F2843" i="25" s="1"/>
  <c r="E2840" i="25"/>
  <c r="H2839" i="25"/>
  <c r="J2841" i="25" l="1"/>
  <c r="A2842" i="25"/>
  <c r="F2844" i="25" s="1"/>
  <c r="E2841" i="25"/>
  <c r="H2840" i="25"/>
  <c r="J2842" i="25" l="1"/>
  <c r="A2843" i="25"/>
  <c r="F2845" i="25" s="1"/>
  <c r="E2842" i="25"/>
  <c r="H2841" i="25"/>
  <c r="J2843" i="25" l="1"/>
  <c r="A2844" i="25"/>
  <c r="F2846" i="25" s="1"/>
  <c r="E2843" i="25"/>
  <c r="H2842" i="25"/>
  <c r="J2844" i="25" l="1"/>
  <c r="A2845" i="25"/>
  <c r="F2847" i="25" s="1"/>
  <c r="E2844" i="25"/>
  <c r="H2843" i="25"/>
  <c r="J2845" i="25" l="1"/>
  <c r="A2846" i="25"/>
  <c r="F2848" i="25" s="1"/>
  <c r="E2845" i="25"/>
  <c r="H2844" i="25"/>
  <c r="J2846" i="25" l="1"/>
  <c r="A2847" i="25"/>
  <c r="F2849" i="25" s="1"/>
  <c r="E2846" i="25"/>
  <c r="H2845" i="25"/>
  <c r="J2847" i="25" l="1"/>
  <c r="A2848" i="25"/>
  <c r="F2850" i="25" s="1"/>
  <c r="E2847" i="25"/>
  <c r="H2846" i="25"/>
  <c r="J2848" i="25" l="1"/>
  <c r="A2849" i="25"/>
  <c r="F2851" i="25" s="1"/>
  <c r="E2848" i="25"/>
  <c r="H2847" i="25"/>
  <c r="J2849" i="25" l="1"/>
  <c r="A2850" i="25"/>
  <c r="F2852" i="25" s="1"/>
  <c r="E2849" i="25"/>
  <c r="H2848" i="25"/>
  <c r="J2850" i="25" l="1"/>
  <c r="A2851" i="25"/>
  <c r="F2853" i="25" s="1"/>
  <c r="E2850" i="25"/>
  <c r="H2849" i="25"/>
  <c r="J2851" i="25" l="1"/>
  <c r="A2852" i="25"/>
  <c r="F2854" i="25" s="1"/>
  <c r="E2851" i="25"/>
  <c r="H2850" i="25"/>
  <c r="J2852" i="25" l="1"/>
  <c r="A2853" i="25"/>
  <c r="F2855" i="25" s="1"/>
  <c r="E2852" i="25"/>
  <c r="H2851" i="25"/>
  <c r="J2853" i="25" l="1"/>
  <c r="A2854" i="25"/>
  <c r="F2856" i="25" s="1"/>
  <c r="E2853" i="25"/>
  <c r="H2852" i="25"/>
  <c r="J2854" i="25" l="1"/>
  <c r="A2855" i="25"/>
  <c r="F2857" i="25" s="1"/>
  <c r="E2854" i="25"/>
  <c r="H2853" i="25"/>
  <c r="J2855" i="25" l="1"/>
  <c r="A2856" i="25"/>
  <c r="F2858" i="25" s="1"/>
  <c r="E2855" i="25"/>
  <c r="H2854" i="25"/>
  <c r="J2856" i="25" l="1"/>
  <c r="A2857" i="25"/>
  <c r="F2859" i="25" s="1"/>
  <c r="E2856" i="25"/>
  <c r="H2855" i="25"/>
  <c r="J2857" i="25" l="1"/>
  <c r="A2858" i="25"/>
  <c r="F2860" i="25" s="1"/>
  <c r="E2857" i="25"/>
  <c r="H2856" i="25"/>
  <c r="J2858" i="25" l="1"/>
  <c r="A2859" i="25"/>
  <c r="F2861" i="25" s="1"/>
  <c r="E2858" i="25"/>
  <c r="H2857" i="25"/>
  <c r="J2859" i="25" l="1"/>
  <c r="A2860" i="25"/>
  <c r="F2862" i="25" s="1"/>
  <c r="E2859" i="25"/>
  <c r="H2858" i="25"/>
  <c r="J2860" i="25" l="1"/>
  <c r="A2861" i="25"/>
  <c r="F2863" i="25" s="1"/>
  <c r="E2860" i="25"/>
  <c r="H2859" i="25"/>
  <c r="J2861" i="25" l="1"/>
  <c r="A2862" i="25"/>
  <c r="F2864" i="25" s="1"/>
  <c r="E2861" i="25"/>
  <c r="H2860" i="25"/>
  <c r="J2862" i="25" l="1"/>
  <c r="A2863" i="25"/>
  <c r="F2865" i="25" s="1"/>
  <c r="E2862" i="25"/>
  <c r="H2861" i="25"/>
  <c r="J2863" i="25" l="1"/>
  <c r="A2864" i="25"/>
  <c r="F2866" i="25" s="1"/>
  <c r="E2863" i="25"/>
  <c r="H2862" i="25"/>
  <c r="J2864" i="25" l="1"/>
  <c r="A2865" i="25"/>
  <c r="F2867" i="25" s="1"/>
  <c r="E2864" i="25"/>
  <c r="H2863" i="25"/>
  <c r="J2865" i="25" l="1"/>
  <c r="A2866" i="25"/>
  <c r="F2868" i="25" s="1"/>
  <c r="E2865" i="25"/>
  <c r="H2864" i="25"/>
  <c r="J2866" i="25" l="1"/>
  <c r="A2867" i="25"/>
  <c r="F2869" i="25" s="1"/>
  <c r="E2866" i="25"/>
  <c r="H2865" i="25"/>
  <c r="J2867" i="25" l="1"/>
  <c r="A2868" i="25"/>
  <c r="F2870" i="25" s="1"/>
  <c r="E2867" i="25"/>
  <c r="H2866" i="25"/>
  <c r="J2868" i="25" l="1"/>
  <c r="A2869" i="25"/>
  <c r="F2871" i="25" s="1"/>
  <c r="E2868" i="25"/>
  <c r="H2867" i="25"/>
  <c r="J2869" i="25" l="1"/>
  <c r="A2870" i="25"/>
  <c r="F2872" i="25" s="1"/>
  <c r="E2869" i="25"/>
  <c r="H2868" i="25"/>
  <c r="J2870" i="25" l="1"/>
  <c r="A2871" i="25"/>
  <c r="F2873" i="25" s="1"/>
  <c r="E2870" i="25"/>
  <c r="H2869" i="25"/>
  <c r="J2871" i="25" l="1"/>
  <c r="A2872" i="25"/>
  <c r="F2874" i="25" s="1"/>
  <c r="E2871" i="25"/>
  <c r="H2870" i="25"/>
  <c r="J2872" i="25" l="1"/>
  <c r="A2873" i="25"/>
  <c r="F2875" i="25" s="1"/>
  <c r="E2872" i="25"/>
  <c r="H2871" i="25"/>
  <c r="J2873" i="25" l="1"/>
  <c r="A2874" i="25"/>
  <c r="F2876" i="25" s="1"/>
  <c r="E2873" i="25"/>
  <c r="H2872" i="25"/>
  <c r="J2874" i="25" l="1"/>
  <c r="A2875" i="25"/>
  <c r="F2877" i="25" s="1"/>
  <c r="E2874" i="25"/>
  <c r="H2873" i="25"/>
  <c r="J2875" i="25" l="1"/>
  <c r="A2876" i="25"/>
  <c r="F2878" i="25" s="1"/>
  <c r="E2875" i="25"/>
  <c r="H2874" i="25"/>
  <c r="J2876" i="25" l="1"/>
  <c r="A2877" i="25"/>
  <c r="F2879" i="25" s="1"/>
  <c r="E2876" i="25"/>
  <c r="H2875" i="25"/>
  <c r="J2877" i="25" l="1"/>
  <c r="A2878" i="25"/>
  <c r="F2880" i="25" s="1"/>
  <c r="E2877" i="25"/>
  <c r="H2876" i="25"/>
  <c r="J2878" i="25" l="1"/>
  <c r="A2879" i="25"/>
  <c r="F2881" i="25" s="1"/>
  <c r="E2878" i="25"/>
  <c r="H2877" i="25"/>
  <c r="J2879" i="25" l="1"/>
  <c r="A2880" i="25"/>
  <c r="F2882" i="25" s="1"/>
  <c r="E2879" i="25"/>
  <c r="H2878" i="25"/>
  <c r="J2880" i="25" l="1"/>
  <c r="A2881" i="25"/>
  <c r="F2883" i="25" s="1"/>
  <c r="E2880" i="25"/>
  <c r="H2879" i="25"/>
  <c r="J2881" i="25" l="1"/>
  <c r="A2882" i="25"/>
  <c r="F2884" i="25" s="1"/>
  <c r="E2881" i="25"/>
  <c r="H2880" i="25"/>
  <c r="J2882" i="25" l="1"/>
  <c r="A2883" i="25"/>
  <c r="F2885" i="25" s="1"/>
  <c r="E2882" i="25"/>
  <c r="H2881" i="25"/>
  <c r="J2883" i="25" l="1"/>
  <c r="A2884" i="25"/>
  <c r="F2886" i="25" s="1"/>
  <c r="E2883" i="25"/>
  <c r="H2882" i="25"/>
  <c r="J2884" i="25" l="1"/>
  <c r="A2885" i="25"/>
  <c r="F2887" i="25" s="1"/>
  <c r="E2884" i="25"/>
  <c r="H2883" i="25"/>
  <c r="J2885" i="25" l="1"/>
  <c r="A2886" i="25"/>
  <c r="F2888" i="25" s="1"/>
  <c r="E2885" i="25"/>
  <c r="H2884" i="25"/>
  <c r="J2886" i="25" l="1"/>
  <c r="A2887" i="25"/>
  <c r="F2889" i="25" s="1"/>
  <c r="E2886" i="25"/>
  <c r="H2885" i="25"/>
  <c r="J2887" i="25" l="1"/>
  <c r="A2888" i="25"/>
  <c r="F2890" i="25" s="1"/>
  <c r="E2887" i="25"/>
  <c r="H2886" i="25"/>
  <c r="J2888" i="25" l="1"/>
  <c r="A2889" i="25"/>
  <c r="F2891" i="25" s="1"/>
  <c r="E2888" i="25"/>
  <c r="H2887" i="25"/>
  <c r="J2889" i="25" l="1"/>
  <c r="A2890" i="25"/>
  <c r="F2892" i="25" s="1"/>
  <c r="E2889" i="25"/>
  <c r="H2888" i="25"/>
  <c r="J2890" i="25" l="1"/>
  <c r="A2891" i="25"/>
  <c r="F2893" i="25" s="1"/>
  <c r="E2890" i="25"/>
  <c r="H2889" i="25"/>
  <c r="J2891" i="25" l="1"/>
  <c r="A2892" i="25"/>
  <c r="F2894" i="25" s="1"/>
  <c r="E2891" i="25"/>
  <c r="H2890" i="25"/>
  <c r="J2892" i="25" l="1"/>
  <c r="A2893" i="25"/>
  <c r="F2895" i="25" s="1"/>
  <c r="E2892" i="25"/>
  <c r="H2891" i="25"/>
  <c r="J2893" i="25" l="1"/>
  <c r="A2894" i="25"/>
  <c r="F2896" i="25" s="1"/>
  <c r="E2893" i="25"/>
  <c r="H2892" i="25"/>
  <c r="J2894" i="25" l="1"/>
  <c r="A2895" i="25"/>
  <c r="F2897" i="25" s="1"/>
  <c r="E2894" i="25"/>
  <c r="H2893" i="25"/>
  <c r="J2895" i="25" l="1"/>
  <c r="A2896" i="25"/>
  <c r="F2898" i="25" s="1"/>
  <c r="E2895" i="25"/>
  <c r="H2894" i="25"/>
  <c r="J2896" i="25" l="1"/>
  <c r="A2897" i="25"/>
  <c r="F2899" i="25" s="1"/>
  <c r="E2896" i="25"/>
  <c r="H2895" i="25"/>
  <c r="J2897" i="25" l="1"/>
  <c r="A2898" i="25"/>
  <c r="F2900" i="25" s="1"/>
  <c r="E2897" i="25"/>
  <c r="H2896" i="25"/>
  <c r="J2898" i="25" l="1"/>
  <c r="A2899" i="25"/>
  <c r="F2901" i="25" s="1"/>
  <c r="E2898" i="25"/>
  <c r="H2897" i="25"/>
  <c r="J2899" i="25" l="1"/>
  <c r="A2900" i="25"/>
  <c r="F2902" i="25" s="1"/>
  <c r="E2899" i="25"/>
  <c r="H2898" i="25"/>
  <c r="J2900" i="25" l="1"/>
  <c r="A2901" i="25"/>
  <c r="F2903" i="25" s="1"/>
  <c r="E2900" i="25"/>
  <c r="H2899" i="25"/>
  <c r="J2901" i="25" l="1"/>
  <c r="A2902" i="25"/>
  <c r="F2904" i="25" s="1"/>
  <c r="E2901" i="25"/>
  <c r="H2900" i="25"/>
  <c r="J2902" i="25" l="1"/>
  <c r="A2903" i="25"/>
  <c r="F2905" i="25" s="1"/>
  <c r="E2902" i="25"/>
  <c r="H2901" i="25"/>
  <c r="J2903" i="25" l="1"/>
  <c r="A2904" i="25"/>
  <c r="F2906" i="25" s="1"/>
  <c r="E2903" i="25"/>
  <c r="H2902" i="25"/>
  <c r="J2904" i="25" l="1"/>
  <c r="A2905" i="25"/>
  <c r="F2907" i="25" s="1"/>
  <c r="E2904" i="25"/>
  <c r="H2903" i="25"/>
  <c r="J2905" i="25" l="1"/>
  <c r="A2906" i="25"/>
  <c r="F2908" i="25" s="1"/>
  <c r="E2905" i="25"/>
  <c r="H2904" i="25"/>
  <c r="J2906" i="25" l="1"/>
  <c r="A2907" i="25"/>
  <c r="F2909" i="25" s="1"/>
  <c r="E2906" i="25"/>
  <c r="H2905" i="25"/>
  <c r="J2907" i="25" l="1"/>
  <c r="A2908" i="25"/>
  <c r="F2910" i="25" s="1"/>
  <c r="E2907" i="25"/>
  <c r="H2906" i="25"/>
  <c r="J2908" i="25" l="1"/>
  <c r="A2909" i="25"/>
  <c r="F2911" i="25" s="1"/>
  <c r="E2908" i="25"/>
  <c r="H2907" i="25"/>
  <c r="J2909" i="25" l="1"/>
  <c r="A2910" i="25"/>
  <c r="F2912" i="25" s="1"/>
  <c r="E2909" i="25"/>
  <c r="H2908" i="25"/>
  <c r="J2910" i="25" l="1"/>
  <c r="A2911" i="25"/>
  <c r="F2913" i="25" s="1"/>
  <c r="E2910" i="25"/>
  <c r="H2909" i="25"/>
  <c r="J2911" i="25" l="1"/>
  <c r="A2912" i="25"/>
  <c r="F2914" i="25" s="1"/>
  <c r="E2911" i="25"/>
  <c r="H2910" i="25"/>
  <c r="J2912" i="25" l="1"/>
  <c r="A2913" i="25"/>
  <c r="F2915" i="25" s="1"/>
  <c r="E2912" i="25"/>
  <c r="H2911" i="25"/>
  <c r="J2913" i="25" l="1"/>
  <c r="A2914" i="25"/>
  <c r="F2916" i="25" s="1"/>
  <c r="E2913" i="25"/>
  <c r="H2912" i="25"/>
  <c r="J2914" i="25" l="1"/>
  <c r="A2915" i="25"/>
  <c r="F2917" i="25" s="1"/>
  <c r="E2914" i="25"/>
  <c r="H2913" i="25"/>
  <c r="J2915" i="25" l="1"/>
  <c r="A2916" i="25"/>
  <c r="F2918" i="25" s="1"/>
  <c r="E2915" i="25"/>
  <c r="H2914" i="25"/>
  <c r="J2916" i="25" l="1"/>
  <c r="A2917" i="25"/>
  <c r="F2919" i="25" s="1"/>
  <c r="E2916" i="25"/>
  <c r="H2915" i="25"/>
  <c r="J2917" i="25" l="1"/>
  <c r="A2918" i="25"/>
  <c r="F2920" i="25" s="1"/>
  <c r="E2917" i="25"/>
  <c r="H2916" i="25"/>
  <c r="J2918" i="25" l="1"/>
  <c r="A2919" i="25"/>
  <c r="F2921" i="25" s="1"/>
  <c r="E2918" i="25"/>
  <c r="H2917" i="25"/>
  <c r="J2919" i="25" l="1"/>
  <c r="A2920" i="25"/>
  <c r="F2922" i="25" s="1"/>
  <c r="E2919" i="25"/>
  <c r="H2918" i="25"/>
  <c r="J2920" i="25" l="1"/>
  <c r="A2921" i="25"/>
  <c r="F2923" i="25" s="1"/>
  <c r="E2920" i="25"/>
  <c r="H2919" i="25"/>
  <c r="J2921" i="25" l="1"/>
  <c r="A2922" i="25"/>
  <c r="F2924" i="25" s="1"/>
  <c r="E2921" i="25"/>
  <c r="H2920" i="25"/>
  <c r="J2922" i="25" l="1"/>
  <c r="A2923" i="25"/>
  <c r="F2925" i="25" s="1"/>
  <c r="E2922" i="25"/>
  <c r="H2921" i="25"/>
  <c r="J2923" i="25" l="1"/>
  <c r="A2924" i="25"/>
  <c r="F2926" i="25" s="1"/>
  <c r="E2923" i="25"/>
  <c r="H2922" i="25"/>
  <c r="J2924" i="25" l="1"/>
  <c r="A2925" i="25"/>
  <c r="F2927" i="25" s="1"/>
  <c r="E2924" i="25"/>
  <c r="H2923" i="25"/>
  <c r="J2925" i="25" l="1"/>
  <c r="A2926" i="25"/>
  <c r="F2928" i="25" s="1"/>
  <c r="E2925" i="25"/>
  <c r="H2924" i="25"/>
  <c r="J2926" i="25" l="1"/>
  <c r="A2927" i="25"/>
  <c r="F2929" i="25" s="1"/>
  <c r="E2926" i="25"/>
  <c r="H2925" i="25"/>
  <c r="J2927" i="25" l="1"/>
  <c r="A2928" i="25"/>
  <c r="F2930" i="25" s="1"/>
  <c r="E2927" i="25"/>
  <c r="H2926" i="25"/>
  <c r="J2928" i="25" l="1"/>
  <c r="A2929" i="25"/>
  <c r="F2931" i="25" s="1"/>
  <c r="E2928" i="25"/>
  <c r="H2927" i="25"/>
  <c r="J2929" i="25" l="1"/>
  <c r="A2930" i="25"/>
  <c r="F2932" i="25" s="1"/>
  <c r="E2929" i="25"/>
  <c r="H2928" i="25"/>
  <c r="J2930" i="25" l="1"/>
  <c r="A2931" i="25"/>
  <c r="F2933" i="25" s="1"/>
  <c r="E2930" i="25"/>
  <c r="H2929" i="25"/>
  <c r="J2931" i="25" l="1"/>
  <c r="A2932" i="25"/>
  <c r="F2934" i="25" s="1"/>
  <c r="E2931" i="25"/>
  <c r="H2930" i="25"/>
  <c r="J2932" i="25" l="1"/>
  <c r="A2933" i="25"/>
  <c r="F2935" i="25" s="1"/>
  <c r="E2932" i="25"/>
  <c r="H2931" i="25"/>
  <c r="J2933" i="25" l="1"/>
  <c r="A2934" i="25"/>
  <c r="F2936" i="25" s="1"/>
  <c r="E2933" i="25"/>
  <c r="H2932" i="25"/>
  <c r="J2934" i="25" l="1"/>
  <c r="A2935" i="25"/>
  <c r="F2937" i="25" s="1"/>
  <c r="E2934" i="25"/>
  <c r="H2933" i="25"/>
  <c r="J2935" i="25" l="1"/>
  <c r="A2936" i="25"/>
  <c r="F2938" i="25" s="1"/>
  <c r="E2935" i="25"/>
  <c r="H2934" i="25"/>
  <c r="J2936" i="25" l="1"/>
  <c r="A2937" i="25"/>
  <c r="F2939" i="25" s="1"/>
  <c r="E2936" i="25"/>
  <c r="H2935" i="25"/>
  <c r="J2937" i="25" l="1"/>
  <c r="A2938" i="25"/>
  <c r="F2940" i="25" s="1"/>
  <c r="E2937" i="25"/>
  <c r="H2936" i="25"/>
  <c r="J2938" i="25" l="1"/>
  <c r="A2939" i="25"/>
  <c r="F2941" i="25" s="1"/>
  <c r="E2938" i="25"/>
  <c r="H2937" i="25"/>
  <c r="J2939" i="25" l="1"/>
  <c r="A2940" i="25"/>
  <c r="F2942" i="25" s="1"/>
  <c r="E2939" i="25"/>
  <c r="H2938" i="25"/>
  <c r="J2940" i="25" l="1"/>
  <c r="A2941" i="25"/>
  <c r="F2943" i="25" s="1"/>
  <c r="E2940" i="25"/>
  <c r="H2939" i="25"/>
  <c r="J2941" i="25" l="1"/>
  <c r="A2942" i="25"/>
  <c r="F2944" i="25" s="1"/>
  <c r="E2941" i="25"/>
  <c r="H2940" i="25"/>
  <c r="J2942" i="25" l="1"/>
  <c r="A2943" i="25"/>
  <c r="F2945" i="25" s="1"/>
  <c r="E2942" i="25"/>
  <c r="H2941" i="25"/>
  <c r="J2943" i="25" l="1"/>
  <c r="A2944" i="25"/>
  <c r="F2946" i="25" s="1"/>
  <c r="E2943" i="25"/>
  <c r="H2942" i="25"/>
  <c r="J2944" i="25" l="1"/>
  <c r="A2945" i="25"/>
  <c r="F2947" i="25" s="1"/>
  <c r="E2944" i="25"/>
  <c r="H2943" i="25"/>
  <c r="J2945" i="25" l="1"/>
  <c r="A2946" i="25"/>
  <c r="F2948" i="25" s="1"/>
  <c r="E2945" i="25"/>
  <c r="H2944" i="25"/>
  <c r="J2946" i="25" l="1"/>
  <c r="A2947" i="25"/>
  <c r="F2949" i="25" s="1"/>
  <c r="E2946" i="25"/>
  <c r="H2945" i="25"/>
  <c r="J2947" i="25" l="1"/>
  <c r="A2948" i="25"/>
  <c r="F2950" i="25" s="1"/>
  <c r="E2947" i="25"/>
  <c r="H2946" i="25"/>
  <c r="J2948" i="25" l="1"/>
  <c r="A2949" i="25"/>
  <c r="F2951" i="25" s="1"/>
  <c r="E2948" i="25"/>
  <c r="H2947" i="25"/>
  <c r="J2949" i="25" l="1"/>
  <c r="A2950" i="25"/>
  <c r="F2952" i="25" s="1"/>
  <c r="E2949" i="25"/>
  <c r="H2948" i="25"/>
  <c r="J2950" i="25" l="1"/>
  <c r="A2951" i="25"/>
  <c r="F2953" i="25" s="1"/>
  <c r="E2950" i="25"/>
  <c r="H2949" i="25"/>
  <c r="J2951" i="25" l="1"/>
  <c r="A2952" i="25"/>
  <c r="F2954" i="25" s="1"/>
  <c r="E2951" i="25"/>
  <c r="H2950" i="25"/>
  <c r="J2952" i="25" l="1"/>
  <c r="A2953" i="25"/>
  <c r="F2955" i="25" s="1"/>
  <c r="E2952" i="25"/>
  <c r="H2951" i="25"/>
  <c r="J2953" i="25" l="1"/>
  <c r="A2954" i="25"/>
  <c r="F2956" i="25" s="1"/>
  <c r="E2953" i="25"/>
  <c r="H2952" i="25"/>
  <c r="J2954" i="25" l="1"/>
  <c r="A2955" i="25"/>
  <c r="F2957" i="25" s="1"/>
  <c r="E2954" i="25"/>
  <c r="H2953" i="25"/>
  <c r="J2955" i="25" l="1"/>
  <c r="A2956" i="25"/>
  <c r="F2958" i="25" s="1"/>
  <c r="E2955" i="25"/>
  <c r="H2954" i="25"/>
  <c r="J2956" i="25" l="1"/>
  <c r="A2957" i="25"/>
  <c r="F2959" i="25" s="1"/>
  <c r="E2956" i="25"/>
  <c r="H2955" i="25"/>
  <c r="J2957" i="25" l="1"/>
  <c r="A2958" i="25"/>
  <c r="F2960" i="25" s="1"/>
  <c r="E2957" i="25"/>
  <c r="H2956" i="25"/>
  <c r="J2958" i="25" l="1"/>
  <c r="A2959" i="25"/>
  <c r="F2961" i="25" s="1"/>
  <c r="E2958" i="25"/>
  <c r="H2957" i="25"/>
  <c r="J2959" i="25" l="1"/>
  <c r="A2960" i="25"/>
  <c r="F2962" i="25" s="1"/>
  <c r="E2959" i="25"/>
  <c r="H2958" i="25"/>
  <c r="J2960" i="25" l="1"/>
  <c r="A2961" i="25"/>
  <c r="F2963" i="25" s="1"/>
  <c r="E2960" i="25"/>
  <c r="H2959" i="25"/>
  <c r="J2961" i="25" l="1"/>
  <c r="A2962" i="25"/>
  <c r="F2964" i="25" s="1"/>
  <c r="E2961" i="25"/>
  <c r="H2960" i="25"/>
  <c r="J2962" i="25" l="1"/>
  <c r="A2963" i="25"/>
  <c r="F2965" i="25" s="1"/>
  <c r="E2962" i="25"/>
  <c r="H2961" i="25"/>
  <c r="J2963" i="25" l="1"/>
  <c r="A2964" i="25"/>
  <c r="F2966" i="25" s="1"/>
  <c r="E2963" i="25"/>
  <c r="H2962" i="25"/>
  <c r="J2964" i="25" l="1"/>
  <c r="A2965" i="25"/>
  <c r="F2967" i="25" s="1"/>
  <c r="E2964" i="25"/>
  <c r="H2963" i="25"/>
  <c r="J2965" i="25" l="1"/>
  <c r="A2966" i="25"/>
  <c r="F2968" i="25" s="1"/>
  <c r="E2965" i="25"/>
  <c r="H2964" i="25"/>
  <c r="J2966" i="25" l="1"/>
  <c r="A2967" i="25"/>
  <c r="F2969" i="25" s="1"/>
  <c r="E2966" i="25"/>
  <c r="H2965" i="25"/>
  <c r="J2967" i="25" l="1"/>
  <c r="A2968" i="25"/>
  <c r="F2970" i="25" s="1"/>
  <c r="E2967" i="25"/>
  <c r="H2966" i="25"/>
  <c r="J2968" i="25" l="1"/>
  <c r="A2969" i="25"/>
  <c r="F2971" i="25" s="1"/>
  <c r="E2968" i="25"/>
  <c r="H2967" i="25"/>
  <c r="J2969" i="25" l="1"/>
  <c r="A2970" i="25"/>
  <c r="F2972" i="25" s="1"/>
  <c r="E2969" i="25"/>
  <c r="H2968" i="25"/>
  <c r="J2970" i="25" l="1"/>
  <c r="A2971" i="25"/>
  <c r="F2973" i="25" s="1"/>
  <c r="E2970" i="25"/>
  <c r="H2969" i="25"/>
  <c r="J2971" i="25" l="1"/>
  <c r="A2972" i="25"/>
  <c r="F2974" i="25" s="1"/>
  <c r="E2971" i="25"/>
  <c r="H2970" i="25"/>
  <c r="J2972" i="25" l="1"/>
  <c r="A2973" i="25"/>
  <c r="F2975" i="25" s="1"/>
  <c r="E2972" i="25"/>
  <c r="H2971" i="25"/>
  <c r="J2973" i="25" l="1"/>
  <c r="A2974" i="25"/>
  <c r="F2976" i="25" s="1"/>
  <c r="E2973" i="25"/>
  <c r="H2972" i="25"/>
  <c r="J2974" i="25" l="1"/>
  <c r="A2975" i="25"/>
  <c r="F2977" i="25" s="1"/>
  <c r="E2974" i="25"/>
  <c r="H2973" i="25"/>
  <c r="J2975" i="25" l="1"/>
  <c r="A2976" i="25"/>
  <c r="F2978" i="25" s="1"/>
  <c r="E2975" i="25"/>
  <c r="H2974" i="25"/>
  <c r="J2976" i="25" l="1"/>
  <c r="A2977" i="25"/>
  <c r="F2979" i="25" s="1"/>
  <c r="E2976" i="25"/>
  <c r="H2975" i="25"/>
  <c r="J2977" i="25" l="1"/>
  <c r="A2978" i="25"/>
  <c r="F2980" i="25" s="1"/>
  <c r="E2977" i="25"/>
  <c r="H2976" i="25"/>
  <c r="J2978" i="25" l="1"/>
  <c r="A2979" i="25"/>
  <c r="F2981" i="25" s="1"/>
  <c r="E2978" i="25"/>
  <c r="H2977" i="25"/>
  <c r="J2979" i="25" l="1"/>
  <c r="A2980" i="25"/>
  <c r="F2982" i="25" s="1"/>
  <c r="E2979" i="25"/>
  <c r="H2978" i="25"/>
  <c r="J2980" i="25" l="1"/>
  <c r="A2981" i="25"/>
  <c r="F2983" i="25" s="1"/>
  <c r="E2980" i="25"/>
  <c r="H2979" i="25"/>
  <c r="J2981" i="25" l="1"/>
  <c r="A2982" i="25"/>
  <c r="F2984" i="25" s="1"/>
  <c r="E2981" i="25"/>
  <c r="H2980" i="25"/>
  <c r="J2982" i="25" l="1"/>
  <c r="A2983" i="25"/>
  <c r="F2985" i="25" s="1"/>
  <c r="E2982" i="25"/>
  <c r="H2981" i="25"/>
  <c r="J2983" i="25" l="1"/>
  <c r="A2984" i="25"/>
  <c r="F2986" i="25" s="1"/>
  <c r="E2983" i="25"/>
  <c r="H2982" i="25"/>
  <c r="J2984" i="25" l="1"/>
  <c r="A2985" i="25"/>
  <c r="F2987" i="25" s="1"/>
  <c r="E2984" i="25"/>
  <c r="H2983" i="25"/>
  <c r="J2985" i="25" l="1"/>
  <c r="A2986" i="25"/>
  <c r="F2988" i="25" s="1"/>
  <c r="E2985" i="25"/>
  <c r="H2984" i="25"/>
  <c r="J2986" i="25" l="1"/>
  <c r="A2987" i="25"/>
  <c r="F2989" i="25" s="1"/>
  <c r="E2986" i="25"/>
  <c r="H2985" i="25"/>
  <c r="J2987" i="25" l="1"/>
  <c r="A2988" i="25"/>
  <c r="F2990" i="25" s="1"/>
  <c r="E2987" i="25"/>
  <c r="H2986" i="25"/>
  <c r="J2988" i="25" l="1"/>
  <c r="A2989" i="25"/>
  <c r="F2991" i="25" s="1"/>
  <c r="E2988" i="25"/>
  <c r="H2987" i="25"/>
  <c r="J2989" i="25" l="1"/>
  <c r="A2990" i="25"/>
  <c r="F2992" i="25" s="1"/>
  <c r="E2989" i="25"/>
  <c r="H2988" i="25"/>
  <c r="J2990" i="25" l="1"/>
  <c r="A2991" i="25"/>
  <c r="F2993" i="25" s="1"/>
  <c r="E2990" i="25"/>
  <c r="H2989" i="25"/>
  <c r="J2991" i="25" l="1"/>
  <c r="A2992" i="25"/>
  <c r="F2994" i="25" s="1"/>
  <c r="E2991" i="25"/>
  <c r="H2990" i="25"/>
  <c r="J2992" i="25" l="1"/>
  <c r="A2993" i="25"/>
  <c r="F2995" i="25" s="1"/>
  <c r="E2992" i="25"/>
  <c r="H2991" i="25"/>
  <c r="J2993" i="25" l="1"/>
  <c r="A2994" i="25"/>
  <c r="F2996" i="25" s="1"/>
  <c r="E2993" i="25"/>
  <c r="H2992" i="25"/>
  <c r="J2994" i="25" l="1"/>
  <c r="A2995" i="25"/>
  <c r="F2997" i="25" s="1"/>
  <c r="E2994" i="25"/>
  <c r="H2993" i="25"/>
  <c r="J2995" i="25" l="1"/>
  <c r="A2996" i="25"/>
  <c r="F2998" i="25" s="1"/>
  <c r="E2995" i="25"/>
  <c r="H2994" i="25"/>
  <c r="J2996" i="25" l="1"/>
  <c r="A2997" i="25"/>
  <c r="F2999" i="25" s="1"/>
  <c r="E2996" i="25"/>
  <c r="H2995" i="25"/>
  <c r="J2997" i="25" l="1"/>
  <c r="A2998" i="25"/>
  <c r="F3000" i="25" s="1"/>
  <c r="E2997" i="25"/>
  <c r="H2996" i="25"/>
  <c r="J2998" i="25" l="1"/>
  <c r="A2999" i="25"/>
  <c r="F3001" i="25" s="1"/>
  <c r="E2998" i="25"/>
  <c r="H2997" i="25"/>
  <c r="J2999" i="25" l="1"/>
  <c r="A3000" i="25"/>
  <c r="F3002" i="25" s="1"/>
  <c r="E2999" i="25"/>
  <c r="H2998" i="25"/>
  <c r="J3000" i="25" l="1"/>
  <c r="A3001" i="25"/>
  <c r="F3003" i="25" s="1"/>
  <c r="E3000" i="25"/>
  <c r="H2999" i="25"/>
  <c r="J3001" i="25" l="1"/>
  <c r="A3002" i="25"/>
  <c r="F3004" i="25" s="1"/>
  <c r="E3001" i="25"/>
  <c r="H3000" i="25"/>
  <c r="J3002" i="25" l="1"/>
  <c r="A3003" i="25"/>
  <c r="F3005" i="25" s="1"/>
  <c r="E3002" i="25"/>
  <c r="H3001" i="25"/>
  <c r="J3003" i="25" l="1"/>
  <c r="A3004" i="25"/>
  <c r="F3006" i="25" s="1"/>
  <c r="E3003" i="25"/>
  <c r="H3002" i="25"/>
  <c r="J3004" i="25" l="1"/>
  <c r="A3005" i="25"/>
  <c r="F3007" i="25" s="1"/>
  <c r="E3004" i="25"/>
  <c r="H3003" i="25"/>
  <c r="J3005" i="25" l="1"/>
  <c r="A3006" i="25"/>
  <c r="F3008" i="25" s="1"/>
  <c r="E3005" i="25"/>
  <c r="H3004" i="25"/>
  <c r="J3006" i="25" l="1"/>
  <c r="A3007" i="25"/>
  <c r="F3009" i="25" s="1"/>
  <c r="E3006" i="25"/>
  <c r="H3005" i="25"/>
  <c r="J3007" i="25" l="1"/>
  <c r="A3008" i="25"/>
  <c r="F3010" i="25" s="1"/>
  <c r="E3007" i="25"/>
  <c r="H3006" i="25"/>
  <c r="J3008" i="25" l="1"/>
  <c r="A3009" i="25"/>
  <c r="F3011" i="25" s="1"/>
  <c r="E3008" i="25"/>
  <c r="H3007" i="25"/>
  <c r="J3009" i="25" l="1"/>
  <c r="A3010" i="25"/>
  <c r="F3012" i="25" s="1"/>
  <c r="E3009" i="25"/>
  <c r="H3008" i="25"/>
  <c r="J3010" i="25" l="1"/>
  <c r="A3011" i="25"/>
  <c r="F3013" i="25" s="1"/>
  <c r="E3010" i="25"/>
  <c r="H3009" i="25"/>
  <c r="J3011" i="25" l="1"/>
  <c r="A3012" i="25"/>
  <c r="F3014" i="25" s="1"/>
  <c r="E3011" i="25"/>
  <c r="H3010" i="25"/>
  <c r="J3012" i="25" l="1"/>
  <c r="A3013" i="25"/>
  <c r="F3015" i="25" s="1"/>
  <c r="E3012" i="25"/>
  <c r="H3011" i="25"/>
  <c r="J3013" i="25" l="1"/>
  <c r="A3014" i="25"/>
  <c r="F3016" i="25" s="1"/>
  <c r="E3013" i="25"/>
  <c r="H3012" i="25"/>
  <c r="J3014" i="25" l="1"/>
  <c r="A3015" i="25"/>
  <c r="F3017" i="25" s="1"/>
  <c r="E3014" i="25"/>
  <c r="H3013" i="25"/>
  <c r="J3015" i="25" l="1"/>
  <c r="A3016" i="25"/>
  <c r="F3018" i="25" s="1"/>
  <c r="E3015" i="25"/>
  <c r="H3014" i="25"/>
  <c r="J3016" i="25" l="1"/>
  <c r="A3017" i="25"/>
  <c r="F3019" i="25" s="1"/>
  <c r="E3016" i="25"/>
  <c r="H3015" i="25"/>
  <c r="J3017" i="25" l="1"/>
  <c r="A3018" i="25"/>
  <c r="F3020" i="25" s="1"/>
  <c r="E3017" i="25"/>
  <c r="H3016" i="25"/>
  <c r="J3018" i="25" l="1"/>
  <c r="A3019" i="25"/>
  <c r="F3021" i="25" s="1"/>
  <c r="E3018" i="25"/>
  <c r="H3017" i="25"/>
  <c r="J3019" i="25" l="1"/>
  <c r="A3020" i="25"/>
  <c r="F3022" i="25" s="1"/>
  <c r="E3019" i="25"/>
  <c r="H3018" i="25"/>
  <c r="J3020" i="25" l="1"/>
  <c r="A3021" i="25"/>
  <c r="F3023" i="25" s="1"/>
  <c r="E3020" i="25"/>
  <c r="H3019" i="25"/>
  <c r="J3021" i="25" l="1"/>
  <c r="A3022" i="25"/>
  <c r="F3024" i="25" s="1"/>
  <c r="E3021" i="25"/>
  <c r="H3020" i="25"/>
  <c r="J3022" i="25" l="1"/>
  <c r="A3023" i="25"/>
  <c r="F3025" i="25" s="1"/>
  <c r="E3022" i="25"/>
  <c r="H3021" i="25"/>
  <c r="J3023" i="25" l="1"/>
  <c r="A3024" i="25"/>
  <c r="F3026" i="25" s="1"/>
  <c r="E3023" i="25"/>
  <c r="H3022" i="25"/>
  <c r="J3024" i="25" l="1"/>
  <c r="A3025" i="25"/>
  <c r="F3027" i="25" s="1"/>
  <c r="E3024" i="25"/>
  <c r="H3023" i="25"/>
  <c r="J3025" i="25" l="1"/>
  <c r="A3026" i="25"/>
  <c r="F3028" i="25" s="1"/>
  <c r="E3025" i="25"/>
  <c r="H3024" i="25"/>
  <c r="J3026" i="25" l="1"/>
  <c r="A3027" i="25"/>
  <c r="F3029" i="25" s="1"/>
  <c r="E3026" i="25"/>
  <c r="H3025" i="25"/>
  <c r="J3027" i="25" l="1"/>
  <c r="A3028" i="25"/>
  <c r="F3030" i="25" s="1"/>
  <c r="E3027" i="25"/>
  <c r="H3026" i="25"/>
  <c r="J3028" i="25" l="1"/>
  <c r="A3029" i="25"/>
  <c r="F3031" i="25" s="1"/>
  <c r="E3028" i="25"/>
  <c r="H3027" i="25"/>
  <c r="J3029" i="25" l="1"/>
  <c r="A3030" i="25"/>
  <c r="F3032" i="25" s="1"/>
  <c r="E3029" i="25"/>
  <c r="H3028" i="25"/>
  <c r="J3030" i="25" l="1"/>
  <c r="A3031" i="25"/>
  <c r="F3033" i="25" s="1"/>
  <c r="E3030" i="25"/>
  <c r="H3029" i="25"/>
  <c r="J3031" i="25" l="1"/>
  <c r="A3032" i="25"/>
  <c r="F3034" i="25" s="1"/>
  <c r="E3031" i="25"/>
  <c r="H3030" i="25"/>
  <c r="J3032" i="25" l="1"/>
  <c r="A3033" i="25"/>
  <c r="F3035" i="25" s="1"/>
  <c r="E3032" i="25"/>
  <c r="H3031" i="25"/>
  <c r="J3033" i="25" l="1"/>
  <c r="A3034" i="25"/>
  <c r="F3036" i="25" s="1"/>
  <c r="E3033" i="25"/>
  <c r="H3032" i="25"/>
  <c r="J3034" i="25" l="1"/>
  <c r="A3035" i="25"/>
  <c r="F3037" i="25" s="1"/>
  <c r="E3034" i="25"/>
  <c r="H3033" i="25"/>
  <c r="J3035" i="25" l="1"/>
  <c r="A3036" i="25"/>
  <c r="F3038" i="25" s="1"/>
  <c r="E3035" i="25"/>
  <c r="H3034" i="25"/>
  <c r="J3036" i="25" l="1"/>
  <c r="A3037" i="25"/>
  <c r="F3039" i="25" s="1"/>
  <c r="E3036" i="25"/>
  <c r="H3035" i="25"/>
  <c r="J3037" i="25" l="1"/>
  <c r="A3038" i="25"/>
  <c r="F3040" i="25" s="1"/>
  <c r="E3037" i="25"/>
  <c r="H3036" i="25"/>
  <c r="J3038" i="25" l="1"/>
  <c r="A3039" i="25"/>
  <c r="F3041" i="25" s="1"/>
  <c r="E3038" i="25"/>
  <c r="H3037" i="25"/>
  <c r="J3039" i="25" l="1"/>
  <c r="A3040" i="25"/>
  <c r="F3042" i="25" s="1"/>
  <c r="E3039" i="25"/>
  <c r="H3038" i="25"/>
  <c r="J3040" i="25" l="1"/>
  <c r="A3041" i="25"/>
  <c r="F3043" i="25" s="1"/>
  <c r="E3040" i="25"/>
  <c r="H3039" i="25"/>
  <c r="J3041" i="25" l="1"/>
  <c r="A3042" i="25"/>
  <c r="F3044" i="25" s="1"/>
  <c r="E3041" i="25"/>
  <c r="H3040" i="25"/>
  <c r="J3042" i="25" l="1"/>
  <c r="A3043" i="25"/>
  <c r="F3045" i="25" s="1"/>
  <c r="E3042" i="25"/>
  <c r="H3041" i="25"/>
  <c r="J3043" i="25" l="1"/>
  <c r="A3044" i="25"/>
  <c r="F3046" i="25" s="1"/>
  <c r="E3043" i="25"/>
  <c r="H3042" i="25"/>
  <c r="J3044" i="25" l="1"/>
  <c r="A3045" i="25"/>
  <c r="F3047" i="25" s="1"/>
  <c r="E3044" i="25"/>
  <c r="H3043" i="25"/>
  <c r="J3045" i="25" l="1"/>
  <c r="A3046" i="25"/>
  <c r="F3048" i="25" s="1"/>
  <c r="E3045" i="25"/>
  <c r="H3044" i="25"/>
  <c r="J3046" i="25" l="1"/>
  <c r="A3047" i="25"/>
  <c r="F3049" i="25" s="1"/>
  <c r="E3046" i="25"/>
  <c r="H3045" i="25"/>
  <c r="J3047" i="25" l="1"/>
  <c r="A3048" i="25"/>
  <c r="F3050" i="25" s="1"/>
  <c r="E3047" i="25"/>
  <c r="H3046" i="25"/>
  <c r="J3048" i="25" l="1"/>
  <c r="A3049" i="25"/>
  <c r="F3051" i="25" s="1"/>
  <c r="E3048" i="25"/>
  <c r="H3047" i="25"/>
  <c r="J3049" i="25" l="1"/>
  <c r="A3050" i="25"/>
  <c r="F3052" i="25" s="1"/>
  <c r="E3049" i="25"/>
  <c r="H3048" i="25"/>
  <c r="J3050" i="25" l="1"/>
  <c r="A3051" i="25"/>
  <c r="F3053" i="25" s="1"/>
  <c r="E3050" i="25"/>
  <c r="H3049" i="25"/>
  <c r="J3051" i="25" l="1"/>
  <c r="A3052" i="25"/>
  <c r="F3054" i="25" s="1"/>
  <c r="E3051" i="25"/>
  <c r="H3050" i="25"/>
  <c r="J3052" i="25" l="1"/>
  <c r="A3053" i="25"/>
  <c r="F3055" i="25" s="1"/>
  <c r="E3052" i="25"/>
  <c r="H3051" i="25"/>
  <c r="J3053" i="25" l="1"/>
  <c r="A3054" i="25"/>
  <c r="F3056" i="25" s="1"/>
  <c r="E3053" i="25"/>
  <c r="H3052" i="25"/>
  <c r="J3054" i="25" l="1"/>
  <c r="A3055" i="25"/>
  <c r="F3057" i="25" s="1"/>
  <c r="E3054" i="25"/>
  <c r="H3053" i="25"/>
  <c r="J3055" i="25" l="1"/>
  <c r="A3056" i="25"/>
  <c r="F3058" i="25" s="1"/>
  <c r="E3055" i="25"/>
  <c r="H3054" i="25"/>
  <c r="J3056" i="25" l="1"/>
  <c r="A3057" i="25"/>
  <c r="F3059" i="25" s="1"/>
  <c r="E3056" i="25"/>
  <c r="H3055" i="25"/>
  <c r="J3057" i="25" l="1"/>
  <c r="A3058" i="25"/>
  <c r="F3060" i="25" s="1"/>
  <c r="E3057" i="25"/>
  <c r="H3056" i="25"/>
  <c r="J3058" i="25" l="1"/>
  <c r="A3059" i="25"/>
  <c r="F3061" i="25" s="1"/>
  <c r="E3058" i="25"/>
  <c r="H3057" i="25"/>
  <c r="J3059" i="25" l="1"/>
  <c r="A3060" i="25"/>
  <c r="F3062" i="25" s="1"/>
  <c r="E3059" i="25"/>
  <c r="H3058" i="25"/>
  <c r="J3060" i="25" l="1"/>
  <c r="A3061" i="25"/>
  <c r="F3063" i="25" s="1"/>
  <c r="E3060" i="25"/>
  <c r="H3059" i="25"/>
  <c r="J3061" i="25" l="1"/>
  <c r="A3062" i="25"/>
  <c r="F3064" i="25" s="1"/>
  <c r="E3061" i="25"/>
  <c r="H3060" i="25"/>
  <c r="J3062" i="25" l="1"/>
  <c r="A3063" i="25"/>
  <c r="F3065" i="25" s="1"/>
  <c r="E3062" i="25"/>
  <c r="H3061" i="25"/>
  <c r="J3063" i="25" l="1"/>
  <c r="A3064" i="25"/>
  <c r="F3066" i="25" s="1"/>
  <c r="E3063" i="25"/>
  <c r="H3062" i="25"/>
  <c r="J3064" i="25" l="1"/>
  <c r="A3065" i="25"/>
  <c r="F3067" i="25" s="1"/>
  <c r="E3064" i="25"/>
  <c r="H3063" i="25"/>
  <c r="J3065" i="25" l="1"/>
  <c r="A3066" i="25"/>
  <c r="F3068" i="25" s="1"/>
  <c r="E3065" i="25"/>
  <c r="H3064" i="25"/>
  <c r="J3066" i="25" l="1"/>
  <c r="A3067" i="25"/>
  <c r="F3069" i="25" s="1"/>
  <c r="E3066" i="25"/>
  <c r="H3065" i="25"/>
  <c r="J3067" i="25" l="1"/>
  <c r="A3068" i="25"/>
  <c r="F3070" i="25" s="1"/>
  <c r="E3067" i="25"/>
  <c r="H3066" i="25"/>
  <c r="J3068" i="25" l="1"/>
  <c r="A3069" i="25"/>
  <c r="F3071" i="25" s="1"/>
  <c r="E3068" i="25"/>
  <c r="H3067" i="25"/>
  <c r="J3069" i="25" l="1"/>
  <c r="A3070" i="25"/>
  <c r="F3072" i="25" s="1"/>
  <c r="E3069" i="25"/>
  <c r="H3068" i="25"/>
  <c r="J3070" i="25" l="1"/>
  <c r="A3071" i="25"/>
  <c r="F3073" i="25" s="1"/>
  <c r="E3070" i="25"/>
  <c r="H3069" i="25"/>
  <c r="J3071" i="25" l="1"/>
  <c r="A3072" i="25"/>
  <c r="F3074" i="25" s="1"/>
  <c r="E3071" i="25"/>
  <c r="H3070" i="25"/>
  <c r="J3072" i="25" l="1"/>
  <c r="A3073" i="25"/>
  <c r="F3075" i="25" s="1"/>
  <c r="E3072" i="25"/>
  <c r="H3071" i="25"/>
  <c r="J3073" i="25" l="1"/>
  <c r="A3074" i="25"/>
  <c r="F3076" i="25" s="1"/>
  <c r="E3073" i="25"/>
  <c r="H3072" i="25"/>
  <c r="J3074" i="25" l="1"/>
  <c r="A3075" i="25"/>
  <c r="F3077" i="25" s="1"/>
  <c r="E3074" i="25"/>
  <c r="H3073" i="25"/>
  <c r="J3075" i="25" l="1"/>
  <c r="A3076" i="25"/>
  <c r="F3078" i="25" s="1"/>
  <c r="E3075" i="25"/>
  <c r="H3074" i="25"/>
  <c r="J3076" i="25" l="1"/>
  <c r="A3077" i="25"/>
  <c r="F3079" i="25" s="1"/>
  <c r="E3076" i="25"/>
  <c r="H3075" i="25"/>
  <c r="J3077" i="25" l="1"/>
  <c r="A3078" i="25"/>
  <c r="F3080" i="25" s="1"/>
  <c r="E3077" i="25"/>
  <c r="H3076" i="25"/>
  <c r="J3078" i="25" l="1"/>
  <c r="A3079" i="25"/>
  <c r="F3081" i="25" s="1"/>
  <c r="E3078" i="25"/>
  <c r="H3077" i="25"/>
  <c r="J3079" i="25" l="1"/>
  <c r="A3080" i="25"/>
  <c r="F3082" i="25" s="1"/>
  <c r="E3079" i="25"/>
  <c r="H3078" i="25"/>
  <c r="J3080" i="25" l="1"/>
  <c r="A3081" i="25"/>
  <c r="F3083" i="25" s="1"/>
  <c r="E3080" i="25"/>
  <c r="H3079" i="25"/>
  <c r="J3081" i="25" l="1"/>
  <c r="A3082" i="25"/>
  <c r="F3084" i="25" s="1"/>
  <c r="E3081" i="25"/>
  <c r="H3080" i="25"/>
  <c r="J3082" i="25" l="1"/>
  <c r="A3083" i="25"/>
  <c r="F3085" i="25" s="1"/>
  <c r="E3082" i="25"/>
  <c r="H3081" i="25"/>
  <c r="J3083" i="25" l="1"/>
  <c r="A3084" i="25"/>
  <c r="F3086" i="25" s="1"/>
  <c r="E3083" i="25"/>
  <c r="H3082" i="25"/>
  <c r="J3084" i="25" l="1"/>
  <c r="A3085" i="25"/>
  <c r="F3087" i="25" s="1"/>
  <c r="E3084" i="25"/>
  <c r="H3083" i="25"/>
  <c r="J3085" i="25" l="1"/>
  <c r="A3086" i="25"/>
  <c r="F3088" i="25" s="1"/>
  <c r="E3085" i="25"/>
  <c r="H3084" i="25"/>
  <c r="J3086" i="25" l="1"/>
  <c r="A3087" i="25"/>
  <c r="F3089" i="25" s="1"/>
  <c r="E3086" i="25"/>
  <c r="H3085" i="25"/>
  <c r="J3087" i="25" l="1"/>
  <c r="A3088" i="25"/>
  <c r="F3090" i="25" s="1"/>
  <c r="E3087" i="25"/>
  <c r="H3086" i="25"/>
  <c r="J3088" i="25" l="1"/>
  <c r="A3089" i="25"/>
  <c r="F3091" i="25" s="1"/>
  <c r="E3088" i="25"/>
  <c r="H3087" i="25"/>
  <c r="J3089" i="25" l="1"/>
  <c r="A3090" i="25"/>
  <c r="F3092" i="25" s="1"/>
  <c r="E3089" i="25"/>
  <c r="H3088" i="25"/>
  <c r="J3090" i="25" l="1"/>
  <c r="A3091" i="25"/>
  <c r="F3093" i="25" s="1"/>
  <c r="E3090" i="25"/>
  <c r="H3089" i="25"/>
  <c r="J3091" i="25" l="1"/>
  <c r="A3092" i="25"/>
  <c r="F3094" i="25" s="1"/>
  <c r="E3091" i="25"/>
  <c r="H3090" i="25"/>
  <c r="J3092" i="25" l="1"/>
  <c r="A3093" i="25"/>
  <c r="F3095" i="25" s="1"/>
  <c r="E3092" i="25"/>
  <c r="H3091" i="25"/>
  <c r="J3093" i="25" l="1"/>
  <c r="A3094" i="25"/>
  <c r="F3096" i="25" s="1"/>
  <c r="E3093" i="25"/>
  <c r="H3092" i="25"/>
  <c r="J3094" i="25" l="1"/>
  <c r="A3095" i="25"/>
  <c r="F3097" i="25" s="1"/>
  <c r="E3094" i="25"/>
  <c r="H3093" i="25"/>
  <c r="J3095" i="25" l="1"/>
  <c r="A3096" i="25"/>
  <c r="F3098" i="25" s="1"/>
  <c r="E3095" i="25"/>
  <c r="H3094" i="25"/>
  <c r="J3096" i="25" l="1"/>
  <c r="A3097" i="25"/>
  <c r="F3099" i="25" s="1"/>
  <c r="E3096" i="25"/>
  <c r="H3095" i="25"/>
  <c r="J3097" i="25" l="1"/>
  <c r="A3098" i="25"/>
  <c r="F3100" i="25" s="1"/>
  <c r="E3097" i="25"/>
  <c r="H3096" i="25"/>
  <c r="J3098" i="25" l="1"/>
  <c r="A3099" i="25"/>
  <c r="F3101" i="25" s="1"/>
  <c r="E3098" i="25"/>
  <c r="H3097" i="25"/>
  <c r="J3099" i="25" l="1"/>
  <c r="A3100" i="25"/>
  <c r="F3102" i="25" s="1"/>
  <c r="E3099" i="25"/>
  <c r="H3098" i="25"/>
  <c r="J3100" i="25" l="1"/>
  <c r="A3101" i="25"/>
  <c r="F3103" i="25" s="1"/>
  <c r="E3100" i="25"/>
  <c r="H3099" i="25"/>
  <c r="J3101" i="25" l="1"/>
  <c r="A3102" i="25"/>
  <c r="F3104" i="25" s="1"/>
  <c r="E3101" i="25"/>
  <c r="H3100" i="25"/>
  <c r="J3102" i="25" l="1"/>
  <c r="A3103" i="25"/>
  <c r="F3105" i="25" s="1"/>
  <c r="E3102" i="25"/>
  <c r="H3101" i="25"/>
  <c r="J3103" i="25" l="1"/>
  <c r="A3104" i="25"/>
  <c r="F3106" i="25" s="1"/>
  <c r="E3103" i="25"/>
  <c r="H3102" i="25"/>
  <c r="J3104" i="25" l="1"/>
  <c r="A3105" i="25"/>
  <c r="F3107" i="25" s="1"/>
  <c r="E3104" i="25"/>
  <c r="H3103" i="25"/>
  <c r="J3105" i="25" l="1"/>
  <c r="A3106" i="25"/>
  <c r="F3108" i="25" s="1"/>
  <c r="E3105" i="25"/>
  <c r="H3104" i="25"/>
  <c r="J3106" i="25" l="1"/>
  <c r="A3107" i="25"/>
  <c r="F3109" i="25" s="1"/>
  <c r="E3106" i="25"/>
  <c r="H3105" i="25"/>
  <c r="J3107" i="25" l="1"/>
  <c r="A3108" i="25"/>
  <c r="F3110" i="25" s="1"/>
  <c r="E3107" i="25"/>
  <c r="H3106" i="25"/>
  <c r="J3108" i="25" l="1"/>
  <c r="A3109" i="25"/>
  <c r="F3111" i="25" s="1"/>
  <c r="E3108" i="25"/>
  <c r="H3107" i="25"/>
  <c r="J3109" i="25" l="1"/>
  <c r="A3110" i="25"/>
  <c r="F3112" i="25" s="1"/>
  <c r="E3109" i="25"/>
  <c r="H3108" i="25"/>
  <c r="J3110" i="25" l="1"/>
  <c r="A3111" i="25"/>
  <c r="F3113" i="25" s="1"/>
  <c r="E3110" i="25"/>
  <c r="H3109" i="25"/>
  <c r="J3111" i="25" l="1"/>
  <c r="A3112" i="25"/>
  <c r="F3114" i="25" s="1"/>
  <c r="E3111" i="25"/>
  <c r="H3110" i="25"/>
  <c r="J3112" i="25" l="1"/>
  <c r="A3113" i="25"/>
  <c r="F3115" i="25" s="1"/>
  <c r="E3112" i="25"/>
  <c r="H3111" i="25"/>
  <c r="J3113" i="25" l="1"/>
  <c r="A3114" i="25"/>
  <c r="F3116" i="25" s="1"/>
  <c r="E3113" i="25"/>
  <c r="H3112" i="25"/>
  <c r="J3114" i="25" l="1"/>
  <c r="A3115" i="25"/>
  <c r="F3117" i="25" s="1"/>
  <c r="E3114" i="25"/>
  <c r="H3113" i="25"/>
  <c r="J3115" i="25" l="1"/>
  <c r="A3116" i="25"/>
  <c r="F3118" i="25" s="1"/>
  <c r="E3115" i="25"/>
  <c r="H3114" i="25"/>
  <c r="J3116" i="25" l="1"/>
  <c r="A3117" i="25"/>
  <c r="F3119" i="25" s="1"/>
  <c r="E3116" i="25"/>
  <c r="H3115" i="25"/>
  <c r="J3117" i="25" l="1"/>
  <c r="A3118" i="25"/>
  <c r="F3120" i="25" s="1"/>
  <c r="E3117" i="25"/>
  <c r="H3116" i="25"/>
  <c r="J3118" i="25" l="1"/>
  <c r="A3119" i="25"/>
  <c r="F3121" i="25" s="1"/>
  <c r="E3118" i="25"/>
  <c r="H3117" i="25"/>
  <c r="J3119" i="25" l="1"/>
  <c r="A3120" i="25"/>
  <c r="F3122" i="25" s="1"/>
  <c r="E3119" i="25"/>
  <c r="H3118" i="25"/>
  <c r="J3120" i="25" l="1"/>
  <c r="A3121" i="25"/>
  <c r="F3123" i="25" s="1"/>
  <c r="E3120" i="25"/>
  <c r="H3119" i="25"/>
  <c r="J3121" i="25" l="1"/>
  <c r="A3122" i="25"/>
  <c r="F3124" i="25" s="1"/>
  <c r="E3121" i="25"/>
  <c r="H3120" i="25"/>
  <c r="J3122" i="25" l="1"/>
  <c r="A3123" i="25"/>
  <c r="F3125" i="25" s="1"/>
  <c r="E3122" i="25"/>
  <c r="H3121" i="25"/>
  <c r="J3123" i="25" l="1"/>
  <c r="A3124" i="25"/>
  <c r="F3126" i="25" s="1"/>
  <c r="E3123" i="25"/>
  <c r="H3122" i="25"/>
  <c r="J3124" i="25" l="1"/>
  <c r="A3125" i="25"/>
  <c r="F3127" i="25" s="1"/>
  <c r="E3124" i="25"/>
  <c r="H3123" i="25"/>
  <c r="J3125" i="25" l="1"/>
  <c r="A3126" i="25"/>
  <c r="F3128" i="25" s="1"/>
  <c r="E3125" i="25"/>
  <c r="H3124" i="25"/>
  <c r="J3126" i="25" l="1"/>
  <c r="A3127" i="25"/>
  <c r="F3129" i="25" s="1"/>
  <c r="E3126" i="25"/>
  <c r="H3125" i="25"/>
  <c r="J3127" i="25" l="1"/>
  <c r="A3128" i="25"/>
  <c r="F3130" i="25" s="1"/>
  <c r="E3127" i="25"/>
  <c r="H3126" i="25"/>
  <c r="J3128" i="25" l="1"/>
  <c r="A3129" i="25"/>
  <c r="F3131" i="25" s="1"/>
  <c r="E3128" i="25"/>
  <c r="H3127" i="25"/>
  <c r="J3129" i="25" l="1"/>
  <c r="A3130" i="25"/>
  <c r="F3132" i="25" s="1"/>
  <c r="E3129" i="25"/>
  <c r="H3128" i="25"/>
  <c r="J3130" i="25" l="1"/>
  <c r="A3131" i="25"/>
  <c r="F3133" i="25" s="1"/>
  <c r="E3130" i="25"/>
  <c r="H3129" i="25"/>
  <c r="J3131" i="25" l="1"/>
  <c r="A3132" i="25"/>
  <c r="F3134" i="25" s="1"/>
  <c r="E3131" i="25"/>
  <c r="H3130" i="25"/>
  <c r="J3132" i="25" l="1"/>
  <c r="A3133" i="25"/>
  <c r="F3135" i="25" s="1"/>
  <c r="E3132" i="25"/>
  <c r="H3131" i="25"/>
  <c r="J3133" i="25" l="1"/>
  <c r="A3134" i="25"/>
  <c r="F3136" i="25" s="1"/>
  <c r="E3133" i="25"/>
  <c r="H3132" i="25"/>
  <c r="J3134" i="25" l="1"/>
  <c r="A3135" i="25"/>
  <c r="F3137" i="25" s="1"/>
  <c r="E3134" i="25"/>
  <c r="H3133" i="25"/>
  <c r="J3135" i="25" l="1"/>
  <c r="A3136" i="25"/>
  <c r="F3138" i="25" s="1"/>
  <c r="E3135" i="25"/>
  <c r="H3134" i="25"/>
  <c r="J3136" i="25" l="1"/>
  <c r="A3137" i="25"/>
  <c r="F3139" i="25" s="1"/>
  <c r="E3136" i="25"/>
  <c r="H3135" i="25"/>
  <c r="J3137" i="25" l="1"/>
  <c r="A3138" i="25"/>
  <c r="F3140" i="25" s="1"/>
  <c r="E3137" i="25"/>
  <c r="H3136" i="25"/>
  <c r="J3138" i="25" l="1"/>
  <c r="A3139" i="25"/>
  <c r="F3141" i="25" s="1"/>
  <c r="E3138" i="25"/>
  <c r="H3137" i="25"/>
  <c r="J3139" i="25" l="1"/>
  <c r="A3140" i="25"/>
  <c r="F3142" i="25" s="1"/>
  <c r="E3139" i="25"/>
  <c r="H3138" i="25"/>
  <c r="J3140" i="25" l="1"/>
  <c r="A3141" i="25"/>
  <c r="F3143" i="25" s="1"/>
  <c r="E3140" i="25"/>
  <c r="H3139" i="25"/>
  <c r="J3141" i="25" l="1"/>
  <c r="A3142" i="25"/>
  <c r="F3144" i="25" s="1"/>
  <c r="E3141" i="25"/>
  <c r="H3140" i="25"/>
  <c r="J3142" i="25" l="1"/>
  <c r="A3143" i="25"/>
  <c r="F3145" i="25" s="1"/>
  <c r="E3142" i="25"/>
  <c r="H3141" i="25"/>
  <c r="J3143" i="25" l="1"/>
  <c r="A3144" i="25"/>
  <c r="F3146" i="25" s="1"/>
  <c r="E3143" i="25"/>
  <c r="H3142" i="25"/>
  <c r="J3144" i="25" l="1"/>
  <c r="A3145" i="25"/>
  <c r="F3147" i="25" s="1"/>
  <c r="E3144" i="25"/>
  <c r="H3143" i="25"/>
  <c r="J3145" i="25" l="1"/>
  <c r="A3146" i="25"/>
  <c r="F3148" i="25" s="1"/>
  <c r="E3145" i="25"/>
  <c r="H3144" i="25"/>
  <c r="J3146" i="25" l="1"/>
  <c r="A3147" i="25"/>
  <c r="F3149" i="25" s="1"/>
  <c r="E3146" i="25"/>
  <c r="H3145" i="25"/>
  <c r="J3147" i="25" l="1"/>
  <c r="A3148" i="25"/>
  <c r="F3150" i="25" s="1"/>
  <c r="E3147" i="25"/>
  <c r="H3146" i="25"/>
  <c r="J3148" i="25" l="1"/>
  <c r="A3149" i="25"/>
  <c r="F3151" i="25" s="1"/>
  <c r="E3148" i="25"/>
  <c r="H3147" i="25"/>
  <c r="J3149" i="25" l="1"/>
  <c r="A3150" i="25"/>
  <c r="F3152" i="25" s="1"/>
  <c r="E3149" i="25"/>
  <c r="H3148" i="25"/>
  <c r="J3150" i="25" l="1"/>
  <c r="A3151" i="25"/>
  <c r="F3153" i="25" s="1"/>
  <c r="E3150" i="25"/>
  <c r="H3149" i="25"/>
  <c r="J3151" i="25" l="1"/>
  <c r="A3152" i="25"/>
  <c r="F3154" i="25" s="1"/>
  <c r="E3151" i="25"/>
  <c r="H3150" i="25"/>
  <c r="J3152" i="25" l="1"/>
  <c r="A3153" i="25"/>
  <c r="F3155" i="25" s="1"/>
  <c r="E3152" i="25"/>
  <c r="H3151" i="25"/>
  <c r="J3153" i="25" l="1"/>
  <c r="A3154" i="25"/>
  <c r="F3156" i="25" s="1"/>
  <c r="E3153" i="25"/>
  <c r="H3152" i="25"/>
  <c r="J3154" i="25" l="1"/>
  <c r="A3155" i="25"/>
  <c r="F3157" i="25" s="1"/>
  <c r="E3154" i="25"/>
  <c r="H3153" i="25"/>
  <c r="J3155" i="25" l="1"/>
  <c r="A3156" i="25"/>
  <c r="F3158" i="25" s="1"/>
  <c r="E3155" i="25"/>
  <c r="H3154" i="25"/>
  <c r="J3156" i="25" l="1"/>
  <c r="A3157" i="25"/>
  <c r="F3159" i="25" s="1"/>
  <c r="E3156" i="25"/>
  <c r="H3155" i="25"/>
  <c r="J3157" i="25" l="1"/>
  <c r="A3158" i="25"/>
  <c r="F3160" i="25" s="1"/>
  <c r="E3157" i="25"/>
  <c r="H3156" i="25"/>
  <c r="J3158" i="25" l="1"/>
  <c r="A3159" i="25"/>
  <c r="F3161" i="25" s="1"/>
  <c r="E3158" i="25"/>
  <c r="H3157" i="25"/>
  <c r="J3159" i="25" l="1"/>
  <c r="A3160" i="25"/>
  <c r="F3162" i="25" s="1"/>
  <c r="E3159" i="25"/>
  <c r="H3158" i="25"/>
  <c r="J3160" i="25" l="1"/>
  <c r="A3161" i="25"/>
  <c r="F3163" i="25" s="1"/>
  <c r="E3160" i="25"/>
  <c r="H3159" i="25"/>
  <c r="J3161" i="25" l="1"/>
  <c r="A3162" i="25"/>
  <c r="F3164" i="25" s="1"/>
  <c r="E3161" i="25"/>
  <c r="H3160" i="25"/>
  <c r="J3162" i="25" l="1"/>
  <c r="A3163" i="25"/>
  <c r="F3165" i="25" s="1"/>
  <c r="E3162" i="25"/>
  <c r="H3161" i="25"/>
  <c r="J3163" i="25" l="1"/>
  <c r="A3164" i="25"/>
  <c r="F3166" i="25" s="1"/>
  <c r="E3163" i="25"/>
  <c r="H3162" i="25"/>
  <c r="J3164" i="25" l="1"/>
  <c r="A3165" i="25"/>
  <c r="F3167" i="25" s="1"/>
  <c r="E3164" i="25"/>
  <c r="H3163" i="25"/>
  <c r="J3165" i="25" l="1"/>
  <c r="A3166" i="25"/>
  <c r="F3168" i="25" s="1"/>
  <c r="E3165" i="25"/>
  <c r="H3164" i="25"/>
  <c r="J3166" i="25" l="1"/>
  <c r="A3167" i="25"/>
  <c r="F3169" i="25" s="1"/>
  <c r="E3166" i="25"/>
  <c r="H3165" i="25"/>
  <c r="J3167" i="25" l="1"/>
  <c r="A3168" i="25"/>
  <c r="F3170" i="25" s="1"/>
  <c r="E3167" i="25"/>
  <c r="H3166" i="25"/>
  <c r="J3168" i="25" l="1"/>
  <c r="A3169" i="25"/>
  <c r="F3171" i="25" s="1"/>
  <c r="E3168" i="25"/>
  <c r="H3167" i="25"/>
  <c r="J3169" i="25" l="1"/>
  <c r="A3170" i="25"/>
  <c r="F3172" i="25" s="1"/>
  <c r="E3169" i="25"/>
  <c r="H3168" i="25"/>
  <c r="J3170" i="25" l="1"/>
  <c r="A3171" i="25"/>
  <c r="F3173" i="25" s="1"/>
  <c r="E3170" i="25"/>
  <c r="H3169" i="25"/>
  <c r="J3171" i="25" l="1"/>
  <c r="A3172" i="25"/>
  <c r="F3174" i="25" s="1"/>
  <c r="E3171" i="25"/>
  <c r="H3170" i="25"/>
  <c r="J3172" i="25" l="1"/>
  <c r="A3173" i="25"/>
  <c r="F3175" i="25" s="1"/>
  <c r="E3172" i="25"/>
  <c r="H3171" i="25"/>
  <c r="J3173" i="25" l="1"/>
  <c r="A3174" i="25"/>
  <c r="F3176" i="25" s="1"/>
  <c r="E3173" i="25"/>
  <c r="H3172" i="25"/>
  <c r="J3174" i="25" l="1"/>
  <c r="A3175" i="25"/>
  <c r="F3177" i="25" s="1"/>
  <c r="E3174" i="25"/>
  <c r="H3173" i="25"/>
  <c r="J3175" i="25" l="1"/>
  <c r="A3176" i="25"/>
  <c r="F3178" i="25" s="1"/>
  <c r="E3175" i="25"/>
  <c r="H3174" i="25"/>
  <c r="J3176" i="25" l="1"/>
  <c r="A3177" i="25"/>
  <c r="F3179" i="25" s="1"/>
  <c r="E3176" i="25"/>
  <c r="H3175" i="25"/>
  <c r="J3177" i="25" l="1"/>
  <c r="A3178" i="25"/>
  <c r="F3180" i="25" s="1"/>
  <c r="E3177" i="25"/>
  <c r="H3176" i="25"/>
  <c r="J3178" i="25" l="1"/>
  <c r="A3179" i="25"/>
  <c r="F3181" i="25" s="1"/>
  <c r="E3178" i="25"/>
  <c r="H3177" i="25"/>
  <c r="J3179" i="25" l="1"/>
  <c r="A3180" i="25"/>
  <c r="F3182" i="25" s="1"/>
  <c r="E3179" i="25"/>
  <c r="H3178" i="25"/>
  <c r="J3180" i="25" l="1"/>
  <c r="A3181" i="25"/>
  <c r="F3183" i="25" s="1"/>
  <c r="E3180" i="25"/>
  <c r="H3179" i="25"/>
  <c r="J3181" i="25" l="1"/>
  <c r="A3182" i="25"/>
  <c r="F3184" i="25" s="1"/>
  <c r="E3181" i="25"/>
  <c r="H3180" i="25"/>
  <c r="J3182" i="25" l="1"/>
  <c r="A3183" i="25"/>
  <c r="F3185" i="25" s="1"/>
  <c r="E3182" i="25"/>
  <c r="H3181" i="25"/>
  <c r="J3183" i="25" l="1"/>
  <c r="A3184" i="25"/>
  <c r="F3186" i="25" s="1"/>
  <c r="E3183" i="25"/>
  <c r="H3182" i="25"/>
  <c r="J3184" i="25" l="1"/>
  <c r="A3185" i="25"/>
  <c r="F3187" i="25" s="1"/>
  <c r="E3184" i="25"/>
  <c r="H3183" i="25"/>
  <c r="J3185" i="25" l="1"/>
  <c r="A3186" i="25"/>
  <c r="F3188" i="25" s="1"/>
  <c r="E3185" i="25"/>
  <c r="H3184" i="25"/>
  <c r="J3186" i="25" l="1"/>
  <c r="A3187" i="25"/>
  <c r="F3189" i="25" s="1"/>
  <c r="E3186" i="25"/>
  <c r="H3185" i="25"/>
  <c r="J3187" i="25" l="1"/>
  <c r="A3188" i="25"/>
  <c r="F3190" i="25" s="1"/>
  <c r="E3187" i="25"/>
  <c r="H3186" i="25"/>
  <c r="J3188" i="25" l="1"/>
  <c r="A3189" i="25"/>
  <c r="F3191" i="25" s="1"/>
  <c r="E3188" i="25"/>
  <c r="H3187" i="25"/>
  <c r="J3189" i="25" l="1"/>
  <c r="A3190" i="25"/>
  <c r="F3192" i="25" s="1"/>
  <c r="E3189" i="25"/>
  <c r="H3188" i="25"/>
  <c r="J3190" i="25" l="1"/>
  <c r="A3191" i="25"/>
  <c r="F3193" i="25" s="1"/>
  <c r="E3190" i="25"/>
  <c r="H3189" i="25"/>
  <c r="J3191" i="25" l="1"/>
  <c r="A3192" i="25"/>
  <c r="F3194" i="25" s="1"/>
  <c r="E3191" i="25"/>
  <c r="H3190" i="25"/>
  <c r="J3192" i="25" l="1"/>
  <c r="A3193" i="25"/>
  <c r="F3195" i="25" s="1"/>
  <c r="E3192" i="25"/>
  <c r="H3191" i="25"/>
  <c r="J3193" i="25" l="1"/>
  <c r="A3194" i="25"/>
  <c r="F3196" i="25" s="1"/>
  <c r="E3193" i="25"/>
  <c r="H3192" i="25"/>
  <c r="J3194" i="25" l="1"/>
  <c r="A3195" i="25"/>
  <c r="F3197" i="25" s="1"/>
  <c r="E3194" i="25"/>
  <c r="H3193" i="25"/>
  <c r="J3195" i="25" l="1"/>
  <c r="A3196" i="25"/>
  <c r="F3198" i="25" s="1"/>
  <c r="E3195" i="25"/>
  <c r="H3194" i="25"/>
  <c r="J3196" i="25" l="1"/>
  <c r="A3197" i="25"/>
  <c r="F3199" i="25" s="1"/>
  <c r="E3196" i="25"/>
  <c r="H3195" i="25"/>
  <c r="J3197" i="25" l="1"/>
  <c r="A3198" i="25"/>
  <c r="F3200" i="25" s="1"/>
  <c r="E3197" i="25"/>
  <c r="H3196" i="25"/>
  <c r="J3198" i="25" l="1"/>
  <c r="A3199" i="25"/>
  <c r="F3201" i="25" s="1"/>
  <c r="E3198" i="25"/>
  <c r="H3197" i="25"/>
  <c r="J3199" i="25" l="1"/>
  <c r="A3200" i="25"/>
  <c r="F3202" i="25" s="1"/>
  <c r="E3199" i="25"/>
  <c r="H3198" i="25"/>
  <c r="J3200" i="25" l="1"/>
  <c r="A3201" i="25"/>
  <c r="F3203" i="25" s="1"/>
  <c r="E3200" i="25"/>
  <c r="H3199" i="25"/>
  <c r="J3201" i="25" l="1"/>
  <c r="A3202" i="25"/>
  <c r="F3204" i="25" s="1"/>
  <c r="E3201" i="25"/>
  <c r="H3200" i="25"/>
  <c r="J3202" i="25" l="1"/>
  <c r="A3203" i="25"/>
  <c r="F3205" i="25" s="1"/>
  <c r="E3202" i="25"/>
  <c r="H3201" i="25"/>
  <c r="J3203" i="25" l="1"/>
  <c r="A3204" i="25"/>
  <c r="F3206" i="25" s="1"/>
  <c r="E3203" i="25"/>
  <c r="H3202" i="25"/>
  <c r="J3204" i="25" l="1"/>
  <c r="A3205" i="25"/>
  <c r="F3207" i="25" s="1"/>
  <c r="E3204" i="25"/>
  <c r="H3203" i="25"/>
  <c r="J3205" i="25" l="1"/>
  <c r="A3206" i="25"/>
  <c r="F3208" i="25" s="1"/>
  <c r="E3205" i="25"/>
  <c r="H3204" i="25"/>
  <c r="J3206" i="25" l="1"/>
  <c r="A3207" i="25"/>
  <c r="F3209" i="25" s="1"/>
  <c r="E3206" i="25"/>
  <c r="H3205" i="25"/>
  <c r="J3207" i="25" l="1"/>
  <c r="A3208" i="25"/>
  <c r="F3210" i="25" s="1"/>
  <c r="E3207" i="25"/>
  <c r="H3206" i="25"/>
  <c r="J3208" i="25" l="1"/>
  <c r="A3209" i="25"/>
  <c r="F3211" i="25" s="1"/>
  <c r="E3208" i="25"/>
  <c r="H3207" i="25"/>
  <c r="J3209" i="25" l="1"/>
  <c r="A3210" i="25"/>
  <c r="F3212" i="25" s="1"/>
  <c r="E3209" i="25"/>
  <c r="H3208" i="25"/>
  <c r="J3210" i="25" l="1"/>
  <c r="A3211" i="25"/>
  <c r="F3213" i="25" s="1"/>
  <c r="E3210" i="25"/>
  <c r="H3209" i="25"/>
  <c r="J3211" i="25" l="1"/>
  <c r="A3212" i="25"/>
  <c r="F3214" i="25" s="1"/>
  <c r="E3211" i="25"/>
  <c r="H3210" i="25"/>
  <c r="J3212" i="25" l="1"/>
  <c r="A3213" i="25"/>
  <c r="F3215" i="25" s="1"/>
  <c r="E3212" i="25"/>
  <c r="H3211" i="25"/>
  <c r="J3213" i="25" l="1"/>
  <c r="A3214" i="25"/>
  <c r="F3216" i="25" s="1"/>
  <c r="E3213" i="25"/>
  <c r="H3212" i="25"/>
  <c r="J3214" i="25" l="1"/>
  <c r="A3215" i="25"/>
  <c r="F3217" i="25" s="1"/>
  <c r="E3214" i="25"/>
  <c r="H3213" i="25"/>
  <c r="J3215" i="25" l="1"/>
  <c r="A3216" i="25"/>
  <c r="F3218" i="25" s="1"/>
  <c r="E3215" i="25"/>
  <c r="H3214" i="25"/>
  <c r="J3216" i="25" l="1"/>
  <c r="A3217" i="25"/>
  <c r="F3219" i="25" s="1"/>
  <c r="E3216" i="25"/>
  <c r="H3215" i="25"/>
  <c r="J3217" i="25" l="1"/>
  <c r="A3218" i="25"/>
  <c r="F3220" i="25" s="1"/>
  <c r="E3217" i="25"/>
  <c r="H3216" i="25"/>
  <c r="J3218" i="25" l="1"/>
  <c r="A3219" i="25"/>
  <c r="F3221" i="25" s="1"/>
  <c r="E3218" i="25"/>
  <c r="H3217" i="25"/>
  <c r="J3219" i="25" l="1"/>
  <c r="A3220" i="25"/>
  <c r="F3222" i="25" s="1"/>
  <c r="E3219" i="25"/>
  <c r="H3218" i="25"/>
  <c r="J3220" i="25" l="1"/>
  <c r="A3221" i="25"/>
  <c r="F3223" i="25" s="1"/>
  <c r="E3220" i="25"/>
  <c r="H3219" i="25"/>
  <c r="J3221" i="25" l="1"/>
  <c r="A3222" i="25"/>
  <c r="F3224" i="25" s="1"/>
  <c r="E3221" i="25"/>
  <c r="H3220" i="25"/>
  <c r="J3222" i="25" l="1"/>
  <c r="A3223" i="25"/>
  <c r="F3225" i="25" s="1"/>
  <c r="E3222" i="25"/>
  <c r="H3221" i="25"/>
  <c r="J3223" i="25" l="1"/>
  <c r="A3224" i="25"/>
  <c r="F3226" i="25" s="1"/>
  <c r="E3223" i="25"/>
  <c r="H3222" i="25"/>
  <c r="J3224" i="25" l="1"/>
  <c r="A3225" i="25"/>
  <c r="F3227" i="25" s="1"/>
  <c r="E3224" i="25"/>
  <c r="H3223" i="25"/>
  <c r="J3225" i="25" l="1"/>
  <c r="A3226" i="25"/>
  <c r="F3228" i="25" s="1"/>
  <c r="E3225" i="25"/>
  <c r="H3224" i="25"/>
  <c r="J3226" i="25" l="1"/>
  <c r="A3227" i="25"/>
  <c r="F3229" i="25" s="1"/>
  <c r="E3226" i="25"/>
  <c r="H3225" i="25"/>
  <c r="J3227" i="25" l="1"/>
  <c r="A3228" i="25"/>
  <c r="F3230" i="25" s="1"/>
  <c r="E3227" i="25"/>
  <c r="H3226" i="25"/>
  <c r="J3228" i="25" l="1"/>
  <c r="A3229" i="25"/>
  <c r="F3231" i="25" s="1"/>
  <c r="E3228" i="25"/>
  <c r="H3227" i="25"/>
  <c r="J3229" i="25" l="1"/>
  <c r="A3230" i="25"/>
  <c r="F3232" i="25" s="1"/>
  <c r="E3229" i="25"/>
  <c r="H3228" i="25"/>
  <c r="J3230" i="25" l="1"/>
  <c r="A3231" i="25"/>
  <c r="F3233" i="25" s="1"/>
  <c r="E3230" i="25"/>
  <c r="H3229" i="25"/>
  <c r="J3231" i="25" l="1"/>
  <c r="A3232" i="25"/>
  <c r="F3234" i="25" s="1"/>
  <c r="E3231" i="25"/>
  <c r="H3230" i="25"/>
  <c r="J3232" i="25" l="1"/>
  <c r="A3233" i="25"/>
  <c r="F3235" i="25" s="1"/>
  <c r="E3232" i="25"/>
  <c r="H3231" i="25"/>
  <c r="J3233" i="25" l="1"/>
  <c r="A3234" i="25"/>
  <c r="F3236" i="25" s="1"/>
  <c r="E3233" i="25"/>
  <c r="H3232" i="25"/>
  <c r="J3234" i="25" l="1"/>
  <c r="A3235" i="25"/>
  <c r="F3237" i="25" s="1"/>
  <c r="E3234" i="25"/>
  <c r="H3233" i="25"/>
  <c r="J3235" i="25" l="1"/>
  <c r="A3236" i="25"/>
  <c r="F3238" i="25" s="1"/>
  <c r="E3235" i="25"/>
  <c r="H3234" i="25"/>
  <c r="J3236" i="25" l="1"/>
  <c r="A3237" i="25"/>
  <c r="F3239" i="25" s="1"/>
  <c r="E3236" i="25"/>
  <c r="H3235" i="25"/>
  <c r="J3237" i="25" l="1"/>
  <c r="A3238" i="25"/>
  <c r="F3240" i="25" s="1"/>
  <c r="E3237" i="25"/>
  <c r="H3236" i="25"/>
  <c r="J3238" i="25" l="1"/>
  <c r="A3239" i="25"/>
  <c r="F3241" i="25" s="1"/>
  <c r="E3238" i="25"/>
  <c r="H3237" i="25"/>
  <c r="J3239" i="25" l="1"/>
  <c r="A3240" i="25"/>
  <c r="F3242" i="25" s="1"/>
  <c r="E3239" i="25"/>
  <c r="H3238" i="25"/>
  <c r="J3240" i="25" l="1"/>
  <c r="A3241" i="25"/>
  <c r="F3243" i="25" s="1"/>
  <c r="E3240" i="25"/>
  <c r="H3239" i="25"/>
  <c r="J3241" i="25" l="1"/>
  <c r="A3242" i="25"/>
  <c r="F3244" i="25" s="1"/>
  <c r="E3241" i="25"/>
  <c r="H3240" i="25"/>
  <c r="J3242" i="25" l="1"/>
  <c r="A3243" i="25"/>
  <c r="F3245" i="25" s="1"/>
  <c r="E3242" i="25"/>
  <c r="H3241" i="25"/>
  <c r="J3243" i="25" l="1"/>
  <c r="A3244" i="25"/>
  <c r="F3246" i="25" s="1"/>
  <c r="E3243" i="25"/>
  <c r="H3242" i="25"/>
  <c r="J3244" i="25" l="1"/>
  <c r="A3245" i="25"/>
  <c r="F3247" i="25" s="1"/>
  <c r="E3244" i="25"/>
  <c r="H3243" i="25"/>
  <c r="J3245" i="25" l="1"/>
  <c r="A3246" i="25"/>
  <c r="F3248" i="25" s="1"/>
  <c r="E3245" i="25"/>
  <c r="H3244" i="25"/>
  <c r="J3246" i="25" l="1"/>
  <c r="A3247" i="25"/>
  <c r="F3249" i="25" s="1"/>
  <c r="E3246" i="25"/>
  <c r="H3245" i="25"/>
  <c r="J3247" i="25" l="1"/>
  <c r="A3248" i="25"/>
  <c r="F3250" i="25" s="1"/>
  <c r="E3247" i="25"/>
  <c r="H3246" i="25"/>
  <c r="J3248" i="25" l="1"/>
  <c r="A3249" i="25"/>
  <c r="F3251" i="25" s="1"/>
  <c r="E3248" i="25"/>
  <c r="H3247" i="25"/>
  <c r="J3249" i="25" l="1"/>
  <c r="A3250" i="25"/>
  <c r="F3252" i="25" s="1"/>
  <c r="E3249" i="25"/>
  <c r="H3248" i="25"/>
  <c r="J3250" i="25" l="1"/>
  <c r="A3251" i="25"/>
  <c r="F3253" i="25" s="1"/>
  <c r="E3250" i="25"/>
  <c r="H3249" i="25"/>
  <c r="J3251" i="25" l="1"/>
  <c r="A3252" i="25"/>
  <c r="F3254" i="25" s="1"/>
  <c r="E3251" i="25"/>
  <c r="H3250" i="25"/>
  <c r="J3252" i="25" l="1"/>
  <c r="A3253" i="25"/>
  <c r="F3255" i="25" s="1"/>
  <c r="E3252" i="25"/>
  <c r="H3251" i="25"/>
  <c r="J3253" i="25" l="1"/>
  <c r="A3254" i="25"/>
  <c r="F3256" i="25" s="1"/>
  <c r="E3253" i="25"/>
  <c r="H3252" i="25"/>
  <c r="J3254" i="25" l="1"/>
  <c r="A3255" i="25"/>
  <c r="F3257" i="25" s="1"/>
  <c r="E3254" i="25"/>
  <c r="H3253" i="25"/>
  <c r="J3255" i="25" l="1"/>
  <c r="A3256" i="25"/>
  <c r="F3258" i="25" s="1"/>
  <c r="E3255" i="25"/>
  <c r="H3254" i="25"/>
  <c r="J3256" i="25" l="1"/>
  <c r="A3257" i="25"/>
  <c r="F3259" i="25" s="1"/>
  <c r="E3256" i="25"/>
  <c r="H3255" i="25"/>
  <c r="J3257" i="25" l="1"/>
  <c r="A3258" i="25"/>
  <c r="F3260" i="25" s="1"/>
  <c r="E3257" i="25"/>
  <c r="H3256" i="25"/>
  <c r="J3258" i="25" l="1"/>
  <c r="A3259" i="25"/>
  <c r="F3261" i="25" s="1"/>
  <c r="E3258" i="25"/>
  <c r="H3257" i="25"/>
  <c r="J3259" i="25" l="1"/>
  <c r="A3260" i="25"/>
  <c r="F3262" i="25" s="1"/>
  <c r="E3259" i="25"/>
  <c r="H3258" i="25"/>
  <c r="J3260" i="25" l="1"/>
  <c r="A3261" i="25"/>
  <c r="F3263" i="25" s="1"/>
  <c r="E3260" i="25"/>
  <c r="H3259" i="25"/>
  <c r="J3261" i="25" l="1"/>
  <c r="A3262" i="25"/>
  <c r="F3264" i="25" s="1"/>
  <c r="E3261" i="25"/>
  <c r="H3260" i="25"/>
  <c r="J3262" i="25" l="1"/>
  <c r="A3263" i="25"/>
  <c r="F3265" i="25" s="1"/>
  <c r="E3262" i="25"/>
  <c r="H3261" i="25"/>
  <c r="J3263" i="25" l="1"/>
  <c r="A3264" i="25"/>
  <c r="F3266" i="25" s="1"/>
  <c r="E3263" i="25"/>
  <c r="H3262" i="25"/>
  <c r="J3264" i="25" l="1"/>
  <c r="A3265" i="25"/>
  <c r="F3267" i="25" s="1"/>
  <c r="E3264" i="25"/>
  <c r="H3263" i="25"/>
  <c r="J3265" i="25" l="1"/>
  <c r="A3266" i="25"/>
  <c r="F3268" i="25" s="1"/>
  <c r="E3265" i="25"/>
  <c r="H3264" i="25"/>
  <c r="J3266" i="25" l="1"/>
  <c r="A3267" i="25"/>
  <c r="F3269" i="25" s="1"/>
  <c r="E3266" i="25"/>
  <c r="H3265" i="25"/>
  <c r="J3267" i="25" l="1"/>
  <c r="A3268" i="25"/>
  <c r="F3270" i="25" s="1"/>
  <c r="E3267" i="25"/>
  <c r="H3266" i="25"/>
  <c r="J3268" i="25" l="1"/>
  <c r="A3269" i="25"/>
  <c r="F3271" i="25" s="1"/>
  <c r="E3268" i="25"/>
  <c r="H3267" i="25"/>
  <c r="J3269" i="25" l="1"/>
  <c r="A3270" i="25"/>
  <c r="F3272" i="25" s="1"/>
  <c r="E3269" i="25"/>
  <c r="H3268" i="25"/>
  <c r="J3270" i="25" l="1"/>
  <c r="A3271" i="25"/>
  <c r="F3273" i="25" s="1"/>
  <c r="E3270" i="25"/>
  <c r="H3269" i="25"/>
  <c r="J3271" i="25" l="1"/>
  <c r="A3272" i="25"/>
  <c r="F3274" i="25" s="1"/>
  <c r="E3271" i="25"/>
  <c r="H3270" i="25"/>
  <c r="J3272" i="25" l="1"/>
  <c r="A3273" i="25"/>
  <c r="F3275" i="25" s="1"/>
  <c r="E3272" i="25"/>
  <c r="H3271" i="25"/>
  <c r="J3273" i="25" l="1"/>
  <c r="A3274" i="25"/>
  <c r="F3276" i="25" s="1"/>
  <c r="E3273" i="25"/>
  <c r="H3272" i="25"/>
  <c r="J3274" i="25" l="1"/>
  <c r="A3275" i="25"/>
  <c r="F3277" i="25" s="1"/>
  <c r="E3274" i="25"/>
  <c r="H3273" i="25"/>
  <c r="J3275" i="25" l="1"/>
  <c r="A3276" i="25"/>
  <c r="F3278" i="25" s="1"/>
  <c r="E3275" i="25"/>
  <c r="H3274" i="25"/>
  <c r="J3276" i="25" l="1"/>
  <c r="A3277" i="25"/>
  <c r="F3279" i="25" s="1"/>
  <c r="E3276" i="25"/>
  <c r="H3275" i="25"/>
  <c r="J3277" i="25" l="1"/>
  <c r="A3278" i="25"/>
  <c r="F3280" i="25" s="1"/>
  <c r="E3277" i="25"/>
  <c r="H3276" i="25"/>
  <c r="J3278" i="25" l="1"/>
  <c r="A3279" i="25"/>
  <c r="F3281" i="25" s="1"/>
  <c r="E3278" i="25"/>
  <c r="H3277" i="25"/>
  <c r="J3279" i="25" l="1"/>
  <c r="A3280" i="25"/>
  <c r="F3282" i="25" s="1"/>
  <c r="E3279" i="25"/>
  <c r="H3278" i="25"/>
  <c r="J3280" i="25" l="1"/>
  <c r="A3281" i="25"/>
  <c r="F3283" i="25" s="1"/>
  <c r="E3280" i="25"/>
  <c r="H3279" i="25"/>
  <c r="J3281" i="25" l="1"/>
  <c r="A3282" i="25"/>
  <c r="F3284" i="25" s="1"/>
  <c r="E3281" i="25"/>
  <c r="H3280" i="25"/>
  <c r="J3282" i="25" l="1"/>
  <c r="A3283" i="25"/>
  <c r="F3285" i="25" s="1"/>
  <c r="E3282" i="25"/>
  <c r="H3281" i="25"/>
  <c r="J3283" i="25" l="1"/>
  <c r="A3284" i="25"/>
  <c r="F3286" i="25" s="1"/>
  <c r="E3283" i="25"/>
  <c r="H3282" i="25"/>
  <c r="J3284" i="25" l="1"/>
  <c r="A3285" i="25"/>
  <c r="F3287" i="25" s="1"/>
  <c r="E3284" i="25"/>
  <c r="H3283" i="25"/>
  <c r="J3285" i="25" l="1"/>
  <c r="A3286" i="25"/>
  <c r="F3288" i="25" s="1"/>
  <c r="E3285" i="25"/>
  <c r="H3284" i="25"/>
  <c r="J3286" i="25" l="1"/>
  <c r="A3287" i="25"/>
  <c r="F3289" i="25" s="1"/>
  <c r="E3286" i="25"/>
  <c r="H3285" i="25"/>
  <c r="J3287" i="25" l="1"/>
  <c r="A3288" i="25"/>
  <c r="F3290" i="25" s="1"/>
  <c r="E3287" i="25"/>
  <c r="H3286" i="25"/>
  <c r="J3288" i="25" l="1"/>
  <c r="A3289" i="25"/>
  <c r="F3291" i="25" s="1"/>
  <c r="E3288" i="25"/>
  <c r="H3287" i="25"/>
  <c r="J3289" i="25" l="1"/>
  <c r="A3290" i="25"/>
  <c r="F3292" i="25" s="1"/>
  <c r="E3289" i="25"/>
  <c r="H3288" i="25"/>
  <c r="J3290" i="25" l="1"/>
  <c r="A3291" i="25"/>
  <c r="F3293" i="25" s="1"/>
  <c r="E3290" i="25"/>
  <c r="H3289" i="25"/>
  <c r="J3291" i="25" l="1"/>
  <c r="A3292" i="25"/>
  <c r="F3294" i="25" s="1"/>
  <c r="E3291" i="25"/>
  <c r="H3290" i="25"/>
  <c r="J3292" i="25" l="1"/>
  <c r="A3293" i="25"/>
  <c r="F3295" i="25" s="1"/>
  <c r="E3292" i="25"/>
  <c r="H3291" i="25"/>
  <c r="J3293" i="25" l="1"/>
  <c r="A3294" i="25"/>
  <c r="F3296" i="25" s="1"/>
  <c r="E3293" i="25"/>
  <c r="H3292" i="25"/>
  <c r="J3294" i="25" l="1"/>
  <c r="A3295" i="25"/>
  <c r="F3297" i="25" s="1"/>
  <c r="E3294" i="25"/>
  <c r="H3293" i="25"/>
  <c r="J3295" i="25" l="1"/>
  <c r="A3296" i="25"/>
  <c r="F3298" i="25" s="1"/>
  <c r="E3295" i="25"/>
  <c r="H3294" i="25"/>
  <c r="J3296" i="25" l="1"/>
  <c r="A3297" i="25"/>
  <c r="F3299" i="25" s="1"/>
  <c r="E3296" i="25"/>
  <c r="H3295" i="25"/>
  <c r="J3297" i="25" l="1"/>
  <c r="A3298" i="25"/>
  <c r="F3300" i="25" s="1"/>
  <c r="E3297" i="25"/>
  <c r="H3296" i="25"/>
  <c r="J3298" i="25" l="1"/>
  <c r="A3299" i="25"/>
  <c r="F3301" i="25" s="1"/>
  <c r="E3298" i="25"/>
  <c r="H3297" i="25"/>
  <c r="J3299" i="25" l="1"/>
  <c r="A3300" i="25"/>
  <c r="F3302" i="25" s="1"/>
  <c r="E3299" i="25"/>
  <c r="H3298" i="25"/>
  <c r="J3300" i="25" l="1"/>
  <c r="A3301" i="25"/>
  <c r="F3303" i="25" s="1"/>
  <c r="E3300" i="25"/>
  <c r="H3299" i="25"/>
  <c r="J3301" i="25" l="1"/>
  <c r="A3302" i="25"/>
  <c r="F3304" i="25" s="1"/>
  <c r="E3301" i="25"/>
  <c r="H3300" i="25"/>
  <c r="J3302" i="25" l="1"/>
  <c r="A3303" i="25"/>
  <c r="F3305" i="25" s="1"/>
  <c r="E3302" i="25"/>
  <c r="H3301" i="25"/>
  <c r="J3303" i="25" l="1"/>
  <c r="A3304" i="25"/>
  <c r="F3306" i="25" s="1"/>
  <c r="E3303" i="25"/>
  <c r="H3302" i="25"/>
  <c r="J3304" i="25" l="1"/>
  <c r="A3305" i="25"/>
  <c r="F3307" i="25" s="1"/>
  <c r="E3304" i="25"/>
  <c r="H3303" i="25"/>
  <c r="J3305" i="25" l="1"/>
  <c r="A3306" i="25"/>
  <c r="F3308" i="25" s="1"/>
  <c r="E3305" i="25"/>
  <c r="H3304" i="25"/>
  <c r="J3306" i="25" l="1"/>
  <c r="A3307" i="25"/>
  <c r="F3309" i="25" s="1"/>
  <c r="E3306" i="25"/>
  <c r="H3305" i="25"/>
  <c r="J3307" i="25" l="1"/>
  <c r="A3308" i="25"/>
  <c r="F3310" i="25" s="1"/>
  <c r="E3307" i="25"/>
  <c r="H3306" i="25"/>
  <c r="J3308" i="25" l="1"/>
  <c r="A3309" i="25"/>
  <c r="F3311" i="25" s="1"/>
  <c r="E3308" i="25"/>
  <c r="H3307" i="25"/>
  <c r="J3309" i="25" l="1"/>
  <c r="A3310" i="25"/>
  <c r="F3312" i="25" s="1"/>
  <c r="E3309" i="25"/>
  <c r="H3308" i="25"/>
  <c r="J3310" i="25" l="1"/>
  <c r="A3311" i="25"/>
  <c r="F3313" i="25" s="1"/>
  <c r="E3310" i="25"/>
  <c r="H3309" i="25"/>
  <c r="J3311" i="25" l="1"/>
  <c r="A3312" i="25"/>
  <c r="F3314" i="25" s="1"/>
  <c r="E3311" i="25"/>
  <c r="H3310" i="25"/>
  <c r="J3312" i="25" l="1"/>
  <c r="A3313" i="25"/>
  <c r="F3315" i="25" s="1"/>
  <c r="E3312" i="25"/>
  <c r="H3311" i="25"/>
  <c r="J3313" i="25" l="1"/>
  <c r="A3314" i="25"/>
  <c r="F3316" i="25" s="1"/>
  <c r="E3313" i="25"/>
  <c r="H3312" i="25"/>
  <c r="J3314" i="25" l="1"/>
  <c r="A3315" i="25"/>
  <c r="F3317" i="25" s="1"/>
  <c r="E3314" i="25"/>
  <c r="H3313" i="25"/>
  <c r="J3315" i="25" l="1"/>
  <c r="A3316" i="25"/>
  <c r="F3318" i="25" s="1"/>
  <c r="E3315" i="25"/>
  <c r="H3314" i="25"/>
  <c r="J3316" i="25" l="1"/>
  <c r="A3317" i="25"/>
  <c r="F3319" i="25" s="1"/>
  <c r="E3316" i="25"/>
  <c r="H3315" i="25"/>
  <c r="J3317" i="25" l="1"/>
  <c r="A3318" i="25"/>
  <c r="F3320" i="25" s="1"/>
  <c r="E3317" i="25"/>
  <c r="H3316" i="25"/>
  <c r="J3318" i="25" l="1"/>
  <c r="A3319" i="25"/>
  <c r="F3321" i="25" s="1"/>
  <c r="E3318" i="25"/>
  <c r="H3317" i="25"/>
  <c r="J3319" i="25" l="1"/>
  <c r="A3320" i="25"/>
  <c r="F3322" i="25" s="1"/>
  <c r="E3319" i="25"/>
  <c r="H3318" i="25"/>
  <c r="J3320" i="25" l="1"/>
  <c r="A3321" i="25"/>
  <c r="F3323" i="25" s="1"/>
  <c r="E3320" i="25"/>
  <c r="H3319" i="25"/>
  <c r="J3321" i="25" l="1"/>
  <c r="A3322" i="25"/>
  <c r="F3324" i="25" s="1"/>
  <c r="E3321" i="25"/>
  <c r="H3320" i="25"/>
  <c r="J3322" i="25" l="1"/>
  <c r="A3323" i="25"/>
  <c r="F3325" i="25" s="1"/>
  <c r="E3322" i="25"/>
  <c r="H3321" i="25"/>
  <c r="J3323" i="25" l="1"/>
  <c r="A3324" i="25"/>
  <c r="F3326" i="25" s="1"/>
  <c r="E3323" i="25"/>
  <c r="H3322" i="25"/>
  <c r="J3324" i="25" l="1"/>
  <c r="A3325" i="25"/>
  <c r="F3327" i="25" s="1"/>
  <c r="E3324" i="25"/>
  <c r="H3323" i="25"/>
  <c r="J3325" i="25" l="1"/>
  <c r="A3326" i="25"/>
  <c r="F3328" i="25" s="1"/>
  <c r="E3325" i="25"/>
  <c r="H3324" i="25"/>
  <c r="J3326" i="25" l="1"/>
  <c r="A3327" i="25"/>
  <c r="F3329" i="25" s="1"/>
  <c r="E3326" i="25"/>
  <c r="H3325" i="25"/>
  <c r="J3327" i="25" l="1"/>
  <c r="A3328" i="25"/>
  <c r="F3330" i="25" s="1"/>
  <c r="E3327" i="25"/>
  <c r="H3326" i="25"/>
  <c r="J3328" i="25" l="1"/>
  <c r="A3329" i="25"/>
  <c r="F3331" i="25" s="1"/>
  <c r="E3328" i="25"/>
  <c r="H3327" i="25"/>
  <c r="J3329" i="25" l="1"/>
  <c r="A3330" i="25"/>
  <c r="F3332" i="25" s="1"/>
  <c r="E3329" i="25"/>
  <c r="H3328" i="25"/>
  <c r="J3330" i="25" l="1"/>
  <c r="A3331" i="25"/>
  <c r="F3333" i="25" s="1"/>
  <c r="E3330" i="25"/>
  <c r="H3329" i="25"/>
  <c r="J3331" i="25" l="1"/>
  <c r="A3332" i="25"/>
  <c r="F3334" i="25" s="1"/>
  <c r="E3331" i="25"/>
  <c r="H3330" i="25"/>
  <c r="J3332" i="25" l="1"/>
  <c r="A3333" i="25"/>
  <c r="F3335" i="25" s="1"/>
  <c r="E3332" i="25"/>
  <c r="H3331" i="25"/>
  <c r="J3333" i="25" l="1"/>
  <c r="A3334" i="25"/>
  <c r="F3336" i="25" s="1"/>
  <c r="E3333" i="25"/>
  <c r="H3332" i="25"/>
  <c r="J3334" i="25" l="1"/>
  <c r="A3335" i="25"/>
  <c r="F3337" i="25" s="1"/>
  <c r="E3334" i="25"/>
  <c r="H3333" i="25"/>
  <c r="J3335" i="25" l="1"/>
  <c r="A3336" i="25"/>
  <c r="F3338" i="25" s="1"/>
  <c r="E3335" i="25"/>
  <c r="H3334" i="25"/>
  <c r="J3336" i="25" l="1"/>
  <c r="A3337" i="25"/>
  <c r="F3339" i="25" s="1"/>
  <c r="E3336" i="25"/>
  <c r="H3335" i="25"/>
  <c r="J3337" i="25" l="1"/>
  <c r="A3338" i="25"/>
  <c r="F3340" i="25" s="1"/>
  <c r="E3337" i="25"/>
  <c r="H3336" i="25"/>
  <c r="J3338" i="25" l="1"/>
  <c r="A3339" i="25"/>
  <c r="F3341" i="25" s="1"/>
  <c r="E3338" i="25"/>
  <c r="H3337" i="25"/>
  <c r="J3339" i="25" l="1"/>
  <c r="A3340" i="25"/>
  <c r="F3342" i="25" s="1"/>
  <c r="E3339" i="25"/>
  <c r="H3338" i="25"/>
  <c r="J3340" i="25" l="1"/>
  <c r="A3341" i="25"/>
  <c r="F3343" i="25" s="1"/>
  <c r="E3340" i="25"/>
  <c r="H3339" i="25"/>
  <c r="J3341" i="25" l="1"/>
  <c r="A3342" i="25"/>
  <c r="F3344" i="25" s="1"/>
  <c r="E3341" i="25"/>
  <c r="H3340" i="25"/>
  <c r="J3342" i="25" l="1"/>
  <c r="A3343" i="25"/>
  <c r="F3345" i="25" s="1"/>
  <c r="E3342" i="25"/>
  <c r="H3341" i="25"/>
  <c r="J3343" i="25" l="1"/>
  <c r="A3344" i="25"/>
  <c r="F3346" i="25" s="1"/>
  <c r="E3343" i="25"/>
  <c r="H3342" i="25"/>
  <c r="J3344" i="25" l="1"/>
  <c r="A3345" i="25"/>
  <c r="F3347" i="25" s="1"/>
  <c r="E3344" i="25"/>
  <c r="H3343" i="25"/>
  <c r="J3345" i="25" l="1"/>
  <c r="A3346" i="25"/>
  <c r="F3348" i="25" s="1"/>
  <c r="E3345" i="25"/>
  <c r="H3344" i="25"/>
  <c r="J3346" i="25" l="1"/>
  <c r="A3347" i="25"/>
  <c r="F3349" i="25" s="1"/>
  <c r="E3346" i="25"/>
  <c r="H3345" i="25"/>
  <c r="J3347" i="25" l="1"/>
  <c r="A3348" i="25"/>
  <c r="F3350" i="25" s="1"/>
  <c r="E3347" i="25"/>
  <c r="H3346" i="25"/>
  <c r="J3348" i="25" l="1"/>
  <c r="A3349" i="25"/>
  <c r="F3351" i="25" s="1"/>
  <c r="E3348" i="25"/>
  <c r="H3347" i="25"/>
  <c r="J3349" i="25" l="1"/>
  <c r="A3350" i="25"/>
  <c r="F3352" i="25" s="1"/>
  <c r="E3349" i="25"/>
  <c r="H3348" i="25"/>
  <c r="J3350" i="25" l="1"/>
  <c r="A3351" i="25"/>
  <c r="F3353" i="25" s="1"/>
  <c r="E3350" i="25"/>
  <c r="H3349" i="25"/>
  <c r="J3351" i="25" l="1"/>
  <c r="A3352" i="25"/>
  <c r="F3354" i="25" s="1"/>
  <c r="E3351" i="25"/>
  <c r="H3350" i="25"/>
  <c r="J3352" i="25" l="1"/>
  <c r="A3353" i="25"/>
  <c r="F3355" i="25" s="1"/>
  <c r="E3352" i="25"/>
  <c r="H3351" i="25"/>
  <c r="J3353" i="25" l="1"/>
  <c r="A3354" i="25"/>
  <c r="F3356" i="25" s="1"/>
  <c r="E3353" i="25"/>
  <c r="H3352" i="25"/>
  <c r="J3354" i="25" l="1"/>
  <c r="A3355" i="25"/>
  <c r="F3357" i="25" s="1"/>
  <c r="E3354" i="25"/>
  <c r="H3353" i="25"/>
  <c r="J3355" i="25" l="1"/>
  <c r="A3356" i="25"/>
  <c r="F3358" i="25" s="1"/>
  <c r="E3355" i="25"/>
  <c r="H3354" i="25"/>
  <c r="J3356" i="25" l="1"/>
  <c r="A3357" i="25"/>
  <c r="F3359" i="25" s="1"/>
  <c r="E3356" i="25"/>
  <c r="H3355" i="25"/>
  <c r="J3357" i="25" l="1"/>
  <c r="A3358" i="25"/>
  <c r="F3360" i="25" s="1"/>
  <c r="E3357" i="25"/>
  <c r="H3356" i="25"/>
  <c r="J3358" i="25" l="1"/>
  <c r="A3359" i="25"/>
  <c r="F3361" i="25" s="1"/>
  <c r="E3358" i="25"/>
  <c r="H3357" i="25"/>
  <c r="J3359" i="25" l="1"/>
  <c r="A3360" i="25"/>
  <c r="F3362" i="25" s="1"/>
  <c r="E3359" i="25"/>
  <c r="H3358" i="25"/>
  <c r="J3360" i="25" l="1"/>
  <c r="A3361" i="25"/>
  <c r="F3363" i="25" s="1"/>
  <c r="E3360" i="25"/>
  <c r="H3359" i="25"/>
  <c r="J3361" i="25" l="1"/>
  <c r="A3362" i="25"/>
  <c r="F3364" i="25" s="1"/>
  <c r="E3361" i="25"/>
  <c r="H3360" i="25"/>
  <c r="J3362" i="25" l="1"/>
  <c r="A3363" i="25"/>
  <c r="F3365" i="25" s="1"/>
  <c r="E3362" i="25"/>
  <c r="H3361" i="25"/>
  <c r="J3363" i="25" l="1"/>
  <c r="A3364" i="25"/>
  <c r="F3366" i="25" s="1"/>
  <c r="E3363" i="25"/>
  <c r="H3362" i="25"/>
  <c r="J3364" i="25" l="1"/>
  <c r="A3365" i="25"/>
  <c r="F3367" i="25" s="1"/>
  <c r="E3364" i="25"/>
  <c r="H3363" i="25"/>
  <c r="J3365" i="25" l="1"/>
  <c r="A3366" i="25"/>
  <c r="F3368" i="25" s="1"/>
  <c r="E3365" i="25"/>
  <c r="H3364" i="25"/>
  <c r="J3366" i="25" l="1"/>
  <c r="A3367" i="25"/>
  <c r="F3369" i="25" s="1"/>
  <c r="E3366" i="25"/>
  <c r="H3365" i="25"/>
  <c r="J3367" i="25" l="1"/>
  <c r="A3368" i="25"/>
  <c r="F3370" i="25" s="1"/>
  <c r="E3367" i="25"/>
  <c r="H3366" i="25"/>
  <c r="J3368" i="25" l="1"/>
  <c r="A3369" i="25"/>
  <c r="F3371" i="25" s="1"/>
  <c r="E3368" i="25"/>
  <c r="H3367" i="25"/>
  <c r="J3369" i="25" l="1"/>
  <c r="A3370" i="25"/>
  <c r="F3372" i="25" s="1"/>
  <c r="E3369" i="25"/>
  <c r="H3368" i="25"/>
  <c r="J3370" i="25" l="1"/>
  <c r="A3371" i="25"/>
  <c r="F3373" i="25" s="1"/>
  <c r="E3370" i="25"/>
  <c r="H3369" i="25"/>
  <c r="J3371" i="25" l="1"/>
  <c r="A3372" i="25"/>
  <c r="F3374" i="25" s="1"/>
  <c r="E3371" i="25"/>
  <c r="H3370" i="25"/>
  <c r="J3372" i="25" l="1"/>
  <c r="A3373" i="25"/>
  <c r="F3375" i="25" s="1"/>
  <c r="E3372" i="25"/>
  <c r="H3371" i="25"/>
  <c r="J3373" i="25" l="1"/>
  <c r="A3374" i="25"/>
  <c r="F3376" i="25" s="1"/>
  <c r="E3373" i="25"/>
  <c r="H3372" i="25"/>
  <c r="J3374" i="25" l="1"/>
  <c r="A3375" i="25"/>
  <c r="F3377" i="25" s="1"/>
  <c r="E3374" i="25"/>
  <c r="H3373" i="25"/>
  <c r="J3375" i="25" l="1"/>
  <c r="A3376" i="25"/>
  <c r="F3378" i="25" s="1"/>
  <c r="E3375" i="25"/>
  <c r="H3374" i="25"/>
  <c r="J3376" i="25" l="1"/>
  <c r="A3377" i="25"/>
  <c r="F3379" i="25" s="1"/>
  <c r="E3376" i="25"/>
  <c r="H3375" i="25"/>
  <c r="J3377" i="25" l="1"/>
  <c r="A3378" i="25"/>
  <c r="F3380" i="25" s="1"/>
  <c r="E3377" i="25"/>
  <c r="H3376" i="25"/>
  <c r="J3378" i="25" l="1"/>
  <c r="A3379" i="25"/>
  <c r="F3381" i="25" s="1"/>
  <c r="E3378" i="25"/>
  <c r="H3377" i="25"/>
  <c r="J3379" i="25" l="1"/>
  <c r="A3380" i="25"/>
  <c r="F3382" i="25" s="1"/>
  <c r="E3379" i="25"/>
  <c r="H3378" i="25"/>
  <c r="J3380" i="25" l="1"/>
  <c r="A3381" i="25"/>
  <c r="F3383" i="25" s="1"/>
  <c r="E3380" i="25"/>
  <c r="H3379" i="25"/>
  <c r="J3381" i="25" l="1"/>
  <c r="A3382" i="25"/>
  <c r="F3384" i="25" s="1"/>
  <c r="E3381" i="25"/>
  <c r="H3380" i="25"/>
  <c r="J3382" i="25" l="1"/>
  <c r="A3383" i="25"/>
  <c r="F3385" i="25" s="1"/>
  <c r="E3382" i="25"/>
  <c r="H3381" i="25"/>
  <c r="J3383" i="25" l="1"/>
  <c r="A3384" i="25"/>
  <c r="F3386" i="25" s="1"/>
  <c r="E3383" i="25"/>
  <c r="H3382" i="25"/>
  <c r="J3384" i="25" l="1"/>
  <c r="A3385" i="25"/>
  <c r="F3387" i="25" s="1"/>
  <c r="E3384" i="25"/>
  <c r="H3383" i="25"/>
  <c r="J3385" i="25" l="1"/>
  <c r="A3386" i="25"/>
  <c r="F3388" i="25" s="1"/>
  <c r="E3385" i="25"/>
  <c r="H3384" i="25"/>
  <c r="J3386" i="25" l="1"/>
  <c r="A3387" i="25"/>
  <c r="F3389" i="25" s="1"/>
  <c r="E3386" i="25"/>
  <c r="H3385" i="25"/>
  <c r="J3387" i="25" l="1"/>
  <c r="A3388" i="25"/>
  <c r="F3390" i="25" s="1"/>
  <c r="E3387" i="25"/>
  <c r="H3386" i="25"/>
  <c r="J3388" i="25" l="1"/>
  <c r="A3389" i="25"/>
  <c r="F3391" i="25" s="1"/>
  <c r="E3388" i="25"/>
  <c r="H3387" i="25"/>
  <c r="J3389" i="25" l="1"/>
  <c r="A3390" i="25"/>
  <c r="F3392" i="25" s="1"/>
  <c r="E3389" i="25"/>
  <c r="H3388" i="25"/>
  <c r="J3390" i="25" l="1"/>
  <c r="A3391" i="25"/>
  <c r="F3393" i="25" s="1"/>
  <c r="E3390" i="25"/>
  <c r="H3389" i="25"/>
  <c r="J3391" i="25" l="1"/>
  <c r="A3392" i="25"/>
  <c r="F3394" i="25" s="1"/>
  <c r="E3391" i="25"/>
  <c r="H3390" i="25"/>
  <c r="J3392" i="25" l="1"/>
  <c r="A3393" i="25"/>
  <c r="F3395" i="25" s="1"/>
  <c r="E3392" i="25"/>
  <c r="H3391" i="25"/>
  <c r="J3393" i="25" l="1"/>
  <c r="A3394" i="25"/>
  <c r="F3396" i="25" s="1"/>
  <c r="E3393" i="25"/>
  <c r="H3392" i="25"/>
  <c r="J3394" i="25" l="1"/>
  <c r="A3395" i="25"/>
  <c r="F3397" i="25" s="1"/>
  <c r="E3394" i="25"/>
  <c r="H3393" i="25"/>
  <c r="J3395" i="25" l="1"/>
  <c r="A3396" i="25"/>
  <c r="F3398" i="25" s="1"/>
  <c r="E3395" i="25"/>
  <c r="H3394" i="25"/>
  <c r="J3396" i="25" l="1"/>
  <c r="A3397" i="25"/>
  <c r="F3399" i="25" s="1"/>
  <c r="E3396" i="25"/>
  <c r="H3395" i="25"/>
  <c r="J3397" i="25" l="1"/>
  <c r="A3398" i="25"/>
  <c r="F3400" i="25" s="1"/>
  <c r="E3397" i="25"/>
  <c r="H3396" i="25"/>
  <c r="J3398" i="25" l="1"/>
  <c r="A3399" i="25"/>
  <c r="F3401" i="25" s="1"/>
  <c r="E3398" i="25"/>
  <c r="H3397" i="25"/>
  <c r="J3399" i="25" l="1"/>
  <c r="A3400" i="25"/>
  <c r="F3402" i="25" s="1"/>
  <c r="E3399" i="25"/>
  <c r="H3398" i="25"/>
  <c r="J3400" i="25" l="1"/>
  <c r="A3401" i="25"/>
  <c r="F3403" i="25" s="1"/>
  <c r="E3400" i="25"/>
  <c r="H3399" i="25"/>
  <c r="J3401" i="25" l="1"/>
  <c r="A3402" i="25"/>
  <c r="F3404" i="25" s="1"/>
  <c r="E3401" i="25"/>
  <c r="H3400" i="25"/>
  <c r="J3402" i="25" l="1"/>
  <c r="A3403" i="25"/>
  <c r="F3405" i="25" s="1"/>
  <c r="E3402" i="25"/>
  <c r="H3401" i="25"/>
  <c r="J3403" i="25" l="1"/>
  <c r="A3404" i="25"/>
  <c r="F3406" i="25" s="1"/>
  <c r="E3403" i="25"/>
  <c r="H3402" i="25"/>
  <c r="J3404" i="25" l="1"/>
  <c r="A3405" i="25"/>
  <c r="F3407" i="25" s="1"/>
  <c r="E3404" i="25"/>
  <c r="H3403" i="25"/>
  <c r="J3405" i="25" l="1"/>
  <c r="A3406" i="25"/>
  <c r="F3408" i="25" s="1"/>
  <c r="E3405" i="25"/>
  <c r="H3404" i="25"/>
  <c r="J3406" i="25" l="1"/>
  <c r="A3407" i="25"/>
  <c r="F3409" i="25" s="1"/>
  <c r="E3406" i="25"/>
  <c r="H3405" i="25"/>
  <c r="J3407" i="25" l="1"/>
  <c r="A3408" i="25"/>
  <c r="F3410" i="25" s="1"/>
  <c r="E3407" i="25"/>
  <c r="H3406" i="25"/>
  <c r="J3408" i="25" l="1"/>
  <c r="A3409" i="25"/>
  <c r="F3411" i="25" s="1"/>
  <c r="E3408" i="25"/>
  <c r="H3407" i="25"/>
  <c r="J3409" i="25" l="1"/>
  <c r="A3410" i="25"/>
  <c r="F3412" i="25" s="1"/>
  <c r="E3409" i="25"/>
  <c r="H3408" i="25"/>
  <c r="J3410" i="25" l="1"/>
  <c r="A3411" i="25"/>
  <c r="F3413" i="25" s="1"/>
  <c r="E3410" i="25"/>
  <c r="H3409" i="25"/>
  <c r="J3411" i="25" l="1"/>
  <c r="A3412" i="25"/>
  <c r="F3414" i="25" s="1"/>
  <c r="E3411" i="25"/>
  <c r="H3410" i="25"/>
  <c r="J3412" i="25" l="1"/>
  <c r="A3413" i="25"/>
  <c r="F3415" i="25" s="1"/>
  <c r="E3412" i="25"/>
  <c r="H3411" i="25"/>
  <c r="J3413" i="25" l="1"/>
  <c r="A3414" i="25"/>
  <c r="F3416" i="25" s="1"/>
  <c r="E3413" i="25"/>
  <c r="H3412" i="25"/>
  <c r="J3414" i="25" l="1"/>
  <c r="A3415" i="25"/>
  <c r="F3417" i="25" s="1"/>
  <c r="E3414" i="25"/>
  <c r="H3413" i="25"/>
  <c r="J3415" i="25" l="1"/>
  <c r="A3416" i="25"/>
  <c r="F3418" i="25" s="1"/>
  <c r="E3415" i="25"/>
  <c r="H3414" i="25"/>
  <c r="J3416" i="25" l="1"/>
  <c r="A3417" i="25"/>
  <c r="F3419" i="25" s="1"/>
  <c r="E3416" i="25"/>
  <c r="H3415" i="25"/>
  <c r="J3417" i="25" l="1"/>
  <c r="A3418" i="25"/>
  <c r="F3420" i="25" s="1"/>
  <c r="E3417" i="25"/>
  <c r="H3416" i="25"/>
  <c r="J3418" i="25" l="1"/>
  <c r="A3419" i="25"/>
  <c r="F3421" i="25" s="1"/>
  <c r="E3418" i="25"/>
  <c r="H3417" i="25"/>
  <c r="J3419" i="25" l="1"/>
  <c r="A3420" i="25"/>
  <c r="F3422" i="25" s="1"/>
  <c r="E3419" i="25"/>
  <c r="H3418" i="25"/>
  <c r="J3420" i="25" l="1"/>
  <c r="A3421" i="25"/>
  <c r="F3423" i="25" s="1"/>
  <c r="E3420" i="25"/>
  <c r="H3419" i="25"/>
  <c r="J3421" i="25" l="1"/>
  <c r="A3422" i="25"/>
  <c r="F3424" i="25" s="1"/>
  <c r="E3421" i="25"/>
  <c r="H3420" i="25"/>
  <c r="J3422" i="25" l="1"/>
  <c r="A3423" i="25"/>
  <c r="F3425" i="25" s="1"/>
  <c r="E3422" i="25"/>
  <c r="H3421" i="25"/>
  <c r="J3423" i="25" l="1"/>
  <c r="A3424" i="25"/>
  <c r="F3426" i="25" s="1"/>
  <c r="E3423" i="25"/>
  <c r="H3422" i="25"/>
  <c r="J3424" i="25" l="1"/>
  <c r="A3425" i="25"/>
  <c r="F3427" i="25" s="1"/>
  <c r="E3424" i="25"/>
  <c r="H3423" i="25"/>
  <c r="J3425" i="25" l="1"/>
  <c r="A3426" i="25"/>
  <c r="F3428" i="25" s="1"/>
  <c r="E3425" i="25"/>
  <c r="H3424" i="25"/>
  <c r="J3426" i="25" l="1"/>
  <c r="A3427" i="25"/>
  <c r="F3429" i="25" s="1"/>
  <c r="E3426" i="25"/>
  <c r="H3425" i="25"/>
  <c r="J3427" i="25" l="1"/>
  <c r="A3428" i="25"/>
  <c r="F3430" i="25" s="1"/>
  <c r="E3427" i="25"/>
  <c r="H3426" i="25"/>
  <c r="J3428" i="25" l="1"/>
  <c r="A3429" i="25"/>
  <c r="F3431" i="25" s="1"/>
  <c r="E3428" i="25"/>
  <c r="H3427" i="25"/>
  <c r="J3429" i="25" l="1"/>
  <c r="A3430" i="25"/>
  <c r="F3432" i="25" s="1"/>
  <c r="E3429" i="25"/>
  <c r="H3428" i="25"/>
  <c r="J3430" i="25" l="1"/>
  <c r="A3431" i="25"/>
  <c r="F3433" i="25" s="1"/>
  <c r="E3430" i="25"/>
  <c r="H3429" i="25"/>
  <c r="J3431" i="25" l="1"/>
  <c r="A3432" i="25"/>
  <c r="F3434" i="25" s="1"/>
  <c r="E3431" i="25"/>
  <c r="H3430" i="25"/>
  <c r="J3432" i="25" l="1"/>
  <c r="A3433" i="25"/>
  <c r="F3435" i="25" s="1"/>
  <c r="E3432" i="25"/>
  <c r="H3431" i="25"/>
  <c r="J3433" i="25" l="1"/>
  <c r="A3434" i="25"/>
  <c r="F3436" i="25" s="1"/>
  <c r="E3433" i="25"/>
  <c r="H3432" i="25"/>
  <c r="J3434" i="25" l="1"/>
  <c r="A3435" i="25"/>
  <c r="F3437" i="25" s="1"/>
  <c r="E3434" i="25"/>
  <c r="H3433" i="25"/>
  <c r="J3435" i="25" l="1"/>
  <c r="A3436" i="25"/>
  <c r="F3438" i="25" s="1"/>
  <c r="E3435" i="25"/>
  <c r="H3434" i="25"/>
  <c r="J3436" i="25" l="1"/>
  <c r="A3437" i="25"/>
  <c r="F3439" i="25" s="1"/>
  <c r="E3436" i="25"/>
  <c r="H3435" i="25"/>
  <c r="J3437" i="25" l="1"/>
  <c r="A3438" i="25"/>
  <c r="F3440" i="25" s="1"/>
  <c r="E3437" i="25"/>
  <c r="H3436" i="25"/>
  <c r="J3438" i="25" l="1"/>
  <c r="A3439" i="25"/>
  <c r="F3441" i="25" s="1"/>
  <c r="E3438" i="25"/>
  <c r="H3437" i="25"/>
  <c r="J3439" i="25" l="1"/>
  <c r="A3440" i="25"/>
  <c r="F3442" i="25" s="1"/>
  <c r="E3439" i="25"/>
  <c r="H3438" i="25"/>
  <c r="J3440" i="25" l="1"/>
  <c r="A3441" i="25"/>
  <c r="F3443" i="25" s="1"/>
  <c r="E3440" i="25"/>
  <c r="H3439" i="25"/>
  <c r="J3441" i="25" l="1"/>
  <c r="A3442" i="25"/>
  <c r="F3444" i="25" s="1"/>
  <c r="E3441" i="25"/>
  <c r="H3440" i="25"/>
  <c r="J3442" i="25" l="1"/>
  <c r="A3443" i="25"/>
  <c r="F3445" i="25" s="1"/>
  <c r="E3442" i="25"/>
  <c r="H3441" i="25"/>
  <c r="J3443" i="25" l="1"/>
  <c r="A3444" i="25"/>
  <c r="F3446" i="25" s="1"/>
  <c r="E3443" i="25"/>
  <c r="H3442" i="25"/>
  <c r="J3444" i="25" l="1"/>
  <c r="A3445" i="25"/>
  <c r="F3447" i="25" s="1"/>
  <c r="E3444" i="25"/>
  <c r="H3443" i="25"/>
  <c r="J3445" i="25" l="1"/>
  <c r="A3446" i="25"/>
  <c r="F3448" i="25" s="1"/>
  <c r="E3445" i="25"/>
  <c r="H3444" i="25"/>
  <c r="J3446" i="25" l="1"/>
  <c r="A3447" i="25"/>
  <c r="F3449" i="25" s="1"/>
  <c r="E3446" i="25"/>
  <c r="H3445" i="25"/>
  <c r="J3447" i="25" l="1"/>
  <c r="A3448" i="25"/>
  <c r="F3450" i="25" s="1"/>
  <c r="E3447" i="25"/>
  <c r="H3446" i="25"/>
  <c r="J3448" i="25" l="1"/>
  <c r="A3449" i="25"/>
  <c r="F3451" i="25" s="1"/>
  <c r="E3448" i="25"/>
  <c r="H3447" i="25"/>
  <c r="J3449" i="25" l="1"/>
  <c r="A3450" i="25"/>
  <c r="F3452" i="25" s="1"/>
  <c r="E3449" i="25"/>
  <c r="H3448" i="25"/>
  <c r="J3450" i="25" l="1"/>
  <c r="A3451" i="25"/>
  <c r="F3453" i="25" s="1"/>
  <c r="E3450" i="25"/>
  <c r="H3449" i="25"/>
  <c r="J3451" i="25" l="1"/>
  <c r="A3452" i="25"/>
  <c r="F3454" i="25" s="1"/>
  <c r="E3451" i="25"/>
  <c r="H3450" i="25"/>
  <c r="J3452" i="25" l="1"/>
  <c r="A3453" i="25"/>
  <c r="F3455" i="25" s="1"/>
  <c r="E3452" i="25"/>
  <c r="H3451" i="25"/>
  <c r="J3453" i="25" l="1"/>
  <c r="A3454" i="25"/>
  <c r="F3456" i="25" s="1"/>
  <c r="E3453" i="25"/>
  <c r="H3452" i="25"/>
  <c r="J3454" i="25" l="1"/>
  <c r="A3455" i="25"/>
  <c r="F3457" i="25" s="1"/>
  <c r="E3454" i="25"/>
  <c r="H3453" i="25"/>
  <c r="J3455" i="25" l="1"/>
  <c r="A3456" i="25"/>
  <c r="F3458" i="25" s="1"/>
  <c r="E3455" i="25"/>
  <c r="H3454" i="25"/>
  <c r="J3456" i="25" l="1"/>
  <c r="A3457" i="25"/>
  <c r="F3459" i="25" s="1"/>
  <c r="E3456" i="25"/>
  <c r="H3455" i="25"/>
  <c r="J3457" i="25" l="1"/>
  <c r="A3458" i="25"/>
  <c r="F3460" i="25" s="1"/>
  <c r="E3457" i="25"/>
  <c r="H3456" i="25"/>
  <c r="J3458" i="25" l="1"/>
  <c r="A3459" i="25"/>
  <c r="F3461" i="25" s="1"/>
  <c r="E3458" i="25"/>
  <c r="H3457" i="25"/>
  <c r="J3459" i="25" l="1"/>
  <c r="A3460" i="25"/>
  <c r="F3462" i="25" s="1"/>
  <c r="E3459" i="25"/>
  <c r="H3458" i="25"/>
  <c r="J3460" i="25" l="1"/>
  <c r="A3461" i="25"/>
  <c r="F3463" i="25" s="1"/>
  <c r="E3460" i="25"/>
  <c r="H3459" i="25"/>
  <c r="J3461" i="25" l="1"/>
  <c r="A3462" i="25"/>
  <c r="F3464" i="25" s="1"/>
  <c r="E3461" i="25"/>
  <c r="H3460" i="25"/>
  <c r="J3462" i="25" l="1"/>
  <c r="A3463" i="25"/>
  <c r="F3465" i="25" s="1"/>
  <c r="E3462" i="25"/>
  <c r="H3461" i="25"/>
  <c r="J3463" i="25" l="1"/>
  <c r="A3464" i="25"/>
  <c r="F3466" i="25" s="1"/>
  <c r="E3463" i="25"/>
  <c r="H3462" i="25"/>
  <c r="J3464" i="25" l="1"/>
  <c r="A3465" i="25"/>
  <c r="F3467" i="25" s="1"/>
  <c r="E3464" i="25"/>
  <c r="H3463" i="25"/>
  <c r="J3465" i="25" l="1"/>
  <c r="A3466" i="25"/>
  <c r="F3468" i="25" s="1"/>
  <c r="E3465" i="25"/>
  <c r="H3464" i="25"/>
  <c r="J3466" i="25" l="1"/>
  <c r="A3467" i="25"/>
  <c r="F3469" i="25" s="1"/>
  <c r="E3466" i="25"/>
  <c r="H3465" i="25"/>
  <c r="J3467" i="25" l="1"/>
  <c r="A3468" i="25"/>
  <c r="F3470" i="25" s="1"/>
  <c r="E3467" i="25"/>
  <c r="H3466" i="25"/>
  <c r="J3468" i="25" l="1"/>
  <c r="A3469" i="25"/>
  <c r="F3471" i="25" s="1"/>
  <c r="E3468" i="25"/>
  <c r="H3467" i="25"/>
  <c r="J3469" i="25" l="1"/>
  <c r="A3470" i="25"/>
  <c r="F3472" i="25" s="1"/>
  <c r="E3469" i="25"/>
  <c r="H3468" i="25"/>
  <c r="J3470" i="25" l="1"/>
  <c r="A3471" i="25"/>
  <c r="F3473" i="25" s="1"/>
  <c r="E3470" i="25"/>
  <c r="H3469" i="25"/>
  <c r="J3471" i="25" l="1"/>
  <c r="A3472" i="25"/>
  <c r="F3474" i="25" s="1"/>
  <c r="E3471" i="25"/>
  <c r="H3470" i="25"/>
  <c r="J3472" i="25" l="1"/>
  <c r="A3473" i="25"/>
  <c r="F3475" i="25" s="1"/>
  <c r="E3472" i="25"/>
  <c r="H3471" i="25"/>
  <c r="J3473" i="25" l="1"/>
  <c r="A3474" i="25"/>
  <c r="F3476" i="25" s="1"/>
  <c r="E3473" i="25"/>
  <c r="H3472" i="25"/>
  <c r="J3474" i="25" l="1"/>
  <c r="A3475" i="25"/>
  <c r="F3477" i="25" s="1"/>
  <c r="E3474" i="25"/>
  <c r="H3473" i="25"/>
  <c r="J3475" i="25" l="1"/>
  <c r="A3476" i="25"/>
  <c r="F3478" i="25" s="1"/>
  <c r="E3475" i="25"/>
  <c r="H3474" i="25"/>
  <c r="J3476" i="25" l="1"/>
  <c r="A3477" i="25"/>
  <c r="F3479" i="25" s="1"/>
  <c r="E3476" i="25"/>
  <c r="H3475" i="25"/>
  <c r="J3477" i="25" l="1"/>
  <c r="A3478" i="25"/>
  <c r="F3480" i="25" s="1"/>
  <c r="E3477" i="25"/>
  <c r="H3476" i="25"/>
  <c r="J3478" i="25" l="1"/>
  <c r="A3479" i="25"/>
  <c r="F3481" i="25" s="1"/>
  <c r="E3478" i="25"/>
  <c r="H3477" i="25"/>
  <c r="J3479" i="25" l="1"/>
  <c r="A3480" i="25"/>
  <c r="F3482" i="25" s="1"/>
  <c r="E3479" i="25"/>
  <c r="H3478" i="25"/>
  <c r="J3480" i="25" l="1"/>
  <c r="A3481" i="25"/>
  <c r="F3483" i="25" s="1"/>
  <c r="E3480" i="25"/>
  <c r="H3479" i="25"/>
  <c r="J3481" i="25" l="1"/>
  <c r="A3482" i="25"/>
  <c r="F3484" i="25" s="1"/>
  <c r="E3481" i="25"/>
  <c r="H3480" i="25"/>
  <c r="J3482" i="25" l="1"/>
  <c r="A3483" i="25"/>
  <c r="F3485" i="25" s="1"/>
  <c r="E3482" i="25"/>
  <c r="H3481" i="25"/>
  <c r="J3483" i="25" l="1"/>
  <c r="A3484" i="25"/>
  <c r="F3486" i="25" s="1"/>
  <c r="E3483" i="25"/>
  <c r="H3482" i="25"/>
  <c r="J3484" i="25" l="1"/>
  <c r="A3485" i="25"/>
  <c r="F3487" i="25" s="1"/>
  <c r="E3484" i="25"/>
  <c r="H3483" i="25"/>
  <c r="J3485" i="25" l="1"/>
  <c r="A3486" i="25"/>
  <c r="F3488" i="25" s="1"/>
  <c r="E3485" i="25"/>
  <c r="H3484" i="25"/>
  <c r="J3486" i="25" l="1"/>
  <c r="A3487" i="25"/>
  <c r="F3489" i="25" s="1"/>
  <c r="E3486" i="25"/>
  <c r="H3485" i="25"/>
  <c r="J3487" i="25" l="1"/>
  <c r="A3488" i="25"/>
  <c r="F3490" i="25" s="1"/>
  <c r="E3487" i="25"/>
  <c r="H3486" i="25"/>
  <c r="J3488" i="25" l="1"/>
  <c r="A3489" i="25"/>
  <c r="F3491" i="25" s="1"/>
  <c r="E3488" i="25"/>
  <c r="H3487" i="25"/>
  <c r="J3489" i="25" l="1"/>
  <c r="A3490" i="25"/>
  <c r="F3492" i="25" s="1"/>
  <c r="E3489" i="25"/>
  <c r="H3488" i="25"/>
  <c r="J3490" i="25" l="1"/>
  <c r="A3491" i="25"/>
  <c r="F3493" i="25" s="1"/>
  <c r="E3490" i="25"/>
  <c r="H3489" i="25"/>
  <c r="J3491" i="25" l="1"/>
  <c r="A3492" i="25"/>
  <c r="F3494" i="25" s="1"/>
  <c r="E3491" i="25"/>
  <c r="H3490" i="25"/>
  <c r="J3492" i="25" l="1"/>
  <c r="A3493" i="25"/>
  <c r="F3495" i="25" s="1"/>
  <c r="E3492" i="25"/>
  <c r="H3491" i="25"/>
  <c r="J3493" i="25" l="1"/>
  <c r="A3494" i="25"/>
  <c r="F3496" i="25" s="1"/>
  <c r="E3493" i="25"/>
  <c r="H3492" i="25"/>
  <c r="J3494" i="25" l="1"/>
  <c r="A3495" i="25"/>
  <c r="F3497" i="25" s="1"/>
  <c r="E3494" i="25"/>
  <c r="H3493" i="25"/>
  <c r="J3495" i="25" l="1"/>
  <c r="A3496" i="25"/>
  <c r="F3498" i="25" s="1"/>
  <c r="E3495" i="25"/>
  <c r="H3494" i="25"/>
  <c r="J3496" i="25" l="1"/>
  <c r="A3497" i="25"/>
  <c r="F3499" i="25" s="1"/>
  <c r="E3496" i="25"/>
  <c r="H3495" i="25"/>
  <c r="J3497" i="25" l="1"/>
  <c r="A3498" i="25"/>
  <c r="F3500" i="25" s="1"/>
  <c r="E3497" i="25"/>
  <c r="H3496" i="25"/>
  <c r="J3498" i="25" l="1"/>
  <c r="A3499" i="25"/>
  <c r="F3501" i="25" s="1"/>
  <c r="E3498" i="25"/>
  <c r="H3497" i="25"/>
  <c r="J3499" i="25" l="1"/>
  <c r="A3500" i="25"/>
  <c r="F3502" i="25" s="1"/>
  <c r="E3499" i="25"/>
  <c r="H3498" i="25"/>
  <c r="J3500" i="25" l="1"/>
  <c r="A3501" i="25"/>
  <c r="F3503" i="25" s="1"/>
  <c r="E3500" i="25"/>
  <c r="H3499" i="25"/>
  <c r="J3501" i="25" l="1"/>
  <c r="A3502" i="25"/>
  <c r="F3504" i="25" s="1"/>
  <c r="E3501" i="25"/>
  <c r="H3500" i="25"/>
  <c r="J3502" i="25" l="1"/>
  <c r="A3503" i="25"/>
  <c r="F3505" i="25" s="1"/>
  <c r="E3502" i="25"/>
  <c r="H3501" i="25"/>
  <c r="J3503" i="25" l="1"/>
  <c r="A3504" i="25"/>
  <c r="F3506" i="25" s="1"/>
  <c r="E3503" i="25"/>
  <c r="H3502" i="25"/>
  <c r="J3504" i="25" l="1"/>
  <c r="A3505" i="25"/>
  <c r="F3507" i="25" s="1"/>
  <c r="E3504" i="25"/>
  <c r="H3503" i="25"/>
  <c r="J3505" i="25" l="1"/>
  <c r="A3506" i="25"/>
  <c r="F3508" i="25" s="1"/>
  <c r="E3505" i="25"/>
  <c r="H3504" i="25"/>
  <c r="J3506" i="25" l="1"/>
  <c r="A3507" i="25"/>
  <c r="F3509" i="25" s="1"/>
  <c r="E3506" i="25"/>
  <c r="H3505" i="25"/>
  <c r="J3507" i="25" l="1"/>
  <c r="A3508" i="25"/>
  <c r="F3510" i="25" s="1"/>
  <c r="E3507" i="25"/>
  <c r="H3506" i="25"/>
  <c r="J3508" i="25" l="1"/>
  <c r="A3509" i="25"/>
  <c r="F3511" i="25" s="1"/>
  <c r="E3508" i="25"/>
  <c r="H3507" i="25"/>
  <c r="J3509" i="25" l="1"/>
  <c r="A3510" i="25"/>
  <c r="F3512" i="25" s="1"/>
  <c r="E3509" i="25"/>
  <c r="H3508" i="25"/>
  <c r="J3510" i="25" l="1"/>
  <c r="A3511" i="25"/>
  <c r="F3513" i="25" s="1"/>
  <c r="E3510" i="25"/>
  <c r="H3509" i="25"/>
  <c r="J3511" i="25" l="1"/>
  <c r="A3512" i="25"/>
  <c r="F3514" i="25" s="1"/>
  <c r="E3511" i="25"/>
  <c r="H3510" i="25"/>
  <c r="J3512" i="25" l="1"/>
  <c r="A3513" i="25"/>
  <c r="F3515" i="25" s="1"/>
  <c r="E3512" i="25"/>
  <c r="H3511" i="25"/>
  <c r="J3513" i="25" l="1"/>
  <c r="A3514" i="25"/>
  <c r="F3516" i="25" s="1"/>
  <c r="E3513" i="25"/>
  <c r="H3512" i="25"/>
  <c r="J3514" i="25" l="1"/>
  <c r="A3515" i="25"/>
  <c r="F3517" i="25" s="1"/>
  <c r="E3514" i="25"/>
  <c r="H3513" i="25"/>
  <c r="J3515" i="25" l="1"/>
  <c r="A3516" i="25"/>
  <c r="F3518" i="25" s="1"/>
  <c r="E3515" i="25"/>
  <c r="H3514" i="25"/>
  <c r="J3516" i="25" l="1"/>
  <c r="A3517" i="25"/>
  <c r="F3519" i="25" s="1"/>
  <c r="E3516" i="25"/>
  <c r="H3515" i="25"/>
  <c r="J3517" i="25" l="1"/>
  <c r="A3518" i="25"/>
  <c r="F3520" i="25" s="1"/>
  <c r="E3517" i="25"/>
  <c r="H3516" i="25"/>
  <c r="J3518" i="25" l="1"/>
  <c r="A3519" i="25"/>
  <c r="F3521" i="25" s="1"/>
  <c r="E3518" i="25"/>
  <c r="H3517" i="25"/>
  <c r="J3519" i="25" l="1"/>
  <c r="A3520" i="25"/>
  <c r="F3522" i="25" s="1"/>
  <c r="E3519" i="25"/>
  <c r="H3518" i="25"/>
  <c r="J3520" i="25" l="1"/>
  <c r="A3521" i="25"/>
  <c r="F3523" i="25" s="1"/>
  <c r="E3520" i="25"/>
  <c r="H3519" i="25"/>
  <c r="J3521" i="25" l="1"/>
  <c r="A3522" i="25"/>
  <c r="F3524" i="25" s="1"/>
  <c r="E3521" i="25"/>
  <c r="H3520" i="25"/>
  <c r="J3522" i="25" l="1"/>
  <c r="A3523" i="25"/>
  <c r="F3525" i="25" s="1"/>
  <c r="E3522" i="25"/>
  <c r="H3521" i="25"/>
  <c r="J3523" i="25" l="1"/>
  <c r="A3524" i="25"/>
  <c r="F3526" i="25" s="1"/>
  <c r="E3523" i="25"/>
  <c r="H3522" i="25"/>
  <c r="J3524" i="25" l="1"/>
  <c r="A3525" i="25"/>
  <c r="F3527" i="25" s="1"/>
  <c r="E3524" i="25"/>
  <c r="H3523" i="25"/>
  <c r="J3525" i="25" l="1"/>
  <c r="A3526" i="25"/>
  <c r="F3528" i="25" s="1"/>
  <c r="E3525" i="25"/>
  <c r="H3524" i="25"/>
  <c r="J3526" i="25" l="1"/>
  <c r="A3527" i="25"/>
  <c r="F3529" i="25" s="1"/>
  <c r="E3526" i="25"/>
  <c r="H3525" i="25"/>
  <c r="J3527" i="25" l="1"/>
  <c r="A3528" i="25"/>
  <c r="F3530" i="25" s="1"/>
  <c r="E3527" i="25"/>
  <c r="H3526" i="25"/>
  <c r="J3528" i="25" l="1"/>
  <c r="A3529" i="25"/>
  <c r="F3531" i="25" s="1"/>
  <c r="E3528" i="25"/>
  <c r="H3527" i="25"/>
  <c r="J3529" i="25" l="1"/>
  <c r="A3530" i="25"/>
  <c r="F3532" i="25" s="1"/>
  <c r="E3529" i="25"/>
  <c r="H3528" i="25"/>
  <c r="J3530" i="25" l="1"/>
  <c r="A3531" i="25"/>
  <c r="F3533" i="25" s="1"/>
  <c r="E3530" i="25"/>
  <c r="H3529" i="25"/>
  <c r="J3531" i="25" l="1"/>
  <c r="A3532" i="25"/>
  <c r="F3534" i="25" s="1"/>
  <c r="E3531" i="25"/>
  <c r="H3530" i="25"/>
  <c r="J3532" i="25" l="1"/>
  <c r="A3533" i="25"/>
  <c r="F3535" i="25" s="1"/>
  <c r="E3532" i="25"/>
  <c r="H3531" i="25"/>
  <c r="J3533" i="25" l="1"/>
  <c r="A3534" i="25"/>
  <c r="F3536" i="25" s="1"/>
  <c r="E3533" i="25"/>
  <c r="H3532" i="25"/>
  <c r="J3534" i="25" l="1"/>
  <c r="A3535" i="25"/>
  <c r="F3537" i="25" s="1"/>
  <c r="E3534" i="25"/>
  <c r="H3533" i="25"/>
  <c r="J3535" i="25" l="1"/>
  <c r="A3536" i="25"/>
  <c r="F3538" i="25" s="1"/>
  <c r="E3535" i="25"/>
  <c r="H3534" i="25"/>
  <c r="J3536" i="25" l="1"/>
  <c r="A3537" i="25"/>
  <c r="F3539" i="25" s="1"/>
  <c r="E3536" i="25"/>
  <c r="H3535" i="25"/>
  <c r="J3537" i="25" l="1"/>
  <c r="A3538" i="25"/>
  <c r="F3540" i="25" s="1"/>
  <c r="E3537" i="25"/>
  <c r="H3536" i="25"/>
  <c r="J3538" i="25" l="1"/>
  <c r="A3539" i="25"/>
  <c r="F3541" i="25" s="1"/>
  <c r="E3538" i="25"/>
  <c r="H3537" i="25"/>
  <c r="J3539" i="25" l="1"/>
  <c r="A3540" i="25"/>
  <c r="F3542" i="25" s="1"/>
  <c r="E3539" i="25"/>
  <c r="H3538" i="25"/>
  <c r="J3540" i="25" l="1"/>
  <c r="A3541" i="25"/>
  <c r="F3543" i="25" s="1"/>
  <c r="E3540" i="25"/>
  <c r="H3539" i="25"/>
  <c r="J3541" i="25" l="1"/>
  <c r="A3542" i="25"/>
  <c r="F3544" i="25" s="1"/>
  <c r="E3541" i="25"/>
  <c r="H3540" i="25"/>
  <c r="J3542" i="25" l="1"/>
  <c r="A3543" i="25"/>
  <c r="F3545" i="25" s="1"/>
  <c r="E3542" i="25"/>
  <c r="H3541" i="25"/>
  <c r="J3543" i="25" l="1"/>
  <c r="A3544" i="25"/>
  <c r="F3546" i="25" s="1"/>
  <c r="E3543" i="25"/>
  <c r="H3542" i="25"/>
  <c r="J3544" i="25" l="1"/>
  <c r="A3545" i="25"/>
  <c r="F3547" i="25" s="1"/>
  <c r="E3544" i="25"/>
  <c r="H3543" i="25"/>
  <c r="J3545" i="25" l="1"/>
  <c r="A3546" i="25"/>
  <c r="F3548" i="25" s="1"/>
  <c r="E3545" i="25"/>
  <c r="H3544" i="25"/>
  <c r="J3546" i="25" l="1"/>
  <c r="A3547" i="25"/>
  <c r="F3549" i="25" s="1"/>
  <c r="E3546" i="25"/>
  <c r="H3545" i="25"/>
  <c r="J3547" i="25" l="1"/>
  <c r="A3548" i="25"/>
  <c r="F3550" i="25" s="1"/>
  <c r="E3547" i="25"/>
  <c r="H3546" i="25"/>
  <c r="J3548" i="25" l="1"/>
  <c r="A3549" i="25"/>
  <c r="F3551" i="25" s="1"/>
  <c r="E3548" i="25"/>
  <c r="H3547" i="25"/>
  <c r="J3549" i="25" l="1"/>
  <c r="A3550" i="25"/>
  <c r="F3552" i="25" s="1"/>
  <c r="E3549" i="25"/>
  <c r="H3548" i="25"/>
  <c r="J3550" i="25" l="1"/>
  <c r="A3551" i="25"/>
  <c r="F3553" i="25" s="1"/>
  <c r="E3550" i="25"/>
  <c r="H3549" i="25"/>
  <c r="J3551" i="25" l="1"/>
  <c r="A3552" i="25"/>
  <c r="F3554" i="25" s="1"/>
  <c r="E3551" i="25"/>
  <c r="H3550" i="25"/>
  <c r="J3552" i="25" l="1"/>
  <c r="A3553" i="25"/>
  <c r="F3555" i="25" s="1"/>
  <c r="E3552" i="25"/>
  <c r="H3551" i="25"/>
  <c r="J3553" i="25" l="1"/>
  <c r="A3554" i="25"/>
  <c r="F3556" i="25" s="1"/>
  <c r="E3553" i="25"/>
  <c r="H3552" i="25"/>
  <c r="J3554" i="25" l="1"/>
  <c r="A3555" i="25"/>
  <c r="F3557" i="25" s="1"/>
  <c r="E3554" i="25"/>
  <c r="H3553" i="25"/>
  <c r="J3555" i="25" l="1"/>
  <c r="A3556" i="25"/>
  <c r="F3558" i="25" s="1"/>
  <c r="E3555" i="25"/>
  <c r="H3554" i="25"/>
  <c r="J3556" i="25" l="1"/>
  <c r="A3557" i="25"/>
  <c r="F3559" i="25" s="1"/>
  <c r="E3556" i="25"/>
  <c r="H3555" i="25"/>
  <c r="J3557" i="25" l="1"/>
  <c r="A3558" i="25"/>
  <c r="F3560" i="25" s="1"/>
  <c r="E3557" i="25"/>
  <c r="H3556" i="25"/>
  <c r="J3558" i="25" l="1"/>
  <c r="A3559" i="25"/>
  <c r="F3561" i="25" s="1"/>
  <c r="E3558" i="25"/>
  <c r="H3557" i="25"/>
  <c r="J3559" i="25" l="1"/>
  <c r="A3560" i="25"/>
  <c r="F3562" i="25" s="1"/>
  <c r="E3559" i="25"/>
  <c r="H3558" i="25"/>
  <c r="J3560" i="25" l="1"/>
  <c r="A3561" i="25"/>
  <c r="F3563" i="25" s="1"/>
  <c r="E3560" i="25"/>
  <c r="H3559" i="25"/>
  <c r="J3561" i="25" l="1"/>
  <c r="A3562" i="25"/>
  <c r="F3564" i="25" s="1"/>
  <c r="E3561" i="25"/>
  <c r="H3560" i="25"/>
  <c r="J3562" i="25" l="1"/>
  <c r="A3563" i="25"/>
  <c r="F3565" i="25" s="1"/>
  <c r="E3562" i="25"/>
  <c r="H3561" i="25"/>
  <c r="J3563" i="25" l="1"/>
  <c r="A3564" i="25"/>
  <c r="F3566" i="25" s="1"/>
  <c r="E3563" i="25"/>
  <c r="H3562" i="25"/>
  <c r="J3564" i="25" l="1"/>
  <c r="A3565" i="25"/>
  <c r="F3567" i="25" s="1"/>
  <c r="E3564" i="25"/>
  <c r="H3563" i="25"/>
  <c r="J3565" i="25" l="1"/>
  <c r="A3566" i="25"/>
  <c r="F3568" i="25" s="1"/>
  <c r="E3565" i="25"/>
  <c r="H3564" i="25"/>
  <c r="J3566" i="25" l="1"/>
  <c r="A3567" i="25"/>
  <c r="F3569" i="25" s="1"/>
  <c r="E3566" i="25"/>
  <c r="H3565" i="25"/>
  <c r="J3567" i="25" l="1"/>
  <c r="A3568" i="25"/>
  <c r="F3570" i="25" s="1"/>
  <c r="E3567" i="25"/>
  <c r="H3566" i="25"/>
  <c r="J3568" i="25" l="1"/>
  <c r="A3569" i="25"/>
  <c r="F3571" i="25" s="1"/>
  <c r="E3568" i="25"/>
  <c r="H3567" i="25"/>
  <c r="J3569" i="25" l="1"/>
  <c r="A3570" i="25"/>
  <c r="F3572" i="25" s="1"/>
  <c r="E3569" i="25"/>
  <c r="H3568" i="25"/>
  <c r="J3570" i="25" l="1"/>
  <c r="A3571" i="25"/>
  <c r="F3573" i="25" s="1"/>
  <c r="E3570" i="25"/>
  <c r="H3569" i="25"/>
  <c r="J3571" i="25" l="1"/>
  <c r="A3572" i="25"/>
  <c r="F3574" i="25" s="1"/>
  <c r="E3571" i="25"/>
  <c r="H3570" i="25"/>
  <c r="J3572" i="25" l="1"/>
  <c r="A3573" i="25"/>
  <c r="F3575" i="25" s="1"/>
  <c r="E3572" i="25"/>
  <c r="H3571" i="25"/>
  <c r="J3573" i="25" l="1"/>
  <c r="A3574" i="25"/>
  <c r="F3576" i="25" s="1"/>
  <c r="E3573" i="25"/>
  <c r="H3572" i="25"/>
  <c r="J3574" i="25" l="1"/>
  <c r="A3575" i="25"/>
  <c r="F3577" i="25" s="1"/>
  <c r="E3574" i="25"/>
  <c r="H3573" i="25"/>
  <c r="J3575" i="25" l="1"/>
  <c r="A3576" i="25"/>
  <c r="F3578" i="25" s="1"/>
  <c r="E3575" i="25"/>
  <c r="H3574" i="25"/>
  <c r="J3576" i="25" l="1"/>
  <c r="A3577" i="25"/>
  <c r="F3579" i="25" s="1"/>
  <c r="E3576" i="25"/>
  <c r="H3575" i="25"/>
  <c r="J3577" i="25" l="1"/>
  <c r="A3578" i="25"/>
  <c r="F3580" i="25" s="1"/>
  <c r="E3577" i="25"/>
  <c r="H3576" i="25"/>
  <c r="J3578" i="25" l="1"/>
  <c r="A3579" i="25"/>
  <c r="F3581" i="25" s="1"/>
  <c r="E3578" i="25"/>
  <c r="H3577" i="25"/>
  <c r="J3579" i="25" l="1"/>
  <c r="A3580" i="25"/>
  <c r="F3582" i="25" s="1"/>
  <c r="E3579" i="25"/>
  <c r="H3578" i="25"/>
  <c r="J3580" i="25" l="1"/>
  <c r="A3581" i="25"/>
  <c r="F3583" i="25" s="1"/>
  <c r="E3580" i="25"/>
  <c r="H3579" i="25"/>
  <c r="J3581" i="25" l="1"/>
  <c r="A3582" i="25"/>
  <c r="F3584" i="25" s="1"/>
  <c r="E3581" i="25"/>
  <c r="H3580" i="25"/>
  <c r="J3582" i="25" l="1"/>
  <c r="A3583" i="25"/>
  <c r="F3585" i="25" s="1"/>
  <c r="E3582" i="25"/>
  <c r="H3581" i="25"/>
  <c r="J3583" i="25" l="1"/>
  <c r="A3584" i="25"/>
  <c r="F3586" i="25" s="1"/>
  <c r="E3583" i="25"/>
  <c r="H3582" i="25"/>
  <c r="J3584" i="25" l="1"/>
  <c r="A3585" i="25"/>
  <c r="F3587" i="25" s="1"/>
  <c r="E3584" i="25"/>
  <c r="H3583" i="25"/>
  <c r="J3585" i="25" l="1"/>
  <c r="A3586" i="25"/>
  <c r="F3588" i="25" s="1"/>
  <c r="E3585" i="25"/>
  <c r="H3584" i="25"/>
  <c r="J3586" i="25" l="1"/>
  <c r="A3587" i="25"/>
  <c r="F3589" i="25" s="1"/>
  <c r="E3586" i="25"/>
  <c r="H3585" i="25"/>
  <c r="J3587" i="25" l="1"/>
  <c r="A3588" i="25"/>
  <c r="F3590" i="25" s="1"/>
  <c r="E3587" i="25"/>
  <c r="H3586" i="25"/>
  <c r="J3588" i="25" l="1"/>
  <c r="A3589" i="25"/>
  <c r="F3591" i="25" s="1"/>
  <c r="E3588" i="25"/>
  <c r="H3587" i="25"/>
  <c r="J3589" i="25" l="1"/>
  <c r="A3590" i="25"/>
  <c r="F3592" i="25" s="1"/>
  <c r="E3589" i="25"/>
  <c r="H3588" i="25"/>
  <c r="J3590" i="25" l="1"/>
  <c r="A3591" i="25"/>
  <c r="F3593" i="25" s="1"/>
  <c r="E3590" i="25"/>
  <c r="H3589" i="25"/>
  <c r="J3591" i="25" l="1"/>
  <c r="A3592" i="25"/>
  <c r="F3594" i="25" s="1"/>
  <c r="E3591" i="25"/>
  <c r="H3590" i="25"/>
  <c r="J3592" i="25" l="1"/>
  <c r="A3593" i="25"/>
  <c r="F3595" i="25" s="1"/>
  <c r="E3592" i="25"/>
  <c r="H3591" i="25"/>
  <c r="J3593" i="25" l="1"/>
  <c r="A3594" i="25"/>
  <c r="F3596" i="25" s="1"/>
  <c r="E3593" i="25"/>
  <c r="H3592" i="25"/>
  <c r="J3594" i="25" l="1"/>
  <c r="A3595" i="25"/>
  <c r="F3597" i="25" s="1"/>
  <c r="E3594" i="25"/>
  <c r="H3593" i="25"/>
  <c r="J3595" i="25" l="1"/>
  <c r="A3596" i="25"/>
  <c r="F3598" i="25" s="1"/>
  <c r="E3595" i="25"/>
  <c r="H3594" i="25"/>
  <c r="J3596" i="25" l="1"/>
  <c r="A3597" i="25"/>
  <c r="F3599" i="25" s="1"/>
  <c r="E3596" i="25"/>
  <c r="H3595" i="25"/>
  <c r="J3597" i="25" l="1"/>
  <c r="A3598" i="25"/>
  <c r="F3600" i="25" s="1"/>
  <c r="E3597" i="25"/>
  <c r="H3596" i="25"/>
  <c r="J3598" i="25" l="1"/>
  <c r="A3599" i="25"/>
  <c r="F3601" i="25" s="1"/>
  <c r="E3598" i="25"/>
  <c r="H3597" i="25"/>
  <c r="J3599" i="25" l="1"/>
  <c r="A3600" i="25"/>
  <c r="F3602" i="25" s="1"/>
  <c r="E3599" i="25"/>
  <c r="H3598" i="25"/>
  <c r="J3600" i="25" l="1"/>
  <c r="A3601" i="25"/>
  <c r="F3603" i="25" s="1"/>
  <c r="E3600" i="25"/>
  <c r="H3599" i="25"/>
  <c r="J3601" i="25" l="1"/>
  <c r="A3602" i="25"/>
  <c r="F3604" i="25" s="1"/>
  <c r="E3601" i="25"/>
  <c r="H3600" i="25"/>
  <c r="J3602" i="25" l="1"/>
  <c r="A3603" i="25"/>
  <c r="F3605" i="25" s="1"/>
  <c r="E3602" i="25"/>
  <c r="H3601" i="25"/>
  <c r="J3603" i="25" l="1"/>
  <c r="A3604" i="25"/>
  <c r="F3606" i="25" s="1"/>
  <c r="E3603" i="25"/>
  <c r="H3602" i="25"/>
  <c r="J3604" i="25" l="1"/>
  <c r="A3605" i="25"/>
  <c r="F3607" i="25" s="1"/>
  <c r="E3604" i="25"/>
  <c r="H3603" i="25"/>
  <c r="J3605" i="25" l="1"/>
  <c r="A3606" i="25"/>
  <c r="F3608" i="25" s="1"/>
  <c r="E3605" i="25"/>
  <c r="H3604" i="25"/>
  <c r="J3606" i="25" l="1"/>
  <c r="A3607" i="25"/>
  <c r="F3609" i="25" s="1"/>
  <c r="E3606" i="25"/>
  <c r="H3605" i="25"/>
  <c r="J3607" i="25" l="1"/>
  <c r="A3608" i="25"/>
  <c r="F3610" i="25" s="1"/>
  <c r="E3607" i="25"/>
  <c r="H3606" i="25"/>
  <c r="J3608" i="25" l="1"/>
  <c r="A3609" i="25"/>
  <c r="F3611" i="25" s="1"/>
  <c r="E3608" i="25"/>
  <c r="H3607" i="25"/>
  <c r="J3609" i="25" l="1"/>
  <c r="A3610" i="25"/>
  <c r="F3612" i="25" s="1"/>
  <c r="E3609" i="25"/>
  <c r="H3608" i="25"/>
  <c r="J3610" i="25" l="1"/>
  <c r="A3611" i="25"/>
  <c r="F3613" i="25" s="1"/>
  <c r="E3610" i="25"/>
  <c r="H3609" i="25"/>
  <c r="J3611" i="25" l="1"/>
  <c r="A3612" i="25"/>
  <c r="F3614" i="25" s="1"/>
  <c r="E3611" i="25"/>
  <c r="H3610" i="25"/>
  <c r="J3612" i="25" l="1"/>
  <c r="A3613" i="25"/>
  <c r="F3615" i="25" s="1"/>
  <c r="E3612" i="25"/>
  <c r="H3611" i="25"/>
  <c r="J3613" i="25" l="1"/>
  <c r="A3614" i="25"/>
  <c r="F3616" i="25" s="1"/>
  <c r="E3613" i="25"/>
  <c r="H3612" i="25"/>
  <c r="J3614" i="25" l="1"/>
  <c r="A3615" i="25"/>
  <c r="F3617" i="25" s="1"/>
  <c r="E3614" i="25"/>
  <c r="H3613" i="25"/>
  <c r="J3615" i="25" l="1"/>
  <c r="A3616" i="25"/>
  <c r="F3618" i="25" s="1"/>
  <c r="E3615" i="25"/>
  <c r="H3614" i="25"/>
  <c r="J3616" i="25" l="1"/>
  <c r="A3617" i="25"/>
  <c r="F3619" i="25" s="1"/>
  <c r="E3616" i="25"/>
  <c r="H3615" i="25"/>
  <c r="J3617" i="25" l="1"/>
  <c r="A3618" i="25"/>
  <c r="F3620" i="25" s="1"/>
  <c r="E3617" i="25"/>
  <c r="H3616" i="25"/>
  <c r="J3618" i="25" l="1"/>
  <c r="A3619" i="25"/>
  <c r="F3621" i="25" s="1"/>
  <c r="E3618" i="25"/>
  <c r="H3617" i="25"/>
  <c r="J3619" i="25" l="1"/>
  <c r="A3620" i="25"/>
  <c r="F3622" i="25" s="1"/>
  <c r="E3619" i="25"/>
  <c r="H3618" i="25"/>
  <c r="J3620" i="25" l="1"/>
  <c r="A3621" i="25"/>
  <c r="F3623" i="25" s="1"/>
  <c r="E3620" i="25"/>
  <c r="H3619" i="25"/>
  <c r="J3621" i="25" l="1"/>
  <c r="A3622" i="25"/>
  <c r="F3624" i="25" s="1"/>
  <c r="E3621" i="25"/>
  <c r="H3620" i="25"/>
  <c r="J3622" i="25" l="1"/>
  <c r="A3623" i="25"/>
  <c r="F3625" i="25" s="1"/>
  <c r="E3622" i="25"/>
  <c r="H3621" i="25"/>
  <c r="J3623" i="25" l="1"/>
  <c r="A3624" i="25"/>
  <c r="F3626" i="25" s="1"/>
  <c r="E3623" i="25"/>
  <c r="H3622" i="25"/>
  <c r="J3624" i="25" l="1"/>
  <c r="A3625" i="25"/>
  <c r="F3627" i="25" s="1"/>
  <c r="E3624" i="25"/>
  <c r="H3623" i="25"/>
  <c r="J3625" i="25" l="1"/>
  <c r="A3626" i="25"/>
  <c r="F3628" i="25" s="1"/>
  <c r="E3625" i="25"/>
  <c r="H3624" i="25"/>
  <c r="J3626" i="25" l="1"/>
  <c r="A3627" i="25"/>
  <c r="F3629" i="25" s="1"/>
  <c r="E3626" i="25"/>
  <c r="H3625" i="25"/>
  <c r="J3627" i="25" l="1"/>
  <c r="A3628" i="25"/>
  <c r="F3630" i="25" s="1"/>
  <c r="E3627" i="25"/>
  <c r="H3626" i="25"/>
  <c r="J3628" i="25" l="1"/>
  <c r="A3629" i="25"/>
  <c r="F3631" i="25" s="1"/>
  <c r="E3628" i="25"/>
  <c r="H3627" i="25"/>
  <c r="J3629" i="25" l="1"/>
  <c r="A3630" i="25"/>
  <c r="F3632" i="25" s="1"/>
  <c r="E3629" i="25"/>
  <c r="H3628" i="25"/>
  <c r="J3630" i="25" l="1"/>
  <c r="A3631" i="25"/>
  <c r="F3633" i="25" s="1"/>
  <c r="E3630" i="25"/>
  <c r="H3629" i="25"/>
  <c r="J3631" i="25" l="1"/>
  <c r="A3632" i="25"/>
  <c r="F3634" i="25" s="1"/>
  <c r="E3631" i="25"/>
  <c r="H3630" i="25"/>
  <c r="J3632" i="25" l="1"/>
  <c r="A3633" i="25"/>
  <c r="F3635" i="25" s="1"/>
  <c r="E3632" i="25"/>
  <c r="H3631" i="25"/>
  <c r="J3633" i="25" l="1"/>
  <c r="A3634" i="25"/>
  <c r="F3636" i="25" s="1"/>
  <c r="E3633" i="25"/>
  <c r="H3632" i="25"/>
  <c r="J3634" i="25" l="1"/>
  <c r="A3635" i="25"/>
  <c r="F3637" i="25" s="1"/>
  <c r="E3634" i="25"/>
  <c r="H3633" i="25"/>
  <c r="J3635" i="25" l="1"/>
  <c r="A3636" i="25"/>
  <c r="F3638" i="25" s="1"/>
  <c r="E3635" i="25"/>
  <c r="H3634" i="25"/>
  <c r="J3636" i="25" l="1"/>
  <c r="A3637" i="25"/>
  <c r="F3639" i="25" s="1"/>
  <c r="E3636" i="25"/>
  <c r="H3635" i="25"/>
  <c r="J3637" i="25" l="1"/>
  <c r="A3638" i="25"/>
  <c r="F3640" i="25" s="1"/>
  <c r="E3637" i="25"/>
  <c r="H3636" i="25"/>
  <c r="J3638" i="25" l="1"/>
  <c r="A3639" i="25"/>
  <c r="F3641" i="25" s="1"/>
  <c r="E3638" i="25"/>
  <c r="H3637" i="25"/>
  <c r="J3639" i="25" l="1"/>
  <c r="A3640" i="25"/>
  <c r="F3642" i="25" s="1"/>
  <c r="E3639" i="25"/>
  <c r="H3638" i="25"/>
  <c r="J3640" i="25" l="1"/>
  <c r="A3641" i="25"/>
  <c r="F3643" i="25" s="1"/>
  <c r="E3640" i="25"/>
  <c r="H3639" i="25"/>
  <c r="J3641" i="25" l="1"/>
  <c r="A3642" i="25"/>
  <c r="F3644" i="25" s="1"/>
  <c r="E3641" i="25"/>
  <c r="H3640" i="25"/>
  <c r="J3642" i="25" l="1"/>
  <c r="A3643" i="25"/>
  <c r="F3645" i="25" s="1"/>
  <c r="E3642" i="25"/>
  <c r="H3641" i="25"/>
  <c r="J3643" i="25" l="1"/>
  <c r="A3644" i="25"/>
  <c r="F3646" i="25" s="1"/>
  <c r="E3643" i="25"/>
  <c r="H3642" i="25"/>
  <c r="J3644" i="25" l="1"/>
  <c r="A3645" i="25"/>
  <c r="F3647" i="25" s="1"/>
  <c r="E3644" i="25"/>
  <c r="H3643" i="25"/>
  <c r="J3645" i="25" l="1"/>
  <c r="A3646" i="25"/>
  <c r="F3648" i="25" s="1"/>
  <c r="E3645" i="25"/>
  <c r="H3644" i="25"/>
  <c r="J3646" i="25" l="1"/>
  <c r="A3647" i="25"/>
  <c r="F3649" i="25" s="1"/>
  <c r="E3646" i="25"/>
  <c r="H3645" i="25"/>
  <c r="J3647" i="25" l="1"/>
  <c r="A3648" i="25"/>
  <c r="F3650" i="25" s="1"/>
  <c r="E3647" i="25"/>
  <c r="H3646" i="25"/>
  <c r="J3648" i="25" l="1"/>
  <c r="A3649" i="25"/>
  <c r="F3651" i="25" s="1"/>
  <c r="E3648" i="25"/>
  <c r="H3647" i="25"/>
  <c r="J3649" i="25" l="1"/>
  <c r="A3650" i="25"/>
  <c r="F3652" i="25" s="1"/>
  <c r="E3649" i="25"/>
  <c r="H3648" i="25"/>
  <c r="J3650" i="25" l="1"/>
  <c r="A3651" i="25"/>
  <c r="F3653" i="25" s="1"/>
  <c r="E3650" i="25"/>
  <c r="H3649" i="25"/>
  <c r="J3651" i="25" l="1"/>
  <c r="A3652" i="25"/>
  <c r="F3654" i="25" s="1"/>
  <c r="E3651" i="25"/>
  <c r="H3650" i="25"/>
  <c r="J3652" i="25" l="1"/>
  <c r="A3653" i="25"/>
  <c r="F3655" i="25" s="1"/>
  <c r="E3652" i="25"/>
  <c r="H3651" i="25"/>
  <c r="J3653" i="25" l="1"/>
  <c r="A3654" i="25"/>
  <c r="F3656" i="25" s="1"/>
  <c r="E3653" i="25"/>
  <c r="H3652" i="25"/>
  <c r="J3654" i="25" l="1"/>
  <c r="A3655" i="25"/>
  <c r="F3657" i="25" s="1"/>
  <c r="E3654" i="25"/>
  <c r="H3653" i="25"/>
  <c r="J3655" i="25" l="1"/>
  <c r="A3656" i="25"/>
  <c r="F3658" i="25" s="1"/>
  <c r="E3655" i="25"/>
  <c r="H3654" i="25"/>
  <c r="J3656" i="25" l="1"/>
  <c r="A3657" i="25"/>
  <c r="F3659" i="25" s="1"/>
  <c r="E3656" i="25"/>
  <c r="H3655" i="25"/>
  <c r="J3657" i="25" l="1"/>
  <c r="A3658" i="25"/>
  <c r="F3660" i="25" s="1"/>
  <c r="E3657" i="25"/>
  <c r="H3656" i="25"/>
  <c r="J3658" i="25" l="1"/>
  <c r="A3659" i="25"/>
  <c r="F3661" i="25" s="1"/>
  <c r="E3658" i="25"/>
  <c r="H3657" i="25"/>
  <c r="J3659" i="25" l="1"/>
  <c r="A3660" i="25"/>
  <c r="F3662" i="25" s="1"/>
  <c r="E3659" i="25"/>
  <c r="H3658" i="25"/>
  <c r="J3660" i="25" l="1"/>
  <c r="A3661" i="25"/>
  <c r="F3663" i="25" s="1"/>
  <c r="E3660" i="25"/>
  <c r="H3659" i="25"/>
  <c r="J3661" i="25" l="1"/>
  <c r="A3662" i="25"/>
  <c r="F3664" i="25" s="1"/>
  <c r="E3661" i="25"/>
  <c r="H3660" i="25"/>
  <c r="J3662" i="25" l="1"/>
  <c r="A3663" i="25"/>
  <c r="F3665" i="25" s="1"/>
  <c r="E3662" i="25"/>
  <c r="H3661" i="25"/>
  <c r="J3663" i="25" l="1"/>
  <c r="A3664" i="25"/>
  <c r="F3666" i="25" s="1"/>
  <c r="E3663" i="25"/>
  <c r="H3662" i="25"/>
  <c r="J3664" i="25" l="1"/>
  <c r="A3665" i="25"/>
  <c r="F3667" i="25" s="1"/>
  <c r="E3664" i="25"/>
  <c r="H3663" i="25"/>
  <c r="J3665" i="25" l="1"/>
  <c r="A3666" i="25"/>
  <c r="F3668" i="25" s="1"/>
  <c r="E3665" i="25"/>
  <c r="H3664" i="25"/>
  <c r="J3666" i="25" l="1"/>
  <c r="A3667" i="25"/>
  <c r="F3669" i="25" s="1"/>
  <c r="E3666" i="25"/>
  <c r="H3665" i="25"/>
  <c r="J3667" i="25" l="1"/>
  <c r="A3668" i="25"/>
  <c r="F3670" i="25" s="1"/>
  <c r="E3667" i="25"/>
  <c r="H3666" i="25"/>
  <c r="J3668" i="25" l="1"/>
  <c r="A3669" i="25"/>
  <c r="F3671" i="25" s="1"/>
  <c r="E3668" i="25"/>
  <c r="H3667" i="25"/>
  <c r="J3669" i="25" l="1"/>
  <c r="A3670" i="25"/>
  <c r="F3672" i="25" s="1"/>
  <c r="E3669" i="25"/>
  <c r="H3668" i="25"/>
  <c r="J3670" i="25" l="1"/>
  <c r="A3671" i="25"/>
  <c r="F3673" i="25" s="1"/>
  <c r="E3670" i="25"/>
  <c r="H3669" i="25"/>
  <c r="J3671" i="25" l="1"/>
  <c r="A3672" i="25"/>
  <c r="F3674" i="25" s="1"/>
  <c r="E3671" i="25"/>
  <c r="H3670" i="25"/>
  <c r="J3672" i="25" l="1"/>
  <c r="A3673" i="25"/>
  <c r="F3675" i="25" s="1"/>
  <c r="E3672" i="25"/>
  <c r="H3671" i="25"/>
  <c r="J3673" i="25" l="1"/>
  <c r="A3674" i="25"/>
  <c r="F3676" i="25" s="1"/>
  <c r="E3673" i="25"/>
  <c r="H3672" i="25"/>
  <c r="J3674" i="25" l="1"/>
  <c r="A3675" i="25"/>
  <c r="F3677" i="25" s="1"/>
  <c r="E3674" i="25"/>
  <c r="H3673" i="25"/>
  <c r="J3675" i="25" l="1"/>
  <c r="A3676" i="25"/>
  <c r="F3678" i="25" s="1"/>
  <c r="E3675" i="25"/>
  <c r="H3674" i="25"/>
  <c r="J3676" i="25" l="1"/>
  <c r="A3677" i="25"/>
  <c r="F3679" i="25" s="1"/>
  <c r="E3676" i="25"/>
  <c r="H3675" i="25"/>
  <c r="J3677" i="25" l="1"/>
  <c r="A3678" i="25"/>
  <c r="F3680" i="25" s="1"/>
  <c r="E3677" i="25"/>
  <c r="H3676" i="25"/>
  <c r="J3678" i="25" l="1"/>
  <c r="A3679" i="25"/>
  <c r="F3681" i="25" s="1"/>
  <c r="E3678" i="25"/>
  <c r="H3677" i="25"/>
  <c r="J3679" i="25" l="1"/>
  <c r="A3680" i="25"/>
  <c r="F3682" i="25" s="1"/>
  <c r="E3679" i="25"/>
  <c r="H3678" i="25"/>
  <c r="J3680" i="25" l="1"/>
  <c r="A3681" i="25"/>
  <c r="F3683" i="25" s="1"/>
  <c r="E3680" i="25"/>
  <c r="H3679" i="25"/>
  <c r="J3681" i="25" l="1"/>
  <c r="A3682" i="25"/>
  <c r="F3684" i="25" s="1"/>
  <c r="E3681" i="25"/>
  <c r="H3680" i="25"/>
  <c r="J3682" i="25" l="1"/>
  <c r="A3683" i="25"/>
  <c r="F3685" i="25" s="1"/>
  <c r="E3682" i="25"/>
  <c r="H3681" i="25"/>
  <c r="J3683" i="25" l="1"/>
  <c r="A3684" i="25"/>
  <c r="F3686" i="25" s="1"/>
  <c r="E3683" i="25"/>
  <c r="H3682" i="25"/>
  <c r="J3684" i="25" l="1"/>
  <c r="A3685" i="25"/>
  <c r="F3687" i="25" s="1"/>
  <c r="E3684" i="25"/>
  <c r="H3683" i="25"/>
  <c r="J3685" i="25" l="1"/>
  <c r="A3686" i="25"/>
  <c r="F3688" i="25" s="1"/>
  <c r="E3685" i="25"/>
  <c r="H3684" i="25"/>
  <c r="J3686" i="25" l="1"/>
  <c r="A3687" i="25"/>
  <c r="F3689" i="25" s="1"/>
  <c r="E3686" i="25"/>
  <c r="H3685" i="25"/>
  <c r="J3687" i="25" l="1"/>
  <c r="A3688" i="25"/>
  <c r="F3690" i="25" s="1"/>
  <c r="E3687" i="25"/>
  <c r="H3686" i="25"/>
  <c r="J3688" i="25" l="1"/>
  <c r="A3689" i="25"/>
  <c r="F3691" i="25" s="1"/>
  <c r="E3688" i="25"/>
  <c r="H3687" i="25"/>
  <c r="J3689" i="25" l="1"/>
  <c r="A3690" i="25"/>
  <c r="F3692" i="25" s="1"/>
  <c r="E3689" i="25"/>
  <c r="H3688" i="25"/>
  <c r="J3690" i="25" l="1"/>
  <c r="A3691" i="25"/>
  <c r="F3693" i="25" s="1"/>
  <c r="E3690" i="25"/>
  <c r="H3689" i="25"/>
  <c r="J3691" i="25" l="1"/>
  <c r="A3692" i="25"/>
  <c r="F3694" i="25" s="1"/>
  <c r="E3691" i="25"/>
  <c r="H3690" i="25"/>
  <c r="J3692" i="25" l="1"/>
  <c r="A3693" i="25"/>
  <c r="F3695" i="25" s="1"/>
  <c r="E3692" i="25"/>
  <c r="H3691" i="25"/>
  <c r="J3693" i="25" l="1"/>
  <c r="A3694" i="25"/>
  <c r="F3696" i="25" s="1"/>
  <c r="E3693" i="25"/>
  <c r="H3692" i="25"/>
  <c r="J3694" i="25" l="1"/>
  <c r="A3695" i="25"/>
  <c r="F3697" i="25" s="1"/>
  <c r="E3694" i="25"/>
  <c r="H3693" i="25"/>
  <c r="J3695" i="25" l="1"/>
  <c r="A3696" i="25"/>
  <c r="F3698" i="25" s="1"/>
  <c r="E3695" i="25"/>
  <c r="H3694" i="25"/>
  <c r="J3696" i="25" l="1"/>
  <c r="A3697" i="25"/>
  <c r="F3699" i="25" s="1"/>
  <c r="E3696" i="25"/>
  <c r="H3695" i="25"/>
  <c r="J3697" i="25" l="1"/>
  <c r="A3698" i="25"/>
  <c r="F3700" i="25" s="1"/>
  <c r="E3697" i="25"/>
  <c r="H3696" i="25"/>
  <c r="J3698" i="25" l="1"/>
  <c r="A3699" i="25"/>
  <c r="F3701" i="25" s="1"/>
  <c r="E3698" i="25"/>
  <c r="H3697" i="25"/>
  <c r="J3699" i="25" l="1"/>
  <c r="A3700" i="25"/>
  <c r="F3702" i="25" s="1"/>
  <c r="E3699" i="25"/>
  <c r="H3698" i="25"/>
  <c r="J3700" i="25" l="1"/>
  <c r="A3701" i="25"/>
  <c r="F3703" i="25" s="1"/>
  <c r="E3700" i="25"/>
  <c r="H3699" i="25"/>
  <c r="J3701" i="25" l="1"/>
  <c r="A3702" i="25"/>
  <c r="F3704" i="25" s="1"/>
  <c r="E3701" i="25"/>
  <c r="H3700" i="25"/>
  <c r="J3702" i="25" l="1"/>
  <c r="A3703" i="25"/>
  <c r="F3705" i="25" s="1"/>
  <c r="E3702" i="25"/>
  <c r="H3701" i="25"/>
  <c r="J3703" i="25" l="1"/>
  <c r="A3704" i="25"/>
  <c r="F3706" i="25" s="1"/>
  <c r="E3703" i="25"/>
  <c r="H3702" i="25"/>
  <c r="J3704" i="25" l="1"/>
  <c r="A3705" i="25"/>
  <c r="F3707" i="25" s="1"/>
  <c r="E3704" i="25"/>
  <c r="H3703" i="25"/>
  <c r="J3705" i="25" l="1"/>
  <c r="A3706" i="25"/>
  <c r="F3708" i="25" s="1"/>
  <c r="E3705" i="25"/>
  <c r="H3704" i="25"/>
  <c r="J3706" i="25" l="1"/>
  <c r="A3707" i="25"/>
  <c r="F3709" i="25" s="1"/>
  <c r="E3706" i="25"/>
  <c r="H3705" i="25"/>
  <c r="J3707" i="25" l="1"/>
  <c r="A3708" i="25"/>
  <c r="F3710" i="25" s="1"/>
  <c r="E3707" i="25"/>
  <c r="H3706" i="25"/>
  <c r="J3708" i="25" l="1"/>
  <c r="A3709" i="25"/>
  <c r="F3711" i="25" s="1"/>
  <c r="E3708" i="25"/>
  <c r="H3707" i="25"/>
  <c r="J3709" i="25" l="1"/>
  <c r="A3710" i="25"/>
  <c r="F3712" i="25" s="1"/>
  <c r="E3709" i="25"/>
  <c r="H3708" i="25"/>
  <c r="J3710" i="25" l="1"/>
  <c r="A3711" i="25"/>
  <c r="F3713" i="25" s="1"/>
  <c r="E3710" i="25"/>
  <c r="H3709" i="25"/>
  <c r="J3711" i="25" l="1"/>
  <c r="A3712" i="25"/>
  <c r="F3714" i="25" s="1"/>
  <c r="E3711" i="25"/>
  <c r="H3710" i="25"/>
  <c r="J3712" i="25" l="1"/>
  <c r="A3713" i="25"/>
  <c r="F3715" i="25" s="1"/>
  <c r="E3712" i="25"/>
  <c r="H3711" i="25"/>
  <c r="J3713" i="25" l="1"/>
  <c r="A3714" i="25"/>
  <c r="F3716" i="25" s="1"/>
  <c r="E3713" i="25"/>
  <c r="H3712" i="25"/>
  <c r="J3714" i="25" l="1"/>
  <c r="A3715" i="25"/>
  <c r="F3717" i="25" s="1"/>
  <c r="E3714" i="25"/>
  <c r="H3713" i="25"/>
  <c r="J3715" i="25" l="1"/>
  <c r="A3716" i="25"/>
  <c r="F3718" i="25" s="1"/>
  <c r="E3715" i="25"/>
  <c r="H3714" i="25"/>
  <c r="J3716" i="25" l="1"/>
  <c r="A3717" i="25"/>
  <c r="F3719" i="25" s="1"/>
  <c r="E3716" i="25"/>
  <c r="H3715" i="25"/>
  <c r="J3717" i="25" l="1"/>
  <c r="A3718" i="25"/>
  <c r="F3720" i="25" s="1"/>
  <c r="E3717" i="25"/>
  <c r="H3716" i="25"/>
  <c r="J3718" i="25" l="1"/>
  <c r="A3719" i="25"/>
  <c r="F3721" i="25" s="1"/>
  <c r="E3718" i="25"/>
  <c r="H3717" i="25"/>
  <c r="J3719" i="25" l="1"/>
  <c r="A3720" i="25"/>
  <c r="F3722" i="25" s="1"/>
  <c r="E3719" i="25"/>
  <c r="H3718" i="25"/>
  <c r="J3720" i="25" l="1"/>
  <c r="A3721" i="25"/>
  <c r="F3723" i="25" s="1"/>
  <c r="E3720" i="25"/>
  <c r="H3719" i="25"/>
  <c r="J3721" i="25" l="1"/>
  <c r="A3722" i="25"/>
  <c r="F3724" i="25" s="1"/>
  <c r="E3721" i="25"/>
  <c r="H3720" i="25"/>
  <c r="J3722" i="25" l="1"/>
  <c r="A3723" i="25"/>
  <c r="F3725" i="25" s="1"/>
  <c r="E3722" i="25"/>
  <c r="H3721" i="25"/>
  <c r="J3723" i="25" l="1"/>
  <c r="A3724" i="25"/>
  <c r="F3726" i="25" s="1"/>
  <c r="E3723" i="25"/>
  <c r="H3722" i="25"/>
  <c r="J3724" i="25" l="1"/>
  <c r="A3725" i="25"/>
  <c r="F3727" i="25" s="1"/>
  <c r="E3724" i="25"/>
  <c r="H3723" i="25"/>
  <c r="J3725" i="25" l="1"/>
  <c r="A3726" i="25"/>
  <c r="F3728" i="25" s="1"/>
  <c r="E3725" i="25"/>
  <c r="H3724" i="25"/>
  <c r="J3726" i="25" l="1"/>
  <c r="A3727" i="25"/>
  <c r="F3729" i="25" s="1"/>
  <c r="E3726" i="25"/>
  <c r="H3725" i="25"/>
  <c r="J3727" i="25" l="1"/>
  <c r="A3728" i="25"/>
  <c r="F3730" i="25" s="1"/>
  <c r="E3727" i="25"/>
  <c r="H3726" i="25"/>
  <c r="J3728" i="25" l="1"/>
  <c r="A3729" i="25"/>
  <c r="F3731" i="25" s="1"/>
  <c r="E3728" i="25"/>
  <c r="H3727" i="25"/>
  <c r="J3729" i="25" l="1"/>
  <c r="A3730" i="25"/>
  <c r="F3732" i="25" s="1"/>
  <c r="E3729" i="25"/>
  <c r="H3728" i="25"/>
  <c r="J3730" i="25" l="1"/>
  <c r="A3731" i="25"/>
  <c r="F3733" i="25" s="1"/>
  <c r="E3730" i="25"/>
  <c r="H3729" i="25"/>
  <c r="J3731" i="25" l="1"/>
  <c r="A3732" i="25"/>
  <c r="F3734" i="25" s="1"/>
  <c r="E3731" i="25"/>
  <c r="H3730" i="25"/>
  <c r="J3732" i="25" l="1"/>
  <c r="A3733" i="25"/>
  <c r="F3735" i="25" s="1"/>
  <c r="E3732" i="25"/>
  <c r="H3731" i="25"/>
  <c r="J3733" i="25" l="1"/>
  <c r="A3734" i="25"/>
  <c r="F3736" i="25" s="1"/>
  <c r="E3733" i="25"/>
  <c r="H3732" i="25"/>
  <c r="J3734" i="25" l="1"/>
  <c r="A3735" i="25"/>
  <c r="F3737" i="25" s="1"/>
  <c r="E3734" i="25"/>
  <c r="H3733" i="25"/>
  <c r="J3735" i="25" l="1"/>
  <c r="A3736" i="25"/>
  <c r="F3738" i="25" s="1"/>
  <c r="E3735" i="25"/>
  <c r="H3734" i="25"/>
  <c r="J3736" i="25" l="1"/>
  <c r="A3737" i="25"/>
  <c r="F3739" i="25" s="1"/>
  <c r="E3736" i="25"/>
  <c r="H3735" i="25"/>
  <c r="J3737" i="25" l="1"/>
  <c r="A3738" i="25"/>
  <c r="F3740" i="25" s="1"/>
  <c r="E3737" i="25"/>
  <c r="H3736" i="25"/>
  <c r="J3738" i="25" l="1"/>
  <c r="A3739" i="25"/>
  <c r="F3741" i="25" s="1"/>
  <c r="E3738" i="25"/>
  <c r="H3737" i="25"/>
  <c r="J3739" i="25" l="1"/>
  <c r="A3740" i="25"/>
  <c r="F3742" i="25" s="1"/>
  <c r="E3739" i="25"/>
  <c r="H3738" i="25"/>
  <c r="J3740" i="25" l="1"/>
  <c r="A3741" i="25"/>
  <c r="F3743" i="25" s="1"/>
  <c r="E3740" i="25"/>
  <c r="H3739" i="25"/>
  <c r="J3741" i="25" l="1"/>
  <c r="A3742" i="25"/>
  <c r="F3744" i="25" s="1"/>
  <c r="E3741" i="25"/>
  <c r="H3740" i="25"/>
  <c r="J3742" i="25" l="1"/>
  <c r="A3743" i="25"/>
  <c r="F3745" i="25" s="1"/>
  <c r="E3742" i="25"/>
  <c r="H3741" i="25"/>
  <c r="J3743" i="25" l="1"/>
  <c r="A3744" i="25"/>
  <c r="F3746" i="25" s="1"/>
  <c r="E3743" i="25"/>
  <c r="H3742" i="25"/>
  <c r="J3744" i="25" l="1"/>
  <c r="A3745" i="25"/>
  <c r="F3747" i="25" s="1"/>
  <c r="E3744" i="25"/>
  <c r="H3743" i="25"/>
  <c r="J3745" i="25" l="1"/>
  <c r="A3746" i="25"/>
  <c r="F3748" i="25" s="1"/>
  <c r="E3745" i="25"/>
  <c r="H3744" i="25"/>
  <c r="J3746" i="25" l="1"/>
  <c r="A3747" i="25"/>
  <c r="F3749" i="25" s="1"/>
  <c r="E3746" i="25"/>
  <c r="H3745" i="25"/>
  <c r="J3747" i="25" l="1"/>
  <c r="A3748" i="25"/>
  <c r="F3750" i="25" s="1"/>
  <c r="E3747" i="25"/>
  <c r="H3746" i="25"/>
  <c r="J3748" i="25" l="1"/>
  <c r="A3749" i="25"/>
  <c r="F3751" i="25" s="1"/>
  <c r="E3748" i="25"/>
  <c r="H3747" i="25"/>
  <c r="J3749" i="25" l="1"/>
  <c r="A3750" i="25"/>
  <c r="F3752" i="25" s="1"/>
  <c r="E3749" i="25"/>
  <c r="H3748" i="25"/>
  <c r="J3750" i="25" l="1"/>
  <c r="A3751" i="25"/>
  <c r="F3753" i="25" s="1"/>
  <c r="E3750" i="25"/>
  <c r="H3749" i="25"/>
  <c r="J3751" i="25" l="1"/>
  <c r="A3752" i="25"/>
  <c r="F3754" i="25" s="1"/>
  <c r="E3751" i="25"/>
  <c r="H3750" i="25"/>
  <c r="J3752" i="25" l="1"/>
  <c r="A3753" i="25"/>
  <c r="F3755" i="25" s="1"/>
  <c r="E3752" i="25"/>
  <c r="H3751" i="25"/>
  <c r="J3753" i="25" l="1"/>
  <c r="A3754" i="25"/>
  <c r="F3756" i="25" s="1"/>
  <c r="E3753" i="25"/>
  <c r="H3752" i="25"/>
  <c r="J3754" i="25" l="1"/>
  <c r="A3755" i="25"/>
  <c r="F3757" i="25" s="1"/>
  <c r="E3754" i="25"/>
  <c r="H3753" i="25"/>
  <c r="J3755" i="25" l="1"/>
  <c r="A3756" i="25"/>
  <c r="F3758" i="25" s="1"/>
  <c r="E3755" i="25"/>
  <c r="H3754" i="25"/>
  <c r="J3756" i="25" l="1"/>
  <c r="A3757" i="25"/>
  <c r="F3759" i="25" s="1"/>
  <c r="E3756" i="25"/>
  <c r="H3755" i="25"/>
  <c r="J3757" i="25" l="1"/>
  <c r="A3758" i="25"/>
  <c r="F3760" i="25" s="1"/>
  <c r="E3757" i="25"/>
  <c r="H3756" i="25"/>
  <c r="J3758" i="25" l="1"/>
  <c r="A3759" i="25"/>
  <c r="F3761" i="25" s="1"/>
  <c r="E3758" i="25"/>
  <c r="H3757" i="25"/>
  <c r="J3759" i="25" l="1"/>
  <c r="A3760" i="25"/>
  <c r="F3762" i="25" s="1"/>
  <c r="E3759" i="25"/>
  <c r="H3758" i="25"/>
  <c r="J3760" i="25" l="1"/>
  <c r="A3761" i="25"/>
  <c r="F3763" i="25" s="1"/>
  <c r="E3760" i="25"/>
  <c r="H3759" i="25"/>
  <c r="J3761" i="25" l="1"/>
  <c r="A3762" i="25"/>
  <c r="F3764" i="25" s="1"/>
  <c r="E3761" i="25"/>
  <c r="H3760" i="25"/>
  <c r="J3762" i="25" l="1"/>
  <c r="A3763" i="25"/>
  <c r="F3765" i="25" s="1"/>
  <c r="E3762" i="25"/>
  <c r="H3761" i="25"/>
  <c r="J3763" i="25" l="1"/>
  <c r="A3764" i="25"/>
  <c r="F3766" i="25" s="1"/>
  <c r="E3763" i="25"/>
  <c r="H3762" i="25"/>
  <c r="J3764" i="25" l="1"/>
  <c r="A3765" i="25"/>
  <c r="F3767" i="25" s="1"/>
  <c r="E3764" i="25"/>
  <c r="H3763" i="25"/>
  <c r="J3765" i="25" l="1"/>
  <c r="A3766" i="25"/>
  <c r="F3768" i="25" s="1"/>
  <c r="E3765" i="25"/>
  <c r="H3764" i="25"/>
  <c r="J3766" i="25" l="1"/>
  <c r="A3767" i="25"/>
  <c r="F3769" i="25" s="1"/>
  <c r="E3766" i="25"/>
  <c r="H3765" i="25"/>
  <c r="J3767" i="25" l="1"/>
  <c r="A3768" i="25"/>
  <c r="F3770" i="25" s="1"/>
  <c r="E3767" i="25"/>
  <c r="H3766" i="25"/>
  <c r="J3768" i="25" l="1"/>
  <c r="A3769" i="25"/>
  <c r="F3771" i="25" s="1"/>
  <c r="E3768" i="25"/>
  <c r="H3767" i="25"/>
  <c r="J3769" i="25" l="1"/>
  <c r="A3770" i="25"/>
  <c r="F3772" i="25" s="1"/>
  <c r="E3769" i="25"/>
  <c r="H3768" i="25"/>
  <c r="J3770" i="25" l="1"/>
  <c r="A3771" i="25"/>
  <c r="F3773" i="25" s="1"/>
  <c r="E3770" i="25"/>
  <c r="H3769" i="25"/>
  <c r="J3771" i="25" l="1"/>
  <c r="A3772" i="25"/>
  <c r="F3774" i="25" s="1"/>
  <c r="E3771" i="25"/>
  <c r="H3770" i="25"/>
  <c r="J3772" i="25" l="1"/>
  <c r="A3773" i="25"/>
  <c r="F3775" i="25" s="1"/>
  <c r="E3772" i="25"/>
  <c r="H3771" i="25"/>
  <c r="J3773" i="25" l="1"/>
  <c r="A3774" i="25"/>
  <c r="F3776" i="25" s="1"/>
  <c r="E3773" i="25"/>
  <c r="H3772" i="25"/>
  <c r="J3774" i="25" l="1"/>
  <c r="A3775" i="25"/>
  <c r="F3777" i="25" s="1"/>
  <c r="E3774" i="25"/>
  <c r="H3773" i="25"/>
  <c r="J3775" i="25" l="1"/>
  <c r="A3776" i="25"/>
  <c r="F3778" i="25" s="1"/>
  <c r="E3775" i="25"/>
  <c r="H3774" i="25"/>
  <c r="J3776" i="25" l="1"/>
  <c r="A3777" i="25"/>
  <c r="F3779" i="25" s="1"/>
  <c r="E3776" i="25"/>
  <c r="H3775" i="25"/>
  <c r="J3777" i="25" l="1"/>
  <c r="A3778" i="25"/>
  <c r="F3780" i="25" s="1"/>
  <c r="E3777" i="25"/>
  <c r="H3776" i="25"/>
  <c r="J3778" i="25" l="1"/>
  <c r="A3779" i="25"/>
  <c r="F3781" i="25" s="1"/>
  <c r="E3778" i="25"/>
  <c r="H3777" i="25"/>
  <c r="J3779" i="25" l="1"/>
  <c r="A3780" i="25"/>
  <c r="F3782" i="25" s="1"/>
  <c r="E3779" i="25"/>
  <c r="H3778" i="25"/>
  <c r="J3780" i="25" l="1"/>
  <c r="A3781" i="25"/>
  <c r="F3783" i="25" s="1"/>
  <c r="E3780" i="25"/>
  <c r="H3779" i="25"/>
  <c r="J3781" i="25" l="1"/>
  <c r="A3782" i="25"/>
  <c r="F3784" i="25" s="1"/>
  <c r="E3781" i="25"/>
  <c r="H3780" i="25"/>
  <c r="J3782" i="25" l="1"/>
  <c r="A3783" i="25"/>
  <c r="F3785" i="25" s="1"/>
  <c r="E3782" i="25"/>
  <c r="H3781" i="25"/>
  <c r="J3783" i="25" l="1"/>
  <c r="A3784" i="25"/>
  <c r="F3786" i="25" s="1"/>
  <c r="E3783" i="25"/>
  <c r="H3782" i="25"/>
  <c r="J3784" i="25" l="1"/>
  <c r="A3785" i="25"/>
  <c r="F3787" i="25" s="1"/>
  <c r="E3784" i="25"/>
  <c r="H3783" i="25"/>
  <c r="J3785" i="25" l="1"/>
  <c r="A3786" i="25"/>
  <c r="F3788" i="25" s="1"/>
  <c r="E3785" i="25"/>
  <c r="H3784" i="25"/>
  <c r="J3786" i="25" l="1"/>
  <c r="A3787" i="25"/>
  <c r="F3789" i="25" s="1"/>
  <c r="E3786" i="25"/>
  <c r="H3785" i="25"/>
  <c r="J3787" i="25" l="1"/>
  <c r="A3788" i="25"/>
  <c r="F3790" i="25" s="1"/>
  <c r="E3787" i="25"/>
  <c r="H3786" i="25"/>
  <c r="J3788" i="25" l="1"/>
  <c r="A3789" i="25"/>
  <c r="F3791" i="25" s="1"/>
  <c r="E3788" i="25"/>
  <c r="H3787" i="25"/>
  <c r="J3789" i="25" l="1"/>
  <c r="A3790" i="25"/>
  <c r="F3792" i="25" s="1"/>
  <c r="E3789" i="25"/>
  <c r="H3788" i="25"/>
  <c r="J3790" i="25" l="1"/>
  <c r="A3791" i="25"/>
  <c r="F3793" i="25" s="1"/>
  <c r="E3790" i="25"/>
  <c r="H3789" i="25"/>
  <c r="J3791" i="25" l="1"/>
  <c r="A3792" i="25"/>
  <c r="F3794" i="25" s="1"/>
  <c r="E3791" i="25"/>
  <c r="H3790" i="25"/>
  <c r="J3792" i="25" l="1"/>
  <c r="A3793" i="25"/>
  <c r="F3795" i="25" s="1"/>
  <c r="E3792" i="25"/>
  <c r="H3791" i="25"/>
  <c r="J3793" i="25" l="1"/>
  <c r="A3794" i="25"/>
  <c r="F3796" i="25" s="1"/>
  <c r="E3793" i="25"/>
  <c r="H3792" i="25"/>
  <c r="J3794" i="25" l="1"/>
  <c r="A3795" i="25"/>
  <c r="F3797" i="25" s="1"/>
  <c r="E3794" i="25"/>
  <c r="H3793" i="25"/>
  <c r="J3795" i="25" l="1"/>
  <c r="A3796" i="25"/>
  <c r="F3798" i="25" s="1"/>
  <c r="E3795" i="25"/>
  <c r="H3794" i="25"/>
  <c r="J3796" i="25" l="1"/>
  <c r="A3797" i="25"/>
  <c r="F3799" i="25" s="1"/>
  <c r="E3796" i="25"/>
  <c r="H3795" i="25"/>
  <c r="J3797" i="25" l="1"/>
  <c r="A3798" i="25"/>
  <c r="F3800" i="25" s="1"/>
  <c r="E3797" i="25"/>
  <c r="H3796" i="25"/>
  <c r="J3798" i="25" l="1"/>
  <c r="A3799" i="25"/>
  <c r="F3801" i="25" s="1"/>
  <c r="E3798" i="25"/>
  <c r="H3797" i="25"/>
  <c r="J3799" i="25" l="1"/>
  <c r="A3800" i="25"/>
  <c r="F3802" i="25" s="1"/>
  <c r="E3799" i="25"/>
  <c r="H3798" i="25"/>
  <c r="J3800" i="25" l="1"/>
  <c r="A3801" i="25"/>
  <c r="F3803" i="25" s="1"/>
  <c r="E3800" i="25"/>
  <c r="H3799" i="25"/>
  <c r="J3801" i="25" l="1"/>
  <c r="A3802" i="25"/>
  <c r="F3804" i="25" s="1"/>
  <c r="E3801" i="25"/>
  <c r="H3800" i="25"/>
  <c r="J3802" i="25" l="1"/>
  <c r="A3803" i="25"/>
  <c r="F3805" i="25" s="1"/>
  <c r="E3802" i="25"/>
  <c r="H3801" i="25"/>
  <c r="J3803" i="25" l="1"/>
  <c r="A3804" i="25"/>
  <c r="F3806" i="25" s="1"/>
  <c r="E3803" i="25"/>
  <c r="H3802" i="25"/>
  <c r="J3804" i="25" l="1"/>
  <c r="A3805" i="25"/>
  <c r="F3807" i="25" s="1"/>
  <c r="E3804" i="25"/>
  <c r="H3803" i="25"/>
  <c r="J3805" i="25" l="1"/>
  <c r="A3806" i="25"/>
  <c r="F3808" i="25" s="1"/>
  <c r="E3805" i="25"/>
  <c r="H3804" i="25"/>
  <c r="J3806" i="25" l="1"/>
  <c r="A3807" i="25"/>
  <c r="F3809" i="25" s="1"/>
  <c r="E3806" i="25"/>
  <c r="H3805" i="25"/>
  <c r="J3807" i="25" l="1"/>
  <c r="A3808" i="25"/>
  <c r="F3810" i="25" s="1"/>
  <c r="E3807" i="25"/>
  <c r="H3806" i="25"/>
  <c r="J3808" i="25" l="1"/>
  <c r="A3809" i="25"/>
  <c r="F3811" i="25" s="1"/>
  <c r="E3808" i="25"/>
  <c r="H3807" i="25"/>
  <c r="J3809" i="25" l="1"/>
  <c r="A3810" i="25"/>
  <c r="F3812" i="25" s="1"/>
  <c r="E3809" i="25"/>
  <c r="H3808" i="25"/>
  <c r="J3810" i="25" l="1"/>
  <c r="A3811" i="25"/>
  <c r="F3813" i="25" s="1"/>
  <c r="E3810" i="25"/>
  <c r="H3809" i="25"/>
  <c r="J3811" i="25" l="1"/>
  <c r="A3812" i="25"/>
  <c r="F3814" i="25" s="1"/>
  <c r="E3811" i="25"/>
  <c r="H3810" i="25"/>
  <c r="J3812" i="25" l="1"/>
  <c r="A3813" i="25"/>
  <c r="F3815" i="25" s="1"/>
  <c r="E3812" i="25"/>
  <c r="H3811" i="25"/>
  <c r="J3813" i="25" l="1"/>
  <c r="A3814" i="25"/>
  <c r="F3816" i="25" s="1"/>
  <c r="E3813" i="25"/>
  <c r="H3812" i="25"/>
  <c r="J3814" i="25" l="1"/>
  <c r="A3815" i="25"/>
  <c r="F3817" i="25" s="1"/>
  <c r="E3814" i="25"/>
  <c r="H3813" i="25"/>
  <c r="J3815" i="25" l="1"/>
  <c r="A3816" i="25"/>
  <c r="F3818" i="25" s="1"/>
  <c r="E3815" i="25"/>
  <c r="H3814" i="25"/>
  <c r="J3816" i="25" l="1"/>
  <c r="A3817" i="25"/>
  <c r="F3819" i="25" s="1"/>
  <c r="E3816" i="25"/>
  <c r="H3815" i="25"/>
  <c r="J3817" i="25" l="1"/>
  <c r="A3818" i="25"/>
  <c r="F3820" i="25" s="1"/>
  <c r="E3817" i="25"/>
  <c r="H3816" i="25"/>
  <c r="J3818" i="25" l="1"/>
  <c r="A3819" i="25"/>
  <c r="F3821" i="25" s="1"/>
  <c r="E3818" i="25"/>
  <c r="H3817" i="25"/>
  <c r="J3819" i="25" l="1"/>
  <c r="A3820" i="25"/>
  <c r="F3822" i="25" s="1"/>
  <c r="E3819" i="25"/>
  <c r="H3818" i="25"/>
  <c r="J3820" i="25" l="1"/>
  <c r="A3821" i="25"/>
  <c r="F3823" i="25" s="1"/>
  <c r="E3820" i="25"/>
  <c r="H3819" i="25"/>
  <c r="J3821" i="25" l="1"/>
  <c r="A3822" i="25"/>
  <c r="F3824" i="25" s="1"/>
  <c r="E3821" i="25"/>
  <c r="H3820" i="25"/>
  <c r="J3822" i="25" l="1"/>
  <c r="A3823" i="25"/>
  <c r="F3825" i="25" s="1"/>
  <c r="E3822" i="25"/>
  <c r="H3821" i="25"/>
  <c r="J3823" i="25" l="1"/>
  <c r="A3824" i="25"/>
  <c r="F3826" i="25" s="1"/>
  <c r="E3823" i="25"/>
  <c r="H3822" i="25"/>
  <c r="J3824" i="25" l="1"/>
  <c r="A3825" i="25"/>
  <c r="F3827" i="25" s="1"/>
  <c r="E3824" i="25"/>
  <c r="H3823" i="25"/>
  <c r="J3825" i="25" l="1"/>
  <c r="A3826" i="25"/>
  <c r="F3828" i="25" s="1"/>
  <c r="E3825" i="25"/>
  <c r="H3824" i="25"/>
  <c r="J3826" i="25" l="1"/>
  <c r="A3827" i="25"/>
  <c r="F3829" i="25" s="1"/>
  <c r="E3826" i="25"/>
  <c r="H3825" i="25"/>
  <c r="J3827" i="25" l="1"/>
  <c r="A3828" i="25"/>
  <c r="F3830" i="25" s="1"/>
  <c r="E3827" i="25"/>
  <c r="H3826" i="25"/>
  <c r="J3828" i="25" l="1"/>
  <c r="A3829" i="25"/>
  <c r="F3831" i="25" s="1"/>
  <c r="E3828" i="25"/>
  <c r="H3827" i="25"/>
  <c r="J3829" i="25" l="1"/>
  <c r="A3830" i="25"/>
  <c r="F3832" i="25" s="1"/>
  <c r="E3829" i="25"/>
  <c r="H3828" i="25"/>
  <c r="J3830" i="25" l="1"/>
  <c r="A3831" i="25"/>
  <c r="F3833" i="25" s="1"/>
  <c r="E3830" i="25"/>
  <c r="H3829" i="25"/>
  <c r="J3831" i="25" l="1"/>
  <c r="A3832" i="25"/>
  <c r="F3834" i="25" s="1"/>
  <c r="E3831" i="25"/>
  <c r="H3830" i="25"/>
  <c r="J3832" i="25" l="1"/>
  <c r="A3833" i="25"/>
  <c r="F3835" i="25" s="1"/>
  <c r="E3832" i="25"/>
  <c r="H3831" i="25"/>
  <c r="J3833" i="25" l="1"/>
  <c r="A3834" i="25"/>
  <c r="F3836" i="25" s="1"/>
  <c r="E3833" i="25"/>
  <c r="H3832" i="25"/>
  <c r="J3834" i="25" l="1"/>
  <c r="A3835" i="25"/>
  <c r="F3837" i="25" s="1"/>
  <c r="E3834" i="25"/>
  <c r="H3833" i="25"/>
  <c r="J3835" i="25" l="1"/>
  <c r="A3836" i="25"/>
  <c r="F3838" i="25" s="1"/>
  <c r="E3835" i="25"/>
  <c r="H3834" i="25"/>
  <c r="J3836" i="25" l="1"/>
  <c r="A3837" i="25"/>
  <c r="F3839" i="25" s="1"/>
  <c r="E3836" i="25"/>
  <c r="H3835" i="25"/>
  <c r="J3837" i="25" l="1"/>
  <c r="A3838" i="25"/>
  <c r="F3840" i="25" s="1"/>
  <c r="E3837" i="25"/>
  <c r="H3836" i="25"/>
  <c r="J3838" i="25" l="1"/>
  <c r="A3839" i="25"/>
  <c r="F3841" i="25" s="1"/>
  <c r="E3838" i="25"/>
  <c r="H3837" i="25"/>
  <c r="J3839" i="25" l="1"/>
  <c r="A3840" i="25"/>
  <c r="F3842" i="25" s="1"/>
  <c r="E3839" i="25"/>
  <c r="H3838" i="25"/>
  <c r="J3840" i="25" l="1"/>
  <c r="A3841" i="25"/>
  <c r="F3843" i="25" s="1"/>
  <c r="E3840" i="25"/>
  <c r="H3839" i="25"/>
  <c r="J3841" i="25" l="1"/>
  <c r="A3842" i="25"/>
  <c r="F3844" i="25" s="1"/>
  <c r="E3841" i="25"/>
  <c r="H3840" i="25"/>
  <c r="J3842" i="25" l="1"/>
  <c r="A3843" i="25"/>
  <c r="F3845" i="25" s="1"/>
  <c r="E3842" i="25"/>
  <c r="H3841" i="25"/>
  <c r="J3843" i="25" l="1"/>
  <c r="A3844" i="25"/>
  <c r="F3846" i="25" s="1"/>
  <c r="E3843" i="25"/>
  <c r="H3842" i="25"/>
  <c r="J3844" i="25" l="1"/>
  <c r="A3845" i="25"/>
  <c r="F3847" i="25" s="1"/>
  <c r="E3844" i="25"/>
  <c r="H3843" i="25"/>
  <c r="J3845" i="25" l="1"/>
  <c r="A3846" i="25"/>
  <c r="F3848" i="25" s="1"/>
  <c r="E3845" i="25"/>
  <c r="H3844" i="25"/>
  <c r="J3846" i="25" l="1"/>
  <c r="A3847" i="25"/>
  <c r="F3849" i="25" s="1"/>
  <c r="E3846" i="25"/>
  <c r="H3845" i="25"/>
  <c r="J3847" i="25" l="1"/>
  <c r="A3848" i="25"/>
  <c r="F3850" i="25" s="1"/>
  <c r="E3847" i="25"/>
  <c r="H3846" i="25"/>
  <c r="J3848" i="25" l="1"/>
  <c r="A3849" i="25"/>
  <c r="F3851" i="25" s="1"/>
  <c r="E3848" i="25"/>
  <c r="H3847" i="25"/>
  <c r="J3849" i="25" l="1"/>
  <c r="A3850" i="25"/>
  <c r="F3852" i="25" s="1"/>
  <c r="E3849" i="25"/>
  <c r="H3848" i="25"/>
  <c r="J3850" i="25" l="1"/>
  <c r="A3851" i="25"/>
  <c r="F3853" i="25" s="1"/>
  <c r="E3850" i="25"/>
  <c r="H3849" i="25"/>
  <c r="J3851" i="25" l="1"/>
  <c r="A3852" i="25"/>
  <c r="F3854" i="25" s="1"/>
  <c r="E3851" i="25"/>
  <c r="H3850" i="25"/>
  <c r="J3852" i="25" l="1"/>
  <c r="A3853" i="25"/>
  <c r="F3855" i="25" s="1"/>
  <c r="E3852" i="25"/>
  <c r="H3851" i="25"/>
  <c r="J3853" i="25" l="1"/>
  <c r="A3854" i="25"/>
  <c r="F3856" i="25" s="1"/>
  <c r="E3853" i="25"/>
  <c r="H3852" i="25"/>
  <c r="J3854" i="25" l="1"/>
  <c r="A3855" i="25"/>
  <c r="F3857" i="25" s="1"/>
  <c r="E3854" i="25"/>
  <c r="H3853" i="25"/>
  <c r="J3855" i="25" l="1"/>
  <c r="A3856" i="25"/>
  <c r="F3858" i="25" s="1"/>
  <c r="E3855" i="25"/>
  <c r="H3854" i="25"/>
  <c r="J3856" i="25" l="1"/>
  <c r="A3857" i="25"/>
  <c r="F3859" i="25" s="1"/>
  <c r="E3856" i="25"/>
  <c r="H3855" i="25"/>
  <c r="J3857" i="25" l="1"/>
  <c r="A3858" i="25"/>
  <c r="F3860" i="25" s="1"/>
  <c r="E3857" i="25"/>
  <c r="H3856" i="25"/>
  <c r="J3858" i="25" l="1"/>
  <c r="A3859" i="25"/>
  <c r="F3861" i="25" s="1"/>
  <c r="E3858" i="25"/>
  <c r="H3857" i="25"/>
  <c r="J3859" i="25" l="1"/>
  <c r="A3860" i="25"/>
  <c r="F3862" i="25" s="1"/>
  <c r="E3859" i="25"/>
  <c r="H3858" i="25"/>
  <c r="J3860" i="25" l="1"/>
  <c r="A3861" i="25"/>
  <c r="F3863" i="25" s="1"/>
  <c r="E3860" i="25"/>
  <c r="H3859" i="25"/>
  <c r="J3861" i="25" l="1"/>
  <c r="A3862" i="25"/>
  <c r="F3864" i="25" s="1"/>
  <c r="E3861" i="25"/>
  <c r="H3860" i="25"/>
  <c r="J3862" i="25" l="1"/>
  <c r="A3863" i="25"/>
  <c r="F3865" i="25" s="1"/>
  <c r="E3862" i="25"/>
  <c r="H3861" i="25"/>
  <c r="J3863" i="25" l="1"/>
  <c r="A3864" i="25"/>
  <c r="F3866" i="25" s="1"/>
  <c r="E3863" i="25"/>
  <c r="H3862" i="25"/>
  <c r="J3864" i="25" l="1"/>
  <c r="A3865" i="25"/>
  <c r="F3867" i="25" s="1"/>
  <c r="E3864" i="25"/>
  <c r="H3863" i="25"/>
  <c r="J3865" i="25" l="1"/>
  <c r="A3866" i="25"/>
  <c r="F3868" i="25" s="1"/>
  <c r="E3865" i="25"/>
  <c r="H3864" i="25"/>
  <c r="J3866" i="25" l="1"/>
  <c r="A3867" i="25"/>
  <c r="F3869" i="25" s="1"/>
  <c r="E3866" i="25"/>
  <c r="H3865" i="25"/>
  <c r="J3867" i="25" l="1"/>
  <c r="A3868" i="25"/>
  <c r="F3870" i="25" s="1"/>
  <c r="E3867" i="25"/>
  <c r="H3866" i="25"/>
  <c r="J3868" i="25" l="1"/>
  <c r="A3869" i="25"/>
  <c r="F3871" i="25" s="1"/>
  <c r="E3868" i="25"/>
  <c r="H3867" i="25"/>
  <c r="J3869" i="25" l="1"/>
  <c r="A3870" i="25"/>
  <c r="F3872" i="25" s="1"/>
  <c r="E3869" i="25"/>
  <c r="H3868" i="25"/>
  <c r="J3870" i="25" l="1"/>
  <c r="A3871" i="25"/>
  <c r="F3873" i="25" s="1"/>
  <c r="E3870" i="25"/>
  <c r="H3869" i="25"/>
  <c r="J3871" i="25" l="1"/>
  <c r="A3872" i="25"/>
  <c r="F3874" i="25" s="1"/>
  <c r="E3871" i="25"/>
  <c r="H3870" i="25"/>
  <c r="J3872" i="25" l="1"/>
  <c r="A3873" i="25"/>
  <c r="F3875" i="25" s="1"/>
  <c r="E3872" i="25"/>
  <c r="H3871" i="25"/>
  <c r="J3873" i="25" l="1"/>
  <c r="A3874" i="25"/>
  <c r="F3876" i="25" s="1"/>
  <c r="E3873" i="25"/>
  <c r="H3872" i="25"/>
  <c r="J3874" i="25" l="1"/>
  <c r="A3875" i="25"/>
  <c r="F3877" i="25" s="1"/>
  <c r="E3874" i="25"/>
  <c r="H3873" i="25"/>
  <c r="J3875" i="25" l="1"/>
  <c r="A3876" i="25"/>
  <c r="F3878" i="25" s="1"/>
  <c r="E3875" i="25"/>
  <c r="H3874" i="25"/>
  <c r="J3876" i="25" l="1"/>
  <c r="A3877" i="25"/>
  <c r="F3879" i="25" s="1"/>
  <c r="E3876" i="25"/>
  <c r="H3875" i="25"/>
  <c r="J3877" i="25" l="1"/>
  <c r="A3878" i="25"/>
  <c r="F3880" i="25" s="1"/>
  <c r="E3877" i="25"/>
  <c r="H3876" i="25"/>
  <c r="J3878" i="25" l="1"/>
  <c r="A3879" i="25"/>
  <c r="F3881" i="25" s="1"/>
  <c r="E3878" i="25"/>
  <c r="H3877" i="25"/>
  <c r="J3879" i="25" l="1"/>
  <c r="A3880" i="25"/>
  <c r="F3882" i="25" s="1"/>
  <c r="E3879" i="25"/>
  <c r="H3878" i="25"/>
  <c r="J3880" i="25" l="1"/>
  <c r="A3881" i="25"/>
  <c r="F3883" i="25" s="1"/>
  <c r="E3880" i="25"/>
  <c r="H3879" i="25"/>
  <c r="J3881" i="25" l="1"/>
  <c r="A3882" i="25"/>
  <c r="F3884" i="25" s="1"/>
  <c r="E3881" i="25"/>
  <c r="H3880" i="25"/>
  <c r="J3882" i="25" l="1"/>
  <c r="A3883" i="25"/>
  <c r="F3885" i="25" s="1"/>
  <c r="E3882" i="25"/>
  <c r="H3881" i="25"/>
  <c r="J3883" i="25" l="1"/>
  <c r="A3884" i="25"/>
  <c r="F3886" i="25" s="1"/>
  <c r="E3883" i="25"/>
  <c r="H3882" i="25"/>
  <c r="J3884" i="25" l="1"/>
  <c r="A3885" i="25"/>
  <c r="F3887" i="25" s="1"/>
  <c r="E3884" i="25"/>
  <c r="H3883" i="25"/>
  <c r="J3885" i="25" l="1"/>
  <c r="A3886" i="25"/>
  <c r="F3888" i="25" s="1"/>
  <c r="E3885" i="25"/>
  <c r="H3884" i="25"/>
  <c r="J3886" i="25" l="1"/>
  <c r="A3887" i="25"/>
  <c r="F3889" i="25" s="1"/>
  <c r="E3886" i="25"/>
  <c r="H3885" i="25"/>
  <c r="J3887" i="25" l="1"/>
  <c r="A3888" i="25"/>
  <c r="F3890" i="25" s="1"/>
  <c r="E3887" i="25"/>
  <c r="H3886" i="25"/>
  <c r="J3888" i="25" l="1"/>
  <c r="A3889" i="25"/>
  <c r="F3891" i="25" s="1"/>
  <c r="E3888" i="25"/>
  <c r="H3887" i="25"/>
  <c r="J3889" i="25" l="1"/>
  <c r="A3890" i="25"/>
  <c r="F3892" i="25" s="1"/>
  <c r="E3889" i="25"/>
  <c r="H3888" i="25"/>
  <c r="J3890" i="25" l="1"/>
  <c r="A3891" i="25"/>
  <c r="F3893" i="25" s="1"/>
  <c r="E3890" i="25"/>
  <c r="H3889" i="25"/>
  <c r="J3891" i="25" l="1"/>
  <c r="A3892" i="25"/>
  <c r="F3894" i="25" s="1"/>
  <c r="E3891" i="25"/>
  <c r="H3890" i="25"/>
  <c r="J3892" i="25" l="1"/>
  <c r="A3893" i="25"/>
  <c r="F3895" i="25" s="1"/>
  <c r="E3892" i="25"/>
  <c r="H3891" i="25"/>
  <c r="J3893" i="25" l="1"/>
  <c r="A3894" i="25"/>
  <c r="F3896" i="25" s="1"/>
  <c r="E3893" i="25"/>
  <c r="H3892" i="25"/>
  <c r="J3894" i="25" l="1"/>
  <c r="A3895" i="25"/>
  <c r="F3897" i="25" s="1"/>
  <c r="E3894" i="25"/>
  <c r="H3893" i="25"/>
  <c r="J3895" i="25" l="1"/>
  <c r="A3896" i="25"/>
  <c r="F3898" i="25" s="1"/>
  <c r="E3895" i="25"/>
  <c r="H3894" i="25"/>
  <c r="J3896" i="25" l="1"/>
  <c r="A3897" i="25"/>
  <c r="F3899" i="25" s="1"/>
  <c r="E3896" i="25"/>
  <c r="H3895" i="25"/>
  <c r="J3897" i="25" l="1"/>
  <c r="A3898" i="25"/>
  <c r="F3900" i="25" s="1"/>
  <c r="E3897" i="25"/>
  <c r="H3896" i="25"/>
  <c r="J3898" i="25" l="1"/>
  <c r="A3899" i="25"/>
  <c r="F3901" i="25" s="1"/>
  <c r="E3898" i="25"/>
  <c r="H3897" i="25"/>
  <c r="J3899" i="25" l="1"/>
  <c r="A3900" i="25"/>
  <c r="F3902" i="25" s="1"/>
  <c r="E3899" i="25"/>
  <c r="H3898" i="25"/>
  <c r="J3900" i="25" l="1"/>
  <c r="A3901" i="25"/>
  <c r="F3903" i="25" s="1"/>
  <c r="E3900" i="25"/>
  <c r="H3899" i="25"/>
  <c r="J3901" i="25" l="1"/>
  <c r="A3902" i="25"/>
  <c r="F3904" i="25" s="1"/>
  <c r="E3901" i="25"/>
  <c r="H3900" i="25"/>
  <c r="J3902" i="25" l="1"/>
  <c r="A3903" i="25"/>
  <c r="F3905" i="25" s="1"/>
  <c r="E3902" i="25"/>
  <c r="H3901" i="25"/>
  <c r="J3903" i="25" l="1"/>
  <c r="A3904" i="25"/>
  <c r="F3906" i="25" s="1"/>
  <c r="E3903" i="25"/>
  <c r="H3902" i="25"/>
  <c r="J3904" i="25" l="1"/>
  <c r="A3905" i="25"/>
  <c r="F3907" i="25" s="1"/>
  <c r="E3904" i="25"/>
  <c r="H3903" i="25"/>
  <c r="J3905" i="25" l="1"/>
  <c r="A3906" i="25"/>
  <c r="F3908" i="25" s="1"/>
  <c r="E3905" i="25"/>
  <c r="H3904" i="25"/>
  <c r="J3906" i="25" l="1"/>
  <c r="A3907" i="25"/>
  <c r="F3909" i="25" s="1"/>
  <c r="E3906" i="25"/>
  <c r="H3905" i="25"/>
  <c r="J3907" i="25" l="1"/>
  <c r="A3908" i="25"/>
  <c r="F3910" i="25" s="1"/>
  <c r="E3907" i="25"/>
  <c r="H3906" i="25"/>
  <c r="J3908" i="25" l="1"/>
  <c r="A3909" i="25"/>
  <c r="F3911" i="25" s="1"/>
  <c r="E3908" i="25"/>
  <c r="H3907" i="25"/>
  <c r="J3909" i="25" l="1"/>
  <c r="A3910" i="25"/>
  <c r="F3912" i="25" s="1"/>
  <c r="E3909" i="25"/>
  <c r="H3908" i="25"/>
  <c r="J3910" i="25" l="1"/>
  <c r="A3911" i="25"/>
  <c r="F3913" i="25" s="1"/>
  <c r="E3910" i="25"/>
  <c r="H3909" i="25"/>
  <c r="J3911" i="25" l="1"/>
  <c r="A3912" i="25"/>
  <c r="F3914" i="25" s="1"/>
  <c r="E3911" i="25"/>
  <c r="H3910" i="25"/>
  <c r="J3912" i="25" l="1"/>
  <c r="A3913" i="25"/>
  <c r="F3915" i="25" s="1"/>
  <c r="E3912" i="25"/>
  <c r="H3911" i="25"/>
  <c r="J3913" i="25" l="1"/>
  <c r="A3914" i="25"/>
  <c r="F3916" i="25" s="1"/>
  <c r="E3913" i="25"/>
  <c r="H3912" i="25"/>
  <c r="J3914" i="25" l="1"/>
  <c r="A3915" i="25"/>
  <c r="F3917" i="25" s="1"/>
  <c r="E3914" i="25"/>
  <c r="H3913" i="25"/>
  <c r="J3915" i="25" l="1"/>
  <c r="A3916" i="25"/>
  <c r="F3918" i="25" s="1"/>
  <c r="E3915" i="25"/>
  <c r="H3914" i="25"/>
  <c r="J3916" i="25" l="1"/>
  <c r="A3917" i="25"/>
  <c r="F3919" i="25" s="1"/>
  <c r="E3916" i="25"/>
  <c r="H3915" i="25"/>
  <c r="J3917" i="25" l="1"/>
  <c r="A3918" i="25"/>
  <c r="F3920" i="25" s="1"/>
  <c r="E3917" i="25"/>
  <c r="H3916" i="25"/>
  <c r="J3918" i="25" l="1"/>
  <c r="A3919" i="25"/>
  <c r="F3921" i="25" s="1"/>
  <c r="E3918" i="25"/>
  <c r="H3917" i="25"/>
  <c r="J3919" i="25" l="1"/>
  <c r="A3920" i="25"/>
  <c r="F3922" i="25" s="1"/>
  <c r="E3919" i="25"/>
  <c r="H3918" i="25"/>
  <c r="J3920" i="25" l="1"/>
  <c r="A3921" i="25"/>
  <c r="F3923" i="25" s="1"/>
  <c r="E3920" i="25"/>
  <c r="H3919" i="25"/>
  <c r="J3921" i="25" l="1"/>
  <c r="A3922" i="25"/>
  <c r="F3924" i="25" s="1"/>
  <c r="E3921" i="25"/>
  <c r="H3920" i="25"/>
  <c r="J3922" i="25" l="1"/>
  <c r="A3923" i="25"/>
  <c r="F3925" i="25" s="1"/>
  <c r="E3922" i="25"/>
  <c r="H3921" i="25"/>
  <c r="J3923" i="25" l="1"/>
  <c r="A3924" i="25"/>
  <c r="F3926" i="25" s="1"/>
  <c r="E3923" i="25"/>
  <c r="H3922" i="25"/>
  <c r="J3924" i="25" l="1"/>
  <c r="A3925" i="25"/>
  <c r="F3927" i="25" s="1"/>
  <c r="E3924" i="25"/>
  <c r="H3923" i="25"/>
  <c r="J3925" i="25" l="1"/>
  <c r="A3926" i="25"/>
  <c r="F3928" i="25" s="1"/>
  <c r="E3925" i="25"/>
  <c r="H3924" i="25"/>
  <c r="J3926" i="25" l="1"/>
  <c r="A3927" i="25"/>
  <c r="F3929" i="25" s="1"/>
  <c r="E3926" i="25"/>
  <c r="H3925" i="25"/>
  <c r="J3927" i="25" l="1"/>
  <c r="A3928" i="25"/>
  <c r="F3930" i="25" s="1"/>
  <c r="E3927" i="25"/>
  <c r="H3926" i="25"/>
  <c r="J3928" i="25" l="1"/>
  <c r="A3929" i="25"/>
  <c r="F3931" i="25" s="1"/>
  <c r="E3928" i="25"/>
  <c r="H3927" i="25"/>
  <c r="J3929" i="25" l="1"/>
  <c r="A3930" i="25"/>
  <c r="F3932" i="25" s="1"/>
  <c r="E3929" i="25"/>
  <c r="H3928" i="25"/>
  <c r="J3930" i="25" l="1"/>
  <c r="A3931" i="25"/>
  <c r="F3933" i="25" s="1"/>
  <c r="E3930" i="25"/>
  <c r="H3929" i="25"/>
  <c r="J3931" i="25" l="1"/>
  <c r="A3932" i="25"/>
  <c r="F3934" i="25" s="1"/>
  <c r="E3931" i="25"/>
  <c r="H3930" i="25"/>
  <c r="J3932" i="25" l="1"/>
  <c r="A3933" i="25"/>
  <c r="F3935" i="25" s="1"/>
  <c r="E3932" i="25"/>
  <c r="H3931" i="25"/>
  <c r="J3933" i="25" l="1"/>
  <c r="A3934" i="25"/>
  <c r="F3936" i="25" s="1"/>
  <c r="E3933" i="25"/>
  <c r="H3932" i="25"/>
  <c r="J3934" i="25" l="1"/>
  <c r="A3935" i="25"/>
  <c r="F3937" i="25" s="1"/>
  <c r="E3934" i="25"/>
  <c r="H3933" i="25"/>
  <c r="J3935" i="25" l="1"/>
  <c r="A3936" i="25"/>
  <c r="F3938" i="25" s="1"/>
  <c r="E3935" i="25"/>
  <c r="H3934" i="25"/>
  <c r="J3936" i="25" l="1"/>
  <c r="A3937" i="25"/>
  <c r="F3939" i="25" s="1"/>
  <c r="E3936" i="25"/>
  <c r="H3935" i="25"/>
  <c r="J3937" i="25" l="1"/>
  <c r="A3938" i="25"/>
  <c r="F3940" i="25" s="1"/>
  <c r="E3937" i="25"/>
  <c r="H3936" i="25"/>
  <c r="J3938" i="25" l="1"/>
  <c r="A3939" i="25"/>
  <c r="F3941" i="25" s="1"/>
  <c r="E3938" i="25"/>
  <c r="H3937" i="25"/>
  <c r="J3939" i="25" l="1"/>
  <c r="A3940" i="25"/>
  <c r="F3942" i="25" s="1"/>
  <c r="E3939" i="25"/>
  <c r="H3938" i="25"/>
  <c r="J3940" i="25" l="1"/>
  <c r="A3941" i="25"/>
  <c r="F3943" i="25" s="1"/>
  <c r="E3940" i="25"/>
  <c r="H3939" i="25"/>
  <c r="J3941" i="25" l="1"/>
  <c r="A3942" i="25"/>
  <c r="F3944" i="25" s="1"/>
  <c r="E3941" i="25"/>
  <c r="H3940" i="25"/>
  <c r="J3942" i="25" l="1"/>
  <c r="A3943" i="25"/>
  <c r="F3945" i="25" s="1"/>
  <c r="E3942" i="25"/>
  <c r="H3941" i="25"/>
  <c r="J3943" i="25" l="1"/>
  <c r="A3944" i="25"/>
  <c r="F3946" i="25" s="1"/>
  <c r="E3943" i="25"/>
  <c r="H3942" i="25"/>
  <c r="J3944" i="25" l="1"/>
  <c r="A3945" i="25"/>
  <c r="F3947" i="25" s="1"/>
  <c r="E3944" i="25"/>
  <c r="H3943" i="25"/>
  <c r="J3945" i="25" l="1"/>
  <c r="A3946" i="25"/>
  <c r="F3948" i="25" s="1"/>
  <c r="E3945" i="25"/>
  <c r="H3944" i="25"/>
  <c r="J3946" i="25" l="1"/>
  <c r="A3947" i="25"/>
  <c r="F3949" i="25" s="1"/>
  <c r="E3946" i="25"/>
  <c r="H3945" i="25"/>
  <c r="J3947" i="25" l="1"/>
  <c r="A3948" i="25"/>
  <c r="F3950" i="25" s="1"/>
  <c r="E3947" i="25"/>
  <c r="H3946" i="25"/>
  <c r="J3948" i="25" l="1"/>
  <c r="A3949" i="25"/>
  <c r="F3951" i="25" s="1"/>
  <c r="E3948" i="25"/>
  <c r="H3947" i="25"/>
  <c r="J3949" i="25" l="1"/>
  <c r="A3950" i="25"/>
  <c r="F3952" i="25" s="1"/>
  <c r="E3949" i="25"/>
  <c r="H3948" i="25"/>
  <c r="J3950" i="25" l="1"/>
  <c r="A3951" i="25"/>
  <c r="F3953" i="25" s="1"/>
  <c r="E3950" i="25"/>
  <c r="H3949" i="25"/>
  <c r="J3951" i="25" l="1"/>
  <c r="A3952" i="25"/>
  <c r="F3954" i="25" s="1"/>
  <c r="E3951" i="25"/>
  <c r="H3950" i="25"/>
  <c r="J3952" i="25" l="1"/>
  <c r="A3953" i="25"/>
  <c r="F3955" i="25" s="1"/>
  <c r="E3952" i="25"/>
  <c r="H3951" i="25"/>
  <c r="J3953" i="25" l="1"/>
  <c r="A3954" i="25"/>
  <c r="F3956" i="25" s="1"/>
  <c r="E3953" i="25"/>
  <c r="H3952" i="25"/>
  <c r="J3954" i="25" l="1"/>
  <c r="A3955" i="25"/>
  <c r="F3957" i="25" s="1"/>
  <c r="E3954" i="25"/>
  <c r="H3953" i="25"/>
  <c r="J3955" i="25" l="1"/>
  <c r="A3956" i="25"/>
  <c r="F3958" i="25" s="1"/>
  <c r="E3955" i="25"/>
  <c r="H3954" i="25"/>
  <c r="J3956" i="25" l="1"/>
  <c r="A3957" i="25"/>
  <c r="F3959" i="25" s="1"/>
  <c r="E3956" i="25"/>
  <c r="H3955" i="25"/>
  <c r="J3957" i="25" l="1"/>
  <c r="A3958" i="25"/>
  <c r="F3960" i="25" s="1"/>
  <c r="E3957" i="25"/>
  <c r="H3956" i="25"/>
  <c r="J3958" i="25" l="1"/>
  <c r="A3959" i="25"/>
  <c r="F3961" i="25" s="1"/>
  <c r="E3958" i="25"/>
  <c r="H3957" i="25"/>
  <c r="J3959" i="25" l="1"/>
  <c r="A3960" i="25"/>
  <c r="F3962" i="25" s="1"/>
  <c r="E3959" i="25"/>
  <c r="H3958" i="25"/>
  <c r="J3960" i="25" l="1"/>
  <c r="A3961" i="25"/>
  <c r="F3963" i="25" s="1"/>
  <c r="E3960" i="25"/>
  <c r="H3959" i="25"/>
  <c r="J3961" i="25" l="1"/>
  <c r="A3962" i="25"/>
  <c r="F3964" i="25" s="1"/>
  <c r="E3961" i="25"/>
  <c r="H3960" i="25"/>
  <c r="J3962" i="25" l="1"/>
  <c r="A3963" i="25"/>
  <c r="F3965" i="25" s="1"/>
  <c r="E3962" i="25"/>
  <c r="H3961" i="25"/>
  <c r="J3963" i="25" l="1"/>
  <c r="A3964" i="25"/>
  <c r="F3966" i="25" s="1"/>
  <c r="E3963" i="25"/>
  <c r="H3962" i="25"/>
  <c r="J3964" i="25" l="1"/>
  <c r="A3965" i="25"/>
  <c r="F3967" i="25" s="1"/>
  <c r="E3964" i="25"/>
  <c r="H3963" i="25"/>
  <c r="J3965" i="25" l="1"/>
  <c r="A3966" i="25"/>
  <c r="F3968" i="25" s="1"/>
  <c r="E3965" i="25"/>
  <c r="H3964" i="25"/>
  <c r="J3966" i="25" l="1"/>
  <c r="A3967" i="25"/>
  <c r="F3969" i="25" s="1"/>
  <c r="E3966" i="25"/>
  <c r="H3965" i="25"/>
  <c r="J3967" i="25" l="1"/>
  <c r="A3968" i="25"/>
  <c r="F3970" i="25" s="1"/>
  <c r="E3967" i="25"/>
  <c r="H3966" i="25"/>
  <c r="J3968" i="25" l="1"/>
  <c r="A3969" i="25"/>
  <c r="F3971" i="25" s="1"/>
  <c r="E3968" i="25"/>
  <c r="H3967" i="25"/>
  <c r="J3969" i="25" l="1"/>
  <c r="A3970" i="25"/>
  <c r="F3972" i="25" s="1"/>
  <c r="E3969" i="25"/>
  <c r="H3968" i="25"/>
  <c r="J3970" i="25" l="1"/>
  <c r="A3971" i="25"/>
  <c r="F3973" i="25" s="1"/>
  <c r="E3970" i="25"/>
  <c r="H3969" i="25"/>
  <c r="J3971" i="25" l="1"/>
  <c r="A3972" i="25"/>
  <c r="F3974" i="25" s="1"/>
  <c r="E3971" i="25"/>
  <c r="H3970" i="25"/>
  <c r="J3972" i="25" l="1"/>
  <c r="A3973" i="25"/>
  <c r="F3975" i="25" s="1"/>
  <c r="E3972" i="25"/>
  <c r="H3971" i="25"/>
  <c r="J3973" i="25" l="1"/>
  <c r="A3974" i="25"/>
  <c r="F3976" i="25" s="1"/>
  <c r="E3973" i="25"/>
  <c r="H3972" i="25"/>
  <c r="J3974" i="25" l="1"/>
  <c r="A3975" i="25"/>
  <c r="F3977" i="25" s="1"/>
  <c r="E3974" i="25"/>
  <c r="H3973" i="25"/>
  <c r="J3975" i="25" l="1"/>
  <c r="A3976" i="25"/>
  <c r="F3978" i="25" s="1"/>
  <c r="E3975" i="25"/>
  <c r="H3974" i="25"/>
  <c r="J3976" i="25" l="1"/>
  <c r="A3977" i="25"/>
  <c r="F3979" i="25" s="1"/>
  <c r="E3976" i="25"/>
  <c r="H3975" i="25"/>
  <c r="J3977" i="25" l="1"/>
  <c r="A3978" i="25"/>
  <c r="F3980" i="25" s="1"/>
  <c r="E3977" i="25"/>
  <c r="H3976" i="25"/>
  <c r="J3978" i="25" l="1"/>
  <c r="A3979" i="25"/>
  <c r="F3981" i="25" s="1"/>
  <c r="E3978" i="25"/>
  <c r="H3977" i="25"/>
  <c r="J3979" i="25" l="1"/>
  <c r="A3980" i="25"/>
  <c r="F3982" i="25" s="1"/>
  <c r="E3979" i="25"/>
  <c r="H3978" i="25"/>
  <c r="J3980" i="25" l="1"/>
  <c r="A3981" i="25"/>
  <c r="F3983" i="25" s="1"/>
  <c r="E3980" i="25"/>
  <c r="H3979" i="25"/>
  <c r="J3981" i="25" l="1"/>
  <c r="A3982" i="25"/>
  <c r="F3984" i="25" s="1"/>
  <c r="E3981" i="25"/>
  <c r="H3980" i="25"/>
  <c r="J3982" i="25" l="1"/>
  <c r="A3983" i="25"/>
  <c r="F3985" i="25" s="1"/>
  <c r="E3982" i="25"/>
  <c r="H3981" i="25"/>
  <c r="J3983" i="25" l="1"/>
  <c r="A3984" i="25"/>
  <c r="F3986" i="25" s="1"/>
  <c r="E3983" i="25"/>
  <c r="H3982" i="25"/>
  <c r="J3984" i="25" l="1"/>
  <c r="A3985" i="25"/>
  <c r="F3987" i="25" s="1"/>
  <c r="E3984" i="25"/>
  <c r="H3983" i="25"/>
  <c r="J3985" i="25" l="1"/>
  <c r="A3986" i="25"/>
  <c r="F3988" i="25" s="1"/>
  <c r="E3985" i="25"/>
  <c r="H3984" i="25"/>
  <c r="J3986" i="25" l="1"/>
  <c r="A3987" i="25"/>
  <c r="F3989" i="25" s="1"/>
  <c r="E3986" i="25"/>
  <c r="H3985" i="25"/>
  <c r="J3987" i="25" l="1"/>
  <c r="A3988" i="25"/>
  <c r="F3990" i="25" s="1"/>
  <c r="E3987" i="25"/>
  <c r="H3986" i="25"/>
  <c r="J3988" i="25" l="1"/>
  <c r="A3989" i="25"/>
  <c r="F3991" i="25" s="1"/>
  <c r="E3988" i="25"/>
  <c r="H3987" i="25"/>
  <c r="J3989" i="25" l="1"/>
  <c r="A3990" i="25"/>
  <c r="F3992" i="25" s="1"/>
  <c r="E3989" i="25"/>
  <c r="H3988" i="25"/>
  <c r="J3990" i="25" l="1"/>
  <c r="A3991" i="25"/>
  <c r="F3993" i="25" s="1"/>
  <c r="E3990" i="25"/>
  <c r="H3989" i="25"/>
  <c r="J3991" i="25" l="1"/>
  <c r="A3992" i="25"/>
  <c r="F3994" i="25" s="1"/>
  <c r="E3991" i="25"/>
  <c r="H3990" i="25"/>
  <c r="J3992" i="25" l="1"/>
  <c r="A3993" i="25"/>
  <c r="F3995" i="25" s="1"/>
  <c r="E3992" i="25"/>
  <c r="H3991" i="25"/>
  <c r="J3993" i="25" l="1"/>
  <c r="A3994" i="25"/>
  <c r="F3996" i="25" s="1"/>
  <c r="E3993" i="25"/>
  <c r="H3992" i="25"/>
  <c r="J3994" i="25" l="1"/>
  <c r="A3995" i="25"/>
  <c r="F3997" i="25" s="1"/>
  <c r="E3994" i="25"/>
  <c r="H3993" i="25"/>
  <c r="J3995" i="25" l="1"/>
  <c r="A3996" i="25"/>
  <c r="F3998" i="25" s="1"/>
  <c r="E3995" i="25"/>
  <c r="H3994" i="25"/>
  <c r="J3996" i="25" l="1"/>
  <c r="A3997" i="25"/>
  <c r="F3999" i="25" s="1"/>
  <c r="E3996" i="25"/>
  <c r="H3995" i="25"/>
  <c r="J3997" i="25" l="1"/>
  <c r="A3998" i="25"/>
  <c r="F4000" i="25" s="1"/>
  <c r="E3997" i="25"/>
  <c r="H3996" i="25"/>
  <c r="J3998" i="25" l="1"/>
  <c r="A3999" i="25"/>
  <c r="F4001" i="25" s="1"/>
  <c r="E3998" i="25"/>
  <c r="H3997" i="25"/>
  <c r="J3999" i="25" l="1"/>
  <c r="A4000" i="25"/>
  <c r="F4002" i="25" s="1"/>
  <c r="E3999" i="25"/>
  <c r="H3998" i="25"/>
  <c r="J4000" i="25" l="1"/>
  <c r="A4001" i="25"/>
  <c r="F4003" i="25" s="1"/>
  <c r="E4000" i="25"/>
  <c r="H3999" i="25"/>
  <c r="J4001" i="25" l="1"/>
  <c r="A4002" i="25"/>
  <c r="F4004" i="25" s="1"/>
  <c r="E4001" i="25"/>
  <c r="H4000" i="25"/>
  <c r="J4002" i="25" l="1"/>
  <c r="A4003" i="25"/>
  <c r="F4005" i="25" s="1"/>
  <c r="E4002" i="25"/>
  <c r="H4001" i="25"/>
  <c r="J4003" i="25" l="1"/>
  <c r="A4004" i="25"/>
  <c r="F4006" i="25" s="1"/>
  <c r="E4003" i="25"/>
  <c r="H4002" i="25"/>
  <c r="J4004" i="25" l="1"/>
  <c r="A4005" i="25"/>
  <c r="F4007" i="25" s="1"/>
  <c r="E4004" i="25"/>
  <c r="H4003" i="25"/>
  <c r="J4005" i="25" l="1"/>
  <c r="A4006" i="25"/>
  <c r="F4008" i="25" s="1"/>
  <c r="E4005" i="25"/>
  <c r="H4004" i="25"/>
  <c r="J4006" i="25" l="1"/>
  <c r="A4007" i="25"/>
  <c r="F4009" i="25" s="1"/>
  <c r="E4006" i="25"/>
  <c r="H4005" i="25"/>
  <c r="J4007" i="25" l="1"/>
  <c r="A4008" i="25"/>
  <c r="F4010" i="25" s="1"/>
  <c r="E4007" i="25"/>
  <c r="H4006" i="25"/>
  <c r="J4008" i="25" l="1"/>
  <c r="A4009" i="25"/>
  <c r="F4011" i="25" s="1"/>
  <c r="E4008" i="25"/>
  <c r="H4007" i="25"/>
  <c r="J4009" i="25" l="1"/>
  <c r="A4010" i="25"/>
  <c r="F4012" i="25" s="1"/>
  <c r="E4009" i="25"/>
  <c r="H4008" i="25"/>
  <c r="J4010" i="25" l="1"/>
  <c r="A4011" i="25"/>
  <c r="F4013" i="25" s="1"/>
  <c r="E4010" i="25"/>
  <c r="H4009" i="25"/>
  <c r="J4011" i="25" l="1"/>
  <c r="A4012" i="25"/>
  <c r="F4014" i="25" s="1"/>
  <c r="E4011" i="25"/>
  <c r="H4010" i="25"/>
  <c r="J4012" i="25" l="1"/>
  <c r="A4013" i="25"/>
  <c r="F4015" i="25" s="1"/>
  <c r="E4012" i="25"/>
  <c r="H4011" i="25"/>
  <c r="J4013" i="25" l="1"/>
  <c r="A4014" i="25"/>
  <c r="F4016" i="25" s="1"/>
  <c r="E4013" i="25"/>
  <c r="H4012" i="25"/>
  <c r="J4014" i="25" l="1"/>
  <c r="A4015" i="25"/>
  <c r="F4017" i="25" s="1"/>
  <c r="E4014" i="25"/>
  <c r="H4013" i="25"/>
  <c r="J4015" i="25" l="1"/>
  <c r="A4016" i="25"/>
  <c r="F4018" i="25" s="1"/>
  <c r="E4015" i="25"/>
  <c r="H4014" i="25"/>
  <c r="J4016" i="25" l="1"/>
  <c r="A4017" i="25"/>
  <c r="F4019" i="25" s="1"/>
  <c r="E4016" i="25"/>
  <c r="H4015" i="25"/>
  <c r="J4017" i="25" l="1"/>
  <c r="A4018" i="25"/>
  <c r="F4020" i="25" s="1"/>
  <c r="E4017" i="25"/>
  <c r="H4016" i="25"/>
  <c r="J4018" i="25" l="1"/>
  <c r="A4019" i="25"/>
  <c r="F4021" i="25" s="1"/>
  <c r="E4018" i="25"/>
  <c r="H4017" i="25"/>
  <c r="J4019" i="25" l="1"/>
  <c r="A4020" i="25"/>
  <c r="F4022" i="25" s="1"/>
  <c r="E4019" i="25"/>
  <c r="H4018" i="25"/>
  <c r="J4020" i="25" l="1"/>
  <c r="A4021" i="25"/>
  <c r="F4023" i="25" s="1"/>
  <c r="E4020" i="25"/>
  <c r="H4019" i="25"/>
  <c r="J4021" i="25" l="1"/>
  <c r="A4022" i="25"/>
  <c r="F4024" i="25" s="1"/>
  <c r="E4021" i="25"/>
  <c r="H4020" i="25"/>
  <c r="J4022" i="25" l="1"/>
  <c r="A4023" i="25"/>
  <c r="F4025" i="25" s="1"/>
  <c r="E4022" i="25"/>
  <c r="H4021" i="25"/>
  <c r="J4023" i="25" l="1"/>
  <c r="A4024" i="25"/>
  <c r="F4026" i="25" s="1"/>
  <c r="E4023" i="25"/>
  <c r="H4022" i="25"/>
  <c r="J4024" i="25" l="1"/>
  <c r="A4025" i="25"/>
  <c r="F4027" i="25" s="1"/>
  <c r="E4024" i="25"/>
  <c r="H4023" i="25"/>
  <c r="J4025" i="25" l="1"/>
  <c r="A4026" i="25"/>
  <c r="F4028" i="25" s="1"/>
  <c r="E4025" i="25"/>
  <c r="H4024" i="25"/>
  <c r="J4026" i="25" l="1"/>
  <c r="A4027" i="25"/>
  <c r="F4029" i="25" s="1"/>
  <c r="E4026" i="25"/>
  <c r="H4025" i="25"/>
  <c r="J4027" i="25" l="1"/>
  <c r="A4028" i="25"/>
  <c r="F4030" i="25" s="1"/>
  <c r="E4027" i="25"/>
  <c r="H4026" i="25"/>
  <c r="J4028" i="25" l="1"/>
  <c r="A4029" i="25"/>
  <c r="F4031" i="25" s="1"/>
  <c r="E4028" i="25"/>
  <c r="H4027" i="25"/>
  <c r="J4029" i="25" l="1"/>
  <c r="A4030" i="25"/>
  <c r="F4032" i="25" s="1"/>
  <c r="E4029" i="25"/>
  <c r="H4028" i="25"/>
  <c r="J4030" i="25" l="1"/>
  <c r="A4031" i="25"/>
  <c r="F4033" i="25" s="1"/>
  <c r="E4030" i="25"/>
  <c r="H4029" i="25"/>
  <c r="J4031" i="25" l="1"/>
  <c r="A4032" i="25"/>
  <c r="F4034" i="25" s="1"/>
  <c r="E4031" i="25"/>
  <c r="H4030" i="25"/>
  <c r="J4032" i="25" l="1"/>
  <c r="A4033" i="25"/>
  <c r="F4035" i="25" s="1"/>
  <c r="E4032" i="25"/>
  <c r="H4031" i="25"/>
  <c r="J4033" i="25" l="1"/>
  <c r="A4034" i="25"/>
  <c r="F4036" i="25" s="1"/>
  <c r="E4033" i="25"/>
  <c r="H4032" i="25"/>
  <c r="J4034" i="25" l="1"/>
  <c r="A4035" i="25"/>
  <c r="F4037" i="25" s="1"/>
  <c r="E4034" i="25"/>
  <c r="H4033" i="25"/>
  <c r="J4035" i="25" l="1"/>
  <c r="A4036" i="25"/>
  <c r="F4038" i="25" s="1"/>
  <c r="E4035" i="25"/>
  <c r="H4034" i="25"/>
  <c r="J4036" i="25" l="1"/>
  <c r="A4037" i="25"/>
  <c r="F4039" i="25" s="1"/>
  <c r="E4036" i="25"/>
  <c r="H4035" i="25"/>
  <c r="J4037" i="25" l="1"/>
  <c r="A4038" i="25"/>
  <c r="F4040" i="25" s="1"/>
  <c r="E4037" i="25"/>
  <c r="H4036" i="25"/>
  <c r="J4038" i="25" l="1"/>
  <c r="A4039" i="25"/>
  <c r="F4041" i="25" s="1"/>
  <c r="E4038" i="25"/>
  <c r="H4037" i="25"/>
  <c r="J4039" i="25" l="1"/>
  <c r="A4040" i="25"/>
  <c r="F4042" i="25" s="1"/>
  <c r="E4039" i="25"/>
  <c r="H4038" i="25"/>
  <c r="J4040" i="25" l="1"/>
  <c r="A4041" i="25"/>
  <c r="F4043" i="25" s="1"/>
  <c r="E4040" i="25"/>
  <c r="H4039" i="25"/>
  <c r="J4041" i="25" l="1"/>
  <c r="A4042" i="25"/>
  <c r="F4044" i="25" s="1"/>
  <c r="E4041" i="25"/>
  <c r="H4040" i="25"/>
  <c r="J4042" i="25" l="1"/>
  <c r="A4043" i="25"/>
  <c r="F4045" i="25" s="1"/>
  <c r="E4042" i="25"/>
  <c r="H4041" i="25"/>
  <c r="J4043" i="25" l="1"/>
  <c r="A4044" i="25"/>
  <c r="F4046" i="25" s="1"/>
  <c r="E4043" i="25"/>
  <c r="H4042" i="25"/>
  <c r="J4044" i="25" l="1"/>
  <c r="A4045" i="25"/>
  <c r="F4047" i="25" s="1"/>
  <c r="E4044" i="25"/>
  <c r="H4043" i="25"/>
  <c r="J4045" i="25" l="1"/>
  <c r="A4046" i="25"/>
  <c r="F4048" i="25" s="1"/>
  <c r="E4045" i="25"/>
  <c r="H4044" i="25"/>
  <c r="J4046" i="25" l="1"/>
  <c r="A4047" i="25"/>
  <c r="F4049" i="25" s="1"/>
  <c r="E4046" i="25"/>
  <c r="H4045" i="25"/>
  <c r="J4047" i="25" l="1"/>
  <c r="A4048" i="25"/>
  <c r="F4050" i="25" s="1"/>
  <c r="E4047" i="25"/>
  <c r="H4046" i="25"/>
  <c r="J4048" i="25" l="1"/>
  <c r="A4049" i="25"/>
  <c r="F4051" i="25" s="1"/>
  <c r="E4048" i="25"/>
  <c r="H4047" i="25"/>
  <c r="J4049" i="25" l="1"/>
  <c r="A4050" i="25"/>
  <c r="F4052" i="25" s="1"/>
  <c r="E4049" i="25"/>
  <c r="H4048" i="25"/>
  <c r="J4050" i="25" l="1"/>
  <c r="A4051" i="25"/>
  <c r="F4053" i="25" s="1"/>
  <c r="E4050" i="25"/>
  <c r="H4049" i="25"/>
  <c r="J4051" i="25" l="1"/>
  <c r="A4052" i="25"/>
  <c r="F4054" i="25" s="1"/>
  <c r="E4051" i="25"/>
  <c r="H4050" i="25"/>
  <c r="J4052" i="25" l="1"/>
  <c r="A4053" i="25"/>
  <c r="F4055" i="25" s="1"/>
  <c r="E4052" i="25"/>
  <c r="H4051" i="25"/>
  <c r="J4053" i="25" l="1"/>
  <c r="A4054" i="25"/>
  <c r="F4056" i="25" s="1"/>
  <c r="E4053" i="25"/>
  <c r="H4052" i="25"/>
  <c r="J4054" i="25" l="1"/>
  <c r="A4055" i="25"/>
  <c r="F4057" i="25" s="1"/>
  <c r="E4054" i="25"/>
  <c r="H4053" i="25"/>
  <c r="J4055" i="25" l="1"/>
  <c r="A4056" i="25"/>
  <c r="F4058" i="25" s="1"/>
  <c r="E4055" i="25"/>
  <c r="H4054" i="25"/>
  <c r="J4056" i="25" l="1"/>
  <c r="A4057" i="25"/>
  <c r="F4059" i="25" s="1"/>
  <c r="E4056" i="25"/>
  <c r="H4055" i="25"/>
  <c r="J4057" i="25" l="1"/>
  <c r="A4058" i="25"/>
  <c r="F4060" i="25" s="1"/>
  <c r="E4057" i="25"/>
  <c r="H4056" i="25"/>
  <c r="J4058" i="25" l="1"/>
  <c r="A4059" i="25"/>
  <c r="F4061" i="25" s="1"/>
  <c r="E4058" i="25"/>
  <c r="H4057" i="25"/>
  <c r="J4059" i="25" l="1"/>
  <c r="A4060" i="25"/>
  <c r="F4062" i="25" s="1"/>
  <c r="E4059" i="25"/>
  <c r="H4058" i="25"/>
  <c r="J4060" i="25" l="1"/>
  <c r="A4061" i="25"/>
  <c r="F4063" i="25" s="1"/>
  <c r="E4060" i="25"/>
  <c r="H4059" i="25"/>
  <c r="J4061" i="25" l="1"/>
  <c r="A4062" i="25"/>
  <c r="F4064" i="25" s="1"/>
  <c r="E4061" i="25"/>
  <c r="H4060" i="25"/>
  <c r="J4062" i="25" l="1"/>
  <c r="A4063" i="25"/>
  <c r="F4065" i="25" s="1"/>
  <c r="E4062" i="25"/>
  <c r="H4061" i="25"/>
  <c r="J4063" i="25" l="1"/>
  <c r="A4064" i="25"/>
  <c r="F4066" i="25" s="1"/>
  <c r="E4063" i="25"/>
  <c r="H4062" i="25"/>
  <c r="J4064" i="25" l="1"/>
  <c r="A4065" i="25"/>
  <c r="F4067" i="25" s="1"/>
  <c r="E4064" i="25"/>
  <c r="H4063" i="25"/>
  <c r="J4065" i="25" l="1"/>
  <c r="A4066" i="25"/>
  <c r="F4068" i="25" s="1"/>
  <c r="E4065" i="25"/>
  <c r="H4064" i="25"/>
  <c r="J4066" i="25" l="1"/>
  <c r="A4067" i="25"/>
  <c r="F4069" i="25" s="1"/>
  <c r="E4066" i="25"/>
  <c r="H4065" i="25"/>
  <c r="J4067" i="25" l="1"/>
  <c r="A4068" i="25"/>
  <c r="F4070" i="25" s="1"/>
  <c r="E4067" i="25"/>
  <c r="H4066" i="25"/>
  <c r="J4068" i="25" l="1"/>
  <c r="A4069" i="25"/>
  <c r="F4071" i="25" s="1"/>
  <c r="E4068" i="25"/>
  <c r="H4067" i="25"/>
  <c r="J4069" i="25" l="1"/>
  <c r="A4070" i="25"/>
  <c r="F4072" i="25" s="1"/>
  <c r="E4069" i="25"/>
  <c r="H4068" i="25"/>
  <c r="J4070" i="25" l="1"/>
  <c r="A4071" i="25"/>
  <c r="F4073" i="25" s="1"/>
  <c r="E4070" i="25"/>
  <c r="H4069" i="25"/>
  <c r="J4071" i="25" l="1"/>
  <c r="A4072" i="25"/>
  <c r="F4074" i="25" s="1"/>
  <c r="E4071" i="25"/>
  <c r="H4070" i="25"/>
  <c r="J4072" i="25" l="1"/>
  <c r="A4073" i="25"/>
  <c r="F4075" i="25" s="1"/>
  <c r="E4072" i="25"/>
  <c r="H4071" i="25"/>
  <c r="J4073" i="25" l="1"/>
  <c r="A4074" i="25"/>
  <c r="F4076" i="25" s="1"/>
  <c r="E4073" i="25"/>
  <c r="H4072" i="25"/>
  <c r="J4074" i="25" l="1"/>
  <c r="A4075" i="25"/>
  <c r="F4077" i="25" s="1"/>
  <c r="E4074" i="25"/>
  <c r="H4073" i="25"/>
  <c r="J4075" i="25" l="1"/>
  <c r="A4076" i="25"/>
  <c r="F4078" i="25" s="1"/>
  <c r="E4075" i="25"/>
  <c r="H4074" i="25"/>
  <c r="J4076" i="25" l="1"/>
  <c r="A4077" i="25"/>
  <c r="F4079" i="25" s="1"/>
  <c r="E4076" i="25"/>
  <c r="H4075" i="25"/>
  <c r="J4077" i="25" l="1"/>
  <c r="A4078" i="25"/>
  <c r="F4080" i="25" s="1"/>
  <c r="E4077" i="25"/>
  <c r="H4076" i="25"/>
  <c r="J4078" i="25" l="1"/>
  <c r="A4079" i="25"/>
  <c r="F4081" i="25" s="1"/>
  <c r="E4078" i="25"/>
  <c r="H4077" i="25"/>
  <c r="J4079" i="25" l="1"/>
  <c r="A4080" i="25"/>
  <c r="F4082" i="25" s="1"/>
  <c r="E4079" i="25"/>
  <c r="H4078" i="25"/>
  <c r="J4080" i="25" l="1"/>
  <c r="A4081" i="25"/>
  <c r="F4083" i="25" s="1"/>
  <c r="E4080" i="25"/>
  <c r="H4079" i="25"/>
  <c r="J4081" i="25" l="1"/>
  <c r="A4082" i="25"/>
  <c r="F4084" i="25" s="1"/>
  <c r="E4081" i="25"/>
  <c r="H4080" i="25"/>
  <c r="J4082" i="25" l="1"/>
  <c r="A4083" i="25"/>
  <c r="F4085" i="25" s="1"/>
  <c r="E4082" i="25"/>
  <c r="H4081" i="25"/>
  <c r="J4083" i="25" l="1"/>
  <c r="A4084" i="25"/>
  <c r="F4086" i="25" s="1"/>
  <c r="E4083" i="25"/>
  <c r="H4082" i="25"/>
  <c r="J4084" i="25" l="1"/>
  <c r="A4085" i="25"/>
  <c r="F4087" i="25" s="1"/>
  <c r="E4084" i="25"/>
  <c r="H4083" i="25"/>
  <c r="J4085" i="25" l="1"/>
  <c r="A4086" i="25"/>
  <c r="F4088" i="25" s="1"/>
  <c r="E4085" i="25"/>
  <c r="H4084" i="25"/>
  <c r="J4086" i="25" l="1"/>
  <c r="A4087" i="25"/>
  <c r="F4089" i="25" s="1"/>
  <c r="E4086" i="25"/>
  <c r="H4085" i="25"/>
  <c r="J4087" i="25" l="1"/>
  <c r="A4088" i="25"/>
  <c r="F4090" i="25" s="1"/>
  <c r="E4087" i="25"/>
  <c r="H4086" i="25"/>
  <c r="J4088" i="25" l="1"/>
  <c r="A4089" i="25"/>
  <c r="F4091" i="25" s="1"/>
  <c r="E4088" i="25"/>
  <c r="H4087" i="25"/>
  <c r="J4089" i="25" l="1"/>
  <c r="A4090" i="25"/>
  <c r="F4092" i="25" s="1"/>
  <c r="E4089" i="25"/>
  <c r="H4088" i="25"/>
  <c r="J4090" i="25" l="1"/>
  <c r="A4091" i="25"/>
  <c r="F4093" i="25" s="1"/>
  <c r="E4090" i="25"/>
  <c r="H4089" i="25"/>
  <c r="J4091" i="25" l="1"/>
  <c r="A4092" i="25"/>
  <c r="F4094" i="25" s="1"/>
  <c r="E4091" i="25"/>
  <c r="H4090" i="25"/>
  <c r="J4092" i="25" l="1"/>
  <c r="A4093" i="25"/>
  <c r="F4095" i="25" s="1"/>
  <c r="E4092" i="25"/>
  <c r="H4091" i="25"/>
  <c r="J4093" i="25" l="1"/>
  <c r="A4094" i="25"/>
  <c r="F4096" i="25" s="1"/>
  <c r="E4093" i="25"/>
  <c r="H4092" i="25"/>
  <c r="J4094" i="25" l="1"/>
  <c r="A4095" i="25"/>
  <c r="F4097" i="25" s="1"/>
  <c r="E4094" i="25"/>
  <c r="H4093" i="25"/>
  <c r="J4095" i="25" l="1"/>
  <c r="A4096" i="25"/>
  <c r="F4098" i="25" s="1"/>
  <c r="E4095" i="25"/>
  <c r="H4094" i="25"/>
  <c r="J4096" i="25" l="1"/>
  <c r="A4097" i="25"/>
  <c r="F4099" i="25" s="1"/>
  <c r="E4096" i="25"/>
  <c r="H4095" i="25"/>
  <c r="J4097" i="25" l="1"/>
  <c r="A4098" i="25"/>
  <c r="F4100" i="25" s="1"/>
  <c r="E4097" i="25"/>
  <c r="H4096" i="25"/>
  <c r="J4098" i="25" l="1"/>
  <c r="A4099" i="25"/>
  <c r="F4101" i="25" s="1"/>
  <c r="E4098" i="25"/>
  <c r="H4097" i="25"/>
  <c r="J4099" i="25" l="1"/>
  <c r="A4100" i="25"/>
  <c r="F4102" i="25" s="1"/>
  <c r="E4099" i="25"/>
  <c r="H4098" i="25"/>
  <c r="J4100" i="25" l="1"/>
  <c r="A4101" i="25"/>
  <c r="F4103" i="25" s="1"/>
  <c r="E4100" i="25"/>
  <c r="H4099" i="25"/>
  <c r="J4101" i="25" l="1"/>
  <c r="A4102" i="25"/>
  <c r="F4104" i="25" s="1"/>
  <c r="E4101" i="25"/>
  <c r="H4100" i="25"/>
  <c r="J4102" i="25" l="1"/>
  <c r="A4103" i="25"/>
  <c r="F4105" i="25" s="1"/>
  <c r="E4102" i="25"/>
  <c r="H4101" i="25"/>
  <c r="J4103" i="25" l="1"/>
  <c r="A4104" i="25"/>
  <c r="F4106" i="25" s="1"/>
  <c r="E4103" i="25"/>
  <c r="H4102" i="25"/>
  <c r="J4104" i="25" l="1"/>
  <c r="A4105" i="25"/>
  <c r="F4107" i="25" s="1"/>
  <c r="E4104" i="25"/>
  <c r="H4103" i="25"/>
  <c r="J4105" i="25" l="1"/>
  <c r="A4106" i="25"/>
  <c r="F4108" i="25" s="1"/>
  <c r="E4105" i="25"/>
  <c r="H4104" i="25"/>
  <c r="J4106" i="25" l="1"/>
  <c r="A4107" i="25"/>
  <c r="F4109" i="25" s="1"/>
  <c r="E4106" i="25"/>
  <c r="H4105" i="25"/>
  <c r="J4107" i="25" l="1"/>
  <c r="A4108" i="25"/>
  <c r="F4110" i="25" s="1"/>
  <c r="E4107" i="25"/>
  <c r="H4106" i="25"/>
  <c r="J4108" i="25" l="1"/>
  <c r="A4109" i="25"/>
  <c r="F4111" i="25" s="1"/>
  <c r="E4108" i="25"/>
  <c r="H4107" i="25"/>
  <c r="J4109" i="25" l="1"/>
  <c r="A4110" i="25"/>
  <c r="F4112" i="25" s="1"/>
  <c r="E4109" i="25"/>
  <c r="H4108" i="25"/>
  <c r="J4110" i="25" l="1"/>
  <c r="A4111" i="25"/>
  <c r="F4113" i="25" s="1"/>
  <c r="E4110" i="25"/>
  <c r="H4109" i="25"/>
  <c r="J4111" i="25" l="1"/>
  <c r="A4112" i="25"/>
  <c r="F4114" i="25" s="1"/>
  <c r="E4111" i="25"/>
  <c r="H4110" i="25"/>
  <c r="J4112" i="25" l="1"/>
  <c r="A4113" i="25"/>
  <c r="F4115" i="25" s="1"/>
  <c r="E4112" i="25"/>
  <c r="H4111" i="25"/>
  <c r="J4113" i="25" l="1"/>
  <c r="A4114" i="25"/>
  <c r="F4116" i="25" s="1"/>
  <c r="E4113" i="25"/>
  <c r="H4112" i="25"/>
  <c r="J4114" i="25" l="1"/>
  <c r="A4115" i="25"/>
  <c r="F4117" i="25" s="1"/>
  <c r="E4114" i="25"/>
  <c r="H4113" i="25"/>
  <c r="J4115" i="25" l="1"/>
  <c r="A4116" i="25"/>
  <c r="F4118" i="25" s="1"/>
  <c r="E4115" i="25"/>
  <c r="H4114" i="25"/>
  <c r="J4116" i="25" l="1"/>
  <c r="A4117" i="25"/>
  <c r="F4119" i="25" s="1"/>
  <c r="E4116" i="25"/>
  <c r="H4115" i="25"/>
  <c r="J4117" i="25" l="1"/>
  <c r="A4118" i="25"/>
  <c r="F4120" i="25" s="1"/>
  <c r="E4117" i="25"/>
  <c r="H4116" i="25"/>
  <c r="J4118" i="25" l="1"/>
  <c r="A4119" i="25"/>
  <c r="F4121" i="25" s="1"/>
  <c r="E4118" i="25"/>
  <c r="H4117" i="25"/>
  <c r="J4119" i="25" l="1"/>
  <c r="A4120" i="25"/>
  <c r="F4122" i="25" s="1"/>
  <c r="E4119" i="25"/>
  <c r="H4118" i="25"/>
  <c r="J4120" i="25" l="1"/>
  <c r="A4121" i="25"/>
  <c r="F4123" i="25" s="1"/>
  <c r="E4120" i="25"/>
  <c r="H4119" i="25"/>
  <c r="J4121" i="25" l="1"/>
  <c r="A4122" i="25"/>
  <c r="F4124" i="25" s="1"/>
  <c r="E4121" i="25"/>
  <c r="H4120" i="25"/>
  <c r="J4122" i="25" l="1"/>
  <c r="A4123" i="25"/>
  <c r="F4125" i="25" s="1"/>
  <c r="E4122" i="25"/>
  <c r="H4121" i="25"/>
  <c r="J4123" i="25" l="1"/>
  <c r="A4124" i="25"/>
  <c r="F4126" i="25" s="1"/>
  <c r="E4123" i="25"/>
  <c r="H4122" i="25"/>
  <c r="J4124" i="25" l="1"/>
  <c r="A4125" i="25"/>
  <c r="F4127" i="25" s="1"/>
  <c r="E4124" i="25"/>
  <c r="H4123" i="25"/>
  <c r="J4125" i="25" l="1"/>
  <c r="A4126" i="25"/>
  <c r="F4128" i="25" s="1"/>
  <c r="E4125" i="25"/>
  <c r="H4124" i="25"/>
  <c r="J4126" i="25" l="1"/>
  <c r="A4127" i="25"/>
  <c r="F4129" i="25" s="1"/>
  <c r="E4126" i="25"/>
  <c r="H4125" i="25"/>
  <c r="J4127" i="25" l="1"/>
  <c r="A4128" i="25"/>
  <c r="F4130" i="25" s="1"/>
  <c r="E4127" i="25"/>
  <c r="H4126" i="25"/>
  <c r="J4128" i="25" l="1"/>
  <c r="A4129" i="25"/>
  <c r="F4131" i="25" s="1"/>
  <c r="E4128" i="25"/>
  <c r="H4127" i="25"/>
  <c r="J4129" i="25" l="1"/>
  <c r="A4130" i="25"/>
  <c r="F4132" i="25" s="1"/>
  <c r="E4129" i="25"/>
  <c r="H4128" i="25"/>
  <c r="J4130" i="25" l="1"/>
  <c r="A4131" i="25"/>
  <c r="F4133" i="25" s="1"/>
  <c r="E4130" i="25"/>
  <c r="H4129" i="25"/>
  <c r="J4131" i="25" l="1"/>
  <c r="A4132" i="25"/>
  <c r="F4134" i="25" s="1"/>
  <c r="E4131" i="25"/>
  <c r="H4130" i="25"/>
  <c r="J4132" i="25" l="1"/>
  <c r="A4133" i="25"/>
  <c r="F4135" i="25" s="1"/>
  <c r="E4132" i="25"/>
  <c r="H4131" i="25"/>
  <c r="J4133" i="25" l="1"/>
  <c r="A4134" i="25"/>
  <c r="F4136" i="25" s="1"/>
  <c r="E4133" i="25"/>
  <c r="H4132" i="25"/>
  <c r="J4134" i="25" l="1"/>
  <c r="A4135" i="25"/>
  <c r="F4137" i="25" s="1"/>
  <c r="E4134" i="25"/>
  <c r="H4133" i="25"/>
  <c r="J4135" i="25" l="1"/>
  <c r="A4136" i="25"/>
  <c r="F4138" i="25" s="1"/>
  <c r="E4135" i="25"/>
  <c r="H4134" i="25"/>
  <c r="J4136" i="25" l="1"/>
  <c r="A4137" i="25"/>
  <c r="F4139" i="25" s="1"/>
  <c r="E4136" i="25"/>
  <c r="H4135" i="25"/>
  <c r="J4137" i="25" l="1"/>
  <c r="A4138" i="25"/>
  <c r="F4140" i="25" s="1"/>
  <c r="E4137" i="25"/>
  <c r="H4136" i="25"/>
  <c r="J4138" i="25" l="1"/>
  <c r="A4139" i="25"/>
  <c r="F4141" i="25" s="1"/>
  <c r="E4138" i="25"/>
  <c r="H4137" i="25"/>
  <c r="J4139" i="25" l="1"/>
  <c r="A4140" i="25"/>
  <c r="F4142" i="25" s="1"/>
  <c r="E4139" i="25"/>
  <c r="H4138" i="25"/>
  <c r="J4140" i="25" l="1"/>
  <c r="A4141" i="25"/>
  <c r="F4143" i="25" s="1"/>
  <c r="E4140" i="25"/>
  <c r="H4139" i="25"/>
  <c r="J4141" i="25" l="1"/>
  <c r="A4142" i="25"/>
  <c r="F4144" i="25" s="1"/>
  <c r="E4141" i="25"/>
  <c r="H4140" i="25"/>
  <c r="J4142" i="25" l="1"/>
  <c r="A4143" i="25"/>
  <c r="F4145" i="25" s="1"/>
  <c r="E4142" i="25"/>
  <c r="H4141" i="25"/>
  <c r="J4143" i="25" l="1"/>
  <c r="A4144" i="25"/>
  <c r="F4146" i="25" s="1"/>
  <c r="E4143" i="25"/>
  <c r="H4142" i="25"/>
  <c r="J4144" i="25" l="1"/>
  <c r="A4145" i="25"/>
  <c r="F4147" i="25" s="1"/>
  <c r="E4144" i="25"/>
  <c r="H4143" i="25"/>
  <c r="J4145" i="25" l="1"/>
  <c r="A4146" i="25"/>
  <c r="F4148" i="25" s="1"/>
  <c r="E4145" i="25"/>
  <c r="H4144" i="25"/>
  <c r="J4146" i="25" l="1"/>
  <c r="A4147" i="25"/>
  <c r="F4149" i="25" s="1"/>
  <c r="E4146" i="25"/>
  <c r="H4145" i="25"/>
  <c r="J4147" i="25" l="1"/>
  <c r="A4148" i="25"/>
  <c r="F4150" i="25" s="1"/>
  <c r="E4147" i="25"/>
  <c r="H4146" i="25"/>
  <c r="J4148" i="25" l="1"/>
  <c r="A4149" i="25"/>
  <c r="F4151" i="25" s="1"/>
  <c r="E4148" i="25"/>
  <c r="H4147" i="25"/>
  <c r="J4149" i="25" l="1"/>
  <c r="A4150" i="25"/>
  <c r="F4152" i="25" s="1"/>
  <c r="E4149" i="25"/>
  <c r="H4148" i="25"/>
  <c r="J4150" i="25" l="1"/>
  <c r="A4151" i="25"/>
  <c r="F4153" i="25" s="1"/>
  <c r="E4150" i="25"/>
  <c r="H4149" i="25"/>
  <c r="J4151" i="25" l="1"/>
  <c r="A4152" i="25"/>
  <c r="F4154" i="25" s="1"/>
  <c r="E4151" i="25"/>
  <c r="H4150" i="25"/>
  <c r="J4152" i="25" l="1"/>
  <c r="A4153" i="25"/>
  <c r="F4155" i="25" s="1"/>
  <c r="E4152" i="25"/>
  <c r="H4151" i="25"/>
  <c r="J4153" i="25" l="1"/>
  <c r="A4154" i="25"/>
  <c r="F4156" i="25" s="1"/>
  <c r="E4153" i="25"/>
  <c r="H4152" i="25"/>
  <c r="J4154" i="25" l="1"/>
  <c r="A4155" i="25"/>
  <c r="F4157" i="25" s="1"/>
  <c r="E4154" i="25"/>
  <c r="H4153" i="25"/>
  <c r="J4155" i="25" l="1"/>
  <c r="A4156" i="25"/>
  <c r="F4158" i="25" s="1"/>
  <c r="E4155" i="25"/>
  <c r="H4154" i="25"/>
  <c r="J4156" i="25" l="1"/>
  <c r="A4157" i="25"/>
  <c r="F4159" i="25" s="1"/>
  <c r="E4156" i="25"/>
  <c r="H4155" i="25"/>
  <c r="J4157" i="25" l="1"/>
  <c r="A4158" i="25"/>
  <c r="F4160" i="25" s="1"/>
  <c r="E4157" i="25"/>
  <c r="H4156" i="25"/>
  <c r="J4158" i="25" l="1"/>
  <c r="A4159" i="25"/>
  <c r="F4161" i="25" s="1"/>
  <c r="E4158" i="25"/>
  <c r="H4157" i="25"/>
  <c r="J4159" i="25" l="1"/>
  <c r="A4160" i="25"/>
  <c r="F4162" i="25" s="1"/>
  <c r="E4159" i="25"/>
  <c r="H4158" i="25"/>
  <c r="J4160" i="25" l="1"/>
  <c r="A4161" i="25"/>
  <c r="F4163" i="25" s="1"/>
  <c r="E4160" i="25"/>
  <c r="H4159" i="25"/>
  <c r="J4161" i="25" l="1"/>
  <c r="A4162" i="25"/>
  <c r="F4164" i="25" s="1"/>
  <c r="E4161" i="25"/>
  <c r="H4160" i="25"/>
  <c r="J4162" i="25" l="1"/>
  <c r="A4163" i="25"/>
  <c r="F4165" i="25" s="1"/>
  <c r="E4162" i="25"/>
  <c r="H4161" i="25"/>
  <c r="J4163" i="25" l="1"/>
  <c r="A4164" i="25"/>
  <c r="F4166" i="25" s="1"/>
  <c r="E4163" i="25"/>
  <c r="H4162" i="25"/>
  <c r="J4164" i="25" l="1"/>
  <c r="A4165" i="25"/>
  <c r="F4167" i="25" s="1"/>
  <c r="E4164" i="25"/>
  <c r="H4163" i="25"/>
  <c r="J4165" i="25" l="1"/>
  <c r="A4166" i="25"/>
  <c r="F4168" i="25" s="1"/>
  <c r="E4165" i="25"/>
  <c r="H4164" i="25"/>
  <c r="J4166" i="25" l="1"/>
  <c r="A4167" i="25"/>
  <c r="F4169" i="25" s="1"/>
  <c r="E4166" i="25"/>
  <c r="H4165" i="25"/>
  <c r="J4167" i="25" l="1"/>
  <c r="A4168" i="25"/>
  <c r="F4170" i="25" s="1"/>
  <c r="E4167" i="25"/>
  <c r="H4166" i="25"/>
  <c r="J4168" i="25" l="1"/>
  <c r="A4169" i="25"/>
  <c r="F4171" i="25" s="1"/>
  <c r="E4168" i="25"/>
  <c r="H4167" i="25"/>
  <c r="J4169" i="25" l="1"/>
  <c r="A4170" i="25"/>
  <c r="F4172" i="25" s="1"/>
  <c r="E4169" i="25"/>
  <c r="H4168" i="25"/>
  <c r="J4170" i="25" l="1"/>
  <c r="A4171" i="25"/>
  <c r="F4173" i="25" s="1"/>
  <c r="E4170" i="25"/>
  <c r="H4169" i="25"/>
  <c r="J4171" i="25" l="1"/>
  <c r="A4172" i="25"/>
  <c r="F4174" i="25" s="1"/>
  <c r="E4171" i="25"/>
  <c r="H4170" i="25"/>
  <c r="J4172" i="25" l="1"/>
  <c r="A4173" i="25"/>
  <c r="F4175" i="25" s="1"/>
  <c r="E4172" i="25"/>
  <c r="H4171" i="25"/>
  <c r="J4173" i="25" l="1"/>
  <c r="A4174" i="25"/>
  <c r="F4176" i="25" s="1"/>
  <c r="E4173" i="25"/>
  <c r="H4172" i="25"/>
  <c r="J4174" i="25" l="1"/>
  <c r="A4175" i="25"/>
  <c r="F4177" i="25" s="1"/>
  <c r="E4174" i="25"/>
  <c r="H4173" i="25"/>
  <c r="J4175" i="25" l="1"/>
  <c r="A4176" i="25"/>
  <c r="F4178" i="25" s="1"/>
  <c r="E4175" i="25"/>
  <c r="H4174" i="25"/>
  <c r="J4176" i="25" l="1"/>
  <c r="A4177" i="25"/>
  <c r="F4179" i="25" s="1"/>
  <c r="E4176" i="25"/>
  <c r="H4175" i="25"/>
  <c r="J4177" i="25" l="1"/>
  <c r="A4178" i="25"/>
  <c r="F4180" i="25" s="1"/>
  <c r="E4177" i="25"/>
  <c r="H4176" i="25"/>
  <c r="J4178" i="25" l="1"/>
  <c r="A4179" i="25"/>
  <c r="F4181" i="25" s="1"/>
  <c r="E4178" i="25"/>
  <c r="H4177" i="25"/>
  <c r="J4179" i="25" l="1"/>
  <c r="A4180" i="25"/>
  <c r="F4182" i="25" s="1"/>
  <c r="E4179" i="25"/>
  <c r="H4178" i="25"/>
  <c r="J4180" i="25" l="1"/>
  <c r="A4181" i="25"/>
  <c r="F4183" i="25" s="1"/>
  <c r="E4180" i="25"/>
  <c r="H4179" i="25"/>
  <c r="J4181" i="25" l="1"/>
  <c r="A4182" i="25"/>
  <c r="F4184" i="25" s="1"/>
  <c r="E4181" i="25"/>
  <c r="H4180" i="25"/>
  <c r="J4182" i="25" l="1"/>
  <c r="A4183" i="25"/>
  <c r="F4185" i="25" s="1"/>
  <c r="E4182" i="25"/>
  <c r="H4181" i="25"/>
  <c r="J4183" i="25" l="1"/>
  <c r="A4184" i="25"/>
  <c r="F4186" i="25" s="1"/>
  <c r="E4183" i="25"/>
  <c r="H4182" i="25"/>
  <c r="J4184" i="25" l="1"/>
  <c r="A4185" i="25"/>
  <c r="F4187" i="25" s="1"/>
  <c r="E4184" i="25"/>
  <c r="H4183" i="25"/>
  <c r="J4185" i="25" l="1"/>
  <c r="A4186" i="25"/>
  <c r="F4188" i="25" s="1"/>
  <c r="E4185" i="25"/>
  <c r="H4184" i="25"/>
  <c r="J4186" i="25" l="1"/>
  <c r="A4187" i="25"/>
  <c r="F4189" i="25" s="1"/>
  <c r="E4186" i="25"/>
  <c r="H4185" i="25"/>
  <c r="J4187" i="25" l="1"/>
  <c r="A4188" i="25"/>
  <c r="F4190" i="25" s="1"/>
  <c r="E4187" i="25"/>
  <c r="H4186" i="25"/>
  <c r="J4188" i="25" l="1"/>
  <c r="A4189" i="25"/>
  <c r="F4191" i="25" s="1"/>
  <c r="E4188" i="25"/>
  <c r="H4187" i="25"/>
  <c r="J4189" i="25" l="1"/>
  <c r="A4190" i="25"/>
  <c r="F4192" i="25" s="1"/>
  <c r="E4189" i="25"/>
  <c r="H4188" i="25"/>
  <c r="J4190" i="25" l="1"/>
  <c r="A4191" i="25"/>
  <c r="F4193" i="25" s="1"/>
  <c r="E4190" i="25"/>
  <c r="H4189" i="25"/>
  <c r="J4191" i="25" l="1"/>
  <c r="A4192" i="25"/>
  <c r="F4194" i="25" s="1"/>
  <c r="E4191" i="25"/>
  <c r="H4190" i="25"/>
  <c r="J4192" i="25" l="1"/>
  <c r="A4193" i="25"/>
  <c r="F4195" i="25" s="1"/>
  <c r="E4192" i="25"/>
  <c r="H4191" i="25"/>
  <c r="J4193" i="25" l="1"/>
  <c r="A4194" i="25"/>
  <c r="F4196" i="25" s="1"/>
  <c r="E4193" i="25"/>
  <c r="H4192" i="25"/>
  <c r="J4194" i="25" l="1"/>
  <c r="A4195" i="25"/>
  <c r="F4197" i="25" s="1"/>
  <c r="E4194" i="25"/>
  <c r="H4193" i="25"/>
  <c r="J4195" i="25" l="1"/>
  <c r="A4196" i="25"/>
  <c r="F4198" i="25" s="1"/>
  <c r="E4195" i="25"/>
  <c r="H4194" i="25"/>
  <c r="J4196" i="25" l="1"/>
  <c r="A4197" i="25"/>
  <c r="F4199" i="25" s="1"/>
  <c r="E4196" i="25"/>
  <c r="H4195" i="25"/>
  <c r="J4197" i="25" l="1"/>
  <c r="A4198" i="25"/>
  <c r="F4200" i="25" s="1"/>
  <c r="E4197" i="25"/>
  <c r="H4196" i="25"/>
  <c r="J4198" i="25" l="1"/>
  <c r="A4199" i="25"/>
  <c r="F4201" i="25" s="1"/>
  <c r="E4198" i="25"/>
  <c r="H4197" i="25"/>
  <c r="J4199" i="25" l="1"/>
  <c r="A4200" i="25"/>
  <c r="F4202" i="25" s="1"/>
  <c r="E4199" i="25"/>
  <c r="H4198" i="25"/>
  <c r="J4200" i="25" l="1"/>
  <c r="A4201" i="25"/>
  <c r="F4203" i="25" s="1"/>
  <c r="E4200" i="25"/>
  <c r="H4199" i="25"/>
  <c r="J4201" i="25" l="1"/>
  <c r="A4202" i="25"/>
  <c r="F4204" i="25" s="1"/>
  <c r="E4201" i="25"/>
  <c r="H4200" i="25"/>
  <c r="J4202" i="25" l="1"/>
  <c r="A4203" i="25"/>
  <c r="F4205" i="25" s="1"/>
  <c r="E4202" i="25"/>
  <c r="H4201" i="25"/>
  <c r="J4203" i="25" l="1"/>
  <c r="A4204" i="25"/>
  <c r="F4206" i="25" s="1"/>
  <c r="E4203" i="25"/>
  <c r="H4202" i="25"/>
  <c r="J4204" i="25" l="1"/>
  <c r="A4205" i="25"/>
  <c r="F4207" i="25" s="1"/>
  <c r="E4204" i="25"/>
  <c r="H4203" i="25"/>
  <c r="J4205" i="25" l="1"/>
  <c r="A4206" i="25"/>
  <c r="F4208" i="25" s="1"/>
  <c r="E4205" i="25"/>
  <c r="H4204" i="25"/>
  <c r="J4206" i="25" l="1"/>
  <c r="A4207" i="25"/>
  <c r="F4209" i="25" s="1"/>
  <c r="E4206" i="25"/>
  <c r="H4205" i="25"/>
  <c r="J4207" i="25" l="1"/>
  <c r="A4208" i="25"/>
  <c r="F4210" i="25" s="1"/>
  <c r="E4207" i="25"/>
  <c r="H4206" i="25"/>
  <c r="J4208" i="25" l="1"/>
  <c r="A4209" i="25"/>
  <c r="F4211" i="25" s="1"/>
  <c r="E4208" i="25"/>
  <c r="H4207" i="25"/>
  <c r="J4209" i="25" l="1"/>
  <c r="A4210" i="25"/>
  <c r="F4212" i="25" s="1"/>
  <c r="E4209" i="25"/>
  <c r="H4208" i="25"/>
  <c r="J4210" i="25" l="1"/>
  <c r="A4211" i="25"/>
  <c r="F4213" i="25" s="1"/>
  <c r="E4210" i="25"/>
  <c r="H4209" i="25"/>
  <c r="J4211" i="25" l="1"/>
  <c r="A4212" i="25"/>
  <c r="F4214" i="25" s="1"/>
  <c r="E4211" i="25"/>
  <c r="H4210" i="25"/>
  <c r="J4212" i="25" l="1"/>
  <c r="A4213" i="25"/>
  <c r="F4215" i="25" s="1"/>
  <c r="E4212" i="25"/>
  <c r="H4211" i="25"/>
  <c r="J4213" i="25" l="1"/>
  <c r="A4214" i="25"/>
  <c r="F4216" i="25" s="1"/>
  <c r="E4213" i="25"/>
  <c r="H4212" i="25"/>
  <c r="J4214" i="25" l="1"/>
  <c r="A4215" i="25"/>
  <c r="F4217" i="25" s="1"/>
  <c r="E4214" i="25"/>
  <c r="H4213" i="25"/>
  <c r="J4215" i="25" l="1"/>
  <c r="A4216" i="25"/>
  <c r="F4218" i="25" s="1"/>
  <c r="E4215" i="25"/>
  <c r="H4214" i="25"/>
  <c r="J4216" i="25" l="1"/>
  <c r="A4217" i="25"/>
  <c r="F4219" i="25" s="1"/>
  <c r="E4216" i="25"/>
  <c r="H4215" i="25"/>
  <c r="J4217" i="25" l="1"/>
  <c r="A4218" i="25"/>
  <c r="F4220" i="25" s="1"/>
  <c r="E4217" i="25"/>
  <c r="H4216" i="25"/>
  <c r="J4218" i="25" l="1"/>
  <c r="A4219" i="25"/>
  <c r="F4221" i="25" s="1"/>
  <c r="E4218" i="25"/>
  <c r="H4217" i="25"/>
  <c r="J4219" i="25" l="1"/>
  <c r="A4220" i="25"/>
  <c r="F4222" i="25" s="1"/>
  <c r="E4219" i="25"/>
  <c r="H4218" i="25"/>
  <c r="J4220" i="25" l="1"/>
  <c r="A4221" i="25"/>
  <c r="F4223" i="25" s="1"/>
  <c r="E4220" i="25"/>
  <c r="H4219" i="25"/>
  <c r="J4221" i="25" l="1"/>
  <c r="A4222" i="25"/>
  <c r="F4224" i="25" s="1"/>
  <c r="E4221" i="25"/>
  <c r="H4220" i="25"/>
  <c r="J4222" i="25" l="1"/>
  <c r="A4223" i="25"/>
  <c r="F4225" i="25" s="1"/>
  <c r="E4222" i="25"/>
  <c r="H4221" i="25"/>
  <c r="J4223" i="25" l="1"/>
  <c r="A4224" i="25"/>
  <c r="F4226" i="25" s="1"/>
  <c r="E4223" i="25"/>
  <c r="H4222" i="25"/>
  <c r="J4224" i="25" l="1"/>
  <c r="A4225" i="25"/>
  <c r="F4227" i="25" s="1"/>
  <c r="E4224" i="25"/>
  <c r="H4223" i="25"/>
  <c r="J4225" i="25" l="1"/>
  <c r="A4226" i="25"/>
  <c r="F4228" i="25" s="1"/>
  <c r="E4225" i="25"/>
  <c r="H4224" i="25"/>
  <c r="J4226" i="25" l="1"/>
  <c r="A4227" i="25"/>
  <c r="F4229" i="25" s="1"/>
  <c r="E4226" i="25"/>
  <c r="H4225" i="25"/>
  <c r="J4227" i="25" l="1"/>
  <c r="A4228" i="25"/>
  <c r="F4230" i="25" s="1"/>
  <c r="E4227" i="25"/>
  <c r="H4226" i="25"/>
  <c r="J4228" i="25" l="1"/>
  <c r="A4229" i="25"/>
  <c r="F4231" i="25" s="1"/>
  <c r="E4228" i="25"/>
  <c r="H4227" i="25"/>
  <c r="J4229" i="25" l="1"/>
  <c r="A4230" i="25"/>
  <c r="F4232" i="25" s="1"/>
  <c r="E4229" i="25"/>
  <c r="H4228" i="25"/>
  <c r="J4230" i="25" l="1"/>
  <c r="A4231" i="25"/>
  <c r="F4233" i="25" s="1"/>
  <c r="E4230" i="25"/>
  <c r="H4229" i="25"/>
  <c r="J4231" i="25" l="1"/>
  <c r="A4232" i="25"/>
  <c r="F4234" i="25" s="1"/>
  <c r="E4231" i="25"/>
  <c r="H4230" i="25"/>
  <c r="J4232" i="25" l="1"/>
  <c r="A4233" i="25"/>
  <c r="F4235" i="25" s="1"/>
  <c r="E4232" i="25"/>
  <c r="H4231" i="25"/>
  <c r="J4233" i="25" l="1"/>
  <c r="A4234" i="25"/>
  <c r="F4236" i="25" s="1"/>
  <c r="E4233" i="25"/>
  <c r="H4232" i="25"/>
  <c r="J4234" i="25" l="1"/>
  <c r="A4235" i="25"/>
  <c r="F4237" i="25" s="1"/>
  <c r="E4234" i="25"/>
  <c r="H4233" i="25"/>
  <c r="J4235" i="25" l="1"/>
  <c r="A4236" i="25"/>
  <c r="F4238" i="25" s="1"/>
  <c r="E4235" i="25"/>
  <c r="H4234" i="25"/>
  <c r="J4236" i="25" l="1"/>
  <c r="A4237" i="25"/>
  <c r="F4239" i="25" s="1"/>
  <c r="E4236" i="25"/>
  <c r="H4235" i="25"/>
  <c r="J4237" i="25" l="1"/>
  <c r="A4238" i="25"/>
  <c r="F4240" i="25" s="1"/>
  <c r="E4237" i="25"/>
  <c r="H4236" i="25"/>
  <c r="J4238" i="25" l="1"/>
  <c r="A4239" i="25"/>
  <c r="F4241" i="25" s="1"/>
  <c r="E4238" i="25"/>
  <c r="H4237" i="25"/>
  <c r="J4239" i="25" l="1"/>
  <c r="A4240" i="25"/>
  <c r="F4242" i="25" s="1"/>
  <c r="E4239" i="25"/>
  <c r="H4238" i="25"/>
  <c r="J4240" i="25" l="1"/>
  <c r="A4241" i="25"/>
  <c r="F4243" i="25" s="1"/>
  <c r="E4240" i="25"/>
  <c r="H4239" i="25"/>
  <c r="J4241" i="25" l="1"/>
  <c r="A4242" i="25"/>
  <c r="F4244" i="25" s="1"/>
  <c r="E4241" i="25"/>
  <c r="H4240" i="25"/>
  <c r="J4242" i="25" l="1"/>
  <c r="A4243" i="25"/>
  <c r="F4245" i="25" s="1"/>
  <c r="E4242" i="25"/>
  <c r="H4241" i="25"/>
  <c r="J4243" i="25" l="1"/>
  <c r="A4244" i="25"/>
  <c r="F4246" i="25" s="1"/>
  <c r="E4243" i="25"/>
  <c r="H4242" i="25"/>
  <c r="J4244" i="25" l="1"/>
  <c r="A4245" i="25"/>
  <c r="F4247" i="25" s="1"/>
  <c r="E4244" i="25"/>
  <c r="H4243" i="25"/>
  <c r="J4245" i="25" l="1"/>
  <c r="A4246" i="25"/>
  <c r="F4248" i="25" s="1"/>
  <c r="E4245" i="25"/>
  <c r="H4244" i="25"/>
  <c r="J4246" i="25" l="1"/>
  <c r="A4247" i="25"/>
  <c r="F4249" i="25" s="1"/>
  <c r="E4246" i="25"/>
  <c r="H4245" i="25"/>
  <c r="J4247" i="25" l="1"/>
  <c r="A4248" i="25"/>
  <c r="F4250" i="25" s="1"/>
  <c r="E4247" i="25"/>
  <c r="H4246" i="25"/>
  <c r="J4248" i="25" l="1"/>
  <c r="A4249" i="25"/>
  <c r="F4251" i="25" s="1"/>
  <c r="E4248" i="25"/>
  <c r="H4247" i="25"/>
  <c r="J4249" i="25" l="1"/>
  <c r="A4250" i="25"/>
  <c r="F4252" i="25" s="1"/>
  <c r="E4249" i="25"/>
  <c r="H4248" i="25"/>
  <c r="J4250" i="25" l="1"/>
  <c r="A4251" i="25"/>
  <c r="F4253" i="25" s="1"/>
  <c r="E4250" i="25"/>
  <c r="H4249" i="25"/>
  <c r="J4251" i="25" l="1"/>
  <c r="A4252" i="25"/>
  <c r="F4254" i="25" s="1"/>
  <c r="E4251" i="25"/>
  <c r="H4250" i="25"/>
  <c r="J4252" i="25" l="1"/>
  <c r="A4253" i="25"/>
  <c r="F4255" i="25" s="1"/>
  <c r="E4252" i="25"/>
  <c r="H4251" i="25"/>
  <c r="J4253" i="25" l="1"/>
  <c r="A4254" i="25"/>
  <c r="F4256" i="25" s="1"/>
  <c r="E4253" i="25"/>
  <c r="H4252" i="25"/>
  <c r="J4254" i="25" l="1"/>
  <c r="A4255" i="25"/>
  <c r="F4257" i="25" s="1"/>
  <c r="E4254" i="25"/>
  <c r="H4253" i="25"/>
  <c r="J4255" i="25" l="1"/>
  <c r="A4256" i="25"/>
  <c r="F4258" i="25" s="1"/>
  <c r="E4255" i="25"/>
  <c r="H4254" i="25"/>
  <c r="J4256" i="25" l="1"/>
  <c r="A4257" i="25"/>
  <c r="F4259" i="25" s="1"/>
  <c r="E4256" i="25"/>
  <c r="H4255" i="25"/>
  <c r="J4257" i="25" l="1"/>
  <c r="A4258" i="25"/>
  <c r="F4260" i="25" s="1"/>
  <c r="E4257" i="25"/>
  <c r="H4256" i="25"/>
  <c r="J4258" i="25" l="1"/>
  <c r="A4259" i="25"/>
  <c r="F4261" i="25" s="1"/>
  <c r="E4258" i="25"/>
  <c r="H4257" i="25"/>
  <c r="J4259" i="25" l="1"/>
  <c r="A4260" i="25"/>
  <c r="F4262" i="25" s="1"/>
  <c r="E4259" i="25"/>
  <c r="H4258" i="25"/>
  <c r="J4260" i="25" l="1"/>
  <c r="A4261" i="25"/>
  <c r="F4263" i="25" s="1"/>
  <c r="E4260" i="25"/>
  <c r="H4259" i="25"/>
  <c r="J4261" i="25" l="1"/>
  <c r="A4262" i="25"/>
  <c r="F4264" i="25" s="1"/>
  <c r="E4261" i="25"/>
  <c r="H4260" i="25"/>
  <c r="J4262" i="25" l="1"/>
  <c r="A4263" i="25"/>
  <c r="F4265" i="25" s="1"/>
  <c r="E4262" i="25"/>
  <c r="H4261" i="25"/>
  <c r="J4263" i="25" l="1"/>
  <c r="A4264" i="25"/>
  <c r="F4266" i="25" s="1"/>
  <c r="E4263" i="25"/>
  <c r="H4262" i="25"/>
  <c r="J4264" i="25" l="1"/>
  <c r="A4265" i="25"/>
  <c r="F4267" i="25" s="1"/>
  <c r="E4264" i="25"/>
  <c r="H4263" i="25"/>
  <c r="J4265" i="25" l="1"/>
  <c r="A4266" i="25"/>
  <c r="F4268" i="25" s="1"/>
  <c r="E4265" i="25"/>
  <c r="H4264" i="25"/>
  <c r="J4266" i="25" l="1"/>
  <c r="A4267" i="25"/>
  <c r="F4269" i="25" s="1"/>
  <c r="E4266" i="25"/>
  <c r="H4265" i="25"/>
  <c r="J4267" i="25" l="1"/>
  <c r="A4268" i="25"/>
  <c r="F4270" i="25" s="1"/>
  <c r="E4267" i="25"/>
  <c r="H4266" i="25"/>
  <c r="J4268" i="25" l="1"/>
  <c r="A4269" i="25"/>
  <c r="F4271" i="25" s="1"/>
  <c r="E4268" i="25"/>
  <c r="H4267" i="25"/>
  <c r="J4269" i="25" l="1"/>
  <c r="A4270" i="25"/>
  <c r="F4272" i="25" s="1"/>
  <c r="E4269" i="25"/>
  <c r="H4268" i="25"/>
  <c r="J4270" i="25" l="1"/>
  <c r="A4271" i="25"/>
  <c r="F4273" i="25" s="1"/>
  <c r="E4270" i="25"/>
  <c r="H4269" i="25"/>
  <c r="J4271" i="25" l="1"/>
  <c r="A4272" i="25"/>
  <c r="F4274" i="25" s="1"/>
  <c r="E4271" i="25"/>
  <c r="H4270" i="25"/>
  <c r="J4272" i="25" l="1"/>
  <c r="A4273" i="25"/>
  <c r="F4275" i="25" s="1"/>
  <c r="E4272" i="25"/>
  <c r="H4271" i="25"/>
  <c r="J4273" i="25" l="1"/>
  <c r="A4274" i="25"/>
  <c r="F4276" i="25" s="1"/>
  <c r="E4273" i="25"/>
  <c r="H4272" i="25"/>
  <c r="J4274" i="25" l="1"/>
  <c r="A4275" i="25"/>
  <c r="F4277" i="25" s="1"/>
  <c r="E4274" i="25"/>
  <c r="H4273" i="25"/>
  <c r="J4275" i="25" l="1"/>
  <c r="A4276" i="25"/>
  <c r="F4278" i="25" s="1"/>
  <c r="E4275" i="25"/>
  <c r="H4274" i="25"/>
  <c r="J4276" i="25" l="1"/>
  <c r="A4277" i="25"/>
  <c r="F4279" i="25" s="1"/>
  <c r="E4276" i="25"/>
  <c r="H4275" i="25"/>
  <c r="J4277" i="25" l="1"/>
  <c r="A4278" i="25"/>
  <c r="F4280" i="25" s="1"/>
  <c r="E4277" i="25"/>
  <c r="H4276" i="25"/>
  <c r="J4278" i="25" l="1"/>
  <c r="A4279" i="25"/>
  <c r="F4281" i="25" s="1"/>
  <c r="E4278" i="25"/>
  <c r="H4277" i="25"/>
  <c r="J4279" i="25" l="1"/>
  <c r="A4280" i="25"/>
  <c r="F4282" i="25" s="1"/>
  <c r="E4279" i="25"/>
  <c r="H4278" i="25"/>
  <c r="J4280" i="25" l="1"/>
  <c r="A4281" i="25"/>
  <c r="F4283" i="25" s="1"/>
  <c r="E4280" i="25"/>
  <c r="H4279" i="25"/>
  <c r="J4281" i="25" l="1"/>
  <c r="A4282" i="25"/>
  <c r="F4284" i="25" s="1"/>
  <c r="E4281" i="25"/>
  <c r="H4280" i="25"/>
  <c r="J4282" i="25" l="1"/>
  <c r="A4283" i="25"/>
  <c r="F4285" i="25" s="1"/>
  <c r="E4282" i="25"/>
  <c r="H4281" i="25"/>
  <c r="J4283" i="25" l="1"/>
  <c r="A4284" i="25"/>
  <c r="F4286" i="25" s="1"/>
  <c r="E4283" i="25"/>
  <c r="H4282" i="25"/>
  <c r="J4284" i="25" l="1"/>
  <c r="A4285" i="25"/>
  <c r="F4287" i="25" s="1"/>
  <c r="E4284" i="25"/>
  <c r="H4283" i="25"/>
  <c r="J4285" i="25" l="1"/>
  <c r="A4286" i="25"/>
  <c r="F4288" i="25" s="1"/>
  <c r="E4285" i="25"/>
  <c r="H4284" i="25"/>
  <c r="J4286" i="25" l="1"/>
  <c r="A4287" i="25"/>
  <c r="F4289" i="25" s="1"/>
  <c r="E4286" i="25"/>
  <c r="H4285" i="25"/>
  <c r="J4287" i="25" l="1"/>
  <c r="A4288" i="25"/>
  <c r="F4290" i="25" s="1"/>
  <c r="E4287" i="25"/>
  <c r="H4286" i="25"/>
  <c r="J4288" i="25" l="1"/>
  <c r="A4289" i="25"/>
  <c r="F4291" i="25" s="1"/>
  <c r="E4288" i="25"/>
  <c r="H4287" i="25"/>
  <c r="J4289" i="25" l="1"/>
  <c r="A4290" i="25"/>
  <c r="F4292" i="25" s="1"/>
  <c r="E4289" i="25"/>
  <c r="H4288" i="25"/>
  <c r="J4290" i="25" l="1"/>
  <c r="A4291" i="25"/>
  <c r="F4293" i="25" s="1"/>
  <c r="E4290" i="25"/>
  <c r="H4289" i="25"/>
  <c r="J4291" i="25" l="1"/>
  <c r="A4292" i="25"/>
  <c r="F4294" i="25" s="1"/>
  <c r="E4291" i="25"/>
  <c r="H4290" i="25"/>
  <c r="J4292" i="25" l="1"/>
  <c r="A4293" i="25"/>
  <c r="F4295" i="25" s="1"/>
  <c r="E4292" i="25"/>
  <c r="H4291" i="25"/>
  <c r="J4293" i="25" l="1"/>
  <c r="A4294" i="25"/>
  <c r="F4296" i="25" s="1"/>
  <c r="E4293" i="25"/>
  <c r="H4292" i="25"/>
  <c r="J4294" i="25" l="1"/>
  <c r="A4295" i="25"/>
  <c r="F4297" i="25" s="1"/>
  <c r="E4294" i="25"/>
  <c r="H4293" i="25"/>
  <c r="J4295" i="25" l="1"/>
  <c r="A4296" i="25"/>
  <c r="F4298" i="25" s="1"/>
  <c r="E4295" i="25"/>
  <c r="H4294" i="25"/>
  <c r="J4296" i="25" l="1"/>
  <c r="A4297" i="25"/>
  <c r="F4299" i="25" s="1"/>
  <c r="E4296" i="25"/>
  <c r="H4295" i="25"/>
  <c r="J4297" i="25" l="1"/>
  <c r="A4298" i="25"/>
  <c r="F4300" i="25" s="1"/>
  <c r="E4297" i="25"/>
  <c r="H4296" i="25"/>
  <c r="J4298" i="25" l="1"/>
  <c r="A4299" i="25"/>
  <c r="F4301" i="25" s="1"/>
  <c r="E4298" i="25"/>
  <c r="H4297" i="25"/>
  <c r="J4299" i="25" l="1"/>
  <c r="A4300" i="25"/>
  <c r="F4302" i="25" s="1"/>
  <c r="E4299" i="25"/>
  <c r="H4298" i="25"/>
  <c r="J4300" i="25" l="1"/>
  <c r="A4301" i="25"/>
  <c r="F4303" i="25" s="1"/>
  <c r="E4300" i="25"/>
  <c r="H4299" i="25"/>
  <c r="J4301" i="25" l="1"/>
  <c r="A4302" i="25"/>
  <c r="F4304" i="25" s="1"/>
  <c r="E4301" i="25"/>
  <c r="H4300" i="25"/>
  <c r="J4302" i="25" l="1"/>
  <c r="A4303" i="25"/>
  <c r="F4305" i="25" s="1"/>
  <c r="E4302" i="25"/>
  <c r="H4301" i="25"/>
  <c r="J4303" i="25" l="1"/>
  <c r="A4304" i="25"/>
  <c r="F4306" i="25" s="1"/>
  <c r="E4303" i="25"/>
  <c r="H4302" i="25"/>
  <c r="J4304" i="25" l="1"/>
  <c r="A4305" i="25"/>
  <c r="F4307" i="25" s="1"/>
  <c r="E4304" i="25"/>
  <c r="H4303" i="25"/>
  <c r="J4305" i="25" l="1"/>
  <c r="A4306" i="25"/>
  <c r="F4308" i="25" s="1"/>
  <c r="E4305" i="25"/>
  <c r="H4304" i="25"/>
  <c r="J4306" i="25" l="1"/>
  <c r="A4307" i="25"/>
  <c r="F4309" i="25" s="1"/>
  <c r="E4306" i="25"/>
  <c r="H4305" i="25"/>
  <c r="J4307" i="25" l="1"/>
  <c r="A4308" i="25"/>
  <c r="F4310" i="25" s="1"/>
  <c r="E4307" i="25"/>
  <c r="H4306" i="25"/>
  <c r="J4308" i="25" l="1"/>
  <c r="A4309" i="25"/>
  <c r="F4311" i="25" s="1"/>
  <c r="E4308" i="25"/>
  <c r="H4307" i="25"/>
  <c r="J4309" i="25" l="1"/>
  <c r="A4310" i="25"/>
  <c r="F4312" i="25" s="1"/>
  <c r="E4309" i="25"/>
  <c r="H4308" i="25"/>
  <c r="J4310" i="25" l="1"/>
  <c r="A4311" i="25"/>
  <c r="F4313" i="25" s="1"/>
  <c r="E4310" i="25"/>
  <c r="H4309" i="25"/>
  <c r="J4311" i="25" l="1"/>
  <c r="A4312" i="25"/>
  <c r="F4314" i="25" s="1"/>
  <c r="E4311" i="25"/>
  <c r="H4310" i="25"/>
  <c r="J4312" i="25" l="1"/>
  <c r="A4313" i="25"/>
  <c r="F4315" i="25" s="1"/>
  <c r="E4312" i="25"/>
  <c r="H4311" i="25"/>
  <c r="J4313" i="25" l="1"/>
  <c r="A4314" i="25"/>
  <c r="F4316" i="25" s="1"/>
  <c r="E4313" i="25"/>
  <c r="H4312" i="25"/>
  <c r="J4314" i="25" l="1"/>
  <c r="A4315" i="25"/>
  <c r="F4317" i="25" s="1"/>
  <c r="E4314" i="25"/>
  <c r="H4313" i="25"/>
  <c r="J4315" i="25" l="1"/>
  <c r="A4316" i="25"/>
  <c r="F4318" i="25" s="1"/>
  <c r="E4315" i="25"/>
  <c r="H4314" i="25"/>
  <c r="J4316" i="25" l="1"/>
  <c r="A4317" i="25"/>
  <c r="F4319" i="25" s="1"/>
  <c r="E4316" i="25"/>
  <c r="H4315" i="25"/>
  <c r="J4317" i="25" l="1"/>
  <c r="A4318" i="25"/>
  <c r="F4320" i="25" s="1"/>
  <c r="E4317" i="25"/>
  <c r="H4316" i="25"/>
  <c r="J4318" i="25" l="1"/>
  <c r="A4319" i="25"/>
  <c r="F4321" i="25" s="1"/>
  <c r="E4318" i="25"/>
  <c r="H4317" i="25"/>
  <c r="J4319" i="25" l="1"/>
  <c r="A4320" i="25"/>
  <c r="F4322" i="25" s="1"/>
  <c r="E4319" i="25"/>
  <c r="H4318" i="25"/>
  <c r="J4320" i="25" l="1"/>
  <c r="A4321" i="25"/>
  <c r="F4323" i="25" s="1"/>
  <c r="E4320" i="25"/>
  <c r="H4319" i="25"/>
  <c r="J4321" i="25" l="1"/>
  <c r="A4322" i="25"/>
  <c r="F4324" i="25" s="1"/>
  <c r="E4321" i="25"/>
  <c r="H4320" i="25"/>
  <c r="J4322" i="25" l="1"/>
  <c r="A4323" i="25"/>
  <c r="F4325" i="25" s="1"/>
  <c r="E4322" i="25"/>
  <c r="H4321" i="25"/>
  <c r="J4323" i="25" l="1"/>
  <c r="A4324" i="25"/>
  <c r="F4326" i="25" s="1"/>
  <c r="E4323" i="25"/>
  <c r="H4322" i="25"/>
  <c r="J4324" i="25" l="1"/>
  <c r="A4325" i="25"/>
  <c r="F4327" i="25" s="1"/>
  <c r="E4324" i="25"/>
  <c r="H4323" i="25"/>
  <c r="J4325" i="25" l="1"/>
  <c r="A4326" i="25"/>
  <c r="F4328" i="25" s="1"/>
  <c r="E4325" i="25"/>
  <c r="H4324" i="25"/>
  <c r="J4326" i="25" l="1"/>
  <c r="A4327" i="25"/>
  <c r="F4329" i="25" s="1"/>
  <c r="E4326" i="25"/>
  <c r="H4325" i="25"/>
  <c r="J4327" i="25" l="1"/>
  <c r="A4328" i="25"/>
  <c r="F4330" i="25" s="1"/>
  <c r="E4327" i="25"/>
  <c r="H4326" i="25"/>
  <c r="J4328" i="25" l="1"/>
  <c r="A4329" i="25"/>
  <c r="F4331" i="25" s="1"/>
  <c r="E4328" i="25"/>
  <c r="H4327" i="25"/>
  <c r="J4329" i="25" l="1"/>
  <c r="A4330" i="25"/>
  <c r="F4332" i="25" s="1"/>
  <c r="E4329" i="25"/>
  <c r="H4328" i="25"/>
  <c r="J4330" i="25" l="1"/>
  <c r="A4331" i="25"/>
  <c r="F4333" i="25" s="1"/>
  <c r="E4330" i="25"/>
  <c r="H4329" i="25"/>
  <c r="J4331" i="25" l="1"/>
  <c r="A4332" i="25"/>
  <c r="F4334" i="25" s="1"/>
  <c r="E4331" i="25"/>
  <c r="H4330" i="25"/>
  <c r="J4332" i="25" l="1"/>
  <c r="A4333" i="25"/>
  <c r="F4335" i="25" s="1"/>
  <c r="E4332" i="25"/>
  <c r="H4331" i="25"/>
  <c r="J4333" i="25" l="1"/>
  <c r="A4334" i="25"/>
  <c r="F4336" i="25" s="1"/>
  <c r="E4333" i="25"/>
  <c r="H4332" i="25"/>
  <c r="J4334" i="25" l="1"/>
  <c r="A4335" i="25"/>
  <c r="F4337" i="25" s="1"/>
  <c r="E4334" i="25"/>
  <c r="H4333" i="25"/>
  <c r="J4335" i="25" l="1"/>
  <c r="A4336" i="25"/>
  <c r="F4338" i="25" s="1"/>
  <c r="E4335" i="25"/>
  <c r="H4334" i="25"/>
  <c r="J4336" i="25" l="1"/>
  <c r="A4337" i="25"/>
  <c r="F4339" i="25" s="1"/>
  <c r="E4336" i="25"/>
  <c r="H4335" i="25"/>
  <c r="J4337" i="25" l="1"/>
  <c r="A4338" i="25"/>
  <c r="F4340" i="25" s="1"/>
  <c r="E4337" i="25"/>
  <c r="H4336" i="25"/>
  <c r="J4338" i="25" l="1"/>
  <c r="A4339" i="25"/>
  <c r="F4341" i="25" s="1"/>
  <c r="E4338" i="25"/>
  <c r="H4337" i="25"/>
  <c r="J4339" i="25" l="1"/>
  <c r="A4340" i="25"/>
  <c r="F4342" i="25" s="1"/>
  <c r="E4339" i="25"/>
  <c r="H4338" i="25"/>
  <c r="J4340" i="25" l="1"/>
  <c r="A4341" i="25"/>
  <c r="F4343" i="25" s="1"/>
  <c r="E4340" i="25"/>
  <c r="H4339" i="25"/>
  <c r="J4341" i="25" l="1"/>
  <c r="A4342" i="25"/>
  <c r="F4344" i="25" s="1"/>
  <c r="E4341" i="25"/>
  <c r="H4340" i="25"/>
  <c r="J4342" i="25" l="1"/>
  <c r="A4343" i="25"/>
  <c r="F4345" i="25" s="1"/>
  <c r="E4342" i="25"/>
  <c r="H4341" i="25"/>
  <c r="J4343" i="25" l="1"/>
  <c r="A4344" i="25"/>
  <c r="F4346" i="25" s="1"/>
  <c r="E4343" i="25"/>
  <c r="H4342" i="25"/>
  <c r="J4344" i="25" l="1"/>
  <c r="A4345" i="25"/>
  <c r="F4347" i="25" s="1"/>
  <c r="E4344" i="25"/>
  <c r="H4343" i="25"/>
  <c r="J4345" i="25" l="1"/>
  <c r="A4346" i="25"/>
  <c r="F4348" i="25" s="1"/>
  <c r="E4345" i="25"/>
  <c r="H4344" i="25"/>
  <c r="J4346" i="25" l="1"/>
  <c r="A4347" i="25"/>
  <c r="F4349" i="25" s="1"/>
  <c r="E4346" i="25"/>
  <c r="H4345" i="25"/>
  <c r="J4347" i="25" l="1"/>
  <c r="A4348" i="25"/>
  <c r="F4350" i="25" s="1"/>
  <c r="E4347" i="25"/>
  <c r="H4346" i="25"/>
  <c r="J4348" i="25" l="1"/>
  <c r="A4349" i="25"/>
  <c r="F4351" i="25" s="1"/>
  <c r="E4348" i="25"/>
  <c r="H4347" i="25"/>
  <c r="J4349" i="25" l="1"/>
  <c r="A4350" i="25"/>
  <c r="F4352" i="25" s="1"/>
  <c r="E4349" i="25"/>
  <c r="H4348" i="25"/>
  <c r="J4350" i="25" l="1"/>
  <c r="A4351" i="25"/>
  <c r="F4353" i="25" s="1"/>
  <c r="E4350" i="25"/>
  <c r="H4349" i="25"/>
  <c r="J4351" i="25" l="1"/>
  <c r="A4352" i="25"/>
  <c r="F4354" i="25" s="1"/>
  <c r="E4351" i="25"/>
  <c r="H4350" i="25"/>
  <c r="J4352" i="25" l="1"/>
  <c r="A4353" i="25"/>
  <c r="F4355" i="25" s="1"/>
  <c r="E4352" i="25"/>
  <c r="H4351" i="25"/>
  <c r="J4353" i="25" l="1"/>
  <c r="A4354" i="25"/>
  <c r="F4356" i="25" s="1"/>
  <c r="E4353" i="25"/>
  <c r="H4352" i="25"/>
  <c r="J4354" i="25" l="1"/>
  <c r="A4355" i="25"/>
  <c r="F4357" i="25" s="1"/>
  <c r="E4354" i="25"/>
  <c r="H4353" i="25"/>
  <c r="J4355" i="25" l="1"/>
  <c r="A4356" i="25"/>
  <c r="F4358" i="25" s="1"/>
  <c r="E4355" i="25"/>
  <c r="H4354" i="25"/>
  <c r="J4356" i="25" l="1"/>
  <c r="A4357" i="25"/>
  <c r="F4359" i="25" s="1"/>
  <c r="E4356" i="25"/>
  <c r="H4355" i="25"/>
  <c r="J4357" i="25" l="1"/>
  <c r="A4358" i="25"/>
  <c r="F4360" i="25" s="1"/>
  <c r="E4357" i="25"/>
  <c r="H4356" i="25"/>
  <c r="J4358" i="25" l="1"/>
  <c r="A4359" i="25"/>
  <c r="F4361" i="25" s="1"/>
  <c r="E4358" i="25"/>
  <c r="H4357" i="25"/>
  <c r="J4359" i="25" l="1"/>
  <c r="A4360" i="25"/>
  <c r="F4362" i="25" s="1"/>
  <c r="E4359" i="25"/>
  <c r="H4358" i="25"/>
  <c r="J4360" i="25" l="1"/>
  <c r="A4361" i="25"/>
  <c r="F4363" i="25" s="1"/>
  <c r="E4360" i="25"/>
  <c r="H4359" i="25"/>
  <c r="J4361" i="25" l="1"/>
  <c r="A4362" i="25"/>
  <c r="F4364" i="25" s="1"/>
  <c r="E4361" i="25"/>
  <c r="H4360" i="25"/>
  <c r="J4362" i="25" l="1"/>
  <c r="A4363" i="25"/>
  <c r="F4365" i="25" s="1"/>
  <c r="E4362" i="25"/>
  <c r="H4361" i="25"/>
  <c r="J4363" i="25" l="1"/>
  <c r="A4364" i="25"/>
  <c r="F4366" i="25" s="1"/>
  <c r="E4363" i="25"/>
  <c r="H4362" i="25"/>
  <c r="J4364" i="25" l="1"/>
  <c r="A4365" i="25"/>
  <c r="F4367" i="25" s="1"/>
  <c r="E4364" i="25"/>
  <c r="H4363" i="25"/>
  <c r="J4365" i="25" l="1"/>
  <c r="A4366" i="25"/>
  <c r="F4368" i="25" s="1"/>
  <c r="E4365" i="25"/>
  <c r="H4364" i="25"/>
  <c r="J4366" i="25" l="1"/>
  <c r="A4367" i="25"/>
  <c r="F4369" i="25" s="1"/>
  <c r="E4366" i="25"/>
  <c r="H4365" i="25"/>
  <c r="J4367" i="25" l="1"/>
  <c r="A4368" i="25"/>
  <c r="F4370" i="25" s="1"/>
  <c r="E4367" i="25"/>
  <c r="H4366" i="25"/>
  <c r="J4368" i="25" l="1"/>
  <c r="A4369" i="25"/>
  <c r="F4371" i="25" s="1"/>
  <c r="E4368" i="25"/>
  <c r="H4367" i="25"/>
  <c r="J4369" i="25" l="1"/>
  <c r="A4370" i="25"/>
  <c r="F4372" i="25" s="1"/>
  <c r="E4369" i="25"/>
  <c r="H4368" i="25"/>
  <c r="J4370" i="25" l="1"/>
  <c r="A4371" i="25"/>
  <c r="F4373" i="25" s="1"/>
  <c r="E4370" i="25"/>
  <c r="H4369" i="25"/>
  <c r="J4371" i="25" l="1"/>
  <c r="A4372" i="25"/>
  <c r="F4374" i="25" s="1"/>
  <c r="E4371" i="25"/>
  <c r="H4370" i="25"/>
  <c r="J4372" i="25" l="1"/>
  <c r="A4373" i="25"/>
  <c r="F4375" i="25" s="1"/>
  <c r="E4372" i="25"/>
  <c r="H4371" i="25"/>
  <c r="J4373" i="25" l="1"/>
  <c r="A4374" i="25"/>
  <c r="F4376" i="25" s="1"/>
  <c r="E4373" i="25"/>
  <c r="H4372" i="25"/>
  <c r="J4374" i="25" l="1"/>
  <c r="A4375" i="25"/>
  <c r="F4377" i="25" s="1"/>
  <c r="E4374" i="25"/>
  <c r="H4373" i="25"/>
  <c r="J4375" i="25" l="1"/>
  <c r="A4376" i="25"/>
  <c r="F4378" i="25" s="1"/>
  <c r="E4375" i="25"/>
  <c r="H4374" i="25"/>
  <c r="J4376" i="25" l="1"/>
  <c r="A4377" i="25"/>
  <c r="F4379" i="25" s="1"/>
  <c r="E4376" i="25"/>
  <c r="H4375" i="25"/>
  <c r="J4377" i="25" l="1"/>
  <c r="A4378" i="25"/>
  <c r="F4380" i="25" s="1"/>
  <c r="E4377" i="25"/>
  <c r="H4376" i="25"/>
  <c r="J4378" i="25" l="1"/>
  <c r="A4379" i="25"/>
  <c r="F4381" i="25" s="1"/>
  <c r="E4378" i="25"/>
  <c r="H4377" i="25"/>
  <c r="J4379" i="25" l="1"/>
  <c r="A4380" i="25"/>
  <c r="F4382" i="25" s="1"/>
  <c r="E4379" i="25"/>
  <c r="H4378" i="25"/>
  <c r="J4380" i="25" l="1"/>
  <c r="A4381" i="25"/>
  <c r="F4383" i="25" s="1"/>
  <c r="E4380" i="25"/>
  <c r="H4379" i="25"/>
  <c r="J4381" i="25" l="1"/>
  <c r="A4382" i="25"/>
  <c r="F4384" i="25" s="1"/>
  <c r="E4381" i="25"/>
  <c r="H4380" i="25"/>
  <c r="J4382" i="25" l="1"/>
  <c r="A4383" i="25"/>
  <c r="F4385" i="25" s="1"/>
  <c r="E4382" i="25"/>
  <c r="H4381" i="25"/>
  <c r="J4383" i="25" l="1"/>
  <c r="A4384" i="25"/>
  <c r="F4386" i="25" s="1"/>
  <c r="E4383" i="25"/>
  <c r="H4382" i="25"/>
  <c r="J4384" i="25" l="1"/>
  <c r="A4385" i="25"/>
  <c r="F4387" i="25" s="1"/>
  <c r="E4384" i="25"/>
  <c r="H4383" i="25"/>
  <c r="J4385" i="25" l="1"/>
  <c r="A4386" i="25"/>
  <c r="F4388" i="25" s="1"/>
  <c r="E4385" i="25"/>
  <c r="H4384" i="25"/>
  <c r="J4386" i="25" l="1"/>
  <c r="A4387" i="25"/>
  <c r="F4389" i="25" s="1"/>
  <c r="E4386" i="25"/>
  <c r="H4385" i="25"/>
  <c r="J4387" i="25" l="1"/>
  <c r="A4388" i="25"/>
  <c r="F4390" i="25" s="1"/>
  <c r="E4387" i="25"/>
  <c r="H4386" i="25"/>
  <c r="J4388" i="25" l="1"/>
  <c r="A4389" i="25"/>
  <c r="F4391" i="25" s="1"/>
  <c r="E4388" i="25"/>
  <c r="H4387" i="25"/>
  <c r="J4389" i="25" l="1"/>
  <c r="A4390" i="25"/>
  <c r="F4392" i="25" s="1"/>
  <c r="E4389" i="25"/>
  <c r="H4388" i="25"/>
  <c r="J4390" i="25" l="1"/>
  <c r="A4391" i="25"/>
  <c r="F4393" i="25" s="1"/>
  <c r="E4390" i="25"/>
  <c r="H4389" i="25"/>
  <c r="J4391" i="25" l="1"/>
  <c r="A4392" i="25"/>
  <c r="F4394" i="25" s="1"/>
  <c r="E4391" i="25"/>
  <c r="H4390" i="25"/>
  <c r="J4392" i="25" l="1"/>
  <c r="A4393" i="25"/>
  <c r="F4395" i="25" s="1"/>
  <c r="E4392" i="25"/>
  <c r="H4391" i="25"/>
  <c r="J4393" i="25" l="1"/>
  <c r="A4394" i="25"/>
  <c r="F4396" i="25" s="1"/>
  <c r="E4393" i="25"/>
  <c r="H4392" i="25"/>
  <c r="J4394" i="25" l="1"/>
  <c r="A4395" i="25"/>
  <c r="F4397" i="25" s="1"/>
  <c r="E4394" i="25"/>
  <c r="H4393" i="25"/>
  <c r="J4395" i="25" l="1"/>
  <c r="A4396" i="25"/>
  <c r="F4398" i="25" s="1"/>
  <c r="E4395" i="25"/>
  <c r="H4394" i="25"/>
  <c r="J4396" i="25" l="1"/>
  <c r="A4397" i="25"/>
  <c r="F4399" i="25" s="1"/>
  <c r="E4396" i="25"/>
  <c r="H4395" i="25"/>
  <c r="J4397" i="25" l="1"/>
  <c r="A4398" i="25"/>
  <c r="F4400" i="25" s="1"/>
  <c r="E4397" i="25"/>
  <c r="H4396" i="25"/>
  <c r="J4398" i="25" l="1"/>
  <c r="A4399" i="25"/>
  <c r="F4401" i="25" s="1"/>
  <c r="E4398" i="25"/>
  <c r="H4397" i="25"/>
  <c r="J4399" i="25" l="1"/>
  <c r="A4400" i="25"/>
  <c r="F4402" i="25" s="1"/>
  <c r="E4399" i="25"/>
  <c r="H4398" i="25"/>
  <c r="J4400" i="25" l="1"/>
  <c r="A4401" i="25"/>
  <c r="F4403" i="25" s="1"/>
  <c r="E4400" i="25"/>
  <c r="H4399" i="25"/>
  <c r="J4401" i="25" l="1"/>
  <c r="A4402" i="25"/>
  <c r="F4404" i="25" s="1"/>
  <c r="E4401" i="25"/>
  <c r="H4400" i="25"/>
  <c r="J4402" i="25" l="1"/>
  <c r="A4403" i="25"/>
  <c r="F4405" i="25" s="1"/>
  <c r="E4402" i="25"/>
  <c r="H4401" i="25"/>
  <c r="J4403" i="25" l="1"/>
  <c r="A4404" i="25"/>
  <c r="F4406" i="25" s="1"/>
  <c r="E4403" i="25"/>
  <c r="H4402" i="25"/>
  <c r="J4404" i="25" l="1"/>
  <c r="A4405" i="25"/>
  <c r="F4407" i="25" s="1"/>
  <c r="E4404" i="25"/>
  <c r="H4403" i="25"/>
  <c r="J4405" i="25" l="1"/>
  <c r="A4406" i="25"/>
  <c r="F4408" i="25" s="1"/>
  <c r="E4405" i="25"/>
  <c r="H4404" i="25"/>
  <c r="J4406" i="25" l="1"/>
  <c r="A4407" i="25"/>
  <c r="F4409" i="25" s="1"/>
  <c r="E4406" i="25"/>
  <c r="H4405" i="25"/>
  <c r="J4407" i="25" l="1"/>
  <c r="A4408" i="25"/>
  <c r="F4410" i="25" s="1"/>
  <c r="E4407" i="25"/>
  <c r="H4406" i="25"/>
  <c r="J4408" i="25" l="1"/>
  <c r="A4409" i="25"/>
  <c r="F4411" i="25" s="1"/>
  <c r="E4408" i="25"/>
  <c r="H4407" i="25"/>
  <c r="J4409" i="25" l="1"/>
  <c r="A4410" i="25"/>
  <c r="F4412" i="25" s="1"/>
  <c r="E4409" i="25"/>
  <c r="H4408" i="25"/>
  <c r="J4410" i="25" l="1"/>
  <c r="A4411" i="25"/>
  <c r="F4413" i="25" s="1"/>
  <c r="E4410" i="25"/>
  <c r="H4409" i="25"/>
  <c r="J4411" i="25" l="1"/>
  <c r="A4412" i="25"/>
  <c r="F4414" i="25" s="1"/>
  <c r="E4411" i="25"/>
  <c r="H4410" i="25"/>
  <c r="J4412" i="25" l="1"/>
  <c r="A4413" i="25"/>
  <c r="F4415" i="25" s="1"/>
  <c r="E4412" i="25"/>
  <c r="H4411" i="25"/>
  <c r="J4413" i="25" l="1"/>
  <c r="A4414" i="25"/>
  <c r="F4416" i="25" s="1"/>
  <c r="E4413" i="25"/>
  <c r="H4412" i="25"/>
  <c r="J4414" i="25" l="1"/>
  <c r="A4415" i="25"/>
  <c r="F4417" i="25" s="1"/>
  <c r="E4414" i="25"/>
  <c r="H4413" i="25"/>
  <c r="J4415" i="25" l="1"/>
  <c r="A4416" i="25"/>
  <c r="F4418" i="25" s="1"/>
  <c r="E4415" i="25"/>
  <c r="H4414" i="25"/>
  <c r="J4416" i="25" l="1"/>
  <c r="A4417" i="25"/>
  <c r="F4419" i="25" s="1"/>
  <c r="E4416" i="25"/>
  <c r="H4415" i="25"/>
  <c r="J4417" i="25" l="1"/>
  <c r="A4418" i="25"/>
  <c r="F4420" i="25" s="1"/>
  <c r="E4417" i="25"/>
  <c r="H4416" i="25"/>
  <c r="J4418" i="25" l="1"/>
  <c r="A4419" i="25"/>
  <c r="F4421" i="25" s="1"/>
  <c r="E4418" i="25"/>
  <c r="H4417" i="25"/>
  <c r="J4419" i="25" l="1"/>
  <c r="A4420" i="25"/>
  <c r="F4422" i="25" s="1"/>
  <c r="E4419" i="25"/>
  <c r="H4418" i="25"/>
  <c r="J4420" i="25" l="1"/>
  <c r="A4421" i="25"/>
  <c r="F4423" i="25" s="1"/>
  <c r="E4420" i="25"/>
  <c r="H4419" i="25"/>
  <c r="J4421" i="25" l="1"/>
  <c r="A4422" i="25"/>
  <c r="F4424" i="25" s="1"/>
  <c r="E4421" i="25"/>
  <c r="H4420" i="25"/>
  <c r="J4422" i="25" l="1"/>
  <c r="A4423" i="25"/>
  <c r="F4425" i="25" s="1"/>
  <c r="E4422" i="25"/>
  <c r="H4421" i="25"/>
  <c r="J4423" i="25" l="1"/>
  <c r="A4424" i="25"/>
  <c r="F4426" i="25" s="1"/>
  <c r="E4423" i="25"/>
  <c r="H4422" i="25"/>
  <c r="J4424" i="25" l="1"/>
  <c r="A4425" i="25"/>
  <c r="F4427" i="25" s="1"/>
  <c r="E4424" i="25"/>
  <c r="H4423" i="25"/>
  <c r="J4425" i="25" l="1"/>
  <c r="A4426" i="25"/>
  <c r="F4428" i="25" s="1"/>
  <c r="E4425" i="25"/>
  <c r="H4424" i="25"/>
  <c r="J4426" i="25" l="1"/>
  <c r="A4427" i="25"/>
  <c r="F4429" i="25" s="1"/>
  <c r="E4426" i="25"/>
  <c r="H4425" i="25"/>
  <c r="J4427" i="25" l="1"/>
  <c r="A4428" i="25"/>
  <c r="F4430" i="25" s="1"/>
  <c r="E4427" i="25"/>
  <c r="H4426" i="25"/>
  <c r="J4428" i="25" l="1"/>
  <c r="A4429" i="25"/>
  <c r="F4431" i="25" s="1"/>
  <c r="E4428" i="25"/>
  <c r="H4427" i="25"/>
  <c r="J4429" i="25" l="1"/>
  <c r="A4430" i="25"/>
  <c r="F4432" i="25" s="1"/>
  <c r="E4429" i="25"/>
  <c r="H4428" i="25"/>
  <c r="J4430" i="25" l="1"/>
  <c r="A4431" i="25"/>
  <c r="F4433" i="25" s="1"/>
  <c r="E4430" i="25"/>
  <c r="H4429" i="25"/>
  <c r="J4431" i="25" l="1"/>
  <c r="A4432" i="25"/>
  <c r="F4434" i="25" s="1"/>
  <c r="E4431" i="25"/>
  <c r="H4430" i="25"/>
  <c r="J4432" i="25" l="1"/>
  <c r="A4433" i="25"/>
  <c r="F4435" i="25" s="1"/>
  <c r="E4432" i="25"/>
  <c r="H4431" i="25"/>
  <c r="J4433" i="25" l="1"/>
  <c r="A4434" i="25"/>
  <c r="F4436" i="25" s="1"/>
  <c r="E4433" i="25"/>
  <c r="H4432" i="25"/>
  <c r="J4434" i="25" l="1"/>
  <c r="A4435" i="25"/>
  <c r="F4437" i="25" s="1"/>
  <c r="E4434" i="25"/>
  <c r="H4433" i="25"/>
  <c r="J4435" i="25" l="1"/>
  <c r="A4436" i="25"/>
  <c r="F4438" i="25" s="1"/>
  <c r="E4435" i="25"/>
  <c r="H4434" i="25"/>
  <c r="J4436" i="25" l="1"/>
  <c r="A4437" i="25"/>
  <c r="F4439" i="25" s="1"/>
  <c r="E4436" i="25"/>
  <c r="H4435" i="25"/>
  <c r="J4437" i="25" l="1"/>
  <c r="A4438" i="25"/>
  <c r="F4440" i="25" s="1"/>
  <c r="E4437" i="25"/>
  <c r="H4436" i="25"/>
  <c r="J4438" i="25" l="1"/>
  <c r="A4439" i="25"/>
  <c r="F4441" i="25" s="1"/>
  <c r="E4438" i="25"/>
  <c r="H4437" i="25"/>
  <c r="J4439" i="25" l="1"/>
  <c r="A4440" i="25"/>
  <c r="F4442" i="25" s="1"/>
  <c r="E4439" i="25"/>
  <c r="H4438" i="25"/>
  <c r="J4440" i="25" l="1"/>
  <c r="A4441" i="25"/>
  <c r="F4443" i="25" s="1"/>
  <c r="E4440" i="25"/>
  <c r="H4439" i="25"/>
  <c r="J4441" i="25" l="1"/>
  <c r="A4442" i="25"/>
  <c r="F4444" i="25" s="1"/>
  <c r="E4441" i="25"/>
  <c r="H4440" i="25"/>
  <c r="J4442" i="25" l="1"/>
  <c r="A4443" i="25"/>
  <c r="F4445" i="25" s="1"/>
  <c r="E4442" i="25"/>
  <c r="H4441" i="25"/>
  <c r="J4443" i="25" l="1"/>
  <c r="A4444" i="25"/>
  <c r="F4446" i="25" s="1"/>
  <c r="E4443" i="25"/>
  <c r="H4442" i="25"/>
  <c r="J4444" i="25" l="1"/>
  <c r="A4445" i="25"/>
  <c r="F4447" i="25" s="1"/>
  <c r="E4444" i="25"/>
  <c r="H4443" i="25"/>
  <c r="J4445" i="25" l="1"/>
  <c r="A4446" i="25"/>
  <c r="F4448" i="25" s="1"/>
  <c r="E4445" i="25"/>
  <c r="H4444" i="25"/>
  <c r="J4446" i="25" l="1"/>
  <c r="A4447" i="25"/>
  <c r="F4449" i="25" s="1"/>
  <c r="E4446" i="25"/>
  <c r="H4445" i="25"/>
  <c r="J4447" i="25" l="1"/>
  <c r="A4448" i="25"/>
  <c r="F4450" i="25" s="1"/>
  <c r="E4447" i="25"/>
  <c r="H4446" i="25"/>
  <c r="J4448" i="25" l="1"/>
  <c r="A4449" i="25"/>
  <c r="F4451" i="25" s="1"/>
  <c r="E4448" i="25"/>
  <c r="H4447" i="25"/>
  <c r="J4449" i="25" l="1"/>
  <c r="A4450" i="25"/>
  <c r="F4452" i="25" s="1"/>
  <c r="E4449" i="25"/>
  <c r="H4448" i="25"/>
  <c r="J4450" i="25" l="1"/>
  <c r="A4451" i="25"/>
  <c r="F4453" i="25" s="1"/>
  <c r="E4450" i="25"/>
  <c r="H4449" i="25"/>
  <c r="J4451" i="25" l="1"/>
  <c r="A4452" i="25"/>
  <c r="F4454" i="25" s="1"/>
  <c r="E4451" i="25"/>
  <c r="H4450" i="25"/>
  <c r="J4452" i="25" l="1"/>
  <c r="A4453" i="25"/>
  <c r="F4455" i="25" s="1"/>
  <c r="E4452" i="25"/>
  <c r="H4451" i="25"/>
  <c r="J4453" i="25" l="1"/>
  <c r="A4454" i="25"/>
  <c r="F4456" i="25" s="1"/>
  <c r="E4453" i="25"/>
  <c r="H4452" i="25"/>
  <c r="J4454" i="25" l="1"/>
  <c r="A4455" i="25"/>
  <c r="F4457" i="25" s="1"/>
  <c r="E4454" i="25"/>
  <c r="H4453" i="25"/>
  <c r="J4455" i="25" l="1"/>
  <c r="A4456" i="25"/>
  <c r="F4458" i="25" s="1"/>
  <c r="E4455" i="25"/>
  <c r="H4454" i="25"/>
  <c r="J4456" i="25" l="1"/>
  <c r="A4457" i="25"/>
  <c r="F4459" i="25" s="1"/>
  <c r="E4456" i="25"/>
  <c r="H4455" i="25"/>
  <c r="J4457" i="25" l="1"/>
  <c r="A4458" i="25"/>
  <c r="F4460" i="25" s="1"/>
  <c r="E4457" i="25"/>
  <c r="H4456" i="25"/>
  <c r="J4458" i="25" l="1"/>
  <c r="A4459" i="25"/>
  <c r="F4461" i="25" s="1"/>
  <c r="E4458" i="25"/>
  <c r="H4457" i="25"/>
  <c r="J4459" i="25" l="1"/>
  <c r="A4460" i="25"/>
  <c r="F4462" i="25" s="1"/>
  <c r="E4459" i="25"/>
  <c r="H4458" i="25"/>
  <c r="J4460" i="25" l="1"/>
  <c r="A4461" i="25"/>
  <c r="F4463" i="25" s="1"/>
  <c r="E4460" i="25"/>
  <c r="H4459" i="25"/>
  <c r="J4461" i="25" l="1"/>
  <c r="A4462" i="25"/>
  <c r="F4464" i="25" s="1"/>
  <c r="E4461" i="25"/>
  <c r="H4460" i="25"/>
  <c r="J4462" i="25" l="1"/>
  <c r="A4463" i="25"/>
  <c r="F4465" i="25" s="1"/>
  <c r="E4462" i="25"/>
  <c r="H4461" i="25"/>
  <c r="J4463" i="25" l="1"/>
  <c r="A4464" i="25"/>
  <c r="F4466" i="25" s="1"/>
  <c r="E4463" i="25"/>
  <c r="H4462" i="25"/>
  <c r="J4464" i="25" l="1"/>
  <c r="A4465" i="25"/>
  <c r="F4467" i="25" s="1"/>
  <c r="E4464" i="25"/>
  <c r="H4463" i="25"/>
  <c r="J4465" i="25" l="1"/>
  <c r="A4466" i="25"/>
  <c r="F4468" i="25" s="1"/>
  <c r="E4465" i="25"/>
  <c r="H4464" i="25"/>
  <c r="J4466" i="25" l="1"/>
  <c r="A4467" i="25"/>
  <c r="F4469" i="25" s="1"/>
  <c r="E4466" i="25"/>
  <c r="H4465" i="25"/>
  <c r="J4467" i="25" l="1"/>
  <c r="A4468" i="25"/>
  <c r="F4470" i="25" s="1"/>
  <c r="E4467" i="25"/>
  <c r="H4466" i="25"/>
  <c r="J4468" i="25" l="1"/>
  <c r="A4469" i="25"/>
  <c r="F4471" i="25" s="1"/>
  <c r="E4468" i="25"/>
  <c r="H4467" i="25"/>
  <c r="J4469" i="25" l="1"/>
  <c r="A4470" i="25"/>
  <c r="F4472" i="25" s="1"/>
  <c r="E4469" i="25"/>
  <c r="H4468" i="25"/>
  <c r="J4470" i="25" l="1"/>
  <c r="A4471" i="25"/>
  <c r="F4473" i="25" s="1"/>
  <c r="E4470" i="25"/>
  <c r="H4469" i="25"/>
  <c r="J4471" i="25" l="1"/>
  <c r="A4472" i="25"/>
  <c r="F4474" i="25" s="1"/>
  <c r="E4471" i="25"/>
  <c r="H4470" i="25"/>
  <c r="J4472" i="25" l="1"/>
  <c r="A4473" i="25"/>
  <c r="F4475" i="25" s="1"/>
  <c r="E4472" i="25"/>
  <c r="H4471" i="25"/>
  <c r="J4473" i="25" l="1"/>
  <c r="A4474" i="25"/>
  <c r="F4476" i="25" s="1"/>
  <c r="E4473" i="25"/>
  <c r="H4472" i="25"/>
  <c r="J4474" i="25" l="1"/>
  <c r="A4475" i="25"/>
  <c r="F4477" i="25" s="1"/>
  <c r="E4474" i="25"/>
  <c r="H4473" i="25"/>
  <c r="J4475" i="25" l="1"/>
  <c r="A4476" i="25"/>
  <c r="F4478" i="25" s="1"/>
  <c r="E4475" i="25"/>
  <c r="H4474" i="25"/>
  <c r="J4476" i="25" l="1"/>
  <c r="A4477" i="25"/>
  <c r="F4479" i="25" s="1"/>
  <c r="E4476" i="25"/>
  <c r="H4475" i="25"/>
  <c r="J4477" i="25" l="1"/>
  <c r="A4478" i="25"/>
  <c r="F4480" i="25" s="1"/>
  <c r="E4477" i="25"/>
  <c r="H4476" i="25"/>
  <c r="J4478" i="25" l="1"/>
  <c r="A4479" i="25"/>
  <c r="F4481" i="25" s="1"/>
  <c r="E4478" i="25"/>
  <c r="H4477" i="25"/>
  <c r="J4479" i="25" l="1"/>
  <c r="A4480" i="25"/>
  <c r="F4482" i="25" s="1"/>
  <c r="E4479" i="25"/>
  <c r="H4478" i="25"/>
  <c r="J4480" i="25" l="1"/>
  <c r="A4481" i="25"/>
  <c r="F4483" i="25" s="1"/>
  <c r="E4480" i="25"/>
  <c r="H4479" i="25"/>
  <c r="J4481" i="25" l="1"/>
  <c r="A4482" i="25"/>
  <c r="F4484" i="25" s="1"/>
  <c r="E4481" i="25"/>
  <c r="H4480" i="25"/>
  <c r="J4482" i="25" l="1"/>
  <c r="A4483" i="25"/>
  <c r="F4485" i="25" s="1"/>
  <c r="E4482" i="25"/>
  <c r="H4481" i="25"/>
  <c r="J4483" i="25" l="1"/>
  <c r="A4484" i="25"/>
  <c r="F4486" i="25" s="1"/>
  <c r="E4483" i="25"/>
  <c r="H4482" i="25"/>
  <c r="J4484" i="25" l="1"/>
  <c r="A4485" i="25"/>
  <c r="F4487" i="25" s="1"/>
  <c r="E4484" i="25"/>
  <c r="H4483" i="25"/>
  <c r="J4485" i="25" l="1"/>
  <c r="A4486" i="25"/>
  <c r="F4488" i="25" s="1"/>
  <c r="E4485" i="25"/>
  <c r="H4484" i="25"/>
  <c r="J4486" i="25" l="1"/>
  <c r="A4487" i="25"/>
  <c r="F4489" i="25" s="1"/>
  <c r="E4486" i="25"/>
  <c r="H4485" i="25"/>
  <c r="J4487" i="25" l="1"/>
  <c r="A4488" i="25"/>
  <c r="F4490" i="25" s="1"/>
  <c r="E4487" i="25"/>
  <c r="H4486" i="25"/>
  <c r="J4488" i="25" l="1"/>
  <c r="A4489" i="25"/>
  <c r="F4491" i="25" s="1"/>
  <c r="E4488" i="25"/>
  <c r="H4487" i="25"/>
  <c r="J4489" i="25" l="1"/>
  <c r="A4490" i="25"/>
  <c r="F4492" i="25" s="1"/>
  <c r="E4489" i="25"/>
  <c r="H4488" i="25"/>
  <c r="J4490" i="25" l="1"/>
  <c r="A4491" i="25"/>
  <c r="F4493" i="25" s="1"/>
  <c r="E4490" i="25"/>
  <c r="H4489" i="25"/>
  <c r="J4491" i="25" l="1"/>
  <c r="A4492" i="25"/>
  <c r="F4494" i="25" s="1"/>
  <c r="E4491" i="25"/>
  <c r="H4490" i="25"/>
  <c r="J4492" i="25" l="1"/>
  <c r="A4493" i="25"/>
  <c r="F4495" i="25" s="1"/>
  <c r="E4492" i="25"/>
  <c r="H4491" i="25"/>
  <c r="J4493" i="25" l="1"/>
  <c r="A4494" i="25"/>
  <c r="F4496" i="25" s="1"/>
  <c r="E4493" i="25"/>
  <c r="H4492" i="25"/>
  <c r="J4494" i="25" l="1"/>
  <c r="A4495" i="25"/>
  <c r="F4497" i="25" s="1"/>
  <c r="E4494" i="25"/>
  <c r="H4493" i="25"/>
  <c r="J4495" i="25" l="1"/>
  <c r="A4496" i="25"/>
  <c r="F4498" i="25" s="1"/>
  <c r="E4495" i="25"/>
  <c r="H4494" i="25"/>
  <c r="J4496" i="25" l="1"/>
  <c r="A4497" i="25"/>
  <c r="F4499" i="25" s="1"/>
  <c r="E4496" i="25"/>
  <c r="H4495" i="25"/>
  <c r="J4497" i="25" l="1"/>
  <c r="A4498" i="25"/>
  <c r="F4500" i="25" s="1"/>
  <c r="E4497" i="25"/>
  <c r="H4496" i="25"/>
  <c r="J4498" i="25" l="1"/>
  <c r="A4499" i="25"/>
  <c r="F4501" i="25" s="1"/>
  <c r="E4498" i="25"/>
  <c r="H4497" i="25"/>
  <c r="J4499" i="25" l="1"/>
  <c r="A4500" i="25"/>
  <c r="F4502" i="25" s="1"/>
  <c r="E4499" i="25"/>
  <c r="H4498" i="25"/>
  <c r="J4500" i="25" l="1"/>
  <c r="A4501" i="25"/>
  <c r="F4503" i="25" s="1"/>
  <c r="E4500" i="25"/>
  <c r="H4499" i="25"/>
  <c r="J4501" i="25" l="1"/>
  <c r="A4502" i="25"/>
  <c r="F4504" i="25" s="1"/>
  <c r="E4501" i="25"/>
  <c r="H4500" i="25"/>
  <c r="J4502" i="25" l="1"/>
  <c r="A4503" i="25"/>
  <c r="F4505" i="25" s="1"/>
  <c r="E4502" i="25"/>
  <c r="H4501" i="25"/>
  <c r="J4503" i="25" l="1"/>
  <c r="A4504" i="25"/>
  <c r="F4506" i="25" s="1"/>
  <c r="E4503" i="25"/>
  <c r="H4502" i="25"/>
  <c r="J4504" i="25" l="1"/>
  <c r="A4505" i="25"/>
  <c r="F4507" i="25" s="1"/>
  <c r="E4504" i="25"/>
  <c r="H4503" i="25"/>
  <c r="J4505" i="25" l="1"/>
  <c r="A4506" i="25"/>
  <c r="F4508" i="25" s="1"/>
  <c r="E4505" i="25"/>
  <c r="H4504" i="25"/>
  <c r="J4506" i="25" l="1"/>
  <c r="A4507" i="25"/>
  <c r="F4509" i="25" s="1"/>
  <c r="E4506" i="25"/>
  <c r="H4505" i="25"/>
  <c r="J4507" i="25" l="1"/>
  <c r="A4508" i="25"/>
  <c r="F4510" i="25" s="1"/>
  <c r="E4507" i="25"/>
  <c r="H4506" i="25"/>
  <c r="J4508" i="25" l="1"/>
  <c r="A4509" i="25"/>
  <c r="F4511" i="25" s="1"/>
  <c r="E4508" i="25"/>
  <c r="H4507" i="25"/>
  <c r="J4509" i="25" l="1"/>
  <c r="A4510" i="25"/>
  <c r="F4512" i="25" s="1"/>
  <c r="E4509" i="25"/>
  <c r="H4508" i="25"/>
  <c r="J4510" i="25" l="1"/>
  <c r="A4511" i="25"/>
  <c r="F4513" i="25" s="1"/>
  <c r="E4510" i="25"/>
  <c r="H4509" i="25"/>
  <c r="J4511" i="25" l="1"/>
  <c r="A4512" i="25"/>
  <c r="F4514" i="25" s="1"/>
  <c r="E4511" i="25"/>
  <c r="H4510" i="25"/>
  <c r="J4512" i="25" l="1"/>
  <c r="A4513" i="25"/>
  <c r="F4515" i="25" s="1"/>
  <c r="E4512" i="25"/>
  <c r="H4511" i="25"/>
  <c r="J4513" i="25" l="1"/>
  <c r="A4514" i="25"/>
  <c r="F4516" i="25" s="1"/>
  <c r="E4513" i="25"/>
  <c r="H4512" i="25"/>
  <c r="J4514" i="25" l="1"/>
  <c r="A4515" i="25"/>
  <c r="F4517" i="25" s="1"/>
  <c r="E4514" i="25"/>
  <c r="H4513" i="25"/>
  <c r="J4515" i="25" l="1"/>
  <c r="A4516" i="25"/>
  <c r="F4518" i="25" s="1"/>
  <c r="E4515" i="25"/>
  <c r="H4514" i="25"/>
  <c r="J4516" i="25" l="1"/>
  <c r="A4517" i="25"/>
  <c r="F4519" i="25" s="1"/>
  <c r="E4516" i="25"/>
  <c r="H4515" i="25"/>
  <c r="J4517" i="25" l="1"/>
  <c r="A4518" i="25"/>
  <c r="F4520" i="25" s="1"/>
  <c r="E4517" i="25"/>
  <c r="H4516" i="25"/>
  <c r="J4518" i="25" l="1"/>
  <c r="A4519" i="25"/>
  <c r="F4521" i="25" s="1"/>
  <c r="E4518" i="25"/>
  <c r="H4517" i="25"/>
  <c r="J4519" i="25" l="1"/>
  <c r="A4520" i="25"/>
  <c r="F4522" i="25" s="1"/>
  <c r="E4519" i="25"/>
  <c r="H4518" i="25"/>
  <c r="J4520" i="25" l="1"/>
  <c r="A4521" i="25"/>
  <c r="F4523" i="25" s="1"/>
  <c r="E4520" i="25"/>
  <c r="H4519" i="25"/>
  <c r="J4521" i="25" l="1"/>
  <c r="A4522" i="25"/>
  <c r="F4524" i="25" s="1"/>
  <c r="E4521" i="25"/>
  <c r="H4520" i="25"/>
  <c r="J4522" i="25" l="1"/>
  <c r="A4523" i="25"/>
  <c r="F4525" i="25" s="1"/>
  <c r="E4522" i="25"/>
  <c r="H4521" i="25"/>
  <c r="J4523" i="25" l="1"/>
  <c r="A4524" i="25"/>
  <c r="F4526" i="25" s="1"/>
  <c r="E4523" i="25"/>
  <c r="H4522" i="25"/>
  <c r="J4524" i="25" l="1"/>
  <c r="A4525" i="25"/>
  <c r="F4527" i="25" s="1"/>
  <c r="E4524" i="25"/>
  <c r="H4523" i="25"/>
  <c r="J4525" i="25" l="1"/>
  <c r="A4526" i="25"/>
  <c r="F4528" i="25" s="1"/>
  <c r="E4525" i="25"/>
  <c r="H4524" i="25"/>
  <c r="J4526" i="25" l="1"/>
  <c r="A4527" i="25"/>
  <c r="F4529" i="25" s="1"/>
  <c r="E4526" i="25"/>
  <c r="H4525" i="25"/>
  <c r="J4527" i="25" l="1"/>
  <c r="A4528" i="25"/>
  <c r="F4530" i="25" s="1"/>
  <c r="E4527" i="25"/>
  <c r="H4526" i="25"/>
  <c r="J4528" i="25" l="1"/>
  <c r="A4529" i="25"/>
  <c r="F4531" i="25" s="1"/>
  <c r="E4528" i="25"/>
  <c r="H4527" i="25"/>
  <c r="J4529" i="25" l="1"/>
  <c r="A4530" i="25"/>
  <c r="F4532" i="25" s="1"/>
  <c r="E4529" i="25"/>
  <c r="H4528" i="25"/>
  <c r="J4530" i="25" l="1"/>
  <c r="A4531" i="25"/>
  <c r="F4533" i="25" s="1"/>
  <c r="E4530" i="25"/>
  <c r="H4529" i="25"/>
  <c r="J4531" i="25" l="1"/>
  <c r="A4532" i="25"/>
  <c r="F4534" i="25" s="1"/>
  <c r="E4531" i="25"/>
  <c r="H4530" i="25"/>
  <c r="J4532" i="25" l="1"/>
  <c r="A4533" i="25"/>
  <c r="F4535" i="25" s="1"/>
  <c r="E4532" i="25"/>
  <c r="H4531" i="25"/>
  <c r="J4533" i="25" l="1"/>
  <c r="A4534" i="25"/>
  <c r="F4536" i="25" s="1"/>
  <c r="E4533" i="25"/>
  <c r="H4532" i="25"/>
  <c r="J4534" i="25" l="1"/>
  <c r="A4535" i="25"/>
  <c r="F4537" i="25" s="1"/>
  <c r="E4534" i="25"/>
  <c r="H4533" i="25"/>
  <c r="J4535" i="25" l="1"/>
  <c r="A4536" i="25"/>
  <c r="F4538" i="25" s="1"/>
  <c r="E4535" i="25"/>
  <c r="H4534" i="25"/>
  <c r="J4536" i="25" l="1"/>
  <c r="A4537" i="25"/>
  <c r="F4539" i="25" s="1"/>
  <c r="E4536" i="25"/>
  <c r="H4535" i="25"/>
  <c r="J4537" i="25" l="1"/>
  <c r="A4538" i="25"/>
  <c r="F4540" i="25" s="1"/>
  <c r="E4537" i="25"/>
  <c r="H4536" i="25"/>
  <c r="J4538" i="25" l="1"/>
  <c r="A4539" i="25"/>
  <c r="F4541" i="25" s="1"/>
  <c r="E4538" i="25"/>
  <c r="H4537" i="25"/>
  <c r="J4539" i="25" l="1"/>
  <c r="A4540" i="25"/>
  <c r="F4542" i="25" s="1"/>
  <c r="E4539" i="25"/>
  <c r="H4538" i="25"/>
  <c r="J4540" i="25" l="1"/>
  <c r="A4541" i="25"/>
  <c r="F4543" i="25" s="1"/>
  <c r="E4540" i="25"/>
  <c r="H4539" i="25"/>
  <c r="J4541" i="25" l="1"/>
  <c r="A4542" i="25"/>
  <c r="F4544" i="25" s="1"/>
  <c r="E4541" i="25"/>
  <c r="H4540" i="25"/>
  <c r="J4542" i="25" l="1"/>
  <c r="A4543" i="25"/>
  <c r="F4545" i="25" s="1"/>
  <c r="E4542" i="25"/>
  <c r="H4541" i="25"/>
  <c r="J4543" i="25" l="1"/>
  <c r="A4544" i="25"/>
  <c r="F4546" i="25" s="1"/>
  <c r="E4543" i="25"/>
  <c r="H4542" i="25"/>
  <c r="J4544" i="25" l="1"/>
  <c r="A4545" i="25"/>
  <c r="F4547" i="25" s="1"/>
  <c r="E4544" i="25"/>
  <c r="H4543" i="25"/>
  <c r="J4545" i="25" l="1"/>
  <c r="A4546" i="25"/>
  <c r="F4548" i="25" s="1"/>
  <c r="E4545" i="25"/>
  <c r="H4544" i="25"/>
  <c r="J4546" i="25" l="1"/>
  <c r="A4547" i="25"/>
  <c r="F4549" i="25" s="1"/>
  <c r="E4546" i="25"/>
  <c r="H4545" i="25"/>
  <c r="J4547" i="25" l="1"/>
  <c r="A4548" i="25"/>
  <c r="F4550" i="25" s="1"/>
  <c r="E4547" i="25"/>
  <c r="H4546" i="25"/>
  <c r="J4548" i="25" l="1"/>
  <c r="A4549" i="25"/>
  <c r="F4551" i="25" s="1"/>
  <c r="E4548" i="25"/>
  <c r="H4547" i="25"/>
  <c r="J4549" i="25" l="1"/>
  <c r="A4550" i="25"/>
  <c r="F4552" i="25" s="1"/>
  <c r="E4549" i="25"/>
  <c r="H4548" i="25"/>
  <c r="J4550" i="25" l="1"/>
  <c r="A4551" i="25"/>
  <c r="F4553" i="25" s="1"/>
  <c r="E4550" i="25"/>
  <c r="H4549" i="25"/>
  <c r="J4551" i="25" l="1"/>
  <c r="A4552" i="25"/>
  <c r="F4554" i="25" s="1"/>
  <c r="E4551" i="25"/>
  <c r="H4550" i="25"/>
  <c r="J4552" i="25" l="1"/>
  <c r="A4553" i="25"/>
  <c r="F4555" i="25" s="1"/>
  <c r="E4552" i="25"/>
  <c r="H4551" i="25"/>
  <c r="J4553" i="25" l="1"/>
  <c r="A4554" i="25"/>
  <c r="F4556" i="25" s="1"/>
  <c r="E4553" i="25"/>
  <c r="H4552" i="25"/>
  <c r="J4554" i="25" l="1"/>
  <c r="A4555" i="25"/>
  <c r="F4557" i="25" s="1"/>
  <c r="E4554" i="25"/>
  <c r="H4553" i="25"/>
  <c r="J4555" i="25" l="1"/>
  <c r="A4556" i="25"/>
  <c r="F4558" i="25" s="1"/>
  <c r="E4555" i="25"/>
  <c r="H4554" i="25"/>
  <c r="J4556" i="25" l="1"/>
  <c r="A4557" i="25"/>
  <c r="F4559" i="25" s="1"/>
  <c r="E4556" i="25"/>
  <c r="H4555" i="25"/>
  <c r="J4557" i="25" l="1"/>
  <c r="A4558" i="25"/>
  <c r="F4560" i="25" s="1"/>
  <c r="E4557" i="25"/>
  <c r="H4556" i="25"/>
  <c r="J4558" i="25" l="1"/>
  <c r="A4559" i="25"/>
  <c r="F4561" i="25" s="1"/>
  <c r="E4558" i="25"/>
  <c r="H4557" i="25"/>
  <c r="J4559" i="25" l="1"/>
  <c r="A4560" i="25"/>
  <c r="F4562" i="25" s="1"/>
  <c r="E4559" i="25"/>
  <c r="H4558" i="25"/>
  <c r="J4560" i="25" l="1"/>
  <c r="A4561" i="25"/>
  <c r="F4563" i="25" s="1"/>
  <c r="E4560" i="25"/>
  <c r="H4559" i="25"/>
  <c r="J4561" i="25" l="1"/>
  <c r="A4562" i="25"/>
  <c r="F4564" i="25" s="1"/>
  <c r="E4561" i="25"/>
  <c r="H4560" i="25"/>
  <c r="J4562" i="25" l="1"/>
  <c r="A4563" i="25"/>
  <c r="F4565" i="25" s="1"/>
  <c r="E4562" i="25"/>
  <c r="H4561" i="25"/>
  <c r="J4563" i="25" l="1"/>
  <c r="A4564" i="25"/>
  <c r="F4566" i="25" s="1"/>
  <c r="E4563" i="25"/>
  <c r="H4562" i="25"/>
  <c r="J4564" i="25" l="1"/>
  <c r="A4565" i="25"/>
  <c r="F4567" i="25" s="1"/>
  <c r="E4564" i="25"/>
  <c r="H4563" i="25"/>
  <c r="J4565" i="25" l="1"/>
  <c r="A4566" i="25"/>
  <c r="F4568" i="25" s="1"/>
  <c r="E4565" i="25"/>
  <c r="H4564" i="25"/>
  <c r="J4566" i="25" l="1"/>
  <c r="A4567" i="25"/>
  <c r="F4569" i="25" s="1"/>
  <c r="E4566" i="25"/>
  <c r="H4565" i="25"/>
  <c r="J4567" i="25" l="1"/>
  <c r="A4568" i="25"/>
  <c r="F4570" i="25" s="1"/>
  <c r="E4567" i="25"/>
  <c r="H4566" i="25"/>
  <c r="J4568" i="25" l="1"/>
  <c r="A4569" i="25"/>
  <c r="F4571" i="25" s="1"/>
  <c r="E4568" i="25"/>
  <c r="H4567" i="25"/>
  <c r="J4569" i="25" l="1"/>
  <c r="A4570" i="25"/>
  <c r="F4572" i="25" s="1"/>
  <c r="E4569" i="25"/>
  <c r="H4568" i="25"/>
  <c r="J4570" i="25" l="1"/>
  <c r="A4571" i="25"/>
  <c r="F4573" i="25" s="1"/>
  <c r="E4570" i="25"/>
  <c r="H4569" i="25"/>
  <c r="J4571" i="25" l="1"/>
  <c r="A4572" i="25"/>
  <c r="F4574" i="25" s="1"/>
  <c r="E4571" i="25"/>
  <c r="H4570" i="25"/>
  <c r="J4572" i="25" l="1"/>
  <c r="A4573" i="25"/>
  <c r="F4575" i="25" s="1"/>
  <c r="E4572" i="25"/>
  <c r="H4571" i="25"/>
  <c r="J4573" i="25" l="1"/>
  <c r="A4574" i="25"/>
  <c r="F4576" i="25" s="1"/>
  <c r="E4573" i="25"/>
  <c r="H4572" i="25"/>
  <c r="J4574" i="25" l="1"/>
  <c r="A4575" i="25"/>
  <c r="F4577" i="25" s="1"/>
  <c r="E4574" i="25"/>
  <c r="H4573" i="25"/>
  <c r="J4575" i="25" l="1"/>
  <c r="A4576" i="25"/>
  <c r="F4578" i="25" s="1"/>
  <c r="E4575" i="25"/>
  <c r="H4574" i="25"/>
  <c r="J4576" i="25" l="1"/>
  <c r="A4577" i="25"/>
  <c r="F4579" i="25" s="1"/>
  <c r="E4576" i="25"/>
  <c r="H4575" i="25"/>
  <c r="J4577" i="25" l="1"/>
  <c r="A4578" i="25"/>
  <c r="F4580" i="25" s="1"/>
  <c r="E4577" i="25"/>
  <c r="H4576" i="25"/>
  <c r="J4578" i="25" l="1"/>
  <c r="A4579" i="25"/>
  <c r="F4581" i="25" s="1"/>
  <c r="E4578" i="25"/>
  <c r="H4577" i="25"/>
  <c r="J4579" i="25" l="1"/>
  <c r="A4580" i="25"/>
  <c r="F4582" i="25" s="1"/>
  <c r="E4579" i="25"/>
  <c r="H4578" i="25"/>
  <c r="J4580" i="25" l="1"/>
  <c r="A4581" i="25"/>
  <c r="F4583" i="25" s="1"/>
  <c r="E4580" i="25"/>
  <c r="H4579" i="25"/>
  <c r="J4581" i="25" l="1"/>
  <c r="A4582" i="25"/>
  <c r="F4584" i="25" s="1"/>
  <c r="E4581" i="25"/>
  <c r="H4580" i="25"/>
  <c r="J4582" i="25" l="1"/>
  <c r="A4583" i="25"/>
  <c r="F4585" i="25" s="1"/>
  <c r="E4582" i="25"/>
  <c r="H4581" i="25"/>
  <c r="J4583" i="25" l="1"/>
  <c r="A4584" i="25"/>
  <c r="F4586" i="25" s="1"/>
  <c r="E4583" i="25"/>
  <c r="H4582" i="25"/>
  <c r="J4584" i="25" l="1"/>
  <c r="A4585" i="25"/>
  <c r="F4587" i="25" s="1"/>
  <c r="E4584" i="25"/>
  <c r="H4583" i="25"/>
  <c r="J4585" i="25" l="1"/>
  <c r="A4586" i="25"/>
  <c r="F4588" i="25" s="1"/>
  <c r="E4585" i="25"/>
  <c r="H4584" i="25"/>
  <c r="J4586" i="25" l="1"/>
  <c r="A4587" i="25"/>
  <c r="F4589" i="25" s="1"/>
  <c r="E4586" i="25"/>
  <c r="H4585" i="25"/>
  <c r="J4587" i="25" l="1"/>
  <c r="A4588" i="25"/>
  <c r="F4590" i="25" s="1"/>
  <c r="E4587" i="25"/>
  <c r="H4586" i="25"/>
  <c r="J4588" i="25" l="1"/>
  <c r="A4589" i="25"/>
  <c r="F4591" i="25" s="1"/>
  <c r="E4588" i="25"/>
  <c r="H4587" i="25"/>
  <c r="J4589" i="25" l="1"/>
  <c r="A4590" i="25"/>
  <c r="F4592" i="25" s="1"/>
  <c r="E4589" i="25"/>
  <c r="H4588" i="25"/>
  <c r="J4590" i="25" l="1"/>
  <c r="A4591" i="25"/>
  <c r="F4593" i="25" s="1"/>
  <c r="E4590" i="25"/>
  <c r="H4589" i="25"/>
  <c r="J4591" i="25" l="1"/>
  <c r="A4592" i="25"/>
  <c r="F4594" i="25" s="1"/>
  <c r="E4591" i="25"/>
  <c r="H4590" i="25"/>
  <c r="J4592" i="25" l="1"/>
  <c r="A4593" i="25"/>
  <c r="F4595" i="25" s="1"/>
  <c r="E4592" i="25"/>
  <c r="H4591" i="25"/>
  <c r="J4593" i="25" l="1"/>
  <c r="A4594" i="25"/>
  <c r="F4596" i="25" s="1"/>
  <c r="E4593" i="25"/>
  <c r="H4592" i="25"/>
  <c r="J4594" i="25" l="1"/>
  <c r="A4595" i="25"/>
  <c r="F4597" i="25" s="1"/>
  <c r="E4594" i="25"/>
  <c r="H4593" i="25"/>
  <c r="J4595" i="25" l="1"/>
  <c r="A4596" i="25"/>
  <c r="F4598" i="25" s="1"/>
  <c r="E4595" i="25"/>
  <c r="H4594" i="25"/>
  <c r="J4596" i="25" l="1"/>
  <c r="A4597" i="25"/>
  <c r="F4599" i="25" s="1"/>
  <c r="E4596" i="25"/>
  <c r="H4595" i="25"/>
  <c r="J4597" i="25" l="1"/>
  <c r="A4598" i="25"/>
  <c r="F4600" i="25" s="1"/>
  <c r="E4597" i="25"/>
  <c r="H4596" i="25"/>
  <c r="J4598" i="25" l="1"/>
  <c r="A4599" i="25"/>
  <c r="F4601" i="25" s="1"/>
  <c r="E4598" i="25"/>
  <c r="H4597" i="25"/>
  <c r="J4599" i="25" l="1"/>
  <c r="A4600" i="25"/>
  <c r="F4602" i="25" s="1"/>
  <c r="E4599" i="25"/>
  <c r="H4598" i="25"/>
  <c r="J4600" i="25" l="1"/>
  <c r="A4601" i="25"/>
  <c r="F4603" i="25" s="1"/>
  <c r="E4600" i="25"/>
  <c r="H4599" i="25"/>
  <c r="J4601" i="25" l="1"/>
  <c r="A4602" i="25"/>
  <c r="F4604" i="25" s="1"/>
  <c r="E4601" i="25"/>
  <c r="H4600" i="25"/>
  <c r="J4602" i="25" l="1"/>
  <c r="A4603" i="25"/>
  <c r="F4605" i="25" s="1"/>
  <c r="E4602" i="25"/>
  <c r="H4601" i="25"/>
  <c r="J4603" i="25" l="1"/>
  <c r="A4604" i="25"/>
  <c r="F4606" i="25" s="1"/>
  <c r="E4603" i="25"/>
  <c r="H4602" i="25"/>
  <c r="J4604" i="25" l="1"/>
  <c r="A4605" i="25"/>
  <c r="F4607" i="25" s="1"/>
  <c r="E4604" i="25"/>
  <c r="H4603" i="25"/>
  <c r="J4605" i="25" l="1"/>
  <c r="A4606" i="25"/>
  <c r="F4608" i="25" s="1"/>
  <c r="E4605" i="25"/>
  <c r="H4604" i="25"/>
  <c r="J4606" i="25" l="1"/>
  <c r="A4607" i="25"/>
  <c r="F4609" i="25" s="1"/>
  <c r="E4606" i="25"/>
  <c r="H4605" i="25"/>
  <c r="J4607" i="25" l="1"/>
  <c r="A4608" i="25"/>
  <c r="F4610" i="25" s="1"/>
  <c r="E4607" i="25"/>
  <c r="H4606" i="25"/>
  <c r="J4608" i="25" l="1"/>
  <c r="A4609" i="25"/>
  <c r="F4611" i="25" s="1"/>
  <c r="E4608" i="25"/>
  <c r="H4607" i="25"/>
  <c r="J4609" i="25" l="1"/>
  <c r="A4610" i="25"/>
  <c r="F4612" i="25" s="1"/>
  <c r="E4609" i="25"/>
  <c r="H4608" i="25"/>
  <c r="J4610" i="25" l="1"/>
  <c r="A4611" i="25"/>
  <c r="F4613" i="25" s="1"/>
  <c r="E4610" i="25"/>
  <c r="H4609" i="25"/>
  <c r="J4611" i="25" l="1"/>
  <c r="A4612" i="25"/>
  <c r="F4614" i="25" s="1"/>
  <c r="E4611" i="25"/>
  <c r="H4610" i="25"/>
  <c r="J4612" i="25" l="1"/>
  <c r="A4613" i="25"/>
  <c r="F4615" i="25" s="1"/>
  <c r="E4612" i="25"/>
  <c r="H4611" i="25"/>
  <c r="J4613" i="25" l="1"/>
  <c r="A4614" i="25"/>
  <c r="F4616" i="25" s="1"/>
  <c r="E4613" i="25"/>
  <c r="H4612" i="25"/>
  <c r="J4614" i="25" l="1"/>
  <c r="A4615" i="25"/>
  <c r="F4617" i="25" s="1"/>
  <c r="E4614" i="25"/>
  <c r="H4613" i="25"/>
  <c r="J4615" i="25" l="1"/>
  <c r="A4616" i="25"/>
  <c r="F4618" i="25" s="1"/>
  <c r="E4615" i="25"/>
  <c r="H4614" i="25"/>
  <c r="J4616" i="25" l="1"/>
  <c r="A4617" i="25"/>
  <c r="F4619" i="25" s="1"/>
  <c r="E4616" i="25"/>
  <c r="H4615" i="25"/>
  <c r="J4617" i="25" l="1"/>
  <c r="A4618" i="25"/>
  <c r="F4620" i="25" s="1"/>
  <c r="E4617" i="25"/>
  <c r="H4616" i="25"/>
  <c r="J4618" i="25" l="1"/>
  <c r="A4619" i="25"/>
  <c r="F4621" i="25" s="1"/>
  <c r="E4618" i="25"/>
  <c r="H4617" i="25"/>
  <c r="J4619" i="25" l="1"/>
  <c r="A4620" i="25"/>
  <c r="F4622" i="25" s="1"/>
  <c r="E4619" i="25"/>
  <c r="H4618" i="25"/>
  <c r="J4620" i="25" l="1"/>
  <c r="A4621" i="25"/>
  <c r="F4623" i="25" s="1"/>
  <c r="E4620" i="25"/>
  <c r="H4619" i="25"/>
  <c r="J4621" i="25" l="1"/>
  <c r="A4622" i="25"/>
  <c r="F4624" i="25" s="1"/>
  <c r="E4621" i="25"/>
  <c r="H4620" i="25"/>
  <c r="J4622" i="25" l="1"/>
  <c r="A4623" i="25"/>
  <c r="F4625" i="25" s="1"/>
  <c r="E4622" i="25"/>
  <c r="H4621" i="25"/>
  <c r="J4623" i="25" l="1"/>
  <c r="A4624" i="25"/>
  <c r="F4626" i="25" s="1"/>
  <c r="E4623" i="25"/>
  <c r="H4622" i="25"/>
  <c r="J4624" i="25" l="1"/>
  <c r="A4625" i="25"/>
  <c r="F4627" i="25" s="1"/>
  <c r="E4624" i="25"/>
  <c r="H4623" i="25"/>
  <c r="J4625" i="25" l="1"/>
  <c r="A4626" i="25"/>
  <c r="F4628" i="25" s="1"/>
  <c r="E4625" i="25"/>
  <c r="H4624" i="25"/>
  <c r="J4626" i="25" l="1"/>
  <c r="A4627" i="25"/>
  <c r="F4629" i="25" s="1"/>
  <c r="E4626" i="25"/>
  <c r="H4625" i="25"/>
  <c r="J4627" i="25" l="1"/>
  <c r="A4628" i="25"/>
  <c r="F4630" i="25" s="1"/>
  <c r="E4627" i="25"/>
  <c r="H4626" i="25"/>
  <c r="J4628" i="25" l="1"/>
  <c r="A4629" i="25"/>
  <c r="F4631" i="25" s="1"/>
  <c r="E4628" i="25"/>
  <c r="H4627" i="25"/>
  <c r="J4629" i="25" l="1"/>
  <c r="A4630" i="25"/>
  <c r="F4632" i="25" s="1"/>
  <c r="E4629" i="25"/>
  <c r="H4628" i="25"/>
  <c r="J4630" i="25" l="1"/>
  <c r="A4631" i="25"/>
  <c r="F4633" i="25" s="1"/>
  <c r="E4630" i="25"/>
  <c r="H4629" i="25"/>
  <c r="J4631" i="25" l="1"/>
  <c r="A4632" i="25"/>
  <c r="F4634" i="25" s="1"/>
  <c r="E4631" i="25"/>
  <c r="H4630" i="25"/>
  <c r="J4632" i="25" l="1"/>
  <c r="A4633" i="25"/>
  <c r="F4635" i="25" s="1"/>
  <c r="E4632" i="25"/>
  <c r="H4631" i="25"/>
  <c r="J4633" i="25" l="1"/>
  <c r="A4634" i="25"/>
  <c r="F4636" i="25" s="1"/>
  <c r="E4633" i="25"/>
  <c r="H4632" i="25"/>
  <c r="J4634" i="25" l="1"/>
  <c r="A4635" i="25"/>
  <c r="F4637" i="25" s="1"/>
  <c r="E4634" i="25"/>
  <c r="H4633" i="25"/>
  <c r="J4635" i="25" l="1"/>
  <c r="A4636" i="25"/>
  <c r="F4638" i="25" s="1"/>
  <c r="E4635" i="25"/>
  <c r="H4634" i="25"/>
  <c r="J4636" i="25" l="1"/>
  <c r="A4637" i="25"/>
  <c r="F4639" i="25" s="1"/>
  <c r="E4636" i="25"/>
  <c r="H4635" i="25"/>
  <c r="J4637" i="25" l="1"/>
  <c r="A4638" i="25"/>
  <c r="F4640" i="25" s="1"/>
  <c r="E4637" i="25"/>
  <c r="H4636" i="25"/>
  <c r="J4638" i="25" l="1"/>
  <c r="A4639" i="25"/>
  <c r="F4641" i="25" s="1"/>
  <c r="E4638" i="25"/>
  <c r="H4637" i="25"/>
  <c r="J4639" i="25" l="1"/>
  <c r="A4640" i="25"/>
  <c r="F4642" i="25" s="1"/>
  <c r="E4639" i="25"/>
  <c r="H4638" i="25"/>
  <c r="J4640" i="25" l="1"/>
  <c r="A4641" i="25"/>
  <c r="F4643" i="25" s="1"/>
  <c r="E4640" i="25"/>
  <c r="H4639" i="25"/>
  <c r="J4641" i="25" l="1"/>
  <c r="A4642" i="25"/>
  <c r="F4644" i="25" s="1"/>
  <c r="E4641" i="25"/>
  <c r="H4640" i="25"/>
  <c r="J4642" i="25" l="1"/>
  <c r="A4643" i="25"/>
  <c r="F4645" i="25" s="1"/>
  <c r="E4642" i="25"/>
  <c r="H4641" i="25"/>
  <c r="J4643" i="25" l="1"/>
  <c r="A4644" i="25"/>
  <c r="F4646" i="25" s="1"/>
  <c r="E4643" i="25"/>
  <c r="H4642" i="25"/>
  <c r="J4644" i="25" l="1"/>
  <c r="A4645" i="25"/>
  <c r="F4647" i="25" s="1"/>
  <c r="E4644" i="25"/>
  <c r="H4643" i="25"/>
  <c r="J4645" i="25" l="1"/>
  <c r="A4646" i="25"/>
  <c r="F4648" i="25" s="1"/>
  <c r="E4645" i="25"/>
  <c r="H4644" i="25"/>
  <c r="J4646" i="25" l="1"/>
  <c r="A4647" i="25"/>
  <c r="F4649" i="25" s="1"/>
  <c r="E4646" i="25"/>
  <c r="H4645" i="25"/>
  <c r="J4647" i="25" l="1"/>
  <c r="A4648" i="25"/>
  <c r="F4650" i="25" s="1"/>
  <c r="E4647" i="25"/>
  <c r="H4646" i="25"/>
  <c r="J4648" i="25" l="1"/>
  <c r="A4649" i="25"/>
  <c r="F4651" i="25" s="1"/>
  <c r="E4648" i="25"/>
  <c r="H4647" i="25"/>
  <c r="J4649" i="25" l="1"/>
  <c r="A4650" i="25"/>
  <c r="F4652" i="25" s="1"/>
  <c r="E4649" i="25"/>
  <c r="H4648" i="25"/>
  <c r="J4650" i="25" l="1"/>
  <c r="A4651" i="25"/>
  <c r="F4653" i="25" s="1"/>
  <c r="E4650" i="25"/>
  <c r="H4649" i="25"/>
  <c r="J4651" i="25" l="1"/>
  <c r="A4652" i="25"/>
  <c r="F4654" i="25" s="1"/>
  <c r="E4651" i="25"/>
  <c r="H4650" i="25"/>
  <c r="J4652" i="25" l="1"/>
  <c r="A4653" i="25"/>
  <c r="F4655" i="25" s="1"/>
  <c r="E4652" i="25"/>
  <c r="H4651" i="25"/>
  <c r="J4653" i="25" l="1"/>
  <c r="A4654" i="25"/>
  <c r="F4656" i="25" s="1"/>
  <c r="E4653" i="25"/>
  <c r="H4652" i="25"/>
  <c r="J4654" i="25" l="1"/>
  <c r="A4655" i="25"/>
  <c r="F4657" i="25" s="1"/>
  <c r="E4654" i="25"/>
  <c r="H4653" i="25"/>
  <c r="J4655" i="25" l="1"/>
  <c r="A4656" i="25"/>
  <c r="F4658" i="25" s="1"/>
  <c r="E4655" i="25"/>
  <c r="H4654" i="25"/>
  <c r="J4656" i="25" l="1"/>
  <c r="A4657" i="25"/>
  <c r="F4659" i="25" s="1"/>
  <c r="E4656" i="25"/>
  <c r="H4655" i="25"/>
  <c r="J4657" i="25" l="1"/>
  <c r="A4658" i="25"/>
  <c r="F4660" i="25" s="1"/>
  <c r="E4657" i="25"/>
  <c r="H4656" i="25"/>
  <c r="J4658" i="25" l="1"/>
  <c r="A4659" i="25"/>
  <c r="F4661" i="25" s="1"/>
  <c r="E4658" i="25"/>
  <c r="H4657" i="25"/>
  <c r="J4659" i="25" l="1"/>
  <c r="A4660" i="25"/>
  <c r="F4662" i="25" s="1"/>
  <c r="E4659" i="25"/>
  <c r="H4658" i="25"/>
  <c r="J4660" i="25" l="1"/>
  <c r="A4661" i="25"/>
  <c r="F4663" i="25" s="1"/>
  <c r="E4660" i="25"/>
  <c r="H4659" i="25"/>
  <c r="J4661" i="25" l="1"/>
  <c r="A4662" i="25"/>
  <c r="F4664" i="25" s="1"/>
  <c r="E4661" i="25"/>
  <c r="H4660" i="25"/>
  <c r="J4662" i="25" l="1"/>
  <c r="A4663" i="25"/>
  <c r="F4665" i="25" s="1"/>
  <c r="E4662" i="25"/>
  <c r="H4661" i="25"/>
  <c r="J4663" i="25" l="1"/>
  <c r="A4664" i="25"/>
  <c r="F4666" i="25" s="1"/>
  <c r="E4663" i="25"/>
  <c r="H4662" i="25"/>
  <c r="J4664" i="25" l="1"/>
  <c r="A4665" i="25"/>
  <c r="F4667" i="25" s="1"/>
  <c r="E4664" i="25"/>
  <c r="H4663" i="25"/>
  <c r="J4665" i="25" l="1"/>
  <c r="A4666" i="25"/>
  <c r="F4668" i="25" s="1"/>
  <c r="E4665" i="25"/>
  <c r="H4664" i="25"/>
  <c r="J4666" i="25" l="1"/>
  <c r="A4667" i="25"/>
  <c r="F4669" i="25" s="1"/>
  <c r="E4666" i="25"/>
  <c r="H4665" i="25"/>
  <c r="J4667" i="25" l="1"/>
  <c r="A4668" i="25"/>
  <c r="F4670" i="25" s="1"/>
  <c r="E4667" i="25"/>
  <c r="H4666" i="25"/>
  <c r="J4668" i="25" l="1"/>
  <c r="A4669" i="25"/>
  <c r="F4671" i="25" s="1"/>
  <c r="E4668" i="25"/>
  <c r="H4667" i="25"/>
  <c r="J4669" i="25" l="1"/>
  <c r="A4670" i="25"/>
  <c r="F4672" i="25" s="1"/>
  <c r="E4669" i="25"/>
  <c r="H4668" i="25"/>
  <c r="J4670" i="25" l="1"/>
  <c r="A4671" i="25"/>
  <c r="F4673" i="25" s="1"/>
  <c r="E4670" i="25"/>
  <c r="H4669" i="25"/>
  <c r="J4671" i="25" l="1"/>
  <c r="A4672" i="25"/>
  <c r="F4674" i="25" s="1"/>
  <c r="E4671" i="25"/>
  <c r="H4670" i="25"/>
  <c r="J4672" i="25" l="1"/>
  <c r="A4673" i="25"/>
  <c r="F4675" i="25" s="1"/>
  <c r="E4672" i="25"/>
  <c r="H4671" i="25"/>
  <c r="J4673" i="25" l="1"/>
  <c r="A4674" i="25"/>
  <c r="F4676" i="25" s="1"/>
  <c r="E4673" i="25"/>
  <c r="H4672" i="25"/>
  <c r="J4674" i="25" l="1"/>
  <c r="A4675" i="25"/>
  <c r="F4677" i="25" s="1"/>
  <c r="E4674" i="25"/>
  <c r="H4673" i="25"/>
  <c r="J4675" i="25" l="1"/>
  <c r="A4676" i="25"/>
  <c r="F4678" i="25" s="1"/>
  <c r="E4675" i="25"/>
  <c r="H4674" i="25"/>
  <c r="J4676" i="25" l="1"/>
  <c r="A4677" i="25"/>
  <c r="F4679" i="25" s="1"/>
  <c r="E4676" i="25"/>
  <c r="H4675" i="25"/>
  <c r="J4677" i="25" l="1"/>
  <c r="A4678" i="25"/>
  <c r="F4680" i="25" s="1"/>
  <c r="E4677" i="25"/>
  <c r="H4676" i="25"/>
  <c r="J4678" i="25" l="1"/>
  <c r="A4679" i="25"/>
  <c r="F4681" i="25" s="1"/>
  <c r="E4678" i="25"/>
  <c r="H4677" i="25"/>
  <c r="J4679" i="25" l="1"/>
  <c r="A4680" i="25"/>
  <c r="F4682" i="25" s="1"/>
  <c r="E4679" i="25"/>
  <c r="H4678" i="25"/>
  <c r="J4680" i="25" l="1"/>
  <c r="A4681" i="25"/>
  <c r="F4683" i="25" s="1"/>
  <c r="E4680" i="25"/>
  <c r="H4679" i="25"/>
  <c r="J4681" i="25" l="1"/>
  <c r="A4682" i="25"/>
  <c r="F4684" i="25" s="1"/>
  <c r="E4681" i="25"/>
  <c r="H4680" i="25"/>
  <c r="J4682" i="25" l="1"/>
  <c r="A4683" i="25"/>
  <c r="F4685" i="25" s="1"/>
  <c r="E4682" i="25"/>
  <c r="H4681" i="25"/>
  <c r="J4683" i="25" l="1"/>
  <c r="A4684" i="25"/>
  <c r="F4686" i="25" s="1"/>
  <c r="E4683" i="25"/>
  <c r="H4682" i="25"/>
  <c r="J4684" i="25" l="1"/>
  <c r="A4685" i="25"/>
  <c r="F4687" i="25" s="1"/>
  <c r="E4684" i="25"/>
  <c r="H4683" i="25"/>
  <c r="J4685" i="25" l="1"/>
  <c r="A4686" i="25"/>
  <c r="F4688" i="25" s="1"/>
  <c r="E4685" i="25"/>
  <c r="H4684" i="25"/>
  <c r="J4686" i="25" l="1"/>
  <c r="A4687" i="25"/>
  <c r="F4689" i="25" s="1"/>
  <c r="E4686" i="25"/>
  <c r="H4685" i="25"/>
  <c r="J4687" i="25" l="1"/>
  <c r="A4688" i="25"/>
  <c r="F4690" i="25" s="1"/>
  <c r="E4687" i="25"/>
  <c r="H4686" i="25"/>
  <c r="J4688" i="25" l="1"/>
  <c r="A4689" i="25"/>
  <c r="F4691" i="25" s="1"/>
  <c r="E4688" i="25"/>
  <c r="H4687" i="25"/>
  <c r="J4689" i="25" l="1"/>
  <c r="A4690" i="25"/>
  <c r="F4692" i="25" s="1"/>
  <c r="E4689" i="25"/>
  <c r="H4688" i="25"/>
  <c r="J4690" i="25" l="1"/>
  <c r="A4691" i="25"/>
  <c r="F4693" i="25" s="1"/>
  <c r="E4690" i="25"/>
  <c r="H4689" i="25"/>
  <c r="J4691" i="25" l="1"/>
  <c r="A4692" i="25"/>
  <c r="F4694" i="25" s="1"/>
  <c r="E4691" i="25"/>
  <c r="H4690" i="25"/>
  <c r="J4692" i="25" l="1"/>
  <c r="A4693" i="25"/>
  <c r="F4695" i="25" s="1"/>
  <c r="E4692" i="25"/>
  <c r="H4691" i="25"/>
  <c r="J4693" i="25" l="1"/>
  <c r="A4694" i="25"/>
  <c r="F4696" i="25" s="1"/>
  <c r="E4693" i="25"/>
  <c r="H4692" i="25"/>
  <c r="J4694" i="25" l="1"/>
  <c r="A4695" i="25"/>
  <c r="F4697" i="25" s="1"/>
  <c r="E4694" i="25"/>
  <c r="H4693" i="25"/>
  <c r="J4695" i="25" l="1"/>
  <c r="A4696" i="25"/>
  <c r="F4698" i="25" s="1"/>
  <c r="E4695" i="25"/>
  <c r="H4694" i="25"/>
  <c r="J4696" i="25" l="1"/>
  <c r="A4697" i="25"/>
  <c r="F4699" i="25" s="1"/>
  <c r="E4696" i="25"/>
  <c r="H4695" i="25"/>
  <c r="J4697" i="25" l="1"/>
  <c r="A4698" i="25"/>
  <c r="F4700" i="25" s="1"/>
  <c r="E4697" i="25"/>
  <c r="H4696" i="25"/>
  <c r="J4698" i="25" l="1"/>
  <c r="A4699" i="25"/>
  <c r="F4701" i="25" s="1"/>
  <c r="E4698" i="25"/>
  <c r="H4697" i="25"/>
  <c r="J4699" i="25" l="1"/>
  <c r="A4700" i="25"/>
  <c r="F4702" i="25" s="1"/>
  <c r="E4699" i="25"/>
  <c r="H4698" i="25"/>
  <c r="J4700" i="25" l="1"/>
  <c r="A4701" i="25"/>
  <c r="F4703" i="25" s="1"/>
  <c r="E4700" i="25"/>
  <c r="H4699" i="25"/>
  <c r="J4701" i="25" l="1"/>
  <c r="A4702" i="25"/>
  <c r="F4704" i="25" s="1"/>
  <c r="E4701" i="25"/>
  <c r="H4700" i="25"/>
  <c r="J4702" i="25" l="1"/>
  <c r="A4703" i="25"/>
  <c r="F4705" i="25" s="1"/>
  <c r="E4702" i="25"/>
  <c r="H4701" i="25"/>
  <c r="J4703" i="25" l="1"/>
  <c r="A4704" i="25"/>
  <c r="F4706" i="25" s="1"/>
  <c r="E4703" i="25"/>
  <c r="H4702" i="25"/>
  <c r="J4704" i="25" l="1"/>
  <c r="A4705" i="25"/>
  <c r="F4707" i="25" s="1"/>
  <c r="E4704" i="25"/>
  <c r="H4703" i="25"/>
  <c r="J4705" i="25" l="1"/>
  <c r="A4706" i="25"/>
  <c r="F4708" i="25" s="1"/>
  <c r="E4705" i="25"/>
  <c r="H4704" i="25"/>
  <c r="J4706" i="25" l="1"/>
  <c r="A4707" i="25"/>
  <c r="F4709" i="25" s="1"/>
  <c r="E4706" i="25"/>
  <c r="H4705" i="25"/>
  <c r="J4707" i="25" l="1"/>
  <c r="A4708" i="25"/>
  <c r="F4710" i="25" s="1"/>
  <c r="E4707" i="25"/>
  <c r="H4706" i="25"/>
  <c r="J4708" i="25" l="1"/>
  <c r="A4709" i="25"/>
  <c r="F4711" i="25" s="1"/>
  <c r="E4708" i="25"/>
  <c r="H4707" i="25"/>
  <c r="J4709" i="25" l="1"/>
  <c r="A4710" i="25"/>
  <c r="F4712" i="25" s="1"/>
  <c r="E4709" i="25"/>
  <c r="H4708" i="25"/>
  <c r="J4710" i="25" l="1"/>
  <c r="A4711" i="25"/>
  <c r="F4713" i="25" s="1"/>
  <c r="E4710" i="25"/>
  <c r="H4709" i="25"/>
  <c r="J4711" i="25" l="1"/>
  <c r="A4712" i="25"/>
  <c r="F4714" i="25" s="1"/>
  <c r="E4711" i="25"/>
  <c r="H4710" i="25"/>
  <c r="J4712" i="25" l="1"/>
  <c r="A4713" i="25"/>
  <c r="F4715" i="25" s="1"/>
  <c r="E4712" i="25"/>
  <c r="H4711" i="25"/>
  <c r="J4713" i="25" l="1"/>
  <c r="A4714" i="25"/>
  <c r="F4716" i="25" s="1"/>
  <c r="E4713" i="25"/>
  <c r="H4712" i="25"/>
  <c r="J4714" i="25" l="1"/>
  <c r="A4715" i="25"/>
  <c r="F4717" i="25" s="1"/>
  <c r="E4714" i="25"/>
  <c r="H4713" i="25"/>
  <c r="J4715" i="25" l="1"/>
  <c r="A4716" i="25"/>
  <c r="F4718" i="25" s="1"/>
  <c r="E4715" i="25"/>
  <c r="H4714" i="25"/>
  <c r="J4716" i="25" l="1"/>
  <c r="A4717" i="25"/>
  <c r="F4719" i="25" s="1"/>
  <c r="E4716" i="25"/>
  <c r="H4715" i="25"/>
  <c r="J4717" i="25" l="1"/>
  <c r="A4718" i="25"/>
  <c r="F4720" i="25" s="1"/>
  <c r="E4717" i="25"/>
  <c r="H4716" i="25"/>
  <c r="J4718" i="25" l="1"/>
  <c r="A4719" i="25"/>
  <c r="F4721" i="25" s="1"/>
  <c r="E4718" i="25"/>
  <c r="H4717" i="25"/>
  <c r="J4719" i="25" l="1"/>
  <c r="A4720" i="25"/>
  <c r="F4722" i="25" s="1"/>
  <c r="E4719" i="25"/>
  <c r="H4718" i="25"/>
  <c r="J4720" i="25" l="1"/>
  <c r="A4721" i="25"/>
  <c r="F4723" i="25" s="1"/>
  <c r="E4720" i="25"/>
  <c r="H4719" i="25"/>
  <c r="J4721" i="25" l="1"/>
  <c r="A4722" i="25"/>
  <c r="F4724" i="25" s="1"/>
  <c r="E4721" i="25"/>
  <c r="H4720" i="25"/>
  <c r="J4722" i="25" l="1"/>
  <c r="A4723" i="25"/>
  <c r="F4725" i="25" s="1"/>
  <c r="E4722" i="25"/>
  <c r="H4721" i="25"/>
  <c r="J4723" i="25" l="1"/>
  <c r="A4724" i="25"/>
  <c r="F4726" i="25" s="1"/>
  <c r="E4723" i="25"/>
  <c r="H4722" i="25"/>
  <c r="J4724" i="25" l="1"/>
  <c r="A4725" i="25"/>
  <c r="F4727" i="25" s="1"/>
  <c r="E4724" i="25"/>
  <c r="H4723" i="25"/>
  <c r="J4725" i="25" l="1"/>
  <c r="A4726" i="25"/>
  <c r="F4728" i="25" s="1"/>
  <c r="E4725" i="25"/>
  <c r="H4724" i="25"/>
  <c r="J4726" i="25" l="1"/>
  <c r="A4727" i="25"/>
  <c r="F4729" i="25" s="1"/>
  <c r="E4726" i="25"/>
  <c r="H4725" i="25"/>
  <c r="J4727" i="25" l="1"/>
  <c r="A4728" i="25"/>
  <c r="F4730" i="25" s="1"/>
  <c r="E4727" i="25"/>
  <c r="H4726" i="25"/>
  <c r="J4728" i="25" l="1"/>
  <c r="A4729" i="25"/>
  <c r="F4731" i="25" s="1"/>
  <c r="E4728" i="25"/>
  <c r="H4727" i="25"/>
  <c r="J4729" i="25" l="1"/>
  <c r="A4730" i="25"/>
  <c r="F4732" i="25" s="1"/>
  <c r="E4729" i="25"/>
  <c r="H4728" i="25"/>
  <c r="J4730" i="25" l="1"/>
  <c r="A4731" i="25"/>
  <c r="F4733" i="25" s="1"/>
  <c r="E4730" i="25"/>
  <c r="H4729" i="25"/>
  <c r="J4731" i="25" l="1"/>
  <c r="A4732" i="25"/>
  <c r="F4734" i="25" s="1"/>
  <c r="E4731" i="25"/>
  <c r="H4730" i="25"/>
  <c r="J4732" i="25" l="1"/>
  <c r="A4733" i="25"/>
  <c r="F4735" i="25" s="1"/>
  <c r="E4732" i="25"/>
  <c r="H4731" i="25"/>
  <c r="J4733" i="25" l="1"/>
  <c r="A4734" i="25"/>
  <c r="F4736" i="25" s="1"/>
  <c r="E4733" i="25"/>
  <c r="H4732" i="25"/>
  <c r="J4734" i="25" l="1"/>
  <c r="A4735" i="25"/>
  <c r="F4737" i="25" s="1"/>
  <c r="E4734" i="25"/>
  <c r="H4733" i="25"/>
  <c r="J4735" i="25" l="1"/>
  <c r="A4736" i="25"/>
  <c r="F4738" i="25" s="1"/>
  <c r="E4735" i="25"/>
  <c r="H4734" i="25"/>
  <c r="J4736" i="25" l="1"/>
  <c r="A4737" i="25"/>
  <c r="F4739" i="25" s="1"/>
  <c r="E4736" i="25"/>
  <c r="H4735" i="25"/>
  <c r="J4737" i="25" l="1"/>
  <c r="A4738" i="25"/>
  <c r="F4740" i="25" s="1"/>
  <c r="E4737" i="25"/>
  <c r="H4736" i="25"/>
  <c r="J4738" i="25" l="1"/>
  <c r="A4739" i="25"/>
  <c r="F4741" i="25" s="1"/>
  <c r="E4738" i="25"/>
  <c r="H4737" i="25"/>
  <c r="J4739" i="25" l="1"/>
  <c r="A4740" i="25"/>
  <c r="F4742" i="25" s="1"/>
  <c r="E4739" i="25"/>
  <c r="H4738" i="25"/>
  <c r="J4740" i="25" l="1"/>
  <c r="A4741" i="25"/>
  <c r="F4743" i="25" s="1"/>
  <c r="E4740" i="25"/>
  <c r="H4739" i="25"/>
  <c r="J4741" i="25" l="1"/>
  <c r="A4742" i="25"/>
  <c r="F4744" i="25" s="1"/>
  <c r="E4741" i="25"/>
  <c r="H4740" i="25"/>
  <c r="J4742" i="25" l="1"/>
  <c r="A4743" i="25"/>
  <c r="F4745" i="25" s="1"/>
  <c r="E4742" i="25"/>
  <c r="H4741" i="25"/>
  <c r="J4743" i="25" l="1"/>
  <c r="A4744" i="25"/>
  <c r="F4746" i="25" s="1"/>
  <c r="E4743" i="25"/>
  <c r="H4742" i="25"/>
  <c r="J4744" i="25" l="1"/>
  <c r="A4745" i="25"/>
  <c r="F4747" i="25" s="1"/>
  <c r="E4744" i="25"/>
  <c r="H4743" i="25"/>
  <c r="J4745" i="25" l="1"/>
  <c r="A4746" i="25"/>
  <c r="F4748" i="25" s="1"/>
  <c r="E4745" i="25"/>
  <c r="H4744" i="25"/>
  <c r="J4746" i="25" l="1"/>
  <c r="A4747" i="25"/>
  <c r="F4749" i="25" s="1"/>
  <c r="E4746" i="25"/>
  <c r="H4745" i="25"/>
  <c r="J4747" i="25" l="1"/>
  <c r="A4748" i="25"/>
  <c r="F4750" i="25" s="1"/>
  <c r="E4747" i="25"/>
  <c r="H4746" i="25"/>
  <c r="J4748" i="25" l="1"/>
  <c r="A4749" i="25"/>
  <c r="F4751" i="25" s="1"/>
  <c r="E4748" i="25"/>
  <c r="H4747" i="25"/>
  <c r="J4749" i="25" l="1"/>
  <c r="A4750" i="25"/>
  <c r="F4752" i="25" s="1"/>
  <c r="E4749" i="25"/>
  <c r="H4748" i="25"/>
  <c r="J4750" i="25" l="1"/>
  <c r="A4751" i="25"/>
  <c r="F4753" i="25" s="1"/>
  <c r="E4750" i="25"/>
  <c r="H4749" i="25"/>
  <c r="J4751" i="25" l="1"/>
  <c r="A4752" i="25"/>
  <c r="F4754" i="25" s="1"/>
  <c r="E4751" i="25"/>
  <c r="H4750" i="25"/>
  <c r="J4752" i="25" l="1"/>
  <c r="A4753" i="25"/>
  <c r="F4755" i="25" s="1"/>
  <c r="E4752" i="25"/>
  <c r="H4751" i="25"/>
  <c r="J4753" i="25" l="1"/>
  <c r="A4754" i="25"/>
  <c r="F4756" i="25" s="1"/>
  <c r="E4753" i="25"/>
  <c r="H4752" i="25"/>
  <c r="J4754" i="25" l="1"/>
  <c r="A4755" i="25"/>
  <c r="F4757" i="25" s="1"/>
  <c r="E4754" i="25"/>
  <c r="H4753" i="25"/>
  <c r="J4755" i="25" l="1"/>
  <c r="A4756" i="25"/>
  <c r="F4758" i="25" s="1"/>
  <c r="E4755" i="25"/>
  <c r="H4754" i="25"/>
  <c r="J4756" i="25" l="1"/>
  <c r="A4757" i="25"/>
  <c r="F4759" i="25" s="1"/>
  <c r="E4756" i="25"/>
  <c r="H4755" i="25"/>
  <c r="J4757" i="25" l="1"/>
  <c r="A4758" i="25"/>
  <c r="F4760" i="25" s="1"/>
  <c r="E4757" i="25"/>
  <c r="H4756" i="25"/>
  <c r="J4758" i="25" l="1"/>
  <c r="A4759" i="25"/>
  <c r="F4761" i="25" s="1"/>
  <c r="E4758" i="25"/>
  <c r="H4757" i="25"/>
  <c r="J4759" i="25" l="1"/>
  <c r="A4760" i="25"/>
  <c r="F4762" i="25" s="1"/>
  <c r="E4759" i="25"/>
  <c r="H4758" i="25"/>
  <c r="J4760" i="25" l="1"/>
  <c r="A4761" i="25"/>
  <c r="F4763" i="25" s="1"/>
  <c r="E4760" i="25"/>
  <c r="H4759" i="25"/>
  <c r="J4761" i="25" l="1"/>
  <c r="A4762" i="25"/>
  <c r="F4764" i="25" s="1"/>
  <c r="E4761" i="25"/>
  <c r="H4760" i="25"/>
  <c r="J4762" i="25" l="1"/>
  <c r="A4763" i="25"/>
  <c r="F4765" i="25" s="1"/>
  <c r="E4762" i="25"/>
  <c r="H4761" i="25"/>
  <c r="J4763" i="25" l="1"/>
  <c r="A4764" i="25"/>
  <c r="F4766" i="25" s="1"/>
  <c r="E4763" i="25"/>
  <c r="H4762" i="25"/>
  <c r="J4764" i="25" l="1"/>
  <c r="A4765" i="25"/>
  <c r="F4767" i="25" s="1"/>
  <c r="E4764" i="25"/>
  <c r="H4763" i="25"/>
  <c r="J4765" i="25" l="1"/>
  <c r="A4766" i="25"/>
  <c r="F4768" i="25" s="1"/>
  <c r="E4765" i="25"/>
  <c r="H4764" i="25"/>
  <c r="J4766" i="25" l="1"/>
  <c r="A4767" i="25"/>
  <c r="F4769" i="25" s="1"/>
  <c r="E4766" i="25"/>
  <c r="H4765" i="25"/>
  <c r="J4767" i="25" l="1"/>
  <c r="A4768" i="25"/>
  <c r="F4770" i="25" s="1"/>
  <c r="E4767" i="25"/>
  <c r="H4766" i="25"/>
  <c r="J4768" i="25" l="1"/>
  <c r="A4769" i="25"/>
  <c r="F4771" i="25" s="1"/>
  <c r="E4768" i="25"/>
  <c r="H4767" i="25"/>
  <c r="J4769" i="25" l="1"/>
  <c r="A4770" i="25"/>
  <c r="F4772" i="25" s="1"/>
  <c r="E4769" i="25"/>
  <c r="H4768" i="25"/>
  <c r="J4770" i="25" l="1"/>
  <c r="A4771" i="25"/>
  <c r="F4773" i="25" s="1"/>
  <c r="E4770" i="25"/>
  <c r="H4769" i="25"/>
  <c r="J4771" i="25" l="1"/>
  <c r="A4772" i="25"/>
  <c r="F4774" i="25" s="1"/>
  <c r="E4771" i="25"/>
  <c r="H4770" i="25"/>
  <c r="J4772" i="25" l="1"/>
  <c r="A4773" i="25"/>
  <c r="F4775" i="25" s="1"/>
  <c r="E4772" i="25"/>
  <c r="H4771" i="25"/>
  <c r="J4773" i="25" l="1"/>
  <c r="A4774" i="25"/>
  <c r="F4776" i="25" s="1"/>
  <c r="E4773" i="25"/>
  <c r="H4772" i="25"/>
  <c r="J4774" i="25" l="1"/>
  <c r="A4775" i="25"/>
  <c r="F4777" i="25" s="1"/>
  <c r="E4774" i="25"/>
  <c r="H4773" i="25"/>
  <c r="J4775" i="25" l="1"/>
  <c r="A4776" i="25"/>
  <c r="F4778" i="25" s="1"/>
  <c r="E4775" i="25"/>
  <c r="H4774" i="25"/>
  <c r="J4776" i="25" l="1"/>
  <c r="A4777" i="25"/>
  <c r="F4779" i="25" s="1"/>
  <c r="E4776" i="25"/>
  <c r="H4775" i="25"/>
  <c r="J4777" i="25" l="1"/>
  <c r="A4778" i="25"/>
  <c r="F4780" i="25" s="1"/>
  <c r="E4777" i="25"/>
  <c r="H4776" i="25"/>
  <c r="J4778" i="25" l="1"/>
  <c r="A4779" i="25"/>
  <c r="F4781" i="25" s="1"/>
  <c r="E4778" i="25"/>
  <c r="H4777" i="25"/>
  <c r="J4779" i="25" l="1"/>
  <c r="A4780" i="25"/>
  <c r="F4782" i="25" s="1"/>
  <c r="E4779" i="25"/>
  <c r="H4778" i="25"/>
  <c r="J4780" i="25" l="1"/>
  <c r="A4781" i="25"/>
  <c r="F4783" i="25" s="1"/>
  <c r="E4780" i="25"/>
  <c r="H4779" i="25"/>
  <c r="J4781" i="25" l="1"/>
  <c r="A4782" i="25"/>
  <c r="F4784" i="25" s="1"/>
  <c r="E4781" i="25"/>
  <c r="H4780" i="25"/>
  <c r="J4782" i="25" l="1"/>
  <c r="A4783" i="25"/>
  <c r="F4785" i="25" s="1"/>
  <c r="E4782" i="25"/>
  <c r="H4781" i="25"/>
  <c r="J4783" i="25" l="1"/>
  <c r="A4784" i="25"/>
  <c r="F4786" i="25" s="1"/>
  <c r="E4783" i="25"/>
  <c r="H4782" i="25"/>
  <c r="J4784" i="25" l="1"/>
  <c r="A4785" i="25"/>
  <c r="F4787" i="25" s="1"/>
  <c r="E4784" i="25"/>
  <c r="H4783" i="25"/>
  <c r="J4785" i="25" l="1"/>
  <c r="A4786" i="25"/>
  <c r="F4788" i="25" s="1"/>
  <c r="E4785" i="25"/>
  <c r="H4784" i="25"/>
  <c r="J4786" i="25" l="1"/>
  <c r="A4787" i="25"/>
  <c r="F4789" i="25" s="1"/>
  <c r="E4786" i="25"/>
  <c r="H4785" i="25"/>
  <c r="J4787" i="25" l="1"/>
  <c r="A4788" i="25"/>
  <c r="F4790" i="25" s="1"/>
  <c r="E4787" i="25"/>
  <c r="H4786" i="25"/>
  <c r="J4788" i="25" l="1"/>
  <c r="A4789" i="25"/>
  <c r="F4791" i="25" s="1"/>
  <c r="E4788" i="25"/>
  <c r="H4787" i="25"/>
  <c r="J4789" i="25" l="1"/>
  <c r="A4790" i="25"/>
  <c r="F4792" i="25" s="1"/>
  <c r="E4789" i="25"/>
  <c r="H4788" i="25"/>
  <c r="J4790" i="25" l="1"/>
  <c r="A4791" i="25"/>
  <c r="F4793" i="25" s="1"/>
  <c r="E4790" i="25"/>
  <c r="H4789" i="25"/>
  <c r="J4791" i="25" l="1"/>
  <c r="A4792" i="25"/>
  <c r="F4794" i="25" s="1"/>
  <c r="E4791" i="25"/>
  <c r="H4790" i="25"/>
  <c r="J4792" i="25" l="1"/>
  <c r="A4793" i="25"/>
  <c r="F4795" i="25" s="1"/>
  <c r="E4792" i="25"/>
  <c r="H4791" i="25"/>
  <c r="J4793" i="25" l="1"/>
  <c r="A4794" i="25"/>
  <c r="F4796" i="25" s="1"/>
  <c r="E4793" i="25"/>
  <c r="H4792" i="25"/>
  <c r="J4794" i="25" l="1"/>
  <c r="A4795" i="25"/>
  <c r="F4797" i="25" s="1"/>
  <c r="E4794" i="25"/>
  <c r="H4793" i="25"/>
  <c r="J4795" i="25" l="1"/>
  <c r="A4796" i="25"/>
  <c r="F4798" i="25" s="1"/>
  <c r="E4795" i="25"/>
  <c r="H4794" i="25"/>
  <c r="J4796" i="25" l="1"/>
  <c r="A4797" i="25"/>
  <c r="F4799" i="25" s="1"/>
  <c r="E4796" i="25"/>
  <c r="H4795" i="25"/>
  <c r="J4797" i="25" l="1"/>
  <c r="A4798" i="25"/>
  <c r="F4800" i="25" s="1"/>
  <c r="E4797" i="25"/>
  <c r="H4796" i="25"/>
  <c r="J4798" i="25" l="1"/>
  <c r="A4799" i="25"/>
  <c r="F4801" i="25" s="1"/>
  <c r="E4798" i="25"/>
  <c r="H4797" i="25"/>
  <c r="J4799" i="25" l="1"/>
  <c r="A4800" i="25"/>
  <c r="F4802" i="25" s="1"/>
  <c r="E4799" i="25"/>
  <c r="H4798" i="25"/>
  <c r="J4800" i="25" l="1"/>
  <c r="A4801" i="25"/>
  <c r="F4803" i="25" s="1"/>
  <c r="E4800" i="25"/>
  <c r="H4799" i="25"/>
  <c r="J4801" i="25" l="1"/>
  <c r="A4802" i="25"/>
  <c r="F4804" i="25" s="1"/>
  <c r="E4801" i="25"/>
  <c r="H4800" i="25"/>
  <c r="J4802" i="25" l="1"/>
  <c r="A4803" i="25"/>
  <c r="F4805" i="25" s="1"/>
  <c r="E4802" i="25"/>
  <c r="H4801" i="25"/>
  <c r="J4803" i="25" l="1"/>
  <c r="A4804" i="25"/>
  <c r="F4806" i="25" s="1"/>
  <c r="E4803" i="25"/>
  <c r="H4802" i="25"/>
  <c r="J4804" i="25" l="1"/>
  <c r="A4805" i="25"/>
  <c r="F4807" i="25" s="1"/>
  <c r="E4804" i="25"/>
  <c r="H4803" i="25"/>
  <c r="J4805" i="25" l="1"/>
  <c r="A4806" i="25"/>
  <c r="F4808" i="25" s="1"/>
  <c r="E4805" i="25"/>
  <c r="H4804" i="25"/>
  <c r="J4806" i="25" l="1"/>
  <c r="A4807" i="25"/>
  <c r="F4809" i="25" s="1"/>
  <c r="E4806" i="25"/>
  <c r="H4805" i="25"/>
  <c r="J4807" i="25" l="1"/>
  <c r="A4808" i="25"/>
  <c r="F4810" i="25" s="1"/>
  <c r="E4807" i="25"/>
  <c r="H4806" i="25"/>
  <c r="J4808" i="25" l="1"/>
  <c r="A4809" i="25"/>
  <c r="F4811" i="25" s="1"/>
  <c r="E4808" i="25"/>
  <c r="H4807" i="25"/>
  <c r="J4809" i="25" l="1"/>
  <c r="A4810" i="25"/>
  <c r="F4812" i="25" s="1"/>
  <c r="E4809" i="25"/>
  <c r="H4808" i="25"/>
  <c r="J4810" i="25" l="1"/>
  <c r="A4811" i="25"/>
  <c r="F4813" i="25" s="1"/>
  <c r="E4810" i="25"/>
  <c r="H4809" i="25"/>
  <c r="J4811" i="25" l="1"/>
  <c r="A4812" i="25"/>
  <c r="F4814" i="25" s="1"/>
  <c r="E4811" i="25"/>
  <c r="H4810" i="25"/>
  <c r="J4812" i="25" l="1"/>
  <c r="A4813" i="25"/>
  <c r="F4815" i="25" s="1"/>
  <c r="E4812" i="25"/>
  <c r="H4811" i="25"/>
  <c r="J4813" i="25" l="1"/>
  <c r="A4814" i="25"/>
  <c r="F4816" i="25" s="1"/>
  <c r="E4813" i="25"/>
  <c r="H4812" i="25"/>
  <c r="J4814" i="25" l="1"/>
  <c r="A4815" i="25"/>
  <c r="F4817" i="25" s="1"/>
  <c r="E4814" i="25"/>
  <c r="H4813" i="25"/>
  <c r="J4815" i="25" l="1"/>
  <c r="A4816" i="25"/>
  <c r="F4818" i="25" s="1"/>
  <c r="E4815" i="25"/>
  <c r="H4814" i="25"/>
  <c r="J4816" i="25" l="1"/>
  <c r="A4817" i="25"/>
  <c r="F4819" i="25" s="1"/>
  <c r="E4816" i="25"/>
  <c r="H4815" i="25"/>
  <c r="J4817" i="25" l="1"/>
  <c r="A4818" i="25"/>
  <c r="F4820" i="25" s="1"/>
  <c r="E4817" i="25"/>
  <c r="H4816" i="25"/>
  <c r="J4818" i="25" l="1"/>
  <c r="A4819" i="25"/>
  <c r="F4821" i="25" s="1"/>
  <c r="E4818" i="25"/>
  <c r="H4817" i="25"/>
  <c r="J4819" i="25" l="1"/>
  <c r="A4820" i="25"/>
  <c r="F4822" i="25" s="1"/>
  <c r="E4819" i="25"/>
  <c r="H4818" i="25"/>
  <c r="J4820" i="25" l="1"/>
  <c r="A4821" i="25"/>
  <c r="F4823" i="25" s="1"/>
  <c r="E4820" i="25"/>
  <c r="H4819" i="25"/>
  <c r="J4821" i="25" l="1"/>
  <c r="A4822" i="25"/>
  <c r="F4824" i="25" s="1"/>
  <c r="E4821" i="25"/>
  <c r="H4820" i="25"/>
  <c r="J4822" i="25" l="1"/>
  <c r="A4823" i="25"/>
  <c r="F4825" i="25" s="1"/>
  <c r="E4822" i="25"/>
  <c r="H4821" i="25"/>
  <c r="J4823" i="25" l="1"/>
  <c r="A4824" i="25"/>
  <c r="F4826" i="25" s="1"/>
  <c r="E4823" i="25"/>
  <c r="H4822" i="25"/>
  <c r="J4824" i="25" l="1"/>
  <c r="A4825" i="25"/>
  <c r="F4827" i="25" s="1"/>
  <c r="E4824" i="25"/>
  <c r="H4823" i="25"/>
  <c r="J4825" i="25" l="1"/>
  <c r="A4826" i="25"/>
  <c r="F4828" i="25" s="1"/>
  <c r="E4825" i="25"/>
  <c r="H4824" i="25"/>
  <c r="J4826" i="25" l="1"/>
  <c r="A4827" i="25"/>
  <c r="F4829" i="25" s="1"/>
  <c r="E4826" i="25"/>
  <c r="H4825" i="25"/>
  <c r="J4827" i="25" l="1"/>
  <c r="A4828" i="25"/>
  <c r="F4830" i="25" s="1"/>
  <c r="E4827" i="25"/>
  <c r="H4826" i="25"/>
  <c r="J4828" i="25" l="1"/>
  <c r="A4829" i="25"/>
  <c r="F4831" i="25" s="1"/>
  <c r="E4828" i="25"/>
  <c r="H4827" i="25"/>
  <c r="J4829" i="25" l="1"/>
  <c r="A4830" i="25"/>
  <c r="F4832" i="25" s="1"/>
  <c r="E4829" i="25"/>
  <c r="H4828" i="25"/>
  <c r="J4830" i="25" l="1"/>
  <c r="A4831" i="25"/>
  <c r="F4833" i="25" s="1"/>
  <c r="E4830" i="25"/>
  <c r="H4829" i="25"/>
  <c r="J4831" i="25" l="1"/>
  <c r="A4832" i="25"/>
  <c r="F4834" i="25" s="1"/>
  <c r="E4831" i="25"/>
  <c r="H4830" i="25"/>
  <c r="J4832" i="25" l="1"/>
  <c r="A4833" i="25"/>
  <c r="F4835" i="25" s="1"/>
  <c r="E4832" i="25"/>
  <c r="H4831" i="25"/>
  <c r="J4833" i="25" l="1"/>
  <c r="A4834" i="25"/>
  <c r="F4836" i="25" s="1"/>
  <c r="E4833" i="25"/>
  <c r="H4832" i="25"/>
  <c r="J4834" i="25" l="1"/>
  <c r="A4835" i="25"/>
  <c r="F4837" i="25" s="1"/>
  <c r="E4834" i="25"/>
  <c r="H4833" i="25"/>
  <c r="J4835" i="25" l="1"/>
  <c r="A4836" i="25"/>
  <c r="F4838" i="25" s="1"/>
  <c r="E4835" i="25"/>
  <c r="H4834" i="25"/>
  <c r="J4836" i="25" l="1"/>
  <c r="A4837" i="25"/>
  <c r="F4839" i="25" s="1"/>
  <c r="E4836" i="25"/>
  <c r="H4835" i="25"/>
  <c r="J4837" i="25" l="1"/>
  <c r="A4838" i="25"/>
  <c r="F4840" i="25" s="1"/>
  <c r="E4837" i="25"/>
  <c r="H4836" i="25"/>
  <c r="J4838" i="25" l="1"/>
  <c r="A4839" i="25"/>
  <c r="F4841" i="25" s="1"/>
  <c r="E4838" i="25"/>
  <c r="H4837" i="25"/>
  <c r="J4839" i="25" l="1"/>
  <c r="A4840" i="25"/>
  <c r="F4842" i="25" s="1"/>
  <c r="E4839" i="25"/>
  <c r="H4838" i="25"/>
  <c r="J4840" i="25" l="1"/>
  <c r="A4841" i="25"/>
  <c r="F4843" i="25" s="1"/>
  <c r="E4840" i="25"/>
  <c r="H4839" i="25"/>
  <c r="J4841" i="25" l="1"/>
  <c r="A4842" i="25"/>
  <c r="F4844" i="25" s="1"/>
  <c r="E4841" i="25"/>
  <c r="H4840" i="25"/>
  <c r="J4842" i="25" l="1"/>
  <c r="A4843" i="25"/>
  <c r="F4845" i="25" s="1"/>
  <c r="E4842" i="25"/>
  <c r="H4841" i="25"/>
  <c r="J4843" i="25" l="1"/>
  <c r="A4844" i="25"/>
  <c r="F4846" i="25" s="1"/>
  <c r="E4843" i="25"/>
  <c r="H4842" i="25"/>
  <c r="J4844" i="25" l="1"/>
  <c r="A4845" i="25"/>
  <c r="F4847" i="25" s="1"/>
  <c r="E4844" i="25"/>
  <c r="H4843" i="25"/>
  <c r="J4845" i="25" l="1"/>
  <c r="A4846" i="25"/>
  <c r="F4848" i="25" s="1"/>
  <c r="E4845" i="25"/>
  <c r="H4844" i="25"/>
  <c r="J4846" i="25" l="1"/>
  <c r="A4847" i="25"/>
  <c r="F4849" i="25" s="1"/>
  <c r="E4846" i="25"/>
  <c r="H4845" i="25"/>
  <c r="J4847" i="25" l="1"/>
  <c r="A4848" i="25"/>
  <c r="F4850" i="25" s="1"/>
  <c r="E4847" i="25"/>
  <c r="H4846" i="25"/>
  <c r="J4848" i="25" l="1"/>
  <c r="A4849" i="25"/>
  <c r="F4851" i="25" s="1"/>
  <c r="E4848" i="25"/>
  <c r="H4847" i="25"/>
  <c r="J4849" i="25" l="1"/>
  <c r="A4850" i="25"/>
  <c r="F4852" i="25" s="1"/>
  <c r="E4849" i="25"/>
  <c r="H4848" i="25"/>
  <c r="J4850" i="25" l="1"/>
  <c r="A4851" i="25"/>
  <c r="F4853" i="25" s="1"/>
  <c r="E4850" i="25"/>
  <c r="H4849" i="25"/>
  <c r="J4851" i="25" l="1"/>
  <c r="A4852" i="25"/>
  <c r="F4854" i="25" s="1"/>
  <c r="E4851" i="25"/>
  <c r="H4850" i="25"/>
  <c r="J4852" i="25" l="1"/>
  <c r="A4853" i="25"/>
  <c r="F4855" i="25" s="1"/>
  <c r="E4852" i="25"/>
  <c r="H4851" i="25"/>
  <c r="J4853" i="25" l="1"/>
  <c r="A4854" i="25"/>
  <c r="F4856" i="25" s="1"/>
  <c r="E4853" i="25"/>
  <c r="H4852" i="25"/>
  <c r="J4854" i="25" l="1"/>
  <c r="A4855" i="25"/>
  <c r="F4857" i="25" s="1"/>
  <c r="E4854" i="25"/>
  <c r="H4853" i="25"/>
  <c r="J4855" i="25" l="1"/>
  <c r="A4856" i="25"/>
  <c r="F4858" i="25" s="1"/>
  <c r="E4855" i="25"/>
  <c r="H4854" i="25"/>
  <c r="J4856" i="25" l="1"/>
  <c r="A4857" i="25"/>
  <c r="F4859" i="25" s="1"/>
  <c r="E4856" i="25"/>
  <c r="H4855" i="25"/>
  <c r="J4857" i="25" l="1"/>
  <c r="A4858" i="25"/>
  <c r="F4860" i="25" s="1"/>
  <c r="E4857" i="25"/>
  <c r="H4856" i="25"/>
  <c r="J4858" i="25" l="1"/>
  <c r="A4859" i="25"/>
  <c r="F4861" i="25" s="1"/>
  <c r="E4858" i="25"/>
  <c r="H4857" i="25"/>
  <c r="J4859" i="25" l="1"/>
  <c r="A4860" i="25"/>
  <c r="F4862" i="25" s="1"/>
  <c r="E4859" i="25"/>
  <c r="H4858" i="25"/>
  <c r="J4860" i="25" l="1"/>
  <c r="A4861" i="25"/>
  <c r="F4863" i="25" s="1"/>
  <c r="E4860" i="25"/>
  <c r="H4859" i="25"/>
  <c r="J4861" i="25" l="1"/>
  <c r="A4862" i="25"/>
  <c r="F4864" i="25" s="1"/>
  <c r="E4861" i="25"/>
  <c r="H4860" i="25"/>
  <c r="J4862" i="25" l="1"/>
  <c r="A4863" i="25"/>
  <c r="F4865" i="25" s="1"/>
  <c r="E4862" i="25"/>
  <c r="H4861" i="25"/>
  <c r="J4863" i="25" l="1"/>
  <c r="A4864" i="25"/>
  <c r="F4866" i="25" s="1"/>
  <c r="E4863" i="25"/>
  <c r="H4862" i="25"/>
  <c r="J4864" i="25" l="1"/>
  <c r="A4865" i="25"/>
  <c r="F4867" i="25" s="1"/>
  <c r="E4864" i="25"/>
  <c r="H4863" i="25"/>
  <c r="J4865" i="25" l="1"/>
  <c r="A4866" i="25"/>
  <c r="F4868" i="25" s="1"/>
  <c r="E4865" i="25"/>
  <c r="H4864" i="25"/>
  <c r="J4866" i="25" l="1"/>
  <c r="A4867" i="25"/>
  <c r="F4869" i="25" s="1"/>
  <c r="E4866" i="25"/>
  <c r="H4865" i="25"/>
  <c r="J4867" i="25" l="1"/>
  <c r="A4868" i="25"/>
  <c r="F4870" i="25" s="1"/>
  <c r="E4867" i="25"/>
  <c r="H4866" i="25"/>
  <c r="J4868" i="25" l="1"/>
  <c r="A4869" i="25"/>
  <c r="F4871" i="25" s="1"/>
  <c r="E4868" i="25"/>
  <c r="H4867" i="25"/>
  <c r="J4869" i="25" l="1"/>
  <c r="A4870" i="25"/>
  <c r="F4872" i="25" s="1"/>
  <c r="E4869" i="25"/>
  <c r="H4868" i="25"/>
  <c r="J4870" i="25" l="1"/>
  <c r="A4871" i="25"/>
  <c r="F4873" i="25" s="1"/>
  <c r="E4870" i="25"/>
  <c r="H4869" i="25"/>
  <c r="J4871" i="25" l="1"/>
  <c r="A4872" i="25"/>
  <c r="F4874" i="25" s="1"/>
  <c r="E4871" i="25"/>
  <c r="H4870" i="25"/>
  <c r="J4872" i="25" l="1"/>
  <c r="A4873" i="25"/>
  <c r="F4875" i="25" s="1"/>
  <c r="E4872" i="25"/>
  <c r="H4871" i="25"/>
  <c r="J4873" i="25" l="1"/>
  <c r="A4874" i="25"/>
  <c r="F4876" i="25" s="1"/>
  <c r="E4873" i="25"/>
  <c r="H4872" i="25"/>
  <c r="J4874" i="25" l="1"/>
  <c r="A4875" i="25"/>
  <c r="F4877" i="25" s="1"/>
  <c r="E4874" i="25"/>
  <c r="H4873" i="25"/>
  <c r="J4875" i="25" l="1"/>
  <c r="A4876" i="25"/>
  <c r="F4878" i="25" s="1"/>
  <c r="E4875" i="25"/>
  <c r="H4874" i="25"/>
  <c r="J4876" i="25" l="1"/>
  <c r="A4877" i="25"/>
  <c r="F4879" i="25" s="1"/>
  <c r="E4876" i="25"/>
  <c r="H4875" i="25"/>
  <c r="J4877" i="25" l="1"/>
  <c r="A4878" i="25"/>
  <c r="F4880" i="25" s="1"/>
  <c r="E4877" i="25"/>
  <c r="H4876" i="25"/>
  <c r="J4878" i="25" l="1"/>
  <c r="A4879" i="25"/>
  <c r="F4881" i="25" s="1"/>
  <c r="E4878" i="25"/>
  <c r="H4877" i="25"/>
  <c r="J4879" i="25" l="1"/>
  <c r="A4880" i="25"/>
  <c r="F4882" i="25" s="1"/>
  <c r="E4879" i="25"/>
  <c r="H4878" i="25"/>
  <c r="J4880" i="25" l="1"/>
  <c r="A4881" i="25"/>
  <c r="F4883" i="25" s="1"/>
  <c r="E4880" i="25"/>
  <c r="H4879" i="25"/>
  <c r="J4881" i="25" l="1"/>
  <c r="A4882" i="25"/>
  <c r="F4884" i="25" s="1"/>
  <c r="E4881" i="25"/>
  <c r="H4880" i="25"/>
  <c r="J4882" i="25" l="1"/>
  <c r="A4883" i="25"/>
  <c r="F4885" i="25" s="1"/>
  <c r="E4882" i="25"/>
  <c r="H4881" i="25"/>
  <c r="J4883" i="25" l="1"/>
  <c r="A4884" i="25"/>
  <c r="F4886" i="25" s="1"/>
  <c r="E4883" i="25"/>
  <c r="H4882" i="25"/>
  <c r="J4884" i="25" l="1"/>
  <c r="A4885" i="25"/>
  <c r="F4887" i="25" s="1"/>
  <c r="E4884" i="25"/>
  <c r="H4883" i="25"/>
  <c r="J4885" i="25" l="1"/>
  <c r="A4886" i="25"/>
  <c r="F4888" i="25" s="1"/>
  <c r="E4885" i="25"/>
  <c r="H4884" i="25"/>
  <c r="J4886" i="25" l="1"/>
  <c r="A4887" i="25"/>
  <c r="F4889" i="25" s="1"/>
  <c r="E4886" i="25"/>
  <c r="H4885" i="25"/>
  <c r="J4887" i="25" l="1"/>
  <c r="A4888" i="25"/>
  <c r="F4890" i="25" s="1"/>
  <c r="E4887" i="25"/>
  <c r="H4886" i="25"/>
  <c r="J4888" i="25" l="1"/>
  <c r="A4889" i="25"/>
  <c r="F4891" i="25" s="1"/>
  <c r="E4888" i="25"/>
  <c r="H4887" i="25"/>
  <c r="J4889" i="25" l="1"/>
  <c r="A4890" i="25"/>
  <c r="F4892" i="25" s="1"/>
  <c r="E4889" i="25"/>
  <c r="H4888" i="25"/>
  <c r="J4890" i="25" l="1"/>
  <c r="A4891" i="25"/>
  <c r="F4893" i="25" s="1"/>
  <c r="E4890" i="25"/>
  <c r="H4889" i="25"/>
  <c r="J4891" i="25" l="1"/>
  <c r="A4892" i="25"/>
  <c r="F4894" i="25" s="1"/>
  <c r="E4891" i="25"/>
  <c r="H4890" i="25"/>
  <c r="J4892" i="25" l="1"/>
  <c r="A4893" i="25"/>
  <c r="F4895" i="25" s="1"/>
  <c r="E4892" i="25"/>
  <c r="H4891" i="25"/>
  <c r="J4893" i="25" l="1"/>
  <c r="A4894" i="25"/>
  <c r="F4896" i="25" s="1"/>
  <c r="E4893" i="25"/>
  <c r="H4892" i="25"/>
  <c r="J4894" i="25" l="1"/>
  <c r="A4895" i="25"/>
  <c r="F4897" i="25" s="1"/>
  <c r="E4894" i="25"/>
  <c r="H4893" i="25"/>
  <c r="J4895" i="25" l="1"/>
  <c r="A4896" i="25"/>
  <c r="F4898" i="25" s="1"/>
  <c r="E4895" i="25"/>
  <c r="H4894" i="25"/>
  <c r="J4896" i="25" l="1"/>
  <c r="A4897" i="25"/>
  <c r="F4899" i="25" s="1"/>
  <c r="E4896" i="25"/>
  <c r="H4895" i="25"/>
  <c r="J4897" i="25" l="1"/>
  <c r="A4898" i="25"/>
  <c r="F4900" i="25" s="1"/>
  <c r="E4897" i="25"/>
  <c r="H4896" i="25"/>
  <c r="J4898" i="25" l="1"/>
  <c r="A4899" i="25"/>
  <c r="F4901" i="25" s="1"/>
  <c r="E4898" i="25"/>
  <c r="H4897" i="25"/>
  <c r="J4899" i="25" l="1"/>
  <c r="A4900" i="25"/>
  <c r="F4902" i="25" s="1"/>
  <c r="E4899" i="25"/>
  <c r="H4898" i="25"/>
  <c r="J4900" i="25" l="1"/>
  <c r="A4901" i="25"/>
  <c r="F4903" i="25" s="1"/>
  <c r="E4900" i="25"/>
  <c r="H4899" i="25"/>
  <c r="J4901" i="25" l="1"/>
  <c r="A4902" i="25"/>
  <c r="F4904" i="25" s="1"/>
  <c r="E4901" i="25"/>
  <c r="H4900" i="25"/>
  <c r="J4902" i="25" l="1"/>
  <c r="A4903" i="25"/>
  <c r="F4905" i="25" s="1"/>
  <c r="E4902" i="25"/>
  <c r="H4901" i="25"/>
  <c r="J4903" i="25" l="1"/>
  <c r="A4904" i="25"/>
  <c r="F4906" i="25" s="1"/>
  <c r="E4903" i="25"/>
  <c r="H4902" i="25"/>
  <c r="J4904" i="25" l="1"/>
  <c r="A4905" i="25"/>
  <c r="F4907" i="25" s="1"/>
  <c r="E4904" i="25"/>
  <c r="H4903" i="25"/>
  <c r="J4905" i="25" l="1"/>
  <c r="A4906" i="25"/>
  <c r="F4908" i="25" s="1"/>
  <c r="E4905" i="25"/>
  <c r="H4904" i="25"/>
  <c r="J4906" i="25" l="1"/>
  <c r="A4907" i="25"/>
  <c r="F4909" i="25" s="1"/>
  <c r="E4906" i="25"/>
  <c r="H4905" i="25"/>
  <c r="J4907" i="25" l="1"/>
  <c r="A4908" i="25"/>
  <c r="F4910" i="25" s="1"/>
  <c r="E4907" i="25"/>
  <c r="H4906" i="25"/>
  <c r="J4908" i="25" l="1"/>
  <c r="A4909" i="25"/>
  <c r="F4911" i="25" s="1"/>
  <c r="E4908" i="25"/>
  <c r="H4907" i="25"/>
  <c r="J4909" i="25" l="1"/>
  <c r="A4910" i="25"/>
  <c r="F4912" i="25" s="1"/>
  <c r="E4909" i="25"/>
  <c r="H4908" i="25"/>
  <c r="J4910" i="25" l="1"/>
  <c r="A4911" i="25"/>
  <c r="F4913" i="25" s="1"/>
  <c r="E4910" i="25"/>
  <c r="H4909" i="25"/>
  <c r="J4911" i="25" l="1"/>
  <c r="A4912" i="25"/>
  <c r="F4914" i="25" s="1"/>
  <c r="E4911" i="25"/>
  <c r="H4910" i="25"/>
  <c r="J4912" i="25" l="1"/>
  <c r="A4913" i="25"/>
  <c r="F4915" i="25" s="1"/>
  <c r="E4912" i="25"/>
  <c r="H4911" i="25"/>
  <c r="J4913" i="25" l="1"/>
  <c r="A4914" i="25"/>
  <c r="F4916" i="25" s="1"/>
  <c r="E4913" i="25"/>
  <c r="H4912" i="25"/>
  <c r="J4914" i="25" l="1"/>
  <c r="A4915" i="25"/>
  <c r="F4917" i="25" s="1"/>
  <c r="E4914" i="25"/>
  <c r="H4913" i="25"/>
  <c r="J4915" i="25" l="1"/>
  <c r="A4916" i="25"/>
  <c r="F4918" i="25" s="1"/>
  <c r="E4915" i="25"/>
  <c r="H4914" i="25"/>
  <c r="J4916" i="25" l="1"/>
  <c r="A4917" i="25"/>
  <c r="F4919" i="25" s="1"/>
  <c r="E4916" i="25"/>
  <c r="H4915" i="25"/>
  <c r="J4917" i="25" l="1"/>
  <c r="A4918" i="25"/>
  <c r="F4920" i="25" s="1"/>
  <c r="E4917" i="25"/>
  <c r="H4916" i="25"/>
  <c r="J4918" i="25" l="1"/>
  <c r="A4919" i="25"/>
  <c r="F4921" i="25" s="1"/>
  <c r="E4918" i="25"/>
  <c r="H4917" i="25"/>
  <c r="J4919" i="25" l="1"/>
  <c r="A4920" i="25"/>
  <c r="F4922" i="25" s="1"/>
  <c r="E4919" i="25"/>
  <c r="H4918" i="25"/>
  <c r="J4920" i="25" l="1"/>
  <c r="A4921" i="25"/>
  <c r="F4923" i="25" s="1"/>
  <c r="E4920" i="25"/>
  <c r="H4919" i="25"/>
  <c r="J4921" i="25" l="1"/>
  <c r="A4922" i="25"/>
  <c r="F4924" i="25" s="1"/>
  <c r="E4921" i="25"/>
  <c r="H4920" i="25"/>
  <c r="J4922" i="25" l="1"/>
  <c r="A4923" i="25"/>
  <c r="F4925" i="25" s="1"/>
  <c r="E4922" i="25"/>
  <c r="H4921" i="25"/>
  <c r="J4923" i="25" l="1"/>
  <c r="A4924" i="25"/>
  <c r="F4926" i="25" s="1"/>
  <c r="E4923" i="25"/>
  <c r="H4922" i="25"/>
  <c r="J4924" i="25" l="1"/>
  <c r="A4925" i="25"/>
  <c r="F4927" i="25" s="1"/>
  <c r="E4924" i="25"/>
  <c r="H4923" i="25"/>
  <c r="J4925" i="25" l="1"/>
  <c r="A4926" i="25"/>
  <c r="F4928" i="25" s="1"/>
  <c r="E4925" i="25"/>
  <c r="H4924" i="25"/>
  <c r="J4926" i="25" l="1"/>
  <c r="A4927" i="25"/>
  <c r="F4929" i="25" s="1"/>
  <c r="E4926" i="25"/>
  <c r="H4925" i="25"/>
  <c r="J4927" i="25" l="1"/>
  <c r="A4928" i="25"/>
  <c r="F4930" i="25" s="1"/>
  <c r="E4927" i="25"/>
  <c r="H4926" i="25"/>
  <c r="J4928" i="25" l="1"/>
  <c r="A4929" i="25"/>
  <c r="F4931" i="25" s="1"/>
  <c r="E4928" i="25"/>
  <c r="H4927" i="25"/>
  <c r="J4929" i="25" l="1"/>
  <c r="A4930" i="25"/>
  <c r="F4932" i="25" s="1"/>
  <c r="E4929" i="25"/>
  <c r="H4928" i="25"/>
  <c r="J4930" i="25" l="1"/>
  <c r="A4931" i="25"/>
  <c r="F4933" i="25" s="1"/>
  <c r="E4930" i="25"/>
  <c r="H4929" i="25"/>
  <c r="J4931" i="25" l="1"/>
  <c r="A4932" i="25"/>
  <c r="F4934" i="25" s="1"/>
  <c r="E4931" i="25"/>
  <c r="H4930" i="25"/>
  <c r="J4932" i="25" l="1"/>
  <c r="A4933" i="25"/>
  <c r="F4935" i="25" s="1"/>
  <c r="E4932" i="25"/>
  <c r="H4931" i="25"/>
  <c r="J4933" i="25" l="1"/>
  <c r="A4934" i="25"/>
  <c r="F4936" i="25" s="1"/>
  <c r="E4933" i="25"/>
  <c r="H4932" i="25"/>
  <c r="J4934" i="25" l="1"/>
  <c r="A4935" i="25"/>
  <c r="F4937" i="25" s="1"/>
  <c r="E4934" i="25"/>
  <c r="H4933" i="25"/>
  <c r="J4935" i="25" l="1"/>
  <c r="A4936" i="25"/>
  <c r="F4938" i="25" s="1"/>
  <c r="E4935" i="25"/>
  <c r="H4934" i="25"/>
  <c r="J4936" i="25" l="1"/>
  <c r="A4937" i="25"/>
  <c r="F4939" i="25" s="1"/>
  <c r="E4936" i="25"/>
  <c r="H4935" i="25"/>
  <c r="J4937" i="25" l="1"/>
  <c r="A4938" i="25"/>
  <c r="F4940" i="25" s="1"/>
  <c r="E4937" i="25"/>
  <c r="H4936" i="25"/>
  <c r="J4938" i="25" l="1"/>
  <c r="A4939" i="25"/>
  <c r="F4941" i="25" s="1"/>
  <c r="E4938" i="25"/>
  <c r="H4937" i="25"/>
  <c r="J4939" i="25" l="1"/>
  <c r="A4940" i="25"/>
  <c r="F4942" i="25" s="1"/>
  <c r="E4939" i="25"/>
  <c r="H4938" i="25"/>
  <c r="J4940" i="25" l="1"/>
  <c r="A4941" i="25"/>
  <c r="F4943" i="25" s="1"/>
  <c r="E4940" i="25"/>
  <c r="H4939" i="25"/>
  <c r="J4941" i="25" l="1"/>
  <c r="A4942" i="25"/>
  <c r="F4944" i="25" s="1"/>
  <c r="E4941" i="25"/>
  <c r="H4940" i="25"/>
  <c r="J4942" i="25" l="1"/>
  <c r="A4943" i="25"/>
  <c r="F4945" i="25" s="1"/>
  <c r="E4942" i="25"/>
  <c r="H4941" i="25"/>
  <c r="J4943" i="25" l="1"/>
  <c r="A4944" i="25"/>
  <c r="F4946" i="25" s="1"/>
  <c r="E4943" i="25"/>
  <c r="H4942" i="25"/>
  <c r="J4944" i="25" l="1"/>
  <c r="A4945" i="25"/>
  <c r="F4947" i="25" s="1"/>
  <c r="E4944" i="25"/>
  <c r="H4943" i="25"/>
  <c r="J4945" i="25" l="1"/>
  <c r="A4946" i="25"/>
  <c r="F4948" i="25" s="1"/>
  <c r="E4945" i="25"/>
  <c r="H4944" i="25"/>
  <c r="J4946" i="25" l="1"/>
  <c r="A4947" i="25"/>
  <c r="F4949" i="25" s="1"/>
  <c r="E4946" i="25"/>
  <c r="H4945" i="25"/>
  <c r="J4947" i="25" l="1"/>
  <c r="A4948" i="25"/>
  <c r="F4950" i="25" s="1"/>
  <c r="E4947" i="25"/>
  <c r="H4946" i="25"/>
  <c r="J4948" i="25" l="1"/>
  <c r="A4949" i="25"/>
  <c r="F4951" i="25" s="1"/>
  <c r="E4948" i="25"/>
  <c r="H4947" i="25"/>
  <c r="J4949" i="25" l="1"/>
  <c r="A4950" i="25"/>
  <c r="F4952" i="25" s="1"/>
  <c r="E4949" i="25"/>
  <c r="H4948" i="25"/>
  <c r="J4950" i="25" l="1"/>
  <c r="A4951" i="25"/>
  <c r="F4953" i="25" s="1"/>
  <c r="E4950" i="25"/>
  <c r="H4949" i="25"/>
  <c r="J4951" i="25" l="1"/>
  <c r="A4952" i="25"/>
  <c r="F4954" i="25" s="1"/>
  <c r="E4951" i="25"/>
  <c r="H4950" i="25"/>
  <c r="J4952" i="25" l="1"/>
  <c r="A4953" i="25"/>
  <c r="F4955" i="25" s="1"/>
  <c r="E4952" i="25"/>
  <c r="H4951" i="25"/>
  <c r="J4953" i="25" l="1"/>
  <c r="A4954" i="25"/>
  <c r="F4956" i="25" s="1"/>
  <c r="E4953" i="25"/>
  <c r="H4952" i="25"/>
  <c r="J4954" i="25" l="1"/>
  <c r="A4955" i="25"/>
  <c r="F4957" i="25" s="1"/>
  <c r="E4954" i="25"/>
  <c r="H4953" i="25"/>
  <c r="J4955" i="25" l="1"/>
  <c r="A4956" i="25"/>
  <c r="F4958" i="25" s="1"/>
  <c r="E4955" i="25"/>
  <c r="H4954" i="25"/>
  <c r="J4956" i="25" l="1"/>
  <c r="A4957" i="25"/>
  <c r="F4959" i="25" s="1"/>
  <c r="E4956" i="25"/>
  <c r="H4955" i="25"/>
  <c r="J4957" i="25" l="1"/>
  <c r="A4958" i="25"/>
  <c r="F4960" i="25" s="1"/>
  <c r="E4957" i="25"/>
  <c r="H4956" i="25"/>
  <c r="J4958" i="25" l="1"/>
  <c r="A4959" i="25"/>
  <c r="F4961" i="25" s="1"/>
  <c r="E4958" i="25"/>
  <c r="H4957" i="25"/>
  <c r="J4959" i="25" l="1"/>
  <c r="A4960" i="25"/>
  <c r="F4962" i="25" s="1"/>
  <c r="E4959" i="25"/>
  <c r="H4958" i="25"/>
  <c r="J4960" i="25" l="1"/>
  <c r="A4961" i="25"/>
  <c r="F4963" i="25" s="1"/>
  <c r="E4960" i="25"/>
  <c r="H4959" i="25"/>
  <c r="J4961" i="25" l="1"/>
  <c r="A4962" i="25"/>
  <c r="F4964" i="25" s="1"/>
  <c r="E4961" i="25"/>
  <c r="H4960" i="25"/>
  <c r="J4962" i="25" l="1"/>
  <c r="A4963" i="25"/>
  <c r="F4965" i="25" s="1"/>
  <c r="E4962" i="25"/>
  <c r="H4961" i="25"/>
  <c r="J4963" i="25" l="1"/>
  <c r="A4964" i="25"/>
  <c r="F4966" i="25" s="1"/>
  <c r="E4963" i="25"/>
  <c r="H4962" i="25"/>
  <c r="J4964" i="25" l="1"/>
  <c r="A4965" i="25"/>
  <c r="F4967" i="25" s="1"/>
  <c r="E4964" i="25"/>
  <c r="H4963" i="25"/>
  <c r="J4965" i="25" l="1"/>
  <c r="A4966" i="25"/>
  <c r="F4968" i="25" s="1"/>
  <c r="E4965" i="25"/>
  <c r="H4964" i="25"/>
  <c r="J4966" i="25" l="1"/>
  <c r="A4967" i="25"/>
  <c r="F4969" i="25" s="1"/>
  <c r="E4966" i="25"/>
  <c r="H4965" i="25"/>
  <c r="J4967" i="25" l="1"/>
  <c r="A4968" i="25"/>
  <c r="F4970" i="25" s="1"/>
  <c r="E4967" i="25"/>
  <c r="H4966" i="25"/>
  <c r="J4968" i="25" l="1"/>
  <c r="A4969" i="25"/>
  <c r="F4971" i="25" s="1"/>
  <c r="E4968" i="25"/>
  <c r="H4967" i="25"/>
  <c r="J4969" i="25" l="1"/>
  <c r="A4970" i="25"/>
  <c r="F4972" i="25" s="1"/>
  <c r="E4969" i="25"/>
  <c r="H4968" i="25"/>
  <c r="J4970" i="25" l="1"/>
  <c r="A4971" i="25"/>
  <c r="F4973" i="25" s="1"/>
  <c r="E4970" i="25"/>
  <c r="H4969" i="25"/>
  <c r="J4971" i="25" l="1"/>
  <c r="A4972" i="25"/>
  <c r="F4974" i="25" s="1"/>
  <c r="E4971" i="25"/>
  <c r="H4970" i="25"/>
  <c r="J4972" i="25" l="1"/>
  <c r="A4973" i="25"/>
  <c r="F4975" i="25" s="1"/>
  <c r="E4972" i="25"/>
  <c r="H4971" i="25"/>
  <c r="J4973" i="25" l="1"/>
  <c r="A4974" i="25"/>
  <c r="F4976" i="25" s="1"/>
  <c r="E4973" i="25"/>
  <c r="H4972" i="25"/>
  <c r="J4974" i="25" l="1"/>
  <c r="A4975" i="25"/>
  <c r="F4977" i="25" s="1"/>
  <c r="E4974" i="25"/>
  <c r="H4973" i="25"/>
  <c r="J4975" i="25" l="1"/>
  <c r="A4976" i="25"/>
  <c r="F4978" i="25" s="1"/>
  <c r="E4975" i="25"/>
  <c r="H4974" i="25"/>
  <c r="J4976" i="25" l="1"/>
  <c r="A4977" i="25"/>
  <c r="F4979" i="25" s="1"/>
  <c r="E4976" i="25"/>
  <c r="H4975" i="25"/>
  <c r="J4977" i="25" l="1"/>
  <c r="A4978" i="25"/>
  <c r="F4980" i="25" s="1"/>
  <c r="E4977" i="25"/>
  <c r="H4976" i="25"/>
  <c r="J4978" i="25" l="1"/>
  <c r="A4979" i="25"/>
  <c r="F4981" i="25" s="1"/>
  <c r="E4978" i="25"/>
  <c r="H4977" i="25"/>
  <c r="J4979" i="25" l="1"/>
  <c r="A4980" i="25"/>
  <c r="F4982" i="25" s="1"/>
  <c r="E4979" i="25"/>
  <c r="H4978" i="25"/>
  <c r="J4980" i="25" l="1"/>
  <c r="A4981" i="25"/>
  <c r="F4983" i="25" s="1"/>
  <c r="E4980" i="25"/>
  <c r="H4979" i="25"/>
  <c r="J4981" i="25" l="1"/>
  <c r="A4982" i="25"/>
  <c r="F4984" i="25" s="1"/>
  <c r="E4981" i="25"/>
  <c r="H4980" i="25"/>
  <c r="J4982" i="25" l="1"/>
  <c r="A4983" i="25"/>
  <c r="F4985" i="25" s="1"/>
  <c r="E4982" i="25"/>
  <c r="H4981" i="25"/>
  <c r="J4983" i="25" l="1"/>
  <c r="A4984" i="25"/>
  <c r="F4986" i="25" s="1"/>
  <c r="E4983" i="25"/>
  <c r="H4982" i="25"/>
  <c r="J4984" i="25" l="1"/>
  <c r="A4985" i="25"/>
  <c r="F4987" i="25" s="1"/>
  <c r="E4984" i="25"/>
  <c r="H4983" i="25"/>
  <c r="J4985" i="25" l="1"/>
  <c r="A4986" i="25"/>
  <c r="F4988" i="25" s="1"/>
  <c r="E4985" i="25"/>
  <c r="H4984" i="25"/>
  <c r="J4986" i="25" l="1"/>
  <c r="A4987" i="25"/>
  <c r="F4989" i="25" s="1"/>
  <c r="E4986" i="25"/>
  <c r="H4985" i="25"/>
  <c r="J4987" i="25" l="1"/>
  <c r="A4988" i="25"/>
  <c r="F4990" i="25" s="1"/>
  <c r="E4987" i="25"/>
  <c r="H4986" i="25"/>
  <c r="J4988" i="25" l="1"/>
  <c r="A4989" i="25"/>
  <c r="F4991" i="25" s="1"/>
  <c r="E4988" i="25"/>
  <c r="H4987" i="25"/>
  <c r="J4989" i="25" l="1"/>
  <c r="A4990" i="25"/>
  <c r="F4992" i="25" s="1"/>
  <c r="E4989" i="25"/>
  <c r="H4988" i="25"/>
  <c r="J4990" i="25" l="1"/>
  <c r="A4991" i="25"/>
  <c r="F4993" i="25" s="1"/>
  <c r="E4990" i="25"/>
  <c r="H4989" i="25"/>
  <c r="J4991" i="25" l="1"/>
  <c r="A4992" i="25"/>
  <c r="F4994" i="25" s="1"/>
  <c r="E4991" i="25"/>
  <c r="H4990" i="25"/>
  <c r="J4992" i="25" l="1"/>
  <c r="A4993" i="25"/>
  <c r="F4995" i="25" s="1"/>
  <c r="E4992" i="25"/>
  <c r="H4991" i="25"/>
  <c r="J4993" i="25" l="1"/>
  <c r="A4994" i="25"/>
  <c r="F4996" i="25" s="1"/>
  <c r="E4993" i="25"/>
  <c r="H4992" i="25"/>
  <c r="J4994" i="25" l="1"/>
  <c r="A4995" i="25"/>
  <c r="F4997" i="25" s="1"/>
  <c r="E4994" i="25"/>
  <c r="H4993" i="25"/>
  <c r="J4995" i="25" l="1"/>
  <c r="A4996" i="25"/>
  <c r="F4998" i="25" s="1"/>
  <c r="E4995" i="25"/>
  <c r="H4994" i="25"/>
  <c r="J4996" i="25" l="1"/>
  <c r="A4997" i="25"/>
  <c r="F4999" i="25" s="1"/>
  <c r="E4996" i="25"/>
  <c r="H4995" i="25"/>
  <c r="J4997" i="25" l="1"/>
  <c r="A4998" i="25"/>
  <c r="F5000" i="25" s="1"/>
  <c r="E4997" i="25"/>
  <c r="H4996" i="25"/>
  <c r="J4998" i="25" l="1"/>
  <c r="A4999" i="25"/>
  <c r="F5001" i="25" s="1"/>
  <c r="E4998" i="25"/>
  <c r="H4997" i="25"/>
  <c r="J4999" i="25" l="1"/>
  <c r="A5000" i="25"/>
  <c r="F5002" i="25" s="1"/>
  <c r="E4999" i="25"/>
  <c r="H4998" i="25"/>
  <c r="J5000" i="25" l="1"/>
  <c r="A5001" i="25"/>
  <c r="F5003" i="25" s="1"/>
  <c r="E5000" i="25"/>
  <c r="H4999" i="25"/>
  <c r="J5001" i="25" l="1"/>
  <c r="A5002" i="25"/>
  <c r="F5004" i="25" s="1"/>
  <c r="E5001" i="25"/>
  <c r="H5000" i="25"/>
  <c r="J5002" i="25" l="1"/>
  <c r="A5003" i="25"/>
  <c r="F5005" i="25" s="1"/>
  <c r="E5002" i="25"/>
  <c r="H5001" i="25"/>
  <c r="J5003" i="25" l="1"/>
  <c r="A5004" i="25"/>
  <c r="F5006" i="25" s="1"/>
  <c r="E5003" i="25"/>
  <c r="H5002" i="25"/>
  <c r="J5004" i="25" l="1"/>
  <c r="A5005" i="25"/>
  <c r="F5007" i="25" s="1"/>
  <c r="E5004" i="25"/>
  <c r="H5003" i="25"/>
  <c r="J5005" i="25" l="1"/>
  <c r="A5006" i="25"/>
  <c r="F5008" i="25" s="1"/>
  <c r="E5005" i="25"/>
  <c r="H5004" i="25"/>
  <c r="J5006" i="25" l="1"/>
  <c r="A5007" i="25"/>
  <c r="F5009" i="25" s="1"/>
  <c r="E5006" i="25"/>
  <c r="H5005" i="25"/>
  <c r="J5007" i="25" l="1"/>
  <c r="A5008" i="25"/>
  <c r="F5010" i="25" s="1"/>
  <c r="E5007" i="25"/>
  <c r="H5006" i="25"/>
  <c r="J5008" i="25" l="1"/>
  <c r="A5009" i="25"/>
  <c r="F5011" i="25" s="1"/>
  <c r="E5008" i="25"/>
  <c r="H5007" i="25"/>
  <c r="J5009" i="25" l="1"/>
  <c r="A5010" i="25"/>
  <c r="F5012" i="25" s="1"/>
  <c r="E5009" i="25"/>
  <c r="H5008" i="25"/>
  <c r="J5010" i="25" l="1"/>
  <c r="A5011" i="25"/>
  <c r="F5013" i="25" s="1"/>
  <c r="E5010" i="25"/>
  <c r="H5009" i="25"/>
  <c r="J5011" i="25" l="1"/>
  <c r="A5012" i="25"/>
  <c r="F5014" i="25" s="1"/>
  <c r="E5011" i="25"/>
  <c r="H5010" i="25"/>
  <c r="J5012" i="25" l="1"/>
  <c r="A5013" i="25"/>
  <c r="F5015" i="25" s="1"/>
  <c r="E5012" i="25"/>
  <c r="H5011" i="25"/>
  <c r="J5013" i="25" l="1"/>
  <c r="A5014" i="25"/>
  <c r="F5016" i="25" s="1"/>
  <c r="E5013" i="25"/>
  <c r="H5012" i="25"/>
  <c r="J5014" i="25" l="1"/>
  <c r="A5015" i="25"/>
  <c r="F5017" i="25" s="1"/>
  <c r="E5014" i="25"/>
  <c r="H5013" i="25"/>
  <c r="J5015" i="25" l="1"/>
  <c r="A5016" i="25"/>
  <c r="F5018" i="25" s="1"/>
  <c r="E5015" i="25"/>
  <c r="H5014" i="25"/>
  <c r="J5016" i="25" l="1"/>
  <c r="A5017" i="25"/>
  <c r="F5019" i="25" s="1"/>
  <c r="E5016" i="25"/>
  <c r="H5015" i="25"/>
  <c r="J5017" i="25" l="1"/>
  <c r="A5018" i="25"/>
  <c r="F5020" i="25" s="1"/>
  <c r="E5017" i="25"/>
  <c r="H5016" i="25"/>
  <c r="J5018" i="25" l="1"/>
  <c r="A5019" i="25"/>
  <c r="F5021" i="25" s="1"/>
  <c r="E5018" i="25"/>
  <c r="H5017" i="25"/>
  <c r="J5019" i="25" l="1"/>
  <c r="A5020" i="25"/>
  <c r="F5022" i="25" s="1"/>
  <c r="E5019" i="25"/>
  <c r="H5018" i="25"/>
  <c r="J5020" i="25" l="1"/>
  <c r="A5021" i="25"/>
  <c r="F5023" i="25" s="1"/>
  <c r="E5020" i="25"/>
  <c r="H5019" i="25"/>
  <c r="J5021" i="25" l="1"/>
  <c r="A5022" i="25"/>
  <c r="F5024" i="25" s="1"/>
  <c r="E5021" i="25"/>
  <c r="H5020" i="25"/>
  <c r="J5022" i="25" l="1"/>
  <c r="A5023" i="25"/>
  <c r="F5025" i="25" s="1"/>
  <c r="E5022" i="25"/>
  <c r="H5021" i="25"/>
  <c r="J5023" i="25" l="1"/>
  <c r="A5024" i="25"/>
  <c r="F5026" i="25" s="1"/>
  <c r="E5023" i="25"/>
  <c r="H5022" i="25"/>
  <c r="J5024" i="25" l="1"/>
  <c r="A5025" i="25"/>
  <c r="F5027" i="25" s="1"/>
  <c r="E5024" i="25"/>
  <c r="H5023" i="25"/>
  <c r="J5025" i="25" l="1"/>
  <c r="A5026" i="25"/>
  <c r="F5028" i="25" s="1"/>
  <c r="E5025" i="25"/>
  <c r="H5024" i="25"/>
  <c r="J5026" i="25" l="1"/>
  <c r="A5027" i="25"/>
  <c r="F5029" i="25" s="1"/>
  <c r="E5026" i="25"/>
  <c r="H5025" i="25"/>
  <c r="J5027" i="25" l="1"/>
  <c r="A5028" i="25"/>
  <c r="F5030" i="25" s="1"/>
  <c r="E5027" i="25"/>
  <c r="H5026" i="25"/>
  <c r="J5028" i="25" l="1"/>
  <c r="A5029" i="25"/>
  <c r="F5031" i="25" s="1"/>
  <c r="E5028" i="25"/>
  <c r="H5027" i="25"/>
  <c r="J5029" i="25" l="1"/>
  <c r="A5030" i="25"/>
  <c r="F5032" i="25" s="1"/>
  <c r="E5029" i="25"/>
  <c r="H5028" i="25"/>
  <c r="J5030" i="25" l="1"/>
  <c r="A5031" i="25"/>
  <c r="F5033" i="25" s="1"/>
  <c r="E5030" i="25"/>
  <c r="H5029" i="25"/>
  <c r="J5031" i="25" l="1"/>
  <c r="A5032" i="25"/>
  <c r="F5034" i="25" s="1"/>
  <c r="E5031" i="25"/>
  <c r="H5030" i="25"/>
  <c r="J5032" i="25" l="1"/>
  <c r="A5033" i="25"/>
  <c r="F5035" i="25" s="1"/>
  <c r="E5032" i="25"/>
  <c r="H5031" i="25"/>
  <c r="J5033" i="25" l="1"/>
  <c r="A5034" i="25"/>
  <c r="F5036" i="25" s="1"/>
  <c r="E5033" i="25"/>
  <c r="H5032" i="25"/>
  <c r="J5034" i="25" l="1"/>
  <c r="A5035" i="25"/>
  <c r="F5037" i="25" s="1"/>
  <c r="E5034" i="25"/>
  <c r="H5033" i="25"/>
  <c r="J5035" i="25" l="1"/>
  <c r="A5036" i="25"/>
  <c r="F5038" i="25" s="1"/>
  <c r="E5035" i="25"/>
  <c r="H5034" i="25"/>
  <c r="J5036" i="25" l="1"/>
  <c r="A5037" i="25"/>
  <c r="F5039" i="25" s="1"/>
  <c r="E5036" i="25"/>
  <c r="H5035" i="25"/>
  <c r="J5037" i="25" l="1"/>
  <c r="A5038" i="25"/>
  <c r="F5040" i="25" s="1"/>
  <c r="E5037" i="25"/>
  <c r="H5036" i="25"/>
  <c r="J5038" i="25" l="1"/>
  <c r="A5039" i="25"/>
  <c r="F5041" i="25" s="1"/>
  <c r="E5038" i="25"/>
  <c r="H5037" i="25"/>
  <c r="J5039" i="25" l="1"/>
  <c r="A5040" i="25"/>
  <c r="F5042" i="25" s="1"/>
  <c r="E5039" i="25"/>
  <c r="H5038" i="25"/>
  <c r="J5040" i="25" l="1"/>
  <c r="A5041" i="25"/>
  <c r="F5043" i="25" s="1"/>
  <c r="E5040" i="25"/>
  <c r="H5039" i="25"/>
  <c r="J5041" i="25" l="1"/>
  <c r="A5042" i="25"/>
  <c r="F5044" i="25" s="1"/>
  <c r="E5041" i="25"/>
  <c r="H5040" i="25"/>
  <c r="J5042" i="25" l="1"/>
  <c r="A5043" i="25"/>
  <c r="F5045" i="25" s="1"/>
  <c r="E5042" i="25"/>
  <c r="H5041" i="25"/>
  <c r="J5043" i="25" l="1"/>
  <c r="A5044" i="25"/>
  <c r="F5046" i="25" s="1"/>
  <c r="E5043" i="25"/>
  <c r="H5042" i="25"/>
  <c r="J5044" i="25" l="1"/>
  <c r="A5045" i="25"/>
  <c r="F5047" i="25" s="1"/>
  <c r="E5044" i="25"/>
  <c r="H5043" i="25"/>
  <c r="J5045" i="25" l="1"/>
  <c r="A5046" i="25"/>
  <c r="F5048" i="25" s="1"/>
  <c r="E5045" i="25"/>
  <c r="H5044" i="25"/>
  <c r="J5046" i="25" l="1"/>
  <c r="A5047" i="25"/>
  <c r="F5049" i="25" s="1"/>
  <c r="E5046" i="25"/>
  <c r="H5045" i="25"/>
  <c r="J5047" i="25" l="1"/>
  <c r="A5048" i="25"/>
  <c r="F5050" i="25" s="1"/>
  <c r="E5047" i="25"/>
  <c r="H5046" i="25"/>
  <c r="J5048" i="25" l="1"/>
  <c r="A5049" i="25"/>
  <c r="F5051" i="25" s="1"/>
  <c r="E5048" i="25"/>
  <c r="H5047" i="25"/>
  <c r="J5049" i="25" l="1"/>
  <c r="A5050" i="25"/>
  <c r="F5052" i="25" s="1"/>
  <c r="E5049" i="25"/>
  <c r="H5048" i="25"/>
  <c r="J5050" i="25" l="1"/>
  <c r="A5051" i="25"/>
  <c r="F5053" i="25" s="1"/>
  <c r="E5050" i="25"/>
  <c r="H5049" i="25"/>
  <c r="J5051" i="25" l="1"/>
  <c r="A5052" i="25"/>
  <c r="F5054" i="25" s="1"/>
  <c r="E5051" i="25"/>
  <c r="H5050" i="25"/>
  <c r="J5052" i="25" l="1"/>
  <c r="A5053" i="25"/>
  <c r="F5055" i="25" s="1"/>
  <c r="E5052" i="25"/>
  <c r="H5051" i="25"/>
  <c r="J5053" i="25" l="1"/>
  <c r="A5054" i="25"/>
  <c r="F5056" i="25" s="1"/>
  <c r="E5053" i="25"/>
  <c r="H5052" i="25"/>
  <c r="J5054" i="25" l="1"/>
  <c r="A5055" i="25"/>
  <c r="F5057" i="25" s="1"/>
  <c r="E5054" i="25"/>
  <c r="H5053" i="25"/>
  <c r="J5055" i="25" l="1"/>
  <c r="A5056" i="25"/>
  <c r="F5058" i="25" s="1"/>
  <c r="E5055" i="25"/>
  <c r="H5054" i="25"/>
  <c r="J5056" i="25" l="1"/>
  <c r="A5057" i="25"/>
  <c r="F5059" i="25" s="1"/>
  <c r="E5056" i="25"/>
  <c r="H5055" i="25"/>
  <c r="J5057" i="25" l="1"/>
  <c r="A5058" i="25"/>
  <c r="F5060" i="25" s="1"/>
  <c r="E5057" i="25"/>
  <c r="H5056" i="25"/>
  <c r="J5058" i="25" l="1"/>
  <c r="A5059" i="25"/>
  <c r="F5061" i="25" s="1"/>
  <c r="E5058" i="25"/>
  <c r="H5057" i="25"/>
  <c r="J5059" i="25" l="1"/>
  <c r="A5060" i="25"/>
  <c r="F5062" i="25" s="1"/>
  <c r="E5059" i="25"/>
  <c r="H5058" i="25"/>
  <c r="J5060" i="25" l="1"/>
  <c r="A5061" i="25"/>
  <c r="F5063" i="25" s="1"/>
  <c r="E5060" i="25"/>
  <c r="H5059" i="25"/>
  <c r="J5061" i="25" l="1"/>
  <c r="A5062" i="25"/>
  <c r="F5064" i="25" s="1"/>
  <c r="E5061" i="25"/>
  <c r="H5060" i="25"/>
  <c r="J5062" i="25" l="1"/>
  <c r="A5063" i="25"/>
  <c r="F5065" i="25" s="1"/>
  <c r="E5062" i="25"/>
  <c r="H5061" i="25"/>
  <c r="J5063" i="25" l="1"/>
  <c r="A5064" i="25"/>
  <c r="F5066" i="25" s="1"/>
  <c r="E5063" i="25"/>
  <c r="H5062" i="25"/>
  <c r="J5064" i="25" l="1"/>
  <c r="A5065" i="25"/>
  <c r="F5067" i="25" s="1"/>
  <c r="E5064" i="25"/>
  <c r="H5063" i="25"/>
  <c r="J5065" i="25" l="1"/>
  <c r="A5066" i="25"/>
  <c r="F5068" i="25" s="1"/>
  <c r="E5065" i="25"/>
  <c r="H5064" i="25"/>
  <c r="J5066" i="25" l="1"/>
  <c r="A5067" i="25"/>
  <c r="F5069" i="25" s="1"/>
  <c r="E5066" i="25"/>
  <c r="H5065" i="25"/>
  <c r="J5067" i="25" l="1"/>
  <c r="A5068" i="25"/>
  <c r="F5070" i="25" s="1"/>
  <c r="E5067" i="25"/>
  <c r="H5066" i="25"/>
  <c r="J5068" i="25" l="1"/>
  <c r="A5069" i="25"/>
  <c r="F5071" i="25" s="1"/>
  <c r="E5068" i="25"/>
  <c r="H5067" i="25"/>
  <c r="J5069" i="25" l="1"/>
  <c r="A5070" i="25"/>
  <c r="F5072" i="25" s="1"/>
  <c r="E5069" i="25"/>
  <c r="H5068" i="25"/>
  <c r="J5070" i="25" l="1"/>
  <c r="A5071" i="25"/>
  <c r="F5073" i="25" s="1"/>
  <c r="E5070" i="25"/>
  <c r="H5069" i="25"/>
  <c r="J5071" i="25" l="1"/>
  <c r="A5072" i="25"/>
  <c r="F5074" i="25" s="1"/>
  <c r="E5071" i="25"/>
  <c r="H5070" i="25"/>
  <c r="J5072" i="25" l="1"/>
  <c r="A5073" i="25"/>
  <c r="F5075" i="25" s="1"/>
  <c r="E5072" i="25"/>
  <c r="H5071" i="25"/>
  <c r="J5073" i="25" l="1"/>
  <c r="A5074" i="25"/>
  <c r="F5076" i="25" s="1"/>
  <c r="E5073" i="25"/>
  <c r="H5072" i="25"/>
  <c r="J5074" i="25" l="1"/>
  <c r="A5075" i="25"/>
  <c r="F5077" i="25" s="1"/>
  <c r="E5074" i="25"/>
  <c r="H5073" i="25"/>
  <c r="J5075" i="25" l="1"/>
  <c r="A5076" i="25"/>
  <c r="F5078" i="25" s="1"/>
  <c r="E5075" i="25"/>
  <c r="H5074" i="25"/>
  <c r="J5076" i="25" l="1"/>
  <c r="A5077" i="25"/>
  <c r="F5079" i="25" s="1"/>
  <c r="E5076" i="25"/>
  <c r="H5075" i="25"/>
  <c r="J5077" i="25" l="1"/>
  <c r="A5078" i="25"/>
  <c r="F5080" i="25" s="1"/>
  <c r="E5077" i="25"/>
  <c r="H5076" i="25"/>
  <c r="J5078" i="25" l="1"/>
  <c r="A5079" i="25"/>
  <c r="F5081" i="25" s="1"/>
  <c r="E5078" i="25"/>
  <c r="H5077" i="25"/>
  <c r="J5079" i="25" l="1"/>
  <c r="A5080" i="25"/>
  <c r="F5082" i="25" s="1"/>
  <c r="E5079" i="25"/>
  <c r="H5078" i="25"/>
  <c r="J5080" i="25" l="1"/>
  <c r="A5081" i="25"/>
  <c r="F5083" i="25" s="1"/>
  <c r="E5080" i="25"/>
  <c r="H5079" i="25"/>
  <c r="J5081" i="25" l="1"/>
  <c r="A5082" i="25"/>
  <c r="F5084" i="25" s="1"/>
  <c r="E5081" i="25"/>
  <c r="H5080" i="25"/>
  <c r="J5082" i="25" l="1"/>
  <c r="A5083" i="25"/>
  <c r="F5085" i="25" s="1"/>
  <c r="E5082" i="25"/>
  <c r="H5081" i="25"/>
  <c r="J5083" i="25" l="1"/>
  <c r="A5084" i="25"/>
  <c r="F5086" i="25" s="1"/>
  <c r="E5083" i="25"/>
  <c r="H5082" i="25"/>
  <c r="J5084" i="25" l="1"/>
  <c r="A5085" i="25"/>
  <c r="F5087" i="25" s="1"/>
  <c r="E5084" i="25"/>
  <c r="H5083" i="25"/>
  <c r="J5085" i="25" l="1"/>
  <c r="A5086" i="25"/>
  <c r="F5088" i="25" s="1"/>
  <c r="E5085" i="25"/>
  <c r="H5084" i="25"/>
  <c r="J5086" i="25" l="1"/>
  <c r="A5087" i="25"/>
  <c r="F5089" i="25" s="1"/>
  <c r="E5086" i="25"/>
  <c r="H5085" i="25"/>
  <c r="J5087" i="25" l="1"/>
  <c r="A5088" i="25"/>
  <c r="F5090" i="25" s="1"/>
  <c r="E5087" i="25"/>
  <c r="H5086" i="25"/>
  <c r="J5088" i="25" l="1"/>
  <c r="A5089" i="25"/>
  <c r="F5091" i="25" s="1"/>
  <c r="E5088" i="25"/>
  <c r="H5087" i="25"/>
  <c r="J5089" i="25" l="1"/>
  <c r="A5090" i="25"/>
  <c r="F5092" i="25" s="1"/>
  <c r="E5089" i="25"/>
  <c r="H5088" i="25"/>
  <c r="J5090" i="25" l="1"/>
  <c r="A5091" i="25"/>
  <c r="F5093" i="25" s="1"/>
  <c r="E5090" i="25"/>
  <c r="H5089" i="25"/>
  <c r="J5091" i="25" l="1"/>
  <c r="A5092" i="25"/>
  <c r="F5094" i="25" s="1"/>
  <c r="E5091" i="25"/>
  <c r="H5090" i="25"/>
  <c r="J5092" i="25" l="1"/>
  <c r="A5093" i="25"/>
  <c r="F5095" i="25" s="1"/>
  <c r="E5092" i="25"/>
  <c r="H5091" i="25"/>
  <c r="J5093" i="25" l="1"/>
  <c r="A5094" i="25"/>
  <c r="F5096" i="25" s="1"/>
  <c r="E5093" i="25"/>
  <c r="H5092" i="25"/>
  <c r="J5094" i="25" l="1"/>
  <c r="A5095" i="25"/>
  <c r="F5097" i="25" s="1"/>
  <c r="E5094" i="25"/>
  <c r="H5093" i="25"/>
  <c r="J5095" i="25" l="1"/>
  <c r="A5096" i="25"/>
  <c r="F5098" i="25" s="1"/>
  <c r="E5095" i="25"/>
  <c r="H5094" i="25"/>
  <c r="J5096" i="25" l="1"/>
  <c r="A5097" i="25"/>
  <c r="F5099" i="25" s="1"/>
  <c r="E5096" i="25"/>
  <c r="H5095" i="25"/>
  <c r="J5097" i="25" l="1"/>
  <c r="A5098" i="25"/>
  <c r="F5100" i="25" s="1"/>
  <c r="E5097" i="25"/>
  <c r="H5096" i="25"/>
  <c r="J5098" i="25" l="1"/>
  <c r="A5099" i="25"/>
  <c r="F5101" i="25" s="1"/>
  <c r="E5098" i="25"/>
  <c r="H5097" i="25"/>
  <c r="J5099" i="25" l="1"/>
  <c r="A5100" i="25"/>
  <c r="F5102" i="25" s="1"/>
  <c r="E5099" i="25"/>
  <c r="H5098" i="25"/>
  <c r="J5100" i="25" l="1"/>
  <c r="A5101" i="25"/>
  <c r="F5103" i="25" s="1"/>
  <c r="E5100" i="25"/>
  <c r="H5099" i="25"/>
  <c r="J5101" i="25" l="1"/>
  <c r="A5102" i="25"/>
  <c r="F5104" i="25" s="1"/>
  <c r="E5101" i="25"/>
  <c r="H5100" i="25"/>
  <c r="J5102" i="25" l="1"/>
  <c r="A5103" i="25"/>
  <c r="F5105" i="25" s="1"/>
  <c r="E5102" i="25"/>
  <c r="H5101" i="25"/>
  <c r="J5103" i="25" l="1"/>
  <c r="A5104" i="25"/>
  <c r="F5106" i="25" s="1"/>
  <c r="E5103" i="25"/>
  <c r="H5102" i="25"/>
  <c r="J5104" i="25" l="1"/>
  <c r="A5105" i="25"/>
  <c r="F5107" i="25" s="1"/>
  <c r="E5104" i="25"/>
  <c r="H5103" i="25"/>
  <c r="J5105" i="25" l="1"/>
  <c r="A5106" i="25"/>
  <c r="F5108" i="25" s="1"/>
  <c r="E5105" i="25"/>
  <c r="H5104" i="25"/>
  <c r="J5106" i="25" l="1"/>
  <c r="A5107" i="25"/>
  <c r="F5109" i="25" s="1"/>
  <c r="E5106" i="25"/>
  <c r="H5105" i="25"/>
  <c r="J5107" i="25" l="1"/>
  <c r="A5108" i="25"/>
  <c r="F5110" i="25" s="1"/>
  <c r="E5107" i="25"/>
  <c r="H5106" i="25"/>
  <c r="J5108" i="25" l="1"/>
  <c r="A5109" i="25"/>
  <c r="F5111" i="25" s="1"/>
  <c r="E5108" i="25"/>
  <c r="H5107" i="25"/>
  <c r="J5109" i="25" l="1"/>
  <c r="A5110" i="25"/>
  <c r="F5112" i="25" s="1"/>
  <c r="E5109" i="25"/>
  <c r="H5108" i="25"/>
  <c r="J5110" i="25" l="1"/>
  <c r="A5111" i="25"/>
  <c r="F5113" i="25" s="1"/>
  <c r="E5110" i="25"/>
  <c r="H5109" i="25"/>
  <c r="J5111" i="25" l="1"/>
  <c r="A5112" i="25"/>
  <c r="F5114" i="25" s="1"/>
  <c r="E5111" i="25"/>
  <c r="H5110" i="25"/>
  <c r="J5112" i="25" l="1"/>
  <c r="A5113" i="25"/>
  <c r="F5115" i="25" s="1"/>
  <c r="E5112" i="25"/>
  <c r="H5111" i="25"/>
  <c r="J5113" i="25" l="1"/>
  <c r="A5114" i="25"/>
  <c r="F5116" i="25" s="1"/>
  <c r="E5113" i="25"/>
  <c r="H5112" i="25"/>
  <c r="J5114" i="25" l="1"/>
  <c r="A5115" i="25"/>
  <c r="F5117" i="25" s="1"/>
  <c r="E5114" i="25"/>
  <c r="H5113" i="25"/>
  <c r="J5115" i="25" l="1"/>
  <c r="A5116" i="25"/>
  <c r="F5118" i="25" s="1"/>
  <c r="E5115" i="25"/>
  <c r="H5114" i="25"/>
  <c r="J5116" i="25" l="1"/>
  <c r="A5117" i="25"/>
  <c r="F5119" i="25" s="1"/>
  <c r="E5116" i="25"/>
  <c r="H5115" i="25"/>
  <c r="J5117" i="25" l="1"/>
  <c r="A5118" i="25"/>
  <c r="F5120" i="25" s="1"/>
  <c r="E5117" i="25"/>
  <c r="H5116" i="25"/>
  <c r="J5118" i="25" l="1"/>
  <c r="A5119" i="25"/>
  <c r="F5121" i="25" s="1"/>
  <c r="E5118" i="25"/>
  <c r="H5117" i="25"/>
  <c r="J5119" i="25" l="1"/>
  <c r="A5120" i="25"/>
  <c r="F5122" i="25" s="1"/>
  <c r="E5119" i="25"/>
  <c r="H5118" i="25"/>
  <c r="J5120" i="25" l="1"/>
  <c r="A5121" i="25"/>
  <c r="F5123" i="25" s="1"/>
  <c r="E5120" i="25"/>
  <c r="H5119" i="25"/>
  <c r="J5121" i="25" l="1"/>
  <c r="A5122" i="25"/>
  <c r="F5124" i="25" s="1"/>
  <c r="E5121" i="25"/>
  <c r="H5120" i="25"/>
  <c r="J5122" i="25" l="1"/>
  <c r="A5123" i="25"/>
  <c r="F5125" i="25" s="1"/>
  <c r="E5122" i="25"/>
  <c r="H5121" i="25"/>
  <c r="J5123" i="25" l="1"/>
  <c r="A5124" i="25"/>
  <c r="F5126" i="25" s="1"/>
  <c r="E5123" i="25"/>
  <c r="H5122" i="25"/>
  <c r="J5124" i="25" l="1"/>
  <c r="A5125" i="25"/>
  <c r="F5127" i="25" s="1"/>
  <c r="E5124" i="25"/>
  <c r="H5123" i="25"/>
  <c r="J5125" i="25" l="1"/>
  <c r="A5126" i="25"/>
  <c r="F5128" i="25" s="1"/>
  <c r="E5125" i="25"/>
  <c r="H5124" i="25"/>
  <c r="J5126" i="25" l="1"/>
  <c r="A5127" i="25"/>
  <c r="F5129" i="25" s="1"/>
  <c r="E5126" i="25"/>
  <c r="H5125" i="25"/>
  <c r="J5127" i="25" l="1"/>
  <c r="A5128" i="25"/>
  <c r="F5130" i="25" s="1"/>
  <c r="E5127" i="25"/>
  <c r="H5126" i="25"/>
  <c r="J5128" i="25" l="1"/>
  <c r="A5129" i="25"/>
  <c r="F5131" i="25" s="1"/>
  <c r="E5128" i="25"/>
  <c r="H5127" i="25"/>
  <c r="J5129" i="25" l="1"/>
  <c r="A5130" i="25"/>
  <c r="F5132" i="25" s="1"/>
  <c r="E5129" i="25"/>
  <c r="H5128" i="25"/>
  <c r="J5130" i="25" l="1"/>
  <c r="A5131" i="25"/>
  <c r="F5133" i="25" s="1"/>
  <c r="E5130" i="25"/>
  <c r="H5129" i="25"/>
  <c r="J5131" i="25" l="1"/>
  <c r="A5132" i="25"/>
  <c r="F5134" i="25" s="1"/>
  <c r="E5131" i="25"/>
  <c r="H5130" i="25"/>
  <c r="J5132" i="25" l="1"/>
  <c r="A5133" i="25"/>
  <c r="F5135" i="25" s="1"/>
  <c r="E5132" i="25"/>
  <c r="H5131" i="25"/>
  <c r="J5133" i="25" l="1"/>
  <c r="A5134" i="25"/>
  <c r="F5136" i="25" s="1"/>
  <c r="E5133" i="25"/>
  <c r="H5132" i="25"/>
  <c r="J5134" i="25" l="1"/>
  <c r="A5135" i="25"/>
  <c r="F5137" i="25" s="1"/>
  <c r="E5134" i="25"/>
  <c r="H5133" i="25"/>
  <c r="J5135" i="25" l="1"/>
  <c r="A5136" i="25"/>
  <c r="F5138" i="25" s="1"/>
  <c r="E5135" i="25"/>
  <c r="H5134" i="25"/>
  <c r="J5136" i="25" l="1"/>
  <c r="A5137" i="25"/>
  <c r="F5139" i="25" s="1"/>
  <c r="E5136" i="25"/>
  <c r="H5135" i="25"/>
  <c r="J5137" i="25" l="1"/>
  <c r="A5138" i="25"/>
  <c r="F5140" i="25" s="1"/>
  <c r="E5137" i="25"/>
  <c r="H5136" i="25"/>
  <c r="J5138" i="25" l="1"/>
  <c r="A5139" i="25"/>
  <c r="F5141" i="25" s="1"/>
  <c r="E5138" i="25"/>
  <c r="H5137" i="25"/>
  <c r="J5139" i="25" l="1"/>
  <c r="A5140" i="25"/>
  <c r="F5142" i="25" s="1"/>
  <c r="E5139" i="25"/>
  <c r="H5138" i="25"/>
  <c r="J5140" i="25" l="1"/>
  <c r="A5141" i="25"/>
  <c r="F5143" i="25" s="1"/>
  <c r="E5140" i="25"/>
  <c r="H5139" i="25"/>
  <c r="J5141" i="25" l="1"/>
  <c r="A5142" i="25"/>
  <c r="F5144" i="25" s="1"/>
  <c r="E5141" i="25"/>
  <c r="H5140" i="25"/>
  <c r="J5142" i="25" l="1"/>
  <c r="A5143" i="25"/>
  <c r="F5145" i="25" s="1"/>
  <c r="E5142" i="25"/>
  <c r="H5141" i="25"/>
  <c r="J5143" i="25" l="1"/>
  <c r="A5144" i="25"/>
  <c r="F5146" i="25" s="1"/>
  <c r="E5143" i="25"/>
  <c r="H5142" i="25"/>
  <c r="J5144" i="25" l="1"/>
  <c r="A5145" i="25"/>
  <c r="F5147" i="25" s="1"/>
  <c r="E5144" i="25"/>
  <c r="H5143" i="25"/>
  <c r="J5145" i="25" l="1"/>
  <c r="A5146" i="25"/>
  <c r="F5148" i="25" s="1"/>
  <c r="E5145" i="25"/>
  <c r="H5144" i="25"/>
  <c r="J5146" i="25" l="1"/>
  <c r="A5147" i="25"/>
  <c r="F5149" i="25" s="1"/>
  <c r="E5146" i="25"/>
  <c r="H5145" i="25"/>
  <c r="J5147" i="25" l="1"/>
  <c r="A5148" i="25"/>
  <c r="F5150" i="25" s="1"/>
  <c r="E5147" i="25"/>
  <c r="H5146" i="25"/>
  <c r="J5148" i="25" l="1"/>
  <c r="A5149" i="25"/>
  <c r="F5151" i="25" s="1"/>
  <c r="E5148" i="25"/>
  <c r="H5147" i="25"/>
  <c r="J5149" i="25" l="1"/>
  <c r="A5150" i="25"/>
  <c r="F5152" i="25" s="1"/>
  <c r="E5149" i="25"/>
  <c r="H5148" i="25"/>
  <c r="J5150" i="25" l="1"/>
  <c r="A5151" i="25"/>
  <c r="F5153" i="25" s="1"/>
  <c r="E5150" i="25"/>
  <c r="H5149" i="25"/>
  <c r="J5151" i="25" l="1"/>
  <c r="A5152" i="25"/>
  <c r="F5154" i="25" s="1"/>
  <c r="E5151" i="25"/>
  <c r="H5150" i="25"/>
  <c r="J5152" i="25" l="1"/>
  <c r="A5153" i="25"/>
  <c r="F5155" i="25" s="1"/>
  <c r="E5152" i="25"/>
  <c r="H5151" i="25"/>
  <c r="J5153" i="25" l="1"/>
  <c r="A5154" i="25"/>
  <c r="F5156" i="25" s="1"/>
  <c r="E5153" i="25"/>
  <c r="H5152" i="25"/>
  <c r="J5154" i="25" l="1"/>
  <c r="A5155" i="25"/>
  <c r="F5157" i="25" s="1"/>
  <c r="E5154" i="25"/>
  <c r="H5153" i="25"/>
  <c r="J5155" i="25" l="1"/>
  <c r="A5156" i="25"/>
  <c r="F5158" i="25" s="1"/>
  <c r="E5155" i="25"/>
  <c r="H5154" i="25"/>
  <c r="J5156" i="25" l="1"/>
  <c r="A5157" i="25"/>
  <c r="F5159" i="25" s="1"/>
  <c r="E5156" i="25"/>
  <c r="H5155" i="25"/>
  <c r="J5157" i="25" l="1"/>
  <c r="A5158" i="25"/>
  <c r="F5160" i="25" s="1"/>
  <c r="E5157" i="25"/>
  <c r="H5156" i="25"/>
  <c r="J5158" i="25" l="1"/>
  <c r="A5159" i="25"/>
  <c r="F5161" i="25" s="1"/>
  <c r="E5158" i="25"/>
  <c r="H5157" i="25"/>
  <c r="J5159" i="25" l="1"/>
  <c r="A5160" i="25"/>
  <c r="F5162" i="25" s="1"/>
  <c r="E5159" i="25"/>
  <c r="H5158" i="25"/>
  <c r="J5160" i="25" l="1"/>
  <c r="A5161" i="25"/>
  <c r="F5163" i="25" s="1"/>
  <c r="E5160" i="25"/>
  <c r="H5159" i="25"/>
  <c r="J5161" i="25" l="1"/>
  <c r="A5162" i="25"/>
  <c r="F5164" i="25" s="1"/>
  <c r="E5161" i="25"/>
  <c r="H5160" i="25"/>
  <c r="J5162" i="25" l="1"/>
  <c r="A5163" i="25"/>
  <c r="F5165" i="25" s="1"/>
  <c r="E5162" i="25"/>
  <c r="H5161" i="25"/>
  <c r="J5163" i="25" l="1"/>
  <c r="A5164" i="25"/>
  <c r="F5166" i="25" s="1"/>
  <c r="E5163" i="25"/>
  <c r="H5162" i="25"/>
  <c r="J5164" i="25" l="1"/>
  <c r="A5165" i="25"/>
  <c r="F5167" i="25" s="1"/>
  <c r="E5164" i="25"/>
  <c r="H5163" i="25"/>
  <c r="J5165" i="25" l="1"/>
  <c r="A5166" i="25"/>
  <c r="F5168" i="25" s="1"/>
  <c r="E5165" i="25"/>
  <c r="H5164" i="25"/>
  <c r="J5166" i="25" l="1"/>
  <c r="A5167" i="25"/>
  <c r="F5169" i="25" s="1"/>
  <c r="E5166" i="25"/>
  <c r="H5165" i="25"/>
  <c r="J5167" i="25" l="1"/>
  <c r="A5168" i="25"/>
  <c r="F5170" i="25" s="1"/>
  <c r="E5167" i="25"/>
  <c r="H5166" i="25"/>
  <c r="J5168" i="25" l="1"/>
  <c r="A5169" i="25"/>
  <c r="F5171" i="25" s="1"/>
  <c r="E5168" i="25"/>
  <c r="H5167" i="25"/>
  <c r="J5169" i="25" l="1"/>
  <c r="A5170" i="25"/>
  <c r="F5172" i="25" s="1"/>
  <c r="E5169" i="25"/>
  <c r="H5168" i="25"/>
  <c r="J5170" i="25" l="1"/>
  <c r="A5171" i="25"/>
  <c r="F5173" i="25" s="1"/>
  <c r="E5170" i="25"/>
  <c r="H5169" i="25"/>
  <c r="J5171" i="25" l="1"/>
  <c r="A5172" i="25"/>
  <c r="F5174" i="25" s="1"/>
  <c r="E5171" i="25"/>
  <c r="H5170" i="25"/>
  <c r="J5172" i="25" l="1"/>
  <c r="A5173" i="25"/>
  <c r="F5175" i="25" s="1"/>
  <c r="E5172" i="25"/>
  <c r="H5171" i="25"/>
  <c r="J5173" i="25" l="1"/>
  <c r="A5174" i="25"/>
  <c r="F5176" i="25" s="1"/>
  <c r="E5173" i="25"/>
  <c r="H5172" i="25"/>
  <c r="J5174" i="25" l="1"/>
  <c r="A5175" i="25"/>
  <c r="F5177" i="25" s="1"/>
  <c r="E5174" i="25"/>
  <c r="H5173" i="25"/>
  <c r="J5175" i="25" l="1"/>
  <c r="A5176" i="25"/>
  <c r="F5178" i="25" s="1"/>
  <c r="E5175" i="25"/>
  <c r="H5174" i="25"/>
  <c r="J5176" i="25" l="1"/>
  <c r="A5177" i="25"/>
  <c r="F5179" i="25" s="1"/>
  <c r="E5176" i="25"/>
  <c r="H5175" i="25"/>
  <c r="J5177" i="25" l="1"/>
  <c r="A5178" i="25"/>
  <c r="F5180" i="25" s="1"/>
  <c r="E5177" i="25"/>
  <c r="H5176" i="25"/>
  <c r="J5178" i="25" l="1"/>
  <c r="A5179" i="25"/>
  <c r="F5181" i="25" s="1"/>
  <c r="E5178" i="25"/>
  <c r="H5177" i="25"/>
  <c r="J5179" i="25" l="1"/>
  <c r="A5180" i="25"/>
  <c r="F5182" i="25" s="1"/>
  <c r="E5179" i="25"/>
  <c r="H5178" i="25"/>
  <c r="J5180" i="25" l="1"/>
  <c r="A5181" i="25"/>
  <c r="F5183" i="25" s="1"/>
  <c r="E5180" i="25"/>
  <c r="H5179" i="25"/>
  <c r="J5181" i="25" l="1"/>
  <c r="A5182" i="25"/>
  <c r="F5184" i="25" s="1"/>
  <c r="E5181" i="25"/>
  <c r="H5180" i="25"/>
  <c r="J5182" i="25" l="1"/>
  <c r="A5183" i="25"/>
  <c r="F5185" i="25" s="1"/>
  <c r="E5182" i="25"/>
  <c r="H5181" i="25"/>
  <c r="J5183" i="25" l="1"/>
  <c r="A5184" i="25"/>
  <c r="F5186" i="25" s="1"/>
  <c r="E5183" i="25"/>
  <c r="H5182" i="25"/>
  <c r="J5184" i="25" l="1"/>
  <c r="A5185" i="25"/>
  <c r="F5187" i="25" s="1"/>
  <c r="E5184" i="25"/>
  <c r="H5183" i="25"/>
  <c r="J5185" i="25" l="1"/>
  <c r="A5186" i="25"/>
  <c r="F5188" i="25" s="1"/>
  <c r="E5185" i="25"/>
  <c r="H5184" i="25"/>
  <c r="J5186" i="25" l="1"/>
  <c r="A5187" i="25"/>
  <c r="F5189" i="25" s="1"/>
  <c r="E5186" i="25"/>
  <c r="H5185" i="25"/>
  <c r="J5187" i="25" l="1"/>
  <c r="A5188" i="25"/>
  <c r="F5190" i="25" s="1"/>
  <c r="E5187" i="25"/>
  <c r="H5186" i="25"/>
  <c r="J5188" i="25" l="1"/>
  <c r="A5189" i="25"/>
  <c r="F5191" i="25" s="1"/>
  <c r="E5188" i="25"/>
  <c r="H5187" i="25"/>
  <c r="J5189" i="25" l="1"/>
  <c r="A5190" i="25"/>
  <c r="F5192" i="25" s="1"/>
  <c r="E5189" i="25"/>
  <c r="H5188" i="25"/>
  <c r="J5190" i="25" l="1"/>
  <c r="A5191" i="25"/>
  <c r="F5193" i="25" s="1"/>
  <c r="E5190" i="25"/>
  <c r="H5189" i="25"/>
  <c r="J5191" i="25" l="1"/>
  <c r="A5192" i="25"/>
  <c r="F5194" i="25" s="1"/>
  <c r="E5191" i="25"/>
  <c r="H5190" i="25"/>
  <c r="J5192" i="25" l="1"/>
  <c r="A5193" i="25"/>
  <c r="F5195" i="25" s="1"/>
  <c r="E5192" i="25"/>
  <c r="H5191" i="25"/>
  <c r="J5193" i="25" l="1"/>
  <c r="A5194" i="25"/>
  <c r="F5196" i="25" s="1"/>
  <c r="E5193" i="25"/>
  <c r="H5192" i="25"/>
  <c r="J5194" i="25" l="1"/>
  <c r="A5195" i="25"/>
  <c r="F5197" i="25" s="1"/>
  <c r="E5194" i="25"/>
  <c r="H5193" i="25"/>
  <c r="J5195" i="25" l="1"/>
  <c r="A5196" i="25"/>
  <c r="F5198" i="25" s="1"/>
  <c r="E5195" i="25"/>
  <c r="H5194" i="25"/>
  <c r="J5196" i="25" l="1"/>
  <c r="A5197" i="25"/>
  <c r="F5199" i="25" s="1"/>
  <c r="E5196" i="25"/>
  <c r="H5195" i="25"/>
  <c r="J5197" i="25" l="1"/>
  <c r="A5198" i="25"/>
  <c r="F5200" i="25" s="1"/>
  <c r="E5197" i="25"/>
  <c r="H5196" i="25"/>
  <c r="J5198" i="25" l="1"/>
  <c r="A5199" i="25"/>
  <c r="F5201" i="25" s="1"/>
  <c r="E5198" i="25"/>
  <c r="H5197" i="25"/>
  <c r="J5199" i="25" l="1"/>
  <c r="A5200" i="25"/>
  <c r="F5202" i="25" s="1"/>
  <c r="E5199" i="25"/>
  <c r="H5198" i="25"/>
  <c r="J5200" i="25" l="1"/>
  <c r="A5201" i="25"/>
  <c r="F5203" i="25" s="1"/>
  <c r="E5200" i="25"/>
  <c r="H5199" i="25"/>
  <c r="J5201" i="25" l="1"/>
  <c r="A5202" i="25"/>
  <c r="F5204" i="25" s="1"/>
  <c r="E5201" i="25"/>
  <c r="H5200" i="25"/>
  <c r="J5202" i="25" l="1"/>
  <c r="A5203" i="25"/>
  <c r="F5205" i="25" s="1"/>
  <c r="E5202" i="25"/>
  <c r="H5201" i="25"/>
  <c r="J5203" i="25" l="1"/>
  <c r="A5204" i="25"/>
  <c r="F5206" i="25" s="1"/>
  <c r="E5203" i="25"/>
  <c r="H5202" i="25"/>
  <c r="J5204" i="25" l="1"/>
  <c r="A5205" i="25"/>
  <c r="F5207" i="25" s="1"/>
  <c r="E5204" i="25"/>
  <c r="H5203" i="25"/>
  <c r="J5205" i="25" l="1"/>
  <c r="A5206" i="25"/>
  <c r="F5208" i="25" s="1"/>
  <c r="E5205" i="25"/>
  <c r="H5204" i="25"/>
  <c r="J5206" i="25" l="1"/>
  <c r="A5207" i="25"/>
  <c r="F5209" i="25" s="1"/>
  <c r="E5206" i="25"/>
  <c r="H5205" i="25"/>
  <c r="J5207" i="25" l="1"/>
  <c r="A5208" i="25"/>
  <c r="F5210" i="25" s="1"/>
  <c r="E5207" i="25"/>
  <c r="H5206" i="25"/>
  <c r="J5208" i="25" l="1"/>
  <c r="A5209" i="25"/>
  <c r="F5211" i="25" s="1"/>
  <c r="E5208" i="25"/>
  <c r="H5207" i="25"/>
  <c r="J5209" i="25" l="1"/>
  <c r="A5210" i="25"/>
  <c r="F5212" i="25" s="1"/>
  <c r="E5209" i="25"/>
  <c r="H5208" i="25"/>
  <c r="J5210" i="25" l="1"/>
  <c r="A5211" i="25"/>
  <c r="F5213" i="25" s="1"/>
  <c r="E5210" i="25"/>
  <c r="H5209" i="25"/>
  <c r="J5211" i="25" l="1"/>
  <c r="A5212" i="25"/>
  <c r="F5214" i="25" s="1"/>
  <c r="E5211" i="25"/>
  <c r="H5210" i="25"/>
  <c r="J5212" i="25" l="1"/>
  <c r="A5213" i="25"/>
  <c r="F5215" i="25" s="1"/>
  <c r="E5212" i="25"/>
  <c r="H5211" i="25"/>
  <c r="J5213" i="25" l="1"/>
  <c r="A5214" i="25"/>
  <c r="F5216" i="25" s="1"/>
  <c r="E5213" i="25"/>
  <c r="H5212" i="25"/>
  <c r="J5214" i="25" l="1"/>
  <c r="A5215" i="25"/>
  <c r="F5217" i="25" s="1"/>
  <c r="E5214" i="25"/>
  <c r="H5213" i="25"/>
  <c r="J5215" i="25" l="1"/>
  <c r="A5216" i="25"/>
  <c r="F5218" i="25" s="1"/>
  <c r="E5215" i="25"/>
  <c r="H5214" i="25"/>
  <c r="J5216" i="25" l="1"/>
  <c r="A5217" i="25"/>
  <c r="F5219" i="25" s="1"/>
  <c r="E5216" i="25"/>
  <c r="H5215" i="25"/>
  <c r="J5217" i="25" l="1"/>
  <c r="A5218" i="25"/>
  <c r="F5220" i="25" s="1"/>
  <c r="E5217" i="25"/>
  <c r="H5216" i="25"/>
  <c r="J5218" i="25" l="1"/>
  <c r="A5219" i="25"/>
  <c r="F5221" i="25" s="1"/>
  <c r="E5218" i="25"/>
  <c r="H5217" i="25"/>
  <c r="J5219" i="25" l="1"/>
  <c r="A5220" i="25"/>
  <c r="F5222" i="25" s="1"/>
  <c r="E5219" i="25"/>
  <c r="H5218" i="25"/>
  <c r="J5220" i="25" l="1"/>
  <c r="A5221" i="25"/>
  <c r="F5223" i="25" s="1"/>
  <c r="E5220" i="25"/>
  <c r="H5219" i="25"/>
  <c r="J5221" i="25" l="1"/>
  <c r="A5222" i="25"/>
  <c r="F5224" i="25" s="1"/>
  <c r="E5221" i="25"/>
  <c r="H5220" i="25"/>
  <c r="J5222" i="25" l="1"/>
  <c r="A5223" i="25"/>
  <c r="F5225" i="25" s="1"/>
  <c r="E5222" i="25"/>
  <c r="H5221" i="25"/>
  <c r="J5223" i="25" l="1"/>
  <c r="A5224" i="25"/>
  <c r="F5226" i="25" s="1"/>
  <c r="E5223" i="25"/>
  <c r="H5222" i="25"/>
  <c r="J5224" i="25" l="1"/>
  <c r="A5225" i="25"/>
  <c r="F5227" i="25" s="1"/>
  <c r="E5224" i="25"/>
  <c r="H5223" i="25"/>
  <c r="J5225" i="25" l="1"/>
  <c r="A5226" i="25"/>
  <c r="F5228" i="25" s="1"/>
  <c r="E5225" i="25"/>
  <c r="H5224" i="25"/>
  <c r="J5226" i="25" l="1"/>
  <c r="A5227" i="25"/>
  <c r="F5229" i="25" s="1"/>
  <c r="E5226" i="25"/>
  <c r="H5225" i="25"/>
  <c r="J5227" i="25" l="1"/>
  <c r="A5228" i="25"/>
  <c r="F5230" i="25" s="1"/>
  <c r="E5227" i="25"/>
  <c r="H5226" i="25"/>
  <c r="J5228" i="25" l="1"/>
  <c r="A5229" i="25"/>
  <c r="F5231" i="25" s="1"/>
  <c r="E5228" i="25"/>
  <c r="H5227" i="25"/>
  <c r="J5229" i="25" l="1"/>
  <c r="A5230" i="25"/>
  <c r="F5232" i="25" s="1"/>
  <c r="E5229" i="25"/>
  <c r="H5228" i="25"/>
  <c r="J5230" i="25" l="1"/>
  <c r="A5231" i="25"/>
  <c r="F5233" i="25" s="1"/>
  <c r="E5230" i="25"/>
  <c r="H5229" i="25"/>
  <c r="J5231" i="25" l="1"/>
  <c r="A5232" i="25"/>
  <c r="F5234" i="25" s="1"/>
  <c r="E5231" i="25"/>
  <c r="H5230" i="25"/>
  <c r="J5232" i="25" l="1"/>
  <c r="A5233" i="25"/>
  <c r="F5235" i="25" s="1"/>
  <c r="E5232" i="25"/>
  <c r="H5231" i="25"/>
  <c r="J5233" i="25" l="1"/>
  <c r="A5234" i="25"/>
  <c r="F5236" i="25" s="1"/>
  <c r="E5233" i="25"/>
  <c r="H5232" i="25"/>
  <c r="J5234" i="25" l="1"/>
  <c r="A5235" i="25"/>
  <c r="F5237" i="25" s="1"/>
  <c r="E5234" i="25"/>
  <c r="H5233" i="25"/>
  <c r="J5235" i="25" l="1"/>
  <c r="A5236" i="25"/>
  <c r="F5238" i="25" s="1"/>
  <c r="E5235" i="25"/>
  <c r="H5234" i="25"/>
  <c r="J5236" i="25" l="1"/>
  <c r="A5237" i="25"/>
  <c r="F5239" i="25" s="1"/>
  <c r="E5236" i="25"/>
  <c r="H5235" i="25"/>
  <c r="J5237" i="25" l="1"/>
  <c r="A5238" i="25"/>
  <c r="F5240" i="25" s="1"/>
  <c r="E5237" i="25"/>
  <c r="H5236" i="25"/>
  <c r="J5238" i="25" l="1"/>
  <c r="A5239" i="25"/>
  <c r="F5241" i="25" s="1"/>
  <c r="E5238" i="25"/>
  <c r="H5237" i="25"/>
  <c r="J5239" i="25" l="1"/>
  <c r="A5240" i="25"/>
  <c r="F5242" i="25" s="1"/>
  <c r="E5239" i="25"/>
  <c r="H5238" i="25"/>
  <c r="J5240" i="25" l="1"/>
  <c r="A5241" i="25"/>
  <c r="F5243" i="25" s="1"/>
  <c r="E5240" i="25"/>
  <c r="H5239" i="25"/>
  <c r="J5241" i="25" l="1"/>
  <c r="A5242" i="25"/>
  <c r="F5244" i="25" s="1"/>
  <c r="E5241" i="25"/>
  <c r="H5240" i="25"/>
  <c r="J5242" i="25" l="1"/>
  <c r="A5243" i="25"/>
  <c r="F5245" i="25" s="1"/>
  <c r="E5242" i="25"/>
  <c r="H5241" i="25"/>
  <c r="J5243" i="25" l="1"/>
  <c r="A5244" i="25"/>
  <c r="F5246" i="25" s="1"/>
  <c r="E5243" i="25"/>
  <c r="H5242" i="25"/>
  <c r="J5244" i="25" l="1"/>
  <c r="A5245" i="25"/>
  <c r="F5247" i="25" s="1"/>
  <c r="E5244" i="25"/>
  <c r="H5243" i="25"/>
  <c r="J5245" i="25" l="1"/>
  <c r="A5246" i="25"/>
  <c r="F5248" i="25" s="1"/>
  <c r="E5245" i="25"/>
  <c r="H5244" i="25"/>
  <c r="J5246" i="25" l="1"/>
  <c r="A5247" i="25"/>
  <c r="F5249" i="25" s="1"/>
  <c r="E5246" i="25"/>
  <c r="H5245" i="25"/>
  <c r="J5247" i="25" l="1"/>
  <c r="A5248" i="25"/>
  <c r="F5250" i="25" s="1"/>
  <c r="E5247" i="25"/>
  <c r="H5246" i="25"/>
  <c r="J5248" i="25" l="1"/>
  <c r="A5249" i="25"/>
  <c r="F5251" i="25" s="1"/>
  <c r="E5248" i="25"/>
  <c r="H5247" i="25"/>
  <c r="J5249" i="25" l="1"/>
  <c r="A5250" i="25"/>
  <c r="F5252" i="25" s="1"/>
  <c r="E5249" i="25"/>
  <c r="H5248" i="25"/>
  <c r="J5250" i="25" l="1"/>
  <c r="A5251" i="25"/>
  <c r="F5253" i="25" s="1"/>
  <c r="E5250" i="25"/>
  <c r="H5249" i="25"/>
  <c r="J5251" i="25" l="1"/>
  <c r="A5252" i="25"/>
  <c r="F5254" i="25" s="1"/>
  <c r="E5251" i="25"/>
  <c r="H5250" i="25"/>
  <c r="J5252" i="25" l="1"/>
  <c r="A5253" i="25"/>
  <c r="F5255" i="25" s="1"/>
  <c r="E5252" i="25"/>
  <c r="H5251" i="25"/>
  <c r="J5253" i="25" l="1"/>
  <c r="A5254" i="25"/>
  <c r="F5256" i="25" s="1"/>
  <c r="E5253" i="25"/>
  <c r="H5252" i="25"/>
  <c r="J5254" i="25" l="1"/>
  <c r="A5255" i="25"/>
  <c r="F5257" i="25" s="1"/>
  <c r="E5254" i="25"/>
  <c r="H5253" i="25"/>
  <c r="J5255" i="25" l="1"/>
  <c r="A5256" i="25"/>
  <c r="F5258" i="25" s="1"/>
  <c r="E5255" i="25"/>
  <c r="H5254" i="25"/>
  <c r="J5256" i="25" l="1"/>
  <c r="A5257" i="25"/>
  <c r="F5259" i="25" s="1"/>
  <c r="E5256" i="25"/>
  <c r="H5255" i="25"/>
  <c r="J5257" i="25" l="1"/>
  <c r="A5258" i="25"/>
  <c r="F5260" i="25" s="1"/>
  <c r="E5257" i="25"/>
  <c r="H5256" i="25"/>
  <c r="J5258" i="25" l="1"/>
  <c r="A5259" i="25"/>
  <c r="F5261" i="25" s="1"/>
  <c r="E5258" i="25"/>
  <c r="H5257" i="25"/>
  <c r="J5259" i="25" l="1"/>
  <c r="A5260" i="25"/>
  <c r="F5262" i="25" s="1"/>
  <c r="E5259" i="25"/>
  <c r="H5258" i="25"/>
  <c r="J5260" i="25" l="1"/>
  <c r="A5261" i="25"/>
  <c r="F5263" i="25" s="1"/>
  <c r="E5260" i="25"/>
  <c r="H5259" i="25"/>
  <c r="J5261" i="25" l="1"/>
  <c r="A5262" i="25"/>
  <c r="F5264" i="25" s="1"/>
  <c r="E5261" i="25"/>
  <c r="H5260" i="25"/>
  <c r="J5262" i="25" l="1"/>
  <c r="A5263" i="25"/>
  <c r="F5265" i="25" s="1"/>
  <c r="E5262" i="25"/>
  <c r="H5261" i="25"/>
  <c r="J5263" i="25" l="1"/>
  <c r="A5264" i="25"/>
  <c r="F5266" i="25" s="1"/>
  <c r="E5263" i="25"/>
  <c r="H5262" i="25"/>
  <c r="J5264" i="25" l="1"/>
  <c r="A5265" i="25"/>
  <c r="F5267" i="25" s="1"/>
  <c r="E5264" i="25"/>
  <c r="H5263" i="25"/>
  <c r="J5265" i="25" l="1"/>
  <c r="A5266" i="25"/>
  <c r="F5268" i="25" s="1"/>
  <c r="E5265" i="25"/>
  <c r="H5264" i="25"/>
  <c r="J5266" i="25" l="1"/>
  <c r="A5267" i="25"/>
  <c r="F5269" i="25" s="1"/>
  <c r="E5266" i="25"/>
  <c r="H5265" i="25"/>
  <c r="J5267" i="25" l="1"/>
  <c r="A5268" i="25"/>
  <c r="F5270" i="25" s="1"/>
  <c r="E5267" i="25"/>
  <c r="H5266" i="25"/>
  <c r="J5268" i="25" l="1"/>
  <c r="A5269" i="25"/>
  <c r="F5271" i="25" s="1"/>
  <c r="E5268" i="25"/>
  <c r="H5267" i="25"/>
  <c r="J5269" i="25" l="1"/>
  <c r="A5270" i="25"/>
  <c r="F5272" i="25" s="1"/>
  <c r="E5269" i="25"/>
  <c r="H5268" i="25"/>
  <c r="J5270" i="25" l="1"/>
  <c r="A5271" i="25"/>
  <c r="F5273" i="25" s="1"/>
  <c r="E5270" i="25"/>
  <c r="H5269" i="25"/>
  <c r="J5271" i="25" l="1"/>
  <c r="A5272" i="25"/>
  <c r="F5274" i="25" s="1"/>
  <c r="E5271" i="25"/>
  <c r="H5270" i="25"/>
  <c r="J5272" i="25" l="1"/>
  <c r="A5273" i="25"/>
  <c r="F5275" i="25" s="1"/>
  <c r="E5272" i="25"/>
  <c r="H5271" i="25"/>
  <c r="J5273" i="25" l="1"/>
  <c r="A5274" i="25"/>
  <c r="F5276" i="25" s="1"/>
  <c r="E5273" i="25"/>
  <c r="H5272" i="25"/>
  <c r="J5274" i="25" l="1"/>
  <c r="A5275" i="25"/>
  <c r="F5277" i="25" s="1"/>
  <c r="E5274" i="25"/>
  <c r="H5273" i="25"/>
  <c r="J5275" i="25" l="1"/>
  <c r="A5276" i="25"/>
  <c r="F5278" i="25" s="1"/>
  <c r="E5275" i="25"/>
  <c r="H5274" i="25"/>
  <c r="J5276" i="25" l="1"/>
  <c r="A5277" i="25"/>
  <c r="F5279" i="25" s="1"/>
  <c r="E5276" i="25"/>
  <c r="H5275" i="25"/>
  <c r="J5277" i="25" l="1"/>
  <c r="A5278" i="25"/>
  <c r="F5280" i="25" s="1"/>
  <c r="E5277" i="25"/>
  <c r="H5276" i="25"/>
  <c r="J5278" i="25" l="1"/>
  <c r="A5279" i="25"/>
  <c r="F5281" i="25" s="1"/>
  <c r="E5278" i="25"/>
  <c r="H5277" i="25"/>
  <c r="J5279" i="25" l="1"/>
  <c r="A5280" i="25"/>
  <c r="F5282" i="25" s="1"/>
  <c r="E5279" i="25"/>
  <c r="H5278" i="25"/>
  <c r="J5280" i="25" l="1"/>
  <c r="A5281" i="25"/>
  <c r="F5283" i="25" s="1"/>
  <c r="E5280" i="25"/>
  <c r="H5279" i="25"/>
  <c r="J5281" i="25" l="1"/>
  <c r="A5282" i="25"/>
  <c r="F5284" i="25" s="1"/>
  <c r="E5281" i="25"/>
  <c r="H5280" i="25"/>
  <c r="J5282" i="25" l="1"/>
  <c r="A5283" i="25"/>
  <c r="F5285" i="25" s="1"/>
  <c r="E5282" i="25"/>
  <c r="H5281" i="25"/>
  <c r="J5283" i="25" l="1"/>
  <c r="A5284" i="25"/>
  <c r="F5286" i="25" s="1"/>
  <c r="E5283" i="25"/>
  <c r="H5282" i="25"/>
  <c r="J5284" i="25" l="1"/>
  <c r="A5285" i="25"/>
  <c r="F5287" i="25" s="1"/>
  <c r="E5284" i="25"/>
  <c r="H5283" i="25"/>
  <c r="J5285" i="25" l="1"/>
  <c r="A5286" i="25"/>
  <c r="F5288" i="25" s="1"/>
  <c r="E5285" i="25"/>
  <c r="H5284" i="25"/>
  <c r="J5286" i="25" l="1"/>
  <c r="A5287" i="25"/>
  <c r="F5289" i="25" s="1"/>
  <c r="E5286" i="25"/>
  <c r="H5285" i="25"/>
  <c r="J5287" i="25" l="1"/>
  <c r="A5288" i="25"/>
  <c r="F5290" i="25" s="1"/>
  <c r="E5287" i="25"/>
  <c r="H5286" i="25"/>
  <c r="J5288" i="25" l="1"/>
  <c r="A5289" i="25"/>
  <c r="F5291" i="25" s="1"/>
  <c r="E5288" i="25"/>
  <c r="H5287" i="25"/>
  <c r="J5289" i="25" l="1"/>
  <c r="A5290" i="25"/>
  <c r="F5292" i="25" s="1"/>
  <c r="E5289" i="25"/>
  <c r="H5288" i="25"/>
  <c r="J5290" i="25" l="1"/>
  <c r="A5291" i="25"/>
  <c r="F5293" i="25" s="1"/>
  <c r="E5290" i="25"/>
  <c r="H5289" i="25"/>
  <c r="J5291" i="25" l="1"/>
  <c r="A5292" i="25"/>
  <c r="F5294" i="25" s="1"/>
  <c r="E5291" i="25"/>
  <c r="H5290" i="25"/>
  <c r="J5292" i="25" l="1"/>
  <c r="A5293" i="25"/>
  <c r="F5295" i="25" s="1"/>
  <c r="E5292" i="25"/>
  <c r="H5291" i="25"/>
  <c r="J5293" i="25" l="1"/>
  <c r="A5294" i="25"/>
  <c r="F5296" i="25" s="1"/>
  <c r="E5293" i="25"/>
  <c r="H5292" i="25"/>
  <c r="J5294" i="25" l="1"/>
  <c r="A5295" i="25"/>
  <c r="F5297" i="25" s="1"/>
  <c r="E5294" i="25"/>
  <c r="H5293" i="25"/>
  <c r="J5295" i="25" l="1"/>
  <c r="A5296" i="25"/>
  <c r="F5298" i="25" s="1"/>
  <c r="E5295" i="25"/>
  <c r="H5294" i="25"/>
  <c r="J5296" i="25" l="1"/>
  <c r="A5297" i="25"/>
  <c r="F5299" i="25" s="1"/>
  <c r="E5296" i="25"/>
  <c r="H5295" i="25"/>
  <c r="J5297" i="25" l="1"/>
  <c r="A5298" i="25"/>
  <c r="F5300" i="25" s="1"/>
  <c r="E5297" i="25"/>
  <c r="H5296" i="25"/>
  <c r="J5298" i="25" l="1"/>
  <c r="A5299" i="25"/>
  <c r="F5301" i="25" s="1"/>
  <c r="E5298" i="25"/>
  <c r="H5297" i="25"/>
  <c r="J5299" i="25" l="1"/>
  <c r="A5300" i="25"/>
  <c r="F5302" i="25" s="1"/>
  <c r="E5299" i="25"/>
  <c r="H5298" i="25"/>
  <c r="J5300" i="25" l="1"/>
  <c r="A5301" i="25"/>
  <c r="F5303" i="25" s="1"/>
  <c r="E5300" i="25"/>
  <c r="H5299" i="25"/>
  <c r="J5301" i="25" l="1"/>
  <c r="A5302" i="25"/>
  <c r="F5304" i="25" s="1"/>
  <c r="E5301" i="25"/>
  <c r="H5300" i="25"/>
  <c r="J5302" i="25" l="1"/>
  <c r="A5303" i="25"/>
  <c r="F5305" i="25" s="1"/>
  <c r="E5302" i="25"/>
  <c r="H5301" i="25"/>
  <c r="J5303" i="25" l="1"/>
  <c r="A5304" i="25"/>
  <c r="F5306" i="25" s="1"/>
  <c r="E5303" i="25"/>
  <c r="H5302" i="25"/>
  <c r="J5304" i="25" l="1"/>
  <c r="A5305" i="25"/>
  <c r="F5307" i="25" s="1"/>
  <c r="E5304" i="25"/>
  <c r="H5303" i="25"/>
  <c r="J5305" i="25" l="1"/>
  <c r="A5306" i="25"/>
  <c r="F5308" i="25" s="1"/>
  <c r="E5305" i="25"/>
  <c r="H5304" i="25"/>
  <c r="J5306" i="25" l="1"/>
  <c r="A5307" i="25"/>
  <c r="F5309" i="25" s="1"/>
  <c r="E5306" i="25"/>
  <c r="H5305" i="25"/>
  <c r="J5307" i="25" l="1"/>
  <c r="A5308" i="25"/>
  <c r="F5310" i="25" s="1"/>
  <c r="E5307" i="25"/>
  <c r="H5306" i="25"/>
  <c r="J5308" i="25" l="1"/>
  <c r="A5309" i="25"/>
  <c r="F5311" i="25" s="1"/>
  <c r="E5308" i="25"/>
  <c r="H5307" i="25"/>
  <c r="J5309" i="25" l="1"/>
  <c r="A5310" i="25"/>
  <c r="F5312" i="25" s="1"/>
  <c r="E5309" i="25"/>
  <c r="H5308" i="25"/>
  <c r="J5310" i="25" l="1"/>
  <c r="A5311" i="25"/>
  <c r="F5313" i="25" s="1"/>
  <c r="E5310" i="25"/>
  <c r="H5309" i="25"/>
  <c r="J5311" i="25" l="1"/>
  <c r="A5312" i="25"/>
  <c r="F5314" i="25" s="1"/>
  <c r="E5311" i="25"/>
  <c r="H5310" i="25"/>
  <c r="J5312" i="25" l="1"/>
  <c r="A5313" i="25"/>
  <c r="F5315" i="25" s="1"/>
  <c r="E5312" i="25"/>
  <c r="H5311" i="25"/>
  <c r="J5313" i="25" l="1"/>
  <c r="A5314" i="25"/>
  <c r="F5316" i="25" s="1"/>
  <c r="E5313" i="25"/>
  <c r="H5312" i="25"/>
  <c r="J5314" i="25" l="1"/>
  <c r="A5315" i="25"/>
  <c r="F5317" i="25" s="1"/>
  <c r="E5314" i="25"/>
  <c r="H5313" i="25"/>
  <c r="J5315" i="25" l="1"/>
  <c r="A5316" i="25"/>
  <c r="F5318" i="25" s="1"/>
  <c r="E5315" i="25"/>
  <c r="H5314" i="25"/>
  <c r="J5316" i="25" l="1"/>
  <c r="A5317" i="25"/>
  <c r="F5319" i="25" s="1"/>
  <c r="E5316" i="25"/>
  <c r="H5315" i="25"/>
  <c r="J5317" i="25" l="1"/>
  <c r="A5318" i="25"/>
  <c r="F5320" i="25" s="1"/>
  <c r="E5317" i="25"/>
  <c r="H5316" i="25"/>
  <c r="J5318" i="25" l="1"/>
  <c r="A5319" i="25"/>
  <c r="F5321" i="25" s="1"/>
  <c r="E5318" i="25"/>
  <c r="H5317" i="25"/>
  <c r="J5319" i="25" l="1"/>
  <c r="A5320" i="25"/>
  <c r="F5322" i="25" s="1"/>
  <c r="E5319" i="25"/>
  <c r="H5318" i="25"/>
  <c r="J5320" i="25" l="1"/>
  <c r="A5321" i="25"/>
  <c r="F5323" i="25" s="1"/>
  <c r="E5320" i="25"/>
  <c r="H5319" i="25"/>
  <c r="J5321" i="25" l="1"/>
  <c r="A5322" i="25"/>
  <c r="F5324" i="25" s="1"/>
  <c r="E5321" i="25"/>
  <c r="H5320" i="25"/>
  <c r="J5322" i="25" l="1"/>
  <c r="A5323" i="25"/>
  <c r="F5325" i="25" s="1"/>
  <c r="E5322" i="25"/>
  <c r="H5321" i="25"/>
  <c r="J5323" i="25" l="1"/>
  <c r="A5324" i="25"/>
  <c r="F5326" i="25" s="1"/>
  <c r="E5323" i="25"/>
  <c r="H5322" i="25"/>
  <c r="J5324" i="25" l="1"/>
  <c r="A5325" i="25"/>
  <c r="F5327" i="25" s="1"/>
  <c r="E5324" i="25"/>
  <c r="H5323" i="25"/>
  <c r="J5325" i="25" l="1"/>
  <c r="A5326" i="25"/>
  <c r="F5328" i="25" s="1"/>
  <c r="E5325" i="25"/>
  <c r="H5324" i="25"/>
  <c r="J5326" i="25" l="1"/>
  <c r="A5327" i="25"/>
  <c r="F5329" i="25" s="1"/>
  <c r="E5326" i="25"/>
  <c r="H5325" i="25"/>
  <c r="J5327" i="25" l="1"/>
  <c r="A5328" i="25"/>
  <c r="F5330" i="25" s="1"/>
  <c r="E5327" i="25"/>
  <c r="H5326" i="25"/>
  <c r="J5328" i="25" l="1"/>
  <c r="A5329" i="25"/>
  <c r="F5331" i="25" s="1"/>
  <c r="E5328" i="25"/>
  <c r="H5327" i="25"/>
  <c r="J5329" i="25" l="1"/>
  <c r="A5330" i="25"/>
  <c r="F5332" i="25" s="1"/>
  <c r="E5329" i="25"/>
  <c r="H5328" i="25"/>
  <c r="J5330" i="25" l="1"/>
  <c r="A5331" i="25"/>
  <c r="F5333" i="25" s="1"/>
  <c r="E5330" i="25"/>
  <c r="H5329" i="25"/>
  <c r="J5331" i="25" l="1"/>
  <c r="A5332" i="25"/>
  <c r="F5334" i="25" s="1"/>
  <c r="E5331" i="25"/>
  <c r="H5330" i="25"/>
  <c r="J5332" i="25" l="1"/>
  <c r="A5333" i="25"/>
  <c r="F5335" i="25" s="1"/>
  <c r="E5332" i="25"/>
  <c r="H5331" i="25"/>
  <c r="J5333" i="25" l="1"/>
  <c r="A5334" i="25"/>
  <c r="F5336" i="25" s="1"/>
  <c r="E5333" i="25"/>
  <c r="H5332" i="25"/>
  <c r="J5334" i="25" l="1"/>
  <c r="A5335" i="25"/>
  <c r="F5337" i="25" s="1"/>
  <c r="E5334" i="25"/>
  <c r="H5333" i="25"/>
  <c r="J5335" i="25" l="1"/>
  <c r="A5336" i="25"/>
  <c r="F5338" i="25" s="1"/>
  <c r="E5335" i="25"/>
  <c r="H5334" i="25"/>
  <c r="J5336" i="25" l="1"/>
  <c r="A5337" i="25"/>
  <c r="F5339" i="25" s="1"/>
  <c r="E5336" i="25"/>
  <c r="H5335" i="25"/>
  <c r="J5337" i="25" l="1"/>
  <c r="A5338" i="25"/>
  <c r="F5340" i="25" s="1"/>
  <c r="E5337" i="25"/>
  <c r="H5336" i="25"/>
  <c r="J5338" i="25" l="1"/>
  <c r="A5339" i="25"/>
  <c r="F5341" i="25" s="1"/>
  <c r="E5338" i="25"/>
  <c r="H5337" i="25"/>
  <c r="J5339" i="25" l="1"/>
  <c r="A5340" i="25"/>
  <c r="F5342" i="25" s="1"/>
  <c r="E5339" i="25"/>
  <c r="H5338" i="25"/>
  <c r="J5340" i="25" l="1"/>
  <c r="A5341" i="25"/>
  <c r="F5343" i="25" s="1"/>
  <c r="E5340" i="25"/>
  <c r="H5339" i="25"/>
  <c r="J5341" i="25" l="1"/>
  <c r="A5342" i="25"/>
  <c r="F5344" i="25" s="1"/>
  <c r="E5341" i="25"/>
  <c r="H5340" i="25"/>
  <c r="J5342" i="25" l="1"/>
  <c r="A5343" i="25"/>
  <c r="F5345" i="25" s="1"/>
  <c r="E5342" i="25"/>
  <c r="H5341" i="25"/>
  <c r="J5343" i="25" l="1"/>
  <c r="A5344" i="25"/>
  <c r="F5346" i="25" s="1"/>
  <c r="E5343" i="25"/>
  <c r="H5342" i="25"/>
  <c r="J5344" i="25" l="1"/>
  <c r="A5345" i="25"/>
  <c r="F5347" i="25" s="1"/>
  <c r="E5344" i="25"/>
  <c r="H5343" i="25"/>
  <c r="J5345" i="25" l="1"/>
  <c r="A5346" i="25"/>
  <c r="F5348" i="25" s="1"/>
  <c r="E5345" i="25"/>
  <c r="H5344" i="25"/>
  <c r="J5346" i="25" l="1"/>
  <c r="A5347" i="25"/>
  <c r="F5349" i="25" s="1"/>
  <c r="E5346" i="25"/>
  <c r="H5345" i="25"/>
  <c r="J5347" i="25" l="1"/>
  <c r="A5348" i="25"/>
  <c r="F5350" i="25" s="1"/>
  <c r="E5347" i="25"/>
  <c r="H5346" i="25"/>
  <c r="J5348" i="25" l="1"/>
  <c r="A5349" i="25"/>
  <c r="F5351" i="25" s="1"/>
  <c r="E5348" i="25"/>
  <c r="H5347" i="25"/>
  <c r="J5349" i="25" l="1"/>
  <c r="A5350" i="25"/>
  <c r="F5352" i="25" s="1"/>
  <c r="E5349" i="25"/>
  <c r="H5348" i="25"/>
  <c r="J5350" i="25" l="1"/>
  <c r="A5351" i="25"/>
  <c r="F5353" i="25" s="1"/>
  <c r="E5350" i="25"/>
  <c r="H5349" i="25"/>
  <c r="J5351" i="25" l="1"/>
  <c r="A5352" i="25"/>
  <c r="F5354" i="25" s="1"/>
  <c r="E5351" i="25"/>
  <c r="H5350" i="25"/>
  <c r="J5352" i="25" l="1"/>
  <c r="A5353" i="25"/>
  <c r="F5355" i="25" s="1"/>
  <c r="E5352" i="25"/>
  <c r="H5351" i="25"/>
  <c r="J5353" i="25" l="1"/>
  <c r="A5354" i="25"/>
  <c r="F5356" i="25" s="1"/>
  <c r="E5353" i="25"/>
  <c r="H5352" i="25"/>
  <c r="J5354" i="25" l="1"/>
  <c r="A5355" i="25"/>
  <c r="F5357" i="25" s="1"/>
  <c r="E5354" i="25"/>
  <c r="H5353" i="25"/>
  <c r="J5355" i="25" l="1"/>
  <c r="A5356" i="25"/>
  <c r="F5358" i="25" s="1"/>
  <c r="E5355" i="25"/>
  <c r="H5354" i="25"/>
  <c r="J5356" i="25" l="1"/>
  <c r="A5357" i="25"/>
  <c r="F5359" i="25" s="1"/>
  <c r="E5356" i="25"/>
  <c r="H5355" i="25"/>
  <c r="J5357" i="25" l="1"/>
  <c r="A5358" i="25"/>
  <c r="F5360" i="25" s="1"/>
  <c r="E5357" i="25"/>
  <c r="H5356" i="25"/>
  <c r="J5358" i="25" l="1"/>
  <c r="A5359" i="25"/>
  <c r="F5361" i="25" s="1"/>
  <c r="E5358" i="25"/>
  <c r="H5357" i="25"/>
  <c r="J5359" i="25" l="1"/>
  <c r="A5360" i="25"/>
  <c r="F5362" i="25" s="1"/>
  <c r="E5359" i="25"/>
  <c r="H5358" i="25"/>
  <c r="J5360" i="25" l="1"/>
  <c r="A5361" i="25"/>
  <c r="F5363" i="25" s="1"/>
  <c r="E5360" i="25"/>
  <c r="H5359" i="25"/>
  <c r="J5361" i="25" l="1"/>
  <c r="A5362" i="25"/>
  <c r="F5364" i="25" s="1"/>
  <c r="E5361" i="25"/>
  <c r="H5360" i="25"/>
  <c r="J5362" i="25" l="1"/>
  <c r="A5363" i="25"/>
  <c r="F5365" i="25" s="1"/>
  <c r="E5362" i="25"/>
  <c r="H5361" i="25"/>
  <c r="J5363" i="25" l="1"/>
  <c r="A5364" i="25"/>
  <c r="F5366" i="25" s="1"/>
  <c r="E5363" i="25"/>
  <c r="H5362" i="25"/>
  <c r="J5364" i="25" l="1"/>
  <c r="A5365" i="25"/>
  <c r="F5367" i="25" s="1"/>
  <c r="E5364" i="25"/>
  <c r="H5363" i="25"/>
  <c r="J5365" i="25" l="1"/>
  <c r="A5366" i="25"/>
  <c r="F5368" i="25" s="1"/>
  <c r="E5365" i="25"/>
  <c r="H5364" i="25"/>
  <c r="J5366" i="25" l="1"/>
  <c r="A5367" i="25"/>
  <c r="F5369" i="25" s="1"/>
  <c r="E5366" i="25"/>
  <c r="H5365" i="25"/>
  <c r="J5367" i="25" l="1"/>
  <c r="A5368" i="25"/>
  <c r="F5370" i="25" s="1"/>
  <c r="E5367" i="25"/>
  <c r="H5366" i="25"/>
  <c r="J5368" i="25" l="1"/>
  <c r="A5369" i="25"/>
  <c r="F5371" i="25" s="1"/>
  <c r="E5368" i="25"/>
  <c r="H5367" i="25"/>
  <c r="J5369" i="25" l="1"/>
  <c r="A5370" i="25"/>
  <c r="F5372" i="25" s="1"/>
  <c r="E5369" i="25"/>
  <c r="H5368" i="25"/>
  <c r="J5370" i="25" l="1"/>
  <c r="A5371" i="25"/>
  <c r="F5373" i="25" s="1"/>
  <c r="E5370" i="25"/>
  <c r="H5369" i="25"/>
  <c r="J5371" i="25" l="1"/>
  <c r="A5372" i="25"/>
  <c r="F5374" i="25" s="1"/>
  <c r="E5371" i="25"/>
  <c r="H5370" i="25"/>
  <c r="J5372" i="25" l="1"/>
  <c r="A5373" i="25"/>
  <c r="F5375" i="25" s="1"/>
  <c r="E5372" i="25"/>
  <c r="H5371" i="25"/>
  <c r="J5373" i="25" l="1"/>
  <c r="A5374" i="25"/>
  <c r="F5376" i="25" s="1"/>
  <c r="E5373" i="25"/>
  <c r="H5372" i="25"/>
  <c r="J5374" i="25" l="1"/>
  <c r="A5375" i="25"/>
  <c r="F5377" i="25" s="1"/>
  <c r="E5374" i="25"/>
  <c r="H5373" i="25"/>
  <c r="J5375" i="25" l="1"/>
  <c r="A5376" i="25"/>
  <c r="F5378" i="25" s="1"/>
  <c r="E5375" i="25"/>
  <c r="H5374" i="25"/>
  <c r="J5376" i="25" l="1"/>
  <c r="A5377" i="25"/>
  <c r="F5379" i="25" s="1"/>
  <c r="E5376" i="25"/>
  <c r="H5375" i="25"/>
  <c r="J5377" i="25" l="1"/>
  <c r="A5378" i="25"/>
  <c r="F5380" i="25" s="1"/>
  <c r="E5377" i="25"/>
  <c r="H5376" i="25"/>
  <c r="J5378" i="25" l="1"/>
  <c r="A5379" i="25"/>
  <c r="F5381" i="25" s="1"/>
  <c r="E5378" i="25"/>
  <c r="H5377" i="25"/>
  <c r="J5379" i="25" l="1"/>
  <c r="A5380" i="25"/>
  <c r="F5382" i="25" s="1"/>
  <c r="E5379" i="25"/>
  <c r="H5378" i="25"/>
  <c r="J5380" i="25" l="1"/>
  <c r="A5381" i="25"/>
  <c r="F5383" i="25" s="1"/>
  <c r="E5380" i="25"/>
  <c r="H5379" i="25"/>
  <c r="J5381" i="25" l="1"/>
  <c r="A5382" i="25"/>
  <c r="F5384" i="25" s="1"/>
  <c r="E5381" i="25"/>
  <c r="H5380" i="25"/>
  <c r="J5382" i="25" l="1"/>
  <c r="A5383" i="25"/>
  <c r="F5385" i="25" s="1"/>
  <c r="E5382" i="25"/>
  <c r="H5381" i="25"/>
  <c r="J5383" i="25" l="1"/>
  <c r="A5384" i="25"/>
  <c r="F5386" i="25" s="1"/>
  <c r="E5383" i="25"/>
  <c r="H5382" i="25"/>
  <c r="J5384" i="25" l="1"/>
  <c r="A5385" i="25"/>
  <c r="F5387" i="25" s="1"/>
  <c r="E5384" i="25"/>
  <c r="H5383" i="25"/>
  <c r="J5385" i="25" l="1"/>
  <c r="A5386" i="25"/>
  <c r="F5388" i="25" s="1"/>
  <c r="E5385" i="25"/>
  <c r="H5384" i="25"/>
  <c r="J5386" i="25" l="1"/>
  <c r="A5387" i="25"/>
  <c r="F5389" i="25" s="1"/>
  <c r="E5386" i="25"/>
  <c r="H5385" i="25"/>
  <c r="J5387" i="25" l="1"/>
  <c r="A5388" i="25"/>
  <c r="F5390" i="25" s="1"/>
  <c r="E5387" i="25"/>
  <c r="H5386" i="25"/>
  <c r="J5388" i="25" l="1"/>
  <c r="A5389" i="25"/>
  <c r="F5391" i="25" s="1"/>
  <c r="E5388" i="25"/>
  <c r="H5387" i="25"/>
  <c r="J5389" i="25" l="1"/>
  <c r="A5390" i="25"/>
  <c r="F5392" i="25" s="1"/>
  <c r="E5389" i="25"/>
  <c r="H5388" i="25"/>
  <c r="J5390" i="25" l="1"/>
  <c r="A5391" i="25"/>
  <c r="F5393" i="25" s="1"/>
  <c r="E5390" i="25"/>
  <c r="H5389" i="25"/>
  <c r="J5391" i="25" l="1"/>
  <c r="A5392" i="25"/>
  <c r="F5394" i="25" s="1"/>
  <c r="E5391" i="25"/>
  <c r="H5390" i="25"/>
  <c r="J5392" i="25" l="1"/>
  <c r="A5393" i="25"/>
  <c r="F5395" i="25" s="1"/>
  <c r="E5392" i="25"/>
  <c r="H5391" i="25"/>
  <c r="J5393" i="25" l="1"/>
  <c r="A5394" i="25"/>
  <c r="F5396" i="25" s="1"/>
  <c r="E5393" i="25"/>
  <c r="H5392" i="25"/>
  <c r="J5394" i="25" l="1"/>
  <c r="A5395" i="25"/>
  <c r="F5397" i="25" s="1"/>
  <c r="E5394" i="25"/>
  <c r="H5393" i="25"/>
  <c r="J5395" i="25" l="1"/>
  <c r="A5396" i="25"/>
  <c r="F5398" i="25" s="1"/>
  <c r="E5395" i="25"/>
  <c r="H5394" i="25"/>
  <c r="J5396" i="25" l="1"/>
  <c r="A5397" i="25"/>
  <c r="F5399" i="25" s="1"/>
  <c r="E5396" i="25"/>
  <c r="H5395" i="25"/>
  <c r="J5397" i="25" l="1"/>
  <c r="A5398" i="25"/>
  <c r="F5400" i="25" s="1"/>
  <c r="E5397" i="25"/>
  <c r="H5396" i="25"/>
  <c r="J5398" i="25" l="1"/>
  <c r="A5399" i="25"/>
  <c r="F5401" i="25" s="1"/>
  <c r="E5398" i="25"/>
  <c r="H5397" i="25"/>
  <c r="J5399" i="25" l="1"/>
  <c r="A5400" i="25"/>
  <c r="F5402" i="25" s="1"/>
  <c r="E5399" i="25"/>
  <c r="H5398" i="25"/>
  <c r="J5400" i="25" l="1"/>
  <c r="A5401" i="25"/>
  <c r="F5403" i="25" s="1"/>
  <c r="E5400" i="25"/>
  <c r="H5399" i="25"/>
  <c r="J5401" i="25" l="1"/>
  <c r="A5402" i="25"/>
  <c r="F5404" i="25" s="1"/>
  <c r="E5401" i="25"/>
  <c r="H5400" i="25"/>
  <c r="J5402" i="25" l="1"/>
  <c r="A5403" i="25"/>
  <c r="F5405" i="25" s="1"/>
  <c r="E5402" i="25"/>
  <c r="H5401" i="25"/>
  <c r="J5403" i="25" l="1"/>
  <c r="A5404" i="25"/>
  <c r="F5406" i="25" s="1"/>
  <c r="E5403" i="25"/>
  <c r="H5402" i="25"/>
  <c r="J5404" i="25" l="1"/>
  <c r="A5405" i="25"/>
  <c r="F5407" i="25" s="1"/>
  <c r="E5404" i="25"/>
  <c r="H5403" i="25"/>
  <c r="J5405" i="25" l="1"/>
  <c r="A5406" i="25"/>
  <c r="F5408" i="25" s="1"/>
  <c r="E5405" i="25"/>
  <c r="H5404" i="25"/>
  <c r="J5406" i="25" l="1"/>
  <c r="A5407" i="25"/>
  <c r="F5409" i="25" s="1"/>
  <c r="E5406" i="25"/>
  <c r="H5405" i="25"/>
  <c r="J5407" i="25" l="1"/>
  <c r="A5408" i="25"/>
  <c r="F5410" i="25" s="1"/>
  <c r="E5407" i="25"/>
  <c r="H5406" i="25"/>
  <c r="J5408" i="25" l="1"/>
  <c r="A5409" i="25"/>
  <c r="F5411" i="25" s="1"/>
  <c r="E5408" i="25"/>
  <c r="H5407" i="25"/>
  <c r="J5409" i="25" l="1"/>
  <c r="A5410" i="25"/>
  <c r="F5412" i="25" s="1"/>
  <c r="E5409" i="25"/>
  <c r="H5408" i="25"/>
  <c r="J5410" i="25" l="1"/>
  <c r="A5411" i="25"/>
  <c r="F5413" i="25" s="1"/>
  <c r="E5410" i="25"/>
  <c r="H5409" i="25"/>
  <c r="J5411" i="25" l="1"/>
  <c r="A5412" i="25"/>
  <c r="F5414" i="25" s="1"/>
  <c r="E5411" i="25"/>
  <c r="H5410" i="25"/>
  <c r="J5412" i="25" l="1"/>
  <c r="A5413" i="25"/>
  <c r="F5415" i="25" s="1"/>
  <c r="E5412" i="25"/>
  <c r="H5411" i="25"/>
  <c r="J5413" i="25" l="1"/>
  <c r="A5414" i="25"/>
  <c r="F5416" i="25" s="1"/>
  <c r="E5413" i="25"/>
  <c r="H5412" i="25"/>
  <c r="J5414" i="25" l="1"/>
  <c r="A5415" i="25"/>
  <c r="F5417" i="25" s="1"/>
  <c r="E5414" i="25"/>
  <c r="H5413" i="25"/>
  <c r="J5415" i="25" l="1"/>
  <c r="A5416" i="25"/>
  <c r="F5418" i="25" s="1"/>
  <c r="E5415" i="25"/>
  <c r="H5414" i="25"/>
  <c r="J5416" i="25" l="1"/>
  <c r="A5417" i="25"/>
  <c r="F5419" i="25" s="1"/>
  <c r="E5416" i="25"/>
  <c r="H5415" i="25"/>
  <c r="J5417" i="25" l="1"/>
  <c r="A5418" i="25"/>
  <c r="F5420" i="25" s="1"/>
  <c r="E5417" i="25"/>
  <c r="H5416" i="25"/>
  <c r="J5418" i="25" l="1"/>
  <c r="A5419" i="25"/>
  <c r="F5421" i="25" s="1"/>
  <c r="E5418" i="25"/>
  <c r="H5417" i="25"/>
  <c r="J5419" i="25" l="1"/>
  <c r="A5420" i="25"/>
  <c r="F5422" i="25" s="1"/>
  <c r="E5419" i="25"/>
  <c r="H5418" i="25"/>
  <c r="J5420" i="25" l="1"/>
  <c r="A5421" i="25"/>
  <c r="F5423" i="25" s="1"/>
  <c r="E5420" i="25"/>
  <c r="H5419" i="25"/>
  <c r="J5421" i="25" l="1"/>
  <c r="A5422" i="25"/>
  <c r="F5424" i="25" s="1"/>
  <c r="E5421" i="25"/>
  <c r="H5420" i="25"/>
  <c r="J5422" i="25" l="1"/>
  <c r="A5423" i="25"/>
  <c r="F5425" i="25" s="1"/>
  <c r="E5422" i="25"/>
  <c r="H5421" i="25"/>
  <c r="J5423" i="25" l="1"/>
  <c r="A5424" i="25"/>
  <c r="F5426" i="25" s="1"/>
  <c r="E5423" i="25"/>
  <c r="H5422" i="25"/>
  <c r="J5424" i="25" l="1"/>
  <c r="A5425" i="25"/>
  <c r="F5427" i="25" s="1"/>
  <c r="E5424" i="25"/>
  <c r="H5423" i="25"/>
  <c r="J5425" i="25" l="1"/>
  <c r="A5426" i="25"/>
  <c r="F5428" i="25" s="1"/>
  <c r="E5425" i="25"/>
  <c r="H5424" i="25"/>
  <c r="J5426" i="25" l="1"/>
  <c r="A5427" i="25"/>
  <c r="F5429" i="25" s="1"/>
  <c r="E5426" i="25"/>
  <c r="H5425" i="25"/>
  <c r="J5427" i="25" l="1"/>
  <c r="A5428" i="25"/>
  <c r="F5430" i="25" s="1"/>
  <c r="E5427" i="25"/>
  <c r="H5426" i="25"/>
  <c r="J5428" i="25" l="1"/>
  <c r="A5429" i="25"/>
  <c r="F5431" i="25" s="1"/>
  <c r="E5428" i="25"/>
  <c r="H5427" i="25"/>
  <c r="J5429" i="25" l="1"/>
  <c r="A5430" i="25"/>
  <c r="F5432" i="25" s="1"/>
  <c r="E5429" i="25"/>
  <c r="H5428" i="25"/>
  <c r="J5430" i="25" l="1"/>
  <c r="A5431" i="25"/>
  <c r="F5433" i="25" s="1"/>
  <c r="E5430" i="25"/>
  <c r="H5429" i="25"/>
  <c r="J5431" i="25" l="1"/>
  <c r="A5432" i="25"/>
  <c r="F5434" i="25" s="1"/>
  <c r="E5431" i="25"/>
  <c r="H5430" i="25"/>
  <c r="J5432" i="25" l="1"/>
  <c r="A5433" i="25"/>
  <c r="F5435" i="25" s="1"/>
  <c r="E5432" i="25"/>
  <c r="H5431" i="25"/>
  <c r="J5433" i="25" l="1"/>
  <c r="A5434" i="25"/>
  <c r="F5436" i="25" s="1"/>
  <c r="E5433" i="25"/>
  <c r="H5432" i="25"/>
  <c r="J5434" i="25" l="1"/>
  <c r="A5435" i="25"/>
  <c r="F5437" i="25" s="1"/>
  <c r="E5434" i="25"/>
  <c r="H5433" i="25"/>
  <c r="J5435" i="25" l="1"/>
  <c r="A5436" i="25"/>
  <c r="F5438" i="25" s="1"/>
  <c r="E5435" i="25"/>
  <c r="H5434" i="25"/>
  <c r="J5436" i="25" l="1"/>
  <c r="A5437" i="25"/>
  <c r="F5439" i="25" s="1"/>
  <c r="E5436" i="25"/>
  <c r="H5435" i="25"/>
  <c r="J5437" i="25" l="1"/>
  <c r="A5438" i="25"/>
  <c r="F5440" i="25" s="1"/>
  <c r="E5437" i="25"/>
  <c r="H5436" i="25"/>
  <c r="J5438" i="25" l="1"/>
  <c r="A5439" i="25"/>
  <c r="F5441" i="25" s="1"/>
  <c r="E5438" i="25"/>
  <c r="H5437" i="25"/>
  <c r="J5439" i="25" l="1"/>
  <c r="A5440" i="25"/>
  <c r="F5442" i="25" s="1"/>
  <c r="E5439" i="25"/>
  <c r="H5438" i="25"/>
  <c r="J5440" i="25" l="1"/>
  <c r="A5441" i="25"/>
  <c r="F5443" i="25" s="1"/>
  <c r="E5440" i="25"/>
  <c r="H5439" i="25"/>
  <c r="J5441" i="25" l="1"/>
  <c r="A5442" i="25"/>
  <c r="F5444" i="25" s="1"/>
  <c r="E5441" i="25"/>
  <c r="H5440" i="25"/>
  <c r="J5442" i="25" l="1"/>
  <c r="A5443" i="25"/>
  <c r="F5445" i="25" s="1"/>
  <c r="E5442" i="25"/>
  <c r="H5441" i="25"/>
  <c r="J5443" i="25" l="1"/>
  <c r="A5444" i="25"/>
  <c r="F5446" i="25" s="1"/>
  <c r="E5443" i="25"/>
  <c r="H5442" i="25"/>
  <c r="J5444" i="25" l="1"/>
  <c r="A5445" i="25"/>
  <c r="F5447" i="25" s="1"/>
  <c r="E5444" i="25"/>
  <c r="H5443" i="25"/>
  <c r="J5445" i="25" l="1"/>
  <c r="A5446" i="25"/>
  <c r="F5448" i="25" s="1"/>
  <c r="E5445" i="25"/>
  <c r="H5444" i="25"/>
  <c r="J5446" i="25" l="1"/>
  <c r="A5447" i="25"/>
  <c r="F5449" i="25" s="1"/>
  <c r="E5446" i="25"/>
  <c r="H5445" i="25"/>
  <c r="J5447" i="25" l="1"/>
  <c r="A5448" i="25"/>
  <c r="F5450" i="25" s="1"/>
  <c r="E5447" i="25"/>
  <c r="H5446" i="25"/>
  <c r="J5448" i="25" l="1"/>
  <c r="A5449" i="25"/>
  <c r="F5451" i="25" s="1"/>
  <c r="E5448" i="25"/>
  <c r="H5447" i="25"/>
  <c r="J5449" i="25" l="1"/>
  <c r="A5450" i="25"/>
  <c r="F5452" i="25" s="1"/>
  <c r="E5449" i="25"/>
  <c r="H5448" i="25"/>
  <c r="J5450" i="25" l="1"/>
  <c r="A5451" i="25"/>
  <c r="F5453" i="25" s="1"/>
  <c r="E5450" i="25"/>
  <c r="H5449" i="25"/>
  <c r="J5451" i="25" l="1"/>
  <c r="A5452" i="25"/>
  <c r="F5454" i="25" s="1"/>
  <c r="E5451" i="25"/>
  <c r="H5450" i="25"/>
  <c r="J5452" i="25" l="1"/>
  <c r="A5453" i="25"/>
  <c r="F5455" i="25" s="1"/>
  <c r="E5452" i="25"/>
  <c r="H5451" i="25"/>
  <c r="J5453" i="25" l="1"/>
  <c r="A5454" i="25"/>
  <c r="F5456" i="25" s="1"/>
  <c r="E5453" i="25"/>
  <c r="H5452" i="25"/>
  <c r="J5454" i="25" l="1"/>
  <c r="A5455" i="25"/>
  <c r="F5457" i="25" s="1"/>
  <c r="E5454" i="25"/>
  <c r="H5453" i="25"/>
  <c r="J5455" i="25" l="1"/>
  <c r="A5456" i="25"/>
  <c r="F5458" i="25" s="1"/>
  <c r="E5455" i="25"/>
  <c r="H5454" i="25"/>
  <c r="J5456" i="25" l="1"/>
  <c r="A5457" i="25"/>
  <c r="F5459" i="25" s="1"/>
  <c r="E5456" i="25"/>
  <c r="H5455" i="25"/>
  <c r="J5457" i="25" l="1"/>
  <c r="A5458" i="25"/>
  <c r="F5460" i="25" s="1"/>
  <c r="E5457" i="25"/>
  <c r="H5456" i="25"/>
  <c r="J5458" i="25" l="1"/>
  <c r="A5459" i="25"/>
  <c r="F5461" i="25" s="1"/>
  <c r="E5458" i="25"/>
  <c r="H5457" i="25"/>
  <c r="J5459" i="25" l="1"/>
  <c r="A5460" i="25"/>
  <c r="F5462" i="25" s="1"/>
  <c r="E5459" i="25"/>
  <c r="H5458" i="25"/>
  <c r="J5460" i="25" l="1"/>
  <c r="A5461" i="25"/>
  <c r="F5463" i="25" s="1"/>
  <c r="E5460" i="25"/>
  <c r="H5459" i="25"/>
  <c r="J5461" i="25" l="1"/>
  <c r="A5462" i="25"/>
  <c r="F5464" i="25" s="1"/>
  <c r="E5461" i="25"/>
  <c r="H5460" i="25"/>
  <c r="J5462" i="25" l="1"/>
  <c r="A5463" i="25"/>
  <c r="F5465" i="25" s="1"/>
  <c r="E5462" i="25"/>
  <c r="H5461" i="25"/>
  <c r="J5463" i="25" l="1"/>
  <c r="A5464" i="25"/>
  <c r="F5466" i="25" s="1"/>
  <c r="E5463" i="25"/>
  <c r="H5462" i="25"/>
  <c r="J5464" i="25" l="1"/>
  <c r="A5465" i="25"/>
  <c r="F5467" i="25" s="1"/>
  <c r="E5464" i="25"/>
  <c r="H5463" i="25"/>
  <c r="J5465" i="25" l="1"/>
  <c r="A5466" i="25"/>
  <c r="F5468" i="25" s="1"/>
  <c r="E5465" i="25"/>
  <c r="H5464" i="25"/>
  <c r="J5466" i="25" l="1"/>
  <c r="A5467" i="25"/>
  <c r="F5469" i="25" s="1"/>
  <c r="E5466" i="25"/>
  <c r="H5465" i="25"/>
  <c r="J5467" i="25" l="1"/>
  <c r="A5468" i="25"/>
  <c r="F5470" i="25" s="1"/>
  <c r="E5467" i="25"/>
  <c r="H5466" i="25"/>
  <c r="J5468" i="25" l="1"/>
  <c r="A5469" i="25"/>
  <c r="F5471" i="25" s="1"/>
  <c r="E5468" i="25"/>
  <c r="H5467" i="25"/>
  <c r="J5469" i="25" l="1"/>
  <c r="A5470" i="25"/>
  <c r="F5472" i="25" s="1"/>
  <c r="E5469" i="25"/>
  <c r="H5468" i="25"/>
  <c r="J5470" i="25" l="1"/>
  <c r="A5471" i="25"/>
  <c r="F5473" i="25" s="1"/>
  <c r="E5470" i="25"/>
  <c r="H5469" i="25"/>
  <c r="J5471" i="25" l="1"/>
  <c r="A5472" i="25"/>
  <c r="F5474" i="25" s="1"/>
  <c r="E5471" i="25"/>
  <c r="H5470" i="25"/>
  <c r="J5472" i="25" l="1"/>
  <c r="A5473" i="25"/>
  <c r="F5475" i="25" s="1"/>
  <c r="E5472" i="25"/>
  <c r="H5471" i="25"/>
  <c r="J5473" i="25" l="1"/>
  <c r="A5474" i="25"/>
  <c r="F5476" i="25" s="1"/>
  <c r="E5473" i="25"/>
  <c r="H5472" i="25"/>
  <c r="J5474" i="25" l="1"/>
  <c r="A5475" i="25"/>
  <c r="F5477" i="25" s="1"/>
  <c r="E5474" i="25"/>
  <c r="H5473" i="25"/>
  <c r="J5475" i="25" l="1"/>
  <c r="A5476" i="25"/>
  <c r="F5478" i="25" s="1"/>
  <c r="E5475" i="25"/>
  <c r="H5474" i="25"/>
  <c r="J5476" i="25" l="1"/>
  <c r="A5477" i="25"/>
  <c r="F5479" i="25" s="1"/>
  <c r="E5476" i="25"/>
  <c r="H5475" i="25"/>
  <c r="J5477" i="25" l="1"/>
  <c r="A5478" i="25"/>
  <c r="F5480" i="25" s="1"/>
  <c r="E5477" i="25"/>
  <c r="H5476" i="25"/>
  <c r="J5478" i="25" l="1"/>
  <c r="A5479" i="25"/>
  <c r="F5481" i="25" s="1"/>
  <c r="E5478" i="25"/>
  <c r="H5477" i="25"/>
  <c r="J5479" i="25" l="1"/>
  <c r="A5480" i="25"/>
  <c r="F5482" i="25" s="1"/>
  <c r="E5479" i="25"/>
  <c r="H5478" i="25"/>
  <c r="J5480" i="25" l="1"/>
  <c r="A5481" i="25"/>
  <c r="F5483" i="25" s="1"/>
  <c r="E5480" i="25"/>
  <c r="H5479" i="25"/>
  <c r="J5481" i="25" l="1"/>
  <c r="A5482" i="25"/>
  <c r="F5484" i="25" s="1"/>
  <c r="E5481" i="25"/>
  <c r="H5480" i="25"/>
  <c r="J5482" i="25" l="1"/>
  <c r="A5483" i="25"/>
  <c r="F5485" i="25" s="1"/>
  <c r="E5482" i="25"/>
  <c r="H5481" i="25"/>
  <c r="J5483" i="25" l="1"/>
  <c r="A5484" i="25"/>
  <c r="F5486" i="25" s="1"/>
  <c r="E5483" i="25"/>
  <c r="H5482" i="25"/>
  <c r="J5484" i="25" l="1"/>
  <c r="A5485" i="25"/>
  <c r="F5487" i="25" s="1"/>
  <c r="E5484" i="25"/>
  <c r="H5483" i="25"/>
  <c r="J5485" i="25" l="1"/>
  <c r="A5486" i="25"/>
  <c r="F5488" i="25" s="1"/>
  <c r="E5485" i="25"/>
  <c r="H5484" i="25"/>
  <c r="J5486" i="25" l="1"/>
  <c r="A5487" i="25"/>
  <c r="F5489" i="25" s="1"/>
  <c r="E5486" i="25"/>
  <c r="H5485" i="25"/>
  <c r="J5487" i="25" l="1"/>
  <c r="A5488" i="25"/>
  <c r="F5490" i="25" s="1"/>
  <c r="E5487" i="25"/>
  <c r="H5486" i="25"/>
  <c r="J5488" i="25" l="1"/>
  <c r="A5489" i="25"/>
  <c r="F5491" i="25" s="1"/>
  <c r="E5488" i="25"/>
  <c r="H5487" i="25"/>
  <c r="J5489" i="25" l="1"/>
  <c r="A5490" i="25"/>
  <c r="F5492" i="25" s="1"/>
  <c r="E5489" i="25"/>
  <c r="H5488" i="25"/>
  <c r="J5490" i="25" l="1"/>
  <c r="A5491" i="25"/>
  <c r="F5493" i="25" s="1"/>
  <c r="E5490" i="25"/>
  <c r="H5489" i="25"/>
  <c r="J5491" i="25" l="1"/>
  <c r="A5492" i="25"/>
  <c r="F5494" i="25" s="1"/>
  <c r="E5491" i="25"/>
  <c r="H5490" i="25"/>
  <c r="J5492" i="25" l="1"/>
  <c r="A5493" i="25"/>
  <c r="F5495" i="25" s="1"/>
  <c r="E5492" i="25"/>
  <c r="H5491" i="25"/>
  <c r="J5493" i="25" l="1"/>
  <c r="A5494" i="25"/>
  <c r="F5496" i="25" s="1"/>
  <c r="E5493" i="25"/>
  <c r="H5492" i="25"/>
  <c r="J5494" i="25" l="1"/>
  <c r="A5495" i="25"/>
  <c r="F5497" i="25" s="1"/>
  <c r="E5494" i="25"/>
  <c r="H5493" i="25"/>
  <c r="J5495" i="25" l="1"/>
  <c r="A5496" i="25"/>
  <c r="F5498" i="25" s="1"/>
  <c r="E5495" i="25"/>
  <c r="H5494" i="25"/>
  <c r="J5496" i="25" l="1"/>
  <c r="A5497" i="25"/>
  <c r="F5499" i="25" s="1"/>
  <c r="E5496" i="25"/>
  <c r="H5495" i="25"/>
  <c r="J5497" i="25" l="1"/>
  <c r="A5498" i="25"/>
  <c r="F5500" i="25" s="1"/>
  <c r="E5497" i="25"/>
  <c r="H5496" i="25"/>
  <c r="J5498" i="25" l="1"/>
  <c r="A5499" i="25"/>
  <c r="F5501" i="25" s="1"/>
  <c r="E5498" i="25"/>
  <c r="H5497" i="25"/>
  <c r="J5499" i="25" l="1"/>
  <c r="A5500" i="25"/>
  <c r="F5502" i="25" s="1"/>
  <c r="E5499" i="25"/>
  <c r="H5498" i="25"/>
  <c r="J5500" i="25" l="1"/>
  <c r="A5501" i="25"/>
  <c r="F5503" i="25" s="1"/>
  <c r="E5500" i="25"/>
  <c r="H5499" i="25"/>
  <c r="J5501" i="25" l="1"/>
  <c r="A5502" i="25"/>
  <c r="F5504" i="25" s="1"/>
  <c r="E5501" i="25"/>
  <c r="H5500" i="25"/>
  <c r="J5502" i="25" l="1"/>
  <c r="A5503" i="25"/>
  <c r="F5505" i="25" s="1"/>
  <c r="E5502" i="25"/>
  <c r="H5501" i="25"/>
  <c r="J5503" i="25" l="1"/>
  <c r="A5504" i="25"/>
  <c r="F5506" i="25" s="1"/>
  <c r="E5503" i="25"/>
  <c r="H5502" i="25"/>
  <c r="J5504" i="25" l="1"/>
  <c r="A5505" i="25"/>
  <c r="F5507" i="25" s="1"/>
  <c r="E5504" i="25"/>
  <c r="H5503" i="25"/>
  <c r="J5505" i="25" l="1"/>
  <c r="A5506" i="25"/>
  <c r="F5508" i="25" s="1"/>
  <c r="E5505" i="25"/>
  <c r="H5504" i="25"/>
  <c r="J5506" i="25" l="1"/>
  <c r="A5507" i="25"/>
  <c r="F5509" i="25" s="1"/>
  <c r="E5506" i="25"/>
  <c r="H5505" i="25"/>
  <c r="J5507" i="25" l="1"/>
  <c r="A5508" i="25"/>
  <c r="F5510" i="25" s="1"/>
  <c r="E5507" i="25"/>
  <c r="H5506" i="25"/>
  <c r="J5508" i="25" l="1"/>
  <c r="A5509" i="25"/>
  <c r="F5511" i="25" s="1"/>
  <c r="E5508" i="25"/>
  <c r="H5507" i="25"/>
  <c r="J5509" i="25" l="1"/>
  <c r="A5510" i="25"/>
  <c r="F5512" i="25" s="1"/>
  <c r="E5509" i="25"/>
  <c r="H5508" i="25"/>
  <c r="J5510" i="25" l="1"/>
  <c r="A5511" i="25"/>
  <c r="F5513" i="25" s="1"/>
  <c r="E5510" i="25"/>
  <c r="H5509" i="25"/>
  <c r="J5511" i="25" l="1"/>
  <c r="A5512" i="25"/>
  <c r="F5514" i="25" s="1"/>
  <c r="E5511" i="25"/>
  <c r="H5510" i="25"/>
  <c r="J5512" i="25" l="1"/>
  <c r="A5513" i="25"/>
  <c r="F5515" i="25" s="1"/>
  <c r="E5512" i="25"/>
  <c r="H5511" i="25"/>
  <c r="J5513" i="25" l="1"/>
  <c r="A5514" i="25"/>
  <c r="F5516" i="25" s="1"/>
  <c r="E5513" i="25"/>
  <c r="H5512" i="25"/>
  <c r="J5514" i="25" l="1"/>
  <c r="A5515" i="25"/>
  <c r="F5517" i="25" s="1"/>
  <c r="E5514" i="25"/>
  <c r="H5513" i="25"/>
  <c r="J5515" i="25" l="1"/>
  <c r="A5516" i="25"/>
  <c r="F5518" i="25" s="1"/>
  <c r="E5515" i="25"/>
  <c r="H5514" i="25"/>
  <c r="J5516" i="25" l="1"/>
  <c r="A5517" i="25"/>
  <c r="F5519" i="25" s="1"/>
  <c r="E5516" i="25"/>
  <c r="H5515" i="25"/>
  <c r="J5517" i="25" l="1"/>
  <c r="A5518" i="25"/>
  <c r="F5520" i="25" s="1"/>
  <c r="E5517" i="25"/>
  <c r="H5516" i="25"/>
  <c r="J5518" i="25" l="1"/>
  <c r="A5519" i="25"/>
  <c r="F5521" i="25" s="1"/>
  <c r="E5518" i="25"/>
  <c r="H5517" i="25"/>
  <c r="J5519" i="25" l="1"/>
  <c r="A5520" i="25"/>
  <c r="F5522" i="25" s="1"/>
  <c r="E5519" i="25"/>
  <c r="H5518" i="25"/>
  <c r="J5520" i="25" l="1"/>
  <c r="A5521" i="25"/>
  <c r="F5523" i="25" s="1"/>
  <c r="E5520" i="25"/>
  <c r="H5519" i="25"/>
  <c r="J5521" i="25" l="1"/>
  <c r="A5522" i="25"/>
  <c r="F5524" i="25" s="1"/>
  <c r="E5521" i="25"/>
  <c r="H5520" i="25"/>
  <c r="J5522" i="25" l="1"/>
  <c r="A5523" i="25"/>
  <c r="F5525" i="25" s="1"/>
  <c r="E5522" i="25"/>
  <c r="H5521" i="25"/>
  <c r="J5523" i="25" l="1"/>
  <c r="A5524" i="25"/>
  <c r="F5526" i="25" s="1"/>
  <c r="E5523" i="25"/>
  <c r="H5522" i="25"/>
  <c r="J5524" i="25" l="1"/>
  <c r="A5525" i="25"/>
  <c r="F5527" i="25" s="1"/>
  <c r="E5524" i="25"/>
  <c r="H5523" i="25"/>
  <c r="J5525" i="25" l="1"/>
  <c r="A5526" i="25"/>
  <c r="F5528" i="25" s="1"/>
  <c r="E5525" i="25"/>
  <c r="H5524" i="25"/>
  <c r="J5526" i="25" l="1"/>
  <c r="A5527" i="25"/>
  <c r="F5529" i="25" s="1"/>
  <c r="E5526" i="25"/>
  <c r="H5525" i="25"/>
  <c r="J5527" i="25" l="1"/>
  <c r="A5528" i="25"/>
  <c r="F5530" i="25" s="1"/>
  <c r="E5527" i="25"/>
  <c r="H5526" i="25"/>
  <c r="J5528" i="25" l="1"/>
  <c r="A5529" i="25"/>
  <c r="F5531" i="25" s="1"/>
  <c r="E5528" i="25"/>
  <c r="H5527" i="25"/>
  <c r="J5529" i="25" l="1"/>
  <c r="A5530" i="25"/>
  <c r="F5532" i="25" s="1"/>
  <c r="E5529" i="25"/>
  <c r="H5528" i="25"/>
  <c r="J5530" i="25" l="1"/>
  <c r="A5531" i="25"/>
  <c r="F5533" i="25" s="1"/>
  <c r="E5530" i="25"/>
  <c r="H5529" i="25"/>
  <c r="J5531" i="25" l="1"/>
  <c r="A5532" i="25"/>
  <c r="F5534" i="25" s="1"/>
  <c r="E5531" i="25"/>
  <c r="H5530" i="25"/>
  <c r="J5532" i="25" l="1"/>
  <c r="A5533" i="25"/>
  <c r="F5535" i="25" s="1"/>
  <c r="E5532" i="25"/>
  <c r="H5531" i="25"/>
  <c r="J5533" i="25" l="1"/>
  <c r="A5534" i="25"/>
  <c r="F5536" i="25" s="1"/>
  <c r="E5533" i="25"/>
  <c r="H5532" i="25"/>
  <c r="J5534" i="25" l="1"/>
  <c r="A5535" i="25"/>
  <c r="F5537" i="25" s="1"/>
  <c r="E5534" i="25"/>
  <c r="H5533" i="25"/>
  <c r="J5535" i="25" l="1"/>
  <c r="A5536" i="25"/>
  <c r="F5538" i="25" s="1"/>
  <c r="E5535" i="25"/>
  <c r="H5534" i="25"/>
  <c r="J5536" i="25" l="1"/>
  <c r="A5537" i="25"/>
  <c r="F5539" i="25" s="1"/>
  <c r="E5536" i="25"/>
  <c r="H5535" i="25"/>
  <c r="J5537" i="25" l="1"/>
  <c r="A5538" i="25"/>
  <c r="F5540" i="25" s="1"/>
  <c r="E5537" i="25"/>
  <c r="H5536" i="25"/>
  <c r="J5538" i="25" l="1"/>
  <c r="A5539" i="25"/>
  <c r="F5541" i="25" s="1"/>
  <c r="E5538" i="25"/>
  <c r="H5537" i="25"/>
  <c r="J5539" i="25" l="1"/>
  <c r="A5540" i="25"/>
  <c r="F5542" i="25" s="1"/>
  <c r="E5539" i="25"/>
  <c r="H5538" i="25"/>
  <c r="J5540" i="25" l="1"/>
  <c r="A5541" i="25"/>
  <c r="F5543" i="25" s="1"/>
  <c r="E5540" i="25"/>
  <c r="H5539" i="25"/>
  <c r="J5541" i="25" l="1"/>
  <c r="A5542" i="25"/>
  <c r="F5544" i="25" s="1"/>
  <c r="E5541" i="25"/>
  <c r="H5540" i="25"/>
  <c r="J5542" i="25" l="1"/>
  <c r="A5543" i="25"/>
  <c r="F5545" i="25" s="1"/>
  <c r="E5542" i="25"/>
  <c r="H5541" i="25"/>
  <c r="J5543" i="25" l="1"/>
  <c r="A5544" i="25"/>
  <c r="F5546" i="25" s="1"/>
  <c r="E5543" i="25"/>
  <c r="H5542" i="25"/>
  <c r="J5544" i="25" l="1"/>
  <c r="A5545" i="25"/>
  <c r="F5547" i="25" s="1"/>
  <c r="E5544" i="25"/>
  <c r="H5543" i="25"/>
  <c r="J5545" i="25" l="1"/>
  <c r="A5546" i="25"/>
  <c r="F5548" i="25" s="1"/>
  <c r="E5545" i="25"/>
  <c r="H5544" i="25"/>
  <c r="J5546" i="25" l="1"/>
  <c r="A5547" i="25"/>
  <c r="F5549" i="25" s="1"/>
  <c r="E5546" i="25"/>
  <c r="H5545" i="25"/>
  <c r="J5547" i="25" l="1"/>
  <c r="A5548" i="25"/>
  <c r="F5550" i="25" s="1"/>
  <c r="E5547" i="25"/>
  <c r="H5546" i="25"/>
  <c r="J5548" i="25" l="1"/>
  <c r="A5549" i="25"/>
  <c r="F5551" i="25" s="1"/>
  <c r="E5548" i="25"/>
  <c r="H5547" i="25"/>
  <c r="J5549" i="25" l="1"/>
  <c r="A5550" i="25"/>
  <c r="F5552" i="25" s="1"/>
  <c r="E5549" i="25"/>
  <c r="H5548" i="25"/>
  <c r="J5550" i="25" l="1"/>
  <c r="A5551" i="25"/>
  <c r="F5553" i="25" s="1"/>
  <c r="E5550" i="25"/>
  <c r="H5549" i="25"/>
  <c r="J5551" i="25" l="1"/>
  <c r="A5552" i="25"/>
  <c r="F5554" i="25" s="1"/>
  <c r="E5551" i="25"/>
  <c r="H5550" i="25"/>
  <c r="J5552" i="25" l="1"/>
  <c r="A5553" i="25"/>
  <c r="F5555" i="25" s="1"/>
  <c r="E5552" i="25"/>
  <c r="H5551" i="25"/>
  <c r="J5553" i="25" l="1"/>
  <c r="A5554" i="25"/>
  <c r="F5556" i="25" s="1"/>
  <c r="E5553" i="25"/>
  <c r="H5552" i="25"/>
  <c r="J5554" i="25" l="1"/>
  <c r="A5555" i="25"/>
  <c r="F5557" i="25" s="1"/>
  <c r="E5554" i="25"/>
  <c r="H5553" i="25"/>
  <c r="J5555" i="25" l="1"/>
  <c r="A5556" i="25"/>
  <c r="F5558" i="25" s="1"/>
  <c r="E5555" i="25"/>
  <c r="H5554" i="25"/>
  <c r="J5556" i="25" l="1"/>
  <c r="A5557" i="25"/>
  <c r="F5559" i="25" s="1"/>
  <c r="E5556" i="25"/>
  <c r="H5555" i="25"/>
  <c r="J5557" i="25" l="1"/>
  <c r="A5558" i="25"/>
  <c r="F5560" i="25" s="1"/>
  <c r="E5557" i="25"/>
  <c r="H5556" i="25"/>
  <c r="J5558" i="25" l="1"/>
  <c r="A5559" i="25"/>
  <c r="F5561" i="25" s="1"/>
  <c r="E5558" i="25"/>
  <c r="H5557" i="25"/>
  <c r="J5559" i="25" l="1"/>
  <c r="A5560" i="25"/>
  <c r="F5562" i="25" s="1"/>
  <c r="E5559" i="25"/>
  <c r="H5558" i="25"/>
  <c r="J5560" i="25" l="1"/>
  <c r="A5561" i="25"/>
  <c r="F5563" i="25" s="1"/>
  <c r="E5560" i="25"/>
  <c r="H5559" i="25"/>
  <c r="J5561" i="25" l="1"/>
  <c r="A5562" i="25"/>
  <c r="F5564" i="25" s="1"/>
  <c r="E5561" i="25"/>
  <c r="H5560" i="25"/>
  <c r="J5562" i="25" l="1"/>
  <c r="A5563" i="25"/>
  <c r="F5565" i="25" s="1"/>
  <c r="E5562" i="25"/>
  <c r="H5561" i="25"/>
  <c r="J5563" i="25" l="1"/>
  <c r="A5564" i="25"/>
  <c r="F5566" i="25" s="1"/>
  <c r="E5563" i="25"/>
  <c r="H5562" i="25"/>
  <c r="J5564" i="25" l="1"/>
  <c r="A5565" i="25"/>
  <c r="F5567" i="25" s="1"/>
  <c r="E5564" i="25"/>
  <c r="H5563" i="25"/>
  <c r="J5565" i="25" l="1"/>
  <c r="A5566" i="25"/>
  <c r="F5568" i="25" s="1"/>
  <c r="E5565" i="25"/>
  <c r="H5564" i="25"/>
  <c r="J5566" i="25" l="1"/>
  <c r="A5567" i="25"/>
  <c r="F5569" i="25" s="1"/>
  <c r="E5566" i="25"/>
  <c r="H5565" i="25"/>
  <c r="J5567" i="25" l="1"/>
  <c r="A5568" i="25"/>
  <c r="F5570" i="25" s="1"/>
  <c r="E5567" i="25"/>
  <c r="H5566" i="25"/>
  <c r="J5568" i="25" l="1"/>
  <c r="A5569" i="25"/>
  <c r="F5571" i="25" s="1"/>
  <c r="E5568" i="25"/>
  <c r="H5567" i="25"/>
  <c r="J5569" i="25" l="1"/>
  <c r="A5570" i="25"/>
  <c r="F5572" i="25" s="1"/>
  <c r="E5569" i="25"/>
  <c r="H5568" i="25"/>
  <c r="J5570" i="25" l="1"/>
  <c r="A5571" i="25"/>
  <c r="F5573" i="25" s="1"/>
  <c r="E5570" i="25"/>
  <c r="H5569" i="25"/>
  <c r="J5571" i="25" l="1"/>
  <c r="A5572" i="25"/>
  <c r="F5574" i="25" s="1"/>
  <c r="E5571" i="25"/>
  <c r="H5570" i="25"/>
  <c r="J5572" i="25" l="1"/>
  <c r="A5573" i="25"/>
  <c r="F5575" i="25" s="1"/>
  <c r="E5572" i="25"/>
  <c r="H5571" i="25"/>
  <c r="J5573" i="25" l="1"/>
  <c r="A5574" i="25"/>
  <c r="F5576" i="25" s="1"/>
  <c r="E5573" i="25"/>
  <c r="H5572" i="25"/>
  <c r="J5574" i="25" l="1"/>
  <c r="A5575" i="25"/>
  <c r="F5577" i="25" s="1"/>
  <c r="E5574" i="25"/>
  <c r="H5573" i="25"/>
  <c r="J5575" i="25" l="1"/>
  <c r="A5576" i="25"/>
  <c r="F5578" i="25" s="1"/>
  <c r="E5575" i="25"/>
  <c r="H5574" i="25"/>
  <c r="J5576" i="25" l="1"/>
  <c r="A5577" i="25"/>
  <c r="F5579" i="25" s="1"/>
  <c r="E5576" i="25"/>
  <c r="H5575" i="25"/>
  <c r="J5577" i="25" l="1"/>
  <c r="A5578" i="25"/>
  <c r="F5580" i="25" s="1"/>
  <c r="E5577" i="25"/>
  <c r="H5576" i="25"/>
  <c r="J5578" i="25" l="1"/>
  <c r="A5579" i="25"/>
  <c r="F5581" i="25" s="1"/>
  <c r="E5578" i="25"/>
  <c r="H5577" i="25"/>
  <c r="J5579" i="25" l="1"/>
  <c r="A5580" i="25"/>
  <c r="F5582" i="25" s="1"/>
  <c r="E5579" i="25"/>
  <c r="H5578" i="25"/>
  <c r="J5580" i="25" l="1"/>
  <c r="A5581" i="25"/>
  <c r="F5583" i="25" s="1"/>
  <c r="E5580" i="25"/>
  <c r="H5579" i="25"/>
  <c r="J5581" i="25" l="1"/>
  <c r="A5582" i="25"/>
  <c r="F5584" i="25" s="1"/>
  <c r="E5581" i="25"/>
  <c r="H5580" i="25"/>
  <c r="J5582" i="25" l="1"/>
  <c r="A5583" i="25"/>
  <c r="F5585" i="25" s="1"/>
  <c r="E5582" i="25"/>
  <c r="H5581" i="25"/>
  <c r="J5583" i="25" l="1"/>
  <c r="A5584" i="25"/>
  <c r="F5586" i="25" s="1"/>
  <c r="E5583" i="25"/>
  <c r="H5582" i="25"/>
  <c r="J5584" i="25" l="1"/>
  <c r="A5585" i="25"/>
  <c r="F5587" i="25" s="1"/>
  <c r="E5584" i="25"/>
  <c r="H5583" i="25"/>
  <c r="J5585" i="25" l="1"/>
  <c r="A5586" i="25"/>
  <c r="F5588" i="25" s="1"/>
  <c r="E5585" i="25"/>
  <c r="H5584" i="25"/>
  <c r="J5586" i="25" l="1"/>
  <c r="A5587" i="25"/>
  <c r="F5589" i="25" s="1"/>
  <c r="E5586" i="25"/>
  <c r="H5585" i="25"/>
  <c r="J5587" i="25" l="1"/>
  <c r="A5588" i="25"/>
  <c r="F5590" i="25" s="1"/>
  <c r="E5587" i="25"/>
  <c r="H5586" i="25"/>
  <c r="J5588" i="25" l="1"/>
  <c r="A5589" i="25"/>
  <c r="F5591" i="25" s="1"/>
  <c r="E5588" i="25"/>
  <c r="H5587" i="25"/>
  <c r="J5589" i="25" l="1"/>
  <c r="A5590" i="25"/>
  <c r="F5592" i="25" s="1"/>
  <c r="E5589" i="25"/>
  <c r="H5588" i="25"/>
  <c r="J5590" i="25" l="1"/>
  <c r="A5591" i="25"/>
  <c r="F5593" i="25" s="1"/>
  <c r="E5590" i="25"/>
  <c r="H5589" i="25"/>
  <c r="J5591" i="25" l="1"/>
  <c r="A5592" i="25"/>
  <c r="F5594" i="25" s="1"/>
  <c r="E5591" i="25"/>
  <c r="H5590" i="25"/>
  <c r="J5592" i="25" l="1"/>
  <c r="A5593" i="25"/>
  <c r="F5595" i="25" s="1"/>
  <c r="E5592" i="25"/>
  <c r="H5591" i="25"/>
  <c r="J5593" i="25" l="1"/>
  <c r="A5594" i="25"/>
  <c r="F5596" i="25" s="1"/>
  <c r="E5593" i="25"/>
  <c r="H5592" i="25"/>
  <c r="J5594" i="25" l="1"/>
  <c r="A5595" i="25"/>
  <c r="F5597" i="25" s="1"/>
  <c r="E5594" i="25"/>
  <c r="H5593" i="25"/>
  <c r="J5595" i="25" l="1"/>
  <c r="A5596" i="25"/>
  <c r="F5598" i="25" s="1"/>
  <c r="E5595" i="25"/>
  <c r="H5594" i="25"/>
  <c r="J5596" i="25" l="1"/>
  <c r="A5597" i="25"/>
  <c r="F5599" i="25" s="1"/>
  <c r="E5596" i="25"/>
  <c r="H5595" i="25"/>
  <c r="J5597" i="25" l="1"/>
  <c r="A5598" i="25"/>
  <c r="F5600" i="25" s="1"/>
  <c r="E5597" i="25"/>
  <c r="H5596" i="25"/>
  <c r="J5598" i="25" l="1"/>
  <c r="A5599" i="25"/>
  <c r="F5601" i="25" s="1"/>
  <c r="E5598" i="25"/>
  <c r="H5597" i="25"/>
  <c r="J5599" i="25" l="1"/>
  <c r="A5600" i="25"/>
  <c r="F5602" i="25" s="1"/>
  <c r="E5599" i="25"/>
  <c r="H5598" i="25"/>
  <c r="J5600" i="25" l="1"/>
  <c r="A5601" i="25"/>
  <c r="F5603" i="25" s="1"/>
  <c r="E5600" i="25"/>
  <c r="H5599" i="25"/>
  <c r="J5601" i="25" l="1"/>
  <c r="A5602" i="25"/>
  <c r="F5604" i="25" s="1"/>
  <c r="E5601" i="25"/>
  <c r="H5600" i="25"/>
  <c r="J5602" i="25" l="1"/>
  <c r="A5603" i="25"/>
  <c r="F5605" i="25" s="1"/>
  <c r="E5602" i="25"/>
  <c r="H5601" i="25"/>
  <c r="J5603" i="25" l="1"/>
  <c r="A5604" i="25"/>
  <c r="F5606" i="25" s="1"/>
  <c r="E5603" i="25"/>
  <c r="H5602" i="25"/>
  <c r="J5604" i="25" l="1"/>
  <c r="A5605" i="25"/>
  <c r="F5607" i="25" s="1"/>
  <c r="E5604" i="25"/>
  <c r="H5603" i="25"/>
  <c r="J5605" i="25" l="1"/>
  <c r="A5606" i="25"/>
  <c r="F5608" i="25" s="1"/>
  <c r="E5605" i="25"/>
  <c r="H5604" i="25"/>
  <c r="J5606" i="25" l="1"/>
  <c r="A5607" i="25"/>
  <c r="F5609" i="25" s="1"/>
  <c r="E5606" i="25"/>
  <c r="H5605" i="25"/>
  <c r="J5607" i="25" l="1"/>
  <c r="A5608" i="25"/>
  <c r="F5610" i="25" s="1"/>
  <c r="E5607" i="25"/>
  <c r="H5606" i="25"/>
  <c r="J5608" i="25" l="1"/>
  <c r="A5609" i="25"/>
  <c r="F5611" i="25" s="1"/>
  <c r="E5608" i="25"/>
  <c r="H5607" i="25"/>
  <c r="J5609" i="25" l="1"/>
  <c r="A5610" i="25"/>
  <c r="F5612" i="25" s="1"/>
  <c r="E5609" i="25"/>
  <c r="H5608" i="25"/>
  <c r="J5610" i="25" l="1"/>
  <c r="A5611" i="25"/>
  <c r="F5613" i="25" s="1"/>
  <c r="E5610" i="25"/>
  <c r="H5609" i="25"/>
  <c r="J5611" i="25" l="1"/>
  <c r="A5612" i="25"/>
  <c r="F5614" i="25" s="1"/>
  <c r="E5611" i="25"/>
  <c r="H5610" i="25"/>
  <c r="J5612" i="25" l="1"/>
  <c r="A5613" i="25"/>
  <c r="F5615" i="25" s="1"/>
  <c r="E5612" i="25"/>
  <c r="H5611" i="25"/>
  <c r="J5613" i="25" l="1"/>
  <c r="A5614" i="25"/>
  <c r="F5616" i="25" s="1"/>
  <c r="E5613" i="25"/>
  <c r="H5612" i="25"/>
  <c r="J5614" i="25" l="1"/>
  <c r="A5615" i="25"/>
  <c r="F5617" i="25" s="1"/>
  <c r="E5614" i="25"/>
  <c r="H5613" i="25"/>
  <c r="J5615" i="25" l="1"/>
  <c r="A5616" i="25"/>
  <c r="F5618" i="25" s="1"/>
  <c r="E5615" i="25"/>
  <c r="H5614" i="25"/>
  <c r="J5616" i="25" l="1"/>
  <c r="A5617" i="25"/>
  <c r="F5619" i="25" s="1"/>
  <c r="E5616" i="25"/>
  <c r="H5615" i="25"/>
  <c r="J5617" i="25" l="1"/>
  <c r="A5618" i="25"/>
  <c r="F5620" i="25" s="1"/>
  <c r="E5617" i="25"/>
  <c r="H5616" i="25"/>
  <c r="J5618" i="25" l="1"/>
  <c r="A5619" i="25"/>
  <c r="F5621" i="25" s="1"/>
  <c r="E5618" i="25"/>
  <c r="H5617" i="25"/>
  <c r="J5619" i="25" l="1"/>
  <c r="A5620" i="25"/>
  <c r="F5622" i="25" s="1"/>
  <c r="E5619" i="25"/>
  <c r="H5618" i="25"/>
  <c r="J5620" i="25" l="1"/>
  <c r="A5621" i="25"/>
  <c r="F5623" i="25" s="1"/>
  <c r="E5620" i="25"/>
  <c r="H5619" i="25"/>
  <c r="J5621" i="25" l="1"/>
  <c r="A5622" i="25"/>
  <c r="F5624" i="25" s="1"/>
  <c r="E5621" i="25"/>
  <c r="H5620" i="25"/>
  <c r="J5622" i="25" l="1"/>
  <c r="A5623" i="25"/>
  <c r="F5625" i="25" s="1"/>
  <c r="E5622" i="25"/>
  <c r="H5621" i="25"/>
  <c r="J5623" i="25" l="1"/>
  <c r="A5624" i="25"/>
  <c r="F5626" i="25" s="1"/>
  <c r="E5623" i="25"/>
  <c r="H5622" i="25"/>
  <c r="J5624" i="25" l="1"/>
  <c r="A5625" i="25"/>
  <c r="F5627" i="25" s="1"/>
  <c r="E5624" i="25"/>
  <c r="H5623" i="25"/>
  <c r="J5625" i="25" l="1"/>
  <c r="A5626" i="25"/>
  <c r="F5628" i="25" s="1"/>
  <c r="E5625" i="25"/>
  <c r="H5624" i="25"/>
  <c r="J5626" i="25" l="1"/>
  <c r="A5627" i="25"/>
  <c r="F5629" i="25" s="1"/>
  <c r="E5626" i="25"/>
  <c r="H5625" i="25"/>
  <c r="J5627" i="25" l="1"/>
  <c r="A5628" i="25"/>
  <c r="F5630" i="25" s="1"/>
  <c r="E5627" i="25"/>
  <c r="H5626" i="25"/>
  <c r="J5628" i="25" l="1"/>
  <c r="A5629" i="25"/>
  <c r="F5631" i="25" s="1"/>
  <c r="E5628" i="25"/>
  <c r="H5627" i="25"/>
  <c r="J5629" i="25" l="1"/>
  <c r="A5630" i="25"/>
  <c r="F5632" i="25" s="1"/>
  <c r="E5629" i="25"/>
  <c r="H5628" i="25"/>
  <c r="J5630" i="25" l="1"/>
  <c r="A5631" i="25"/>
  <c r="F5633" i="25" s="1"/>
  <c r="E5630" i="25"/>
  <c r="H5629" i="25"/>
  <c r="J5631" i="25" l="1"/>
  <c r="A5632" i="25"/>
  <c r="F5634" i="25" s="1"/>
  <c r="E5631" i="25"/>
  <c r="H5630" i="25"/>
  <c r="J5632" i="25" l="1"/>
  <c r="A5633" i="25"/>
  <c r="F5635" i="25" s="1"/>
  <c r="E5632" i="25"/>
  <c r="H5631" i="25"/>
  <c r="J5633" i="25" l="1"/>
  <c r="A5634" i="25"/>
  <c r="F5636" i="25" s="1"/>
  <c r="E5633" i="25"/>
  <c r="H5632" i="25"/>
  <c r="J5634" i="25" l="1"/>
  <c r="A5635" i="25"/>
  <c r="F5637" i="25" s="1"/>
  <c r="E5634" i="25"/>
  <c r="H5633" i="25"/>
  <c r="J5635" i="25" l="1"/>
  <c r="A5636" i="25"/>
  <c r="F5638" i="25" s="1"/>
  <c r="E5635" i="25"/>
  <c r="H5634" i="25"/>
  <c r="J5636" i="25" l="1"/>
  <c r="A5637" i="25"/>
  <c r="F5639" i="25" s="1"/>
  <c r="E5636" i="25"/>
  <c r="H5635" i="25"/>
  <c r="J5637" i="25" l="1"/>
  <c r="A5638" i="25"/>
  <c r="F5640" i="25" s="1"/>
  <c r="E5637" i="25"/>
  <c r="H5636" i="25"/>
  <c r="J5638" i="25" l="1"/>
  <c r="A5639" i="25"/>
  <c r="F5641" i="25" s="1"/>
  <c r="E5638" i="25"/>
  <c r="H5637" i="25"/>
  <c r="J5639" i="25" l="1"/>
  <c r="A5640" i="25"/>
  <c r="F5642" i="25" s="1"/>
  <c r="E5639" i="25"/>
  <c r="H5638" i="25"/>
  <c r="J5640" i="25" l="1"/>
  <c r="A5641" i="25"/>
  <c r="F5643" i="25" s="1"/>
  <c r="E5640" i="25"/>
  <c r="H5639" i="25"/>
  <c r="J5641" i="25" l="1"/>
  <c r="A5642" i="25"/>
  <c r="F5644" i="25" s="1"/>
  <c r="E5641" i="25"/>
  <c r="H5640" i="25"/>
  <c r="J5642" i="25" l="1"/>
  <c r="A5643" i="25"/>
  <c r="F5645" i="25" s="1"/>
  <c r="E5642" i="25"/>
  <c r="H5641" i="25"/>
  <c r="J5643" i="25" l="1"/>
  <c r="A5644" i="25"/>
  <c r="F5646" i="25" s="1"/>
  <c r="E5643" i="25"/>
  <c r="H5642" i="25"/>
  <c r="J5644" i="25" l="1"/>
  <c r="A5645" i="25"/>
  <c r="F5647" i="25" s="1"/>
  <c r="E5644" i="25"/>
  <c r="H5643" i="25"/>
  <c r="J5645" i="25" l="1"/>
  <c r="A5646" i="25"/>
  <c r="F5648" i="25" s="1"/>
  <c r="E5645" i="25"/>
  <c r="H5644" i="25"/>
  <c r="J5646" i="25" l="1"/>
  <c r="A5647" i="25"/>
  <c r="F5649" i="25" s="1"/>
  <c r="E5646" i="25"/>
  <c r="H5645" i="25"/>
  <c r="J5647" i="25" l="1"/>
  <c r="A5648" i="25"/>
  <c r="F5650" i="25" s="1"/>
  <c r="E5647" i="25"/>
  <c r="H5646" i="25"/>
  <c r="J5648" i="25" l="1"/>
  <c r="A5649" i="25"/>
  <c r="F5651" i="25" s="1"/>
  <c r="E5648" i="25"/>
  <c r="H5647" i="25"/>
  <c r="J5649" i="25" l="1"/>
  <c r="A5650" i="25"/>
  <c r="F5652" i="25" s="1"/>
  <c r="E5649" i="25"/>
  <c r="H5648" i="25"/>
  <c r="J5650" i="25" l="1"/>
  <c r="A5651" i="25"/>
  <c r="F5653" i="25" s="1"/>
  <c r="E5650" i="25"/>
  <c r="H5649" i="25"/>
  <c r="J5651" i="25" l="1"/>
  <c r="A5652" i="25"/>
  <c r="F5654" i="25" s="1"/>
  <c r="E5651" i="25"/>
  <c r="H5650" i="25"/>
  <c r="J5652" i="25" l="1"/>
  <c r="A5653" i="25"/>
  <c r="F5655" i="25" s="1"/>
  <c r="E5652" i="25"/>
  <c r="H5651" i="25"/>
  <c r="J5653" i="25" l="1"/>
  <c r="A5654" i="25"/>
  <c r="F5656" i="25" s="1"/>
  <c r="E5653" i="25"/>
  <c r="H5652" i="25"/>
  <c r="J5654" i="25" l="1"/>
  <c r="A5655" i="25"/>
  <c r="F5657" i="25" s="1"/>
  <c r="E5654" i="25"/>
  <c r="H5653" i="25"/>
  <c r="J5655" i="25" l="1"/>
  <c r="A5656" i="25"/>
  <c r="F5658" i="25" s="1"/>
  <c r="E5655" i="25"/>
  <c r="H5654" i="25"/>
  <c r="J5656" i="25" l="1"/>
  <c r="A5657" i="25"/>
  <c r="F5659" i="25" s="1"/>
  <c r="E5656" i="25"/>
  <c r="H5655" i="25"/>
  <c r="J5657" i="25" l="1"/>
  <c r="A5658" i="25"/>
  <c r="F5660" i="25" s="1"/>
  <c r="E5657" i="25"/>
  <c r="H5656" i="25"/>
  <c r="J5658" i="25" l="1"/>
  <c r="A5659" i="25"/>
  <c r="F5661" i="25" s="1"/>
  <c r="E5658" i="25"/>
  <c r="H5657" i="25"/>
  <c r="J5659" i="25" l="1"/>
  <c r="A5660" i="25"/>
  <c r="F5662" i="25" s="1"/>
  <c r="E5659" i="25"/>
  <c r="H5658" i="25"/>
  <c r="J5660" i="25" l="1"/>
  <c r="A5661" i="25"/>
  <c r="F5663" i="25" s="1"/>
  <c r="E5660" i="25"/>
  <c r="H5659" i="25"/>
  <c r="J5661" i="25" l="1"/>
  <c r="A5662" i="25"/>
  <c r="F5664" i="25" s="1"/>
  <c r="E5661" i="25"/>
  <c r="H5660" i="25"/>
  <c r="J5662" i="25" l="1"/>
  <c r="A5663" i="25"/>
  <c r="F5665" i="25" s="1"/>
  <c r="E5662" i="25"/>
  <c r="H5661" i="25"/>
  <c r="J5663" i="25" l="1"/>
  <c r="A5664" i="25"/>
  <c r="F5666" i="25" s="1"/>
  <c r="E5663" i="25"/>
  <c r="H5662" i="25"/>
  <c r="J5664" i="25" l="1"/>
  <c r="A5665" i="25"/>
  <c r="F5667" i="25" s="1"/>
  <c r="E5664" i="25"/>
  <c r="H5663" i="25"/>
  <c r="J5665" i="25" l="1"/>
  <c r="A5666" i="25"/>
  <c r="F5668" i="25" s="1"/>
  <c r="E5665" i="25"/>
  <c r="H5664" i="25"/>
  <c r="J5666" i="25" l="1"/>
  <c r="A5667" i="25"/>
  <c r="F5669" i="25" s="1"/>
  <c r="E5666" i="25"/>
  <c r="H5665" i="25"/>
  <c r="J5667" i="25" l="1"/>
  <c r="A5668" i="25"/>
  <c r="F5670" i="25" s="1"/>
  <c r="E5667" i="25"/>
  <c r="H5666" i="25"/>
  <c r="J5668" i="25" l="1"/>
  <c r="A5669" i="25"/>
  <c r="F5671" i="25" s="1"/>
  <c r="E5668" i="25"/>
  <c r="H5667" i="25"/>
  <c r="J5669" i="25" l="1"/>
  <c r="A5670" i="25"/>
  <c r="F5672" i="25" s="1"/>
  <c r="E5669" i="25"/>
  <c r="H5668" i="25"/>
  <c r="J5670" i="25" l="1"/>
  <c r="A5671" i="25"/>
  <c r="F5673" i="25" s="1"/>
  <c r="E5670" i="25"/>
  <c r="H5669" i="25"/>
  <c r="J5671" i="25" l="1"/>
  <c r="A5672" i="25"/>
  <c r="F5674" i="25" s="1"/>
  <c r="E5671" i="25"/>
  <c r="H5670" i="25"/>
  <c r="J5672" i="25" l="1"/>
  <c r="A5673" i="25"/>
  <c r="F5675" i="25" s="1"/>
  <c r="E5672" i="25"/>
  <c r="H5671" i="25"/>
  <c r="J5673" i="25" l="1"/>
  <c r="A5674" i="25"/>
  <c r="F5676" i="25" s="1"/>
  <c r="E5673" i="25"/>
  <c r="H5672" i="25"/>
  <c r="J5674" i="25" l="1"/>
  <c r="A5675" i="25"/>
  <c r="F5677" i="25" s="1"/>
  <c r="E5674" i="25"/>
  <c r="H5673" i="25"/>
  <c r="J5675" i="25" l="1"/>
  <c r="A5676" i="25"/>
  <c r="F5678" i="25" s="1"/>
  <c r="E5675" i="25"/>
  <c r="H5674" i="25"/>
  <c r="J5676" i="25" l="1"/>
  <c r="A5677" i="25"/>
  <c r="F5679" i="25" s="1"/>
  <c r="E5676" i="25"/>
  <c r="H5675" i="25"/>
  <c r="J5677" i="25" l="1"/>
  <c r="A5678" i="25"/>
  <c r="F5680" i="25" s="1"/>
  <c r="E5677" i="25"/>
  <c r="H5676" i="25"/>
  <c r="J5678" i="25" l="1"/>
  <c r="A5679" i="25"/>
  <c r="F5681" i="25" s="1"/>
  <c r="E5678" i="25"/>
  <c r="H5677" i="25"/>
  <c r="J5679" i="25" l="1"/>
  <c r="A5680" i="25"/>
  <c r="F5682" i="25" s="1"/>
  <c r="E5679" i="25"/>
  <c r="H5678" i="25"/>
  <c r="J5680" i="25" l="1"/>
  <c r="A5681" i="25"/>
  <c r="F5683" i="25" s="1"/>
  <c r="E5680" i="25"/>
  <c r="H5679" i="25"/>
  <c r="J5681" i="25" l="1"/>
  <c r="A5682" i="25"/>
  <c r="F5684" i="25" s="1"/>
  <c r="E5681" i="25"/>
  <c r="H5680" i="25"/>
  <c r="J5682" i="25" l="1"/>
  <c r="A5683" i="25"/>
  <c r="F5685" i="25" s="1"/>
  <c r="E5682" i="25"/>
  <c r="H5681" i="25"/>
  <c r="J5683" i="25" l="1"/>
  <c r="A5684" i="25"/>
  <c r="F5686" i="25" s="1"/>
  <c r="E5683" i="25"/>
  <c r="H5682" i="25"/>
  <c r="J5684" i="25" l="1"/>
  <c r="A5685" i="25"/>
  <c r="F5687" i="25" s="1"/>
  <c r="E5684" i="25"/>
  <c r="H5683" i="25"/>
  <c r="J5685" i="25" l="1"/>
  <c r="A5686" i="25"/>
  <c r="F5688" i="25" s="1"/>
  <c r="E5685" i="25"/>
  <c r="H5684" i="25"/>
  <c r="J5686" i="25" l="1"/>
  <c r="A5687" i="25"/>
  <c r="F5689" i="25" s="1"/>
  <c r="E5686" i="25"/>
  <c r="H5685" i="25"/>
  <c r="J5687" i="25" l="1"/>
  <c r="A5688" i="25"/>
  <c r="F5690" i="25" s="1"/>
  <c r="E5687" i="25"/>
  <c r="H5686" i="25"/>
  <c r="J5688" i="25" l="1"/>
  <c r="A5689" i="25"/>
  <c r="F5691" i="25" s="1"/>
  <c r="E5688" i="25"/>
  <c r="H5687" i="25"/>
  <c r="J5689" i="25" l="1"/>
  <c r="A5690" i="25"/>
  <c r="F5692" i="25" s="1"/>
  <c r="E5689" i="25"/>
  <c r="H5688" i="25"/>
  <c r="J5690" i="25" l="1"/>
  <c r="A5691" i="25"/>
  <c r="F5693" i="25" s="1"/>
  <c r="E5690" i="25"/>
  <c r="H5689" i="25"/>
  <c r="J5691" i="25" l="1"/>
  <c r="A5692" i="25"/>
  <c r="F5694" i="25" s="1"/>
  <c r="E5691" i="25"/>
  <c r="H5690" i="25"/>
  <c r="J5692" i="25" l="1"/>
  <c r="A5693" i="25"/>
  <c r="F5695" i="25" s="1"/>
  <c r="E5692" i="25"/>
  <c r="H5691" i="25"/>
  <c r="J5693" i="25" l="1"/>
  <c r="A5694" i="25"/>
  <c r="F5696" i="25" s="1"/>
  <c r="E5693" i="25"/>
  <c r="H5692" i="25"/>
  <c r="J5694" i="25" l="1"/>
  <c r="A5695" i="25"/>
  <c r="F5697" i="25" s="1"/>
  <c r="E5694" i="25"/>
  <c r="H5693" i="25"/>
  <c r="J5695" i="25" l="1"/>
  <c r="A5696" i="25"/>
  <c r="F5698" i="25" s="1"/>
  <c r="E5695" i="25"/>
  <c r="H5694" i="25"/>
  <c r="J5696" i="25" l="1"/>
  <c r="A5697" i="25"/>
  <c r="F5699" i="25" s="1"/>
  <c r="E5696" i="25"/>
  <c r="H5695" i="25"/>
  <c r="J5697" i="25" l="1"/>
  <c r="A5698" i="25"/>
  <c r="F5700" i="25" s="1"/>
  <c r="E5697" i="25"/>
  <c r="H5696" i="25"/>
  <c r="J5698" i="25" l="1"/>
  <c r="A5699" i="25"/>
  <c r="F5701" i="25" s="1"/>
  <c r="E5698" i="25"/>
  <c r="H5697" i="25"/>
  <c r="J5699" i="25" l="1"/>
  <c r="A5700" i="25"/>
  <c r="F5702" i="25" s="1"/>
  <c r="E5699" i="25"/>
  <c r="H5698" i="25"/>
  <c r="J5700" i="25" l="1"/>
  <c r="A5701" i="25"/>
  <c r="F5703" i="25" s="1"/>
  <c r="E5700" i="25"/>
  <c r="H5699" i="25"/>
  <c r="J5701" i="25" l="1"/>
  <c r="A5702" i="25"/>
  <c r="F5704" i="25" s="1"/>
  <c r="E5701" i="25"/>
  <c r="H5700" i="25"/>
  <c r="J5702" i="25" l="1"/>
  <c r="A5703" i="25"/>
  <c r="F5705" i="25" s="1"/>
  <c r="E5702" i="25"/>
  <c r="H5701" i="25"/>
  <c r="J5703" i="25" l="1"/>
  <c r="A5704" i="25"/>
  <c r="F5706" i="25" s="1"/>
  <c r="E5703" i="25"/>
  <c r="H5702" i="25"/>
  <c r="J5704" i="25" l="1"/>
  <c r="A5705" i="25"/>
  <c r="F5707" i="25" s="1"/>
  <c r="E5704" i="25"/>
  <c r="H5703" i="25"/>
  <c r="J5705" i="25" l="1"/>
  <c r="A5706" i="25"/>
  <c r="F5708" i="25" s="1"/>
  <c r="E5705" i="25"/>
  <c r="H5704" i="25"/>
  <c r="J5706" i="25" l="1"/>
  <c r="A5707" i="25"/>
  <c r="F5709" i="25" s="1"/>
  <c r="E5706" i="25"/>
  <c r="H5705" i="25"/>
  <c r="J5707" i="25" l="1"/>
  <c r="A5708" i="25"/>
  <c r="F5710" i="25" s="1"/>
  <c r="E5707" i="25"/>
  <c r="H5706" i="25"/>
  <c r="J5708" i="25" l="1"/>
  <c r="A5709" i="25"/>
  <c r="F5711" i="25" s="1"/>
  <c r="E5708" i="25"/>
  <c r="H5707" i="25"/>
  <c r="J5709" i="25" l="1"/>
  <c r="A5710" i="25"/>
  <c r="F5712" i="25" s="1"/>
  <c r="E5709" i="25"/>
  <c r="H5708" i="25"/>
  <c r="J5710" i="25" l="1"/>
  <c r="A5711" i="25"/>
  <c r="F5713" i="25" s="1"/>
  <c r="E5710" i="25"/>
  <c r="H5709" i="25"/>
  <c r="J5711" i="25" l="1"/>
  <c r="A5712" i="25"/>
  <c r="F5714" i="25" s="1"/>
  <c r="E5711" i="25"/>
  <c r="H5710" i="25"/>
  <c r="J5712" i="25" l="1"/>
  <c r="A5713" i="25"/>
  <c r="F5715" i="25" s="1"/>
  <c r="E5712" i="25"/>
  <c r="H5711" i="25"/>
  <c r="J5713" i="25" l="1"/>
  <c r="A5714" i="25"/>
  <c r="F5716" i="25" s="1"/>
  <c r="E5713" i="25"/>
  <c r="H5712" i="25"/>
  <c r="J5714" i="25" l="1"/>
  <c r="A5715" i="25"/>
  <c r="F5717" i="25" s="1"/>
  <c r="E5714" i="25"/>
  <c r="H5713" i="25"/>
  <c r="J5715" i="25" l="1"/>
  <c r="A5716" i="25"/>
  <c r="F5718" i="25" s="1"/>
  <c r="E5715" i="25"/>
  <c r="H5714" i="25"/>
  <c r="J5716" i="25" l="1"/>
  <c r="A5717" i="25"/>
  <c r="F5719" i="25" s="1"/>
  <c r="E5716" i="25"/>
  <c r="H5715" i="25"/>
  <c r="J5717" i="25" l="1"/>
  <c r="A5718" i="25"/>
  <c r="F5720" i="25" s="1"/>
  <c r="E5717" i="25"/>
  <c r="H5716" i="25"/>
  <c r="J5718" i="25" l="1"/>
  <c r="A5719" i="25"/>
  <c r="F5721" i="25" s="1"/>
  <c r="E5718" i="25"/>
  <c r="H5717" i="25"/>
  <c r="J5719" i="25" l="1"/>
  <c r="A5720" i="25"/>
  <c r="F5722" i="25" s="1"/>
  <c r="E5719" i="25"/>
  <c r="H5718" i="25"/>
  <c r="J5720" i="25" l="1"/>
  <c r="A5721" i="25"/>
  <c r="F5723" i="25" s="1"/>
  <c r="E5720" i="25"/>
  <c r="H5719" i="25"/>
  <c r="J5721" i="25" l="1"/>
  <c r="A5722" i="25"/>
  <c r="F5724" i="25" s="1"/>
  <c r="E5721" i="25"/>
  <c r="H5720" i="25"/>
  <c r="J5722" i="25" l="1"/>
  <c r="A5723" i="25"/>
  <c r="F5725" i="25" s="1"/>
  <c r="E5722" i="25"/>
  <c r="H5721" i="25"/>
  <c r="J5723" i="25" l="1"/>
  <c r="A5724" i="25"/>
  <c r="F5726" i="25" s="1"/>
  <c r="E5723" i="25"/>
  <c r="H5722" i="25"/>
  <c r="J5724" i="25" l="1"/>
  <c r="A5725" i="25"/>
  <c r="F5727" i="25" s="1"/>
  <c r="E5724" i="25"/>
  <c r="H5723" i="25"/>
  <c r="J5725" i="25" l="1"/>
  <c r="A5726" i="25"/>
  <c r="F5728" i="25" s="1"/>
  <c r="E5725" i="25"/>
  <c r="H5724" i="25"/>
  <c r="J5726" i="25" l="1"/>
  <c r="A5727" i="25"/>
  <c r="F5729" i="25" s="1"/>
  <c r="E5726" i="25"/>
  <c r="H5725" i="25"/>
  <c r="J5727" i="25" l="1"/>
  <c r="A5728" i="25"/>
  <c r="F5730" i="25" s="1"/>
  <c r="E5727" i="25"/>
  <c r="H5726" i="25"/>
  <c r="J5728" i="25" l="1"/>
  <c r="A5729" i="25"/>
  <c r="F5731" i="25" s="1"/>
  <c r="E5728" i="25"/>
  <c r="H5727" i="25"/>
  <c r="J5729" i="25" l="1"/>
  <c r="A5730" i="25"/>
  <c r="F5732" i="25" s="1"/>
  <c r="E5729" i="25"/>
  <c r="H5728" i="25"/>
  <c r="J5730" i="25" l="1"/>
  <c r="A5731" i="25"/>
  <c r="F5733" i="25" s="1"/>
  <c r="E5730" i="25"/>
  <c r="H5729" i="25"/>
  <c r="J5731" i="25" l="1"/>
  <c r="A5732" i="25"/>
  <c r="F5734" i="25" s="1"/>
  <c r="E5731" i="25"/>
  <c r="H5730" i="25"/>
  <c r="J5732" i="25" l="1"/>
  <c r="A5733" i="25"/>
  <c r="F5735" i="25" s="1"/>
  <c r="E5732" i="25"/>
  <c r="H5731" i="25"/>
  <c r="J5733" i="25" l="1"/>
  <c r="A5734" i="25"/>
  <c r="F5736" i="25" s="1"/>
  <c r="E5733" i="25"/>
  <c r="H5732" i="25"/>
  <c r="J5734" i="25" l="1"/>
  <c r="A5735" i="25"/>
  <c r="F5737" i="25" s="1"/>
  <c r="E5734" i="25"/>
  <c r="H5733" i="25"/>
  <c r="J5735" i="25" l="1"/>
  <c r="A5736" i="25"/>
  <c r="F5738" i="25" s="1"/>
  <c r="E5735" i="25"/>
  <c r="H5734" i="25"/>
  <c r="J5736" i="25" l="1"/>
  <c r="A5737" i="25"/>
  <c r="F5739" i="25" s="1"/>
  <c r="E5736" i="25"/>
  <c r="H5735" i="25"/>
  <c r="J5737" i="25" l="1"/>
  <c r="A5738" i="25"/>
  <c r="F5740" i="25" s="1"/>
  <c r="E5737" i="25"/>
  <c r="H5736" i="25"/>
  <c r="J5738" i="25" l="1"/>
  <c r="A5739" i="25"/>
  <c r="F5741" i="25" s="1"/>
  <c r="E5738" i="25"/>
  <c r="H5737" i="25"/>
  <c r="J5739" i="25" l="1"/>
  <c r="A5740" i="25"/>
  <c r="F5742" i="25" s="1"/>
  <c r="E5739" i="25"/>
  <c r="H5738" i="25"/>
  <c r="J5740" i="25" l="1"/>
  <c r="A5741" i="25"/>
  <c r="F5743" i="25" s="1"/>
  <c r="E5740" i="25"/>
  <c r="H5739" i="25"/>
  <c r="J5741" i="25" l="1"/>
  <c r="A5742" i="25"/>
  <c r="F5744" i="25" s="1"/>
  <c r="E5741" i="25"/>
  <c r="H5740" i="25"/>
  <c r="J5742" i="25" l="1"/>
  <c r="A5743" i="25"/>
  <c r="F5745" i="25" s="1"/>
  <c r="E5742" i="25"/>
  <c r="H5741" i="25"/>
  <c r="J5743" i="25" l="1"/>
  <c r="A5744" i="25"/>
  <c r="F5746" i="25" s="1"/>
  <c r="E5743" i="25"/>
  <c r="H5742" i="25"/>
  <c r="J5744" i="25" l="1"/>
  <c r="A5745" i="25"/>
  <c r="F5747" i="25" s="1"/>
  <c r="E5744" i="25"/>
  <c r="H5743" i="25"/>
  <c r="J5745" i="25" l="1"/>
  <c r="A5746" i="25"/>
  <c r="F5748" i="25" s="1"/>
  <c r="E5745" i="25"/>
  <c r="H5744" i="25"/>
  <c r="J5746" i="25" l="1"/>
  <c r="A5747" i="25"/>
  <c r="F5749" i="25" s="1"/>
  <c r="E5746" i="25"/>
  <c r="H5745" i="25"/>
  <c r="J5747" i="25" l="1"/>
  <c r="A5748" i="25"/>
  <c r="F5750" i="25" s="1"/>
  <c r="E5747" i="25"/>
  <c r="H5746" i="25"/>
  <c r="J5748" i="25" l="1"/>
  <c r="A5749" i="25"/>
  <c r="F5751" i="25" s="1"/>
  <c r="E5748" i="25"/>
  <c r="H5747" i="25"/>
  <c r="J5749" i="25" l="1"/>
  <c r="A5750" i="25"/>
  <c r="F5752" i="25" s="1"/>
  <c r="E5749" i="25"/>
  <c r="H5748" i="25"/>
  <c r="J5750" i="25" l="1"/>
  <c r="A5751" i="25"/>
  <c r="F5753" i="25" s="1"/>
  <c r="E5750" i="25"/>
  <c r="H5749" i="25"/>
  <c r="J5751" i="25" l="1"/>
  <c r="A5752" i="25"/>
  <c r="F5754" i="25" s="1"/>
  <c r="E5751" i="25"/>
  <c r="H5750" i="25"/>
  <c r="J5752" i="25" l="1"/>
  <c r="A5753" i="25"/>
  <c r="F5755" i="25" s="1"/>
  <c r="E5752" i="25"/>
  <c r="H5751" i="25"/>
  <c r="J5753" i="25" l="1"/>
  <c r="A5754" i="25"/>
  <c r="F5756" i="25" s="1"/>
  <c r="E5753" i="25"/>
  <c r="H5752" i="25"/>
  <c r="J5754" i="25" l="1"/>
  <c r="A5755" i="25"/>
  <c r="F5757" i="25" s="1"/>
  <c r="E5754" i="25"/>
  <c r="H5753" i="25"/>
  <c r="J5755" i="25" l="1"/>
  <c r="A5756" i="25"/>
  <c r="F5758" i="25" s="1"/>
  <c r="E5755" i="25"/>
  <c r="H5754" i="25"/>
  <c r="J5756" i="25" l="1"/>
  <c r="A5757" i="25"/>
  <c r="F5759" i="25" s="1"/>
  <c r="E5756" i="25"/>
  <c r="H5755" i="25"/>
  <c r="J5757" i="25" l="1"/>
  <c r="A5758" i="25"/>
  <c r="F5760" i="25" s="1"/>
  <c r="E5757" i="25"/>
  <c r="H5756" i="25"/>
  <c r="J5758" i="25" l="1"/>
  <c r="A5759" i="25"/>
  <c r="F5761" i="25" s="1"/>
  <c r="E5758" i="25"/>
  <c r="H5757" i="25"/>
  <c r="J5759" i="25" l="1"/>
  <c r="A5760" i="25"/>
  <c r="F5762" i="25" s="1"/>
  <c r="E5759" i="25"/>
  <c r="H5758" i="25"/>
  <c r="J5760" i="25" l="1"/>
  <c r="A5761" i="25"/>
  <c r="F5763" i="25" s="1"/>
  <c r="E5760" i="25"/>
  <c r="H5759" i="25"/>
  <c r="J5761" i="25" l="1"/>
  <c r="A5762" i="25"/>
  <c r="F5764" i="25" s="1"/>
  <c r="E5761" i="25"/>
  <c r="H5760" i="25"/>
  <c r="J5762" i="25" l="1"/>
  <c r="A5763" i="25"/>
  <c r="F5765" i="25" s="1"/>
  <c r="E5762" i="25"/>
  <c r="H5761" i="25"/>
  <c r="J5763" i="25" l="1"/>
  <c r="A5764" i="25"/>
  <c r="F5766" i="25" s="1"/>
  <c r="E5763" i="25"/>
  <c r="H5762" i="25"/>
  <c r="J5764" i="25" l="1"/>
  <c r="A5765" i="25"/>
  <c r="F5767" i="25" s="1"/>
  <c r="E5764" i="25"/>
  <c r="H5763" i="25"/>
  <c r="J5765" i="25" l="1"/>
  <c r="A5766" i="25"/>
  <c r="F5768" i="25" s="1"/>
  <c r="E5765" i="25"/>
  <c r="H5764" i="25"/>
  <c r="J5766" i="25" l="1"/>
  <c r="A5767" i="25"/>
  <c r="F5769" i="25" s="1"/>
  <c r="E5766" i="25"/>
  <c r="H5765" i="25"/>
  <c r="J5767" i="25" l="1"/>
  <c r="A5768" i="25"/>
  <c r="F5770" i="25" s="1"/>
  <c r="E5767" i="25"/>
  <c r="H5766" i="25"/>
  <c r="J5768" i="25" l="1"/>
  <c r="A5769" i="25"/>
  <c r="F5771" i="25" s="1"/>
  <c r="E5768" i="25"/>
  <c r="H5767" i="25"/>
  <c r="J5769" i="25" l="1"/>
  <c r="A5770" i="25"/>
  <c r="F5772" i="25" s="1"/>
  <c r="E5769" i="25"/>
  <c r="H5768" i="25"/>
  <c r="J5770" i="25" l="1"/>
  <c r="A5771" i="25"/>
  <c r="F5773" i="25" s="1"/>
  <c r="E5770" i="25"/>
  <c r="H5769" i="25"/>
  <c r="J5771" i="25" l="1"/>
  <c r="A5772" i="25"/>
  <c r="F5774" i="25" s="1"/>
  <c r="E5771" i="25"/>
  <c r="H5770" i="25"/>
  <c r="J5772" i="25" l="1"/>
  <c r="A5773" i="25"/>
  <c r="F5775" i="25" s="1"/>
  <c r="E5772" i="25"/>
  <c r="H5771" i="25"/>
  <c r="J5773" i="25" l="1"/>
  <c r="A5774" i="25"/>
  <c r="F5776" i="25" s="1"/>
  <c r="E5773" i="25"/>
  <c r="H5772" i="25"/>
  <c r="J5774" i="25" l="1"/>
  <c r="A5775" i="25"/>
  <c r="F5777" i="25" s="1"/>
  <c r="E5774" i="25"/>
  <c r="H5773" i="25"/>
  <c r="J5775" i="25" l="1"/>
  <c r="A5776" i="25"/>
  <c r="F5778" i="25" s="1"/>
  <c r="E5775" i="25"/>
  <c r="H5774" i="25"/>
  <c r="J5776" i="25" l="1"/>
  <c r="A5777" i="25"/>
  <c r="F5779" i="25" s="1"/>
  <c r="E5776" i="25"/>
  <c r="H5775" i="25"/>
  <c r="J5777" i="25" l="1"/>
  <c r="A5778" i="25"/>
  <c r="F5780" i="25" s="1"/>
  <c r="E5777" i="25"/>
  <c r="H5776" i="25"/>
  <c r="J5778" i="25" l="1"/>
  <c r="A5779" i="25"/>
  <c r="F5781" i="25" s="1"/>
  <c r="E5778" i="25"/>
  <c r="H5777" i="25"/>
  <c r="J5779" i="25" l="1"/>
  <c r="A5780" i="25"/>
  <c r="F5782" i="25" s="1"/>
  <c r="E5779" i="25"/>
  <c r="H5778" i="25"/>
  <c r="J5780" i="25" l="1"/>
  <c r="A5781" i="25"/>
  <c r="F5783" i="25" s="1"/>
  <c r="E5780" i="25"/>
  <c r="H5779" i="25"/>
  <c r="J5781" i="25" l="1"/>
  <c r="A5782" i="25"/>
  <c r="F5784" i="25" s="1"/>
  <c r="E5781" i="25"/>
  <c r="H5780" i="25"/>
  <c r="J5782" i="25" l="1"/>
  <c r="A5783" i="25"/>
  <c r="F5785" i="25" s="1"/>
  <c r="E5782" i="25"/>
  <c r="H5781" i="25"/>
  <c r="J5783" i="25" l="1"/>
  <c r="A5784" i="25"/>
  <c r="F5786" i="25" s="1"/>
  <c r="E5783" i="25"/>
  <c r="H5782" i="25"/>
  <c r="J5784" i="25" l="1"/>
  <c r="A5785" i="25"/>
  <c r="F5787" i="25" s="1"/>
  <c r="E5784" i="25"/>
  <c r="H5783" i="25"/>
  <c r="J5785" i="25" l="1"/>
  <c r="A5786" i="25"/>
  <c r="F5788" i="25" s="1"/>
  <c r="E5785" i="25"/>
  <c r="H5784" i="25"/>
  <c r="J5786" i="25" l="1"/>
  <c r="A5787" i="25"/>
  <c r="F5789" i="25" s="1"/>
  <c r="E5786" i="25"/>
  <c r="H5785" i="25"/>
  <c r="J5787" i="25" l="1"/>
  <c r="A5788" i="25"/>
  <c r="F5790" i="25" s="1"/>
  <c r="E5787" i="25"/>
  <c r="H5786" i="25"/>
  <c r="J5788" i="25" l="1"/>
  <c r="A5789" i="25"/>
  <c r="F5791" i="25" s="1"/>
  <c r="E5788" i="25"/>
  <c r="H5787" i="25"/>
  <c r="J5789" i="25" l="1"/>
  <c r="A5790" i="25"/>
  <c r="F5792" i="25" s="1"/>
  <c r="E5789" i="25"/>
  <c r="H5788" i="25"/>
  <c r="J5790" i="25" l="1"/>
  <c r="A5791" i="25"/>
  <c r="F5793" i="25" s="1"/>
  <c r="E5790" i="25"/>
  <c r="H5789" i="25"/>
  <c r="J5791" i="25" l="1"/>
  <c r="A5792" i="25"/>
  <c r="F5794" i="25" s="1"/>
  <c r="E5791" i="25"/>
  <c r="H5790" i="25"/>
  <c r="J5792" i="25" l="1"/>
  <c r="A5793" i="25"/>
  <c r="F5795" i="25" s="1"/>
  <c r="E5792" i="25"/>
  <c r="H5791" i="25"/>
  <c r="J5793" i="25" l="1"/>
  <c r="A5794" i="25"/>
  <c r="F5796" i="25" s="1"/>
  <c r="E5793" i="25"/>
  <c r="H5792" i="25"/>
  <c r="J5794" i="25" l="1"/>
  <c r="A5795" i="25"/>
  <c r="F5797" i="25" s="1"/>
  <c r="E5794" i="25"/>
  <c r="H5793" i="25"/>
  <c r="J5795" i="25" l="1"/>
  <c r="A5796" i="25"/>
  <c r="F5798" i="25" s="1"/>
  <c r="E5795" i="25"/>
  <c r="H5794" i="25"/>
  <c r="J5796" i="25" l="1"/>
  <c r="A5797" i="25"/>
  <c r="F5799" i="25" s="1"/>
  <c r="E5796" i="25"/>
  <c r="H5795" i="25"/>
  <c r="J5797" i="25" l="1"/>
  <c r="A5798" i="25"/>
  <c r="F5800" i="25" s="1"/>
  <c r="E5797" i="25"/>
  <c r="H5796" i="25"/>
  <c r="J5798" i="25" l="1"/>
  <c r="A5799" i="25"/>
  <c r="F5801" i="25" s="1"/>
  <c r="E5798" i="25"/>
  <c r="H5797" i="25"/>
  <c r="J5799" i="25" l="1"/>
  <c r="A5800" i="25"/>
  <c r="F5802" i="25" s="1"/>
  <c r="E5799" i="25"/>
  <c r="H5798" i="25"/>
  <c r="J5800" i="25" l="1"/>
  <c r="A5801" i="25"/>
  <c r="F5803" i="25" s="1"/>
  <c r="E5800" i="25"/>
  <c r="H5799" i="25"/>
  <c r="J5801" i="25" l="1"/>
  <c r="A5802" i="25"/>
  <c r="F5804" i="25" s="1"/>
  <c r="E5801" i="25"/>
  <c r="H5800" i="25"/>
  <c r="J5802" i="25" l="1"/>
  <c r="A5803" i="25"/>
  <c r="F5805" i="25" s="1"/>
  <c r="E5802" i="25"/>
  <c r="H5801" i="25"/>
  <c r="J5803" i="25" l="1"/>
  <c r="A5804" i="25"/>
  <c r="F5806" i="25" s="1"/>
  <c r="E5803" i="25"/>
  <c r="H5802" i="25"/>
  <c r="J5804" i="25" l="1"/>
  <c r="A5805" i="25"/>
  <c r="F5807" i="25" s="1"/>
  <c r="E5804" i="25"/>
  <c r="H5803" i="25"/>
  <c r="J5805" i="25" l="1"/>
  <c r="A5806" i="25"/>
  <c r="F5808" i="25" s="1"/>
  <c r="E5805" i="25"/>
  <c r="H5804" i="25"/>
  <c r="J5806" i="25" l="1"/>
  <c r="A5807" i="25"/>
  <c r="F5809" i="25" s="1"/>
  <c r="E5806" i="25"/>
  <c r="H5805" i="25"/>
  <c r="J5807" i="25" l="1"/>
  <c r="A5808" i="25"/>
  <c r="F5810" i="25" s="1"/>
  <c r="E5807" i="25"/>
  <c r="H5806" i="25"/>
  <c r="J5808" i="25" l="1"/>
  <c r="A5809" i="25"/>
  <c r="F5811" i="25" s="1"/>
  <c r="E5808" i="25"/>
  <c r="H5807" i="25"/>
  <c r="J5809" i="25" l="1"/>
  <c r="A5810" i="25"/>
  <c r="F5812" i="25" s="1"/>
  <c r="E5809" i="25"/>
  <c r="H5808" i="25"/>
  <c r="J5810" i="25" l="1"/>
  <c r="A5811" i="25"/>
  <c r="F5813" i="25" s="1"/>
  <c r="E5810" i="25"/>
  <c r="H5809" i="25"/>
  <c r="J5811" i="25" l="1"/>
  <c r="A5812" i="25"/>
  <c r="F5814" i="25" s="1"/>
  <c r="E5811" i="25"/>
  <c r="H5810" i="25"/>
  <c r="J5812" i="25" l="1"/>
  <c r="A5813" i="25"/>
  <c r="F5815" i="25" s="1"/>
  <c r="E5812" i="25"/>
  <c r="H5811" i="25"/>
  <c r="J5813" i="25" l="1"/>
  <c r="A5814" i="25"/>
  <c r="F5816" i="25" s="1"/>
  <c r="E5813" i="25"/>
  <c r="H5812" i="25"/>
  <c r="J5814" i="25" l="1"/>
  <c r="A5815" i="25"/>
  <c r="F5817" i="25" s="1"/>
  <c r="E5814" i="25"/>
  <c r="H5813" i="25"/>
  <c r="J5815" i="25" l="1"/>
  <c r="A5816" i="25"/>
  <c r="F5818" i="25" s="1"/>
  <c r="E5815" i="25"/>
  <c r="H5814" i="25"/>
  <c r="J5816" i="25" l="1"/>
  <c r="A5817" i="25"/>
  <c r="F5819" i="25" s="1"/>
  <c r="E5816" i="25"/>
  <c r="H5815" i="25"/>
  <c r="J5817" i="25" l="1"/>
  <c r="A5818" i="25"/>
  <c r="F5820" i="25" s="1"/>
  <c r="E5817" i="25"/>
  <c r="H5816" i="25"/>
  <c r="J5818" i="25" l="1"/>
  <c r="A5819" i="25"/>
  <c r="F5821" i="25" s="1"/>
  <c r="E5818" i="25"/>
  <c r="H5817" i="25"/>
  <c r="J5819" i="25" l="1"/>
  <c r="A5820" i="25"/>
  <c r="F5822" i="25" s="1"/>
  <c r="E5819" i="25"/>
  <c r="H5818" i="25"/>
  <c r="J5820" i="25" l="1"/>
  <c r="A5821" i="25"/>
  <c r="F5823" i="25" s="1"/>
  <c r="E5820" i="25"/>
  <c r="H5819" i="25"/>
  <c r="J5821" i="25" l="1"/>
  <c r="A5822" i="25"/>
  <c r="F5824" i="25" s="1"/>
  <c r="E5821" i="25"/>
  <c r="H5820" i="25"/>
  <c r="J5822" i="25" l="1"/>
  <c r="A5823" i="25"/>
  <c r="F5825" i="25" s="1"/>
  <c r="E5822" i="25"/>
  <c r="H5821" i="25"/>
  <c r="J5823" i="25" l="1"/>
  <c r="A5824" i="25"/>
  <c r="F5826" i="25" s="1"/>
  <c r="E5823" i="25"/>
  <c r="H5822" i="25"/>
  <c r="J5824" i="25" l="1"/>
  <c r="A5825" i="25"/>
  <c r="F5827" i="25" s="1"/>
  <c r="E5824" i="25"/>
  <c r="H5823" i="25"/>
  <c r="J5825" i="25" l="1"/>
  <c r="A5826" i="25"/>
  <c r="F5828" i="25" s="1"/>
  <c r="E5825" i="25"/>
  <c r="H5824" i="25"/>
  <c r="J5826" i="25" l="1"/>
  <c r="A5827" i="25"/>
  <c r="F5829" i="25" s="1"/>
  <c r="E5826" i="25"/>
  <c r="H5825" i="25"/>
  <c r="J5827" i="25" l="1"/>
  <c r="A5828" i="25"/>
  <c r="F5830" i="25" s="1"/>
  <c r="E5827" i="25"/>
  <c r="H5826" i="25"/>
  <c r="J5828" i="25" l="1"/>
  <c r="A5829" i="25"/>
  <c r="F5831" i="25" s="1"/>
  <c r="E5828" i="25"/>
  <c r="H5827" i="25"/>
  <c r="J5829" i="25" l="1"/>
  <c r="A5830" i="25"/>
  <c r="F5832" i="25" s="1"/>
  <c r="E5829" i="25"/>
  <c r="H5828" i="25"/>
  <c r="J5830" i="25" l="1"/>
  <c r="A5831" i="25"/>
  <c r="F5833" i="25" s="1"/>
  <c r="E5830" i="25"/>
  <c r="H5829" i="25"/>
  <c r="J5831" i="25" l="1"/>
  <c r="A5832" i="25"/>
  <c r="F5834" i="25" s="1"/>
  <c r="E5831" i="25"/>
  <c r="H5830" i="25"/>
  <c r="J5832" i="25" l="1"/>
  <c r="A5833" i="25"/>
  <c r="F5835" i="25" s="1"/>
  <c r="E5832" i="25"/>
  <c r="H5831" i="25"/>
  <c r="J5833" i="25" l="1"/>
  <c r="A5834" i="25"/>
  <c r="F5836" i="25" s="1"/>
  <c r="E5833" i="25"/>
  <c r="H5832" i="25"/>
  <c r="J5834" i="25" l="1"/>
  <c r="A5835" i="25"/>
  <c r="F5837" i="25" s="1"/>
  <c r="E5834" i="25"/>
  <c r="H5833" i="25"/>
  <c r="J5835" i="25" l="1"/>
  <c r="A5836" i="25"/>
  <c r="F5838" i="25" s="1"/>
  <c r="E5835" i="25"/>
  <c r="H5834" i="25"/>
  <c r="J5836" i="25" l="1"/>
  <c r="A5837" i="25"/>
  <c r="F5839" i="25" s="1"/>
  <c r="E5836" i="25"/>
  <c r="H5835" i="25"/>
  <c r="J5837" i="25" l="1"/>
  <c r="A5838" i="25"/>
  <c r="F5840" i="25" s="1"/>
  <c r="E5837" i="25"/>
  <c r="H5836" i="25"/>
  <c r="J5838" i="25" l="1"/>
  <c r="A5839" i="25"/>
  <c r="F5841" i="25" s="1"/>
  <c r="E5838" i="25"/>
  <c r="H5837" i="25"/>
  <c r="J5839" i="25" l="1"/>
  <c r="A5840" i="25"/>
  <c r="F5842" i="25" s="1"/>
  <c r="E5839" i="25"/>
  <c r="H5838" i="25"/>
  <c r="J5840" i="25" l="1"/>
  <c r="A5841" i="25"/>
  <c r="F5843" i="25" s="1"/>
  <c r="E5840" i="25"/>
  <c r="H5839" i="25"/>
  <c r="J5841" i="25" l="1"/>
  <c r="A5842" i="25"/>
  <c r="F5844" i="25" s="1"/>
  <c r="E5841" i="25"/>
  <c r="H5840" i="25"/>
  <c r="J5842" i="25" l="1"/>
  <c r="A5843" i="25"/>
  <c r="F5845" i="25" s="1"/>
  <c r="E5842" i="25"/>
  <c r="H5841" i="25"/>
  <c r="J5843" i="25" l="1"/>
  <c r="A5844" i="25"/>
  <c r="F5846" i="25" s="1"/>
  <c r="E5843" i="25"/>
  <c r="H5842" i="25"/>
  <c r="J5844" i="25" l="1"/>
  <c r="A5845" i="25"/>
  <c r="F5847" i="25" s="1"/>
  <c r="E5844" i="25"/>
  <c r="H5843" i="25"/>
  <c r="J5845" i="25" l="1"/>
  <c r="A5846" i="25"/>
  <c r="F5848" i="25" s="1"/>
  <c r="E5845" i="25"/>
  <c r="H5844" i="25"/>
  <c r="J5846" i="25" l="1"/>
  <c r="A5847" i="25"/>
  <c r="F5849" i="25" s="1"/>
  <c r="E5846" i="25"/>
  <c r="H5845" i="25"/>
  <c r="J5847" i="25" l="1"/>
  <c r="A5848" i="25"/>
  <c r="F5850" i="25" s="1"/>
  <c r="E5847" i="25"/>
  <c r="H5846" i="25"/>
  <c r="J5848" i="25" l="1"/>
  <c r="A5849" i="25"/>
  <c r="F5851" i="25" s="1"/>
  <c r="E5848" i="25"/>
  <c r="H5847" i="25"/>
  <c r="J5849" i="25" l="1"/>
  <c r="A5850" i="25"/>
  <c r="F5852" i="25" s="1"/>
  <c r="E5849" i="25"/>
  <c r="H5848" i="25"/>
  <c r="J5850" i="25" l="1"/>
  <c r="A5851" i="25"/>
  <c r="F5853" i="25" s="1"/>
  <c r="E5850" i="25"/>
  <c r="H5849" i="25"/>
  <c r="J5851" i="25" l="1"/>
  <c r="A5852" i="25"/>
  <c r="F5854" i="25" s="1"/>
  <c r="E5851" i="25"/>
  <c r="H5850" i="25"/>
  <c r="J5852" i="25" l="1"/>
  <c r="A5853" i="25"/>
  <c r="F5855" i="25" s="1"/>
  <c r="E5852" i="25"/>
  <c r="H5851" i="25"/>
  <c r="J5853" i="25" l="1"/>
  <c r="A5854" i="25"/>
  <c r="F5856" i="25" s="1"/>
  <c r="E5853" i="25"/>
  <c r="H5852" i="25"/>
  <c r="J5854" i="25" l="1"/>
  <c r="A5855" i="25"/>
  <c r="F5857" i="25" s="1"/>
  <c r="E5854" i="25"/>
  <c r="H5853" i="25"/>
  <c r="J5855" i="25" l="1"/>
  <c r="A5856" i="25"/>
  <c r="F5858" i="25" s="1"/>
  <c r="E5855" i="25"/>
  <c r="H5854" i="25"/>
  <c r="J5856" i="25" l="1"/>
  <c r="A5857" i="25"/>
  <c r="F5859" i="25" s="1"/>
  <c r="E5856" i="25"/>
  <c r="H5855" i="25"/>
  <c r="J5857" i="25" l="1"/>
  <c r="A5858" i="25"/>
  <c r="F5860" i="25" s="1"/>
  <c r="E5857" i="25"/>
  <c r="H5856" i="25"/>
  <c r="J5858" i="25" l="1"/>
  <c r="A5859" i="25"/>
  <c r="F5861" i="25" s="1"/>
  <c r="E5858" i="25"/>
  <c r="H5857" i="25"/>
  <c r="J5859" i="25" l="1"/>
  <c r="A5860" i="25"/>
  <c r="F5862" i="25" s="1"/>
  <c r="E5859" i="25"/>
  <c r="H5858" i="25"/>
  <c r="J5860" i="25" l="1"/>
  <c r="A5861" i="25"/>
  <c r="F5863" i="25" s="1"/>
  <c r="E5860" i="25"/>
  <c r="H5859" i="25"/>
  <c r="J5861" i="25" l="1"/>
  <c r="A5862" i="25"/>
  <c r="F5864" i="25" s="1"/>
  <c r="E5861" i="25"/>
  <c r="H5860" i="25"/>
  <c r="J5862" i="25" l="1"/>
  <c r="A5863" i="25"/>
  <c r="F5865" i="25" s="1"/>
  <c r="E5862" i="25"/>
  <c r="H5861" i="25"/>
  <c r="J5863" i="25" l="1"/>
  <c r="A5864" i="25"/>
  <c r="F5866" i="25" s="1"/>
  <c r="E5863" i="25"/>
  <c r="H5862" i="25"/>
  <c r="J5864" i="25" l="1"/>
  <c r="A5865" i="25"/>
  <c r="F5867" i="25" s="1"/>
  <c r="E5864" i="25"/>
  <c r="H5863" i="25"/>
  <c r="J5865" i="25" l="1"/>
  <c r="A5866" i="25"/>
  <c r="F5868" i="25" s="1"/>
  <c r="E5865" i="25"/>
  <c r="H5864" i="25"/>
  <c r="J5866" i="25" l="1"/>
  <c r="A5867" i="25"/>
  <c r="F5869" i="25" s="1"/>
  <c r="E5866" i="25"/>
  <c r="H5865" i="25"/>
  <c r="J5867" i="25" l="1"/>
  <c r="A5868" i="25"/>
  <c r="F5870" i="25" s="1"/>
  <c r="E5867" i="25"/>
  <c r="H5866" i="25"/>
  <c r="J5868" i="25" l="1"/>
  <c r="A5869" i="25"/>
  <c r="F5871" i="25" s="1"/>
  <c r="E5868" i="25"/>
  <c r="H5867" i="25"/>
  <c r="J5869" i="25" l="1"/>
  <c r="A5870" i="25"/>
  <c r="F5872" i="25" s="1"/>
  <c r="E5869" i="25"/>
  <c r="H5868" i="25"/>
  <c r="J5870" i="25" l="1"/>
  <c r="A5871" i="25"/>
  <c r="F5873" i="25" s="1"/>
  <c r="E5870" i="25"/>
  <c r="H5869" i="25"/>
  <c r="J5871" i="25" l="1"/>
  <c r="A5872" i="25"/>
  <c r="F5874" i="25" s="1"/>
  <c r="E5871" i="25"/>
  <c r="H5870" i="25"/>
  <c r="J5872" i="25" l="1"/>
  <c r="A5873" i="25"/>
  <c r="F5875" i="25" s="1"/>
  <c r="E5872" i="25"/>
  <c r="H5871" i="25"/>
  <c r="J5873" i="25" l="1"/>
  <c r="A5874" i="25"/>
  <c r="F5876" i="25" s="1"/>
  <c r="E5873" i="25"/>
  <c r="H5872" i="25"/>
  <c r="J5874" i="25" l="1"/>
  <c r="A5875" i="25"/>
  <c r="F5877" i="25" s="1"/>
  <c r="E5874" i="25"/>
  <c r="H5873" i="25"/>
  <c r="J5875" i="25" l="1"/>
  <c r="A5876" i="25"/>
  <c r="F5878" i="25" s="1"/>
  <c r="E5875" i="25"/>
  <c r="H5874" i="25"/>
  <c r="J5876" i="25" l="1"/>
  <c r="A5877" i="25"/>
  <c r="F5879" i="25" s="1"/>
  <c r="E5876" i="25"/>
  <c r="H5875" i="25"/>
  <c r="J5877" i="25" l="1"/>
  <c r="A5878" i="25"/>
  <c r="F5880" i="25" s="1"/>
  <c r="E5877" i="25"/>
  <c r="H5876" i="25"/>
  <c r="J5878" i="25" l="1"/>
  <c r="A5879" i="25"/>
  <c r="F5881" i="25" s="1"/>
  <c r="E5878" i="25"/>
  <c r="H5877" i="25"/>
  <c r="J5879" i="25" l="1"/>
  <c r="A5880" i="25"/>
  <c r="F5882" i="25" s="1"/>
  <c r="E5879" i="25"/>
  <c r="H5878" i="25"/>
  <c r="J5880" i="25" l="1"/>
  <c r="A5881" i="25"/>
  <c r="F5883" i="25" s="1"/>
  <c r="E5880" i="25"/>
  <c r="H5879" i="25"/>
  <c r="J5881" i="25" l="1"/>
  <c r="A5882" i="25"/>
  <c r="F5884" i="25" s="1"/>
  <c r="E5881" i="25"/>
  <c r="H5880" i="25"/>
  <c r="J5882" i="25" l="1"/>
  <c r="A5883" i="25"/>
  <c r="F5885" i="25" s="1"/>
  <c r="E5882" i="25"/>
  <c r="H5881" i="25"/>
  <c r="J5883" i="25" l="1"/>
  <c r="A5884" i="25"/>
  <c r="F5886" i="25" s="1"/>
  <c r="E5883" i="25"/>
  <c r="H5882" i="25"/>
  <c r="J5884" i="25" l="1"/>
  <c r="A5885" i="25"/>
  <c r="F5887" i="25" s="1"/>
  <c r="E5884" i="25"/>
  <c r="H5883" i="25"/>
  <c r="J5885" i="25" l="1"/>
  <c r="A5886" i="25"/>
  <c r="F5888" i="25" s="1"/>
  <c r="E5885" i="25"/>
  <c r="H5884" i="25"/>
  <c r="J5886" i="25" l="1"/>
  <c r="A5887" i="25"/>
  <c r="F5889" i="25" s="1"/>
  <c r="E5886" i="25"/>
  <c r="H5885" i="25"/>
  <c r="J5887" i="25" l="1"/>
  <c r="A5888" i="25"/>
  <c r="F5890" i="25" s="1"/>
  <c r="E5887" i="25"/>
  <c r="H5886" i="25"/>
  <c r="J5888" i="25" l="1"/>
  <c r="A5889" i="25"/>
  <c r="F5891" i="25" s="1"/>
  <c r="E5888" i="25"/>
  <c r="H5887" i="25"/>
  <c r="J5889" i="25" l="1"/>
  <c r="A5890" i="25"/>
  <c r="F5892" i="25" s="1"/>
  <c r="E5889" i="25"/>
  <c r="H5888" i="25"/>
  <c r="J5890" i="25" l="1"/>
  <c r="A5891" i="25"/>
  <c r="F5893" i="25" s="1"/>
  <c r="E5890" i="25"/>
  <c r="H5889" i="25"/>
  <c r="J5891" i="25" l="1"/>
  <c r="A5892" i="25"/>
  <c r="F5894" i="25" s="1"/>
  <c r="E5891" i="25"/>
  <c r="H5890" i="25"/>
  <c r="J5892" i="25" l="1"/>
  <c r="A5893" i="25"/>
  <c r="F5895" i="25" s="1"/>
  <c r="E5892" i="25"/>
  <c r="H5891" i="25"/>
  <c r="J5893" i="25" l="1"/>
  <c r="A5894" i="25"/>
  <c r="F5896" i="25" s="1"/>
  <c r="E5893" i="25"/>
  <c r="H5892" i="25"/>
  <c r="J5894" i="25" l="1"/>
  <c r="A5895" i="25"/>
  <c r="F5897" i="25" s="1"/>
  <c r="E5894" i="25"/>
  <c r="H5893" i="25"/>
  <c r="J5895" i="25" l="1"/>
  <c r="A5896" i="25"/>
  <c r="F5898" i="25" s="1"/>
  <c r="E5895" i="25"/>
  <c r="H5894" i="25"/>
  <c r="J5896" i="25" l="1"/>
  <c r="A5897" i="25"/>
  <c r="F5899" i="25" s="1"/>
  <c r="E5896" i="25"/>
  <c r="H5895" i="25"/>
  <c r="J5897" i="25" l="1"/>
  <c r="A5898" i="25"/>
  <c r="F5900" i="25" s="1"/>
  <c r="E5897" i="25"/>
  <c r="H5896" i="25"/>
  <c r="J5898" i="25" l="1"/>
  <c r="A5899" i="25"/>
  <c r="F5901" i="25" s="1"/>
  <c r="E5898" i="25"/>
  <c r="H5897" i="25"/>
  <c r="J5899" i="25" l="1"/>
  <c r="A5900" i="25"/>
  <c r="F5902" i="25" s="1"/>
  <c r="E5899" i="25"/>
  <c r="H5898" i="25"/>
  <c r="J5900" i="25" l="1"/>
  <c r="A5901" i="25"/>
  <c r="F5903" i="25" s="1"/>
  <c r="E5900" i="25"/>
  <c r="H5899" i="25"/>
  <c r="J5901" i="25" l="1"/>
  <c r="A5902" i="25"/>
  <c r="F5904" i="25" s="1"/>
  <c r="E5901" i="25"/>
  <c r="H5900" i="25"/>
  <c r="J5902" i="25" l="1"/>
  <c r="A5903" i="25"/>
  <c r="F5905" i="25" s="1"/>
  <c r="E5902" i="25"/>
  <c r="H5901" i="25"/>
  <c r="J5903" i="25" l="1"/>
  <c r="A5904" i="25"/>
  <c r="F5906" i="25" s="1"/>
  <c r="E5903" i="25"/>
  <c r="H5902" i="25"/>
  <c r="J5904" i="25" l="1"/>
  <c r="A5905" i="25"/>
  <c r="F5907" i="25" s="1"/>
  <c r="E5904" i="25"/>
  <c r="H5903" i="25"/>
  <c r="J5905" i="25" l="1"/>
  <c r="A5906" i="25"/>
  <c r="F5908" i="25" s="1"/>
  <c r="E5905" i="25"/>
  <c r="H5904" i="25"/>
  <c r="J5906" i="25" l="1"/>
  <c r="A5907" i="25"/>
  <c r="F5909" i="25" s="1"/>
  <c r="E5906" i="25"/>
  <c r="H5905" i="25"/>
  <c r="J5907" i="25" l="1"/>
  <c r="A5908" i="25"/>
  <c r="F5910" i="25" s="1"/>
  <c r="E5907" i="25"/>
  <c r="H5906" i="25"/>
  <c r="J5908" i="25" l="1"/>
  <c r="A5909" i="25"/>
  <c r="F5911" i="25" s="1"/>
  <c r="E5908" i="25"/>
  <c r="H5907" i="25"/>
  <c r="J5909" i="25" l="1"/>
  <c r="A5910" i="25"/>
  <c r="F5912" i="25" s="1"/>
  <c r="E5909" i="25"/>
  <c r="H5908" i="25"/>
  <c r="J5910" i="25" l="1"/>
  <c r="A5911" i="25"/>
  <c r="F5913" i="25" s="1"/>
  <c r="E5910" i="25"/>
  <c r="H5909" i="25"/>
  <c r="J5911" i="25" l="1"/>
  <c r="A5912" i="25"/>
  <c r="F5914" i="25" s="1"/>
  <c r="E5911" i="25"/>
  <c r="H5910" i="25"/>
  <c r="J5912" i="25" l="1"/>
  <c r="A5913" i="25"/>
  <c r="F5915" i="25" s="1"/>
  <c r="E5912" i="25"/>
  <c r="H5911" i="25"/>
  <c r="J5913" i="25" l="1"/>
  <c r="A5914" i="25"/>
  <c r="F5916" i="25" s="1"/>
  <c r="E5913" i="25"/>
  <c r="H5912" i="25"/>
  <c r="J5914" i="25" l="1"/>
  <c r="A5915" i="25"/>
  <c r="F5917" i="25" s="1"/>
  <c r="E5914" i="25"/>
  <c r="H5913" i="25"/>
  <c r="J5915" i="25" l="1"/>
  <c r="A5916" i="25"/>
  <c r="F5918" i="25" s="1"/>
  <c r="E5915" i="25"/>
  <c r="H5914" i="25"/>
  <c r="J5916" i="25" l="1"/>
  <c r="A5917" i="25"/>
  <c r="F5919" i="25" s="1"/>
  <c r="E5916" i="25"/>
  <c r="H5915" i="25"/>
  <c r="J5917" i="25" l="1"/>
  <c r="A5918" i="25"/>
  <c r="F5920" i="25" s="1"/>
  <c r="E5917" i="25"/>
  <c r="H5916" i="25"/>
  <c r="J5918" i="25" l="1"/>
  <c r="A5919" i="25"/>
  <c r="F5921" i="25" s="1"/>
  <c r="E5918" i="25"/>
  <c r="H5917" i="25"/>
  <c r="J5919" i="25" l="1"/>
  <c r="A5920" i="25"/>
  <c r="F5922" i="25" s="1"/>
  <c r="E5919" i="25"/>
  <c r="H5918" i="25"/>
  <c r="J5920" i="25" l="1"/>
  <c r="A5921" i="25"/>
  <c r="F5923" i="25" s="1"/>
  <c r="E5920" i="25"/>
  <c r="H5919" i="25"/>
  <c r="J5921" i="25" l="1"/>
  <c r="A5922" i="25"/>
  <c r="F5924" i="25" s="1"/>
  <c r="E5921" i="25"/>
  <c r="H5920" i="25"/>
  <c r="J5922" i="25" l="1"/>
  <c r="A5923" i="25"/>
  <c r="F5925" i="25" s="1"/>
  <c r="E5922" i="25"/>
  <c r="H5921" i="25"/>
  <c r="J5923" i="25" l="1"/>
  <c r="A5924" i="25"/>
  <c r="F5926" i="25" s="1"/>
  <c r="E5923" i="25"/>
  <c r="H5922" i="25"/>
  <c r="J5924" i="25" l="1"/>
  <c r="A5925" i="25"/>
  <c r="F5927" i="25" s="1"/>
  <c r="E5924" i="25"/>
  <c r="H5923" i="25"/>
  <c r="J5925" i="25" l="1"/>
  <c r="A5926" i="25"/>
  <c r="F5928" i="25" s="1"/>
  <c r="E5925" i="25"/>
  <c r="H5924" i="25"/>
  <c r="J5926" i="25" l="1"/>
  <c r="A5927" i="25"/>
  <c r="F5929" i="25" s="1"/>
  <c r="E5926" i="25"/>
  <c r="H5925" i="25"/>
  <c r="J5927" i="25" l="1"/>
  <c r="A5928" i="25"/>
  <c r="F5930" i="25" s="1"/>
  <c r="E5927" i="25"/>
  <c r="H5926" i="25"/>
  <c r="J5928" i="25" l="1"/>
  <c r="A5929" i="25"/>
  <c r="F5931" i="25" s="1"/>
  <c r="E5928" i="25"/>
  <c r="H5927" i="25"/>
  <c r="J5929" i="25" l="1"/>
  <c r="A5930" i="25"/>
  <c r="F5932" i="25" s="1"/>
  <c r="E5929" i="25"/>
  <c r="H5928" i="25"/>
  <c r="J5930" i="25" l="1"/>
  <c r="A5931" i="25"/>
  <c r="F5933" i="25" s="1"/>
  <c r="E5930" i="25"/>
  <c r="H5929" i="25"/>
  <c r="J5931" i="25" l="1"/>
  <c r="A5932" i="25"/>
  <c r="F5934" i="25" s="1"/>
  <c r="E5931" i="25"/>
  <c r="H5930" i="25"/>
  <c r="J5932" i="25" l="1"/>
  <c r="A5933" i="25"/>
  <c r="F5935" i="25" s="1"/>
  <c r="E5932" i="25"/>
  <c r="H5931" i="25"/>
  <c r="J5933" i="25" l="1"/>
  <c r="A5934" i="25"/>
  <c r="F5936" i="25" s="1"/>
  <c r="E5933" i="25"/>
  <c r="H5932" i="25"/>
  <c r="J5934" i="25" l="1"/>
  <c r="A5935" i="25"/>
  <c r="F5937" i="25" s="1"/>
  <c r="E5934" i="25"/>
  <c r="H5933" i="25"/>
  <c r="J5935" i="25" l="1"/>
  <c r="A5936" i="25"/>
  <c r="F5938" i="25" s="1"/>
  <c r="E5935" i="25"/>
  <c r="H5934" i="25"/>
  <c r="J5936" i="25" l="1"/>
  <c r="A5937" i="25"/>
  <c r="F5939" i="25" s="1"/>
  <c r="E5936" i="25"/>
  <c r="H5935" i="25"/>
  <c r="J5937" i="25" l="1"/>
  <c r="A5938" i="25"/>
  <c r="F5940" i="25" s="1"/>
  <c r="E5937" i="25"/>
  <c r="H5936" i="25"/>
  <c r="J5938" i="25" l="1"/>
  <c r="A5939" i="25"/>
  <c r="F5941" i="25" s="1"/>
  <c r="E5938" i="25"/>
  <c r="H5937" i="25"/>
  <c r="J5939" i="25" l="1"/>
  <c r="A5940" i="25"/>
  <c r="F5942" i="25" s="1"/>
  <c r="E5939" i="25"/>
  <c r="H5938" i="25"/>
  <c r="J5940" i="25" l="1"/>
  <c r="A5941" i="25"/>
  <c r="F5943" i="25" s="1"/>
  <c r="E5940" i="25"/>
  <c r="H5939" i="25"/>
  <c r="J5941" i="25" l="1"/>
  <c r="A5942" i="25"/>
  <c r="F5944" i="25" s="1"/>
  <c r="E5941" i="25"/>
  <c r="H5940" i="25"/>
  <c r="J5942" i="25" l="1"/>
  <c r="A5943" i="25"/>
  <c r="F5945" i="25" s="1"/>
  <c r="E5942" i="25"/>
  <c r="H5941" i="25"/>
  <c r="J5943" i="25" l="1"/>
  <c r="A5944" i="25"/>
  <c r="F5946" i="25" s="1"/>
  <c r="E5943" i="25"/>
  <c r="H5942" i="25"/>
  <c r="J5944" i="25" l="1"/>
  <c r="A5945" i="25"/>
  <c r="F5947" i="25" s="1"/>
  <c r="E5944" i="25"/>
  <c r="H5943" i="25"/>
  <c r="J5945" i="25" l="1"/>
  <c r="A5946" i="25"/>
  <c r="F5948" i="25" s="1"/>
  <c r="E5945" i="25"/>
  <c r="H5944" i="25"/>
  <c r="J5946" i="25" l="1"/>
  <c r="A5947" i="25"/>
  <c r="F5949" i="25" s="1"/>
  <c r="E5946" i="25"/>
  <c r="H5945" i="25"/>
  <c r="J5947" i="25" l="1"/>
  <c r="A5948" i="25"/>
  <c r="F5950" i="25" s="1"/>
  <c r="E5947" i="25"/>
  <c r="H5946" i="25"/>
  <c r="J5948" i="25" l="1"/>
  <c r="A5949" i="25"/>
  <c r="F5951" i="25" s="1"/>
  <c r="E5948" i="25"/>
  <c r="H5947" i="25"/>
  <c r="J5949" i="25" l="1"/>
  <c r="A5950" i="25"/>
  <c r="F5952" i="25" s="1"/>
  <c r="E5949" i="25"/>
  <c r="H5948" i="25"/>
  <c r="J5950" i="25" l="1"/>
  <c r="A5951" i="25"/>
  <c r="F5953" i="25" s="1"/>
  <c r="E5950" i="25"/>
  <c r="H5949" i="25"/>
  <c r="J5951" i="25" l="1"/>
  <c r="A5952" i="25"/>
  <c r="F5954" i="25" s="1"/>
  <c r="E5951" i="25"/>
  <c r="H5950" i="25"/>
  <c r="J5952" i="25" l="1"/>
  <c r="A5953" i="25"/>
  <c r="F5955" i="25" s="1"/>
  <c r="E5952" i="25"/>
  <c r="H5951" i="25"/>
  <c r="J5953" i="25" l="1"/>
  <c r="A5954" i="25"/>
  <c r="F5956" i="25" s="1"/>
  <c r="E5953" i="25"/>
  <c r="H5952" i="25"/>
  <c r="J5954" i="25" l="1"/>
  <c r="A5955" i="25"/>
  <c r="F5957" i="25" s="1"/>
  <c r="E5954" i="25"/>
  <c r="H5953" i="25"/>
  <c r="J5955" i="25" l="1"/>
  <c r="A5956" i="25"/>
  <c r="F5958" i="25" s="1"/>
  <c r="E5955" i="25"/>
  <c r="H5954" i="25"/>
  <c r="J5956" i="25" l="1"/>
  <c r="A5957" i="25"/>
  <c r="F5959" i="25" s="1"/>
  <c r="E5956" i="25"/>
  <c r="H5955" i="25"/>
  <c r="J5957" i="25" l="1"/>
  <c r="A5958" i="25"/>
  <c r="F5960" i="25" s="1"/>
  <c r="E5957" i="25"/>
  <c r="H5956" i="25"/>
  <c r="J5958" i="25" l="1"/>
  <c r="A5959" i="25"/>
  <c r="F5961" i="25" s="1"/>
  <c r="E5958" i="25"/>
  <c r="H5957" i="25"/>
  <c r="J5959" i="25" l="1"/>
  <c r="A5960" i="25"/>
  <c r="F5962" i="25" s="1"/>
  <c r="E5959" i="25"/>
  <c r="H5958" i="25"/>
  <c r="J5960" i="25" l="1"/>
  <c r="A5961" i="25"/>
  <c r="F5963" i="25" s="1"/>
  <c r="E5960" i="25"/>
  <c r="H5959" i="25"/>
  <c r="J5961" i="25" l="1"/>
  <c r="A5962" i="25"/>
  <c r="F5964" i="25" s="1"/>
  <c r="E5961" i="25"/>
  <c r="H5960" i="25"/>
  <c r="J5962" i="25" l="1"/>
  <c r="A5963" i="25"/>
  <c r="F5965" i="25" s="1"/>
  <c r="E5962" i="25"/>
  <c r="H5961" i="25"/>
  <c r="J5963" i="25" l="1"/>
  <c r="A5964" i="25"/>
  <c r="F5966" i="25" s="1"/>
  <c r="E5963" i="25"/>
  <c r="H5962" i="25"/>
  <c r="J5964" i="25" l="1"/>
  <c r="A5965" i="25"/>
  <c r="F5967" i="25" s="1"/>
  <c r="E5964" i="25"/>
  <c r="H5963" i="25"/>
  <c r="J5965" i="25" l="1"/>
  <c r="A5966" i="25"/>
  <c r="F5968" i="25" s="1"/>
  <c r="E5965" i="25"/>
  <c r="H5964" i="25"/>
  <c r="J5966" i="25" l="1"/>
  <c r="A5967" i="25"/>
  <c r="F5969" i="25" s="1"/>
  <c r="E5966" i="25"/>
  <c r="H5965" i="25"/>
  <c r="J5967" i="25" l="1"/>
  <c r="A5968" i="25"/>
  <c r="F5970" i="25" s="1"/>
  <c r="E5967" i="25"/>
  <c r="H5966" i="25"/>
  <c r="J5968" i="25" l="1"/>
  <c r="A5969" i="25"/>
  <c r="F5971" i="25" s="1"/>
  <c r="E5968" i="25"/>
  <c r="H5967" i="25"/>
  <c r="J5969" i="25" l="1"/>
  <c r="A5970" i="25"/>
  <c r="F5972" i="25" s="1"/>
  <c r="E5969" i="25"/>
  <c r="H5968" i="25"/>
  <c r="J5970" i="25" l="1"/>
  <c r="A5971" i="25"/>
  <c r="F5973" i="25" s="1"/>
  <c r="E5970" i="25"/>
  <c r="H5969" i="25"/>
  <c r="J5971" i="25" l="1"/>
  <c r="A5972" i="25"/>
  <c r="F5974" i="25" s="1"/>
  <c r="E5971" i="25"/>
  <c r="H5970" i="25"/>
  <c r="J5972" i="25" l="1"/>
  <c r="A5973" i="25"/>
  <c r="F5975" i="25" s="1"/>
  <c r="E5972" i="25"/>
  <c r="H5971" i="25"/>
  <c r="J5973" i="25" l="1"/>
  <c r="A5974" i="25"/>
  <c r="F5976" i="25" s="1"/>
  <c r="E5973" i="25"/>
  <c r="H5972" i="25"/>
  <c r="J5974" i="25" l="1"/>
  <c r="A5975" i="25"/>
  <c r="F5977" i="25" s="1"/>
  <c r="E5974" i="25"/>
  <c r="H5973" i="25"/>
  <c r="J5975" i="25" l="1"/>
  <c r="A5976" i="25"/>
  <c r="F5978" i="25" s="1"/>
  <c r="E5975" i="25"/>
  <c r="H5974" i="25"/>
  <c r="J5976" i="25" l="1"/>
  <c r="A5977" i="25"/>
  <c r="F5979" i="25" s="1"/>
  <c r="E5976" i="25"/>
  <c r="H5975" i="25"/>
  <c r="J5977" i="25" l="1"/>
  <c r="A5978" i="25"/>
  <c r="F5980" i="25" s="1"/>
  <c r="E5977" i="25"/>
  <c r="H5976" i="25"/>
  <c r="J5978" i="25" l="1"/>
  <c r="A5979" i="25"/>
  <c r="F5981" i="25" s="1"/>
  <c r="E5978" i="25"/>
  <c r="H5977" i="25"/>
  <c r="J5979" i="25" l="1"/>
  <c r="A5980" i="25"/>
  <c r="F5982" i="25" s="1"/>
  <c r="E5979" i="25"/>
  <c r="H5978" i="25"/>
  <c r="J5980" i="25" l="1"/>
  <c r="A5981" i="25"/>
  <c r="F5983" i="25" s="1"/>
  <c r="E5980" i="25"/>
  <c r="H5979" i="25"/>
  <c r="J5981" i="25" l="1"/>
  <c r="A5982" i="25"/>
  <c r="F5984" i="25" s="1"/>
  <c r="E5981" i="25"/>
  <c r="H5980" i="25"/>
  <c r="J5982" i="25" l="1"/>
  <c r="A5983" i="25"/>
  <c r="F5985" i="25" s="1"/>
  <c r="E5982" i="25"/>
  <c r="H5981" i="25"/>
  <c r="J5983" i="25" l="1"/>
  <c r="A5984" i="25"/>
  <c r="F5986" i="25" s="1"/>
  <c r="E5983" i="25"/>
  <c r="H5982" i="25"/>
  <c r="J5984" i="25" l="1"/>
  <c r="A5985" i="25"/>
  <c r="F5987" i="25" s="1"/>
  <c r="E5984" i="25"/>
  <c r="H5983" i="25"/>
  <c r="J5985" i="25" l="1"/>
  <c r="A5986" i="25"/>
  <c r="F5988" i="25" s="1"/>
  <c r="E5985" i="25"/>
  <c r="H5984" i="25"/>
  <c r="J5986" i="25" l="1"/>
  <c r="A5987" i="25"/>
  <c r="F5989" i="25" s="1"/>
  <c r="E5986" i="25"/>
  <c r="H5985" i="25"/>
  <c r="J5987" i="25" l="1"/>
  <c r="A5988" i="25"/>
  <c r="F5990" i="25" s="1"/>
  <c r="E5987" i="25"/>
  <c r="H5986" i="25"/>
  <c r="J5988" i="25" l="1"/>
  <c r="A5989" i="25"/>
  <c r="F5991" i="25" s="1"/>
  <c r="E5988" i="25"/>
  <c r="H5987" i="25"/>
  <c r="J5989" i="25" l="1"/>
  <c r="A5990" i="25"/>
  <c r="F5992" i="25" s="1"/>
  <c r="E5989" i="25"/>
  <c r="H5988" i="25"/>
  <c r="J5990" i="25" l="1"/>
  <c r="A5991" i="25"/>
  <c r="F5993" i="25" s="1"/>
  <c r="E5990" i="25"/>
  <c r="H5989" i="25"/>
  <c r="J5991" i="25" l="1"/>
  <c r="A5992" i="25"/>
  <c r="F5994" i="25" s="1"/>
  <c r="E5991" i="25"/>
  <c r="H5990" i="25"/>
  <c r="J5992" i="25" l="1"/>
  <c r="A5993" i="25"/>
  <c r="F5995" i="25" s="1"/>
  <c r="E5992" i="25"/>
  <c r="H5991" i="25"/>
  <c r="J5993" i="25" l="1"/>
  <c r="A5994" i="25"/>
  <c r="F5996" i="25" s="1"/>
  <c r="E5993" i="25"/>
  <c r="H5992" i="25"/>
  <c r="J5994" i="25" l="1"/>
  <c r="A5995" i="25"/>
  <c r="F5997" i="25" s="1"/>
  <c r="E5994" i="25"/>
  <c r="H5993" i="25"/>
  <c r="J5995" i="25" l="1"/>
  <c r="A5996" i="25"/>
  <c r="F5998" i="25" s="1"/>
  <c r="E5995" i="25"/>
  <c r="H5994" i="25"/>
  <c r="J5996" i="25" l="1"/>
  <c r="A5997" i="25"/>
  <c r="F5999" i="25" s="1"/>
  <c r="E5996" i="25"/>
  <c r="H5995" i="25"/>
  <c r="J5997" i="25" l="1"/>
  <c r="A5998" i="25"/>
  <c r="F6000" i="25" s="1"/>
  <c r="E5997" i="25"/>
  <c r="H5996" i="25"/>
  <c r="J5998" i="25" l="1"/>
  <c r="A5999" i="25"/>
  <c r="F6001" i="25" s="1"/>
  <c r="E5998" i="25"/>
  <c r="H5997" i="25"/>
  <c r="J5999" i="25" l="1"/>
  <c r="A6000" i="25"/>
  <c r="F6002" i="25" s="1"/>
  <c r="E5999" i="25"/>
  <c r="H5998" i="25"/>
  <c r="J6000" i="25" l="1"/>
  <c r="A6001" i="25"/>
  <c r="F6003" i="25" s="1"/>
  <c r="E6000" i="25"/>
  <c r="H5999" i="25"/>
  <c r="J6001" i="25" l="1"/>
  <c r="A6002" i="25"/>
  <c r="F6004" i="25" s="1"/>
  <c r="E6001" i="25"/>
  <c r="H6000" i="25"/>
  <c r="K5996" i="25" l="1"/>
  <c r="L5996" i="25" s="1"/>
  <c r="K5999" i="25"/>
  <c r="L5999" i="25" s="1"/>
  <c r="J6002" i="25"/>
  <c r="K6001" i="25"/>
  <c r="L6001" i="25" s="1"/>
  <c r="A6003" i="25"/>
  <c r="F6005" i="25" s="1"/>
  <c r="E6002" i="25"/>
  <c r="H6002" i="25" s="1"/>
  <c r="H6001" i="25"/>
  <c r="K6" i="25" l="1"/>
  <c r="K8" i="25"/>
  <c r="K7" i="25"/>
  <c r="AB5" i="25" s="1"/>
  <c r="K9" i="25"/>
  <c r="K11" i="25"/>
  <c r="K10" i="25"/>
  <c r="K12" i="25"/>
  <c r="K14" i="25"/>
  <c r="K13" i="25"/>
  <c r="K16" i="25"/>
  <c r="K15" i="25"/>
  <c r="K18" i="25"/>
  <c r="K17" i="25"/>
  <c r="K20" i="25"/>
  <c r="K19" i="25"/>
  <c r="K21" i="25"/>
  <c r="K24" i="25"/>
  <c r="K22" i="25"/>
  <c r="K23" i="25"/>
  <c r="K25" i="25"/>
  <c r="K26" i="25"/>
  <c r="K28" i="25"/>
  <c r="K27" i="25"/>
  <c r="K29" i="25"/>
  <c r="K31" i="25"/>
  <c r="K30" i="25"/>
  <c r="K32" i="25"/>
  <c r="K33" i="25"/>
  <c r="K34" i="25"/>
  <c r="K36" i="25"/>
  <c r="K35" i="25"/>
  <c r="K38" i="25"/>
  <c r="K37" i="25"/>
  <c r="K40" i="25"/>
  <c r="K39" i="25"/>
  <c r="K42" i="25"/>
  <c r="K41" i="25"/>
  <c r="K44" i="25"/>
  <c r="K43" i="25"/>
  <c r="K46" i="25"/>
  <c r="K45" i="25"/>
  <c r="K48" i="25"/>
  <c r="K47" i="25"/>
  <c r="K50" i="25"/>
  <c r="K49" i="25"/>
  <c r="K52" i="25"/>
  <c r="K51" i="25"/>
  <c r="K54" i="25"/>
  <c r="K53" i="25"/>
  <c r="K56" i="25"/>
  <c r="K55" i="25"/>
  <c r="K58" i="25"/>
  <c r="K57" i="25"/>
  <c r="K60" i="25"/>
  <c r="K59" i="25"/>
  <c r="K62" i="25"/>
  <c r="K61" i="25"/>
  <c r="K64" i="25"/>
  <c r="K63" i="25"/>
  <c r="K66" i="25"/>
  <c r="K65" i="25"/>
  <c r="K68" i="25"/>
  <c r="K67" i="25"/>
  <c r="K70" i="25"/>
  <c r="K69" i="25"/>
  <c r="K72" i="25"/>
  <c r="K71" i="25"/>
  <c r="K74" i="25"/>
  <c r="K73" i="25"/>
  <c r="K76" i="25"/>
  <c r="K75" i="25"/>
  <c r="K78" i="25"/>
  <c r="K77" i="25"/>
  <c r="K80" i="25"/>
  <c r="K79" i="25"/>
  <c r="K82" i="25"/>
  <c r="K81" i="25"/>
  <c r="K84" i="25"/>
  <c r="K83" i="25"/>
  <c r="K86" i="25"/>
  <c r="K85" i="25"/>
  <c r="K88" i="25"/>
  <c r="K87" i="25"/>
  <c r="K90" i="25"/>
  <c r="K89" i="25"/>
  <c r="K92" i="25"/>
  <c r="K91" i="25"/>
  <c r="K94" i="25"/>
  <c r="K93" i="25"/>
  <c r="K97" i="25"/>
  <c r="K95" i="25"/>
  <c r="K96" i="25"/>
  <c r="K98" i="25"/>
  <c r="K99" i="25"/>
  <c r="K101" i="25"/>
  <c r="K100" i="25"/>
  <c r="K103" i="25"/>
  <c r="K102" i="25"/>
  <c r="K105" i="25"/>
  <c r="K104" i="25"/>
  <c r="K107" i="25"/>
  <c r="K106" i="25"/>
  <c r="K109" i="25"/>
  <c r="K108" i="25"/>
  <c r="K111" i="25"/>
  <c r="K110" i="25"/>
  <c r="K113" i="25"/>
  <c r="K112" i="25"/>
  <c r="K115" i="25"/>
  <c r="K114" i="25"/>
  <c r="K117" i="25"/>
  <c r="K116" i="25"/>
  <c r="K119" i="25"/>
  <c r="K118" i="25"/>
  <c r="K121" i="25"/>
  <c r="K120" i="25"/>
  <c r="K123" i="25"/>
  <c r="K122" i="25"/>
  <c r="K125" i="25"/>
  <c r="K124" i="25"/>
  <c r="K127" i="25"/>
  <c r="K126" i="25"/>
  <c r="K129" i="25"/>
  <c r="K128" i="25"/>
  <c r="K132" i="25"/>
  <c r="K130" i="25"/>
  <c r="K131" i="25"/>
  <c r="K133" i="25"/>
  <c r="K135" i="25"/>
  <c r="K134" i="25"/>
  <c r="K137" i="25"/>
  <c r="K136" i="25"/>
  <c r="K139" i="25"/>
  <c r="K138" i="25"/>
  <c r="K141" i="25"/>
  <c r="K140" i="25"/>
  <c r="K143" i="25"/>
  <c r="K142" i="25"/>
  <c r="K145" i="25"/>
  <c r="K144" i="25"/>
  <c r="K148" i="25"/>
  <c r="K146" i="25"/>
  <c r="K147" i="25"/>
  <c r="K150" i="25"/>
  <c r="K149" i="25"/>
  <c r="K152" i="25"/>
  <c r="K151" i="25"/>
  <c r="K154" i="25"/>
  <c r="K153" i="25"/>
  <c r="K156" i="25"/>
  <c r="K155" i="25"/>
  <c r="K158" i="25"/>
  <c r="K157" i="25"/>
  <c r="K160" i="25"/>
  <c r="K159" i="25"/>
  <c r="K162" i="25"/>
  <c r="K161" i="25"/>
  <c r="K164" i="25"/>
  <c r="K163" i="25"/>
  <c r="K166" i="25"/>
  <c r="K165" i="25"/>
  <c r="K168" i="25"/>
  <c r="K167" i="25"/>
  <c r="K170" i="25"/>
  <c r="K169" i="25"/>
  <c r="K173" i="25"/>
  <c r="K172" i="25"/>
  <c r="K171" i="25"/>
  <c r="K175" i="25"/>
  <c r="K174" i="25"/>
  <c r="K176" i="25"/>
  <c r="K177" i="25"/>
  <c r="K178" i="25"/>
  <c r="K179" i="25"/>
  <c r="K181" i="25"/>
  <c r="K180" i="25"/>
  <c r="K185" i="25"/>
  <c r="K182" i="25"/>
  <c r="K183" i="25"/>
  <c r="K184" i="25"/>
  <c r="K187" i="25"/>
  <c r="K189" i="25"/>
  <c r="L189" i="25" s="1"/>
  <c r="K186" i="25"/>
  <c r="K188" i="25"/>
  <c r="K190" i="25"/>
  <c r="L190" i="25" s="1"/>
  <c r="K194" i="25"/>
  <c r="L194" i="25" s="1"/>
  <c r="K192" i="25"/>
  <c r="L192" i="25" s="1"/>
  <c r="K191" i="25"/>
  <c r="L191" i="25" s="1"/>
  <c r="K193" i="25"/>
  <c r="L193" i="25" s="1"/>
  <c r="K196" i="25"/>
  <c r="L196" i="25" s="1"/>
  <c r="K195" i="25"/>
  <c r="L195" i="25" s="1"/>
  <c r="K197" i="25"/>
  <c r="L197" i="25" s="1"/>
  <c r="K200" i="25"/>
  <c r="L200" i="25" s="1"/>
  <c r="K198" i="25"/>
  <c r="L198" i="25" s="1"/>
  <c r="K199" i="25"/>
  <c r="L199" i="25" s="1"/>
  <c r="K201" i="25"/>
  <c r="L201" i="25" s="1"/>
  <c r="K202" i="25"/>
  <c r="L202" i="25" s="1"/>
  <c r="K203" i="25"/>
  <c r="L203" i="25" s="1"/>
  <c r="K205" i="25"/>
  <c r="L205" i="25" s="1"/>
  <c r="K204" i="25"/>
  <c r="L204" i="25" s="1"/>
  <c r="K206" i="25"/>
  <c r="L206" i="25" s="1"/>
  <c r="K208" i="25"/>
  <c r="L208" i="25" s="1"/>
  <c r="K209" i="25"/>
  <c r="L209" i="25" s="1"/>
  <c r="K207" i="25"/>
  <c r="L207" i="25" s="1"/>
  <c r="K210" i="25"/>
  <c r="L210" i="25" s="1"/>
  <c r="K212" i="25"/>
  <c r="L212" i="25" s="1"/>
  <c r="K211" i="25"/>
  <c r="L211" i="25" s="1"/>
  <c r="K213" i="25"/>
  <c r="L213" i="25" s="1"/>
  <c r="K216" i="25"/>
  <c r="L216" i="25" s="1"/>
  <c r="K214" i="25"/>
  <c r="L214" i="25" s="1"/>
  <c r="K217" i="25"/>
  <c r="L217" i="25" s="1"/>
  <c r="K215" i="25"/>
  <c r="L215" i="25" s="1"/>
  <c r="K219" i="25"/>
  <c r="L219" i="25" s="1"/>
  <c r="K218" i="25"/>
  <c r="L218" i="25" s="1"/>
  <c r="K220" i="25"/>
  <c r="L220" i="25" s="1"/>
  <c r="K222" i="25"/>
  <c r="L222" i="25" s="1"/>
  <c r="K221" i="25"/>
  <c r="L221" i="25" s="1"/>
  <c r="K223" i="25"/>
  <c r="L223" i="25" s="1"/>
  <c r="K226" i="25"/>
  <c r="L226" i="25" s="1"/>
  <c r="K224" i="25"/>
  <c r="L224" i="25" s="1"/>
  <c r="K225" i="25"/>
  <c r="L225" i="25" s="1"/>
  <c r="K227" i="25"/>
  <c r="L227" i="25" s="1"/>
  <c r="K228" i="25"/>
  <c r="L228" i="25" s="1"/>
  <c r="K229" i="25"/>
  <c r="L229" i="25" s="1"/>
  <c r="K232" i="25"/>
  <c r="L232" i="25" s="1"/>
  <c r="K230" i="25"/>
  <c r="L230" i="25" s="1"/>
  <c r="K231" i="25"/>
  <c r="L231" i="25" s="1"/>
  <c r="K233" i="25"/>
  <c r="L233" i="25" s="1"/>
  <c r="K234" i="25"/>
  <c r="L234" i="25" s="1"/>
  <c r="K235" i="25"/>
  <c r="L235" i="25" s="1"/>
  <c r="K238" i="25"/>
  <c r="L238" i="25" s="1"/>
  <c r="K236" i="25"/>
  <c r="L236" i="25" s="1"/>
  <c r="K237" i="25"/>
  <c r="L237" i="25" s="1"/>
  <c r="K239" i="25"/>
  <c r="L239" i="25" s="1"/>
  <c r="K240" i="25"/>
  <c r="L240" i="25" s="1"/>
  <c r="K241" i="25"/>
  <c r="L241" i="25" s="1"/>
  <c r="K244" i="25"/>
  <c r="L244" i="25" s="1"/>
  <c r="K242" i="25"/>
  <c r="L242" i="25" s="1"/>
  <c r="K243" i="25"/>
  <c r="L243" i="25" s="1"/>
  <c r="K245" i="25"/>
  <c r="L245" i="25" s="1"/>
  <c r="K246" i="25"/>
  <c r="L246" i="25" s="1"/>
  <c r="K247" i="25"/>
  <c r="L247" i="25" s="1"/>
  <c r="K250" i="25"/>
  <c r="L250" i="25" s="1"/>
  <c r="K248" i="25"/>
  <c r="L248" i="25" s="1"/>
  <c r="K249" i="25"/>
  <c r="L249" i="25" s="1"/>
  <c r="K251" i="25"/>
  <c r="L251" i="25" s="1"/>
  <c r="K252" i="25"/>
  <c r="L252" i="25" s="1"/>
  <c r="K253" i="25"/>
  <c r="L253" i="25" s="1"/>
  <c r="K254" i="25"/>
  <c r="L254" i="25" s="1"/>
  <c r="K256" i="25"/>
  <c r="L256" i="25" s="1"/>
  <c r="K255" i="25"/>
  <c r="L255" i="25" s="1"/>
  <c r="K258" i="25"/>
  <c r="L258" i="25" s="1"/>
  <c r="K257" i="25"/>
  <c r="L257" i="25" s="1"/>
  <c r="K259" i="25"/>
  <c r="L259" i="25" s="1"/>
  <c r="K260" i="25"/>
  <c r="L260" i="25" s="1"/>
  <c r="K261" i="25"/>
  <c r="L261" i="25" s="1"/>
  <c r="K262" i="25"/>
  <c r="L262" i="25" s="1"/>
  <c r="K264" i="25"/>
  <c r="L264" i="25" s="1"/>
  <c r="K263" i="25"/>
  <c r="L263" i="25" s="1"/>
  <c r="K266" i="25"/>
  <c r="L266" i="25" s="1"/>
  <c r="K265" i="25"/>
  <c r="L265" i="25" s="1"/>
  <c r="K267" i="25"/>
  <c r="L267" i="25" s="1"/>
  <c r="K268" i="25"/>
  <c r="L268" i="25" s="1"/>
  <c r="K271" i="25"/>
  <c r="L271" i="25" s="1"/>
  <c r="K270" i="25"/>
  <c r="L270" i="25" s="1"/>
  <c r="K269" i="25"/>
  <c r="L269" i="25" s="1"/>
  <c r="K272" i="25"/>
  <c r="L272" i="25" s="1"/>
  <c r="K273" i="25"/>
  <c r="L273" i="25" s="1"/>
  <c r="K274" i="25"/>
  <c r="L274" i="25" s="1"/>
  <c r="K275" i="25"/>
  <c r="L275" i="25" s="1"/>
  <c r="K276" i="25"/>
  <c r="L276" i="25" s="1"/>
  <c r="K278" i="25"/>
  <c r="L278" i="25" s="1"/>
  <c r="K277" i="25"/>
  <c r="L277" i="25" s="1"/>
  <c r="K279" i="25"/>
  <c r="L279" i="25" s="1"/>
  <c r="K281" i="25"/>
  <c r="L281" i="25" s="1"/>
  <c r="K280" i="25"/>
  <c r="L280" i="25" s="1"/>
  <c r="K283" i="25"/>
  <c r="L283" i="25" s="1"/>
  <c r="K284" i="25"/>
  <c r="L284" i="25" s="1"/>
  <c r="K282" i="25"/>
  <c r="L282" i="25" s="1"/>
  <c r="K285" i="25"/>
  <c r="L285" i="25" s="1"/>
  <c r="K286" i="25"/>
  <c r="L286" i="25" s="1"/>
  <c r="K287" i="25"/>
  <c r="L287" i="25" s="1"/>
  <c r="K289" i="25"/>
  <c r="L289" i="25" s="1"/>
  <c r="K291" i="25"/>
  <c r="L291" i="25" s="1"/>
  <c r="K288" i="25"/>
  <c r="L288" i="25" s="1"/>
  <c r="K294" i="25"/>
  <c r="L294" i="25" s="1"/>
  <c r="K290" i="25"/>
  <c r="L290" i="25" s="1"/>
  <c r="K292" i="25"/>
  <c r="L292" i="25" s="1"/>
  <c r="K295" i="25"/>
  <c r="L295" i="25" s="1"/>
  <c r="K293" i="25"/>
  <c r="L293" i="25" s="1"/>
  <c r="K296" i="25"/>
  <c r="L296" i="25" s="1"/>
  <c r="K298" i="25"/>
  <c r="L298" i="25" s="1"/>
  <c r="K297" i="25"/>
  <c r="L297" i="25" s="1"/>
  <c r="K299" i="25"/>
  <c r="L299" i="25" s="1"/>
  <c r="K301" i="25"/>
  <c r="L301" i="25" s="1"/>
  <c r="K300" i="25"/>
  <c r="L300" i="25" s="1"/>
  <c r="K303" i="25"/>
  <c r="L303" i="25" s="1"/>
  <c r="K302" i="25"/>
  <c r="L302" i="25" s="1"/>
  <c r="K304" i="25"/>
  <c r="L304" i="25" s="1"/>
  <c r="K305" i="25"/>
  <c r="L305" i="25" s="1"/>
  <c r="K306" i="25"/>
  <c r="L306" i="25" s="1"/>
  <c r="K307" i="25"/>
  <c r="L307" i="25" s="1"/>
  <c r="K309" i="25"/>
  <c r="L309" i="25" s="1"/>
  <c r="K308" i="25"/>
  <c r="L308" i="25" s="1"/>
  <c r="K314" i="25"/>
  <c r="L314" i="25" s="1"/>
  <c r="K310" i="25"/>
  <c r="L310" i="25" s="1"/>
  <c r="K311" i="25"/>
  <c r="L311" i="25" s="1"/>
  <c r="K313" i="25"/>
  <c r="L313" i="25" s="1"/>
  <c r="K312" i="25"/>
  <c r="L312" i="25" s="1"/>
  <c r="K316" i="25"/>
  <c r="L316" i="25" s="1"/>
  <c r="K315" i="25"/>
  <c r="L315" i="25" s="1"/>
  <c r="K317" i="25"/>
  <c r="L317" i="25" s="1"/>
  <c r="K318" i="25"/>
  <c r="L318" i="25" s="1"/>
  <c r="K319" i="25"/>
  <c r="L319" i="25" s="1"/>
  <c r="K321" i="25"/>
  <c r="L321" i="25" s="1"/>
  <c r="K320" i="25"/>
  <c r="L320" i="25" s="1"/>
  <c r="K323" i="25"/>
  <c r="L323" i="25" s="1"/>
  <c r="K322" i="25"/>
  <c r="L322" i="25" s="1"/>
  <c r="K325" i="25"/>
  <c r="L325" i="25" s="1"/>
  <c r="K324" i="25"/>
  <c r="L324" i="25" s="1"/>
  <c r="K326" i="25"/>
  <c r="L326" i="25" s="1"/>
  <c r="K327" i="25"/>
  <c r="L327" i="25" s="1"/>
  <c r="K328" i="25"/>
  <c r="L328" i="25" s="1"/>
  <c r="K330" i="25"/>
  <c r="L330" i="25" s="1"/>
  <c r="K329" i="25"/>
  <c r="L329" i="25" s="1"/>
  <c r="K331" i="25"/>
  <c r="L331" i="25" s="1"/>
  <c r="K333" i="25"/>
  <c r="L333" i="25" s="1"/>
  <c r="K332" i="25"/>
  <c r="L332" i="25" s="1"/>
  <c r="K334" i="25"/>
  <c r="L334" i="25" s="1"/>
  <c r="K335" i="25"/>
  <c r="L335" i="25" s="1"/>
  <c r="K336" i="25"/>
  <c r="L336" i="25" s="1"/>
  <c r="K337" i="25"/>
  <c r="L337" i="25" s="1"/>
  <c r="K338" i="25"/>
  <c r="L338" i="25" s="1"/>
  <c r="K339" i="25"/>
  <c r="L339" i="25" s="1"/>
  <c r="K340" i="25"/>
  <c r="L340" i="25" s="1"/>
  <c r="K341" i="25"/>
  <c r="L341" i="25" s="1"/>
  <c r="K342" i="25"/>
  <c r="L342" i="25" s="1"/>
  <c r="K343" i="25"/>
  <c r="L343" i="25" s="1"/>
  <c r="K344" i="25"/>
  <c r="L344" i="25" s="1"/>
  <c r="K345" i="25"/>
  <c r="L345" i="25" s="1"/>
  <c r="K346" i="25"/>
  <c r="L346" i="25" s="1"/>
  <c r="K347" i="25"/>
  <c r="L347" i="25" s="1"/>
  <c r="K348" i="25"/>
  <c r="L348" i="25" s="1"/>
  <c r="K349" i="25"/>
  <c r="L349" i="25" s="1"/>
  <c r="K350" i="25"/>
  <c r="L350" i="25" s="1"/>
  <c r="K351" i="25"/>
  <c r="L351" i="25" s="1"/>
  <c r="K352" i="25"/>
  <c r="L352" i="25" s="1"/>
  <c r="K353" i="25"/>
  <c r="L353" i="25" s="1"/>
  <c r="K354" i="25"/>
  <c r="L354" i="25" s="1"/>
  <c r="K355" i="25"/>
  <c r="L355" i="25" s="1"/>
  <c r="K356" i="25"/>
  <c r="L356" i="25" s="1"/>
  <c r="K357" i="25"/>
  <c r="L357" i="25" s="1"/>
  <c r="K358" i="25"/>
  <c r="L358" i="25" s="1"/>
  <c r="K359" i="25"/>
  <c r="L359" i="25" s="1"/>
  <c r="K360" i="25"/>
  <c r="L360" i="25" s="1"/>
  <c r="K361" i="25"/>
  <c r="L361" i="25" s="1"/>
  <c r="K362" i="25"/>
  <c r="L362" i="25" s="1"/>
  <c r="K363" i="25"/>
  <c r="L363" i="25" s="1"/>
  <c r="K364" i="25"/>
  <c r="L364" i="25" s="1"/>
  <c r="K365" i="25"/>
  <c r="L365" i="25" s="1"/>
  <c r="K366" i="25"/>
  <c r="L366" i="25" s="1"/>
  <c r="K367" i="25"/>
  <c r="L367" i="25" s="1"/>
  <c r="K368" i="25"/>
  <c r="L368" i="25" s="1"/>
  <c r="K369" i="25"/>
  <c r="L369" i="25" s="1"/>
  <c r="K370" i="25"/>
  <c r="L370" i="25" s="1"/>
  <c r="K371" i="25"/>
  <c r="L371" i="25" s="1"/>
  <c r="K372" i="25"/>
  <c r="L372" i="25" s="1"/>
  <c r="K373" i="25"/>
  <c r="L373" i="25" s="1"/>
  <c r="K374" i="25"/>
  <c r="L374" i="25" s="1"/>
  <c r="K375" i="25"/>
  <c r="L375" i="25" s="1"/>
  <c r="K376" i="25"/>
  <c r="L376" i="25" s="1"/>
  <c r="K377" i="25"/>
  <c r="L377" i="25" s="1"/>
  <c r="K378" i="25"/>
  <c r="L378" i="25" s="1"/>
  <c r="K379" i="25"/>
  <c r="L379" i="25" s="1"/>
  <c r="K380" i="25"/>
  <c r="L380" i="25" s="1"/>
  <c r="K381" i="25"/>
  <c r="L381" i="25" s="1"/>
  <c r="K382" i="25"/>
  <c r="L382" i="25" s="1"/>
  <c r="K383" i="25"/>
  <c r="L383" i="25" s="1"/>
  <c r="K384" i="25"/>
  <c r="L384" i="25" s="1"/>
  <c r="K385" i="25"/>
  <c r="L385" i="25" s="1"/>
  <c r="K386" i="25"/>
  <c r="L386" i="25" s="1"/>
  <c r="K387" i="25"/>
  <c r="L387" i="25" s="1"/>
  <c r="K388" i="25"/>
  <c r="L388" i="25" s="1"/>
  <c r="K391" i="25"/>
  <c r="L391" i="25" s="1"/>
  <c r="K389" i="25"/>
  <c r="L389" i="25" s="1"/>
  <c r="K393" i="25"/>
  <c r="L393" i="25" s="1"/>
  <c r="K392" i="25"/>
  <c r="L392" i="25" s="1"/>
  <c r="K390" i="25"/>
  <c r="L390" i="25" s="1"/>
  <c r="K395" i="25"/>
  <c r="L395" i="25" s="1"/>
  <c r="K396" i="25"/>
  <c r="L396" i="25" s="1"/>
  <c r="K394" i="25"/>
  <c r="L394" i="25" s="1"/>
  <c r="K397" i="25"/>
  <c r="L397" i="25" s="1"/>
  <c r="K398" i="25"/>
  <c r="L398" i="25" s="1"/>
  <c r="K400" i="25"/>
  <c r="L400" i="25" s="1"/>
  <c r="K401" i="25"/>
  <c r="L401" i="25" s="1"/>
  <c r="K399" i="25"/>
  <c r="L399" i="25" s="1"/>
  <c r="K402" i="25"/>
  <c r="L402" i="25" s="1"/>
  <c r="K404" i="25"/>
  <c r="L404" i="25" s="1"/>
  <c r="K403" i="25"/>
  <c r="L403" i="25" s="1"/>
  <c r="K405" i="25"/>
  <c r="L405" i="25" s="1"/>
  <c r="K406" i="25"/>
  <c r="L406" i="25" s="1"/>
  <c r="K407" i="25"/>
  <c r="L407" i="25" s="1"/>
  <c r="K408" i="25"/>
  <c r="L408" i="25" s="1"/>
  <c r="K409" i="25"/>
  <c r="L409" i="25" s="1"/>
  <c r="K410" i="25"/>
  <c r="L410" i="25" s="1"/>
  <c r="K411" i="25"/>
  <c r="L411" i="25" s="1"/>
  <c r="K413" i="25"/>
  <c r="L413" i="25" s="1"/>
  <c r="K412" i="25"/>
  <c r="L412" i="25" s="1"/>
  <c r="K414" i="25"/>
  <c r="L414" i="25" s="1"/>
  <c r="K415" i="25"/>
  <c r="L415" i="25" s="1"/>
  <c r="K416" i="25"/>
  <c r="L416" i="25" s="1"/>
  <c r="K417" i="25"/>
  <c r="L417" i="25" s="1"/>
  <c r="K418" i="25"/>
  <c r="L418" i="25" s="1"/>
  <c r="K419" i="25"/>
  <c r="L419" i="25" s="1"/>
  <c r="K420" i="25"/>
  <c r="L420" i="25" s="1"/>
  <c r="K422" i="25"/>
  <c r="L422" i="25" s="1"/>
  <c r="K421" i="25"/>
  <c r="L421" i="25" s="1"/>
  <c r="K423" i="25"/>
  <c r="L423" i="25" s="1"/>
  <c r="K424" i="25"/>
  <c r="L424" i="25" s="1"/>
  <c r="K425" i="25"/>
  <c r="L425" i="25" s="1"/>
  <c r="K426" i="25"/>
  <c r="L426" i="25" s="1"/>
  <c r="K427" i="25"/>
  <c r="L427" i="25" s="1"/>
  <c r="K428" i="25"/>
  <c r="L428" i="25" s="1"/>
  <c r="K431" i="25"/>
  <c r="L431" i="25" s="1"/>
  <c r="K430" i="25"/>
  <c r="L430" i="25" s="1"/>
  <c r="K429" i="25"/>
  <c r="L429" i="25" s="1"/>
  <c r="K432" i="25"/>
  <c r="L432" i="25" s="1"/>
  <c r="K433" i="25"/>
  <c r="L433" i="25" s="1"/>
  <c r="K434" i="25"/>
  <c r="L434" i="25" s="1"/>
  <c r="K435" i="25"/>
  <c r="L435" i="25" s="1"/>
  <c r="K436" i="25"/>
  <c r="L436" i="25" s="1"/>
  <c r="K437" i="25"/>
  <c r="L437" i="25" s="1"/>
  <c r="K438" i="25"/>
  <c r="L438" i="25" s="1"/>
  <c r="K439" i="25"/>
  <c r="L439" i="25" s="1"/>
  <c r="K440" i="25"/>
  <c r="L440" i="25" s="1"/>
  <c r="K441" i="25"/>
  <c r="L441" i="25" s="1"/>
  <c r="K442" i="25"/>
  <c r="L442" i="25" s="1"/>
  <c r="K443" i="25"/>
  <c r="L443" i="25" s="1"/>
  <c r="K444" i="25"/>
  <c r="L444" i="25" s="1"/>
  <c r="K445" i="25"/>
  <c r="L445" i="25" s="1"/>
  <c r="K446" i="25"/>
  <c r="L446" i="25" s="1"/>
  <c r="K447" i="25"/>
  <c r="L447" i="25" s="1"/>
  <c r="K448" i="25"/>
  <c r="L448" i="25" s="1"/>
  <c r="K449" i="25"/>
  <c r="L449" i="25" s="1"/>
  <c r="K450" i="25"/>
  <c r="L450" i="25" s="1"/>
  <c r="K451" i="25"/>
  <c r="L451" i="25" s="1"/>
  <c r="K452" i="25"/>
  <c r="L452" i="25" s="1"/>
  <c r="K453" i="25"/>
  <c r="L453" i="25" s="1"/>
  <c r="K454" i="25"/>
  <c r="L454" i="25" s="1"/>
  <c r="K455" i="25"/>
  <c r="L455" i="25" s="1"/>
  <c r="K458" i="25"/>
  <c r="L458" i="25" s="1"/>
  <c r="K456" i="25"/>
  <c r="L456" i="25" s="1"/>
  <c r="K457" i="25"/>
  <c r="L457" i="25" s="1"/>
  <c r="K460" i="25"/>
  <c r="L460" i="25" s="1"/>
  <c r="K459" i="25"/>
  <c r="L459" i="25" s="1"/>
  <c r="K462" i="25"/>
  <c r="L462" i="25" s="1"/>
  <c r="K464" i="25"/>
  <c r="L464" i="25" s="1"/>
  <c r="K463" i="25"/>
  <c r="L463" i="25" s="1"/>
  <c r="K461" i="25"/>
  <c r="L461" i="25" s="1"/>
  <c r="K466" i="25"/>
  <c r="L466" i="25" s="1"/>
  <c r="K467" i="25"/>
  <c r="L467" i="25" s="1"/>
  <c r="K465" i="25"/>
  <c r="L465" i="25" s="1"/>
  <c r="K469" i="25"/>
  <c r="L469" i="25" s="1"/>
  <c r="K468" i="25"/>
  <c r="L468" i="25" s="1"/>
  <c r="K470" i="25"/>
  <c r="L470" i="25" s="1"/>
  <c r="K471" i="25"/>
  <c r="L471" i="25" s="1"/>
  <c r="K472" i="25"/>
  <c r="L472" i="25" s="1"/>
  <c r="K473" i="25"/>
  <c r="L473" i="25" s="1"/>
  <c r="K474" i="25"/>
  <c r="L474" i="25" s="1"/>
  <c r="K475" i="25"/>
  <c r="L475" i="25" s="1"/>
  <c r="K476" i="25"/>
  <c r="L476" i="25" s="1"/>
  <c r="K478" i="25"/>
  <c r="L478" i="25" s="1"/>
  <c r="K477" i="25"/>
  <c r="L477" i="25" s="1"/>
  <c r="K479" i="25"/>
  <c r="L479" i="25" s="1"/>
  <c r="K480" i="25"/>
  <c r="L480" i="25" s="1"/>
  <c r="K481" i="25"/>
  <c r="L481" i="25" s="1"/>
  <c r="K482" i="25"/>
  <c r="L482" i="25" s="1"/>
  <c r="K483" i="25"/>
  <c r="L483" i="25" s="1"/>
  <c r="K484" i="25"/>
  <c r="L484" i="25" s="1"/>
  <c r="K485" i="25"/>
  <c r="L485" i="25" s="1"/>
  <c r="K486" i="25"/>
  <c r="L486" i="25" s="1"/>
  <c r="K487" i="25"/>
  <c r="L487" i="25" s="1"/>
  <c r="K488" i="25"/>
  <c r="L488" i="25" s="1"/>
  <c r="K489" i="25"/>
  <c r="L489" i="25" s="1"/>
  <c r="K490" i="25"/>
  <c r="L490" i="25" s="1"/>
  <c r="K491" i="25"/>
  <c r="L491" i="25" s="1"/>
  <c r="K493" i="25"/>
  <c r="L493" i="25" s="1"/>
  <c r="K494" i="25"/>
  <c r="L494" i="25" s="1"/>
  <c r="K492" i="25"/>
  <c r="L492" i="25" s="1"/>
  <c r="K495" i="25"/>
  <c r="L495" i="25" s="1"/>
  <c r="K497" i="25"/>
  <c r="L497" i="25" s="1"/>
  <c r="K496" i="25"/>
  <c r="L496" i="25" s="1"/>
  <c r="K498" i="25"/>
  <c r="L498" i="25" s="1"/>
  <c r="K500" i="25"/>
  <c r="L500" i="25" s="1"/>
  <c r="K499" i="25"/>
  <c r="L499" i="25" s="1"/>
  <c r="K501" i="25"/>
  <c r="L501" i="25" s="1"/>
  <c r="K502" i="25"/>
  <c r="L502" i="25" s="1"/>
  <c r="K504" i="25"/>
  <c r="L504" i="25" s="1"/>
  <c r="K503" i="25"/>
  <c r="L503" i="25" s="1"/>
  <c r="K506" i="25"/>
  <c r="L506" i="25" s="1"/>
  <c r="K505" i="25"/>
  <c r="L505" i="25" s="1"/>
  <c r="K507" i="25"/>
  <c r="L507" i="25" s="1"/>
  <c r="K508" i="25"/>
  <c r="L508" i="25" s="1"/>
  <c r="K509" i="25"/>
  <c r="L509" i="25" s="1"/>
  <c r="K510" i="25"/>
  <c r="L510" i="25" s="1"/>
  <c r="K511" i="25"/>
  <c r="L511" i="25" s="1"/>
  <c r="K512" i="25"/>
  <c r="L512" i="25" s="1"/>
  <c r="K513" i="25"/>
  <c r="L513" i="25" s="1"/>
  <c r="K515" i="25"/>
  <c r="L515" i="25" s="1"/>
  <c r="K514" i="25"/>
  <c r="L514" i="25" s="1"/>
  <c r="K516" i="25"/>
  <c r="L516" i="25" s="1"/>
  <c r="K517" i="25"/>
  <c r="L517" i="25" s="1"/>
  <c r="K518" i="25"/>
  <c r="L518" i="25" s="1"/>
  <c r="K519" i="25"/>
  <c r="L519" i="25" s="1"/>
  <c r="K520" i="25"/>
  <c r="L520" i="25" s="1"/>
  <c r="K521" i="25"/>
  <c r="L521" i="25" s="1"/>
  <c r="K522" i="25"/>
  <c r="L522" i="25" s="1"/>
  <c r="K524" i="25"/>
  <c r="L524" i="25" s="1"/>
  <c r="K523" i="25"/>
  <c r="L523" i="25" s="1"/>
  <c r="K525" i="25"/>
  <c r="L525" i="25" s="1"/>
  <c r="K526" i="25"/>
  <c r="L526" i="25" s="1"/>
  <c r="K527" i="25"/>
  <c r="L527" i="25" s="1"/>
  <c r="K528" i="25"/>
  <c r="L528" i="25" s="1"/>
  <c r="K529" i="25"/>
  <c r="L529" i="25" s="1"/>
  <c r="K530" i="25"/>
  <c r="L530" i="25" s="1"/>
  <c r="K531" i="25"/>
  <c r="L531" i="25" s="1"/>
  <c r="K532" i="25"/>
  <c r="L532" i="25" s="1"/>
  <c r="K533" i="25"/>
  <c r="L533" i="25" s="1"/>
  <c r="K534" i="25"/>
  <c r="L534" i="25" s="1"/>
  <c r="K535" i="25"/>
  <c r="L535" i="25" s="1"/>
  <c r="K536" i="25"/>
  <c r="L536" i="25" s="1"/>
  <c r="K537" i="25"/>
  <c r="L537" i="25" s="1"/>
  <c r="K538" i="25"/>
  <c r="L538" i="25" s="1"/>
  <c r="K539" i="25"/>
  <c r="L539" i="25" s="1"/>
  <c r="K540" i="25"/>
  <c r="L540" i="25" s="1"/>
  <c r="K541" i="25"/>
  <c r="L541" i="25" s="1"/>
  <c r="K542" i="25"/>
  <c r="L542" i="25" s="1"/>
  <c r="K543" i="25"/>
  <c r="L543" i="25" s="1"/>
  <c r="K544" i="25"/>
  <c r="L544" i="25" s="1"/>
  <c r="K545" i="25"/>
  <c r="L545" i="25" s="1"/>
  <c r="K546" i="25"/>
  <c r="L546" i="25" s="1"/>
  <c r="K547" i="25"/>
  <c r="L547" i="25" s="1"/>
  <c r="K548" i="25"/>
  <c r="L548" i="25" s="1"/>
  <c r="K549" i="25"/>
  <c r="L549" i="25" s="1"/>
  <c r="K550" i="25"/>
  <c r="L550" i="25" s="1"/>
  <c r="K551" i="25"/>
  <c r="L551" i="25" s="1"/>
  <c r="K552" i="25"/>
  <c r="L552" i="25" s="1"/>
  <c r="K553" i="25"/>
  <c r="L553" i="25" s="1"/>
  <c r="K554" i="25"/>
  <c r="L554" i="25" s="1"/>
  <c r="K555" i="25"/>
  <c r="L555" i="25" s="1"/>
  <c r="K556" i="25"/>
  <c r="L556" i="25" s="1"/>
  <c r="K557" i="25"/>
  <c r="L557" i="25" s="1"/>
  <c r="K558" i="25"/>
  <c r="L558" i="25" s="1"/>
  <c r="K559" i="25"/>
  <c r="L559" i="25" s="1"/>
  <c r="K560" i="25"/>
  <c r="L560" i="25" s="1"/>
  <c r="K561" i="25"/>
  <c r="L561" i="25" s="1"/>
  <c r="K562" i="25"/>
  <c r="L562" i="25" s="1"/>
  <c r="K563" i="25"/>
  <c r="L563" i="25" s="1"/>
  <c r="K564" i="25"/>
  <c r="L564" i="25" s="1"/>
  <c r="K565" i="25"/>
  <c r="L565" i="25" s="1"/>
  <c r="K566" i="25"/>
  <c r="L566" i="25" s="1"/>
  <c r="K567" i="25"/>
  <c r="L567" i="25" s="1"/>
  <c r="K568" i="25"/>
  <c r="L568" i="25" s="1"/>
  <c r="K569" i="25"/>
  <c r="L569" i="25" s="1"/>
  <c r="K570" i="25"/>
  <c r="L570" i="25" s="1"/>
  <c r="K571" i="25"/>
  <c r="L571" i="25" s="1"/>
  <c r="K572" i="25"/>
  <c r="L572" i="25" s="1"/>
  <c r="K573" i="25"/>
  <c r="L573" i="25" s="1"/>
  <c r="K574" i="25"/>
  <c r="L574" i="25" s="1"/>
  <c r="K575" i="25"/>
  <c r="L575" i="25" s="1"/>
  <c r="K576" i="25"/>
  <c r="L576" i="25" s="1"/>
  <c r="K577" i="25"/>
  <c r="L577" i="25" s="1"/>
  <c r="K578" i="25"/>
  <c r="L578" i="25" s="1"/>
  <c r="K579" i="25"/>
  <c r="L579" i="25" s="1"/>
  <c r="K580" i="25"/>
  <c r="L580" i="25" s="1"/>
  <c r="K581" i="25"/>
  <c r="L581" i="25" s="1"/>
  <c r="K582" i="25"/>
  <c r="L582" i="25" s="1"/>
  <c r="K583" i="25"/>
  <c r="L583" i="25" s="1"/>
  <c r="K584" i="25"/>
  <c r="L584" i="25" s="1"/>
  <c r="K585" i="25"/>
  <c r="L585" i="25" s="1"/>
  <c r="K586" i="25"/>
  <c r="L586" i="25" s="1"/>
  <c r="K587" i="25"/>
  <c r="L587" i="25" s="1"/>
  <c r="K588" i="25"/>
  <c r="L588" i="25" s="1"/>
  <c r="K589" i="25"/>
  <c r="L589" i="25" s="1"/>
  <c r="K590" i="25"/>
  <c r="L590" i="25" s="1"/>
  <c r="K591" i="25"/>
  <c r="L591" i="25" s="1"/>
  <c r="K592" i="25"/>
  <c r="L592" i="25" s="1"/>
  <c r="K593" i="25"/>
  <c r="L593" i="25" s="1"/>
  <c r="K596" i="25"/>
  <c r="L596" i="25" s="1"/>
  <c r="K594" i="25"/>
  <c r="L594" i="25" s="1"/>
  <c r="K595" i="25"/>
  <c r="L595" i="25" s="1"/>
  <c r="K597" i="25"/>
  <c r="L597" i="25" s="1"/>
  <c r="K598" i="25"/>
  <c r="L598" i="25" s="1"/>
  <c r="K600" i="25"/>
  <c r="L600" i="25" s="1"/>
  <c r="K599" i="25"/>
  <c r="L599" i="25" s="1"/>
  <c r="K602" i="25"/>
  <c r="L602" i="25" s="1"/>
  <c r="K604" i="25"/>
  <c r="L604" i="25" s="1"/>
  <c r="K601" i="25"/>
  <c r="L601" i="25" s="1"/>
  <c r="K603" i="25"/>
  <c r="L603" i="25" s="1"/>
  <c r="K606" i="25"/>
  <c r="L606" i="25" s="1"/>
  <c r="K607" i="25"/>
  <c r="L607" i="25" s="1"/>
  <c r="K605" i="25"/>
  <c r="L605" i="25" s="1"/>
  <c r="K612" i="25"/>
  <c r="L612" i="25" s="1"/>
  <c r="K608" i="25"/>
  <c r="L608" i="25" s="1"/>
  <c r="K610" i="25"/>
  <c r="L610" i="25" s="1"/>
  <c r="K611" i="25"/>
  <c r="L611" i="25" s="1"/>
  <c r="K609" i="25"/>
  <c r="L609" i="25" s="1"/>
  <c r="K615" i="25"/>
  <c r="L615" i="25" s="1"/>
  <c r="K613" i="25"/>
  <c r="L613" i="25" s="1"/>
  <c r="K614" i="25"/>
  <c r="L614" i="25" s="1"/>
  <c r="K619" i="25"/>
  <c r="L619" i="25" s="1"/>
  <c r="K616" i="25"/>
  <c r="L616" i="25" s="1"/>
  <c r="K618" i="25"/>
  <c r="L618" i="25" s="1"/>
  <c r="K617" i="25"/>
  <c r="L617" i="25" s="1"/>
  <c r="K620" i="25"/>
  <c r="L620" i="25" s="1"/>
  <c r="K621" i="25"/>
  <c r="L621" i="25" s="1"/>
  <c r="K622" i="25"/>
  <c r="L622" i="25" s="1"/>
  <c r="K623" i="25"/>
  <c r="L623" i="25" s="1"/>
  <c r="K625" i="25"/>
  <c r="L625" i="25" s="1"/>
  <c r="K624" i="25"/>
  <c r="L624" i="25" s="1"/>
  <c r="K626" i="25"/>
  <c r="L626" i="25" s="1"/>
  <c r="K627" i="25"/>
  <c r="L627" i="25" s="1"/>
  <c r="K629" i="25"/>
  <c r="L629" i="25" s="1"/>
  <c r="K628" i="25"/>
  <c r="L628" i="25" s="1"/>
  <c r="K630" i="25"/>
  <c r="L630" i="25" s="1"/>
  <c r="K631" i="25"/>
  <c r="L631" i="25" s="1"/>
  <c r="K632" i="25"/>
  <c r="L632" i="25" s="1"/>
  <c r="K633" i="25"/>
  <c r="L633" i="25" s="1"/>
  <c r="K634" i="25"/>
  <c r="L634" i="25" s="1"/>
  <c r="K635" i="25"/>
  <c r="L635" i="25" s="1"/>
  <c r="K636" i="25"/>
  <c r="L636" i="25" s="1"/>
  <c r="K637" i="25"/>
  <c r="L637" i="25" s="1"/>
  <c r="K638" i="25"/>
  <c r="L638" i="25" s="1"/>
  <c r="K639" i="25"/>
  <c r="L639" i="25" s="1"/>
  <c r="K640" i="25"/>
  <c r="L640" i="25" s="1"/>
  <c r="K641" i="25"/>
  <c r="L641" i="25" s="1"/>
  <c r="K642" i="25"/>
  <c r="L642" i="25" s="1"/>
  <c r="K643" i="25"/>
  <c r="L643" i="25" s="1"/>
  <c r="K645" i="25"/>
  <c r="L645" i="25" s="1"/>
  <c r="K644" i="25"/>
  <c r="L644" i="25" s="1"/>
  <c r="K646" i="25"/>
  <c r="L646" i="25" s="1"/>
  <c r="K647" i="25"/>
  <c r="L647" i="25" s="1"/>
  <c r="K648" i="25"/>
  <c r="L648" i="25" s="1"/>
  <c r="K649" i="25"/>
  <c r="L649" i="25" s="1"/>
  <c r="K650" i="25"/>
  <c r="L650" i="25" s="1"/>
  <c r="K651" i="25"/>
  <c r="L651" i="25" s="1"/>
  <c r="K653" i="25"/>
  <c r="L653" i="25" s="1"/>
  <c r="K652" i="25"/>
  <c r="L652" i="25" s="1"/>
  <c r="K654" i="25"/>
  <c r="L654" i="25" s="1"/>
  <c r="K655" i="25"/>
  <c r="L655" i="25" s="1"/>
  <c r="K656" i="25"/>
  <c r="L656" i="25" s="1"/>
  <c r="K657" i="25"/>
  <c r="L657" i="25" s="1"/>
  <c r="K658" i="25"/>
  <c r="L658" i="25" s="1"/>
  <c r="K659" i="25"/>
  <c r="L659" i="25" s="1"/>
  <c r="K660" i="25"/>
  <c r="L660" i="25" s="1"/>
  <c r="K662" i="25"/>
  <c r="L662" i="25" s="1"/>
  <c r="K661" i="25"/>
  <c r="L661" i="25" s="1"/>
  <c r="K663" i="25"/>
  <c r="L663" i="25" s="1"/>
  <c r="K664" i="25"/>
  <c r="L664" i="25" s="1"/>
  <c r="K665" i="25"/>
  <c r="L665" i="25" s="1"/>
  <c r="K666" i="25"/>
  <c r="L666" i="25" s="1"/>
  <c r="K667" i="25"/>
  <c r="L667" i="25" s="1"/>
  <c r="K668" i="25"/>
  <c r="L668" i="25" s="1"/>
  <c r="K669" i="25"/>
  <c r="L669" i="25" s="1"/>
  <c r="K671" i="25"/>
  <c r="L671" i="25" s="1"/>
  <c r="K670" i="25"/>
  <c r="L670" i="25" s="1"/>
  <c r="K672" i="25"/>
  <c r="L672" i="25" s="1"/>
  <c r="K673" i="25"/>
  <c r="L673" i="25" s="1"/>
  <c r="K674" i="25"/>
  <c r="L674" i="25" s="1"/>
  <c r="K675" i="25"/>
  <c r="L675" i="25" s="1"/>
  <c r="K676" i="25"/>
  <c r="L676" i="25" s="1"/>
  <c r="K677" i="25"/>
  <c r="L677" i="25" s="1"/>
  <c r="K678" i="25"/>
  <c r="L678" i="25" s="1"/>
  <c r="K679" i="25"/>
  <c r="L679" i="25" s="1"/>
  <c r="K680" i="25"/>
  <c r="L680" i="25" s="1"/>
  <c r="K682" i="25"/>
  <c r="L682" i="25" s="1"/>
  <c r="K681" i="25"/>
  <c r="L681" i="25" s="1"/>
  <c r="K683" i="25"/>
  <c r="L683" i="25" s="1"/>
  <c r="K685" i="25"/>
  <c r="L685" i="25" s="1"/>
  <c r="K686" i="25"/>
  <c r="L686" i="25" s="1"/>
  <c r="K684" i="25"/>
  <c r="L684" i="25" s="1"/>
  <c r="K687" i="25"/>
  <c r="L687" i="25" s="1"/>
  <c r="K689" i="25"/>
  <c r="L689" i="25" s="1"/>
  <c r="K688" i="25"/>
  <c r="L688" i="25" s="1"/>
  <c r="K690" i="25"/>
  <c r="L690" i="25" s="1"/>
  <c r="K692" i="25"/>
  <c r="L692" i="25" s="1"/>
  <c r="K691" i="25"/>
  <c r="L691" i="25" s="1"/>
  <c r="K693" i="25"/>
  <c r="L693" i="25" s="1"/>
  <c r="K694" i="25"/>
  <c r="L694" i="25" s="1"/>
  <c r="K696" i="25"/>
  <c r="L696" i="25" s="1"/>
  <c r="K695" i="25"/>
  <c r="L695" i="25" s="1"/>
  <c r="K698" i="25"/>
  <c r="L698" i="25" s="1"/>
  <c r="K697" i="25"/>
  <c r="L697" i="25" s="1"/>
  <c r="K699" i="25"/>
  <c r="L699" i="25" s="1"/>
  <c r="K700" i="25"/>
  <c r="L700" i="25" s="1"/>
  <c r="K701" i="25"/>
  <c r="L701" i="25" s="1"/>
  <c r="K705" i="25"/>
  <c r="L705" i="25" s="1"/>
  <c r="K702" i="25"/>
  <c r="L702" i="25" s="1"/>
  <c r="K704" i="25"/>
  <c r="L704" i="25" s="1"/>
  <c r="K703" i="25"/>
  <c r="L703" i="25" s="1"/>
  <c r="K706" i="25"/>
  <c r="L706" i="25" s="1"/>
  <c r="K707" i="25"/>
  <c r="L707" i="25" s="1"/>
  <c r="K709" i="25"/>
  <c r="L709" i="25" s="1"/>
  <c r="K710" i="25"/>
  <c r="L710" i="25" s="1"/>
  <c r="K711" i="25"/>
  <c r="L711" i="25" s="1"/>
  <c r="K708" i="25"/>
  <c r="L708" i="25" s="1"/>
  <c r="K712" i="25"/>
  <c r="L712" i="25" s="1"/>
  <c r="K714" i="25"/>
  <c r="L714" i="25" s="1"/>
  <c r="K713" i="25"/>
  <c r="L713" i="25" s="1"/>
  <c r="K715" i="25"/>
  <c r="L715" i="25" s="1"/>
  <c r="K717" i="25"/>
  <c r="L717" i="25" s="1"/>
  <c r="K718" i="25"/>
  <c r="L718" i="25" s="1"/>
  <c r="K716" i="25"/>
  <c r="L716" i="25" s="1"/>
  <c r="K719" i="25"/>
  <c r="L719" i="25" s="1"/>
  <c r="K721" i="25"/>
  <c r="L721" i="25" s="1"/>
  <c r="K720" i="25"/>
  <c r="L720" i="25" s="1"/>
  <c r="K722" i="25"/>
  <c r="L722" i="25" s="1"/>
  <c r="K723" i="25"/>
  <c r="L723" i="25" s="1"/>
  <c r="K724" i="25"/>
  <c r="L724" i="25" s="1"/>
  <c r="K725" i="25"/>
  <c r="L725" i="25" s="1"/>
  <c r="K726" i="25"/>
  <c r="L726" i="25" s="1"/>
  <c r="K727" i="25"/>
  <c r="L727" i="25" s="1"/>
  <c r="K728" i="25"/>
  <c r="L728" i="25" s="1"/>
  <c r="K730" i="25"/>
  <c r="L730" i="25" s="1"/>
  <c r="K729" i="25"/>
  <c r="L729" i="25" s="1"/>
  <c r="K731" i="25"/>
  <c r="L731" i="25" s="1"/>
  <c r="K733" i="25"/>
  <c r="L733" i="25" s="1"/>
  <c r="K732" i="25"/>
  <c r="L732" i="25" s="1"/>
  <c r="K735" i="25"/>
  <c r="L735" i="25" s="1"/>
  <c r="K736" i="25"/>
  <c r="L736" i="25" s="1"/>
  <c r="K734" i="25"/>
  <c r="L734" i="25" s="1"/>
  <c r="K737" i="25"/>
  <c r="L737" i="25" s="1"/>
  <c r="K738" i="25"/>
  <c r="L738" i="25" s="1"/>
  <c r="K740" i="25"/>
  <c r="L740" i="25" s="1"/>
  <c r="K739" i="25"/>
  <c r="L739" i="25" s="1"/>
  <c r="K743" i="25"/>
  <c r="L743" i="25" s="1"/>
  <c r="K742" i="25"/>
  <c r="L742" i="25" s="1"/>
  <c r="K741" i="25"/>
  <c r="L741" i="25" s="1"/>
  <c r="K745" i="25"/>
  <c r="L745" i="25" s="1"/>
  <c r="K744" i="25"/>
  <c r="L744" i="25" s="1"/>
  <c r="K747" i="25"/>
  <c r="L747" i="25" s="1"/>
  <c r="K746" i="25"/>
  <c r="L746" i="25" s="1"/>
  <c r="K749" i="25"/>
  <c r="L749" i="25" s="1"/>
  <c r="K748" i="25"/>
  <c r="L748" i="25" s="1"/>
  <c r="K750" i="25"/>
  <c r="L750" i="25" s="1"/>
  <c r="K751" i="25"/>
  <c r="L751" i="25" s="1"/>
  <c r="K752" i="25"/>
  <c r="L752" i="25" s="1"/>
  <c r="K753" i="25"/>
  <c r="L753" i="25" s="1"/>
  <c r="K755" i="25"/>
  <c r="L755" i="25" s="1"/>
  <c r="K754" i="25"/>
  <c r="L754" i="25" s="1"/>
  <c r="K756" i="25"/>
  <c r="L756" i="25" s="1"/>
  <c r="K758" i="25"/>
  <c r="L758" i="25" s="1"/>
  <c r="K759" i="25"/>
  <c r="L759" i="25" s="1"/>
  <c r="K757" i="25"/>
  <c r="L757" i="25" s="1"/>
  <c r="K760" i="25"/>
  <c r="L760" i="25" s="1"/>
  <c r="K761" i="25"/>
  <c r="L761" i="25" s="1"/>
  <c r="K762" i="25"/>
  <c r="L762" i="25" s="1"/>
  <c r="K764" i="25"/>
  <c r="L764" i="25" s="1"/>
  <c r="K763" i="25"/>
  <c r="L763" i="25" s="1"/>
  <c r="K765" i="25"/>
  <c r="L765" i="25" s="1"/>
  <c r="K767" i="25"/>
  <c r="L767" i="25" s="1"/>
  <c r="K768" i="25"/>
  <c r="L768" i="25" s="1"/>
  <c r="K766" i="25"/>
  <c r="L766" i="25" s="1"/>
  <c r="K769" i="25"/>
  <c r="L769" i="25" s="1"/>
  <c r="K771" i="25"/>
  <c r="L771" i="25" s="1"/>
  <c r="K770" i="25"/>
  <c r="L770" i="25" s="1"/>
  <c r="K772" i="25"/>
  <c r="L772" i="25" s="1"/>
  <c r="K773" i="25"/>
  <c r="L773" i="25" s="1"/>
  <c r="K774" i="25"/>
  <c r="L774" i="25" s="1"/>
  <c r="K775" i="25"/>
  <c r="L775" i="25" s="1"/>
  <c r="K776" i="25"/>
  <c r="L776" i="25" s="1"/>
  <c r="K777" i="25"/>
  <c r="L777" i="25" s="1"/>
  <c r="K778" i="25"/>
  <c r="L778" i="25" s="1"/>
  <c r="K780" i="25"/>
  <c r="L780" i="25" s="1"/>
  <c r="K779" i="25"/>
  <c r="L779" i="25" s="1"/>
  <c r="K781" i="25"/>
  <c r="L781" i="25" s="1"/>
  <c r="K782" i="25"/>
  <c r="L782" i="25" s="1"/>
  <c r="K783" i="25"/>
  <c r="L783" i="25" s="1"/>
  <c r="K784" i="25"/>
  <c r="L784" i="25" s="1"/>
  <c r="K785" i="25"/>
  <c r="L785" i="25" s="1"/>
  <c r="K786" i="25"/>
  <c r="L786" i="25" s="1"/>
  <c r="K787" i="25"/>
  <c r="L787" i="25" s="1"/>
  <c r="K789" i="25"/>
  <c r="L789" i="25" s="1"/>
  <c r="K788" i="25"/>
  <c r="L788" i="25" s="1"/>
  <c r="K790" i="25"/>
  <c r="L790" i="25" s="1"/>
  <c r="K791" i="25"/>
  <c r="L791" i="25" s="1"/>
  <c r="K792" i="25"/>
  <c r="L792" i="25" s="1"/>
  <c r="K793" i="25"/>
  <c r="L793" i="25" s="1"/>
  <c r="K794" i="25"/>
  <c r="L794" i="25" s="1"/>
  <c r="K795" i="25"/>
  <c r="L795" i="25" s="1"/>
  <c r="K796" i="25"/>
  <c r="L796" i="25" s="1"/>
  <c r="K798" i="25"/>
  <c r="L798" i="25" s="1"/>
  <c r="K797" i="25"/>
  <c r="L797" i="25" s="1"/>
  <c r="K799" i="25"/>
  <c r="L799" i="25" s="1"/>
  <c r="K800" i="25"/>
  <c r="L800" i="25" s="1"/>
  <c r="K801" i="25"/>
  <c r="L801" i="25" s="1"/>
  <c r="K802" i="25"/>
  <c r="L802" i="25" s="1"/>
  <c r="K803" i="25"/>
  <c r="L803" i="25" s="1"/>
  <c r="K804" i="25"/>
  <c r="L804" i="25" s="1"/>
  <c r="K805" i="25"/>
  <c r="L805" i="25" s="1"/>
  <c r="K807" i="25"/>
  <c r="L807" i="25" s="1"/>
  <c r="K806" i="25"/>
  <c r="L806" i="25" s="1"/>
  <c r="K808" i="25"/>
  <c r="L808" i="25" s="1"/>
  <c r="K809" i="25"/>
  <c r="L809" i="25" s="1"/>
  <c r="K810" i="25"/>
  <c r="L810" i="25" s="1"/>
  <c r="K811" i="25"/>
  <c r="L811" i="25" s="1"/>
  <c r="K812" i="25"/>
  <c r="L812" i="25" s="1"/>
  <c r="K813" i="25"/>
  <c r="L813" i="25" s="1"/>
  <c r="K814" i="25"/>
  <c r="L814" i="25" s="1"/>
  <c r="K816" i="25"/>
  <c r="L816" i="25" s="1"/>
  <c r="K815" i="25"/>
  <c r="L815" i="25" s="1"/>
  <c r="K817" i="25"/>
  <c r="L817" i="25" s="1"/>
  <c r="K818" i="25"/>
  <c r="L818" i="25" s="1"/>
  <c r="K819" i="25"/>
  <c r="L819" i="25" s="1"/>
  <c r="K820" i="25"/>
  <c r="L820" i="25" s="1"/>
  <c r="K821" i="25"/>
  <c r="L821" i="25" s="1"/>
  <c r="K822" i="25"/>
  <c r="L822" i="25" s="1"/>
  <c r="K823" i="25"/>
  <c r="L823" i="25" s="1"/>
  <c r="K824" i="25"/>
  <c r="L824" i="25" s="1"/>
  <c r="K825" i="25"/>
  <c r="L825" i="25" s="1"/>
  <c r="K826" i="25"/>
  <c r="L826" i="25" s="1"/>
  <c r="K827" i="25"/>
  <c r="L827" i="25" s="1"/>
  <c r="K828" i="25"/>
  <c r="L828" i="25" s="1"/>
  <c r="K829" i="25"/>
  <c r="L829" i="25" s="1"/>
  <c r="K830" i="25"/>
  <c r="L830" i="25" s="1"/>
  <c r="K831" i="25"/>
  <c r="L831" i="25" s="1"/>
  <c r="K832" i="25"/>
  <c r="L832" i="25" s="1"/>
  <c r="K833" i="25"/>
  <c r="L833" i="25" s="1"/>
  <c r="K834" i="25"/>
  <c r="L834" i="25" s="1"/>
  <c r="K835" i="25"/>
  <c r="L835" i="25" s="1"/>
  <c r="K836" i="25"/>
  <c r="L836" i="25" s="1"/>
  <c r="K837" i="25"/>
  <c r="L837" i="25" s="1"/>
  <c r="K840" i="25"/>
  <c r="L840" i="25" s="1"/>
  <c r="K838" i="25"/>
  <c r="L838" i="25" s="1"/>
  <c r="K839" i="25"/>
  <c r="L839" i="25" s="1"/>
  <c r="K842" i="25"/>
  <c r="L842" i="25" s="1"/>
  <c r="K843" i="25"/>
  <c r="L843" i="25" s="1"/>
  <c r="K844" i="25"/>
  <c r="L844" i="25" s="1"/>
  <c r="K841" i="25"/>
  <c r="L841" i="25" s="1"/>
  <c r="K845" i="25"/>
  <c r="L845" i="25" s="1"/>
  <c r="K847" i="25"/>
  <c r="L847" i="25" s="1"/>
  <c r="K848" i="25"/>
  <c r="L848" i="25" s="1"/>
  <c r="K846" i="25"/>
  <c r="L846" i="25" s="1"/>
  <c r="K849" i="25"/>
  <c r="L849" i="25" s="1"/>
  <c r="K850" i="25"/>
  <c r="L850" i="25" s="1"/>
  <c r="K851" i="25"/>
  <c r="L851" i="25" s="1"/>
  <c r="K853" i="25"/>
  <c r="L853" i="25" s="1"/>
  <c r="K852" i="25"/>
  <c r="L852" i="25" s="1"/>
  <c r="K855" i="25"/>
  <c r="L855" i="25" s="1"/>
  <c r="K856" i="25"/>
  <c r="L856" i="25" s="1"/>
  <c r="K858" i="25"/>
  <c r="L858" i="25" s="1"/>
  <c r="K854" i="25"/>
  <c r="L854" i="25" s="1"/>
  <c r="K857" i="25"/>
  <c r="L857" i="25" s="1"/>
  <c r="K860" i="25"/>
  <c r="L860" i="25" s="1"/>
  <c r="K859" i="25"/>
  <c r="L859" i="25" s="1"/>
  <c r="K861" i="25"/>
  <c r="L861" i="25" s="1"/>
  <c r="K863" i="25"/>
  <c r="L863" i="25" s="1"/>
  <c r="K864" i="25"/>
  <c r="L864" i="25" s="1"/>
  <c r="K865" i="25"/>
  <c r="L865" i="25" s="1"/>
  <c r="K862" i="25"/>
  <c r="L862" i="25" s="1"/>
  <c r="K866" i="25"/>
  <c r="L866" i="25" s="1"/>
  <c r="K868" i="25"/>
  <c r="L868" i="25" s="1"/>
  <c r="K867" i="25"/>
  <c r="L867" i="25" s="1"/>
  <c r="K869" i="25"/>
  <c r="L869" i="25" s="1"/>
  <c r="K872" i="25"/>
  <c r="L872" i="25" s="1"/>
  <c r="K870" i="25"/>
  <c r="L870" i="25" s="1"/>
  <c r="K871" i="25"/>
  <c r="L871" i="25" s="1"/>
  <c r="K873" i="25"/>
  <c r="L873" i="25" s="1"/>
  <c r="K874" i="25"/>
  <c r="L874" i="25" s="1"/>
  <c r="K875" i="25"/>
  <c r="L875" i="25" s="1"/>
  <c r="K876" i="25"/>
  <c r="L876" i="25" s="1"/>
  <c r="K877" i="25"/>
  <c r="L877" i="25" s="1"/>
  <c r="K879" i="25"/>
  <c r="L879" i="25" s="1"/>
  <c r="K878" i="25"/>
  <c r="L878" i="25" s="1"/>
  <c r="K880" i="25"/>
  <c r="L880" i="25" s="1"/>
  <c r="K881" i="25"/>
  <c r="L881" i="25" s="1"/>
  <c r="K882" i="25"/>
  <c r="L882" i="25" s="1"/>
  <c r="K883" i="25"/>
  <c r="L883" i="25" s="1"/>
  <c r="K884" i="25"/>
  <c r="L884" i="25" s="1"/>
  <c r="K885" i="25"/>
  <c r="L885" i="25" s="1"/>
  <c r="K887" i="25"/>
  <c r="L887" i="25" s="1"/>
  <c r="K886" i="25"/>
  <c r="L886" i="25" s="1"/>
  <c r="K888" i="25"/>
  <c r="L888" i="25" s="1"/>
  <c r="K889" i="25"/>
  <c r="L889" i="25" s="1"/>
  <c r="K890" i="25"/>
  <c r="L890" i="25" s="1"/>
  <c r="K891" i="25"/>
  <c r="L891" i="25" s="1"/>
  <c r="K892" i="25"/>
  <c r="L892" i="25" s="1"/>
  <c r="K893" i="25"/>
  <c r="L893" i="25" s="1"/>
  <c r="K894" i="25"/>
  <c r="L894" i="25" s="1"/>
  <c r="K896" i="25"/>
  <c r="L896" i="25" s="1"/>
  <c r="K895" i="25"/>
  <c r="L895" i="25" s="1"/>
  <c r="K897" i="25"/>
  <c r="L897" i="25" s="1"/>
  <c r="K898" i="25"/>
  <c r="L898" i="25" s="1"/>
  <c r="K899" i="25"/>
  <c r="L899" i="25" s="1"/>
  <c r="K900" i="25"/>
  <c r="L900" i="25" s="1"/>
  <c r="K901" i="25"/>
  <c r="L901" i="25" s="1"/>
  <c r="K902" i="25"/>
  <c r="L902" i="25" s="1"/>
  <c r="K903" i="25"/>
  <c r="L903" i="25" s="1"/>
  <c r="K904" i="25"/>
  <c r="L904" i="25" s="1"/>
  <c r="K905" i="25"/>
  <c r="L905" i="25" s="1"/>
  <c r="K906" i="25"/>
  <c r="L906" i="25" s="1"/>
  <c r="K907" i="25"/>
  <c r="L907" i="25" s="1"/>
  <c r="K908" i="25"/>
  <c r="L908" i="25" s="1"/>
  <c r="K909" i="25"/>
  <c r="L909" i="25" s="1"/>
  <c r="K910" i="25"/>
  <c r="L910" i="25" s="1"/>
  <c r="K911" i="25"/>
  <c r="L911" i="25" s="1"/>
  <c r="K913" i="25"/>
  <c r="L913" i="25" s="1"/>
  <c r="K912" i="25"/>
  <c r="L912" i="25" s="1"/>
  <c r="K914" i="25"/>
  <c r="L914" i="25" s="1"/>
  <c r="K915" i="25"/>
  <c r="L915" i="25" s="1"/>
  <c r="K916" i="25"/>
  <c r="L916" i="25" s="1"/>
  <c r="K917" i="25"/>
  <c r="L917" i="25" s="1"/>
  <c r="K919" i="25"/>
  <c r="L919" i="25" s="1"/>
  <c r="K918" i="25"/>
  <c r="L918" i="25" s="1"/>
  <c r="K920" i="25"/>
  <c r="L920" i="25" s="1"/>
  <c r="K922" i="25"/>
  <c r="L922" i="25" s="1"/>
  <c r="K921" i="25"/>
  <c r="L921" i="25" s="1"/>
  <c r="K924" i="25"/>
  <c r="L924" i="25" s="1"/>
  <c r="K925" i="25"/>
  <c r="L925" i="25" s="1"/>
  <c r="K927" i="25"/>
  <c r="L927" i="25" s="1"/>
  <c r="K923" i="25"/>
  <c r="L923" i="25" s="1"/>
  <c r="K926" i="25"/>
  <c r="L926" i="25" s="1"/>
  <c r="K928" i="25"/>
  <c r="L928" i="25" s="1"/>
  <c r="K929" i="25"/>
  <c r="L929" i="25" s="1"/>
  <c r="K930" i="25"/>
  <c r="L930" i="25" s="1"/>
  <c r="K932" i="25"/>
  <c r="L932" i="25" s="1"/>
  <c r="K933" i="25"/>
  <c r="L933" i="25" s="1"/>
  <c r="K934" i="25"/>
  <c r="L934" i="25" s="1"/>
  <c r="K931" i="25"/>
  <c r="L931" i="25" s="1"/>
  <c r="K935" i="25"/>
  <c r="L935" i="25" s="1"/>
  <c r="K937" i="25"/>
  <c r="L937" i="25" s="1"/>
  <c r="K936" i="25"/>
  <c r="L936" i="25" s="1"/>
  <c r="K938" i="25"/>
  <c r="L938" i="25" s="1"/>
  <c r="K940" i="25"/>
  <c r="L940" i="25" s="1"/>
  <c r="K941" i="25"/>
  <c r="L941" i="25" s="1"/>
  <c r="K939" i="25"/>
  <c r="L939" i="25" s="1"/>
  <c r="K942" i="25"/>
  <c r="L942" i="25" s="1"/>
  <c r="K943" i="25"/>
  <c r="L943" i="25" s="1"/>
  <c r="K944" i="25"/>
  <c r="L944" i="25" s="1"/>
  <c r="K945" i="25"/>
  <c r="L945" i="25" s="1"/>
  <c r="K946" i="25"/>
  <c r="L946" i="25" s="1"/>
  <c r="K947" i="25"/>
  <c r="L947" i="25" s="1"/>
  <c r="K948" i="25"/>
  <c r="L948" i="25" s="1"/>
  <c r="K949" i="25"/>
  <c r="L949" i="25" s="1"/>
  <c r="K950" i="25"/>
  <c r="L950" i="25" s="1"/>
  <c r="K951" i="25"/>
  <c r="L951" i="25" s="1"/>
  <c r="K952" i="25"/>
  <c r="L952" i="25" s="1"/>
  <c r="K953" i="25"/>
  <c r="L953" i="25" s="1"/>
  <c r="K954" i="25"/>
  <c r="L954" i="25" s="1"/>
  <c r="K957" i="25"/>
  <c r="L957" i="25" s="1"/>
  <c r="K955" i="25"/>
  <c r="L955" i="25" s="1"/>
  <c r="K958" i="25"/>
  <c r="L958" i="25" s="1"/>
  <c r="K959" i="25"/>
  <c r="L959" i="25" s="1"/>
  <c r="K956" i="25"/>
  <c r="L956" i="25" s="1"/>
  <c r="K960" i="25"/>
  <c r="L960" i="25" s="1"/>
  <c r="K961" i="25"/>
  <c r="L961" i="25" s="1"/>
  <c r="K963" i="25"/>
  <c r="L963" i="25" s="1"/>
  <c r="K962" i="25"/>
  <c r="L962" i="25" s="1"/>
  <c r="K966" i="25"/>
  <c r="L966" i="25" s="1"/>
  <c r="K965" i="25"/>
  <c r="L965" i="25" s="1"/>
  <c r="K967" i="25"/>
  <c r="L967" i="25" s="1"/>
  <c r="K964" i="25"/>
  <c r="L964" i="25" s="1"/>
  <c r="K968" i="25"/>
  <c r="L968" i="25" s="1"/>
  <c r="K969" i="25"/>
  <c r="L969" i="25" s="1"/>
  <c r="K970" i="25"/>
  <c r="L970" i="25" s="1"/>
  <c r="K971" i="25"/>
  <c r="L971" i="25" s="1"/>
  <c r="K972" i="25"/>
  <c r="L972" i="25" s="1"/>
  <c r="K973" i="25"/>
  <c r="L973" i="25" s="1"/>
  <c r="K974" i="25"/>
  <c r="L974" i="25" s="1"/>
  <c r="K975" i="25"/>
  <c r="L975" i="25" s="1"/>
  <c r="K976" i="25"/>
  <c r="L976" i="25" s="1"/>
  <c r="K977" i="25"/>
  <c r="L977" i="25" s="1"/>
  <c r="K978" i="25"/>
  <c r="L978" i="25" s="1"/>
  <c r="K979" i="25"/>
  <c r="L979" i="25" s="1"/>
  <c r="K980" i="25"/>
  <c r="L980" i="25" s="1"/>
  <c r="K981" i="25"/>
  <c r="L981" i="25" s="1"/>
  <c r="K982" i="25"/>
  <c r="L982" i="25" s="1"/>
  <c r="K983" i="25"/>
  <c r="L983" i="25" s="1"/>
  <c r="K984" i="25"/>
  <c r="L984" i="25" s="1"/>
  <c r="K985" i="25"/>
  <c r="L985" i="25" s="1"/>
  <c r="K986" i="25"/>
  <c r="L986" i="25" s="1"/>
  <c r="K987" i="25"/>
  <c r="L987" i="25" s="1"/>
  <c r="K988" i="25"/>
  <c r="L988" i="25" s="1"/>
  <c r="K989" i="25"/>
  <c r="L989" i="25" s="1"/>
  <c r="K990" i="25"/>
  <c r="L990" i="25" s="1"/>
  <c r="K991" i="25"/>
  <c r="L991" i="25" s="1"/>
  <c r="K992" i="25"/>
  <c r="L992" i="25" s="1"/>
  <c r="K993" i="25"/>
  <c r="L993" i="25" s="1"/>
  <c r="K994" i="25"/>
  <c r="L994" i="25" s="1"/>
  <c r="K997" i="25"/>
  <c r="L997" i="25" s="1"/>
  <c r="K995" i="25"/>
  <c r="L995" i="25" s="1"/>
  <c r="K998" i="25"/>
  <c r="L998" i="25" s="1"/>
  <c r="K999" i="25"/>
  <c r="L999" i="25" s="1"/>
  <c r="K996" i="25"/>
  <c r="L996" i="25" s="1"/>
  <c r="K1000" i="25"/>
  <c r="L1000" i="25" s="1"/>
  <c r="K1001" i="25"/>
  <c r="L1001" i="25" s="1"/>
  <c r="K1003" i="25"/>
  <c r="L1003" i="25" s="1"/>
  <c r="K1002" i="25"/>
  <c r="L1002" i="25" s="1"/>
  <c r="K1006" i="25"/>
  <c r="L1006" i="25" s="1"/>
  <c r="K1005" i="25"/>
  <c r="L1005" i="25" s="1"/>
  <c r="K1007" i="25"/>
  <c r="L1007" i="25" s="1"/>
  <c r="K1004" i="25"/>
  <c r="L1004" i="25" s="1"/>
  <c r="K1008" i="25"/>
  <c r="L1008" i="25" s="1"/>
  <c r="K1009" i="25"/>
  <c r="L1009" i="25" s="1"/>
  <c r="K1010" i="25"/>
  <c r="L1010" i="25" s="1"/>
  <c r="K1011" i="25"/>
  <c r="L1011" i="25" s="1"/>
  <c r="K1013" i="25"/>
  <c r="L1013" i="25" s="1"/>
  <c r="K1012" i="25"/>
  <c r="L1012" i="25" s="1"/>
  <c r="K1014" i="25"/>
  <c r="L1014" i="25" s="1"/>
  <c r="K1016" i="25"/>
  <c r="L1016" i="25" s="1"/>
  <c r="K1015" i="25"/>
  <c r="L1015" i="25" s="1"/>
  <c r="K1018" i="25"/>
  <c r="L1018" i="25" s="1"/>
  <c r="K1019" i="25"/>
  <c r="L1019" i="25" s="1"/>
  <c r="K1021" i="25"/>
  <c r="L1021" i="25" s="1"/>
  <c r="K1017" i="25"/>
  <c r="L1017" i="25" s="1"/>
  <c r="K1020" i="25"/>
  <c r="L1020" i="25" s="1"/>
  <c r="K1023" i="25"/>
  <c r="L1023" i="25" s="1"/>
  <c r="K1022" i="25"/>
  <c r="L1022" i="25" s="1"/>
  <c r="K1024" i="25"/>
  <c r="L1024" i="25" s="1"/>
  <c r="K1026" i="25"/>
  <c r="L1026" i="25" s="1"/>
  <c r="K1027" i="25"/>
  <c r="L1027" i="25" s="1"/>
  <c r="K1028" i="25"/>
  <c r="L1028" i="25" s="1"/>
  <c r="K1025" i="25"/>
  <c r="L1025" i="25" s="1"/>
  <c r="K1029" i="25"/>
  <c r="L1029" i="25" s="1"/>
  <c r="K1031" i="25"/>
  <c r="L1031" i="25" s="1"/>
  <c r="K1030" i="25"/>
  <c r="L1030" i="25" s="1"/>
  <c r="K1032" i="25"/>
  <c r="L1032" i="25" s="1"/>
  <c r="K1034" i="25"/>
  <c r="L1034" i="25" s="1"/>
  <c r="K1033" i="25"/>
  <c r="L1033" i="25" s="1"/>
  <c r="K1036" i="25"/>
  <c r="L1036" i="25" s="1"/>
  <c r="K1037" i="25"/>
  <c r="L1037" i="25" s="1"/>
  <c r="K1035" i="25"/>
  <c r="L1035" i="25" s="1"/>
  <c r="K1038" i="25"/>
  <c r="L1038" i="25" s="1"/>
  <c r="K1039" i="25"/>
  <c r="L1039" i="25" s="1"/>
  <c r="K1041" i="25"/>
  <c r="L1041" i="25" s="1"/>
  <c r="K1043" i="25"/>
  <c r="L1043" i="25" s="1"/>
  <c r="K1040" i="25"/>
  <c r="L1040" i="25" s="1"/>
  <c r="K1044" i="25"/>
  <c r="L1044" i="25" s="1"/>
  <c r="K1042" i="25"/>
  <c r="L1042" i="25" s="1"/>
  <c r="K1045" i="25"/>
  <c r="L1045" i="25" s="1"/>
  <c r="K1047" i="25"/>
  <c r="L1047" i="25" s="1"/>
  <c r="K1048" i="25"/>
  <c r="L1048" i="25" s="1"/>
  <c r="K1046" i="25"/>
  <c r="L1046" i="25" s="1"/>
  <c r="K1049" i="25"/>
  <c r="L1049" i="25" s="1"/>
  <c r="K1050" i="25"/>
  <c r="L1050" i="25" s="1"/>
  <c r="K1051" i="25"/>
  <c r="L1051" i="25" s="1"/>
  <c r="K1054" i="25"/>
  <c r="L1054" i="25" s="1"/>
  <c r="K1055" i="25"/>
  <c r="L1055" i="25" s="1"/>
  <c r="K1052" i="25"/>
  <c r="L1052" i="25" s="1"/>
  <c r="K1053" i="25"/>
  <c r="L1053" i="25" s="1"/>
  <c r="K1056" i="25"/>
  <c r="L1056" i="25" s="1"/>
  <c r="K1057" i="25"/>
  <c r="L1057" i="25" s="1"/>
  <c r="K1059" i="25"/>
  <c r="L1059" i="25" s="1"/>
  <c r="K1058" i="25"/>
  <c r="L1058" i="25" s="1"/>
  <c r="K1060" i="25"/>
  <c r="L1060" i="25" s="1"/>
  <c r="K1061" i="25"/>
  <c r="L1061" i="25" s="1"/>
  <c r="K1063" i="25"/>
  <c r="L1063" i="25" s="1"/>
  <c r="K1062" i="25"/>
  <c r="L1062" i="25" s="1"/>
  <c r="K1064" i="25"/>
  <c r="L1064" i="25" s="1"/>
  <c r="K1065" i="25"/>
  <c r="L1065" i="25" s="1"/>
  <c r="K1066" i="25"/>
  <c r="L1066" i="25" s="1"/>
  <c r="K1067" i="25"/>
  <c r="L1067" i="25" s="1"/>
  <c r="K1068" i="25"/>
  <c r="L1068" i="25" s="1"/>
  <c r="K1069" i="25"/>
  <c r="L1069" i="25" s="1"/>
  <c r="K1070" i="25"/>
  <c r="L1070" i="25" s="1"/>
  <c r="K1073" i="25"/>
  <c r="L1073" i="25" s="1"/>
  <c r="K1072" i="25"/>
  <c r="L1072" i="25" s="1"/>
  <c r="K1071" i="25"/>
  <c r="L1071" i="25" s="1"/>
  <c r="K1075" i="25"/>
  <c r="L1075" i="25" s="1"/>
  <c r="K1074" i="25"/>
  <c r="L1074" i="25" s="1"/>
  <c r="K1077" i="25"/>
  <c r="L1077" i="25" s="1"/>
  <c r="K1076" i="25"/>
  <c r="L1076" i="25" s="1"/>
  <c r="K1078" i="25"/>
  <c r="L1078" i="25" s="1"/>
  <c r="K1080" i="25"/>
  <c r="L1080" i="25" s="1"/>
  <c r="K1079" i="25"/>
  <c r="L1079" i="25" s="1"/>
  <c r="K1083" i="25"/>
  <c r="L1083" i="25" s="1"/>
  <c r="K1081" i="25"/>
  <c r="L1081" i="25" s="1"/>
  <c r="K1082" i="25"/>
  <c r="L1082" i="25" s="1"/>
  <c r="K1084" i="25"/>
  <c r="L1084" i="25" s="1"/>
  <c r="K1086" i="25"/>
  <c r="L1086" i="25" s="1"/>
  <c r="K1088" i="25"/>
  <c r="L1088" i="25" s="1"/>
  <c r="K1085" i="25"/>
  <c r="L1085" i="25" s="1"/>
  <c r="K1087" i="25"/>
  <c r="L1087" i="25" s="1"/>
  <c r="K1090" i="25"/>
  <c r="L1090" i="25" s="1"/>
  <c r="K1089" i="25"/>
  <c r="L1089" i="25" s="1"/>
  <c r="K1093" i="25"/>
  <c r="L1093" i="25" s="1"/>
  <c r="K1095" i="25"/>
  <c r="L1095" i="25" s="1"/>
  <c r="K1092" i="25"/>
  <c r="L1092" i="25" s="1"/>
  <c r="K1096" i="25"/>
  <c r="L1096" i="25" s="1"/>
  <c r="K1091" i="25"/>
  <c r="L1091" i="25" s="1"/>
  <c r="K1094" i="25"/>
  <c r="L1094" i="25" s="1"/>
  <c r="K1097" i="25"/>
  <c r="L1097" i="25" s="1"/>
  <c r="K1098" i="25"/>
  <c r="L1098" i="25" s="1"/>
  <c r="K1099" i="25"/>
  <c r="L1099" i="25" s="1"/>
  <c r="K1102" i="25"/>
  <c r="L1102" i="25" s="1"/>
  <c r="K1104" i="25"/>
  <c r="L1104" i="25" s="1"/>
  <c r="K1100" i="25"/>
  <c r="L1100" i="25" s="1"/>
  <c r="K1103" i="25"/>
  <c r="L1103" i="25" s="1"/>
  <c r="K1101" i="25"/>
  <c r="L1101" i="25" s="1"/>
  <c r="K1106" i="25"/>
  <c r="L1106" i="25" s="1"/>
  <c r="K1105" i="25"/>
  <c r="L1105" i="25" s="1"/>
  <c r="K1109" i="25"/>
  <c r="L1109" i="25" s="1"/>
  <c r="K1107" i="25"/>
  <c r="L1107" i="25" s="1"/>
  <c r="K1108" i="25"/>
  <c r="L1108" i="25" s="1"/>
  <c r="K1110" i="25"/>
  <c r="L1110" i="25" s="1"/>
  <c r="K1112" i="25"/>
  <c r="L1112" i="25" s="1"/>
  <c r="K1114" i="25"/>
  <c r="L1114" i="25" s="1"/>
  <c r="K1111" i="25"/>
  <c r="L1111" i="25" s="1"/>
  <c r="K1113" i="25"/>
  <c r="L1113" i="25" s="1"/>
  <c r="K1115" i="25"/>
  <c r="L1115" i="25" s="1"/>
  <c r="K1117" i="25"/>
  <c r="L1117" i="25" s="1"/>
  <c r="K1116" i="25"/>
  <c r="L1116" i="25" s="1"/>
  <c r="K1118" i="25"/>
  <c r="L1118" i="25" s="1"/>
  <c r="K1120" i="25"/>
  <c r="L1120" i="25" s="1"/>
  <c r="K1119" i="25"/>
  <c r="L1119" i="25" s="1"/>
  <c r="K1121" i="25"/>
  <c r="L1121" i="25" s="1"/>
  <c r="K1122" i="25"/>
  <c r="L1122" i="25" s="1"/>
  <c r="K1123" i="25"/>
  <c r="L1123" i="25" s="1"/>
  <c r="K1124" i="25"/>
  <c r="L1124" i="25" s="1"/>
  <c r="K1125" i="25"/>
  <c r="L1125" i="25" s="1"/>
  <c r="K1126" i="25"/>
  <c r="L1126" i="25" s="1"/>
  <c r="K1127" i="25"/>
  <c r="L1127" i="25" s="1"/>
  <c r="K1129" i="25"/>
  <c r="L1129" i="25" s="1"/>
  <c r="K1128" i="25"/>
  <c r="L1128" i="25" s="1"/>
  <c r="K1130" i="25"/>
  <c r="L1130" i="25" s="1"/>
  <c r="K1131" i="25"/>
  <c r="L1131" i="25" s="1"/>
  <c r="K1132" i="25"/>
  <c r="L1132" i="25" s="1"/>
  <c r="K1133" i="25"/>
  <c r="L1133" i="25" s="1"/>
  <c r="K1135" i="25"/>
  <c r="L1135" i="25" s="1"/>
  <c r="K1134" i="25"/>
  <c r="L1134" i="25" s="1"/>
  <c r="K1136" i="25"/>
  <c r="L1136" i="25" s="1"/>
  <c r="K1138" i="25"/>
  <c r="L1138" i="25" s="1"/>
  <c r="K1137" i="25"/>
  <c r="L1137" i="25" s="1"/>
  <c r="K1140" i="25"/>
  <c r="L1140" i="25" s="1"/>
  <c r="K1141" i="25"/>
  <c r="L1141" i="25" s="1"/>
  <c r="K1143" i="25"/>
  <c r="L1143" i="25" s="1"/>
  <c r="K1139" i="25"/>
  <c r="L1139" i="25" s="1"/>
  <c r="K1142" i="25"/>
  <c r="L1142" i="25" s="1"/>
  <c r="K1144" i="25"/>
  <c r="L1144" i="25" s="1"/>
  <c r="K1145" i="25"/>
  <c r="L1145" i="25" s="1"/>
  <c r="K1146" i="25"/>
  <c r="L1146" i="25" s="1"/>
  <c r="K1148" i="25"/>
  <c r="L1148" i="25" s="1"/>
  <c r="K1150" i="25"/>
  <c r="L1150" i="25" s="1"/>
  <c r="K1149" i="25"/>
  <c r="L1149" i="25" s="1"/>
  <c r="K1147" i="25"/>
  <c r="L1147" i="25" s="1"/>
  <c r="K1152" i="25"/>
  <c r="L1152" i="25" s="1"/>
  <c r="K1153" i="25"/>
  <c r="L1153" i="25" s="1"/>
  <c r="K1151" i="25"/>
  <c r="L1151" i="25" s="1"/>
  <c r="K1154" i="25"/>
  <c r="L1154" i="25" s="1"/>
  <c r="K1155" i="25"/>
  <c r="L1155" i="25" s="1"/>
  <c r="K1158" i="25"/>
  <c r="L1158" i="25" s="1"/>
  <c r="K1157" i="25"/>
  <c r="L1157" i="25" s="1"/>
  <c r="K1156" i="25"/>
  <c r="L1156" i="25" s="1"/>
  <c r="K1161" i="25"/>
  <c r="L1161" i="25" s="1"/>
  <c r="K1159" i="25"/>
  <c r="L1159" i="25" s="1"/>
  <c r="K1160" i="25"/>
  <c r="L1160" i="25" s="1"/>
  <c r="K1162" i="25"/>
  <c r="L1162" i="25" s="1"/>
  <c r="K1163" i="25"/>
  <c r="L1163" i="25" s="1"/>
  <c r="K1165" i="25"/>
  <c r="L1165" i="25" s="1"/>
  <c r="K1166" i="25"/>
  <c r="L1166" i="25" s="1"/>
  <c r="K1167" i="25"/>
  <c r="L1167" i="25" s="1"/>
  <c r="K1164" i="25"/>
  <c r="L1164" i="25" s="1"/>
  <c r="K1168" i="25"/>
  <c r="L1168" i="25" s="1"/>
  <c r="K1169" i="25"/>
  <c r="L1169" i="25" s="1"/>
  <c r="K1170" i="25"/>
  <c r="L1170" i="25" s="1"/>
  <c r="K1171" i="25"/>
  <c r="L1171" i="25" s="1"/>
  <c r="K1172" i="25"/>
  <c r="L1172" i="25" s="1"/>
  <c r="K1174" i="25"/>
  <c r="L1174" i="25" s="1"/>
  <c r="K1173" i="25"/>
  <c r="L1173" i="25" s="1"/>
  <c r="K1175" i="25"/>
  <c r="L1175" i="25" s="1"/>
  <c r="K1176" i="25"/>
  <c r="L1176" i="25" s="1"/>
  <c r="K1177" i="25"/>
  <c r="L1177" i="25" s="1"/>
  <c r="K1178" i="25"/>
  <c r="L1178" i="25" s="1"/>
  <c r="K1179" i="25"/>
  <c r="L1179" i="25" s="1"/>
  <c r="K1180" i="25"/>
  <c r="L1180" i="25" s="1"/>
  <c r="K1181" i="25"/>
  <c r="L1181" i="25" s="1"/>
  <c r="K1182" i="25"/>
  <c r="L1182" i="25" s="1"/>
  <c r="K1183" i="25"/>
  <c r="L1183" i="25" s="1"/>
  <c r="K1184" i="25"/>
  <c r="L1184" i="25" s="1"/>
  <c r="K1185" i="25"/>
  <c r="L1185" i="25" s="1"/>
  <c r="K1186" i="25"/>
  <c r="L1186" i="25" s="1"/>
  <c r="K1187" i="25"/>
  <c r="L1187" i="25" s="1"/>
  <c r="K1188" i="25"/>
  <c r="L1188" i="25" s="1"/>
  <c r="K1189" i="25"/>
  <c r="L1189" i="25" s="1"/>
  <c r="K1190" i="25"/>
  <c r="L1190" i="25" s="1"/>
  <c r="K1191" i="25"/>
  <c r="L1191" i="25" s="1"/>
  <c r="K1192" i="25"/>
  <c r="L1192" i="25" s="1"/>
  <c r="K1193" i="25"/>
  <c r="L1193" i="25" s="1"/>
  <c r="K1194" i="25"/>
  <c r="L1194" i="25" s="1"/>
  <c r="K1196" i="25"/>
  <c r="L1196" i="25" s="1"/>
  <c r="K1195" i="25"/>
  <c r="L1195" i="25" s="1"/>
  <c r="K1197" i="25"/>
  <c r="L1197" i="25" s="1"/>
  <c r="K1198" i="25"/>
  <c r="L1198" i="25" s="1"/>
  <c r="K1199" i="25"/>
  <c r="L1199" i="25" s="1"/>
  <c r="K1201" i="25"/>
  <c r="L1201" i="25" s="1"/>
  <c r="K1200" i="25"/>
  <c r="L1200" i="25" s="1"/>
  <c r="K1202" i="25"/>
  <c r="L1202" i="25" s="1"/>
  <c r="K1204" i="25"/>
  <c r="L1204" i="25" s="1"/>
  <c r="K1203" i="25"/>
  <c r="L1203" i="25" s="1"/>
  <c r="K1206" i="25"/>
  <c r="L1206" i="25" s="1"/>
  <c r="K1207" i="25"/>
  <c r="L1207" i="25" s="1"/>
  <c r="K1209" i="25"/>
  <c r="L1209" i="25" s="1"/>
  <c r="K1205" i="25"/>
  <c r="L1205" i="25" s="1"/>
  <c r="K1208" i="25"/>
  <c r="L1208" i="25" s="1"/>
  <c r="K1211" i="25"/>
  <c r="L1211" i="25" s="1"/>
  <c r="K1210" i="25"/>
  <c r="L1210" i="25" s="1"/>
  <c r="K1212" i="25"/>
  <c r="L1212" i="25" s="1"/>
  <c r="K1214" i="25"/>
  <c r="L1214" i="25" s="1"/>
  <c r="K1215" i="25"/>
  <c r="L1215" i="25" s="1"/>
  <c r="K1216" i="25"/>
  <c r="L1216" i="25" s="1"/>
  <c r="K1213" i="25"/>
  <c r="L1213" i="25" s="1"/>
  <c r="K1217" i="25"/>
  <c r="L1217" i="25" s="1"/>
  <c r="K1219" i="25"/>
  <c r="L1219" i="25" s="1"/>
  <c r="K1218" i="25"/>
  <c r="L1218" i="25" s="1"/>
  <c r="K1220" i="25"/>
  <c r="L1220" i="25" s="1"/>
  <c r="K1222" i="25"/>
  <c r="L1222" i="25" s="1"/>
  <c r="K1223" i="25"/>
  <c r="L1223" i="25" s="1"/>
  <c r="K1221" i="25"/>
  <c r="L1221" i="25" s="1"/>
  <c r="K1224" i="25"/>
  <c r="L1224" i="25" s="1"/>
  <c r="K1225" i="25"/>
  <c r="L1225" i="25" s="1"/>
  <c r="K1226" i="25"/>
  <c r="L1226" i="25" s="1"/>
  <c r="K1227" i="25"/>
  <c r="L1227" i="25" s="1"/>
  <c r="K1228" i="25"/>
  <c r="L1228" i="25" s="1"/>
  <c r="K1229" i="25"/>
  <c r="L1229" i="25" s="1"/>
  <c r="K1230" i="25"/>
  <c r="L1230" i="25" s="1"/>
  <c r="K1231" i="25"/>
  <c r="L1231" i="25" s="1"/>
  <c r="K1232" i="25"/>
  <c r="L1232" i="25" s="1"/>
  <c r="K1233" i="25"/>
  <c r="L1233" i="25" s="1"/>
  <c r="K1234" i="25"/>
  <c r="L1234" i="25" s="1"/>
  <c r="K1235" i="25"/>
  <c r="L1235" i="25" s="1"/>
  <c r="K1238" i="25"/>
  <c r="L1238" i="25" s="1"/>
  <c r="K1236" i="25"/>
  <c r="L1236" i="25" s="1"/>
  <c r="K1240" i="25"/>
  <c r="L1240" i="25" s="1"/>
  <c r="K1239" i="25"/>
  <c r="L1239" i="25" s="1"/>
  <c r="K1237" i="25"/>
  <c r="L1237" i="25" s="1"/>
  <c r="K1242" i="25"/>
  <c r="L1242" i="25" s="1"/>
  <c r="K1243" i="25"/>
  <c r="L1243" i="25" s="1"/>
  <c r="K1241" i="25"/>
  <c r="L1241" i="25" s="1"/>
  <c r="K1244" i="25"/>
  <c r="L1244" i="25" s="1"/>
  <c r="K1246" i="25"/>
  <c r="L1246" i="25" s="1"/>
  <c r="K1247" i="25"/>
  <c r="L1247" i="25" s="1"/>
  <c r="K1249" i="25"/>
  <c r="L1249" i="25" s="1"/>
  <c r="K1248" i="25"/>
  <c r="L1248" i="25" s="1"/>
  <c r="K1245" i="25"/>
  <c r="L1245" i="25" s="1"/>
  <c r="K1252" i="25"/>
  <c r="L1252" i="25" s="1"/>
  <c r="K1251" i="25"/>
  <c r="L1251" i="25" s="1"/>
  <c r="K1250" i="25"/>
  <c r="L1250" i="25" s="1"/>
  <c r="K1254" i="25"/>
  <c r="L1254" i="25" s="1"/>
  <c r="K1253" i="25"/>
  <c r="L1253" i="25" s="1"/>
  <c r="K1256" i="25"/>
  <c r="L1256" i="25" s="1"/>
  <c r="K1255" i="25"/>
  <c r="L1255" i="25" s="1"/>
  <c r="K1257" i="25"/>
  <c r="L1257" i="25" s="1"/>
  <c r="K1259" i="25"/>
  <c r="L1259" i="25" s="1"/>
  <c r="K1258" i="25"/>
  <c r="L1258" i="25" s="1"/>
  <c r="K1260" i="25"/>
  <c r="L1260" i="25" s="1"/>
  <c r="K1262" i="25"/>
  <c r="L1262" i="25" s="1"/>
  <c r="K1263" i="25"/>
  <c r="L1263" i="25" s="1"/>
  <c r="K1261" i="25"/>
  <c r="L1261" i="25" s="1"/>
  <c r="K1264" i="25"/>
  <c r="L1264" i="25" s="1"/>
  <c r="K1266" i="25"/>
  <c r="L1266" i="25" s="1"/>
  <c r="K1265" i="25"/>
  <c r="L1265" i="25" s="1"/>
  <c r="K1267" i="25"/>
  <c r="L1267" i="25" s="1"/>
  <c r="K1268" i="25"/>
  <c r="L1268" i="25" s="1"/>
  <c r="K1269" i="25"/>
  <c r="L1269" i="25" s="1"/>
  <c r="K1270" i="25"/>
  <c r="L1270" i="25" s="1"/>
  <c r="K1271" i="25"/>
  <c r="L1271" i="25" s="1"/>
  <c r="K1272" i="25"/>
  <c r="L1272" i="25" s="1"/>
  <c r="K1273" i="25"/>
  <c r="L1273" i="25" s="1"/>
  <c r="K1275" i="25"/>
  <c r="L1275" i="25" s="1"/>
  <c r="K1274" i="25"/>
  <c r="L1274" i="25" s="1"/>
  <c r="K1276" i="25"/>
  <c r="L1276" i="25" s="1"/>
  <c r="K1277" i="25"/>
  <c r="L1277" i="25" s="1"/>
  <c r="K1278" i="25"/>
  <c r="L1278" i="25" s="1"/>
  <c r="K1279" i="25"/>
  <c r="L1279" i="25" s="1"/>
  <c r="K1280" i="25"/>
  <c r="L1280" i="25" s="1"/>
  <c r="K1281" i="25"/>
  <c r="L1281" i="25" s="1"/>
  <c r="K1282" i="25"/>
  <c r="L1282" i="25" s="1"/>
  <c r="K1283" i="25"/>
  <c r="L1283" i="25" s="1"/>
  <c r="K1285" i="25"/>
  <c r="L1285" i="25" s="1"/>
  <c r="K1284" i="25"/>
  <c r="L1284" i="25" s="1"/>
  <c r="K1286" i="25"/>
  <c r="L1286" i="25" s="1"/>
  <c r="K1288" i="25"/>
  <c r="L1288" i="25" s="1"/>
  <c r="K1289" i="25"/>
  <c r="L1289" i="25" s="1"/>
  <c r="K1287" i="25"/>
  <c r="L1287" i="25" s="1"/>
  <c r="K1290" i="25"/>
  <c r="L1290" i="25" s="1"/>
  <c r="K1292" i="25"/>
  <c r="L1292" i="25" s="1"/>
  <c r="K1291" i="25"/>
  <c r="L1291" i="25" s="1"/>
  <c r="K1293" i="25"/>
  <c r="L1293" i="25" s="1"/>
  <c r="K1295" i="25"/>
  <c r="L1295" i="25" s="1"/>
  <c r="K1294" i="25"/>
  <c r="L1294" i="25" s="1"/>
  <c r="K1296" i="25"/>
  <c r="L1296" i="25" s="1"/>
  <c r="K1297" i="25"/>
  <c r="L1297" i="25" s="1"/>
  <c r="K1299" i="25"/>
  <c r="L1299" i="25" s="1"/>
  <c r="K1298" i="25"/>
  <c r="L1298" i="25" s="1"/>
  <c r="K1300" i="25"/>
  <c r="L1300" i="25" s="1"/>
  <c r="K1301" i="25"/>
  <c r="L1301" i="25" s="1"/>
  <c r="K1302" i="25"/>
  <c r="L1302" i="25" s="1"/>
  <c r="K1303" i="25"/>
  <c r="L1303" i="25" s="1"/>
  <c r="K1304" i="25"/>
  <c r="L1304" i="25" s="1"/>
  <c r="K1305" i="25"/>
  <c r="L1305" i="25" s="1"/>
  <c r="K1306" i="25"/>
  <c r="L1306" i="25" s="1"/>
  <c r="K1307" i="25"/>
  <c r="L1307" i="25" s="1"/>
  <c r="K1308" i="25"/>
  <c r="L1308" i="25" s="1"/>
  <c r="K1309" i="25"/>
  <c r="L1309" i="25" s="1"/>
  <c r="K1310" i="25"/>
  <c r="L1310" i="25" s="1"/>
  <c r="K1311" i="25"/>
  <c r="L1311" i="25" s="1"/>
  <c r="K1312" i="25"/>
  <c r="L1312" i="25" s="1"/>
  <c r="K1313" i="25"/>
  <c r="L1313" i="25" s="1"/>
  <c r="K1314" i="25"/>
  <c r="L1314" i="25" s="1"/>
  <c r="K1315" i="25"/>
  <c r="L1315" i="25" s="1"/>
  <c r="K1316" i="25"/>
  <c r="L1316" i="25" s="1"/>
  <c r="K1317" i="25"/>
  <c r="L1317" i="25" s="1"/>
  <c r="K1318" i="25"/>
  <c r="L1318" i="25" s="1"/>
  <c r="K1319" i="25"/>
  <c r="L1319" i="25" s="1"/>
  <c r="K1320" i="25"/>
  <c r="L1320" i="25" s="1"/>
  <c r="K1321" i="25"/>
  <c r="L1321" i="25" s="1"/>
  <c r="K1322" i="25"/>
  <c r="L1322" i="25" s="1"/>
  <c r="K1323" i="25"/>
  <c r="L1323" i="25" s="1"/>
  <c r="K1324" i="25"/>
  <c r="L1324" i="25" s="1"/>
  <c r="K1325" i="25"/>
  <c r="L1325" i="25" s="1"/>
  <c r="K1326" i="25"/>
  <c r="L1326" i="25" s="1"/>
  <c r="K1327" i="25"/>
  <c r="L1327" i="25" s="1"/>
  <c r="K1329" i="25"/>
  <c r="L1329" i="25" s="1"/>
  <c r="K1328" i="25"/>
  <c r="L1328" i="25" s="1"/>
  <c r="K1332" i="25"/>
  <c r="L1332" i="25" s="1"/>
  <c r="K1330" i="25"/>
  <c r="L1330" i="25" s="1"/>
  <c r="K1331" i="25"/>
  <c r="L1331" i="25" s="1"/>
  <c r="K1333" i="25"/>
  <c r="L1333" i="25" s="1"/>
  <c r="K1334" i="25"/>
  <c r="L1334" i="25" s="1"/>
  <c r="K1335" i="25"/>
  <c r="L1335" i="25" s="1"/>
  <c r="K1337" i="25"/>
  <c r="L1337" i="25" s="1"/>
  <c r="K1338" i="25"/>
  <c r="L1338" i="25" s="1"/>
  <c r="K1339" i="25"/>
  <c r="L1339" i="25" s="1"/>
  <c r="K1336" i="25"/>
  <c r="L1336" i="25" s="1"/>
  <c r="K1340" i="25"/>
  <c r="L1340" i="25" s="1"/>
  <c r="K1342" i="25"/>
  <c r="L1342" i="25" s="1"/>
  <c r="K1341" i="25"/>
  <c r="L1341" i="25" s="1"/>
  <c r="K1343" i="25"/>
  <c r="L1343" i="25" s="1"/>
  <c r="K1346" i="25"/>
  <c r="L1346" i="25" s="1"/>
  <c r="K1344" i="25"/>
  <c r="L1344" i="25" s="1"/>
  <c r="K1345" i="25"/>
  <c r="L1345" i="25" s="1"/>
  <c r="K1347" i="25"/>
  <c r="L1347" i="25" s="1"/>
  <c r="K1348" i="25"/>
  <c r="L1348" i="25" s="1"/>
  <c r="K1349" i="25"/>
  <c r="L1349" i="25" s="1"/>
  <c r="K1350" i="25"/>
  <c r="L1350" i="25" s="1"/>
  <c r="K1353" i="25"/>
  <c r="L1353" i="25" s="1"/>
  <c r="K1351" i="25"/>
  <c r="L1351" i="25" s="1"/>
  <c r="K1354" i="25"/>
  <c r="L1354" i="25" s="1"/>
  <c r="K1355" i="25"/>
  <c r="L1355" i="25" s="1"/>
  <c r="K1352" i="25"/>
  <c r="L1352" i="25" s="1"/>
  <c r="K1356" i="25"/>
  <c r="L1356" i="25" s="1"/>
  <c r="K1357" i="25"/>
  <c r="L1357" i="25" s="1"/>
  <c r="K1359" i="25"/>
  <c r="L1359" i="25" s="1"/>
  <c r="K1358" i="25"/>
  <c r="L1358" i="25" s="1"/>
  <c r="K1362" i="25"/>
  <c r="L1362" i="25" s="1"/>
  <c r="K1360" i="25"/>
  <c r="L1360" i="25" s="1"/>
  <c r="K1361" i="25"/>
  <c r="L1361" i="25" s="1"/>
  <c r="K1363" i="25"/>
  <c r="L1363" i="25" s="1"/>
  <c r="K1365" i="25"/>
  <c r="L1365" i="25" s="1"/>
  <c r="K1366" i="25"/>
  <c r="L1366" i="25" s="1"/>
  <c r="K1364" i="25"/>
  <c r="L1364" i="25" s="1"/>
  <c r="K1367" i="25"/>
  <c r="L1367" i="25" s="1"/>
  <c r="K1368" i="25"/>
  <c r="L1368" i="25" s="1"/>
  <c r="K1369" i="25"/>
  <c r="L1369" i="25" s="1"/>
  <c r="K1372" i="25"/>
  <c r="L1372" i="25" s="1"/>
  <c r="K1373" i="25"/>
  <c r="L1373" i="25" s="1"/>
  <c r="K1370" i="25"/>
  <c r="L1370" i="25" s="1"/>
  <c r="K1371" i="25"/>
  <c r="L1371" i="25" s="1"/>
  <c r="K1374" i="25"/>
  <c r="L1374" i="25" s="1"/>
  <c r="K1375" i="25"/>
  <c r="L1375" i="25" s="1"/>
  <c r="K1376" i="25"/>
  <c r="L1376" i="25" s="1"/>
  <c r="K1377" i="25"/>
  <c r="L1377" i="25" s="1"/>
  <c r="K1380" i="25"/>
  <c r="L1380" i="25" s="1"/>
  <c r="K1378" i="25"/>
  <c r="L1378" i="25" s="1"/>
  <c r="K1379" i="25"/>
  <c r="L1379" i="25" s="1"/>
  <c r="K1381" i="25"/>
  <c r="L1381" i="25" s="1"/>
  <c r="K1382" i="25"/>
  <c r="L1382" i="25" s="1"/>
  <c r="K1383" i="25"/>
  <c r="L1383" i="25" s="1"/>
  <c r="K1384" i="25"/>
  <c r="L1384" i="25" s="1"/>
  <c r="K1386" i="25"/>
  <c r="L1386" i="25" s="1"/>
  <c r="K1385" i="25"/>
  <c r="L1385" i="25" s="1"/>
  <c r="K1387" i="25"/>
  <c r="L1387" i="25" s="1"/>
  <c r="K1389" i="25"/>
  <c r="L1389" i="25" s="1"/>
  <c r="K1388" i="25"/>
  <c r="L1388" i="25" s="1"/>
  <c r="K1391" i="25"/>
  <c r="L1391" i="25" s="1"/>
  <c r="K1390" i="25"/>
  <c r="L1390" i="25" s="1"/>
  <c r="K1393" i="25"/>
  <c r="L1393" i="25" s="1"/>
  <c r="K1392" i="25"/>
  <c r="L1392" i="25" s="1"/>
  <c r="K1395" i="25"/>
  <c r="L1395" i="25" s="1"/>
  <c r="K1396" i="25"/>
  <c r="L1396" i="25" s="1"/>
  <c r="K1397" i="25"/>
  <c r="L1397" i="25" s="1"/>
  <c r="K1394" i="25"/>
  <c r="L1394" i="25" s="1"/>
  <c r="K1399" i="25"/>
  <c r="L1399" i="25" s="1"/>
  <c r="K1398" i="25"/>
  <c r="L1398" i="25" s="1"/>
  <c r="K1400" i="25"/>
  <c r="L1400" i="25" s="1"/>
  <c r="K1401" i="25"/>
  <c r="L1401" i="25" s="1"/>
  <c r="K1402" i="25"/>
  <c r="L1402" i="25" s="1"/>
  <c r="K1403" i="25"/>
  <c r="L1403" i="25" s="1"/>
  <c r="K1404" i="25"/>
  <c r="L1404" i="25" s="1"/>
  <c r="K1405" i="25"/>
  <c r="L1405" i="25" s="1"/>
  <c r="K1406" i="25"/>
  <c r="L1406" i="25" s="1"/>
  <c r="K1407" i="25"/>
  <c r="L1407" i="25" s="1"/>
  <c r="K1408" i="25"/>
  <c r="L1408" i="25" s="1"/>
  <c r="K1410" i="25"/>
  <c r="L1410" i="25" s="1"/>
  <c r="K1412" i="25"/>
  <c r="L1412" i="25" s="1"/>
  <c r="K1409" i="25"/>
  <c r="L1409" i="25" s="1"/>
  <c r="K1411" i="25"/>
  <c r="L1411" i="25" s="1"/>
  <c r="K1414" i="25"/>
  <c r="L1414" i="25" s="1"/>
  <c r="K1413" i="25"/>
  <c r="L1413" i="25" s="1"/>
  <c r="K1415" i="25"/>
  <c r="L1415" i="25" s="1"/>
  <c r="K1417" i="25"/>
  <c r="L1417" i="25" s="1"/>
  <c r="K1416" i="25"/>
  <c r="L1416" i="25" s="1"/>
  <c r="K1418" i="25"/>
  <c r="L1418" i="25" s="1"/>
  <c r="K1421" i="25"/>
  <c r="L1421" i="25" s="1"/>
  <c r="K1419" i="25"/>
  <c r="L1419" i="25" s="1"/>
  <c r="K1420" i="25"/>
  <c r="L1420" i="25" s="1"/>
  <c r="K1422" i="25"/>
  <c r="L1422" i="25" s="1"/>
  <c r="K1423" i="25"/>
  <c r="L1423" i="25" s="1"/>
  <c r="K1424" i="25"/>
  <c r="L1424" i="25" s="1"/>
  <c r="K1425" i="25"/>
  <c r="L1425" i="25" s="1"/>
  <c r="K1426" i="25"/>
  <c r="L1426" i="25" s="1"/>
  <c r="K1427" i="25"/>
  <c r="L1427" i="25" s="1"/>
  <c r="K1428" i="25"/>
  <c r="L1428" i="25" s="1"/>
  <c r="K1429" i="25"/>
  <c r="L1429" i="25" s="1"/>
  <c r="K1430" i="25"/>
  <c r="L1430" i="25" s="1"/>
  <c r="K1431" i="25"/>
  <c r="L1431" i="25" s="1"/>
  <c r="K1432" i="25"/>
  <c r="L1432" i="25" s="1"/>
  <c r="K1433" i="25"/>
  <c r="L1433" i="25" s="1"/>
  <c r="K1434" i="25"/>
  <c r="L1434" i="25" s="1"/>
  <c r="K1435" i="25"/>
  <c r="L1435" i="25" s="1"/>
  <c r="K1436" i="25"/>
  <c r="L1436" i="25" s="1"/>
  <c r="K1437" i="25"/>
  <c r="L1437" i="25" s="1"/>
  <c r="K1438" i="25"/>
  <c r="L1438" i="25" s="1"/>
  <c r="K1439" i="25"/>
  <c r="L1439" i="25" s="1"/>
  <c r="K1440" i="25"/>
  <c r="L1440" i="25" s="1"/>
  <c r="K1441" i="25"/>
  <c r="L1441" i="25" s="1"/>
  <c r="K1442" i="25"/>
  <c r="L1442" i="25" s="1"/>
  <c r="K1443" i="25"/>
  <c r="L1443" i="25" s="1"/>
  <c r="K1444" i="25"/>
  <c r="L1444" i="25" s="1"/>
  <c r="K1445" i="25"/>
  <c r="L1445" i="25" s="1"/>
  <c r="K1447" i="25"/>
  <c r="L1447" i="25" s="1"/>
  <c r="K1446" i="25"/>
  <c r="L1446" i="25" s="1"/>
  <c r="K1448" i="25"/>
  <c r="L1448" i="25" s="1"/>
  <c r="K1450" i="25"/>
  <c r="L1450" i="25" s="1"/>
  <c r="K1449" i="25"/>
  <c r="L1449" i="25" s="1"/>
  <c r="K1451" i="25"/>
  <c r="L1451" i="25" s="1"/>
  <c r="K1452" i="25"/>
  <c r="L1452" i="25" s="1"/>
  <c r="K1454" i="25"/>
  <c r="L1454" i="25" s="1"/>
  <c r="K1453" i="25"/>
  <c r="L1453" i="25" s="1"/>
  <c r="K1457" i="25"/>
  <c r="L1457" i="25" s="1"/>
  <c r="K1455" i="25"/>
  <c r="L1455" i="25" s="1"/>
  <c r="K1456" i="25"/>
  <c r="L1456" i="25" s="1"/>
  <c r="K1458" i="25"/>
  <c r="L1458" i="25" s="1"/>
  <c r="K1459" i="25"/>
  <c r="L1459" i="25" s="1"/>
  <c r="K1460" i="25"/>
  <c r="L1460" i="25" s="1"/>
  <c r="K1461" i="25"/>
  <c r="L1461" i="25" s="1"/>
  <c r="K1462" i="25"/>
  <c r="L1462" i="25" s="1"/>
  <c r="K1463" i="25"/>
  <c r="L1463" i="25" s="1"/>
  <c r="K1464" i="25"/>
  <c r="L1464" i="25" s="1"/>
  <c r="K1466" i="25"/>
  <c r="L1466" i="25" s="1"/>
  <c r="K1465" i="25"/>
  <c r="L1465" i="25" s="1"/>
  <c r="K1467" i="25"/>
  <c r="L1467" i="25" s="1"/>
  <c r="K1468" i="25"/>
  <c r="L1468" i="25" s="1"/>
  <c r="K1469" i="25"/>
  <c r="L1469" i="25" s="1"/>
  <c r="K1470" i="25"/>
  <c r="L1470" i="25" s="1"/>
  <c r="K1472" i="25"/>
  <c r="L1472" i="25" s="1"/>
  <c r="K1471" i="25"/>
  <c r="L1471" i="25" s="1"/>
  <c r="K1474" i="25"/>
  <c r="L1474" i="25" s="1"/>
  <c r="K1473" i="25"/>
  <c r="L1473" i="25" s="1"/>
  <c r="K1477" i="25"/>
  <c r="L1477" i="25" s="1"/>
  <c r="K1476" i="25"/>
  <c r="L1476" i="25" s="1"/>
  <c r="K1475" i="25"/>
  <c r="L1475" i="25" s="1"/>
  <c r="K1479" i="25"/>
  <c r="L1479" i="25" s="1"/>
  <c r="K1478" i="25"/>
  <c r="L1478" i="25" s="1"/>
  <c r="K1480" i="25"/>
  <c r="L1480" i="25" s="1"/>
  <c r="K1482" i="25"/>
  <c r="L1482" i="25" s="1"/>
  <c r="K1483" i="25"/>
  <c r="L1483" i="25" s="1"/>
  <c r="K1484" i="25"/>
  <c r="L1484" i="25" s="1"/>
  <c r="K1481" i="25"/>
  <c r="L1481" i="25" s="1"/>
  <c r="K1485" i="25"/>
  <c r="L1485" i="25" s="1"/>
  <c r="K1487" i="25"/>
  <c r="L1487" i="25" s="1"/>
  <c r="K1486" i="25"/>
  <c r="L1486" i="25" s="1"/>
  <c r="K1488" i="25"/>
  <c r="L1488" i="25" s="1"/>
  <c r="K1491" i="25"/>
  <c r="L1491" i="25" s="1"/>
  <c r="K1490" i="25"/>
  <c r="L1490" i="25" s="1"/>
  <c r="K1489" i="25"/>
  <c r="L1489" i="25" s="1"/>
  <c r="K1492" i="25"/>
  <c r="L1492" i="25" s="1"/>
  <c r="K1493" i="25"/>
  <c r="L1493" i="25" s="1"/>
  <c r="K1494" i="25"/>
  <c r="L1494" i="25" s="1"/>
  <c r="K1495" i="25"/>
  <c r="L1495" i="25" s="1"/>
  <c r="K1496" i="25"/>
  <c r="L1496" i="25" s="1"/>
  <c r="K1497" i="25"/>
  <c r="L1497" i="25" s="1"/>
  <c r="K1499" i="25"/>
  <c r="L1499" i="25" s="1"/>
  <c r="K1498" i="25"/>
  <c r="L1498" i="25" s="1"/>
  <c r="K1501" i="25"/>
  <c r="L1501" i="25" s="1"/>
  <c r="K1500" i="25"/>
  <c r="L1500" i="25" s="1"/>
  <c r="K1503" i="25"/>
  <c r="L1503" i="25" s="1"/>
  <c r="K1502" i="25"/>
  <c r="L1502" i="25" s="1"/>
  <c r="K1504" i="25"/>
  <c r="L1504" i="25" s="1"/>
  <c r="K1505" i="25"/>
  <c r="L1505" i="25" s="1"/>
  <c r="K1506" i="25"/>
  <c r="L1506" i="25" s="1"/>
  <c r="K1509" i="25"/>
  <c r="L1509" i="25" s="1"/>
  <c r="K1507" i="25"/>
  <c r="L1507" i="25" s="1"/>
  <c r="K1508" i="25"/>
  <c r="L1508" i="25" s="1"/>
  <c r="K1511" i="25"/>
  <c r="L1511" i="25" s="1"/>
  <c r="K1510" i="25"/>
  <c r="L1510" i="25" s="1"/>
  <c r="K1512" i="25"/>
  <c r="L1512" i="25" s="1"/>
  <c r="K1514" i="25"/>
  <c r="L1514" i="25" s="1"/>
  <c r="K1513" i="25"/>
  <c r="L1513" i="25" s="1"/>
  <c r="K1515" i="25"/>
  <c r="L1515" i="25" s="1"/>
  <c r="K1518" i="25"/>
  <c r="L1518" i="25" s="1"/>
  <c r="K1517" i="25"/>
  <c r="L1517" i="25" s="1"/>
  <c r="K1516" i="25"/>
  <c r="L1516" i="25" s="1"/>
  <c r="K1519" i="25"/>
  <c r="L1519" i="25" s="1"/>
  <c r="K1520" i="25"/>
  <c r="L1520" i="25" s="1"/>
  <c r="K1521" i="25"/>
  <c r="L1521" i="25" s="1"/>
  <c r="K1523" i="25"/>
  <c r="L1523" i="25" s="1"/>
  <c r="K1522" i="25"/>
  <c r="L1522" i="25" s="1"/>
  <c r="K1524" i="25"/>
  <c r="L1524" i="25" s="1"/>
  <c r="K1525" i="25"/>
  <c r="L1525" i="25" s="1"/>
  <c r="K1528" i="25"/>
  <c r="L1528" i="25" s="1"/>
  <c r="K1529" i="25"/>
  <c r="L1529" i="25" s="1"/>
  <c r="K1526" i="25"/>
  <c r="L1526" i="25" s="1"/>
  <c r="K1527" i="25"/>
  <c r="L1527" i="25" s="1"/>
  <c r="K1530" i="25"/>
  <c r="L1530" i="25" s="1"/>
  <c r="K1532" i="25"/>
  <c r="L1532" i="25" s="1"/>
  <c r="K1531" i="25"/>
  <c r="L1531" i="25" s="1"/>
  <c r="K1533" i="25"/>
  <c r="L1533" i="25" s="1"/>
  <c r="K1536" i="25"/>
  <c r="L1536" i="25" s="1"/>
  <c r="K1535" i="25"/>
  <c r="L1535" i="25" s="1"/>
  <c r="K1534" i="25"/>
  <c r="L1534" i="25" s="1"/>
  <c r="K1537" i="25"/>
  <c r="L1537" i="25" s="1"/>
  <c r="K1538" i="25"/>
  <c r="L1538" i="25" s="1"/>
  <c r="K1539" i="25"/>
  <c r="L1539" i="25" s="1"/>
  <c r="K1540" i="25"/>
  <c r="L1540" i="25" s="1"/>
  <c r="K1541" i="25"/>
  <c r="L1541" i="25" s="1"/>
  <c r="K1543" i="25"/>
  <c r="L1543" i="25" s="1"/>
  <c r="K1542" i="25"/>
  <c r="L1542" i="25" s="1"/>
  <c r="K1546" i="25"/>
  <c r="L1546" i="25" s="1"/>
  <c r="K1544" i="25"/>
  <c r="L1544" i="25" s="1"/>
  <c r="K1547" i="25"/>
  <c r="L1547" i="25" s="1"/>
  <c r="K1545" i="25"/>
  <c r="L1545" i="25" s="1"/>
  <c r="K1548" i="25"/>
  <c r="L1548" i="25" s="1"/>
  <c r="K1549" i="25"/>
  <c r="L1549" i="25" s="1"/>
  <c r="K1551" i="25"/>
  <c r="L1551" i="25" s="1"/>
  <c r="K1554" i="25"/>
  <c r="L1554" i="25" s="1"/>
  <c r="K1552" i="25"/>
  <c r="L1552" i="25" s="1"/>
  <c r="K1550" i="25"/>
  <c r="L1550" i="25" s="1"/>
  <c r="K1556" i="25"/>
  <c r="L1556" i="25" s="1"/>
  <c r="K1553" i="25"/>
  <c r="L1553" i="25" s="1"/>
  <c r="K1555" i="25"/>
  <c r="L1555" i="25" s="1"/>
  <c r="K1557" i="25"/>
  <c r="L1557" i="25" s="1"/>
  <c r="K1558" i="25"/>
  <c r="L1558" i="25" s="1"/>
  <c r="K1559" i="25"/>
  <c r="L1559" i="25" s="1"/>
  <c r="K1560" i="25"/>
  <c r="L1560" i="25" s="1"/>
  <c r="K1563" i="25"/>
  <c r="L1563" i="25" s="1"/>
  <c r="K1561" i="25"/>
  <c r="L1561" i="25" s="1"/>
  <c r="K1562" i="25"/>
  <c r="L1562" i="25" s="1"/>
  <c r="K1565" i="25"/>
  <c r="L1565" i="25" s="1"/>
  <c r="K1566" i="25"/>
  <c r="L1566" i="25" s="1"/>
  <c r="K1564" i="25"/>
  <c r="L1564" i="25" s="1"/>
  <c r="K1569" i="25"/>
  <c r="L1569" i="25" s="1"/>
  <c r="K1567" i="25"/>
  <c r="L1567" i="25" s="1"/>
  <c r="K1568" i="25"/>
  <c r="L1568" i="25" s="1"/>
  <c r="K1572" i="25"/>
  <c r="L1572" i="25" s="1"/>
  <c r="K1571" i="25"/>
  <c r="L1571" i="25" s="1"/>
  <c r="K1570" i="25"/>
  <c r="L1570" i="25" s="1"/>
  <c r="K1573" i="25"/>
  <c r="L1573" i="25" s="1"/>
  <c r="K1574" i="25"/>
  <c r="L1574" i="25" s="1"/>
  <c r="K1575" i="25"/>
  <c r="L1575" i="25" s="1"/>
  <c r="K1576" i="25"/>
  <c r="L1576" i="25" s="1"/>
  <c r="K1578" i="25"/>
  <c r="L1578" i="25" s="1"/>
  <c r="K1577" i="25"/>
  <c r="L1577" i="25" s="1"/>
  <c r="K1580" i="25"/>
  <c r="L1580" i="25" s="1"/>
  <c r="K1581" i="25"/>
  <c r="L1581" i="25" s="1"/>
  <c r="K1579" i="25"/>
  <c r="L1579" i="25" s="1"/>
  <c r="K1584" i="25"/>
  <c r="L1584" i="25" s="1"/>
  <c r="K1582" i="25"/>
  <c r="L1582" i="25" s="1"/>
  <c r="K1585" i="25"/>
  <c r="L1585" i="25" s="1"/>
  <c r="K1583" i="25"/>
  <c r="L1583" i="25" s="1"/>
  <c r="K1586" i="25"/>
  <c r="L1586" i="25" s="1"/>
  <c r="K1587" i="25"/>
  <c r="L1587" i="25" s="1"/>
  <c r="K1588" i="25"/>
  <c r="L1588" i="25" s="1"/>
  <c r="K1589" i="25"/>
  <c r="L1589" i="25" s="1"/>
  <c r="K1590" i="25"/>
  <c r="L1590" i="25" s="1"/>
  <c r="K1591" i="25"/>
  <c r="L1591" i="25" s="1"/>
  <c r="K1592" i="25"/>
  <c r="L1592" i="25" s="1"/>
  <c r="K1593" i="25"/>
  <c r="L1593" i="25" s="1"/>
  <c r="K1594" i="25"/>
  <c r="L1594" i="25" s="1"/>
  <c r="K1595" i="25"/>
  <c r="L1595" i="25" s="1"/>
  <c r="K1598" i="25"/>
  <c r="L1598" i="25" s="1"/>
  <c r="K1596" i="25"/>
  <c r="L1596" i="25" s="1"/>
  <c r="K1599" i="25"/>
  <c r="L1599" i="25" s="1"/>
  <c r="K1600" i="25"/>
  <c r="L1600" i="25" s="1"/>
  <c r="K1597" i="25"/>
  <c r="L1597" i="25" s="1"/>
  <c r="K1601" i="25"/>
  <c r="L1601" i="25" s="1"/>
  <c r="K1602" i="25"/>
  <c r="L1602" i="25" s="1"/>
  <c r="K1604" i="25"/>
  <c r="L1604" i="25" s="1"/>
  <c r="K1603" i="25"/>
  <c r="L1603" i="25" s="1"/>
  <c r="K1607" i="25"/>
  <c r="L1607" i="25" s="1"/>
  <c r="K1606" i="25"/>
  <c r="L1606" i="25" s="1"/>
  <c r="K1605" i="25"/>
  <c r="L1605" i="25" s="1"/>
  <c r="K1609" i="25"/>
  <c r="L1609" i="25" s="1"/>
  <c r="K1608" i="25"/>
  <c r="L1608" i="25" s="1"/>
  <c r="K1610" i="25"/>
  <c r="L1610" i="25" s="1"/>
  <c r="K1612" i="25"/>
  <c r="L1612" i="25" s="1"/>
  <c r="K1613" i="25"/>
  <c r="L1613" i="25" s="1"/>
  <c r="K1611" i="25"/>
  <c r="L1611" i="25" s="1"/>
  <c r="K1614" i="25"/>
  <c r="L1614" i="25" s="1"/>
  <c r="K1616" i="25"/>
  <c r="L1616" i="25" s="1"/>
  <c r="K1615" i="25"/>
  <c r="L1615" i="25" s="1"/>
  <c r="K1617" i="25"/>
  <c r="L1617" i="25" s="1"/>
  <c r="K1618" i="25"/>
  <c r="L1618" i="25" s="1"/>
  <c r="K1619" i="25"/>
  <c r="L1619" i="25" s="1"/>
  <c r="K1620" i="25"/>
  <c r="L1620" i="25" s="1"/>
  <c r="K1622" i="25"/>
  <c r="L1622" i="25" s="1"/>
  <c r="K1621" i="25"/>
  <c r="L1621" i="25" s="1"/>
  <c r="K1623" i="25"/>
  <c r="L1623" i="25" s="1"/>
  <c r="K1625" i="25"/>
  <c r="L1625" i="25" s="1"/>
  <c r="K1624" i="25"/>
  <c r="L1624" i="25" s="1"/>
  <c r="K1627" i="25"/>
  <c r="L1627" i="25" s="1"/>
  <c r="K1628" i="25"/>
  <c r="L1628" i="25" s="1"/>
  <c r="K1630" i="25"/>
  <c r="L1630" i="25" s="1"/>
  <c r="K1626" i="25"/>
  <c r="L1626" i="25" s="1"/>
  <c r="K1629" i="25"/>
  <c r="L1629" i="25" s="1"/>
  <c r="K1631" i="25"/>
  <c r="L1631" i="25" s="1"/>
  <c r="K1632" i="25"/>
  <c r="L1632" i="25" s="1"/>
  <c r="K1633" i="25"/>
  <c r="L1633" i="25" s="1"/>
  <c r="K1635" i="25"/>
  <c r="L1635" i="25" s="1"/>
  <c r="K1636" i="25"/>
  <c r="L1636" i="25" s="1"/>
  <c r="K1637" i="25"/>
  <c r="L1637" i="25" s="1"/>
  <c r="K1634" i="25"/>
  <c r="L1634" i="25" s="1"/>
  <c r="K1638" i="25"/>
  <c r="L1638" i="25" s="1"/>
  <c r="K1639" i="25"/>
  <c r="L1639" i="25" s="1"/>
  <c r="K1641" i="25"/>
  <c r="L1641" i="25" s="1"/>
  <c r="K1640" i="25"/>
  <c r="L1640" i="25" s="1"/>
  <c r="K1644" i="25"/>
  <c r="L1644" i="25" s="1"/>
  <c r="K1643" i="25"/>
  <c r="L1643" i="25" s="1"/>
  <c r="K1645" i="25"/>
  <c r="L1645" i="25" s="1"/>
  <c r="K1642" i="25"/>
  <c r="L1642" i="25" s="1"/>
  <c r="K1646" i="25"/>
  <c r="L1646" i="25" s="1"/>
  <c r="K1647" i="25"/>
  <c r="L1647" i="25" s="1"/>
  <c r="K1648" i="25"/>
  <c r="L1648" i="25" s="1"/>
  <c r="K1649" i="25"/>
  <c r="L1649" i="25" s="1"/>
  <c r="K1650" i="25"/>
  <c r="L1650" i="25" s="1"/>
  <c r="K1651" i="25"/>
  <c r="L1651" i="25" s="1"/>
  <c r="K1652" i="25"/>
  <c r="L1652" i="25" s="1"/>
  <c r="K1654" i="25"/>
  <c r="L1654" i="25" s="1"/>
  <c r="K1653" i="25"/>
  <c r="L1653" i="25" s="1"/>
  <c r="K1655" i="25"/>
  <c r="L1655" i="25" s="1"/>
  <c r="K1656" i="25"/>
  <c r="L1656" i="25" s="1"/>
  <c r="K1657" i="25"/>
  <c r="L1657" i="25" s="1"/>
  <c r="K1658" i="25"/>
  <c r="L1658" i="25" s="1"/>
  <c r="K1660" i="25"/>
  <c r="L1660" i="25" s="1"/>
  <c r="K1659" i="25"/>
  <c r="L1659" i="25" s="1"/>
  <c r="K1661" i="25"/>
  <c r="L1661" i="25" s="1"/>
  <c r="K1663" i="25"/>
  <c r="L1663" i="25" s="1"/>
  <c r="K1662" i="25"/>
  <c r="L1662" i="25" s="1"/>
  <c r="K1664" i="25"/>
  <c r="L1664" i="25" s="1"/>
  <c r="K1666" i="25"/>
  <c r="L1666" i="25" s="1"/>
  <c r="K1665" i="25"/>
  <c r="L1665" i="25" s="1"/>
  <c r="K1667" i="25"/>
  <c r="L1667" i="25" s="1"/>
  <c r="K1668" i="25"/>
  <c r="L1668" i="25" s="1"/>
  <c r="K1669" i="25"/>
  <c r="L1669" i="25" s="1"/>
  <c r="K1670" i="25"/>
  <c r="L1670" i="25" s="1"/>
  <c r="K1671" i="25"/>
  <c r="L1671" i="25" s="1"/>
  <c r="K1672" i="25"/>
  <c r="L1672" i="25" s="1"/>
  <c r="K1674" i="25"/>
  <c r="L1674" i="25" s="1"/>
  <c r="K1675" i="25"/>
  <c r="L1675" i="25" s="1"/>
  <c r="K1673" i="25"/>
  <c r="L1673" i="25" s="1"/>
  <c r="K1676" i="25"/>
  <c r="L1676" i="25" s="1"/>
  <c r="K1677" i="25"/>
  <c r="L1677" i="25" s="1"/>
  <c r="K1678" i="25"/>
  <c r="L1678" i="25" s="1"/>
  <c r="K1679" i="25"/>
  <c r="L1679" i="25" s="1"/>
  <c r="K1680" i="25"/>
  <c r="L1680" i="25" s="1"/>
  <c r="K1682" i="25"/>
  <c r="L1682" i="25" s="1"/>
  <c r="K1681" i="25"/>
  <c r="L1681" i="25" s="1"/>
  <c r="K1683" i="25"/>
  <c r="L1683" i="25" s="1"/>
  <c r="K1684" i="25"/>
  <c r="L1684" i="25" s="1"/>
  <c r="K1685" i="25"/>
  <c r="L1685" i="25" s="1"/>
  <c r="K1686" i="25"/>
  <c r="L1686" i="25" s="1"/>
  <c r="K1688" i="25"/>
  <c r="L1688" i="25" s="1"/>
  <c r="K1687" i="25"/>
  <c r="L1687" i="25" s="1"/>
  <c r="K1689" i="25"/>
  <c r="L1689" i="25" s="1"/>
  <c r="K1691" i="25"/>
  <c r="L1691" i="25" s="1"/>
  <c r="K1690" i="25"/>
  <c r="L1690" i="25" s="1"/>
  <c r="K1693" i="25"/>
  <c r="L1693" i="25" s="1"/>
  <c r="K1694" i="25"/>
  <c r="L1694" i="25" s="1"/>
  <c r="K1696" i="25"/>
  <c r="L1696" i="25" s="1"/>
  <c r="K1692" i="25"/>
  <c r="L1692" i="25" s="1"/>
  <c r="K1695" i="25"/>
  <c r="L1695" i="25" s="1"/>
  <c r="K1697" i="25"/>
  <c r="L1697" i="25" s="1"/>
  <c r="K1698" i="25"/>
  <c r="L1698" i="25" s="1"/>
  <c r="K1699" i="25"/>
  <c r="L1699" i="25" s="1"/>
  <c r="K1701" i="25"/>
  <c r="L1701" i="25" s="1"/>
  <c r="K1702" i="25"/>
  <c r="L1702" i="25" s="1"/>
  <c r="K1703" i="25"/>
  <c r="L1703" i="25" s="1"/>
  <c r="K1700" i="25"/>
  <c r="L1700" i="25" s="1"/>
  <c r="K1704" i="25"/>
  <c r="L1704" i="25" s="1"/>
  <c r="K1705" i="25"/>
  <c r="L1705" i="25" s="1"/>
  <c r="K1707" i="25"/>
  <c r="L1707" i="25" s="1"/>
  <c r="K1706" i="25"/>
  <c r="L1706" i="25" s="1"/>
  <c r="K1710" i="25"/>
  <c r="L1710" i="25" s="1"/>
  <c r="K1709" i="25"/>
  <c r="L1709" i="25" s="1"/>
  <c r="K1711" i="25"/>
  <c r="L1711" i="25" s="1"/>
  <c r="K1708" i="25"/>
  <c r="L1708" i="25" s="1"/>
  <c r="K1712" i="25"/>
  <c r="L1712" i="25" s="1"/>
  <c r="K1713" i="25"/>
  <c r="L1713" i="25" s="1"/>
  <c r="K1714" i="25"/>
  <c r="L1714" i="25" s="1"/>
  <c r="K1715" i="25"/>
  <c r="L1715" i="25" s="1"/>
  <c r="K1717" i="25"/>
  <c r="L1717" i="25" s="1"/>
  <c r="K1716" i="25"/>
  <c r="L1716" i="25" s="1"/>
  <c r="K1718" i="25"/>
  <c r="L1718" i="25" s="1"/>
  <c r="K1720" i="25"/>
  <c r="L1720" i="25" s="1"/>
  <c r="K1719" i="25"/>
  <c r="L1719" i="25" s="1"/>
  <c r="K1722" i="25"/>
  <c r="L1722" i="25" s="1"/>
  <c r="K1723" i="25"/>
  <c r="L1723" i="25" s="1"/>
  <c r="K1725" i="25"/>
  <c r="L1725" i="25" s="1"/>
  <c r="K1721" i="25"/>
  <c r="L1721" i="25" s="1"/>
  <c r="K1724" i="25"/>
  <c r="L1724" i="25" s="1"/>
  <c r="K1726" i="25"/>
  <c r="L1726" i="25" s="1"/>
  <c r="K1727" i="25"/>
  <c r="L1727" i="25" s="1"/>
  <c r="K1728" i="25"/>
  <c r="L1728" i="25" s="1"/>
  <c r="K1730" i="25"/>
  <c r="L1730" i="25" s="1"/>
  <c r="K1731" i="25"/>
  <c r="L1731" i="25" s="1"/>
  <c r="K1732" i="25"/>
  <c r="L1732" i="25" s="1"/>
  <c r="K1729" i="25"/>
  <c r="L1729" i="25" s="1"/>
  <c r="K1733" i="25"/>
  <c r="L1733" i="25" s="1"/>
  <c r="K1734" i="25"/>
  <c r="L1734" i="25" s="1"/>
  <c r="K1736" i="25"/>
  <c r="L1736" i="25" s="1"/>
  <c r="K1735" i="25"/>
  <c r="L1735" i="25" s="1"/>
  <c r="K1739" i="25"/>
  <c r="L1739" i="25" s="1"/>
  <c r="K1738" i="25"/>
  <c r="L1738" i="25" s="1"/>
  <c r="K1740" i="25"/>
  <c r="L1740" i="25" s="1"/>
  <c r="K1737" i="25"/>
  <c r="L1737" i="25" s="1"/>
  <c r="K1741" i="25"/>
  <c r="L1741" i="25" s="1"/>
  <c r="K1742" i="25"/>
  <c r="L1742" i="25" s="1"/>
  <c r="K1743" i="25"/>
  <c r="L1743" i="25" s="1"/>
  <c r="K1744" i="25"/>
  <c r="L1744" i="25" s="1"/>
  <c r="K1746" i="25"/>
  <c r="L1746" i="25" s="1"/>
  <c r="K1745" i="25"/>
  <c r="L1745" i="25" s="1"/>
  <c r="K1747" i="25"/>
  <c r="L1747" i="25" s="1"/>
  <c r="K1749" i="25"/>
  <c r="L1749" i="25" s="1"/>
  <c r="K1748" i="25"/>
  <c r="L1748" i="25" s="1"/>
  <c r="K1751" i="25"/>
  <c r="L1751" i="25" s="1"/>
  <c r="K1754" i="25"/>
  <c r="L1754" i="25" s="1"/>
  <c r="K1753" i="25"/>
  <c r="L1753" i="25" s="1"/>
  <c r="K1752" i="25"/>
  <c r="L1752" i="25" s="1"/>
  <c r="K1750" i="25"/>
  <c r="L1750" i="25" s="1"/>
  <c r="K1755" i="25"/>
  <c r="L1755" i="25" s="1"/>
  <c r="K1756" i="25"/>
  <c r="L1756" i="25" s="1"/>
  <c r="K1757" i="25"/>
  <c r="L1757" i="25" s="1"/>
  <c r="K1759" i="25"/>
  <c r="L1759" i="25" s="1"/>
  <c r="K1760" i="25"/>
  <c r="L1760" i="25" s="1"/>
  <c r="K1761" i="25"/>
  <c r="L1761" i="25" s="1"/>
  <c r="K1758" i="25"/>
  <c r="L1758" i="25" s="1"/>
  <c r="K1762" i="25"/>
  <c r="L1762" i="25" s="1"/>
  <c r="K1763" i="25"/>
  <c r="L1763" i="25" s="1"/>
  <c r="K1765" i="25"/>
  <c r="L1765" i="25" s="1"/>
  <c r="K1764" i="25"/>
  <c r="L1764" i="25" s="1"/>
  <c r="K1768" i="25"/>
  <c r="L1768" i="25" s="1"/>
  <c r="K1767" i="25"/>
  <c r="L1767" i="25" s="1"/>
  <c r="K1769" i="25"/>
  <c r="L1769" i="25" s="1"/>
  <c r="K1766" i="25"/>
  <c r="L1766" i="25" s="1"/>
  <c r="K1770" i="25"/>
  <c r="L1770" i="25" s="1"/>
  <c r="K1771" i="25"/>
  <c r="L1771" i="25" s="1"/>
  <c r="K1772" i="25"/>
  <c r="L1772" i="25" s="1"/>
  <c r="K1773" i="25"/>
  <c r="L1773" i="25" s="1"/>
  <c r="K1775" i="25"/>
  <c r="L1775" i="25" s="1"/>
  <c r="K1774" i="25"/>
  <c r="L1774" i="25" s="1"/>
  <c r="K1776" i="25"/>
  <c r="L1776" i="25" s="1"/>
  <c r="K1778" i="25"/>
  <c r="L1778" i="25" s="1"/>
  <c r="K1777" i="25"/>
  <c r="L1777" i="25" s="1"/>
  <c r="K1780" i="25"/>
  <c r="L1780" i="25" s="1"/>
  <c r="K1781" i="25"/>
  <c r="L1781" i="25" s="1"/>
  <c r="K1783" i="25"/>
  <c r="L1783" i="25" s="1"/>
  <c r="K1779" i="25"/>
  <c r="L1779" i="25" s="1"/>
  <c r="K1782" i="25"/>
  <c r="L1782" i="25" s="1"/>
  <c r="K1784" i="25"/>
  <c r="L1784" i="25" s="1"/>
  <c r="K1785" i="25"/>
  <c r="L1785" i="25" s="1"/>
  <c r="K1786" i="25"/>
  <c r="L1786" i="25" s="1"/>
  <c r="K1788" i="25"/>
  <c r="L1788" i="25" s="1"/>
  <c r="K1789" i="25"/>
  <c r="L1789" i="25" s="1"/>
  <c r="K1790" i="25"/>
  <c r="L1790" i="25" s="1"/>
  <c r="K1787" i="25"/>
  <c r="L1787" i="25" s="1"/>
  <c r="K1791" i="25"/>
  <c r="L1791" i="25" s="1"/>
  <c r="K1792" i="25"/>
  <c r="L1792" i="25" s="1"/>
  <c r="K1794" i="25"/>
  <c r="L1794" i="25" s="1"/>
  <c r="K1793" i="25"/>
  <c r="L1793" i="25" s="1"/>
  <c r="K1797" i="25"/>
  <c r="L1797" i="25" s="1"/>
  <c r="K1795" i="25"/>
  <c r="L1795" i="25" s="1"/>
  <c r="K1796" i="25"/>
  <c r="L1796" i="25" s="1"/>
  <c r="K1798" i="25"/>
  <c r="L1798" i="25" s="1"/>
  <c r="K1800" i="25"/>
  <c r="L1800" i="25" s="1"/>
  <c r="K1801" i="25"/>
  <c r="L1801" i="25" s="1"/>
  <c r="K1799" i="25"/>
  <c r="L1799" i="25" s="1"/>
  <c r="K1802" i="25"/>
  <c r="L1802" i="25" s="1"/>
  <c r="K1803" i="25"/>
  <c r="L1803" i="25" s="1"/>
  <c r="K1804" i="25"/>
  <c r="L1804" i="25" s="1"/>
  <c r="K1805" i="25"/>
  <c r="L1805" i="25" s="1"/>
  <c r="K1806" i="25"/>
  <c r="L1806" i="25" s="1"/>
  <c r="K1807" i="25"/>
  <c r="L1807" i="25" s="1"/>
  <c r="K1808" i="25"/>
  <c r="L1808" i="25" s="1"/>
  <c r="K1809" i="25"/>
  <c r="L1809" i="25" s="1"/>
  <c r="K1810" i="25"/>
  <c r="L1810" i="25" s="1"/>
  <c r="K1812" i="25"/>
  <c r="L1812" i="25" s="1"/>
  <c r="K1811" i="25"/>
  <c r="L1811" i="25" s="1"/>
  <c r="K1813" i="25"/>
  <c r="L1813" i="25" s="1"/>
  <c r="K1814" i="25"/>
  <c r="L1814" i="25" s="1"/>
  <c r="K1815" i="25"/>
  <c r="L1815" i="25" s="1"/>
  <c r="K1818" i="25"/>
  <c r="L1818" i="25" s="1"/>
  <c r="K1819" i="25"/>
  <c r="L1819" i="25" s="1"/>
  <c r="K1816" i="25"/>
  <c r="L1816" i="25" s="1"/>
  <c r="K1817" i="25"/>
  <c r="L1817" i="25" s="1"/>
  <c r="K1820" i="25"/>
  <c r="L1820" i="25" s="1"/>
  <c r="K1822" i="25"/>
  <c r="L1822" i="25" s="1"/>
  <c r="K1821" i="25"/>
  <c r="L1821" i="25" s="1"/>
  <c r="K1823" i="25"/>
  <c r="L1823" i="25" s="1"/>
  <c r="K1825" i="25"/>
  <c r="L1825" i="25" s="1"/>
  <c r="K1824" i="25"/>
  <c r="L1824" i="25" s="1"/>
  <c r="K1826" i="25"/>
  <c r="L1826" i="25" s="1"/>
  <c r="K1829" i="25"/>
  <c r="L1829" i="25" s="1"/>
  <c r="K1827" i="25"/>
  <c r="L1827" i="25" s="1"/>
  <c r="K1830" i="25"/>
  <c r="L1830" i="25" s="1"/>
  <c r="K1831" i="25"/>
  <c r="L1831" i="25" s="1"/>
  <c r="K1828" i="25"/>
  <c r="L1828" i="25" s="1"/>
  <c r="K1832" i="25"/>
  <c r="L1832" i="25" s="1"/>
  <c r="K1833" i="25"/>
  <c r="L1833" i="25" s="1"/>
  <c r="K1834" i="25"/>
  <c r="L1834" i="25" s="1"/>
  <c r="K1835" i="25"/>
  <c r="L1835" i="25" s="1"/>
  <c r="K1836" i="25"/>
  <c r="L1836" i="25" s="1"/>
  <c r="K1837" i="25"/>
  <c r="L1837" i="25" s="1"/>
  <c r="K1839" i="25"/>
  <c r="L1839" i="25" s="1"/>
  <c r="K1838" i="25"/>
  <c r="L1838" i="25" s="1"/>
  <c r="K1840" i="25"/>
  <c r="L1840" i="25" s="1"/>
  <c r="K1841" i="25"/>
  <c r="L1841" i="25" s="1"/>
  <c r="K1842" i="25"/>
  <c r="L1842" i="25" s="1"/>
  <c r="K1843" i="25"/>
  <c r="L1843" i="25" s="1"/>
  <c r="K1845" i="25"/>
  <c r="L1845" i="25" s="1"/>
  <c r="K1844" i="25"/>
  <c r="L1844" i="25" s="1"/>
  <c r="K1846" i="25"/>
  <c r="L1846" i="25" s="1"/>
  <c r="K1848" i="25"/>
  <c r="L1848" i="25" s="1"/>
  <c r="K1847" i="25"/>
  <c r="L1847" i="25" s="1"/>
  <c r="K1850" i="25"/>
  <c r="L1850" i="25" s="1"/>
  <c r="K1851" i="25"/>
  <c r="L1851" i="25" s="1"/>
  <c r="K1853" i="25"/>
  <c r="L1853" i="25" s="1"/>
  <c r="K1849" i="25"/>
  <c r="L1849" i="25" s="1"/>
  <c r="K1852" i="25"/>
  <c r="L1852" i="25" s="1"/>
  <c r="K1854" i="25"/>
  <c r="L1854" i="25" s="1"/>
  <c r="K1855" i="25"/>
  <c r="L1855" i="25" s="1"/>
  <c r="K1856" i="25"/>
  <c r="L1856" i="25" s="1"/>
  <c r="K1858" i="25"/>
  <c r="L1858" i="25" s="1"/>
  <c r="K1860" i="25"/>
  <c r="L1860" i="25" s="1"/>
  <c r="K1859" i="25"/>
  <c r="L1859" i="25" s="1"/>
  <c r="K1857" i="25"/>
  <c r="L1857" i="25" s="1"/>
  <c r="K1861" i="25"/>
  <c r="L1861" i="25" s="1"/>
  <c r="K1863" i="25"/>
  <c r="L1863" i="25" s="1"/>
  <c r="K1862" i="25"/>
  <c r="L1862" i="25" s="1"/>
  <c r="K1864" i="25"/>
  <c r="L1864" i="25" s="1"/>
  <c r="K1867" i="25"/>
  <c r="L1867" i="25" s="1"/>
  <c r="K1865" i="25"/>
  <c r="L1865" i="25" s="1"/>
  <c r="K1866" i="25"/>
  <c r="L1866" i="25" s="1"/>
  <c r="K1868" i="25"/>
  <c r="L1868" i="25" s="1"/>
  <c r="K1869" i="25"/>
  <c r="L1869" i="25" s="1"/>
  <c r="K1870" i="25"/>
  <c r="L1870" i="25" s="1"/>
  <c r="K1871" i="25"/>
  <c r="L1871" i="25" s="1"/>
  <c r="K1872" i="25"/>
  <c r="L1872" i="25" s="1"/>
  <c r="K1873" i="25"/>
  <c r="L1873" i="25" s="1"/>
  <c r="K1874" i="25"/>
  <c r="L1874" i="25" s="1"/>
  <c r="K1875" i="25"/>
  <c r="L1875" i="25" s="1"/>
  <c r="K1877" i="25"/>
  <c r="L1877" i="25" s="1"/>
  <c r="K1876" i="25"/>
  <c r="L1876" i="25" s="1"/>
  <c r="K1878" i="25"/>
  <c r="L1878" i="25" s="1"/>
  <c r="K1879" i="25"/>
  <c r="L1879" i="25" s="1"/>
  <c r="K1880" i="25"/>
  <c r="L1880" i="25" s="1"/>
  <c r="K1882" i="25"/>
  <c r="L1882" i="25" s="1"/>
  <c r="K1881" i="25"/>
  <c r="L1881" i="25" s="1"/>
  <c r="K1883" i="25"/>
  <c r="L1883" i="25" s="1"/>
  <c r="K1885" i="25"/>
  <c r="L1885" i="25" s="1"/>
  <c r="K1884" i="25"/>
  <c r="L1884" i="25" s="1"/>
  <c r="K1887" i="25"/>
  <c r="L1887" i="25" s="1"/>
  <c r="K1888" i="25"/>
  <c r="L1888" i="25" s="1"/>
  <c r="K1890" i="25"/>
  <c r="L1890" i="25" s="1"/>
  <c r="K1886" i="25"/>
  <c r="L1886" i="25" s="1"/>
  <c r="K1889" i="25"/>
  <c r="L1889" i="25" s="1"/>
  <c r="K1892" i="25"/>
  <c r="L1892" i="25" s="1"/>
  <c r="K1891" i="25"/>
  <c r="L1891" i="25" s="1"/>
  <c r="K1893" i="25"/>
  <c r="L1893" i="25" s="1"/>
  <c r="K1895" i="25"/>
  <c r="L1895" i="25" s="1"/>
  <c r="K1896" i="25"/>
  <c r="L1896" i="25" s="1"/>
  <c r="K1897" i="25"/>
  <c r="L1897" i="25" s="1"/>
  <c r="K1894" i="25"/>
  <c r="L1894" i="25" s="1"/>
  <c r="K1898" i="25"/>
  <c r="L1898" i="25" s="1"/>
  <c r="K1899" i="25"/>
  <c r="L1899" i="25" s="1"/>
  <c r="K1901" i="25"/>
  <c r="L1901" i="25" s="1"/>
  <c r="K1900" i="25"/>
  <c r="L1900" i="25" s="1"/>
  <c r="K1904" i="25"/>
  <c r="L1904" i="25" s="1"/>
  <c r="K1903" i="25"/>
  <c r="L1903" i="25" s="1"/>
  <c r="K1905" i="25"/>
  <c r="L1905" i="25" s="1"/>
  <c r="K1902" i="25"/>
  <c r="L1902" i="25" s="1"/>
  <c r="K1906" i="25"/>
  <c r="L1906" i="25" s="1"/>
  <c r="K1907" i="25"/>
  <c r="L1907" i="25" s="1"/>
  <c r="K1908" i="25"/>
  <c r="L1908" i="25" s="1"/>
  <c r="K1909" i="25"/>
  <c r="L1909" i="25" s="1"/>
  <c r="K1910" i="25"/>
  <c r="L1910" i="25" s="1"/>
  <c r="K1911" i="25"/>
  <c r="L1911" i="25" s="1"/>
  <c r="K1912" i="25"/>
  <c r="L1912" i="25" s="1"/>
  <c r="K1914" i="25"/>
  <c r="L1914" i="25" s="1"/>
  <c r="K1913" i="25"/>
  <c r="L1913" i="25" s="1"/>
  <c r="K1915" i="25"/>
  <c r="L1915" i="25" s="1"/>
  <c r="K1917" i="25"/>
  <c r="L1917" i="25" s="1"/>
  <c r="K1916" i="25"/>
  <c r="L1916" i="25" s="1"/>
  <c r="K1920" i="25"/>
  <c r="L1920" i="25" s="1"/>
  <c r="K1918" i="25"/>
  <c r="L1918" i="25" s="1"/>
  <c r="K1921" i="25"/>
  <c r="L1921" i="25" s="1"/>
  <c r="K1919" i="25"/>
  <c r="L1919" i="25" s="1"/>
  <c r="K1922" i="25"/>
  <c r="L1922" i="25" s="1"/>
  <c r="K1923" i="25"/>
  <c r="L1923" i="25" s="1"/>
  <c r="K1924" i="25"/>
  <c r="L1924" i="25" s="1"/>
  <c r="K1927" i="25"/>
  <c r="L1927" i="25" s="1"/>
  <c r="K1925" i="25"/>
  <c r="L1925" i="25" s="1"/>
  <c r="K1926" i="25"/>
  <c r="L1926" i="25" s="1"/>
  <c r="K1928" i="25"/>
  <c r="L1928" i="25" s="1"/>
  <c r="K1929" i="25"/>
  <c r="L1929" i="25" s="1"/>
  <c r="K1932" i="25"/>
  <c r="L1932" i="25" s="1"/>
  <c r="K1933" i="25"/>
  <c r="L1933" i="25" s="1"/>
  <c r="K1930" i="25"/>
  <c r="L1930" i="25" s="1"/>
  <c r="K1931" i="25"/>
  <c r="L1931" i="25" s="1"/>
  <c r="K1934" i="25"/>
  <c r="L1934" i="25" s="1"/>
  <c r="K1935" i="25"/>
  <c r="L1935" i="25" s="1"/>
  <c r="K1936" i="25"/>
  <c r="L1936" i="25" s="1"/>
  <c r="K1937" i="25"/>
  <c r="L1937" i="25" s="1"/>
  <c r="K1938" i="25"/>
  <c r="L1938" i="25" s="1"/>
  <c r="K1939" i="25"/>
  <c r="L1939" i="25" s="1"/>
  <c r="K1941" i="25"/>
  <c r="L1941" i="25" s="1"/>
  <c r="K1940" i="25"/>
  <c r="L1940" i="25" s="1"/>
  <c r="K1942" i="25"/>
  <c r="L1942" i="25" s="1"/>
  <c r="K1943" i="25"/>
  <c r="L1943" i="25" s="1"/>
  <c r="K1944" i="25"/>
  <c r="L1944" i="25" s="1"/>
  <c r="K1947" i="25"/>
  <c r="L1947" i="25" s="1"/>
  <c r="K1945" i="25"/>
  <c r="L1945" i="25" s="1"/>
  <c r="K1946" i="25"/>
  <c r="L1946" i="25" s="1"/>
  <c r="K1948" i="25"/>
  <c r="L1948" i="25" s="1"/>
  <c r="K1949" i="25"/>
  <c r="L1949" i="25" s="1"/>
  <c r="K1951" i="25"/>
  <c r="L1951" i="25" s="1"/>
  <c r="K1952" i="25"/>
  <c r="L1952" i="25" s="1"/>
  <c r="K1953" i="25"/>
  <c r="L1953" i="25" s="1"/>
  <c r="K1950" i="25"/>
  <c r="L1950" i="25" s="1"/>
  <c r="K1954" i="25"/>
  <c r="L1954" i="25" s="1"/>
  <c r="K1955" i="25"/>
  <c r="L1955" i="25" s="1"/>
  <c r="K1957" i="25"/>
  <c r="L1957" i="25" s="1"/>
  <c r="K1956" i="25"/>
  <c r="L1956" i="25" s="1"/>
  <c r="K1960" i="25"/>
  <c r="L1960" i="25" s="1"/>
  <c r="K1959" i="25"/>
  <c r="L1959" i="25" s="1"/>
  <c r="K1958" i="25"/>
  <c r="L1958" i="25" s="1"/>
  <c r="K1961" i="25"/>
  <c r="L1961" i="25" s="1"/>
  <c r="K1964" i="25"/>
  <c r="L1964" i="25" s="1"/>
  <c r="K1962" i="25"/>
  <c r="L1962" i="25" s="1"/>
  <c r="K1965" i="25"/>
  <c r="L1965" i="25" s="1"/>
  <c r="K1966" i="25"/>
  <c r="L1966" i="25" s="1"/>
  <c r="K1963" i="25"/>
  <c r="L1963" i="25" s="1"/>
  <c r="K1967" i="25"/>
  <c r="L1967" i="25" s="1"/>
  <c r="K1968" i="25"/>
  <c r="L1968" i="25" s="1"/>
  <c r="K1970" i="25"/>
  <c r="L1970" i="25" s="1"/>
  <c r="K1969" i="25"/>
  <c r="L1969" i="25" s="1"/>
  <c r="K1973" i="25"/>
  <c r="L1973" i="25" s="1"/>
  <c r="K1972" i="25"/>
  <c r="L1972" i="25" s="1"/>
  <c r="K1971" i="25"/>
  <c r="L1971" i="25" s="1"/>
  <c r="K1974" i="25"/>
  <c r="L1974" i="25" s="1"/>
  <c r="K1977" i="25"/>
  <c r="L1977" i="25" s="1"/>
  <c r="K1975" i="25"/>
  <c r="L1975" i="25" s="1"/>
  <c r="K1978" i="25"/>
  <c r="L1978" i="25" s="1"/>
  <c r="K1979" i="25"/>
  <c r="L1979" i="25" s="1"/>
  <c r="K1976" i="25"/>
  <c r="L1976" i="25" s="1"/>
  <c r="K1980" i="25"/>
  <c r="L1980" i="25" s="1"/>
  <c r="K1981" i="25"/>
  <c r="L1981" i="25" s="1"/>
  <c r="K1983" i="25"/>
  <c r="L1983" i="25" s="1"/>
  <c r="K1982" i="25"/>
  <c r="L1982" i="25" s="1"/>
  <c r="K1986" i="25"/>
  <c r="L1986" i="25" s="1"/>
  <c r="K1985" i="25"/>
  <c r="L1985" i="25" s="1"/>
  <c r="K1987" i="25"/>
  <c r="L1987" i="25" s="1"/>
  <c r="K1984" i="25"/>
  <c r="L1984" i="25" s="1"/>
  <c r="K1988" i="25"/>
  <c r="L1988" i="25" s="1"/>
  <c r="K1989" i="25"/>
  <c r="L1989" i="25" s="1"/>
  <c r="K1990" i="25"/>
  <c r="L1990" i="25" s="1"/>
  <c r="K1991" i="25"/>
  <c r="L1991" i="25" s="1"/>
  <c r="K1992" i="25"/>
  <c r="L1992" i="25" s="1"/>
  <c r="K1993" i="25"/>
  <c r="L1993" i="25" s="1"/>
  <c r="K1994" i="25"/>
  <c r="L1994" i="25" s="1"/>
  <c r="K1996" i="25"/>
  <c r="L1996" i="25" s="1"/>
  <c r="K1995" i="25"/>
  <c r="L1995" i="25" s="1"/>
  <c r="K1997" i="25"/>
  <c r="L1997" i="25" s="1"/>
  <c r="K1998" i="25"/>
  <c r="L1998" i="25" s="1"/>
  <c r="K1999" i="25"/>
  <c r="L1999" i="25" s="1"/>
  <c r="K2000" i="25"/>
  <c r="L2000" i="25" s="1"/>
  <c r="K2003" i="25"/>
  <c r="L2003" i="25" s="1"/>
  <c r="K2002" i="25"/>
  <c r="L2002" i="25" s="1"/>
  <c r="K2001" i="25"/>
  <c r="L2001" i="25" s="1"/>
  <c r="K2005" i="25"/>
  <c r="L2005" i="25" s="1"/>
  <c r="K2007" i="25"/>
  <c r="L2007" i="25" s="1"/>
  <c r="K2006" i="25"/>
  <c r="L2006" i="25" s="1"/>
  <c r="K2004" i="25"/>
  <c r="L2004" i="25" s="1"/>
  <c r="K2008" i="25"/>
  <c r="L2008" i="25" s="1"/>
  <c r="K2010" i="25"/>
  <c r="L2010" i="25" s="1"/>
  <c r="K2009" i="25"/>
  <c r="L2009" i="25" s="1"/>
  <c r="K2011" i="25"/>
  <c r="L2011" i="25" s="1"/>
  <c r="K2013" i="25"/>
  <c r="L2013" i="25" s="1"/>
  <c r="K2014" i="25"/>
  <c r="L2014" i="25" s="1"/>
  <c r="K2015" i="25"/>
  <c r="L2015" i="25" s="1"/>
  <c r="K2012" i="25"/>
  <c r="L2012" i="25" s="1"/>
  <c r="K2016" i="25"/>
  <c r="L2016" i="25" s="1"/>
  <c r="K2018" i="25"/>
  <c r="L2018" i="25" s="1"/>
  <c r="K2017" i="25"/>
  <c r="L2017" i="25" s="1"/>
  <c r="K2019" i="25"/>
  <c r="L2019" i="25" s="1"/>
  <c r="K2021" i="25"/>
  <c r="L2021" i="25" s="1"/>
  <c r="K2022" i="25"/>
  <c r="L2022" i="25" s="1"/>
  <c r="K2020" i="25"/>
  <c r="L2020" i="25" s="1"/>
  <c r="K2023" i="25"/>
  <c r="L2023" i="25" s="1"/>
  <c r="K2025" i="25"/>
  <c r="L2025" i="25" s="1"/>
  <c r="K2024" i="25"/>
  <c r="L2024" i="25" s="1"/>
  <c r="K2026" i="25"/>
  <c r="L2026" i="25" s="1"/>
  <c r="K2027" i="25"/>
  <c r="L2027" i="25" s="1"/>
  <c r="K2029" i="25"/>
  <c r="L2029" i="25" s="1"/>
  <c r="K2028" i="25"/>
  <c r="L2028" i="25" s="1"/>
  <c r="K2030" i="25"/>
  <c r="L2030" i="25" s="1"/>
  <c r="K2031" i="25"/>
  <c r="L2031" i="25" s="1"/>
  <c r="K2032" i="25"/>
  <c r="L2032" i="25" s="1"/>
  <c r="K2034" i="25"/>
  <c r="L2034" i="25" s="1"/>
  <c r="K2033" i="25"/>
  <c r="L2033" i="25" s="1"/>
  <c r="K2035" i="25"/>
  <c r="L2035" i="25" s="1"/>
  <c r="K2036" i="25"/>
  <c r="L2036" i="25" s="1"/>
  <c r="K2038" i="25"/>
  <c r="L2038" i="25" s="1"/>
  <c r="K2037" i="25"/>
  <c r="L2037" i="25" s="1"/>
  <c r="K2040" i="25"/>
  <c r="L2040" i="25" s="1"/>
  <c r="K2039" i="25"/>
  <c r="L2039" i="25" s="1"/>
  <c r="K2041" i="25"/>
  <c r="L2041" i="25" s="1"/>
  <c r="K2042" i="25"/>
  <c r="L2042" i="25" s="1"/>
  <c r="K2043" i="25"/>
  <c r="L2043" i="25" s="1"/>
  <c r="K2044" i="25"/>
  <c r="L2044" i="25" s="1"/>
  <c r="K2046" i="25"/>
  <c r="L2046" i="25" s="1"/>
  <c r="K2045" i="25"/>
  <c r="L2045" i="25" s="1"/>
  <c r="K2049" i="25"/>
  <c r="L2049" i="25" s="1"/>
  <c r="K2050" i="25"/>
  <c r="L2050" i="25" s="1"/>
  <c r="K2048" i="25"/>
  <c r="L2048" i="25" s="1"/>
  <c r="K2047" i="25"/>
  <c r="L2047" i="25" s="1"/>
  <c r="K2051" i="25"/>
  <c r="L2051" i="25" s="1"/>
  <c r="K2052" i="25"/>
  <c r="L2052" i="25" s="1"/>
  <c r="K2054" i="25"/>
  <c r="L2054" i="25" s="1"/>
  <c r="K2053" i="25"/>
  <c r="L2053" i="25" s="1"/>
  <c r="K2055" i="25"/>
  <c r="L2055" i="25" s="1"/>
  <c r="K2056" i="25"/>
  <c r="L2056" i="25" s="1"/>
  <c r="K2057" i="25"/>
  <c r="L2057" i="25" s="1"/>
  <c r="K2058" i="25"/>
  <c r="L2058" i="25" s="1"/>
  <c r="K2061" i="25"/>
  <c r="L2061" i="25" s="1"/>
  <c r="K2059" i="25"/>
  <c r="L2059" i="25" s="1"/>
  <c r="K2062" i="25"/>
  <c r="L2062" i="25" s="1"/>
  <c r="K2063" i="25"/>
  <c r="L2063" i="25" s="1"/>
  <c r="K2060" i="25"/>
  <c r="L2060" i="25" s="1"/>
  <c r="K2064" i="25"/>
  <c r="L2064" i="25" s="1"/>
  <c r="K2065" i="25"/>
  <c r="L2065" i="25" s="1"/>
  <c r="K2067" i="25"/>
  <c r="L2067" i="25" s="1"/>
  <c r="K2066" i="25"/>
  <c r="L2066" i="25" s="1"/>
  <c r="K2070" i="25"/>
  <c r="L2070" i="25" s="1"/>
  <c r="K2069" i="25"/>
  <c r="L2069" i="25" s="1"/>
  <c r="K2071" i="25"/>
  <c r="L2071" i="25" s="1"/>
  <c r="K2068" i="25"/>
  <c r="L2068" i="25" s="1"/>
  <c r="K2072" i="25"/>
  <c r="L2072" i="25" s="1"/>
  <c r="K2073" i="25"/>
  <c r="L2073" i="25" s="1"/>
  <c r="K2074" i="25"/>
  <c r="L2074" i="25" s="1"/>
  <c r="K2075" i="25"/>
  <c r="L2075" i="25" s="1"/>
  <c r="K2076" i="25"/>
  <c r="L2076" i="25" s="1"/>
  <c r="K2077" i="25"/>
  <c r="L2077" i="25" s="1"/>
  <c r="K2079" i="25"/>
  <c r="L2079" i="25" s="1"/>
  <c r="K2078" i="25"/>
  <c r="L2078" i="25" s="1"/>
  <c r="K2081" i="25"/>
  <c r="L2081" i="25" s="1"/>
  <c r="K2082" i="25"/>
  <c r="L2082" i="25" s="1"/>
  <c r="K2080" i="25"/>
  <c r="L2080" i="25" s="1"/>
  <c r="K2083" i="25"/>
  <c r="L2083" i="25" s="1"/>
  <c r="K2084" i="25"/>
  <c r="L2084" i="25" s="1"/>
  <c r="K2087" i="25"/>
  <c r="L2087" i="25" s="1"/>
  <c r="K2085" i="25"/>
  <c r="L2085" i="25" s="1"/>
  <c r="K2089" i="25"/>
  <c r="L2089" i="25" s="1"/>
  <c r="K2086" i="25"/>
  <c r="L2086" i="25" s="1"/>
  <c r="K2088" i="25"/>
  <c r="L2088" i="25" s="1"/>
  <c r="K2092" i="25"/>
  <c r="L2092" i="25" s="1"/>
  <c r="K2091" i="25"/>
  <c r="L2091" i="25" s="1"/>
  <c r="K2090" i="25"/>
  <c r="L2090" i="25" s="1"/>
  <c r="K2094" i="25"/>
  <c r="L2094" i="25" s="1"/>
  <c r="K2095" i="25"/>
  <c r="L2095" i="25" s="1"/>
  <c r="K2093" i="25"/>
  <c r="L2093" i="25" s="1"/>
  <c r="K2097" i="25"/>
  <c r="L2097" i="25" s="1"/>
  <c r="K2098" i="25"/>
  <c r="L2098" i="25" s="1"/>
  <c r="K2100" i="25"/>
  <c r="L2100" i="25" s="1"/>
  <c r="K2096" i="25"/>
  <c r="L2096" i="25" s="1"/>
  <c r="K2099" i="25"/>
  <c r="L2099" i="25" s="1"/>
  <c r="K2102" i="25"/>
  <c r="L2102" i="25" s="1"/>
  <c r="K2101" i="25"/>
  <c r="L2101" i="25" s="1"/>
  <c r="K2103" i="25"/>
  <c r="L2103" i="25" s="1"/>
  <c r="K2105" i="25"/>
  <c r="L2105" i="25" s="1"/>
  <c r="K2106" i="25"/>
  <c r="L2106" i="25" s="1"/>
  <c r="K2107" i="25"/>
  <c r="L2107" i="25" s="1"/>
  <c r="K2104" i="25"/>
  <c r="L2104" i="25" s="1"/>
  <c r="K2108" i="25"/>
  <c r="L2108" i="25" s="1"/>
  <c r="K2109" i="25"/>
  <c r="L2109" i="25" s="1"/>
  <c r="K2111" i="25"/>
  <c r="L2111" i="25" s="1"/>
  <c r="K2110" i="25"/>
  <c r="L2110" i="25" s="1"/>
  <c r="K2114" i="25"/>
  <c r="L2114" i="25" s="1"/>
  <c r="K2113" i="25"/>
  <c r="L2113" i="25" s="1"/>
  <c r="K2115" i="25"/>
  <c r="L2115" i="25" s="1"/>
  <c r="K2112" i="25"/>
  <c r="L2112" i="25" s="1"/>
  <c r="K2116" i="25"/>
  <c r="L2116" i="25" s="1"/>
  <c r="K2117" i="25"/>
  <c r="L2117" i="25" s="1"/>
  <c r="K2118" i="25"/>
  <c r="L2118" i="25" s="1"/>
  <c r="K2119" i="25"/>
  <c r="L2119" i="25" s="1"/>
  <c r="K2120" i="25"/>
  <c r="L2120" i="25" s="1"/>
  <c r="K2121" i="25"/>
  <c r="L2121" i="25" s="1"/>
  <c r="K2122" i="25"/>
  <c r="L2122" i="25" s="1"/>
  <c r="K2124" i="25"/>
  <c r="L2124" i="25" s="1"/>
  <c r="K2123" i="25"/>
  <c r="L2123" i="25" s="1"/>
  <c r="K2125" i="25"/>
  <c r="L2125" i="25" s="1"/>
  <c r="K2126" i="25"/>
  <c r="L2126" i="25" s="1"/>
  <c r="K2127" i="25"/>
  <c r="L2127" i="25" s="1"/>
  <c r="K2128" i="25"/>
  <c r="L2128" i="25" s="1"/>
  <c r="K2130" i="25"/>
  <c r="L2130" i="25" s="1"/>
  <c r="K2129" i="25"/>
  <c r="L2129" i="25" s="1"/>
  <c r="K2131" i="25"/>
  <c r="L2131" i="25" s="1"/>
  <c r="K2135" i="25"/>
  <c r="L2135" i="25" s="1"/>
  <c r="K2132" i="25"/>
  <c r="L2132" i="25" s="1"/>
  <c r="K2134" i="25"/>
  <c r="L2134" i="25" s="1"/>
  <c r="K2133" i="25"/>
  <c r="L2133" i="25" s="1"/>
  <c r="K2136" i="25"/>
  <c r="L2136" i="25" s="1"/>
  <c r="K2137" i="25"/>
  <c r="L2137" i="25" s="1"/>
  <c r="K2138" i="25"/>
  <c r="L2138" i="25" s="1"/>
  <c r="K2139" i="25"/>
  <c r="L2139" i="25" s="1"/>
  <c r="K2140" i="25"/>
  <c r="L2140" i="25" s="1"/>
  <c r="K2141" i="25"/>
  <c r="L2141" i="25" s="1"/>
  <c r="K2143" i="25"/>
  <c r="L2143" i="25" s="1"/>
  <c r="K2142" i="25"/>
  <c r="L2142" i="25" s="1"/>
  <c r="K2144" i="25"/>
  <c r="L2144" i="25" s="1"/>
  <c r="K2145" i="25"/>
  <c r="L2145" i="25" s="1"/>
  <c r="K2146" i="25"/>
  <c r="L2146" i="25" s="1"/>
  <c r="K2147" i="25"/>
  <c r="L2147" i="25" s="1"/>
  <c r="K2149" i="25"/>
  <c r="L2149" i="25" s="1"/>
  <c r="K2148" i="25"/>
  <c r="L2148" i="25" s="1"/>
  <c r="K2150" i="25"/>
  <c r="L2150" i="25" s="1"/>
  <c r="K2152" i="25"/>
  <c r="L2152" i="25" s="1"/>
  <c r="K2151" i="25"/>
  <c r="L2151" i="25" s="1"/>
  <c r="K2154" i="25"/>
  <c r="L2154" i="25" s="1"/>
  <c r="K2155" i="25"/>
  <c r="L2155" i="25" s="1"/>
  <c r="K2157" i="25"/>
  <c r="L2157" i="25" s="1"/>
  <c r="K2153" i="25"/>
  <c r="L2153" i="25" s="1"/>
  <c r="K2156" i="25"/>
  <c r="L2156" i="25" s="1"/>
  <c r="K2159" i="25"/>
  <c r="L2159" i="25" s="1"/>
  <c r="K2158" i="25"/>
  <c r="L2158" i="25" s="1"/>
  <c r="K2160" i="25"/>
  <c r="L2160" i="25" s="1"/>
  <c r="K2162" i="25"/>
  <c r="L2162" i="25" s="1"/>
  <c r="K2163" i="25"/>
  <c r="L2163" i="25" s="1"/>
  <c r="K2164" i="25"/>
  <c r="L2164" i="25" s="1"/>
  <c r="K2161" i="25"/>
  <c r="L2161" i="25" s="1"/>
  <c r="K2165" i="25"/>
  <c r="L2165" i="25" s="1"/>
  <c r="K2166" i="25"/>
  <c r="L2166" i="25" s="1"/>
  <c r="K2168" i="25"/>
  <c r="L2168" i="25" s="1"/>
  <c r="K2167" i="25"/>
  <c r="L2167" i="25" s="1"/>
  <c r="K2171" i="25"/>
  <c r="L2171" i="25" s="1"/>
  <c r="K2170" i="25"/>
  <c r="L2170" i="25" s="1"/>
  <c r="K2172" i="25"/>
  <c r="L2172" i="25" s="1"/>
  <c r="K2169" i="25"/>
  <c r="L2169" i="25" s="1"/>
  <c r="K2173" i="25"/>
  <c r="L2173" i="25" s="1"/>
  <c r="K2174" i="25"/>
  <c r="L2174" i="25" s="1"/>
  <c r="K2175" i="25"/>
  <c r="L2175" i="25" s="1"/>
  <c r="K2176" i="25"/>
  <c r="L2176" i="25" s="1"/>
  <c r="K2177" i="25"/>
  <c r="L2177" i="25" s="1"/>
  <c r="K2178" i="25"/>
  <c r="L2178" i="25" s="1"/>
  <c r="K2179" i="25"/>
  <c r="L2179" i="25" s="1"/>
  <c r="K2181" i="25"/>
  <c r="L2181" i="25" s="1"/>
  <c r="K2182" i="25"/>
  <c r="L2182" i="25" s="1"/>
  <c r="K2180" i="25"/>
  <c r="L2180" i="25" s="1"/>
  <c r="K2183" i="25"/>
  <c r="L2183" i="25" s="1"/>
  <c r="K2184" i="25"/>
  <c r="L2184" i="25" s="1"/>
  <c r="K2185" i="25"/>
  <c r="L2185" i="25" s="1"/>
  <c r="K2186" i="25"/>
  <c r="L2186" i="25" s="1"/>
  <c r="K2189" i="25"/>
  <c r="L2189" i="25" s="1"/>
  <c r="K2190" i="25"/>
  <c r="L2190" i="25" s="1"/>
  <c r="K2187" i="25"/>
  <c r="L2187" i="25" s="1"/>
  <c r="K2191" i="25"/>
  <c r="L2191" i="25" s="1"/>
  <c r="K2192" i="25"/>
  <c r="L2192" i="25" s="1"/>
  <c r="K2193" i="25"/>
  <c r="L2193" i="25" s="1"/>
  <c r="K2188" i="25"/>
  <c r="L2188" i="25" s="1"/>
  <c r="K2194" i="25"/>
  <c r="L2194" i="25" s="1"/>
  <c r="K2195" i="25"/>
  <c r="L2195" i="25" s="1"/>
  <c r="K2196" i="25"/>
  <c r="L2196" i="25" s="1"/>
  <c r="K2197" i="25"/>
  <c r="L2197" i="25" s="1"/>
  <c r="K2198" i="25"/>
  <c r="L2198" i="25" s="1"/>
  <c r="K2199" i="25"/>
  <c r="L2199" i="25" s="1"/>
  <c r="K2200" i="25"/>
  <c r="L2200" i="25" s="1"/>
  <c r="K2201" i="25"/>
  <c r="L2201" i="25" s="1"/>
  <c r="K2203" i="25"/>
  <c r="L2203" i="25" s="1"/>
  <c r="K2202" i="25"/>
  <c r="L2202" i="25" s="1"/>
  <c r="K2204" i="25"/>
  <c r="L2204" i="25" s="1"/>
  <c r="K2205" i="25"/>
  <c r="L2205" i="25" s="1"/>
  <c r="K2206" i="25"/>
  <c r="L2206" i="25" s="1"/>
  <c r="K2207" i="25"/>
  <c r="L2207" i="25" s="1"/>
  <c r="K2209" i="25"/>
  <c r="L2209" i="25" s="1"/>
  <c r="K2208" i="25"/>
  <c r="L2208" i="25" s="1"/>
  <c r="K2210" i="25"/>
  <c r="L2210" i="25" s="1"/>
  <c r="K2212" i="25"/>
  <c r="L2212" i="25" s="1"/>
  <c r="K2211" i="25"/>
  <c r="L2211" i="25" s="1"/>
  <c r="K2214" i="25"/>
  <c r="L2214" i="25" s="1"/>
  <c r="K2215" i="25"/>
  <c r="L2215" i="25" s="1"/>
  <c r="K2217" i="25"/>
  <c r="L2217" i="25" s="1"/>
  <c r="K2213" i="25"/>
  <c r="L2213" i="25" s="1"/>
  <c r="K2216" i="25"/>
  <c r="L2216" i="25" s="1"/>
  <c r="K2218" i="25"/>
  <c r="L2218" i="25" s="1"/>
  <c r="K2219" i="25"/>
  <c r="L2219" i="25" s="1"/>
  <c r="K2220" i="25"/>
  <c r="L2220" i="25" s="1"/>
  <c r="K2222" i="25"/>
  <c r="L2222" i="25" s="1"/>
  <c r="K2223" i="25"/>
  <c r="L2223" i="25" s="1"/>
  <c r="K2224" i="25"/>
  <c r="L2224" i="25" s="1"/>
  <c r="K2221" i="25"/>
  <c r="L2221" i="25" s="1"/>
  <c r="K2225" i="25"/>
  <c r="L2225" i="25" s="1"/>
  <c r="K2226" i="25"/>
  <c r="L2226" i="25" s="1"/>
  <c r="K2228" i="25"/>
  <c r="L2228" i="25" s="1"/>
  <c r="K2227" i="25"/>
  <c r="L2227" i="25" s="1"/>
  <c r="K2231" i="25"/>
  <c r="L2231" i="25" s="1"/>
  <c r="K2230" i="25"/>
  <c r="L2230" i="25" s="1"/>
  <c r="K2229" i="25"/>
  <c r="L2229" i="25" s="1"/>
  <c r="K2232" i="25"/>
  <c r="L2232" i="25" s="1"/>
  <c r="K2233" i="25"/>
  <c r="L2233" i="25" s="1"/>
  <c r="K2234" i="25"/>
  <c r="L2234" i="25" s="1"/>
  <c r="K2235" i="25"/>
  <c r="L2235" i="25" s="1"/>
  <c r="K2236" i="25"/>
  <c r="L2236" i="25" s="1"/>
  <c r="K2239" i="25"/>
  <c r="L2239" i="25" s="1"/>
  <c r="K2237" i="25"/>
  <c r="L2237" i="25" s="1"/>
  <c r="K2238" i="25"/>
  <c r="L2238" i="25" s="1"/>
  <c r="K2240" i="25"/>
  <c r="L2240" i="25" s="1"/>
  <c r="K2241" i="25"/>
  <c r="L2241" i="25" s="1"/>
  <c r="K2243" i="25"/>
  <c r="L2243" i="25" s="1"/>
  <c r="K2242" i="25"/>
  <c r="L2242" i="25" s="1"/>
  <c r="K2246" i="25"/>
  <c r="L2246" i="25" s="1"/>
  <c r="K2244" i="25"/>
  <c r="L2244" i="25" s="1"/>
  <c r="K2245" i="25"/>
  <c r="L2245" i="25" s="1"/>
  <c r="K2247" i="25"/>
  <c r="L2247" i="25" s="1"/>
  <c r="K2248" i="25"/>
  <c r="L2248" i="25" s="1"/>
  <c r="K2249" i="25"/>
  <c r="L2249" i="25" s="1"/>
  <c r="K2250" i="25"/>
  <c r="L2250" i="25" s="1"/>
  <c r="K2251" i="25"/>
  <c r="L2251" i="25" s="1"/>
  <c r="K2252" i="25"/>
  <c r="L2252" i="25" s="1"/>
  <c r="K2253" i="25"/>
  <c r="L2253" i="25" s="1"/>
  <c r="K2255" i="25"/>
  <c r="L2255" i="25" s="1"/>
  <c r="K2254" i="25"/>
  <c r="L2254" i="25" s="1"/>
  <c r="K2256" i="25"/>
  <c r="L2256" i="25" s="1"/>
  <c r="K2257" i="25"/>
  <c r="L2257" i="25" s="1"/>
  <c r="K2258" i="25"/>
  <c r="L2258" i="25" s="1"/>
  <c r="K2259" i="25"/>
  <c r="L2259" i="25" s="1"/>
  <c r="K2261" i="25"/>
  <c r="L2261" i="25" s="1"/>
  <c r="K2260" i="25"/>
  <c r="L2260" i="25" s="1"/>
  <c r="K2262" i="25"/>
  <c r="L2262" i="25" s="1"/>
  <c r="K2264" i="25"/>
  <c r="L2264" i="25" s="1"/>
  <c r="K2263" i="25"/>
  <c r="L2263" i="25" s="1"/>
  <c r="K2266" i="25"/>
  <c r="L2266" i="25" s="1"/>
  <c r="K2267" i="25"/>
  <c r="L2267" i="25" s="1"/>
  <c r="K2269" i="25"/>
  <c r="L2269" i="25" s="1"/>
  <c r="K2265" i="25"/>
  <c r="L2265" i="25" s="1"/>
  <c r="K2268" i="25"/>
  <c r="L2268" i="25" s="1"/>
  <c r="K2270" i="25"/>
  <c r="L2270" i="25" s="1"/>
  <c r="K2271" i="25"/>
  <c r="L2271" i="25" s="1"/>
  <c r="K2272" i="25"/>
  <c r="L2272" i="25" s="1"/>
  <c r="K2274" i="25"/>
  <c r="L2274" i="25" s="1"/>
  <c r="K2275" i="25"/>
  <c r="L2275" i="25" s="1"/>
  <c r="K2276" i="25"/>
  <c r="L2276" i="25" s="1"/>
  <c r="K2273" i="25"/>
  <c r="L2273" i="25" s="1"/>
  <c r="K2277" i="25"/>
  <c r="L2277" i="25" s="1"/>
  <c r="K2278" i="25"/>
  <c r="L2278" i="25" s="1"/>
  <c r="K2280" i="25"/>
  <c r="L2280" i="25" s="1"/>
  <c r="K2279" i="25"/>
  <c r="L2279" i="25" s="1"/>
  <c r="K2283" i="25"/>
  <c r="L2283" i="25" s="1"/>
  <c r="K2282" i="25"/>
  <c r="L2282" i="25" s="1"/>
  <c r="K2284" i="25"/>
  <c r="L2284" i="25" s="1"/>
  <c r="K2281" i="25"/>
  <c r="L2281" i="25" s="1"/>
  <c r="K2285" i="25"/>
  <c r="L2285" i="25" s="1"/>
  <c r="K2286" i="25"/>
  <c r="L2286" i="25" s="1"/>
  <c r="K2287" i="25"/>
  <c r="L2287" i="25" s="1"/>
  <c r="K2288" i="25"/>
  <c r="L2288" i="25" s="1"/>
  <c r="K2290" i="25"/>
  <c r="L2290" i="25" s="1"/>
  <c r="K2289" i="25"/>
  <c r="L2289" i="25" s="1"/>
  <c r="K2291" i="25"/>
  <c r="L2291" i="25" s="1"/>
  <c r="K2293" i="25"/>
  <c r="L2293" i="25" s="1"/>
  <c r="K2292" i="25"/>
  <c r="L2292" i="25" s="1"/>
  <c r="K2295" i="25"/>
  <c r="L2295" i="25" s="1"/>
  <c r="K2296" i="25"/>
  <c r="L2296" i="25" s="1"/>
  <c r="K2298" i="25"/>
  <c r="L2298" i="25" s="1"/>
  <c r="K2294" i="25"/>
  <c r="L2294" i="25" s="1"/>
  <c r="K2297" i="25"/>
  <c r="L2297" i="25" s="1"/>
  <c r="K2299" i="25"/>
  <c r="L2299" i="25" s="1"/>
  <c r="K2300" i="25"/>
  <c r="L2300" i="25" s="1"/>
  <c r="K2301" i="25"/>
  <c r="L2301" i="25" s="1"/>
  <c r="K2303" i="25"/>
  <c r="L2303" i="25" s="1"/>
  <c r="K2304" i="25"/>
  <c r="L2304" i="25" s="1"/>
  <c r="K2305" i="25"/>
  <c r="L2305" i="25" s="1"/>
  <c r="K2302" i="25"/>
  <c r="L2302" i="25" s="1"/>
  <c r="K2306" i="25"/>
  <c r="L2306" i="25" s="1"/>
  <c r="K2307" i="25"/>
  <c r="L2307" i="25" s="1"/>
  <c r="K2309" i="25"/>
  <c r="L2309" i="25" s="1"/>
  <c r="K2308" i="25"/>
  <c r="L2308" i="25" s="1"/>
  <c r="K2312" i="25"/>
  <c r="L2312" i="25" s="1"/>
  <c r="K2311" i="25"/>
  <c r="L2311" i="25" s="1"/>
  <c r="K2310" i="25"/>
  <c r="L2310" i="25" s="1"/>
  <c r="K2313" i="25"/>
  <c r="L2313" i="25" s="1"/>
  <c r="K2314" i="25"/>
  <c r="L2314" i="25" s="1"/>
  <c r="K2315" i="25"/>
  <c r="L2315" i="25" s="1"/>
  <c r="K2316" i="25"/>
  <c r="L2316" i="25" s="1"/>
  <c r="K2317" i="25"/>
  <c r="L2317" i="25" s="1"/>
  <c r="K2318" i="25"/>
  <c r="L2318" i="25" s="1"/>
  <c r="K2319" i="25"/>
  <c r="L2319" i="25" s="1"/>
  <c r="K2320" i="25"/>
  <c r="L2320" i="25" s="1"/>
  <c r="K2321" i="25"/>
  <c r="L2321" i="25" s="1"/>
  <c r="K2322" i="25"/>
  <c r="L2322" i="25" s="1"/>
  <c r="K2323" i="25"/>
  <c r="L2323" i="25" s="1"/>
  <c r="K2324" i="25"/>
  <c r="L2324" i="25" s="1"/>
  <c r="K2325" i="25"/>
  <c r="L2325" i="25" s="1"/>
  <c r="K2326" i="25"/>
  <c r="L2326" i="25" s="1"/>
  <c r="K2327" i="25"/>
  <c r="L2327" i="25" s="1"/>
  <c r="K2328" i="25"/>
  <c r="L2328" i="25" s="1"/>
  <c r="K2329" i="25"/>
  <c r="L2329" i="25" s="1"/>
  <c r="K2330" i="25"/>
  <c r="L2330" i="25" s="1"/>
  <c r="K2331" i="25"/>
  <c r="L2331" i="25" s="1"/>
  <c r="K2332" i="25"/>
  <c r="L2332" i="25" s="1"/>
  <c r="K2333" i="25"/>
  <c r="L2333" i="25" s="1"/>
  <c r="K2334" i="25"/>
  <c r="L2334" i="25" s="1"/>
  <c r="K2337" i="25"/>
  <c r="L2337" i="25" s="1"/>
  <c r="K2335" i="25"/>
  <c r="L2335" i="25" s="1"/>
  <c r="K2336" i="25"/>
  <c r="L2336" i="25" s="1"/>
  <c r="K2339" i="25"/>
  <c r="L2339" i="25" s="1"/>
  <c r="K2340" i="25"/>
  <c r="L2340" i="25" s="1"/>
  <c r="K2341" i="25"/>
  <c r="L2341" i="25" s="1"/>
  <c r="K2338" i="25"/>
  <c r="L2338" i="25" s="1"/>
  <c r="K2343" i="25"/>
  <c r="L2343" i="25" s="1"/>
  <c r="K2342" i="25"/>
  <c r="L2342" i="25" s="1"/>
  <c r="K2344" i="25"/>
  <c r="L2344" i="25" s="1"/>
  <c r="K2348" i="25"/>
  <c r="L2348" i="25" s="1"/>
  <c r="K2347" i="25"/>
  <c r="L2347" i="25" s="1"/>
  <c r="K2346" i="25"/>
  <c r="L2346" i="25" s="1"/>
  <c r="K2345" i="25"/>
  <c r="L2345" i="25" s="1"/>
  <c r="K2349" i="25"/>
  <c r="L2349" i="25" s="1"/>
  <c r="K2350" i="25"/>
  <c r="L2350" i="25" s="1"/>
  <c r="K2351" i="25"/>
  <c r="L2351" i="25" s="1"/>
  <c r="K2353" i="25"/>
  <c r="L2353" i="25" s="1"/>
  <c r="K2355" i="25"/>
  <c r="L2355" i="25" s="1"/>
  <c r="K2354" i="25"/>
  <c r="L2354" i="25" s="1"/>
  <c r="K2352" i="25"/>
  <c r="L2352" i="25" s="1"/>
  <c r="K2359" i="25"/>
  <c r="L2359" i="25" s="1"/>
  <c r="K2357" i="25"/>
  <c r="L2357" i="25" s="1"/>
  <c r="K2358" i="25"/>
  <c r="L2358" i="25" s="1"/>
  <c r="K2356" i="25"/>
  <c r="L2356" i="25" s="1"/>
  <c r="K2360" i="25"/>
  <c r="L2360" i="25" s="1"/>
  <c r="K2361" i="25"/>
  <c r="L2361" i="25" s="1"/>
  <c r="K2362" i="25"/>
  <c r="L2362" i="25" s="1"/>
  <c r="K2363" i="25"/>
  <c r="L2363" i="25" s="1"/>
  <c r="K2365" i="25"/>
  <c r="L2365" i="25" s="1"/>
  <c r="K2364" i="25"/>
  <c r="L2364" i="25" s="1"/>
  <c r="K2368" i="25"/>
  <c r="L2368" i="25" s="1"/>
  <c r="K2366" i="25"/>
  <c r="L2366" i="25" s="1"/>
  <c r="K2367" i="25"/>
  <c r="L2367" i="25" s="1"/>
  <c r="K2369" i="25"/>
  <c r="L2369" i="25" s="1"/>
  <c r="K2371" i="25"/>
  <c r="L2371" i="25" s="1"/>
  <c r="K2370" i="25"/>
  <c r="L2370" i="25" s="1"/>
  <c r="K2372" i="25"/>
  <c r="L2372" i="25" s="1"/>
  <c r="K2374" i="25"/>
  <c r="L2374" i="25" s="1"/>
  <c r="K2373" i="25"/>
  <c r="L2373" i="25" s="1"/>
  <c r="K2375" i="25"/>
  <c r="L2375" i="25" s="1"/>
  <c r="K2376" i="25"/>
  <c r="L2376" i="25" s="1"/>
  <c r="K2378" i="25"/>
  <c r="L2378" i="25" s="1"/>
  <c r="K2377" i="25"/>
  <c r="L2377" i="25" s="1"/>
  <c r="K2380" i="25"/>
  <c r="L2380" i="25" s="1"/>
  <c r="K2379" i="25"/>
  <c r="L2379" i="25" s="1"/>
  <c r="K2381" i="25"/>
  <c r="L2381" i="25" s="1"/>
  <c r="K2382" i="25"/>
  <c r="L2382" i="25" s="1"/>
  <c r="K2383" i="25"/>
  <c r="L2383" i="25" s="1"/>
  <c r="K2384" i="25"/>
  <c r="L2384" i="25" s="1"/>
  <c r="K2385" i="25"/>
  <c r="L2385" i="25" s="1"/>
  <c r="K2386" i="25"/>
  <c r="L2386" i="25" s="1"/>
  <c r="K2387" i="25"/>
  <c r="L2387" i="25" s="1"/>
  <c r="K2389" i="25"/>
  <c r="L2389" i="25" s="1"/>
  <c r="K2388" i="25"/>
  <c r="L2388" i="25" s="1"/>
  <c r="K2390" i="25"/>
  <c r="L2390" i="25" s="1"/>
  <c r="K2391" i="25"/>
  <c r="L2391" i="25" s="1"/>
  <c r="K2392" i="25"/>
  <c r="L2392" i="25" s="1"/>
  <c r="K2393" i="25"/>
  <c r="L2393" i="25" s="1"/>
  <c r="K2394" i="25"/>
  <c r="L2394" i="25" s="1"/>
  <c r="K2395" i="25"/>
  <c r="L2395" i="25" s="1"/>
  <c r="K2396" i="25"/>
  <c r="L2396" i="25" s="1"/>
  <c r="K2398" i="25"/>
  <c r="L2398" i="25" s="1"/>
  <c r="K2397" i="25"/>
  <c r="L2397" i="25" s="1"/>
  <c r="K2399" i="25"/>
  <c r="L2399" i="25" s="1"/>
  <c r="K2400" i="25"/>
  <c r="L2400" i="25" s="1"/>
  <c r="K2401" i="25"/>
  <c r="L2401" i="25" s="1"/>
  <c r="K2402" i="25"/>
  <c r="L2402" i="25" s="1"/>
  <c r="K2404" i="25"/>
  <c r="L2404" i="25" s="1"/>
  <c r="K2403" i="25"/>
  <c r="L2403" i="25" s="1"/>
  <c r="K2405" i="25"/>
  <c r="L2405" i="25" s="1"/>
  <c r="K2407" i="25"/>
  <c r="L2407" i="25" s="1"/>
  <c r="K2406" i="25"/>
  <c r="L2406" i="25" s="1"/>
  <c r="K2409" i="25"/>
  <c r="L2409" i="25" s="1"/>
  <c r="K2412" i="25"/>
  <c r="L2412" i="25" s="1"/>
  <c r="K2411" i="25"/>
  <c r="L2411" i="25" s="1"/>
  <c r="K2410" i="25"/>
  <c r="L2410" i="25" s="1"/>
  <c r="K2408" i="25"/>
  <c r="L2408" i="25" s="1"/>
  <c r="K2413" i="25"/>
  <c r="L2413" i="25" s="1"/>
  <c r="K2414" i="25"/>
  <c r="L2414" i="25" s="1"/>
  <c r="K2415" i="25"/>
  <c r="L2415" i="25" s="1"/>
  <c r="K2417" i="25"/>
  <c r="L2417" i="25" s="1"/>
  <c r="K2418" i="25"/>
  <c r="L2418" i="25" s="1"/>
  <c r="K2419" i="25"/>
  <c r="L2419" i="25" s="1"/>
  <c r="K2416" i="25"/>
  <c r="L2416" i="25" s="1"/>
  <c r="K2420" i="25"/>
  <c r="L2420" i="25" s="1"/>
  <c r="K2421" i="25"/>
  <c r="L2421" i="25" s="1"/>
  <c r="K2423" i="25"/>
  <c r="L2423" i="25" s="1"/>
  <c r="K2422" i="25"/>
  <c r="L2422" i="25" s="1"/>
  <c r="K2426" i="25"/>
  <c r="L2426" i="25" s="1"/>
  <c r="K2425" i="25"/>
  <c r="L2425" i="25" s="1"/>
  <c r="K2427" i="25"/>
  <c r="L2427" i="25" s="1"/>
  <c r="K2424" i="25"/>
  <c r="L2424" i="25" s="1"/>
  <c r="K2428" i="25"/>
  <c r="L2428" i="25" s="1"/>
  <c r="K2430" i="25"/>
  <c r="L2430" i="25" s="1"/>
  <c r="K2429" i="25"/>
  <c r="L2429" i="25" s="1"/>
  <c r="K2431" i="25"/>
  <c r="L2431" i="25" s="1"/>
  <c r="K2432" i="25"/>
  <c r="L2432" i="25" s="1"/>
  <c r="K2434" i="25"/>
  <c r="L2434" i="25" s="1"/>
  <c r="K2433" i="25"/>
  <c r="L2433" i="25" s="1"/>
  <c r="K2435" i="25"/>
  <c r="L2435" i="25" s="1"/>
  <c r="K2437" i="25"/>
  <c r="L2437" i="25" s="1"/>
  <c r="K2439" i="25"/>
  <c r="L2439" i="25" s="1"/>
  <c r="K2436" i="25"/>
  <c r="L2436" i="25" s="1"/>
  <c r="K2438" i="25"/>
  <c r="L2438" i="25" s="1"/>
  <c r="K2441" i="25"/>
  <c r="L2441" i="25" s="1"/>
  <c r="K2440" i="25"/>
  <c r="L2440" i="25" s="1"/>
  <c r="K2442" i="25"/>
  <c r="L2442" i="25" s="1"/>
  <c r="K2444" i="25"/>
  <c r="L2444" i="25" s="1"/>
  <c r="K2443" i="25"/>
  <c r="L2443" i="25" s="1"/>
  <c r="K2445" i="25"/>
  <c r="L2445" i="25" s="1"/>
  <c r="K2446" i="25"/>
  <c r="L2446" i="25" s="1"/>
  <c r="K2447" i="25"/>
  <c r="L2447" i="25" s="1"/>
  <c r="K2448" i="25"/>
  <c r="L2448" i="25" s="1"/>
  <c r="K2450" i="25"/>
  <c r="L2450" i="25" s="1"/>
  <c r="K2449" i="25"/>
  <c r="L2449" i="25" s="1"/>
  <c r="K2451" i="25"/>
  <c r="L2451" i="25" s="1"/>
  <c r="K2453" i="25"/>
  <c r="L2453" i="25" s="1"/>
  <c r="K2452" i="25"/>
  <c r="L2452" i="25" s="1"/>
  <c r="K2455" i="25"/>
  <c r="L2455" i="25" s="1"/>
  <c r="K2454" i="25"/>
  <c r="L2454" i="25" s="1"/>
  <c r="K2458" i="25"/>
  <c r="L2458" i="25" s="1"/>
  <c r="K2456" i="25"/>
  <c r="L2456" i="25" s="1"/>
  <c r="K2457" i="25"/>
  <c r="L2457" i="25" s="1"/>
  <c r="K2460" i="25"/>
  <c r="L2460" i="25" s="1"/>
  <c r="K2461" i="25"/>
  <c r="L2461" i="25" s="1"/>
  <c r="K2459" i="25"/>
  <c r="L2459" i="25" s="1"/>
  <c r="K2463" i="25"/>
  <c r="L2463" i="25" s="1"/>
  <c r="K2462" i="25"/>
  <c r="L2462" i="25" s="1"/>
  <c r="K2464" i="25"/>
  <c r="L2464" i="25" s="1"/>
  <c r="K2468" i="25"/>
  <c r="L2468" i="25" s="1"/>
  <c r="K2467" i="25"/>
  <c r="L2467" i="25" s="1"/>
  <c r="K2466" i="25"/>
  <c r="L2466" i="25" s="1"/>
  <c r="K2465" i="25"/>
  <c r="L2465" i="25" s="1"/>
  <c r="K2469" i="25"/>
  <c r="L2469" i="25" s="1"/>
  <c r="K2471" i="25"/>
  <c r="L2471" i="25" s="1"/>
  <c r="K2470" i="25"/>
  <c r="L2470" i="25" s="1"/>
  <c r="K2472" i="25"/>
  <c r="L2472" i="25" s="1"/>
  <c r="K2473" i="25"/>
  <c r="L2473" i="25" s="1"/>
  <c r="K2476" i="25"/>
  <c r="L2476" i="25" s="1"/>
  <c r="K2478" i="25"/>
  <c r="L2478" i="25" s="1"/>
  <c r="K2474" i="25"/>
  <c r="L2474" i="25" s="1"/>
  <c r="K2477" i="25"/>
  <c r="L2477" i="25" s="1"/>
  <c r="K2475" i="25"/>
  <c r="L2475" i="25" s="1"/>
  <c r="K2480" i="25"/>
  <c r="L2480" i="25" s="1"/>
  <c r="K2479" i="25"/>
  <c r="L2479" i="25" s="1"/>
  <c r="K2483" i="25"/>
  <c r="L2483" i="25" s="1"/>
  <c r="K2482" i="25"/>
  <c r="L2482" i="25" s="1"/>
  <c r="K2481" i="25"/>
  <c r="L2481" i="25" s="1"/>
  <c r="K2484" i="25"/>
  <c r="L2484" i="25" s="1"/>
  <c r="K2485" i="25"/>
  <c r="L2485" i="25" s="1"/>
  <c r="K2486" i="25"/>
  <c r="L2486" i="25" s="1"/>
  <c r="K2488" i="25"/>
  <c r="L2488" i="25" s="1"/>
  <c r="K2487" i="25"/>
  <c r="L2487" i="25" s="1"/>
  <c r="K2489" i="25"/>
  <c r="L2489" i="25" s="1"/>
  <c r="K2490" i="25"/>
  <c r="L2490" i="25" s="1"/>
  <c r="K2491" i="25"/>
  <c r="L2491" i="25" s="1"/>
  <c r="K2492" i="25"/>
  <c r="L2492" i="25" s="1"/>
  <c r="K2495" i="25"/>
  <c r="L2495" i="25" s="1"/>
  <c r="K2494" i="25"/>
  <c r="L2494" i="25" s="1"/>
  <c r="K2493" i="25"/>
  <c r="L2493" i="25" s="1"/>
  <c r="K2497" i="25"/>
  <c r="L2497" i="25" s="1"/>
  <c r="K2499" i="25"/>
  <c r="L2499" i="25" s="1"/>
  <c r="K2498" i="25"/>
  <c r="L2498" i="25" s="1"/>
  <c r="K2496" i="25"/>
  <c r="L2496" i="25" s="1"/>
  <c r="K2500" i="25"/>
  <c r="L2500" i="25" s="1"/>
  <c r="K2501" i="25"/>
  <c r="L2501" i="25" s="1"/>
  <c r="K2502" i="25"/>
  <c r="L2502" i="25" s="1"/>
  <c r="K2503" i="25"/>
  <c r="L2503" i="25" s="1"/>
  <c r="K2505" i="25"/>
  <c r="L2505" i="25" s="1"/>
  <c r="K2506" i="25"/>
  <c r="L2506" i="25" s="1"/>
  <c r="K2507" i="25"/>
  <c r="L2507" i="25" s="1"/>
  <c r="K2504" i="25"/>
  <c r="L2504" i="25" s="1"/>
  <c r="K2508" i="25"/>
  <c r="L2508" i="25" s="1"/>
  <c r="K2509" i="25"/>
  <c r="L2509" i="25" s="1"/>
  <c r="K2511" i="25"/>
  <c r="L2511" i="25" s="1"/>
  <c r="K2510" i="25"/>
  <c r="L2510" i="25" s="1"/>
  <c r="K2514" i="25"/>
  <c r="L2514" i="25" s="1"/>
  <c r="K2513" i="25"/>
  <c r="L2513" i="25" s="1"/>
  <c r="K2515" i="25"/>
  <c r="L2515" i="25" s="1"/>
  <c r="K2512" i="25"/>
  <c r="L2512" i="25" s="1"/>
  <c r="K2516" i="25"/>
  <c r="L2516" i="25" s="1"/>
  <c r="K2517" i="25"/>
  <c r="L2517" i="25" s="1"/>
  <c r="K2518" i="25"/>
  <c r="L2518" i="25" s="1"/>
  <c r="K2519" i="25"/>
  <c r="L2519" i="25" s="1"/>
  <c r="K2521" i="25"/>
  <c r="L2521" i="25" s="1"/>
  <c r="K2520" i="25"/>
  <c r="L2520" i="25" s="1"/>
  <c r="K2522" i="25"/>
  <c r="L2522" i="25" s="1"/>
  <c r="K2525" i="25"/>
  <c r="L2525" i="25" s="1"/>
  <c r="K2524" i="25"/>
  <c r="L2524" i="25" s="1"/>
  <c r="K2523" i="25"/>
  <c r="L2523" i="25" s="1"/>
  <c r="K2526" i="25"/>
  <c r="L2526" i="25" s="1"/>
  <c r="K2527" i="25"/>
  <c r="L2527" i="25" s="1"/>
  <c r="K2529" i="25"/>
  <c r="L2529" i="25" s="1"/>
  <c r="K2528" i="25"/>
  <c r="L2528" i="25" s="1"/>
  <c r="K2530" i="25"/>
  <c r="L2530" i="25" s="1"/>
  <c r="K2531" i="25"/>
  <c r="L2531" i="25" s="1"/>
  <c r="K2533" i="25"/>
  <c r="L2533" i="25" s="1"/>
  <c r="K2532" i="25"/>
  <c r="L2532" i="25" s="1"/>
  <c r="K2535" i="25"/>
  <c r="L2535" i="25" s="1"/>
  <c r="K2534" i="25"/>
  <c r="L2534" i="25" s="1"/>
  <c r="K2536" i="25"/>
  <c r="L2536" i="25" s="1"/>
  <c r="K2537" i="25"/>
  <c r="L2537" i="25" s="1"/>
  <c r="K2538" i="25"/>
  <c r="L2538" i="25" s="1"/>
  <c r="K2540" i="25"/>
  <c r="L2540" i="25" s="1"/>
  <c r="K2539" i="25"/>
  <c r="L2539" i="25" s="1"/>
  <c r="K2541" i="25"/>
  <c r="L2541" i="25" s="1"/>
  <c r="K2543" i="25"/>
  <c r="L2543" i="25" s="1"/>
  <c r="K2545" i="25"/>
  <c r="L2545" i="25" s="1"/>
  <c r="K2542" i="25"/>
  <c r="L2542" i="25" s="1"/>
  <c r="K2544" i="25"/>
  <c r="L2544" i="25" s="1"/>
  <c r="K2546" i="25"/>
  <c r="L2546" i="25" s="1"/>
  <c r="K2547" i="25"/>
  <c r="L2547" i="25" s="1"/>
  <c r="K2548" i="25"/>
  <c r="L2548" i="25" s="1"/>
  <c r="K2549" i="25"/>
  <c r="L2549" i="25" s="1"/>
  <c r="K2552" i="25"/>
  <c r="L2552" i="25" s="1"/>
  <c r="K2550" i="25"/>
  <c r="L2550" i="25" s="1"/>
  <c r="K2551" i="25"/>
  <c r="L2551" i="25" s="1"/>
  <c r="K2557" i="25"/>
  <c r="L2557" i="25" s="1"/>
  <c r="K2554" i="25"/>
  <c r="L2554" i="25" s="1"/>
  <c r="K2556" i="25"/>
  <c r="L2556" i="25" s="1"/>
  <c r="K2553" i="25"/>
  <c r="L2553" i="25" s="1"/>
  <c r="K2555" i="25"/>
  <c r="L2555" i="25" s="1"/>
  <c r="K2560" i="25"/>
  <c r="L2560" i="25" s="1"/>
  <c r="K2559" i="25"/>
  <c r="L2559" i="25" s="1"/>
  <c r="K2558" i="25"/>
  <c r="L2558" i="25" s="1"/>
  <c r="K2561" i="25"/>
  <c r="L2561" i="25" s="1"/>
  <c r="K2562" i="25"/>
  <c r="L2562" i="25" s="1"/>
  <c r="K2564" i="25"/>
  <c r="L2564" i="25" s="1"/>
  <c r="K2565" i="25"/>
  <c r="L2565" i="25" s="1"/>
  <c r="K2563" i="25"/>
  <c r="L2563" i="25" s="1"/>
  <c r="K2566" i="25"/>
  <c r="L2566" i="25" s="1"/>
  <c r="K2568" i="25"/>
  <c r="L2568" i="25" s="1"/>
  <c r="K2567" i="25"/>
  <c r="L2567" i="25" s="1"/>
  <c r="K2569" i="25"/>
  <c r="L2569" i="25" s="1"/>
  <c r="K2571" i="25"/>
  <c r="L2571" i="25" s="1"/>
  <c r="K2570" i="25"/>
  <c r="L2570" i="25" s="1"/>
  <c r="K2572" i="25"/>
  <c r="L2572" i="25" s="1"/>
  <c r="K2574" i="25"/>
  <c r="L2574" i="25" s="1"/>
  <c r="K2573" i="25"/>
  <c r="L2573" i="25" s="1"/>
  <c r="K2576" i="25"/>
  <c r="L2576" i="25" s="1"/>
  <c r="K2575" i="25"/>
  <c r="L2575" i="25" s="1"/>
  <c r="K2578" i="25"/>
  <c r="L2578" i="25" s="1"/>
  <c r="K2577" i="25"/>
  <c r="L2577" i="25" s="1"/>
  <c r="K2579" i="25"/>
  <c r="L2579" i="25" s="1"/>
  <c r="K2580" i="25"/>
  <c r="L2580" i="25" s="1"/>
  <c r="K2581" i="25"/>
  <c r="L2581" i="25" s="1"/>
  <c r="K2582" i="25"/>
  <c r="L2582" i="25" s="1"/>
  <c r="K2584" i="25"/>
  <c r="L2584" i="25" s="1"/>
  <c r="K2583" i="25"/>
  <c r="L2583" i="25" s="1"/>
  <c r="K2585" i="25"/>
  <c r="L2585" i="25" s="1"/>
  <c r="K2586" i="25"/>
  <c r="L2586" i="25" s="1"/>
  <c r="K2589" i="25"/>
  <c r="L2589" i="25" s="1"/>
  <c r="K2587" i="25"/>
  <c r="L2587" i="25" s="1"/>
  <c r="K2588" i="25"/>
  <c r="L2588" i="25" s="1"/>
  <c r="K2592" i="25"/>
  <c r="L2592" i="25" s="1"/>
  <c r="K2591" i="25"/>
  <c r="L2591" i="25" s="1"/>
  <c r="K2590" i="25"/>
  <c r="L2590" i="25" s="1"/>
  <c r="K2595" i="25"/>
  <c r="L2595" i="25" s="1"/>
  <c r="K2593" i="25"/>
  <c r="L2593" i="25" s="1"/>
  <c r="K2596" i="25"/>
  <c r="L2596" i="25" s="1"/>
  <c r="K2597" i="25"/>
  <c r="L2597" i="25" s="1"/>
  <c r="K2594" i="25"/>
  <c r="L2594" i="25" s="1"/>
  <c r="K2598" i="25"/>
  <c r="L2598" i="25" s="1"/>
  <c r="K2600" i="25"/>
  <c r="L2600" i="25" s="1"/>
  <c r="K2599" i="25"/>
  <c r="L2599" i="25" s="1"/>
  <c r="K2603" i="25"/>
  <c r="L2603" i="25" s="1"/>
  <c r="K2601" i="25"/>
  <c r="L2601" i="25" s="1"/>
  <c r="K2602" i="25"/>
  <c r="L2602" i="25" s="1"/>
  <c r="K2604" i="25"/>
  <c r="L2604" i="25" s="1"/>
  <c r="K2605" i="25"/>
  <c r="L2605" i="25" s="1"/>
  <c r="K2606" i="25"/>
  <c r="L2606" i="25" s="1"/>
  <c r="K2607" i="25"/>
  <c r="L2607" i="25" s="1"/>
  <c r="K2610" i="25"/>
  <c r="L2610" i="25" s="1"/>
  <c r="K2611" i="25"/>
  <c r="L2611" i="25" s="1"/>
  <c r="K2609" i="25"/>
  <c r="L2609" i="25" s="1"/>
  <c r="K2608" i="25"/>
  <c r="L2608" i="25" s="1"/>
  <c r="K2612" i="25"/>
  <c r="L2612" i="25" s="1"/>
  <c r="K2614" i="25"/>
  <c r="L2614" i="25" s="1"/>
  <c r="K2613" i="25"/>
  <c r="L2613" i="25" s="1"/>
  <c r="K2615" i="25"/>
  <c r="L2615" i="25" s="1"/>
  <c r="K2618" i="25"/>
  <c r="L2618" i="25" s="1"/>
  <c r="K2616" i="25"/>
  <c r="L2616" i="25" s="1"/>
  <c r="K2617" i="25"/>
  <c r="L2617" i="25" s="1"/>
  <c r="K2619" i="25"/>
  <c r="L2619" i="25" s="1"/>
  <c r="K2620" i="25"/>
  <c r="L2620" i="25" s="1"/>
  <c r="K2622" i="25"/>
  <c r="L2622" i="25" s="1"/>
  <c r="K2623" i="25"/>
  <c r="L2623" i="25" s="1"/>
  <c r="K2624" i="25"/>
  <c r="L2624" i="25" s="1"/>
  <c r="K2621" i="25"/>
  <c r="L2621" i="25" s="1"/>
  <c r="K2625" i="25"/>
  <c r="L2625" i="25" s="1"/>
  <c r="K2626" i="25"/>
  <c r="L2626" i="25" s="1"/>
  <c r="K2628" i="25"/>
  <c r="L2628" i="25" s="1"/>
  <c r="K2627" i="25"/>
  <c r="L2627" i="25" s="1"/>
  <c r="K2631" i="25"/>
  <c r="L2631" i="25" s="1"/>
  <c r="K2630" i="25"/>
  <c r="L2630" i="25" s="1"/>
  <c r="K2632" i="25"/>
  <c r="L2632" i="25" s="1"/>
  <c r="K2629" i="25"/>
  <c r="L2629" i="25" s="1"/>
  <c r="K2633" i="25"/>
  <c r="L2633" i="25" s="1"/>
  <c r="K2634" i="25"/>
  <c r="L2634" i="25" s="1"/>
  <c r="K2635" i="25"/>
  <c r="L2635" i="25" s="1"/>
  <c r="K2636" i="25"/>
  <c r="L2636" i="25" s="1"/>
  <c r="K2637" i="25"/>
  <c r="L2637" i="25" s="1"/>
  <c r="K2638" i="25"/>
  <c r="L2638" i="25" s="1"/>
  <c r="K2639" i="25"/>
  <c r="L2639" i="25" s="1"/>
  <c r="K2641" i="25"/>
  <c r="L2641" i="25" s="1"/>
  <c r="K2640" i="25"/>
  <c r="L2640" i="25" s="1"/>
  <c r="K2642" i="25"/>
  <c r="L2642" i="25" s="1"/>
  <c r="K2643" i="25"/>
  <c r="L2643" i="25" s="1"/>
  <c r="K2644" i="25"/>
  <c r="L2644" i="25" s="1"/>
  <c r="K2645" i="25"/>
  <c r="L2645" i="25" s="1"/>
  <c r="K2647" i="25"/>
  <c r="L2647" i="25" s="1"/>
  <c r="K2646" i="25"/>
  <c r="L2646" i="25" s="1"/>
  <c r="K2648" i="25"/>
  <c r="L2648" i="25" s="1"/>
  <c r="K2650" i="25"/>
  <c r="L2650" i="25" s="1"/>
  <c r="K2649" i="25"/>
  <c r="L2649" i="25" s="1"/>
  <c r="K2652" i="25"/>
  <c r="L2652" i="25" s="1"/>
  <c r="K2653" i="25"/>
  <c r="L2653" i="25" s="1"/>
  <c r="K2655" i="25"/>
  <c r="L2655" i="25" s="1"/>
  <c r="K2654" i="25"/>
  <c r="L2654" i="25" s="1"/>
  <c r="K2651" i="25"/>
  <c r="L2651" i="25" s="1"/>
  <c r="K2656" i="25"/>
  <c r="L2656" i="25" s="1"/>
  <c r="K2657" i="25"/>
  <c r="L2657" i="25" s="1"/>
  <c r="K2658" i="25"/>
  <c r="L2658" i="25" s="1"/>
  <c r="K2660" i="25"/>
  <c r="L2660" i="25" s="1"/>
  <c r="K2661" i="25"/>
  <c r="L2661" i="25" s="1"/>
  <c r="K2662" i="25"/>
  <c r="L2662" i="25" s="1"/>
  <c r="K2659" i="25"/>
  <c r="L2659" i="25" s="1"/>
  <c r="K2663" i="25"/>
  <c r="L2663" i="25" s="1"/>
  <c r="K2665" i="25"/>
  <c r="L2665" i="25" s="1"/>
  <c r="K2664" i="25"/>
  <c r="L2664" i="25" s="1"/>
  <c r="K2666" i="25"/>
  <c r="L2666" i="25" s="1"/>
  <c r="K2668" i="25"/>
  <c r="L2668" i="25" s="1"/>
  <c r="K2669" i="25"/>
  <c r="L2669" i="25" s="1"/>
  <c r="K2667" i="25"/>
  <c r="L2667" i="25" s="1"/>
  <c r="K2670" i="25"/>
  <c r="L2670" i="25" s="1"/>
  <c r="K2671" i="25"/>
  <c r="L2671" i="25" s="1"/>
  <c r="K2673" i="25"/>
  <c r="L2673" i="25" s="1"/>
  <c r="K2672" i="25"/>
  <c r="L2672" i="25" s="1"/>
  <c r="K2674" i="25"/>
  <c r="L2674" i="25" s="1"/>
  <c r="K2676" i="25"/>
  <c r="L2676" i="25" s="1"/>
  <c r="K2675" i="25"/>
  <c r="L2675" i="25" s="1"/>
  <c r="K2677" i="25"/>
  <c r="L2677" i="25" s="1"/>
  <c r="K2678" i="25"/>
  <c r="L2678" i="25" s="1"/>
  <c r="K2680" i="25"/>
  <c r="L2680" i="25" s="1"/>
  <c r="K2679" i="25"/>
  <c r="L2679" i="25" s="1"/>
  <c r="K2681" i="25"/>
  <c r="L2681" i="25" s="1"/>
  <c r="K2682" i="25"/>
  <c r="L2682" i="25" s="1"/>
  <c r="K2685" i="25"/>
  <c r="L2685" i="25" s="1"/>
  <c r="K2683" i="25"/>
  <c r="L2683" i="25" s="1"/>
  <c r="K2686" i="25"/>
  <c r="L2686" i="25" s="1"/>
  <c r="K2687" i="25"/>
  <c r="L2687" i="25" s="1"/>
  <c r="K2684" i="25"/>
  <c r="L2684" i="25" s="1"/>
  <c r="K2688" i="25"/>
  <c r="L2688" i="25" s="1"/>
  <c r="K2691" i="25"/>
  <c r="L2691" i="25" s="1"/>
  <c r="K2689" i="25"/>
  <c r="L2689" i="25" s="1"/>
  <c r="K2692" i="25"/>
  <c r="L2692" i="25" s="1"/>
  <c r="K2690" i="25"/>
  <c r="L2690" i="25" s="1"/>
  <c r="K2694" i="25"/>
  <c r="L2694" i="25" s="1"/>
  <c r="K2693" i="25"/>
  <c r="L2693" i="25" s="1"/>
  <c r="K2695" i="25"/>
  <c r="L2695" i="25" s="1"/>
  <c r="K2697" i="25"/>
  <c r="L2697" i="25" s="1"/>
  <c r="K2696" i="25"/>
  <c r="L2696" i="25" s="1"/>
  <c r="K2698" i="25"/>
  <c r="L2698" i="25" s="1"/>
  <c r="K2699" i="25"/>
  <c r="L2699" i="25" s="1"/>
  <c r="K2701" i="25"/>
  <c r="L2701" i="25" s="1"/>
  <c r="K2703" i="25"/>
  <c r="L2703" i="25" s="1"/>
  <c r="K2702" i="25"/>
  <c r="L2702" i="25" s="1"/>
  <c r="K2700" i="25"/>
  <c r="L2700" i="25" s="1"/>
  <c r="K2705" i="25"/>
  <c r="L2705" i="25" s="1"/>
  <c r="K2706" i="25"/>
  <c r="L2706" i="25" s="1"/>
  <c r="K2704" i="25"/>
  <c r="L2704" i="25" s="1"/>
  <c r="K2707" i="25"/>
  <c r="L2707" i="25" s="1"/>
  <c r="K2708" i="25"/>
  <c r="L2708" i="25" s="1"/>
  <c r="K2710" i="25"/>
  <c r="L2710" i="25" s="1"/>
  <c r="K2709" i="25"/>
  <c r="L2709" i="25" s="1"/>
  <c r="K2711" i="25"/>
  <c r="L2711" i="25" s="1"/>
  <c r="K2712" i="25"/>
  <c r="L2712" i="25" s="1"/>
  <c r="K2714" i="25"/>
  <c r="L2714" i="25" s="1"/>
  <c r="K2713" i="25"/>
  <c r="L2713" i="25" s="1"/>
  <c r="K2716" i="25"/>
  <c r="L2716" i="25" s="1"/>
  <c r="K2718" i="25"/>
  <c r="L2718" i="25" s="1"/>
  <c r="K2717" i="25"/>
  <c r="L2717" i="25" s="1"/>
  <c r="K2715" i="25"/>
  <c r="L2715" i="25" s="1"/>
  <c r="K2719" i="25"/>
  <c r="L2719" i="25" s="1"/>
  <c r="K2720" i="25"/>
  <c r="L2720" i="25" s="1"/>
  <c r="K2721" i="25"/>
  <c r="L2721" i="25" s="1"/>
  <c r="K2722" i="25"/>
  <c r="L2722" i="25" s="1"/>
  <c r="K2724" i="25"/>
  <c r="L2724" i="25" s="1"/>
  <c r="K2725" i="25"/>
  <c r="L2725" i="25" s="1"/>
  <c r="K2726" i="25"/>
  <c r="L2726" i="25" s="1"/>
  <c r="K2723" i="25"/>
  <c r="L2723" i="25" s="1"/>
  <c r="K2727" i="25"/>
  <c r="L2727" i="25" s="1"/>
  <c r="K2728" i="25"/>
  <c r="L2728" i="25" s="1"/>
  <c r="K2730" i="25"/>
  <c r="L2730" i="25" s="1"/>
  <c r="K2729" i="25"/>
  <c r="L2729" i="25" s="1"/>
  <c r="K2733" i="25"/>
  <c r="L2733" i="25" s="1"/>
  <c r="K2732" i="25"/>
  <c r="L2732" i="25" s="1"/>
  <c r="K2734" i="25"/>
  <c r="L2734" i="25" s="1"/>
  <c r="K2731" i="25"/>
  <c r="L2731" i="25" s="1"/>
  <c r="K2735" i="25"/>
  <c r="L2735" i="25" s="1"/>
  <c r="K2736" i="25"/>
  <c r="L2736" i="25" s="1"/>
  <c r="K2737" i="25"/>
  <c r="L2737" i="25" s="1"/>
  <c r="K2738" i="25"/>
  <c r="L2738" i="25" s="1"/>
  <c r="K2739" i="25"/>
  <c r="L2739" i="25" s="1"/>
  <c r="K2740" i="25"/>
  <c r="L2740" i="25" s="1"/>
  <c r="K2741" i="25"/>
  <c r="L2741" i="25" s="1"/>
  <c r="K2743" i="25"/>
  <c r="L2743" i="25" s="1"/>
  <c r="K2742" i="25"/>
  <c r="L2742" i="25" s="1"/>
  <c r="K2744" i="25"/>
  <c r="L2744" i="25" s="1"/>
  <c r="K2745" i="25"/>
  <c r="L2745" i="25" s="1"/>
  <c r="K2746" i="25"/>
  <c r="L2746" i="25" s="1"/>
  <c r="K2747" i="25"/>
  <c r="L2747" i="25" s="1"/>
  <c r="K2748" i="25"/>
  <c r="L2748" i="25" s="1"/>
  <c r="K2749" i="25"/>
  <c r="L2749" i="25" s="1"/>
  <c r="K2750" i="25"/>
  <c r="L2750" i="25" s="1"/>
  <c r="K2752" i="25"/>
  <c r="L2752" i="25" s="1"/>
  <c r="K2751" i="25"/>
  <c r="L2751" i="25" s="1"/>
  <c r="K2753" i="25"/>
  <c r="L2753" i="25" s="1"/>
  <c r="K2754" i="25"/>
  <c r="L2754" i="25" s="1"/>
  <c r="K2755" i="25"/>
  <c r="L2755" i="25" s="1"/>
  <c r="K2756" i="25"/>
  <c r="L2756" i="25" s="1"/>
  <c r="K2757" i="25"/>
  <c r="L2757" i="25" s="1"/>
  <c r="K2758" i="25"/>
  <c r="L2758" i="25" s="1"/>
  <c r="K2759" i="25"/>
  <c r="L2759" i="25" s="1"/>
  <c r="K2761" i="25"/>
  <c r="L2761" i="25" s="1"/>
  <c r="K2760" i="25"/>
  <c r="L2760" i="25" s="1"/>
  <c r="K2762" i="25"/>
  <c r="L2762" i="25" s="1"/>
  <c r="K2764" i="25"/>
  <c r="L2764" i="25" s="1"/>
  <c r="K2763" i="25"/>
  <c r="L2763" i="25" s="1"/>
  <c r="K2765" i="25"/>
  <c r="L2765" i="25" s="1"/>
  <c r="K2767" i="25"/>
  <c r="L2767" i="25" s="1"/>
  <c r="K2766" i="25"/>
  <c r="L2766" i="25" s="1"/>
  <c r="K2768" i="25"/>
  <c r="L2768" i="25" s="1"/>
  <c r="K2769" i="25"/>
  <c r="L2769" i="25" s="1"/>
  <c r="K2772" i="25"/>
  <c r="L2772" i="25" s="1"/>
  <c r="K2771" i="25"/>
  <c r="L2771" i="25" s="1"/>
  <c r="K2770" i="25"/>
  <c r="L2770" i="25" s="1"/>
  <c r="K2773" i="25"/>
  <c r="L2773" i="25" s="1"/>
  <c r="K2775" i="25"/>
  <c r="L2775" i="25" s="1"/>
  <c r="K2774" i="25"/>
  <c r="L2774" i="25" s="1"/>
  <c r="K2776" i="25"/>
  <c r="L2776" i="25" s="1"/>
  <c r="K2778" i="25"/>
  <c r="L2778" i="25" s="1"/>
  <c r="K2779" i="25"/>
  <c r="L2779" i="25" s="1"/>
  <c r="K2777" i="25"/>
  <c r="L2777" i="25" s="1"/>
  <c r="K2780" i="25"/>
  <c r="L2780" i="25" s="1"/>
  <c r="K2782" i="25"/>
  <c r="L2782" i="25" s="1"/>
  <c r="K2781" i="25"/>
  <c r="L2781" i="25" s="1"/>
  <c r="K2783" i="25"/>
  <c r="L2783" i="25" s="1"/>
  <c r="K2784" i="25"/>
  <c r="L2784" i="25" s="1"/>
  <c r="K2785" i="25"/>
  <c r="L2785" i="25" s="1"/>
  <c r="K2786" i="25"/>
  <c r="L2786" i="25" s="1"/>
  <c r="K2788" i="25"/>
  <c r="L2788" i="25" s="1"/>
  <c r="K2787" i="25"/>
  <c r="L2787" i="25" s="1"/>
  <c r="K2789" i="25"/>
  <c r="L2789" i="25" s="1"/>
  <c r="K2790" i="25"/>
  <c r="L2790" i="25" s="1"/>
  <c r="K2791" i="25"/>
  <c r="L2791" i="25" s="1"/>
  <c r="K2794" i="25"/>
  <c r="L2794" i="25" s="1"/>
  <c r="K2793" i="25"/>
  <c r="L2793" i="25" s="1"/>
  <c r="K2792" i="25"/>
  <c r="L2792" i="25" s="1"/>
  <c r="K2795" i="25"/>
  <c r="L2795" i="25" s="1"/>
  <c r="K2797" i="25"/>
  <c r="L2797" i="25" s="1"/>
  <c r="K2796" i="25"/>
  <c r="L2796" i="25" s="1"/>
  <c r="K2798" i="25"/>
  <c r="L2798" i="25" s="1"/>
  <c r="K2799" i="25"/>
  <c r="L2799" i="25" s="1"/>
  <c r="K2800" i="25"/>
  <c r="L2800" i="25" s="1"/>
  <c r="K2801" i="25"/>
  <c r="L2801" i="25" s="1"/>
  <c r="K2804" i="25"/>
  <c r="L2804" i="25" s="1"/>
  <c r="K2803" i="25"/>
  <c r="L2803" i="25" s="1"/>
  <c r="K2802" i="25"/>
  <c r="L2802" i="25" s="1"/>
  <c r="K2806" i="25"/>
  <c r="L2806" i="25" s="1"/>
  <c r="K2808" i="25"/>
  <c r="L2808" i="25" s="1"/>
  <c r="K2807" i="25"/>
  <c r="L2807" i="25" s="1"/>
  <c r="K2805" i="25"/>
  <c r="L2805" i="25" s="1"/>
  <c r="K2809" i="25"/>
  <c r="L2809" i="25" s="1"/>
  <c r="K2810" i="25"/>
  <c r="L2810" i="25" s="1"/>
  <c r="K2811" i="25"/>
  <c r="L2811" i="25" s="1"/>
  <c r="K2812" i="25"/>
  <c r="L2812" i="25" s="1"/>
  <c r="K2814" i="25"/>
  <c r="L2814" i="25" s="1"/>
  <c r="K2815" i="25"/>
  <c r="L2815" i="25" s="1"/>
  <c r="K2816" i="25"/>
  <c r="L2816" i="25" s="1"/>
  <c r="K2813" i="25"/>
  <c r="L2813" i="25" s="1"/>
  <c r="K2817" i="25"/>
  <c r="L2817" i="25" s="1"/>
  <c r="K2818" i="25"/>
  <c r="L2818" i="25" s="1"/>
  <c r="K2820" i="25"/>
  <c r="L2820" i="25" s="1"/>
  <c r="K2819" i="25"/>
  <c r="L2819" i="25" s="1"/>
  <c r="K2823" i="25"/>
  <c r="L2823" i="25" s="1"/>
  <c r="K2822" i="25"/>
  <c r="L2822" i="25" s="1"/>
  <c r="K2824" i="25"/>
  <c r="L2824" i="25" s="1"/>
  <c r="K2821" i="25"/>
  <c r="L2821" i="25" s="1"/>
  <c r="K2825" i="25"/>
  <c r="L2825" i="25" s="1"/>
  <c r="K2826" i="25"/>
  <c r="L2826" i="25" s="1"/>
  <c r="K2827" i="25"/>
  <c r="L2827" i="25" s="1"/>
  <c r="K2828" i="25"/>
  <c r="L2828" i="25" s="1"/>
  <c r="K2829" i="25"/>
  <c r="L2829" i="25" s="1"/>
  <c r="K2830" i="25"/>
  <c r="L2830" i="25" s="1"/>
  <c r="K2831" i="25"/>
  <c r="L2831" i="25" s="1"/>
  <c r="K2833" i="25"/>
  <c r="L2833" i="25" s="1"/>
  <c r="K2832" i="25"/>
  <c r="L2832" i="25" s="1"/>
  <c r="K2834" i="25"/>
  <c r="L2834" i="25" s="1"/>
  <c r="K2835" i="25"/>
  <c r="L2835" i="25" s="1"/>
  <c r="K2836" i="25"/>
  <c r="L2836" i="25" s="1"/>
  <c r="K2837" i="25"/>
  <c r="L2837" i="25" s="1"/>
  <c r="K2839" i="25"/>
  <c r="L2839" i="25" s="1"/>
  <c r="K2838" i="25"/>
  <c r="L2838" i="25" s="1"/>
  <c r="K2840" i="25"/>
  <c r="L2840" i="25" s="1"/>
  <c r="K2842" i="25"/>
  <c r="L2842" i="25" s="1"/>
  <c r="K2841" i="25"/>
  <c r="L2841" i="25" s="1"/>
  <c r="K2844" i="25"/>
  <c r="L2844" i="25" s="1"/>
  <c r="K2847" i="25"/>
  <c r="L2847" i="25" s="1"/>
  <c r="K2846" i="25"/>
  <c r="L2846" i="25" s="1"/>
  <c r="K2845" i="25"/>
  <c r="L2845" i="25" s="1"/>
  <c r="K2843" i="25"/>
  <c r="L2843" i="25" s="1"/>
  <c r="K2848" i="25"/>
  <c r="L2848" i="25" s="1"/>
  <c r="K2849" i="25"/>
  <c r="L2849" i="25" s="1"/>
  <c r="K2850" i="25"/>
  <c r="L2850" i="25" s="1"/>
  <c r="K2852" i="25"/>
  <c r="L2852" i="25" s="1"/>
  <c r="K2853" i="25"/>
  <c r="L2853" i="25" s="1"/>
  <c r="K2854" i="25"/>
  <c r="L2854" i="25" s="1"/>
  <c r="K2851" i="25"/>
  <c r="L2851" i="25" s="1"/>
  <c r="K2855" i="25"/>
  <c r="L2855" i="25" s="1"/>
  <c r="K2856" i="25"/>
  <c r="L2856" i="25" s="1"/>
  <c r="K2857" i="25"/>
  <c r="L2857" i="25" s="1"/>
  <c r="K2859" i="25"/>
  <c r="L2859" i="25" s="1"/>
  <c r="K2858" i="25"/>
  <c r="L2858" i="25" s="1"/>
  <c r="K2860" i="25"/>
  <c r="L2860" i="25" s="1"/>
  <c r="K2861" i="25"/>
  <c r="L2861" i="25" s="1"/>
  <c r="K2863" i="25"/>
  <c r="L2863" i="25" s="1"/>
  <c r="K2862" i="25"/>
  <c r="L2862" i="25" s="1"/>
  <c r="K2865" i="25"/>
  <c r="L2865" i="25" s="1"/>
  <c r="K2864" i="25"/>
  <c r="L2864" i="25" s="1"/>
  <c r="K2866" i="25"/>
  <c r="L2866" i="25" s="1"/>
  <c r="K2867" i="25"/>
  <c r="L2867" i="25" s="1"/>
  <c r="K2868" i="25"/>
  <c r="L2868" i="25" s="1"/>
  <c r="K2871" i="25"/>
  <c r="L2871" i="25" s="1"/>
  <c r="K2869" i="25"/>
  <c r="L2869" i="25" s="1"/>
  <c r="K2873" i="25"/>
  <c r="L2873" i="25" s="1"/>
  <c r="K2872" i="25"/>
  <c r="L2872" i="25" s="1"/>
  <c r="K2870" i="25"/>
  <c r="L2870" i="25" s="1"/>
  <c r="K2875" i="25"/>
  <c r="L2875" i="25" s="1"/>
  <c r="K2876" i="25"/>
  <c r="L2876" i="25" s="1"/>
  <c r="K2874" i="25"/>
  <c r="L2874" i="25" s="1"/>
  <c r="K2877" i="25"/>
  <c r="L2877" i="25" s="1"/>
  <c r="K2878" i="25"/>
  <c r="L2878" i="25" s="1"/>
  <c r="K2880" i="25"/>
  <c r="L2880" i="25" s="1"/>
  <c r="K2881" i="25"/>
  <c r="L2881" i="25" s="1"/>
  <c r="K2879" i="25"/>
  <c r="L2879" i="25" s="1"/>
  <c r="K2882" i="25"/>
  <c r="L2882" i="25" s="1"/>
  <c r="K2884" i="25"/>
  <c r="L2884" i="25" s="1"/>
  <c r="K2883" i="25"/>
  <c r="L2883" i="25" s="1"/>
  <c r="K2885" i="25"/>
  <c r="L2885" i="25" s="1"/>
  <c r="K2886" i="25"/>
  <c r="L2886" i="25" s="1"/>
  <c r="K2887" i="25"/>
  <c r="L2887" i="25" s="1"/>
  <c r="K2888" i="25"/>
  <c r="L2888" i="25" s="1"/>
  <c r="K2889" i="25"/>
  <c r="L2889" i="25" s="1"/>
  <c r="K2890" i="25"/>
  <c r="L2890" i="25" s="1"/>
  <c r="K2891" i="25"/>
  <c r="L2891" i="25" s="1"/>
  <c r="K2893" i="25"/>
  <c r="L2893" i="25" s="1"/>
  <c r="K2892" i="25"/>
  <c r="L2892" i="25" s="1"/>
  <c r="K2894" i="25"/>
  <c r="L2894" i="25" s="1"/>
  <c r="K2895" i="25"/>
  <c r="L2895" i="25" s="1"/>
  <c r="K2896" i="25"/>
  <c r="L2896" i="25" s="1"/>
  <c r="K2897" i="25"/>
  <c r="L2897" i="25" s="1"/>
  <c r="K2899" i="25"/>
  <c r="L2899" i="25" s="1"/>
  <c r="K2898" i="25"/>
  <c r="L2898" i="25" s="1"/>
  <c r="K2900" i="25"/>
  <c r="L2900" i="25" s="1"/>
  <c r="K2902" i="25"/>
  <c r="L2902" i="25" s="1"/>
  <c r="K2901" i="25"/>
  <c r="L2901" i="25" s="1"/>
  <c r="K2904" i="25"/>
  <c r="L2904" i="25" s="1"/>
  <c r="K2905" i="25"/>
  <c r="L2905" i="25" s="1"/>
  <c r="K2907" i="25"/>
  <c r="L2907" i="25" s="1"/>
  <c r="K2903" i="25"/>
  <c r="L2903" i="25" s="1"/>
  <c r="K2906" i="25"/>
  <c r="L2906" i="25" s="1"/>
  <c r="K2909" i="25"/>
  <c r="L2909" i="25" s="1"/>
  <c r="K2908" i="25"/>
  <c r="L2908" i="25" s="1"/>
  <c r="K2910" i="25"/>
  <c r="L2910" i="25" s="1"/>
  <c r="K2912" i="25"/>
  <c r="L2912" i="25" s="1"/>
  <c r="K2911" i="25"/>
  <c r="L2911" i="25" s="1"/>
  <c r="K2914" i="25"/>
  <c r="L2914" i="25" s="1"/>
  <c r="K2913" i="25"/>
  <c r="L2913" i="25" s="1"/>
  <c r="K2915" i="25"/>
  <c r="L2915" i="25" s="1"/>
  <c r="K2916" i="25"/>
  <c r="L2916" i="25" s="1"/>
  <c r="K2917" i="25"/>
  <c r="L2917" i="25" s="1"/>
  <c r="K2919" i="25"/>
  <c r="L2919" i="25" s="1"/>
  <c r="K2918" i="25"/>
  <c r="L2918" i="25" s="1"/>
  <c r="K2920" i="25"/>
  <c r="L2920" i="25" s="1"/>
  <c r="K2921" i="25"/>
  <c r="L2921" i="25" s="1"/>
  <c r="K2922" i="25"/>
  <c r="L2922" i="25" s="1"/>
  <c r="K2923" i="25"/>
  <c r="L2923" i="25" s="1"/>
  <c r="K2924" i="25"/>
  <c r="L2924" i="25" s="1"/>
  <c r="K2925" i="25"/>
  <c r="L2925" i="25" s="1"/>
  <c r="K2926" i="25"/>
  <c r="L2926" i="25" s="1"/>
  <c r="K2928" i="25"/>
  <c r="L2928" i="25" s="1"/>
  <c r="K2927" i="25"/>
  <c r="L2927" i="25" s="1"/>
  <c r="K2929" i="25"/>
  <c r="L2929" i="25" s="1"/>
  <c r="K2930" i="25"/>
  <c r="L2930" i="25" s="1"/>
  <c r="K2931" i="25"/>
  <c r="L2931" i="25" s="1"/>
  <c r="K2933" i="25"/>
  <c r="L2933" i="25" s="1"/>
  <c r="K2932" i="25"/>
  <c r="L2932" i="25" s="1"/>
  <c r="K2934" i="25"/>
  <c r="L2934" i="25" s="1"/>
  <c r="K2935" i="25"/>
  <c r="L2935" i="25" s="1"/>
  <c r="K2936" i="25"/>
  <c r="L2936" i="25" s="1"/>
  <c r="K2939" i="25"/>
  <c r="L2939" i="25" s="1"/>
  <c r="K2937" i="25"/>
  <c r="L2937" i="25" s="1"/>
  <c r="K2938" i="25"/>
  <c r="L2938" i="25" s="1"/>
  <c r="K2940" i="25"/>
  <c r="L2940" i="25" s="1"/>
  <c r="K2942" i="25"/>
  <c r="L2942" i="25" s="1"/>
  <c r="K2943" i="25"/>
  <c r="L2943" i="25" s="1"/>
  <c r="K2944" i="25"/>
  <c r="L2944" i="25" s="1"/>
  <c r="K2941" i="25"/>
  <c r="L2941" i="25" s="1"/>
  <c r="K2945" i="25"/>
  <c r="L2945" i="25" s="1"/>
  <c r="K2947" i="25"/>
  <c r="L2947" i="25" s="1"/>
  <c r="K2946" i="25"/>
  <c r="L2946" i="25" s="1"/>
  <c r="K2949" i="25"/>
  <c r="L2949" i="25" s="1"/>
  <c r="K2948" i="25"/>
  <c r="L2948" i="25" s="1"/>
  <c r="K2951" i="25"/>
  <c r="L2951" i="25" s="1"/>
  <c r="K2950" i="25"/>
  <c r="L2950" i="25" s="1"/>
  <c r="K2952" i="25"/>
  <c r="L2952" i="25" s="1"/>
  <c r="K2954" i="25"/>
  <c r="L2954" i="25" s="1"/>
  <c r="K2953" i="25"/>
  <c r="L2953" i="25" s="1"/>
  <c r="K2955" i="25"/>
  <c r="L2955" i="25" s="1"/>
  <c r="K2956" i="25"/>
  <c r="L2956" i="25" s="1"/>
  <c r="K2958" i="25"/>
  <c r="L2958" i="25" s="1"/>
  <c r="K2957" i="25"/>
  <c r="L2957" i="25" s="1"/>
  <c r="K2961" i="25"/>
  <c r="L2961" i="25" s="1"/>
  <c r="K2960" i="25"/>
  <c r="L2960" i="25" s="1"/>
  <c r="K2962" i="25"/>
  <c r="L2962" i="25" s="1"/>
  <c r="K2959" i="25"/>
  <c r="L2959" i="25" s="1"/>
  <c r="K2963" i="25"/>
  <c r="L2963" i="25" s="1"/>
  <c r="K2964" i="25"/>
  <c r="L2964" i="25" s="1"/>
  <c r="K2965" i="25"/>
  <c r="L2965" i="25" s="1"/>
  <c r="K2966" i="25"/>
  <c r="L2966" i="25" s="1"/>
  <c r="K2967" i="25"/>
  <c r="L2967" i="25" s="1"/>
  <c r="K2968" i="25"/>
  <c r="L2968" i="25" s="1"/>
  <c r="K2969" i="25"/>
  <c r="L2969" i="25" s="1"/>
  <c r="K2971" i="25"/>
  <c r="L2971" i="25" s="1"/>
  <c r="K2970" i="25"/>
  <c r="L2970" i="25" s="1"/>
  <c r="K2972" i="25"/>
  <c r="L2972" i="25" s="1"/>
  <c r="K2973" i="25"/>
  <c r="L2973" i="25" s="1"/>
  <c r="K2974" i="25"/>
  <c r="L2974" i="25" s="1"/>
  <c r="K2975" i="25"/>
  <c r="L2975" i="25" s="1"/>
  <c r="K2977" i="25"/>
  <c r="L2977" i="25" s="1"/>
  <c r="K2976" i="25"/>
  <c r="L2976" i="25" s="1"/>
  <c r="K2978" i="25"/>
  <c r="L2978" i="25" s="1"/>
  <c r="K2980" i="25"/>
  <c r="L2980" i="25" s="1"/>
  <c r="K2979" i="25"/>
  <c r="L2979" i="25" s="1"/>
  <c r="K2982" i="25"/>
  <c r="L2982" i="25" s="1"/>
  <c r="K2985" i="25"/>
  <c r="L2985" i="25" s="1"/>
  <c r="K2981" i="25"/>
  <c r="L2981" i="25" s="1"/>
  <c r="K2983" i="25"/>
  <c r="L2983" i="25" s="1"/>
  <c r="K2984" i="25"/>
  <c r="L2984" i="25" s="1"/>
  <c r="K2987" i="25"/>
  <c r="L2987" i="25" s="1"/>
  <c r="K2986" i="25"/>
  <c r="L2986" i="25" s="1"/>
  <c r="K2988" i="25"/>
  <c r="L2988" i="25" s="1"/>
  <c r="K2989" i="25"/>
  <c r="L2989" i="25" s="1"/>
  <c r="K2992" i="25"/>
  <c r="L2992" i="25" s="1"/>
  <c r="K2990" i="25"/>
  <c r="L2990" i="25" s="1"/>
  <c r="K2991" i="25"/>
  <c r="L2991" i="25" s="1"/>
  <c r="K2994" i="25"/>
  <c r="L2994" i="25" s="1"/>
  <c r="K2993" i="25"/>
  <c r="L2993" i="25" s="1"/>
  <c r="K2995" i="25"/>
  <c r="L2995" i="25" s="1"/>
  <c r="K2997" i="25"/>
  <c r="L2997" i="25" s="1"/>
  <c r="K2996" i="25"/>
  <c r="L2996" i="25" s="1"/>
  <c r="K2998" i="25"/>
  <c r="L2998" i="25" s="1"/>
  <c r="K3000" i="25"/>
  <c r="L3000" i="25" s="1"/>
  <c r="K2999" i="25"/>
  <c r="L2999" i="25" s="1"/>
  <c r="K3001" i="25"/>
  <c r="L3001" i="25" s="1"/>
  <c r="K3002" i="25"/>
  <c r="L3002" i="25" s="1"/>
  <c r="K3003" i="25"/>
  <c r="L3003" i="25" s="1"/>
  <c r="K3005" i="25"/>
  <c r="L3005" i="25" s="1"/>
  <c r="K3004" i="25"/>
  <c r="L3004" i="25" s="1"/>
  <c r="K3006" i="25"/>
  <c r="L3006" i="25" s="1"/>
  <c r="K3008" i="25"/>
  <c r="L3008" i="25" s="1"/>
  <c r="K3007" i="25"/>
  <c r="L3007" i="25" s="1"/>
  <c r="K3010" i="25"/>
  <c r="L3010" i="25" s="1"/>
  <c r="K3013" i="25"/>
  <c r="L3013" i="25" s="1"/>
  <c r="K3012" i="25"/>
  <c r="L3012" i="25" s="1"/>
  <c r="K3009" i="25"/>
  <c r="L3009" i="25" s="1"/>
  <c r="K3014" i="25"/>
  <c r="L3014" i="25" s="1"/>
  <c r="K3011" i="25"/>
  <c r="L3011" i="25" s="1"/>
  <c r="K3015" i="25"/>
  <c r="L3015" i="25" s="1"/>
  <c r="K3018" i="25"/>
  <c r="L3018" i="25" s="1"/>
  <c r="K3016" i="25"/>
  <c r="L3016" i="25" s="1"/>
  <c r="K3020" i="25"/>
  <c r="L3020" i="25" s="1"/>
  <c r="K3017" i="25"/>
  <c r="L3017" i="25" s="1"/>
  <c r="K3019" i="25"/>
  <c r="L3019" i="25" s="1"/>
  <c r="K3022" i="25"/>
  <c r="L3022" i="25" s="1"/>
  <c r="K3021" i="25"/>
  <c r="L3021" i="25" s="1"/>
  <c r="K3024" i="25"/>
  <c r="L3024" i="25" s="1"/>
  <c r="K3023" i="25"/>
  <c r="L3023" i="25" s="1"/>
  <c r="K3026" i="25"/>
  <c r="L3026" i="25" s="1"/>
  <c r="K3025" i="25"/>
  <c r="L3025" i="25" s="1"/>
  <c r="K3028" i="25"/>
  <c r="L3028" i="25" s="1"/>
  <c r="K3029" i="25"/>
  <c r="L3029" i="25" s="1"/>
  <c r="K3027" i="25"/>
  <c r="L3027" i="25" s="1"/>
  <c r="K3031" i="25"/>
  <c r="L3031" i="25" s="1"/>
  <c r="K3032" i="25"/>
  <c r="L3032" i="25" s="1"/>
  <c r="K3030" i="25"/>
  <c r="L3030" i="25" s="1"/>
  <c r="K3034" i="25"/>
  <c r="L3034" i="25" s="1"/>
  <c r="K3033" i="25"/>
  <c r="L3033" i="25" s="1"/>
  <c r="K3035" i="25"/>
  <c r="L3035" i="25" s="1"/>
  <c r="K3036" i="25"/>
  <c r="L3036" i="25" s="1"/>
  <c r="K3037" i="25"/>
  <c r="L3037" i="25" s="1"/>
  <c r="K3039" i="25"/>
  <c r="L3039" i="25" s="1"/>
  <c r="K3040" i="25"/>
  <c r="L3040" i="25" s="1"/>
  <c r="K3041" i="25"/>
  <c r="L3041" i="25" s="1"/>
  <c r="K3038" i="25"/>
  <c r="L3038" i="25" s="1"/>
  <c r="K3042" i="25"/>
  <c r="L3042" i="25" s="1"/>
  <c r="K3045" i="25"/>
  <c r="L3045" i="25" s="1"/>
  <c r="K3044" i="25"/>
  <c r="L3044" i="25" s="1"/>
  <c r="K3046" i="25"/>
  <c r="L3046" i="25" s="1"/>
  <c r="K3043" i="25"/>
  <c r="L3043" i="25" s="1"/>
  <c r="K3049" i="25"/>
  <c r="L3049" i="25" s="1"/>
  <c r="K3047" i="25"/>
  <c r="L3047" i="25" s="1"/>
  <c r="K3048" i="25"/>
  <c r="L3048" i="25" s="1"/>
  <c r="K3050" i="25"/>
  <c r="L3050" i="25" s="1"/>
  <c r="K3051" i="25"/>
  <c r="L3051" i="25" s="1"/>
  <c r="K3052" i="25"/>
  <c r="L3052" i="25" s="1"/>
  <c r="K3055" i="25"/>
  <c r="L3055" i="25" s="1"/>
  <c r="K3056" i="25"/>
  <c r="L3056" i="25" s="1"/>
  <c r="K3053" i="25"/>
  <c r="L3053" i="25" s="1"/>
  <c r="K3054" i="25"/>
  <c r="L3054" i="25" s="1"/>
  <c r="K3057" i="25"/>
  <c r="L3057" i="25" s="1"/>
  <c r="K3059" i="25"/>
  <c r="L3059" i="25" s="1"/>
  <c r="K3060" i="25"/>
  <c r="L3060" i="25" s="1"/>
  <c r="K3058" i="25"/>
  <c r="L3058" i="25" s="1"/>
  <c r="K3061" i="25"/>
  <c r="L3061" i="25" s="1"/>
  <c r="K3062" i="25"/>
  <c r="L3062" i="25" s="1"/>
  <c r="K3063" i="25"/>
  <c r="L3063" i="25" s="1"/>
  <c r="K3066" i="25"/>
  <c r="L3066" i="25" s="1"/>
  <c r="K3068" i="25"/>
  <c r="L3068" i="25" s="1"/>
  <c r="K3064" i="25"/>
  <c r="L3064" i="25" s="1"/>
  <c r="K3067" i="25"/>
  <c r="L3067" i="25" s="1"/>
  <c r="K3069" i="25"/>
  <c r="L3069" i="25" s="1"/>
  <c r="K3065" i="25"/>
  <c r="L3065" i="25" s="1"/>
  <c r="K3071" i="25"/>
  <c r="L3071" i="25" s="1"/>
  <c r="K3070" i="25"/>
  <c r="L3070" i="25" s="1"/>
  <c r="K3072" i="25"/>
  <c r="L3072" i="25" s="1"/>
  <c r="K3073" i="25"/>
  <c r="L3073" i="25" s="1"/>
  <c r="K3074" i="25"/>
  <c r="L3074" i="25" s="1"/>
  <c r="K3077" i="25"/>
  <c r="L3077" i="25" s="1"/>
  <c r="K3078" i="25"/>
  <c r="L3078" i="25" s="1"/>
  <c r="K3075" i="25"/>
  <c r="L3075" i="25" s="1"/>
  <c r="K3076" i="25"/>
  <c r="L3076" i="25" s="1"/>
  <c r="K3079" i="25"/>
  <c r="L3079" i="25" s="1"/>
  <c r="K3080" i="25"/>
  <c r="L3080" i="25" s="1"/>
  <c r="K3081" i="25"/>
  <c r="L3081" i="25" s="1"/>
  <c r="K3082" i="25"/>
  <c r="L3082" i="25" s="1"/>
  <c r="K3084" i="25"/>
  <c r="L3084" i="25" s="1"/>
  <c r="K3083" i="25"/>
  <c r="L3083" i="25" s="1"/>
  <c r="K3085" i="25"/>
  <c r="L3085" i="25" s="1"/>
  <c r="K3087" i="25"/>
  <c r="L3087" i="25" s="1"/>
  <c r="K3086" i="25"/>
  <c r="L3086" i="25" s="1"/>
  <c r="K3088" i="25"/>
  <c r="L3088" i="25" s="1"/>
  <c r="K3089" i="25"/>
  <c r="L3089" i="25" s="1"/>
  <c r="K3090" i="25"/>
  <c r="L3090" i="25" s="1"/>
  <c r="K3092" i="25"/>
  <c r="L3092" i="25" s="1"/>
  <c r="K3093" i="25"/>
  <c r="L3093" i="25" s="1"/>
  <c r="K3091" i="25"/>
  <c r="L3091" i="25" s="1"/>
  <c r="K3095" i="25"/>
  <c r="L3095" i="25" s="1"/>
  <c r="K3094" i="25"/>
  <c r="L3094" i="25" s="1"/>
  <c r="K3096" i="25"/>
  <c r="L3096" i="25" s="1"/>
  <c r="K3097" i="25"/>
  <c r="L3097" i="25" s="1"/>
  <c r="K3098" i="25"/>
  <c r="L3098" i="25" s="1"/>
  <c r="K3099" i="25"/>
  <c r="L3099" i="25" s="1"/>
  <c r="K3100" i="25"/>
  <c r="L3100" i="25" s="1"/>
  <c r="K3101" i="25"/>
  <c r="L3101" i="25" s="1"/>
  <c r="K3103" i="25"/>
  <c r="L3103" i="25" s="1"/>
  <c r="K3102" i="25"/>
  <c r="L3102" i="25" s="1"/>
  <c r="K3104" i="25"/>
  <c r="L3104" i="25" s="1"/>
  <c r="K3105" i="25"/>
  <c r="L3105" i="25" s="1"/>
  <c r="K3106" i="25"/>
  <c r="L3106" i="25" s="1"/>
  <c r="K3108" i="25"/>
  <c r="L3108" i="25" s="1"/>
  <c r="K3107" i="25"/>
  <c r="L3107" i="25" s="1"/>
  <c r="K3109" i="25"/>
  <c r="L3109" i="25" s="1"/>
  <c r="K3111" i="25"/>
  <c r="L3111" i="25" s="1"/>
  <c r="K3112" i="25"/>
  <c r="L3112" i="25" s="1"/>
  <c r="K3110" i="25"/>
  <c r="L3110" i="25" s="1"/>
  <c r="K3113" i="25"/>
  <c r="L3113" i="25" s="1"/>
  <c r="K3115" i="25"/>
  <c r="L3115" i="25" s="1"/>
  <c r="K3114" i="25"/>
  <c r="L3114" i="25" s="1"/>
  <c r="K3116" i="25"/>
  <c r="L3116" i="25" s="1"/>
  <c r="K3117" i="25"/>
  <c r="L3117" i="25" s="1"/>
  <c r="K3118" i="25"/>
  <c r="L3118" i="25" s="1"/>
  <c r="K3119" i="25"/>
  <c r="L3119" i="25" s="1"/>
  <c r="K3121" i="25"/>
  <c r="L3121" i="25" s="1"/>
  <c r="K3120" i="25"/>
  <c r="L3120" i="25" s="1"/>
  <c r="K3122" i="25"/>
  <c r="L3122" i="25" s="1"/>
  <c r="K3124" i="25"/>
  <c r="L3124" i="25" s="1"/>
  <c r="K3123" i="25"/>
  <c r="L3123" i="25" s="1"/>
  <c r="K3126" i="25"/>
  <c r="L3126" i="25" s="1"/>
  <c r="K3129" i="25"/>
  <c r="L3129" i="25" s="1"/>
  <c r="K3128" i="25"/>
  <c r="L3128" i="25" s="1"/>
  <c r="K3127" i="25"/>
  <c r="L3127" i="25" s="1"/>
  <c r="K3125" i="25"/>
  <c r="L3125" i="25" s="1"/>
  <c r="K3130" i="25"/>
  <c r="L3130" i="25" s="1"/>
  <c r="K3131" i="25"/>
  <c r="L3131" i="25" s="1"/>
  <c r="K3132" i="25"/>
  <c r="L3132" i="25" s="1"/>
  <c r="K3134" i="25"/>
  <c r="L3134" i="25" s="1"/>
  <c r="K3136" i="25"/>
  <c r="L3136" i="25" s="1"/>
  <c r="K3135" i="25"/>
  <c r="L3135" i="25" s="1"/>
  <c r="K3133" i="25"/>
  <c r="L3133" i="25" s="1"/>
  <c r="K3138" i="25"/>
  <c r="L3138" i="25" s="1"/>
  <c r="K3139" i="25"/>
  <c r="L3139" i="25" s="1"/>
  <c r="K3137" i="25"/>
  <c r="L3137" i="25" s="1"/>
  <c r="K3141" i="25"/>
  <c r="L3141" i="25" s="1"/>
  <c r="K3140" i="25"/>
  <c r="L3140" i="25" s="1"/>
  <c r="K3143" i="25"/>
  <c r="L3143" i="25" s="1"/>
  <c r="K3142" i="25"/>
  <c r="L3142" i="25" s="1"/>
  <c r="K3144" i="25"/>
  <c r="L3144" i="25" s="1"/>
  <c r="K3145" i="25"/>
  <c r="L3145" i="25" s="1"/>
  <c r="K3146" i="25"/>
  <c r="L3146" i="25" s="1"/>
  <c r="K3147" i="25"/>
  <c r="L3147" i="25" s="1"/>
  <c r="K3149" i="25"/>
  <c r="L3149" i="25" s="1"/>
  <c r="K3148" i="25"/>
  <c r="L3148" i="25" s="1"/>
  <c r="K3150" i="25"/>
  <c r="L3150" i="25" s="1"/>
  <c r="K3151" i="25"/>
  <c r="L3151" i="25" s="1"/>
  <c r="K3152" i="25"/>
  <c r="L3152" i="25" s="1"/>
  <c r="K3155" i="25"/>
  <c r="L3155" i="25" s="1"/>
  <c r="K3153" i="25"/>
  <c r="L3153" i="25" s="1"/>
  <c r="K3154" i="25"/>
  <c r="L3154" i="25" s="1"/>
  <c r="K3157" i="25"/>
  <c r="L3157" i="25" s="1"/>
  <c r="K3156" i="25"/>
  <c r="L3156" i="25" s="1"/>
  <c r="K3160" i="25"/>
  <c r="L3160" i="25" s="1"/>
  <c r="K3159" i="25"/>
  <c r="L3159" i="25" s="1"/>
  <c r="K3158" i="25"/>
  <c r="L3158" i="25" s="1"/>
  <c r="K3161" i="25"/>
  <c r="L3161" i="25" s="1"/>
  <c r="K3162" i="25"/>
  <c r="L3162" i="25" s="1"/>
  <c r="K3165" i="25"/>
  <c r="L3165" i="25" s="1"/>
  <c r="K3163" i="25"/>
  <c r="L3163" i="25" s="1"/>
  <c r="K3164" i="25"/>
  <c r="L3164" i="25" s="1"/>
  <c r="K3166" i="25"/>
  <c r="L3166" i="25" s="1"/>
  <c r="K3168" i="25"/>
  <c r="L3168" i="25" s="1"/>
  <c r="K3167" i="25"/>
  <c r="L3167" i="25" s="1"/>
  <c r="K3169" i="25"/>
  <c r="L3169" i="25" s="1"/>
  <c r="K3170" i="25"/>
  <c r="L3170" i="25" s="1"/>
  <c r="K3171" i="25"/>
  <c r="L3171" i="25" s="1"/>
  <c r="K3172" i="25"/>
  <c r="L3172" i="25" s="1"/>
  <c r="K3174" i="25"/>
  <c r="L3174" i="25" s="1"/>
  <c r="K3173" i="25"/>
  <c r="L3173" i="25" s="1"/>
  <c r="K3177" i="25"/>
  <c r="L3177" i="25" s="1"/>
  <c r="K3176" i="25"/>
  <c r="L3176" i="25" s="1"/>
  <c r="K3178" i="25"/>
  <c r="L3178" i="25" s="1"/>
  <c r="K3175" i="25"/>
  <c r="L3175" i="25" s="1"/>
  <c r="K3179" i="25"/>
  <c r="L3179" i="25" s="1"/>
  <c r="K3180" i="25"/>
  <c r="L3180" i="25" s="1"/>
  <c r="K3181" i="25"/>
  <c r="L3181" i="25" s="1"/>
  <c r="K3182" i="25"/>
  <c r="L3182" i="25" s="1"/>
  <c r="K3184" i="25"/>
  <c r="L3184" i="25" s="1"/>
  <c r="K3183" i="25"/>
  <c r="L3183" i="25" s="1"/>
  <c r="K3186" i="25"/>
  <c r="L3186" i="25" s="1"/>
  <c r="K3185" i="25"/>
  <c r="L3185" i="25" s="1"/>
  <c r="K3187" i="25"/>
  <c r="L3187" i="25" s="1"/>
  <c r="K3189" i="25"/>
  <c r="L3189" i="25" s="1"/>
  <c r="K3188" i="25"/>
  <c r="L3188" i="25" s="1"/>
  <c r="K3190" i="25"/>
  <c r="L3190" i="25" s="1"/>
  <c r="K3191" i="25"/>
  <c r="L3191" i="25" s="1"/>
  <c r="K3193" i="25"/>
  <c r="L3193" i="25" s="1"/>
  <c r="K3192" i="25"/>
  <c r="L3192" i="25" s="1"/>
  <c r="K3195" i="25"/>
  <c r="L3195" i="25" s="1"/>
  <c r="K3194" i="25"/>
  <c r="L3194" i="25" s="1"/>
  <c r="K3197" i="25"/>
  <c r="L3197" i="25" s="1"/>
  <c r="K3196" i="25"/>
  <c r="L3196" i="25" s="1"/>
  <c r="K3199" i="25"/>
  <c r="L3199" i="25" s="1"/>
  <c r="K3198" i="25"/>
  <c r="L3198" i="25" s="1"/>
  <c r="K3202" i="25"/>
  <c r="L3202" i="25" s="1"/>
  <c r="K3200" i="25"/>
  <c r="L3200" i="25" s="1"/>
  <c r="K3201" i="25"/>
  <c r="L3201" i="25" s="1"/>
  <c r="K3203" i="25"/>
  <c r="L3203" i="25" s="1"/>
  <c r="K3205" i="25"/>
  <c r="L3205" i="25" s="1"/>
  <c r="K3206" i="25"/>
  <c r="L3206" i="25" s="1"/>
  <c r="K3204" i="25"/>
  <c r="L3204" i="25" s="1"/>
  <c r="K3208" i="25"/>
  <c r="L3208" i="25" s="1"/>
  <c r="K3207" i="25"/>
  <c r="L3207" i="25" s="1"/>
  <c r="K3209" i="25"/>
  <c r="L3209" i="25" s="1"/>
  <c r="K3210" i="25"/>
  <c r="L3210" i="25" s="1"/>
  <c r="K3211" i="25"/>
  <c r="L3211" i="25" s="1"/>
  <c r="K3214" i="25"/>
  <c r="L3214" i="25" s="1"/>
  <c r="K3215" i="25"/>
  <c r="L3215" i="25" s="1"/>
  <c r="K3212" i="25"/>
  <c r="L3212" i="25" s="1"/>
  <c r="K3213" i="25"/>
  <c r="L3213" i="25" s="1"/>
  <c r="K3216" i="25"/>
  <c r="L3216" i="25" s="1"/>
  <c r="K3217" i="25"/>
  <c r="L3217" i="25" s="1"/>
  <c r="K3218" i="25"/>
  <c r="L3218" i="25" s="1"/>
  <c r="K3219" i="25"/>
  <c r="L3219" i="25" s="1"/>
  <c r="K3221" i="25"/>
  <c r="L3221" i="25" s="1"/>
  <c r="K3220" i="25"/>
  <c r="L3220" i="25" s="1"/>
  <c r="K3222" i="25"/>
  <c r="L3222" i="25" s="1"/>
  <c r="K3223" i="25"/>
  <c r="L3223" i="25" s="1"/>
  <c r="K3224" i="25"/>
  <c r="L3224" i="25" s="1"/>
  <c r="K3225" i="25"/>
  <c r="L3225" i="25" s="1"/>
  <c r="K3227" i="25"/>
  <c r="L3227" i="25" s="1"/>
  <c r="K3226" i="25"/>
  <c r="L3226" i="25" s="1"/>
  <c r="K3228" i="25"/>
  <c r="L3228" i="25" s="1"/>
  <c r="K3230" i="25"/>
  <c r="L3230" i="25" s="1"/>
  <c r="K3229" i="25"/>
  <c r="L3229" i="25" s="1"/>
  <c r="K3232" i="25"/>
  <c r="L3232" i="25" s="1"/>
  <c r="K3234" i="25"/>
  <c r="L3234" i="25" s="1"/>
  <c r="K3233" i="25"/>
  <c r="L3233" i="25" s="1"/>
  <c r="K3231" i="25"/>
  <c r="L3231" i="25" s="1"/>
  <c r="K3235" i="25"/>
  <c r="L3235" i="25" s="1"/>
  <c r="K3236" i="25"/>
  <c r="L3236" i="25" s="1"/>
  <c r="K3237" i="25"/>
  <c r="L3237" i="25" s="1"/>
  <c r="K3238" i="25"/>
  <c r="L3238" i="25" s="1"/>
  <c r="K3240" i="25"/>
  <c r="L3240" i="25" s="1"/>
  <c r="K3242" i="25"/>
  <c r="L3242" i="25" s="1"/>
  <c r="K3239" i="25"/>
  <c r="L3239" i="25" s="1"/>
  <c r="K3244" i="25"/>
  <c r="L3244" i="25" s="1"/>
  <c r="K3241" i="25"/>
  <c r="L3241" i="25" s="1"/>
  <c r="K3243" i="25"/>
  <c r="L3243" i="25" s="1"/>
  <c r="K3245" i="25"/>
  <c r="L3245" i="25" s="1"/>
  <c r="K3247" i="25"/>
  <c r="L3247" i="25" s="1"/>
  <c r="K3246" i="25"/>
  <c r="L3246" i="25" s="1"/>
  <c r="K3248" i="25"/>
  <c r="L3248" i="25" s="1"/>
  <c r="K3249" i="25"/>
  <c r="L3249" i="25" s="1"/>
  <c r="K3250" i="25"/>
  <c r="L3250" i="25" s="1"/>
  <c r="K3251" i="25"/>
  <c r="L3251" i="25" s="1"/>
  <c r="K3252" i="25"/>
  <c r="L3252" i="25" s="1"/>
  <c r="K3253" i="25"/>
  <c r="L3253" i="25" s="1"/>
  <c r="K3254" i="25"/>
  <c r="L3254" i="25" s="1"/>
  <c r="K3255" i="25"/>
  <c r="L3255" i="25" s="1"/>
  <c r="K3256" i="25"/>
  <c r="L3256" i="25" s="1"/>
  <c r="K3258" i="25"/>
  <c r="L3258" i="25" s="1"/>
  <c r="K3257" i="25"/>
  <c r="L3257" i="25" s="1"/>
  <c r="K3259" i="25"/>
  <c r="L3259" i="25" s="1"/>
  <c r="K3260" i="25"/>
  <c r="L3260" i="25" s="1"/>
  <c r="K3261" i="25"/>
  <c r="L3261" i="25" s="1"/>
  <c r="K3262" i="25"/>
  <c r="L3262" i="25" s="1"/>
  <c r="K3263" i="25"/>
  <c r="L3263" i="25" s="1"/>
  <c r="K3266" i="25"/>
  <c r="L3266" i="25" s="1"/>
  <c r="K3264" i="25"/>
  <c r="L3264" i="25" s="1"/>
  <c r="K3267" i="25"/>
  <c r="L3267" i="25" s="1"/>
  <c r="K3268" i="25"/>
  <c r="L3268" i="25" s="1"/>
  <c r="K3265" i="25"/>
  <c r="L3265" i="25" s="1"/>
  <c r="K3269" i="25"/>
  <c r="L3269" i="25" s="1"/>
  <c r="K3270" i="25"/>
  <c r="L3270" i="25" s="1"/>
  <c r="K3272" i="25"/>
  <c r="L3272" i="25" s="1"/>
  <c r="K3271" i="25"/>
  <c r="L3271" i="25" s="1"/>
  <c r="K3275" i="25"/>
  <c r="L3275" i="25" s="1"/>
  <c r="K3274" i="25"/>
  <c r="L3274" i="25" s="1"/>
  <c r="K3276" i="25"/>
  <c r="L3276" i="25" s="1"/>
  <c r="K3273" i="25"/>
  <c r="L3273" i="25" s="1"/>
  <c r="K3277" i="25"/>
  <c r="L3277" i="25" s="1"/>
  <c r="K3278" i="25"/>
  <c r="L3278" i="25" s="1"/>
  <c r="K3279" i="25"/>
  <c r="L3279" i="25" s="1"/>
  <c r="K3280" i="25"/>
  <c r="L3280" i="25" s="1"/>
  <c r="K3282" i="25"/>
  <c r="L3282" i="25" s="1"/>
  <c r="K3281" i="25"/>
  <c r="L3281" i="25" s="1"/>
  <c r="K3283" i="25"/>
  <c r="L3283" i="25" s="1"/>
  <c r="K3285" i="25"/>
  <c r="L3285" i="25" s="1"/>
  <c r="K3284" i="25"/>
  <c r="L3284" i="25" s="1"/>
  <c r="K3287" i="25"/>
  <c r="L3287" i="25" s="1"/>
  <c r="K3288" i="25"/>
  <c r="L3288" i="25" s="1"/>
  <c r="K3290" i="25"/>
  <c r="L3290" i="25" s="1"/>
  <c r="K3286" i="25"/>
  <c r="L3286" i="25" s="1"/>
  <c r="K3289" i="25"/>
  <c r="L3289" i="25" s="1"/>
  <c r="K3291" i="25"/>
  <c r="L3291" i="25" s="1"/>
  <c r="K3292" i="25"/>
  <c r="L3292" i="25" s="1"/>
  <c r="K3293" i="25"/>
  <c r="L3293" i="25" s="1"/>
  <c r="K3295" i="25"/>
  <c r="L3295" i="25" s="1"/>
  <c r="K3296" i="25"/>
  <c r="L3296" i="25" s="1"/>
  <c r="K3297" i="25"/>
  <c r="L3297" i="25" s="1"/>
  <c r="K3294" i="25"/>
  <c r="L3294" i="25" s="1"/>
  <c r="K3298" i="25"/>
  <c r="L3298" i="25" s="1"/>
  <c r="K3299" i="25"/>
  <c r="L3299" i="25" s="1"/>
  <c r="K3301" i="25"/>
  <c r="L3301" i="25" s="1"/>
  <c r="K3300" i="25"/>
  <c r="L3300" i="25" s="1"/>
  <c r="K3302" i="25"/>
  <c r="L3302" i="25" s="1"/>
  <c r="K3303" i="25"/>
  <c r="L3303" i="25" s="1"/>
  <c r="K3304" i="25"/>
  <c r="L3304" i="25" s="1"/>
  <c r="K3305" i="25"/>
  <c r="L3305" i="25" s="1"/>
  <c r="K3307" i="25"/>
  <c r="L3307" i="25" s="1"/>
  <c r="K3306" i="25"/>
  <c r="L3306" i="25" s="1"/>
  <c r="K3309" i="25"/>
  <c r="L3309" i="25" s="1"/>
  <c r="K3311" i="25"/>
  <c r="L3311" i="25" s="1"/>
  <c r="K3313" i="25"/>
  <c r="L3313" i="25" s="1"/>
  <c r="K3310" i="25"/>
  <c r="L3310" i="25" s="1"/>
  <c r="K3312" i="25"/>
  <c r="L3312" i="25" s="1"/>
  <c r="K3308" i="25"/>
  <c r="L3308" i="25" s="1"/>
  <c r="K3314" i="25"/>
  <c r="L3314" i="25" s="1"/>
  <c r="K3315" i="25"/>
  <c r="L3315" i="25" s="1"/>
  <c r="K3318" i="25"/>
  <c r="L3318" i="25" s="1"/>
  <c r="K3317" i="25"/>
  <c r="L3317" i="25" s="1"/>
  <c r="K3316" i="25"/>
  <c r="L3316" i="25" s="1"/>
  <c r="K3319" i="25"/>
  <c r="L3319" i="25" s="1"/>
  <c r="K3322" i="25"/>
  <c r="L3322" i="25" s="1"/>
  <c r="K3323" i="25"/>
  <c r="L3323" i="25" s="1"/>
  <c r="K3320" i="25"/>
  <c r="L3320" i="25" s="1"/>
  <c r="K3324" i="25"/>
  <c r="L3324" i="25" s="1"/>
  <c r="K3321" i="25"/>
  <c r="L3321" i="25" s="1"/>
  <c r="K3326" i="25"/>
  <c r="L3326" i="25" s="1"/>
  <c r="K3325" i="25"/>
  <c r="L3325" i="25" s="1"/>
  <c r="K3328" i="25"/>
  <c r="L3328" i="25" s="1"/>
  <c r="K3327" i="25"/>
  <c r="L3327" i="25" s="1"/>
  <c r="K3330" i="25"/>
  <c r="L3330" i="25" s="1"/>
  <c r="K3329" i="25"/>
  <c r="L3329" i="25" s="1"/>
  <c r="K3331" i="25"/>
  <c r="L3331" i="25" s="1"/>
  <c r="K3332" i="25"/>
  <c r="L3332" i="25" s="1"/>
  <c r="K3334" i="25"/>
  <c r="L3334" i="25" s="1"/>
  <c r="K3333" i="25"/>
  <c r="L3333" i="25" s="1"/>
  <c r="K3337" i="25"/>
  <c r="L3337" i="25" s="1"/>
  <c r="K3336" i="25"/>
  <c r="L3336" i="25" s="1"/>
  <c r="K3338" i="25"/>
  <c r="L3338" i="25" s="1"/>
  <c r="K3335" i="25"/>
  <c r="L3335" i="25" s="1"/>
  <c r="K3339" i="25"/>
  <c r="L3339" i="25" s="1"/>
  <c r="K3340" i="25"/>
  <c r="L3340" i="25" s="1"/>
  <c r="K3341" i="25"/>
  <c r="L3341" i="25" s="1"/>
  <c r="K3342" i="25"/>
  <c r="L3342" i="25" s="1"/>
  <c r="K3344" i="25"/>
  <c r="L3344" i="25" s="1"/>
  <c r="K3343" i="25"/>
  <c r="L3343" i="25" s="1"/>
  <c r="K3345" i="25"/>
  <c r="L3345" i="25" s="1"/>
  <c r="K3347" i="25"/>
  <c r="L3347" i="25" s="1"/>
  <c r="K3346" i="25"/>
  <c r="L3346" i="25" s="1"/>
  <c r="K3349" i="25"/>
  <c r="L3349" i="25" s="1"/>
  <c r="K3352" i="25"/>
  <c r="L3352" i="25" s="1"/>
  <c r="K3348" i="25"/>
  <c r="L3348" i="25" s="1"/>
  <c r="K3353" i="25"/>
  <c r="L3353" i="25" s="1"/>
  <c r="K3351" i="25"/>
  <c r="L3351" i="25" s="1"/>
  <c r="K3350" i="25"/>
  <c r="L3350" i="25" s="1"/>
  <c r="K3354" i="25"/>
  <c r="L3354" i="25" s="1"/>
  <c r="K3355" i="25"/>
  <c r="L3355" i="25" s="1"/>
  <c r="K3356" i="25"/>
  <c r="L3356" i="25" s="1"/>
  <c r="K3358" i="25"/>
  <c r="L3358" i="25" s="1"/>
  <c r="K3357" i="25"/>
  <c r="L3357" i="25" s="1"/>
  <c r="K3359" i="25"/>
  <c r="L3359" i="25" s="1"/>
  <c r="K3360" i="25"/>
  <c r="L3360" i="25" s="1"/>
  <c r="K3361" i="25"/>
  <c r="L3361" i="25" s="1"/>
  <c r="K3362" i="25"/>
  <c r="L3362" i="25" s="1"/>
  <c r="K3364" i="25"/>
  <c r="L3364" i="25" s="1"/>
  <c r="K3363" i="25"/>
  <c r="L3363" i="25" s="1"/>
  <c r="K3365" i="25"/>
  <c r="L3365" i="25" s="1"/>
  <c r="K3366" i="25"/>
  <c r="L3366" i="25" s="1"/>
  <c r="K3368" i="25"/>
  <c r="L3368" i="25" s="1"/>
  <c r="K3367" i="25"/>
  <c r="L3367" i="25" s="1"/>
  <c r="K3369" i="25"/>
  <c r="L3369" i="25" s="1"/>
  <c r="K3370" i="25"/>
  <c r="L3370" i="25" s="1"/>
  <c r="K3372" i="25"/>
  <c r="L3372" i="25" s="1"/>
  <c r="K3371" i="25"/>
  <c r="L3371" i="25" s="1"/>
  <c r="K3375" i="25"/>
  <c r="L3375" i="25" s="1"/>
  <c r="K3374" i="25"/>
  <c r="L3374" i="25" s="1"/>
  <c r="K3376" i="25"/>
  <c r="L3376" i="25" s="1"/>
  <c r="K3373" i="25"/>
  <c r="L3373" i="25" s="1"/>
  <c r="K3377" i="25"/>
  <c r="L3377" i="25" s="1"/>
  <c r="K3378" i="25"/>
  <c r="L3378" i="25" s="1"/>
  <c r="K3379" i="25"/>
  <c r="L3379" i="25" s="1"/>
  <c r="K3382" i="25"/>
  <c r="L3382" i="25" s="1"/>
  <c r="K3380" i="25"/>
  <c r="L3380" i="25" s="1"/>
  <c r="K3381" i="25"/>
  <c r="L3381" i="25" s="1"/>
  <c r="K3383" i="25"/>
  <c r="L3383" i="25" s="1"/>
  <c r="K3385" i="25"/>
  <c r="L3385" i="25" s="1"/>
  <c r="K3387" i="25"/>
  <c r="L3387" i="25" s="1"/>
  <c r="K3384" i="25"/>
  <c r="L3384" i="25" s="1"/>
  <c r="K3386" i="25"/>
  <c r="L3386" i="25" s="1"/>
  <c r="K3388" i="25"/>
  <c r="L3388" i="25" s="1"/>
  <c r="K3391" i="25"/>
  <c r="L3391" i="25" s="1"/>
  <c r="K3390" i="25"/>
  <c r="L3390" i="25" s="1"/>
  <c r="K3389" i="25"/>
  <c r="L3389" i="25" s="1"/>
  <c r="K3392" i="25"/>
  <c r="L3392" i="25" s="1"/>
  <c r="K3394" i="25"/>
  <c r="L3394" i="25" s="1"/>
  <c r="K3393" i="25"/>
  <c r="L3393" i="25" s="1"/>
  <c r="K3395" i="25"/>
  <c r="L3395" i="25" s="1"/>
  <c r="K3396" i="25"/>
  <c r="L3396" i="25" s="1"/>
  <c r="K3400" i="25"/>
  <c r="L3400" i="25" s="1"/>
  <c r="K3398" i="25"/>
  <c r="L3398" i="25" s="1"/>
  <c r="K3397" i="25"/>
  <c r="L3397" i="25" s="1"/>
  <c r="K3399" i="25"/>
  <c r="L3399" i="25" s="1"/>
  <c r="K3401" i="25"/>
  <c r="L3401" i="25" s="1"/>
  <c r="K3403" i="25"/>
  <c r="L3403" i="25" s="1"/>
  <c r="K3402" i="25"/>
  <c r="L3402" i="25" s="1"/>
  <c r="K3405" i="25"/>
  <c r="L3405" i="25" s="1"/>
  <c r="K3404" i="25"/>
  <c r="L3404" i="25" s="1"/>
  <c r="K3406" i="25"/>
  <c r="L3406" i="25" s="1"/>
  <c r="K3408" i="25"/>
  <c r="L3408" i="25" s="1"/>
  <c r="K3409" i="25"/>
  <c r="L3409" i="25" s="1"/>
  <c r="K3410" i="25"/>
  <c r="L3410" i="25" s="1"/>
  <c r="K3407" i="25"/>
  <c r="L3407" i="25" s="1"/>
  <c r="K3411" i="25"/>
  <c r="L3411" i="25" s="1"/>
  <c r="K3412" i="25"/>
  <c r="L3412" i="25" s="1"/>
  <c r="K3414" i="25"/>
  <c r="L3414" i="25" s="1"/>
  <c r="K3413" i="25"/>
  <c r="L3413" i="25" s="1"/>
  <c r="K3417" i="25"/>
  <c r="L3417" i="25" s="1"/>
  <c r="K3416" i="25"/>
  <c r="L3416" i="25" s="1"/>
  <c r="K3418" i="25"/>
  <c r="L3418" i="25" s="1"/>
  <c r="K3415" i="25"/>
  <c r="L3415" i="25" s="1"/>
  <c r="K3419" i="25"/>
  <c r="L3419" i="25" s="1"/>
  <c r="K3420" i="25"/>
  <c r="L3420" i="25" s="1"/>
  <c r="K3421" i="25"/>
  <c r="L3421" i="25" s="1"/>
  <c r="K3422" i="25"/>
  <c r="L3422" i="25" s="1"/>
  <c r="K3425" i="25"/>
  <c r="L3425" i="25" s="1"/>
  <c r="K3424" i="25"/>
  <c r="L3424" i="25" s="1"/>
  <c r="K3423" i="25"/>
  <c r="L3423" i="25" s="1"/>
  <c r="K3426" i="25"/>
  <c r="L3426" i="25" s="1"/>
  <c r="K3427" i="25"/>
  <c r="L3427" i="25" s="1"/>
  <c r="K3429" i="25"/>
  <c r="L3429" i="25" s="1"/>
  <c r="K3428" i="25"/>
  <c r="L3428" i="25" s="1"/>
  <c r="K3431" i="25"/>
  <c r="L3431" i="25" s="1"/>
  <c r="K3430" i="25"/>
  <c r="L3430" i="25" s="1"/>
  <c r="K3432" i="25"/>
  <c r="L3432" i="25" s="1"/>
  <c r="K3433" i="25"/>
  <c r="L3433" i="25" s="1"/>
  <c r="K3434" i="25"/>
  <c r="L3434" i="25" s="1"/>
  <c r="K3435" i="25"/>
  <c r="L3435" i="25" s="1"/>
  <c r="K3436" i="25"/>
  <c r="L3436" i="25" s="1"/>
  <c r="K3438" i="25"/>
  <c r="L3438" i="25" s="1"/>
  <c r="K3437" i="25"/>
  <c r="L3437" i="25" s="1"/>
  <c r="K3439" i="25"/>
  <c r="L3439" i="25" s="1"/>
  <c r="K3440" i="25"/>
  <c r="L3440" i="25" s="1"/>
  <c r="K3441" i="25"/>
  <c r="L3441" i="25" s="1"/>
  <c r="K3442" i="25"/>
  <c r="L3442" i="25" s="1"/>
  <c r="K3444" i="25"/>
  <c r="L3444" i="25" s="1"/>
  <c r="K3443" i="25"/>
  <c r="L3443" i="25" s="1"/>
  <c r="K3446" i="25"/>
  <c r="L3446" i="25" s="1"/>
  <c r="K3445" i="25"/>
  <c r="L3445" i="25" s="1"/>
  <c r="K3447" i="25"/>
  <c r="L3447" i="25" s="1"/>
  <c r="K3449" i="25"/>
  <c r="L3449" i="25" s="1"/>
  <c r="K3448" i="25"/>
  <c r="L3448" i="25" s="1"/>
  <c r="K3452" i="25"/>
  <c r="L3452" i="25" s="1"/>
  <c r="K3450" i="25"/>
  <c r="L3450" i="25" s="1"/>
  <c r="K3451" i="25"/>
  <c r="L3451" i="25" s="1"/>
  <c r="K3453" i="25"/>
  <c r="L3453" i="25" s="1"/>
  <c r="K3455" i="25"/>
  <c r="L3455" i="25" s="1"/>
  <c r="K3454" i="25"/>
  <c r="L3454" i="25" s="1"/>
  <c r="K3459" i="25"/>
  <c r="L3459" i="25" s="1"/>
  <c r="K3457" i="25"/>
  <c r="L3457" i="25" s="1"/>
  <c r="K3456" i="25"/>
  <c r="L3456" i="25" s="1"/>
  <c r="K3458" i="25"/>
  <c r="L3458" i="25" s="1"/>
  <c r="K3460" i="25"/>
  <c r="L3460" i="25" s="1"/>
  <c r="K3461" i="25"/>
  <c r="L3461" i="25" s="1"/>
  <c r="K3462" i="25"/>
  <c r="L3462" i="25" s="1"/>
  <c r="K3463" i="25"/>
  <c r="L3463" i="25" s="1"/>
  <c r="K3464" i="25"/>
  <c r="L3464" i="25" s="1"/>
  <c r="K3465" i="25"/>
  <c r="L3465" i="25" s="1"/>
  <c r="K3468" i="25"/>
  <c r="L3468" i="25" s="1"/>
  <c r="K3466" i="25"/>
  <c r="L3466" i="25" s="1"/>
  <c r="K3467" i="25"/>
  <c r="L3467" i="25" s="1"/>
  <c r="K3469" i="25"/>
  <c r="L3469" i="25" s="1"/>
  <c r="K3470" i="25"/>
  <c r="L3470" i="25" s="1"/>
  <c r="K3471" i="25"/>
  <c r="L3471" i="25" s="1"/>
  <c r="K3472" i="25"/>
  <c r="L3472" i="25" s="1"/>
  <c r="K3474" i="25"/>
  <c r="L3474" i="25" s="1"/>
  <c r="K3473" i="25"/>
  <c r="L3473" i="25" s="1"/>
  <c r="K3475" i="25"/>
  <c r="L3475" i="25" s="1"/>
  <c r="K3477" i="25"/>
  <c r="L3477" i="25" s="1"/>
  <c r="K3476" i="25"/>
  <c r="L3476" i="25" s="1"/>
  <c r="K3479" i="25"/>
  <c r="L3479" i="25" s="1"/>
  <c r="K3478" i="25"/>
  <c r="L3478" i="25" s="1"/>
  <c r="K3482" i="25"/>
  <c r="L3482" i="25" s="1"/>
  <c r="K3481" i="25"/>
  <c r="L3481" i="25" s="1"/>
  <c r="K3480" i="25"/>
  <c r="L3480" i="25" s="1"/>
  <c r="K3483" i="25"/>
  <c r="L3483" i="25" s="1"/>
  <c r="K3486" i="25"/>
  <c r="L3486" i="25" s="1"/>
  <c r="K3484" i="25"/>
  <c r="L3484" i="25" s="1"/>
  <c r="K3487" i="25"/>
  <c r="L3487" i="25" s="1"/>
  <c r="K3485" i="25"/>
  <c r="L3485" i="25" s="1"/>
  <c r="K3489" i="25"/>
  <c r="L3489" i="25" s="1"/>
  <c r="K3488" i="25"/>
  <c r="L3488" i="25" s="1"/>
  <c r="K3492" i="25"/>
  <c r="L3492" i="25" s="1"/>
  <c r="K3490" i="25"/>
  <c r="L3490" i="25" s="1"/>
  <c r="K3491" i="25"/>
  <c r="L3491" i="25" s="1"/>
  <c r="K3493" i="25"/>
  <c r="L3493" i="25" s="1"/>
  <c r="K3494" i="25"/>
  <c r="L3494" i="25" s="1"/>
  <c r="K3495" i="25"/>
  <c r="L3495" i="25" s="1"/>
  <c r="K3496" i="25"/>
  <c r="L3496" i="25" s="1"/>
  <c r="K3499" i="25"/>
  <c r="L3499" i="25" s="1"/>
  <c r="K3500" i="25"/>
  <c r="L3500" i="25" s="1"/>
  <c r="K3498" i="25"/>
  <c r="L3498" i="25" s="1"/>
  <c r="K3497" i="25"/>
  <c r="L3497" i="25" s="1"/>
  <c r="K3501" i="25"/>
  <c r="L3501" i="25" s="1"/>
  <c r="K3503" i="25"/>
  <c r="L3503" i="25" s="1"/>
  <c r="K3504" i="25"/>
  <c r="L3504" i="25" s="1"/>
  <c r="K3502" i="25"/>
  <c r="L3502" i="25" s="1"/>
  <c r="K3505" i="25"/>
  <c r="L3505" i="25" s="1"/>
  <c r="K3506" i="25"/>
  <c r="L3506" i="25" s="1"/>
  <c r="K3507" i="25"/>
  <c r="L3507" i="25" s="1"/>
  <c r="K3508" i="25"/>
  <c r="L3508" i="25" s="1"/>
  <c r="K3511" i="25"/>
  <c r="L3511" i="25" s="1"/>
  <c r="K3513" i="25"/>
  <c r="L3513" i="25" s="1"/>
  <c r="K3509" i="25"/>
  <c r="L3509" i="25" s="1"/>
  <c r="K3512" i="25"/>
  <c r="L3512" i="25" s="1"/>
  <c r="K3510" i="25"/>
  <c r="L3510" i="25" s="1"/>
  <c r="K3515" i="25"/>
  <c r="L3515" i="25" s="1"/>
  <c r="K3514" i="25"/>
  <c r="L3514" i="25" s="1"/>
  <c r="K3516" i="25"/>
  <c r="L3516" i="25" s="1"/>
  <c r="K3517" i="25"/>
  <c r="L3517" i="25" s="1"/>
  <c r="K3518" i="25"/>
  <c r="L3518" i="25" s="1"/>
  <c r="K3519" i="25"/>
  <c r="L3519" i="25" s="1"/>
  <c r="K3520" i="25"/>
  <c r="L3520" i="25" s="1"/>
  <c r="K3523" i="25"/>
  <c r="L3523" i="25" s="1"/>
  <c r="K3521" i="25"/>
  <c r="L3521" i="25" s="1"/>
  <c r="K3524" i="25"/>
  <c r="L3524" i="25" s="1"/>
  <c r="K3525" i="25"/>
  <c r="L3525" i="25" s="1"/>
  <c r="K3522" i="25"/>
  <c r="L3522" i="25" s="1"/>
  <c r="K3526" i="25"/>
  <c r="L3526" i="25" s="1"/>
  <c r="K3527" i="25"/>
  <c r="L3527" i="25" s="1"/>
  <c r="K3529" i="25"/>
  <c r="L3529" i="25" s="1"/>
  <c r="K3528" i="25"/>
  <c r="L3528" i="25" s="1"/>
  <c r="K3532" i="25"/>
  <c r="L3532" i="25" s="1"/>
  <c r="K3531" i="25"/>
  <c r="L3531" i="25" s="1"/>
  <c r="K3530" i="25"/>
  <c r="L3530" i="25" s="1"/>
  <c r="K3533" i="25"/>
  <c r="L3533" i="25" s="1"/>
  <c r="K3534" i="25"/>
  <c r="L3534" i="25" s="1"/>
  <c r="K3535" i="25"/>
  <c r="L3535" i="25" s="1"/>
  <c r="K3536" i="25"/>
  <c r="L3536" i="25" s="1"/>
  <c r="K3537" i="25"/>
  <c r="L3537" i="25" s="1"/>
  <c r="K3538" i="25"/>
  <c r="L3538" i="25" s="1"/>
  <c r="K3539" i="25"/>
  <c r="L3539" i="25" s="1"/>
  <c r="K3540" i="25"/>
  <c r="L3540" i="25" s="1"/>
  <c r="K3542" i="25"/>
  <c r="L3542" i="25" s="1"/>
  <c r="K3541" i="25"/>
  <c r="L3541" i="25" s="1"/>
  <c r="K3543" i="25"/>
  <c r="L3543" i="25" s="1"/>
  <c r="K3544" i="25"/>
  <c r="L3544" i="25" s="1"/>
  <c r="K3545" i="25"/>
  <c r="L3545" i="25" s="1"/>
  <c r="K3547" i="25"/>
  <c r="L3547" i="25" s="1"/>
  <c r="K3546" i="25"/>
  <c r="L3546" i="25" s="1"/>
  <c r="K3549" i="25"/>
  <c r="L3549" i="25" s="1"/>
  <c r="K3548" i="25"/>
  <c r="L3548" i="25" s="1"/>
  <c r="K3550" i="25"/>
  <c r="L3550" i="25" s="1"/>
  <c r="K3552" i="25"/>
  <c r="L3552" i="25" s="1"/>
  <c r="K3553" i="25"/>
  <c r="L3553" i="25" s="1"/>
  <c r="K3551" i="25"/>
  <c r="L3551" i="25" s="1"/>
  <c r="K3554" i="25"/>
  <c r="L3554" i="25" s="1"/>
  <c r="K3556" i="25"/>
  <c r="L3556" i="25" s="1"/>
  <c r="K3555" i="25"/>
  <c r="L3555" i="25" s="1"/>
  <c r="K3557" i="25"/>
  <c r="L3557" i="25" s="1"/>
  <c r="K3559" i="25"/>
  <c r="L3559" i="25" s="1"/>
  <c r="K3558" i="25"/>
  <c r="L3558" i="25" s="1"/>
  <c r="K3560" i="25"/>
  <c r="L3560" i="25" s="1"/>
  <c r="K3562" i="25"/>
  <c r="L3562" i="25" s="1"/>
  <c r="K3561" i="25"/>
  <c r="L3561" i="25" s="1"/>
  <c r="K3563" i="25"/>
  <c r="L3563" i="25" s="1"/>
  <c r="K3564" i="25"/>
  <c r="L3564" i="25" s="1"/>
  <c r="K3566" i="25"/>
  <c r="L3566" i="25" s="1"/>
  <c r="K3565" i="25"/>
  <c r="L3565" i="25" s="1"/>
  <c r="K3569" i="25"/>
  <c r="L3569" i="25" s="1"/>
  <c r="K3568" i="25"/>
  <c r="L3568" i="25" s="1"/>
  <c r="K3570" i="25"/>
  <c r="L3570" i="25" s="1"/>
  <c r="K3567" i="25"/>
  <c r="L3567" i="25" s="1"/>
  <c r="K3571" i="25"/>
  <c r="L3571" i="25" s="1"/>
  <c r="K3573" i="25"/>
  <c r="L3573" i="25" s="1"/>
  <c r="K3572" i="25"/>
  <c r="L3572" i="25" s="1"/>
  <c r="K3574" i="25"/>
  <c r="L3574" i="25" s="1"/>
  <c r="K3575" i="25"/>
  <c r="L3575" i="25" s="1"/>
  <c r="K3578" i="25"/>
  <c r="L3578" i="25" s="1"/>
  <c r="K3579" i="25"/>
  <c r="L3579" i="25" s="1"/>
  <c r="K3576" i="25"/>
  <c r="L3576" i="25" s="1"/>
  <c r="K3577" i="25"/>
  <c r="L3577" i="25" s="1"/>
  <c r="K3580" i="25"/>
  <c r="L3580" i="25" s="1"/>
  <c r="K3581" i="25"/>
  <c r="L3581" i="25" s="1"/>
  <c r="K3582" i="25"/>
  <c r="L3582" i="25" s="1"/>
  <c r="K3583" i="25"/>
  <c r="L3583" i="25" s="1"/>
  <c r="K3585" i="25"/>
  <c r="L3585" i="25" s="1"/>
  <c r="K3584" i="25"/>
  <c r="L3584" i="25" s="1"/>
  <c r="K3587" i="25"/>
  <c r="L3587" i="25" s="1"/>
  <c r="K3586" i="25"/>
  <c r="L3586" i="25" s="1"/>
  <c r="K3588" i="25"/>
  <c r="L3588" i="25" s="1"/>
  <c r="K3590" i="25"/>
  <c r="L3590" i="25" s="1"/>
  <c r="K3589" i="25"/>
  <c r="L3589" i="25" s="1"/>
  <c r="K3591" i="25"/>
  <c r="L3591" i="25" s="1"/>
  <c r="K3593" i="25"/>
  <c r="L3593" i="25" s="1"/>
  <c r="K3594" i="25"/>
  <c r="L3594" i="25" s="1"/>
  <c r="K3595" i="25"/>
  <c r="L3595" i="25" s="1"/>
  <c r="K3592" i="25"/>
  <c r="L3592" i="25" s="1"/>
  <c r="K3596" i="25"/>
  <c r="L3596" i="25" s="1"/>
  <c r="K3598" i="25"/>
  <c r="L3598" i="25" s="1"/>
  <c r="K3597" i="25"/>
  <c r="L3597" i="25" s="1"/>
  <c r="K3599" i="25"/>
  <c r="L3599" i="25" s="1"/>
  <c r="K3601" i="25"/>
  <c r="L3601" i="25" s="1"/>
  <c r="K3602" i="25"/>
  <c r="L3602" i="25" s="1"/>
  <c r="K3600" i="25"/>
  <c r="L3600" i="25" s="1"/>
  <c r="K3603" i="25"/>
  <c r="L3603" i="25" s="1"/>
  <c r="K3605" i="25"/>
  <c r="L3605" i="25" s="1"/>
  <c r="K3604" i="25"/>
  <c r="L3604" i="25" s="1"/>
  <c r="K3606" i="25"/>
  <c r="L3606" i="25" s="1"/>
  <c r="K3607" i="25"/>
  <c r="L3607" i="25" s="1"/>
  <c r="K3608" i="25"/>
  <c r="L3608" i="25" s="1"/>
  <c r="K3609" i="25"/>
  <c r="L3609" i="25" s="1"/>
  <c r="K3611" i="25"/>
  <c r="L3611" i="25" s="1"/>
  <c r="K3610" i="25"/>
  <c r="L3610" i="25" s="1"/>
  <c r="K3612" i="25"/>
  <c r="L3612" i="25" s="1"/>
  <c r="K3614" i="25"/>
  <c r="L3614" i="25" s="1"/>
  <c r="K3613" i="25"/>
  <c r="L3613" i="25" s="1"/>
  <c r="K3616" i="25"/>
  <c r="L3616" i="25" s="1"/>
  <c r="K3618" i="25"/>
  <c r="L3618" i="25" s="1"/>
  <c r="K3617" i="25"/>
  <c r="L3617" i="25" s="1"/>
  <c r="K3615" i="25"/>
  <c r="L3615" i="25" s="1"/>
  <c r="K3619" i="25"/>
  <c r="L3619" i="25" s="1"/>
  <c r="K3620" i="25"/>
  <c r="L3620" i="25" s="1"/>
  <c r="K3621" i="25"/>
  <c r="L3621" i="25" s="1"/>
  <c r="K3622" i="25"/>
  <c r="L3622" i="25" s="1"/>
  <c r="K3624" i="25"/>
  <c r="L3624" i="25" s="1"/>
  <c r="K3626" i="25"/>
  <c r="L3626" i="25" s="1"/>
  <c r="K3625" i="25"/>
  <c r="L3625" i="25" s="1"/>
  <c r="K3623" i="25"/>
  <c r="L3623" i="25" s="1"/>
  <c r="K3628" i="25"/>
  <c r="L3628" i="25" s="1"/>
  <c r="K3629" i="25"/>
  <c r="L3629" i="25" s="1"/>
  <c r="K3627" i="25"/>
  <c r="L3627" i="25" s="1"/>
  <c r="K3630" i="25"/>
  <c r="L3630" i="25" s="1"/>
  <c r="K3631" i="25"/>
  <c r="L3631" i="25" s="1"/>
  <c r="K3633" i="25"/>
  <c r="L3633" i="25" s="1"/>
  <c r="K3632" i="25"/>
  <c r="L3632" i="25" s="1"/>
  <c r="K3634" i="25"/>
  <c r="L3634" i="25" s="1"/>
  <c r="K3635" i="25"/>
  <c r="L3635" i="25" s="1"/>
  <c r="K3637" i="25"/>
  <c r="L3637" i="25" s="1"/>
  <c r="K3636" i="25"/>
  <c r="L3636" i="25" s="1"/>
  <c r="K3639" i="25"/>
  <c r="L3639" i="25" s="1"/>
  <c r="K3641" i="25"/>
  <c r="L3641" i="25" s="1"/>
  <c r="K3638" i="25"/>
  <c r="L3638" i="25" s="1"/>
  <c r="K3640" i="25"/>
  <c r="L3640" i="25" s="1"/>
  <c r="K3643" i="25"/>
  <c r="L3643" i="25" s="1"/>
  <c r="K3642" i="25"/>
  <c r="L3642" i="25" s="1"/>
  <c r="K3645" i="25"/>
  <c r="L3645" i="25" s="1"/>
  <c r="K3644" i="25"/>
  <c r="L3644" i="25" s="1"/>
  <c r="K3647" i="25"/>
  <c r="L3647" i="25" s="1"/>
  <c r="K3648" i="25"/>
  <c r="L3648" i="25" s="1"/>
  <c r="K3646" i="25"/>
  <c r="L3646" i="25" s="1"/>
  <c r="K3649" i="25"/>
  <c r="L3649" i="25" s="1"/>
  <c r="K3651" i="25"/>
  <c r="L3651" i="25" s="1"/>
  <c r="K3650" i="25"/>
  <c r="L3650" i="25" s="1"/>
  <c r="K3652" i="25"/>
  <c r="L3652" i="25" s="1"/>
  <c r="K3654" i="25"/>
  <c r="L3654" i="25" s="1"/>
  <c r="K3653" i="25"/>
  <c r="L3653" i="25" s="1"/>
  <c r="K3655" i="25"/>
  <c r="L3655" i="25" s="1"/>
  <c r="K3656" i="25"/>
  <c r="L3656" i="25" s="1"/>
  <c r="K3659" i="25"/>
  <c r="L3659" i="25" s="1"/>
  <c r="K3657" i="25"/>
  <c r="L3657" i="25" s="1"/>
  <c r="K3658" i="25"/>
  <c r="L3658" i="25" s="1"/>
  <c r="K3660" i="25"/>
  <c r="L3660" i="25" s="1"/>
  <c r="K3661" i="25"/>
  <c r="L3661" i="25" s="1"/>
  <c r="K3662" i="25"/>
  <c r="L3662" i="25" s="1"/>
  <c r="K3664" i="25"/>
  <c r="L3664" i="25" s="1"/>
  <c r="K3663" i="25"/>
  <c r="L3663" i="25" s="1"/>
  <c r="K3665" i="25"/>
  <c r="L3665" i="25" s="1"/>
  <c r="K3667" i="25"/>
  <c r="L3667" i="25" s="1"/>
  <c r="K3668" i="25"/>
  <c r="L3668" i="25" s="1"/>
  <c r="K3666" i="25"/>
  <c r="L3666" i="25" s="1"/>
  <c r="K3669" i="25"/>
  <c r="L3669" i="25" s="1"/>
  <c r="K3671" i="25"/>
  <c r="L3671" i="25" s="1"/>
  <c r="K3670" i="25"/>
  <c r="L3670" i="25" s="1"/>
  <c r="K3672" i="25"/>
  <c r="L3672" i="25" s="1"/>
  <c r="K3674" i="25"/>
  <c r="L3674" i="25" s="1"/>
  <c r="K3673" i="25"/>
  <c r="L3673" i="25" s="1"/>
  <c r="K3675" i="25"/>
  <c r="L3675" i="25" s="1"/>
  <c r="K3676" i="25"/>
  <c r="L3676" i="25" s="1"/>
  <c r="K3678" i="25"/>
  <c r="L3678" i="25" s="1"/>
  <c r="K3677" i="25"/>
  <c r="L3677" i="25" s="1"/>
  <c r="K3680" i="25"/>
  <c r="L3680" i="25" s="1"/>
  <c r="K3679" i="25"/>
  <c r="L3679" i="25" s="1"/>
  <c r="K3681" i="25"/>
  <c r="L3681" i="25" s="1"/>
  <c r="K3682" i="25"/>
  <c r="L3682" i="25" s="1"/>
  <c r="K3683" i="25"/>
  <c r="L3683" i="25" s="1"/>
  <c r="K3684" i="25"/>
  <c r="L3684" i="25" s="1"/>
  <c r="K3689" i="25"/>
  <c r="L3689" i="25" s="1"/>
  <c r="K3686" i="25"/>
  <c r="L3686" i="25" s="1"/>
  <c r="K3687" i="25"/>
  <c r="L3687" i="25" s="1"/>
  <c r="K3685" i="25"/>
  <c r="L3685" i="25" s="1"/>
  <c r="K3688" i="25"/>
  <c r="L3688" i="25" s="1"/>
  <c r="K3690" i="25"/>
  <c r="L3690" i="25" s="1"/>
  <c r="K3691" i="25"/>
  <c r="L3691" i="25" s="1"/>
  <c r="K3692" i="25"/>
  <c r="L3692" i="25" s="1"/>
  <c r="K3694" i="25"/>
  <c r="L3694" i="25" s="1"/>
  <c r="K3693" i="25"/>
  <c r="L3693" i="25" s="1"/>
  <c r="K3695" i="25"/>
  <c r="L3695" i="25" s="1"/>
  <c r="K3696" i="25"/>
  <c r="L3696" i="25" s="1"/>
  <c r="K3697" i="25"/>
  <c r="L3697" i="25" s="1"/>
  <c r="K3698" i="25"/>
  <c r="L3698" i="25" s="1"/>
  <c r="K3701" i="25"/>
  <c r="L3701" i="25" s="1"/>
  <c r="K3699" i="25"/>
  <c r="L3699" i="25" s="1"/>
  <c r="K3703" i="25"/>
  <c r="L3703" i="25" s="1"/>
  <c r="K3700" i="25"/>
  <c r="L3700" i="25" s="1"/>
  <c r="K3702" i="25"/>
  <c r="L3702" i="25" s="1"/>
  <c r="K3704" i="25"/>
  <c r="L3704" i="25" s="1"/>
  <c r="K3707" i="25"/>
  <c r="L3707" i="25" s="1"/>
  <c r="K3706" i="25"/>
  <c r="L3706" i="25" s="1"/>
  <c r="K3705" i="25"/>
  <c r="L3705" i="25" s="1"/>
  <c r="K3709" i="25"/>
  <c r="L3709" i="25" s="1"/>
  <c r="K3708" i="25"/>
  <c r="L3708" i="25" s="1"/>
  <c r="K3710" i="25"/>
  <c r="L3710" i="25" s="1"/>
  <c r="K3712" i="25"/>
  <c r="L3712" i="25" s="1"/>
  <c r="K3711" i="25"/>
  <c r="L3711" i="25" s="1"/>
  <c r="K3713" i="25"/>
  <c r="L3713" i="25" s="1"/>
  <c r="K3714" i="25"/>
  <c r="L3714" i="25" s="1"/>
  <c r="K3715" i="25"/>
  <c r="L3715" i="25" s="1"/>
  <c r="K3717" i="25"/>
  <c r="L3717" i="25" s="1"/>
  <c r="K3716" i="25"/>
  <c r="L3716" i="25" s="1"/>
  <c r="K3718" i="25"/>
  <c r="L3718" i="25" s="1"/>
  <c r="K3720" i="25"/>
  <c r="L3720" i="25" s="1"/>
  <c r="K3721" i="25"/>
  <c r="L3721" i="25" s="1"/>
  <c r="K3719" i="25"/>
  <c r="L3719" i="25" s="1"/>
  <c r="K3722" i="25"/>
  <c r="L3722" i="25" s="1"/>
  <c r="K3724" i="25"/>
  <c r="L3724" i="25" s="1"/>
  <c r="K3726" i="25"/>
  <c r="L3726" i="25" s="1"/>
  <c r="K3723" i="25"/>
  <c r="L3723" i="25" s="1"/>
  <c r="K3725" i="25"/>
  <c r="L3725" i="25" s="1"/>
  <c r="K3728" i="25"/>
  <c r="L3728" i="25" s="1"/>
  <c r="K3727" i="25"/>
  <c r="L3727" i="25" s="1"/>
  <c r="K3729" i="25"/>
  <c r="L3729" i="25" s="1"/>
  <c r="K3731" i="25"/>
  <c r="L3731" i="25" s="1"/>
  <c r="K3730" i="25"/>
  <c r="L3730" i="25" s="1"/>
  <c r="K3734" i="25"/>
  <c r="L3734" i="25" s="1"/>
  <c r="K3733" i="25"/>
  <c r="L3733" i="25" s="1"/>
  <c r="K3732" i="25"/>
  <c r="L3732" i="25" s="1"/>
  <c r="K3737" i="25"/>
  <c r="L3737" i="25" s="1"/>
  <c r="K3735" i="25"/>
  <c r="L3735" i="25" s="1"/>
  <c r="K3739" i="25"/>
  <c r="L3739" i="25" s="1"/>
  <c r="K3736" i="25"/>
  <c r="L3736" i="25" s="1"/>
  <c r="K3741" i="25"/>
  <c r="L3741" i="25" s="1"/>
  <c r="K3740" i="25"/>
  <c r="L3740" i="25" s="1"/>
  <c r="K3738" i="25"/>
  <c r="L3738" i="25" s="1"/>
  <c r="K3743" i="25"/>
  <c r="L3743" i="25" s="1"/>
  <c r="K3742" i="25"/>
  <c r="L3742" i="25" s="1"/>
  <c r="K3744" i="25"/>
  <c r="L3744" i="25" s="1"/>
  <c r="K3745" i="25"/>
  <c r="L3745" i="25" s="1"/>
  <c r="K3746" i="25"/>
  <c r="L3746" i="25" s="1"/>
  <c r="K3748" i="25"/>
  <c r="L3748" i="25" s="1"/>
  <c r="K3747" i="25"/>
  <c r="L3747" i="25" s="1"/>
  <c r="K3749" i="25"/>
  <c r="L3749" i="25" s="1"/>
  <c r="K3750" i="25"/>
  <c r="L3750" i="25" s="1"/>
  <c r="K3752" i="25"/>
  <c r="L3752" i="25" s="1"/>
  <c r="K3756" i="25"/>
  <c r="L3756" i="25" s="1"/>
  <c r="K3754" i="25"/>
  <c r="L3754" i="25" s="1"/>
  <c r="K3751" i="25"/>
  <c r="L3751" i="25" s="1"/>
  <c r="K3755" i="25"/>
  <c r="L3755" i="25" s="1"/>
  <c r="K3753" i="25"/>
  <c r="L3753" i="25" s="1"/>
  <c r="K3757" i="25"/>
  <c r="L3757" i="25" s="1"/>
  <c r="K3758" i="25"/>
  <c r="L3758" i="25" s="1"/>
  <c r="K3759" i="25"/>
  <c r="L3759" i="25" s="1"/>
  <c r="K3761" i="25"/>
  <c r="L3761" i="25" s="1"/>
  <c r="K3760" i="25"/>
  <c r="L3760" i="25" s="1"/>
  <c r="K3764" i="25"/>
  <c r="L3764" i="25" s="1"/>
  <c r="K3763" i="25"/>
  <c r="L3763" i="25" s="1"/>
  <c r="K3762" i="25"/>
  <c r="L3762" i="25" s="1"/>
  <c r="K3765" i="25"/>
  <c r="L3765" i="25" s="1"/>
  <c r="K3766" i="25"/>
  <c r="L3766" i="25" s="1"/>
  <c r="K3767" i="25"/>
  <c r="L3767" i="25" s="1"/>
  <c r="K3769" i="25"/>
  <c r="L3769" i="25" s="1"/>
  <c r="K3768" i="25"/>
  <c r="L3768" i="25" s="1"/>
  <c r="K3770" i="25"/>
  <c r="L3770" i="25" s="1"/>
  <c r="K3771" i="25"/>
  <c r="L3771" i="25" s="1"/>
  <c r="K3772" i="25"/>
  <c r="L3772" i="25" s="1"/>
  <c r="K3773" i="25"/>
  <c r="L3773" i="25" s="1"/>
  <c r="K3775" i="25"/>
  <c r="L3775" i="25" s="1"/>
  <c r="K3774" i="25"/>
  <c r="L3774" i="25" s="1"/>
  <c r="K3777" i="25"/>
  <c r="L3777" i="25" s="1"/>
  <c r="K3778" i="25"/>
  <c r="L3778" i="25" s="1"/>
  <c r="K3776" i="25"/>
  <c r="L3776" i="25" s="1"/>
  <c r="K3780" i="25"/>
  <c r="L3780" i="25" s="1"/>
  <c r="K3779" i="25"/>
  <c r="L3779" i="25" s="1"/>
  <c r="K3782" i="25"/>
  <c r="L3782" i="25" s="1"/>
  <c r="K3781" i="25"/>
  <c r="L3781" i="25" s="1"/>
  <c r="K3784" i="25"/>
  <c r="L3784" i="25" s="1"/>
  <c r="K3783" i="25"/>
  <c r="L3783" i="25" s="1"/>
  <c r="K3785" i="25"/>
  <c r="L3785" i="25" s="1"/>
  <c r="K3786" i="25"/>
  <c r="L3786" i="25" s="1"/>
  <c r="K3788" i="25"/>
  <c r="L3788" i="25" s="1"/>
  <c r="K3787" i="25"/>
  <c r="L3787" i="25" s="1"/>
  <c r="K3790" i="25"/>
  <c r="L3790" i="25" s="1"/>
  <c r="K3789" i="25"/>
  <c r="L3789" i="25" s="1"/>
  <c r="K3792" i="25"/>
  <c r="L3792" i="25" s="1"/>
  <c r="K3791" i="25"/>
  <c r="L3791" i="25" s="1"/>
  <c r="K3793" i="25"/>
  <c r="L3793" i="25" s="1"/>
  <c r="K3794" i="25"/>
  <c r="L3794" i="25" s="1"/>
  <c r="K3795" i="25"/>
  <c r="L3795" i="25" s="1"/>
  <c r="K3798" i="25"/>
  <c r="L3798" i="25" s="1"/>
  <c r="K3796" i="25"/>
  <c r="L3796" i="25" s="1"/>
  <c r="K3799" i="25"/>
  <c r="L3799" i="25" s="1"/>
  <c r="K3797" i="25"/>
  <c r="L3797" i="25" s="1"/>
  <c r="K3800" i="25"/>
  <c r="L3800" i="25" s="1"/>
  <c r="K3801" i="25"/>
  <c r="L3801" i="25" s="1"/>
  <c r="K3802" i="25"/>
  <c r="L3802" i="25" s="1"/>
  <c r="K3803" i="25"/>
  <c r="L3803" i="25" s="1"/>
  <c r="K3806" i="25"/>
  <c r="L3806" i="25" s="1"/>
  <c r="K3804" i="25"/>
  <c r="L3804" i="25" s="1"/>
  <c r="K3807" i="25"/>
  <c r="L3807" i="25" s="1"/>
  <c r="K3805" i="25"/>
  <c r="L3805" i="25" s="1"/>
  <c r="K3808" i="25"/>
  <c r="L3808" i="25" s="1"/>
  <c r="K3809" i="25"/>
  <c r="L3809" i="25" s="1"/>
  <c r="K3810" i="25"/>
  <c r="L3810" i="25" s="1"/>
  <c r="K3811" i="25"/>
  <c r="L3811" i="25" s="1"/>
  <c r="K3813" i="25"/>
  <c r="L3813" i="25" s="1"/>
  <c r="K3812" i="25"/>
  <c r="L3812" i="25" s="1"/>
  <c r="K3814" i="25"/>
  <c r="L3814" i="25" s="1"/>
  <c r="K3815" i="25"/>
  <c r="L3815" i="25" s="1"/>
  <c r="K3816" i="25"/>
  <c r="L3816" i="25" s="1"/>
  <c r="K3817" i="25"/>
  <c r="L3817" i="25" s="1"/>
  <c r="K3819" i="25"/>
  <c r="L3819" i="25" s="1"/>
  <c r="K3818" i="25"/>
  <c r="L3818" i="25" s="1"/>
  <c r="K3820" i="25"/>
  <c r="L3820" i="25" s="1"/>
  <c r="K3821" i="25"/>
  <c r="L3821" i="25" s="1"/>
  <c r="K3822" i="25"/>
  <c r="L3822" i="25" s="1"/>
  <c r="K3823" i="25"/>
  <c r="L3823" i="25" s="1"/>
  <c r="K3825" i="25"/>
  <c r="L3825" i="25" s="1"/>
  <c r="K3826" i="25"/>
  <c r="L3826" i="25" s="1"/>
  <c r="K3824" i="25"/>
  <c r="L3824" i="25" s="1"/>
  <c r="K3827" i="25"/>
  <c r="L3827" i="25" s="1"/>
  <c r="K3828" i="25"/>
  <c r="L3828" i="25" s="1"/>
  <c r="K3830" i="25"/>
  <c r="L3830" i="25" s="1"/>
  <c r="K3829" i="25"/>
  <c r="L3829" i="25" s="1"/>
  <c r="K3832" i="25"/>
  <c r="L3832" i="25" s="1"/>
  <c r="K3831" i="25"/>
  <c r="L3831" i="25" s="1"/>
  <c r="K3833" i="25"/>
  <c r="L3833" i="25" s="1"/>
  <c r="K3834" i="25"/>
  <c r="L3834" i="25" s="1"/>
  <c r="K3835" i="25"/>
  <c r="L3835" i="25" s="1"/>
  <c r="K3836" i="25"/>
  <c r="L3836" i="25" s="1"/>
  <c r="K3837" i="25"/>
  <c r="L3837" i="25" s="1"/>
  <c r="K3839" i="25"/>
  <c r="L3839" i="25" s="1"/>
  <c r="K3838" i="25"/>
  <c r="L3838" i="25" s="1"/>
  <c r="K3841" i="25"/>
  <c r="L3841" i="25" s="1"/>
  <c r="K3840" i="25"/>
  <c r="L3840" i="25" s="1"/>
  <c r="K3842" i="25"/>
  <c r="L3842" i="25" s="1"/>
  <c r="K3844" i="25"/>
  <c r="L3844" i="25" s="1"/>
  <c r="K3843" i="25"/>
  <c r="L3843" i="25" s="1"/>
  <c r="K3845" i="25"/>
  <c r="L3845" i="25" s="1"/>
  <c r="K3847" i="25"/>
  <c r="L3847" i="25" s="1"/>
  <c r="K3846" i="25"/>
  <c r="L3846" i="25" s="1"/>
  <c r="K3848" i="25"/>
  <c r="L3848" i="25" s="1"/>
  <c r="K3849" i="25"/>
  <c r="L3849" i="25" s="1"/>
  <c r="K3850" i="25"/>
  <c r="L3850" i="25" s="1"/>
  <c r="K3851" i="25"/>
  <c r="L3851" i="25" s="1"/>
  <c r="K3853" i="25"/>
  <c r="L3853" i="25" s="1"/>
  <c r="K3852" i="25"/>
  <c r="L3852" i="25" s="1"/>
  <c r="K3855" i="25"/>
  <c r="L3855" i="25" s="1"/>
  <c r="K3854" i="25"/>
  <c r="L3854" i="25" s="1"/>
  <c r="K3856" i="25"/>
  <c r="L3856" i="25" s="1"/>
  <c r="K3857" i="25"/>
  <c r="L3857" i="25" s="1"/>
  <c r="K3858" i="25"/>
  <c r="L3858" i="25" s="1"/>
  <c r="K3859" i="25"/>
  <c r="L3859" i="25" s="1"/>
  <c r="K3860" i="25"/>
  <c r="L3860" i="25" s="1"/>
  <c r="K3862" i="25"/>
  <c r="L3862" i="25" s="1"/>
  <c r="K3861" i="25"/>
  <c r="L3861" i="25" s="1"/>
  <c r="K3863" i="25"/>
  <c r="L3863" i="25" s="1"/>
  <c r="K3864" i="25"/>
  <c r="L3864" i="25" s="1"/>
  <c r="K3865" i="25"/>
  <c r="L3865" i="25" s="1"/>
  <c r="K3867" i="25"/>
  <c r="L3867" i="25" s="1"/>
  <c r="K3866" i="25"/>
  <c r="L3866" i="25" s="1"/>
  <c r="K3868" i="25"/>
  <c r="L3868" i="25" s="1"/>
  <c r="K3869" i="25"/>
  <c r="L3869" i="25" s="1"/>
  <c r="K3870" i="25"/>
  <c r="L3870" i="25" s="1"/>
  <c r="K3872" i="25"/>
  <c r="L3872" i="25" s="1"/>
  <c r="K3871" i="25"/>
  <c r="L3871" i="25" s="1"/>
  <c r="K3873" i="25"/>
  <c r="L3873" i="25" s="1"/>
  <c r="K3874" i="25"/>
  <c r="L3874" i="25" s="1"/>
  <c r="K3875" i="25"/>
  <c r="L3875" i="25" s="1"/>
  <c r="K3877" i="25"/>
  <c r="L3877" i="25" s="1"/>
  <c r="K3876" i="25"/>
  <c r="L3876" i="25" s="1"/>
  <c r="K3878" i="25"/>
  <c r="L3878" i="25" s="1"/>
  <c r="K3879" i="25"/>
  <c r="L3879" i="25" s="1"/>
  <c r="K3880" i="25"/>
  <c r="L3880" i="25" s="1"/>
  <c r="K3882" i="25"/>
  <c r="L3882" i="25" s="1"/>
  <c r="K3881" i="25"/>
  <c r="L3881" i="25" s="1"/>
  <c r="K3884" i="25"/>
  <c r="L3884" i="25" s="1"/>
  <c r="K3883" i="25"/>
  <c r="L3883" i="25" s="1"/>
  <c r="K3885" i="25"/>
  <c r="L3885" i="25" s="1"/>
  <c r="K3886" i="25"/>
  <c r="L3886" i="25" s="1"/>
  <c r="K3887" i="25"/>
  <c r="L3887" i="25" s="1"/>
  <c r="K3890" i="25"/>
  <c r="L3890" i="25" s="1"/>
  <c r="K3891" i="25"/>
  <c r="L3891" i="25" s="1"/>
  <c r="K3888" i="25"/>
  <c r="L3888" i="25" s="1"/>
  <c r="K3889" i="25"/>
  <c r="L3889" i="25" s="1"/>
  <c r="K3892" i="25"/>
  <c r="L3892" i="25" s="1"/>
  <c r="K3893" i="25"/>
  <c r="L3893" i="25" s="1"/>
  <c r="K3894" i="25"/>
  <c r="L3894" i="25" s="1"/>
  <c r="K3895" i="25"/>
  <c r="L3895" i="25" s="1"/>
  <c r="K3897" i="25"/>
  <c r="L3897" i="25" s="1"/>
  <c r="K3896" i="25"/>
  <c r="L3896" i="25" s="1"/>
  <c r="K3900" i="25"/>
  <c r="L3900" i="25" s="1"/>
  <c r="K3899" i="25"/>
  <c r="L3899" i="25" s="1"/>
  <c r="K3898" i="25"/>
  <c r="L3898" i="25" s="1"/>
  <c r="K3901" i="25"/>
  <c r="L3901" i="25" s="1"/>
  <c r="K3902" i="25"/>
  <c r="L3902" i="25" s="1"/>
  <c r="K3904" i="25"/>
  <c r="L3904" i="25" s="1"/>
  <c r="K3903" i="25"/>
  <c r="L3903" i="25" s="1"/>
  <c r="K3905" i="25"/>
  <c r="L3905" i="25" s="1"/>
  <c r="K3906" i="25"/>
  <c r="L3906" i="25" s="1"/>
  <c r="K3907" i="25"/>
  <c r="L3907" i="25" s="1"/>
  <c r="K3910" i="25"/>
  <c r="L3910" i="25" s="1"/>
  <c r="K3908" i="25"/>
  <c r="L3908" i="25" s="1"/>
  <c r="K3909" i="25"/>
  <c r="L3909" i="25" s="1"/>
  <c r="K3911" i="25"/>
  <c r="L3911" i="25" s="1"/>
  <c r="K3912" i="25"/>
  <c r="L3912" i="25" s="1"/>
  <c r="K3913" i="25"/>
  <c r="L3913" i="25" s="1"/>
  <c r="K3915" i="25"/>
  <c r="L3915" i="25" s="1"/>
  <c r="K3916" i="25"/>
  <c r="L3916" i="25" s="1"/>
  <c r="K3914" i="25"/>
  <c r="L3914" i="25" s="1"/>
  <c r="K3917" i="25"/>
  <c r="L3917" i="25" s="1"/>
  <c r="K3918" i="25"/>
  <c r="L3918" i="25" s="1"/>
  <c r="K3920" i="25"/>
  <c r="L3920" i="25" s="1"/>
  <c r="K3919" i="25"/>
  <c r="L3919" i="25" s="1"/>
  <c r="K3922" i="25"/>
  <c r="L3922" i="25" s="1"/>
  <c r="K3921" i="25"/>
  <c r="L3921" i="25" s="1"/>
  <c r="K3923" i="25"/>
  <c r="L3923" i="25" s="1"/>
  <c r="K3924" i="25"/>
  <c r="L3924" i="25" s="1"/>
  <c r="K3925" i="25"/>
  <c r="L3925" i="25" s="1"/>
  <c r="K3926" i="25"/>
  <c r="L3926" i="25" s="1"/>
  <c r="K3927" i="25"/>
  <c r="L3927" i="25" s="1"/>
  <c r="K3929" i="25"/>
  <c r="L3929" i="25" s="1"/>
  <c r="K3928" i="25"/>
  <c r="L3928" i="25" s="1"/>
  <c r="K3930" i="25"/>
  <c r="L3930" i="25" s="1"/>
  <c r="K3932" i="25"/>
  <c r="L3932" i="25" s="1"/>
  <c r="K3934" i="25"/>
  <c r="L3934" i="25" s="1"/>
  <c r="K3931" i="25"/>
  <c r="L3931" i="25" s="1"/>
  <c r="K3935" i="25"/>
  <c r="L3935" i="25" s="1"/>
  <c r="K3937" i="25"/>
  <c r="L3937" i="25" s="1"/>
  <c r="K3933" i="25"/>
  <c r="L3933" i="25" s="1"/>
  <c r="K3936" i="25"/>
  <c r="L3936" i="25" s="1"/>
  <c r="K3939" i="25"/>
  <c r="L3939" i="25" s="1"/>
  <c r="K3938" i="25"/>
  <c r="L3938" i="25" s="1"/>
  <c r="K3940" i="25"/>
  <c r="L3940" i="25" s="1"/>
  <c r="K3941" i="25"/>
  <c r="L3941" i="25" s="1"/>
  <c r="K3942" i="25"/>
  <c r="L3942" i="25" s="1"/>
  <c r="K3945" i="25"/>
  <c r="L3945" i="25" s="1"/>
  <c r="K3946" i="25"/>
  <c r="L3946" i="25" s="1"/>
  <c r="K3943" i="25"/>
  <c r="L3943" i="25" s="1"/>
  <c r="K3944" i="25"/>
  <c r="L3944" i="25" s="1"/>
  <c r="K3947" i="25"/>
  <c r="L3947" i="25" s="1"/>
  <c r="K3948" i="25"/>
  <c r="L3948" i="25" s="1"/>
  <c r="K3949" i="25"/>
  <c r="L3949" i="25" s="1"/>
  <c r="K3950" i="25"/>
  <c r="L3950" i="25" s="1"/>
  <c r="K3951" i="25"/>
  <c r="L3951" i="25" s="1"/>
  <c r="K3952" i="25"/>
  <c r="L3952" i="25" s="1"/>
  <c r="K3955" i="25"/>
  <c r="L3955" i="25" s="1"/>
  <c r="K3953" i="25"/>
  <c r="L3953" i="25" s="1"/>
  <c r="K3954" i="25"/>
  <c r="L3954" i="25" s="1"/>
  <c r="K3956" i="25"/>
  <c r="L3956" i="25" s="1"/>
  <c r="K3958" i="25"/>
  <c r="L3958" i="25" s="1"/>
  <c r="K3957" i="25"/>
  <c r="L3957" i="25" s="1"/>
  <c r="K3959" i="25"/>
  <c r="L3959" i="25" s="1"/>
  <c r="K3960" i="25"/>
  <c r="L3960" i="25" s="1"/>
  <c r="K3962" i="25"/>
  <c r="L3962" i="25" s="1"/>
  <c r="K3961" i="25"/>
  <c r="L3961" i="25" s="1"/>
  <c r="K3963" i="25"/>
  <c r="L3963" i="25" s="1"/>
  <c r="K3965" i="25"/>
  <c r="L3965" i="25" s="1"/>
  <c r="K3964" i="25"/>
  <c r="L3964" i="25" s="1"/>
  <c r="K3966" i="25"/>
  <c r="L3966" i="25" s="1"/>
  <c r="K3967" i="25"/>
  <c r="L3967" i="25" s="1"/>
  <c r="K3968" i="25"/>
  <c r="L3968" i="25" s="1"/>
  <c r="K3970" i="25"/>
  <c r="L3970" i="25" s="1"/>
  <c r="K3969" i="25"/>
  <c r="L3969" i="25" s="1"/>
  <c r="K3971" i="25"/>
  <c r="L3971" i="25" s="1"/>
  <c r="K3972" i="25"/>
  <c r="L3972" i="25" s="1"/>
  <c r="K3973" i="25"/>
  <c r="L3973" i="25" s="1"/>
  <c r="K3975" i="25"/>
  <c r="L3975" i="25" s="1"/>
  <c r="K3974" i="25"/>
  <c r="L3974" i="25" s="1"/>
  <c r="K3976" i="25"/>
  <c r="L3976" i="25" s="1"/>
  <c r="K3977" i="25"/>
  <c r="L3977" i="25" s="1"/>
  <c r="K3979" i="25"/>
  <c r="L3979" i="25" s="1"/>
  <c r="K3978" i="25"/>
  <c r="L3978" i="25" s="1"/>
  <c r="K3980" i="25"/>
  <c r="L3980" i="25" s="1"/>
  <c r="K3981" i="25"/>
  <c r="L3981" i="25" s="1"/>
  <c r="K3982" i="25"/>
  <c r="L3982" i="25" s="1"/>
  <c r="K3984" i="25"/>
  <c r="L3984" i="25" s="1"/>
  <c r="K3983" i="25"/>
  <c r="L3983" i="25" s="1"/>
  <c r="K3985" i="25"/>
  <c r="L3985" i="25" s="1"/>
  <c r="K3986" i="25"/>
  <c r="L3986" i="25" s="1"/>
  <c r="K3987" i="25"/>
  <c r="L3987" i="25" s="1"/>
  <c r="K3988" i="25"/>
  <c r="L3988" i="25" s="1"/>
  <c r="K3989" i="25"/>
  <c r="L3989" i="25" s="1"/>
  <c r="K3990" i="25"/>
  <c r="L3990" i="25" s="1"/>
  <c r="K3992" i="25"/>
  <c r="L3992" i="25" s="1"/>
  <c r="K3991" i="25"/>
  <c r="L3991" i="25" s="1"/>
  <c r="K3996" i="25"/>
  <c r="L3996" i="25" s="1"/>
  <c r="K3993" i="25"/>
  <c r="L3993" i="25" s="1"/>
  <c r="K3995" i="25"/>
  <c r="L3995" i="25" s="1"/>
  <c r="K3994" i="25"/>
  <c r="L3994" i="25" s="1"/>
  <c r="K3997" i="25"/>
  <c r="L3997" i="25" s="1"/>
  <c r="K3999" i="25"/>
  <c r="L3999" i="25" s="1"/>
  <c r="K3998" i="25"/>
  <c r="L3998" i="25" s="1"/>
  <c r="K4000" i="25"/>
  <c r="L4000" i="25" s="1"/>
  <c r="K4001" i="25"/>
  <c r="L4001" i="25" s="1"/>
  <c r="K4003" i="25"/>
  <c r="L4003" i="25" s="1"/>
  <c r="K4002" i="25"/>
  <c r="L4002" i="25" s="1"/>
  <c r="K4004" i="25"/>
  <c r="L4004" i="25" s="1"/>
  <c r="K4005" i="25"/>
  <c r="L4005" i="25" s="1"/>
  <c r="K4006" i="25"/>
  <c r="L4006" i="25" s="1"/>
  <c r="K4007" i="25"/>
  <c r="L4007" i="25" s="1"/>
  <c r="K4009" i="25"/>
  <c r="L4009" i="25" s="1"/>
  <c r="K4008" i="25"/>
  <c r="L4008" i="25" s="1"/>
  <c r="K4010" i="25"/>
  <c r="L4010" i="25" s="1"/>
  <c r="K4011" i="25"/>
  <c r="L4011" i="25" s="1"/>
  <c r="K4013" i="25"/>
  <c r="L4013" i="25" s="1"/>
  <c r="K4014" i="25"/>
  <c r="L4014" i="25" s="1"/>
  <c r="K4012" i="25"/>
  <c r="L4012" i="25" s="1"/>
  <c r="K4016" i="25"/>
  <c r="L4016" i="25" s="1"/>
  <c r="K4018" i="25"/>
  <c r="L4018" i="25" s="1"/>
  <c r="K4017" i="25"/>
  <c r="L4017" i="25" s="1"/>
  <c r="K4015" i="25"/>
  <c r="L4015" i="25" s="1"/>
  <c r="K4020" i="25"/>
  <c r="L4020" i="25" s="1"/>
  <c r="K4021" i="25"/>
  <c r="L4021" i="25" s="1"/>
  <c r="K4019" i="25"/>
  <c r="L4019" i="25" s="1"/>
  <c r="K4023" i="25"/>
  <c r="L4023" i="25" s="1"/>
  <c r="K4022" i="25"/>
  <c r="L4022" i="25" s="1"/>
  <c r="K4024" i="25"/>
  <c r="L4024" i="25" s="1"/>
  <c r="K4028" i="25"/>
  <c r="L4028" i="25" s="1"/>
  <c r="K4027" i="25"/>
  <c r="L4027" i="25" s="1"/>
  <c r="K4026" i="25"/>
  <c r="L4026" i="25" s="1"/>
  <c r="K4025" i="25"/>
  <c r="L4025" i="25" s="1"/>
  <c r="K4029" i="25"/>
  <c r="L4029" i="25" s="1"/>
  <c r="K4030" i="25"/>
  <c r="L4030" i="25" s="1"/>
  <c r="K4031" i="25"/>
  <c r="L4031" i="25" s="1"/>
  <c r="K4033" i="25"/>
  <c r="L4033" i="25" s="1"/>
  <c r="K4034" i="25"/>
  <c r="L4034" i="25" s="1"/>
  <c r="K4035" i="25"/>
  <c r="L4035" i="25" s="1"/>
  <c r="K4032" i="25"/>
  <c r="L4032" i="25" s="1"/>
  <c r="K4036" i="25"/>
  <c r="L4036" i="25" s="1"/>
  <c r="K4039" i="25"/>
  <c r="L4039" i="25" s="1"/>
  <c r="K4037" i="25"/>
  <c r="L4037" i="25" s="1"/>
  <c r="K4038" i="25"/>
  <c r="L4038" i="25" s="1"/>
  <c r="K4040" i="25"/>
  <c r="L4040" i="25" s="1"/>
  <c r="K4041" i="25"/>
  <c r="L4041" i="25" s="1"/>
  <c r="K4042" i="25"/>
  <c r="L4042" i="25" s="1"/>
  <c r="K4043" i="25"/>
  <c r="L4043" i="25" s="1"/>
  <c r="K4044" i="25"/>
  <c r="L4044" i="25" s="1"/>
  <c r="K4046" i="25"/>
  <c r="L4046" i="25" s="1"/>
  <c r="K4045" i="25"/>
  <c r="L4045" i="25" s="1"/>
  <c r="K4047" i="25"/>
  <c r="L4047" i="25" s="1"/>
  <c r="K4049" i="25"/>
  <c r="L4049" i="25" s="1"/>
  <c r="K4048" i="25"/>
  <c r="L4048" i="25" s="1"/>
  <c r="K4050" i="25"/>
  <c r="L4050" i="25" s="1"/>
  <c r="K4051" i="25"/>
  <c r="L4051" i="25" s="1"/>
  <c r="K4052" i="25"/>
  <c r="L4052" i="25" s="1"/>
  <c r="K4053" i="25"/>
  <c r="L4053" i="25" s="1"/>
  <c r="K4057" i="25"/>
  <c r="L4057" i="25" s="1"/>
  <c r="K4058" i="25"/>
  <c r="L4058" i="25" s="1"/>
  <c r="K4054" i="25"/>
  <c r="L4054" i="25" s="1"/>
  <c r="K4055" i="25"/>
  <c r="L4055" i="25" s="1"/>
  <c r="K4056" i="25"/>
  <c r="L4056" i="25" s="1"/>
  <c r="K4060" i="25"/>
  <c r="L4060" i="25" s="1"/>
  <c r="K4059" i="25"/>
  <c r="L4059" i="25" s="1"/>
  <c r="K4064" i="25"/>
  <c r="L4064" i="25" s="1"/>
  <c r="K4063" i="25"/>
  <c r="L4063" i="25" s="1"/>
  <c r="K4061" i="25"/>
  <c r="L4061" i="25" s="1"/>
  <c r="K4066" i="25"/>
  <c r="L4066" i="25" s="1"/>
  <c r="K4062" i="25"/>
  <c r="L4062" i="25" s="1"/>
  <c r="K4065" i="25"/>
  <c r="L4065" i="25" s="1"/>
  <c r="K4069" i="25"/>
  <c r="L4069" i="25" s="1"/>
  <c r="K4067" i="25"/>
  <c r="L4067" i="25" s="1"/>
  <c r="K4068" i="25"/>
  <c r="L4068" i="25" s="1"/>
  <c r="K4070" i="25"/>
  <c r="L4070" i="25" s="1"/>
  <c r="K4071" i="25"/>
  <c r="L4071" i="25" s="1"/>
  <c r="K4074" i="25"/>
  <c r="L4074" i="25" s="1"/>
  <c r="K4075" i="25"/>
  <c r="L4075" i="25" s="1"/>
  <c r="K4072" i="25"/>
  <c r="L4072" i="25" s="1"/>
  <c r="K4073" i="25"/>
  <c r="L4073" i="25" s="1"/>
  <c r="K4077" i="25"/>
  <c r="L4077" i="25" s="1"/>
  <c r="K4076" i="25"/>
  <c r="L4076" i="25" s="1"/>
  <c r="K4079" i="25"/>
  <c r="L4079" i="25" s="1"/>
  <c r="K4078" i="25"/>
  <c r="L4078" i="25" s="1"/>
  <c r="K4081" i="25"/>
  <c r="L4081" i="25" s="1"/>
  <c r="K4080" i="25"/>
  <c r="L4080" i="25" s="1"/>
  <c r="K4082" i="25"/>
  <c r="L4082" i="25" s="1"/>
  <c r="K4084" i="25"/>
  <c r="L4084" i="25" s="1"/>
  <c r="K4083" i="25"/>
  <c r="L4083" i="25" s="1"/>
  <c r="K4085" i="25"/>
  <c r="L4085" i="25" s="1"/>
  <c r="K4087" i="25"/>
  <c r="L4087" i="25" s="1"/>
  <c r="K4086" i="25"/>
  <c r="L4086" i="25" s="1"/>
  <c r="K4089" i="25"/>
  <c r="L4089" i="25" s="1"/>
  <c r="K4090" i="25"/>
  <c r="L4090" i="25" s="1"/>
  <c r="K4088" i="25"/>
  <c r="L4088" i="25" s="1"/>
  <c r="K4091" i="25"/>
  <c r="L4091" i="25" s="1"/>
  <c r="K4092" i="25"/>
  <c r="L4092" i="25" s="1"/>
  <c r="K4095" i="25"/>
  <c r="L4095" i="25" s="1"/>
  <c r="K4096" i="25"/>
  <c r="L4096" i="25" s="1"/>
  <c r="K4093" i="25"/>
  <c r="L4093" i="25" s="1"/>
  <c r="K4094" i="25"/>
  <c r="L4094" i="25" s="1"/>
  <c r="K4097" i="25"/>
  <c r="L4097" i="25" s="1"/>
  <c r="K4098" i="25"/>
  <c r="L4098" i="25" s="1"/>
  <c r="K4099" i="25"/>
  <c r="L4099" i="25" s="1"/>
  <c r="K4100" i="25"/>
  <c r="L4100" i="25" s="1"/>
  <c r="K4102" i="25"/>
  <c r="L4102" i="25" s="1"/>
  <c r="K4101" i="25"/>
  <c r="L4101" i="25" s="1"/>
  <c r="K4103" i="25"/>
  <c r="L4103" i="25" s="1"/>
  <c r="K4104" i="25"/>
  <c r="L4104" i="25" s="1"/>
  <c r="K4106" i="25"/>
  <c r="L4106" i="25" s="1"/>
  <c r="K4105" i="25"/>
  <c r="L4105" i="25" s="1"/>
  <c r="K4109" i="25"/>
  <c r="L4109" i="25" s="1"/>
  <c r="K4108" i="25"/>
  <c r="L4108" i="25" s="1"/>
  <c r="K4107" i="25"/>
  <c r="L4107" i="25" s="1"/>
  <c r="K4110" i="25"/>
  <c r="L4110" i="25" s="1"/>
  <c r="K4112" i="25"/>
  <c r="L4112" i="25" s="1"/>
  <c r="K4111" i="25"/>
  <c r="L4111" i="25" s="1"/>
  <c r="K4115" i="25"/>
  <c r="L4115" i="25" s="1"/>
  <c r="K4113" i="25"/>
  <c r="L4113" i="25" s="1"/>
  <c r="K4114" i="25"/>
  <c r="L4114" i="25" s="1"/>
  <c r="K4116" i="25"/>
  <c r="L4116" i="25" s="1"/>
  <c r="K4117" i="25"/>
  <c r="L4117" i="25" s="1"/>
  <c r="K4120" i="25"/>
  <c r="L4120" i="25" s="1"/>
  <c r="K4118" i="25"/>
  <c r="L4118" i="25" s="1"/>
  <c r="K4119" i="25"/>
  <c r="L4119" i="25" s="1"/>
  <c r="K4121" i="25"/>
  <c r="L4121" i="25" s="1"/>
  <c r="K4124" i="25"/>
  <c r="L4124" i="25" s="1"/>
  <c r="K4122" i="25"/>
  <c r="L4122" i="25" s="1"/>
  <c r="K4125" i="25"/>
  <c r="L4125" i="25" s="1"/>
  <c r="K4123" i="25"/>
  <c r="L4123" i="25" s="1"/>
  <c r="K4126" i="25"/>
  <c r="L4126" i="25" s="1"/>
  <c r="K4127" i="25"/>
  <c r="L4127" i="25" s="1"/>
  <c r="K4128" i="25"/>
  <c r="L4128" i="25" s="1"/>
  <c r="K4129" i="25"/>
  <c r="L4129" i="25" s="1"/>
  <c r="K4131" i="25"/>
  <c r="L4131" i="25" s="1"/>
  <c r="K4132" i="25"/>
  <c r="L4132" i="25" s="1"/>
  <c r="K4130" i="25"/>
  <c r="L4130" i="25" s="1"/>
  <c r="K4133" i="25"/>
  <c r="L4133" i="25" s="1"/>
  <c r="K4134" i="25"/>
  <c r="L4134" i="25" s="1"/>
  <c r="K4136" i="25"/>
  <c r="L4136" i="25" s="1"/>
  <c r="K4135" i="25"/>
  <c r="L4135" i="25" s="1"/>
  <c r="K4138" i="25"/>
  <c r="L4138" i="25" s="1"/>
  <c r="K4137" i="25"/>
  <c r="L4137" i="25" s="1"/>
  <c r="K4139" i="25"/>
  <c r="L4139" i="25" s="1"/>
  <c r="K4140" i="25"/>
  <c r="L4140" i="25" s="1"/>
  <c r="K4141" i="25"/>
  <c r="L4141" i="25" s="1"/>
  <c r="K4143" i="25"/>
  <c r="L4143" i="25" s="1"/>
  <c r="K4142" i="25"/>
  <c r="L4142" i="25" s="1"/>
  <c r="K4144" i="25"/>
  <c r="L4144" i="25" s="1"/>
  <c r="K4145" i="25"/>
  <c r="L4145" i="25" s="1"/>
  <c r="K4146" i="25"/>
  <c r="L4146" i="25" s="1"/>
  <c r="K4147" i="25"/>
  <c r="L4147" i="25" s="1"/>
  <c r="K4148" i="25"/>
  <c r="L4148" i="25" s="1"/>
  <c r="K4150" i="25"/>
  <c r="L4150" i="25" s="1"/>
  <c r="K4149" i="25"/>
  <c r="L4149" i="25" s="1"/>
  <c r="K4151" i="25"/>
  <c r="L4151" i="25" s="1"/>
  <c r="K4152" i="25"/>
  <c r="L4152" i="25" s="1"/>
  <c r="K4153" i="25"/>
  <c r="L4153" i="25" s="1"/>
  <c r="K4154" i="25"/>
  <c r="L4154" i="25" s="1"/>
  <c r="K4155" i="25"/>
  <c r="L4155" i="25" s="1"/>
  <c r="K4156" i="25"/>
  <c r="L4156" i="25" s="1"/>
  <c r="K4158" i="25"/>
  <c r="L4158" i="25" s="1"/>
  <c r="K4157" i="25"/>
  <c r="L4157" i="25" s="1"/>
  <c r="K4160" i="25"/>
  <c r="L4160" i="25" s="1"/>
  <c r="K4159" i="25"/>
  <c r="L4159" i="25" s="1"/>
  <c r="K4161" i="25"/>
  <c r="L4161" i="25" s="1"/>
  <c r="K4162" i="25"/>
  <c r="L4162" i="25" s="1"/>
  <c r="K4163" i="25"/>
  <c r="L4163" i="25" s="1"/>
  <c r="K4164" i="25"/>
  <c r="L4164" i="25" s="1"/>
  <c r="K4165" i="25"/>
  <c r="L4165" i="25" s="1"/>
  <c r="K4169" i="25"/>
  <c r="L4169" i="25" s="1"/>
  <c r="K4166" i="25"/>
  <c r="L4166" i="25" s="1"/>
  <c r="K4168" i="25"/>
  <c r="L4168" i="25" s="1"/>
  <c r="K4167" i="25"/>
  <c r="L4167" i="25" s="1"/>
  <c r="K4170" i="25"/>
  <c r="L4170" i="25" s="1"/>
  <c r="K4173" i="25"/>
  <c r="L4173" i="25" s="1"/>
  <c r="K4171" i="25"/>
  <c r="L4171" i="25" s="1"/>
  <c r="K4175" i="25"/>
  <c r="L4175" i="25" s="1"/>
  <c r="K4172" i="25"/>
  <c r="L4172" i="25" s="1"/>
  <c r="K4174" i="25"/>
  <c r="L4174" i="25" s="1"/>
  <c r="K4177" i="25"/>
  <c r="L4177" i="25" s="1"/>
  <c r="K4176" i="25"/>
  <c r="L4176" i="25" s="1"/>
  <c r="K4178" i="25"/>
  <c r="L4178" i="25" s="1"/>
  <c r="K4179" i="25"/>
  <c r="L4179" i="25" s="1"/>
  <c r="K4180" i="25"/>
  <c r="L4180" i="25" s="1"/>
  <c r="K4181" i="25"/>
  <c r="L4181" i="25" s="1"/>
  <c r="K4182" i="25"/>
  <c r="L4182" i="25" s="1"/>
  <c r="K4184" i="25"/>
  <c r="L4184" i="25" s="1"/>
  <c r="K4183" i="25"/>
  <c r="L4183" i="25" s="1"/>
  <c r="K4185" i="25"/>
  <c r="L4185" i="25" s="1"/>
  <c r="K4186" i="25"/>
  <c r="L4186" i="25" s="1"/>
  <c r="K4187" i="25"/>
  <c r="L4187" i="25" s="1"/>
  <c r="K4189" i="25"/>
  <c r="L4189" i="25" s="1"/>
  <c r="K4188" i="25"/>
  <c r="L4188" i="25" s="1"/>
  <c r="K4190" i="25"/>
  <c r="L4190" i="25" s="1"/>
  <c r="K4191" i="25"/>
  <c r="L4191" i="25" s="1"/>
  <c r="K4192" i="25"/>
  <c r="L4192" i="25" s="1"/>
  <c r="K4193" i="25"/>
  <c r="L4193" i="25" s="1"/>
  <c r="K4194" i="25"/>
  <c r="L4194" i="25" s="1"/>
  <c r="K4195" i="25"/>
  <c r="L4195" i="25" s="1"/>
  <c r="K4197" i="25"/>
  <c r="L4197" i="25" s="1"/>
  <c r="K4196" i="25"/>
  <c r="L4196" i="25" s="1"/>
  <c r="K4198" i="25"/>
  <c r="L4198" i="25" s="1"/>
  <c r="K4199" i="25"/>
  <c r="L4199" i="25" s="1"/>
  <c r="K4200" i="25"/>
  <c r="L4200" i="25" s="1"/>
  <c r="K4201" i="25"/>
  <c r="L4201" i="25" s="1"/>
  <c r="K4202" i="25"/>
  <c r="L4202" i="25" s="1"/>
  <c r="K4203" i="25"/>
  <c r="L4203" i="25" s="1"/>
  <c r="K4205" i="25"/>
  <c r="L4205" i="25" s="1"/>
  <c r="K4204" i="25"/>
  <c r="L4204" i="25" s="1"/>
  <c r="K4206" i="25"/>
  <c r="L4206" i="25" s="1"/>
  <c r="K4207" i="25"/>
  <c r="L4207" i="25" s="1"/>
  <c r="K4208" i="25"/>
  <c r="L4208" i="25" s="1"/>
  <c r="K4210" i="25"/>
  <c r="L4210" i="25" s="1"/>
  <c r="K4209" i="25"/>
  <c r="L4209" i="25" s="1"/>
  <c r="K4212" i="25"/>
  <c r="L4212" i="25" s="1"/>
  <c r="K4211" i="25"/>
  <c r="L4211" i="25" s="1"/>
  <c r="K4213" i="25"/>
  <c r="L4213" i="25" s="1"/>
  <c r="K4215" i="25"/>
  <c r="L4215" i="25" s="1"/>
  <c r="K4214" i="25"/>
  <c r="L4214" i="25" s="1"/>
  <c r="K4218" i="25"/>
  <c r="L4218" i="25" s="1"/>
  <c r="K4216" i="25"/>
  <c r="L4216" i="25" s="1"/>
  <c r="K4217" i="25"/>
  <c r="L4217" i="25" s="1"/>
  <c r="K4219" i="25"/>
  <c r="L4219" i="25" s="1"/>
  <c r="K4221" i="25"/>
  <c r="L4221" i="25" s="1"/>
  <c r="K4220" i="25"/>
  <c r="L4220" i="25" s="1"/>
  <c r="K4222" i="25"/>
  <c r="L4222" i="25" s="1"/>
  <c r="K4223" i="25"/>
  <c r="L4223" i="25" s="1"/>
  <c r="K4225" i="25"/>
  <c r="L4225" i="25" s="1"/>
  <c r="K4224" i="25"/>
  <c r="L4224" i="25" s="1"/>
  <c r="K4227" i="25"/>
  <c r="L4227" i="25" s="1"/>
  <c r="K4226" i="25"/>
  <c r="L4226" i="25" s="1"/>
  <c r="K4228" i="25"/>
  <c r="L4228" i="25" s="1"/>
  <c r="K4229" i="25"/>
  <c r="L4229" i="25" s="1"/>
  <c r="K4230" i="25"/>
  <c r="L4230" i="25" s="1"/>
  <c r="K4231" i="25"/>
  <c r="L4231" i="25" s="1"/>
  <c r="K4232" i="25"/>
  <c r="L4232" i="25" s="1"/>
  <c r="K4233" i="25"/>
  <c r="L4233" i="25" s="1"/>
  <c r="K4234" i="25"/>
  <c r="L4234" i="25" s="1"/>
  <c r="K4235" i="25"/>
  <c r="L4235" i="25" s="1"/>
  <c r="K4237" i="25"/>
  <c r="L4237" i="25" s="1"/>
  <c r="K4236" i="25"/>
  <c r="L4236" i="25" s="1"/>
  <c r="K4241" i="25"/>
  <c r="L4241" i="25" s="1"/>
  <c r="K4239" i="25"/>
  <c r="L4239" i="25" s="1"/>
  <c r="K4238" i="25"/>
  <c r="L4238" i="25" s="1"/>
  <c r="K4240" i="25"/>
  <c r="L4240" i="25" s="1"/>
  <c r="K4242" i="25"/>
  <c r="L4242" i="25" s="1"/>
  <c r="K4243" i="25"/>
  <c r="L4243" i="25" s="1"/>
  <c r="K4244" i="25"/>
  <c r="L4244" i="25" s="1"/>
  <c r="K4245" i="25"/>
  <c r="L4245" i="25" s="1"/>
  <c r="K4246" i="25"/>
  <c r="L4246" i="25" s="1"/>
  <c r="K4248" i="25"/>
  <c r="L4248" i="25" s="1"/>
  <c r="K4247" i="25"/>
  <c r="L4247" i="25" s="1"/>
  <c r="K4249" i="25"/>
  <c r="L4249" i="25" s="1"/>
  <c r="K4251" i="25"/>
  <c r="L4251" i="25" s="1"/>
  <c r="K4250" i="25"/>
  <c r="L4250" i="25" s="1"/>
  <c r="K4252" i="25"/>
  <c r="L4252" i="25" s="1"/>
  <c r="K4253" i="25"/>
  <c r="L4253" i="25" s="1"/>
  <c r="K4254" i="25"/>
  <c r="L4254" i="25" s="1"/>
  <c r="K4257" i="25"/>
  <c r="L4257" i="25" s="1"/>
  <c r="K4258" i="25"/>
  <c r="L4258" i="25" s="1"/>
  <c r="K4255" i="25"/>
  <c r="L4255" i="25" s="1"/>
  <c r="K4256" i="25"/>
  <c r="L4256" i="25" s="1"/>
  <c r="K4259" i="25"/>
  <c r="L4259" i="25" s="1"/>
  <c r="K4260" i="25"/>
  <c r="L4260" i="25" s="1"/>
  <c r="K4261" i="25"/>
  <c r="L4261" i="25" s="1"/>
  <c r="K4262" i="25"/>
  <c r="L4262" i="25" s="1"/>
  <c r="K4264" i="25"/>
  <c r="L4264" i="25" s="1"/>
  <c r="K4263" i="25"/>
  <c r="L4263" i="25" s="1"/>
  <c r="K4265" i="25"/>
  <c r="L4265" i="25" s="1"/>
  <c r="K4266" i="25"/>
  <c r="L4266" i="25" s="1"/>
  <c r="K4268" i="25"/>
  <c r="L4268" i="25" s="1"/>
  <c r="K4267" i="25"/>
  <c r="L4267" i="25" s="1"/>
  <c r="K4271" i="25"/>
  <c r="L4271" i="25" s="1"/>
  <c r="K4270" i="25"/>
  <c r="L4270" i="25" s="1"/>
  <c r="K4269" i="25"/>
  <c r="L4269" i="25" s="1"/>
  <c r="K4272" i="25"/>
  <c r="L4272" i="25" s="1"/>
  <c r="K4274" i="25"/>
  <c r="L4274" i="25" s="1"/>
  <c r="K4273" i="25"/>
  <c r="L4273" i="25" s="1"/>
  <c r="K4275" i="25"/>
  <c r="L4275" i="25" s="1"/>
  <c r="K4276" i="25"/>
  <c r="L4276" i="25" s="1"/>
  <c r="K4278" i="25"/>
  <c r="L4278" i="25" s="1"/>
  <c r="K4277" i="25"/>
  <c r="L4277" i="25" s="1"/>
  <c r="K4280" i="25"/>
  <c r="L4280" i="25" s="1"/>
  <c r="K4279" i="25"/>
  <c r="L4279" i="25" s="1"/>
  <c r="K4281" i="25"/>
  <c r="L4281" i="25" s="1"/>
  <c r="K4282" i="25"/>
  <c r="L4282" i="25" s="1"/>
  <c r="K4283" i="25"/>
  <c r="L4283" i="25" s="1"/>
  <c r="K4285" i="25"/>
  <c r="L4285" i="25" s="1"/>
  <c r="K4284" i="25"/>
  <c r="L4284" i="25" s="1"/>
  <c r="K4287" i="25"/>
  <c r="L4287" i="25" s="1"/>
  <c r="K4286" i="25"/>
  <c r="L4286" i="25" s="1"/>
  <c r="K4288" i="25"/>
  <c r="L4288" i="25" s="1"/>
  <c r="K4289" i="25"/>
  <c r="L4289" i="25" s="1"/>
  <c r="K4292" i="25"/>
  <c r="L4292" i="25" s="1"/>
  <c r="K4293" i="25"/>
  <c r="L4293" i="25" s="1"/>
  <c r="K4290" i="25"/>
  <c r="L4290" i="25" s="1"/>
  <c r="K4295" i="25"/>
  <c r="L4295" i="25" s="1"/>
  <c r="K4291" i="25"/>
  <c r="L4291" i="25" s="1"/>
  <c r="K4294" i="25"/>
  <c r="L4294" i="25" s="1"/>
  <c r="K4297" i="25"/>
  <c r="L4297" i="25" s="1"/>
  <c r="K4296" i="25"/>
  <c r="L4296" i="25" s="1"/>
  <c r="K4298" i="25"/>
  <c r="L4298" i="25" s="1"/>
  <c r="K4299" i="25"/>
  <c r="L4299" i="25" s="1"/>
  <c r="K4301" i="25"/>
  <c r="L4301" i="25" s="1"/>
  <c r="K4300" i="25"/>
  <c r="L4300" i="25" s="1"/>
  <c r="K4303" i="25"/>
  <c r="L4303" i="25" s="1"/>
  <c r="K4302" i="25"/>
  <c r="L4302" i="25" s="1"/>
  <c r="K4305" i="25"/>
  <c r="L4305" i="25" s="1"/>
  <c r="K4304" i="25"/>
  <c r="L4304" i="25" s="1"/>
  <c r="K4307" i="25"/>
  <c r="L4307" i="25" s="1"/>
  <c r="K4306" i="25"/>
  <c r="L4306" i="25" s="1"/>
  <c r="K4308" i="25"/>
  <c r="L4308" i="25" s="1"/>
  <c r="K4309" i="25"/>
  <c r="L4309" i="25" s="1"/>
  <c r="K4310" i="25"/>
  <c r="L4310" i="25" s="1"/>
  <c r="K4312" i="25"/>
  <c r="L4312" i="25" s="1"/>
  <c r="K4311" i="25"/>
  <c r="L4311" i="25" s="1"/>
  <c r="K4314" i="25"/>
  <c r="L4314" i="25" s="1"/>
  <c r="K4313" i="25"/>
  <c r="L4313" i="25" s="1"/>
  <c r="K4315" i="25"/>
  <c r="L4315" i="25" s="1"/>
  <c r="K4316" i="25"/>
  <c r="L4316" i="25" s="1"/>
  <c r="K4319" i="25"/>
  <c r="L4319" i="25" s="1"/>
  <c r="K4321" i="25"/>
  <c r="L4321" i="25" s="1"/>
  <c r="K4317" i="25"/>
  <c r="L4317" i="25" s="1"/>
  <c r="K4320" i="25"/>
  <c r="L4320" i="25" s="1"/>
  <c r="K4318" i="25"/>
  <c r="L4318" i="25" s="1"/>
  <c r="K4323" i="25"/>
  <c r="L4323" i="25" s="1"/>
  <c r="K4322" i="25"/>
  <c r="L4322" i="25" s="1"/>
  <c r="K4324" i="25"/>
  <c r="L4324" i="25" s="1"/>
  <c r="K4325" i="25"/>
  <c r="L4325" i="25" s="1"/>
  <c r="K4327" i="25"/>
  <c r="L4327" i="25" s="1"/>
  <c r="K4328" i="25"/>
  <c r="L4328" i="25" s="1"/>
  <c r="K4326" i="25"/>
  <c r="L4326" i="25" s="1"/>
  <c r="K4329" i="25"/>
  <c r="L4329" i="25" s="1"/>
  <c r="K4331" i="25"/>
  <c r="L4331" i="25" s="1"/>
  <c r="K4330" i="25"/>
  <c r="L4330" i="25" s="1"/>
  <c r="K4332" i="25"/>
  <c r="L4332" i="25" s="1"/>
  <c r="K4335" i="25"/>
  <c r="L4335" i="25" s="1"/>
  <c r="K4334" i="25"/>
  <c r="L4334" i="25" s="1"/>
  <c r="K4333" i="25"/>
  <c r="L4333" i="25" s="1"/>
  <c r="K4336" i="25"/>
  <c r="L4336" i="25" s="1"/>
  <c r="K4338" i="25"/>
  <c r="L4338" i="25" s="1"/>
  <c r="K4339" i="25"/>
  <c r="L4339" i="25" s="1"/>
  <c r="K4337" i="25"/>
  <c r="L4337" i="25" s="1"/>
  <c r="K4340" i="25"/>
  <c r="L4340" i="25" s="1"/>
  <c r="K4341" i="25"/>
  <c r="L4341" i="25" s="1"/>
  <c r="K4342" i="25"/>
  <c r="L4342" i="25" s="1"/>
  <c r="K4343" i="25"/>
  <c r="L4343" i="25" s="1"/>
  <c r="K4344" i="25"/>
  <c r="L4344" i="25" s="1"/>
  <c r="K4345" i="25"/>
  <c r="L4345" i="25" s="1"/>
  <c r="K4346" i="25"/>
  <c r="L4346" i="25" s="1"/>
  <c r="K4348" i="25"/>
  <c r="L4348" i="25" s="1"/>
  <c r="K4347" i="25"/>
  <c r="L4347" i="25" s="1"/>
  <c r="K4351" i="25"/>
  <c r="L4351" i="25" s="1"/>
  <c r="K4350" i="25"/>
  <c r="L4350" i="25" s="1"/>
  <c r="K4349" i="25"/>
  <c r="L4349" i="25" s="1"/>
  <c r="K4353" i="25"/>
  <c r="L4353" i="25" s="1"/>
  <c r="K4352" i="25"/>
  <c r="L4352" i="25" s="1"/>
  <c r="K4356" i="25"/>
  <c r="L4356" i="25" s="1"/>
  <c r="K4354" i="25"/>
  <c r="L4354" i="25" s="1"/>
  <c r="K4357" i="25"/>
  <c r="L4357" i="25" s="1"/>
  <c r="K4355" i="25"/>
  <c r="L4355" i="25" s="1"/>
  <c r="K4359" i="25"/>
  <c r="L4359" i="25" s="1"/>
  <c r="K4358" i="25"/>
  <c r="L4358" i="25" s="1"/>
  <c r="K4361" i="25"/>
  <c r="L4361" i="25" s="1"/>
  <c r="K4362" i="25"/>
  <c r="L4362" i="25" s="1"/>
  <c r="K4360" i="25"/>
  <c r="L4360" i="25" s="1"/>
  <c r="K4363" i="25"/>
  <c r="L4363" i="25" s="1"/>
  <c r="K4364" i="25"/>
  <c r="L4364" i="25" s="1"/>
  <c r="K4367" i="25"/>
  <c r="L4367" i="25" s="1"/>
  <c r="K4366" i="25"/>
  <c r="L4366" i="25" s="1"/>
  <c r="K4365" i="25"/>
  <c r="L4365" i="25" s="1"/>
  <c r="K4368" i="25"/>
  <c r="L4368" i="25" s="1"/>
  <c r="K4371" i="25"/>
  <c r="L4371" i="25" s="1"/>
  <c r="K4369" i="25"/>
  <c r="L4369" i="25" s="1"/>
  <c r="K4370" i="25"/>
  <c r="L4370" i="25" s="1"/>
  <c r="K4372" i="25"/>
  <c r="L4372" i="25" s="1"/>
  <c r="K4374" i="25"/>
  <c r="L4374" i="25" s="1"/>
  <c r="K4373" i="25"/>
  <c r="L4373" i="25" s="1"/>
  <c r="K4376" i="25"/>
  <c r="L4376" i="25" s="1"/>
  <c r="K4375" i="25"/>
  <c r="L4375" i="25" s="1"/>
  <c r="K4377" i="25"/>
  <c r="L4377" i="25" s="1"/>
  <c r="K4378" i="25"/>
  <c r="L4378" i="25" s="1"/>
  <c r="K4379" i="25"/>
  <c r="L4379" i="25" s="1"/>
  <c r="K4381" i="25"/>
  <c r="L4381" i="25" s="1"/>
  <c r="K4380" i="25"/>
  <c r="L4380" i="25" s="1"/>
  <c r="K4382" i="25"/>
  <c r="L4382" i="25" s="1"/>
  <c r="K4383" i="25"/>
  <c r="L4383" i="25" s="1"/>
  <c r="K4386" i="25"/>
  <c r="L4386" i="25" s="1"/>
  <c r="K4387" i="25"/>
  <c r="L4387" i="25" s="1"/>
  <c r="K4384" i="25"/>
  <c r="L4384" i="25" s="1"/>
  <c r="K4385" i="25"/>
  <c r="L4385" i="25" s="1"/>
  <c r="K4388" i="25"/>
  <c r="L4388" i="25" s="1"/>
  <c r="K4389" i="25"/>
  <c r="L4389" i="25" s="1"/>
  <c r="K4390" i="25"/>
  <c r="L4390" i="25" s="1"/>
  <c r="K4391" i="25"/>
  <c r="L4391" i="25" s="1"/>
  <c r="K4393" i="25"/>
  <c r="L4393" i="25" s="1"/>
  <c r="K4392" i="25"/>
  <c r="L4392" i="25" s="1"/>
  <c r="K4394" i="25"/>
  <c r="L4394" i="25" s="1"/>
  <c r="K4395" i="25"/>
  <c r="L4395" i="25" s="1"/>
  <c r="K4397" i="25"/>
  <c r="L4397" i="25" s="1"/>
  <c r="K4396" i="25"/>
  <c r="L4396" i="25" s="1"/>
  <c r="K4399" i="25"/>
  <c r="L4399" i="25" s="1"/>
  <c r="K4398" i="25"/>
  <c r="L4398" i="25" s="1"/>
  <c r="K4401" i="25"/>
  <c r="L4401" i="25" s="1"/>
  <c r="K4402" i="25"/>
  <c r="L4402" i="25" s="1"/>
  <c r="K4403" i="25"/>
  <c r="L4403" i="25" s="1"/>
  <c r="K4400" i="25"/>
  <c r="L4400" i="25" s="1"/>
  <c r="K4404" i="25"/>
  <c r="L4404" i="25" s="1"/>
  <c r="K4405" i="25"/>
  <c r="L4405" i="25" s="1"/>
  <c r="K4406" i="25"/>
  <c r="L4406" i="25" s="1"/>
  <c r="K4407" i="25"/>
  <c r="L4407" i="25" s="1"/>
  <c r="K4408" i="25"/>
  <c r="L4408" i="25" s="1"/>
  <c r="K4409" i="25"/>
  <c r="L4409" i="25" s="1"/>
  <c r="K4411" i="25"/>
  <c r="L4411" i="25" s="1"/>
  <c r="K4410" i="25"/>
  <c r="L4410" i="25" s="1"/>
  <c r="K4412" i="25"/>
  <c r="L4412" i="25" s="1"/>
  <c r="K4413" i="25"/>
  <c r="L4413" i="25" s="1"/>
  <c r="K4414" i="25"/>
  <c r="L4414" i="25" s="1"/>
  <c r="K4415" i="25"/>
  <c r="L4415" i="25" s="1"/>
  <c r="K4416" i="25"/>
  <c r="L4416" i="25" s="1"/>
  <c r="K4417" i="25"/>
  <c r="L4417" i="25" s="1"/>
  <c r="K4419" i="25"/>
  <c r="L4419" i="25" s="1"/>
  <c r="K4418" i="25"/>
  <c r="L4418" i="25" s="1"/>
  <c r="K4420" i="25"/>
  <c r="L4420" i="25" s="1"/>
  <c r="K4421" i="25"/>
  <c r="L4421" i="25" s="1"/>
  <c r="K4422" i="25"/>
  <c r="L4422" i="25" s="1"/>
  <c r="K4423" i="25"/>
  <c r="L4423" i="25" s="1"/>
  <c r="K4424" i="25"/>
  <c r="L4424" i="25" s="1"/>
  <c r="K4425" i="25"/>
  <c r="L4425" i="25" s="1"/>
  <c r="K4428" i="25"/>
  <c r="L4428" i="25" s="1"/>
  <c r="K4426" i="25"/>
  <c r="L4426" i="25" s="1"/>
  <c r="K4427" i="25"/>
  <c r="L4427" i="25" s="1"/>
  <c r="K4430" i="25"/>
  <c r="L4430" i="25" s="1"/>
  <c r="K4429" i="25"/>
  <c r="L4429" i="25" s="1"/>
  <c r="K4432" i="25"/>
  <c r="L4432" i="25" s="1"/>
  <c r="K4431" i="25"/>
  <c r="L4431" i="25" s="1"/>
  <c r="K4433" i="25"/>
  <c r="L4433" i="25" s="1"/>
  <c r="K4434" i="25"/>
  <c r="L4434" i="25" s="1"/>
  <c r="K4436" i="25"/>
  <c r="L4436" i="25" s="1"/>
  <c r="K4437" i="25"/>
  <c r="L4437" i="25" s="1"/>
  <c r="K4435" i="25"/>
  <c r="L4435" i="25" s="1"/>
  <c r="K4438" i="25"/>
  <c r="L4438" i="25" s="1"/>
  <c r="K4440" i="25"/>
  <c r="L4440" i="25" s="1"/>
  <c r="K4439" i="25"/>
  <c r="L4439" i="25" s="1"/>
  <c r="K4441" i="25"/>
  <c r="L4441" i="25" s="1"/>
  <c r="K4443" i="25"/>
  <c r="L4443" i="25" s="1"/>
  <c r="K4444" i="25"/>
  <c r="L4444" i="25" s="1"/>
  <c r="K4442" i="25"/>
  <c r="L4442" i="25" s="1"/>
  <c r="K4445" i="25"/>
  <c r="L4445" i="25" s="1"/>
  <c r="K4446" i="25"/>
  <c r="L4446" i="25" s="1"/>
  <c r="K4447" i="25"/>
  <c r="L4447" i="25" s="1"/>
  <c r="K4449" i="25"/>
  <c r="L4449" i="25" s="1"/>
  <c r="K4451" i="25"/>
  <c r="L4451" i="25" s="1"/>
  <c r="K4448" i="25"/>
  <c r="L4448" i="25" s="1"/>
  <c r="K4450" i="25"/>
  <c r="L4450" i="25" s="1"/>
  <c r="K4452" i="25"/>
  <c r="L4452" i="25" s="1"/>
  <c r="K4453" i="25"/>
  <c r="L4453" i="25" s="1"/>
  <c r="K4454" i="25"/>
  <c r="L4454" i="25" s="1"/>
  <c r="K4455" i="25"/>
  <c r="L4455" i="25" s="1"/>
  <c r="K4458" i="25"/>
  <c r="L4458" i="25" s="1"/>
  <c r="K4459" i="25"/>
  <c r="L4459" i="25" s="1"/>
  <c r="K4456" i="25"/>
  <c r="L4456" i="25" s="1"/>
  <c r="K4457" i="25"/>
  <c r="L4457" i="25" s="1"/>
  <c r="K4460" i="25"/>
  <c r="L4460" i="25" s="1"/>
  <c r="K4461" i="25"/>
  <c r="L4461" i="25" s="1"/>
  <c r="K4462" i="25"/>
  <c r="L4462" i="25" s="1"/>
  <c r="K4463" i="25"/>
  <c r="L4463" i="25" s="1"/>
  <c r="K4465" i="25"/>
  <c r="L4465" i="25" s="1"/>
  <c r="K4464" i="25"/>
  <c r="L4464" i="25" s="1"/>
  <c r="K4466" i="25"/>
  <c r="L4466" i="25" s="1"/>
  <c r="K4467" i="25"/>
  <c r="L4467" i="25" s="1"/>
  <c r="K4469" i="25"/>
  <c r="L4469" i="25" s="1"/>
  <c r="K4468" i="25"/>
  <c r="L4468" i="25" s="1"/>
  <c r="K4471" i="25"/>
  <c r="L4471" i="25" s="1"/>
  <c r="K4470" i="25"/>
  <c r="L4470" i="25" s="1"/>
  <c r="K4472" i="25"/>
  <c r="L4472" i="25" s="1"/>
  <c r="K4473" i="25"/>
  <c r="L4473" i="25" s="1"/>
  <c r="K4474" i="25"/>
  <c r="L4474" i="25" s="1"/>
  <c r="K4476" i="25"/>
  <c r="L4476" i="25" s="1"/>
  <c r="K4475" i="25"/>
  <c r="L4475" i="25" s="1"/>
  <c r="K4478" i="25"/>
  <c r="L4478" i="25" s="1"/>
  <c r="K4477" i="25"/>
  <c r="L4477" i="25" s="1"/>
  <c r="K4479" i="25"/>
  <c r="L4479" i="25" s="1"/>
  <c r="K4480" i="25"/>
  <c r="L4480" i="25" s="1"/>
  <c r="K4481" i="25"/>
  <c r="L4481" i="25" s="1"/>
  <c r="K4482" i="25"/>
  <c r="L4482" i="25" s="1"/>
  <c r="K4483" i="25"/>
  <c r="L4483" i="25" s="1"/>
  <c r="K4485" i="25"/>
  <c r="L4485" i="25" s="1"/>
  <c r="K4484" i="25"/>
  <c r="L4484" i="25" s="1"/>
  <c r="K4487" i="25"/>
  <c r="L4487" i="25" s="1"/>
  <c r="K4486" i="25"/>
  <c r="L4486" i="25" s="1"/>
  <c r="K4488" i="25"/>
  <c r="L4488" i="25" s="1"/>
  <c r="K4489" i="25"/>
  <c r="L4489" i="25" s="1"/>
  <c r="K4492" i="25"/>
  <c r="L4492" i="25" s="1"/>
  <c r="K4490" i="25"/>
  <c r="L4490" i="25" s="1"/>
  <c r="K4493" i="25"/>
  <c r="L4493" i="25" s="1"/>
  <c r="K4491" i="25"/>
  <c r="L4491" i="25" s="1"/>
  <c r="K4494" i="25"/>
  <c r="L4494" i="25" s="1"/>
  <c r="K4495" i="25"/>
  <c r="L4495" i="25" s="1"/>
  <c r="K4496" i="25"/>
  <c r="L4496" i="25" s="1"/>
  <c r="K4499" i="25"/>
  <c r="L4499" i="25" s="1"/>
  <c r="K4500" i="25"/>
  <c r="L4500" i="25" s="1"/>
  <c r="K4497" i="25"/>
  <c r="L4497" i="25" s="1"/>
  <c r="K4498" i="25"/>
  <c r="L4498" i="25" s="1"/>
  <c r="K4501" i="25"/>
  <c r="L4501" i="25" s="1"/>
  <c r="K4502" i="25"/>
  <c r="L4502" i="25" s="1"/>
  <c r="K4504" i="25"/>
  <c r="L4504" i="25" s="1"/>
  <c r="K4503" i="25"/>
  <c r="L4503" i="25" s="1"/>
  <c r="K4506" i="25"/>
  <c r="L4506" i="25" s="1"/>
  <c r="K4505" i="25"/>
  <c r="L4505" i="25" s="1"/>
  <c r="K4507" i="25"/>
  <c r="L4507" i="25" s="1"/>
  <c r="K4508" i="25"/>
  <c r="L4508" i="25" s="1"/>
  <c r="K4509" i="25"/>
  <c r="L4509" i="25" s="1"/>
  <c r="K4510" i="25"/>
  <c r="L4510" i="25" s="1"/>
  <c r="K4512" i="25"/>
  <c r="L4512" i="25" s="1"/>
  <c r="K4511" i="25"/>
  <c r="L4511" i="25" s="1"/>
  <c r="K4513" i="25"/>
  <c r="L4513" i="25" s="1"/>
  <c r="K4514" i="25"/>
  <c r="L4514" i="25" s="1"/>
  <c r="K4515" i="25"/>
  <c r="L4515" i="25" s="1"/>
  <c r="K4517" i="25"/>
  <c r="L4517" i="25" s="1"/>
  <c r="K4516" i="25"/>
  <c r="L4516" i="25" s="1"/>
  <c r="K4520" i="25"/>
  <c r="L4520" i="25" s="1"/>
  <c r="K4518" i="25"/>
  <c r="L4518" i="25" s="1"/>
  <c r="K4519" i="25"/>
  <c r="L4519" i="25" s="1"/>
  <c r="K4523" i="25"/>
  <c r="L4523" i="25" s="1"/>
  <c r="K4522" i="25"/>
  <c r="L4522" i="25" s="1"/>
  <c r="K4521" i="25"/>
  <c r="L4521" i="25" s="1"/>
  <c r="K4524" i="25"/>
  <c r="L4524" i="25" s="1"/>
  <c r="K4525" i="25"/>
  <c r="L4525" i="25" s="1"/>
  <c r="K4527" i="25"/>
  <c r="L4527" i="25" s="1"/>
  <c r="K4526" i="25"/>
  <c r="L4526" i="25" s="1"/>
  <c r="K4529" i="25"/>
  <c r="L4529" i="25" s="1"/>
  <c r="K4528" i="25"/>
  <c r="L4528" i="25" s="1"/>
  <c r="K4530" i="25"/>
  <c r="L4530" i="25" s="1"/>
  <c r="K4531" i="25"/>
  <c r="L4531" i="25" s="1"/>
  <c r="K4534" i="25"/>
  <c r="L4534" i="25" s="1"/>
  <c r="K4532" i="25"/>
  <c r="L4532" i="25" s="1"/>
  <c r="K4535" i="25"/>
  <c r="L4535" i="25" s="1"/>
  <c r="K4533" i="25"/>
  <c r="L4533" i="25" s="1"/>
  <c r="K4536" i="25"/>
  <c r="L4536" i="25" s="1"/>
  <c r="K4537" i="25"/>
  <c r="L4537" i="25" s="1"/>
  <c r="K4538" i="25"/>
  <c r="L4538" i="25" s="1"/>
  <c r="K4541" i="25"/>
  <c r="L4541" i="25" s="1"/>
  <c r="K4539" i="25"/>
  <c r="L4539" i="25" s="1"/>
  <c r="K4540" i="25"/>
  <c r="L4540" i="25" s="1"/>
  <c r="K4542" i="25"/>
  <c r="L4542" i="25" s="1"/>
  <c r="K4545" i="25"/>
  <c r="L4545" i="25" s="1"/>
  <c r="K4543" i="25"/>
  <c r="L4543" i="25" s="1"/>
  <c r="K4544" i="25"/>
  <c r="L4544" i="25" s="1"/>
  <c r="K4546" i="25"/>
  <c r="L4546" i="25" s="1"/>
  <c r="K4547" i="25"/>
  <c r="L4547" i="25" s="1"/>
  <c r="K4548" i="25"/>
  <c r="L4548" i="25" s="1"/>
  <c r="K4551" i="25"/>
  <c r="L4551" i="25" s="1"/>
  <c r="K4553" i="25"/>
  <c r="L4553" i="25" s="1"/>
  <c r="K4549" i="25"/>
  <c r="L4549" i="25" s="1"/>
  <c r="K4552" i="25"/>
  <c r="L4552" i="25" s="1"/>
  <c r="K4550" i="25"/>
  <c r="L4550" i="25" s="1"/>
  <c r="K4555" i="25"/>
  <c r="L4555" i="25" s="1"/>
  <c r="K4554" i="25"/>
  <c r="L4554" i="25" s="1"/>
  <c r="K4556" i="25"/>
  <c r="L4556" i="25" s="1"/>
  <c r="K4557" i="25"/>
  <c r="L4557" i="25" s="1"/>
  <c r="K4559" i="25"/>
  <c r="L4559" i="25" s="1"/>
  <c r="K4560" i="25"/>
  <c r="L4560" i="25" s="1"/>
  <c r="K4558" i="25"/>
  <c r="L4558" i="25" s="1"/>
  <c r="K4561" i="25"/>
  <c r="L4561" i="25" s="1"/>
  <c r="K4564" i="25"/>
  <c r="L4564" i="25" s="1"/>
  <c r="K4562" i="25"/>
  <c r="L4562" i="25" s="1"/>
  <c r="K4563" i="25"/>
  <c r="L4563" i="25" s="1"/>
  <c r="K4565" i="25"/>
  <c r="L4565" i="25" s="1"/>
  <c r="K4566" i="25"/>
  <c r="L4566" i="25" s="1"/>
  <c r="K4567" i="25"/>
  <c r="L4567" i="25" s="1"/>
  <c r="K4568" i="25"/>
  <c r="L4568" i="25" s="1"/>
  <c r="K4571" i="25"/>
  <c r="L4571" i="25" s="1"/>
  <c r="K4569" i="25"/>
  <c r="L4569" i="25" s="1"/>
  <c r="K4570" i="25"/>
  <c r="L4570" i="25" s="1"/>
  <c r="K4572" i="25"/>
  <c r="L4572" i="25" s="1"/>
  <c r="K4573" i="25"/>
  <c r="L4573" i="25" s="1"/>
  <c r="K4575" i="25"/>
  <c r="L4575" i="25" s="1"/>
  <c r="K4574" i="25"/>
  <c r="L4574" i="25" s="1"/>
  <c r="K4576" i="25"/>
  <c r="L4576" i="25" s="1"/>
  <c r="K4577" i="25"/>
  <c r="L4577" i="25" s="1"/>
  <c r="K4578" i="25"/>
  <c r="L4578" i="25" s="1"/>
  <c r="K4579" i="25"/>
  <c r="L4579" i="25" s="1"/>
  <c r="K4580" i="25"/>
  <c r="L4580" i="25" s="1"/>
  <c r="K4581" i="25"/>
  <c r="L4581" i="25" s="1"/>
  <c r="K4583" i="25"/>
  <c r="L4583" i="25" s="1"/>
  <c r="K4582" i="25"/>
  <c r="L4582" i="25" s="1"/>
  <c r="K4585" i="25"/>
  <c r="L4585" i="25" s="1"/>
  <c r="K4584" i="25"/>
  <c r="L4584" i="25" s="1"/>
  <c r="K4587" i="25"/>
  <c r="L4587" i="25" s="1"/>
  <c r="K4586" i="25"/>
  <c r="L4586" i="25" s="1"/>
  <c r="K4588" i="25"/>
  <c r="L4588" i="25" s="1"/>
  <c r="K4590" i="25"/>
  <c r="L4590" i="25" s="1"/>
  <c r="K4589" i="25"/>
  <c r="L4589" i="25" s="1"/>
  <c r="K4592" i="25"/>
  <c r="L4592" i="25" s="1"/>
  <c r="K4591" i="25"/>
  <c r="L4591" i="25" s="1"/>
  <c r="K4593" i="25"/>
  <c r="L4593" i="25" s="1"/>
  <c r="K4594" i="25"/>
  <c r="L4594" i="25" s="1"/>
  <c r="K4595" i="25"/>
  <c r="L4595" i="25" s="1"/>
  <c r="K4596" i="25"/>
  <c r="L4596" i="25" s="1"/>
  <c r="K4598" i="25"/>
  <c r="L4598" i="25" s="1"/>
  <c r="K4597" i="25"/>
  <c r="L4597" i="25" s="1"/>
  <c r="K4599" i="25"/>
  <c r="L4599" i="25" s="1"/>
  <c r="K4600" i="25"/>
  <c r="L4600" i="25" s="1"/>
  <c r="K4601" i="25"/>
  <c r="L4601" i="25" s="1"/>
  <c r="K4602" i="25"/>
  <c r="L4602" i="25" s="1"/>
  <c r="K4603" i="25"/>
  <c r="L4603" i="25" s="1"/>
  <c r="K4604" i="25"/>
  <c r="L4604" i="25" s="1"/>
  <c r="K4606" i="25"/>
  <c r="L4606" i="25" s="1"/>
  <c r="K4605" i="25"/>
  <c r="L4605" i="25" s="1"/>
  <c r="K4607" i="25"/>
  <c r="L4607" i="25" s="1"/>
  <c r="K4608" i="25"/>
  <c r="L4608" i="25" s="1"/>
  <c r="K4609" i="25"/>
  <c r="L4609" i="25" s="1"/>
  <c r="K4610" i="25"/>
  <c r="L4610" i="25" s="1"/>
  <c r="K4611" i="25"/>
  <c r="L4611" i="25" s="1"/>
  <c r="K4612" i="25"/>
  <c r="L4612" i="25" s="1"/>
  <c r="K4614" i="25"/>
  <c r="L4614" i="25" s="1"/>
  <c r="K4613" i="25"/>
  <c r="L4613" i="25" s="1"/>
  <c r="K4615" i="25"/>
  <c r="L4615" i="25" s="1"/>
  <c r="K4616" i="25"/>
  <c r="L4616" i="25" s="1"/>
  <c r="K4617" i="25"/>
  <c r="L4617" i="25" s="1"/>
  <c r="K4619" i="25"/>
  <c r="L4619" i="25" s="1"/>
  <c r="K4618" i="25"/>
  <c r="L4618" i="25" s="1"/>
  <c r="K4623" i="25"/>
  <c r="L4623" i="25" s="1"/>
  <c r="K4620" i="25"/>
  <c r="L4620" i="25" s="1"/>
  <c r="K4621" i="25"/>
  <c r="L4621" i="25" s="1"/>
  <c r="K4622" i="25"/>
  <c r="L4622" i="25" s="1"/>
  <c r="K4624" i="25"/>
  <c r="L4624" i="25" s="1"/>
  <c r="K4625" i="25"/>
  <c r="L4625" i="25" s="1"/>
  <c r="K4626" i="25"/>
  <c r="L4626" i="25" s="1"/>
  <c r="K4629" i="25"/>
  <c r="L4629" i="25" s="1"/>
  <c r="K4630" i="25"/>
  <c r="L4630" i="25" s="1"/>
  <c r="K4627" i="25"/>
  <c r="L4627" i="25" s="1"/>
  <c r="K4628" i="25"/>
  <c r="L4628" i="25" s="1"/>
  <c r="K4632" i="25"/>
  <c r="L4632" i="25" s="1"/>
  <c r="K4631" i="25"/>
  <c r="L4631" i="25" s="1"/>
  <c r="K4634" i="25"/>
  <c r="L4634" i="25" s="1"/>
  <c r="K4633" i="25"/>
  <c r="L4633" i="25" s="1"/>
  <c r="K4636" i="25"/>
  <c r="L4636" i="25" s="1"/>
  <c r="K4635" i="25"/>
  <c r="L4635" i="25" s="1"/>
  <c r="K4637" i="25"/>
  <c r="L4637" i="25" s="1"/>
  <c r="K4638" i="25"/>
  <c r="L4638" i="25" s="1"/>
  <c r="K4640" i="25"/>
  <c r="L4640" i="25" s="1"/>
  <c r="K4641" i="25"/>
  <c r="L4641" i="25" s="1"/>
  <c r="K4642" i="25"/>
  <c r="L4642" i="25" s="1"/>
  <c r="K4639" i="25"/>
  <c r="L4639" i="25" s="1"/>
  <c r="K4643" i="25"/>
  <c r="L4643" i="25" s="1"/>
  <c r="K4645" i="25"/>
  <c r="L4645" i="25" s="1"/>
  <c r="K4644" i="25"/>
  <c r="L4644" i="25" s="1"/>
  <c r="K4646" i="25"/>
  <c r="L4646" i="25" s="1"/>
  <c r="K4648" i="25"/>
  <c r="L4648" i="25" s="1"/>
  <c r="K4647" i="25"/>
  <c r="L4647" i="25" s="1"/>
  <c r="K4649" i="25"/>
  <c r="L4649" i="25" s="1"/>
  <c r="K4651" i="25"/>
  <c r="L4651" i="25" s="1"/>
  <c r="K4652" i="25"/>
  <c r="L4652" i="25" s="1"/>
  <c r="K4650" i="25"/>
  <c r="L4650" i="25" s="1"/>
  <c r="K4653" i="25"/>
  <c r="L4653" i="25" s="1"/>
  <c r="K4654" i="25"/>
  <c r="L4654" i="25" s="1"/>
  <c r="K4656" i="25"/>
  <c r="L4656" i="25" s="1"/>
  <c r="K4655" i="25"/>
  <c r="L4655" i="25" s="1"/>
  <c r="K4657" i="25"/>
  <c r="L4657" i="25" s="1"/>
  <c r="K4659" i="25"/>
  <c r="L4659" i="25" s="1"/>
  <c r="K4658" i="25"/>
  <c r="L4658" i="25" s="1"/>
  <c r="K4662" i="25"/>
  <c r="L4662" i="25" s="1"/>
  <c r="K4661" i="25"/>
  <c r="L4661" i="25" s="1"/>
  <c r="K4660" i="25"/>
  <c r="L4660" i="25" s="1"/>
  <c r="K4663" i="25"/>
  <c r="L4663" i="25" s="1"/>
  <c r="K4664" i="25"/>
  <c r="L4664" i="25" s="1"/>
  <c r="K4665" i="25"/>
  <c r="L4665" i="25" s="1"/>
  <c r="K4667" i="25"/>
  <c r="L4667" i="25" s="1"/>
  <c r="K4666" i="25"/>
  <c r="L4666" i="25" s="1"/>
  <c r="K4671" i="25"/>
  <c r="L4671" i="25" s="1"/>
  <c r="K4670" i="25"/>
  <c r="L4670" i="25" s="1"/>
  <c r="K4669" i="25"/>
  <c r="L4669" i="25" s="1"/>
  <c r="K4668" i="25"/>
  <c r="L4668" i="25" s="1"/>
  <c r="K4672" i="25"/>
  <c r="L4672" i="25" s="1"/>
  <c r="K4673" i="25"/>
  <c r="L4673" i="25" s="1"/>
  <c r="K4674" i="25"/>
  <c r="L4674" i="25" s="1"/>
  <c r="K4675" i="25"/>
  <c r="L4675" i="25" s="1"/>
  <c r="K4676" i="25"/>
  <c r="L4676" i="25" s="1"/>
  <c r="K4679" i="25"/>
  <c r="L4679" i="25" s="1"/>
  <c r="K4677" i="25"/>
  <c r="L4677" i="25" s="1"/>
  <c r="K4678" i="25"/>
  <c r="L4678" i="25" s="1"/>
  <c r="K4681" i="25"/>
  <c r="L4681" i="25" s="1"/>
  <c r="K4680" i="25"/>
  <c r="L4680" i="25" s="1"/>
  <c r="K4683" i="25"/>
  <c r="L4683" i="25" s="1"/>
  <c r="K4682" i="25"/>
  <c r="L4682" i="25" s="1"/>
  <c r="K4685" i="25"/>
  <c r="L4685" i="25" s="1"/>
  <c r="K4684" i="25"/>
  <c r="L4684" i="25" s="1"/>
  <c r="K4686" i="25"/>
  <c r="L4686" i="25" s="1"/>
  <c r="K4688" i="25"/>
  <c r="L4688" i="25" s="1"/>
  <c r="K4687" i="25"/>
  <c r="L4687" i="25" s="1"/>
  <c r="K4689" i="25"/>
  <c r="L4689" i="25" s="1"/>
  <c r="K4691" i="25"/>
  <c r="L4691" i="25" s="1"/>
  <c r="K4690" i="25"/>
  <c r="L4690" i="25" s="1"/>
  <c r="K4692" i="25"/>
  <c r="L4692" i="25" s="1"/>
  <c r="K4693" i="25"/>
  <c r="L4693" i="25" s="1"/>
  <c r="K4694" i="25"/>
  <c r="L4694" i="25" s="1"/>
  <c r="K4695" i="25"/>
  <c r="L4695" i="25" s="1"/>
  <c r="K4697" i="25"/>
  <c r="L4697" i="25" s="1"/>
  <c r="K4696" i="25"/>
  <c r="L4696" i="25" s="1"/>
  <c r="K4698" i="25"/>
  <c r="L4698" i="25" s="1"/>
  <c r="K4699" i="25"/>
  <c r="L4699" i="25" s="1"/>
  <c r="K4701" i="25"/>
  <c r="L4701" i="25" s="1"/>
  <c r="K4700" i="25"/>
  <c r="L4700" i="25" s="1"/>
  <c r="K4702" i="25"/>
  <c r="L4702" i="25" s="1"/>
  <c r="K4703" i="25"/>
  <c r="L4703" i="25" s="1"/>
  <c r="K4705" i="25"/>
  <c r="L4705" i="25" s="1"/>
  <c r="K4704" i="25"/>
  <c r="L4704" i="25" s="1"/>
  <c r="K4707" i="25"/>
  <c r="L4707" i="25" s="1"/>
  <c r="K4708" i="25"/>
  <c r="L4708" i="25" s="1"/>
  <c r="K4706" i="25"/>
  <c r="L4706" i="25" s="1"/>
  <c r="K4712" i="25"/>
  <c r="L4712" i="25" s="1"/>
  <c r="K4711" i="25"/>
  <c r="L4711" i="25" s="1"/>
  <c r="K4710" i="25"/>
  <c r="L4710" i="25" s="1"/>
  <c r="K4714" i="25"/>
  <c r="L4714" i="25" s="1"/>
  <c r="K4709" i="25"/>
  <c r="L4709" i="25" s="1"/>
  <c r="K4713" i="25"/>
  <c r="L4713" i="25" s="1"/>
  <c r="K4715" i="25"/>
  <c r="L4715" i="25" s="1"/>
  <c r="K4716" i="25"/>
  <c r="L4716" i="25" s="1"/>
  <c r="K4717" i="25"/>
  <c r="L4717" i="25" s="1"/>
  <c r="K4720" i="25"/>
  <c r="L4720" i="25" s="1"/>
  <c r="K4718" i="25"/>
  <c r="L4718" i="25" s="1"/>
  <c r="K4721" i="25"/>
  <c r="L4721" i="25" s="1"/>
  <c r="K4719" i="25"/>
  <c r="L4719" i="25" s="1"/>
  <c r="K4723" i="25"/>
  <c r="L4723" i="25" s="1"/>
  <c r="K4722" i="25"/>
  <c r="L4722" i="25" s="1"/>
  <c r="K4724" i="25"/>
  <c r="L4724" i="25" s="1"/>
  <c r="K4728" i="25"/>
  <c r="L4728" i="25" s="1"/>
  <c r="K4725" i="25"/>
  <c r="L4725" i="25" s="1"/>
  <c r="K4727" i="25"/>
  <c r="L4727" i="25" s="1"/>
  <c r="K4726" i="25"/>
  <c r="L4726" i="25" s="1"/>
  <c r="K4730" i="25"/>
  <c r="L4730" i="25" s="1"/>
  <c r="K4729" i="25"/>
  <c r="L4729" i="25" s="1"/>
  <c r="K4731" i="25"/>
  <c r="L4731" i="25" s="1"/>
  <c r="K4732" i="25"/>
  <c r="L4732" i="25" s="1"/>
  <c r="K4733" i="25"/>
  <c r="L4733" i="25" s="1"/>
  <c r="K4734" i="25"/>
  <c r="L4734" i="25" s="1"/>
  <c r="K4735" i="25"/>
  <c r="L4735" i="25" s="1"/>
  <c r="K4736" i="25"/>
  <c r="L4736" i="25" s="1"/>
  <c r="K4737" i="25"/>
  <c r="L4737" i="25" s="1"/>
  <c r="K4738" i="25"/>
  <c r="L4738" i="25" s="1"/>
  <c r="K4740" i="25"/>
  <c r="L4740" i="25" s="1"/>
  <c r="K4739" i="25"/>
  <c r="L4739" i="25" s="1"/>
  <c r="K4741" i="25"/>
  <c r="L4741" i="25" s="1"/>
  <c r="K4742" i="25"/>
  <c r="L4742" i="25" s="1"/>
  <c r="K4743" i="25"/>
  <c r="L4743" i="25" s="1"/>
  <c r="K4744" i="25"/>
  <c r="L4744" i="25" s="1"/>
  <c r="K4745" i="25"/>
  <c r="L4745" i="25" s="1"/>
  <c r="K4746" i="25"/>
  <c r="L4746" i="25" s="1"/>
  <c r="K4748" i="25"/>
  <c r="L4748" i="25" s="1"/>
  <c r="K4747" i="25"/>
  <c r="L4747" i="25" s="1"/>
  <c r="K4749" i="25"/>
  <c r="L4749" i="25" s="1"/>
  <c r="K4750" i="25"/>
  <c r="L4750" i="25" s="1"/>
  <c r="K4751" i="25"/>
  <c r="L4751" i="25" s="1"/>
  <c r="K4752" i="25"/>
  <c r="L4752" i="25" s="1"/>
  <c r="K4753" i="25"/>
  <c r="L4753" i="25" s="1"/>
  <c r="K4754" i="25"/>
  <c r="L4754" i="25" s="1"/>
  <c r="K4755" i="25"/>
  <c r="L4755" i="25" s="1"/>
  <c r="K4756" i="25"/>
  <c r="L4756" i="25" s="1"/>
  <c r="K4757" i="25"/>
  <c r="L4757" i="25" s="1"/>
  <c r="K4758" i="25"/>
  <c r="L4758" i="25" s="1"/>
  <c r="K4760" i="25"/>
  <c r="L4760" i="25" s="1"/>
  <c r="K4761" i="25"/>
  <c r="L4761" i="25" s="1"/>
  <c r="K4762" i="25"/>
  <c r="L4762" i="25" s="1"/>
  <c r="K4759" i="25"/>
  <c r="L4759" i="25" s="1"/>
  <c r="K4763" i="25"/>
  <c r="L4763" i="25" s="1"/>
  <c r="K4766" i="25"/>
  <c r="L4766" i="25" s="1"/>
  <c r="K4764" i="25"/>
  <c r="L4764" i="25" s="1"/>
  <c r="K4765" i="25"/>
  <c r="L4765" i="25" s="1"/>
  <c r="K4767" i="25"/>
  <c r="L4767" i="25" s="1"/>
  <c r="K4768" i="25"/>
  <c r="L4768" i="25" s="1"/>
  <c r="K4769" i="25"/>
  <c r="L4769" i="25" s="1"/>
  <c r="K4771" i="25"/>
  <c r="L4771" i="25" s="1"/>
  <c r="K4772" i="25"/>
  <c r="L4772" i="25" s="1"/>
  <c r="K4770" i="25"/>
  <c r="L4770" i="25" s="1"/>
  <c r="K4773" i="25"/>
  <c r="L4773" i="25" s="1"/>
  <c r="K4774" i="25"/>
  <c r="L4774" i="25" s="1"/>
  <c r="K4776" i="25"/>
  <c r="L4776" i="25" s="1"/>
  <c r="K4775" i="25"/>
  <c r="L4775" i="25" s="1"/>
  <c r="K4778" i="25"/>
  <c r="L4778" i="25" s="1"/>
  <c r="K4777" i="25"/>
  <c r="L4777" i="25" s="1"/>
  <c r="K4779" i="25"/>
  <c r="L4779" i="25" s="1"/>
  <c r="K4780" i="25"/>
  <c r="L4780" i="25" s="1"/>
  <c r="K4781" i="25"/>
  <c r="L4781" i="25" s="1"/>
  <c r="K4783" i="25"/>
  <c r="L4783" i="25" s="1"/>
  <c r="K4782" i="25"/>
  <c r="L4782" i="25" s="1"/>
  <c r="K4785" i="25"/>
  <c r="L4785" i="25" s="1"/>
  <c r="K4784" i="25"/>
  <c r="L4784" i="25" s="1"/>
  <c r="K4786" i="25"/>
  <c r="L4786" i="25" s="1"/>
  <c r="K4787" i="25"/>
  <c r="L4787" i="25" s="1"/>
  <c r="K4790" i="25"/>
  <c r="L4790" i="25" s="1"/>
  <c r="K4788" i="25"/>
  <c r="L4788" i="25" s="1"/>
  <c r="K4789" i="25"/>
  <c r="L4789" i="25" s="1"/>
  <c r="K4791" i="25"/>
  <c r="L4791" i="25" s="1"/>
  <c r="K4792" i="25"/>
  <c r="L4792" i="25" s="1"/>
  <c r="K4795" i="25"/>
  <c r="L4795" i="25" s="1"/>
  <c r="K4793" i="25"/>
  <c r="L4793" i="25" s="1"/>
  <c r="K4794" i="25"/>
  <c r="L4794" i="25" s="1"/>
  <c r="K4796" i="25"/>
  <c r="L4796" i="25" s="1"/>
  <c r="K4798" i="25"/>
  <c r="L4798" i="25" s="1"/>
  <c r="K4797" i="25"/>
  <c r="L4797" i="25" s="1"/>
  <c r="K4799" i="25"/>
  <c r="L4799" i="25" s="1"/>
  <c r="K4801" i="25"/>
  <c r="L4801" i="25" s="1"/>
  <c r="K4800" i="25"/>
  <c r="L4800" i="25" s="1"/>
  <c r="K4803" i="25"/>
  <c r="L4803" i="25" s="1"/>
  <c r="K4802" i="25"/>
  <c r="L4802" i="25" s="1"/>
  <c r="K4804" i="25"/>
  <c r="L4804" i="25" s="1"/>
  <c r="K4805" i="25"/>
  <c r="L4805" i="25" s="1"/>
  <c r="K4806" i="25"/>
  <c r="L4806" i="25" s="1"/>
  <c r="K4808" i="25"/>
  <c r="L4808" i="25" s="1"/>
  <c r="K4807" i="25"/>
  <c r="L4807" i="25" s="1"/>
  <c r="K4810" i="25"/>
  <c r="L4810" i="25" s="1"/>
  <c r="K4809" i="25"/>
  <c r="L4809" i="25" s="1"/>
  <c r="K4811" i="25"/>
  <c r="L4811" i="25" s="1"/>
  <c r="K4812" i="25"/>
  <c r="L4812" i="25" s="1"/>
  <c r="K4815" i="25"/>
  <c r="L4815" i="25" s="1"/>
  <c r="K4817" i="25"/>
  <c r="L4817" i="25" s="1"/>
  <c r="K4813" i="25"/>
  <c r="L4813" i="25" s="1"/>
  <c r="K4816" i="25"/>
  <c r="L4816" i="25" s="1"/>
  <c r="K4814" i="25"/>
  <c r="L4814" i="25" s="1"/>
  <c r="K4819" i="25"/>
  <c r="L4819" i="25" s="1"/>
  <c r="K4818" i="25"/>
  <c r="L4818" i="25" s="1"/>
  <c r="K4820" i="25"/>
  <c r="L4820" i="25" s="1"/>
  <c r="K4821" i="25"/>
  <c r="L4821" i="25" s="1"/>
  <c r="K4824" i="25"/>
  <c r="L4824" i="25" s="1"/>
  <c r="K4822" i="25"/>
  <c r="L4822" i="25" s="1"/>
  <c r="K4823" i="25"/>
  <c r="L4823" i="25" s="1"/>
  <c r="K4827" i="25"/>
  <c r="L4827" i="25" s="1"/>
  <c r="K4826" i="25"/>
  <c r="L4826" i="25" s="1"/>
  <c r="K4825" i="25"/>
  <c r="L4825" i="25" s="1"/>
  <c r="K4829" i="25"/>
  <c r="L4829" i="25" s="1"/>
  <c r="K4828" i="25"/>
  <c r="L4828" i="25" s="1"/>
  <c r="K4830" i="25"/>
  <c r="L4830" i="25" s="1"/>
  <c r="K4832" i="25"/>
  <c r="L4832" i="25" s="1"/>
  <c r="K4835" i="25"/>
  <c r="L4835" i="25" s="1"/>
  <c r="K4831" i="25"/>
  <c r="L4831" i="25" s="1"/>
  <c r="K4833" i="25"/>
  <c r="L4833" i="25" s="1"/>
  <c r="K4834" i="25"/>
  <c r="L4834" i="25" s="1"/>
  <c r="K4837" i="25"/>
  <c r="L4837" i="25" s="1"/>
  <c r="K4836" i="25"/>
  <c r="L4836" i="25" s="1"/>
  <c r="K4838" i="25"/>
  <c r="L4838" i="25" s="1"/>
  <c r="K4839" i="25"/>
  <c r="L4839" i="25" s="1"/>
  <c r="K4842" i="25"/>
  <c r="L4842" i="25" s="1"/>
  <c r="K4840" i="25"/>
  <c r="L4840" i="25" s="1"/>
  <c r="K4844" i="25"/>
  <c r="L4844" i="25" s="1"/>
  <c r="K4843" i="25"/>
  <c r="L4843" i="25" s="1"/>
  <c r="K4841" i="25"/>
  <c r="L4841" i="25" s="1"/>
  <c r="K4845" i="25"/>
  <c r="L4845" i="25" s="1"/>
  <c r="K4846" i="25"/>
  <c r="L4846" i="25" s="1"/>
  <c r="K4848" i="25"/>
  <c r="L4848" i="25" s="1"/>
  <c r="K4847" i="25"/>
  <c r="L4847" i="25" s="1"/>
  <c r="K4849" i="25"/>
  <c r="L4849" i="25" s="1"/>
  <c r="K4851" i="25"/>
  <c r="L4851" i="25" s="1"/>
  <c r="K4850" i="25"/>
  <c r="L4850" i="25" s="1"/>
  <c r="K4852" i="25"/>
  <c r="L4852" i="25" s="1"/>
  <c r="K4853" i="25"/>
  <c r="L4853" i="25" s="1"/>
  <c r="K4854" i="25"/>
  <c r="L4854" i="25" s="1"/>
  <c r="K4855" i="25"/>
  <c r="L4855" i="25" s="1"/>
  <c r="K4857" i="25"/>
  <c r="L4857" i="25" s="1"/>
  <c r="K4856" i="25"/>
  <c r="L4856" i="25" s="1"/>
  <c r="K4859" i="25"/>
  <c r="L4859" i="25" s="1"/>
  <c r="K4858" i="25"/>
  <c r="L4858" i="25" s="1"/>
  <c r="K4860" i="25"/>
  <c r="L4860" i="25" s="1"/>
  <c r="K4861" i="25"/>
  <c r="L4861" i="25" s="1"/>
  <c r="K4862" i="25"/>
  <c r="L4862" i="25" s="1"/>
  <c r="K4863" i="25"/>
  <c r="L4863" i="25" s="1"/>
  <c r="K4864" i="25"/>
  <c r="L4864" i="25" s="1"/>
  <c r="K4865" i="25"/>
  <c r="L4865" i="25" s="1"/>
  <c r="K4868" i="25"/>
  <c r="L4868" i="25" s="1"/>
  <c r="K4866" i="25"/>
  <c r="L4866" i="25" s="1"/>
  <c r="K4867" i="25"/>
  <c r="L4867" i="25" s="1"/>
  <c r="K4871" i="25"/>
  <c r="L4871" i="25" s="1"/>
  <c r="K4869" i="25"/>
  <c r="L4869" i="25" s="1"/>
  <c r="K4870" i="25"/>
  <c r="L4870" i="25" s="1"/>
  <c r="K4873" i="25"/>
  <c r="L4873" i="25" s="1"/>
  <c r="K4872" i="25"/>
  <c r="L4872" i="25" s="1"/>
  <c r="K4874" i="25"/>
  <c r="L4874" i="25" s="1"/>
  <c r="K4875" i="25"/>
  <c r="L4875" i="25" s="1"/>
  <c r="K4876" i="25"/>
  <c r="L4876" i="25" s="1"/>
  <c r="K4879" i="25"/>
  <c r="L4879" i="25" s="1"/>
  <c r="K4880" i="25"/>
  <c r="L4880" i="25" s="1"/>
  <c r="K4877" i="25"/>
  <c r="L4877" i="25" s="1"/>
  <c r="K4878" i="25"/>
  <c r="L4878" i="25" s="1"/>
  <c r="K4881" i="25"/>
  <c r="L4881" i="25" s="1"/>
  <c r="K4882" i="25"/>
  <c r="L4882" i="25" s="1"/>
  <c r="K4883" i="25"/>
  <c r="L4883" i="25" s="1"/>
  <c r="K4884" i="25"/>
  <c r="L4884" i="25" s="1"/>
  <c r="K4885" i="25"/>
  <c r="L4885" i="25" s="1"/>
  <c r="K4886" i="25"/>
  <c r="L4886" i="25" s="1"/>
  <c r="K4890" i="25"/>
  <c r="L4890" i="25" s="1"/>
  <c r="K4888" i="25"/>
  <c r="L4888" i="25" s="1"/>
  <c r="K4889" i="25"/>
  <c r="L4889" i="25" s="1"/>
  <c r="K4887" i="25"/>
  <c r="L4887" i="25" s="1"/>
  <c r="K4891" i="25"/>
  <c r="L4891" i="25" s="1"/>
  <c r="K4892" i="25"/>
  <c r="L4892" i="25" s="1"/>
  <c r="K4893" i="25"/>
  <c r="L4893" i="25" s="1"/>
  <c r="K4896" i="25"/>
  <c r="L4896" i="25" s="1"/>
  <c r="K4894" i="25"/>
  <c r="L4894" i="25" s="1"/>
  <c r="K4895" i="25"/>
  <c r="L4895" i="25" s="1"/>
  <c r="K4899" i="25"/>
  <c r="L4899" i="25" s="1"/>
  <c r="K4900" i="25"/>
  <c r="L4900" i="25" s="1"/>
  <c r="K4897" i="25"/>
  <c r="L4897" i="25" s="1"/>
  <c r="K4898" i="25"/>
  <c r="L4898" i="25" s="1"/>
  <c r="K4901" i="25"/>
  <c r="L4901" i="25" s="1"/>
  <c r="K4902" i="25"/>
  <c r="L4902" i="25" s="1"/>
  <c r="K4903" i="25"/>
  <c r="L4903" i="25" s="1"/>
  <c r="K4904" i="25"/>
  <c r="L4904" i="25" s="1"/>
  <c r="K4905" i="25"/>
  <c r="L4905" i="25" s="1"/>
  <c r="K4906" i="25"/>
  <c r="L4906" i="25" s="1"/>
  <c r="K4910" i="25"/>
  <c r="L4910" i="25" s="1"/>
  <c r="K4908" i="25"/>
  <c r="L4908" i="25" s="1"/>
  <c r="K4907" i="25"/>
  <c r="L4907" i="25" s="1"/>
  <c r="K4911" i="25"/>
  <c r="L4911" i="25" s="1"/>
  <c r="K4909" i="25"/>
  <c r="L4909" i="25" s="1"/>
  <c r="K4913" i="25"/>
  <c r="L4913" i="25" s="1"/>
  <c r="K4912" i="25"/>
  <c r="L4912" i="25" s="1"/>
  <c r="K4915" i="25"/>
  <c r="L4915" i="25" s="1"/>
  <c r="K4916" i="25"/>
  <c r="L4916" i="25" s="1"/>
  <c r="K4914" i="25"/>
  <c r="L4914" i="25" s="1"/>
  <c r="K4917" i="25"/>
  <c r="L4917" i="25" s="1"/>
  <c r="K4918" i="25"/>
  <c r="L4918" i="25" s="1"/>
  <c r="K4919" i="25"/>
  <c r="L4919" i="25" s="1"/>
  <c r="K4922" i="25"/>
  <c r="L4922" i="25" s="1"/>
  <c r="K4920" i="25"/>
  <c r="L4920" i="25" s="1"/>
  <c r="K4921" i="25"/>
  <c r="L4921" i="25" s="1"/>
  <c r="K4923" i="25"/>
  <c r="L4923" i="25" s="1"/>
  <c r="K4924" i="25"/>
  <c r="L4924" i="25" s="1"/>
  <c r="K4927" i="25"/>
  <c r="L4927" i="25" s="1"/>
  <c r="K4925" i="25"/>
  <c r="L4925" i="25" s="1"/>
  <c r="K4926" i="25"/>
  <c r="L4926" i="25" s="1"/>
  <c r="K4929" i="25"/>
  <c r="L4929" i="25" s="1"/>
  <c r="K4930" i="25"/>
  <c r="L4930" i="25" s="1"/>
  <c r="K4928" i="25"/>
  <c r="L4928" i="25" s="1"/>
  <c r="K4932" i="25"/>
  <c r="L4932" i="25" s="1"/>
  <c r="K4931" i="25"/>
  <c r="L4931" i="25" s="1"/>
  <c r="K4934" i="25"/>
  <c r="L4934" i="25" s="1"/>
  <c r="K4933" i="25"/>
  <c r="L4933" i="25" s="1"/>
  <c r="K4935" i="25"/>
  <c r="L4935" i="25" s="1"/>
  <c r="K4939" i="25"/>
  <c r="L4939" i="25" s="1"/>
  <c r="K4937" i="25"/>
  <c r="L4937" i="25" s="1"/>
  <c r="K4936" i="25"/>
  <c r="L4936" i="25" s="1"/>
  <c r="K4940" i="25"/>
  <c r="L4940" i="25" s="1"/>
  <c r="K4938" i="25"/>
  <c r="L4938" i="25" s="1"/>
  <c r="K4941" i="25"/>
  <c r="L4941" i="25" s="1"/>
  <c r="K4942" i="25"/>
  <c r="L4942" i="25" s="1"/>
  <c r="K4943" i="25"/>
  <c r="L4943" i="25" s="1"/>
  <c r="K4944" i="25"/>
  <c r="L4944" i="25" s="1"/>
  <c r="K4945" i="25"/>
  <c r="L4945" i="25" s="1"/>
  <c r="K4946" i="25"/>
  <c r="L4946" i="25" s="1"/>
  <c r="K4947" i="25"/>
  <c r="L4947" i="25" s="1"/>
  <c r="K4948" i="25"/>
  <c r="L4948" i="25" s="1"/>
  <c r="K4949" i="25"/>
  <c r="L4949" i="25" s="1"/>
  <c r="K4952" i="25"/>
  <c r="L4952" i="25" s="1"/>
  <c r="K4953" i="25"/>
  <c r="L4953" i="25" s="1"/>
  <c r="K4950" i="25"/>
  <c r="L4950" i="25" s="1"/>
  <c r="K4951" i="25"/>
  <c r="L4951" i="25" s="1"/>
  <c r="K4954" i="25"/>
  <c r="L4954" i="25" s="1"/>
  <c r="K4955" i="25"/>
  <c r="L4955" i="25" s="1"/>
  <c r="K4956" i="25"/>
  <c r="L4956" i="25" s="1"/>
  <c r="K4957" i="25"/>
  <c r="L4957" i="25" s="1"/>
  <c r="K4959" i="25"/>
  <c r="L4959" i="25" s="1"/>
  <c r="K4958" i="25"/>
  <c r="L4958" i="25" s="1"/>
  <c r="K4960" i="25"/>
  <c r="L4960" i="25" s="1"/>
  <c r="K4961" i="25"/>
  <c r="L4961" i="25" s="1"/>
  <c r="K4962" i="25"/>
  <c r="L4962" i="25" s="1"/>
  <c r="K4965" i="25"/>
  <c r="L4965" i="25" s="1"/>
  <c r="K4964" i="25"/>
  <c r="L4964" i="25" s="1"/>
  <c r="K4963" i="25"/>
  <c r="L4963" i="25" s="1"/>
  <c r="K4966" i="25"/>
  <c r="L4966" i="25" s="1"/>
  <c r="K4967" i="25"/>
  <c r="L4967" i="25" s="1"/>
  <c r="K4968" i="25"/>
  <c r="L4968" i="25" s="1"/>
  <c r="K4971" i="25"/>
  <c r="L4971" i="25" s="1"/>
  <c r="K4972" i="25"/>
  <c r="L4972" i="25" s="1"/>
  <c r="K4969" i="25"/>
  <c r="L4969" i="25" s="1"/>
  <c r="K4970" i="25"/>
  <c r="L4970" i="25" s="1"/>
  <c r="K4973" i="25"/>
  <c r="L4973" i="25" s="1"/>
  <c r="K4974" i="25"/>
  <c r="L4974" i="25" s="1"/>
  <c r="K4976" i="25"/>
  <c r="L4976" i="25" s="1"/>
  <c r="K4975" i="25"/>
  <c r="L4975" i="25" s="1"/>
  <c r="K4978" i="25"/>
  <c r="L4978" i="25" s="1"/>
  <c r="K4977" i="25"/>
  <c r="L4977" i="25" s="1"/>
  <c r="K4979" i="25"/>
  <c r="L4979" i="25" s="1"/>
  <c r="K4981" i="25"/>
  <c r="L4981" i="25" s="1"/>
  <c r="K4980" i="25"/>
  <c r="L4980" i="25" s="1"/>
  <c r="K4982" i="25"/>
  <c r="L4982" i="25" s="1"/>
  <c r="K4983" i="25"/>
  <c r="L4983" i="25" s="1"/>
  <c r="K4985" i="25"/>
  <c r="L4985" i="25" s="1"/>
  <c r="K4984" i="25"/>
  <c r="L4984" i="25" s="1"/>
  <c r="K4987" i="25"/>
  <c r="L4987" i="25" s="1"/>
  <c r="K4986" i="25"/>
  <c r="L4986" i="25" s="1"/>
  <c r="K4989" i="25"/>
  <c r="L4989" i="25" s="1"/>
  <c r="K4990" i="25"/>
  <c r="L4990" i="25" s="1"/>
  <c r="K4988" i="25"/>
  <c r="L4988" i="25" s="1"/>
  <c r="K4991" i="25"/>
  <c r="L4991" i="25" s="1"/>
  <c r="K4992" i="25"/>
  <c r="L4992" i="25" s="1"/>
  <c r="K4993" i="25"/>
  <c r="L4993" i="25" s="1"/>
  <c r="K4994" i="25"/>
  <c r="L4994" i="25" s="1"/>
  <c r="K4996" i="25"/>
  <c r="L4996" i="25" s="1"/>
  <c r="K4995" i="25"/>
  <c r="L4995" i="25" s="1"/>
  <c r="K4998" i="25"/>
  <c r="L4998" i="25" s="1"/>
  <c r="K4999" i="25"/>
  <c r="L4999" i="25" s="1"/>
  <c r="K4997" i="25"/>
  <c r="L4997" i="25" s="1"/>
  <c r="K5000" i="25"/>
  <c r="L5000" i="25" s="1"/>
  <c r="K5001" i="25"/>
  <c r="L5001" i="25" s="1"/>
  <c r="K5002" i="25"/>
  <c r="L5002" i="25" s="1"/>
  <c r="K5003" i="25"/>
  <c r="L5003" i="25" s="1"/>
  <c r="K5007" i="25"/>
  <c r="L5007" i="25" s="1"/>
  <c r="K5004" i="25"/>
  <c r="L5004" i="25" s="1"/>
  <c r="K5005" i="25"/>
  <c r="L5005" i="25" s="1"/>
  <c r="K5006" i="25"/>
  <c r="L5006" i="25" s="1"/>
  <c r="K5010" i="25"/>
  <c r="L5010" i="25" s="1"/>
  <c r="K5009" i="25"/>
  <c r="L5009" i="25" s="1"/>
  <c r="K5008" i="25"/>
  <c r="L5008" i="25" s="1"/>
  <c r="K5012" i="25"/>
  <c r="L5012" i="25" s="1"/>
  <c r="K5011" i="25"/>
  <c r="L5011" i="25" s="1"/>
  <c r="K5013" i="25"/>
  <c r="L5013" i="25" s="1"/>
  <c r="K5014" i="25"/>
  <c r="L5014" i="25" s="1"/>
  <c r="K5017" i="25"/>
  <c r="L5017" i="25" s="1"/>
  <c r="K5015" i="25"/>
  <c r="L5015" i="25" s="1"/>
  <c r="K5018" i="25"/>
  <c r="L5018" i="25" s="1"/>
  <c r="K5016" i="25"/>
  <c r="L5016" i="25" s="1"/>
  <c r="K5019" i="25"/>
  <c r="L5019" i="25" s="1"/>
  <c r="K5020" i="25"/>
  <c r="L5020" i="25" s="1"/>
  <c r="K5021" i="25"/>
  <c r="L5021" i="25" s="1"/>
  <c r="K5023" i="25"/>
  <c r="L5023" i="25" s="1"/>
  <c r="K5025" i="25"/>
  <c r="L5025" i="25" s="1"/>
  <c r="K5024" i="25"/>
  <c r="L5024" i="25" s="1"/>
  <c r="K5022" i="25"/>
  <c r="L5022" i="25" s="1"/>
  <c r="K5026" i="25"/>
  <c r="L5026" i="25" s="1"/>
  <c r="K5027" i="25"/>
  <c r="L5027" i="25" s="1"/>
  <c r="K5030" i="25"/>
  <c r="L5030" i="25" s="1"/>
  <c r="K5031" i="25"/>
  <c r="L5031" i="25" s="1"/>
  <c r="K5028" i="25"/>
  <c r="L5028" i="25" s="1"/>
  <c r="K5029" i="25"/>
  <c r="L5029" i="25" s="1"/>
  <c r="K5032" i="25"/>
  <c r="L5032" i="25" s="1"/>
  <c r="K5033" i="25"/>
  <c r="L5033" i="25" s="1"/>
  <c r="K5035" i="25"/>
  <c r="L5035" i="25" s="1"/>
  <c r="K5034" i="25"/>
  <c r="L5034" i="25" s="1"/>
  <c r="K5036" i="25"/>
  <c r="L5036" i="25" s="1"/>
  <c r="K5037" i="25"/>
  <c r="L5037" i="25" s="1"/>
  <c r="K5040" i="25"/>
  <c r="L5040" i="25" s="1"/>
  <c r="K5038" i="25"/>
  <c r="L5038" i="25" s="1"/>
  <c r="K5041" i="25"/>
  <c r="L5041" i="25" s="1"/>
  <c r="K5039" i="25"/>
  <c r="L5039" i="25" s="1"/>
  <c r="K5042" i="25"/>
  <c r="L5042" i="25" s="1"/>
  <c r="K5043" i="25"/>
  <c r="L5043" i="25" s="1"/>
  <c r="K5046" i="25"/>
  <c r="L5046" i="25" s="1"/>
  <c r="K5044" i="25"/>
  <c r="L5044" i="25" s="1"/>
  <c r="K5045" i="25"/>
  <c r="L5045" i="25" s="1"/>
  <c r="K5047" i="25"/>
  <c r="L5047" i="25" s="1"/>
  <c r="K5049" i="25"/>
  <c r="L5049" i="25" s="1"/>
  <c r="K5048" i="25"/>
  <c r="L5048" i="25" s="1"/>
  <c r="K5050" i="25"/>
  <c r="L5050" i="25" s="1"/>
  <c r="K5051" i="25"/>
  <c r="L5051" i="25" s="1"/>
  <c r="K5054" i="25"/>
  <c r="L5054" i="25" s="1"/>
  <c r="K5052" i="25"/>
  <c r="L5052" i="25" s="1"/>
  <c r="K5053" i="25"/>
  <c r="L5053" i="25" s="1"/>
  <c r="K5055" i="25"/>
  <c r="L5055" i="25" s="1"/>
  <c r="K5057" i="25"/>
  <c r="L5057" i="25" s="1"/>
  <c r="K5056" i="25"/>
  <c r="L5056" i="25" s="1"/>
  <c r="K5059" i="25"/>
  <c r="L5059" i="25" s="1"/>
  <c r="K5058" i="25"/>
  <c r="L5058" i="25" s="1"/>
  <c r="K5061" i="25"/>
  <c r="L5061" i="25" s="1"/>
  <c r="K5062" i="25"/>
  <c r="L5062" i="25" s="1"/>
  <c r="K5063" i="25"/>
  <c r="L5063" i="25" s="1"/>
  <c r="K5064" i="25"/>
  <c r="L5064" i="25" s="1"/>
  <c r="K5060" i="25"/>
  <c r="L5060" i="25" s="1"/>
  <c r="K5065" i="25"/>
  <c r="L5065" i="25" s="1"/>
  <c r="K5068" i="25"/>
  <c r="L5068" i="25" s="1"/>
  <c r="K5066" i="25"/>
  <c r="L5066" i="25" s="1"/>
  <c r="K5067" i="25"/>
  <c r="L5067" i="25" s="1"/>
  <c r="K5069" i="25"/>
  <c r="L5069" i="25" s="1"/>
  <c r="K5070" i="25"/>
  <c r="L5070" i="25" s="1"/>
  <c r="K5073" i="25"/>
  <c r="L5073" i="25" s="1"/>
  <c r="K5074" i="25"/>
  <c r="L5074" i="25" s="1"/>
  <c r="K5071" i="25"/>
  <c r="L5071" i="25" s="1"/>
  <c r="K5072" i="25"/>
  <c r="L5072" i="25" s="1"/>
  <c r="K5075" i="25"/>
  <c r="L5075" i="25" s="1"/>
  <c r="K5076" i="25"/>
  <c r="L5076" i="25" s="1"/>
  <c r="K5078" i="25"/>
  <c r="L5078" i="25" s="1"/>
  <c r="K5077" i="25"/>
  <c r="L5077" i="25" s="1"/>
  <c r="K5079" i="25"/>
  <c r="L5079" i="25" s="1"/>
  <c r="K5080" i="25"/>
  <c r="L5080" i="25" s="1"/>
  <c r="K5081" i="25"/>
  <c r="L5081" i="25" s="1"/>
  <c r="K5082" i="25"/>
  <c r="L5082" i="25" s="1"/>
  <c r="K5083" i="25"/>
  <c r="L5083" i="25" s="1"/>
  <c r="K5084" i="25"/>
  <c r="L5084" i="25" s="1"/>
  <c r="K5086" i="25"/>
  <c r="L5086" i="25" s="1"/>
  <c r="K5085" i="25"/>
  <c r="L5085" i="25" s="1"/>
  <c r="K5088" i="25"/>
  <c r="L5088" i="25" s="1"/>
  <c r="K5087" i="25"/>
  <c r="L5087" i="25" s="1"/>
  <c r="K5089" i="25"/>
  <c r="L5089" i="25" s="1"/>
  <c r="K5090" i="25"/>
  <c r="L5090" i="25" s="1"/>
  <c r="K5092" i="25"/>
  <c r="L5092" i="25" s="1"/>
  <c r="K5091" i="25"/>
  <c r="L5091" i="25" s="1"/>
  <c r="K5093" i="25"/>
  <c r="L5093" i="25" s="1"/>
  <c r="K5094" i="25"/>
  <c r="L5094" i="25" s="1"/>
  <c r="K5096" i="25"/>
  <c r="L5096" i="25" s="1"/>
  <c r="K5097" i="25"/>
  <c r="L5097" i="25" s="1"/>
  <c r="K5095" i="25"/>
  <c r="L5095" i="25" s="1"/>
  <c r="K5099" i="25"/>
  <c r="L5099" i="25" s="1"/>
  <c r="K5101" i="25"/>
  <c r="L5101" i="25" s="1"/>
  <c r="K5100" i="25"/>
  <c r="L5100" i="25" s="1"/>
  <c r="K5098" i="25"/>
  <c r="L5098" i="25" s="1"/>
  <c r="K5105" i="25"/>
  <c r="L5105" i="25" s="1"/>
  <c r="K5104" i="25"/>
  <c r="L5104" i="25" s="1"/>
  <c r="K5102" i="25"/>
  <c r="L5102" i="25" s="1"/>
  <c r="K5106" i="25"/>
  <c r="L5106" i="25" s="1"/>
  <c r="K5103" i="25"/>
  <c r="L5103" i="25" s="1"/>
  <c r="K5107" i="25"/>
  <c r="L5107" i="25" s="1"/>
  <c r="K5108" i="25"/>
  <c r="L5108" i="25" s="1"/>
  <c r="K5109" i="25"/>
  <c r="L5109" i="25" s="1"/>
  <c r="K5112" i="25"/>
  <c r="L5112" i="25" s="1"/>
  <c r="K5113" i="25"/>
  <c r="L5113" i="25" s="1"/>
  <c r="K5110" i="25"/>
  <c r="L5110" i="25" s="1"/>
  <c r="K5111" i="25"/>
  <c r="L5111" i="25" s="1"/>
  <c r="K5114" i="25"/>
  <c r="L5114" i="25" s="1"/>
  <c r="K5115" i="25"/>
  <c r="L5115" i="25" s="1"/>
  <c r="K5116" i="25"/>
  <c r="L5116" i="25" s="1"/>
  <c r="K5117" i="25"/>
  <c r="L5117" i="25" s="1"/>
  <c r="K5118" i="25"/>
  <c r="L5118" i="25" s="1"/>
  <c r="K5119" i="25"/>
  <c r="L5119" i="25" s="1"/>
  <c r="K5120" i="25"/>
  <c r="L5120" i="25" s="1"/>
  <c r="K5121" i="25"/>
  <c r="L5121" i="25" s="1"/>
  <c r="K5123" i="25"/>
  <c r="L5123" i="25" s="1"/>
  <c r="K5122" i="25"/>
  <c r="L5122" i="25" s="1"/>
  <c r="K5124" i="25"/>
  <c r="L5124" i="25" s="1"/>
  <c r="K5125" i="25"/>
  <c r="L5125" i="25" s="1"/>
  <c r="K5128" i="25"/>
  <c r="L5128" i="25" s="1"/>
  <c r="K5129" i="25"/>
  <c r="L5129" i="25" s="1"/>
  <c r="K5126" i="25"/>
  <c r="L5126" i="25" s="1"/>
  <c r="K5127" i="25"/>
  <c r="L5127" i="25" s="1"/>
  <c r="K5130" i="25"/>
  <c r="L5130" i="25" s="1"/>
  <c r="K5131" i="25"/>
  <c r="L5131" i="25" s="1"/>
  <c r="K5133" i="25"/>
  <c r="L5133" i="25" s="1"/>
  <c r="K5132" i="25"/>
  <c r="L5132" i="25" s="1"/>
  <c r="K5134" i="25"/>
  <c r="L5134" i="25" s="1"/>
  <c r="K5135" i="25"/>
  <c r="L5135" i="25" s="1"/>
  <c r="K5136" i="25"/>
  <c r="L5136" i="25" s="1"/>
  <c r="K5137" i="25"/>
  <c r="L5137" i="25" s="1"/>
  <c r="K5139" i="25"/>
  <c r="L5139" i="25" s="1"/>
  <c r="K5138" i="25"/>
  <c r="L5138" i="25" s="1"/>
  <c r="K5140" i="25"/>
  <c r="L5140" i="25" s="1"/>
  <c r="K5141" i="25"/>
  <c r="L5141" i="25" s="1"/>
  <c r="K5144" i="25"/>
  <c r="L5144" i="25" s="1"/>
  <c r="K5145" i="25"/>
  <c r="L5145" i="25" s="1"/>
  <c r="K5142" i="25"/>
  <c r="L5142" i="25" s="1"/>
  <c r="K5143" i="25"/>
  <c r="L5143" i="25" s="1"/>
  <c r="K5146" i="25"/>
  <c r="L5146" i="25" s="1"/>
  <c r="K5147" i="25"/>
  <c r="L5147" i="25" s="1"/>
  <c r="K5148" i="25"/>
  <c r="L5148" i="25" s="1"/>
  <c r="K5149" i="25"/>
  <c r="L5149" i="25" s="1"/>
  <c r="K5151" i="25"/>
  <c r="L5151" i="25" s="1"/>
  <c r="K5150" i="25"/>
  <c r="L5150" i="25" s="1"/>
  <c r="K5153" i="25"/>
  <c r="L5153" i="25" s="1"/>
  <c r="K5154" i="25"/>
  <c r="L5154" i="25" s="1"/>
  <c r="K5152" i="25"/>
  <c r="L5152" i="25" s="1"/>
  <c r="K5155" i="25"/>
  <c r="L5155" i="25" s="1"/>
  <c r="K5157" i="25"/>
  <c r="L5157" i="25" s="1"/>
  <c r="K5158" i="25"/>
  <c r="L5158" i="25" s="1"/>
  <c r="K5156" i="25"/>
  <c r="L5156" i="25" s="1"/>
  <c r="K5160" i="25"/>
  <c r="L5160" i="25" s="1"/>
  <c r="K5159" i="25"/>
  <c r="L5159" i="25" s="1"/>
  <c r="K5162" i="25"/>
  <c r="L5162" i="25" s="1"/>
  <c r="K5165" i="25"/>
  <c r="L5165" i="25" s="1"/>
  <c r="K5163" i="25"/>
  <c r="L5163" i="25" s="1"/>
  <c r="K5164" i="25"/>
  <c r="L5164" i="25" s="1"/>
  <c r="K5161" i="25"/>
  <c r="L5161" i="25" s="1"/>
  <c r="K5168" i="25"/>
  <c r="L5168" i="25" s="1"/>
  <c r="K5166" i="25"/>
  <c r="L5166" i="25" s="1"/>
  <c r="K5167" i="25"/>
  <c r="L5167" i="25" s="1"/>
  <c r="K5172" i="25"/>
  <c r="L5172" i="25" s="1"/>
  <c r="K5169" i="25"/>
  <c r="L5169" i="25" s="1"/>
  <c r="K5171" i="25"/>
  <c r="L5171" i="25" s="1"/>
  <c r="K5170" i="25"/>
  <c r="L5170" i="25" s="1"/>
  <c r="K5173" i="25"/>
  <c r="L5173" i="25" s="1"/>
  <c r="K5174" i="25"/>
  <c r="L5174" i="25" s="1"/>
  <c r="K5175" i="25"/>
  <c r="L5175" i="25" s="1"/>
  <c r="K5176" i="25"/>
  <c r="L5176" i="25" s="1"/>
  <c r="K5178" i="25"/>
  <c r="L5178" i="25" s="1"/>
  <c r="K5177" i="25"/>
  <c r="L5177" i="25" s="1"/>
  <c r="K5179" i="25"/>
  <c r="L5179" i="25" s="1"/>
  <c r="K5180" i="25"/>
  <c r="L5180" i="25" s="1"/>
  <c r="K5181" i="25"/>
  <c r="L5181" i="25" s="1"/>
  <c r="K5182" i="25"/>
  <c r="L5182" i="25" s="1"/>
  <c r="K5183" i="25"/>
  <c r="L5183" i="25" s="1"/>
  <c r="K5186" i="25"/>
  <c r="L5186" i="25" s="1"/>
  <c r="K5184" i="25"/>
  <c r="L5184" i="25" s="1"/>
  <c r="K5187" i="25"/>
  <c r="L5187" i="25" s="1"/>
  <c r="K5185" i="25"/>
  <c r="L5185" i="25" s="1"/>
  <c r="K5189" i="25"/>
  <c r="L5189" i="25" s="1"/>
  <c r="K5188" i="25"/>
  <c r="L5188" i="25" s="1"/>
  <c r="K5191" i="25"/>
  <c r="L5191" i="25" s="1"/>
  <c r="K5190" i="25"/>
  <c r="L5190" i="25" s="1"/>
  <c r="K5193" i="25"/>
  <c r="L5193" i="25" s="1"/>
  <c r="K5192" i="25"/>
  <c r="L5192" i="25" s="1"/>
  <c r="K5195" i="25"/>
  <c r="L5195" i="25" s="1"/>
  <c r="K5197" i="25"/>
  <c r="L5197" i="25" s="1"/>
  <c r="K5196" i="25"/>
  <c r="L5196" i="25" s="1"/>
  <c r="K5194" i="25"/>
  <c r="L5194" i="25" s="1"/>
  <c r="K5198" i="25"/>
  <c r="L5198" i="25" s="1"/>
  <c r="K5199" i="25"/>
  <c r="L5199" i="25" s="1"/>
  <c r="K5200" i="25"/>
  <c r="L5200" i="25" s="1"/>
  <c r="K5201" i="25"/>
  <c r="L5201" i="25" s="1"/>
  <c r="K5202" i="25"/>
  <c r="L5202" i="25" s="1"/>
  <c r="K5203" i="25"/>
  <c r="L5203" i="25" s="1"/>
  <c r="K5207" i="25"/>
  <c r="L5207" i="25" s="1"/>
  <c r="K5204" i="25"/>
  <c r="L5204" i="25" s="1"/>
  <c r="K5205" i="25"/>
  <c r="L5205" i="25" s="1"/>
  <c r="K5206" i="25"/>
  <c r="L5206" i="25" s="1"/>
  <c r="K5210" i="25"/>
  <c r="L5210" i="25" s="1"/>
  <c r="K5208" i="25"/>
  <c r="L5208" i="25" s="1"/>
  <c r="K5209" i="25"/>
  <c r="L5209" i="25" s="1"/>
  <c r="K5211" i="25"/>
  <c r="L5211" i="25" s="1"/>
  <c r="K5212" i="25"/>
  <c r="L5212" i="25" s="1"/>
  <c r="K5213" i="25"/>
  <c r="L5213" i="25" s="1"/>
  <c r="K5214" i="25"/>
  <c r="L5214" i="25" s="1"/>
  <c r="K5215" i="25"/>
  <c r="L5215" i="25" s="1"/>
  <c r="K5217" i="25"/>
  <c r="L5217" i="25" s="1"/>
  <c r="K5216" i="25"/>
  <c r="L5216" i="25" s="1"/>
  <c r="K5220" i="25"/>
  <c r="L5220" i="25" s="1"/>
  <c r="K5218" i="25"/>
  <c r="L5218" i="25" s="1"/>
  <c r="K5223" i="25"/>
  <c r="L5223" i="25" s="1"/>
  <c r="K5219" i="25"/>
  <c r="L5219" i="25" s="1"/>
  <c r="K5224" i="25"/>
  <c r="L5224" i="25" s="1"/>
  <c r="K5222" i="25"/>
  <c r="L5222" i="25" s="1"/>
  <c r="K5221" i="25"/>
  <c r="L5221" i="25" s="1"/>
  <c r="K5225" i="25"/>
  <c r="L5225" i="25" s="1"/>
  <c r="K5226" i="25"/>
  <c r="L5226" i="25" s="1"/>
  <c r="K5227" i="25"/>
  <c r="L5227" i="25" s="1"/>
  <c r="K5229" i="25"/>
  <c r="L5229" i="25" s="1"/>
  <c r="K5228" i="25"/>
  <c r="L5228" i="25" s="1"/>
  <c r="K5230" i="25"/>
  <c r="L5230" i="25" s="1"/>
  <c r="K5233" i="25"/>
  <c r="L5233" i="25" s="1"/>
  <c r="K5231" i="25"/>
  <c r="L5231" i="25" s="1"/>
  <c r="K5232" i="25"/>
  <c r="L5232" i="25" s="1"/>
  <c r="K5235" i="25"/>
  <c r="L5235" i="25" s="1"/>
  <c r="K5234" i="25"/>
  <c r="L5234" i="25" s="1"/>
  <c r="K5237" i="25"/>
  <c r="L5237" i="25" s="1"/>
  <c r="K5236" i="25"/>
  <c r="L5236" i="25" s="1"/>
  <c r="K5239" i="25"/>
  <c r="L5239" i="25" s="1"/>
  <c r="K5238" i="25"/>
  <c r="L5238" i="25" s="1"/>
  <c r="K5240" i="25"/>
  <c r="L5240" i="25" s="1"/>
  <c r="K5241" i="25"/>
  <c r="L5241" i="25" s="1"/>
  <c r="K5243" i="25"/>
  <c r="L5243" i="25" s="1"/>
  <c r="K5242" i="25"/>
  <c r="L5242" i="25" s="1"/>
  <c r="K5245" i="25"/>
  <c r="L5245" i="25" s="1"/>
  <c r="K5246" i="25"/>
  <c r="L5246" i="25" s="1"/>
  <c r="K5244" i="25"/>
  <c r="L5244" i="25" s="1"/>
  <c r="K5248" i="25"/>
  <c r="L5248" i="25" s="1"/>
  <c r="K5247" i="25"/>
  <c r="L5247" i="25" s="1"/>
  <c r="K5249" i="25"/>
  <c r="L5249" i="25" s="1"/>
  <c r="K5251" i="25"/>
  <c r="L5251" i="25" s="1"/>
  <c r="K5250" i="25"/>
  <c r="L5250" i="25" s="1"/>
  <c r="K5252" i="25"/>
  <c r="L5252" i="25" s="1"/>
  <c r="K5255" i="25"/>
  <c r="L5255" i="25" s="1"/>
  <c r="K5254" i="25"/>
  <c r="L5254" i="25" s="1"/>
  <c r="K5253" i="25"/>
  <c r="L5253" i="25" s="1"/>
  <c r="K5256" i="25"/>
  <c r="L5256" i="25" s="1"/>
  <c r="K5257" i="25"/>
  <c r="L5257" i="25" s="1"/>
  <c r="K5259" i="25"/>
  <c r="L5259" i="25" s="1"/>
  <c r="K5261" i="25"/>
  <c r="L5261" i="25" s="1"/>
  <c r="K5258" i="25"/>
  <c r="L5258" i="25" s="1"/>
  <c r="K5260" i="25"/>
  <c r="L5260" i="25" s="1"/>
  <c r="K5263" i="25"/>
  <c r="L5263" i="25" s="1"/>
  <c r="K5262" i="25"/>
  <c r="L5262" i="25" s="1"/>
  <c r="K5264" i="25"/>
  <c r="L5264" i="25" s="1"/>
  <c r="K5266" i="25"/>
  <c r="L5266" i="25" s="1"/>
  <c r="K5267" i="25"/>
  <c r="L5267" i="25" s="1"/>
  <c r="K5265" i="25"/>
  <c r="L5265" i="25" s="1"/>
  <c r="K5268" i="25"/>
  <c r="L5268" i="25" s="1"/>
  <c r="K5270" i="25"/>
  <c r="L5270" i="25" s="1"/>
  <c r="K5269" i="25"/>
  <c r="L5269" i="25" s="1"/>
  <c r="K5271" i="25"/>
  <c r="L5271" i="25" s="1"/>
  <c r="K5272" i="25"/>
  <c r="L5272" i="25" s="1"/>
  <c r="K5273" i="25"/>
  <c r="L5273" i="25" s="1"/>
  <c r="K5274" i="25"/>
  <c r="L5274" i="25" s="1"/>
  <c r="K5276" i="25"/>
  <c r="L5276" i="25" s="1"/>
  <c r="K5275" i="25"/>
  <c r="L5275" i="25" s="1"/>
  <c r="K5278" i="25"/>
  <c r="L5278" i="25" s="1"/>
  <c r="K5277" i="25"/>
  <c r="L5277" i="25" s="1"/>
  <c r="K5282" i="25"/>
  <c r="L5282" i="25" s="1"/>
  <c r="K5279" i="25"/>
  <c r="L5279" i="25" s="1"/>
  <c r="K5280" i="25"/>
  <c r="L5280" i="25" s="1"/>
  <c r="K5281" i="25"/>
  <c r="L5281" i="25" s="1"/>
  <c r="K5285" i="25"/>
  <c r="L5285" i="25" s="1"/>
  <c r="K5283" i="25"/>
  <c r="L5283" i="25" s="1"/>
  <c r="K5287" i="25"/>
  <c r="L5287" i="25" s="1"/>
  <c r="K5284" i="25"/>
  <c r="L5284" i="25" s="1"/>
  <c r="K5286" i="25"/>
  <c r="L5286" i="25" s="1"/>
  <c r="K5289" i="25"/>
  <c r="L5289" i="25" s="1"/>
  <c r="K5288" i="25"/>
  <c r="L5288" i="25" s="1"/>
  <c r="K5290" i="25"/>
  <c r="L5290" i="25" s="1"/>
  <c r="K5291" i="25"/>
  <c r="L5291" i="25" s="1"/>
  <c r="K5292" i="25"/>
  <c r="L5292" i="25" s="1"/>
  <c r="K5293" i="25"/>
  <c r="L5293" i="25" s="1"/>
  <c r="K5294" i="25"/>
  <c r="L5294" i="25" s="1"/>
  <c r="K5298" i="25"/>
  <c r="L5298" i="25" s="1"/>
  <c r="K5296" i="25"/>
  <c r="L5296" i="25" s="1"/>
  <c r="K5295" i="25"/>
  <c r="L5295" i="25" s="1"/>
  <c r="K5297" i="25"/>
  <c r="L5297" i="25" s="1"/>
  <c r="K5302" i="25"/>
  <c r="L5302" i="25" s="1"/>
  <c r="K5301" i="25"/>
  <c r="L5301" i="25" s="1"/>
  <c r="K5299" i="25"/>
  <c r="L5299" i="25" s="1"/>
  <c r="K5300" i="25"/>
  <c r="L5300" i="25" s="1"/>
  <c r="K5306" i="25"/>
  <c r="L5306" i="25" s="1"/>
  <c r="K5304" i="25"/>
  <c r="L5304" i="25" s="1"/>
  <c r="K5303" i="25"/>
  <c r="L5303" i="25" s="1"/>
  <c r="K5305" i="25"/>
  <c r="L5305" i="25" s="1"/>
  <c r="K5309" i="25"/>
  <c r="L5309" i="25" s="1"/>
  <c r="K5307" i="25"/>
  <c r="L5307" i="25" s="1"/>
  <c r="K5311" i="25"/>
  <c r="L5311" i="25" s="1"/>
  <c r="K5308" i="25"/>
  <c r="L5308" i="25" s="1"/>
  <c r="K5313" i="25"/>
  <c r="L5313" i="25" s="1"/>
  <c r="K5310" i="25"/>
  <c r="L5310" i="25" s="1"/>
  <c r="K5312" i="25"/>
  <c r="L5312" i="25" s="1"/>
  <c r="K5314" i="25"/>
  <c r="L5314" i="25" s="1"/>
  <c r="K5317" i="25"/>
  <c r="L5317" i="25" s="1"/>
  <c r="K5316" i="25"/>
  <c r="L5316" i="25" s="1"/>
  <c r="K5315" i="25"/>
  <c r="L5315" i="25" s="1"/>
  <c r="K5318" i="25"/>
  <c r="L5318" i="25" s="1"/>
  <c r="K5320" i="25"/>
  <c r="L5320" i="25" s="1"/>
  <c r="K5319" i="25"/>
  <c r="L5319" i="25" s="1"/>
  <c r="K5321" i="25"/>
  <c r="L5321" i="25" s="1"/>
  <c r="K5322" i="25"/>
  <c r="L5322" i="25" s="1"/>
  <c r="K5324" i="25"/>
  <c r="L5324" i="25" s="1"/>
  <c r="K5325" i="25"/>
  <c r="L5325" i="25" s="1"/>
  <c r="K5323" i="25"/>
  <c r="L5323" i="25" s="1"/>
  <c r="K5326" i="25"/>
  <c r="L5326" i="25" s="1"/>
  <c r="K5327" i="25"/>
  <c r="L5327" i="25" s="1"/>
  <c r="K5329" i="25"/>
  <c r="L5329" i="25" s="1"/>
  <c r="K5328" i="25"/>
  <c r="L5328" i="25" s="1"/>
  <c r="K5331" i="25"/>
  <c r="L5331" i="25" s="1"/>
  <c r="K5330" i="25"/>
  <c r="L5330" i="25" s="1"/>
  <c r="K5332" i="25"/>
  <c r="L5332" i="25" s="1"/>
  <c r="K5334" i="25"/>
  <c r="L5334" i="25" s="1"/>
  <c r="K5333" i="25"/>
  <c r="L5333" i="25" s="1"/>
  <c r="K5338" i="25"/>
  <c r="L5338" i="25" s="1"/>
  <c r="K5336" i="25"/>
  <c r="L5336" i="25" s="1"/>
  <c r="K5335" i="25"/>
  <c r="L5335" i="25" s="1"/>
  <c r="K5337" i="25"/>
  <c r="L5337" i="25" s="1"/>
  <c r="K5340" i="25"/>
  <c r="L5340" i="25" s="1"/>
  <c r="K5339" i="25"/>
  <c r="L5339" i="25" s="1"/>
  <c r="K5343" i="25"/>
  <c r="L5343" i="25" s="1"/>
  <c r="K5341" i="25"/>
  <c r="L5341" i="25" s="1"/>
  <c r="K5346" i="25"/>
  <c r="L5346" i="25" s="1"/>
  <c r="K5342" i="25"/>
  <c r="L5342" i="25" s="1"/>
  <c r="K5345" i="25"/>
  <c r="L5345" i="25" s="1"/>
  <c r="K5344" i="25"/>
  <c r="L5344" i="25" s="1"/>
  <c r="K5347" i="25"/>
  <c r="L5347" i="25" s="1"/>
  <c r="K5348" i="25"/>
  <c r="L5348" i="25" s="1"/>
  <c r="K5349" i="25"/>
  <c r="L5349" i="25" s="1"/>
  <c r="K5350" i="25"/>
  <c r="L5350" i="25" s="1"/>
  <c r="K5351" i="25"/>
  <c r="L5351" i="25" s="1"/>
  <c r="K5352" i="25"/>
  <c r="L5352" i="25" s="1"/>
  <c r="K5354" i="25"/>
  <c r="L5354" i="25" s="1"/>
  <c r="K5353" i="25"/>
  <c r="L5353" i="25" s="1"/>
  <c r="K5355" i="25"/>
  <c r="L5355" i="25" s="1"/>
  <c r="K5356" i="25"/>
  <c r="L5356" i="25" s="1"/>
  <c r="K5358" i="25"/>
  <c r="L5358" i="25" s="1"/>
  <c r="K5357" i="25"/>
  <c r="L5357" i="25" s="1"/>
  <c r="K5362" i="25"/>
  <c r="L5362" i="25" s="1"/>
  <c r="K5359" i="25"/>
  <c r="L5359" i="25" s="1"/>
  <c r="K5361" i="25"/>
  <c r="L5361" i="25" s="1"/>
  <c r="K5360" i="25"/>
  <c r="L5360" i="25" s="1"/>
  <c r="K5363" i="25"/>
  <c r="L5363" i="25" s="1"/>
  <c r="K5364" i="25"/>
  <c r="L5364" i="25" s="1"/>
  <c r="K5365" i="25"/>
  <c r="L5365" i="25" s="1"/>
  <c r="K5366" i="25"/>
  <c r="L5366" i="25" s="1"/>
  <c r="K5368" i="25"/>
  <c r="L5368" i="25" s="1"/>
  <c r="K5371" i="25"/>
  <c r="L5371" i="25" s="1"/>
  <c r="K5370" i="25"/>
  <c r="L5370" i="25" s="1"/>
  <c r="K5367" i="25"/>
  <c r="L5367" i="25" s="1"/>
  <c r="K5369" i="25"/>
  <c r="L5369" i="25" s="1"/>
  <c r="K5372" i="25"/>
  <c r="L5372" i="25" s="1"/>
  <c r="K5373" i="25"/>
  <c r="L5373" i="25" s="1"/>
  <c r="K5374" i="25"/>
  <c r="L5374" i="25" s="1"/>
  <c r="K5375" i="25"/>
  <c r="L5375" i="25" s="1"/>
  <c r="K5376" i="25"/>
  <c r="L5376" i="25" s="1"/>
  <c r="K5377" i="25"/>
  <c r="L5377" i="25" s="1"/>
  <c r="K5378" i="25"/>
  <c r="L5378" i="25" s="1"/>
  <c r="K5379" i="25"/>
  <c r="L5379" i="25" s="1"/>
  <c r="K5381" i="25"/>
  <c r="L5381" i="25" s="1"/>
  <c r="K5382" i="25"/>
  <c r="L5382" i="25" s="1"/>
  <c r="K5383" i="25"/>
  <c r="L5383" i="25" s="1"/>
  <c r="K5380" i="25"/>
  <c r="L5380" i="25" s="1"/>
  <c r="K5384" i="25"/>
  <c r="L5384" i="25" s="1"/>
  <c r="K5387" i="25"/>
  <c r="L5387" i="25" s="1"/>
  <c r="K5386" i="25"/>
  <c r="L5386" i="25" s="1"/>
  <c r="K5385" i="25"/>
  <c r="L5385" i="25" s="1"/>
  <c r="K5390" i="25"/>
  <c r="L5390" i="25" s="1"/>
  <c r="K5389" i="25"/>
  <c r="L5389" i="25" s="1"/>
  <c r="K5388" i="25"/>
  <c r="L5388" i="25" s="1"/>
  <c r="K5392" i="25"/>
  <c r="L5392" i="25" s="1"/>
  <c r="K5391" i="25"/>
  <c r="L5391" i="25" s="1"/>
  <c r="K5393" i="25"/>
  <c r="L5393" i="25" s="1"/>
  <c r="K5394" i="25"/>
  <c r="L5394" i="25" s="1"/>
  <c r="K5395" i="25"/>
  <c r="L5395" i="25" s="1"/>
  <c r="K5396" i="25"/>
  <c r="L5396" i="25" s="1"/>
  <c r="K5398" i="25"/>
  <c r="L5398" i="25" s="1"/>
  <c r="K5399" i="25"/>
  <c r="L5399" i="25" s="1"/>
  <c r="K5397" i="25"/>
  <c r="L5397" i="25" s="1"/>
  <c r="K5400" i="25"/>
  <c r="L5400" i="25" s="1"/>
  <c r="K5403" i="25"/>
  <c r="L5403" i="25" s="1"/>
  <c r="K5402" i="25"/>
  <c r="L5402" i="25" s="1"/>
  <c r="K5401" i="25"/>
  <c r="L5401" i="25" s="1"/>
  <c r="K5406" i="25"/>
  <c r="L5406" i="25" s="1"/>
  <c r="K5405" i="25"/>
  <c r="L5405" i="25" s="1"/>
  <c r="K5404" i="25"/>
  <c r="L5404" i="25" s="1"/>
  <c r="K5407" i="25"/>
  <c r="L5407" i="25" s="1"/>
  <c r="K5409" i="25"/>
  <c r="L5409" i="25" s="1"/>
  <c r="K5411" i="25"/>
  <c r="L5411" i="25" s="1"/>
  <c r="K5410" i="25"/>
  <c r="L5410" i="25" s="1"/>
  <c r="K5408" i="25"/>
  <c r="L5408" i="25" s="1"/>
  <c r="K5412" i="25"/>
  <c r="L5412" i="25" s="1"/>
  <c r="K5415" i="25"/>
  <c r="L5415" i="25" s="1"/>
  <c r="K5414" i="25"/>
  <c r="L5414" i="25" s="1"/>
  <c r="K5413" i="25"/>
  <c r="L5413" i="25" s="1"/>
  <c r="K5420" i="25"/>
  <c r="L5420" i="25" s="1"/>
  <c r="K5416" i="25"/>
  <c r="L5416" i="25" s="1"/>
  <c r="K5419" i="25"/>
  <c r="L5419" i="25" s="1"/>
  <c r="K5417" i="25"/>
  <c r="L5417" i="25" s="1"/>
  <c r="K5418" i="25"/>
  <c r="L5418" i="25" s="1"/>
  <c r="K5423" i="25"/>
  <c r="L5423" i="25" s="1"/>
  <c r="K5421" i="25"/>
  <c r="L5421" i="25" s="1"/>
  <c r="K5426" i="25"/>
  <c r="L5426" i="25" s="1"/>
  <c r="K5422" i="25"/>
  <c r="L5422" i="25" s="1"/>
  <c r="K5425" i="25"/>
  <c r="L5425" i="25" s="1"/>
  <c r="K5424" i="25"/>
  <c r="L5424" i="25" s="1"/>
  <c r="K5427" i="25"/>
  <c r="L5427" i="25" s="1"/>
  <c r="K5428" i="25"/>
  <c r="L5428" i="25" s="1"/>
  <c r="K5430" i="25"/>
  <c r="L5430" i="25" s="1"/>
  <c r="K5433" i="25"/>
  <c r="L5433" i="25" s="1"/>
  <c r="K5429" i="25"/>
  <c r="L5429" i="25" s="1"/>
  <c r="K5432" i="25"/>
  <c r="L5432" i="25" s="1"/>
  <c r="K5431" i="25"/>
  <c r="L5431" i="25" s="1"/>
  <c r="K5435" i="25"/>
  <c r="L5435" i="25" s="1"/>
  <c r="K5434" i="25"/>
  <c r="L5434" i="25" s="1"/>
  <c r="K5438" i="25"/>
  <c r="L5438" i="25" s="1"/>
  <c r="K5436" i="25"/>
  <c r="L5436" i="25" s="1"/>
  <c r="K5437" i="25"/>
  <c r="L5437" i="25" s="1"/>
  <c r="K5439" i="25"/>
  <c r="L5439" i="25" s="1"/>
  <c r="K5440" i="25"/>
  <c r="L5440" i="25" s="1"/>
  <c r="K5441" i="25"/>
  <c r="L5441" i="25" s="1"/>
  <c r="K5442" i="25"/>
  <c r="L5442" i="25" s="1"/>
  <c r="K5444" i="25"/>
  <c r="L5444" i="25" s="1"/>
  <c r="K5445" i="25"/>
  <c r="L5445" i="25" s="1"/>
  <c r="K5443" i="25"/>
  <c r="L5443" i="25" s="1"/>
  <c r="K5447" i="25"/>
  <c r="L5447" i="25" s="1"/>
  <c r="K5446" i="25"/>
  <c r="L5446" i="25" s="1"/>
  <c r="K5448" i="25"/>
  <c r="L5448" i="25" s="1"/>
  <c r="K5449" i="25"/>
  <c r="L5449" i="25" s="1"/>
  <c r="K5453" i="25"/>
  <c r="L5453" i="25" s="1"/>
  <c r="K5450" i="25"/>
  <c r="L5450" i="25" s="1"/>
  <c r="K5451" i="25"/>
  <c r="L5451" i="25" s="1"/>
  <c r="K5452" i="25"/>
  <c r="L5452" i="25" s="1"/>
  <c r="K5454" i="25"/>
  <c r="L5454" i="25" s="1"/>
  <c r="K5456" i="25"/>
  <c r="L5456" i="25" s="1"/>
  <c r="K5455" i="25"/>
  <c r="L5455" i="25" s="1"/>
  <c r="K5457" i="25"/>
  <c r="L5457" i="25" s="1"/>
  <c r="K5459" i="25"/>
  <c r="L5459" i="25" s="1"/>
  <c r="K5458" i="25"/>
  <c r="L5458" i="25" s="1"/>
  <c r="K5460" i="25"/>
  <c r="L5460" i="25" s="1"/>
  <c r="K5462" i="25"/>
  <c r="L5462" i="25" s="1"/>
  <c r="K5461" i="25"/>
  <c r="L5461" i="25" s="1"/>
  <c r="K5464" i="25"/>
  <c r="L5464" i="25" s="1"/>
  <c r="K5463" i="25"/>
  <c r="L5463" i="25" s="1"/>
  <c r="K5465" i="25"/>
  <c r="L5465" i="25" s="1"/>
  <c r="K5468" i="25"/>
  <c r="L5468" i="25" s="1"/>
  <c r="K5467" i="25"/>
  <c r="L5467" i="25" s="1"/>
  <c r="K5466" i="25"/>
  <c r="L5466" i="25" s="1"/>
  <c r="K5470" i="25"/>
  <c r="L5470" i="25" s="1"/>
  <c r="K5469" i="25"/>
  <c r="L5469" i="25" s="1"/>
  <c r="K5472" i="25"/>
  <c r="L5472" i="25" s="1"/>
  <c r="K5471" i="25"/>
  <c r="L5471" i="25" s="1"/>
  <c r="K5473" i="25"/>
  <c r="L5473" i="25" s="1"/>
  <c r="K5474" i="25"/>
  <c r="L5474" i="25" s="1"/>
  <c r="K5478" i="25"/>
  <c r="L5478" i="25" s="1"/>
  <c r="K5476" i="25"/>
  <c r="L5476" i="25" s="1"/>
  <c r="K5475" i="25"/>
  <c r="L5475" i="25" s="1"/>
  <c r="K5477" i="25"/>
  <c r="L5477" i="25" s="1"/>
  <c r="K5479" i="25"/>
  <c r="L5479" i="25" s="1"/>
  <c r="K5482" i="25"/>
  <c r="L5482" i="25" s="1"/>
  <c r="K5481" i="25"/>
  <c r="L5481" i="25" s="1"/>
  <c r="K5480" i="25"/>
  <c r="L5480" i="25" s="1"/>
  <c r="K5484" i="25"/>
  <c r="L5484" i="25" s="1"/>
  <c r="K5485" i="25"/>
  <c r="L5485" i="25" s="1"/>
  <c r="K5483" i="25"/>
  <c r="L5483" i="25" s="1"/>
  <c r="K5486" i="25"/>
  <c r="L5486" i="25" s="1"/>
  <c r="K5488" i="25"/>
  <c r="L5488" i="25" s="1"/>
  <c r="K5492" i="25"/>
  <c r="L5492" i="25" s="1"/>
  <c r="K5487" i="25"/>
  <c r="L5487" i="25" s="1"/>
  <c r="K5489" i="25"/>
  <c r="L5489" i="25" s="1"/>
  <c r="K5490" i="25"/>
  <c r="L5490" i="25" s="1"/>
  <c r="K5493" i="25"/>
  <c r="L5493" i="25" s="1"/>
  <c r="K5491" i="25"/>
  <c r="L5491" i="25" s="1"/>
  <c r="K5495" i="25"/>
  <c r="L5495" i="25" s="1"/>
  <c r="K5494" i="25"/>
  <c r="L5494" i="25" s="1"/>
  <c r="K5496" i="25"/>
  <c r="L5496" i="25" s="1"/>
  <c r="K5497" i="25"/>
  <c r="L5497" i="25" s="1"/>
  <c r="K5498" i="25"/>
  <c r="L5498" i="25" s="1"/>
  <c r="K5503" i="25"/>
  <c r="L5503" i="25" s="1"/>
  <c r="K5499" i="25"/>
  <c r="L5499" i="25" s="1"/>
  <c r="K5501" i="25"/>
  <c r="L5501" i="25" s="1"/>
  <c r="K5500" i="25"/>
  <c r="L5500" i="25" s="1"/>
  <c r="K5504" i="25"/>
  <c r="L5504" i="25" s="1"/>
  <c r="K5502" i="25"/>
  <c r="L5502" i="25" s="1"/>
  <c r="K5505" i="25"/>
  <c r="L5505" i="25" s="1"/>
  <c r="K5508" i="25"/>
  <c r="L5508" i="25" s="1"/>
  <c r="K5507" i="25"/>
  <c r="L5507" i="25" s="1"/>
  <c r="K5506" i="25"/>
  <c r="L5506" i="25" s="1"/>
  <c r="K5510" i="25"/>
  <c r="L5510" i="25" s="1"/>
  <c r="K5511" i="25"/>
  <c r="L5511" i="25" s="1"/>
  <c r="K5509" i="25"/>
  <c r="L5509" i="25" s="1"/>
  <c r="K5512" i="25"/>
  <c r="L5512" i="25" s="1"/>
  <c r="K5513" i="25"/>
  <c r="L5513" i="25" s="1"/>
  <c r="K5515" i="25"/>
  <c r="L5515" i="25" s="1"/>
  <c r="K5514" i="25"/>
  <c r="L5514" i="25" s="1"/>
  <c r="K5516" i="25"/>
  <c r="L5516" i="25" s="1"/>
  <c r="K5517" i="25"/>
  <c r="L5517" i="25" s="1"/>
  <c r="K5518" i="25"/>
  <c r="L5518" i="25" s="1"/>
  <c r="K5523" i="25"/>
  <c r="L5523" i="25" s="1"/>
  <c r="K5520" i="25"/>
  <c r="L5520" i="25" s="1"/>
  <c r="K5519" i="25"/>
  <c r="L5519" i="25" s="1"/>
  <c r="K5521" i="25"/>
  <c r="L5521" i="25" s="1"/>
  <c r="K5522" i="25"/>
  <c r="L5522" i="25" s="1"/>
  <c r="K5524" i="25"/>
  <c r="L5524" i="25" s="1"/>
  <c r="K5526" i="25"/>
  <c r="L5526" i="25" s="1"/>
  <c r="K5525" i="25"/>
  <c r="L5525" i="25" s="1"/>
  <c r="K5529" i="25"/>
  <c r="L5529" i="25" s="1"/>
  <c r="K5528" i="25"/>
  <c r="L5528" i="25" s="1"/>
  <c r="K5527" i="25"/>
  <c r="L5527" i="25" s="1"/>
  <c r="K5531" i="25"/>
  <c r="L5531" i="25" s="1"/>
  <c r="K5530" i="25"/>
  <c r="L5530" i="25" s="1"/>
  <c r="K5534" i="25"/>
  <c r="L5534" i="25" s="1"/>
  <c r="K5532" i="25"/>
  <c r="L5532" i="25" s="1"/>
  <c r="K5533" i="25"/>
  <c r="L5533" i="25" s="1"/>
  <c r="K5535" i="25"/>
  <c r="L5535" i="25" s="1"/>
  <c r="K5536" i="25"/>
  <c r="L5536" i="25" s="1"/>
  <c r="K5538" i="25"/>
  <c r="L5538" i="25" s="1"/>
  <c r="K5537" i="25"/>
  <c r="L5537" i="25" s="1"/>
  <c r="K5539" i="25"/>
  <c r="L5539" i="25" s="1"/>
  <c r="K5541" i="25"/>
  <c r="L5541" i="25" s="1"/>
  <c r="K5543" i="25"/>
  <c r="L5543" i="25" s="1"/>
  <c r="K5540" i="25"/>
  <c r="L5540" i="25" s="1"/>
  <c r="K5542" i="25"/>
  <c r="L5542" i="25" s="1"/>
  <c r="K5544" i="25"/>
  <c r="L5544" i="25" s="1"/>
  <c r="K5546" i="25"/>
  <c r="L5546" i="25" s="1"/>
  <c r="K5545" i="25"/>
  <c r="L5545" i="25" s="1"/>
  <c r="K5548" i="25"/>
  <c r="L5548" i="25" s="1"/>
  <c r="K5549" i="25"/>
  <c r="L5549" i="25" s="1"/>
  <c r="K5547" i="25"/>
  <c r="L5547" i="25" s="1"/>
  <c r="K5550" i="25"/>
  <c r="L5550" i="25" s="1"/>
  <c r="K5552" i="25"/>
  <c r="L5552" i="25" s="1"/>
  <c r="K5551" i="25"/>
  <c r="L5551" i="25" s="1"/>
  <c r="K5553" i="25"/>
  <c r="L5553" i="25" s="1"/>
  <c r="K5554" i="25"/>
  <c r="L5554" i="25" s="1"/>
  <c r="K5557" i="25"/>
  <c r="L5557" i="25" s="1"/>
  <c r="K5556" i="25"/>
  <c r="L5556" i="25" s="1"/>
  <c r="K5555" i="25"/>
  <c r="L5555" i="25" s="1"/>
  <c r="K5559" i="25"/>
  <c r="L5559" i="25" s="1"/>
  <c r="K5558" i="25"/>
  <c r="L5558" i="25" s="1"/>
  <c r="K5560" i="25"/>
  <c r="L5560" i="25" s="1"/>
  <c r="K5561" i="25"/>
  <c r="L5561" i="25" s="1"/>
  <c r="K5562" i="25"/>
  <c r="L5562" i="25" s="1"/>
  <c r="K5565" i="25"/>
  <c r="L5565" i="25" s="1"/>
  <c r="K5563" i="25"/>
  <c r="L5563" i="25" s="1"/>
  <c r="K5564" i="25"/>
  <c r="L5564" i="25" s="1"/>
  <c r="K5566" i="25"/>
  <c r="L5566" i="25" s="1"/>
  <c r="K5567" i="25"/>
  <c r="L5567" i="25" s="1"/>
  <c r="K5568" i="25"/>
  <c r="L5568" i="25" s="1"/>
  <c r="K5569" i="25"/>
  <c r="L5569" i="25" s="1"/>
  <c r="K5570" i="25"/>
  <c r="L5570" i="25" s="1"/>
  <c r="K5572" i="25"/>
  <c r="L5572" i="25" s="1"/>
  <c r="K5571" i="25"/>
  <c r="L5571" i="25" s="1"/>
  <c r="K5573" i="25"/>
  <c r="L5573" i="25" s="1"/>
  <c r="K5574" i="25"/>
  <c r="L5574" i="25" s="1"/>
  <c r="K5575" i="25"/>
  <c r="L5575" i="25" s="1"/>
  <c r="K5577" i="25"/>
  <c r="L5577" i="25" s="1"/>
  <c r="K5576" i="25"/>
  <c r="L5576" i="25" s="1"/>
  <c r="K5579" i="25"/>
  <c r="L5579" i="25" s="1"/>
  <c r="K5578" i="25"/>
  <c r="L5578" i="25" s="1"/>
  <c r="K5580" i="25"/>
  <c r="L5580" i="25" s="1"/>
  <c r="K5582" i="25"/>
  <c r="L5582" i="25" s="1"/>
  <c r="K5581" i="25"/>
  <c r="L5581" i="25" s="1"/>
  <c r="K5586" i="25"/>
  <c r="L5586" i="25" s="1"/>
  <c r="K5584" i="25"/>
  <c r="L5584" i="25" s="1"/>
  <c r="K5583" i="25"/>
  <c r="L5583" i="25" s="1"/>
  <c r="K5589" i="25"/>
  <c r="L5589" i="25" s="1"/>
  <c r="K5585" i="25"/>
  <c r="L5585" i="25" s="1"/>
  <c r="K5587" i="25"/>
  <c r="L5587" i="25" s="1"/>
  <c r="K5592" i="25"/>
  <c r="L5592" i="25" s="1"/>
  <c r="K5588" i="25"/>
  <c r="L5588" i="25" s="1"/>
  <c r="K5590" i="25"/>
  <c r="L5590" i="25" s="1"/>
  <c r="K5591" i="25"/>
  <c r="L5591" i="25" s="1"/>
  <c r="K5593" i="25"/>
  <c r="L5593" i="25" s="1"/>
  <c r="K5594" i="25"/>
  <c r="L5594" i="25" s="1"/>
  <c r="K5595" i="25"/>
  <c r="L5595" i="25" s="1"/>
  <c r="K5596" i="25"/>
  <c r="L5596" i="25" s="1"/>
  <c r="K5599" i="25"/>
  <c r="L5599" i="25" s="1"/>
  <c r="K5597" i="25"/>
  <c r="L5597" i="25" s="1"/>
  <c r="K5598" i="25"/>
  <c r="L5598" i="25" s="1"/>
  <c r="K5601" i="25"/>
  <c r="L5601" i="25" s="1"/>
  <c r="K5600" i="25"/>
  <c r="L5600" i="25" s="1"/>
  <c r="K5602" i="25"/>
  <c r="L5602" i="25" s="1"/>
  <c r="K5603" i="25"/>
  <c r="L5603" i="25" s="1"/>
  <c r="K5606" i="25"/>
  <c r="L5606" i="25" s="1"/>
  <c r="K5605" i="25"/>
  <c r="L5605" i="25" s="1"/>
  <c r="K5604" i="25"/>
  <c r="L5604" i="25" s="1"/>
  <c r="K5607" i="25"/>
  <c r="L5607" i="25" s="1"/>
  <c r="K5608" i="25"/>
  <c r="L5608" i="25" s="1"/>
  <c r="K5610" i="25"/>
  <c r="L5610" i="25" s="1"/>
  <c r="K5609" i="25"/>
  <c r="L5609" i="25" s="1"/>
  <c r="K5611" i="25"/>
  <c r="L5611" i="25" s="1"/>
  <c r="K5613" i="25"/>
  <c r="L5613" i="25" s="1"/>
  <c r="K5612" i="25"/>
  <c r="L5612" i="25" s="1"/>
  <c r="K5615" i="25"/>
  <c r="L5615" i="25" s="1"/>
  <c r="K5614" i="25"/>
  <c r="L5614" i="25" s="1"/>
  <c r="K5617" i="25"/>
  <c r="L5617" i="25" s="1"/>
  <c r="K5616" i="25"/>
  <c r="L5616" i="25" s="1"/>
  <c r="K5618" i="25"/>
  <c r="L5618" i="25" s="1"/>
  <c r="K5619" i="25"/>
  <c r="L5619" i="25" s="1"/>
  <c r="K5622" i="25"/>
  <c r="L5622" i="25" s="1"/>
  <c r="K5621" i="25"/>
  <c r="L5621" i="25" s="1"/>
  <c r="K5620" i="25"/>
  <c r="L5620" i="25" s="1"/>
  <c r="K5625" i="25"/>
  <c r="L5625" i="25" s="1"/>
  <c r="K5624" i="25"/>
  <c r="L5624" i="25" s="1"/>
  <c r="K5623" i="25"/>
  <c r="L5623" i="25" s="1"/>
  <c r="K5626" i="25"/>
  <c r="L5626" i="25" s="1"/>
  <c r="K5629" i="25"/>
  <c r="L5629" i="25" s="1"/>
  <c r="K5628" i="25"/>
  <c r="L5628" i="25" s="1"/>
  <c r="K5627" i="25"/>
  <c r="L5627" i="25" s="1"/>
  <c r="K5630" i="25"/>
  <c r="L5630" i="25" s="1"/>
  <c r="K5633" i="25"/>
  <c r="L5633" i="25" s="1"/>
  <c r="K5631" i="25"/>
  <c r="L5631" i="25" s="1"/>
  <c r="K5634" i="25"/>
  <c r="L5634" i="25" s="1"/>
  <c r="K5636" i="25"/>
  <c r="L5636" i="25" s="1"/>
  <c r="K5635" i="25"/>
  <c r="L5635" i="25" s="1"/>
  <c r="K5632" i="25"/>
  <c r="L5632" i="25" s="1"/>
  <c r="K5639" i="25"/>
  <c r="L5639" i="25" s="1"/>
  <c r="K5637" i="25"/>
  <c r="L5637" i="25" s="1"/>
  <c r="K5638" i="25"/>
  <c r="L5638" i="25" s="1"/>
  <c r="K5640" i="25"/>
  <c r="L5640" i="25" s="1"/>
  <c r="K5641" i="25"/>
  <c r="L5641" i="25" s="1"/>
  <c r="K5643" i="25"/>
  <c r="L5643" i="25" s="1"/>
  <c r="K5645" i="25"/>
  <c r="L5645" i="25" s="1"/>
  <c r="K5644" i="25"/>
  <c r="L5644" i="25" s="1"/>
  <c r="K5642" i="25"/>
  <c r="L5642" i="25" s="1"/>
  <c r="K5648" i="25"/>
  <c r="L5648" i="25" s="1"/>
  <c r="K5646" i="25"/>
  <c r="L5646" i="25" s="1"/>
  <c r="K5647" i="25"/>
  <c r="L5647" i="25" s="1"/>
  <c r="K5650" i="25"/>
  <c r="L5650" i="25" s="1"/>
  <c r="K5649" i="25"/>
  <c r="L5649" i="25" s="1"/>
  <c r="K5653" i="25"/>
  <c r="L5653" i="25" s="1"/>
  <c r="K5651" i="25"/>
  <c r="L5651" i="25" s="1"/>
  <c r="K5652" i="25"/>
  <c r="L5652" i="25" s="1"/>
  <c r="K5656" i="25"/>
  <c r="L5656" i="25" s="1"/>
  <c r="K5655" i="25"/>
  <c r="L5655" i="25" s="1"/>
  <c r="K5654" i="25"/>
  <c r="L5654" i="25" s="1"/>
  <c r="K5658" i="25"/>
  <c r="L5658" i="25" s="1"/>
  <c r="K5659" i="25"/>
  <c r="L5659" i="25" s="1"/>
  <c r="K5657" i="25"/>
  <c r="L5657" i="25" s="1"/>
  <c r="K5661" i="25"/>
  <c r="L5661" i="25" s="1"/>
  <c r="K5660" i="25"/>
  <c r="L5660" i="25" s="1"/>
  <c r="K5662" i="25"/>
  <c r="L5662" i="25" s="1"/>
  <c r="K5663" i="25"/>
  <c r="L5663" i="25" s="1"/>
  <c r="K5664" i="25"/>
  <c r="L5664" i="25" s="1"/>
  <c r="K5665" i="25"/>
  <c r="L5665" i="25" s="1"/>
  <c r="K5668" i="25"/>
  <c r="L5668" i="25" s="1"/>
  <c r="K5666" i="25"/>
  <c r="L5666" i="25" s="1"/>
  <c r="K5670" i="25"/>
  <c r="L5670" i="25" s="1"/>
  <c r="K5669" i="25"/>
  <c r="L5669" i="25" s="1"/>
  <c r="K5667" i="25"/>
  <c r="L5667" i="25" s="1"/>
  <c r="K5671" i="25"/>
  <c r="L5671" i="25" s="1"/>
  <c r="K5672" i="25"/>
  <c r="L5672" i="25" s="1"/>
  <c r="K5674" i="25"/>
  <c r="L5674" i="25" s="1"/>
  <c r="K5673" i="25"/>
  <c r="L5673" i="25" s="1"/>
  <c r="K5675" i="25"/>
  <c r="L5675" i="25" s="1"/>
  <c r="K5676" i="25"/>
  <c r="L5676" i="25" s="1"/>
  <c r="K5679" i="25"/>
  <c r="L5679" i="25" s="1"/>
  <c r="K5678" i="25"/>
  <c r="L5678" i="25" s="1"/>
  <c r="K5677" i="25"/>
  <c r="L5677" i="25" s="1"/>
  <c r="K5680" i="25"/>
  <c r="L5680" i="25" s="1"/>
  <c r="K5684" i="25"/>
  <c r="L5684" i="25" s="1"/>
  <c r="K5685" i="25"/>
  <c r="L5685" i="25" s="1"/>
  <c r="K5681" i="25"/>
  <c r="L5681" i="25" s="1"/>
  <c r="K5682" i="25"/>
  <c r="L5682" i="25" s="1"/>
  <c r="K5686" i="25"/>
  <c r="L5686" i="25" s="1"/>
  <c r="K5683" i="25"/>
  <c r="L5683" i="25" s="1"/>
  <c r="K5687" i="25"/>
  <c r="L5687" i="25" s="1"/>
  <c r="K5691" i="25"/>
  <c r="L5691" i="25" s="1"/>
  <c r="K5690" i="25"/>
  <c r="L5690" i="25" s="1"/>
  <c r="K5688" i="25"/>
  <c r="L5688" i="25" s="1"/>
  <c r="K5693" i="25"/>
  <c r="L5693" i="25" s="1"/>
  <c r="K5689" i="25"/>
  <c r="L5689" i="25" s="1"/>
  <c r="K5694" i="25"/>
  <c r="L5694" i="25" s="1"/>
  <c r="K5695" i="25"/>
  <c r="L5695" i="25" s="1"/>
  <c r="K5692" i="25"/>
  <c r="L5692" i="25" s="1"/>
  <c r="K5696" i="25"/>
  <c r="L5696" i="25" s="1"/>
  <c r="K5697" i="25"/>
  <c r="L5697" i="25" s="1"/>
  <c r="K5700" i="25"/>
  <c r="L5700" i="25" s="1"/>
  <c r="K5699" i="25"/>
  <c r="L5699" i="25" s="1"/>
  <c r="K5698" i="25"/>
  <c r="L5698" i="25" s="1"/>
  <c r="K5701" i="25"/>
  <c r="L5701" i="25" s="1"/>
  <c r="K5703" i="25"/>
  <c r="L5703" i="25" s="1"/>
  <c r="K5702" i="25"/>
  <c r="L5702" i="25" s="1"/>
  <c r="K5705" i="25"/>
  <c r="L5705" i="25" s="1"/>
  <c r="K5704" i="25"/>
  <c r="L5704" i="25" s="1"/>
  <c r="K5707" i="25"/>
  <c r="L5707" i="25" s="1"/>
  <c r="K5706" i="25"/>
  <c r="L5706" i="25" s="1"/>
  <c r="K5708" i="25"/>
  <c r="L5708" i="25" s="1"/>
  <c r="K5709" i="25"/>
  <c r="L5709" i="25" s="1"/>
  <c r="K5710" i="25"/>
  <c r="L5710" i="25" s="1"/>
  <c r="K5711" i="25"/>
  <c r="L5711" i="25" s="1"/>
  <c r="K5714" i="25"/>
  <c r="L5714" i="25" s="1"/>
  <c r="K5712" i="25"/>
  <c r="L5712" i="25" s="1"/>
  <c r="K5713" i="25"/>
  <c r="L5713" i="25" s="1"/>
  <c r="K5715" i="25"/>
  <c r="L5715" i="25" s="1"/>
  <c r="K5717" i="25"/>
  <c r="L5717" i="25" s="1"/>
  <c r="K5716" i="25"/>
  <c r="L5716" i="25" s="1"/>
  <c r="K5720" i="25"/>
  <c r="L5720" i="25" s="1"/>
  <c r="K5719" i="25"/>
  <c r="L5719" i="25" s="1"/>
  <c r="K5718" i="25"/>
  <c r="L5718" i="25" s="1"/>
  <c r="K5721" i="25"/>
  <c r="L5721" i="25" s="1"/>
  <c r="K5722" i="25"/>
  <c r="L5722" i="25" s="1"/>
  <c r="K5723" i="25"/>
  <c r="L5723" i="25" s="1"/>
  <c r="K5724" i="25"/>
  <c r="L5724" i="25" s="1"/>
  <c r="K5726" i="25"/>
  <c r="L5726" i="25" s="1"/>
  <c r="K5725" i="25"/>
  <c r="L5725" i="25" s="1"/>
  <c r="K5727" i="25"/>
  <c r="L5727" i="25" s="1"/>
  <c r="K5728" i="25"/>
  <c r="L5728" i="25" s="1"/>
  <c r="K5729" i="25"/>
  <c r="L5729" i="25" s="1"/>
  <c r="K5731" i="25"/>
  <c r="L5731" i="25" s="1"/>
  <c r="K5730" i="25"/>
  <c r="L5730" i="25" s="1"/>
  <c r="K5733" i="25"/>
  <c r="L5733" i="25" s="1"/>
  <c r="K5732" i="25"/>
  <c r="L5732" i="25" s="1"/>
  <c r="K5734" i="25"/>
  <c r="L5734" i="25" s="1"/>
  <c r="K5735" i="25"/>
  <c r="L5735" i="25" s="1"/>
  <c r="K5737" i="25"/>
  <c r="L5737" i="25" s="1"/>
  <c r="K5738" i="25"/>
  <c r="L5738" i="25" s="1"/>
  <c r="K5736" i="25"/>
  <c r="L5736" i="25" s="1"/>
  <c r="K5740" i="25"/>
  <c r="L5740" i="25" s="1"/>
  <c r="K5741" i="25"/>
  <c r="L5741" i="25" s="1"/>
  <c r="K5739" i="25"/>
  <c r="L5739" i="25" s="1"/>
  <c r="K5742" i="25"/>
  <c r="L5742" i="25" s="1"/>
  <c r="K5745" i="25"/>
  <c r="L5745" i="25" s="1"/>
  <c r="K5746" i="25"/>
  <c r="L5746" i="25" s="1"/>
  <c r="K5743" i="25"/>
  <c r="L5743" i="25" s="1"/>
  <c r="K5744" i="25"/>
  <c r="L5744" i="25" s="1"/>
  <c r="K5747" i="25"/>
  <c r="L5747" i="25" s="1"/>
  <c r="K5748" i="25"/>
  <c r="L5748" i="25" s="1"/>
  <c r="K5750" i="25"/>
  <c r="L5750" i="25" s="1"/>
  <c r="K5749" i="25"/>
  <c r="L5749" i="25" s="1"/>
  <c r="K5753" i="25"/>
  <c r="L5753" i="25" s="1"/>
  <c r="K5752" i="25"/>
  <c r="L5752" i="25" s="1"/>
  <c r="K5751" i="25"/>
  <c r="L5751" i="25" s="1"/>
  <c r="K5757" i="25"/>
  <c r="L5757" i="25" s="1"/>
  <c r="K5756" i="25"/>
  <c r="L5756" i="25" s="1"/>
  <c r="K5754" i="25"/>
  <c r="L5754" i="25" s="1"/>
  <c r="K5755" i="25"/>
  <c r="L5755" i="25" s="1"/>
  <c r="K5758" i="25"/>
  <c r="L5758" i="25" s="1"/>
  <c r="K5759" i="25"/>
  <c r="L5759" i="25" s="1"/>
  <c r="K5760" i="25"/>
  <c r="L5760" i="25" s="1"/>
  <c r="K5761" i="25"/>
  <c r="L5761" i="25" s="1"/>
  <c r="K5763" i="25"/>
  <c r="L5763" i="25" s="1"/>
  <c r="K5765" i="25"/>
  <c r="L5765" i="25" s="1"/>
  <c r="K5764" i="25"/>
  <c r="L5764" i="25" s="1"/>
  <c r="K5766" i="25"/>
  <c r="L5766" i="25" s="1"/>
  <c r="K5762" i="25"/>
  <c r="L5762" i="25" s="1"/>
  <c r="K5767" i="25"/>
  <c r="L5767" i="25" s="1"/>
  <c r="K5768" i="25"/>
  <c r="L5768" i="25" s="1"/>
  <c r="K5770" i="25"/>
  <c r="L5770" i="25" s="1"/>
  <c r="K5769" i="25"/>
  <c r="L5769" i="25" s="1"/>
  <c r="K5774" i="25"/>
  <c r="L5774" i="25" s="1"/>
  <c r="K5775" i="25"/>
  <c r="L5775" i="25" s="1"/>
  <c r="K5772" i="25"/>
  <c r="L5772" i="25" s="1"/>
  <c r="K5771" i="25"/>
  <c r="L5771" i="25" s="1"/>
  <c r="K5773" i="25"/>
  <c r="L5773" i="25" s="1"/>
  <c r="K5777" i="25"/>
  <c r="L5777" i="25" s="1"/>
  <c r="K5776" i="25"/>
  <c r="L5776" i="25" s="1"/>
  <c r="K5779" i="25"/>
  <c r="L5779" i="25" s="1"/>
  <c r="K5778" i="25"/>
  <c r="L5778" i="25" s="1"/>
  <c r="K5783" i="25"/>
  <c r="L5783" i="25" s="1"/>
  <c r="K5782" i="25"/>
  <c r="L5782" i="25" s="1"/>
  <c r="K5780" i="25"/>
  <c r="L5780" i="25" s="1"/>
  <c r="K5784" i="25"/>
  <c r="L5784" i="25" s="1"/>
  <c r="K5781" i="25"/>
  <c r="L5781" i="25" s="1"/>
  <c r="K5786" i="25"/>
  <c r="L5786" i="25" s="1"/>
  <c r="K5788" i="25"/>
  <c r="L5788" i="25" s="1"/>
  <c r="K5785" i="25"/>
  <c r="L5785" i="25" s="1"/>
  <c r="K5789" i="25"/>
  <c r="L5789" i="25" s="1"/>
  <c r="K5787" i="25"/>
  <c r="L5787" i="25" s="1"/>
  <c r="K5790" i="25"/>
  <c r="L5790" i="25" s="1"/>
  <c r="K5791" i="25"/>
  <c r="L5791" i="25" s="1"/>
  <c r="K5792" i="25"/>
  <c r="L5792" i="25" s="1"/>
  <c r="K5794" i="25"/>
  <c r="L5794" i="25" s="1"/>
  <c r="K5793" i="25"/>
  <c r="L5793" i="25" s="1"/>
  <c r="K5796" i="25"/>
  <c r="L5796" i="25" s="1"/>
  <c r="K5797" i="25"/>
  <c r="L5797" i="25" s="1"/>
  <c r="K5795" i="25"/>
  <c r="L5795" i="25" s="1"/>
  <c r="K5798" i="25"/>
  <c r="L5798" i="25" s="1"/>
  <c r="K5800" i="25"/>
  <c r="L5800" i="25" s="1"/>
  <c r="K5799" i="25"/>
  <c r="L5799" i="25" s="1"/>
  <c r="K5801" i="25"/>
  <c r="L5801" i="25" s="1"/>
  <c r="K5803" i="25"/>
  <c r="L5803" i="25" s="1"/>
  <c r="K5805" i="25"/>
  <c r="L5805" i="25" s="1"/>
  <c r="K5802" i="25"/>
  <c r="L5802" i="25" s="1"/>
  <c r="K5808" i="25"/>
  <c r="L5808" i="25" s="1"/>
  <c r="K5804" i="25"/>
  <c r="L5804" i="25" s="1"/>
  <c r="K5807" i="25"/>
  <c r="L5807" i="25" s="1"/>
  <c r="K5810" i="25"/>
  <c r="L5810" i="25" s="1"/>
  <c r="K5806" i="25"/>
  <c r="L5806" i="25" s="1"/>
  <c r="K5811" i="25"/>
  <c r="L5811" i="25" s="1"/>
  <c r="K5809" i="25"/>
  <c r="L5809" i="25" s="1"/>
  <c r="K5812" i="25"/>
  <c r="L5812" i="25" s="1"/>
  <c r="K5813" i="25"/>
  <c r="L5813" i="25" s="1"/>
  <c r="K5815" i="25"/>
  <c r="L5815" i="25" s="1"/>
  <c r="K5814" i="25"/>
  <c r="L5814" i="25" s="1"/>
  <c r="K5816" i="25"/>
  <c r="L5816" i="25" s="1"/>
  <c r="K5817" i="25"/>
  <c r="L5817" i="25" s="1"/>
  <c r="K5818" i="25"/>
  <c r="L5818" i="25" s="1"/>
  <c r="K5819" i="25"/>
  <c r="L5819" i="25" s="1"/>
  <c r="K5820" i="25"/>
  <c r="L5820" i="25" s="1"/>
  <c r="K5821" i="25"/>
  <c r="L5821" i="25" s="1"/>
  <c r="K5823" i="25"/>
  <c r="L5823" i="25" s="1"/>
  <c r="K5822" i="25"/>
  <c r="L5822" i="25" s="1"/>
  <c r="K5825" i="25"/>
  <c r="L5825" i="25" s="1"/>
  <c r="K5826" i="25"/>
  <c r="L5826" i="25" s="1"/>
  <c r="K5827" i="25"/>
  <c r="L5827" i="25" s="1"/>
  <c r="K5828" i="25"/>
  <c r="L5828" i="25" s="1"/>
  <c r="K5824" i="25"/>
  <c r="L5824" i="25" s="1"/>
  <c r="K5830" i="25"/>
  <c r="L5830" i="25" s="1"/>
  <c r="K5833" i="25"/>
  <c r="L5833" i="25" s="1"/>
  <c r="K5829" i="25"/>
  <c r="L5829" i="25" s="1"/>
  <c r="K5832" i="25"/>
  <c r="L5832" i="25" s="1"/>
  <c r="K5831" i="25"/>
  <c r="L5831" i="25" s="1"/>
  <c r="K5834" i="25"/>
  <c r="L5834" i="25" s="1"/>
  <c r="K5835" i="25"/>
  <c r="L5835" i="25" s="1"/>
  <c r="K5836" i="25"/>
  <c r="L5836" i="25" s="1"/>
  <c r="K5837" i="25"/>
  <c r="L5837" i="25" s="1"/>
  <c r="K5838" i="25"/>
  <c r="L5838" i="25" s="1"/>
  <c r="K5840" i="25"/>
  <c r="L5840" i="25" s="1"/>
  <c r="K5839" i="25"/>
  <c r="L5839" i="25" s="1"/>
  <c r="K5843" i="25"/>
  <c r="L5843" i="25" s="1"/>
  <c r="K5841" i="25"/>
  <c r="L5841" i="25" s="1"/>
  <c r="K5844" i="25"/>
  <c r="L5844" i="25" s="1"/>
  <c r="K5842" i="25"/>
  <c r="L5842" i="25" s="1"/>
  <c r="K5845" i="25"/>
  <c r="L5845" i="25" s="1"/>
  <c r="K5847" i="25"/>
  <c r="L5847" i="25" s="1"/>
  <c r="K5846" i="25"/>
  <c r="L5846" i="25" s="1"/>
  <c r="K5848" i="25"/>
  <c r="L5848" i="25" s="1"/>
  <c r="K5849" i="25"/>
  <c r="L5849" i="25" s="1"/>
  <c r="K5851" i="25"/>
  <c r="L5851" i="25" s="1"/>
  <c r="K5852" i="25"/>
  <c r="L5852" i="25" s="1"/>
  <c r="K5854" i="25"/>
  <c r="L5854" i="25" s="1"/>
  <c r="K5850" i="25"/>
  <c r="L5850" i="25" s="1"/>
  <c r="K5853" i="25"/>
  <c r="L5853" i="25" s="1"/>
  <c r="K5855" i="25"/>
  <c r="L5855" i="25" s="1"/>
  <c r="K5857" i="25"/>
  <c r="L5857" i="25" s="1"/>
  <c r="K5856" i="25"/>
  <c r="L5856" i="25" s="1"/>
  <c r="K5860" i="25"/>
  <c r="L5860" i="25" s="1"/>
  <c r="K5859" i="25"/>
  <c r="L5859" i="25" s="1"/>
  <c r="K5858" i="25"/>
  <c r="L5858" i="25" s="1"/>
  <c r="K5862" i="25"/>
  <c r="L5862" i="25" s="1"/>
  <c r="K5861" i="25"/>
  <c r="L5861" i="25" s="1"/>
  <c r="K5863" i="25"/>
  <c r="L5863" i="25" s="1"/>
  <c r="K5865" i="25"/>
  <c r="L5865" i="25" s="1"/>
  <c r="K5866" i="25"/>
  <c r="L5866" i="25" s="1"/>
  <c r="K5864" i="25"/>
  <c r="L5864" i="25" s="1"/>
  <c r="K5867" i="25"/>
  <c r="L5867" i="25" s="1"/>
  <c r="K5868" i="25"/>
  <c r="L5868" i="25" s="1"/>
  <c r="K5870" i="25"/>
  <c r="L5870" i="25" s="1"/>
  <c r="K5871" i="25"/>
  <c r="L5871" i="25" s="1"/>
  <c r="K5869" i="25"/>
  <c r="L5869" i="25" s="1"/>
  <c r="K5873" i="25"/>
  <c r="L5873" i="25" s="1"/>
  <c r="K5872" i="25"/>
  <c r="L5872" i="25" s="1"/>
  <c r="K5875" i="25"/>
  <c r="L5875" i="25" s="1"/>
  <c r="K5874" i="25"/>
  <c r="L5874" i="25" s="1"/>
  <c r="K5876" i="25"/>
  <c r="L5876" i="25" s="1"/>
  <c r="K5877" i="25"/>
  <c r="L5877" i="25" s="1"/>
  <c r="K5878" i="25"/>
  <c r="L5878" i="25" s="1"/>
  <c r="K5879" i="25"/>
  <c r="L5879" i="25" s="1"/>
  <c r="K5880" i="25"/>
  <c r="L5880" i="25" s="1"/>
  <c r="K5881" i="25"/>
  <c r="L5881" i="25" s="1"/>
  <c r="K5882" i="25"/>
  <c r="L5882" i="25" s="1"/>
  <c r="K5883" i="25"/>
  <c r="L5883" i="25" s="1"/>
  <c r="K5885" i="25"/>
  <c r="L5885" i="25" s="1"/>
  <c r="K5886" i="25"/>
  <c r="L5886" i="25" s="1"/>
  <c r="K5884" i="25"/>
  <c r="L5884" i="25" s="1"/>
  <c r="K5887" i="25"/>
  <c r="L5887" i="25" s="1"/>
  <c r="K5890" i="25"/>
  <c r="L5890" i="25" s="1"/>
  <c r="K5889" i="25"/>
  <c r="L5889" i="25" s="1"/>
  <c r="K5888" i="25"/>
  <c r="L5888" i="25" s="1"/>
  <c r="K5891" i="25"/>
  <c r="L5891" i="25" s="1"/>
  <c r="K5892" i="25"/>
  <c r="L5892" i="25" s="1"/>
  <c r="K5894" i="25"/>
  <c r="L5894" i="25" s="1"/>
  <c r="K5893" i="25"/>
  <c r="L5893" i="25" s="1"/>
  <c r="K5895" i="25"/>
  <c r="L5895" i="25" s="1"/>
  <c r="K5899" i="25"/>
  <c r="L5899" i="25" s="1"/>
  <c r="K5896" i="25"/>
  <c r="L5896" i="25" s="1"/>
  <c r="K5898" i="25"/>
  <c r="L5898" i="25" s="1"/>
  <c r="K5897" i="25"/>
  <c r="L5897" i="25" s="1"/>
  <c r="K5904" i="25"/>
  <c r="L5904" i="25" s="1"/>
  <c r="K5903" i="25"/>
  <c r="L5903" i="25" s="1"/>
  <c r="K5900" i="25"/>
  <c r="L5900" i="25" s="1"/>
  <c r="K5902" i="25"/>
  <c r="L5902" i="25" s="1"/>
  <c r="K5901" i="25"/>
  <c r="L5901" i="25" s="1"/>
  <c r="K5905" i="25"/>
  <c r="L5905" i="25" s="1"/>
  <c r="K5906" i="25"/>
  <c r="L5906" i="25" s="1"/>
  <c r="K5907" i="25"/>
  <c r="L5907" i="25" s="1"/>
  <c r="K5908" i="25"/>
  <c r="L5908" i="25" s="1"/>
  <c r="K5910" i="25"/>
  <c r="L5910" i="25" s="1"/>
  <c r="K5909" i="25"/>
  <c r="L5909" i="25" s="1"/>
  <c r="K5911" i="25"/>
  <c r="L5911" i="25" s="1"/>
  <c r="K5912" i="25"/>
  <c r="L5912" i="25" s="1"/>
  <c r="K5914" i="25"/>
  <c r="L5914" i="25" s="1"/>
  <c r="K5913" i="25"/>
  <c r="L5913" i="25" s="1"/>
  <c r="K5915" i="25"/>
  <c r="L5915" i="25" s="1"/>
  <c r="K5916" i="25"/>
  <c r="L5916" i="25" s="1"/>
  <c r="K5917" i="25"/>
  <c r="L5917" i="25" s="1"/>
  <c r="K5918" i="25"/>
  <c r="L5918" i="25" s="1"/>
  <c r="K5919" i="25"/>
  <c r="L5919" i="25" s="1"/>
  <c r="K5920" i="25"/>
  <c r="L5920" i="25" s="1"/>
  <c r="K5921" i="25"/>
  <c r="L5921" i="25" s="1"/>
  <c r="K5922" i="25"/>
  <c r="L5922" i="25" s="1"/>
  <c r="K5923" i="25"/>
  <c r="L5923" i="25" s="1"/>
  <c r="K5924" i="25"/>
  <c r="L5924" i="25" s="1"/>
  <c r="K5925" i="25"/>
  <c r="L5925" i="25" s="1"/>
  <c r="K5927" i="25"/>
  <c r="L5927" i="25" s="1"/>
  <c r="K5926" i="25"/>
  <c r="L5926" i="25" s="1"/>
  <c r="K5930" i="25"/>
  <c r="L5930" i="25" s="1"/>
  <c r="K5928" i="25"/>
  <c r="L5928" i="25" s="1"/>
  <c r="K5929" i="25"/>
  <c r="L5929" i="25" s="1"/>
  <c r="K5931" i="25"/>
  <c r="L5931" i="25" s="1"/>
  <c r="K5932" i="25"/>
  <c r="L5932" i="25" s="1"/>
  <c r="K5938" i="25"/>
  <c r="L5938" i="25" s="1"/>
  <c r="K5934" i="25"/>
  <c r="L5934" i="25" s="1"/>
  <c r="K5933" i="25"/>
  <c r="L5933" i="25" s="1"/>
  <c r="K5936" i="25"/>
  <c r="L5936" i="25" s="1"/>
  <c r="K5935" i="25"/>
  <c r="L5935" i="25" s="1"/>
  <c r="K5937" i="25"/>
  <c r="L5937" i="25" s="1"/>
  <c r="K5940" i="25"/>
  <c r="L5940" i="25" s="1"/>
  <c r="K5941" i="25"/>
  <c r="L5941" i="25" s="1"/>
  <c r="K5939" i="25"/>
  <c r="L5939" i="25" s="1"/>
  <c r="K5942" i="25"/>
  <c r="L5942" i="25" s="1"/>
  <c r="K5944" i="25"/>
  <c r="L5944" i="25" s="1"/>
  <c r="K5943" i="25"/>
  <c r="L5943" i="25" s="1"/>
  <c r="K5948" i="25"/>
  <c r="L5948" i="25" s="1"/>
  <c r="K5945" i="25"/>
  <c r="L5945" i="25" s="1"/>
  <c r="K5950" i="25"/>
  <c r="L5950" i="25" s="1"/>
  <c r="K5946" i="25"/>
  <c r="L5946" i="25" s="1"/>
  <c r="K5951" i="25"/>
  <c r="L5951" i="25" s="1"/>
  <c r="K5947" i="25"/>
  <c r="L5947" i="25" s="1"/>
  <c r="K5949" i="25"/>
  <c r="L5949" i="25" s="1"/>
  <c r="K5952" i="25"/>
  <c r="L5952" i="25" s="1"/>
  <c r="K5953" i="25"/>
  <c r="L5953" i="25" s="1"/>
  <c r="K5954" i="25"/>
  <c r="L5954" i="25" s="1"/>
  <c r="K5959" i="25"/>
  <c r="L5959" i="25" s="1"/>
  <c r="K5955" i="25"/>
  <c r="L5955" i="25" s="1"/>
  <c r="K5956" i="25"/>
  <c r="L5956" i="25" s="1"/>
  <c r="K5958" i="25"/>
  <c r="L5958" i="25" s="1"/>
  <c r="K5957" i="25"/>
  <c r="L5957" i="25" s="1"/>
  <c r="K5960" i="25"/>
  <c r="L5960" i="25" s="1"/>
  <c r="K5961" i="25"/>
  <c r="L5961" i="25" s="1"/>
  <c r="K5962" i="25"/>
  <c r="L5962" i="25" s="1"/>
  <c r="K5964" i="25"/>
  <c r="L5964" i="25" s="1"/>
  <c r="K5963" i="25"/>
  <c r="L5963" i="25" s="1"/>
  <c r="K5966" i="25"/>
  <c r="L5966" i="25" s="1"/>
  <c r="K5967" i="25"/>
  <c r="L5967" i="25" s="1"/>
  <c r="K5965" i="25"/>
  <c r="L5965" i="25" s="1"/>
  <c r="K5968" i="25"/>
  <c r="L5968" i="25" s="1"/>
  <c r="K5969" i="25"/>
  <c r="L5969" i="25" s="1"/>
  <c r="K5970" i="25"/>
  <c r="L5970" i="25" s="1"/>
  <c r="K5971" i="25"/>
  <c r="L5971" i="25" s="1"/>
  <c r="K5972" i="25"/>
  <c r="L5972" i="25" s="1"/>
  <c r="K5973" i="25"/>
  <c r="L5973" i="25" s="1"/>
  <c r="K5974" i="25"/>
  <c r="L5974" i="25" s="1"/>
  <c r="K5977" i="25"/>
  <c r="L5977" i="25" s="1"/>
  <c r="K5975" i="25"/>
  <c r="L5975" i="25" s="1"/>
  <c r="K5976" i="25"/>
  <c r="L5976" i="25" s="1"/>
  <c r="K5978" i="25"/>
  <c r="L5978" i="25" s="1"/>
  <c r="K5979" i="25"/>
  <c r="L5979" i="25" s="1"/>
  <c r="K5980" i="25"/>
  <c r="L5980" i="25" s="1"/>
  <c r="K5983" i="25"/>
  <c r="L5983" i="25" s="1"/>
  <c r="K5981" i="25"/>
  <c r="L5981" i="25" s="1"/>
  <c r="K5985" i="25"/>
  <c r="L5985" i="25" s="1"/>
  <c r="K5982" i="25"/>
  <c r="L5982" i="25" s="1"/>
  <c r="K5984" i="25"/>
  <c r="L5984" i="25" s="1"/>
  <c r="K5986" i="25"/>
  <c r="L5986" i="25" s="1"/>
  <c r="K5988" i="25"/>
  <c r="L5988" i="25" s="1"/>
  <c r="K5987" i="25"/>
  <c r="L5987" i="25" s="1"/>
  <c r="K5991" i="25"/>
  <c r="L5991" i="25" s="1"/>
  <c r="K5989" i="25"/>
  <c r="L5989" i="25" s="1"/>
  <c r="K5990" i="25"/>
  <c r="L5990" i="25" s="1"/>
  <c r="K5993" i="25"/>
  <c r="L5993" i="25" s="1"/>
  <c r="K5994" i="25"/>
  <c r="L5994" i="25" s="1"/>
  <c r="K5992" i="25"/>
  <c r="L5992" i="25" s="1"/>
  <c r="K5995" i="25"/>
  <c r="L5995" i="25" s="1"/>
  <c r="K5997" i="25"/>
  <c r="L5997" i="25" s="1"/>
  <c r="K5998" i="25"/>
  <c r="L5998" i="25" s="1"/>
  <c r="K6000" i="25"/>
  <c r="L6000" i="25" s="1"/>
  <c r="J6003" i="25"/>
  <c r="K6002" i="25"/>
  <c r="L6002" i="25" s="1"/>
  <c r="HJ8" i="25"/>
  <c r="HJ6" i="25" s="1"/>
  <c r="HH8" i="25"/>
  <c r="HG8" i="25"/>
  <c r="HI8" i="25"/>
  <c r="HI6" i="25" s="1"/>
  <c r="HM8" i="25"/>
  <c r="HM6" i="25" s="1"/>
  <c r="HK8" i="25"/>
  <c r="HK6" i="25" s="1"/>
  <c r="HL8" i="25"/>
  <c r="HL6" i="25" s="1"/>
  <c r="HN8" i="25"/>
  <c r="HN6" i="25" s="1"/>
  <c r="HO8" i="25"/>
  <c r="HO6" i="25" s="1"/>
  <c r="HP8" i="25"/>
  <c r="HP6" i="25" s="1"/>
  <c r="HQ8" i="25"/>
  <c r="HQ6" i="25" s="1"/>
  <c r="HS8" i="25"/>
  <c r="HS6" i="25" s="1"/>
  <c r="HR8" i="25"/>
  <c r="HR6" i="25" s="1"/>
  <c r="HU8" i="25"/>
  <c r="HU6" i="25" s="1"/>
  <c r="HT8" i="25"/>
  <c r="HT6" i="25" s="1"/>
  <c r="HW8" i="25"/>
  <c r="HW6" i="25" s="1"/>
  <c r="HV8" i="25"/>
  <c r="HV6" i="25" s="1"/>
  <c r="HX8" i="25"/>
  <c r="HX6" i="25" s="1"/>
  <c r="HY8" i="25"/>
  <c r="HY6" i="25" s="1"/>
  <c r="HZ8" i="25"/>
  <c r="HZ6" i="25" s="1"/>
  <c r="IA8" i="25"/>
  <c r="IA6" i="25" s="1"/>
  <c r="IB8" i="25"/>
  <c r="IB6" i="25" s="1"/>
  <c r="IC8" i="25"/>
  <c r="IC6" i="25" s="1"/>
  <c r="ID8" i="25"/>
  <c r="ID6" i="25" s="1"/>
  <c r="IE8" i="25"/>
  <c r="IE6" i="25" s="1"/>
  <c r="IG8" i="25"/>
  <c r="IG6" i="25" s="1"/>
  <c r="IF8" i="25"/>
  <c r="IF6" i="25" s="1"/>
  <c r="IH8" i="25"/>
  <c r="IH6" i="25" s="1"/>
  <c r="II8" i="25"/>
  <c r="II6" i="25" s="1"/>
  <c r="IJ8" i="25"/>
  <c r="IJ6" i="25" s="1"/>
  <c r="IK8" i="25"/>
  <c r="IK6" i="25" s="1"/>
  <c r="IO8" i="25"/>
  <c r="IO6" i="25" s="1"/>
  <c r="IL8" i="25"/>
  <c r="IL6" i="25" s="1"/>
  <c r="IM8" i="25"/>
  <c r="IM6" i="25" s="1"/>
  <c r="IQ8" i="25"/>
  <c r="IQ6" i="25" s="1"/>
  <c r="IN8" i="25"/>
  <c r="IN6" i="25" s="1"/>
  <c r="IS8" i="25"/>
  <c r="IS6" i="25" s="1"/>
  <c r="IP8" i="25"/>
  <c r="IP6" i="25" s="1"/>
  <c r="IR8" i="25"/>
  <c r="IR6" i="25" s="1"/>
  <c r="IU8" i="25"/>
  <c r="IU6" i="25" s="1"/>
  <c r="IW8" i="25"/>
  <c r="IW6" i="25" s="1"/>
  <c r="IT8" i="25"/>
  <c r="IT6" i="25" s="1"/>
  <c r="IV8" i="25"/>
  <c r="IV6" i="25" s="1"/>
  <c r="IY8" i="25"/>
  <c r="IY6" i="25" s="1"/>
  <c r="IX8" i="25"/>
  <c r="IX6" i="25" s="1"/>
  <c r="JA8" i="25"/>
  <c r="JA6" i="25" s="1"/>
  <c r="IZ8" i="25"/>
  <c r="IZ6" i="25" s="1"/>
  <c r="JE8" i="25"/>
  <c r="JE6" i="25" s="1"/>
  <c r="JC8" i="25"/>
  <c r="JC6" i="25" s="1"/>
  <c r="JB8" i="25"/>
  <c r="JB6" i="25" s="1"/>
  <c r="JD8" i="25"/>
  <c r="JD6" i="25" s="1"/>
  <c r="JG8" i="25"/>
  <c r="JG6" i="25" s="1"/>
  <c r="JF8" i="25"/>
  <c r="JF6" i="25" s="1"/>
  <c r="JH8" i="25"/>
  <c r="JH6" i="25" s="1"/>
  <c r="JI8" i="25"/>
  <c r="JI6" i="25" s="1"/>
  <c r="JM8" i="25"/>
  <c r="JM6" i="25" s="1"/>
  <c r="JJ8" i="25"/>
  <c r="JJ6" i="25" s="1"/>
  <c r="JK8" i="25"/>
  <c r="JK6" i="25" s="1"/>
  <c r="JL8" i="25"/>
  <c r="JL6" i="25" s="1"/>
  <c r="JO8" i="25"/>
  <c r="JO6" i="25" s="1"/>
  <c r="JN8" i="25"/>
  <c r="JN6" i="25" s="1"/>
  <c r="JP8" i="25"/>
  <c r="JP6" i="25" s="1"/>
  <c r="JQ8" i="25"/>
  <c r="JQ6" i="25" s="1"/>
  <c r="JS8" i="25"/>
  <c r="JS6" i="25" s="1"/>
  <c r="JU8" i="25"/>
  <c r="JU6" i="25" s="1"/>
  <c r="JR8" i="25"/>
  <c r="JR6" i="25" s="1"/>
  <c r="JT8" i="25"/>
  <c r="JT6" i="25" s="1"/>
  <c r="JY8" i="25"/>
  <c r="JY6" i="25" s="1"/>
  <c r="JV8" i="25"/>
  <c r="JV6" i="25" s="1"/>
  <c r="JW8" i="25"/>
  <c r="JW6" i="25" s="1"/>
  <c r="JX8" i="25"/>
  <c r="JX6" i="25" s="1"/>
  <c r="KC8" i="25"/>
  <c r="KC6" i="25" s="1"/>
  <c r="JZ8" i="25"/>
  <c r="JZ6" i="25" s="1"/>
  <c r="KA8" i="25"/>
  <c r="KA6" i="25" s="1"/>
  <c r="KB8" i="25"/>
  <c r="KB6" i="25" s="1"/>
  <c r="KD8" i="25"/>
  <c r="KD6" i="25" s="1"/>
  <c r="KE8" i="25"/>
  <c r="KE6" i="25" s="1"/>
  <c r="KG8" i="25"/>
  <c r="KG6" i="25" s="1"/>
  <c r="KF8" i="25"/>
  <c r="KF6" i="25" s="1"/>
  <c r="KI8" i="25"/>
  <c r="KI6" i="25" s="1"/>
  <c r="KH8" i="25"/>
  <c r="KH6" i="25" s="1"/>
  <c r="KK8" i="25"/>
  <c r="KK6" i="25" s="1"/>
  <c r="KJ8" i="25"/>
  <c r="KJ6" i="25" s="1"/>
  <c r="KL8" i="25"/>
  <c r="KL6" i="25" s="1"/>
  <c r="KM8" i="25"/>
  <c r="KM6" i="25" s="1"/>
  <c r="KN8" i="25"/>
  <c r="KN6" i="25" s="1"/>
  <c r="KO8" i="25"/>
  <c r="KO6" i="25" s="1"/>
  <c r="KQ8" i="25"/>
  <c r="KQ6" i="25" s="1"/>
  <c r="KP8" i="25"/>
  <c r="KP6" i="25" s="1"/>
  <c r="KR8" i="25"/>
  <c r="KR6" i="25" s="1"/>
  <c r="KS8" i="25"/>
  <c r="KS6" i="25" s="1"/>
  <c r="KT8" i="25"/>
  <c r="KT6" i="25" s="1"/>
  <c r="KU8" i="25"/>
  <c r="KU6" i="25" s="1"/>
  <c r="KY8" i="25"/>
  <c r="KY6" i="25" s="1"/>
  <c r="KW8" i="25"/>
  <c r="KW6" i="25" s="1"/>
  <c r="KV8" i="25"/>
  <c r="KV6" i="25" s="1"/>
  <c r="KX8" i="25"/>
  <c r="KX6" i="25" s="1"/>
  <c r="LA8" i="25"/>
  <c r="LA6" i="25" s="1"/>
  <c r="KZ8" i="25"/>
  <c r="KZ6" i="25" s="1"/>
  <c r="LE8" i="25"/>
  <c r="LE6" i="25" s="1"/>
  <c r="LC8" i="25"/>
  <c r="LC6" i="25" s="1"/>
  <c r="LB8" i="25"/>
  <c r="LB6" i="25" s="1"/>
  <c r="LD8" i="25"/>
  <c r="LD6" i="25" s="1"/>
  <c r="LF8" i="25"/>
  <c r="LF6" i="25" s="1"/>
  <c r="LG8" i="25"/>
  <c r="LG6" i="25" s="1"/>
  <c r="LH8" i="25"/>
  <c r="LH6" i="25" s="1"/>
  <c r="LI8" i="25"/>
  <c r="LI6" i="25" s="1"/>
  <c r="LJ8" i="25"/>
  <c r="LJ6" i="25" s="1"/>
  <c r="LK8" i="25"/>
  <c r="LK6" i="25" s="1"/>
  <c r="LO8" i="25"/>
  <c r="LO6" i="25" s="1"/>
  <c r="LL8" i="25"/>
  <c r="LL6" i="25" s="1"/>
  <c r="LM8" i="25"/>
  <c r="LM6" i="25" s="1"/>
  <c r="LN8" i="25"/>
  <c r="LN6" i="25" s="1"/>
  <c r="LQ8" i="25"/>
  <c r="LQ6" i="25" s="1"/>
  <c r="LP8" i="25"/>
  <c r="LP6" i="25" s="1"/>
  <c r="LR8" i="25"/>
  <c r="LR6" i="25" s="1"/>
  <c r="LS8" i="25"/>
  <c r="LS6" i="25" s="1"/>
  <c r="LW8" i="25"/>
  <c r="LW6" i="25" s="1"/>
  <c r="LT8" i="25"/>
  <c r="LT6" i="25" s="1"/>
  <c r="LU8" i="25"/>
  <c r="LU6" i="25" s="1"/>
  <c r="LV8" i="25"/>
  <c r="LV6" i="25" s="1"/>
  <c r="LX8" i="25"/>
  <c r="LX6" i="25" s="1"/>
  <c r="LY8" i="25"/>
  <c r="LY6" i="25" s="1"/>
  <c r="MC8" i="25"/>
  <c r="MC6" i="25" s="1"/>
  <c r="LZ8" i="25"/>
  <c r="LZ6" i="25" s="1"/>
  <c r="MA8" i="25"/>
  <c r="MA6" i="25" s="1"/>
  <c r="MB8" i="25"/>
  <c r="MB6" i="25" s="1"/>
  <c r="MD8" i="25"/>
  <c r="MD6" i="25" s="1"/>
  <c r="ME8" i="25"/>
  <c r="ME6" i="25" s="1"/>
  <c r="MF8" i="25"/>
  <c r="MF6" i="25" s="1"/>
  <c r="MG8" i="25"/>
  <c r="MG6" i="25" s="1"/>
  <c r="MH8" i="25"/>
  <c r="MH6" i="25" s="1"/>
  <c r="MI8" i="25"/>
  <c r="MI6" i="25" s="1"/>
  <c r="MJ8" i="25"/>
  <c r="MJ6" i="25" s="1"/>
  <c r="MK8" i="25"/>
  <c r="MK6" i="25" s="1"/>
  <c r="MO8" i="25"/>
  <c r="MO6" i="25" s="1"/>
  <c r="ML8" i="25"/>
  <c r="ML6" i="25" s="1"/>
  <c r="MM8" i="25"/>
  <c r="MM6" i="25" s="1"/>
  <c r="MN8" i="25"/>
  <c r="MN6" i="25" s="1"/>
  <c r="MP8" i="25"/>
  <c r="MP6" i="25" s="1"/>
  <c r="MQ8" i="25"/>
  <c r="MQ6" i="25" s="1"/>
  <c r="MR8" i="25"/>
  <c r="MR6" i="25" s="1"/>
  <c r="MS8" i="25"/>
  <c r="MS6" i="25" s="1"/>
  <c r="MU8" i="25"/>
  <c r="MU6" i="25" s="1"/>
  <c r="MT8" i="25"/>
  <c r="MT6" i="25" s="1"/>
  <c r="MW8" i="25"/>
  <c r="MW6" i="25" s="1"/>
  <c r="MV8" i="25"/>
  <c r="MV6" i="25" s="1"/>
  <c r="MY8" i="25"/>
  <c r="MY6" i="25" s="1"/>
  <c r="MX8" i="25"/>
  <c r="MX6" i="25" s="1"/>
  <c r="NA8" i="25"/>
  <c r="NA6" i="25" s="1"/>
  <c r="MZ8" i="25"/>
  <c r="MZ6" i="25" s="1"/>
  <c r="NB8" i="25"/>
  <c r="NB6" i="25" s="1"/>
  <c r="NC8" i="25"/>
  <c r="NC6" i="25" s="1"/>
  <c r="NE8" i="25"/>
  <c r="NE6" i="25" s="1"/>
  <c r="ND8" i="25"/>
  <c r="ND6" i="25" s="1"/>
  <c r="NF8" i="25"/>
  <c r="NF6" i="25" s="1"/>
  <c r="NG8" i="25"/>
  <c r="NG6" i="25" s="1"/>
  <c r="NH8" i="25"/>
  <c r="NH6" i="25" s="1"/>
  <c r="NI8" i="25"/>
  <c r="NI6" i="25" s="1"/>
  <c r="NO8" i="25"/>
  <c r="NO6" i="25" s="1"/>
  <c r="NJ8" i="25"/>
  <c r="NJ6" i="25" s="1"/>
  <c r="NK8" i="25"/>
  <c r="NK6" i="25" s="1"/>
  <c r="NM8" i="25"/>
  <c r="NM6" i="25" s="1"/>
  <c r="NL8" i="25"/>
  <c r="NL6" i="25" s="1"/>
  <c r="NN8" i="25"/>
  <c r="NN6" i="25" s="1"/>
  <c r="NQ8" i="25"/>
  <c r="NQ6" i="25" s="1"/>
  <c r="NP8" i="25"/>
  <c r="NP6" i="25" s="1"/>
  <c r="NS8" i="25"/>
  <c r="NS6" i="25" s="1"/>
  <c r="NR8" i="25"/>
  <c r="NR6" i="25" s="1"/>
  <c r="NT8" i="25"/>
  <c r="NT6" i="25" s="1"/>
  <c r="NW8" i="25"/>
  <c r="NW6" i="25" s="1"/>
  <c r="NV8" i="25"/>
  <c r="NV6" i="25" s="1"/>
  <c r="NU8" i="25"/>
  <c r="NU6" i="25" s="1"/>
  <c r="NY8" i="25"/>
  <c r="NY6" i="25" s="1"/>
  <c r="NZ8" i="25"/>
  <c r="NZ6" i="25" s="1"/>
  <c r="OA8" i="25"/>
  <c r="OA6" i="25" s="1"/>
  <c r="NX8" i="25"/>
  <c r="NX6" i="25" s="1"/>
  <c r="OB8" i="25"/>
  <c r="OB6" i="25" s="1"/>
  <c r="OC8" i="25"/>
  <c r="OC6" i="25" s="1"/>
  <c r="OE8" i="25"/>
  <c r="OE6" i="25" s="1"/>
  <c r="OD8" i="25"/>
  <c r="OD6" i="25" s="1"/>
  <c r="OG8" i="25"/>
  <c r="OG6" i="25" s="1"/>
  <c r="OF8" i="25"/>
  <c r="OF6" i="25" s="1"/>
  <c r="OI8" i="25"/>
  <c r="OI6" i="25" s="1"/>
  <c r="OH8" i="25"/>
  <c r="OH6" i="25" s="1"/>
  <c r="OK8" i="25"/>
  <c r="OK6" i="25" s="1"/>
  <c r="OJ8" i="25"/>
  <c r="OJ6" i="25" s="1"/>
  <c r="OO8" i="25"/>
  <c r="OO6" i="25" s="1"/>
  <c r="OL8" i="25"/>
  <c r="OL6" i="25" s="1"/>
  <c r="OM8" i="25"/>
  <c r="OM6" i="25" s="1"/>
  <c r="ON8" i="25"/>
  <c r="ON6" i="25" s="1"/>
  <c r="OQ8" i="25"/>
  <c r="OQ6" i="25" s="1"/>
  <c r="OP8" i="25"/>
  <c r="OP6" i="25" s="1"/>
  <c r="OR8" i="25"/>
  <c r="OR6" i="25" s="1"/>
  <c r="OV8" i="25"/>
  <c r="OV6" i="25" s="1"/>
  <c r="OT8" i="25"/>
  <c r="OT6" i="25" s="1"/>
  <c r="OS8" i="25"/>
  <c r="OS6" i="25" s="1"/>
  <c r="OW8" i="25"/>
  <c r="OW6" i="25" s="1"/>
  <c r="OU8" i="25"/>
  <c r="OU6" i="25" s="1"/>
  <c r="OX8" i="25"/>
  <c r="OX6" i="25" s="1"/>
  <c r="OY8" i="25"/>
  <c r="OY6" i="25" s="1"/>
  <c r="OZ8" i="25"/>
  <c r="OZ6" i="25" s="1"/>
  <c r="PA8" i="25"/>
  <c r="PA6" i="25" s="1"/>
  <c r="PB8" i="25"/>
  <c r="PB6" i="25" s="1"/>
  <c r="PE8" i="25"/>
  <c r="PE6" i="25" s="1"/>
  <c r="PD8" i="25"/>
  <c r="PD6" i="25" s="1"/>
  <c r="PC8" i="25"/>
  <c r="PC6" i="25" s="1"/>
  <c r="PF8" i="25"/>
  <c r="PF6" i="25" s="1"/>
  <c r="PG8" i="25"/>
  <c r="PG6" i="25" s="1"/>
  <c r="PK8" i="25"/>
  <c r="PK6" i="25" s="1"/>
  <c r="PI8" i="25"/>
  <c r="PI6" i="25" s="1"/>
  <c r="PH8" i="25"/>
  <c r="PH6" i="25" s="1"/>
  <c r="PJ8" i="25"/>
  <c r="PJ6" i="25" s="1"/>
  <c r="PM8" i="25"/>
  <c r="PM6" i="25" s="1"/>
  <c r="PL8" i="25"/>
  <c r="PL6" i="25" s="1"/>
  <c r="PO8" i="25"/>
  <c r="PO6" i="25" s="1"/>
  <c r="PN8" i="25"/>
  <c r="PN6" i="25" s="1"/>
  <c r="PS8" i="25"/>
  <c r="PS6" i="25" s="1"/>
  <c r="PQ8" i="25"/>
  <c r="PQ6" i="25" s="1"/>
  <c r="PP8" i="25"/>
  <c r="PP6" i="25" s="1"/>
  <c r="PU8" i="25"/>
  <c r="PU6" i="25" s="1"/>
  <c r="PR8" i="25"/>
  <c r="PR6" i="25" s="1"/>
  <c r="PT8" i="25"/>
  <c r="PT6" i="25" s="1"/>
  <c r="PW8" i="25"/>
  <c r="PW6" i="25" s="1"/>
  <c r="PV8" i="25"/>
  <c r="PV6" i="25" s="1"/>
  <c r="PX8" i="25"/>
  <c r="PX6" i="25" s="1"/>
  <c r="PY8" i="25"/>
  <c r="PY6" i="25" s="1"/>
  <c r="QC8" i="25"/>
  <c r="QC6" i="25" s="1"/>
  <c r="QA8" i="25"/>
  <c r="QA6" i="25" s="1"/>
  <c r="PZ8" i="25"/>
  <c r="PZ6" i="25" s="1"/>
  <c r="QB8" i="25"/>
  <c r="QB6" i="25" s="1"/>
  <c r="QD8" i="25"/>
  <c r="QD6" i="25" s="1"/>
  <c r="QE8" i="25"/>
  <c r="QE6" i="25" s="1"/>
  <c r="QG8" i="25"/>
  <c r="QG6" i="25" s="1"/>
  <c r="QF8" i="25"/>
  <c r="QF6" i="25" s="1"/>
  <c r="QH8" i="25"/>
  <c r="QH6" i="25" s="1"/>
  <c r="QJ8" i="25"/>
  <c r="QJ6" i="25" s="1"/>
  <c r="QI8" i="25"/>
  <c r="QI6" i="25" s="1"/>
  <c r="QL8" i="25"/>
  <c r="QL6" i="25" s="1"/>
  <c r="QM8" i="25"/>
  <c r="QM6" i="25" s="1"/>
  <c r="QK8" i="25"/>
  <c r="QK6" i="25" s="1"/>
  <c r="QN8" i="25"/>
  <c r="QN6" i="25" s="1"/>
  <c r="QO8" i="25"/>
  <c r="QO6" i="25" s="1"/>
  <c r="QP8" i="25"/>
  <c r="QP6" i="25" s="1"/>
  <c r="QQ8" i="25"/>
  <c r="QQ6" i="25" s="1"/>
  <c r="QR8" i="25"/>
  <c r="QR6" i="25" s="1"/>
  <c r="QU8" i="25"/>
  <c r="QU6" i="25" s="1"/>
  <c r="QS8" i="25"/>
  <c r="QS6" i="25" s="1"/>
  <c r="QT8" i="25"/>
  <c r="QT6" i="25" s="1"/>
  <c r="QW8" i="25"/>
  <c r="QW6" i="25" s="1"/>
  <c r="QV8" i="25"/>
  <c r="QV6" i="25" s="1"/>
  <c r="QX8" i="25"/>
  <c r="QX6" i="25" s="1"/>
  <c r="RA8" i="25"/>
  <c r="RA6" i="25" s="1"/>
  <c r="QY8" i="25"/>
  <c r="QY6" i="25" s="1"/>
  <c r="QZ8" i="25"/>
  <c r="QZ6" i="25" s="1"/>
  <c r="RC8" i="25"/>
  <c r="RC6" i="25" s="1"/>
  <c r="RB8" i="25"/>
  <c r="RB6" i="25" s="1"/>
  <c r="RG8" i="25"/>
  <c r="RG6" i="25" s="1"/>
  <c r="RE8" i="25"/>
  <c r="RE6" i="25" s="1"/>
  <c r="RD8" i="25"/>
  <c r="RD6" i="25" s="1"/>
  <c r="RF8" i="25"/>
  <c r="RF6" i="25" s="1"/>
  <c r="RK8" i="25"/>
  <c r="RK6" i="25" s="1"/>
  <c r="RH8" i="25"/>
  <c r="RH6" i="25" s="1"/>
  <c r="RI8" i="25"/>
  <c r="RI6" i="25" s="1"/>
  <c r="RJ8" i="25"/>
  <c r="RJ6" i="25" s="1"/>
  <c r="RM8" i="25"/>
  <c r="RM6" i="25" s="1"/>
  <c r="RL8" i="25"/>
  <c r="RL6" i="25" s="1"/>
  <c r="RO8" i="25"/>
  <c r="RO6" i="25" s="1"/>
  <c r="RN8" i="25"/>
  <c r="RN6" i="25" s="1"/>
  <c r="RQ8" i="25"/>
  <c r="RQ6" i="25" s="1"/>
  <c r="RP8" i="25"/>
  <c r="RP6" i="25" s="1"/>
  <c r="RS8" i="25"/>
  <c r="RS6" i="25" s="1"/>
  <c r="RR8" i="25"/>
  <c r="RR6" i="25" s="1"/>
  <c r="RU8" i="25"/>
  <c r="RU6" i="25" s="1"/>
  <c r="RT8" i="25"/>
  <c r="RT6" i="25" s="1"/>
  <c r="RY8" i="25"/>
  <c r="RY6" i="25" s="1"/>
  <c r="RV8" i="25"/>
  <c r="RV6" i="25" s="1"/>
  <c r="RW8" i="25"/>
  <c r="RW6" i="25" s="1"/>
  <c r="RX8" i="25"/>
  <c r="RX6" i="25" s="1"/>
  <c r="SA8" i="25"/>
  <c r="SA6" i="25" s="1"/>
  <c r="RZ8" i="25"/>
  <c r="RZ6" i="25" s="1"/>
  <c r="SB8" i="25"/>
  <c r="SB6" i="25" s="1"/>
  <c r="SC8" i="25"/>
  <c r="SC6" i="25" s="1"/>
  <c r="SD8" i="25"/>
  <c r="SD6" i="25" s="1"/>
  <c r="SE8" i="25"/>
  <c r="SE6" i="25" s="1"/>
  <c r="SI8" i="25"/>
  <c r="SI6" i="25" s="1"/>
  <c r="SG8" i="25"/>
  <c r="SG6" i="25" s="1"/>
  <c r="SF8" i="25"/>
  <c r="SF6" i="25" s="1"/>
  <c r="SH8" i="25"/>
  <c r="SH6" i="25" s="1"/>
  <c r="SJ8" i="25"/>
  <c r="SJ6" i="25" s="1"/>
  <c r="SK8" i="25"/>
  <c r="SK6" i="25" s="1"/>
  <c r="SL8" i="25"/>
  <c r="SL6" i="25" s="1"/>
  <c r="SM8" i="25"/>
  <c r="SM6" i="25" s="1"/>
  <c r="SO8" i="25"/>
  <c r="SO6" i="25" s="1"/>
  <c r="SN8" i="25"/>
  <c r="SN6" i="25" s="1"/>
  <c r="SP8" i="25"/>
  <c r="SP6" i="25" s="1"/>
  <c r="SQ8" i="25"/>
  <c r="SQ6" i="25" s="1"/>
  <c r="SS8" i="25"/>
  <c r="SS6" i="25" s="1"/>
  <c r="SR8" i="25"/>
  <c r="SR6" i="25" s="1"/>
  <c r="ST8" i="25"/>
  <c r="ST6" i="25" s="1"/>
  <c r="SU8" i="25"/>
  <c r="SU6" i="25" s="1"/>
  <c r="SW8" i="25"/>
  <c r="SW6" i="25" s="1"/>
  <c r="SV8" i="25"/>
  <c r="SV6" i="25" s="1"/>
  <c r="SX8" i="25"/>
  <c r="SX6" i="25" s="1"/>
  <c r="SY8" i="25"/>
  <c r="SY6" i="25" s="1"/>
  <c r="SZ8" i="25"/>
  <c r="SZ6" i="25" s="1"/>
  <c r="TA8" i="25"/>
  <c r="TA6" i="25" s="1"/>
  <c r="TB8" i="25"/>
  <c r="TB6" i="25" s="1"/>
  <c r="TC8" i="25"/>
  <c r="TC6" i="25" s="1"/>
  <c r="TD8" i="25"/>
  <c r="TD6" i="25" s="1"/>
  <c r="TE8" i="25"/>
  <c r="TE6" i="25" s="1"/>
  <c r="TG8" i="25"/>
  <c r="TG6" i="25" s="1"/>
  <c r="TF8" i="25"/>
  <c r="TF6" i="25" s="1"/>
  <c r="TI8" i="25"/>
  <c r="TI6" i="25" s="1"/>
  <c r="TH8" i="25"/>
  <c r="TH6" i="25" s="1"/>
  <c r="TM8" i="25"/>
  <c r="TM6" i="25" s="1"/>
  <c r="TJ8" i="25"/>
  <c r="TJ6" i="25" s="1"/>
  <c r="TK8" i="25"/>
  <c r="TK6" i="25" s="1"/>
  <c r="TL8" i="25"/>
  <c r="TL6" i="25" s="1"/>
  <c r="TO8" i="25"/>
  <c r="TO6" i="25" s="1"/>
  <c r="TN8" i="25"/>
  <c r="TN6" i="25" s="1"/>
  <c r="TS8" i="25"/>
  <c r="TS6" i="25" s="1"/>
  <c r="TQ8" i="25"/>
  <c r="TQ6" i="25" s="1"/>
  <c r="TU8" i="25"/>
  <c r="TU6" i="25" s="1"/>
  <c r="TP8" i="25"/>
  <c r="TP6" i="25" s="1"/>
  <c r="TR8" i="25"/>
  <c r="TR6" i="25" s="1"/>
  <c r="TT8" i="25"/>
  <c r="TT6" i="25" s="1"/>
  <c r="TV8" i="25"/>
  <c r="TV6" i="25" s="1"/>
  <c r="TW8" i="25"/>
  <c r="TW6" i="25" s="1"/>
  <c r="TY8" i="25"/>
  <c r="TY6" i="25" s="1"/>
  <c r="TX8" i="25"/>
  <c r="TX6" i="25" s="1"/>
  <c r="TZ8" i="25"/>
  <c r="TZ6" i="25" s="1"/>
  <c r="UA8" i="25"/>
  <c r="UA6" i="25" s="1"/>
  <c r="UC8" i="25"/>
  <c r="UC6" i="25" s="1"/>
  <c r="UB8" i="25"/>
  <c r="UB6" i="25" s="1"/>
  <c r="UE8" i="25"/>
  <c r="UE6" i="25" s="1"/>
  <c r="UD8" i="25"/>
  <c r="UD6" i="25" s="1"/>
  <c r="UF8" i="25"/>
  <c r="UF6" i="25" s="1"/>
  <c r="UG8" i="25"/>
  <c r="UG6" i="25" s="1"/>
  <c r="UH8" i="25"/>
  <c r="UH6" i="25" s="1"/>
  <c r="UI8" i="25"/>
  <c r="UI6" i="25" s="1"/>
  <c r="UM8" i="25"/>
  <c r="UM6" i="25" s="1"/>
  <c r="UK8" i="25"/>
  <c r="UK6" i="25" s="1"/>
  <c r="UJ8" i="25"/>
  <c r="UJ6" i="25" s="1"/>
  <c r="UO8" i="25"/>
  <c r="UO6" i="25" s="1"/>
  <c r="UL8" i="25"/>
  <c r="UL6" i="25" s="1"/>
  <c r="UN8" i="25"/>
  <c r="UN6" i="25" s="1"/>
  <c r="UQ8" i="25"/>
  <c r="UQ6" i="25" s="1"/>
  <c r="UP8" i="25"/>
  <c r="UP6" i="25" s="1"/>
  <c r="UR8" i="25"/>
  <c r="UR6" i="25" s="1"/>
  <c r="US8" i="25"/>
  <c r="US6" i="25" s="1"/>
  <c r="UT8" i="25"/>
  <c r="UT6" i="25" s="1"/>
  <c r="UU8" i="25"/>
  <c r="UU6" i="25" s="1"/>
  <c r="UV8" i="25"/>
  <c r="UV6" i="25" s="1"/>
  <c r="UW8" i="25"/>
  <c r="UW6" i="25" s="1"/>
  <c r="UX8" i="25"/>
  <c r="UX6" i="25" s="1"/>
  <c r="UY8" i="25"/>
  <c r="UY6" i="25" s="1"/>
  <c r="UZ8" i="25"/>
  <c r="UZ6" i="25" s="1"/>
  <c r="VA8" i="25"/>
  <c r="VA6" i="25" s="1"/>
  <c r="VC8" i="25"/>
  <c r="VC6" i="25" s="1"/>
  <c r="VB8" i="25"/>
  <c r="VB6" i="25" s="1"/>
  <c r="VD8" i="25"/>
  <c r="VD6" i="25" s="1"/>
  <c r="VE8" i="25"/>
  <c r="VE6" i="25" s="1"/>
  <c r="VG8" i="25"/>
  <c r="VG6" i="25" s="1"/>
  <c r="VF8" i="25"/>
  <c r="VF6" i="25" s="1"/>
  <c r="VI8" i="25"/>
  <c r="VI6" i="25" s="1"/>
  <c r="VH8" i="25"/>
  <c r="VH6" i="25" s="1"/>
  <c r="VK8" i="25"/>
  <c r="VK6" i="25" s="1"/>
  <c r="VJ8" i="25"/>
  <c r="VJ6" i="25" s="1"/>
  <c r="VL8" i="25"/>
  <c r="VL6" i="25" s="1"/>
  <c r="VO8" i="25"/>
  <c r="VO6" i="25" s="1"/>
  <c r="VM8" i="25"/>
  <c r="VM6" i="25" s="1"/>
  <c r="VN8" i="25"/>
  <c r="VN6" i="25" s="1"/>
  <c r="VP8" i="25"/>
  <c r="VP6" i="25" s="1"/>
  <c r="VQ8" i="25"/>
  <c r="VQ6" i="25" s="1"/>
  <c r="VS8" i="25"/>
  <c r="VS6" i="25" s="1"/>
  <c r="VR8" i="25"/>
  <c r="VR6" i="25" s="1"/>
  <c r="VU8" i="25"/>
  <c r="VU6" i="25" s="1"/>
  <c r="VT8" i="25"/>
  <c r="VT6" i="25" s="1"/>
  <c r="VV8" i="25"/>
  <c r="VV6" i="25" s="1"/>
  <c r="VW8" i="25"/>
  <c r="VW6" i="25" s="1"/>
  <c r="VX8" i="25"/>
  <c r="VX6" i="25" s="1"/>
  <c r="VZ8" i="25"/>
  <c r="VZ6" i="25" s="1"/>
  <c r="VY8" i="25"/>
  <c r="VY6" i="25" s="1"/>
  <c r="WA8" i="25"/>
  <c r="WA6" i="25" s="1"/>
  <c r="WB8" i="25"/>
  <c r="WB6" i="25" s="1"/>
  <c r="WC8" i="25"/>
  <c r="WC6" i="25" s="1"/>
  <c r="WD8" i="25"/>
  <c r="WD6" i="25" s="1"/>
  <c r="WE8" i="25"/>
  <c r="WE6" i="25" s="1"/>
  <c r="WG8" i="25"/>
  <c r="WG6" i="25" s="1"/>
  <c r="WF8" i="25"/>
  <c r="WF6" i="25" s="1"/>
  <c r="WH8" i="25"/>
  <c r="WH6" i="25" s="1"/>
  <c r="WI8" i="25"/>
  <c r="WI6" i="25" s="1"/>
  <c r="WJ8" i="25"/>
  <c r="WJ6" i="25" s="1"/>
  <c r="WK8" i="25"/>
  <c r="WK6" i="25" s="1"/>
  <c r="WL8" i="25"/>
  <c r="WL6" i="25" s="1"/>
  <c r="WM8" i="25"/>
  <c r="WM6" i="25" s="1"/>
  <c r="WN8" i="25"/>
  <c r="WN6" i="25" s="1"/>
  <c r="WQ8" i="25"/>
  <c r="WQ6" i="25" s="1"/>
  <c r="WO8" i="25"/>
  <c r="WO6" i="25" s="1"/>
  <c r="WP8" i="25"/>
  <c r="WP6" i="25" s="1"/>
  <c r="WR8" i="25"/>
  <c r="WR6" i="25" s="1"/>
  <c r="WS8" i="25"/>
  <c r="WS6" i="25" s="1"/>
  <c r="WU8" i="25"/>
  <c r="WU6" i="25" s="1"/>
  <c r="WT8" i="25"/>
  <c r="WT6" i="25" s="1"/>
  <c r="WW8" i="25"/>
  <c r="WW6" i="25" s="1"/>
  <c r="WV8" i="25"/>
  <c r="WV6" i="25" s="1"/>
  <c r="WY8" i="25"/>
  <c r="WY6" i="25" s="1"/>
  <c r="WX8" i="25"/>
  <c r="WX6" i="25" s="1"/>
  <c r="WZ8" i="25"/>
  <c r="WZ6" i="25" s="1"/>
  <c r="XA8" i="25"/>
  <c r="XA6" i="25" s="1"/>
  <c r="XE8" i="25"/>
  <c r="XE6" i="25" s="1"/>
  <c r="XB8" i="25"/>
  <c r="XB6" i="25" s="1"/>
  <c r="XC8" i="25"/>
  <c r="XC6" i="25" s="1"/>
  <c r="XD8" i="25"/>
  <c r="XD6" i="25" s="1"/>
  <c r="XF8" i="25"/>
  <c r="XF6" i="25" s="1"/>
  <c r="XG8" i="25"/>
  <c r="XG6" i="25" s="1"/>
  <c r="XH8" i="25"/>
  <c r="XH6" i="25" s="1"/>
  <c r="M189" i="25" s="1"/>
  <c r="AG8" i="25"/>
  <c r="AJ8" i="25"/>
  <c r="AI8" i="25"/>
  <c r="AH8" i="25"/>
  <c r="AL8" i="25"/>
  <c r="AK8" i="25"/>
  <c r="AN8" i="25"/>
  <c r="AM8" i="25"/>
  <c r="AO8" i="25"/>
  <c r="AQ8" i="25"/>
  <c r="AP8" i="25"/>
  <c r="AR8" i="25"/>
  <c r="AS8" i="25"/>
  <c r="AT8" i="25"/>
  <c r="AU8" i="25"/>
  <c r="AV8" i="25"/>
  <c r="AW8" i="25"/>
  <c r="AX8" i="25"/>
  <c r="AY8" i="25"/>
  <c r="AZ8" i="25"/>
  <c r="BA8" i="25"/>
  <c r="BB8" i="25"/>
  <c r="BC8" i="25"/>
  <c r="BD8" i="25"/>
  <c r="BE8" i="25"/>
  <c r="BF8" i="25"/>
  <c r="BG8" i="25"/>
  <c r="BH8" i="25"/>
  <c r="BI8" i="25"/>
  <c r="BJ8" i="25"/>
  <c r="BK8" i="25"/>
  <c r="BL8" i="25"/>
  <c r="BM8" i="25"/>
  <c r="BN8" i="25"/>
  <c r="BO8" i="25"/>
  <c r="BP8" i="25"/>
  <c r="BQ8" i="25"/>
  <c r="BR8" i="25"/>
  <c r="BS8" i="25"/>
  <c r="BT8" i="25"/>
  <c r="BU8" i="25"/>
  <c r="BV8" i="25"/>
  <c r="BW8" i="25"/>
  <c r="BX8" i="25"/>
  <c r="BY8" i="25"/>
  <c r="BZ8" i="25"/>
  <c r="CA8" i="25"/>
  <c r="CB8" i="25"/>
  <c r="CC8" i="25"/>
  <c r="CD8" i="25"/>
  <c r="CE8" i="25"/>
  <c r="CF8" i="25"/>
  <c r="CG8" i="25"/>
  <c r="CH8" i="25"/>
  <c r="CI8" i="25"/>
  <c r="CJ8" i="25"/>
  <c r="CK8" i="25"/>
  <c r="CL8" i="25"/>
  <c r="CM8" i="25"/>
  <c r="CN8" i="25"/>
  <c r="CO8" i="25"/>
  <c r="CP8" i="25"/>
  <c r="CQ8" i="25"/>
  <c r="CR8" i="25"/>
  <c r="CS8" i="25"/>
  <c r="CT8" i="25"/>
  <c r="CU8" i="25"/>
  <c r="CV8" i="25"/>
  <c r="CW8" i="25"/>
  <c r="CX8" i="25"/>
  <c r="CY8" i="25"/>
  <c r="CZ8" i="25"/>
  <c r="DA8" i="25"/>
  <c r="DB8" i="25"/>
  <c r="DC8" i="25"/>
  <c r="DD8" i="25"/>
  <c r="DE8" i="25"/>
  <c r="DF8" i="25"/>
  <c r="DG8" i="25"/>
  <c r="DH8" i="25"/>
  <c r="DI8" i="25"/>
  <c r="DJ8" i="25"/>
  <c r="DK8" i="25"/>
  <c r="DL8" i="25"/>
  <c r="DM8" i="25"/>
  <c r="DN8" i="25"/>
  <c r="DO8" i="25"/>
  <c r="DP8" i="25"/>
  <c r="DQ8" i="25"/>
  <c r="DR8" i="25"/>
  <c r="DS8" i="25"/>
  <c r="DT8" i="25"/>
  <c r="DU8" i="25"/>
  <c r="DV8" i="25"/>
  <c r="DW8" i="25"/>
  <c r="DX8" i="25"/>
  <c r="DY8" i="25"/>
  <c r="DZ8" i="25"/>
  <c r="EA8" i="25"/>
  <c r="EB8" i="25"/>
  <c r="EC8" i="25"/>
  <c r="ED8" i="25"/>
  <c r="EE8" i="25"/>
  <c r="EF8" i="25"/>
  <c r="EG8" i="25"/>
  <c r="EH8" i="25"/>
  <c r="EI8" i="25"/>
  <c r="EJ8" i="25"/>
  <c r="EK8" i="25"/>
  <c r="EL8" i="25"/>
  <c r="EM8" i="25"/>
  <c r="EN8" i="25"/>
  <c r="EO8" i="25"/>
  <c r="EP8" i="25"/>
  <c r="EQ8" i="25"/>
  <c r="ER8" i="25"/>
  <c r="ES8" i="25"/>
  <c r="ET8" i="25"/>
  <c r="EU8" i="25"/>
  <c r="EV8" i="25"/>
  <c r="EW8" i="25"/>
  <c r="EX8" i="25"/>
  <c r="EY8" i="25"/>
  <c r="EZ8" i="25"/>
  <c r="FA8" i="25"/>
  <c r="FB8" i="25"/>
  <c r="FC8" i="25"/>
  <c r="FD8" i="25"/>
  <c r="FE8" i="25"/>
  <c r="FF8" i="25"/>
  <c r="FG8" i="25"/>
  <c r="FH8" i="25"/>
  <c r="FI8" i="25"/>
  <c r="FJ8" i="25"/>
  <c r="FK8" i="25"/>
  <c r="FL8" i="25"/>
  <c r="FM8" i="25"/>
  <c r="FN8" i="25"/>
  <c r="FO8" i="25"/>
  <c r="FP8" i="25"/>
  <c r="FQ8" i="25"/>
  <c r="FR8" i="25"/>
  <c r="FS8" i="25"/>
  <c r="FT8" i="25"/>
  <c r="FU8" i="25"/>
  <c r="FV8" i="25"/>
  <c r="FW8" i="25"/>
  <c r="FX8" i="25"/>
  <c r="FY8" i="25"/>
  <c r="FZ8" i="25"/>
  <c r="GA8" i="25"/>
  <c r="GB8" i="25"/>
  <c r="GC8" i="25"/>
  <c r="GD8" i="25"/>
  <c r="GE8" i="25"/>
  <c r="GF8" i="25"/>
  <c r="GG8" i="25"/>
  <c r="GH8" i="25"/>
  <c r="GI8" i="25"/>
  <c r="GJ8" i="25"/>
  <c r="GK8" i="25"/>
  <c r="GL8" i="25"/>
  <c r="GM8" i="25"/>
  <c r="GN8" i="25"/>
  <c r="GO8" i="25"/>
  <c r="GP8" i="25"/>
  <c r="GQ8" i="25"/>
  <c r="GR8" i="25"/>
  <c r="GS8" i="25"/>
  <c r="GT8" i="25"/>
  <c r="GU8" i="25"/>
  <c r="GV8" i="25"/>
  <c r="GW8" i="25"/>
  <c r="GX8" i="25"/>
  <c r="GY8" i="25"/>
  <c r="GZ8" i="25"/>
  <c r="HA8" i="25"/>
  <c r="HB8" i="25"/>
  <c r="HC8" i="25"/>
  <c r="HD8" i="25"/>
  <c r="HE8" i="25"/>
  <c r="HF8" i="25"/>
  <c r="A6004" i="25"/>
  <c r="E6003" i="25"/>
  <c r="H6003" i="25" s="1"/>
  <c r="N187" i="25" l="1"/>
  <c r="L187" i="25"/>
  <c r="L185" i="25"/>
  <c r="N185" i="25"/>
  <c r="N178" i="25"/>
  <c r="L178" i="25"/>
  <c r="L175" i="25"/>
  <c r="N175" i="25"/>
  <c r="L169" i="25"/>
  <c r="N169" i="25"/>
  <c r="L165" i="25"/>
  <c r="N165" i="25"/>
  <c r="N161" i="25"/>
  <c r="L161" i="25"/>
  <c r="L157" i="25"/>
  <c r="N157" i="25"/>
  <c r="L153" i="25"/>
  <c r="N153" i="25"/>
  <c r="L149" i="25"/>
  <c r="N149" i="25"/>
  <c r="N148" i="25"/>
  <c r="L148" i="25"/>
  <c r="L143" i="25"/>
  <c r="N143" i="25"/>
  <c r="N139" i="25"/>
  <c r="L139" i="25"/>
  <c r="N135" i="25"/>
  <c r="L135" i="25"/>
  <c r="N132" i="25"/>
  <c r="L132" i="25"/>
  <c r="L127" i="25"/>
  <c r="N127" i="25"/>
  <c r="N123" i="25"/>
  <c r="L123" i="25"/>
  <c r="N119" i="25"/>
  <c r="L119" i="25"/>
  <c r="N115" i="25"/>
  <c r="L115" i="25"/>
  <c r="L111" i="25"/>
  <c r="N111" i="25"/>
  <c r="N107" i="25"/>
  <c r="L107" i="25"/>
  <c r="L103" i="25"/>
  <c r="N103" i="25"/>
  <c r="N98" i="25"/>
  <c r="L98" i="25"/>
  <c r="N93" i="25"/>
  <c r="L93" i="25"/>
  <c r="N89" i="25"/>
  <c r="L89" i="25"/>
  <c r="N85" i="25"/>
  <c r="L85" i="25"/>
  <c r="L81" i="25"/>
  <c r="N81" i="25"/>
  <c r="N77" i="25"/>
  <c r="L77" i="25"/>
  <c r="N73" i="25"/>
  <c r="L73" i="25"/>
  <c r="N69" i="25"/>
  <c r="L69" i="25"/>
  <c r="L65" i="25"/>
  <c r="N65" i="25"/>
  <c r="N61" i="25"/>
  <c r="L61" i="25"/>
  <c r="N57" i="25"/>
  <c r="L57" i="25"/>
  <c r="N53" i="25"/>
  <c r="L53" i="25"/>
  <c r="L49" i="25"/>
  <c r="N49" i="25"/>
  <c r="N45" i="25"/>
  <c r="L45" i="25"/>
  <c r="N41" i="25"/>
  <c r="L41" i="25"/>
  <c r="N37" i="25"/>
  <c r="L37" i="25"/>
  <c r="N34" i="25"/>
  <c r="L34" i="25"/>
  <c r="N26" i="25"/>
  <c r="L26" i="25"/>
  <c r="N24" i="25"/>
  <c r="L24" i="25"/>
  <c r="N20" i="25"/>
  <c r="L20" i="25"/>
  <c r="L15" i="25"/>
  <c r="N15" i="25"/>
  <c r="N13" i="25"/>
  <c r="L13" i="25"/>
  <c r="N188" i="25"/>
  <c r="L188" i="25"/>
  <c r="N184" i="25"/>
  <c r="L184" i="25"/>
  <c r="N180" i="25"/>
  <c r="L180" i="25"/>
  <c r="L177" i="25"/>
  <c r="N177" i="25"/>
  <c r="N171" i="25"/>
  <c r="L171" i="25"/>
  <c r="N170" i="25"/>
  <c r="L170" i="25"/>
  <c r="N166" i="25"/>
  <c r="L166" i="25"/>
  <c r="N162" i="25"/>
  <c r="L162" i="25"/>
  <c r="N158" i="25"/>
  <c r="L158" i="25"/>
  <c r="N154" i="25"/>
  <c r="L154" i="25"/>
  <c r="N150" i="25"/>
  <c r="L150" i="25"/>
  <c r="N144" i="25"/>
  <c r="L144" i="25"/>
  <c r="N140" i="25"/>
  <c r="L140" i="25"/>
  <c r="N136" i="25"/>
  <c r="L136" i="25"/>
  <c r="L133" i="25"/>
  <c r="N133" i="25"/>
  <c r="N128" i="25"/>
  <c r="L128" i="25"/>
  <c r="N124" i="25"/>
  <c r="L124" i="25"/>
  <c r="N120" i="25"/>
  <c r="L120" i="25"/>
  <c r="N116" i="25"/>
  <c r="L116" i="25"/>
  <c r="N112" i="25"/>
  <c r="L112" i="25"/>
  <c r="N108" i="25"/>
  <c r="L108" i="25"/>
  <c r="N104" i="25"/>
  <c r="L104" i="25"/>
  <c r="N100" i="25"/>
  <c r="L100" i="25"/>
  <c r="N96" i="25"/>
  <c r="L96" i="25"/>
  <c r="N94" i="25"/>
  <c r="L94" i="25"/>
  <c r="N90" i="25"/>
  <c r="L90" i="25"/>
  <c r="N86" i="25"/>
  <c r="L86" i="25"/>
  <c r="N82" i="25"/>
  <c r="L82" i="25"/>
  <c r="N78" i="25"/>
  <c r="L78" i="25"/>
  <c r="N74" i="25"/>
  <c r="L74" i="25"/>
  <c r="N70" i="25"/>
  <c r="L70" i="25"/>
  <c r="N66" i="25"/>
  <c r="L66" i="25"/>
  <c r="N62" i="25"/>
  <c r="L62" i="25"/>
  <c r="N58" i="25"/>
  <c r="L58" i="25"/>
  <c r="N54" i="25"/>
  <c r="L54" i="25"/>
  <c r="N50" i="25"/>
  <c r="L50" i="25"/>
  <c r="N46" i="25"/>
  <c r="L46" i="25"/>
  <c r="N42" i="25"/>
  <c r="L42" i="25"/>
  <c r="N38" i="25"/>
  <c r="L38" i="25"/>
  <c r="L33" i="25"/>
  <c r="N33" i="25"/>
  <c r="N27" i="25"/>
  <c r="L27" i="25"/>
  <c r="L23" i="25"/>
  <c r="N23" i="25"/>
  <c r="N14" i="25"/>
  <c r="L14" i="25"/>
  <c r="N10" i="25"/>
  <c r="L10" i="25"/>
  <c r="N11" i="25"/>
  <c r="L11" i="25"/>
  <c r="N8" i="25"/>
  <c r="L8" i="25"/>
  <c r="N186" i="25"/>
  <c r="L186" i="25"/>
  <c r="N183" i="25"/>
  <c r="L183" i="25"/>
  <c r="L181" i="25"/>
  <c r="N181" i="25"/>
  <c r="N176" i="25"/>
  <c r="L176" i="25"/>
  <c r="N172" i="25"/>
  <c r="L172" i="25"/>
  <c r="N167" i="25"/>
  <c r="L167" i="25"/>
  <c r="N163" i="25"/>
  <c r="L163" i="25"/>
  <c r="L159" i="25"/>
  <c r="N159" i="25"/>
  <c r="N155" i="25"/>
  <c r="L155" i="25"/>
  <c r="N151" i="25"/>
  <c r="L151" i="25"/>
  <c r="N147" i="25"/>
  <c r="L147" i="25"/>
  <c r="L145" i="25"/>
  <c r="N145" i="25"/>
  <c r="N141" i="25"/>
  <c r="L141" i="25"/>
  <c r="L137" i="25"/>
  <c r="N137" i="25"/>
  <c r="N131" i="25"/>
  <c r="L131" i="25"/>
  <c r="N129" i="25"/>
  <c r="L129" i="25"/>
  <c r="L125" i="25"/>
  <c r="N125" i="25"/>
  <c r="L121" i="25"/>
  <c r="N121" i="25"/>
  <c r="L117" i="25"/>
  <c r="N117" i="25"/>
  <c r="L113" i="25"/>
  <c r="N113" i="25"/>
  <c r="N109" i="25"/>
  <c r="L109" i="25"/>
  <c r="N105" i="25"/>
  <c r="L105" i="25"/>
  <c r="N101" i="25"/>
  <c r="L101" i="25"/>
  <c r="L95" i="25"/>
  <c r="N95" i="25"/>
  <c r="N91" i="25"/>
  <c r="L91" i="25"/>
  <c r="L87" i="25"/>
  <c r="N87" i="25"/>
  <c r="N83" i="25"/>
  <c r="L83" i="25"/>
  <c r="L79" i="25"/>
  <c r="N79" i="25"/>
  <c r="N75" i="25"/>
  <c r="L75" i="25"/>
  <c r="L71" i="25"/>
  <c r="N71" i="25"/>
  <c r="N67" i="25"/>
  <c r="L67" i="25"/>
  <c r="L63" i="25"/>
  <c r="N63" i="25"/>
  <c r="N59" i="25"/>
  <c r="L59" i="25"/>
  <c r="L55" i="25"/>
  <c r="N55" i="25"/>
  <c r="N51" i="25"/>
  <c r="L51" i="25"/>
  <c r="L47" i="25"/>
  <c r="N47" i="25"/>
  <c r="N43" i="25"/>
  <c r="L43" i="25"/>
  <c r="L39" i="25"/>
  <c r="N39" i="25"/>
  <c r="N35" i="25"/>
  <c r="L35" i="25"/>
  <c r="N30" i="25"/>
  <c r="L30" i="25"/>
  <c r="N28" i="25"/>
  <c r="L28" i="25"/>
  <c r="N25" i="25"/>
  <c r="L25" i="25"/>
  <c r="N21" i="25"/>
  <c r="L21" i="25"/>
  <c r="L17" i="25"/>
  <c r="N17" i="25"/>
  <c r="N16" i="25"/>
  <c r="L16" i="25"/>
  <c r="N12" i="25"/>
  <c r="L12" i="25"/>
  <c r="N9" i="25"/>
  <c r="L9" i="25"/>
  <c r="J6004" i="25"/>
  <c r="K6003" i="25"/>
  <c r="L6003" i="25" s="1"/>
  <c r="N182" i="25"/>
  <c r="L182" i="25"/>
  <c r="N179" i="25"/>
  <c r="L179" i="25"/>
  <c r="N174" i="25"/>
  <c r="L174" i="25"/>
  <c r="N173" i="25"/>
  <c r="L173" i="25"/>
  <c r="N168" i="25"/>
  <c r="L168" i="25"/>
  <c r="N164" i="25"/>
  <c r="L164" i="25"/>
  <c r="N160" i="25"/>
  <c r="L160" i="25"/>
  <c r="N156" i="25"/>
  <c r="L156" i="25"/>
  <c r="N152" i="25"/>
  <c r="L152" i="25"/>
  <c r="N146" i="25"/>
  <c r="L146" i="25"/>
  <c r="N142" i="25"/>
  <c r="L142" i="25"/>
  <c r="N138" i="25"/>
  <c r="L138" i="25"/>
  <c r="N134" i="25"/>
  <c r="L134" i="25"/>
  <c r="N130" i="25"/>
  <c r="L130" i="25"/>
  <c r="N126" i="25"/>
  <c r="L126" i="25"/>
  <c r="N122" i="25"/>
  <c r="L122" i="25"/>
  <c r="N118" i="25"/>
  <c r="L118" i="25"/>
  <c r="N114" i="25"/>
  <c r="L114" i="25"/>
  <c r="N110" i="25"/>
  <c r="L110" i="25"/>
  <c r="N106" i="25"/>
  <c r="L106" i="25"/>
  <c r="N102" i="25"/>
  <c r="L102" i="25"/>
  <c r="N99" i="25"/>
  <c r="L99" i="25"/>
  <c r="L97" i="25"/>
  <c r="N97" i="25"/>
  <c r="N92" i="25"/>
  <c r="L92" i="25"/>
  <c r="N88" i="25"/>
  <c r="L88" i="25"/>
  <c r="N84" i="25"/>
  <c r="L84" i="25"/>
  <c r="N80" i="25"/>
  <c r="L80" i="25"/>
  <c r="N76" i="25"/>
  <c r="L76" i="25"/>
  <c r="N72" i="25"/>
  <c r="L72" i="25"/>
  <c r="N68" i="25"/>
  <c r="L68" i="25"/>
  <c r="N64" i="25"/>
  <c r="L64" i="25"/>
  <c r="N60" i="25"/>
  <c r="L60" i="25"/>
  <c r="N56" i="25"/>
  <c r="L56" i="25"/>
  <c r="N52" i="25"/>
  <c r="L52" i="25"/>
  <c r="N48" i="25"/>
  <c r="L48" i="25"/>
  <c r="N44" i="25"/>
  <c r="L44" i="25"/>
  <c r="N40" i="25"/>
  <c r="L40" i="25"/>
  <c r="N36" i="25"/>
  <c r="L36" i="25"/>
  <c r="N32" i="25"/>
  <c r="L32" i="25"/>
  <c r="L31" i="25"/>
  <c r="N31" i="25"/>
  <c r="N29" i="25"/>
  <c r="L29" i="25"/>
  <c r="N22" i="25"/>
  <c r="L22" i="25"/>
  <c r="N19" i="25"/>
  <c r="L19" i="25"/>
  <c r="N18" i="25"/>
  <c r="L18" i="25"/>
  <c r="L7" i="25"/>
  <c r="N7" i="25"/>
  <c r="N6" i="25"/>
  <c r="L6" i="25"/>
  <c r="HF6" i="25"/>
  <c r="M186" i="25" s="1"/>
  <c r="GX6" i="25"/>
  <c r="M178" i="25" s="1"/>
  <c r="GT6" i="25"/>
  <c r="M174" i="25" s="1"/>
  <c r="GP6" i="25"/>
  <c r="M170" i="25" s="1"/>
  <c r="GL6" i="25"/>
  <c r="M166" i="25" s="1"/>
  <c r="GH6" i="25"/>
  <c r="M162" i="25" s="1"/>
  <c r="GD6" i="25"/>
  <c r="M158" i="25" s="1"/>
  <c r="FZ6" i="25"/>
  <c r="M154" i="25" s="1"/>
  <c r="FV6" i="25"/>
  <c r="M150" i="25" s="1"/>
  <c r="FR6" i="25"/>
  <c r="M146" i="25" s="1"/>
  <c r="FN6" i="25"/>
  <c r="M142" i="25" s="1"/>
  <c r="FJ6" i="25"/>
  <c r="M138" i="25" s="1"/>
  <c r="FF6" i="25"/>
  <c r="M134" i="25" s="1"/>
  <c r="FB6" i="25"/>
  <c r="M130" i="25" s="1"/>
  <c r="EX6" i="25"/>
  <c r="M126" i="25" s="1"/>
  <c r="ET6" i="25"/>
  <c r="M122" i="25" s="1"/>
  <c r="EP6" i="25"/>
  <c r="M118" i="25" s="1"/>
  <c r="EL6" i="25"/>
  <c r="M114" i="25" s="1"/>
  <c r="EH6" i="25"/>
  <c r="M110" i="25" s="1"/>
  <c r="ED6" i="25"/>
  <c r="M106" i="25" s="1"/>
  <c r="DZ6" i="25"/>
  <c r="M102" i="25" s="1"/>
  <c r="DV6" i="25"/>
  <c r="M98" i="25" s="1"/>
  <c r="DR6" i="25"/>
  <c r="M94" i="25" s="1"/>
  <c r="DN6" i="25"/>
  <c r="M90" i="25" s="1"/>
  <c r="DJ6" i="25"/>
  <c r="M86" i="25" s="1"/>
  <c r="DF6" i="25"/>
  <c r="M82" i="25" s="1"/>
  <c r="DB6" i="25"/>
  <c r="M78" i="25" s="1"/>
  <c r="CX6" i="25"/>
  <c r="M74" i="25" s="1"/>
  <c r="CT6" i="25"/>
  <c r="M70" i="25" s="1"/>
  <c r="CP6" i="25"/>
  <c r="M66" i="25" s="1"/>
  <c r="CL6" i="25"/>
  <c r="M62" i="25" s="1"/>
  <c r="CH6" i="25"/>
  <c r="M58" i="25" s="1"/>
  <c r="CD6" i="25"/>
  <c r="M54" i="25" s="1"/>
  <c r="BZ6" i="25"/>
  <c r="M50" i="25" s="1"/>
  <c r="BV6" i="25"/>
  <c r="M46" i="25" s="1"/>
  <c r="BR6" i="25"/>
  <c r="M42" i="25" s="1"/>
  <c r="BN6" i="25"/>
  <c r="M38" i="25" s="1"/>
  <c r="BJ6" i="25"/>
  <c r="M34" i="25" s="1"/>
  <c r="BF6" i="25"/>
  <c r="M30" i="25" s="1"/>
  <c r="BB6" i="25"/>
  <c r="M26" i="25" s="1"/>
  <c r="AX6" i="25"/>
  <c r="M22" i="25" s="1"/>
  <c r="AT6" i="25"/>
  <c r="M18" i="25" s="1"/>
  <c r="AQ6" i="25"/>
  <c r="M15" i="25" s="1"/>
  <c r="AK6" i="25"/>
  <c r="M9" i="25" s="1"/>
  <c r="AJ6" i="25"/>
  <c r="M8" i="25" s="1"/>
  <c r="HA6" i="25"/>
  <c r="M181" i="25" s="1"/>
  <c r="GO6" i="25"/>
  <c r="M169" i="25" s="1"/>
  <c r="GG6" i="25"/>
  <c r="M161" i="25" s="1"/>
  <c r="GC6" i="25"/>
  <c r="M157" i="25" s="1"/>
  <c r="FY6" i="25"/>
  <c r="M153" i="25" s="1"/>
  <c r="FU6" i="25"/>
  <c r="M149" i="25" s="1"/>
  <c r="FQ6" i="25"/>
  <c r="M145" i="25" s="1"/>
  <c r="FM6" i="25"/>
  <c r="M141" i="25" s="1"/>
  <c r="FI6" i="25"/>
  <c r="M137" i="25" s="1"/>
  <c r="FE6" i="25"/>
  <c r="M133" i="25" s="1"/>
  <c r="FA6" i="25"/>
  <c r="M129" i="25" s="1"/>
  <c r="EW6" i="25"/>
  <c r="M125" i="25" s="1"/>
  <c r="ES6" i="25"/>
  <c r="M121" i="25" s="1"/>
  <c r="EO6" i="25"/>
  <c r="M117" i="25" s="1"/>
  <c r="EK6" i="25"/>
  <c r="M113" i="25" s="1"/>
  <c r="EG6" i="25"/>
  <c r="M109" i="25" s="1"/>
  <c r="EC6" i="25"/>
  <c r="M105" i="25" s="1"/>
  <c r="DY6" i="25"/>
  <c r="M101" i="25" s="1"/>
  <c r="DU6" i="25"/>
  <c r="M97" i="25" s="1"/>
  <c r="DQ6" i="25"/>
  <c r="M93" i="25" s="1"/>
  <c r="DM6" i="25"/>
  <c r="M89" i="25" s="1"/>
  <c r="DI6" i="25"/>
  <c r="M85" i="25" s="1"/>
  <c r="DE6" i="25"/>
  <c r="M81" i="25" s="1"/>
  <c r="DA6" i="25"/>
  <c r="M77" i="25" s="1"/>
  <c r="CW6" i="25"/>
  <c r="M73" i="25" s="1"/>
  <c r="CS6" i="25"/>
  <c r="M69" i="25" s="1"/>
  <c r="CO6" i="25"/>
  <c r="M65" i="25" s="1"/>
  <c r="CK6" i="25"/>
  <c r="M61" i="25" s="1"/>
  <c r="CG6" i="25"/>
  <c r="M57" i="25" s="1"/>
  <c r="CC6" i="25"/>
  <c r="M53" i="25" s="1"/>
  <c r="BY6" i="25"/>
  <c r="M49" i="25" s="1"/>
  <c r="BU6" i="25"/>
  <c r="M45" i="25" s="1"/>
  <c r="BQ6" i="25"/>
  <c r="M41" i="25" s="1"/>
  <c r="BM6" i="25"/>
  <c r="M37" i="25" s="1"/>
  <c r="BI6" i="25"/>
  <c r="M33" i="25" s="1"/>
  <c r="BE6" i="25"/>
  <c r="M29" i="25" s="1"/>
  <c r="BA6" i="25"/>
  <c r="M25" i="25" s="1"/>
  <c r="AW6" i="25"/>
  <c r="M21" i="25" s="1"/>
  <c r="AS6" i="25"/>
  <c r="M17" i="25" s="1"/>
  <c r="AO6" i="25"/>
  <c r="M13" i="25" s="1"/>
  <c r="AL6" i="25"/>
  <c r="M10" i="25" s="1"/>
  <c r="AG6" i="25"/>
  <c r="M5" i="25" s="1"/>
  <c r="HG6" i="25"/>
  <c r="M187" i="25" s="1"/>
  <c r="HE6" i="25"/>
  <c r="M185" i="25" s="1"/>
  <c r="GS6" i="25"/>
  <c r="M173" i="25" s="1"/>
  <c r="HD6" i="25"/>
  <c r="M184" i="25" s="1"/>
  <c r="GZ6" i="25"/>
  <c r="M180" i="25" s="1"/>
  <c r="GV6" i="25"/>
  <c r="M176" i="25" s="1"/>
  <c r="GR6" i="25"/>
  <c r="M172" i="25" s="1"/>
  <c r="GN6" i="25"/>
  <c r="M168" i="25" s="1"/>
  <c r="GJ6" i="25"/>
  <c r="M164" i="25" s="1"/>
  <c r="GF6" i="25"/>
  <c r="M160" i="25" s="1"/>
  <c r="GB6" i="25"/>
  <c r="M156" i="25" s="1"/>
  <c r="FX6" i="25"/>
  <c r="M152" i="25" s="1"/>
  <c r="FT6" i="25"/>
  <c r="M148" i="25" s="1"/>
  <c r="FP6" i="25"/>
  <c r="M144" i="25" s="1"/>
  <c r="FL6" i="25"/>
  <c r="M140" i="25" s="1"/>
  <c r="FH6" i="25"/>
  <c r="M136" i="25" s="1"/>
  <c r="FD6" i="25"/>
  <c r="M132" i="25" s="1"/>
  <c r="EZ6" i="25"/>
  <c r="M128" i="25" s="1"/>
  <c r="EV6" i="25"/>
  <c r="M124" i="25" s="1"/>
  <c r="ER6" i="25"/>
  <c r="M120" i="25" s="1"/>
  <c r="EN6" i="25"/>
  <c r="M116" i="25" s="1"/>
  <c r="EJ6" i="25"/>
  <c r="M112" i="25" s="1"/>
  <c r="EF6" i="25"/>
  <c r="M108" i="25" s="1"/>
  <c r="EB6" i="25"/>
  <c r="M104" i="25" s="1"/>
  <c r="DX6" i="25"/>
  <c r="M100" i="25" s="1"/>
  <c r="DT6" i="25"/>
  <c r="M96" i="25" s="1"/>
  <c r="DP6" i="25"/>
  <c r="M92" i="25" s="1"/>
  <c r="DL6" i="25"/>
  <c r="M88" i="25" s="1"/>
  <c r="DH6" i="25"/>
  <c r="M84" i="25" s="1"/>
  <c r="DD6" i="25"/>
  <c r="M80" i="25" s="1"/>
  <c r="CZ6" i="25"/>
  <c r="M76" i="25" s="1"/>
  <c r="CV6" i="25"/>
  <c r="M72" i="25" s="1"/>
  <c r="CR6" i="25"/>
  <c r="M68" i="25" s="1"/>
  <c r="CN6" i="25"/>
  <c r="M64" i="25" s="1"/>
  <c r="CJ6" i="25"/>
  <c r="M60" i="25" s="1"/>
  <c r="CF6" i="25"/>
  <c r="M56" i="25" s="1"/>
  <c r="CB6" i="25"/>
  <c r="M52" i="25" s="1"/>
  <c r="BX6" i="25"/>
  <c r="M48" i="25" s="1"/>
  <c r="BT6" i="25"/>
  <c r="M44" i="25" s="1"/>
  <c r="BP6" i="25"/>
  <c r="M40" i="25" s="1"/>
  <c r="BL6" i="25"/>
  <c r="M36" i="25" s="1"/>
  <c r="BH6" i="25"/>
  <c r="M32" i="25" s="1"/>
  <c r="BD6" i="25"/>
  <c r="M28" i="25" s="1"/>
  <c r="AZ6" i="25"/>
  <c r="M24" i="25" s="1"/>
  <c r="AV6" i="25"/>
  <c r="M20" i="25" s="1"/>
  <c r="AR6" i="25"/>
  <c r="M16" i="25" s="1"/>
  <c r="AM6" i="25"/>
  <c r="M11" i="25" s="1"/>
  <c r="AH6" i="25"/>
  <c r="M6" i="25" s="1"/>
  <c r="HH6" i="25"/>
  <c r="M188" i="25" s="1"/>
  <c r="HB6" i="25"/>
  <c r="M182" i="25" s="1"/>
  <c r="GW6" i="25"/>
  <c r="M177" i="25" s="1"/>
  <c r="GK6" i="25"/>
  <c r="M165" i="25" s="1"/>
  <c r="HC6" i="25"/>
  <c r="M183" i="25" s="1"/>
  <c r="GY6" i="25"/>
  <c r="M179" i="25" s="1"/>
  <c r="GU6" i="25"/>
  <c r="M175" i="25" s="1"/>
  <c r="GQ6" i="25"/>
  <c r="M171" i="25" s="1"/>
  <c r="GM6" i="25"/>
  <c r="M167" i="25" s="1"/>
  <c r="GI6" i="25"/>
  <c r="M163" i="25" s="1"/>
  <c r="GE6" i="25"/>
  <c r="M159" i="25" s="1"/>
  <c r="GA6" i="25"/>
  <c r="M155" i="25" s="1"/>
  <c r="FW6" i="25"/>
  <c r="M151" i="25" s="1"/>
  <c r="FS6" i="25"/>
  <c r="M147" i="25" s="1"/>
  <c r="FO6" i="25"/>
  <c r="M143" i="25" s="1"/>
  <c r="FK6" i="25"/>
  <c r="M139" i="25" s="1"/>
  <c r="FG6" i="25"/>
  <c r="M135" i="25" s="1"/>
  <c r="FC6" i="25"/>
  <c r="M131" i="25" s="1"/>
  <c r="EY6" i="25"/>
  <c r="M127" i="25" s="1"/>
  <c r="EU6" i="25"/>
  <c r="M123" i="25" s="1"/>
  <c r="EQ6" i="25"/>
  <c r="M119" i="25" s="1"/>
  <c r="EM6" i="25"/>
  <c r="M115" i="25" s="1"/>
  <c r="EI6" i="25"/>
  <c r="M111" i="25" s="1"/>
  <c r="EE6" i="25"/>
  <c r="M107" i="25" s="1"/>
  <c r="EA6" i="25"/>
  <c r="M103" i="25" s="1"/>
  <c r="DW6" i="25"/>
  <c r="M99" i="25" s="1"/>
  <c r="DS6" i="25"/>
  <c r="M95" i="25" s="1"/>
  <c r="DO6" i="25"/>
  <c r="M91" i="25" s="1"/>
  <c r="DK6" i="25"/>
  <c r="M87" i="25" s="1"/>
  <c r="DG6" i="25"/>
  <c r="M83" i="25" s="1"/>
  <c r="DC6" i="25"/>
  <c r="M79" i="25" s="1"/>
  <c r="CY6" i="25"/>
  <c r="M75" i="25" s="1"/>
  <c r="CU6" i="25"/>
  <c r="M71" i="25" s="1"/>
  <c r="CQ6" i="25"/>
  <c r="M67" i="25" s="1"/>
  <c r="CM6" i="25"/>
  <c r="M63" i="25" s="1"/>
  <c r="CI6" i="25"/>
  <c r="M59" i="25" s="1"/>
  <c r="CE6" i="25"/>
  <c r="M55" i="25" s="1"/>
  <c r="CA6" i="25"/>
  <c r="M51" i="25" s="1"/>
  <c r="BW6" i="25"/>
  <c r="M47" i="25" s="1"/>
  <c r="BS6" i="25"/>
  <c r="M43" i="25" s="1"/>
  <c r="BO6" i="25"/>
  <c r="M39" i="25" s="1"/>
  <c r="BK6" i="25"/>
  <c r="M35" i="25" s="1"/>
  <c r="BG6" i="25"/>
  <c r="M31" i="25" s="1"/>
  <c r="BC6" i="25"/>
  <c r="M27" i="25" s="1"/>
  <c r="AY6" i="25"/>
  <c r="M23" i="25" s="1"/>
  <c r="AU6" i="25"/>
  <c r="M19" i="25" s="1"/>
  <c r="AP6" i="25"/>
  <c r="M14" i="25" s="1"/>
  <c r="AN6" i="25"/>
  <c r="M12" i="25" s="1"/>
  <c r="AI6" i="25"/>
  <c r="M193" i="25"/>
  <c r="M197" i="25"/>
  <c r="M201" i="25"/>
  <c r="M205" i="25"/>
  <c r="M209" i="25"/>
  <c r="M213" i="25"/>
  <c r="M217" i="25"/>
  <c r="M221" i="25"/>
  <c r="M225" i="25"/>
  <c r="M229" i="25"/>
  <c r="M233" i="25"/>
  <c r="M237" i="25"/>
  <c r="M241" i="25"/>
  <c r="M245" i="25"/>
  <c r="M249" i="25"/>
  <c r="M253" i="25"/>
  <c r="M257" i="25"/>
  <c r="M261" i="25"/>
  <c r="M265" i="25"/>
  <c r="M269" i="25"/>
  <c r="M273" i="25"/>
  <c r="M277" i="25"/>
  <c r="M281" i="25"/>
  <c r="M285" i="25"/>
  <c r="M289" i="25"/>
  <c r="M293" i="25"/>
  <c r="M297" i="25"/>
  <c r="M301" i="25"/>
  <c r="M305" i="25"/>
  <c r="M309" i="25"/>
  <c r="M190" i="25"/>
  <c r="M194" i="25"/>
  <c r="M198" i="25"/>
  <c r="M202" i="25"/>
  <c r="M206" i="25"/>
  <c r="M210" i="25"/>
  <c r="M214" i="25"/>
  <c r="M218" i="25"/>
  <c r="M222" i="25"/>
  <c r="M226" i="25"/>
  <c r="M230" i="25"/>
  <c r="M234" i="25"/>
  <c r="M238" i="25"/>
  <c r="M242" i="25"/>
  <c r="M246" i="25"/>
  <c r="M250" i="25"/>
  <c r="M254" i="25"/>
  <c r="M258" i="25"/>
  <c r="M262" i="25"/>
  <c r="M266" i="25"/>
  <c r="M270" i="25"/>
  <c r="M274" i="25"/>
  <c r="M278" i="25"/>
  <c r="M282" i="25"/>
  <c r="M286" i="25"/>
  <c r="M290" i="25"/>
  <c r="M294" i="25"/>
  <c r="M298" i="25"/>
  <c r="M302" i="25"/>
  <c r="M306" i="25"/>
  <c r="M310" i="25"/>
  <c r="M314" i="25"/>
  <c r="M191" i="25"/>
  <c r="M195" i="25"/>
  <c r="M199" i="25"/>
  <c r="M203" i="25"/>
  <c r="M207" i="25"/>
  <c r="M211" i="25"/>
  <c r="M215" i="25"/>
  <c r="M219" i="25"/>
  <c r="M223" i="25"/>
  <c r="M227" i="25"/>
  <c r="M231" i="25"/>
  <c r="M235" i="25"/>
  <c r="M239" i="25"/>
  <c r="M243" i="25"/>
  <c r="M247" i="25"/>
  <c r="M251" i="25"/>
  <c r="M255" i="25"/>
  <c r="M259" i="25"/>
  <c r="M263" i="25"/>
  <c r="M267" i="25"/>
  <c r="M271" i="25"/>
  <c r="M275" i="25"/>
  <c r="M279" i="25"/>
  <c r="M283" i="25"/>
  <c r="M287" i="25"/>
  <c r="M291" i="25"/>
  <c r="M295" i="25"/>
  <c r="M299" i="25"/>
  <c r="M303" i="25"/>
  <c r="M307" i="25"/>
  <c r="M311" i="25"/>
  <c r="M315" i="25"/>
  <c r="M319" i="25"/>
  <c r="M192" i="25"/>
  <c r="M196" i="25"/>
  <c r="M200" i="25"/>
  <c r="M204" i="25"/>
  <c r="M208" i="25"/>
  <c r="M212" i="25"/>
  <c r="M216" i="25"/>
  <c r="M220" i="25"/>
  <c r="M224" i="25"/>
  <c r="M228" i="25"/>
  <c r="M232" i="25"/>
  <c r="M236" i="25"/>
  <c r="M240" i="25"/>
  <c r="M244" i="25"/>
  <c r="M248" i="25"/>
  <c r="M252" i="25"/>
  <c r="M256" i="25"/>
  <c r="M260" i="25"/>
  <c r="M264" i="25"/>
  <c r="M268" i="25"/>
  <c r="M272" i="25"/>
  <c r="M276" i="25"/>
  <c r="M280" i="25"/>
  <c r="M284" i="25"/>
  <c r="M288" i="25"/>
  <c r="M292" i="25"/>
  <c r="M296" i="25"/>
  <c r="M300" i="25"/>
  <c r="M304" i="25"/>
  <c r="M308" i="25"/>
  <c r="M312" i="25"/>
  <c r="M316" i="25"/>
  <c r="M320" i="25"/>
  <c r="M324" i="25"/>
  <c r="M328" i="25"/>
  <c r="M332" i="25"/>
  <c r="M336" i="25"/>
  <c r="M340" i="25"/>
  <c r="M344" i="25"/>
  <c r="M321" i="25"/>
  <c r="M326" i="25"/>
  <c r="M331" i="25"/>
  <c r="M337" i="25"/>
  <c r="M342" i="25"/>
  <c r="M347" i="25"/>
  <c r="M351" i="25"/>
  <c r="M355" i="25"/>
  <c r="M359" i="25"/>
  <c r="M363" i="25"/>
  <c r="M367" i="25"/>
  <c r="M371" i="25"/>
  <c r="M375" i="25"/>
  <c r="M379" i="25"/>
  <c r="M383" i="25"/>
  <c r="M387" i="25"/>
  <c r="M391" i="25"/>
  <c r="M395" i="25"/>
  <c r="M399" i="25"/>
  <c r="M403" i="25"/>
  <c r="M407" i="25"/>
  <c r="M411" i="25"/>
  <c r="M415" i="25"/>
  <c r="M419" i="25"/>
  <c r="M423" i="25"/>
  <c r="M427" i="25"/>
  <c r="M431" i="25"/>
  <c r="M435" i="25"/>
  <c r="M439" i="25"/>
  <c r="M443" i="25"/>
  <c r="M447" i="25"/>
  <c r="M451" i="25"/>
  <c r="M455" i="25"/>
  <c r="M459" i="25"/>
  <c r="M463" i="25"/>
  <c r="M467" i="25"/>
  <c r="M471" i="25"/>
  <c r="M475" i="25"/>
  <c r="M479" i="25"/>
  <c r="M483" i="25"/>
  <c r="M487" i="25"/>
  <c r="M491" i="25"/>
  <c r="M495" i="25"/>
  <c r="M499" i="25"/>
  <c r="M503" i="25"/>
  <c r="M507" i="25"/>
  <c r="M511" i="25"/>
  <c r="M515" i="25"/>
  <c r="M519" i="25"/>
  <c r="M523" i="25"/>
  <c r="M527" i="25"/>
  <c r="M531" i="25"/>
  <c r="M535" i="25"/>
  <c r="M539" i="25"/>
  <c r="M543" i="25"/>
  <c r="M547" i="25"/>
  <c r="M551" i="25"/>
  <c r="M555" i="25"/>
  <c r="M559" i="25"/>
  <c r="M563" i="25"/>
  <c r="M567" i="25"/>
  <c r="M571" i="25"/>
  <c r="M575" i="25"/>
  <c r="M579" i="25"/>
  <c r="M583" i="25"/>
  <c r="M587" i="25"/>
  <c r="M591" i="25"/>
  <c r="M595" i="25"/>
  <c r="M599" i="25"/>
  <c r="M603" i="25"/>
  <c r="M607" i="25"/>
  <c r="M611" i="25"/>
  <c r="M615" i="25"/>
  <c r="M619" i="25"/>
  <c r="M623" i="25"/>
  <c r="M627" i="25"/>
  <c r="M631" i="25"/>
  <c r="M635" i="25"/>
  <c r="M639" i="25"/>
  <c r="M643" i="25"/>
  <c r="M647" i="25"/>
  <c r="M651" i="25"/>
  <c r="M655" i="25"/>
  <c r="M659" i="25"/>
  <c r="M663" i="25"/>
  <c r="M313" i="25"/>
  <c r="M322" i="25"/>
  <c r="M327" i="25"/>
  <c r="M333" i="25"/>
  <c r="M338" i="25"/>
  <c r="M343" i="25"/>
  <c r="M348" i="25"/>
  <c r="M352" i="25"/>
  <c r="M356" i="25"/>
  <c r="M360" i="25"/>
  <c r="M364" i="25"/>
  <c r="M368" i="25"/>
  <c r="M372" i="25"/>
  <c r="M376" i="25"/>
  <c r="M380" i="25"/>
  <c r="M384" i="25"/>
  <c r="M388" i="25"/>
  <c r="M392" i="25"/>
  <c r="M396" i="25"/>
  <c r="M400" i="25"/>
  <c r="M404" i="25"/>
  <c r="M408" i="25"/>
  <c r="M412" i="25"/>
  <c r="M416" i="25"/>
  <c r="M420" i="25"/>
  <c r="M424" i="25"/>
  <c r="M428" i="25"/>
  <c r="M432" i="25"/>
  <c r="M436" i="25"/>
  <c r="M440" i="25"/>
  <c r="M444" i="25"/>
  <c r="M448" i="25"/>
  <c r="M452" i="25"/>
  <c r="M456" i="25"/>
  <c r="M460" i="25"/>
  <c r="M464" i="25"/>
  <c r="M468" i="25"/>
  <c r="M472" i="25"/>
  <c r="M476" i="25"/>
  <c r="M480" i="25"/>
  <c r="M484" i="25"/>
  <c r="M488" i="25"/>
  <c r="M492" i="25"/>
  <c r="M496" i="25"/>
  <c r="M500" i="25"/>
  <c r="M504" i="25"/>
  <c r="M508" i="25"/>
  <c r="M512" i="25"/>
  <c r="M516" i="25"/>
  <c r="M520" i="25"/>
  <c r="M524" i="25"/>
  <c r="M528" i="25"/>
  <c r="M532" i="25"/>
  <c r="M536" i="25"/>
  <c r="M540" i="25"/>
  <c r="M544" i="25"/>
  <c r="M548" i="25"/>
  <c r="M552" i="25"/>
  <c r="M556" i="25"/>
  <c r="M560" i="25"/>
  <c r="M564" i="25"/>
  <c r="M568" i="25"/>
  <c r="M572" i="25"/>
  <c r="M576" i="25"/>
  <c r="M580" i="25"/>
  <c r="M584" i="25"/>
  <c r="M588" i="25"/>
  <c r="M592" i="25"/>
  <c r="M596" i="25"/>
  <c r="M600" i="25"/>
  <c r="M604" i="25"/>
  <c r="M608" i="25"/>
  <c r="M612" i="25"/>
  <c r="M616" i="25"/>
  <c r="M620" i="25"/>
  <c r="M624" i="25"/>
  <c r="M628" i="25"/>
  <c r="M632" i="25"/>
  <c r="M636" i="25"/>
  <c r="M640" i="25"/>
  <c r="M644" i="25"/>
  <c r="M648" i="25"/>
  <c r="M317" i="25"/>
  <c r="M323" i="25"/>
  <c r="M329" i="25"/>
  <c r="M334" i="25"/>
  <c r="M339" i="25"/>
  <c r="M345" i="25"/>
  <c r="M349" i="25"/>
  <c r="M353" i="25"/>
  <c r="M357" i="25"/>
  <c r="M361" i="25"/>
  <c r="M365" i="25"/>
  <c r="M369" i="25"/>
  <c r="M373" i="25"/>
  <c r="M377" i="25"/>
  <c r="M381" i="25"/>
  <c r="M385" i="25"/>
  <c r="M389" i="25"/>
  <c r="M393" i="25"/>
  <c r="M397" i="25"/>
  <c r="M401" i="25"/>
  <c r="M405" i="25"/>
  <c r="M409" i="25"/>
  <c r="M413" i="25"/>
  <c r="M417" i="25"/>
  <c r="M421" i="25"/>
  <c r="M425" i="25"/>
  <c r="M429" i="25"/>
  <c r="M433" i="25"/>
  <c r="M437" i="25"/>
  <c r="M441" i="25"/>
  <c r="M445" i="25"/>
  <c r="M449" i="25"/>
  <c r="M453" i="25"/>
  <c r="M457" i="25"/>
  <c r="M461" i="25"/>
  <c r="M465" i="25"/>
  <c r="M469" i="25"/>
  <c r="M473" i="25"/>
  <c r="M477" i="25"/>
  <c r="M481" i="25"/>
  <c r="M485" i="25"/>
  <c r="M489" i="25"/>
  <c r="M493" i="25"/>
  <c r="M497" i="25"/>
  <c r="M501" i="25"/>
  <c r="M505" i="25"/>
  <c r="M509" i="25"/>
  <c r="M513" i="25"/>
  <c r="M517" i="25"/>
  <c r="M521" i="25"/>
  <c r="M525" i="25"/>
  <c r="M529" i="25"/>
  <c r="M533" i="25"/>
  <c r="M537" i="25"/>
  <c r="M541" i="25"/>
  <c r="M545" i="25"/>
  <c r="M549" i="25"/>
  <c r="M553" i="25"/>
  <c r="M557" i="25"/>
  <c r="M561" i="25"/>
  <c r="M565" i="25"/>
  <c r="M569" i="25"/>
  <c r="M573" i="25"/>
  <c r="M577" i="25"/>
  <c r="M581" i="25"/>
  <c r="M585" i="25"/>
  <c r="M589" i="25"/>
  <c r="M593" i="25"/>
  <c r="M597" i="25"/>
  <c r="M601" i="25"/>
  <c r="M605" i="25"/>
  <c r="M609" i="25"/>
  <c r="M613" i="25"/>
  <c r="M617" i="25"/>
  <c r="M621" i="25"/>
  <c r="M625" i="25"/>
  <c r="M629" i="25"/>
  <c r="M633" i="25"/>
  <c r="M637" i="25"/>
  <c r="M641" i="25"/>
  <c r="M645" i="25"/>
  <c r="M649" i="25"/>
  <c r="M653" i="25"/>
  <c r="M657" i="25"/>
  <c r="M661" i="25"/>
  <c r="M318" i="25"/>
  <c r="M325" i="25"/>
  <c r="M330" i="25"/>
  <c r="M335" i="25"/>
  <c r="M341" i="25"/>
  <c r="M346" i="25"/>
  <c r="M350" i="25"/>
  <c r="M354" i="25"/>
  <c r="M358" i="25"/>
  <c r="M362" i="25"/>
  <c r="M366" i="25"/>
  <c r="M370" i="25"/>
  <c r="M374" i="25"/>
  <c r="M378" i="25"/>
  <c r="M382" i="25"/>
  <c r="M386" i="25"/>
  <c r="M390" i="25"/>
  <c r="M394" i="25"/>
  <c r="M398" i="25"/>
  <c r="M402" i="25"/>
  <c r="M406" i="25"/>
  <c r="M410" i="25"/>
  <c r="M414" i="25"/>
  <c r="M418" i="25"/>
  <c r="M422" i="25"/>
  <c r="M426" i="25"/>
  <c r="M430" i="25"/>
  <c r="M434" i="25"/>
  <c r="M438" i="25"/>
  <c r="M442" i="25"/>
  <c r="M446" i="25"/>
  <c r="M450" i="25"/>
  <c r="M454" i="25"/>
  <c r="M458" i="25"/>
  <c r="M462" i="25"/>
  <c r="M466" i="25"/>
  <c r="M470" i="25"/>
  <c r="M474" i="25"/>
  <c r="M478" i="25"/>
  <c r="M482" i="25"/>
  <c r="M486" i="25"/>
  <c r="M490" i="25"/>
  <c r="M494" i="25"/>
  <c r="M498" i="25"/>
  <c r="M502" i="25"/>
  <c r="M506" i="25"/>
  <c r="M510" i="25"/>
  <c r="M514" i="25"/>
  <c r="M518" i="25"/>
  <c r="M522" i="25"/>
  <c r="M526" i="25"/>
  <c r="M530" i="25"/>
  <c r="M534" i="25"/>
  <c r="M538" i="25"/>
  <c r="M542" i="25"/>
  <c r="M546" i="25"/>
  <c r="M550" i="25"/>
  <c r="M554" i="25"/>
  <c r="M558" i="25"/>
  <c r="M562" i="25"/>
  <c r="M566" i="25"/>
  <c r="M570" i="25"/>
  <c r="M574" i="25"/>
  <c r="M578" i="25"/>
  <c r="M582" i="25"/>
  <c r="M586" i="25"/>
  <c r="M590" i="25"/>
  <c r="M594" i="25"/>
  <c r="M598" i="25"/>
  <c r="M602" i="25"/>
  <c r="M606" i="25"/>
  <c r="M610" i="25"/>
  <c r="M614" i="25"/>
  <c r="M618" i="25"/>
  <c r="M622" i="25"/>
  <c r="M626" i="25"/>
  <c r="M630" i="25"/>
  <c r="M634" i="25"/>
  <c r="M638" i="25"/>
  <c r="M642" i="25"/>
  <c r="M646" i="25"/>
  <c r="M650" i="25"/>
  <c r="M654" i="25"/>
  <c r="M658" i="25"/>
  <c r="M662" i="25"/>
  <c r="M666" i="25"/>
  <c r="M670" i="25"/>
  <c r="M674" i="25"/>
  <c r="M678" i="25"/>
  <c r="M682" i="25"/>
  <c r="M686" i="25"/>
  <c r="M690" i="25"/>
  <c r="M694" i="25"/>
  <c r="M698" i="25"/>
  <c r="M664" i="25"/>
  <c r="M669" i="25"/>
  <c r="M675" i="25"/>
  <c r="M680" i="25"/>
  <c r="M685" i="25"/>
  <c r="M691" i="25"/>
  <c r="M696" i="25"/>
  <c r="M701" i="25"/>
  <c r="M705" i="25"/>
  <c r="M709" i="25"/>
  <c r="M713" i="25"/>
  <c r="M717" i="25"/>
  <c r="M721" i="25"/>
  <c r="M725" i="25"/>
  <c r="M729" i="25"/>
  <c r="M733" i="25"/>
  <c r="M737" i="25"/>
  <c r="M741" i="25"/>
  <c r="M745" i="25"/>
  <c r="M749" i="25"/>
  <c r="M753" i="25"/>
  <c r="M757" i="25"/>
  <c r="M761" i="25"/>
  <c r="M765" i="25"/>
  <c r="M769" i="25"/>
  <c r="M773" i="25"/>
  <c r="M777" i="25"/>
  <c r="M781" i="25"/>
  <c r="M785" i="25"/>
  <c r="M789" i="25"/>
  <c r="M793" i="25"/>
  <c r="M797" i="25"/>
  <c r="M801" i="25"/>
  <c r="M805" i="25"/>
  <c r="M809" i="25"/>
  <c r="M813" i="25"/>
  <c r="M817" i="25"/>
  <c r="M821" i="25"/>
  <c r="M825" i="25"/>
  <c r="M829" i="25"/>
  <c r="M833" i="25"/>
  <c r="M837" i="25"/>
  <c r="M841" i="25"/>
  <c r="M845" i="25"/>
  <c r="M849" i="25"/>
  <c r="M853" i="25"/>
  <c r="M857" i="25"/>
  <c r="M861" i="25"/>
  <c r="M865" i="25"/>
  <c r="M869" i="25"/>
  <c r="M873" i="25"/>
  <c r="M877" i="25"/>
  <c r="M881" i="25"/>
  <c r="M885" i="25"/>
  <c r="M889" i="25"/>
  <c r="M893" i="25"/>
  <c r="M897" i="25"/>
  <c r="M901" i="25"/>
  <c r="M905" i="25"/>
  <c r="M909" i="25"/>
  <c r="M913" i="25"/>
  <c r="M917" i="25"/>
  <c r="M921" i="25"/>
  <c r="M925" i="25"/>
  <c r="M929" i="25"/>
  <c r="M933" i="25"/>
  <c r="M937" i="25"/>
  <c r="M941" i="25"/>
  <c r="M945" i="25"/>
  <c r="M949" i="25"/>
  <c r="M953" i="25"/>
  <c r="M957" i="25"/>
  <c r="M961" i="25"/>
  <c r="M965" i="25"/>
  <c r="M969" i="25"/>
  <c r="M973" i="25"/>
  <c r="M977" i="25"/>
  <c r="M981" i="25"/>
  <c r="M985" i="25"/>
  <c r="M989" i="25"/>
  <c r="M993" i="25"/>
  <c r="M652" i="25"/>
  <c r="M665" i="25"/>
  <c r="M671" i="25"/>
  <c r="M676" i="25"/>
  <c r="M681" i="25"/>
  <c r="M687" i="25"/>
  <c r="M692" i="25"/>
  <c r="M697" i="25"/>
  <c r="M702" i="25"/>
  <c r="M706" i="25"/>
  <c r="M710" i="25"/>
  <c r="M714" i="25"/>
  <c r="M718" i="25"/>
  <c r="M722" i="25"/>
  <c r="M726" i="25"/>
  <c r="M730" i="25"/>
  <c r="M734" i="25"/>
  <c r="M738" i="25"/>
  <c r="M742" i="25"/>
  <c r="M746" i="25"/>
  <c r="M750" i="25"/>
  <c r="M754" i="25"/>
  <c r="M758" i="25"/>
  <c r="M762" i="25"/>
  <c r="M766" i="25"/>
  <c r="M770" i="25"/>
  <c r="M774" i="25"/>
  <c r="M778" i="25"/>
  <c r="M782" i="25"/>
  <c r="M786" i="25"/>
  <c r="M790" i="25"/>
  <c r="M794" i="25"/>
  <c r="M798" i="25"/>
  <c r="M802" i="25"/>
  <c r="M806" i="25"/>
  <c r="M810" i="25"/>
  <c r="M814" i="25"/>
  <c r="M818" i="25"/>
  <c r="M822" i="25"/>
  <c r="M826" i="25"/>
  <c r="M830" i="25"/>
  <c r="M834" i="25"/>
  <c r="M838" i="25"/>
  <c r="M842" i="25"/>
  <c r="M846" i="25"/>
  <c r="M850" i="25"/>
  <c r="M854" i="25"/>
  <c r="M858" i="25"/>
  <c r="M862" i="25"/>
  <c r="M866" i="25"/>
  <c r="M870" i="25"/>
  <c r="M874" i="25"/>
  <c r="M878" i="25"/>
  <c r="M882" i="25"/>
  <c r="M886" i="25"/>
  <c r="M890" i="25"/>
  <c r="M894" i="25"/>
  <c r="M898" i="25"/>
  <c r="M902" i="25"/>
  <c r="M906" i="25"/>
  <c r="M910" i="25"/>
  <c r="M914" i="25"/>
  <c r="M918" i="25"/>
  <c r="M922" i="25"/>
  <c r="M926" i="25"/>
  <c r="M930" i="25"/>
  <c r="M934" i="25"/>
  <c r="M938" i="25"/>
  <c r="M942" i="25"/>
  <c r="M946" i="25"/>
  <c r="M950" i="25"/>
  <c r="M954" i="25"/>
  <c r="M958" i="25"/>
  <c r="M962" i="25"/>
  <c r="M966" i="25"/>
  <c r="M970" i="25"/>
  <c r="M974" i="25"/>
  <c r="M978" i="25"/>
  <c r="M982" i="25"/>
  <c r="M986" i="25"/>
  <c r="M990" i="25"/>
  <c r="M994" i="25"/>
  <c r="M998" i="25"/>
  <c r="M1002" i="25"/>
  <c r="M1006" i="25"/>
  <c r="M656" i="25"/>
  <c r="M667" i="25"/>
  <c r="M672" i="25"/>
  <c r="M677" i="25"/>
  <c r="M683" i="25"/>
  <c r="M688" i="25"/>
  <c r="M693" i="25"/>
  <c r="M699" i="25"/>
  <c r="M703" i="25"/>
  <c r="M707" i="25"/>
  <c r="M711" i="25"/>
  <c r="M715" i="25"/>
  <c r="M719" i="25"/>
  <c r="M723" i="25"/>
  <c r="M727" i="25"/>
  <c r="M731" i="25"/>
  <c r="M735" i="25"/>
  <c r="M739" i="25"/>
  <c r="M743" i="25"/>
  <c r="M747" i="25"/>
  <c r="M751" i="25"/>
  <c r="M755" i="25"/>
  <c r="M759" i="25"/>
  <c r="M763" i="25"/>
  <c r="M767" i="25"/>
  <c r="M771" i="25"/>
  <c r="M775" i="25"/>
  <c r="M779" i="25"/>
  <c r="M783" i="25"/>
  <c r="M787" i="25"/>
  <c r="M791" i="25"/>
  <c r="M795" i="25"/>
  <c r="M799" i="25"/>
  <c r="M803" i="25"/>
  <c r="M807" i="25"/>
  <c r="M811" i="25"/>
  <c r="M815" i="25"/>
  <c r="M819" i="25"/>
  <c r="M823" i="25"/>
  <c r="M827" i="25"/>
  <c r="M831" i="25"/>
  <c r="M835" i="25"/>
  <c r="M839" i="25"/>
  <c r="M843" i="25"/>
  <c r="M847" i="25"/>
  <c r="M851" i="25"/>
  <c r="M855" i="25"/>
  <c r="M859" i="25"/>
  <c r="M863" i="25"/>
  <c r="M867" i="25"/>
  <c r="M871" i="25"/>
  <c r="M875" i="25"/>
  <c r="M879" i="25"/>
  <c r="M883" i="25"/>
  <c r="M887" i="25"/>
  <c r="M891" i="25"/>
  <c r="M895" i="25"/>
  <c r="M899" i="25"/>
  <c r="M903" i="25"/>
  <c r="M907" i="25"/>
  <c r="M911" i="25"/>
  <c r="M915" i="25"/>
  <c r="M919" i="25"/>
  <c r="M923" i="25"/>
  <c r="M927" i="25"/>
  <c r="M931" i="25"/>
  <c r="M935" i="25"/>
  <c r="M939" i="25"/>
  <c r="M943" i="25"/>
  <c r="M947" i="25"/>
  <c r="M951" i="25"/>
  <c r="M955" i="25"/>
  <c r="M959" i="25"/>
  <c r="M963" i="25"/>
  <c r="M967" i="25"/>
  <c r="M971" i="25"/>
  <c r="M975" i="25"/>
  <c r="M979" i="25"/>
  <c r="M983" i="25"/>
  <c r="M987" i="25"/>
  <c r="M991" i="25"/>
  <c r="M995" i="25"/>
  <c r="M999" i="25"/>
  <c r="M660" i="25"/>
  <c r="M668" i="25"/>
  <c r="M673" i="25"/>
  <c r="M679" i="25"/>
  <c r="M684" i="25"/>
  <c r="M689" i="25"/>
  <c r="M695" i="25"/>
  <c r="M700" i="25"/>
  <c r="M704" i="25"/>
  <c r="M708" i="25"/>
  <c r="M712" i="25"/>
  <c r="M716" i="25"/>
  <c r="M720" i="25"/>
  <c r="M724" i="25"/>
  <c r="M728" i="25"/>
  <c r="M732" i="25"/>
  <c r="M736" i="25"/>
  <c r="M740" i="25"/>
  <c r="M744" i="25"/>
  <c r="M748" i="25"/>
  <c r="M752" i="25"/>
  <c r="M756" i="25"/>
  <c r="M760" i="25"/>
  <c r="M764" i="25"/>
  <c r="M768" i="25"/>
  <c r="M772" i="25"/>
  <c r="M776" i="25"/>
  <c r="M780" i="25"/>
  <c r="M784" i="25"/>
  <c r="M788" i="25"/>
  <c r="M792" i="25"/>
  <c r="M796" i="25"/>
  <c r="M800" i="25"/>
  <c r="M804" i="25"/>
  <c r="M808" i="25"/>
  <c r="M812" i="25"/>
  <c r="M816" i="25"/>
  <c r="M820" i="25"/>
  <c r="M824" i="25"/>
  <c r="M828" i="25"/>
  <c r="M832" i="25"/>
  <c r="M836" i="25"/>
  <c r="M840" i="25"/>
  <c r="M844" i="25"/>
  <c r="M848" i="25"/>
  <c r="M852" i="25"/>
  <c r="M856" i="25"/>
  <c r="M860" i="25"/>
  <c r="M864" i="25"/>
  <c r="M868" i="25"/>
  <c r="M872" i="25"/>
  <c r="M876" i="25"/>
  <c r="M880" i="25"/>
  <c r="M884" i="25"/>
  <c r="M888" i="25"/>
  <c r="M892" i="25"/>
  <c r="M896" i="25"/>
  <c r="M900" i="25"/>
  <c r="M904" i="25"/>
  <c r="M908" i="25"/>
  <c r="M912" i="25"/>
  <c r="M916" i="25"/>
  <c r="M920" i="25"/>
  <c r="M924" i="25"/>
  <c r="M928" i="25"/>
  <c r="M932" i="25"/>
  <c r="M936" i="25"/>
  <c r="M940" i="25"/>
  <c r="M944" i="25"/>
  <c r="M948" i="25"/>
  <c r="M952" i="25"/>
  <c r="M956" i="25"/>
  <c r="M960" i="25"/>
  <c r="M964" i="25"/>
  <c r="M968" i="25"/>
  <c r="M972" i="25"/>
  <c r="M976" i="25"/>
  <c r="M980" i="25"/>
  <c r="M984" i="25"/>
  <c r="M988" i="25"/>
  <c r="M992" i="25"/>
  <c r="M996" i="25"/>
  <c r="M1000" i="25"/>
  <c r="M1004" i="25"/>
  <c r="M1008" i="25"/>
  <c r="M1012" i="25"/>
  <c r="M1005" i="25"/>
  <c r="M1011" i="25"/>
  <c r="M1016" i="25"/>
  <c r="M1020" i="25"/>
  <c r="M1024" i="25"/>
  <c r="M1028" i="25"/>
  <c r="M1032" i="25"/>
  <c r="M1036" i="25"/>
  <c r="M1040" i="25"/>
  <c r="M1044" i="25"/>
  <c r="M1048" i="25"/>
  <c r="M1052" i="25"/>
  <c r="M1056" i="25"/>
  <c r="M1060" i="25"/>
  <c r="M1064" i="25"/>
  <c r="M1068" i="25"/>
  <c r="M1072" i="25"/>
  <c r="M1076" i="25"/>
  <c r="M1080" i="25"/>
  <c r="M1084" i="25"/>
  <c r="M1088" i="25"/>
  <c r="M1092" i="25"/>
  <c r="M1096" i="25"/>
  <c r="M1100" i="25"/>
  <c r="M1104" i="25"/>
  <c r="M1108" i="25"/>
  <c r="M1112" i="25"/>
  <c r="M1116" i="25"/>
  <c r="M1120" i="25"/>
  <c r="M1124" i="25"/>
  <c r="M1128" i="25"/>
  <c r="M1132" i="25"/>
  <c r="M1136" i="25"/>
  <c r="M1140" i="25"/>
  <c r="M1144" i="25"/>
  <c r="M1148" i="25"/>
  <c r="M1152" i="25"/>
  <c r="M1156" i="25"/>
  <c r="M1160" i="25"/>
  <c r="M1164" i="25"/>
  <c r="M1168" i="25"/>
  <c r="M1172" i="25"/>
  <c r="M1176" i="25"/>
  <c r="M1180" i="25"/>
  <c r="M1184" i="25"/>
  <c r="M1188" i="25"/>
  <c r="M1192" i="25"/>
  <c r="M1196" i="25"/>
  <c r="M1200" i="25"/>
  <c r="M1204" i="25"/>
  <c r="M1208" i="25"/>
  <c r="M1212" i="25"/>
  <c r="M1216" i="25"/>
  <c r="M1220" i="25"/>
  <c r="M1224" i="25"/>
  <c r="M1228" i="25"/>
  <c r="M1232" i="25"/>
  <c r="M1236" i="25"/>
  <c r="M1240" i="25"/>
  <c r="M1244" i="25"/>
  <c r="M1248" i="25"/>
  <c r="M1252" i="25"/>
  <c r="M1256" i="25"/>
  <c r="M1260" i="25"/>
  <c r="M1264" i="25"/>
  <c r="M1268" i="25"/>
  <c r="M1272" i="25"/>
  <c r="M1276" i="25"/>
  <c r="M1280" i="25"/>
  <c r="M1284" i="25"/>
  <c r="M1288" i="25"/>
  <c r="M1292" i="25"/>
  <c r="M1296" i="25"/>
  <c r="M1300" i="25"/>
  <c r="M1304" i="25"/>
  <c r="M1308" i="25"/>
  <c r="M1312" i="25"/>
  <c r="M1316" i="25"/>
  <c r="M1320" i="25"/>
  <c r="M1324" i="25"/>
  <c r="M1328" i="25"/>
  <c r="M1332" i="25"/>
  <c r="M1336" i="25"/>
  <c r="M1340" i="25"/>
  <c r="M1344" i="25"/>
  <c r="M1348" i="25"/>
  <c r="M997" i="25"/>
  <c r="M1007" i="25"/>
  <c r="M1013" i="25"/>
  <c r="M1017" i="25"/>
  <c r="M1021" i="25"/>
  <c r="M1025" i="25"/>
  <c r="M1029" i="25"/>
  <c r="M1033" i="25"/>
  <c r="M1037" i="25"/>
  <c r="M1041" i="25"/>
  <c r="M1045" i="25"/>
  <c r="M1049" i="25"/>
  <c r="M1053" i="25"/>
  <c r="M1057" i="25"/>
  <c r="M1061" i="25"/>
  <c r="M1065" i="25"/>
  <c r="M1069" i="25"/>
  <c r="M1073" i="25"/>
  <c r="M1077" i="25"/>
  <c r="M1081" i="25"/>
  <c r="M1085" i="25"/>
  <c r="M1089" i="25"/>
  <c r="M1093" i="25"/>
  <c r="M1097" i="25"/>
  <c r="M1101" i="25"/>
  <c r="M1105" i="25"/>
  <c r="M1109" i="25"/>
  <c r="M1113" i="25"/>
  <c r="M1117" i="25"/>
  <c r="M1121" i="25"/>
  <c r="M1125" i="25"/>
  <c r="M1129" i="25"/>
  <c r="M1133" i="25"/>
  <c r="M1137" i="25"/>
  <c r="M1141" i="25"/>
  <c r="M1145" i="25"/>
  <c r="M1149" i="25"/>
  <c r="M1153" i="25"/>
  <c r="M1157" i="25"/>
  <c r="M1161" i="25"/>
  <c r="M1165" i="25"/>
  <c r="M1169" i="25"/>
  <c r="M1173" i="25"/>
  <c r="M1177" i="25"/>
  <c r="M1181" i="25"/>
  <c r="M1185" i="25"/>
  <c r="M1189" i="25"/>
  <c r="M1193" i="25"/>
  <c r="M1197" i="25"/>
  <c r="M1201" i="25"/>
  <c r="M1205" i="25"/>
  <c r="M1209" i="25"/>
  <c r="M1213" i="25"/>
  <c r="M1217" i="25"/>
  <c r="M1221" i="25"/>
  <c r="M1225" i="25"/>
  <c r="M1229" i="25"/>
  <c r="M1233" i="25"/>
  <c r="M1237" i="25"/>
  <c r="M1241" i="25"/>
  <c r="M1245" i="25"/>
  <c r="M1249" i="25"/>
  <c r="M1253" i="25"/>
  <c r="M1257" i="25"/>
  <c r="M1261" i="25"/>
  <c r="M1265" i="25"/>
  <c r="M1269" i="25"/>
  <c r="M1273" i="25"/>
  <c r="M1277" i="25"/>
  <c r="M1281" i="25"/>
  <c r="M1285" i="25"/>
  <c r="M1289" i="25"/>
  <c r="M1293" i="25"/>
  <c r="M1297" i="25"/>
  <c r="M1301" i="25"/>
  <c r="M1305" i="25"/>
  <c r="M1309" i="25"/>
  <c r="M1313" i="25"/>
  <c r="M1317" i="25"/>
  <c r="M1321" i="25"/>
  <c r="M1325" i="25"/>
  <c r="M1329" i="25"/>
  <c r="M1333" i="25"/>
  <c r="M1337" i="25"/>
  <c r="M1341" i="25"/>
  <c r="M1345" i="25"/>
  <c r="M1349" i="25"/>
  <c r="M1353" i="25"/>
  <c r="M1357" i="25"/>
  <c r="M1361" i="25"/>
  <c r="M1365" i="25"/>
  <c r="M1001" i="25"/>
  <c r="M1009" i="25"/>
  <c r="M1014" i="25"/>
  <c r="M1018" i="25"/>
  <c r="M1022" i="25"/>
  <c r="M1026" i="25"/>
  <c r="M1030" i="25"/>
  <c r="M1034" i="25"/>
  <c r="M1038" i="25"/>
  <c r="M1042" i="25"/>
  <c r="M1046" i="25"/>
  <c r="M1050" i="25"/>
  <c r="M1054" i="25"/>
  <c r="M1058" i="25"/>
  <c r="M1062" i="25"/>
  <c r="M1066" i="25"/>
  <c r="M1070" i="25"/>
  <c r="M1074" i="25"/>
  <c r="M1078" i="25"/>
  <c r="M1082" i="25"/>
  <c r="M1086" i="25"/>
  <c r="M1090" i="25"/>
  <c r="M1094" i="25"/>
  <c r="M1098" i="25"/>
  <c r="M1102" i="25"/>
  <c r="M1106" i="25"/>
  <c r="M1110" i="25"/>
  <c r="M1114" i="25"/>
  <c r="M1118" i="25"/>
  <c r="M1122" i="25"/>
  <c r="M1126" i="25"/>
  <c r="M1130" i="25"/>
  <c r="M1134" i="25"/>
  <c r="M1138" i="25"/>
  <c r="M1142" i="25"/>
  <c r="M1146" i="25"/>
  <c r="M1150" i="25"/>
  <c r="M1154" i="25"/>
  <c r="M1158" i="25"/>
  <c r="M1162" i="25"/>
  <c r="M1166" i="25"/>
  <c r="M1170" i="25"/>
  <c r="M1174" i="25"/>
  <c r="M1178" i="25"/>
  <c r="M1182" i="25"/>
  <c r="M1186" i="25"/>
  <c r="M1190" i="25"/>
  <c r="M1194" i="25"/>
  <c r="M1198" i="25"/>
  <c r="M1202" i="25"/>
  <c r="M1206" i="25"/>
  <c r="M1210" i="25"/>
  <c r="M1214" i="25"/>
  <c r="M1218" i="25"/>
  <c r="M1222" i="25"/>
  <c r="M1226" i="25"/>
  <c r="M1230" i="25"/>
  <c r="M1234" i="25"/>
  <c r="M1238" i="25"/>
  <c r="M1242" i="25"/>
  <c r="M1246" i="25"/>
  <c r="M1250" i="25"/>
  <c r="M1254" i="25"/>
  <c r="M1258" i="25"/>
  <c r="M1262" i="25"/>
  <c r="M1266" i="25"/>
  <c r="M1270" i="25"/>
  <c r="M1274" i="25"/>
  <c r="M1278" i="25"/>
  <c r="M1282" i="25"/>
  <c r="M1286" i="25"/>
  <c r="M1290" i="25"/>
  <c r="M1294" i="25"/>
  <c r="M1298" i="25"/>
  <c r="M1302" i="25"/>
  <c r="M1306" i="25"/>
  <c r="M1310" i="25"/>
  <c r="M1314" i="25"/>
  <c r="M1318" i="25"/>
  <c r="M1322" i="25"/>
  <c r="M1326" i="25"/>
  <c r="M1330" i="25"/>
  <c r="M1334" i="25"/>
  <c r="M1338" i="25"/>
  <c r="M1342" i="25"/>
  <c r="M1003" i="25"/>
  <c r="M1010" i="25"/>
  <c r="M1015" i="25"/>
  <c r="M1019" i="25"/>
  <c r="M1023" i="25"/>
  <c r="M1027" i="25"/>
  <c r="M1031" i="25"/>
  <c r="M1035" i="25"/>
  <c r="M1039" i="25"/>
  <c r="M1043" i="25"/>
  <c r="M1047" i="25"/>
  <c r="M1051" i="25"/>
  <c r="M1055" i="25"/>
  <c r="M1059" i="25"/>
  <c r="M1063" i="25"/>
  <c r="M1067" i="25"/>
  <c r="M1071" i="25"/>
  <c r="M1075" i="25"/>
  <c r="M1079" i="25"/>
  <c r="M1083" i="25"/>
  <c r="M1087" i="25"/>
  <c r="M1091" i="25"/>
  <c r="M1095" i="25"/>
  <c r="M1099" i="25"/>
  <c r="M1103" i="25"/>
  <c r="M1107" i="25"/>
  <c r="M1111" i="25"/>
  <c r="M1115" i="25"/>
  <c r="M1119" i="25"/>
  <c r="M1123" i="25"/>
  <c r="M1127" i="25"/>
  <c r="M1131" i="25"/>
  <c r="M1135" i="25"/>
  <c r="M1139" i="25"/>
  <c r="M1143" i="25"/>
  <c r="M1147" i="25"/>
  <c r="M1151" i="25"/>
  <c r="M1155" i="25"/>
  <c r="M1159" i="25"/>
  <c r="M1163" i="25"/>
  <c r="M1167" i="25"/>
  <c r="M1171" i="25"/>
  <c r="M1175" i="25"/>
  <c r="M1179" i="25"/>
  <c r="M1183" i="25"/>
  <c r="M1187" i="25"/>
  <c r="M1191" i="25"/>
  <c r="M1195" i="25"/>
  <c r="M1199" i="25"/>
  <c r="M1203" i="25"/>
  <c r="M1207" i="25"/>
  <c r="M1211" i="25"/>
  <c r="M1215" i="25"/>
  <c r="M1219" i="25"/>
  <c r="M1223" i="25"/>
  <c r="M1227" i="25"/>
  <c r="M1231" i="25"/>
  <c r="M1235" i="25"/>
  <c r="M1239" i="25"/>
  <c r="M1243" i="25"/>
  <c r="M1247" i="25"/>
  <c r="M1251" i="25"/>
  <c r="M1255" i="25"/>
  <c r="M1259" i="25"/>
  <c r="M1263" i="25"/>
  <c r="M1267" i="25"/>
  <c r="M1271" i="25"/>
  <c r="M1275" i="25"/>
  <c r="M1279" i="25"/>
  <c r="M1283" i="25"/>
  <c r="M1287" i="25"/>
  <c r="M1291" i="25"/>
  <c r="M1295" i="25"/>
  <c r="M1299" i="25"/>
  <c r="M1303" i="25"/>
  <c r="M1307" i="25"/>
  <c r="M1311" i="25"/>
  <c r="M1315" i="25"/>
  <c r="M1319" i="25"/>
  <c r="M1323" i="25"/>
  <c r="M1327" i="25"/>
  <c r="M1331" i="25"/>
  <c r="M1335" i="25"/>
  <c r="M1339" i="25"/>
  <c r="M1343" i="25"/>
  <c r="M1347" i="25"/>
  <c r="M1351" i="25"/>
  <c r="M1355" i="25"/>
  <c r="M1359" i="25"/>
  <c r="M1363" i="25"/>
  <c r="M1367" i="25"/>
  <c r="M1354" i="25"/>
  <c r="M1362" i="25"/>
  <c r="M1369" i="25"/>
  <c r="M1373" i="25"/>
  <c r="M1377" i="25"/>
  <c r="M1381" i="25"/>
  <c r="M1385" i="25"/>
  <c r="M1389" i="25"/>
  <c r="M1393" i="25"/>
  <c r="M1397" i="25"/>
  <c r="M1401" i="25"/>
  <c r="M1405" i="25"/>
  <c r="M1409" i="25"/>
  <c r="M1413" i="25"/>
  <c r="M1417" i="25"/>
  <c r="M1421" i="25"/>
  <c r="M1425" i="25"/>
  <c r="M1429" i="25"/>
  <c r="M1433" i="25"/>
  <c r="M1437" i="25"/>
  <c r="M1441" i="25"/>
  <c r="M1445" i="25"/>
  <c r="M1449" i="25"/>
  <c r="M1453" i="25"/>
  <c r="M1457" i="25"/>
  <c r="M1461" i="25"/>
  <c r="M1465" i="25"/>
  <c r="M1469" i="25"/>
  <c r="M1473" i="25"/>
  <c r="M1477" i="25"/>
  <c r="M1481" i="25"/>
  <c r="M1485" i="25"/>
  <c r="M1489" i="25"/>
  <c r="M1493" i="25"/>
  <c r="M1497" i="25"/>
  <c r="M1501" i="25"/>
  <c r="M1505" i="25"/>
  <c r="M1509" i="25"/>
  <c r="M1513" i="25"/>
  <c r="M1517" i="25"/>
  <c r="M1521" i="25"/>
  <c r="M1525" i="25"/>
  <c r="M1529" i="25"/>
  <c r="M1533" i="25"/>
  <c r="M1537" i="25"/>
  <c r="M1541" i="25"/>
  <c r="M1545" i="25"/>
  <c r="M1549" i="25"/>
  <c r="M1553" i="25"/>
  <c r="M1557" i="25"/>
  <c r="M1561" i="25"/>
  <c r="M1565" i="25"/>
  <c r="M1569" i="25"/>
  <c r="M1573" i="25"/>
  <c r="M1577" i="25"/>
  <c r="M1581" i="25"/>
  <c r="M1585" i="25"/>
  <c r="M1589" i="25"/>
  <c r="M1593" i="25"/>
  <c r="M1597" i="25"/>
  <c r="M1601" i="25"/>
  <c r="M1605" i="25"/>
  <c r="M1609" i="25"/>
  <c r="M1613" i="25"/>
  <c r="M1617" i="25"/>
  <c r="M1621" i="25"/>
  <c r="M1625" i="25"/>
  <c r="M1629" i="25"/>
  <c r="M1633" i="25"/>
  <c r="M1637" i="25"/>
  <c r="M1641" i="25"/>
  <c r="M1645" i="25"/>
  <c r="M1649" i="25"/>
  <c r="M1653" i="25"/>
  <c r="M1657" i="25"/>
  <c r="M1661" i="25"/>
  <c r="M1665" i="25"/>
  <c r="M1669" i="25"/>
  <c r="M1673" i="25"/>
  <c r="M1677" i="25"/>
  <c r="M1681" i="25"/>
  <c r="M1685" i="25"/>
  <c r="M1689" i="25"/>
  <c r="M1693" i="25"/>
  <c r="M1697" i="25"/>
  <c r="M1701" i="25"/>
  <c r="M1705" i="25"/>
  <c r="M1709" i="25"/>
  <c r="M1713" i="25"/>
  <c r="M1717" i="25"/>
  <c r="M1721" i="25"/>
  <c r="M1725" i="25"/>
  <c r="M1729" i="25"/>
  <c r="M1733" i="25"/>
  <c r="M1737" i="25"/>
  <c r="M1741" i="25"/>
  <c r="M1745" i="25"/>
  <c r="M1749" i="25"/>
  <c r="M1753" i="25"/>
  <c r="M1757" i="25"/>
  <c r="M1761" i="25"/>
  <c r="M1765" i="25"/>
  <c r="M1769" i="25"/>
  <c r="M1773" i="25"/>
  <c r="M1777" i="25"/>
  <c r="M1781" i="25"/>
  <c r="M1785" i="25"/>
  <c r="M1789" i="25"/>
  <c r="M1793" i="25"/>
  <c r="M1797" i="25"/>
  <c r="M1801" i="25"/>
  <c r="M1805" i="25"/>
  <c r="M1809" i="25"/>
  <c r="M1813" i="25"/>
  <c r="M1817" i="25"/>
  <c r="M1821" i="25"/>
  <c r="M1825" i="25"/>
  <c r="M1829" i="25"/>
  <c r="M1833" i="25"/>
  <c r="M1837" i="25"/>
  <c r="M1841" i="25"/>
  <c r="M1845" i="25"/>
  <c r="M1849" i="25"/>
  <c r="M1853" i="25"/>
  <c r="M1857" i="25"/>
  <c r="M1861" i="25"/>
  <c r="M1865" i="25"/>
  <c r="M1869" i="25"/>
  <c r="M1873" i="25"/>
  <c r="M1877" i="25"/>
  <c r="M1881" i="25"/>
  <c r="M1885" i="25"/>
  <c r="M1889" i="25"/>
  <c r="M1893" i="25"/>
  <c r="M1897" i="25"/>
  <c r="M1901" i="25"/>
  <c r="M1905" i="25"/>
  <c r="M1909" i="25"/>
  <c r="M1913" i="25"/>
  <c r="M1917" i="25"/>
  <c r="M1921" i="25"/>
  <c r="M1925" i="25"/>
  <c r="M1929" i="25"/>
  <c r="M1933" i="25"/>
  <c r="M1937" i="25"/>
  <c r="M1941" i="25"/>
  <c r="M1945" i="25"/>
  <c r="M1949" i="25"/>
  <c r="M1953" i="25"/>
  <c r="M1957" i="25"/>
  <c r="M1961" i="25"/>
  <c r="M1965" i="25"/>
  <c r="M1969" i="25"/>
  <c r="M1973" i="25"/>
  <c r="M1977" i="25"/>
  <c r="M1981" i="25"/>
  <c r="M1985" i="25"/>
  <c r="M1989" i="25"/>
  <c r="M1993" i="25"/>
  <c r="M1997" i="25"/>
  <c r="M2001" i="25"/>
  <c r="M2005" i="25"/>
  <c r="M2009" i="25"/>
  <c r="M2013" i="25"/>
  <c r="M1346" i="25"/>
  <c r="M1356" i="25"/>
  <c r="M1364" i="25"/>
  <c r="M1370" i="25"/>
  <c r="M1374" i="25"/>
  <c r="M1378" i="25"/>
  <c r="M1382" i="25"/>
  <c r="M1386" i="25"/>
  <c r="M1390" i="25"/>
  <c r="M1394" i="25"/>
  <c r="M1398" i="25"/>
  <c r="M1402" i="25"/>
  <c r="M1406" i="25"/>
  <c r="M1410" i="25"/>
  <c r="M1414" i="25"/>
  <c r="M1418" i="25"/>
  <c r="M1422" i="25"/>
  <c r="M1426" i="25"/>
  <c r="M1430" i="25"/>
  <c r="M1434" i="25"/>
  <c r="M1438" i="25"/>
  <c r="M1442" i="25"/>
  <c r="M1446" i="25"/>
  <c r="M1450" i="25"/>
  <c r="M1454" i="25"/>
  <c r="M1458" i="25"/>
  <c r="M1462" i="25"/>
  <c r="M1466" i="25"/>
  <c r="M1470" i="25"/>
  <c r="M1474" i="25"/>
  <c r="M1478" i="25"/>
  <c r="M1482" i="25"/>
  <c r="M1486" i="25"/>
  <c r="M1490" i="25"/>
  <c r="M1494" i="25"/>
  <c r="M1498" i="25"/>
  <c r="M1502" i="25"/>
  <c r="M1506" i="25"/>
  <c r="M1510" i="25"/>
  <c r="M1514" i="25"/>
  <c r="M1518" i="25"/>
  <c r="M1522" i="25"/>
  <c r="M1526" i="25"/>
  <c r="M1530" i="25"/>
  <c r="M1534" i="25"/>
  <c r="M1538" i="25"/>
  <c r="M1542" i="25"/>
  <c r="M1546" i="25"/>
  <c r="M1550" i="25"/>
  <c r="M1554" i="25"/>
  <c r="M1558" i="25"/>
  <c r="M1562" i="25"/>
  <c r="M1566" i="25"/>
  <c r="M1570" i="25"/>
  <c r="M1574" i="25"/>
  <c r="M1578" i="25"/>
  <c r="M1582" i="25"/>
  <c r="M1586" i="25"/>
  <c r="M1590" i="25"/>
  <c r="M1594" i="25"/>
  <c r="M1598" i="25"/>
  <c r="M1602" i="25"/>
  <c r="M1606" i="25"/>
  <c r="M1610" i="25"/>
  <c r="M1614" i="25"/>
  <c r="M1618" i="25"/>
  <c r="M1622" i="25"/>
  <c r="M1626" i="25"/>
  <c r="M1630" i="25"/>
  <c r="M1634" i="25"/>
  <c r="M1638" i="25"/>
  <c r="M1642" i="25"/>
  <c r="M1646" i="25"/>
  <c r="M1650" i="25"/>
  <c r="M1654" i="25"/>
  <c r="M1658" i="25"/>
  <c r="M1662" i="25"/>
  <c r="M1666" i="25"/>
  <c r="M1670" i="25"/>
  <c r="M1674" i="25"/>
  <c r="M1678" i="25"/>
  <c r="M1682" i="25"/>
  <c r="M1686" i="25"/>
  <c r="M1690" i="25"/>
  <c r="M1694" i="25"/>
  <c r="M1698" i="25"/>
  <c r="M1702" i="25"/>
  <c r="M1706" i="25"/>
  <c r="M1710" i="25"/>
  <c r="M1714" i="25"/>
  <c r="M1718" i="25"/>
  <c r="M1722" i="25"/>
  <c r="M1726" i="25"/>
  <c r="M1730" i="25"/>
  <c r="M1734" i="25"/>
  <c r="M1738" i="25"/>
  <c r="M1742" i="25"/>
  <c r="M1746" i="25"/>
  <c r="M1750" i="25"/>
  <c r="M1754" i="25"/>
  <c r="M1758" i="25"/>
  <c r="M1762" i="25"/>
  <c r="M1766" i="25"/>
  <c r="M1770" i="25"/>
  <c r="M1774" i="25"/>
  <c r="M1778" i="25"/>
  <c r="M1782" i="25"/>
  <c r="M1786" i="25"/>
  <c r="M1790" i="25"/>
  <c r="M1794" i="25"/>
  <c r="M1798" i="25"/>
  <c r="M1802" i="25"/>
  <c r="M1806" i="25"/>
  <c r="M1810" i="25"/>
  <c r="M1814" i="25"/>
  <c r="M1818" i="25"/>
  <c r="M1822" i="25"/>
  <c r="M1826" i="25"/>
  <c r="M1830" i="25"/>
  <c r="M1834" i="25"/>
  <c r="M1838" i="25"/>
  <c r="M1842" i="25"/>
  <c r="M1846" i="25"/>
  <c r="M1850" i="25"/>
  <c r="M1854" i="25"/>
  <c r="M1858" i="25"/>
  <c r="M1862" i="25"/>
  <c r="M1866" i="25"/>
  <c r="M1870" i="25"/>
  <c r="M1874" i="25"/>
  <c r="M1878" i="25"/>
  <c r="M1882" i="25"/>
  <c r="M1886" i="25"/>
  <c r="M1890" i="25"/>
  <c r="M1894" i="25"/>
  <c r="M1898" i="25"/>
  <c r="M1902" i="25"/>
  <c r="M1906" i="25"/>
  <c r="M1910" i="25"/>
  <c r="M1914" i="25"/>
  <c r="M1918" i="25"/>
  <c r="M1922" i="25"/>
  <c r="M1926" i="25"/>
  <c r="M1930" i="25"/>
  <c r="M1934" i="25"/>
  <c r="M1938" i="25"/>
  <c r="M1942" i="25"/>
  <c r="M1946" i="25"/>
  <c r="M1950" i="25"/>
  <c r="M1954" i="25"/>
  <c r="M1958" i="25"/>
  <c r="M1962" i="25"/>
  <c r="M1966" i="25"/>
  <c r="M1970" i="25"/>
  <c r="M1974" i="25"/>
  <c r="M1978" i="25"/>
  <c r="M1982" i="25"/>
  <c r="M1986" i="25"/>
  <c r="M1990" i="25"/>
  <c r="M1994" i="25"/>
  <c r="M1998" i="25"/>
  <c r="M2002" i="25"/>
  <c r="M2006" i="25"/>
  <c r="M2010" i="25"/>
  <c r="M2014" i="25"/>
  <c r="M2018" i="25"/>
  <c r="M2022" i="25"/>
  <c r="M2026" i="25"/>
  <c r="M2030" i="25"/>
  <c r="M2034" i="25"/>
  <c r="M1350" i="25"/>
  <c r="M1358" i="25"/>
  <c r="M1366" i="25"/>
  <c r="M1371" i="25"/>
  <c r="M1375" i="25"/>
  <c r="M1379" i="25"/>
  <c r="M1383" i="25"/>
  <c r="M1387" i="25"/>
  <c r="M1391" i="25"/>
  <c r="M1395" i="25"/>
  <c r="M1399" i="25"/>
  <c r="M1403" i="25"/>
  <c r="M1407" i="25"/>
  <c r="M1411" i="25"/>
  <c r="M1415" i="25"/>
  <c r="M1419" i="25"/>
  <c r="M1423" i="25"/>
  <c r="M1427" i="25"/>
  <c r="M1431" i="25"/>
  <c r="M1435" i="25"/>
  <c r="M1439" i="25"/>
  <c r="M1443" i="25"/>
  <c r="M1447" i="25"/>
  <c r="M1451" i="25"/>
  <c r="M1455" i="25"/>
  <c r="M1459" i="25"/>
  <c r="M1463" i="25"/>
  <c r="M1467" i="25"/>
  <c r="M1471" i="25"/>
  <c r="M1475" i="25"/>
  <c r="M1479" i="25"/>
  <c r="M1483" i="25"/>
  <c r="M1487" i="25"/>
  <c r="M1491" i="25"/>
  <c r="M1495" i="25"/>
  <c r="M1499" i="25"/>
  <c r="M1503" i="25"/>
  <c r="M1507" i="25"/>
  <c r="M1511" i="25"/>
  <c r="M1515" i="25"/>
  <c r="M1519" i="25"/>
  <c r="M1523" i="25"/>
  <c r="M1527" i="25"/>
  <c r="M1531" i="25"/>
  <c r="M1535" i="25"/>
  <c r="M1539" i="25"/>
  <c r="M1543" i="25"/>
  <c r="M1547" i="25"/>
  <c r="M1551" i="25"/>
  <c r="M1555" i="25"/>
  <c r="M1559" i="25"/>
  <c r="M1563" i="25"/>
  <c r="M1567" i="25"/>
  <c r="M1571" i="25"/>
  <c r="M1575" i="25"/>
  <c r="M1579" i="25"/>
  <c r="M1583" i="25"/>
  <c r="M1587" i="25"/>
  <c r="M1591" i="25"/>
  <c r="M1595" i="25"/>
  <c r="M1599" i="25"/>
  <c r="M1603" i="25"/>
  <c r="M1607" i="25"/>
  <c r="M1611" i="25"/>
  <c r="M1615" i="25"/>
  <c r="M1619" i="25"/>
  <c r="M1623" i="25"/>
  <c r="M1627" i="25"/>
  <c r="M1631" i="25"/>
  <c r="M1635" i="25"/>
  <c r="M1639" i="25"/>
  <c r="M1643" i="25"/>
  <c r="M1647" i="25"/>
  <c r="M1651" i="25"/>
  <c r="M1655" i="25"/>
  <c r="M1659" i="25"/>
  <c r="M1663" i="25"/>
  <c r="M1667" i="25"/>
  <c r="M1671" i="25"/>
  <c r="M1675" i="25"/>
  <c r="M1679" i="25"/>
  <c r="M1683" i="25"/>
  <c r="M1687" i="25"/>
  <c r="M1691" i="25"/>
  <c r="M1695" i="25"/>
  <c r="M1699" i="25"/>
  <c r="M1703" i="25"/>
  <c r="M1707" i="25"/>
  <c r="M1711" i="25"/>
  <c r="M1715" i="25"/>
  <c r="M1719" i="25"/>
  <c r="M1723" i="25"/>
  <c r="M1727" i="25"/>
  <c r="M1731" i="25"/>
  <c r="M1735" i="25"/>
  <c r="M1739" i="25"/>
  <c r="M1743" i="25"/>
  <c r="M1747" i="25"/>
  <c r="M1751" i="25"/>
  <c r="M1755" i="25"/>
  <c r="M1759" i="25"/>
  <c r="M1763" i="25"/>
  <c r="M1767" i="25"/>
  <c r="M1771" i="25"/>
  <c r="M1775" i="25"/>
  <c r="M1779" i="25"/>
  <c r="M1783" i="25"/>
  <c r="M1787" i="25"/>
  <c r="M1791" i="25"/>
  <c r="M1795" i="25"/>
  <c r="M1799" i="25"/>
  <c r="M1803" i="25"/>
  <c r="M1807" i="25"/>
  <c r="M1811" i="25"/>
  <c r="M1815" i="25"/>
  <c r="M1819" i="25"/>
  <c r="M1823" i="25"/>
  <c r="M1827" i="25"/>
  <c r="M1831" i="25"/>
  <c r="M1835" i="25"/>
  <c r="M1839" i="25"/>
  <c r="M1843" i="25"/>
  <c r="M1847" i="25"/>
  <c r="M1851" i="25"/>
  <c r="M1855" i="25"/>
  <c r="M1859" i="25"/>
  <c r="M1863" i="25"/>
  <c r="M1867" i="25"/>
  <c r="M1871" i="25"/>
  <c r="M1875" i="25"/>
  <c r="M1879" i="25"/>
  <c r="M1883" i="25"/>
  <c r="M1887" i="25"/>
  <c r="M1891" i="25"/>
  <c r="M1895" i="25"/>
  <c r="M1899" i="25"/>
  <c r="M1903" i="25"/>
  <c r="M1907" i="25"/>
  <c r="M1911" i="25"/>
  <c r="M1915" i="25"/>
  <c r="M1919" i="25"/>
  <c r="M1923" i="25"/>
  <c r="M1927" i="25"/>
  <c r="M1931" i="25"/>
  <c r="M1935" i="25"/>
  <c r="M1939" i="25"/>
  <c r="M1943" i="25"/>
  <c r="M1947" i="25"/>
  <c r="M1951" i="25"/>
  <c r="M1955" i="25"/>
  <c r="M1959" i="25"/>
  <c r="M1963" i="25"/>
  <c r="M1967" i="25"/>
  <c r="M1971" i="25"/>
  <c r="M1975" i="25"/>
  <c r="M1979" i="25"/>
  <c r="M1983" i="25"/>
  <c r="M1987" i="25"/>
  <c r="M1991" i="25"/>
  <c r="M1995" i="25"/>
  <c r="M1999" i="25"/>
  <c r="M2003" i="25"/>
  <c r="M2007" i="25"/>
  <c r="M1352" i="25"/>
  <c r="M1360" i="25"/>
  <c r="M1368" i="25"/>
  <c r="M1372" i="25"/>
  <c r="M1376" i="25"/>
  <c r="M1380" i="25"/>
  <c r="M1384" i="25"/>
  <c r="M1388" i="25"/>
  <c r="M1392" i="25"/>
  <c r="M1396" i="25"/>
  <c r="M1400" i="25"/>
  <c r="M1404" i="25"/>
  <c r="M1408" i="25"/>
  <c r="M1412" i="25"/>
  <c r="M1416" i="25"/>
  <c r="M1420" i="25"/>
  <c r="M1424" i="25"/>
  <c r="M1428" i="25"/>
  <c r="M1432" i="25"/>
  <c r="M1436" i="25"/>
  <c r="M1440" i="25"/>
  <c r="M1444" i="25"/>
  <c r="M1448" i="25"/>
  <c r="M1452" i="25"/>
  <c r="M1456" i="25"/>
  <c r="M1460" i="25"/>
  <c r="M1464" i="25"/>
  <c r="M1468" i="25"/>
  <c r="M1472" i="25"/>
  <c r="M1476" i="25"/>
  <c r="M1480" i="25"/>
  <c r="M1484" i="25"/>
  <c r="M1488" i="25"/>
  <c r="M1492" i="25"/>
  <c r="M1496" i="25"/>
  <c r="M1500" i="25"/>
  <c r="M1504" i="25"/>
  <c r="M1508" i="25"/>
  <c r="M1512" i="25"/>
  <c r="M1516" i="25"/>
  <c r="M1520" i="25"/>
  <c r="M1524" i="25"/>
  <c r="M1528" i="25"/>
  <c r="M1532" i="25"/>
  <c r="M1536" i="25"/>
  <c r="M1540" i="25"/>
  <c r="M1544" i="25"/>
  <c r="M1548" i="25"/>
  <c r="M1552" i="25"/>
  <c r="M1556" i="25"/>
  <c r="M1560" i="25"/>
  <c r="M1564" i="25"/>
  <c r="M1568" i="25"/>
  <c r="M1572" i="25"/>
  <c r="M1576" i="25"/>
  <c r="M1580" i="25"/>
  <c r="M1584" i="25"/>
  <c r="M1588" i="25"/>
  <c r="M1592" i="25"/>
  <c r="M1596" i="25"/>
  <c r="M1600" i="25"/>
  <c r="M1604" i="25"/>
  <c r="M1608" i="25"/>
  <c r="M1612" i="25"/>
  <c r="M1616" i="25"/>
  <c r="M1620" i="25"/>
  <c r="M1624" i="25"/>
  <c r="M1628" i="25"/>
  <c r="M1632" i="25"/>
  <c r="M1636" i="25"/>
  <c r="M1640" i="25"/>
  <c r="M1644" i="25"/>
  <c r="M1648" i="25"/>
  <c r="M1652" i="25"/>
  <c r="M1656" i="25"/>
  <c r="M1660" i="25"/>
  <c r="M1664" i="25"/>
  <c r="M1668" i="25"/>
  <c r="M1672" i="25"/>
  <c r="M1676" i="25"/>
  <c r="M1680" i="25"/>
  <c r="M1684" i="25"/>
  <c r="M1688" i="25"/>
  <c r="M1692" i="25"/>
  <c r="M1696" i="25"/>
  <c r="M1700" i="25"/>
  <c r="M1704" i="25"/>
  <c r="M1708" i="25"/>
  <c r="M1712" i="25"/>
  <c r="M1716" i="25"/>
  <c r="M1720" i="25"/>
  <c r="M1724" i="25"/>
  <c r="M1728" i="25"/>
  <c r="M1732" i="25"/>
  <c r="M1736" i="25"/>
  <c r="M1740" i="25"/>
  <c r="M1744" i="25"/>
  <c r="M1748" i="25"/>
  <c r="M1752" i="25"/>
  <c r="M1756" i="25"/>
  <c r="M1760" i="25"/>
  <c r="M1764" i="25"/>
  <c r="M1768" i="25"/>
  <c r="M1772" i="25"/>
  <c r="M1776" i="25"/>
  <c r="M1780" i="25"/>
  <c r="M1784" i="25"/>
  <c r="M1788" i="25"/>
  <c r="M1792" i="25"/>
  <c r="M1796" i="25"/>
  <c r="M1800" i="25"/>
  <c r="M1804" i="25"/>
  <c r="M1808" i="25"/>
  <c r="M1812" i="25"/>
  <c r="M1816" i="25"/>
  <c r="M1820" i="25"/>
  <c r="M1824" i="25"/>
  <c r="M1828" i="25"/>
  <c r="M1832" i="25"/>
  <c r="M1836" i="25"/>
  <c r="M1840" i="25"/>
  <c r="M1844" i="25"/>
  <c r="M1848" i="25"/>
  <c r="M1852" i="25"/>
  <c r="M1856" i="25"/>
  <c r="M1860" i="25"/>
  <c r="M1864" i="25"/>
  <c r="M1868" i="25"/>
  <c r="M1872" i="25"/>
  <c r="M1876" i="25"/>
  <c r="M1880" i="25"/>
  <c r="M1884" i="25"/>
  <c r="M1888" i="25"/>
  <c r="M1892" i="25"/>
  <c r="M1896" i="25"/>
  <c r="M1900" i="25"/>
  <c r="M1904" i="25"/>
  <c r="M1908" i="25"/>
  <c r="M1912" i="25"/>
  <c r="M1916" i="25"/>
  <c r="M1920" i="25"/>
  <c r="M1924" i="25"/>
  <c r="M1928" i="25"/>
  <c r="M1932" i="25"/>
  <c r="M1936" i="25"/>
  <c r="M1940" i="25"/>
  <c r="M1944" i="25"/>
  <c r="M1948" i="25"/>
  <c r="M1952" i="25"/>
  <c r="M1956" i="25"/>
  <c r="M1960" i="25"/>
  <c r="M1964" i="25"/>
  <c r="M1968" i="25"/>
  <c r="M1972" i="25"/>
  <c r="M1976" i="25"/>
  <c r="M1980" i="25"/>
  <c r="M1984" i="25"/>
  <c r="M1988" i="25"/>
  <c r="M1992" i="25"/>
  <c r="M1996" i="25"/>
  <c r="M2000" i="25"/>
  <c r="M2004" i="25"/>
  <c r="M2008" i="25"/>
  <c r="M2012" i="25"/>
  <c r="M2016" i="25"/>
  <c r="M2020" i="25"/>
  <c r="M2024" i="25"/>
  <c r="M2028" i="25"/>
  <c r="M2032" i="25"/>
  <c r="M2036" i="25"/>
  <c r="M2019" i="25"/>
  <c r="M2027" i="25"/>
  <c r="M2035" i="25"/>
  <c r="M2040" i="25"/>
  <c r="M2044" i="25"/>
  <c r="M2048" i="25"/>
  <c r="M2052" i="25"/>
  <c r="M2056" i="25"/>
  <c r="M2060" i="25"/>
  <c r="M2064" i="25"/>
  <c r="M2068" i="25"/>
  <c r="M2072" i="25"/>
  <c r="M2076" i="25"/>
  <c r="M2080" i="25"/>
  <c r="M2084" i="25"/>
  <c r="M2088" i="25"/>
  <c r="M2092" i="25"/>
  <c r="M2096" i="25"/>
  <c r="M2100" i="25"/>
  <c r="M2104" i="25"/>
  <c r="M2108" i="25"/>
  <c r="M2112" i="25"/>
  <c r="M2116" i="25"/>
  <c r="M2120" i="25"/>
  <c r="M2124" i="25"/>
  <c r="M2128" i="25"/>
  <c r="M2132" i="25"/>
  <c r="M2136" i="25"/>
  <c r="M2140" i="25"/>
  <c r="M2144" i="25"/>
  <c r="M2148" i="25"/>
  <c r="M2152" i="25"/>
  <c r="M2156" i="25"/>
  <c r="M2160" i="25"/>
  <c r="M2164" i="25"/>
  <c r="M2168" i="25"/>
  <c r="M2172" i="25"/>
  <c r="M2176" i="25"/>
  <c r="M2180" i="25"/>
  <c r="M2184" i="25"/>
  <c r="M2188" i="25"/>
  <c r="M2192" i="25"/>
  <c r="M2196" i="25"/>
  <c r="M2200" i="25"/>
  <c r="M2204" i="25"/>
  <c r="M2208" i="25"/>
  <c r="M2212" i="25"/>
  <c r="M2216" i="25"/>
  <c r="M2220" i="25"/>
  <c r="M2224" i="25"/>
  <c r="M2228" i="25"/>
  <c r="M2232" i="25"/>
  <c r="M2236" i="25"/>
  <c r="M2240" i="25"/>
  <c r="M2244" i="25"/>
  <c r="M2248" i="25"/>
  <c r="M2252" i="25"/>
  <c r="M2256" i="25"/>
  <c r="M2260" i="25"/>
  <c r="M2264" i="25"/>
  <c r="M2268" i="25"/>
  <c r="M2272" i="25"/>
  <c r="M2276" i="25"/>
  <c r="M2280" i="25"/>
  <c r="M2284" i="25"/>
  <c r="M2288" i="25"/>
  <c r="M2292" i="25"/>
  <c r="M2296" i="25"/>
  <c r="M2300" i="25"/>
  <c r="M2304" i="25"/>
  <c r="M2308" i="25"/>
  <c r="M2312" i="25"/>
  <c r="M2316" i="25"/>
  <c r="M2320" i="25"/>
  <c r="M2324" i="25"/>
  <c r="M2328" i="25"/>
  <c r="M2332" i="25"/>
  <c r="M2336" i="25"/>
  <c r="M2340" i="25"/>
  <c r="M2344" i="25"/>
  <c r="M2348" i="25"/>
  <c r="M2352" i="25"/>
  <c r="M2356" i="25"/>
  <c r="M2360" i="25"/>
  <c r="M2364" i="25"/>
  <c r="M2368" i="25"/>
  <c r="M2372" i="25"/>
  <c r="M2376" i="25"/>
  <c r="M2380" i="25"/>
  <c r="M2384" i="25"/>
  <c r="M2388" i="25"/>
  <c r="M2392" i="25"/>
  <c r="M2396" i="25"/>
  <c r="M2400" i="25"/>
  <c r="M2404" i="25"/>
  <c r="M2408" i="25"/>
  <c r="M2412" i="25"/>
  <c r="M2416" i="25"/>
  <c r="M2420" i="25"/>
  <c r="M2424" i="25"/>
  <c r="M2428" i="25"/>
  <c r="M2432" i="25"/>
  <c r="M2436" i="25"/>
  <c r="M2440" i="25"/>
  <c r="M2444" i="25"/>
  <c r="M2448" i="25"/>
  <c r="M2452" i="25"/>
  <c r="M2456" i="25"/>
  <c r="M2460" i="25"/>
  <c r="M2464" i="25"/>
  <c r="M2468" i="25"/>
  <c r="M2472" i="25"/>
  <c r="M2476" i="25"/>
  <c r="M2480" i="25"/>
  <c r="M2484" i="25"/>
  <c r="M2488" i="25"/>
  <c r="M2492" i="25"/>
  <c r="M2496" i="25"/>
  <c r="M2500" i="25"/>
  <c r="M2504" i="25"/>
  <c r="M2508" i="25"/>
  <c r="M2512" i="25"/>
  <c r="M2516" i="25"/>
  <c r="M2520" i="25"/>
  <c r="M2524" i="25"/>
  <c r="M2528" i="25"/>
  <c r="M2532" i="25"/>
  <c r="M2536" i="25"/>
  <c r="M2540" i="25"/>
  <c r="M2544" i="25"/>
  <c r="M2548" i="25"/>
  <c r="M2552" i="25"/>
  <c r="M2556" i="25"/>
  <c r="M2560" i="25"/>
  <c r="M2564" i="25"/>
  <c r="M2568" i="25"/>
  <c r="M2572" i="25"/>
  <c r="M2576" i="25"/>
  <c r="M2580" i="25"/>
  <c r="M2584" i="25"/>
  <c r="M2588" i="25"/>
  <c r="M2592" i="25"/>
  <c r="M2596" i="25"/>
  <c r="M2600" i="25"/>
  <c r="M2604" i="25"/>
  <c r="M2608" i="25"/>
  <c r="M2612" i="25"/>
  <c r="M2616" i="25"/>
  <c r="M2620" i="25"/>
  <c r="M2624" i="25"/>
  <c r="M2628" i="25"/>
  <c r="M2632" i="25"/>
  <c r="M2636" i="25"/>
  <c r="M2640" i="25"/>
  <c r="M2644" i="25"/>
  <c r="M2648" i="25"/>
  <c r="M2652" i="25"/>
  <c r="M2656" i="25"/>
  <c r="M2660" i="25"/>
  <c r="M2664" i="25"/>
  <c r="M2668" i="25"/>
  <c r="M2672" i="25"/>
  <c r="M2676" i="25"/>
  <c r="M2680" i="25"/>
  <c r="M2684" i="25"/>
  <c r="M2688" i="25"/>
  <c r="M2692" i="25"/>
  <c r="M2696" i="25"/>
  <c r="M2700" i="25"/>
  <c r="M2011" i="25"/>
  <c r="M2021" i="25"/>
  <c r="M2029" i="25"/>
  <c r="M2037" i="25"/>
  <c r="M2041" i="25"/>
  <c r="M2045" i="25"/>
  <c r="M2049" i="25"/>
  <c r="M2053" i="25"/>
  <c r="M2057" i="25"/>
  <c r="M2061" i="25"/>
  <c r="M2065" i="25"/>
  <c r="M2069" i="25"/>
  <c r="M2073" i="25"/>
  <c r="M2077" i="25"/>
  <c r="M2081" i="25"/>
  <c r="M2085" i="25"/>
  <c r="M2089" i="25"/>
  <c r="M2093" i="25"/>
  <c r="M2097" i="25"/>
  <c r="M2101" i="25"/>
  <c r="M2105" i="25"/>
  <c r="M2109" i="25"/>
  <c r="M2113" i="25"/>
  <c r="M2117" i="25"/>
  <c r="M2121" i="25"/>
  <c r="M2125" i="25"/>
  <c r="M2129" i="25"/>
  <c r="M2133" i="25"/>
  <c r="M2137" i="25"/>
  <c r="M2141" i="25"/>
  <c r="M2145" i="25"/>
  <c r="M2149" i="25"/>
  <c r="M2153" i="25"/>
  <c r="M2157" i="25"/>
  <c r="M2161" i="25"/>
  <c r="M2165" i="25"/>
  <c r="M2169" i="25"/>
  <c r="M2173" i="25"/>
  <c r="M2177" i="25"/>
  <c r="M2181" i="25"/>
  <c r="M2185" i="25"/>
  <c r="M2189" i="25"/>
  <c r="M2193" i="25"/>
  <c r="M2197" i="25"/>
  <c r="M2201" i="25"/>
  <c r="M2205" i="25"/>
  <c r="M2209" i="25"/>
  <c r="M2213" i="25"/>
  <c r="M2217" i="25"/>
  <c r="M2221" i="25"/>
  <c r="M2225" i="25"/>
  <c r="M2229" i="25"/>
  <c r="M2233" i="25"/>
  <c r="M2237" i="25"/>
  <c r="M2241" i="25"/>
  <c r="M2245" i="25"/>
  <c r="M2249" i="25"/>
  <c r="M2253" i="25"/>
  <c r="M2257" i="25"/>
  <c r="M2261" i="25"/>
  <c r="M2265" i="25"/>
  <c r="M2269" i="25"/>
  <c r="M2273" i="25"/>
  <c r="M2277" i="25"/>
  <c r="M2281" i="25"/>
  <c r="M2285" i="25"/>
  <c r="M2289" i="25"/>
  <c r="M2293" i="25"/>
  <c r="M2297" i="25"/>
  <c r="M2301" i="25"/>
  <c r="M2305" i="25"/>
  <c r="M2309" i="25"/>
  <c r="M2313" i="25"/>
  <c r="M2317" i="25"/>
  <c r="M2321" i="25"/>
  <c r="M2325" i="25"/>
  <c r="M2329" i="25"/>
  <c r="M2333" i="25"/>
  <c r="M2337" i="25"/>
  <c r="M2341" i="25"/>
  <c r="M2345" i="25"/>
  <c r="M2349" i="25"/>
  <c r="M2353" i="25"/>
  <c r="M2357" i="25"/>
  <c r="M2361" i="25"/>
  <c r="M2365" i="25"/>
  <c r="M2369" i="25"/>
  <c r="M2373" i="25"/>
  <c r="M2377" i="25"/>
  <c r="M2381" i="25"/>
  <c r="M2385" i="25"/>
  <c r="M2389" i="25"/>
  <c r="M2393" i="25"/>
  <c r="M2397" i="25"/>
  <c r="M2401" i="25"/>
  <c r="M2405" i="25"/>
  <c r="M2409" i="25"/>
  <c r="M2413" i="25"/>
  <c r="M2417" i="25"/>
  <c r="M2421" i="25"/>
  <c r="M2425" i="25"/>
  <c r="M2429" i="25"/>
  <c r="M2433" i="25"/>
  <c r="M2437" i="25"/>
  <c r="M2441" i="25"/>
  <c r="M2445" i="25"/>
  <c r="M2449" i="25"/>
  <c r="M2453" i="25"/>
  <c r="M2457" i="25"/>
  <c r="M2461" i="25"/>
  <c r="M2465" i="25"/>
  <c r="M2469" i="25"/>
  <c r="M2473" i="25"/>
  <c r="M2477" i="25"/>
  <c r="M2481" i="25"/>
  <c r="M2485" i="25"/>
  <c r="M2489" i="25"/>
  <c r="M2493" i="25"/>
  <c r="M2497" i="25"/>
  <c r="M2501" i="25"/>
  <c r="M2505" i="25"/>
  <c r="M2509" i="25"/>
  <c r="M2513" i="25"/>
  <c r="M2517" i="25"/>
  <c r="M2521" i="25"/>
  <c r="M2525" i="25"/>
  <c r="M2529" i="25"/>
  <c r="M2533" i="25"/>
  <c r="M2537" i="25"/>
  <c r="M2541" i="25"/>
  <c r="M2545" i="25"/>
  <c r="M2549" i="25"/>
  <c r="M2553" i="25"/>
  <c r="M2557" i="25"/>
  <c r="M2561" i="25"/>
  <c r="M2565" i="25"/>
  <c r="M2569" i="25"/>
  <c r="M2573" i="25"/>
  <c r="M2577" i="25"/>
  <c r="M2581" i="25"/>
  <c r="M2585" i="25"/>
  <c r="M2589" i="25"/>
  <c r="M2593" i="25"/>
  <c r="M2597" i="25"/>
  <c r="M2601" i="25"/>
  <c r="M2605" i="25"/>
  <c r="M2609" i="25"/>
  <c r="M2613" i="25"/>
  <c r="M2617" i="25"/>
  <c r="M2621" i="25"/>
  <c r="M2625" i="25"/>
  <c r="M2629" i="25"/>
  <c r="M2633" i="25"/>
  <c r="M2637" i="25"/>
  <c r="M2641" i="25"/>
  <c r="M2645" i="25"/>
  <c r="M2649" i="25"/>
  <c r="M2653" i="25"/>
  <c r="M2657" i="25"/>
  <c r="M2661" i="25"/>
  <c r="M2665" i="25"/>
  <c r="M2669" i="25"/>
  <c r="M2673" i="25"/>
  <c r="M2677" i="25"/>
  <c r="M2681" i="25"/>
  <c r="M2685" i="25"/>
  <c r="M2689" i="25"/>
  <c r="M2015" i="25"/>
  <c r="M2023" i="25"/>
  <c r="M2031" i="25"/>
  <c r="M2038" i="25"/>
  <c r="M2042" i="25"/>
  <c r="M2046" i="25"/>
  <c r="M2050" i="25"/>
  <c r="M2054" i="25"/>
  <c r="M2058" i="25"/>
  <c r="M2062" i="25"/>
  <c r="M2066" i="25"/>
  <c r="M2070" i="25"/>
  <c r="M2074" i="25"/>
  <c r="M2078" i="25"/>
  <c r="M2082" i="25"/>
  <c r="M2086" i="25"/>
  <c r="M2090" i="25"/>
  <c r="M2094" i="25"/>
  <c r="M2098" i="25"/>
  <c r="M2102" i="25"/>
  <c r="M2106" i="25"/>
  <c r="M2110" i="25"/>
  <c r="M2114" i="25"/>
  <c r="M2118" i="25"/>
  <c r="M2122" i="25"/>
  <c r="M2126" i="25"/>
  <c r="M2130" i="25"/>
  <c r="M2134" i="25"/>
  <c r="M2138" i="25"/>
  <c r="M2142" i="25"/>
  <c r="M2146" i="25"/>
  <c r="M2150" i="25"/>
  <c r="M2154" i="25"/>
  <c r="M2158" i="25"/>
  <c r="M2162" i="25"/>
  <c r="M2166" i="25"/>
  <c r="M2170" i="25"/>
  <c r="M2174" i="25"/>
  <c r="M2178" i="25"/>
  <c r="M2182" i="25"/>
  <c r="M2186" i="25"/>
  <c r="M2190" i="25"/>
  <c r="M2194" i="25"/>
  <c r="M2198" i="25"/>
  <c r="M2202" i="25"/>
  <c r="M2206" i="25"/>
  <c r="M2210" i="25"/>
  <c r="M2214" i="25"/>
  <c r="M2218" i="25"/>
  <c r="M2222" i="25"/>
  <c r="M2226" i="25"/>
  <c r="M2230" i="25"/>
  <c r="M2234" i="25"/>
  <c r="M2238" i="25"/>
  <c r="M2242" i="25"/>
  <c r="M2246" i="25"/>
  <c r="M2250" i="25"/>
  <c r="M2254" i="25"/>
  <c r="M2258" i="25"/>
  <c r="M2262" i="25"/>
  <c r="M2266" i="25"/>
  <c r="M2270" i="25"/>
  <c r="M2274" i="25"/>
  <c r="M2278" i="25"/>
  <c r="M2282" i="25"/>
  <c r="M2286" i="25"/>
  <c r="M2290" i="25"/>
  <c r="M2294" i="25"/>
  <c r="M2298" i="25"/>
  <c r="M2302" i="25"/>
  <c r="M2306" i="25"/>
  <c r="M2310" i="25"/>
  <c r="M2314" i="25"/>
  <c r="M2318" i="25"/>
  <c r="M2322" i="25"/>
  <c r="M2326" i="25"/>
  <c r="M2330" i="25"/>
  <c r="M2334" i="25"/>
  <c r="M2338" i="25"/>
  <c r="M2342" i="25"/>
  <c r="M2346" i="25"/>
  <c r="M2350" i="25"/>
  <c r="M2354" i="25"/>
  <c r="M2358" i="25"/>
  <c r="M2362" i="25"/>
  <c r="M2366" i="25"/>
  <c r="M2370" i="25"/>
  <c r="M2374" i="25"/>
  <c r="M2378" i="25"/>
  <c r="M2382" i="25"/>
  <c r="M2386" i="25"/>
  <c r="M2390" i="25"/>
  <c r="M2394" i="25"/>
  <c r="M2398" i="25"/>
  <c r="M2402" i="25"/>
  <c r="M2406" i="25"/>
  <c r="M2410" i="25"/>
  <c r="M2414" i="25"/>
  <c r="M2418" i="25"/>
  <c r="M2422" i="25"/>
  <c r="M2426" i="25"/>
  <c r="M2430" i="25"/>
  <c r="M2434" i="25"/>
  <c r="M2438" i="25"/>
  <c r="M2442" i="25"/>
  <c r="M2446" i="25"/>
  <c r="M2450" i="25"/>
  <c r="M2454" i="25"/>
  <c r="M2458" i="25"/>
  <c r="M2462" i="25"/>
  <c r="M2466" i="25"/>
  <c r="M2470" i="25"/>
  <c r="M2474" i="25"/>
  <c r="M2478" i="25"/>
  <c r="M2482" i="25"/>
  <c r="M2486" i="25"/>
  <c r="M2490" i="25"/>
  <c r="M2494" i="25"/>
  <c r="M2498" i="25"/>
  <c r="M2502" i="25"/>
  <c r="M2506" i="25"/>
  <c r="M2510" i="25"/>
  <c r="M2514" i="25"/>
  <c r="M2518" i="25"/>
  <c r="M2522" i="25"/>
  <c r="M2526" i="25"/>
  <c r="M2530" i="25"/>
  <c r="M2534" i="25"/>
  <c r="M2538" i="25"/>
  <c r="M2542" i="25"/>
  <c r="M2546" i="25"/>
  <c r="M2550" i="25"/>
  <c r="M2554" i="25"/>
  <c r="M2558" i="25"/>
  <c r="M2562" i="25"/>
  <c r="M2566" i="25"/>
  <c r="M2570" i="25"/>
  <c r="M2574" i="25"/>
  <c r="M2578" i="25"/>
  <c r="M2582" i="25"/>
  <c r="M2586" i="25"/>
  <c r="M2590" i="25"/>
  <c r="M2594" i="25"/>
  <c r="M2598" i="25"/>
  <c r="M2602" i="25"/>
  <c r="M2606" i="25"/>
  <c r="M2610" i="25"/>
  <c r="M2614" i="25"/>
  <c r="M2618" i="25"/>
  <c r="M2622" i="25"/>
  <c r="M2626" i="25"/>
  <c r="M2630" i="25"/>
  <c r="M2634" i="25"/>
  <c r="M2638" i="25"/>
  <c r="M2642" i="25"/>
  <c r="M2646" i="25"/>
  <c r="M2650" i="25"/>
  <c r="M2654" i="25"/>
  <c r="M2658" i="25"/>
  <c r="M2662" i="25"/>
  <c r="M2666" i="25"/>
  <c r="M2670" i="25"/>
  <c r="M2674" i="25"/>
  <c r="M2678" i="25"/>
  <c r="M2682" i="25"/>
  <c r="M2686" i="25"/>
  <c r="M2690" i="25"/>
  <c r="M2694" i="25"/>
  <c r="M2698" i="25"/>
  <c r="M2702" i="25"/>
  <c r="M2017" i="25"/>
  <c r="M2025" i="25"/>
  <c r="M2033" i="25"/>
  <c r="M2039" i="25"/>
  <c r="M2043" i="25"/>
  <c r="M2047" i="25"/>
  <c r="M2051" i="25"/>
  <c r="M2055" i="25"/>
  <c r="M2059" i="25"/>
  <c r="M2063" i="25"/>
  <c r="M2067" i="25"/>
  <c r="M2071" i="25"/>
  <c r="M2075" i="25"/>
  <c r="M2079" i="25"/>
  <c r="M2083" i="25"/>
  <c r="M2087" i="25"/>
  <c r="M2091" i="25"/>
  <c r="M2095" i="25"/>
  <c r="M2099" i="25"/>
  <c r="M2103" i="25"/>
  <c r="M2107" i="25"/>
  <c r="M2111" i="25"/>
  <c r="M2115" i="25"/>
  <c r="M2119" i="25"/>
  <c r="M2123" i="25"/>
  <c r="M2127" i="25"/>
  <c r="M2131" i="25"/>
  <c r="M2135" i="25"/>
  <c r="M2139" i="25"/>
  <c r="M2143" i="25"/>
  <c r="M2147" i="25"/>
  <c r="M2151" i="25"/>
  <c r="M2155" i="25"/>
  <c r="M2159" i="25"/>
  <c r="M2163" i="25"/>
  <c r="M2167" i="25"/>
  <c r="M2171" i="25"/>
  <c r="M2175" i="25"/>
  <c r="M2179" i="25"/>
  <c r="M2183" i="25"/>
  <c r="M2187" i="25"/>
  <c r="M2191" i="25"/>
  <c r="M2195" i="25"/>
  <c r="M2199" i="25"/>
  <c r="M2203" i="25"/>
  <c r="M2207" i="25"/>
  <c r="M2211" i="25"/>
  <c r="M2215" i="25"/>
  <c r="M2219" i="25"/>
  <c r="M2223" i="25"/>
  <c r="M2227" i="25"/>
  <c r="M2231" i="25"/>
  <c r="M2235" i="25"/>
  <c r="M2239" i="25"/>
  <c r="M2243" i="25"/>
  <c r="M2247" i="25"/>
  <c r="M2251" i="25"/>
  <c r="M2255" i="25"/>
  <c r="M2259" i="25"/>
  <c r="M2263" i="25"/>
  <c r="M2267" i="25"/>
  <c r="M2271" i="25"/>
  <c r="M2275" i="25"/>
  <c r="M2279" i="25"/>
  <c r="M2283" i="25"/>
  <c r="M2287" i="25"/>
  <c r="M2291" i="25"/>
  <c r="M2295" i="25"/>
  <c r="M2299" i="25"/>
  <c r="M2303" i="25"/>
  <c r="M2307" i="25"/>
  <c r="M2311" i="25"/>
  <c r="M2315" i="25"/>
  <c r="M2319" i="25"/>
  <c r="M2323" i="25"/>
  <c r="M2327" i="25"/>
  <c r="M2331" i="25"/>
  <c r="M2335" i="25"/>
  <c r="M2339" i="25"/>
  <c r="M2343" i="25"/>
  <c r="M2347" i="25"/>
  <c r="M2351" i="25"/>
  <c r="M2355" i="25"/>
  <c r="M2359" i="25"/>
  <c r="M2363" i="25"/>
  <c r="M2367" i="25"/>
  <c r="M2371" i="25"/>
  <c r="M2375" i="25"/>
  <c r="M2379" i="25"/>
  <c r="M2383" i="25"/>
  <c r="M2387" i="25"/>
  <c r="M2391" i="25"/>
  <c r="M2395" i="25"/>
  <c r="M2399" i="25"/>
  <c r="M2403" i="25"/>
  <c r="M2407" i="25"/>
  <c r="M2411" i="25"/>
  <c r="M2415" i="25"/>
  <c r="M2419" i="25"/>
  <c r="M2423" i="25"/>
  <c r="M2427" i="25"/>
  <c r="M2431" i="25"/>
  <c r="M2435" i="25"/>
  <c r="M2439" i="25"/>
  <c r="M2443" i="25"/>
  <c r="M2447" i="25"/>
  <c r="M2451" i="25"/>
  <c r="M2455" i="25"/>
  <c r="M2459" i="25"/>
  <c r="M2463" i="25"/>
  <c r="M2467" i="25"/>
  <c r="M2471" i="25"/>
  <c r="M2475" i="25"/>
  <c r="M2479" i="25"/>
  <c r="M2483" i="25"/>
  <c r="M2487" i="25"/>
  <c r="M2491" i="25"/>
  <c r="M2495" i="25"/>
  <c r="M2499" i="25"/>
  <c r="M2503" i="25"/>
  <c r="M2507" i="25"/>
  <c r="M2511" i="25"/>
  <c r="M2515" i="25"/>
  <c r="M2519" i="25"/>
  <c r="M2523" i="25"/>
  <c r="M2527" i="25"/>
  <c r="M2531" i="25"/>
  <c r="M2535" i="25"/>
  <c r="M2539" i="25"/>
  <c r="M2543" i="25"/>
  <c r="M2547" i="25"/>
  <c r="M2551" i="25"/>
  <c r="M2555" i="25"/>
  <c r="M2559" i="25"/>
  <c r="M2563" i="25"/>
  <c r="M2567" i="25"/>
  <c r="M2571" i="25"/>
  <c r="M2575" i="25"/>
  <c r="M2579" i="25"/>
  <c r="M2583" i="25"/>
  <c r="M2587" i="25"/>
  <c r="M2591" i="25"/>
  <c r="M2595" i="25"/>
  <c r="M2599" i="25"/>
  <c r="M2603" i="25"/>
  <c r="M2607" i="25"/>
  <c r="M2611" i="25"/>
  <c r="M2615" i="25"/>
  <c r="M2619" i="25"/>
  <c r="M2623" i="25"/>
  <c r="M2627" i="25"/>
  <c r="M2631" i="25"/>
  <c r="M2635" i="25"/>
  <c r="M2639" i="25"/>
  <c r="M2643" i="25"/>
  <c r="M2647" i="25"/>
  <c r="M2651" i="25"/>
  <c r="M2655" i="25"/>
  <c r="M2659" i="25"/>
  <c r="M2663" i="25"/>
  <c r="M2667" i="25"/>
  <c r="M2671" i="25"/>
  <c r="M2675" i="25"/>
  <c r="M2679" i="25"/>
  <c r="M2683" i="25"/>
  <c r="M2687" i="25"/>
  <c r="M2691" i="25"/>
  <c r="M2695" i="25"/>
  <c r="M2699" i="25"/>
  <c r="M2703" i="25"/>
  <c r="M2707" i="25"/>
  <c r="M2711" i="25"/>
  <c r="M2715" i="25"/>
  <c r="M2719" i="25"/>
  <c r="M2723" i="25"/>
  <c r="M2727" i="25"/>
  <c r="M2704" i="25"/>
  <c r="M2709" i="25"/>
  <c r="M2714" i="25"/>
  <c r="M2720" i="25"/>
  <c r="M2725" i="25"/>
  <c r="M2730" i="25"/>
  <c r="M2734" i="25"/>
  <c r="M2738" i="25"/>
  <c r="M2742" i="25"/>
  <c r="M2746" i="25"/>
  <c r="M2750" i="25"/>
  <c r="M2754" i="25"/>
  <c r="M2758" i="25"/>
  <c r="M2762" i="25"/>
  <c r="M2766" i="25"/>
  <c r="M2770" i="25"/>
  <c r="M2774" i="25"/>
  <c r="M2778" i="25"/>
  <c r="M2782" i="25"/>
  <c r="M2786" i="25"/>
  <c r="M2790" i="25"/>
  <c r="M2794" i="25"/>
  <c r="M2798" i="25"/>
  <c r="M2802" i="25"/>
  <c r="M2806" i="25"/>
  <c r="M2810" i="25"/>
  <c r="M2814" i="25"/>
  <c r="M2818" i="25"/>
  <c r="M2822" i="25"/>
  <c r="M2826" i="25"/>
  <c r="M2830" i="25"/>
  <c r="M2834" i="25"/>
  <c r="M2838" i="25"/>
  <c r="M2842" i="25"/>
  <c r="M2846" i="25"/>
  <c r="M2850" i="25"/>
  <c r="M2854" i="25"/>
  <c r="M2858" i="25"/>
  <c r="M2862" i="25"/>
  <c r="M2866" i="25"/>
  <c r="M2870" i="25"/>
  <c r="M2874" i="25"/>
  <c r="M2878" i="25"/>
  <c r="M2882" i="25"/>
  <c r="M2886" i="25"/>
  <c r="M2890" i="25"/>
  <c r="M2894" i="25"/>
  <c r="M2898" i="25"/>
  <c r="M2902" i="25"/>
  <c r="M2906" i="25"/>
  <c r="M2910" i="25"/>
  <c r="M2914" i="25"/>
  <c r="M2918" i="25"/>
  <c r="M2922" i="25"/>
  <c r="M2926" i="25"/>
  <c r="M2930" i="25"/>
  <c r="M2934" i="25"/>
  <c r="M2938" i="25"/>
  <c r="M2942" i="25"/>
  <c r="M2946" i="25"/>
  <c r="M2950" i="25"/>
  <c r="M2954" i="25"/>
  <c r="M2958" i="25"/>
  <c r="M2962" i="25"/>
  <c r="M2966" i="25"/>
  <c r="M2970" i="25"/>
  <c r="M2974" i="25"/>
  <c r="M2978" i="25"/>
  <c r="M2982" i="25"/>
  <c r="M2986" i="25"/>
  <c r="M2990" i="25"/>
  <c r="M2994" i="25"/>
  <c r="M2998" i="25"/>
  <c r="M3002" i="25"/>
  <c r="M3006" i="25"/>
  <c r="M3010" i="25"/>
  <c r="M3014" i="25"/>
  <c r="M3018" i="25"/>
  <c r="M3022" i="25"/>
  <c r="M3026" i="25"/>
  <c r="M3030" i="25"/>
  <c r="M3034" i="25"/>
  <c r="M3038" i="25"/>
  <c r="M3042" i="25"/>
  <c r="M3046" i="25"/>
  <c r="M3050" i="25"/>
  <c r="M3054" i="25"/>
  <c r="M3058" i="25"/>
  <c r="M3062" i="25"/>
  <c r="M3066" i="25"/>
  <c r="M3070" i="25"/>
  <c r="M3074" i="25"/>
  <c r="M3078" i="25"/>
  <c r="M3082" i="25"/>
  <c r="M3086" i="25"/>
  <c r="M3090" i="25"/>
  <c r="M3094" i="25"/>
  <c r="M3098" i="25"/>
  <c r="M3102" i="25"/>
  <c r="M3106" i="25"/>
  <c r="M3110" i="25"/>
  <c r="M3114" i="25"/>
  <c r="M3118" i="25"/>
  <c r="M3122" i="25"/>
  <c r="M3126" i="25"/>
  <c r="M3130" i="25"/>
  <c r="M3134" i="25"/>
  <c r="M3138" i="25"/>
  <c r="M3142" i="25"/>
  <c r="M3146" i="25"/>
  <c r="M3150" i="25"/>
  <c r="M3154" i="25"/>
  <c r="M3158" i="25"/>
  <c r="M3162" i="25"/>
  <c r="M3166" i="25"/>
  <c r="M3170" i="25"/>
  <c r="M3174" i="25"/>
  <c r="M3178" i="25"/>
  <c r="M3182" i="25"/>
  <c r="M3186" i="25"/>
  <c r="M3190" i="25"/>
  <c r="M3194" i="25"/>
  <c r="M3198" i="25"/>
  <c r="M3202" i="25"/>
  <c r="M3206" i="25"/>
  <c r="M3210" i="25"/>
  <c r="M3214" i="25"/>
  <c r="M3218" i="25"/>
  <c r="M3222" i="25"/>
  <c r="M3226" i="25"/>
  <c r="M3230" i="25"/>
  <c r="M3234" i="25"/>
  <c r="M3238" i="25"/>
  <c r="M3242" i="25"/>
  <c r="M3246" i="25"/>
  <c r="M3250" i="25"/>
  <c r="M3254" i="25"/>
  <c r="M3258" i="25"/>
  <c r="M3262" i="25"/>
  <c r="M3266" i="25"/>
  <c r="M3270" i="25"/>
  <c r="M3274" i="25"/>
  <c r="M3278" i="25"/>
  <c r="M3282" i="25"/>
  <c r="M3286" i="25"/>
  <c r="M3290" i="25"/>
  <c r="M3294" i="25"/>
  <c r="M3298" i="25"/>
  <c r="M3302" i="25"/>
  <c r="M3306" i="25"/>
  <c r="M3310" i="25"/>
  <c r="M3314" i="25"/>
  <c r="M3318" i="25"/>
  <c r="M3322" i="25"/>
  <c r="M3326" i="25"/>
  <c r="M3330" i="25"/>
  <c r="M3334" i="25"/>
  <c r="M3338" i="25"/>
  <c r="M3342" i="25"/>
  <c r="M3346" i="25"/>
  <c r="M3350" i="25"/>
  <c r="M3354" i="25"/>
  <c r="M3358" i="25"/>
  <c r="M3362" i="25"/>
  <c r="M3366" i="25"/>
  <c r="M3370" i="25"/>
  <c r="M3374" i="25"/>
  <c r="M3378" i="25"/>
  <c r="M3382" i="25"/>
  <c r="M3386" i="25"/>
  <c r="M2693" i="25"/>
  <c r="M2705" i="25"/>
  <c r="M2710" i="25"/>
  <c r="M2716" i="25"/>
  <c r="M2721" i="25"/>
  <c r="M2726" i="25"/>
  <c r="M2731" i="25"/>
  <c r="M2735" i="25"/>
  <c r="M2739" i="25"/>
  <c r="M2743" i="25"/>
  <c r="M2747" i="25"/>
  <c r="M2751" i="25"/>
  <c r="M2755" i="25"/>
  <c r="M2759" i="25"/>
  <c r="M2763" i="25"/>
  <c r="M2767" i="25"/>
  <c r="M2771" i="25"/>
  <c r="M2775" i="25"/>
  <c r="M2779" i="25"/>
  <c r="M2783" i="25"/>
  <c r="M2787" i="25"/>
  <c r="M2791" i="25"/>
  <c r="M2795" i="25"/>
  <c r="M2799" i="25"/>
  <c r="M2803" i="25"/>
  <c r="M2807" i="25"/>
  <c r="M2811" i="25"/>
  <c r="M2815" i="25"/>
  <c r="M2819" i="25"/>
  <c r="M2823" i="25"/>
  <c r="M2827" i="25"/>
  <c r="M2831" i="25"/>
  <c r="M2835" i="25"/>
  <c r="M2839" i="25"/>
  <c r="M2843" i="25"/>
  <c r="M2847" i="25"/>
  <c r="M2851" i="25"/>
  <c r="M2855" i="25"/>
  <c r="M2859" i="25"/>
  <c r="M2863" i="25"/>
  <c r="M2867" i="25"/>
  <c r="M2871" i="25"/>
  <c r="M2875" i="25"/>
  <c r="M2879" i="25"/>
  <c r="M2883" i="25"/>
  <c r="M2887" i="25"/>
  <c r="M2891" i="25"/>
  <c r="M2895" i="25"/>
  <c r="M2899" i="25"/>
  <c r="M2903" i="25"/>
  <c r="M2907" i="25"/>
  <c r="M2911" i="25"/>
  <c r="M2915" i="25"/>
  <c r="M2919" i="25"/>
  <c r="M2923" i="25"/>
  <c r="M2927" i="25"/>
  <c r="M2931" i="25"/>
  <c r="M2935" i="25"/>
  <c r="M2939" i="25"/>
  <c r="M2943" i="25"/>
  <c r="M2947" i="25"/>
  <c r="M2951" i="25"/>
  <c r="M2955" i="25"/>
  <c r="M2959" i="25"/>
  <c r="M2963" i="25"/>
  <c r="M2967" i="25"/>
  <c r="M2971" i="25"/>
  <c r="M2975" i="25"/>
  <c r="M2979" i="25"/>
  <c r="M2983" i="25"/>
  <c r="M2987" i="25"/>
  <c r="M2991" i="25"/>
  <c r="M2995" i="25"/>
  <c r="M2999" i="25"/>
  <c r="M3003" i="25"/>
  <c r="M3007" i="25"/>
  <c r="M3011" i="25"/>
  <c r="M3015" i="25"/>
  <c r="M3019" i="25"/>
  <c r="M3023" i="25"/>
  <c r="M3027" i="25"/>
  <c r="M3031" i="25"/>
  <c r="M3035" i="25"/>
  <c r="M3039" i="25"/>
  <c r="M3043" i="25"/>
  <c r="M3047" i="25"/>
  <c r="M3051" i="25"/>
  <c r="M3055" i="25"/>
  <c r="M3059" i="25"/>
  <c r="M3063" i="25"/>
  <c r="M3067" i="25"/>
  <c r="M3071" i="25"/>
  <c r="M3075" i="25"/>
  <c r="M3079" i="25"/>
  <c r="M3083" i="25"/>
  <c r="M3087" i="25"/>
  <c r="M3091" i="25"/>
  <c r="M3095" i="25"/>
  <c r="M3099" i="25"/>
  <c r="M3103" i="25"/>
  <c r="M3107" i="25"/>
  <c r="M3111" i="25"/>
  <c r="M3115" i="25"/>
  <c r="M3119" i="25"/>
  <c r="M3123" i="25"/>
  <c r="M3127" i="25"/>
  <c r="M3131" i="25"/>
  <c r="M3135" i="25"/>
  <c r="M3139" i="25"/>
  <c r="M3143" i="25"/>
  <c r="M3147" i="25"/>
  <c r="M3151" i="25"/>
  <c r="M3155" i="25"/>
  <c r="M3159" i="25"/>
  <c r="M3163" i="25"/>
  <c r="M3167" i="25"/>
  <c r="M3171" i="25"/>
  <c r="M3175" i="25"/>
  <c r="M3179" i="25"/>
  <c r="M3183" i="25"/>
  <c r="M3187" i="25"/>
  <c r="M3191" i="25"/>
  <c r="M3195" i="25"/>
  <c r="M3199" i="25"/>
  <c r="M3203" i="25"/>
  <c r="M3207" i="25"/>
  <c r="M3211" i="25"/>
  <c r="M3215" i="25"/>
  <c r="M3219" i="25"/>
  <c r="M3223" i="25"/>
  <c r="M3227" i="25"/>
  <c r="M3231" i="25"/>
  <c r="M3235" i="25"/>
  <c r="M3239" i="25"/>
  <c r="M3243" i="25"/>
  <c r="M3247" i="25"/>
  <c r="M3251" i="25"/>
  <c r="M3255" i="25"/>
  <c r="M3259" i="25"/>
  <c r="M3263" i="25"/>
  <c r="M3267" i="25"/>
  <c r="M3271" i="25"/>
  <c r="M3275" i="25"/>
  <c r="M3279" i="25"/>
  <c r="M3283" i="25"/>
  <c r="M3287" i="25"/>
  <c r="M3291" i="25"/>
  <c r="M3295" i="25"/>
  <c r="M3299" i="25"/>
  <c r="M3303" i="25"/>
  <c r="M3307" i="25"/>
  <c r="M3311" i="25"/>
  <c r="M3315" i="25"/>
  <c r="M3319" i="25"/>
  <c r="M3323" i="25"/>
  <c r="M3327" i="25"/>
  <c r="M2697" i="25"/>
  <c r="M2706" i="25"/>
  <c r="M2712" i="25"/>
  <c r="M2717" i="25"/>
  <c r="M2722" i="25"/>
  <c r="M2728" i="25"/>
  <c r="M2732" i="25"/>
  <c r="M2736" i="25"/>
  <c r="M2740" i="25"/>
  <c r="M2744" i="25"/>
  <c r="M2748" i="25"/>
  <c r="M2752" i="25"/>
  <c r="M2756" i="25"/>
  <c r="M2760" i="25"/>
  <c r="M2764" i="25"/>
  <c r="M2768" i="25"/>
  <c r="M2772" i="25"/>
  <c r="M2776" i="25"/>
  <c r="M2780" i="25"/>
  <c r="M2784" i="25"/>
  <c r="M2788" i="25"/>
  <c r="M2792" i="25"/>
  <c r="M2796" i="25"/>
  <c r="M2800" i="25"/>
  <c r="M2804" i="25"/>
  <c r="M2808" i="25"/>
  <c r="M2812" i="25"/>
  <c r="M2816" i="25"/>
  <c r="M2820" i="25"/>
  <c r="M2824" i="25"/>
  <c r="M2828" i="25"/>
  <c r="M2832" i="25"/>
  <c r="M2836" i="25"/>
  <c r="M2840" i="25"/>
  <c r="M2844" i="25"/>
  <c r="M2848" i="25"/>
  <c r="M2852" i="25"/>
  <c r="M2856" i="25"/>
  <c r="M2860" i="25"/>
  <c r="M2864" i="25"/>
  <c r="M2868" i="25"/>
  <c r="M2872" i="25"/>
  <c r="M2876" i="25"/>
  <c r="M2880" i="25"/>
  <c r="M2884" i="25"/>
  <c r="M2888" i="25"/>
  <c r="M2892" i="25"/>
  <c r="M2896" i="25"/>
  <c r="M2900" i="25"/>
  <c r="M2904" i="25"/>
  <c r="M2908" i="25"/>
  <c r="M2912" i="25"/>
  <c r="M2916" i="25"/>
  <c r="M2920" i="25"/>
  <c r="M2924" i="25"/>
  <c r="M2928" i="25"/>
  <c r="M2932" i="25"/>
  <c r="M2936" i="25"/>
  <c r="M2940" i="25"/>
  <c r="M2944" i="25"/>
  <c r="M2948" i="25"/>
  <c r="M2952" i="25"/>
  <c r="M2956" i="25"/>
  <c r="M2960" i="25"/>
  <c r="M2964" i="25"/>
  <c r="M2968" i="25"/>
  <c r="M2972" i="25"/>
  <c r="M2976" i="25"/>
  <c r="M2980" i="25"/>
  <c r="M2984" i="25"/>
  <c r="M2988" i="25"/>
  <c r="M2992" i="25"/>
  <c r="M2996" i="25"/>
  <c r="M3000" i="25"/>
  <c r="M3004" i="25"/>
  <c r="M3008" i="25"/>
  <c r="M3012" i="25"/>
  <c r="M3016" i="25"/>
  <c r="M3020" i="25"/>
  <c r="M3024" i="25"/>
  <c r="M3028" i="25"/>
  <c r="M3032" i="25"/>
  <c r="M3036" i="25"/>
  <c r="M3040" i="25"/>
  <c r="M3044" i="25"/>
  <c r="M3048" i="25"/>
  <c r="M3052" i="25"/>
  <c r="M3056" i="25"/>
  <c r="M3060" i="25"/>
  <c r="M3064" i="25"/>
  <c r="M3068" i="25"/>
  <c r="M3072" i="25"/>
  <c r="M3076" i="25"/>
  <c r="M3080" i="25"/>
  <c r="M3084" i="25"/>
  <c r="M3088" i="25"/>
  <c r="M3092" i="25"/>
  <c r="M3096" i="25"/>
  <c r="M3100" i="25"/>
  <c r="M3104" i="25"/>
  <c r="M3108" i="25"/>
  <c r="M3112" i="25"/>
  <c r="M3116" i="25"/>
  <c r="M3120" i="25"/>
  <c r="M3124" i="25"/>
  <c r="M3128" i="25"/>
  <c r="M3132" i="25"/>
  <c r="M3136" i="25"/>
  <c r="M3140" i="25"/>
  <c r="M3144" i="25"/>
  <c r="M3148" i="25"/>
  <c r="M3152" i="25"/>
  <c r="M3156" i="25"/>
  <c r="M3160" i="25"/>
  <c r="M3164" i="25"/>
  <c r="M3168" i="25"/>
  <c r="M3172" i="25"/>
  <c r="M3176" i="25"/>
  <c r="M3180" i="25"/>
  <c r="M3184" i="25"/>
  <c r="M3188" i="25"/>
  <c r="M3192" i="25"/>
  <c r="M3196" i="25"/>
  <c r="M3200" i="25"/>
  <c r="M3204" i="25"/>
  <c r="M3208" i="25"/>
  <c r="M3212" i="25"/>
  <c r="M3216" i="25"/>
  <c r="M3220" i="25"/>
  <c r="M3224" i="25"/>
  <c r="M3228" i="25"/>
  <c r="M3232" i="25"/>
  <c r="M3236" i="25"/>
  <c r="M3240" i="25"/>
  <c r="M3244" i="25"/>
  <c r="M3248" i="25"/>
  <c r="M3252" i="25"/>
  <c r="M3256" i="25"/>
  <c r="M3260" i="25"/>
  <c r="M3264" i="25"/>
  <c r="M3268" i="25"/>
  <c r="M3272" i="25"/>
  <c r="M3276" i="25"/>
  <c r="M3280" i="25"/>
  <c r="M3284" i="25"/>
  <c r="M3288" i="25"/>
  <c r="M3292" i="25"/>
  <c r="M3296" i="25"/>
  <c r="M3300" i="25"/>
  <c r="M3304" i="25"/>
  <c r="M3308" i="25"/>
  <c r="M3312" i="25"/>
  <c r="M3316" i="25"/>
  <c r="M3320" i="25"/>
  <c r="M3324" i="25"/>
  <c r="M3328" i="25"/>
  <c r="M3332" i="25"/>
  <c r="M3336" i="25"/>
  <c r="M3340" i="25"/>
  <c r="M2701" i="25"/>
  <c r="M2708" i="25"/>
  <c r="M2713" i="25"/>
  <c r="M2718" i="25"/>
  <c r="M2724" i="25"/>
  <c r="M2729" i="25"/>
  <c r="M2733" i="25"/>
  <c r="M2737" i="25"/>
  <c r="M2741" i="25"/>
  <c r="M2745" i="25"/>
  <c r="M2749" i="25"/>
  <c r="M2753" i="25"/>
  <c r="M2757" i="25"/>
  <c r="M2761" i="25"/>
  <c r="M2765" i="25"/>
  <c r="M2769" i="25"/>
  <c r="M2773" i="25"/>
  <c r="M2777" i="25"/>
  <c r="M2781" i="25"/>
  <c r="M2785" i="25"/>
  <c r="M2789" i="25"/>
  <c r="M2793" i="25"/>
  <c r="M2797" i="25"/>
  <c r="M2801" i="25"/>
  <c r="M2805" i="25"/>
  <c r="M2809" i="25"/>
  <c r="M2813" i="25"/>
  <c r="M2817" i="25"/>
  <c r="M2821" i="25"/>
  <c r="M2825" i="25"/>
  <c r="M2829" i="25"/>
  <c r="M2833" i="25"/>
  <c r="M2837" i="25"/>
  <c r="M2841" i="25"/>
  <c r="M2845" i="25"/>
  <c r="M2849" i="25"/>
  <c r="M2853" i="25"/>
  <c r="M2857" i="25"/>
  <c r="M2861" i="25"/>
  <c r="M2865" i="25"/>
  <c r="M2869" i="25"/>
  <c r="M2873" i="25"/>
  <c r="M2877" i="25"/>
  <c r="M2881" i="25"/>
  <c r="M2885" i="25"/>
  <c r="M2889" i="25"/>
  <c r="M2893" i="25"/>
  <c r="M2897" i="25"/>
  <c r="M2901" i="25"/>
  <c r="M2905" i="25"/>
  <c r="M2909" i="25"/>
  <c r="M2913" i="25"/>
  <c r="M2917" i="25"/>
  <c r="M2921" i="25"/>
  <c r="M2925" i="25"/>
  <c r="M2929" i="25"/>
  <c r="M2933" i="25"/>
  <c r="M2937" i="25"/>
  <c r="M2941" i="25"/>
  <c r="M2945" i="25"/>
  <c r="M2949" i="25"/>
  <c r="M2953" i="25"/>
  <c r="M2957" i="25"/>
  <c r="M2961" i="25"/>
  <c r="M2965" i="25"/>
  <c r="M2969" i="25"/>
  <c r="M2973" i="25"/>
  <c r="M2977" i="25"/>
  <c r="M2981" i="25"/>
  <c r="M2985" i="25"/>
  <c r="M2989" i="25"/>
  <c r="M2993" i="25"/>
  <c r="M2997" i="25"/>
  <c r="M3001" i="25"/>
  <c r="M3005" i="25"/>
  <c r="M3009" i="25"/>
  <c r="M3013" i="25"/>
  <c r="M3017" i="25"/>
  <c r="M3021" i="25"/>
  <c r="M3025" i="25"/>
  <c r="M3029" i="25"/>
  <c r="M3033" i="25"/>
  <c r="M3037" i="25"/>
  <c r="M3041" i="25"/>
  <c r="M3045" i="25"/>
  <c r="M3049" i="25"/>
  <c r="M3053" i="25"/>
  <c r="M3057" i="25"/>
  <c r="M3061" i="25"/>
  <c r="M3065" i="25"/>
  <c r="M3069" i="25"/>
  <c r="M3073" i="25"/>
  <c r="M3077" i="25"/>
  <c r="M3081" i="25"/>
  <c r="M3085" i="25"/>
  <c r="M3089" i="25"/>
  <c r="M3093" i="25"/>
  <c r="M3097" i="25"/>
  <c r="M3101" i="25"/>
  <c r="M3105" i="25"/>
  <c r="M3109" i="25"/>
  <c r="M3113" i="25"/>
  <c r="M3117" i="25"/>
  <c r="M3121" i="25"/>
  <c r="M3125" i="25"/>
  <c r="M3129" i="25"/>
  <c r="M3133" i="25"/>
  <c r="M3137" i="25"/>
  <c r="M3141" i="25"/>
  <c r="M3145" i="25"/>
  <c r="M3149" i="25"/>
  <c r="M3153" i="25"/>
  <c r="M3157" i="25"/>
  <c r="M3161" i="25"/>
  <c r="M3165" i="25"/>
  <c r="M3169" i="25"/>
  <c r="M3173" i="25"/>
  <c r="M3177" i="25"/>
  <c r="M3181" i="25"/>
  <c r="M3185" i="25"/>
  <c r="M3189" i="25"/>
  <c r="M3193" i="25"/>
  <c r="M3197" i="25"/>
  <c r="M3201" i="25"/>
  <c r="M3205" i="25"/>
  <c r="M3209" i="25"/>
  <c r="M3213" i="25"/>
  <c r="M3217" i="25"/>
  <c r="M3221" i="25"/>
  <c r="M3225" i="25"/>
  <c r="M3229" i="25"/>
  <c r="M3233" i="25"/>
  <c r="M3237" i="25"/>
  <c r="M3241" i="25"/>
  <c r="M3245" i="25"/>
  <c r="M3249" i="25"/>
  <c r="M3253" i="25"/>
  <c r="M3257" i="25"/>
  <c r="M3261" i="25"/>
  <c r="M3265" i="25"/>
  <c r="M3269" i="25"/>
  <c r="M3273" i="25"/>
  <c r="M3277" i="25"/>
  <c r="M3281" i="25"/>
  <c r="M3285" i="25"/>
  <c r="M3289" i="25"/>
  <c r="M3293" i="25"/>
  <c r="M3297" i="25"/>
  <c r="M3301" i="25"/>
  <c r="M3305" i="25"/>
  <c r="M3309" i="25"/>
  <c r="M3313" i="25"/>
  <c r="M3317" i="25"/>
  <c r="M3321" i="25"/>
  <c r="M3325" i="25"/>
  <c r="M3329" i="25"/>
  <c r="M3333" i="25"/>
  <c r="M3337" i="25"/>
  <c r="M3341" i="25"/>
  <c r="M3345" i="25"/>
  <c r="M3349" i="25"/>
  <c r="M3353" i="25"/>
  <c r="M3357" i="25"/>
  <c r="M3361" i="25"/>
  <c r="M3365" i="25"/>
  <c r="M3369" i="25"/>
  <c r="M3373" i="25"/>
  <c r="M3377" i="25"/>
  <c r="M3381" i="25"/>
  <c r="M3385" i="25"/>
  <c r="M3343" i="25"/>
  <c r="M3351" i="25"/>
  <c r="M3359" i="25"/>
  <c r="M3367" i="25"/>
  <c r="M3375" i="25"/>
  <c r="M3383" i="25"/>
  <c r="M3389" i="25"/>
  <c r="M3393" i="25"/>
  <c r="M3397" i="25"/>
  <c r="M3401" i="25"/>
  <c r="M3405" i="25"/>
  <c r="M3409" i="25"/>
  <c r="M3413" i="25"/>
  <c r="M3417" i="25"/>
  <c r="M3421" i="25"/>
  <c r="M3425" i="25"/>
  <c r="M3429" i="25"/>
  <c r="M3433" i="25"/>
  <c r="M3437" i="25"/>
  <c r="M3441" i="25"/>
  <c r="M3445" i="25"/>
  <c r="M3449" i="25"/>
  <c r="M3453" i="25"/>
  <c r="M3457" i="25"/>
  <c r="M3461" i="25"/>
  <c r="M3465" i="25"/>
  <c r="M3469" i="25"/>
  <c r="M3473" i="25"/>
  <c r="M3477" i="25"/>
  <c r="M3481" i="25"/>
  <c r="M3485" i="25"/>
  <c r="M3489" i="25"/>
  <c r="M3493" i="25"/>
  <c r="M3497" i="25"/>
  <c r="M3501" i="25"/>
  <c r="M3505" i="25"/>
  <c r="M3509" i="25"/>
  <c r="M3513" i="25"/>
  <c r="M3517" i="25"/>
  <c r="M3521" i="25"/>
  <c r="M3525" i="25"/>
  <c r="M3529" i="25"/>
  <c r="M3533" i="25"/>
  <c r="M3537" i="25"/>
  <c r="M3541" i="25"/>
  <c r="M3545" i="25"/>
  <c r="M3549" i="25"/>
  <c r="M3553" i="25"/>
  <c r="M3557" i="25"/>
  <c r="M3561" i="25"/>
  <c r="M3565" i="25"/>
  <c r="M3569" i="25"/>
  <c r="M3573" i="25"/>
  <c r="M3577" i="25"/>
  <c r="M3581" i="25"/>
  <c r="M3585" i="25"/>
  <c r="M3589" i="25"/>
  <c r="M3593" i="25"/>
  <c r="M3597" i="25"/>
  <c r="M3601" i="25"/>
  <c r="M3605" i="25"/>
  <c r="M3609" i="25"/>
  <c r="M3613" i="25"/>
  <c r="M3617" i="25"/>
  <c r="M3621" i="25"/>
  <c r="M3625" i="25"/>
  <c r="M3629" i="25"/>
  <c r="M3633" i="25"/>
  <c r="M3637" i="25"/>
  <c r="M3641" i="25"/>
  <c r="M3645" i="25"/>
  <c r="M3649" i="25"/>
  <c r="M3653" i="25"/>
  <c r="M3657" i="25"/>
  <c r="M3661" i="25"/>
  <c r="M3665" i="25"/>
  <c r="M3669" i="25"/>
  <c r="M3673" i="25"/>
  <c r="M3677" i="25"/>
  <c r="M3681" i="25"/>
  <c r="M3685" i="25"/>
  <c r="M3689" i="25"/>
  <c r="M3693" i="25"/>
  <c r="M3697" i="25"/>
  <c r="M3701" i="25"/>
  <c r="M3705" i="25"/>
  <c r="M3709" i="25"/>
  <c r="M3713" i="25"/>
  <c r="M3717" i="25"/>
  <c r="M3721" i="25"/>
  <c r="M3725" i="25"/>
  <c r="M3729" i="25"/>
  <c r="M3733" i="25"/>
  <c r="M3737" i="25"/>
  <c r="M3741" i="25"/>
  <c r="M3745" i="25"/>
  <c r="M3749" i="25"/>
  <c r="M3753" i="25"/>
  <c r="M3757" i="25"/>
  <c r="M3761" i="25"/>
  <c r="M3765" i="25"/>
  <c r="M3769" i="25"/>
  <c r="M3773" i="25"/>
  <c r="M3777" i="25"/>
  <c r="M3781" i="25"/>
  <c r="M3785" i="25"/>
  <c r="M3789" i="25"/>
  <c r="M3793" i="25"/>
  <c r="M3797" i="25"/>
  <c r="M3801" i="25"/>
  <c r="M3805" i="25"/>
  <c r="M3809" i="25"/>
  <c r="M3813" i="25"/>
  <c r="M3817" i="25"/>
  <c r="M3821" i="25"/>
  <c r="M3825" i="25"/>
  <c r="M3829" i="25"/>
  <c r="M3833" i="25"/>
  <c r="M3837" i="25"/>
  <c r="M3841" i="25"/>
  <c r="M3845" i="25"/>
  <c r="M3849" i="25"/>
  <c r="M3853" i="25"/>
  <c r="M3857" i="25"/>
  <c r="M3861" i="25"/>
  <c r="M3865" i="25"/>
  <c r="M3869" i="25"/>
  <c r="M3873" i="25"/>
  <c r="M3877" i="25"/>
  <c r="M3881" i="25"/>
  <c r="M3885" i="25"/>
  <c r="M3889" i="25"/>
  <c r="M3893" i="25"/>
  <c r="M3897" i="25"/>
  <c r="M3901" i="25"/>
  <c r="M3905" i="25"/>
  <c r="M3909" i="25"/>
  <c r="M3913" i="25"/>
  <c r="M3917" i="25"/>
  <c r="M3921" i="25"/>
  <c r="M3925" i="25"/>
  <c r="M3929" i="25"/>
  <c r="M3933" i="25"/>
  <c r="M3937" i="25"/>
  <c r="M3941" i="25"/>
  <c r="M3945" i="25"/>
  <c r="M3949" i="25"/>
  <c r="M3953" i="25"/>
  <c r="M3957" i="25"/>
  <c r="M3961" i="25"/>
  <c r="M3965" i="25"/>
  <c r="M3969" i="25"/>
  <c r="M3973" i="25"/>
  <c r="M3977" i="25"/>
  <c r="M3981" i="25"/>
  <c r="M3985" i="25"/>
  <c r="M3989" i="25"/>
  <c r="M3993" i="25"/>
  <c r="M3997" i="25"/>
  <c r="M4001" i="25"/>
  <c r="M4005" i="25"/>
  <c r="M4009" i="25"/>
  <c r="M4013" i="25"/>
  <c r="M4017" i="25"/>
  <c r="M4021" i="25"/>
  <c r="M4025" i="25"/>
  <c r="M4029" i="25"/>
  <c r="M4033" i="25"/>
  <c r="M4037" i="25"/>
  <c r="M4041" i="25"/>
  <c r="M4045" i="25"/>
  <c r="M4049" i="25"/>
  <c r="M4053" i="25"/>
  <c r="M4057" i="25"/>
  <c r="M4061" i="25"/>
  <c r="M3331" i="25"/>
  <c r="M3344" i="25"/>
  <c r="M3352" i="25"/>
  <c r="M3360" i="25"/>
  <c r="M3368" i="25"/>
  <c r="M3376" i="25"/>
  <c r="M3384" i="25"/>
  <c r="M3390" i="25"/>
  <c r="M3394" i="25"/>
  <c r="M3398" i="25"/>
  <c r="M3402" i="25"/>
  <c r="M3406" i="25"/>
  <c r="M3410" i="25"/>
  <c r="M3414" i="25"/>
  <c r="M3418" i="25"/>
  <c r="M3422" i="25"/>
  <c r="M3426" i="25"/>
  <c r="M3430" i="25"/>
  <c r="M3434" i="25"/>
  <c r="M3438" i="25"/>
  <c r="M3442" i="25"/>
  <c r="M3446" i="25"/>
  <c r="M3450" i="25"/>
  <c r="M3454" i="25"/>
  <c r="M3458" i="25"/>
  <c r="M3462" i="25"/>
  <c r="M3466" i="25"/>
  <c r="M3470" i="25"/>
  <c r="M3474" i="25"/>
  <c r="M3478" i="25"/>
  <c r="M3482" i="25"/>
  <c r="M3486" i="25"/>
  <c r="M3490" i="25"/>
  <c r="M3494" i="25"/>
  <c r="M3498" i="25"/>
  <c r="M3502" i="25"/>
  <c r="M3506" i="25"/>
  <c r="M3510" i="25"/>
  <c r="M3514" i="25"/>
  <c r="M3518" i="25"/>
  <c r="M3522" i="25"/>
  <c r="M3526" i="25"/>
  <c r="M3530" i="25"/>
  <c r="M3534" i="25"/>
  <c r="M3538" i="25"/>
  <c r="M3542" i="25"/>
  <c r="M3546" i="25"/>
  <c r="M3550" i="25"/>
  <c r="M3554" i="25"/>
  <c r="M3558" i="25"/>
  <c r="M3562" i="25"/>
  <c r="M3566" i="25"/>
  <c r="M3570" i="25"/>
  <c r="M3574" i="25"/>
  <c r="M3578" i="25"/>
  <c r="M3582" i="25"/>
  <c r="M3586" i="25"/>
  <c r="M3590" i="25"/>
  <c r="M3594" i="25"/>
  <c r="M3598" i="25"/>
  <c r="M3602" i="25"/>
  <c r="M3606" i="25"/>
  <c r="M3610" i="25"/>
  <c r="M3614" i="25"/>
  <c r="M3618" i="25"/>
  <c r="M3622" i="25"/>
  <c r="M3626" i="25"/>
  <c r="M3630" i="25"/>
  <c r="M3634" i="25"/>
  <c r="M3638" i="25"/>
  <c r="M3642" i="25"/>
  <c r="M3646" i="25"/>
  <c r="M3650" i="25"/>
  <c r="M3654" i="25"/>
  <c r="M3658" i="25"/>
  <c r="M3662" i="25"/>
  <c r="M3666" i="25"/>
  <c r="M3670" i="25"/>
  <c r="M3674" i="25"/>
  <c r="M3678" i="25"/>
  <c r="M3682" i="25"/>
  <c r="M3686" i="25"/>
  <c r="M3690" i="25"/>
  <c r="M3694" i="25"/>
  <c r="M3698" i="25"/>
  <c r="M3702" i="25"/>
  <c r="M3706" i="25"/>
  <c r="M3710" i="25"/>
  <c r="M3714" i="25"/>
  <c r="M3718" i="25"/>
  <c r="M3722" i="25"/>
  <c r="M3726" i="25"/>
  <c r="M3730" i="25"/>
  <c r="M3734" i="25"/>
  <c r="M3738" i="25"/>
  <c r="M3742" i="25"/>
  <c r="M3746" i="25"/>
  <c r="M3750" i="25"/>
  <c r="M3754" i="25"/>
  <c r="M3758" i="25"/>
  <c r="M3762" i="25"/>
  <c r="M3766" i="25"/>
  <c r="M3770" i="25"/>
  <c r="M3774" i="25"/>
  <c r="M3778" i="25"/>
  <c r="M3782" i="25"/>
  <c r="M3786" i="25"/>
  <c r="M3790" i="25"/>
  <c r="M3794" i="25"/>
  <c r="M3798" i="25"/>
  <c r="M3802" i="25"/>
  <c r="M3806" i="25"/>
  <c r="M3810" i="25"/>
  <c r="M3814" i="25"/>
  <c r="M3818" i="25"/>
  <c r="M3822" i="25"/>
  <c r="M3826" i="25"/>
  <c r="M3830" i="25"/>
  <c r="M3834" i="25"/>
  <c r="M3838" i="25"/>
  <c r="M3842" i="25"/>
  <c r="M3846" i="25"/>
  <c r="M3850" i="25"/>
  <c r="M3854" i="25"/>
  <c r="M3858" i="25"/>
  <c r="M3862" i="25"/>
  <c r="M3866" i="25"/>
  <c r="M3870" i="25"/>
  <c r="M3874" i="25"/>
  <c r="M3878" i="25"/>
  <c r="M3882" i="25"/>
  <c r="M3886" i="25"/>
  <c r="M3890" i="25"/>
  <c r="M3894" i="25"/>
  <c r="M3898" i="25"/>
  <c r="M3902" i="25"/>
  <c r="M3906" i="25"/>
  <c r="M3910" i="25"/>
  <c r="M3914" i="25"/>
  <c r="M3918" i="25"/>
  <c r="M3922" i="25"/>
  <c r="M3926" i="25"/>
  <c r="M3930" i="25"/>
  <c r="M3934" i="25"/>
  <c r="M3938" i="25"/>
  <c r="M3942" i="25"/>
  <c r="M3946" i="25"/>
  <c r="M3950" i="25"/>
  <c r="M3954" i="25"/>
  <c r="M3958" i="25"/>
  <c r="M3962" i="25"/>
  <c r="M3966" i="25"/>
  <c r="M3970" i="25"/>
  <c r="M3974" i="25"/>
  <c r="M3978" i="25"/>
  <c r="M3982" i="25"/>
  <c r="M3986" i="25"/>
  <c r="M3990" i="25"/>
  <c r="M3994" i="25"/>
  <c r="M3998" i="25"/>
  <c r="M4002" i="25"/>
  <c r="M4006" i="25"/>
  <c r="M4010" i="25"/>
  <c r="M4014" i="25"/>
  <c r="M4018" i="25"/>
  <c r="M4022" i="25"/>
  <c r="M4026" i="25"/>
  <c r="M4030" i="25"/>
  <c r="M4034" i="25"/>
  <c r="M4038" i="25"/>
  <c r="M3335" i="25"/>
  <c r="M3347" i="25"/>
  <c r="M3355" i="25"/>
  <c r="M3363" i="25"/>
  <c r="M3371" i="25"/>
  <c r="M3379" i="25"/>
  <c r="M3387" i="25"/>
  <c r="M3391" i="25"/>
  <c r="M3395" i="25"/>
  <c r="M3399" i="25"/>
  <c r="M3403" i="25"/>
  <c r="M3407" i="25"/>
  <c r="M3411" i="25"/>
  <c r="M3415" i="25"/>
  <c r="M3419" i="25"/>
  <c r="M3423" i="25"/>
  <c r="M3427" i="25"/>
  <c r="M3431" i="25"/>
  <c r="M3435" i="25"/>
  <c r="M3439" i="25"/>
  <c r="M3443" i="25"/>
  <c r="M3447" i="25"/>
  <c r="M3451" i="25"/>
  <c r="M3455" i="25"/>
  <c r="M3459" i="25"/>
  <c r="M3463" i="25"/>
  <c r="M3467" i="25"/>
  <c r="M3471" i="25"/>
  <c r="M3475" i="25"/>
  <c r="M3479" i="25"/>
  <c r="M3483" i="25"/>
  <c r="M3487" i="25"/>
  <c r="M3491" i="25"/>
  <c r="M3495" i="25"/>
  <c r="M3499" i="25"/>
  <c r="M3503" i="25"/>
  <c r="M3507" i="25"/>
  <c r="M3511" i="25"/>
  <c r="M3515" i="25"/>
  <c r="M3519" i="25"/>
  <c r="M3523" i="25"/>
  <c r="M3527" i="25"/>
  <c r="M3531" i="25"/>
  <c r="M3535" i="25"/>
  <c r="M3539" i="25"/>
  <c r="M3543" i="25"/>
  <c r="M3547" i="25"/>
  <c r="M3551" i="25"/>
  <c r="M3555" i="25"/>
  <c r="M3559" i="25"/>
  <c r="M3563" i="25"/>
  <c r="M3567" i="25"/>
  <c r="M3571" i="25"/>
  <c r="M3575" i="25"/>
  <c r="M3579" i="25"/>
  <c r="M3583" i="25"/>
  <c r="M3587" i="25"/>
  <c r="M3591" i="25"/>
  <c r="M3595" i="25"/>
  <c r="M3599" i="25"/>
  <c r="M3603" i="25"/>
  <c r="M3607" i="25"/>
  <c r="M3611" i="25"/>
  <c r="M3615" i="25"/>
  <c r="M3619" i="25"/>
  <c r="M3623" i="25"/>
  <c r="M3627" i="25"/>
  <c r="M3631" i="25"/>
  <c r="M3635" i="25"/>
  <c r="M3639" i="25"/>
  <c r="M3643" i="25"/>
  <c r="M3647" i="25"/>
  <c r="M3651" i="25"/>
  <c r="M3655" i="25"/>
  <c r="M3659" i="25"/>
  <c r="M3663" i="25"/>
  <c r="M3667" i="25"/>
  <c r="M3671" i="25"/>
  <c r="M3675" i="25"/>
  <c r="M3679" i="25"/>
  <c r="M3683" i="25"/>
  <c r="M3687" i="25"/>
  <c r="M3691" i="25"/>
  <c r="M3695" i="25"/>
  <c r="M3699" i="25"/>
  <c r="M3703" i="25"/>
  <c r="M3707" i="25"/>
  <c r="M3711" i="25"/>
  <c r="M3715" i="25"/>
  <c r="M3719" i="25"/>
  <c r="M3723" i="25"/>
  <c r="M3727" i="25"/>
  <c r="M3731" i="25"/>
  <c r="M3735" i="25"/>
  <c r="M3739" i="25"/>
  <c r="M3743" i="25"/>
  <c r="M3747" i="25"/>
  <c r="M3751" i="25"/>
  <c r="M3755" i="25"/>
  <c r="M3759" i="25"/>
  <c r="M3763" i="25"/>
  <c r="M3767" i="25"/>
  <c r="M3771" i="25"/>
  <c r="M3775" i="25"/>
  <c r="M3779" i="25"/>
  <c r="M3783" i="25"/>
  <c r="M3787" i="25"/>
  <c r="M3791" i="25"/>
  <c r="M3795" i="25"/>
  <c r="M3799" i="25"/>
  <c r="M3803" i="25"/>
  <c r="M3807" i="25"/>
  <c r="M3811" i="25"/>
  <c r="M3815" i="25"/>
  <c r="M3819" i="25"/>
  <c r="M3823" i="25"/>
  <c r="M3827" i="25"/>
  <c r="M3831" i="25"/>
  <c r="M3835" i="25"/>
  <c r="M3839" i="25"/>
  <c r="M3843" i="25"/>
  <c r="M3847" i="25"/>
  <c r="M3851" i="25"/>
  <c r="M3855" i="25"/>
  <c r="M3859" i="25"/>
  <c r="M3863" i="25"/>
  <c r="M3867" i="25"/>
  <c r="M3871" i="25"/>
  <c r="M3875" i="25"/>
  <c r="M3879" i="25"/>
  <c r="M3883" i="25"/>
  <c r="M3887" i="25"/>
  <c r="M3891" i="25"/>
  <c r="M3895" i="25"/>
  <c r="M3899" i="25"/>
  <c r="M3903" i="25"/>
  <c r="M3907" i="25"/>
  <c r="M3911" i="25"/>
  <c r="M3915" i="25"/>
  <c r="M3919" i="25"/>
  <c r="M3923" i="25"/>
  <c r="M3927" i="25"/>
  <c r="M3931" i="25"/>
  <c r="M3935" i="25"/>
  <c r="M3939" i="25"/>
  <c r="M3943" i="25"/>
  <c r="M3947" i="25"/>
  <c r="M3951" i="25"/>
  <c r="M3955" i="25"/>
  <c r="M3959" i="25"/>
  <c r="M3963" i="25"/>
  <c r="M3967" i="25"/>
  <c r="M3971" i="25"/>
  <c r="M3975" i="25"/>
  <c r="M3979" i="25"/>
  <c r="M3983" i="25"/>
  <c r="M3987" i="25"/>
  <c r="M3991" i="25"/>
  <c r="M3995" i="25"/>
  <c r="M3999" i="25"/>
  <c r="M4003" i="25"/>
  <c r="M4007" i="25"/>
  <c r="M4011" i="25"/>
  <c r="M4015" i="25"/>
  <c r="M4019" i="25"/>
  <c r="M4023" i="25"/>
  <c r="M4027" i="25"/>
  <c r="M4031" i="25"/>
  <c r="M4035" i="25"/>
  <c r="M4039" i="25"/>
  <c r="M4043" i="25"/>
  <c r="M4047" i="25"/>
  <c r="M4051" i="25"/>
  <c r="M4055" i="25"/>
  <c r="M3339" i="25"/>
  <c r="M3348" i="25"/>
  <c r="M3356" i="25"/>
  <c r="M3364" i="25"/>
  <c r="M3372" i="25"/>
  <c r="M3380" i="25"/>
  <c r="M3388" i="25"/>
  <c r="M3392" i="25"/>
  <c r="M3396" i="25"/>
  <c r="M3400" i="25"/>
  <c r="M3404" i="25"/>
  <c r="M3408" i="25"/>
  <c r="M3412" i="25"/>
  <c r="M3416" i="25"/>
  <c r="M3420" i="25"/>
  <c r="M3424" i="25"/>
  <c r="M3428" i="25"/>
  <c r="M3432" i="25"/>
  <c r="M3436" i="25"/>
  <c r="M3440" i="25"/>
  <c r="M3444" i="25"/>
  <c r="M3448" i="25"/>
  <c r="M3452" i="25"/>
  <c r="M3456" i="25"/>
  <c r="M3460" i="25"/>
  <c r="M3464" i="25"/>
  <c r="M3468" i="25"/>
  <c r="M3472" i="25"/>
  <c r="M3476" i="25"/>
  <c r="M3480" i="25"/>
  <c r="M3484" i="25"/>
  <c r="M3488" i="25"/>
  <c r="M3492" i="25"/>
  <c r="M3496" i="25"/>
  <c r="M3500" i="25"/>
  <c r="M3504" i="25"/>
  <c r="M3508" i="25"/>
  <c r="M3512" i="25"/>
  <c r="M3516" i="25"/>
  <c r="M3520" i="25"/>
  <c r="M3524" i="25"/>
  <c r="M3528" i="25"/>
  <c r="M3532" i="25"/>
  <c r="M3536" i="25"/>
  <c r="M3540" i="25"/>
  <c r="M3544" i="25"/>
  <c r="M3548" i="25"/>
  <c r="M3552" i="25"/>
  <c r="M3556" i="25"/>
  <c r="M3560" i="25"/>
  <c r="M3564" i="25"/>
  <c r="M3568" i="25"/>
  <c r="M3572" i="25"/>
  <c r="M3576" i="25"/>
  <c r="M3580" i="25"/>
  <c r="M3584" i="25"/>
  <c r="M3588" i="25"/>
  <c r="M3592" i="25"/>
  <c r="M3596" i="25"/>
  <c r="M3600" i="25"/>
  <c r="M3604" i="25"/>
  <c r="M3608" i="25"/>
  <c r="M3612" i="25"/>
  <c r="M3616" i="25"/>
  <c r="M3620" i="25"/>
  <c r="M3624" i="25"/>
  <c r="M3628" i="25"/>
  <c r="M3632" i="25"/>
  <c r="M3636" i="25"/>
  <c r="M3640" i="25"/>
  <c r="M3644" i="25"/>
  <c r="M3648" i="25"/>
  <c r="M3652" i="25"/>
  <c r="M3656" i="25"/>
  <c r="M3660" i="25"/>
  <c r="M3664" i="25"/>
  <c r="M3668" i="25"/>
  <c r="M3672" i="25"/>
  <c r="M3676" i="25"/>
  <c r="M3680" i="25"/>
  <c r="M3684" i="25"/>
  <c r="M3688" i="25"/>
  <c r="M3692" i="25"/>
  <c r="M3696" i="25"/>
  <c r="M3700" i="25"/>
  <c r="M3704" i="25"/>
  <c r="M3708" i="25"/>
  <c r="M3712" i="25"/>
  <c r="M3716" i="25"/>
  <c r="M3720" i="25"/>
  <c r="M3724" i="25"/>
  <c r="M3728" i="25"/>
  <c r="M3732" i="25"/>
  <c r="M3736" i="25"/>
  <c r="M3740" i="25"/>
  <c r="M3744" i="25"/>
  <c r="M3748" i="25"/>
  <c r="M3752" i="25"/>
  <c r="M3756" i="25"/>
  <c r="M3760" i="25"/>
  <c r="M3764" i="25"/>
  <c r="M3768" i="25"/>
  <c r="M3772" i="25"/>
  <c r="M3776" i="25"/>
  <c r="M3780" i="25"/>
  <c r="M3784" i="25"/>
  <c r="M3788" i="25"/>
  <c r="M3792" i="25"/>
  <c r="M3796" i="25"/>
  <c r="M3800" i="25"/>
  <c r="M3804" i="25"/>
  <c r="M3808" i="25"/>
  <c r="M3812" i="25"/>
  <c r="M3816" i="25"/>
  <c r="M3820" i="25"/>
  <c r="M3824" i="25"/>
  <c r="M3828" i="25"/>
  <c r="M3832" i="25"/>
  <c r="M3836" i="25"/>
  <c r="M3840" i="25"/>
  <c r="M3844" i="25"/>
  <c r="M3848" i="25"/>
  <c r="M3852" i="25"/>
  <c r="M3856" i="25"/>
  <c r="M3860" i="25"/>
  <c r="M3864" i="25"/>
  <c r="M3868" i="25"/>
  <c r="M3872" i="25"/>
  <c r="M3876" i="25"/>
  <c r="M3880" i="25"/>
  <c r="M3884" i="25"/>
  <c r="M3888" i="25"/>
  <c r="M3892" i="25"/>
  <c r="M3896" i="25"/>
  <c r="M3900" i="25"/>
  <c r="M3904" i="25"/>
  <c r="M3908" i="25"/>
  <c r="M3912" i="25"/>
  <c r="M3916" i="25"/>
  <c r="M3920" i="25"/>
  <c r="M3924" i="25"/>
  <c r="M3928" i="25"/>
  <c r="M3932" i="25"/>
  <c r="M3936" i="25"/>
  <c r="M3940" i="25"/>
  <c r="M3944" i="25"/>
  <c r="M3948" i="25"/>
  <c r="M3952" i="25"/>
  <c r="M3956" i="25"/>
  <c r="M3960" i="25"/>
  <c r="M3964" i="25"/>
  <c r="M3968" i="25"/>
  <c r="M3972" i="25"/>
  <c r="M3976" i="25"/>
  <c r="M3980" i="25"/>
  <c r="M3984" i="25"/>
  <c r="M3988" i="25"/>
  <c r="M3992" i="25"/>
  <c r="M3996" i="25"/>
  <c r="M4000" i="25"/>
  <c r="M4004" i="25"/>
  <c r="M4008" i="25"/>
  <c r="M4012" i="25"/>
  <c r="M4016" i="25"/>
  <c r="M4020" i="25"/>
  <c r="M4024" i="25"/>
  <c r="M4028" i="25"/>
  <c r="M4032" i="25"/>
  <c r="M4036" i="25"/>
  <c r="M4040" i="25"/>
  <c r="M4044" i="25"/>
  <c r="M4048" i="25"/>
  <c r="M4052" i="25"/>
  <c r="M4056" i="25"/>
  <c r="M4060" i="25"/>
  <c r="M4064" i="25"/>
  <c r="M4068" i="25"/>
  <c r="M4072" i="25"/>
  <c r="M4076" i="25"/>
  <c r="M4080" i="25"/>
  <c r="M4084" i="25"/>
  <c r="M4088" i="25"/>
  <c r="M4054" i="25"/>
  <c r="M4063" i="25"/>
  <c r="M4069" i="25"/>
  <c r="M4074" i="25"/>
  <c r="M4079" i="25"/>
  <c r="M4085" i="25"/>
  <c r="M4090" i="25"/>
  <c r="M4094" i="25"/>
  <c r="M4098" i="25"/>
  <c r="M4102" i="25"/>
  <c r="M4106" i="25"/>
  <c r="M4110" i="25"/>
  <c r="M4114" i="25"/>
  <c r="M4118" i="25"/>
  <c r="M4122" i="25"/>
  <c r="M4126" i="25"/>
  <c r="M4130" i="25"/>
  <c r="M4134" i="25"/>
  <c r="M4138" i="25"/>
  <c r="M4142" i="25"/>
  <c r="M4146" i="25"/>
  <c r="M4150" i="25"/>
  <c r="M4154" i="25"/>
  <c r="M4158" i="25"/>
  <c r="M4162" i="25"/>
  <c r="M4166" i="25"/>
  <c r="M4170" i="25"/>
  <c r="M4174" i="25"/>
  <c r="M4178" i="25"/>
  <c r="M4182" i="25"/>
  <c r="M4186" i="25"/>
  <c r="M4190" i="25"/>
  <c r="M4194" i="25"/>
  <c r="M4198" i="25"/>
  <c r="M4202" i="25"/>
  <c r="M4206" i="25"/>
  <c r="M4210" i="25"/>
  <c r="M4214" i="25"/>
  <c r="M4218" i="25"/>
  <c r="M4222" i="25"/>
  <c r="M4226" i="25"/>
  <c r="M4230" i="25"/>
  <c r="M4234" i="25"/>
  <c r="M4238" i="25"/>
  <c r="M4242" i="25"/>
  <c r="M4246" i="25"/>
  <c r="M4250" i="25"/>
  <c r="M4254" i="25"/>
  <c r="M4258" i="25"/>
  <c r="M4262" i="25"/>
  <c r="M4266" i="25"/>
  <c r="M4270" i="25"/>
  <c r="M4274" i="25"/>
  <c r="M4278" i="25"/>
  <c r="M4282" i="25"/>
  <c r="M4286" i="25"/>
  <c r="M4290" i="25"/>
  <c r="M4294" i="25"/>
  <c r="M4298" i="25"/>
  <c r="M4302" i="25"/>
  <c r="M4306" i="25"/>
  <c r="M4310" i="25"/>
  <c r="M4314" i="25"/>
  <c r="M4318" i="25"/>
  <c r="M4322" i="25"/>
  <c r="M4326" i="25"/>
  <c r="M4330" i="25"/>
  <c r="M4334" i="25"/>
  <c r="M4338" i="25"/>
  <c r="M4342" i="25"/>
  <c r="M4346" i="25"/>
  <c r="M4350" i="25"/>
  <c r="M4354" i="25"/>
  <c r="M4358" i="25"/>
  <c r="M4362" i="25"/>
  <c r="M4366" i="25"/>
  <c r="M4370" i="25"/>
  <c r="M4374" i="25"/>
  <c r="M4378" i="25"/>
  <c r="M4382" i="25"/>
  <c r="M4386" i="25"/>
  <c r="M4390" i="25"/>
  <c r="M4394" i="25"/>
  <c r="M4398" i="25"/>
  <c r="M4402" i="25"/>
  <c r="M4406" i="25"/>
  <c r="M4410" i="25"/>
  <c r="M4414" i="25"/>
  <c r="M4418" i="25"/>
  <c r="M4422" i="25"/>
  <c r="M4426" i="25"/>
  <c r="M4430" i="25"/>
  <c r="M4434" i="25"/>
  <c r="M4438" i="25"/>
  <c r="M4442" i="25"/>
  <c r="M4446" i="25"/>
  <c r="M4450" i="25"/>
  <c r="M4454" i="25"/>
  <c r="M4458" i="25"/>
  <c r="M4462" i="25"/>
  <c r="M4466" i="25"/>
  <c r="M4470" i="25"/>
  <c r="M4474" i="25"/>
  <c r="M4478" i="25"/>
  <c r="M4482" i="25"/>
  <c r="M4486" i="25"/>
  <c r="M4490" i="25"/>
  <c r="M4494" i="25"/>
  <c r="M4498" i="25"/>
  <c r="M4502" i="25"/>
  <c r="M4506" i="25"/>
  <c r="M4510" i="25"/>
  <c r="M4514" i="25"/>
  <c r="M4518" i="25"/>
  <c r="M4522" i="25"/>
  <c r="M4526" i="25"/>
  <c r="M4530" i="25"/>
  <c r="M4534" i="25"/>
  <c r="M4538" i="25"/>
  <c r="M4542" i="25"/>
  <c r="M4546" i="25"/>
  <c r="M4550" i="25"/>
  <c r="M4554" i="25"/>
  <c r="M4558" i="25"/>
  <c r="M4562" i="25"/>
  <c r="M4566" i="25"/>
  <c r="M4570" i="25"/>
  <c r="M4574" i="25"/>
  <c r="M4578" i="25"/>
  <c r="M4582" i="25"/>
  <c r="M4586" i="25"/>
  <c r="M4590" i="25"/>
  <c r="M4594" i="25"/>
  <c r="M4598" i="25"/>
  <c r="M4602" i="25"/>
  <c r="M4606" i="25"/>
  <c r="M4610" i="25"/>
  <c r="M4614" i="25"/>
  <c r="M4618" i="25"/>
  <c r="M4622" i="25"/>
  <c r="M4626" i="25"/>
  <c r="M4630" i="25"/>
  <c r="M4634" i="25"/>
  <c r="M4638" i="25"/>
  <c r="M4642" i="25"/>
  <c r="M4646" i="25"/>
  <c r="M4650" i="25"/>
  <c r="M4654" i="25"/>
  <c r="M4658" i="25"/>
  <c r="M4662" i="25"/>
  <c r="M4666" i="25"/>
  <c r="M4670" i="25"/>
  <c r="M4674" i="25"/>
  <c r="M4678" i="25"/>
  <c r="M4682" i="25"/>
  <c r="M4686" i="25"/>
  <c r="M4690" i="25"/>
  <c r="M4694" i="25"/>
  <c r="M4698" i="25"/>
  <c r="M4702" i="25"/>
  <c r="M4706" i="25"/>
  <c r="M4710" i="25"/>
  <c r="M4714" i="25"/>
  <c r="M4718" i="25"/>
  <c r="M4722" i="25"/>
  <c r="M4726" i="25"/>
  <c r="M4730" i="25"/>
  <c r="M4734" i="25"/>
  <c r="M4738" i="25"/>
  <c r="M4742" i="25"/>
  <c r="M4746" i="25"/>
  <c r="M4750" i="25"/>
  <c r="M4754" i="25"/>
  <c r="M4758" i="25"/>
  <c r="M4762" i="25"/>
  <c r="M4766" i="25"/>
  <c r="M4770" i="25"/>
  <c r="M4774" i="25"/>
  <c r="M4778" i="25"/>
  <c r="M4782" i="25"/>
  <c r="M4786" i="25"/>
  <c r="M4790" i="25"/>
  <c r="M4794" i="25"/>
  <c r="M4798" i="25"/>
  <c r="M4802" i="25"/>
  <c r="M4806" i="25"/>
  <c r="M4810" i="25"/>
  <c r="M4814" i="25"/>
  <c r="M4818" i="25"/>
  <c r="M4822" i="25"/>
  <c r="M4826" i="25"/>
  <c r="M4830" i="25"/>
  <c r="M4834" i="25"/>
  <c r="M4838" i="25"/>
  <c r="M4842" i="25"/>
  <c r="M4846" i="25"/>
  <c r="M4850" i="25"/>
  <c r="M4854" i="25"/>
  <c r="M4858" i="25"/>
  <c r="M4862" i="25"/>
  <c r="M4866" i="25"/>
  <c r="M4870" i="25"/>
  <c r="M4874" i="25"/>
  <c r="M4878" i="25"/>
  <c r="M4882" i="25"/>
  <c r="M4886" i="25"/>
  <c r="M4890" i="25"/>
  <c r="M4894" i="25"/>
  <c r="M4898" i="25"/>
  <c r="M4902" i="25"/>
  <c r="M4906" i="25"/>
  <c r="M4910" i="25"/>
  <c r="M4914" i="25"/>
  <c r="M4918" i="25"/>
  <c r="M4922" i="25"/>
  <c r="M4926" i="25"/>
  <c r="M4930" i="25"/>
  <c r="M4934" i="25"/>
  <c r="M4938" i="25"/>
  <c r="M4942" i="25"/>
  <c r="M4946" i="25"/>
  <c r="M4950" i="25"/>
  <c r="M4954" i="25"/>
  <c r="M4958" i="25"/>
  <c r="M4962" i="25"/>
  <c r="M4966" i="25"/>
  <c r="M4970" i="25"/>
  <c r="M4974" i="25"/>
  <c r="M4978" i="25"/>
  <c r="M4982" i="25"/>
  <c r="M4986" i="25"/>
  <c r="M4990" i="25"/>
  <c r="M4994" i="25"/>
  <c r="M4998" i="25"/>
  <c r="M5002" i="25"/>
  <c r="M5006" i="25"/>
  <c r="M5010" i="25"/>
  <c r="M5014" i="25"/>
  <c r="M5018" i="25"/>
  <c r="M5022" i="25"/>
  <c r="M5026" i="25"/>
  <c r="M5030" i="25"/>
  <c r="M5034" i="25"/>
  <c r="M5038" i="25"/>
  <c r="M5042" i="25"/>
  <c r="M5046" i="25"/>
  <c r="M5050" i="25"/>
  <c r="M5054" i="25"/>
  <c r="M5058" i="25"/>
  <c r="M5062" i="25"/>
  <c r="M5066" i="25"/>
  <c r="M5070" i="25"/>
  <c r="M5074" i="25"/>
  <c r="M5078" i="25"/>
  <c r="M5082" i="25"/>
  <c r="M5086" i="25"/>
  <c r="M5090" i="25"/>
  <c r="M5094" i="25"/>
  <c r="M5098" i="25"/>
  <c r="M5102" i="25"/>
  <c r="M5106" i="25"/>
  <c r="M5110" i="25"/>
  <c r="M5114" i="25"/>
  <c r="M5118" i="25"/>
  <c r="M5122" i="25"/>
  <c r="M5126" i="25"/>
  <c r="M5130" i="25"/>
  <c r="M5134" i="25"/>
  <c r="M5138" i="25"/>
  <c r="M5142" i="25"/>
  <c r="M5146" i="25"/>
  <c r="M5150" i="25"/>
  <c r="M5154" i="25"/>
  <c r="M5158" i="25"/>
  <c r="M5162" i="25"/>
  <c r="M5166" i="25"/>
  <c r="M5170" i="25"/>
  <c r="M5174" i="25"/>
  <c r="M5178" i="25"/>
  <c r="M5182" i="25"/>
  <c r="M5186" i="25"/>
  <c r="M5190" i="25"/>
  <c r="M5194" i="25"/>
  <c r="M5198" i="25"/>
  <c r="M5202" i="25"/>
  <c r="M5206" i="25"/>
  <c r="M5210" i="25"/>
  <c r="M5214" i="25"/>
  <c r="M5218" i="25"/>
  <c r="M5222" i="25"/>
  <c r="M5226" i="25"/>
  <c r="M5230" i="25"/>
  <c r="M5234" i="25"/>
  <c r="M5238" i="25"/>
  <c r="M5242" i="25"/>
  <c r="M5246" i="25"/>
  <c r="M5250" i="25"/>
  <c r="M5254" i="25"/>
  <c r="M5258" i="25"/>
  <c r="M5262" i="25"/>
  <c r="M5266" i="25"/>
  <c r="M5270" i="25"/>
  <c r="M5274" i="25"/>
  <c r="M5278" i="25"/>
  <c r="M5282" i="25"/>
  <c r="M5286" i="25"/>
  <c r="M5290" i="25"/>
  <c r="M5294" i="25"/>
  <c r="M5298" i="25"/>
  <c r="M5302" i="25"/>
  <c r="M5306" i="25"/>
  <c r="M5310" i="25"/>
  <c r="M5314" i="25"/>
  <c r="M5318" i="25"/>
  <c r="M5322" i="25"/>
  <c r="M5326" i="25"/>
  <c r="M5330" i="25"/>
  <c r="M5334" i="25"/>
  <c r="M5338" i="25"/>
  <c r="M5342" i="25"/>
  <c r="M5346" i="25"/>
  <c r="M5350" i="25"/>
  <c r="M5354" i="25"/>
  <c r="M5358" i="25"/>
  <c r="M5362" i="25"/>
  <c r="M5366" i="25"/>
  <c r="M5370" i="25"/>
  <c r="M5374" i="25"/>
  <c r="M5378" i="25"/>
  <c r="M5382" i="25"/>
  <c r="M5386" i="25"/>
  <c r="M5390" i="25"/>
  <c r="M5394" i="25"/>
  <c r="M5398" i="25"/>
  <c r="M5402" i="25"/>
  <c r="M4042" i="25"/>
  <c r="M4058" i="25"/>
  <c r="M4065" i="25"/>
  <c r="M4070" i="25"/>
  <c r="M4075" i="25"/>
  <c r="M4081" i="25"/>
  <c r="M4086" i="25"/>
  <c r="M4091" i="25"/>
  <c r="M4095" i="25"/>
  <c r="M4099" i="25"/>
  <c r="M4103" i="25"/>
  <c r="M4107" i="25"/>
  <c r="M4111" i="25"/>
  <c r="M4115" i="25"/>
  <c r="M4119" i="25"/>
  <c r="M4123" i="25"/>
  <c r="M4127" i="25"/>
  <c r="M4131" i="25"/>
  <c r="M4135" i="25"/>
  <c r="M4139" i="25"/>
  <c r="M4143" i="25"/>
  <c r="M4147" i="25"/>
  <c r="M4151" i="25"/>
  <c r="M4155" i="25"/>
  <c r="M4159" i="25"/>
  <c r="M4163" i="25"/>
  <c r="M4167" i="25"/>
  <c r="M4171" i="25"/>
  <c r="M4175" i="25"/>
  <c r="M4179" i="25"/>
  <c r="M4183" i="25"/>
  <c r="M4187" i="25"/>
  <c r="M4191" i="25"/>
  <c r="M4195" i="25"/>
  <c r="M4199" i="25"/>
  <c r="M4203" i="25"/>
  <c r="M4207" i="25"/>
  <c r="M4211" i="25"/>
  <c r="M4215" i="25"/>
  <c r="M4219" i="25"/>
  <c r="M4223" i="25"/>
  <c r="M4227" i="25"/>
  <c r="M4231" i="25"/>
  <c r="M4235" i="25"/>
  <c r="M4239" i="25"/>
  <c r="M4243" i="25"/>
  <c r="M4247" i="25"/>
  <c r="M4251" i="25"/>
  <c r="M4255" i="25"/>
  <c r="M4259" i="25"/>
  <c r="M4263" i="25"/>
  <c r="M4267" i="25"/>
  <c r="M4271" i="25"/>
  <c r="M4275" i="25"/>
  <c r="M4279" i="25"/>
  <c r="M4283" i="25"/>
  <c r="M4287" i="25"/>
  <c r="M4291" i="25"/>
  <c r="M4295" i="25"/>
  <c r="M4299" i="25"/>
  <c r="M4303" i="25"/>
  <c r="M4307" i="25"/>
  <c r="M4311" i="25"/>
  <c r="M4315" i="25"/>
  <c r="M4319" i="25"/>
  <c r="M4323" i="25"/>
  <c r="M4327" i="25"/>
  <c r="M4331" i="25"/>
  <c r="M4335" i="25"/>
  <c r="M4339" i="25"/>
  <c r="M4343" i="25"/>
  <c r="M4347" i="25"/>
  <c r="M4351" i="25"/>
  <c r="M4355" i="25"/>
  <c r="M4359" i="25"/>
  <c r="M4363" i="25"/>
  <c r="M4367" i="25"/>
  <c r="M4371" i="25"/>
  <c r="M4375" i="25"/>
  <c r="M4379" i="25"/>
  <c r="M4383" i="25"/>
  <c r="M4387" i="25"/>
  <c r="M4391" i="25"/>
  <c r="M4395" i="25"/>
  <c r="M4399" i="25"/>
  <c r="M4403" i="25"/>
  <c r="M4407" i="25"/>
  <c r="M4411" i="25"/>
  <c r="M4415" i="25"/>
  <c r="M4419" i="25"/>
  <c r="M4423" i="25"/>
  <c r="M4427" i="25"/>
  <c r="M4431" i="25"/>
  <c r="M4435" i="25"/>
  <c r="M4439" i="25"/>
  <c r="M4443" i="25"/>
  <c r="M4447" i="25"/>
  <c r="M4451" i="25"/>
  <c r="M4455" i="25"/>
  <c r="M4459" i="25"/>
  <c r="M4463" i="25"/>
  <c r="M4467" i="25"/>
  <c r="M4471" i="25"/>
  <c r="M4475" i="25"/>
  <c r="M4479" i="25"/>
  <c r="M4483" i="25"/>
  <c r="M4487" i="25"/>
  <c r="M4491" i="25"/>
  <c r="M4495" i="25"/>
  <c r="M4499" i="25"/>
  <c r="M4503" i="25"/>
  <c r="M4507" i="25"/>
  <c r="M4511" i="25"/>
  <c r="M4515" i="25"/>
  <c r="M4519" i="25"/>
  <c r="M4523" i="25"/>
  <c r="M4527" i="25"/>
  <c r="M4531" i="25"/>
  <c r="M4535" i="25"/>
  <c r="M4539" i="25"/>
  <c r="M4543" i="25"/>
  <c r="M4547" i="25"/>
  <c r="M4551" i="25"/>
  <c r="M4555" i="25"/>
  <c r="M4559" i="25"/>
  <c r="M4563" i="25"/>
  <c r="M4567" i="25"/>
  <c r="M4571" i="25"/>
  <c r="M4575" i="25"/>
  <c r="M4579" i="25"/>
  <c r="M4583" i="25"/>
  <c r="M4587" i="25"/>
  <c r="M4591" i="25"/>
  <c r="M4595" i="25"/>
  <c r="M4599" i="25"/>
  <c r="M4603" i="25"/>
  <c r="M4607" i="25"/>
  <c r="M4611" i="25"/>
  <c r="M4615" i="25"/>
  <c r="M4619" i="25"/>
  <c r="M4623" i="25"/>
  <c r="M4627" i="25"/>
  <c r="M4631" i="25"/>
  <c r="M4635" i="25"/>
  <c r="M4639" i="25"/>
  <c r="M4643" i="25"/>
  <c r="M4647" i="25"/>
  <c r="M4651" i="25"/>
  <c r="M4655" i="25"/>
  <c r="M4659" i="25"/>
  <c r="M4663" i="25"/>
  <c r="M4667" i="25"/>
  <c r="M4671" i="25"/>
  <c r="M4675" i="25"/>
  <c r="M4679" i="25"/>
  <c r="M4683" i="25"/>
  <c r="M4687" i="25"/>
  <c r="M4691" i="25"/>
  <c r="M4695" i="25"/>
  <c r="M4699" i="25"/>
  <c r="M4703" i="25"/>
  <c r="M4707" i="25"/>
  <c r="M4711" i="25"/>
  <c r="M4715" i="25"/>
  <c r="M4719" i="25"/>
  <c r="M4723" i="25"/>
  <c r="M4727" i="25"/>
  <c r="M4731" i="25"/>
  <c r="M4735" i="25"/>
  <c r="M4739" i="25"/>
  <c r="M4743" i="25"/>
  <c r="M4747" i="25"/>
  <c r="M4751" i="25"/>
  <c r="M4755" i="25"/>
  <c r="M4759" i="25"/>
  <c r="M4763" i="25"/>
  <c r="M4767" i="25"/>
  <c r="M4771" i="25"/>
  <c r="M4775" i="25"/>
  <c r="M4779" i="25"/>
  <c r="M4783" i="25"/>
  <c r="M4787" i="25"/>
  <c r="M4791" i="25"/>
  <c r="M4795" i="25"/>
  <c r="M4799" i="25"/>
  <c r="M4803" i="25"/>
  <c r="M4807" i="25"/>
  <c r="M4811" i="25"/>
  <c r="M4815" i="25"/>
  <c r="M4819" i="25"/>
  <c r="M4823" i="25"/>
  <c r="M4827" i="25"/>
  <c r="M4831" i="25"/>
  <c r="M4835" i="25"/>
  <c r="M4839" i="25"/>
  <c r="M4843" i="25"/>
  <c r="M4847" i="25"/>
  <c r="M4851" i="25"/>
  <c r="M4855" i="25"/>
  <c r="M4859" i="25"/>
  <c r="M4863" i="25"/>
  <c r="M4867" i="25"/>
  <c r="M4871" i="25"/>
  <c r="M4875" i="25"/>
  <c r="M4879" i="25"/>
  <c r="M4883" i="25"/>
  <c r="M4887" i="25"/>
  <c r="M4891" i="25"/>
  <c r="M4895" i="25"/>
  <c r="M4899" i="25"/>
  <c r="M4903" i="25"/>
  <c r="M4907" i="25"/>
  <c r="M4911" i="25"/>
  <c r="M4915" i="25"/>
  <c r="M4919" i="25"/>
  <c r="M4923" i="25"/>
  <c r="M4927" i="25"/>
  <c r="M4931" i="25"/>
  <c r="M4935" i="25"/>
  <c r="M4939" i="25"/>
  <c r="M4943" i="25"/>
  <c r="M4947" i="25"/>
  <c r="M4951" i="25"/>
  <c r="M4955" i="25"/>
  <c r="M4959" i="25"/>
  <c r="M4963" i="25"/>
  <c r="M4967" i="25"/>
  <c r="M4971" i="25"/>
  <c r="M4975" i="25"/>
  <c r="M4979" i="25"/>
  <c r="M4983" i="25"/>
  <c r="M4987" i="25"/>
  <c r="M4991" i="25"/>
  <c r="M4995" i="25"/>
  <c r="M4999" i="25"/>
  <c r="M5003" i="25"/>
  <c r="M5007" i="25"/>
  <c r="M5011" i="25"/>
  <c r="M5015" i="25"/>
  <c r="M5019" i="25"/>
  <c r="M5023" i="25"/>
  <c r="M5027" i="25"/>
  <c r="M5031" i="25"/>
  <c r="M5035" i="25"/>
  <c r="M5039" i="25"/>
  <c r="M5043" i="25"/>
  <c r="M5047" i="25"/>
  <c r="M5051" i="25"/>
  <c r="M5055" i="25"/>
  <c r="M5059" i="25"/>
  <c r="M5063" i="25"/>
  <c r="M5067" i="25"/>
  <c r="M5071" i="25"/>
  <c r="M5075" i="25"/>
  <c r="M5079" i="25"/>
  <c r="M5083" i="25"/>
  <c r="M5087" i="25"/>
  <c r="M5091" i="25"/>
  <c r="M5095" i="25"/>
  <c r="M5099" i="25"/>
  <c r="M5103" i="25"/>
  <c r="M5107" i="25"/>
  <c r="M5111" i="25"/>
  <c r="M5115" i="25"/>
  <c r="M5119" i="25"/>
  <c r="M5123" i="25"/>
  <c r="M5127" i="25"/>
  <c r="M5131" i="25"/>
  <c r="M5135" i="25"/>
  <c r="M5139" i="25"/>
  <c r="M5143" i="25"/>
  <c r="M5147" i="25"/>
  <c r="M5151" i="25"/>
  <c r="M5155" i="25"/>
  <c r="M5159" i="25"/>
  <c r="M5163" i="25"/>
  <c r="M5167" i="25"/>
  <c r="M5171" i="25"/>
  <c r="M5175" i="25"/>
  <c r="M5179" i="25"/>
  <c r="M5183" i="25"/>
  <c r="M5187" i="25"/>
  <c r="M5191" i="25"/>
  <c r="M5195" i="25"/>
  <c r="M5199" i="25"/>
  <c r="M5203" i="25"/>
  <c r="M5207" i="25"/>
  <c r="M5211" i="25"/>
  <c r="M5215" i="25"/>
  <c r="M5219" i="25"/>
  <c r="M5223" i="25"/>
  <c r="M5227" i="25"/>
  <c r="M5231" i="25"/>
  <c r="M5235" i="25"/>
  <c r="M5239" i="25"/>
  <c r="M5243" i="25"/>
  <c r="M5247" i="25"/>
  <c r="M5251" i="25"/>
  <c r="M5255" i="25"/>
  <c r="M5259" i="25"/>
  <c r="M5263" i="25"/>
  <c r="M5267" i="25"/>
  <c r="M5271" i="25"/>
  <c r="M5275" i="25"/>
  <c r="M5279" i="25"/>
  <c r="M5283" i="25"/>
  <c r="M5287" i="25"/>
  <c r="M5291" i="25"/>
  <c r="M5295" i="25"/>
  <c r="M5299" i="25"/>
  <c r="M5303" i="25"/>
  <c r="M5307" i="25"/>
  <c r="M5311" i="25"/>
  <c r="M5315" i="25"/>
  <c r="M5319" i="25"/>
  <c r="M5323" i="25"/>
  <c r="M5327" i="25"/>
  <c r="M5331" i="25"/>
  <c r="M5335" i="25"/>
  <c r="M5339" i="25"/>
  <c r="M5343" i="25"/>
  <c r="M5347" i="25"/>
  <c r="M5351" i="25"/>
  <c r="M5355" i="25"/>
  <c r="M5359" i="25"/>
  <c r="M5363" i="25"/>
  <c r="M5367" i="25"/>
  <c r="M5371" i="25"/>
  <c r="M5375" i="25"/>
  <c r="M5379" i="25"/>
  <c r="M5383" i="25"/>
  <c r="M5387" i="25"/>
  <c r="M5391" i="25"/>
  <c r="M5395" i="25"/>
  <c r="M5399" i="25"/>
  <c r="M5403" i="25"/>
  <c r="M4046" i="25"/>
  <c r="M4059" i="25"/>
  <c r="M4066" i="25"/>
  <c r="M4071" i="25"/>
  <c r="M4077" i="25"/>
  <c r="M4082" i="25"/>
  <c r="M4087" i="25"/>
  <c r="M4092" i="25"/>
  <c r="M4096" i="25"/>
  <c r="M4100" i="25"/>
  <c r="M4104" i="25"/>
  <c r="M4108" i="25"/>
  <c r="M4112" i="25"/>
  <c r="M4116" i="25"/>
  <c r="M4120" i="25"/>
  <c r="M4124" i="25"/>
  <c r="M4128" i="25"/>
  <c r="M4132" i="25"/>
  <c r="M4136" i="25"/>
  <c r="M4140" i="25"/>
  <c r="M4144" i="25"/>
  <c r="M4148" i="25"/>
  <c r="M4152" i="25"/>
  <c r="M4156" i="25"/>
  <c r="M4160" i="25"/>
  <c r="M4164" i="25"/>
  <c r="M4168" i="25"/>
  <c r="M4172" i="25"/>
  <c r="M4176" i="25"/>
  <c r="M4180" i="25"/>
  <c r="M4184" i="25"/>
  <c r="M4188" i="25"/>
  <c r="M4192" i="25"/>
  <c r="M4196" i="25"/>
  <c r="M4200" i="25"/>
  <c r="M4204" i="25"/>
  <c r="M4208" i="25"/>
  <c r="M4212" i="25"/>
  <c r="M4216" i="25"/>
  <c r="M4220" i="25"/>
  <c r="M4224" i="25"/>
  <c r="M4228" i="25"/>
  <c r="M4232" i="25"/>
  <c r="M4236" i="25"/>
  <c r="M4240" i="25"/>
  <c r="M4244" i="25"/>
  <c r="M4248" i="25"/>
  <c r="M4252" i="25"/>
  <c r="M4256" i="25"/>
  <c r="M4260" i="25"/>
  <c r="M4264" i="25"/>
  <c r="M4268" i="25"/>
  <c r="M4272" i="25"/>
  <c r="M4276" i="25"/>
  <c r="M4280" i="25"/>
  <c r="M4284" i="25"/>
  <c r="M4288" i="25"/>
  <c r="M4292" i="25"/>
  <c r="M4296" i="25"/>
  <c r="M4300" i="25"/>
  <c r="M4304" i="25"/>
  <c r="M4308" i="25"/>
  <c r="M4312" i="25"/>
  <c r="M4316" i="25"/>
  <c r="M4320" i="25"/>
  <c r="M4324" i="25"/>
  <c r="M4328" i="25"/>
  <c r="M4332" i="25"/>
  <c r="M4336" i="25"/>
  <c r="M4340" i="25"/>
  <c r="M4344" i="25"/>
  <c r="M4348" i="25"/>
  <c r="M4352" i="25"/>
  <c r="M4356" i="25"/>
  <c r="M4360" i="25"/>
  <c r="M4364" i="25"/>
  <c r="M4368" i="25"/>
  <c r="M4372" i="25"/>
  <c r="M4376" i="25"/>
  <c r="M4380" i="25"/>
  <c r="M4384" i="25"/>
  <c r="M4388" i="25"/>
  <c r="M4392" i="25"/>
  <c r="M4396" i="25"/>
  <c r="M4400" i="25"/>
  <c r="M4404" i="25"/>
  <c r="M4408" i="25"/>
  <c r="M4412" i="25"/>
  <c r="M4416" i="25"/>
  <c r="M4420" i="25"/>
  <c r="M4424" i="25"/>
  <c r="M4428" i="25"/>
  <c r="M4432" i="25"/>
  <c r="M4436" i="25"/>
  <c r="M4440" i="25"/>
  <c r="M4444" i="25"/>
  <c r="M4448" i="25"/>
  <c r="M4452" i="25"/>
  <c r="M4456" i="25"/>
  <c r="M4460" i="25"/>
  <c r="M4464" i="25"/>
  <c r="M4468" i="25"/>
  <c r="M4472" i="25"/>
  <c r="M4476" i="25"/>
  <c r="M4480" i="25"/>
  <c r="M4484" i="25"/>
  <c r="M4488" i="25"/>
  <c r="M4492" i="25"/>
  <c r="M4496" i="25"/>
  <c r="M4500" i="25"/>
  <c r="M4504" i="25"/>
  <c r="M4508" i="25"/>
  <c r="M4512" i="25"/>
  <c r="M4516" i="25"/>
  <c r="M4520" i="25"/>
  <c r="M4524" i="25"/>
  <c r="M4528" i="25"/>
  <c r="M4532" i="25"/>
  <c r="M4536" i="25"/>
  <c r="M4540" i="25"/>
  <c r="M4544" i="25"/>
  <c r="M4548" i="25"/>
  <c r="M4552" i="25"/>
  <c r="M4556" i="25"/>
  <c r="M4560" i="25"/>
  <c r="M4564" i="25"/>
  <c r="M4568" i="25"/>
  <c r="M4572" i="25"/>
  <c r="M4576" i="25"/>
  <c r="M4580" i="25"/>
  <c r="M4584" i="25"/>
  <c r="M4588" i="25"/>
  <c r="M4592" i="25"/>
  <c r="M4596" i="25"/>
  <c r="M4600" i="25"/>
  <c r="M4604" i="25"/>
  <c r="M4608" i="25"/>
  <c r="M4612" i="25"/>
  <c r="M4616" i="25"/>
  <c r="M4620" i="25"/>
  <c r="M4624" i="25"/>
  <c r="M4628" i="25"/>
  <c r="M4632" i="25"/>
  <c r="M4636" i="25"/>
  <c r="M4640" i="25"/>
  <c r="M4644" i="25"/>
  <c r="M4648" i="25"/>
  <c r="M4652" i="25"/>
  <c r="M4656" i="25"/>
  <c r="M4660" i="25"/>
  <c r="M4664" i="25"/>
  <c r="M4668" i="25"/>
  <c r="M4672" i="25"/>
  <c r="M4676" i="25"/>
  <c r="M4680" i="25"/>
  <c r="M4684" i="25"/>
  <c r="M4688" i="25"/>
  <c r="M4692" i="25"/>
  <c r="M4696" i="25"/>
  <c r="M4700" i="25"/>
  <c r="M4704" i="25"/>
  <c r="M4708" i="25"/>
  <c r="M4712" i="25"/>
  <c r="M4716" i="25"/>
  <c r="M4720" i="25"/>
  <c r="M4724" i="25"/>
  <c r="M4728" i="25"/>
  <c r="M4732" i="25"/>
  <c r="M4736" i="25"/>
  <c r="M4740" i="25"/>
  <c r="M4744" i="25"/>
  <c r="M4748" i="25"/>
  <c r="M4752" i="25"/>
  <c r="M4756" i="25"/>
  <c r="M4760" i="25"/>
  <c r="M4764" i="25"/>
  <c r="M4768" i="25"/>
  <c r="M4772" i="25"/>
  <c r="M4776" i="25"/>
  <c r="M4780" i="25"/>
  <c r="M4784" i="25"/>
  <c r="M4788" i="25"/>
  <c r="M4792" i="25"/>
  <c r="M4796" i="25"/>
  <c r="M4800" i="25"/>
  <c r="M4804" i="25"/>
  <c r="M4808" i="25"/>
  <c r="M4812" i="25"/>
  <c r="M4816" i="25"/>
  <c r="M4820" i="25"/>
  <c r="M4824" i="25"/>
  <c r="M4828" i="25"/>
  <c r="M4832" i="25"/>
  <c r="M4836" i="25"/>
  <c r="M4840" i="25"/>
  <c r="M4844" i="25"/>
  <c r="M4848" i="25"/>
  <c r="M4852" i="25"/>
  <c r="M4856" i="25"/>
  <c r="M4860" i="25"/>
  <c r="M4864" i="25"/>
  <c r="M4868" i="25"/>
  <c r="M4872" i="25"/>
  <c r="M4876" i="25"/>
  <c r="M4880" i="25"/>
  <c r="M4884" i="25"/>
  <c r="M4888" i="25"/>
  <c r="M4892" i="25"/>
  <c r="M4896" i="25"/>
  <c r="M4900" i="25"/>
  <c r="M4904" i="25"/>
  <c r="M4908" i="25"/>
  <c r="M4912" i="25"/>
  <c r="M4916" i="25"/>
  <c r="M4920" i="25"/>
  <c r="M4924" i="25"/>
  <c r="M4928" i="25"/>
  <c r="M4932" i="25"/>
  <c r="M4936" i="25"/>
  <c r="M4940" i="25"/>
  <c r="M4944" i="25"/>
  <c r="M4948" i="25"/>
  <c r="M4952" i="25"/>
  <c r="M4956" i="25"/>
  <c r="M4960" i="25"/>
  <c r="M4964" i="25"/>
  <c r="M4968" i="25"/>
  <c r="M4972" i="25"/>
  <c r="M4976" i="25"/>
  <c r="M4980" i="25"/>
  <c r="M4984" i="25"/>
  <c r="M4988" i="25"/>
  <c r="M4992" i="25"/>
  <c r="M4996" i="25"/>
  <c r="M5000" i="25"/>
  <c r="M5004" i="25"/>
  <c r="M5008" i="25"/>
  <c r="M5012" i="25"/>
  <c r="M5016" i="25"/>
  <c r="M5020" i="25"/>
  <c r="M5024" i="25"/>
  <c r="M5028" i="25"/>
  <c r="M5032" i="25"/>
  <c r="M5036" i="25"/>
  <c r="M5040" i="25"/>
  <c r="M5044" i="25"/>
  <c r="M5048" i="25"/>
  <c r="M5052" i="25"/>
  <c r="M5056" i="25"/>
  <c r="M5060" i="25"/>
  <c r="M5064" i="25"/>
  <c r="M5068" i="25"/>
  <c r="M5072" i="25"/>
  <c r="M5076" i="25"/>
  <c r="M5080" i="25"/>
  <c r="M5084" i="25"/>
  <c r="M5088" i="25"/>
  <c r="M5092" i="25"/>
  <c r="M5096" i="25"/>
  <c r="M5100" i="25"/>
  <c r="M5104" i="25"/>
  <c r="M5108" i="25"/>
  <c r="M5112" i="25"/>
  <c r="M5116" i="25"/>
  <c r="M5120" i="25"/>
  <c r="M5124" i="25"/>
  <c r="M5128" i="25"/>
  <c r="M5132" i="25"/>
  <c r="M5136" i="25"/>
  <c r="M5140" i="25"/>
  <c r="M5144" i="25"/>
  <c r="M5148" i="25"/>
  <c r="M5152" i="25"/>
  <c r="M5156" i="25"/>
  <c r="M5160" i="25"/>
  <c r="M5164" i="25"/>
  <c r="M5168" i="25"/>
  <c r="M5172" i="25"/>
  <c r="M5176" i="25"/>
  <c r="M5180" i="25"/>
  <c r="M5184" i="25"/>
  <c r="M5188" i="25"/>
  <c r="M5192" i="25"/>
  <c r="M5196" i="25"/>
  <c r="M5200" i="25"/>
  <c r="M5204" i="25"/>
  <c r="M5208" i="25"/>
  <c r="M5212" i="25"/>
  <c r="M5216" i="25"/>
  <c r="M5220" i="25"/>
  <c r="M5224" i="25"/>
  <c r="M5228" i="25"/>
  <c r="M5232" i="25"/>
  <c r="M5236" i="25"/>
  <c r="M5240" i="25"/>
  <c r="M5244" i="25"/>
  <c r="M5248" i="25"/>
  <c r="M5252" i="25"/>
  <c r="M5256" i="25"/>
  <c r="M5260" i="25"/>
  <c r="M5264" i="25"/>
  <c r="M5268" i="25"/>
  <c r="M5272" i="25"/>
  <c r="M5276" i="25"/>
  <c r="M5280" i="25"/>
  <c r="M5284" i="25"/>
  <c r="M5288" i="25"/>
  <c r="M5292" i="25"/>
  <c r="M5296" i="25"/>
  <c r="M5300" i="25"/>
  <c r="M5304" i="25"/>
  <c r="M5308" i="25"/>
  <c r="M5312" i="25"/>
  <c r="M5316" i="25"/>
  <c r="M5320" i="25"/>
  <c r="M5324" i="25"/>
  <c r="M5328" i="25"/>
  <c r="M5332" i="25"/>
  <c r="M5336" i="25"/>
  <c r="M5340" i="25"/>
  <c r="M5344" i="25"/>
  <c r="M5348" i="25"/>
  <c r="M5352" i="25"/>
  <c r="M5356" i="25"/>
  <c r="M5360" i="25"/>
  <c r="M5364" i="25"/>
  <c r="M5368" i="25"/>
  <c r="M5372" i="25"/>
  <c r="M5376" i="25"/>
  <c r="M5380" i="25"/>
  <c r="M5384" i="25"/>
  <c r="M5388" i="25"/>
  <c r="M5392" i="25"/>
  <c r="M5396" i="25"/>
  <c r="M5400" i="25"/>
  <c r="M5404" i="25"/>
  <c r="M5408" i="25"/>
  <c r="M5412" i="25"/>
  <c r="M5416" i="25"/>
  <c r="M5420" i="25"/>
  <c r="M5424" i="25"/>
  <c r="M4050" i="25"/>
  <c r="M4062" i="25"/>
  <c r="M4067" i="25"/>
  <c r="M4073" i="25"/>
  <c r="M4078" i="25"/>
  <c r="M4083" i="25"/>
  <c r="M4089" i="25"/>
  <c r="M4093" i="25"/>
  <c r="M4097" i="25"/>
  <c r="M4101" i="25"/>
  <c r="M4105" i="25"/>
  <c r="M4109" i="25"/>
  <c r="M4113" i="25"/>
  <c r="M4117" i="25"/>
  <c r="M4121" i="25"/>
  <c r="M4125" i="25"/>
  <c r="M4129" i="25"/>
  <c r="M4133" i="25"/>
  <c r="M4137" i="25"/>
  <c r="M4141" i="25"/>
  <c r="M4145" i="25"/>
  <c r="M4149" i="25"/>
  <c r="M4153" i="25"/>
  <c r="M4157" i="25"/>
  <c r="M4161" i="25"/>
  <c r="M4165" i="25"/>
  <c r="M4169" i="25"/>
  <c r="M4173" i="25"/>
  <c r="M4177" i="25"/>
  <c r="M4181" i="25"/>
  <c r="M4185" i="25"/>
  <c r="M4189" i="25"/>
  <c r="M4193" i="25"/>
  <c r="M4197" i="25"/>
  <c r="M4201" i="25"/>
  <c r="M4205" i="25"/>
  <c r="M4209" i="25"/>
  <c r="M4213" i="25"/>
  <c r="M4217" i="25"/>
  <c r="M4221" i="25"/>
  <c r="M4225" i="25"/>
  <c r="M4229" i="25"/>
  <c r="M4233" i="25"/>
  <c r="M4237" i="25"/>
  <c r="M4241" i="25"/>
  <c r="M4245" i="25"/>
  <c r="M4249" i="25"/>
  <c r="M4253" i="25"/>
  <c r="M4257" i="25"/>
  <c r="M4261" i="25"/>
  <c r="M4265" i="25"/>
  <c r="M4269" i="25"/>
  <c r="M4273" i="25"/>
  <c r="M4277" i="25"/>
  <c r="M4281" i="25"/>
  <c r="M4285" i="25"/>
  <c r="M4289" i="25"/>
  <c r="M4293" i="25"/>
  <c r="M4297" i="25"/>
  <c r="M4301" i="25"/>
  <c r="M4305" i="25"/>
  <c r="M4309" i="25"/>
  <c r="M4313" i="25"/>
  <c r="M4317" i="25"/>
  <c r="M4321" i="25"/>
  <c r="M4325" i="25"/>
  <c r="M4329" i="25"/>
  <c r="M4333" i="25"/>
  <c r="M4337" i="25"/>
  <c r="M4341" i="25"/>
  <c r="M4345" i="25"/>
  <c r="M4349" i="25"/>
  <c r="M4353" i="25"/>
  <c r="M4357" i="25"/>
  <c r="M4361" i="25"/>
  <c r="M4365" i="25"/>
  <c r="M4369" i="25"/>
  <c r="M4373" i="25"/>
  <c r="M4377" i="25"/>
  <c r="M4381" i="25"/>
  <c r="M4385" i="25"/>
  <c r="M4389" i="25"/>
  <c r="M4393" i="25"/>
  <c r="M4397" i="25"/>
  <c r="M4401" i="25"/>
  <c r="M4405" i="25"/>
  <c r="M4409" i="25"/>
  <c r="M4413" i="25"/>
  <c r="M4417" i="25"/>
  <c r="M4421" i="25"/>
  <c r="M4425" i="25"/>
  <c r="M4429" i="25"/>
  <c r="M4433" i="25"/>
  <c r="M4437" i="25"/>
  <c r="M4441" i="25"/>
  <c r="M4445" i="25"/>
  <c r="M4449" i="25"/>
  <c r="M4453" i="25"/>
  <c r="M4457" i="25"/>
  <c r="M4461" i="25"/>
  <c r="M4465" i="25"/>
  <c r="M4469" i="25"/>
  <c r="M4473" i="25"/>
  <c r="M4477" i="25"/>
  <c r="M4481" i="25"/>
  <c r="M4485" i="25"/>
  <c r="M4489" i="25"/>
  <c r="M4493" i="25"/>
  <c r="M4497" i="25"/>
  <c r="M4501" i="25"/>
  <c r="M4505" i="25"/>
  <c r="M4509" i="25"/>
  <c r="M4513" i="25"/>
  <c r="M4517" i="25"/>
  <c r="M4521" i="25"/>
  <c r="M4525" i="25"/>
  <c r="M4529" i="25"/>
  <c r="M4533" i="25"/>
  <c r="M4537" i="25"/>
  <c r="M4541" i="25"/>
  <c r="M4545" i="25"/>
  <c r="M4549" i="25"/>
  <c r="M4553" i="25"/>
  <c r="M4557" i="25"/>
  <c r="M4561" i="25"/>
  <c r="M4565" i="25"/>
  <c r="M4569" i="25"/>
  <c r="M4573" i="25"/>
  <c r="M4577" i="25"/>
  <c r="M4581" i="25"/>
  <c r="M4585" i="25"/>
  <c r="M4589" i="25"/>
  <c r="M4593" i="25"/>
  <c r="M4597" i="25"/>
  <c r="M4601" i="25"/>
  <c r="M4605" i="25"/>
  <c r="M4609" i="25"/>
  <c r="M4613" i="25"/>
  <c r="M4617" i="25"/>
  <c r="M4621" i="25"/>
  <c r="M4625" i="25"/>
  <c r="M4629" i="25"/>
  <c r="M4633" i="25"/>
  <c r="M4637" i="25"/>
  <c r="M4641" i="25"/>
  <c r="M4645" i="25"/>
  <c r="M4649" i="25"/>
  <c r="M4653" i="25"/>
  <c r="M4657" i="25"/>
  <c r="M4661" i="25"/>
  <c r="M4665" i="25"/>
  <c r="M4669" i="25"/>
  <c r="M4673" i="25"/>
  <c r="M4677" i="25"/>
  <c r="M4681" i="25"/>
  <c r="M4685" i="25"/>
  <c r="M4689" i="25"/>
  <c r="M4693" i="25"/>
  <c r="M4697" i="25"/>
  <c r="M4701" i="25"/>
  <c r="M4705" i="25"/>
  <c r="M4709" i="25"/>
  <c r="M4713" i="25"/>
  <c r="M4717" i="25"/>
  <c r="M4721" i="25"/>
  <c r="M4725" i="25"/>
  <c r="M4729" i="25"/>
  <c r="M4733" i="25"/>
  <c r="M4737" i="25"/>
  <c r="M4741" i="25"/>
  <c r="M4745" i="25"/>
  <c r="M4749" i="25"/>
  <c r="M4753" i="25"/>
  <c r="M4757" i="25"/>
  <c r="M4761" i="25"/>
  <c r="M4765" i="25"/>
  <c r="M4769" i="25"/>
  <c r="M4773" i="25"/>
  <c r="M4777" i="25"/>
  <c r="M4781" i="25"/>
  <c r="M4785" i="25"/>
  <c r="M4789" i="25"/>
  <c r="M4793" i="25"/>
  <c r="M4797" i="25"/>
  <c r="M4801" i="25"/>
  <c r="M4805" i="25"/>
  <c r="M4809" i="25"/>
  <c r="M4813" i="25"/>
  <c r="M4817" i="25"/>
  <c r="M4821" i="25"/>
  <c r="M4825" i="25"/>
  <c r="M4829" i="25"/>
  <c r="M4833" i="25"/>
  <c r="M4837" i="25"/>
  <c r="M4841" i="25"/>
  <c r="M4845" i="25"/>
  <c r="M4849" i="25"/>
  <c r="M4853" i="25"/>
  <c r="M4857" i="25"/>
  <c r="M4861" i="25"/>
  <c r="M4865" i="25"/>
  <c r="M4869" i="25"/>
  <c r="M4873" i="25"/>
  <c r="M4877" i="25"/>
  <c r="M4881" i="25"/>
  <c r="M4885" i="25"/>
  <c r="M4889" i="25"/>
  <c r="M4893" i="25"/>
  <c r="M4897" i="25"/>
  <c r="M4901" i="25"/>
  <c r="M4905" i="25"/>
  <c r="M4909" i="25"/>
  <c r="M4913" i="25"/>
  <c r="M4917" i="25"/>
  <c r="M4921" i="25"/>
  <c r="M4925" i="25"/>
  <c r="M4929" i="25"/>
  <c r="M4933" i="25"/>
  <c r="M4937" i="25"/>
  <c r="M4941" i="25"/>
  <c r="M4945" i="25"/>
  <c r="M4949" i="25"/>
  <c r="M4953" i="25"/>
  <c r="M4957" i="25"/>
  <c r="M4961" i="25"/>
  <c r="M4965" i="25"/>
  <c r="M4969" i="25"/>
  <c r="M4973" i="25"/>
  <c r="M4977" i="25"/>
  <c r="M4981" i="25"/>
  <c r="M4985" i="25"/>
  <c r="M4989" i="25"/>
  <c r="M4993" i="25"/>
  <c r="M4997" i="25"/>
  <c r="M5001" i="25"/>
  <c r="M5005" i="25"/>
  <c r="M5009" i="25"/>
  <c r="M5013" i="25"/>
  <c r="M5017" i="25"/>
  <c r="M5021" i="25"/>
  <c r="M5025" i="25"/>
  <c r="M5029" i="25"/>
  <c r="M5033" i="25"/>
  <c r="M5037" i="25"/>
  <c r="M5041" i="25"/>
  <c r="M5045" i="25"/>
  <c r="M5049" i="25"/>
  <c r="M5053" i="25"/>
  <c r="M5057" i="25"/>
  <c r="M5061" i="25"/>
  <c r="M5065" i="25"/>
  <c r="M5069" i="25"/>
  <c r="M5073" i="25"/>
  <c r="M5077" i="25"/>
  <c r="M5081" i="25"/>
  <c r="M5085" i="25"/>
  <c r="M5089" i="25"/>
  <c r="M5093" i="25"/>
  <c r="M5097" i="25"/>
  <c r="M5101" i="25"/>
  <c r="M5105" i="25"/>
  <c r="M5109" i="25"/>
  <c r="M5113" i="25"/>
  <c r="M5117" i="25"/>
  <c r="M5121" i="25"/>
  <c r="M5125" i="25"/>
  <c r="M5129" i="25"/>
  <c r="M5133" i="25"/>
  <c r="M5137" i="25"/>
  <c r="M5141" i="25"/>
  <c r="M5145" i="25"/>
  <c r="M5149" i="25"/>
  <c r="M5153" i="25"/>
  <c r="M5157" i="25"/>
  <c r="M5161" i="25"/>
  <c r="M5165" i="25"/>
  <c r="M5169" i="25"/>
  <c r="M5173" i="25"/>
  <c r="M5177" i="25"/>
  <c r="M5181" i="25"/>
  <c r="M5185" i="25"/>
  <c r="M5189" i="25"/>
  <c r="M5193" i="25"/>
  <c r="M5197" i="25"/>
  <c r="M5201" i="25"/>
  <c r="M5205" i="25"/>
  <c r="M5209" i="25"/>
  <c r="M5213" i="25"/>
  <c r="M5217" i="25"/>
  <c r="M5221" i="25"/>
  <c r="M5225" i="25"/>
  <c r="M5229" i="25"/>
  <c r="M5233" i="25"/>
  <c r="M5237" i="25"/>
  <c r="M5241" i="25"/>
  <c r="M5245" i="25"/>
  <c r="M5249" i="25"/>
  <c r="M5253" i="25"/>
  <c r="M5257" i="25"/>
  <c r="M5261" i="25"/>
  <c r="M5265" i="25"/>
  <c r="M5269" i="25"/>
  <c r="M5273" i="25"/>
  <c r="M5277" i="25"/>
  <c r="M5281" i="25"/>
  <c r="M5285" i="25"/>
  <c r="M5289" i="25"/>
  <c r="M5293" i="25"/>
  <c r="M5297" i="25"/>
  <c r="M5301" i="25"/>
  <c r="M5305" i="25"/>
  <c r="M5309" i="25"/>
  <c r="M5313" i="25"/>
  <c r="M5329" i="25"/>
  <c r="M5345" i="25"/>
  <c r="M5361" i="25"/>
  <c r="M5377" i="25"/>
  <c r="M5393" i="25"/>
  <c r="M5406" i="25"/>
  <c r="M5411" i="25"/>
  <c r="M5417" i="25"/>
  <c r="M5422" i="25"/>
  <c r="M5427" i="25"/>
  <c r="M5431" i="25"/>
  <c r="M5435" i="25"/>
  <c r="M5439" i="25"/>
  <c r="M5443" i="25"/>
  <c r="M5447" i="25"/>
  <c r="M5451" i="25"/>
  <c r="M5455" i="25"/>
  <c r="M5459" i="25"/>
  <c r="M5463" i="25"/>
  <c r="M5467" i="25"/>
  <c r="M5471" i="25"/>
  <c r="M5475" i="25"/>
  <c r="M5479" i="25"/>
  <c r="M5483" i="25"/>
  <c r="M5487" i="25"/>
  <c r="M5491" i="25"/>
  <c r="M5495" i="25"/>
  <c r="M5499" i="25"/>
  <c r="M5503" i="25"/>
  <c r="M5507" i="25"/>
  <c r="M5511" i="25"/>
  <c r="M5515" i="25"/>
  <c r="M5519" i="25"/>
  <c r="M5523" i="25"/>
  <c r="M5527" i="25"/>
  <c r="M5531" i="25"/>
  <c r="M5535" i="25"/>
  <c r="M5539" i="25"/>
  <c r="M5543" i="25"/>
  <c r="M5547" i="25"/>
  <c r="M5551" i="25"/>
  <c r="M5555" i="25"/>
  <c r="M5559" i="25"/>
  <c r="M5563" i="25"/>
  <c r="M5567" i="25"/>
  <c r="M5571" i="25"/>
  <c r="M5575" i="25"/>
  <c r="M5579" i="25"/>
  <c r="M5583" i="25"/>
  <c r="M5587" i="25"/>
  <c r="M5591" i="25"/>
  <c r="M5595" i="25"/>
  <c r="M5599" i="25"/>
  <c r="M5603" i="25"/>
  <c r="M5607" i="25"/>
  <c r="M5611" i="25"/>
  <c r="M5615" i="25"/>
  <c r="M5619" i="25"/>
  <c r="M5623" i="25"/>
  <c r="M5627" i="25"/>
  <c r="M5631" i="25"/>
  <c r="M5635" i="25"/>
  <c r="M5639" i="25"/>
  <c r="M5643" i="25"/>
  <c r="M5647" i="25"/>
  <c r="M5651" i="25"/>
  <c r="M5655" i="25"/>
  <c r="M5659" i="25"/>
  <c r="M5663" i="25"/>
  <c r="M5667" i="25"/>
  <c r="M5671" i="25"/>
  <c r="M5675" i="25"/>
  <c r="M5679" i="25"/>
  <c r="M5683" i="25"/>
  <c r="M5687" i="25"/>
  <c r="M5691" i="25"/>
  <c r="M5695" i="25"/>
  <c r="M5699" i="25"/>
  <c r="M5703" i="25"/>
  <c r="M5707" i="25"/>
  <c r="M5711" i="25"/>
  <c r="M5715" i="25"/>
  <c r="M5719" i="25"/>
  <c r="M5723" i="25"/>
  <c r="M5727" i="25"/>
  <c r="M5731" i="25"/>
  <c r="M5735" i="25"/>
  <c r="M5739" i="25"/>
  <c r="M5743" i="25"/>
  <c r="M5747" i="25"/>
  <c r="M5751" i="25"/>
  <c r="M5755" i="25"/>
  <c r="M5759" i="25"/>
  <c r="M5763" i="25"/>
  <c r="M5767" i="25"/>
  <c r="M5771" i="25"/>
  <c r="M5775" i="25"/>
  <c r="M5779" i="25"/>
  <c r="M5783" i="25"/>
  <c r="M5787" i="25"/>
  <c r="M5791" i="25"/>
  <c r="M5795" i="25"/>
  <c r="M5799" i="25"/>
  <c r="M5803" i="25"/>
  <c r="M5807" i="25"/>
  <c r="M5811" i="25"/>
  <c r="M5815" i="25"/>
  <c r="M5819" i="25"/>
  <c r="M5823" i="25"/>
  <c r="M5827" i="25"/>
  <c r="M5831" i="25"/>
  <c r="M5835" i="25"/>
  <c r="M5839" i="25"/>
  <c r="M5843" i="25"/>
  <c r="M5847" i="25"/>
  <c r="M5851" i="25"/>
  <c r="M5855" i="25"/>
  <c r="M5859" i="25"/>
  <c r="M5863" i="25"/>
  <c r="M5867" i="25"/>
  <c r="M5871" i="25"/>
  <c r="M5875" i="25"/>
  <c r="M5879" i="25"/>
  <c r="M5883" i="25"/>
  <c r="M5887" i="25"/>
  <c r="M5891" i="25"/>
  <c r="M5895" i="25"/>
  <c r="M5899" i="25"/>
  <c r="M5903" i="25"/>
  <c r="M5907" i="25"/>
  <c r="M5911" i="25"/>
  <c r="M5915" i="25"/>
  <c r="M5919" i="25"/>
  <c r="M5923" i="25"/>
  <c r="M5927" i="25"/>
  <c r="M5931" i="25"/>
  <c r="M5935" i="25"/>
  <c r="M5939" i="25"/>
  <c r="M5943" i="25"/>
  <c r="M5947" i="25"/>
  <c r="M5951" i="25"/>
  <c r="M5955" i="25"/>
  <c r="M5959" i="25"/>
  <c r="M5963" i="25"/>
  <c r="M5967" i="25"/>
  <c r="M5971" i="25"/>
  <c r="M5975" i="25"/>
  <c r="M5979" i="25"/>
  <c r="M5983" i="25"/>
  <c r="M5987" i="25"/>
  <c r="M5991" i="25"/>
  <c r="M5995" i="25"/>
  <c r="M5999" i="25"/>
  <c r="M6003" i="25"/>
  <c r="M5317" i="25"/>
  <c r="M5333" i="25"/>
  <c r="M5349" i="25"/>
  <c r="M5365" i="25"/>
  <c r="M5381" i="25"/>
  <c r="M5397" i="25"/>
  <c r="M5407" i="25"/>
  <c r="M5413" i="25"/>
  <c r="M5418" i="25"/>
  <c r="M5423" i="25"/>
  <c r="M5428" i="25"/>
  <c r="M5432" i="25"/>
  <c r="M5436" i="25"/>
  <c r="M5440" i="25"/>
  <c r="M5444" i="25"/>
  <c r="M5448" i="25"/>
  <c r="M5452" i="25"/>
  <c r="M5456" i="25"/>
  <c r="M5460" i="25"/>
  <c r="M5464" i="25"/>
  <c r="M5468" i="25"/>
  <c r="M5472" i="25"/>
  <c r="M5476" i="25"/>
  <c r="M5480" i="25"/>
  <c r="M5484" i="25"/>
  <c r="M5488" i="25"/>
  <c r="M5492" i="25"/>
  <c r="M5496" i="25"/>
  <c r="M5500" i="25"/>
  <c r="M5504" i="25"/>
  <c r="M5508" i="25"/>
  <c r="M5512" i="25"/>
  <c r="M5516" i="25"/>
  <c r="M5520" i="25"/>
  <c r="M5524" i="25"/>
  <c r="M5528" i="25"/>
  <c r="M5532" i="25"/>
  <c r="M5536" i="25"/>
  <c r="M5540" i="25"/>
  <c r="M5544" i="25"/>
  <c r="M5548" i="25"/>
  <c r="M5552" i="25"/>
  <c r="M5556" i="25"/>
  <c r="M5560" i="25"/>
  <c r="M5564" i="25"/>
  <c r="M5568" i="25"/>
  <c r="M5572" i="25"/>
  <c r="M5576" i="25"/>
  <c r="M5580" i="25"/>
  <c r="M5584" i="25"/>
  <c r="M5588" i="25"/>
  <c r="M5592" i="25"/>
  <c r="M5596" i="25"/>
  <c r="M5600" i="25"/>
  <c r="M5604" i="25"/>
  <c r="M5608" i="25"/>
  <c r="M5612" i="25"/>
  <c r="M5616" i="25"/>
  <c r="M5620" i="25"/>
  <c r="M5624" i="25"/>
  <c r="M5628" i="25"/>
  <c r="M5632" i="25"/>
  <c r="M5636" i="25"/>
  <c r="M5640" i="25"/>
  <c r="M5644" i="25"/>
  <c r="M5648" i="25"/>
  <c r="M5652" i="25"/>
  <c r="M5656" i="25"/>
  <c r="M5660" i="25"/>
  <c r="M5664" i="25"/>
  <c r="M5668" i="25"/>
  <c r="M5672" i="25"/>
  <c r="M5676" i="25"/>
  <c r="M5680" i="25"/>
  <c r="M5684" i="25"/>
  <c r="M5688" i="25"/>
  <c r="M5692" i="25"/>
  <c r="M5696" i="25"/>
  <c r="M5700" i="25"/>
  <c r="M5704" i="25"/>
  <c r="M5708" i="25"/>
  <c r="M5712" i="25"/>
  <c r="M5716" i="25"/>
  <c r="M5720" i="25"/>
  <c r="M5724" i="25"/>
  <c r="M5728" i="25"/>
  <c r="M5732" i="25"/>
  <c r="M5736" i="25"/>
  <c r="M5740" i="25"/>
  <c r="M5744" i="25"/>
  <c r="M5748" i="25"/>
  <c r="M5752" i="25"/>
  <c r="M5756" i="25"/>
  <c r="M5760" i="25"/>
  <c r="M5764" i="25"/>
  <c r="M5768" i="25"/>
  <c r="M5772" i="25"/>
  <c r="M5776" i="25"/>
  <c r="M5780" i="25"/>
  <c r="M5784" i="25"/>
  <c r="M5788" i="25"/>
  <c r="M5792" i="25"/>
  <c r="M5796" i="25"/>
  <c r="M5800" i="25"/>
  <c r="M5804" i="25"/>
  <c r="M5808" i="25"/>
  <c r="M5812" i="25"/>
  <c r="M5816" i="25"/>
  <c r="M5820" i="25"/>
  <c r="M5824" i="25"/>
  <c r="M5828" i="25"/>
  <c r="M5832" i="25"/>
  <c r="M5836" i="25"/>
  <c r="M5840" i="25"/>
  <c r="M5844" i="25"/>
  <c r="M5848" i="25"/>
  <c r="M5852" i="25"/>
  <c r="M5856" i="25"/>
  <c r="M5860" i="25"/>
  <c r="M5864" i="25"/>
  <c r="M5868" i="25"/>
  <c r="M5872" i="25"/>
  <c r="M5876" i="25"/>
  <c r="M5880" i="25"/>
  <c r="M5884" i="25"/>
  <c r="M5888" i="25"/>
  <c r="M5892" i="25"/>
  <c r="M5896" i="25"/>
  <c r="M5900" i="25"/>
  <c r="M5904" i="25"/>
  <c r="M5908" i="25"/>
  <c r="M5912" i="25"/>
  <c r="M5916" i="25"/>
  <c r="M5920" i="25"/>
  <c r="M5924" i="25"/>
  <c r="M5928" i="25"/>
  <c r="M5932" i="25"/>
  <c r="M5936" i="25"/>
  <c r="M5940" i="25"/>
  <c r="M5944" i="25"/>
  <c r="M5948" i="25"/>
  <c r="M5952" i="25"/>
  <c r="M5956" i="25"/>
  <c r="M5960" i="25"/>
  <c r="M5964" i="25"/>
  <c r="M5968" i="25"/>
  <c r="M5972" i="25"/>
  <c r="M5976" i="25"/>
  <c r="M5980" i="25"/>
  <c r="M5984" i="25"/>
  <c r="M5988" i="25"/>
  <c r="M5992" i="25"/>
  <c r="M5321" i="25"/>
  <c r="M5337" i="25"/>
  <c r="M5353" i="25"/>
  <c r="M5369" i="25"/>
  <c r="M5385" i="25"/>
  <c r="M5401" i="25"/>
  <c r="M5409" i="25"/>
  <c r="M5414" i="25"/>
  <c r="M5419" i="25"/>
  <c r="M5425" i="25"/>
  <c r="M5429" i="25"/>
  <c r="M5433" i="25"/>
  <c r="M5437" i="25"/>
  <c r="M5441" i="25"/>
  <c r="M5445" i="25"/>
  <c r="M5449" i="25"/>
  <c r="M5453" i="25"/>
  <c r="M5457" i="25"/>
  <c r="M5461" i="25"/>
  <c r="M5465" i="25"/>
  <c r="M5469" i="25"/>
  <c r="M5473" i="25"/>
  <c r="M5477" i="25"/>
  <c r="M5481" i="25"/>
  <c r="M5485" i="25"/>
  <c r="M5489" i="25"/>
  <c r="M5493" i="25"/>
  <c r="M5497" i="25"/>
  <c r="M5501" i="25"/>
  <c r="M5505" i="25"/>
  <c r="M5509" i="25"/>
  <c r="M5513" i="25"/>
  <c r="M5517" i="25"/>
  <c r="M5521" i="25"/>
  <c r="M5525" i="25"/>
  <c r="M5529" i="25"/>
  <c r="M5533" i="25"/>
  <c r="M5537" i="25"/>
  <c r="M5541" i="25"/>
  <c r="M5545" i="25"/>
  <c r="M5549" i="25"/>
  <c r="M5553" i="25"/>
  <c r="M5557" i="25"/>
  <c r="M5561" i="25"/>
  <c r="M5565" i="25"/>
  <c r="M5569" i="25"/>
  <c r="M5573" i="25"/>
  <c r="M5577" i="25"/>
  <c r="M5581" i="25"/>
  <c r="M5585" i="25"/>
  <c r="M5589" i="25"/>
  <c r="M5593" i="25"/>
  <c r="M5597" i="25"/>
  <c r="M5601" i="25"/>
  <c r="M5605" i="25"/>
  <c r="M5609" i="25"/>
  <c r="M5613" i="25"/>
  <c r="M5617" i="25"/>
  <c r="M5621" i="25"/>
  <c r="M5625" i="25"/>
  <c r="M5629" i="25"/>
  <c r="M5633" i="25"/>
  <c r="M5637" i="25"/>
  <c r="M5641" i="25"/>
  <c r="M5645" i="25"/>
  <c r="M5649" i="25"/>
  <c r="M5653" i="25"/>
  <c r="M5657" i="25"/>
  <c r="M5661" i="25"/>
  <c r="M5665" i="25"/>
  <c r="M5669" i="25"/>
  <c r="M5673" i="25"/>
  <c r="M5677" i="25"/>
  <c r="M5681" i="25"/>
  <c r="M5685" i="25"/>
  <c r="M5689" i="25"/>
  <c r="M5693" i="25"/>
  <c r="M5697" i="25"/>
  <c r="M5701" i="25"/>
  <c r="M5705" i="25"/>
  <c r="M5709" i="25"/>
  <c r="M5713" i="25"/>
  <c r="M5717" i="25"/>
  <c r="M5721" i="25"/>
  <c r="M5725" i="25"/>
  <c r="M5729" i="25"/>
  <c r="M5733" i="25"/>
  <c r="M5737" i="25"/>
  <c r="M5741" i="25"/>
  <c r="M5745" i="25"/>
  <c r="M5749" i="25"/>
  <c r="M5753" i="25"/>
  <c r="M5757" i="25"/>
  <c r="M5761" i="25"/>
  <c r="M5765" i="25"/>
  <c r="M5769" i="25"/>
  <c r="M5773" i="25"/>
  <c r="M5777" i="25"/>
  <c r="M5781" i="25"/>
  <c r="M5785" i="25"/>
  <c r="M5789" i="25"/>
  <c r="M5793" i="25"/>
  <c r="M5797" i="25"/>
  <c r="M5801" i="25"/>
  <c r="M5805" i="25"/>
  <c r="M5809" i="25"/>
  <c r="M5813" i="25"/>
  <c r="M5817" i="25"/>
  <c r="M5821" i="25"/>
  <c r="M5825" i="25"/>
  <c r="M5829" i="25"/>
  <c r="M5833" i="25"/>
  <c r="M5837" i="25"/>
  <c r="M5841" i="25"/>
  <c r="M5845" i="25"/>
  <c r="M5849" i="25"/>
  <c r="M5853" i="25"/>
  <c r="M5857" i="25"/>
  <c r="M5861" i="25"/>
  <c r="M5865" i="25"/>
  <c r="M5869" i="25"/>
  <c r="M5873" i="25"/>
  <c r="M5877" i="25"/>
  <c r="M5881" i="25"/>
  <c r="M5885" i="25"/>
  <c r="M5889" i="25"/>
  <c r="M5893" i="25"/>
  <c r="M5897" i="25"/>
  <c r="M5901" i="25"/>
  <c r="M5905" i="25"/>
  <c r="M5909" i="25"/>
  <c r="M5913" i="25"/>
  <c r="M5917" i="25"/>
  <c r="M5921" i="25"/>
  <c r="M5925" i="25"/>
  <c r="M5929" i="25"/>
  <c r="M5933" i="25"/>
  <c r="M5937" i="25"/>
  <c r="M5941" i="25"/>
  <c r="M5945" i="25"/>
  <c r="M5949" i="25"/>
  <c r="M5953" i="25"/>
  <c r="M5957" i="25"/>
  <c r="M5961" i="25"/>
  <c r="M5965" i="25"/>
  <c r="M5969" i="25"/>
  <c r="M5973" i="25"/>
  <c r="M5977" i="25"/>
  <c r="M5981" i="25"/>
  <c r="M5985" i="25"/>
  <c r="M5989" i="25"/>
  <c r="M5993" i="25"/>
  <c r="M5997" i="25"/>
  <c r="M6001" i="25"/>
  <c r="M5325" i="25"/>
  <c r="M5341" i="25"/>
  <c r="M5357" i="25"/>
  <c r="M5373" i="25"/>
  <c r="M5389" i="25"/>
  <c r="M5405" i="25"/>
  <c r="M5410" i="25"/>
  <c r="M5415" i="25"/>
  <c r="M5421" i="25"/>
  <c r="M5426" i="25"/>
  <c r="M5430" i="25"/>
  <c r="M5434" i="25"/>
  <c r="M5438" i="25"/>
  <c r="M5442" i="25"/>
  <c r="M5446" i="25"/>
  <c r="M5450" i="25"/>
  <c r="M5454" i="25"/>
  <c r="M5458" i="25"/>
  <c r="M5462" i="25"/>
  <c r="M5466" i="25"/>
  <c r="M5470" i="25"/>
  <c r="M5474" i="25"/>
  <c r="M5478" i="25"/>
  <c r="M5482" i="25"/>
  <c r="M5486" i="25"/>
  <c r="M5490" i="25"/>
  <c r="M5494" i="25"/>
  <c r="M5498" i="25"/>
  <c r="M5502" i="25"/>
  <c r="M5506" i="25"/>
  <c r="M5510" i="25"/>
  <c r="M5514" i="25"/>
  <c r="M5518" i="25"/>
  <c r="M5522" i="25"/>
  <c r="M5526" i="25"/>
  <c r="M5530" i="25"/>
  <c r="M5534" i="25"/>
  <c r="M5538" i="25"/>
  <c r="M5542" i="25"/>
  <c r="M5546" i="25"/>
  <c r="M5550" i="25"/>
  <c r="M5554" i="25"/>
  <c r="M5558" i="25"/>
  <c r="M5562" i="25"/>
  <c r="M5566" i="25"/>
  <c r="M5570" i="25"/>
  <c r="M5574" i="25"/>
  <c r="M5578" i="25"/>
  <c r="M5582" i="25"/>
  <c r="M5586" i="25"/>
  <c r="M5590" i="25"/>
  <c r="M5594" i="25"/>
  <c r="M5598" i="25"/>
  <c r="M5602" i="25"/>
  <c r="M5606" i="25"/>
  <c r="M5610" i="25"/>
  <c r="M5614" i="25"/>
  <c r="M5618" i="25"/>
  <c r="M5622" i="25"/>
  <c r="M5626" i="25"/>
  <c r="M5630" i="25"/>
  <c r="M5634" i="25"/>
  <c r="M5638" i="25"/>
  <c r="M5642" i="25"/>
  <c r="M5646" i="25"/>
  <c r="M5650" i="25"/>
  <c r="M5654" i="25"/>
  <c r="M5658" i="25"/>
  <c r="M5662" i="25"/>
  <c r="M5666" i="25"/>
  <c r="M5670" i="25"/>
  <c r="M5674" i="25"/>
  <c r="M5678" i="25"/>
  <c r="M5682" i="25"/>
  <c r="M5686" i="25"/>
  <c r="M5690" i="25"/>
  <c r="M5694" i="25"/>
  <c r="M5698" i="25"/>
  <c r="M5702" i="25"/>
  <c r="M5706" i="25"/>
  <c r="M5710" i="25"/>
  <c r="M5714" i="25"/>
  <c r="M5718" i="25"/>
  <c r="M5722" i="25"/>
  <c r="M5726" i="25"/>
  <c r="M5730" i="25"/>
  <c r="M5734" i="25"/>
  <c r="M5738" i="25"/>
  <c r="M5742" i="25"/>
  <c r="M5746" i="25"/>
  <c r="M5750" i="25"/>
  <c r="M5754" i="25"/>
  <c r="M5758" i="25"/>
  <c r="M5762" i="25"/>
  <c r="M5766" i="25"/>
  <c r="M5770" i="25"/>
  <c r="M5774" i="25"/>
  <c r="M5778" i="25"/>
  <c r="M5782" i="25"/>
  <c r="M5786" i="25"/>
  <c r="M5790" i="25"/>
  <c r="M5794" i="25"/>
  <c r="M5798" i="25"/>
  <c r="M5802" i="25"/>
  <c r="M5806" i="25"/>
  <c r="M5810" i="25"/>
  <c r="M5814" i="25"/>
  <c r="M5818" i="25"/>
  <c r="M5822" i="25"/>
  <c r="M5826" i="25"/>
  <c r="M5830" i="25"/>
  <c r="M5834" i="25"/>
  <c r="M5838" i="25"/>
  <c r="M5842" i="25"/>
  <c r="M5846" i="25"/>
  <c r="M5850" i="25"/>
  <c r="M5854" i="25"/>
  <c r="M5858" i="25"/>
  <c r="M5862" i="25"/>
  <c r="M5866" i="25"/>
  <c r="M5870" i="25"/>
  <c r="M5874" i="25"/>
  <c r="M5878" i="25"/>
  <c r="M5882" i="25"/>
  <c r="M5886" i="25"/>
  <c r="M5890" i="25"/>
  <c r="M5894" i="25"/>
  <c r="M5898" i="25"/>
  <c r="M5902" i="25"/>
  <c r="M5906" i="25"/>
  <c r="M5910" i="25"/>
  <c r="M5914" i="25"/>
  <c r="M5918" i="25"/>
  <c r="M5922" i="25"/>
  <c r="M5926" i="25"/>
  <c r="M5930" i="25"/>
  <c r="M5934" i="25"/>
  <c r="M5938" i="25"/>
  <c r="M5942" i="25"/>
  <c r="M5946" i="25"/>
  <c r="M5950" i="25"/>
  <c r="M5954" i="25"/>
  <c r="M5958" i="25"/>
  <c r="M5962" i="25"/>
  <c r="M5966" i="25"/>
  <c r="M5970" i="25"/>
  <c r="M5974" i="25"/>
  <c r="M5978" i="25"/>
  <c r="M5982" i="25"/>
  <c r="M5986" i="25"/>
  <c r="M5990" i="25"/>
  <c r="M5994" i="25"/>
  <c r="M5998" i="25"/>
  <c r="M6002" i="25"/>
  <c r="M5996" i="25"/>
  <c r="M6000" i="25"/>
  <c r="M6004" i="25"/>
  <c r="A6005" i="25"/>
  <c r="E6004" i="25"/>
  <c r="H6004" i="25" l="1"/>
  <c r="AE6" i="25"/>
  <c r="M7" i="25"/>
  <c r="J6005" i="25"/>
  <c r="K6004" i="25"/>
  <c r="L6004" i="25" s="1"/>
  <c r="E6005" i="25"/>
  <c r="M3" i="25" l="1"/>
  <c r="K6005" i="25"/>
  <c r="M6005" i="25"/>
  <c r="X20" i="25"/>
  <c r="X28" i="25"/>
  <c r="X31" i="25"/>
  <c r="X26" i="25"/>
  <c r="X44" i="25"/>
  <c r="X29" i="25"/>
  <c r="X19" i="25"/>
  <c r="X32" i="25"/>
  <c r="X37" i="25"/>
  <c r="X40" i="25"/>
  <c r="X23" i="25"/>
  <c r="X34" i="25"/>
  <c r="X21" i="25"/>
  <c r="X42" i="25"/>
  <c r="X22" i="25"/>
  <c r="X43" i="25"/>
  <c r="X30" i="25"/>
  <c r="X39" i="25"/>
  <c r="X24" i="25"/>
  <c r="X25" i="25"/>
  <c r="X33" i="25"/>
  <c r="X38" i="25"/>
  <c r="X35" i="25"/>
  <c r="X36" i="25"/>
  <c r="X27" i="25"/>
  <c r="X41" i="25"/>
  <c r="X18" i="25"/>
  <c r="N5999" i="25"/>
  <c r="H6005" i="25"/>
  <c r="AG7" i="25"/>
  <c r="HI7" i="25"/>
  <c r="HG7" i="25"/>
  <c r="HH7" i="25"/>
  <c r="HJ7" i="25"/>
  <c r="HK7" i="25"/>
  <c r="HM7" i="25"/>
  <c r="HL7" i="25"/>
  <c r="HN7" i="25"/>
  <c r="HO7" i="25"/>
  <c r="HQ7" i="25"/>
  <c r="HP7" i="25"/>
  <c r="HR7" i="25"/>
  <c r="HU7" i="25"/>
  <c r="HS7" i="25"/>
  <c r="HT7" i="25"/>
  <c r="HW7" i="25"/>
  <c r="HV7" i="25"/>
  <c r="HX7" i="25"/>
  <c r="HY7" i="25"/>
  <c r="HZ7" i="25"/>
  <c r="IC7" i="25"/>
  <c r="IA7" i="25"/>
  <c r="IB7" i="25"/>
  <c r="ID7" i="25"/>
  <c r="IE7" i="25"/>
  <c r="IG7" i="25"/>
  <c r="IF7" i="25"/>
  <c r="II7" i="25"/>
  <c r="IH7" i="25"/>
  <c r="IJ7" i="25"/>
  <c r="IK7" i="25"/>
  <c r="IL7" i="25"/>
  <c r="IM7" i="25"/>
  <c r="IO7" i="25"/>
  <c r="IN7" i="25"/>
  <c r="IQ7" i="25"/>
  <c r="IP7" i="25"/>
  <c r="IS7" i="25"/>
  <c r="IR7" i="25"/>
  <c r="IT7" i="25"/>
  <c r="IU7" i="25"/>
  <c r="IW7" i="25"/>
  <c r="IV7" i="25"/>
  <c r="IX7" i="25"/>
  <c r="IY7" i="25"/>
  <c r="JB7" i="25"/>
  <c r="JA7" i="25"/>
  <c r="IZ7" i="25"/>
  <c r="JC7" i="25"/>
  <c r="JE7" i="25"/>
  <c r="JD7" i="25"/>
  <c r="JG7" i="25"/>
  <c r="JF7" i="25"/>
  <c r="JH7" i="25"/>
  <c r="JI7" i="25"/>
  <c r="JK7" i="25"/>
  <c r="JM7" i="25"/>
  <c r="JJ7" i="25"/>
  <c r="JL7" i="25"/>
  <c r="JN7" i="25"/>
  <c r="JO7" i="25"/>
  <c r="JQ7" i="25"/>
  <c r="JP7" i="25"/>
  <c r="JS7" i="25"/>
  <c r="JR7" i="25"/>
  <c r="JU7" i="25"/>
  <c r="JT7" i="25"/>
  <c r="JV7" i="25"/>
  <c r="JW7" i="25"/>
  <c r="JY7" i="25"/>
  <c r="JX7" i="25"/>
  <c r="JZ7" i="25"/>
  <c r="KA7" i="25"/>
  <c r="KB7" i="25"/>
  <c r="KC7" i="25"/>
  <c r="KG7" i="25"/>
  <c r="KD7" i="25"/>
  <c r="KE7" i="25"/>
  <c r="KF7" i="25"/>
  <c r="KI7" i="25"/>
  <c r="KH7" i="25"/>
  <c r="KK7" i="25"/>
  <c r="KJ7" i="25"/>
  <c r="KL7" i="25"/>
  <c r="KN7" i="25"/>
  <c r="KM7" i="25"/>
  <c r="KR7" i="25"/>
  <c r="KQ7" i="25"/>
  <c r="KO7" i="25"/>
  <c r="KP7" i="25"/>
  <c r="KS7" i="25"/>
  <c r="KT7" i="25"/>
  <c r="KU7" i="25"/>
  <c r="KV7" i="25"/>
  <c r="KW7" i="25"/>
  <c r="LA7" i="25"/>
  <c r="KY7" i="25"/>
  <c r="KX7" i="25"/>
  <c r="KZ7" i="25"/>
  <c r="LC7" i="25"/>
  <c r="LB7" i="25"/>
  <c r="LD7" i="25"/>
  <c r="LE7" i="25"/>
  <c r="LF7" i="25"/>
  <c r="LI7" i="25"/>
  <c r="LG7" i="25"/>
  <c r="LH7" i="25"/>
  <c r="LM7" i="25"/>
  <c r="LK7" i="25"/>
  <c r="LJ7" i="25"/>
  <c r="LL7" i="25"/>
  <c r="LN7" i="25"/>
  <c r="LO7" i="25"/>
  <c r="LP7" i="25"/>
  <c r="LQ7" i="25"/>
  <c r="LR7" i="25"/>
  <c r="LS7" i="25"/>
  <c r="LU7" i="25"/>
  <c r="LT7" i="25"/>
  <c r="LW7" i="25"/>
  <c r="LV7" i="25"/>
  <c r="LY7" i="25"/>
  <c r="LX7" i="25"/>
  <c r="MA7" i="25"/>
  <c r="LZ7" i="25"/>
  <c r="MC7" i="25"/>
  <c r="MB7" i="25"/>
  <c r="ME7" i="25"/>
  <c r="MD7" i="25"/>
  <c r="MF7" i="25"/>
  <c r="MG7" i="25"/>
  <c r="MI7" i="25"/>
  <c r="MH7" i="25"/>
  <c r="MJ7" i="25"/>
  <c r="MK7" i="25"/>
  <c r="MM7" i="25"/>
  <c r="ML7" i="25"/>
  <c r="MO7" i="25"/>
  <c r="MN7" i="25"/>
  <c r="MP7" i="25"/>
  <c r="MQ7" i="25"/>
  <c r="MS7" i="25"/>
  <c r="MR7" i="25"/>
  <c r="MT7" i="25"/>
  <c r="MU7" i="25"/>
  <c r="MV7" i="25"/>
  <c r="MW7" i="25"/>
  <c r="MY7" i="25"/>
  <c r="MX7" i="25"/>
  <c r="MZ7" i="25"/>
  <c r="NA7" i="25"/>
  <c r="NB7" i="25"/>
  <c r="NC7" i="25"/>
  <c r="NE7" i="25"/>
  <c r="ND7" i="25"/>
  <c r="NG7" i="25"/>
  <c r="NF7" i="25"/>
  <c r="NI7" i="25"/>
  <c r="NH7" i="25"/>
  <c r="NO7" i="25"/>
  <c r="NK7" i="25"/>
  <c r="NJ7" i="25"/>
  <c r="NL7" i="25"/>
  <c r="NQ7" i="25"/>
  <c r="NM7" i="25"/>
  <c r="NN7" i="25"/>
  <c r="NP7" i="25"/>
  <c r="NS7" i="25"/>
  <c r="NR7" i="25"/>
  <c r="NU7" i="25"/>
  <c r="NT7" i="25"/>
  <c r="NV7" i="25"/>
  <c r="NX7" i="25"/>
  <c r="NW7" i="25"/>
  <c r="NY7" i="25"/>
  <c r="OA7" i="25"/>
  <c r="NZ7" i="25"/>
  <c r="OC7" i="25"/>
  <c r="OE7" i="25"/>
  <c r="OB7" i="25"/>
  <c r="OG7" i="25"/>
  <c r="OD7" i="25"/>
  <c r="OF7" i="25"/>
  <c r="OI7" i="25"/>
  <c r="OH7" i="25"/>
  <c r="OK7" i="25"/>
  <c r="OJ7" i="25"/>
  <c r="OM7" i="25"/>
  <c r="OL7" i="25"/>
  <c r="ON7" i="25"/>
  <c r="OO7" i="25"/>
  <c r="OQ7" i="25"/>
  <c r="OP7" i="25"/>
  <c r="OS7" i="25"/>
  <c r="OR7" i="25"/>
  <c r="OT7" i="25"/>
  <c r="OU7" i="25"/>
  <c r="OW7" i="25"/>
  <c r="OV7" i="25"/>
  <c r="OX7" i="25"/>
  <c r="OZ7" i="25"/>
  <c r="OY7" i="25"/>
  <c r="PA7" i="25"/>
  <c r="PB7" i="25"/>
  <c r="PC7" i="25"/>
  <c r="PD7" i="25"/>
  <c r="PE7" i="25"/>
  <c r="PF7" i="25"/>
  <c r="PG7" i="25"/>
  <c r="PI7" i="25"/>
  <c r="PH7" i="25"/>
  <c r="PK7" i="25"/>
  <c r="PJ7" i="25"/>
  <c r="PM7" i="25"/>
  <c r="PL7" i="25"/>
  <c r="PN7" i="25"/>
  <c r="PO7" i="25"/>
  <c r="PP7" i="25"/>
  <c r="PS7" i="25"/>
  <c r="PQ7" i="25"/>
  <c r="PR7" i="25"/>
  <c r="PU7" i="25"/>
  <c r="PT7" i="25"/>
  <c r="PW7" i="25"/>
  <c r="PV7" i="25"/>
  <c r="PX7" i="25"/>
  <c r="PY7" i="25"/>
  <c r="PZ7" i="25"/>
  <c r="QA7" i="25"/>
  <c r="QB7" i="25"/>
  <c r="QC7" i="25"/>
  <c r="QE7" i="25"/>
  <c r="QG7" i="25"/>
  <c r="QD7" i="25"/>
  <c r="QF7" i="25"/>
  <c r="QI7" i="25"/>
  <c r="QH7" i="25"/>
  <c r="QJ7" i="25"/>
  <c r="QK7" i="25"/>
  <c r="QO7" i="25"/>
  <c r="QL7" i="25"/>
  <c r="QM7" i="25"/>
  <c r="QN7" i="25"/>
  <c r="QP7" i="25"/>
  <c r="QQ7" i="25"/>
  <c r="QS7" i="25"/>
  <c r="QR7" i="25"/>
  <c r="QT7" i="25"/>
  <c r="QU7" i="25"/>
  <c r="QY7" i="25"/>
  <c r="QW7" i="25"/>
  <c r="QV7" i="25"/>
  <c r="RC7" i="25"/>
  <c r="QZ7" i="25"/>
  <c r="QX7" i="25"/>
  <c r="RA7" i="25"/>
  <c r="RB7" i="25"/>
  <c r="RD7" i="25"/>
  <c r="RE7" i="25"/>
  <c r="RF7" i="25"/>
  <c r="RG7" i="25"/>
  <c r="RI7" i="25"/>
  <c r="RJ7" i="25"/>
  <c r="RH7" i="25"/>
  <c r="RK7" i="25"/>
  <c r="RL7" i="25"/>
  <c r="RO7" i="25"/>
  <c r="RM7" i="25"/>
  <c r="RN7" i="25"/>
  <c r="RQ7" i="25"/>
  <c r="RP7" i="25"/>
  <c r="RR7" i="25"/>
  <c r="RS7" i="25"/>
  <c r="RU7" i="25"/>
  <c r="RT7" i="25"/>
  <c r="RW7" i="25"/>
  <c r="RV7" i="25"/>
  <c r="RX7" i="25"/>
  <c r="SA7" i="25"/>
  <c r="RY7" i="25"/>
  <c r="RZ7" i="25"/>
  <c r="SB7" i="25"/>
  <c r="SC7" i="25"/>
  <c r="SD7" i="25"/>
  <c r="SE7" i="25"/>
  <c r="SI7" i="25"/>
  <c r="SG7" i="25"/>
  <c r="SF7" i="25"/>
  <c r="SH7" i="25"/>
  <c r="SM7" i="25"/>
  <c r="SK7" i="25"/>
  <c r="SJ7" i="25"/>
  <c r="SL7" i="25"/>
  <c r="SN7" i="25"/>
  <c r="SO7" i="25"/>
  <c r="SP7" i="25"/>
  <c r="SQ7" i="25"/>
  <c r="SS7" i="25"/>
  <c r="SU7" i="25"/>
  <c r="SR7" i="25"/>
  <c r="ST7" i="25"/>
  <c r="SW7" i="25"/>
  <c r="SV7" i="25"/>
  <c r="SY7" i="25"/>
  <c r="SX7" i="25"/>
  <c r="TC7" i="25"/>
  <c r="TA7" i="25"/>
  <c r="SZ7" i="25"/>
  <c r="TB7" i="25"/>
  <c r="TD7" i="25"/>
  <c r="TE7" i="25"/>
  <c r="TF7" i="25"/>
  <c r="TG7" i="25"/>
  <c r="TK7" i="25"/>
  <c r="TH7" i="25"/>
  <c r="TI7" i="25"/>
  <c r="TJ7" i="25"/>
  <c r="TL7" i="25"/>
  <c r="TM7" i="25"/>
  <c r="TN7" i="25"/>
  <c r="TO7" i="25"/>
  <c r="TR7" i="25"/>
  <c r="TP7" i="25"/>
  <c r="TQ7" i="25"/>
  <c r="TS7" i="25"/>
  <c r="TU7" i="25"/>
  <c r="TT7" i="25"/>
  <c r="TW7" i="25"/>
  <c r="TY7" i="25"/>
  <c r="TV7" i="25"/>
  <c r="TX7" i="25"/>
  <c r="UA7" i="25"/>
  <c r="TZ7" i="25"/>
  <c r="UC7" i="25"/>
  <c r="UG7" i="25"/>
  <c r="UB7" i="25"/>
  <c r="UD7" i="25"/>
  <c r="UE7" i="25"/>
  <c r="UF7" i="25"/>
  <c r="UK7" i="25"/>
  <c r="UM7" i="25"/>
  <c r="UI7" i="25"/>
  <c r="UH7" i="25"/>
  <c r="UJ7" i="25"/>
  <c r="UL7" i="25"/>
  <c r="UO7" i="25"/>
  <c r="UN7" i="25"/>
  <c r="UQ7" i="25"/>
  <c r="UP7" i="25"/>
  <c r="US7" i="25"/>
  <c r="UU7" i="25"/>
  <c r="UR7" i="25"/>
  <c r="UT7" i="25"/>
  <c r="UV7" i="25"/>
  <c r="UW7" i="25"/>
  <c r="UX7" i="25"/>
  <c r="UY7" i="25"/>
  <c r="UZ7" i="25"/>
  <c r="VC7" i="25"/>
  <c r="VA7" i="25"/>
  <c r="VB7" i="25"/>
  <c r="VE7" i="25"/>
  <c r="VD7" i="25"/>
  <c r="VG7" i="25"/>
  <c r="VF7" i="25"/>
  <c r="VH7" i="25"/>
  <c r="VI7" i="25"/>
  <c r="VJ7" i="25"/>
  <c r="VK7" i="25"/>
  <c r="VL7" i="25"/>
  <c r="VN7" i="25"/>
  <c r="VM7" i="25"/>
  <c r="VP7" i="25"/>
  <c r="VO7" i="25"/>
  <c r="VQ7" i="25"/>
  <c r="VR7" i="25"/>
  <c r="VU7" i="25"/>
  <c r="VW7" i="25"/>
  <c r="VS7" i="25"/>
  <c r="VV7" i="25"/>
  <c r="VT7" i="25"/>
  <c r="VY7" i="25"/>
  <c r="VX7" i="25"/>
  <c r="VZ7" i="25"/>
  <c r="WC7" i="25"/>
  <c r="WA7" i="25"/>
  <c r="WB7" i="25"/>
  <c r="WE7" i="25"/>
  <c r="WF7" i="25"/>
  <c r="WD7" i="25"/>
  <c r="WH7" i="25"/>
  <c r="WI7" i="25"/>
  <c r="WG7" i="25"/>
  <c r="WJ7" i="25"/>
  <c r="WK7" i="25"/>
  <c r="WO7" i="25"/>
  <c r="WM7" i="25"/>
  <c r="WL7" i="25"/>
  <c r="WN7" i="25"/>
  <c r="WQ7" i="25"/>
  <c r="WP7" i="25"/>
  <c r="WR7" i="25"/>
  <c r="WS7" i="25"/>
  <c r="WU7" i="25"/>
  <c r="WT7" i="25"/>
  <c r="WW7" i="25"/>
  <c r="WV7" i="25"/>
  <c r="WY7" i="25"/>
  <c r="WX7" i="25"/>
  <c r="WZ7" i="25"/>
  <c r="XA7" i="25"/>
  <c r="XB7" i="25"/>
  <c r="XC7" i="25"/>
  <c r="XD7" i="25"/>
  <c r="XE7" i="25"/>
  <c r="XG7" i="25"/>
  <c r="XF7" i="25"/>
  <c r="XH7" i="25"/>
  <c r="AJ7" i="25"/>
  <c r="AH7" i="25"/>
  <c r="AK7" i="25"/>
  <c r="AI7" i="25"/>
  <c r="AL7" i="25"/>
  <c r="AM7" i="25"/>
  <c r="AN7" i="25"/>
  <c r="AO7" i="25"/>
  <c r="AQ7" i="25"/>
  <c r="AP7" i="25"/>
  <c r="AR7" i="25"/>
  <c r="AS7" i="25"/>
  <c r="AT7" i="25"/>
  <c r="AV7" i="25"/>
  <c r="AU7" i="25"/>
  <c r="AW7" i="25"/>
  <c r="BB7" i="25"/>
  <c r="AY7" i="25"/>
  <c r="AX7" i="25"/>
  <c r="AZ7" i="25"/>
  <c r="BA7" i="25"/>
  <c r="BC7" i="25"/>
  <c r="BD7" i="25"/>
  <c r="BF7" i="25"/>
  <c r="BE7" i="25"/>
  <c r="BJ7" i="25"/>
  <c r="BH7" i="25"/>
  <c r="BG7" i="25"/>
  <c r="BI7" i="25"/>
  <c r="BL7" i="25"/>
  <c r="BK7" i="25"/>
  <c r="BN7" i="25"/>
  <c r="BM7" i="25"/>
  <c r="BP7" i="25"/>
  <c r="BO7" i="25"/>
  <c r="BQ7" i="25"/>
  <c r="BR7" i="25"/>
  <c r="BS7" i="25"/>
  <c r="BT7" i="25"/>
  <c r="BV7" i="25"/>
  <c r="BU7" i="25"/>
  <c r="BW7" i="25"/>
  <c r="BX7" i="25"/>
  <c r="BY7" i="25"/>
  <c r="BZ7" i="25"/>
  <c r="CB7" i="25"/>
  <c r="CA7" i="25"/>
  <c r="CC7" i="25"/>
  <c r="CD7" i="25"/>
  <c r="CF7" i="25"/>
  <c r="CE7" i="25"/>
  <c r="CH7" i="25"/>
  <c r="CG7" i="25"/>
  <c r="CI7" i="25"/>
  <c r="CJ7" i="25"/>
  <c r="CK7" i="25"/>
  <c r="CL7" i="25"/>
  <c r="CN7" i="25"/>
  <c r="CM7" i="25"/>
  <c r="CO7" i="25"/>
  <c r="CP7" i="25"/>
  <c r="CQ7" i="25"/>
  <c r="CR7" i="25"/>
  <c r="CT7" i="25"/>
  <c r="CS7" i="25"/>
  <c r="CU7" i="25"/>
  <c r="CV7" i="25"/>
  <c r="CX7" i="25"/>
  <c r="CW7" i="25"/>
  <c r="CY7" i="25"/>
  <c r="CZ7" i="25"/>
  <c r="DA7" i="25"/>
  <c r="DB7" i="25"/>
  <c r="DC7" i="25"/>
  <c r="DD7" i="25"/>
  <c r="DE7" i="25"/>
  <c r="DF7" i="25"/>
  <c r="DH7" i="25"/>
  <c r="DG7" i="25"/>
  <c r="DI7" i="25"/>
  <c r="DJ7" i="25"/>
  <c r="DK7" i="25"/>
  <c r="DL7" i="25"/>
  <c r="DM7" i="25"/>
  <c r="DN7" i="25"/>
  <c r="DO7" i="25"/>
  <c r="DP7" i="25"/>
  <c r="DQ7" i="25"/>
  <c r="DR7" i="25"/>
  <c r="DS7" i="25"/>
  <c r="DT7" i="25"/>
  <c r="DU7" i="25"/>
  <c r="DV7" i="25"/>
  <c r="DW7" i="25"/>
  <c r="DX7" i="25"/>
  <c r="DY7" i="25"/>
  <c r="DZ7" i="25"/>
  <c r="EA7" i="25"/>
  <c r="EB7" i="25"/>
  <c r="ED7" i="25"/>
  <c r="EC7" i="25"/>
  <c r="EE7" i="25"/>
  <c r="EF7" i="25"/>
  <c r="EG7" i="25"/>
  <c r="EH7" i="25"/>
  <c r="EJ7" i="25"/>
  <c r="EI7" i="25"/>
  <c r="EK7" i="25"/>
  <c r="EL7" i="25"/>
  <c r="EM7" i="25"/>
  <c r="EN7" i="25"/>
  <c r="EO7" i="25"/>
  <c r="EP7" i="25"/>
  <c r="EQ7" i="25"/>
  <c r="ER7" i="25"/>
  <c r="ES7" i="25"/>
  <c r="ET7" i="25"/>
  <c r="EU7" i="25"/>
  <c r="EV7" i="25"/>
  <c r="EW7" i="25"/>
  <c r="EX7" i="25"/>
  <c r="EY7" i="25"/>
  <c r="EZ7" i="25"/>
  <c r="FA7" i="25"/>
  <c r="FB7" i="25"/>
  <c r="FC7" i="25"/>
  <c r="FD7" i="25"/>
  <c r="FE7" i="25"/>
  <c r="FF7" i="25"/>
  <c r="FG7" i="25"/>
  <c r="FH7" i="25"/>
  <c r="FI7" i="25"/>
  <c r="FJ7" i="25"/>
  <c r="FK7" i="25"/>
  <c r="FL7" i="25"/>
  <c r="FM7" i="25"/>
  <c r="FN7" i="25"/>
  <c r="FO7" i="25"/>
  <c r="FP7" i="25"/>
  <c r="FQ7" i="25"/>
  <c r="FR7" i="25"/>
  <c r="FS7" i="25"/>
  <c r="FT7" i="25"/>
  <c r="FU7" i="25"/>
  <c r="FV7" i="25"/>
  <c r="FW7" i="25"/>
  <c r="FX7" i="25"/>
  <c r="FY7" i="25"/>
  <c r="FZ7" i="25"/>
  <c r="GA7" i="25"/>
  <c r="GB7" i="25"/>
  <c r="GC7" i="25"/>
  <c r="GD7" i="25"/>
  <c r="GE7" i="25"/>
  <c r="GF7" i="25"/>
  <c r="GG7" i="25"/>
  <c r="GH7" i="25"/>
  <c r="GI7" i="25"/>
  <c r="GJ7" i="25"/>
  <c r="GK7" i="25"/>
  <c r="GL7" i="25"/>
  <c r="GM7" i="25"/>
  <c r="GN7" i="25"/>
  <c r="GO7" i="25"/>
  <c r="GP7" i="25"/>
  <c r="GQ7" i="25"/>
  <c r="GR7" i="25"/>
  <c r="GS7" i="25"/>
  <c r="GT7" i="25"/>
  <c r="GU7" i="25"/>
  <c r="GV7" i="25"/>
  <c r="GW7" i="25"/>
  <c r="GX7" i="25"/>
  <c r="GY7" i="25"/>
  <c r="GZ7" i="25"/>
  <c r="HA7" i="25"/>
  <c r="HB7" i="25"/>
  <c r="HC7" i="25"/>
  <c r="HD7" i="25"/>
  <c r="HE7" i="25"/>
  <c r="HF7" i="25"/>
  <c r="N5990" i="25" l="1"/>
  <c r="N5974" i="25"/>
  <c r="N5959" i="25"/>
  <c r="N5942" i="25"/>
  <c r="N5926" i="25"/>
  <c r="N5911" i="25"/>
  <c r="N5894" i="25"/>
  <c r="N5879" i="25"/>
  <c r="N5862" i="25"/>
  <c r="N5848" i="25"/>
  <c r="N5838" i="25"/>
  <c r="N5821" i="25"/>
  <c r="N5805" i="25"/>
  <c r="N5790" i="25"/>
  <c r="N5778" i="25"/>
  <c r="N5762" i="25"/>
  <c r="N5742" i="25"/>
  <c r="N5730" i="25"/>
  <c r="N5715" i="25"/>
  <c r="N5703" i="25"/>
  <c r="N5687" i="25"/>
  <c r="N5669" i="25"/>
  <c r="N5655" i="25"/>
  <c r="N5638" i="25"/>
  <c r="N5591" i="25"/>
  <c r="L6005" i="25"/>
  <c r="L3" i="25" s="1"/>
  <c r="N6005" i="25"/>
  <c r="N6000" i="25"/>
  <c r="N5995" i="25"/>
  <c r="N5991" i="25"/>
  <c r="N5987" i="25"/>
  <c r="N5983" i="25"/>
  <c r="N5978" i="25"/>
  <c r="N5975" i="25"/>
  <c r="N5972" i="25"/>
  <c r="N5968" i="25"/>
  <c r="N5964" i="25"/>
  <c r="N5958" i="25"/>
  <c r="N5956" i="25"/>
  <c r="N5951" i="25"/>
  <c r="N5947" i="25"/>
  <c r="N5943" i="25"/>
  <c r="N5939" i="25"/>
  <c r="N5935" i="25"/>
  <c r="N5931" i="25"/>
  <c r="N5927" i="25"/>
  <c r="N5923" i="25"/>
  <c r="N5919" i="25"/>
  <c r="N5915" i="25"/>
  <c r="N5910" i="25"/>
  <c r="N5906" i="25"/>
  <c r="N5903" i="25"/>
  <c r="N5899" i="25"/>
  <c r="N5897" i="25"/>
  <c r="N5891" i="25"/>
  <c r="N5887" i="25"/>
  <c r="N5883" i="25"/>
  <c r="N5878" i="25"/>
  <c r="N5875" i="25"/>
  <c r="N5871" i="25"/>
  <c r="N5867" i="25"/>
  <c r="N5863" i="25"/>
  <c r="N5859" i="25"/>
  <c r="N5855" i="25"/>
  <c r="N5850" i="25"/>
  <c r="N5847" i="25"/>
  <c r="N5844" i="25"/>
  <c r="N5839" i="25"/>
  <c r="N5834" i="25"/>
  <c r="N5830" i="25"/>
  <c r="N5827" i="25"/>
  <c r="N5822" i="25"/>
  <c r="N5819" i="25"/>
  <c r="N5815" i="25"/>
  <c r="N5811" i="25"/>
  <c r="N5807" i="25"/>
  <c r="N5802" i="25"/>
  <c r="N5799" i="25"/>
  <c r="N5795" i="25"/>
  <c r="N5791" i="25"/>
  <c r="N5787" i="25"/>
  <c r="N5782" i="25"/>
  <c r="N5779" i="25"/>
  <c r="N5773" i="25"/>
  <c r="N5772" i="25"/>
  <c r="N5767" i="25"/>
  <c r="N5763" i="25"/>
  <c r="N5759" i="25"/>
  <c r="N5755" i="25"/>
  <c r="N5751" i="25"/>
  <c r="N5747" i="25"/>
  <c r="N5743" i="25"/>
  <c r="N5739" i="25"/>
  <c r="N5738" i="25"/>
  <c r="N5733" i="25"/>
  <c r="N5727" i="25"/>
  <c r="N5723" i="25"/>
  <c r="N5719" i="25"/>
  <c r="N5714" i="25"/>
  <c r="N5711" i="25"/>
  <c r="N5704" i="25"/>
  <c r="N5701" i="25"/>
  <c r="N5700" i="25"/>
  <c r="N5694" i="25"/>
  <c r="N5690" i="25"/>
  <c r="N5688" i="25"/>
  <c r="N5683" i="25"/>
  <c r="N5678" i="25"/>
  <c r="N5675" i="25"/>
  <c r="N5670" i="25"/>
  <c r="N5668" i="25"/>
  <c r="N5661" i="25"/>
  <c r="N5659" i="25"/>
  <c r="N5654" i="25"/>
  <c r="N5650" i="25"/>
  <c r="N5647" i="25"/>
  <c r="N5643" i="25"/>
  <c r="N5639" i="25"/>
  <c r="N5635" i="25"/>
  <c r="N5631" i="25"/>
  <c r="N5627" i="25"/>
  <c r="N5623" i="25"/>
  <c r="N5619" i="25"/>
  <c r="N5615" i="25"/>
  <c r="N5611" i="25"/>
  <c r="N5606" i="25"/>
  <c r="N5603" i="25"/>
  <c r="N5599" i="25"/>
  <c r="N5597" i="25"/>
  <c r="N5589" i="25"/>
  <c r="N5588" i="25"/>
  <c r="N5584" i="25"/>
  <c r="N5577" i="25"/>
  <c r="N5575" i="25"/>
  <c r="N5572" i="25"/>
  <c r="N5567" i="25"/>
  <c r="N5563" i="25"/>
  <c r="N5559" i="25"/>
  <c r="N5554" i="25"/>
  <c r="N5550" i="25"/>
  <c r="N5548" i="25"/>
  <c r="N5544" i="25"/>
  <c r="N5539" i="25"/>
  <c r="N5536" i="25"/>
  <c r="N5529" i="25"/>
  <c r="N5526" i="25"/>
  <c r="N5523" i="25"/>
  <c r="N5520" i="25"/>
  <c r="N5516" i="25"/>
  <c r="N5509" i="25"/>
  <c r="N5508" i="25"/>
  <c r="N5506" i="25"/>
  <c r="N5498" i="25"/>
  <c r="N5497" i="25"/>
  <c r="N5491" i="25"/>
  <c r="N5487" i="25"/>
  <c r="N5483" i="25"/>
  <c r="N5479" i="25"/>
  <c r="N5475" i="25"/>
  <c r="N5473" i="25"/>
  <c r="N5467" i="25"/>
  <c r="N5463" i="25"/>
  <c r="N5457" i="25"/>
  <c r="N5454" i="25"/>
  <c r="N5450" i="25"/>
  <c r="N5446" i="25"/>
  <c r="N5443" i="25"/>
  <c r="N5439" i="25"/>
  <c r="N5436" i="25"/>
  <c r="N5431" i="25"/>
  <c r="N5427" i="25"/>
  <c r="N5423" i="25"/>
  <c r="N5419" i="25"/>
  <c r="N5415" i="25"/>
  <c r="N5411" i="25"/>
  <c r="N5407" i="25"/>
  <c r="N5403" i="25"/>
  <c r="N5398" i="25"/>
  <c r="N5395" i="25"/>
  <c r="N5391" i="25"/>
  <c r="N5387" i="25"/>
  <c r="N5382" i="25"/>
  <c r="N5379" i="25"/>
  <c r="N5375" i="25"/>
  <c r="N5371" i="25"/>
  <c r="N5367" i="25"/>
  <c r="N5363" i="25"/>
  <c r="N5359" i="25"/>
  <c r="N5355" i="25"/>
  <c r="N5350" i="25"/>
  <c r="N5348" i="25"/>
  <c r="N5343" i="25"/>
  <c r="N5339" i="25"/>
  <c r="N5334" i="25"/>
  <c r="N5331" i="25"/>
  <c r="N5328" i="25"/>
  <c r="N5325" i="25"/>
  <c r="N5319" i="25"/>
  <c r="N5314" i="25"/>
  <c r="N5310" i="25"/>
  <c r="N5307" i="25"/>
  <c r="N5303" i="25"/>
  <c r="N5299" i="25"/>
  <c r="N5294" i="25"/>
  <c r="N5292" i="25"/>
  <c r="N5287" i="25"/>
  <c r="N5283" i="25"/>
  <c r="N5279" i="25"/>
  <c r="N5275" i="25"/>
  <c r="N5271" i="25"/>
  <c r="N5267" i="25"/>
  <c r="N5263" i="25"/>
  <c r="N5258" i="25"/>
  <c r="N5255" i="25"/>
  <c r="N5250" i="25"/>
  <c r="N5247" i="25"/>
  <c r="N5243" i="25"/>
  <c r="N5239" i="25"/>
  <c r="N5235" i="25"/>
  <c r="N5231" i="25"/>
  <c r="N5227" i="25"/>
  <c r="N5223" i="25"/>
  <c r="N5219" i="25"/>
  <c r="N5215" i="25"/>
  <c r="N5211" i="25"/>
  <c r="N5206" i="25"/>
  <c r="N5203" i="25"/>
  <c r="N5199" i="25"/>
  <c r="N5195" i="25"/>
  <c r="N5191" i="25"/>
  <c r="N5187" i="25"/>
  <c r="N5183" i="25"/>
  <c r="N5177" i="25"/>
  <c r="N5176" i="25"/>
  <c r="N5170" i="25"/>
  <c r="N5166" i="25"/>
  <c r="N5161" i="25"/>
  <c r="N5158" i="25"/>
  <c r="N5156" i="25"/>
  <c r="N5152" i="25"/>
  <c r="N5146" i="25"/>
  <c r="N5144" i="25"/>
  <c r="N5140" i="25"/>
  <c r="N5135" i="25"/>
  <c r="N5129" i="25"/>
  <c r="N5130" i="25"/>
  <c r="N5123" i="25"/>
  <c r="N5119" i="25"/>
  <c r="N5116" i="25"/>
  <c r="N5112" i="25"/>
  <c r="N5105" i="25"/>
  <c r="N5106" i="25"/>
  <c r="N5099" i="25"/>
  <c r="N5096" i="25"/>
  <c r="N5089" i="25"/>
  <c r="N5086" i="25"/>
  <c r="N5083" i="25"/>
  <c r="N5079" i="25"/>
  <c r="N5076" i="25"/>
  <c r="N5074" i="25"/>
  <c r="N5065" i="25"/>
  <c r="N5061" i="25"/>
  <c r="N5057" i="25"/>
  <c r="N5056" i="25"/>
  <c r="N5051" i="25"/>
  <c r="N5047" i="25"/>
  <c r="N5043" i="25"/>
  <c r="N5037" i="25"/>
  <c r="N5036" i="25"/>
  <c r="N5032" i="25"/>
  <c r="N5026" i="25"/>
  <c r="N5024" i="25"/>
  <c r="N5017" i="25"/>
  <c r="N5016" i="25"/>
  <c r="N5012" i="25"/>
  <c r="N5005" i="25"/>
  <c r="N5002" i="25"/>
  <c r="N4998" i="25"/>
  <c r="N4993" i="25"/>
  <c r="N4989" i="25"/>
  <c r="N4985" i="25"/>
  <c r="N4984" i="25"/>
  <c r="N4977" i="25"/>
  <c r="N4978" i="25"/>
  <c r="N4971" i="25"/>
  <c r="N4968" i="25"/>
  <c r="N4964" i="25"/>
  <c r="N4962" i="25"/>
  <c r="N4955" i="25"/>
  <c r="N4951" i="25"/>
  <c r="N4948" i="25"/>
  <c r="N4944" i="25"/>
  <c r="N4940" i="25"/>
  <c r="N4935" i="25"/>
  <c r="N4931" i="25"/>
  <c r="N4930" i="25"/>
  <c r="N4924" i="25"/>
  <c r="N4917" i="25"/>
  <c r="N4916" i="25"/>
  <c r="N4909" i="25"/>
  <c r="N4908" i="25"/>
  <c r="N4904" i="25"/>
  <c r="N4900" i="25"/>
  <c r="N4893" i="25"/>
  <c r="N4892" i="25"/>
  <c r="N4890" i="25"/>
  <c r="N4884" i="25"/>
  <c r="N4879" i="25"/>
  <c r="N4876" i="25"/>
  <c r="N4872" i="25"/>
  <c r="N4866" i="25"/>
  <c r="N4861" i="25"/>
  <c r="N4858" i="25"/>
  <c r="N4856" i="25"/>
  <c r="N4852" i="25"/>
  <c r="N4847" i="25"/>
  <c r="N4844" i="25"/>
  <c r="N4839" i="25"/>
  <c r="N4834" i="25"/>
  <c r="N4831" i="25"/>
  <c r="N4825" i="25"/>
  <c r="N4824" i="25"/>
  <c r="N4819" i="25"/>
  <c r="N4816" i="25"/>
  <c r="N4812" i="25"/>
  <c r="N4810" i="25"/>
  <c r="N4802" i="25"/>
  <c r="N4800" i="25"/>
  <c r="N4796" i="25"/>
  <c r="N4789" i="25"/>
  <c r="N4790" i="25"/>
  <c r="N4781" i="25"/>
  <c r="N4778" i="25"/>
  <c r="N4776" i="25"/>
  <c r="N4772" i="25"/>
  <c r="N4766" i="25"/>
  <c r="N4761" i="25"/>
  <c r="N4757" i="25"/>
  <c r="N4754" i="25"/>
  <c r="N4749" i="25"/>
  <c r="N4748" i="25"/>
  <c r="N4744" i="25"/>
  <c r="N4737" i="25"/>
  <c r="N4733" i="25"/>
  <c r="N4730" i="25"/>
  <c r="N4725" i="25"/>
  <c r="N4724" i="25"/>
  <c r="N4719" i="25"/>
  <c r="N4718" i="25"/>
  <c r="N4712" i="25"/>
  <c r="N4708" i="25"/>
  <c r="N4704" i="25"/>
  <c r="N4700" i="25"/>
  <c r="N4696" i="25"/>
  <c r="N4692" i="25"/>
  <c r="N4685" i="25"/>
  <c r="N4683" i="25"/>
  <c r="N4677" i="25"/>
  <c r="N4675" i="25"/>
  <c r="N4669" i="25"/>
  <c r="N4665" i="25"/>
  <c r="N4663" i="25"/>
  <c r="N4659" i="25"/>
  <c r="N4655" i="25"/>
  <c r="N4649" i="25"/>
  <c r="N4650" i="25"/>
  <c r="N4641" i="25"/>
  <c r="N4639" i="25"/>
  <c r="N4636" i="25"/>
  <c r="N4632" i="25"/>
  <c r="N4625" i="25"/>
  <c r="N4623" i="25"/>
  <c r="N4620" i="25"/>
  <c r="N4615" i="25"/>
  <c r="N4612" i="25"/>
  <c r="N4610" i="25"/>
  <c r="N4602" i="25"/>
  <c r="N4597" i="25"/>
  <c r="N4596" i="25"/>
  <c r="N4592" i="25"/>
  <c r="N4587" i="25"/>
  <c r="N4584" i="25"/>
  <c r="N4577" i="25"/>
  <c r="N4574" i="25"/>
  <c r="N4569" i="25"/>
  <c r="N4568" i="25"/>
  <c r="N4561" i="25"/>
  <c r="N4559" i="25"/>
  <c r="N4556" i="25"/>
  <c r="N4552" i="25"/>
  <c r="N4547" i="25"/>
  <c r="N4544" i="25"/>
  <c r="N4540" i="25"/>
  <c r="N4535" i="25"/>
  <c r="N4532" i="25"/>
  <c r="N4525" i="25"/>
  <c r="N4524" i="25"/>
  <c r="N4517" i="25"/>
  <c r="N4518" i="25"/>
  <c r="N4514" i="25"/>
  <c r="N4505" i="25"/>
  <c r="N4504" i="25"/>
  <c r="N4500" i="25"/>
  <c r="N4494" i="25"/>
  <c r="N4491" i="25"/>
  <c r="N4486" i="25"/>
  <c r="N4484" i="25"/>
  <c r="N4477" i="25"/>
  <c r="N4476" i="25"/>
  <c r="N4472" i="25"/>
  <c r="N4468" i="25"/>
  <c r="N4464" i="25"/>
  <c r="N4460" i="25"/>
  <c r="N4453" i="25"/>
  <c r="N4452" i="25"/>
  <c r="N4445" i="25"/>
  <c r="N4443" i="25"/>
  <c r="N4440" i="25"/>
  <c r="N4436" i="25"/>
  <c r="N4430" i="25"/>
  <c r="N4428" i="25"/>
  <c r="N4423" i="25"/>
  <c r="N4417" i="25"/>
  <c r="N4413" i="25"/>
  <c r="N4411" i="25"/>
  <c r="N4408" i="25"/>
  <c r="N4403" i="25"/>
  <c r="N4397" i="25"/>
  <c r="N4396" i="25"/>
  <c r="N4392" i="25"/>
  <c r="N4386" i="25"/>
  <c r="N4381" i="25"/>
  <c r="N4382" i="25"/>
  <c r="N4375" i="25"/>
  <c r="N4370" i="25"/>
  <c r="N4369" i="25"/>
  <c r="N4365" i="25"/>
  <c r="N4358" i="25"/>
  <c r="N4357" i="25"/>
  <c r="N4353" i="25"/>
  <c r="N4349" i="25"/>
  <c r="N4345" i="25"/>
  <c r="N4341" i="25"/>
  <c r="N4334" i="25"/>
  <c r="N4333" i="25"/>
  <c r="N4329" i="25"/>
  <c r="N4322" i="25"/>
  <c r="N4318" i="25"/>
  <c r="N4317" i="25"/>
  <c r="N4310" i="25"/>
  <c r="N4307" i="25"/>
  <c r="N4305" i="25"/>
  <c r="N4299" i="25"/>
  <c r="N4297" i="25"/>
  <c r="N4290" i="25"/>
  <c r="N4287" i="25"/>
  <c r="N4285" i="25"/>
  <c r="N4278" i="25"/>
  <c r="N4277" i="25"/>
  <c r="N4273" i="25"/>
  <c r="N4266" i="25"/>
  <c r="N4262" i="25"/>
  <c r="N4258" i="25"/>
  <c r="N4257" i="25"/>
  <c r="N4250" i="25"/>
  <c r="N4246" i="25"/>
  <c r="N4242" i="25"/>
  <c r="N4241" i="25"/>
  <c r="N4234" i="25"/>
  <c r="N4231" i="25"/>
  <c r="N4226" i="25"/>
  <c r="N4222" i="25"/>
  <c r="N4221" i="25"/>
  <c r="N4212" i="25"/>
  <c r="N4213" i="25"/>
  <c r="N4206" i="25"/>
  <c r="N4205" i="25"/>
  <c r="N4201" i="25"/>
  <c r="N4195" i="25"/>
  <c r="N4191" i="25"/>
  <c r="N4189" i="25"/>
  <c r="N4183" i="25"/>
  <c r="N4179" i="25"/>
  <c r="N4177" i="25"/>
  <c r="N4170" i="25"/>
  <c r="N4167" i="25"/>
  <c r="N4165" i="25"/>
  <c r="N4158" i="25"/>
  <c r="N4154" i="25"/>
  <c r="N4150" i="25"/>
  <c r="N4149" i="25"/>
  <c r="N4145" i="25"/>
  <c r="N4138" i="25"/>
  <c r="N4134" i="25"/>
  <c r="N4130" i="25"/>
  <c r="N4126" i="25"/>
  <c r="N4122" i="25"/>
  <c r="N4118" i="25"/>
  <c r="N4114" i="25"/>
  <c r="N4110" i="25"/>
  <c r="N4106" i="25"/>
  <c r="N4105" i="25"/>
  <c r="N4098" i="25"/>
  <c r="N4094" i="25"/>
  <c r="N4093" i="25"/>
  <c r="N4086" i="25"/>
  <c r="N4083" i="25"/>
  <c r="N4079" i="25"/>
  <c r="N4077" i="25"/>
  <c r="N4070" i="25"/>
  <c r="N4066" i="25"/>
  <c r="N4062" i="25"/>
  <c r="N4058" i="25"/>
  <c r="N4057" i="25"/>
  <c r="N4053" i="25"/>
  <c r="N4046" i="25"/>
  <c r="N4045" i="25"/>
  <c r="N4038" i="25"/>
  <c r="N4034" i="25"/>
  <c r="N4033" i="25"/>
  <c r="N4026" i="25"/>
  <c r="N4022" i="25"/>
  <c r="N4018" i="25"/>
  <c r="N4014" i="25"/>
  <c r="N4010" i="25"/>
  <c r="N4006" i="25"/>
  <c r="N4002" i="25"/>
  <c r="N3998" i="25"/>
  <c r="N3994" i="25"/>
  <c r="N3990" i="25"/>
  <c r="N3986" i="25"/>
  <c r="N3983" i="25"/>
  <c r="N3978" i="25"/>
  <c r="N3974" i="25"/>
  <c r="N3970" i="25"/>
  <c r="N3967" i="25"/>
  <c r="N3962" i="25"/>
  <c r="N3958" i="25"/>
  <c r="N3957" i="25"/>
  <c r="N3953" i="25"/>
  <c r="N3946" i="25"/>
  <c r="N3943" i="25"/>
  <c r="N3941" i="25"/>
  <c r="N3934" i="25"/>
  <c r="N3931" i="25"/>
  <c r="N3927" i="25"/>
  <c r="N3922" i="25"/>
  <c r="N3921" i="25"/>
  <c r="N3914" i="25"/>
  <c r="N3911" i="25"/>
  <c r="N3909" i="25"/>
  <c r="N3905" i="25"/>
  <c r="N3898" i="25"/>
  <c r="N3897" i="25"/>
  <c r="N3891" i="25"/>
  <c r="N3886" i="25"/>
  <c r="N3882" i="25"/>
  <c r="N3881" i="25"/>
  <c r="N3877" i="25"/>
  <c r="N3873" i="25"/>
  <c r="N3869" i="25"/>
  <c r="N3862" i="25"/>
  <c r="N3861" i="25"/>
  <c r="N3854" i="25"/>
  <c r="N3850" i="25"/>
  <c r="N3846" i="25"/>
  <c r="N3842" i="25"/>
  <c r="N3838" i="25"/>
  <c r="N3834" i="25"/>
  <c r="N3830" i="25"/>
  <c r="N3827" i="25"/>
  <c r="N3825" i="25"/>
  <c r="N3821" i="25"/>
  <c r="N3817" i="25"/>
  <c r="N3813" i="25"/>
  <c r="N3807" i="25"/>
  <c r="N3805" i="25"/>
  <c r="N3798" i="25"/>
  <c r="N3794" i="25"/>
  <c r="N3791" i="25"/>
  <c r="N3789" i="25"/>
  <c r="N3782" i="25"/>
  <c r="N3779" i="25"/>
  <c r="N3777" i="25"/>
  <c r="N3770" i="25"/>
  <c r="N3766" i="25"/>
  <c r="N3763" i="25"/>
  <c r="N3761" i="25"/>
  <c r="N3754" i="25"/>
  <c r="N3750" i="25"/>
  <c r="N3746" i="25"/>
  <c r="N3745" i="25"/>
  <c r="N3738" i="25"/>
  <c r="N3734" i="25"/>
  <c r="N3733" i="25"/>
  <c r="N3727" i="25"/>
  <c r="N3725" i="25"/>
  <c r="N3718" i="25"/>
  <c r="N3717" i="25"/>
  <c r="N3713" i="25"/>
  <c r="N3706" i="25"/>
  <c r="N3702" i="25"/>
  <c r="N3698" i="25"/>
  <c r="N3697" i="25"/>
  <c r="N3693" i="25"/>
  <c r="N3686" i="25"/>
  <c r="N3682" i="25"/>
  <c r="N3678" i="25"/>
  <c r="N3677" i="25"/>
  <c r="N3670" i="25"/>
  <c r="N3666" i="25"/>
  <c r="N3662" i="25"/>
  <c r="N3658" i="25"/>
  <c r="N3654" i="25"/>
  <c r="N3650" i="25"/>
  <c r="N3646" i="25"/>
  <c r="N3642" i="25"/>
  <c r="N3638" i="25"/>
  <c r="N3634" i="25"/>
  <c r="N3630" i="25"/>
  <c r="N3626" i="25"/>
  <c r="N3622" i="25"/>
  <c r="N3619" i="25"/>
  <c r="N3617" i="25"/>
  <c r="N3611" i="25"/>
  <c r="N3607" i="25"/>
  <c r="N3603" i="25"/>
  <c r="N3601" i="25"/>
  <c r="N3594" i="25"/>
  <c r="N3593" i="25"/>
  <c r="N3586" i="25"/>
  <c r="N3582" i="25"/>
  <c r="N3578" i="25"/>
  <c r="N3574" i="25"/>
  <c r="N3570" i="25"/>
  <c r="N3566" i="25"/>
  <c r="N3562" i="25"/>
  <c r="N3558" i="25"/>
  <c r="N3554" i="25"/>
  <c r="N3550" i="25"/>
  <c r="N3549" i="25"/>
  <c r="N3543" i="25"/>
  <c r="N3541" i="25"/>
  <c r="N3534" i="25"/>
  <c r="N3530" i="25"/>
  <c r="N3526" i="25"/>
  <c r="N3522" i="25"/>
  <c r="N3518" i="25"/>
  <c r="N3514" i="25"/>
  <c r="N3510" i="25"/>
  <c r="N3506" i="25"/>
  <c r="N3502" i="25"/>
  <c r="N3498" i="25"/>
  <c r="N3495" i="25"/>
  <c r="N3491" i="25"/>
  <c r="N3487" i="25"/>
  <c r="N3484" i="25"/>
  <c r="N3477" i="25"/>
  <c r="N3476" i="25"/>
  <c r="N3469" i="25"/>
  <c r="N3468" i="25"/>
  <c r="N3462" i="25"/>
  <c r="N3460" i="25"/>
  <c r="N3453" i="25"/>
  <c r="N3452" i="25"/>
  <c r="N3447" i="25"/>
  <c r="N3443" i="25"/>
  <c r="N3442" i="25"/>
  <c r="N3435" i="25"/>
  <c r="N3431" i="25"/>
  <c r="N3428" i="25"/>
  <c r="N3423" i="25"/>
  <c r="N3417" i="25"/>
  <c r="N3416" i="25"/>
  <c r="N3414" i="25"/>
  <c r="N3407" i="25"/>
  <c r="N3406" i="25"/>
  <c r="N3399" i="25"/>
  <c r="N3398" i="25"/>
  <c r="N3391" i="25"/>
  <c r="N3390" i="25"/>
  <c r="N3384" i="25"/>
  <c r="N3380" i="25"/>
  <c r="N3376" i="25"/>
  <c r="N3369" i="25"/>
  <c r="N3365" i="25"/>
  <c r="N3364" i="25"/>
  <c r="N3358" i="25"/>
  <c r="N3356" i="25"/>
  <c r="N3349" i="25"/>
  <c r="N3348" i="25"/>
  <c r="N3341" i="25"/>
  <c r="N3340" i="25"/>
  <c r="N3333" i="25"/>
  <c r="N3332" i="25"/>
  <c r="N3328" i="25"/>
  <c r="N3324" i="25"/>
  <c r="N3320" i="25"/>
  <c r="N3316" i="25"/>
  <c r="N3310" i="25"/>
  <c r="N3308" i="25"/>
  <c r="N3301" i="25"/>
  <c r="N3300" i="25"/>
  <c r="N3294" i="25"/>
  <c r="N3289" i="25"/>
  <c r="N3285" i="25"/>
  <c r="N3284" i="25"/>
  <c r="N3277" i="25"/>
  <c r="N3276" i="25"/>
  <c r="N3271" i="25"/>
  <c r="N3268" i="25"/>
  <c r="N3263" i="25"/>
  <c r="N3259" i="25"/>
  <c r="N3258" i="25"/>
  <c r="N3251" i="25"/>
  <c r="N3250" i="25"/>
  <c r="N3243" i="25"/>
  <c r="N3242" i="25"/>
  <c r="N3235" i="25"/>
  <c r="N3234" i="25"/>
  <c r="N3227" i="25"/>
  <c r="N3224" i="25"/>
  <c r="N3219" i="25"/>
  <c r="N3215" i="25"/>
  <c r="N3211" i="25"/>
  <c r="N3210" i="25"/>
  <c r="N3204" i="25"/>
  <c r="N3202" i="25"/>
  <c r="N3194" i="25"/>
  <c r="N3192" i="25"/>
  <c r="N3185" i="25"/>
  <c r="N3184" i="25"/>
  <c r="N3177" i="25"/>
  <c r="N3176" i="25"/>
  <c r="N3174" i="25"/>
  <c r="N3166" i="25"/>
  <c r="N3164" i="25"/>
  <c r="N3158" i="25"/>
  <c r="N3156" i="25"/>
  <c r="N3150" i="25"/>
  <c r="N3148" i="25"/>
  <c r="N3141" i="25"/>
  <c r="N3140" i="25"/>
  <c r="N3135" i="25"/>
  <c r="N3131" i="25"/>
  <c r="N3127" i="25"/>
  <c r="N3122" i="25"/>
  <c r="N3119" i="25"/>
  <c r="N3114" i="25"/>
  <c r="N3110" i="25"/>
  <c r="N3106" i="25"/>
  <c r="N3102" i="25"/>
  <c r="N3099" i="25"/>
  <c r="N3094" i="25"/>
  <c r="N3090" i="25"/>
  <c r="N3086" i="25"/>
  <c r="N3082" i="25"/>
  <c r="N3078" i="25"/>
  <c r="N3074" i="25"/>
  <c r="N3070" i="25"/>
  <c r="N3066" i="25"/>
  <c r="N3062" i="25"/>
  <c r="N3058" i="25"/>
  <c r="N3054" i="25"/>
  <c r="N3050" i="25"/>
  <c r="N3046" i="25"/>
  <c r="N3042" i="25"/>
  <c r="N3038" i="25"/>
  <c r="N3034" i="25"/>
  <c r="N3030" i="25"/>
  <c r="N3026" i="25"/>
  <c r="N3022" i="25"/>
  <c r="N3019" i="25"/>
  <c r="N3014" i="25"/>
  <c r="N3013" i="25"/>
  <c r="N3006" i="25"/>
  <c r="N3002" i="25"/>
  <c r="N2998" i="25"/>
  <c r="N2994" i="25"/>
  <c r="N2990" i="25"/>
  <c r="N2986" i="25"/>
  <c r="N2982" i="25"/>
  <c r="N2978" i="25"/>
  <c r="N2974" i="25"/>
  <c r="N2970" i="25"/>
  <c r="N2966" i="25"/>
  <c r="N2962" i="25"/>
  <c r="N2958" i="25"/>
  <c r="N2954" i="25"/>
  <c r="N2950" i="25"/>
  <c r="N2946" i="25"/>
  <c r="N2942" i="25"/>
  <c r="N2938" i="25"/>
  <c r="N2934" i="25"/>
  <c r="N2930" i="25"/>
  <c r="N2926" i="25"/>
  <c r="N2922" i="25"/>
  <c r="N2918" i="25"/>
  <c r="N2914" i="25"/>
  <c r="N2910" i="25"/>
  <c r="N2906" i="25"/>
  <c r="N2903" i="25"/>
  <c r="N2898" i="25"/>
  <c r="N2894" i="25"/>
  <c r="N2891" i="25"/>
  <c r="N2887" i="25"/>
  <c r="N2885" i="25"/>
  <c r="N2877" i="25"/>
  <c r="N2873" i="25"/>
  <c r="N2870" i="25"/>
  <c r="N2867" i="25"/>
  <c r="N2863" i="25"/>
  <c r="N2859" i="25"/>
  <c r="N2854" i="25"/>
  <c r="N2851" i="25"/>
  <c r="N2846" i="25"/>
  <c r="N2843" i="25"/>
  <c r="N2838" i="25"/>
  <c r="N2835" i="25"/>
  <c r="N2830" i="25"/>
  <c r="N2827" i="25"/>
  <c r="N2823" i="25"/>
  <c r="N2818" i="25"/>
  <c r="N2817" i="25"/>
  <c r="N2811" i="25"/>
  <c r="N2809" i="25"/>
  <c r="N2802" i="25"/>
  <c r="N2798" i="25"/>
  <c r="N2794" i="25"/>
  <c r="N2790" i="25"/>
  <c r="N2786" i="25"/>
  <c r="N2782" i="25"/>
  <c r="N2778" i="25"/>
  <c r="N2774" i="25"/>
  <c r="N2770" i="25"/>
  <c r="N2766" i="25"/>
  <c r="N2762" i="25"/>
  <c r="N2758" i="25"/>
  <c r="N2754" i="25"/>
  <c r="N2750" i="25"/>
  <c r="N2746" i="25"/>
  <c r="N2742" i="25"/>
  <c r="N2738" i="25"/>
  <c r="N2734" i="25"/>
  <c r="N2730" i="25"/>
  <c r="N2726" i="25"/>
  <c r="N2722" i="25"/>
  <c r="N2718" i="25"/>
  <c r="N2714" i="25"/>
  <c r="N2710" i="25"/>
  <c r="N2707" i="25"/>
  <c r="N2702" i="25"/>
  <c r="N2701" i="25"/>
  <c r="N2697" i="25"/>
  <c r="N2690" i="25"/>
  <c r="N2689" i="25"/>
  <c r="N2683" i="25"/>
  <c r="N2679" i="25"/>
  <c r="N2675" i="25"/>
  <c r="N2671" i="25"/>
  <c r="N2667" i="25"/>
  <c r="N2662" i="25"/>
  <c r="N2659" i="25"/>
  <c r="N2655" i="25"/>
  <c r="N2653" i="25"/>
  <c r="N2649" i="25"/>
  <c r="N2643" i="25"/>
  <c r="N2642" i="25"/>
  <c r="N2635" i="25"/>
  <c r="N2631" i="25"/>
  <c r="N2627" i="25"/>
  <c r="N2626" i="25"/>
  <c r="N2619" i="25"/>
  <c r="N2615" i="25"/>
  <c r="N2611" i="25"/>
  <c r="N2610" i="25"/>
  <c r="N2603" i="25"/>
  <c r="N2600" i="25"/>
  <c r="N2593" i="25"/>
  <c r="N2592" i="25"/>
  <c r="N2588" i="25"/>
  <c r="N2581" i="25"/>
  <c r="N2577" i="25"/>
  <c r="N2576" i="25"/>
  <c r="N2569" i="25"/>
  <c r="N2565" i="25"/>
  <c r="N2564" i="25"/>
  <c r="N2557" i="25"/>
  <c r="N2556" i="25"/>
  <c r="N2552" i="25"/>
  <c r="N2548" i="25"/>
  <c r="N2541" i="25"/>
  <c r="N2540" i="25"/>
  <c r="N2533" i="25"/>
  <c r="N2532" i="25"/>
  <c r="N2526" i="25"/>
  <c r="N2524" i="25"/>
  <c r="N2518" i="25"/>
  <c r="N2516" i="25"/>
  <c r="N2510" i="25"/>
  <c r="N2508" i="25"/>
  <c r="N2501" i="25"/>
  <c r="N2500" i="25"/>
  <c r="N2494" i="25"/>
  <c r="N2490" i="25"/>
  <c r="N2487" i="25"/>
  <c r="N2483" i="25"/>
  <c r="N2477" i="25"/>
  <c r="N2475" i="25"/>
  <c r="N2471" i="25"/>
  <c r="N2470" i="25"/>
  <c r="N2463" i="25"/>
  <c r="N2462" i="25"/>
  <c r="N2455" i="25"/>
  <c r="N2454" i="25"/>
  <c r="N2447" i="25"/>
  <c r="N2446" i="25"/>
  <c r="N2440" i="25"/>
  <c r="N2438" i="25"/>
  <c r="N2431" i="25"/>
  <c r="N2428" i="25"/>
  <c r="N2422" i="25"/>
  <c r="N2420" i="25"/>
  <c r="N2413" i="25"/>
  <c r="N2412" i="25"/>
  <c r="N2406" i="25"/>
  <c r="N2404" i="25"/>
  <c r="N2398" i="25"/>
  <c r="N2396" i="25"/>
  <c r="N2389" i="25"/>
  <c r="N2388" i="25"/>
  <c r="N2381" i="25"/>
  <c r="N2380" i="25"/>
  <c r="N2374" i="25"/>
  <c r="N2372" i="25"/>
  <c r="N2368" i="25"/>
  <c r="N2366" i="25"/>
  <c r="N2357" i="25"/>
  <c r="N2353" i="25"/>
  <c r="N2351" i="25"/>
  <c r="N2346" i="25"/>
  <c r="N2343" i="25"/>
  <c r="N2340" i="25"/>
  <c r="N2335" i="25"/>
  <c r="N2331" i="25"/>
  <c r="N2327" i="25"/>
  <c r="N2323" i="25"/>
  <c r="N2322" i="25"/>
  <c r="N2315" i="25"/>
  <c r="N2312" i="25"/>
  <c r="N2305" i="25"/>
  <c r="N2304" i="25"/>
  <c r="N2297" i="25"/>
  <c r="N2298" i="25"/>
  <c r="N2289" i="25"/>
  <c r="N2285" i="25"/>
  <c r="N2284" i="25"/>
  <c r="N2277" i="25"/>
  <c r="N2273" i="25"/>
  <c r="N2272" i="25"/>
  <c r="N2270" i="25"/>
  <c r="N2263" i="25"/>
  <c r="N2259" i="25"/>
  <c r="N2256" i="25"/>
  <c r="N2249" i="25"/>
  <c r="N2250" i="25"/>
  <c r="N2243" i="25"/>
  <c r="N2242" i="25"/>
  <c r="N2235" i="25"/>
  <c r="N2231" i="25"/>
  <c r="N2227" i="25"/>
  <c r="N2226" i="25"/>
  <c r="N2219" i="25"/>
  <c r="N2218" i="25"/>
  <c r="N2211" i="25"/>
  <c r="N2208" i="25"/>
  <c r="N2203" i="25"/>
  <c r="N2200" i="25"/>
  <c r="N2193" i="25"/>
  <c r="N2190" i="25"/>
  <c r="N2188" i="25"/>
  <c r="N2181" i="25"/>
  <c r="N2178" i="25"/>
  <c r="N2175" i="25"/>
  <c r="N2169" i="25"/>
  <c r="N2166" i="25"/>
  <c r="N2162" i="25"/>
  <c r="N2160" i="25"/>
  <c r="N2153" i="25"/>
  <c r="N2152" i="25"/>
  <c r="N2148" i="25"/>
  <c r="N2144" i="25"/>
  <c r="N2140" i="25"/>
  <c r="N2135" i="25"/>
  <c r="N2130" i="25"/>
  <c r="N2126" i="25"/>
  <c r="N2124" i="25"/>
  <c r="N2118" i="25"/>
  <c r="N2116" i="25"/>
  <c r="N2110" i="25"/>
  <c r="N2108" i="25"/>
  <c r="N2102" i="25"/>
  <c r="N2100" i="25"/>
  <c r="N2094" i="25"/>
  <c r="N2092" i="25"/>
  <c r="N2086" i="25"/>
  <c r="N2084" i="25"/>
  <c r="N2078" i="25"/>
  <c r="N2076" i="25"/>
  <c r="N2069" i="25"/>
  <c r="N2068" i="25"/>
  <c r="N2062" i="25"/>
  <c r="N2060" i="25"/>
  <c r="N2054" i="25"/>
  <c r="N2052" i="25"/>
  <c r="N2045" i="25"/>
  <c r="N2044" i="25"/>
  <c r="N2037" i="25"/>
  <c r="N2036" i="25"/>
  <c r="N2029" i="25"/>
  <c r="N2028" i="25"/>
  <c r="N2022" i="25"/>
  <c r="N2020" i="25"/>
  <c r="N2016" i="25"/>
  <c r="N2012" i="25"/>
  <c r="N2009" i="25"/>
  <c r="N2001" i="25"/>
  <c r="N1997" i="25"/>
  <c r="N1996" i="25"/>
  <c r="N1992" i="25"/>
  <c r="N1985" i="25"/>
  <c r="N1984" i="25"/>
  <c r="N1977" i="25"/>
  <c r="N1976" i="25"/>
  <c r="N1969" i="25"/>
  <c r="N1968" i="25"/>
  <c r="N1961" i="25"/>
  <c r="N1960" i="25"/>
  <c r="N1953" i="25"/>
  <c r="N1952" i="25"/>
  <c r="N1945" i="25"/>
  <c r="N1944" i="25"/>
  <c r="N1938" i="25"/>
  <c r="N1936" i="25"/>
  <c r="N1930" i="25"/>
  <c r="N1928" i="25"/>
  <c r="N1922" i="25"/>
  <c r="N1920" i="25"/>
  <c r="N1913" i="25"/>
  <c r="N1912" i="25"/>
  <c r="N1905" i="25"/>
  <c r="N1904" i="25"/>
  <c r="N1898" i="25"/>
  <c r="N1896" i="25"/>
  <c r="N1889" i="25"/>
  <c r="N1888" i="25"/>
  <c r="N1881" i="25"/>
  <c r="N1880" i="25"/>
  <c r="N1874" i="25"/>
  <c r="N1872" i="25"/>
  <c r="N1866" i="25"/>
  <c r="N1864" i="25"/>
  <c r="N1859" i="25"/>
  <c r="N1855" i="25"/>
  <c r="N1852" i="25"/>
  <c r="N1845" i="25"/>
  <c r="N1844" i="25"/>
  <c r="N1837" i="25"/>
  <c r="N1836" i="25"/>
  <c r="N1829" i="25"/>
  <c r="N1828" i="25"/>
  <c r="N1821" i="25"/>
  <c r="N1820" i="25"/>
  <c r="N1813" i="25"/>
  <c r="N1812" i="25"/>
  <c r="N1805" i="25"/>
  <c r="N1804" i="25"/>
  <c r="N1797" i="25"/>
  <c r="N1796" i="25"/>
  <c r="N1790" i="25"/>
  <c r="N1788" i="25"/>
  <c r="N1782" i="25"/>
  <c r="N1781" i="25"/>
  <c r="N1775" i="25"/>
  <c r="N1774" i="25"/>
  <c r="N1767" i="25"/>
  <c r="N1761" i="25"/>
  <c r="N1759" i="25"/>
  <c r="N1754" i="25"/>
  <c r="N1749" i="25"/>
  <c r="N1748" i="25"/>
  <c r="N1741" i="25"/>
  <c r="N1740" i="25"/>
  <c r="N1736" i="25"/>
  <c r="N1732" i="25"/>
  <c r="N1725" i="25"/>
  <c r="N1724" i="25"/>
  <c r="N1717" i="25"/>
  <c r="N1716" i="25"/>
  <c r="N1709" i="25"/>
  <c r="N1707" i="25"/>
  <c r="N1702" i="25"/>
  <c r="N1698" i="25"/>
  <c r="N1696" i="25"/>
  <c r="N1689" i="25"/>
  <c r="N1688" i="25"/>
  <c r="N1681" i="25"/>
  <c r="N1680" i="25"/>
  <c r="N1673" i="25"/>
  <c r="N1672" i="25"/>
  <c r="N1665" i="25"/>
  <c r="N1664" i="25"/>
  <c r="N1657" i="25"/>
  <c r="N1656" i="25"/>
  <c r="N1650" i="25"/>
  <c r="N1648" i="25"/>
  <c r="N1642" i="25"/>
  <c r="N1640" i="25"/>
  <c r="N1634" i="25"/>
  <c r="N1632" i="25"/>
  <c r="N1626" i="25"/>
  <c r="N1624" i="25"/>
  <c r="N1617" i="25"/>
  <c r="N1616" i="25"/>
  <c r="N1610" i="25"/>
  <c r="N1606" i="25"/>
  <c r="N1601" i="25"/>
  <c r="N1602" i="25"/>
  <c r="N1593" i="25"/>
  <c r="N1589" i="25"/>
  <c r="N1588" i="25"/>
  <c r="N1581" i="25"/>
  <c r="N1580" i="25"/>
  <c r="N1574" i="25"/>
  <c r="N1572" i="25"/>
  <c r="N1565" i="25"/>
  <c r="N1564" i="25"/>
  <c r="N1557" i="25"/>
  <c r="N1555" i="25"/>
  <c r="N1549" i="25"/>
  <c r="N1548" i="25"/>
  <c r="N1546" i="25"/>
  <c r="N1540" i="25"/>
  <c r="N1535" i="25"/>
  <c r="N1532" i="25"/>
  <c r="N1530" i="25"/>
  <c r="N1523" i="25"/>
  <c r="N1522" i="25"/>
  <c r="N1515" i="25"/>
  <c r="N1509" i="25"/>
  <c r="N1507" i="25"/>
  <c r="N1506" i="25"/>
  <c r="N1499" i="25"/>
  <c r="N1498" i="25"/>
  <c r="N1492" i="25"/>
  <c r="N1490" i="25"/>
  <c r="N1483" i="25"/>
  <c r="N1479" i="25"/>
  <c r="N1475" i="25"/>
  <c r="N1474" i="25"/>
  <c r="N1467" i="25"/>
  <c r="N1466" i="25"/>
  <c r="N1460" i="25"/>
  <c r="N1453" i="25"/>
  <c r="N1451" i="25"/>
  <c r="N1450" i="25"/>
  <c r="N1444" i="25"/>
  <c r="N1442" i="25"/>
  <c r="N1435" i="25"/>
  <c r="N1434" i="25"/>
  <c r="N1427" i="25"/>
  <c r="N1426" i="25"/>
  <c r="N1419" i="25"/>
  <c r="N1418" i="25"/>
  <c r="N1411" i="25"/>
  <c r="N1410" i="25"/>
  <c r="N1403" i="25"/>
  <c r="N1399" i="25"/>
  <c r="N1396" i="25"/>
  <c r="N1394" i="25"/>
  <c r="N1387" i="25"/>
  <c r="N1381" i="25"/>
  <c r="N1380" i="25"/>
  <c r="N1373" i="25"/>
  <c r="N1372" i="25"/>
  <c r="N1370" i="25"/>
  <c r="N1363" i="25"/>
  <c r="N1362" i="25"/>
  <c r="N1356" i="25"/>
  <c r="N1349" i="25"/>
  <c r="N1347" i="25"/>
  <c r="N1346" i="25"/>
  <c r="N1339" i="25"/>
  <c r="N1338" i="25"/>
  <c r="N1332" i="25"/>
  <c r="N1327" i="25"/>
  <c r="N1323" i="25"/>
  <c r="N1322" i="25"/>
  <c r="N1316" i="25"/>
  <c r="N1314" i="25"/>
  <c r="N1308" i="25"/>
  <c r="N1303" i="25"/>
  <c r="N1299" i="25"/>
  <c r="N1298" i="25"/>
  <c r="N1292" i="25"/>
  <c r="N1290" i="25"/>
  <c r="N1283" i="25"/>
  <c r="N1277" i="25"/>
  <c r="N1273" i="25"/>
  <c r="N1272" i="25"/>
  <c r="N1265" i="25"/>
  <c r="N1261" i="25"/>
  <c r="N1260" i="25"/>
  <c r="N1252" i="25"/>
  <c r="N1249" i="25"/>
  <c r="N1250" i="25"/>
  <c r="N1241" i="25"/>
  <c r="N1239" i="25"/>
  <c r="N1233" i="25"/>
  <c r="N1232" i="25"/>
  <c r="N1226" i="25"/>
  <c r="N1224" i="25"/>
  <c r="N1218" i="25"/>
  <c r="N1216" i="25"/>
  <c r="N1210" i="25"/>
  <c r="N1208" i="25"/>
  <c r="N1203" i="25"/>
  <c r="N1200" i="25"/>
  <c r="N1193" i="25"/>
  <c r="N1192" i="25"/>
  <c r="N1185" i="25"/>
  <c r="N1183" i="25"/>
  <c r="N1177" i="25"/>
  <c r="N1176" i="25"/>
  <c r="N1169" i="25"/>
  <c r="N1167" i="25"/>
  <c r="N1163" i="25"/>
  <c r="N1160" i="25"/>
  <c r="N1158" i="25"/>
  <c r="N1151" i="25"/>
  <c r="N1150" i="25"/>
  <c r="N1143" i="25"/>
  <c r="N1142" i="25"/>
  <c r="N1135" i="25"/>
  <c r="N1134" i="25"/>
  <c r="N1127" i="25"/>
  <c r="N1126" i="25"/>
  <c r="N1119" i="25"/>
  <c r="N1118" i="25"/>
  <c r="N1112" i="25"/>
  <c r="N1107" i="25"/>
  <c r="N1102" i="25"/>
  <c r="N1100" i="25"/>
  <c r="N1094" i="25"/>
  <c r="N1092" i="25"/>
  <c r="N1086" i="25"/>
  <c r="N1082" i="25"/>
  <c r="N1078" i="25"/>
  <c r="N1074" i="25"/>
  <c r="N1072" i="25"/>
  <c r="N1066" i="25"/>
  <c r="N1064" i="25"/>
  <c r="N1060" i="25"/>
  <c r="N1054" i="25"/>
  <c r="N1050" i="25"/>
  <c r="N1047" i="25"/>
  <c r="N1043" i="25"/>
  <c r="N1042" i="25"/>
  <c r="N1035" i="25"/>
  <c r="N1034" i="25"/>
  <c r="N1028" i="25"/>
  <c r="N1026" i="25"/>
  <c r="N1020" i="25"/>
  <c r="N1015" i="25"/>
  <c r="N1011" i="25"/>
  <c r="N1010" i="25"/>
  <c r="N1004" i="25"/>
  <c r="N1002" i="25"/>
  <c r="N996" i="25"/>
  <c r="N991" i="25"/>
  <c r="N987" i="25"/>
  <c r="N986" i="25"/>
  <c r="N980" i="25"/>
  <c r="N975" i="25"/>
  <c r="N971" i="25"/>
  <c r="N970" i="25"/>
  <c r="N964" i="25"/>
  <c r="N957" i="25"/>
  <c r="N953" i="25"/>
  <c r="N954" i="25"/>
  <c r="N950" i="25"/>
  <c r="N943" i="25"/>
  <c r="N942" i="25"/>
  <c r="N935" i="25"/>
  <c r="N934" i="25"/>
  <c r="N927" i="25"/>
  <c r="N926" i="25"/>
  <c r="N920" i="25"/>
  <c r="N918" i="25"/>
  <c r="N911" i="25"/>
  <c r="N910" i="25"/>
  <c r="N903" i="25"/>
  <c r="N902" i="25"/>
  <c r="N896" i="25"/>
  <c r="N892" i="25"/>
  <c r="N887" i="25"/>
  <c r="N882" i="25"/>
  <c r="N880" i="25"/>
  <c r="N874" i="25"/>
  <c r="N870" i="25"/>
  <c r="N867" i="25"/>
  <c r="N863" i="25"/>
  <c r="N862" i="25"/>
  <c r="N855" i="25"/>
  <c r="N854" i="25"/>
  <c r="N847" i="25"/>
  <c r="N846" i="25"/>
  <c r="N839" i="25"/>
  <c r="N838" i="25"/>
  <c r="N831" i="25"/>
  <c r="N830" i="25"/>
  <c r="N823" i="25"/>
  <c r="N822" i="25"/>
  <c r="N815" i="25"/>
  <c r="N814" i="25"/>
  <c r="N807" i="25"/>
  <c r="N803" i="25"/>
  <c r="N799" i="25"/>
  <c r="N798" i="25"/>
  <c r="N791" i="25"/>
  <c r="N790" i="25"/>
  <c r="N783" i="25"/>
  <c r="N782" i="25"/>
  <c r="N775" i="25"/>
  <c r="N772" i="25"/>
  <c r="N768" i="25"/>
  <c r="N764" i="25"/>
  <c r="N758" i="25"/>
  <c r="N756" i="25"/>
  <c r="N751" i="25"/>
  <c r="N749" i="25"/>
  <c r="N743" i="25"/>
  <c r="N737" i="25"/>
  <c r="N733" i="25"/>
  <c r="N729" i="25"/>
  <c r="N726" i="25"/>
  <c r="N723" i="25"/>
  <c r="N719" i="25"/>
  <c r="N715" i="25"/>
  <c r="N711" i="25"/>
  <c r="N710" i="25"/>
  <c r="N703" i="25"/>
  <c r="N702" i="25"/>
  <c r="N696" i="25"/>
  <c r="N694" i="25"/>
  <c r="N687" i="25"/>
  <c r="N686" i="25"/>
  <c r="N680" i="25"/>
  <c r="N678" i="25"/>
  <c r="N671" i="25"/>
  <c r="N667" i="25"/>
  <c r="N661" i="25"/>
  <c r="N659" i="25"/>
  <c r="N658" i="25"/>
  <c r="N652" i="25"/>
  <c r="N647" i="25"/>
  <c r="N644" i="25"/>
  <c r="N637" i="25"/>
  <c r="N633" i="25"/>
  <c r="N630" i="25"/>
  <c r="N627" i="25"/>
  <c r="N624" i="25"/>
  <c r="N617" i="25"/>
  <c r="N616" i="25"/>
  <c r="N612" i="25"/>
  <c r="N605" i="25"/>
  <c r="N603" i="25"/>
  <c r="N600" i="25"/>
  <c r="N595" i="25"/>
  <c r="N591" i="25"/>
  <c r="N586" i="25"/>
  <c r="N584" i="25"/>
  <c r="N579" i="25"/>
  <c r="N575" i="25"/>
  <c r="N574" i="25"/>
  <c r="N567" i="25"/>
  <c r="N561" i="25"/>
  <c r="N560" i="25"/>
  <c r="N556" i="25"/>
  <c r="N552" i="25"/>
  <c r="N548" i="25"/>
  <c r="N543" i="25"/>
  <c r="N539" i="25"/>
  <c r="N535" i="25"/>
  <c r="N532" i="25"/>
  <c r="N525" i="25"/>
  <c r="N523" i="25"/>
  <c r="N522" i="25"/>
  <c r="N516" i="25"/>
  <c r="N510" i="25"/>
  <c r="N508" i="25"/>
  <c r="N504" i="25"/>
  <c r="N499" i="25"/>
  <c r="N496" i="25"/>
  <c r="N492" i="25"/>
  <c r="N487" i="25"/>
  <c r="N483" i="25"/>
  <c r="N479" i="25"/>
  <c r="N473" i="25"/>
  <c r="N472" i="25"/>
  <c r="N463" i="25"/>
  <c r="N466" i="25"/>
  <c r="N462" i="25"/>
  <c r="N453" i="25"/>
  <c r="N452" i="25"/>
  <c r="N445" i="25"/>
  <c r="N443" i="25"/>
  <c r="N435" i="25"/>
  <c r="N434" i="25"/>
  <c r="N431" i="25"/>
  <c r="N428" i="25"/>
  <c r="N421" i="25"/>
  <c r="N420" i="25"/>
  <c r="N416" i="25"/>
  <c r="N411" i="25"/>
  <c r="N406" i="25"/>
  <c r="N408" i="25"/>
  <c r="N398" i="25"/>
  <c r="N395" i="25"/>
  <c r="N390" i="25"/>
  <c r="N387" i="25"/>
  <c r="N386" i="25"/>
  <c r="N379" i="25"/>
  <c r="N375" i="25"/>
  <c r="N369" i="25"/>
  <c r="N367" i="25"/>
  <c r="N363" i="25"/>
  <c r="N358" i="25"/>
  <c r="N356" i="25"/>
  <c r="N352" i="25"/>
  <c r="N347" i="25"/>
  <c r="N343" i="25"/>
  <c r="N339" i="25"/>
  <c r="N333" i="25"/>
  <c r="N331" i="25"/>
  <c r="N327" i="25"/>
  <c r="N324" i="25"/>
  <c r="N320" i="25"/>
  <c r="N316" i="25"/>
  <c r="N312" i="25"/>
  <c r="N307" i="25"/>
  <c r="N303" i="25"/>
  <c r="N299" i="25"/>
  <c r="N295" i="25"/>
  <c r="N292" i="25"/>
  <c r="N290" i="25"/>
  <c r="N284" i="25"/>
  <c r="N278" i="25"/>
  <c r="N274" i="25"/>
  <c r="N272" i="25"/>
  <c r="N267" i="25"/>
  <c r="N261" i="25"/>
  <c r="N260" i="25"/>
  <c r="N258" i="25"/>
  <c r="N252" i="25"/>
  <c r="N248" i="25"/>
  <c r="N243" i="25"/>
  <c r="N239" i="25"/>
  <c r="N236" i="25"/>
  <c r="N231" i="25"/>
  <c r="N225" i="25"/>
  <c r="N221" i="25"/>
  <c r="N220" i="25"/>
  <c r="N214" i="25"/>
  <c r="N211" i="25"/>
  <c r="N207" i="25"/>
  <c r="N204" i="25"/>
  <c r="N200" i="25"/>
  <c r="N196" i="25"/>
  <c r="N191" i="25"/>
  <c r="N6003" i="25"/>
  <c r="N5985" i="25"/>
  <c r="N5971" i="25"/>
  <c r="N5954" i="25"/>
  <c r="N5938" i="25"/>
  <c r="N5922" i="25"/>
  <c r="N5907" i="25"/>
  <c r="N5890" i="25"/>
  <c r="N5874" i="25"/>
  <c r="N5858" i="25"/>
  <c r="N5832" i="25"/>
  <c r="N5813" i="25"/>
  <c r="N5794" i="25"/>
  <c r="N5775" i="25"/>
  <c r="N5758" i="25"/>
  <c r="N5746" i="25"/>
  <c r="N5725" i="25"/>
  <c r="N5712" i="25"/>
  <c r="N5695" i="25"/>
  <c r="N5680" i="25"/>
  <c r="N5662" i="25"/>
  <c r="N5642" i="25"/>
  <c r="N5626" i="25"/>
  <c r="N5617" i="25"/>
  <c r="N5614" i="25"/>
  <c r="N5610" i="25"/>
  <c r="N5608" i="25"/>
  <c r="N5594" i="25"/>
  <c r="N5586" i="25"/>
  <c r="N5582" i="25"/>
  <c r="N5580" i="25"/>
  <c r="N5574" i="25"/>
  <c r="N5570" i="25"/>
  <c r="N5564" i="25"/>
  <c r="N5561" i="25"/>
  <c r="N5558" i="25"/>
  <c r="N5556" i="25"/>
  <c r="N5551" i="25"/>
  <c r="N5545" i="25"/>
  <c r="N5542" i="25"/>
  <c r="N5538" i="25"/>
  <c r="N5534" i="25"/>
  <c r="N5533" i="25"/>
  <c r="N5527" i="25"/>
  <c r="N5519" i="25"/>
  <c r="N5518" i="25"/>
  <c r="N5515" i="25"/>
  <c r="N5511" i="25"/>
  <c r="N5505" i="25"/>
  <c r="N5502" i="25"/>
  <c r="N5499" i="25"/>
  <c r="N5494" i="25"/>
  <c r="N5490" i="25"/>
  <c r="N5485" i="25"/>
  <c r="N5481" i="25"/>
  <c r="N5478" i="25"/>
  <c r="N5474" i="25"/>
  <c r="N5470" i="25"/>
  <c r="N5465" i="25"/>
  <c r="N5461" i="25"/>
  <c r="N5458" i="25"/>
  <c r="N5455" i="25"/>
  <c r="N5451" i="25"/>
  <c r="N5448" i="25"/>
  <c r="N5441" i="25"/>
  <c r="N5437" i="25"/>
  <c r="N5433" i="25"/>
  <c r="N5429" i="25"/>
  <c r="N5426" i="25"/>
  <c r="N5422" i="25"/>
  <c r="N5418" i="25"/>
  <c r="N5414" i="25"/>
  <c r="N5410" i="25"/>
  <c r="N5406" i="25"/>
  <c r="N5402" i="25"/>
  <c r="N5399" i="25"/>
  <c r="N5394" i="25"/>
  <c r="N5390" i="25"/>
  <c r="N5385" i="25"/>
  <c r="N5384" i="25"/>
  <c r="N5378" i="25"/>
  <c r="N5374" i="25"/>
  <c r="N5370" i="25"/>
  <c r="N5364" i="25"/>
  <c r="N5361" i="25"/>
  <c r="N5356" i="25"/>
  <c r="N5352" i="25"/>
  <c r="N5349" i="25"/>
  <c r="N5345" i="25"/>
  <c r="N5342" i="25"/>
  <c r="N5338" i="25"/>
  <c r="N5333" i="25"/>
  <c r="N5330" i="25"/>
  <c r="N5326" i="25"/>
  <c r="N5322" i="25"/>
  <c r="N5318" i="25"/>
  <c r="N5315" i="25"/>
  <c r="N5311" i="25"/>
  <c r="N5305" i="25"/>
  <c r="N5300" i="25"/>
  <c r="N5297" i="25"/>
  <c r="N5291" i="25"/>
  <c r="N5290" i="25"/>
  <c r="N5286" i="25"/>
  <c r="N5282" i="25"/>
  <c r="N5278" i="25"/>
  <c r="N5274" i="25"/>
  <c r="N5270" i="25"/>
  <c r="N5266" i="25"/>
  <c r="N5261" i="25"/>
  <c r="N5257" i="25"/>
  <c r="N5256" i="25"/>
  <c r="N5251" i="25"/>
  <c r="N5246" i="25"/>
  <c r="N5242" i="25"/>
  <c r="N5238" i="25"/>
  <c r="N5234" i="25"/>
  <c r="N5230" i="25"/>
  <c r="N5226" i="25"/>
  <c r="N5222" i="25"/>
  <c r="N5218" i="25"/>
  <c r="N5214" i="25"/>
  <c r="N5210" i="25"/>
  <c r="N5207" i="25"/>
  <c r="N5202" i="25"/>
  <c r="N5198" i="25"/>
  <c r="N5194" i="25"/>
  <c r="N5190" i="25"/>
  <c r="N5186" i="25"/>
  <c r="N5182" i="25"/>
  <c r="N5178" i="25"/>
  <c r="N5174" i="25"/>
  <c r="N5169" i="25"/>
  <c r="N5168" i="25"/>
  <c r="N5164" i="25"/>
  <c r="N5160" i="25"/>
  <c r="N5153" i="25"/>
  <c r="N5150" i="25"/>
  <c r="N5148" i="25"/>
  <c r="N5142" i="25"/>
  <c r="N5137" i="25"/>
  <c r="N5133" i="25"/>
  <c r="N5134" i="25"/>
  <c r="N5125" i="25"/>
  <c r="N5121" i="25"/>
  <c r="N5117" i="25"/>
  <c r="N5113" i="25"/>
  <c r="N5110" i="25"/>
  <c r="N5108" i="25"/>
  <c r="N5101" i="25"/>
  <c r="N5097" i="25"/>
  <c r="N5093" i="25"/>
  <c r="N5092" i="25"/>
  <c r="N5085" i="25"/>
  <c r="N5081" i="25"/>
  <c r="N5077" i="25"/>
  <c r="N5073" i="25"/>
  <c r="N5069" i="25"/>
  <c r="N5066" i="25"/>
  <c r="N5062" i="25"/>
  <c r="N5060" i="25"/>
  <c r="N5053" i="25"/>
  <c r="N5050" i="25"/>
  <c r="N5045" i="25"/>
  <c r="N5041" i="25"/>
  <c r="N5040" i="25"/>
  <c r="N5033" i="25"/>
  <c r="N5030" i="25"/>
  <c r="N5025" i="25"/>
  <c r="N5022" i="25"/>
  <c r="N5018" i="25"/>
  <c r="N5013" i="25"/>
  <c r="N5010" i="25"/>
  <c r="N5008" i="25"/>
  <c r="N5004" i="25"/>
  <c r="N5000" i="25"/>
  <c r="N4996" i="25"/>
  <c r="N4992" i="25"/>
  <c r="N4988" i="25"/>
  <c r="N4981" i="25"/>
  <c r="N4980" i="25"/>
  <c r="N4973" i="25"/>
  <c r="N4969" i="25"/>
  <c r="N4965" i="25"/>
  <c r="N4961" i="25"/>
  <c r="N4957" i="25"/>
  <c r="N4953" i="25"/>
  <c r="N4949" i="25"/>
  <c r="N4945" i="25"/>
  <c r="N4941" i="25"/>
  <c r="N4937" i="25"/>
  <c r="N4933" i="25"/>
  <c r="N4929" i="25"/>
  <c r="N4925" i="25"/>
  <c r="N4921" i="25"/>
  <c r="N4918" i="25"/>
  <c r="N4914" i="25"/>
  <c r="N4912" i="25"/>
  <c r="N4905" i="25"/>
  <c r="N4901" i="25"/>
  <c r="N4898" i="25"/>
  <c r="N4896" i="25"/>
  <c r="N4889" i="25"/>
  <c r="N4885" i="25"/>
  <c r="N4881" i="25"/>
  <c r="N4877" i="25"/>
  <c r="N4873" i="25"/>
  <c r="N4869" i="25"/>
  <c r="N4868" i="25"/>
  <c r="N4864" i="25"/>
  <c r="N4860" i="25"/>
  <c r="N4853" i="25"/>
  <c r="N4849" i="25"/>
  <c r="N4845" i="25"/>
  <c r="N4841" i="25"/>
  <c r="N4837" i="25"/>
  <c r="N4833" i="25"/>
  <c r="N4829" i="25"/>
  <c r="N4828" i="25"/>
  <c r="N4821" i="25"/>
  <c r="N4817" i="25"/>
  <c r="N4813" i="25"/>
  <c r="N4809" i="25"/>
  <c r="N4805" i="25"/>
  <c r="N4804" i="25"/>
  <c r="N4798" i="25"/>
  <c r="N4794" i="25"/>
  <c r="N4792" i="25"/>
  <c r="N4785" i="25"/>
  <c r="N4784" i="25"/>
  <c r="N4777" i="25"/>
  <c r="N4775" i="25"/>
  <c r="N4770" i="25"/>
  <c r="N4768" i="25"/>
  <c r="N4764" i="25"/>
  <c r="N4760" i="25"/>
  <c r="N4756" i="25"/>
  <c r="N4752" i="25"/>
  <c r="N4745" i="25"/>
  <c r="N4741" i="25"/>
  <c r="N4740" i="25"/>
  <c r="N4736" i="25"/>
  <c r="N4732" i="25"/>
  <c r="N4728" i="25"/>
  <c r="N4721" i="25"/>
  <c r="N4717" i="25"/>
  <c r="N4713" i="25"/>
  <c r="N4709" i="25"/>
  <c r="N4705" i="25"/>
  <c r="N4701" i="25"/>
  <c r="N4697" i="25"/>
  <c r="N4693" i="25"/>
  <c r="N4689" i="25"/>
  <c r="N4688" i="25"/>
  <c r="N4681" i="25"/>
  <c r="N4678" i="25"/>
  <c r="N4673" i="25"/>
  <c r="N4670" i="25"/>
  <c r="N4668" i="25"/>
  <c r="N4661" i="25"/>
  <c r="N4657" i="25"/>
  <c r="N4653" i="25"/>
  <c r="N4652" i="25"/>
  <c r="N4645" i="25"/>
  <c r="N4642" i="25"/>
  <c r="N4637" i="25"/>
  <c r="N4633" i="25"/>
  <c r="N4630" i="25"/>
  <c r="N4628" i="25"/>
  <c r="N4621" i="25"/>
  <c r="N4617" i="25"/>
  <c r="N4613" i="25"/>
  <c r="N4609" i="25"/>
  <c r="N4605" i="25"/>
  <c r="N4601" i="25"/>
  <c r="N4600" i="25"/>
  <c r="N4593" i="25"/>
  <c r="N4589" i="25"/>
  <c r="N4585" i="25"/>
  <c r="N4581" i="25"/>
  <c r="N4580" i="25"/>
  <c r="N4576" i="25"/>
  <c r="N4572" i="25"/>
  <c r="N4565" i="25"/>
  <c r="N4564" i="25"/>
  <c r="N4557" i="25"/>
  <c r="N4553" i="25"/>
  <c r="N4549" i="25"/>
  <c r="N4545" i="25"/>
  <c r="N4541" i="25"/>
  <c r="N4537" i="25"/>
  <c r="N4533" i="25"/>
  <c r="N4530" i="25"/>
  <c r="N4528" i="25"/>
  <c r="N4521" i="25"/>
  <c r="N4520" i="25"/>
  <c r="N4513" i="25"/>
  <c r="N4509" i="25"/>
  <c r="N4508" i="25"/>
  <c r="N4501" i="25"/>
  <c r="N4498" i="25"/>
  <c r="N4493" i="25"/>
  <c r="N4489" i="25"/>
  <c r="N4488" i="25"/>
  <c r="N4482" i="25"/>
  <c r="N4480" i="25"/>
  <c r="N4473" i="25"/>
  <c r="N4469" i="25"/>
  <c r="N4465" i="25"/>
  <c r="N4461" i="25"/>
  <c r="N4458" i="25"/>
  <c r="N4456" i="25"/>
  <c r="N4449" i="25"/>
  <c r="N4448" i="25"/>
  <c r="N4441" i="25"/>
  <c r="N4437" i="25"/>
  <c r="N4433" i="25"/>
  <c r="N4432" i="25"/>
  <c r="N4425" i="25"/>
  <c r="N4421" i="25"/>
  <c r="N4420" i="25"/>
  <c r="N4416" i="25"/>
  <c r="N4409" i="25"/>
  <c r="N4405" i="25"/>
  <c r="N4401" i="25"/>
  <c r="N4400" i="25"/>
  <c r="N4393" i="25"/>
  <c r="N4389" i="25"/>
  <c r="N4385" i="25"/>
  <c r="N4383" i="25"/>
  <c r="N4378" i="25"/>
  <c r="N4374" i="25"/>
  <c r="N4368" i="25"/>
  <c r="N4366" i="25"/>
  <c r="N4360" i="25"/>
  <c r="N4359" i="25"/>
  <c r="N4352" i="25"/>
  <c r="N4350" i="25"/>
  <c r="N4347" i="25"/>
  <c r="N4343" i="25"/>
  <c r="N4339" i="25"/>
  <c r="N4335" i="25"/>
  <c r="N4330" i="25"/>
  <c r="N4324" i="25"/>
  <c r="N4320" i="25"/>
  <c r="N4319" i="25"/>
  <c r="N4312" i="25"/>
  <c r="N4308" i="25"/>
  <c r="N4306" i="25"/>
  <c r="N4300" i="25"/>
  <c r="N4298" i="25"/>
  <c r="N4295" i="25"/>
  <c r="N4288" i="25"/>
  <c r="N4286" i="25"/>
  <c r="N4283" i="25"/>
  <c r="N4276" i="25"/>
  <c r="N4275" i="25"/>
  <c r="N4269" i="25"/>
  <c r="N4265" i="25"/>
  <c r="N4261" i="25"/>
  <c r="N4259" i="25"/>
  <c r="N4253" i="25"/>
  <c r="N4249" i="25"/>
  <c r="N4247" i="25"/>
  <c r="N4243" i="25"/>
  <c r="N4236" i="25"/>
  <c r="N4235" i="25"/>
  <c r="N4230" i="25"/>
  <c r="N4224" i="25"/>
  <c r="N4223" i="25"/>
  <c r="N4219" i="25"/>
  <c r="N4215" i="25"/>
  <c r="N4211" i="25"/>
  <c r="N4204" i="25"/>
  <c r="N4202" i="25"/>
  <c r="N4198" i="25"/>
  <c r="N4194" i="25"/>
  <c r="N4190" i="25"/>
  <c r="N4187" i="25"/>
  <c r="N4182" i="25"/>
  <c r="N4178" i="25"/>
  <c r="N4172" i="25"/>
  <c r="N4168" i="25"/>
  <c r="N4166" i="25"/>
  <c r="N4161" i="25"/>
  <c r="N4159" i="25"/>
  <c r="N4155" i="25"/>
  <c r="N4148" i="25"/>
  <c r="N4147" i="25"/>
  <c r="N4140" i="25"/>
  <c r="N4136" i="25"/>
  <c r="N4135" i="25"/>
  <c r="N4129" i="25"/>
  <c r="N4127" i="25"/>
  <c r="N4120" i="25"/>
  <c r="N4117" i="25"/>
  <c r="N4115" i="25"/>
  <c r="N4111" i="25"/>
  <c r="N4104" i="25"/>
  <c r="N4103" i="25"/>
  <c r="N4096" i="25"/>
  <c r="N4095" i="25"/>
  <c r="N4088" i="25"/>
  <c r="N4087" i="25"/>
  <c r="N4081" i="25"/>
  <c r="N4078" i="25"/>
  <c r="N4075" i="25"/>
  <c r="N4068" i="25"/>
  <c r="N4067" i="25"/>
  <c r="N4063" i="25"/>
  <c r="N4059" i="25"/>
  <c r="N4055" i="25"/>
  <c r="N4049" i="25"/>
  <c r="N4044" i="25"/>
  <c r="N4041" i="25"/>
  <c r="N4039" i="25"/>
  <c r="N4035" i="25"/>
  <c r="N4031" i="25"/>
  <c r="N4025" i="25"/>
  <c r="N4023" i="25"/>
  <c r="N4019" i="25"/>
  <c r="N4013" i="25"/>
  <c r="N4009" i="25"/>
  <c r="N4005" i="25"/>
  <c r="N4003" i="25"/>
  <c r="N3996" i="25"/>
  <c r="N3992" i="25"/>
  <c r="N3991" i="25"/>
  <c r="N3984" i="25"/>
  <c r="N3982" i="25"/>
  <c r="N3979" i="25"/>
  <c r="N3972" i="25"/>
  <c r="N3968" i="25"/>
  <c r="N3969" i="25"/>
  <c r="N3963" i="25"/>
  <c r="N3956" i="25"/>
  <c r="N3955" i="25"/>
  <c r="N3949" i="25"/>
  <c r="N3947" i="25"/>
  <c r="N3942" i="25"/>
  <c r="N3937" i="25"/>
  <c r="N3932" i="25"/>
  <c r="N3930" i="25"/>
  <c r="N3929" i="25"/>
  <c r="N3920" i="25"/>
  <c r="N3919" i="25"/>
  <c r="N3912" i="25"/>
  <c r="N3910" i="25"/>
  <c r="N3906" i="25"/>
  <c r="N3901" i="25"/>
  <c r="N3896" i="25"/>
  <c r="N3894" i="25"/>
  <c r="N3890" i="25"/>
  <c r="N3887" i="25"/>
  <c r="N3880" i="25"/>
  <c r="N3878" i="25"/>
  <c r="N3872" i="25"/>
  <c r="N3871" i="25"/>
  <c r="N3865" i="25"/>
  <c r="N3860" i="25"/>
  <c r="N3859" i="25"/>
  <c r="N3852" i="25"/>
  <c r="N3848" i="25"/>
  <c r="N3844" i="25"/>
  <c r="N3840" i="25"/>
  <c r="N3839" i="25"/>
  <c r="N3832" i="25"/>
  <c r="N3828" i="25"/>
  <c r="N3826" i="25"/>
  <c r="N3823" i="25"/>
  <c r="N3818" i="25"/>
  <c r="N3815" i="25"/>
  <c r="N3808" i="25"/>
  <c r="N3806" i="25"/>
  <c r="N3803" i="25"/>
  <c r="N3799" i="25"/>
  <c r="N3792" i="25"/>
  <c r="N3793" i="25"/>
  <c r="N3784" i="25"/>
  <c r="N3780" i="25"/>
  <c r="N3781" i="25"/>
  <c r="N3773" i="25"/>
  <c r="N3771" i="25"/>
  <c r="N3764" i="25"/>
  <c r="N3762" i="25"/>
  <c r="N3756" i="25"/>
  <c r="N3755" i="25"/>
  <c r="N3753" i="25"/>
  <c r="N3744" i="25"/>
  <c r="N3742" i="25"/>
  <c r="N3739" i="25"/>
  <c r="N3732" i="25"/>
  <c r="N3731" i="25"/>
  <c r="N3729" i="25"/>
  <c r="N3722" i="25"/>
  <c r="N3719" i="25"/>
  <c r="N3714" i="25"/>
  <c r="N3708" i="25"/>
  <c r="N3704" i="25"/>
  <c r="N3700" i="25"/>
  <c r="N3699" i="25"/>
  <c r="N3694" i="25"/>
  <c r="N3689" i="25"/>
  <c r="N3684" i="25"/>
  <c r="N3685" i="25"/>
  <c r="N3676" i="25"/>
  <c r="N3672" i="25"/>
  <c r="N3668" i="25"/>
  <c r="N3667" i="25"/>
  <c r="N3660" i="25"/>
  <c r="N3659" i="25"/>
  <c r="N3652" i="25"/>
  <c r="N3651" i="25"/>
  <c r="N3644" i="25"/>
  <c r="N3643" i="25"/>
  <c r="N3636" i="25"/>
  <c r="N3635" i="25"/>
  <c r="N3631" i="25"/>
  <c r="N3627" i="25"/>
  <c r="N3625" i="25"/>
  <c r="N3618" i="25"/>
  <c r="N3614" i="25"/>
  <c r="N3610" i="25"/>
  <c r="N3609" i="25"/>
  <c r="N3602" i="25"/>
  <c r="N3596" i="25"/>
  <c r="N3592" i="25"/>
  <c r="N3591" i="25"/>
  <c r="N3584" i="25"/>
  <c r="N3580" i="25"/>
  <c r="N3579" i="25"/>
  <c r="N3572" i="25"/>
  <c r="N3571" i="25"/>
  <c r="N3565" i="25"/>
  <c r="N3563" i="25"/>
  <c r="N3557" i="25"/>
  <c r="N3555" i="25"/>
  <c r="N3548" i="25"/>
  <c r="N3547" i="25"/>
  <c r="N3545" i="25"/>
  <c r="N3538" i="25"/>
  <c r="N3535" i="25"/>
  <c r="N3528" i="25"/>
  <c r="N3527" i="25"/>
  <c r="N3520" i="25"/>
  <c r="N3519" i="25"/>
  <c r="N3512" i="25"/>
  <c r="N3511" i="25"/>
  <c r="N3507" i="25"/>
  <c r="N3503" i="25"/>
  <c r="N3499" i="25"/>
  <c r="N3494" i="25"/>
  <c r="N3489" i="25"/>
  <c r="N3485" i="25"/>
  <c r="N3482" i="25"/>
  <c r="N3478" i="25"/>
  <c r="N3474" i="25"/>
  <c r="N3470" i="25"/>
  <c r="N3466" i="25"/>
  <c r="N3461" i="25"/>
  <c r="N3458" i="25"/>
  <c r="N3456" i="25"/>
  <c r="N3449" i="25"/>
  <c r="N3445" i="25"/>
  <c r="N3441" i="25"/>
  <c r="N3437" i="25"/>
  <c r="N3433" i="25"/>
  <c r="N3430" i="25"/>
  <c r="N3425" i="25"/>
  <c r="N3421" i="25"/>
  <c r="N3420" i="25"/>
  <c r="N3413" i="25"/>
  <c r="N3409" i="25"/>
  <c r="N3405" i="25"/>
  <c r="N3401" i="25"/>
  <c r="N3397" i="25"/>
  <c r="N3393" i="25"/>
  <c r="N3389" i="25"/>
  <c r="N3385" i="25"/>
  <c r="N3381" i="25"/>
  <c r="N3377" i="25"/>
  <c r="N3373" i="25"/>
  <c r="N3372" i="25"/>
  <c r="N3366" i="25"/>
  <c r="N3362" i="25"/>
  <c r="N3360" i="25"/>
  <c r="N3354" i="25"/>
  <c r="N3350" i="25"/>
  <c r="N3346" i="25"/>
  <c r="N3342" i="25"/>
  <c r="N3337" i="25"/>
  <c r="N3336" i="25"/>
  <c r="N3329" i="25"/>
  <c r="N3325" i="25"/>
  <c r="N3321" i="25"/>
  <c r="N3318" i="25"/>
  <c r="N3314" i="25"/>
  <c r="N3312" i="25"/>
  <c r="N3305" i="25"/>
  <c r="N3304" i="25"/>
  <c r="N3297" i="25"/>
  <c r="N3296" i="25"/>
  <c r="N3290" i="25"/>
  <c r="N3286" i="25"/>
  <c r="N3281" i="25"/>
  <c r="N3278" i="25"/>
  <c r="N3274" i="25"/>
  <c r="N3269" i="25"/>
  <c r="N3265" i="25"/>
  <c r="N3261" i="25"/>
  <c r="N3257" i="25"/>
  <c r="N3253" i="25"/>
  <c r="N3249" i="25"/>
  <c r="N3245" i="25"/>
  <c r="N3241" i="25"/>
  <c r="N3237" i="25"/>
  <c r="N3233" i="25"/>
  <c r="N3229" i="25"/>
  <c r="N3225" i="25"/>
  <c r="N3221" i="25"/>
  <c r="N3217" i="25"/>
  <c r="N3213" i="25"/>
  <c r="N3209" i="25"/>
  <c r="N3205" i="25"/>
  <c r="N3201" i="25"/>
  <c r="N3197" i="25"/>
  <c r="N3193" i="25"/>
  <c r="N3189" i="25"/>
  <c r="N3188" i="25"/>
  <c r="N3181" i="25"/>
  <c r="N3180" i="25"/>
  <c r="N3173" i="25"/>
  <c r="N3170" i="25"/>
  <c r="N3165" i="25"/>
  <c r="N3162" i="25"/>
  <c r="N3157" i="25"/>
  <c r="N3154" i="25"/>
  <c r="N3149" i="25"/>
  <c r="N3146" i="25"/>
  <c r="N3144" i="25"/>
  <c r="N3138" i="25"/>
  <c r="N3134" i="25"/>
  <c r="N3133" i="25"/>
  <c r="N3126" i="25"/>
  <c r="N3125" i="25"/>
  <c r="N3118" i="25"/>
  <c r="N3117" i="25"/>
  <c r="N3111" i="25"/>
  <c r="N3107" i="25"/>
  <c r="N3100" i="25"/>
  <c r="N3101" i="25"/>
  <c r="N3095" i="25"/>
  <c r="N3089" i="25"/>
  <c r="N3087" i="25"/>
  <c r="N3080" i="25"/>
  <c r="N3079" i="25"/>
  <c r="N3072" i="25"/>
  <c r="N3071" i="25"/>
  <c r="N3065" i="25"/>
  <c r="N3063" i="25"/>
  <c r="N3056" i="25"/>
  <c r="N3055" i="25"/>
  <c r="N3049" i="25"/>
  <c r="N3047" i="25"/>
  <c r="N3041" i="25"/>
  <c r="N3039" i="25"/>
  <c r="N3032" i="25"/>
  <c r="N3031" i="25"/>
  <c r="N3025" i="25"/>
  <c r="N3023" i="25"/>
  <c r="N3018" i="25"/>
  <c r="N3016" i="25"/>
  <c r="N3011" i="25"/>
  <c r="N3005" i="25"/>
  <c r="N3001" i="25"/>
  <c r="N2999" i="25"/>
  <c r="N2993" i="25"/>
  <c r="N2991" i="25"/>
  <c r="N2984" i="25"/>
  <c r="N2983" i="25"/>
  <c r="N2976" i="25"/>
  <c r="N2975" i="25"/>
  <c r="N2968" i="25"/>
  <c r="N2967" i="25"/>
  <c r="N2960" i="25"/>
  <c r="N2959" i="25"/>
  <c r="N2952" i="25"/>
  <c r="N2951" i="25"/>
  <c r="N2944" i="25"/>
  <c r="N2943" i="25"/>
  <c r="N2936" i="25"/>
  <c r="N2935" i="25"/>
  <c r="N2928" i="25"/>
  <c r="N2927" i="25"/>
  <c r="N2920" i="25"/>
  <c r="N2919" i="25"/>
  <c r="N2913" i="25"/>
  <c r="N2911" i="25"/>
  <c r="N2904" i="25"/>
  <c r="N2902" i="25"/>
  <c r="N2901" i="25"/>
  <c r="N2895" i="25"/>
  <c r="N2893" i="25"/>
  <c r="N2886" i="25"/>
  <c r="N2880" i="25"/>
  <c r="N2879" i="25"/>
  <c r="N2874" i="25"/>
  <c r="N2871" i="25"/>
  <c r="N2866" i="25"/>
  <c r="N2865" i="25"/>
  <c r="N2858" i="25"/>
  <c r="N2857" i="25"/>
  <c r="N2850" i="25"/>
  <c r="N2849" i="25"/>
  <c r="N2842" i="25"/>
  <c r="N2841" i="25"/>
  <c r="N2834" i="25"/>
  <c r="N2833" i="25"/>
  <c r="N2826" i="25"/>
  <c r="N2825" i="25"/>
  <c r="N2819" i="25"/>
  <c r="N2814" i="25"/>
  <c r="N2810" i="25"/>
  <c r="N2805" i="25"/>
  <c r="N2800" i="25"/>
  <c r="N2799" i="25"/>
  <c r="N2792" i="25"/>
  <c r="N2791" i="25"/>
  <c r="N2784" i="25"/>
  <c r="N2783" i="25"/>
  <c r="N2777" i="25"/>
  <c r="N2775" i="25"/>
  <c r="N2768" i="25"/>
  <c r="N2767" i="25"/>
  <c r="N2761" i="25"/>
  <c r="N2759" i="25"/>
  <c r="N2753" i="25"/>
  <c r="N2751" i="25"/>
  <c r="N2745" i="25"/>
  <c r="N2743" i="25"/>
  <c r="N2737" i="25"/>
  <c r="N2735" i="25"/>
  <c r="N2729" i="25"/>
  <c r="N2727" i="25"/>
  <c r="N2720" i="25"/>
  <c r="N2719" i="25"/>
  <c r="N2713" i="25"/>
  <c r="N2711" i="25"/>
  <c r="N2708" i="25"/>
  <c r="N2700" i="25"/>
  <c r="N2699" i="25"/>
  <c r="N2692" i="25"/>
  <c r="N2691" i="25"/>
  <c r="N2687" i="25"/>
  <c r="N2685" i="25"/>
  <c r="N2678" i="25"/>
  <c r="N2677" i="25"/>
  <c r="N2670" i="25"/>
  <c r="N2669" i="25"/>
  <c r="N2663" i="25"/>
  <c r="N2661" i="25"/>
  <c r="N2654" i="25"/>
  <c r="N2650" i="25"/>
  <c r="N2645" i="25"/>
  <c r="N2641" i="25"/>
  <c r="N2637" i="25"/>
  <c r="N2633" i="25"/>
  <c r="N2629" i="25"/>
  <c r="N2625" i="25"/>
  <c r="N2621" i="25"/>
  <c r="N2617" i="25"/>
  <c r="N2613" i="25"/>
  <c r="N2609" i="25"/>
  <c r="N2605" i="25"/>
  <c r="N2601" i="25"/>
  <c r="N2597" i="25"/>
  <c r="N2594" i="25"/>
  <c r="N2590" i="25"/>
  <c r="N2585" i="25"/>
  <c r="N2584" i="25"/>
  <c r="N2580" i="25"/>
  <c r="N2573" i="25"/>
  <c r="N2572" i="25"/>
  <c r="N2566" i="25"/>
  <c r="N2561" i="25"/>
  <c r="N2558" i="25"/>
  <c r="N2553" i="25"/>
  <c r="N2549" i="25"/>
  <c r="N2546" i="25"/>
  <c r="N2542" i="25"/>
  <c r="N2538" i="25"/>
  <c r="N2534" i="25"/>
  <c r="N2530" i="25"/>
  <c r="N2525" i="25"/>
  <c r="N2522" i="25"/>
  <c r="N2517" i="25"/>
  <c r="N2514" i="25"/>
  <c r="N2509" i="25"/>
  <c r="N2506" i="25"/>
  <c r="N2502" i="25"/>
  <c r="N2498" i="25"/>
  <c r="N2496" i="25"/>
  <c r="N2492" i="25"/>
  <c r="N2485" i="25"/>
  <c r="N2481" i="25"/>
  <c r="N2478" i="25"/>
  <c r="N2473" i="25"/>
  <c r="N2469" i="25"/>
  <c r="N2465" i="25"/>
  <c r="N2461" i="25"/>
  <c r="N2457" i="25"/>
  <c r="N2453" i="25"/>
  <c r="N2449" i="25"/>
  <c r="N2445" i="25"/>
  <c r="N2441" i="25"/>
  <c r="N2437" i="25"/>
  <c r="N2433" i="25"/>
  <c r="N2430" i="25"/>
  <c r="N2426" i="25"/>
  <c r="N2421" i="25"/>
  <c r="N2418" i="25"/>
  <c r="N2414" i="25"/>
  <c r="N2410" i="25"/>
  <c r="N2405" i="25"/>
  <c r="N2402" i="25"/>
  <c r="N2397" i="25"/>
  <c r="N2394" i="25"/>
  <c r="N2390" i="25"/>
  <c r="N2386" i="25"/>
  <c r="N2382" i="25"/>
  <c r="N2378" i="25"/>
  <c r="N2373" i="25"/>
  <c r="N2369" i="25"/>
  <c r="N2365" i="25"/>
  <c r="N2361" i="25"/>
  <c r="N2358" i="25"/>
  <c r="N2356" i="25"/>
  <c r="N2349" i="25"/>
  <c r="N2348" i="25"/>
  <c r="N2342" i="25"/>
  <c r="N2337" i="25"/>
  <c r="N2333" i="25"/>
  <c r="N2329" i="25"/>
  <c r="N2325" i="25"/>
  <c r="N2321" i="25"/>
  <c r="N2317" i="25"/>
  <c r="N2314" i="25"/>
  <c r="N2309" i="25"/>
  <c r="N2306" i="25"/>
  <c r="N2302" i="25"/>
  <c r="N2300" i="25"/>
  <c r="N2293" i="25"/>
  <c r="N2292" i="25"/>
  <c r="N2288" i="25"/>
  <c r="N2281" i="25"/>
  <c r="N2278" i="25"/>
  <c r="N2276" i="25"/>
  <c r="N2269" i="25"/>
  <c r="N2265" i="25"/>
  <c r="N2261" i="25"/>
  <c r="N2257" i="25"/>
  <c r="N2254" i="25"/>
  <c r="N2252" i="25"/>
  <c r="N2245" i="25"/>
  <c r="N2241" i="25"/>
  <c r="N2237" i="25"/>
  <c r="N2233" i="25"/>
  <c r="N2229" i="25"/>
  <c r="N2225" i="25"/>
  <c r="N2221" i="25"/>
  <c r="N2217" i="25"/>
  <c r="N2213" i="25"/>
  <c r="N2209" i="25"/>
  <c r="N2205" i="25"/>
  <c r="N2201" i="25"/>
  <c r="N2198" i="25"/>
  <c r="N2196" i="25"/>
  <c r="N2192" i="25"/>
  <c r="N2185" i="25"/>
  <c r="N2184" i="25"/>
  <c r="N2177" i="25"/>
  <c r="N2173" i="25"/>
  <c r="N2170" i="25"/>
  <c r="N2168" i="25"/>
  <c r="N2159" i="25"/>
  <c r="N2158" i="25"/>
  <c r="N2154" i="25"/>
  <c r="N2149" i="25"/>
  <c r="N2145" i="25"/>
  <c r="N2142" i="25"/>
  <c r="N2137" i="25"/>
  <c r="N2133" i="25"/>
  <c r="N2132" i="25"/>
  <c r="N2125" i="25"/>
  <c r="N2121" i="25"/>
  <c r="N2117" i="25"/>
  <c r="N2114" i="25"/>
  <c r="N2109" i="25"/>
  <c r="N2106" i="25"/>
  <c r="N2101" i="25"/>
  <c r="N2098" i="25"/>
  <c r="N2093" i="25"/>
  <c r="N2090" i="25"/>
  <c r="N2085" i="25"/>
  <c r="N2082" i="25"/>
  <c r="N2077" i="25"/>
  <c r="N2073" i="25"/>
  <c r="N2070" i="25"/>
  <c r="N2065" i="25"/>
  <c r="N2064" i="25"/>
  <c r="N2058" i="25"/>
  <c r="N2056" i="25"/>
  <c r="N2050" i="25"/>
  <c r="N2046" i="25"/>
  <c r="N2042" i="25"/>
  <c r="N2038" i="25"/>
  <c r="N2034" i="25"/>
  <c r="N2030" i="25"/>
  <c r="N2026" i="25"/>
  <c r="N2021" i="25"/>
  <c r="N2018" i="25"/>
  <c r="N2013" i="25"/>
  <c r="N2010" i="25"/>
  <c r="N2008" i="25"/>
  <c r="N2004" i="25"/>
  <c r="N2000" i="25"/>
  <c r="N1993" i="25"/>
  <c r="N1989" i="25"/>
  <c r="N1986" i="25"/>
  <c r="N1982" i="25"/>
  <c r="N1978" i="25"/>
  <c r="N1974" i="25"/>
  <c r="N1970" i="25"/>
  <c r="N1966" i="25"/>
  <c r="N1962" i="25"/>
  <c r="N1958" i="25"/>
  <c r="N1954" i="25"/>
  <c r="N1950" i="25"/>
  <c r="N1946" i="25"/>
  <c r="N1942" i="25"/>
  <c r="N1937" i="25"/>
  <c r="N1933" i="25"/>
  <c r="N1932" i="25"/>
  <c r="N1926" i="25"/>
  <c r="N1921" i="25"/>
  <c r="N1917" i="25"/>
  <c r="N1914" i="25"/>
  <c r="N1909" i="25"/>
  <c r="N1908" i="25"/>
  <c r="N1901" i="25"/>
  <c r="N1900" i="25"/>
  <c r="N1894" i="25"/>
  <c r="N1890" i="25"/>
  <c r="N1886" i="25"/>
  <c r="N1882" i="25"/>
  <c r="N1877" i="25"/>
  <c r="N1876" i="25"/>
  <c r="N1870" i="25"/>
  <c r="N1868" i="25"/>
  <c r="N1862" i="25"/>
  <c r="N1857" i="25"/>
  <c r="N1853" i="25"/>
  <c r="N1849" i="25"/>
  <c r="N1846" i="25"/>
  <c r="N1842" i="25"/>
  <c r="N1838" i="25"/>
  <c r="N1833" i="25"/>
  <c r="N1830" i="25"/>
  <c r="N1826" i="25"/>
  <c r="N1822" i="25"/>
  <c r="N1818" i="25"/>
  <c r="N1814" i="25"/>
  <c r="N1810" i="25"/>
  <c r="N1806" i="25"/>
  <c r="N1801" i="25"/>
  <c r="N1798" i="25"/>
  <c r="N1794" i="25"/>
  <c r="N1789" i="25"/>
  <c r="N1786" i="25"/>
  <c r="N1783" i="25"/>
  <c r="N1778" i="25"/>
  <c r="N1773" i="25"/>
  <c r="N1769" i="25"/>
  <c r="N1765" i="25"/>
  <c r="N1764" i="25"/>
  <c r="N1757" i="25"/>
  <c r="N1753" i="25"/>
  <c r="N1752" i="25"/>
  <c r="N1745" i="25"/>
  <c r="N1744" i="25"/>
  <c r="N1737" i="25"/>
  <c r="N1734" i="25"/>
  <c r="N1730" i="25"/>
  <c r="N1726" i="25"/>
  <c r="N1721" i="25"/>
  <c r="N1718" i="25"/>
  <c r="N1714" i="25"/>
  <c r="N1712" i="25"/>
  <c r="N1705" i="25"/>
  <c r="N1704" i="25"/>
  <c r="N1697" i="25"/>
  <c r="N1694" i="25"/>
  <c r="N1690" i="25"/>
  <c r="N1685" i="25"/>
  <c r="N1682" i="25"/>
  <c r="N1678" i="25"/>
  <c r="N1674" i="25"/>
  <c r="N1670" i="25"/>
  <c r="N1666" i="25"/>
  <c r="N1662" i="25"/>
  <c r="N1658" i="25"/>
  <c r="N1654" i="25"/>
  <c r="N1649" i="25"/>
  <c r="N1646" i="25"/>
  <c r="N1641" i="25"/>
  <c r="N1637" i="25"/>
  <c r="N1636" i="25"/>
  <c r="N1630" i="25"/>
  <c r="N1628" i="25"/>
  <c r="N1621" i="25"/>
  <c r="N1620" i="25"/>
  <c r="N1613" i="25"/>
  <c r="N1612" i="25"/>
  <c r="N1605" i="25"/>
  <c r="N1604" i="25"/>
  <c r="N1597" i="25"/>
  <c r="N1596" i="25"/>
  <c r="N1590" i="25"/>
  <c r="N1586" i="25"/>
  <c r="N1582" i="25"/>
  <c r="N1578" i="25"/>
  <c r="N1573" i="25"/>
  <c r="N1569" i="25"/>
  <c r="N1566" i="25"/>
  <c r="N1561" i="25"/>
  <c r="N1558" i="25"/>
  <c r="N1553" i="25"/>
  <c r="N1552" i="25"/>
  <c r="N1545" i="25"/>
  <c r="N1541" i="25"/>
  <c r="N1537" i="25"/>
  <c r="N1533" i="25"/>
  <c r="N1529" i="25"/>
  <c r="N1525" i="25"/>
  <c r="N1521" i="25"/>
  <c r="N1517" i="25"/>
  <c r="N1513" i="25"/>
  <c r="N1512" i="25"/>
  <c r="N1505" i="25"/>
  <c r="N1501" i="25"/>
  <c r="N1497" i="25"/>
  <c r="N1493" i="25"/>
  <c r="N1489" i="25"/>
  <c r="N1485" i="25"/>
  <c r="N1481" i="25"/>
  <c r="N1477" i="25"/>
  <c r="N1473" i="25"/>
  <c r="N1469" i="25"/>
  <c r="N1465" i="25"/>
  <c r="N1461" i="25"/>
  <c r="N1457" i="25"/>
  <c r="N1456" i="25"/>
  <c r="N1449" i="25"/>
  <c r="N1445" i="25"/>
  <c r="N1441" i="25"/>
  <c r="N1437" i="25"/>
  <c r="N1433" i="25"/>
  <c r="N1429" i="25"/>
  <c r="N1425" i="25"/>
  <c r="N1421" i="25"/>
  <c r="N1417" i="25"/>
  <c r="N1413" i="25"/>
  <c r="N1409" i="25"/>
  <c r="N1405" i="25"/>
  <c r="N1402" i="25"/>
  <c r="N1397" i="25"/>
  <c r="N1393" i="25"/>
  <c r="N1389" i="25"/>
  <c r="N1385" i="25"/>
  <c r="N1384" i="25"/>
  <c r="N1377" i="25"/>
  <c r="N1376" i="25"/>
  <c r="N1369" i="25"/>
  <c r="N1365" i="25"/>
  <c r="N1361" i="25"/>
  <c r="N1357" i="25"/>
  <c r="N1353" i="25"/>
  <c r="N1352" i="25"/>
  <c r="N1345" i="25"/>
  <c r="N1341" i="25"/>
  <c r="N1337" i="25"/>
  <c r="N1333" i="25"/>
  <c r="N1329" i="25"/>
  <c r="N1325" i="25"/>
  <c r="N1321" i="25"/>
  <c r="N1317" i="25"/>
  <c r="N1313" i="25"/>
  <c r="N1309" i="25"/>
  <c r="N1305" i="25"/>
  <c r="N1301" i="25"/>
  <c r="N1297" i="25"/>
  <c r="N1293" i="25"/>
  <c r="N1289" i="25"/>
  <c r="N1285" i="25"/>
  <c r="N1281" i="25"/>
  <c r="N1280" i="25"/>
  <c r="N1276" i="25"/>
  <c r="N1269" i="25"/>
  <c r="N1268" i="25"/>
  <c r="N1264" i="25"/>
  <c r="N1257" i="25"/>
  <c r="N1255" i="25"/>
  <c r="N1251" i="25"/>
  <c r="N1246" i="25"/>
  <c r="N1242" i="25"/>
  <c r="N1237" i="25"/>
  <c r="N1234" i="25"/>
  <c r="N1229" i="25"/>
  <c r="N1228" i="25"/>
  <c r="N1222" i="25"/>
  <c r="N1217" i="25"/>
  <c r="N1213" i="25"/>
  <c r="N1209" i="25"/>
  <c r="N1205" i="25"/>
  <c r="N1201" i="25"/>
  <c r="N1198" i="25"/>
  <c r="N1194" i="25"/>
  <c r="N1190" i="25"/>
  <c r="N1188" i="25"/>
  <c r="N1181" i="25"/>
  <c r="N1180" i="25"/>
  <c r="N1173" i="25"/>
  <c r="N1172" i="25"/>
  <c r="N1165" i="25"/>
  <c r="N1161" i="25"/>
  <c r="N1157" i="25"/>
  <c r="N1153" i="25"/>
  <c r="N1149" i="25"/>
  <c r="N1145" i="25"/>
  <c r="N1141" i="25"/>
  <c r="N1137" i="25"/>
  <c r="N1133" i="25"/>
  <c r="N1129" i="25"/>
  <c r="N1125" i="25"/>
  <c r="N1121" i="25"/>
  <c r="N1117" i="25"/>
  <c r="N1113" i="25"/>
  <c r="N1110" i="25"/>
  <c r="N1109" i="25"/>
  <c r="N1101" i="25"/>
  <c r="N1097" i="25"/>
  <c r="N1093" i="25"/>
  <c r="N1089" i="25"/>
  <c r="N1088" i="25"/>
  <c r="N1084" i="25"/>
  <c r="N1077" i="25"/>
  <c r="N1073" i="25"/>
  <c r="N1070" i="25"/>
  <c r="N1065" i="25"/>
  <c r="N1061" i="25"/>
  <c r="N1057" i="25"/>
  <c r="N1053" i="25"/>
  <c r="N1052" i="25"/>
  <c r="N1045" i="25"/>
  <c r="N1041" i="25"/>
  <c r="N1037" i="25"/>
  <c r="N1033" i="25"/>
  <c r="N1029" i="25"/>
  <c r="N1025" i="25"/>
  <c r="N1021" i="25"/>
  <c r="N1017" i="25"/>
  <c r="N1013" i="25"/>
  <c r="N1009" i="25"/>
  <c r="N1005" i="25"/>
  <c r="N1001" i="25"/>
  <c r="N997" i="25"/>
  <c r="N993" i="25"/>
  <c r="N989" i="25"/>
  <c r="N985" i="25"/>
  <c r="N981" i="25"/>
  <c r="N977" i="25"/>
  <c r="N974" i="25"/>
  <c r="N969" i="25"/>
  <c r="N965" i="25"/>
  <c r="N961" i="25"/>
  <c r="N960" i="25"/>
  <c r="N956" i="25"/>
  <c r="N949" i="25"/>
  <c r="N945" i="25"/>
  <c r="N941" i="25"/>
  <c r="N937" i="25"/>
  <c r="N933" i="25"/>
  <c r="N929" i="25"/>
  <c r="N925" i="25"/>
  <c r="N921" i="25"/>
  <c r="N917" i="25"/>
  <c r="N913" i="25"/>
  <c r="N909" i="25"/>
  <c r="N905" i="25"/>
  <c r="N901" i="25"/>
  <c r="N897" i="25"/>
  <c r="N893" i="25"/>
  <c r="N889" i="25"/>
  <c r="N885" i="25"/>
  <c r="N881" i="25"/>
  <c r="N878" i="25"/>
  <c r="N876" i="25"/>
  <c r="N872" i="25"/>
  <c r="N865" i="25"/>
  <c r="N861" i="25"/>
  <c r="N857" i="25"/>
  <c r="N853" i="25"/>
  <c r="N849" i="25"/>
  <c r="N845" i="25"/>
  <c r="N841" i="25"/>
  <c r="N837" i="25"/>
  <c r="N833" i="25"/>
  <c r="N829" i="25"/>
  <c r="N825" i="25"/>
  <c r="N821" i="25"/>
  <c r="N817" i="25"/>
  <c r="N813" i="25"/>
  <c r="N809" i="25"/>
  <c r="N805" i="25"/>
  <c r="N801" i="25"/>
  <c r="N797" i="25"/>
  <c r="N793" i="25"/>
  <c r="N789" i="25"/>
  <c r="N785" i="25"/>
  <c r="N781" i="25"/>
  <c r="N777" i="25"/>
  <c r="N774" i="25"/>
  <c r="N769" i="25"/>
  <c r="N765" i="25"/>
  <c r="N762" i="25"/>
  <c r="N757" i="25"/>
  <c r="N753" i="25"/>
  <c r="N750" i="25"/>
  <c r="N746" i="25"/>
  <c r="N741" i="25"/>
  <c r="N740" i="25"/>
  <c r="N736" i="25"/>
  <c r="N732" i="25"/>
  <c r="N728" i="25"/>
  <c r="N721" i="25"/>
  <c r="N717" i="25"/>
  <c r="N713" i="25"/>
  <c r="N709" i="25"/>
  <c r="N705" i="25"/>
  <c r="N701" i="25"/>
  <c r="N697" i="25"/>
  <c r="N693" i="25"/>
  <c r="N689" i="25"/>
  <c r="N685" i="25"/>
  <c r="N681" i="25"/>
  <c r="N677" i="25"/>
  <c r="N673" i="25"/>
  <c r="N670" i="25"/>
  <c r="N665" i="25"/>
  <c r="N664" i="25"/>
  <c r="N657" i="25"/>
  <c r="N653" i="25"/>
  <c r="N649" i="25"/>
  <c r="N645" i="25"/>
  <c r="N642" i="25"/>
  <c r="N640" i="25"/>
  <c r="N634" i="25"/>
  <c r="N629" i="25"/>
  <c r="N625" i="25"/>
  <c r="N622" i="25"/>
  <c r="N620" i="25"/>
  <c r="N613" i="25"/>
  <c r="N609" i="25"/>
  <c r="N608" i="25"/>
  <c r="N601" i="25"/>
  <c r="N598" i="25"/>
  <c r="N593" i="25"/>
  <c r="N590" i="25"/>
  <c r="N585" i="25"/>
  <c r="N582" i="25"/>
  <c r="N580" i="25"/>
  <c r="N573" i="25"/>
  <c r="N570" i="25"/>
  <c r="N565" i="25"/>
  <c r="N564" i="25"/>
  <c r="N558" i="25"/>
  <c r="N554" i="25"/>
  <c r="N549" i="25"/>
  <c r="N546" i="25"/>
  <c r="N541" i="25"/>
  <c r="N538" i="25"/>
  <c r="N534" i="25"/>
  <c r="N529" i="25"/>
  <c r="N527" i="25"/>
  <c r="N521" i="25"/>
  <c r="N517" i="25"/>
  <c r="N513" i="25"/>
  <c r="N512" i="25"/>
  <c r="N506" i="25"/>
  <c r="N501" i="25"/>
  <c r="N497" i="25"/>
  <c r="N494" i="25"/>
  <c r="N489" i="25"/>
  <c r="N485" i="25"/>
  <c r="N481" i="25"/>
  <c r="N478" i="25"/>
  <c r="N476" i="25"/>
  <c r="N470" i="25"/>
  <c r="N468" i="25"/>
  <c r="N464" i="25"/>
  <c r="N458" i="25"/>
  <c r="N451" i="25"/>
  <c r="N449" i="25"/>
  <c r="N446" i="25"/>
  <c r="N441" i="25"/>
  <c r="N438" i="25"/>
  <c r="N439" i="25"/>
  <c r="N429" i="25"/>
  <c r="N423" i="25"/>
  <c r="N426" i="25"/>
  <c r="N418" i="25"/>
  <c r="N414" i="25"/>
  <c r="N409" i="25"/>
  <c r="N405" i="25"/>
  <c r="N402" i="25"/>
  <c r="N397" i="25"/>
  <c r="N393" i="25"/>
  <c r="N388" i="25"/>
  <c r="N385" i="25"/>
  <c r="N382" i="25"/>
  <c r="N378" i="25"/>
  <c r="N371" i="25"/>
  <c r="N373" i="25"/>
  <c r="N366" i="25"/>
  <c r="N362" i="25"/>
  <c r="N359" i="25"/>
  <c r="N353" i="25"/>
  <c r="N350" i="25"/>
  <c r="N345" i="25"/>
  <c r="N342" i="25"/>
  <c r="N337" i="25"/>
  <c r="N334" i="25"/>
  <c r="N330" i="25"/>
  <c r="N326" i="25"/>
  <c r="N321" i="25"/>
  <c r="N317" i="25"/>
  <c r="N313" i="25"/>
  <c r="N309" i="25"/>
  <c r="N306" i="25"/>
  <c r="N302" i="25"/>
  <c r="N298" i="25"/>
  <c r="N293" i="25"/>
  <c r="N289" i="25"/>
  <c r="N288" i="25"/>
  <c r="N281" i="25"/>
  <c r="N282" i="25"/>
  <c r="N273" i="25"/>
  <c r="N269" i="25"/>
  <c r="N265" i="25"/>
  <c r="N262" i="25"/>
  <c r="N257" i="25"/>
  <c r="N253" i="25"/>
  <c r="N249" i="25"/>
  <c r="N245" i="25"/>
  <c r="N242" i="25"/>
  <c r="N237" i="25"/>
  <c r="N234" i="25"/>
  <c r="N229" i="25"/>
  <c r="N228" i="25"/>
  <c r="N224" i="25"/>
  <c r="N218" i="25"/>
  <c r="N213" i="25"/>
  <c r="N210" i="25"/>
  <c r="N205" i="25"/>
  <c r="N201" i="25"/>
  <c r="N198" i="25"/>
  <c r="N193" i="25"/>
  <c r="N189" i="25"/>
  <c r="N5994" i="25"/>
  <c r="N5977" i="25"/>
  <c r="N5962" i="25"/>
  <c r="N5946" i="25"/>
  <c r="N5930" i="25"/>
  <c r="N5913" i="25"/>
  <c r="N5900" i="25"/>
  <c r="N5882" i="25"/>
  <c r="N5866" i="25"/>
  <c r="N5849" i="25"/>
  <c r="N5835" i="25"/>
  <c r="N5818" i="25"/>
  <c r="N5801" i="25"/>
  <c r="N5785" i="25"/>
  <c r="N5771" i="25"/>
  <c r="N5750" i="25"/>
  <c r="N5736" i="25"/>
  <c r="N5722" i="25"/>
  <c r="N5707" i="25"/>
  <c r="N5691" i="25"/>
  <c r="N5672" i="25"/>
  <c r="N5658" i="25"/>
  <c r="N5645" i="25"/>
  <c r="N5630" i="25"/>
  <c r="N5621" i="25"/>
  <c r="N5600" i="25"/>
  <c r="N6004" i="25"/>
  <c r="N5997" i="25"/>
  <c r="N5993" i="25"/>
  <c r="N5988" i="25"/>
  <c r="N5986" i="25"/>
  <c r="N5981" i="25"/>
  <c r="N5979" i="25"/>
  <c r="N5970" i="25"/>
  <c r="N5969" i="25"/>
  <c r="N5965" i="25"/>
  <c r="N5961" i="25"/>
  <c r="N5957" i="25"/>
  <c r="N5953" i="25"/>
  <c r="N5949" i="25"/>
  <c r="N5945" i="25"/>
  <c r="N5941" i="25"/>
  <c r="N5937" i="25"/>
  <c r="N5933" i="25"/>
  <c r="N5929" i="25"/>
  <c r="N5925" i="25"/>
  <c r="N5921" i="25"/>
  <c r="N5916" i="25"/>
  <c r="N5914" i="25"/>
  <c r="N5909" i="25"/>
  <c r="N5905" i="25"/>
  <c r="N5901" i="25"/>
  <c r="N5896" i="25"/>
  <c r="N5893" i="25"/>
  <c r="N5889" i="25"/>
  <c r="N5885" i="25"/>
  <c r="N5881" i="25"/>
  <c r="N5877" i="25"/>
  <c r="N5873" i="25"/>
  <c r="N5869" i="25"/>
  <c r="N5865" i="25"/>
  <c r="N5861" i="25"/>
  <c r="N5857" i="25"/>
  <c r="N5852" i="25"/>
  <c r="N5851" i="25"/>
  <c r="N5845" i="25"/>
  <c r="N5843" i="25"/>
  <c r="N5837" i="25"/>
  <c r="N5833" i="25"/>
  <c r="N5829" i="25"/>
  <c r="N5825" i="25"/>
  <c r="N5823" i="25"/>
  <c r="N5817" i="25"/>
  <c r="N5812" i="25"/>
  <c r="N5809" i="25"/>
  <c r="N5806" i="25"/>
  <c r="N5803" i="25"/>
  <c r="N5797" i="25"/>
  <c r="N5793" i="25"/>
  <c r="N5789" i="25"/>
  <c r="N5786" i="25"/>
  <c r="N5781" i="25"/>
  <c r="N5777" i="25"/>
  <c r="N5774" i="25"/>
  <c r="N5769" i="25"/>
  <c r="N5766" i="25"/>
  <c r="N5761" i="25"/>
  <c r="N5757" i="25"/>
  <c r="N5753" i="25"/>
  <c r="N5749" i="25"/>
  <c r="N5744" i="25"/>
  <c r="N5741" i="25"/>
  <c r="N5737" i="25"/>
  <c r="N5732" i="25"/>
  <c r="N5729" i="25"/>
  <c r="N5726" i="25"/>
  <c r="N5721" i="25"/>
  <c r="N5717" i="25"/>
  <c r="N5713" i="25"/>
  <c r="N5710" i="25"/>
  <c r="N5706" i="25"/>
  <c r="N5702" i="25"/>
  <c r="N5697" i="25"/>
  <c r="N5693" i="25"/>
  <c r="N5689" i="25"/>
  <c r="N5685" i="25"/>
  <c r="N5681" i="25"/>
  <c r="N5677" i="25"/>
  <c r="N5673" i="25"/>
  <c r="N5671" i="25"/>
  <c r="N5664" i="25"/>
  <c r="N5663" i="25"/>
  <c r="N5657" i="25"/>
  <c r="N5653" i="25"/>
  <c r="N5649" i="25"/>
  <c r="N5644" i="25"/>
  <c r="N5640" i="25"/>
  <c r="N5637" i="25"/>
  <c r="N5633" i="25"/>
  <c r="N5629" i="25"/>
  <c r="N5625" i="25"/>
  <c r="N5622" i="25"/>
  <c r="N5618" i="25"/>
  <c r="N5613" i="25"/>
  <c r="N5609" i="25"/>
  <c r="N5604" i="25"/>
  <c r="N5602" i="25"/>
  <c r="N5596" i="25"/>
  <c r="N5593" i="25"/>
  <c r="N5590" i="25"/>
  <c r="N5585" i="25"/>
  <c r="N5581" i="25"/>
  <c r="N5579" i="25"/>
  <c r="N5571" i="25"/>
  <c r="N5568" i="25"/>
  <c r="N5566" i="25"/>
  <c r="N5562" i="25"/>
  <c r="N5557" i="25"/>
  <c r="N5552" i="25"/>
  <c r="N5549" i="25"/>
  <c r="N5546" i="25"/>
  <c r="N5541" i="25"/>
  <c r="N5537" i="25"/>
  <c r="N5531" i="25"/>
  <c r="N5530" i="25"/>
  <c r="N5524" i="25"/>
  <c r="N5522" i="25"/>
  <c r="N5517" i="25"/>
  <c r="N5514" i="25"/>
  <c r="N5510" i="25"/>
  <c r="N5503" i="25"/>
  <c r="N5501" i="25"/>
  <c r="N5495" i="25"/>
  <c r="N5493" i="25"/>
  <c r="N5489" i="25"/>
  <c r="N5486" i="25"/>
  <c r="N5482" i="25"/>
  <c r="N5477" i="25"/>
  <c r="N5472" i="25"/>
  <c r="N5469" i="25"/>
  <c r="N5466" i="25"/>
  <c r="N5460" i="25"/>
  <c r="N5459" i="25"/>
  <c r="N5453" i="25"/>
  <c r="N5449" i="25"/>
  <c r="N5445" i="25"/>
  <c r="N5442" i="25"/>
  <c r="N5438" i="25"/>
  <c r="N5434" i="25"/>
  <c r="N5430" i="25"/>
  <c r="N5425" i="25"/>
  <c r="N5421" i="25"/>
  <c r="N5417" i="25"/>
  <c r="N5413" i="25"/>
  <c r="N5409" i="25"/>
  <c r="N5405" i="25"/>
  <c r="N5400" i="25"/>
  <c r="N5397" i="25"/>
  <c r="N5393" i="25"/>
  <c r="N5388" i="25"/>
  <c r="N5383" i="25"/>
  <c r="N5381" i="25"/>
  <c r="N5377" i="25"/>
  <c r="N5373" i="25"/>
  <c r="N5368" i="25"/>
  <c r="N5366" i="25"/>
  <c r="N5360" i="25"/>
  <c r="N5357" i="25"/>
  <c r="N5354" i="25"/>
  <c r="N5351" i="25"/>
  <c r="N5347" i="25"/>
  <c r="N5341" i="25"/>
  <c r="N5337" i="25"/>
  <c r="N5335" i="25"/>
  <c r="N5329" i="25"/>
  <c r="N5324" i="25"/>
  <c r="N5321" i="25"/>
  <c r="N5317" i="25"/>
  <c r="N5313" i="25"/>
  <c r="N5308" i="25"/>
  <c r="N5306" i="25"/>
  <c r="N5302" i="25"/>
  <c r="N5298" i="25"/>
  <c r="N5295" i="25"/>
  <c r="N5289" i="25"/>
  <c r="N5285" i="25"/>
  <c r="N5281" i="25"/>
  <c r="N5277" i="25"/>
  <c r="N5273" i="25"/>
  <c r="N5269" i="25"/>
  <c r="N5265" i="25"/>
  <c r="N5262" i="25"/>
  <c r="N5259" i="25"/>
  <c r="N5252" i="25"/>
  <c r="N5249" i="25"/>
  <c r="N5245" i="25"/>
  <c r="N5241" i="25"/>
  <c r="N5237" i="25"/>
  <c r="N5233" i="25"/>
  <c r="N5229" i="25"/>
  <c r="N5225" i="25"/>
  <c r="N5221" i="25"/>
  <c r="N5217" i="25"/>
  <c r="N5213" i="25"/>
  <c r="N5209" i="25"/>
  <c r="N5205" i="25"/>
  <c r="N5201" i="25"/>
  <c r="N5197" i="25"/>
  <c r="N5193" i="25"/>
  <c r="N5189" i="25"/>
  <c r="N5185" i="25"/>
  <c r="N5180" i="25"/>
  <c r="N5179" i="25"/>
  <c r="N5171" i="25"/>
  <c r="N5172" i="25"/>
  <c r="N5165" i="25"/>
  <c r="N5162" i="25"/>
  <c r="N5157" i="25"/>
  <c r="N5154" i="25"/>
  <c r="N5149" i="25"/>
  <c r="N5145" i="25"/>
  <c r="N5141" i="25"/>
  <c r="N5138" i="25"/>
  <c r="N5131" i="25"/>
  <c r="N5127" i="25"/>
  <c r="N5124" i="25"/>
  <c r="N5120" i="25"/>
  <c r="N5115" i="25"/>
  <c r="N5111" i="25"/>
  <c r="N5109" i="25"/>
  <c r="N5104" i="25"/>
  <c r="N5102" i="25"/>
  <c r="N5098" i="25"/>
  <c r="N5091" i="25"/>
  <c r="N5090" i="25"/>
  <c r="N5088" i="25"/>
  <c r="N5082" i="25"/>
  <c r="N5078" i="25"/>
  <c r="N5072" i="25"/>
  <c r="N5070" i="25"/>
  <c r="N5068" i="25"/>
  <c r="N5064" i="25"/>
  <c r="N5058" i="25"/>
  <c r="N5054" i="25"/>
  <c r="N5048" i="25"/>
  <c r="N5044" i="25"/>
  <c r="N5042" i="25"/>
  <c r="N5038" i="25"/>
  <c r="N5034" i="25"/>
  <c r="N5029" i="25"/>
  <c r="N5028" i="25"/>
  <c r="N5021" i="25"/>
  <c r="N5020" i="25"/>
  <c r="N5014" i="25"/>
  <c r="N5009" i="25"/>
  <c r="N5003" i="25"/>
  <c r="N5001" i="25"/>
  <c r="N4997" i="25"/>
  <c r="N4994" i="25"/>
  <c r="N4990" i="25"/>
  <c r="N4986" i="25"/>
  <c r="N4982" i="25"/>
  <c r="N4976" i="25"/>
  <c r="N4972" i="25"/>
  <c r="N4970" i="25"/>
  <c r="N4966" i="25"/>
  <c r="N4959" i="25"/>
  <c r="N4956" i="25"/>
  <c r="N4952" i="25"/>
  <c r="N4950" i="25"/>
  <c r="N4943" i="25"/>
  <c r="N4942" i="25"/>
  <c r="N4936" i="25"/>
  <c r="N4934" i="25"/>
  <c r="N4928" i="25"/>
  <c r="N4923" i="25"/>
  <c r="N4919" i="25"/>
  <c r="N4920" i="25"/>
  <c r="N4913" i="25"/>
  <c r="N4910" i="25"/>
  <c r="N4903" i="25"/>
  <c r="N4902" i="25"/>
  <c r="N4897" i="25"/>
  <c r="N4894" i="25"/>
  <c r="N4888" i="25"/>
  <c r="N4886" i="25"/>
  <c r="N4882" i="25"/>
  <c r="N4878" i="25"/>
  <c r="N4871" i="25"/>
  <c r="N4867" i="25"/>
  <c r="N4865" i="25"/>
  <c r="N4859" i="25"/>
  <c r="N4857" i="25"/>
  <c r="N4851" i="25"/>
  <c r="N4850" i="25"/>
  <c r="N4846" i="25"/>
  <c r="N4842" i="25"/>
  <c r="N4835" i="25"/>
  <c r="N4836" i="25"/>
  <c r="N4830" i="25"/>
  <c r="N4826" i="25"/>
  <c r="N4820" i="25"/>
  <c r="N4818" i="25"/>
  <c r="N4811" i="25"/>
  <c r="N4808" i="25"/>
  <c r="N4806" i="25"/>
  <c r="N4801" i="25"/>
  <c r="N4797" i="25"/>
  <c r="N4793" i="25"/>
  <c r="N4787" i="25"/>
  <c r="N4786" i="25"/>
  <c r="N4780" i="25"/>
  <c r="N4779" i="25"/>
  <c r="N4774" i="25"/>
  <c r="N4769" i="25"/>
  <c r="N4765" i="25"/>
  <c r="N4762" i="25"/>
  <c r="N4755" i="25"/>
  <c r="N4753" i="25"/>
  <c r="N4747" i="25"/>
  <c r="N4743" i="25"/>
  <c r="N4739" i="25"/>
  <c r="N4738" i="25"/>
  <c r="N4731" i="25"/>
  <c r="N4729" i="25"/>
  <c r="N4723" i="25"/>
  <c r="N4720" i="25"/>
  <c r="N4715" i="25"/>
  <c r="N4714" i="25"/>
  <c r="N4710" i="25"/>
  <c r="N4706" i="25"/>
  <c r="N4702" i="25"/>
  <c r="N4695" i="25"/>
  <c r="N4694" i="25"/>
  <c r="N4690" i="25"/>
  <c r="N4686" i="25"/>
  <c r="N4682" i="25"/>
  <c r="N4680" i="25"/>
  <c r="N4671" i="25"/>
  <c r="N4672" i="25"/>
  <c r="N4664" i="25"/>
  <c r="N4662" i="25"/>
  <c r="N4658" i="25"/>
  <c r="N4651" i="25"/>
  <c r="N4648" i="25"/>
  <c r="N4646" i="25"/>
  <c r="N4640" i="25"/>
  <c r="N4635" i="25"/>
  <c r="N4631" i="25"/>
  <c r="N4629" i="25"/>
  <c r="N4624" i="25"/>
  <c r="N4622" i="25"/>
  <c r="N4616" i="25"/>
  <c r="N4611" i="25"/>
  <c r="N4607" i="25"/>
  <c r="N4603" i="25"/>
  <c r="N4604" i="25"/>
  <c r="N4598" i="25"/>
  <c r="N4594" i="25"/>
  <c r="N4590" i="25"/>
  <c r="N4583" i="25"/>
  <c r="N4582" i="25"/>
  <c r="N4578" i="25"/>
  <c r="N4573" i="25"/>
  <c r="N4570" i="25"/>
  <c r="N4566" i="25"/>
  <c r="N4562" i="25"/>
  <c r="N4558" i="25"/>
  <c r="N4554" i="25"/>
  <c r="N4548" i="25"/>
  <c r="N4546" i="25"/>
  <c r="N4539" i="25"/>
  <c r="N4536" i="25"/>
  <c r="N4531" i="25"/>
  <c r="N4529" i="25"/>
  <c r="N4526" i="25"/>
  <c r="N4522" i="25"/>
  <c r="N4516" i="25"/>
  <c r="N4511" i="25"/>
  <c r="N4507" i="25"/>
  <c r="N4506" i="25"/>
  <c r="N4502" i="25"/>
  <c r="N4497" i="25"/>
  <c r="N4496" i="25"/>
  <c r="N4487" i="25"/>
  <c r="N4485" i="25"/>
  <c r="N4481" i="25"/>
  <c r="N4475" i="25"/>
  <c r="N4474" i="25"/>
  <c r="N4467" i="25"/>
  <c r="N4463" i="25"/>
  <c r="N4459" i="25"/>
  <c r="N4457" i="25"/>
  <c r="N4454" i="25"/>
  <c r="N4450" i="25"/>
  <c r="N4444" i="25"/>
  <c r="N4442" i="25"/>
  <c r="N4438" i="25"/>
  <c r="N4431" i="25"/>
  <c r="N4429" i="25"/>
  <c r="N4424" i="25"/>
  <c r="N4419" i="25"/>
  <c r="N4418" i="25"/>
  <c r="N4412" i="25"/>
  <c r="N4407" i="25"/>
  <c r="N4406" i="25"/>
  <c r="N4399" i="25"/>
  <c r="N4395" i="25"/>
  <c r="N4391" i="25"/>
  <c r="N4387" i="25"/>
  <c r="N4388" i="25"/>
  <c r="N4380" i="25"/>
  <c r="N4376" i="25"/>
  <c r="N4373" i="25"/>
  <c r="N4371" i="25"/>
  <c r="N4364" i="25"/>
  <c r="N4363" i="25"/>
  <c r="N4356" i="25"/>
  <c r="N4355" i="25"/>
  <c r="N4348" i="25"/>
  <c r="N4344" i="25"/>
  <c r="N4340" i="25"/>
  <c r="N4337" i="25"/>
  <c r="N4332" i="25"/>
  <c r="N4328" i="25"/>
  <c r="N4327" i="25"/>
  <c r="N4323" i="25"/>
  <c r="N4316" i="25"/>
  <c r="N4315" i="25"/>
  <c r="N4311" i="25"/>
  <c r="N4304" i="25"/>
  <c r="N4303" i="25"/>
  <c r="N4296" i="25"/>
  <c r="N4292" i="25"/>
  <c r="N4291" i="25"/>
  <c r="N4284" i="25"/>
  <c r="N4280" i="25"/>
  <c r="N4279" i="25"/>
  <c r="N4272" i="25"/>
  <c r="N4271" i="25"/>
  <c r="N4267" i="25"/>
  <c r="N4263" i="25"/>
  <c r="N4256" i="25"/>
  <c r="N4252" i="25"/>
  <c r="N4248" i="25"/>
  <c r="N4245" i="25"/>
  <c r="N4240" i="25"/>
  <c r="N4237" i="25"/>
  <c r="N4232" i="25"/>
  <c r="N4228" i="25"/>
  <c r="N4227" i="25"/>
  <c r="N4220" i="25"/>
  <c r="N4216" i="25"/>
  <c r="N4214" i="25"/>
  <c r="N4209" i="25"/>
  <c r="N4207" i="25"/>
  <c r="N4200" i="25"/>
  <c r="N4196" i="25"/>
  <c r="N4192" i="25"/>
  <c r="N4188" i="25"/>
  <c r="N4184" i="25"/>
  <c r="N4180" i="25"/>
  <c r="N4176" i="25"/>
  <c r="N4175" i="25"/>
  <c r="N4171" i="25"/>
  <c r="N4164" i="25"/>
  <c r="N4163" i="25"/>
  <c r="N4157" i="25"/>
  <c r="N4152" i="25"/>
  <c r="N4151" i="25"/>
  <c r="N4144" i="25"/>
  <c r="N4143" i="25"/>
  <c r="N4137" i="25"/>
  <c r="N4133" i="25"/>
  <c r="N4131" i="25"/>
  <c r="N4125" i="25"/>
  <c r="N4123" i="25"/>
  <c r="N4119" i="25"/>
  <c r="N4113" i="25"/>
  <c r="N4109" i="25"/>
  <c r="N4107" i="25"/>
  <c r="N4101" i="25"/>
  <c r="N4099" i="25"/>
  <c r="N4092" i="25"/>
  <c r="N4091" i="25"/>
  <c r="N4084" i="25"/>
  <c r="N4085" i="25"/>
  <c r="N4076" i="25"/>
  <c r="N4072" i="25"/>
  <c r="N4069" i="25"/>
  <c r="N4064" i="25"/>
  <c r="N4060" i="25"/>
  <c r="N4056" i="25"/>
  <c r="N4052" i="25"/>
  <c r="N4051" i="25"/>
  <c r="N4047" i="25"/>
  <c r="N4043" i="25"/>
  <c r="N4037" i="25"/>
  <c r="N4032" i="25"/>
  <c r="N4028" i="25"/>
  <c r="N4027" i="25"/>
  <c r="N4021" i="25"/>
  <c r="N4017" i="25"/>
  <c r="N4012" i="25"/>
  <c r="N4011" i="25"/>
  <c r="N4007" i="25"/>
  <c r="N4001" i="25"/>
  <c r="N3999" i="25"/>
  <c r="N3995" i="25"/>
  <c r="N3988" i="25"/>
  <c r="N3987" i="25"/>
  <c r="N3980" i="25"/>
  <c r="N3977" i="25"/>
  <c r="N3975" i="25"/>
  <c r="N3971" i="25"/>
  <c r="N3964" i="25"/>
  <c r="N3960" i="25"/>
  <c r="N3959" i="25"/>
  <c r="N3952" i="25"/>
  <c r="N3948" i="25"/>
  <c r="N3944" i="25"/>
  <c r="N3940" i="25"/>
  <c r="N3939" i="25"/>
  <c r="N3935" i="25"/>
  <c r="N3928" i="25"/>
  <c r="N3925" i="25"/>
  <c r="N3923" i="25"/>
  <c r="N3917" i="25"/>
  <c r="N3915" i="25"/>
  <c r="N3908" i="25"/>
  <c r="N3904" i="25"/>
  <c r="N3900" i="25"/>
  <c r="N3899" i="25"/>
  <c r="N3892" i="25"/>
  <c r="N3888" i="25"/>
  <c r="N3885" i="25"/>
  <c r="N3883" i="25"/>
  <c r="N3876" i="25"/>
  <c r="N3875" i="25"/>
  <c r="N3868" i="25"/>
  <c r="N3864" i="25"/>
  <c r="N3863" i="25"/>
  <c r="N3857" i="25"/>
  <c r="N3853" i="25"/>
  <c r="N3851" i="25"/>
  <c r="N3847" i="25"/>
  <c r="N3843" i="25"/>
  <c r="N3836" i="25"/>
  <c r="N3833" i="25"/>
  <c r="N3831" i="25"/>
  <c r="N3824" i="25"/>
  <c r="N3820" i="25"/>
  <c r="N3816" i="25"/>
  <c r="N3812" i="25"/>
  <c r="N3811" i="25"/>
  <c r="N3804" i="25"/>
  <c r="N3800" i="25"/>
  <c r="N3797" i="25"/>
  <c r="N3795" i="25"/>
  <c r="N3788" i="25"/>
  <c r="N3785" i="25"/>
  <c r="N3783" i="25"/>
  <c r="N3776" i="25"/>
  <c r="N3772" i="25"/>
  <c r="N3769" i="25"/>
  <c r="N3767" i="25"/>
  <c r="N3760" i="25"/>
  <c r="N3757" i="25"/>
  <c r="N3752" i="25"/>
  <c r="N3748" i="25"/>
  <c r="N3747" i="25"/>
  <c r="N3740" i="25"/>
  <c r="N3736" i="25"/>
  <c r="N3735" i="25"/>
  <c r="N3728" i="25"/>
  <c r="N3724" i="25"/>
  <c r="N3720" i="25"/>
  <c r="N3716" i="25"/>
  <c r="N3712" i="25"/>
  <c r="N3709" i="25"/>
  <c r="N3707" i="25"/>
  <c r="N3703" i="25"/>
  <c r="N3696" i="25"/>
  <c r="N3692" i="25"/>
  <c r="N3691" i="25"/>
  <c r="N3687" i="25"/>
  <c r="N3681" i="25"/>
  <c r="N3679" i="25"/>
  <c r="N3675" i="25"/>
  <c r="N3669" i="25"/>
  <c r="N3664" i="25"/>
  <c r="N3661" i="25"/>
  <c r="N3657" i="25"/>
  <c r="N3653" i="25"/>
  <c r="N3649" i="25"/>
  <c r="N3645" i="25"/>
  <c r="N3641" i="25"/>
  <c r="N3637" i="25"/>
  <c r="N3633" i="25"/>
  <c r="N3628" i="25"/>
  <c r="N3624" i="25"/>
  <c r="N3620" i="25"/>
  <c r="N3616" i="25"/>
  <c r="N3612" i="25"/>
  <c r="N3608" i="25"/>
  <c r="N3604" i="25"/>
  <c r="N3600" i="25"/>
  <c r="N3599" i="25"/>
  <c r="N3595" i="25"/>
  <c r="N3588" i="25"/>
  <c r="N3587" i="25"/>
  <c r="N3581" i="25"/>
  <c r="N3577" i="25"/>
  <c r="N3573" i="25"/>
  <c r="N3569" i="25"/>
  <c r="N3564" i="25"/>
  <c r="N3560" i="25"/>
  <c r="N3556" i="25"/>
  <c r="N3553" i="25"/>
  <c r="N3551" i="25"/>
  <c r="N3544" i="25"/>
  <c r="N3540" i="25"/>
  <c r="N3537" i="25"/>
  <c r="N3533" i="25"/>
  <c r="N3529" i="25"/>
  <c r="N3525" i="25"/>
  <c r="N3521" i="25"/>
  <c r="N3517" i="25"/>
  <c r="N3513" i="25"/>
  <c r="N3509" i="25"/>
  <c r="N3504" i="25"/>
  <c r="N3500" i="25"/>
  <c r="N3497" i="25"/>
  <c r="N3492" i="25"/>
  <c r="N3490" i="25"/>
  <c r="N3483" i="25"/>
  <c r="N3481" i="25"/>
  <c r="N3480" i="25"/>
  <c r="N3473" i="25"/>
  <c r="N3472" i="25"/>
  <c r="N3465" i="25"/>
  <c r="N3464" i="25"/>
  <c r="N3457" i="25"/>
  <c r="N3454" i="25"/>
  <c r="N3448" i="25"/>
  <c r="N3446" i="25"/>
  <c r="N3439" i="25"/>
  <c r="N3438" i="25"/>
  <c r="N3432" i="25"/>
  <c r="N3429" i="25"/>
  <c r="N3426" i="25"/>
  <c r="N3422" i="25"/>
  <c r="N3415" i="25"/>
  <c r="N3412" i="25"/>
  <c r="N3410" i="25"/>
  <c r="N3404" i="25"/>
  <c r="N3402" i="25"/>
  <c r="N3395" i="25"/>
  <c r="N3394" i="25"/>
  <c r="N3387" i="25"/>
  <c r="N3386" i="25"/>
  <c r="N3379" i="25"/>
  <c r="N3378" i="25"/>
  <c r="N3371" i="25"/>
  <c r="N3370" i="25"/>
  <c r="N3368" i="25"/>
  <c r="N3361" i="25"/>
  <c r="N3357" i="25"/>
  <c r="N3353" i="25"/>
  <c r="N3352" i="25"/>
  <c r="N3345" i="25"/>
  <c r="N3344" i="25"/>
  <c r="N3338" i="25"/>
  <c r="N3331" i="25"/>
  <c r="N3327" i="25"/>
  <c r="N3326" i="25"/>
  <c r="N3319" i="25"/>
  <c r="N3317" i="25"/>
  <c r="N3313" i="25"/>
  <c r="N3309" i="25"/>
  <c r="N3306" i="25"/>
  <c r="N3299" i="25"/>
  <c r="N3295" i="25"/>
  <c r="N3293" i="25"/>
  <c r="N3292" i="25"/>
  <c r="N3288" i="25"/>
  <c r="N3282" i="25"/>
  <c r="N3280" i="25"/>
  <c r="N3273" i="25"/>
  <c r="N3270" i="25"/>
  <c r="N3264" i="25"/>
  <c r="N3262" i="25"/>
  <c r="N3255" i="25"/>
  <c r="N3254" i="25"/>
  <c r="N3247" i="25"/>
  <c r="N3246" i="25"/>
  <c r="N3239" i="25"/>
  <c r="N3238" i="25"/>
  <c r="N3232" i="25"/>
  <c r="N3230" i="25"/>
  <c r="N3223" i="25"/>
  <c r="N3222" i="25"/>
  <c r="N3216" i="25"/>
  <c r="N3214" i="25"/>
  <c r="N3207" i="25"/>
  <c r="N3206" i="25"/>
  <c r="N3200" i="25"/>
  <c r="N3198" i="25"/>
  <c r="N3196" i="25"/>
  <c r="N3190" i="25"/>
  <c r="N3183" i="25"/>
  <c r="N3179" i="25"/>
  <c r="N3178" i="25"/>
  <c r="N3171" i="25"/>
  <c r="N3169" i="25"/>
  <c r="N3168" i="25"/>
  <c r="N3161" i="25"/>
  <c r="N3160" i="25"/>
  <c r="N3153" i="25"/>
  <c r="N3152" i="25"/>
  <c r="N3145" i="25"/>
  <c r="N3142" i="25"/>
  <c r="N3137" i="25"/>
  <c r="N3132" i="25"/>
  <c r="N3128" i="25"/>
  <c r="N3124" i="25"/>
  <c r="N3120" i="25"/>
  <c r="N3116" i="25"/>
  <c r="N3112" i="25"/>
  <c r="N3108" i="25"/>
  <c r="N3104" i="25"/>
  <c r="N3103" i="25"/>
  <c r="N3097" i="25"/>
  <c r="N3092" i="25"/>
  <c r="N3091" i="25"/>
  <c r="N3085" i="25"/>
  <c r="N3081" i="25"/>
  <c r="N3077" i="25"/>
  <c r="N3073" i="25"/>
  <c r="N3069" i="25"/>
  <c r="N3064" i="25"/>
  <c r="N3061" i="25"/>
  <c r="N3057" i="25"/>
  <c r="N3052" i="25"/>
  <c r="N3051" i="25"/>
  <c r="N3045" i="25"/>
  <c r="N3043" i="25"/>
  <c r="N3037" i="25"/>
  <c r="N3033" i="25"/>
  <c r="N3029" i="25"/>
  <c r="N3027" i="25"/>
  <c r="N3020" i="25"/>
  <c r="N3017" i="25"/>
  <c r="N3012" i="25"/>
  <c r="N3008" i="25"/>
  <c r="N3007" i="25"/>
  <c r="N3003" i="25"/>
  <c r="N2997" i="25"/>
  <c r="N2992" i="25"/>
  <c r="N2988" i="25"/>
  <c r="N2985" i="25"/>
  <c r="N2981" i="25"/>
  <c r="N2977" i="25"/>
  <c r="N2973" i="25"/>
  <c r="N2969" i="25"/>
  <c r="N2965" i="25"/>
  <c r="N2961" i="25"/>
  <c r="N2957" i="25"/>
  <c r="N2953" i="25"/>
  <c r="N2949" i="25"/>
  <c r="N2945" i="25"/>
  <c r="N2941" i="25"/>
  <c r="N2937" i="25"/>
  <c r="N2933" i="25"/>
  <c r="N2929" i="25"/>
  <c r="N2925" i="25"/>
  <c r="N2921" i="25"/>
  <c r="N2916" i="25"/>
  <c r="N2915" i="25"/>
  <c r="N2909" i="25"/>
  <c r="N2907" i="25"/>
  <c r="N2900" i="25"/>
  <c r="N2896" i="25"/>
  <c r="N2892" i="25"/>
  <c r="N2888" i="25"/>
  <c r="N2884" i="25"/>
  <c r="N2883" i="25"/>
  <c r="N2878" i="25"/>
  <c r="N2872" i="25"/>
  <c r="N2868" i="25"/>
  <c r="N2864" i="25"/>
  <c r="N2860" i="25"/>
  <c r="N2856" i="25"/>
  <c r="N2852" i="25"/>
  <c r="N2848" i="25"/>
  <c r="N2844" i="25"/>
  <c r="N2840" i="25"/>
  <c r="N2836" i="25"/>
  <c r="N2832" i="25"/>
  <c r="N2828" i="25"/>
  <c r="N2824" i="25"/>
  <c r="N2820" i="25"/>
  <c r="N2816" i="25"/>
  <c r="N2812" i="25"/>
  <c r="N2808" i="25"/>
  <c r="N2807" i="25"/>
  <c r="N2801" i="25"/>
  <c r="N2796" i="25"/>
  <c r="N2793" i="25"/>
  <c r="N2789" i="25"/>
  <c r="N2785" i="25"/>
  <c r="N2780" i="25"/>
  <c r="N2776" i="25"/>
  <c r="N2773" i="25"/>
  <c r="N2769" i="25"/>
  <c r="N2765" i="25"/>
  <c r="N2763" i="25"/>
  <c r="N2757" i="25"/>
  <c r="N2752" i="25"/>
  <c r="N2749" i="25"/>
  <c r="N2744" i="25"/>
  <c r="N2741" i="25"/>
  <c r="N2736" i="25"/>
  <c r="N2733" i="25"/>
  <c r="N2728" i="25"/>
  <c r="N2725" i="25"/>
  <c r="N2721" i="25"/>
  <c r="N2717" i="25"/>
  <c r="N2715" i="25"/>
  <c r="N2709" i="25"/>
  <c r="N2705" i="25"/>
  <c r="N2703" i="25"/>
  <c r="N2696" i="25"/>
  <c r="N2695" i="25"/>
  <c r="N2688" i="25"/>
  <c r="N2684" i="25"/>
  <c r="N2680" i="25"/>
  <c r="N2676" i="25"/>
  <c r="N2672" i="25"/>
  <c r="N2668" i="25"/>
  <c r="N2664" i="25"/>
  <c r="N2660" i="25"/>
  <c r="N2656" i="25"/>
  <c r="N2652" i="25"/>
  <c r="N2648" i="25"/>
  <c r="N2646" i="25"/>
  <c r="N2640" i="25"/>
  <c r="N2638" i="25"/>
  <c r="N2632" i="25"/>
  <c r="N2630" i="25"/>
  <c r="N2623" i="25"/>
  <c r="N2622" i="25"/>
  <c r="N2616" i="25"/>
  <c r="N2614" i="25"/>
  <c r="N2608" i="25"/>
  <c r="N2606" i="25"/>
  <c r="N2602" i="25"/>
  <c r="N2598" i="25"/>
  <c r="N2596" i="25"/>
  <c r="N2589" i="25"/>
  <c r="N2586" i="25"/>
  <c r="N2579" i="25"/>
  <c r="N2575" i="25"/>
  <c r="N2571" i="25"/>
  <c r="N2570" i="25"/>
  <c r="N2568" i="25"/>
  <c r="N2562" i="25"/>
  <c r="N2560" i="25"/>
  <c r="N2554" i="25"/>
  <c r="N2547" i="25"/>
  <c r="N2545" i="25"/>
  <c r="N2544" i="25"/>
  <c r="N2537" i="25"/>
  <c r="N2536" i="25"/>
  <c r="N2529" i="25"/>
  <c r="N2528" i="25"/>
  <c r="N2521" i="25"/>
  <c r="N2520" i="25"/>
  <c r="N2513" i="25"/>
  <c r="N2512" i="25"/>
  <c r="N2505" i="25"/>
  <c r="N2504" i="25"/>
  <c r="N2497" i="25"/>
  <c r="N2493" i="25"/>
  <c r="N2489" i="25"/>
  <c r="N2486" i="25"/>
  <c r="N2479" i="25"/>
  <c r="N2480" i="25"/>
  <c r="N2474" i="25"/>
  <c r="N2468" i="25"/>
  <c r="N2466" i="25"/>
  <c r="N2460" i="25"/>
  <c r="N2458" i="25"/>
  <c r="N2452" i="25"/>
  <c r="N2450" i="25"/>
  <c r="N2444" i="25"/>
  <c r="N2442" i="25"/>
  <c r="N2435" i="25"/>
  <c r="N2432" i="25"/>
  <c r="N2429" i="25"/>
  <c r="N2425" i="25"/>
  <c r="N2424" i="25"/>
  <c r="N2417" i="25"/>
  <c r="N2416" i="25"/>
  <c r="N2409" i="25"/>
  <c r="N2408" i="25"/>
  <c r="N2401" i="25"/>
  <c r="N2400" i="25"/>
  <c r="N2393" i="25"/>
  <c r="N2392" i="25"/>
  <c r="N2385" i="25"/>
  <c r="N2384" i="25"/>
  <c r="N2377" i="25"/>
  <c r="N2376" i="25"/>
  <c r="N2370" i="25"/>
  <c r="N2364" i="25"/>
  <c r="N2362" i="25"/>
  <c r="N2360" i="25"/>
  <c r="N2354" i="25"/>
  <c r="N2347" i="25"/>
  <c r="N2345" i="25"/>
  <c r="N2341" i="25"/>
  <c r="N2336" i="25"/>
  <c r="N2334" i="25"/>
  <c r="N2328" i="25"/>
  <c r="N2326" i="25"/>
  <c r="N2319" i="25"/>
  <c r="N2316" i="25"/>
  <c r="N2313" i="25"/>
  <c r="N2310" i="25"/>
  <c r="N2308" i="25"/>
  <c r="N2301" i="25"/>
  <c r="N2295" i="25"/>
  <c r="N2291" i="25"/>
  <c r="N2290" i="25"/>
  <c r="N2283" i="25"/>
  <c r="N2279" i="25"/>
  <c r="N2280" i="25"/>
  <c r="N2271" i="25"/>
  <c r="N2267" i="25"/>
  <c r="N2266" i="25"/>
  <c r="N2260" i="25"/>
  <c r="N2258" i="25"/>
  <c r="N2253" i="25"/>
  <c r="N2248" i="25"/>
  <c r="N2246" i="25"/>
  <c r="N2240" i="25"/>
  <c r="N2238" i="25"/>
  <c r="N2232" i="25"/>
  <c r="N2230" i="25"/>
  <c r="N2223" i="25"/>
  <c r="N2222" i="25"/>
  <c r="N2216" i="25"/>
  <c r="N2214" i="25"/>
  <c r="N2207" i="25"/>
  <c r="N2206" i="25"/>
  <c r="N2199" i="25"/>
  <c r="N2197" i="25"/>
  <c r="N2191" i="25"/>
  <c r="N2189" i="25"/>
  <c r="N2186" i="25"/>
  <c r="N2182" i="25"/>
  <c r="N2180" i="25"/>
  <c r="N2171" i="25"/>
  <c r="N2172" i="25"/>
  <c r="N2164" i="25"/>
  <c r="N2163" i="25"/>
  <c r="N2157" i="25"/>
  <c r="N2156" i="25"/>
  <c r="N2150" i="25"/>
  <c r="N2143" i="25"/>
  <c r="N2141" i="25"/>
  <c r="N2136" i="25"/>
  <c r="N2131" i="25"/>
  <c r="N2129" i="25"/>
  <c r="N2128" i="25"/>
  <c r="N2122" i="25"/>
  <c r="N2120" i="25"/>
  <c r="N2113" i="25"/>
  <c r="N2112" i="25"/>
  <c r="N2105" i="25"/>
  <c r="N2104" i="25"/>
  <c r="N2097" i="25"/>
  <c r="N2096" i="25"/>
  <c r="N2089" i="25"/>
  <c r="N2088" i="25"/>
  <c r="N2081" i="25"/>
  <c r="N2080" i="25"/>
  <c r="N2074" i="25"/>
  <c r="N2072" i="25"/>
  <c r="N2066" i="25"/>
  <c r="N2061" i="25"/>
  <c r="N2057" i="25"/>
  <c r="N2053" i="25"/>
  <c r="N2049" i="25"/>
  <c r="N2048" i="25"/>
  <c r="N2041" i="25"/>
  <c r="N2040" i="25"/>
  <c r="N2033" i="25"/>
  <c r="N2032" i="25"/>
  <c r="N2025" i="25"/>
  <c r="N2024" i="25"/>
  <c r="N2017" i="25"/>
  <c r="N2011" i="25"/>
  <c r="N2007" i="25"/>
  <c r="N2005" i="25"/>
  <c r="N2002" i="25"/>
  <c r="N1995" i="25"/>
  <c r="N1991" i="25"/>
  <c r="N1990" i="25"/>
  <c r="N1988" i="25"/>
  <c r="N1981" i="25"/>
  <c r="N1980" i="25"/>
  <c r="N1973" i="25"/>
  <c r="N1972" i="25"/>
  <c r="N1965" i="25"/>
  <c r="N1964" i="25"/>
  <c r="N1957" i="25"/>
  <c r="N1956" i="25"/>
  <c r="N1949" i="25"/>
  <c r="N1948" i="25"/>
  <c r="N1941" i="25"/>
  <c r="N1940" i="25"/>
  <c r="N1934" i="25"/>
  <c r="N1929" i="25"/>
  <c r="N1925" i="25"/>
  <c r="N1924" i="25"/>
  <c r="N1918" i="25"/>
  <c r="N1916" i="25"/>
  <c r="N1910" i="25"/>
  <c r="N1906" i="25"/>
  <c r="N1902" i="25"/>
  <c r="N1897" i="25"/>
  <c r="N1893" i="25"/>
  <c r="N1892" i="25"/>
  <c r="N1885" i="25"/>
  <c r="N1884" i="25"/>
  <c r="N1878" i="25"/>
  <c r="N1873" i="25"/>
  <c r="N1869" i="25"/>
  <c r="N1865" i="25"/>
  <c r="N1861" i="25"/>
  <c r="N1856" i="25"/>
  <c r="N1851" i="25"/>
  <c r="N1850" i="25"/>
  <c r="N1848" i="25"/>
  <c r="N1841" i="25"/>
  <c r="N1840" i="25"/>
  <c r="N1834" i="25"/>
  <c r="N1832" i="25"/>
  <c r="N1825" i="25"/>
  <c r="N1824" i="25"/>
  <c r="N1817" i="25"/>
  <c r="N1816" i="25"/>
  <c r="N1809" i="25"/>
  <c r="N1808" i="25"/>
  <c r="N1802" i="25"/>
  <c r="N1800" i="25"/>
  <c r="N1793" i="25"/>
  <c r="N1792" i="25"/>
  <c r="N1785" i="25"/>
  <c r="N1779" i="25"/>
  <c r="N1777" i="25"/>
  <c r="N1771" i="25"/>
  <c r="N1770" i="25"/>
  <c r="N1766" i="25"/>
  <c r="N1762" i="25"/>
  <c r="N1755" i="25"/>
  <c r="N1756" i="25"/>
  <c r="N1747" i="25"/>
  <c r="N1743" i="25"/>
  <c r="N1742" i="25"/>
  <c r="N1735" i="25"/>
  <c r="N1733" i="25"/>
  <c r="N1729" i="25"/>
  <c r="N1728" i="25"/>
  <c r="N1722" i="25"/>
  <c r="N1720" i="25"/>
  <c r="N1713" i="25"/>
  <c r="N1708" i="25"/>
  <c r="N1703" i="25"/>
  <c r="N1701" i="25"/>
  <c r="N1700" i="25"/>
  <c r="N1693" i="25"/>
  <c r="N1692" i="25"/>
  <c r="N1686" i="25"/>
  <c r="N1684" i="25"/>
  <c r="N1677" i="25"/>
  <c r="N1676" i="25"/>
  <c r="N1669" i="25"/>
  <c r="N1668" i="25"/>
  <c r="N1661" i="25"/>
  <c r="N1660" i="25"/>
  <c r="N1653" i="25"/>
  <c r="N1652" i="25"/>
  <c r="N1645" i="25"/>
  <c r="N1644" i="25"/>
  <c r="N1638" i="25"/>
  <c r="N1633" i="25"/>
  <c r="N1629" i="25"/>
  <c r="N1625" i="25"/>
  <c r="N1622" i="25"/>
  <c r="N1615" i="25"/>
  <c r="N1611" i="25"/>
  <c r="N1609" i="25"/>
  <c r="N1608" i="25"/>
  <c r="N1599" i="25"/>
  <c r="N1595" i="25"/>
  <c r="N1594" i="25"/>
  <c r="N1592" i="25"/>
  <c r="N1585" i="25"/>
  <c r="N1584" i="25"/>
  <c r="N1577" i="25"/>
  <c r="N1576" i="25"/>
  <c r="N1570" i="25"/>
  <c r="N1568" i="25"/>
  <c r="N1562" i="25"/>
  <c r="N1559" i="25"/>
  <c r="N1554" i="25"/>
  <c r="N1550" i="25"/>
  <c r="N1543" i="25"/>
  <c r="N1542" i="25"/>
  <c r="N1536" i="25"/>
  <c r="N1534" i="25"/>
  <c r="N1528" i="25"/>
  <c r="N1526" i="25"/>
  <c r="N1520" i="25"/>
  <c r="N1518" i="25"/>
  <c r="N1514" i="25"/>
  <c r="N1510" i="25"/>
  <c r="N1504" i="25"/>
  <c r="N1502" i="25"/>
  <c r="N1496" i="25"/>
  <c r="N1494" i="25"/>
  <c r="N1487" i="25"/>
  <c r="N1486" i="25"/>
  <c r="N1480" i="25"/>
  <c r="N1478" i="25"/>
  <c r="N1471" i="25"/>
  <c r="N1470" i="25"/>
  <c r="N1463" i="25"/>
  <c r="N1462" i="25"/>
  <c r="N1458" i="25"/>
  <c r="N1454" i="25"/>
  <c r="N1448" i="25"/>
  <c r="N1446" i="25"/>
  <c r="N1440" i="25"/>
  <c r="N1438" i="25"/>
  <c r="N1431" i="25"/>
  <c r="N1430" i="25"/>
  <c r="N1424" i="25"/>
  <c r="N1422" i="25"/>
  <c r="N1416" i="25"/>
  <c r="N1414" i="25"/>
  <c r="N1408" i="25"/>
  <c r="N1406" i="25"/>
  <c r="N1401" i="25"/>
  <c r="N1395" i="25"/>
  <c r="N1392" i="25"/>
  <c r="N1390" i="25"/>
  <c r="N1386" i="25"/>
  <c r="N1379" i="25"/>
  <c r="N1378" i="25"/>
  <c r="N1371" i="25"/>
  <c r="N1367" i="25"/>
  <c r="N1366" i="25"/>
  <c r="N1359" i="25"/>
  <c r="N1358" i="25"/>
  <c r="N1354" i="25"/>
  <c r="N1350" i="25"/>
  <c r="N1343" i="25"/>
  <c r="N1342" i="25"/>
  <c r="N1335" i="25"/>
  <c r="N1334" i="25"/>
  <c r="N1328" i="25"/>
  <c r="N1326" i="25"/>
  <c r="N1320" i="25"/>
  <c r="N1318" i="25"/>
  <c r="N1312" i="25"/>
  <c r="N1310" i="25"/>
  <c r="N1304" i="25"/>
  <c r="N1302" i="25"/>
  <c r="N1296" i="25"/>
  <c r="N1294" i="25"/>
  <c r="N1288" i="25"/>
  <c r="N1286" i="25"/>
  <c r="N1279" i="25"/>
  <c r="N1278" i="25"/>
  <c r="N1274" i="25"/>
  <c r="N1267" i="25"/>
  <c r="N1266" i="25"/>
  <c r="N1262" i="25"/>
  <c r="N1258" i="25"/>
  <c r="N1254" i="25"/>
  <c r="N1248" i="25"/>
  <c r="N1245" i="25"/>
  <c r="N1243" i="25"/>
  <c r="N1238" i="25"/>
  <c r="N1236" i="25"/>
  <c r="N1230" i="25"/>
  <c r="N1225" i="25"/>
  <c r="N1221" i="25"/>
  <c r="N1220" i="25"/>
  <c r="N1214" i="25"/>
  <c r="N1212" i="25"/>
  <c r="N1206" i="25"/>
  <c r="N1199" i="25"/>
  <c r="N1197" i="25"/>
  <c r="N1196" i="25"/>
  <c r="N1189" i="25"/>
  <c r="N1186" i="25"/>
  <c r="N1182" i="25"/>
  <c r="N1178" i="25"/>
  <c r="N1174" i="25"/>
  <c r="N1170" i="25"/>
  <c r="N1164" i="25"/>
  <c r="N1162" i="25"/>
  <c r="N1156" i="25"/>
  <c r="N1154" i="25"/>
  <c r="N1148" i="25"/>
  <c r="N1146" i="25"/>
  <c r="N1139" i="25"/>
  <c r="N1138" i="25"/>
  <c r="N1131" i="25"/>
  <c r="N1130" i="25"/>
  <c r="N1123" i="25"/>
  <c r="N1122" i="25"/>
  <c r="N1116" i="25"/>
  <c r="N1114" i="25"/>
  <c r="N1105" i="25"/>
  <c r="N1106" i="25"/>
  <c r="N1103" i="25"/>
  <c r="N1098" i="25"/>
  <c r="N1096" i="25"/>
  <c r="N1090" i="25"/>
  <c r="N1085" i="25"/>
  <c r="N1081" i="25"/>
  <c r="N1080" i="25"/>
  <c r="N1076" i="25"/>
  <c r="N1069" i="25"/>
  <c r="N1068" i="25"/>
  <c r="N1062" i="25"/>
  <c r="N1055" i="25"/>
  <c r="N1056" i="25"/>
  <c r="N1049" i="25"/>
  <c r="N1046" i="25"/>
  <c r="N1040" i="25"/>
  <c r="N1038" i="25"/>
  <c r="N1032" i="25"/>
  <c r="N1030" i="25"/>
  <c r="N1024" i="25"/>
  <c r="N1022" i="25"/>
  <c r="N1016" i="25"/>
  <c r="N1014" i="25"/>
  <c r="N1008" i="25"/>
  <c r="N1006" i="25"/>
  <c r="N1000" i="25"/>
  <c r="N998" i="25"/>
  <c r="N992" i="25"/>
  <c r="N990" i="25"/>
  <c r="N984" i="25"/>
  <c r="N982" i="25"/>
  <c r="N976" i="25"/>
  <c r="N973" i="25"/>
  <c r="N968" i="25"/>
  <c r="N966" i="25"/>
  <c r="N959" i="25"/>
  <c r="N958" i="25"/>
  <c r="N952" i="25"/>
  <c r="N947" i="25"/>
  <c r="N946" i="25"/>
  <c r="N940" i="25"/>
  <c r="N938" i="25"/>
  <c r="N932" i="25"/>
  <c r="N930" i="25"/>
  <c r="N924" i="25"/>
  <c r="N922" i="25"/>
  <c r="N915" i="25"/>
  <c r="N914" i="25"/>
  <c r="N908" i="25"/>
  <c r="N906" i="25"/>
  <c r="N900" i="25"/>
  <c r="N898" i="25"/>
  <c r="N894" i="25"/>
  <c r="N890" i="25"/>
  <c r="N883" i="25"/>
  <c r="N884" i="25"/>
  <c r="N877" i="25"/>
  <c r="N873" i="25"/>
  <c r="N869" i="25"/>
  <c r="N866" i="25"/>
  <c r="N859" i="25"/>
  <c r="N858" i="25"/>
  <c r="N851" i="25"/>
  <c r="N850" i="25"/>
  <c r="N844" i="25"/>
  <c r="N842" i="25"/>
  <c r="N836" i="25"/>
  <c r="N834" i="25"/>
  <c r="N828" i="25"/>
  <c r="N826" i="25"/>
  <c r="N820" i="25"/>
  <c r="N818" i="25"/>
  <c r="N812" i="25"/>
  <c r="N810" i="25"/>
  <c r="N804" i="25"/>
  <c r="N802" i="25"/>
  <c r="N795" i="25"/>
  <c r="N794" i="25"/>
  <c r="N787" i="25"/>
  <c r="N786" i="25"/>
  <c r="N779" i="25"/>
  <c r="N776" i="25"/>
  <c r="N773" i="25"/>
  <c r="N770" i="25"/>
  <c r="N763" i="25"/>
  <c r="N761" i="25"/>
  <c r="N760" i="25"/>
  <c r="N754" i="25"/>
  <c r="N747" i="25"/>
  <c r="N745" i="25"/>
  <c r="N739" i="25"/>
  <c r="N738" i="25"/>
  <c r="N731" i="25"/>
  <c r="N730" i="25"/>
  <c r="N725" i="25"/>
  <c r="N722" i="25"/>
  <c r="N716" i="25"/>
  <c r="N714" i="25"/>
  <c r="N707" i="25"/>
  <c r="N706" i="25"/>
  <c r="N699" i="25"/>
  <c r="N698" i="25"/>
  <c r="N692" i="25"/>
  <c r="N690" i="25"/>
  <c r="N684" i="25"/>
  <c r="N682" i="25"/>
  <c r="N676" i="25"/>
  <c r="N674" i="25"/>
  <c r="N669" i="25"/>
  <c r="N666" i="25"/>
  <c r="N662" i="25"/>
  <c r="N656" i="25"/>
  <c r="N654" i="25"/>
  <c r="N648" i="25"/>
  <c r="N646" i="25"/>
  <c r="N641" i="25"/>
  <c r="N635" i="25"/>
  <c r="N636" i="25"/>
  <c r="N632" i="25"/>
  <c r="N623" i="25"/>
  <c r="N621" i="25"/>
  <c r="N615" i="25"/>
  <c r="N611" i="25"/>
  <c r="N610" i="25"/>
  <c r="N606" i="25"/>
  <c r="N602" i="25"/>
  <c r="N597" i="25"/>
  <c r="N594" i="25"/>
  <c r="N589" i="25"/>
  <c r="N588" i="25"/>
  <c r="N581" i="25"/>
  <c r="N578" i="25"/>
  <c r="N572" i="25"/>
  <c r="N569" i="25"/>
  <c r="N566" i="25"/>
  <c r="N562" i="25"/>
  <c r="N557" i="25"/>
  <c r="N553" i="25"/>
  <c r="N550" i="25"/>
  <c r="N545" i="25"/>
  <c r="N542" i="25"/>
  <c r="N537" i="25"/>
  <c r="N533" i="25"/>
  <c r="N530" i="25"/>
  <c r="N526" i="25"/>
  <c r="N519" i="25"/>
  <c r="N518" i="25"/>
  <c r="N511" i="25"/>
  <c r="N514" i="25"/>
  <c r="N505" i="25"/>
  <c r="N502" i="25"/>
  <c r="N498" i="25"/>
  <c r="N493" i="25"/>
  <c r="N488" i="25"/>
  <c r="N486" i="25"/>
  <c r="N482" i="25"/>
  <c r="N477" i="25"/>
  <c r="N474" i="25"/>
  <c r="N469" i="25"/>
  <c r="N465" i="25"/>
  <c r="N460" i="25"/>
  <c r="N457" i="25"/>
  <c r="N456" i="25"/>
  <c r="N447" i="25"/>
  <c r="N444" i="25"/>
  <c r="N442" i="25"/>
  <c r="N433" i="25"/>
  <c r="N436" i="25"/>
  <c r="N430" i="25"/>
  <c r="N425" i="25"/>
  <c r="N419" i="25"/>
  <c r="N417" i="25"/>
  <c r="N413" i="25"/>
  <c r="N410" i="25"/>
  <c r="N403" i="25"/>
  <c r="N401" i="25"/>
  <c r="N396" i="25"/>
  <c r="N394" i="25"/>
  <c r="N392" i="25"/>
  <c r="N384" i="25"/>
  <c r="N381" i="25"/>
  <c r="N376" i="25"/>
  <c r="N372" i="25"/>
  <c r="N370" i="25"/>
  <c r="N365" i="25"/>
  <c r="N361" i="25"/>
  <c r="N357" i="25"/>
  <c r="N354" i="25"/>
  <c r="N349" i="25"/>
  <c r="N346" i="25"/>
  <c r="N341" i="25"/>
  <c r="N335" i="25"/>
  <c r="N336" i="25"/>
  <c r="N329" i="25"/>
  <c r="N325" i="25"/>
  <c r="N322" i="25"/>
  <c r="N318" i="25"/>
  <c r="N314" i="25"/>
  <c r="N310" i="25"/>
  <c r="N305" i="25"/>
  <c r="N301" i="25"/>
  <c r="N297" i="25"/>
  <c r="N294" i="25"/>
  <c r="N287" i="25"/>
  <c r="N285" i="25"/>
  <c r="N279" i="25"/>
  <c r="N277" i="25"/>
  <c r="N276" i="25"/>
  <c r="N270" i="25"/>
  <c r="N263" i="25"/>
  <c r="N264" i="25"/>
  <c r="N256" i="25"/>
  <c r="N254" i="25"/>
  <c r="N250" i="25"/>
  <c r="N246" i="25"/>
  <c r="N241" i="25"/>
  <c r="N238" i="25"/>
  <c r="N233" i="25"/>
  <c r="N230" i="25"/>
  <c r="N226" i="25"/>
  <c r="N222" i="25"/>
  <c r="N217" i="25"/>
  <c r="N216" i="25"/>
  <c r="N209" i="25"/>
  <c r="N206" i="25"/>
  <c r="N202" i="25"/>
  <c r="N197" i="25"/>
  <c r="N194" i="25"/>
  <c r="N190" i="25"/>
  <c r="N5998" i="25"/>
  <c r="N5982" i="25"/>
  <c r="N5966" i="25"/>
  <c r="N5950" i="25"/>
  <c r="N5934" i="25"/>
  <c r="N5918" i="25"/>
  <c r="N5902" i="25"/>
  <c r="N5886" i="25"/>
  <c r="N5870" i="25"/>
  <c r="N5854" i="25"/>
  <c r="N5841" i="25"/>
  <c r="N5828" i="25"/>
  <c r="N5814" i="25"/>
  <c r="N5798" i="25"/>
  <c r="N5783" i="25"/>
  <c r="N5765" i="25"/>
  <c r="N5754" i="25"/>
  <c r="N5735" i="25"/>
  <c r="N5718" i="25"/>
  <c r="N5698" i="25"/>
  <c r="N5682" i="25"/>
  <c r="N5665" i="25"/>
  <c r="N5652" i="25"/>
  <c r="N5634" i="25"/>
  <c r="N5598" i="25"/>
  <c r="N6002" i="25"/>
  <c r="N6001" i="25"/>
  <c r="N5996" i="25"/>
  <c r="N5992" i="25"/>
  <c r="N5989" i="25"/>
  <c r="N5984" i="25"/>
  <c r="N5980" i="25"/>
  <c r="N5976" i="25"/>
  <c r="N5973" i="25"/>
  <c r="N5967" i="25"/>
  <c r="N5963" i="25"/>
  <c r="N5960" i="25"/>
  <c r="N5955" i="25"/>
  <c r="N5952" i="25"/>
  <c r="N5948" i="25"/>
  <c r="N5944" i="25"/>
  <c r="N5940" i="25"/>
  <c r="N5936" i="25"/>
  <c r="N5932" i="25"/>
  <c r="N5928" i="25"/>
  <c r="N5924" i="25"/>
  <c r="N5920" i="25"/>
  <c r="N5917" i="25"/>
  <c r="N5912" i="25"/>
  <c r="N5908" i="25"/>
  <c r="N5904" i="25"/>
  <c r="N5898" i="25"/>
  <c r="N5895" i="25"/>
  <c r="N5892" i="25"/>
  <c r="N5888" i="25"/>
  <c r="N5884" i="25"/>
  <c r="N5880" i="25"/>
  <c r="N5876" i="25"/>
  <c r="N5872" i="25"/>
  <c r="N5868" i="25"/>
  <c r="N5864" i="25"/>
  <c r="N5860" i="25"/>
  <c r="N5856" i="25"/>
  <c r="N5853" i="25"/>
  <c r="N5846" i="25"/>
  <c r="N5842" i="25"/>
  <c r="N5840" i="25"/>
  <c r="N5836" i="25"/>
  <c r="N5831" i="25"/>
  <c r="N5826" i="25"/>
  <c r="N5824" i="25"/>
  <c r="N5820" i="25"/>
  <c r="N5816" i="25"/>
  <c r="N5810" i="25"/>
  <c r="N5808" i="25"/>
  <c r="N5804" i="25"/>
  <c r="N5800" i="25"/>
  <c r="N5796" i="25"/>
  <c r="N5792" i="25"/>
  <c r="N5788" i="25"/>
  <c r="N5784" i="25"/>
  <c r="N5780" i="25"/>
  <c r="N5776" i="25"/>
  <c r="N5770" i="25"/>
  <c r="N5768" i="25"/>
  <c r="N5764" i="25"/>
  <c r="N5760" i="25"/>
  <c r="N5756" i="25"/>
  <c r="N5752" i="25"/>
  <c r="N5748" i="25"/>
  <c r="N5745" i="25"/>
  <c r="N5740" i="25"/>
  <c r="N5734" i="25"/>
  <c r="N5731" i="25"/>
  <c r="N5728" i="25"/>
  <c r="N5724" i="25"/>
  <c r="N5720" i="25"/>
  <c r="N5716" i="25"/>
  <c r="N5708" i="25"/>
  <c r="N5709" i="25"/>
  <c r="N5705" i="25"/>
  <c r="N5699" i="25"/>
  <c r="N5696" i="25"/>
  <c r="N5692" i="25"/>
  <c r="N5686" i="25"/>
  <c r="N5684" i="25"/>
  <c r="N5679" i="25"/>
  <c r="N5676" i="25"/>
  <c r="N5674" i="25"/>
  <c r="N5667" i="25"/>
  <c r="N5666" i="25"/>
  <c r="N5660" i="25"/>
  <c r="N5656" i="25"/>
  <c r="N5651" i="25"/>
  <c r="N5648" i="25"/>
  <c r="N5646" i="25"/>
  <c r="N5641" i="25"/>
  <c r="N5636" i="25"/>
  <c r="N5632" i="25"/>
  <c r="N5628" i="25"/>
  <c r="N5624" i="25"/>
  <c r="N5620" i="25"/>
  <c r="N5616" i="25"/>
  <c r="N5612" i="25"/>
  <c r="N5607" i="25"/>
  <c r="N5605" i="25"/>
  <c r="N5601" i="25"/>
  <c r="N5595" i="25"/>
  <c r="N5592" i="25"/>
  <c r="N5587" i="25"/>
  <c r="N5583" i="25"/>
  <c r="N5578" i="25"/>
  <c r="N5576" i="25"/>
  <c r="N5573" i="25"/>
  <c r="N5569" i="25"/>
  <c r="N5565" i="25"/>
  <c r="N5560" i="25"/>
  <c r="N5555" i="25"/>
  <c r="N5553" i="25"/>
  <c r="N5547" i="25"/>
  <c r="N5543" i="25"/>
  <c r="N5540" i="25"/>
  <c r="N5535" i="25"/>
  <c r="N5532" i="25"/>
  <c r="N5528" i="25"/>
  <c r="N5525" i="25"/>
  <c r="N5521" i="25"/>
  <c r="N5512" i="25"/>
  <c r="N5513" i="25"/>
  <c r="N5507" i="25"/>
  <c r="N5504" i="25"/>
  <c r="N5500" i="25"/>
  <c r="N5496" i="25"/>
  <c r="N5492" i="25"/>
  <c r="N5488" i="25"/>
  <c r="N5484" i="25"/>
  <c r="N5480" i="25"/>
  <c r="N5476" i="25"/>
  <c r="N5471" i="25"/>
  <c r="N5468" i="25"/>
  <c r="N5464" i="25"/>
  <c r="N5462" i="25"/>
  <c r="N5456" i="25"/>
  <c r="N5452" i="25"/>
  <c r="N5447" i="25"/>
  <c r="N5444" i="25"/>
  <c r="N5440" i="25"/>
  <c r="N5435" i="25"/>
  <c r="N5432" i="25"/>
  <c r="N5428" i="25"/>
  <c r="N5424" i="25"/>
  <c r="N5420" i="25"/>
  <c r="N5416" i="25"/>
  <c r="N5412" i="25"/>
  <c r="N5408" i="25"/>
  <c r="N5404" i="25"/>
  <c r="N5401" i="25"/>
  <c r="N5396" i="25"/>
  <c r="N5392" i="25"/>
  <c r="N5389" i="25"/>
  <c r="N5386" i="25"/>
  <c r="N5380" i="25"/>
  <c r="N5376" i="25"/>
  <c r="N5372" i="25"/>
  <c r="N5369" i="25"/>
  <c r="N5365" i="25"/>
  <c r="N5362" i="25"/>
  <c r="N5358" i="25"/>
  <c r="N5353" i="25"/>
  <c r="N5346" i="25"/>
  <c r="N5344" i="25"/>
  <c r="N5340" i="25"/>
  <c r="N5336" i="25"/>
  <c r="N5332" i="25"/>
  <c r="N5327" i="25"/>
  <c r="N5323" i="25"/>
  <c r="N5320" i="25"/>
  <c r="N5316" i="25"/>
  <c r="N5312" i="25"/>
  <c r="N5309" i="25"/>
  <c r="N5304" i="25"/>
  <c r="N5301" i="25"/>
  <c r="N5296" i="25"/>
  <c r="N5293" i="25"/>
  <c r="N5288" i="25"/>
  <c r="N5284" i="25"/>
  <c r="N5280" i="25"/>
  <c r="N5276" i="25"/>
  <c r="N5272" i="25"/>
  <c r="N5268" i="25"/>
  <c r="N5264" i="25"/>
  <c r="N5260" i="25"/>
  <c r="N5254" i="25"/>
  <c r="N5253" i="25"/>
  <c r="N5248" i="25"/>
  <c r="N5244" i="25"/>
  <c r="N5240" i="25"/>
  <c r="N5236" i="25"/>
  <c r="N5232" i="25"/>
  <c r="N5228" i="25"/>
  <c r="N5224" i="25"/>
  <c r="N5220" i="25"/>
  <c r="N5216" i="25"/>
  <c r="N5212" i="25"/>
  <c r="N5208" i="25"/>
  <c r="N5204" i="25"/>
  <c r="N5200" i="25"/>
  <c r="N5196" i="25"/>
  <c r="N5192" i="25"/>
  <c r="N5188" i="25"/>
  <c r="N5184" i="25"/>
  <c r="N5181" i="25"/>
  <c r="N5175" i="25"/>
  <c r="N5173" i="25"/>
  <c r="N5167" i="25"/>
  <c r="N5163" i="25"/>
  <c r="N5159" i="25"/>
  <c r="N5155" i="25"/>
  <c r="N5151" i="25"/>
  <c r="N5147" i="25"/>
  <c r="N5143" i="25"/>
  <c r="N5139" i="25"/>
  <c r="N5136" i="25"/>
  <c r="N5132" i="25"/>
  <c r="N5128" i="25"/>
  <c r="N5126" i="25"/>
  <c r="N5122" i="25"/>
  <c r="N5118" i="25"/>
  <c r="N5114" i="25"/>
  <c r="N5107" i="25"/>
  <c r="N5103" i="25"/>
  <c r="N5100" i="25"/>
  <c r="N5095" i="25"/>
  <c r="N5094" i="25"/>
  <c r="N5087" i="25"/>
  <c r="N5084" i="25"/>
  <c r="N5080" i="25"/>
  <c r="N5075" i="25"/>
  <c r="N5071" i="25"/>
  <c r="N5067" i="25"/>
  <c r="N5063" i="25"/>
  <c r="N5059" i="25"/>
  <c r="N5055" i="25"/>
  <c r="N5052" i="25"/>
  <c r="N5049" i="25"/>
  <c r="N5046" i="25"/>
  <c r="N5039" i="25"/>
  <c r="N5035" i="25"/>
  <c r="N5031" i="25"/>
  <c r="N5027" i="25"/>
  <c r="N5023" i="25"/>
  <c r="N5019" i="25"/>
  <c r="N5015" i="25"/>
  <c r="N5011" i="25"/>
  <c r="N5007" i="25"/>
  <c r="N5006" i="25"/>
  <c r="N4999" i="25"/>
  <c r="N4995" i="25"/>
  <c r="N4991" i="25"/>
  <c r="N4987" i="25"/>
  <c r="N4983" i="25"/>
  <c r="N4979" i="25"/>
  <c r="N4975" i="25"/>
  <c r="N4974" i="25"/>
  <c r="N4967" i="25"/>
  <c r="N4963" i="25"/>
  <c r="N4960" i="25"/>
  <c r="N4958" i="25"/>
  <c r="N4954" i="25"/>
  <c r="N4947" i="25"/>
  <c r="N4946" i="25"/>
  <c r="N4939" i="25"/>
  <c r="N4938" i="25"/>
  <c r="N4932" i="25"/>
  <c r="N4927" i="25"/>
  <c r="N4926" i="25"/>
  <c r="N4922" i="25"/>
  <c r="N4915" i="25"/>
  <c r="N4911" i="25"/>
  <c r="N4907" i="25"/>
  <c r="N4906" i="25"/>
  <c r="N4899" i="25"/>
  <c r="N4895" i="25"/>
  <c r="N4891" i="25"/>
  <c r="N4887" i="25"/>
  <c r="N4883" i="25"/>
  <c r="N4880" i="25"/>
  <c r="N4875" i="25"/>
  <c r="N4874" i="25"/>
  <c r="N4870" i="25"/>
  <c r="N4863" i="25"/>
  <c r="N4862" i="25"/>
  <c r="N4855" i="25"/>
  <c r="N4854" i="25"/>
  <c r="N4848" i="25"/>
  <c r="N4843" i="25"/>
  <c r="N4840" i="25"/>
  <c r="N4838" i="25"/>
  <c r="N4832" i="25"/>
  <c r="N4827" i="25"/>
  <c r="N4823" i="25"/>
  <c r="N4822" i="25"/>
  <c r="N4815" i="25"/>
  <c r="N4814" i="25"/>
  <c r="N4807" i="25"/>
  <c r="N4803" i="25"/>
  <c r="N4799" i="25"/>
  <c r="N4795" i="25"/>
  <c r="N4791" i="25"/>
  <c r="N4788" i="25"/>
  <c r="N4783" i="25"/>
  <c r="N4782" i="25"/>
  <c r="N4773" i="25"/>
  <c r="N4771" i="25"/>
  <c r="N4767" i="25"/>
  <c r="N4763" i="25"/>
  <c r="N4759" i="25"/>
  <c r="N4758" i="25"/>
  <c r="N4751" i="25"/>
  <c r="N4750" i="25"/>
  <c r="N4746" i="25"/>
  <c r="N4742" i="25"/>
  <c r="N4735" i="25"/>
  <c r="N4734" i="25"/>
  <c r="N4727" i="25"/>
  <c r="N4726" i="25"/>
  <c r="N4722" i="25"/>
  <c r="N4716" i="25"/>
  <c r="N4711" i="25"/>
  <c r="N4707" i="25"/>
  <c r="N4703" i="25"/>
  <c r="N4699" i="25"/>
  <c r="N4698" i="25"/>
  <c r="N4691" i="25"/>
  <c r="N4687" i="25"/>
  <c r="N4684" i="25"/>
  <c r="N4679" i="25"/>
  <c r="N4676" i="25"/>
  <c r="N4674" i="25"/>
  <c r="N4667" i="25"/>
  <c r="N4666" i="25"/>
  <c r="N4660" i="25"/>
  <c r="N4656" i="25"/>
  <c r="N4654" i="25"/>
  <c r="N4647" i="25"/>
  <c r="N4643" i="25"/>
  <c r="N4644" i="25"/>
  <c r="N4638" i="25"/>
  <c r="N4634" i="25"/>
  <c r="N4627" i="25"/>
  <c r="N4626" i="25"/>
  <c r="N4619" i="25"/>
  <c r="N4618" i="25"/>
  <c r="N4614" i="25"/>
  <c r="N4608" i="25"/>
  <c r="N4606" i="25"/>
  <c r="N4599" i="25"/>
  <c r="N4595" i="25"/>
  <c r="N4591" i="25"/>
  <c r="N4588" i="25"/>
  <c r="N4586" i="25"/>
  <c r="N4579" i="25"/>
  <c r="N4575" i="25"/>
  <c r="N4571" i="25"/>
  <c r="N4567" i="25"/>
  <c r="N4563" i="25"/>
  <c r="N4560" i="25"/>
  <c r="N4555" i="25"/>
  <c r="N4551" i="25"/>
  <c r="N4550" i="25"/>
  <c r="N4543" i="25"/>
  <c r="N4542" i="25"/>
  <c r="N4538" i="25"/>
  <c r="N4534" i="25"/>
  <c r="N4527" i="25"/>
  <c r="N4523" i="25"/>
  <c r="N4519" i="25"/>
  <c r="N4515" i="25"/>
  <c r="N4512" i="25"/>
  <c r="N4510" i="25"/>
  <c r="N4503" i="25"/>
  <c r="N4499" i="25"/>
  <c r="N4495" i="25"/>
  <c r="N4492" i="25"/>
  <c r="N4490" i="25"/>
  <c r="N4483" i="25"/>
  <c r="N4479" i="25"/>
  <c r="N4478" i="25"/>
  <c r="N4471" i="25"/>
  <c r="N4470" i="25"/>
  <c r="N4466" i="25"/>
  <c r="N4462" i="25"/>
  <c r="N4455" i="25"/>
  <c r="N4451" i="25"/>
  <c r="N4447" i="25"/>
  <c r="N4446" i="25"/>
  <c r="N4439" i="25"/>
  <c r="N4435" i="25"/>
  <c r="N4434" i="25"/>
  <c r="N4427" i="25"/>
  <c r="N4426" i="25"/>
  <c r="N4422" i="25"/>
  <c r="N4415" i="25"/>
  <c r="N4414" i="25"/>
  <c r="N4410" i="25"/>
  <c r="N4404" i="25"/>
  <c r="N4402" i="25"/>
  <c r="N4398" i="25"/>
  <c r="N4394" i="25"/>
  <c r="N4390" i="25"/>
  <c r="N4384" i="25"/>
  <c r="N4379" i="25"/>
  <c r="N4377" i="25"/>
  <c r="N4372" i="25"/>
  <c r="N4367" i="25"/>
  <c r="N4362" i="25"/>
  <c r="N4361" i="25"/>
  <c r="N4354" i="25"/>
  <c r="N4351" i="25"/>
  <c r="N4346" i="25"/>
  <c r="N4342" i="25"/>
  <c r="N4338" i="25"/>
  <c r="N4336" i="25"/>
  <c r="N4331" i="25"/>
  <c r="N4326" i="25"/>
  <c r="N4325" i="25"/>
  <c r="N4321" i="25"/>
  <c r="N4314" i="25"/>
  <c r="N4313" i="25"/>
  <c r="N4309" i="25"/>
  <c r="N4302" i="25"/>
  <c r="N4301" i="25"/>
  <c r="N4294" i="25"/>
  <c r="N4293" i="25"/>
  <c r="N4289" i="25"/>
  <c r="N4282" i="25"/>
  <c r="N4281" i="25"/>
  <c r="N4274" i="25"/>
  <c r="N4270" i="25"/>
  <c r="N4268" i="25"/>
  <c r="N4264" i="25"/>
  <c r="N4260" i="25"/>
  <c r="N4254" i="25"/>
  <c r="N4255" i="25"/>
  <c r="N4251" i="25"/>
  <c r="N4244" i="25"/>
  <c r="N4238" i="25"/>
  <c r="N4239" i="25"/>
  <c r="N4233" i="25"/>
  <c r="N4229" i="25"/>
  <c r="N4225" i="25"/>
  <c r="N4218" i="25"/>
  <c r="N4217" i="25"/>
  <c r="N4210" i="25"/>
  <c r="N4208" i="25"/>
  <c r="N4203" i="25"/>
  <c r="N4199" i="25"/>
  <c r="N4197" i="25"/>
  <c r="N4193" i="25"/>
  <c r="N4186" i="25"/>
  <c r="N4185" i="25"/>
  <c r="N4181" i="25"/>
  <c r="N4174" i="25"/>
  <c r="N4173" i="25"/>
  <c r="N4169" i="25"/>
  <c r="N4162" i="25"/>
  <c r="N4160" i="25"/>
  <c r="N4156" i="25"/>
  <c r="N4153" i="25"/>
  <c r="N4146" i="25"/>
  <c r="N4142" i="25"/>
  <c r="N4141" i="25"/>
  <c r="N4139" i="25"/>
  <c r="N4132" i="25"/>
  <c r="N4128" i="25"/>
  <c r="N4124" i="25"/>
  <c r="N4121" i="25"/>
  <c r="N4116" i="25"/>
  <c r="N4112" i="25"/>
  <c r="N4108" i="25"/>
  <c r="N4102" i="25"/>
  <c r="N4100" i="25"/>
  <c r="N4097" i="25"/>
  <c r="N4090" i="25"/>
  <c r="N4089" i="25"/>
  <c r="N4082" i="25"/>
  <c r="N4080" i="25"/>
  <c r="N4074" i="25"/>
  <c r="N4073" i="25"/>
  <c r="N4071" i="25"/>
  <c r="N4065" i="25"/>
  <c r="N4061" i="25"/>
  <c r="N4054" i="25"/>
  <c r="N4050" i="25"/>
  <c r="N4048" i="25"/>
  <c r="N4042" i="25"/>
  <c r="N4040" i="25"/>
  <c r="N4036" i="25"/>
  <c r="N4030" i="25"/>
  <c r="N4029" i="25"/>
  <c r="N4024" i="25"/>
  <c r="N4020" i="25"/>
  <c r="N4016" i="25"/>
  <c r="N4015" i="25"/>
  <c r="N4008" i="25"/>
  <c r="N4004" i="25"/>
  <c r="N4000" i="25"/>
  <c r="N3997" i="25"/>
  <c r="N3993" i="25"/>
  <c r="N3989" i="25"/>
  <c r="N3985" i="25"/>
  <c r="N3981" i="25"/>
  <c r="N3976" i="25"/>
  <c r="N3973" i="25"/>
  <c r="N3966" i="25"/>
  <c r="N3965" i="25"/>
  <c r="N3961" i="25"/>
  <c r="N3954" i="25"/>
  <c r="N3950" i="25"/>
  <c r="N3951" i="25"/>
  <c r="N3945" i="25"/>
  <c r="N3938" i="25"/>
  <c r="N3936" i="25"/>
  <c r="N3933" i="25"/>
  <c r="N3926" i="25"/>
  <c r="N3924" i="25"/>
  <c r="N3918" i="25"/>
  <c r="N3916" i="25"/>
  <c r="N3913" i="25"/>
  <c r="N3907" i="25"/>
  <c r="N3902" i="25"/>
  <c r="N3903" i="25"/>
  <c r="N3895" i="25"/>
  <c r="N3893" i="25"/>
  <c r="N3889" i="25"/>
  <c r="N3884" i="25"/>
  <c r="N3879" i="25"/>
  <c r="N3874" i="25"/>
  <c r="N3870" i="25"/>
  <c r="N3866" i="25"/>
  <c r="N3867" i="25"/>
  <c r="N3858" i="25"/>
  <c r="N3856" i="25"/>
  <c r="N3855" i="25"/>
  <c r="N3849" i="25"/>
  <c r="N3845" i="25"/>
  <c r="N3841" i="25"/>
  <c r="N3837" i="25"/>
  <c r="N3835" i="25"/>
  <c r="N3829" i="25"/>
  <c r="N3822" i="25"/>
  <c r="N3819" i="25"/>
  <c r="N3814" i="25"/>
  <c r="N3810" i="25"/>
  <c r="N3809" i="25"/>
  <c r="N3802" i="25"/>
  <c r="N3801" i="25"/>
  <c r="N3796" i="25"/>
  <c r="N3790" i="25"/>
  <c r="N3786" i="25"/>
  <c r="N3787" i="25"/>
  <c r="N3778" i="25"/>
  <c r="N3774" i="25"/>
  <c r="N3775" i="25"/>
  <c r="N3768" i="25"/>
  <c r="N3765" i="25"/>
  <c r="N3758" i="25"/>
  <c r="N3759" i="25"/>
  <c r="N3751" i="25"/>
  <c r="N3749" i="25"/>
  <c r="N3743" i="25"/>
  <c r="N3741" i="25"/>
  <c r="N3737" i="25"/>
  <c r="N3730" i="25"/>
  <c r="N3726" i="25"/>
  <c r="N3723" i="25"/>
  <c r="N3721" i="25"/>
  <c r="N3715" i="25"/>
  <c r="N3710" i="25"/>
  <c r="N3711" i="25"/>
  <c r="N3705" i="25"/>
  <c r="N3701" i="25"/>
  <c r="N3695" i="25"/>
  <c r="N3690" i="25"/>
  <c r="N3688" i="25"/>
  <c r="N3683" i="25"/>
  <c r="N3680" i="25"/>
  <c r="N3674" i="25"/>
  <c r="N3673" i="25"/>
  <c r="N3671" i="25"/>
  <c r="N3665" i="25"/>
  <c r="N3663" i="25"/>
  <c r="N3656" i="25"/>
  <c r="N3655" i="25"/>
  <c r="N3648" i="25"/>
  <c r="N3647" i="25"/>
  <c r="N3640" i="25"/>
  <c r="N3639" i="25"/>
  <c r="N3632" i="25"/>
  <c r="N3629" i="25"/>
  <c r="N3623" i="25"/>
  <c r="N3621" i="25"/>
  <c r="N3615" i="25"/>
  <c r="N3613" i="25"/>
  <c r="N3606" i="25"/>
  <c r="N3605" i="25"/>
  <c r="N3598" i="25"/>
  <c r="N3597" i="25"/>
  <c r="N3590" i="25"/>
  <c r="N3589" i="25"/>
  <c r="N3585" i="25"/>
  <c r="N3583" i="25"/>
  <c r="N3576" i="25"/>
  <c r="N3575" i="25"/>
  <c r="N3568" i="25"/>
  <c r="N3567" i="25"/>
  <c r="N3561" i="25"/>
  <c r="N3559" i="25"/>
  <c r="N3552" i="25"/>
  <c r="N3546" i="25"/>
  <c r="N3542" i="25"/>
  <c r="N3539" i="25"/>
  <c r="N3536" i="25"/>
  <c r="N3532" i="25"/>
  <c r="N3531" i="25"/>
  <c r="N3524" i="25"/>
  <c r="N3523" i="25"/>
  <c r="N3516" i="25"/>
  <c r="N3515" i="25"/>
  <c r="N3508" i="25"/>
  <c r="N3505" i="25"/>
  <c r="N3501" i="25"/>
  <c r="N3496" i="25"/>
  <c r="N3493" i="25"/>
  <c r="N3488" i="25"/>
  <c r="N3486" i="25"/>
  <c r="N3479" i="25"/>
  <c r="N3475" i="25"/>
  <c r="N3471" i="25"/>
  <c r="N3467" i="25"/>
  <c r="N3463" i="25"/>
  <c r="N3459" i="25"/>
  <c r="N3455" i="25"/>
  <c r="N3451" i="25"/>
  <c r="N3450" i="25"/>
  <c r="N3444" i="25"/>
  <c r="N3440" i="25"/>
  <c r="N3436" i="25"/>
  <c r="N3434" i="25"/>
  <c r="N3427" i="25"/>
  <c r="N3424" i="25"/>
  <c r="N3419" i="25"/>
  <c r="N3418" i="25"/>
  <c r="N3411" i="25"/>
  <c r="N3408" i="25"/>
  <c r="N3403" i="25"/>
  <c r="N3400" i="25"/>
  <c r="N3396" i="25"/>
  <c r="N3392" i="25"/>
  <c r="N3388" i="25"/>
  <c r="N3383" i="25"/>
  <c r="N3382" i="25"/>
  <c r="N3375" i="25"/>
  <c r="N3374" i="25"/>
  <c r="N3367" i="25"/>
  <c r="N3363" i="25"/>
  <c r="N3359" i="25"/>
  <c r="N3355" i="25"/>
  <c r="N3351" i="25"/>
  <c r="N3347" i="25"/>
  <c r="N3343" i="25"/>
  <c r="N3339" i="25"/>
  <c r="N3335" i="25"/>
  <c r="N3334" i="25"/>
  <c r="N3330" i="25"/>
  <c r="N3323" i="25"/>
  <c r="N3322" i="25"/>
  <c r="N3315" i="25"/>
  <c r="N3311" i="25"/>
  <c r="N3307" i="25"/>
  <c r="N3303" i="25"/>
  <c r="N3302" i="25"/>
  <c r="N3298" i="25"/>
  <c r="N3291" i="25"/>
  <c r="N3287" i="25"/>
  <c r="N3283" i="25"/>
  <c r="N3279" i="25"/>
  <c r="N3275" i="25"/>
  <c r="N3272" i="25"/>
  <c r="N3267" i="25"/>
  <c r="N3266" i="25"/>
  <c r="N3260" i="25"/>
  <c r="N3256" i="25"/>
  <c r="N3252" i="25"/>
  <c r="N3248" i="25"/>
  <c r="N3244" i="25"/>
  <c r="N3240" i="25"/>
  <c r="N3236" i="25"/>
  <c r="N3231" i="25"/>
  <c r="N3228" i="25"/>
  <c r="N3226" i="25"/>
  <c r="N3220" i="25"/>
  <c r="N3218" i="25"/>
  <c r="N3212" i="25"/>
  <c r="N3208" i="25"/>
  <c r="N3203" i="25"/>
  <c r="N3199" i="25"/>
  <c r="N3195" i="25"/>
  <c r="N3191" i="25"/>
  <c r="N3187" i="25"/>
  <c r="N3186" i="25"/>
  <c r="N3182" i="25"/>
  <c r="N3175" i="25"/>
  <c r="N3172" i="25"/>
  <c r="N3167" i="25"/>
  <c r="N3163" i="25"/>
  <c r="N3159" i="25"/>
  <c r="N3155" i="25"/>
  <c r="N3151" i="25"/>
  <c r="N3147" i="25"/>
  <c r="N3143" i="25"/>
  <c r="N3139" i="25"/>
  <c r="N3136" i="25"/>
  <c r="N3130" i="25"/>
  <c r="N3129" i="25"/>
  <c r="N3123" i="25"/>
  <c r="N3121" i="25"/>
  <c r="N3115" i="25"/>
  <c r="N3113" i="25"/>
  <c r="N3109" i="25"/>
  <c r="N3105" i="25"/>
  <c r="N3098" i="25"/>
  <c r="N3096" i="25"/>
  <c r="N3093" i="25"/>
  <c r="N3088" i="25"/>
  <c r="N3084" i="25"/>
  <c r="N3083" i="25"/>
  <c r="N3076" i="25"/>
  <c r="N3075" i="25"/>
  <c r="N3068" i="25"/>
  <c r="N3067" i="25"/>
  <c r="N3060" i="25"/>
  <c r="N3059" i="25"/>
  <c r="N3053" i="25"/>
  <c r="N3048" i="25"/>
  <c r="N3044" i="25"/>
  <c r="N3040" i="25"/>
  <c r="N3036" i="25"/>
  <c r="N3035" i="25"/>
  <c r="N3028" i="25"/>
  <c r="N3024" i="25"/>
  <c r="N3021" i="25"/>
  <c r="N3015" i="25"/>
  <c r="N3010" i="25"/>
  <c r="N3009" i="25"/>
  <c r="N3004" i="25"/>
  <c r="N3000" i="25"/>
  <c r="N2996" i="25"/>
  <c r="N2995" i="25"/>
  <c r="N2989" i="25"/>
  <c r="N2987" i="25"/>
  <c r="N2980" i="25"/>
  <c r="N2979" i="25"/>
  <c r="N2972" i="25"/>
  <c r="N2971" i="25"/>
  <c r="N2964" i="25"/>
  <c r="N2963" i="25"/>
  <c r="N2956" i="25"/>
  <c r="N2955" i="25"/>
  <c r="N2948" i="25"/>
  <c r="N2947" i="25"/>
  <c r="N2940" i="25"/>
  <c r="N2939" i="25"/>
  <c r="N2932" i="25"/>
  <c r="N2931" i="25"/>
  <c r="N2924" i="25"/>
  <c r="N2923" i="25"/>
  <c r="N2917" i="25"/>
  <c r="N2912" i="25"/>
  <c r="N2908" i="25"/>
  <c r="N2905" i="25"/>
  <c r="N2899" i="25"/>
  <c r="N2897" i="25"/>
  <c r="N2890" i="25"/>
  <c r="N2889" i="25"/>
  <c r="N2882" i="25"/>
  <c r="N2881" i="25"/>
  <c r="N2876" i="25"/>
  <c r="N2875" i="25"/>
  <c r="N2869" i="25"/>
  <c r="N2862" i="25"/>
  <c r="N2861" i="25"/>
  <c r="N2855" i="25"/>
  <c r="N2853" i="25"/>
  <c r="N2847" i="25"/>
  <c r="N2845" i="25"/>
  <c r="N2839" i="25"/>
  <c r="N2837" i="25"/>
  <c r="N2831" i="25"/>
  <c r="N2829" i="25"/>
  <c r="N2822" i="25"/>
  <c r="N2821" i="25"/>
  <c r="N2815" i="25"/>
  <c r="N2813" i="25"/>
  <c r="N2806" i="25"/>
  <c r="N2804" i="25"/>
  <c r="N2803" i="25"/>
  <c r="N2797" i="25"/>
  <c r="N2795" i="25"/>
  <c r="N2788" i="25"/>
  <c r="N2787" i="25"/>
  <c r="N2781" i="25"/>
  <c r="N2779" i="25"/>
  <c r="N2772" i="25"/>
  <c r="N2771" i="25"/>
  <c r="N2764" i="25"/>
  <c r="N2760" i="25"/>
  <c r="N2756" i="25"/>
  <c r="N2755" i="25"/>
  <c r="N2748" i="25"/>
  <c r="N2747" i="25"/>
  <c r="N2740" i="25"/>
  <c r="N2739" i="25"/>
  <c r="N2732" i="25"/>
  <c r="N2731" i="25"/>
  <c r="N2724" i="25"/>
  <c r="N2723" i="25"/>
  <c r="N2716" i="25"/>
  <c r="N2712" i="25"/>
  <c r="N2706" i="25"/>
  <c r="N2704" i="25"/>
  <c r="N2698" i="25"/>
  <c r="N2694" i="25"/>
  <c r="N2693" i="25"/>
  <c r="N2686" i="25"/>
  <c r="N2682" i="25"/>
  <c r="N2681" i="25"/>
  <c r="N2674" i="25"/>
  <c r="N2673" i="25"/>
  <c r="N2666" i="25"/>
  <c r="N2665" i="25"/>
  <c r="N2658" i="25"/>
  <c r="N2657" i="25"/>
  <c r="N2651" i="25"/>
  <c r="N2647" i="25"/>
  <c r="N2644" i="25"/>
  <c r="N2639" i="25"/>
  <c r="N2636" i="25"/>
  <c r="N2634" i="25"/>
  <c r="N2628" i="25"/>
  <c r="N2624" i="25"/>
  <c r="N2620" i="25"/>
  <c r="N2618" i="25"/>
  <c r="N2612" i="25"/>
  <c r="N2607" i="25"/>
  <c r="N2604" i="25"/>
  <c r="N2599" i="25"/>
  <c r="N2595" i="25"/>
  <c r="N2591" i="25"/>
  <c r="N2587" i="25"/>
  <c r="N2583" i="25"/>
  <c r="N2582" i="25"/>
  <c r="N2578" i="25"/>
  <c r="N2574" i="25"/>
  <c r="N2567" i="25"/>
  <c r="N2563" i="25"/>
  <c r="N2559" i="25"/>
  <c r="N2555" i="25"/>
  <c r="N2551" i="25"/>
  <c r="N2550" i="25"/>
  <c r="N2543" i="25"/>
  <c r="N2539" i="25"/>
  <c r="N2535" i="25"/>
  <c r="N2531" i="25"/>
  <c r="N2527" i="25"/>
  <c r="N2523" i="25"/>
  <c r="N2519" i="25"/>
  <c r="N2515" i="25"/>
  <c r="N2511" i="25"/>
  <c r="N2507" i="25"/>
  <c r="N2503" i="25"/>
  <c r="N2499" i="25"/>
  <c r="N2495" i="25"/>
  <c r="N2491" i="25"/>
  <c r="N2488" i="25"/>
  <c r="N2484" i="25"/>
  <c r="N2482" i="25"/>
  <c r="N2476" i="25"/>
  <c r="N2472" i="25"/>
  <c r="N2467" i="25"/>
  <c r="N2464" i="25"/>
  <c r="N2459" i="25"/>
  <c r="N2456" i="25"/>
  <c r="N2451" i="25"/>
  <c r="N2448" i="25"/>
  <c r="N2443" i="25"/>
  <c r="N2439" i="25"/>
  <c r="N2436" i="25"/>
  <c r="N2434" i="25"/>
  <c r="N2427" i="25"/>
  <c r="N2423" i="25"/>
  <c r="N2419" i="25"/>
  <c r="N2415" i="25"/>
  <c r="N2411" i="25"/>
  <c r="N2407" i="25"/>
  <c r="N2403" i="25"/>
  <c r="N2399" i="25"/>
  <c r="N2395" i="25"/>
  <c r="N2391" i="25"/>
  <c r="N2387" i="25"/>
  <c r="N2383" i="25"/>
  <c r="N2379" i="25"/>
  <c r="N2375" i="25"/>
  <c r="N2371" i="25"/>
  <c r="N2367" i="25"/>
  <c r="N2363" i="25"/>
  <c r="N2359" i="25"/>
  <c r="N2355" i="25"/>
  <c r="N2352" i="25"/>
  <c r="N2350" i="25"/>
  <c r="N2344" i="25"/>
  <c r="N2339" i="25"/>
  <c r="N2338" i="25"/>
  <c r="N2332" i="25"/>
  <c r="N2330" i="25"/>
  <c r="N2324" i="25"/>
  <c r="N2320" i="25"/>
  <c r="N2318" i="25"/>
  <c r="N2311" i="25"/>
  <c r="N2307" i="25"/>
  <c r="N2303" i="25"/>
  <c r="N2299" i="25"/>
  <c r="N2296" i="25"/>
  <c r="N2294" i="25"/>
  <c r="N2287" i="25"/>
  <c r="N2286" i="25"/>
  <c r="N2282" i="25"/>
  <c r="N2275" i="25"/>
  <c r="N2274" i="25"/>
  <c r="N2268" i="25"/>
  <c r="N2264" i="25"/>
  <c r="N2262" i="25"/>
  <c r="N2255" i="25"/>
  <c r="N2251" i="25"/>
  <c r="N2247" i="25"/>
  <c r="N2244" i="25"/>
  <c r="N2239" i="25"/>
  <c r="N2236" i="25"/>
  <c r="N2234" i="25"/>
  <c r="N2228" i="25"/>
  <c r="N2224" i="25"/>
  <c r="N2220" i="25"/>
  <c r="N2215" i="25"/>
  <c r="N2212" i="25"/>
  <c r="N2210" i="25"/>
  <c r="N2204" i="25"/>
  <c r="N2202" i="25"/>
  <c r="N2195" i="25"/>
  <c r="N2194" i="25"/>
  <c r="N2187" i="25"/>
  <c r="N2183" i="25"/>
  <c r="N2179" i="25"/>
  <c r="N2176" i="25"/>
  <c r="N2174" i="25"/>
  <c r="N2167" i="25"/>
  <c r="N2165" i="25"/>
  <c r="N2161" i="25"/>
  <c r="N2155" i="25"/>
  <c r="N2151" i="25"/>
  <c r="N2147" i="25"/>
  <c r="N2146" i="25"/>
  <c r="N2139" i="25"/>
  <c r="N2138" i="25"/>
  <c r="N2134" i="25"/>
  <c r="N2127" i="25"/>
  <c r="N2123" i="25"/>
  <c r="N2119" i="25"/>
  <c r="N2115" i="25"/>
  <c r="N2111" i="25"/>
  <c r="N2107" i="25"/>
  <c r="N2103" i="25"/>
  <c r="N2099" i="25"/>
  <c r="N2095" i="25"/>
  <c r="N2091" i="25"/>
  <c r="N2087" i="25"/>
  <c r="N2083" i="25"/>
  <c r="N2079" i="25"/>
  <c r="N2075" i="25"/>
  <c r="N2071" i="25"/>
  <c r="N2067" i="25"/>
  <c r="N2063" i="25"/>
  <c r="N2059" i="25"/>
  <c r="N2055" i="25"/>
  <c r="N2051" i="25"/>
  <c r="N2047" i="25"/>
  <c r="N2043" i="25"/>
  <c r="N2039" i="25"/>
  <c r="N2035" i="25"/>
  <c r="N2031" i="25"/>
  <c r="N2027" i="25"/>
  <c r="N2023" i="25"/>
  <c r="N2019" i="25"/>
  <c r="N2015" i="25"/>
  <c r="N2014" i="25"/>
  <c r="N2006" i="25"/>
  <c r="N2003" i="25"/>
  <c r="N1999" i="25"/>
  <c r="N1998" i="25"/>
  <c r="N1994" i="25"/>
  <c r="N1987" i="25"/>
  <c r="N1983" i="25"/>
  <c r="N1979" i="25"/>
  <c r="N1975" i="25"/>
  <c r="N1971" i="25"/>
  <c r="N1967" i="25"/>
  <c r="N1963" i="25"/>
  <c r="N1959" i="25"/>
  <c r="N1955" i="25"/>
  <c r="N1951" i="25"/>
  <c r="N1947" i="25"/>
  <c r="N1943" i="25"/>
  <c r="N1939" i="25"/>
  <c r="N1935" i="25"/>
  <c r="N1931" i="25"/>
  <c r="N1927" i="25"/>
  <c r="N1923" i="25"/>
  <c r="N1919" i="25"/>
  <c r="N1915" i="25"/>
  <c r="N1911" i="25"/>
  <c r="N1907" i="25"/>
  <c r="N1903" i="25"/>
  <c r="N1899" i="25"/>
  <c r="N1895" i="25"/>
  <c r="N1891" i="25"/>
  <c r="N1887" i="25"/>
  <c r="N1883" i="25"/>
  <c r="N1879" i="25"/>
  <c r="N1875" i="25"/>
  <c r="N1871" i="25"/>
  <c r="N1867" i="25"/>
  <c r="N1863" i="25"/>
  <c r="N1860" i="25"/>
  <c r="N1858" i="25"/>
  <c r="N1854" i="25"/>
  <c r="N1847" i="25"/>
  <c r="N1843" i="25"/>
  <c r="N1839" i="25"/>
  <c r="N1835" i="25"/>
  <c r="N1831" i="25"/>
  <c r="N1827" i="25"/>
  <c r="N1823" i="25"/>
  <c r="N1819" i="25"/>
  <c r="N1815" i="25"/>
  <c r="N1811" i="25"/>
  <c r="N1807" i="25"/>
  <c r="N1803" i="25"/>
  <c r="N1799" i="25"/>
  <c r="N1795" i="25"/>
  <c r="N1791" i="25"/>
  <c r="N1787" i="25"/>
  <c r="N1784" i="25"/>
  <c r="N1780" i="25"/>
  <c r="N1776" i="25"/>
  <c r="N1772" i="25"/>
  <c r="N1768" i="25"/>
  <c r="N1763" i="25"/>
  <c r="N1760" i="25"/>
  <c r="N1758" i="25"/>
  <c r="N1751" i="25"/>
  <c r="N1750" i="25"/>
  <c r="N1746" i="25"/>
  <c r="N1739" i="25"/>
  <c r="N1738" i="25"/>
  <c r="N1731" i="25"/>
  <c r="N1727" i="25"/>
  <c r="N1723" i="25"/>
  <c r="N1719" i="25"/>
  <c r="N1715" i="25"/>
  <c r="N1711" i="25"/>
  <c r="N1710" i="25"/>
  <c r="N1706" i="25"/>
  <c r="N1699" i="25"/>
  <c r="N1695" i="25"/>
  <c r="N1691" i="25"/>
  <c r="N1687" i="25"/>
  <c r="N1683" i="25"/>
  <c r="N1679" i="25"/>
  <c r="N1675" i="25"/>
  <c r="N1671" i="25"/>
  <c r="N1667" i="25"/>
  <c r="N1663" i="25"/>
  <c r="N1659" i="25"/>
  <c r="N1655" i="25"/>
  <c r="N1651" i="25"/>
  <c r="N1647" i="25"/>
  <c r="N1643" i="25"/>
  <c r="N1639" i="25"/>
  <c r="N1635" i="25"/>
  <c r="N1631" i="25"/>
  <c r="N1627" i="25"/>
  <c r="N1623" i="25"/>
  <c r="N1619" i="25"/>
  <c r="N1618" i="25"/>
  <c r="N1614" i="25"/>
  <c r="N1607" i="25"/>
  <c r="N1603" i="25"/>
  <c r="N1600" i="25"/>
  <c r="N1598" i="25"/>
  <c r="N1591" i="25"/>
  <c r="N1587" i="25"/>
  <c r="N1583" i="25"/>
  <c r="N1579" i="25"/>
  <c r="N1575" i="25"/>
  <c r="N1571" i="25"/>
  <c r="N1567" i="25"/>
  <c r="N1563" i="25"/>
  <c r="N1560" i="25"/>
  <c r="N1556" i="25"/>
  <c r="N1551" i="25"/>
  <c r="N1547" i="25"/>
  <c r="N1544" i="25"/>
  <c r="N1539" i="25"/>
  <c r="N1538" i="25"/>
  <c r="N1531" i="25"/>
  <c r="N1527" i="25"/>
  <c r="N1524" i="25"/>
  <c r="N1519" i="25"/>
  <c r="N1516" i="25"/>
  <c r="N1511" i="25"/>
  <c r="N1508" i="25"/>
  <c r="N1503" i="25"/>
  <c r="N1500" i="25"/>
  <c r="N1495" i="25"/>
  <c r="N1491" i="25"/>
  <c r="N1488" i="25"/>
  <c r="N1484" i="25"/>
  <c r="N1482" i="25"/>
  <c r="N1476" i="25"/>
  <c r="N1472" i="25"/>
  <c r="N1468" i="25"/>
  <c r="N1464" i="25"/>
  <c r="N1459" i="25"/>
  <c r="N1455" i="25"/>
  <c r="N1452" i="25"/>
  <c r="N1447" i="25"/>
  <c r="N1443" i="25"/>
  <c r="N1439" i="25"/>
  <c r="N1436" i="25"/>
  <c r="N1432" i="25"/>
  <c r="N1428" i="25"/>
  <c r="N1423" i="25"/>
  <c r="N1420" i="25"/>
  <c r="N1415" i="25"/>
  <c r="N1412" i="25"/>
  <c r="N1407" i="25"/>
  <c r="N1404" i="25"/>
  <c r="N1400" i="25"/>
  <c r="N1398" i="25"/>
  <c r="N1391" i="25"/>
  <c r="N1388" i="25"/>
  <c r="N1383" i="25"/>
  <c r="N1382" i="25"/>
  <c r="N1375" i="25"/>
  <c r="N1374" i="25"/>
  <c r="N1368" i="25"/>
  <c r="N1364" i="25"/>
  <c r="N1360" i="25"/>
  <c r="N1355" i="25"/>
  <c r="N1351" i="25"/>
  <c r="N1348" i="25"/>
  <c r="N1344" i="25"/>
  <c r="N1340" i="25"/>
  <c r="N1336" i="25"/>
  <c r="N1331" i="25"/>
  <c r="N1330" i="25"/>
  <c r="N1324" i="25"/>
  <c r="N1319" i="25"/>
  <c r="N1315" i="25"/>
  <c r="N1311" i="25"/>
  <c r="N1307" i="25"/>
  <c r="N1306" i="25"/>
  <c r="N1300" i="25"/>
  <c r="N1295" i="25"/>
  <c r="N1291" i="25"/>
  <c r="N1287" i="25"/>
  <c r="N1284" i="25"/>
  <c r="N1282" i="25"/>
  <c r="N1275" i="25"/>
  <c r="N1271" i="25"/>
  <c r="N1270" i="25"/>
  <c r="N1263" i="25"/>
  <c r="N1259" i="25"/>
  <c r="N1256" i="25"/>
  <c r="N1253" i="25"/>
  <c r="N1247" i="25"/>
  <c r="N1244" i="25"/>
  <c r="N1240" i="25"/>
  <c r="N1235" i="25"/>
  <c r="N1231" i="25"/>
  <c r="N1227" i="25"/>
  <c r="N1223" i="25"/>
  <c r="N1219" i="25"/>
  <c r="N1215" i="25"/>
  <c r="N1211" i="25"/>
  <c r="N1207" i="25"/>
  <c r="N1204" i="25"/>
  <c r="N1202" i="25"/>
  <c r="N1195" i="25"/>
  <c r="N1191" i="25"/>
  <c r="N1187" i="25"/>
  <c r="N1184" i="25"/>
  <c r="N1179" i="25"/>
  <c r="N1175" i="25"/>
  <c r="N1171" i="25"/>
  <c r="N1168" i="25"/>
  <c r="N1166" i="25"/>
  <c r="N1159" i="25"/>
  <c r="N1155" i="25"/>
  <c r="N1152" i="25"/>
  <c r="N1147" i="25"/>
  <c r="N1144" i="25"/>
  <c r="N1140" i="25"/>
  <c r="N1136" i="25"/>
  <c r="N1132" i="25"/>
  <c r="N1128" i="25"/>
  <c r="N1124" i="25"/>
  <c r="N1120" i="25"/>
  <c r="N1115" i="25"/>
  <c r="N1111" i="25"/>
  <c r="N1108" i="25"/>
  <c r="N1104" i="25"/>
  <c r="N1099" i="25"/>
  <c r="N1095" i="25"/>
  <c r="N1091" i="25"/>
  <c r="N1087" i="25"/>
  <c r="N1083" i="25"/>
  <c r="N1079" i="25"/>
  <c r="N1075" i="25"/>
  <c r="N1071" i="25"/>
  <c r="N1067" i="25"/>
  <c r="N1063" i="25"/>
  <c r="N1059" i="25"/>
  <c r="N1058" i="25"/>
  <c r="N1051" i="25"/>
  <c r="N1048" i="25"/>
  <c r="N1044" i="25"/>
  <c r="N1039" i="25"/>
  <c r="N1036" i="25"/>
  <c r="N1031" i="25"/>
  <c r="N1027" i="25"/>
  <c r="N1023" i="25"/>
  <c r="N1019" i="25"/>
  <c r="N1018" i="25"/>
  <c r="N1012" i="25"/>
  <c r="N1007" i="25"/>
  <c r="N1003" i="25"/>
  <c r="N999" i="25"/>
  <c r="N995" i="25"/>
  <c r="N994" i="25"/>
  <c r="N988" i="25"/>
  <c r="N983" i="25"/>
  <c r="N979" i="25"/>
  <c r="N978" i="25"/>
  <c r="N972" i="25"/>
  <c r="N967" i="25"/>
  <c r="N963" i="25"/>
  <c r="N962" i="25"/>
  <c r="N955" i="25"/>
  <c r="N951" i="25"/>
  <c r="N948" i="25"/>
  <c r="N944" i="25"/>
  <c r="N939" i="25"/>
  <c r="N936" i="25"/>
  <c r="N931" i="25"/>
  <c r="N928" i="25"/>
  <c r="N923" i="25"/>
  <c r="N919" i="25"/>
  <c r="N916" i="25"/>
  <c r="N912" i="25"/>
  <c r="N907" i="25"/>
  <c r="N904" i="25"/>
  <c r="N899" i="25"/>
  <c r="N895" i="25"/>
  <c r="N891" i="25"/>
  <c r="N888" i="25"/>
  <c r="N886" i="25"/>
  <c r="N879" i="25"/>
  <c r="N875" i="25"/>
  <c r="N871" i="25"/>
  <c r="N868" i="25"/>
  <c r="N864" i="25"/>
  <c r="N860" i="25"/>
  <c r="N856" i="25"/>
  <c r="N852" i="25"/>
  <c r="N848" i="25"/>
  <c r="N843" i="25"/>
  <c r="N840" i="25"/>
  <c r="N835" i="25"/>
  <c r="N832" i="25"/>
  <c r="N827" i="25"/>
  <c r="N824" i="25"/>
  <c r="N819" i="25"/>
  <c r="N816" i="25"/>
  <c r="N811" i="25"/>
  <c r="N808" i="25"/>
  <c r="N806" i="25"/>
  <c r="N800" i="25"/>
  <c r="N796" i="25"/>
  <c r="N792" i="25"/>
  <c r="N788" i="25"/>
  <c r="N784" i="25"/>
  <c r="N780" i="25"/>
  <c r="N778" i="25"/>
  <c r="N771" i="25"/>
  <c r="N767" i="25"/>
  <c r="N766" i="25"/>
  <c r="N759" i="25"/>
  <c r="N755" i="25"/>
  <c r="N752" i="25"/>
  <c r="N748" i="25"/>
  <c r="N744" i="25"/>
  <c r="N742" i="25"/>
  <c r="N735" i="25"/>
  <c r="N734" i="25"/>
  <c r="N727" i="25"/>
  <c r="N724" i="25"/>
  <c r="N720" i="25"/>
  <c r="N718" i="25"/>
  <c r="N712" i="25"/>
  <c r="N708" i="25"/>
  <c r="N704" i="25"/>
  <c r="N700" i="25"/>
  <c r="N695" i="25"/>
  <c r="N691" i="25"/>
  <c r="N688" i="25"/>
  <c r="N683" i="25"/>
  <c r="N679" i="25"/>
  <c r="N675" i="25"/>
  <c r="N672" i="25"/>
  <c r="N668" i="25"/>
  <c r="N663" i="25"/>
  <c r="N660" i="25"/>
  <c r="N655" i="25"/>
  <c r="N651" i="25"/>
  <c r="N650" i="25"/>
  <c r="N643" i="25"/>
  <c r="N639" i="25"/>
  <c r="N638" i="25"/>
  <c r="N631" i="25"/>
  <c r="N628" i="25"/>
  <c r="N626" i="25"/>
  <c r="N619" i="25"/>
  <c r="N618" i="25"/>
  <c r="N614" i="25"/>
  <c r="N607" i="25"/>
  <c r="N604" i="25"/>
  <c r="N599" i="25"/>
  <c r="N596" i="25"/>
  <c r="N592" i="25"/>
  <c r="N587" i="25"/>
  <c r="N583" i="25"/>
  <c r="N577" i="25"/>
  <c r="N576" i="25"/>
  <c r="N571" i="25"/>
  <c r="N568" i="25"/>
  <c r="N563" i="25"/>
  <c r="N559" i="25"/>
  <c r="N555" i="25"/>
  <c r="N551" i="25"/>
  <c r="N547" i="25"/>
  <c r="N544" i="25"/>
  <c r="N540" i="25"/>
  <c r="N536" i="25"/>
  <c r="N531" i="25"/>
  <c r="N528" i="25"/>
  <c r="N524" i="25"/>
  <c r="N520" i="25"/>
  <c r="N515" i="25"/>
  <c r="N509" i="25"/>
  <c r="N507" i="25"/>
  <c r="N503" i="25"/>
  <c r="N500" i="25"/>
  <c r="N495" i="25"/>
  <c r="N491" i="25"/>
  <c r="N490" i="25"/>
  <c r="N484" i="25"/>
  <c r="N480" i="25"/>
  <c r="N475" i="25"/>
  <c r="N471" i="25"/>
  <c r="N467" i="25"/>
  <c r="N461" i="25"/>
  <c r="N459" i="25"/>
  <c r="N455" i="25"/>
  <c r="N454" i="25"/>
  <c r="N450" i="25"/>
  <c r="N448" i="25"/>
  <c r="N440" i="25"/>
  <c r="N437" i="25"/>
  <c r="N432" i="25"/>
  <c r="N427" i="25"/>
  <c r="N424" i="25"/>
  <c r="N422" i="25"/>
  <c r="N415" i="25"/>
  <c r="N412" i="25"/>
  <c r="N407" i="25"/>
  <c r="N404" i="25"/>
  <c r="N399" i="25"/>
  <c r="N400" i="25"/>
  <c r="N391" i="25"/>
  <c r="N389" i="25"/>
  <c r="N383" i="25"/>
  <c r="N380" i="25"/>
  <c r="N377" i="25"/>
  <c r="N374" i="25"/>
  <c r="N368" i="25"/>
  <c r="N364" i="25"/>
  <c r="N360" i="25"/>
  <c r="N355" i="25"/>
  <c r="N351" i="25"/>
  <c r="N348" i="25"/>
  <c r="N344" i="25"/>
  <c r="N340" i="25"/>
  <c r="N338" i="25"/>
  <c r="N332" i="25"/>
  <c r="N328" i="25"/>
  <c r="N323" i="25"/>
  <c r="N319" i="25"/>
  <c r="N315" i="25"/>
  <c r="N311" i="25"/>
  <c r="N308" i="25"/>
  <c r="N304" i="25"/>
  <c r="N300" i="25"/>
  <c r="N296" i="25"/>
  <c r="N291" i="25"/>
  <c r="N286" i="25"/>
  <c r="N283" i="25"/>
  <c r="N280" i="25"/>
  <c r="N275" i="25"/>
  <c r="N271" i="25"/>
  <c r="N268" i="25"/>
  <c r="N266" i="25"/>
  <c r="N259" i="25"/>
  <c r="N255" i="25"/>
  <c r="N251" i="25"/>
  <c r="N247" i="25"/>
  <c r="N244" i="25"/>
  <c r="N240" i="25"/>
  <c r="N235" i="25"/>
  <c r="N232" i="25"/>
  <c r="N227" i="25"/>
  <c r="N223" i="25"/>
  <c r="N219" i="25"/>
  <c r="N215" i="25"/>
  <c r="N212" i="25"/>
  <c r="N208" i="25"/>
  <c r="N203" i="25"/>
  <c r="N199" i="25"/>
  <c r="N195" i="25"/>
  <c r="N192" i="25"/>
  <c r="AH12" i="2"/>
  <c r="AH13" i="2"/>
  <c r="AH14" i="2"/>
  <c r="AH15" i="2"/>
  <c r="AH16" i="2"/>
  <c r="AH17" i="2"/>
  <c r="AH18" i="2"/>
  <c r="AH19" i="2"/>
  <c r="AH20" i="2"/>
  <c r="AH21" i="2"/>
  <c r="AH22" i="2"/>
  <c r="AH23" i="2"/>
  <c r="AH24" i="2"/>
  <c r="AH25" i="2"/>
  <c r="AH26" i="2"/>
  <c r="AH27" i="2"/>
  <c r="AH28" i="2"/>
  <c r="AH29" i="2"/>
  <c r="AH30" i="2"/>
  <c r="AH31" i="2"/>
  <c r="AH32" i="2"/>
  <c r="AH33" i="2"/>
  <c r="AH34" i="2"/>
  <c r="AH35" i="2"/>
  <c r="AH36" i="2"/>
  <c r="AH37" i="2"/>
  <c r="AH38" i="2"/>
  <c r="AH39" i="2"/>
  <c r="AH40" i="2"/>
  <c r="AH41" i="2"/>
  <c r="AH42" i="2"/>
  <c r="AH43" i="2"/>
  <c r="AH44" i="2"/>
  <c r="AH45" i="2"/>
  <c r="AH46" i="2"/>
  <c r="AH47" i="2"/>
  <c r="AH48" i="2"/>
  <c r="AH49" i="2"/>
  <c r="AH50" i="2"/>
  <c r="AH51" i="2"/>
  <c r="AH52" i="2"/>
  <c r="AH53" i="2"/>
  <c r="AH54" i="2"/>
  <c r="AH55" i="2"/>
  <c r="AH56" i="2"/>
  <c r="AH57" i="2"/>
  <c r="AH58" i="2"/>
  <c r="AH59" i="2"/>
  <c r="AH60" i="2"/>
  <c r="AH61" i="2"/>
  <c r="AH62" i="2"/>
  <c r="AH63" i="2"/>
  <c r="AH64" i="2"/>
  <c r="AH65" i="2"/>
  <c r="AH66" i="2"/>
  <c r="AH67" i="2"/>
  <c r="AH68" i="2"/>
  <c r="AH69" i="2"/>
  <c r="AH70" i="2"/>
  <c r="AH71" i="2"/>
  <c r="AH72" i="2"/>
  <c r="AH73" i="2"/>
  <c r="AH74" i="2"/>
  <c r="AH75" i="2"/>
  <c r="AH76" i="2"/>
  <c r="AH77" i="2"/>
  <c r="AH78" i="2"/>
  <c r="AH79" i="2"/>
  <c r="AH80" i="2"/>
  <c r="AH81" i="2"/>
  <c r="AH82" i="2"/>
  <c r="AH83" i="2"/>
  <c r="AH84" i="2"/>
  <c r="AH85" i="2"/>
  <c r="AH86" i="2"/>
  <c r="AH87" i="2"/>
  <c r="AH88" i="2"/>
  <c r="AH89" i="2"/>
  <c r="AH90" i="2"/>
  <c r="AH91" i="2"/>
  <c r="AH92" i="2"/>
  <c r="AH93" i="2"/>
  <c r="AH94" i="2"/>
  <c r="AH95" i="2"/>
  <c r="AH96" i="2"/>
  <c r="AH97" i="2"/>
  <c r="AH98" i="2"/>
  <c r="AH99" i="2"/>
  <c r="AH100" i="2"/>
  <c r="AH101" i="2"/>
  <c r="AH102" i="2"/>
  <c r="AH103" i="2"/>
  <c r="AH104" i="2"/>
  <c r="AH105" i="2"/>
  <c r="AH106" i="2"/>
  <c r="AH107" i="2"/>
  <c r="AH108" i="2"/>
  <c r="AH109" i="2"/>
  <c r="AH110" i="2"/>
  <c r="AH111" i="2"/>
  <c r="AH112" i="2"/>
  <c r="AH113" i="2"/>
  <c r="AH114" i="2"/>
  <c r="AH115" i="2"/>
  <c r="AH116" i="2"/>
  <c r="AH117" i="2"/>
  <c r="AH118" i="2"/>
  <c r="AH119" i="2"/>
  <c r="AH120" i="2"/>
  <c r="AH121" i="2"/>
  <c r="AH122" i="2"/>
  <c r="AH123" i="2"/>
  <c r="AH124" i="2"/>
  <c r="AH125" i="2"/>
  <c r="AH126" i="2"/>
  <c r="AH127" i="2"/>
  <c r="AH128" i="2"/>
  <c r="AH129" i="2"/>
  <c r="AH130" i="2"/>
  <c r="AH131" i="2"/>
  <c r="AH132" i="2"/>
  <c r="AH133" i="2"/>
  <c r="AH134" i="2"/>
  <c r="AH135" i="2"/>
  <c r="AH136" i="2"/>
  <c r="AH137" i="2"/>
  <c r="AH138" i="2"/>
  <c r="AH139" i="2"/>
  <c r="AH140" i="2"/>
  <c r="AH141" i="2"/>
  <c r="AH142" i="2"/>
  <c r="AH143" i="2"/>
  <c r="AH144" i="2"/>
  <c r="AH145" i="2"/>
  <c r="AH146" i="2"/>
  <c r="AH147" i="2"/>
  <c r="AH148" i="2"/>
  <c r="AH149" i="2"/>
  <c r="AH150" i="2"/>
  <c r="AH151" i="2"/>
  <c r="AH152" i="2"/>
  <c r="AH153" i="2"/>
  <c r="AH154" i="2"/>
  <c r="AH155" i="2"/>
  <c r="AH156" i="2"/>
  <c r="AH157" i="2"/>
  <c r="AH158" i="2"/>
  <c r="AH159" i="2"/>
  <c r="AH160" i="2"/>
  <c r="AH161" i="2"/>
  <c r="AH162" i="2"/>
  <c r="AH163" i="2"/>
  <c r="AH164" i="2"/>
  <c r="AH165" i="2"/>
  <c r="AH166" i="2"/>
  <c r="AH167" i="2"/>
  <c r="AH168" i="2"/>
  <c r="AH169" i="2"/>
  <c r="AH170" i="2"/>
  <c r="AH171" i="2"/>
  <c r="AH172" i="2"/>
  <c r="AH173" i="2"/>
  <c r="AH174" i="2"/>
  <c r="AH175" i="2"/>
  <c r="AH176" i="2"/>
  <c r="AH177" i="2"/>
  <c r="AH178" i="2"/>
  <c r="AH179" i="2"/>
  <c r="AH180" i="2"/>
  <c r="AH181" i="2"/>
  <c r="AH182" i="2"/>
  <c r="AH183" i="2"/>
  <c r="AH184" i="2"/>
  <c r="AH185" i="2"/>
  <c r="AH186" i="2"/>
  <c r="AH187" i="2"/>
  <c r="AH188" i="2"/>
  <c r="AH189" i="2"/>
  <c r="AH190" i="2"/>
  <c r="AH191" i="2"/>
  <c r="AH192" i="2"/>
  <c r="AH193" i="2"/>
  <c r="AH194" i="2"/>
  <c r="AH195" i="2"/>
  <c r="AH196" i="2"/>
  <c r="AH11" i="2"/>
  <c r="D6" i="3"/>
  <c r="E6" i="3"/>
  <c r="F6" i="3"/>
  <c r="G6" i="3"/>
  <c r="H6" i="3"/>
  <c r="I6" i="3"/>
  <c r="J6" i="3"/>
  <c r="K6" i="3"/>
  <c r="L6" i="3"/>
  <c r="M6" i="3"/>
  <c r="N6" i="3"/>
  <c r="O6" i="3"/>
  <c r="P6" i="3"/>
  <c r="Q6" i="3"/>
  <c r="R6" i="3"/>
  <c r="S6" i="3"/>
  <c r="T6" i="3"/>
  <c r="U6" i="3"/>
  <c r="V6" i="3"/>
  <c r="W6" i="3"/>
  <c r="X6" i="3"/>
  <c r="Y6" i="3"/>
  <c r="Z6" i="3"/>
  <c r="AA6" i="3"/>
  <c r="AB6" i="3"/>
  <c r="AC6" i="3"/>
  <c r="AD6" i="3"/>
  <c r="AE6" i="3"/>
  <c r="AF6" i="3"/>
  <c r="AG6" i="3"/>
  <c r="AH6" i="3"/>
  <c r="AI6" i="3"/>
  <c r="AJ6" i="3"/>
  <c r="AK6" i="3"/>
  <c r="AL6" i="3"/>
  <c r="AM6" i="3"/>
  <c r="AN6" i="3"/>
  <c r="AO6" i="3"/>
  <c r="AP6" i="3"/>
  <c r="AQ6" i="3"/>
  <c r="AR6" i="3"/>
  <c r="AS6" i="3"/>
  <c r="AT6" i="3"/>
  <c r="AU6" i="3"/>
  <c r="AV6" i="3"/>
  <c r="AW6" i="3"/>
  <c r="AX6" i="3"/>
  <c r="AY6" i="3"/>
  <c r="AZ6" i="3"/>
  <c r="BA6" i="3"/>
  <c r="BB6" i="3"/>
  <c r="BC6" i="3"/>
  <c r="BD6" i="3"/>
  <c r="BE6" i="3"/>
  <c r="BF6" i="3"/>
  <c r="BG6" i="3"/>
  <c r="BH6" i="3"/>
  <c r="BI6" i="3"/>
  <c r="BJ6" i="3"/>
  <c r="BK6" i="3"/>
  <c r="BL6" i="3"/>
  <c r="BM6" i="3"/>
  <c r="BN6" i="3"/>
  <c r="BO6" i="3"/>
  <c r="BP6" i="3"/>
  <c r="BQ6" i="3"/>
  <c r="BR6" i="3"/>
  <c r="BS6" i="3"/>
  <c r="BT6" i="3"/>
  <c r="BU6" i="3"/>
  <c r="BV6" i="3"/>
  <c r="BW6" i="3"/>
  <c r="BX6" i="3"/>
  <c r="BY6" i="3"/>
  <c r="BZ6" i="3"/>
  <c r="CA6" i="3"/>
  <c r="CB6" i="3"/>
  <c r="CC6" i="3"/>
  <c r="CD6" i="3"/>
  <c r="CE6" i="3"/>
  <c r="CF6" i="3"/>
  <c r="CG6" i="3"/>
  <c r="CH6" i="3"/>
  <c r="CI6" i="3"/>
  <c r="CJ6" i="3"/>
  <c r="CK6" i="3"/>
  <c r="CL6" i="3"/>
  <c r="CM6" i="3"/>
  <c r="CN6" i="3"/>
  <c r="CO6" i="3"/>
  <c r="CP6" i="3"/>
  <c r="CQ6" i="3"/>
  <c r="CR6" i="3"/>
  <c r="CS6" i="3"/>
  <c r="CT6" i="3"/>
  <c r="CU6" i="3"/>
  <c r="CV6" i="3"/>
  <c r="CW6" i="3"/>
  <c r="CX6" i="3"/>
  <c r="CY6" i="3"/>
  <c r="CZ6" i="3"/>
  <c r="DA6" i="3"/>
  <c r="DB6" i="3"/>
  <c r="DC6" i="3"/>
  <c r="DD6" i="3"/>
  <c r="DE6" i="3"/>
  <c r="DF6" i="3"/>
  <c r="DG6" i="3"/>
  <c r="DH6" i="3"/>
  <c r="DI6" i="3"/>
  <c r="DJ6" i="3"/>
  <c r="DK6" i="3"/>
  <c r="DL6" i="3"/>
  <c r="DM6" i="3"/>
  <c r="DN6" i="3"/>
  <c r="DO6" i="3"/>
  <c r="DP6" i="3"/>
  <c r="DQ6" i="3"/>
  <c r="DR6" i="3"/>
  <c r="DS6" i="3"/>
  <c r="DT6" i="3"/>
  <c r="DU6" i="3"/>
  <c r="DV6" i="3"/>
  <c r="DW6" i="3"/>
  <c r="DX6" i="3"/>
  <c r="DY6" i="3"/>
  <c r="DZ6" i="3"/>
  <c r="EA6" i="3"/>
  <c r="EB6" i="3"/>
  <c r="EC6" i="3"/>
  <c r="ED6" i="3"/>
  <c r="EE6" i="3"/>
  <c r="EF6" i="3"/>
  <c r="EG6" i="3"/>
  <c r="EH6" i="3"/>
  <c r="EI6" i="3"/>
  <c r="EJ6" i="3"/>
  <c r="EK6" i="3"/>
  <c r="EL6" i="3"/>
  <c r="EM6" i="3"/>
  <c r="EN6" i="3"/>
  <c r="EO6" i="3"/>
  <c r="EP6" i="3"/>
  <c r="EQ6" i="3"/>
  <c r="ER6" i="3"/>
  <c r="C6" i="3"/>
  <c r="R11" i="2"/>
  <c r="AC11" i="2"/>
  <c r="AE11" i="2"/>
  <c r="R24" i="2"/>
  <c r="AC24" i="2"/>
  <c r="AE24" i="2"/>
  <c r="R25" i="2"/>
  <c r="AC25" i="2"/>
  <c r="AE25" i="2"/>
  <c r="R53" i="2"/>
  <c r="AC53" i="2"/>
  <c r="AE53" i="2"/>
  <c r="R54" i="2"/>
  <c r="AC54" i="2"/>
  <c r="AE54" i="2"/>
  <c r="R26" i="2"/>
  <c r="AC26" i="2"/>
  <c r="AE26" i="2"/>
  <c r="R27" i="2"/>
  <c r="AC27" i="2"/>
  <c r="AE27" i="2"/>
  <c r="R12" i="2"/>
  <c r="AC12" i="2"/>
  <c r="AE12" i="2"/>
  <c r="R13" i="2"/>
  <c r="AC13" i="2"/>
  <c r="AE13" i="2"/>
  <c r="R17" i="2"/>
  <c r="AC17" i="2"/>
  <c r="AE17" i="2"/>
  <c r="R28" i="2"/>
  <c r="AC28" i="2"/>
  <c r="AE28" i="2"/>
  <c r="R56" i="2"/>
  <c r="AC56" i="2"/>
  <c r="AE56" i="2"/>
  <c r="R14" i="2"/>
  <c r="AC14" i="2"/>
  <c r="AE14" i="2"/>
  <c r="R20" i="2"/>
  <c r="AC20" i="2"/>
  <c r="AE20" i="2"/>
  <c r="R21" i="2"/>
  <c r="AC21" i="2"/>
  <c r="AE21" i="2"/>
  <c r="R29" i="2"/>
  <c r="AC29" i="2"/>
  <c r="AE29" i="2"/>
  <c r="R30" i="2"/>
  <c r="AC30" i="2"/>
  <c r="AE30" i="2"/>
  <c r="R31" i="2"/>
  <c r="AC31" i="2"/>
  <c r="AE31" i="2"/>
  <c r="R22" i="2"/>
  <c r="AC22" i="2"/>
  <c r="AE22" i="2"/>
  <c r="R75" i="2"/>
  <c r="AC75" i="2"/>
  <c r="AE75" i="2"/>
  <c r="R32" i="2"/>
  <c r="AC32" i="2"/>
  <c r="AE32" i="2"/>
  <c r="R33" i="2"/>
  <c r="AC33" i="2"/>
  <c r="AE33" i="2"/>
  <c r="R15" i="2"/>
  <c r="AC15" i="2"/>
  <c r="AE15" i="2"/>
  <c r="R100" i="2"/>
  <c r="AC100" i="2"/>
  <c r="AE100" i="2"/>
  <c r="R86" i="2"/>
  <c r="AC86" i="2"/>
  <c r="AE86" i="2"/>
  <c r="R77" i="2"/>
  <c r="AC77" i="2"/>
  <c r="AE77" i="2"/>
  <c r="R23" i="2"/>
  <c r="AC23" i="2"/>
  <c r="AE23" i="2"/>
  <c r="R34" i="2"/>
  <c r="AC34" i="2"/>
  <c r="AE34" i="2"/>
  <c r="R35" i="2"/>
  <c r="AC35" i="2"/>
  <c r="AE35" i="2"/>
  <c r="R36" i="2"/>
  <c r="AC36" i="2"/>
  <c r="AE36" i="2"/>
  <c r="R101" i="2"/>
  <c r="AC101" i="2"/>
  <c r="AE101" i="2"/>
  <c r="R18" i="2"/>
  <c r="AC18" i="2"/>
  <c r="AE18" i="2"/>
  <c r="R37" i="2"/>
  <c r="AC37" i="2"/>
  <c r="AE37" i="2"/>
  <c r="R38" i="2"/>
  <c r="AC38" i="2"/>
  <c r="AE38" i="2"/>
  <c r="R64" i="2"/>
  <c r="AC64" i="2"/>
  <c r="AE64" i="2"/>
  <c r="R78" i="2"/>
  <c r="AC78" i="2"/>
  <c r="AE78" i="2"/>
  <c r="R39" i="2"/>
  <c r="AC39" i="2"/>
  <c r="AE39" i="2"/>
  <c r="R117" i="2"/>
  <c r="AC117" i="2"/>
  <c r="AE117" i="2"/>
  <c r="R50" i="2"/>
  <c r="AC50" i="2"/>
  <c r="AE50" i="2"/>
  <c r="R55" i="2"/>
  <c r="AC55" i="2"/>
  <c r="AE55" i="2"/>
  <c r="R65" i="2"/>
  <c r="AC65" i="2"/>
  <c r="AE65" i="2"/>
  <c r="R102" i="2"/>
  <c r="AC102" i="2"/>
  <c r="AE102" i="2"/>
  <c r="R62" i="2"/>
  <c r="AC62" i="2"/>
  <c r="AE62" i="2"/>
  <c r="R19" i="2"/>
  <c r="AC19" i="2"/>
  <c r="AE19" i="2"/>
  <c r="R40" i="2"/>
  <c r="AC40" i="2"/>
  <c r="AE40" i="2"/>
  <c r="R57" i="2"/>
  <c r="AC57" i="2"/>
  <c r="AE57" i="2"/>
  <c r="R112" i="2"/>
  <c r="AC112" i="2"/>
  <c r="AE112" i="2"/>
  <c r="R79" i="2"/>
  <c r="AC79" i="2"/>
  <c r="AE79" i="2"/>
  <c r="R41" i="2"/>
  <c r="AC41" i="2"/>
  <c r="AE41" i="2"/>
  <c r="R90" i="2"/>
  <c r="AC90" i="2"/>
  <c r="AE90" i="2"/>
  <c r="R51" i="2"/>
  <c r="AC51" i="2"/>
  <c r="AE51" i="2"/>
  <c r="R52" i="2"/>
  <c r="AC52" i="2"/>
  <c r="AE52" i="2"/>
  <c r="R42" i="2"/>
  <c r="AC42" i="2"/>
  <c r="AE42" i="2"/>
  <c r="R43" i="2"/>
  <c r="AC43" i="2"/>
  <c r="AE43" i="2"/>
  <c r="R99" i="2"/>
  <c r="AC99" i="2"/>
  <c r="AE99" i="2"/>
  <c r="R113" i="2"/>
  <c r="AC113" i="2"/>
  <c r="AE113" i="2"/>
  <c r="R58" i="2"/>
  <c r="AC58" i="2"/>
  <c r="AE58" i="2"/>
  <c r="R80" i="2"/>
  <c r="AC80" i="2"/>
  <c r="AE80" i="2"/>
  <c r="R66" i="2"/>
  <c r="AC66" i="2"/>
  <c r="AE66" i="2"/>
  <c r="R63" i="2"/>
  <c r="AC63" i="2"/>
  <c r="AE63" i="2"/>
  <c r="R103" i="2"/>
  <c r="AC103" i="2"/>
  <c r="AE103" i="2"/>
  <c r="R59" i="2"/>
  <c r="AC59" i="2"/>
  <c r="AE59" i="2"/>
  <c r="R48" i="2"/>
  <c r="AC48" i="2"/>
  <c r="AE48" i="2"/>
  <c r="R87" i="2"/>
  <c r="AC87" i="2"/>
  <c r="AE87" i="2"/>
  <c r="R67" i="2"/>
  <c r="AC67" i="2"/>
  <c r="AE67" i="2"/>
  <c r="R81" i="2"/>
  <c r="AC81" i="2"/>
  <c r="AE81" i="2"/>
  <c r="R114" i="2"/>
  <c r="AC114" i="2"/>
  <c r="AE114" i="2"/>
  <c r="R82" i="2"/>
  <c r="AC82" i="2"/>
  <c r="AE82" i="2"/>
  <c r="R130" i="2"/>
  <c r="AC130" i="2"/>
  <c r="AE130" i="2"/>
  <c r="R91" i="2"/>
  <c r="AC91" i="2"/>
  <c r="AE91" i="2"/>
  <c r="R104" i="2"/>
  <c r="AC104" i="2"/>
  <c r="AE104" i="2"/>
  <c r="R139" i="2"/>
  <c r="AC139" i="2"/>
  <c r="AE139" i="2"/>
  <c r="R68" i="2"/>
  <c r="AC68" i="2"/>
  <c r="AE68" i="2"/>
  <c r="R92" i="2"/>
  <c r="AC92" i="2"/>
  <c r="AE92" i="2"/>
  <c r="R88" i="2"/>
  <c r="AC88" i="2"/>
  <c r="AE88" i="2"/>
  <c r="R89" i="2"/>
  <c r="AC89" i="2"/>
  <c r="AE89" i="2"/>
  <c r="R60" i="2"/>
  <c r="AC60" i="2"/>
  <c r="AE60" i="2"/>
  <c r="R105" i="2"/>
  <c r="AC105" i="2"/>
  <c r="AE105" i="2"/>
  <c r="R106" i="2"/>
  <c r="AC106" i="2"/>
  <c r="AE106" i="2"/>
  <c r="R49" i="2"/>
  <c r="AC49" i="2"/>
  <c r="AE49" i="2"/>
  <c r="R141" i="2"/>
  <c r="AC141" i="2"/>
  <c r="AE141" i="2"/>
  <c r="R47" i="2"/>
  <c r="AC47" i="2"/>
  <c r="AE47" i="2"/>
  <c r="R93" i="2"/>
  <c r="AC93" i="2"/>
  <c r="AE93" i="2"/>
  <c r="R94" i="2"/>
  <c r="AC94" i="2"/>
  <c r="AE94" i="2"/>
  <c r="R118" i="2"/>
  <c r="AC118" i="2"/>
  <c r="AE118" i="2"/>
  <c r="R69" i="2"/>
  <c r="AC69" i="2"/>
  <c r="AE69" i="2"/>
  <c r="R76" i="2"/>
  <c r="AC76" i="2"/>
  <c r="AE76" i="2"/>
  <c r="R107" i="2"/>
  <c r="AC107" i="2"/>
  <c r="AE107" i="2"/>
  <c r="R108" i="2"/>
  <c r="AC108" i="2"/>
  <c r="AE108" i="2"/>
  <c r="R119" i="2"/>
  <c r="AC119" i="2"/>
  <c r="AE119" i="2"/>
  <c r="R44" i="2"/>
  <c r="AC44" i="2"/>
  <c r="AE44" i="2"/>
  <c r="R45" i="2"/>
  <c r="AC45" i="2"/>
  <c r="AE45" i="2"/>
  <c r="R16" i="2"/>
  <c r="AC16" i="2"/>
  <c r="AE16" i="2"/>
  <c r="R115" i="2"/>
  <c r="AC115" i="2"/>
  <c r="AE115" i="2"/>
  <c r="R83" i="2"/>
  <c r="AC83" i="2"/>
  <c r="AE83" i="2"/>
  <c r="R140" i="2"/>
  <c r="AC140" i="2"/>
  <c r="AE140" i="2"/>
  <c r="R120" i="2"/>
  <c r="AC120" i="2"/>
  <c r="AE120" i="2"/>
  <c r="R121" i="2"/>
  <c r="AC121" i="2"/>
  <c r="AE121" i="2"/>
  <c r="R95" i="2"/>
  <c r="AC95" i="2"/>
  <c r="AE95" i="2"/>
  <c r="R131" i="2"/>
  <c r="AC131" i="2"/>
  <c r="AE131" i="2"/>
  <c r="R96" i="2"/>
  <c r="AC96" i="2"/>
  <c r="AE96" i="2"/>
  <c r="R116" i="2"/>
  <c r="AC116" i="2"/>
  <c r="AE116" i="2"/>
  <c r="R132" i="2"/>
  <c r="AC132" i="2"/>
  <c r="AE132" i="2"/>
  <c r="R61" i="2"/>
  <c r="AC61" i="2"/>
  <c r="AE61" i="2"/>
  <c r="R84" i="2"/>
  <c r="AC84" i="2"/>
  <c r="AE84" i="2"/>
  <c r="R70" i="2"/>
  <c r="AC70" i="2"/>
  <c r="AE70" i="2"/>
  <c r="R97" i="2"/>
  <c r="AC97" i="2"/>
  <c r="AE97" i="2"/>
  <c r="R133" i="2"/>
  <c r="AC133" i="2"/>
  <c r="AE133" i="2"/>
  <c r="R134" i="2"/>
  <c r="AC134" i="2"/>
  <c r="AE134" i="2"/>
  <c r="R135" i="2"/>
  <c r="AC135" i="2"/>
  <c r="AE135" i="2"/>
  <c r="R98" i="2"/>
  <c r="AC98" i="2"/>
  <c r="AE98" i="2"/>
  <c r="R85" i="2"/>
  <c r="AC85" i="2"/>
  <c r="AE85" i="2"/>
  <c r="R136" i="2"/>
  <c r="AC136" i="2"/>
  <c r="AE136" i="2"/>
  <c r="R137" i="2"/>
  <c r="AC137" i="2"/>
  <c r="AE137" i="2"/>
  <c r="R142" i="2"/>
  <c r="AC142" i="2"/>
  <c r="AE142" i="2"/>
  <c r="R109" i="2"/>
  <c r="AC109" i="2"/>
  <c r="AE109" i="2"/>
  <c r="R110" i="2"/>
  <c r="AC110" i="2"/>
  <c r="AE110" i="2"/>
  <c r="R122" i="2"/>
  <c r="AC122" i="2"/>
  <c r="AE122" i="2"/>
  <c r="R148" i="2"/>
  <c r="AC148" i="2"/>
  <c r="AE148" i="2"/>
  <c r="R71" i="2"/>
  <c r="AC71" i="2"/>
  <c r="AE71" i="2"/>
  <c r="R72" i="2"/>
  <c r="AC72" i="2"/>
  <c r="AE72" i="2"/>
  <c r="R149" i="2"/>
  <c r="AC149" i="2"/>
  <c r="AE149" i="2"/>
  <c r="R111" i="2"/>
  <c r="AC111" i="2"/>
  <c r="AE111" i="2"/>
  <c r="R123" i="2"/>
  <c r="AC123" i="2"/>
  <c r="AE123" i="2"/>
  <c r="R124" i="2"/>
  <c r="AC124" i="2"/>
  <c r="AE124" i="2"/>
  <c r="R143" i="2"/>
  <c r="AC143" i="2"/>
  <c r="AE143" i="2"/>
  <c r="R144" i="2"/>
  <c r="AC144" i="2"/>
  <c r="AE144" i="2"/>
  <c r="R125" i="2"/>
  <c r="AC125" i="2"/>
  <c r="AE125" i="2"/>
  <c r="R73" i="2"/>
  <c r="AC73" i="2"/>
  <c r="AE73" i="2"/>
  <c r="R126" i="2"/>
  <c r="AC126" i="2"/>
  <c r="AE126" i="2"/>
  <c r="R145" i="2"/>
  <c r="AC145" i="2"/>
  <c r="AE145" i="2"/>
  <c r="R138" i="2"/>
  <c r="AC138" i="2"/>
  <c r="AE138" i="2"/>
  <c r="R150" i="2"/>
  <c r="AC150" i="2"/>
  <c r="AE150" i="2"/>
  <c r="R127" i="2"/>
  <c r="AC127" i="2"/>
  <c r="AE127" i="2"/>
  <c r="R151" i="2"/>
  <c r="AC151" i="2"/>
  <c r="AE151" i="2"/>
  <c r="R153" i="2"/>
  <c r="AC153" i="2"/>
  <c r="AE153" i="2"/>
  <c r="R146" i="2"/>
  <c r="AC146" i="2"/>
  <c r="AE146" i="2"/>
  <c r="R152" i="2"/>
  <c r="AC152" i="2"/>
  <c r="AE152" i="2"/>
  <c r="R128" i="2"/>
  <c r="AC128" i="2"/>
  <c r="AE128" i="2"/>
  <c r="R147" i="2"/>
  <c r="AC147" i="2"/>
  <c r="AE147" i="2"/>
  <c r="R155" i="2"/>
  <c r="AC155" i="2"/>
  <c r="AE155" i="2"/>
  <c r="R154" i="2"/>
  <c r="AC154" i="2"/>
  <c r="AE154" i="2"/>
  <c r="R129" i="2"/>
  <c r="AC129" i="2"/>
  <c r="AE129" i="2"/>
  <c r="R74" i="2"/>
  <c r="AC74" i="2"/>
  <c r="AE74" i="2"/>
  <c r="R46" i="2"/>
  <c r="AC46" i="2"/>
  <c r="AE46" i="2"/>
  <c r="AC156" i="2"/>
  <c r="AE156" i="2"/>
  <c r="AC157" i="2"/>
  <c r="AE157" i="2"/>
  <c r="AC158" i="2"/>
  <c r="AE158" i="2"/>
  <c r="AC159" i="2"/>
  <c r="AE159" i="2"/>
  <c r="AC160" i="2"/>
  <c r="AE160" i="2"/>
  <c r="AC161" i="2"/>
  <c r="AE161" i="2"/>
  <c r="AC162" i="2"/>
  <c r="AE162" i="2"/>
  <c r="AC163" i="2"/>
  <c r="AE163" i="2"/>
  <c r="AC164" i="2"/>
  <c r="AE164" i="2"/>
  <c r="AC165" i="2"/>
  <c r="AE165" i="2"/>
  <c r="AC166" i="2"/>
  <c r="AE166" i="2"/>
  <c r="AC167" i="2"/>
  <c r="AE167" i="2"/>
  <c r="AC168" i="2"/>
  <c r="AE168" i="2"/>
  <c r="AC169" i="2"/>
  <c r="AE169" i="2"/>
  <c r="AC170" i="2"/>
  <c r="AE170" i="2"/>
  <c r="AC171" i="2"/>
  <c r="AE171" i="2"/>
  <c r="AC172" i="2"/>
  <c r="AE172" i="2"/>
  <c r="AC173" i="2"/>
  <c r="AE173" i="2"/>
  <c r="AC174" i="2"/>
  <c r="AE174" i="2"/>
  <c r="AC175" i="2"/>
  <c r="AE175" i="2"/>
  <c r="AC176" i="2"/>
  <c r="AE176" i="2"/>
  <c r="AC177" i="2"/>
  <c r="AE177" i="2"/>
  <c r="AC178" i="2"/>
  <c r="AE178" i="2"/>
  <c r="AC179" i="2"/>
  <c r="AE179" i="2"/>
  <c r="AC180" i="2"/>
  <c r="AE180" i="2"/>
  <c r="AC181" i="2"/>
  <c r="AE181" i="2"/>
  <c r="AC182" i="2"/>
  <c r="AE182" i="2"/>
  <c r="AC183" i="2"/>
  <c r="AE183" i="2"/>
  <c r="AC184" i="2"/>
  <c r="AE184" i="2"/>
  <c r="AC185" i="2"/>
  <c r="AE185" i="2"/>
  <c r="AC186" i="2"/>
  <c r="AE186" i="2"/>
  <c r="AC187" i="2"/>
  <c r="AE187" i="2"/>
  <c r="AC188" i="2"/>
  <c r="AE188" i="2"/>
  <c r="AC189" i="2"/>
  <c r="AE189" i="2"/>
  <c r="AC190" i="2"/>
  <c r="AE190" i="2"/>
  <c r="AC191" i="2"/>
  <c r="AE191" i="2"/>
  <c r="AC192" i="2"/>
  <c r="AE192" i="2"/>
  <c r="AC193" i="2"/>
  <c r="AE193" i="2"/>
  <c r="AC194" i="2"/>
  <c r="AE194" i="2"/>
  <c r="AC195" i="2"/>
  <c r="AE195" i="2"/>
  <c r="R196" i="2"/>
  <c r="AC196" i="2"/>
  <c r="AE196" i="2"/>
  <c r="N3" i="25" l="1"/>
  <c r="O4971" i="25" s="1"/>
  <c r="R8" i="2"/>
  <c r="D239" i="3"/>
  <c r="E239" i="3"/>
  <c r="F239" i="3"/>
  <c r="G239" i="3"/>
  <c r="H239" i="3"/>
  <c r="I239" i="3"/>
  <c r="J239" i="3"/>
  <c r="K239" i="3"/>
  <c r="L239" i="3"/>
  <c r="M239" i="3"/>
  <c r="N239" i="3"/>
  <c r="O239" i="3"/>
  <c r="P239" i="3"/>
  <c r="Q239" i="3"/>
  <c r="R239" i="3"/>
  <c r="S239" i="3"/>
  <c r="T239" i="3"/>
  <c r="U239" i="3"/>
  <c r="V239" i="3"/>
  <c r="W239" i="3"/>
  <c r="X239" i="3"/>
  <c r="Y239" i="3"/>
  <c r="Z239" i="3"/>
  <c r="AA239" i="3"/>
  <c r="AB239" i="3"/>
  <c r="AC239" i="3"/>
  <c r="AD239" i="3"/>
  <c r="AE239" i="3"/>
  <c r="AF239" i="3"/>
  <c r="AG239" i="3"/>
  <c r="AH239" i="3"/>
  <c r="AI239" i="3"/>
  <c r="AJ239" i="3"/>
  <c r="AK239" i="3"/>
  <c r="AL239" i="3"/>
  <c r="AM239" i="3"/>
  <c r="AN239" i="3"/>
  <c r="AO239" i="3"/>
  <c r="AP239" i="3"/>
  <c r="AQ239" i="3"/>
  <c r="AR239" i="3"/>
  <c r="AS239" i="3"/>
  <c r="AT239" i="3"/>
  <c r="AU239" i="3"/>
  <c r="AV239" i="3"/>
  <c r="AW239" i="3"/>
  <c r="AX239" i="3"/>
  <c r="AY239" i="3"/>
  <c r="AZ239" i="3"/>
  <c r="BA239" i="3"/>
  <c r="BB239" i="3"/>
  <c r="BC239" i="3"/>
  <c r="BD239" i="3"/>
  <c r="BE239" i="3"/>
  <c r="BF239" i="3"/>
  <c r="BG239" i="3"/>
  <c r="BH239" i="3"/>
  <c r="BI239" i="3"/>
  <c r="BJ239" i="3"/>
  <c r="BK239" i="3"/>
  <c r="BL239" i="3"/>
  <c r="BM239" i="3"/>
  <c r="BN239" i="3"/>
  <c r="BO239" i="3"/>
  <c r="BP239" i="3"/>
  <c r="BQ239" i="3"/>
  <c r="BR239" i="3"/>
  <c r="BS239" i="3"/>
  <c r="BT239" i="3"/>
  <c r="BU239" i="3"/>
  <c r="BV239" i="3"/>
  <c r="BW239" i="3"/>
  <c r="BX239" i="3"/>
  <c r="BY239" i="3"/>
  <c r="BZ239" i="3"/>
  <c r="CA239" i="3"/>
  <c r="CB239" i="3"/>
  <c r="CC239" i="3"/>
  <c r="CD239" i="3"/>
  <c r="CE239" i="3"/>
  <c r="CF239" i="3"/>
  <c r="CG239" i="3"/>
  <c r="CH239" i="3"/>
  <c r="CI239" i="3"/>
  <c r="CJ239" i="3"/>
  <c r="CK239" i="3"/>
  <c r="CL239" i="3"/>
  <c r="CM239" i="3"/>
  <c r="CN239" i="3"/>
  <c r="CO239" i="3"/>
  <c r="CP239" i="3"/>
  <c r="CQ239" i="3"/>
  <c r="CR239" i="3"/>
  <c r="CS239" i="3"/>
  <c r="CT239" i="3"/>
  <c r="CU239" i="3"/>
  <c r="CV239" i="3"/>
  <c r="CW239" i="3"/>
  <c r="CX239" i="3"/>
  <c r="CY239" i="3"/>
  <c r="CZ239" i="3"/>
  <c r="DA239" i="3"/>
  <c r="DB239" i="3"/>
  <c r="DC239" i="3"/>
  <c r="DD239" i="3"/>
  <c r="DE239" i="3"/>
  <c r="DF239" i="3"/>
  <c r="DG239" i="3"/>
  <c r="DH239" i="3"/>
  <c r="DI239" i="3"/>
  <c r="DJ239" i="3"/>
  <c r="DK239" i="3"/>
  <c r="DL239" i="3"/>
  <c r="DM239" i="3"/>
  <c r="DN239" i="3"/>
  <c r="DO239" i="3"/>
  <c r="DP239" i="3"/>
  <c r="DQ239" i="3"/>
  <c r="DR239" i="3"/>
  <c r="DS239" i="3"/>
  <c r="DT239" i="3"/>
  <c r="DU239" i="3"/>
  <c r="DV239" i="3"/>
  <c r="DW239" i="3"/>
  <c r="DX239" i="3"/>
  <c r="DY239" i="3"/>
  <c r="DZ239" i="3"/>
  <c r="EA239" i="3"/>
  <c r="EB239" i="3"/>
  <c r="EC239" i="3"/>
  <c r="ED239" i="3"/>
  <c r="EE239" i="3"/>
  <c r="EF239" i="3"/>
  <c r="EG239" i="3"/>
  <c r="EH239" i="3"/>
  <c r="EI239" i="3"/>
  <c r="EJ239" i="3"/>
  <c r="EK239" i="3"/>
  <c r="EL239" i="3"/>
  <c r="EM239" i="3"/>
  <c r="EN239" i="3"/>
  <c r="EO239" i="3"/>
  <c r="EP239" i="3"/>
  <c r="EQ239" i="3"/>
  <c r="ER239" i="3"/>
  <c r="C239" i="3"/>
  <c r="D240" i="3"/>
  <c r="E240" i="3"/>
  <c r="F240" i="3"/>
  <c r="G240" i="3"/>
  <c r="H240" i="3"/>
  <c r="I240" i="3"/>
  <c r="J240" i="3"/>
  <c r="K240" i="3"/>
  <c r="L240" i="3"/>
  <c r="M240" i="3"/>
  <c r="N240" i="3"/>
  <c r="O240" i="3"/>
  <c r="P240" i="3"/>
  <c r="Q240" i="3"/>
  <c r="R240" i="3"/>
  <c r="S240" i="3"/>
  <c r="T240" i="3"/>
  <c r="U240" i="3"/>
  <c r="V240" i="3"/>
  <c r="W240" i="3"/>
  <c r="X240" i="3"/>
  <c r="Y240" i="3"/>
  <c r="Z240" i="3"/>
  <c r="AA240" i="3"/>
  <c r="AB240" i="3"/>
  <c r="AC240" i="3"/>
  <c r="AD240" i="3"/>
  <c r="AE240" i="3"/>
  <c r="AF240" i="3"/>
  <c r="AG240" i="3"/>
  <c r="AH240" i="3"/>
  <c r="AI240" i="3"/>
  <c r="AJ240" i="3"/>
  <c r="AK240" i="3"/>
  <c r="AL240" i="3"/>
  <c r="AM240" i="3"/>
  <c r="AN240" i="3"/>
  <c r="AO240" i="3"/>
  <c r="AP240" i="3"/>
  <c r="AQ240" i="3"/>
  <c r="AR240" i="3"/>
  <c r="AS240" i="3"/>
  <c r="AT240" i="3"/>
  <c r="AU240" i="3"/>
  <c r="AV240" i="3"/>
  <c r="AW240" i="3"/>
  <c r="AX240" i="3"/>
  <c r="AY240" i="3"/>
  <c r="AZ240" i="3"/>
  <c r="BA240" i="3"/>
  <c r="BB240" i="3"/>
  <c r="BC240" i="3"/>
  <c r="BD240" i="3"/>
  <c r="BE240" i="3"/>
  <c r="BF240" i="3"/>
  <c r="BG240" i="3"/>
  <c r="BH240" i="3"/>
  <c r="BI240" i="3"/>
  <c r="BJ240" i="3"/>
  <c r="BK240" i="3"/>
  <c r="BL240" i="3"/>
  <c r="BM240" i="3"/>
  <c r="BN240" i="3"/>
  <c r="BO240" i="3"/>
  <c r="BP240" i="3"/>
  <c r="BQ240" i="3"/>
  <c r="BR240" i="3"/>
  <c r="BS240" i="3"/>
  <c r="BT240" i="3"/>
  <c r="BU240" i="3"/>
  <c r="BV240" i="3"/>
  <c r="BW240" i="3"/>
  <c r="BX240" i="3"/>
  <c r="BY240" i="3"/>
  <c r="BZ240" i="3"/>
  <c r="CA240" i="3"/>
  <c r="CB240" i="3"/>
  <c r="CC240" i="3"/>
  <c r="CD240" i="3"/>
  <c r="CE240" i="3"/>
  <c r="CF240" i="3"/>
  <c r="CG240" i="3"/>
  <c r="CH240" i="3"/>
  <c r="CI240" i="3"/>
  <c r="CJ240" i="3"/>
  <c r="CK240" i="3"/>
  <c r="CL240" i="3"/>
  <c r="CM240" i="3"/>
  <c r="CN240" i="3"/>
  <c r="CO240" i="3"/>
  <c r="CP240" i="3"/>
  <c r="CQ240" i="3"/>
  <c r="CR240" i="3"/>
  <c r="CS240" i="3"/>
  <c r="CT240" i="3"/>
  <c r="CU240" i="3"/>
  <c r="CV240" i="3"/>
  <c r="CW240" i="3"/>
  <c r="CX240" i="3"/>
  <c r="CY240" i="3"/>
  <c r="CZ240" i="3"/>
  <c r="DA240" i="3"/>
  <c r="DB240" i="3"/>
  <c r="DC240" i="3"/>
  <c r="DD240" i="3"/>
  <c r="DE240" i="3"/>
  <c r="DF240" i="3"/>
  <c r="DG240" i="3"/>
  <c r="DH240" i="3"/>
  <c r="DI240" i="3"/>
  <c r="DJ240" i="3"/>
  <c r="DK240" i="3"/>
  <c r="DL240" i="3"/>
  <c r="DM240" i="3"/>
  <c r="DN240" i="3"/>
  <c r="DO240" i="3"/>
  <c r="DP240" i="3"/>
  <c r="DQ240" i="3"/>
  <c r="DR240" i="3"/>
  <c r="DS240" i="3"/>
  <c r="DT240" i="3"/>
  <c r="DU240" i="3"/>
  <c r="DV240" i="3"/>
  <c r="DW240" i="3"/>
  <c r="DX240" i="3"/>
  <c r="DY240" i="3"/>
  <c r="DZ240" i="3"/>
  <c r="EA240" i="3"/>
  <c r="EB240" i="3"/>
  <c r="EC240" i="3"/>
  <c r="ED240" i="3"/>
  <c r="EE240" i="3"/>
  <c r="EF240" i="3"/>
  <c r="EG240" i="3"/>
  <c r="EH240" i="3"/>
  <c r="EI240" i="3"/>
  <c r="EJ240" i="3"/>
  <c r="EK240" i="3"/>
  <c r="EL240" i="3"/>
  <c r="EM240" i="3"/>
  <c r="EN240" i="3"/>
  <c r="EO240" i="3"/>
  <c r="EP240" i="3"/>
  <c r="EQ240" i="3"/>
  <c r="ER240" i="3"/>
  <c r="D241" i="3"/>
  <c r="E241" i="3"/>
  <c r="F241" i="3"/>
  <c r="G241" i="3"/>
  <c r="H241" i="3"/>
  <c r="I241" i="3"/>
  <c r="J241" i="3"/>
  <c r="K241" i="3"/>
  <c r="L241" i="3"/>
  <c r="M241" i="3"/>
  <c r="N241" i="3"/>
  <c r="O241" i="3"/>
  <c r="P241" i="3"/>
  <c r="Q241" i="3"/>
  <c r="R241" i="3"/>
  <c r="S241" i="3"/>
  <c r="T241" i="3"/>
  <c r="U241" i="3"/>
  <c r="V241" i="3"/>
  <c r="W241" i="3"/>
  <c r="X241" i="3"/>
  <c r="Y241" i="3"/>
  <c r="Z241" i="3"/>
  <c r="AA241" i="3"/>
  <c r="AB241" i="3"/>
  <c r="AC241" i="3"/>
  <c r="AD241" i="3"/>
  <c r="AE241" i="3"/>
  <c r="AF241" i="3"/>
  <c r="AG241" i="3"/>
  <c r="AH241" i="3"/>
  <c r="AI241" i="3"/>
  <c r="AJ241" i="3"/>
  <c r="AK241" i="3"/>
  <c r="AL241" i="3"/>
  <c r="AM241" i="3"/>
  <c r="AN241" i="3"/>
  <c r="AO241" i="3"/>
  <c r="AP241" i="3"/>
  <c r="AQ241" i="3"/>
  <c r="AR241" i="3"/>
  <c r="AS241" i="3"/>
  <c r="AT241" i="3"/>
  <c r="AU241" i="3"/>
  <c r="AV241" i="3"/>
  <c r="AW241" i="3"/>
  <c r="AX241" i="3"/>
  <c r="AY241" i="3"/>
  <c r="AZ241" i="3"/>
  <c r="BA241" i="3"/>
  <c r="BB241" i="3"/>
  <c r="BC241" i="3"/>
  <c r="BD241" i="3"/>
  <c r="BE241" i="3"/>
  <c r="BF241" i="3"/>
  <c r="BG241" i="3"/>
  <c r="BH241" i="3"/>
  <c r="BI241" i="3"/>
  <c r="BJ241" i="3"/>
  <c r="BK241" i="3"/>
  <c r="BL241" i="3"/>
  <c r="BM241" i="3"/>
  <c r="BN241" i="3"/>
  <c r="BO241" i="3"/>
  <c r="BP241" i="3"/>
  <c r="BQ241" i="3"/>
  <c r="BR241" i="3"/>
  <c r="BS241" i="3"/>
  <c r="BT241" i="3"/>
  <c r="BU241" i="3"/>
  <c r="BV241" i="3"/>
  <c r="BW241" i="3"/>
  <c r="BX241" i="3"/>
  <c r="BY241" i="3"/>
  <c r="BZ241" i="3"/>
  <c r="CA241" i="3"/>
  <c r="CB241" i="3"/>
  <c r="CC241" i="3"/>
  <c r="CD241" i="3"/>
  <c r="CE241" i="3"/>
  <c r="CF241" i="3"/>
  <c r="CG241" i="3"/>
  <c r="CH241" i="3"/>
  <c r="CI241" i="3"/>
  <c r="CJ241" i="3"/>
  <c r="CK241" i="3"/>
  <c r="CL241" i="3"/>
  <c r="CM241" i="3"/>
  <c r="CN241" i="3"/>
  <c r="CO241" i="3"/>
  <c r="CP241" i="3"/>
  <c r="CQ241" i="3"/>
  <c r="CR241" i="3"/>
  <c r="CS241" i="3"/>
  <c r="CT241" i="3"/>
  <c r="CU241" i="3"/>
  <c r="CV241" i="3"/>
  <c r="CW241" i="3"/>
  <c r="CX241" i="3"/>
  <c r="CY241" i="3"/>
  <c r="CZ241" i="3"/>
  <c r="DA241" i="3"/>
  <c r="DB241" i="3"/>
  <c r="DC241" i="3"/>
  <c r="DD241" i="3"/>
  <c r="DE241" i="3"/>
  <c r="DF241" i="3"/>
  <c r="DG241" i="3"/>
  <c r="DH241" i="3"/>
  <c r="DI241" i="3"/>
  <c r="DJ241" i="3"/>
  <c r="DK241" i="3"/>
  <c r="DL241" i="3"/>
  <c r="DM241" i="3"/>
  <c r="DN241" i="3"/>
  <c r="DO241" i="3"/>
  <c r="DP241" i="3"/>
  <c r="DQ241" i="3"/>
  <c r="DR241" i="3"/>
  <c r="DS241" i="3"/>
  <c r="DT241" i="3"/>
  <c r="DU241" i="3"/>
  <c r="DV241" i="3"/>
  <c r="DW241" i="3"/>
  <c r="DX241" i="3"/>
  <c r="DY241" i="3"/>
  <c r="DZ241" i="3"/>
  <c r="EA241" i="3"/>
  <c r="EB241" i="3"/>
  <c r="EC241" i="3"/>
  <c r="ED241" i="3"/>
  <c r="EE241" i="3"/>
  <c r="EF241" i="3"/>
  <c r="EG241" i="3"/>
  <c r="EH241" i="3"/>
  <c r="EI241" i="3"/>
  <c r="EJ241" i="3"/>
  <c r="EK241" i="3"/>
  <c r="EL241" i="3"/>
  <c r="EM241" i="3"/>
  <c r="EN241" i="3"/>
  <c r="EO241" i="3"/>
  <c r="EP241" i="3"/>
  <c r="EQ241" i="3"/>
  <c r="ER241" i="3"/>
  <c r="D242" i="3"/>
  <c r="E242" i="3"/>
  <c r="F242" i="3"/>
  <c r="G242" i="3"/>
  <c r="H242" i="3"/>
  <c r="I242" i="3"/>
  <c r="J242" i="3"/>
  <c r="K242" i="3"/>
  <c r="L242" i="3"/>
  <c r="M242" i="3"/>
  <c r="N242" i="3"/>
  <c r="O242" i="3"/>
  <c r="P242" i="3"/>
  <c r="Q242" i="3"/>
  <c r="R242" i="3"/>
  <c r="S242" i="3"/>
  <c r="T242" i="3"/>
  <c r="U242" i="3"/>
  <c r="V242" i="3"/>
  <c r="W242" i="3"/>
  <c r="X242" i="3"/>
  <c r="Y242" i="3"/>
  <c r="Z242" i="3"/>
  <c r="AA242" i="3"/>
  <c r="AB242" i="3"/>
  <c r="AC242" i="3"/>
  <c r="AD242" i="3"/>
  <c r="AE242" i="3"/>
  <c r="AF242" i="3"/>
  <c r="AG242" i="3"/>
  <c r="AH242" i="3"/>
  <c r="AI242" i="3"/>
  <c r="AJ242" i="3"/>
  <c r="AK242" i="3"/>
  <c r="AL242" i="3"/>
  <c r="AM242" i="3"/>
  <c r="AN242" i="3"/>
  <c r="AO242" i="3"/>
  <c r="AP242" i="3"/>
  <c r="AQ242" i="3"/>
  <c r="AR242" i="3"/>
  <c r="AS242" i="3"/>
  <c r="AT242" i="3"/>
  <c r="AU242" i="3"/>
  <c r="AV242" i="3"/>
  <c r="AW242" i="3"/>
  <c r="AX242" i="3"/>
  <c r="AY242" i="3"/>
  <c r="AZ242" i="3"/>
  <c r="BA242" i="3"/>
  <c r="BB242" i="3"/>
  <c r="BC242" i="3"/>
  <c r="BD242" i="3"/>
  <c r="BE242" i="3"/>
  <c r="BF242" i="3"/>
  <c r="BG242" i="3"/>
  <c r="BH242" i="3"/>
  <c r="BI242" i="3"/>
  <c r="BJ242" i="3"/>
  <c r="BK242" i="3"/>
  <c r="BL242" i="3"/>
  <c r="BM242" i="3"/>
  <c r="BN242" i="3"/>
  <c r="BO242" i="3"/>
  <c r="BP242" i="3"/>
  <c r="BQ242" i="3"/>
  <c r="BR242" i="3"/>
  <c r="BS242" i="3"/>
  <c r="BT242" i="3"/>
  <c r="BU242" i="3"/>
  <c r="BV242" i="3"/>
  <c r="BW242" i="3"/>
  <c r="BX242" i="3"/>
  <c r="BY242" i="3"/>
  <c r="BZ242" i="3"/>
  <c r="CA242" i="3"/>
  <c r="CB242" i="3"/>
  <c r="CC242" i="3"/>
  <c r="CD242" i="3"/>
  <c r="CE242" i="3"/>
  <c r="CF242" i="3"/>
  <c r="CG242" i="3"/>
  <c r="CH242" i="3"/>
  <c r="CI242" i="3"/>
  <c r="CJ242" i="3"/>
  <c r="CK242" i="3"/>
  <c r="CL242" i="3"/>
  <c r="CM242" i="3"/>
  <c r="CN242" i="3"/>
  <c r="CO242" i="3"/>
  <c r="CP242" i="3"/>
  <c r="CQ242" i="3"/>
  <c r="CR242" i="3"/>
  <c r="CS242" i="3"/>
  <c r="CT242" i="3"/>
  <c r="CU242" i="3"/>
  <c r="CV242" i="3"/>
  <c r="CW242" i="3"/>
  <c r="CX242" i="3"/>
  <c r="CY242" i="3"/>
  <c r="CZ242" i="3"/>
  <c r="DA242" i="3"/>
  <c r="DB242" i="3"/>
  <c r="DC242" i="3"/>
  <c r="DD242" i="3"/>
  <c r="DE242" i="3"/>
  <c r="DF242" i="3"/>
  <c r="DG242" i="3"/>
  <c r="DH242" i="3"/>
  <c r="DI242" i="3"/>
  <c r="DJ242" i="3"/>
  <c r="DK242" i="3"/>
  <c r="DL242" i="3"/>
  <c r="DM242" i="3"/>
  <c r="DN242" i="3"/>
  <c r="DO242" i="3"/>
  <c r="DP242" i="3"/>
  <c r="DQ242" i="3"/>
  <c r="DR242" i="3"/>
  <c r="DS242" i="3"/>
  <c r="DT242" i="3"/>
  <c r="DU242" i="3"/>
  <c r="DV242" i="3"/>
  <c r="DW242" i="3"/>
  <c r="DX242" i="3"/>
  <c r="DY242" i="3"/>
  <c r="DZ242" i="3"/>
  <c r="EA242" i="3"/>
  <c r="EB242" i="3"/>
  <c r="EC242" i="3"/>
  <c r="ED242" i="3"/>
  <c r="EE242" i="3"/>
  <c r="EF242" i="3"/>
  <c r="EG242" i="3"/>
  <c r="EH242" i="3"/>
  <c r="EI242" i="3"/>
  <c r="EJ242" i="3"/>
  <c r="EK242" i="3"/>
  <c r="EL242" i="3"/>
  <c r="EM242" i="3"/>
  <c r="EN242" i="3"/>
  <c r="EO242" i="3"/>
  <c r="EP242" i="3"/>
  <c r="EQ242" i="3"/>
  <c r="ER242" i="3"/>
  <c r="D243" i="3"/>
  <c r="E243" i="3"/>
  <c r="F243" i="3"/>
  <c r="G243" i="3"/>
  <c r="H243" i="3"/>
  <c r="I243" i="3"/>
  <c r="J243" i="3"/>
  <c r="K243" i="3"/>
  <c r="L243" i="3"/>
  <c r="M243" i="3"/>
  <c r="N243" i="3"/>
  <c r="O243" i="3"/>
  <c r="P243" i="3"/>
  <c r="Q243" i="3"/>
  <c r="R243" i="3"/>
  <c r="S243" i="3"/>
  <c r="T243" i="3"/>
  <c r="U243" i="3"/>
  <c r="V243" i="3"/>
  <c r="W243" i="3"/>
  <c r="X243" i="3"/>
  <c r="Y243" i="3"/>
  <c r="Z243" i="3"/>
  <c r="AA243" i="3"/>
  <c r="AB243" i="3"/>
  <c r="AC243" i="3"/>
  <c r="AD243" i="3"/>
  <c r="AE243" i="3"/>
  <c r="AF243" i="3"/>
  <c r="AG243" i="3"/>
  <c r="AH243" i="3"/>
  <c r="AI243" i="3"/>
  <c r="AJ243" i="3"/>
  <c r="AK243" i="3"/>
  <c r="AL243" i="3"/>
  <c r="AM243" i="3"/>
  <c r="AN243" i="3"/>
  <c r="AO243" i="3"/>
  <c r="AP243" i="3"/>
  <c r="AQ243" i="3"/>
  <c r="AR243" i="3"/>
  <c r="AS243" i="3"/>
  <c r="AT243" i="3"/>
  <c r="AU243" i="3"/>
  <c r="AV243" i="3"/>
  <c r="AW243" i="3"/>
  <c r="AX243" i="3"/>
  <c r="AY243" i="3"/>
  <c r="AZ243" i="3"/>
  <c r="BA243" i="3"/>
  <c r="BB243" i="3"/>
  <c r="BC243" i="3"/>
  <c r="BD243" i="3"/>
  <c r="BE243" i="3"/>
  <c r="BF243" i="3"/>
  <c r="BG243" i="3"/>
  <c r="BH243" i="3"/>
  <c r="BI243" i="3"/>
  <c r="BJ243" i="3"/>
  <c r="BK243" i="3"/>
  <c r="BL243" i="3"/>
  <c r="BM243" i="3"/>
  <c r="BN243" i="3"/>
  <c r="BO243" i="3"/>
  <c r="BP243" i="3"/>
  <c r="BQ243" i="3"/>
  <c r="BR243" i="3"/>
  <c r="BS243" i="3"/>
  <c r="BT243" i="3"/>
  <c r="BU243" i="3"/>
  <c r="BV243" i="3"/>
  <c r="BW243" i="3"/>
  <c r="BX243" i="3"/>
  <c r="BY243" i="3"/>
  <c r="BZ243" i="3"/>
  <c r="CA243" i="3"/>
  <c r="CB243" i="3"/>
  <c r="CC243" i="3"/>
  <c r="CD243" i="3"/>
  <c r="CE243" i="3"/>
  <c r="CF243" i="3"/>
  <c r="CG243" i="3"/>
  <c r="CH243" i="3"/>
  <c r="CI243" i="3"/>
  <c r="CJ243" i="3"/>
  <c r="CK243" i="3"/>
  <c r="CL243" i="3"/>
  <c r="CM243" i="3"/>
  <c r="CN243" i="3"/>
  <c r="CO243" i="3"/>
  <c r="CP243" i="3"/>
  <c r="CQ243" i="3"/>
  <c r="CR243" i="3"/>
  <c r="CS243" i="3"/>
  <c r="CT243" i="3"/>
  <c r="CU243" i="3"/>
  <c r="CV243" i="3"/>
  <c r="CW243" i="3"/>
  <c r="CX243" i="3"/>
  <c r="CY243" i="3"/>
  <c r="CZ243" i="3"/>
  <c r="DA243" i="3"/>
  <c r="DB243" i="3"/>
  <c r="DC243" i="3"/>
  <c r="DD243" i="3"/>
  <c r="DE243" i="3"/>
  <c r="DF243" i="3"/>
  <c r="DG243" i="3"/>
  <c r="DH243" i="3"/>
  <c r="DI243" i="3"/>
  <c r="DJ243" i="3"/>
  <c r="DK243" i="3"/>
  <c r="DL243" i="3"/>
  <c r="DM243" i="3"/>
  <c r="DN243" i="3"/>
  <c r="DO243" i="3"/>
  <c r="DP243" i="3"/>
  <c r="DQ243" i="3"/>
  <c r="DR243" i="3"/>
  <c r="DS243" i="3"/>
  <c r="DT243" i="3"/>
  <c r="DU243" i="3"/>
  <c r="DV243" i="3"/>
  <c r="DW243" i="3"/>
  <c r="DX243" i="3"/>
  <c r="DY243" i="3"/>
  <c r="DZ243" i="3"/>
  <c r="EA243" i="3"/>
  <c r="EB243" i="3"/>
  <c r="EC243" i="3"/>
  <c r="ED243" i="3"/>
  <c r="EE243" i="3"/>
  <c r="EF243" i="3"/>
  <c r="EG243" i="3"/>
  <c r="EH243" i="3"/>
  <c r="EI243" i="3"/>
  <c r="EJ243" i="3"/>
  <c r="EK243" i="3"/>
  <c r="EL243" i="3"/>
  <c r="EM243" i="3"/>
  <c r="EN243" i="3"/>
  <c r="EO243" i="3"/>
  <c r="EP243" i="3"/>
  <c r="EQ243" i="3"/>
  <c r="ER243" i="3"/>
  <c r="D244" i="3"/>
  <c r="E244" i="3"/>
  <c r="F244" i="3"/>
  <c r="G244" i="3"/>
  <c r="H244" i="3"/>
  <c r="I244" i="3"/>
  <c r="J244" i="3"/>
  <c r="K244" i="3"/>
  <c r="L244" i="3"/>
  <c r="M244" i="3"/>
  <c r="N244" i="3"/>
  <c r="O244" i="3"/>
  <c r="P244" i="3"/>
  <c r="Q244" i="3"/>
  <c r="R244" i="3"/>
  <c r="S244" i="3"/>
  <c r="T244" i="3"/>
  <c r="U244" i="3"/>
  <c r="V244" i="3"/>
  <c r="W244" i="3"/>
  <c r="X244" i="3"/>
  <c r="Y244" i="3"/>
  <c r="Z244" i="3"/>
  <c r="AA244" i="3"/>
  <c r="AB244" i="3"/>
  <c r="AC244" i="3"/>
  <c r="AD244" i="3"/>
  <c r="AE244" i="3"/>
  <c r="AF244" i="3"/>
  <c r="AG244" i="3"/>
  <c r="AH244" i="3"/>
  <c r="AI244" i="3"/>
  <c r="AJ244" i="3"/>
  <c r="AK244" i="3"/>
  <c r="AL244" i="3"/>
  <c r="AM244" i="3"/>
  <c r="AN244" i="3"/>
  <c r="AO244" i="3"/>
  <c r="AP244" i="3"/>
  <c r="AQ244" i="3"/>
  <c r="AR244" i="3"/>
  <c r="AS244" i="3"/>
  <c r="AT244" i="3"/>
  <c r="AU244" i="3"/>
  <c r="AV244" i="3"/>
  <c r="AW244" i="3"/>
  <c r="AX244" i="3"/>
  <c r="AY244" i="3"/>
  <c r="AZ244" i="3"/>
  <c r="BA244" i="3"/>
  <c r="BB244" i="3"/>
  <c r="BC244" i="3"/>
  <c r="BD244" i="3"/>
  <c r="BE244" i="3"/>
  <c r="BF244" i="3"/>
  <c r="BG244" i="3"/>
  <c r="BH244" i="3"/>
  <c r="BI244" i="3"/>
  <c r="BJ244" i="3"/>
  <c r="BK244" i="3"/>
  <c r="BL244" i="3"/>
  <c r="BM244" i="3"/>
  <c r="BN244" i="3"/>
  <c r="BO244" i="3"/>
  <c r="BP244" i="3"/>
  <c r="BQ244" i="3"/>
  <c r="BR244" i="3"/>
  <c r="BS244" i="3"/>
  <c r="BT244" i="3"/>
  <c r="BU244" i="3"/>
  <c r="BV244" i="3"/>
  <c r="BW244" i="3"/>
  <c r="BX244" i="3"/>
  <c r="BY244" i="3"/>
  <c r="BZ244" i="3"/>
  <c r="CA244" i="3"/>
  <c r="CB244" i="3"/>
  <c r="CC244" i="3"/>
  <c r="CD244" i="3"/>
  <c r="CE244" i="3"/>
  <c r="CF244" i="3"/>
  <c r="CG244" i="3"/>
  <c r="CH244" i="3"/>
  <c r="CI244" i="3"/>
  <c r="CJ244" i="3"/>
  <c r="CK244" i="3"/>
  <c r="CL244" i="3"/>
  <c r="CM244" i="3"/>
  <c r="CN244" i="3"/>
  <c r="CO244" i="3"/>
  <c r="CP244" i="3"/>
  <c r="CQ244" i="3"/>
  <c r="CR244" i="3"/>
  <c r="CS244" i="3"/>
  <c r="CT244" i="3"/>
  <c r="CU244" i="3"/>
  <c r="CV244" i="3"/>
  <c r="CW244" i="3"/>
  <c r="CX244" i="3"/>
  <c r="CY244" i="3"/>
  <c r="CZ244" i="3"/>
  <c r="DA244" i="3"/>
  <c r="DB244" i="3"/>
  <c r="DC244" i="3"/>
  <c r="DD244" i="3"/>
  <c r="DE244" i="3"/>
  <c r="DF244" i="3"/>
  <c r="DG244" i="3"/>
  <c r="DH244" i="3"/>
  <c r="DI244" i="3"/>
  <c r="DJ244" i="3"/>
  <c r="DK244" i="3"/>
  <c r="DL244" i="3"/>
  <c r="DM244" i="3"/>
  <c r="DN244" i="3"/>
  <c r="DO244" i="3"/>
  <c r="DP244" i="3"/>
  <c r="DQ244" i="3"/>
  <c r="DR244" i="3"/>
  <c r="DS244" i="3"/>
  <c r="DT244" i="3"/>
  <c r="DU244" i="3"/>
  <c r="DV244" i="3"/>
  <c r="DW244" i="3"/>
  <c r="DX244" i="3"/>
  <c r="DY244" i="3"/>
  <c r="DZ244" i="3"/>
  <c r="EA244" i="3"/>
  <c r="EB244" i="3"/>
  <c r="EC244" i="3"/>
  <c r="ED244" i="3"/>
  <c r="EE244" i="3"/>
  <c r="EF244" i="3"/>
  <c r="EG244" i="3"/>
  <c r="EH244" i="3"/>
  <c r="EI244" i="3"/>
  <c r="EJ244" i="3"/>
  <c r="EK244" i="3"/>
  <c r="EL244" i="3"/>
  <c r="EM244" i="3"/>
  <c r="EN244" i="3"/>
  <c r="EO244" i="3"/>
  <c r="EP244" i="3"/>
  <c r="EQ244" i="3"/>
  <c r="ER244" i="3"/>
  <c r="D245" i="3"/>
  <c r="E245" i="3"/>
  <c r="F245" i="3"/>
  <c r="G245" i="3"/>
  <c r="H245" i="3"/>
  <c r="I245" i="3"/>
  <c r="J245" i="3"/>
  <c r="K245" i="3"/>
  <c r="L245" i="3"/>
  <c r="M245" i="3"/>
  <c r="N245" i="3"/>
  <c r="O245" i="3"/>
  <c r="P245" i="3"/>
  <c r="Q245" i="3"/>
  <c r="R245" i="3"/>
  <c r="S245" i="3"/>
  <c r="T245" i="3"/>
  <c r="U245" i="3"/>
  <c r="V245" i="3"/>
  <c r="W245" i="3"/>
  <c r="X245" i="3"/>
  <c r="Y245" i="3"/>
  <c r="Z245" i="3"/>
  <c r="AA245" i="3"/>
  <c r="AB245" i="3"/>
  <c r="AC245" i="3"/>
  <c r="AD245" i="3"/>
  <c r="AE245" i="3"/>
  <c r="AF245" i="3"/>
  <c r="AG245" i="3"/>
  <c r="AH245" i="3"/>
  <c r="AI245" i="3"/>
  <c r="AJ245" i="3"/>
  <c r="AK245" i="3"/>
  <c r="AL245" i="3"/>
  <c r="AM245" i="3"/>
  <c r="AN245" i="3"/>
  <c r="AO245" i="3"/>
  <c r="AP245" i="3"/>
  <c r="AQ245" i="3"/>
  <c r="AR245" i="3"/>
  <c r="AS245" i="3"/>
  <c r="AT245" i="3"/>
  <c r="AU245" i="3"/>
  <c r="AV245" i="3"/>
  <c r="AW245" i="3"/>
  <c r="AX245" i="3"/>
  <c r="AY245" i="3"/>
  <c r="AZ245" i="3"/>
  <c r="BA245" i="3"/>
  <c r="BB245" i="3"/>
  <c r="BC245" i="3"/>
  <c r="BD245" i="3"/>
  <c r="BE245" i="3"/>
  <c r="BF245" i="3"/>
  <c r="BG245" i="3"/>
  <c r="BH245" i="3"/>
  <c r="BI245" i="3"/>
  <c r="BJ245" i="3"/>
  <c r="BK245" i="3"/>
  <c r="BL245" i="3"/>
  <c r="BM245" i="3"/>
  <c r="BN245" i="3"/>
  <c r="BO245" i="3"/>
  <c r="BP245" i="3"/>
  <c r="BQ245" i="3"/>
  <c r="BR245" i="3"/>
  <c r="BS245" i="3"/>
  <c r="BT245" i="3"/>
  <c r="BU245" i="3"/>
  <c r="BV245" i="3"/>
  <c r="BW245" i="3"/>
  <c r="BX245" i="3"/>
  <c r="BY245" i="3"/>
  <c r="BZ245" i="3"/>
  <c r="CA245" i="3"/>
  <c r="CB245" i="3"/>
  <c r="CC245" i="3"/>
  <c r="CD245" i="3"/>
  <c r="CE245" i="3"/>
  <c r="CF245" i="3"/>
  <c r="CG245" i="3"/>
  <c r="CH245" i="3"/>
  <c r="CI245" i="3"/>
  <c r="CJ245" i="3"/>
  <c r="CK245" i="3"/>
  <c r="CL245" i="3"/>
  <c r="CM245" i="3"/>
  <c r="CN245" i="3"/>
  <c r="CO245" i="3"/>
  <c r="CP245" i="3"/>
  <c r="CQ245" i="3"/>
  <c r="CR245" i="3"/>
  <c r="CS245" i="3"/>
  <c r="CT245" i="3"/>
  <c r="CU245" i="3"/>
  <c r="CV245" i="3"/>
  <c r="CW245" i="3"/>
  <c r="CX245" i="3"/>
  <c r="CY245" i="3"/>
  <c r="CZ245" i="3"/>
  <c r="DA245" i="3"/>
  <c r="DB245" i="3"/>
  <c r="DC245" i="3"/>
  <c r="DD245" i="3"/>
  <c r="DE245" i="3"/>
  <c r="DF245" i="3"/>
  <c r="DG245" i="3"/>
  <c r="DH245" i="3"/>
  <c r="DI245" i="3"/>
  <c r="DJ245" i="3"/>
  <c r="DK245" i="3"/>
  <c r="DL245" i="3"/>
  <c r="DM245" i="3"/>
  <c r="DN245" i="3"/>
  <c r="DO245" i="3"/>
  <c r="DP245" i="3"/>
  <c r="DQ245" i="3"/>
  <c r="DR245" i="3"/>
  <c r="DS245" i="3"/>
  <c r="DT245" i="3"/>
  <c r="DU245" i="3"/>
  <c r="DV245" i="3"/>
  <c r="DW245" i="3"/>
  <c r="DX245" i="3"/>
  <c r="DY245" i="3"/>
  <c r="DZ245" i="3"/>
  <c r="EA245" i="3"/>
  <c r="EB245" i="3"/>
  <c r="EC245" i="3"/>
  <c r="ED245" i="3"/>
  <c r="EE245" i="3"/>
  <c r="EF245" i="3"/>
  <c r="EG245" i="3"/>
  <c r="EH245" i="3"/>
  <c r="EI245" i="3"/>
  <c r="EJ245" i="3"/>
  <c r="EK245" i="3"/>
  <c r="EL245" i="3"/>
  <c r="EM245" i="3"/>
  <c r="EN245" i="3"/>
  <c r="EO245" i="3"/>
  <c r="EP245" i="3"/>
  <c r="EQ245" i="3"/>
  <c r="ER245" i="3"/>
  <c r="D246" i="3"/>
  <c r="E246" i="3"/>
  <c r="F246" i="3"/>
  <c r="G246" i="3"/>
  <c r="H246" i="3"/>
  <c r="I246" i="3"/>
  <c r="J246" i="3"/>
  <c r="K246" i="3"/>
  <c r="L246" i="3"/>
  <c r="M246" i="3"/>
  <c r="N246" i="3"/>
  <c r="O246" i="3"/>
  <c r="P246" i="3"/>
  <c r="Q246" i="3"/>
  <c r="R246" i="3"/>
  <c r="S246" i="3"/>
  <c r="T246" i="3"/>
  <c r="U246" i="3"/>
  <c r="V246" i="3"/>
  <c r="W246" i="3"/>
  <c r="X246" i="3"/>
  <c r="Y246" i="3"/>
  <c r="Z246" i="3"/>
  <c r="AA246" i="3"/>
  <c r="AB246" i="3"/>
  <c r="AC246" i="3"/>
  <c r="AD246" i="3"/>
  <c r="AE246" i="3"/>
  <c r="AF246" i="3"/>
  <c r="AG246" i="3"/>
  <c r="AH246" i="3"/>
  <c r="AI246" i="3"/>
  <c r="AJ246" i="3"/>
  <c r="AK246" i="3"/>
  <c r="AL246" i="3"/>
  <c r="AM246" i="3"/>
  <c r="AN246" i="3"/>
  <c r="AO246" i="3"/>
  <c r="AP246" i="3"/>
  <c r="AQ246" i="3"/>
  <c r="AR246" i="3"/>
  <c r="AS246" i="3"/>
  <c r="AT246" i="3"/>
  <c r="AU246" i="3"/>
  <c r="AV246" i="3"/>
  <c r="AW246" i="3"/>
  <c r="AX246" i="3"/>
  <c r="AY246" i="3"/>
  <c r="AZ246" i="3"/>
  <c r="BA246" i="3"/>
  <c r="BB246" i="3"/>
  <c r="BC246" i="3"/>
  <c r="BD246" i="3"/>
  <c r="BE246" i="3"/>
  <c r="BF246" i="3"/>
  <c r="BG246" i="3"/>
  <c r="BH246" i="3"/>
  <c r="BI246" i="3"/>
  <c r="BJ246" i="3"/>
  <c r="BK246" i="3"/>
  <c r="BL246" i="3"/>
  <c r="BM246" i="3"/>
  <c r="BN246" i="3"/>
  <c r="BO246" i="3"/>
  <c r="BP246" i="3"/>
  <c r="BQ246" i="3"/>
  <c r="BR246" i="3"/>
  <c r="BS246" i="3"/>
  <c r="BT246" i="3"/>
  <c r="BU246" i="3"/>
  <c r="BV246" i="3"/>
  <c r="BW246" i="3"/>
  <c r="BX246" i="3"/>
  <c r="BY246" i="3"/>
  <c r="BZ246" i="3"/>
  <c r="CA246" i="3"/>
  <c r="CB246" i="3"/>
  <c r="CC246" i="3"/>
  <c r="CD246" i="3"/>
  <c r="CE246" i="3"/>
  <c r="CF246" i="3"/>
  <c r="CG246" i="3"/>
  <c r="CH246" i="3"/>
  <c r="CI246" i="3"/>
  <c r="CJ246" i="3"/>
  <c r="CK246" i="3"/>
  <c r="CL246" i="3"/>
  <c r="CM246" i="3"/>
  <c r="CN246" i="3"/>
  <c r="CO246" i="3"/>
  <c r="CP246" i="3"/>
  <c r="CQ246" i="3"/>
  <c r="CR246" i="3"/>
  <c r="CS246" i="3"/>
  <c r="CT246" i="3"/>
  <c r="CU246" i="3"/>
  <c r="CV246" i="3"/>
  <c r="CW246" i="3"/>
  <c r="CX246" i="3"/>
  <c r="CY246" i="3"/>
  <c r="CZ246" i="3"/>
  <c r="DA246" i="3"/>
  <c r="DB246" i="3"/>
  <c r="DC246" i="3"/>
  <c r="DD246" i="3"/>
  <c r="DE246" i="3"/>
  <c r="DF246" i="3"/>
  <c r="DG246" i="3"/>
  <c r="DH246" i="3"/>
  <c r="DI246" i="3"/>
  <c r="DJ246" i="3"/>
  <c r="DK246" i="3"/>
  <c r="DL246" i="3"/>
  <c r="DM246" i="3"/>
  <c r="DN246" i="3"/>
  <c r="DO246" i="3"/>
  <c r="DP246" i="3"/>
  <c r="DQ246" i="3"/>
  <c r="DR246" i="3"/>
  <c r="DS246" i="3"/>
  <c r="DT246" i="3"/>
  <c r="DU246" i="3"/>
  <c r="DV246" i="3"/>
  <c r="DW246" i="3"/>
  <c r="DX246" i="3"/>
  <c r="DY246" i="3"/>
  <c r="DZ246" i="3"/>
  <c r="EA246" i="3"/>
  <c r="EB246" i="3"/>
  <c r="EC246" i="3"/>
  <c r="ED246" i="3"/>
  <c r="EE246" i="3"/>
  <c r="EF246" i="3"/>
  <c r="EG246" i="3"/>
  <c r="EH246" i="3"/>
  <c r="EI246" i="3"/>
  <c r="EJ246" i="3"/>
  <c r="EK246" i="3"/>
  <c r="EL246" i="3"/>
  <c r="EM246" i="3"/>
  <c r="EN246" i="3"/>
  <c r="EO246" i="3"/>
  <c r="EP246" i="3"/>
  <c r="EQ246" i="3"/>
  <c r="ER246" i="3"/>
  <c r="D247" i="3"/>
  <c r="E247" i="3"/>
  <c r="F247" i="3"/>
  <c r="G247" i="3"/>
  <c r="H247" i="3"/>
  <c r="I247" i="3"/>
  <c r="J247" i="3"/>
  <c r="K247" i="3"/>
  <c r="L247" i="3"/>
  <c r="M247" i="3"/>
  <c r="N247" i="3"/>
  <c r="O247" i="3"/>
  <c r="P247" i="3"/>
  <c r="Q247" i="3"/>
  <c r="R247" i="3"/>
  <c r="S247" i="3"/>
  <c r="T247" i="3"/>
  <c r="U247" i="3"/>
  <c r="V247" i="3"/>
  <c r="W247" i="3"/>
  <c r="X247" i="3"/>
  <c r="Y247" i="3"/>
  <c r="Z247" i="3"/>
  <c r="AA247" i="3"/>
  <c r="AB247" i="3"/>
  <c r="AC247" i="3"/>
  <c r="AD247" i="3"/>
  <c r="AE247" i="3"/>
  <c r="AF247" i="3"/>
  <c r="AG247" i="3"/>
  <c r="AH247" i="3"/>
  <c r="AI247" i="3"/>
  <c r="AJ247" i="3"/>
  <c r="AK247" i="3"/>
  <c r="AL247" i="3"/>
  <c r="AM247" i="3"/>
  <c r="AN247" i="3"/>
  <c r="AO247" i="3"/>
  <c r="AP247" i="3"/>
  <c r="AQ247" i="3"/>
  <c r="AR247" i="3"/>
  <c r="AS247" i="3"/>
  <c r="AT247" i="3"/>
  <c r="AU247" i="3"/>
  <c r="AV247" i="3"/>
  <c r="AW247" i="3"/>
  <c r="AX247" i="3"/>
  <c r="AY247" i="3"/>
  <c r="AZ247" i="3"/>
  <c r="BA247" i="3"/>
  <c r="BB247" i="3"/>
  <c r="BC247" i="3"/>
  <c r="BD247" i="3"/>
  <c r="BE247" i="3"/>
  <c r="BF247" i="3"/>
  <c r="BG247" i="3"/>
  <c r="BH247" i="3"/>
  <c r="BI247" i="3"/>
  <c r="BJ247" i="3"/>
  <c r="BK247" i="3"/>
  <c r="BL247" i="3"/>
  <c r="BM247" i="3"/>
  <c r="BN247" i="3"/>
  <c r="BO247" i="3"/>
  <c r="BP247" i="3"/>
  <c r="BQ247" i="3"/>
  <c r="BR247" i="3"/>
  <c r="BS247" i="3"/>
  <c r="BT247" i="3"/>
  <c r="BU247" i="3"/>
  <c r="BV247" i="3"/>
  <c r="BW247" i="3"/>
  <c r="BX247" i="3"/>
  <c r="BY247" i="3"/>
  <c r="BZ247" i="3"/>
  <c r="CA247" i="3"/>
  <c r="CB247" i="3"/>
  <c r="CC247" i="3"/>
  <c r="CD247" i="3"/>
  <c r="CE247" i="3"/>
  <c r="CF247" i="3"/>
  <c r="CG247" i="3"/>
  <c r="CH247" i="3"/>
  <c r="CI247" i="3"/>
  <c r="CJ247" i="3"/>
  <c r="CK247" i="3"/>
  <c r="CL247" i="3"/>
  <c r="CM247" i="3"/>
  <c r="CN247" i="3"/>
  <c r="CO247" i="3"/>
  <c r="CP247" i="3"/>
  <c r="CQ247" i="3"/>
  <c r="CR247" i="3"/>
  <c r="CS247" i="3"/>
  <c r="CT247" i="3"/>
  <c r="CU247" i="3"/>
  <c r="CV247" i="3"/>
  <c r="CW247" i="3"/>
  <c r="CX247" i="3"/>
  <c r="CY247" i="3"/>
  <c r="CZ247" i="3"/>
  <c r="DA247" i="3"/>
  <c r="DB247" i="3"/>
  <c r="DC247" i="3"/>
  <c r="DD247" i="3"/>
  <c r="DE247" i="3"/>
  <c r="DF247" i="3"/>
  <c r="DG247" i="3"/>
  <c r="DH247" i="3"/>
  <c r="DI247" i="3"/>
  <c r="DJ247" i="3"/>
  <c r="DK247" i="3"/>
  <c r="DL247" i="3"/>
  <c r="DM247" i="3"/>
  <c r="DN247" i="3"/>
  <c r="DO247" i="3"/>
  <c r="DP247" i="3"/>
  <c r="DQ247" i="3"/>
  <c r="DR247" i="3"/>
  <c r="DS247" i="3"/>
  <c r="DT247" i="3"/>
  <c r="DU247" i="3"/>
  <c r="DV247" i="3"/>
  <c r="DW247" i="3"/>
  <c r="DX247" i="3"/>
  <c r="DY247" i="3"/>
  <c r="DZ247" i="3"/>
  <c r="EA247" i="3"/>
  <c r="EB247" i="3"/>
  <c r="EC247" i="3"/>
  <c r="ED247" i="3"/>
  <c r="EE247" i="3"/>
  <c r="EF247" i="3"/>
  <c r="EG247" i="3"/>
  <c r="EH247" i="3"/>
  <c r="EI247" i="3"/>
  <c r="EJ247" i="3"/>
  <c r="EK247" i="3"/>
  <c r="EL247" i="3"/>
  <c r="EM247" i="3"/>
  <c r="EN247" i="3"/>
  <c r="EO247" i="3"/>
  <c r="EP247" i="3"/>
  <c r="EQ247" i="3"/>
  <c r="ER247" i="3"/>
  <c r="D248" i="3"/>
  <c r="E248" i="3"/>
  <c r="F248" i="3"/>
  <c r="G248" i="3"/>
  <c r="H248" i="3"/>
  <c r="I248" i="3"/>
  <c r="J248" i="3"/>
  <c r="K248" i="3"/>
  <c r="L248" i="3"/>
  <c r="M248" i="3"/>
  <c r="N248" i="3"/>
  <c r="O248" i="3"/>
  <c r="P248" i="3"/>
  <c r="Q248" i="3"/>
  <c r="R248" i="3"/>
  <c r="S248" i="3"/>
  <c r="T248" i="3"/>
  <c r="U248" i="3"/>
  <c r="V248" i="3"/>
  <c r="W248" i="3"/>
  <c r="X248" i="3"/>
  <c r="Y248" i="3"/>
  <c r="Z248" i="3"/>
  <c r="AA248" i="3"/>
  <c r="AB248" i="3"/>
  <c r="AC248" i="3"/>
  <c r="AD248" i="3"/>
  <c r="AE248" i="3"/>
  <c r="AF248" i="3"/>
  <c r="AG248" i="3"/>
  <c r="AH248" i="3"/>
  <c r="AI248" i="3"/>
  <c r="AJ248" i="3"/>
  <c r="AK248" i="3"/>
  <c r="AL248" i="3"/>
  <c r="AM248" i="3"/>
  <c r="AN248" i="3"/>
  <c r="AO248" i="3"/>
  <c r="AP248" i="3"/>
  <c r="AQ248" i="3"/>
  <c r="AR248" i="3"/>
  <c r="AS248" i="3"/>
  <c r="AT248" i="3"/>
  <c r="AU248" i="3"/>
  <c r="AV248" i="3"/>
  <c r="AW248" i="3"/>
  <c r="AX248" i="3"/>
  <c r="AY248" i="3"/>
  <c r="AZ248" i="3"/>
  <c r="BA248" i="3"/>
  <c r="BB248" i="3"/>
  <c r="BC248" i="3"/>
  <c r="BD248" i="3"/>
  <c r="BE248" i="3"/>
  <c r="BF248" i="3"/>
  <c r="BG248" i="3"/>
  <c r="BH248" i="3"/>
  <c r="BI248" i="3"/>
  <c r="BJ248" i="3"/>
  <c r="BK248" i="3"/>
  <c r="BL248" i="3"/>
  <c r="BM248" i="3"/>
  <c r="BN248" i="3"/>
  <c r="BO248" i="3"/>
  <c r="BP248" i="3"/>
  <c r="BQ248" i="3"/>
  <c r="BR248" i="3"/>
  <c r="BS248" i="3"/>
  <c r="BT248" i="3"/>
  <c r="BU248" i="3"/>
  <c r="BV248" i="3"/>
  <c r="BW248" i="3"/>
  <c r="BX248" i="3"/>
  <c r="BY248" i="3"/>
  <c r="BZ248" i="3"/>
  <c r="CA248" i="3"/>
  <c r="CB248" i="3"/>
  <c r="CC248" i="3"/>
  <c r="CD248" i="3"/>
  <c r="CE248" i="3"/>
  <c r="CF248" i="3"/>
  <c r="CG248" i="3"/>
  <c r="CH248" i="3"/>
  <c r="CI248" i="3"/>
  <c r="CJ248" i="3"/>
  <c r="CK248" i="3"/>
  <c r="CL248" i="3"/>
  <c r="CM248" i="3"/>
  <c r="CN248" i="3"/>
  <c r="CO248" i="3"/>
  <c r="CP248" i="3"/>
  <c r="CQ248" i="3"/>
  <c r="CR248" i="3"/>
  <c r="CS248" i="3"/>
  <c r="CT248" i="3"/>
  <c r="CU248" i="3"/>
  <c r="CV248" i="3"/>
  <c r="CW248" i="3"/>
  <c r="CX248" i="3"/>
  <c r="CY248" i="3"/>
  <c r="CZ248" i="3"/>
  <c r="DA248" i="3"/>
  <c r="DB248" i="3"/>
  <c r="DC248" i="3"/>
  <c r="DD248" i="3"/>
  <c r="DE248" i="3"/>
  <c r="DF248" i="3"/>
  <c r="DG248" i="3"/>
  <c r="DH248" i="3"/>
  <c r="DI248" i="3"/>
  <c r="DJ248" i="3"/>
  <c r="DK248" i="3"/>
  <c r="DL248" i="3"/>
  <c r="DM248" i="3"/>
  <c r="DN248" i="3"/>
  <c r="DO248" i="3"/>
  <c r="DP248" i="3"/>
  <c r="DQ248" i="3"/>
  <c r="DR248" i="3"/>
  <c r="DS248" i="3"/>
  <c r="DT248" i="3"/>
  <c r="DU248" i="3"/>
  <c r="DV248" i="3"/>
  <c r="DW248" i="3"/>
  <c r="DX248" i="3"/>
  <c r="DY248" i="3"/>
  <c r="DZ248" i="3"/>
  <c r="EA248" i="3"/>
  <c r="EB248" i="3"/>
  <c r="EC248" i="3"/>
  <c r="ED248" i="3"/>
  <c r="EE248" i="3"/>
  <c r="EF248" i="3"/>
  <c r="EG248" i="3"/>
  <c r="EH248" i="3"/>
  <c r="EI248" i="3"/>
  <c r="EJ248" i="3"/>
  <c r="EK248" i="3"/>
  <c r="EL248" i="3"/>
  <c r="EM248" i="3"/>
  <c r="EN248" i="3"/>
  <c r="EO248" i="3"/>
  <c r="EP248" i="3"/>
  <c r="EQ248" i="3"/>
  <c r="ER248" i="3"/>
  <c r="D249" i="3"/>
  <c r="E249" i="3"/>
  <c r="F249" i="3"/>
  <c r="G249" i="3"/>
  <c r="H249" i="3"/>
  <c r="I249" i="3"/>
  <c r="J249" i="3"/>
  <c r="K249" i="3"/>
  <c r="L249" i="3"/>
  <c r="M249" i="3"/>
  <c r="N249" i="3"/>
  <c r="O249" i="3"/>
  <c r="P249" i="3"/>
  <c r="Q249" i="3"/>
  <c r="R249" i="3"/>
  <c r="S249" i="3"/>
  <c r="T249" i="3"/>
  <c r="U249" i="3"/>
  <c r="V249" i="3"/>
  <c r="W249" i="3"/>
  <c r="X249" i="3"/>
  <c r="Y249" i="3"/>
  <c r="Z249" i="3"/>
  <c r="AA249" i="3"/>
  <c r="AB249" i="3"/>
  <c r="AC249" i="3"/>
  <c r="AD249" i="3"/>
  <c r="AE249" i="3"/>
  <c r="AF249" i="3"/>
  <c r="AG249" i="3"/>
  <c r="AH249" i="3"/>
  <c r="AI249" i="3"/>
  <c r="AJ249" i="3"/>
  <c r="AK249" i="3"/>
  <c r="AL249" i="3"/>
  <c r="AM249" i="3"/>
  <c r="AN249" i="3"/>
  <c r="AO249" i="3"/>
  <c r="AP249" i="3"/>
  <c r="AQ249" i="3"/>
  <c r="AR249" i="3"/>
  <c r="AS249" i="3"/>
  <c r="AT249" i="3"/>
  <c r="AU249" i="3"/>
  <c r="AV249" i="3"/>
  <c r="AW249" i="3"/>
  <c r="AX249" i="3"/>
  <c r="AY249" i="3"/>
  <c r="AZ249" i="3"/>
  <c r="BA249" i="3"/>
  <c r="BB249" i="3"/>
  <c r="BC249" i="3"/>
  <c r="BD249" i="3"/>
  <c r="BE249" i="3"/>
  <c r="BF249" i="3"/>
  <c r="BG249" i="3"/>
  <c r="BH249" i="3"/>
  <c r="BI249" i="3"/>
  <c r="BJ249" i="3"/>
  <c r="BK249" i="3"/>
  <c r="BL249" i="3"/>
  <c r="BM249" i="3"/>
  <c r="BN249" i="3"/>
  <c r="BO249" i="3"/>
  <c r="BP249" i="3"/>
  <c r="BQ249" i="3"/>
  <c r="BR249" i="3"/>
  <c r="BS249" i="3"/>
  <c r="BT249" i="3"/>
  <c r="BU249" i="3"/>
  <c r="BV249" i="3"/>
  <c r="BW249" i="3"/>
  <c r="BX249" i="3"/>
  <c r="BY249" i="3"/>
  <c r="BZ249" i="3"/>
  <c r="CA249" i="3"/>
  <c r="CB249" i="3"/>
  <c r="CC249" i="3"/>
  <c r="CD249" i="3"/>
  <c r="CE249" i="3"/>
  <c r="CF249" i="3"/>
  <c r="CG249" i="3"/>
  <c r="CH249" i="3"/>
  <c r="CI249" i="3"/>
  <c r="CJ249" i="3"/>
  <c r="CK249" i="3"/>
  <c r="CL249" i="3"/>
  <c r="CM249" i="3"/>
  <c r="CN249" i="3"/>
  <c r="CO249" i="3"/>
  <c r="CP249" i="3"/>
  <c r="CQ249" i="3"/>
  <c r="CR249" i="3"/>
  <c r="CS249" i="3"/>
  <c r="CT249" i="3"/>
  <c r="CU249" i="3"/>
  <c r="CV249" i="3"/>
  <c r="CW249" i="3"/>
  <c r="CX249" i="3"/>
  <c r="CY249" i="3"/>
  <c r="CZ249" i="3"/>
  <c r="DA249" i="3"/>
  <c r="DB249" i="3"/>
  <c r="DC249" i="3"/>
  <c r="DD249" i="3"/>
  <c r="DE249" i="3"/>
  <c r="DF249" i="3"/>
  <c r="DG249" i="3"/>
  <c r="DH249" i="3"/>
  <c r="DI249" i="3"/>
  <c r="DJ249" i="3"/>
  <c r="DK249" i="3"/>
  <c r="DL249" i="3"/>
  <c r="DM249" i="3"/>
  <c r="DN249" i="3"/>
  <c r="DO249" i="3"/>
  <c r="DP249" i="3"/>
  <c r="DQ249" i="3"/>
  <c r="DR249" i="3"/>
  <c r="DS249" i="3"/>
  <c r="DT249" i="3"/>
  <c r="DU249" i="3"/>
  <c r="DV249" i="3"/>
  <c r="DW249" i="3"/>
  <c r="DX249" i="3"/>
  <c r="DY249" i="3"/>
  <c r="DZ249" i="3"/>
  <c r="EA249" i="3"/>
  <c r="EB249" i="3"/>
  <c r="EC249" i="3"/>
  <c r="ED249" i="3"/>
  <c r="EE249" i="3"/>
  <c r="EF249" i="3"/>
  <c r="EG249" i="3"/>
  <c r="EH249" i="3"/>
  <c r="EI249" i="3"/>
  <c r="EJ249" i="3"/>
  <c r="EK249" i="3"/>
  <c r="EL249" i="3"/>
  <c r="EM249" i="3"/>
  <c r="EN249" i="3"/>
  <c r="EO249" i="3"/>
  <c r="EP249" i="3"/>
  <c r="EQ249" i="3"/>
  <c r="ER249" i="3"/>
  <c r="D250" i="3"/>
  <c r="E250" i="3"/>
  <c r="F250" i="3"/>
  <c r="G250" i="3"/>
  <c r="H250" i="3"/>
  <c r="I250" i="3"/>
  <c r="J250" i="3"/>
  <c r="K250" i="3"/>
  <c r="L250" i="3"/>
  <c r="M250" i="3"/>
  <c r="N250" i="3"/>
  <c r="O250" i="3"/>
  <c r="P250" i="3"/>
  <c r="Q250" i="3"/>
  <c r="R250" i="3"/>
  <c r="S250" i="3"/>
  <c r="T250" i="3"/>
  <c r="U250" i="3"/>
  <c r="V250" i="3"/>
  <c r="W250" i="3"/>
  <c r="X250" i="3"/>
  <c r="Y250" i="3"/>
  <c r="Z250" i="3"/>
  <c r="AA250" i="3"/>
  <c r="AB250" i="3"/>
  <c r="AC250" i="3"/>
  <c r="AD250" i="3"/>
  <c r="AE250" i="3"/>
  <c r="AF250" i="3"/>
  <c r="AG250" i="3"/>
  <c r="AH250" i="3"/>
  <c r="AI250" i="3"/>
  <c r="AJ250" i="3"/>
  <c r="AK250" i="3"/>
  <c r="AL250" i="3"/>
  <c r="AM250" i="3"/>
  <c r="AN250" i="3"/>
  <c r="AO250" i="3"/>
  <c r="AP250" i="3"/>
  <c r="AQ250" i="3"/>
  <c r="AR250" i="3"/>
  <c r="AS250" i="3"/>
  <c r="AT250" i="3"/>
  <c r="AU250" i="3"/>
  <c r="AV250" i="3"/>
  <c r="AW250" i="3"/>
  <c r="AX250" i="3"/>
  <c r="AY250" i="3"/>
  <c r="AZ250" i="3"/>
  <c r="BA250" i="3"/>
  <c r="BB250" i="3"/>
  <c r="BC250" i="3"/>
  <c r="BD250" i="3"/>
  <c r="BE250" i="3"/>
  <c r="BF250" i="3"/>
  <c r="BG250" i="3"/>
  <c r="BH250" i="3"/>
  <c r="BI250" i="3"/>
  <c r="BJ250" i="3"/>
  <c r="BK250" i="3"/>
  <c r="BL250" i="3"/>
  <c r="BM250" i="3"/>
  <c r="BN250" i="3"/>
  <c r="BO250" i="3"/>
  <c r="BP250" i="3"/>
  <c r="BQ250" i="3"/>
  <c r="BR250" i="3"/>
  <c r="BS250" i="3"/>
  <c r="BT250" i="3"/>
  <c r="BU250" i="3"/>
  <c r="BV250" i="3"/>
  <c r="BW250" i="3"/>
  <c r="BX250" i="3"/>
  <c r="BY250" i="3"/>
  <c r="BZ250" i="3"/>
  <c r="CA250" i="3"/>
  <c r="CB250" i="3"/>
  <c r="CC250" i="3"/>
  <c r="CD250" i="3"/>
  <c r="CE250" i="3"/>
  <c r="CF250" i="3"/>
  <c r="CG250" i="3"/>
  <c r="CH250" i="3"/>
  <c r="CI250" i="3"/>
  <c r="CJ250" i="3"/>
  <c r="CK250" i="3"/>
  <c r="CL250" i="3"/>
  <c r="CM250" i="3"/>
  <c r="CN250" i="3"/>
  <c r="CO250" i="3"/>
  <c r="CP250" i="3"/>
  <c r="CQ250" i="3"/>
  <c r="CR250" i="3"/>
  <c r="CS250" i="3"/>
  <c r="CT250" i="3"/>
  <c r="CU250" i="3"/>
  <c r="CV250" i="3"/>
  <c r="CW250" i="3"/>
  <c r="CX250" i="3"/>
  <c r="CY250" i="3"/>
  <c r="CZ250" i="3"/>
  <c r="DA250" i="3"/>
  <c r="DB250" i="3"/>
  <c r="DC250" i="3"/>
  <c r="DD250" i="3"/>
  <c r="DE250" i="3"/>
  <c r="DF250" i="3"/>
  <c r="DG250" i="3"/>
  <c r="DH250" i="3"/>
  <c r="DI250" i="3"/>
  <c r="DJ250" i="3"/>
  <c r="DK250" i="3"/>
  <c r="DL250" i="3"/>
  <c r="DM250" i="3"/>
  <c r="DN250" i="3"/>
  <c r="DO250" i="3"/>
  <c r="DP250" i="3"/>
  <c r="DQ250" i="3"/>
  <c r="DR250" i="3"/>
  <c r="DS250" i="3"/>
  <c r="DT250" i="3"/>
  <c r="DU250" i="3"/>
  <c r="DV250" i="3"/>
  <c r="DW250" i="3"/>
  <c r="DX250" i="3"/>
  <c r="DY250" i="3"/>
  <c r="DZ250" i="3"/>
  <c r="EA250" i="3"/>
  <c r="EB250" i="3"/>
  <c r="EC250" i="3"/>
  <c r="ED250" i="3"/>
  <c r="EE250" i="3"/>
  <c r="EF250" i="3"/>
  <c r="EG250" i="3"/>
  <c r="EH250" i="3"/>
  <c r="EI250" i="3"/>
  <c r="EJ250" i="3"/>
  <c r="EK250" i="3"/>
  <c r="EL250" i="3"/>
  <c r="EM250" i="3"/>
  <c r="EN250" i="3"/>
  <c r="EO250" i="3"/>
  <c r="EP250" i="3"/>
  <c r="EQ250" i="3"/>
  <c r="ER250" i="3"/>
  <c r="D251" i="3"/>
  <c r="E251" i="3"/>
  <c r="F251" i="3"/>
  <c r="G251" i="3"/>
  <c r="H251" i="3"/>
  <c r="I251" i="3"/>
  <c r="J251" i="3"/>
  <c r="K251" i="3"/>
  <c r="L251" i="3"/>
  <c r="M251" i="3"/>
  <c r="N251" i="3"/>
  <c r="O251" i="3"/>
  <c r="P251" i="3"/>
  <c r="Q251" i="3"/>
  <c r="R251" i="3"/>
  <c r="S251" i="3"/>
  <c r="T251" i="3"/>
  <c r="U251" i="3"/>
  <c r="V251" i="3"/>
  <c r="W251" i="3"/>
  <c r="X251" i="3"/>
  <c r="Y251" i="3"/>
  <c r="Z251" i="3"/>
  <c r="AA251" i="3"/>
  <c r="AB251" i="3"/>
  <c r="AC251" i="3"/>
  <c r="AD251" i="3"/>
  <c r="AE251" i="3"/>
  <c r="AF251" i="3"/>
  <c r="AG251" i="3"/>
  <c r="AH251" i="3"/>
  <c r="AI251" i="3"/>
  <c r="AJ251" i="3"/>
  <c r="AK251" i="3"/>
  <c r="AL251" i="3"/>
  <c r="AM251" i="3"/>
  <c r="AN251" i="3"/>
  <c r="AO251" i="3"/>
  <c r="AP251" i="3"/>
  <c r="AQ251" i="3"/>
  <c r="AR251" i="3"/>
  <c r="AS251" i="3"/>
  <c r="AT251" i="3"/>
  <c r="AU251" i="3"/>
  <c r="AV251" i="3"/>
  <c r="AW251" i="3"/>
  <c r="AX251" i="3"/>
  <c r="AY251" i="3"/>
  <c r="AZ251" i="3"/>
  <c r="BA251" i="3"/>
  <c r="BB251" i="3"/>
  <c r="BC251" i="3"/>
  <c r="BD251" i="3"/>
  <c r="BE251" i="3"/>
  <c r="BF251" i="3"/>
  <c r="BG251" i="3"/>
  <c r="BH251" i="3"/>
  <c r="BI251" i="3"/>
  <c r="BJ251" i="3"/>
  <c r="BK251" i="3"/>
  <c r="BL251" i="3"/>
  <c r="BM251" i="3"/>
  <c r="BN251" i="3"/>
  <c r="BO251" i="3"/>
  <c r="BP251" i="3"/>
  <c r="BQ251" i="3"/>
  <c r="BR251" i="3"/>
  <c r="BS251" i="3"/>
  <c r="BT251" i="3"/>
  <c r="BU251" i="3"/>
  <c r="BV251" i="3"/>
  <c r="BW251" i="3"/>
  <c r="BX251" i="3"/>
  <c r="BY251" i="3"/>
  <c r="BZ251" i="3"/>
  <c r="CA251" i="3"/>
  <c r="CB251" i="3"/>
  <c r="CC251" i="3"/>
  <c r="CD251" i="3"/>
  <c r="CE251" i="3"/>
  <c r="CF251" i="3"/>
  <c r="CG251" i="3"/>
  <c r="CH251" i="3"/>
  <c r="CI251" i="3"/>
  <c r="CJ251" i="3"/>
  <c r="CK251" i="3"/>
  <c r="CL251" i="3"/>
  <c r="CM251" i="3"/>
  <c r="CN251" i="3"/>
  <c r="CO251" i="3"/>
  <c r="CP251" i="3"/>
  <c r="CQ251" i="3"/>
  <c r="CR251" i="3"/>
  <c r="CS251" i="3"/>
  <c r="CT251" i="3"/>
  <c r="CU251" i="3"/>
  <c r="CV251" i="3"/>
  <c r="CW251" i="3"/>
  <c r="CX251" i="3"/>
  <c r="CY251" i="3"/>
  <c r="CZ251" i="3"/>
  <c r="DA251" i="3"/>
  <c r="DB251" i="3"/>
  <c r="DC251" i="3"/>
  <c r="DD251" i="3"/>
  <c r="DE251" i="3"/>
  <c r="DF251" i="3"/>
  <c r="DG251" i="3"/>
  <c r="DH251" i="3"/>
  <c r="DI251" i="3"/>
  <c r="DJ251" i="3"/>
  <c r="DK251" i="3"/>
  <c r="DL251" i="3"/>
  <c r="DM251" i="3"/>
  <c r="DN251" i="3"/>
  <c r="DO251" i="3"/>
  <c r="DP251" i="3"/>
  <c r="DQ251" i="3"/>
  <c r="DR251" i="3"/>
  <c r="DS251" i="3"/>
  <c r="DT251" i="3"/>
  <c r="DU251" i="3"/>
  <c r="DV251" i="3"/>
  <c r="DW251" i="3"/>
  <c r="DX251" i="3"/>
  <c r="DY251" i="3"/>
  <c r="DZ251" i="3"/>
  <c r="EA251" i="3"/>
  <c r="EB251" i="3"/>
  <c r="EC251" i="3"/>
  <c r="ED251" i="3"/>
  <c r="EE251" i="3"/>
  <c r="EF251" i="3"/>
  <c r="EG251" i="3"/>
  <c r="EH251" i="3"/>
  <c r="EI251" i="3"/>
  <c r="EJ251" i="3"/>
  <c r="EK251" i="3"/>
  <c r="EL251" i="3"/>
  <c r="EM251" i="3"/>
  <c r="EN251" i="3"/>
  <c r="EO251" i="3"/>
  <c r="EP251" i="3"/>
  <c r="EQ251" i="3"/>
  <c r="ER251" i="3"/>
  <c r="D252" i="3"/>
  <c r="E252" i="3"/>
  <c r="F252" i="3"/>
  <c r="G252" i="3"/>
  <c r="H252" i="3"/>
  <c r="I252" i="3"/>
  <c r="J252" i="3"/>
  <c r="K252" i="3"/>
  <c r="L252" i="3"/>
  <c r="M252" i="3"/>
  <c r="N252" i="3"/>
  <c r="O252" i="3"/>
  <c r="P252" i="3"/>
  <c r="Q252" i="3"/>
  <c r="R252" i="3"/>
  <c r="S252" i="3"/>
  <c r="T252" i="3"/>
  <c r="U252" i="3"/>
  <c r="V252" i="3"/>
  <c r="W252" i="3"/>
  <c r="X252" i="3"/>
  <c r="Y252" i="3"/>
  <c r="Z252" i="3"/>
  <c r="AA252" i="3"/>
  <c r="AB252" i="3"/>
  <c r="AC252" i="3"/>
  <c r="AD252" i="3"/>
  <c r="AE252" i="3"/>
  <c r="AF252" i="3"/>
  <c r="AG252" i="3"/>
  <c r="AH252" i="3"/>
  <c r="AI252" i="3"/>
  <c r="AJ252" i="3"/>
  <c r="AK252" i="3"/>
  <c r="AL252" i="3"/>
  <c r="AM252" i="3"/>
  <c r="AN252" i="3"/>
  <c r="AO252" i="3"/>
  <c r="AP252" i="3"/>
  <c r="AQ252" i="3"/>
  <c r="AR252" i="3"/>
  <c r="AS252" i="3"/>
  <c r="AT252" i="3"/>
  <c r="AU252" i="3"/>
  <c r="AV252" i="3"/>
  <c r="AW252" i="3"/>
  <c r="AX252" i="3"/>
  <c r="AY252" i="3"/>
  <c r="AZ252" i="3"/>
  <c r="BA252" i="3"/>
  <c r="BB252" i="3"/>
  <c r="BC252" i="3"/>
  <c r="BD252" i="3"/>
  <c r="BE252" i="3"/>
  <c r="BF252" i="3"/>
  <c r="BG252" i="3"/>
  <c r="BH252" i="3"/>
  <c r="BI252" i="3"/>
  <c r="BJ252" i="3"/>
  <c r="BK252" i="3"/>
  <c r="BL252" i="3"/>
  <c r="BM252" i="3"/>
  <c r="BN252" i="3"/>
  <c r="BO252" i="3"/>
  <c r="BP252" i="3"/>
  <c r="BQ252" i="3"/>
  <c r="BR252" i="3"/>
  <c r="BS252" i="3"/>
  <c r="BT252" i="3"/>
  <c r="BU252" i="3"/>
  <c r="BV252" i="3"/>
  <c r="BW252" i="3"/>
  <c r="BX252" i="3"/>
  <c r="BY252" i="3"/>
  <c r="BZ252" i="3"/>
  <c r="CA252" i="3"/>
  <c r="CB252" i="3"/>
  <c r="CC252" i="3"/>
  <c r="CD252" i="3"/>
  <c r="CE252" i="3"/>
  <c r="CF252" i="3"/>
  <c r="CG252" i="3"/>
  <c r="CH252" i="3"/>
  <c r="CI252" i="3"/>
  <c r="CJ252" i="3"/>
  <c r="CK252" i="3"/>
  <c r="CL252" i="3"/>
  <c r="CM252" i="3"/>
  <c r="CN252" i="3"/>
  <c r="CO252" i="3"/>
  <c r="CP252" i="3"/>
  <c r="CQ252" i="3"/>
  <c r="CR252" i="3"/>
  <c r="CS252" i="3"/>
  <c r="CT252" i="3"/>
  <c r="CU252" i="3"/>
  <c r="CV252" i="3"/>
  <c r="CW252" i="3"/>
  <c r="CX252" i="3"/>
  <c r="CY252" i="3"/>
  <c r="CZ252" i="3"/>
  <c r="DA252" i="3"/>
  <c r="DB252" i="3"/>
  <c r="DC252" i="3"/>
  <c r="DD252" i="3"/>
  <c r="DE252" i="3"/>
  <c r="DF252" i="3"/>
  <c r="DG252" i="3"/>
  <c r="DH252" i="3"/>
  <c r="DI252" i="3"/>
  <c r="DJ252" i="3"/>
  <c r="DK252" i="3"/>
  <c r="DL252" i="3"/>
  <c r="DM252" i="3"/>
  <c r="DN252" i="3"/>
  <c r="DO252" i="3"/>
  <c r="DP252" i="3"/>
  <c r="DQ252" i="3"/>
  <c r="DR252" i="3"/>
  <c r="DS252" i="3"/>
  <c r="DT252" i="3"/>
  <c r="DU252" i="3"/>
  <c r="DV252" i="3"/>
  <c r="DW252" i="3"/>
  <c r="DX252" i="3"/>
  <c r="DY252" i="3"/>
  <c r="DZ252" i="3"/>
  <c r="EA252" i="3"/>
  <c r="EB252" i="3"/>
  <c r="EC252" i="3"/>
  <c r="ED252" i="3"/>
  <c r="EE252" i="3"/>
  <c r="EF252" i="3"/>
  <c r="EG252" i="3"/>
  <c r="EH252" i="3"/>
  <c r="EI252" i="3"/>
  <c r="EJ252" i="3"/>
  <c r="EK252" i="3"/>
  <c r="EL252" i="3"/>
  <c r="EM252" i="3"/>
  <c r="EN252" i="3"/>
  <c r="EO252" i="3"/>
  <c r="EP252" i="3"/>
  <c r="EQ252" i="3"/>
  <c r="ER252" i="3"/>
  <c r="D253" i="3"/>
  <c r="E253" i="3"/>
  <c r="F253" i="3"/>
  <c r="G253" i="3"/>
  <c r="H253" i="3"/>
  <c r="I253" i="3"/>
  <c r="J253" i="3"/>
  <c r="K253" i="3"/>
  <c r="L253" i="3"/>
  <c r="M253" i="3"/>
  <c r="N253" i="3"/>
  <c r="O253" i="3"/>
  <c r="P253" i="3"/>
  <c r="Q253" i="3"/>
  <c r="R253" i="3"/>
  <c r="S253" i="3"/>
  <c r="T253" i="3"/>
  <c r="U253" i="3"/>
  <c r="V253" i="3"/>
  <c r="W253" i="3"/>
  <c r="X253" i="3"/>
  <c r="Y253" i="3"/>
  <c r="Z253" i="3"/>
  <c r="AA253" i="3"/>
  <c r="AB253" i="3"/>
  <c r="AC253" i="3"/>
  <c r="AD253" i="3"/>
  <c r="AE253" i="3"/>
  <c r="AF253" i="3"/>
  <c r="AG253" i="3"/>
  <c r="AH253" i="3"/>
  <c r="AI253" i="3"/>
  <c r="AJ253" i="3"/>
  <c r="AK253" i="3"/>
  <c r="AL253" i="3"/>
  <c r="AM253" i="3"/>
  <c r="AN253" i="3"/>
  <c r="AO253" i="3"/>
  <c r="AP253" i="3"/>
  <c r="AQ253" i="3"/>
  <c r="AR253" i="3"/>
  <c r="AS253" i="3"/>
  <c r="AT253" i="3"/>
  <c r="AU253" i="3"/>
  <c r="AV253" i="3"/>
  <c r="AW253" i="3"/>
  <c r="AX253" i="3"/>
  <c r="AY253" i="3"/>
  <c r="AZ253" i="3"/>
  <c r="BA253" i="3"/>
  <c r="BB253" i="3"/>
  <c r="BC253" i="3"/>
  <c r="BD253" i="3"/>
  <c r="BE253" i="3"/>
  <c r="BF253" i="3"/>
  <c r="BG253" i="3"/>
  <c r="BH253" i="3"/>
  <c r="BI253" i="3"/>
  <c r="BJ253" i="3"/>
  <c r="BK253" i="3"/>
  <c r="BL253" i="3"/>
  <c r="BM253" i="3"/>
  <c r="BN253" i="3"/>
  <c r="BO253" i="3"/>
  <c r="BP253" i="3"/>
  <c r="BQ253" i="3"/>
  <c r="BR253" i="3"/>
  <c r="BS253" i="3"/>
  <c r="BT253" i="3"/>
  <c r="BU253" i="3"/>
  <c r="BV253" i="3"/>
  <c r="BW253" i="3"/>
  <c r="BX253" i="3"/>
  <c r="BY253" i="3"/>
  <c r="BZ253" i="3"/>
  <c r="CA253" i="3"/>
  <c r="CB253" i="3"/>
  <c r="CC253" i="3"/>
  <c r="CD253" i="3"/>
  <c r="CE253" i="3"/>
  <c r="CF253" i="3"/>
  <c r="CG253" i="3"/>
  <c r="CH253" i="3"/>
  <c r="CI253" i="3"/>
  <c r="CJ253" i="3"/>
  <c r="CK253" i="3"/>
  <c r="CL253" i="3"/>
  <c r="CM253" i="3"/>
  <c r="CN253" i="3"/>
  <c r="CO253" i="3"/>
  <c r="CP253" i="3"/>
  <c r="CQ253" i="3"/>
  <c r="CR253" i="3"/>
  <c r="CS253" i="3"/>
  <c r="CT253" i="3"/>
  <c r="CU253" i="3"/>
  <c r="CV253" i="3"/>
  <c r="CW253" i="3"/>
  <c r="CX253" i="3"/>
  <c r="CY253" i="3"/>
  <c r="CZ253" i="3"/>
  <c r="DA253" i="3"/>
  <c r="DB253" i="3"/>
  <c r="DC253" i="3"/>
  <c r="DD253" i="3"/>
  <c r="DE253" i="3"/>
  <c r="DF253" i="3"/>
  <c r="DG253" i="3"/>
  <c r="DH253" i="3"/>
  <c r="DI253" i="3"/>
  <c r="DJ253" i="3"/>
  <c r="DK253" i="3"/>
  <c r="DL253" i="3"/>
  <c r="DM253" i="3"/>
  <c r="DN253" i="3"/>
  <c r="DO253" i="3"/>
  <c r="DP253" i="3"/>
  <c r="DQ253" i="3"/>
  <c r="DR253" i="3"/>
  <c r="DS253" i="3"/>
  <c r="DT253" i="3"/>
  <c r="DU253" i="3"/>
  <c r="DV253" i="3"/>
  <c r="DW253" i="3"/>
  <c r="DX253" i="3"/>
  <c r="DY253" i="3"/>
  <c r="DZ253" i="3"/>
  <c r="EA253" i="3"/>
  <c r="EB253" i="3"/>
  <c r="EC253" i="3"/>
  <c r="ED253" i="3"/>
  <c r="EE253" i="3"/>
  <c r="EF253" i="3"/>
  <c r="EG253" i="3"/>
  <c r="EH253" i="3"/>
  <c r="EI253" i="3"/>
  <c r="EJ253" i="3"/>
  <c r="EK253" i="3"/>
  <c r="EL253" i="3"/>
  <c r="EM253" i="3"/>
  <c r="EN253" i="3"/>
  <c r="EO253" i="3"/>
  <c r="EP253" i="3"/>
  <c r="EQ253" i="3"/>
  <c r="ER253" i="3"/>
  <c r="D254" i="3"/>
  <c r="E254" i="3"/>
  <c r="F254" i="3"/>
  <c r="G254" i="3"/>
  <c r="H254" i="3"/>
  <c r="I254" i="3"/>
  <c r="J254" i="3"/>
  <c r="K254" i="3"/>
  <c r="L254" i="3"/>
  <c r="M254" i="3"/>
  <c r="N254" i="3"/>
  <c r="O254" i="3"/>
  <c r="P254" i="3"/>
  <c r="Q254" i="3"/>
  <c r="R254" i="3"/>
  <c r="S254" i="3"/>
  <c r="T254" i="3"/>
  <c r="U254" i="3"/>
  <c r="V254" i="3"/>
  <c r="W254" i="3"/>
  <c r="X254" i="3"/>
  <c r="Y254" i="3"/>
  <c r="Z254" i="3"/>
  <c r="AA254" i="3"/>
  <c r="AB254" i="3"/>
  <c r="AC254" i="3"/>
  <c r="AD254" i="3"/>
  <c r="AE254" i="3"/>
  <c r="AF254" i="3"/>
  <c r="AG254" i="3"/>
  <c r="AH254" i="3"/>
  <c r="AI254" i="3"/>
  <c r="AJ254" i="3"/>
  <c r="AK254" i="3"/>
  <c r="AL254" i="3"/>
  <c r="AM254" i="3"/>
  <c r="AN254" i="3"/>
  <c r="AO254" i="3"/>
  <c r="AP254" i="3"/>
  <c r="AQ254" i="3"/>
  <c r="AR254" i="3"/>
  <c r="AS254" i="3"/>
  <c r="AT254" i="3"/>
  <c r="AU254" i="3"/>
  <c r="AV254" i="3"/>
  <c r="AW254" i="3"/>
  <c r="AX254" i="3"/>
  <c r="AY254" i="3"/>
  <c r="AZ254" i="3"/>
  <c r="BA254" i="3"/>
  <c r="BB254" i="3"/>
  <c r="BC254" i="3"/>
  <c r="BD254" i="3"/>
  <c r="BE254" i="3"/>
  <c r="BF254" i="3"/>
  <c r="BG254" i="3"/>
  <c r="BH254" i="3"/>
  <c r="BI254" i="3"/>
  <c r="BJ254" i="3"/>
  <c r="BK254" i="3"/>
  <c r="BL254" i="3"/>
  <c r="BM254" i="3"/>
  <c r="BN254" i="3"/>
  <c r="BO254" i="3"/>
  <c r="BP254" i="3"/>
  <c r="BQ254" i="3"/>
  <c r="BR254" i="3"/>
  <c r="BS254" i="3"/>
  <c r="BT254" i="3"/>
  <c r="BU254" i="3"/>
  <c r="BV254" i="3"/>
  <c r="BW254" i="3"/>
  <c r="BX254" i="3"/>
  <c r="BY254" i="3"/>
  <c r="BZ254" i="3"/>
  <c r="CA254" i="3"/>
  <c r="CB254" i="3"/>
  <c r="CC254" i="3"/>
  <c r="CD254" i="3"/>
  <c r="CE254" i="3"/>
  <c r="CF254" i="3"/>
  <c r="CG254" i="3"/>
  <c r="CH254" i="3"/>
  <c r="CI254" i="3"/>
  <c r="CJ254" i="3"/>
  <c r="CK254" i="3"/>
  <c r="CL254" i="3"/>
  <c r="CM254" i="3"/>
  <c r="CN254" i="3"/>
  <c r="CO254" i="3"/>
  <c r="CP254" i="3"/>
  <c r="CQ254" i="3"/>
  <c r="CR254" i="3"/>
  <c r="CS254" i="3"/>
  <c r="CT254" i="3"/>
  <c r="CU254" i="3"/>
  <c r="CV254" i="3"/>
  <c r="CW254" i="3"/>
  <c r="CX254" i="3"/>
  <c r="CY254" i="3"/>
  <c r="CZ254" i="3"/>
  <c r="DA254" i="3"/>
  <c r="DB254" i="3"/>
  <c r="DC254" i="3"/>
  <c r="DD254" i="3"/>
  <c r="DE254" i="3"/>
  <c r="DF254" i="3"/>
  <c r="DG254" i="3"/>
  <c r="DH254" i="3"/>
  <c r="DI254" i="3"/>
  <c r="DJ254" i="3"/>
  <c r="DK254" i="3"/>
  <c r="DL254" i="3"/>
  <c r="DM254" i="3"/>
  <c r="DN254" i="3"/>
  <c r="DO254" i="3"/>
  <c r="DP254" i="3"/>
  <c r="DQ254" i="3"/>
  <c r="DR254" i="3"/>
  <c r="DS254" i="3"/>
  <c r="DT254" i="3"/>
  <c r="DU254" i="3"/>
  <c r="DV254" i="3"/>
  <c r="DW254" i="3"/>
  <c r="DX254" i="3"/>
  <c r="DY254" i="3"/>
  <c r="DZ254" i="3"/>
  <c r="EA254" i="3"/>
  <c r="EB254" i="3"/>
  <c r="EC254" i="3"/>
  <c r="ED254" i="3"/>
  <c r="EE254" i="3"/>
  <c r="EF254" i="3"/>
  <c r="EG254" i="3"/>
  <c r="EH254" i="3"/>
  <c r="EI254" i="3"/>
  <c r="EJ254" i="3"/>
  <c r="EK254" i="3"/>
  <c r="EL254" i="3"/>
  <c r="EM254" i="3"/>
  <c r="EN254" i="3"/>
  <c r="EO254" i="3"/>
  <c r="EP254" i="3"/>
  <c r="EQ254" i="3"/>
  <c r="ER254" i="3"/>
  <c r="D255" i="3"/>
  <c r="E255" i="3"/>
  <c r="F255" i="3"/>
  <c r="G255" i="3"/>
  <c r="H255" i="3"/>
  <c r="I255" i="3"/>
  <c r="J255" i="3"/>
  <c r="K255" i="3"/>
  <c r="L255" i="3"/>
  <c r="M255" i="3"/>
  <c r="N255" i="3"/>
  <c r="O255" i="3"/>
  <c r="P255" i="3"/>
  <c r="Q255" i="3"/>
  <c r="R255" i="3"/>
  <c r="S255" i="3"/>
  <c r="T255" i="3"/>
  <c r="U255" i="3"/>
  <c r="V255" i="3"/>
  <c r="W255" i="3"/>
  <c r="X255" i="3"/>
  <c r="Y255" i="3"/>
  <c r="Z255" i="3"/>
  <c r="AA255" i="3"/>
  <c r="AB255" i="3"/>
  <c r="AC255" i="3"/>
  <c r="AD255" i="3"/>
  <c r="AE255" i="3"/>
  <c r="AF255" i="3"/>
  <c r="AG255" i="3"/>
  <c r="AH255" i="3"/>
  <c r="AI255" i="3"/>
  <c r="AJ255" i="3"/>
  <c r="AK255" i="3"/>
  <c r="AL255" i="3"/>
  <c r="AM255" i="3"/>
  <c r="AN255" i="3"/>
  <c r="AO255" i="3"/>
  <c r="AP255" i="3"/>
  <c r="AQ255" i="3"/>
  <c r="AR255" i="3"/>
  <c r="AS255" i="3"/>
  <c r="AT255" i="3"/>
  <c r="AU255" i="3"/>
  <c r="AV255" i="3"/>
  <c r="AW255" i="3"/>
  <c r="AX255" i="3"/>
  <c r="AY255" i="3"/>
  <c r="AZ255" i="3"/>
  <c r="BA255" i="3"/>
  <c r="BB255" i="3"/>
  <c r="BC255" i="3"/>
  <c r="BD255" i="3"/>
  <c r="BE255" i="3"/>
  <c r="BF255" i="3"/>
  <c r="BG255" i="3"/>
  <c r="BH255" i="3"/>
  <c r="BI255" i="3"/>
  <c r="BJ255" i="3"/>
  <c r="BK255" i="3"/>
  <c r="BL255" i="3"/>
  <c r="BM255" i="3"/>
  <c r="BN255" i="3"/>
  <c r="BO255" i="3"/>
  <c r="BP255" i="3"/>
  <c r="BQ255" i="3"/>
  <c r="BR255" i="3"/>
  <c r="BS255" i="3"/>
  <c r="BT255" i="3"/>
  <c r="BU255" i="3"/>
  <c r="BV255" i="3"/>
  <c r="BW255" i="3"/>
  <c r="BX255" i="3"/>
  <c r="BY255" i="3"/>
  <c r="BZ255" i="3"/>
  <c r="CA255" i="3"/>
  <c r="CB255" i="3"/>
  <c r="CC255" i="3"/>
  <c r="CD255" i="3"/>
  <c r="CE255" i="3"/>
  <c r="CF255" i="3"/>
  <c r="CG255" i="3"/>
  <c r="CH255" i="3"/>
  <c r="CI255" i="3"/>
  <c r="CJ255" i="3"/>
  <c r="CK255" i="3"/>
  <c r="CL255" i="3"/>
  <c r="CM255" i="3"/>
  <c r="CN255" i="3"/>
  <c r="CO255" i="3"/>
  <c r="CP255" i="3"/>
  <c r="CQ255" i="3"/>
  <c r="CR255" i="3"/>
  <c r="CS255" i="3"/>
  <c r="CT255" i="3"/>
  <c r="CU255" i="3"/>
  <c r="CV255" i="3"/>
  <c r="CW255" i="3"/>
  <c r="CX255" i="3"/>
  <c r="CY255" i="3"/>
  <c r="CZ255" i="3"/>
  <c r="DA255" i="3"/>
  <c r="DB255" i="3"/>
  <c r="DC255" i="3"/>
  <c r="DD255" i="3"/>
  <c r="DE255" i="3"/>
  <c r="DF255" i="3"/>
  <c r="DG255" i="3"/>
  <c r="DH255" i="3"/>
  <c r="DI255" i="3"/>
  <c r="DJ255" i="3"/>
  <c r="DK255" i="3"/>
  <c r="DL255" i="3"/>
  <c r="DM255" i="3"/>
  <c r="DN255" i="3"/>
  <c r="DO255" i="3"/>
  <c r="DP255" i="3"/>
  <c r="DQ255" i="3"/>
  <c r="DR255" i="3"/>
  <c r="DS255" i="3"/>
  <c r="DT255" i="3"/>
  <c r="DU255" i="3"/>
  <c r="DV255" i="3"/>
  <c r="DW255" i="3"/>
  <c r="DX255" i="3"/>
  <c r="DY255" i="3"/>
  <c r="DZ255" i="3"/>
  <c r="EA255" i="3"/>
  <c r="EB255" i="3"/>
  <c r="EC255" i="3"/>
  <c r="ED255" i="3"/>
  <c r="EE255" i="3"/>
  <c r="EF255" i="3"/>
  <c r="EG255" i="3"/>
  <c r="EH255" i="3"/>
  <c r="EI255" i="3"/>
  <c r="EJ255" i="3"/>
  <c r="EK255" i="3"/>
  <c r="EL255" i="3"/>
  <c r="EM255" i="3"/>
  <c r="EN255" i="3"/>
  <c r="EO255" i="3"/>
  <c r="EP255" i="3"/>
  <c r="EQ255" i="3"/>
  <c r="ER255" i="3"/>
  <c r="D256" i="3"/>
  <c r="E256" i="3"/>
  <c r="F256" i="3"/>
  <c r="G256" i="3"/>
  <c r="H256" i="3"/>
  <c r="I256" i="3"/>
  <c r="J256" i="3"/>
  <c r="K256" i="3"/>
  <c r="L256" i="3"/>
  <c r="M256" i="3"/>
  <c r="N256" i="3"/>
  <c r="O256" i="3"/>
  <c r="P256" i="3"/>
  <c r="Q256" i="3"/>
  <c r="R256" i="3"/>
  <c r="S256" i="3"/>
  <c r="T256" i="3"/>
  <c r="U256" i="3"/>
  <c r="V256" i="3"/>
  <c r="W256" i="3"/>
  <c r="X256" i="3"/>
  <c r="Y256" i="3"/>
  <c r="Z256" i="3"/>
  <c r="AA256" i="3"/>
  <c r="AB256" i="3"/>
  <c r="AC256" i="3"/>
  <c r="AD256" i="3"/>
  <c r="AE256" i="3"/>
  <c r="AF256" i="3"/>
  <c r="AG256" i="3"/>
  <c r="AH256" i="3"/>
  <c r="AI256" i="3"/>
  <c r="AJ256" i="3"/>
  <c r="AK256" i="3"/>
  <c r="AL256" i="3"/>
  <c r="AM256" i="3"/>
  <c r="AN256" i="3"/>
  <c r="AO256" i="3"/>
  <c r="AP256" i="3"/>
  <c r="AQ256" i="3"/>
  <c r="AR256" i="3"/>
  <c r="AS256" i="3"/>
  <c r="AT256" i="3"/>
  <c r="AU256" i="3"/>
  <c r="AV256" i="3"/>
  <c r="AW256" i="3"/>
  <c r="AX256" i="3"/>
  <c r="AY256" i="3"/>
  <c r="AZ256" i="3"/>
  <c r="BA256" i="3"/>
  <c r="BB256" i="3"/>
  <c r="BC256" i="3"/>
  <c r="BD256" i="3"/>
  <c r="BE256" i="3"/>
  <c r="BF256" i="3"/>
  <c r="BG256" i="3"/>
  <c r="BH256" i="3"/>
  <c r="BI256" i="3"/>
  <c r="BJ256" i="3"/>
  <c r="BK256" i="3"/>
  <c r="BL256" i="3"/>
  <c r="BM256" i="3"/>
  <c r="BN256" i="3"/>
  <c r="BO256" i="3"/>
  <c r="BP256" i="3"/>
  <c r="BQ256" i="3"/>
  <c r="BR256" i="3"/>
  <c r="BS256" i="3"/>
  <c r="BT256" i="3"/>
  <c r="BU256" i="3"/>
  <c r="BV256" i="3"/>
  <c r="BW256" i="3"/>
  <c r="BX256" i="3"/>
  <c r="BY256" i="3"/>
  <c r="BZ256" i="3"/>
  <c r="CA256" i="3"/>
  <c r="CB256" i="3"/>
  <c r="CC256" i="3"/>
  <c r="CD256" i="3"/>
  <c r="CE256" i="3"/>
  <c r="CF256" i="3"/>
  <c r="CG256" i="3"/>
  <c r="CH256" i="3"/>
  <c r="CI256" i="3"/>
  <c r="CJ256" i="3"/>
  <c r="CK256" i="3"/>
  <c r="CL256" i="3"/>
  <c r="CM256" i="3"/>
  <c r="CN256" i="3"/>
  <c r="CO256" i="3"/>
  <c r="CP256" i="3"/>
  <c r="CQ256" i="3"/>
  <c r="CR256" i="3"/>
  <c r="CS256" i="3"/>
  <c r="CT256" i="3"/>
  <c r="CU256" i="3"/>
  <c r="CV256" i="3"/>
  <c r="CW256" i="3"/>
  <c r="CX256" i="3"/>
  <c r="CY256" i="3"/>
  <c r="CZ256" i="3"/>
  <c r="DA256" i="3"/>
  <c r="DB256" i="3"/>
  <c r="DC256" i="3"/>
  <c r="DD256" i="3"/>
  <c r="DE256" i="3"/>
  <c r="DF256" i="3"/>
  <c r="DG256" i="3"/>
  <c r="DH256" i="3"/>
  <c r="DI256" i="3"/>
  <c r="DJ256" i="3"/>
  <c r="DK256" i="3"/>
  <c r="DL256" i="3"/>
  <c r="DM256" i="3"/>
  <c r="DN256" i="3"/>
  <c r="DO256" i="3"/>
  <c r="DP256" i="3"/>
  <c r="DQ256" i="3"/>
  <c r="DR256" i="3"/>
  <c r="DS256" i="3"/>
  <c r="DT256" i="3"/>
  <c r="DU256" i="3"/>
  <c r="DV256" i="3"/>
  <c r="DW256" i="3"/>
  <c r="DX256" i="3"/>
  <c r="DY256" i="3"/>
  <c r="DZ256" i="3"/>
  <c r="EA256" i="3"/>
  <c r="EB256" i="3"/>
  <c r="EC256" i="3"/>
  <c r="ED256" i="3"/>
  <c r="EE256" i="3"/>
  <c r="EF256" i="3"/>
  <c r="EG256" i="3"/>
  <c r="EH256" i="3"/>
  <c r="EI256" i="3"/>
  <c r="EJ256" i="3"/>
  <c r="EK256" i="3"/>
  <c r="EL256" i="3"/>
  <c r="EM256" i="3"/>
  <c r="EN256" i="3"/>
  <c r="EO256" i="3"/>
  <c r="EP256" i="3"/>
  <c r="EQ256" i="3"/>
  <c r="ER256" i="3"/>
  <c r="D257" i="3"/>
  <c r="E257" i="3"/>
  <c r="F257" i="3"/>
  <c r="G257" i="3"/>
  <c r="H257" i="3"/>
  <c r="I257" i="3"/>
  <c r="J257" i="3"/>
  <c r="K257" i="3"/>
  <c r="L257" i="3"/>
  <c r="M257" i="3"/>
  <c r="N257" i="3"/>
  <c r="O257" i="3"/>
  <c r="P257" i="3"/>
  <c r="Q257" i="3"/>
  <c r="R257" i="3"/>
  <c r="S257" i="3"/>
  <c r="T257" i="3"/>
  <c r="U257" i="3"/>
  <c r="V257" i="3"/>
  <c r="W257" i="3"/>
  <c r="X257" i="3"/>
  <c r="Y257" i="3"/>
  <c r="Z257" i="3"/>
  <c r="AA257" i="3"/>
  <c r="AB257" i="3"/>
  <c r="AC257" i="3"/>
  <c r="AD257" i="3"/>
  <c r="AE257" i="3"/>
  <c r="AF257" i="3"/>
  <c r="AG257" i="3"/>
  <c r="AH257" i="3"/>
  <c r="AI257" i="3"/>
  <c r="AJ257" i="3"/>
  <c r="AK257" i="3"/>
  <c r="AL257" i="3"/>
  <c r="AM257" i="3"/>
  <c r="AN257" i="3"/>
  <c r="AO257" i="3"/>
  <c r="AP257" i="3"/>
  <c r="AQ257" i="3"/>
  <c r="AR257" i="3"/>
  <c r="AS257" i="3"/>
  <c r="AT257" i="3"/>
  <c r="AU257" i="3"/>
  <c r="AV257" i="3"/>
  <c r="AW257" i="3"/>
  <c r="AX257" i="3"/>
  <c r="AY257" i="3"/>
  <c r="AZ257" i="3"/>
  <c r="BA257" i="3"/>
  <c r="BB257" i="3"/>
  <c r="BC257" i="3"/>
  <c r="BD257" i="3"/>
  <c r="BE257" i="3"/>
  <c r="BF257" i="3"/>
  <c r="BG257" i="3"/>
  <c r="BH257" i="3"/>
  <c r="BI257" i="3"/>
  <c r="BJ257" i="3"/>
  <c r="BK257" i="3"/>
  <c r="BL257" i="3"/>
  <c r="BM257" i="3"/>
  <c r="BN257" i="3"/>
  <c r="BO257" i="3"/>
  <c r="BP257" i="3"/>
  <c r="BQ257" i="3"/>
  <c r="BR257" i="3"/>
  <c r="BS257" i="3"/>
  <c r="BT257" i="3"/>
  <c r="BU257" i="3"/>
  <c r="BV257" i="3"/>
  <c r="BW257" i="3"/>
  <c r="BX257" i="3"/>
  <c r="BY257" i="3"/>
  <c r="BZ257" i="3"/>
  <c r="CA257" i="3"/>
  <c r="CB257" i="3"/>
  <c r="CC257" i="3"/>
  <c r="CD257" i="3"/>
  <c r="CE257" i="3"/>
  <c r="CF257" i="3"/>
  <c r="CG257" i="3"/>
  <c r="CH257" i="3"/>
  <c r="CI257" i="3"/>
  <c r="CJ257" i="3"/>
  <c r="CK257" i="3"/>
  <c r="CL257" i="3"/>
  <c r="CM257" i="3"/>
  <c r="CN257" i="3"/>
  <c r="CO257" i="3"/>
  <c r="CP257" i="3"/>
  <c r="CQ257" i="3"/>
  <c r="CR257" i="3"/>
  <c r="CS257" i="3"/>
  <c r="CT257" i="3"/>
  <c r="CU257" i="3"/>
  <c r="CV257" i="3"/>
  <c r="CW257" i="3"/>
  <c r="CX257" i="3"/>
  <c r="CY257" i="3"/>
  <c r="CZ257" i="3"/>
  <c r="DA257" i="3"/>
  <c r="DB257" i="3"/>
  <c r="DC257" i="3"/>
  <c r="DD257" i="3"/>
  <c r="DE257" i="3"/>
  <c r="DF257" i="3"/>
  <c r="DG257" i="3"/>
  <c r="DH257" i="3"/>
  <c r="DI257" i="3"/>
  <c r="DJ257" i="3"/>
  <c r="DK257" i="3"/>
  <c r="DL257" i="3"/>
  <c r="DM257" i="3"/>
  <c r="DN257" i="3"/>
  <c r="DO257" i="3"/>
  <c r="DP257" i="3"/>
  <c r="DQ257" i="3"/>
  <c r="DR257" i="3"/>
  <c r="DS257" i="3"/>
  <c r="DT257" i="3"/>
  <c r="DU257" i="3"/>
  <c r="DV257" i="3"/>
  <c r="DW257" i="3"/>
  <c r="DX257" i="3"/>
  <c r="DY257" i="3"/>
  <c r="DZ257" i="3"/>
  <c r="EA257" i="3"/>
  <c r="EB257" i="3"/>
  <c r="EC257" i="3"/>
  <c r="ED257" i="3"/>
  <c r="EE257" i="3"/>
  <c r="EF257" i="3"/>
  <c r="EG257" i="3"/>
  <c r="EH257" i="3"/>
  <c r="EI257" i="3"/>
  <c r="EJ257" i="3"/>
  <c r="EK257" i="3"/>
  <c r="EL257" i="3"/>
  <c r="EM257" i="3"/>
  <c r="EN257" i="3"/>
  <c r="EO257" i="3"/>
  <c r="EP257" i="3"/>
  <c r="EQ257" i="3"/>
  <c r="ER257" i="3"/>
  <c r="D258" i="3"/>
  <c r="E258" i="3"/>
  <c r="F258" i="3"/>
  <c r="G258" i="3"/>
  <c r="H258" i="3"/>
  <c r="I258" i="3"/>
  <c r="J258" i="3"/>
  <c r="K258" i="3"/>
  <c r="L258" i="3"/>
  <c r="M258" i="3"/>
  <c r="N258" i="3"/>
  <c r="O258" i="3"/>
  <c r="P258" i="3"/>
  <c r="Q258" i="3"/>
  <c r="R258" i="3"/>
  <c r="S258" i="3"/>
  <c r="T258" i="3"/>
  <c r="U258" i="3"/>
  <c r="V258" i="3"/>
  <c r="W258" i="3"/>
  <c r="X258" i="3"/>
  <c r="Y258" i="3"/>
  <c r="Z258" i="3"/>
  <c r="AA258" i="3"/>
  <c r="AB258" i="3"/>
  <c r="AC258" i="3"/>
  <c r="AD258" i="3"/>
  <c r="AE258" i="3"/>
  <c r="AF258" i="3"/>
  <c r="AG258" i="3"/>
  <c r="AH258" i="3"/>
  <c r="AI258" i="3"/>
  <c r="AJ258" i="3"/>
  <c r="AK258" i="3"/>
  <c r="AL258" i="3"/>
  <c r="AM258" i="3"/>
  <c r="AN258" i="3"/>
  <c r="AO258" i="3"/>
  <c r="AP258" i="3"/>
  <c r="AQ258" i="3"/>
  <c r="AR258" i="3"/>
  <c r="AS258" i="3"/>
  <c r="AT258" i="3"/>
  <c r="AU258" i="3"/>
  <c r="AV258" i="3"/>
  <c r="AW258" i="3"/>
  <c r="AX258" i="3"/>
  <c r="AY258" i="3"/>
  <c r="AZ258" i="3"/>
  <c r="BA258" i="3"/>
  <c r="BB258" i="3"/>
  <c r="BC258" i="3"/>
  <c r="BD258" i="3"/>
  <c r="BE258" i="3"/>
  <c r="BF258" i="3"/>
  <c r="BG258" i="3"/>
  <c r="BH258" i="3"/>
  <c r="BI258" i="3"/>
  <c r="BJ258" i="3"/>
  <c r="BK258" i="3"/>
  <c r="BL258" i="3"/>
  <c r="BM258" i="3"/>
  <c r="BN258" i="3"/>
  <c r="BO258" i="3"/>
  <c r="BP258" i="3"/>
  <c r="BQ258" i="3"/>
  <c r="BR258" i="3"/>
  <c r="BS258" i="3"/>
  <c r="BT258" i="3"/>
  <c r="BU258" i="3"/>
  <c r="BV258" i="3"/>
  <c r="BW258" i="3"/>
  <c r="BX258" i="3"/>
  <c r="BY258" i="3"/>
  <c r="BZ258" i="3"/>
  <c r="CA258" i="3"/>
  <c r="CB258" i="3"/>
  <c r="CC258" i="3"/>
  <c r="CD258" i="3"/>
  <c r="CE258" i="3"/>
  <c r="CF258" i="3"/>
  <c r="CG258" i="3"/>
  <c r="CH258" i="3"/>
  <c r="CI258" i="3"/>
  <c r="CJ258" i="3"/>
  <c r="CK258" i="3"/>
  <c r="CL258" i="3"/>
  <c r="CM258" i="3"/>
  <c r="CN258" i="3"/>
  <c r="CO258" i="3"/>
  <c r="CP258" i="3"/>
  <c r="CQ258" i="3"/>
  <c r="CR258" i="3"/>
  <c r="CS258" i="3"/>
  <c r="CT258" i="3"/>
  <c r="CU258" i="3"/>
  <c r="CV258" i="3"/>
  <c r="CW258" i="3"/>
  <c r="CX258" i="3"/>
  <c r="CY258" i="3"/>
  <c r="CZ258" i="3"/>
  <c r="DA258" i="3"/>
  <c r="DB258" i="3"/>
  <c r="DC258" i="3"/>
  <c r="DD258" i="3"/>
  <c r="DE258" i="3"/>
  <c r="DF258" i="3"/>
  <c r="DG258" i="3"/>
  <c r="DH258" i="3"/>
  <c r="DI258" i="3"/>
  <c r="DJ258" i="3"/>
  <c r="DK258" i="3"/>
  <c r="DL258" i="3"/>
  <c r="DM258" i="3"/>
  <c r="DN258" i="3"/>
  <c r="DO258" i="3"/>
  <c r="DP258" i="3"/>
  <c r="DQ258" i="3"/>
  <c r="DR258" i="3"/>
  <c r="DS258" i="3"/>
  <c r="DT258" i="3"/>
  <c r="DU258" i="3"/>
  <c r="DV258" i="3"/>
  <c r="DW258" i="3"/>
  <c r="DX258" i="3"/>
  <c r="DY258" i="3"/>
  <c r="DZ258" i="3"/>
  <c r="EA258" i="3"/>
  <c r="EB258" i="3"/>
  <c r="EC258" i="3"/>
  <c r="ED258" i="3"/>
  <c r="EE258" i="3"/>
  <c r="EF258" i="3"/>
  <c r="EG258" i="3"/>
  <c r="EH258" i="3"/>
  <c r="EI258" i="3"/>
  <c r="EJ258" i="3"/>
  <c r="EK258" i="3"/>
  <c r="EL258" i="3"/>
  <c r="EM258" i="3"/>
  <c r="EN258" i="3"/>
  <c r="EO258" i="3"/>
  <c r="EP258" i="3"/>
  <c r="EQ258" i="3"/>
  <c r="ER258" i="3"/>
  <c r="D259" i="3"/>
  <c r="E259" i="3"/>
  <c r="F259" i="3"/>
  <c r="G259" i="3"/>
  <c r="H259" i="3"/>
  <c r="I259" i="3"/>
  <c r="J259" i="3"/>
  <c r="K259" i="3"/>
  <c r="L259" i="3"/>
  <c r="M259" i="3"/>
  <c r="N259" i="3"/>
  <c r="O259" i="3"/>
  <c r="P259" i="3"/>
  <c r="Q259" i="3"/>
  <c r="R259" i="3"/>
  <c r="S259" i="3"/>
  <c r="T259" i="3"/>
  <c r="U259" i="3"/>
  <c r="V259" i="3"/>
  <c r="W259" i="3"/>
  <c r="X259" i="3"/>
  <c r="Y259" i="3"/>
  <c r="Z259" i="3"/>
  <c r="AA259" i="3"/>
  <c r="AB259" i="3"/>
  <c r="AC259" i="3"/>
  <c r="AD259" i="3"/>
  <c r="AE259" i="3"/>
  <c r="AF259" i="3"/>
  <c r="AG259" i="3"/>
  <c r="AH259" i="3"/>
  <c r="AI259" i="3"/>
  <c r="AJ259" i="3"/>
  <c r="AK259" i="3"/>
  <c r="AL259" i="3"/>
  <c r="AM259" i="3"/>
  <c r="AN259" i="3"/>
  <c r="AO259" i="3"/>
  <c r="AP259" i="3"/>
  <c r="AQ259" i="3"/>
  <c r="AR259" i="3"/>
  <c r="AS259" i="3"/>
  <c r="AT259" i="3"/>
  <c r="AU259" i="3"/>
  <c r="AV259" i="3"/>
  <c r="AW259" i="3"/>
  <c r="AX259" i="3"/>
  <c r="AY259" i="3"/>
  <c r="AZ259" i="3"/>
  <c r="BA259" i="3"/>
  <c r="BB259" i="3"/>
  <c r="BC259" i="3"/>
  <c r="BD259" i="3"/>
  <c r="BE259" i="3"/>
  <c r="BF259" i="3"/>
  <c r="BG259" i="3"/>
  <c r="BH259" i="3"/>
  <c r="BI259" i="3"/>
  <c r="BJ259" i="3"/>
  <c r="BK259" i="3"/>
  <c r="BL259" i="3"/>
  <c r="BM259" i="3"/>
  <c r="BN259" i="3"/>
  <c r="BO259" i="3"/>
  <c r="BP259" i="3"/>
  <c r="BQ259" i="3"/>
  <c r="BR259" i="3"/>
  <c r="BS259" i="3"/>
  <c r="BT259" i="3"/>
  <c r="BU259" i="3"/>
  <c r="BV259" i="3"/>
  <c r="BW259" i="3"/>
  <c r="BX259" i="3"/>
  <c r="BY259" i="3"/>
  <c r="BZ259" i="3"/>
  <c r="CA259" i="3"/>
  <c r="CB259" i="3"/>
  <c r="CC259" i="3"/>
  <c r="CD259" i="3"/>
  <c r="CE259" i="3"/>
  <c r="CF259" i="3"/>
  <c r="CG259" i="3"/>
  <c r="CH259" i="3"/>
  <c r="CI259" i="3"/>
  <c r="CJ259" i="3"/>
  <c r="CK259" i="3"/>
  <c r="CL259" i="3"/>
  <c r="CM259" i="3"/>
  <c r="CN259" i="3"/>
  <c r="CO259" i="3"/>
  <c r="CP259" i="3"/>
  <c r="CQ259" i="3"/>
  <c r="CR259" i="3"/>
  <c r="CS259" i="3"/>
  <c r="CT259" i="3"/>
  <c r="CU259" i="3"/>
  <c r="CV259" i="3"/>
  <c r="CW259" i="3"/>
  <c r="CX259" i="3"/>
  <c r="CY259" i="3"/>
  <c r="CZ259" i="3"/>
  <c r="DA259" i="3"/>
  <c r="DB259" i="3"/>
  <c r="DC259" i="3"/>
  <c r="DD259" i="3"/>
  <c r="DE259" i="3"/>
  <c r="DF259" i="3"/>
  <c r="DG259" i="3"/>
  <c r="DH259" i="3"/>
  <c r="DI259" i="3"/>
  <c r="DJ259" i="3"/>
  <c r="DK259" i="3"/>
  <c r="DL259" i="3"/>
  <c r="DM259" i="3"/>
  <c r="DN259" i="3"/>
  <c r="DO259" i="3"/>
  <c r="DP259" i="3"/>
  <c r="DQ259" i="3"/>
  <c r="DR259" i="3"/>
  <c r="DS259" i="3"/>
  <c r="DT259" i="3"/>
  <c r="DU259" i="3"/>
  <c r="DV259" i="3"/>
  <c r="DW259" i="3"/>
  <c r="DX259" i="3"/>
  <c r="DY259" i="3"/>
  <c r="DZ259" i="3"/>
  <c r="EA259" i="3"/>
  <c r="EB259" i="3"/>
  <c r="EC259" i="3"/>
  <c r="ED259" i="3"/>
  <c r="EE259" i="3"/>
  <c r="EF259" i="3"/>
  <c r="EG259" i="3"/>
  <c r="EH259" i="3"/>
  <c r="EI259" i="3"/>
  <c r="EJ259" i="3"/>
  <c r="EK259" i="3"/>
  <c r="EL259" i="3"/>
  <c r="EM259" i="3"/>
  <c r="EN259" i="3"/>
  <c r="EO259" i="3"/>
  <c r="EP259" i="3"/>
  <c r="EQ259" i="3"/>
  <c r="ER259" i="3"/>
  <c r="D260" i="3"/>
  <c r="E260" i="3"/>
  <c r="F260" i="3"/>
  <c r="G260" i="3"/>
  <c r="H260" i="3"/>
  <c r="I260" i="3"/>
  <c r="J260" i="3"/>
  <c r="K260" i="3"/>
  <c r="L260" i="3"/>
  <c r="M260" i="3"/>
  <c r="N260" i="3"/>
  <c r="O260" i="3"/>
  <c r="P260" i="3"/>
  <c r="Q260" i="3"/>
  <c r="R260" i="3"/>
  <c r="S260" i="3"/>
  <c r="T260" i="3"/>
  <c r="U260" i="3"/>
  <c r="V260" i="3"/>
  <c r="W260" i="3"/>
  <c r="X260" i="3"/>
  <c r="Y260" i="3"/>
  <c r="Z260" i="3"/>
  <c r="AA260" i="3"/>
  <c r="AB260" i="3"/>
  <c r="AC260" i="3"/>
  <c r="AD260" i="3"/>
  <c r="AE260" i="3"/>
  <c r="AF260" i="3"/>
  <c r="AG260" i="3"/>
  <c r="AH260" i="3"/>
  <c r="AI260" i="3"/>
  <c r="AJ260" i="3"/>
  <c r="AK260" i="3"/>
  <c r="AL260" i="3"/>
  <c r="AM260" i="3"/>
  <c r="AN260" i="3"/>
  <c r="AO260" i="3"/>
  <c r="AP260" i="3"/>
  <c r="AQ260" i="3"/>
  <c r="AR260" i="3"/>
  <c r="AS260" i="3"/>
  <c r="AT260" i="3"/>
  <c r="AU260" i="3"/>
  <c r="AV260" i="3"/>
  <c r="AW260" i="3"/>
  <c r="AX260" i="3"/>
  <c r="AY260" i="3"/>
  <c r="AZ260" i="3"/>
  <c r="BA260" i="3"/>
  <c r="BB260" i="3"/>
  <c r="BC260" i="3"/>
  <c r="BD260" i="3"/>
  <c r="BE260" i="3"/>
  <c r="BF260" i="3"/>
  <c r="BG260" i="3"/>
  <c r="BH260" i="3"/>
  <c r="BI260" i="3"/>
  <c r="BJ260" i="3"/>
  <c r="BK260" i="3"/>
  <c r="BL260" i="3"/>
  <c r="BM260" i="3"/>
  <c r="BN260" i="3"/>
  <c r="BO260" i="3"/>
  <c r="BP260" i="3"/>
  <c r="BQ260" i="3"/>
  <c r="BR260" i="3"/>
  <c r="BS260" i="3"/>
  <c r="BT260" i="3"/>
  <c r="BU260" i="3"/>
  <c r="BV260" i="3"/>
  <c r="BW260" i="3"/>
  <c r="BX260" i="3"/>
  <c r="BY260" i="3"/>
  <c r="BZ260" i="3"/>
  <c r="CA260" i="3"/>
  <c r="CB260" i="3"/>
  <c r="CC260" i="3"/>
  <c r="CD260" i="3"/>
  <c r="CE260" i="3"/>
  <c r="CF260" i="3"/>
  <c r="CG260" i="3"/>
  <c r="CH260" i="3"/>
  <c r="CI260" i="3"/>
  <c r="CJ260" i="3"/>
  <c r="CK260" i="3"/>
  <c r="CL260" i="3"/>
  <c r="CM260" i="3"/>
  <c r="CN260" i="3"/>
  <c r="CO260" i="3"/>
  <c r="CP260" i="3"/>
  <c r="CQ260" i="3"/>
  <c r="CR260" i="3"/>
  <c r="CS260" i="3"/>
  <c r="CT260" i="3"/>
  <c r="CU260" i="3"/>
  <c r="CV260" i="3"/>
  <c r="CW260" i="3"/>
  <c r="CX260" i="3"/>
  <c r="CY260" i="3"/>
  <c r="CZ260" i="3"/>
  <c r="DA260" i="3"/>
  <c r="DB260" i="3"/>
  <c r="DC260" i="3"/>
  <c r="DD260" i="3"/>
  <c r="DE260" i="3"/>
  <c r="DF260" i="3"/>
  <c r="DG260" i="3"/>
  <c r="DH260" i="3"/>
  <c r="DI260" i="3"/>
  <c r="DJ260" i="3"/>
  <c r="DK260" i="3"/>
  <c r="DL260" i="3"/>
  <c r="DM260" i="3"/>
  <c r="DN260" i="3"/>
  <c r="DO260" i="3"/>
  <c r="DP260" i="3"/>
  <c r="DQ260" i="3"/>
  <c r="DR260" i="3"/>
  <c r="DS260" i="3"/>
  <c r="DT260" i="3"/>
  <c r="DU260" i="3"/>
  <c r="DV260" i="3"/>
  <c r="DW260" i="3"/>
  <c r="DX260" i="3"/>
  <c r="DY260" i="3"/>
  <c r="DZ260" i="3"/>
  <c r="EA260" i="3"/>
  <c r="EB260" i="3"/>
  <c r="EC260" i="3"/>
  <c r="ED260" i="3"/>
  <c r="EE260" i="3"/>
  <c r="EF260" i="3"/>
  <c r="EG260" i="3"/>
  <c r="EH260" i="3"/>
  <c r="EI260" i="3"/>
  <c r="EJ260" i="3"/>
  <c r="EK260" i="3"/>
  <c r="EL260" i="3"/>
  <c r="EM260" i="3"/>
  <c r="EN260" i="3"/>
  <c r="EO260" i="3"/>
  <c r="EP260" i="3"/>
  <c r="EQ260" i="3"/>
  <c r="ER260" i="3"/>
  <c r="D261" i="3"/>
  <c r="E261" i="3"/>
  <c r="F261" i="3"/>
  <c r="G261" i="3"/>
  <c r="H261" i="3"/>
  <c r="I261" i="3"/>
  <c r="J261" i="3"/>
  <c r="K261" i="3"/>
  <c r="L261" i="3"/>
  <c r="M261" i="3"/>
  <c r="N261" i="3"/>
  <c r="O261" i="3"/>
  <c r="P261" i="3"/>
  <c r="Q261" i="3"/>
  <c r="R261" i="3"/>
  <c r="S261" i="3"/>
  <c r="T261" i="3"/>
  <c r="U261" i="3"/>
  <c r="V261" i="3"/>
  <c r="W261" i="3"/>
  <c r="X261" i="3"/>
  <c r="Y261" i="3"/>
  <c r="Z261" i="3"/>
  <c r="AA261" i="3"/>
  <c r="AB261" i="3"/>
  <c r="AC261" i="3"/>
  <c r="AD261" i="3"/>
  <c r="AE261" i="3"/>
  <c r="AF261" i="3"/>
  <c r="AG261" i="3"/>
  <c r="AH261" i="3"/>
  <c r="AI261" i="3"/>
  <c r="AJ261" i="3"/>
  <c r="AK261" i="3"/>
  <c r="AL261" i="3"/>
  <c r="AM261" i="3"/>
  <c r="AN261" i="3"/>
  <c r="AO261" i="3"/>
  <c r="AP261" i="3"/>
  <c r="AQ261" i="3"/>
  <c r="AR261" i="3"/>
  <c r="AS261" i="3"/>
  <c r="AT261" i="3"/>
  <c r="AU261" i="3"/>
  <c r="AV261" i="3"/>
  <c r="AW261" i="3"/>
  <c r="AX261" i="3"/>
  <c r="AY261" i="3"/>
  <c r="AZ261" i="3"/>
  <c r="BA261" i="3"/>
  <c r="BB261" i="3"/>
  <c r="BC261" i="3"/>
  <c r="BD261" i="3"/>
  <c r="BE261" i="3"/>
  <c r="BF261" i="3"/>
  <c r="BG261" i="3"/>
  <c r="BH261" i="3"/>
  <c r="BI261" i="3"/>
  <c r="BJ261" i="3"/>
  <c r="BK261" i="3"/>
  <c r="BL261" i="3"/>
  <c r="BM261" i="3"/>
  <c r="BN261" i="3"/>
  <c r="BO261" i="3"/>
  <c r="BP261" i="3"/>
  <c r="BQ261" i="3"/>
  <c r="BR261" i="3"/>
  <c r="BS261" i="3"/>
  <c r="BT261" i="3"/>
  <c r="BU261" i="3"/>
  <c r="BV261" i="3"/>
  <c r="BW261" i="3"/>
  <c r="BX261" i="3"/>
  <c r="BY261" i="3"/>
  <c r="BZ261" i="3"/>
  <c r="CA261" i="3"/>
  <c r="CB261" i="3"/>
  <c r="CC261" i="3"/>
  <c r="CD261" i="3"/>
  <c r="CE261" i="3"/>
  <c r="CF261" i="3"/>
  <c r="CG261" i="3"/>
  <c r="CH261" i="3"/>
  <c r="CI261" i="3"/>
  <c r="CJ261" i="3"/>
  <c r="CK261" i="3"/>
  <c r="CL261" i="3"/>
  <c r="CM261" i="3"/>
  <c r="CN261" i="3"/>
  <c r="CO261" i="3"/>
  <c r="CP261" i="3"/>
  <c r="CQ261" i="3"/>
  <c r="CR261" i="3"/>
  <c r="CS261" i="3"/>
  <c r="CT261" i="3"/>
  <c r="CU261" i="3"/>
  <c r="CV261" i="3"/>
  <c r="CW261" i="3"/>
  <c r="CX261" i="3"/>
  <c r="CY261" i="3"/>
  <c r="CZ261" i="3"/>
  <c r="DA261" i="3"/>
  <c r="DB261" i="3"/>
  <c r="DC261" i="3"/>
  <c r="DD261" i="3"/>
  <c r="DE261" i="3"/>
  <c r="DF261" i="3"/>
  <c r="DG261" i="3"/>
  <c r="DH261" i="3"/>
  <c r="DI261" i="3"/>
  <c r="DJ261" i="3"/>
  <c r="DK261" i="3"/>
  <c r="DL261" i="3"/>
  <c r="DM261" i="3"/>
  <c r="DN261" i="3"/>
  <c r="DO261" i="3"/>
  <c r="DP261" i="3"/>
  <c r="DQ261" i="3"/>
  <c r="DR261" i="3"/>
  <c r="DS261" i="3"/>
  <c r="DT261" i="3"/>
  <c r="DU261" i="3"/>
  <c r="DV261" i="3"/>
  <c r="DW261" i="3"/>
  <c r="DX261" i="3"/>
  <c r="DY261" i="3"/>
  <c r="DZ261" i="3"/>
  <c r="EA261" i="3"/>
  <c r="EB261" i="3"/>
  <c r="EC261" i="3"/>
  <c r="ED261" i="3"/>
  <c r="EE261" i="3"/>
  <c r="EF261" i="3"/>
  <c r="EG261" i="3"/>
  <c r="EH261" i="3"/>
  <c r="EI261" i="3"/>
  <c r="EJ261" i="3"/>
  <c r="EK261" i="3"/>
  <c r="EL261" i="3"/>
  <c r="EM261" i="3"/>
  <c r="EN261" i="3"/>
  <c r="EO261" i="3"/>
  <c r="EP261" i="3"/>
  <c r="EQ261" i="3"/>
  <c r="ER261" i="3"/>
  <c r="D262" i="3"/>
  <c r="E262" i="3"/>
  <c r="F262" i="3"/>
  <c r="G262" i="3"/>
  <c r="H262" i="3"/>
  <c r="I262" i="3"/>
  <c r="J262" i="3"/>
  <c r="K262" i="3"/>
  <c r="L262" i="3"/>
  <c r="M262" i="3"/>
  <c r="N262" i="3"/>
  <c r="O262" i="3"/>
  <c r="P262" i="3"/>
  <c r="Q262" i="3"/>
  <c r="R262" i="3"/>
  <c r="S262" i="3"/>
  <c r="T262" i="3"/>
  <c r="U262" i="3"/>
  <c r="V262" i="3"/>
  <c r="W262" i="3"/>
  <c r="X262" i="3"/>
  <c r="Y262" i="3"/>
  <c r="Z262" i="3"/>
  <c r="AA262" i="3"/>
  <c r="AB262" i="3"/>
  <c r="AC262" i="3"/>
  <c r="AD262" i="3"/>
  <c r="AE262" i="3"/>
  <c r="AF262" i="3"/>
  <c r="AG262" i="3"/>
  <c r="AH262" i="3"/>
  <c r="AI262" i="3"/>
  <c r="AJ262" i="3"/>
  <c r="AK262" i="3"/>
  <c r="AL262" i="3"/>
  <c r="AM262" i="3"/>
  <c r="AN262" i="3"/>
  <c r="AO262" i="3"/>
  <c r="AP262" i="3"/>
  <c r="AQ262" i="3"/>
  <c r="AR262" i="3"/>
  <c r="AS262" i="3"/>
  <c r="AT262" i="3"/>
  <c r="AU262" i="3"/>
  <c r="AV262" i="3"/>
  <c r="AW262" i="3"/>
  <c r="AX262" i="3"/>
  <c r="AY262" i="3"/>
  <c r="AZ262" i="3"/>
  <c r="BA262" i="3"/>
  <c r="BB262" i="3"/>
  <c r="BC262" i="3"/>
  <c r="BD262" i="3"/>
  <c r="BE262" i="3"/>
  <c r="BF262" i="3"/>
  <c r="BG262" i="3"/>
  <c r="BH262" i="3"/>
  <c r="BI262" i="3"/>
  <c r="BJ262" i="3"/>
  <c r="BK262" i="3"/>
  <c r="BL262" i="3"/>
  <c r="BM262" i="3"/>
  <c r="BN262" i="3"/>
  <c r="BO262" i="3"/>
  <c r="BP262" i="3"/>
  <c r="BQ262" i="3"/>
  <c r="BR262" i="3"/>
  <c r="BS262" i="3"/>
  <c r="BT262" i="3"/>
  <c r="BU262" i="3"/>
  <c r="BV262" i="3"/>
  <c r="BW262" i="3"/>
  <c r="BX262" i="3"/>
  <c r="BY262" i="3"/>
  <c r="BZ262" i="3"/>
  <c r="CA262" i="3"/>
  <c r="CB262" i="3"/>
  <c r="CC262" i="3"/>
  <c r="CD262" i="3"/>
  <c r="CE262" i="3"/>
  <c r="CF262" i="3"/>
  <c r="CG262" i="3"/>
  <c r="CH262" i="3"/>
  <c r="CI262" i="3"/>
  <c r="CJ262" i="3"/>
  <c r="CK262" i="3"/>
  <c r="CL262" i="3"/>
  <c r="CM262" i="3"/>
  <c r="CN262" i="3"/>
  <c r="CO262" i="3"/>
  <c r="CP262" i="3"/>
  <c r="CQ262" i="3"/>
  <c r="CR262" i="3"/>
  <c r="CS262" i="3"/>
  <c r="CT262" i="3"/>
  <c r="CU262" i="3"/>
  <c r="CV262" i="3"/>
  <c r="CW262" i="3"/>
  <c r="CX262" i="3"/>
  <c r="CY262" i="3"/>
  <c r="CZ262" i="3"/>
  <c r="DA262" i="3"/>
  <c r="DB262" i="3"/>
  <c r="DC262" i="3"/>
  <c r="DD262" i="3"/>
  <c r="DE262" i="3"/>
  <c r="DF262" i="3"/>
  <c r="DG262" i="3"/>
  <c r="DH262" i="3"/>
  <c r="DI262" i="3"/>
  <c r="DJ262" i="3"/>
  <c r="DK262" i="3"/>
  <c r="DL262" i="3"/>
  <c r="DM262" i="3"/>
  <c r="DN262" i="3"/>
  <c r="DO262" i="3"/>
  <c r="DP262" i="3"/>
  <c r="DQ262" i="3"/>
  <c r="DR262" i="3"/>
  <c r="DS262" i="3"/>
  <c r="DT262" i="3"/>
  <c r="DU262" i="3"/>
  <c r="DV262" i="3"/>
  <c r="DW262" i="3"/>
  <c r="DX262" i="3"/>
  <c r="DY262" i="3"/>
  <c r="DZ262" i="3"/>
  <c r="EA262" i="3"/>
  <c r="EB262" i="3"/>
  <c r="EC262" i="3"/>
  <c r="ED262" i="3"/>
  <c r="EE262" i="3"/>
  <c r="EF262" i="3"/>
  <c r="EG262" i="3"/>
  <c r="EH262" i="3"/>
  <c r="EI262" i="3"/>
  <c r="EJ262" i="3"/>
  <c r="EK262" i="3"/>
  <c r="EL262" i="3"/>
  <c r="EM262" i="3"/>
  <c r="EN262" i="3"/>
  <c r="EO262" i="3"/>
  <c r="EP262" i="3"/>
  <c r="EQ262" i="3"/>
  <c r="ER262" i="3"/>
  <c r="D263" i="3"/>
  <c r="E263" i="3"/>
  <c r="F263" i="3"/>
  <c r="G263" i="3"/>
  <c r="H263" i="3"/>
  <c r="I263" i="3"/>
  <c r="J263" i="3"/>
  <c r="K263" i="3"/>
  <c r="L263" i="3"/>
  <c r="M263" i="3"/>
  <c r="N263" i="3"/>
  <c r="O263" i="3"/>
  <c r="P263" i="3"/>
  <c r="Q263" i="3"/>
  <c r="R263" i="3"/>
  <c r="S263" i="3"/>
  <c r="T263" i="3"/>
  <c r="U263" i="3"/>
  <c r="V263" i="3"/>
  <c r="W263" i="3"/>
  <c r="X263" i="3"/>
  <c r="Y263" i="3"/>
  <c r="Z263" i="3"/>
  <c r="AA263" i="3"/>
  <c r="AB263" i="3"/>
  <c r="AC263" i="3"/>
  <c r="AD263" i="3"/>
  <c r="AE263" i="3"/>
  <c r="AF263" i="3"/>
  <c r="AG263" i="3"/>
  <c r="AH263" i="3"/>
  <c r="AI263" i="3"/>
  <c r="AJ263" i="3"/>
  <c r="AK263" i="3"/>
  <c r="AL263" i="3"/>
  <c r="AM263" i="3"/>
  <c r="AN263" i="3"/>
  <c r="AO263" i="3"/>
  <c r="AP263" i="3"/>
  <c r="AQ263" i="3"/>
  <c r="AR263" i="3"/>
  <c r="AS263" i="3"/>
  <c r="AT263" i="3"/>
  <c r="AU263" i="3"/>
  <c r="AV263" i="3"/>
  <c r="AW263" i="3"/>
  <c r="AX263" i="3"/>
  <c r="AY263" i="3"/>
  <c r="AZ263" i="3"/>
  <c r="BA263" i="3"/>
  <c r="BB263" i="3"/>
  <c r="BC263" i="3"/>
  <c r="BD263" i="3"/>
  <c r="BE263" i="3"/>
  <c r="BF263" i="3"/>
  <c r="BG263" i="3"/>
  <c r="BH263" i="3"/>
  <c r="BI263" i="3"/>
  <c r="BJ263" i="3"/>
  <c r="BK263" i="3"/>
  <c r="BL263" i="3"/>
  <c r="BM263" i="3"/>
  <c r="BN263" i="3"/>
  <c r="BO263" i="3"/>
  <c r="BP263" i="3"/>
  <c r="BQ263" i="3"/>
  <c r="BR263" i="3"/>
  <c r="BS263" i="3"/>
  <c r="BT263" i="3"/>
  <c r="BU263" i="3"/>
  <c r="BV263" i="3"/>
  <c r="BW263" i="3"/>
  <c r="BX263" i="3"/>
  <c r="BY263" i="3"/>
  <c r="BZ263" i="3"/>
  <c r="CA263" i="3"/>
  <c r="CB263" i="3"/>
  <c r="CC263" i="3"/>
  <c r="CD263" i="3"/>
  <c r="CE263" i="3"/>
  <c r="CF263" i="3"/>
  <c r="CG263" i="3"/>
  <c r="CH263" i="3"/>
  <c r="CI263" i="3"/>
  <c r="CJ263" i="3"/>
  <c r="CK263" i="3"/>
  <c r="CL263" i="3"/>
  <c r="CM263" i="3"/>
  <c r="CN263" i="3"/>
  <c r="CO263" i="3"/>
  <c r="CP263" i="3"/>
  <c r="CQ263" i="3"/>
  <c r="CR263" i="3"/>
  <c r="CS263" i="3"/>
  <c r="CT263" i="3"/>
  <c r="CU263" i="3"/>
  <c r="CV263" i="3"/>
  <c r="CW263" i="3"/>
  <c r="CX263" i="3"/>
  <c r="CY263" i="3"/>
  <c r="CZ263" i="3"/>
  <c r="DA263" i="3"/>
  <c r="DB263" i="3"/>
  <c r="DC263" i="3"/>
  <c r="DD263" i="3"/>
  <c r="DE263" i="3"/>
  <c r="DF263" i="3"/>
  <c r="DG263" i="3"/>
  <c r="DH263" i="3"/>
  <c r="DI263" i="3"/>
  <c r="DJ263" i="3"/>
  <c r="DK263" i="3"/>
  <c r="DL263" i="3"/>
  <c r="DM263" i="3"/>
  <c r="DN263" i="3"/>
  <c r="DO263" i="3"/>
  <c r="DP263" i="3"/>
  <c r="DQ263" i="3"/>
  <c r="DR263" i="3"/>
  <c r="DS263" i="3"/>
  <c r="DT263" i="3"/>
  <c r="DU263" i="3"/>
  <c r="DV263" i="3"/>
  <c r="DW263" i="3"/>
  <c r="DX263" i="3"/>
  <c r="DY263" i="3"/>
  <c r="DZ263" i="3"/>
  <c r="EA263" i="3"/>
  <c r="EB263" i="3"/>
  <c r="EC263" i="3"/>
  <c r="ED263" i="3"/>
  <c r="EE263" i="3"/>
  <c r="EF263" i="3"/>
  <c r="EG263" i="3"/>
  <c r="EH263" i="3"/>
  <c r="EI263" i="3"/>
  <c r="EJ263" i="3"/>
  <c r="EK263" i="3"/>
  <c r="EL263" i="3"/>
  <c r="EM263" i="3"/>
  <c r="EN263" i="3"/>
  <c r="EO263" i="3"/>
  <c r="EP263" i="3"/>
  <c r="EQ263" i="3"/>
  <c r="ER263" i="3"/>
  <c r="D264" i="3"/>
  <c r="E264" i="3"/>
  <c r="F264" i="3"/>
  <c r="G264" i="3"/>
  <c r="H264" i="3"/>
  <c r="I264" i="3"/>
  <c r="J264" i="3"/>
  <c r="K264" i="3"/>
  <c r="L264" i="3"/>
  <c r="M264" i="3"/>
  <c r="N264" i="3"/>
  <c r="O264" i="3"/>
  <c r="P264" i="3"/>
  <c r="Q264" i="3"/>
  <c r="R264" i="3"/>
  <c r="S264" i="3"/>
  <c r="T264" i="3"/>
  <c r="U264" i="3"/>
  <c r="V264" i="3"/>
  <c r="W264" i="3"/>
  <c r="X264" i="3"/>
  <c r="Y264" i="3"/>
  <c r="Z264" i="3"/>
  <c r="AA264" i="3"/>
  <c r="AB264" i="3"/>
  <c r="AC264" i="3"/>
  <c r="AD264" i="3"/>
  <c r="AE264" i="3"/>
  <c r="AF264" i="3"/>
  <c r="AG264" i="3"/>
  <c r="AH264" i="3"/>
  <c r="AI264" i="3"/>
  <c r="AJ264" i="3"/>
  <c r="AK264" i="3"/>
  <c r="AL264" i="3"/>
  <c r="AM264" i="3"/>
  <c r="AN264" i="3"/>
  <c r="AO264" i="3"/>
  <c r="AP264" i="3"/>
  <c r="AQ264" i="3"/>
  <c r="AR264" i="3"/>
  <c r="AS264" i="3"/>
  <c r="AT264" i="3"/>
  <c r="AU264" i="3"/>
  <c r="AV264" i="3"/>
  <c r="AW264" i="3"/>
  <c r="AX264" i="3"/>
  <c r="AY264" i="3"/>
  <c r="AZ264" i="3"/>
  <c r="BA264" i="3"/>
  <c r="BB264" i="3"/>
  <c r="BC264" i="3"/>
  <c r="BD264" i="3"/>
  <c r="BE264" i="3"/>
  <c r="BF264" i="3"/>
  <c r="BG264" i="3"/>
  <c r="BH264" i="3"/>
  <c r="BI264" i="3"/>
  <c r="BJ264" i="3"/>
  <c r="BK264" i="3"/>
  <c r="BL264" i="3"/>
  <c r="BM264" i="3"/>
  <c r="BN264" i="3"/>
  <c r="BO264" i="3"/>
  <c r="BP264" i="3"/>
  <c r="BQ264" i="3"/>
  <c r="BR264" i="3"/>
  <c r="BS264" i="3"/>
  <c r="BT264" i="3"/>
  <c r="BU264" i="3"/>
  <c r="BV264" i="3"/>
  <c r="BW264" i="3"/>
  <c r="BX264" i="3"/>
  <c r="BY264" i="3"/>
  <c r="BZ264" i="3"/>
  <c r="CA264" i="3"/>
  <c r="CB264" i="3"/>
  <c r="CC264" i="3"/>
  <c r="CD264" i="3"/>
  <c r="CE264" i="3"/>
  <c r="CF264" i="3"/>
  <c r="CG264" i="3"/>
  <c r="CH264" i="3"/>
  <c r="CI264" i="3"/>
  <c r="CJ264" i="3"/>
  <c r="CK264" i="3"/>
  <c r="CL264" i="3"/>
  <c r="CM264" i="3"/>
  <c r="CN264" i="3"/>
  <c r="CO264" i="3"/>
  <c r="CP264" i="3"/>
  <c r="CQ264" i="3"/>
  <c r="CR264" i="3"/>
  <c r="CS264" i="3"/>
  <c r="CT264" i="3"/>
  <c r="CU264" i="3"/>
  <c r="CV264" i="3"/>
  <c r="CW264" i="3"/>
  <c r="CX264" i="3"/>
  <c r="CY264" i="3"/>
  <c r="CZ264" i="3"/>
  <c r="DA264" i="3"/>
  <c r="DB264" i="3"/>
  <c r="DC264" i="3"/>
  <c r="DD264" i="3"/>
  <c r="DE264" i="3"/>
  <c r="DF264" i="3"/>
  <c r="DG264" i="3"/>
  <c r="DH264" i="3"/>
  <c r="DI264" i="3"/>
  <c r="DJ264" i="3"/>
  <c r="DK264" i="3"/>
  <c r="DL264" i="3"/>
  <c r="DM264" i="3"/>
  <c r="DN264" i="3"/>
  <c r="DO264" i="3"/>
  <c r="DP264" i="3"/>
  <c r="DQ264" i="3"/>
  <c r="DR264" i="3"/>
  <c r="DS264" i="3"/>
  <c r="DT264" i="3"/>
  <c r="DU264" i="3"/>
  <c r="DV264" i="3"/>
  <c r="DW264" i="3"/>
  <c r="DX264" i="3"/>
  <c r="DY264" i="3"/>
  <c r="DZ264" i="3"/>
  <c r="EA264" i="3"/>
  <c r="EB264" i="3"/>
  <c r="EC264" i="3"/>
  <c r="ED264" i="3"/>
  <c r="EE264" i="3"/>
  <c r="EF264" i="3"/>
  <c r="EG264" i="3"/>
  <c r="EH264" i="3"/>
  <c r="EI264" i="3"/>
  <c r="EJ264" i="3"/>
  <c r="EK264" i="3"/>
  <c r="EL264" i="3"/>
  <c r="EM264" i="3"/>
  <c r="EN264" i="3"/>
  <c r="EO264" i="3"/>
  <c r="EP264" i="3"/>
  <c r="EQ264" i="3"/>
  <c r="ER264" i="3"/>
  <c r="D265" i="3"/>
  <c r="E265" i="3"/>
  <c r="F265" i="3"/>
  <c r="G265" i="3"/>
  <c r="H265" i="3"/>
  <c r="I265" i="3"/>
  <c r="J265" i="3"/>
  <c r="K265" i="3"/>
  <c r="L265" i="3"/>
  <c r="M265" i="3"/>
  <c r="N265" i="3"/>
  <c r="O265" i="3"/>
  <c r="P265" i="3"/>
  <c r="Q265" i="3"/>
  <c r="R265" i="3"/>
  <c r="S265" i="3"/>
  <c r="T265" i="3"/>
  <c r="U265" i="3"/>
  <c r="V265" i="3"/>
  <c r="W265" i="3"/>
  <c r="X265" i="3"/>
  <c r="Y265" i="3"/>
  <c r="Z265" i="3"/>
  <c r="AA265" i="3"/>
  <c r="AB265" i="3"/>
  <c r="AC265" i="3"/>
  <c r="AD265" i="3"/>
  <c r="AE265" i="3"/>
  <c r="AF265" i="3"/>
  <c r="AG265" i="3"/>
  <c r="AH265" i="3"/>
  <c r="AI265" i="3"/>
  <c r="AJ265" i="3"/>
  <c r="AK265" i="3"/>
  <c r="AL265" i="3"/>
  <c r="AM265" i="3"/>
  <c r="AN265" i="3"/>
  <c r="AO265" i="3"/>
  <c r="AP265" i="3"/>
  <c r="AQ265" i="3"/>
  <c r="AR265" i="3"/>
  <c r="AS265" i="3"/>
  <c r="AT265" i="3"/>
  <c r="AU265" i="3"/>
  <c r="AV265" i="3"/>
  <c r="AW265" i="3"/>
  <c r="AX265" i="3"/>
  <c r="AY265" i="3"/>
  <c r="AZ265" i="3"/>
  <c r="BA265" i="3"/>
  <c r="BB265" i="3"/>
  <c r="BC265" i="3"/>
  <c r="BD265" i="3"/>
  <c r="BE265" i="3"/>
  <c r="BF265" i="3"/>
  <c r="BG265" i="3"/>
  <c r="BH265" i="3"/>
  <c r="BI265" i="3"/>
  <c r="BJ265" i="3"/>
  <c r="BK265" i="3"/>
  <c r="BL265" i="3"/>
  <c r="BM265" i="3"/>
  <c r="BN265" i="3"/>
  <c r="BO265" i="3"/>
  <c r="BP265" i="3"/>
  <c r="BQ265" i="3"/>
  <c r="BR265" i="3"/>
  <c r="BS265" i="3"/>
  <c r="BT265" i="3"/>
  <c r="BU265" i="3"/>
  <c r="BV265" i="3"/>
  <c r="BW265" i="3"/>
  <c r="BX265" i="3"/>
  <c r="BY265" i="3"/>
  <c r="BZ265" i="3"/>
  <c r="CA265" i="3"/>
  <c r="CB265" i="3"/>
  <c r="CC265" i="3"/>
  <c r="CD265" i="3"/>
  <c r="CE265" i="3"/>
  <c r="CF265" i="3"/>
  <c r="CG265" i="3"/>
  <c r="CH265" i="3"/>
  <c r="CI265" i="3"/>
  <c r="CJ265" i="3"/>
  <c r="CK265" i="3"/>
  <c r="CL265" i="3"/>
  <c r="CM265" i="3"/>
  <c r="CN265" i="3"/>
  <c r="CO265" i="3"/>
  <c r="CP265" i="3"/>
  <c r="CQ265" i="3"/>
  <c r="CR265" i="3"/>
  <c r="CS265" i="3"/>
  <c r="CT265" i="3"/>
  <c r="CU265" i="3"/>
  <c r="CV265" i="3"/>
  <c r="CW265" i="3"/>
  <c r="CX265" i="3"/>
  <c r="CY265" i="3"/>
  <c r="CZ265" i="3"/>
  <c r="DA265" i="3"/>
  <c r="DB265" i="3"/>
  <c r="DC265" i="3"/>
  <c r="DD265" i="3"/>
  <c r="DE265" i="3"/>
  <c r="DF265" i="3"/>
  <c r="DG265" i="3"/>
  <c r="DH265" i="3"/>
  <c r="DI265" i="3"/>
  <c r="DJ265" i="3"/>
  <c r="DK265" i="3"/>
  <c r="DL265" i="3"/>
  <c r="DM265" i="3"/>
  <c r="DN265" i="3"/>
  <c r="DO265" i="3"/>
  <c r="DP265" i="3"/>
  <c r="DQ265" i="3"/>
  <c r="DR265" i="3"/>
  <c r="DS265" i="3"/>
  <c r="DT265" i="3"/>
  <c r="DU265" i="3"/>
  <c r="DV265" i="3"/>
  <c r="DW265" i="3"/>
  <c r="DX265" i="3"/>
  <c r="DY265" i="3"/>
  <c r="DZ265" i="3"/>
  <c r="EA265" i="3"/>
  <c r="EB265" i="3"/>
  <c r="EC265" i="3"/>
  <c r="ED265" i="3"/>
  <c r="EE265" i="3"/>
  <c r="EF265" i="3"/>
  <c r="EG265" i="3"/>
  <c r="EH265" i="3"/>
  <c r="EI265" i="3"/>
  <c r="EJ265" i="3"/>
  <c r="EK265" i="3"/>
  <c r="EL265" i="3"/>
  <c r="EM265" i="3"/>
  <c r="EN265" i="3"/>
  <c r="EO265" i="3"/>
  <c r="EP265" i="3"/>
  <c r="EQ265" i="3"/>
  <c r="ER265" i="3"/>
  <c r="D266" i="3"/>
  <c r="E266" i="3"/>
  <c r="F266" i="3"/>
  <c r="G266" i="3"/>
  <c r="H266" i="3"/>
  <c r="I266" i="3"/>
  <c r="J266" i="3"/>
  <c r="K266" i="3"/>
  <c r="L266" i="3"/>
  <c r="M266" i="3"/>
  <c r="N266" i="3"/>
  <c r="O266" i="3"/>
  <c r="P266" i="3"/>
  <c r="Q266" i="3"/>
  <c r="R266" i="3"/>
  <c r="S266" i="3"/>
  <c r="T266" i="3"/>
  <c r="U266" i="3"/>
  <c r="V266" i="3"/>
  <c r="W266" i="3"/>
  <c r="X266" i="3"/>
  <c r="Y266" i="3"/>
  <c r="Z266" i="3"/>
  <c r="AA266" i="3"/>
  <c r="AB266" i="3"/>
  <c r="AC266" i="3"/>
  <c r="AD266" i="3"/>
  <c r="AE266" i="3"/>
  <c r="AF266" i="3"/>
  <c r="AG266" i="3"/>
  <c r="AH266" i="3"/>
  <c r="AI266" i="3"/>
  <c r="AJ266" i="3"/>
  <c r="AK266" i="3"/>
  <c r="AL266" i="3"/>
  <c r="AM266" i="3"/>
  <c r="AN266" i="3"/>
  <c r="AO266" i="3"/>
  <c r="AP266" i="3"/>
  <c r="AQ266" i="3"/>
  <c r="AR266" i="3"/>
  <c r="AS266" i="3"/>
  <c r="AT266" i="3"/>
  <c r="AU266" i="3"/>
  <c r="AV266" i="3"/>
  <c r="AW266" i="3"/>
  <c r="AX266" i="3"/>
  <c r="AY266" i="3"/>
  <c r="AZ266" i="3"/>
  <c r="BA266" i="3"/>
  <c r="BB266" i="3"/>
  <c r="BC266" i="3"/>
  <c r="BD266" i="3"/>
  <c r="BE266" i="3"/>
  <c r="BF266" i="3"/>
  <c r="BG266" i="3"/>
  <c r="BH266" i="3"/>
  <c r="BI266" i="3"/>
  <c r="BJ266" i="3"/>
  <c r="BK266" i="3"/>
  <c r="BL266" i="3"/>
  <c r="BM266" i="3"/>
  <c r="BN266" i="3"/>
  <c r="BO266" i="3"/>
  <c r="BP266" i="3"/>
  <c r="BQ266" i="3"/>
  <c r="BR266" i="3"/>
  <c r="BS266" i="3"/>
  <c r="BT266" i="3"/>
  <c r="BU266" i="3"/>
  <c r="BV266" i="3"/>
  <c r="BW266" i="3"/>
  <c r="BX266" i="3"/>
  <c r="BY266" i="3"/>
  <c r="BZ266" i="3"/>
  <c r="CA266" i="3"/>
  <c r="CB266" i="3"/>
  <c r="CC266" i="3"/>
  <c r="CD266" i="3"/>
  <c r="CE266" i="3"/>
  <c r="CF266" i="3"/>
  <c r="CG266" i="3"/>
  <c r="CH266" i="3"/>
  <c r="CI266" i="3"/>
  <c r="CJ266" i="3"/>
  <c r="CK266" i="3"/>
  <c r="CL266" i="3"/>
  <c r="CM266" i="3"/>
  <c r="CN266" i="3"/>
  <c r="CO266" i="3"/>
  <c r="CP266" i="3"/>
  <c r="CQ266" i="3"/>
  <c r="CR266" i="3"/>
  <c r="CS266" i="3"/>
  <c r="CT266" i="3"/>
  <c r="CU266" i="3"/>
  <c r="CV266" i="3"/>
  <c r="CW266" i="3"/>
  <c r="CX266" i="3"/>
  <c r="CY266" i="3"/>
  <c r="CZ266" i="3"/>
  <c r="DA266" i="3"/>
  <c r="DB266" i="3"/>
  <c r="DC266" i="3"/>
  <c r="DD266" i="3"/>
  <c r="DE266" i="3"/>
  <c r="DF266" i="3"/>
  <c r="DG266" i="3"/>
  <c r="DH266" i="3"/>
  <c r="DI266" i="3"/>
  <c r="DJ266" i="3"/>
  <c r="DK266" i="3"/>
  <c r="DL266" i="3"/>
  <c r="DM266" i="3"/>
  <c r="DN266" i="3"/>
  <c r="DO266" i="3"/>
  <c r="DP266" i="3"/>
  <c r="DQ266" i="3"/>
  <c r="DR266" i="3"/>
  <c r="DS266" i="3"/>
  <c r="DT266" i="3"/>
  <c r="DU266" i="3"/>
  <c r="DV266" i="3"/>
  <c r="DW266" i="3"/>
  <c r="DX266" i="3"/>
  <c r="DY266" i="3"/>
  <c r="DZ266" i="3"/>
  <c r="EA266" i="3"/>
  <c r="EB266" i="3"/>
  <c r="EC266" i="3"/>
  <c r="ED266" i="3"/>
  <c r="EE266" i="3"/>
  <c r="EF266" i="3"/>
  <c r="EG266" i="3"/>
  <c r="EH266" i="3"/>
  <c r="EI266" i="3"/>
  <c r="EJ266" i="3"/>
  <c r="EK266" i="3"/>
  <c r="EL266" i="3"/>
  <c r="EM266" i="3"/>
  <c r="EN266" i="3"/>
  <c r="EO266" i="3"/>
  <c r="EP266" i="3"/>
  <c r="EQ266" i="3"/>
  <c r="ER266" i="3"/>
  <c r="D267" i="3"/>
  <c r="E267" i="3"/>
  <c r="F267" i="3"/>
  <c r="G267" i="3"/>
  <c r="H267" i="3"/>
  <c r="I267" i="3"/>
  <c r="J267" i="3"/>
  <c r="K267" i="3"/>
  <c r="L267" i="3"/>
  <c r="M267" i="3"/>
  <c r="N267" i="3"/>
  <c r="O267" i="3"/>
  <c r="P267" i="3"/>
  <c r="Q267" i="3"/>
  <c r="R267" i="3"/>
  <c r="S267" i="3"/>
  <c r="T267" i="3"/>
  <c r="U267" i="3"/>
  <c r="V267" i="3"/>
  <c r="W267" i="3"/>
  <c r="X267" i="3"/>
  <c r="Y267" i="3"/>
  <c r="Z267" i="3"/>
  <c r="AA267" i="3"/>
  <c r="AB267" i="3"/>
  <c r="AC267" i="3"/>
  <c r="AD267" i="3"/>
  <c r="AE267" i="3"/>
  <c r="AF267" i="3"/>
  <c r="AG267" i="3"/>
  <c r="AH267" i="3"/>
  <c r="AI267" i="3"/>
  <c r="AJ267" i="3"/>
  <c r="AK267" i="3"/>
  <c r="AL267" i="3"/>
  <c r="AM267" i="3"/>
  <c r="AN267" i="3"/>
  <c r="AO267" i="3"/>
  <c r="AP267" i="3"/>
  <c r="AQ267" i="3"/>
  <c r="AR267" i="3"/>
  <c r="AS267" i="3"/>
  <c r="AT267" i="3"/>
  <c r="AU267" i="3"/>
  <c r="AV267" i="3"/>
  <c r="AW267" i="3"/>
  <c r="AX267" i="3"/>
  <c r="AY267" i="3"/>
  <c r="AZ267" i="3"/>
  <c r="BA267" i="3"/>
  <c r="BB267" i="3"/>
  <c r="BC267" i="3"/>
  <c r="BD267" i="3"/>
  <c r="BE267" i="3"/>
  <c r="BF267" i="3"/>
  <c r="BG267" i="3"/>
  <c r="BH267" i="3"/>
  <c r="BI267" i="3"/>
  <c r="BJ267" i="3"/>
  <c r="BK267" i="3"/>
  <c r="BL267" i="3"/>
  <c r="BM267" i="3"/>
  <c r="BN267" i="3"/>
  <c r="BO267" i="3"/>
  <c r="BP267" i="3"/>
  <c r="BQ267" i="3"/>
  <c r="BR267" i="3"/>
  <c r="BS267" i="3"/>
  <c r="BT267" i="3"/>
  <c r="BU267" i="3"/>
  <c r="BV267" i="3"/>
  <c r="BW267" i="3"/>
  <c r="BX267" i="3"/>
  <c r="BY267" i="3"/>
  <c r="BZ267" i="3"/>
  <c r="CA267" i="3"/>
  <c r="CB267" i="3"/>
  <c r="CC267" i="3"/>
  <c r="CD267" i="3"/>
  <c r="CE267" i="3"/>
  <c r="CF267" i="3"/>
  <c r="CG267" i="3"/>
  <c r="CH267" i="3"/>
  <c r="CI267" i="3"/>
  <c r="CJ267" i="3"/>
  <c r="CK267" i="3"/>
  <c r="CL267" i="3"/>
  <c r="CM267" i="3"/>
  <c r="CN267" i="3"/>
  <c r="CO267" i="3"/>
  <c r="CP267" i="3"/>
  <c r="CQ267" i="3"/>
  <c r="CR267" i="3"/>
  <c r="CS267" i="3"/>
  <c r="CT267" i="3"/>
  <c r="CU267" i="3"/>
  <c r="CV267" i="3"/>
  <c r="CW267" i="3"/>
  <c r="CX267" i="3"/>
  <c r="CY267" i="3"/>
  <c r="CZ267" i="3"/>
  <c r="DA267" i="3"/>
  <c r="DB267" i="3"/>
  <c r="DC267" i="3"/>
  <c r="DD267" i="3"/>
  <c r="DE267" i="3"/>
  <c r="DF267" i="3"/>
  <c r="DG267" i="3"/>
  <c r="DH267" i="3"/>
  <c r="DI267" i="3"/>
  <c r="DJ267" i="3"/>
  <c r="DK267" i="3"/>
  <c r="DL267" i="3"/>
  <c r="DM267" i="3"/>
  <c r="DN267" i="3"/>
  <c r="DO267" i="3"/>
  <c r="DP267" i="3"/>
  <c r="DQ267" i="3"/>
  <c r="DR267" i="3"/>
  <c r="DS267" i="3"/>
  <c r="DT267" i="3"/>
  <c r="DU267" i="3"/>
  <c r="DV267" i="3"/>
  <c r="DW267" i="3"/>
  <c r="DX267" i="3"/>
  <c r="DY267" i="3"/>
  <c r="DZ267" i="3"/>
  <c r="EA267" i="3"/>
  <c r="EB267" i="3"/>
  <c r="EC267" i="3"/>
  <c r="ED267" i="3"/>
  <c r="EE267" i="3"/>
  <c r="EF267" i="3"/>
  <c r="EG267" i="3"/>
  <c r="EH267" i="3"/>
  <c r="EI267" i="3"/>
  <c r="EJ267" i="3"/>
  <c r="EK267" i="3"/>
  <c r="EL267" i="3"/>
  <c r="EM267" i="3"/>
  <c r="EN267" i="3"/>
  <c r="EO267" i="3"/>
  <c r="EP267" i="3"/>
  <c r="EQ267" i="3"/>
  <c r="ER267" i="3"/>
  <c r="D268" i="3"/>
  <c r="E268" i="3"/>
  <c r="F268" i="3"/>
  <c r="G268" i="3"/>
  <c r="H268" i="3"/>
  <c r="I268" i="3"/>
  <c r="J268" i="3"/>
  <c r="K268" i="3"/>
  <c r="L268" i="3"/>
  <c r="M268" i="3"/>
  <c r="N268" i="3"/>
  <c r="O268" i="3"/>
  <c r="P268" i="3"/>
  <c r="Q268" i="3"/>
  <c r="R268" i="3"/>
  <c r="S268" i="3"/>
  <c r="T268" i="3"/>
  <c r="U268" i="3"/>
  <c r="V268" i="3"/>
  <c r="W268" i="3"/>
  <c r="X268" i="3"/>
  <c r="Y268" i="3"/>
  <c r="Z268" i="3"/>
  <c r="AA268" i="3"/>
  <c r="AB268" i="3"/>
  <c r="AC268" i="3"/>
  <c r="AD268" i="3"/>
  <c r="AE268" i="3"/>
  <c r="AF268" i="3"/>
  <c r="AG268" i="3"/>
  <c r="AH268" i="3"/>
  <c r="AI268" i="3"/>
  <c r="AJ268" i="3"/>
  <c r="AK268" i="3"/>
  <c r="AL268" i="3"/>
  <c r="AM268" i="3"/>
  <c r="AN268" i="3"/>
  <c r="AO268" i="3"/>
  <c r="AP268" i="3"/>
  <c r="AQ268" i="3"/>
  <c r="AR268" i="3"/>
  <c r="AS268" i="3"/>
  <c r="AT268" i="3"/>
  <c r="AU268" i="3"/>
  <c r="AV268" i="3"/>
  <c r="AW268" i="3"/>
  <c r="AX268" i="3"/>
  <c r="AY268" i="3"/>
  <c r="AZ268" i="3"/>
  <c r="BA268" i="3"/>
  <c r="BB268" i="3"/>
  <c r="BC268" i="3"/>
  <c r="BD268" i="3"/>
  <c r="BE268" i="3"/>
  <c r="BF268" i="3"/>
  <c r="BG268" i="3"/>
  <c r="BH268" i="3"/>
  <c r="BI268" i="3"/>
  <c r="BJ268" i="3"/>
  <c r="BK268" i="3"/>
  <c r="BL268" i="3"/>
  <c r="BM268" i="3"/>
  <c r="BN268" i="3"/>
  <c r="BO268" i="3"/>
  <c r="BP268" i="3"/>
  <c r="BQ268" i="3"/>
  <c r="BR268" i="3"/>
  <c r="BS268" i="3"/>
  <c r="BT268" i="3"/>
  <c r="BU268" i="3"/>
  <c r="BV268" i="3"/>
  <c r="BW268" i="3"/>
  <c r="BX268" i="3"/>
  <c r="BY268" i="3"/>
  <c r="BZ268" i="3"/>
  <c r="CA268" i="3"/>
  <c r="CB268" i="3"/>
  <c r="CC268" i="3"/>
  <c r="CD268" i="3"/>
  <c r="CE268" i="3"/>
  <c r="CF268" i="3"/>
  <c r="CG268" i="3"/>
  <c r="CH268" i="3"/>
  <c r="CI268" i="3"/>
  <c r="CJ268" i="3"/>
  <c r="CK268" i="3"/>
  <c r="CL268" i="3"/>
  <c r="CM268" i="3"/>
  <c r="CN268" i="3"/>
  <c r="CO268" i="3"/>
  <c r="CP268" i="3"/>
  <c r="CQ268" i="3"/>
  <c r="CR268" i="3"/>
  <c r="CS268" i="3"/>
  <c r="CT268" i="3"/>
  <c r="CU268" i="3"/>
  <c r="CV268" i="3"/>
  <c r="CW268" i="3"/>
  <c r="CX268" i="3"/>
  <c r="CY268" i="3"/>
  <c r="CZ268" i="3"/>
  <c r="DA268" i="3"/>
  <c r="DB268" i="3"/>
  <c r="DC268" i="3"/>
  <c r="DD268" i="3"/>
  <c r="DE268" i="3"/>
  <c r="DF268" i="3"/>
  <c r="DG268" i="3"/>
  <c r="DH268" i="3"/>
  <c r="DI268" i="3"/>
  <c r="DJ268" i="3"/>
  <c r="DK268" i="3"/>
  <c r="DL268" i="3"/>
  <c r="DM268" i="3"/>
  <c r="DN268" i="3"/>
  <c r="DO268" i="3"/>
  <c r="DP268" i="3"/>
  <c r="DQ268" i="3"/>
  <c r="DR268" i="3"/>
  <c r="DS268" i="3"/>
  <c r="DT268" i="3"/>
  <c r="DU268" i="3"/>
  <c r="DV268" i="3"/>
  <c r="DW268" i="3"/>
  <c r="DX268" i="3"/>
  <c r="DY268" i="3"/>
  <c r="DZ268" i="3"/>
  <c r="EA268" i="3"/>
  <c r="EB268" i="3"/>
  <c r="EC268" i="3"/>
  <c r="ED268" i="3"/>
  <c r="EE268" i="3"/>
  <c r="EF268" i="3"/>
  <c r="EG268" i="3"/>
  <c r="EH268" i="3"/>
  <c r="EI268" i="3"/>
  <c r="EJ268" i="3"/>
  <c r="EK268" i="3"/>
  <c r="EL268" i="3"/>
  <c r="EM268" i="3"/>
  <c r="EN268" i="3"/>
  <c r="EO268" i="3"/>
  <c r="EP268" i="3"/>
  <c r="EQ268" i="3"/>
  <c r="ER268" i="3"/>
  <c r="D269" i="3"/>
  <c r="E269" i="3"/>
  <c r="F269" i="3"/>
  <c r="G269" i="3"/>
  <c r="H269" i="3"/>
  <c r="I269" i="3"/>
  <c r="J269" i="3"/>
  <c r="K269" i="3"/>
  <c r="L269" i="3"/>
  <c r="M269" i="3"/>
  <c r="N269" i="3"/>
  <c r="O269" i="3"/>
  <c r="P269" i="3"/>
  <c r="Q269" i="3"/>
  <c r="R269" i="3"/>
  <c r="S269" i="3"/>
  <c r="T269" i="3"/>
  <c r="U269" i="3"/>
  <c r="V269" i="3"/>
  <c r="W269" i="3"/>
  <c r="X269" i="3"/>
  <c r="Y269" i="3"/>
  <c r="Z269" i="3"/>
  <c r="AA269" i="3"/>
  <c r="AB269" i="3"/>
  <c r="AC269" i="3"/>
  <c r="AD269" i="3"/>
  <c r="AE269" i="3"/>
  <c r="AF269" i="3"/>
  <c r="AG269" i="3"/>
  <c r="AH269" i="3"/>
  <c r="AI269" i="3"/>
  <c r="AJ269" i="3"/>
  <c r="AK269" i="3"/>
  <c r="AL269" i="3"/>
  <c r="AM269" i="3"/>
  <c r="AN269" i="3"/>
  <c r="AO269" i="3"/>
  <c r="AP269" i="3"/>
  <c r="AQ269" i="3"/>
  <c r="AR269" i="3"/>
  <c r="AS269" i="3"/>
  <c r="AT269" i="3"/>
  <c r="AU269" i="3"/>
  <c r="AV269" i="3"/>
  <c r="AW269" i="3"/>
  <c r="AX269" i="3"/>
  <c r="AY269" i="3"/>
  <c r="AZ269" i="3"/>
  <c r="BA269" i="3"/>
  <c r="BB269" i="3"/>
  <c r="BC269" i="3"/>
  <c r="BD269" i="3"/>
  <c r="BE269" i="3"/>
  <c r="BF269" i="3"/>
  <c r="BG269" i="3"/>
  <c r="BH269" i="3"/>
  <c r="BI269" i="3"/>
  <c r="BJ269" i="3"/>
  <c r="BK269" i="3"/>
  <c r="BL269" i="3"/>
  <c r="BM269" i="3"/>
  <c r="BN269" i="3"/>
  <c r="BO269" i="3"/>
  <c r="BP269" i="3"/>
  <c r="BQ269" i="3"/>
  <c r="BR269" i="3"/>
  <c r="BS269" i="3"/>
  <c r="BT269" i="3"/>
  <c r="BU269" i="3"/>
  <c r="BV269" i="3"/>
  <c r="BW269" i="3"/>
  <c r="BX269" i="3"/>
  <c r="BY269" i="3"/>
  <c r="BZ269" i="3"/>
  <c r="CA269" i="3"/>
  <c r="CB269" i="3"/>
  <c r="CC269" i="3"/>
  <c r="CD269" i="3"/>
  <c r="CE269" i="3"/>
  <c r="CF269" i="3"/>
  <c r="CG269" i="3"/>
  <c r="CH269" i="3"/>
  <c r="CI269" i="3"/>
  <c r="CJ269" i="3"/>
  <c r="CK269" i="3"/>
  <c r="CL269" i="3"/>
  <c r="CM269" i="3"/>
  <c r="CN269" i="3"/>
  <c r="CO269" i="3"/>
  <c r="CP269" i="3"/>
  <c r="CQ269" i="3"/>
  <c r="CR269" i="3"/>
  <c r="CS269" i="3"/>
  <c r="CT269" i="3"/>
  <c r="CU269" i="3"/>
  <c r="CV269" i="3"/>
  <c r="CW269" i="3"/>
  <c r="CX269" i="3"/>
  <c r="CY269" i="3"/>
  <c r="CZ269" i="3"/>
  <c r="DA269" i="3"/>
  <c r="DB269" i="3"/>
  <c r="DC269" i="3"/>
  <c r="DD269" i="3"/>
  <c r="DE269" i="3"/>
  <c r="DF269" i="3"/>
  <c r="DG269" i="3"/>
  <c r="DH269" i="3"/>
  <c r="DI269" i="3"/>
  <c r="DJ269" i="3"/>
  <c r="DK269" i="3"/>
  <c r="DL269" i="3"/>
  <c r="DM269" i="3"/>
  <c r="DN269" i="3"/>
  <c r="DO269" i="3"/>
  <c r="DP269" i="3"/>
  <c r="DQ269" i="3"/>
  <c r="DR269" i="3"/>
  <c r="DS269" i="3"/>
  <c r="DT269" i="3"/>
  <c r="DU269" i="3"/>
  <c r="DV269" i="3"/>
  <c r="DW269" i="3"/>
  <c r="DX269" i="3"/>
  <c r="DY269" i="3"/>
  <c r="DZ269" i="3"/>
  <c r="EA269" i="3"/>
  <c r="EB269" i="3"/>
  <c r="EC269" i="3"/>
  <c r="ED269" i="3"/>
  <c r="EE269" i="3"/>
  <c r="EF269" i="3"/>
  <c r="EG269" i="3"/>
  <c r="EH269" i="3"/>
  <c r="EI269" i="3"/>
  <c r="EJ269" i="3"/>
  <c r="EK269" i="3"/>
  <c r="EL269" i="3"/>
  <c r="EM269" i="3"/>
  <c r="EN269" i="3"/>
  <c r="EO269" i="3"/>
  <c r="EP269" i="3"/>
  <c r="EQ269" i="3"/>
  <c r="ER269" i="3"/>
  <c r="D270" i="3"/>
  <c r="E270" i="3"/>
  <c r="F270" i="3"/>
  <c r="G270" i="3"/>
  <c r="H270" i="3"/>
  <c r="I270" i="3"/>
  <c r="J270" i="3"/>
  <c r="K270" i="3"/>
  <c r="L270" i="3"/>
  <c r="M270" i="3"/>
  <c r="N270" i="3"/>
  <c r="O270" i="3"/>
  <c r="P270" i="3"/>
  <c r="Q270" i="3"/>
  <c r="R270" i="3"/>
  <c r="S270" i="3"/>
  <c r="T270" i="3"/>
  <c r="U270" i="3"/>
  <c r="V270" i="3"/>
  <c r="W270" i="3"/>
  <c r="X270" i="3"/>
  <c r="Y270" i="3"/>
  <c r="Z270" i="3"/>
  <c r="AA270" i="3"/>
  <c r="AB270" i="3"/>
  <c r="AC270" i="3"/>
  <c r="AD270" i="3"/>
  <c r="AE270" i="3"/>
  <c r="AF270" i="3"/>
  <c r="AG270" i="3"/>
  <c r="AH270" i="3"/>
  <c r="AI270" i="3"/>
  <c r="AJ270" i="3"/>
  <c r="AK270" i="3"/>
  <c r="AL270" i="3"/>
  <c r="AM270" i="3"/>
  <c r="AN270" i="3"/>
  <c r="AO270" i="3"/>
  <c r="AP270" i="3"/>
  <c r="AQ270" i="3"/>
  <c r="AR270" i="3"/>
  <c r="AS270" i="3"/>
  <c r="AT270" i="3"/>
  <c r="AU270" i="3"/>
  <c r="AV270" i="3"/>
  <c r="AW270" i="3"/>
  <c r="AX270" i="3"/>
  <c r="AY270" i="3"/>
  <c r="AZ270" i="3"/>
  <c r="BA270" i="3"/>
  <c r="BB270" i="3"/>
  <c r="BC270" i="3"/>
  <c r="BD270" i="3"/>
  <c r="BE270" i="3"/>
  <c r="BF270" i="3"/>
  <c r="BG270" i="3"/>
  <c r="BH270" i="3"/>
  <c r="BI270" i="3"/>
  <c r="BJ270" i="3"/>
  <c r="BK270" i="3"/>
  <c r="BL270" i="3"/>
  <c r="BM270" i="3"/>
  <c r="BN270" i="3"/>
  <c r="BO270" i="3"/>
  <c r="BP270" i="3"/>
  <c r="BQ270" i="3"/>
  <c r="BR270" i="3"/>
  <c r="BS270" i="3"/>
  <c r="BT270" i="3"/>
  <c r="BU270" i="3"/>
  <c r="BV270" i="3"/>
  <c r="BW270" i="3"/>
  <c r="BX270" i="3"/>
  <c r="BY270" i="3"/>
  <c r="BZ270" i="3"/>
  <c r="CA270" i="3"/>
  <c r="CB270" i="3"/>
  <c r="CC270" i="3"/>
  <c r="CD270" i="3"/>
  <c r="CE270" i="3"/>
  <c r="CF270" i="3"/>
  <c r="CG270" i="3"/>
  <c r="CH270" i="3"/>
  <c r="CI270" i="3"/>
  <c r="CJ270" i="3"/>
  <c r="CK270" i="3"/>
  <c r="CL270" i="3"/>
  <c r="CM270" i="3"/>
  <c r="CN270" i="3"/>
  <c r="CO270" i="3"/>
  <c r="CP270" i="3"/>
  <c r="CQ270" i="3"/>
  <c r="CR270" i="3"/>
  <c r="CS270" i="3"/>
  <c r="CT270" i="3"/>
  <c r="CU270" i="3"/>
  <c r="CV270" i="3"/>
  <c r="CW270" i="3"/>
  <c r="CX270" i="3"/>
  <c r="CY270" i="3"/>
  <c r="CZ270" i="3"/>
  <c r="DA270" i="3"/>
  <c r="DB270" i="3"/>
  <c r="DC270" i="3"/>
  <c r="DD270" i="3"/>
  <c r="DE270" i="3"/>
  <c r="DF270" i="3"/>
  <c r="DG270" i="3"/>
  <c r="DH270" i="3"/>
  <c r="DI270" i="3"/>
  <c r="DJ270" i="3"/>
  <c r="DK270" i="3"/>
  <c r="DL270" i="3"/>
  <c r="DM270" i="3"/>
  <c r="DN270" i="3"/>
  <c r="DO270" i="3"/>
  <c r="DP270" i="3"/>
  <c r="DQ270" i="3"/>
  <c r="DR270" i="3"/>
  <c r="DS270" i="3"/>
  <c r="DT270" i="3"/>
  <c r="DU270" i="3"/>
  <c r="DV270" i="3"/>
  <c r="DW270" i="3"/>
  <c r="DX270" i="3"/>
  <c r="DY270" i="3"/>
  <c r="DZ270" i="3"/>
  <c r="EA270" i="3"/>
  <c r="EB270" i="3"/>
  <c r="EC270" i="3"/>
  <c r="ED270" i="3"/>
  <c r="EE270" i="3"/>
  <c r="EF270" i="3"/>
  <c r="EG270" i="3"/>
  <c r="EH270" i="3"/>
  <c r="EI270" i="3"/>
  <c r="EJ270" i="3"/>
  <c r="EK270" i="3"/>
  <c r="EL270" i="3"/>
  <c r="EM270" i="3"/>
  <c r="EN270" i="3"/>
  <c r="EO270" i="3"/>
  <c r="EP270" i="3"/>
  <c r="EQ270" i="3"/>
  <c r="ER270" i="3"/>
  <c r="D271" i="3"/>
  <c r="E271" i="3"/>
  <c r="F271" i="3"/>
  <c r="G271" i="3"/>
  <c r="H271" i="3"/>
  <c r="I271" i="3"/>
  <c r="J271" i="3"/>
  <c r="K271" i="3"/>
  <c r="L271" i="3"/>
  <c r="M271" i="3"/>
  <c r="N271" i="3"/>
  <c r="O271" i="3"/>
  <c r="P271" i="3"/>
  <c r="Q271" i="3"/>
  <c r="R271" i="3"/>
  <c r="S271" i="3"/>
  <c r="T271" i="3"/>
  <c r="U271" i="3"/>
  <c r="V271" i="3"/>
  <c r="W271" i="3"/>
  <c r="X271" i="3"/>
  <c r="Y271" i="3"/>
  <c r="Z271" i="3"/>
  <c r="AA271" i="3"/>
  <c r="AB271" i="3"/>
  <c r="AC271" i="3"/>
  <c r="AD271" i="3"/>
  <c r="AE271" i="3"/>
  <c r="AF271" i="3"/>
  <c r="AG271" i="3"/>
  <c r="AH271" i="3"/>
  <c r="AI271" i="3"/>
  <c r="AJ271" i="3"/>
  <c r="AK271" i="3"/>
  <c r="AL271" i="3"/>
  <c r="AM271" i="3"/>
  <c r="AN271" i="3"/>
  <c r="AO271" i="3"/>
  <c r="AP271" i="3"/>
  <c r="AQ271" i="3"/>
  <c r="AR271" i="3"/>
  <c r="AS271" i="3"/>
  <c r="AT271" i="3"/>
  <c r="AU271" i="3"/>
  <c r="AV271" i="3"/>
  <c r="AW271" i="3"/>
  <c r="AX271" i="3"/>
  <c r="AY271" i="3"/>
  <c r="AZ271" i="3"/>
  <c r="BA271" i="3"/>
  <c r="BB271" i="3"/>
  <c r="BC271" i="3"/>
  <c r="BD271" i="3"/>
  <c r="BE271" i="3"/>
  <c r="BF271" i="3"/>
  <c r="BG271" i="3"/>
  <c r="BH271" i="3"/>
  <c r="BI271" i="3"/>
  <c r="BJ271" i="3"/>
  <c r="BK271" i="3"/>
  <c r="BL271" i="3"/>
  <c r="BM271" i="3"/>
  <c r="BN271" i="3"/>
  <c r="BO271" i="3"/>
  <c r="BP271" i="3"/>
  <c r="BQ271" i="3"/>
  <c r="BR271" i="3"/>
  <c r="BS271" i="3"/>
  <c r="BT271" i="3"/>
  <c r="BU271" i="3"/>
  <c r="BV271" i="3"/>
  <c r="BW271" i="3"/>
  <c r="BX271" i="3"/>
  <c r="BY271" i="3"/>
  <c r="BZ271" i="3"/>
  <c r="CA271" i="3"/>
  <c r="CB271" i="3"/>
  <c r="CC271" i="3"/>
  <c r="CD271" i="3"/>
  <c r="CE271" i="3"/>
  <c r="CF271" i="3"/>
  <c r="CG271" i="3"/>
  <c r="CH271" i="3"/>
  <c r="CI271" i="3"/>
  <c r="CJ271" i="3"/>
  <c r="CK271" i="3"/>
  <c r="CL271" i="3"/>
  <c r="CM271" i="3"/>
  <c r="CN271" i="3"/>
  <c r="CO271" i="3"/>
  <c r="CP271" i="3"/>
  <c r="CQ271" i="3"/>
  <c r="CR271" i="3"/>
  <c r="CS271" i="3"/>
  <c r="CT271" i="3"/>
  <c r="CU271" i="3"/>
  <c r="CV271" i="3"/>
  <c r="CW271" i="3"/>
  <c r="CX271" i="3"/>
  <c r="CY271" i="3"/>
  <c r="CZ271" i="3"/>
  <c r="DA271" i="3"/>
  <c r="DB271" i="3"/>
  <c r="DC271" i="3"/>
  <c r="DD271" i="3"/>
  <c r="DE271" i="3"/>
  <c r="DF271" i="3"/>
  <c r="DG271" i="3"/>
  <c r="DH271" i="3"/>
  <c r="DI271" i="3"/>
  <c r="DJ271" i="3"/>
  <c r="DK271" i="3"/>
  <c r="DL271" i="3"/>
  <c r="DM271" i="3"/>
  <c r="DN271" i="3"/>
  <c r="DO271" i="3"/>
  <c r="DP271" i="3"/>
  <c r="DQ271" i="3"/>
  <c r="DR271" i="3"/>
  <c r="DS271" i="3"/>
  <c r="DT271" i="3"/>
  <c r="DU271" i="3"/>
  <c r="DV271" i="3"/>
  <c r="DW271" i="3"/>
  <c r="DX271" i="3"/>
  <c r="DY271" i="3"/>
  <c r="DZ271" i="3"/>
  <c r="EA271" i="3"/>
  <c r="EB271" i="3"/>
  <c r="EC271" i="3"/>
  <c r="ED271" i="3"/>
  <c r="EE271" i="3"/>
  <c r="EF271" i="3"/>
  <c r="EG271" i="3"/>
  <c r="EH271" i="3"/>
  <c r="EI271" i="3"/>
  <c r="EJ271" i="3"/>
  <c r="EK271" i="3"/>
  <c r="EL271" i="3"/>
  <c r="EM271" i="3"/>
  <c r="EN271" i="3"/>
  <c r="EO271" i="3"/>
  <c r="EP271" i="3"/>
  <c r="EQ271" i="3"/>
  <c r="ER271" i="3"/>
  <c r="D272" i="3"/>
  <c r="E272" i="3"/>
  <c r="F272" i="3"/>
  <c r="G272" i="3"/>
  <c r="H272" i="3"/>
  <c r="I272" i="3"/>
  <c r="J272" i="3"/>
  <c r="K272" i="3"/>
  <c r="L272" i="3"/>
  <c r="M272" i="3"/>
  <c r="N272" i="3"/>
  <c r="O272" i="3"/>
  <c r="P272" i="3"/>
  <c r="Q272" i="3"/>
  <c r="R272" i="3"/>
  <c r="S272" i="3"/>
  <c r="T272" i="3"/>
  <c r="U272" i="3"/>
  <c r="V272" i="3"/>
  <c r="W272" i="3"/>
  <c r="X272" i="3"/>
  <c r="Y272" i="3"/>
  <c r="Z272" i="3"/>
  <c r="AA272" i="3"/>
  <c r="AB272" i="3"/>
  <c r="AC272" i="3"/>
  <c r="AD272" i="3"/>
  <c r="AE272" i="3"/>
  <c r="AF272" i="3"/>
  <c r="AG272" i="3"/>
  <c r="AH272" i="3"/>
  <c r="AI272" i="3"/>
  <c r="AJ272" i="3"/>
  <c r="AK272" i="3"/>
  <c r="AL272" i="3"/>
  <c r="AM272" i="3"/>
  <c r="AN272" i="3"/>
  <c r="AO272" i="3"/>
  <c r="AP272" i="3"/>
  <c r="AQ272" i="3"/>
  <c r="AR272" i="3"/>
  <c r="AS272" i="3"/>
  <c r="AT272" i="3"/>
  <c r="AU272" i="3"/>
  <c r="AV272" i="3"/>
  <c r="AW272" i="3"/>
  <c r="AX272" i="3"/>
  <c r="AY272" i="3"/>
  <c r="AZ272" i="3"/>
  <c r="BA272" i="3"/>
  <c r="BB272" i="3"/>
  <c r="BC272" i="3"/>
  <c r="BD272" i="3"/>
  <c r="BE272" i="3"/>
  <c r="BF272" i="3"/>
  <c r="BG272" i="3"/>
  <c r="BH272" i="3"/>
  <c r="BI272" i="3"/>
  <c r="BJ272" i="3"/>
  <c r="BK272" i="3"/>
  <c r="BL272" i="3"/>
  <c r="BM272" i="3"/>
  <c r="BN272" i="3"/>
  <c r="BO272" i="3"/>
  <c r="BP272" i="3"/>
  <c r="BQ272" i="3"/>
  <c r="BR272" i="3"/>
  <c r="BS272" i="3"/>
  <c r="BT272" i="3"/>
  <c r="BU272" i="3"/>
  <c r="BV272" i="3"/>
  <c r="BW272" i="3"/>
  <c r="BX272" i="3"/>
  <c r="BY272" i="3"/>
  <c r="BZ272" i="3"/>
  <c r="CA272" i="3"/>
  <c r="CB272" i="3"/>
  <c r="CC272" i="3"/>
  <c r="CD272" i="3"/>
  <c r="CE272" i="3"/>
  <c r="CF272" i="3"/>
  <c r="CG272" i="3"/>
  <c r="CH272" i="3"/>
  <c r="CI272" i="3"/>
  <c r="CJ272" i="3"/>
  <c r="CK272" i="3"/>
  <c r="CL272" i="3"/>
  <c r="CM272" i="3"/>
  <c r="CN272" i="3"/>
  <c r="CO272" i="3"/>
  <c r="CP272" i="3"/>
  <c r="CQ272" i="3"/>
  <c r="CR272" i="3"/>
  <c r="CS272" i="3"/>
  <c r="CT272" i="3"/>
  <c r="CU272" i="3"/>
  <c r="CV272" i="3"/>
  <c r="CW272" i="3"/>
  <c r="CX272" i="3"/>
  <c r="CY272" i="3"/>
  <c r="CZ272" i="3"/>
  <c r="DA272" i="3"/>
  <c r="DB272" i="3"/>
  <c r="DC272" i="3"/>
  <c r="DD272" i="3"/>
  <c r="DE272" i="3"/>
  <c r="DF272" i="3"/>
  <c r="DG272" i="3"/>
  <c r="DH272" i="3"/>
  <c r="DI272" i="3"/>
  <c r="DJ272" i="3"/>
  <c r="DK272" i="3"/>
  <c r="DL272" i="3"/>
  <c r="DM272" i="3"/>
  <c r="DN272" i="3"/>
  <c r="DO272" i="3"/>
  <c r="DP272" i="3"/>
  <c r="DQ272" i="3"/>
  <c r="DR272" i="3"/>
  <c r="DS272" i="3"/>
  <c r="DT272" i="3"/>
  <c r="DU272" i="3"/>
  <c r="DV272" i="3"/>
  <c r="DW272" i="3"/>
  <c r="DX272" i="3"/>
  <c r="DY272" i="3"/>
  <c r="DZ272" i="3"/>
  <c r="EA272" i="3"/>
  <c r="EB272" i="3"/>
  <c r="EC272" i="3"/>
  <c r="ED272" i="3"/>
  <c r="EE272" i="3"/>
  <c r="EF272" i="3"/>
  <c r="EG272" i="3"/>
  <c r="EH272" i="3"/>
  <c r="EI272" i="3"/>
  <c r="EJ272" i="3"/>
  <c r="EK272" i="3"/>
  <c r="EL272" i="3"/>
  <c r="EM272" i="3"/>
  <c r="EN272" i="3"/>
  <c r="EO272" i="3"/>
  <c r="EP272" i="3"/>
  <c r="EQ272" i="3"/>
  <c r="ER272" i="3"/>
  <c r="D273" i="3"/>
  <c r="E273" i="3"/>
  <c r="F273" i="3"/>
  <c r="G273" i="3"/>
  <c r="H273" i="3"/>
  <c r="I273" i="3"/>
  <c r="J273" i="3"/>
  <c r="K273" i="3"/>
  <c r="L273" i="3"/>
  <c r="M273" i="3"/>
  <c r="N273" i="3"/>
  <c r="O273" i="3"/>
  <c r="P273" i="3"/>
  <c r="Q273" i="3"/>
  <c r="R273" i="3"/>
  <c r="S273" i="3"/>
  <c r="T273" i="3"/>
  <c r="U273" i="3"/>
  <c r="V273" i="3"/>
  <c r="W273" i="3"/>
  <c r="X273" i="3"/>
  <c r="Y273" i="3"/>
  <c r="Z273" i="3"/>
  <c r="AA273" i="3"/>
  <c r="AB273" i="3"/>
  <c r="AC273" i="3"/>
  <c r="AD273" i="3"/>
  <c r="AE273" i="3"/>
  <c r="AF273" i="3"/>
  <c r="AG273" i="3"/>
  <c r="AH273" i="3"/>
  <c r="AI273" i="3"/>
  <c r="AJ273" i="3"/>
  <c r="AK273" i="3"/>
  <c r="AL273" i="3"/>
  <c r="AM273" i="3"/>
  <c r="AN273" i="3"/>
  <c r="AO273" i="3"/>
  <c r="AP273" i="3"/>
  <c r="AQ273" i="3"/>
  <c r="AR273" i="3"/>
  <c r="AS273" i="3"/>
  <c r="AT273" i="3"/>
  <c r="AU273" i="3"/>
  <c r="AV273" i="3"/>
  <c r="AW273" i="3"/>
  <c r="AX273" i="3"/>
  <c r="AY273" i="3"/>
  <c r="AZ273" i="3"/>
  <c r="BA273" i="3"/>
  <c r="BB273" i="3"/>
  <c r="BC273" i="3"/>
  <c r="BD273" i="3"/>
  <c r="BE273" i="3"/>
  <c r="BF273" i="3"/>
  <c r="BG273" i="3"/>
  <c r="BH273" i="3"/>
  <c r="BI273" i="3"/>
  <c r="BJ273" i="3"/>
  <c r="BK273" i="3"/>
  <c r="BL273" i="3"/>
  <c r="BM273" i="3"/>
  <c r="BN273" i="3"/>
  <c r="BO273" i="3"/>
  <c r="BP273" i="3"/>
  <c r="BQ273" i="3"/>
  <c r="BR273" i="3"/>
  <c r="BS273" i="3"/>
  <c r="BT273" i="3"/>
  <c r="BU273" i="3"/>
  <c r="BV273" i="3"/>
  <c r="BW273" i="3"/>
  <c r="BX273" i="3"/>
  <c r="BY273" i="3"/>
  <c r="BZ273" i="3"/>
  <c r="CA273" i="3"/>
  <c r="CB273" i="3"/>
  <c r="CC273" i="3"/>
  <c r="CD273" i="3"/>
  <c r="CE273" i="3"/>
  <c r="CF273" i="3"/>
  <c r="CG273" i="3"/>
  <c r="CH273" i="3"/>
  <c r="CI273" i="3"/>
  <c r="CJ273" i="3"/>
  <c r="CK273" i="3"/>
  <c r="CL273" i="3"/>
  <c r="CM273" i="3"/>
  <c r="CN273" i="3"/>
  <c r="CO273" i="3"/>
  <c r="CP273" i="3"/>
  <c r="CQ273" i="3"/>
  <c r="CR273" i="3"/>
  <c r="CS273" i="3"/>
  <c r="CT273" i="3"/>
  <c r="CU273" i="3"/>
  <c r="CV273" i="3"/>
  <c r="CW273" i="3"/>
  <c r="CX273" i="3"/>
  <c r="CY273" i="3"/>
  <c r="CZ273" i="3"/>
  <c r="DA273" i="3"/>
  <c r="DB273" i="3"/>
  <c r="DC273" i="3"/>
  <c r="DD273" i="3"/>
  <c r="DE273" i="3"/>
  <c r="DF273" i="3"/>
  <c r="DG273" i="3"/>
  <c r="DH273" i="3"/>
  <c r="DI273" i="3"/>
  <c r="DJ273" i="3"/>
  <c r="DK273" i="3"/>
  <c r="DL273" i="3"/>
  <c r="DM273" i="3"/>
  <c r="DN273" i="3"/>
  <c r="DO273" i="3"/>
  <c r="DP273" i="3"/>
  <c r="DQ273" i="3"/>
  <c r="DR273" i="3"/>
  <c r="DS273" i="3"/>
  <c r="DT273" i="3"/>
  <c r="DU273" i="3"/>
  <c r="DV273" i="3"/>
  <c r="DW273" i="3"/>
  <c r="DX273" i="3"/>
  <c r="DY273" i="3"/>
  <c r="DZ273" i="3"/>
  <c r="EA273" i="3"/>
  <c r="EB273" i="3"/>
  <c r="EC273" i="3"/>
  <c r="ED273" i="3"/>
  <c r="EE273" i="3"/>
  <c r="EF273" i="3"/>
  <c r="EG273" i="3"/>
  <c r="EH273" i="3"/>
  <c r="EI273" i="3"/>
  <c r="EJ273" i="3"/>
  <c r="EK273" i="3"/>
  <c r="EL273" i="3"/>
  <c r="EM273" i="3"/>
  <c r="EN273" i="3"/>
  <c r="EO273" i="3"/>
  <c r="EP273" i="3"/>
  <c r="EQ273" i="3"/>
  <c r="ER273" i="3"/>
  <c r="D274" i="3"/>
  <c r="E274" i="3"/>
  <c r="F274" i="3"/>
  <c r="G274" i="3"/>
  <c r="H274" i="3"/>
  <c r="I274" i="3"/>
  <c r="J274" i="3"/>
  <c r="K274" i="3"/>
  <c r="L274" i="3"/>
  <c r="M274" i="3"/>
  <c r="N274" i="3"/>
  <c r="O274" i="3"/>
  <c r="P274" i="3"/>
  <c r="Q274" i="3"/>
  <c r="R274" i="3"/>
  <c r="S274" i="3"/>
  <c r="T274" i="3"/>
  <c r="U274" i="3"/>
  <c r="V274" i="3"/>
  <c r="W274" i="3"/>
  <c r="X274" i="3"/>
  <c r="Y274" i="3"/>
  <c r="Z274" i="3"/>
  <c r="AA274" i="3"/>
  <c r="AB274" i="3"/>
  <c r="AC274" i="3"/>
  <c r="AD274" i="3"/>
  <c r="AE274" i="3"/>
  <c r="AF274" i="3"/>
  <c r="AG274" i="3"/>
  <c r="AH274" i="3"/>
  <c r="AI274" i="3"/>
  <c r="AJ274" i="3"/>
  <c r="AK274" i="3"/>
  <c r="AL274" i="3"/>
  <c r="AM274" i="3"/>
  <c r="AN274" i="3"/>
  <c r="AO274" i="3"/>
  <c r="AP274" i="3"/>
  <c r="AQ274" i="3"/>
  <c r="AR274" i="3"/>
  <c r="AS274" i="3"/>
  <c r="AT274" i="3"/>
  <c r="AU274" i="3"/>
  <c r="AV274" i="3"/>
  <c r="AW274" i="3"/>
  <c r="AX274" i="3"/>
  <c r="AY274" i="3"/>
  <c r="AZ274" i="3"/>
  <c r="BA274" i="3"/>
  <c r="BB274" i="3"/>
  <c r="BC274" i="3"/>
  <c r="BD274" i="3"/>
  <c r="BE274" i="3"/>
  <c r="BF274" i="3"/>
  <c r="BG274" i="3"/>
  <c r="BH274" i="3"/>
  <c r="BI274" i="3"/>
  <c r="BJ274" i="3"/>
  <c r="BK274" i="3"/>
  <c r="BL274" i="3"/>
  <c r="BM274" i="3"/>
  <c r="BN274" i="3"/>
  <c r="BO274" i="3"/>
  <c r="BP274" i="3"/>
  <c r="BQ274" i="3"/>
  <c r="BR274" i="3"/>
  <c r="BS274" i="3"/>
  <c r="BT274" i="3"/>
  <c r="BU274" i="3"/>
  <c r="BV274" i="3"/>
  <c r="BW274" i="3"/>
  <c r="BX274" i="3"/>
  <c r="BY274" i="3"/>
  <c r="BZ274" i="3"/>
  <c r="CA274" i="3"/>
  <c r="CB274" i="3"/>
  <c r="CC274" i="3"/>
  <c r="CD274" i="3"/>
  <c r="CE274" i="3"/>
  <c r="CF274" i="3"/>
  <c r="CG274" i="3"/>
  <c r="CH274" i="3"/>
  <c r="CI274" i="3"/>
  <c r="CJ274" i="3"/>
  <c r="CK274" i="3"/>
  <c r="CL274" i="3"/>
  <c r="CM274" i="3"/>
  <c r="CN274" i="3"/>
  <c r="CO274" i="3"/>
  <c r="CP274" i="3"/>
  <c r="CQ274" i="3"/>
  <c r="CR274" i="3"/>
  <c r="CS274" i="3"/>
  <c r="CT274" i="3"/>
  <c r="CU274" i="3"/>
  <c r="CV274" i="3"/>
  <c r="CW274" i="3"/>
  <c r="CX274" i="3"/>
  <c r="CY274" i="3"/>
  <c r="CZ274" i="3"/>
  <c r="DA274" i="3"/>
  <c r="DB274" i="3"/>
  <c r="DC274" i="3"/>
  <c r="DD274" i="3"/>
  <c r="DE274" i="3"/>
  <c r="DF274" i="3"/>
  <c r="DG274" i="3"/>
  <c r="DH274" i="3"/>
  <c r="DI274" i="3"/>
  <c r="DJ274" i="3"/>
  <c r="DK274" i="3"/>
  <c r="DL274" i="3"/>
  <c r="DM274" i="3"/>
  <c r="DN274" i="3"/>
  <c r="DO274" i="3"/>
  <c r="DP274" i="3"/>
  <c r="DQ274" i="3"/>
  <c r="DR274" i="3"/>
  <c r="DS274" i="3"/>
  <c r="DT274" i="3"/>
  <c r="DU274" i="3"/>
  <c r="DV274" i="3"/>
  <c r="DW274" i="3"/>
  <c r="DX274" i="3"/>
  <c r="DY274" i="3"/>
  <c r="DZ274" i="3"/>
  <c r="EA274" i="3"/>
  <c r="EB274" i="3"/>
  <c r="EC274" i="3"/>
  <c r="ED274" i="3"/>
  <c r="EE274" i="3"/>
  <c r="EF274" i="3"/>
  <c r="EG274" i="3"/>
  <c r="EH274" i="3"/>
  <c r="EI274" i="3"/>
  <c r="EJ274" i="3"/>
  <c r="EK274" i="3"/>
  <c r="EL274" i="3"/>
  <c r="EM274" i="3"/>
  <c r="EN274" i="3"/>
  <c r="EO274" i="3"/>
  <c r="EP274" i="3"/>
  <c r="EQ274" i="3"/>
  <c r="ER274" i="3"/>
  <c r="D275" i="3"/>
  <c r="E275" i="3"/>
  <c r="F275" i="3"/>
  <c r="G275" i="3"/>
  <c r="H275" i="3"/>
  <c r="I275" i="3"/>
  <c r="J275" i="3"/>
  <c r="K275" i="3"/>
  <c r="L275" i="3"/>
  <c r="M275" i="3"/>
  <c r="N275" i="3"/>
  <c r="O275" i="3"/>
  <c r="P275" i="3"/>
  <c r="Q275" i="3"/>
  <c r="R275" i="3"/>
  <c r="S275" i="3"/>
  <c r="T275" i="3"/>
  <c r="U275" i="3"/>
  <c r="V275" i="3"/>
  <c r="W275" i="3"/>
  <c r="X275" i="3"/>
  <c r="Y275" i="3"/>
  <c r="Z275" i="3"/>
  <c r="AA275" i="3"/>
  <c r="AB275" i="3"/>
  <c r="AC275" i="3"/>
  <c r="AD275" i="3"/>
  <c r="AE275" i="3"/>
  <c r="AF275" i="3"/>
  <c r="AG275" i="3"/>
  <c r="AH275" i="3"/>
  <c r="AI275" i="3"/>
  <c r="AJ275" i="3"/>
  <c r="AK275" i="3"/>
  <c r="AL275" i="3"/>
  <c r="AM275" i="3"/>
  <c r="AN275" i="3"/>
  <c r="AO275" i="3"/>
  <c r="AP275" i="3"/>
  <c r="AQ275" i="3"/>
  <c r="AR275" i="3"/>
  <c r="AS275" i="3"/>
  <c r="AT275" i="3"/>
  <c r="AU275" i="3"/>
  <c r="AV275" i="3"/>
  <c r="AW275" i="3"/>
  <c r="AX275" i="3"/>
  <c r="AY275" i="3"/>
  <c r="AZ275" i="3"/>
  <c r="BA275" i="3"/>
  <c r="BB275" i="3"/>
  <c r="BC275" i="3"/>
  <c r="BD275" i="3"/>
  <c r="BE275" i="3"/>
  <c r="BF275" i="3"/>
  <c r="BG275" i="3"/>
  <c r="BH275" i="3"/>
  <c r="BI275" i="3"/>
  <c r="BJ275" i="3"/>
  <c r="BK275" i="3"/>
  <c r="BL275" i="3"/>
  <c r="BM275" i="3"/>
  <c r="BN275" i="3"/>
  <c r="BO275" i="3"/>
  <c r="BP275" i="3"/>
  <c r="BQ275" i="3"/>
  <c r="BR275" i="3"/>
  <c r="BS275" i="3"/>
  <c r="BT275" i="3"/>
  <c r="BU275" i="3"/>
  <c r="BV275" i="3"/>
  <c r="BW275" i="3"/>
  <c r="BX275" i="3"/>
  <c r="BY275" i="3"/>
  <c r="BZ275" i="3"/>
  <c r="CA275" i="3"/>
  <c r="CB275" i="3"/>
  <c r="CC275" i="3"/>
  <c r="CD275" i="3"/>
  <c r="CE275" i="3"/>
  <c r="CF275" i="3"/>
  <c r="CG275" i="3"/>
  <c r="CH275" i="3"/>
  <c r="CI275" i="3"/>
  <c r="CJ275" i="3"/>
  <c r="CK275" i="3"/>
  <c r="CL275" i="3"/>
  <c r="CM275" i="3"/>
  <c r="CN275" i="3"/>
  <c r="CO275" i="3"/>
  <c r="CP275" i="3"/>
  <c r="CQ275" i="3"/>
  <c r="CR275" i="3"/>
  <c r="CS275" i="3"/>
  <c r="CT275" i="3"/>
  <c r="CU275" i="3"/>
  <c r="CV275" i="3"/>
  <c r="CW275" i="3"/>
  <c r="CX275" i="3"/>
  <c r="CY275" i="3"/>
  <c r="CZ275" i="3"/>
  <c r="DA275" i="3"/>
  <c r="DB275" i="3"/>
  <c r="DC275" i="3"/>
  <c r="DD275" i="3"/>
  <c r="DE275" i="3"/>
  <c r="DF275" i="3"/>
  <c r="DG275" i="3"/>
  <c r="DH275" i="3"/>
  <c r="DI275" i="3"/>
  <c r="DJ275" i="3"/>
  <c r="DK275" i="3"/>
  <c r="DL275" i="3"/>
  <c r="DM275" i="3"/>
  <c r="DN275" i="3"/>
  <c r="DO275" i="3"/>
  <c r="DP275" i="3"/>
  <c r="DQ275" i="3"/>
  <c r="DR275" i="3"/>
  <c r="DS275" i="3"/>
  <c r="DT275" i="3"/>
  <c r="DU275" i="3"/>
  <c r="DV275" i="3"/>
  <c r="DW275" i="3"/>
  <c r="DX275" i="3"/>
  <c r="DY275" i="3"/>
  <c r="DZ275" i="3"/>
  <c r="EA275" i="3"/>
  <c r="EB275" i="3"/>
  <c r="EC275" i="3"/>
  <c r="ED275" i="3"/>
  <c r="EE275" i="3"/>
  <c r="EF275" i="3"/>
  <c r="EG275" i="3"/>
  <c r="EH275" i="3"/>
  <c r="EI275" i="3"/>
  <c r="EJ275" i="3"/>
  <c r="EK275" i="3"/>
  <c r="EL275" i="3"/>
  <c r="EM275" i="3"/>
  <c r="EN275" i="3"/>
  <c r="EO275" i="3"/>
  <c r="EP275" i="3"/>
  <c r="EQ275" i="3"/>
  <c r="ER275" i="3"/>
  <c r="D276" i="3"/>
  <c r="E276" i="3"/>
  <c r="F276" i="3"/>
  <c r="G276" i="3"/>
  <c r="H276" i="3"/>
  <c r="I276" i="3"/>
  <c r="J276" i="3"/>
  <c r="K276" i="3"/>
  <c r="L276" i="3"/>
  <c r="M276" i="3"/>
  <c r="N276" i="3"/>
  <c r="O276" i="3"/>
  <c r="P276" i="3"/>
  <c r="Q276" i="3"/>
  <c r="R276" i="3"/>
  <c r="S276" i="3"/>
  <c r="T276" i="3"/>
  <c r="U276" i="3"/>
  <c r="V276" i="3"/>
  <c r="W276" i="3"/>
  <c r="X276" i="3"/>
  <c r="Y276" i="3"/>
  <c r="Z276" i="3"/>
  <c r="AA276" i="3"/>
  <c r="AB276" i="3"/>
  <c r="AC276" i="3"/>
  <c r="AD276" i="3"/>
  <c r="AE276" i="3"/>
  <c r="AF276" i="3"/>
  <c r="AG276" i="3"/>
  <c r="AH276" i="3"/>
  <c r="AI276" i="3"/>
  <c r="AJ276" i="3"/>
  <c r="AK276" i="3"/>
  <c r="AL276" i="3"/>
  <c r="AM276" i="3"/>
  <c r="AN276" i="3"/>
  <c r="AO276" i="3"/>
  <c r="AP276" i="3"/>
  <c r="AQ276" i="3"/>
  <c r="AR276" i="3"/>
  <c r="AS276" i="3"/>
  <c r="AT276" i="3"/>
  <c r="AU276" i="3"/>
  <c r="AV276" i="3"/>
  <c r="AW276" i="3"/>
  <c r="AX276" i="3"/>
  <c r="AY276" i="3"/>
  <c r="AZ276" i="3"/>
  <c r="BA276" i="3"/>
  <c r="BB276" i="3"/>
  <c r="BC276" i="3"/>
  <c r="BD276" i="3"/>
  <c r="BE276" i="3"/>
  <c r="BF276" i="3"/>
  <c r="BG276" i="3"/>
  <c r="BH276" i="3"/>
  <c r="BI276" i="3"/>
  <c r="BJ276" i="3"/>
  <c r="BK276" i="3"/>
  <c r="BL276" i="3"/>
  <c r="BM276" i="3"/>
  <c r="BN276" i="3"/>
  <c r="BO276" i="3"/>
  <c r="BP276" i="3"/>
  <c r="BQ276" i="3"/>
  <c r="BR276" i="3"/>
  <c r="BS276" i="3"/>
  <c r="BT276" i="3"/>
  <c r="BU276" i="3"/>
  <c r="BV276" i="3"/>
  <c r="BW276" i="3"/>
  <c r="BX276" i="3"/>
  <c r="BY276" i="3"/>
  <c r="BZ276" i="3"/>
  <c r="CA276" i="3"/>
  <c r="CB276" i="3"/>
  <c r="CC276" i="3"/>
  <c r="CD276" i="3"/>
  <c r="CE276" i="3"/>
  <c r="CF276" i="3"/>
  <c r="CG276" i="3"/>
  <c r="CH276" i="3"/>
  <c r="CI276" i="3"/>
  <c r="CJ276" i="3"/>
  <c r="CK276" i="3"/>
  <c r="CL276" i="3"/>
  <c r="CM276" i="3"/>
  <c r="CN276" i="3"/>
  <c r="CO276" i="3"/>
  <c r="CP276" i="3"/>
  <c r="CQ276" i="3"/>
  <c r="CR276" i="3"/>
  <c r="CS276" i="3"/>
  <c r="CT276" i="3"/>
  <c r="CU276" i="3"/>
  <c r="CV276" i="3"/>
  <c r="CW276" i="3"/>
  <c r="CX276" i="3"/>
  <c r="CY276" i="3"/>
  <c r="CZ276" i="3"/>
  <c r="DA276" i="3"/>
  <c r="DB276" i="3"/>
  <c r="DC276" i="3"/>
  <c r="DD276" i="3"/>
  <c r="DE276" i="3"/>
  <c r="DF276" i="3"/>
  <c r="DG276" i="3"/>
  <c r="DH276" i="3"/>
  <c r="DI276" i="3"/>
  <c r="DJ276" i="3"/>
  <c r="DK276" i="3"/>
  <c r="DL276" i="3"/>
  <c r="DM276" i="3"/>
  <c r="DN276" i="3"/>
  <c r="DO276" i="3"/>
  <c r="DP276" i="3"/>
  <c r="DQ276" i="3"/>
  <c r="DR276" i="3"/>
  <c r="DS276" i="3"/>
  <c r="DT276" i="3"/>
  <c r="DU276" i="3"/>
  <c r="DV276" i="3"/>
  <c r="DW276" i="3"/>
  <c r="DX276" i="3"/>
  <c r="DY276" i="3"/>
  <c r="DZ276" i="3"/>
  <c r="EA276" i="3"/>
  <c r="EB276" i="3"/>
  <c r="EC276" i="3"/>
  <c r="ED276" i="3"/>
  <c r="EE276" i="3"/>
  <c r="EF276" i="3"/>
  <c r="EG276" i="3"/>
  <c r="EH276" i="3"/>
  <c r="EI276" i="3"/>
  <c r="EJ276" i="3"/>
  <c r="EK276" i="3"/>
  <c r="EL276" i="3"/>
  <c r="EM276" i="3"/>
  <c r="EN276" i="3"/>
  <c r="EO276" i="3"/>
  <c r="EP276" i="3"/>
  <c r="EQ276" i="3"/>
  <c r="ER276" i="3"/>
  <c r="D277" i="3"/>
  <c r="E277" i="3"/>
  <c r="F277" i="3"/>
  <c r="G277" i="3"/>
  <c r="H277" i="3"/>
  <c r="I277" i="3"/>
  <c r="J277" i="3"/>
  <c r="K277" i="3"/>
  <c r="L277" i="3"/>
  <c r="M277" i="3"/>
  <c r="N277" i="3"/>
  <c r="O277" i="3"/>
  <c r="P277" i="3"/>
  <c r="Q277" i="3"/>
  <c r="R277" i="3"/>
  <c r="S277" i="3"/>
  <c r="T277" i="3"/>
  <c r="U277" i="3"/>
  <c r="V277" i="3"/>
  <c r="W277" i="3"/>
  <c r="X277" i="3"/>
  <c r="Y277" i="3"/>
  <c r="Z277" i="3"/>
  <c r="AA277" i="3"/>
  <c r="AB277" i="3"/>
  <c r="AC277" i="3"/>
  <c r="AD277" i="3"/>
  <c r="AE277" i="3"/>
  <c r="AF277" i="3"/>
  <c r="AG277" i="3"/>
  <c r="AH277" i="3"/>
  <c r="AI277" i="3"/>
  <c r="AJ277" i="3"/>
  <c r="AK277" i="3"/>
  <c r="AL277" i="3"/>
  <c r="AM277" i="3"/>
  <c r="AN277" i="3"/>
  <c r="AO277" i="3"/>
  <c r="AP277" i="3"/>
  <c r="AQ277" i="3"/>
  <c r="AR277" i="3"/>
  <c r="AS277" i="3"/>
  <c r="AT277" i="3"/>
  <c r="AU277" i="3"/>
  <c r="AV277" i="3"/>
  <c r="AW277" i="3"/>
  <c r="AX277" i="3"/>
  <c r="AY277" i="3"/>
  <c r="AZ277" i="3"/>
  <c r="BA277" i="3"/>
  <c r="BB277" i="3"/>
  <c r="BC277" i="3"/>
  <c r="BD277" i="3"/>
  <c r="BE277" i="3"/>
  <c r="BF277" i="3"/>
  <c r="BG277" i="3"/>
  <c r="BH277" i="3"/>
  <c r="BI277" i="3"/>
  <c r="BJ277" i="3"/>
  <c r="BK277" i="3"/>
  <c r="BL277" i="3"/>
  <c r="BM277" i="3"/>
  <c r="BN277" i="3"/>
  <c r="BO277" i="3"/>
  <c r="BP277" i="3"/>
  <c r="BQ277" i="3"/>
  <c r="BR277" i="3"/>
  <c r="BS277" i="3"/>
  <c r="BT277" i="3"/>
  <c r="BU277" i="3"/>
  <c r="BV277" i="3"/>
  <c r="BW277" i="3"/>
  <c r="BX277" i="3"/>
  <c r="BY277" i="3"/>
  <c r="BZ277" i="3"/>
  <c r="CA277" i="3"/>
  <c r="CB277" i="3"/>
  <c r="CC277" i="3"/>
  <c r="CD277" i="3"/>
  <c r="CE277" i="3"/>
  <c r="CF277" i="3"/>
  <c r="CG277" i="3"/>
  <c r="CH277" i="3"/>
  <c r="CI277" i="3"/>
  <c r="CJ277" i="3"/>
  <c r="CK277" i="3"/>
  <c r="CL277" i="3"/>
  <c r="CM277" i="3"/>
  <c r="CN277" i="3"/>
  <c r="CO277" i="3"/>
  <c r="CP277" i="3"/>
  <c r="CQ277" i="3"/>
  <c r="CR277" i="3"/>
  <c r="CS277" i="3"/>
  <c r="CT277" i="3"/>
  <c r="CU277" i="3"/>
  <c r="CV277" i="3"/>
  <c r="CW277" i="3"/>
  <c r="CX277" i="3"/>
  <c r="CY277" i="3"/>
  <c r="CZ277" i="3"/>
  <c r="DA277" i="3"/>
  <c r="DB277" i="3"/>
  <c r="DC277" i="3"/>
  <c r="DD277" i="3"/>
  <c r="DE277" i="3"/>
  <c r="DF277" i="3"/>
  <c r="DG277" i="3"/>
  <c r="DH277" i="3"/>
  <c r="DI277" i="3"/>
  <c r="DJ277" i="3"/>
  <c r="DK277" i="3"/>
  <c r="DL277" i="3"/>
  <c r="DM277" i="3"/>
  <c r="DN277" i="3"/>
  <c r="DO277" i="3"/>
  <c r="DP277" i="3"/>
  <c r="DQ277" i="3"/>
  <c r="DR277" i="3"/>
  <c r="DS277" i="3"/>
  <c r="DT277" i="3"/>
  <c r="DU277" i="3"/>
  <c r="DV277" i="3"/>
  <c r="DW277" i="3"/>
  <c r="DX277" i="3"/>
  <c r="DY277" i="3"/>
  <c r="DZ277" i="3"/>
  <c r="EA277" i="3"/>
  <c r="EB277" i="3"/>
  <c r="EC277" i="3"/>
  <c r="ED277" i="3"/>
  <c r="EE277" i="3"/>
  <c r="EF277" i="3"/>
  <c r="EG277" i="3"/>
  <c r="EH277" i="3"/>
  <c r="EI277" i="3"/>
  <c r="EJ277" i="3"/>
  <c r="EK277" i="3"/>
  <c r="EL277" i="3"/>
  <c r="EM277" i="3"/>
  <c r="EN277" i="3"/>
  <c r="EO277" i="3"/>
  <c r="EP277" i="3"/>
  <c r="EQ277" i="3"/>
  <c r="ER277" i="3"/>
  <c r="D278" i="3"/>
  <c r="E278" i="3"/>
  <c r="F278" i="3"/>
  <c r="G278" i="3"/>
  <c r="H278" i="3"/>
  <c r="I278" i="3"/>
  <c r="J278" i="3"/>
  <c r="K278" i="3"/>
  <c r="L278" i="3"/>
  <c r="M278" i="3"/>
  <c r="N278" i="3"/>
  <c r="O278" i="3"/>
  <c r="P278" i="3"/>
  <c r="Q278" i="3"/>
  <c r="R278" i="3"/>
  <c r="S278" i="3"/>
  <c r="T278" i="3"/>
  <c r="U278" i="3"/>
  <c r="V278" i="3"/>
  <c r="W278" i="3"/>
  <c r="X278" i="3"/>
  <c r="Y278" i="3"/>
  <c r="Z278" i="3"/>
  <c r="AA278" i="3"/>
  <c r="AB278" i="3"/>
  <c r="AC278" i="3"/>
  <c r="AD278" i="3"/>
  <c r="AE278" i="3"/>
  <c r="AF278" i="3"/>
  <c r="AG278" i="3"/>
  <c r="AH278" i="3"/>
  <c r="AI278" i="3"/>
  <c r="AJ278" i="3"/>
  <c r="AK278" i="3"/>
  <c r="AL278" i="3"/>
  <c r="AM278" i="3"/>
  <c r="AN278" i="3"/>
  <c r="AO278" i="3"/>
  <c r="AP278" i="3"/>
  <c r="AQ278" i="3"/>
  <c r="AR278" i="3"/>
  <c r="AS278" i="3"/>
  <c r="AT278" i="3"/>
  <c r="AU278" i="3"/>
  <c r="AV278" i="3"/>
  <c r="AW278" i="3"/>
  <c r="AX278" i="3"/>
  <c r="AY278" i="3"/>
  <c r="AZ278" i="3"/>
  <c r="BA278" i="3"/>
  <c r="BB278" i="3"/>
  <c r="BC278" i="3"/>
  <c r="BD278" i="3"/>
  <c r="BE278" i="3"/>
  <c r="BF278" i="3"/>
  <c r="BG278" i="3"/>
  <c r="BH278" i="3"/>
  <c r="BI278" i="3"/>
  <c r="BJ278" i="3"/>
  <c r="BK278" i="3"/>
  <c r="BL278" i="3"/>
  <c r="BM278" i="3"/>
  <c r="BN278" i="3"/>
  <c r="BO278" i="3"/>
  <c r="BP278" i="3"/>
  <c r="BQ278" i="3"/>
  <c r="BR278" i="3"/>
  <c r="BS278" i="3"/>
  <c r="BT278" i="3"/>
  <c r="BU278" i="3"/>
  <c r="BV278" i="3"/>
  <c r="BW278" i="3"/>
  <c r="BX278" i="3"/>
  <c r="BY278" i="3"/>
  <c r="BZ278" i="3"/>
  <c r="CA278" i="3"/>
  <c r="CB278" i="3"/>
  <c r="CC278" i="3"/>
  <c r="CD278" i="3"/>
  <c r="CE278" i="3"/>
  <c r="CF278" i="3"/>
  <c r="CG278" i="3"/>
  <c r="CH278" i="3"/>
  <c r="CI278" i="3"/>
  <c r="CJ278" i="3"/>
  <c r="CK278" i="3"/>
  <c r="CL278" i="3"/>
  <c r="CM278" i="3"/>
  <c r="CN278" i="3"/>
  <c r="CO278" i="3"/>
  <c r="CP278" i="3"/>
  <c r="CQ278" i="3"/>
  <c r="CR278" i="3"/>
  <c r="CS278" i="3"/>
  <c r="CT278" i="3"/>
  <c r="CU278" i="3"/>
  <c r="CV278" i="3"/>
  <c r="CW278" i="3"/>
  <c r="CX278" i="3"/>
  <c r="CY278" i="3"/>
  <c r="CZ278" i="3"/>
  <c r="DA278" i="3"/>
  <c r="DB278" i="3"/>
  <c r="DC278" i="3"/>
  <c r="DD278" i="3"/>
  <c r="DE278" i="3"/>
  <c r="DF278" i="3"/>
  <c r="DG278" i="3"/>
  <c r="DH278" i="3"/>
  <c r="DI278" i="3"/>
  <c r="DJ278" i="3"/>
  <c r="DK278" i="3"/>
  <c r="DL278" i="3"/>
  <c r="DM278" i="3"/>
  <c r="DN278" i="3"/>
  <c r="DO278" i="3"/>
  <c r="DP278" i="3"/>
  <c r="DQ278" i="3"/>
  <c r="DR278" i="3"/>
  <c r="DS278" i="3"/>
  <c r="DT278" i="3"/>
  <c r="DU278" i="3"/>
  <c r="DV278" i="3"/>
  <c r="DW278" i="3"/>
  <c r="DX278" i="3"/>
  <c r="DY278" i="3"/>
  <c r="DZ278" i="3"/>
  <c r="EA278" i="3"/>
  <c r="EB278" i="3"/>
  <c r="EC278" i="3"/>
  <c r="ED278" i="3"/>
  <c r="EE278" i="3"/>
  <c r="EF278" i="3"/>
  <c r="EG278" i="3"/>
  <c r="EH278" i="3"/>
  <c r="EI278" i="3"/>
  <c r="EJ278" i="3"/>
  <c r="EK278" i="3"/>
  <c r="EL278" i="3"/>
  <c r="EM278" i="3"/>
  <c r="EN278" i="3"/>
  <c r="EO278" i="3"/>
  <c r="EP278" i="3"/>
  <c r="EQ278" i="3"/>
  <c r="ER278" i="3"/>
  <c r="D279" i="3"/>
  <c r="E279" i="3"/>
  <c r="F279" i="3"/>
  <c r="G279" i="3"/>
  <c r="H279" i="3"/>
  <c r="I279" i="3"/>
  <c r="J279" i="3"/>
  <c r="K279" i="3"/>
  <c r="L279" i="3"/>
  <c r="M279" i="3"/>
  <c r="N279" i="3"/>
  <c r="O279" i="3"/>
  <c r="P279" i="3"/>
  <c r="Q279" i="3"/>
  <c r="R279" i="3"/>
  <c r="S279" i="3"/>
  <c r="T279" i="3"/>
  <c r="U279" i="3"/>
  <c r="V279" i="3"/>
  <c r="W279" i="3"/>
  <c r="X279" i="3"/>
  <c r="Y279" i="3"/>
  <c r="Z279" i="3"/>
  <c r="AA279" i="3"/>
  <c r="AB279" i="3"/>
  <c r="AC279" i="3"/>
  <c r="AD279" i="3"/>
  <c r="AE279" i="3"/>
  <c r="AF279" i="3"/>
  <c r="AG279" i="3"/>
  <c r="AH279" i="3"/>
  <c r="AI279" i="3"/>
  <c r="AJ279" i="3"/>
  <c r="AK279" i="3"/>
  <c r="AL279" i="3"/>
  <c r="AM279" i="3"/>
  <c r="AN279" i="3"/>
  <c r="AO279" i="3"/>
  <c r="AP279" i="3"/>
  <c r="AQ279" i="3"/>
  <c r="AR279" i="3"/>
  <c r="AS279" i="3"/>
  <c r="AT279" i="3"/>
  <c r="AU279" i="3"/>
  <c r="AV279" i="3"/>
  <c r="AW279" i="3"/>
  <c r="AX279" i="3"/>
  <c r="AY279" i="3"/>
  <c r="AZ279" i="3"/>
  <c r="BA279" i="3"/>
  <c r="BB279" i="3"/>
  <c r="BC279" i="3"/>
  <c r="BD279" i="3"/>
  <c r="BE279" i="3"/>
  <c r="BF279" i="3"/>
  <c r="BG279" i="3"/>
  <c r="BH279" i="3"/>
  <c r="BI279" i="3"/>
  <c r="BJ279" i="3"/>
  <c r="BK279" i="3"/>
  <c r="BL279" i="3"/>
  <c r="BM279" i="3"/>
  <c r="BN279" i="3"/>
  <c r="BO279" i="3"/>
  <c r="BP279" i="3"/>
  <c r="BQ279" i="3"/>
  <c r="BR279" i="3"/>
  <c r="BS279" i="3"/>
  <c r="BT279" i="3"/>
  <c r="BU279" i="3"/>
  <c r="BV279" i="3"/>
  <c r="BW279" i="3"/>
  <c r="BX279" i="3"/>
  <c r="BY279" i="3"/>
  <c r="BZ279" i="3"/>
  <c r="CA279" i="3"/>
  <c r="CB279" i="3"/>
  <c r="CC279" i="3"/>
  <c r="CD279" i="3"/>
  <c r="CE279" i="3"/>
  <c r="CF279" i="3"/>
  <c r="CG279" i="3"/>
  <c r="CH279" i="3"/>
  <c r="CI279" i="3"/>
  <c r="CJ279" i="3"/>
  <c r="CK279" i="3"/>
  <c r="CL279" i="3"/>
  <c r="CM279" i="3"/>
  <c r="CN279" i="3"/>
  <c r="CO279" i="3"/>
  <c r="CP279" i="3"/>
  <c r="CQ279" i="3"/>
  <c r="CR279" i="3"/>
  <c r="CS279" i="3"/>
  <c r="CT279" i="3"/>
  <c r="CU279" i="3"/>
  <c r="CV279" i="3"/>
  <c r="CW279" i="3"/>
  <c r="CX279" i="3"/>
  <c r="CY279" i="3"/>
  <c r="CZ279" i="3"/>
  <c r="DA279" i="3"/>
  <c r="DB279" i="3"/>
  <c r="DC279" i="3"/>
  <c r="DD279" i="3"/>
  <c r="DE279" i="3"/>
  <c r="DF279" i="3"/>
  <c r="DG279" i="3"/>
  <c r="DH279" i="3"/>
  <c r="DI279" i="3"/>
  <c r="DJ279" i="3"/>
  <c r="DK279" i="3"/>
  <c r="DL279" i="3"/>
  <c r="DM279" i="3"/>
  <c r="DN279" i="3"/>
  <c r="DO279" i="3"/>
  <c r="DP279" i="3"/>
  <c r="DQ279" i="3"/>
  <c r="DR279" i="3"/>
  <c r="DS279" i="3"/>
  <c r="DT279" i="3"/>
  <c r="DU279" i="3"/>
  <c r="DV279" i="3"/>
  <c r="DW279" i="3"/>
  <c r="DX279" i="3"/>
  <c r="DY279" i="3"/>
  <c r="DZ279" i="3"/>
  <c r="EA279" i="3"/>
  <c r="EB279" i="3"/>
  <c r="EC279" i="3"/>
  <c r="ED279" i="3"/>
  <c r="EE279" i="3"/>
  <c r="EF279" i="3"/>
  <c r="EG279" i="3"/>
  <c r="EH279" i="3"/>
  <c r="EI279" i="3"/>
  <c r="EJ279" i="3"/>
  <c r="EK279" i="3"/>
  <c r="EL279" i="3"/>
  <c r="EM279" i="3"/>
  <c r="EN279" i="3"/>
  <c r="EO279" i="3"/>
  <c r="EP279" i="3"/>
  <c r="EQ279" i="3"/>
  <c r="ER279" i="3"/>
  <c r="D280" i="3"/>
  <c r="E280" i="3"/>
  <c r="F280" i="3"/>
  <c r="G280" i="3"/>
  <c r="H280" i="3"/>
  <c r="I280" i="3"/>
  <c r="J280" i="3"/>
  <c r="K280" i="3"/>
  <c r="L280" i="3"/>
  <c r="M280" i="3"/>
  <c r="N280" i="3"/>
  <c r="O280" i="3"/>
  <c r="P280" i="3"/>
  <c r="Q280" i="3"/>
  <c r="R280" i="3"/>
  <c r="S280" i="3"/>
  <c r="T280" i="3"/>
  <c r="U280" i="3"/>
  <c r="V280" i="3"/>
  <c r="W280" i="3"/>
  <c r="X280" i="3"/>
  <c r="Y280" i="3"/>
  <c r="Z280" i="3"/>
  <c r="AA280" i="3"/>
  <c r="AB280" i="3"/>
  <c r="AC280" i="3"/>
  <c r="AD280" i="3"/>
  <c r="AE280" i="3"/>
  <c r="AF280" i="3"/>
  <c r="AG280" i="3"/>
  <c r="AH280" i="3"/>
  <c r="AI280" i="3"/>
  <c r="AJ280" i="3"/>
  <c r="AK280" i="3"/>
  <c r="AL280" i="3"/>
  <c r="AM280" i="3"/>
  <c r="AN280" i="3"/>
  <c r="AO280" i="3"/>
  <c r="AP280" i="3"/>
  <c r="AQ280" i="3"/>
  <c r="AR280" i="3"/>
  <c r="AS280" i="3"/>
  <c r="AT280" i="3"/>
  <c r="AU280" i="3"/>
  <c r="AV280" i="3"/>
  <c r="AW280" i="3"/>
  <c r="AX280" i="3"/>
  <c r="AY280" i="3"/>
  <c r="AZ280" i="3"/>
  <c r="BA280" i="3"/>
  <c r="BB280" i="3"/>
  <c r="BC280" i="3"/>
  <c r="BD280" i="3"/>
  <c r="BE280" i="3"/>
  <c r="BF280" i="3"/>
  <c r="BG280" i="3"/>
  <c r="BH280" i="3"/>
  <c r="BI280" i="3"/>
  <c r="BJ280" i="3"/>
  <c r="BK280" i="3"/>
  <c r="BL280" i="3"/>
  <c r="BM280" i="3"/>
  <c r="BN280" i="3"/>
  <c r="BO280" i="3"/>
  <c r="BP280" i="3"/>
  <c r="BQ280" i="3"/>
  <c r="BR280" i="3"/>
  <c r="BS280" i="3"/>
  <c r="BT280" i="3"/>
  <c r="BU280" i="3"/>
  <c r="BV280" i="3"/>
  <c r="BW280" i="3"/>
  <c r="BX280" i="3"/>
  <c r="BY280" i="3"/>
  <c r="BZ280" i="3"/>
  <c r="CA280" i="3"/>
  <c r="CB280" i="3"/>
  <c r="CC280" i="3"/>
  <c r="CD280" i="3"/>
  <c r="CE280" i="3"/>
  <c r="CF280" i="3"/>
  <c r="CG280" i="3"/>
  <c r="CH280" i="3"/>
  <c r="CI280" i="3"/>
  <c r="CJ280" i="3"/>
  <c r="CK280" i="3"/>
  <c r="CL280" i="3"/>
  <c r="CM280" i="3"/>
  <c r="CN280" i="3"/>
  <c r="CO280" i="3"/>
  <c r="CP280" i="3"/>
  <c r="CQ280" i="3"/>
  <c r="CR280" i="3"/>
  <c r="CS280" i="3"/>
  <c r="CT280" i="3"/>
  <c r="CU280" i="3"/>
  <c r="CV280" i="3"/>
  <c r="CW280" i="3"/>
  <c r="CX280" i="3"/>
  <c r="CY280" i="3"/>
  <c r="CZ280" i="3"/>
  <c r="DA280" i="3"/>
  <c r="DB280" i="3"/>
  <c r="DC280" i="3"/>
  <c r="DD280" i="3"/>
  <c r="DE280" i="3"/>
  <c r="DF280" i="3"/>
  <c r="DG280" i="3"/>
  <c r="DH280" i="3"/>
  <c r="DI280" i="3"/>
  <c r="DJ280" i="3"/>
  <c r="DK280" i="3"/>
  <c r="DL280" i="3"/>
  <c r="DM280" i="3"/>
  <c r="DN280" i="3"/>
  <c r="DO280" i="3"/>
  <c r="DP280" i="3"/>
  <c r="DQ280" i="3"/>
  <c r="DR280" i="3"/>
  <c r="DS280" i="3"/>
  <c r="DT280" i="3"/>
  <c r="DU280" i="3"/>
  <c r="DV280" i="3"/>
  <c r="DW280" i="3"/>
  <c r="DX280" i="3"/>
  <c r="DY280" i="3"/>
  <c r="DZ280" i="3"/>
  <c r="EA280" i="3"/>
  <c r="EB280" i="3"/>
  <c r="EC280" i="3"/>
  <c r="ED280" i="3"/>
  <c r="EE280" i="3"/>
  <c r="EF280" i="3"/>
  <c r="EG280" i="3"/>
  <c r="EH280" i="3"/>
  <c r="EI280" i="3"/>
  <c r="EJ280" i="3"/>
  <c r="EK280" i="3"/>
  <c r="EL280" i="3"/>
  <c r="EM280" i="3"/>
  <c r="EN280" i="3"/>
  <c r="EO280" i="3"/>
  <c r="EP280" i="3"/>
  <c r="EQ280" i="3"/>
  <c r="ER280" i="3"/>
  <c r="D281" i="3"/>
  <c r="E281" i="3"/>
  <c r="F281" i="3"/>
  <c r="G281" i="3"/>
  <c r="H281" i="3"/>
  <c r="I281" i="3"/>
  <c r="J281" i="3"/>
  <c r="K281" i="3"/>
  <c r="L281" i="3"/>
  <c r="M281" i="3"/>
  <c r="N281" i="3"/>
  <c r="O281" i="3"/>
  <c r="P281" i="3"/>
  <c r="Q281" i="3"/>
  <c r="R281" i="3"/>
  <c r="S281" i="3"/>
  <c r="T281" i="3"/>
  <c r="U281" i="3"/>
  <c r="V281" i="3"/>
  <c r="W281" i="3"/>
  <c r="X281" i="3"/>
  <c r="Y281" i="3"/>
  <c r="Z281" i="3"/>
  <c r="AA281" i="3"/>
  <c r="AB281" i="3"/>
  <c r="AC281" i="3"/>
  <c r="AD281" i="3"/>
  <c r="AE281" i="3"/>
  <c r="AF281" i="3"/>
  <c r="AG281" i="3"/>
  <c r="AH281" i="3"/>
  <c r="AI281" i="3"/>
  <c r="AJ281" i="3"/>
  <c r="AK281" i="3"/>
  <c r="AL281" i="3"/>
  <c r="AM281" i="3"/>
  <c r="AN281" i="3"/>
  <c r="AO281" i="3"/>
  <c r="AP281" i="3"/>
  <c r="AQ281" i="3"/>
  <c r="AR281" i="3"/>
  <c r="AS281" i="3"/>
  <c r="AT281" i="3"/>
  <c r="AU281" i="3"/>
  <c r="AV281" i="3"/>
  <c r="AW281" i="3"/>
  <c r="AX281" i="3"/>
  <c r="AY281" i="3"/>
  <c r="AZ281" i="3"/>
  <c r="BA281" i="3"/>
  <c r="BB281" i="3"/>
  <c r="BC281" i="3"/>
  <c r="BD281" i="3"/>
  <c r="BE281" i="3"/>
  <c r="BF281" i="3"/>
  <c r="BG281" i="3"/>
  <c r="BH281" i="3"/>
  <c r="BI281" i="3"/>
  <c r="BJ281" i="3"/>
  <c r="BK281" i="3"/>
  <c r="BL281" i="3"/>
  <c r="BM281" i="3"/>
  <c r="BN281" i="3"/>
  <c r="BO281" i="3"/>
  <c r="BP281" i="3"/>
  <c r="BQ281" i="3"/>
  <c r="BR281" i="3"/>
  <c r="BS281" i="3"/>
  <c r="BT281" i="3"/>
  <c r="BU281" i="3"/>
  <c r="BV281" i="3"/>
  <c r="BW281" i="3"/>
  <c r="BX281" i="3"/>
  <c r="BY281" i="3"/>
  <c r="BZ281" i="3"/>
  <c r="CA281" i="3"/>
  <c r="CB281" i="3"/>
  <c r="CC281" i="3"/>
  <c r="CD281" i="3"/>
  <c r="CE281" i="3"/>
  <c r="CF281" i="3"/>
  <c r="CG281" i="3"/>
  <c r="CH281" i="3"/>
  <c r="CI281" i="3"/>
  <c r="CJ281" i="3"/>
  <c r="CK281" i="3"/>
  <c r="CL281" i="3"/>
  <c r="CM281" i="3"/>
  <c r="CN281" i="3"/>
  <c r="CO281" i="3"/>
  <c r="CP281" i="3"/>
  <c r="CQ281" i="3"/>
  <c r="CR281" i="3"/>
  <c r="CS281" i="3"/>
  <c r="CT281" i="3"/>
  <c r="CU281" i="3"/>
  <c r="CV281" i="3"/>
  <c r="CW281" i="3"/>
  <c r="CX281" i="3"/>
  <c r="CY281" i="3"/>
  <c r="CZ281" i="3"/>
  <c r="DA281" i="3"/>
  <c r="DB281" i="3"/>
  <c r="DC281" i="3"/>
  <c r="DD281" i="3"/>
  <c r="DE281" i="3"/>
  <c r="DF281" i="3"/>
  <c r="DG281" i="3"/>
  <c r="DH281" i="3"/>
  <c r="DI281" i="3"/>
  <c r="DJ281" i="3"/>
  <c r="DK281" i="3"/>
  <c r="DL281" i="3"/>
  <c r="DM281" i="3"/>
  <c r="DN281" i="3"/>
  <c r="DO281" i="3"/>
  <c r="DP281" i="3"/>
  <c r="DQ281" i="3"/>
  <c r="DR281" i="3"/>
  <c r="DS281" i="3"/>
  <c r="DT281" i="3"/>
  <c r="DU281" i="3"/>
  <c r="DV281" i="3"/>
  <c r="DW281" i="3"/>
  <c r="DX281" i="3"/>
  <c r="DY281" i="3"/>
  <c r="DZ281" i="3"/>
  <c r="EA281" i="3"/>
  <c r="EB281" i="3"/>
  <c r="EC281" i="3"/>
  <c r="ED281" i="3"/>
  <c r="EE281" i="3"/>
  <c r="EF281" i="3"/>
  <c r="EG281" i="3"/>
  <c r="EH281" i="3"/>
  <c r="EI281" i="3"/>
  <c r="EJ281" i="3"/>
  <c r="EK281" i="3"/>
  <c r="EL281" i="3"/>
  <c r="EM281" i="3"/>
  <c r="EN281" i="3"/>
  <c r="EO281" i="3"/>
  <c r="EP281" i="3"/>
  <c r="EQ281" i="3"/>
  <c r="ER281" i="3"/>
  <c r="D282" i="3"/>
  <c r="E282" i="3"/>
  <c r="F282" i="3"/>
  <c r="G282" i="3"/>
  <c r="H282" i="3"/>
  <c r="I282" i="3"/>
  <c r="J282" i="3"/>
  <c r="K282" i="3"/>
  <c r="L282" i="3"/>
  <c r="M282" i="3"/>
  <c r="N282" i="3"/>
  <c r="O282" i="3"/>
  <c r="P282" i="3"/>
  <c r="Q282" i="3"/>
  <c r="R282" i="3"/>
  <c r="S282" i="3"/>
  <c r="T282" i="3"/>
  <c r="U282" i="3"/>
  <c r="V282" i="3"/>
  <c r="W282" i="3"/>
  <c r="X282" i="3"/>
  <c r="Y282" i="3"/>
  <c r="Z282" i="3"/>
  <c r="AA282" i="3"/>
  <c r="AB282" i="3"/>
  <c r="AC282" i="3"/>
  <c r="AD282" i="3"/>
  <c r="AE282" i="3"/>
  <c r="AF282" i="3"/>
  <c r="AG282" i="3"/>
  <c r="AH282" i="3"/>
  <c r="AI282" i="3"/>
  <c r="AJ282" i="3"/>
  <c r="AK282" i="3"/>
  <c r="AL282" i="3"/>
  <c r="AM282" i="3"/>
  <c r="AN282" i="3"/>
  <c r="AO282" i="3"/>
  <c r="AP282" i="3"/>
  <c r="AQ282" i="3"/>
  <c r="AR282" i="3"/>
  <c r="AS282" i="3"/>
  <c r="AT282" i="3"/>
  <c r="AU282" i="3"/>
  <c r="AV282" i="3"/>
  <c r="AW282" i="3"/>
  <c r="AX282" i="3"/>
  <c r="AY282" i="3"/>
  <c r="AZ282" i="3"/>
  <c r="BA282" i="3"/>
  <c r="BB282" i="3"/>
  <c r="BC282" i="3"/>
  <c r="BD282" i="3"/>
  <c r="BE282" i="3"/>
  <c r="BF282" i="3"/>
  <c r="BG282" i="3"/>
  <c r="BH282" i="3"/>
  <c r="BI282" i="3"/>
  <c r="BJ282" i="3"/>
  <c r="BK282" i="3"/>
  <c r="BL282" i="3"/>
  <c r="BM282" i="3"/>
  <c r="BN282" i="3"/>
  <c r="BO282" i="3"/>
  <c r="BP282" i="3"/>
  <c r="BQ282" i="3"/>
  <c r="BR282" i="3"/>
  <c r="BS282" i="3"/>
  <c r="BT282" i="3"/>
  <c r="BU282" i="3"/>
  <c r="BV282" i="3"/>
  <c r="BW282" i="3"/>
  <c r="BX282" i="3"/>
  <c r="BY282" i="3"/>
  <c r="BZ282" i="3"/>
  <c r="CA282" i="3"/>
  <c r="CB282" i="3"/>
  <c r="CC282" i="3"/>
  <c r="CD282" i="3"/>
  <c r="CE282" i="3"/>
  <c r="CF282" i="3"/>
  <c r="CG282" i="3"/>
  <c r="CH282" i="3"/>
  <c r="CI282" i="3"/>
  <c r="CJ282" i="3"/>
  <c r="CK282" i="3"/>
  <c r="CL282" i="3"/>
  <c r="CM282" i="3"/>
  <c r="CN282" i="3"/>
  <c r="CO282" i="3"/>
  <c r="CP282" i="3"/>
  <c r="CQ282" i="3"/>
  <c r="CR282" i="3"/>
  <c r="CS282" i="3"/>
  <c r="CT282" i="3"/>
  <c r="CU282" i="3"/>
  <c r="CV282" i="3"/>
  <c r="CW282" i="3"/>
  <c r="CX282" i="3"/>
  <c r="CY282" i="3"/>
  <c r="CZ282" i="3"/>
  <c r="DA282" i="3"/>
  <c r="DB282" i="3"/>
  <c r="DC282" i="3"/>
  <c r="DD282" i="3"/>
  <c r="DE282" i="3"/>
  <c r="DF282" i="3"/>
  <c r="DG282" i="3"/>
  <c r="DH282" i="3"/>
  <c r="DI282" i="3"/>
  <c r="DJ282" i="3"/>
  <c r="DK282" i="3"/>
  <c r="DL282" i="3"/>
  <c r="DM282" i="3"/>
  <c r="DN282" i="3"/>
  <c r="DO282" i="3"/>
  <c r="DP282" i="3"/>
  <c r="DQ282" i="3"/>
  <c r="DR282" i="3"/>
  <c r="DS282" i="3"/>
  <c r="DT282" i="3"/>
  <c r="DU282" i="3"/>
  <c r="DV282" i="3"/>
  <c r="DW282" i="3"/>
  <c r="DX282" i="3"/>
  <c r="DY282" i="3"/>
  <c r="DZ282" i="3"/>
  <c r="EA282" i="3"/>
  <c r="EB282" i="3"/>
  <c r="EC282" i="3"/>
  <c r="ED282" i="3"/>
  <c r="EE282" i="3"/>
  <c r="EF282" i="3"/>
  <c r="EG282" i="3"/>
  <c r="EH282" i="3"/>
  <c r="EI282" i="3"/>
  <c r="EJ282" i="3"/>
  <c r="EK282" i="3"/>
  <c r="EL282" i="3"/>
  <c r="EM282" i="3"/>
  <c r="EN282" i="3"/>
  <c r="EO282" i="3"/>
  <c r="EP282" i="3"/>
  <c r="EQ282" i="3"/>
  <c r="ER282" i="3"/>
  <c r="D283" i="3"/>
  <c r="E283" i="3"/>
  <c r="F283" i="3"/>
  <c r="G283" i="3"/>
  <c r="H283" i="3"/>
  <c r="I283" i="3"/>
  <c r="J283" i="3"/>
  <c r="K283" i="3"/>
  <c r="L283" i="3"/>
  <c r="M283" i="3"/>
  <c r="N283" i="3"/>
  <c r="O283" i="3"/>
  <c r="P283" i="3"/>
  <c r="Q283" i="3"/>
  <c r="R283" i="3"/>
  <c r="S283" i="3"/>
  <c r="T283" i="3"/>
  <c r="U283" i="3"/>
  <c r="V283" i="3"/>
  <c r="W283" i="3"/>
  <c r="X283" i="3"/>
  <c r="Y283" i="3"/>
  <c r="Z283" i="3"/>
  <c r="AA283" i="3"/>
  <c r="AB283" i="3"/>
  <c r="AC283" i="3"/>
  <c r="AD283" i="3"/>
  <c r="AE283" i="3"/>
  <c r="AF283" i="3"/>
  <c r="AG283" i="3"/>
  <c r="AH283" i="3"/>
  <c r="AI283" i="3"/>
  <c r="AJ283" i="3"/>
  <c r="AK283" i="3"/>
  <c r="AL283" i="3"/>
  <c r="AM283" i="3"/>
  <c r="AN283" i="3"/>
  <c r="AO283" i="3"/>
  <c r="AP283" i="3"/>
  <c r="AQ283" i="3"/>
  <c r="AR283" i="3"/>
  <c r="AS283" i="3"/>
  <c r="AT283" i="3"/>
  <c r="AU283" i="3"/>
  <c r="AV283" i="3"/>
  <c r="AW283" i="3"/>
  <c r="AX283" i="3"/>
  <c r="AY283" i="3"/>
  <c r="AZ283" i="3"/>
  <c r="BA283" i="3"/>
  <c r="BB283" i="3"/>
  <c r="BC283" i="3"/>
  <c r="BD283" i="3"/>
  <c r="BE283" i="3"/>
  <c r="BF283" i="3"/>
  <c r="BG283" i="3"/>
  <c r="BH283" i="3"/>
  <c r="BI283" i="3"/>
  <c r="BJ283" i="3"/>
  <c r="BK283" i="3"/>
  <c r="BL283" i="3"/>
  <c r="BM283" i="3"/>
  <c r="BN283" i="3"/>
  <c r="BO283" i="3"/>
  <c r="BP283" i="3"/>
  <c r="BQ283" i="3"/>
  <c r="BR283" i="3"/>
  <c r="BS283" i="3"/>
  <c r="BT283" i="3"/>
  <c r="BU283" i="3"/>
  <c r="BV283" i="3"/>
  <c r="BW283" i="3"/>
  <c r="BX283" i="3"/>
  <c r="BY283" i="3"/>
  <c r="BZ283" i="3"/>
  <c r="CA283" i="3"/>
  <c r="CB283" i="3"/>
  <c r="CC283" i="3"/>
  <c r="CD283" i="3"/>
  <c r="CE283" i="3"/>
  <c r="CF283" i="3"/>
  <c r="CG283" i="3"/>
  <c r="CH283" i="3"/>
  <c r="CI283" i="3"/>
  <c r="CJ283" i="3"/>
  <c r="CK283" i="3"/>
  <c r="CL283" i="3"/>
  <c r="CM283" i="3"/>
  <c r="CN283" i="3"/>
  <c r="CO283" i="3"/>
  <c r="CP283" i="3"/>
  <c r="CQ283" i="3"/>
  <c r="CR283" i="3"/>
  <c r="CS283" i="3"/>
  <c r="CT283" i="3"/>
  <c r="CU283" i="3"/>
  <c r="CV283" i="3"/>
  <c r="CW283" i="3"/>
  <c r="CX283" i="3"/>
  <c r="CY283" i="3"/>
  <c r="CZ283" i="3"/>
  <c r="DA283" i="3"/>
  <c r="DB283" i="3"/>
  <c r="DC283" i="3"/>
  <c r="DD283" i="3"/>
  <c r="DE283" i="3"/>
  <c r="DF283" i="3"/>
  <c r="DG283" i="3"/>
  <c r="DH283" i="3"/>
  <c r="DI283" i="3"/>
  <c r="DJ283" i="3"/>
  <c r="DK283" i="3"/>
  <c r="DL283" i="3"/>
  <c r="DM283" i="3"/>
  <c r="DN283" i="3"/>
  <c r="DO283" i="3"/>
  <c r="DP283" i="3"/>
  <c r="DQ283" i="3"/>
  <c r="DR283" i="3"/>
  <c r="DS283" i="3"/>
  <c r="DT283" i="3"/>
  <c r="DU283" i="3"/>
  <c r="DV283" i="3"/>
  <c r="DW283" i="3"/>
  <c r="DX283" i="3"/>
  <c r="DY283" i="3"/>
  <c r="DZ283" i="3"/>
  <c r="EA283" i="3"/>
  <c r="EB283" i="3"/>
  <c r="EC283" i="3"/>
  <c r="ED283" i="3"/>
  <c r="EE283" i="3"/>
  <c r="EF283" i="3"/>
  <c r="EG283" i="3"/>
  <c r="EH283" i="3"/>
  <c r="EI283" i="3"/>
  <c r="EJ283" i="3"/>
  <c r="EK283" i="3"/>
  <c r="EL283" i="3"/>
  <c r="EM283" i="3"/>
  <c r="EN283" i="3"/>
  <c r="EO283" i="3"/>
  <c r="EP283" i="3"/>
  <c r="EQ283" i="3"/>
  <c r="ER283" i="3"/>
  <c r="D284" i="3"/>
  <c r="E284" i="3"/>
  <c r="F284" i="3"/>
  <c r="G284" i="3"/>
  <c r="H284" i="3"/>
  <c r="I284" i="3"/>
  <c r="J284" i="3"/>
  <c r="K284" i="3"/>
  <c r="L284" i="3"/>
  <c r="M284" i="3"/>
  <c r="N284" i="3"/>
  <c r="O284" i="3"/>
  <c r="P284" i="3"/>
  <c r="Q284" i="3"/>
  <c r="R284" i="3"/>
  <c r="S284" i="3"/>
  <c r="T284" i="3"/>
  <c r="U284" i="3"/>
  <c r="V284" i="3"/>
  <c r="W284" i="3"/>
  <c r="X284" i="3"/>
  <c r="Y284" i="3"/>
  <c r="Z284" i="3"/>
  <c r="AA284" i="3"/>
  <c r="AB284" i="3"/>
  <c r="AC284" i="3"/>
  <c r="AD284" i="3"/>
  <c r="AE284" i="3"/>
  <c r="AF284" i="3"/>
  <c r="AG284" i="3"/>
  <c r="AH284" i="3"/>
  <c r="AI284" i="3"/>
  <c r="AJ284" i="3"/>
  <c r="AK284" i="3"/>
  <c r="AL284" i="3"/>
  <c r="AM284" i="3"/>
  <c r="AN284" i="3"/>
  <c r="AO284" i="3"/>
  <c r="AP284" i="3"/>
  <c r="AQ284" i="3"/>
  <c r="AR284" i="3"/>
  <c r="AS284" i="3"/>
  <c r="AT284" i="3"/>
  <c r="AU284" i="3"/>
  <c r="AV284" i="3"/>
  <c r="AW284" i="3"/>
  <c r="AX284" i="3"/>
  <c r="AY284" i="3"/>
  <c r="AZ284" i="3"/>
  <c r="BA284" i="3"/>
  <c r="BB284" i="3"/>
  <c r="BC284" i="3"/>
  <c r="BD284" i="3"/>
  <c r="BE284" i="3"/>
  <c r="BF284" i="3"/>
  <c r="BG284" i="3"/>
  <c r="BH284" i="3"/>
  <c r="BI284" i="3"/>
  <c r="BJ284" i="3"/>
  <c r="BK284" i="3"/>
  <c r="BL284" i="3"/>
  <c r="BM284" i="3"/>
  <c r="BN284" i="3"/>
  <c r="BO284" i="3"/>
  <c r="BP284" i="3"/>
  <c r="BQ284" i="3"/>
  <c r="BR284" i="3"/>
  <c r="BS284" i="3"/>
  <c r="BT284" i="3"/>
  <c r="BU284" i="3"/>
  <c r="BV284" i="3"/>
  <c r="BW284" i="3"/>
  <c r="BX284" i="3"/>
  <c r="BY284" i="3"/>
  <c r="BZ284" i="3"/>
  <c r="CA284" i="3"/>
  <c r="CB284" i="3"/>
  <c r="CC284" i="3"/>
  <c r="CD284" i="3"/>
  <c r="CE284" i="3"/>
  <c r="CF284" i="3"/>
  <c r="CG284" i="3"/>
  <c r="CH284" i="3"/>
  <c r="CI284" i="3"/>
  <c r="CJ284" i="3"/>
  <c r="CK284" i="3"/>
  <c r="CL284" i="3"/>
  <c r="CM284" i="3"/>
  <c r="CN284" i="3"/>
  <c r="CO284" i="3"/>
  <c r="CP284" i="3"/>
  <c r="CQ284" i="3"/>
  <c r="CR284" i="3"/>
  <c r="CS284" i="3"/>
  <c r="CT284" i="3"/>
  <c r="CU284" i="3"/>
  <c r="CV284" i="3"/>
  <c r="CW284" i="3"/>
  <c r="CX284" i="3"/>
  <c r="CY284" i="3"/>
  <c r="CZ284" i="3"/>
  <c r="DA284" i="3"/>
  <c r="DB284" i="3"/>
  <c r="DC284" i="3"/>
  <c r="DD284" i="3"/>
  <c r="DE284" i="3"/>
  <c r="DF284" i="3"/>
  <c r="DG284" i="3"/>
  <c r="DH284" i="3"/>
  <c r="DI284" i="3"/>
  <c r="DJ284" i="3"/>
  <c r="DK284" i="3"/>
  <c r="DL284" i="3"/>
  <c r="DM284" i="3"/>
  <c r="DN284" i="3"/>
  <c r="DO284" i="3"/>
  <c r="DP284" i="3"/>
  <c r="DQ284" i="3"/>
  <c r="DR284" i="3"/>
  <c r="DS284" i="3"/>
  <c r="DT284" i="3"/>
  <c r="DU284" i="3"/>
  <c r="DV284" i="3"/>
  <c r="DW284" i="3"/>
  <c r="DX284" i="3"/>
  <c r="DY284" i="3"/>
  <c r="DZ284" i="3"/>
  <c r="EA284" i="3"/>
  <c r="EB284" i="3"/>
  <c r="EC284" i="3"/>
  <c r="ED284" i="3"/>
  <c r="EE284" i="3"/>
  <c r="EF284" i="3"/>
  <c r="EG284" i="3"/>
  <c r="EH284" i="3"/>
  <c r="EI284" i="3"/>
  <c r="EJ284" i="3"/>
  <c r="EK284" i="3"/>
  <c r="EL284" i="3"/>
  <c r="EM284" i="3"/>
  <c r="EN284" i="3"/>
  <c r="EO284" i="3"/>
  <c r="EP284" i="3"/>
  <c r="EQ284" i="3"/>
  <c r="ER284" i="3"/>
  <c r="D285" i="3"/>
  <c r="E285" i="3"/>
  <c r="F285" i="3"/>
  <c r="G285" i="3"/>
  <c r="H285" i="3"/>
  <c r="I285" i="3"/>
  <c r="J285" i="3"/>
  <c r="K285" i="3"/>
  <c r="L285" i="3"/>
  <c r="M285" i="3"/>
  <c r="N285" i="3"/>
  <c r="O285" i="3"/>
  <c r="P285" i="3"/>
  <c r="Q285" i="3"/>
  <c r="R285" i="3"/>
  <c r="S285" i="3"/>
  <c r="T285" i="3"/>
  <c r="U285" i="3"/>
  <c r="V285" i="3"/>
  <c r="W285" i="3"/>
  <c r="X285" i="3"/>
  <c r="Y285" i="3"/>
  <c r="Z285" i="3"/>
  <c r="AA285" i="3"/>
  <c r="AB285" i="3"/>
  <c r="AC285" i="3"/>
  <c r="AD285" i="3"/>
  <c r="AE285" i="3"/>
  <c r="AF285" i="3"/>
  <c r="AG285" i="3"/>
  <c r="AH285" i="3"/>
  <c r="AI285" i="3"/>
  <c r="AJ285" i="3"/>
  <c r="AK285" i="3"/>
  <c r="AL285" i="3"/>
  <c r="AM285" i="3"/>
  <c r="AN285" i="3"/>
  <c r="AO285" i="3"/>
  <c r="AP285" i="3"/>
  <c r="AQ285" i="3"/>
  <c r="AR285" i="3"/>
  <c r="AS285" i="3"/>
  <c r="AT285" i="3"/>
  <c r="AU285" i="3"/>
  <c r="AV285" i="3"/>
  <c r="AW285" i="3"/>
  <c r="AX285" i="3"/>
  <c r="AY285" i="3"/>
  <c r="AZ285" i="3"/>
  <c r="BA285" i="3"/>
  <c r="BB285" i="3"/>
  <c r="BC285" i="3"/>
  <c r="BD285" i="3"/>
  <c r="BE285" i="3"/>
  <c r="BF285" i="3"/>
  <c r="BG285" i="3"/>
  <c r="BH285" i="3"/>
  <c r="BI285" i="3"/>
  <c r="BJ285" i="3"/>
  <c r="BK285" i="3"/>
  <c r="BL285" i="3"/>
  <c r="BM285" i="3"/>
  <c r="BN285" i="3"/>
  <c r="BO285" i="3"/>
  <c r="BP285" i="3"/>
  <c r="BQ285" i="3"/>
  <c r="BR285" i="3"/>
  <c r="BS285" i="3"/>
  <c r="BT285" i="3"/>
  <c r="BU285" i="3"/>
  <c r="BV285" i="3"/>
  <c r="BW285" i="3"/>
  <c r="BX285" i="3"/>
  <c r="BY285" i="3"/>
  <c r="BZ285" i="3"/>
  <c r="CA285" i="3"/>
  <c r="CB285" i="3"/>
  <c r="CC285" i="3"/>
  <c r="CD285" i="3"/>
  <c r="CE285" i="3"/>
  <c r="CF285" i="3"/>
  <c r="CG285" i="3"/>
  <c r="CH285" i="3"/>
  <c r="CI285" i="3"/>
  <c r="CJ285" i="3"/>
  <c r="CK285" i="3"/>
  <c r="CL285" i="3"/>
  <c r="CM285" i="3"/>
  <c r="CN285" i="3"/>
  <c r="CO285" i="3"/>
  <c r="CP285" i="3"/>
  <c r="CQ285" i="3"/>
  <c r="CR285" i="3"/>
  <c r="CS285" i="3"/>
  <c r="CT285" i="3"/>
  <c r="CU285" i="3"/>
  <c r="CV285" i="3"/>
  <c r="CW285" i="3"/>
  <c r="CX285" i="3"/>
  <c r="CY285" i="3"/>
  <c r="CZ285" i="3"/>
  <c r="DA285" i="3"/>
  <c r="DB285" i="3"/>
  <c r="DC285" i="3"/>
  <c r="DD285" i="3"/>
  <c r="DE285" i="3"/>
  <c r="DF285" i="3"/>
  <c r="DG285" i="3"/>
  <c r="DH285" i="3"/>
  <c r="DI285" i="3"/>
  <c r="DJ285" i="3"/>
  <c r="DK285" i="3"/>
  <c r="DL285" i="3"/>
  <c r="DM285" i="3"/>
  <c r="DN285" i="3"/>
  <c r="DO285" i="3"/>
  <c r="DP285" i="3"/>
  <c r="DQ285" i="3"/>
  <c r="DR285" i="3"/>
  <c r="DS285" i="3"/>
  <c r="DT285" i="3"/>
  <c r="DU285" i="3"/>
  <c r="DV285" i="3"/>
  <c r="DW285" i="3"/>
  <c r="DX285" i="3"/>
  <c r="DY285" i="3"/>
  <c r="DZ285" i="3"/>
  <c r="EA285" i="3"/>
  <c r="EB285" i="3"/>
  <c r="EC285" i="3"/>
  <c r="ED285" i="3"/>
  <c r="EE285" i="3"/>
  <c r="EF285" i="3"/>
  <c r="EG285" i="3"/>
  <c r="EH285" i="3"/>
  <c r="EI285" i="3"/>
  <c r="EJ285" i="3"/>
  <c r="EK285" i="3"/>
  <c r="EL285" i="3"/>
  <c r="EM285" i="3"/>
  <c r="EN285" i="3"/>
  <c r="EO285" i="3"/>
  <c r="EP285" i="3"/>
  <c r="EQ285" i="3"/>
  <c r="ER285" i="3"/>
  <c r="D286" i="3"/>
  <c r="E286" i="3"/>
  <c r="F286" i="3"/>
  <c r="G286" i="3"/>
  <c r="H286" i="3"/>
  <c r="I286" i="3"/>
  <c r="J286" i="3"/>
  <c r="K286" i="3"/>
  <c r="L286" i="3"/>
  <c r="M286" i="3"/>
  <c r="N286" i="3"/>
  <c r="O286" i="3"/>
  <c r="P286" i="3"/>
  <c r="Q286" i="3"/>
  <c r="R286" i="3"/>
  <c r="S286" i="3"/>
  <c r="T286" i="3"/>
  <c r="U286" i="3"/>
  <c r="V286" i="3"/>
  <c r="W286" i="3"/>
  <c r="X286" i="3"/>
  <c r="Y286" i="3"/>
  <c r="Z286" i="3"/>
  <c r="AA286" i="3"/>
  <c r="AB286" i="3"/>
  <c r="AC286" i="3"/>
  <c r="AD286" i="3"/>
  <c r="AE286" i="3"/>
  <c r="AF286" i="3"/>
  <c r="AG286" i="3"/>
  <c r="AH286" i="3"/>
  <c r="AI286" i="3"/>
  <c r="AJ286" i="3"/>
  <c r="AK286" i="3"/>
  <c r="AL286" i="3"/>
  <c r="AM286" i="3"/>
  <c r="AN286" i="3"/>
  <c r="AO286" i="3"/>
  <c r="AP286" i="3"/>
  <c r="AQ286" i="3"/>
  <c r="AR286" i="3"/>
  <c r="AS286" i="3"/>
  <c r="AT286" i="3"/>
  <c r="AU286" i="3"/>
  <c r="AV286" i="3"/>
  <c r="AW286" i="3"/>
  <c r="AX286" i="3"/>
  <c r="AY286" i="3"/>
  <c r="AZ286" i="3"/>
  <c r="BA286" i="3"/>
  <c r="BB286" i="3"/>
  <c r="BC286" i="3"/>
  <c r="BD286" i="3"/>
  <c r="BE286" i="3"/>
  <c r="BF286" i="3"/>
  <c r="BG286" i="3"/>
  <c r="BH286" i="3"/>
  <c r="BI286" i="3"/>
  <c r="BJ286" i="3"/>
  <c r="BK286" i="3"/>
  <c r="BL286" i="3"/>
  <c r="BM286" i="3"/>
  <c r="BN286" i="3"/>
  <c r="BO286" i="3"/>
  <c r="BP286" i="3"/>
  <c r="BQ286" i="3"/>
  <c r="BR286" i="3"/>
  <c r="BS286" i="3"/>
  <c r="BT286" i="3"/>
  <c r="BU286" i="3"/>
  <c r="BV286" i="3"/>
  <c r="BW286" i="3"/>
  <c r="BX286" i="3"/>
  <c r="BY286" i="3"/>
  <c r="BZ286" i="3"/>
  <c r="CA286" i="3"/>
  <c r="CB286" i="3"/>
  <c r="CC286" i="3"/>
  <c r="CD286" i="3"/>
  <c r="CE286" i="3"/>
  <c r="CF286" i="3"/>
  <c r="CG286" i="3"/>
  <c r="CH286" i="3"/>
  <c r="CI286" i="3"/>
  <c r="CJ286" i="3"/>
  <c r="CK286" i="3"/>
  <c r="CL286" i="3"/>
  <c r="CM286" i="3"/>
  <c r="CN286" i="3"/>
  <c r="CO286" i="3"/>
  <c r="CP286" i="3"/>
  <c r="CQ286" i="3"/>
  <c r="CR286" i="3"/>
  <c r="CS286" i="3"/>
  <c r="CT286" i="3"/>
  <c r="CU286" i="3"/>
  <c r="CV286" i="3"/>
  <c r="CW286" i="3"/>
  <c r="CX286" i="3"/>
  <c r="CY286" i="3"/>
  <c r="CZ286" i="3"/>
  <c r="DA286" i="3"/>
  <c r="DB286" i="3"/>
  <c r="DC286" i="3"/>
  <c r="DD286" i="3"/>
  <c r="DE286" i="3"/>
  <c r="DF286" i="3"/>
  <c r="DG286" i="3"/>
  <c r="DH286" i="3"/>
  <c r="DI286" i="3"/>
  <c r="DJ286" i="3"/>
  <c r="DK286" i="3"/>
  <c r="DL286" i="3"/>
  <c r="DM286" i="3"/>
  <c r="DN286" i="3"/>
  <c r="DO286" i="3"/>
  <c r="DP286" i="3"/>
  <c r="DQ286" i="3"/>
  <c r="DR286" i="3"/>
  <c r="DS286" i="3"/>
  <c r="DT286" i="3"/>
  <c r="DU286" i="3"/>
  <c r="DV286" i="3"/>
  <c r="DW286" i="3"/>
  <c r="DX286" i="3"/>
  <c r="DY286" i="3"/>
  <c r="DZ286" i="3"/>
  <c r="EA286" i="3"/>
  <c r="EB286" i="3"/>
  <c r="EC286" i="3"/>
  <c r="ED286" i="3"/>
  <c r="EE286" i="3"/>
  <c r="EF286" i="3"/>
  <c r="EG286" i="3"/>
  <c r="EH286" i="3"/>
  <c r="EI286" i="3"/>
  <c r="EJ286" i="3"/>
  <c r="EK286" i="3"/>
  <c r="EL286" i="3"/>
  <c r="EM286" i="3"/>
  <c r="EN286" i="3"/>
  <c r="EO286" i="3"/>
  <c r="EP286" i="3"/>
  <c r="EQ286" i="3"/>
  <c r="ER286" i="3"/>
  <c r="D287" i="3"/>
  <c r="E287" i="3"/>
  <c r="F287" i="3"/>
  <c r="G287" i="3"/>
  <c r="H287" i="3"/>
  <c r="I287" i="3"/>
  <c r="J287" i="3"/>
  <c r="K287" i="3"/>
  <c r="L287" i="3"/>
  <c r="M287" i="3"/>
  <c r="N287" i="3"/>
  <c r="O287" i="3"/>
  <c r="P287" i="3"/>
  <c r="Q287" i="3"/>
  <c r="R287" i="3"/>
  <c r="S287" i="3"/>
  <c r="T287" i="3"/>
  <c r="U287" i="3"/>
  <c r="V287" i="3"/>
  <c r="W287" i="3"/>
  <c r="X287" i="3"/>
  <c r="Y287" i="3"/>
  <c r="Z287" i="3"/>
  <c r="AA287" i="3"/>
  <c r="AB287" i="3"/>
  <c r="AC287" i="3"/>
  <c r="AD287" i="3"/>
  <c r="AE287" i="3"/>
  <c r="AF287" i="3"/>
  <c r="AG287" i="3"/>
  <c r="AH287" i="3"/>
  <c r="AI287" i="3"/>
  <c r="AJ287" i="3"/>
  <c r="AK287" i="3"/>
  <c r="AL287" i="3"/>
  <c r="AM287" i="3"/>
  <c r="AN287" i="3"/>
  <c r="AO287" i="3"/>
  <c r="AP287" i="3"/>
  <c r="AQ287" i="3"/>
  <c r="AR287" i="3"/>
  <c r="AS287" i="3"/>
  <c r="AT287" i="3"/>
  <c r="AU287" i="3"/>
  <c r="AV287" i="3"/>
  <c r="AW287" i="3"/>
  <c r="AX287" i="3"/>
  <c r="AY287" i="3"/>
  <c r="AZ287" i="3"/>
  <c r="BA287" i="3"/>
  <c r="BB287" i="3"/>
  <c r="BC287" i="3"/>
  <c r="BD287" i="3"/>
  <c r="BE287" i="3"/>
  <c r="BF287" i="3"/>
  <c r="BG287" i="3"/>
  <c r="BH287" i="3"/>
  <c r="BI287" i="3"/>
  <c r="BJ287" i="3"/>
  <c r="BK287" i="3"/>
  <c r="BL287" i="3"/>
  <c r="BM287" i="3"/>
  <c r="BN287" i="3"/>
  <c r="BO287" i="3"/>
  <c r="BP287" i="3"/>
  <c r="BQ287" i="3"/>
  <c r="BR287" i="3"/>
  <c r="BS287" i="3"/>
  <c r="BT287" i="3"/>
  <c r="BU287" i="3"/>
  <c r="BV287" i="3"/>
  <c r="BW287" i="3"/>
  <c r="BX287" i="3"/>
  <c r="BY287" i="3"/>
  <c r="BZ287" i="3"/>
  <c r="CA287" i="3"/>
  <c r="CB287" i="3"/>
  <c r="CC287" i="3"/>
  <c r="CD287" i="3"/>
  <c r="CE287" i="3"/>
  <c r="CF287" i="3"/>
  <c r="CG287" i="3"/>
  <c r="CH287" i="3"/>
  <c r="CI287" i="3"/>
  <c r="CJ287" i="3"/>
  <c r="CK287" i="3"/>
  <c r="CL287" i="3"/>
  <c r="CM287" i="3"/>
  <c r="CN287" i="3"/>
  <c r="CO287" i="3"/>
  <c r="CP287" i="3"/>
  <c r="CQ287" i="3"/>
  <c r="CR287" i="3"/>
  <c r="CS287" i="3"/>
  <c r="CT287" i="3"/>
  <c r="CU287" i="3"/>
  <c r="CV287" i="3"/>
  <c r="CW287" i="3"/>
  <c r="CX287" i="3"/>
  <c r="CY287" i="3"/>
  <c r="CZ287" i="3"/>
  <c r="DA287" i="3"/>
  <c r="DB287" i="3"/>
  <c r="DC287" i="3"/>
  <c r="DD287" i="3"/>
  <c r="DE287" i="3"/>
  <c r="DF287" i="3"/>
  <c r="DG287" i="3"/>
  <c r="DH287" i="3"/>
  <c r="DI287" i="3"/>
  <c r="DJ287" i="3"/>
  <c r="DK287" i="3"/>
  <c r="DL287" i="3"/>
  <c r="DM287" i="3"/>
  <c r="DN287" i="3"/>
  <c r="DO287" i="3"/>
  <c r="DP287" i="3"/>
  <c r="DQ287" i="3"/>
  <c r="DR287" i="3"/>
  <c r="DS287" i="3"/>
  <c r="DT287" i="3"/>
  <c r="DU287" i="3"/>
  <c r="DV287" i="3"/>
  <c r="DW287" i="3"/>
  <c r="DX287" i="3"/>
  <c r="DY287" i="3"/>
  <c r="DZ287" i="3"/>
  <c r="EA287" i="3"/>
  <c r="EB287" i="3"/>
  <c r="EC287" i="3"/>
  <c r="ED287" i="3"/>
  <c r="EE287" i="3"/>
  <c r="EF287" i="3"/>
  <c r="EG287" i="3"/>
  <c r="EH287" i="3"/>
  <c r="EI287" i="3"/>
  <c r="EJ287" i="3"/>
  <c r="EK287" i="3"/>
  <c r="EL287" i="3"/>
  <c r="EM287" i="3"/>
  <c r="EN287" i="3"/>
  <c r="EO287" i="3"/>
  <c r="EP287" i="3"/>
  <c r="EQ287" i="3"/>
  <c r="ER287" i="3"/>
  <c r="D288" i="3"/>
  <c r="E288" i="3"/>
  <c r="F288" i="3"/>
  <c r="G288" i="3"/>
  <c r="H288" i="3"/>
  <c r="I288" i="3"/>
  <c r="J288" i="3"/>
  <c r="K288" i="3"/>
  <c r="L288" i="3"/>
  <c r="M288" i="3"/>
  <c r="N288" i="3"/>
  <c r="O288" i="3"/>
  <c r="P288" i="3"/>
  <c r="Q288" i="3"/>
  <c r="R288" i="3"/>
  <c r="S288" i="3"/>
  <c r="T288" i="3"/>
  <c r="U288" i="3"/>
  <c r="V288" i="3"/>
  <c r="W288" i="3"/>
  <c r="X288" i="3"/>
  <c r="Y288" i="3"/>
  <c r="Z288" i="3"/>
  <c r="AA288" i="3"/>
  <c r="AB288" i="3"/>
  <c r="AC288" i="3"/>
  <c r="AD288" i="3"/>
  <c r="AE288" i="3"/>
  <c r="AF288" i="3"/>
  <c r="AG288" i="3"/>
  <c r="AH288" i="3"/>
  <c r="AI288" i="3"/>
  <c r="AJ288" i="3"/>
  <c r="AK288" i="3"/>
  <c r="AL288" i="3"/>
  <c r="AM288" i="3"/>
  <c r="AN288" i="3"/>
  <c r="AO288" i="3"/>
  <c r="AP288" i="3"/>
  <c r="AQ288" i="3"/>
  <c r="AR288" i="3"/>
  <c r="AS288" i="3"/>
  <c r="AT288" i="3"/>
  <c r="AU288" i="3"/>
  <c r="AV288" i="3"/>
  <c r="AW288" i="3"/>
  <c r="AX288" i="3"/>
  <c r="AY288" i="3"/>
  <c r="AZ288" i="3"/>
  <c r="BA288" i="3"/>
  <c r="BB288" i="3"/>
  <c r="BC288" i="3"/>
  <c r="BD288" i="3"/>
  <c r="BE288" i="3"/>
  <c r="BF288" i="3"/>
  <c r="BG288" i="3"/>
  <c r="BH288" i="3"/>
  <c r="BI288" i="3"/>
  <c r="BJ288" i="3"/>
  <c r="BK288" i="3"/>
  <c r="BL288" i="3"/>
  <c r="BM288" i="3"/>
  <c r="BN288" i="3"/>
  <c r="BO288" i="3"/>
  <c r="BP288" i="3"/>
  <c r="BQ288" i="3"/>
  <c r="BR288" i="3"/>
  <c r="BS288" i="3"/>
  <c r="BT288" i="3"/>
  <c r="BU288" i="3"/>
  <c r="BV288" i="3"/>
  <c r="BW288" i="3"/>
  <c r="BX288" i="3"/>
  <c r="BY288" i="3"/>
  <c r="BZ288" i="3"/>
  <c r="CA288" i="3"/>
  <c r="CB288" i="3"/>
  <c r="CC288" i="3"/>
  <c r="CD288" i="3"/>
  <c r="CE288" i="3"/>
  <c r="CF288" i="3"/>
  <c r="CG288" i="3"/>
  <c r="CH288" i="3"/>
  <c r="CI288" i="3"/>
  <c r="CJ288" i="3"/>
  <c r="CK288" i="3"/>
  <c r="CL288" i="3"/>
  <c r="CM288" i="3"/>
  <c r="CN288" i="3"/>
  <c r="CO288" i="3"/>
  <c r="CP288" i="3"/>
  <c r="CQ288" i="3"/>
  <c r="CR288" i="3"/>
  <c r="CS288" i="3"/>
  <c r="CT288" i="3"/>
  <c r="CU288" i="3"/>
  <c r="CV288" i="3"/>
  <c r="CW288" i="3"/>
  <c r="CX288" i="3"/>
  <c r="CY288" i="3"/>
  <c r="CZ288" i="3"/>
  <c r="DA288" i="3"/>
  <c r="DB288" i="3"/>
  <c r="DC288" i="3"/>
  <c r="DD288" i="3"/>
  <c r="DE288" i="3"/>
  <c r="DF288" i="3"/>
  <c r="DG288" i="3"/>
  <c r="DH288" i="3"/>
  <c r="DI288" i="3"/>
  <c r="DJ288" i="3"/>
  <c r="DK288" i="3"/>
  <c r="DL288" i="3"/>
  <c r="DM288" i="3"/>
  <c r="DN288" i="3"/>
  <c r="DO288" i="3"/>
  <c r="DP288" i="3"/>
  <c r="DQ288" i="3"/>
  <c r="DR288" i="3"/>
  <c r="DS288" i="3"/>
  <c r="DT288" i="3"/>
  <c r="DU288" i="3"/>
  <c r="DV288" i="3"/>
  <c r="DW288" i="3"/>
  <c r="DX288" i="3"/>
  <c r="DY288" i="3"/>
  <c r="DZ288" i="3"/>
  <c r="EA288" i="3"/>
  <c r="EB288" i="3"/>
  <c r="EC288" i="3"/>
  <c r="ED288" i="3"/>
  <c r="EE288" i="3"/>
  <c r="EF288" i="3"/>
  <c r="EG288" i="3"/>
  <c r="EH288" i="3"/>
  <c r="EI288" i="3"/>
  <c r="EJ288" i="3"/>
  <c r="EK288" i="3"/>
  <c r="EL288" i="3"/>
  <c r="EM288" i="3"/>
  <c r="EN288" i="3"/>
  <c r="EO288" i="3"/>
  <c r="EP288" i="3"/>
  <c r="EQ288" i="3"/>
  <c r="ER288" i="3"/>
  <c r="D289" i="3"/>
  <c r="E289" i="3"/>
  <c r="F289" i="3"/>
  <c r="G289" i="3"/>
  <c r="H289" i="3"/>
  <c r="I289" i="3"/>
  <c r="J289" i="3"/>
  <c r="K289" i="3"/>
  <c r="L289" i="3"/>
  <c r="M289" i="3"/>
  <c r="N289" i="3"/>
  <c r="O289" i="3"/>
  <c r="P289" i="3"/>
  <c r="Q289" i="3"/>
  <c r="R289" i="3"/>
  <c r="S289" i="3"/>
  <c r="T289" i="3"/>
  <c r="U289" i="3"/>
  <c r="V289" i="3"/>
  <c r="W289" i="3"/>
  <c r="X289" i="3"/>
  <c r="Y289" i="3"/>
  <c r="Z289" i="3"/>
  <c r="AA289" i="3"/>
  <c r="AB289" i="3"/>
  <c r="AC289" i="3"/>
  <c r="AD289" i="3"/>
  <c r="AE289" i="3"/>
  <c r="AF289" i="3"/>
  <c r="AG289" i="3"/>
  <c r="AH289" i="3"/>
  <c r="AI289" i="3"/>
  <c r="AJ289" i="3"/>
  <c r="AK289" i="3"/>
  <c r="AL289" i="3"/>
  <c r="AM289" i="3"/>
  <c r="AN289" i="3"/>
  <c r="AO289" i="3"/>
  <c r="AP289" i="3"/>
  <c r="AQ289" i="3"/>
  <c r="AR289" i="3"/>
  <c r="AS289" i="3"/>
  <c r="AT289" i="3"/>
  <c r="AU289" i="3"/>
  <c r="AV289" i="3"/>
  <c r="AW289" i="3"/>
  <c r="AX289" i="3"/>
  <c r="AY289" i="3"/>
  <c r="AZ289" i="3"/>
  <c r="BA289" i="3"/>
  <c r="BB289" i="3"/>
  <c r="BC289" i="3"/>
  <c r="BD289" i="3"/>
  <c r="BE289" i="3"/>
  <c r="BF289" i="3"/>
  <c r="BG289" i="3"/>
  <c r="BH289" i="3"/>
  <c r="BI289" i="3"/>
  <c r="BJ289" i="3"/>
  <c r="BK289" i="3"/>
  <c r="BL289" i="3"/>
  <c r="BM289" i="3"/>
  <c r="BN289" i="3"/>
  <c r="BO289" i="3"/>
  <c r="BP289" i="3"/>
  <c r="BQ289" i="3"/>
  <c r="BR289" i="3"/>
  <c r="BS289" i="3"/>
  <c r="BT289" i="3"/>
  <c r="BU289" i="3"/>
  <c r="BV289" i="3"/>
  <c r="BW289" i="3"/>
  <c r="BX289" i="3"/>
  <c r="BY289" i="3"/>
  <c r="BZ289" i="3"/>
  <c r="CA289" i="3"/>
  <c r="CB289" i="3"/>
  <c r="CC289" i="3"/>
  <c r="CD289" i="3"/>
  <c r="CE289" i="3"/>
  <c r="CF289" i="3"/>
  <c r="CG289" i="3"/>
  <c r="CH289" i="3"/>
  <c r="CI289" i="3"/>
  <c r="CJ289" i="3"/>
  <c r="CK289" i="3"/>
  <c r="CL289" i="3"/>
  <c r="CM289" i="3"/>
  <c r="CN289" i="3"/>
  <c r="CO289" i="3"/>
  <c r="CP289" i="3"/>
  <c r="CQ289" i="3"/>
  <c r="CR289" i="3"/>
  <c r="CS289" i="3"/>
  <c r="CT289" i="3"/>
  <c r="CU289" i="3"/>
  <c r="CV289" i="3"/>
  <c r="CW289" i="3"/>
  <c r="CX289" i="3"/>
  <c r="CY289" i="3"/>
  <c r="CZ289" i="3"/>
  <c r="DA289" i="3"/>
  <c r="DB289" i="3"/>
  <c r="DC289" i="3"/>
  <c r="DD289" i="3"/>
  <c r="DE289" i="3"/>
  <c r="DF289" i="3"/>
  <c r="DG289" i="3"/>
  <c r="DH289" i="3"/>
  <c r="DI289" i="3"/>
  <c r="DJ289" i="3"/>
  <c r="DK289" i="3"/>
  <c r="DL289" i="3"/>
  <c r="DM289" i="3"/>
  <c r="DN289" i="3"/>
  <c r="DO289" i="3"/>
  <c r="DP289" i="3"/>
  <c r="DQ289" i="3"/>
  <c r="DR289" i="3"/>
  <c r="DS289" i="3"/>
  <c r="DT289" i="3"/>
  <c r="DU289" i="3"/>
  <c r="DV289" i="3"/>
  <c r="DW289" i="3"/>
  <c r="DX289" i="3"/>
  <c r="DY289" i="3"/>
  <c r="DZ289" i="3"/>
  <c r="EA289" i="3"/>
  <c r="EB289" i="3"/>
  <c r="EC289" i="3"/>
  <c r="ED289" i="3"/>
  <c r="EE289" i="3"/>
  <c r="EF289" i="3"/>
  <c r="EG289" i="3"/>
  <c r="EH289" i="3"/>
  <c r="EI289" i="3"/>
  <c r="EJ289" i="3"/>
  <c r="EK289" i="3"/>
  <c r="EL289" i="3"/>
  <c r="EM289" i="3"/>
  <c r="EN289" i="3"/>
  <c r="EO289" i="3"/>
  <c r="EP289" i="3"/>
  <c r="EQ289" i="3"/>
  <c r="ER289" i="3"/>
  <c r="D290" i="3"/>
  <c r="E290" i="3"/>
  <c r="F290" i="3"/>
  <c r="G290" i="3"/>
  <c r="H290" i="3"/>
  <c r="I290" i="3"/>
  <c r="J290" i="3"/>
  <c r="K290" i="3"/>
  <c r="L290" i="3"/>
  <c r="M290" i="3"/>
  <c r="N290" i="3"/>
  <c r="O290" i="3"/>
  <c r="P290" i="3"/>
  <c r="Q290" i="3"/>
  <c r="R290" i="3"/>
  <c r="S290" i="3"/>
  <c r="T290" i="3"/>
  <c r="U290" i="3"/>
  <c r="V290" i="3"/>
  <c r="W290" i="3"/>
  <c r="X290" i="3"/>
  <c r="Y290" i="3"/>
  <c r="Z290" i="3"/>
  <c r="AA290" i="3"/>
  <c r="AB290" i="3"/>
  <c r="AC290" i="3"/>
  <c r="AD290" i="3"/>
  <c r="AE290" i="3"/>
  <c r="AF290" i="3"/>
  <c r="AG290" i="3"/>
  <c r="AH290" i="3"/>
  <c r="AI290" i="3"/>
  <c r="AJ290" i="3"/>
  <c r="AK290" i="3"/>
  <c r="AL290" i="3"/>
  <c r="AM290" i="3"/>
  <c r="AN290" i="3"/>
  <c r="AO290" i="3"/>
  <c r="AP290" i="3"/>
  <c r="AQ290" i="3"/>
  <c r="AR290" i="3"/>
  <c r="AS290" i="3"/>
  <c r="AT290" i="3"/>
  <c r="AU290" i="3"/>
  <c r="AV290" i="3"/>
  <c r="AW290" i="3"/>
  <c r="AX290" i="3"/>
  <c r="AY290" i="3"/>
  <c r="AZ290" i="3"/>
  <c r="BA290" i="3"/>
  <c r="BB290" i="3"/>
  <c r="BC290" i="3"/>
  <c r="BD290" i="3"/>
  <c r="BE290" i="3"/>
  <c r="BF290" i="3"/>
  <c r="BG290" i="3"/>
  <c r="BH290" i="3"/>
  <c r="BI290" i="3"/>
  <c r="BJ290" i="3"/>
  <c r="BK290" i="3"/>
  <c r="BL290" i="3"/>
  <c r="BM290" i="3"/>
  <c r="BN290" i="3"/>
  <c r="BO290" i="3"/>
  <c r="BP290" i="3"/>
  <c r="BQ290" i="3"/>
  <c r="BR290" i="3"/>
  <c r="BS290" i="3"/>
  <c r="BT290" i="3"/>
  <c r="BU290" i="3"/>
  <c r="BV290" i="3"/>
  <c r="BW290" i="3"/>
  <c r="BX290" i="3"/>
  <c r="BY290" i="3"/>
  <c r="BZ290" i="3"/>
  <c r="CA290" i="3"/>
  <c r="CB290" i="3"/>
  <c r="CC290" i="3"/>
  <c r="CD290" i="3"/>
  <c r="CE290" i="3"/>
  <c r="CF290" i="3"/>
  <c r="CG290" i="3"/>
  <c r="CH290" i="3"/>
  <c r="CI290" i="3"/>
  <c r="CJ290" i="3"/>
  <c r="CK290" i="3"/>
  <c r="CL290" i="3"/>
  <c r="CM290" i="3"/>
  <c r="CN290" i="3"/>
  <c r="CO290" i="3"/>
  <c r="CP290" i="3"/>
  <c r="CQ290" i="3"/>
  <c r="CR290" i="3"/>
  <c r="CS290" i="3"/>
  <c r="CT290" i="3"/>
  <c r="CU290" i="3"/>
  <c r="CV290" i="3"/>
  <c r="CW290" i="3"/>
  <c r="CX290" i="3"/>
  <c r="CY290" i="3"/>
  <c r="CZ290" i="3"/>
  <c r="DA290" i="3"/>
  <c r="DB290" i="3"/>
  <c r="DC290" i="3"/>
  <c r="DD290" i="3"/>
  <c r="DE290" i="3"/>
  <c r="DF290" i="3"/>
  <c r="DG290" i="3"/>
  <c r="DH290" i="3"/>
  <c r="DI290" i="3"/>
  <c r="DJ290" i="3"/>
  <c r="DK290" i="3"/>
  <c r="DL290" i="3"/>
  <c r="DM290" i="3"/>
  <c r="DN290" i="3"/>
  <c r="DO290" i="3"/>
  <c r="DP290" i="3"/>
  <c r="DQ290" i="3"/>
  <c r="DR290" i="3"/>
  <c r="DS290" i="3"/>
  <c r="DT290" i="3"/>
  <c r="DU290" i="3"/>
  <c r="DV290" i="3"/>
  <c r="DW290" i="3"/>
  <c r="DX290" i="3"/>
  <c r="DY290" i="3"/>
  <c r="DZ290" i="3"/>
  <c r="EA290" i="3"/>
  <c r="EB290" i="3"/>
  <c r="EC290" i="3"/>
  <c r="ED290" i="3"/>
  <c r="EE290" i="3"/>
  <c r="EF290" i="3"/>
  <c r="EG290" i="3"/>
  <c r="EH290" i="3"/>
  <c r="EI290" i="3"/>
  <c r="EJ290" i="3"/>
  <c r="EK290" i="3"/>
  <c r="EL290" i="3"/>
  <c r="EM290" i="3"/>
  <c r="EN290" i="3"/>
  <c r="EO290" i="3"/>
  <c r="EP290" i="3"/>
  <c r="EQ290" i="3"/>
  <c r="ER290" i="3"/>
  <c r="D291" i="3"/>
  <c r="E291" i="3"/>
  <c r="F291" i="3"/>
  <c r="G291" i="3"/>
  <c r="H291" i="3"/>
  <c r="I291" i="3"/>
  <c r="J291" i="3"/>
  <c r="K291" i="3"/>
  <c r="L291" i="3"/>
  <c r="M291" i="3"/>
  <c r="N291" i="3"/>
  <c r="O291" i="3"/>
  <c r="P291" i="3"/>
  <c r="Q291" i="3"/>
  <c r="R291" i="3"/>
  <c r="S291" i="3"/>
  <c r="T291" i="3"/>
  <c r="U291" i="3"/>
  <c r="V291" i="3"/>
  <c r="W291" i="3"/>
  <c r="X291" i="3"/>
  <c r="Y291" i="3"/>
  <c r="Z291" i="3"/>
  <c r="AA291" i="3"/>
  <c r="AB291" i="3"/>
  <c r="AC291" i="3"/>
  <c r="AD291" i="3"/>
  <c r="AE291" i="3"/>
  <c r="AF291" i="3"/>
  <c r="AG291" i="3"/>
  <c r="AH291" i="3"/>
  <c r="AI291" i="3"/>
  <c r="AJ291" i="3"/>
  <c r="AK291" i="3"/>
  <c r="AL291" i="3"/>
  <c r="AM291" i="3"/>
  <c r="AN291" i="3"/>
  <c r="AO291" i="3"/>
  <c r="AP291" i="3"/>
  <c r="AQ291" i="3"/>
  <c r="AR291" i="3"/>
  <c r="AS291" i="3"/>
  <c r="AT291" i="3"/>
  <c r="AU291" i="3"/>
  <c r="AV291" i="3"/>
  <c r="AW291" i="3"/>
  <c r="AX291" i="3"/>
  <c r="AY291" i="3"/>
  <c r="AZ291" i="3"/>
  <c r="BA291" i="3"/>
  <c r="BB291" i="3"/>
  <c r="BC291" i="3"/>
  <c r="BD291" i="3"/>
  <c r="BE291" i="3"/>
  <c r="BF291" i="3"/>
  <c r="BG291" i="3"/>
  <c r="BH291" i="3"/>
  <c r="BI291" i="3"/>
  <c r="BJ291" i="3"/>
  <c r="BK291" i="3"/>
  <c r="BL291" i="3"/>
  <c r="BM291" i="3"/>
  <c r="BN291" i="3"/>
  <c r="BO291" i="3"/>
  <c r="BP291" i="3"/>
  <c r="BQ291" i="3"/>
  <c r="BR291" i="3"/>
  <c r="BS291" i="3"/>
  <c r="BT291" i="3"/>
  <c r="BU291" i="3"/>
  <c r="BV291" i="3"/>
  <c r="BW291" i="3"/>
  <c r="BX291" i="3"/>
  <c r="BY291" i="3"/>
  <c r="BZ291" i="3"/>
  <c r="CA291" i="3"/>
  <c r="CB291" i="3"/>
  <c r="CC291" i="3"/>
  <c r="CD291" i="3"/>
  <c r="CE291" i="3"/>
  <c r="CF291" i="3"/>
  <c r="CG291" i="3"/>
  <c r="CH291" i="3"/>
  <c r="CI291" i="3"/>
  <c r="CJ291" i="3"/>
  <c r="CK291" i="3"/>
  <c r="CL291" i="3"/>
  <c r="CM291" i="3"/>
  <c r="CN291" i="3"/>
  <c r="CO291" i="3"/>
  <c r="CP291" i="3"/>
  <c r="CQ291" i="3"/>
  <c r="CR291" i="3"/>
  <c r="CS291" i="3"/>
  <c r="CT291" i="3"/>
  <c r="CU291" i="3"/>
  <c r="CV291" i="3"/>
  <c r="CW291" i="3"/>
  <c r="CX291" i="3"/>
  <c r="CY291" i="3"/>
  <c r="CZ291" i="3"/>
  <c r="DA291" i="3"/>
  <c r="DB291" i="3"/>
  <c r="DC291" i="3"/>
  <c r="DD291" i="3"/>
  <c r="DE291" i="3"/>
  <c r="DF291" i="3"/>
  <c r="DG291" i="3"/>
  <c r="DH291" i="3"/>
  <c r="DI291" i="3"/>
  <c r="DJ291" i="3"/>
  <c r="DK291" i="3"/>
  <c r="DL291" i="3"/>
  <c r="DM291" i="3"/>
  <c r="DN291" i="3"/>
  <c r="DO291" i="3"/>
  <c r="DP291" i="3"/>
  <c r="DQ291" i="3"/>
  <c r="DR291" i="3"/>
  <c r="DS291" i="3"/>
  <c r="DT291" i="3"/>
  <c r="DU291" i="3"/>
  <c r="DV291" i="3"/>
  <c r="DW291" i="3"/>
  <c r="DX291" i="3"/>
  <c r="DY291" i="3"/>
  <c r="DZ291" i="3"/>
  <c r="EA291" i="3"/>
  <c r="EB291" i="3"/>
  <c r="EC291" i="3"/>
  <c r="ED291" i="3"/>
  <c r="EE291" i="3"/>
  <c r="EF291" i="3"/>
  <c r="EG291" i="3"/>
  <c r="EH291" i="3"/>
  <c r="EI291" i="3"/>
  <c r="EJ291" i="3"/>
  <c r="EK291" i="3"/>
  <c r="EL291" i="3"/>
  <c r="EM291" i="3"/>
  <c r="EN291" i="3"/>
  <c r="EO291" i="3"/>
  <c r="EP291" i="3"/>
  <c r="EQ291" i="3"/>
  <c r="ER291" i="3"/>
  <c r="D292" i="3"/>
  <c r="E292" i="3"/>
  <c r="F292" i="3"/>
  <c r="G292" i="3"/>
  <c r="H292" i="3"/>
  <c r="I292" i="3"/>
  <c r="J292" i="3"/>
  <c r="K292" i="3"/>
  <c r="L292" i="3"/>
  <c r="M292" i="3"/>
  <c r="N292" i="3"/>
  <c r="O292" i="3"/>
  <c r="P292" i="3"/>
  <c r="Q292" i="3"/>
  <c r="R292" i="3"/>
  <c r="S292" i="3"/>
  <c r="T292" i="3"/>
  <c r="U292" i="3"/>
  <c r="V292" i="3"/>
  <c r="W292" i="3"/>
  <c r="X292" i="3"/>
  <c r="Y292" i="3"/>
  <c r="Z292" i="3"/>
  <c r="AA292" i="3"/>
  <c r="AB292" i="3"/>
  <c r="AC292" i="3"/>
  <c r="AD292" i="3"/>
  <c r="AE292" i="3"/>
  <c r="AF292" i="3"/>
  <c r="AG292" i="3"/>
  <c r="AH292" i="3"/>
  <c r="AI292" i="3"/>
  <c r="AJ292" i="3"/>
  <c r="AK292" i="3"/>
  <c r="AL292" i="3"/>
  <c r="AM292" i="3"/>
  <c r="AN292" i="3"/>
  <c r="AO292" i="3"/>
  <c r="AP292" i="3"/>
  <c r="AQ292" i="3"/>
  <c r="AR292" i="3"/>
  <c r="AS292" i="3"/>
  <c r="AT292" i="3"/>
  <c r="AU292" i="3"/>
  <c r="AV292" i="3"/>
  <c r="AW292" i="3"/>
  <c r="AX292" i="3"/>
  <c r="AY292" i="3"/>
  <c r="AZ292" i="3"/>
  <c r="BA292" i="3"/>
  <c r="BB292" i="3"/>
  <c r="BC292" i="3"/>
  <c r="BD292" i="3"/>
  <c r="BE292" i="3"/>
  <c r="BF292" i="3"/>
  <c r="BG292" i="3"/>
  <c r="BH292" i="3"/>
  <c r="BI292" i="3"/>
  <c r="BJ292" i="3"/>
  <c r="BK292" i="3"/>
  <c r="BL292" i="3"/>
  <c r="BM292" i="3"/>
  <c r="BN292" i="3"/>
  <c r="BO292" i="3"/>
  <c r="BP292" i="3"/>
  <c r="BQ292" i="3"/>
  <c r="BR292" i="3"/>
  <c r="BS292" i="3"/>
  <c r="BT292" i="3"/>
  <c r="BU292" i="3"/>
  <c r="BV292" i="3"/>
  <c r="BW292" i="3"/>
  <c r="BX292" i="3"/>
  <c r="BY292" i="3"/>
  <c r="BZ292" i="3"/>
  <c r="CA292" i="3"/>
  <c r="CB292" i="3"/>
  <c r="CC292" i="3"/>
  <c r="CD292" i="3"/>
  <c r="CE292" i="3"/>
  <c r="CF292" i="3"/>
  <c r="CG292" i="3"/>
  <c r="CH292" i="3"/>
  <c r="CI292" i="3"/>
  <c r="CJ292" i="3"/>
  <c r="CK292" i="3"/>
  <c r="CL292" i="3"/>
  <c r="CM292" i="3"/>
  <c r="CN292" i="3"/>
  <c r="CO292" i="3"/>
  <c r="CP292" i="3"/>
  <c r="CQ292" i="3"/>
  <c r="CR292" i="3"/>
  <c r="CS292" i="3"/>
  <c r="CT292" i="3"/>
  <c r="CU292" i="3"/>
  <c r="CV292" i="3"/>
  <c r="CW292" i="3"/>
  <c r="CX292" i="3"/>
  <c r="CY292" i="3"/>
  <c r="CZ292" i="3"/>
  <c r="DA292" i="3"/>
  <c r="DB292" i="3"/>
  <c r="DC292" i="3"/>
  <c r="DD292" i="3"/>
  <c r="DE292" i="3"/>
  <c r="DF292" i="3"/>
  <c r="DG292" i="3"/>
  <c r="DH292" i="3"/>
  <c r="DI292" i="3"/>
  <c r="DJ292" i="3"/>
  <c r="DK292" i="3"/>
  <c r="DL292" i="3"/>
  <c r="DM292" i="3"/>
  <c r="DN292" i="3"/>
  <c r="DO292" i="3"/>
  <c r="DP292" i="3"/>
  <c r="DQ292" i="3"/>
  <c r="DR292" i="3"/>
  <c r="DS292" i="3"/>
  <c r="DT292" i="3"/>
  <c r="DU292" i="3"/>
  <c r="DV292" i="3"/>
  <c r="DW292" i="3"/>
  <c r="DX292" i="3"/>
  <c r="DY292" i="3"/>
  <c r="DZ292" i="3"/>
  <c r="EA292" i="3"/>
  <c r="EB292" i="3"/>
  <c r="EC292" i="3"/>
  <c r="ED292" i="3"/>
  <c r="EE292" i="3"/>
  <c r="EF292" i="3"/>
  <c r="EG292" i="3"/>
  <c r="EH292" i="3"/>
  <c r="EI292" i="3"/>
  <c r="EJ292" i="3"/>
  <c r="EK292" i="3"/>
  <c r="EL292" i="3"/>
  <c r="EM292" i="3"/>
  <c r="EN292" i="3"/>
  <c r="EO292" i="3"/>
  <c r="EP292" i="3"/>
  <c r="EQ292" i="3"/>
  <c r="ER292" i="3"/>
  <c r="D293" i="3"/>
  <c r="E293" i="3"/>
  <c r="F293" i="3"/>
  <c r="G293" i="3"/>
  <c r="H293" i="3"/>
  <c r="I293" i="3"/>
  <c r="J293" i="3"/>
  <c r="K293" i="3"/>
  <c r="L293" i="3"/>
  <c r="M293" i="3"/>
  <c r="N293" i="3"/>
  <c r="O293" i="3"/>
  <c r="P293" i="3"/>
  <c r="Q293" i="3"/>
  <c r="R293" i="3"/>
  <c r="S293" i="3"/>
  <c r="T293" i="3"/>
  <c r="U293" i="3"/>
  <c r="V293" i="3"/>
  <c r="W293" i="3"/>
  <c r="X293" i="3"/>
  <c r="Y293" i="3"/>
  <c r="Z293" i="3"/>
  <c r="AA293" i="3"/>
  <c r="AB293" i="3"/>
  <c r="AC293" i="3"/>
  <c r="AD293" i="3"/>
  <c r="AE293" i="3"/>
  <c r="AF293" i="3"/>
  <c r="AG293" i="3"/>
  <c r="AH293" i="3"/>
  <c r="AI293" i="3"/>
  <c r="AJ293" i="3"/>
  <c r="AK293" i="3"/>
  <c r="AL293" i="3"/>
  <c r="AM293" i="3"/>
  <c r="AN293" i="3"/>
  <c r="AO293" i="3"/>
  <c r="AP293" i="3"/>
  <c r="AQ293" i="3"/>
  <c r="AR293" i="3"/>
  <c r="AS293" i="3"/>
  <c r="AT293" i="3"/>
  <c r="AU293" i="3"/>
  <c r="AV293" i="3"/>
  <c r="AW293" i="3"/>
  <c r="AX293" i="3"/>
  <c r="AY293" i="3"/>
  <c r="AZ293" i="3"/>
  <c r="BA293" i="3"/>
  <c r="BB293" i="3"/>
  <c r="BC293" i="3"/>
  <c r="BD293" i="3"/>
  <c r="BE293" i="3"/>
  <c r="BF293" i="3"/>
  <c r="BG293" i="3"/>
  <c r="BH293" i="3"/>
  <c r="BI293" i="3"/>
  <c r="BJ293" i="3"/>
  <c r="BK293" i="3"/>
  <c r="BL293" i="3"/>
  <c r="BM293" i="3"/>
  <c r="BN293" i="3"/>
  <c r="BO293" i="3"/>
  <c r="BP293" i="3"/>
  <c r="BQ293" i="3"/>
  <c r="BR293" i="3"/>
  <c r="BS293" i="3"/>
  <c r="BT293" i="3"/>
  <c r="BU293" i="3"/>
  <c r="BV293" i="3"/>
  <c r="BW293" i="3"/>
  <c r="BX293" i="3"/>
  <c r="BY293" i="3"/>
  <c r="BZ293" i="3"/>
  <c r="CA293" i="3"/>
  <c r="CB293" i="3"/>
  <c r="CC293" i="3"/>
  <c r="CD293" i="3"/>
  <c r="CE293" i="3"/>
  <c r="CF293" i="3"/>
  <c r="CG293" i="3"/>
  <c r="CH293" i="3"/>
  <c r="CI293" i="3"/>
  <c r="CJ293" i="3"/>
  <c r="CK293" i="3"/>
  <c r="CL293" i="3"/>
  <c r="CM293" i="3"/>
  <c r="CN293" i="3"/>
  <c r="CO293" i="3"/>
  <c r="CP293" i="3"/>
  <c r="CQ293" i="3"/>
  <c r="CR293" i="3"/>
  <c r="CS293" i="3"/>
  <c r="CT293" i="3"/>
  <c r="CU293" i="3"/>
  <c r="CV293" i="3"/>
  <c r="CW293" i="3"/>
  <c r="CX293" i="3"/>
  <c r="CY293" i="3"/>
  <c r="CZ293" i="3"/>
  <c r="DA293" i="3"/>
  <c r="DB293" i="3"/>
  <c r="DC293" i="3"/>
  <c r="DD293" i="3"/>
  <c r="DE293" i="3"/>
  <c r="DF293" i="3"/>
  <c r="DG293" i="3"/>
  <c r="DH293" i="3"/>
  <c r="DI293" i="3"/>
  <c r="DJ293" i="3"/>
  <c r="DK293" i="3"/>
  <c r="DL293" i="3"/>
  <c r="DM293" i="3"/>
  <c r="DN293" i="3"/>
  <c r="DO293" i="3"/>
  <c r="DP293" i="3"/>
  <c r="DQ293" i="3"/>
  <c r="DR293" i="3"/>
  <c r="DS293" i="3"/>
  <c r="DT293" i="3"/>
  <c r="DU293" i="3"/>
  <c r="DV293" i="3"/>
  <c r="DW293" i="3"/>
  <c r="DX293" i="3"/>
  <c r="DY293" i="3"/>
  <c r="DZ293" i="3"/>
  <c r="EA293" i="3"/>
  <c r="EB293" i="3"/>
  <c r="EC293" i="3"/>
  <c r="ED293" i="3"/>
  <c r="EE293" i="3"/>
  <c r="EF293" i="3"/>
  <c r="EG293" i="3"/>
  <c r="EH293" i="3"/>
  <c r="EI293" i="3"/>
  <c r="EJ293" i="3"/>
  <c r="EK293" i="3"/>
  <c r="EL293" i="3"/>
  <c r="EM293" i="3"/>
  <c r="EN293" i="3"/>
  <c r="EO293" i="3"/>
  <c r="EP293" i="3"/>
  <c r="EQ293" i="3"/>
  <c r="ER293" i="3"/>
  <c r="D294" i="3"/>
  <c r="E294" i="3"/>
  <c r="F294" i="3"/>
  <c r="G294" i="3"/>
  <c r="H294" i="3"/>
  <c r="I294" i="3"/>
  <c r="J294" i="3"/>
  <c r="K294" i="3"/>
  <c r="L294" i="3"/>
  <c r="M294" i="3"/>
  <c r="N294" i="3"/>
  <c r="O294" i="3"/>
  <c r="P294" i="3"/>
  <c r="Q294" i="3"/>
  <c r="R294" i="3"/>
  <c r="S294" i="3"/>
  <c r="T294" i="3"/>
  <c r="U294" i="3"/>
  <c r="V294" i="3"/>
  <c r="W294" i="3"/>
  <c r="X294" i="3"/>
  <c r="Y294" i="3"/>
  <c r="Z294" i="3"/>
  <c r="AA294" i="3"/>
  <c r="AB294" i="3"/>
  <c r="AC294" i="3"/>
  <c r="AD294" i="3"/>
  <c r="AE294" i="3"/>
  <c r="AF294" i="3"/>
  <c r="AG294" i="3"/>
  <c r="AH294" i="3"/>
  <c r="AI294" i="3"/>
  <c r="AJ294" i="3"/>
  <c r="AK294" i="3"/>
  <c r="AL294" i="3"/>
  <c r="AM294" i="3"/>
  <c r="AN294" i="3"/>
  <c r="AO294" i="3"/>
  <c r="AP294" i="3"/>
  <c r="AQ294" i="3"/>
  <c r="AR294" i="3"/>
  <c r="AS294" i="3"/>
  <c r="AT294" i="3"/>
  <c r="AU294" i="3"/>
  <c r="AV294" i="3"/>
  <c r="AW294" i="3"/>
  <c r="AX294" i="3"/>
  <c r="AY294" i="3"/>
  <c r="AZ294" i="3"/>
  <c r="BA294" i="3"/>
  <c r="BB294" i="3"/>
  <c r="BC294" i="3"/>
  <c r="BD294" i="3"/>
  <c r="BE294" i="3"/>
  <c r="BF294" i="3"/>
  <c r="BG294" i="3"/>
  <c r="BH294" i="3"/>
  <c r="BI294" i="3"/>
  <c r="BJ294" i="3"/>
  <c r="BK294" i="3"/>
  <c r="BL294" i="3"/>
  <c r="BM294" i="3"/>
  <c r="BN294" i="3"/>
  <c r="BO294" i="3"/>
  <c r="BP294" i="3"/>
  <c r="BQ294" i="3"/>
  <c r="BR294" i="3"/>
  <c r="BS294" i="3"/>
  <c r="BT294" i="3"/>
  <c r="BU294" i="3"/>
  <c r="BV294" i="3"/>
  <c r="BW294" i="3"/>
  <c r="BX294" i="3"/>
  <c r="BY294" i="3"/>
  <c r="BZ294" i="3"/>
  <c r="CA294" i="3"/>
  <c r="CB294" i="3"/>
  <c r="CC294" i="3"/>
  <c r="CD294" i="3"/>
  <c r="CE294" i="3"/>
  <c r="CF294" i="3"/>
  <c r="CG294" i="3"/>
  <c r="CH294" i="3"/>
  <c r="CI294" i="3"/>
  <c r="CJ294" i="3"/>
  <c r="CK294" i="3"/>
  <c r="CL294" i="3"/>
  <c r="CM294" i="3"/>
  <c r="CN294" i="3"/>
  <c r="CO294" i="3"/>
  <c r="CP294" i="3"/>
  <c r="CQ294" i="3"/>
  <c r="CR294" i="3"/>
  <c r="CS294" i="3"/>
  <c r="CT294" i="3"/>
  <c r="CU294" i="3"/>
  <c r="CV294" i="3"/>
  <c r="CW294" i="3"/>
  <c r="CX294" i="3"/>
  <c r="CY294" i="3"/>
  <c r="CZ294" i="3"/>
  <c r="DA294" i="3"/>
  <c r="DB294" i="3"/>
  <c r="DC294" i="3"/>
  <c r="DD294" i="3"/>
  <c r="DE294" i="3"/>
  <c r="DF294" i="3"/>
  <c r="DG294" i="3"/>
  <c r="DH294" i="3"/>
  <c r="DI294" i="3"/>
  <c r="DJ294" i="3"/>
  <c r="DK294" i="3"/>
  <c r="DL294" i="3"/>
  <c r="DM294" i="3"/>
  <c r="DN294" i="3"/>
  <c r="DO294" i="3"/>
  <c r="DP294" i="3"/>
  <c r="DQ294" i="3"/>
  <c r="DR294" i="3"/>
  <c r="DS294" i="3"/>
  <c r="DT294" i="3"/>
  <c r="DU294" i="3"/>
  <c r="DV294" i="3"/>
  <c r="DW294" i="3"/>
  <c r="DX294" i="3"/>
  <c r="DY294" i="3"/>
  <c r="DZ294" i="3"/>
  <c r="EA294" i="3"/>
  <c r="EB294" i="3"/>
  <c r="EC294" i="3"/>
  <c r="ED294" i="3"/>
  <c r="EE294" i="3"/>
  <c r="EF294" i="3"/>
  <c r="EG294" i="3"/>
  <c r="EH294" i="3"/>
  <c r="EI294" i="3"/>
  <c r="EJ294" i="3"/>
  <c r="EK294" i="3"/>
  <c r="EL294" i="3"/>
  <c r="EM294" i="3"/>
  <c r="EN294" i="3"/>
  <c r="EO294" i="3"/>
  <c r="EP294" i="3"/>
  <c r="EQ294" i="3"/>
  <c r="ER294" i="3"/>
  <c r="D295" i="3"/>
  <c r="E295" i="3"/>
  <c r="F295" i="3"/>
  <c r="G295" i="3"/>
  <c r="H295" i="3"/>
  <c r="I295" i="3"/>
  <c r="J295" i="3"/>
  <c r="K295" i="3"/>
  <c r="L295" i="3"/>
  <c r="M295" i="3"/>
  <c r="N295" i="3"/>
  <c r="O295" i="3"/>
  <c r="P295" i="3"/>
  <c r="Q295" i="3"/>
  <c r="R295" i="3"/>
  <c r="S295" i="3"/>
  <c r="T295" i="3"/>
  <c r="U295" i="3"/>
  <c r="V295" i="3"/>
  <c r="W295" i="3"/>
  <c r="X295" i="3"/>
  <c r="Y295" i="3"/>
  <c r="Z295" i="3"/>
  <c r="AA295" i="3"/>
  <c r="AB295" i="3"/>
  <c r="AC295" i="3"/>
  <c r="AD295" i="3"/>
  <c r="AE295" i="3"/>
  <c r="AF295" i="3"/>
  <c r="AG295" i="3"/>
  <c r="AH295" i="3"/>
  <c r="AI295" i="3"/>
  <c r="AJ295" i="3"/>
  <c r="AK295" i="3"/>
  <c r="AL295" i="3"/>
  <c r="AM295" i="3"/>
  <c r="AN295" i="3"/>
  <c r="AO295" i="3"/>
  <c r="AP295" i="3"/>
  <c r="AQ295" i="3"/>
  <c r="AR295" i="3"/>
  <c r="AS295" i="3"/>
  <c r="AT295" i="3"/>
  <c r="AU295" i="3"/>
  <c r="AV295" i="3"/>
  <c r="AW295" i="3"/>
  <c r="AX295" i="3"/>
  <c r="AY295" i="3"/>
  <c r="AZ295" i="3"/>
  <c r="BA295" i="3"/>
  <c r="BB295" i="3"/>
  <c r="BC295" i="3"/>
  <c r="BD295" i="3"/>
  <c r="BE295" i="3"/>
  <c r="BF295" i="3"/>
  <c r="BG295" i="3"/>
  <c r="BH295" i="3"/>
  <c r="BI295" i="3"/>
  <c r="BJ295" i="3"/>
  <c r="BK295" i="3"/>
  <c r="BL295" i="3"/>
  <c r="BM295" i="3"/>
  <c r="BN295" i="3"/>
  <c r="BO295" i="3"/>
  <c r="BP295" i="3"/>
  <c r="BQ295" i="3"/>
  <c r="BR295" i="3"/>
  <c r="BS295" i="3"/>
  <c r="BT295" i="3"/>
  <c r="BU295" i="3"/>
  <c r="BV295" i="3"/>
  <c r="BW295" i="3"/>
  <c r="BX295" i="3"/>
  <c r="BY295" i="3"/>
  <c r="BZ295" i="3"/>
  <c r="CA295" i="3"/>
  <c r="CB295" i="3"/>
  <c r="CC295" i="3"/>
  <c r="CD295" i="3"/>
  <c r="CE295" i="3"/>
  <c r="CF295" i="3"/>
  <c r="CG295" i="3"/>
  <c r="CH295" i="3"/>
  <c r="CI295" i="3"/>
  <c r="CJ295" i="3"/>
  <c r="CK295" i="3"/>
  <c r="CL295" i="3"/>
  <c r="CM295" i="3"/>
  <c r="CN295" i="3"/>
  <c r="CO295" i="3"/>
  <c r="CP295" i="3"/>
  <c r="CQ295" i="3"/>
  <c r="CR295" i="3"/>
  <c r="CS295" i="3"/>
  <c r="CT295" i="3"/>
  <c r="CU295" i="3"/>
  <c r="CV295" i="3"/>
  <c r="CW295" i="3"/>
  <c r="CX295" i="3"/>
  <c r="CY295" i="3"/>
  <c r="CZ295" i="3"/>
  <c r="DA295" i="3"/>
  <c r="DB295" i="3"/>
  <c r="DC295" i="3"/>
  <c r="DD295" i="3"/>
  <c r="DE295" i="3"/>
  <c r="DF295" i="3"/>
  <c r="DG295" i="3"/>
  <c r="DH295" i="3"/>
  <c r="DI295" i="3"/>
  <c r="DJ295" i="3"/>
  <c r="DK295" i="3"/>
  <c r="DL295" i="3"/>
  <c r="DM295" i="3"/>
  <c r="DN295" i="3"/>
  <c r="DO295" i="3"/>
  <c r="DP295" i="3"/>
  <c r="DQ295" i="3"/>
  <c r="DR295" i="3"/>
  <c r="DS295" i="3"/>
  <c r="DT295" i="3"/>
  <c r="DU295" i="3"/>
  <c r="DV295" i="3"/>
  <c r="DW295" i="3"/>
  <c r="DX295" i="3"/>
  <c r="DY295" i="3"/>
  <c r="DZ295" i="3"/>
  <c r="EA295" i="3"/>
  <c r="EB295" i="3"/>
  <c r="EC295" i="3"/>
  <c r="ED295" i="3"/>
  <c r="EE295" i="3"/>
  <c r="EF295" i="3"/>
  <c r="EG295" i="3"/>
  <c r="EH295" i="3"/>
  <c r="EI295" i="3"/>
  <c r="EJ295" i="3"/>
  <c r="EK295" i="3"/>
  <c r="EL295" i="3"/>
  <c r="EM295" i="3"/>
  <c r="EN295" i="3"/>
  <c r="EO295" i="3"/>
  <c r="EP295" i="3"/>
  <c r="EQ295" i="3"/>
  <c r="ER295" i="3"/>
  <c r="D296" i="3"/>
  <c r="E296" i="3"/>
  <c r="F296" i="3"/>
  <c r="G296" i="3"/>
  <c r="H296" i="3"/>
  <c r="I296" i="3"/>
  <c r="J296" i="3"/>
  <c r="K296" i="3"/>
  <c r="L296" i="3"/>
  <c r="M296" i="3"/>
  <c r="N296" i="3"/>
  <c r="O296" i="3"/>
  <c r="P296" i="3"/>
  <c r="Q296" i="3"/>
  <c r="R296" i="3"/>
  <c r="S296" i="3"/>
  <c r="T296" i="3"/>
  <c r="U296" i="3"/>
  <c r="V296" i="3"/>
  <c r="W296" i="3"/>
  <c r="X296" i="3"/>
  <c r="Y296" i="3"/>
  <c r="Z296" i="3"/>
  <c r="AA296" i="3"/>
  <c r="AB296" i="3"/>
  <c r="AC296" i="3"/>
  <c r="AD296" i="3"/>
  <c r="AE296" i="3"/>
  <c r="AF296" i="3"/>
  <c r="AG296" i="3"/>
  <c r="AH296" i="3"/>
  <c r="AI296" i="3"/>
  <c r="AJ296" i="3"/>
  <c r="AK296" i="3"/>
  <c r="AL296" i="3"/>
  <c r="AM296" i="3"/>
  <c r="AN296" i="3"/>
  <c r="AO296" i="3"/>
  <c r="AP296" i="3"/>
  <c r="AQ296" i="3"/>
  <c r="AR296" i="3"/>
  <c r="AS296" i="3"/>
  <c r="AT296" i="3"/>
  <c r="AU296" i="3"/>
  <c r="AV296" i="3"/>
  <c r="AW296" i="3"/>
  <c r="AX296" i="3"/>
  <c r="AY296" i="3"/>
  <c r="AZ296" i="3"/>
  <c r="BA296" i="3"/>
  <c r="BB296" i="3"/>
  <c r="BC296" i="3"/>
  <c r="BD296" i="3"/>
  <c r="BE296" i="3"/>
  <c r="BF296" i="3"/>
  <c r="BG296" i="3"/>
  <c r="BH296" i="3"/>
  <c r="BI296" i="3"/>
  <c r="BJ296" i="3"/>
  <c r="BK296" i="3"/>
  <c r="BL296" i="3"/>
  <c r="BM296" i="3"/>
  <c r="BN296" i="3"/>
  <c r="BO296" i="3"/>
  <c r="BP296" i="3"/>
  <c r="BQ296" i="3"/>
  <c r="BR296" i="3"/>
  <c r="BS296" i="3"/>
  <c r="BT296" i="3"/>
  <c r="BU296" i="3"/>
  <c r="BV296" i="3"/>
  <c r="BW296" i="3"/>
  <c r="BX296" i="3"/>
  <c r="BY296" i="3"/>
  <c r="BZ296" i="3"/>
  <c r="CA296" i="3"/>
  <c r="CB296" i="3"/>
  <c r="CC296" i="3"/>
  <c r="CD296" i="3"/>
  <c r="CE296" i="3"/>
  <c r="CF296" i="3"/>
  <c r="CG296" i="3"/>
  <c r="CH296" i="3"/>
  <c r="CI296" i="3"/>
  <c r="CJ296" i="3"/>
  <c r="CK296" i="3"/>
  <c r="CL296" i="3"/>
  <c r="CM296" i="3"/>
  <c r="CN296" i="3"/>
  <c r="CO296" i="3"/>
  <c r="CP296" i="3"/>
  <c r="CQ296" i="3"/>
  <c r="CR296" i="3"/>
  <c r="CS296" i="3"/>
  <c r="CT296" i="3"/>
  <c r="CU296" i="3"/>
  <c r="CV296" i="3"/>
  <c r="CW296" i="3"/>
  <c r="CX296" i="3"/>
  <c r="CY296" i="3"/>
  <c r="CZ296" i="3"/>
  <c r="DA296" i="3"/>
  <c r="DB296" i="3"/>
  <c r="DC296" i="3"/>
  <c r="DD296" i="3"/>
  <c r="DE296" i="3"/>
  <c r="DF296" i="3"/>
  <c r="DG296" i="3"/>
  <c r="DH296" i="3"/>
  <c r="DI296" i="3"/>
  <c r="DJ296" i="3"/>
  <c r="DK296" i="3"/>
  <c r="DL296" i="3"/>
  <c r="DM296" i="3"/>
  <c r="DN296" i="3"/>
  <c r="DO296" i="3"/>
  <c r="DP296" i="3"/>
  <c r="DQ296" i="3"/>
  <c r="DR296" i="3"/>
  <c r="DS296" i="3"/>
  <c r="DT296" i="3"/>
  <c r="DU296" i="3"/>
  <c r="DV296" i="3"/>
  <c r="DW296" i="3"/>
  <c r="DX296" i="3"/>
  <c r="DY296" i="3"/>
  <c r="DZ296" i="3"/>
  <c r="EA296" i="3"/>
  <c r="EB296" i="3"/>
  <c r="EC296" i="3"/>
  <c r="ED296" i="3"/>
  <c r="EE296" i="3"/>
  <c r="EF296" i="3"/>
  <c r="EG296" i="3"/>
  <c r="EH296" i="3"/>
  <c r="EI296" i="3"/>
  <c r="EJ296" i="3"/>
  <c r="EK296" i="3"/>
  <c r="EL296" i="3"/>
  <c r="EM296" i="3"/>
  <c r="EN296" i="3"/>
  <c r="EO296" i="3"/>
  <c r="EP296" i="3"/>
  <c r="EQ296" i="3"/>
  <c r="ER296"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O5879" i="25" l="1"/>
  <c r="O5638" i="25"/>
  <c r="O5951" i="25"/>
  <c r="O5887" i="25"/>
  <c r="O5822" i="25"/>
  <c r="O5759" i="25"/>
  <c r="O5694" i="25"/>
  <c r="O5631" i="25"/>
  <c r="O5567" i="25"/>
  <c r="O5506" i="25"/>
  <c r="O5439" i="25"/>
  <c r="O5375" i="25"/>
  <c r="O5310" i="25"/>
  <c r="O5247" i="25"/>
  <c r="O5183" i="25"/>
  <c r="O5119" i="25"/>
  <c r="O5056" i="25"/>
  <c r="O4989" i="25"/>
  <c r="O4930" i="25"/>
  <c r="O4861" i="25"/>
  <c r="O4800" i="25"/>
  <c r="O4733" i="25"/>
  <c r="O4669" i="25"/>
  <c r="O4610" i="25"/>
  <c r="O4544" i="25"/>
  <c r="O4477" i="25"/>
  <c r="O4413" i="25"/>
  <c r="O4353" i="25"/>
  <c r="O4287" i="25"/>
  <c r="O4222" i="25"/>
  <c r="O4158" i="25"/>
  <c r="O4094" i="25"/>
  <c r="O4033" i="25"/>
  <c r="O3967" i="25"/>
  <c r="O3905" i="25"/>
  <c r="O3838" i="25"/>
  <c r="O3777" i="25"/>
  <c r="O3713" i="25"/>
  <c r="O3646" i="25"/>
  <c r="O3582" i="25"/>
  <c r="O3518" i="25"/>
  <c r="O3453" i="25"/>
  <c r="O3391" i="25"/>
  <c r="O3328" i="25"/>
  <c r="O3263" i="25"/>
  <c r="O3202" i="25"/>
  <c r="O3135" i="25"/>
  <c r="O3070" i="25"/>
  <c r="O3006" i="25"/>
  <c r="O2942" i="25"/>
  <c r="O2877" i="25"/>
  <c r="O2817" i="25"/>
  <c r="O2750" i="25"/>
  <c r="O2689" i="25"/>
  <c r="O2626" i="25"/>
  <c r="O2557" i="25"/>
  <c r="O2494" i="25"/>
  <c r="O2431" i="25"/>
  <c r="O2368" i="25"/>
  <c r="O2304" i="25"/>
  <c r="O2242" i="25"/>
  <c r="O2175" i="25"/>
  <c r="O2110" i="25"/>
  <c r="O2045" i="25"/>
  <c r="O1984" i="25"/>
  <c r="O1920" i="25"/>
  <c r="O1855" i="25"/>
  <c r="O1790" i="25"/>
  <c r="O1725" i="25"/>
  <c r="O1664" i="25"/>
  <c r="O1602" i="25"/>
  <c r="O1535" i="25"/>
  <c r="O1474" i="25"/>
  <c r="O1410" i="25"/>
  <c r="O1346" i="25"/>
  <c r="O1277" i="25"/>
  <c r="O1216" i="25"/>
  <c r="O1151" i="25"/>
  <c r="O1086" i="25"/>
  <c r="O1026" i="25"/>
  <c r="O957" i="25"/>
  <c r="O896" i="25"/>
  <c r="O831" i="25"/>
  <c r="O768" i="25"/>
  <c r="O703" i="25"/>
  <c r="O5926" i="25"/>
  <c r="O5687" i="25"/>
  <c r="O5964" i="25"/>
  <c r="O5899" i="25"/>
  <c r="O5834" i="25"/>
  <c r="O5772" i="25"/>
  <c r="O5704" i="25"/>
  <c r="O5643" i="25"/>
  <c r="O5577" i="25"/>
  <c r="O5516" i="25"/>
  <c r="O5436" i="25"/>
  <c r="O5355" i="25"/>
  <c r="O5275" i="25"/>
  <c r="O5177" i="25"/>
  <c r="O5036" i="25"/>
  <c r="O5821" i="25"/>
  <c r="O6000" i="25"/>
  <c r="O5935" i="25"/>
  <c r="O5871" i="25"/>
  <c r="O5807" i="25"/>
  <c r="O5743" i="25"/>
  <c r="O5678" i="25"/>
  <c r="O5615" i="25"/>
  <c r="O5550" i="25"/>
  <c r="O5487" i="25"/>
  <c r="O5423" i="25"/>
  <c r="O5359" i="25"/>
  <c r="O5294" i="25"/>
  <c r="O5231" i="25"/>
  <c r="O5166" i="25"/>
  <c r="O5106" i="25"/>
  <c r="O5037" i="25"/>
  <c r="O4978" i="25"/>
  <c r="O4909" i="25"/>
  <c r="O4847" i="25"/>
  <c r="O4781" i="25"/>
  <c r="O4719" i="25"/>
  <c r="O4655" i="25"/>
  <c r="O4592" i="25"/>
  <c r="O4525" i="25"/>
  <c r="O4464" i="25"/>
  <c r="O4397" i="25"/>
  <c r="O4334" i="25"/>
  <c r="O4273" i="25"/>
  <c r="O4206" i="25"/>
  <c r="O4145" i="25"/>
  <c r="O4079" i="25"/>
  <c r="O4014" i="25"/>
  <c r="O3953" i="25"/>
  <c r="O3886" i="25"/>
  <c r="O3825" i="25"/>
  <c r="O3761" i="25"/>
  <c r="O3697" i="25"/>
  <c r="O3630" i="25"/>
  <c r="O3566" i="25"/>
  <c r="O3502" i="25"/>
  <c r="O3442" i="25"/>
  <c r="O3376" i="25"/>
  <c r="O3310" i="25"/>
  <c r="O3250" i="25"/>
  <c r="O3184" i="25"/>
  <c r="O3119" i="25"/>
  <c r="O3054" i="25"/>
  <c r="O2990" i="25"/>
  <c r="O2926" i="25"/>
  <c r="O2863" i="25"/>
  <c r="O2798" i="25"/>
  <c r="O2734" i="25"/>
  <c r="O2671" i="25"/>
  <c r="O2610" i="25"/>
  <c r="O2541" i="25"/>
  <c r="O2477" i="25"/>
  <c r="O2413" i="25"/>
  <c r="O2351" i="25"/>
  <c r="O2285" i="25"/>
  <c r="O2226" i="25"/>
  <c r="O2160" i="25"/>
  <c r="O2094" i="25"/>
  <c r="O2029" i="25"/>
  <c r="O1968" i="25"/>
  <c r="O1904" i="25"/>
  <c r="O1837" i="25"/>
  <c r="O1775" i="25"/>
  <c r="O1709" i="25"/>
  <c r="O1648" i="25"/>
  <c r="O1581" i="25"/>
  <c r="O1522" i="25"/>
  <c r="O1453" i="25"/>
  <c r="O1394" i="25"/>
  <c r="O1327" i="25"/>
  <c r="O1261" i="25"/>
  <c r="O1200" i="25"/>
  <c r="O1135" i="25"/>
  <c r="O1072" i="25"/>
  <c r="O1010" i="25"/>
  <c r="O943" i="25"/>
  <c r="O880" i="25"/>
  <c r="O815" i="25"/>
  <c r="O751" i="25"/>
  <c r="O687" i="25"/>
  <c r="O5862" i="25"/>
  <c r="O5591" i="25"/>
  <c r="O5947" i="25"/>
  <c r="O5883" i="25"/>
  <c r="O5819" i="25"/>
  <c r="O5755" i="25"/>
  <c r="O5690" i="25"/>
  <c r="O5627" i="25"/>
  <c r="O5563" i="25"/>
  <c r="O5498" i="25"/>
  <c r="O5419" i="25"/>
  <c r="O5339" i="25"/>
  <c r="O5243" i="25"/>
  <c r="O5161" i="25"/>
  <c r="O31" i="25"/>
  <c r="O55" i="25"/>
  <c r="O87" i="25"/>
  <c r="O137" i="25"/>
  <c r="O33" i="25"/>
  <c r="O127" i="25"/>
  <c r="O165" i="25"/>
  <c r="O6" i="25"/>
  <c r="O44" i="25"/>
  <c r="O76" i="25"/>
  <c r="O106" i="25"/>
  <c r="O138" i="25"/>
  <c r="O173" i="25"/>
  <c r="O30" i="25"/>
  <c r="O167" i="25"/>
  <c r="O10" i="25"/>
  <c r="O66" i="25"/>
  <c r="O96" i="25"/>
  <c r="O128" i="25"/>
  <c r="O162" i="25"/>
  <c r="O20" i="25"/>
  <c r="O53" i="25"/>
  <c r="O85" i="25"/>
  <c r="O181" i="25"/>
  <c r="O65" i="25"/>
  <c r="O19" i="25"/>
  <c r="O48" i="25"/>
  <c r="O80" i="25"/>
  <c r="O118" i="25"/>
  <c r="O152" i="25"/>
  <c r="O182" i="25"/>
  <c r="O28" i="25"/>
  <c r="O59" i="25"/>
  <c r="O91" i="25"/>
  <c r="O141" i="25"/>
  <c r="O172" i="25"/>
  <c r="O27" i="25"/>
  <c r="O62" i="25"/>
  <c r="O94" i="25"/>
  <c r="O124" i="25"/>
  <c r="O166" i="25"/>
  <c r="O24" i="25"/>
  <c r="O115" i="25"/>
  <c r="O17" i="25"/>
  <c r="O63" i="25"/>
  <c r="O95" i="25"/>
  <c r="O145" i="25"/>
  <c r="O177" i="25"/>
  <c r="O143" i="25"/>
  <c r="O175" i="25"/>
  <c r="O18" i="25"/>
  <c r="O52" i="25"/>
  <c r="O84" i="25"/>
  <c r="O114" i="25"/>
  <c r="O146" i="25"/>
  <c r="O179" i="25"/>
  <c r="O105" i="25"/>
  <c r="O176" i="25"/>
  <c r="O42" i="25"/>
  <c r="O74" i="25"/>
  <c r="O104" i="25"/>
  <c r="O136" i="25"/>
  <c r="O170" i="25"/>
  <c r="O26" i="25"/>
  <c r="O61" i="25"/>
  <c r="O93" i="25"/>
  <c r="O97" i="25"/>
  <c r="O133" i="25"/>
  <c r="O81" i="25"/>
  <c r="O29" i="25"/>
  <c r="O56" i="25"/>
  <c r="O88" i="25"/>
  <c r="O126" i="25"/>
  <c r="O160" i="25"/>
  <c r="O9" i="25"/>
  <c r="O35" i="25"/>
  <c r="O67" i="25"/>
  <c r="O101" i="25"/>
  <c r="O147" i="25"/>
  <c r="O186" i="25"/>
  <c r="O38" i="25"/>
  <c r="O70" i="25"/>
  <c r="O100" i="25"/>
  <c r="O140" i="25"/>
  <c r="O171" i="25"/>
  <c r="O34" i="25"/>
  <c r="O89" i="25"/>
  <c r="O123" i="25"/>
  <c r="O161" i="25"/>
  <c r="O39" i="25"/>
  <c r="O71" i="25"/>
  <c r="O113" i="25"/>
  <c r="O159" i="25"/>
  <c r="O103" i="25"/>
  <c r="O149" i="25"/>
  <c r="O185" i="25"/>
  <c r="O22" i="25"/>
  <c r="O60" i="25"/>
  <c r="O92" i="25"/>
  <c r="O122" i="25"/>
  <c r="O156" i="25"/>
  <c r="O12" i="25"/>
  <c r="O129" i="25"/>
  <c r="O183" i="25"/>
  <c r="O50" i="25"/>
  <c r="O82" i="25"/>
  <c r="O112" i="25"/>
  <c r="O144" i="25"/>
  <c r="O184" i="25"/>
  <c r="O37" i="25"/>
  <c r="O69" i="25"/>
  <c r="O119" i="25"/>
  <c r="O117" i="25"/>
  <c r="O15" i="25"/>
  <c r="O153" i="25"/>
  <c r="O32" i="25"/>
  <c r="O64" i="25"/>
  <c r="O102" i="25"/>
  <c r="O134" i="25"/>
  <c r="O168" i="25"/>
  <c r="O16" i="25"/>
  <c r="O43" i="25"/>
  <c r="O75" i="25"/>
  <c r="O109" i="25"/>
  <c r="O155" i="25"/>
  <c r="O11" i="25"/>
  <c r="O46" i="25"/>
  <c r="O78" i="25"/>
  <c r="O108" i="25"/>
  <c r="O150" i="25"/>
  <c r="O180" i="25"/>
  <c r="O41" i="25"/>
  <c r="O98" i="25"/>
  <c r="O132" i="25"/>
  <c r="O178" i="25"/>
  <c r="O73" i="25"/>
  <c r="O148" i="25"/>
  <c r="O47" i="25"/>
  <c r="O79" i="25"/>
  <c r="O121" i="25"/>
  <c r="O23" i="25"/>
  <c r="O111" i="25"/>
  <c r="O157" i="25"/>
  <c r="O5" i="25"/>
  <c r="O36" i="25"/>
  <c r="O68" i="25"/>
  <c r="O99" i="25"/>
  <c r="O130" i="25"/>
  <c r="O164" i="25"/>
  <c r="O25" i="25"/>
  <c r="O151" i="25"/>
  <c r="O8" i="25"/>
  <c r="O58" i="25"/>
  <c r="O90" i="25"/>
  <c r="O120" i="25"/>
  <c r="O154" i="25"/>
  <c r="O13" i="25"/>
  <c r="O45" i="25"/>
  <c r="O77" i="25"/>
  <c r="O135" i="25"/>
  <c r="O125" i="25"/>
  <c r="O49" i="25"/>
  <c r="O169" i="25"/>
  <c r="O40" i="25"/>
  <c r="O72" i="25"/>
  <c r="O110" i="25"/>
  <c r="O142" i="25"/>
  <c r="O174" i="25"/>
  <c r="O21" i="25"/>
  <c r="O51" i="25"/>
  <c r="O83" i="25"/>
  <c r="O131" i="25"/>
  <c r="O163" i="25"/>
  <c r="O14" i="25"/>
  <c r="O54" i="25"/>
  <c r="O86" i="25"/>
  <c r="O116" i="25"/>
  <c r="O158" i="25"/>
  <c r="O188" i="25"/>
  <c r="O57" i="25"/>
  <c r="O107" i="25"/>
  <c r="O139" i="25"/>
  <c r="O187" i="25"/>
  <c r="O7" i="25"/>
  <c r="O5999" i="25"/>
  <c r="O251" i="25"/>
  <c r="O259" i="25"/>
  <c r="O323" i="25"/>
  <c r="O389" i="25"/>
  <c r="O454" i="25"/>
  <c r="O515" i="25"/>
  <c r="O577" i="25"/>
  <c r="O643" i="25"/>
  <c r="O708" i="25"/>
  <c r="O771" i="25"/>
  <c r="O835" i="25"/>
  <c r="O899" i="25"/>
  <c r="O963" i="25"/>
  <c r="O1027" i="25"/>
  <c r="O1091" i="25"/>
  <c r="O1155" i="25"/>
  <c r="O1219" i="25"/>
  <c r="O1284" i="25"/>
  <c r="O1348" i="25"/>
  <c r="O1412" i="25"/>
  <c r="O1476" i="25"/>
  <c r="O1539" i="25"/>
  <c r="O1603" i="25"/>
  <c r="O1667" i="25"/>
  <c r="O1731" i="25"/>
  <c r="O1795" i="25"/>
  <c r="O1860" i="25"/>
  <c r="O1923" i="25"/>
  <c r="O1987" i="25"/>
  <c r="O2051" i="25"/>
  <c r="O2115" i="25"/>
  <c r="O2179" i="25"/>
  <c r="O2244" i="25"/>
  <c r="O2307" i="25"/>
  <c r="O2371" i="25"/>
  <c r="O2436" i="25"/>
  <c r="O2499" i="25"/>
  <c r="O2563" i="25"/>
  <c r="O2628" i="25"/>
  <c r="O2693" i="25"/>
  <c r="O2756" i="25"/>
  <c r="O2821" i="25"/>
  <c r="O2882" i="25"/>
  <c r="O2948" i="25"/>
  <c r="O3010" i="25"/>
  <c r="O3076" i="25"/>
  <c r="O3139" i="25"/>
  <c r="O3203" i="25"/>
  <c r="O3267" i="25"/>
  <c r="O3334" i="25"/>
  <c r="O3396" i="25"/>
  <c r="O3459" i="25"/>
  <c r="O3524" i="25"/>
  <c r="O3589" i="25"/>
  <c r="O3655" i="25"/>
  <c r="O3715" i="25"/>
  <c r="O3778" i="25"/>
  <c r="O3845" i="25"/>
  <c r="O3907" i="25"/>
  <c r="O3973" i="25"/>
  <c r="O4036" i="25"/>
  <c r="O4100" i="25"/>
  <c r="O4162" i="25"/>
  <c r="O4229" i="25"/>
  <c r="O4293" i="25"/>
  <c r="O4354" i="25"/>
  <c r="O4422" i="25"/>
  <c r="O4483" i="25"/>
  <c r="O4550" i="25"/>
  <c r="O4614" i="25"/>
  <c r="O4676" i="25"/>
  <c r="O4742" i="25"/>
  <c r="O4803" i="25"/>
  <c r="O4870" i="25"/>
  <c r="O4932" i="25"/>
  <c r="O4995" i="25"/>
  <c r="O5059" i="25"/>
  <c r="O5126" i="25"/>
  <c r="O5188" i="25"/>
  <c r="O5253" i="25"/>
  <c r="O5316" i="25"/>
  <c r="O5380" i="25"/>
  <c r="O5444" i="25"/>
  <c r="O5507" i="25"/>
  <c r="O5573" i="25"/>
  <c r="O5636" i="25"/>
  <c r="O5699" i="25"/>
  <c r="O5764" i="25"/>
  <c r="O5826" i="25"/>
  <c r="O5892" i="25"/>
  <c r="O5955" i="25"/>
  <c r="O5665" i="25"/>
  <c r="O5918" i="25"/>
  <c r="O230" i="25"/>
  <c r="O294" i="25"/>
  <c r="O357" i="25"/>
  <c r="O419" i="25"/>
  <c r="O486" i="25"/>
  <c r="O550" i="25"/>
  <c r="O611" i="25"/>
  <c r="O676" i="25"/>
  <c r="O739" i="25"/>
  <c r="O804" i="25"/>
  <c r="O869" i="25"/>
  <c r="O932" i="25"/>
  <c r="O998" i="25"/>
  <c r="O1062" i="25"/>
  <c r="O1123" i="25"/>
  <c r="O1189" i="25"/>
  <c r="O1254" i="25"/>
  <c r="O212" i="25"/>
  <c r="O232" i="25"/>
  <c r="O296" i="25"/>
  <c r="O360" i="25"/>
  <c r="O424" i="25"/>
  <c r="O490" i="25"/>
  <c r="O551" i="25"/>
  <c r="O618" i="25"/>
  <c r="O679" i="25"/>
  <c r="O744" i="25"/>
  <c r="O808" i="25"/>
  <c r="O871" i="25"/>
  <c r="O936" i="25"/>
  <c r="O999" i="25"/>
  <c r="O1063" i="25"/>
  <c r="O1128" i="25"/>
  <c r="O1191" i="25"/>
  <c r="O1256" i="25"/>
  <c r="O1319" i="25"/>
  <c r="O1383" i="25"/>
  <c r="O1447" i="25"/>
  <c r="O1511" i="25"/>
  <c r="O1575" i="25"/>
  <c r="O1639" i="25"/>
  <c r="O1706" i="25"/>
  <c r="O1768" i="25"/>
  <c r="O1831" i="25"/>
  <c r="O1895" i="25"/>
  <c r="O1959" i="25"/>
  <c r="O2023" i="25"/>
  <c r="O2087" i="25"/>
  <c r="O2151" i="25"/>
  <c r="O2215" i="25"/>
  <c r="O2282" i="25"/>
  <c r="O2344" i="25"/>
  <c r="O2407" i="25"/>
  <c r="O2472" i="25"/>
  <c r="O2535" i="25"/>
  <c r="O2599" i="25"/>
  <c r="O2665" i="25"/>
  <c r="O2731" i="25"/>
  <c r="O2795" i="25"/>
  <c r="O2855" i="25"/>
  <c r="O2923" i="25"/>
  <c r="O2987" i="25"/>
  <c r="O3048" i="25"/>
  <c r="O3113" i="25"/>
  <c r="O3175" i="25"/>
  <c r="O3240" i="25"/>
  <c r="O3303" i="25"/>
  <c r="O3367" i="25"/>
  <c r="O3434" i="25"/>
  <c r="O3496" i="25"/>
  <c r="O3561" i="25"/>
  <c r="O3623" i="25"/>
  <c r="O3688" i="25"/>
  <c r="O3751" i="25"/>
  <c r="O3814" i="25"/>
  <c r="O3879" i="25"/>
  <c r="O3945" i="25"/>
  <c r="O4008" i="25"/>
  <c r="O4073" i="25"/>
  <c r="O4139" i="25"/>
  <c r="O4199" i="25"/>
  <c r="O4264" i="25"/>
  <c r="O4326" i="25"/>
  <c r="O4394" i="25"/>
  <c r="O4455" i="25"/>
  <c r="O4519" i="25"/>
  <c r="O4586" i="25"/>
  <c r="O4647" i="25"/>
  <c r="O4711" i="25"/>
  <c r="O4773" i="25"/>
  <c r="O4840" i="25"/>
  <c r="O4906" i="25"/>
  <c r="O4967" i="25"/>
  <c r="O5031" i="25"/>
  <c r="O5095" i="25"/>
  <c r="O5159" i="25"/>
  <c r="O5224" i="25"/>
  <c r="O5288" i="25"/>
  <c r="O5353" i="25"/>
  <c r="O5416" i="25"/>
  <c r="O5480" i="25"/>
  <c r="O5543" i="25"/>
  <c r="O5607" i="25"/>
  <c r="O5674" i="25"/>
  <c r="O5734" i="25"/>
  <c r="O5800" i="25"/>
  <c r="O5864" i="25"/>
  <c r="O5928" i="25"/>
  <c r="O5992" i="25"/>
  <c r="O5814" i="25"/>
  <c r="O202" i="25"/>
  <c r="O263" i="25"/>
  <c r="O329" i="25"/>
  <c r="O394" i="25"/>
  <c r="O457" i="25"/>
  <c r="O519" i="25"/>
  <c r="O588" i="25"/>
  <c r="O648" i="25"/>
  <c r="O714" i="25"/>
  <c r="O776" i="25"/>
  <c r="O842" i="25"/>
  <c r="O906" i="25"/>
  <c r="O968" i="25"/>
  <c r="O1032" i="25"/>
  <c r="O1098" i="25"/>
  <c r="O1162" i="25"/>
  <c r="O283" i="25"/>
  <c r="O412" i="25"/>
  <c r="O475" i="25"/>
  <c r="O540" i="25"/>
  <c r="O604" i="25"/>
  <c r="O668" i="25"/>
  <c r="O734" i="25"/>
  <c r="O796" i="25"/>
  <c r="O860" i="25"/>
  <c r="O923" i="25"/>
  <c r="O988" i="25"/>
  <c r="O1051" i="25"/>
  <c r="O1115" i="25"/>
  <c r="O1179" i="25"/>
  <c r="O1244" i="25"/>
  <c r="O1307" i="25"/>
  <c r="O1374" i="25"/>
  <c r="O1436" i="25"/>
  <c r="O1500" i="25"/>
  <c r="O1563" i="25"/>
  <c r="O1627" i="25"/>
  <c r="O1691" i="25"/>
  <c r="O1758" i="25"/>
  <c r="O1819" i="25"/>
  <c r="O1883" i="25"/>
  <c r="O1947" i="25"/>
  <c r="O2014" i="25"/>
  <c r="O2075" i="25"/>
  <c r="O2139" i="25"/>
  <c r="O2204" i="25"/>
  <c r="O2268" i="25"/>
  <c r="O2332" i="25"/>
  <c r="O2395" i="25"/>
  <c r="O2459" i="25"/>
  <c r="O2523" i="25"/>
  <c r="O2587" i="25"/>
  <c r="O2651" i="25"/>
  <c r="O2716" i="25"/>
  <c r="O2781" i="25"/>
  <c r="O2845" i="25"/>
  <c r="O2908" i="25"/>
  <c r="O2972" i="25"/>
  <c r="O3036" i="25"/>
  <c r="O3098" i="25"/>
  <c r="O3163" i="25"/>
  <c r="O3228" i="25"/>
  <c r="O3291" i="25"/>
  <c r="O3355" i="25"/>
  <c r="O3419" i="25"/>
  <c r="O3486" i="25"/>
  <c r="O3546" i="25"/>
  <c r="O3613" i="25"/>
  <c r="O3674" i="25"/>
  <c r="O3741" i="25"/>
  <c r="O3802" i="25"/>
  <c r="O3866" i="25"/>
  <c r="O3933" i="25"/>
  <c r="O3997" i="25"/>
  <c r="O4061" i="25"/>
  <c r="O4124" i="25"/>
  <c r="O4186" i="25"/>
  <c r="O4255" i="25"/>
  <c r="O4314" i="25"/>
  <c r="O4379" i="25"/>
  <c r="O4446" i="25"/>
  <c r="O4510" i="25"/>
  <c r="O4571" i="25"/>
  <c r="O4638" i="25"/>
  <c r="O4699" i="25"/>
  <c r="O4763" i="25"/>
  <c r="O4827" i="25"/>
  <c r="O4891" i="25"/>
  <c r="O4958" i="25"/>
  <c r="O5019" i="25"/>
  <c r="O5084" i="25"/>
  <c r="O5147" i="25"/>
  <c r="O5212" i="25"/>
  <c r="O5276" i="25"/>
  <c r="O5340" i="25"/>
  <c r="O5404" i="25"/>
  <c r="O5468" i="25"/>
  <c r="O5532" i="25"/>
  <c r="O5595" i="25"/>
  <c r="O5660" i="25"/>
  <c r="O5724" i="25"/>
  <c r="O5788" i="25"/>
  <c r="O5853" i="25"/>
  <c r="O5917" i="25"/>
  <c r="O5980" i="25"/>
  <c r="O5765" i="25"/>
  <c r="O190" i="25"/>
  <c r="O254" i="25"/>
  <c r="O318" i="25"/>
  <c r="O381" i="25"/>
  <c r="O444" i="25"/>
  <c r="O514" i="25"/>
  <c r="O572" i="25"/>
  <c r="O635" i="25"/>
  <c r="O699" i="25"/>
  <c r="O763" i="25"/>
  <c r="O828" i="25"/>
  <c r="O894" i="25"/>
  <c r="O958" i="25"/>
  <c r="O1022" i="25"/>
  <c r="O1085" i="25"/>
  <c r="O1148" i="25"/>
  <c r="O1214" i="25"/>
  <c r="O1278" i="25"/>
  <c r="O1342" i="25"/>
  <c r="O1406" i="25"/>
  <c r="O300" i="25"/>
  <c r="O223" i="25"/>
  <c r="O286" i="25"/>
  <c r="O351" i="25"/>
  <c r="O415" i="25"/>
  <c r="O480" i="25"/>
  <c r="O544" i="25"/>
  <c r="O607" i="25"/>
  <c r="O672" i="25"/>
  <c r="O735" i="25"/>
  <c r="O800" i="25"/>
  <c r="O864" i="25"/>
  <c r="O928" i="25"/>
  <c r="O994" i="25"/>
  <c r="O1058" i="25"/>
  <c r="O1120" i="25"/>
  <c r="O1184" i="25"/>
  <c r="O1247" i="25"/>
  <c r="O1311" i="25"/>
  <c r="O1375" i="25"/>
  <c r="O1439" i="25"/>
  <c r="O1503" i="25"/>
  <c r="O1567" i="25"/>
  <c r="O1631" i="25"/>
  <c r="O1695" i="25"/>
  <c r="O1760" i="25"/>
  <c r="O1823" i="25"/>
  <c r="O1887" i="25"/>
  <c r="O1951" i="25"/>
  <c r="O2015" i="25"/>
  <c r="O2079" i="25"/>
  <c r="O2146" i="25"/>
  <c r="O2210" i="25"/>
  <c r="O2274" i="25"/>
  <c r="O2338" i="25"/>
  <c r="O2399" i="25"/>
  <c r="O2464" i="25"/>
  <c r="O2527" i="25"/>
  <c r="O2591" i="25"/>
  <c r="O2657" i="25"/>
  <c r="O2723" i="25"/>
  <c r="O2787" i="25"/>
  <c r="O2847" i="25"/>
  <c r="O2912" i="25"/>
  <c r="O2979" i="25"/>
  <c r="O3040" i="25"/>
  <c r="O3105" i="25"/>
  <c r="O3167" i="25"/>
  <c r="O3231" i="25"/>
  <c r="O3298" i="25"/>
  <c r="O3359" i="25"/>
  <c r="O3424" i="25"/>
  <c r="O3488" i="25"/>
  <c r="O3552" i="25"/>
  <c r="O3615" i="25"/>
  <c r="O3680" i="25"/>
  <c r="O3743" i="25"/>
  <c r="O3809" i="25"/>
  <c r="O3870" i="25"/>
  <c r="O3936" i="25"/>
  <c r="O4000" i="25"/>
  <c r="O4065" i="25"/>
  <c r="O4128" i="25"/>
  <c r="O4193" i="25"/>
  <c r="O4254" i="25"/>
  <c r="O4321" i="25"/>
  <c r="O4384" i="25"/>
  <c r="O4447" i="25"/>
  <c r="O4512" i="25"/>
  <c r="O4575" i="25"/>
  <c r="O4644" i="25"/>
  <c r="O4703" i="25"/>
  <c r="O4767" i="25"/>
  <c r="O4832" i="25"/>
  <c r="O4895" i="25"/>
  <c r="O4960" i="25"/>
  <c r="O5023" i="25"/>
  <c r="O5087" i="25"/>
  <c r="O5151" i="25"/>
  <c r="O5216" i="25"/>
  <c r="O5280" i="25"/>
  <c r="O5344" i="25"/>
  <c r="O5408" i="25"/>
  <c r="O5471" i="25"/>
  <c r="O5535" i="25"/>
  <c r="O5601" i="25"/>
  <c r="O5666" i="25"/>
  <c r="O5728" i="25"/>
  <c r="O5792" i="25"/>
  <c r="O5856" i="25"/>
  <c r="O5920" i="25"/>
  <c r="O5984" i="25"/>
  <c r="O5783" i="25"/>
  <c r="O194" i="25"/>
  <c r="O256" i="25"/>
  <c r="O322" i="25"/>
  <c r="O384" i="25"/>
  <c r="O447" i="25"/>
  <c r="O511" i="25"/>
  <c r="O578" i="25"/>
  <c r="O641" i="25"/>
  <c r="O706" i="25"/>
  <c r="O770" i="25"/>
  <c r="O834" i="25"/>
  <c r="O898" i="25"/>
  <c r="O959" i="25"/>
  <c r="O1024" i="25"/>
  <c r="O1090" i="25"/>
  <c r="O1154" i="25"/>
  <c r="O1286" i="25"/>
  <c r="O1350" i="25"/>
  <c r="O1414" i="25"/>
  <c r="O1478" i="25"/>
  <c r="O1542" i="25"/>
  <c r="O1608" i="25"/>
  <c r="O1669" i="25"/>
  <c r="O1733" i="25"/>
  <c r="O1800" i="25"/>
  <c r="O1861" i="25"/>
  <c r="O1925" i="25"/>
  <c r="O1990" i="25"/>
  <c r="O2053" i="25"/>
  <c r="O2120" i="25"/>
  <c r="O2182" i="25"/>
  <c r="O2246" i="25"/>
  <c r="O2310" i="25"/>
  <c r="O2376" i="25"/>
  <c r="O2435" i="25"/>
  <c r="O2504" i="25"/>
  <c r="O2568" i="25"/>
  <c r="O2630" i="25"/>
  <c r="O2695" i="25"/>
  <c r="O2757" i="25"/>
  <c r="O2820" i="25"/>
  <c r="O2884" i="25"/>
  <c r="O2949" i="25"/>
  <c r="O3012" i="25"/>
  <c r="O3077" i="25"/>
  <c r="O3142" i="25"/>
  <c r="O3206" i="25"/>
  <c r="O3270" i="25"/>
  <c r="O3331" i="25"/>
  <c r="O3395" i="25"/>
  <c r="O3464" i="25"/>
  <c r="O3525" i="25"/>
  <c r="O3588" i="25"/>
  <c r="O3653" i="25"/>
  <c r="O3716" i="25"/>
  <c r="O3783" i="25"/>
  <c r="O3847" i="25"/>
  <c r="O3908" i="25"/>
  <c r="O3975" i="25"/>
  <c r="O4037" i="25"/>
  <c r="O4101" i="25"/>
  <c r="O4164" i="25"/>
  <c r="O4228" i="25"/>
  <c r="O4292" i="25"/>
  <c r="O4356" i="25"/>
  <c r="O4419" i="25"/>
  <c r="O4485" i="25"/>
  <c r="O4548" i="25"/>
  <c r="O4611" i="25"/>
  <c r="O4680" i="25"/>
  <c r="O4739" i="25"/>
  <c r="O4806" i="25"/>
  <c r="O4867" i="25"/>
  <c r="O4934" i="25"/>
  <c r="O4997" i="25"/>
  <c r="O5064" i="25"/>
  <c r="O5124" i="25"/>
  <c r="O5189" i="25"/>
  <c r="O5252" i="25"/>
  <c r="O5317" i="25"/>
  <c r="O5381" i="25"/>
  <c r="O5445" i="25"/>
  <c r="O5510" i="25"/>
  <c r="O5571" i="25"/>
  <c r="O5637" i="25"/>
  <c r="O5702" i="25"/>
  <c r="O5766" i="25"/>
  <c r="O5829" i="25"/>
  <c r="O5893" i="25"/>
  <c r="O5957" i="25"/>
  <c r="O5658" i="25"/>
  <c r="O5913" i="25"/>
  <c r="O229" i="25"/>
  <c r="O293" i="25"/>
  <c r="O359" i="25"/>
  <c r="O426" i="25"/>
  <c r="O485" i="25"/>
  <c r="O549" i="25"/>
  <c r="O613" i="25"/>
  <c r="O677" i="25"/>
  <c r="O741" i="25"/>
  <c r="O1212" i="25"/>
  <c r="O1274" i="25"/>
  <c r="O1335" i="25"/>
  <c r="O1401" i="25"/>
  <c r="O1463" i="25"/>
  <c r="O1528" i="25"/>
  <c r="O1594" i="25"/>
  <c r="O1660" i="25"/>
  <c r="O1722" i="25"/>
  <c r="O1785" i="25"/>
  <c r="O1850" i="25"/>
  <c r="O1916" i="25"/>
  <c r="O1980" i="25"/>
  <c r="O2041" i="25"/>
  <c r="O2105" i="25"/>
  <c r="O2172" i="25"/>
  <c r="O2232" i="25"/>
  <c r="O2295" i="25"/>
  <c r="O2362" i="25"/>
  <c r="O2425" i="25"/>
  <c r="O2489" i="25"/>
  <c r="O2554" i="25"/>
  <c r="O2616" i="25"/>
  <c r="O2680" i="25"/>
  <c r="O2744" i="25"/>
  <c r="O2808" i="25"/>
  <c r="O2872" i="25"/>
  <c r="O2937" i="25"/>
  <c r="O3003" i="25"/>
  <c r="O3064" i="25"/>
  <c r="O3128" i="25"/>
  <c r="O3196" i="25"/>
  <c r="O3255" i="25"/>
  <c r="O3319" i="25"/>
  <c r="O3386" i="25"/>
  <c r="O3448" i="25"/>
  <c r="O3513" i="25"/>
  <c r="O3577" i="25"/>
  <c r="O3641" i="25"/>
  <c r="O3707" i="25"/>
  <c r="O3769" i="25"/>
  <c r="O3833" i="25"/>
  <c r="O3899" i="25"/>
  <c r="O3960" i="25"/>
  <c r="O4027" i="25"/>
  <c r="O4091" i="25"/>
  <c r="O4152" i="25"/>
  <c r="O4216" i="25"/>
  <c r="O4280" i="25"/>
  <c r="O4344" i="25"/>
  <c r="O4407" i="25"/>
  <c r="O4474" i="25"/>
  <c r="O4536" i="25"/>
  <c r="O4604" i="25"/>
  <c r="O4664" i="25"/>
  <c r="O4729" i="25"/>
  <c r="O4793" i="25"/>
  <c r="O4857" i="25"/>
  <c r="O4919" i="25"/>
  <c r="O4986" i="25"/>
  <c r="O5048" i="25"/>
  <c r="O5111" i="25"/>
  <c r="O5179" i="25"/>
  <c r="O5241" i="25"/>
  <c r="O5306" i="25"/>
  <c r="O5368" i="25"/>
  <c r="O5434" i="25"/>
  <c r="O5495" i="25"/>
  <c r="O5562" i="25"/>
  <c r="O5625" i="25"/>
  <c r="O5689" i="25"/>
  <c r="O5753" i="25"/>
  <c r="O5817" i="25"/>
  <c r="O5881" i="25"/>
  <c r="O5945" i="25"/>
  <c r="O5621" i="25"/>
  <c r="O5866" i="25"/>
  <c r="O218" i="25"/>
  <c r="O281" i="25"/>
  <c r="O345" i="25"/>
  <c r="O409" i="25"/>
  <c r="O476" i="25"/>
  <c r="O538" i="25"/>
  <c r="O601" i="25"/>
  <c r="O665" i="25"/>
  <c r="O1454" i="25"/>
  <c r="O1518" i="25"/>
  <c r="O1584" i="25"/>
  <c r="O1645" i="25"/>
  <c r="O1708" i="25"/>
  <c r="O1771" i="25"/>
  <c r="O1840" i="25"/>
  <c r="O1902" i="25"/>
  <c r="O1965" i="25"/>
  <c r="O2032" i="25"/>
  <c r="O2096" i="25"/>
  <c r="O2157" i="25"/>
  <c r="O2222" i="25"/>
  <c r="O2283" i="25"/>
  <c r="O2347" i="25"/>
  <c r="O2416" i="25"/>
  <c r="O2480" i="25"/>
  <c r="O2544" i="25"/>
  <c r="O2606" i="25"/>
  <c r="O2668" i="25"/>
  <c r="O2733" i="25"/>
  <c r="O2796" i="25"/>
  <c r="O2860" i="25"/>
  <c r="O2925" i="25"/>
  <c r="O2988" i="25"/>
  <c r="O3052" i="25"/>
  <c r="O3116" i="25"/>
  <c r="O3179" i="25"/>
  <c r="O3246" i="25"/>
  <c r="O3309" i="25"/>
  <c r="O3371" i="25"/>
  <c r="O3438" i="25"/>
  <c r="O3500" i="25"/>
  <c r="O3564" i="25"/>
  <c r="O3628" i="25"/>
  <c r="O3692" i="25"/>
  <c r="O3757" i="25"/>
  <c r="O3820" i="25"/>
  <c r="O3885" i="25"/>
  <c r="O3948" i="25"/>
  <c r="O4012" i="25"/>
  <c r="O4076" i="25"/>
  <c r="O4143" i="25"/>
  <c r="O4207" i="25"/>
  <c r="O4271" i="25"/>
  <c r="O4332" i="25"/>
  <c r="O4395" i="25"/>
  <c r="O4459" i="25"/>
  <c r="O4526" i="25"/>
  <c r="O4590" i="25"/>
  <c r="O4651" i="25"/>
  <c r="O4715" i="25"/>
  <c r="O4780" i="25"/>
  <c r="O4846" i="25"/>
  <c r="O4910" i="25"/>
  <c r="O4972" i="25"/>
  <c r="O5038" i="25"/>
  <c r="O5102" i="25"/>
  <c r="O5165" i="25"/>
  <c r="O5229" i="25"/>
  <c r="O5295" i="25"/>
  <c r="O5357" i="25"/>
  <c r="O5421" i="25"/>
  <c r="O5486" i="25"/>
  <c r="O5549" i="25"/>
  <c r="O5613" i="25"/>
  <c r="O5677" i="25"/>
  <c r="O5741" i="25"/>
  <c r="O5806" i="25"/>
  <c r="O5869" i="25"/>
  <c r="O5933" i="25"/>
  <c r="O315" i="25"/>
  <c r="O275" i="25"/>
  <c r="O340" i="25"/>
  <c r="O404" i="25"/>
  <c r="O467" i="25"/>
  <c r="O531" i="25"/>
  <c r="O596" i="25"/>
  <c r="O660" i="25"/>
  <c r="O724" i="25"/>
  <c r="O788" i="25"/>
  <c r="O852" i="25"/>
  <c r="O916" i="25"/>
  <c r="O979" i="25"/>
  <c r="O1044" i="25"/>
  <c r="O1108" i="25"/>
  <c r="O1171" i="25"/>
  <c r="O1235" i="25"/>
  <c r="O1300" i="25"/>
  <c r="O1364" i="25"/>
  <c r="O1428" i="25"/>
  <c r="O1491" i="25"/>
  <c r="O1556" i="25"/>
  <c r="O1619" i="25"/>
  <c r="O1683" i="25"/>
  <c r="O1750" i="25"/>
  <c r="O1811" i="25"/>
  <c r="O1875" i="25"/>
  <c r="O1939" i="25"/>
  <c r="O2003" i="25"/>
  <c r="O2067" i="25"/>
  <c r="O2134" i="25"/>
  <c r="O2195" i="25"/>
  <c r="O2262" i="25"/>
  <c r="O2324" i="25"/>
  <c r="O2387" i="25"/>
  <c r="O2451" i="25"/>
  <c r="O2515" i="25"/>
  <c r="O2582" i="25"/>
  <c r="O2644" i="25"/>
  <c r="O2706" i="25"/>
  <c r="O2772" i="25"/>
  <c r="O2837" i="25"/>
  <c r="O2899" i="25"/>
  <c r="O2964" i="25"/>
  <c r="O3028" i="25"/>
  <c r="O3093" i="25"/>
  <c r="O3155" i="25"/>
  <c r="O3220" i="25"/>
  <c r="O3283" i="25"/>
  <c r="O3347" i="25"/>
  <c r="O3411" i="25"/>
  <c r="O3475" i="25"/>
  <c r="O3539" i="25"/>
  <c r="O3605" i="25"/>
  <c r="O3671" i="25"/>
  <c r="O3730" i="25"/>
  <c r="O3796" i="25"/>
  <c r="O3858" i="25"/>
  <c r="O3924" i="25"/>
  <c r="O3989" i="25"/>
  <c r="O4050" i="25"/>
  <c r="O4116" i="25"/>
  <c r="O4181" i="25"/>
  <c r="O4244" i="25"/>
  <c r="O4309" i="25"/>
  <c r="O4372" i="25"/>
  <c r="O4435" i="25"/>
  <c r="O4499" i="25"/>
  <c r="O4563" i="25"/>
  <c r="O4627" i="25"/>
  <c r="O4691" i="25"/>
  <c r="O4758" i="25"/>
  <c r="O4822" i="25"/>
  <c r="O4883" i="25"/>
  <c r="O4947" i="25"/>
  <c r="O5011" i="25"/>
  <c r="O5075" i="25"/>
  <c r="O5139" i="25"/>
  <c r="O5204" i="25"/>
  <c r="O5268" i="25"/>
  <c r="O5332" i="25"/>
  <c r="O5396" i="25"/>
  <c r="O5462" i="25"/>
  <c r="O5525" i="25"/>
  <c r="O5587" i="25"/>
  <c r="O5651" i="25"/>
  <c r="O5716" i="25"/>
  <c r="O5780" i="25"/>
  <c r="O5842" i="25"/>
  <c r="O5908" i="25"/>
  <c r="O5973" i="25"/>
  <c r="O5735" i="25"/>
  <c r="O5982" i="25"/>
  <c r="O246" i="25"/>
  <c r="O310" i="25"/>
  <c r="O372" i="25"/>
  <c r="O433" i="25"/>
  <c r="O502" i="25"/>
  <c r="O566" i="25"/>
  <c r="O632" i="25"/>
  <c r="O692" i="25"/>
  <c r="O760" i="25"/>
  <c r="O820" i="25"/>
  <c r="O883" i="25"/>
  <c r="O947" i="25"/>
  <c r="O1014" i="25"/>
  <c r="O1080" i="25"/>
  <c r="O1139" i="25"/>
  <c r="O1206" i="25"/>
  <c r="O203" i="25"/>
  <c r="O244" i="25"/>
  <c r="O247" i="25"/>
  <c r="O311" i="25"/>
  <c r="O377" i="25"/>
  <c r="O440" i="25"/>
  <c r="O503" i="25"/>
  <c r="O568" i="25"/>
  <c r="O631" i="25"/>
  <c r="O695" i="25"/>
  <c r="O759" i="25"/>
  <c r="O824" i="25"/>
  <c r="O888" i="25"/>
  <c r="O951" i="25"/>
  <c r="O1018" i="25"/>
  <c r="O1079" i="25"/>
  <c r="O1144" i="25"/>
  <c r="O1207" i="25"/>
  <c r="O1271" i="25"/>
  <c r="O1336" i="25"/>
  <c r="O1400" i="25"/>
  <c r="O1464" i="25"/>
  <c r="O1527" i="25"/>
  <c r="O1591" i="25"/>
  <c r="O1655" i="25"/>
  <c r="O1719" i="25"/>
  <c r="O1784" i="25"/>
  <c r="O1847" i="25"/>
  <c r="O1911" i="25"/>
  <c r="O1975" i="25"/>
  <c r="O2039" i="25"/>
  <c r="O2103" i="25"/>
  <c r="O2167" i="25"/>
  <c r="O2234" i="25"/>
  <c r="O2296" i="25"/>
  <c r="O2359" i="25"/>
  <c r="O2423" i="25"/>
  <c r="O2488" i="25"/>
  <c r="O2551" i="25"/>
  <c r="O2618" i="25"/>
  <c r="O2681" i="25"/>
  <c r="O2747" i="25"/>
  <c r="O2806" i="25"/>
  <c r="O2875" i="25"/>
  <c r="O2939" i="25"/>
  <c r="O3000" i="25"/>
  <c r="O3067" i="25"/>
  <c r="O3129" i="25"/>
  <c r="O3191" i="25"/>
  <c r="O3256" i="25"/>
  <c r="O3322" i="25"/>
  <c r="O3383" i="25"/>
  <c r="O3450" i="25"/>
  <c r="O3515" i="25"/>
  <c r="O3576" i="25"/>
  <c r="O3640" i="25"/>
  <c r="O3705" i="25"/>
  <c r="O3768" i="25"/>
  <c r="O3835" i="25"/>
  <c r="O3895" i="25"/>
  <c r="O3961" i="25"/>
  <c r="O4024" i="25"/>
  <c r="O4089" i="25"/>
  <c r="O4153" i="25"/>
  <c r="O4217" i="25"/>
  <c r="O4281" i="25"/>
  <c r="O4342" i="25"/>
  <c r="O4410" i="25"/>
  <c r="O4471" i="25"/>
  <c r="O4538" i="25"/>
  <c r="O4599" i="25"/>
  <c r="O4666" i="25"/>
  <c r="O4727" i="25"/>
  <c r="O4791" i="25"/>
  <c r="O4855" i="25"/>
  <c r="O4922" i="25"/>
  <c r="O4983" i="25"/>
  <c r="O5049" i="25"/>
  <c r="O5114" i="25"/>
  <c r="O5175" i="25"/>
  <c r="O5240" i="25"/>
  <c r="O5304" i="25"/>
  <c r="O5369" i="25"/>
  <c r="O5432" i="25"/>
  <c r="O5496" i="25"/>
  <c r="O5560" i="25"/>
  <c r="O5624" i="25"/>
  <c r="O5686" i="25"/>
  <c r="O5752" i="25"/>
  <c r="O5816" i="25"/>
  <c r="O5880" i="25"/>
  <c r="O5944" i="25"/>
  <c r="O5598" i="25"/>
  <c r="O5870" i="25"/>
  <c r="O217" i="25"/>
  <c r="O279" i="25"/>
  <c r="O346" i="25"/>
  <c r="O410" i="25"/>
  <c r="O474" i="25"/>
  <c r="O537" i="25"/>
  <c r="O602" i="25"/>
  <c r="O666" i="25"/>
  <c r="O730" i="25"/>
  <c r="O794" i="25"/>
  <c r="O858" i="25"/>
  <c r="O922" i="25"/>
  <c r="O984" i="25"/>
  <c r="O1049" i="25"/>
  <c r="O1114" i="25"/>
  <c r="O1178" i="25"/>
  <c r="O348" i="25"/>
  <c r="O427" i="25"/>
  <c r="O491" i="25"/>
  <c r="O555" i="25"/>
  <c r="O619" i="25"/>
  <c r="O683" i="25"/>
  <c r="O748" i="25"/>
  <c r="O811" i="25"/>
  <c r="O875" i="25"/>
  <c r="O939" i="25"/>
  <c r="O1003" i="25"/>
  <c r="O1067" i="25"/>
  <c r="O1132" i="25"/>
  <c r="O1195" i="25"/>
  <c r="O1259" i="25"/>
  <c r="O1324" i="25"/>
  <c r="O1388" i="25"/>
  <c r="O1452" i="25"/>
  <c r="O1516" i="25"/>
  <c r="O1579" i="25"/>
  <c r="O1643" i="25"/>
  <c r="O1710" i="25"/>
  <c r="O1772" i="25"/>
  <c r="O1835" i="25"/>
  <c r="O1899" i="25"/>
  <c r="O1963" i="25"/>
  <c r="O2027" i="25"/>
  <c r="O2091" i="25"/>
  <c r="O2155" i="25"/>
  <c r="O2220" i="25"/>
  <c r="O2286" i="25"/>
  <c r="O2350" i="25"/>
  <c r="O2411" i="25"/>
  <c r="O2476" i="25"/>
  <c r="O2539" i="25"/>
  <c r="O2604" i="25"/>
  <c r="O2666" i="25"/>
  <c r="O2732" i="25"/>
  <c r="O2797" i="25"/>
  <c r="O2861" i="25"/>
  <c r="O2924" i="25"/>
  <c r="O2989" i="25"/>
  <c r="O3053" i="25"/>
  <c r="O3115" i="25"/>
  <c r="O3182" i="25"/>
  <c r="O3244" i="25"/>
  <c r="O3307" i="25"/>
  <c r="O3374" i="25"/>
  <c r="O3436" i="25"/>
  <c r="O3501" i="25"/>
  <c r="O3567" i="25"/>
  <c r="O3629" i="25"/>
  <c r="O3690" i="25"/>
  <c r="O3759" i="25"/>
  <c r="O3819" i="25"/>
  <c r="O3884" i="25"/>
  <c r="O3951" i="25"/>
  <c r="O4015" i="25"/>
  <c r="O4074" i="25"/>
  <c r="O4141" i="25"/>
  <c r="O4203" i="25"/>
  <c r="O4268" i="25"/>
  <c r="O4331" i="25"/>
  <c r="O4398" i="25"/>
  <c r="O4462" i="25"/>
  <c r="O4523" i="25"/>
  <c r="O4588" i="25"/>
  <c r="O4654" i="25"/>
  <c r="O4716" i="25"/>
  <c r="O4782" i="25"/>
  <c r="O4843" i="25"/>
  <c r="O4907" i="25"/>
  <c r="O4974" i="25"/>
  <c r="O5035" i="25"/>
  <c r="O5100" i="25"/>
  <c r="O5163" i="25"/>
  <c r="O5228" i="25"/>
  <c r="O5293" i="25"/>
  <c r="O5358" i="25"/>
  <c r="O5420" i="25"/>
  <c r="O5484" i="25"/>
  <c r="O5547" i="25"/>
  <c r="O5612" i="25"/>
  <c r="O5676" i="25"/>
  <c r="O5740" i="25"/>
  <c r="O5804" i="25"/>
  <c r="O5868" i="25"/>
  <c r="O5932" i="25"/>
  <c r="O5996" i="25"/>
  <c r="O5828" i="25"/>
  <c r="O206" i="25"/>
  <c r="O270" i="25"/>
  <c r="O336" i="25"/>
  <c r="O396" i="25"/>
  <c r="O460" i="25"/>
  <c r="O526" i="25"/>
  <c r="O589" i="25"/>
  <c r="O654" i="25"/>
  <c r="O716" i="25"/>
  <c r="O779" i="25"/>
  <c r="O844" i="25"/>
  <c r="O908" i="25"/>
  <c r="O973" i="25"/>
  <c r="O1038" i="25"/>
  <c r="O1103" i="25"/>
  <c r="O1164" i="25"/>
  <c r="O1230" i="25"/>
  <c r="O1294" i="25"/>
  <c r="O1358" i="25"/>
  <c r="O1422" i="25"/>
  <c r="O364" i="25"/>
  <c r="O240" i="25"/>
  <c r="O304" i="25"/>
  <c r="O368" i="25"/>
  <c r="O432" i="25"/>
  <c r="O495" i="25"/>
  <c r="O559" i="25"/>
  <c r="O626" i="25"/>
  <c r="O688" i="25"/>
  <c r="O752" i="25"/>
  <c r="O816" i="25"/>
  <c r="O879" i="25"/>
  <c r="O944" i="25"/>
  <c r="O1007" i="25"/>
  <c r="O1071" i="25"/>
  <c r="O1136" i="25"/>
  <c r="O1202" i="25"/>
  <c r="O1263" i="25"/>
  <c r="O1330" i="25"/>
  <c r="O1391" i="25"/>
  <c r="O1455" i="25"/>
  <c r="O1519" i="25"/>
  <c r="O1583" i="25"/>
  <c r="O1647" i="25"/>
  <c r="O1711" i="25"/>
  <c r="O1776" i="25"/>
  <c r="O1839" i="25"/>
  <c r="O1903" i="25"/>
  <c r="O1967" i="25"/>
  <c r="O2031" i="25"/>
  <c r="O2095" i="25"/>
  <c r="O2161" i="25"/>
  <c r="O2224" i="25"/>
  <c r="O2287" i="25"/>
  <c r="O2352" i="25"/>
  <c r="O2415" i="25"/>
  <c r="O2482" i="25"/>
  <c r="O2543" i="25"/>
  <c r="O2607" i="25"/>
  <c r="O2673" i="25"/>
  <c r="O2739" i="25"/>
  <c r="O2803" i="25"/>
  <c r="O2862" i="25"/>
  <c r="O2931" i="25"/>
  <c r="O2995" i="25"/>
  <c r="O3059" i="25"/>
  <c r="O3121" i="25"/>
  <c r="O3186" i="25"/>
  <c r="O3248" i="25"/>
  <c r="O3311" i="25"/>
  <c r="O3375" i="25"/>
  <c r="O3440" i="25"/>
  <c r="O3505" i="25"/>
  <c r="O3568" i="25"/>
  <c r="O3632" i="25"/>
  <c r="O3695" i="25"/>
  <c r="O3758" i="25"/>
  <c r="O3822" i="25"/>
  <c r="O3889" i="25"/>
  <c r="O3950" i="25"/>
  <c r="O4016" i="25"/>
  <c r="O4080" i="25"/>
  <c r="O4142" i="25"/>
  <c r="O4208" i="25"/>
  <c r="O4270" i="25"/>
  <c r="O4336" i="25"/>
  <c r="O4402" i="25"/>
  <c r="O4466" i="25"/>
  <c r="O4527" i="25"/>
  <c r="O4591" i="25"/>
  <c r="O4656" i="25"/>
  <c r="O4722" i="25"/>
  <c r="O4783" i="25"/>
  <c r="O4848" i="25"/>
  <c r="O4911" i="25"/>
  <c r="O4975" i="25"/>
  <c r="O5039" i="25"/>
  <c r="O5103" i="25"/>
  <c r="O5167" i="25"/>
  <c r="O5232" i="25"/>
  <c r="O5296" i="25"/>
  <c r="O5362" i="25"/>
  <c r="O5424" i="25"/>
  <c r="O5488" i="25"/>
  <c r="O5553" i="25"/>
  <c r="O5616" i="25"/>
  <c r="O5679" i="25"/>
  <c r="O5745" i="25"/>
  <c r="O5808" i="25"/>
  <c r="O5872" i="25"/>
  <c r="O5936" i="25"/>
  <c r="O6001" i="25"/>
  <c r="O5841" i="25"/>
  <c r="O209" i="25"/>
  <c r="O276" i="25"/>
  <c r="O335" i="25"/>
  <c r="O401" i="25"/>
  <c r="O465" i="25"/>
  <c r="O530" i="25"/>
  <c r="O594" i="25"/>
  <c r="O656" i="25"/>
  <c r="O722" i="25"/>
  <c r="O786" i="25"/>
  <c r="O850" i="25"/>
  <c r="O914" i="25"/>
  <c r="O976" i="25"/>
  <c r="O1040" i="25"/>
  <c r="O1106" i="25"/>
  <c r="O1170" i="25"/>
  <c r="O1302" i="25"/>
  <c r="O1366" i="25"/>
  <c r="O1430" i="25"/>
  <c r="O1494" i="25"/>
  <c r="O1559" i="25"/>
  <c r="O1622" i="25"/>
  <c r="O1686" i="25"/>
  <c r="O1747" i="25"/>
  <c r="O1816" i="25"/>
  <c r="O1878" i="25"/>
  <c r="O1941" i="25"/>
  <c r="O2005" i="25"/>
  <c r="O2072" i="25"/>
  <c r="O2131" i="25"/>
  <c r="O2197" i="25"/>
  <c r="O2260" i="25"/>
  <c r="O2326" i="25"/>
  <c r="O2392" i="25"/>
  <c r="O2452" i="25"/>
  <c r="O2520" i="25"/>
  <c r="O2579" i="25"/>
  <c r="O2646" i="25"/>
  <c r="O2709" i="25"/>
  <c r="O2773" i="25"/>
  <c r="O2836" i="25"/>
  <c r="O2900" i="25"/>
  <c r="O2965" i="25"/>
  <c r="O3029" i="25"/>
  <c r="O3092" i="25"/>
  <c r="O3160" i="25"/>
  <c r="O3222" i="25"/>
  <c r="O3288" i="25"/>
  <c r="O3352" i="25"/>
  <c r="O3412" i="25"/>
  <c r="O3480" i="25"/>
  <c r="O3540" i="25"/>
  <c r="O3604" i="25"/>
  <c r="O3669" i="25"/>
  <c r="O3735" i="25"/>
  <c r="O3797" i="25"/>
  <c r="O3863" i="25"/>
  <c r="O3925" i="25"/>
  <c r="O3988" i="25"/>
  <c r="O4052" i="25"/>
  <c r="O4119" i="25"/>
  <c r="O4180" i="25"/>
  <c r="O4245" i="25"/>
  <c r="O4311" i="25"/>
  <c r="O4373" i="25"/>
  <c r="O4438" i="25"/>
  <c r="O4502" i="25"/>
  <c r="O4566" i="25"/>
  <c r="O4629" i="25"/>
  <c r="O4694" i="25"/>
  <c r="O4755" i="25"/>
  <c r="O4820" i="25"/>
  <c r="O4886" i="25"/>
  <c r="O4950" i="25"/>
  <c r="O5014" i="25"/>
  <c r="O5078" i="25"/>
  <c r="O5141" i="25"/>
  <c r="O5205" i="25"/>
  <c r="O5269" i="25"/>
  <c r="O5335" i="25"/>
  <c r="O5397" i="25"/>
  <c r="O5460" i="25"/>
  <c r="O5524" i="25"/>
  <c r="O5590" i="25"/>
  <c r="O5653" i="25"/>
  <c r="O5717" i="25"/>
  <c r="O5781" i="25"/>
  <c r="O5845" i="25"/>
  <c r="O5909" i="25"/>
  <c r="O5970" i="25"/>
  <c r="O5722" i="25"/>
  <c r="O5977" i="25"/>
  <c r="O245" i="25"/>
  <c r="O309" i="25"/>
  <c r="O371" i="25"/>
  <c r="O438" i="25"/>
  <c r="O501" i="25"/>
  <c r="O565" i="25"/>
  <c r="O629" i="25"/>
  <c r="O693" i="25"/>
  <c r="O757" i="25"/>
  <c r="O1225" i="25"/>
  <c r="O1288" i="25"/>
  <c r="O1354" i="25"/>
  <c r="O1416" i="25"/>
  <c r="O1480" i="25"/>
  <c r="O1543" i="25"/>
  <c r="O1609" i="25"/>
  <c r="O1676" i="25"/>
  <c r="O1735" i="25"/>
  <c r="O1802" i="25"/>
  <c r="O1865" i="25"/>
  <c r="O1929" i="25"/>
  <c r="O1991" i="25"/>
  <c r="O2057" i="25"/>
  <c r="O2122" i="25"/>
  <c r="O2186" i="25"/>
  <c r="O2248" i="25"/>
  <c r="O2313" i="25"/>
  <c r="O2377" i="25"/>
  <c r="O2442" i="25"/>
  <c r="O2505" i="25"/>
  <c r="O2570" i="25"/>
  <c r="O2632" i="25"/>
  <c r="O2696" i="25"/>
  <c r="O2763" i="25"/>
  <c r="O2824" i="25"/>
  <c r="O2888" i="25"/>
  <c r="O2953" i="25"/>
  <c r="O3017" i="25"/>
  <c r="O3081" i="25"/>
  <c r="O3145" i="25"/>
  <c r="O3207" i="25"/>
  <c r="O3273" i="25"/>
  <c r="O3338" i="25"/>
  <c r="O3402" i="25"/>
  <c r="O3465" i="25"/>
  <c r="O3529" i="25"/>
  <c r="O3595" i="25"/>
  <c r="O3657" i="25"/>
  <c r="O3720" i="25"/>
  <c r="O3785" i="25"/>
  <c r="O3851" i="25"/>
  <c r="O3915" i="25"/>
  <c r="O3977" i="25"/>
  <c r="O4043" i="25"/>
  <c r="O4107" i="25"/>
  <c r="O4171" i="25"/>
  <c r="O4232" i="25"/>
  <c r="O4296" i="25"/>
  <c r="O4363" i="25"/>
  <c r="O4424" i="25"/>
  <c r="O4487" i="25"/>
  <c r="O4554" i="25"/>
  <c r="O4616" i="25"/>
  <c r="O4682" i="25"/>
  <c r="O4743" i="25"/>
  <c r="O4808" i="25"/>
  <c r="O4871" i="25"/>
  <c r="O4936" i="25"/>
  <c r="O5001" i="25"/>
  <c r="O5068" i="25"/>
  <c r="O5127" i="25"/>
  <c r="O5193" i="25"/>
  <c r="O5259" i="25"/>
  <c r="O5321" i="25"/>
  <c r="O5383" i="25"/>
  <c r="O5449" i="25"/>
  <c r="O5514" i="25"/>
  <c r="O5579" i="25"/>
  <c r="O5640" i="25"/>
  <c r="O5706" i="25"/>
  <c r="O5769" i="25"/>
  <c r="O5833" i="25"/>
  <c r="O5896" i="25"/>
  <c r="O5961" i="25"/>
  <c r="O5672" i="25"/>
  <c r="O5930" i="25"/>
  <c r="O234" i="25"/>
  <c r="O298" i="25"/>
  <c r="O362" i="25"/>
  <c r="O423" i="25"/>
  <c r="O489" i="25"/>
  <c r="O554" i="25"/>
  <c r="O620" i="25"/>
  <c r="O681" i="25"/>
  <c r="O1470" i="25"/>
  <c r="O1534" i="25"/>
  <c r="O1595" i="25"/>
  <c r="O1661" i="25"/>
  <c r="O1728" i="25"/>
  <c r="O1792" i="25"/>
  <c r="O1851" i="25"/>
  <c r="O1918" i="25"/>
  <c r="O1981" i="25"/>
  <c r="O2048" i="25"/>
  <c r="O2112" i="25"/>
  <c r="O2171" i="25"/>
  <c r="O2238" i="25"/>
  <c r="O2301" i="25"/>
  <c r="O2364" i="25"/>
  <c r="O2429" i="25"/>
  <c r="O2493" i="25"/>
  <c r="O2560" i="25"/>
  <c r="O2622" i="25"/>
  <c r="O2684" i="25"/>
  <c r="O2749" i="25"/>
  <c r="O2812" i="25"/>
  <c r="O2878" i="25"/>
  <c r="O2941" i="25"/>
  <c r="O3007" i="25"/>
  <c r="O3069" i="25"/>
  <c r="O3132" i="25"/>
  <c r="O3198" i="25"/>
  <c r="O3262" i="25"/>
  <c r="O3326" i="25"/>
  <c r="O3387" i="25"/>
  <c r="O3454" i="25"/>
  <c r="O3517" i="25"/>
  <c r="O3581" i="25"/>
  <c r="O3645" i="25"/>
  <c r="O3709" i="25"/>
  <c r="O3772" i="25"/>
  <c r="O3836" i="25"/>
  <c r="O3900" i="25"/>
  <c r="O3964" i="25"/>
  <c r="O4028" i="25"/>
  <c r="O4092" i="25"/>
  <c r="O4157" i="25"/>
  <c r="O4220" i="25"/>
  <c r="O4284" i="25"/>
  <c r="O4348" i="25"/>
  <c r="O4412" i="25"/>
  <c r="O4475" i="25"/>
  <c r="O4539" i="25"/>
  <c r="O4603" i="25"/>
  <c r="O4672" i="25"/>
  <c r="O4731" i="25"/>
  <c r="O4797" i="25"/>
  <c r="O4859" i="25"/>
  <c r="O4923" i="25"/>
  <c r="O4990" i="25"/>
  <c r="O5054" i="25"/>
  <c r="O5115" i="25"/>
  <c r="O5180" i="25"/>
  <c r="O5245" i="25"/>
  <c r="O5308" i="25"/>
  <c r="O5373" i="25"/>
  <c r="O5438" i="25"/>
  <c r="O5501" i="25"/>
  <c r="O5566" i="25"/>
  <c r="O5629" i="25"/>
  <c r="O5693" i="25"/>
  <c r="O5757" i="25"/>
  <c r="O5823" i="25"/>
  <c r="O195" i="25"/>
  <c r="O291" i="25"/>
  <c r="O355" i="25"/>
  <c r="O422" i="25"/>
  <c r="O484" i="25"/>
  <c r="O547" i="25"/>
  <c r="O614" i="25"/>
  <c r="O675" i="25"/>
  <c r="O742" i="25"/>
  <c r="O806" i="25"/>
  <c r="O868" i="25"/>
  <c r="O931" i="25"/>
  <c r="O995" i="25"/>
  <c r="O1059" i="25"/>
  <c r="O1124" i="25"/>
  <c r="O1187" i="25"/>
  <c r="O1253" i="25"/>
  <c r="O1315" i="25"/>
  <c r="O1382" i="25"/>
  <c r="O1443" i="25"/>
  <c r="O1508" i="25"/>
  <c r="O1571" i="25"/>
  <c r="O1635" i="25"/>
  <c r="O1699" i="25"/>
  <c r="O1763" i="25"/>
  <c r="O1827" i="25"/>
  <c r="O1891" i="25"/>
  <c r="O1955" i="25"/>
  <c r="O2019" i="25"/>
  <c r="O2083" i="25"/>
  <c r="O2147" i="25"/>
  <c r="O2212" i="25"/>
  <c r="O2275" i="25"/>
  <c r="O2339" i="25"/>
  <c r="O2403" i="25"/>
  <c r="O2467" i="25"/>
  <c r="O2531" i="25"/>
  <c r="O2595" i="25"/>
  <c r="O2658" i="25"/>
  <c r="O2724" i="25"/>
  <c r="O2788" i="25"/>
  <c r="O2853" i="25"/>
  <c r="O2917" i="25"/>
  <c r="O2980" i="25"/>
  <c r="O3044" i="25"/>
  <c r="O3109" i="25"/>
  <c r="O3172" i="25"/>
  <c r="O3236" i="25"/>
  <c r="O3302" i="25"/>
  <c r="O3363" i="25"/>
  <c r="O3427" i="25"/>
  <c r="O3493" i="25"/>
  <c r="O3559" i="25"/>
  <c r="O3621" i="25"/>
  <c r="O3683" i="25"/>
  <c r="O3749" i="25"/>
  <c r="O3810" i="25"/>
  <c r="O3874" i="25"/>
  <c r="O3938" i="25"/>
  <c r="O4004" i="25"/>
  <c r="O4071" i="25"/>
  <c r="O4132" i="25"/>
  <c r="O4197" i="25"/>
  <c r="O4260" i="25"/>
  <c r="O4325" i="25"/>
  <c r="O4390" i="25"/>
  <c r="O4451" i="25"/>
  <c r="O4515" i="25"/>
  <c r="O4579" i="25"/>
  <c r="O4643" i="25"/>
  <c r="O4707" i="25"/>
  <c r="O4771" i="25"/>
  <c r="O4838" i="25"/>
  <c r="O4899" i="25"/>
  <c r="O4963" i="25"/>
  <c r="O5027" i="25"/>
  <c r="O5094" i="25"/>
  <c r="O5155" i="25"/>
  <c r="O5220" i="25"/>
  <c r="O5284" i="25"/>
  <c r="O5346" i="25"/>
  <c r="O5412" i="25"/>
  <c r="O5476" i="25"/>
  <c r="O5540" i="25"/>
  <c r="O5605" i="25"/>
  <c r="O5667" i="25"/>
  <c r="O5731" i="25"/>
  <c r="O5796" i="25"/>
  <c r="O5860" i="25"/>
  <c r="O5924" i="25"/>
  <c r="O5989" i="25"/>
  <c r="O5798" i="25"/>
  <c r="O197" i="25"/>
  <c r="O264" i="25"/>
  <c r="O325" i="25"/>
  <c r="O392" i="25"/>
  <c r="O456" i="25"/>
  <c r="O518" i="25"/>
  <c r="O581" i="25"/>
  <c r="O646" i="25"/>
  <c r="O707" i="25"/>
  <c r="O773" i="25"/>
  <c r="O836" i="25"/>
  <c r="O900" i="25"/>
  <c r="O966" i="25"/>
  <c r="O1030" i="25"/>
  <c r="O1096" i="25"/>
  <c r="O1156" i="25"/>
  <c r="O1221" i="25"/>
  <c r="O268" i="25"/>
  <c r="O199" i="25"/>
  <c r="O266" i="25"/>
  <c r="O328" i="25"/>
  <c r="O391" i="25"/>
  <c r="O455" i="25"/>
  <c r="O520" i="25"/>
  <c r="O583" i="25"/>
  <c r="O650" i="25"/>
  <c r="O712" i="25"/>
  <c r="O778" i="25"/>
  <c r="O840" i="25"/>
  <c r="O904" i="25"/>
  <c r="O967" i="25"/>
  <c r="O1031" i="25"/>
  <c r="O1095" i="25"/>
  <c r="O1159" i="25"/>
  <c r="O1223" i="25"/>
  <c r="O1287" i="25"/>
  <c r="O1351" i="25"/>
  <c r="O1415" i="25"/>
  <c r="O1482" i="25"/>
  <c r="O1544" i="25"/>
  <c r="O1607" i="25"/>
  <c r="O1671" i="25"/>
  <c r="O1738" i="25"/>
  <c r="O1799" i="25"/>
  <c r="O1863" i="25"/>
  <c r="O1927" i="25"/>
  <c r="O1994" i="25"/>
  <c r="O2055" i="25"/>
  <c r="O2119" i="25"/>
  <c r="O2183" i="25"/>
  <c r="O2247" i="25"/>
  <c r="O2311" i="25"/>
  <c r="O2375" i="25"/>
  <c r="O2439" i="25"/>
  <c r="O2503" i="25"/>
  <c r="O2567" i="25"/>
  <c r="O2634" i="25"/>
  <c r="O2694" i="25"/>
  <c r="O2760" i="25"/>
  <c r="O2822" i="25"/>
  <c r="O2889" i="25"/>
  <c r="O2955" i="25"/>
  <c r="O3015" i="25"/>
  <c r="O3083" i="25"/>
  <c r="O3143" i="25"/>
  <c r="O3208" i="25"/>
  <c r="O3272" i="25"/>
  <c r="O3335" i="25"/>
  <c r="O3400" i="25"/>
  <c r="O3463" i="25"/>
  <c r="O3531" i="25"/>
  <c r="O3590" i="25"/>
  <c r="O3656" i="25"/>
  <c r="O3721" i="25"/>
  <c r="O3787" i="25"/>
  <c r="O3849" i="25"/>
  <c r="O3913" i="25"/>
  <c r="O3976" i="25"/>
  <c r="O4040" i="25"/>
  <c r="O4102" i="25"/>
  <c r="O4169" i="25"/>
  <c r="O4233" i="25"/>
  <c r="O4294" i="25"/>
  <c r="O4361" i="25"/>
  <c r="O4426" i="25"/>
  <c r="O4490" i="25"/>
  <c r="O4551" i="25"/>
  <c r="O4618" i="25"/>
  <c r="O4679" i="25"/>
  <c r="O4746" i="25"/>
  <c r="O4807" i="25"/>
  <c r="O4874" i="25"/>
  <c r="O4938" i="25"/>
  <c r="O4999" i="25"/>
  <c r="O5063" i="25"/>
  <c r="O5128" i="25"/>
  <c r="O5192" i="25"/>
  <c r="O5254" i="25"/>
  <c r="O5320" i="25"/>
  <c r="O5386" i="25"/>
  <c r="O5447" i="25"/>
  <c r="O5513" i="25"/>
  <c r="O5576" i="25"/>
  <c r="O5641" i="25"/>
  <c r="O5705" i="25"/>
  <c r="O5768" i="25"/>
  <c r="O5831" i="25"/>
  <c r="O5895" i="25"/>
  <c r="O5960" i="25"/>
  <c r="O5682" i="25"/>
  <c r="O5934" i="25"/>
  <c r="O233" i="25"/>
  <c r="O297" i="25"/>
  <c r="O361" i="25"/>
  <c r="O425" i="25"/>
  <c r="O488" i="25"/>
  <c r="O553" i="25"/>
  <c r="O615" i="25"/>
  <c r="O682" i="25"/>
  <c r="O745" i="25"/>
  <c r="O810" i="25"/>
  <c r="O873" i="25"/>
  <c r="O938" i="25"/>
  <c r="O1000" i="25"/>
  <c r="O1068" i="25"/>
  <c r="O1130" i="25"/>
  <c r="O1196" i="25"/>
  <c r="O380" i="25"/>
  <c r="O448" i="25"/>
  <c r="O507" i="25"/>
  <c r="O571" i="25"/>
  <c r="O638" i="25"/>
  <c r="O700" i="25"/>
  <c r="O766" i="25"/>
  <c r="O827" i="25"/>
  <c r="O891" i="25"/>
  <c r="O955" i="25"/>
  <c r="O1019" i="25"/>
  <c r="O1083" i="25"/>
  <c r="O1147" i="25"/>
  <c r="O1211" i="25"/>
  <c r="O1275" i="25"/>
  <c r="O1340" i="25"/>
  <c r="O1404" i="25"/>
  <c r="O1468" i="25"/>
  <c r="O1531" i="25"/>
  <c r="O1598" i="25"/>
  <c r="O1659" i="25"/>
  <c r="O1723" i="25"/>
  <c r="O1787" i="25"/>
  <c r="O1854" i="25"/>
  <c r="O1915" i="25"/>
  <c r="O1979" i="25"/>
  <c r="O2043" i="25"/>
  <c r="O2107" i="25"/>
  <c r="O2174" i="25"/>
  <c r="O2236" i="25"/>
  <c r="O2299" i="25"/>
  <c r="O2363" i="25"/>
  <c r="O2427" i="25"/>
  <c r="O2491" i="25"/>
  <c r="O2555" i="25"/>
  <c r="O2620" i="25"/>
  <c r="O2682" i="25"/>
  <c r="O2748" i="25"/>
  <c r="O2813" i="25"/>
  <c r="O2876" i="25"/>
  <c r="O2940" i="25"/>
  <c r="O3004" i="25"/>
  <c r="O3068" i="25"/>
  <c r="O3130" i="25"/>
  <c r="O3195" i="25"/>
  <c r="O3260" i="25"/>
  <c r="O3323" i="25"/>
  <c r="O3388" i="25"/>
  <c r="O3451" i="25"/>
  <c r="O3516" i="25"/>
  <c r="O3583" i="25"/>
  <c r="O3647" i="25"/>
  <c r="O3711" i="25"/>
  <c r="O3775" i="25"/>
  <c r="O3837" i="25"/>
  <c r="O3903" i="25"/>
  <c r="O3965" i="25"/>
  <c r="O4029" i="25"/>
  <c r="O4090" i="25"/>
  <c r="O4156" i="25"/>
  <c r="O4218" i="25"/>
  <c r="O4282" i="25"/>
  <c r="O4346" i="25"/>
  <c r="O4414" i="25"/>
  <c r="O4478" i="25"/>
  <c r="O4542" i="25"/>
  <c r="O4606" i="25"/>
  <c r="O4667" i="25"/>
  <c r="O4734" i="25"/>
  <c r="O4795" i="25"/>
  <c r="O4862" i="25"/>
  <c r="O4926" i="25"/>
  <c r="O4987" i="25"/>
  <c r="O5052" i="25"/>
  <c r="O5118" i="25"/>
  <c r="O5181" i="25"/>
  <c r="O5244" i="25"/>
  <c r="O5309" i="25"/>
  <c r="O5372" i="25"/>
  <c r="O5435" i="25"/>
  <c r="O5500" i="25"/>
  <c r="O5565" i="25"/>
  <c r="O5628" i="25"/>
  <c r="O5692" i="25"/>
  <c r="O5756" i="25"/>
  <c r="O5820" i="25"/>
  <c r="O5884" i="25"/>
  <c r="O5948" i="25"/>
  <c r="O5634" i="25"/>
  <c r="O5886" i="25"/>
  <c r="O222" i="25"/>
  <c r="O285" i="25"/>
  <c r="O349" i="25"/>
  <c r="O413" i="25"/>
  <c r="O477" i="25"/>
  <c r="O542" i="25"/>
  <c r="O606" i="25"/>
  <c r="O669" i="25"/>
  <c r="O731" i="25"/>
  <c r="O795" i="25"/>
  <c r="O859" i="25"/>
  <c r="O924" i="25"/>
  <c r="O990" i="25"/>
  <c r="O1056" i="25"/>
  <c r="O1116" i="25"/>
  <c r="O1182" i="25"/>
  <c r="O1245" i="25"/>
  <c r="O1310" i="25"/>
  <c r="O1371" i="25"/>
  <c r="O1438" i="25"/>
  <c r="O192" i="25"/>
  <c r="O255" i="25"/>
  <c r="O319" i="25"/>
  <c r="O383" i="25"/>
  <c r="O450" i="25"/>
  <c r="O509" i="25"/>
  <c r="O576" i="25"/>
  <c r="O639" i="25"/>
  <c r="O704" i="25"/>
  <c r="O767" i="25"/>
  <c r="O832" i="25"/>
  <c r="O895" i="25"/>
  <c r="O962" i="25"/>
  <c r="O1023" i="25"/>
  <c r="O1087" i="25"/>
  <c r="O1152" i="25"/>
  <c r="O1215" i="25"/>
  <c r="O1282" i="25"/>
  <c r="O1344" i="25"/>
  <c r="O1407" i="25"/>
  <c r="O1472" i="25"/>
  <c r="O1538" i="25"/>
  <c r="O1600" i="25"/>
  <c r="O1663" i="25"/>
  <c r="O1727" i="25"/>
  <c r="O1791" i="25"/>
  <c r="O1858" i="25"/>
  <c r="O1919" i="25"/>
  <c r="O1983" i="25"/>
  <c r="O2047" i="25"/>
  <c r="O2111" i="25"/>
  <c r="O2176" i="25"/>
  <c r="O2239" i="25"/>
  <c r="O2303" i="25"/>
  <c r="O2367" i="25"/>
  <c r="O2434" i="25"/>
  <c r="O2495" i="25"/>
  <c r="O2559" i="25"/>
  <c r="O2624" i="25"/>
  <c r="O2686" i="25"/>
  <c r="O2755" i="25"/>
  <c r="O2815" i="25"/>
  <c r="O2881" i="25"/>
  <c r="O2947" i="25"/>
  <c r="O3009" i="25"/>
  <c r="O3075" i="25"/>
  <c r="O3136" i="25"/>
  <c r="O3199" i="25"/>
  <c r="O3266" i="25"/>
  <c r="O3330" i="25"/>
  <c r="O3392" i="25"/>
  <c r="O3455" i="25"/>
  <c r="O3523" i="25"/>
  <c r="O3585" i="25"/>
  <c r="O3648" i="25"/>
  <c r="O3710" i="25"/>
  <c r="O3774" i="25"/>
  <c r="O3841" i="25"/>
  <c r="O3902" i="25"/>
  <c r="O3966" i="25"/>
  <c r="O4030" i="25"/>
  <c r="O4097" i="25"/>
  <c r="O4160" i="25"/>
  <c r="O4225" i="25"/>
  <c r="O4289" i="25"/>
  <c r="O4351" i="25"/>
  <c r="O4415" i="25"/>
  <c r="O4479" i="25"/>
  <c r="O4543" i="25"/>
  <c r="O4608" i="25"/>
  <c r="O4674" i="25"/>
  <c r="O4735" i="25"/>
  <c r="O4799" i="25"/>
  <c r="O4863" i="25"/>
  <c r="O4927" i="25"/>
  <c r="O4991" i="25"/>
  <c r="O5055" i="25"/>
  <c r="O5122" i="25"/>
  <c r="O5184" i="25"/>
  <c r="O5248" i="25"/>
  <c r="O5312" i="25"/>
  <c r="O5376" i="25"/>
  <c r="O5440" i="25"/>
  <c r="O5504" i="25"/>
  <c r="O5569" i="25"/>
  <c r="O5632" i="25"/>
  <c r="O5696" i="25"/>
  <c r="O5760" i="25"/>
  <c r="O5824" i="25"/>
  <c r="O5888" i="25"/>
  <c r="O5952" i="25"/>
  <c r="O5652" i="25"/>
  <c r="O5902" i="25"/>
  <c r="O226" i="25"/>
  <c r="O287" i="25"/>
  <c r="O354" i="25"/>
  <c r="O417" i="25"/>
  <c r="O482" i="25"/>
  <c r="O545" i="25"/>
  <c r="O610" i="25"/>
  <c r="O674" i="25"/>
  <c r="O738" i="25"/>
  <c r="O802" i="25"/>
  <c r="O866" i="25"/>
  <c r="O930" i="25"/>
  <c r="O992" i="25"/>
  <c r="O1055" i="25"/>
  <c r="O1122" i="25"/>
  <c r="O1186" i="25"/>
  <c r="O1318" i="25"/>
  <c r="O1379" i="25"/>
  <c r="O1446" i="25"/>
  <c r="O1510" i="25"/>
  <c r="O1576" i="25"/>
  <c r="O1638" i="25"/>
  <c r="O1701" i="25"/>
  <c r="O1766" i="25"/>
  <c r="O1832" i="25"/>
  <c r="O1893" i="25"/>
  <c r="O1957" i="25"/>
  <c r="O2024" i="25"/>
  <c r="O2088" i="25"/>
  <c r="O2150" i="25"/>
  <c r="O2214" i="25"/>
  <c r="O2280" i="25"/>
  <c r="O2341" i="25"/>
  <c r="O2408" i="25"/>
  <c r="O2468" i="25"/>
  <c r="O2536" i="25"/>
  <c r="O2598" i="25"/>
  <c r="O2660" i="25"/>
  <c r="O2725" i="25"/>
  <c r="O2789" i="25"/>
  <c r="O2852" i="25"/>
  <c r="O2916" i="25"/>
  <c r="O2981" i="25"/>
  <c r="O3045" i="25"/>
  <c r="O3108" i="25"/>
  <c r="O3171" i="25"/>
  <c r="O3238" i="25"/>
  <c r="O3299" i="25"/>
  <c r="O3368" i="25"/>
  <c r="O3429" i="25"/>
  <c r="O3492" i="25"/>
  <c r="O3556" i="25"/>
  <c r="O3620" i="25"/>
  <c r="O3687" i="25"/>
  <c r="O3748" i="25"/>
  <c r="O3812" i="25"/>
  <c r="O3876" i="25"/>
  <c r="O3940" i="25"/>
  <c r="O4007" i="25"/>
  <c r="O4069" i="25"/>
  <c r="O4133" i="25"/>
  <c r="O4196" i="25"/>
  <c r="O4263" i="25"/>
  <c r="O4327" i="25"/>
  <c r="O4387" i="25"/>
  <c r="O4454" i="25"/>
  <c r="O4516" i="25"/>
  <c r="O4582" i="25"/>
  <c r="O4646" i="25"/>
  <c r="O4710" i="25"/>
  <c r="O4774" i="25"/>
  <c r="O4835" i="25"/>
  <c r="O4902" i="25"/>
  <c r="O4966" i="25"/>
  <c r="O5029" i="25"/>
  <c r="O5091" i="25"/>
  <c r="O5157" i="25"/>
  <c r="O5221" i="25"/>
  <c r="O5285" i="25"/>
  <c r="O5351" i="25"/>
  <c r="O5413" i="25"/>
  <c r="O5477" i="25"/>
  <c r="O5541" i="25"/>
  <c r="O5604" i="25"/>
  <c r="O5671" i="25"/>
  <c r="O5732" i="25"/>
  <c r="O5797" i="25"/>
  <c r="O5861" i="25"/>
  <c r="O5925" i="25"/>
  <c r="O5988" i="25"/>
  <c r="O5785" i="25"/>
  <c r="O198" i="25"/>
  <c r="O262" i="25"/>
  <c r="O326" i="25"/>
  <c r="O388" i="25"/>
  <c r="O451" i="25"/>
  <c r="O517" i="25"/>
  <c r="O582" i="25"/>
  <c r="O645" i="25"/>
  <c r="O709" i="25"/>
  <c r="O774" i="25"/>
  <c r="O1243" i="25"/>
  <c r="O1304" i="25"/>
  <c r="O1367" i="25"/>
  <c r="O1431" i="25"/>
  <c r="O1496" i="25"/>
  <c r="O1562" i="25"/>
  <c r="O1625" i="25"/>
  <c r="O1692" i="25"/>
  <c r="O1756" i="25"/>
  <c r="O1817" i="25"/>
  <c r="O1884" i="25"/>
  <c r="O1948" i="25"/>
  <c r="O2007" i="25"/>
  <c r="O2074" i="25"/>
  <c r="O2136" i="25"/>
  <c r="O2199" i="25"/>
  <c r="O2266" i="25"/>
  <c r="O2328" i="25"/>
  <c r="O2393" i="25"/>
  <c r="O2458" i="25"/>
  <c r="O2521" i="25"/>
  <c r="O2586" i="25"/>
  <c r="O2648" i="25"/>
  <c r="O2715" i="25"/>
  <c r="O2776" i="25"/>
  <c r="O2840" i="25"/>
  <c r="O2907" i="25"/>
  <c r="O2969" i="25"/>
  <c r="O3033" i="25"/>
  <c r="O3097" i="25"/>
  <c r="O3161" i="25"/>
  <c r="O3223" i="25"/>
  <c r="O3292" i="25"/>
  <c r="O3353" i="25"/>
  <c r="O3415" i="25"/>
  <c r="O3481" i="25"/>
  <c r="O3544" i="25"/>
  <c r="O3608" i="25"/>
  <c r="O3675" i="25"/>
  <c r="O3736" i="25"/>
  <c r="O3800" i="25"/>
  <c r="O3864" i="25"/>
  <c r="O3928" i="25"/>
  <c r="O3995" i="25"/>
  <c r="O4056" i="25"/>
  <c r="O4123" i="25"/>
  <c r="O4184" i="25"/>
  <c r="O4248" i="25"/>
  <c r="O4315" i="25"/>
  <c r="O4376" i="25"/>
  <c r="O4442" i="25"/>
  <c r="O4506" i="25"/>
  <c r="O4570" i="25"/>
  <c r="O4631" i="25"/>
  <c r="O4695" i="25"/>
  <c r="O4762" i="25"/>
  <c r="O4826" i="25"/>
  <c r="O4888" i="25"/>
  <c r="O4952" i="25"/>
  <c r="O5020" i="25"/>
  <c r="O5082" i="25"/>
  <c r="O5145" i="25"/>
  <c r="O5209" i="25"/>
  <c r="O5273" i="25"/>
  <c r="O5337" i="25"/>
  <c r="O5400" i="25"/>
  <c r="O5466" i="25"/>
  <c r="O5530" i="25"/>
  <c r="O5593" i="25"/>
  <c r="O5657" i="25"/>
  <c r="O5721" i="25"/>
  <c r="O5786" i="25"/>
  <c r="O5851" i="25"/>
  <c r="O5914" i="25"/>
  <c r="O5979" i="25"/>
  <c r="O5736" i="25"/>
  <c r="O5994" i="25"/>
  <c r="O249" i="25"/>
  <c r="O313" i="25"/>
  <c r="O378" i="25"/>
  <c r="O441" i="25"/>
  <c r="O506" i="25"/>
  <c r="O570" i="25"/>
  <c r="O634" i="25"/>
  <c r="O697" i="25"/>
  <c r="O1486" i="25"/>
  <c r="O1550" i="25"/>
  <c r="O1611" i="25"/>
  <c r="O1677" i="25"/>
  <c r="O1742" i="25"/>
  <c r="O1808" i="25"/>
  <c r="O1869" i="25"/>
  <c r="O1934" i="25"/>
  <c r="O1995" i="25"/>
  <c r="O2061" i="25"/>
  <c r="O2128" i="25"/>
  <c r="O2189" i="25"/>
  <c r="O2253" i="25"/>
  <c r="O2316" i="25"/>
  <c r="O2384" i="25"/>
  <c r="O2444" i="25"/>
  <c r="O2512" i="25"/>
  <c r="O2571" i="25"/>
  <c r="O2638" i="25"/>
  <c r="O2703" i="25"/>
  <c r="O2765" i="25"/>
  <c r="O2828" i="25"/>
  <c r="O2892" i="25"/>
  <c r="O2957" i="25"/>
  <c r="O3020" i="25"/>
  <c r="O3085" i="25"/>
  <c r="O3152" i="25"/>
  <c r="O3214" i="25"/>
  <c r="O3280" i="25"/>
  <c r="O3344" i="25"/>
  <c r="O3404" i="25"/>
  <c r="O3472" i="25"/>
  <c r="O3533" i="25"/>
  <c r="O3599" i="25"/>
  <c r="O3661" i="25"/>
  <c r="O3724" i="25"/>
  <c r="O3788" i="25"/>
  <c r="O3853" i="25"/>
  <c r="O3917" i="25"/>
  <c r="O3980" i="25"/>
  <c r="O4047" i="25"/>
  <c r="O4109" i="25"/>
  <c r="O4175" i="25"/>
  <c r="O4237" i="25"/>
  <c r="O4303" i="25"/>
  <c r="O4364" i="25"/>
  <c r="O4429" i="25"/>
  <c r="O4496" i="25"/>
  <c r="O4558" i="25"/>
  <c r="O4622" i="25"/>
  <c r="O4686" i="25"/>
  <c r="O4747" i="25"/>
  <c r="O4811" i="25"/>
  <c r="O4878" i="25"/>
  <c r="O4942" i="25"/>
  <c r="O5003" i="25"/>
  <c r="O5070" i="25"/>
  <c r="O5131" i="25"/>
  <c r="O5197" i="25"/>
  <c r="O5262" i="25"/>
  <c r="O5324" i="25"/>
  <c r="O5388" i="25"/>
  <c r="O5453" i="25"/>
  <c r="O5517" i="25"/>
  <c r="O227" i="25"/>
  <c r="O308" i="25"/>
  <c r="O374" i="25"/>
  <c r="O437" i="25"/>
  <c r="O500" i="25"/>
  <c r="O563" i="25"/>
  <c r="O628" i="25"/>
  <c r="O691" i="25"/>
  <c r="O755" i="25"/>
  <c r="O819" i="25"/>
  <c r="O886" i="25"/>
  <c r="O948" i="25"/>
  <c r="O1012" i="25"/>
  <c r="O1075" i="25"/>
  <c r="O1140" i="25"/>
  <c r="O1204" i="25"/>
  <c r="O1270" i="25"/>
  <c r="O1331" i="25"/>
  <c r="O1398" i="25"/>
  <c r="O1459" i="25"/>
  <c r="O1524" i="25"/>
  <c r="O1587" i="25"/>
  <c r="O1651" i="25"/>
  <c r="O1715" i="25"/>
  <c r="O1780" i="25"/>
  <c r="O1843" i="25"/>
  <c r="O1907" i="25"/>
  <c r="O1971" i="25"/>
  <c r="O2035" i="25"/>
  <c r="O2099" i="25"/>
  <c r="O2165" i="25"/>
  <c r="O2228" i="25"/>
  <c r="O2294" i="25"/>
  <c r="O2355" i="25"/>
  <c r="O2419" i="25"/>
  <c r="O2484" i="25"/>
  <c r="O2550" i="25"/>
  <c r="O2612" i="25"/>
  <c r="O2674" i="25"/>
  <c r="O2740" i="25"/>
  <c r="O2804" i="25"/>
  <c r="O2869" i="25"/>
  <c r="O2932" i="25"/>
  <c r="O2996" i="25"/>
  <c r="O3060" i="25"/>
  <c r="O3123" i="25"/>
  <c r="O3187" i="25"/>
  <c r="O3252" i="25"/>
  <c r="O3315" i="25"/>
  <c r="O3382" i="25"/>
  <c r="O3444" i="25"/>
  <c r="O3508" i="25"/>
  <c r="O3575" i="25"/>
  <c r="O3639" i="25"/>
  <c r="O3701" i="25"/>
  <c r="O3765" i="25"/>
  <c r="O3829" i="25"/>
  <c r="O3893" i="25"/>
  <c r="O3954" i="25"/>
  <c r="O4020" i="25"/>
  <c r="O4082" i="25"/>
  <c r="O4146" i="25"/>
  <c r="O4210" i="25"/>
  <c r="O4274" i="25"/>
  <c r="O4338" i="25"/>
  <c r="O4404" i="25"/>
  <c r="O4470" i="25"/>
  <c r="O4534" i="25"/>
  <c r="O4595" i="25"/>
  <c r="O4660" i="25"/>
  <c r="O4726" i="25"/>
  <c r="O4788" i="25"/>
  <c r="O4854" i="25"/>
  <c r="O4915" i="25"/>
  <c r="O4979" i="25"/>
  <c r="O5046" i="25"/>
  <c r="O5107" i="25"/>
  <c r="O5173" i="25"/>
  <c r="O5236" i="25"/>
  <c r="O5301" i="25"/>
  <c r="O5365" i="25"/>
  <c r="O5428" i="25"/>
  <c r="O5492" i="25"/>
  <c r="O5555" i="25"/>
  <c r="O5620" i="25"/>
  <c r="O5684" i="25"/>
  <c r="O5748" i="25"/>
  <c r="O5810" i="25"/>
  <c r="O5876" i="25"/>
  <c r="O5940" i="25"/>
  <c r="O6002" i="25"/>
  <c r="O5854" i="25"/>
  <c r="O216" i="25"/>
  <c r="O277" i="25"/>
  <c r="O341" i="25"/>
  <c r="O403" i="25"/>
  <c r="O469" i="25"/>
  <c r="O533" i="25"/>
  <c r="O597" i="25"/>
  <c r="O662" i="25"/>
  <c r="O725" i="25"/>
  <c r="O787" i="25"/>
  <c r="O851" i="25"/>
  <c r="O915" i="25"/>
  <c r="O982" i="25"/>
  <c r="O1046" i="25"/>
  <c r="O1105" i="25"/>
  <c r="O1174" i="25"/>
  <c r="O1238" i="25"/>
  <c r="O332" i="25"/>
  <c r="O215" i="25"/>
  <c r="O280" i="25"/>
  <c r="O344" i="25"/>
  <c r="O407" i="25"/>
  <c r="O471" i="25"/>
  <c r="O536" i="25"/>
  <c r="O599" i="25"/>
  <c r="O663" i="25"/>
  <c r="O727" i="25"/>
  <c r="O792" i="25"/>
  <c r="O856" i="25"/>
  <c r="O919" i="25"/>
  <c r="O983" i="25"/>
  <c r="O1048" i="25"/>
  <c r="O1111" i="25"/>
  <c r="O1175" i="25"/>
  <c r="O1240" i="25"/>
  <c r="O1306" i="25"/>
  <c r="O1368" i="25"/>
  <c r="O1432" i="25"/>
  <c r="O1495" i="25"/>
  <c r="O1560" i="25"/>
  <c r="O1623" i="25"/>
  <c r="O1687" i="25"/>
  <c r="O1751" i="25"/>
  <c r="O1815" i="25"/>
  <c r="O1879" i="25"/>
  <c r="O1943" i="25"/>
  <c r="O2006" i="25"/>
  <c r="O2071" i="25"/>
  <c r="O2138" i="25"/>
  <c r="O2202" i="25"/>
  <c r="O2264" i="25"/>
  <c r="O2330" i="25"/>
  <c r="O2391" i="25"/>
  <c r="O2456" i="25"/>
  <c r="O2519" i="25"/>
  <c r="O2583" i="25"/>
  <c r="O2647" i="25"/>
  <c r="O2712" i="25"/>
  <c r="O2779" i="25"/>
  <c r="O2839" i="25"/>
  <c r="O2905" i="25"/>
  <c r="O2971" i="25"/>
  <c r="O3035" i="25"/>
  <c r="O3096" i="25"/>
  <c r="O3159" i="25"/>
  <c r="O3226" i="25"/>
  <c r="O3287" i="25"/>
  <c r="O3351" i="25"/>
  <c r="O3418" i="25"/>
  <c r="O3479" i="25"/>
  <c r="O3542" i="25"/>
  <c r="O3606" i="25"/>
  <c r="O3673" i="25"/>
  <c r="O3737" i="25"/>
  <c r="O3801" i="25"/>
  <c r="O3867" i="25"/>
  <c r="O3926" i="25"/>
  <c r="O3993" i="25"/>
  <c r="O4054" i="25"/>
  <c r="O4121" i="25"/>
  <c r="O4185" i="25"/>
  <c r="O4251" i="25"/>
  <c r="O4313" i="25"/>
  <c r="O4377" i="25"/>
  <c r="O4439" i="25"/>
  <c r="O4503" i="25"/>
  <c r="O4567" i="25"/>
  <c r="O4634" i="25"/>
  <c r="O4698" i="25"/>
  <c r="O4759" i="25"/>
  <c r="O4823" i="25"/>
  <c r="O4887" i="25"/>
  <c r="O4954" i="25"/>
  <c r="O5015" i="25"/>
  <c r="O5080" i="25"/>
  <c r="O5143" i="25"/>
  <c r="O5208" i="25"/>
  <c r="O5272" i="25"/>
  <c r="O5336" i="25"/>
  <c r="O5401" i="25"/>
  <c r="O5464" i="25"/>
  <c r="O5528" i="25"/>
  <c r="O5592" i="25"/>
  <c r="O5656" i="25"/>
  <c r="O5720" i="25"/>
  <c r="O5784" i="25"/>
  <c r="O5846" i="25"/>
  <c r="O5912" i="25"/>
  <c r="O5976" i="25"/>
  <c r="O5754" i="25"/>
  <c r="O5998" i="25"/>
  <c r="O250" i="25"/>
  <c r="O314" i="25"/>
  <c r="O376" i="25"/>
  <c r="O442" i="25"/>
  <c r="O505" i="25"/>
  <c r="O569" i="25"/>
  <c r="O636" i="25"/>
  <c r="O698" i="25"/>
  <c r="O761" i="25"/>
  <c r="O826" i="25"/>
  <c r="O890" i="25"/>
  <c r="O952" i="25"/>
  <c r="O1016" i="25"/>
  <c r="O1081" i="25"/>
  <c r="O1146" i="25"/>
  <c r="O219" i="25"/>
  <c r="O400" i="25"/>
  <c r="O459" i="25"/>
  <c r="O524" i="25"/>
  <c r="O587" i="25"/>
  <c r="O651" i="25"/>
  <c r="O718" i="25"/>
  <c r="O780" i="25"/>
  <c r="O843" i="25"/>
  <c r="O907" i="25"/>
  <c r="O972" i="25"/>
  <c r="O1036" i="25"/>
  <c r="O1099" i="25"/>
  <c r="O1166" i="25"/>
  <c r="O1227" i="25"/>
  <c r="O1291" i="25"/>
  <c r="O1355" i="25"/>
  <c r="O1420" i="25"/>
  <c r="O1484" i="25"/>
  <c r="O1547" i="25"/>
  <c r="O1614" i="25"/>
  <c r="O1675" i="25"/>
  <c r="O1739" i="25"/>
  <c r="O1803" i="25"/>
  <c r="O1867" i="25"/>
  <c r="O1931" i="25"/>
  <c r="O1998" i="25"/>
  <c r="O2059" i="25"/>
  <c r="O2123" i="25"/>
  <c r="O2187" i="25"/>
  <c r="O2251" i="25"/>
  <c r="O2318" i="25"/>
  <c r="O2379" i="25"/>
  <c r="O2443" i="25"/>
  <c r="O2507" i="25"/>
  <c r="O2574" i="25"/>
  <c r="O2636" i="25"/>
  <c r="O2698" i="25"/>
  <c r="O2764" i="25"/>
  <c r="O2829" i="25"/>
  <c r="O2890" i="25"/>
  <c r="O2956" i="25"/>
  <c r="O3021" i="25"/>
  <c r="O3084" i="25"/>
  <c r="O3147" i="25"/>
  <c r="O3212" i="25"/>
  <c r="O3275" i="25"/>
  <c r="O3339" i="25"/>
  <c r="O3403" i="25"/>
  <c r="O3467" i="25"/>
  <c r="O3532" i="25"/>
  <c r="O3597" i="25"/>
  <c r="O3663" i="25"/>
  <c r="O3723" i="25"/>
  <c r="O3786" i="25"/>
  <c r="O3855" i="25"/>
  <c r="O3916" i="25"/>
  <c r="O3981" i="25"/>
  <c r="O4042" i="25"/>
  <c r="O4108" i="25"/>
  <c r="O4173" i="25"/>
  <c r="O4239" i="25"/>
  <c r="O4301" i="25"/>
  <c r="O4362" i="25"/>
  <c r="O4427" i="25"/>
  <c r="O4492" i="25"/>
  <c r="O4555" i="25"/>
  <c r="O4619" i="25"/>
  <c r="O4684" i="25"/>
  <c r="O4750" i="25"/>
  <c r="O4814" i="25"/>
  <c r="O4875" i="25"/>
  <c r="O4939" i="25"/>
  <c r="O5006" i="25"/>
  <c r="O5067" i="25"/>
  <c r="O5132" i="25"/>
  <c r="O5196" i="25"/>
  <c r="O5260" i="25"/>
  <c r="O5323" i="25"/>
  <c r="O5389" i="25"/>
  <c r="O5452" i="25"/>
  <c r="O5512" i="25"/>
  <c r="O5578" i="25"/>
  <c r="O5646" i="25"/>
  <c r="O5709" i="25"/>
  <c r="O5770" i="25"/>
  <c r="O5836" i="25"/>
  <c r="O5898" i="25"/>
  <c r="O5963" i="25"/>
  <c r="O5698" i="25"/>
  <c r="O5950" i="25"/>
  <c r="O238" i="25"/>
  <c r="O301" i="25"/>
  <c r="O365" i="25"/>
  <c r="O430" i="25"/>
  <c r="O493" i="25"/>
  <c r="O557" i="25"/>
  <c r="O621" i="25"/>
  <c r="O684" i="25"/>
  <c r="O747" i="25"/>
  <c r="O812" i="25"/>
  <c r="O877" i="25"/>
  <c r="O940" i="25"/>
  <c r="O1006" i="25"/>
  <c r="O1069" i="25"/>
  <c r="O1131" i="25"/>
  <c r="O1197" i="25"/>
  <c r="O1262" i="25"/>
  <c r="O1326" i="25"/>
  <c r="O1390" i="25"/>
  <c r="O235" i="25"/>
  <c r="O208" i="25"/>
  <c r="O271" i="25"/>
  <c r="O338" i="25"/>
  <c r="O399" i="25"/>
  <c r="O461" i="25"/>
  <c r="O528" i="25"/>
  <c r="O592" i="25"/>
  <c r="O655" i="25"/>
  <c r="O720" i="25"/>
  <c r="O784" i="25"/>
  <c r="O848" i="25"/>
  <c r="O912" i="25"/>
  <c r="O978" i="25"/>
  <c r="O1039" i="25"/>
  <c r="O1104" i="25"/>
  <c r="O1168" i="25"/>
  <c r="O1231" i="25"/>
  <c r="O1295" i="25"/>
  <c r="O1360" i="25"/>
  <c r="O1423" i="25"/>
  <c r="O1488" i="25"/>
  <c r="O1551" i="25"/>
  <c r="O1618" i="25"/>
  <c r="O1679" i="25"/>
  <c r="O1746" i="25"/>
  <c r="O1807" i="25"/>
  <c r="O1871" i="25"/>
  <c r="O1935" i="25"/>
  <c r="O1999" i="25"/>
  <c r="O2063" i="25"/>
  <c r="O2127" i="25"/>
  <c r="O2194" i="25"/>
  <c r="O2255" i="25"/>
  <c r="O2320" i="25"/>
  <c r="O2383" i="25"/>
  <c r="O2448" i="25"/>
  <c r="O2511" i="25"/>
  <c r="O2578" i="25"/>
  <c r="O2639" i="25"/>
  <c r="O2704" i="25"/>
  <c r="O2771" i="25"/>
  <c r="O2831" i="25"/>
  <c r="O2897" i="25"/>
  <c r="O2963" i="25"/>
  <c r="O3024" i="25"/>
  <c r="O3088" i="25"/>
  <c r="O3151" i="25"/>
  <c r="O3218" i="25"/>
  <c r="O3279" i="25"/>
  <c r="O3343" i="25"/>
  <c r="O3408" i="25"/>
  <c r="O3471" i="25"/>
  <c r="O3536" i="25"/>
  <c r="O3598" i="25"/>
  <c r="O3665" i="25"/>
  <c r="O3726" i="25"/>
  <c r="O3790" i="25"/>
  <c r="O3856" i="25"/>
  <c r="O3918" i="25"/>
  <c r="O3985" i="25"/>
  <c r="O4048" i="25"/>
  <c r="O4112" i="25"/>
  <c r="O4174" i="25"/>
  <c r="O4238" i="25"/>
  <c r="O4302" i="25"/>
  <c r="O4367" i="25"/>
  <c r="O4434" i="25"/>
  <c r="O4495" i="25"/>
  <c r="O4560" i="25"/>
  <c r="O4626" i="25"/>
  <c r="O4687" i="25"/>
  <c r="O4751" i="25"/>
  <c r="O4815" i="25"/>
  <c r="O4880" i="25"/>
  <c r="O4946" i="25"/>
  <c r="O5007" i="25"/>
  <c r="O5071" i="25"/>
  <c r="O5136" i="25"/>
  <c r="O5200" i="25"/>
  <c r="O5264" i="25"/>
  <c r="O5327" i="25"/>
  <c r="O5392" i="25"/>
  <c r="O5456" i="25"/>
  <c r="O5521" i="25"/>
  <c r="O5583" i="25"/>
  <c r="O5648" i="25"/>
  <c r="O5708" i="25"/>
  <c r="O5776" i="25"/>
  <c r="O5840" i="25"/>
  <c r="O5904" i="25"/>
  <c r="O5967" i="25"/>
  <c r="O5718" i="25"/>
  <c r="O5966" i="25"/>
  <c r="O241" i="25"/>
  <c r="O305" i="25"/>
  <c r="O370" i="25"/>
  <c r="O436" i="25"/>
  <c r="O498" i="25"/>
  <c r="O562" i="25"/>
  <c r="O623" i="25"/>
  <c r="O690" i="25"/>
  <c r="O754" i="25"/>
  <c r="O818" i="25"/>
  <c r="O884" i="25"/>
  <c r="O946" i="25"/>
  <c r="O1008" i="25"/>
  <c r="O1076" i="25"/>
  <c r="O1138" i="25"/>
  <c r="O1267" i="25"/>
  <c r="O1334" i="25"/>
  <c r="O1395" i="25"/>
  <c r="O1462" i="25"/>
  <c r="O1526" i="25"/>
  <c r="O1592" i="25"/>
  <c r="O1653" i="25"/>
  <c r="O1720" i="25"/>
  <c r="O1779" i="25"/>
  <c r="O1848" i="25"/>
  <c r="O1910" i="25"/>
  <c r="O1973" i="25"/>
  <c r="O2040" i="25"/>
  <c r="O2104" i="25"/>
  <c r="O2164" i="25"/>
  <c r="O2230" i="25"/>
  <c r="O2291" i="25"/>
  <c r="O2360" i="25"/>
  <c r="O2424" i="25"/>
  <c r="O2486" i="25"/>
  <c r="O2547" i="25"/>
  <c r="O2614" i="25"/>
  <c r="O2676" i="25"/>
  <c r="O2741" i="25"/>
  <c r="O2807" i="25"/>
  <c r="O2868" i="25"/>
  <c r="O2933" i="25"/>
  <c r="O2997" i="25"/>
  <c r="O3061" i="25"/>
  <c r="O3124" i="25"/>
  <c r="O3190" i="25"/>
  <c r="O3254" i="25"/>
  <c r="O3317" i="25"/>
  <c r="O3379" i="25"/>
  <c r="O3446" i="25"/>
  <c r="O3509" i="25"/>
  <c r="O3573" i="25"/>
  <c r="O3637" i="25"/>
  <c r="O3703" i="25"/>
  <c r="O3767" i="25"/>
  <c r="O3831" i="25"/>
  <c r="O3892" i="25"/>
  <c r="O3959" i="25"/>
  <c r="O4021" i="25"/>
  <c r="O4084" i="25"/>
  <c r="O4151" i="25"/>
  <c r="O4214" i="25"/>
  <c r="O4279" i="25"/>
  <c r="O4340" i="25"/>
  <c r="O4406" i="25"/>
  <c r="O4467" i="25"/>
  <c r="O4531" i="25"/>
  <c r="O4598" i="25"/>
  <c r="O4662" i="25"/>
  <c r="O4723" i="25"/>
  <c r="O4787" i="25"/>
  <c r="O4851" i="25"/>
  <c r="O4920" i="25"/>
  <c r="O4982" i="25"/>
  <c r="O5044" i="25"/>
  <c r="O5109" i="25"/>
  <c r="O5171" i="25"/>
  <c r="O5237" i="25"/>
  <c r="O5302" i="25"/>
  <c r="O5366" i="25"/>
  <c r="O5430" i="25"/>
  <c r="O5493" i="25"/>
  <c r="O5557" i="25"/>
  <c r="O5622" i="25"/>
  <c r="O5685" i="25"/>
  <c r="O5749" i="25"/>
  <c r="O5812" i="25"/>
  <c r="O5877" i="25"/>
  <c r="O5941" i="25"/>
  <c r="O5600" i="25"/>
  <c r="O5849" i="25"/>
  <c r="O213" i="25"/>
  <c r="O282" i="25"/>
  <c r="O342" i="25"/>
  <c r="O405" i="25"/>
  <c r="O470" i="25"/>
  <c r="O534" i="25"/>
  <c r="O598" i="25"/>
  <c r="O664" i="25"/>
  <c r="O728" i="25"/>
  <c r="O789" i="25"/>
  <c r="O1258" i="25"/>
  <c r="O1320" i="25"/>
  <c r="O1386" i="25"/>
  <c r="O1448" i="25"/>
  <c r="O1514" i="25"/>
  <c r="O1577" i="25"/>
  <c r="O1644" i="25"/>
  <c r="O1703" i="25"/>
  <c r="O1770" i="25"/>
  <c r="O1834" i="25"/>
  <c r="O1897" i="25"/>
  <c r="O1964" i="25"/>
  <c r="O2025" i="25"/>
  <c r="O2089" i="25"/>
  <c r="O2156" i="25"/>
  <c r="O2216" i="25"/>
  <c r="O2279" i="25"/>
  <c r="O2345" i="25"/>
  <c r="O2409" i="25"/>
  <c r="O2474" i="25"/>
  <c r="O2537" i="25"/>
  <c r="O2602" i="25"/>
  <c r="O2664" i="25"/>
  <c r="O2728" i="25"/>
  <c r="O2793" i="25"/>
  <c r="O2856" i="25"/>
  <c r="O2921" i="25"/>
  <c r="O2985" i="25"/>
  <c r="O3051" i="25"/>
  <c r="O3112" i="25"/>
  <c r="O3178" i="25"/>
  <c r="O3239" i="25"/>
  <c r="O3306" i="25"/>
  <c r="O3370" i="25"/>
  <c r="O3432" i="25"/>
  <c r="O3497" i="25"/>
  <c r="O3560" i="25"/>
  <c r="O3624" i="25"/>
  <c r="O3691" i="25"/>
  <c r="O3752" i="25"/>
  <c r="O3816" i="25"/>
  <c r="O3883" i="25"/>
  <c r="O3944" i="25"/>
  <c r="O4011" i="25"/>
  <c r="O4072" i="25"/>
  <c r="O4137" i="25"/>
  <c r="O4200" i="25"/>
  <c r="O4267" i="25"/>
  <c r="O4328" i="25"/>
  <c r="O4391" i="25"/>
  <c r="O4457" i="25"/>
  <c r="O4522" i="25"/>
  <c r="O4583" i="25"/>
  <c r="O4648" i="25"/>
  <c r="O4714" i="25"/>
  <c r="O4779" i="25"/>
  <c r="O4842" i="25"/>
  <c r="O4903" i="25"/>
  <c r="O4970" i="25"/>
  <c r="O5034" i="25"/>
  <c r="O5098" i="25"/>
  <c r="O5162" i="25"/>
  <c r="O5225" i="25"/>
  <c r="O5289" i="25"/>
  <c r="O5354" i="25"/>
  <c r="O5417" i="25"/>
  <c r="O5482" i="25"/>
  <c r="O5546" i="25"/>
  <c r="O5609" i="25"/>
  <c r="O5673" i="25"/>
  <c r="O5737" i="25"/>
  <c r="O5803" i="25"/>
  <c r="O5865" i="25"/>
  <c r="O5929" i="25"/>
  <c r="O5993" i="25"/>
  <c r="O5801" i="25"/>
  <c r="O201" i="25"/>
  <c r="O265" i="25"/>
  <c r="O330" i="25"/>
  <c r="O393" i="25"/>
  <c r="O458" i="25"/>
  <c r="O521" i="25"/>
  <c r="O585" i="25"/>
  <c r="O649" i="25"/>
  <c r="O713" i="25"/>
  <c r="O1502" i="25"/>
  <c r="O1568" i="25"/>
  <c r="O1629" i="25"/>
  <c r="O1693" i="25"/>
  <c r="O1755" i="25"/>
  <c r="O1824" i="25"/>
  <c r="O1885" i="25"/>
  <c r="O1949" i="25"/>
  <c r="O2011" i="25"/>
  <c r="O2080" i="25"/>
  <c r="O2141" i="25"/>
  <c r="O2206" i="25"/>
  <c r="O2267" i="25"/>
  <c r="O2334" i="25"/>
  <c r="O2400" i="25"/>
  <c r="O2460" i="25"/>
  <c r="O2528" i="25"/>
  <c r="O2589" i="25"/>
  <c r="O2652" i="25"/>
  <c r="O2717" i="25"/>
  <c r="O2780" i="25"/>
  <c r="O2844" i="25"/>
  <c r="O2909" i="25"/>
  <c r="O2973" i="25"/>
  <c r="O3037" i="25"/>
  <c r="O3103" i="25"/>
  <c r="O3168" i="25"/>
  <c r="O3230" i="25"/>
  <c r="O3293" i="25"/>
  <c r="O3357" i="25"/>
  <c r="O3422" i="25"/>
  <c r="O3483" i="25"/>
  <c r="O3551" i="25"/>
  <c r="O3612" i="25"/>
  <c r="O3679" i="25"/>
  <c r="O3740" i="25"/>
  <c r="O3804" i="25"/>
  <c r="O3868" i="25"/>
  <c r="O3935" i="25"/>
  <c r="O3999" i="25"/>
  <c r="O4060" i="25"/>
  <c r="O4125" i="25"/>
  <c r="O4188" i="25"/>
  <c r="O4252" i="25"/>
  <c r="O4316" i="25"/>
  <c r="O4380" i="25"/>
  <c r="O4444" i="25"/>
  <c r="O4507" i="25"/>
  <c r="O4573" i="25"/>
  <c r="O4635" i="25"/>
  <c r="O4702" i="25"/>
  <c r="O4765" i="25"/>
  <c r="O4830" i="25"/>
  <c r="O4894" i="25"/>
  <c r="O4956" i="25"/>
  <c r="O5021" i="25"/>
  <c r="O5088" i="25"/>
  <c r="O5149" i="25"/>
  <c r="O5213" i="25"/>
  <c r="O5277" i="25"/>
  <c r="O5341" i="25"/>
  <c r="O5405" i="25"/>
  <c r="O5469" i="25"/>
  <c r="O5531" i="25"/>
  <c r="O5596" i="25"/>
  <c r="O5663" i="25"/>
  <c r="O5726" i="25"/>
  <c r="O5789" i="25"/>
  <c r="O5852" i="25"/>
  <c r="O5916" i="25"/>
  <c r="O5981" i="25"/>
  <c r="O5750" i="25"/>
  <c r="O189" i="25"/>
  <c r="O253" i="25"/>
  <c r="O5581" i="25"/>
  <c r="O5837" i="25"/>
  <c r="O5965" i="25"/>
  <c r="O5818" i="25"/>
  <c r="O224" i="25"/>
  <c r="O302" i="25"/>
  <c r="O366" i="25"/>
  <c r="O429" i="25"/>
  <c r="O494" i="25"/>
  <c r="O558" i="25"/>
  <c r="O622" i="25"/>
  <c r="O685" i="25"/>
  <c r="O750" i="25"/>
  <c r="O813" i="25"/>
  <c r="O878" i="25"/>
  <c r="O941" i="25"/>
  <c r="O1236" i="25"/>
  <c r="O1296" i="25"/>
  <c r="O1359" i="25"/>
  <c r="O1424" i="25"/>
  <c r="O1487" i="25"/>
  <c r="O1554" i="25"/>
  <c r="O1615" i="25"/>
  <c r="O1684" i="25"/>
  <c r="O1743" i="25"/>
  <c r="O1809" i="25"/>
  <c r="O1873" i="25"/>
  <c r="O1940" i="25"/>
  <c r="O2002" i="25"/>
  <c r="O2066" i="25"/>
  <c r="O2129" i="25"/>
  <c r="O2191" i="25"/>
  <c r="O2258" i="25"/>
  <c r="O2319" i="25"/>
  <c r="O2385" i="25"/>
  <c r="O2450" i="25"/>
  <c r="O2513" i="25"/>
  <c r="O2575" i="25"/>
  <c r="O2640" i="25"/>
  <c r="O2705" i="25"/>
  <c r="O2769" i="25"/>
  <c r="O2832" i="25"/>
  <c r="O2896" i="25"/>
  <c r="O2961" i="25"/>
  <c r="O3027" i="25"/>
  <c r="O3091" i="25"/>
  <c r="O3153" i="25"/>
  <c r="O3216" i="25"/>
  <c r="O3282" i="25"/>
  <c r="O3345" i="25"/>
  <c r="O3410" i="25"/>
  <c r="O3473" i="25"/>
  <c r="O3537" i="25"/>
  <c r="O3600" i="25"/>
  <c r="O3664" i="25"/>
  <c r="O3728" i="25"/>
  <c r="O3795" i="25"/>
  <c r="O3857" i="25"/>
  <c r="O3923" i="25"/>
  <c r="O3987" i="25"/>
  <c r="O4051" i="25"/>
  <c r="O4113" i="25"/>
  <c r="O4176" i="25"/>
  <c r="O4240" i="25"/>
  <c r="O4304" i="25"/>
  <c r="O4371" i="25"/>
  <c r="O4431" i="25"/>
  <c r="O4497" i="25"/>
  <c r="O4562" i="25"/>
  <c r="O4624" i="25"/>
  <c r="O4690" i="25"/>
  <c r="O4753" i="25"/>
  <c r="O4818" i="25"/>
  <c r="O4882" i="25"/>
  <c r="O4943" i="25"/>
  <c r="O5009" i="25"/>
  <c r="O5072" i="25"/>
  <c r="O5138" i="25"/>
  <c r="O5201" i="25"/>
  <c r="O5265" i="25"/>
  <c r="O5329" i="25"/>
  <c r="O5393" i="25"/>
  <c r="O5459" i="25"/>
  <c r="O5522" i="25"/>
  <c r="O5585" i="25"/>
  <c r="O5649" i="25"/>
  <c r="O5713" i="25"/>
  <c r="O5777" i="25"/>
  <c r="O5843" i="25"/>
  <c r="O5905" i="25"/>
  <c r="O5969" i="25"/>
  <c r="O5707" i="25"/>
  <c r="O5962" i="25"/>
  <c r="O242" i="25"/>
  <c r="O306" i="25"/>
  <c r="O373" i="25"/>
  <c r="O439" i="25"/>
  <c r="O497" i="25"/>
  <c r="O564" i="25"/>
  <c r="O625" i="25"/>
  <c r="O689" i="25"/>
  <c r="O821" i="25"/>
  <c r="O885" i="25"/>
  <c r="O949" i="25"/>
  <c r="O1013" i="25"/>
  <c r="O1077" i="25"/>
  <c r="O1141" i="25"/>
  <c r="O1205" i="25"/>
  <c r="O1269" i="25"/>
  <c r="O1333" i="25"/>
  <c r="O1397" i="25"/>
  <c r="O1461" i="25"/>
  <c r="O1525" i="25"/>
  <c r="O1590" i="25"/>
  <c r="O1654" i="25"/>
  <c r="O1718" i="25"/>
  <c r="O1783" i="25"/>
  <c r="O1846" i="25"/>
  <c r="O1909" i="25"/>
  <c r="O1974" i="25"/>
  <c r="O2038" i="25"/>
  <c r="O2101" i="25"/>
  <c r="O2168" i="25"/>
  <c r="O2229" i="25"/>
  <c r="O2293" i="25"/>
  <c r="O2358" i="25"/>
  <c r="O2421" i="25"/>
  <c r="O2485" i="25"/>
  <c r="O2549" i="25"/>
  <c r="O2613" i="25"/>
  <c r="O2678" i="25"/>
  <c r="O2743" i="25"/>
  <c r="O2805" i="25"/>
  <c r="O2871" i="25"/>
  <c r="O2935" i="25"/>
  <c r="O2999" i="25"/>
  <c r="O3063" i="25"/>
  <c r="O3126" i="25"/>
  <c r="O3189" i="25"/>
  <c r="O3253" i="25"/>
  <c r="O3318" i="25"/>
  <c r="O3381" i="25"/>
  <c r="O3445" i="25"/>
  <c r="O3511" i="25"/>
  <c r="O3572" i="25"/>
  <c r="O3636" i="25"/>
  <c r="O3700" i="25"/>
  <c r="O3764" i="25"/>
  <c r="O3828" i="25"/>
  <c r="O3894" i="25"/>
  <c r="O3956" i="25"/>
  <c r="O4023" i="25"/>
  <c r="O4087" i="25"/>
  <c r="O4148" i="25"/>
  <c r="O4215" i="25"/>
  <c r="O4276" i="25"/>
  <c r="O4343" i="25"/>
  <c r="O4405" i="25"/>
  <c r="O4469" i="25"/>
  <c r="O4533" i="25"/>
  <c r="O4600" i="25"/>
  <c r="O4661" i="25"/>
  <c r="O4728" i="25"/>
  <c r="O4792" i="25"/>
  <c r="O4853" i="25"/>
  <c r="O4918" i="25"/>
  <c r="O4981" i="25"/>
  <c r="O5045" i="25"/>
  <c r="O5110" i="25"/>
  <c r="O5174" i="25"/>
  <c r="O5238" i="25"/>
  <c r="O5300" i="25"/>
  <c r="O5364" i="25"/>
  <c r="O5429" i="25"/>
  <c r="O5494" i="25"/>
  <c r="O5558" i="25"/>
  <c r="O5680" i="25"/>
  <c r="O5954" i="25"/>
  <c r="O239" i="25"/>
  <c r="O303" i="25"/>
  <c r="O367" i="25"/>
  <c r="O431" i="25"/>
  <c r="O496" i="25"/>
  <c r="O560" i="25"/>
  <c r="O624" i="25"/>
  <c r="O746" i="25"/>
  <c r="O809" i="25"/>
  <c r="O876" i="25"/>
  <c r="O937" i="25"/>
  <c r="O1001" i="25"/>
  <c r="O1065" i="25"/>
  <c r="O1129" i="25"/>
  <c r="O1194" i="25"/>
  <c r="O1257" i="25"/>
  <c r="O1321" i="25"/>
  <c r="O1385" i="25"/>
  <c r="O1449" i="25"/>
  <c r="O1513" i="25"/>
  <c r="O1578" i="25"/>
  <c r="O1641" i="25"/>
  <c r="O1705" i="25"/>
  <c r="O1769" i="25"/>
  <c r="O1833" i="25"/>
  <c r="O1900" i="25"/>
  <c r="O1962" i="25"/>
  <c r="O2026" i="25"/>
  <c r="O2090" i="25"/>
  <c r="O2154" i="25"/>
  <c r="O2217" i="25"/>
  <c r="O2281" i="25"/>
  <c r="O2348" i="25"/>
  <c r="O2410" i="25"/>
  <c r="O2473" i="25"/>
  <c r="O2538" i="25"/>
  <c r="O2601" i="25"/>
  <c r="O2669" i="25"/>
  <c r="O2729" i="25"/>
  <c r="O2792" i="25"/>
  <c r="O2858" i="25"/>
  <c r="O2920" i="25"/>
  <c r="O2984" i="25"/>
  <c r="O3049" i="25"/>
  <c r="O3117" i="25"/>
  <c r="O3180" i="25"/>
  <c r="O3241" i="25"/>
  <c r="O3305" i="25"/>
  <c r="O3372" i="25"/>
  <c r="O3433" i="25"/>
  <c r="O3499" i="25"/>
  <c r="O3563" i="25"/>
  <c r="O3627" i="25"/>
  <c r="O3689" i="25"/>
  <c r="O3755" i="25"/>
  <c r="O3818" i="25"/>
  <c r="O3880" i="25"/>
  <c r="O3947" i="25"/>
  <c r="O4009" i="25"/>
  <c r="O4075" i="25"/>
  <c r="O4136" i="25"/>
  <c r="O4202" i="25"/>
  <c r="O4265" i="25"/>
  <c r="O4330" i="25"/>
  <c r="O4393" i="25"/>
  <c r="O4458" i="25"/>
  <c r="O4521" i="25"/>
  <c r="O4585" i="25"/>
  <c r="O4652" i="25"/>
  <c r="O4713" i="25"/>
  <c r="O4777" i="25"/>
  <c r="O4841" i="25"/>
  <c r="O4905" i="25"/>
  <c r="O4969" i="25"/>
  <c r="O5033" i="25"/>
  <c r="O5097" i="25"/>
  <c r="O5164" i="25"/>
  <c r="O5226" i="25"/>
  <c r="O5290" i="25"/>
  <c r="O5352" i="25"/>
  <c r="O5418" i="25"/>
  <c r="O5481" i="25"/>
  <c r="O5545" i="25"/>
  <c r="O5626" i="25"/>
  <c r="O5907" i="25"/>
  <c r="O225" i="25"/>
  <c r="O292" i="25"/>
  <c r="O356" i="25"/>
  <c r="O420" i="25"/>
  <c r="O483" i="25"/>
  <c r="O548" i="25"/>
  <c r="O612" i="25"/>
  <c r="O974" i="25"/>
  <c r="O1037" i="25"/>
  <c r="O1101" i="25"/>
  <c r="O1165" i="25"/>
  <c r="O1229" i="25"/>
  <c r="O1293" i="25"/>
  <c r="O1357" i="25"/>
  <c r="O1421" i="25"/>
  <c r="O1485" i="25"/>
  <c r="O1552" i="25"/>
  <c r="O1613" i="25"/>
  <c r="O1678" i="25"/>
  <c r="O1744" i="25"/>
  <c r="O1806" i="25"/>
  <c r="O1870" i="25"/>
  <c r="O1933" i="25"/>
  <c r="O2000" i="25"/>
  <c r="O2064" i="25"/>
  <c r="O2125" i="25"/>
  <c r="O2192" i="25"/>
  <c r="O2254" i="25"/>
  <c r="O2317" i="25"/>
  <c r="O2382" i="25"/>
  <c r="O2445" i="25"/>
  <c r="O2509" i="25"/>
  <c r="O2573" i="25"/>
  <c r="O2637" i="25"/>
  <c r="O2700" i="25"/>
  <c r="O2767" i="25"/>
  <c r="O2833" i="25"/>
  <c r="O2895" i="25"/>
  <c r="O2959" i="25"/>
  <c r="O3023" i="25"/>
  <c r="O3087" i="25"/>
  <c r="O3149" i="25"/>
  <c r="O3213" i="25"/>
  <c r="O3278" i="25"/>
  <c r="O3342" i="25"/>
  <c r="O3405" i="25"/>
  <c r="O3470" i="25"/>
  <c r="O3535" i="25"/>
  <c r="O3596" i="25"/>
  <c r="O3660" i="25"/>
  <c r="O3729" i="25"/>
  <c r="O3793" i="25"/>
  <c r="O3852" i="25"/>
  <c r="O3919" i="25"/>
  <c r="O3982" i="25"/>
  <c r="O4044" i="25"/>
  <c r="O4111" i="25"/>
  <c r="O4172" i="25"/>
  <c r="O4236" i="25"/>
  <c r="O4300" i="25"/>
  <c r="O4366" i="25"/>
  <c r="O4432" i="25"/>
  <c r="O4493" i="25"/>
  <c r="O4557" i="25"/>
  <c r="O4621" i="25"/>
  <c r="O4688" i="25"/>
  <c r="O4752" i="25"/>
  <c r="O4813" i="25"/>
  <c r="O4877" i="25"/>
  <c r="O4941" i="25"/>
  <c r="O5008" i="25"/>
  <c r="O5069" i="25"/>
  <c r="O5133" i="25"/>
  <c r="O5198" i="25"/>
  <c r="O5261" i="25"/>
  <c r="O5326" i="25"/>
  <c r="O5390" i="25"/>
  <c r="O5455" i="25"/>
  <c r="O5518" i="25"/>
  <c r="O5582" i="25"/>
  <c r="O5775" i="25"/>
  <c r="O200" i="25"/>
  <c r="O261" i="25"/>
  <c r="O327" i="25"/>
  <c r="O390" i="25"/>
  <c r="O453" i="25"/>
  <c r="O522" i="25"/>
  <c r="O584" i="25"/>
  <c r="O647" i="25"/>
  <c r="O711" i="25"/>
  <c r="O775" i="25"/>
  <c r="O839" i="25"/>
  <c r="O903" i="25"/>
  <c r="O785" i="25"/>
  <c r="O849" i="25"/>
  <c r="O913" i="25"/>
  <c r="O977" i="25"/>
  <c r="O1041" i="25"/>
  <c r="O1109" i="25"/>
  <c r="O1172" i="25"/>
  <c r="O1234" i="25"/>
  <c r="O1297" i="25"/>
  <c r="O1361" i="25"/>
  <c r="O1425" i="25"/>
  <c r="O1489" i="25"/>
  <c r="O1553" i="25"/>
  <c r="O1620" i="25"/>
  <c r="O1682" i="25"/>
  <c r="O1745" i="25"/>
  <c r="O1810" i="25"/>
  <c r="O1876" i="25"/>
  <c r="O1937" i="25"/>
  <c r="O2004" i="25"/>
  <c r="O2065" i="25"/>
  <c r="O2132" i="25"/>
  <c r="O2196" i="25"/>
  <c r="O2257" i="25"/>
  <c r="O2321" i="25"/>
  <c r="O2386" i="25"/>
  <c r="O2449" i="25"/>
  <c r="O2514" i="25"/>
  <c r="O2580" i="25"/>
  <c r="O2641" i="25"/>
  <c r="O2708" i="25"/>
  <c r="O2768" i="25"/>
  <c r="O2834" i="25"/>
  <c r="O2901" i="25"/>
  <c r="O2960" i="25"/>
  <c r="O3025" i="25"/>
  <c r="O3089" i="25"/>
  <c r="O3154" i="25"/>
  <c r="O3217" i="25"/>
  <c r="O3281" i="25"/>
  <c r="O3346" i="25"/>
  <c r="O3409" i="25"/>
  <c r="O3474" i="25"/>
  <c r="O3538" i="25"/>
  <c r="O3602" i="25"/>
  <c r="O3667" i="25"/>
  <c r="O3731" i="25"/>
  <c r="O3792" i="25"/>
  <c r="O3859" i="25"/>
  <c r="O3920" i="25"/>
  <c r="O3984" i="25"/>
  <c r="O4049" i="25"/>
  <c r="O4115" i="25"/>
  <c r="O4178" i="25"/>
  <c r="O4243" i="25"/>
  <c r="O4306" i="25"/>
  <c r="O4368" i="25"/>
  <c r="O4433" i="25"/>
  <c r="O4498" i="25"/>
  <c r="O4564" i="25"/>
  <c r="O4628" i="25"/>
  <c r="O4689" i="25"/>
  <c r="O4756" i="25"/>
  <c r="O4817" i="25"/>
  <c r="O4881" i="25"/>
  <c r="O4945" i="25"/>
  <c r="O5010" i="25"/>
  <c r="O5073" i="25"/>
  <c r="O5137" i="25"/>
  <c r="O5202" i="25"/>
  <c r="O5266" i="25"/>
  <c r="O5330" i="25"/>
  <c r="O5394" i="25"/>
  <c r="O5458" i="25"/>
  <c r="O5519" i="25"/>
  <c r="O5586" i="25"/>
  <c r="O5794" i="25"/>
  <c r="O204" i="25"/>
  <c r="O267" i="25"/>
  <c r="O331" i="25"/>
  <c r="O395" i="25"/>
  <c r="O462" i="25"/>
  <c r="O523" i="25"/>
  <c r="O586" i="25"/>
  <c r="O652" i="25"/>
  <c r="O723" i="25"/>
  <c r="O790" i="25"/>
  <c r="O854" i="25"/>
  <c r="O918" i="25"/>
  <c r="O980" i="25"/>
  <c r="O1043" i="25"/>
  <c r="O1107" i="25"/>
  <c r="O1169" i="25"/>
  <c r="O1233" i="25"/>
  <c r="O1299" i="25"/>
  <c r="O1363" i="25"/>
  <c r="O1427" i="25"/>
  <c r="O1492" i="25"/>
  <c r="O1555" i="25"/>
  <c r="O1617" i="25"/>
  <c r="O1681" i="25"/>
  <c r="O1748" i="25"/>
  <c r="O1812" i="25"/>
  <c r="O1874" i="25"/>
  <c r="O1938" i="25"/>
  <c r="O2001" i="25"/>
  <c r="O2068" i="25"/>
  <c r="O2130" i="25"/>
  <c r="O2193" i="25"/>
  <c r="O2259" i="25"/>
  <c r="O2323" i="25"/>
  <c r="O2388" i="25"/>
  <c r="O2454" i="25"/>
  <c r="O2516" i="25"/>
  <c r="O2577" i="25"/>
  <c r="O2643" i="25"/>
  <c r="O2707" i="25"/>
  <c r="O2770" i="25"/>
  <c r="O2835" i="25"/>
  <c r="O2898" i="25"/>
  <c r="O2962" i="25"/>
  <c r="O3026" i="25"/>
  <c r="O3090" i="25"/>
  <c r="O3156" i="25"/>
  <c r="O3219" i="25"/>
  <c r="O3284" i="25"/>
  <c r="O3348" i="25"/>
  <c r="O3414" i="25"/>
  <c r="O3476" i="25"/>
  <c r="O3541" i="25"/>
  <c r="O3603" i="25"/>
  <c r="O3666" i="25"/>
  <c r="O3733" i="25"/>
  <c r="O3794" i="25"/>
  <c r="O3861" i="25"/>
  <c r="O3922" i="25"/>
  <c r="O3986" i="25"/>
  <c r="O4053" i="25"/>
  <c r="O4114" i="25"/>
  <c r="O4179" i="25"/>
  <c r="O4242" i="25"/>
  <c r="O4307" i="25"/>
  <c r="O4370" i="25"/>
  <c r="O4436" i="25"/>
  <c r="O4500" i="25"/>
  <c r="O4561" i="25"/>
  <c r="O4625" i="25"/>
  <c r="O4692" i="25"/>
  <c r="O4754" i="25"/>
  <c r="O4819" i="25"/>
  <c r="O4884" i="25"/>
  <c r="O4948" i="25"/>
  <c r="O5012" i="25"/>
  <c r="O5076" i="25"/>
  <c r="O5140" i="25"/>
  <c r="O5203" i="25"/>
  <c r="O5267" i="25"/>
  <c r="O5331" i="25"/>
  <c r="O5395" i="25"/>
  <c r="O5457" i="25"/>
  <c r="O5523" i="25"/>
  <c r="O5588" i="25"/>
  <c r="O5650" i="25"/>
  <c r="O5714" i="25"/>
  <c r="O5779" i="25"/>
  <c r="O5844" i="25"/>
  <c r="O5906" i="25"/>
  <c r="O5972" i="25"/>
  <c r="O5715" i="25"/>
  <c r="O5959" i="25"/>
  <c r="O970" i="25"/>
  <c r="O1034" i="25"/>
  <c r="O1094" i="25"/>
  <c r="O1160" i="25"/>
  <c r="O1224" i="25"/>
  <c r="O1290" i="25"/>
  <c r="O1349" i="25"/>
  <c r="O1418" i="25"/>
  <c r="O1479" i="25"/>
  <c r="O1546" i="25"/>
  <c r="O1606" i="25"/>
  <c r="O1672" i="25"/>
  <c r="O1736" i="25"/>
  <c r="O1797" i="25"/>
  <c r="O1864" i="25"/>
  <c r="O1928" i="25"/>
  <c r="O1992" i="25"/>
  <c r="O2054" i="25"/>
  <c r="O2118" i="25"/>
  <c r="O2181" i="25"/>
  <c r="O2250" i="25"/>
  <c r="O2312" i="25"/>
  <c r="O2374" i="25"/>
  <c r="O2440" i="25"/>
  <c r="O2501" i="25"/>
  <c r="O2565" i="25"/>
  <c r="O2631" i="25"/>
  <c r="O2697" i="25"/>
  <c r="O2758" i="25"/>
  <c r="O2823" i="25"/>
  <c r="O2887" i="25"/>
  <c r="O2950" i="25"/>
  <c r="O3014" i="25"/>
  <c r="O3078" i="25"/>
  <c r="O3141" i="25"/>
  <c r="O3210" i="25"/>
  <c r="O3271" i="25"/>
  <c r="O3333" i="25"/>
  <c r="O3399" i="25"/>
  <c r="O3462" i="25"/>
  <c r="O3526" i="25"/>
  <c r="O3593" i="25"/>
  <c r="O3654" i="25"/>
  <c r="O3718" i="25"/>
  <c r="O3782" i="25"/>
  <c r="O3846" i="25"/>
  <c r="O3911" i="25"/>
  <c r="O3974" i="25"/>
  <c r="O4038" i="25"/>
  <c r="O4105" i="25"/>
  <c r="O4167" i="25"/>
  <c r="O4231" i="25"/>
  <c r="O4297" i="25"/>
  <c r="O4358" i="25"/>
  <c r="O4423" i="25"/>
  <c r="O4486" i="25"/>
  <c r="O4552" i="25"/>
  <c r="O4615" i="25"/>
  <c r="O4677" i="25"/>
  <c r="O4744" i="25"/>
  <c r="O4810" i="25"/>
  <c r="O4872" i="25"/>
  <c r="O4935" i="25"/>
  <c r="O4998" i="25"/>
  <c r="O5061" i="25"/>
  <c r="O5130" i="25"/>
  <c r="O5191" i="25"/>
  <c r="O5255" i="25"/>
  <c r="O5319" i="25"/>
  <c r="O5382" i="25"/>
  <c r="O5446" i="25"/>
  <c r="O5509" i="25"/>
  <c r="O5575" i="25"/>
  <c r="O5639" i="25"/>
  <c r="O5701" i="25"/>
  <c r="O5767" i="25"/>
  <c r="O5830" i="25"/>
  <c r="O5897" i="25"/>
  <c r="O5958" i="25"/>
  <c r="O5730" i="25"/>
  <c r="O5974" i="25"/>
  <c r="O715" i="25"/>
  <c r="O782" i="25"/>
  <c r="O846" i="25"/>
  <c r="O910" i="25"/>
  <c r="O971" i="25"/>
  <c r="O1035" i="25"/>
  <c r="O1100" i="25"/>
  <c r="O1163" i="25"/>
  <c r="O1226" i="25"/>
  <c r="O1292" i="25"/>
  <c r="O1356" i="25"/>
  <c r="O1419" i="25"/>
  <c r="O1483" i="25"/>
  <c r="O1548" i="25"/>
  <c r="O1610" i="25"/>
  <c r="O1673" i="25"/>
  <c r="O1740" i="25"/>
  <c r="O1804" i="25"/>
  <c r="O1866" i="25"/>
  <c r="O1930" i="25"/>
  <c r="O1996" i="25"/>
  <c r="O2060" i="25"/>
  <c r="O2124" i="25"/>
  <c r="O2188" i="25"/>
  <c r="O2249" i="25"/>
  <c r="O2315" i="25"/>
  <c r="O2380" i="25"/>
  <c r="O2446" i="25"/>
  <c r="O2508" i="25"/>
  <c r="O2569" i="25"/>
  <c r="O2635" i="25"/>
  <c r="O2701" i="25"/>
  <c r="O2762" i="25"/>
  <c r="O2827" i="25"/>
  <c r="O2891" i="25"/>
  <c r="O2954" i="25"/>
  <c r="O3019" i="25"/>
  <c r="O3082" i="25"/>
  <c r="O3148" i="25"/>
  <c r="O3211" i="25"/>
  <c r="O3276" i="25"/>
  <c r="O3340" i="25"/>
  <c r="O3406" i="25"/>
  <c r="O3468" i="25"/>
  <c r="O3530" i="25"/>
  <c r="O3594" i="25"/>
  <c r="O3658" i="25"/>
  <c r="O3725" i="25"/>
  <c r="O3789" i="25"/>
  <c r="O3850" i="25"/>
  <c r="O3914" i="25"/>
  <c r="O3978" i="25"/>
  <c r="O4045" i="25"/>
  <c r="O4106" i="25"/>
  <c r="O4170" i="25"/>
  <c r="O4234" i="25"/>
  <c r="O4299" i="25"/>
  <c r="O4365" i="25"/>
  <c r="O4428" i="25"/>
  <c r="O4491" i="25"/>
  <c r="O4556" i="25"/>
  <c r="O4620" i="25"/>
  <c r="O4683" i="25"/>
  <c r="O4748" i="25"/>
  <c r="O4812" i="25"/>
  <c r="O4876" i="25"/>
  <c r="O4940" i="25"/>
  <c r="O5002" i="25"/>
  <c r="O5065" i="25"/>
  <c r="O5129" i="25"/>
  <c r="O5195" i="25"/>
  <c r="O5258" i="25"/>
  <c r="O5325" i="25"/>
  <c r="O5387" i="25"/>
  <c r="O5450" i="25"/>
  <c r="O5644" i="25"/>
  <c r="O5885" i="25"/>
  <c r="O5997" i="25"/>
  <c r="O5882" i="25"/>
  <c r="O237" i="25"/>
  <c r="O317" i="25"/>
  <c r="O382" i="25"/>
  <c r="O446" i="25"/>
  <c r="O512" i="25"/>
  <c r="O573" i="25"/>
  <c r="O640" i="25"/>
  <c r="O701" i="25"/>
  <c r="O765" i="25"/>
  <c r="O829" i="25"/>
  <c r="O893" i="25"/>
  <c r="O960" i="25"/>
  <c r="O1248" i="25"/>
  <c r="O1312" i="25"/>
  <c r="O1378" i="25"/>
  <c r="O1440" i="25"/>
  <c r="O1504" i="25"/>
  <c r="O1570" i="25"/>
  <c r="O1633" i="25"/>
  <c r="O1700" i="25"/>
  <c r="O1762" i="25"/>
  <c r="O1825" i="25"/>
  <c r="O1892" i="25"/>
  <c r="O1956" i="25"/>
  <c r="O2017" i="25"/>
  <c r="O2081" i="25"/>
  <c r="O2143" i="25"/>
  <c r="O2207" i="25"/>
  <c r="O2271" i="25"/>
  <c r="O2336" i="25"/>
  <c r="O2401" i="25"/>
  <c r="O2466" i="25"/>
  <c r="O2529" i="25"/>
  <c r="O2596" i="25"/>
  <c r="O2656" i="25"/>
  <c r="O2721" i="25"/>
  <c r="O2785" i="25"/>
  <c r="O2848" i="25"/>
  <c r="O2915" i="25"/>
  <c r="O2977" i="25"/>
  <c r="O3043" i="25"/>
  <c r="O3104" i="25"/>
  <c r="O3169" i="25"/>
  <c r="O3232" i="25"/>
  <c r="O3295" i="25"/>
  <c r="O3361" i="25"/>
  <c r="O3426" i="25"/>
  <c r="O3490" i="25"/>
  <c r="O3553" i="25"/>
  <c r="O3616" i="25"/>
  <c r="O3681" i="25"/>
  <c r="O3747" i="25"/>
  <c r="O3811" i="25"/>
  <c r="O3875" i="25"/>
  <c r="O3939" i="25"/>
  <c r="O4001" i="25"/>
  <c r="O4064" i="25"/>
  <c r="O4131" i="25"/>
  <c r="O4192" i="25"/>
  <c r="O4256" i="25"/>
  <c r="O4323" i="25"/>
  <c r="O4388" i="25"/>
  <c r="O4450" i="25"/>
  <c r="O4511" i="25"/>
  <c r="O4578" i="25"/>
  <c r="O4640" i="25"/>
  <c r="O4706" i="25"/>
  <c r="O4769" i="25"/>
  <c r="O4836" i="25"/>
  <c r="O4897" i="25"/>
  <c r="O4959" i="25"/>
  <c r="O5028" i="25"/>
  <c r="O5090" i="25"/>
  <c r="O5154" i="25"/>
  <c r="O5217" i="25"/>
  <c r="O5281" i="25"/>
  <c r="O5347" i="25"/>
  <c r="O5409" i="25"/>
  <c r="O5472" i="25"/>
  <c r="O5537" i="25"/>
  <c r="O5602" i="25"/>
  <c r="O5664" i="25"/>
  <c r="O5729" i="25"/>
  <c r="O5793" i="25"/>
  <c r="O5857" i="25"/>
  <c r="O5921" i="25"/>
  <c r="O5986" i="25"/>
  <c r="O5771" i="25"/>
  <c r="O193" i="25"/>
  <c r="O257" i="25"/>
  <c r="O321" i="25"/>
  <c r="O385" i="25"/>
  <c r="O449" i="25"/>
  <c r="O513" i="25"/>
  <c r="O580" i="25"/>
  <c r="O642" i="25"/>
  <c r="O705" i="25"/>
  <c r="O837" i="25"/>
  <c r="O901" i="25"/>
  <c r="O965" i="25"/>
  <c r="O1029" i="25"/>
  <c r="O1093" i="25"/>
  <c r="O1157" i="25"/>
  <c r="O1222" i="25"/>
  <c r="O1285" i="25"/>
  <c r="O1352" i="25"/>
  <c r="O1413" i="25"/>
  <c r="O1477" i="25"/>
  <c r="O1541" i="25"/>
  <c r="O1605" i="25"/>
  <c r="O1670" i="25"/>
  <c r="O1734" i="25"/>
  <c r="O1798" i="25"/>
  <c r="O1862" i="25"/>
  <c r="O1926" i="25"/>
  <c r="O1989" i="25"/>
  <c r="O2056" i="25"/>
  <c r="O2117" i="25"/>
  <c r="O2184" i="25"/>
  <c r="O2245" i="25"/>
  <c r="O2309" i="25"/>
  <c r="O2373" i="25"/>
  <c r="O2437" i="25"/>
  <c r="O2502" i="25"/>
  <c r="O2566" i="25"/>
  <c r="O2629" i="25"/>
  <c r="O2692" i="25"/>
  <c r="O2759" i="25"/>
  <c r="O2825" i="25"/>
  <c r="O2886" i="25"/>
  <c r="O2951" i="25"/>
  <c r="O3016" i="25"/>
  <c r="O3079" i="25"/>
  <c r="O3144" i="25"/>
  <c r="O3205" i="25"/>
  <c r="O3269" i="25"/>
  <c r="O3336" i="25"/>
  <c r="O3397" i="25"/>
  <c r="O3461" i="25"/>
  <c r="O3527" i="25"/>
  <c r="O3591" i="25"/>
  <c r="O3652" i="25"/>
  <c r="O3719" i="25"/>
  <c r="O3780" i="25"/>
  <c r="O3844" i="25"/>
  <c r="O3910" i="25"/>
  <c r="O3972" i="25"/>
  <c r="O4039" i="25"/>
  <c r="O4103" i="25"/>
  <c r="O4166" i="25"/>
  <c r="O4230" i="25"/>
  <c r="O4295" i="25"/>
  <c r="O4359" i="25"/>
  <c r="O4421" i="25"/>
  <c r="O4488" i="25"/>
  <c r="O4549" i="25"/>
  <c r="O4613" i="25"/>
  <c r="O4678" i="25"/>
  <c r="O4741" i="25"/>
  <c r="O4805" i="25"/>
  <c r="O4869" i="25"/>
  <c r="O4933" i="25"/>
  <c r="O5000" i="25"/>
  <c r="O5062" i="25"/>
  <c r="O5125" i="25"/>
  <c r="O5190" i="25"/>
  <c r="O5256" i="25"/>
  <c r="O5318" i="25"/>
  <c r="O5384" i="25"/>
  <c r="O5448" i="25"/>
  <c r="O5511" i="25"/>
  <c r="O5574" i="25"/>
  <c r="O5746" i="25"/>
  <c r="O191" i="25"/>
  <c r="O258" i="25"/>
  <c r="O320" i="25"/>
  <c r="O386" i="25"/>
  <c r="O445" i="25"/>
  <c r="O510" i="25"/>
  <c r="O575" i="25"/>
  <c r="O637" i="25"/>
  <c r="O762" i="25"/>
  <c r="O825" i="25"/>
  <c r="O889" i="25"/>
  <c r="O956" i="25"/>
  <c r="O1017" i="25"/>
  <c r="O1084" i="25"/>
  <c r="O1145" i="25"/>
  <c r="O1209" i="25"/>
  <c r="O1276" i="25"/>
  <c r="O1337" i="25"/>
  <c r="O1402" i="25"/>
  <c r="O1465" i="25"/>
  <c r="O1529" i="25"/>
  <c r="O1596" i="25"/>
  <c r="O1658" i="25"/>
  <c r="O1721" i="25"/>
  <c r="O1786" i="25"/>
  <c r="O1849" i="25"/>
  <c r="O1914" i="25"/>
  <c r="O1978" i="25"/>
  <c r="O2042" i="25"/>
  <c r="O2106" i="25"/>
  <c r="O2170" i="25"/>
  <c r="O2233" i="25"/>
  <c r="O2300" i="25"/>
  <c r="O2361" i="25"/>
  <c r="O2426" i="25"/>
  <c r="O2492" i="25"/>
  <c r="O2553" i="25"/>
  <c r="O2617" i="25"/>
  <c r="O2685" i="25"/>
  <c r="O2745" i="25"/>
  <c r="O2810" i="25"/>
  <c r="O2874" i="25"/>
  <c r="O2936" i="25"/>
  <c r="O3001" i="25"/>
  <c r="O3065" i="25"/>
  <c r="O3133" i="25"/>
  <c r="O3193" i="25"/>
  <c r="O3257" i="25"/>
  <c r="O3321" i="25"/>
  <c r="O3385" i="25"/>
  <c r="O3449" i="25"/>
  <c r="O3512" i="25"/>
  <c r="O3579" i="25"/>
  <c r="O3643" i="25"/>
  <c r="O3704" i="25"/>
  <c r="O3771" i="25"/>
  <c r="O3832" i="25"/>
  <c r="O3896" i="25"/>
  <c r="O3963" i="25"/>
  <c r="O4025" i="25"/>
  <c r="O4088" i="25"/>
  <c r="O4155" i="25"/>
  <c r="O4219" i="25"/>
  <c r="O4283" i="25"/>
  <c r="O4347" i="25"/>
  <c r="O4409" i="25"/>
  <c r="O4473" i="25"/>
  <c r="O4537" i="25"/>
  <c r="O4601" i="25"/>
  <c r="O4668" i="25"/>
  <c r="O4732" i="25"/>
  <c r="O4794" i="25"/>
  <c r="O4860" i="25"/>
  <c r="O4921" i="25"/>
  <c r="O4988" i="25"/>
  <c r="O5050" i="25"/>
  <c r="O5113" i="25"/>
  <c r="O5178" i="25"/>
  <c r="O5242" i="25"/>
  <c r="O5305" i="25"/>
  <c r="O5370" i="25"/>
  <c r="O5433" i="25"/>
  <c r="O5499" i="25"/>
  <c r="O5561" i="25"/>
  <c r="O5695" i="25"/>
  <c r="O5971" i="25"/>
  <c r="O243" i="25"/>
  <c r="O307" i="25"/>
  <c r="O369" i="25"/>
  <c r="O434" i="25"/>
  <c r="O499" i="25"/>
  <c r="O561" i="25"/>
  <c r="O627" i="25"/>
  <c r="O989" i="25"/>
  <c r="O1053" i="25"/>
  <c r="O1117" i="25"/>
  <c r="O1181" i="25"/>
  <c r="O1246" i="25"/>
  <c r="O1309" i="25"/>
  <c r="O1376" i="25"/>
  <c r="O1437" i="25"/>
  <c r="O1501" i="25"/>
  <c r="O1566" i="25"/>
  <c r="O1630" i="25"/>
  <c r="O1694" i="25"/>
  <c r="O1757" i="25"/>
  <c r="O1822" i="25"/>
  <c r="O1886" i="25"/>
  <c r="O1950" i="25"/>
  <c r="O2013" i="25"/>
  <c r="O2077" i="25"/>
  <c r="O2142" i="25"/>
  <c r="O2205" i="25"/>
  <c r="O2269" i="25"/>
  <c r="O2333" i="25"/>
  <c r="O2397" i="25"/>
  <c r="O2461" i="25"/>
  <c r="O2525" i="25"/>
  <c r="O2590" i="25"/>
  <c r="O2654" i="25"/>
  <c r="O2719" i="25"/>
  <c r="O2783" i="25"/>
  <c r="O2849" i="25"/>
  <c r="O2911" i="25"/>
  <c r="O2975" i="25"/>
  <c r="O3039" i="25"/>
  <c r="O3100" i="25"/>
  <c r="O3165" i="25"/>
  <c r="O3229" i="25"/>
  <c r="O3296" i="25"/>
  <c r="O3360" i="25"/>
  <c r="O3421" i="25"/>
  <c r="O3485" i="25"/>
  <c r="O3548" i="25"/>
  <c r="O3614" i="25"/>
  <c r="O3676" i="25"/>
  <c r="O3742" i="25"/>
  <c r="O3806" i="25"/>
  <c r="O3871" i="25"/>
  <c r="O3932" i="25"/>
  <c r="O3996" i="25"/>
  <c r="O4063" i="25"/>
  <c r="O4127" i="25"/>
  <c r="O4190" i="25"/>
  <c r="O4253" i="25"/>
  <c r="O4319" i="25"/>
  <c r="O4383" i="25"/>
  <c r="O4448" i="25"/>
  <c r="O4509" i="25"/>
  <c r="O4576" i="25"/>
  <c r="O4637" i="25"/>
  <c r="O4701" i="25"/>
  <c r="O4768" i="25"/>
  <c r="O4829" i="25"/>
  <c r="O4896" i="25"/>
  <c r="O4957" i="25"/>
  <c r="O5022" i="25"/>
  <c r="O5085" i="25"/>
  <c r="O5150" i="25"/>
  <c r="O5214" i="25"/>
  <c r="O5278" i="25"/>
  <c r="O5342" i="25"/>
  <c r="O5406" i="25"/>
  <c r="O5470" i="25"/>
  <c r="O5534" i="25"/>
  <c r="O5610" i="25"/>
  <c r="O5858" i="25"/>
  <c r="O214" i="25"/>
  <c r="O278" i="25"/>
  <c r="O343" i="25"/>
  <c r="O406" i="25"/>
  <c r="O472" i="25"/>
  <c r="O535" i="25"/>
  <c r="O600" i="25"/>
  <c r="O661" i="25"/>
  <c r="O726" i="25"/>
  <c r="O791" i="25"/>
  <c r="O855" i="25"/>
  <c r="O740" i="25"/>
  <c r="O801" i="25"/>
  <c r="O865" i="25"/>
  <c r="O929" i="25"/>
  <c r="O993" i="25"/>
  <c r="O1057" i="25"/>
  <c r="O1121" i="25"/>
  <c r="O1188" i="25"/>
  <c r="O1251" i="25"/>
  <c r="O1313" i="25"/>
  <c r="O1377" i="25"/>
  <c r="O1441" i="25"/>
  <c r="O1505" i="25"/>
  <c r="O1569" i="25"/>
  <c r="O1636" i="25"/>
  <c r="O1697" i="25"/>
  <c r="O1764" i="25"/>
  <c r="O1826" i="25"/>
  <c r="O1890" i="25"/>
  <c r="O1954" i="25"/>
  <c r="O2018" i="25"/>
  <c r="O2082" i="25"/>
  <c r="O2145" i="25"/>
  <c r="O2209" i="25"/>
  <c r="O2276" i="25"/>
  <c r="O2337" i="25"/>
  <c r="O2402" i="25"/>
  <c r="O2465" i="25"/>
  <c r="O2530" i="25"/>
  <c r="O2594" i="25"/>
  <c r="O2661" i="25"/>
  <c r="O2720" i="25"/>
  <c r="O2784" i="25"/>
  <c r="O2850" i="25"/>
  <c r="O2913" i="25"/>
  <c r="O2976" i="25"/>
  <c r="O3041" i="25"/>
  <c r="O3107" i="25"/>
  <c r="O3170" i="25"/>
  <c r="O3233" i="25"/>
  <c r="O3297" i="25"/>
  <c r="O3362" i="25"/>
  <c r="O3425" i="25"/>
  <c r="O3489" i="25"/>
  <c r="O3555" i="25"/>
  <c r="O3618" i="25"/>
  <c r="O3685" i="25"/>
  <c r="O3744" i="25"/>
  <c r="O3808" i="25"/>
  <c r="O3872" i="25"/>
  <c r="O3937" i="25"/>
  <c r="O4003" i="25"/>
  <c r="O4067" i="25"/>
  <c r="O4129" i="25"/>
  <c r="O4194" i="25"/>
  <c r="O4259" i="25"/>
  <c r="O4320" i="25"/>
  <c r="O4385" i="25"/>
  <c r="O4449" i="25"/>
  <c r="O4513" i="25"/>
  <c r="O4580" i="25"/>
  <c r="O4642" i="25"/>
  <c r="O4705" i="25"/>
  <c r="O4770" i="25"/>
  <c r="O4833" i="25"/>
  <c r="O4898" i="25"/>
  <c r="O4961" i="25"/>
  <c r="O5025" i="25"/>
  <c r="O5092" i="25"/>
  <c r="O5153" i="25"/>
  <c r="O5218" i="25"/>
  <c r="O5282" i="25"/>
  <c r="O5345" i="25"/>
  <c r="O5410" i="25"/>
  <c r="O5474" i="25"/>
  <c r="O5538" i="25"/>
  <c r="O5614" i="25"/>
  <c r="O5874" i="25"/>
  <c r="O220" i="25"/>
  <c r="O284" i="25"/>
  <c r="O347" i="25"/>
  <c r="O411" i="25"/>
  <c r="O473" i="25"/>
  <c r="O539" i="25"/>
  <c r="O603" i="25"/>
  <c r="O678" i="25"/>
  <c r="O737" i="25"/>
  <c r="O803" i="25"/>
  <c r="O867" i="25"/>
  <c r="O934" i="25"/>
  <c r="O996" i="25"/>
  <c r="O1060" i="25"/>
  <c r="O1126" i="25"/>
  <c r="O1185" i="25"/>
  <c r="O1249" i="25"/>
  <c r="O1316" i="25"/>
  <c r="O1380" i="25"/>
  <c r="O1444" i="25"/>
  <c r="O1507" i="25"/>
  <c r="O1572" i="25"/>
  <c r="O1634" i="25"/>
  <c r="O1698" i="25"/>
  <c r="O1761" i="25"/>
  <c r="O1828" i="25"/>
  <c r="O1889" i="25"/>
  <c r="O1953" i="25"/>
  <c r="O2020" i="25"/>
  <c r="O2084" i="25"/>
  <c r="O2148" i="25"/>
  <c r="O2211" i="25"/>
  <c r="O2273" i="25"/>
  <c r="O2340" i="25"/>
  <c r="O2404" i="25"/>
  <c r="O2470" i="25"/>
  <c r="O2532" i="25"/>
  <c r="O2593" i="25"/>
  <c r="O2659" i="25"/>
  <c r="O2722" i="25"/>
  <c r="O2786" i="25"/>
  <c r="O2851" i="25"/>
  <c r="O2914" i="25"/>
  <c r="O2978" i="25"/>
  <c r="O3042" i="25"/>
  <c r="O3106" i="25"/>
  <c r="O3174" i="25"/>
  <c r="O3235" i="25"/>
  <c r="O3300" i="25"/>
  <c r="O3364" i="25"/>
  <c r="O3428" i="25"/>
  <c r="O3491" i="25"/>
  <c r="O3554" i="25"/>
  <c r="O3619" i="25"/>
  <c r="O3682" i="25"/>
  <c r="O3746" i="25"/>
  <c r="O3813" i="25"/>
  <c r="O3877" i="25"/>
  <c r="O3941" i="25"/>
  <c r="O4002" i="25"/>
  <c r="O4066" i="25"/>
  <c r="O4130" i="25"/>
  <c r="O4195" i="25"/>
  <c r="O4258" i="25"/>
  <c r="O4322" i="25"/>
  <c r="O4386" i="25"/>
  <c r="O4452" i="25"/>
  <c r="O4518" i="25"/>
  <c r="O4577" i="25"/>
  <c r="O4641" i="25"/>
  <c r="O4708" i="25"/>
  <c r="O4772" i="25"/>
  <c r="O4834" i="25"/>
  <c r="O4900" i="25"/>
  <c r="O4964" i="25"/>
  <c r="O5026" i="25"/>
  <c r="O5089" i="25"/>
  <c r="O5156" i="25"/>
  <c r="O5219" i="25"/>
  <c r="O5283" i="25"/>
  <c r="O5348" i="25"/>
  <c r="O5411" i="25"/>
  <c r="O5475" i="25"/>
  <c r="O5539" i="25"/>
  <c r="O5603" i="25"/>
  <c r="O5668" i="25"/>
  <c r="O5733" i="25"/>
  <c r="O5795" i="25"/>
  <c r="O5859" i="25"/>
  <c r="O5923" i="25"/>
  <c r="O5987" i="25"/>
  <c r="O5778" i="25"/>
  <c r="O920" i="25"/>
  <c r="O986" i="25"/>
  <c r="O1047" i="25"/>
  <c r="O1112" i="25"/>
  <c r="O1176" i="25"/>
  <c r="O1239" i="25"/>
  <c r="O1303" i="25"/>
  <c r="O1370" i="25"/>
  <c r="O1434" i="25"/>
  <c r="O1498" i="25"/>
  <c r="O1557" i="25"/>
  <c r="O1624" i="25"/>
  <c r="O1688" i="25"/>
  <c r="O1749" i="25"/>
  <c r="O1813" i="25"/>
  <c r="O1880" i="25"/>
  <c r="O1944" i="25"/>
  <c r="O2009" i="25"/>
  <c r="O2069" i="25"/>
  <c r="O2135" i="25"/>
  <c r="O2200" i="25"/>
  <c r="O2263" i="25"/>
  <c r="O2327" i="25"/>
  <c r="O2389" i="25"/>
  <c r="O2455" i="25"/>
  <c r="O2518" i="25"/>
  <c r="O2581" i="25"/>
  <c r="O2649" i="25"/>
  <c r="O2710" i="25"/>
  <c r="O2774" i="25"/>
  <c r="O2838" i="25"/>
  <c r="O2903" i="25"/>
  <c r="O2966" i="25"/>
  <c r="O3030" i="25"/>
  <c r="O3094" i="25"/>
  <c r="O3158" i="25"/>
  <c r="O3224" i="25"/>
  <c r="O3285" i="25"/>
  <c r="O3349" i="25"/>
  <c r="O3416" i="25"/>
  <c r="O3477" i="25"/>
  <c r="O3543" i="25"/>
  <c r="O3607" i="25"/>
  <c r="O3670" i="25"/>
  <c r="O3734" i="25"/>
  <c r="O3798" i="25"/>
  <c r="O3862" i="25"/>
  <c r="O3927" i="25"/>
  <c r="O3990" i="25"/>
  <c r="O4057" i="25"/>
  <c r="O4118" i="25"/>
  <c r="O4183" i="25"/>
  <c r="O4246" i="25"/>
  <c r="O4310" i="25"/>
  <c r="O4375" i="25"/>
  <c r="O4440" i="25"/>
  <c r="O4504" i="25"/>
  <c r="O4568" i="25"/>
  <c r="O4632" i="25"/>
  <c r="O4696" i="25"/>
  <c r="O4757" i="25"/>
  <c r="O4824" i="25"/>
  <c r="O4890" i="25"/>
  <c r="O4951" i="25"/>
  <c r="O5016" i="25"/>
  <c r="O5079" i="25"/>
  <c r="O5144" i="25"/>
  <c r="O5206" i="25"/>
  <c r="O5271" i="25"/>
  <c r="O5334" i="25"/>
  <c r="O5398" i="25"/>
  <c r="O5463" i="25"/>
  <c r="O5526" i="25"/>
  <c r="O5589" i="25"/>
  <c r="O5654" i="25"/>
  <c r="O5719" i="25"/>
  <c r="O5782" i="25"/>
  <c r="O5847" i="25"/>
  <c r="O5910" i="25"/>
  <c r="O5975" i="25"/>
  <c r="O5790" i="25"/>
  <c r="O667" i="25"/>
  <c r="O729" i="25"/>
  <c r="O798" i="25"/>
  <c r="O862" i="25"/>
  <c r="O926" i="25"/>
  <c r="O987" i="25"/>
  <c r="O1050" i="25"/>
  <c r="O1118" i="25"/>
  <c r="O1177" i="25"/>
  <c r="O1241" i="25"/>
  <c r="O1308" i="25"/>
  <c r="O1372" i="25"/>
  <c r="O1435" i="25"/>
  <c r="O1499" i="25"/>
  <c r="O1564" i="25"/>
  <c r="O1626" i="25"/>
  <c r="O1689" i="25"/>
  <c r="O1754" i="25"/>
  <c r="O1820" i="25"/>
  <c r="O1881" i="25"/>
  <c r="O1945" i="25"/>
  <c r="O2012" i="25"/>
  <c r="O2076" i="25"/>
  <c r="O2140" i="25"/>
  <c r="O2203" i="25"/>
  <c r="O2270" i="25"/>
  <c r="O2331" i="25"/>
  <c r="O2396" i="25"/>
  <c r="O2462" i="25"/>
  <c r="O2524" i="25"/>
  <c r="O2588" i="25"/>
  <c r="O2653" i="25"/>
  <c r="O2714" i="25"/>
  <c r="O2778" i="25"/>
  <c r="O2843" i="25"/>
  <c r="O2906" i="25"/>
  <c r="O2970" i="25"/>
  <c r="O3034" i="25"/>
  <c r="O3099" i="25"/>
  <c r="O3164" i="25"/>
  <c r="O3227" i="25"/>
  <c r="O3289" i="25"/>
  <c r="O3356" i="25"/>
  <c r="O3417" i="25"/>
  <c r="O3484" i="25"/>
  <c r="O3549" i="25"/>
  <c r="O3611" i="25"/>
  <c r="O3677" i="25"/>
  <c r="O3738" i="25"/>
  <c r="O3805" i="25"/>
  <c r="O3869" i="25"/>
  <c r="O3931" i="25"/>
  <c r="O3994" i="25"/>
  <c r="O4058" i="25"/>
  <c r="O4122" i="25"/>
  <c r="O4189" i="25"/>
  <c r="O4250" i="25"/>
  <c r="O4317" i="25"/>
  <c r="O4382" i="25"/>
  <c r="O4443" i="25"/>
  <c r="O4505" i="25"/>
  <c r="O4569" i="25"/>
  <c r="O4636" i="25"/>
  <c r="O4700" i="25"/>
  <c r="O4761" i="25"/>
  <c r="O4825" i="25"/>
  <c r="O4892" i="25"/>
  <c r="O4955" i="25"/>
  <c r="O5017" i="25"/>
  <c r="O5083" i="25"/>
  <c r="O5710" i="25"/>
  <c r="O5901" i="25"/>
  <c r="O5630" i="25"/>
  <c r="O5946" i="25"/>
  <c r="O269" i="25"/>
  <c r="O334" i="25"/>
  <c r="O397" i="25"/>
  <c r="O464" i="25"/>
  <c r="O527" i="25"/>
  <c r="O590" i="25"/>
  <c r="O653" i="25"/>
  <c r="O717" i="25"/>
  <c r="O781" i="25"/>
  <c r="O845" i="25"/>
  <c r="O909" i="25"/>
  <c r="O1199" i="25"/>
  <c r="O1266" i="25"/>
  <c r="O1328" i="25"/>
  <c r="O1392" i="25"/>
  <c r="O1458" i="25"/>
  <c r="O1520" i="25"/>
  <c r="O1585" i="25"/>
  <c r="O1652" i="25"/>
  <c r="O1713" i="25"/>
  <c r="O1777" i="25"/>
  <c r="O1841" i="25"/>
  <c r="O1906" i="25"/>
  <c r="O1972" i="25"/>
  <c r="O2033" i="25"/>
  <c r="O2097" i="25"/>
  <c r="O2163" i="25"/>
  <c r="O2223" i="25"/>
  <c r="O2290" i="25"/>
  <c r="O2354" i="25"/>
  <c r="O2417" i="25"/>
  <c r="O2479" i="25"/>
  <c r="O2545" i="25"/>
  <c r="O2608" i="25"/>
  <c r="O2672" i="25"/>
  <c r="O2736" i="25"/>
  <c r="O2801" i="25"/>
  <c r="O2864" i="25"/>
  <c r="O2929" i="25"/>
  <c r="O2992" i="25"/>
  <c r="O3057" i="25"/>
  <c r="O3120" i="25"/>
  <c r="O3183" i="25"/>
  <c r="O3247" i="25"/>
  <c r="O3313" i="25"/>
  <c r="O3378" i="25"/>
  <c r="O3439" i="25"/>
  <c r="O3504" i="25"/>
  <c r="O3569" i="25"/>
  <c r="O3633" i="25"/>
  <c r="O3696" i="25"/>
  <c r="O3760" i="25"/>
  <c r="O3824" i="25"/>
  <c r="O3888" i="25"/>
  <c r="O3952" i="25"/>
  <c r="O4017" i="25"/>
  <c r="O4085" i="25"/>
  <c r="O4144" i="25"/>
  <c r="O4209" i="25"/>
  <c r="O4272" i="25"/>
  <c r="O4337" i="25"/>
  <c r="O4399" i="25"/>
  <c r="O4463" i="25"/>
  <c r="O4529" i="25"/>
  <c r="O4594" i="25"/>
  <c r="O4658" i="25"/>
  <c r="O4720" i="25"/>
  <c r="O4786" i="25"/>
  <c r="O4850" i="25"/>
  <c r="O4913" i="25"/>
  <c r="O4976" i="25"/>
  <c r="O5042" i="25"/>
  <c r="O5104" i="25"/>
  <c r="O5172" i="25"/>
  <c r="O5233" i="25"/>
  <c r="O5298" i="25"/>
  <c r="O5360" i="25"/>
  <c r="O5425" i="25"/>
  <c r="O5489" i="25"/>
  <c r="O5552" i="25"/>
  <c r="O5618" i="25"/>
  <c r="O5681" i="25"/>
  <c r="O5744" i="25"/>
  <c r="O5809" i="25"/>
  <c r="O5873" i="25"/>
  <c r="O5937" i="25"/>
  <c r="O6004" i="25"/>
  <c r="O5835" i="25"/>
  <c r="O210" i="25"/>
  <c r="O273" i="25"/>
  <c r="O337" i="25"/>
  <c r="O402" i="25"/>
  <c r="O468" i="25"/>
  <c r="O529" i="25"/>
  <c r="O593" i="25"/>
  <c r="O657" i="25"/>
  <c r="O721" i="25"/>
  <c r="O853" i="25"/>
  <c r="O917" i="25"/>
  <c r="O981" i="25"/>
  <c r="O1045" i="25"/>
  <c r="O1110" i="25"/>
  <c r="O1173" i="25"/>
  <c r="O1237" i="25"/>
  <c r="O1301" i="25"/>
  <c r="O1365" i="25"/>
  <c r="O1429" i="25"/>
  <c r="O1493" i="25"/>
  <c r="O1558" i="25"/>
  <c r="O1621" i="25"/>
  <c r="O1685" i="25"/>
  <c r="O1752" i="25"/>
  <c r="O1814" i="25"/>
  <c r="O1877" i="25"/>
  <c r="O1942" i="25"/>
  <c r="O2008" i="25"/>
  <c r="O2070" i="25"/>
  <c r="O2133" i="25"/>
  <c r="O2198" i="25"/>
  <c r="O2261" i="25"/>
  <c r="O2325" i="25"/>
  <c r="O2390" i="25"/>
  <c r="O2453" i="25"/>
  <c r="O2517" i="25"/>
  <c r="O2584" i="25"/>
  <c r="O2645" i="25"/>
  <c r="O2711" i="25"/>
  <c r="O2775" i="25"/>
  <c r="O2841" i="25"/>
  <c r="O2902" i="25"/>
  <c r="O2967" i="25"/>
  <c r="O3031" i="25"/>
  <c r="O3095" i="25"/>
  <c r="O3157" i="25"/>
  <c r="O3221" i="25"/>
  <c r="O3286" i="25"/>
  <c r="O3350" i="25"/>
  <c r="O3413" i="25"/>
  <c r="O3478" i="25"/>
  <c r="O3545" i="25"/>
  <c r="O3609" i="25"/>
  <c r="O3668" i="25"/>
  <c r="O3732" i="25"/>
  <c r="O3799" i="25"/>
  <c r="O3860" i="25"/>
  <c r="O3929" i="25"/>
  <c r="O3991" i="25"/>
  <c r="O4055" i="25"/>
  <c r="O4117" i="25"/>
  <c r="O4182" i="25"/>
  <c r="O4247" i="25"/>
  <c r="O4308" i="25"/>
  <c r="O4374" i="25"/>
  <c r="O4437" i="25"/>
  <c r="O4501" i="25"/>
  <c r="O4565" i="25"/>
  <c r="O4630" i="25"/>
  <c r="O4693" i="25"/>
  <c r="O4760" i="25"/>
  <c r="O4821" i="25"/>
  <c r="O4885" i="25"/>
  <c r="O4949" i="25"/>
  <c r="O5013" i="25"/>
  <c r="O5077" i="25"/>
  <c r="O5142" i="25"/>
  <c r="O5207" i="25"/>
  <c r="O5270" i="25"/>
  <c r="O5333" i="25"/>
  <c r="O5399" i="25"/>
  <c r="O5461" i="25"/>
  <c r="O5527" i="25"/>
  <c r="O5594" i="25"/>
  <c r="O5813" i="25"/>
  <c r="O207" i="25"/>
  <c r="O272" i="25"/>
  <c r="O333" i="25"/>
  <c r="O398" i="25"/>
  <c r="O466" i="25"/>
  <c r="O525" i="25"/>
  <c r="O591" i="25"/>
  <c r="O658" i="25"/>
  <c r="O777" i="25"/>
  <c r="O841" i="25"/>
  <c r="O905" i="25"/>
  <c r="O969" i="25"/>
  <c r="O1033" i="25"/>
  <c r="O1097" i="25"/>
  <c r="O1161" i="25"/>
  <c r="O1228" i="25"/>
  <c r="O1289" i="25"/>
  <c r="O1353" i="25"/>
  <c r="O1417" i="25"/>
  <c r="O1481" i="25"/>
  <c r="O1545" i="25"/>
  <c r="O1612" i="25"/>
  <c r="O1674" i="25"/>
  <c r="O1737" i="25"/>
  <c r="O1801" i="25"/>
  <c r="O1868" i="25"/>
  <c r="O1932" i="25"/>
  <c r="O1993" i="25"/>
  <c r="O2058" i="25"/>
  <c r="O2121" i="25"/>
  <c r="O2185" i="25"/>
  <c r="O2252" i="25"/>
  <c r="O2314" i="25"/>
  <c r="O2378" i="25"/>
  <c r="O2441" i="25"/>
  <c r="O2506" i="25"/>
  <c r="O2572" i="25"/>
  <c r="O2633" i="25"/>
  <c r="O2699" i="25"/>
  <c r="O2761" i="25"/>
  <c r="O2826" i="25"/>
  <c r="O2893" i="25"/>
  <c r="O2952" i="25"/>
  <c r="O3018" i="25"/>
  <c r="O3080" i="25"/>
  <c r="O3146" i="25"/>
  <c r="O3209" i="25"/>
  <c r="O3274" i="25"/>
  <c r="O3337" i="25"/>
  <c r="O3401" i="25"/>
  <c r="O3466" i="25"/>
  <c r="O3528" i="25"/>
  <c r="O3592" i="25"/>
  <c r="O3659" i="25"/>
  <c r="O3722" i="25"/>
  <c r="O3784" i="25"/>
  <c r="O3848" i="25"/>
  <c r="O3912" i="25"/>
  <c r="O3979" i="25"/>
  <c r="O4041" i="25"/>
  <c r="O4104" i="25"/>
  <c r="O4168" i="25"/>
  <c r="O4235" i="25"/>
  <c r="O4298" i="25"/>
  <c r="O4360" i="25"/>
  <c r="O4425" i="25"/>
  <c r="O4489" i="25"/>
  <c r="O4553" i="25"/>
  <c r="O4617" i="25"/>
  <c r="O4681" i="25"/>
  <c r="O4745" i="25"/>
  <c r="O4809" i="25"/>
  <c r="O4873" i="25"/>
  <c r="O4937" i="25"/>
  <c r="O5004" i="25"/>
  <c r="O5066" i="25"/>
  <c r="O5134" i="25"/>
  <c r="O5194" i="25"/>
  <c r="O5257" i="25"/>
  <c r="O5322" i="25"/>
  <c r="O5385" i="25"/>
  <c r="O5451" i="25"/>
  <c r="O5515" i="25"/>
  <c r="O5580" i="25"/>
  <c r="O5758" i="25"/>
  <c r="O196" i="25"/>
  <c r="O260" i="25"/>
  <c r="O324" i="25"/>
  <c r="O387" i="25"/>
  <c r="O452" i="25"/>
  <c r="O516" i="25"/>
  <c r="O579" i="25"/>
  <c r="O644" i="25"/>
  <c r="O1005" i="25"/>
  <c r="O1070" i="25"/>
  <c r="O1133" i="25"/>
  <c r="O1198" i="25"/>
  <c r="O1264" i="25"/>
  <c r="O1325" i="25"/>
  <c r="O1389" i="25"/>
  <c r="O1456" i="25"/>
  <c r="O1517" i="25"/>
  <c r="O1582" i="25"/>
  <c r="O1646" i="25"/>
  <c r="O1712" i="25"/>
  <c r="O1773" i="25"/>
  <c r="O1838" i="25"/>
  <c r="O1901" i="25"/>
  <c r="O1966" i="25"/>
  <c r="O2030" i="25"/>
  <c r="O2093" i="25"/>
  <c r="O2158" i="25"/>
  <c r="O2221" i="25"/>
  <c r="O2288" i="25"/>
  <c r="O2349" i="25"/>
  <c r="O2414" i="25"/>
  <c r="O2478" i="25"/>
  <c r="O2542" i="25"/>
  <c r="O2605" i="25"/>
  <c r="O2670" i="25"/>
  <c r="O2735" i="25"/>
  <c r="O2799" i="25"/>
  <c r="O2865" i="25"/>
  <c r="O2927" i="25"/>
  <c r="O2991" i="25"/>
  <c r="O3055" i="25"/>
  <c r="O3118" i="25"/>
  <c r="O3181" i="25"/>
  <c r="O3245" i="25"/>
  <c r="O3312" i="25"/>
  <c r="O3373" i="25"/>
  <c r="O3437" i="25"/>
  <c r="O3503" i="25"/>
  <c r="O3565" i="25"/>
  <c r="O3631" i="25"/>
  <c r="O3694" i="25"/>
  <c r="O3756" i="25"/>
  <c r="O3823" i="25"/>
  <c r="O3887" i="25"/>
  <c r="O3949" i="25"/>
  <c r="O4013" i="25"/>
  <c r="O4078" i="25"/>
  <c r="O4140" i="25"/>
  <c r="O4204" i="25"/>
  <c r="O4269" i="25"/>
  <c r="O4335" i="25"/>
  <c r="O4400" i="25"/>
  <c r="O4461" i="25"/>
  <c r="O4528" i="25"/>
  <c r="O4589" i="25"/>
  <c r="O4653" i="25"/>
  <c r="O4717" i="25"/>
  <c r="O4784" i="25"/>
  <c r="O4845" i="25"/>
  <c r="O4912" i="25"/>
  <c r="O4973" i="25"/>
  <c r="O5040" i="25"/>
  <c r="O5101" i="25"/>
  <c r="O5168" i="25"/>
  <c r="O5230" i="25"/>
  <c r="O5291" i="25"/>
  <c r="O5356" i="25"/>
  <c r="O5422" i="25"/>
  <c r="O5485" i="25"/>
  <c r="O5551" i="25"/>
  <c r="O5642" i="25"/>
  <c r="O5922" i="25"/>
  <c r="O231" i="25"/>
  <c r="O295" i="25"/>
  <c r="O358" i="25"/>
  <c r="O421" i="25"/>
  <c r="O487" i="25"/>
  <c r="O552" i="25"/>
  <c r="O616" i="25"/>
  <c r="O680" i="25"/>
  <c r="O743" i="25"/>
  <c r="O807" i="25"/>
  <c r="O870" i="25"/>
  <c r="O753" i="25"/>
  <c r="O817" i="25"/>
  <c r="O881" i="25"/>
  <c r="O945" i="25"/>
  <c r="O1009" i="25"/>
  <c r="O1073" i="25"/>
  <c r="O1137" i="25"/>
  <c r="O1201" i="25"/>
  <c r="O1268" i="25"/>
  <c r="O1329" i="25"/>
  <c r="O1393" i="25"/>
  <c r="O1457" i="25"/>
  <c r="O1521" i="25"/>
  <c r="O1586" i="25"/>
  <c r="O1649" i="25"/>
  <c r="O1714" i="25"/>
  <c r="O1778" i="25"/>
  <c r="O1842" i="25"/>
  <c r="O1908" i="25"/>
  <c r="O1970" i="25"/>
  <c r="O2034" i="25"/>
  <c r="O2098" i="25"/>
  <c r="O2159" i="25"/>
  <c r="O2225" i="25"/>
  <c r="O2292" i="25"/>
  <c r="O2356" i="25"/>
  <c r="O2418" i="25"/>
  <c r="O2481" i="25"/>
  <c r="O2546" i="25"/>
  <c r="O2609" i="25"/>
  <c r="O2677" i="25"/>
  <c r="O2737" i="25"/>
  <c r="O2800" i="25"/>
  <c r="O2866" i="25"/>
  <c r="O2928" i="25"/>
  <c r="O2993" i="25"/>
  <c r="O3056" i="25"/>
  <c r="O3125" i="25"/>
  <c r="O3188" i="25"/>
  <c r="O3249" i="25"/>
  <c r="O3314" i="25"/>
  <c r="O3377" i="25"/>
  <c r="O3441" i="25"/>
  <c r="O3507" i="25"/>
  <c r="O3571" i="25"/>
  <c r="O3635" i="25"/>
  <c r="O3699" i="25"/>
  <c r="O3762" i="25"/>
  <c r="O3826" i="25"/>
  <c r="O3890" i="25"/>
  <c r="O3955" i="25"/>
  <c r="O4019" i="25"/>
  <c r="O4081" i="25"/>
  <c r="O4147" i="25"/>
  <c r="O4211" i="25"/>
  <c r="O4275" i="25"/>
  <c r="O4339" i="25"/>
  <c r="O4401" i="25"/>
  <c r="O4465" i="25"/>
  <c r="O4530" i="25"/>
  <c r="O4593" i="25"/>
  <c r="O4657" i="25"/>
  <c r="O4721" i="25"/>
  <c r="O4785" i="25"/>
  <c r="O4849" i="25"/>
  <c r="O4914" i="25"/>
  <c r="O4980" i="25"/>
  <c r="O5041" i="25"/>
  <c r="O5108" i="25"/>
  <c r="O5169" i="25"/>
  <c r="O5234" i="25"/>
  <c r="O5297" i="25"/>
  <c r="O5361" i="25"/>
  <c r="O5426" i="25"/>
  <c r="O5490" i="25"/>
  <c r="O5556" i="25"/>
  <c r="O5662" i="25"/>
  <c r="O5938" i="25"/>
  <c r="O236" i="25"/>
  <c r="O299" i="25"/>
  <c r="O363" i="25"/>
  <c r="O428" i="25"/>
  <c r="O492" i="25"/>
  <c r="O556" i="25"/>
  <c r="O617" i="25"/>
  <c r="O694" i="25"/>
  <c r="O756" i="25"/>
  <c r="O822" i="25"/>
  <c r="O882" i="25"/>
  <c r="O950" i="25"/>
  <c r="O1011" i="25"/>
  <c r="O1074" i="25"/>
  <c r="O1142" i="25"/>
  <c r="O1203" i="25"/>
  <c r="O1265" i="25"/>
  <c r="O1332" i="25"/>
  <c r="O1396" i="25"/>
  <c r="O1460" i="25"/>
  <c r="O1523" i="25"/>
  <c r="O1588" i="25"/>
  <c r="O1650" i="25"/>
  <c r="O1716" i="25"/>
  <c r="O1781" i="25"/>
  <c r="O1844" i="25"/>
  <c r="O1905" i="25"/>
  <c r="O1969" i="25"/>
  <c r="O2036" i="25"/>
  <c r="O2100" i="25"/>
  <c r="O2162" i="25"/>
  <c r="O2227" i="25"/>
  <c r="O2289" i="25"/>
  <c r="O2353" i="25"/>
  <c r="O2420" i="25"/>
  <c r="O2483" i="25"/>
  <c r="O2548" i="25"/>
  <c r="O2611" i="25"/>
  <c r="O2675" i="25"/>
  <c r="O2738" i="25"/>
  <c r="O2802" i="25"/>
  <c r="O2867" i="25"/>
  <c r="O2930" i="25"/>
  <c r="O2994" i="25"/>
  <c r="O3058" i="25"/>
  <c r="O3122" i="25"/>
  <c r="O3185" i="25"/>
  <c r="O3251" i="25"/>
  <c r="O3316" i="25"/>
  <c r="O3380" i="25"/>
  <c r="O3443" i="25"/>
  <c r="O3506" i="25"/>
  <c r="O3570" i="25"/>
  <c r="O3634" i="25"/>
  <c r="O3698" i="25"/>
  <c r="O3763" i="25"/>
  <c r="O3827" i="25"/>
  <c r="O3891" i="25"/>
  <c r="O3957" i="25"/>
  <c r="O4018" i="25"/>
  <c r="O4083" i="25"/>
  <c r="O4149" i="25"/>
  <c r="O4213" i="25"/>
  <c r="O4277" i="25"/>
  <c r="O4341" i="25"/>
  <c r="O4403" i="25"/>
  <c r="O4468" i="25"/>
  <c r="O4532" i="25"/>
  <c r="O4596" i="25"/>
  <c r="O4659" i="25"/>
  <c r="O4724" i="25"/>
  <c r="O4790" i="25"/>
  <c r="O4852" i="25"/>
  <c r="O4916" i="25"/>
  <c r="O4977" i="25"/>
  <c r="O5043" i="25"/>
  <c r="O5105" i="25"/>
  <c r="O5170" i="25"/>
  <c r="O5235" i="25"/>
  <c r="O5299" i="25"/>
  <c r="O5363" i="25"/>
  <c r="O5427" i="25"/>
  <c r="O5491" i="25"/>
  <c r="O5554" i="25"/>
  <c r="O5619" i="25"/>
  <c r="O5683" i="25"/>
  <c r="O5747" i="25"/>
  <c r="O5811" i="25"/>
  <c r="O5875" i="25"/>
  <c r="O5939" i="25"/>
  <c r="O6005" i="25"/>
  <c r="O5838" i="25"/>
  <c r="O935" i="25"/>
  <c r="O1002" i="25"/>
  <c r="O1064" i="25"/>
  <c r="O1127" i="25"/>
  <c r="O1192" i="25"/>
  <c r="O1252" i="25"/>
  <c r="O1322" i="25"/>
  <c r="O1381" i="25"/>
  <c r="O1450" i="25"/>
  <c r="O1509" i="25"/>
  <c r="O1574" i="25"/>
  <c r="O1640" i="25"/>
  <c r="O1702" i="25"/>
  <c r="O1767" i="25"/>
  <c r="O1829" i="25"/>
  <c r="O1896" i="25"/>
  <c r="O1960" i="25"/>
  <c r="O2022" i="25"/>
  <c r="O2086" i="25"/>
  <c r="O2152" i="25"/>
  <c r="O2218" i="25"/>
  <c r="O2277" i="25"/>
  <c r="O2343" i="25"/>
  <c r="O2406" i="25"/>
  <c r="O2471" i="25"/>
  <c r="O2533" i="25"/>
  <c r="O2600" i="25"/>
  <c r="O2662" i="25"/>
  <c r="O2726" i="25"/>
  <c r="O2790" i="25"/>
  <c r="O2854" i="25"/>
  <c r="O2918" i="25"/>
  <c r="O2982" i="25"/>
  <c r="O3046" i="25"/>
  <c r="O3110" i="25"/>
  <c r="O3176" i="25"/>
  <c r="O3242" i="25"/>
  <c r="O3301" i="25"/>
  <c r="O3365" i="25"/>
  <c r="O3431" i="25"/>
  <c r="O3495" i="25"/>
  <c r="O3558" i="25"/>
  <c r="O3622" i="25"/>
  <c r="O3686" i="25"/>
  <c r="O3750" i="25"/>
  <c r="O3817" i="25"/>
  <c r="O3881" i="25"/>
  <c r="O3943" i="25"/>
  <c r="O4006" i="25"/>
  <c r="O4070" i="25"/>
  <c r="O4134" i="25"/>
  <c r="O4201" i="25"/>
  <c r="O4262" i="25"/>
  <c r="O4329" i="25"/>
  <c r="O4392" i="25"/>
  <c r="O4453" i="25"/>
  <c r="O4517" i="25"/>
  <c r="O4584" i="25"/>
  <c r="O4650" i="25"/>
  <c r="O4712" i="25"/>
  <c r="O4776" i="25"/>
  <c r="O4839" i="25"/>
  <c r="O4904" i="25"/>
  <c r="O4968" i="25"/>
  <c r="O5032" i="25"/>
  <c r="O5096" i="25"/>
  <c r="O5158" i="25"/>
  <c r="O5223" i="25"/>
  <c r="O5287" i="25"/>
  <c r="O5350" i="25"/>
  <c r="O5415" i="25"/>
  <c r="O5479" i="25"/>
  <c r="O5544" i="25"/>
  <c r="O5606" i="25"/>
  <c r="O5670" i="25"/>
  <c r="O5738" i="25"/>
  <c r="O5799" i="25"/>
  <c r="O5863" i="25"/>
  <c r="O5927" i="25"/>
  <c r="O5991" i="25"/>
  <c r="O5848" i="25"/>
  <c r="O686" i="25"/>
  <c r="O749" i="25"/>
  <c r="O814" i="25"/>
  <c r="O874" i="25"/>
  <c r="O942" i="25"/>
  <c r="O1004" i="25"/>
  <c r="O1066" i="25"/>
  <c r="O1134" i="25"/>
  <c r="O1193" i="25"/>
  <c r="O1260" i="25"/>
  <c r="O1323" i="25"/>
  <c r="O1387" i="25"/>
  <c r="O1451" i="25"/>
  <c r="O1515" i="25"/>
  <c r="O1580" i="25"/>
  <c r="O1642" i="25"/>
  <c r="O1707" i="25"/>
  <c r="O1774" i="25"/>
  <c r="O1836" i="25"/>
  <c r="O1898" i="25"/>
  <c r="O1961" i="25"/>
  <c r="O2028" i="25"/>
  <c r="O2092" i="25"/>
  <c r="O2153" i="25"/>
  <c r="O2219" i="25"/>
  <c r="O2284" i="25"/>
  <c r="O2346" i="25"/>
  <c r="O2412" i="25"/>
  <c r="O2475" i="25"/>
  <c r="O2540" i="25"/>
  <c r="O2603" i="25"/>
  <c r="O2667" i="25"/>
  <c r="O2730" i="25"/>
  <c r="O2794" i="25"/>
  <c r="O2859" i="25"/>
  <c r="O2922" i="25"/>
  <c r="O2986" i="25"/>
  <c r="O3050" i="25"/>
  <c r="O3114" i="25"/>
  <c r="O3177" i="25"/>
  <c r="O3243" i="25"/>
  <c r="O3308" i="25"/>
  <c r="O3369" i="25"/>
  <c r="O3435" i="25"/>
  <c r="O3498" i="25"/>
  <c r="O3562" i="25"/>
  <c r="O3626" i="25"/>
  <c r="O3693" i="25"/>
  <c r="O3754" i="25"/>
  <c r="O3821" i="25"/>
  <c r="O3882" i="25"/>
  <c r="O3946" i="25"/>
  <c r="O4010" i="25"/>
  <c r="O4077" i="25"/>
  <c r="O4138" i="25"/>
  <c r="O4205" i="25"/>
  <c r="O4266" i="25"/>
  <c r="O4333" i="25"/>
  <c r="O4396" i="25"/>
  <c r="O4460" i="25"/>
  <c r="O4524" i="25"/>
  <c r="O4587" i="25"/>
  <c r="O4649" i="25"/>
  <c r="O4718" i="25"/>
  <c r="O4778" i="25"/>
  <c r="O5774" i="25"/>
  <c r="O5949" i="25"/>
  <c r="O5691" i="25"/>
  <c r="O205" i="25"/>
  <c r="O288" i="25"/>
  <c r="O350" i="25"/>
  <c r="O414" i="25"/>
  <c r="O478" i="25"/>
  <c r="O541" i="25"/>
  <c r="O608" i="25"/>
  <c r="O670" i="25"/>
  <c r="O736" i="25"/>
  <c r="O797" i="25"/>
  <c r="O861" i="25"/>
  <c r="O925" i="25"/>
  <c r="O1220" i="25"/>
  <c r="O1279" i="25"/>
  <c r="O1343" i="25"/>
  <c r="O1408" i="25"/>
  <c r="O1471" i="25"/>
  <c r="O1536" i="25"/>
  <c r="O1599" i="25"/>
  <c r="O1668" i="25"/>
  <c r="O1729" i="25"/>
  <c r="O1793" i="25"/>
  <c r="O1856" i="25"/>
  <c r="O1924" i="25"/>
  <c r="O1988" i="25"/>
  <c r="O2049" i="25"/>
  <c r="O2113" i="25"/>
  <c r="O2180" i="25"/>
  <c r="O2240" i="25"/>
  <c r="O2308" i="25"/>
  <c r="O2370" i="25"/>
  <c r="O2432" i="25"/>
  <c r="O2497" i="25"/>
  <c r="O2562" i="25"/>
  <c r="O2623" i="25"/>
  <c r="O2688" i="25"/>
  <c r="O2752" i="25"/>
  <c r="O2816" i="25"/>
  <c r="O2883" i="25"/>
  <c r="O2945" i="25"/>
  <c r="O3008" i="25"/>
  <c r="O3073" i="25"/>
  <c r="O3137" i="25"/>
  <c r="O3200" i="25"/>
  <c r="O3264" i="25"/>
  <c r="O3327" i="25"/>
  <c r="O3394" i="25"/>
  <c r="O3457" i="25"/>
  <c r="O3521" i="25"/>
  <c r="O3587" i="25"/>
  <c r="O3649" i="25"/>
  <c r="O3712" i="25"/>
  <c r="O3776" i="25"/>
  <c r="O3843" i="25"/>
  <c r="O3904" i="25"/>
  <c r="O3971" i="25"/>
  <c r="O4032" i="25"/>
  <c r="O4099" i="25"/>
  <c r="O4163" i="25"/>
  <c r="O4227" i="25"/>
  <c r="O4291" i="25"/>
  <c r="O4355" i="25"/>
  <c r="O4418" i="25"/>
  <c r="O4481" i="25"/>
  <c r="O4546" i="25"/>
  <c r="O4607" i="25"/>
  <c r="O4671" i="25"/>
  <c r="O4738" i="25"/>
  <c r="O4801" i="25"/>
  <c r="O4865" i="25"/>
  <c r="O4928" i="25"/>
  <c r="O4994" i="25"/>
  <c r="O5058" i="25"/>
  <c r="O5120" i="25"/>
  <c r="O5185" i="25"/>
  <c r="O5249" i="25"/>
  <c r="O5313" i="25"/>
  <c r="O5377" i="25"/>
  <c r="O5442" i="25"/>
  <c r="O5503" i="25"/>
  <c r="O5568" i="25"/>
  <c r="O5633" i="25"/>
  <c r="O5697" i="25"/>
  <c r="O5761" i="25"/>
  <c r="O5825" i="25"/>
  <c r="O5889" i="25"/>
  <c r="O5953" i="25"/>
  <c r="O5645" i="25"/>
  <c r="O5900" i="25"/>
  <c r="O228" i="25"/>
  <c r="O289" i="25"/>
  <c r="O353" i="25"/>
  <c r="O418" i="25"/>
  <c r="O481" i="25"/>
  <c r="O546" i="25"/>
  <c r="O609" i="25"/>
  <c r="O673" i="25"/>
  <c r="O805" i="25"/>
  <c r="O872" i="25"/>
  <c r="O933" i="25"/>
  <c r="O997" i="25"/>
  <c r="O1061" i="25"/>
  <c r="O1125" i="25"/>
  <c r="O1190" i="25"/>
  <c r="O1255" i="25"/>
  <c r="O1317" i="25"/>
  <c r="O1384" i="25"/>
  <c r="O1445" i="25"/>
  <c r="O1512" i="25"/>
  <c r="O1573" i="25"/>
  <c r="O1637" i="25"/>
  <c r="O1704" i="25"/>
  <c r="O1765" i="25"/>
  <c r="O1830" i="25"/>
  <c r="O1894" i="25"/>
  <c r="O1958" i="25"/>
  <c r="O2021" i="25"/>
  <c r="O2085" i="25"/>
  <c r="O2149" i="25"/>
  <c r="O2213" i="25"/>
  <c r="O2278" i="25"/>
  <c r="O2342" i="25"/>
  <c r="O2405" i="25"/>
  <c r="O2469" i="25"/>
  <c r="O2534" i="25"/>
  <c r="O2597" i="25"/>
  <c r="O2663" i="25"/>
  <c r="O2727" i="25"/>
  <c r="O2791" i="25"/>
  <c r="O2857" i="25"/>
  <c r="O2919" i="25"/>
  <c r="O2983" i="25"/>
  <c r="O3047" i="25"/>
  <c r="O3111" i="25"/>
  <c r="O3173" i="25"/>
  <c r="O3237" i="25"/>
  <c r="O3304" i="25"/>
  <c r="O3366" i="25"/>
  <c r="O3430" i="25"/>
  <c r="O3494" i="25"/>
  <c r="O3557" i="25"/>
  <c r="O3625" i="25"/>
  <c r="O3684" i="25"/>
  <c r="O3753" i="25"/>
  <c r="O3815" i="25"/>
  <c r="O3878" i="25"/>
  <c r="O3942" i="25"/>
  <c r="O4005" i="25"/>
  <c r="O4068" i="25"/>
  <c r="O4135" i="25"/>
  <c r="O4198" i="25"/>
  <c r="O4261" i="25"/>
  <c r="O4324" i="25"/>
  <c r="O4389" i="25"/>
  <c r="O4456" i="25"/>
  <c r="O4520" i="25"/>
  <c r="O4581" i="25"/>
  <c r="O4645" i="25"/>
  <c r="O4709" i="25"/>
  <c r="O4775" i="25"/>
  <c r="O4837" i="25"/>
  <c r="O4901" i="25"/>
  <c r="O4965" i="25"/>
  <c r="O5030" i="25"/>
  <c r="O5093" i="25"/>
  <c r="O5160" i="25"/>
  <c r="O5222" i="25"/>
  <c r="O5286" i="25"/>
  <c r="O5349" i="25"/>
  <c r="O5414" i="25"/>
  <c r="O5478" i="25"/>
  <c r="O5542" i="25"/>
  <c r="O5617" i="25"/>
  <c r="O5890" i="25"/>
  <c r="O221" i="25"/>
  <c r="O290" i="25"/>
  <c r="O352" i="25"/>
  <c r="O416" i="25"/>
  <c r="O479" i="25"/>
  <c r="O543" i="25"/>
  <c r="O605" i="25"/>
  <c r="O732" i="25"/>
  <c r="O793" i="25"/>
  <c r="O857" i="25"/>
  <c r="O921" i="25"/>
  <c r="O985" i="25"/>
  <c r="O1052" i="25"/>
  <c r="O1113" i="25"/>
  <c r="O1180" i="25"/>
  <c r="O1242" i="25"/>
  <c r="O1305" i="25"/>
  <c r="O1369" i="25"/>
  <c r="O1433" i="25"/>
  <c r="O1497" i="25"/>
  <c r="O1561" i="25"/>
  <c r="O1628" i="25"/>
  <c r="O1690" i="25"/>
  <c r="O1753" i="25"/>
  <c r="O1818" i="25"/>
  <c r="O1882" i="25"/>
  <c r="O1946" i="25"/>
  <c r="O2010" i="25"/>
  <c r="O2073" i="25"/>
  <c r="O2137" i="25"/>
  <c r="O2201" i="25"/>
  <c r="O2265" i="25"/>
  <c r="O2329" i="25"/>
  <c r="O2394" i="25"/>
  <c r="O2457" i="25"/>
  <c r="O2522" i="25"/>
  <c r="O2585" i="25"/>
  <c r="O2650" i="25"/>
  <c r="O2713" i="25"/>
  <c r="O2777" i="25"/>
  <c r="O2842" i="25"/>
  <c r="O2904" i="25"/>
  <c r="O2968" i="25"/>
  <c r="O3032" i="25"/>
  <c r="O3101" i="25"/>
  <c r="O3162" i="25"/>
  <c r="O3225" i="25"/>
  <c r="O3290" i="25"/>
  <c r="O3354" i="25"/>
  <c r="O3420" i="25"/>
  <c r="O3482" i="25"/>
  <c r="O3547" i="25"/>
  <c r="O3610" i="25"/>
  <c r="O3672" i="25"/>
  <c r="O3739" i="25"/>
  <c r="O3803" i="25"/>
  <c r="O3865" i="25"/>
  <c r="O3930" i="25"/>
  <c r="O3992" i="25"/>
  <c r="O4059" i="25"/>
  <c r="O4120" i="25"/>
  <c r="O4187" i="25"/>
  <c r="O4249" i="25"/>
  <c r="O4312" i="25"/>
  <c r="O4378" i="25"/>
  <c r="O4441" i="25"/>
  <c r="O4508" i="25"/>
  <c r="O4572" i="25"/>
  <c r="O4633" i="25"/>
  <c r="O4697" i="25"/>
  <c r="O4764" i="25"/>
  <c r="O4828" i="25"/>
  <c r="O4889" i="25"/>
  <c r="O4953" i="25"/>
  <c r="O5018" i="25"/>
  <c r="O5081" i="25"/>
  <c r="O5148" i="25"/>
  <c r="O5210" i="25"/>
  <c r="O5274" i="25"/>
  <c r="O5338" i="25"/>
  <c r="O5402" i="25"/>
  <c r="O5465" i="25"/>
  <c r="O5533" i="25"/>
  <c r="O5608" i="25"/>
  <c r="O5832" i="25"/>
  <c r="O211" i="25"/>
  <c r="O274" i="25"/>
  <c r="O339" i="25"/>
  <c r="O408" i="25"/>
  <c r="O463" i="25"/>
  <c r="O532" i="25"/>
  <c r="O595" i="25"/>
  <c r="O659" i="25"/>
  <c r="O1021" i="25"/>
  <c r="O1088" i="25"/>
  <c r="O1149" i="25"/>
  <c r="O1213" i="25"/>
  <c r="O1280" i="25"/>
  <c r="O1341" i="25"/>
  <c r="O1405" i="25"/>
  <c r="O1469" i="25"/>
  <c r="O1533" i="25"/>
  <c r="O1597" i="25"/>
  <c r="O1662" i="25"/>
  <c r="O1726" i="25"/>
  <c r="O1789" i="25"/>
  <c r="O1853" i="25"/>
  <c r="O1917" i="25"/>
  <c r="O1982" i="25"/>
  <c r="O2046" i="25"/>
  <c r="O2109" i="25"/>
  <c r="O2173" i="25"/>
  <c r="O2237" i="25"/>
  <c r="O2302" i="25"/>
  <c r="O2365" i="25"/>
  <c r="O2430" i="25"/>
  <c r="O2496" i="25"/>
  <c r="O2558" i="25"/>
  <c r="O2621" i="25"/>
  <c r="O2687" i="25"/>
  <c r="O2751" i="25"/>
  <c r="O2814" i="25"/>
  <c r="O2879" i="25"/>
  <c r="O2943" i="25"/>
  <c r="O3005" i="25"/>
  <c r="O3071" i="25"/>
  <c r="O3134" i="25"/>
  <c r="O3197" i="25"/>
  <c r="O3261" i="25"/>
  <c r="O3325" i="25"/>
  <c r="O3389" i="25"/>
  <c r="O3456" i="25"/>
  <c r="O3519" i="25"/>
  <c r="O3580" i="25"/>
  <c r="O3644" i="25"/>
  <c r="O3708" i="25"/>
  <c r="O3773" i="25"/>
  <c r="O3839" i="25"/>
  <c r="O3901" i="25"/>
  <c r="O3969" i="25"/>
  <c r="O4031" i="25"/>
  <c r="O4095" i="25"/>
  <c r="O4159" i="25"/>
  <c r="O4223" i="25"/>
  <c r="O4286" i="25"/>
  <c r="O4350" i="25"/>
  <c r="O4416" i="25"/>
  <c r="O4480" i="25"/>
  <c r="O4541" i="25"/>
  <c r="O4605" i="25"/>
  <c r="O4670" i="25"/>
  <c r="O4736" i="25"/>
  <c r="O4798" i="25"/>
  <c r="O4864" i="25"/>
  <c r="O4925" i="25"/>
  <c r="O4992" i="25"/>
  <c r="O5053" i="25"/>
  <c r="O5117" i="25"/>
  <c r="O5182" i="25"/>
  <c r="O5246" i="25"/>
  <c r="O5311" i="25"/>
  <c r="O5374" i="25"/>
  <c r="O5437" i="25"/>
  <c r="O5502" i="25"/>
  <c r="O5564" i="25"/>
  <c r="O5712" i="25"/>
  <c r="O5985" i="25"/>
  <c r="O248" i="25"/>
  <c r="O312" i="25"/>
  <c r="O375" i="25"/>
  <c r="O435" i="25"/>
  <c r="O504" i="25"/>
  <c r="O567" i="25"/>
  <c r="O630" i="25"/>
  <c r="O696" i="25"/>
  <c r="O758" i="25"/>
  <c r="O823" i="25"/>
  <c r="O887" i="25"/>
  <c r="O769" i="25"/>
  <c r="O833" i="25"/>
  <c r="O897" i="25"/>
  <c r="O961" i="25"/>
  <c r="O1025" i="25"/>
  <c r="O1089" i="25"/>
  <c r="O1153" i="25"/>
  <c r="O1217" i="25"/>
  <c r="O1281" i="25"/>
  <c r="O1345" i="25"/>
  <c r="O1409" i="25"/>
  <c r="O1473" i="25"/>
  <c r="O1537" i="25"/>
  <c r="O1604" i="25"/>
  <c r="O1666" i="25"/>
  <c r="O1730" i="25"/>
  <c r="O1794" i="25"/>
  <c r="O1857" i="25"/>
  <c r="O1921" i="25"/>
  <c r="O1986" i="25"/>
  <c r="O2050" i="25"/>
  <c r="O2114" i="25"/>
  <c r="O2177" i="25"/>
  <c r="O2241" i="25"/>
  <c r="O2306" i="25"/>
  <c r="O2369" i="25"/>
  <c r="O2433" i="25"/>
  <c r="O2498" i="25"/>
  <c r="O2561" i="25"/>
  <c r="O2625" i="25"/>
  <c r="O2691" i="25"/>
  <c r="O2753" i="25"/>
  <c r="O2819" i="25"/>
  <c r="O2880" i="25"/>
  <c r="O2944" i="25"/>
  <c r="O3011" i="25"/>
  <c r="O3072" i="25"/>
  <c r="O3138" i="25"/>
  <c r="O3201" i="25"/>
  <c r="O3265" i="25"/>
  <c r="O3329" i="25"/>
  <c r="O3393" i="25"/>
  <c r="O3458" i="25"/>
  <c r="O3520" i="25"/>
  <c r="O3584" i="25"/>
  <c r="O3651" i="25"/>
  <c r="O3714" i="25"/>
  <c r="O3781" i="25"/>
  <c r="O3840" i="25"/>
  <c r="O3906" i="25"/>
  <c r="O3968" i="25"/>
  <c r="O4035" i="25"/>
  <c r="O4096" i="25"/>
  <c r="O4161" i="25"/>
  <c r="O4224" i="25"/>
  <c r="O4288" i="25"/>
  <c r="O4352" i="25"/>
  <c r="O4420" i="25"/>
  <c r="O4482" i="25"/>
  <c r="O4545" i="25"/>
  <c r="O4609" i="25"/>
  <c r="O4673" i="25"/>
  <c r="O4740" i="25"/>
  <c r="O4804" i="25"/>
  <c r="O4868" i="25"/>
  <c r="O4929" i="25"/>
  <c r="O4996" i="25"/>
  <c r="O5060" i="25"/>
  <c r="O5121" i="25"/>
  <c r="O5186" i="25"/>
  <c r="O5251" i="25"/>
  <c r="O5315" i="25"/>
  <c r="O5378" i="25"/>
  <c r="O5441" i="25"/>
  <c r="O5505" i="25"/>
  <c r="O5570" i="25"/>
  <c r="O5725" i="25"/>
  <c r="O6003" i="25"/>
  <c r="O252" i="25"/>
  <c r="O316" i="25"/>
  <c r="O379" i="25"/>
  <c r="O443" i="25"/>
  <c r="O508" i="25"/>
  <c r="O574" i="25"/>
  <c r="O633" i="25"/>
  <c r="O710" i="25"/>
  <c r="O772" i="25"/>
  <c r="O838" i="25"/>
  <c r="O902" i="25"/>
  <c r="O964" i="25"/>
  <c r="O1028" i="25"/>
  <c r="O1092" i="25"/>
  <c r="O1158" i="25"/>
  <c r="O1218" i="25"/>
  <c r="O1283" i="25"/>
  <c r="O1347" i="25"/>
  <c r="O1411" i="25"/>
  <c r="O1475" i="25"/>
  <c r="O1540" i="25"/>
  <c r="O1601" i="25"/>
  <c r="O1665" i="25"/>
  <c r="O1732" i="25"/>
  <c r="O1796" i="25"/>
  <c r="O1859" i="25"/>
  <c r="O1922" i="25"/>
  <c r="O1985" i="25"/>
  <c r="O2052" i="25"/>
  <c r="O2116" i="25"/>
  <c r="O2178" i="25"/>
  <c r="O2243" i="25"/>
  <c r="O2305" i="25"/>
  <c r="O2372" i="25"/>
  <c r="O2438" i="25"/>
  <c r="O2500" i="25"/>
  <c r="O2564" i="25"/>
  <c r="O2627" i="25"/>
  <c r="O2690" i="25"/>
  <c r="O2754" i="25"/>
  <c r="O2818" i="25"/>
  <c r="O2885" i="25"/>
  <c r="O2946" i="25"/>
  <c r="O3013" i="25"/>
  <c r="O3074" i="25"/>
  <c r="O3140" i="25"/>
  <c r="O3204" i="25"/>
  <c r="O3268" i="25"/>
  <c r="O3332" i="25"/>
  <c r="O3398" i="25"/>
  <c r="O3460" i="25"/>
  <c r="O3522" i="25"/>
  <c r="O3586" i="25"/>
  <c r="O3650" i="25"/>
  <c r="O3717" i="25"/>
  <c r="O3779" i="25"/>
  <c r="O3842" i="25"/>
  <c r="O3909" i="25"/>
  <c r="O3970" i="25"/>
  <c r="O4034" i="25"/>
  <c r="O4098" i="25"/>
  <c r="O4165" i="25"/>
  <c r="O4226" i="25"/>
  <c r="O4290" i="25"/>
  <c r="O4357" i="25"/>
  <c r="O4417" i="25"/>
  <c r="O4484" i="25"/>
  <c r="O4547" i="25"/>
  <c r="O4612" i="25"/>
  <c r="O4675" i="25"/>
  <c r="O4737" i="25"/>
  <c r="O4802" i="25"/>
  <c r="O4866" i="25"/>
  <c r="O4931" i="25"/>
  <c r="O4993" i="25"/>
  <c r="O5057" i="25"/>
  <c r="O5123" i="25"/>
  <c r="O5187" i="25"/>
  <c r="O5250" i="25"/>
  <c r="O5314" i="25"/>
  <c r="O5379" i="25"/>
  <c r="O5443" i="25"/>
  <c r="O5508" i="25"/>
  <c r="O5572" i="25"/>
  <c r="O5635" i="25"/>
  <c r="O5700" i="25"/>
  <c r="O5763" i="25"/>
  <c r="O5827" i="25"/>
  <c r="O5891" i="25"/>
  <c r="O5956" i="25"/>
  <c r="O5655" i="25"/>
  <c r="O5894" i="25"/>
  <c r="O954" i="25"/>
  <c r="O1015" i="25"/>
  <c r="O1078" i="25"/>
  <c r="O1143" i="25"/>
  <c r="O1208" i="25"/>
  <c r="O1272" i="25"/>
  <c r="O1338" i="25"/>
  <c r="O1399" i="25"/>
  <c r="O1466" i="25"/>
  <c r="O1530" i="25"/>
  <c r="O1589" i="25"/>
  <c r="O1656" i="25"/>
  <c r="O1717" i="25"/>
  <c r="O1782" i="25"/>
  <c r="O1845" i="25"/>
  <c r="O1912" i="25"/>
  <c r="O1976" i="25"/>
  <c r="O2037" i="25"/>
  <c r="O2102" i="25"/>
  <c r="O2166" i="25"/>
  <c r="O2231" i="25"/>
  <c r="O2298" i="25"/>
  <c r="O2357" i="25"/>
  <c r="O2422" i="25"/>
  <c r="O2487" i="25"/>
  <c r="O2552" i="25"/>
  <c r="O2615" i="25"/>
  <c r="O2679" i="25"/>
  <c r="O2742" i="25"/>
  <c r="O2809" i="25"/>
  <c r="O2870" i="25"/>
  <c r="O2934" i="25"/>
  <c r="O2998" i="25"/>
  <c r="O3062" i="25"/>
  <c r="O3127" i="25"/>
  <c r="O3192" i="25"/>
  <c r="O3258" i="25"/>
  <c r="O3320" i="25"/>
  <c r="O3384" i="25"/>
  <c r="O3447" i="25"/>
  <c r="O3510" i="25"/>
  <c r="O3574" i="25"/>
  <c r="O3638" i="25"/>
  <c r="O3702" i="25"/>
  <c r="O3766" i="25"/>
  <c r="O3830" i="25"/>
  <c r="O3897" i="25"/>
  <c r="O3958" i="25"/>
  <c r="O4022" i="25"/>
  <c r="O4086" i="25"/>
  <c r="O4150" i="25"/>
  <c r="O4212" i="25"/>
  <c r="O4278" i="25"/>
  <c r="O4345" i="25"/>
  <c r="O4408" i="25"/>
  <c r="O4472" i="25"/>
  <c r="O4535" i="25"/>
  <c r="O4597" i="25"/>
  <c r="O4663" i="25"/>
  <c r="O4725" i="25"/>
  <c r="O4789" i="25"/>
  <c r="O4856" i="25"/>
  <c r="O4917" i="25"/>
  <c r="O4984" i="25"/>
  <c r="O5047" i="25"/>
  <c r="O5112" i="25"/>
  <c r="O5176" i="25"/>
  <c r="O5239" i="25"/>
  <c r="O5303" i="25"/>
  <c r="O5367" i="25"/>
  <c r="O5431" i="25"/>
  <c r="O5497" i="25"/>
  <c r="O5559" i="25"/>
  <c r="O5623" i="25"/>
  <c r="O5688" i="25"/>
  <c r="O5751" i="25"/>
  <c r="O5815" i="25"/>
  <c r="O5878" i="25"/>
  <c r="O5943" i="25"/>
  <c r="O5669" i="25"/>
  <c r="O5911" i="25"/>
  <c r="O702" i="25"/>
  <c r="O764" i="25"/>
  <c r="O830" i="25"/>
  <c r="O892" i="25"/>
  <c r="O953" i="25"/>
  <c r="O1020" i="25"/>
  <c r="O1082" i="25"/>
  <c r="O1150" i="25"/>
  <c r="O1210" i="25"/>
  <c r="O1273" i="25"/>
  <c r="O1339" i="25"/>
  <c r="O1403" i="25"/>
  <c r="O1467" i="25"/>
  <c r="O1532" i="25"/>
  <c r="O1593" i="25"/>
  <c r="O1657" i="25"/>
  <c r="O1724" i="25"/>
  <c r="O1788" i="25"/>
  <c r="O1852" i="25"/>
  <c r="O1913" i="25"/>
  <c r="O1977" i="25"/>
  <c r="O2044" i="25"/>
  <c r="O2108" i="25"/>
  <c r="O2169" i="25"/>
  <c r="O2235" i="25"/>
  <c r="O2297" i="25"/>
  <c r="O2366" i="25"/>
  <c r="O2428" i="25"/>
  <c r="O2490" i="25"/>
  <c r="O2556" i="25"/>
  <c r="O2619" i="25"/>
  <c r="O2683" i="25"/>
  <c r="O2746" i="25"/>
  <c r="O2811" i="25"/>
  <c r="O2873" i="25"/>
  <c r="O2938" i="25"/>
  <c r="O3002" i="25"/>
  <c r="O3066" i="25"/>
  <c r="O3131" i="25"/>
  <c r="O3194" i="25"/>
  <c r="O3259" i="25"/>
  <c r="O3324" i="25"/>
  <c r="O3390" i="25"/>
  <c r="O3452" i="25"/>
  <c r="O3514" i="25"/>
  <c r="O3578" i="25"/>
  <c r="O3642" i="25"/>
  <c r="O3706" i="25"/>
  <c r="O3770" i="25"/>
  <c r="O3834" i="25"/>
  <c r="O3898" i="25"/>
  <c r="O3962" i="25"/>
  <c r="O4026" i="25"/>
  <c r="O4093" i="25"/>
  <c r="O4154" i="25"/>
  <c r="O4221" i="25"/>
  <c r="O4285" i="25"/>
  <c r="O4349" i="25"/>
  <c r="O4411" i="25"/>
  <c r="O4476" i="25"/>
  <c r="O4540" i="25"/>
  <c r="O4602" i="25"/>
  <c r="O4665" i="25"/>
  <c r="O4730" i="25"/>
  <c r="O4796" i="25"/>
  <c r="O4858" i="25"/>
  <c r="O4924" i="25"/>
  <c r="O4985" i="25"/>
  <c r="O5051" i="25"/>
  <c r="O5116" i="25"/>
  <c r="O5762" i="25"/>
  <c r="O5983" i="25"/>
  <c r="O5919" i="25"/>
  <c r="O5855" i="25"/>
  <c r="O5791" i="25"/>
  <c r="O5727" i="25"/>
  <c r="O5661" i="25"/>
  <c r="O5599" i="25"/>
  <c r="O5536" i="25"/>
  <c r="O5473" i="25"/>
  <c r="O5407" i="25"/>
  <c r="O5343" i="25"/>
  <c r="O5279" i="25"/>
  <c r="O5215" i="25"/>
  <c r="O5152" i="25"/>
  <c r="O5086" i="25"/>
  <c r="O5024" i="25"/>
  <c r="O4962" i="25"/>
  <c r="O4893" i="25"/>
  <c r="O4831" i="25"/>
  <c r="O4766" i="25"/>
  <c r="O4704" i="25"/>
  <c r="O4639" i="25"/>
  <c r="O4574" i="25"/>
  <c r="O4514" i="25"/>
  <c r="O4445" i="25"/>
  <c r="O4381" i="25"/>
  <c r="O4318" i="25"/>
  <c r="O4257" i="25"/>
  <c r="O4191" i="25"/>
  <c r="O4126" i="25"/>
  <c r="O4062" i="25"/>
  <c r="O3998" i="25"/>
  <c r="O3934" i="25"/>
  <c r="O3873" i="25"/>
  <c r="O3807" i="25"/>
  <c r="O3745" i="25"/>
  <c r="O3678" i="25"/>
  <c r="O3617" i="25"/>
  <c r="O3550" i="25"/>
  <c r="O3487" i="25"/>
  <c r="O3423" i="25"/>
  <c r="O3358" i="25"/>
  <c r="O3294" i="25"/>
  <c r="O3234" i="25"/>
  <c r="O3166" i="25"/>
  <c r="O3102" i="25"/>
  <c r="O3038" i="25"/>
  <c r="O2974" i="25"/>
  <c r="O2910" i="25"/>
  <c r="O2846" i="25"/>
  <c r="O2782" i="25"/>
  <c r="O2718" i="25"/>
  <c r="O2655" i="25"/>
  <c r="O2592" i="25"/>
  <c r="O2526" i="25"/>
  <c r="O2463" i="25"/>
  <c r="O2398" i="25"/>
  <c r="O2335" i="25"/>
  <c r="O2272" i="25"/>
  <c r="O2208" i="25"/>
  <c r="O2144" i="25"/>
  <c r="O2078" i="25"/>
  <c r="O2016" i="25"/>
  <c r="O1952" i="25"/>
  <c r="O1888" i="25"/>
  <c r="O1821" i="25"/>
  <c r="O1759" i="25"/>
  <c r="O1696" i="25"/>
  <c r="O1632" i="25"/>
  <c r="O1565" i="25"/>
  <c r="O1506" i="25"/>
  <c r="O1442" i="25"/>
  <c r="O1373" i="25"/>
  <c r="O1314" i="25"/>
  <c r="O1250" i="25"/>
  <c r="O1183" i="25"/>
  <c r="O1119" i="25"/>
  <c r="O1054" i="25"/>
  <c r="O991" i="25"/>
  <c r="O927" i="25"/>
  <c r="O863" i="25"/>
  <c r="O799" i="25"/>
  <c r="O733" i="25"/>
  <c r="O671" i="25"/>
  <c r="O5805" i="25"/>
  <c r="O5995" i="25"/>
  <c r="O5931" i="25"/>
  <c r="O5867" i="25"/>
  <c r="O5802" i="25"/>
  <c r="O5739" i="25"/>
  <c r="O5675" i="25"/>
  <c r="O5611" i="25"/>
  <c r="O5548" i="25"/>
  <c r="O5483" i="25"/>
  <c r="O5403" i="25"/>
  <c r="O5307" i="25"/>
  <c r="O5227" i="25"/>
  <c r="O5146" i="25"/>
  <c r="O4908" i="25"/>
  <c r="O5942" i="25"/>
  <c r="O5703" i="25"/>
  <c r="O5968" i="25"/>
  <c r="O5903" i="25"/>
  <c r="O5839" i="25"/>
  <c r="O5773" i="25"/>
  <c r="O5711" i="25"/>
  <c r="O5647" i="25"/>
  <c r="O5584" i="25"/>
  <c r="O5520" i="25"/>
  <c r="O5454" i="25"/>
  <c r="O5391" i="25"/>
  <c r="O5328" i="25"/>
  <c r="O5263" i="25"/>
  <c r="O5199" i="25"/>
  <c r="O5135" i="25"/>
  <c r="O5074" i="25"/>
  <c r="O5005" i="25"/>
  <c r="O4944" i="25"/>
  <c r="O4879" i="25"/>
  <c r="O4816" i="25"/>
  <c r="O4749" i="25"/>
  <c r="O4685" i="25"/>
  <c r="O4623" i="25"/>
  <c r="O4559" i="25"/>
  <c r="O4494" i="25"/>
  <c r="O4430" i="25"/>
  <c r="O4369" i="25"/>
  <c r="O4305" i="25"/>
  <c r="O4241" i="25"/>
  <c r="O4177" i="25"/>
  <c r="O4110" i="25"/>
  <c r="O4046" i="25"/>
  <c r="O3983" i="25"/>
  <c r="O3921" i="25"/>
  <c r="O3854" i="25"/>
  <c r="O3791" i="25"/>
  <c r="O3727" i="25"/>
  <c r="O3662" i="25"/>
  <c r="O3601" i="25"/>
  <c r="O3534" i="25"/>
  <c r="O3469" i="25"/>
  <c r="O3407" i="25"/>
  <c r="O3341" i="25"/>
  <c r="O3277" i="25"/>
  <c r="O3215" i="25"/>
  <c r="O3150" i="25"/>
  <c r="O3086" i="25"/>
  <c r="O3022" i="25"/>
  <c r="O2958" i="25"/>
  <c r="O2894" i="25"/>
  <c r="O2830" i="25"/>
  <c r="O2766" i="25"/>
  <c r="O2702" i="25"/>
  <c r="O2642" i="25"/>
  <c r="O2576" i="25"/>
  <c r="O2510" i="25"/>
  <c r="O2447" i="25"/>
  <c r="O2381" i="25"/>
  <c r="O2322" i="25"/>
  <c r="O2256" i="25"/>
  <c r="O2190" i="25"/>
  <c r="O2126" i="25"/>
  <c r="O2062" i="25"/>
  <c r="O1997" i="25"/>
  <c r="O1936" i="25"/>
  <c r="O1872" i="25"/>
  <c r="O1805" i="25"/>
  <c r="O1741" i="25"/>
  <c r="O1680" i="25"/>
  <c r="O1616" i="25"/>
  <c r="O1549" i="25"/>
  <c r="O1490" i="25"/>
  <c r="O1426" i="25"/>
  <c r="O1362" i="25"/>
  <c r="O1298" i="25"/>
  <c r="O1232" i="25"/>
  <c r="O1167" i="25"/>
  <c r="O1102" i="25"/>
  <c r="O1042" i="25"/>
  <c r="O975" i="25"/>
  <c r="O911" i="25"/>
  <c r="O847" i="25"/>
  <c r="O783" i="25"/>
  <c r="O719" i="25"/>
  <c r="O5990" i="25"/>
  <c r="O5742" i="25"/>
  <c r="O5978" i="25"/>
  <c r="O5915" i="25"/>
  <c r="O5850" i="25"/>
  <c r="O5787" i="25"/>
  <c r="O5723" i="25"/>
  <c r="O5659" i="25"/>
  <c r="O5597" i="25"/>
  <c r="O5529" i="25"/>
  <c r="O5467" i="25"/>
  <c r="O5371" i="25"/>
  <c r="O5292" i="25"/>
  <c r="O5211" i="25"/>
  <c r="O5099" i="25"/>
  <c r="O4844" i="25"/>
  <c r="EK7" i="3"/>
  <c r="EG7" i="3"/>
  <c r="EC7" i="3"/>
  <c r="DY7" i="3"/>
  <c r="DU7" i="3"/>
  <c r="DQ7" i="3"/>
  <c r="DM7" i="3"/>
  <c r="DI7" i="3"/>
  <c r="DE7" i="3"/>
  <c r="DA7" i="3"/>
  <c r="CW7" i="3"/>
  <c r="CS7" i="3"/>
  <c r="CO7" i="3"/>
  <c r="CK7" i="3"/>
  <c r="CG7" i="3"/>
  <c r="CC7" i="3"/>
  <c r="BY7" i="3"/>
  <c r="BU7" i="3"/>
  <c r="BQ7" i="3"/>
  <c r="BM7" i="3"/>
  <c r="BI7" i="3"/>
  <c r="BE7" i="3"/>
  <c r="BA7" i="3"/>
  <c r="AW7" i="3"/>
  <c r="AS7" i="3"/>
  <c r="AO7" i="3"/>
  <c r="AK7" i="3"/>
  <c r="AG7" i="3"/>
  <c r="AC7" i="3"/>
  <c r="Y7" i="3"/>
  <c r="U7" i="3"/>
  <c r="Q7" i="3"/>
  <c r="M7" i="3"/>
  <c r="I7" i="3"/>
  <c r="E7" i="3"/>
  <c r="EJ7" i="3"/>
  <c r="EF7" i="3"/>
  <c r="EB7" i="3"/>
  <c r="DX7" i="3"/>
  <c r="DT7" i="3"/>
  <c r="DP7" i="3"/>
  <c r="DL7" i="3"/>
  <c r="DH7" i="3"/>
  <c r="DD7" i="3"/>
  <c r="CZ7" i="3"/>
  <c r="CV7" i="3"/>
  <c r="CR7" i="3"/>
  <c r="CN7" i="3"/>
  <c r="CJ7" i="3"/>
  <c r="CF7" i="3"/>
  <c r="CB7" i="3"/>
  <c r="BX7" i="3"/>
  <c r="BT7" i="3"/>
  <c r="BP7" i="3"/>
  <c r="BL7" i="3"/>
  <c r="BH7" i="3"/>
  <c r="BD7" i="3"/>
  <c r="AZ7" i="3"/>
  <c r="AV7" i="3"/>
  <c r="AR7" i="3"/>
  <c r="AN7" i="3"/>
  <c r="AJ7" i="3"/>
  <c r="AF7" i="3"/>
  <c r="AB7" i="3"/>
  <c r="X7" i="3"/>
  <c r="T7" i="3"/>
  <c r="P7" i="3"/>
  <c r="L7" i="3"/>
  <c r="H7" i="3"/>
  <c r="D7" i="3"/>
  <c r="EM7" i="3"/>
  <c r="EI7" i="3"/>
  <c r="EE7" i="3"/>
  <c r="EA7" i="3"/>
  <c r="DW7" i="3"/>
  <c r="DS7" i="3"/>
  <c r="DO7" i="3"/>
  <c r="DK7" i="3"/>
  <c r="DG7" i="3"/>
  <c r="DC7" i="3"/>
  <c r="CY7" i="3"/>
  <c r="CU7" i="3"/>
  <c r="CQ7" i="3"/>
  <c r="CM7" i="3"/>
  <c r="CI7" i="3"/>
  <c r="CE7" i="3"/>
  <c r="CA7" i="3"/>
  <c r="BW7" i="3"/>
  <c r="BS7" i="3"/>
  <c r="BO7" i="3"/>
  <c r="BK7" i="3"/>
  <c r="BG7" i="3"/>
  <c r="BC7" i="3"/>
  <c r="AY7" i="3"/>
  <c r="AU7" i="3"/>
  <c r="AQ7" i="3"/>
  <c r="AM7" i="3"/>
  <c r="AI7" i="3"/>
  <c r="AE7" i="3"/>
  <c r="AA7" i="3"/>
  <c r="W7" i="3"/>
  <c r="S7" i="3"/>
  <c r="O7" i="3"/>
  <c r="K7" i="3"/>
  <c r="G7" i="3"/>
  <c r="C7" i="3"/>
  <c r="EL7" i="3"/>
  <c r="EH7" i="3"/>
  <c r="ED7" i="3"/>
  <c r="DZ7" i="3"/>
  <c r="DV7" i="3"/>
  <c r="DR7" i="3"/>
  <c r="DN7" i="3"/>
  <c r="DJ7" i="3"/>
  <c r="DF7" i="3"/>
  <c r="DB7" i="3"/>
  <c r="CX7" i="3"/>
  <c r="CT7" i="3"/>
  <c r="CP7" i="3"/>
  <c r="CL7" i="3"/>
  <c r="CH7" i="3"/>
  <c r="CD7" i="3"/>
  <c r="BZ7" i="3"/>
  <c r="BV7" i="3"/>
  <c r="BR7" i="3"/>
  <c r="BN7" i="3"/>
  <c r="BJ7" i="3"/>
  <c r="BF7" i="3"/>
  <c r="BB7" i="3"/>
  <c r="AX7" i="3"/>
  <c r="AT7" i="3"/>
  <c r="AP7" i="3"/>
  <c r="AL7" i="3"/>
  <c r="AH7" i="3"/>
  <c r="AD7" i="3"/>
  <c r="Z7" i="3"/>
  <c r="V7" i="3"/>
  <c r="R7" i="3"/>
  <c r="N7" i="3"/>
  <c r="J7" i="3"/>
  <c r="F7" i="3"/>
  <c r="O3" i="25" l="1"/>
  <c r="D158" i="26"/>
  <c r="D162" i="26"/>
  <c r="D166" i="26"/>
  <c r="D170" i="26"/>
  <c r="D174" i="26"/>
  <c r="D178" i="26"/>
  <c r="D182" i="26"/>
  <c r="D186" i="26"/>
  <c r="D190" i="26"/>
  <c r="D194" i="26"/>
  <c r="D157" i="26"/>
  <c r="D161" i="26"/>
  <c r="D165" i="26"/>
  <c r="D169" i="26"/>
  <c r="D173" i="26"/>
  <c r="D177" i="26"/>
  <c r="D181" i="26"/>
  <c r="D185" i="26"/>
  <c r="D189" i="26"/>
  <c r="D193" i="26"/>
  <c r="D160" i="26"/>
  <c r="D164" i="26"/>
  <c r="D168" i="26"/>
  <c r="D176" i="26"/>
  <c r="D180" i="26"/>
  <c r="D184" i="26"/>
  <c r="D192" i="26"/>
  <c r="D11" i="26"/>
  <c r="D24" i="26"/>
  <c r="D25" i="26"/>
  <c r="D53" i="26"/>
  <c r="D54" i="26"/>
  <c r="D26" i="26"/>
  <c r="D27" i="26"/>
  <c r="D12" i="26"/>
  <c r="D13" i="26"/>
  <c r="D17" i="26"/>
  <c r="D28" i="26"/>
  <c r="D56" i="26"/>
  <c r="D14" i="26"/>
  <c r="D20" i="26"/>
  <c r="D21" i="26"/>
  <c r="D29" i="26"/>
  <c r="D30" i="26"/>
  <c r="D31" i="26"/>
  <c r="D22" i="26"/>
  <c r="D75" i="26"/>
  <c r="D32" i="26"/>
  <c r="D33" i="26"/>
  <c r="D15" i="26"/>
  <c r="D100" i="26"/>
  <c r="D86" i="26"/>
  <c r="D77" i="26"/>
  <c r="D23" i="26"/>
  <c r="D34" i="26"/>
  <c r="D35" i="26"/>
  <c r="D36" i="26"/>
  <c r="D101" i="26"/>
  <c r="D18" i="26"/>
  <c r="D37" i="26"/>
  <c r="D38" i="26"/>
  <c r="D64" i="26"/>
  <c r="D78" i="26"/>
  <c r="D39" i="26"/>
  <c r="D117" i="26"/>
  <c r="D50" i="26"/>
  <c r="D55" i="26"/>
  <c r="D65" i="26"/>
  <c r="D102" i="26"/>
  <c r="D62" i="26"/>
  <c r="D19" i="26"/>
  <c r="D40" i="26"/>
  <c r="D57" i="26"/>
  <c r="D112" i="26"/>
  <c r="D79" i="26"/>
  <c r="D41" i="26"/>
  <c r="D90" i="26"/>
  <c r="D51" i="26"/>
  <c r="D52" i="26"/>
  <c r="D42" i="26"/>
  <c r="D43" i="26"/>
  <c r="D99" i="26"/>
  <c r="D113" i="26"/>
  <c r="D58" i="26"/>
  <c r="D80" i="26"/>
  <c r="D66" i="26"/>
  <c r="D63" i="26"/>
  <c r="D103" i="26"/>
  <c r="D59" i="26"/>
  <c r="D48" i="26"/>
  <c r="D87" i="26"/>
  <c r="D67" i="26"/>
  <c r="D81" i="26"/>
  <c r="D114" i="26"/>
  <c r="D82" i="26"/>
  <c r="D130" i="26"/>
  <c r="D91" i="26"/>
  <c r="D104" i="26"/>
  <c r="D139" i="26"/>
  <c r="D68" i="26"/>
  <c r="D92" i="26"/>
  <c r="D88" i="26"/>
  <c r="D89" i="26"/>
  <c r="D60" i="26"/>
  <c r="D105" i="26"/>
  <c r="D106" i="26"/>
  <c r="D49" i="26"/>
  <c r="D141" i="26"/>
  <c r="D47" i="26"/>
  <c r="D93" i="26"/>
  <c r="D94" i="26"/>
  <c r="D118" i="26"/>
  <c r="D163" i="26"/>
  <c r="D179" i="26"/>
  <c r="D195" i="26"/>
  <c r="D167" i="26"/>
  <c r="D183" i="26"/>
  <c r="D69" i="26"/>
  <c r="D76" i="26"/>
  <c r="D107" i="26"/>
  <c r="D108" i="26"/>
  <c r="D119" i="26"/>
  <c r="D44" i="26"/>
  <c r="D45" i="26"/>
  <c r="D16" i="26"/>
  <c r="D115" i="26"/>
  <c r="D83" i="26"/>
  <c r="D140" i="26"/>
  <c r="D120" i="26"/>
  <c r="D121" i="26"/>
  <c r="D95" i="26"/>
  <c r="D131" i="26"/>
  <c r="D96" i="26"/>
  <c r="D172" i="26"/>
  <c r="D61" i="26"/>
  <c r="D84" i="26"/>
  <c r="D70" i="26"/>
  <c r="D97" i="26"/>
  <c r="D133" i="26"/>
  <c r="D134" i="26"/>
  <c r="D135" i="26"/>
  <c r="D98" i="26"/>
  <c r="D85" i="26"/>
  <c r="D136" i="26"/>
  <c r="D137" i="26"/>
  <c r="D142" i="26"/>
  <c r="D109" i="26"/>
  <c r="D110" i="26"/>
  <c r="D122" i="26"/>
  <c r="D71" i="26"/>
  <c r="D72" i="26"/>
  <c r="D149" i="26"/>
  <c r="D111" i="26"/>
  <c r="D123" i="26"/>
  <c r="D124" i="26"/>
  <c r="D143" i="26"/>
  <c r="D144" i="26"/>
  <c r="D73" i="26"/>
  <c r="D126" i="26"/>
  <c r="D145" i="26"/>
  <c r="D138" i="26"/>
  <c r="D150" i="26"/>
  <c r="D127" i="26"/>
  <c r="D151" i="26"/>
  <c r="D153" i="26"/>
  <c r="D146" i="26"/>
  <c r="D128" i="26"/>
  <c r="D155" i="26"/>
  <c r="D154" i="26"/>
  <c r="D129" i="26"/>
  <c r="D74" i="26"/>
  <c r="D46" i="26"/>
  <c r="D171" i="26"/>
  <c r="D187" i="26"/>
  <c r="D159" i="26"/>
  <c r="D175" i="26"/>
  <c r="D191" i="26"/>
  <c r="EN7" i="3"/>
  <c r="D132" i="26" s="1"/>
  <c r="D188" i="26" l="1"/>
  <c r="D148" i="26"/>
  <c r="D156" i="26"/>
  <c r="D116" i="26"/>
  <c r="EO7" i="3"/>
  <c r="D152" i="26" s="1"/>
  <c r="EP7" i="3" l="1"/>
  <c r="D147" i="26" s="1"/>
  <c r="EQ7" i="3" l="1"/>
  <c r="D125" i="26" s="1"/>
  <c r="ER7" i="3" l="1"/>
  <c r="D196" i="26" s="1"/>
</calcChain>
</file>

<file path=xl/sharedStrings.xml><?xml version="1.0" encoding="utf-8"?>
<sst xmlns="http://schemas.openxmlformats.org/spreadsheetml/2006/main" count="49742" uniqueCount="6409">
  <si>
    <t>newnode_veryHeavySolids</t>
  </si>
  <si>
    <t>newnode_heavierSolids</t>
  </si>
  <si>
    <t>newnode_heavySolids</t>
  </si>
  <si>
    <t>newnode_advancedSolids</t>
  </si>
  <si>
    <t>newnode_generalSolids</t>
  </si>
  <si>
    <t>newnode_lifeSupportRecycle</t>
  </si>
  <si>
    <t>newnode_lifeSupportRecycleLarge</t>
  </si>
  <si>
    <t>newnode_lifeContainersLarge</t>
  </si>
  <si>
    <t>newnode_lifeContainersMedium</t>
  </si>
  <si>
    <t>newnode_lifeSupport</t>
  </si>
  <si>
    <t>newnode_smallChutes</t>
  </si>
  <si>
    <t>newnode_hugeHeatshields</t>
  </si>
  <si>
    <t>newnode_largeHeatshields</t>
  </si>
  <si>
    <t>newnode_radialChutes</t>
  </si>
  <si>
    <t>newnode_largeChutes</t>
  </si>
  <si>
    <t>newnode_heavierStructures</t>
  </si>
  <si>
    <t>newnode_heavyStructures</t>
  </si>
  <si>
    <t>newnode_tinyAvantGarde</t>
  </si>
  <si>
    <t>newnode_largerHybridThrust</t>
  </si>
  <si>
    <t>newnode_largeHybridThrust</t>
  </si>
  <si>
    <t>newnode_hybridThrust</t>
  </si>
  <si>
    <t>newnode_hugeNobleStorage</t>
  </si>
  <si>
    <t>newnode_regularNoblePropulsion</t>
  </si>
  <si>
    <t>newnode_heavierFission</t>
  </si>
  <si>
    <t>newnode_largePlasmaThrust</t>
  </si>
  <si>
    <t>newnode_heatshields</t>
  </si>
  <si>
    <t>newnode_basicCommunications</t>
  </si>
  <si>
    <t>newnode_dishAntennas</t>
  </si>
  <si>
    <t>newnode_surfaceHabitation</t>
  </si>
  <si>
    <t>newnode_experimentalFission</t>
  </si>
  <si>
    <t>newnode_logic</t>
  </si>
  <si>
    <t>newnode_materialsInvestigations</t>
  </si>
  <si>
    <t>newnode_basicAeroframeVariants</t>
  </si>
  <si>
    <t>newnode_advancedAeroframeVariants</t>
  </si>
  <si>
    <t>newnode_heavyAeroframeVariants</t>
  </si>
  <si>
    <t>newnode_heavierAeroframeVariants</t>
  </si>
  <si>
    <t>newnode_advReactionControls</t>
  </si>
  <si>
    <t>newnode_advancedAerospaceframes</t>
  </si>
  <si>
    <t>newnode_heavierAerospaceframes</t>
  </si>
  <si>
    <t>newnode_heavyAerospaceframes</t>
  </si>
  <si>
    <t>newnode_compoundRocketry</t>
  </si>
  <si>
    <t>newnode_interstellarTechUHEPhysics</t>
  </si>
  <si>
    <t>newnode_interstellarTechAccelerator</t>
  </si>
  <si>
    <t>newnode_interstellarTechAntimatterPower</t>
  </si>
  <si>
    <t>newnode_interstellarTechFusionPower</t>
  </si>
  <si>
    <t>newnode_probeRockets</t>
  </si>
  <si>
    <t>newnode_jetPropulsion</t>
  </si>
  <si>
    <t>newnode_resourceDiscovery</t>
  </si>
  <si>
    <t>newnode_resourceProduction</t>
  </si>
  <si>
    <t>newnode_largeResourceProduction</t>
  </si>
  <si>
    <t>newnode_liquidRockets</t>
  </si>
  <si>
    <t>newnode_spaceHabitation</t>
  </si>
  <si>
    <t>newnode_poleAntennas</t>
  </si>
  <si>
    <t>newnode_advPoleAntennas</t>
  </si>
  <si>
    <t>newnode_longRangeDishAntennas</t>
  </si>
  <si>
    <t>newnode_plasmaThrust</t>
  </si>
  <si>
    <t>newnode_kerbolarVoltaics</t>
  </si>
  <si>
    <t>newnode_advKerbolarVoltaics</t>
  </si>
  <si>
    <t>newnode_largeKerbolarVoltaics</t>
  </si>
  <si>
    <t>newnode_largerKerbolarVoltaics</t>
  </si>
  <si>
    <t>newnode_veryLargerElectrics</t>
  </si>
  <si>
    <t>newnode_superLargeElectrics</t>
  </si>
  <si>
    <t>newnode_heavyFission</t>
  </si>
  <si>
    <t>newnode_noblePropulsion</t>
  </si>
  <si>
    <t>newnode_veryLargeNobleStorage</t>
  </si>
  <si>
    <t>newnode_advancedAvantGarde</t>
  </si>
  <si>
    <t>newnode_heavyAvantGarde</t>
  </si>
  <si>
    <t>newnode_generalAvantGarde</t>
  </si>
  <si>
    <t>newnode_heavierAvantGarde</t>
  </si>
  <si>
    <t>newnode_veryHeavyAvantGarde</t>
  </si>
  <si>
    <t>newnode_orbitalStructures</t>
  </si>
  <si>
    <t>newnode_elementalStructures</t>
  </si>
  <si>
    <t>newnode_heavyOrbitalStructures</t>
  </si>
  <si>
    <t>newnode_heavierOrbitalStructures</t>
  </si>
  <si>
    <t>newnode_smallRobotics</t>
  </si>
  <si>
    <t>newnode_standardRobotics</t>
  </si>
  <si>
    <t>newnode_largeRobotics</t>
  </si>
  <si>
    <t>newnode_resourceStorage</t>
  </si>
  <si>
    <t>newnode_advResourceDiscovery</t>
  </si>
  <si>
    <t>newnode_largeResourceStorage</t>
  </si>
  <si>
    <t>newnode_largerResourceStorage</t>
  </si>
  <si>
    <t>newnode_basicScienceTechnology</t>
  </si>
  <si>
    <t>newnode_atmosphericScienceTechnology</t>
  </si>
  <si>
    <t>newnode_planetaryScienceTechnology</t>
  </si>
  <si>
    <t>newnode_veryLargeHeatshields</t>
  </si>
  <si>
    <t>newnode_advWinching</t>
  </si>
  <si>
    <t>newnode_heavyIntegratedRocketry</t>
  </si>
  <si>
    <t>newnode_heavierIntegratedRocketry</t>
  </si>
  <si>
    <t>newnode_veryHeavyIntegratedRocketry</t>
  </si>
  <si>
    <t>newnode_advancedIntegratedRocketry</t>
  </si>
  <si>
    <t>newnode_advancedCompoundRocketry</t>
  </si>
  <si>
    <t>newnode_veryLongRangeDishAntenna</t>
  </si>
  <si>
    <t>node8_nanolathing</t>
  </si>
  <si>
    <t>node8_automation</t>
  </si>
  <si>
    <t>node8_robotics</t>
  </si>
  <si>
    <t>node8_experimentalMotors</t>
  </si>
  <si>
    <t>node8_experimentalScience</t>
  </si>
  <si>
    <t>node8_experimentalAerodynamics</t>
  </si>
  <si>
    <t>node8_experimentalElectrics</t>
  </si>
  <si>
    <t>node8_aerospaceTech</t>
  </si>
  <si>
    <t>node8_experimentalRocketry</t>
  </si>
  <si>
    <t>node6_advAerodynamics</t>
  </si>
  <si>
    <t>node7_advScienceTech</t>
  </si>
  <si>
    <t>node7_advUnmanned</t>
  </si>
  <si>
    <t>node7_specializedElectrics</t>
  </si>
  <si>
    <t>node7_largeprobes</t>
  </si>
  <si>
    <t>node7_hypersonicFlight</t>
  </si>
  <si>
    <t>node7_advancedMotors</t>
  </si>
  <si>
    <t>node6_advMetalWorks</t>
  </si>
  <si>
    <t>node6_largeControl</t>
  </si>
  <si>
    <t>node6_unmannedTech</t>
  </si>
  <si>
    <t>node6_highAltitudeFlight</t>
  </si>
  <si>
    <t>node6_electronics</t>
  </si>
  <si>
    <t>node6_largeElectrics</t>
  </si>
  <si>
    <t>node5_supersonicFlight</t>
  </si>
  <si>
    <t>node7_veryHeavyRocketry</t>
  </si>
  <si>
    <t>node6_ionPropulsion</t>
  </si>
  <si>
    <t>node6_nuclearPropulsion</t>
  </si>
  <si>
    <t>node6_fieldScience</t>
  </si>
  <si>
    <t>node7_composites</t>
  </si>
  <si>
    <t>node7_heavyAerodynamics</t>
  </si>
  <si>
    <t>node7_metaMaterials</t>
  </si>
  <si>
    <t>node5_advLanding</t>
  </si>
  <si>
    <t>node4_aerodynamicSystems</t>
  </si>
  <si>
    <t>node5_specializedConstruction</t>
  </si>
  <si>
    <t>node5_heavierRocketry</t>
  </si>
  <si>
    <t>node5_specializedControl</t>
  </si>
  <si>
    <t>node5_advElectrics</t>
  </si>
  <si>
    <t>node5_precisionEngineering</t>
  </si>
  <si>
    <t>node5_advExploration</t>
  </si>
  <si>
    <t>node4_fuelSystems</t>
  </si>
  <si>
    <t>node4_heavyRocketry</t>
  </si>
  <si>
    <t>node4_landing</t>
  </si>
  <si>
    <t>node4_spaceExploration</t>
  </si>
  <si>
    <t>node4_electrics</t>
  </si>
  <si>
    <t>node4_advFlightControl</t>
  </si>
  <si>
    <t>node4_advConstruction</t>
  </si>
  <si>
    <t>node3_flightControl</t>
  </si>
  <si>
    <t>node3_generalConstruction</t>
  </si>
  <si>
    <t>node3_scienceTech</t>
  </si>
  <si>
    <t>node3_advRocketry</t>
  </si>
  <si>
    <t>node2_stability</t>
  </si>
  <si>
    <t>node1_basicRocketry</t>
  </si>
  <si>
    <t>node2_survivability</t>
  </si>
  <si>
    <t>node2_generalRocketry</t>
  </si>
  <si>
    <t>node0_start</t>
  </si>
  <si>
    <t>newTech_veryHeavySolids</t>
  </si>
  <si>
    <t>newTech_heavierSolids</t>
  </si>
  <si>
    <t>newTech_heavySolids</t>
  </si>
  <si>
    <t>newTech_advancedSolids</t>
  </si>
  <si>
    <t>newTech_generalSolids</t>
  </si>
  <si>
    <t>newTech_lifeSupportRecycle</t>
  </si>
  <si>
    <t>newTech_lifeSupportRecycleLarge</t>
  </si>
  <si>
    <t>newTech_lifeContainersLarge</t>
  </si>
  <si>
    <t>newTech_lifeContainersMedium</t>
  </si>
  <si>
    <t>newTech_lifeSupport</t>
  </si>
  <si>
    <t>newTech_smallChutes</t>
  </si>
  <si>
    <t>newTech_hugeHeatshields</t>
  </si>
  <si>
    <t>newTech_largeHeatshields</t>
  </si>
  <si>
    <t>newTech_radialChutes</t>
  </si>
  <si>
    <t>newTech_largeChutes</t>
  </si>
  <si>
    <t>newTech_heavierStructures</t>
  </si>
  <si>
    <t>newTech_heavyStructures</t>
  </si>
  <si>
    <t>newTech_tinyAvantGarde</t>
  </si>
  <si>
    <t>newTech_largerHybridThrust</t>
  </si>
  <si>
    <t>newTech_largeHybridThrust</t>
  </si>
  <si>
    <t>newTech_hybridThrust</t>
  </si>
  <si>
    <t>newTech_hugeNobleStorage</t>
  </si>
  <si>
    <t>newTech_regularNoblePropulsion</t>
  </si>
  <si>
    <t>newTech_heavierFission</t>
  </si>
  <si>
    <t>newTech_largePlasmaThrust</t>
  </si>
  <si>
    <t>newTech_heatshields</t>
  </si>
  <si>
    <t>newTech_basicCommunications</t>
  </si>
  <si>
    <t>newTech_dishAntennas</t>
  </si>
  <si>
    <t>newTech_surfaceHabitation</t>
  </si>
  <si>
    <t>newTech_experimentalFission</t>
  </si>
  <si>
    <t>newTech_logic</t>
  </si>
  <si>
    <t>newTech_materialsInvestigations</t>
  </si>
  <si>
    <t>newTech_basicAeroframeVariants</t>
  </si>
  <si>
    <t>newTech_advancedAeroframeVariants</t>
  </si>
  <si>
    <t>newTech_heavyAeroframeVariants</t>
  </si>
  <si>
    <t>newTech_heavierAeroframeVariants</t>
  </si>
  <si>
    <t>newTech_advReactionControls</t>
  </si>
  <si>
    <t>newTech_advancedAerospaceframes</t>
  </si>
  <si>
    <t>newTech_heavierAerospaceframes</t>
  </si>
  <si>
    <t>newTech_heavyAerospaceframes</t>
  </si>
  <si>
    <t>newTech_compoundRocketry</t>
  </si>
  <si>
    <t>interstellarTechUHEPhysics</t>
  </si>
  <si>
    <t>interstellarTechAccelerator</t>
  </si>
  <si>
    <t>interstellarTechAntimatterPower</t>
  </si>
  <si>
    <t>interstellarTechFusionPower</t>
  </si>
  <si>
    <t>newTech_probeRockets</t>
  </si>
  <si>
    <t>newTech_jetPropulsion</t>
  </si>
  <si>
    <t>newTech_resourceDiscovery</t>
  </si>
  <si>
    <t>newTech_resourceProduction</t>
  </si>
  <si>
    <t>newTech_largeResourceProduction</t>
  </si>
  <si>
    <t>newTech_liquidRockets</t>
  </si>
  <si>
    <t>newTech_spaceHabitation</t>
  </si>
  <si>
    <t>newTech_poleAntennas</t>
  </si>
  <si>
    <t>newTech_advPoleAntennas</t>
  </si>
  <si>
    <t>newTech_longRangeDishAntennas</t>
  </si>
  <si>
    <t>newTech_plasmaThrust</t>
  </si>
  <si>
    <t>newTech_kerbolarVoltaics</t>
  </si>
  <si>
    <t>newTech_advKerbolarVoltaics</t>
  </si>
  <si>
    <t>newTech_largeKerbolarVoltaics</t>
  </si>
  <si>
    <t>newTech_largerKerbolarVoltaics</t>
  </si>
  <si>
    <t>newTech_veryLargerElectrics</t>
  </si>
  <si>
    <t>newTech_superLargeElectrics</t>
  </si>
  <si>
    <t>newTech_heavyFission</t>
  </si>
  <si>
    <t>newTech_noblePropulsion</t>
  </si>
  <si>
    <t>newTech_veryLargeNobleStorage</t>
  </si>
  <si>
    <t>newTech_advancedAvantGarde</t>
  </si>
  <si>
    <t>newTech_heavyAvantGarde</t>
  </si>
  <si>
    <t>newTech_generalAvantGarde</t>
  </si>
  <si>
    <t>newTech_heavierAvantGarde</t>
  </si>
  <si>
    <t>newTech_veryHeavyAvantGarde</t>
  </si>
  <si>
    <t>newTech_orbitalStructures</t>
  </si>
  <si>
    <t>newTech_elementalStructures</t>
  </si>
  <si>
    <t>newTech_heavyOrbitalStructures</t>
  </si>
  <si>
    <t>newTech_heavierOrbitalStructures</t>
  </si>
  <si>
    <t>newTech_smallRobotics</t>
  </si>
  <si>
    <t>newTech_standardRobotics</t>
  </si>
  <si>
    <t>newTech_largeRobotics</t>
  </si>
  <si>
    <t>newTech_resourceStorage</t>
  </si>
  <si>
    <t>newTech_advResourceDiscovery</t>
  </si>
  <si>
    <t>newTech_largeResourceStorage</t>
  </si>
  <si>
    <t>newTech_largerResourceStorage</t>
  </si>
  <si>
    <t>newTech_basicScienceTechnology</t>
  </si>
  <si>
    <t>newTech_atmosphericScienceTechnology</t>
  </si>
  <si>
    <t>newTech_planetaryScienceTechnology</t>
  </si>
  <si>
    <t>newTech_veryLargeHeatshields</t>
  </si>
  <si>
    <t>newTech_advWinching</t>
  </si>
  <si>
    <t>newTech_heavyIntegratedRocketry</t>
  </si>
  <si>
    <t>newTech_heavierIntegratedRocketry</t>
  </si>
  <si>
    <t>newTech_veryHeavyIntegratedRocketry</t>
  </si>
  <si>
    <t>newTech_advancedIntegratedRocketry</t>
  </si>
  <si>
    <t>newTech_advancedCompoundRocketry</t>
  </si>
  <si>
    <t>newTech_veryLongRangeDishAntenna</t>
  </si>
  <si>
    <t>nanolathing</t>
  </si>
  <si>
    <t>automation</t>
  </si>
  <si>
    <t>robotics</t>
  </si>
  <si>
    <t>experimentalMotors</t>
  </si>
  <si>
    <t>experimentalScience</t>
  </si>
  <si>
    <t>experimentalAerodynamics</t>
  </si>
  <si>
    <t>experimentalElectrics</t>
  </si>
  <si>
    <t>aerospaceTech</t>
  </si>
  <si>
    <t>experimentalRocketry</t>
  </si>
  <si>
    <t>advAerodynamics</t>
  </si>
  <si>
    <t>advScienceTech</t>
  </si>
  <si>
    <t>advUnmanned</t>
  </si>
  <si>
    <t>specializedElectrics</t>
  </si>
  <si>
    <t>largeProbes</t>
  </si>
  <si>
    <t>hypersonicFlight</t>
  </si>
  <si>
    <t>advancedMotors</t>
  </si>
  <si>
    <t>advMetalworks</t>
  </si>
  <si>
    <t>largeControl</t>
  </si>
  <si>
    <t>unmannedTech</t>
  </si>
  <si>
    <t>highAltitudeFlight</t>
  </si>
  <si>
    <t>electronics</t>
  </si>
  <si>
    <t>largeElectrics</t>
  </si>
  <si>
    <t>supersonicFlight</t>
  </si>
  <si>
    <t>veryHeavyRocketry</t>
  </si>
  <si>
    <t>ionPropulsion</t>
  </si>
  <si>
    <t>nuclearPropulsion</t>
  </si>
  <si>
    <t>fieldScience</t>
  </si>
  <si>
    <t>composites</t>
  </si>
  <si>
    <t>heavyAerodynamics</t>
  </si>
  <si>
    <t>metaMaterials</t>
  </si>
  <si>
    <t>advLanding</t>
  </si>
  <si>
    <t>aerodynamicSystems</t>
  </si>
  <si>
    <t>specializedConstruction</t>
  </si>
  <si>
    <t>heavierRocketry</t>
  </si>
  <si>
    <t>specializedControl</t>
  </si>
  <si>
    <t>advElectrics</t>
  </si>
  <si>
    <t>precisionEngineering</t>
  </si>
  <si>
    <t>advExploration</t>
  </si>
  <si>
    <t>fuelSystems</t>
  </si>
  <si>
    <t>heavyRocketry</t>
  </si>
  <si>
    <t>landing</t>
  </si>
  <si>
    <t>spaceExploration</t>
  </si>
  <si>
    <t>electrics</t>
  </si>
  <si>
    <t>advFlightControl</t>
  </si>
  <si>
    <t>advConstruction</t>
  </si>
  <si>
    <t>flightControl</t>
  </si>
  <si>
    <t>generalConstruction</t>
  </si>
  <si>
    <t>scienceTech</t>
  </si>
  <si>
    <t>advRocketry</t>
  </si>
  <si>
    <t>stability</t>
  </si>
  <si>
    <t>basicRocketry</t>
  </si>
  <si>
    <t>survivability</t>
  </si>
  <si>
    <t>generalRocketry</t>
  </si>
  <si>
    <t>start</t>
  </si>
  <si>
    <t>x</t>
  </si>
  <si>
    <t>y</t>
  </si>
  <si>
    <t>z</t>
  </si>
  <si>
    <t>VERYHEAVYROCKETRY</t>
  </si>
  <si>
    <t>HEAVIERROCKETRY</t>
  </si>
  <si>
    <t>HEAVYROCKETRY</t>
  </si>
  <si>
    <t>ADVROCKETRY</t>
  </si>
  <si>
    <t>GENERALROCKETRY</t>
  </si>
  <si>
    <t>SPECIALIZEDELECTRICS</t>
  </si>
  <si>
    <t>EXPERIMENTALMOTORS</t>
  </si>
  <si>
    <t>SURVIVABILITY</t>
  </si>
  <si>
    <t>COMPOSITES</t>
  </si>
  <si>
    <t>ADVCONSTRUCTION</t>
  </si>
  <si>
    <t>BASICROCKETRY</t>
  </si>
  <si>
    <t>ADVSCIENCETECH</t>
  </si>
  <si>
    <t>IONPROPULSION</t>
  </si>
  <si>
    <t>NUCLEARPROPULSION</t>
  </si>
  <si>
    <t>GENERALCONSTRUCTION</t>
  </si>
  <si>
    <t>ADVUNMANNED</t>
  </si>
  <si>
    <t>AEROSPACETECH</t>
  </si>
  <si>
    <t>HIGHALTITUDEFLIGHT</t>
  </si>
  <si>
    <t>SUPERSONICFLIGHT</t>
  </si>
  <si>
    <t>HYPERSONICFLIGHT</t>
  </si>
  <si>
    <t>FUELSYSTEMS</t>
  </si>
  <si>
    <t>ADVAERODYNAMICS</t>
  </si>
  <si>
    <t>EXPERIMENTALSCIENCE</t>
  </si>
  <si>
    <t>EXPERIMENTALELECTRICS</t>
  </si>
  <si>
    <t>BASICPROBES</t>
  </si>
  <si>
    <t>SPECIALIZEDCONSTRUCTION</t>
  </si>
  <si>
    <t>LARGEELECTRICS</t>
  </si>
  <si>
    <t>ADVELECTRICS</t>
  </si>
  <si>
    <t>ROBOTICS</t>
  </si>
  <si>
    <t>SCIENCETECH</t>
  </si>
  <si>
    <t>METAMATERIALS</t>
  </si>
  <si>
    <t>AUTOMATION</t>
  </si>
  <si>
    <t>EXPERIMENTALAERODYNAMICS</t>
  </si>
  <si>
    <t>EXPERIMENTALROCKETRY</t>
  </si>
  <si>
    <t>FIELDSCIENCE</t>
  </si>
  <si>
    <t>ADVMETALWORKS</t>
  </si>
  <si>
    <t>LARGECONTROL</t>
  </si>
  <si>
    <t>UNMANNEDTECH</t>
  </si>
  <si>
    <t>ELECTRONICS</t>
  </si>
  <si>
    <t>HEAVYAERODYNAMICS</t>
  </si>
  <si>
    <t>LANDING</t>
  </si>
  <si>
    <t>AERODYNAMICSYSTEMS</t>
  </si>
  <si>
    <t>SPECIALIZEDCONTROL</t>
  </si>
  <si>
    <t>PRECISIONENGINEERING</t>
  </si>
  <si>
    <t>ADVEXPLORATION</t>
  </si>
  <si>
    <t>ADVLANDING</t>
  </si>
  <si>
    <t>EVATECH</t>
  </si>
  <si>
    <t>ELECTRICS</t>
  </si>
  <si>
    <t>ADVFLIGHTCONTROL</t>
  </si>
  <si>
    <t>FLIGHTCONTROL</t>
  </si>
  <si>
    <t>STABILITY</t>
  </si>
  <si>
    <t>START</t>
  </si>
  <si>
    <t>cost</t>
  </si>
  <si>
    <t>Logistics</t>
  </si>
  <si>
    <t>Heatshields</t>
  </si>
  <si>
    <t>Logic</t>
  </si>
  <si>
    <t>Aerospaceframes</t>
  </si>
  <si>
    <t>Nanolathing</t>
  </si>
  <si>
    <t>Electronics</t>
  </si>
  <si>
    <t>Landing</t>
  </si>
  <si>
    <t>Miniaturization</t>
  </si>
  <si>
    <t>Start</t>
  </si>
  <si>
    <t>Very Heavy Solid Booster Motors</t>
  </si>
  <si>
    <t>Heavier Solid Rocket Motors</t>
  </si>
  <si>
    <t>Heavy Solid Booster Motors</t>
  </si>
  <si>
    <t>Advanced Solid Booster Motors</t>
  </si>
  <si>
    <t>General Solid Booster Motors</t>
  </si>
  <si>
    <t>Logistics Reusability</t>
  </si>
  <si>
    <t>Large Logistics Reusability</t>
  </si>
  <si>
    <t>Large Logistics Containers</t>
  </si>
  <si>
    <t>Logistics Containers</t>
  </si>
  <si>
    <t>Small Nodial Parachutes</t>
  </si>
  <si>
    <t>Huge Heatshields</t>
  </si>
  <si>
    <t>Large Heatshields</t>
  </si>
  <si>
    <t>Radial parachutes</t>
  </si>
  <si>
    <t>Large Nodial Parachutes</t>
  </si>
  <si>
    <t>Heavier Elemental Structures</t>
  </si>
  <si>
    <t>Heavy Elemental Structures</t>
  </si>
  <si>
    <t>Miniature Avant Garde Rocketry</t>
  </si>
  <si>
    <t>Larger Hybrid Propulsion</t>
  </si>
  <si>
    <t>Large Hybrid Propulsion</t>
  </si>
  <si>
    <t>Hybrid Propulsion</t>
  </si>
  <si>
    <t>Extra Noble Containers</t>
  </si>
  <si>
    <t>Regular Noble Gas Ion Propulsion</t>
  </si>
  <si>
    <t>Heavier Fission Power</t>
  </si>
  <si>
    <t>Large Hydrogen Propulsion</t>
  </si>
  <si>
    <t>Basic Communications</t>
  </si>
  <si>
    <t>Dish Antennas</t>
  </si>
  <si>
    <t>Extrakerestrial Habitation</t>
  </si>
  <si>
    <t>Intro to Nuclear Physics</t>
  </si>
  <si>
    <t>Materials Investigations</t>
  </si>
  <si>
    <t>Basic Aeroframe Variants</t>
  </si>
  <si>
    <t>Advanced Aeroframe Variants</t>
  </si>
  <si>
    <t>Heavy Aeroframe Variants</t>
  </si>
  <si>
    <t>Specialized Aeroframe Variants</t>
  </si>
  <si>
    <t>Advanced Hypergolic Systems</t>
  </si>
  <si>
    <t>Heavy Aerospaceframes</t>
  </si>
  <si>
    <t>Advanced Aerospaceframes</t>
  </si>
  <si>
    <t>Compound Rocketry</t>
  </si>
  <si>
    <t>Negative Energy Physics</t>
  </si>
  <si>
    <t>Particle Accelerators</t>
  </si>
  <si>
    <t>Antimatter Power</t>
  </si>
  <si>
    <t>Fusion Power</t>
  </si>
  <si>
    <t>Miniature Rocketry</t>
  </si>
  <si>
    <t>Basic Jet Propulsion Aeroframes</t>
  </si>
  <si>
    <t>Resource Discovery Methods</t>
  </si>
  <si>
    <t>Resource Production Methods</t>
  </si>
  <si>
    <t>Large Resource Production</t>
  </si>
  <si>
    <t>Basic Liquid Fuel Rocketry</t>
  </si>
  <si>
    <t>Vacuusphere Habitation</t>
  </si>
  <si>
    <t>Dipole Antennas</t>
  </si>
  <si>
    <t>Advanced Dipol Antennas</t>
  </si>
  <si>
    <t>Long Range Dish Antennas</t>
  </si>
  <si>
    <t>Hydrogen Propulsion</t>
  </si>
  <si>
    <t>Basic Kerbolar Voltaic Cells</t>
  </si>
  <si>
    <t>Advanced Kerbolar Voltaics</t>
  </si>
  <si>
    <t>Large Kerbolar Voltaics</t>
  </si>
  <si>
    <t>Larger Kerbolar Voltaics</t>
  </si>
  <si>
    <t>Very Large Electrics</t>
  </si>
  <si>
    <t>Super Large Electrics</t>
  </si>
  <si>
    <t>Heavy Fission Power</t>
  </si>
  <si>
    <t>Large Noble Gas Ion Propulsion</t>
  </si>
  <si>
    <t>Very Large Noble Storage</t>
  </si>
  <si>
    <t>Advanced Avant Garde Rocketry</t>
  </si>
  <si>
    <t>Heavy Avant Garde Rocketry</t>
  </si>
  <si>
    <t>General Avant Garde Rocketry</t>
  </si>
  <si>
    <t>Heavier Avant Garde Rocketry</t>
  </si>
  <si>
    <t>Very Heavy Avant Garde Rocketry</t>
  </si>
  <si>
    <t>Orbital Structures</t>
  </si>
  <si>
    <t>Elemental Structures</t>
  </si>
  <si>
    <t>Heavy Orbital Structures</t>
  </si>
  <si>
    <t>Heavier Orbital Structures</t>
  </si>
  <si>
    <t>Small Robotics</t>
  </si>
  <si>
    <t>Standard Robotics</t>
  </si>
  <si>
    <t>Large Robotics</t>
  </si>
  <si>
    <t>Resource Storage Methods</t>
  </si>
  <si>
    <t>Advanced Resource Discovery</t>
  </si>
  <si>
    <t>Large Resource Storage</t>
  </si>
  <si>
    <t>Larger Resource Storage</t>
  </si>
  <si>
    <t>Simple Investigative Technology</t>
  </si>
  <si>
    <t>Atmospheric Investigative Tech</t>
  </si>
  <si>
    <t>Planetary Investigative Tech</t>
  </si>
  <si>
    <t>Very Large Heatshields</t>
  </si>
  <si>
    <t>Advanced Winching</t>
  </si>
  <si>
    <t>Integrated Heavy Rocketry</t>
  </si>
  <si>
    <t>Integrated Heavier Rocketry</t>
  </si>
  <si>
    <t>Integrated Very Heavy Rocketry</t>
  </si>
  <si>
    <t>Integrated Advanced Rocketry</t>
  </si>
  <si>
    <t>Advanced Compound Rocketry</t>
  </si>
  <si>
    <t>Very Long Range Dish Antennas</t>
  </si>
  <si>
    <t>Kerbal Command Simulator</t>
  </si>
  <si>
    <t>Basic Robotics</t>
  </si>
  <si>
    <t>Advanced Mobility</t>
  </si>
  <si>
    <t>Advanced Investigations Tech</t>
  </si>
  <si>
    <t>Heavier Aerodynamics</t>
  </si>
  <si>
    <t>Experimental Electrics</t>
  </si>
  <si>
    <t>Experimental Aeroframes</t>
  </si>
  <si>
    <t>Experimental Rocketry</t>
  </si>
  <si>
    <t>Advanced Aerodynamics</t>
  </si>
  <si>
    <t>Advance Atmosphere Investigations</t>
  </si>
  <si>
    <t>General Kerbabsentia Control</t>
  </si>
  <si>
    <t>Larger Electrics</t>
  </si>
  <si>
    <t>Light Noble Gas Ion Propulsion</t>
  </si>
  <si>
    <t>Heavier Aeroframes</t>
  </si>
  <si>
    <t>General Mobility</t>
  </si>
  <si>
    <t>Heavier Spaceframes</t>
  </si>
  <si>
    <t>Specialized Stability &amp; Control</t>
  </si>
  <si>
    <t>Basic Kerbabsentia Control</t>
  </si>
  <si>
    <t>Advanced Aeroframes</t>
  </si>
  <si>
    <t>Large Electrics</t>
  </si>
  <si>
    <t>Heavy Aeroframes</t>
  </si>
  <si>
    <t>Very Heavy Rocketry</t>
  </si>
  <si>
    <t>Basic Electric Propulsion</t>
  </si>
  <si>
    <t>Fission Power</t>
  </si>
  <si>
    <t>Basic Mobility</t>
  </si>
  <si>
    <t>Composites Materials</t>
  </si>
  <si>
    <t>Heavy Aerodynamics</t>
  </si>
  <si>
    <t>Very Heavy Spaceframes</t>
  </si>
  <si>
    <t>Advanced Landing</t>
  </si>
  <si>
    <t>Basic Aerodynamics</t>
  </si>
  <si>
    <t>Heavy Spaceframes</t>
  </si>
  <si>
    <t>Heavier Rocketry</t>
  </si>
  <si>
    <t>Heavy Stability &amp; Control</t>
  </si>
  <si>
    <t>Advanced Electrics</t>
  </si>
  <si>
    <t>Vacuusphere Exploration</t>
  </si>
  <si>
    <t>Hypergolic Thruster Systems</t>
  </si>
  <si>
    <t>Heavy Rocketry</t>
  </si>
  <si>
    <t>Vacuusphere Investigations</t>
  </si>
  <si>
    <t>Basic Electrics</t>
  </si>
  <si>
    <t>Advanced Stability &amp; Control</t>
  </si>
  <si>
    <t>Advanced Spaceframes</t>
  </si>
  <si>
    <t>Basic Stability &amp; Control</t>
  </si>
  <si>
    <t>General Spaceframes and Structures</t>
  </si>
  <si>
    <t>The Investigative Method</t>
  </si>
  <si>
    <t>Advanced Rocketry</t>
  </si>
  <si>
    <t>Basic Stability and Aerodynamics</t>
  </si>
  <si>
    <t>Basic Rocketry</t>
  </si>
  <si>
    <t>Fall Softening WreckageReducers</t>
  </si>
  <si>
    <t>General Rocketry</t>
  </si>
  <si>
    <t>Solid fuel motors were so beloved of Virgil Kerman, that he included them in his works.. his.. programs.</t>
  </si>
  <si>
    <t>Solid rocket boosters, more advanced than general solid rocket boosters.</t>
  </si>
  <si>
    <t>The primacy of the liquid fuel engines shows as solid boosters become a secondary technology to them.</t>
  </si>
  <si>
    <t>Ablative technology for huge spacecraft and pods.</t>
  </si>
  <si>
    <t>Ablative technology for large spacecraft and pods.</t>
  </si>
  <si>
    <t>The large craters in the ground from too small parachutes provided the incentive to produce parachutes large enough for larger heavier spacecraft.</t>
  </si>
  <si>
    <t>Structural elements heavier than the heavy elemental structures.</t>
  </si>
  <si>
    <t>Heavy elemental structures for building heavy structures on land, or in space.</t>
  </si>
  <si>
    <t>Some tiny strange shapes and ideas in rocketry design.</t>
  </si>
  <si>
    <t>Engines that consume not only liquid fuel and oxydizer, but electrons and xenon gas as well.  Provides thrust at high fuel efficiency.</t>
  </si>
  <si>
    <t>These engines not only consume noble gas and electric power to produce thrust, but various other materials as well.</t>
  </si>
  <si>
    <t>Heatshields were invented because although everyone likes a good barbecue, nobody wants to be the barbecue, if you know what I mean.</t>
  </si>
  <si>
    <t>The writing of the manuscript entitled "Surviving Logical Investigative Communications for Dummies" opens up the door to long range wireless communications and such..</t>
  </si>
  <si>
    <t>Some variations and low level advancements in aeroframes developed by high thinking Kerbals.</t>
  </si>
  <si>
    <t>Some variations and low level advancements in aeroframes developed by high thinking Kerbals.  (Copy and paste is a specialty of mine)</t>
  </si>
  <si>
    <t>Larger, more powerful Hypergolic Thrusters, usually used for Reaction Control Systems.</t>
  </si>
  <si>
    <t>The coupling of several disciplines of research allow these heavy aerospaceframes to go into production.</t>
  </si>
  <si>
    <t>Particle accelerators provide the basis for antimatter technology, allowing the first experiments with respect to its capture and storage.</t>
  </si>
  <si>
    <t>Not so much a new method of power production as energy stoarge, but the energy density of the fuel cannot be rivalled.</t>
  </si>
  <si>
    <t>With an energy density and resource ability to put mere fission to shame, Fusion Power represents a leap forward in energy production technology.</t>
  </si>
  <si>
    <t>Miniature rocket engines for all your probing desires.</t>
  </si>
  <si>
    <t>The mysteries of turbine compression and pure liquid fuel tanks revealed themselves to the Kerbals so that non-rocket motion compulsion could finally be realized.</t>
  </si>
  <si>
    <t>The Kerbals quickly learned to harness and control the explosive tendencies of various liquid substances with nozzles and valves.</t>
  </si>
  <si>
    <t>These storage containers contain noble gas for electric propulsion consumption.  They must go on port of vehicles, since they are on the left in the technologies tree.</t>
  </si>
  <si>
    <t>Some strange shapes and ideas in rocketry design.</t>
  </si>
  <si>
    <t>Simple science technology for simple experiments.  The Kerbal's space program really started to heat up after this.</t>
  </si>
  <si>
    <t>Ablative technology for very large spacecraft and pods.</t>
  </si>
  <si>
    <t>Heavy rocket structures and systems integrating fuel and engines or complex spacecraft with engine and drop tanks.</t>
  </si>
  <si>
    <t>Heavier rocket structures and systems integrating fuel and engines or complex spacecraft with engine and drop tanks.</t>
  </si>
  <si>
    <t>Very Heavy rocket structures and systems integrating fuel and engines or complex spacecraft with engine and drop tanks.</t>
  </si>
  <si>
    <t>Advanced rocket structures and systems integrating fuel and engines or complex spacecraft with engine and drop tanks.</t>
  </si>
  <si>
    <t>Larger and generally better versions of the smaller decouplers and an occassional</t>
  </si>
  <si>
    <t>The very latest in construction technology allowing nearly infinite strutting ability.</t>
  </si>
  <si>
    <t>We can't think of anything that could go wrong with letting an experimental AI handle every aspect of a mission.</t>
  </si>
  <si>
    <t>The rumours of robot-led world domination are greatly exaggerated.</t>
  </si>
  <si>
    <t>The latest breakthroughs that are driving motor technology forwards, and in reverse, and steering too.</t>
  </si>
  <si>
    <t>With the help of Kerbin's Mystery Goo, new scientific advancements allowed new advances in technologies for advancing Science.</t>
  </si>
  <si>
    <t>Winged flight technology continues to increase in size and complexity.  Specialized wing structures may be available with special modifications...</t>
  </si>
  <si>
    <t>The very latest in electrical systems technology. Our engineers are buzzing with excitement over it. They also seem to glow in the dark now. Fascinating!</t>
  </si>
  <si>
    <t>The absolute cutting-edge in aerospace technology. Quite literally, the largest ever devised for any space program.</t>
  </si>
  <si>
    <t>Experimental forms in rocketry, usually just bigger and more powerful adaptations to existing technology.</t>
  </si>
  <si>
    <t>The Kerbal people began to wonder about Kerbin's surroundings far above the surface.  These tools were developed among an atmosphere of great joy and deep speculation.</t>
  </si>
  <si>
    <t>Improvements in remote control technology for a new generation of probe designs.</t>
  </si>
  <si>
    <t>Viable electric thrust just got real, keople.</t>
  </si>
  <si>
    <t>Push your aircraft to the upper limits of airspeed and sanity.</t>
  </si>
  <si>
    <t>Wheel technology is just rolling along now. You could even say our engineers are on a roll with it.</t>
  </si>
  <si>
    <t>These new construction techniques allow for craft designs that were considered insane not too long ago... and still are. But they're now possible!</t>
  </si>
  <si>
    <t>Heavy aerocraft and rockets require some heavy means of stability and control.. likely provided by these parts.</t>
  </si>
  <si>
    <t>New breakthroughs in engine and intake development to enable flying through the upper reaches of the atmosphere.</t>
  </si>
  <si>
    <t>Hopefully these won't become obsolete in the next couple of months.</t>
  </si>
  <si>
    <t>Maximize your energy production and storage potential by maximizing the size of the electrical components on your vessels.</t>
  </si>
  <si>
    <t>Bigger aeroframes allow for larger aerocrafts and the payloads they may hauls.</t>
  </si>
  <si>
    <t>While ever-larger rockets may not be the answer every time, for all other times, we've developed these.</t>
  </si>
  <si>
    <t>Turns out, it's not science fiction.. or a viable source of thrust at this point in time.</t>
  </si>
  <si>
    <t>Nuclear engines don't burn fuel, they totally annihilate it. We just hope it doesn't begin any conflicts.</t>
  </si>
  <si>
    <t>Freedom to roam as far as curiosity will take you, or as long as batteries last.</t>
  </si>
  <si>
    <t>Lightweight and strong! and don't worry, we're sure the glue will dry off in no time.</t>
  </si>
  <si>
    <t>Advances in aerodynamics enable the design and construction of bigger and more complex lifting body structures.</t>
  </si>
  <si>
    <t>Further advances in landing devices, allowing for more controlled ground contacts and a much higher number of parts still attached to the ship after touchdown.</t>
  </si>
  <si>
    <t>After the developement of simple stability increasor devices, Kerbals were finally able to "see the air" and all that entailed.</t>
  </si>
  <si>
    <t>Specialized construction techniques provide new ways of attaching things together, and detaching things on purpose.</t>
  </si>
  <si>
    <t>Virgil Kerman may have been right.. everyone seems to love bigger rockets, so they made them heavier.</t>
  </si>
  <si>
    <t>The state of stability and control gets specialized with these specialized developements in stability devices.</t>
  </si>
  <si>
    <t>We're fairly certain no one will ever need more than 64kw of power for anything.</t>
  </si>
  <si>
    <t>Taking the investigation of the vacuusphere to a whole new level with the exploration of distant investigated places.</t>
  </si>
  <si>
    <t>The great poet-engineer Virgil Kerman once said, "Love conquers all..  that and a bigger rocket."</t>
  </si>
  <si>
    <t>Our Engineers are nothing if not optimistic.</t>
  </si>
  <si>
    <t>To boldly go where no green man has gone before.</t>
  </si>
  <si>
    <t>New advances in spaceframe technologies allow for better adapters and couplers/decouplers.</t>
  </si>
  <si>
    <t>As the need for larger rockets presented itself, Kerbals developed bigger spaceframes to combine more parts into and ways and hold them together.</t>
  </si>
  <si>
    <t>From basic logical musings from the logic command seat come a method of investigating the nature of the Kerbal's Kerniverse.</t>
  </si>
  <si>
    <t>Advancements in rocketry led the Kerbals to better rocketry.  Particularly the introduction of active control in the form of thrust vectoring.</t>
  </si>
  <si>
    <t>Over time, the shape and form of Kerbal Rocketry began to evolve and grow.  Larger rockets meant larger opportunities.</t>
  </si>
  <si>
    <t>In the beginning, the Kerbal knew not his destiny which was laid out before him. (Let the grindfest begin)</t>
  </si>
  <si>
    <t xml:space="preserve">NODECRLF {CRLFname= </t>
  </si>
  <si>
    <t xml:space="preserve">CRLFtechID = </t>
  </si>
  <si>
    <t xml:space="preserve">CRLFpos = </t>
  </si>
  <si>
    <t xml:space="preserve">CRLFicon = </t>
  </si>
  <si>
    <t xml:space="preserve">CRLFcost = </t>
  </si>
  <si>
    <t xml:space="preserve">CRLFdescription = </t>
  </si>
  <si>
    <t xml:space="preserve">CRLFtitle = </t>
  </si>
  <si>
    <t xml:space="preserve">CRLFanyParent = </t>
  </si>
  <si>
    <t xml:space="preserve">CRLFhideIfEmpty = </t>
  </si>
  <si>
    <t xml:space="preserve">CRLFparents = </t>
  </si>
  <si>
    <t>,</t>
  </si>
  <si>
    <t>Node Names</t>
  </si>
  <si>
    <t>tech IDs</t>
  </si>
  <si>
    <t>ICON name</t>
  </si>
  <si>
    <t>Title</t>
  </si>
  <si>
    <t>Description</t>
  </si>
  <si>
    <t>Parent A</t>
  </si>
  <si>
    <t>Parent B</t>
  </si>
  <si>
    <t>Parent C</t>
  </si>
  <si>
    <t>Node:</t>
  </si>
  <si>
    <t>Parts Combined:</t>
  </si>
  <si>
    <t>Parts Individual:</t>
  </si>
  <si>
    <t>Dishmccomu</t>
  </si>
  <si>
    <t>Dishomega2g</t>
  </si>
  <si>
    <t>LLLRotDish2-5</t>
  </si>
  <si>
    <t>RTGigaDish1</t>
  </si>
  <si>
    <t>RTGigaDish2</t>
  </si>
  <si>
    <t>RTLongDish1</t>
  </si>
  <si>
    <t>RTLongDish2</t>
  </si>
  <si>
    <t>decoupler.ftr.2M</t>
  </si>
  <si>
    <t>decoupler.ftr</t>
  </si>
  <si>
    <t>KM.FuelController.OFF</t>
  </si>
  <si>
    <t>KM.FuelController.ON</t>
  </si>
  <si>
    <t>KM.timer</t>
  </si>
  <si>
    <t>Kosmos.VA.RRV.Escape.Unit</t>
  </si>
  <si>
    <t>KW2mDecoupler</t>
  </si>
  <si>
    <t>2x2decoupler2</t>
  </si>
  <si>
    <t>NP.decoupler.stack.25m.Mini</t>
  </si>
  <si>
    <t>decoupler1-2</t>
  </si>
  <si>
    <t>radialDecoupler1-2</t>
  </si>
  <si>
    <t>stackSeparatorBig</t>
  </si>
  <si>
    <t>TD.BoosterSep</t>
  </si>
  <si>
    <t>TD.BoosterSep1</t>
  </si>
  <si>
    <t>CORE.CSB-204-1</t>
  </si>
  <si>
    <t>CORE.CSB-204-1L</t>
  </si>
  <si>
    <t>CORE.DCM-2201-2</t>
  </si>
  <si>
    <t>CORE.DCM-2301-2</t>
  </si>
  <si>
    <t>CORE.IDM-2202-2</t>
  </si>
  <si>
    <t>Engineer7500</t>
  </si>
  <si>
    <t>EngineerChipFlight</t>
  </si>
  <si>
    <t>km.stager.ag2</t>
  </si>
  <si>
    <t>double-oms</t>
  </si>
  <si>
    <t>kb-fuel-breaker15</t>
  </si>
  <si>
    <t>oms</t>
  </si>
  <si>
    <t>km.se0</t>
  </si>
  <si>
    <t>se2</t>
  </si>
  <si>
    <t>km-tank-bottom-15</t>
  </si>
  <si>
    <t>km-tank-mid-15</t>
  </si>
  <si>
    <t>km-tank-mid-small-15</t>
  </si>
  <si>
    <t>km-tank-top-15</t>
  </si>
  <si>
    <t>protractor.plain</t>
  </si>
  <si>
    <t>protractor.tape</t>
  </si>
  <si>
    <t>CORE.CSB-412-2</t>
  </si>
  <si>
    <t>CORE.CSB-412-2L</t>
  </si>
  <si>
    <t>TD.JupiterSSME</t>
  </si>
  <si>
    <t>CORE.CSB-209-1</t>
  </si>
  <si>
    <t>CORE.CSB-209-1L</t>
  </si>
  <si>
    <t>bb1</t>
  </si>
  <si>
    <t>km.bb2</t>
  </si>
  <si>
    <t>kb-fuel-breaker3</t>
  </si>
  <si>
    <t>km-tank-bottom-3</t>
  </si>
  <si>
    <t>km-tank-mid-3</t>
  </si>
  <si>
    <t>km-tank-mid-small-3</t>
  </si>
  <si>
    <t>km-tank-top-3</t>
  </si>
  <si>
    <t>TD.BlizzardEngine</t>
  </si>
  <si>
    <t>TD.BlizzardEngineMount</t>
  </si>
  <si>
    <t>TD.JupiterEngine</t>
  </si>
  <si>
    <t>TD.JupiterEngineMount</t>
  </si>
  <si>
    <t>TD.ZenithBooster</t>
  </si>
  <si>
    <t>TD.ZenithBoosterRadial</t>
  </si>
  <si>
    <t>TD.JupiterAdapt</t>
  </si>
  <si>
    <t>TD.JupiterNose</t>
  </si>
  <si>
    <t>TD.JupiterUpperSeg</t>
  </si>
  <si>
    <t>TD.JupiterTankHalf</t>
  </si>
  <si>
    <t>TD.JupiterTank</t>
  </si>
  <si>
    <t>TD.JupiterTankBase</t>
  </si>
  <si>
    <t>CORE.CSB-406-2</t>
  </si>
  <si>
    <t>CORE.CSB-406-2L</t>
  </si>
  <si>
    <t>CORE.DCM-4301-2</t>
  </si>
  <si>
    <t>CORE.DCM-4401-1</t>
  </si>
  <si>
    <t>CORE.IDM-4402-1</t>
  </si>
  <si>
    <t>km.stager.ag3</t>
  </si>
  <si>
    <t>kb-fuel-breaker2</t>
  </si>
  <si>
    <t>km.se3</t>
  </si>
  <si>
    <t>km-tank-bottom-2</t>
  </si>
  <si>
    <t>km-tank-mid-2</t>
  </si>
  <si>
    <t>km-tank-mid-small-2</t>
  </si>
  <si>
    <t>km-tank-top-2</t>
  </si>
  <si>
    <t>TD.EngineBuranOMS</t>
  </si>
  <si>
    <t>KAS.CPort1</t>
  </si>
  <si>
    <t>KAS.Hook.GrapplingHook</t>
  </si>
  <si>
    <t>KAS.Hook.Magnet</t>
  </si>
  <si>
    <t>KAS.Winch2</t>
  </si>
  <si>
    <t>KAS.Winch3</t>
  </si>
  <si>
    <t>KAS.Winch4</t>
  </si>
  <si>
    <t>3.75.Heatshield</t>
  </si>
  <si>
    <t>AccelerometerFGA</t>
  </si>
  <si>
    <t>retinaGravimeter</t>
  </si>
  <si>
    <t>radiator-1mw</t>
  </si>
  <si>
    <t>sensorAccelerometer</t>
  </si>
  <si>
    <t>sensorGravimeter</t>
  </si>
  <si>
    <t>circradiatorKT2</t>
  </si>
  <si>
    <t>radiator0</t>
  </si>
  <si>
    <t>DTMagnetometer</t>
  </si>
  <si>
    <t>PAPBarometer</t>
  </si>
  <si>
    <t>sensorBarometer</t>
  </si>
  <si>
    <t>FNGCMS</t>
  </si>
  <si>
    <t>Thermometermt1</t>
  </si>
  <si>
    <t>kerbpro</t>
  </si>
  <si>
    <t>radiator-10kW</t>
  </si>
  <si>
    <t>sensorThermometer</t>
  </si>
  <si>
    <t>RadialRadiatorzzz</t>
  </si>
  <si>
    <t>ThermalFin</t>
  </si>
  <si>
    <t>HexCanMetalHuge</t>
  </si>
  <si>
    <t>HexCanOreHuge</t>
  </si>
  <si>
    <t>HexCanRocketPartsHuge</t>
  </si>
  <si>
    <t>metalBin</t>
  </si>
  <si>
    <t>oreBin</t>
  </si>
  <si>
    <t>kethane.tank2mExtralarge</t>
  </si>
  <si>
    <t>LLL2x1kethFuelSphere</t>
  </si>
  <si>
    <t>HexCanMetalLarge</t>
  </si>
  <si>
    <t>HexCanOreLarge</t>
  </si>
  <si>
    <t>HexCanRocketPartsLarge</t>
  </si>
  <si>
    <t>HexCanLFKethane</t>
  </si>
  <si>
    <t>kethane.tank2mLarge</t>
  </si>
  <si>
    <t>kethane.tank2mMedium</t>
  </si>
  <si>
    <t>kethane.tank2mSmall</t>
  </si>
  <si>
    <t>2x1Keth</t>
  </si>
  <si>
    <t>OMD</t>
  </si>
  <si>
    <t>kethane.sensor.1m</t>
  </si>
  <si>
    <t>HexCanMetal</t>
  </si>
  <si>
    <t>HexCanMetalSmall</t>
  </si>
  <si>
    <t>HexCanOre</t>
  </si>
  <si>
    <t>HexCanOreSmall</t>
  </si>
  <si>
    <t>HexCanRocketParts</t>
  </si>
  <si>
    <t>HexCanRocketPartsSmall</t>
  </si>
  <si>
    <t>HexCanKethaneSmall</t>
  </si>
  <si>
    <t>kethane.tank1mLarge</t>
  </si>
  <si>
    <t>kethane.tank1mStandard</t>
  </si>
  <si>
    <t>1x1Keth</t>
  </si>
  <si>
    <t>AdjustableRail</t>
  </si>
  <si>
    <t>dockingwasher.sr</t>
  </si>
  <si>
    <t>dockingwasher.freesr</t>
  </si>
  <si>
    <t>GantryLarge</t>
  </si>
  <si>
    <t>GantryLargeVariant</t>
  </si>
  <si>
    <t>IRHingeClosed</t>
  </si>
  <si>
    <t>IR.HingeIndustrial</t>
  </si>
  <si>
    <t>IRHingeOpen</t>
  </si>
  <si>
    <t>IRHingeTall</t>
  </si>
  <si>
    <t>IRHingeTallND</t>
  </si>
  <si>
    <t>IRPiston</t>
  </si>
  <si>
    <t>IR.Rotatron</t>
  </si>
  <si>
    <t>IR.Rotatronmk2</t>
  </si>
  <si>
    <t>IR.RotatronVTOL</t>
  </si>
  <si>
    <t>TelescopeFullA</t>
  </si>
  <si>
    <t>TelescopeFullB</t>
  </si>
  <si>
    <t>TelescopeFullC</t>
  </si>
  <si>
    <t>AdjustableRailHalf</t>
  </si>
  <si>
    <t>dockingwasher.std</t>
  </si>
  <si>
    <t>dockingwasher.free</t>
  </si>
  <si>
    <t>Gantry</t>
  </si>
  <si>
    <t>GantryVariant</t>
  </si>
  <si>
    <t>IRHingeClosedHalf</t>
  </si>
  <si>
    <t>IRHingeOpenHalf</t>
  </si>
  <si>
    <t>IRHingeTallHalf</t>
  </si>
  <si>
    <t>IRHingeTallHalfND</t>
  </si>
  <si>
    <t>IRPistonHalf</t>
  </si>
  <si>
    <t>IR.RotatronHalf</t>
  </si>
  <si>
    <t>TelescopeHalfA</t>
  </si>
  <si>
    <t>TelescopeHalfB</t>
  </si>
  <si>
    <t>TelescopeHalfC</t>
  </si>
  <si>
    <t>AdjustableRailFourth</t>
  </si>
  <si>
    <t>dockingwasher.jr</t>
  </si>
  <si>
    <t>dockingwasher.freejr</t>
  </si>
  <si>
    <t>GantrySmall</t>
  </si>
  <si>
    <t>GantrySmallVariant</t>
  </si>
  <si>
    <t>IRHingeClosedFourth</t>
  </si>
  <si>
    <t>IRHingeOpenFourth</t>
  </si>
  <si>
    <t>IRHingeTallFourth</t>
  </si>
  <si>
    <t>IRHingeTallFourthND</t>
  </si>
  <si>
    <t>IRPistonFourth</t>
  </si>
  <si>
    <t>IR.RotatronFourth</t>
  </si>
  <si>
    <t>TelescopeFourthA</t>
  </si>
  <si>
    <t>TelescopeFourthB</t>
  </si>
  <si>
    <t>TelescopeFourthC</t>
  </si>
  <si>
    <t>CBM-A</t>
  </si>
  <si>
    <t>CBM-P</t>
  </si>
  <si>
    <t>Kosmos.Salyut.3-2.Taper</t>
  </si>
  <si>
    <t>Kosmos.Salyut.body.3</t>
  </si>
  <si>
    <t>stationHubLarge</t>
  </si>
  <si>
    <t>dockingPort1</t>
  </si>
  <si>
    <t>dockingPortLarge</t>
  </si>
  <si>
    <t>dockingPortLateral</t>
  </si>
  <si>
    <t>TTC7MK3Dockingport</t>
  </si>
  <si>
    <t>B9.Adapter.Y1</t>
  </si>
  <si>
    <t>CBM-A-S</t>
  </si>
  <si>
    <t>CBM-P-S</t>
  </si>
  <si>
    <t>Kosmos.Balka.1.Skeleton.RCS.Storage</t>
  </si>
  <si>
    <t>Kosmos.Salyut.2-1.5.Taper</t>
  </si>
  <si>
    <t>Kosmos.Salyut.body.2</t>
  </si>
  <si>
    <t>Kosmos.APAS.69</t>
  </si>
  <si>
    <t>walkwayhub</t>
  </si>
  <si>
    <t>Airlockdoors</t>
  </si>
  <si>
    <t>LLLCBM</t>
  </si>
  <si>
    <t>LLLCBMAnim</t>
  </si>
  <si>
    <t>SDHI.ParaDock.1.ClampOTron</t>
  </si>
  <si>
    <t>SDHI.ParaDock.2.IACBM</t>
  </si>
  <si>
    <t>SMP.dockingPort1</t>
  </si>
  <si>
    <t>SMP.dockingPortLateral</t>
  </si>
  <si>
    <t>Large.Crewed.Lab</t>
  </si>
  <si>
    <t>stationHub</t>
  </si>
  <si>
    <t>dockingPort2</t>
  </si>
  <si>
    <t>TD.cargodockingPort1</t>
  </si>
  <si>
    <t>TD.DockingExtender.Large</t>
  </si>
  <si>
    <t>scienceModule</t>
  </si>
  <si>
    <t>LLLCBMThin</t>
  </si>
  <si>
    <t>B9.Structure.R0.Railing</t>
  </si>
  <si>
    <t>B9.Structure.R1.Railing</t>
  </si>
  <si>
    <t>B9.Structure.R2.Railing</t>
  </si>
  <si>
    <t>B9.Structure.P1.Surface.Half</t>
  </si>
  <si>
    <t>B9.Structure.P2.Surface.Clear</t>
  </si>
  <si>
    <t>B9.Structure.P2.Surface.Half</t>
  </si>
  <si>
    <t>B9.Structure.P1.Surface</t>
  </si>
  <si>
    <t>B9.Structure.P2.Surface</t>
  </si>
  <si>
    <t>LLL1x1building</t>
  </si>
  <si>
    <t>LLL2x2building</t>
  </si>
  <si>
    <t>LLLSquare</t>
  </si>
  <si>
    <t>LLLTriangle</t>
  </si>
  <si>
    <t>LLLTriangleRightangle</t>
  </si>
  <si>
    <t>LLLSquare4</t>
  </si>
  <si>
    <t>LLLWeight05t</t>
  </si>
  <si>
    <t>LLLWeight01t</t>
  </si>
  <si>
    <t>TAL.Cubic.Truss.Mini.0.5m</t>
  </si>
  <si>
    <t>TAL.Cubic.Truss.Mini.1.5m</t>
  </si>
  <si>
    <t>TAL.Cubic.Truss.Mini.5m</t>
  </si>
  <si>
    <t>TAL.Cubic.Truss.Mini.1m</t>
  </si>
  <si>
    <t>TAL.Cubic.Truss.Mini.2.5m</t>
  </si>
  <si>
    <t>TAL.Cubic.Truss.Mini.Adapter.Large</t>
  </si>
  <si>
    <t>TAL.Cubic.Truss.Mini.Adapter.Long</t>
  </si>
  <si>
    <t>TAL.Cubic.Truss.Mini.Adapter.Short</t>
  </si>
  <si>
    <t>TAL.Cubic.Truss.Mini.Half</t>
  </si>
  <si>
    <t>TAL.Cubic.Truss.Mini.Hub</t>
  </si>
  <si>
    <t>TAL.Cubic.Truss.1m</t>
  </si>
  <si>
    <t>TAL.Cubic.Truss.2m</t>
  </si>
  <si>
    <t>TAL.Cubic.Truss.Adapter.Long</t>
  </si>
  <si>
    <t>TAL.Cubic.Truss.Adapter.Short</t>
  </si>
  <si>
    <t>TAL.Cubic.Truss.Half</t>
  </si>
  <si>
    <t>TAL.Cubic.Truss.Hub</t>
  </si>
  <si>
    <t>goldenStrut</t>
  </si>
  <si>
    <t>structuralIBeam1</t>
  </si>
  <si>
    <t>structuralMiniNode</t>
  </si>
  <si>
    <t>structuralPanel1</t>
  </si>
  <si>
    <t>trussAdapter</t>
  </si>
  <si>
    <t>CBM-A-XS</t>
  </si>
  <si>
    <t>CBM-P-XS</t>
  </si>
  <si>
    <t>Kosmos.Salyut.1.5.Propulsion.Unit</t>
  </si>
  <si>
    <t>Kosmos.Balka.1.Tunnel</t>
  </si>
  <si>
    <t>Kosmos.Balka.1.Skeleton</t>
  </si>
  <si>
    <t>Kosmos.Berthing.Node.Hexaway</t>
  </si>
  <si>
    <t>Kosmos.Berthing.Node.Single.Side</t>
  </si>
  <si>
    <t>Kosmos.Salyut.1.5-1.Taper</t>
  </si>
  <si>
    <t>Kosmos.Salyut.body.1.5</t>
  </si>
  <si>
    <t>Kosmos.KCBS</t>
  </si>
  <si>
    <t>LLLHatchdoor</t>
  </si>
  <si>
    <t>SMP.stationHub</t>
  </si>
  <si>
    <t>dockingPort3</t>
  </si>
  <si>
    <t>TD.cargodockingPort2</t>
  </si>
  <si>
    <t>TD.DockingExtender.Small</t>
  </si>
  <si>
    <t>4x4fuel</t>
  </si>
  <si>
    <t>TAL.Large.HalfSpherical.Tank.Fuel</t>
  </si>
  <si>
    <t>TAL.Large.HalfSpherical.Tank.V2.Fuel</t>
  </si>
  <si>
    <t>TAL.Large.HalfSpherical.Tank.Utility</t>
  </si>
  <si>
    <t>TAL.Large.HalfSpherical.Tank.V2.Utility</t>
  </si>
  <si>
    <t>TAL.Large.Spherical.Tank.Fuel</t>
  </si>
  <si>
    <t>TAL.Large.Spherical.Tank.V2.Fuel</t>
  </si>
  <si>
    <t>TAL.Large.Spherical.Tank.Utility</t>
  </si>
  <si>
    <t>TAL.Large.Spherical.Tank.V2.Utility</t>
  </si>
  <si>
    <t>4x2RCSS</t>
  </si>
  <si>
    <t>4x2SAS</t>
  </si>
  <si>
    <t>2x2fuel</t>
  </si>
  <si>
    <t>Dual2x1fuel</t>
  </si>
  <si>
    <t>4x2fueltest</t>
  </si>
  <si>
    <t>4x4thirdfuel</t>
  </si>
  <si>
    <t>4x2Weight</t>
  </si>
  <si>
    <t>4x2Bicoupler</t>
  </si>
  <si>
    <t>4to2x1Adaptorv1</t>
  </si>
  <si>
    <t>4to2x1Adaptorv2</t>
  </si>
  <si>
    <t>4x2noseconeflat</t>
  </si>
  <si>
    <t>4to2Adaptor</t>
  </si>
  <si>
    <t>4x2decoupler2</t>
  </si>
  <si>
    <t>TAL.Medium.HalfSpherical.Tank.Fuel</t>
  </si>
  <si>
    <t>TAL.Medium.HalfSpherical.Tank.V2.Fuel</t>
  </si>
  <si>
    <t>TAL.Medium.HalfSpherical.Tank.Utility</t>
  </si>
  <si>
    <t>TAL.Medium.HalfSpherical.Tank.V2.Utility</t>
  </si>
  <si>
    <t>TAL.Medium.Spherical.Tank.Fuel</t>
  </si>
  <si>
    <t>TAL.Medium.Spherical.Tank.V2.Fuel</t>
  </si>
  <si>
    <t>TAL.Medium.Spherical.Tank.Utility</t>
  </si>
  <si>
    <t>TAL.Medium.Spherical.Tank.V2.Utility</t>
  </si>
  <si>
    <t>TAL.XLarge.Toroidal.Tank.Fuel</t>
  </si>
  <si>
    <t>TAL.XLarge.Toroidal.Tank.Utility</t>
  </si>
  <si>
    <t>TAL.Toroidal.Tank.Hub.XLarge</t>
  </si>
  <si>
    <t>bigThermalRocketNozzle</t>
  </si>
  <si>
    <t>km.se4L</t>
  </si>
  <si>
    <t>FNMethaneTank3-1</t>
  </si>
  <si>
    <t>HexCanLBNormal</t>
  </si>
  <si>
    <t>HexCanLFO</t>
  </si>
  <si>
    <t>HexCanLF</t>
  </si>
  <si>
    <t>HexCanMono</t>
  </si>
  <si>
    <t>HexCanOxy</t>
  </si>
  <si>
    <t>HexPod</t>
  </si>
  <si>
    <t>HexRack</t>
  </si>
  <si>
    <t>HexDecouplerRackNormal</t>
  </si>
  <si>
    <t>1x1fuel</t>
  </si>
  <si>
    <t>1x1xthirdfuel</t>
  </si>
  <si>
    <t>toroidalAerospike</t>
  </si>
  <si>
    <t>HexCanOxygen</t>
  </si>
  <si>
    <t>HexCanDrinkingWater</t>
  </si>
  <si>
    <t>HexCanFood</t>
  </si>
  <si>
    <t>HexCanLifeSupport</t>
  </si>
  <si>
    <t>smallerThermalRocketNozzle</t>
  </si>
  <si>
    <t>2x1fuel</t>
  </si>
  <si>
    <t>MarkIIDroopy</t>
  </si>
  <si>
    <t>2x1Bicoupler</t>
  </si>
  <si>
    <t>2x1noseconeflat</t>
  </si>
  <si>
    <t>2to1Adaptor1</t>
  </si>
  <si>
    <t>2to1Adaptor2</t>
  </si>
  <si>
    <t>2to25mCircAdaptor</t>
  </si>
  <si>
    <t>2x2to25m</t>
  </si>
  <si>
    <t>2to1Adaptor</t>
  </si>
  <si>
    <t>2to2-5Adaptor</t>
  </si>
  <si>
    <t>2x1decoupler2</t>
  </si>
  <si>
    <t>TAL.Small.HalfSpherical.Tank.Fuel</t>
  </si>
  <si>
    <t>TAL.Small.HalfSpherical.Tank.V2.Fuel</t>
  </si>
  <si>
    <t>TAL.Small.HalfSpherical.Tank.Utility</t>
  </si>
  <si>
    <t>TAL.Small.HalfSpherical.Tank.V2.Utility</t>
  </si>
  <si>
    <t>TAL.Small.Spherical.Tank.Fuel</t>
  </si>
  <si>
    <t>TAL.Small.Spherical.Tank.V2.Fuel</t>
  </si>
  <si>
    <t>TAL.Small.Spherical.Tank.Utility</t>
  </si>
  <si>
    <t>TAL.Small.Spherical.Tank.V2.Utility</t>
  </si>
  <si>
    <t>TAL.Toroidal.Tank.Large.Fuel</t>
  </si>
  <si>
    <t>TAL.Toroidal.Tank.Large.Utility</t>
  </si>
  <si>
    <t>TAL.Toroidal.Tank.Hub.Large</t>
  </si>
  <si>
    <t>ThermalRocketNozzle</t>
  </si>
  <si>
    <t>LLLAerospike2x1</t>
  </si>
  <si>
    <t>2x2hull</t>
  </si>
  <si>
    <t>HOME.radial.aerospike</t>
  </si>
  <si>
    <t>HexCanLBLarge</t>
  </si>
  <si>
    <t>HexCanLFOLarge</t>
  </si>
  <si>
    <t>HexCanLFLarge</t>
  </si>
  <si>
    <t>HexCanMonoLarge</t>
  </si>
  <si>
    <t>HexCanOxyLarge</t>
  </si>
  <si>
    <t>HexRackLarge</t>
  </si>
  <si>
    <t>HexDecouplerRackLarge</t>
  </si>
  <si>
    <t>LLLLOHRadi</t>
  </si>
  <si>
    <t>2x1EagleCrewPod</t>
  </si>
  <si>
    <t>2x1RCKTENG</t>
  </si>
  <si>
    <t>LLLAerospike</t>
  </si>
  <si>
    <t>2x1x1fuel</t>
  </si>
  <si>
    <t>1x1storagetankfuel</t>
  </si>
  <si>
    <t>LLL2x1FuelSphere</t>
  </si>
  <si>
    <t>1x1noseconeflat</t>
  </si>
  <si>
    <t>1to125Adaptor</t>
  </si>
  <si>
    <t>2x1EngineFairing</t>
  </si>
  <si>
    <t>2x1EngineFairingEnd</t>
  </si>
  <si>
    <t>WindTriple</t>
  </si>
  <si>
    <t>TAL.Toroidal.Tank.Medium.Fuel</t>
  </si>
  <si>
    <t>TAL.Toroidal.Tank.Medium.Utility</t>
  </si>
  <si>
    <t>TAL.Toroidal.Tank.Hub.Medium</t>
  </si>
  <si>
    <t>RLA.linearspike.med</t>
  </si>
  <si>
    <t>HexCanOxygenLarge</t>
  </si>
  <si>
    <t>HexCanDrinkingWaterLarge</t>
  </si>
  <si>
    <t>HexCanFoodLarge</t>
  </si>
  <si>
    <t>HexCanLifeSupportLarge</t>
  </si>
  <si>
    <t>smallThermalRocketNozzle</t>
  </si>
  <si>
    <t>NP.lfe.125m.AerospikeEngine</t>
  </si>
  <si>
    <t>MarkIVBuster</t>
  </si>
  <si>
    <t>argonTank100inline</t>
  </si>
  <si>
    <t>xenonTank100radial</t>
  </si>
  <si>
    <t>RLA.xenonmed2</t>
  </si>
  <si>
    <t>HexCanXenonLarge</t>
  </si>
  <si>
    <t>IP-20 Medium Ion Engine</t>
  </si>
  <si>
    <t>X240-L Xenon Tank</t>
  </si>
  <si>
    <t>cl.small.xenonTank</t>
  </si>
  <si>
    <t>argonTank75</t>
  </si>
  <si>
    <t>argonTankLrgRad</t>
  </si>
  <si>
    <t>ds4g</t>
  </si>
  <si>
    <t>pitLarge</t>
  </si>
  <si>
    <t>vasimr-10</t>
  </si>
  <si>
    <t>engineIonMedium</t>
  </si>
  <si>
    <t>RLA.arcjet.med</t>
  </si>
  <si>
    <t>RLA.ion.med</t>
  </si>
  <si>
    <t>RLA.resistojet.med</t>
  </si>
  <si>
    <t>RLA.xenonmed</t>
  </si>
  <si>
    <t>2x1ENG</t>
  </si>
  <si>
    <t>nuclearcontainer25</t>
  </si>
  <si>
    <t>reactor50kw</t>
  </si>
  <si>
    <t>NP.lfe.25m.NERVA</t>
  </si>
  <si>
    <t>engineFatNuke</t>
  </si>
  <si>
    <t>NuclearReactor250</t>
  </si>
  <si>
    <t>HexCanBattLarge</t>
  </si>
  <si>
    <t>G120-XL Generator</t>
  </si>
  <si>
    <t>G60-M Generator</t>
  </si>
  <si>
    <t>battery-inlinelarge</t>
  </si>
  <si>
    <t>battery-inlinemed</t>
  </si>
  <si>
    <t>battery-inlinesmall</t>
  </si>
  <si>
    <t>capacitorInlineLrg</t>
  </si>
  <si>
    <t>batteryBankLarge</t>
  </si>
  <si>
    <t>HexCanBatt</t>
  </si>
  <si>
    <t>HexCanRTG</t>
  </si>
  <si>
    <t>MMI Large Battery</t>
  </si>
  <si>
    <t>KWRadBattLargeL</t>
  </si>
  <si>
    <t>capacitorInlineMed</t>
  </si>
  <si>
    <t>RLA.ASRG</t>
  </si>
  <si>
    <t>batteryBank</t>
  </si>
  <si>
    <t>Brayton2</t>
  </si>
  <si>
    <t>microwaveThermalEnergyReceiverL</t>
  </si>
  <si>
    <t>phasedArray1</t>
  </si>
  <si>
    <t>Kosmos.Balka.PanelBlock1</t>
  </si>
  <si>
    <t>Kosmos.Balka.PanelBlock1.Single</t>
  </si>
  <si>
    <t>solarpanels-modern03</t>
  </si>
  <si>
    <t>solarpanels-blanket01</t>
  </si>
  <si>
    <t>Kosmos.Salyut.Solar.Array</t>
  </si>
  <si>
    <t>Kosmos.Salyut.Solar.Array2</t>
  </si>
  <si>
    <t>Kosmos.TKS.Solar.Array</t>
  </si>
  <si>
    <t>solarpanels-modern04</t>
  </si>
  <si>
    <t>largeSolarPanel</t>
  </si>
  <si>
    <t>solarPanelsfa</t>
  </si>
  <si>
    <t>solarPanelsuncat1</t>
  </si>
  <si>
    <t>solarPanelsfa2</t>
  </si>
  <si>
    <t>solarpanels-modern01</t>
  </si>
  <si>
    <t>solarpanels-modern02</t>
  </si>
  <si>
    <t>solarPanels1</t>
  </si>
  <si>
    <t>solarPanels2</t>
  </si>
  <si>
    <t>solarPanels3</t>
  </si>
  <si>
    <t>solarPanels4</t>
  </si>
  <si>
    <t>solarpaneles1</t>
  </si>
  <si>
    <t>solarPanelsond1</t>
  </si>
  <si>
    <t>SMP.solarPanels1</t>
  </si>
  <si>
    <t>solarPanels5</t>
  </si>
  <si>
    <t>h2TankTinyRad</t>
  </si>
  <si>
    <t>mpdt.small</t>
  </si>
  <si>
    <t>LLLAttchDish</t>
  </si>
  <si>
    <t>LLLRotDish</t>
  </si>
  <si>
    <t>commDish</t>
  </si>
  <si>
    <t>Antennacomtec2</t>
  </si>
  <si>
    <t>AntennaDF2</t>
  </si>
  <si>
    <t>Commtow</t>
  </si>
  <si>
    <t>LLLCommPole</t>
  </si>
  <si>
    <t>RTLongAntenna3</t>
  </si>
  <si>
    <t>Antennacomtec1</t>
  </si>
  <si>
    <t>Antennaexpatvr2</t>
  </si>
  <si>
    <t>LLLCommPole2</t>
  </si>
  <si>
    <t>RTLongAntenna2</t>
  </si>
  <si>
    <t>ExOrbitalDock</t>
  </si>
  <si>
    <t>IACBM.1.25m</t>
  </si>
  <si>
    <t>IACBM.2.5m</t>
  </si>
  <si>
    <t>KarmonyBulkhead</t>
  </si>
  <si>
    <t>KarmonyEndRing</t>
  </si>
  <si>
    <t>KarmonyHabModule</t>
  </si>
  <si>
    <t>KarmonyHabModule.Adapter</t>
  </si>
  <si>
    <t>KarmonyNodeCover</t>
  </si>
  <si>
    <t>KarmonyNodeCoverViewport</t>
  </si>
  <si>
    <t>KarmonyNodeMkIII</t>
  </si>
  <si>
    <t>KarmonyNodeMkIII.Adapter</t>
  </si>
  <si>
    <t>KarmonySciModule</t>
  </si>
  <si>
    <t>KarmonySciModule.Adapter</t>
  </si>
  <si>
    <t>KarmonyStorModule</t>
  </si>
  <si>
    <t>KarmonyStorModule.Adapter</t>
  </si>
  <si>
    <t>KarmonyUtilModule</t>
  </si>
  <si>
    <t>KarmonyUtilModule.Adapter</t>
  </si>
  <si>
    <t>KarmonyWarehouseModule</t>
  </si>
  <si>
    <t>KarmonyWarehouseModule.Adapter</t>
  </si>
  <si>
    <t>KirsDockingModule</t>
  </si>
  <si>
    <t>KuestAirlock</t>
  </si>
  <si>
    <t>KuestLegacyAirlock</t>
  </si>
  <si>
    <t>stockring</t>
  </si>
  <si>
    <t>2x1hulltest</t>
  </si>
  <si>
    <t>PolyHab</t>
  </si>
  <si>
    <t>PolyHab2</t>
  </si>
  <si>
    <t>PolyRadar</t>
  </si>
  <si>
    <t>Windowsect</t>
  </si>
  <si>
    <t>LLLWalkwayNEW</t>
  </si>
  <si>
    <t>LLLGreenhouse</t>
  </si>
  <si>
    <t>LLLGreenhousemid</t>
  </si>
  <si>
    <t>LLLGreenhousesmall</t>
  </si>
  <si>
    <t>2x1Hollowhouse</t>
  </si>
  <si>
    <t>2x1Greenhouse</t>
  </si>
  <si>
    <t>LLLExtendableActivityMod</t>
  </si>
  <si>
    <t>Cooling Grill</t>
  </si>
  <si>
    <t>CoolingGrillLarge</t>
  </si>
  <si>
    <t>LLLCentriHab</t>
  </si>
  <si>
    <t>Viewplat</t>
  </si>
  <si>
    <t>ViewplatSingle</t>
  </si>
  <si>
    <t>WalkwayOLD</t>
  </si>
  <si>
    <t>Wincurve</t>
  </si>
  <si>
    <t>WindLong</t>
  </si>
  <si>
    <t>WindPort</t>
  </si>
  <si>
    <t>WindRadialLarge</t>
  </si>
  <si>
    <t>WindRadial</t>
  </si>
  <si>
    <t>kb-fuel-breaker1</t>
  </si>
  <si>
    <t>km-tank-bottom-1</t>
  </si>
  <si>
    <t>km-tank-mid-1</t>
  </si>
  <si>
    <t>km-tank-mid-small-1</t>
  </si>
  <si>
    <t>km-tank-top-1</t>
  </si>
  <si>
    <t>cl.radial.cylTankFuel</t>
  </si>
  <si>
    <t>cl.radial.cylTankOxy</t>
  </si>
  <si>
    <t>SMP.fuelTank</t>
  </si>
  <si>
    <t>liquidEngineMini</t>
  </si>
  <si>
    <t>fuelTankSmallFlat</t>
  </si>
  <si>
    <t>HOME2 Fuel generator</t>
  </si>
  <si>
    <t>Auger</t>
  </si>
  <si>
    <t>ELRecycleBin.Large</t>
  </si>
  <si>
    <t>Smelter</t>
  </si>
  <si>
    <t>kethane.2m.converter</t>
  </si>
  <si>
    <t>kethane.heavyDrill</t>
  </si>
  <si>
    <t>FNRefinery</t>
  </si>
  <si>
    <t>SmallAuger</t>
  </si>
  <si>
    <t>ELRecycleBin</t>
  </si>
  <si>
    <t>SmallSmelter</t>
  </si>
  <si>
    <t>kethane.1m.converter</t>
  </si>
  <si>
    <t>kethane.radialDrill</t>
  </si>
  <si>
    <t>kethane.smallDrill</t>
  </si>
  <si>
    <t>2x1KethaneConverter</t>
  </si>
  <si>
    <t>Magnetometer</t>
  </si>
  <si>
    <t>HexCanKethane</t>
  </si>
  <si>
    <t>kethane.highGain</t>
  </si>
  <si>
    <t>kethane.kerbalBlender</t>
  </si>
  <si>
    <t>kethane.tankExternal</t>
  </si>
  <si>
    <t>B9.Cockpit.MK1.Body.2m</t>
  </si>
  <si>
    <t>HL.AirshipEnvelope</t>
  </si>
  <si>
    <t>crewSupportIntake</t>
  </si>
  <si>
    <t>km.flameout.checker.AG9</t>
  </si>
  <si>
    <t>cockpitMk1Rocko</t>
  </si>
  <si>
    <t>smallDropTank</t>
  </si>
  <si>
    <t>SMP.airplaneTail</t>
  </si>
  <si>
    <t>SMP.JetEngine</t>
  </si>
  <si>
    <t>SMP.MK1Fuselage</t>
  </si>
  <si>
    <t>SMP.structuralPylon</t>
  </si>
  <si>
    <t>SMP.airScoop</t>
  </si>
  <si>
    <t>airplaneTail</t>
  </si>
  <si>
    <t>Mark1Cockpit</t>
  </si>
  <si>
    <t>JetEngine</t>
  </si>
  <si>
    <t>JetEngineSmall</t>
  </si>
  <si>
    <t>Mk1FuselageStructural</t>
  </si>
  <si>
    <t>airScoop</t>
  </si>
  <si>
    <t>DA Bonus Jet</t>
  </si>
  <si>
    <t>dest5Engine</t>
  </si>
  <si>
    <t>enginelmodc</t>
  </si>
  <si>
    <t>microEngineex1sat</t>
  </si>
  <si>
    <t>microEngineSE1</t>
  </si>
  <si>
    <t>satpropt300FuelTank</t>
  </si>
  <si>
    <t>tankminsond</t>
  </si>
  <si>
    <t>tanktoemv2</t>
  </si>
  <si>
    <t>B9.Structure.StackSeparator.MSR</t>
  </si>
  <si>
    <t>fuelLineSmall</t>
  </si>
  <si>
    <t>cl.radial.sphereTankFuel</t>
  </si>
  <si>
    <t>cl.radial.sphereTankOxy</t>
  </si>
  <si>
    <t>NP.aux.125m.retropack</t>
  </si>
  <si>
    <t>NP.aux.125m.smallsolid</t>
  </si>
  <si>
    <t>NP.aux.payloadassist</t>
  </si>
  <si>
    <t>NP.aux.radialspinbooster</t>
  </si>
  <si>
    <t>NP.aux.radialullagebooster</t>
  </si>
  <si>
    <t>NP.aux.radialvernier</t>
  </si>
  <si>
    <t>NP.lft.625m.1m</t>
  </si>
  <si>
    <t>RLA.s.highengine</t>
  </si>
  <si>
    <t>RLA.s.lowengine</t>
  </si>
  <si>
    <t>RLA.s.midengine</t>
  </si>
  <si>
    <t>RLA.s.tank1</t>
  </si>
  <si>
    <t>RLA.s.tank2</t>
  </si>
  <si>
    <t>RLA.s.tank3</t>
  </si>
  <si>
    <t>RLA.s.tank4</t>
  </si>
  <si>
    <t>SMP.liquidEngine2-2</t>
  </si>
  <si>
    <t>SMP.liquidEngine3</t>
  </si>
  <si>
    <t>SMP.solidBooster</t>
  </si>
  <si>
    <t>microEngine</t>
  </si>
  <si>
    <t>radialEngineMini</t>
  </si>
  <si>
    <t>smallRadialEngine</t>
  </si>
  <si>
    <t>miniFuelTank</t>
  </si>
  <si>
    <t>stretchyTank05m</t>
  </si>
  <si>
    <t>NP.lfe.125m.NERVA.Inline</t>
  </si>
  <si>
    <t>NP.lfe.25m.NERVA.Inline</t>
  </si>
  <si>
    <t>radiator1</t>
  </si>
  <si>
    <t>FusionReactor0625</t>
  </si>
  <si>
    <t>FusionReactor125</t>
  </si>
  <si>
    <t>vista</t>
  </si>
  <si>
    <t>HexCanDeutTritLarge</t>
  </si>
  <si>
    <t>HexCanHe3Large</t>
  </si>
  <si>
    <t>AntimatterReactor125</t>
  </si>
  <si>
    <t>AntimatterReactor250</t>
  </si>
  <si>
    <t>AntimatterReactor375</t>
  </si>
  <si>
    <t>radiator2</t>
  </si>
  <si>
    <t>AntimatterCollector</t>
  </si>
  <si>
    <t>AntimatterTank125</t>
  </si>
  <si>
    <t>AntimatterTank250</t>
  </si>
  <si>
    <t>AntimatterTank375</t>
  </si>
  <si>
    <t>WarpDrive</t>
  </si>
  <si>
    <t>WarpDrive2</t>
  </si>
  <si>
    <t>WarpDrive3</t>
  </si>
  <si>
    <t>sep1a1ur5</t>
  </si>
  <si>
    <t>ASDecoupler</t>
  </si>
  <si>
    <t>decoupvector</t>
  </si>
  <si>
    <t>decouplersv05</t>
  </si>
  <si>
    <t>decouplersvblack</t>
  </si>
  <si>
    <t>LRDecoupler</t>
  </si>
  <si>
    <t>B9.Engine.T2.SRBS</t>
  </si>
  <si>
    <t>B9.Engine.T2A.SRBS</t>
  </si>
  <si>
    <t>CORE.RRM-0A1-1</t>
  </si>
  <si>
    <t>decoupler.ftr.small</t>
  </si>
  <si>
    <t>km.stager.stage</t>
  </si>
  <si>
    <t>Kosmos.URM.1.25.Srf.Decoupler</t>
  </si>
  <si>
    <t>cl.small.escapeTower</t>
  </si>
  <si>
    <t>KW1mDecoupler</t>
  </si>
  <si>
    <t>KW1mDecouplerShroud</t>
  </si>
  <si>
    <t>1x1decoupler2</t>
  </si>
  <si>
    <t>NP.decoupler.stack.125m.Hollow</t>
  </si>
  <si>
    <t>NP.decoupler.stack.125m.Light</t>
  </si>
  <si>
    <t>NP.decoupler.stack.125m</t>
  </si>
  <si>
    <t>NP.decoupler.stack.125m.Mini</t>
  </si>
  <si>
    <t>NP.LES.EscapeTower.Large</t>
  </si>
  <si>
    <t>sepMotor1</t>
  </si>
  <si>
    <t>structuralPylon</t>
  </si>
  <si>
    <t>radialDecoupler</t>
  </si>
  <si>
    <t>radialDecoupler2</t>
  </si>
  <si>
    <t>stackDecoupler</t>
  </si>
  <si>
    <t>stackSeparator</t>
  </si>
  <si>
    <t>conenoseram</t>
  </si>
  <si>
    <t>basepuntv2r10</t>
  </si>
  <si>
    <t>t1000v4</t>
  </si>
  <si>
    <t>t1500v4</t>
  </si>
  <si>
    <t>t2000v4</t>
  </si>
  <si>
    <t>t3000r20c</t>
  </si>
  <si>
    <t>B9.Engine.VS1.Nosecone</t>
  </si>
  <si>
    <t>CORE.PFC-203-2.fairing</t>
  </si>
  <si>
    <t>CORE.PFH-201-2.fairing</t>
  </si>
  <si>
    <t>CORE.PFH-203-2.fairing</t>
  </si>
  <si>
    <t>KzProcFairingBase2.5</t>
  </si>
  <si>
    <t>KzProcFairingBaseRing2.5</t>
  </si>
  <si>
    <t>URM.2.5.P.Fairing.Base</t>
  </si>
  <si>
    <t>URM.2.5.P.Fairing.Base.SSPP</t>
  </si>
  <si>
    <t>KW2mSRBNoseCone</t>
  </si>
  <si>
    <t>KW2mNoseCone</t>
  </si>
  <si>
    <t>KW2mExpandedFairingBase</t>
  </si>
  <si>
    <t>KW2mFairingBase</t>
  </si>
  <si>
    <t>KW2mExpandedFairingCone</t>
  </si>
  <si>
    <t>KW2mExpandedFairingWall</t>
  </si>
  <si>
    <t>KW2mFairingCone</t>
  </si>
  <si>
    <t>KW2mFairingWall</t>
  </si>
  <si>
    <t>4x2EngineFairing</t>
  </si>
  <si>
    <t>4x2EngineFairingEnd</t>
  </si>
  <si>
    <t>NP.decoupler.radial.25m.Aero</t>
  </si>
  <si>
    <t>NP.fairings.25m.Nose</t>
  </si>
  <si>
    <t>NP.fairings.25m.NoseCone</t>
  </si>
  <si>
    <t>NP.fairings.25m.Plate</t>
  </si>
  <si>
    <t>NP.fairings.25m.Wall</t>
  </si>
  <si>
    <t>NP.fairings.25m.Wallshort</t>
  </si>
  <si>
    <t>NP.nosecone.25m</t>
  </si>
  <si>
    <t>noseConeAdapter</t>
  </si>
  <si>
    <t>rocketNoseCone</t>
  </si>
  <si>
    <t>TD.ShuttleCockpit</t>
  </si>
  <si>
    <t>TD.ShuttleNoseUnit</t>
  </si>
  <si>
    <t>TD.RadialCargoDecoupler</t>
  </si>
  <si>
    <t>TD.CargobayStackDecoupler</t>
  </si>
  <si>
    <t>TD.SBSDecoupler</t>
  </si>
  <si>
    <t>TD.ShuttleCargoBayMk3</t>
  </si>
  <si>
    <t>TD.ShuttleCargoBayMk3Alt</t>
  </si>
  <si>
    <t>TD.ShuttleDecoupler</t>
  </si>
  <si>
    <t>TD.ShuttleResourceHalf</t>
  </si>
  <si>
    <t>TD.ShuttleElevBigl</t>
  </si>
  <si>
    <t>TD.ShuttleElevBigr</t>
  </si>
  <si>
    <t>TD.ShuttleWingBigCanard</t>
  </si>
  <si>
    <t>TD.ShuttleWingTankL</t>
  </si>
  <si>
    <t>TD.ShuttleWingTankR</t>
  </si>
  <si>
    <t>CORE.PFC-304-2.fairing</t>
  </si>
  <si>
    <t>CORE.PFC-404-1.fairing</t>
  </si>
  <si>
    <t>CORE.PFH-301-2.fairing</t>
  </si>
  <si>
    <t>CORE.PFH-303-2.fairing</t>
  </si>
  <si>
    <t>CORE.PFH-402-2.fairing</t>
  </si>
  <si>
    <t>CORE.PFH-403-2.fairing</t>
  </si>
  <si>
    <t>KzProcFairingBase3.75</t>
  </si>
  <si>
    <t>KzProcFairingBaseRing3.75</t>
  </si>
  <si>
    <t>KW3mNoseCone</t>
  </si>
  <si>
    <t>KW3mExpandedFairingBase</t>
  </si>
  <si>
    <t>KW3mFairingBase</t>
  </si>
  <si>
    <t>KW3mExpandedFairingCone</t>
  </si>
  <si>
    <t>KW3mExpandedFairingWall</t>
  </si>
  <si>
    <t>KW3mFairingCone</t>
  </si>
  <si>
    <t>KW3mFairingWall</t>
  </si>
  <si>
    <t>NP.fairings.3125m.25m.adapter</t>
  </si>
  <si>
    <t>NP.fairings.3125m.Flange</t>
  </si>
  <si>
    <t>NP.fairings.3125m.Half</t>
  </si>
  <si>
    <t>NP.fairings.3125m.Nose</t>
  </si>
  <si>
    <t>NP.fairings.3125m.Plate</t>
  </si>
  <si>
    <t>NP.fairings.3125m.Qtr</t>
  </si>
  <si>
    <t>NP.fairings.3125m.Wall</t>
  </si>
  <si>
    <t>NP.fairings.375m.Nose</t>
  </si>
  <si>
    <t>NP.fairings.375m.NoseCone</t>
  </si>
  <si>
    <t>NP.fairings.375m.Wall</t>
  </si>
  <si>
    <t>NP.fairings.375m.Wallshort</t>
  </si>
  <si>
    <t>NP.fairings.375m.plate</t>
  </si>
  <si>
    <t>NP.nosecone.25m.cargoshell</t>
  </si>
  <si>
    <t>TD.BlizzardNose</t>
  </si>
  <si>
    <t>TD.BlizzardUpperSeg</t>
  </si>
  <si>
    <t>TD.BlizzardTank</t>
  </si>
  <si>
    <t>TD.ShuttleResourceFull</t>
  </si>
  <si>
    <t>cone05ra</t>
  </si>
  <si>
    <t>basepunta1ur5</t>
  </si>
  <si>
    <t>top100a1ur5</t>
  </si>
  <si>
    <t>top100a1ur5b</t>
  </si>
  <si>
    <t>top500a1ur5</t>
  </si>
  <si>
    <t>KzProcFairingBase1.25</t>
  </si>
  <si>
    <t>KzProcFairingBaseRing1.25</t>
  </si>
  <si>
    <t>sh1</t>
  </si>
  <si>
    <t>kmssh1</t>
  </si>
  <si>
    <t>Kosmos.URM.1.25.Nose.Cone</t>
  </si>
  <si>
    <t>Kosmos.URM.1.25.Nose.Cone.Decoupler</t>
  </si>
  <si>
    <t>URM.1.25.P.Fairing.Base</t>
  </si>
  <si>
    <t>KW1mNoseCone</t>
  </si>
  <si>
    <t>KW1mExpandedFairingBase</t>
  </si>
  <si>
    <t>KW1mFairingBase</t>
  </si>
  <si>
    <t>KW12mExpandedFairingCone</t>
  </si>
  <si>
    <t>KW1mExpandedFairingWall</t>
  </si>
  <si>
    <t>KW1mFairingCone</t>
  </si>
  <si>
    <t>KW1mFairingWall</t>
  </si>
  <si>
    <t>LLLWing2L</t>
  </si>
  <si>
    <t>NP.coupler.125m.RadialFlange</t>
  </si>
  <si>
    <t>NP.decoupler.radial.125m.Flange</t>
  </si>
  <si>
    <t>NP.decoupler.radial.125m.Aero</t>
  </si>
  <si>
    <t>NP.fairings.PLFexpBOLT</t>
  </si>
  <si>
    <t>NP.nosecone.125m</t>
  </si>
  <si>
    <t>NP.nosecone.125m.CargoShell</t>
  </si>
  <si>
    <t>NP.nosecone.125m.FuelTankCap</t>
  </si>
  <si>
    <t>NP.nosecone.125m.ParachuteAdapter</t>
  </si>
  <si>
    <t>NP.nosecone.125m.small</t>
  </si>
  <si>
    <t>NP.nosecone.125m.Tailcone</t>
  </si>
  <si>
    <t>RLA.s.nosecone</t>
  </si>
  <si>
    <t>noseCone</t>
  </si>
  <si>
    <t>standardNoseCone</t>
  </si>
  <si>
    <t>RAPIER</t>
  </si>
  <si>
    <t>TD.ShuttleNoseUnitSmall</t>
  </si>
  <si>
    <t>TD.EngineMountShuttle</t>
  </si>
  <si>
    <t>TD.EngineMountBuran</t>
  </si>
  <si>
    <t>TD.ShuttleTankRCS</t>
  </si>
  <si>
    <t>TD.C7ShuttleFin</t>
  </si>
  <si>
    <t>TD.ShuttleWingBigL</t>
  </si>
  <si>
    <t>TD.ShuttleWingBigR</t>
  </si>
  <si>
    <t>AIESrcsThrusrmt1</t>
  </si>
  <si>
    <t>AIESrcsThrusrom9</t>
  </si>
  <si>
    <t>B9.Control.RCS.Block.R12</t>
  </si>
  <si>
    <t>B9.Control.RCS.Block.R12T</t>
  </si>
  <si>
    <t>B9.Control.RCS.Block.R5</t>
  </si>
  <si>
    <t>B9.Control.RCS.Block.R5T</t>
  </si>
  <si>
    <t>B9.Control.RCS.Port.R1</t>
  </si>
  <si>
    <t>B9.Control.RCS.Port.R1T</t>
  </si>
  <si>
    <t>B9.Control.RCS.Tank.MT4</t>
  </si>
  <si>
    <t>Kosmos.TKS.RD-0225.Engine</t>
  </si>
  <si>
    <t>Kosmos.Salyut.RCS</t>
  </si>
  <si>
    <t>Kosmos.TKS.RCS</t>
  </si>
  <si>
    <t>KWrcsPod</t>
  </si>
  <si>
    <t>2x1RCSS</t>
  </si>
  <si>
    <t>NP.YMRCSBlockHeavy</t>
  </si>
  <si>
    <t>RLA.mp.med</t>
  </si>
  <si>
    <t>RLA.mp.rad</t>
  </si>
  <si>
    <t>RLA.mp.small</t>
  </si>
  <si>
    <t>RLA.mp.tiny</t>
  </si>
  <si>
    <t>SMP.linearRcs</t>
  </si>
  <si>
    <t>rcsTankRadialLong</t>
  </si>
  <si>
    <t>TV Conformal Tank Long - RCS</t>
  </si>
  <si>
    <t>B9.Aero.Intake.DSIX</t>
  </si>
  <si>
    <t>B9.Cockpit.S2.Body.LFO</t>
  </si>
  <si>
    <t>B9.Cockpit.S2.Body.6m</t>
  </si>
  <si>
    <t>B9.Cockpit.S2.Body.Cargo.6m</t>
  </si>
  <si>
    <t>B9.Cockpit.S2.Body.Crew.6m</t>
  </si>
  <si>
    <t>B9.Cockpit.S2.Body.Tail.2</t>
  </si>
  <si>
    <t>B9.Cockpit.S2.BodyLarge.Fuel</t>
  </si>
  <si>
    <t>B9.Cockpit.S2.BodyLarge.LFO</t>
  </si>
  <si>
    <t>B9.Cockpit.S2.BodyLarge</t>
  </si>
  <si>
    <t>B9.Cockpit.S2.BodyLarge.Back.LFO</t>
  </si>
  <si>
    <t>B9.Cockpit.S2.BodyLarge.Back.EngineMount1.LFO</t>
  </si>
  <si>
    <t>B9.Cockpit.S2.BodyLarge.Back.EngineMount1</t>
  </si>
  <si>
    <t>B9.Cockpit.S2.BodyLarge.Back.EngineMount2.LFO</t>
  </si>
  <si>
    <t>B9.Cockpit.S2.BodyLarge.Cargo.6m</t>
  </si>
  <si>
    <t>B9.Cockpit.S2.BodyLarge.Front</t>
  </si>
  <si>
    <t>B9.Cockpit.S2.BodyLarge.Front2.LFO</t>
  </si>
  <si>
    <t>B9.Cockpit.S3</t>
  </si>
  <si>
    <t>B9.Engine.Jet.Turbofan.F119</t>
  </si>
  <si>
    <t>B9.Engine.SABRE.M.Body</t>
  </si>
  <si>
    <t>B9.Engine.SABRE.Intake.M</t>
  </si>
  <si>
    <t>B9.Engine.SABRE.M</t>
  </si>
  <si>
    <t>B9.Utility.DockingPort.CDP</t>
  </si>
  <si>
    <t>4x2newcargo</t>
  </si>
  <si>
    <t>4x2newcargo2</t>
  </si>
  <si>
    <t>4x4newcargo</t>
  </si>
  <si>
    <t>4x4newcargo5adapt</t>
  </si>
  <si>
    <t>TD.EngineMountRadialLong</t>
  </si>
  <si>
    <t>B9.Aero.HL.Adapter.Front</t>
  </si>
  <si>
    <t>B9.Aero.HL.Body.LF.05m</t>
  </si>
  <si>
    <t>B9.Aero.HL.Body.LFO.05m</t>
  </si>
  <si>
    <t>B9.Aero.HL.Body.RCS.05m</t>
  </si>
  <si>
    <t>B9.Aero.HL.Body.SAS.05m</t>
  </si>
  <si>
    <t>B9.Aero.HL.Body.Structure.05m</t>
  </si>
  <si>
    <t>B9.Aero.HL.Body.LF.2m</t>
  </si>
  <si>
    <t>B9.Aero.HL.Body.LFO.2m</t>
  </si>
  <si>
    <t>B9.Aero.HL.Body.RCS.2m</t>
  </si>
  <si>
    <t>B9.Aero.HL.Body.Structure.2m</t>
  </si>
  <si>
    <t>B9.Aero.HL.Body.Structure.6m</t>
  </si>
  <si>
    <t>B9.Aero.HL.Body.Cargo.A</t>
  </si>
  <si>
    <t>B9.Aero.HL.Body.Cargo.B</t>
  </si>
  <si>
    <t>B9.Aero.HL.Body.Cargo.C</t>
  </si>
  <si>
    <t>B9.Aero.HL.Body.Cargo.Tail.Narrow</t>
  </si>
  <si>
    <t>B9.Aero.HL.Body.Cargo.Tail.Wide</t>
  </si>
  <si>
    <t>B9.Aero.HL.Extension.A</t>
  </si>
  <si>
    <t>B9.Aero.HL.Extension.B1</t>
  </si>
  <si>
    <t>B9.Aero.HL.Extension.B2.LF</t>
  </si>
  <si>
    <t>B9.Aero.HL.Extension.B3.LFO</t>
  </si>
  <si>
    <t>B9.Aero.HL.Extension.B4.RCS</t>
  </si>
  <si>
    <t>B9.Aero.HL.Extension.C</t>
  </si>
  <si>
    <t>B9.Aero.Intake.RNM</t>
  </si>
  <si>
    <t>B9.Cockpit.MK1.Junction</t>
  </si>
  <si>
    <t>4x2droprampcargo</t>
  </si>
  <si>
    <t>4x2droprampleg</t>
  </si>
  <si>
    <t>mk3spacePlaneAdapter</t>
  </si>
  <si>
    <t>radialEngineBodySmall</t>
  </si>
  <si>
    <t>ramAirIntakeSmall</t>
  </si>
  <si>
    <t>TTC7-2madapdecoupler</t>
  </si>
  <si>
    <t>TTC7Bombbay</t>
  </si>
  <si>
    <t>TTC7Cargobay</t>
  </si>
  <si>
    <t>TTmk3RocketFuselage</t>
  </si>
  <si>
    <t>mk3FuselageRocket</t>
  </si>
  <si>
    <t>TV.RamJet.Engine.Small</t>
  </si>
  <si>
    <t>atmosphericScoop</t>
  </si>
  <si>
    <t>warpAtmIntake</t>
  </si>
  <si>
    <t>ThermalTurbojet2</t>
  </si>
  <si>
    <t>B9.Cargo.M2.Adapter</t>
  </si>
  <si>
    <t>B9.Cargo.M2.Separator</t>
  </si>
  <si>
    <t>B9.Cargo.M2.Body.B</t>
  </si>
  <si>
    <t>B9.Cargo.M2.Body</t>
  </si>
  <si>
    <t>B9.Cockpit.MK1.Body.Fuel.5m</t>
  </si>
  <si>
    <t>B9.Cockpit.MK1.Tail.2</t>
  </si>
  <si>
    <t>B9.Cockpit.MK2</t>
  </si>
  <si>
    <t>B9.Cockpit.MK2.Adapter</t>
  </si>
  <si>
    <t>B9.Cockpit.MK2.Adapter.M125</t>
  </si>
  <si>
    <t>B9.Cockpit.MK2.Adapter.M125.2</t>
  </si>
  <si>
    <t>B9.Cockpit.MK2.Bicoupler</t>
  </si>
  <si>
    <t>B9.Cockpit.MK2.Body.RCS.05m</t>
  </si>
  <si>
    <t>B9.Cockpit.MK2.Control.SAS</t>
  </si>
  <si>
    <t>B9.Cockpit.MK2.Body.Fuel.2m</t>
  </si>
  <si>
    <t>B9.Cockpit.MK2.Body.LFO.2m</t>
  </si>
  <si>
    <t>B9.Cockpit.MK2.Body.2m</t>
  </si>
  <si>
    <t>B9.Cockpit.MK2.Body.Cargo.2m</t>
  </si>
  <si>
    <t>B9.Cockpit.MK2.Body.Fuel.5m</t>
  </si>
  <si>
    <t>B9.Cockpit.MK2.Body.LFO.5m</t>
  </si>
  <si>
    <t>B9.Cockpit.MK2.Body.5m</t>
  </si>
  <si>
    <t>B9.Cockpit.MK2.Body.Cargo.5m</t>
  </si>
  <si>
    <t>B9.Cockpit.MK2.Tail</t>
  </si>
  <si>
    <t>B9.Cockpit.MK2.Tail.2</t>
  </si>
  <si>
    <t>B9.Cockpit.MK2.Nosecone</t>
  </si>
  <si>
    <t>2x1droprampcargo</t>
  </si>
  <si>
    <t>2x1droprampleg</t>
  </si>
  <si>
    <t>2x1newcargo</t>
  </si>
  <si>
    <t>2x1newcargo2</t>
  </si>
  <si>
    <t>2x2newcargo</t>
  </si>
  <si>
    <t>cockpitMk2B</t>
  </si>
  <si>
    <t>Mk2DualAdapter</t>
  </si>
  <si>
    <t>turboFanEngineSmall</t>
  </si>
  <si>
    <t>mk2SpacePlaneAdapter</t>
  </si>
  <si>
    <t>nacelleBodySmall</t>
  </si>
  <si>
    <t>CircularIntakeSmall</t>
  </si>
  <si>
    <t>mk2FuselageRocket</t>
  </si>
  <si>
    <t>radial.atmospheric.scoop2</t>
  </si>
  <si>
    <t>B9.Cockpit.MK1.Body.5m</t>
  </si>
  <si>
    <t>HexRam</t>
  </si>
  <si>
    <t>TurboHex</t>
  </si>
  <si>
    <t>1x1Jetfuel</t>
  </si>
  <si>
    <t>LLLCirc1b2H</t>
  </si>
  <si>
    <t>LLLCirc1b1H</t>
  </si>
  <si>
    <t>1x1newcargo</t>
  </si>
  <si>
    <t>1x1newcargo1</t>
  </si>
  <si>
    <t>engineVTOLBlock</t>
  </si>
  <si>
    <t>SMP.turboFanEngine</t>
  </si>
  <si>
    <t>SMP.ramAirIntake</t>
  </si>
  <si>
    <t>airplaneTailSmall</t>
  </si>
  <si>
    <t>MK1Fuselage</t>
  </si>
  <si>
    <t>MK1FuselageSmall</t>
  </si>
  <si>
    <t>Mk1FuselageStructuralSmall</t>
  </si>
  <si>
    <t>airScoopSmall</t>
  </si>
  <si>
    <t>DA Tiny Jet</t>
  </si>
  <si>
    <t>B9.Cockpit.MK2.Nosecone.ASAS</t>
  </si>
  <si>
    <t>B9.Control.ACU</t>
  </si>
  <si>
    <t>science.module</t>
  </si>
  <si>
    <t>seatExternalCmd</t>
  </si>
  <si>
    <t>roverBody</t>
  </si>
  <si>
    <t>nuclearcontainer0625</t>
  </si>
  <si>
    <t>reactor10kw</t>
  </si>
  <si>
    <t>engineShortNuke</t>
  </si>
  <si>
    <t>RLA.s.nerva</t>
  </si>
  <si>
    <t>SMP.nuclearEngine</t>
  </si>
  <si>
    <t>NuclearReactor0625</t>
  </si>
  <si>
    <t>sensorGammaRaySpectrometer</t>
  </si>
  <si>
    <t>B9.Structure.L8.Ladder</t>
  </si>
  <si>
    <t>HOME2 Hub module</t>
  </si>
  <si>
    <t>HOME2 Hub airlock</t>
  </si>
  <si>
    <t>HOME2 Hub Fueltank</t>
  </si>
  <si>
    <t>HOME2 Hub Green House</t>
  </si>
  <si>
    <t>HOME2 Hub habitat</t>
  </si>
  <si>
    <t>HOME2 Living module</t>
  </si>
  <si>
    <t>HOME2 Parachute</t>
  </si>
  <si>
    <t>HOME.modul.admin</t>
  </si>
  <si>
    <t>HOME.3m.ASAS</t>
  </si>
  <si>
    <t>HOME3mAtmosMiner</t>
  </si>
  <si>
    <t>HOME.3m.decoupler</t>
  </si>
  <si>
    <t>HOME3mFuelTank</t>
  </si>
  <si>
    <t>HOME.modul.habitat</t>
  </si>
  <si>
    <t>HOME.3m.legs.H</t>
  </si>
  <si>
    <t>HOME3mRCStank</t>
  </si>
  <si>
    <t>HOME3mSAS</t>
  </si>
  <si>
    <t>exLaunchPad</t>
  </si>
  <si>
    <t>exLaunchPad2</t>
  </si>
  <si>
    <t>RocketBuilder</t>
  </si>
  <si>
    <t>exRunway</t>
  </si>
  <si>
    <t>LLLRadar</t>
  </si>
  <si>
    <t>Dishcl1</t>
  </si>
  <si>
    <t>Dishpcf</t>
  </si>
  <si>
    <t>ISA.MapSat</t>
  </si>
  <si>
    <t>LLLAttchDishSmall</t>
  </si>
  <si>
    <t>RTShortDish1</t>
  </si>
  <si>
    <t>RTShortDish2</t>
  </si>
  <si>
    <t>mediumDishAntenna</t>
  </si>
  <si>
    <t>Antennaesc</t>
  </si>
  <si>
    <t>SCANsat.Tracker</t>
  </si>
  <si>
    <t>longAntenna</t>
  </si>
  <si>
    <t>0625.Heatshield</t>
  </si>
  <si>
    <t>1.25.Heatshield</t>
  </si>
  <si>
    <t>hydrogenTankMedInline</t>
  </si>
  <si>
    <t>h2TankLrgRad</t>
  </si>
  <si>
    <t>mpdt.large</t>
  </si>
  <si>
    <t>hydrogenTankLargeinline</t>
  </si>
  <si>
    <t>4x2NucENG</t>
  </si>
  <si>
    <t>reactor1mw</t>
  </si>
  <si>
    <t>NuclearReactor375</t>
  </si>
  <si>
    <t>IP-10 Medium Ion Engine</t>
  </si>
  <si>
    <t>X120-M Xenon Tank</t>
  </si>
  <si>
    <t>cl.small.ionEngine</t>
  </si>
  <si>
    <t>argonTank50inline</t>
  </si>
  <si>
    <t>argonTankSmlRad</t>
  </si>
  <si>
    <t>pitSmall</t>
  </si>
  <si>
    <t>vasimr-200</t>
  </si>
  <si>
    <t>xenonTank100inline</t>
  </si>
  <si>
    <t>RLA.arcjet.small</t>
  </si>
  <si>
    <t>RLA.ion.small</t>
  </si>
  <si>
    <t>RLA.resistojet.small</t>
  </si>
  <si>
    <t>RLA.xenonsmall4</t>
  </si>
  <si>
    <t>BigXenonTank</t>
  </si>
  <si>
    <t>argonTank25inline</t>
  </si>
  <si>
    <t>xenonTank400</t>
  </si>
  <si>
    <t>RLA.xenonmed4</t>
  </si>
  <si>
    <t>HF-85 Radial Hybrid Engine</t>
  </si>
  <si>
    <t>HexCanLithium</t>
  </si>
  <si>
    <t>smallerMPD</t>
  </si>
  <si>
    <t>HF-1000 Hybrid Medium Engine</t>
  </si>
  <si>
    <t>smallMPD</t>
  </si>
  <si>
    <t>HF-2500 Hybrid Main Engine</t>
  </si>
  <si>
    <t>MPD</t>
  </si>
  <si>
    <t>HexCanLBSmall</t>
  </si>
  <si>
    <t>HexCanLFOSmall</t>
  </si>
  <si>
    <t>HexCanLFSmall</t>
  </si>
  <si>
    <t>HexCanMonoSmall</t>
  </si>
  <si>
    <t>HexCanOxySmall</t>
  </si>
  <si>
    <t>HexRackSmall</t>
  </si>
  <si>
    <t>HexDecouplerRackSmall</t>
  </si>
  <si>
    <t>TAL.Toroidal.Tank.Small.Fuel</t>
  </si>
  <si>
    <t>TAL.Toroidal.Tank.Small.Utility</t>
  </si>
  <si>
    <t>TAL.Toroidal.Tank.Hub.Small</t>
  </si>
  <si>
    <t>SMP.toroidalAerospike</t>
  </si>
  <si>
    <t>toroidalFuelTank</t>
  </si>
  <si>
    <t>HexCanOxygenSmall</t>
  </si>
  <si>
    <t>HexCanDrinkingWaterSmall</t>
  </si>
  <si>
    <t>HexCanFoodSmall</t>
  </si>
  <si>
    <t>HexCanLifeSupportSmall</t>
  </si>
  <si>
    <t>B9.Structure.R4.Railing</t>
  </si>
  <si>
    <t>B9.Structure.PA.Adapter</t>
  </si>
  <si>
    <t>B9.Structure.P4.Surface.Clear</t>
  </si>
  <si>
    <t>B9.Structure.P4.Surface.Half</t>
  </si>
  <si>
    <t>B9.Structure.P4.Frame</t>
  </si>
  <si>
    <t>B9.Structure.P4.Surface</t>
  </si>
  <si>
    <t>2x1Weight</t>
  </si>
  <si>
    <t>2x1hull</t>
  </si>
  <si>
    <t>2x1xthirdhull</t>
  </si>
  <si>
    <t>Dual2x1hull</t>
  </si>
  <si>
    <t>2to1AdaptorOffCentre1</t>
  </si>
  <si>
    <t>2to1AdaptorOffCentre2</t>
  </si>
  <si>
    <t>2to1AdaptorOffCentre</t>
  </si>
  <si>
    <t>LLLWeight1t</t>
  </si>
  <si>
    <t>TAL.Cubic.Truss.3m</t>
  </si>
  <si>
    <t>TAL.Cubic.Truss.5m</t>
  </si>
  <si>
    <t>TAL.Cubic.Truss.Adapter.Large</t>
  </si>
  <si>
    <t>structuralIBeam2</t>
  </si>
  <si>
    <t>structuralIBeam3</t>
  </si>
  <si>
    <t>structuralPanel2</t>
  </si>
  <si>
    <t>trussPiece3x</t>
  </si>
  <si>
    <t>2x1to2x2</t>
  </si>
  <si>
    <t>B9.Structure.P8.Surface.Clear</t>
  </si>
  <si>
    <t>B9.Structure.P8.Surface.Half</t>
  </si>
  <si>
    <t>B9.Structure.P8.Frame</t>
  </si>
  <si>
    <t>B9.Structure.P8.Frame2</t>
  </si>
  <si>
    <t>B9.Structure.P8.Surface</t>
  </si>
  <si>
    <t>LLLWeight5t</t>
  </si>
  <si>
    <t>TAL.Cubic.Truss.10m</t>
  </si>
  <si>
    <t>4x1hull</t>
  </si>
  <si>
    <t>3x1hull</t>
  </si>
  <si>
    <t>NP.chute.FuelTankCapParachute</t>
  </si>
  <si>
    <t>NP.chute.1.25m.stackparachute</t>
  </si>
  <si>
    <t>NP.chute.2.5m.stackparachute</t>
  </si>
  <si>
    <t>RC.main.large</t>
  </si>
  <si>
    <t>RC.drogue.large</t>
  </si>
  <si>
    <t>RC.drag.large</t>
  </si>
  <si>
    <t>RC.main.large.stack</t>
  </si>
  <si>
    <t>RC.drogue.large.stack</t>
  </si>
  <si>
    <t>RC.drag.large.stack</t>
  </si>
  <si>
    <t>parachuteLarge</t>
  </si>
  <si>
    <t>RC.combo.large</t>
  </si>
  <si>
    <t>RC.combo.large.stack</t>
  </si>
  <si>
    <t>RC.main.radial</t>
  </si>
  <si>
    <t>RC.drogue.radial</t>
  </si>
  <si>
    <t>RC.drag.radial</t>
  </si>
  <si>
    <t>parachuteRadial</t>
  </si>
  <si>
    <t>2.5.Heatshield</t>
  </si>
  <si>
    <t>SDHI.2.5.Heatshield</t>
  </si>
  <si>
    <t>6.25.Heatshield</t>
  </si>
  <si>
    <t>HL.AirshipEnvelope.Ray</t>
  </si>
  <si>
    <t>RC.main.small</t>
  </si>
  <si>
    <t>RC.drogue.small</t>
  </si>
  <si>
    <t>RC.drag.small</t>
  </si>
  <si>
    <t>RC.main.small.stack</t>
  </si>
  <si>
    <t>RC.drogue.small.stack</t>
  </si>
  <si>
    <t>RC.drag.small.stack</t>
  </si>
  <si>
    <t>parachuteDrogue</t>
  </si>
  <si>
    <t>parachuteSingle</t>
  </si>
  <si>
    <t>RC.combo.small</t>
  </si>
  <si>
    <t>RC.combo.small.stack</t>
  </si>
  <si>
    <t>crewSupportTank.Radial</t>
  </si>
  <si>
    <t>ECLSS.tankO2S</t>
  </si>
  <si>
    <t>ECLSS.tankCO2S</t>
  </si>
  <si>
    <t>TacFoodContainerSmall</t>
  </si>
  <si>
    <t>TacLifeSupportContainerSmall</t>
  </si>
  <si>
    <t>TacOxygenContainerSmall</t>
  </si>
  <si>
    <t>TacWaterContainerSmall</t>
  </si>
  <si>
    <t>crewSupportTank</t>
  </si>
  <si>
    <t>ECLSS.tankO2</t>
  </si>
  <si>
    <t>ECLSS.tankCO2</t>
  </si>
  <si>
    <t>TacFoodContainer</t>
  </si>
  <si>
    <t>TacLifeSupportContainer</t>
  </si>
  <si>
    <t>TacOxygenContainer</t>
  </si>
  <si>
    <t>TacWaterContainer</t>
  </si>
  <si>
    <t>crewSupportTank.Large</t>
  </si>
  <si>
    <t>TacFoodContainerLarge</t>
  </si>
  <si>
    <t>TacLifeSupportContainerLarge</t>
  </si>
  <si>
    <t>TacOxygenContainerLarge</t>
  </si>
  <si>
    <t>TacWaterContainerLarge</t>
  </si>
  <si>
    <t>crewSupportRecycler.Large</t>
  </si>
  <si>
    <t>TacAirFilter</t>
  </si>
  <si>
    <t>TacCarbonExtractorLarge</t>
  </si>
  <si>
    <t>TacWaterPurifierLarge</t>
  </si>
  <si>
    <t>TacWaterSplitter</t>
  </si>
  <si>
    <t>crewSupportRecycler</t>
  </si>
  <si>
    <t>ECLSS.regenerator</t>
  </si>
  <si>
    <t>TacCarbonExtractor</t>
  </si>
  <si>
    <t>TacWaterPurifier</t>
  </si>
  <si>
    <t>KWsrbUllage</t>
  </si>
  <si>
    <t>NP.aux.radialsolidbooster</t>
  </si>
  <si>
    <t>NP.srb.miniBooster</t>
  </si>
  <si>
    <t>SMP.solidBooster1-1</t>
  </si>
  <si>
    <t>CORE.SRB-050B-1</t>
  </si>
  <si>
    <t>Kosmos.SepRetro</t>
  </si>
  <si>
    <t>KWsrbGlobeVI</t>
  </si>
  <si>
    <t>KWsrbGlobeV</t>
  </si>
  <si>
    <t>NP.srb.sidemount</t>
  </si>
  <si>
    <t>NP.srb.125m.smallstack</t>
  </si>
  <si>
    <t>NP.srb.125m.ssrb</t>
  </si>
  <si>
    <t>solidBooster1-1</t>
  </si>
  <si>
    <t>CORE.SRB-065B-1</t>
  </si>
  <si>
    <t>AluminiumHybrid1</t>
  </si>
  <si>
    <t>KWsrbGlobeX5</t>
  </si>
  <si>
    <t>KWsrbGlobeX5HT</t>
  </si>
  <si>
    <t>NP.srb.25m.long</t>
  </si>
  <si>
    <t>NP.srb.25m.short</t>
  </si>
  <si>
    <t>boosterRocko</t>
  </si>
  <si>
    <t>TD.JupiterSRB4</t>
  </si>
  <si>
    <t>TD.JupiterSRB5</t>
  </si>
  <si>
    <t>TD.JupiterSRBAdapt</t>
  </si>
  <si>
    <t>TD.JupiterSRBNose</t>
  </si>
  <si>
    <t>strutConnectorHeavy</t>
  </si>
  <si>
    <t>strutConnectorMedium</t>
  </si>
  <si>
    <t>NP.zmisc.Heavierstrut</t>
  </si>
  <si>
    <t>stretchyTank4m</t>
  </si>
  <si>
    <t>stretchyTankSuper</t>
  </si>
  <si>
    <t>mumech.MJ2.Pod</t>
  </si>
  <si>
    <t>LLLBuggyNoAxles</t>
  </si>
  <si>
    <t>wheelMedLLL</t>
  </si>
  <si>
    <t>4x2WhHousing</t>
  </si>
  <si>
    <t>2x1TrkHousing1</t>
  </si>
  <si>
    <t>2x1TrkHousing2</t>
  </si>
  <si>
    <t>roverWheel1Turbo</t>
  </si>
  <si>
    <t>roverWheel3</t>
  </si>
  <si>
    <t>Telescope</t>
  </si>
  <si>
    <t>radiator-50kW</t>
  </si>
  <si>
    <t>GooExperiment</t>
  </si>
  <si>
    <t>circradiatorKT</t>
  </si>
  <si>
    <t>FNLCMS</t>
  </si>
  <si>
    <t>B9.Aero.Wing.HW21</t>
  </si>
  <si>
    <t>B9.Aero.Wing.SH.A35.4m</t>
  </si>
  <si>
    <t>B9.Aero.Wing.SH.A45.4m</t>
  </si>
  <si>
    <t>B9.Aero.Wing.SH.S.2m</t>
  </si>
  <si>
    <t>B9.Aero.Wing.SH.S.4m</t>
  </si>
  <si>
    <t>B9.Aero.Wing.SW.Wingtip.4x7m</t>
  </si>
  <si>
    <t>ProceduralwingBac9</t>
  </si>
  <si>
    <t>sweptWing5</t>
  </si>
  <si>
    <t>sweptWing6</t>
  </si>
  <si>
    <t>wingConnector</t>
  </si>
  <si>
    <t>structuralWing</t>
  </si>
  <si>
    <t>HexCanRTGLarge</t>
  </si>
  <si>
    <t>kethane.generator</t>
  </si>
  <si>
    <t>LLLGenerator</t>
  </si>
  <si>
    <t>Brayton3</t>
  </si>
  <si>
    <t>B9.Aero.HL.Adapter.MK4</t>
  </si>
  <si>
    <t>DeathStarBattery</t>
  </si>
  <si>
    <t>TTmk4-3FuselageAdapter</t>
  </si>
  <si>
    <t>TTmk4Cargoretainer</t>
  </si>
  <si>
    <t>TTMK4engine</t>
  </si>
  <si>
    <t>mk4FrontFuselageDoor</t>
  </si>
  <si>
    <t>TTmk4Fuselage</t>
  </si>
  <si>
    <t>mk4FuselageDoor</t>
  </si>
  <si>
    <t>CORE.DCM-4501-2</t>
  </si>
  <si>
    <t>CORE.PFC-504-1.fairing</t>
  </si>
  <si>
    <t>CORE.PFH-502-2.fairing</t>
  </si>
  <si>
    <t>CORE.PFH-503-2.fairing</t>
  </si>
  <si>
    <t>KzProcFairingBase5</t>
  </si>
  <si>
    <t>KzProcFairingBaseRing5</t>
  </si>
  <si>
    <t>KW3mengineGriffonXX</t>
  </si>
  <si>
    <t>KW3mtankL4</t>
  </si>
  <si>
    <t>KW3mtankL4ALT</t>
  </si>
  <si>
    <t>KW3Sidetank</t>
  </si>
  <si>
    <t>6x2fueltest</t>
  </si>
  <si>
    <t>NP.interstage.375m.5m.SAS</t>
  </si>
  <si>
    <t>NP.interstage.375m.5m.tank</t>
  </si>
  <si>
    <t>NP.interstage.5m.375m.plate</t>
  </si>
  <si>
    <t>NP.decoupler.stack.5m</t>
  </si>
  <si>
    <t>NP.lfe.5m.Bearcat5x</t>
  </si>
  <si>
    <t>NP.lfe.5m.TheMatriarch</t>
  </si>
  <si>
    <t>NP.fairings.5m.Nose</t>
  </si>
  <si>
    <t>NP.fairings5m.NoseCone</t>
  </si>
  <si>
    <t>NP.fairings.5m.Wall</t>
  </si>
  <si>
    <t>NP.fairings.5m.Wallshort</t>
  </si>
  <si>
    <t>NP.fairings.5m.plate</t>
  </si>
  <si>
    <t>NP.lft.500m.12m</t>
  </si>
  <si>
    <t>NP.lft.5.0m.3m</t>
  </si>
  <si>
    <t>NP.lft.5.0m.6m</t>
  </si>
  <si>
    <t>NP.sas.500m</t>
  </si>
  <si>
    <t>thunder128</t>
  </si>
  <si>
    <t>thunder64</t>
  </si>
  <si>
    <t>B9.Aero.Wing.SW.Winglet.2-3x1-6m</t>
  </si>
  <si>
    <t>wingFin</t>
  </si>
  <si>
    <t>LargesweptWing</t>
  </si>
  <si>
    <t>sweptWing</t>
  </si>
  <si>
    <t>sweptWing2</t>
  </si>
  <si>
    <t>tailfin2</t>
  </si>
  <si>
    <t>B9.Cockpit.MK2.Nosecone.Science</t>
  </si>
  <si>
    <t>B9.Control.ASAS</t>
  </si>
  <si>
    <t>LLLCircuit</t>
  </si>
  <si>
    <t>avionicsNoseCone</t>
  </si>
  <si>
    <t>explonpod</t>
  </si>
  <si>
    <t>UAEcubplate</t>
  </si>
  <si>
    <t>basef1sond</t>
  </si>
  <si>
    <t>B9.Cockpit.D25</t>
  </si>
  <si>
    <t>B9.Cockpit.MK1.Control.ACU</t>
  </si>
  <si>
    <t>CORE.SMRT-04</t>
  </si>
  <si>
    <t>HexProbe</t>
  </si>
  <si>
    <t>4x2Probe</t>
  </si>
  <si>
    <t>BERTY</t>
  </si>
  <si>
    <t>BERTYJEB</t>
  </si>
  <si>
    <t>BERTY3</t>
  </si>
  <si>
    <t>NP.Capsule.Unmanned</t>
  </si>
  <si>
    <t>probeStackLarge</t>
  </si>
  <si>
    <t>TD.ShuttleNoseUnitMJ</t>
  </si>
  <si>
    <t>TD.ShuttleNoseUnitSmallMJ</t>
  </si>
  <si>
    <t>DA BallShark</t>
  </si>
  <si>
    <t>computerCore</t>
  </si>
  <si>
    <t>B9.Utility.Light.A8.White</t>
  </si>
  <si>
    <t>KWRadBattLargeS</t>
  </si>
  <si>
    <t>LLLBatRad</t>
  </si>
  <si>
    <t>LLLGeneratorSmall</t>
  </si>
  <si>
    <t>LLLTurbine</t>
  </si>
  <si>
    <t>capacitorRadial02</t>
  </si>
  <si>
    <t>RLA.CSRG</t>
  </si>
  <si>
    <t>Brayton1</t>
  </si>
  <si>
    <t>tinyBrayton</t>
  </si>
  <si>
    <t>microwaveThermalEnergyReceiverM</t>
  </si>
  <si>
    <t>TacFuelCell</t>
  </si>
  <si>
    <t>HexCanXenon</t>
  </si>
  <si>
    <t>IP-15 Radial Ion Engine</t>
  </si>
  <si>
    <t>X30 Xenon Radial Tank</t>
  </si>
  <si>
    <t>RLA.arcjet.micro</t>
  </si>
  <si>
    <t>RLA.ion.micro.r</t>
  </si>
  <si>
    <t>RLA.resistojet.micro.r</t>
  </si>
  <si>
    <t>RLA.xenonsmall2</t>
  </si>
  <si>
    <t>ionEngine</t>
  </si>
  <si>
    <t>xenonTank</t>
  </si>
  <si>
    <t>B9.Aero.Intake.DSI</t>
  </si>
  <si>
    <t>B9.Cockpit.MK5</t>
  </si>
  <si>
    <t>B9.Cockpit.S2</t>
  </si>
  <si>
    <t>B9.Cockpit.S2.Adapter</t>
  </si>
  <si>
    <t>B9.Cockpit.S2.Body.Fuel</t>
  </si>
  <si>
    <t>B9.Cockpit.S2.Body</t>
  </si>
  <si>
    <t>B9.Cockpit.S2.Body.Cargo.2m</t>
  </si>
  <si>
    <t>B9.Cockpit.S2.Body.Crew</t>
  </si>
  <si>
    <t>B9.Cockpit.S2.Body.Tail</t>
  </si>
  <si>
    <t>B9.Cockpit.S2.Body.RCS</t>
  </si>
  <si>
    <t>B9.Cockpit.S2.BodyLarge.Back</t>
  </si>
  <si>
    <t>B9.Cockpit.S2.BodyLarge.Back.EngineMount2</t>
  </si>
  <si>
    <t>B9.Cockpit.S2.BodyLarge.Cargo.2m</t>
  </si>
  <si>
    <t>B9.Cockpit.S2.BodyLarge.Front2</t>
  </si>
  <si>
    <t>B9.Engine.Jet.Turbojet</t>
  </si>
  <si>
    <t>B9.Engine.SABRE.S.Body</t>
  </si>
  <si>
    <t>B9.Engine.SABRE.Intake.S</t>
  </si>
  <si>
    <t>B9.Engine.SABRE.S</t>
  </si>
  <si>
    <t>B9.Engine.VA1</t>
  </si>
  <si>
    <t>B9.Engine.VA1.Intake</t>
  </si>
  <si>
    <t>Hex.ShockWedge</t>
  </si>
  <si>
    <t>HL.AirshipEnvelope.Cirrus</t>
  </si>
  <si>
    <t>HL.AirshipEnvelope.Cirrus.Real</t>
  </si>
  <si>
    <t>TD.EngineBearcubJet</t>
  </si>
  <si>
    <t>TD.EngineMountRadial</t>
  </si>
  <si>
    <t>2x1Truckbed</t>
  </si>
  <si>
    <t>2x1Cargobed</t>
  </si>
  <si>
    <t>2x1WhHousing</t>
  </si>
  <si>
    <t>LLLBuggy</t>
  </si>
  <si>
    <t>roverWheel1</t>
  </si>
  <si>
    <t>B9.Adapter.LM3</t>
  </si>
  <si>
    <t>B9.Adapter.SM3</t>
  </si>
  <si>
    <t>decoupler.ftr.4m</t>
  </si>
  <si>
    <t>Munox Aft Jumbo Cargo Hold and Passenger Compartment</t>
  </si>
  <si>
    <t>Munox Jumbo Cap Connector</t>
  </si>
  <si>
    <t>KWadapter3x2</t>
  </si>
  <si>
    <t>KW3mDecoupler</t>
  </si>
  <si>
    <t>KW3mDecouplerShroud</t>
  </si>
  <si>
    <t>KWFlatadapter3x1</t>
  </si>
  <si>
    <t>KWFlatadapter3x2</t>
  </si>
  <si>
    <t>KWFuelAdapter3x1</t>
  </si>
  <si>
    <t>KWFuelAdapter3x1S</t>
  </si>
  <si>
    <t>KWFuelAdapter3x2</t>
  </si>
  <si>
    <t>KWFuelAdapter3x2S</t>
  </si>
  <si>
    <t>MkVHogLarge</t>
  </si>
  <si>
    <t>MKVII4x2Cockpit</t>
  </si>
  <si>
    <t>NP.couplerp.375m.5x125m.Plate</t>
  </si>
  <si>
    <t>NP.couplerp.375m.5x125m.Plate.slim</t>
  </si>
  <si>
    <t>NP.couplerp.375m.7x125m.Plate</t>
  </si>
  <si>
    <t>NP.interstage.25m.375m.tank</t>
  </si>
  <si>
    <t>NP.interstage.375m.25m.plate</t>
  </si>
  <si>
    <t>NP.decoupler.stack.375m</t>
  </si>
  <si>
    <t>NP.fairings.3125m.375m.adapter</t>
  </si>
  <si>
    <t>couplerQuadL</t>
  </si>
  <si>
    <t>thunderBiQuatro</t>
  </si>
  <si>
    <t>thunderRockoAdapter</t>
  </si>
  <si>
    <t>stretchyTank2m</t>
  </si>
  <si>
    <t>B9.Aero.Wing.ControlSurface.SE.4m</t>
  </si>
  <si>
    <t>B9.Aero.Wing.ControlSurface.SH.4m</t>
  </si>
  <si>
    <t>B9.Aero.Wing.ControlSurface.T.4m</t>
  </si>
  <si>
    <t>B9.Aero.Wing.SW.Canard.6x5m</t>
  </si>
  <si>
    <t>B9.Aero.Wing.SW.Winglet.6x5m</t>
  </si>
  <si>
    <t>B9.Cockpit.S2.Control.SAS</t>
  </si>
  <si>
    <t>cl.large.sasModule</t>
  </si>
  <si>
    <t>NP.zmisc.heavywinglet</t>
  </si>
  <si>
    <t>winglet3-2</t>
  </si>
  <si>
    <t>pCtrlSrf1</t>
  </si>
  <si>
    <t>investpod</t>
  </si>
  <si>
    <t>Maxurpod</t>
  </si>
  <si>
    <t>neptuno</t>
  </si>
  <si>
    <t>novapod</t>
  </si>
  <si>
    <t>sondex2pod</t>
  </si>
  <si>
    <t>torpod</t>
  </si>
  <si>
    <t>baseinstrul8</t>
  </si>
  <si>
    <t>CORE.SMRT-02</t>
  </si>
  <si>
    <t>HexProbeSmall</t>
  </si>
  <si>
    <t>Pictozoom 2000</t>
  </si>
  <si>
    <t>2x1Probe</t>
  </si>
  <si>
    <t>probeCoreCube</t>
  </si>
  <si>
    <t>probeCoreHex</t>
  </si>
  <si>
    <t>probeCoreOcto</t>
  </si>
  <si>
    <t>probeCoreOcto2</t>
  </si>
  <si>
    <t>probeStackSmall</t>
  </si>
  <si>
    <t>B9.Aero.Intake.CLR</t>
  </si>
  <si>
    <t>B9.Aero.T2.Tail</t>
  </si>
  <si>
    <t>B9.Cockpit.MK1.Body.Fuel.2m</t>
  </si>
  <si>
    <t>B9.Cockpit.MK1.Control.SAS</t>
  </si>
  <si>
    <t>B9.Cockpit.MK1.Tail</t>
  </si>
  <si>
    <t>B9.Engine.Jet.Pod.Small</t>
  </si>
  <si>
    <t>B9.Engine.Jet.Pod.Small.PylonR</t>
  </si>
  <si>
    <t>B9.Engine.Jet.Pod.Small.PylonS</t>
  </si>
  <si>
    <t>HL.AirshipEnvelope.Octo</t>
  </si>
  <si>
    <t>kethane.turbine</t>
  </si>
  <si>
    <t>km.flameout.checker.AG8</t>
  </si>
  <si>
    <t>LLLIntake</t>
  </si>
  <si>
    <t>EmberCockpit</t>
  </si>
  <si>
    <t>2x1RADJETENG</t>
  </si>
  <si>
    <t>2x1Jetfuel</t>
  </si>
  <si>
    <t>LLLExtractFan</t>
  </si>
  <si>
    <t>avionicsNoseConeB</t>
  </si>
  <si>
    <t>RLA.radialjet</t>
  </si>
  <si>
    <t>SMP.mk2RocketFuselage</t>
  </si>
  <si>
    <t>SMP.mk2RocketSpacePlaneAdapter</t>
  </si>
  <si>
    <t>SMP.nacelleBody</t>
  </si>
  <si>
    <t>SMP.radialEngineBody</t>
  </si>
  <si>
    <t>Mark2Cockpit</t>
  </si>
  <si>
    <t>turboFanEngine</t>
  </si>
  <si>
    <t>mk2Fuselage</t>
  </si>
  <si>
    <t>CircularIntake</t>
  </si>
  <si>
    <t>VNG.XE.EjectionModule</t>
  </si>
  <si>
    <t>radial.atmospheric.scoop1</t>
  </si>
  <si>
    <t>ISA.GPS</t>
  </si>
  <si>
    <t>LLLMicrochip</t>
  </si>
  <si>
    <t>mumech.MJ2.AR202</t>
  </si>
  <si>
    <t>RTShortAntenna1</t>
  </si>
  <si>
    <t>probeCoreSphere</t>
  </si>
  <si>
    <t>radr</t>
  </si>
  <si>
    <t>B9.Utility.Light.A4.White</t>
  </si>
  <si>
    <t>HexCanRTGSmall</t>
  </si>
  <si>
    <t>MMI Battery</t>
  </si>
  <si>
    <t>capacitorInlineMini</t>
  </si>
  <si>
    <t>ksp.r.largeBatteryPack</t>
  </si>
  <si>
    <t>rtg</t>
  </si>
  <si>
    <t>microwaveReceiver</t>
  </si>
  <si>
    <t>microwaveThermalEnergyReceiverS</t>
  </si>
  <si>
    <t>microwaveTransmitter</t>
  </si>
  <si>
    <t>B9.Aero.Intake.Mount</t>
  </si>
  <si>
    <t>B9.Aero.Intake.RBM</t>
  </si>
  <si>
    <t>B9.Engine.Jet.Pod.Medium</t>
  </si>
  <si>
    <t>B9.Engine.Jet.Pod.Medium.PylonR</t>
  </si>
  <si>
    <t>B9.Engine.Jet.Pod.Medium.PylonS</t>
  </si>
  <si>
    <t>HL.AirshipEnvelopeHecto</t>
  </si>
  <si>
    <t>LLLIntakeSmall</t>
  </si>
  <si>
    <t>squareAir</t>
  </si>
  <si>
    <t>intakesuperRam</t>
  </si>
  <si>
    <t>mark3Cockpit</t>
  </si>
  <si>
    <t>mk3Fuselage</t>
  </si>
  <si>
    <t>nacelleBody</t>
  </si>
  <si>
    <t>radialEngineBody</t>
  </si>
  <si>
    <t>smallHardpointHeavy</t>
  </si>
  <si>
    <t>ramAirIntake</t>
  </si>
  <si>
    <t>TTC7MK3EMSMmodule</t>
  </si>
  <si>
    <t>TV.RamJet.Engine</t>
  </si>
  <si>
    <t>ThermalTurbojet</t>
  </si>
  <si>
    <t>atmosphericScoop2</t>
  </si>
  <si>
    <t>warpAtmIntake2</t>
  </si>
  <si>
    <t>KW2mengineGriffonG8D</t>
  </si>
  <si>
    <t>KW3mengineTitanT1</t>
  </si>
  <si>
    <t>KW3mtankL2</t>
  </si>
  <si>
    <t>NP.lfe.375m.Bearcat3x</t>
  </si>
  <si>
    <t>NP.lfe.375m.EnergiaQuad</t>
  </si>
  <si>
    <t>NP.lft.375m.9m</t>
  </si>
  <si>
    <t>fueltankRockoXtall</t>
  </si>
  <si>
    <t>TD.BlizzardEngine4x</t>
  </si>
  <si>
    <t>375PureLiquidTank</t>
  </si>
  <si>
    <t>HexCanXenonSmall</t>
  </si>
  <si>
    <t>RLA.xenonsmall</t>
  </si>
  <si>
    <t>xenonTankRadial</t>
  </si>
  <si>
    <t>HOME.modul.powerplant</t>
  </si>
  <si>
    <t>cl.large.nuclearEngine</t>
  </si>
  <si>
    <t>1x1NucENG</t>
  </si>
  <si>
    <t>nuclearcontainer125</t>
  </si>
  <si>
    <t>nuclearEngine</t>
  </si>
  <si>
    <t>NuclearReactor125</t>
  </si>
  <si>
    <t>HexCanThoriumFl4</t>
  </si>
  <si>
    <t>HexCanUraniumFl6</t>
  </si>
  <si>
    <t>LLLTruckcab</t>
  </si>
  <si>
    <t>LLLTruckcabTwin</t>
  </si>
  <si>
    <t>LLLBuggyMini</t>
  </si>
  <si>
    <t>LLLSkid</t>
  </si>
  <si>
    <t>roverWheel2</t>
  </si>
  <si>
    <t>wheelMed</t>
  </si>
  <si>
    <t>KzInterstageAdapter</t>
  </si>
  <si>
    <t>KzProcFairingFuselage1</t>
  </si>
  <si>
    <t>KzProcFairingFuselage2</t>
  </si>
  <si>
    <t>KzProcFairingSide1</t>
  </si>
  <si>
    <t>KzProcFairingSide2</t>
  </si>
  <si>
    <t>Kosmos.URM.Fairing.Conic.S</t>
  </si>
  <si>
    <t>Kosmos.URM.Fairing.Conic.T</t>
  </si>
  <si>
    <t>Kosmos.URM.Fairing.Parabolic.S</t>
  </si>
  <si>
    <t>Kosmos.URM.Fairing.Parabolic.T</t>
  </si>
  <si>
    <t>Kosmos.URM.Fairing.Conic.S.BLK</t>
  </si>
  <si>
    <t>Kosmos.URM.Fairing.Conic.T.BLK</t>
  </si>
  <si>
    <t>Kosmos.URM.Fairing.Parabolic.S.BLK</t>
  </si>
  <si>
    <t>Kosmos.URM.Fairing.Parabolic.T.BLK</t>
  </si>
  <si>
    <t>B9.Aero.Wing.SH.A65.2m</t>
  </si>
  <si>
    <t>B9.Aero.Wing.SH.S.1m</t>
  </si>
  <si>
    <t>B9.Aero.Wing.SW.Winglet.3x2-2m</t>
  </si>
  <si>
    <t>B9.Aero.Wing.SW.Wingtip.2x7m</t>
  </si>
  <si>
    <t>LLLWing1aR</t>
  </si>
  <si>
    <t>LLLWing1bL</t>
  </si>
  <si>
    <t>LLLwingtest</t>
  </si>
  <si>
    <t>LLLwingtest2</t>
  </si>
  <si>
    <t>longWing</t>
  </si>
  <si>
    <t>deltaWing</t>
  </si>
  <si>
    <t>sweptWing3</t>
  </si>
  <si>
    <t>sweptWing4</t>
  </si>
  <si>
    <t>tailfin3</t>
  </si>
  <si>
    <t>Proceduralwing2</t>
  </si>
  <si>
    <t>Proceduralwing2EndPiece</t>
  </si>
  <si>
    <t>CBM-A-L</t>
  </si>
  <si>
    <t>CBM-P-L</t>
  </si>
  <si>
    <t>Munox</t>
  </si>
  <si>
    <t>LLLDebrisShieldEND</t>
  </si>
  <si>
    <t>LLLDebrisShield</t>
  </si>
  <si>
    <t>drydockFloor</t>
  </si>
  <si>
    <t>drydockWall</t>
  </si>
  <si>
    <t>stretchyTank3m</t>
  </si>
  <si>
    <t>godLandingLeg2</t>
  </si>
  <si>
    <t>godLandingLeg</t>
  </si>
  <si>
    <t>B9.Utility.Landing.Gear.HDG1AL</t>
  </si>
  <si>
    <t>B9.Utility.Landing.Gear.HDGTL</t>
  </si>
  <si>
    <t>B9.Utility.Landing.Gear.HDG2AL</t>
  </si>
  <si>
    <t>B9.Utility.Landing.Gear.HDG2TL</t>
  </si>
  <si>
    <t>B9.Utility.Leg.H50</t>
  </si>
  <si>
    <t>B9.Utility.Leg.H50P</t>
  </si>
  <si>
    <t>HOME2 Heatshield</t>
  </si>
  <si>
    <t>HOME.3m.legs</t>
  </si>
  <si>
    <t>HOME.modul.Recon</t>
  </si>
  <si>
    <t>HOME.3m.parachute</t>
  </si>
  <si>
    <t>HOME.3m.pod</t>
  </si>
  <si>
    <t>HOME.heatshield</t>
  </si>
  <si>
    <t>LLLUnderLeg</t>
  </si>
  <si>
    <t>NP.lft.25m.BigLanderTank</t>
  </si>
  <si>
    <t>NP.leg.heavyleg</t>
  </si>
  <si>
    <t>NP.leg.landerleg</t>
  </si>
  <si>
    <t>NP.OdinCapsule</t>
  </si>
  <si>
    <t>NP.OdinTeleLeg</t>
  </si>
  <si>
    <t>NP.OdinFlightPack</t>
  </si>
  <si>
    <t>NP.Odin.Trunk</t>
  </si>
  <si>
    <t>NP.ThorAscentPackage</t>
  </si>
  <si>
    <t>NP.ThorDescentPackage</t>
  </si>
  <si>
    <t>NP.ThorLEMASAS</t>
  </si>
  <si>
    <t>NP.ThorLEMdecoupler</t>
  </si>
  <si>
    <t>NP.ThorLEMCapsule</t>
  </si>
  <si>
    <t>NP.ThorLanderRCS</t>
  </si>
  <si>
    <t>NP.ThorLanderRCST</t>
  </si>
  <si>
    <t>NP.ThorLanderstrut</t>
  </si>
  <si>
    <t>NP.ThorLanderstrut2</t>
  </si>
  <si>
    <t>NP.YMASasModule</t>
  </si>
  <si>
    <t>landingLeg1-2</t>
  </si>
  <si>
    <t>SmallGearBay2</t>
  </si>
  <si>
    <t>SmallGearBay3</t>
  </si>
  <si>
    <t>SmallGearBay4</t>
  </si>
  <si>
    <t>TD.Gear.DownLarge</t>
  </si>
  <si>
    <t>TD.Gear.UpLarge</t>
  </si>
  <si>
    <t>aerocam</t>
  </si>
  <si>
    <t>aerocam180</t>
  </si>
  <si>
    <t>tailfin</t>
  </si>
  <si>
    <t>adapterrads</t>
  </si>
  <si>
    <t>B9.Adapter.SM2</t>
  </si>
  <si>
    <t>B9.Structure.SNM.Strut</t>
  </si>
  <si>
    <t>B9.Structure.SN.Strut</t>
  </si>
  <si>
    <t>decoupler.ftr-3m</t>
  </si>
  <si>
    <t>DockingStrut</t>
  </si>
  <si>
    <t>Munox Aft Passenger Compartment</t>
  </si>
  <si>
    <t>Munox Cap Connector</t>
  </si>
  <si>
    <t>Munox Cockpit</t>
  </si>
  <si>
    <t>Munox Utility Ring</t>
  </si>
  <si>
    <t>KAS.Strut1</t>
  </si>
  <si>
    <t>KWadapter2x1</t>
  </si>
  <si>
    <t>KW2mDecouplerShroud</t>
  </si>
  <si>
    <t>KWFlatadapter2x1</t>
  </si>
  <si>
    <t>KWFuelAdapter2x1</t>
  </si>
  <si>
    <t>KWFuelAdapter2x1S</t>
  </si>
  <si>
    <t>MkVHogBridge</t>
  </si>
  <si>
    <t>MKVII2x1Cockpit</t>
  </si>
  <si>
    <t>LLLBridgetest</t>
  </si>
  <si>
    <t>MKVIICockpitLLL</t>
  </si>
  <si>
    <t>LLLCirc2a2H</t>
  </si>
  <si>
    <t>LLLCirc2a1H</t>
  </si>
  <si>
    <t>LLLCirc2b2H</t>
  </si>
  <si>
    <t>LLLCirc2b1H</t>
  </si>
  <si>
    <t>TAL.Extended.Radial.Mount.Large</t>
  </si>
  <si>
    <t>TAL.Flush.Radial.Mount.Large</t>
  </si>
  <si>
    <t>adapterLargeTo3</t>
  </si>
  <si>
    <t>adapterLargeTo5</t>
  </si>
  <si>
    <t>adapterLargeTo7</t>
  </si>
  <si>
    <t>adapterLargeTo9</t>
  </si>
  <si>
    <t>NP.couplerp.25m.2x125m.Plate</t>
  </si>
  <si>
    <t>NP.coupler.25m.RadialClamp</t>
  </si>
  <si>
    <t>NP.interstage.125m.25m.tank</t>
  </si>
  <si>
    <t>NP.interstage.25m.125m.plate</t>
  </si>
  <si>
    <t>NP.decoupler.stack.25m</t>
  </si>
  <si>
    <t>NP.decoupler.radial.Strut</t>
  </si>
  <si>
    <t>NP.zmisc.Heavystrut</t>
  </si>
  <si>
    <t>couplerBiLarge</t>
  </si>
  <si>
    <t>couplerTriLateral</t>
  </si>
  <si>
    <t>couplerTriStackL</t>
  </si>
  <si>
    <t>adapterLargeSmallBi</t>
  </si>
  <si>
    <t>adapterLargeSmallQuad</t>
  </si>
  <si>
    <t>adapterLargeSmallTri</t>
  </si>
  <si>
    <t>largeAdapter</t>
  </si>
  <si>
    <t>largeAdapter2</t>
  </si>
  <si>
    <t>stackQuadCoupler</t>
  </si>
  <si>
    <t>stretchyTank1m</t>
  </si>
  <si>
    <t>TD.Heavystrut</t>
  </si>
  <si>
    <t>liquidEnginemogulmp1500</t>
  </si>
  <si>
    <t>fuelTank7k</t>
  </si>
  <si>
    <t>B9.Adapter.C125</t>
  </si>
  <si>
    <t>B9.Cockpit.M27</t>
  </si>
  <si>
    <t>KupolaObsModule</t>
  </si>
  <si>
    <t>part.URM.1.25.L05</t>
  </si>
  <si>
    <t>part.URM.1.25.L07</t>
  </si>
  <si>
    <t>part.URM.1.25.L09</t>
  </si>
  <si>
    <t>cl.large.observationModule</t>
  </si>
  <si>
    <t>cl.large.tripleFuelTank</t>
  </si>
  <si>
    <t>KW2mengineMaverickV</t>
  </si>
  <si>
    <t>KW3mengineWildcarXR</t>
  </si>
  <si>
    <t>KW2mtankL2</t>
  </si>
  <si>
    <t>KW2mtankL4</t>
  </si>
  <si>
    <t>KW3mtankL1</t>
  </si>
  <si>
    <t>KW3mtankPancake</t>
  </si>
  <si>
    <t>KW3mRCSfuel</t>
  </si>
  <si>
    <t>KW2Sidetank</t>
  </si>
  <si>
    <t>NP.lfe.25m.4X800Engine</t>
  </si>
  <si>
    <t>NP.lfe.25m.BroncoSingle</t>
  </si>
  <si>
    <t>NP.lfe.375m.LittleMother</t>
  </si>
  <si>
    <t>NP.lft.25m.12m</t>
  </si>
  <si>
    <t>NP.lft.25m.6m</t>
  </si>
  <si>
    <t>NP.lft.3.75m.2.25m</t>
  </si>
  <si>
    <t>NP.lft.25m.4.5m</t>
  </si>
  <si>
    <t>NP.rcstank.375m</t>
  </si>
  <si>
    <t>cupola</t>
  </si>
  <si>
    <t>mk2LanderCabin</t>
  </si>
  <si>
    <t>liquidEngine1-2</t>
  </si>
  <si>
    <t>fuelTank1-2</t>
  </si>
  <si>
    <t>fuelTank3-2</t>
  </si>
  <si>
    <t>RCSTank1-2</t>
  </si>
  <si>
    <t>FNMethaneEngine</t>
  </si>
  <si>
    <t>FNMethaneTank3-2</t>
  </si>
  <si>
    <t>25PureLiquidTank</t>
  </si>
  <si>
    <t>B9.Aero.AirBrake.Surface.Large</t>
  </si>
  <si>
    <t>B9.Aero.Wing.ControlSurface.SE.2m</t>
  </si>
  <si>
    <t>B9.Aero.Wing.ControlSurface.SH.2m</t>
  </si>
  <si>
    <t>B9.Aero.Wing.ControlSurface.T.2m</t>
  </si>
  <si>
    <t>B9.Aero.Wing.SW.Canard.5x3-5m</t>
  </si>
  <si>
    <t>B9.Aero.Wing.SW.Winglet.5x4-5m</t>
  </si>
  <si>
    <t>B9.Control.RCS.Port.R1A</t>
  </si>
  <si>
    <t>HexCanSASLarge</t>
  </si>
  <si>
    <t>KWSASmodule3mHalf</t>
  </si>
  <si>
    <t>MkVHog</t>
  </si>
  <si>
    <t>MkVIIICatfish</t>
  </si>
  <si>
    <t>NP.sas.375m</t>
  </si>
  <si>
    <t>wingCanard</t>
  </si>
  <si>
    <t>DeltaWide</t>
  </si>
  <si>
    <t>AdvancedCanard</t>
  </si>
  <si>
    <t>CanardController</t>
  </si>
  <si>
    <t>R8winglet2</t>
  </si>
  <si>
    <t>winglet3-1.5</t>
  </si>
  <si>
    <t>asasmodule1-2</t>
  </si>
  <si>
    <t>saltguia</t>
  </si>
  <si>
    <t>B9.Utility.Light.A1.Closed</t>
  </si>
  <si>
    <t>B9.Utility.Light.A1.Closed.T</t>
  </si>
  <si>
    <t>HexCanSmall</t>
  </si>
  <si>
    <t>KWRadBattSmallL</t>
  </si>
  <si>
    <t>Docklights</t>
  </si>
  <si>
    <t>capcitorRadial01</t>
  </si>
  <si>
    <t>RLA.mmrtg</t>
  </si>
  <si>
    <t>batteryBankMini</t>
  </si>
  <si>
    <t>desacopladorsat1</t>
  </si>
  <si>
    <t>desacopladorsat2</t>
  </si>
  <si>
    <t>desacopladorsat3</t>
  </si>
  <si>
    <t>Separatormultifs</t>
  </si>
  <si>
    <t>B9.Adapter.SM1</t>
  </si>
  <si>
    <t>PLift</t>
  </si>
  <si>
    <t>KzProcFairingBase0.625</t>
  </si>
  <si>
    <t>KzProcFairingBaseRing0.625</t>
  </si>
  <si>
    <t>kmssh0</t>
  </si>
  <si>
    <t>cl.mini.sas</t>
  </si>
  <si>
    <t>GantryExtraSmall</t>
  </si>
  <si>
    <t>GantryExtraSmallVariant</t>
  </si>
  <si>
    <t>repairStation</t>
  </si>
  <si>
    <t>TAL.Extended.Radial.Mount.Small</t>
  </si>
  <si>
    <t>TAL.Flush.Radial.Mount.Small</t>
  </si>
  <si>
    <t>adapterRadialMini</t>
  </si>
  <si>
    <t>NP.decoupler.stack.125m.nano</t>
  </si>
  <si>
    <t>NP.microNoseCone</t>
  </si>
  <si>
    <t>RLA.decoupS</t>
  </si>
  <si>
    <t>RLA.radextsmall</t>
  </si>
  <si>
    <t>SMP.largeAdapter</t>
  </si>
  <si>
    <t>SMP.largeAdapter2</t>
  </si>
  <si>
    <t>SMP.radialDecoupler2</t>
  </si>
  <si>
    <t>SMP.stackBiCoupler</t>
  </si>
  <si>
    <t>SMP.StackDecoupler</t>
  </si>
  <si>
    <t>SMP.stackQuadCoupler</t>
  </si>
  <si>
    <t>SMP.stackTriCoupler</t>
  </si>
  <si>
    <t>adapterSmallMiniShort</t>
  </si>
  <si>
    <t>adapterSmallMiniTall</t>
  </si>
  <si>
    <t>stackDecouplerMini</t>
  </si>
  <si>
    <t>stackSeparatorMini</t>
  </si>
  <si>
    <t>circradiatorKT3</t>
  </si>
  <si>
    <t>RadialRadiatorzzz2</t>
  </si>
  <si>
    <t>escalerar2s</t>
  </si>
  <si>
    <t>B9.Structure.L2.Ladder</t>
  </si>
  <si>
    <t>B9.Structure.L4.Ladder</t>
  </si>
  <si>
    <t>Blimp</t>
  </si>
  <si>
    <t>KAS.Container2</t>
  </si>
  <si>
    <t>KAS.Pipe1</t>
  </si>
  <si>
    <t>KAS.Pylon1</t>
  </si>
  <si>
    <t>InfilPod</t>
  </si>
  <si>
    <t>LLLCargoBox</t>
  </si>
  <si>
    <t>SCANsat.Scanner2</t>
  </si>
  <si>
    <t>crewCabin</t>
  </si>
  <si>
    <t>telescopicLadder</t>
  </si>
  <si>
    <t>telescopicLadderBay</t>
  </si>
  <si>
    <t>ms1RCSTank</t>
  </si>
  <si>
    <t>rcsThrustermicrosn</t>
  </si>
  <si>
    <t>B9.Control.RCS.Tank.MT1</t>
  </si>
  <si>
    <t>KW1mRCSfuel</t>
  </si>
  <si>
    <t>KWrcsQuad</t>
  </si>
  <si>
    <t>KWrcsQuad45</t>
  </si>
  <si>
    <t>LLLRCSRadi</t>
  </si>
  <si>
    <t>LLLRCS1</t>
  </si>
  <si>
    <t>NP.LES.RCS.nanocone</t>
  </si>
  <si>
    <t>NP.YMRCSBlockLight</t>
  </si>
  <si>
    <t>PWBRCSFuelBalancer</t>
  </si>
  <si>
    <t>RCSLongBlock</t>
  </si>
  <si>
    <t>RCSTankPancake</t>
  </si>
  <si>
    <t>RLA.s.mptank.rad</t>
  </si>
  <si>
    <t>RLA.rcs.micro</t>
  </si>
  <si>
    <t>RLA.rcs.micro45</t>
  </si>
  <si>
    <t>RLA.rcs.linear</t>
  </si>
  <si>
    <t>RLA.rcs.2way</t>
  </si>
  <si>
    <t>RLA.rcs.5way</t>
  </si>
  <si>
    <t>RLA.rcs45</t>
  </si>
  <si>
    <t>RLA.rcs45.2way</t>
  </si>
  <si>
    <t>SMP.radialRCSTank</t>
  </si>
  <si>
    <t>SMP.rcsTankRadialLong</t>
  </si>
  <si>
    <t>SMP.RCSBlock</t>
  </si>
  <si>
    <t>radialRCSTank</t>
  </si>
  <si>
    <t>RCSFuelTank</t>
  </si>
  <si>
    <t>rcsTankMini</t>
  </si>
  <si>
    <t>linearRcs</t>
  </si>
  <si>
    <t>RCSBlock</t>
  </si>
  <si>
    <t>TV Conformal Tank Short - RCS</t>
  </si>
  <si>
    <t>liquidEngineprodulVR2</t>
  </si>
  <si>
    <t>fuelTanklunderl</t>
  </si>
  <si>
    <t>fuelTanksuperior3</t>
  </si>
  <si>
    <t>fuelTanksul</t>
  </si>
  <si>
    <t>RCS125ra</t>
  </si>
  <si>
    <t>fuelTankmr1</t>
  </si>
  <si>
    <t>tank1300cl</t>
  </si>
  <si>
    <t>B9.Engine.L2.Atlas</t>
  </si>
  <si>
    <t>B9.Engine.VS1</t>
  </si>
  <si>
    <t>Kosmos.Angara.RD-275K</t>
  </si>
  <si>
    <t>Kosmos.Angara.RD-33NK</t>
  </si>
  <si>
    <t>Kosmos.TKS.RCS.Tank</t>
  </si>
  <si>
    <t>Kosmos.TKS.RCS.Tank.Radless</t>
  </si>
  <si>
    <t>part.URM.1.25.Cowling.NA.3J</t>
  </si>
  <si>
    <t>part.URM.1.25.InterStage.NA.1E</t>
  </si>
  <si>
    <t>part.URM.1.25.InterStage.NA.2E</t>
  </si>
  <si>
    <t>part.URM.1.25.InterStage.NA.3E</t>
  </si>
  <si>
    <t>part.URM.1.25.L02</t>
  </si>
  <si>
    <t>part.URM.1.25.L03</t>
  </si>
  <si>
    <t>part.URM.1.25.L04</t>
  </si>
  <si>
    <t>part.URM.1.25.U02</t>
  </si>
  <si>
    <t>part.URM.1.25.U03</t>
  </si>
  <si>
    <t>part.URM.1.25.U04</t>
  </si>
  <si>
    <t>Kosmos.TKS.2-1.Flared.Taper</t>
  </si>
  <si>
    <t>Kosmos.TKS.body.2</t>
  </si>
  <si>
    <t>cl.large.shortMonoTank</t>
  </si>
  <si>
    <t>KW2mengineVestaVR9D</t>
  </si>
  <si>
    <t>KW1mtankL4</t>
  </si>
  <si>
    <t>KW2mtankL1</t>
  </si>
  <si>
    <t>KW2mtankPancake</t>
  </si>
  <si>
    <t>KW2mRCSfuel</t>
  </si>
  <si>
    <t>KWsrbGlobeX2</t>
  </si>
  <si>
    <t>KWsrbGlobeX</t>
  </si>
  <si>
    <t>LLLCirc2a2F</t>
  </si>
  <si>
    <t>LLLCirc2a1F</t>
  </si>
  <si>
    <t>LLLCirc2b2F</t>
  </si>
  <si>
    <t>LLLCirc2b1F</t>
  </si>
  <si>
    <t>NP.lfe.25m.Orbitalbertha</t>
  </si>
  <si>
    <t>NP.lft.125m.6m</t>
  </si>
  <si>
    <t>NP.lft.25m.15m</t>
  </si>
  <si>
    <t>NP.lft.25m.3m</t>
  </si>
  <si>
    <t>NP.LES.EscapeTower.Small</t>
  </si>
  <si>
    <t>NP.rcstank.25m</t>
  </si>
  <si>
    <t>cupolaWindow</t>
  </si>
  <si>
    <t>SDHI.2.5.Mk1-2AeroShroud</t>
  </si>
  <si>
    <t>SDHI.2.5.ServiceModule</t>
  </si>
  <si>
    <t>SDHI.2.5.ServiceModuleAdapter</t>
  </si>
  <si>
    <t>SDHI.2.5.ServiceModuleFairing</t>
  </si>
  <si>
    <t>SDHI.Rockomax.LV-909.NoFairing</t>
  </si>
  <si>
    <t>Mark1-2Pod</t>
  </si>
  <si>
    <t>engineLargeSkipper</t>
  </si>
  <si>
    <t>fuelTank2-2</t>
  </si>
  <si>
    <t>fuelTank4-2</t>
  </si>
  <si>
    <t>expendLandingLeg</t>
  </si>
  <si>
    <t>legstrotLandingLeg</t>
  </si>
  <si>
    <t>plommsLandingLeg</t>
  </si>
  <si>
    <t>B9.Utility.Landing.Gear.HDG1A</t>
  </si>
  <si>
    <t>B9.Utility.Landing.Gear.HDG1T</t>
  </si>
  <si>
    <t>B9.Utility.Landing.Gear.HDG2A</t>
  </si>
  <si>
    <t>B9.Utility.Landing.Gear.HDG2T</t>
  </si>
  <si>
    <t>LLLUnderLeg2</t>
  </si>
  <si>
    <t>NP.leg.landerpeg</t>
  </si>
  <si>
    <t>NP.ThorLanderstrut3</t>
  </si>
  <si>
    <t>landingLeg1</t>
  </si>
  <si>
    <t>miniLandingLeg</t>
  </si>
  <si>
    <t>SmallGearBay</t>
  </si>
  <si>
    <t>TD.Gear.Down</t>
  </si>
  <si>
    <t>TD.Gear.Up</t>
  </si>
  <si>
    <t>escaleralad1</t>
  </si>
  <si>
    <t>B9.Structure.L1.Ladder</t>
  </si>
  <si>
    <t>HL.AirshipEnvelope.Dodec</t>
  </si>
  <si>
    <t>KAS.Container1</t>
  </si>
  <si>
    <t>KAS.ContainerBay1</t>
  </si>
  <si>
    <t>KAS.CPort2</t>
  </si>
  <si>
    <t>KAS.HookSupport</t>
  </si>
  <si>
    <t>KAS.Hook.Anchor</t>
  </si>
  <si>
    <t>KAS.Winch1</t>
  </si>
  <si>
    <t>LLLRailingShort</t>
  </si>
  <si>
    <t>cockpitTank</t>
  </si>
  <si>
    <t>octoTankSmall</t>
  </si>
  <si>
    <t>SCANsat.Scanner</t>
  </si>
  <si>
    <t>SCANsat.Scanner32</t>
  </si>
  <si>
    <t>SCANsat.Scanner24</t>
  </si>
  <si>
    <t>landerCabinSmall</t>
  </si>
  <si>
    <t>ladder1</t>
  </si>
  <si>
    <t>batteryBAEr</t>
  </si>
  <si>
    <t>xluzopl</t>
  </si>
  <si>
    <t>B9.Utility.Light.A1.White</t>
  </si>
  <si>
    <t>B9.Utility.Light.N1.Large.White</t>
  </si>
  <si>
    <t>B9.Utility.Light.N1.White</t>
  </si>
  <si>
    <t>B9.Utility.Light.N2.Green</t>
  </si>
  <si>
    <t>B9.Utility.Light.N2.Red</t>
  </si>
  <si>
    <t>Kosmos.Common.LED.Flood.Light</t>
  </si>
  <si>
    <t>KWRadBattSmallS</t>
  </si>
  <si>
    <t>batteryPack</t>
  </si>
  <si>
    <t>spotLight1</t>
  </si>
  <si>
    <t>spotLight2</t>
  </si>
  <si>
    <t>Sasdv4</t>
  </si>
  <si>
    <t>B9.Aero.AirBrake.Surface</t>
  </si>
  <si>
    <t>B9.Aero.Wing.ControlSurface.SE.1m</t>
  </si>
  <si>
    <t>B9.Aero.Wing.ControlSurface.SH.1m</t>
  </si>
  <si>
    <t>B9.Aero.Wing.ControlSurface.T.1m</t>
  </si>
  <si>
    <t>B9.Aero.Wing.SW.Canard.3x2-2m</t>
  </si>
  <si>
    <t>B9.Aero.Wing.SW.Winglet.4x2-75m</t>
  </si>
  <si>
    <t>HexCanSAS</t>
  </si>
  <si>
    <t>KWSASmodule2mHalf</t>
  </si>
  <si>
    <t>2x1SAS</t>
  </si>
  <si>
    <t>NP.zmisc.strake</t>
  </si>
  <si>
    <t>NP.sas.25m</t>
  </si>
  <si>
    <t>RCSairStabilinator</t>
  </si>
  <si>
    <t>SDHI.2.5.AvionicsRing</t>
  </si>
  <si>
    <t>StandardCtrlSrf</t>
  </si>
  <si>
    <t>R8winglet1.5</t>
  </si>
  <si>
    <t>winglet3</t>
  </si>
  <si>
    <t>advSasModule</t>
  </si>
  <si>
    <t>CORE.RDM-1</t>
  </si>
  <si>
    <t>SideAdapter</t>
  </si>
  <si>
    <t>Kosmos.Strut.Connector</t>
  </si>
  <si>
    <t>1x1hullnew</t>
  </si>
  <si>
    <t>1x1xthirdhullnew</t>
  </si>
  <si>
    <t>LLLCirc1a2H</t>
  </si>
  <si>
    <t>LLLCirc1a1H</t>
  </si>
  <si>
    <t>TAL.Extended.Radial.Mount.Medium</t>
  </si>
  <si>
    <t>TAL.Flush.Radial.Mount.Medium</t>
  </si>
  <si>
    <t>adapterRadialSmall</t>
  </si>
  <si>
    <t>NP.coupler.125m.DualCoupler</t>
  </si>
  <si>
    <t>NP.coupler.125m.lateral</t>
  </si>
  <si>
    <t>NP.coupler.125m.LateralTricoupler</t>
  </si>
  <si>
    <t>NP.coupler.125m.QuadCoupler</t>
  </si>
  <si>
    <t>RLA.radextmed</t>
  </si>
  <si>
    <t>RLA.sm.biadap</t>
  </si>
  <si>
    <t>RLA.sm.quadadap</t>
  </si>
  <si>
    <t>RLA.sm.triadap</t>
  </si>
  <si>
    <t>SMP.adapterLargeSmallBi</t>
  </si>
  <si>
    <t>SMP.adapterLargeSmallQuad</t>
  </si>
  <si>
    <t>SMP.adapterLargeSmallTri</t>
  </si>
  <si>
    <t>stackBiCoupler</t>
  </si>
  <si>
    <t>stackPoint1</t>
  </si>
  <si>
    <t>stackTriCoupler</t>
  </si>
  <si>
    <t>advSascr3</t>
  </si>
  <si>
    <t>B9.Aero.Wing.SW.Canard.2-3x1-6m</t>
  </si>
  <si>
    <t>B9.Aero.Wing.SW.Winglet.3x2-75m</t>
  </si>
  <si>
    <t>HexCanASAS</t>
  </si>
  <si>
    <t>HexCanSASSmall</t>
  </si>
  <si>
    <t>Kosmos.Pravilo.ASAS</t>
  </si>
  <si>
    <t>cl.mini.asas</t>
  </si>
  <si>
    <t>2x1ASAS</t>
  </si>
  <si>
    <t>1x1SAS</t>
  </si>
  <si>
    <t>NP.zmisc.B5.Fin</t>
  </si>
  <si>
    <t>NP.zmisc.wingloadshort</t>
  </si>
  <si>
    <t>NP.zmisc.wingloadlong</t>
  </si>
  <si>
    <t>NP.sas.125m</t>
  </si>
  <si>
    <t>SMP.advSasModule</t>
  </si>
  <si>
    <t>smallCtrlSrf</t>
  </si>
  <si>
    <t>R8winglet</t>
  </si>
  <si>
    <t>sasModule</t>
  </si>
  <si>
    <t>strutsoportec1</t>
  </si>
  <si>
    <t>LLLCargoBoxLarge</t>
  </si>
  <si>
    <t>LLLBuildingdoor</t>
  </si>
  <si>
    <t>RLA.radatch</t>
  </si>
  <si>
    <t>SMP.trussAdapter</t>
  </si>
  <si>
    <t>SMP.trussPiece1x</t>
  </si>
  <si>
    <t>SMP.trussPiece3x</t>
  </si>
  <si>
    <t>SMP.stackPoint1</t>
  </si>
  <si>
    <t>smallHardpoint</t>
  </si>
  <si>
    <t>strutConnector</t>
  </si>
  <si>
    <t>strutCube</t>
  </si>
  <si>
    <t>strutOcto</t>
  </si>
  <si>
    <t>launchClamp1</t>
  </si>
  <si>
    <t>FNLiquidWaterTank</t>
  </si>
  <si>
    <t>FNAmmoniaTank</t>
  </si>
  <si>
    <t>B9.Utility.InfoDrive</t>
  </si>
  <si>
    <t>mumech.hullcam</t>
  </si>
  <si>
    <t>TAL.Radial.Experiment.Storage.Container</t>
  </si>
  <si>
    <t>moduldesspod</t>
  </si>
  <si>
    <t>liquidEngineconstelacion</t>
  </si>
  <si>
    <t>engineexper05</t>
  </si>
  <si>
    <t>liquidEngineorbit2</t>
  </si>
  <si>
    <t>VR1vulcan</t>
  </si>
  <si>
    <t>RCSTanka5a</t>
  </si>
  <si>
    <t>tankMER6</t>
  </si>
  <si>
    <t>HOME.radial.engine</t>
  </si>
  <si>
    <t>EngineerChip</t>
  </si>
  <si>
    <t>km.stager.ag1</t>
  </si>
  <si>
    <t>Kosmos.Pravilo.Control.Collar</t>
  </si>
  <si>
    <t>Kosmos.VA.RRV.Capsule</t>
  </si>
  <si>
    <t>Kosmos.VA.RRV.NavComStab</t>
  </si>
  <si>
    <t>Kosmos.Angara.RD-0146N2</t>
  </si>
  <si>
    <t>Kosmos.Angara.RD-0146</t>
  </si>
  <si>
    <t>Kosmos.RD-58SS</t>
  </si>
  <si>
    <t>Kosmos.VA.RRV.Propulsion.Unit</t>
  </si>
  <si>
    <t>Kosmos.Parom.RCS.Tank</t>
  </si>
  <si>
    <t>URM.1.25.Cowling.A.1J</t>
  </si>
  <si>
    <t>part.URM.1.25.Cowling.NA.2J</t>
  </si>
  <si>
    <t>part.URM.1.25.Cowling.Skirt</t>
  </si>
  <si>
    <t>part.URM.1.25.U01</t>
  </si>
  <si>
    <t>Kosmos.VA.RRV.LockDown</t>
  </si>
  <si>
    <t>Kosmos.VA.RRV.LockDown.Ladderless</t>
  </si>
  <si>
    <t>Kosmos.Fuel.Conduit</t>
  </si>
  <si>
    <t>Kosmos.VA.RRV.Retro.Unit</t>
  </si>
  <si>
    <t>KW1mengineMaverick1D</t>
  </si>
  <si>
    <t>KW1mengineWildCatV</t>
  </si>
  <si>
    <t>KW2mengineSPS</t>
  </si>
  <si>
    <t>KW1mtankL2</t>
  </si>
  <si>
    <t>LLLCirc1a2F</t>
  </si>
  <si>
    <t>LLLCirc1b2F</t>
  </si>
  <si>
    <t>NP.lfe.125m.BearcatSingle</t>
  </si>
  <si>
    <t>NP.lfe.125m.berthaminiquad</t>
  </si>
  <si>
    <t>NP.lfe.125m.K2XEngine</t>
  </si>
  <si>
    <t>NP.lft.125m.15m</t>
  </si>
  <si>
    <t>NP.lft.125m.3m</t>
  </si>
  <si>
    <t>NP.rcstank.125m</t>
  </si>
  <si>
    <t>liquidEngine2</t>
  </si>
  <si>
    <t>liquidEngine2-2</t>
  </si>
  <si>
    <t>radialLiquidEngine1-2</t>
  </si>
  <si>
    <t>fuelTank</t>
  </si>
  <si>
    <t>fuelTank.long</t>
  </si>
  <si>
    <t>fuelLine</t>
  </si>
  <si>
    <t>engineLargeSkipper.125m</t>
  </si>
  <si>
    <t>NP.zmisc.SPFin</t>
  </si>
  <si>
    <t>winglet</t>
  </si>
  <si>
    <t>KWsrbGlobeI</t>
  </si>
  <si>
    <t>LLLPipeDec</t>
  </si>
  <si>
    <t>solidBooster</t>
  </si>
  <si>
    <t>solidBooster1-1Small</t>
  </si>
  <si>
    <t>solidBoosterSmall</t>
  </si>
  <si>
    <t>HL.AirshipEnvelope.Una</t>
  </si>
  <si>
    <t>NP.chute.Radialparachute</t>
  </si>
  <si>
    <t>VNG.PB.ParachuteBox</t>
  </si>
  <si>
    <t>galaxvr2</t>
  </si>
  <si>
    <t>tankMER1</t>
  </si>
  <si>
    <t>tankorb1</t>
  </si>
  <si>
    <t>part.URM.1.25.U00</t>
  </si>
  <si>
    <t>KW1mengineVestaVR1</t>
  </si>
  <si>
    <t>KW1mtankL1</t>
  </si>
  <si>
    <t>KW1mtankPancake</t>
  </si>
  <si>
    <t>LLLRadEng</t>
  </si>
  <si>
    <t>fuelLowerstage</t>
  </si>
  <si>
    <t>LLLCirc1a1F</t>
  </si>
  <si>
    <t>LLLCirc1b1F</t>
  </si>
  <si>
    <t>NP.aux.radialliquidbooster</t>
  </si>
  <si>
    <t>NP.aux.radiallargeliquidbooster</t>
  </si>
  <si>
    <t>NP.lfe.125m.RMA3</t>
  </si>
  <si>
    <t>SMP.engineLargeSkipper</t>
  </si>
  <si>
    <t>SMP.liquidEngine1-2</t>
  </si>
  <si>
    <t>SMP.fuelTank.long</t>
  </si>
  <si>
    <t>liquidEngine</t>
  </si>
  <si>
    <t>liquidEngine3</t>
  </si>
  <si>
    <t>fuelTankSmall</t>
  </si>
  <si>
    <t>liquidEngineMiniRescale</t>
  </si>
  <si>
    <t>kerbalEVA</t>
  </si>
  <si>
    <t>flag</t>
  </si>
  <si>
    <t>orbitaiespod</t>
  </si>
  <si>
    <t>NP.Capsule.Bootleg</t>
  </si>
  <si>
    <t>mk1pod</t>
  </si>
  <si>
    <t>trussPiece1x</t>
  </si>
  <si>
    <t/>
  </si>
  <si>
    <t xml:space="preserve"> </t>
  </si>
  <si>
    <t>When adding new parts, you must replace all underscores in part name with periods.  Insert new lines if a node needs more than 200 parts..</t>
  </si>
  <si>
    <t>OUTPUT COLUMN</t>
  </si>
  <si>
    <t>anyParent</t>
  </si>
  <si>
    <t>hideIfEmpty</t>
  </si>
  <si>
    <t>Parts</t>
  </si>
  <si>
    <t>CRLFPARTSCRLF{CRLF</t>
  </si>
  <si>
    <t>CRLF}CRLF}</t>
  </si>
  <si>
    <t xml:space="preserve"> // Ackander's Vertical TechTree v1.12.18.b</t>
  </si>
  <si>
    <t>False</t>
  </si>
  <si>
    <t>Science Cost Multiplier</t>
  </si>
  <si>
    <t>Current Total Science Cost</t>
  </si>
  <si>
    <t>Buran Manipulator</t>
  </si>
  <si>
    <t>ISS CanadArm2</t>
  </si>
  <si>
    <t>With the discovery of the vacuusphere, the Kerbals had to wonder why everything was not sucked up into the dark abyss of space.  Maybe these machines could accelerate the Kerbals understanding of the gravity of the situation.</t>
  </si>
  <si>
    <t>Radial parachutes that attach to the sides of spacecraft and aerocraft allowed for more parachutes for said crafts in turn alowing larger crafts to survive the plummit from orbit.</t>
  </si>
  <si>
    <t xml:space="preserve">CRLFname = </t>
  </si>
  <si>
    <t>You are now reaching the 200 part per node zone.</t>
  </si>
  <si>
    <t>These storage containers contain noble gas for electric propulsion consumption.  They must go on starboard  of vehicles, since they are on the right in the technologies tree.</t>
  </si>
  <si>
    <t>After Investigating the diversity of the Mystery Goo's reactions to various atmospheric and vacuuspheric conditions, the Kerbals designed a new contraption to see what happens to other stuff too.</t>
  </si>
  <si>
    <t>A great Kerbal was bound to come along one day to invent this contraption.. A special seat and platform from which a Kerbal can sit and ponder the mysterious Kerniverse that surrounds all Kerbal kind.  Would be cool if someday someone put wheels on this thing.</t>
  </si>
  <si>
    <t>After the mating of several research disciplines, the Kerbals envisaged the use of special surfaces that would reduce the expenditures associated with entering the vaccusphere as weel as dedicated aeroframes and engines designed specially for atmospheric reentry (check availability)</t>
  </si>
  <si>
    <t>After basic aerodynamic research, the Kerbals envisaged the use of special surfaces that would reduce the expenditures associated with entering the vaccusphere.  Also, sometimes this level of tech allows for dedicated aeroframes and engines designed specially for atmospheric reentry.</t>
  </si>
  <si>
    <t>Kerbals progress the science of rocketry when they develope the devices to stage multiple rockets together to increase performance.  This stage includes entry level stack and radial decouplers, and maybe some help tools with the right installations.</t>
  </si>
  <si>
    <t>Probing extremely high energy levels has yielded the keys to the production of Exotic Matter, allowing the production of novel new technologies previously thought impossible.</t>
  </si>
  <si>
    <t>As the Kerbals came up with more elaborate ways to investigate the Kerniverse, they invented the Barometer sensor.  Now the pressure was on to really collect more science to expand their space program.</t>
  </si>
  <si>
    <t>Advances in fluid dynamics research technology have allowed development of a new set of streamlined aircraft components, And also these parts here.(sorry, cannot change them all)</t>
  </si>
  <si>
    <t>Warning: May contain traces of sentience.</t>
  </si>
  <si>
    <t>An advancemement in spacecraft construction so revolutionary, you won't even mind that its naming was wildly inaccurate (or ponderously devoid of any frames whatsoever...).</t>
  </si>
  <si>
    <t>Precise engineering techniques allow for construction of ever smaller parts including decouplers, couplers, adapters, fairings and various other smaller engineered mechanical devices.</t>
  </si>
  <si>
    <t>Making rockets smaller and pointing them in other directions than down resulted in one of the most important advancements in rocket control ever.  (Imagine the docking without it).  Spontaneous combustible fuels allow for less massive rocket engines.</t>
  </si>
  <si>
    <t>We did know about electricity before stumbling upon space flight.  The results of starting to investigate the Kerniverse made electric components bigger and more readily available.</t>
  </si>
  <si>
    <t>aluminium and steel propelled into passage by the effluence of exploding explosive provisions.Kerbals developed advanced control devices here..  (What is this thesaurus you speak of?)</t>
  </si>
  <si>
    <t>The unpretentious pondering of the introduction of stability and the Kerbal’s capacity to now see air has prompted particular profound percipience in the area of controlling the positive perpendicular progression taken by a cobbled-together pile of</t>
  </si>
  <si>
    <t>Accidents involving the early launch tower proved that adding additional structures to the outside of a rocket could actually make it fly straighter.. or just blow it up.  Further investigations revealed aerodynamic stability discipline.</t>
  </si>
  <si>
    <t>In a fit of haphazard creativity, the first rocket came into being when a barrel of explosive material wastes were inadvertently ignited, blasting the barrel far into the sky.</t>
  </si>
  <si>
    <t>Fall softening wreckage reducers as they were first known as, parachutes were invented when subsequent testing of these new rocket things proved gravity was a scary.. nature thing.</t>
  </si>
  <si>
    <t>The shear size of these mammoth members,'ose innerds a great power do slumbers,pushes high, into the sky, with solid fuel afire with nary a bye, or grumbly sigh, 'til flame expire doth rattle and shake a good Kerbal's pod's chambers.</t>
  </si>
  <si>
    <t>More of Virgil Kerman's beloved rockets, of the solid fuel variety, heavier than evier.  He loved them so much, that he tried to stuff them in his pockets.  Went to the launch pad, but got his eyes burned in their sockets.</t>
  </si>
  <si>
    <t>Experience the warm glow of the latest in electrical technology. Figuratively, of course, and maybe also quite literally as well. Actually, try to avoid direct exposure.</t>
  </si>
  <si>
    <t>NODE</t>
  </si>
  <si>
    <t>{</t>
  </si>
  <si>
    <t>name = newnode_4327</t>
  </si>
  <si>
    <t>techID = newTech_energiaProject</t>
  </si>
  <si>
    <t>pos = -321,1898.667,-28</t>
  </si>
  <si>
    <t>icon = HEAVIERROCKETRY</t>
  </si>
  <si>
    <t>cost = 0</t>
  </si>
  <si>
    <t>title = Energia Project</t>
  </si>
  <si>
    <t xml:space="preserve">description = </t>
  </si>
  <si>
    <t>anyParent = False</t>
  </si>
  <si>
    <t>hideIfEmpty = False</t>
  </si>
  <si>
    <t>parents = newnode_9534</t>
  </si>
  <si>
    <t>PARTS</t>
  </si>
  <si>
    <t>name = Energia.first.stage</t>
  </si>
  <si>
    <t>name = Energia.second.stage</t>
  </si>
  <si>
    <t>}</t>
  </si>
  <si>
    <t>name = newnode_7475</t>
  </si>
  <si>
    <t>techID = newTech_altairProject</t>
  </si>
  <si>
    <t>pos = -1016.833,2260.5,-10</t>
  </si>
  <si>
    <t>icon = LANDING</t>
  </si>
  <si>
    <t>title = Altair Project</t>
  </si>
  <si>
    <t>parents = newnode_8735</t>
  </si>
  <si>
    <t>name = Altairdescentstage</t>
  </si>
  <si>
    <t>name = AltairDockingPort</t>
  </si>
  <si>
    <t>name = AltairlanderPod</t>
  </si>
  <si>
    <t>name = Altaircargoplatform</t>
  </si>
  <si>
    <t>name = newnode_2762</t>
  </si>
  <si>
    <t>techID = newTech_soyuzProgressProject</t>
  </si>
  <si>
    <t>pos = -460.1667,2037.833,-19</t>
  </si>
  <si>
    <t>icon = HEAVYROCKETRY</t>
  </si>
  <si>
    <t>title = Soyuz Progress Unmanned Project</t>
  </si>
  <si>
    <t>parents = newnode_2246,newnode_4034</t>
  </si>
  <si>
    <t>name = Progress.unmannedModule</t>
  </si>
  <si>
    <t>name = Progress.Orbitalmodule</t>
  </si>
  <si>
    <t>name = SoyuzST.payload.decoupler</t>
  </si>
  <si>
    <t>name = SoyuzST.Fregat</t>
  </si>
  <si>
    <t>name = SoyuzST.Shroud</t>
  </si>
  <si>
    <t>name = newnode_1106</t>
  </si>
  <si>
    <t>techID = newTech_soyuzUProject</t>
  </si>
  <si>
    <t>pos = -376.6667,1648.167,-15</t>
  </si>
  <si>
    <t>title = Soyuz Rocket Project</t>
  </si>
  <si>
    <t>parents = newnode_heavyIntegratedRocketry</t>
  </si>
  <si>
    <t>name = Soyuz.2M.payload.decoupler</t>
  </si>
  <si>
    <t>name = Soyuz.2M.payload</t>
  </si>
  <si>
    <t>name = Soyuz.2M.payload.top</t>
  </si>
  <si>
    <t>name = Soyuz.RCS.Block</t>
  </si>
  <si>
    <t>name = SoyuzU.First.stage.lateral.booster</t>
  </si>
  <si>
    <t>name = Soyuz.U.LES</t>
  </si>
  <si>
    <t>name = SoyuzU.Second.stage</t>
  </si>
  <si>
    <t>name = SoyuzU.third.stage.decoupler</t>
  </si>
  <si>
    <t>name = SoyuzU.third.stage</t>
  </si>
  <si>
    <t>name = newnode_2479</t>
  </si>
  <si>
    <t>techID = newTech_soyuzLOKProject</t>
  </si>
  <si>
    <t>pos = -404.5,1815.167,-26</t>
  </si>
  <si>
    <t>title = Soyuz LOK Capsule Project Upgrade</t>
  </si>
  <si>
    <t>parents = newnode_44,newnode_9534</t>
  </si>
  <si>
    <t>name = LOK.InstrumentServiseModule</t>
  </si>
  <si>
    <t>name = LOK.Dockingmechanism</t>
  </si>
  <si>
    <t>name = LOK.Orbitalmodule</t>
  </si>
  <si>
    <t>name = LOK.DescentModule</t>
  </si>
  <si>
    <t>name = LOK.Parachute</t>
  </si>
  <si>
    <t>name = newnode_2246</t>
  </si>
  <si>
    <t>techID = newTech_soyuzTMAProject</t>
  </si>
  <si>
    <t>pos = -460.1667,1870.833,-20</t>
  </si>
  <si>
    <t>title = Soyuz TMA Capsule Project Upgrade</t>
  </si>
  <si>
    <t>parents = newnode_44</t>
  </si>
  <si>
    <t>name = Soyuz.TMA.decoupler</t>
  </si>
  <si>
    <t>name = Soyuz.TMA.Descent.Module</t>
  </si>
  <si>
    <t>name = Soyuz.TMA.Dockingmechanism</t>
  </si>
  <si>
    <t>name = Soyuz.TMA.InstrumentServiseModule</t>
  </si>
  <si>
    <t>name = Soyuz.TMA.Orbital.module</t>
  </si>
  <si>
    <t>name = Soyuz.TMA.Main.Parachute</t>
  </si>
  <si>
    <t>name = newnode_5983</t>
  </si>
  <si>
    <t>techID = newTech_LKProject</t>
  </si>
  <si>
    <t>pos = -404.5,1870.833,-19</t>
  </si>
  <si>
    <t>title = LK Project</t>
  </si>
  <si>
    <t>parents = newnode_2479</t>
  </si>
  <si>
    <t>name = LK.descent.module</t>
  </si>
  <si>
    <t>name = Soyuz.LK.Pod</t>
  </si>
  <si>
    <t>name = newnode_7383</t>
  </si>
  <si>
    <t>techID = newTech_lunokhodProject</t>
  </si>
  <si>
    <t>pos = -265.3333,1787.333,-11</t>
  </si>
  <si>
    <t>icon = FIELDSCIENCE</t>
  </si>
  <si>
    <t>title = Lunokhod Project</t>
  </si>
  <si>
    <t>parents = newnode_5157</t>
  </si>
  <si>
    <t>name = Lunokhod1</t>
  </si>
  <si>
    <t>name = Lunokhod1.solar</t>
  </si>
  <si>
    <t>name = Lunokhod1.wheel</t>
  </si>
  <si>
    <t>name = newnode_6527</t>
  </si>
  <si>
    <t>techID = newTech_LERProject</t>
  </si>
  <si>
    <t>pos = -2547.667,2065.667,-20</t>
  </si>
  <si>
    <t>cost = 150</t>
  </si>
  <si>
    <t>title = LER Project Upgrade</t>
  </si>
  <si>
    <t>parents = newnode_9903</t>
  </si>
  <si>
    <t>name = LER.roverBody</t>
  </si>
  <si>
    <t>name = LER.DockPort</t>
  </si>
  <si>
    <t>name = LER.Pod</t>
  </si>
  <si>
    <t>name = LER.Wheel</t>
  </si>
  <si>
    <t>name = newnode_9903</t>
  </si>
  <si>
    <t>techID = newTech_LRVProject</t>
  </si>
  <si>
    <t>pos = -2547.667,1926.5,-19</t>
  </si>
  <si>
    <t>cost = 100</t>
  </si>
  <si>
    <t>title = LRV Project</t>
  </si>
  <si>
    <t>parents = newnode_surfaceHabitation</t>
  </si>
  <si>
    <t>name = LRV.Pod</t>
  </si>
  <si>
    <t>name = LRV.Wheel</t>
  </si>
  <si>
    <t>name = LRV.Wheel2</t>
  </si>
  <si>
    <t>name = newnode_9534</t>
  </si>
  <si>
    <t>techID = newTech_n1Project</t>
  </si>
  <si>
    <t>pos = -321,1815.167,-22</t>
  </si>
  <si>
    <t>title = N1 Project</t>
  </si>
  <si>
    <t>name = N1.BlockA</t>
  </si>
  <si>
    <t>name = N1.BlockB</t>
  </si>
  <si>
    <t>name = BlockB.decoupler</t>
  </si>
  <si>
    <t>name = Block.D</t>
  </si>
  <si>
    <t>name = BlockD.decoupler</t>
  </si>
  <si>
    <t>name = BlockG.decoupler</t>
  </si>
  <si>
    <t>name = N1.BlockV</t>
  </si>
  <si>
    <t>name = BlockV.decoupler</t>
  </si>
  <si>
    <t>name = Block.G</t>
  </si>
  <si>
    <t>name = N1.Payload.decoupler</t>
  </si>
  <si>
    <t>name = L3.Shroud</t>
  </si>
  <si>
    <t>name = L3.LES</t>
  </si>
  <si>
    <t>name = L3.LES.separation</t>
  </si>
  <si>
    <t>name = newnode_5534</t>
  </si>
  <si>
    <t>techID = newTech_waylandMSIProject</t>
  </si>
  <si>
    <t>pos = -627.1667,2065.667,-15</t>
  </si>
  <si>
    <t>icon = SUPERSONICFLIGHT</t>
  </si>
  <si>
    <t>title = MSI Project</t>
  </si>
  <si>
    <t>parents = newnode_2005</t>
  </si>
  <si>
    <t>name = Wayland.MSI.Pod</t>
  </si>
  <si>
    <t>name = Wayland.MSI.Engine2</t>
  </si>
  <si>
    <t>name = parachuteSingle2</t>
  </si>
  <si>
    <t>name = Wayland.ArachLegs3</t>
  </si>
  <si>
    <t>name = Wayland.MSI.ASAS</t>
  </si>
  <si>
    <t>name = newnode_8030</t>
  </si>
  <si>
    <t>techID = newTech_waylandWT51Project</t>
  </si>
  <si>
    <t>pos = -515.8334,2065.667,-16</t>
  </si>
  <si>
    <t>title = WT51 Project</t>
  </si>
  <si>
    <t>parents = newnode_5617</t>
  </si>
  <si>
    <t>name = Wayland.WT51.AirIntake</t>
  </si>
  <si>
    <t>name = Wayland.WT51.CargoPod3</t>
  </si>
  <si>
    <t>name = Wayland.WT51.CockpitCargo</t>
  </si>
  <si>
    <t>name = Wayland.WT51.HEXRCS12</t>
  </si>
  <si>
    <t>name = Wayland.WT51.HEXRCS</t>
  </si>
  <si>
    <t>name = Wayland.WT51.LiquidEng</t>
  </si>
  <si>
    <t>name = Wayland.WT51.TripleLiquidEng</t>
  </si>
  <si>
    <t>name = Wayland.WT51.VTOL</t>
  </si>
  <si>
    <t>name = Wayland.WT51.VTOL2</t>
  </si>
  <si>
    <t>name = Wayland.WT51.FrontFuelTank</t>
  </si>
  <si>
    <t>name = Wayland.WT51.FuelTank2</t>
  </si>
  <si>
    <t>name = Wayland.WT51.FuelTank3</t>
  </si>
  <si>
    <t>name = Wayland.WT51.ASAS</t>
  </si>
  <si>
    <t>name = Wayland.WT51.LandingLegs</t>
  </si>
  <si>
    <t>name = newnode_2005</t>
  </si>
  <si>
    <t>techID = newTech_waylandEGGProject</t>
  </si>
  <si>
    <t>pos = -627.1667,2010,-12</t>
  </si>
  <si>
    <t>title = Escape Pod Project</t>
  </si>
  <si>
    <t>parents = newnode_7894</t>
  </si>
  <si>
    <t>name = waylandeggpod</t>
  </si>
  <si>
    <t>name = waylandeggbooster</t>
  </si>
  <si>
    <t>name = Wayland.egg.RCSLinear</t>
  </si>
  <si>
    <t>name = eggRCSTank</t>
  </si>
  <si>
    <t>name = waylandeggtank</t>
  </si>
  <si>
    <t>name = wayandEggdecouple</t>
  </si>
  <si>
    <t>name = waylandeggASAS</t>
  </si>
  <si>
    <t>name = newnode_5617</t>
  </si>
  <si>
    <t>techID = newTech_waylandEagleProject</t>
  </si>
  <si>
    <t>pos = -543.6667,1898.667,-16</t>
  </si>
  <si>
    <t>title = Eagle Project</t>
  </si>
  <si>
    <t>name = Wayland.Eagle.PodMK2</t>
  </si>
  <si>
    <t>name = Wayland.Eagle.ASAS</t>
  </si>
  <si>
    <t>name = Wayland.Eagle.EngineMK2</t>
  </si>
  <si>
    <t>name = Wayland.Eagle.EngineMK3</t>
  </si>
  <si>
    <t>name = Wayland.Eagle.RCSBlock</t>
  </si>
  <si>
    <t>name = Wayland.Eagle.VTOL</t>
  </si>
  <si>
    <t>name = Wayland.Eagle.VTOLMK3</t>
  </si>
  <si>
    <t>name = Wayland.Eagle.TrussTankMK2</t>
  </si>
  <si>
    <t>name = Wayland.Eagle.TrussTankMK3</t>
  </si>
  <si>
    <t>name = Wayland.Eagle.LandingBayL.MK2</t>
  </si>
  <si>
    <t>name = Wayland.Eagle.LandingBayR.MK2</t>
  </si>
  <si>
    <t>name = newnode_5681</t>
  </si>
  <si>
    <t>techID = newTech_waylandPegasusProject</t>
  </si>
  <si>
    <t>pos = -571.5,1982.167,-9</t>
  </si>
  <si>
    <t>title = Pagasus Project</t>
  </si>
  <si>
    <t>parents = newnode_5617,newnode_heavierAerospaceframes</t>
  </si>
  <si>
    <t>name = Wayland.PegasusX2.BATLeft</t>
  </si>
  <si>
    <t>name = Wayland.PegasusX2.BATRight</t>
  </si>
  <si>
    <t>name = Wayland.PegasusX2.Nosefin</t>
  </si>
  <si>
    <t>name = Wayland.PegasusX2.STLeft</t>
  </si>
  <si>
    <t>name = Wayland.PegasusX2.STRight</t>
  </si>
  <si>
    <t>name = Wayland.PegasusX2.TailfinLg</t>
  </si>
  <si>
    <t>name = Wayland.PegasusX2.TailfinSm</t>
  </si>
  <si>
    <t>name = Wayland.PegasusX2.CockpitMK3</t>
  </si>
  <si>
    <t>name = Wayland.PegasusX2.BoosterMK2</t>
  </si>
  <si>
    <t>name = Wayland.PegasusX2.ENGL</t>
  </si>
  <si>
    <t>name = Wayland.PegasusX2.ENGLsm</t>
  </si>
  <si>
    <t>name = Wayland.PegasusX2.ENGR</t>
  </si>
  <si>
    <t>name = Wayland.PegasusX2.ENGRsm</t>
  </si>
  <si>
    <t>name = Wayland.PegasusX2.RapierMK1</t>
  </si>
  <si>
    <t>name = Wayland.PegasusX2.VTOL</t>
  </si>
  <si>
    <t>name = Wayland.PegasusX2.RCS</t>
  </si>
  <si>
    <t>name = Wayland.PegasusX2.RearTank</t>
  </si>
  <si>
    <t>name = Wayland.PegasusX2.TankMK1</t>
  </si>
  <si>
    <t>name = Wayland.PegasusX2.TankMK2</t>
  </si>
  <si>
    <t>name = Wayland.PegasusX2.TankMK3</t>
  </si>
  <si>
    <t>name = Wayland.PegasusX2.TankMK4</t>
  </si>
  <si>
    <t>name = PX2.LandingBay</t>
  </si>
  <si>
    <t>name = Wayland.PegasusX2.Airbrake</t>
  </si>
  <si>
    <t>name = Wayland.PegasusX2.ASAS</t>
  </si>
  <si>
    <t>name = Wayland.PegasusX2.PodLeg</t>
  </si>
  <si>
    <t>name = Wayland.PegasusX2.RCSLinear</t>
  </si>
  <si>
    <t>name = Wayland.PegasusX2.SAS</t>
  </si>
  <si>
    <t>name = Wayland.Alpha.launchpad</t>
  </si>
  <si>
    <t>name = newnode_8643</t>
  </si>
  <si>
    <t>techID = newTech_falconHeavyProject</t>
  </si>
  <si>
    <t>pos = -989,2149.167,-7</t>
  </si>
  <si>
    <t>cost = 2001</t>
  </si>
  <si>
    <t>title = Falcon Heavy Project Upgrade</t>
  </si>
  <si>
    <t>parents = newnode_8775</t>
  </si>
  <si>
    <t>name = LazTekFalconHeavyExpandedFairing</t>
  </si>
  <si>
    <t>name = LazTekFalconHeavyFairingBase</t>
  </si>
  <si>
    <t>name = LazTekFalconHeavyInterstageFairing</t>
  </si>
  <si>
    <t>name = FalconHeavyNoseCone</t>
  </si>
  <si>
    <t>name = newnode_5386</t>
  </si>
  <si>
    <t>techID = newTech_GE Truss</t>
  </si>
  <si>
    <t>pos = -460.1667,1453.333,-6</t>
  </si>
  <si>
    <t>icon = ADVCONSTRUCTION</t>
  </si>
  <si>
    <t xml:space="preserve">title = </t>
  </si>
  <si>
    <t xml:space="preserve">parents = </t>
  </si>
  <si>
    <t>name = GE.200.OctoBay</t>
  </si>
  <si>
    <t>name = GE.THSS.Octo.125x5</t>
  </si>
  <si>
    <t>name = GE.THSS.Octo.250x2</t>
  </si>
  <si>
    <t>name = GE.RCS.250.B</t>
  </si>
  <si>
    <t>name = GE.THSS.250.TriDouble</t>
  </si>
  <si>
    <t>name = GE.THSS.HalfMeterBay</t>
  </si>
  <si>
    <t>name = GE.THSS.HMB.A</t>
  </si>
  <si>
    <t>name = newnode_8269</t>
  </si>
  <si>
    <t>techID = newTech_octoTruss</t>
  </si>
  <si>
    <t>pos = -515.8334,1453.333,-5</t>
  </si>
  <si>
    <t>name = OctoStrut</t>
  </si>
  <si>
    <t>name = OctoStrutAdaptron</t>
  </si>
  <si>
    <t>name = OctoStrutAdaptron250m</t>
  </si>
  <si>
    <t>name = OctoStrutMini</t>
  </si>
  <si>
    <t>name = OctoStrutShort</t>
  </si>
  <si>
    <t>name = OctoStrutCargo</t>
  </si>
  <si>
    <t>name = OctoStrutFuel</t>
  </si>
  <si>
    <t>name = OctoStrutMiniCargo</t>
  </si>
  <si>
    <t>name = OctoStrutMiniFuel</t>
  </si>
  <si>
    <t>name = OctoStrutMiniRCS</t>
  </si>
  <si>
    <t>name = OctoStrutShortFuel</t>
  </si>
  <si>
    <t>name = newnode_8688</t>
  </si>
  <si>
    <t>techID = newTech_dragonProject</t>
  </si>
  <si>
    <t>pos = -1072.5,1870.833,-8</t>
  </si>
  <si>
    <t>title = Dragon Capsule Project</t>
  </si>
  <si>
    <t>parents = node5_heavierRocketry</t>
  </si>
  <si>
    <t>name = LazTekDragon2</t>
  </si>
  <si>
    <t>name = LazTekDragonChute</t>
  </si>
  <si>
    <t>name = LazTekDragon2Dock</t>
  </si>
  <si>
    <t>name = Dragon2NoseCone</t>
  </si>
  <si>
    <t>name = LazTekSolarPanelCover</t>
  </si>
  <si>
    <t>name = LazTekDragonSolarPanels</t>
  </si>
  <si>
    <t>name = DragonSteps</t>
  </si>
  <si>
    <t>name = LazTekDragonTrunk</t>
  </si>
  <si>
    <t>name = newnode_7894</t>
  </si>
  <si>
    <t>techID = newTech_waylandProjects</t>
  </si>
  <si>
    <t>pos = -627.1667,1926.5,-16</t>
  </si>
  <si>
    <t>cost = 25</t>
  </si>
  <si>
    <t>title = Wayland Projects</t>
  </si>
  <si>
    <t>parents = newnode_heavierIntegratedRocketry</t>
  </si>
  <si>
    <t>name = newnode_44</t>
  </si>
  <si>
    <t>techID = newTech_soyuzProject</t>
  </si>
  <si>
    <t>pos = -432.3333,1731.667,-17</t>
  </si>
  <si>
    <t>title = Soyuz Capsule Project</t>
  </si>
  <si>
    <t>parents = newnode_1106</t>
  </si>
  <si>
    <t>name = Soyuz.decoupler</t>
  </si>
  <si>
    <t>name = Soyuz.Descent.Module</t>
  </si>
  <si>
    <t>name = Soyuz.Docking.mechanism</t>
  </si>
  <si>
    <t>name = Soyuz.Heatshield</t>
  </si>
  <si>
    <t>name = Soyuz.InstrumentServiceModule</t>
  </si>
  <si>
    <t>name = Soyuz.Orbital.module</t>
  </si>
  <si>
    <t>name = Soyuz.Main.Parachute</t>
  </si>
  <si>
    <t>name = Soyuz.U.Progress.Shroud</t>
  </si>
  <si>
    <t>name = Soyuz.Solar.Panel</t>
  </si>
  <si>
    <t>name = newnode_6794</t>
  </si>
  <si>
    <t>techID = newTech_triTruss</t>
  </si>
  <si>
    <t>pos = -571.5,1453.333,-4</t>
  </si>
  <si>
    <t>name = TriStrutAdaptron125</t>
  </si>
  <si>
    <t>name = TriStrutAdaptron250</t>
  </si>
  <si>
    <t>name = TriStrutAdaptron375</t>
  </si>
  <si>
    <t>name = TriStrutASAS</t>
  </si>
  <si>
    <t>name = TriStrutEngine</t>
  </si>
  <si>
    <t>name = TriStrutNuclearEngine</t>
  </si>
  <si>
    <t>name = TriStrut</t>
  </si>
  <si>
    <t>name = TriStrutDecoupler</t>
  </si>
  <si>
    <t>name = TriStrutDouble</t>
  </si>
  <si>
    <t>name = TriStrutCap</t>
  </si>
  <si>
    <t>name = TriStrutMini</t>
  </si>
  <si>
    <t>name = TriStrutMiniPanelSmall</t>
  </si>
  <si>
    <t>name = TriStrutMiniPanelWide</t>
  </si>
  <si>
    <t>name = TriStrutPanelSmall</t>
  </si>
  <si>
    <t>name = TriStrutPanelWide</t>
  </si>
  <si>
    <t>name = TriStrutShort</t>
  </si>
  <si>
    <t>name = TriStrutSplitter</t>
  </si>
  <si>
    <t>name = TriStrutSplitterCirc</t>
  </si>
  <si>
    <t>name = TriStrutTriDock</t>
  </si>
  <si>
    <t>name = TriStrutMiniRCS</t>
  </si>
  <si>
    <t>name = TriStrutMiniTank</t>
  </si>
  <si>
    <t>name = TriStrutMiniXenon</t>
  </si>
  <si>
    <t>name = TriStrutRCS</t>
  </si>
  <si>
    <t>name = TriStrutTank</t>
  </si>
  <si>
    <t>name = TriStrutXenon</t>
  </si>
  <si>
    <t>name = TriStrut250Dock</t>
  </si>
  <si>
    <t>name = TriStrutMiniPanel</t>
  </si>
  <si>
    <t>name = TriStrutPanel</t>
  </si>
  <si>
    <t>name = TriStrutShortPanel</t>
  </si>
  <si>
    <t>name = TriStrutSmall</t>
  </si>
  <si>
    <t>name = newnode_4034</t>
  </si>
  <si>
    <t>techID = newTech_mirProject</t>
  </si>
  <si>
    <t>pos = -376.6667,1954.333,-12</t>
  </si>
  <si>
    <t>icon = SPECIALIZEDCONSTRUCTION</t>
  </si>
  <si>
    <t>title = Mir Station Project</t>
  </si>
  <si>
    <t>parents = newnode_heavierOrbitalStructures,newnode_5157</t>
  </si>
  <si>
    <t>name = ISS.FGB</t>
  </si>
  <si>
    <t>name = Mir.Core.Module</t>
  </si>
  <si>
    <t>name = Mir.Solar.Panel</t>
  </si>
  <si>
    <t>name = Mir.Core.TopSolarPanel</t>
  </si>
  <si>
    <t>name = Kvant.1</t>
  </si>
  <si>
    <t>name = Kvant.1.Solar.Panel</t>
  </si>
  <si>
    <t>name = Mir.RCS.ThrusterBlock</t>
  </si>
  <si>
    <t>name = Mir.DockingPortDrogue</t>
  </si>
  <si>
    <t>name = Mir.DockingPortCoverCap</t>
  </si>
  <si>
    <t>name = Mir.DockingPortProbe</t>
  </si>
  <si>
    <t>name = Mir.Kristall</t>
  </si>
  <si>
    <t>name = Mir.Kvant.2</t>
  </si>
  <si>
    <t>name = Mir.Priroda</t>
  </si>
  <si>
    <t>name = Mir.Spektr</t>
  </si>
  <si>
    <t>name = newnode_5157</t>
  </si>
  <si>
    <t>techID = newTech_protonProject</t>
  </si>
  <si>
    <t>pos = -348.8333,1731.667,-14</t>
  </si>
  <si>
    <t>title = Proton Project</t>
  </si>
  <si>
    <t>name = Proton.1/2.stage.decoupler</t>
  </si>
  <si>
    <t>name = Proton.2/3.stage.decoupler</t>
  </si>
  <si>
    <t>name = Proton.Core.Oxidizer.Tank</t>
  </si>
  <si>
    <t>name = Proton.payload</t>
  </si>
  <si>
    <t>name = Proton.payload.decoupler</t>
  </si>
  <si>
    <t>name = Proton.retro.booster</t>
  </si>
  <si>
    <t>name = Proton.Second.Stage</t>
  </si>
  <si>
    <t>name = Proton.Third.Stage</t>
  </si>
  <si>
    <t>name = newnode_8775</t>
  </si>
  <si>
    <t>techID = newTech_falcon9Project</t>
  </si>
  <si>
    <t>pos = -1044.667,2149.167,-6</t>
  </si>
  <si>
    <t>cost = 200</t>
  </si>
  <si>
    <t>title = Falcon 9 Project Upgrade</t>
  </si>
  <si>
    <t>parents = newnode_3970</t>
  </si>
  <si>
    <t>name = LazTekFalcon9PanelDecoupler</t>
  </si>
  <si>
    <t>name = LazTekFalcon9InterstageFairing</t>
  </si>
  <si>
    <t>name = LazTekFalcon9MainTank</t>
  </si>
  <si>
    <t>name = LazTekFalcon9EngineCenter</t>
  </si>
  <si>
    <t>name = LazTekFalcon9EngineCluster</t>
  </si>
  <si>
    <t>name = newnode_9059</t>
  </si>
  <si>
    <t>techID = newTech_kliperProject</t>
  </si>
  <si>
    <t>pos = -293.1667,2093.5,-12</t>
  </si>
  <si>
    <t>icon = ADVAERODYNAMICS</t>
  </si>
  <si>
    <t>title = Kliper Project</t>
  </si>
  <si>
    <t>parents = newnode_3202,node7_hypersonicFlight</t>
  </si>
  <si>
    <t>name = Kliper.InstrumentServiseModule</t>
  </si>
  <si>
    <t>name = Kliper.LES</t>
  </si>
  <si>
    <t>name = Kliper.L.wing</t>
  </si>
  <si>
    <t>name = Kliper.pod</t>
  </si>
  <si>
    <t>name = Kliper.RCScone</t>
  </si>
  <si>
    <t>name = Kliper.Rwing</t>
  </si>
  <si>
    <t>name = Kliper.wing</t>
  </si>
  <si>
    <t>name = Kliper.Aileron</t>
  </si>
  <si>
    <t>name = newnode_3202</t>
  </si>
  <si>
    <t>techID = newTech_buranProject</t>
  </si>
  <si>
    <t>pos = -293.1667,1954.333,-12</t>
  </si>
  <si>
    <t>title = Buran Project Upgrade</t>
  </si>
  <si>
    <t>parents = newnode_4327,newnode_heavierAerospaceframes</t>
  </si>
  <si>
    <t>name = Buran.DockPort</t>
  </si>
  <si>
    <t>name = Buran.Avionic</t>
  </si>
  <si>
    <t>name = Buran.cargo.section1</t>
  </si>
  <si>
    <t>name = Buran.cargo.section2</t>
  </si>
  <si>
    <t>name = Buran.cargodoors</t>
  </si>
  <si>
    <t>name = Buran.Crew</t>
  </si>
  <si>
    <t>name = Buran.Engine</t>
  </si>
  <si>
    <t>name = Buran.JetEngine</t>
  </si>
  <si>
    <t>name = Buran.controlSurfL</t>
  </si>
  <si>
    <t>name = Buran.Lwing</t>
  </si>
  <si>
    <t>name = Buran.energia.Maindecoupler</t>
  </si>
  <si>
    <t>name = Buran.Parachute</t>
  </si>
  <si>
    <t>name = Buran.RCS</t>
  </si>
  <si>
    <t>name = Buran.controlSurfR</t>
  </si>
  <si>
    <t>name = Buran.Rwing</t>
  </si>
  <si>
    <t>name = Buran.Tail.controlSurf</t>
  </si>
  <si>
    <t>name = Buran.Tail</t>
  </si>
  <si>
    <t>name = newnode_3970</t>
  </si>
  <si>
    <t>techID = newTech_falcon1Project</t>
  </si>
  <si>
    <t>pos = -1100.333,2149.167,-5</t>
  </si>
  <si>
    <t>title = Falcon 1 Project</t>
  </si>
  <si>
    <t>parents = newnode_veryHeavyIntegratedRocketry</t>
  </si>
  <si>
    <t>name = FalconLowerGear</t>
  </si>
  <si>
    <t>name = FalconMiddleGear</t>
  </si>
  <si>
    <t>name = LazTekFalconPayloadBay</t>
  </si>
  <si>
    <t>name = FalconRadialDecoupler</t>
  </si>
  <si>
    <t>name = LazTekFalcon9ASASBase</t>
  </si>
  <si>
    <t>name = LazTekFalconSatCapture</t>
  </si>
  <si>
    <t>name = LazTekFalcon9UpperTank</t>
  </si>
  <si>
    <t>name = LazTekMerlin1dVacuumEngine</t>
  </si>
  <si>
    <t>name = LazTekSeparationEngine</t>
  </si>
  <si>
    <t>name = LazTekSHERPA</t>
  </si>
  <si>
    <t>name = LazTekSPSDecoupler</t>
  </si>
  <si>
    <t>name = LazTekSHERPATank</t>
  </si>
  <si>
    <t>name = LazTekSuperDracoNacelle</t>
  </si>
  <si>
    <t>name = LazTekSuperDracoNacelleX</t>
  </si>
  <si>
    <t>name = newnode_921</t>
  </si>
  <si>
    <t>techID = newTech_orionProject</t>
  </si>
  <si>
    <t>pos = -1072.5,1815.167,-8</t>
  </si>
  <si>
    <t>title = Orion Capsule Project</t>
  </si>
  <si>
    <t>name = Orion.Circularpanel</t>
  </si>
  <si>
    <t>name = Orion.DockingPort</t>
  </si>
  <si>
    <t>name = Orion.InstrumentServise.Module</t>
  </si>
  <si>
    <t>name = Orion.LES</t>
  </si>
  <si>
    <t>name = Orion.Pod</t>
  </si>
  <si>
    <t>name = newnode_1305</t>
  </si>
  <si>
    <t>techID = newTech_ares5Project</t>
  </si>
  <si>
    <t>pos = -961.1667,2204.833,-6</t>
  </si>
  <si>
    <t>title = Ares V Project Upgrade</t>
  </si>
  <si>
    <t>description = Ares V rocket parts created by BobCat.</t>
  </si>
  <si>
    <t>name = newnode_8735</t>
  </si>
  <si>
    <t>techID = newTech_ares1Project</t>
  </si>
  <si>
    <t>pos = -1100.333,2204.833,-5</t>
  </si>
  <si>
    <t>title = Ares I Project</t>
  </si>
  <si>
    <t>description = Ares I rocket parts created by BobCat.</t>
  </si>
  <si>
    <t>name = newnode_veryLongRangeDishAntenna</t>
  </si>
  <si>
    <t>techID = newTech_veryLongRangeDishAntenna</t>
  </si>
  <si>
    <t>pos = -2853.833,1258.5,-1</t>
  </si>
  <si>
    <t>icon = ADVUNMANNED</t>
  </si>
  <si>
    <t>title = Very Long Range Dish Antennas</t>
  </si>
  <si>
    <t>parents = newnode_longRangeDishAntennas</t>
  </si>
  <si>
    <t>name = newnode_advancedCompoundRocketry</t>
  </si>
  <si>
    <t>techID = newTech_advancedCompoundRocketry</t>
  </si>
  <si>
    <t>pos = -1183.833,1147.167,-2</t>
  </si>
  <si>
    <t>icon = GENERALROCKETRY</t>
  </si>
  <si>
    <t>cost = 80</t>
  </si>
  <si>
    <t>title = Advanced Compound Rocketry</t>
  </si>
  <si>
    <t>description = Larger and generally better versions of the smaller decouplers and an occassional</t>
  </si>
  <si>
    <t>parents = newnode_compoundRocketry</t>
  </si>
  <si>
    <t>name = DSM25mDecoupler</t>
  </si>
  <si>
    <t>name = DSM25mShortDecoupler</t>
  </si>
  <si>
    <t>name = DSMStrutDecoupler</t>
  </si>
  <si>
    <t>name = decoupler1-2</t>
  </si>
  <si>
    <t>name = radialDecoupler1-2</t>
  </si>
  <si>
    <t>name = stackSeparatorBig</t>
  </si>
  <si>
    <t>name = newnode_advancedIntegratedRocketry</t>
  </si>
  <si>
    <t>techID = newTech_advancedIntegratedRocketry</t>
  </si>
  <si>
    <t>pos = -1156,1369.833,-2</t>
  </si>
  <si>
    <t>icon = ADVROCKETRY</t>
  </si>
  <si>
    <t>title = Integrated Advanced Rocketry</t>
  </si>
  <si>
    <t>description = Advanced rocket structures and systems integrating fuel and engines or complex spacecraft with engine and drop tanks.</t>
  </si>
  <si>
    <t>parents = node3_advRocketry</t>
  </si>
  <si>
    <t>name = Wayland.Freelancer.Pod</t>
  </si>
  <si>
    <t>name = Wayland.Freelancer.PodArmy</t>
  </si>
  <si>
    <t>name = Wayland.Freelancer.PodRusted</t>
  </si>
  <si>
    <t>name = Wayland.FreelancerPodTank.1</t>
  </si>
  <si>
    <t>name = newnode_veryHeavyIntegratedRocketry</t>
  </si>
  <si>
    <t>techID = newTech_veryHeavyIntegratedRocketry</t>
  </si>
  <si>
    <t>pos = -1156,2204.833,-1</t>
  </si>
  <si>
    <t>cost = 240</t>
  </si>
  <si>
    <t>title = Integrated Very Heavy Rocketry</t>
  </si>
  <si>
    <t>description = Very Heavy rocket structures and systems integrating fuel and engines or complex spacecraft with engine and drop tanks.</t>
  </si>
  <si>
    <t>parents = node7_veryHeavyRocketry</t>
  </si>
  <si>
    <t>name = newnode_heavierIntegratedRocketry</t>
  </si>
  <si>
    <t>techID = newTech_heavierIntegratedRocketry</t>
  </si>
  <si>
    <t>pos = -1156,1926.5,-1</t>
  </si>
  <si>
    <t>cost = 220</t>
  </si>
  <si>
    <t>title = Integrated Heavier Rocketry</t>
  </si>
  <si>
    <t>description = Heavier rocket structures and systems integrating fuel and engines or complex spacecraft with engine and drop tanks.</t>
  </si>
  <si>
    <t>name = newnode_heavyIntegratedRocketry</t>
  </si>
  <si>
    <t>techID = newTech_heavyIntegratedRocketry</t>
  </si>
  <si>
    <t>pos = -1156,1648.167,-1</t>
  </si>
  <si>
    <t>title = Integrated Heavy Rocketry</t>
  </si>
  <si>
    <t>description = Heavy rocket structures and systems integrating fuel and engines or complex spacecraft with engine and drop tanks.</t>
  </si>
  <si>
    <t>parents = node4_heavyRocketry</t>
  </si>
  <si>
    <t>name = newnode_advWinching</t>
  </si>
  <si>
    <t>techID = newTech_advWinching</t>
  </si>
  <si>
    <t>pos = -2659,1759.5,-1</t>
  </si>
  <si>
    <t>icon = GENERALCONSTRUCTION</t>
  </si>
  <si>
    <t>cost = 40</t>
  </si>
  <si>
    <t>title = Advanced Winching</t>
  </si>
  <si>
    <t>parents = node4_spaceExploration</t>
  </si>
  <si>
    <t>name = newnode_veryLargeHeatshields</t>
  </si>
  <si>
    <t>techID = newTech_veryLargeHeatshields</t>
  </si>
  <si>
    <t>pos = -1406.5,562.6667,-1</t>
  </si>
  <si>
    <t>icon = COMPOSITES</t>
  </si>
  <si>
    <t>cost = 120</t>
  </si>
  <si>
    <t>title = Very Large Heatshields</t>
  </si>
  <si>
    <t>description = Ablative technology for very large spacecraft and pods.</t>
  </si>
  <si>
    <t>parents = newnode_largeHeatshields</t>
  </si>
  <si>
    <t>name = TriHeatShield5m</t>
  </si>
  <si>
    <t>name = newnode_planetaryScienceTechnology</t>
  </si>
  <si>
    <t>techID = newTech_planetaryScienceTechnology</t>
  </si>
  <si>
    <t>pos = -1712.667,1870.833,-1</t>
  </si>
  <si>
    <t>icon = EXPERIMENTALSCIENCE</t>
  </si>
  <si>
    <t>cost = 60</t>
  </si>
  <si>
    <t>title = Planetary Investigative Tech</t>
  </si>
  <si>
    <t>description = With the discovery of the vacuusphere, the Kerbals had to wonder why everything was not sucked up into the dark abyss of space.  Maybe these machines could accelerate the Kerbals understanding of the gravity of the situation.</t>
  </si>
  <si>
    <t>parents = node8_experimentalScience</t>
  </si>
  <si>
    <t>name = radiationsensor</t>
  </si>
  <si>
    <t>name = sensorAccelerometer</t>
  </si>
  <si>
    <t>name = sensorGravimeter</t>
  </si>
  <si>
    <t>name = newnode_atmosphericScienceTechnology</t>
  </si>
  <si>
    <t>techID = newTech_atmosphericScienceTechnology</t>
  </si>
  <si>
    <t>pos = -1712.667,1202.833,-1</t>
  </si>
  <si>
    <t>icon = ADVSCIENCETECH</t>
  </si>
  <si>
    <t>title = Atmospheric Investigative Tech</t>
  </si>
  <si>
    <t>description = As the Kerbals came up with more elaborate ways to investigate the Kerniverse, they invented the Barometer sensor.  Now the pressure was on to really collect more science to expand their space program.</t>
  </si>
  <si>
    <t>parents = newnode_basicScienceTechnology</t>
  </si>
  <si>
    <t>name = sensorBarometer</t>
  </si>
  <si>
    <t>name = newnode_basicScienceTechnology</t>
  </si>
  <si>
    <t>techID = newTech_basicScienceTechnology</t>
  </si>
  <si>
    <t>pos = -1712.667,952.3334,-1</t>
  </si>
  <si>
    <t>icon = SCIENCETECH</t>
  </si>
  <si>
    <t>cost = 10</t>
  </si>
  <si>
    <t>title = Simple Investigative Technology</t>
  </si>
  <si>
    <t>description = Simple science technology for simple experiments.  The Kerbal's space program really started to heat up after this.</t>
  </si>
  <si>
    <t>parents = node3_scienceTech</t>
  </si>
  <si>
    <t>name = samplebinsmall</t>
  </si>
  <si>
    <t>name = sensorThermometer</t>
  </si>
  <si>
    <t>name = newnode_largerResourceStorage</t>
  </si>
  <si>
    <t>techID = newTech_largerResourceStorage</t>
  </si>
  <si>
    <t>pos = -2826,1870.833,-1</t>
  </si>
  <si>
    <t>icon = EXPERIMENTALMOTORS</t>
  </si>
  <si>
    <t>title = Larger Resource Storage</t>
  </si>
  <si>
    <t>parents = newnode_largeResourceStorage</t>
  </si>
  <si>
    <t>name = newnode_largeResourceStorage</t>
  </si>
  <si>
    <t>techID = newTech_largeResourceStorage</t>
  </si>
  <si>
    <t>pos = -2853.833,1759.5,-1</t>
  </si>
  <si>
    <t>title = Large Resource Storage</t>
  </si>
  <si>
    <t>parents = newnode_resourceStorage</t>
  </si>
  <si>
    <t>name = newnode_advResourceDiscovery</t>
  </si>
  <si>
    <t>techID = newTech_advResourceDiscovery</t>
  </si>
  <si>
    <t>pos = -2826,1676,-1</t>
  </si>
  <si>
    <t>title = Advanced Resource Discovery</t>
  </si>
  <si>
    <t>parents = newnode_resourceDiscovery</t>
  </si>
  <si>
    <t>name = newnode_resourceStorage</t>
  </si>
  <si>
    <t>techID = newTech_resourceStorage</t>
  </si>
  <si>
    <t>pos = -2853.833,1592.5,-1</t>
  </si>
  <si>
    <t>cost = 50</t>
  </si>
  <si>
    <t>title = Resource Storage Methods</t>
  </si>
  <si>
    <t>name = newnode_largeRobotics</t>
  </si>
  <si>
    <t>techID = newTech_largeRobotics</t>
  </si>
  <si>
    <t>pos = -1907.5,1620.333,-1</t>
  </si>
  <si>
    <t>icon = ROBOTICS</t>
  </si>
  <si>
    <t>cost = 75</t>
  </si>
  <si>
    <t>title = Large Robotics</t>
  </si>
  <si>
    <t>parents = newnode_standardRobotics</t>
  </si>
  <si>
    <t>name = newnode_standardRobotics</t>
  </si>
  <si>
    <t>techID = newTech_standardRobotics</t>
  </si>
  <si>
    <t>pos = -1907.5,1536.833,-1</t>
  </si>
  <si>
    <t>title = Standard Robotics</t>
  </si>
  <si>
    <t>parents = newnode_smallRobotics</t>
  </si>
  <si>
    <t>name = newnode_smallRobotics</t>
  </si>
  <si>
    <t>techID = newTech_smallRobotics</t>
  </si>
  <si>
    <t>pos = -1907.5,1453.333,-1</t>
  </si>
  <si>
    <t>title = Small Robotics</t>
  </si>
  <si>
    <t>parents = node8_robotics</t>
  </si>
  <si>
    <t>name = DROMOMAN.lin.rotohub</t>
  </si>
  <si>
    <t>name = DROMOMAN.rad.rotohub</t>
  </si>
  <si>
    <t>name = DROMOMAN.limb2m</t>
  </si>
  <si>
    <t>name = DROMOMAN.limb3m</t>
  </si>
  <si>
    <t>name = IR.Rotatronmk2</t>
  </si>
  <si>
    <t>name = newnode_heavierOrbitalStructures</t>
  </si>
  <si>
    <t>techID = newTech_heavierOrbitalStructures</t>
  </si>
  <si>
    <t>pos = -1406.5,1954.333,-1</t>
  </si>
  <si>
    <t>title = Heavier Orbital Structures</t>
  </si>
  <si>
    <t>parents = node6_advMetalWorks</t>
  </si>
  <si>
    <t>name = dockingPort1</t>
  </si>
  <si>
    <t>name = dockingPortLarge</t>
  </si>
  <si>
    <t>name = dockingPortLateral</t>
  </si>
  <si>
    <t>name = newnode_heavyOrbitalStructures</t>
  </si>
  <si>
    <t>techID = newTech_heavyOrbitalStructures</t>
  </si>
  <si>
    <t>pos = -1406.5,1648.167,-1</t>
  </si>
  <si>
    <t>cost = 175</t>
  </si>
  <si>
    <t>title = Heavy Orbital Structures</t>
  </si>
  <si>
    <t>parents = node5_specializedConstruction</t>
  </si>
  <si>
    <t>name = skylab</t>
  </si>
  <si>
    <t>name = skylabexperiments</t>
  </si>
  <si>
    <t>name = Large.Crewed.Lab</t>
  </si>
  <si>
    <t>name = stationHub</t>
  </si>
  <si>
    <t>name = dockingPort2</t>
  </si>
  <si>
    <t>name = newnode_elementalStructures</t>
  </si>
  <si>
    <t>techID = newTech_elementalStructures</t>
  </si>
  <si>
    <t>pos = -1517.833,1397.667,-1</t>
  </si>
  <si>
    <t>cost = 90</t>
  </si>
  <si>
    <t>title = Elemental Structures</t>
  </si>
  <si>
    <t>parents = node4_advConstruction</t>
  </si>
  <si>
    <t>name = CubeStrut</t>
  </si>
  <si>
    <t>name = CubeStrutSplitter</t>
  </si>
  <si>
    <t>name = CubeStrutSplitterTube</t>
  </si>
  <si>
    <t>name = CubeStrutTunnel</t>
  </si>
  <si>
    <t>name = structuralIBeam1</t>
  </si>
  <si>
    <t>name = structuralMiniNode</t>
  </si>
  <si>
    <t>name = structuralPanel1</t>
  </si>
  <si>
    <t>name = trussAdapter</t>
  </si>
  <si>
    <t>name = newnode_orbitalStructures</t>
  </si>
  <si>
    <t>techID = newTech_orbitalStructures</t>
  </si>
  <si>
    <t>pos = -1406.5,1397.667,-1</t>
  </si>
  <si>
    <t>title = Orbital Structures</t>
  </si>
  <si>
    <t>name = dockingPort3</t>
  </si>
  <si>
    <t>name = newnode_veryHeavyAvantGarde</t>
  </si>
  <si>
    <t>techID = newTech_veryHeavyAvantGarde</t>
  </si>
  <si>
    <t>pos = -1183.833,2260.5,-1</t>
  </si>
  <si>
    <t>icon = VERYHEAVYROCKETRY</t>
  </si>
  <si>
    <t>title = Very Heavy Avant Garde Rocketry</t>
  </si>
  <si>
    <t>description = Some strange shapes and ideas in rocketry design.</t>
  </si>
  <si>
    <t>name = newnode_heavierAvantGarde</t>
  </si>
  <si>
    <t>techID = newTech_heavierAvantGarde</t>
  </si>
  <si>
    <t>pos = -1211.667,1982.167,-1</t>
  </si>
  <si>
    <t>title = Heavier Avant Garde Rocketry</t>
  </si>
  <si>
    <t>name = newnode_generalAvantGarde</t>
  </si>
  <si>
    <t>techID = newTech_generalAvantGarde</t>
  </si>
  <si>
    <t>pos = -1239.5,1147.167,-2</t>
  </si>
  <si>
    <t>cost = 30</t>
  </si>
  <si>
    <t>title = General Avant Garde Rocketry</t>
  </si>
  <si>
    <t>parents = node2_generalRocketry</t>
  </si>
  <si>
    <t>name = 2mToroidFuOx</t>
  </si>
  <si>
    <t>name = toroidalAerospike</t>
  </si>
  <si>
    <t>name = newnode_heavyAvantGarde</t>
  </si>
  <si>
    <t>techID = newTech_heavyAvantGarde</t>
  </si>
  <si>
    <t>pos = -1211.667,1703.833,-1</t>
  </si>
  <si>
    <t>title = Heavy Avant Garde Rocketry</t>
  </si>
  <si>
    <t>name = DSMSpherePod</t>
  </si>
  <si>
    <t>name = DSMStrutRCS</t>
  </si>
  <si>
    <t>name = DSMStrutTank</t>
  </si>
  <si>
    <t>name = newnode_advancedAvantGarde</t>
  </si>
  <si>
    <t>techID = newTech_advancedAvantGarde</t>
  </si>
  <si>
    <t>pos = -1211.667,1425.5,-2</t>
  </si>
  <si>
    <t>title = Advanced Avant Garde Rocketry</t>
  </si>
  <si>
    <t>name = standardNoseCone</t>
  </si>
  <si>
    <t>name = newnode_veryLargeNobleStorage</t>
  </si>
  <si>
    <t>techID = newTech_veryLargeNobleStorage</t>
  </si>
  <si>
    <t>pos = -3020.833,1703.833,-1</t>
  </si>
  <si>
    <t>title = Very Large Noble Storage</t>
  </si>
  <si>
    <t>description = These storage containers contain noble gas for electric propulsion consumption.  They must go on port of vehicles, since they are on the left in the technologies tree.</t>
  </si>
  <si>
    <t>parents = newnode_noblePropulsion</t>
  </si>
  <si>
    <t>name = newnode_noblePropulsion</t>
  </si>
  <si>
    <t>techID = newTech_noblePropulsion</t>
  </si>
  <si>
    <t>pos = -3020.833,1425.5,-1</t>
  </si>
  <si>
    <t>icon = IONPROPULSION</t>
  </si>
  <si>
    <t>title = Large Noble Gas Ion Propulsion</t>
  </si>
  <si>
    <t>parents = newnode_regularNoblePropulsion</t>
  </si>
  <si>
    <t>name = newnode_heavyFission</t>
  </si>
  <si>
    <t>techID = newTech_heavyFission</t>
  </si>
  <si>
    <t>pos = -2130.167,1703.833,-1</t>
  </si>
  <si>
    <t>icon = NUCLEARPROPULSION</t>
  </si>
  <si>
    <t>cost = 300</t>
  </si>
  <si>
    <t>title = Heavy Fission Power</t>
  </si>
  <si>
    <t>parents = node6_nuclearPropulsion</t>
  </si>
  <si>
    <t>name = DSMNuclearReactor</t>
  </si>
  <si>
    <t>name = ftmn280</t>
  </si>
  <si>
    <t>name = LV-2N</t>
  </si>
  <si>
    <t>name = newnode_superLargeElectrics</t>
  </si>
  <si>
    <t>techID = newTech_superLargeElectrics</t>
  </si>
  <si>
    <t>pos = -2325,1870.833,-1</t>
  </si>
  <si>
    <t>icon = ADVELECTRICS</t>
  </si>
  <si>
    <t>title = Super Large Electrics</t>
  </si>
  <si>
    <t>parents = newnode_veryLargerElectrics</t>
  </si>
  <si>
    <t>name = batteryBankLarge</t>
  </si>
  <si>
    <t>name = newnode_veryLargerElectrics</t>
  </si>
  <si>
    <t>techID = newTech_veryLargerElectrics</t>
  </si>
  <si>
    <t>pos = -2297.167,1703.833,-1</t>
  </si>
  <si>
    <t>cost = 140</t>
  </si>
  <si>
    <t>title = Very Large Electrics</t>
  </si>
  <si>
    <t>parents = node7_specializedElectrics</t>
  </si>
  <si>
    <t>name = batteryBank</t>
  </si>
  <si>
    <t>name = newnode_largerKerbolarVoltaics</t>
  </si>
  <si>
    <t>techID = newTech_largerKerbolarVoltaics</t>
  </si>
  <si>
    <t>pos = -2464.167,1870.833,-1</t>
  </si>
  <si>
    <t>icon = LARGEELECTRICS</t>
  </si>
  <si>
    <t>title = Larger Kerbolar Voltaics</t>
  </si>
  <si>
    <t>parents = newnode_largeKerbolarVoltaics</t>
  </si>
  <si>
    <t>name = newnode_largeKerbolarVoltaics</t>
  </si>
  <si>
    <t>techID = newTech_largeKerbolarVoltaics</t>
  </si>
  <si>
    <t>pos = -2464.167,1564.667,-1</t>
  </si>
  <si>
    <t>title = Large Kerbolar Voltaics</t>
  </si>
  <si>
    <t>parents = newnode_advKerbolarVoltaics,node6_largeElectrics</t>
  </si>
  <si>
    <t>name = largeSolarPanel</t>
  </si>
  <si>
    <t>name = newnode_advKerbolarVoltaics</t>
  </si>
  <si>
    <t>techID = newTech_advKerbolarVoltaics</t>
  </si>
  <si>
    <t>pos = -2464.167,1119.333,-1</t>
  </si>
  <si>
    <t>title = Advanced Kerbolar Voltaics</t>
  </si>
  <si>
    <t>parents = newnode_kerbolarVoltaics</t>
  </si>
  <si>
    <t>name = solarPanels1</t>
  </si>
  <si>
    <t>name = solarPanels2</t>
  </si>
  <si>
    <t>name = solarPanels3</t>
  </si>
  <si>
    <t>name = solarPanels4</t>
  </si>
  <si>
    <t>name = newnode_kerbolarVoltaics</t>
  </si>
  <si>
    <t>techID = newTech_kerbolarVoltaics</t>
  </si>
  <si>
    <t>pos = -2464.167,813.1667,-1</t>
  </si>
  <si>
    <t>cost = 20</t>
  </si>
  <si>
    <t>title = Basic Kerbolar Voltaic Cells</t>
  </si>
  <si>
    <t>parents = node4_electrics</t>
  </si>
  <si>
    <t>name = solarPanels5</t>
  </si>
  <si>
    <t>name = newnode_plasmaThrust</t>
  </si>
  <si>
    <t>techID = newTech_plasmaThrust</t>
  </si>
  <si>
    <t>pos = -3048.667,1314.167,-1</t>
  </si>
  <si>
    <t>title = Hydrogen Propulsion</t>
  </si>
  <si>
    <t>name = newnode_longRangeDishAntennas</t>
  </si>
  <si>
    <t>techID = newTech_longRangeDishAntennas</t>
  </si>
  <si>
    <t>pos = -2853.833,1091.5,-1</t>
  </si>
  <si>
    <t>title = Long Range Dish Antennas</t>
  </si>
  <si>
    <t>parents = newnode_dishAntennas</t>
  </si>
  <si>
    <t>name = commDish</t>
  </si>
  <si>
    <t>name = newnode_advPoleAntennas</t>
  </si>
  <si>
    <t>techID = newTech_advPoleAntennas</t>
  </si>
  <si>
    <t>pos = -2798.167,1091.5,-1</t>
  </si>
  <si>
    <t>title = Advanced Dipol Antennas</t>
  </si>
  <si>
    <t>parents = newnode_poleAntennas</t>
  </si>
  <si>
    <t>name = newnode_poleAntennas</t>
  </si>
  <si>
    <t>techID = newTech_poleAntennas</t>
  </si>
  <si>
    <t>pos = -2798.167,952.3334,-1</t>
  </si>
  <si>
    <t>title = Dipole Antennas</t>
  </si>
  <si>
    <t>parents = newnode_basicCommunications</t>
  </si>
  <si>
    <t>name = newnode_spaceHabitation</t>
  </si>
  <si>
    <t>techID = newTech_spaceHabitation</t>
  </si>
  <si>
    <t>pos = -2631.167,1870.833,-1</t>
  </si>
  <si>
    <t>cost = 250</t>
  </si>
  <si>
    <t>title = Vacuusphere Habitation</t>
  </si>
  <si>
    <t>name = newnode_liquidRockets</t>
  </si>
  <si>
    <t>techID = newTech_liquidRockets</t>
  </si>
  <si>
    <t>pos = -1211.667,729.6667,-1</t>
  </si>
  <si>
    <t>icon = BASICROCKETRY</t>
  </si>
  <si>
    <t>cost = 5</t>
  </si>
  <si>
    <t>title = Basic Liquid Fuel Rocketry</t>
  </si>
  <si>
    <t>description = The Kerbals quickly learned to harness and control the explosive tendencies of various liquid substances with nozzles and valves.</t>
  </si>
  <si>
    <t>parents = node1_basicRocketry</t>
  </si>
  <si>
    <t>name = liquidEngineMini</t>
  </si>
  <si>
    <t>name = fuelTankSmallFlat</t>
  </si>
  <si>
    <t>name = newnode_largeResourceProduction</t>
  </si>
  <si>
    <t>techID = newTech_largeResourceProduction</t>
  </si>
  <si>
    <t>pos = -2798.167,1759.5,-1</t>
  </si>
  <si>
    <t>icon = FUELSYSTEMS</t>
  </si>
  <si>
    <t>title = Large Resource Production</t>
  </si>
  <si>
    <t>parents = newnode_resourceProduction</t>
  </si>
  <si>
    <t>name = newnode_resourceProduction</t>
  </si>
  <si>
    <t>techID = newTech_resourceProduction</t>
  </si>
  <si>
    <t>pos = -2798.167,1592.5,-1</t>
  </si>
  <si>
    <t>title = Resource Production Methods</t>
  </si>
  <si>
    <t>parents = newnode_resourceDiscovery,node6_largeElectrics</t>
  </si>
  <si>
    <t>name = newnode_resourceDiscovery</t>
  </si>
  <si>
    <t>techID = newTech_resourceDiscovery</t>
  </si>
  <si>
    <t>pos = -2826,1481.167,-1</t>
  </si>
  <si>
    <t>title = Resource Discovery Methods</t>
  </si>
  <si>
    <t>parents = newnode_dishAntennas,node4_spaceExploration</t>
  </si>
  <si>
    <t>name = newnode_jetPropulsion</t>
  </si>
  <si>
    <t>techID = newTech_jetPropulsion</t>
  </si>
  <si>
    <t>pos = -849.8334,1286.333,-1</t>
  </si>
  <si>
    <t>icon = AEROSPACETECH</t>
  </si>
  <si>
    <t>title = Basic Jet Propulsion Aeroframes</t>
  </si>
  <si>
    <t>description = The mysteries of turbine compression and pure liquid fuel tanks revealed themselves to the Kerbals so that non-rocket motion compulsion could finally be realized.</t>
  </si>
  <si>
    <t>parents = node3_flightControl,node4_aerodynamicSystems</t>
  </si>
  <si>
    <t>name = airplaneTail</t>
  </si>
  <si>
    <t>name = Mark1Cockpit</t>
  </si>
  <si>
    <t>name = JetEngine</t>
  </si>
  <si>
    <t>name = Mk1FuselageStructural</t>
  </si>
  <si>
    <t>name = airScoop</t>
  </si>
  <si>
    <t>name = newnode_probeRockets</t>
  </si>
  <si>
    <t>techID = newTech_probeRockets</t>
  </si>
  <si>
    <t>pos = -1935.333,1008,-2</t>
  </si>
  <si>
    <t>icon = BASICPROBES</t>
  </si>
  <si>
    <t>title = Miniature Rocketry</t>
  </si>
  <si>
    <t>description = Miniature rocket engines for all your probing desires.</t>
  </si>
  <si>
    <t>parents = node5_precisionEngineering</t>
  </si>
  <si>
    <t>name = microEngine</t>
  </si>
  <si>
    <t>name = radialEngineMini</t>
  </si>
  <si>
    <t>name = smallRadialEngine</t>
  </si>
  <si>
    <t>name = miniFuelTank</t>
  </si>
  <si>
    <t>name = newnode_interstellarTechFusionPower</t>
  </si>
  <si>
    <t>techID = interstellarTechFusionPower</t>
  </si>
  <si>
    <t>pos = -1907.5,1898.667,-1</t>
  </si>
  <si>
    <t>cost = 400</t>
  </si>
  <si>
    <t>title = Fusion Power</t>
  </si>
  <si>
    <t>description = With an energy density and resource ability to put mere fission to shame, Fusion Power represents a leap forward in energy production technology.</t>
  </si>
  <si>
    <t>name = newnode_interstellarTechAntimatterPower</t>
  </si>
  <si>
    <t>techID = interstellarTechAntimatterPower</t>
  </si>
  <si>
    <t>pos = -1963.167,2121.333,-1</t>
  </si>
  <si>
    <t>icon = EXPERIMENTALELECTRICS</t>
  </si>
  <si>
    <t>cost = 700</t>
  </si>
  <si>
    <t>title = Antimatter Power</t>
  </si>
  <si>
    <t>description = Not so much a new method of power production as energy stoarge, but the energy density of the fuel cannot be rivalled.</t>
  </si>
  <si>
    <t>parents = newnode_interstellarTechFusionPower,newnode_interstellarTechAccelerator</t>
  </si>
  <si>
    <t>name = newnode_interstellarTechAccelerator</t>
  </si>
  <si>
    <t>techID = interstellarTechAccelerator</t>
  </si>
  <si>
    <t>pos = -1907.5,2037.833,-1</t>
  </si>
  <si>
    <t>cost = 600</t>
  </si>
  <si>
    <t>title = Particle Accelerators</t>
  </si>
  <si>
    <t>description = Particle accelerators provide the basis for antimatter technology, allowing the first experiments with respect to its capture and storage.</t>
  </si>
  <si>
    <t>parents = node8_experimentalElectrics,newnode_planetaryScienceTechnology</t>
  </si>
  <si>
    <t>name = newnode_interstellarTechUHEPhysics</t>
  </si>
  <si>
    <t>techID = interstellarTechUHEPhysics</t>
  </si>
  <si>
    <t>pos = -1907.5,2260.5,-1</t>
  </si>
  <si>
    <t>cost = 800</t>
  </si>
  <si>
    <t>title = Negative Energy Physics</t>
  </si>
  <si>
    <t>description = Probing extremely high energy levels has yielded the keys to the production of Exotic Matter, allowing the production of novel new technologies previously thought impossible.</t>
  </si>
  <si>
    <t>parents = newnode_interstellarTechAntimatterPower,node8_nanolathing</t>
  </si>
  <si>
    <t>name = newnode_compoundRocketry</t>
  </si>
  <si>
    <t>techID = newTech_compoundRocketry</t>
  </si>
  <si>
    <t>pos = -1156,1091.5,-2</t>
  </si>
  <si>
    <t>title = Compound Rocketry</t>
  </si>
  <si>
    <t>description = Kerbals progress the science of rocketry when they develope the devices to stage multiple rockets together to increase performance.  This stage includes entry level stack and radial decouplers, and maybe some help tools with the right installations.</t>
  </si>
  <si>
    <t>name = sepMotor1</t>
  </si>
  <si>
    <t>name = structuralPylon</t>
  </si>
  <si>
    <t>name = radialDecoupler</t>
  </si>
  <si>
    <t>name = radialDecoupler2</t>
  </si>
  <si>
    <t>name = stackDecoupler</t>
  </si>
  <si>
    <t>name = stackSeparator</t>
  </si>
  <si>
    <t>name = newnode_heavyAerospaceframes</t>
  </si>
  <si>
    <t>techID = newTech_heavyAerospaceframes</t>
  </si>
  <si>
    <t>pos = -877.6667,1676,-3</t>
  </si>
  <si>
    <t>title = Advanced Aerospaceframes</t>
  </si>
  <si>
    <t>description = The coupling of several disciplines of research allow these heavy aerospaceframes to go into production.</t>
  </si>
  <si>
    <t>parents = node4_heavyRocketry,node7_composites,node6_highAltitudeFlight</t>
  </si>
  <si>
    <t>name = noseConeAdapter</t>
  </si>
  <si>
    <t>name = rocketNoseCone</t>
  </si>
  <si>
    <t>name = WR1RAPIER</t>
  </si>
  <si>
    <t>name = newnode_heavierAerospaceframes</t>
  </si>
  <si>
    <t>techID = newTech_heavierAerospaceframes</t>
  </si>
  <si>
    <t>pos = -877.6667,1954.333,-1</t>
  </si>
  <si>
    <t>title = Heavy Aerospaceframes</t>
  </si>
  <si>
    <t>description = After basic aerodynamic research, the Kerbals envisaged the use of special surfaces that would reduce the expenditures associated with entering the vaccusphere.  Also, sometimes this level of tech allows for dedicated aeroframes and engines designed specially for atmospheric reentry.</t>
  </si>
  <si>
    <t>parents = node5_heavierRocketry,node7_composites,node5_supersonicFlight</t>
  </si>
  <si>
    <t>name = newnode_advancedAerospaceframes</t>
  </si>
  <si>
    <t>techID = newTech_advancedAerospaceframes</t>
  </si>
  <si>
    <t>pos = -877.6667,1397.667,-1</t>
  </si>
  <si>
    <t>title = Aerospaceframes</t>
  </si>
  <si>
    <t>description = After the mating of several research disciplines, the Kerbals envisaged the use of special surfaces that would reduce the expenditures associated with entering the vaccusphere as weel as dedicated aeroframes and engines designed specially for atmospheric reentry (check availability)</t>
  </si>
  <si>
    <t>parents = node3_advRocketry,node7_composites,newnode_jetPropulsion</t>
  </si>
  <si>
    <t>name = DSM125mNoseCone</t>
  </si>
  <si>
    <t>name = noseCone</t>
  </si>
  <si>
    <t>name = RAPIER</t>
  </si>
  <si>
    <t>name = newnode_advReactionControls</t>
  </si>
  <si>
    <t>techID = newTech_advReactionControls</t>
  </si>
  <si>
    <t>pos = -1879.667,1202.833,-1</t>
  </si>
  <si>
    <t>title = Advanced Hypergolic Systems</t>
  </si>
  <si>
    <t>description = Larger, more powerful Hypergolic Thrusters, usually used for Reaction Control Systems.</t>
  </si>
  <si>
    <t>parents = node4_fuelSystems</t>
  </si>
  <si>
    <t>name = rcsTankRadialLong</t>
  </si>
  <si>
    <t>name = newnode_heavierAeroframeVariants</t>
  </si>
  <si>
    <t>techID = newTech_heavierAeroframeVariants</t>
  </si>
  <si>
    <t>pos = -822,2232.667,-1</t>
  </si>
  <si>
    <t>icon = HYPERSONICFLIGHT</t>
  </si>
  <si>
    <t>cost = 160</t>
  </si>
  <si>
    <t>title = Specialized Aeroframe Variants</t>
  </si>
  <si>
    <t>description = Some variations and low level advancements in aeroframes developed by high thinking Kerbals.  (Copy and paste is a specialty of mine)</t>
  </si>
  <si>
    <t>parents = node7_hypersonicFlight</t>
  </si>
  <si>
    <t>name = newnode_heavyAeroframeVariants</t>
  </si>
  <si>
    <t>techID = newTech_heavyAeroframeVariants</t>
  </si>
  <si>
    <t>pos = -822,1954.333,-1</t>
  </si>
  <si>
    <t>cost = 110</t>
  </si>
  <si>
    <t>title = Heavy Aeroframe Variants</t>
  </si>
  <si>
    <t>description = Some variations and low level advancements in aeroframes developed by high thinking Kerbals.</t>
  </si>
  <si>
    <t>parents = node5_supersonicFlight</t>
  </si>
  <si>
    <t>name = mk3spacePlaneAdapter</t>
  </si>
  <si>
    <t>name = newnode_advancedAeroframeVariants</t>
  </si>
  <si>
    <t>techID = newTech_advancedAeroframeVariants</t>
  </si>
  <si>
    <t>pos = -822,1676,-1</t>
  </si>
  <si>
    <t>icon = HIGHALTITUDEFLIGHT</t>
  </si>
  <si>
    <t>title = Advanced Aeroframe Variants</t>
  </si>
  <si>
    <t>parents = node6_highAltitudeFlight</t>
  </si>
  <si>
    <t>name = mk2SpacePlaneAdapter</t>
  </si>
  <si>
    <t>name = newnode_basicAeroframeVariants</t>
  </si>
  <si>
    <t>techID = newTech_basicAeroframeVariants</t>
  </si>
  <si>
    <t>pos = -822,1397.667,-1</t>
  </si>
  <si>
    <t>title = Basic Aeroframe Variants</t>
  </si>
  <si>
    <t>parents = newnode_jetPropulsion</t>
  </si>
  <si>
    <t>name = MK1Fuselage</t>
  </si>
  <si>
    <t>name = newnode_materialsInvestigations</t>
  </si>
  <si>
    <t>techID = newTech_materialsInvestigations</t>
  </si>
  <si>
    <t>pos = -1712.667,1564.667,-1</t>
  </si>
  <si>
    <t>title = Materials Investigations</t>
  </si>
  <si>
    <t>description = After Investigating the diversity of the Mystery Goo's reactions to various atmospheric and vacuuspheric conditions, the Kerbals designed a new contraption to see what happens to other stuff too.</t>
  </si>
  <si>
    <t>name = science.module</t>
  </si>
  <si>
    <t>name = newnode_logic</t>
  </si>
  <si>
    <t>techID = newTech_logic</t>
  </si>
  <si>
    <t>pos = -1712.667,590.5,-1</t>
  </si>
  <si>
    <t>cost = 1</t>
  </si>
  <si>
    <t>title = Logic</t>
  </si>
  <si>
    <t>description = A great Kerbal was bound to come along one day to invent this contraption.. A special seat and platform from which a Kerbal can sit and ponder the mysterious Kerniverse that surrounds all Kerbal kind.  Would be cool if someday someone put wheels on this thing.</t>
  </si>
  <si>
    <t>parents = node0_start</t>
  </si>
  <si>
    <t>name = seatExternalCmd</t>
  </si>
  <si>
    <t>name = roverBody</t>
  </si>
  <si>
    <t>name = newnode_experimentalFission</t>
  </si>
  <si>
    <t>techID = newTech_experimentalFission</t>
  </si>
  <si>
    <t>pos = -2102.333,1369.833,-1</t>
  </si>
  <si>
    <t>cost = 180</t>
  </si>
  <si>
    <t>title = Intro to Nuclear Physics</t>
  </si>
  <si>
    <t>parents = newnode_elementalStructures,node6_largeElectrics,node8_experimentalScience</t>
  </si>
  <si>
    <t>name = ftmn40</t>
  </si>
  <si>
    <t>name = newnode_surfaceHabitation</t>
  </si>
  <si>
    <t>techID = newTech_surfaceHabitation</t>
  </si>
  <si>
    <t>pos = -2603.333,1759.5,-1</t>
  </si>
  <si>
    <t>title = Extrakerestrial Habitation</t>
  </si>
  <si>
    <t>parents = node5_advExploration,node5_advLanding</t>
  </si>
  <si>
    <t>name = newnode_dishAntennas</t>
  </si>
  <si>
    <t>techID = newTech_dishAntennas</t>
  </si>
  <si>
    <t>pos = -2853.833,952.3334,-1</t>
  </si>
  <si>
    <t>title = Dish Antennas</t>
  </si>
  <si>
    <t>name = mediumDishAntenna</t>
  </si>
  <si>
    <t>name = newnode_basicCommunications</t>
  </si>
  <si>
    <t>techID = newTech_basicCommunications</t>
  </si>
  <si>
    <t>pos = -2826,757.5,-1</t>
  </si>
  <si>
    <t>title = Basic Communications</t>
  </si>
  <si>
    <t>description = The writing of the manuscript entitled "Surviving Logical Investigative Communications for Dummies" opens up the door to long range wireless communications and such..</t>
  </si>
  <si>
    <t>name = radioreceiver</t>
  </si>
  <si>
    <t>name = Radio2</t>
  </si>
  <si>
    <t>name = longAntenna</t>
  </si>
  <si>
    <t>name = newnode_heatshields</t>
  </si>
  <si>
    <t>techID = newTech_heatshields</t>
  </si>
  <si>
    <t>pos = -1462.167,618.3334,-1</t>
  </si>
  <si>
    <t>title = Heatshields</t>
  </si>
  <si>
    <t>description = Heatshields were invented because although everyone likes a good barbecue, nobody wants to be the barbecue, if you know what I mean.</t>
  </si>
  <si>
    <t>parents = node3_scienceTech,newnode_liquidRockets</t>
  </si>
  <si>
    <t>name = newnode_largePlasmaThrust</t>
  </si>
  <si>
    <t>techID = newTech_largePlasmaThrust</t>
  </si>
  <si>
    <t>pos = -3048.667,1536.833,-1</t>
  </si>
  <si>
    <t>title = Large Hydrogen Propulsion</t>
  </si>
  <si>
    <t>parents = newnode_plasmaThrust</t>
  </si>
  <si>
    <t>name = newnode_heavierFission</t>
  </si>
  <si>
    <t>techID = newTech_heavierFission</t>
  </si>
  <si>
    <t>pos = -2102.333,1843,-1</t>
  </si>
  <si>
    <t>title = Heavier Fission Power</t>
  </si>
  <si>
    <t>parents = newnode_heavyFission</t>
  </si>
  <si>
    <t>name = newnode_regularNoblePropulsion</t>
  </si>
  <si>
    <t>techID = newTech_regularNoblePropulsion</t>
  </si>
  <si>
    <t>pos = -3020.833,1147.167,-1</t>
  </si>
  <si>
    <t>title = Regular Noble Gas Ion Propulsion</t>
  </si>
  <si>
    <t>parents = node7_largeprobes</t>
  </si>
  <si>
    <t>name = DSM25mIonEngine</t>
  </si>
  <si>
    <t>name = TriStrutElectricEngine</t>
  </si>
  <si>
    <t>name = newnode_hugeNobleStorage</t>
  </si>
  <si>
    <t>techID = newTech_hugeNobleStorage</t>
  </si>
  <si>
    <t>pos = -3048.667,1870.833,-1</t>
  </si>
  <si>
    <t>title = Extra Noble Containers</t>
  </si>
  <si>
    <t>description = These storage containers contain noble gas for electric propulsion consumption.  They must go on starboard  of vehicles, since they are on the right in the technologies tree.</t>
  </si>
  <si>
    <t>parents = newnode_veryLargeNobleStorage</t>
  </si>
  <si>
    <t>name = newnode_hybridThrust</t>
  </si>
  <si>
    <t>techID = newTech_hybridThrust</t>
  </si>
  <si>
    <t>pos = -2993,1314.167,-1</t>
  </si>
  <si>
    <t>title = Hybrid Propulsion</t>
  </si>
  <si>
    <t>description = These engines not only consume noble gas and electric power to produce thrust, but various other materials as well.</t>
  </si>
  <si>
    <t>parents = newnode_regularNoblePropulsion,node4_advConstruction</t>
  </si>
  <si>
    <t>name = newnode_largeHybridThrust</t>
  </si>
  <si>
    <t>techID = newTech_largeHybridThrust</t>
  </si>
  <si>
    <t>pos = -2993,1536.833,-1</t>
  </si>
  <si>
    <t>title = Large Hybrid Propulsion</t>
  </si>
  <si>
    <t>description = Engines that consume not only liquid fuel and oxydizer, but electrons and xenon gas as well.  Provides thrust at high fuel efficiency.</t>
  </si>
  <si>
    <t>parents = newnode_hybridThrust</t>
  </si>
  <si>
    <t>name = newnode_largerHybridThrust</t>
  </si>
  <si>
    <t>techID = newTech_largerHybridThrust</t>
  </si>
  <si>
    <t>pos = -2993,1870.833,-1</t>
  </si>
  <si>
    <t>title = Larger Hybrid Propulsion</t>
  </si>
  <si>
    <t>parents = newnode_largeHybridThrust</t>
  </si>
  <si>
    <t>name = newnode_tinyAvantGarde</t>
  </si>
  <si>
    <t>techID = newTech_tinyAvantGarde</t>
  </si>
  <si>
    <t>pos = -1935.333,1202.833,-1</t>
  </si>
  <si>
    <t>title = Miniature Avant Garde Rocketry</t>
  </si>
  <si>
    <t>description = Some tiny strange shapes and ideas in rocketry design.</t>
  </si>
  <si>
    <t>parents = newnode_probeRockets</t>
  </si>
  <si>
    <t>name = toroidalFuelTank</t>
  </si>
  <si>
    <t>name = newnode_heavyStructures</t>
  </si>
  <si>
    <t>techID = newTech_heavyStructures</t>
  </si>
  <si>
    <t>pos = -1517.833,1648.167,-2</t>
  </si>
  <si>
    <t>title = Heavy Elemental Structures</t>
  </si>
  <si>
    <t>description = Heavy elemental structures for building heavy structures on land, or in space.</t>
  </si>
  <si>
    <t>name = DSM25mToStrut</t>
  </si>
  <si>
    <t>name = DSMStrut</t>
  </si>
  <si>
    <t>name = DSMStrutHub</t>
  </si>
  <si>
    <t>name = structuralIBeam2</t>
  </si>
  <si>
    <t>name = structuralIBeam3</t>
  </si>
  <si>
    <t>name = structuralPanel2</t>
  </si>
  <si>
    <t>name = trussPiece3x</t>
  </si>
  <si>
    <t>name = newnode_heavierStructures</t>
  </si>
  <si>
    <t>techID = newTech_heavierStructures</t>
  </si>
  <si>
    <t>pos = -1517.833,1954.333,-1</t>
  </si>
  <si>
    <t>title = Heavier Elemental Structures</t>
  </si>
  <si>
    <t>description = Structural elements heavier than the heavy elemental structures.</t>
  </si>
  <si>
    <t>name = DSMStrutCargo</t>
  </si>
  <si>
    <t>name = newnode_largeChutes</t>
  </si>
  <si>
    <t>techID = newTech_largeChutes</t>
  </si>
  <si>
    <t>pos = -1517.833,785.3334,-1</t>
  </si>
  <si>
    <t>icon = SURVIVABILITY</t>
  </si>
  <si>
    <t>title = Large Nodial Parachutes</t>
  </si>
  <si>
    <t>description = The large craters in the ground from too small parachutes provided the incentive to produce parachutes large enough for larger heavier spacecraft.</t>
  </si>
  <si>
    <t>parents = newnode_smallChutes</t>
  </si>
  <si>
    <t>name = parachuteLarge</t>
  </si>
  <si>
    <t>name = newnode_radialChutes</t>
  </si>
  <si>
    <t>techID = newTech_radialChutes</t>
  </si>
  <si>
    <t>pos = -1462.167,674,-1</t>
  </si>
  <si>
    <t>title = Radial parachutes</t>
  </si>
  <si>
    <t>description = Radial parachutes that attach to the sides of spacecraft and aerocraft allowed for more parachutes for said crafts in turn alowing larger crafts to survive the plummit from orbit.</t>
  </si>
  <si>
    <t>parents = node2_survivability</t>
  </si>
  <si>
    <t>name = parachuteRadial</t>
  </si>
  <si>
    <t>name = newnode_largeHeatshields</t>
  </si>
  <si>
    <t>techID = newTech_largeHeatshields</t>
  </si>
  <si>
    <t>pos = -1517.833,562.6667,-1</t>
  </si>
  <si>
    <t>title = Large Heatshields</t>
  </si>
  <si>
    <t>description = Ablative technology for large spacecraft and pods.</t>
  </si>
  <si>
    <t>parents = newnode_heatshields</t>
  </si>
  <si>
    <t>name = TriHeatShield2m</t>
  </si>
  <si>
    <t>name = newnode_hugeHeatshields</t>
  </si>
  <si>
    <t>techID = newTech_hugeHeatshields</t>
  </si>
  <si>
    <t>pos = -1462.167,534.8334,-1</t>
  </si>
  <si>
    <t>title = Huge Heatshields</t>
  </si>
  <si>
    <t>description = Ablative technology for huge spacecraft and pods.</t>
  </si>
  <si>
    <t>parents = newnode_veryLargeHeatshields</t>
  </si>
  <si>
    <t>name = TriHeatShield10m</t>
  </si>
  <si>
    <t>name = newnode_smallChutes</t>
  </si>
  <si>
    <t>techID = newTech_smallChutes</t>
  </si>
  <si>
    <t>pos = -1406.5,785.3334,-1</t>
  </si>
  <si>
    <t>title = Small Nodial Parachutes</t>
  </si>
  <si>
    <t>name = parachuteDrogue</t>
  </si>
  <si>
    <t>name = parachuteSingle</t>
  </si>
  <si>
    <t>name = sm.parachuteDrogue</t>
  </si>
  <si>
    <t>name = newnode_lifeSupport</t>
  </si>
  <si>
    <t>techID = newTech_lifeSupport</t>
  </si>
  <si>
    <t>pos = -1462.167,841,-1</t>
  </si>
  <si>
    <t>icon = SPECIALIZEDELECTRICS</t>
  </si>
  <si>
    <t>title = Logistics</t>
  </si>
  <si>
    <t>name = CO2Scrub125</t>
  </si>
  <si>
    <t>name = newnode_lifeContainersMedium</t>
  </si>
  <si>
    <t>techID = newTech_lifeContainersMedium</t>
  </si>
  <si>
    <t>pos = -1545.667,868.8334,-1</t>
  </si>
  <si>
    <t>title = Logistics Containers</t>
  </si>
  <si>
    <t>parents = newnode_lifeSupport</t>
  </si>
  <si>
    <t>name = newnode_lifeContainersLarge</t>
  </si>
  <si>
    <t>techID = newTech_lifeContainersLarge</t>
  </si>
  <si>
    <t>pos = -1490,952.3334,-1</t>
  </si>
  <si>
    <t>title = Large Logistics Containers</t>
  </si>
  <si>
    <t>parents = newnode_lifeContainersMedium</t>
  </si>
  <si>
    <t>name = newnode_lifeSupportRecycleLarge</t>
  </si>
  <si>
    <t>techID = newTech_lifeSupportRecycleLarge</t>
  </si>
  <si>
    <t>pos = -1434.333,952.3334,-1</t>
  </si>
  <si>
    <t>title = Large Logistics Reusability</t>
  </si>
  <si>
    <t>parents = newnode_lifeSupportRecycle</t>
  </si>
  <si>
    <t>name = newnode_lifeSupportRecycle</t>
  </si>
  <si>
    <t>techID = newTech_lifeSupportRecycle</t>
  </si>
  <si>
    <t>pos = -1378.667,868.8334,-1</t>
  </si>
  <si>
    <t>title = Logistics Reusability</t>
  </si>
  <si>
    <t>name = waterFilter125</t>
  </si>
  <si>
    <t>name = newnode_generalSolids</t>
  </si>
  <si>
    <t>techID = newTech_generalSolids</t>
  </si>
  <si>
    <t>pos = -1267.333,1091.5,-3</t>
  </si>
  <si>
    <t>title = General Solid Booster Motors</t>
  </si>
  <si>
    <t>description = The primacy of the liquid fuel engines shows as solid boosters become a secondary technology to them.</t>
  </si>
  <si>
    <t>name = newnode_advancedSolids</t>
  </si>
  <si>
    <t>techID = newTech_advancedSolids</t>
  </si>
  <si>
    <t>pos = -1267.333,1369.833,-1</t>
  </si>
  <si>
    <t>title = Advanced Solid Booster Motors</t>
  </si>
  <si>
    <t>description = Solid rocket boosters, more advanced than general solid rocket boosters.</t>
  </si>
  <si>
    <t>name = solidBooster1-1</t>
  </si>
  <si>
    <t>name = newnode_heavySolids</t>
  </si>
  <si>
    <t>techID = newTech_heavySolids</t>
  </si>
  <si>
    <t>pos = -1267.333,1648.167,-1</t>
  </si>
  <si>
    <t>title = Heavy Solid Booster Motors</t>
  </si>
  <si>
    <t>description = Solid fuel motors were so beloved of Virgil Kerman, that he included them in his works.. his.. programs.</t>
  </si>
  <si>
    <t>name = newnode_heavierSolids</t>
  </si>
  <si>
    <t>techID = newTech_heavierSolids</t>
  </si>
  <si>
    <t>pos = -1267.333,1926.5,-1</t>
  </si>
  <si>
    <t>title = Heavier Solid Rocket Motors</t>
  </si>
  <si>
    <t>description = More of Virgil Kerman's beloved rockets, of the solid fuel variety, heavier than evier.  He loved them so much, that he tried to stuff them in his pockets.  Went to the launch pad, but got his eyes burned in their sockets.</t>
  </si>
  <si>
    <t>name = newnode_veryHeavySolids</t>
  </si>
  <si>
    <t>techID = newTech_veryHeavySolids</t>
  </si>
  <si>
    <t>pos = -1267.333,2204.833,-1</t>
  </si>
  <si>
    <t>title = Very Heavy Solid Booster Motors</t>
  </si>
  <si>
    <t>description = The shear size of these mammoth members,'ose innerds a great power do slumbers,pushes high, into the sky, with solid fuel afire with nary a bye, or grumbly sigh, 'til flame expire doth rattle and shake a good Kerbal's pod's chambers.</t>
  </si>
  <si>
    <t>name = newnode_3366</t>
  </si>
  <si>
    <t>techID = newTech_waylandSuperProject</t>
  </si>
  <si>
    <t>pos = -571.5,2177,-18</t>
  </si>
  <si>
    <t>title = Wayland Super Parts Project</t>
  </si>
  <si>
    <t>parents = newnode_5534,newnode_5681,newnode_8030</t>
  </si>
  <si>
    <t>name = node8_nanolathing</t>
  </si>
  <si>
    <t>techID = nanolathing</t>
  </si>
  <si>
    <t>pos = -1851.833,2121.333,-1</t>
  </si>
  <si>
    <t>icon = METAMATERIALS</t>
  </si>
  <si>
    <t>title = Nanolathing</t>
  </si>
  <si>
    <t>description = The very latest in construction technology allowing nearly infinite strutting ability.</t>
  </si>
  <si>
    <t>parents = newnode_interstellarTechFusionPower,node7_metaMaterials</t>
  </si>
  <si>
    <t>name = node8_automation</t>
  </si>
  <si>
    <t>techID = automation</t>
  </si>
  <si>
    <t>pos = -2074.5,1202.833,-1</t>
  </si>
  <si>
    <t>icon = AUTOMATION</t>
  </si>
  <si>
    <t>title = Kerbal Command Simulator</t>
  </si>
  <si>
    <t>description = We can't think of anything that could go wrong with letting an experimental AI handle every aspect of a mission.</t>
  </si>
  <si>
    <t>parents = node6_unmannedTech,newnode_tinyAvantGarde,node8_robotics</t>
  </si>
  <si>
    <t>name = mumech.MJ2.Pod</t>
  </si>
  <si>
    <t>name = node8_robotics</t>
  </si>
  <si>
    <t>techID = robotics</t>
  </si>
  <si>
    <t>pos = -1907.5,1342,-1</t>
  </si>
  <si>
    <t>title = Basic Robotics</t>
  </si>
  <si>
    <t>description = The rumours of robot-led world domination are greatly exaggerated.</t>
  </si>
  <si>
    <t>name = DROMOMAN.rotact</t>
  </si>
  <si>
    <t>name = DROMOMAN.hublet</t>
  </si>
  <si>
    <t>name = DROMOMAN.limb075m</t>
  </si>
  <si>
    <t>name = node8_experimentalMotors</t>
  </si>
  <si>
    <t>techID = experimentalMotors</t>
  </si>
  <si>
    <t>pos = -2659,1091.5,-1</t>
  </si>
  <si>
    <t>title = Advanced Mobility</t>
  </si>
  <si>
    <t>description = The latest breakthroughs that are driving motor technology forwards, and in reverse, and steering too.</t>
  </si>
  <si>
    <t>parents = node7_advancedMotors</t>
  </si>
  <si>
    <t>name = roverWheel3</t>
  </si>
  <si>
    <t>name = Wayland.RV6.RoverWheel</t>
  </si>
  <si>
    <t>name = node8_experimentalScience</t>
  </si>
  <si>
    <t>techID = experimentalScience</t>
  </si>
  <si>
    <t>pos = -1740.5,1369.833,-1</t>
  </si>
  <si>
    <t>title = Advanced Investigations Tech</t>
  </si>
  <si>
    <t>description = With the help of Kerbin's Mystery Goo, new scientific advancements allowed new advances in technologies for advancing Science.</t>
  </si>
  <si>
    <t>name = GooExperiment</t>
  </si>
  <si>
    <t>name = tarsierSpaceTelescope</t>
  </si>
  <si>
    <t>name = node8_experimentalAerodynamics</t>
  </si>
  <si>
    <t>techID = experimentalAerodynamics</t>
  </si>
  <si>
    <t>pos = -682.8334,2037.833,-1</t>
  </si>
  <si>
    <t>icon = EXPERIMENTALAERODYNAMICS</t>
  </si>
  <si>
    <t>title = Heavier Aerodynamics</t>
  </si>
  <si>
    <t>description = Winged flight technology continues to increase in size and complexity.  Specialized wing structures may be available with special modifications...</t>
  </si>
  <si>
    <t>parents = node7_heavyAerodynamics</t>
  </si>
  <si>
    <t>name = wingConnector</t>
  </si>
  <si>
    <t>name = structuralWing</t>
  </si>
  <si>
    <t>name = node8_experimentalElectrics</t>
  </si>
  <si>
    <t>techID = experimentalElectrics</t>
  </si>
  <si>
    <t>pos = -2269.333,1870.833,-1</t>
  </si>
  <si>
    <t>title = Experimental Electrics</t>
  </si>
  <si>
    <t>description = The very latest in electrical systems technology. Our engineers are buzzing with excitement over it. They also seem to glow in the dark now. Fascinating!</t>
  </si>
  <si>
    <t>name = DSMBattery</t>
  </si>
  <si>
    <t>name = node8_aerospaceTech</t>
  </si>
  <si>
    <t>techID = aerospaceTech</t>
  </si>
  <si>
    <t>pos = -877.6667,2232.667,-1</t>
  </si>
  <si>
    <t>title = Experimental Aeroframes</t>
  </si>
  <si>
    <t>description = The absolute cutting-edge in aerospace technology. Quite literally, the largest ever devised for any space program.</t>
  </si>
  <si>
    <t>name = node8_experimentalRocketry</t>
  </si>
  <si>
    <t>techID = experimentalRocketry</t>
  </si>
  <si>
    <t>pos = -1239.5,2260.5,-1</t>
  </si>
  <si>
    <t>icon = EXPERIMENTALROCKETRY</t>
  </si>
  <si>
    <t>title = Experimental Rocketry</t>
  </si>
  <si>
    <t>description = Experimental forms in rocketry, usually just bigger and more powerful adaptations to existing technology.</t>
  </si>
  <si>
    <t>name = node6_advAerodynamics</t>
  </si>
  <si>
    <t>techID = advAerodynamics</t>
  </si>
  <si>
    <t>pos = -682.8334,1481.167,-1</t>
  </si>
  <si>
    <t>title = Advanced Aerodynamics</t>
  </si>
  <si>
    <t>description = Advances in fluid dynamics research technology have allowed development of a new set of streamlined aircraft components, And also these parts here.(sorry, cannot change them all)</t>
  </si>
  <si>
    <t>parents = node4_aerodynamicSystems</t>
  </si>
  <si>
    <t>name = sweptWing</t>
  </si>
  <si>
    <t>name = node7_advScienceTech</t>
  </si>
  <si>
    <t>techID = advScienceTech</t>
  </si>
  <si>
    <t>pos = -1684.833,1369.833,-1</t>
  </si>
  <si>
    <t>cost = 190</t>
  </si>
  <si>
    <t>title = Advance Atmosphere Investigations</t>
  </si>
  <si>
    <t>description = The Kerbal people began to wonder about Kerbin's surroundings far above the surface.  These tools were developed among an atmosphere of great joy and deep speculation.</t>
  </si>
  <si>
    <t>parents = newnode_atmosphericScienceTechnology,node3_generalConstruction</t>
  </si>
  <si>
    <t>name = avionicsNoseCone</t>
  </si>
  <si>
    <t>name = node7_advUnmanned</t>
  </si>
  <si>
    <t>techID = advUnmanned</t>
  </si>
  <si>
    <t>pos = -2130.167,1202.833,-1</t>
  </si>
  <si>
    <t>title = General Kerbabsentia Control</t>
  </si>
  <si>
    <t>description = Improvements in remote control technology for a new generation of probe designs.</t>
  </si>
  <si>
    <t>parents = node6_unmannedTech,node5_advElectrics</t>
  </si>
  <si>
    <t>name = TriStrutProbe</t>
  </si>
  <si>
    <t>name = probeStackLarge</t>
  </si>
  <si>
    <t>name = node7_specializedElectrics</t>
  </si>
  <si>
    <t>techID = specializedElectrics</t>
  </si>
  <si>
    <t>pos = -2297.167,1564.667,-1</t>
  </si>
  <si>
    <t>title = Larger Electrics</t>
  </si>
  <si>
    <t>description = Experience the warm glow of the latest in electrical technology. Figuratively, of course, and maybe also quite literally as well. Actually, try to avoid direct exposure.</t>
  </si>
  <si>
    <t>parents = node6_largeElectrics</t>
  </si>
  <si>
    <t>name = node7_largeprobes</t>
  </si>
  <si>
    <t>techID = largeProbes</t>
  </si>
  <si>
    <t>pos = -3020.833,980.1667,-1</t>
  </si>
  <si>
    <t>title = Light Noble Gas Ion Propulsion</t>
  </si>
  <si>
    <t>description = Viable electric thrust just got real, keople.</t>
  </si>
  <si>
    <t>parents = node6_ionPropulsion</t>
  </si>
  <si>
    <t>name = ionEngine</t>
  </si>
  <si>
    <t>name = xenonTank</t>
  </si>
  <si>
    <t>name = node7_hypersonicFlight</t>
  </si>
  <si>
    <t>techID = hypersonicFlight</t>
  </si>
  <si>
    <t>pos = -849.8334,2093.5,-1</t>
  </si>
  <si>
    <t>title = Heavier Aeroframes</t>
  </si>
  <si>
    <t>description = Push your aircraft to the upper limits of airspeed and sanity.</t>
  </si>
  <si>
    <t>parents = node5_supersonicFlight,node6_largeControl,node8_experimentalAerodynamics</t>
  </si>
  <si>
    <t>name = node7_advancedMotors</t>
  </si>
  <si>
    <t>techID = advancedMotors</t>
  </si>
  <si>
    <t>pos = -2631.167,1008,-1</t>
  </si>
  <si>
    <t>title = General Mobility</t>
  </si>
  <si>
    <t>description = Wheel technology is just rolling along now. You could even say our engineers are on a roll with it.</t>
  </si>
  <si>
    <t>parents = node6_fieldScience</t>
  </si>
  <si>
    <t>name = roverWheel1</t>
  </si>
  <si>
    <t>name = Wayland.RV7MM.RoverWheel</t>
  </si>
  <si>
    <t>name = node6_advMetalWorks</t>
  </si>
  <si>
    <t>techID = advMetalworks</t>
  </si>
  <si>
    <t>pos = -1462.167,1843,-1</t>
  </si>
  <si>
    <t>icon = ADVMETALWORKS</t>
  </si>
  <si>
    <t>title = Heavier Spaceframes</t>
  </si>
  <si>
    <t>description = These new construction techniques allow for craft designs that were considered insane not too long ago... and still are. But they're now possible!</t>
  </si>
  <si>
    <t>parents = node5_heavierRocketry,node5_specializedConstruction</t>
  </si>
  <si>
    <t>name = crewCabin</t>
  </si>
  <si>
    <t>name = Wayland.HyperRing</t>
  </si>
  <si>
    <t>name = node6_largeControl</t>
  </si>
  <si>
    <t>techID = largeControl</t>
  </si>
  <si>
    <t>pos = -1016.833,2037.833,-1</t>
  </si>
  <si>
    <t>icon = LARGECONTROL</t>
  </si>
  <si>
    <t>cost = 260</t>
  </si>
  <si>
    <t>title = Specialized Stability &amp; Control</t>
  </si>
  <si>
    <t>description = Heavy aerocraft and rockets require some heavy means of stability and control.. likely provided by these parts.</t>
  </si>
  <si>
    <t>parents = node5_specializedControl</t>
  </si>
  <si>
    <t>name = node6_unmannedTech</t>
  </si>
  <si>
    <t>techID = unmannedTech</t>
  </si>
  <si>
    <t>pos = -2102.333,1008,-1</t>
  </si>
  <si>
    <t>icon = UNMANNEDTECH</t>
  </si>
  <si>
    <t>title = Basic Kerbabsentia Control</t>
  </si>
  <si>
    <t>description = Warning: May contain traces of sentience.</t>
  </si>
  <si>
    <t>parents = node6_electronics</t>
  </si>
  <si>
    <t>name = TriStrutNanoProbe</t>
  </si>
  <si>
    <t>name = probeCoreCube</t>
  </si>
  <si>
    <t>name = probeCoreHex</t>
  </si>
  <si>
    <t>name = probeCoreOcto</t>
  </si>
  <si>
    <t>name = probeCoreOcto2</t>
  </si>
  <si>
    <t>name = probeStackSmall</t>
  </si>
  <si>
    <t>name = node6_highAltitudeFlight</t>
  </si>
  <si>
    <t>techID = highAltitudeFlight</t>
  </si>
  <si>
    <t>pos = -849.8334,1564.667,-2</t>
  </si>
  <si>
    <t>title = Advanced Aeroframes</t>
  </si>
  <si>
    <t>description = New breakthroughs in engine and intake development to enable flying through the upper reaches of the atmosphere.</t>
  </si>
  <si>
    <t>parents = newnode_jetPropulsion,node4_advFlightControl,node6_advAerodynamics</t>
  </si>
  <si>
    <t>name = Mark2Cockpit</t>
  </si>
  <si>
    <t>name = turboFanEngine</t>
  </si>
  <si>
    <t>name = mk2Fuselage</t>
  </si>
  <si>
    <t>name = CircularIntake</t>
  </si>
  <si>
    <t>name = node6_electronics</t>
  </si>
  <si>
    <t>techID = electronics</t>
  </si>
  <si>
    <t>pos = -2102.333,757.5,-1</t>
  </si>
  <si>
    <t>icon = ELECTRONICS</t>
  </si>
  <si>
    <t>title = Electronics</t>
  </si>
  <si>
    <t>description = Hopefully these won't become obsolete in the next couple of months.</t>
  </si>
  <si>
    <t>parents = node5_precisionEngineering,node4_electrics</t>
  </si>
  <si>
    <t>name = mumech.MJ2.AR202</t>
  </si>
  <si>
    <t>name = probeCoreSphere</t>
  </si>
  <si>
    <t>name = scienceHardDriveLarge</t>
  </si>
  <si>
    <t>name = node6_largeElectrics</t>
  </si>
  <si>
    <t>techID = largeElectrics</t>
  </si>
  <si>
    <t>pos = -2297.167,1369.833,-1</t>
  </si>
  <si>
    <t>title = Large Electrics</t>
  </si>
  <si>
    <t>description = Maximize your energy production and storage potential by maximizing the size of the electrical components on your vessels.</t>
  </si>
  <si>
    <t>parents = node5_advElectrics</t>
  </si>
  <si>
    <t>name = ksp.r.largeBatteryPack</t>
  </si>
  <si>
    <t>name = rtg</t>
  </si>
  <si>
    <t>name = node5_supersonicFlight</t>
  </si>
  <si>
    <t>techID = supersonicFlight</t>
  </si>
  <si>
    <t>pos = -849.8334,1843,-1</t>
  </si>
  <si>
    <t>title = Heavy Aeroframes</t>
  </si>
  <si>
    <t>description = Bigger aeroframes allow for larger aerocrafts and the payloads they may hauls.</t>
  </si>
  <si>
    <t>parents = node6_highAltitudeFlight,node5_specializedControl,node7_heavyAerodynamics</t>
  </si>
  <si>
    <t>name = mark3Cockpit</t>
  </si>
  <si>
    <t>name = mk3Fuselage</t>
  </si>
  <si>
    <t>name = nacelleBody</t>
  </si>
  <si>
    <t>name = radialEngineBody</t>
  </si>
  <si>
    <t>name = ramAirIntake</t>
  </si>
  <si>
    <t>name = WaylandScoop</t>
  </si>
  <si>
    <t>name = node7_veryHeavyRocketry</t>
  </si>
  <si>
    <t>techID = veryHeavyRocketry</t>
  </si>
  <si>
    <t>pos = -1211.667,2121.333,-1</t>
  </si>
  <si>
    <t>title = Very Heavy Rocketry</t>
  </si>
  <si>
    <t>description = While ever-larger rockets may not be the answer every time, for all other times, we've developed these.</t>
  </si>
  <si>
    <t>parents = node6_largeControl,node5_heavierRocketry</t>
  </si>
  <si>
    <t>name = node6_ionPropulsion</t>
  </si>
  <si>
    <t>techID = ionPropulsion</t>
  </si>
  <si>
    <t>pos = -3020.833,729.6667,-1</t>
  </si>
  <si>
    <t>title = Basic Electric Propulsion</t>
  </si>
  <si>
    <t>description = Turns out, it's not science fiction.. or a viable source of thrust at this point in time.</t>
  </si>
  <si>
    <t>name = xenonTankRadial</t>
  </si>
  <si>
    <t>name = node6_nuclearPropulsion</t>
  </si>
  <si>
    <t>techID = nuclearPropulsion</t>
  </si>
  <si>
    <t>pos = -2102.333,1564.667,-1</t>
  </si>
  <si>
    <t>title = Fission Power</t>
  </si>
  <si>
    <t>description = Nuclear engines don't burn fuel, they totally annihilate it. We just hope it doesn't begin any conflicts.</t>
  </si>
  <si>
    <t>parents = newnode_experimentalFission</t>
  </si>
  <si>
    <t>name = ftmn160</t>
  </si>
  <si>
    <t>name = nuclearEngine</t>
  </si>
  <si>
    <t>name = node6_fieldScience</t>
  </si>
  <si>
    <t>techID = fieldScience</t>
  </si>
  <si>
    <t>pos = -2631.167,868.8334,-1</t>
  </si>
  <si>
    <t>title = Basic Mobility</t>
  </si>
  <si>
    <t>description = Freedom to roam as far as curiosity will take you, or as long as batteries last.</t>
  </si>
  <si>
    <t>parents = node4_landing</t>
  </si>
  <si>
    <t>name = roverWheel2</t>
  </si>
  <si>
    <t>name = wheelMed</t>
  </si>
  <si>
    <t>name = Wayland.RV5.RoverWheel</t>
  </si>
  <si>
    <t>name = node7_composites</t>
  </si>
  <si>
    <t>techID = composites</t>
  </si>
  <si>
    <t>pos = -1712.667,1676,-1</t>
  </si>
  <si>
    <t>title = Composites Materials</t>
  </si>
  <si>
    <t>description = Lightweight and strong! and don't worry, we're sure the glue will dry off in no time.</t>
  </si>
  <si>
    <t>parents = newnode_materialsInvestigations</t>
  </si>
  <si>
    <t>name = node7_heavyAerodynamics</t>
  </si>
  <si>
    <t>techID = heavyAerodynamics</t>
  </si>
  <si>
    <t>pos = -682.8334,1759.5,-2</t>
  </si>
  <si>
    <t>icon = HEAVYAERODYNAMICS</t>
  </si>
  <si>
    <t>title = Heavy Aerodynamics</t>
  </si>
  <si>
    <t>description = Advances in aerodynamics enable the design and construction of bigger and more complex lifting body structures.</t>
  </si>
  <si>
    <t>parents = node6_advAerodynamics</t>
  </si>
  <si>
    <t>name = deltaWing</t>
  </si>
  <si>
    <t>name = node7_metaMaterials</t>
  </si>
  <si>
    <t>techID = metaMaterials</t>
  </si>
  <si>
    <t>pos = -1462.167,2121.333,-1</t>
  </si>
  <si>
    <t>title = Very Heavy Spaceframes</t>
  </si>
  <si>
    <t>description = An advancemement in spacecraft construction so revolutionary, you won't even mind that its naming was wildly inaccurate (or ponderously devoid of any frames whatsoever...).</t>
  </si>
  <si>
    <t>parents = node7_veryHeavyRocketry,node6_advMetalWorks</t>
  </si>
  <si>
    <t>name = node5_advLanding</t>
  </si>
  <si>
    <t>techID = advLanding</t>
  </si>
  <si>
    <t>pos = -2603.333,1091.5,-1</t>
  </si>
  <si>
    <t>title = Advanced Landing</t>
  </si>
  <si>
    <t>description = Further advances in landing devices, allowing for more controlled ground contacts and a much higher number of parts still attached to the ship after touchdown.</t>
  </si>
  <si>
    <t>name = landingLeg1-2</t>
  </si>
  <si>
    <t>name = node4_aerodynamicSystems</t>
  </si>
  <si>
    <t>techID = aerodynamicSystems</t>
  </si>
  <si>
    <t>pos = -682.8334,1202.833,-1</t>
  </si>
  <si>
    <t>icon = AERODYNAMICSYSTEMS</t>
  </si>
  <si>
    <t>title = Basic Aerodynamics</t>
  </si>
  <si>
    <t>description = After the developement of simple stability increasor devices, Kerbals were finally able to "see the air" and all that entailed.</t>
  </si>
  <si>
    <t>parents = node2_stability</t>
  </si>
  <si>
    <t>name = tailfin</t>
  </si>
  <si>
    <t>name = node5_specializedConstruction</t>
  </si>
  <si>
    <t>techID = specializedConstruction</t>
  </si>
  <si>
    <t>pos = -1462.167,1564.667,-2</t>
  </si>
  <si>
    <t>title = Heavy Spaceframes</t>
  </si>
  <si>
    <t>description = Specialized construction techniques provide new ways of attaching things together, and detaching things on purpose.</t>
  </si>
  <si>
    <t>parents = node4_heavyRocketry,node4_advConstruction,newnode_materialsInvestigations</t>
  </si>
  <si>
    <t>name = adapterLargeSmallBi</t>
  </si>
  <si>
    <t>name = adapterLargeSmallQuad</t>
  </si>
  <si>
    <t>name = adapterLargeSmallTri</t>
  </si>
  <si>
    <t>name = largeAdapter</t>
  </si>
  <si>
    <t>name = largeAdapter2</t>
  </si>
  <si>
    <t>name = stackQuadCoupler</t>
  </si>
  <si>
    <t>name = node5_heavierRocketry</t>
  </si>
  <si>
    <t>techID = heavierRocketry</t>
  </si>
  <si>
    <t>pos = -1211.667,1843,-1</t>
  </si>
  <si>
    <t>title = Heavier Rocketry</t>
  </si>
  <si>
    <t>description = Virgil Kerman may have been right.. everyone seems to love bigger rockets, so they made them heavier.</t>
  </si>
  <si>
    <t>parents = node4_heavyRocketry,node5_specializedControl</t>
  </si>
  <si>
    <t>name = DSM25mLongCommandPod</t>
  </si>
  <si>
    <t>name = DSM25mLongTank</t>
  </si>
  <si>
    <t>name = cupola</t>
  </si>
  <si>
    <t>name = liquidEngine1-2</t>
  </si>
  <si>
    <t>name = fuelTank1-2</t>
  </si>
  <si>
    <t>name = fuelTank3-2</t>
  </si>
  <si>
    <t>name = RCSTank1-2</t>
  </si>
  <si>
    <t>name = node5_specializedControl</t>
  </si>
  <si>
    <t>techID = specializedControl</t>
  </si>
  <si>
    <t>pos = -1016.833,1759.5,-1</t>
  </si>
  <si>
    <t>icon = SPECIALIZEDCONTROL</t>
  </si>
  <si>
    <t>title = Heavy Stability &amp; Control</t>
  </si>
  <si>
    <t>description = The state of stability and control gets specialized with these specialized developements in stability devices.</t>
  </si>
  <si>
    <t>parents = node4_advFlightControl</t>
  </si>
  <si>
    <t>name = DSMAsas</t>
  </si>
  <si>
    <t>name = DSM25mCentrifuge</t>
  </si>
  <si>
    <t>name = AdvancedCanard</t>
  </si>
  <si>
    <t>name = CanardController</t>
  </si>
  <si>
    <t>name = asasmodule1-2</t>
  </si>
  <si>
    <t>name = node5_advElectrics</t>
  </si>
  <si>
    <t>techID = advElectrics</t>
  </si>
  <si>
    <t>pos = -2297.167,1119.333,-1</t>
  </si>
  <si>
    <t>title = Advanced Electrics</t>
  </si>
  <si>
    <t>description = We're fairly certain no one will ever need more than 64kw of power for anything.</t>
  </si>
  <si>
    <t>name = batteryBankMini</t>
  </si>
  <si>
    <t>name = node5_precisionEngineering</t>
  </si>
  <si>
    <t>techID = precisionEngineering</t>
  </si>
  <si>
    <t>pos = -1907.5,757.5,-1</t>
  </si>
  <si>
    <t>icon = PRECISIONENGINEERING</t>
  </si>
  <si>
    <t>title = Miniaturization</t>
  </si>
  <si>
    <t>description = Precise engineering techniques allow for construction of ever smaller parts including decouplers, couplers, adapters, fairings and various other smaller engineered mechanical devices.</t>
  </si>
  <si>
    <t>name = adapterSmallMiniShort</t>
  </si>
  <si>
    <t>name = adapterSmallMiniTall</t>
  </si>
  <si>
    <t>name = stackDecouplerMini</t>
  </si>
  <si>
    <t>name = stackSeparatorMini</t>
  </si>
  <si>
    <t>name = node5_advExploration</t>
  </si>
  <si>
    <t>techID = advExploration</t>
  </si>
  <si>
    <t>pos = -2631.167,1676,-1</t>
  </si>
  <si>
    <t>icon = ADVEXPLORATION</t>
  </si>
  <si>
    <t>title = Vacuusphere Exploration</t>
  </si>
  <si>
    <t>description = Taking the investigation of the vacuusphere to a whole new level with the exploration of distant investigated places.</t>
  </si>
  <si>
    <t>name = mk2LanderCabin</t>
  </si>
  <si>
    <t>name = telescopicLadder</t>
  </si>
  <si>
    <t>name = telescopicLadderBay</t>
  </si>
  <si>
    <t>name = Wayland.FL1-RoverBody</t>
  </si>
  <si>
    <t>name = node4_fuelSystems</t>
  </si>
  <si>
    <t>techID = fuelSystems</t>
  </si>
  <si>
    <t>pos = -1879.667,1008,-1</t>
  </si>
  <si>
    <t>title = Hypergolic Thruster Systems</t>
  </si>
  <si>
    <t>description = Making rockets smaller and pointing them in other directions than down resulted in one of the most important advancements in rocket control ever.  (Imagine the docking without it).  Spontaneous combustible fuels allow for less massive rocket engines.</t>
  </si>
  <si>
    <t>name = radialRCSTank</t>
  </si>
  <si>
    <t>name = RCSFuelTank</t>
  </si>
  <si>
    <t>name = rcsTankMini</t>
  </si>
  <si>
    <t>name = linearRcs</t>
  </si>
  <si>
    <t>name = RCSBlock</t>
  </si>
  <si>
    <t>name = node4_heavyRocketry</t>
  </si>
  <si>
    <t>techID = heavyRocketry</t>
  </si>
  <si>
    <t>pos = -1211.667,1564.667,-1</t>
  </si>
  <si>
    <t>title = Heavy Rocketry</t>
  </si>
  <si>
    <t>description = The great poet-engineer Virgil Kerman once said, "Love conquers all..  that and a bigger rocket."</t>
  </si>
  <si>
    <t>parents = node3_advRocketry,node4_advFlightControl</t>
  </si>
  <si>
    <t>name = DSM25m4XEngine</t>
  </si>
  <si>
    <t>name = DSM25mTank</t>
  </si>
  <si>
    <t>name = Mark1-2Pod</t>
  </si>
  <si>
    <t>name = engineLargeSkipper</t>
  </si>
  <si>
    <t>name = fuelTank2-2</t>
  </si>
  <si>
    <t>name = fuelTank4-2</t>
  </si>
  <si>
    <t>name = node4_landing</t>
  </si>
  <si>
    <t>techID = landing</t>
  </si>
  <si>
    <t>pos = -2631.167,785.3334,-1</t>
  </si>
  <si>
    <t>icon = ADVLANDING</t>
  </si>
  <si>
    <t>title = Landing</t>
  </si>
  <si>
    <t>description = Our Engineers are nothing if not optimistic.</t>
  </si>
  <si>
    <t>name = landingLeg1</t>
  </si>
  <si>
    <t>name = miniLandingLeg</t>
  </si>
  <si>
    <t>name = SmallGearBay</t>
  </si>
  <si>
    <t>name = Wayland.RV1.Roverwheel</t>
  </si>
  <si>
    <t>name = Wayland.RV3.RoverWheel</t>
  </si>
  <si>
    <t>name = node4_spaceExploration</t>
  </si>
  <si>
    <t>techID = spaceExploration</t>
  </si>
  <si>
    <t>pos = -2631.167,1481.167,-1</t>
  </si>
  <si>
    <t>icon = EVATECH</t>
  </si>
  <si>
    <t>title = Vacuusphere Investigations</t>
  </si>
  <si>
    <t>description = To boldly go where no green man has gone before.</t>
  </si>
  <si>
    <t>name = landerCabinSmall</t>
  </si>
  <si>
    <t>name = ladder1</t>
  </si>
  <si>
    <t>name = node4_electrics</t>
  </si>
  <si>
    <t>techID = electrics</t>
  </si>
  <si>
    <t>pos = -2297.167,729.6667,-1</t>
  </si>
  <si>
    <t>icon = ELECTRICS</t>
  </si>
  <si>
    <t>title = Basic Electrics</t>
  </si>
  <si>
    <t>description = We did know about electricity before stumbling upon space flight.  The results of starting to investigate the Kerniverse made electric components bigger and more readily available.</t>
  </si>
  <si>
    <t>name = batteryPack</t>
  </si>
  <si>
    <t>name = spotLight1</t>
  </si>
  <si>
    <t>name = spotLight2</t>
  </si>
  <si>
    <t>name = node4_advFlightControl</t>
  </si>
  <si>
    <t>techID = advFlightControl</t>
  </si>
  <si>
    <t>pos = -1016.833,1481.167,-2</t>
  </si>
  <si>
    <t>icon = ADVFLIGHTCONTROL</t>
  </si>
  <si>
    <t>title = Advanced Stability &amp; Control</t>
  </si>
  <si>
    <t>description = aluminium and steel propelled into passage by the effluence of exploding explosive provisions.Kerbals developed advanced control devices here..  (What is this thesaurus you speak of?)</t>
  </si>
  <si>
    <t>parents = node3_flightControl</t>
  </si>
  <si>
    <t>name = StandardCtrlSrf</t>
  </si>
  <si>
    <t>name = winglet3</t>
  </si>
  <si>
    <t>name = advSasModule</t>
  </si>
  <si>
    <t>name = node4_advConstruction</t>
  </si>
  <si>
    <t>techID = advConstruction</t>
  </si>
  <si>
    <t>pos = -1462.167,1314.167,-1</t>
  </si>
  <si>
    <t>title = Advanced Spaceframes</t>
  </si>
  <si>
    <t>description = New advances in spaceframe technologies allow for better adapters and couplers/decouplers.</t>
  </si>
  <si>
    <t>parents = node3_generalConstruction,node3_advRocketry</t>
  </si>
  <si>
    <t>name = SerCom2</t>
  </si>
  <si>
    <t>name = stackBiCoupler</t>
  </si>
  <si>
    <t>name = stackPoint1</t>
  </si>
  <si>
    <t>name = stackTriCoupler</t>
  </si>
  <si>
    <t>name = node3_flightControl</t>
  </si>
  <si>
    <t>techID = flightControl</t>
  </si>
  <si>
    <t>pos = -1016.833,1202.833,-1</t>
  </si>
  <si>
    <t>icon = FLIGHTCONTROL</t>
  </si>
  <si>
    <t>title = Basic Stability &amp; Control</t>
  </si>
  <si>
    <t>description = The unpretentious pondering of the introduction of stability and the Kerbal’s capacity to now see air has prompted particular profound percipience in the area of controlling the positive perpendicular progression taken by a cobbled-together pile of</t>
  </si>
  <si>
    <t>name = smallCtrlSrf</t>
  </si>
  <si>
    <t>name = R8winglet</t>
  </si>
  <si>
    <t>name = sasModule</t>
  </si>
  <si>
    <t>name = node3_generalConstruction</t>
  </si>
  <si>
    <t>techID = generalConstruction</t>
  </si>
  <si>
    <t>pos = -1462.167,1091.5,-1</t>
  </si>
  <si>
    <t>title = General Spaceframes and Structures</t>
  </si>
  <si>
    <t>description = As the need for larger rockets presented itself, Kerbals developed bigger spaceframes to combine more parts into and ways and hold them together.</t>
  </si>
  <si>
    <t>name = SerCom1m</t>
  </si>
  <si>
    <t>name = smallHardpoint</t>
  </si>
  <si>
    <t>name = strutConnector</t>
  </si>
  <si>
    <t>name = strutCube</t>
  </si>
  <si>
    <t>name = strutOcto</t>
  </si>
  <si>
    <t>name = launchClamp1</t>
  </si>
  <si>
    <t>name = node3_scienceTech</t>
  </si>
  <si>
    <t>techID = scienceTech</t>
  </si>
  <si>
    <t>pos = -1712.667,729.6667,-1</t>
  </si>
  <si>
    <t>cost = 2</t>
  </si>
  <si>
    <t>title = The Investigative Method</t>
  </si>
  <si>
    <t>description = From basic logical musings from the logic command seat come a method of investigating the nature of the Kerbal's Kerniverse.</t>
  </si>
  <si>
    <t>parents = newnode_logic</t>
  </si>
  <si>
    <t>name = externalcamera</t>
  </si>
  <si>
    <t>name = externalcamera2</t>
  </si>
  <si>
    <t>name = Scoop-O-Matic</t>
  </si>
  <si>
    <t>name = scienceHardDrive</t>
  </si>
  <si>
    <t>name = node3_advRocketry</t>
  </si>
  <si>
    <t>techID = advRocketry</t>
  </si>
  <si>
    <t>pos = -1211.667,1286.333,-1</t>
  </si>
  <si>
    <t>title = Advanced Rocketry</t>
  </si>
  <si>
    <t>description = Advancements in rocketry led the Kerbals to better rocketry.  Particularly the introduction of active control in the form of thrust vectoring.</t>
  </si>
  <si>
    <t>parents = node2_generalRocketry,node3_flightControl</t>
  </si>
  <si>
    <t>name = liquidEngine2</t>
  </si>
  <si>
    <t>name = liquidEngine2-2</t>
  </si>
  <si>
    <t>name = radialLiquidEngine1-2</t>
  </si>
  <si>
    <t>name = fuelTank</t>
  </si>
  <si>
    <t>name = fuelTank.long</t>
  </si>
  <si>
    <t>name = fuelLine</t>
  </si>
  <si>
    <t>name = node2_stability</t>
  </si>
  <si>
    <t>techID = stability</t>
  </si>
  <si>
    <t>pos = -1016.833,924.5,-1</t>
  </si>
  <si>
    <t>icon = STABILITY</t>
  </si>
  <si>
    <t>title = Basic Stability and Aerodynamics</t>
  </si>
  <si>
    <t>description = Accidents involving the early launch tower proved that adding additional structures to the outside of a rocket could actually make it fly straighter.. or just blow it up.  Further investigations revealed aerodynamic stability discipline.</t>
  </si>
  <si>
    <t>parents = newnode_liquidRockets</t>
  </si>
  <si>
    <t>name = winglet</t>
  </si>
  <si>
    <t>name = node1_basicRocketry</t>
  </si>
  <si>
    <t>techID = basicRocketry</t>
  </si>
  <si>
    <t>pos = -1211.667,590.5,-1</t>
  </si>
  <si>
    <t>title = Basic Rocketry</t>
  </si>
  <si>
    <t>description = In a fit of haphazard creativity, the first rocket came into being when a barrel of explosive material wastes were inadvertently ignited, blasting the barrel far into the sky.</t>
  </si>
  <si>
    <t>name = solidBooster</t>
  </si>
  <si>
    <t>name = node2_survivability</t>
  </si>
  <si>
    <t>techID = survivability</t>
  </si>
  <si>
    <t>pos = -1462.167,729.6667,-1</t>
  </si>
  <si>
    <t>title = Fall Softening WreckageReducers</t>
  </si>
  <si>
    <t>description = Fall softening wreckage reducers as they were first known as, parachutes were invented when subsequent testing of these new rocket things proved gravity was a scary.. nature thing.</t>
  </si>
  <si>
    <t>name = node2_generalRocketry</t>
  </si>
  <si>
    <t>techID = generalRocketry</t>
  </si>
  <si>
    <t>pos = -1211.667,1008,-2</t>
  </si>
  <si>
    <t>title = General Rocketry</t>
  </si>
  <si>
    <t>description = Over time, the shape and form of Kerbal Rocketry began to evolve and grow.  Larger rockets meant larger opportunities.</t>
  </si>
  <si>
    <t>parents = newnode_liquidRockets,node2_stability</t>
  </si>
  <si>
    <t>name = liquidEngine</t>
  </si>
  <si>
    <t>name = liquidEngine3</t>
  </si>
  <si>
    <t>name = fuelTankSmall</t>
  </si>
  <si>
    <t>name = Wayland.Portahatch2</t>
  </si>
  <si>
    <t>name = Wayland.Portahatch</t>
  </si>
  <si>
    <t>name = node0_start</t>
  </si>
  <si>
    <t>techID = start</t>
  </si>
  <si>
    <t>pos = -1462.167,395.6667,-1</t>
  </si>
  <si>
    <t>icon = START</t>
  </si>
  <si>
    <t>title = Start</t>
  </si>
  <si>
    <t>description = In the beginning, the Kerbal knew not his destiny which was laid out before him. (Let the grindfest begin)</t>
  </si>
  <si>
    <t>name = kerbalEVA</t>
  </si>
  <si>
    <t>name = flag</t>
  </si>
  <si>
    <t>name = mk1pod</t>
  </si>
  <si>
    <t>name = trussPiece1x</t>
  </si>
  <si>
    <t>name</t>
  </si>
  <si>
    <t>techID</t>
  </si>
  <si>
    <t>pos</t>
  </si>
  <si>
    <t>icon</t>
  </si>
  <si>
    <t>title</t>
  </si>
  <si>
    <t>description</t>
  </si>
  <si>
    <t>newnode_4327</t>
  </si>
  <si>
    <t>newnode_1106</t>
  </si>
  <si>
    <t>newnode_2479</t>
  </si>
  <si>
    <t>newnode_2246</t>
  </si>
  <si>
    <t>newnode_9903</t>
  </si>
  <si>
    <t>newnode_9534</t>
  </si>
  <si>
    <t>newnode_5534</t>
  </si>
  <si>
    <t>newnode_8030</t>
  </si>
  <si>
    <t>newnode_2005</t>
  </si>
  <si>
    <t>newnode_5617</t>
  </si>
  <si>
    <t>newnode_5681</t>
  </si>
  <si>
    <t>newnode_7894</t>
  </si>
  <si>
    <t>newnode_44</t>
  </si>
  <si>
    <t>newnode_4034</t>
  </si>
  <si>
    <t>newnode_5157</t>
  </si>
  <si>
    <t>newnode_8775</t>
  </si>
  <si>
    <t>newnode_3202</t>
  </si>
  <si>
    <t>newnode_3970</t>
  </si>
  <si>
    <t>newnode_8735</t>
  </si>
  <si>
    <t>newnode_3366</t>
  </si>
  <si>
    <t>newTech_energiaProject</t>
  </si>
  <si>
    <t>newTech_altairProject</t>
  </si>
  <si>
    <t>newTech_soyuzProgressProject</t>
  </si>
  <si>
    <t>newTech_soyuzUProject</t>
  </si>
  <si>
    <t>newTech_soyuzLOKProject</t>
  </si>
  <si>
    <t>newTech_soyuzTMAProject</t>
  </si>
  <si>
    <t>newTech_LKProject</t>
  </si>
  <si>
    <t>newTech_lunokhodProject</t>
  </si>
  <si>
    <t>newTech_LERProject</t>
  </si>
  <si>
    <t>newTech_LRVProject</t>
  </si>
  <si>
    <t>newTech_n1Project</t>
  </si>
  <si>
    <t>newTech_waylandMSIProject</t>
  </si>
  <si>
    <t>newTech_waylandWT51Project</t>
  </si>
  <si>
    <t>newTech_waylandEGGProject</t>
  </si>
  <si>
    <t>newTech_waylandEagleProject</t>
  </si>
  <si>
    <t>newTech_waylandPegasusProject</t>
  </si>
  <si>
    <t>newTech_falconHeavyProject</t>
  </si>
  <si>
    <t>newTech_GE Truss</t>
  </si>
  <si>
    <t>newTech_octoTruss</t>
  </si>
  <si>
    <t>newTech_dragonProject</t>
  </si>
  <si>
    <t>newTech_waylandProjects</t>
  </si>
  <si>
    <t>newTech_soyuzProject</t>
  </si>
  <si>
    <t>newTech_triTruss</t>
  </si>
  <si>
    <t>newTech_mirProject</t>
  </si>
  <si>
    <t>newTech_protonProject</t>
  </si>
  <si>
    <t>newTech_falcon9Project</t>
  </si>
  <si>
    <t>newTech_kliperProject</t>
  </si>
  <si>
    <t>newTech_buranProject</t>
  </si>
  <si>
    <t>newTech_falcon1Project</t>
  </si>
  <si>
    <t>newTech_orionProject</t>
  </si>
  <si>
    <t>newTech_ares5Project</t>
  </si>
  <si>
    <t>newTech_ares1Project</t>
  </si>
  <si>
    <t>newTech_waylandSuperProject</t>
  </si>
  <si>
    <t>parents</t>
  </si>
  <si>
    <t>Ares V rocket parts created by BobCat.</t>
  </si>
  <si>
    <t>Ares I rocket parts created by BobCat.</t>
  </si>
  <si>
    <t>With the discovery of the vacuusphere, the Kerbals had to wonder why everything was not sucked up into the dark abyss of space.  Maybe</t>
  </si>
  <si>
    <t>As the Kerbals came up with more elaborate ways to investigate the Kerniverse, they invented the Barometer sensor.  Now the pressure wa</t>
  </si>
  <si>
    <t>These storage containers contain noble gas for electric propulsion consumption.  They must go on port of vehicles, since they are on th</t>
  </si>
  <si>
    <t>The mysteries of turbine compression and pure liquid fuel tanks revealed themselves to the Kerbals so that non-rocket motion compulsion</t>
  </si>
  <si>
    <t>With an energy density and resource ability to put mere fission to shame, Fusion Power represents a leap forward in energy production t</t>
  </si>
  <si>
    <t>Particle accelerators provide the basis for antimatter technology, allowing the first experiments with respect to its capture and stora</t>
  </si>
  <si>
    <t>Probing extremely high energy levels has yielded the keys to the production of Exotic Matter, allowing the production of novel new tech</t>
  </si>
  <si>
    <t>Kerbals progress the science of rocketry when they develope the devices to stage multiple rockets together to increase performance.  Th</t>
  </si>
  <si>
    <t>After basic aerodynamic research, the Kerbals envisaged the use of special surfaces that would reduce the expenditures associated with</t>
  </si>
  <si>
    <t>After the mating of several research disciplines, the Kerbals envisaged the use of special surfaces that would reduce the expenditures</t>
  </si>
  <si>
    <t>After Investigating the diversity of the Mystery Goo's reactions to various atmospheric and vacuuspheric conditions, the Kerbals design</t>
  </si>
  <si>
    <t>A great Kerbal was bound to come along one day to invent this contraption.. A special seat and platform from which a Kerbal can sit and</t>
  </si>
  <si>
    <t>The writing of the manuscript entitled "Surviving Logical Investigative Communications for Dummies" opens up the door to long range wir</t>
  </si>
  <si>
    <t>These storage containers contain noble gas for electric propulsion consumption.  They must go on starboard  of vehicles, since they are</t>
  </si>
  <si>
    <t>The large craters in the ground from too small parachutes provided the incentive to produce parachutes large enough for larger heavier</t>
  </si>
  <si>
    <t>Radial parachutes that attach to the sides of spacecraft and aerocraft allowed for more parachutes for said crafts in turn alowing larg</t>
  </si>
  <si>
    <t>More of Virgil Kerman's beloved rockets, of the solid fuel variety, heavier than evier.  He loved them so much, that he tried to stuff</t>
  </si>
  <si>
    <t>The shear size of these mammoth members,'ose innerds a great power do slumbers,pushes high, into the sky, with solid fuel afire with na</t>
  </si>
  <si>
    <t>Winged flight technology continues to increase in size and complexity.  Specialized wing structures may be available with special modif</t>
  </si>
  <si>
    <t>The very latest in electrical systems technology. Our engineers are buzzing with excitement over it. They also seem to glow in the dark</t>
  </si>
  <si>
    <t>Advances in fluid dynamics research technology have allowed development of a new set of streamlined aircraft components, And also these</t>
  </si>
  <si>
    <t>The Kerbal people began to wonder about Kerbin's surroundings far above the surface.  These tools were developed among an atmosphere of</t>
  </si>
  <si>
    <t>Experience the warm glow of the latest in electrical technology. Figuratively, of course, and maybe also quite literally as well. Actua</t>
  </si>
  <si>
    <t>These new construction techniques allow for craft designs that were considered insane not too long ago... and still are. But they're no</t>
  </si>
  <si>
    <t>An advancemement in spacecraft construction so revolutionary, you won't even mind that its naming was wildly inaccurate (or ponderously</t>
  </si>
  <si>
    <t>Further advances in landing devices, allowing for more controlled ground contacts and a much higher number of parts still attached to t</t>
  </si>
  <si>
    <t>Precise engineering techniques allow for construction of ever smaller parts including decouplers, couplers, adapters, fairings and vari</t>
  </si>
  <si>
    <t>Making rockets smaller and pointing them in other directions than down resulted in one of the most important advancements in rocket con</t>
  </si>
  <si>
    <t>We did know about electricity before stumbling upon space flight.  The results of starting to investigate the Kerniverse made electric</t>
  </si>
  <si>
    <t>aluminium and steel propelled into passage by the effluence of exploding explosive provisions.Kerbals developed advanced control device</t>
  </si>
  <si>
    <t>The unpretentious pondering of the introduction of stability and the Kerbal’s capacity to now see air has prompted particular profound</t>
  </si>
  <si>
    <t>As the need for larger rockets presented itself, Kerbals developed bigger spaceframes to combine more parts into and ways and hold them</t>
  </si>
  <si>
    <t>Advancements in rocketry led the Kerbals to better rocketry.  Particularly the introduction of active control in the form of thrust vec</t>
  </si>
  <si>
    <t>Accidents involving the early launch tower proved that adding additional structures to the outside of a rocket could actually make it f</t>
  </si>
  <si>
    <t>In a fit of haphazard creativity, the first rocket came into being when a barrel of explosive material wastes were inadvertently ignite</t>
  </si>
  <si>
    <t>Fall softening wreckage reducers as they were first known as, parachutes were invented when subsequent testing of these new rocket thin</t>
  </si>
  <si>
    <t>Energia Project</t>
  </si>
  <si>
    <t>Altair Project</t>
  </si>
  <si>
    <t>Soyuz Progress Unmanned Project</t>
  </si>
  <si>
    <t>Soyuz Rocket Project</t>
  </si>
  <si>
    <t>Soyuz LOK Capsule Project Upgrade</t>
  </si>
  <si>
    <t>Soyuz TMA Capsule Project Upgrade</t>
  </si>
  <si>
    <t>LK Project</t>
  </si>
  <si>
    <t>Lunokhod Project</t>
  </si>
  <si>
    <t>LER Project Upgrade</t>
  </si>
  <si>
    <t>LRV Project</t>
  </si>
  <si>
    <t>N1 Project</t>
  </si>
  <si>
    <t>MSI Project</t>
  </si>
  <si>
    <t>WT51 Project</t>
  </si>
  <si>
    <t>Escape Pod Project</t>
  </si>
  <si>
    <t>Eagle Project</t>
  </si>
  <si>
    <t>Pagasus Project</t>
  </si>
  <si>
    <t>Falcon Heavy Project Upgrade</t>
  </si>
  <si>
    <t>Dragon Capsule Project</t>
  </si>
  <si>
    <t>Wayland Projects</t>
  </si>
  <si>
    <t>Soyuz Capsule Project</t>
  </si>
  <si>
    <t>Mir Station Project</t>
  </si>
  <si>
    <t>Proton Project</t>
  </si>
  <si>
    <t>Falcon 9 Project Upgrade</t>
  </si>
  <si>
    <t>Kliper Project</t>
  </si>
  <si>
    <t>Buran Project Upgrade</t>
  </si>
  <si>
    <t>Falcon 1 Project</t>
  </si>
  <si>
    <t>Orion Capsule Project</t>
  </si>
  <si>
    <t>Ares V Project Upgrade</t>
  </si>
  <si>
    <t>Ares I Project</t>
  </si>
  <si>
    <t>Wayland Super Parts Project</t>
  </si>
  <si>
    <t>newnode_energiaProject</t>
  </si>
  <si>
    <t>newnode_altairProject</t>
  </si>
  <si>
    <t>newnode_soyuzProgressProject</t>
  </si>
  <si>
    <t>newnode_soyuzUProject</t>
  </si>
  <si>
    <t>newnode_soyuzLOKProject</t>
  </si>
  <si>
    <t>newnode_soyuzTMAProject</t>
  </si>
  <si>
    <t>newnode_LKProject</t>
  </si>
  <si>
    <t>newnode_lunokhodProject</t>
  </si>
  <si>
    <t>newnode_LERProject</t>
  </si>
  <si>
    <t>newnode_LRVProject</t>
  </si>
  <si>
    <t>newnode_n1Project</t>
  </si>
  <si>
    <t>newnode_waylandMSIProject</t>
  </si>
  <si>
    <t>newnode_waylandWT51Project</t>
  </si>
  <si>
    <t>newnode_waylandEGGProject</t>
  </si>
  <si>
    <t>newnode_waylandEagleProject</t>
  </si>
  <si>
    <t>newnode_waylandPegasusProject</t>
  </si>
  <si>
    <t>newnode_falconHeavyProject</t>
  </si>
  <si>
    <t>newnode_octoTruss</t>
  </si>
  <si>
    <t>newnode_dragonProject</t>
  </si>
  <si>
    <t>newnode_waylandProjects</t>
  </si>
  <si>
    <t>newnode_soyuzProject</t>
  </si>
  <si>
    <t>newnode_triTruss</t>
  </si>
  <si>
    <t>newnode_mirProject</t>
  </si>
  <si>
    <t>newnode_protonProject</t>
  </si>
  <si>
    <t>newnode_falcon9Project</t>
  </si>
  <si>
    <t>newnode_kliperProject</t>
  </si>
  <si>
    <t>newnode_buranProject</t>
  </si>
  <si>
    <t>newnode_falcon1Project</t>
  </si>
  <si>
    <t>newnode_orionProject</t>
  </si>
  <si>
    <t>newnode_ares5Project</t>
  </si>
  <si>
    <t>newnode_ares1Project</t>
  </si>
  <si>
    <t>newnode_GE Truss</t>
  </si>
  <si>
    <t>When copying output column to tree.cfg, replace all "CRLF" with carriage returns and line feeds (i.e. in Notepad++, replace all CRLF with \r\n\t)</t>
  </si>
  <si>
    <t>.</t>
  </si>
  <si>
    <t>Sheet for editing and adding nodes to tree.cfg.  Orange values are calculated.  Yellow is input.  White is Text</t>
  </si>
  <si>
    <t>name = NP.srb.25m.long</t>
  </si>
  <si>
    <t>name = NP.srb.25m.short</t>
  </si>
  <si>
    <t>name = boosterRocko</t>
  </si>
  <si>
    <t>name = TD.JupiterSRB4</t>
  </si>
  <si>
    <t>name = TD.JupiterSRB5</t>
  </si>
  <si>
    <t>name = TD.JupiterSRBAdapt</t>
  </si>
  <si>
    <t>name = TD.JupiterSRBNose</t>
  </si>
  <si>
    <t>name = KWsrbGlobeX5</t>
  </si>
  <si>
    <t>name = CORE.SRB-065B-1</t>
  </si>
  <si>
    <t>name = AluminiumHybrid1</t>
  </si>
  <si>
    <t>name = CORE.SRB-050B-1</t>
  </si>
  <si>
    <t>name = Kosmos.SepRetro</t>
  </si>
  <si>
    <t>name = KWsrbGlobeVI</t>
  </si>
  <si>
    <t>name = KWsrbGlobeV</t>
  </si>
  <si>
    <t>name = NP.srb.sidemount</t>
  </si>
  <si>
    <t>name = NP.srb.125m.smallstack</t>
  </si>
  <si>
    <t>name = NP.srb.125m.ssrb</t>
  </si>
  <si>
    <t>pos = -1267.333,1091.5,-1</t>
  </si>
  <si>
    <t>name = KWsrbUllage</t>
  </si>
  <si>
    <t>name = NP.aux.radialsolidbooster</t>
  </si>
  <si>
    <t>name = NP.srb.miniBooster</t>
  </si>
  <si>
    <t>name = SMP.solidBooster1-1</t>
  </si>
  <si>
    <t>name = crewSupportRecycler</t>
  </si>
  <si>
    <t>name = ECLSS.regenerator</t>
  </si>
  <si>
    <t>name = TacCarbonExtractor</t>
  </si>
  <si>
    <t>name = TacWaterPurifier</t>
  </si>
  <si>
    <t>name = crewSupportRecycler.Large</t>
  </si>
  <si>
    <t>name = TacAirFilter</t>
  </si>
  <si>
    <t>name = TacCarbonExtractorLarge</t>
  </si>
  <si>
    <t>name = TacWaterPurifierLarge</t>
  </si>
  <si>
    <t>name = TacWaterSplitter</t>
  </si>
  <si>
    <t>name = crewSupportTank.Large</t>
  </si>
  <si>
    <t>name = TacFoodContainerLarge</t>
  </si>
  <si>
    <t>name = TacLifeSupportContainerLarge</t>
  </si>
  <si>
    <t>name = TacOxygenContainerLarge</t>
  </si>
  <si>
    <t>name = TacWaterContainerLarge</t>
  </si>
  <si>
    <t>name = crewSupportTank</t>
  </si>
  <si>
    <t>name = ECLSS.tankO2</t>
  </si>
  <si>
    <t>name = ECLSS.tankCO2</t>
  </si>
  <si>
    <t>name = TacFoodContainer</t>
  </si>
  <si>
    <t>name = TacLifeSupportContainer</t>
  </si>
  <si>
    <t>name = TacOxygenContainer</t>
  </si>
  <si>
    <t>name = TacWaterContainer</t>
  </si>
  <si>
    <t>name = crewSupportTank.Radial</t>
  </si>
  <si>
    <t>name = ECLSS.tankO2S</t>
  </si>
  <si>
    <t>name = ECLSS.tankCO2S</t>
  </si>
  <si>
    <t>name = TacFoodContainerSmall</t>
  </si>
  <si>
    <t>name = TacLifeSupportContainerSmall</t>
  </si>
  <si>
    <t>name = TacOxygenContainerSmall</t>
  </si>
  <si>
    <t>name = TacWaterContainerSmall</t>
  </si>
  <si>
    <t>name = HL.AirshipEnvelope.Ray</t>
  </si>
  <si>
    <t>name = RC.main.small</t>
  </si>
  <si>
    <t>name = RC.drogue.small</t>
  </si>
  <si>
    <t>name = RC.drag.small</t>
  </si>
  <si>
    <t>name = RC.main.small.stack</t>
  </si>
  <si>
    <t>name = RC.drogue.small.stack</t>
  </si>
  <si>
    <t>name = RC.drag.small.stack</t>
  </si>
  <si>
    <t>name = 6.25.Heatshield</t>
  </si>
  <si>
    <t>name = 2.5.Heatshield</t>
  </si>
  <si>
    <t>name = SDHI.2.5.Heatshield</t>
  </si>
  <si>
    <t>name = RC.main.radial</t>
  </si>
  <si>
    <t>name = RC.drogue.radial</t>
  </si>
  <si>
    <t>name = RC.drag.radial</t>
  </si>
  <si>
    <t>name = NP.chute.FuelTankCapParachute</t>
  </si>
  <si>
    <t>name = NP.chute.1.25m.stackparachute</t>
  </si>
  <si>
    <t>name = NP.chute.2.5m.stackparachute</t>
  </si>
  <si>
    <t>name = RC.main.large</t>
  </si>
  <si>
    <t>name = RC.drogue.large</t>
  </si>
  <si>
    <t>name = RC.drag.large</t>
  </si>
  <si>
    <t>name = RC.main.large.stack</t>
  </si>
  <si>
    <t>name = RC.drogue.large.stack</t>
  </si>
  <si>
    <t>name = RC.drag.large.stack</t>
  </si>
  <si>
    <t>name = B9.Structure.P8.Surface.Clear</t>
  </si>
  <si>
    <t>name = B9.Structure.P8.Surface.Half</t>
  </si>
  <si>
    <t>name = B9.Structure.P8.Frame</t>
  </si>
  <si>
    <t>name = B9.Structure.P8.Frame2</t>
  </si>
  <si>
    <t>name = B9.Structure.P8.Surface</t>
  </si>
  <si>
    <t>name = LLLWeight5t</t>
  </si>
  <si>
    <t>name = TAL.Cubic.Truss.10m</t>
  </si>
  <si>
    <t>pos = -1517.833,1648.167,-1</t>
  </si>
  <si>
    <t>name = B9.Structure.R4.Railing</t>
  </si>
  <si>
    <t>name = B9.Structure.PA.Adapter</t>
  </si>
  <si>
    <t>name = B9.Structure.P4.Surface.Clear</t>
  </si>
  <si>
    <t>name = B9.Structure.P4.Surface.Half</t>
  </si>
  <si>
    <t>name = B9.Structure.P4.Frame</t>
  </si>
  <si>
    <t>name = B9.Structure.P4.Surface</t>
  </si>
  <si>
    <t>name = 2x1Weight</t>
  </si>
  <si>
    <t>name = 2x1hull</t>
  </si>
  <si>
    <t>name = 2x1xthirdhull</t>
  </si>
  <si>
    <t>name = Dual2x1hull</t>
  </si>
  <si>
    <t>name = 2to1AdaptorOffCentre1</t>
  </si>
  <si>
    <t>name = 2to1AdaptorOffCentre2</t>
  </si>
  <si>
    <t>name = 2to1AdaptorOffCentre</t>
  </si>
  <si>
    <t>name = LLLWeight1t</t>
  </si>
  <si>
    <t>name = TAL.Cubic.Truss.3m</t>
  </si>
  <si>
    <t>name = TAL.Cubic.Truss.5m</t>
  </si>
  <si>
    <t>name = TAL.Cubic.Truss.Adapter.Large</t>
  </si>
  <si>
    <t>name = HexCanLBSmall</t>
  </si>
  <si>
    <t>name = HexCanLFOSmall</t>
  </si>
  <si>
    <t>name = HexCanLFSmall</t>
  </si>
  <si>
    <t>name = HexCanMonoSmall</t>
  </si>
  <si>
    <t>name = HexCanOxySmall</t>
  </si>
  <si>
    <t>name = HexRackSmall</t>
  </si>
  <si>
    <t>name = HexDecouplerRackSmall</t>
  </si>
  <si>
    <t>name = TAL.Toroidal.Tank.Small.Fuel</t>
  </si>
  <si>
    <t>name = TAL.Toroidal.Tank.Small.Utility</t>
  </si>
  <si>
    <t>name = TAL.Toroidal.Tank.Hub.Small</t>
  </si>
  <si>
    <t>name = SMP.toroidalAerospike</t>
  </si>
  <si>
    <t>name = HexCanOxygenSmall</t>
  </si>
  <si>
    <t>name = HexCanDrinkingWaterSmall</t>
  </si>
  <si>
    <t>name = HexCanFoodSmall</t>
  </si>
  <si>
    <t>name = HexCanLifeSupportSmall</t>
  </si>
  <si>
    <t>name = HF-2500 Hybrid Main Engine</t>
  </si>
  <si>
    <t>name = HF-1000 Hybrid Medium Engine</t>
  </si>
  <si>
    <t>name = MPD</t>
  </si>
  <si>
    <t>name = HF-85 Radial Hybrid Engine</t>
  </si>
  <si>
    <t>name = smallMPD</t>
  </si>
  <si>
    <t>name = HexCanLithium</t>
  </si>
  <si>
    <t>name = argonTank25inline</t>
  </si>
  <si>
    <t>name = xenonTank400</t>
  </si>
  <si>
    <t>name = RLA.xenonmed4</t>
  </si>
  <si>
    <t>name = IP-10 Medium Ion Engine</t>
  </si>
  <si>
    <t>name = X120-M Xenon Tank</t>
  </si>
  <si>
    <t>name = cl.small.ionEngine</t>
  </si>
  <si>
    <t>name = argonTank50inline</t>
  </si>
  <si>
    <t>name = argonTankSmlRad</t>
  </si>
  <si>
    <t>name = pitSmall</t>
  </si>
  <si>
    <t>name = vasimr-200</t>
  </si>
  <si>
    <t>name = xenonTank100inline</t>
  </si>
  <si>
    <t>name = RLA.arcjet.small</t>
  </si>
  <si>
    <t>name = RLA.ion.small</t>
  </si>
  <si>
    <t>name = RLA.resistojet.small</t>
  </si>
  <si>
    <t>name = RLA.xenonsmall4</t>
  </si>
  <si>
    <t>name = BigXenonTank</t>
  </si>
  <si>
    <t>name = 4x2NucENG</t>
  </si>
  <si>
    <t>name = reactor1mw</t>
  </si>
  <si>
    <t>name = NuclearReactor375</t>
  </si>
  <si>
    <t>name = hydrogenTankMedInline</t>
  </si>
  <si>
    <t>name = h2TankLrgRad</t>
  </si>
  <si>
    <t>name = mpdt.large</t>
  </si>
  <si>
    <t>name = 0625.Heatshield</t>
  </si>
  <si>
    <t>name = 1.25.Heatshield</t>
  </si>
  <si>
    <t>name = Antennaesc</t>
  </si>
  <si>
    <t>name = SCANsat.Tracker</t>
  </si>
  <si>
    <t>name = Dishcl1</t>
  </si>
  <si>
    <t>name = Dishpcf</t>
  </si>
  <si>
    <t>name = ISA.MapSat</t>
  </si>
  <si>
    <t>name = LLLAttchDishSmall</t>
  </si>
  <si>
    <t>name = RTShortDish1</t>
  </si>
  <si>
    <t>name = RTShortDish2</t>
  </si>
  <si>
    <t>name = B9.Structure.L8.Ladder</t>
  </si>
  <si>
    <t>name = HOME2 Hub module</t>
  </si>
  <si>
    <t>name = HOME2 Hub airlock</t>
  </si>
  <si>
    <t>name = HOME2 Hub Fueltank</t>
  </si>
  <si>
    <t>name = HOME2 Hub Green House</t>
  </si>
  <si>
    <t>name = HOME2 Hub habitat</t>
  </si>
  <si>
    <t>name = HOME2 Living module</t>
  </si>
  <si>
    <t>name = HOME2 Parachute</t>
  </si>
  <si>
    <t>name = HOME.modul.admin</t>
  </si>
  <si>
    <t>name = HOME.3m.ASAS</t>
  </si>
  <si>
    <t>name = HOME3mAtmosMiner</t>
  </si>
  <si>
    <t>name = HOME.3m.decoupler</t>
  </si>
  <si>
    <t>name = HOME3mFuelTank</t>
  </si>
  <si>
    <t>name = HOME.modul.habitat</t>
  </si>
  <si>
    <t>name = HOME.3m.legs.H</t>
  </si>
  <si>
    <t>name = HOME3mRCStank</t>
  </si>
  <si>
    <t>name = HOME3mSAS</t>
  </si>
  <si>
    <t>name = exLaunchPad</t>
  </si>
  <si>
    <t>name = exLaunchPad2</t>
  </si>
  <si>
    <t>name = RocketBuilder</t>
  </si>
  <si>
    <t>name = exRunway</t>
  </si>
  <si>
    <t>name = LLLRadar</t>
  </si>
  <si>
    <t>name = nuclearcontainer0625</t>
  </si>
  <si>
    <t>name = reactor10kw</t>
  </si>
  <si>
    <t>name = engineShortNuke</t>
  </si>
  <si>
    <t>name = RLA.s.nerva</t>
  </si>
  <si>
    <t>name = SMP.nuclearEngine</t>
  </si>
  <si>
    <t>name = NuclearReactor0625</t>
  </si>
  <si>
    <t>name = sensorGammaRaySpectrometer</t>
  </si>
  <si>
    <t>name = B9.Cockpit.MK2.Nosecone.ASAS</t>
  </si>
  <si>
    <t>name = B9.Control.ACU</t>
  </si>
  <si>
    <t>name = B9.Cockpit.MK1.Body.5m</t>
  </si>
  <si>
    <t>name = HexRam</t>
  </si>
  <si>
    <t>name = TurboHex</t>
  </si>
  <si>
    <t>name = 1x1Jetfuel</t>
  </si>
  <si>
    <t>name = LLLCirc1b2H</t>
  </si>
  <si>
    <t>name = LLLCirc1b1H</t>
  </si>
  <si>
    <t>name = 1x1newcargo</t>
  </si>
  <si>
    <t>name = 1x1newcargo1</t>
  </si>
  <si>
    <t>name = engineVTOLBlock</t>
  </si>
  <si>
    <t>name = SMP.turboFanEngine</t>
  </si>
  <si>
    <t>name = SMP.ramAirIntake</t>
  </si>
  <si>
    <t>name = airplaneTailSmall</t>
  </si>
  <si>
    <t>name = MK1FuselageSmall</t>
  </si>
  <si>
    <t>name = Mk1FuselageStructuralSmall</t>
  </si>
  <si>
    <t>name = airScoopSmall</t>
  </si>
  <si>
    <t>name = DA Tiny Jet</t>
  </si>
  <si>
    <t>name = B9.Cargo.M2.Adapter</t>
  </si>
  <si>
    <t>name = B9.Cargo.M2.Separator</t>
  </si>
  <si>
    <t>name = B9.Cargo.M2.Body.B</t>
  </si>
  <si>
    <t>name = B9.Cargo.M2.Body</t>
  </si>
  <si>
    <t>name = B9.Cockpit.MK1.Body.Fuel.5m</t>
  </si>
  <si>
    <t>name = B9.Cockpit.MK1.Tail.2</t>
  </si>
  <si>
    <t>name = B9.Cockpit.MK2</t>
  </si>
  <si>
    <t>name = B9.Cockpit.MK2.Adapter</t>
  </si>
  <si>
    <t>name = B9.Cockpit.MK2.Adapter.M125</t>
  </si>
  <si>
    <t>name = B9.Cockpit.MK2.Adapter.M125.2</t>
  </si>
  <si>
    <t>name = B9.Cockpit.MK2.Bicoupler</t>
  </si>
  <si>
    <t>name = B9.Cockpit.MK2.Body.RCS.05m</t>
  </si>
  <si>
    <t>name = B9.Cockpit.MK2.Control.SAS</t>
  </si>
  <si>
    <t>name = B9.Cockpit.MK2.Body.Fuel.2m</t>
  </si>
  <si>
    <t>name = B9.Cockpit.MK2.Body.LFO.2m</t>
  </si>
  <si>
    <t>name = B9.Cockpit.MK2.Body.2m</t>
  </si>
  <si>
    <t>name = B9.Cockpit.MK2.Body.Cargo.2m</t>
  </si>
  <si>
    <t>name = B9.Cockpit.MK2.Body.Fuel.5m</t>
  </si>
  <si>
    <t>name = B9.Cockpit.MK2.Body.LFO.5m</t>
  </si>
  <si>
    <t>name = B9.Cockpit.MK2.Body.5m</t>
  </si>
  <si>
    <t>name = B9.Cockpit.MK2.Body.Cargo.5m</t>
  </si>
  <si>
    <t>name = B9.Cockpit.MK2.Tail</t>
  </si>
  <si>
    <t>name = B9.Cockpit.MK2.Tail.2</t>
  </si>
  <si>
    <t>name = B9.Cockpit.MK2.Nosecone</t>
  </si>
  <si>
    <t>name = 2x1droprampcargo</t>
  </si>
  <si>
    <t>name = 2x1droprampleg</t>
  </si>
  <si>
    <t>name = 2x1newcargo</t>
  </si>
  <si>
    <t>name = 2x1newcargo2</t>
  </si>
  <si>
    <t>name = 2x2newcargo</t>
  </si>
  <si>
    <t>name = cockpitMk2B</t>
  </si>
  <si>
    <t>name = Mk2DualAdapter</t>
  </si>
  <si>
    <t>name = turboFanEngineSmall</t>
  </si>
  <si>
    <t>name = nacelleBodySmall</t>
  </si>
  <si>
    <t>name = CircularIntakeSmall</t>
  </si>
  <si>
    <t>name = mk2FuselageRocket</t>
  </si>
  <si>
    <t>name = B9.Aero.HL.Adapter.Front</t>
  </si>
  <si>
    <t>name = B9.Aero.HL.Body.LF.05m</t>
  </si>
  <si>
    <t>name = B9.Aero.HL.Body.LFO.05m</t>
  </si>
  <si>
    <t>name = B9.Aero.HL.Body.RCS.05m</t>
  </si>
  <si>
    <t>name = B9.Aero.HL.Body.SAS.05m</t>
  </si>
  <si>
    <t>name = B9.Aero.HL.Body.Structure.05m</t>
  </si>
  <si>
    <t>name = B9.Aero.HL.Body.LF.2m</t>
  </si>
  <si>
    <t>name = B9.Aero.HL.Body.LFO.2m</t>
  </si>
  <si>
    <t>name = B9.Aero.HL.Body.RCS.2m</t>
  </si>
  <si>
    <t>name = B9.Aero.HL.Body.Structure.2m</t>
  </si>
  <si>
    <t>name = B9.Aero.HL.Body.Structure.6m</t>
  </si>
  <si>
    <t>name = B9.Aero.HL.Body.Cargo.A</t>
  </si>
  <si>
    <t>name = B9.Aero.HL.Body.Cargo.B</t>
  </si>
  <si>
    <t>name = B9.Aero.HL.Body.Cargo.C</t>
  </si>
  <si>
    <t>name = B9.Aero.HL.Body.Cargo.Tail.Narrow</t>
  </si>
  <si>
    <t>name = B9.Aero.HL.Body.Cargo.Tail.Wide</t>
  </si>
  <si>
    <t>name = B9.Aero.HL.Extension.A</t>
  </si>
  <si>
    <t>name = B9.Aero.HL.Extension.B1</t>
  </si>
  <si>
    <t>name = B9.Aero.HL.Extension.B2.LF</t>
  </si>
  <si>
    <t>name = B9.Aero.HL.Extension.B3.LFO</t>
  </si>
  <si>
    <t>name = B9.Aero.HL.Extension.B4.RCS</t>
  </si>
  <si>
    <t>name = B9.Aero.HL.Extension.C</t>
  </si>
  <si>
    <t>name = B9.Aero.Intake.RNM</t>
  </si>
  <si>
    <t>name = B9.Cockpit.MK1.Junction</t>
  </si>
  <si>
    <t>name = 4x2droprampcargo</t>
  </si>
  <si>
    <t>name = 4x2droprampleg</t>
  </si>
  <si>
    <t>name = radialEngineBodySmall</t>
  </si>
  <si>
    <t>name = ramAirIntakeSmall</t>
  </si>
  <si>
    <t>name = TTC7-2madapdecoupler</t>
  </si>
  <si>
    <t>name = TTC7Bombbay</t>
  </si>
  <si>
    <t>name = TTC7Cargobay</t>
  </si>
  <si>
    <t>name = TTmk3RocketFuselage</t>
  </si>
  <si>
    <t>name = mk3FuselageRocket</t>
  </si>
  <si>
    <t>name = TV.RamJet.Engine.Small</t>
  </si>
  <si>
    <t>name = atmosphericScoop</t>
  </si>
  <si>
    <t>name = warpAtmIntake</t>
  </si>
  <si>
    <t>name = B9.Aero.Intake.DSIX</t>
  </si>
  <si>
    <t>name = B9.Cockpit.S2.Body.LFO</t>
  </si>
  <si>
    <t>name = B9.Cockpit.S2.Body.6m</t>
  </si>
  <si>
    <t>name = B9.Cockpit.S2.Body.Cargo.6m</t>
  </si>
  <si>
    <t>name = B9.Cockpit.S2.Body.Crew.6m</t>
  </si>
  <si>
    <t>name = B9.Cockpit.S2.Body.Tail.2</t>
  </si>
  <si>
    <t>name = B9.Cockpit.S2.BodyLarge.Fuel</t>
  </si>
  <si>
    <t>name = B9.Cockpit.S2.BodyLarge.LFO</t>
  </si>
  <si>
    <t>name = B9.Cockpit.S2.BodyLarge</t>
  </si>
  <si>
    <t>name = B9.Cockpit.S2.BodyLarge.Back.LFO</t>
  </si>
  <si>
    <t>name = B9.Cockpit.S2.BodyLarge.Back.EngineMount1.LFO</t>
  </si>
  <si>
    <t>name = B9.Cockpit.S2.BodyLarge.Back.EngineMount1</t>
  </si>
  <si>
    <t>name = B9.Cockpit.S2.BodyLarge.Back.EngineMount2.LFO</t>
  </si>
  <si>
    <t>name = B9.Cockpit.S2.BodyLarge.Cargo.6m</t>
  </si>
  <si>
    <t>name = B9.Cockpit.S2.BodyLarge.Front</t>
  </si>
  <si>
    <t>name = B9.Cockpit.S2.BodyLarge.Front2.LFO</t>
  </si>
  <si>
    <t>name = B9.Cockpit.S3</t>
  </si>
  <si>
    <t>name = B9.Engine.Jet.Turbofan.F119</t>
  </si>
  <si>
    <t>name = B9.Engine.SABRE.M.Body</t>
  </si>
  <si>
    <t>name = B9.Engine.SABRE.Intake.M</t>
  </si>
  <si>
    <t>name = B9.Engine.SABRE.M</t>
  </si>
  <si>
    <t>name = B9.Utility.DockingPort.CDP</t>
  </si>
  <si>
    <t>name = 4x2newcargo</t>
  </si>
  <si>
    <t>name = 4x2newcargo2</t>
  </si>
  <si>
    <t>name = 4x4newcargo</t>
  </si>
  <si>
    <t>name = 4x4newcargo5adapt</t>
  </si>
  <si>
    <t>name = TD.EngineMountRadialLong</t>
  </si>
  <si>
    <t>name = AIESrcsThrusrmt1</t>
  </si>
  <si>
    <t>name = AIESrcsThrusrom9</t>
  </si>
  <si>
    <t>name = B9.Control.RCS.Block.R12</t>
  </si>
  <si>
    <t>name = B9.Control.RCS.Block.R12T</t>
  </si>
  <si>
    <t>name = B9.Control.RCS.Block.R5</t>
  </si>
  <si>
    <t>name = B9.Control.RCS.Block.R5T</t>
  </si>
  <si>
    <t>name = B9.Control.RCS.Port.R1</t>
  </si>
  <si>
    <t>name = B9.Control.RCS.Port.R1T</t>
  </si>
  <si>
    <t>name = B9.Control.RCS.Tank.MT4</t>
  </si>
  <si>
    <t>name = Kosmos.TKS.RD-0225.Engine</t>
  </si>
  <si>
    <t>name = Kosmos.Salyut.RCS</t>
  </si>
  <si>
    <t>name = Kosmos.TKS.RCS</t>
  </si>
  <si>
    <t>name = KWrcsPod</t>
  </si>
  <si>
    <t>name = 2x1RCSS</t>
  </si>
  <si>
    <t>name = NP.YMRCSBlockHeavy</t>
  </si>
  <si>
    <t>name = RLA.mp.med</t>
  </si>
  <si>
    <t>name = RLA.mp.rad</t>
  </si>
  <si>
    <t>name = RLA.mp.small</t>
  </si>
  <si>
    <t>name = RLA.mp.tiny</t>
  </si>
  <si>
    <t>name = SMP.linearRcs</t>
  </si>
  <si>
    <t>name = TV Conformal Tank Long - RCS</t>
  </si>
  <si>
    <t>name = cone05ra</t>
  </si>
  <si>
    <t>name = basepunta1ur5</t>
  </si>
  <si>
    <t>name = top100a1ur5</t>
  </si>
  <si>
    <t>name = top100a1ur5b</t>
  </si>
  <si>
    <t>name = top500a1ur5</t>
  </si>
  <si>
    <t>name = KzProcFairingBase1.25</t>
  </si>
  <si>
    <t>name = KzProcFairingBaseRing1.25</t>
  </si>
  <si>
    <t>name = sh1</t>
  </si>
  <si>
    <t>name = kmssh1</t>
  </si>
  <si>
    <t>name = Kosmos.URM.1.25.Nose.Cone</t>
  </si>
  <si>
    <t>name = Kosmos.URM.1.25.Nose.Cone.Decoupler</t>
  </si>
  <si>
    <t>name = URM.1.25.P.Fairing.Base</t>
  </si>
  <si>
    <t>name = KW1mNoseCone</t>
  </si>
  <si>
    <t>name = KW1mExpandedFairingBase</t>
  </si>
  <si>
    <t>name = KW1mFairingBase</t>
  </si>
  <si>
    <t>name = KW12mExpandedFairingCone</t>
  </si>
  <si>
    <t>name = KW1mExpandedFairingWall</t>
  </si>
  <si>
    <t>name = KW1mFairingCone</t>
  </si>
  <si>
    <t>name = KW1mFairingWall</t>
  </si>
  <si>
    <t>name = LLLWing2L</t>
  </si>
  <si>
    <t>name = NP.coupler.125m.RadialFlange</t>
  </si>
  <si>
    <t>name = NP.decoupler.radial.125m.Flange</t>
  </si>
  <si>
    <t>name = NP.decoupler.radial.125m.Aero</t>
  </si>
  <si>
    <t>name = NP.fairings.PLFexpBOLT</t>
  </si>
  <si>
    <t>name = NP.nosecone.125m</t>
  </si>
  <si>
    <t>name = NP.nosecone.125m.CargoShell</t>
  </si>
  <si>
    <t>name = NP.nosecone.125m.FuelTankCap</t>
  </si>
  <si>
    <t>name = NP.nosecone.125m.ParachuteAdapter</t>
  </si>
  <si>
    <t>name = NP.nosecone.125m.small</t>
  </si>
  <si>
    <t>name = NP.nosecone.125m.Tailcone</t>
  </si>
  <si>
    <t>name = RLA.s.nosecone</t>
  </si>
  <si>
    <t>name = TD.ShuttleNoseUnitSmall</t>
  </si>
  <si>
    <t>name = TD.EngineMountShuttle</t>
  </si>
  <si>
    <t>name = TD.EngineMountBuran</t>
  </si>
  <si>
    <t>name = TD.ShuttleTankRCS</t>
  </si>
  <si>
    <t>name = TD.C7ShuttleFin</t>
  </si>
  <si>
    <t>name = TD.ShuttleWingBigL</t>
  </si>
  <si>
    <t>name = TD.ShuttleWingBigR</t>
  </si>
  <si>
    <t>name = CORE.PFC-304-2.fairing</t>
  </si>
  <si>
    <t>name = CORE.PFC-404-1.fairing</t>
  </si>
  <si>
    <t>name = CORE.PFH-301-2.fairing</t>
  </si>
  <si>
    <t>name = CORE.PFH-303-2.fairing</t>
  </si>
  <si>
    <t>name = CORE.PFH-402-2.fairing</t>
  </si>
  <si>
    <t>name = CORE.PFH-403-2.fairing</t>
  </si>
  <si>
    <t>name = KzProcFairingBase3.75</t>
  </si>
  <si>
    <t>name = KzProcFairingBaseRing3.75</t>
  </si>
  <si>
    <t>name = KW3mNoseCone</t>
  </si>
  <si>
    <t>name = KW3mExpandedFairingBase</t>
  </si>
  <si>
    <t>name = KW3mFairingBase</t>
  </si>
  <si>
    <t>name = KW3mExpandedFairingCone</t>
  </si>
  <si>
    <t>name = KW3mExpandedFairingWall</t>
  </si>
  <si>
    <t>name = KW3mFairingCone</t>
  </si>
  <si>
    <t>name = KW3mFairingWall</t>
  </si>
  <si>
    <t>name = NP.fairings.3125m.25m.adapter</t>
  </si>
  <si>
    <t>name = NP.fairings.3125m.Flange</t>
  </si>
  <si>
    <t>name = NP.fairings.3125m.Half</t>
  </si>
  <si>
    <t>name = NP.fairings.3125m.Nose</t>
  </si>
  <si>
    <t>name = NP.fairings.3125m.Plate</t>
  </si>
  <si>
    <t>name = NP.fairings.3125m.Qtr</t>
  </si>
  <si>
    <t>name = NP.fairings.3125m.Wall</t>
  </si>
  <si>
    <t>name = NP.fairings.375m.Nose</t>
  </si>
  <si>
    <t>name = NP.fairings.375m.NoseCone</t>
  </si>
  <si>
    <t>name = NP.fairings.375m.Wall</t>
  </si>
  <si>
    <t>name = NP.fairings.375m.Wallshort</t>
  </si>
  <si>
    <t>name = NP.fairings.375m.plate</t>
  </si>
  <si>
    <t>name = NP.nosecone.25m.cargoshell</t>
  </si>
  <si>
    <t>name = TD.BlizzardNose</t>
  </si>
  <si>
    <t>name = TD.BlizzardUpperSeg</t>
  </si>
  <si>
    <t>name = TD.BlizzardTank</t>
  </si>
  <si>
    <t>name = TD.ShuttleResourceFull</t>
  </si>
  <si>
    <t>pos = -877.6667,1676,-1</t>
  </si>
  <si>
    <t>name = conenoseram</t>
  </si>
  <si>
    <t>name = basepuntv2r10</t>
  </si>
  <si>
    <t>name = t1000v4</t>
  </si>
  <si>
    <t>name = t1500v4</t>
  </si>
  <si>
    <t>name = t2000v4</t>
  </si>
  <si>
    <t>name = t3000r20c</t>
  </si>
  <si>
    <t>name = B9.Engine.VS1.Nosecone</t>
  </si>
  <si>
    <t>name = CORE.PFC-203-2.fairing</t>
  </si>
  <si>
    <t>name = CORE.PFH-201-2.fairing</t>
  </si>
  <si>
    <t>name = CORE.PFH-203-2.fairing</t>
  </si>
  <si>
    <t>name = KzProcFairingBase2.5</t>
  </si>
  <si>
    <t>name = KzProcFairingBaseRing2.5</t>
  </si>
  <si>
    <t>name = URM.2.5.P.Fairing.Base</t>
  </si>
  <si>
    <t>name = URM.2.5.P.Fairing.Base.SSPP</t>
  </si>
  <si>
    <t>name = KW2mSRBNoseCone</t>
  </si>
  <si>
    <t>name = KW2mNoseCone</t>
  </si>
  <si>
    <t>name = KW2mExpandedFairingBase</t>
  </si>
  <si>
    <t>name = KW2mFairingBase</t>
  </si>
  <si>
    <t>name = KW2mExpandedFairingCone</t>
  </si>
  <si>
    <t>name = KW2mExpandedFairingWall</t>
  </si>
  <si>
    <t>name = KW2mFairingCone</t>
  </si>
  <si>
    <t>name = KW2mFairingWall</t>
  </si>
  <si>
    <t>name = 4x2EngineFairing</t>
  </si>
  <si>
    <t>name = 4x2EngineFairingEnd</t>
  </si>
  <si>
    <t>name = NP.decoupler.radial.25m.Aero</t>
  </si>
  <si>
    <t>name = NP.fairings.25m.Nose</t>
  </si>
  <si>
    <t>name = NP.fairings.25m.NoseCone</t>
  </si>
  <si>
    <t>name = NP.fairings.25m.Plate</t>
  </si>
  <si>
    <t>name = NP.fairings.25m.Wall</t>
  </si>
  <si>
    <t>name = NP.fairings.25m.Wallshort</t>
  </si>
  <si>
    <t>name = NP.nosecone.25m</t>
  </si>
  <si>
    <t>name = TD.ShuttleCockpit</t>
  </si>
  <si>
    <t>name = TD.ShuttleNoseUnit</t>
  </si>
  <si>
    <t>name = TD.RadialCargoDecoupler</t>
  </si>
  <si>
    <t>name = TD.CargobayStackDecoupler</t>
  </si>
  <si>
    <t>name = TD.SBSDecoupler</t>
  </si>
  <si>
    <t>name = TD.ShuttleCargoBayMk3</t>
  </si>
  <si>
    <t>name = TD.ShuttleCargoBayMk3Alt</t>
  </si>
  <si>
    <t>name = TD.ShuttleDecoupler</t>
  </si>
  <si>
    <t>name = TD.ShuttleResourceHalf</t>
  </si>
  <si>
    <t>name = TD.ShuttleElevBigl</t>
  </si>
  <si>
    <t>name = TD.ShuttleElevBigr</t>
  </si>
  <si>
    <t>name = TD.ShuttleWingBigCanard</t>
  </si>
  <si>
    <t>name = TD.ShuttleWingTankL</t>
  </si>
  <si>
    <t>name = TD.ShuttleWingTankR</t>
  </si>
  <si>
    <t>pos = -1156,1091.5,-1</t>
  </si>
  <si>
    <t>name = sep1a1ur5</t>
  </si>
  <si>
    <t>name = ASDecoupler</t>
  </si>
  <si>
    <t>name = decoupvector</t>
  </si>
  <si>
    <t>name = decouplersv05</t>
  </si>
  <si>
    <t>name = decouplersvblack</t>
  </si>
  <si>
    <t>name = LRDecoupler</t>
  </si>
  <si>
    <t>name = B9.Engine.T2.SRBS</t>
  </si>
  <si>
    <t>name = B9.Engine.T2A.SRBS</t>
  </si>
  <si>
    <t>name = CORE.RRM-0A1-1</t>
  </si>
  <si>
    <t>name = decoupler.ftr.small</t>
  </si>
  <si>
    <t>name = Kosmos.URM.1.25.Srf.Decoupler</t>
  </si>
  <si>
    <t>name = cl.small.escapeTower</t>
  </si>
  <si>
    <t>name = KW1mDecoupler</t>
  </si>
  <si>
    <t>name = KW1mDecouplerShroud</t>
  </si>
  <si>
    <t>name = 1x1decoupler2</t>
  </si>
  <si>
    <t>name = NP.decoupler.stack.125m.Hollow</t>
  </si>
  <si>
    <t>name = NP.decoupler.stack.125m.Light</t>
  </si>
  <si>
    <t>name = NP.decoupler.stack.125m</t>
  </si>
  <si>
    <t>name = NP.decoupler.stack.125m.Mini</t>
  </si>
  <si>
    <t>name = NP.LES.EscapeTower.Large</t>
  </si>
  <si>
    <t>name = WarpDrive</t>
  </si>
  <si>
    <t>name = WarpDrive2</t>
  </si>
  <si>
    <t>name = WarpDrive3</t>
  </si>
  <si>
    <t>name = AntimatterCollector</t>
  </si>
  <si>
    <t>name = AntimatterTank125</t>
  </si>
  <si>
    <t>name = AntimatterTank250</t>
  </si>
  <si>
    <t>name = AntimatterTank375</t>
  </si>
  <si>
    <t>name = AntimatterReactor125</t>
  </si>
  <si>
    <t>name = AntimatterReactor250</t>
  </si>
  <si>
    <t>name = AntimatterReactor375</t>
  </si>
  <si>
    <t>name = radiator2</t>
  </si>
  <si>
    <t>name = NP.lfe.125m.NERVA.Inline</t>
  </si>
  <si>
    <t>name = NP.lfe.25m.NERVA.Inline</t>
  </si>
  <si>
    <t>name = radiator1</t>
  </si>
  <si>
    <t>name = FusionReactor0625</t>
  </si>
  <si>
    <t>name = FusionReactor125</t>
  </si>
  <si>
    <t>name = vista</t>
  </si>
  <si>
    <t>name = HexCanDeutTritLarge</t>
  </si>
  <si>
    <t>pos = -1935.333,1008,-1</t>
  </si>
  <si>
    <t>name = dest5Engine</t>
  </si>
  <si>
    <t>name = enginelmodc</t>
  </si>
  <si>
    <t>name = microEngineex1sat</t>
  </si>
  <si>
    <t>name = microEngineSE1</t>
  </si>
  <si>
    <t>name = satpropt300FuelTank</t>
  </si>
  <si>
    <t>name = tankminsond</t>
  </si>
  <si>
    <t>name = tanktoemv2</t>
  </si>
  <si>
    <t>name = B9.Structure.StackSeparator.MSR</t>
  </si>
  <si>
    <t>name = fuelLineSmall</t>
  </si>
  <si>
    <t>name = cl.radial.sphereTankFuel</t>
  </si>
  <si>
    <t>name = cl.radial.sphereTankOxy</t>
  </si>
  <si>
    <t>name = NP.aux.125m.retropack</t>
  </si>
  <si>
    <t>name = NP.aux.125m.smallsolid</t>
  </si>
  <si>
    <t>name = NP.aux.payloadassist</t>
  </si>
  <si>
    <t>name = NP.aux.radialspinbooster</t>
  </si>
  <si>
    <t>name = NP.aux.radialullagebooster</t>
  </si>
  <si>
    <t>name = NP.aux.radialvernier</t>
  </si>
  <si>
    <t>name = NP.lft.625m.1m</t>
  </si>
  <si>
    <t>name = RLA.s.highengine</t>
  </si>
  <si>
    <t>name = RLA.s.lowengine</t>
  </si>
  <si>
    <t>name = RLA.s.midengine</t>
  </si>
  <si>
    <t>name = RLA.s.tank1</t>
  </si>
  <si>
    <t>name = RLA.s.tank2</t>
  </si>
  <si>
    <t>name = RLA.s.tank3</t>
  </si>
  <si>
    <t>name = RLA.s.tank4</t>
  </si>
  <si>
    <t>name = SMP.liquidEngine2-2</t>
  </si>
  <si>
    <t>name = SMP.liquidEngine3</t>
  </si>
  <si>
    <t>name = SMP.solidBooster</t>
  </si>
  <si>
    <t>name = stretchyTank05m</t>
  </si>
  <si>
    <t>name = B9.Cockpit.MK1.Body.2m</t>
  </si>
  <si>
    <t>name = HL.AirshipEnvelope</t>
  </si>
  <si>
    <t>name = crewSupportIntake</t>
  </si>
  <si>
    <t>name = cockpitMk1Rocko</t>
  </si>
  <si>
    <t>name = smallDropTank</t>
  </si>
  <si>
    <t>name = SMP.airplaneTail</t>
  </si>
  <si>
    <t>name = SMP.JetEngine</t>
  </si>
  <si>
    <t>name = SMP.MK1Fuselage</t>
  </si>
  <si>
    <t>name = SMP.structuralPylon</t>
  </si>
  <si>
    <t>name = SMP.airScoop</t>
  </si>
  <si>
    <t>name = JetEngineSmall</t>
  </si>
  <si>
    <t>name = DA Bonus Jet</t>
  </si>
  <si>
    <t>name = Magnetometer</t>
  </si>
  <si>
    <t>name = HexCanKethane</t>
  </si>
  <si>
    <t>name = kethane.highGain</t>
  </si>
  <si>
    <t>name = kethane.kerbalBlender</t>
  </si>
  <si>
    <t>name = kethane.tankExternal</t>
  </si>
  <si>
    <t>name = SmallAuger</t>
  </si>
  <si>
    <t>name = ELRecycleBin</t>
  </si>
  <si>
    <t>name = SmallSmelter</t>
  </si>
  <si>
    <t>name = kethane.1m.converter</t>
  </si>
  <si>
    <t>name = kethane.radialDrill</t>
  </si>
  <si>
    <t>name = kethane.smallDrill</t>
  </si>
  <si>
    <t>name = 2x1KethaneConverter</t>
  </si>
  <si>
    <t>name = HOME2 Fuel generator</t>
  </si>
  <si>
    <t>name = Auger</t>
  </si>
  <si>
    <t>name = ELRecycleBin.Large</t>
  </si>
  <si>
    <t>name = Smelter</t>
  </si>
  <si>
    <t>name = kethane.2m.converter</t>
  </si>
  <si>
    <t>name = kethane.heavyDrill</t>
  </si>
  <si>
    <t>name = FNRefinery</t>
  </si>
  <si>
    <t>name = kb-fuel-breaker1</t>
  </si>
  <si>
    <t>name = km-tank-bottom-1</t>
  </si>
  <si>
    <t>name = km-tank-mid-1</t>
  </si>
  <si>
    <t>name = km-tank-mid-small-1</t>
  </si>
  <si>
    <t>name = km-tank-top-1</t>
  </si>
  <si>
    <t>name = cl.radial.cylTankFuel</t>
  </si>
  <si>
    <t>name = cl.radial.cylTankOxy</t>
  </si>
  <si>
    <t>name = SMP.fuelTank</t>
  </si>
  <si>
    <t>name = ExOrbitalDock</t>
  </si>
  <si>
    <t>name = IACBM.1.25m</t>
  </si>
  <si>
    <t>name = IACBM.2.5m</t>
  </si>
  <si>
    <t>name = KarmonyBulkhead</t>
  </si>
  <si>
    <t>name = KarmonyEndRing</t>
  </si>
  <si>
    <t>name = KarmonyHabModule</t>
  </si>
  <si>
    <t>name = KarmonyHabModule.Adapter</t>
  </si>
  <si>
    <t>name = KarmonyNodeCover</t>
  </si>
  <si>
    <t>name = KarmonyNodeCoverViewport</t>
  </si>
  <si>
    <t>name = KarmonyNodeMkIII</t>
  </si>
  <si>
    <t>name = KarmonyNodeMkIII.Adapter</t>
  </si>
  <si>
    <t>name = KarmonySciModule</t>
  </si>
  <si>
    <t>name = KarmonySciModule.Adapter</t>
  </si>
  <si>
    <t>name = KarmonyStorModule</t>
  </si>
  <si>
    <t>name = KarmonyStorModule.Adapter</t>
  </si>
  <si>
    <t>name = KarmonyUtilModule</t>
  </si>
  <si>
    <t>name = KarmonyUtilModule.Adapter</t>
  </si>
  <si>
    <t>name = KarmonyWarehouseModule</t>
  </si>
  <si>
    <t>name = KarmonyWarehouseModule.Adapter</t>
  </si>
  <si>
    <t>name = KirsDockingModule</t>
  </si>
  <si>
    <t>name = KuestAirlock</t>
  </si>
  <si>
    <t>name = KuestLegacyAirlock</t>
  </si>
  <si>
    <t>name = stockring</t>
  </si>
  <si>
    <t>name = 2x1hulltest</t>
  </si>
  <si>
    <t>name = PolyHab</t>
  </si>
  <si>
    <t>name = PolyHab2</t>
  </si>
  <si>
    <t>name = PolyRadar</t>
  </si>
  <si>
    <t>name = Windowsect</t>
  </si>
  <si>
    <t>name = LLLWalkwayNEW</t>
  </si>
  <si>
    <t>name = LLLGreenhouse</t>
  </si>
  <si>
    <t>name = LLLGreenhousemid</t>
  </si>
  <si>
    <t>name = LLLGreenhousesmall</t>
  </si>
  <si>
    <t>name = 2x1Hollowhouse</t>
  </si>
  <si>
    <t>name = 2x1Greenhouse</t>
  </si>
  <si>
    <t>name = LLLExtendableActivityMod</t>
  </si>
  <si>
    <t>name = Cooling Grill</t>
  </si>
  <si>
    <t>name = CoolingGrillLarge</t>
  </si>
  <si>
    <t>name = LLLCentriHab</t>
  </si>
  <si>
    <t>name = Viewplat</t>
  </si>
  <si>
    <t>name = ViewplatSingle</t>
  </si>
  <si>
    <t>name = WalkwayOLD</t>
  </si>
  <si>
    <t>name = Wincurve</t>
  </si>
  <si>
    <t>name = WindLong</t>
  </si>
  <si>
    <t>name = WindPort</t>
  </si>
  <si>
    <t>name = WindRadialLarge</t>
  </si>
  <si>
    <t>name = WindRadial</t>
  </si>
  <si>
    <t>name = Antennacomtec1</t>
  </si>
  <si>
    <t>name = Antennaexpatvr2</t>
  </si>
  <si>
    <t>name = LLLCommPole2</t>
  </si>
  <si>
    <t>name = RTLongAntenna2</t>
  </si>
  <si>
    <t>name = Antennacomtec2</t>
  </si>
  <si>
    <t>name = AntennaDF2</t>
  </si>
  <si>
    <t>name = Commtow</t>
  </si>
  <si>
    <t>name = LLLCommPole</t>
  </si>
  <si>
    <t>name = RTLongAntenna3</t>
  </si>
  <si>
    <t>name = LLLAttchDish</t>
  </si>
  <si>
    <t>name = LLLRotDish</t>
  </si>
  <si>
    <t>name = h2TankTinyRad</t>
  </si>
  <si>
    <t>name = mpdt.small</t>
  </si>
  <si>
    <t>name = solarpaneles1</t>
  </si>
  <si>
    <t>name = solarPanelsond1</t>
  </si>
  <si>
    <t>name = SMP.solarPanels1</t>
  </si>
  <si>
    <t>name = solarPanelsfa</t>
  </si>
  <si>
    <t>name = solarPanelsuncat1</t>
  </si>
  <si>
    <t>name = solarPanelsfa2</t>
  </si>
  <si>
    <t>name = solarpanels-modern01</t>
  </si>
  <si>
    <t>name = solarpanels-modern02</t>
  </si>
  <si>
    <t>name = Kosmos.Salyut.Solar.Array</t>
  </si>
  <si>
    <t>name = Kosmos.Salyut.Solar.Array2</t>
  </si>
  <si>
    <t>name = Kosmos.TKS.Solar.Array</t>
  </si>
  <si>
    <t>name = solarpanels-modern04</t>
  </si>
  <si>
    <t>name = Kosmos.Balka.PanelBlock1</t>
  </si>
  <si>
    <t>name = Kosmos.Balka.PanelBlock1.Single</t>
  </si>
  <si>
    <t>name = solarpanels-modern03</t>
  </si>
  <si>
    <t>name = HexCanBatt</t>
  </si>
  <si>
    <t>name = HexCanRTG</t>
  </si>
  <si>
    <t>name = MMI Large Battery</t>
  </si>
  <si>
    <t>name = KWRadBattLargeL</t>
  </si>
  <si>
    <t>name = capacitorInlineMed</t>
  </si>
  <si>
    <t>name = RLA.ASRG</t>
  </si>
  <si>
    <t>name = Brayton2</t>
  </si>
  <si>
    <t>name = microwaveThermalEnergyReceiverL</t>
  </si>
  <si>
    <t>name = phasedArray1</t>
  </si>
  <si>
    <t>name = HexCanBattLarge</t>
  </si>
  <si>
    <t>name = G120-XL Generator</t>
  </si>
  <si>
    <t>name = G60-M Generator</t>
  </si>
  <si>
    <t>name = battery-inlinelarge</t>
  </si>
  <si>
    <t>name = battery-inlinemed</t>
  </si>
  <si>
    <t>name = battery-inlinesmall</t>
  </si>
  <si>
    <t>name = capacitorInlineLrg</t>
  </si>
  <si>
    <t>name = 2x1ENG</t>
  </si>
  <si>
    <t>name = nuclearcontainer25</t>
  </si>
  <si>
    <t>name = reactor50kw</t>
  </si>
  <si>
    <t>name = NP.lfe.25m.NERVA</t>
  </si>
  <si>
    <t>name = engineFatNuke</t>
  </si>
  <si>
    <t>name = NuclearReactor250</t>
  </si>
  <si>
    <t>name = HexCanXenonLarge</t>
  </si>
  <si>
    <t>name = IP-20 Medium Ion Engine</t>
  </si>
  <si>
    <t>name = X240-L Xenon Tank</t>
  </si>
  <si>
    <t>name = cl.small.xenonTank</t>
  </si>
  <si>
    <t>name = argonTank75</t>
  </si>
  <si>
    <t>name = argonTankLrgRad</t>
  </si>
  <si>
    <t>name = ds4g</t>
  </si>
  <si>
    <t>name = pitLarge</t>
  </si>
  <si>
    <t>name = vasimr-10</t>
  </si>
  <si>
    <t>name = engineIonMedium</t>
  </si>
  <si>
    <t>name = RLA.arcjet.med</t>
  </si>
  <si>
    <t>name = RLA.ion.med</t>
  </si>
  <si>
    <t>name = RLA.resistojet.med</t>
  </si>
  <si>
    <t>name = RLA.xenonmed</t>
  </si>
  <si>
    <t>name = argonTank100inline</t>
  </si>
  <si>
    <t>name = xenonTank100radial</t>
  </si>
  <si>
    <t>name = RLA.xenonmed2</t>
  </si>
  <si>
    <t>name = HOME.radial.aerospike</t>
  </si>
  <si>
    <t>name = HexCanLBLarge</t>
  </si>
  <si>
    <t>name = HexCanLFOLarge</t>
  </si>
  <si>
    <t>name = HexCanLFLarge</t>
  </si>
  <si>
    <t>name = HexCanMonoLarge</t>
  </si>
  <si>
    <t>name = HexCanOxyLarge</t>
  </si>
  <si>
    <t>name = HexRackLarge</t>
  </si>
  <si>
    <t>name = HexDecouplerRackLarge</t>
  </si>
  <si>
    <t>name = LLLLOHRadi</t>
  </si>
  <si>
    <t>name = 2x1EagleCrewPod</t>
  </si>
  <si>
    <t>name = 2x1RCKTENG</t>
  </si>
  <si>
    <t>name = LLLAerospike</t>
  </si>
  <si>
    <t>name = 2x1x1fuel</t>
  </si>
  <si>
    <t>name = 1x1storagetankfuel</t>
  </si>
  <si>
    <t>name = LLL2x1FuelSphere</t>
  </si>
  <si>
    <t>name = 1x1noseconeflat</t>
  </si>
  <si>
    <t>name = 1to125Adaptor</t>
  </si>
  <si>
    <t>name = 2x1EngineFairing</t>
  </si>
  <si>
    <t>name = 2x1EngineFairingEnd</t>
  </si>
  <si>
    <t>name = WindTriple</t>
  </si>
  <si>
    <t>name = TAL.Toroidal.Tank.Medium.Fuel</t>
  </si>
  <si>
    <t>name = TAL.Toroidal.Tank.Medium.Utility</t>
  </si>
  <si>
    <t>name = TAL.Toroidal.Tank.Hub.Medium</t>
  </si>
  <si>
    <t>name = RLA.linearspike.med</t>
  </si>
  <si>
    <t>name = HexCanOxygenLarge</t>
  </si>
  <si>
    <t>name = HexCanDrinkingWaterLarge</t>
  </si>
  <si>
    <t>name = HexCanFoodLarge</t>
  </si>
  <si>
    <t>name = HexCanLifeSupportLarge</t>
  </si>
  <si>
    <t>name = smallThermalRocketNozzle</t>
  </si>
  <si>
    <t>name = 2x1fuel</t>
  </si>
  <si>
    <t>name = MarkIIDroopy</t>
  </si>
  <si>
    <t>name = 2x1Bicoupler</t>
  </si>
  <si>
    <t>name = 2x1noseconeflat</t>
  </si>
  <si>
    <t>name = 2to1Adaptor1</t>
  </si>
  <si>
    <t>name = 2to1Adaptor2</t>
  </si>
  <si>
    <t>name = 2to25mCircAdaptor</t>
  </si>
  <si>
    <t>name = 2x2to25m</t>
  </si>
  <si>
    <t>name = 2to1Adaptor</t>
  </si>
  <si>
    <t>name = 2to2-5Adaptor</t>
  </si>
  <si>
    <t>name = 2x1decoupler2</t>
  </si>
  <si>
    <t>name = TAL.Small.HalfSpherical.Tank.Fuel</t>
  </si>
  <si>
    <t>name = TAL.Small.HalfSpherical.Tank.V2.Fuel</t>
  </si>
  <si>
    <t>name = TAL.Small.HalfSpherical.Tank.Utility</t>
  </si>
  <si>
    <t>name = TAL.Small.HalfSpherical.Tank.V2.Utility</t>
  </si>
  <si>
    <t>name = TAL.Small.Spherical.Tank.Fuel</t>
  </si>
  <si>
    <t>name = TAL.Small.Spherical.Tank.V2.Fuel</t>
  </si>
  <si>
    <t>name = TAL.Small.Spherical.Tank.Utility</t>
  </si>
  <si>
    <t>name = TAL.Small.Spherical.Tank.V2.Utility</t>
  </si>
  <si>
    <t>name = TAL.Toroidal.Tank.Large.Fuel</t>
  </si>
  <si>
    <t>name = TAL.Toroidal.Tank.Large.Utility</t>
  </si>
  <si>
    <t>name = TAL.Toroidal.Tank.Hub.Large</t>
  </si>
  <si>
    <t>name = NP.lfe.125m.AerospikeEngine</t>
  </si>
  <si>
    <t>name = ThermalRocketNozzle</t>
  </si>
  <si>
    <t>pos = -1239.5,1147.167,-1</t>
  </si>
  <si>
    <t>name = HexCanLBNormal</t>
  </si>
  <si>
    <t>name = HexCanLFO</t>
  </si>
  <si>
    <t>name = HexCanLF</t>
  </si>
  <si>
    <t>name = HexCanMono</t>
  </si>
  <si>
    <t>name = HexCanOxy</t>
  </si>
  <si>
    <t>name = HexPod</t>
  </si>
  <si>
    <t>name = HexRack</t>
  </si>
  <si>
    <t>name = HexDecouplerRackNormal</t>
  </si>
  <si>
    <t>name = 1x1fuel</t>
  </si>
  <si>
    <t>name = 1x1xthirdfuel</t>
  </si>
  <si>
    <t>name = HexCanOxygen</t>
  </si>
  <si>
    <t>name = HexCanDrinkingWater</t>
  </si>
  <si>
    <t>name = HexCanFood</t>
  </si>
  <si>
    <t>name = HexCanLifeSupport</t>
  </si>
  <si>
    <t>name = 4x2RCSS</t>
  </si>
  <si>
    <t>name = 4x2SAS</t>
  </si>
  <si>
    <t>name = LLLAerospike2x1</t>
  </si>
  <si>
    <t>name = 2x2fuel</t>
  </si>
  <si>
    <t>name = Dual2x1fuel</t>
  </si>
  <si>
    <t>name = 4x2fueltest</t>
  </si>
  <si>
    <t>name = 4x4thirdfuel</t>
  </si>
  <si>
    <t>name = 4x2Weight</t>
  </si>
  <si>
    <t>name = 4x2Bicoupler</t>
  </si>
  <si>
    <t>name = 4to2x1Adaptorv1</t>
  </si>
  <si>
    <t>name = 4to2x1Adaptorv2</t>
  </si>
  <si>
    <t>name = 4x2noseconeflat</t>
  </si>
  <si>
    <t>name = 4to2Adaptor</t>
  </si>
  <si>
    <t>name = 4x2decoupler2</t>
  </si>
  <si>
    <t>name = TAL.Medium.HalfSpherical.Tank.Fuel</t>
  </si>
  <si>
    <t>name = TAL.Medium.HalfSpherical.Tank.V2.Fuel</t>
  </si>
  <si>
    <t>name = TAL.Medium.HalfSpherical.Tank.Utility</t>
  </si>
  <si>
    <t>name = TAL.Medium.HalfSpherical.Tank.V2.Utility</t>
  </si>
  <si>
    <t>name = TAL.Medium.Spherical.Tank.Fuel</t>
  </si>
  <si>
    <t>name = TAL.Medium.Spherical.Tank.V2.Fuel</t>
  </si>
  <si>
    <t>name = TAL.Medium.Spherical.Tank.Utility</t>
  </si>
  <si>
    <t>name = TAL.Medium.Spherical.Tank.V2.Utility</t>
  </si>
  <si>
    <t>name = TAL.XLarge.Toroidal.Tank.Fuel</t>
  </si>
  <si>
    <t>name = TAL.XLarge.Toroidal.Tank.Utility</t>
  </si>
  <si>
    <t>name = TAL.Toroidal.Tank.Hub.XLarge</t>
  </si>
  <si>
    <t>name = bigThermalRocketNozzle</t>
  </si>
  <si>
    <t>name = 4x4fuel</t>
  </si>
  <si>
    <t>name = TAL.Large.HalfSpherical.Tank.Fuel</t>
  </si>
  <si>
    <t>name = TAL.Large.HalfSpherical.Tank.V2.Fuel</t>
  </si>
  <si>
    <t>name = TAL.Large.HalfSpherical.Tank.Utility</t>
  </si>
  <si>
    <t>name = TAL.Large.HalfSpherical.Tank.V2.Utility</t>
  </si>
  <si>
    <t>name = TAL.Large.Spherical.Tank.Fuel</t>
  </si>
  <si>
    <t>name = TAL.Large.Spherical.Tank.V2.Fuel</t>
  </si>
  <si>
    <t>name = TAL.Large.Spherical.Tank.Utility</t>
  </si>
  <si>
    <t>name = TAL.Large.Spherical.Tank.V2.Utility</t>
  </si>
  <si>
    <t>name = CBM-A-XS</t>
  </si>
  <si>
    <t>name = CBM-P-XS</t>
  </si>
  <si>
    <t>name = Kosmos.Salyut.1.5.Propulsion.Unit</t>
  </si>
  <si>
    <t>name = Kosmos.Balka.1.Tunnel</t>
  </si>
  <si>
    <t>name = Kosmos.Balka.1.Skeleton</t>
  </si>
  <si>
    <t>name = Kosmos.Berthing.Node.Hexaway</t>
  </si>
  <si>
    <t>name = Kosmos.Berthing.Node.Single.Side</t>
  </si>
  <si>
    <t>name = Kosmos.Salyut.1.5-1.Taper</t>
  </si>
  <si>
    <t>name = Kosmos.Salyut.body.1.5</t>
  </si>
  <si>
    <t>name = Kosmos.KCBS</t>
  </si>
  <si>
    <t>name = LLLHatchdoor</t>
  </si>
  <si>
    <t>name = SMP.stationHub</t>
  </si>
  <si>
    <t>name = TD.cargodockingPort2</t>
  </si>
  <si>
    <t>name = TD.DockingExtender.Small</t>
  </si>
  <si>
    <t>name = B9.Structure.R0.Railing</t>
  </si>
  <si>
    <t>name = B9.Structure.R1.Railing</t>
  </si>
  <si>
    <t>name = B9.Structure.R2.Railing</t>
  </si>
  <si>
    <t>name = B9.Structure.P1.Surface.Half</t>
  </si>
  <si>
    <t>name = B9.Structure.P2.Surface.Clear</t>
  </si>
  <si>
    <t>name = B9.Structure.P2.Surface.Half</t>
  </si>
  <si>
    <t>name = B9.Structure.P1.Surface</t>
  </si>
  <si>
    <t>name = B9.Structure.P2.Surface</t>
  </si>
  <si>
    <t>name = LLL1x1building</t>
  </si>
  <si>
    <t>name = LLL2x2building</t>
  </si>
  <si>
    <t>name = LLLSquare</t>
  </si>
  <si>
    <t>name = LLLTriangle</t>
  </si>
  <si>
    <t>name = LLLTriangleRightangle</t>
  </si>
  <si>
    <t>name = LLLSquare4</t>
  </si>
  <si>
    <t>name = LLLWeight05t</t>
  </si>
  <si>
    <t>name = LLLWeight01t</t>
  </si>
  <si>
    <t>name = TAL.Cubic.Truss.Mini.0.5m</t>
  </si>
  <si>
    <t>name = TAL.Cubic.Truss.Mini.1.5m</t>
  </si>
  <si>
    <t>name = TAL.Cubic.Truss.Mini.5m</t>
  </si>
  <si>
    <t>name = TAL.Cubic.Truss.Mini.1m</t>
  </si>
  <si>
    <t>name = TAL.Cubic.Truss.Mini.2.5m</t>
  </si>
  <si>
    <t>name = TAL.Cubic.Truss.Mini.Adapter.Large</t>
  </si>
  <si>
    <t>name = TAL.Cubic.Truss.Mini.Adapter.Long</t>
  </si>
  <si>
    <t>name = TAL.Cubic.Truss.Mini.Adapter.Short</t>
  </si>
  <si>
    <t>name = TAL.Cubic.Truss.Mini.Half</t>
  </si>
  <si>
    <t>name = TAL.Cubic.Truss.Mini.Hub</t>
  </si>
  <si>
    <t>name = TAL.Cubic.Truss.1m</t>
  </si>
  <si>
    <t>name = TAL.Cubic.Truss.2m</t>
  </si>
  <si>
    <t>name = TAL.Cubic.Truss.Adapter.Long</t>
  </si>
  <si>
    <t>name = TAL.Cubic.Truss.Adapter.Short</t>
  </si>
  <si>
    <t>name = TAL.Cubic.Truss.Half</t>
  </si>
  <si>
    <t>name = TAL.Cubic.Truss.Hub</t>
  </si>
  <si>
    <t>name = goldenStrut</t>
  </si>
  <si>
    <t>name = B9.Adapter.Y1</t>
  </si>
  <si>
    <t>name = CBM-A-S</t>
  </si>
  <si>
    <t>name = CBM-P-S</t>
  </si>
  <si>
    <t>name = Kosmos.Balka.1.Skeleton.RCS.Storage</t>
  </si>
  <si>
    <t>name = Kosmos.Salyut.2-1.5.Taper</t>
  </si>
  <si>
    <t>name = Kosmos.Salyut.body.2</t>
  </si>
  <si>
    <t>name = Kosmos.APAS.69</t>
  </si>
  <si>
    <t>name = walkwayhub</t>
  </si>
  <si>
    <t>name = Airlockdoors</t>
  </si>
  <si>
    <t>name = LLLCBM</t>
  </si>
  <si>
    <t>name = LLLCBMAnim</t>
  </si>
  <si>
    <t>name = SDHI.ParaDock.1.ClampOTron</t>
  </si>
  <si>
    <t>name = SDHI.ParaDock.2.IACBM</t>
  </si>
  <si>
    <t>name = SMP.dockingPort1</t>
  </si>
  <si>
    <t>name = SMP.dockingPortLateral</t>
  </si>
  <si>
    <t>name = TD.cargodockingPort1</t>
  </si>
  <si>
    <t>name = TD.DockingExtender.Large</t>
  </si>
  <si>
    <t>name = scienceModule</t>
  </si>
  <si>
    <t>name = CBM-A</t>
  </si>
  <si>
    <t>name = CBM-P</t>
  </si>
  <si>
    <t>name = Kosmos.Salyut.3-2.Taper</t>
  </si>
  <si>
    <t>name = Kosmos.Salyut.body.3</t>
  </si>
  <si>
    <t>name = stationHubLarge</t>
  </si>
  <si>
    <t>name = TTC7MK3Dockingport</t>
  </si>
  <si>
    <t>name = AdjustableRailFourth</t>
  </si>
  <si>
    <t>name = dockingwasher.jr</t>
  </si>
  <si>
    <t>name = dockingwasher.freejr</t>
  </si>
  <si>
    <t>name = GantrySmall</t>
  </si>
  <si>
    <t>name = GantrySmallVariant</t>
  </si>
  <si>
    <t>name = IRHingeClosedFourth</t>
  </si>
  <si>
    <t>name = IRHingeOpenFourth</t>
  </si>
  <si>
    <t>name = IRHingeTallFourth</t>
  </si>
  <si>
    <t>name = IRHingeTallFourthND</t>
  </si>
  <si>
    <t>name = IRPistonFourth</t>
  </si>
  <si>
    <t>name = IR.RotatronFourth</t>
  </si>
  <si>
    <t>name = TelescopeFourthA</t>
  </si>
  <si>
    <t>name = TelescopeFourthB</t>
  </si>
  <si>
    <t>name = TelescopeFourthC</t>
  </si>
  <si>
    <t>name = AdjustableRailHalf</t>
  </si>
  <si>
    <t>name = dockingwasher.std</t>
  </si>
  <si>
    <t>name = dockingwasher.free</t>
  </si>
  <si>
    <t>name = Gantry</t>
  </si>
  <si>
    <t>name = GantryVariant</t>
  </si>
  <si>
    <t>name = IRHingeClosedHalf</t>
  </si>
  <si>
    <t>name = IRHingeOpenHalf</t>
  </si>
  <si>
    <t>name = IRHingeTallHalf</t>
  </si>
  <si>
    <t>name = IRHingeTallHalfND</t>
  </si>
  <si>
    <t>name = IRPistonHalf</t>
  </si>
  <si>
    <t>name = IR.RotatronHalf</t>
  </si>
  <si>
    <t>name = TelescopeHalfA</t>
  </si>
  <si>
    <t>name = TelescopeHalfB</t>
  </si>
  <si>
    <t>name = TelescopeHalfC</t>
  </si>
  <si>
    <t>name = AdjustableRail</t>
  </si>
  <si>
    <t>name = dockingwasher.sr</t>
  </si>
  <si>
    <t>name = dockingwasher.freesr</t>
  </si>
  <si>
    <t>name = GantryLarge</t>
  </si>
  <si>
    <t>name = GantryLargeVariant</t>
  </si>
  <si>
    <t>name = IRHingeClosed</t>
  </si>
  <si>
    <t>name = IR.HingeIndustrial</t>
  </si>
  <si>
    <t>name = IRHingeOpen</t>
  </si>
  <si>
    <t>name = IRHingeTall</t>
  </si>
  <si>
    <t>name = IRHingeTallND</t>
  </si>
  <si>
    <t>name = IRPiston</t>
  </si>
  <si>
    <t>name = IR.Rotatron</t>
  </si>
  <si>
    <t>name = IR.RotatronVTOL</t>
  </si>
  <si>
    <t>name = TelescopeFullA</t>
  </si>
  <si>
    <t>name = TelescopeFullB</t>
  </si>
  <si>
    <t>name = TelescopeFullC</t>
  </si>
  <si>
    <t>name = HexCanMetal</t>
  </si>
  <si>
    <t>name = HexCanMetalSmall</t>
  </si>
  <si>
    <t>name = HexCanOre</t>
  </si>
  <si>
    <t>name = HexCanOreSmall</t>
  </si>
  <si>
    <t>name = HexCanRocketParts</t>
  </si>
  <si>
    <t>name = HexCanRocketPartsSmall</t>
  </si>
  <si>
    <t>name = HexCanKethaneSmall</t>
  </si>
  <si>
    <t>name = kethane.tank1mLarge</t>
  </si>
  <si>
    <t>name = kethane.tank1mStandard</t>
  </si>
  <si>
    <t>name = 1x1Keth</t>
  </si>
  <si>
    <t>name = OMD</t>
  </si>
  <si>
    <t>name = kethane.sensor.1m</t>
  </si>
  <si>
    <t>name = HexCanMetalLarge</t>
  </si>
  <si>
    <t>name = HexCanOreLarge</t>
  </si>
  <si>
    <t>name = HexCanRocketPartsLarge</t>
  </si>
  <si>
    <t>name = HexCanLFKethane</t>
  </si>
  <si>
    <t>name = kethane.tank2mLarge</t>
  </si>
  <si>
    <t>name = kethane.tank2mMedium</t>
  </si>
  <si>
    <t>name = kethane.tank2mSmall</t>
  </si>
  <si>
    <t>name = 2x1Keth</t>
  </si>
  <si>
    <t>name = HexCanMetalHuge</t>
  </si>
  <si>
    <t>name = HexCanOreHuge</t>
  </si>
  <si>
    <t>name = HexCanRocketPartsHuge</t>
  </si>
  <si>
    <t>name = metalBin</t>
  </si>
  <si>
    <t>name = oreBin</t>
  </si>
  <si>
    <t>name = kethane.tank2mExtralarge</t>
  </si>
  <si>
    <t>name = LLL2x1kethFuelSphere</t>
  </si>
  <si>
    <t>name = Thermometermt1</t>
  </si>
  <si>
    <t>name = kerbpro</t>
  </si>
  <si>
    <t>name = radiator-10kW</t>
  </si>
  <si>
    <t>name = RadialRadiatorzzz</t>
  </si>
  <si>
    <t>name = PAPBarometer</t>
  </si>
  <si>
    <t>name = AccelerometerFGA</t>
  </si>
  <si>
    <t>name = retinaGravimeter</t>
  </si>
  <si>
    <t>name = radiator-1mw</t>
  </si>
  <si>
    <t>name = circradiatorKT2</t>
  </si>
  <si>
    <t>name = radiator0</t>
  </si>
  <si>
    <t>name = DTMagnetometer</t>
  </si>
  <si>
    <t>name = 3.75.Heatshield</t>
  </si>
  <si>
    <t>name = KAS.CPort1</t>
  </si>
  <si>
    <t>name = KAS.Hook.GrapplingHook</t>
  </si>
  <si>
    <t>name = KAS.Hook.Magnet</t>
  </si>
  <si>
    <t>name = KAS.Winch2</t>
  </si>
  <si>
    <t>name = KAS.Winch3</t>
  </si>
  <si>
    <t>name = KAS.Winch4</t>
  </si>
  <si>
    <t>name = CORE.CSB-406-2</t>
  </si>
  <si>
    <t>name = CORE.CSB-406-2L</t>
  </si>
  <si>
    <t>name = CORE.DCM-4301-2</t>
  </si>
  <si>
    <t>name = CORE.DCM-4401-1</t>
  </si>
  <si>
    <t>name = CORE.IDM-4402-1</t>
  </si>
  <si>
    <t>name = kb-fuel-breaker2</t>
  </si>
  <si>
    <t>name = km.se3</t>
  </si>
  <si>
    <t>name = km-tank-bottom-2</t>
  </si>
  <si>
    <t>name = km-tank-mid-2</t>
  </si>
  <si>
    <t>name = km-tank-mid-small-2</t>
  </si>
  <si>
    <t>name = km-tank-top-2</t>
  </si>
  <si>
    <t>name = TD.EngineBuranOMS</t>
  </si>
  <si>
    <t>name = CORE.CSB-209-1</t>
  </si>
  <si>
    <t>name = CORE.CSB-209-1L</t>
  </si>
  <si>
    <t>name = bb1</t>
  </si>
  <si>
    <t>name = km.bb2</t>
  </si>
  <si>
    <t>name = kb-fuel-breaker3</t>
  </si>
  <si>
    <t>name = km-tank-bottom-3</t>
  </si>
  <si>
    <t>name = km-tank-mid-3</t>
  </si>
  <si>
    <t>name = km-tank-mid-small-3</t>
  </si>
  <si>
    <t>name = km-tank-top-3</t>
  </si>
  <si>
    <t>name = TD.BlizzardEngine</t>
  </si>
  <si>
    <t>name = TD.BlizzardEngineMount</t>
  </si>
  <si>
    <t>name = TD.JupiterEngine</t>
  </si>
  <si>
    <t>name = TD.JupiterEngineMount</t>
  </si>
  <si>
    <t>name = TD.ZenithBooster</t>
  </si>
  <si>
    <t>name = TD.ZenithBoosterRadial</t>
  </si>
  <si>
    <t>name = TD.JupiterAdapt</t>
  </si>
  <si>
    <t>name = TD.JupiterNose</t>
  </si>
  <si>
    <t>name = TD.JupiterUpperSeg</t>
  </si>
  <si>
    <t>name = TD.JupiterTankHalf</t>
  </si>
  <si>
    <t>name = TD.JupiterTank</t>
  </si>
  <si>
    <t>name = TD.JupiterTankBase</t>
  </si>
  <si>
    <t>name = CORE.CSB-412-2</t>
  </si>
  <si>
    <t>name = CORE.CSB-412-2L</t>
  </si>
  <si>
    <t>name = TD.JupiterSSME</t>
  </si>
  <si>
    <t>pos = -1156,1369.833,-1</t>
  </si>
  <si>
    <t>name = CORE.CSB-204-1</t>
  </si>
  <si>
    <t>name = CORE.CSB-204-1L</t>
  </si>
  <si>
    <t>name = CORE.DCM-2201-2</t>
  </si>
  <si>
    <t>name = CORE.DCM-2301-2</t>
  </si>
  <si>
    <t>name = CORE.IDM-2202-2</t>
  </si>
  <si>
    <t>name = Engineer7500</t>
  </si>
  <si>
    <t>name = EngineerChipFlight</t>
  </si>
  <si>
    <t>name = double-oms</t>
  </si>
  <si>
    <t>name = kb-fuel-breaker15</t>
  </si>
  <si>
    <t>name = oms</t>
  </si>
  <si>
    <t>name = km.se0</t>
  </si>
  <si>
    <t>name = se2</t>
  </si>
  <si>
    <t>name = km-tank-bottom-15</t>
  </si>
  <si>
    <t>name = km-tank-mid-15</t>
  </si>
  <si>
    <t>name = km-tank-mid-small-15</t>
  </si>
  <si>
    <t>name = km-tank-top-15</t>
  </si>
  <si>
    <t>name = protractor.plain</t>
  </si>
  <si>
    <t>name = protractor.tape</t>
  </si>
  <si>
    <t>pos = -1183.833,1147.167,-1</t>
  </si>
  <si>
    <t>name = decoupler.ftr.2M</t>
  </si>
  <si>
    <t>name = decoupler.ftr</t>
  </si>
  <si>
    <t>name = KM.FuelController.OFF</t>
  </si>
  <si>
    <t>name = KM.FuelController.ON</t>
  </si>
  <si>
    <t>name = Kosmos.VA.RRV.Escape.Unit</t>
  </si>
  <si>
    <t>name = KW2mDecoupler</t>
  </si>
  <si>
    <t>name = 2x2decoupler2</t>
  </si>
  <si>
    <t>name = NP.decoupler.stack.25m.Mini</t>
  </si>
  <si>
    <t>name = TD.BoosterSep</t>
  </si>
  <si>
    <t>name = TD.BoosterSep1</t>
  </si>
  <si>
    <t>name = Dishmccomu</t>
  </si>
  <si>
    <t>name = Dishomega2g</t>
  </si>
  <si>
    <t>name = LLLRotDish2-5</t>
  </si>
  <si>
    <t>name = RTGigaDish1</t>
  </si>
  <si>
    <t>name = RTGigaDish2</t>
  </si>
  <si>
    <t>name = RTLongDish1</t>
  </si>
  <si>
    <t>name = RTLongDish2</t>
  </si>
  <si>
    <t>name = strutConnectorHeavy</t>
  </si>
  <si>
    <t>name = strutConnectorMedium</t>
  </si>
  <si>
    <t>name = NP.zmisc.Heavierstrut</t>
  </si>
  <si>
    <t>name = stretchyTank4m</t>
  </si>
  <si>
    <t>name = stretchyTankSuper</t>
  </si>
  <si>
    <t>name = LLLBuggyNoAxles</t>
  </si>
  <si>
    <t>name = wheelMedLLL</t>
  </si>
  <si>
    <t>name = 4x2WhHousing</t>
  </si>
  <si>
    <t>name = 2x1TrkHousing1</t>
  </si>
  <si>
    <t>name = 2x1TrkHousing2</t>
  </si>
  <si>
    <t>name = roverWheel1Turbo</t>
  </si>
  <si>
    <t>name = Telescope</t>
  </si>
  <si>
    <t>name = radiator-50kW</t>
  </si>
  <si>
    <t>name = circradiatorKT</t>
  </si>
  <si>
    <t>name = B9.Aero.Wing.HW21</t>
  </si>
  <si>
    <t>name = B9.Aero.Wing.SH.A35.4m</t>
  </si>
  <si>
    <t>name = B9.Aero.Wing.SH.A45.4m</t>
  </si>
  <si>
    <t>name = B9.Aero.Wing.SH.S.2m</t>
  </si>
  <si>
    <t>name = B9.Aero.Wing.SH.S.4m</t>
  </si>
  <si>
    <t>name = B9.Aero.Wing.SW.Wingtip.4x7m</t>
  </si>
  <si>
    <t>name = Proceduralwing2</t>
  </si>
  <si>
    <t>name = ProceduralwingBac9</t>
  </si>
  <si>
    <t>name = sweptWing5</t>
  </si>
  <si>
    <t>name = sweptWing6</t>
  </si>
  <si>
    <t>name = HexCanRTGLarge</t>
  </si>
  <si>
    <t>name = kethane.generator</t>
  </si>
  <si>
    <t>name = LLLGenerator</t>
  </si>
  <si>
    <t>name = Brayton3</t>
  </si>
  <si>
    <t>name = B9.Aero.HL.Adapter.MK4</t>
  </si>
  <si>
    <t>name = DeathStarBattery</t>
  </si>
  <si>
    <t>name = TTmk4-3FuselageAdapter</t>
  </si>
  <si>
    <t>name = TTmk4Cargoretainer</t>
  </si>
  <si>
    <t>name = TTMK4engine</t>
  </si>
  <si>
    <t>name = mk4FrontFuselageDoor</t>
  </si>
  <si>
    <t>name = TTmk4Fuselage</t>
  </si>
  <si>
    <t>name = mk4FuselageDoor</t>
  </si>
  <si>
    <t>name = CORE.DCM-4501-2</t>
  </si>
  <si>
    <t>name = CORE.PFC-504-1.fairing</t>
  </si>
  <si>
    <t>name = CORE.PFH-502-2.fairing</t>
  </si>
  <si>
    <t>name = CORE.PFH-503-2.fairing</t>
  </si>
  <si>
    <t>name = KzProcFairingBase5</t>
  </si>
  <si>
    <t>name = KzProcFairingBaseRing5</t>
  </si>
  <si>
    <t>name = KW3mengineGriffonXX</t>
  </si>
  <si>
    <t>name = KW3mtankL4</t>
  </si>
  <si>
    <t>name = KW3mtankL4ALT</t>
  </si>
  <si>
    <t>name = KW3Sidetank</t>
  </si>
  <si>
    <t>name = hydrogenTankLargeinline</t>
  </si>
  <si>
    <t>name = NP.interstage.375m.5m.SAS</t>
  </si>
  <si>
    <t>name = NP.interstage.375m.5m.tank</t>
  </si>
  <si>
    <t>name = NP.interstage.5m.375m.plate</t>
  </si>
  <si>
    <t>name = NP.decoupler.stack.5m</t>
  </si>
  <si>
    <t>name = NP.lfe.5m.Bearcat5x</t>
  </si>
  <si>
    <t>name = NP.lfe.5m.TheMatriarch</t>
  </si>
  <si>
    <t>name = NP.fairings.5m.Nose</t>
  </si>
  <si>
    <t>name = NP.fairings5m.NoseCone</t>
  </si>
  <si>
    <t>name = NP.fairings.5m.Wall</t>
  </si>
  <si>
    <t>name = NP.fairings.5m.Wallshort</t>
  </si>
  <si>
    <t>name = NP.fairings.5m.plate</t>
  </si>
  <si>
    <t>name = NP.lft.500m.12m</t>
  </si>
  <si>
    <t>name = NP.lft.5.0m.3m</t>
  </si>
  <si>
    <t>name = NP.lft.5.0m.6m</t>
  </si>
  <si>
    <t>name = NP.sas.500m</t>
  </si>
  <si>
    <t>name = thunder128</t>
  </si>
  <si>
    <t>name = thunder64</t>
  </si>
  <si>
    <t>name = B9.Aero.Wing.SW.Winglet.2-3x1-6m</t>
  </si>
  <si>
    <t>name = wingFin</t>
  </si>
  <si>
    <t>name = LargesweptWing</t>
  </si>
  <si>
    <t>name = sweptWing2</t>
  </si>
  <si>
    <t>name = tailfin2</t>
  </si>
  <si>
    <t>name = B9.Cockpit.MK2.Nosecone.Science</t>
  </si>
  <si>
    <t>name = B9.Control.ASAS</t>
  </si>
  <si>
    <t>name = LLLCircuit</t>
  </si>
  <si>
    <t>name = explonpod</t>
  </si>
  <si>
    <t>name = UAEcubplate</t>
  </si>
  <si>
    <t>name = basef1sond</t>
  </si>
  <si>
    <t>name = B9.Cockpit.D25</t>
  </si>
  <si>
    <t>name = B9.Cockpit.MK1.Control.ACU</t>
  </si>
  <si>
    <t>name = CORE.SMRT-04</t>
  </si>
  <si>
    <t>name = HexProbe</t>
  </si>
  <si>
    <t>name = 4x2Probe</t>
  </si>
  <si>
    <t>name = BERTY</t>
  </si>
  <si>
    <t>name = BERTYJEB</t>
  </si>
  <si>
    <t>name = BERTY3</t>
  </si>
  <si>
    <t>name = NP.Capsule.Unmanned</t>
  </si>
  <si>
    <t>name = TD.ShuttleNoseUnitMJ</t>
  </si>
  <si>
    <t>name = TD.ShuttleNoseUnitSmallMJ</t>
  </si>
  <si>
    <t>name = DA BallShark</t>
  </si>
  <si>
    <t>name = computerCore</t>
  </si>
  <si>
    <t>name = B9.Utility.Light.A8.White</t>
  </si>
  <si>
    <t>name = KWRadBattLargeS</t>
  </si>
  <si>
    <t>name = LLLBatRad</t>
  </si>
  <si>
    <t>name = LLLGeneratorSmall</t>
  </si>
  <si>
    <t>name = LLLTurbine</t>
  </si>
  <si>
    <t>name = capacitorRadial02</t>
  </si>
  <si>
    <t>name = RLA.CSRG</t>
  </si>
  <si>
    <t>name = Brayton1</t>
  </si>
  <si>
    <t>name = tinyBrayton</t>
  </si>
  <si>
    <t>name = microwaveThermalEnergyReceiverM</t>
  </si>
  <si>
    <t>name = HexCanXenon</t>
  </si>
  <si>
    <t>name = IP-15 Radial Ion Engine</t>
  </si>
  <si>
    <t>name = X30 Xenon Radial Tank</t>
  </si>
  <si>
    <t>name = RLA.arcjet.micro</t>
  </si>
  <si>
    <t>name = RLA.ion.micro.r</t>
  </si>
  <si>
    <t>name = RLA.resistojet.micro.r</t>
  </si>
  <si>
    <t>name = RLA.xenonsmall2</t>
  </si>
  <si>
    <t>name = B9.Aero.Intake.DSI</t>
  </si>
  <si>
    <t>name = B9.Cockpit.MK5</t>
  </si>
  <si>
    <t>name = B9.Cockpit.S2</t>
  </si>
  <si>
    <t>name = B9.Cockpit.S2.Adapter</t>
  </si>
  <si>
    <t>name = B9.Cockpit.S2.Body.Fuel</t>
  </si>
  <si>
    <t>name = B9.Cockpit.S2.Body</t>
  </si>
  <si>
    <t>name = B9.Cockpit.S2.Body.Cargo.2m</t>
  </si>
  <si>
    <t>name = B9.Cockpit.S2.Body.Crew</t>
  </si>
  <si>
    <t>name = B9.Cockpit.S2.Body.Tail</t>
  </si>
  <si>
    <t>name = B9.Cockpit.S2.Body.RCS</t>
  </si>
  <si>
    <t>name = B9.Cockpit.S2.BodyLarge.Back</t>
  </si>
  <si>
    <t>name = B9.Cockpit.S2.BodyLarge.Back.EngineMount2</t>
  </si>
  <si>
    <t>name = B9.Cockpit.S2.BodyLarge.Cargo.2m</t>
  </si>
  <si>
    <t>name = B9.Cockpit.S2.BodyLarge.Front2</t>
  </si>
  <si>
    <t>name = B9.Engine.Jet.Turbojet</t>
  </si>
  <si>
    <t>name = B9.Engine.SABRE.S.Body</t>
  </si>
  <si>
    <t>name = B9.Engine.SABRE.Intake.S</t>
  </si>
  <si>
    <t>name = B9.Engine.SABRE.S</t>
  </si>
  <si>
    <t>name = B9.Engine.VA1</t>
  </si>
  <si>
    <t>name = B9.Engine.VA1.Intake</t>
  </si>
  <si>
    <t>name = Hex.ShockWedge</t>
  </si>
  <si>
    <t>name = HL.AirshipEnvelope.Cirrus</t>
  </si>
  <si>
    <t>name = HL.AirshipEnvelope.Cirrus.Real</t>
  </si>
  <si>
    <t>name = TD.EngineBearcubJet</t>
  </si>
  <si>
    <t>name = TD.EngineMountRadial</t>
  </si>
  <si>
    <t>name = 2x1Truckbed</t>
  </si>
  <si>
    <t>name = 2x1Cargobed</t>
  </si>
  <si>
    <t>name = 2x1WhHousing</t>
  </si>
  <si>
    <t>name = LLLBuggy</t>
  </si>
  <si>
    <t>name = B9.Adapter.LM3</t>
  </si>
  <si>
    <t>name = B9.Adapter.SM3</t>
  </si>
  <si>
    <t>name = decoupler.ftr.4m</t>
  </si>
  <si>
    <t>name = Munox Jumbo Cap Connector</t>
  </si>
  <si>
    <t>name = KWadapter3x2</t>
  </si>
  <si>
    <t>name = KW3mDecoupler</t>
  </si>
  <si>
    <t>name = KW3mDecouplerShroud</t>
  </si>
  <si>
    <t>name = KWFlatadapter3x1</t>
  </si>
  <si>
    <t>name = KWFlatadapter3x2</t>
  </si>
  <si>
    <t>name = KWFuelAdapter3x1</t>
  </si>
  <si>
    <t>name = KWFuelAdapter3x1S</t>
  </si>
  <si>
    <t>name = KWFuelAdapter3x2</t>
  </si>
  <si>
    <t>name = KWFuelAdapter3x2S</t>
  </si>
  <si>
    <t>name = MkVHogLarge</t>
  </si>
  <si>
    <t>name = MKVII4x2Cockpit</t>
  </si>
  <si>
    <t>name = NP.couplerp.375m.5x125m.Plate</t>
  </si>
  <si>
    <t>name = NP.couplerp.375m.5x125m.Plate.slim</t>
  </si>
  <si>
    <t>name = NP.couplerp.375m.7x125m.Plate</t>
  </si>
  <si>
    <t>name = NP.interstage.25m.375m.tank</t>
  </si>
  <si>
    <t>name = NP.interstage.375m.25m.plate</t>
  </si>
  <si>
    <t>name = NP.decoupler.stack.375m</t>
  </si>
  <si>
    <t>name = NP.fairings.3125m.375m.adapter</t>
  </si>
  <si>
    <t>name = couplerQuadL</t>
  </si>
  <si>
    <t>name = thunderBiQuatro</t>
  </si>
  <si>
    <t>name = thunderRockoAdapter</t>
  </si>
  <si>
    <t>name = stretchyTank2m</t>
  </si>
  <si>
    <t>name = B9.Aero.Wing.ControlSurface.SE.4m</t>
  </si>
  <si>
    <t>name = B9.Aero.Wing.ControlSurface.SH.4m</t>
  </si>
  <si>
    <t>name = B9.Aero.Wing.ControlSurface.T.4m</t>
  </si>
  <si>
    <t>name = B9.Aero.Wing.SW.Canard.6x5m</t>
  </si>
  <si>
    <t>name = B9.Aero.Wing.SW.Winglet.6x5m</t>
  </si>
  <si>
    <t>name = B9.Cockpit.S2.Control.SAS</t>
  </si>
  <si>
    <t>name = cl.large.sasModule</t>
  </si>
  <si>
    <t>name = NP.zmisc.heavywinglet</t>
  </si>
  <si>
    <t>name = winglet3-2</t>
  </si>
  <si>
    <t>name = investpod</t>
  </si>
  <si>
    <t>name = Maxurpod</t>
  </si>
  <si>
    <t>name = neptuno</t>
  </si>
  <si>
    <t>name = novapod</t>
  </si>
  <si>
    <t>name = sondex2pod</t>
  </si>
  <si>
    <t>name = torpod</t>
  </si>
  <si>
    <t>name = baseinstrul8</t>
  </si>
  <si>
    <t>name = CORE.SMRT-02</t>
  </si>
  <si>
    <t>name = HexProbeSmall</t>
  </si>
  <si>
    <t>name = Pictozoom 2000</t>
  </si>
  <si>
    <t>name = 2x1Probe</t>
  </si>
  <si>
    <t>pos = -849.8334,1564.667,-1</t>
  </si>
  <si>
    <t>name = B9.Aero.Intake.CLR</t>
  </si>
  <si>
    <t>name = B9.Aero.T2.Tail</t>
  </si>
  <si>
    <t>name = B9.Cockpit.MK1.Body.Fuel.2m</t>
  </si>
  <si>
    <t>name = B9.Cockpit.MK1.Control.SAS</t>
  </si>
  <si>
    <t>name = B9.Cockpit.MK1.Tail</t>
  </si>
  <si>
    <t>name = B9.Engine.Jet.Pod.Small</t>
  </si>
  <si>
    <t>name = B9.Engine.Jet.Pod.Small.PylonR</t>
  </si>
  <si>
    <t>name = B9.Engine.Jet.Pod.Small.PylonS</t>
  </si>
  <si>
    <t>name = HL.AirshipEnvelope.Octo</t>
  </si>
  <si>
    <t>name = kethane.turbine</t>
  </si>
  <si>
    <t>name = km.flameout.checker.AG8</t>
  </si>
  <si>
    <t>name = LLLIntake</t>
  </si>
  <si>
    <t>name = EmberCockpit</t>
  </si>
  <si>
    <t>name = 2x1RADJETENG</t>
  </si>
  <si>
    <t>name = 2x1Jetfuel</t>
  </si>
  <si>
    <t>name = LLLExtractFan</t>
  </si>
  <si>
    <t>name = avionicsNoseConeB</t>
  </si>
  <si>
    <t>name = RLA.radialjet</t>
  </si>
  <si>
    <t>name = SMP.mk2RocketFuselage</t>
  </si>
  <si>
    <t>name = SMP.mk2RocketSpacePlaneAdapter</t>
  </si>
  <si>
    <t>name = SMP.nacelleBody</t>
  </si>
  <si>
    <t>name = SMP.radialEngineBody</t>
  </si>
  <si>
    <t>name = VNG.XE.EjectionModule</t>
  </si>
  <si>
    <t>name = ISA.GPS</t>
  </si>
  <si>
    <t>name = LLLMicrochip</t>
  </si>
  <si>
    <t>name = RTShortAntenna1</t>
  </si>
  <si>
    <t>name = radr</t>
  </si>
  <si>
    <t>name = B9.Utility.Light.A4.White</t>
  </si>
  <si>
    <t>name = HexCanRTGSmall</t>
  </si>
  <si>
    <t>name = MMI Battery</t>
  </si>
  <si>
    <t>name = capacitorInlineMini</t>
  </si>
  <si>
    <t>name = microwaveReceiver</t>
  </si>
  <si>
    <t>name = microwaveThermalEnergyReceiverS</t>
  </si>
  <si>
    <t>name = microwaveTransmitter</t>
  </si>
  <si>
    <t>name = B9.Aero.Intake.Mount</t>
  </si>
  <si>
    <t>name = B9.Aero.Intake.RBM</t>
  </si>
  <si>
    <t>name = B9.Engine.Jet.Pod.Medium</t>
  </si>
  <si>
    <t>name = B9.Engine.Jet.Pod.Medium.PylonR</t>
  </si>
  <si>
    <t>name = B9.Engine.Jet.Pod.Medium.PylonS</t>
  </si>
  <si>
    <t>name = HL.AirshipEnvelopeHecto</t>
  </si>
  <si>
    <t>name = LLLIntakeSmall</t>
  </si>
  <si>
    <t>name = squareAir</t>
  </si>
  <si>
    <t>name = intakesuperRam</t>
  </si>
  <si>
    <t>name = smallHardpointHeavy</t>
  </si>
  <si>
    <t>name = TTC7MK3EMSMmodule</t>
  </si>
  <si>
    <t>name = TV.RamJet.Engine</t>
  </si>
  <si>
    <t>name = ThermalTurbojet</t>
  </si>
  <si>
    <t>name = atmosphericScoop2</t>
  </si>
  <si>
    <t>name = warpAtmIntake2</t>
  </si>
  <si>
    <t>name = KW2mengineGriffonG8D</t>
  </si>
  <si>
    <t>name = KW3mengineTitanT1</t>
  </si>
  <si>
    <t>name = KW3mtankL2</t>
  </si>
  <si>
    <t>name = NP.lfe.375m.Bearcat3x</t>
  </si>
  <si>
    <t>name = NP.lfe.375m.EnergiaQuad</t>
  </si>
  <si>
    <t>name = NP.lft.375m.9m</t>
  </si>
  <si>
    <t>name = fueltankRockoXtall</t>
  </si>
  <si>
    <t>name = TD.BlizzardEngine4x</t>
  </si>
  <si>
    <t>name = 375PureLiquidTank</t>
  </si>
  <si>
    <t>name = HexCanXenonSmall</t>
  </si>
  <si>
    <t>name = RLA.xenonsmall</t>
  </si>
  <si>
    <t>name = HOME.modul.powerplant</t>
  </si>
  <si>
    <t>name = cl.large.nuclearEngine</t>
  </si>
  <si>
    <t>name = 1x1NucENG</t>
  </si>
  <si>
    <t>name = nuclearcontainer125</t>
  </si>
  <si>
    <t>name = NuclearReactor125</t>
  </si>
  <si>
    <t>name = HexCanThoriumFl4</t>
  </si>
  <si>
    <t>name = HexCanUraniumFl6</t>
  </si>
  <si>
    <t>name = LLLTruckcab</t>
  </si>
  <si>
    <t>name = LLLTruckcabTwin</t>
  </si>
  <si>
    <t>name = LLLBuggyMini</t>
  </si>
  <si>
    <t>name = LLLSkid</t>
  </si>
  <si>
    <t>name = KzInterstageAdapter</t>
  </si>
  <si>
    <t>name = KzProcFairingFuselage1</t>
  </si>
  <si>
    <t>name = KzProcFairingFuselage2</t>
  </si>
  <si>
    <t>name = KzProcFairingSide1</t>
  </si>
  <si>
    <t>name = KzProcFairingSide2</t>
  </si>
  <si>
    <t>name = Kosmos.URM.Fairing.Conic.S</t>
  </si>
  <si>
    <t>name = Kosmos.URM.Fairing.Conic.T</t>
  </si>
  <si>
    <t>name = Kosmos.URM.Fairing.Parabolic.S</t>
  </si>
  <si>
    <t>name = Kosmos.URM.Fairing.Parabolic.T</t>
  </si>
  <si>
    <t>name = Kosmos.URM.Fairing.Conic.S.BLK</t>
  </si>
  <si>
    <t>name = Kosmos.URM.Fairing.Conic.T.BLK</t>
  </si>
  <si>
    <t>name = Kosmos.URM.Fairing.Parabolic.S.BLK</t>
  </si>
  <si>
    <t>name = Kosmos.URM.Fairing.Parabolic.T.BLK</t>
  </si>
  <si>
    <t>pos = -682.8334,1759.5,-1</t>
  </si>
  <si>
    <t>name = B9.Aero.Wing.SH.A65.2m</t>
  </si>
  <si>
    <t>name = B9.Aero.Wing.SH.S.1m</t>
  </si>
  <si>
    <t>name = B9.Aero.Wing.SW.Winglet.3x2-2m</t>
  </si>
  <si>
    <t>name = B9.Aero.Wing.SW.Wingtip.2x7m</t>
  </si>
  <si>
    <t>name = LLLWing1aR</t>
  </si>
  <si>
    <t>name = LLLWing1bL</t>
  </si>
  <si>
    <t>name = LLLwingtest</t>
  </si>
  <si>
    <t>name = LLLwingtest2</t>
  </si>
  <si>
    <t>name = longWing</t>
  </si>
  <si>
    <t>name = sweptWing3</t>
  </si>
  <si>
    <t>name = sweptWing4</t>
  </si>
  <si>
    <t>name = tailfin3</t>
  </si>
  <si>
    <t>name = CBM-A-L</t>
  </si>
  <si>
    <t>name = CBM-P-L</t>
  </si>
  <si>
    <t>name = Munox</t>
  </si>
  <si>
    <t>name = LLLDebrisShieldEND</t>
  </si>
  <si>
    <t>name = LLLDebrisShield</t>
  </si>
  <si>
    <t>name = drydockFloor</t>
  </si>
  <si>
    <t>name = drydockWall</t>
  </si>
  <si>
    <t>name = stretchyTank3m</t>
  </si>
  <si>
    <t>name = godLandingLeg2</t>
  </si>
  <si>
    <t>name = godLandingLeg</t>
  </si>
  <si>
    <t>name = B9.Utility.Landing.Gear.HDG1AL</t>
  </si>
  <si>
    <t>name = B9.Utility.Landing.Gear.HDGTL</t>
  </si>
  <si>
    <t>name = B9.Utility.Landing.Gear.HDG2AL</t>
  </si>
  <si>
    <t>name = B9.Utility.Landing.Gear.HDG2TL</t>
  </si>
  <si>
    <t>name = B9.Utility.Leg.H50</t>
  </si>
  <si>
    <t>name = B9.Utility.Leg.H50P</t>
  </si>
  <si>
    <t>name = HOME2 Heatshield</t>
  </si>
  <si>
    <t>name = HOME.3m.legs</t>
  </si>
  <si>
    <t>name = HOME.modul.Recon</t>
  </si>
  <si>
    <t>name = HOME.3m.parachute</t>
  </si>
  <si>
    <t>name = HOME.3m.pod</t>
  </si>
  <si>
    <t>name = HOME.heatshield</t>
  </si>
  <si>
    <t>name = LLLUnderLeg</t>
  </si>
  <si>
    <t>name = NP.lft.25m.BigLanderTank</t>
  </si>
  <si>
    <t>name = NP.leg.heavyleg</t>
  </si>
  <si>
    <t>name = NP.leg.landerleg</t>
  </si>
  <si>
    <t>name = NP.OdinCapsule</t>
  </si>
  <si>
    <t>name = NP.OdinTeleLeg</t>
  </si>
  <si>
    <t>name = NP.OdinFlightPack</t>
  </si>
  <si>
    <t>name = NP.Odin.Trunk</t>
  </si>
  <si>
    <t>name = NP.ThorAscentPackage</t>
  </si>
  <si>
    <t>name = NP.ThorDescentPackage</t>
  </si>
  <si>
    <t>name = NP.ThorLEMASAS</t>
  </si>
  <si>
    <t>name = NP.ThorLEMdecoupler</t>
  </si>
  <si>
    <t>name = NP.ThorLEMCapsule</t>
  </si>
  <si>
    <t>name = NP.ThorLanderRCS</t>
  </si>
  <si>
    <t>name = NP.ThorLanderRCST</t>
  </si>
  <si>
    <t>name = NP.ThorLanderstrut</t>
  </si>
  <si>
    <t>name = NP.ThorLanderstrut2</t>
  </si>
  <si>
    <t>name = NP.YMASasModule</t>
  </si>
  <si>
    <t>name = SmallGearBay2</t>
  </si>
  <si>
    <t>name = SmallGearBay3</t>
  </si>
  <si>
    <t>name = SmallGearBay4</t>
  </si>
  <si>
    <t>name = TD.Gear.DownLarge</t>
  </si>
  <si>
    <t>name = TD.Gear.UpLarge</t>
  </si>
  <si>
    <t>name = aerocam</t>
  </si>
  <si>
    <t>name = aerocam180</t>
  </si>
  <si>
    <t>pos = -1462.167,1564.667,-1</t>
  </si>
  <si>
    <t>name = adapterrads</t>
  </si>
  <si>
    <t>name = B9.Adapter.SM2</t>
  </si>
  <si>
    <t>name = B9.Structure.SNM.Strut</t>
  </si>
  <si>
    <t>name = B9.Structure.SN.Strut</t>
  </si>
  <si>
    <t>name = decoupler.ftr-3m</t>
  </si>
  <si>
    <t>name = DockingStrut</t>
  </si>
  <si>
    <t>name = Munox Aft Passenger Compartment</t>
  </si>
  <si>
    <t>name = Munox Cap Connector</t>
  </si>
  <si>
    <t>name = Munox Cockpit</t>
  </si>
  <si>
    <t>name = Munox Utility Ring</t>
  </si>
  <si>
    <t>name = KAS.Strut1</t>
  </si>
  <si>
    <t>name = KWadapter2x1</t>
  </si>
  <si>
    <t>name = KW2mDecouplerShroud</t>
  </si>
  <si>
    <t>name = KWFlatadapter2x1</t>
  </si>
  <si>
    <t>name = KWFuelAdapter2x1</t>
  </si>
  <si>
    <t>name = KWFuelAdapter2x1S</t>
  </si>
  <si>
    <t>name = MkVHogBridge</t>
  </si>
  <si>
    <t>name = MKVII2x1Cockpit</t>
  </si>
  <si>
    <t>name = LLLBridgetest</t>
  </si>
  <si>
    <t>name = MKVIICockpitLLL</t>
  </si>
  <si>
    <t>name = LLLCirc2a2H</t>
  </si>
  <si>
    <t>name = LLLCirc2a1H</t>
  </si>
  <si>
    <t>name = LLLCirc2b2H</t>
  </si>
  <si>
    <t>name = LLLCirc2b1H</t>
  </si>
  <si>
    <t>name = TAL.Extended.Radial.Mount.Large</t>
  </si>
  <si>
    <t>name = TAL.Flush.Radial.Mount.Large</t>
  </si>
  <si>
    <t>name = adapterLargeTo3</t>
  </si>
  <si>
    <t>name = adapterLargeTo5</t>
  </si>
  <si>
    <t>name = adapterLargeTo7</t>
  </si>
  <si>
    <t>name = adapterLargeTo9</t>
  </si>
  <si>
    <t>name = NP.couplerp.25m.2x125m.Plate</t>
  </si>
  <si>
    <t>name = NP.coupler.25m.RadialClamp</t>
  </si>
  <si>
    <t>name = NP.interstage.125m.25m.tank</t>
  </si>
  <si>
    <t>name = NP.interstage.25m.125m.plate</t>
  </si>
  <si>
    <t>name = NP.decoupler.stack.25m</t>
  </si>
  <si>
    <t>name = NP.decoupler.radial.Strut</t>
  </si>
  <si>
    <t>name = NP.zmisc.Heavystrut</t>
  </si>
  <si>
    <t>name = couplerBiLarge</t>
  </si>
  <si>
    <t>name = couplerTriLateral</t>
  </si>
  <si>
    <t>name = couplerTriStackL</t>
  </si>
  <si>
    <t>name = stretchyTank1m</t>
  </si>
  <si>
    <t>name = TD.Heavystrut</t>
  </si>
  <si>
    <t>name = liquidEnginemogulmp1500</t>
  </si>
  <si>
    <t>name = fuelTank7k</t>
  </si>
  <si>
    <t>name = B9.Adapter.C125</t>
  </si>
  <si>
    <t>name = B9.Cockpit.M27</t>
  </si>
  <si>
    <t>name = KupolaObsModule</t>
  </si>
  <si>
    <t>name = part.URM.1.25.L05</t>
  </si>
  <si>
    <t>name = part.URM.1.25.L07</t>
  </si>
  <si>
    <t>name = part.URM.1.25.L09</t>
  </si>
  <si>
    <t>name = cl.large.observationModule</t>
  </si>
  <si>
    <t>name = cl.large.tripleFuelTank</t>
  </si>
  <si>
    <t>name = KW2mengineMaverickV</t>
  </si>
  <si>
    <t>name = KW3mengineWildcarXR</t>
  </si>
  <si>
    <t>name = KW2mtankL2</t>
  </si>
  <si>
    <t>name = KW2mtankL4</t>
  </si>
  <si>
    <t>name = KW3mtankL1</t>
  </si>
  <si>
    <t>name = KW3mtankPancake</t>
  </si>
  <si>
    <t>name = KW3mRCSfuel</t>
  </si>
  <si>
    <t>name = KW2Sidetank</t>
  </si>
  <si>
    <t>name = NP.lfe.25m.4X800Engine</t>
  </si>
  <si>
    <t>name = NP.lfe.25m.BroncoSingle</t>
  </si>
  <si>
    <t>name = NP.lfe.375m.LittleMother</t>
  </si>
  <si>
    <t>name = NP.lft.25m.12m</t>
  </si>
  <si>
    <t>name = NP.lft.25m.6m</t>
  </si>
  <si>
    <t>name = NP.lft.3.75m.2.25m</t>
  </si>
  <si>
    <t>name = NP.lft.25m.4.5m</t>
  </si>
  <si>
    <t>name = NP.rcstank.375m</t>
  </si>
  <si>
    <t>name = FNMethaneEngine</t>
  </si>
  <si>
    <t>name = FNMethaneTank3-2</t>
  </si>
  <si>
    <t>name = 25PureLiquidTank</t>
  </si>
  <si>
    <t>name = B9.Aero.AirBrake.Surface.Large</t>
  </si>
  <si>
    <t>name = B9.Aero.Wing.ControlSurface.SE.2m</t>
  </si>
  <si>
    <t>name = B9.Aero.Wing.ControlSurface.SH.2m</t>
  </si>
  <si>
    <t>name = B9.Aero.Wing.ControlSurface.T.2m</t>
  </si>
  <si>
    <t>name = B9.Aero.Wing.SW.Canard.5x3-5m</t>
  </si>
  <si>
    <t>name = B9.Aero.Wing.SW.Winglet.5x4-5m</t>
  </si>
  <si>
    <t>name = B9.Control.RCS.Port.R1A</t>
  </si>
  <si>
    <t>name = HexCanSASLarge</t>
  </si>
  <si>
    <t>name = KWSASmodule3mHalf</t>
  </si>
  <si>
    <t>name = MkVHog</t>
  </si>
  <si>
    <t>name = MkVIIICatfish</t>
  </si>
  <si>
    <t>name = NP.sas.375m</t>
  </si>
  <si>
    <t>name = wingCanard</t>
  </si>
  <si>
    <t>name = DeltaWide</t>
  </si>
  <si>
    <t>name = R8winglet2</t>
  </si>
  <si>
    <t>name = winglet3-1.5</t>
  </si>
  <si>
    <t>name = saltguia</t>
  </si>
  <si>
    <t>name = B9.Utility.Light.A1.Closed</t>
  </si>
  <si>
    <t>name = B9.Utility.Light.A1.Closed.T</t>
  </si>
  <si>
    <t>name = HexCanSmall</t>
  </si>
  <si>
    <t>name = KWRadBattSmallL</t>
  </si>
  <si>
    <t>name = Docklights</t>
  </si>
  <si>
    <t>name = capcitorRadial01</t>
  </si>
  <si>
    <t>name = RLA.mmrtg</t>
  </si>
  <si>
    <t>name = desacopladorsat1</t>
  </si>
  <si>
    <t>name = desacopladorsat2</t>
  </si>
  <si>
    <t>name = desacopladorsat3</t>
  </si>
  <si>
    <t>name = Separatormultifs</t>
  </si>
  <si>
    <t>name = B9.Adapter.SM1</t>
  </si>
  <si>
    <t>name = PLift</t>
  </si>
  <si>
    <t>name = KzProcFairingBase0.625</t>
  </si>
  <si>
    <t>name = KzProcFairingBaseRing0.625</t>
  </si>
  <si>
    <t>name = kmssh0</t>
  </si>
  <si>
    <t>name = cl.mini.sas</t>
  </si>
  <si>
    <t>name = GantryExtraSmall</t>
  </si>
  <si>
    <t>name = GantryExtraSmallVariant</t>
  </si>
  <si>
    <t>name = repairStation</t>
  </si>
  <si>
    <t>name = TAL.Extended.Radial.Mount.Small</t>
  </si>
  <si>
    <t>name = TAL.Flush.Radial.Mount.Small</t>
  </si>
  <si>
    <t>name = adapterRadialMini</t>
  </si>
  <si>
    <t>name = NP.decoupler.stack.125m.nano</t>
  </si>
  <si>
    <t>name = NP.microNoseCone</t>
  </si>
  <si>
    <t>name = RLA.decoupS</t>
  </si>
  <si>
    <t>name = RLA.radextsmall</t>
  </si>
  <si>
    <t>name = SMP.largeAdapter</t>
  </si>
  <si>
    <t>name = SMP.largeAdapter2</t>
  </si>
  <si>
    <t>name = SMP.radialDecoupler2</t>
  </si>
  <si>
    <t>name = SMP.stackBiCoupler</t>
  </si>
  <si>
    <t>name = SMP.StackDecoupler</t>
  </si>
  <si>
    <t>name = SMP.stackQuadCoupler</t>
  </si>
  <si>
    <t>name = SMP.stackTriCoupler</t>
  </si>
  <si>
    <t>name = circradiatorKT3</t>
  </si>
  <si>
    <t>name = RadialRadiatorzzz2</t>
  </si>
  <si>
    <t>name = escalerar2s</t>
  </si>
  <si>
    <t>name = B9.Structure.L2.Ladder</t>
  </si>
  <si>
    <t>name = B9.Structure.L4.Ladder</t>
  </si>
  <si>
    <t>name = Blimp</t>
  </si>
  <si>
    <t>name = KAS.Container2</t>
  </si>
  <si>
    <t>name = KAS.Pipe1</t>
  </si>
  <si>
    <t>name = KAS.Pylon1</t>
  </si>
  <si>
    <t>name = InfilPod</t>
  </si>
  <si>
    <t>name = LLLCargoBox</t>
  </si>
  <si>
    <t>name = SCANsat.Scanner2</t>
  </si>
  <si>
    <t>name = ms1RCSTank</t>
  </si>
  <si>
    <t>name = rcsThrustermicrosn</t>
  </si>
  <si>
    <t>name = B9.Control.RCS.Tank.MT1</t>
  </si>
  <si>
    <t>name = KW1mRCSfuel</t>
  </si>
  <si>
    <t>name = KWrcsQuad</t>
  </si>
  <si>
    <t>name = KWrcsQuad45</t>
  </si>
  <si>
    <t>name = LLLRCSRadi</t>
  </si>
  <si>
    <t>name = NP.LES.RCS.nanocone</t>
  </si>
  <si>
    <t>name = NP.YMRCSBlockLight</t>
  </si>
  <si>
    <t>name = PWBRCSFuelBalancer</t>
  </si>
  <si>
    <t>name = RCSLongBlock</t>
  </si>
  <si>
    <t>name = RCSTankPancake</t>
  </si>
  <si>
    <t>name = RLA.s.mptank.rad</t>
  </si>
  <si>
    <t>name = RLA.rcs.micro</t>
  </si>
  <si>
    <t>name = RLA.rcs.micro45</t>
  </si>
  <si>
    <t>name = RLA.rcs.linear</t>
  </si>
  <si>
    <t>name = RLA.rcs.2way</t>
  </si>
  <si>
    <t>name = RLA.rcs.5way</t>
  </si>
  <si>
    <t>name = RLA.rcs45</t>
  </si>
  <si>
    <t>name = RLA.rcs45.2way</t>
  </si>
  <si>
    <t>name = SMP.radialRCSTank</t>
  </si>
  <si>
    <t>name = SMP.rcsTankRadialLong</t>
  </si>
  <si>
    <t>name = SMP.RCSBlock</t>
  </si>
  <si>
    <t>name = TV Conformal Tank Short - RCS</t>
  </si>
  <si>
    <t>name = liquidEngineprodulVR2</t>
  </si>
  <si>
    <t>name = fuelTanklunderl</t>
  </si>
  <si>
    <t>name = fuelTanksuperior3</t>
  </si>
  <si>
    <t>name = fuelTanksul</t>
  </si>
  <si>
    <t>name = RCS125ra</t>
  </si>
  <si>
    <t>name = fuelTankmr1</t>
  </si>
  <si>
    <t>name = tank1300cl</t>
  </si>
  <si>
    <t>name = B9.Engine.L2.Atlas</t>
  </si>
  <si>
    <t>name = B9.Engine.VS1</t>
  </si>
  <si>
    <t>name = Kosmos.Angara.RD-275K</t>
  </si>
  <si>
    <t>name = Kosmos.Angara.RD-33NK</t>
  </si>
  <si>
    <t>name = Kosmos.TKS.RCS.Tank</t>
  </si>
  <si>
    <t>name = Kosmos.TKS.RCS.Tank.Radless</t>
  </si>
  <si>
    <t>name = part.URM.1.25.Cowling.NA.3J</t>
  </si>
  <si>
    <t>name = part.URM.1.25.InterStage.NA.1E</t>
  </si>
  <si>
    <t>name = part.URM.1.25.InterStage.NA.2E</t>
  </si>
  <si>
    <t>name = part.URM.1.25.InterStage.NA.3E</t>
  </si>
  <si>
    <t>name = part.URM.1.25.L02</t>
  </si>
  <si>
    <t>name = part.URM.1.25.L03</t>
  </si>
  <si>
    <t>name = part.URM.1.25.L04</t>
  </si>
  <si>
    <t>name = part.URM.1.25.U02</t>
  </si>
  <si>
    <t>name = part.URM.1.25.U03</t>
  </si>
  <si>
    <t>name = part.URM.1.25.U04</t>
  </si>
  <si>
    <t>name = Kosmos.TKS.2-1.Flared.Taper</t>
  </si>
  <si>
    <t>name = Kosmos.TKS.body.2</t>
  </si>
  <si>
    <t>name = cl.large.shortMonoTank</t>
  </si>
  <si>
    <t>name = KW2mengineVestaVR9D</t>
  </si>
  <si>
    <t>name = KW1mtankL4</t>
  </si>
  <si>
    <t>name = KW2mtankL1</t>
  </si>
  <si>
    <t>name = KW2mtankPancake</t>
  </si>
  <si>
    <t>name = KW2mRCSfuel</t>
  </si>
  <si>
    <t>name = KWsrbGlobeX2</t>
  </si>
  <si>
    <t>name = KWsrbGlobeX</t>
  </si>
  <si>
    <t>name = LLLCirc2a2F</t>
  </si>
  <si>
    <t>name = LLLCirc2a1F</t>
  </si>
  <si>
    <t>name = LLLCirc2b2F</t>
  </si>
  <si>
    <t>name = LLLCirc2b1F</t>
  </si>
  <si>
    <t>name = NP.lfe.25m.Orbitalbertha</t>
  </si>
  <si>
    <t>name = NP.lft.125m.6m</t>
  </si>
  <si>
    <t>name = NP.lft.25m.15m</t>
  </si>
  <si>
    <t>name = NP.lft.25m.3m</t>
  </si>
  <si>
    <t>name = NP.LES.EscapeTower.Small</t>
  </si>
  <si>
    <t>name = NP.rcstank.25m</t>
  </si>
  <si>
    <t>name = cupolaWindow</t>
  </si>
  <si>
    <t>name = SDHI.2.5.Mk1-2AeroShroud</t>
  </si>
  <si>
    <t>name = SDHI.2.5.ServiceModule</t>
  </si>
  <si>
    <t>name = SDHI.2.5.ServiceModuleAdapter</t>
  </si>
  <si>
    <t>name = SDHI.2.5.ServiceModuleFairing</t>
  </si>
  <si>
    <t>name = SDHI.Rockomax.LV-909.NoFairing</t>
  </si>
  <si>
    <t>name = expendLandingLeg</t>
  </si>
  <si>
    <t>name = legstrotLandingLeg</t>
  </si>
  <si>
    <t>name = plommsLandingLeg</t>
  </si>
  <si>
    <t>name = B9.Utility.Landing.Gear.HDG1A</t>
  </si>
  <si>
    <t>name = B9.Utility.Landing.Gear.HDG1T</t>
  </si>
  <si>
    <t>name = B9.Utility.Landing.Gear.HDG2A</t>
  </si>
  <si>
    <t>name = B9.Utility.Landing.Gear.HDG2T</t>
  </si>
  <si>
    <t>name = LLLUnderLeg2</t>
  </si>
  <si>
    <t>name = NP.leg.landerpeg</t>
  </si>
  <si>
    <t>name = NP.ThorLanderstrut3</t>
  </si>
  <si>
    <t>name = TD.Gear.Down</t>
  </si>
  <si>
    <t>name = TD.Gear.Up</t>
  </si>
  <si>
    <t>name = escaleralad1</t>
  </si>
  <si>
    <t>name = B9.Structure.L1.Ladder</t>
  </si>
  <si>
    <t>name = HL.AirshipEnvelope.Dodec</t>
  </si>
  <si>
    <t>name = KAS.Container1</t>
  </si>
  <si>
    <t>name = KAS.ContainerBay1</t>
  </si>
  <si>
    <t>name = KAS.CPort2</t>
  </si>
  <si>
    <t>name = KAS.HookSupport</t>
  </si>
  <si>
    <t>name = KAS.Hook.Anchor</t>
  </si>
  <si>
    <t>name = KAS.Winch1</t>
  </si>
  <si>
    <t>name = LLLRailingShort</t>
  </si>
  <si>
    <t>name = cockpitTank</t>
  </si>
  <si>
    <t>name = octoTankSmall</t>
  </si>
  <si>
    <t>name = SCANsat.Scanner</t>
  </si>
  <si>
    <t>name = SCANsat.Scanner32</t>
  </si>
  <si>
    <t>name = SCANsat.Scanner24</t>
  </si>
  <si>
    <t>name = batteryBAEr</t>
  </si>
  <si>
    <t>name = xluzopl</t>
  </si>
  <si>
    <t>name = B9.Utility.Light.A1.White</t>
  </si>
  <si>
    <t>name = B9.Utility.Light.N1.Large.White</t>
  </si>
  <si>
    <t>name = B9.Utility.Light.N1.White</t>
  </si>
  <si>
    <t>name = B9.Utility.Light.N2.Green</t>
  </si>
  <si>
    <t>name = B9.Utility.Light.N2.Red</t>
  </si>
  <si>
    <t>name = Kosmos.Common.LED.Flood.Light</t>
  </si>
  <si>
    <t>name = KWRadBattSmallS</t>
  </si>
  <si>
    <t>pos = -1016.833,1481.167,-1</t>
  </si>
  <si>
    <t>name = Sasdv4</t>
  </si>
  <si>
    <t>name = B9.Aero.AirBrake.Surface</t>
  </si>
  <si>
    <t>name = B9.Aero.Wing.ControlSurface.SE.1m</t>
  </si>
  <si>
    <t>name = B9.Aero.Wing.ControlSurface.SH.1m</t>
  </si>
  <si>
    <t>name = B9.Aero.Wing.ControlSurface.T.1m</t>
  </si>
  <si>
    <t>name = B9.Aero.Wing.SW.Canard.3x2-2m</t>
  </si>
  <si>
    <t>name = B9.Aero.Wing.SW.Winglet.4x2-75m</t>
  </si>
  <si>
    <t>name = HexCanSAS</t>
  </si>
  <si>
    <t>name = KWSASmodule2mHalf</t>
  </si>
  <si>
    <t>name = 2x1SAS</t>
  </si>
  <si>
    <t>name = NP.zmisc.strake</t>
  </si>
  <si>
    <t>name = NP.sas.25m</t>
  </si>
  <si>
    <t>name = RCSairStabilinator</t>
  </si>
  <si>
    <t>name = SDHI.2.5.AvionicsRing</t>
  </si>
  <si>
    <t>name = R8winglet1.5</t>
  </si>
  <si>
    <t>name = CORE.RDM-1</t>
  </si>
  <si>
    <t>name = SideAdapter</t>
  </si>
  <si>
    <t>name = Kosmos.Strut.Connector</t>
  </si>
  <si>
    <t>name = 1x1hullnew</t>
  </si>
  <si>
    <t>name = 1x1xthirdhullnew</t>
  </si>
  <si>
    <t>name = LLLCirc1a2H</t>
  </si>
  <si>
    <t>name = LLLCirc1a1H</t>
  </si>
  <si>
    <t>name = TAL.Extended.Radial.Mount.Medium</t>
  </si>
  <si>
    <t>name = TAL.Flush.Radial.Mount.Medium</t>
  </si>
  <si>
    <t>name = adapterRadialSmall</t>
  </si>
  <si>
    <t>name = NP.coupler.125m.DualCoupler</t>
  </si>
  <si>
    <t>name = NP.coupler.125m.lateral</t>
  </si>
  <si>
    <t>name = NP.coupler.125m.LateralTricoupler</t>
  </si>
  <si>
    <t>name = NP.coupler.125m.QuadCoupler</t>
  </si>
  <si>
    <t>name = RLA.radextmed</t>
  </si>
  <si>
    <t>name = RLA.sm.biadap</t>
  </si>
  <si>
    <t>name = RLA.sm.quadadap</t>
  </si>
  <si>
    <t>name = RLA.sm.triadap</t>
  </si>
  <si>
    <t>name = SMP.adapterLargeSmallBi</t>
  </si>
  <si>
    <t>name = SMP.adapterLargeSmallQuad</t>
  </si>
  <si>
    <t>name = SMP.adapterLargeSmallTri</t>
  </si>
  <si>
    <t>name = advSascr3</t>
  </si>
  <si>
    <t>name = B9.Aero.Wing.SW.Canard.2-3x1-6m</t>
  </si>
  <si>
    <t>name = B9.Aero.Wing.SW.Winglet.3x2-75m</t>
  </si>
  <si>
    <t>name = HexCanASAS</t>
  </si>
  <si>
    <t>name = HexCanSASSmall</t>
  </si>
  <si>
    <t>name = Kosmos.Pravilo.ASAS</t>
  </si>
  <si>
    <t>name = cl.mini.asas</t>
  </si>
  <si>
    <t>name = 2x1ASAS</t>
  </si>
  <si>
    <t>name = 1x1SAS</t>
  </si>
  <si>
    <t>name = NP.zmisc.B5.Fin</t>
  </si>
  <si>
    <t>name = NP.zmisc.wingloadshort</t>
  </si>
  <si>
    <t>name = NP.zmisc.wingloadlong</t>
  </si>
  <si>
    <t>name = NP.sas.125m</t>
  </si>
  <si>
    <t>name = SMP.advSasModule</t>
  </si>
  <si>
    <t>name = strutsoportec1</t>
  </si>
  <si>
    <t>name = LLLCargoBoxLarge</t>
  </si>
  <si>
    <t>name = LLLBuildingdoor</t>
  </si>
  <si>
    <t>name = RLA.radatch</t>
  </si>
  <si>
    <t>name = SMP.trussAdapter</t>
  </si>
  <si>
    <t>name = SMP.trussPiece1x</t>
  </si>
  <si>
    <t>name = SMP.trussPiece3x</t>
  </si>
  <si>
    <t>name = SMP.stackPoint1</t>
  </si>
  <si>
    <t>name = B9.Utility.InfoDrive</t>
  </si>
  <si>
    <t>name = mumech.hullcam</t>
  </si>
  <si>
    <t>name = TAL.Radial.Experiment.Storage.Container</t>
  </si>
  <si>
    <t>name = moduldesspod</t>
  </si>
  <si>
    <t>name = liquidEngineconstelacion</t>
  </si>
  <si>
    <t>name = engineexper05</t>
  </si>
  <si>
    <t>name = liquidEngineorbit2</t>
  </si>
  <si>
    <t>name = VR1vulcan</t>
  </si>
  <si>
    <t>name = RCSTanka5a</t>
  </si>
  <si>
    <t>name = tankMER6</t>
  </si>
  <si>
    <t>name = HOME.radial.engine</t>
  </si>
  <si>
    <t>name = EngineerChip</t>
  </si>
  <si>
    <t>name = Kosmos.Pravilo.Control.Collar</t>
  </si>
  <si>
    <t>name = Kosmos.VA.RRV.Capsule</t>
  </si>
  <si>
    <t>name = Kosmos.VA.RRV.NavComStab</t>
  </si>
  <si>
    <t>name = Kosmos.Angara.RD-0146N2</t>
  </si>
  <si>
    <t>name = Kosmos.Angara.RD-0146</t>
  </si>
  <si>
    <t>name = Kosmos.RD-58SS</t>
  </si>
  <si>
    <t>name = Kosmos.VA.RRV.Propulsion.Unit</t>
  </si>
  <si>
    <t>name = Kosmos.Parom.RCS.Tank</t>
  </si>
  <si>
    <t>name = URM.1.25.Cowling.A.1J</t>
  </si>
  <si>
    <t>name = part.URM.1.25.Cowling.NA.2J</t>
  </si>
  <si>
    <t>name = part.URM.1.25.Cowling.Skirt</t>
  </si>
  <si>
    <t>name = part.URM.1.25.U01</t>
  </si>
  <si>
    <t>name = Kosmos.VA.RRV.LockDown</t>
  </si>
  <si>
    <t>name = Kosmos.VA.RRV.LockDown.Ladderless</t>
  </si>
  <si>
    <t>name = Kosmos.Fuel.Conduit</t>
  </si>
  <si>
    <t>name = Kosmos.VA.RRV.Retro.Unit</t>
  </si>
  <si>
    <t>name = KW1mengineMaverick1D</t>
  </si>
  <si>
    <t>name = KW1mengineWildCatV</t>
  </si>
  <si>
    <t>name = KW2mengineSPS</t>
  </si>
  <si>
    <t>name = KW1mtankL2</t>
  </si>
  <si>
    <t>name = LLLCirc1a2F</t>
  </si>
  <si>
    <t>name = LLLCirc1b2F</t>
  </si>
  <si>
    <t>name = NP.lfe.125m.BearcatSingle</t>
  </si>
  <si>
    <t>name = NP.lfe.125m.berthaminiquad</t>
  </si>
  <si>
    <t>name = NP.lfe.125m.K2XEngine</t>
  </si>
  <si>
    <t>name = NP.lft.125m.15m</t>
  </si>
  <si>
    <t>name = NP.lft.125m.3m</t>
  </si>
  <si>
    <t>name = NP.rcstank.125m</t>
  </si>
  <si>
    <t>name = NP.zmisc.SPFin</t>
  </si>
  <si>
    <t>name = KWsrbGlobeI</t>
  </si>
  <si>
    <t>name = LLLPipeDec</t>
  </si>
  <si>
    <t>name = HL.AirshipEnvelope.Una</t>
  </si>
  <si>
    <t>name = NP.chute.Radialparachute</t>
  </si>
  <si>
    <t>name = VNG.PB.ParachuteBox</t>
  </si>
  <si>
    <t>pos = -1211.667,1008,-1</t>
  </si>
  <si>
    <t>name = galaxvr2</t>
  </si>
  <si>
    <t>name = tankMER1</t>
  </si>
  <si>
    <t>name = tankorb1</t>
  </si>
  <si>
    <t>name = part.URM.1.25.U00</t>
  </si>
  <si>
    <t>name = KW1mengineVestaVR1</t>
  </si>
  <si>
    <t>name = KW1mtankL1</t>
  </si>
  <si>
    <t>name = KW1mtankPancake</t>
  </si>
  <si>
    <t>name = LLLRadEng</t>
  </si>
  <si>
    <t>name = fuelLowerstage</t>
  </si>
  <si>
    <t>name = LLLCirc1a1F</t>
  </si>
  <si>
    <t>name = LLLCirc1b1F</t>
  </si>
  <si>
    <t>name = NP.aux.radialliquidbooster</t>
  </si>
  <si>
    <t>name = NP.aux.radiallargeliquidbooster</t>
  </si>
  <si>
    <t>name = NP.lfe.125m.RMA3</t>
  </si>
  <si>
    <t>name = SMP.engineLargeSkipper</t>
  </si>
  <si>
    <t>name = SMP.liquidEngine1-2</t>
  </si>
  <si>
    <t>name = SMP.fuelTank.long</t>
  </si>
  <si>
    <t>name = orbitaiespod</t>
  </si>
  <si>
    <t>name = NP.Capsule.Bootleg</t>
  </si>
  <si>
    <t>techID = newTech_tiberdyneBoosterProject</t>
  </si>
  <si>
    <t>description = Tiberdyne's Space Shuttle Booster System Project</t>
  </si>
  <si>
    <t>techID = newTech_tiberdyneShuttleProject</t>
  </si>
  <si>
    <t>description = Tiberdyne's Space Shuttle Project.</t>
  </si>
  <si>
    <t>parents = newnode_heavierAerospaceframes</t>
  </si>
  <si>
    <t>techID = newTech_b9S2Project2</t>
  </si>
  <si>
    <t>techID = newTech_b9M2Project</t>
  </si>
  <si>
    <t>parents = newnode_advancedAeroframeVariants</t>
  </si>
  <si>
    <t>techID = newTech_b9HLProject</t>
  </si>
  <si>
    <t>parents = newnode_heavyAeroframeVariants</t>
  </si>
  <si>
    <t>techID = newTech_b9S2Project1</t>
  </si>
  <si>
    <t>parents = newnode_heavierAeroframeVariants</t>
  </si>
  <si>
    <t>name = RC.combo.small</t>
  </si>
  <si>
    <t>name = RC.combo.small.stack</t>
  </si>
  <si>
    <t>name = RC.combo.large</t>
  </si>
  <si>
    <t>name = RC.combo.large.stack</t>
  </si>
  <si>
    <t>name = 3x1hull</t>
  </si>
  <si>
    <t>name = 4x1hull</t>
  </si>
  <si>
    <t>name = 2x1to2x2</t>
  </si>
  <si>
    <t>name = smallerMPD</t>
  </si>
  <si>
    <t>name = km.smart.radio</t>
  </si>
  <si>
    <t>name = hc.navcam</t>
  </si>
  <si>
    <t>name = hc.scicam</t>
  </si>
  <si>
    <t>name = radial.atmospheric.scoop2</t>
  </si>
  <si>
    <t>name = ThermalTurbojet2</t>
  </si>
  <si>
    <t>name = HexCanHe3Large</t>
  </si>
  <si>
    <t>name = hc.booster</t>
  </si>
  <si>
    <t>name = solarpanels-blanket01</t>
  </si>
  <si>
    <t>name = MarkIVBuster</t>
  </si>
  <si>
    <t>name = 2x2hull</t>
  </si>
  <si>
    <t>name = smallerThermalRocketNozzle</t>
  </si>
  <si>
    <t>name = km.se4L</t>
  </si>
  <si>
    <t>name = FNMethaneTank3-1</t>
  </si>
  <si>
    <t>name = LLLCBMThin</t>
  </si>
  <si>
    <t>name = KW3mDockingRing</t>
  </si>
  <si>
    <t>name = ThermalFin</t>
  </si>
  <si>
    <t>name = FNGCMS</t>
  </si>
  <si>
    <t>name = km.smart.alt.low</t>
  </si>
  <si>
    <t>name = km.smart.time</t>
  </si>
  <si>
    <t>name = FNLCMS</t>
  </si>
  <si>
    <t>name = 6x2fueltest</t>
  </si>
  <si>
    <t>name = stretchyTankSuperService</t>
  </si>
  <si>
    <t>name = stretchyTankSuper.MFT.Cryo</t>
  </si>
  <si>
    <t>name = stretchyTankSuper.MFT.BalloonCryo</t>
  </si>
  <si>
    <t>name = stretchyTankSuperBalloon</t>
  </si>
  <si>
    <t>name = stretchyConicTank</t>
  </si>
  <si>
    <t>name = stretchyTank05mReal</t>
  </si>
  <si>
    <t>name = stretchyTank2mReal</t>
  </si>
  <si>
    <t>name = stretchyTank3mReal</t>
  </si>
  <si>
    <t>name = stretchyTank4mReal</t>
  </si>
  <si>
    <t>name = stretchyTankSRB</t>
  </si>
  <si>
    <t>name = stretchyTankSRBUpper</t>
  </si>
  <si>
    <t>name = TacFuelCell</t>
  </si>
  <si>
    <t>name = pCtrlSrf1</t>
  </si>
  <si>
    <t>name = radial.atmospheric.scoop1</t>
  </si>
  <si>
    <t>name = stretchyTank1mReal</t>
  </si>
  <si>
    <t>name = Proceduralwing2EndPiece</t>
  </si>
  <si>
    <t>name = LLLRCS1</t>
  </si>
  <si>
    <t>name = FNAmmoniaTank</t>
  </si>
  <si>
    <t>name = FNLiquidWaterTank</t>
  </si>
  <si>
    <t>name = engineLargeSkipper.125m</t>
  </si>
  <si>
    <t>name = solidBooster1-1Small</t>
  </si>
  <si>
    <t>name = solidBoosterSmall</t>
  </si>
  <si>
    <t>name = hc.launchcam</t>
  </si>
  <si>
    <t>name = liquidEngineMiniRescale</t>
  </si>
  <si>
    <t>name = km.smart.fuel</t>
  </si>
  <si>
    <t>number of nodes</t>
  </si>
  <si>
    <t>Station Science</t>
  </si>
  <si>
    <t>L-Tek</t>
  </si>
  <si>
    <t>Interstellar</t>
  </si>
  <si>
    <t>ScanSat</t>
  </si>
  <si>
    <t>Tarsier</t>
  </si>
  <si>
    <t>Historic Soviet Pack</t>
  </si>
  <si>
    <t>PartName</t>
  </si>
  <si>
    <t>Count</t>
  </si>
  <si>
    <t>Factor</t>
  </si>
  <si>
    <t>skylab</t>
  </si>
  <si>
    <t>scienceLab</t>
  </si>
  <si>
    <t>tarsierSpaceTelescope</t>
  </si>
  <si>
    <t>Kvant.1</t>
  </si>
  <si>
    <t>Paste the text from tree.cfg in the space below.  If text pastes into just one column, you must run 'Text to Columns', only using 'Tab' as the delimiter.  The function of this sheet is to determine the number of parts per node to calculate a more realistic nodal science cost.  Some parts will incure greater costs if they belong to science mods.</t>
  </si>
  <si>
    <t xml:space="preserve"> // Ackander's Vertical TechTree v1.15.45.c</t>
  </si>
  <si>
    <t>name = newnode_veryHeavyFission</t>
  </si>
  <si>
    <t>techID = newTech_veryHeavyFission</t>
  </si>
  <si>
    <t>parents = newnode_heavierFission</t>
  </si>
  <si>
    <t>description = More of Virgil Kerman's beloved rockets, of the solid fuel variety, heavier than evier. He loved them so much, that he tried to stuff them in his pockets. Went to the launch pad, but got his eyes burned in their sockets.</t>
  </si>
  <si>
    <t>description = These storage containers contain noble gas for electric propulsion consumption. They must go on starboard of vehicles, since they are on the right in the technologies tree.</t>
  </si>
  <si>
    <t>parents = newnode_veryLargerElectrics,newnode_materialsInvestigations</t>
  </si>
  <si>
    <t>name = ltby5000</t>
  </si>
  <si>
    <t>description = A great Kerbal was bound to come along one day to invent this contraption.. A special seat and platform from which a Kerbal can sit and ponder the mysterious Kerniverse that surrounds all Kerbal kind. Would be cool if someday someone put wheels on this thing.</t>
  </si>
  <si>
    <t>name = Scoop-O-Matic Jr.</t>
  </si>
  <si>
    <t>description = Some variations and low level advancements in aeroframes developed by high thinking Kerbals. (Copy and paste is a specialty of mine)</t>
  </si>
  <si>
    <t>description = These storage containers contain noble gas for electric propulsion consumption. They must go on port of vehicles, since they are on the left in the technologies tree.</t>
  </si>
  <si>
    <t>description = Simple science technology for simple experiments. The Kerbal's space program really started to heat up after this.</t>
  </si>
  <si>
    <t>description = As the Kerbals came up with more elaborate ways to investigate the Kerniverse, they invented the Barometer sensor. Now the pressure was on to really collect more science to expand their space program.</t>
  </si>
  <si>
    <t>description = With the discovery of the vacuusphere, the Kerbals had to wonder why everything was not sucked up into the dark abyss of space. Maybe these machines could accelerate the Kerbals understanding of the gravity of the situation.</t>
  </si>
  <si>
    <t>name = newnode_b9S2Project1</t>
  </si>
  <si>
    <t>name = newnode_b9HLProject</t>
  </si>
  <si>
    <t>name = newnode_b9M2Project</t>
  </si>
  <si>
    <t>name = newnode_b9S2Project2</t>
  </si>
  <si>
    <t>parents = newnode_b9S2Project1</t>
  </si>
  <si>
    <t>name = newnode_tiberdyneShuttleProject</t>
  </si>
  <si>
    <t>name = newnode_tiberdyneBoosterProject</t>
  </si>
  <si>
    <t>name = newnode_ares1Project</t>
  </si>
  <si>
    <t>name = Ares.2stage.decoupler</t>
  </si>
  <si>
    <t>name = Ares.SRB.Avionic</t>
  </si>
  <si>
    <t>name = Ares12stage</t>
  </si>
  <si>
    <t>name = Ares1.2stage.oxidizertank</t>
  </si>
  <si>
    <t>name = Ares1.J2-X</t>
  </si>
  <si>
    <t>name = Ares1.SRB</t>
  </si>
  <si>
    <t>name = Ares.SRB.Nose.Cone</t>
  </si>
  <si>
    <t>name = newnode_ares5Project</t>
  </si>
  <si>
    <t>parents = newnode_ares1Project</t>
  </si>
  <si>
    <t>name = AresV.2stage.decoupler</t>
  </si>
  <si>
    <t>name = AresV.3stage.fueltank</t>
  </si>
  <si>
    <t>name = AresV.payloadbase</t>
  </si>
  <si>
    <t>name = AresV.payload.shroud</t>
  </si>
  <si>
    <t>name = AresV.2stage</t>
  </si>
  <si>
    <t xml:space="preserve">name = AresV.J2-X.engine </t>
  </si>
  <si>
    <t>name = newnode_orionProject</t>
  </si>
  <si>
    <t>name = newnode_falcon1Project</t>
  </si>
  <si>
    <t>name = LazTekFalconRemoteControl</t>
  </si>
  <si>
    <t>name = newnode_buranProject</t>
  </si>
  <si>
    <t>parents = newnode_heavierAerospaceframes,newnode_energiaProject</t>
  </si>
  <si>
    <t>name = newnode_kliperProject</t>
  </si>
  <si>
    <t>parents = newnode_heavyAeroframeVariants,newnode_buranProject</t>
  </si>
  <si>
    <t>name = newnode_falcon9Project</t>
  </si>
  <si>
    <t>parents = newnode_falcon1Project</t>
  </si>
  <si>
    <t>name = newnode_protonProject</t>
  </si>
  <si>
    <t>parents = newnode_soyuzUProject</t>
  </si>
  <si>
    <t>name = newnode_mirProject</t>
  </si>
  <si>
    <t>cost = 350</t>
  </si>
  <si>
    <t>parents = newnode_heavierOrbitalStructures,newnode_protonProject</t>
  </si>
  <si>
    <t>name = newnode_soyuzProject</t>
  </si>
  <si>
    <t>name = newnode_waylandProjects</t>
  </si>
  <si>
    <t>description = Unlocks access to Wayland designed craft.</t>
  </si>
  <si>
    <t>name = newnode_dragonProject</t>
  </si>
  <si>
    <t>name = newnode_falconHeavyProject</t>
  </si>
  <si>
    <t>parents = newnode_falcon9Project</t>
  </si>
  <si>
    <t>name = newnode_waylandPegasusProject</t>
  </si>
  <si>
    <t>parents = newnode_waylandProjects,newnode_heavierAerospaceframes</t>
  </si>
  <si>
    <t>name = newnode_waylandEagleProject</t>
  </si>
  <si>
    <t>parents = newnode_waylandProjects</t>
  </si>
  <si>
    <t>name = newnode_waylandEGGProject</t>
  </si>
  <si>
    <t>name = newnode_waylandWT51Project</t>
  </si>
  <si>
    <t>parents = newnode_waylandProjects,node7_veryHeavyRocketry</t>
  </si>
  <si>
    <t>name = newnode_waylandMSIProject</t>
  </si>
  <si>
    <t>name = newnode_n1Project</t>
  </si>
  <si>
    <t>parents = newnode_protonProject</t>
  </si>
  <si>
    <t>name = newnode_LRVProject</t>
  </si>
  <si>
    <t>name = newnode_LERProject</t>
  </si>
  <si>
    <t>parents = newnode_LRVProject</t>
  </si>
  <si>
    <t>name = newnode_lunokhodProject</t>
  </si>
  <si>
    <t>name = newnode_LKProject</t>
  </si>
  <si>
    <t>parents = newnode_soyuzLOKProject</t>
  </si>
  <si>
    <t>name = newnode_soyuzTMAProject</t>
  </si>
  <si>
    <t>parents = newnode_soyuzProject</t>
  </si>
  <si>
    <t>name = newnode_soyuzLOKProject</t>
  </si>
  <si>
    <t>parents = newnode_lunokhodProject,newnode_soyuzProject</t>
  </si>
  <si>
    <t>name = newnode_soyuzUProject</t>
  </si>
  <si>
    <t>name = newnode_soyuzProgressProject</t>
  </si>
  <si>
    <t>parents = newnode_soyuzTMAProject,newnode_mirProject</t>
  </si>
  <si>
    <t>name = newnode_altairProject</t>
  </si>
  <si>
    <t>name = newnode_energiaProject</t>
  </si>
  <si>
    <t>name = ltssupplycontainer</t>
  </si>
  <si>
    <t>description = Winged flight technology continues to increase in size and complexity. Specialized wing structures may be available with special modifications...</t>
  </si>
  <si>
    <t>description = The Kerbal people began to wonder about Kerbin's surroundings far above the surface. These tools were developed among an atmosphere of great joy and deep speculation.</t>
  </si>
  <si>
    <t>name = Munox Aft Jumbo Cargo Hold and Passenger Compartme</t>
  </si>
  <si>
    <t>description = Nuclear engines don't burn fuel, they totally annihilate it. We just hope it doesn't begin any conflicts.60ish</t>
  </si>
  <si>
    <t>description = Lightweight and strong! and don't worry, we're sure the glue will dry off in no time. Composites are required to research fairings and nosecones and space plane parts.</t>
  </si>
  <si>
    <t>parents = node4_heavyRocketry,node4_advConstruction</t>
  </si>
  <si>
    <t>description = Precise engineering techniques allow for construction of ever smaller parts including decouplers, couplers, adapters, fairings and various other smaller engineered mechanical devices, all independantly developed from their larger counterparts.</t>
  </si>
  <si>
    <t>description = The great poet-engineer Virgil Kerman once said, "Love conquers all.. that and a bigger rocket."</t>
  </si>
  <si>
    <t>description = We did know about electricity before stumbling upon space flight. The results of starting to investigate the Kerniverse made electric components bigger and more readily available.</t>
  </si>
  <si>
    <t>name = Kerbal Kam</t>
  </si>
  <si>
    <t>description = Advancements in rocketry led the Kerbals to better rocketry. Particularly the introduction of active control in the form of thrust vectoring.</t>
  </si>
  <si>
    <t>description = Accidents involving the early launch tower proved that adding additional structures to the outside of a rocket could actually make it fly straighter.. or just blow it up. Further investigations revealed aerodynamic stability discipline.</t>
  </si>
  <si>
    <t>description = Over time, the shape and form of Kerbal Rocketry began to evolve and grow. Larger rockets meant larger opportunities.</t>
  </si>
  <si>
    <t>Node Name</t>
  </si>
  <si>
    <t>Full of Parts</t>
  </si>
  <si>
    <t>Parts Now</t>
  </si>
  <si>
    <t>v1.15.45.c cost</t>
  </si>
  <si>
    <t>newnode_veryHeavyFission</t>
  </si>
  <si>
    <t>newnode_b9S2Project1</t>
  </si>
  <si>
    <t>newnode_b9HLProject</t>
  </si>
  <si>
    <t>newnode_b9M2Project</t>
  </si>
  <si>
    <t>newnode_b9S2Project2</t>
  </si>
  <si>
    <t>newnode_tiberdyneShuttleProject</t>
  </si>
  <si>
    <t>newnode_tiberdyneBoosterProject</t>
  </si>
  <si>
    <t>Parts in Nodes</t>
  </si>
  <si>
    <t>Node Order</t>
  </si>
  <si>
    <t>Node Position</t>
  </si>
  <si>
    <t>Lines between nodes</t>
  </si>
  <si>
    <t>name = newnode_thorProject</t>
  </si>
  <si>
    <t>techID = newTech_thorProject</t>
  </si>
  <si>
    <t>name = newnode_odinProject</t>
  </si>
  <si>
    <t>techID = newTech_odinProject</t>
  </si>
  <si>
    <t>pos = -1267.333,1815.167,-1</t>
  </si>
  <si>
    <t>pos = -237.5,1843,-1</t>
  </si>
  <si>
    <t>pos = -1016.833,2260.5,-1</t>
  </si>
  <si>
    <t>pos = -376.6667,1676,-1</t>
  </si>
  <si>
    <t>pos = -404.5,1843,-1</t>
  </si>
  <si>
    <t>pos = -460.1667,1843,-1</t>
  </si>
  <si>
    <t>pos = -404.5,1898.667,-1</t>
  </si>
  <si>
    <t>pos = -348.8333,1843,-1</t>
  </si>
  <si>
    <t>pos = -2631.167,1230.667,-1</t>
  </si>
  <si>
    <t>pos = -2631.167,1175,-1</t>
  </si>
  <si>
    <t>pos = -293.1667,1843,-1</t>
  </si>
  <si>
    <t>pos = -989,2177,-1</t>
  </si>
  <si>
    <t>pos = -1128.167,1870.833,-1</t>
  </si>
  <si>
    <t>pos = -571.5,1926.5,-1</t>
  </si>
  <si>
    <t>pos = -432.3333,1759.5,-1</t>
  </si>
  <si>
    <t>pos = -321,1954.333,-1</t>
  </si>
  <si>
    <t>pos = -321,1759.5,-1</t>
  </si>
  <si>
    <t>pos = -1044.667,2177,-1</t>
  </si>
  <si>
    <t>pos = -154,1982.167,-1</t>
  </si>
  <si>
    <t>pos = -154,1926.5,-1</t>
  </si>
  <si>
    <t>pos = -1100.333,2177,-1</t>
  </si>
  <si>
    <t>pos = -1128.167,1815.167,-1</t>
  </si>
  <si>
    <t>pos = -961.1667,2232.667,-1</t>
  </si>
  <si>
    <t>pos = -1100.333,2232.667,-1</t>
  </si>
  <si>
    <t>pos = -1128.167,1982.167,-1</t>
  </si>
  <si>
    <t>pos = -905.5,2010,-1</t>
  </si>
  <si>
    <t>pos = -710.6667,2232.667,-1</t>
  </si>
  <si>
    <t>pos = -794.1667,1731.667,-1</t>
  </si>
  <si>
    <t>pos = -794.1667,2010,-1</t>
  </si>
  <si>
    <t>pos = -766.3334,2232.667,-1</t>
  </si>
  <si>
    <t>pos = -1712.667,1063.667,-1</t>
  </si>
  <si>
    <t>pos = -1712.667,868.8334,-1</t>
  </si>
  <si>
    <t>pos = -1935.333,1509,-1</t>
  </si>
  <si>
    <t>pos = -1935.333,1453.333,-1</t>
  </si>
  <si>
    <t>pos = -1935.333,1397.667,-1</t>
  </si>
  <si>
    <t>pos = -1211.667,1425.5,-1</t>
  </si>
  <si>
    <t>pos = -2130.167,1676,-1</t>
  </si>
  <si>
    <t>pos = -2297.167,1731.667,-1</t>
  </si>
  <si>
    <t>pos = -2631.167,1843,-1</t>
  </si>
  <si>
    <t>pos = -1712.667,1425.5,-1</t>
  </si>
  <si>
    <t>description = Technology the Kerbals must study to be able to procede to nuclear reactors and larger nuclear rocket engines.</t>
  </si>
  <si>
    <t>pos = -2102.333,1759.5,-1</t>
  </si>
  <si>
    <t>pos = -1740.5,1175,-1</t>
  </si>
  <si>
    <t>pos = -1684.833,1175,-1</t>
  </si>
  <si>
    <t>pos = -2074.5,1676,-1</t>
  </si>
  <si>
    <t>Duplicate Parts</t>
  </si>
  <si>
    <t>newnode_thorProject</t>
  </si>
  <si>
    <t>newnode_odinProject</t>
  </si>
  <si>
    <t>cost = 125</t>
  </si>
  <si>
    <t>Paste tree.cfg text Below</t>
  </si>
  <si>
    <t>part count</t>
  </si>
  <si>
    <t>terminal</t>
  </si>
  <si>
    <t>New Cost</t>
  </si>
  <si>
    <t>name = newnode_advOrbitalScience</t>
  </si>
  <si>
    <t>techID = newTech_advOrbitalScience</t>
  </si>
  <si>
    <t>pos = -1657,1926.5,-1</t>
  </si>
  <si>
    <t>title =  Orbital Science Processing</t>
  </si>
  <si>
    <t>parents = newnode_planetaryScienceTechnology,newnode_heavierOrbitalStructures</t>
  </si>
  <si>
    <t>name = spectrometron</t>
  </si>
  <si>
    <t>name = newnode_orbitalScience</t>
  </si>
  <si>
    <t>techID = newTech_orbitalScience</t>
  </si>
  <si>
    <t>pos = -1657,1481.167,-1</t>
  </si>
  <si>
    <t>title =  Orbital Science Investigations</t>
  </si>
  <si>
    <t>parents = newnode_materialsInvestigations,newnode_heavyOrbitalStructures</t>
  </si>
  <si>
    <t>name = stationExper5</t>
  </si>
  <si>
    <t>name = kibbalStorage</t>
  </si>
  <si>
    <t>name = kibbalStorageJr</t>
  </si>
  <si>
    <t>name = StnSciExperiment5</t>
  </si>
  <si>
    <t>name = zoologyBay</t>
  </si>
  <si>
    <t>title =  Very Heavy Fission Power</t>
  </si>
  <si>
    <t>title =  Very Heavy Solid Booster Motors</t>
  </si>
  <si>
    <t>description = The sheer size of these mammoth members, whose innards a great power does slumbers, pushes so high, up to the sky, solid fuel is afire, with nary a bye, or grumbly sigh, 'til fire expire doth rattle and shake not a good Kerbal's courage who feels not a quake.</t>
  </si>
  <si>
    <t>title =  Heavier Solid Rocket Motors</t>
  </si>
  <si>
    <t>title =  Heavy Solid Booster Motors</t>
  </si>
  <si>
    <t>title =  Advanced Solid Booster Motors</t>
  </si>
  <si>
    <t>title =  General Solid Booster Motors</t>
  </si>
  <si>
    <t>description = The primacy of the liquid fuel engine shows as solid boosters become a secondary technology, used for staging events and atmospheric boosting.</t>
  </si>
  <si>
    <t>title =  Logistics Reusability</t>
  </si>
  <si>
    <t>title =  Large Logistics Reusability</t>
  </si>
  <si>
    <t>title =  Large Logistics Containers</t>
  </si>
  <si>
    <t>title =  Logistics Containers</t>
  </si>
  <si>
    <t>title =  Logistics</t>
  </si>
  <si>
    <t>title =  Small Nodial Parachutes</t>
  </si>
  <si>
    <t>title =  Huge Heatshields</t>
  </si>
  <si>
    <t>title =  Large Heatshields</t>
  </si>
  <si>
    <t>title =  Radial parachutes</t>
  </si>
  <si>
    <t>description = Radial parachutes that attach to the sides of spacecraft and aerocraft allowed for more parachutes for said crafts in turn allowing larger crafts to survive the plummet from orbit.</t>
  </si>
  <si>
    <t>title =  Large Nodial Parachutes</t>
  </si>
  <si>
    <t>pos = -1545.667,1954.333,-1</t>
  </si>
  <si>
    <t>title =  Heavier Elemental Structures</t>
  </si>
  <si>
    <t>title =  Heavy Elemental Structures</t>
  </si>
  <si>
    <t>title =  Miniature Avant Garde Rocketry</t>
  </si>
  <si>
    <t>title =  Larger Hybrid Propulsion</t>
  </si>
  <si>
    <t>description = Engines that consume not only liquid fuel and oxidizer, but electrons and xenon gas as well. Provides thrust at high fuel efficiency.</t>
  </si>
  <si>
    <t>title =  Large Hybrid Propulsion</t>
  </si>
  <si>
    <t>title =  Hybrid Propulsion</t>
  </si>
  <si>
    <t>title =  Extra Noble Containers</t>
  </si>
  <si>
    <t>title =  Regular Noble Gas Ion Propulsion</t>
  </si>
  <si>
    <t>title =  Heavier Fission Power</t>
  </si>
  <si>
    <t>title =  Large Hydrogen Propulsion</t>
  </si>
  <si>
    <t>title =  Heatshields</t>
  </si>
  <si>
    <t>title =  Basic Communications</t>
  </si>
  <si>
    <t>title =  Dish Antennas</t>
  </si>
  <si>
    <t>title =  Extrakerestrial Habitation</t>
  </si>
  <si>
    <t>pos = -2074.5,1592.5,-1</t>
  </si>
  <si>
    <t>title =  Intro to Nuclear Physics</t>
  </si>
  <si>
    <t>title =  Logic</t>
  </si>
  <si>
    <t>title =  Materials Investigations</t>
  </si>
  <si>
    <t>name = stationExper2</t>
  </si>
  <si>
    <t>name = cyclotron</t>
  </si>
  <si>
    <t>name = StnSciExperiment2</t>
  </si>
  <si>
    <t>title =  Basic Aeroframe Variants</t>
  </si>
  <si>
    <t>title =  Advanced Aeroframe Variants</t>
  </si>
  <si>
    <t>title =  Heavy Aeroframe Variants</t>
  </si>
  <si>
    <t>title =  Specialized Aeroframe Variants</t>
  </si>
  <si>
    <t>title =  Advanced Hypergolic Systems</t>
  </si>
  <si>
    <t>title =  Aerospaceframes</t>
  </si>
  <si>
    <t>description = After the mating of several research disciplines, the Kerbals envisaged the use of special surfaces that would reduce the expenditures associated with entering the vacuusphere as well as dedicated aeroframes and engines designed specially for atmospheric reentry (check availability)</t>
  </si>
  <si>
    <t>title =  Heavy Aerospaceframes</t>
  </si>
  <si>
    <t>description = After basic aerodynamic research, the Kerbals envisaged the use of special surfaces that would reduce the expenditures associated with entering the vacuusphere. Also, sometimes this level of tech allows for dedicated aeroframes and engines designed specially for atmospheric reentry.</t>
  </si>
  <si>
    <t>title =  Advanced Aerospaceframes</t>
  </si>
  <si>
    <t>title =  Compound Rocketry</t>
  </si>
  <si>
    <t>description = Kerbals progress the science of rocketry when they develop the devices to stage multiple rockets together to increase performance. This stage includes entry level stack and radial decouplers.</t>
  </si>
  <si>
    <t>title =  Negative Energy Physics</t>
  </si>
  <si>
    <t>title =  Particle Accelerators</t>
  </si>
  <si>
    <t>title =  Antimatter Power</t>
  </si>
  <si>
    <t>description = Not so much a new method of power production as energy storage, but the energy density of the fuel cannot be rivalled.</t>
  </si>
  <si>
    <t>title =  Fusion Power</t>
  </si>
  <si>
    <t>title =  Miniature Rocketry</t>
  </si>
  <si>
    <t>title =  Basic Jet Propulsion Aeroframes</t>
  </si>
  <si>
    <t>title =  Resource Discovery Methods</t>
  </si>
  <si>
    <t>title =  Resource Production Methods</t>
  </si>
  <si>
    <t>title =  Large Resource Production</t>
  </si>
  <si>
    <t>title =  Basic Liquid Fuel Rocketry</t>
  </si>
  <si>
    <t>title =  Vacuusphere Habitation</t>
  </si>
  <si>
    <t>title =  Dipole Antennas</t>
  </si>
  <si>
    <t>title =  Advanced Dipol Antennas</t>
  </si>
  <si>
    <t>title =  Long Range Dish Antennas</t>
  </si>
  <si>
    <t>title =  Hydrogen Propulsion</t>
  </si>
  <si>
    <t>title =  Basic Kerbolar Voltaic Cells</t>
  </si>
  <si>
    <t>title =  Advanced Kerbolar Voltaics</t>
  </si>
  <si>
    <t>title =  Large Kerbolar Voltaics</t>
  </si>
  <si>
    <t>title =  Larger Kerbolar Voltaics</t>
  </si>
  <si>
    <t>title =  Very Large Electrics</t>
  </si>
  <si>
    <t>title =  Super Large Electrics</t>
  </si>
  <si>
    <t>title =  Heavy Fission Power</t>
  </si>
  <si>
    <t>title =  Large Noble Gas Ion Propulsion</t>
  </si>
  <si>
    <t>title =  Very Large Noble Storage</t>
  </si>
  <si>
    <t>title =  Advanced Avant Garde Rocketry</t>
  </si>
  <si>
    <t>title =  Heavy Avant Garde Rocketry</t>
  </si>
  <si>
    <t>title =  General Avant Garde Rocketry</t>
  </si>
  <si>
    <t>title =  Heavier Avant Garde Rocketry</t>
  </si>
  <si>
    <t>title =  Very Heavy Avant Garde Rocketry</t>
  </si>
  <si>
    <t>title =  Orbital Structures</t>
  </si>
  <si>
    <t>name = StnSciAttachOTron</t>
  </si>
  <si>
    <t>title =  Elemental Structures</t>
  </si>
  <si>
    <t>title =  Heavy Orbital Structures</t>
  </si>
  <si>
    <t>title =  Heavier Orbital Structures</t>
  </si>
  <si>
    <t>title =  Small Robotics</t>
  </si>
  <si>
    <t>title =  Standard Robotics</t>
  </si>
  <si>
    <t>title =  Large Robotics</t>
  </si>
  <si>
    <t>title =  Resource Storage Methods</t>
  </si>
  <si>
    <t>title =  Advanced Resource Discovery</t>
  </si>
  <si>
    <t>title =  Large Resource Storage</t>
  </si>
  <si>
    <t>title =  Larger Resource Storage</t>
  </si>
  <si>
    <t>title =  Simple Investigative Technology</t>
  </si>
  <si>
    <t>title =  Atmospheric Investigative Tech</t>
  </si>
  <si>
    <t>pos = -1740.5,1870.833,-1</t>
  </si>
  <si>
    <t>title =  Planetary Investigative Tech</t>
  </si>
  <si>
    <t>title =  Very Large Heatshields</t>
  </si>
  <si>
    <t>title =  Advanced Winching</t>
  </si>
  <si>
    <t>title =  Integrated Heavy Rocketry</t>
  </si>
  <si>
    <t>title =  Integrated Heavier Rocketry</t>
  </si>
  <si>
    <t>title =  Integrated Very Heavy Rocketry</t>
  </si>
  <si>
    <t>title =  Integrated Advanced Rocketry</t>
  </si>
  <si>
    <t>title =  Advanced Compound Rocketry</t>
  </si>
  <si>
    <t>description = Larger and generally better versions of the smaller decouplers and an occasional</t>
  </si>
  <si>
    <t>title =  Very Long Range Dish Antennas</t>
  </si>
  <si>
    <t>title =  B9's S2 System Project 1</t>
  </si>
  <si>
    <t>title =  B9's Heavy Lifting Body Project</t>
  </si>
  <si>
    <t>title =  B9's Mark2 System Project</t>
  </si>
  <si>
    <t>title =  B9's S2 System Project 2</t>
  </si>
  <si>
    <t>title =  Tiberdyne Space Shuttle Project</t>
  </si>
  <si>
    <t>title =  Tiberdyne Booster Project</t>
  </si>
  <si>
    <t>title =  Ares I Project</t>
  </si>
  <si>
    <t>title =  Ares V Project Upgrade</t>
  </si>
  <si>
    <t>title =  Orion Capsule Project</t>
  </si>
  <si>
    <t>title =  Falcon 1 Project</t>
  </si>
  <si>
    <t>title =  Buran Project Upgrade</t>
  </si>
  <si>
    <t>title =  Kliper Project</t>
  </si>
  <si>
    <t>title =  Falcon 9 Project Upgrade</t>
  </si>
  <si>
    <t>title =  Proton Project</t>
  </si>
  <si>
    <t>title =  Mir Station Project</t>
  </si>
  <si>
    <t>title =  Soyuz Capsule Project</t>
  </si>
  <si>
    <t>title =  Wayland Projects</t>
  </si>
  <si>
    <t>title =  Dragon Capsule Project</t>
  </si>
  <si>
    <t>title =  Falcon Heavy Project Upgrade</t>
  </si>
  <si>
    <t>pos = -599.3334,2177,-1</t>
  </si>
  <si>
    <t>title =  Pagasus Project</t>
  </si>
  <si>
    <t>pos = -571.5,2093.5,-1</t>
  </si>
  <si>
    <t>title =  Eagle Project</t>
  </si>
  <si>
    <t>pos = -543.6667,2010,-1</t>
  </si>
  <si>
    <t>title =  Escape Pod Project</t>
  </si>
  <si>
    <t>pos = -543.6667,2177,-1</t>
  </si>
  <si>
    <t>title =  WT51 Project</t>
  </si>
  <si>
    <t>pos = -599.3334,2010,-1</t>
  </si>
  <si>
    <t>title =  MSI Project</t>
  </si>
  <si>
    <t>title =  N1 Project</t>
  </si>
  <si>
    <t>title =  LRV Project</t>
  </si>
  <si>
    <t>title =  LER Project Upgrade</t>
  </si>
  <si>
    <t>title =  Lunokhod Project</t>
  </si>
  <si>
    <t>title =  LK Project</t>
  </si>
  <si>
    <t>title =  Soyuz TMA Capsule Project Upgrade</t>
  </si>
  <si>
    <t>title =  Soyuz LOK Capsule Project Upgrade</t>
  </si>
  <si>
    <t>title =  Soyuz Rocket Project</t>
  </si>
  <si>
    <t>pos = -460.1667,2010,-1</t>
  </si>
  <si>
    <t>title =  Soyuz Progress Unmanned Project</t>
  </si>
  <si>
    <t>title =  Altair Project</t>
  </si>
  <si>
    <t>title =  Energia Project</t>
  </si>
  <si>
    <t>title =  Odin Orbiter Project</t>
  </si>
  <si>
    <t>pos = -1323,1815.167,-1</t>
  </si>
  <si>
    <t>title =  Thor Lander Project</t>
  </si>
  <si>
    <t>parents = newnode_odinProject,node4_spaceExploration</t>
  </si>
  <si>
    <t>name = newnode_kuarqResearch</t>
  </si>
  <si>
    <t>techID = newTech_kuarqResearch</t>
  </si>
  <si>
    <t>pos = -1684.833,1564.667,-1</t>
  </si>
  <si>
    <t>title =  Intermediate Kuarq Research</t>
  </si>
  <si>
    <t>parents = newnode_materialsInvestigations,node6_largeElectrics</t>
  </si>
  <si>
    <t>name = stationExper3</t>
  </si>
  <si>
    <t>name = stationExper4</t>
  </si>
  <si>
    <t>name = StnSciExperiment3</t>
  </si>
  <si>
    <t>name = StnSciExperiment4</t>
  </si>
  <si>
    <t>name = newnode_advKuarqResearch</t>
  </si>
  <si>
    <t>techID = newTech_advKuarqResearch</t>
  </si>
  <si>
    <t>pos = -1684.833,1870.833,-1</t>
  </si>
  <si>
    <t>title =  Advanced Kuarq Research</t>
  </si>
  <si>
    <t>parents = newnode_kuarqResearch</t>
  </si>
  <si>
    <t>name = stationExper6</t>
  </si>
  <si>
    <t>name = StnSciExperiment6</t>
  </si>
  <si>
    <t>title =  Nanolathing</t>
  </si>
  <si>
    <t>title =  Kerbal Command Simulator</t>
  </si>
  <si>
    <t>title =  Basic Robotics</t>
  </si>
  <si>
    <t>description = The rumors of robot-led world domination are greatly exaggerated.</t>
  </si>
  <si>
    <t>name = Buran Manipulator</t>
  </si>
  <si>
    <t>name = ISS CanadArm2</t>
  </si>
  <si>
    <t>title =  Advanced Mobility</t>
  </si>
  <si>
    <t>title =  Advanced Investigations Tech</t>
  </si>
  <si>
    <t>name = stationExper1</t>
  </si>
  <si>
    <t>name = scienceLab</t>
  </si>
  <si>
    <t>name = StnSciExperiment1</t>
  </si>
  <si>
    <t>title =  Heavier Aerodynamics</t>
  </si>
  <si>
    <t>title =  Experimental Electrics</t>
  </si>
  <si>
    <t>title =  Experimental Aeroframes</t>
  </si>
  <si>
    <t>title =  Experimental Rocketry</t>
  </si>
  <si>
    <t>title =  Advanced Aerodynamics</t>
  </si>
  <si>
    <t>title =  Advance Atmosphere Investigations</t>
  </si>
  <si>
    <t>title =  General Kerbabsentia Control</t>
  </si>
  <si>
    <t>title =  Larger Electrics</t>
  </si>
  <si>
    <t>title =  Light Noble Gas Ion Propulsion</t>
  </si>
  <si>
    <t>title =  Heavier Aeroframes</t>
  </si>
  <si>
    <t>title =  General Mobility</t>
  </si>
  <si>
    <t>title =  Heavier Spaceframes</t>
  </si>
  <si>
    <t>title =  Specialized Stability &amp; Control</t>
  </si>
  <si>
    <t>title =  Basic Kerbabsentia Control</t>
  </si>
  <si>
    <t>title =  Advanced Aeroframes</t>
  </si>
  <si>
    <t>title =  Electronics</t>
  </si>
  <si>
    <t>title =  Large Electrics</t>
  </si>
  <si>
    <t>title =  Heavy Aeroframes</t>
  </si>
  <si>
    <t>title =  Very Heavy Rocketry</t>
  </si>
  <si>
    <t>title =  Basic Electric Propulsion</t>
  </si>
  <si>
    <t>title =  Fission Power</t>
  </si>
  <si>
    <t>title =  Basic Mobility</t>
  </si>
  <si>
    <t>title =  Composites Materials</t>
  </si>
  <si>
    <t>title =  Heavy Aerodynamics</t>
  </si>
  <si>
    <t>title =  Very Heavy Spaceframes</t>
  </si>
  <si>
    <t>description = An advancement in spacecraft construction so revolutionary, you won't even mind that its naming was wildly inaccurate (or ponderously devoid of any frames whatsoever...).</t>
  </si>
  <si>
    <t>title =  Advanced Landing</t>
  </si>
  <si>
    <t>title =  Basic Aerodynamics</t>
  </si>
  <si>
    <t>description = After the development of simple stability increaser devices, Kerbals were finally able to "see the air" and all that entailed.</t>
  </si>
  <si>
    <t>title =  Heavy Spaceframes</t>
  </si>
  <si>
    <t>title =  Heavier Rocketry</t>
  </si>
  <si>
    <t>title =  Heavy Stability &amp; Control</t>
  </si>
  <si>
    <t>description = The state of stability and control gets specialized with these specialized developments in stability devices.</t>
  </si>
  <si>
    <t>title =  Advanced Electrics</t>
  </si>
  <si>
    <t>title =  Miniaturization</t>
  </si>
  <si>
    <t>title =  Vacuusphere Exploration</t>
  </si>
  <si>
    <t>title =  Hypergolic Thruster Systems</t>
  </si>
  <si>
    <t>description = Making rockets smaller and pointing them in other directions than down resulted in one of the most important advancements in rocket control ever. (Imagine the docking without it). Spontaneously combustible fuels allow for more simple and reliable rockets.</t>
  </si>
  <si>
    <t>title =  Heavy Rocketry</t>
  </si>
  <si>
    <t>title =  Landing</t>
  </si>
  <si>
    <t>title =  Extrakerestrial Investigations</t>
  </si>
  <si>
    <t>title =  Basic Electrics</t>
  </si>
  <si>
    <t>title =  Advanced Stability &amp; Control</t>
  </si>
  <si>
    <t>description = aluminium and steel propelled into passage by the effluence of exploding explosive provisions.  Kerbals developed advanced control devices here.. (What is this thesaurus you speak of?)</t>
  </si>
  <si>
    <t>title =  Advanced Spaceframes</t>
  </si>
  <si>
    <t>title =  Basic Stability &amp; Control</t>
  </si>
  <si>
    <t>title =  General Spaceframes and Structures</t>
  </si>
  <si>
    <t>title =  The Investigative Method</t>
  </si>
  <si>
    <t>title =  Advanced Rocketry</t>
  </si>
  <si>
    <t>title =  Basic Stability and Aerodynamics</t>
  </si>
  <si>
    <t>title =  Basic Rocketry</t>
  </si>
  <si>
    <t>title =  Fall Softening WreckageReducers</t>
  </si>
  <si>
    <t>title =  General Rocketry</t>
  </si>
  <si>
    <t>title =  Start</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</si>
</sst>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b/>
      <sz val="11"/>
      <color theme="1"/>
      <name val="Calibri"/>
      <family val="2"/>
      <scheme val="minor"/>
    </font>
    <font>
      <b/>
      <sz val="16"/>
      <color theme="1"/>
      <name val="Calibri"/>
      <family val="2"/>
      <scheme val="minor"/>
    </font>
    <font>
      <b/>
      <sz val="28"/>
      <color theme="1"/>
      <name val="Calibri"/>
      <family val="2"/>
      <scheme val="minor"/>
    </font>
    <font>
      <b/>
      <sz val="72"/>
      <color theme="1"/>
      <name val="Calibri"/>
      <family val="2"/>
      <scheme val="minor"/>
    </font>
    <font>
      <sz val="11"/>
      <color theme="1" tint="0.34998626667073579"/>
      <name val="Calibri"/>
      <family val="2"/>
      <scheme val="minor"/>
    </font>
    <font>
      <b/>
      <sz val="16"/>
      <color theme="1" tint="0.34998626667073579"/>
      <name val="Calibri"/>
      <family val="2"/>
      <scheme val="minor"/>
    </font>
    <font>
      <b/>
      <sz val="16"/>
      <name val="Calibri"/>
      <family val="2"/>
      <scheme val="minor"/>
    </font>
    <font>
      <sz val="28"/>
      <color theme="1"/>
      <name val="Calibri"/>
      <family val="2"/>
      <scheme val="minor"/>
    </font>
    <font>
      <sz val="11"/>
      <color theme="1" tint="0.34998626667073579"/>
      <name val="Courier"/>
      <family val="3"/>
    </font>
    <font>
      <b/>
      <sz val="72"/>
      <color rgb="FFFF0000"/>
      <name val="Calibri"/>
      <family val="2"/>
      <scheme val="minor"/>
    </font>
    <font>
      <b/>
      <sz val="18"/>
      <color theme="1"/>
      <name val="Calibri"/>
      <family val="2"/>
      <scheme val="minor"/>
    </font>
    <font>
      <sz val="36"/>
      <color theme="1"/>
      <name val="Calibri"/>
      <family val="2"/>
      <scheme val="minor"/>
    </font>
    <font>
      <sz val="11"/>
      <color theme="1" tint="0.249977111117893"/>
      <name val="Calibri"/>
      <family val="2"/>
      <scheme val="minor"/>
    </font>
    <font>
      <sz val="20"/>
      <color theme="1"/>
      <name val="Calibri"/>
      <family val="2"/>
      <scheme val="minor"/>
    </font>
  </fonts>
  <fills count="9">
    <fill>
      <patternFill patternType="none"/>
    </fill>
    <fill>
      <patternFill patternType="gray125"/>
    </fill>
    <fill>
      <patternFill patternType="solid">
        <fgColor theme="1" tint="0.34998626667073579"/>
        <bgColor indexed="64"/>
      </patternFill>
    </fill>
    <fill>
      <patternFill patternType="solid">
        <fgColor theme="0"/>
        <bgColor indexed="64"/>
      </patternFill>
    </fill>
    <fill>
      <patternFill patternType="solid">
        <fgColor rgb="FFFFC000"/>
        <bgColor indexed="64"/>
      </patternFill>
    </fill>
    <fill>
      <patternFill patternType="solid">
        <fgColor rgb="FFFFFF00"/>
        <bgColor indexed="64"/>
      </patternFill>
    </fill>
    <fill>
      <patternFill patternType="solid">
        <fgColor theme="1" tint="0.249977111117893"/>
        <bgColor indexed="64"/>
      </patternFill>
    </fill>
    <fill>
      <patternFill patternType="solid">
        <fgColor theme="5" tint="0.79998168889431442"/>
        <bgColor indexed="64"/>
      </patternFill>
    </fill>
    <fill>
      <patternFill patternType="solid">
        <fgColor theme="0" tint="-4.9989318521683403E-2"/>
        <bgColor indexed="64"/>
      </patternFill>
    </fill>
  </fills>
  <borders count="2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medium">
        <color indexed="64"/>
      </right>
      <top/>
      <bottom style="medium">
        <color indexed="64"/>
      </bottom>
      <diagonal/>
    </border>
    <border>
      <left style="medium">
        <color indexed="64"/>
      </left>
      <right style="dotted">
        <color indexed="64"/>
      </right>
      <top style="medium">
        <color indexed="64"/>
      </top>
      <bottom style="medium">
        <color indexed="64"/>
      </bottom>
      <diagonal/>
    </border>
    <border>
      <left/>
      <right style="thin">
        <color indexed="64"/>
      </right>
      <top/>
      <bottom/>
      <diagonal/>
    </border>
    <border>
      <left/>
      <right style="hair">
        <color indexed="64"/>
      </right>
      <top style="medium">
        <color indexed="64"/>
      </top>
      <bottom style="hair">
        <color indexed="64"/>
      </bottom>
      <diagonal/>
    </border>
    <border>
      <left style="medium">
        <color indexed="64"/>
      </left>
      <right style="hair">
        <color indexed="64"/>
      </right>
      <top/>
      <bottom style="hair">
        <color indexed="64"/>
      </bottom>
      <diagonal/>
    </border>
  </borders>
  <cellStyleXfs count="1">
    <xf numFmtId="0" fontId="0" fillId="0" borderId="0"/>
  </cellStyleXfs>
  <cellXfs count="97">
    <xf numFmtId="0" fontId="0" fillId="0" borderId="0" xfId="0"/>
    <xf numFmtId="0" fontId="0" fillId="0" borderId="0" xfId="0" applyAlignment="1">
      <alignment horizontal="center"/>
    </xf>
    <xf numFmtId="0" fontId="0" fillId="2" borderId="0" xfId="0" applyFill="1"/>
    <xf numFmtId="0" fontId="3" fillId="5" borderId="7" xfId="0" applyFont="1" applyFill="1" applyBorder="1"/>
    <xf numFmtId="0" fontId="0" fillId="3" borderId="9" xfId="0" applyFill="1" applyBorder="1"/>
    <xf numFmtId="20" fontId="0" fillId="3" borderId="9" xfId="0" applyNumberFormat="1" applyFill="1" applyBorder="1"/>
    <xf numFmtId="46" fontId="0" fillId="3" borderId="9" xfId="0" applyNumberFormat="1" applyFill="1" applyBorder="1"/>
    <xf numFmtId="0" fontId="0" fillId="7" borderId="8" xfId="0" applyFill="1" applyBorder="1"/>
    <xf numFmtId="0" fontId="5" fillId="2" borderId="0" xfId="0" applyFont="1" applyFill="1"/>
    <xf numFmtId="0" fontId="5" fillId="0" borderId="0" xfId="0" applyFont="1"/>
    <xf numFmtId="0" fontId="5" fillId="6" borderId="0" xfId="0" applyFont="1" applyFill="1"/>
    <xf numFmtId="0" fontId="0" fillId="2" borderId="0" xfId="0" applyFill="1" applyAlignment="1">
      <alignment horizontal="center"/>
    </xf>
    <xf numFmtId="0" fontId="5" fillId="2" borderId="0" xfId="0" applyFont="1" applyFill="1" applyAlignment="1">
      <alignment horizontal="center"/>
    </xf>
    <xf numFmtId="0" fontId="2" fillId="2" borderId="0" xfId="0" applyFont="1" applyFill="1" applyAlignment="1">
      <alignment horizontal="center"/>
    </xf>
    <xf numFmtId="0" fontId="6" fillId="2" borderId="0" xfId="0" applyFont="1" applyFill="1" applyAlignment="1">
      <alignment horizontal="center"/>
    </xf>
    <xf numFmtId="0" fontId="7" fillId="2" borderId="0" xfId="0" applyFont="1" applyFill="1" applyAlignment="1">
      <alignment horizontal="center"/>
    </xf>
    <xf numFmtId="0" fontId="5" fillId="2" borderId="0" xfId="0" applyFont="1" applyFill="1" applyAlignment="1">
      <alignment wrapText="1"/>
    </xf>
    <xf numFmtId="0" fontId="6" fillId="2" borderId="0" xfId="0" applyFont="1" applyFill="1" applyAlignment="1">
      <alignment horizontal="center" wrapText="1"/>
    </xf>
    <xf numFmtId="0" fontId="5" fillId="0" borderId="0" xfId="0" applyFont="1" applyAlignment="1">
      <alignment wrapText="1"/>
    </xf>
    <xf numFmtId="0" fontId="0" fillId="7" borderId="7" xfId="0" applyFill="1" applyBorder="1" applyAlignment="1">
      <alignment horizontal="left"/>
    </xf>
    <xf numFmtId="0" fontId="0" fillId="3" borderId="9" xfId="0" quotePrefix="1" applyFill="1" applyBorder="1" applyAlignment="1">
      <alignment horizontal="center"/>
    </xf>
    <xf numFmtId="0" fontId="0" fillId="4" borderId="9" xfId="0" applyFill="1" applyBorder="1" applyAlignment="1">
      <alignment horizontal="center"/>
    </xf>
    <xf numFmtId="0" fontId="0" fillId="5" borderId="1" xfId="0" applyFill="1" applyBorder="1" applyAlignment="1">
      <alignment horizontal="center" vertical="center"/>
    </xf>
    <xf numFmtId="0" fontId="0" fillId="4" borderId="1" xfId="0" applyFill="1" applyBorder="1" applyAlignment="1">
      <alignment horizontal="center" vertical="center"/>
    </xf>
    <xf numFmtId="0" fontId="0" fillId="2" borderId="5" xfId="0" applyFill="1" applyBorder="1"/>
    <xf numFmtId="0" fontId="0" fillId="2" borderId="6" xfId="0" applyFill="1" applyBorder="1"/>
    <xf numFmtId="0" fontId="0" fillId="2" borderId="0" xfId="0" applyFill="1" applyBorder="1"/>
    <xf numFmtId="0" fontId="4" fillId="2" borderId="0" xfId="0" applyFont="1" applyFill="1" applyBorder="1" applyAlignment="1"/>
    <xf numFmtId="0" fontId="0" fillId="2" borderId="0" xfId="0" applyFill="1" applyAlignment="1">
      <alignment horizontal="left"/>
    </xf>
    <xf numFmtId="0" fontId="5" fillId="2" borderId="0" xfId="0" applyFont="1" applyFill="1" applyAlignment="1">
      <alignment horizontal="left"/>
    </xf>
    <xf numFmtId="0" fontId="2" fillId="2" borderId="0" xfId="0" applyFont="1" applyFill="1" applyAlignment="1">
      <alignment horizontal="right" vertical="center"/>
    </xf>
    <xf numFmtId="0" fontId="0" fillId="3" borderId="10" xfId="0" applyFill="1" applyBorder="1"/>
    <xf numFmtId="0" fontId="0" fillId="3" borderId="11" xfId="0" applyFill="1" applyBorder="1"/>
    <xf numFmtId="0" fontId="0" fillId="3" borderId="13" xfId="0" applyFill="1" applyBorder="1"/>
    <xf numFmtId="0" fontId="0" fillId="3" borderId="14" xfId="0" applyFill="1" applyBorder="1"/>
    <xf numFmtId="0" fontId="0" fillId="2" borderId="6" xfId="0" applyFill="1" applyBorder="1" applyAlignment="1">
      <alignment horizontal="left"/>
    </xf>
    <xf numFmtId="0" fontId="0" fillId="3" borderId="12" xfId="0" applyFill="1" applyBorder="1" applyAlignment="1">
      <alignment horizontal="left"/>
    </xf>
    <xf numFmtId="0" fontId="0" fillId="3" borderId="15" xfId="0" applyFill="1" applyBorder="1" applyAlignment="1">
      <alignment horizontal="left"/>
    </xf>
    <xf numFmtId="0" fontId="0" fillId="3" borderId="16" xfId="0" applyFill="1" applyBorder="1"/>
    <xf numFmtId="0" fontId="0" fillId="3" borderId="17" xfId="0" applyFill="1" applyBorder="1"/>
    <xf numFmtId="0" fontId="0" fillId="3" borderId="18" xfId="0" applyFill="1" applyBorder="1" applyAlignment="1">
      <alignment horizontal="left"/>
    </xf>
    <xf numFmtId="0" fontId="9" fillId="2" borderId="0" xfId="0" applyFont="1" applyFill="1"/>
    <xf numFmtId="0" fontId="0" fillId="2" borderId="0" xfId="0" applyFont="1" applyFill="1" applyAlignment="1">
      <alignment horizontal="left" vertical="center"/>
    </xf>
    <xf numFmtId="0" fontId="1" fillId="2" borderId="0" xfId="0" applyFont="1" applyFill="1" applyAlignment="1">
      <alignment horizontal="left" vertical="center"/>
    </xf>
    <xf numFmtId="0" fontId="0" fillId="2" borderId="0" xfId="0" applyFont="1" applyFill="1" applyBorder="1" applyAlignment="1">
      <alignment horizontal="left" vertical="center"/>
    </xf>
    <xf numFmtId="0" fontId="0" fillId="2" borderId="22" xfId="0" applyFont="1" applyFill="1" applyBorder="1" applyAlignment="1">
      <alignment horizontal="left" vertical="center"/>
    </xf>
    <xf numFmtId="2" fontId="2" fillId="2" borderId="0" xfId="0" applyNumberFormat="1" applyFont="1" applyFill="1" applyBorder="1" applyAlignment="1">
      <alignment horizontal="center"/>
    </xf>
    <xf numFmtId="2" fontId="6" fillId="2" borderId="0" xfId="0" applyNumberFormat="1" applyFont="1" applyFill="1" applyAlignment="1">
      <alignment horizontal="center"/>
    </xf>
    <xf numFmtId="2" fontId="2" fillId="2" borderId="0" xfId="0" applyNumberFormat="1" applyFont="1" applyFill="1" applyAlignment="1">
      <alignment horizontal="center"/>
    </xf>
    <xf numFmtId="2" fontId="0" fillId="3" borderId="9" xfId="0" applyNumberFormat="1" applyFill="1" applyBorder="1"/>
    <xf numFmtId="2" fontId="5" fillId="6" borderId="0" xfId="0" applyNumberFormat="1" applyFont="1" applyFill="1"/>
    <xf numFmtId="0" fontId="0" fillId="0" borderId="23" xfId="0" applyBorder="1"/>
    <xf numFmtId="0" fontId="0" fillId="0" borderId="0" xfId="0" applyAlignment="1">
      <alignment wrapText="1"/>
    </xf>
    <xf numFmtId="0" fontId="1" fillId="0" borderId="0" xfId="0" applyFont="1"/>
    <xf numFmtId="20" fontId="0" fillId="0" borderId="0" xfId="0" applyNumberFormat="1"/>
    <xf numFmtId="46" fontId="0" fillId="0" borderId="0" xfId="0" applyNumberFormat="1"/>
    <xf numFmtId="0" fontId="0" fillId="0" borderId="0" xfId="0" applyFill="1"/>
    <xf numFmtId="0" fontId="0" fillId="3" borderId="14" xfId="0" applyFill="1" applyBorder="1" applyAlignment="1"/>
    <xf numFmtId="0" fontId="13" fillId="0" borderId="0" xfId="0" applyFont="1" applyFill="1"/>
    <xf numFmtId="0" fontId="11" fillId="0" borderId="7" xfId="0" applyFont="1" applyFill="1" applyBorder="1"/>
    <xf numFmtId="0" fontId="0" fillId="0" borderId="1" xfId="0" applyFill="1" applyBorder="1"/>
    <xf numFmtId="0" fontId="0" fillId="0" borderId="24" xfId="0" applyFill="1" applyBorder="1"/>
    <xf numFmtId="0" fontId="0" fillId="0" borderId="12" xfId="0" applyFill="1" applyBorder="1"/>
    <xf numFmtId="0" fontId="0" fillId="0" borderId="25" xfId="0" applyFill="1" applyBorder="1"/>
    <xf numFmtId="0" fontId="0" fillId="0" borderId="14" xfId="0" applyFill="1" applyBorder="1"/>
    <xf numFmtId="0" fontId="0" fillId="0" borderId="15" xfId="0" applyFill="1" applyBorder="1"/>
    <xf numFmtId="0" fontId="0" fillId="0" borderId="13" xfId="0" applyFill="1" applyBorder="1"/>
    <xf numFmtId="0" fontId="0" fillId="0" borderId="16" xfId="0" applyFill="1" applyBorder="1"/>
    <xf numFmtId="0" fontId="0" fillId="0" borderId="17" xfId="0" applyFill="1" applyBorder="1"/>
    <xf numFmtId="0" fontId="0" fillId="0" borderId="18" xfId="0" applyFill="1" applyBorder="1"/>
    <xf numFmtId="0" fontId="5" fillId="0" borderId="0" xfId="0" applyFont="1" applyFill="1"/>
    <xf numFmtId="0" fontId="0" fillId="0" borderId="0" xfId="0" applyAlignment="1">
      <alignment horizontal="center" vertical="center"/>
    </xf>
    <xf numFmtId="0" fontId="0" fillId="0" borderId="0" xfId="0" applyFill="1" applyBorder="1"/>
    <xf numFmtId="0" fontId="0" fillId="0" borderId="0" xfId="0" applyBorder="1" applyAlignment="1">
      <alignment horizontal="center" vertical="center"/>
    </xf>
    <xf numFmtId="2" fontId="0" fillId="0" borderId="0" xfId="0" applyNumberFormat="1" applyFill="1"/>
    <xf numFmtId="0" fontId="5" fillId="0" borderId="0" xfId="0" applyFont="1" applyFill="1" applyAlignment="1">
      <alignment vertical="center"/>
    </xf>
    <xf numFmtId="0" fontId="5" fillId="0" borderId="0" xfId="0" applyFont="1" applyFill="1" applyBorder="1" applyAlignment="1">
      <alignment vertical="center"/>
    </xf>
    <xf numFmtId="0" fontId="8" fillId="0" borderId="0" xfId="0" applyFont="1" applyFill="1" applyBorder="1" applyAlignment="1">
      <alignment vertical="center" wrapText="1"/>
    </xf>
    <xf numFmtId="0" fontId="5" fillId="0" borderId="0" xfId="0" applyFont="1" applyFill="1" applyBorder="1" applyAlignment="1">
      <alignment horizontal="left" vertical="center"/>
    </xf>
    <xf numFmtId="0" fontId="0" fillId="0" borderId="0" xfId="0" applyFill="1" applyAlignment="1">
      <alignment horizontal="left"/>
    </xf>
    <xf numFmtId="0" fontId="0" fillId="8" borderId="0" xfId="0" applyFill="1"/>
    <xf numFmtId="0" fontId="0" fillId="8" borderId="0" xfId="0" applyFill="1" applyAlignment="1">
      <alignment horizontal="left"/>
    </xf>
    <xf numFmtId="0" fontId="14" fillId="0" borderId="2" xfId="0" applyFont="1" applyFill="1" applyBorder="1" applyAlignment="1">
      <alignment horizontal="center" vertical="center" wrapText="1"/>
    </xf>
    <xf numFmtId="0" fontId="14" fillId="0" borderId="3" xfId="0" applyFont="1" applyFill="1" applyBorder="1" applyAlignment="1">
      <alignment horizontal="center" vertical="center" wrapText="1"/>
    </xf>
    <xf numFmtId="0" fontId="14" fillId="0" borderId="4"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8" fillId="2" borderId="4" xfId="0" applyFont="1" applyFill="1" applyBorder="1" applyAlignment="1">
      <alignment horizontal="center" vertical="center" wrapText="1"/>
    </xf>
    <xf numFmtId="0" fontId="12" fillId="2" borderId="2"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2" fillId="2" borderId="4" xfId="0" applyFont="1" applyFill="1" applyBorder="1" applyAlignment="1">
      <alignment horizontal="center" vertical="center" wrapText="1"/>
    </xf>
    <xf numFmtId="0" fontId="3" fillId="2" borderId="2" xfId="0" applyFont="1" applyFill="1" applyBorder="1" applyAlignment="1">
      <alignment horizontal="left" vertical="center" wrapText="1"/>
    </xf>
    <xf numFmtId="0" fontId="3" fillId="2" borderId="3" xfId="0" applyFont="1" applyFill="1" applyBorder="1" applyAlignment="1">
      <alignment horizontal="left" vertical="center" wrapText="1"/>
    </xf>
    <xf numFmtId="0" fontId="3" fillId="2" borderId="4" xfId="0" applyFont="1" applyFill="1" applyBorder="1" applyAlignment="1">
      <alignment horizontal="left" vertical="center" wrapText="1"/>
    </xf>
    <xf numFmtId="0" fontId="10" fillId="5" borderId="19" xfId="0" applyFont="1" applyFill="1" applyBorder="1" applyAlignment="1">
      <alignment horizontal="center" vertical="center"/>
    </xf>
    <xf numFmtId="0" fontId="10" fillId="5" borderId="20" xfId="0" applyFont="1" applyFill="1" applyBorder="1" applyAlignment="1">
      <alignment horizontal="center" vertical="center"/>
    </xf>
    <xf numFmtId="0" fontId="10" fillId="5" borderId="2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INPUT!$AG$14:$AG$197</c:f>
              <c:numCache>
                <c:formatCode>General</c:formatCode>
                <c:ptCount val="184"/>
                <c:pt idx="0">
                  <c:v>37</c:v>
                </c:pt>
                <c:pt idx="1">
                  <c:v>25</c:v>
                </c:pt>
                <c:pt idx="2">
                  <c:v>12</c:v>
                </c:pt>
                <c:pt idx="3">
                  <c:v>30</c:v>
                </c:pt>
                <c:pt idx="4">
                  <c:v>19</c:v>
                </c:pt>
                <c:pt idx="5">
                  <c:v>10</c:v>
                </c:pt>
                <c:pt idx="6">
                  <c:v>30</c:v>
                </c:pt>
                <c:pt idx="7">
                  <c:v>30</c:v>
                </c:pt>
                <c:pt idx="8">
                  <c:v>30</c:v>
                </c:pt>
                <c:pt idx="9">
                  <c:v>21</c:v>
                </c:pt>
                <c:pt idx="10">
                  <c:v>22</c:v>
                </c:pt>
                <c:pt idx="11">
                  <c:v>7</c:v>
                </c:pt>
                <c:pt idx="12">
                  <c:v>30</c:v>
                </c:pt>
                <c:pt idx="13">
                  <c:v>23</c:v>
                </c:pt>
                <c:pt idx="14">
                  <c:v>20</c:v>
                </c:pt>
                <c:pt idx="15">
                  <c:v>19</c:v>
                </c:pt>
                <c:pt idx="16">
                  <c:v>11</c:v>
                </c:pt>
                <c:pt idx="17">
                  <c:v>7</c:v>
                </c:pt>
                <c:pt idx="18">
                  <c:v>13</c:v>
                </c:pt>
                <c:pt idx="19">
                  <c:v>13</c:v>
                </c:pt>
                <c:pt idx="20">
                  <c:v>13</c:v>
                </c:pt>
                <c:pt idx="21">
                  <c:v>13</c:v>
                </c:pt>
                <c:pt idx="22">
                  <c:v>11</c:v>
                </c:pt>
                <c:pt idx="23">
                  <c:v>11</c:v>
                </c:pt>
                <c:pt idx="24">
                  <c:v>20</c:v>
                </c:pt>
                <c:pt idx="25">
                  <c:v>11</c:v>
                </c:pt>
                <c:pt idx="26">
                  <c:v>20</c:v>
                </c:pt>
                <c:pt idx="27">
                  <c:v>12</c:v>
                </c:pt>
                <c:pt idx="28">
                  <c:v>30</c:v>
                </c:pt>
                <c:pt idx="29">
                  <c:v>30</c:v>
                </c:pt>
                <c:pt idx="30">
                  <c:v>30</c:v>
                </c:pt>
                <c:pt idx="31">
                  <c:v>30</c:v>
                </c:pt>
                <c:pt idx="32">
                  <c:v>30</c:v>
                </c:pt>
                <c:pt idx="33">
                  <c:v>19</c:v>
                </c:pt>
                <c:pt idx="34">
                  <c:v>9</c:v>
                </c:pt>
                <c:pt idx="35">
                  <c:v>9</c:v>
                </c:pt>
                <c:pt idx="36">
                  <c:v>9</c:v>
                </c:pt>
                <c:pt idx="37">
                  <c:v>8</c:v>
                </c:pt>
                <c:pt idx="38">
                  <c:v>11</c:v>
                </c:pt>
                <c:pt idx="39">
                  <c:v>9</c:v>
                </c:pt>
                <c:pt idx="40">
                  <c:v>30</c:v>
                </c:pt>
                <c:pt idx="41">
                  <c:v>8</c:v>
                </c:pt>
                <c:pt idx="42">
                  <c:v>30</c:v>
                </c:pt>
                <c:pt idx="43">
                  <c:v>7</c:v>
                </c:pt>
                <c:pt idx="44">
                  <c:v>10</c:v>
                </c:pt>
                <c:pt idx="45">
                  <c:v>19</c:v>
                </c:pt>
                <c:pt idx="46">
                  <c:v>8</c:v>
                </c:pt>
                <c:pt idx="47">
                  <c:v>8</c:v>
                </c:pt>
                <c:pt idx="48">
                  <c:v>10</c:v>
                </c:pt>
                <c:pt idx="49">
                  <c:v>17</c:v>
                </c:pt>
                <c:pt idx="50">
                  <c:v>8</c:v>
                </c:pt>
                <c:pt idx="51">
                  <c:v>17</c:v>
                </c:pt>
                <c:pt idx="52">
                  <c:v>17</c:v>
                </c:pt>
                <c:pt idx="53">
                  <c:v>10</c:v>
                </c:pt>
                <c:pt idx="54">
                  <c:v>16</c:v>
                </c:pt>
                <c:pt idx="55">
                  <c:v>6</c:v>
                </c:pt>
                <c:pt idx="56">
                  <c:v>16</c:v>
                </c:pt>
                <c:pt idx="57">
                  <c:v>15</c:v>
                </c:pt>
                <c:pt idx="58">
                  <c:v>8</c:v>
                </c:pt>
                <c:pt idx="59">
                  <c:v>30</c:v>
                </c:pt>
                <c:pt idx="60">
                  <c:v>30</c:v>
                </c:pt>
                <c:pt idx="61">
                  <c:v>30</c:v>
                </c:pt>
                <c:pt idx="62">
                  <c:v>30</c:v>
                </c:pt>
                <c:pt idx="63">
                  <c:v>30</c:v>
                </c:pt>
                <c:pt idx="64">
                  <c:v>30</c:v>
                </c:pt>
                <c:pt idx="65">
                  <c:v>6</c:v>
                </c:pt>
                <c:pt idx="66">
                  <c:v>10</c:v>
                </c:pt>
                <c:pt idx="67">
                  <c:v>16</c:v>
                </c:pt>
                <c:pt idx="68">
                  <c:v>15</c:v>
                </c:pt>
                <c:pt idx="69">
                  <c:v>7</c:v>
                </c:pt>
                <c:pt idx="70">
                  <c:v>18</c:v>
                </c:pt>
                <c:pt idx="71">
                  <c:v>30</c:v>
                </c:pt>
                <c:pt idx="72">
                  <c:v>7</c:v>
                </c:pt>
                <c:pt idx="73">
                  <c:v>8</c:v>
                </c:pt>
                <c:pt idx="74">
                  <c:v>7</c:v>
                </c:pt>
                <c:pt idx="75">
                  <c:v>7</c:v>
                </c:pt>
                <c:pt idx="76">
                  <c:v>7</c:v>
                </c:pt>
                <c:pt idx="77">
                  <c:v>7</c:v>
                </c:pt>
                <c:pt idx="78">
                  <c:v>7</c:v>
                </c:pt>
                <c:pt idx="79">
                  <c:v>30</c:v>
                </c:pt>
                <c:pt idx="80">
                  <c:v>12</c:v>
                </c:pt>
                <c:pt idx="81">
                  <c:v>6</c:v>
                </c:pt>
                <c:pt idx="82">
                  <c:v>6</c:v>
                </c:pt>
                <c:pt idx="83">
                  <c:v>7</c:v>
                </c:pt>
                <c:pt idx="84">
                  <c:v>13</c:v>
                </c:pt>
                <c:pt idx="85">
                  <c:v>15</c:v>
                </c:pt>
                <c:pt idx="86">
                  <c:v>6</c:v>
                </c:pt>
                <c:pt idx="87">
                  <c:v>5</c:v>
                </c:pt>
                <c:pt idx="88">
                  <c:v>30</c:v>
                </c:pt>
                <c:pt idx="89">
                  <c:v>30</c:v>
                </c:pt>
                <c:pt idx="90">
                  <c:v>16</c:v>
                </c:pt>
                <c:pt idx="91">
                  <c:v>8</c:v>
                </c:pt>
                <c:pt idx="92">
                  <c:v>9</c:v>
                </c:pt>
                <c:pt idx="93">
                  <c:v>10</c:v>
                </c:pt>
                <c:pt idx="94">
                  <c:v>30</c:v>
                </c:pt>
                <c:pt idx="95">
                  <c:v>30</c:v>
                </c:pt>
                <c:pt idx="96">
                  <c:v>7</c:v>
                </c:pt>
                <c:pt idx="97">
                  <c:v>30</c:v>
                </c:pt>
                <c:pt idx="98">
                  <c:v>30</c:v>
                </c:pt>
                <c:pt idx="99">
                  <c:v>30</c:v>
                </c:pt>
                <c:pt idx="100">
                  <c:v>6</c:v>
                </c:pt>
                <c:pt idx="101">
                  <c:v>6</c:v>
                </c:pt>
                <c:pt idx="102">
                  <c:v>9</c:v>
                </c:pt>
                <c:pt idx="103">
                  <c:v>17</c:v>
                </c:pt>
                <c:pt idx="104">
                  <c:v>9</c:v>
                </c:pt>
                <c:pt idx="105">
                  <c:v>9</c:v>
                </c:pt>
                <c:pt idx="106">
                  <c:v>10</c:v>
                </c:pt>
                <c:pt idx="107">
                  <c:v>7</c:v>
                </c:pt>
                <c:pt idx="108">
                  <c:v>6</c:v>
                </c:pt>
                <c:pt idx="109">
                  <c:v>7</c:v>
                </c:pt>
                <c:pt idx="110">
                  <c:v>7</c:v>
                </c:pt>
                <c:pt idx="111">
                  <c:v>6</c:v>
                </c:pt>
                <c:pt idx="112">
                  <c:v>5</c:v>
                </c:pt>
                <c:pt idx="113">
                  <c:v>6</c:v>
                </c:pt>
                <c:pt idx="114">
                  <c:v>6</c:v>
                </c:pt>
                <c:pt idx="115">
                  <c:v>30</c:v>
                </c:pt>
                <c:pt idx="116">
                  <c:v>7</c:v>
                </c:pt>
                <c:pt idx="117">
                  <c:v>30</c:v>
                </c:pt>
                <c:pt idx="118">
                  <c:v>30</c:v>
                </c:pt>
                <c:pt idx="119">
                  <c:v>30</c:v>
                </c:pt>
                <c:pt idx="120">
                  <c:v>7</c:v>
                </c:pt>
                <c:pt idx="121">
                  <c:v>5</c:v>
                </c:pt>
                <c:pt idx="122">
                  <c:v>9</c:v>
                </c:pt>
                <c:pt idx="123">
                  <c:v>30</c:v>
                </c:pt>
                <c:pt idx="124">
                  <c:v>5</c:v>
                </c:pt>
                <c:pt idx="125">
                  <c:v>5</c:v>
                </c:pt>
                <c:pt idx="126">
                  <c:v>30</c:v>
                </c:pt>
                <c:pt idx="127">
                  <c:v>8</c:v>
                </c:pt>
                <c:pt idx="128">
                  <c:v>6</c:v>
                </c:pt>
                <c:pt idx="129">
                  <c:v>8</c:v>
                </c:pt>
                <c:pt idx="130">
                  <c:v>5</c:v>
                </c:pt>
                <c:pt idx="131">
                  <c:v>5</c:v>
                </c:pt>
                <c:pt idx="132">
                  <c:v>5</c:v>
                </c:pt>
                <c:pt idx="133">
                  <c:v>5</c:v>
                </c:pt>
                <c:pt idx="134">
                  <c:v>5</c:v>
                </c:pt>
                <c:pt idx="135">
                  <c:v>30</c:v>
                </c:pt>
                <c:pt idx="136">
                  <c:v>8</c:v>
                </c:pt>
                <c:pt idx="137">
                  <c:v>30</c:v>
                </c:pt>
                <c:pt idx="138">
                  <c:v>30</c:v>
                </c:pt>
                <c:pt idx="139">
                  <c:v>6</c:v>
                </c:pt>
                <c:pt idx="140">
                  <c:v>5</c:v>
                </c:pt>
                <c:pt idx="141">
                  <c:v>6</c:v>
                </c:pt>
                <c:pt idx="142">
                  <c:v>6</c:v>
                </c:pt>
                <c:pt idx="143">
                  <c:v>6</c:v>
                </c:pt>
                <c:pt idx="144">
                  <c:v>6</c:v>
                </c:pt>
                <c:pt idx="145">
                  <c:v>6</c:v>
                </c:pt>
                <c:pt idx="146">
                  <c:v>6</c:v>
                </c:pt>
                <c:pt idx="147">
                  <c:v>5</c:v>
                </c:pt>
                <c:pt idx="148">
                  <c:v>6</c:v>
                </c:pt>
                <c:pt idx="149">
                  <c:v>6</c:v>
                </c:pt>
                <c:pt idx="150">
                  <c:v>4</c:v>
                </c:pt>
                <c:pt idx="151">
                  <c:v>4</c:v>
                </c:pt>
                <c:pt idx="152">
                  <c:v>4</c:v>
                </c:pt>
                <c:pt idx="153">
                  <c:v>4</c:v>
                </c:pt>
                <c:pt idx="154">
                  <c:v>4</c:v>
                </c:pt>
                <c:pt idx="155">
                  <c:v>5</c:v>
                </c:pt>
                <c:pt idx="156">
                  <c:v>5</c:v>
                </c:pt>
                <c:pt idx="157">
                  <c:v>5</c:v>
                </c:pt>
                <c:pt idx="158">
                  <c:v>4</c:v>
                </c:pt>
                <c:pt idx="159">
                  <c:v>5</c:v>
                </c:pt>
                <c:pt idx="160">
                  <c:v>4</c:v>
                </c:pt>
                <c:pt idx="161">
                  <c:v>5</c:v>
                </c:pt>
                <c:pt idx="162">
                  <c:v>4</c:v>
                </c:pt>
                <c:pt idx="163">
                  <c:v>5</c:v>
                </c:pt>
                <c:pt idx="164">
                  <c:v>4</c:v>
                </c:pt>
                <c:pt idx="165">
                  <c:v>5</c:v>
                </c:pt>
                <c:pt idx="166">
                  <c:v>30</c:v>
                </c:pt>
                <c:pt idx="167">
                  <c:v>30</c:v>
                </c:pt>
                <c:pt idx="168">
                  <c:v>4</c:v>
                </c:pt>
                <c:pt idx="169">
                  <c:v>5</c:v>
                </c:pt>
                <c:pt idx="170">
                  <c:v>4</c:v>
                </c:pt>
                <c:pt idx="171">
                  <c:v>5</c:v>
                </c:pt>
                <c:pt idx="172">
                  <c:v>4</c:v>
                </c:pt>
                <c:pt idx="173">
                  <c:v>5</c:v>
                </c:pt>
                <c:pt idx="174">
                  <c:v>4</c:v>
                </c:pt>
                <c:pt idx="175">
                  <c:v>3</c:v>
                </c:pt>
                <c:pt idx="176">
                  <c:v>3</c:v>
                </c:pt>
                <c:pt idx="177">
                  <c:v>3</c:v>
                </c:pt>
                <c:pt idx="178">
                  <c:v>3</c:v>
                </c:pt>
                <c:pt idx="179">
                  <c:v>2</c:v>
                </c:pt>
                <c:pt idx="180">
                  <c:v>1</c:v>
                </c:pt>
                <c:pt idx="181">
                  <c:v>2</c:v>
                </c:pt>
                <c:pt idx="182">
                  <c:v>1</c:v>
                </c:pt>
                <c:pt idx="183">
                  <c:v>0</c:v>
                </c:pt>
              </c:numCache>
            </c:numRef>
          </c:xVal>
          <c:yVal>
            <c:numRef>
              <c:f>INPUT!$AC$14:$AC$197</c:f>
              <c:numCache>
                <c:formatCode>General</c:formatCode>
                <c:ptCount val="184"/>
                <c:pt idx="0">
                  <c:v>800</c:v>
                </c:pt>
                <c:pt idx="1">
                  <c:v>700</c:v>
                </c:pt>
                <c:pt idx="2">
                  <c:v>600</c:v>
                </c:pt>
                <c:pt idx="3">
                  <c:v>600</c:v>
                </c:pt>
                <c:pt idx="4">
                  <c:v>400</c:v>
                </c:pt>
                <c:pt idx="5">
                  <c:v>400</c:v>
                </c:pt>
                <c:pt idx="6">
                  <c:v>350</c:v>
                </c:pt>
                <c:pt idx="7">
                  <c:v>300</c:v>
                </c:pt>
                <c:pt idx="8">
                  <c:v>300</c:v>
                </c:pt>
                <c:pt idx="9">
                  <c:v>300</c:v>
                </c:pt>
                <c:pt idx="10">
                  <c:v>300</c:v>
                </c:pt>
                <c:pt idx="11">
                  <c:v>260</c:v>
                </c:pt>
                <c:pt idx="12">
                  <c:v>250</c:v>
                </c:pt>
                <c:pt idx="13">
                  <c:v>250</c:v>
                </c:pt>
                <c:pt idx="14">
                  <c:v>250</c:v>
                </c:pt>
                <c:pt idx="15">
                  <c:v>250</c:v>
                </c:pt>
                <c:pt idx="16">
                  <c:v>250</c:v>
                </c:pt>
                <c:pt idx="17">
                  <c:v>250</c:v>
                </c:pt>
                <c:pt idx="18">
                  <c:v>240</c:v>
                </c:pt>
                <c:pt idx="19">
                  <c:v>240</c:v>
                </c:pt>
                <c:pt idx="20">
                  <c:v>240</c:v>
                </c:pt>
                <c:pt idx="21">
                  <c:v>240</c:v>
                </c:pt>
                <c:pt idx="22">
                  <c:v>220</c:v>
                </c:pt>
                <c:pt idx="23">
                  <c:v>220</c:v>
                </c:pt>
                <c:pt idx="24">
                  <c:v>220</c:v>
                </c:pt>
                <c:pt idx="25">
                  <c:v>220</c:v>
                </c:pt>
                <c:pt idx="26">
                  <c:v>220</c:v>
                </c:pt>
                <c:pt idx="27">
                  <c:v>220</c:v>
                </c:pt>
                <c:pt idx="28">
                  <c:v>200</c:v>
                </c:pt>
                <c:pt idx="29">
                  <c:v>200</c:v>
                </c:pt>
                <c:pt idx="30">
                  <c:v>200</c:v>
                </c:pt>
                <c:pt idx="31">
                  <c:v>200</c:v>
                </c:pt>
                <c:pt idx="32">
                  <c:v>200</c:v>
                </c:pt>
                <c:pt idx="33">
                  <c:v>200</c:v>
                </c:pt>
                <c:pt idx="34">
                  <c:v>200</c:v>
                </c:pt>
                <c:pt idx="35">
                  <c:v>200</c:v>
                </c:pt>
                <c:pt idx="36">
                  <c:v>200</c:v>
                </c:pt>
                <c:pt idx="37">
                  <c:v>200</c:v>
                </c:pt>
                <c:pt idx="38">
                  <c:v>200</c:v>
                </c:pt>
                <c:pt idx="39">
                  <c:v>200</c:v>
                </c:pt>
                <c:pt idx="40">
                  <c:v>200</c:v>
                </c:pt>
                <c:pt idx="41">
                  <c:v>200</c:v>
                </c:pt>
                <c:pt idx="42">
                  <c:v>200</c:v>
                </c:pt>
                <c:pt idx="43">
                  <c:v>200</c:v>
                </c:pt>
                <c:pt idx="44">
                  <c:v>200</c:v>
                </c:pt>
                <c:pt idx="45">
                  <c:v>200</c:v>
                </c:pt>
                <c:pt idx="46">
                  <c:v>200</c:v>
                </c:pt>
                <c:pt idx="47">
                  <c:v>200</c:v>
                </c:pt>
                <c:pt idx="48">
                  <c:v>190</c:v>
                </c:pt>
                <c:pt idx="49">
                  <c:v>180</c:v>
                </c:pt>
                <c:pt idx="50">
                  <c:v>180</c:v>
                </c:pt>
                <c:pt idx="51">
                  <c:v>175</c:v>
                </c:pt>
                <c:pt idx="52">
                  <c:v>175</c:v>
                </c:pt>
                <c:pt idx="53">
                  <c:v>175</c:v>
                </c:pt>
                <c:pt idx="54">
                  <c:v>160</c:v>
                </c:pt>
                <c:pt idx="55">
                  <c:v>160</c:v>
                </c:pt>
                <c:pt idx="56">
                  <c:v>160</c:v>
                </c:pt>
                <c:pt idx="57">
                  <c:v>150</c:v>
                </c:pt>
                <c:pt idx="58">
                  <c:v>150</c:v>
                </c:pt>
                <c:pt idx="59">
                  <c:v>150</c:v>
                </c:pt>
                <c:pt idx="60">
                  <c:v>150</c:v>
                </c:pt>
                <c:pt idx="61">
                  <c:v>150</c:v>
                </c:pt>
                <c:pt idx="62">
                  <c:v>150</c:v>
                </c:pt>
                <c:pt idx="63">
                  <c:v>150</c:v>
                </c:pt>
                <c:pt idx="64">
                  <c:v>150</c:v>
                </c:pt>
                <c:pt idx="65">
                  <c:v>150</c:v>
                </c:pt>
                <c:pt idx="66">
                  <c:v>150</c:v>
                </c:pt>
                <c:pt idx="67">
                  <c:v>150</c:v>
                </c:pt>
                <c:pt idx="68">
                  <c:v>150</c:v>
                </c:pt>
                <c:pt idx="69">
                  <c:v>140</c:v>
                </c:pt>
                <c:pt idx="70">
                  <c:v>140</c:v>
                </c:pt>
                <c:pt idx="71">
                  <c:v>125</c:v>
                </c:pt>
                <c:pt idx="72">
                  <c:v>120</c:v>
                </c:pt>
                <c:pt idx="73">
                  <c:v>120</c:v>
                </c:pt>
                <c:pt idx="74">
                  <c:v>120</c:v>
                </c:pt>
                <c:pt idx="75">
                  <c:v>120</c:v>
                </c:pt>
                <c:pt idx="76">
                  <c:v>120</c:v>
                </c:pt>
                <c:pt idx="77">
                  <c:v>120</c:v>
                </c:pt>
                <c:pt idx="78">
                  <c:v>120</c:v>
                </c:pt>
                <c:pt idx="79">
                  <c:v>120</c:v>
                </c:pt>
                <c:pt idx="80">
                  <c:v>120</c:v>
                </c:pt>
                <c:pt idx="81">
                  <c:v>120</c:v>
                </c:pt>
                <c:pt idx="82">
                  <c:v>120</c:v>
                </c:pt>
                <c:pt idx="83">
                  <c:v>120</c:v>
                </c:pt>
                <c:pt idx="84">
                  <c:v>110</c:v>
                </c:pt>
                <c:pt idx="85">
                  <c:v>110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pt idx="101">
                  <c:v>100</c:v>
                </c:pt>
                <c:pt idx="102">
                  <c:v>90</c:v>
                </c:pt>
                <c:pt idx="103">
                  <c:v>90</c:v>
                </c:pt>
                <c:pt idx="104">
                  <c:v>90</c:v>
                </c:pt>
                <c:pt idx="105">
                  <c:v>90</c:v>
                </c:pt>
                <c:pt idx="106">
                  <c:v>80</c:v>
                </c:pt>
                <c:pt idx="107">
                  <c:v>80</c:v>
                </c:pt>
                <c:pt idx="108">
                  <c:v>80</c:v>
                </c:pt>
                <c:pt idx="109">
                  <c:v>80</c:v>
                </c:pt>
                <c:pt idx="110">
                  <c:v>80</c:v>
                </c:pt>
                <c:pt idx="111">
                  <c:v>80</c:v>
                </c:pt>
                <c:pt idx="112">
                  <c:v>80</c:v>
                </c:pt>
                <c:pt idx="113">
                  <c:v>80</c:v>
                </c:pt>
                <c:pt idx="114">
                  <c:v>80</c:v>
                </c:pt>
                <c:pt idx="115">
                  <c:v>75</c:v>
                </c:pt>
                <c:pt idx="116">
                  <c:v>75</c:v>
                </c:pt>
                <c:pt idx="117">
                  <c:v>75</c:v>
                </c:pt>
                <c:pt idx="118">
                  <c:v>75</c:v>
                </c:pt>
                <c:pt idx="119">
                  <c:v>75</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50</c:v>
                </c:pt>
                <c:pt idx="135">
                  <c:v>50</c:v>
                </c:pt>
                <c:pt idx="136">
                  <c:v>50</c:v>
                </c:pt>
                <c:pt idx="137">
                  <c:v>50</c:v>
                </c:pt>
                <c:pt idx="138">
                  <c:v>50</c:v>
                </c:pt>
                <c:pt idx="139">
                  <c:v>50</c:v>
                </c:pt>
                <c:pt idx="140">
                  <c:v>50</c:v>
                </c:pt>
                <c:pt idx="141">
                  <c:v>50</c:v>
                </c:pt>
                <c:pt idx="142">
                  <c:v>40</c:v>
                </c:pt>
                <c:pt idx="143">
                  <c:v>40</c:v>
                </c:pt>
                <c:pt idx="144">
                  <c:v>40</c:v>
                </c:pt>
                <c:pt idx="145">
                  <c:v>40</c:v>
                </c:pt>
                <c:pt idx="146">
                  <c:v>40</c:v>
                </c:pt>
                <c:pt idx="147">
                  <c:v>40</c:v>
                </c:pt>
                <c:pt idx="148">
                  <c:v>40</c:v>
                </c:pt>
                <c:pt idx="149">
                  <c:v>40</c:v>
                </c:pt>
                <c:pt idx="150">
                  <c:v>40</c:v>
                </c:pt>
                <c:pt idx="151">
                  <c:v>40</c:v>
                </c:pt>
                <c:pt idx="152">
                  <c:v>40</c:v>
                </c:pt>
                <c:pt idx="153">
                  <c:v>40</c:v>
                </c:pt>
                <c:pt idx="154">
                  <c:v>40</c:v>
                </c:pt>
                <c:pt idx="155">
                  <c:v>30</c:v>
                </c:pt>
                <c:pt idx="156">
                  <c:v>30</c:v>
                </c:pt>
                <c:pt idx="157">
                  <c:v>30</c:v>
                </c:pt>
                <c:pt idx="158">
                  <c:v>30</c:v>
                </c:pt>
                <c:pt idx="159">
                  <c:v>30</c:v>
                </c:pt>
                <c:pt idx="160">
                  <c:v>30</c:v>
                </c:pt>
                <c:pt idx="161">
                  <c:v>30</c:v>
                </c:pt>
                <c:pt idx="162">
                  <c:v>30</c:v>
                </c:pt>
                <c:pt idx="163">
                  <c:v>30</c:v>
                </c:pt>
                <c:pt idx="164">
                  <c:v>25</c:v>
                </c:pt>
                <c:pt idx="165">
                  <c:v>25</c:v>
                </c:pt>
                <c:pt idx="166">
                  <c:v>25</c:v>
                </c:pt>
                <c:pt idx="167">
                  <c:v>25</c:v>
                </c:pt>
                <c:pt idx="168">
                  <c:v>20</c:v>
                </c:pt>
                <c:pt idx="169">
                  <c:v>20</c:v>
                </c:pt>
                <c:pt idx="170">
                  <c:v>20</c:v>
                </c:pt>
                <c:pt idx="171">
                  <c:v>20</c:v>
                </c:pt>
                <c:pt idx="172">
                  <c:v>20</c:v>
                </c:pt>
                <c:pt idx="173">
                  <c:v>20</c:v>
                </c:pt>
                <c:pt idx="174">
                  <c:v>20</c:v>
                </c:pt>
                <c:pt idx="175">
                  <c:v>10</c:v>
                </c:pt>
                <c:pt idx="176">
                  <c:v>10</c:v>
                </c:pt>
                <c:pt idx="177">
                  <c:v>10</c:v>
                </c:pt>
                <c:pt idx="178">
                  <c:v>10</c:v>
                </c:pt>
                <c:pt idx="179">
                  <c:v>5</c:v>
                </c:pt>
                <c:pt idx="180">
                  <c:v>2</c:v>
                </c:pt>
                <c:pt idx="181">
                  <c:v>2</c:v>
                </c:pt>
                <c:pt idx="182">
                  <c:v>1</c:v>
                </c:pt>
                <c:pt idx="183">
                  <c:v>0</c:v>
                </c:pt>
              </c:numCache>
            </c:numRef>
          </c:yVal>
          <c:smooth val="0"/>
        </c:ser>
        <c:dLbls>
          <c:showLegendKey val="0"/>
          <c:showVal val="0"/>
          <c:showCatName val="0"/>
          <c:showSerName val="0"/>
          <c:showPercent val="0"/>
          <c:showBubbleSize val="0"/>
        </c:dLbls>
        <c:axId val="394098944"/>
        <c:axId val="393723264"/>
      </c:scatterChart>
      <c:valAx>
        <c:axId val="394098944"/>
        <c:scaling>
          <c:orientation val="minMax"/>
        </c:scaling>
        <c:delete val="0"/>
        <c:axPos val="b"/>
        <c:numFmt formatCode="General" sourceLinked="1"/>
        <c:majorTickMark val="out"/>
        <c:minorTickMark val="none"/>
        <c:tickLblPos val="nextTo"/>
        <c:crossAx val="393723264"/>
        <c:crosses val="autoZero"/>
        <c:crossBetween val="midCat"/>
      </c:valAx>
      <c:valAx>
        <c:axId val="393723264"/>
        <c:scaling>
          <c:orientation val="minMax"/>
        </c:scaling>
        <c:delete val="0"/>
        <c:axPos val="l"/>
        <c:majorGridlines/>
        <c:numFmt formatCode="General" sourceLinked="1"/>
        <c:majorTickMark val="out"/>
        <c:minorTickMark val="none"/>
        <c:tickLblPos val="nextTo"/>
        <c:crossAx val="394098944"/>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marker>
            <c:symbol val="square"/>
            <c:size val="5"/>
          </c:marker>
          <c:xVal>
            <c:numRef>
              <c:f>Sheet1!$K$8:$K$153</c:f>
              <c:numCache>
                <c:formatCode>0.00</c:formatCode>
                <c:ptCount val="146"/>
                <c:pt idx="0">
                  <c:v>-1267.3330000000001</c:v>
                </c:pt>
                <c:pt idx="1">
                  <c:v>-1267.3330000000001</c:v>
                </c:pt>
                <c:pt idx="2">
                  <c:v>-1267.3330000000001</c:v>
                </c:pt>
                <c:pt idx="3">
                  <c:v>-1267.3330000000001</c:v>
                </c:pt>
                <c:pt idx="4">
                  <c:v>-1267.3330000000001</c:v>
                </c:pt>
                <c:pt idx="5">
                  <c:v>-1378.6669999999999</c:v>
                </c:pt>
                <c:pt idx="6">
                  <c:v>-1434.3330000000001</c:v>
                </c:pt>
                <c:pt idx="7">
                  <c:v>-1490</c:v>
                </c:pt>
                <c:pt idx="8">
                  <c:v>-1545.6669999999999</c:v>
                </c:pt>
                <c:pt idx="9">
                  <c:v>-1462.1669999999999</c:v>
                </c:pt>
                <c:pt idx="10">
                  <c:v>-1406.5</c:v>
                </c:pt>
                <c:pt idx="11">
                  <c:v>-1462.1669999999999</c:v>
                </c:pt>
                <c:pt idx="12">
                  <c:v>-1517.8330000000001</c:v>
                </c:pt>
                <c:pt idx="13">
                  <c:v>-1462.1669999999999</c:v>
                </c:pt>
                <c:pt idx="14">
                  <c:v>-1517.8330000000001</c:v>
                </c:pt>
                <c:pt idx="15">
                  <c:v>-1517.8330000000001</c:v>
                </c:pt>
                <c:pt idx="16">
                  <c:v>-1517.8330000000001</c:v>
                </c:pt>
                <c:pt idx="17">
                  <c:v>-1935.3330000000001</c:v>
                </c:pt>
                <c:pt idx="18">
                  <c:v>-2993</c:v>
                </c:pt>
                <c:pt idx="19">
                  <c:v>-2993</c:v>
                </c:pt>
                <c:pt idx="20">
                  <c:v>-2993</c:v>
                </c:pt>
                <c:pt idx="21">
                  <c:v>-3048.6669999999999</c:v>
                </c:pt>
                <c:pt idx="22">
                  <c:v>-3020.8330000000001</c:v>
                </c:pt>
                <c:pt idx="23">
                  <c:v>-2102.3330000000001</c:v>
                </c:pt>
                <c:pt idx="24">
                  <c:v>-3048.6669999999999</c:v>
                </c:pt>
                <c:pt idx="25">
                  <c:v>-1462.1669999999999</c:v>
                </c:pt>
                <c:pt idx="26">
                  <c:v>-2826</c:v>
                </c:pt>
                <c:pt idx="27">
                  <c:v>-2853.8330000000001</c:v>
                </c:pt>
                <c:pt idx="28">
                  <c:v>-2603.3330000000001</c:v>
                </c:pt>
                <c:pt idx="29">
                  <c:v>-2102.3330000000001</c:v>
                </c:pt>
                <c:pt idx="30">
                  <c:v>-1712.6669999999999</c:v>
                </c:pt>
                <c:pt idx="31">
                  <c:v>-1712.6669999999999</c:v>
                </c:pt>
                <c:pt idx="32">
                  <c:v>-822</c:v>
                </c:pt>
                <c:pt idx="33">
                  <c:v>-822</c:v>
                </c:pt>
                <c:pt idx="34">
                  <c:v>-822</c:v>
                </c:pt>
                <c:pt idx="35">
                  <c:v>-822</c:v>
                </c:pt>
                <c:pt idx="36">
                  <c:v>-1879.6669999999999</c:v>
                </c:pt>
                <c:pt idx="37">
                  <c:v>-877.66669999999999</c:v>
                </c:pt>
                <c:pt idx="38">
                  <c:v>-877.66669999999999</c:v>
                </c:pt>
                <c:pt idx="39">
                  <c:v>-877.66669999999999</c:v>
                </c:pt>
                <c:pt idx="40">
                  <c:v>-1156</c:v>
                </c:pt>
                <c:pt idx="41">
                  <c:v>-1907.5</c:v>
                </c:pt>
                <c:pt idx="42">
                  <c:v>-1907.5</c:v>
                </c:pt>
                <c:pt idx="43">
                  <c:v>-1963.1669999999999</c:v>
                </c:pt>
                <c:pt idx="44">
                  <c:v>-1907.5</c:v>
                </c:pt>
                <c:pt idx="45">
                  <c:v>-1935.3330000000001</c:v>
                </c:pt>
                <c:pt idx="46">
                  <c:v>-849.83339999999998</c:v>
                </c:pt>
                <c:pt idx="47">
                  <c:v>-2826</c:v>
                </c:pt>
                <c:pt idx="48">
                  <c:v>-2798.1669999999999</c:v>
                </c:pt>
                <c:pt idx="49">
                  <c:v>-2798.1669999999999</c:v>
                </c:pt>
                <c:pt idx="50">
                  <c:v>-1211.6669999999999</c:v>
                </c:pt>
                <c:pt idx="51">
                  <c:v>-2631.1669999999999</c:v>
                </c:pt>
                <c:pt idx="52">
                  <c:v>-2798.1669999999999</c:v>
                </c:pt>
                <c:pt idx="53">
                  <c:v>-2798.1669999999999</c:v>
                </c:pt>
                <c:pt idx="54">
                  <c:v>-2853.8330000000001</c:v>
                </c:pt>
                <c:pt idx="55">
                  <c:v>-3048.6669999999999</c:v>
                </c:pt>
                <c:pt idx="56">
                  <c:v>-2464.1669999999999</c:v>
                </c:pt>
                <c:pt idx="57">
                  <c:v>-2464.1669999999999</c:v>
                </c:pt>
                <c:pt idx="58">
                  <c:v>-2464.1669999999999</c:v>
                </c:pt>
                <c:pt idx="59">
                  <c:v>-2464.1669999999999</c:v>
                </c:pt>
                <c:pt idx="60">
                  <c:v>-2297.1669999999999</c:v>
                </c:pt>
                <c:pt idx="61">
                  <c:v>-2325</c:v>
                </c:pt>
                <c:pt idx="62">
                  <c:v>-2130.1669999999999</c:v>
                </c:pt>
                <c:pt idx="63">
                  <c:v>-3020.8330000000001</c:v>
                </c:pt>
                <c:pt idx="64">
                  <c:v>-3020.8330000000001</c:v>
                </c:pt>
                <c:pt idx="65">
                  <c:v>-1211.6669999999999</c:v>
                </c:pt>
                <c:pt idx="66">
                  <c:v>-1211.6669999999999</c:v>
                </c:pt>
                <c:pt idx="67">
                  <c:v>-1239.5</c:v>
                </c:pt>
                <c:pt idx="68">
                  <c:v>-1211.6669999999999</c:v>
                </c:pt>
                <c:pt idx="69">
                  <c:v>-1183.8330000000001</c:v>
                </c:pt>
                <c:pt idx="70">
                  <c:v>-1406.5</c:v>
                </c:pt>
                <c:pt idx="71">
                  <c:v>-1517.8330000000001</c:v>
                </c:pt>
                <c:pt idx="72">
                  <c:v>-1406.5</c:v>
                </c:pt>
                <c:pt idx="73">
                  <c:v>-1406.5</c:v>
                </c:pt>
                <c:pt idx="74">
                  <c:v>-1907.5</c:v>
                </c:pt>
                <c:pt idx="75">
                  <c:v>-1907.5</c:v>
                </c:pt>
                <c:pt idx="76">
                  <c:v>-1907.5</c:v>
                </c:pt>
                <c:pt idx="77">
                  <c:v>-2853.8330000000001</c:v>
                </c:pt>
                <c:pt idx="78">
                  <c:v>-2826</c:v>
                </c:pt>
                <c:pt idx="79">
                  <c:v>-2853.8330000000001</c:v>
                </c:pt>
                <c:pt idx="80">
                  <c:v>-2826</c:v>
                </c:pt>
                <c:pt idx="81">
                  <c:v>-1712.6669999999999</c:v>
                </c:pt>
                <c:pt idx="82">
                  <c:v>-1712.6669999999999</c:v>
                </c:pt>
                <c:pt idx="83">
                  <c:v>-1712.6669999999999</c:v>
                </c:pt>
                <c:pt idx="84">
                  <c:v>-1406.5</c:v>
                </c:pt>
                <c:pt idx="85">
                  <c:v>-2659</c:v>
                </c:pt>
                <c:pt idx="86">
                  <c:v>-1156</c:v>
                </c:pt>
                <c:pt idx="87">
                  <c:v>-1156</c:v>
                </c:pt>
                <c:pt idx="88">
                  <c:v>-1156</c:v>
                </c:pt>
                <c:pt idx="89">
                  <c:v>-1156</c:v>
                </c:pt>
                <c:pt idx="90">
                  <c:v>-1183.8330000000001</c:v>
                </c:pt>
                <c:pt idx="91">
                  <c:v>-2853.8330000000001</c:v>
                </c:pt>
                <c:pt idx="92">
                  <c:v>-1851.8330000000001</c:v>
                </c:pt>
                <c:pt idx="93">
                  <c:v>-2074.5</c:v>
                </c:pt>
                <c:pt idx="94">
                  <c:v>-1907.5</c:v>
                </c:pt>
                <c:pt idx="95">
                  <c:v>-2659</c:v>
                </c:pt>
                <c:pt idx="96">
                  <c:v>-1740.5</c:v>
                </c:pt>
                <c:pt idx="97">
                  <c:v>-682.83339999999998</c:v>
                </c:pt>
                <c:pt idx="98">
                  <c:v>-2269.3330000000001</c:v>
                </c:pt>
                <c:pt idx="99">
                  <c:v>-877.66669999999999</c:v>
                </c:pt>
                <c:pt idx="100">
                  <c:v>-1239.5</c:v>
                </c:pt>
                <c:pt idx="101">
                  <c:v>-682.83339999999998</c:v>
                </c:pt>
                <c:pt idx="102">
                  <c:v>-1684.8330000000001</c:v>
                </c:pt>
                <c:pt idx="103">
                  <c:v>-2130.1669999999999</c:v>
                </c:pt>
                <c:pt idx="104">
                  <c:v>-2297.1669999999999</c:v>
                </c:pt>
                <c:pt idx="105">
                  <c:v>-3020.8330000000001</c:v>
                </c:pt>
                <c:pt idx="106">
                  <c:v>-849.83339999999998</c:v>
                </c:pt>
                <c:pt idx="107">
                  <c:v>-2631.1669999999999</c:v>
                </c:pt>
                <c:pt idx="108">
                  <c:v>-1462.1669999999999</c:v>
                </c:pt>
                <c:pt idx="109">
                  <c:v>-1016.833</c:v>
                </c:pt>
                <c:pt idx="110">
                  <c:v>-2102.3330000000001</c:v>
                </c:pt>
                <c:pt idx="111">
                  <c:v>-849.83339999999998</c:v>
                </c:pt>
                <c:pt idx="112">
                  <c:v>-2102.3330000000001</c:v>
                </c:pt>
                <c:pt idx="113">
                  <c:v>-2297.1669999999999</c:v>
                </c:pt>
                <c:pt idx="114">
                  <c:v>-849.83339999999998</c:v>
                </c:pt>
                <c:pt idx="115">
                  <c:v>-1211.6669999999999</c:v>
                </c:pt>
                <c:pt idx="116">
                  <c:v>-3020.8330000000001</c:v>
                </c:pt>
                <c:pt idx="117">
                  <c:v>-2102.3330000000001</c:v>
                </c:pt>
                <c:pt idx="118">
                  <c:v>-2631.1669999999999</c:v>
                </c:pt>
                <c:pt idx="119">
                  <c:v>-1712.6669999999999</c:v>
                </c:pt>
                <c:pt idx="120">
                  <c:v>-682.83339999999998</c:v>
                </c:pt>
                <c:pt idx="121">
                  <c:v>-1462.1669999999999</c:v>
                </c:pt>
                <c:pt idx="122">
                  <c:v>-2603.3330000000001</c:v>
                </c:pt>
                <c:pt idx="123">
                  <c:v>-682.83339999999998</c:v>
                </c:pt>
                <c:pt idx="124">
                  <c:v>-1462.1669999999999</c:v>
                </c:pt>
                <c:pt idx="125">
                  <c:v>-1211.6669999999999</c:v>
                </c:pt>
                <c:pt idx="126">
                  <c:v>-1016.833</c:v>
                </c:pt>
                <c:pt idx="127">
                  <c:v>-2297.1669999999999</c:v>
                </c:pt>
                <c:pt idx="128">
                  <c:v>-1907.5</c:v>
                </c:pt>
                <c:pt idx="129">
                  <c:v>-2631.1669999999999</c:v>
                </c:pt>
                <c:pt idx="130">
                  <c:v>-1879.6669999999999</c:v>
                </c:pt>
                <c:pt idx="131">
                  <c:v>-1211.6669999999999</c:v>
                </c:pt>
                <c:pt idx="132">
                  <c:v>-2631.1669999999999</c:v>
                </c:pt>
                <c:pt idx="133">
                  <c:v>-2631.1669999999999</c:v>
                </c:pt>
                <c:pt idx="134">
                  <c:v>-2297.1669999999999</c:v>
                </c:pt>
                <c:pt idx="135">
                  <c:v>-1016.833</c:v>
                </c:pt>
                <c:pt idx="136">
                  <c:v>-1462.1669999999999</c:v>
                </c:pt>
                <c:pt idx="137">
                  <c:v>-1016.833</c:v>
                </c:pt>
                <c:pt idx="138">
                  <c:v>-1462.1669999999999</c:v>
                </c:pt>
                <c:pt idx="139">
                  <c:v>-1712.6669999999999</c:v>
                </c:pt>
                <c:pt idx="140">
                  <c:v>-1211.6669999999999</c:v>
                </c:pt>
                <c:pt idx="141">
                  <c:v>-1016.833</c:v>
                </c:pt>
                <c:pt idx="142">
                  <c:v>-1211.6669999999999</c:v>
                </c:pt>
                <c:pt idx="143">
                  <c:v>-1462.1669999999999</c:v>
                </c:pt>
                <c:pt idx="144">
                  <c:v>-1211.6669999999999</c:v>
                </c:pt>
                <c:pt idx="145">
                  <c:v>-1462.1669999999999</c:v>
                </c:pt>
              </c:numCache>
            </c:numRef>
          </c:xVal>
          <c:yVal>
            <c:numRef>
              <c:f>Sheet1!$M$8:$M$153</c:f>
              <c:numCache>
                <c:formatCode>0.00</c:formatCode>
                <c:ptCount val="146"/>
                <c:pt idx="0">
                  <c:v>2204.8330000000001</c:v>
                </c:pt>
                <c:pt idx="1">
                  <c:v>1926.5</c:v>
                </c:pt>
                <c:pt idx="2">
                  <c:v>1648.1669999999999</c:v>
                </c:pt>
                <c:pt idx="3">
                  <c:v>1369.8330000000001</c:v>
                </c:pt>
                <c:pt idx="4">
                  <c:v>1091.5</c:v>
                </c:pt>
                <c:pt idx="5">
                  <c:v>868.83339999999998</c:v>
                </c:pt>
                <c:pt idx="6">
                  <c:v>952.33339999999998</c:v>
                </c:pt>
                <c:pt idx="7">
                  <c:v>952.33339999999998</c:v>
                </c:pt>
                <c:pt idx="8">
                  <c:v>868.83339999999998</c:v>
                </c:pt>
                <c:pt idx="9">
                  <c:v>841</c:v>
                </c:pt>
                <c:pt idx="10">
                  <c:v>785.33339999999998</c:v>
                </c:pt>
                <c:pt idx="11">
                  <c:v>534.83339999999998</c:v>
                </c:pt>
                <c:pt idx="12">
                  <c:v>562.66669999999999</c:v>
                </c:pt>
                <c:pt idx="13">
                  <c:v>674</c:v>
                </c:pt>
                <c:pt idx="14">
                  <c:v>785.33339999999998</c:v>
                </c:pt>
                <c:pt idx="15">
                  <c:v>1954.3330000000001</c:v>
                </c:pt>
                <c:pt idx="16">
                  <c:v>1648.1669999999999</c:v>
                </c:pt>
                <c:pt idx="17">
                  <c:v>1202.8330000000001</c:v>
                </c:pt>
                <c:pt idx="18">
                  <c:v>1870.8330000000001</c:v>
                </c:pt>
                <c:pt idx="19">
                  <c:v>1536.8330000000001</c:v>
                </c:pt>
                <c:pt idx="20">
                  <c:v>1314.1669999999999</c:v>
                </c:pt>
                <c:pt idx="21">
                  <c:v>1870.8330000000001</c:v>
                </c:pt>
                <c:pt idx="22">
                  <c:v>1147.1669999999999</c:v>
                </c:pt>
                <c:pt idx="23">
                  <c:v>1843</c:v>
                </c:pt>
                <c:pt idx="24">
                  <c:v>1536.8330000000001</c:v>
                </c:pt>
                <c:pt idx="25">
                  <c:v>618.33339999999998</c:v>
                </c:pt>
                <c:pt idx="26">
                  <c:v>757.5</c:v>
                </c:pt>
                <c:pt idx="27">
                  <c:v>952.33339999999998</c:v>
                </c:pt>
                <c:pt idx="28">
                  <c:v>1759.5</c:v>
                </c:pt>
                <c:pt idx="29">
                  <c:v>1369.8330000000001</c:v>
                </c:pt>
                <c:pt idx="30">
                  <c:v>590.5</c:v>
                </c:pt>
                <c:pt idx="31">
                  <c:v>1564.6669999999999</c:v>
                </c:pt>
                <c:pt idx="32">
                  <c:v>1397.6669999999999</c:v>
                </c:pt>
                <c:pt idx="33">
                  <c:v>1676</c:v>
                </c:pt>
                <c:pt idx="34">
                  <c:v>1954.3330000000001</c:v>
                </c:pt>
                <c:pt idx="35">
                  <c:v>2232.6669999999999</c:v>
                </c:pt>
                <c:pt idx="36">
                  <c:v>1202.8330000000001</c:v>
                </c:pt>
                <c:pt idx="37">
                  <c:v>1397.6669999999999</c:v>
                </c:pt>
                <c:pt idx="38">
                  <c:v>1954.3330000000001</c:v>
                </c:pt>
                <c:pt idx="39">
                  <c:v>1676</c:v>
                </c:pt>
                <c:pt idx="40">
                  <c:v>1091.5</c:v>
                </c:pt>
                <c:pt idx="41">
                  <c:v>2260.5</c:v>
                </c:pt>
                <c:pt idx="42">
                  <c:v>2037.8330000000001</c:v>
                </c:pt>
                <c:pt idx="43">
                  <c:v>2121.3330000000001</c:v>
                </c:pt>
                <c:pt idx="44">
                  <c:v>1898.6669999999999</c:v>
                </c:pt>
                <c:pt idx="45">
                  <c:v>1008</c:v>
                </c:pt>
                <c:pt idx="46">
                  <c:v>1286.3330000000001</c:v>
                </c:pt>
                <c:pt idx="47">
                  <c:v>1481.1669999999999</c:v>
                </c:pt>
                <c:pt idx="48">
                  <c:v>1592.5</c:v>
                </c:pt>
                <c:pt idx="49">
                  <c:v>1759.5</c:v>
                </c:pt>
                <c:pt idx="50">
                  <c:v>729.66669999999999</c:v>
                </c:pt>
                <c:pt idx="51">
                  <c:v>1870.8330000000001</c:v>
                </c:pt>
                <c:pt idx="52">
                  <c:v>952.33339999999998</c:v>
                </c:pt>
                <c:pt idx="53">
                  <c:v>1091.5</c:v>
                </c:pt>
                <c:pt idx="54">
                  <c:v>1091.5</c:v>
                </c:pt>
                <c:pt idx="55">
                  <c:v>1314.1669999999999</c:v>
                </c:pt>
                <c:pt idx="56">
                  <c:v>813.16669999999999</c:v>
                </c:pt>
                <c:pt idx="57">
                  <c:v>1119.3330000000001</c:v>
                </c:pt>
                <c:pt idx="58">
                  <c:v>1564.6669999999999</c:v>
                </c:pt>
                <c:pt idx="59">
                  <c:v>1870.8330000000001</c:v>
                </c:pt>
                <c:pt idx="60">
                  <c:v>1703.8330000000001</c:v>
                </c:pt>
                <c:pt idx="61">
                  <c:v>1870.8330000000001</c:v>
                </c:pt>
                <c:pt idx="62">
                  <c:v>1703.8330000000001</c:v>
                </c:pt>
                <c:pt idx="63">
                  <c:v>1425.5</c:v>
                </c:pt>
                <c:pt idx="64">
                  <c:v>1703.8330000000001</c:v>
                </c:pt>
                <c:pt idx="65">
                  <c:v>1425.5</c:v>
                </c:pt>
                <c:pt idx="66">
                  <c:v>1703.8330000000001</c:v>
                </c:pt>
                <c:pt idx="67">
                  <c:v>1147.1669999999999</c:v>
                </c:pt>
                <c:pt idx="68">
                  <c:v>1982.1669999999999</c:v>
                </c:pt>
                <c:pt idx="69">
                  <c:v>2260.5</c:v>
                </c:pt>
                <c:pt idx="70">
                  <c:v>1397.6669999999999</c:v>
                </c:pt>
                <c:pt idx="71">
                  <c:v>1397.6669999999999</c:v>
                </c:pt>
                <c:pt idx="72">
                  <c:v>1648.1669999999999</c:v>
                </c:pt>
                <c:pt idx="73">
                  <c:v>1954.3330000000001</c:v>
                </c:pt>
                <c:pt idx="74">
                  <c:v>1453.3330000000001</c:v>
                </c:pt>
                <c:pt idx="75">
                  <c:v>1536.8330000000001</c:v>
                </c:pt>
                <c:pt idx="76">
                  <c:v>1620.3330000000001</c:v>
                </c:pt>
                <c:pt idx="77">
                  <c:v>1592.5</c:v>
                </c:pt>
                <c:pt idx="78">
                  <c:v>1676</c:v>
                </c:pt>
                <c:pt idx="79">
                  <c:v>1759.5</c:v>
                </c:pt>
                <c:pt idx="80">
                  <c:v>1870.8330000000001</c:v>
                </c:pt>
                <c:pt idx="81">
                  <c:v>952.33339999999998</c:v>
                </c:pt>
                <c:pt idx="82">
                  <c:v>1202.8330000000001</c:v>
                </c:pt>
                <c:pt idx="83">
                  <c:v>1870.8330000000001</c:v>
                </c:pt>
                <c:pt idx="84">
                  <c:v>562.66669999999999</c:v>
                </c:pt>
                <c:pt idx="85">
                  <c:v>1759.5</c:v>
                </c:pt>
                <c:pt idx="86">
                  <c:v>1648.1669999999999</c:v>
                </c:pt>
                <c:pt idx="87">
                  <c:v>1926.5</c:v>
                </c:pt>
                <c:pt idx="88">
                  <c:v>2204.8330000000001</c:v>
                </c:pt>
                <c:pt idx="89">
                  <c:v>1369.8330000000001</c:v>
                </c:pt>
                <c:pt idx="90">
                  <c:v>1147.1669999999999</c:v>
                </c:pt>
                <c:pt idx="91">
                  <c:v>1258.5</c:v>
                </c:pt>
                <c:pt idx="92">
                  <c:v>2121.3330000000001</c:v>
                </c:pt>
                <c:pt idx="93">
                  <c:v>1202.8330000000001</c:v>
                </c:pt>
                <c:pt idx="94">
                  <c:v>1342</c:v>
                </c:pt>
                <c:pt idx="95">
                  <c:v>1091.5</c:v>
                </c:pt>
                <c:pt idx="96">
                  <c:v>1369.8330000000001</c:v>
                </c:pt>
                <c:pt idx="97">
                  <c:v>2037.8330000000001</c:v>
                </c:pt>
                <c:pt idx="98">
                  <c:v>1870.8330000000001</c:v>
                </c:pt>
                <c:pt idx="99">
                  <c:v>2232.6669999999999</c:v>
                </c:pt>
                <c:pt idx="100">
                  <c:v>2260.5</c:v>
                </c:pt>
                <c:pt idx="101">
                  <c:v>1481.1669999999999</c:v>
                </c:pt>
                <c:pt idx="102">
                  <c:v>1369.8330000000001</c:v>
                </c:pt>
                <c:pt idx="103">
                  <c:v>1202.8330000000001</c:v>
                </c:pt>
                <c:pt idx="104">
                  <c:v>1564.6669999999999</c:v>
                </c:pt>
                <c:pt idx="105">
                  <c:v>980.16669999999999</c:v>
                </c:pt>
                <c:pt idx="106">
                  <c:v>2093.5</c:v>
                </c:pt>
                <c:pt idx="107">
                  <c:v>1008</c:v>
                </c:pt>
                <c:pt idx="108">
                  <c:v>1843</c:v>
                </c:pt>
                <c:pt idx="109">
                  <c:v>2037.8330000000001</c:v>
                </c:pt>
                <c:pt idx="110">
                  <c:v>1008</c:v>
                </c:pt>
                <c:pt idx="111">
                  <c:v>1564.6669999999999</c:v>
                </c:pt>
                <c:pt idx="112">
                  <c:v>757.5</c:v>
                </c:pt>
                <c:pt idx="113">
                  <c:v>1369.8330000000001</c:v>
                </c:pt>
                <c:pt idx="114">
                  <c:v>1843</c:v>
                </c:pt>
                <c:pt idx="115">
                  <c:v>2121.3330000000001</c:v>
                </c:pt>
                <c:pt idx="116">
                  <c:v>729.66669999999999</c:v>
                </c:pt>
                <c:pt idx="117">
                  <c:v>1564.6669999999999</c:v>
                </c:pt>
                <c:pt idx="118">
                  <c:v>868.83339999999998</c:v>
                </c:pt>
                <c:pt idx="119">
                  <c:v>1676</c:v>
                </c:pt>
                <c:pt idx="120">
                  <c:v>1759.5</c:v>
                </c:pt>
                <c:pt idx="121">
                  <c:v>2121.3330000000001</c:v>
                </c:pt>
                <c:pt idx="122">
                  <c:v>1091.5</c:v>
                </c:pt>
                <c:pt idx="123">
                  <c:v>1202.8330000000001</c:v>
                </c:pt>
                <c:pt idx="124">
                  <c:v>1564.6669999999999</c:v>
                </c:pt>
                <c:pt idx="125">
                  <c:v>1843</c:v>
                </c:pt>
                <c:pt idx="126">
                  <c:v>1759.5</c:v>
                </c:pt>
                <c:pt idx="127">
                  <c:v>1119.3330000000001</c:v>
                </c:pt>
                <c:pt idx="128">
                  <c:v>757.5</c:v>
                </c:pt>
                <c:pt idx="129">
                  <c:v>1676</c:v>
                </c:pt>
                <c:pt idx="130">
                  <c:v>1008</c:v>
                </c:pt>
                <c:pt idx="131">
                  <c:v>1564.6669999999999</c:v>
                </c:pt>
                <c:pt idx="132">
                  <c:v>785.33339999999998</c:v>
                </c:pt>
                <c:pt idx="133">
                  <c:v>1481.1669999999999</c:v>
                </c:pt>
                <c:pt idx="134">
                  <c:v>729.66669999999999</c:v>
                </c:pt>
                <c:pt idx="135">
                  <c:v>1481.1669999999999</c:v>
                </c:pt>
                <c:pt idx="136">
                  <c:v>1314.1669999999999</c:v>
                </c:pt>
                <c:pt idx="137">
                  <c:v>1202.8330000000001</c:v>
                </c:pt>
                <c:pt idx="138">
                  <c:v>1091.5</c:v>
                </c:pt>
                <c:pt idx="139">
                  <c:v>729.66669999999999</c:v>
                </c:pt>
                <c:pt idx="140">
                  <c:v>1286.3330000000001</c:v>
                </c:pt>
                <c:pt idx="141">
                  <c:v>924.5</c:v>
                </c:pt>
                <c:pt idx="142">
                  <c:v>590.5</c:v>
                </c:pt>
                <c:pt idx="143">
                  <c:v>729.66669999999999</c:v>
                </c:pt>
                <c:pt idx="144">
                  <c:v>1008</c:v>
                </c:pt>
                <c:pt idx="145">
                  <c:v>395.66669999999999</c:v>
                </c:pt>
              </c:numCache>
            </c:numRef>
          </c:yVal>
          <c:smooth val="0"/>
        </c:ser>
        <c:dLbls>
          <c:showLegendKey val="0"/>
          <c:showVal val="0"/>
          <c:showCatName val="0"/>
          <c:showSerName val="0"/>
          <c:showPercent val="0"/>
          <c:showBubbleSize val="0"/>
        </c:dLbls>
        <c:axId val="367030272"/>
        <c:axId val="367031808"/>
      </c:scatterChart>
      <c:valAx>
        <c:axId val="367030272"/>
        <c:scaling>
          <c:orientation val="minMax"/>
        </c:scaling>
        <c:delete val="0"/>
        <c:axPos val="b"/>
        <c:numFmt formatCode="0.00" sourceLinked="1"/>
        <c:majorTickMark val="out"/>
        <c:minorTickMark val="none"/>
        <c:tickLblPos val="nextTo"/>
        <c:crossAx val="367031808"/>
        <c:crosses val="autoZero"/>
        <c:crossBetween val="midCat"/>
      </c:valAx>
      <c:valAx>
        <c:axId val="367031808"/>
        <c:scaling>
          <c:orientation val="minMax"/>
        </c:scaling>
        <c:delete val="0"/>
        <c:axPos val="l"/>
        <c:majorGridlines/>
        <c:numFmt formatCode="0.00" sourceLinked="1"/>
        <c:majorTickMark val="out"/>
        <c:minorTickMark val="none"/>
        <c:tickLblPos val="nextTo"/>
        <c:crossAx val="367030272"/>
        <c:crosses val="autoZero"/>
        <c:crossBetween val="midCat"/>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29</xdr:col>
      <xdr:colOff>28575</xdr:colOff>
      <xdr:row>172</xdr:row>
      <xdr:rowOff>138112</xdr:rowOff>
    </xdr:from>
    <xdr:to>
      <xdr:col>35</xdr:col>
      <xdr:colOff>447675</xdr:colOff>
      <xdr:row>187</xdr:row>
      <xdr:rowOff>23812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570309</xdr:colOff>
      <xdr:row>13</xdr:row>
      <xdr:rowOff>130967</xdr:rowOff>
    </xdr:from>
    <xdr:to>
      <xdr:col>17</xdr:col>
      <xdr:colOff>17860</xdr:colOff>
      <xdr:row>38</xdr:row>
      <xdr:rowOff>83342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ksp%20-%20science%20-%20mod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al Max Science"/>
      <sheetName val="defines"/>
      <sheetName val="Revisions list"/>
      <sheetName val="Mods"/>
      <sheetName val="nodes-costs"/>
      <sheetName val="Parenting"/>
      <sheetName val="analysis for STOCK"/>
      <sheetName val="analysis"/>
      <sheetName val="Miscelaneous Inputs"/>
      <sheetName val="BB table maker"/>
      <sheetName val="StockNodes in V2"/>
      <sheetName val="TechTree in excel"/>
      <sheetName val="Buncha Mods"/>
      <sheetName val="life support"/>
    </sheetNames>
    <sheetDataSet>
      <sheetData sheetId="0"/>
      <sheetData sheetId="1"/>
      <sheetData sheetId="2"/>
      <sheetData sheetId="3"/>
      <sheetData sheetId="4">
        <row r="6">
          <cell r="Z6" t="str">
            <v>node8_experimentalAerodynamics</v>
          </cell>
          <cell r="AA6" t="str">
            <v>Heavier Aerodynamics</v>
          </cell>
          <cell r="AB6" t="str">
            <v>ae</v>
          </cell>
          <cell r="AC6" t="str">
            <v>Aerospace</v>
          </cell>
          <cell r="AD6">
            <v>11</v>
          </cell>
          <cell r="AE6">
            <v>7</v>
          </cell>
        </row>
        <row r="7">
          <cell r="Z7" t="str">
            <v>node7_heavyAerodynamics</v>
          </cell>
          <cell r="AA7" t="str">
            <v>Heavy Aerodynamics</v>
          </cell>
          <cell r="AB7" t="str">
            <v>ae</v>
          </cell>
          <cell r="AC7" t="str">
            <v>Aerospace</v>
          </cell>
          <cell r="AD7">
            <v>11</v>
          </cell>
          <cell r="AE7">
            <v>6</v>
          </cell>
        </row>
        <row r="8">
          <cell r="Z8" t="str">
            <v>node6_advAerodynamics</v>
          </cell>
          <cell r="AA8" t="str">
            <v>Advanced Aerodynamics</v>
          </cell>
          <cell r="AB8" t="str">
            <v>ae</v>
          </cell>
          <cell r="AC8" t="str">
            <v>Aerospace</v>
          </cell>
          <cell r="AD8">
            <v>11</v>
          </cell>
          <cell r="AE8">
            <v>5</v>
          </cell>
        </row>
        <row r="9">
          <cell r="Z9" t="str">
            <v>node4_aerodynamicSystems</v>
          </cell>
          <cell r="AA9" t="str">
            <v>Basic Aerodynamics</v>
          </cell>
          <cell r="AB9" t="str">
            <v>ae</v>
          </cell>
          <cell r="AC9" t="str">
            <v>Aerospace</v>
          </cell>
          <cell r="AD9">
            <v>11</v>
          </cell>
          <cell r="AE9">
            <v>4</v>
          </cell>
        </row>
        <row r="10">
          <cell r="Z10" t="str">
            <v>newnode_heavierAerospaceframes</v>
          </cell>
          <cell r="AA10" t="str">
            <v>Heavy Aerospaceframes</v>
          </cell>
          <cell r="AB10" t="str">
            <v>af</v>
          </cell>
          <cell r="AC10" t="str">
            <v>Aeroframes</v>
          </cell>
          <cell r="AD10">
            <v>3</v>
          </cell>
          <cell r="AE10">
            <v>23</v>
          </cell>
        </row>
        <row r="11">
          <cell r="Z11" t="str">
            <v>newnode_heavyAerospaceframes</v>
          </cell>
          <cell r="AA11" t="str">
            <v>Advanced Aerospaceframes</v>
          </cell>
          <cell r="AB11" t="str">
            <v>af</v>
          </cell>
          <cell r="AC11" t="str">
            <v>Aeroframes</v>
          </cell>
          <cell r="AD11">
            <v>3</v>
          </cell>
          <cell r="AE11">
            <v>19</v>
          </cell>
        </row>
        <row r="12">
          <cell r="Z12" t="str">
            <v>node8_aerospaceTech</v>
          </cell>
          <cell r="AA12" t="str">
            <v>Experimental Aeroframes</v>
          </cell>
          <cell r="AB12" t="str">
            <v>af</v>
          </cell>
          <cell r="AC12" t="str">
            <v>Aeroframes</v>
          </cell>
          <cell r="AD12">
            <v>3</v>
          </cell>
          <cell r="AE12">
            <v>16</v>
          </cell>
        </row>
        <row r="13">
          <cell r="Z13" t="str">
            <v>newnode_heavierAeroframeVariants</v>
          </cell>
          <cell r="AA13" t="str">
            <v>Specialized Aeroframe Variants</v>
          </cell>
          <cell r="AB13" t="str">
            <v>af</v>
          </cell>
          <cell r="AC13" t="str">
            <v>Aeroframes</v>
          </cell>
          <cell r="AD13">
            <v>3</v>
          </cell>
          <cell r="AE13">
            <v>16</v>
          </cell>
        </row>
        <row r="14">
          <cell r="Z14" t="str">
            <v>newnode_advancedAerospaceframes</v>
          </cell>
          <cell r="AA14" t="str">
            <v>Aerospaceframes</v>
          </cell>
          <cell r="AB14" t="str">
            <v>af</v>
          </cell>
          <cell r="AC14" t="str">
            <v>Aeroframes</v>
          </cell>
          <cell r="AD14">
            <v>3</v>
          </cell>
          <cell r="AE14">
            <v>15</v>
          </cell>
        </row>
        <row r="15">
          <cell r="Z15" t="str">
            <v>node7_hypersonicFlight</v>
          </cell>
          <cell r="AA15" t="str">
            <v>Heavier Aeroframes</v>
          </cell>
          <cell r="AB15" t="str">
            <v>af</v>
          </cell>
          <cell r="AC15" t="str">
            <v>Aeroframes</v>
          </cell>
          <cell r="AD15">
            <v>3</v>
          </cell>
          <cell r="AE15">
            <v>15</v>
          </cell>
        </row>
        <row r="16">
          <cell r="Z16" t="str">
            <v>newnode_heavyAeroframeVariants</v>
          </cell>
          <cell r="AA16" t="str">
            <v>Heavy Aeroframe Variants</v>
          </cell>
          <cell r="AB16" t="str">
            <v>af</v>
          </cell>
          <cell r="AC16" t="str">
            <v>Aeroframes</v>
          </cell>
          <cell r="AD16">
            <v>3</v>
          </cell>
          <cell r="AE16">
            <v>13</v>
          </cell>
        </row>
        <row r="17">
          <cell r="Z17" t="str">
            <v>node5_supersonicFlight</v>
          </cell>
          <cell r="AA17" t="str">
            <v>Heavy Aeroframes</v>
          </cell>
          <cell r="AB17" t="str">
            <v>af</v>
          </cell>
          <cell r="AC17" t="str">
            <v>Aeroframes</v>
          </cell>
          <cell r="AD17">
            <v>3</v>
          </cell>
          <cell r="AE17">
            <v>12</v>
          </cell>
        </row>
        <row r="18">
          <cell r="Z18" t="str">
            <v>newnode_advancedAeroframeVariants</v>
          </cell>
          <cell r="AA18" t="str">
            <v>Advanced Aeroframe Variants</v>
          </cell>
          <cell r="AB18" t="str">
            <v>af</v>
          </cell>
          <cell r="AC18" t="str">
            <v>Aeroframes</v>
          </cell>
          <cell r="AD18">
            <v>3</v>
          </cell>
          <cell r="AE18">
            <v>10</v>
          </cell>
        </row>
        <row r="19">
          <cell r="Z19" t="str">
            <v>node6_highAltitudeFlight</v>
          </cell>
          <cell r="AA19" t="str">
            <v>Advanced Aeroframes</v>
          </cell>
          <cell r="AB19" t="str">
            <v>af</v>
          </cell>
          <cell r="AC19" t="str">
            <v>Aeroframes</v>
          </cell>
          <cell r="AD19">
            <v>3</v>
          </cell>
          <cell r="AE19">
            <v>9</v>
          </cell>
        </row>
        <row r="20">
          <cell r="Z20" t="str">
            <v>newnode_basicAeroframeVariants</v>
          </cell>
          <cell r="AA20" t="str">
            <v>Basic Aeroframe Variants</v>
          </cell>
          <cell r="AB20" t="str">
            <v>af</v>
          </cell>
          <cell r="AC20" t="str">
            <v>Aeroframes</v>
          </cell>
          <cell r="AD20">
            <v>3</v>
          </cell>
          <cell r="AE20">
            <v>7</v>
          </cell>
        </row>
        <row r="21">
          <cell r="Z21" t="str">
            <v>newnode_jetPropulsion</v>
          </cell>
          <cell r="AA21" t="str">
            <v>Basic Jet Propulsion Aeroframes</v>
          </cell>
          <cell r="AB21" t="str">
            <v>af</v>
          </cell>
          <cell r="AC21" t="str">
            <v>Aeroframes</v>
          </cell>
          <cell r="AD21">
            <v>3</v>
          </cell>
          <cell r="AE21">
            <v>6</v>
          </cell>
        </row>
        <row r="22">
          <cell r="Z22" t="str">
            <v>node6_largeControl</v>
          </cell>
          <cell r="AA22" t="str">
            <v>Specialized Stability &amp; Control</v>
          </cell>
          <cell r="AB22" t="str">
            <v>c</v>
          </cell>
          <cell r="AC22" t="str">
            <v>Controls</v>
          </cell>
          <cell r="AD22">
            <v>10</v>
          </cell>
          <cell r="AE22">
            <v>7</v>
          </cell>
        </row>
        <row r="23">
          <cell r="Z23" t="str">
            <v>node5_specializedControl</v>
          </cell>
          <cell r="AA23" t="str">
            <v>Heavy Stability &amp; Control</v>
          </cell>
          <cell r="AB23" t="str">
            <v>c</v>
          </cell>
          <cell r="AC23" t="str">
            <v>Controls</v>
          </cell>
          <cell r="AD23">
            <v>10</v>
          </cell>
          <cell r="AE23">
            <v>6</v>
          </cell>
        </row>
        <row r="24">
          <cell r="Z24" t="str">
            <v>node4_advFlightControl</v>
          </cell>
          <cell r="AA24" t="str">
            <v>Advanced Stability &amp; Control</v>
          </cell>
          <cell r="AB24" t="str">
            <v>c</v>
          </cell>
          <cell r="AC24" t="str">
            <v>Controls</v>
          </cell>
          <cell r="AD24">
            <v>10</v>
          </cell>
          <cell r="AE24">
            <v>5</v>
          </cell>
        </row>
        <row r="25">
          <cell r="Z25" t="str">
            <v>node3_flightControl</v>
          </cell>
          <cell r="AA25" t="str">
            <v>Basic Stability &amp; Control</v>
          </cell>
          <cell r="AB25" t="str">
            <v>c</v>
          </cell>
          <cell r="AC25" t="str">
            <v>Controls</v>
          </cell>
          <cell r="AD25">
            <v>10</v>
          </cell>
          <cell r="AE25">
            <v>4</v>
          </cell>
        </row>
        <row r="26">
          <cell r="Z26" t="str">
            <v>node2_stability</v>
          </cell>
          <cell r="AA26" t="str">
            <v>Basic Stability and Aerodynamics</v>
          </cell>
          <cell r="AB26" t="str">
            <v>c</v>
          </cell>
          <cell r="AC26" t="str">
            <v>Controls</v>
          </cell>
          <cell r="AD26">
            <v>10</v>
          </cell>
          <cell r="AE26">
            <v>3</v>
          </cell>
        </row>
        <row r="27">
          <cell r="Z27" t="str">
            <v>newnode_veryLongRangeDishAntenna</v>
          </cell>
          <cell r="AA27" t="str">
            <v>Very Long Range Dish Antennas</v>
          </cell>
          <cell r="AB27" t="str">
            <v>at</v>
          </cell>
          <cell r="AC27" t="str">
            <v>Communications</v>
          </cell>
          <cell r="AD27">
            <v>6</v>
          </cell>
          <cell r="AE27">
            <v>7</v>
          </cell>
        </row>
        <row r="28">
          <cell r="Z28" t="str">
            <v>newnode_longRangeDishAntennas</v>
          </cell>
          <cell r="AA28" t="str">
            <v>Long Range Dish Antennas</v>
          </cell>
          <cell r="AB28" t="str">
            <v>at</v>
          </cell>
          <cell r="AC28" t="str">
            <v>Communications</v>
          </cell>
          <cell r="AD28">
            <v>6</v>
          </cell>
          <cell r="AE28">
            <v>6</v>
          </cell>
        </row>
        <row r="29">
          <cell r="Z29" t="str">
            <v>newnode_advPoleAntennas</v>
          </cell>
          <cell r="AA29" t="str">
            <v>Advanced Dipol Antennas</v>
          </cell>
          <cell r="AB29" t="str">
            <v>at</v>
          </cell>
          <cell r="AC29" t="str">
            <v>Communications</v>
          </cell>
          <cell r="AD29">
            <v>6</v>
          </cell>
          <cell r="AE29">
            <v>6</v>
          </cell>
        </row>
        <row r="30">
          <cell r="Z30" t="str">
            <v>newnode_dishAntennas</v>
          </cell>
          <cell r="AA30" t="str">
            <v>Dish Antennas</v>
          </cell>
          <cell r="AB30" t="str">
            <v>at</v>
          </cell>
          <cell r="AC30" t="str">
            <v>Communications</v>
          </cell>
          <cell r="AD30">
            <v>6</v>
          </cell>
          <cell r="AE30">
            <v>5</v>
          </cell>
        </row>
        <row r="31">
          <cell r="Z31" t="str">
            <v>newnode_poleAntennas</v>
          </cell>
          <cell r="AA31" t="str">
            <v>Dipole Antennas</v>
          </cell>
          <cell r="AB31" t="str">
            <v>at</v>
          </cell>
          <cell r="AC31" t="str">
            <v>Communications</v>
          </cell>
          <cell r="AD31">
            <v>6</v>
          </cell>
          <cell r="AE31">
            <v>5</v>
          </cell>
        </row>
        <row r="32">
          <cell r="Z32" t="str">
            <v>newnode_basicCommunications</v>
          </cell>
          <cell r="AA32" t="str">
            <v>Basic Communications</v>
          </cell>
          <cell r="AB32" t="str">
            <v>at</v>
          </cell>
          <cell r="AC32" t="str">
            <v>Communications</v>
          </cell>
          <cell r="AD32">
            <v>6</v>
          </cell>
          <cell r="AE32">
            <v>4</v>
          </cell>
        </row>
        <row r="33">
          <cell r="Z33" t="str">
            <v>node8_experimentalElectrics</v>
          </cell>
          <cell r="AA33" t="str">
            <v>Experimental Electrics</v>
          </cell>
          <cell r="AB33" t="str">
            <v>e</v>
          </cell>
          <cell r="AC33" t="str">
            <v>Electrics</v>
          </cell>
          <cell r="AD33">
            <v>5</v>
          </cell>
          <cell r="AE33">
            <v>8</v>
          </cell>
        </row>
        <row r="34">
          <cell r="Z34" t="str">
            <v>newnode_superLargeElectrics</v>
          </cell>
          <cell r="AA34" t="str">
            <v>Super Large Electrics</v>
          </cell>
          <cell r="AB34" t="str">
            <v>e</v>
          </cell>
          <cell r="AC34" t="str">
            <v>Electrics</v>
          </cell>
          <cell r="AD34">
            <v>5</v>
          </cell>
          <cell r="AE34">
            <v>8</v>
          </cell>
        </row>
        <row r="35">
          <cell r="Z35" t="str">
            <v>newnode_veryLargerElectrics</v>
          </cell>
          <cell r="AA35" t="str">
            <v>Very Large Electrics</v>
          </cell>
          <cell r="AB35" t="str">
            <v>e</v>
          </cell>
          <cell r="AC35" t="str">
            <v>Electrics</v>
          </cell>
          <cell r="AD35">
            <v>5</v>
          </cell>
          <cell r="AE35">
            <v>7</v>
          </cell>
        </row>
        <row r="36">
          <cell r="Z36" t="str">
            <v>node7_specializedElectrics</v>
          </cell>
          <cell r="AA36" t="str">
            <v>Larger Electrics</v>
          </cell>
          <cell r="AB36" t="str">
            <v>e</v>
          </cell>
          <cell r="AC36" t="str">
            <v>Electrics</v>
          </cell>
          <cell r="AD36">
            <v>5</v>
          </cell>
          <cell r="AE36">
            <v>6</v>
          </cell>
        </row>
        <row r="37">
          <cell r="Z37" t="str">
            <v>node6_largeElectrics</v>
          </cell>
          <cell r="AA37" t="str">
            <v>Large Electrics</v>
          </cell>
          <cell r="AB37" t="str">
            <v>e</v>
          </cell>
          <cell r="AC37" t="str">
            <v>Electrics</v>
          </cell>
          <cell r="AD37">
            <v>5</v>
          </cell>
          <cell r="AE37">
            <v>5</v>
          </cell>
        </row>
        <row r="38">
          <cell r="Z38" t="str">
            <v>node5_advElectrics</v>
          </cell>
          <cell r="AA38" t="str">
            <v>Advanced Electrics</v>
          </cell>
          <cell r="AB38" t="str">
            <v>e</v>
          </cell>
          <cell r="AC38" t="str">
            <v>Electrics</v>
          </cell>
          <cell r="AD38">
            <v>5</v>
          </cell>
          <cell r="AE38">
            <v>4</v>
          </cell>
        </row>
        <row r="39">
          <cell r="Z39" t="str">
            <v>node4_electrics</v>
          </cell>
          <cell r="AA39" t="str">
            <v>Basic Electrics</v>
          </cell>
          <cell r="AB39" t="str">
            <v>e</v>
          </cell>
          <cell r="AC39" t="str">
            <v>Electrics</v>
          </cell>
          <cell r="AD39">
            <v>5</v>
          </cell>
          <cell r="AE39">
            <v>3</v>
          </cell>
        </row>
        <row r="40">
          <cell r="Z40" t="str">
            <v>newnode_largerHybridThrust</v>
          </cell>
          <cell r="AA40" t="str">
            <v>Larger Hybrid Propulsion</v>
          </cell>
          <cell r="AB40" t="str">
            <v>ee</v>
          </cell>
          <cell r="AC40" t="str">
            <v>Electric Prop</v>
          </cell>
          <cell r="AD40">
            <v>17</v>
          </cell>
          <cell r="AE40">
            <v>17</v>
          </cell>
        </row>
        <row r="41">
          <cell r="Z41" t="str">
            <v>newnode_largeHybridThrust</v>
          </cell>
          <cell r="AA41" t="str">
            <v>Large Hybrid Propulsion</v>
          </cell>
          <cell r="AB41" t="str">
            <v>ee</v>
          </cell>
          <cell r="AC41" t="str">
            <v>Electric Prop</v>
          </cell>
          <cell r="AD41">
            <v>17</v>
          </cell>
          <cell r="AE41">
            <v>16</v>
          </cell>
        </row>
        <row r="42">
          <cell r="Z42" t="str">
            <v>newnode_hybridThrust</v>
          </cell>
          <cell r="AA42" t="str">
            <v>Hybrid Propulsion</v>
          </cell>
          <cell r="AB42" t="str">
            <v>ee</v>
          </cell>
          <cell r="AC42" t="str">
            <v>Electric Prop</v>
          </cell>
          <cell r="AD42">
            <v>17</v>
          </cell>
          <cell r="AE42">
            <v>15</v>
          </cell>
        </row>
        <row r="43">
          <cell r="Z43" t="str">
            <v>newnode_hugeNobleStorage</v>
          </cell>
          <cell r="AA43" t="str">
            <v>Extra Noble Containers</v>
          </cell>
          <cell r="AB43" t="str">
            <v>ee</v>
          </cell>
          <cell r="AC43" t="str">
            <v>Electric Prop</v>
          </cell>
          <cell r="AD43">
            <v>17</v>
          </cell>
          <cell r="AE43">
            <v>9</v>
          </cell>
        </row>
        <row r="44">
          <cell r="Z44" t="str">
            <v>newnode_veryLargeNobleStorage</v>
          </cell>
          <cell r="AA44" t="str">
            <v>Very Large Noble Storage</v>
          </cell>
          <cell r="AB44" t="str">
            <v>ee</v>
          </cell>
          <cell r="AC44" t="str">
            <v>Electric Prop</v>
          </cell>
          <cell r="AD44">
            <v>17</v>
          </cell>
          <cell r="AE44">
            <v>8</v>
          </cell>
        </row>
        <row r="45">
          <cell r="Z45" t="str">
            <v>newnode_largePlasmaThrust</v>
          </cell>
          <cell r="AA45" t="str">
            <v>Large Hydrogen Propulsion</v>
          </cell>
          <cell r="AB45" t="str">
            <v>ee</v>
          </cell>
          <cell r="AC45" t="str">
            <v>Electric Prop</v>
          </cell>
          <cell r="AD45">
            <v>17</v>
          </cell>
          <cell r="AE45">
            <v>8</v>
          </cell>
        </row>
        <row r="46">
          <cell r="Z46" t="str">
            <v>newnode_noblePropulsion</v>
          </cell>
          <cell r="AA46" t="str">
            <v>Large Noble Gas Ion Propulsion</v>
          </cell>
          <cell r="AB46" t="str">
            <v>ee</v>
          </cell>
          <cell r="AC46" t="str">
            <v>Electric Prop</v>
          </cell>
          <cell r="AD46">
            <v>17</v>
          </cell>
          <cell r="AE46">
            <v>7</v>
          </cell>
        </row>
        <row r="47">
          <cell r="Z47" t="str">
            <v>newnode_plasmaThrust</v>
          </cell>
          <cell r="AA47" t="str">
            <v>Hydrogen Propulsion</v>
          </cell>
          <cell r="AB47" t="str">
            <v>ee</v>
          </cell>
          <cell r="AC47" t="str">
            <v>Electric Prop</v>
          </cell>
          <cell r="AD47">
            <v>17</v>
          </cell>
          <cell r="AE47">
            <v>7</v>
          </cell>
        </row>
        <row r="48">
          <cell r="Z48" t="str">
            <v>newnode_regularNoblePropulsion</v>
          </cell>
          <cell r="AA48" t="str">
            <v>Regular Noble Gas Ion Propulsion</v>
          </cell>
          <cell r="AB48" t="str">
            <v>ee</v>
          </cell>
          <cell r="AC48" t="str">
            <v>Electric Prop</v>
          </cell>
          <cell r="AD48">
            <v>17</v>
          </cell>
          <cell r="AE48">
            <v>6</v>
          </cell>
        </row>
        <row r="49">
          <cell r="Z49" t="str">
            <v>node7_largeprobes</v>
          </cell>
          <cell r="AA49" t="str">
            <v>Light Noble Gas Ion Propulsion</v>
          </cell>
          <cell r="AB49" t="str">
            <v>ee</v>
          </cell>
          <cell r="AC49" t="str">
            <v>Electric Prop</v>
          </cell>
          <cell r="AD49">
            <v>17</v>
          </cell>
          <cell r="AE49">
            <v>5</v>
          </cell>
        </row>
        <row r="50">
          <cell r="Z50" t="str">
            <v>node6_ionPropulsion</v>
          </cell>
          <cell r="AA50" t="str">
            <v>Basic Electric Propulsion</v>
          </cell>
          <cell r="AB50" t="str">
            <v>ee</v>
          </cell>
          <cell r="AC50" t="str">
            <v>Electric Prop</v>
          </cell>
          <cell r="AD50">
            <v>17</v>
          </cell>
          <cell r="AE50">
            <v>4</v>
          </cell>
        </row>
        <row r="51">
          <cell r="Z51" t="str">
            <v>newnode_advReactionControls</v>
          </cell>
          <cell r="AA51" t="str">
            <v>Advanced Hypergolic Systems</v>
          </cell>
          <cell r="AB51" t="str">
            <v>fs</v>
          </cell>
          <cell r="AC51" t="str">
            <v>Miniaturization</v>
          </cell>
          <cell r="AD51">
            <v>4</v>
          </cell>
          <cell r="AE51">
            <v>5</v>
          </cell>
        </row>
        <row r="52">
          <cell r="Z52" t="str">
            <v>newnode_tinyAvantGarde</v>
          </cell>
          <cell r="AA52" t="str">
            <v>Miniature Avant Garde Rocketry</v>
          </cell>
          <cell r="AB52" t="str">
            <v>fs</v>
          </cell>
          <cell r="AC52" t="str">
            <v>Miniaturization</v>
          </cell>
          <cell r="AD52">
            <v>4</v>
          </cell>
          <cell r="AE52">
            <v>5</v>
          </cell>
        </row>
        <row r="53">
          <cell r="Z53" t="str">
            <v>node4_fuelSystems</v>
          </cell>
          <cell r="AA53" t="str">
            <v>Hypergolic Thruster Systems</v>
          </cell>
          <cell r="AB53" t="str">
            <v>fs</v>
          </cell>
          <cell r="AC53" t="str">
            <v>Miniaturization</v>
          </cell>
          <cell r="AD53">
            <v>4</v>
          </cell>
          <cell r="AE53">
            <v>4</v>
          </cell>
        </row>
        <row r="54">
          <cell r="Z54" t="str">
            <v>newnode_probeRockets</v>
          </cell>
          <cell r="AA54" t="str">
            <v>Miniature Rocketry</v>
          </cell>
          <cell r="AB54" t="str">
            <v>fs</v>
          </cell>
          <cell r="AC54" t="str">
            <v>Miniaturization</v>
          </cell>
          <cell r="AD54">
            <v>4</v>
          </cell>
          <cell r="AE54">
            <v>4</v>
          </cell>
        </row>
        <row r="55">
          <cell r="Z55" t="str">
            <v>node5_precisionEngineering</v>
          </cell>
          <cell r="AA55" t="str">
            <v>Miniaturization</v>
          </cell>
          <cell r="AB55" t="str">
            <v>fs</v>
          </cell>
          <cell r="AC55" t="str">
            <v>Miniaturization</v>
          </cell>
          <cell r="AD55">
            <v>4</v>
          </cell>
          <cell r="AE55">
            <v>3</v>
          </cell>
        </row>
        <row r="56">
          <cell r="Z56" t="str">
            <v>newnode_veryHeavyFission</v>
          </cell>
          <cell r="AA56" t="str">
            <v>Very Heavy Fission Power</v>
          </cell>
          <cell r="AB56" t="str">
            <v>n</v>
          </cell>
          <cell r="AC56" t="str">
            <v>Nuclear</v>
          </cell>
          <cell r="AD56">
            <v>14</v>
          </cell>
          <cell r="AE56">
            <v>21</v>
          </cell>
        </row>
        <row r="57">
          <cell r="Z57" t="str">
            <v>newnode_heavierFission</v>
          </cell>
          <cell r="AA57" t="str">
            <v>Heavier Fission Power</v>
          </cell>
          <cell r="AB57" t="str">
            <v>n</v>
          </cell>
          <cell r="AC57" t="str">
            <v>Nuclear</v>
          </cell>
          <cell r="AD57">
            <v>14</v>
          </cell>
          <cell r="AE57">
            <v>20</v>
          </cell>
        </row>
        <row r="58">
          <cell r="Z58" t="str">
            <v>newnode_heavyFission</v>
          </cell>
          <cell r="AA58" t="str">
            <v>Heavy Fission Power</v>
          </cell>
          <cell r="AB58" t="str">
            <v>n</v>
          </cell>
          <cell r="AC58" t="str">
            <v>Nuclear</v>
          </cell>
          <cell r="AD58">
            <v>14</v>
          </cell>
          <cell r="AE58">
            <v>19</v>
          </cell>
        </row>
        <row r="59">
          <cell r="Z59" t="str">
            <v>node6_nuclearPropulsion</v>
          </cell>
          <cell r="AA59" t="str">
            <v>Fission Power</v>
          </cell>
          <cell r="AB59" t="str">
            <v>n</v>
          </cell>
          <cell r="AC59" t="str">
            <v>Nuclear</v>
          </cell>
          <cell r="AD59">
            <v>14</v>
          </cell>
          <cell r="AE59">
            <v>18</v>
          </cell>
        </row>
        <row r="60">
          <cell r="Z60" t="str">
            <v>newnode_experimentalFission</v>
          </cell>
          <cell r="AA60" t="str">
            <v>Intro to Nuclear Physics</v>
          </cell>
          <cell r="AB60" t="str">
            <v>n</v>
          </cell>
          <cell r="AC60" t="str">
            <v>Nuclear</v>
          </cell>
          <cell r="AD60">
            <v>14</v>
          </cell>
          <cell r="AE60">
            <v>17</v>
          </cell>
        </row>
        <row r="61">
          <cell r="Z61" t="str">
            <v>node8_experimentalRocketry</v>
          </cell>
          <cell r="AA61" t="str">
            <v>Experimental Rocketry</v>
          </cell>
          <cell r="AB61" t="str">
            <v>r</v>
          </cell>
          <cell r="AC61" t="str">
            <v>Rocketry</v>
          </cell>
          <cell r="AD61">
            <v>9</v>
          </cell>
          <cell r="AE61">
            <v>13</v>
          </cell>
        </row>
        <row r="62">
          <cell r="Z62" t="str">
            <v>newnode_veryHeavyIntegratedRocketry</v>
          </cell>
          <cell r="AA62" t="str">
            <v>Integrated Very Heavy Rocketry</v>
          </cell>
          <cell r="AB62" t="str">
            <v>r</v>
          </cell>
          <cell r="AC62" t="str">
            <v>Rocketry</v>
          </cell>
          <cell r="AD62">
            <v>9</v>
          </cell>
          <cell r="AE62">
            <v>13</v>
          </cell>
        </row>
        <row r="63">
          <cell r="Z63" t="str">
            <v>newnode_veryHeavyAvantGarde</v>
          </cell>
          <cell r="AA63" t="str">
            <v>Very Heavy Avant Garde Rocketry</v>
          </cell>
          <cell r="AB63" t="str">
            <v>r</v>
          </cell>
          <cell r="AC63" t="str">
            <v>Rocketry</v>
          </cell>
          <cell r="AD63">
            <v>9</v>
          </cell>
          <cell r="AE63">
            <v>13</v>
          </cell>
        </row>
        <row r="64">
          <cell r="Z64" t="str">
            <v>newnode_veryHeavySolids</v>
          </cell>
          <cell r="AA64" t="str">
            <v>Very Heavy Solid Booster Motors</v>
          </cell>
          <cell r="AB64" t="str">
            <v>r</v>
          </cell>
          <cell r="AC64" t="str">
            <v>Rocketry</v>
          </cell>
          <cell r="AD64">
            <v>9</v>
          </cell>
          <cell r="AE64">
            <v>13</v>
          </cell>
        </row>
        <row r="65">
          <cell r="Z65" t="str">
            <v>node7_veryHeavyRocketry</v>
          </cell>
          <cell r="AA65" t="str">
            <v>Very Heavy Rocketry</v>
          </cell>
          <cell r="AB65" t="str">
            <v>r</v>
          </cell>
          <cell r="AC65" t="str">
            <v>Rocketry</v>
          </cell>
          <cell r="AD65">
            <v>9</v>
          </cell>
          <cell r="AE65">
            <v>12</v>
          </cell>
        </row>
        <row r="66">
          <cell r="Z66" t="str">
            <v>newnode_heavierIntegratedRocketry</v>
          </cell>
          <cell r="AA66" t="str">
            <v>Integrated Heavier Rocketry</v>
          </cell>
          <cell r="AB66" t="str">
            <v>r</v>
          </cell>
          <cell r="AC66" t="str">
            <v>Rocketry</v>
          </cell>
          <cell r="AD66">
            <v>9</v>
          </cell>
          <cell r="AE66">
            <v>11</v>
          </cell>
        </row>
        <row r="67">
          <cell r="Z67" t="str">
            <v>newnode_heavierAvantGarde</v>
          </cell>
          <cell r="AA67" t="str">
            <v>Heavier Avant Garde Rocketry</v>
          </cell>
          <cell r="AB67" t="str">
            <v>r</v>
          </cell>
          <cell r="AC67" t="str">
            <v>Rocketry</v>
          </cell>
          <cell r="AD67">
            <v>9</v>
          </cell>
          <cell r="AE67">
            <v>11</v>
          </cell>
        </row>
        <row r="68">
          <cell r="Z68" t="str">
            <v>newnode_heavierSolids</v>
          </cell>
          <cell r="AA68" t="str">
            <v>Heavier Solid Rocket Motors</v>
          </cell>
          <cell r="AB68" t="str">
            <v>r</v>
          </cell>
          <cell r="AC68" t="str">
            <v>Rocketry</v>
          </cell>
          <cell r="AD68">
            <v>9</v>
          </cell>
          <cell r="AE68">
            <v>11</v>
          </cell>
        </row>
        <row r="69">
          <cell r="Z69" t="str">
            <v>node5_heavierRocketry</v>
          </cell>
          <cell r="AA69" t="str">
            <v>Heavier Rocketry</v>
          </cell>
          <cell r="AB69" t="str">
            <v>r</v>
          </cell>
          <cell r="AC69" t="str">
            <v>Rocketry</v>
          </cell>
          <cell r="AD69">
            <v>9</v>
          </cell>
          <cell r="AE69">
            <v>10</v>
          </cell>
        </row>
        <row r="70">
          <cell r="Z70" t="str">
            <v>newnode_heavyAvantGarde</v>
          </cell>
          <cell r="AA70" t="str">
            <v>Heavy Avant Garde Rocketry</v>
          </cell>
          <cell r="AB70" t="str">
            <v>r</v>
          </cell>
          <cell r="AC70" t="str">
            <v>Rocketry</v>
          </cell>
          <cell r="AD70">
            <v>9</v>
          </cell>
          <cell r="AE70">
            <v>9</v>
          </cell>
        </row>
        <row r="71">
          <cell r="Z71" t="str">
            <v>newnode_heavyIntegratedRocketry</v>
          </cell>
          <cell r="AA71" t="str">
            <v>Integrated Heavy Rocketry</v>
          </cell>
          <cell r="AB71" t="str">
            <v>r</v>
          </cell>
          <cell r="AC71" t="str">
            <v>Rocketry</v>
          </cell>
          <cell r="AD71">
            <v>9</v>
          </cell>
          <cell r="AE71">
            <v>9</v>
          </cell>
        </row>
        <row r="72">
          <cell r="Z72" t="str">
            <v>newnode_heavySolids</v>
          </cell>
          <cell r="AA72" t="str">
            <v>Heavy Solid Booster Motors</v>
          </cell>
          <cell r="AB72" t="str">
            <v>r</v>
          </cell>
          <cell r="AC72" t="str">
            <v>Rocketry</v>
          </cell>
          <cell r="AD72">
            <v>9</v>
          </cell>
          <cell r="AE72">
            <v>9</v>
          </cell>
        </row>
        <row r="73">
          <cell r="Z73" t="str">
            <v>node4_heavyRocketry</v>
          </cell>
          <cell r="AA73" t="str">
            <v>Heavy Rocketry</v>
          </cell>
          <cell r="AB73" t="str">
            <v>r</v>
          </cell>
          <cell r="AC73" t="str">
            <v>Rocketry</v>
          </cell>
          <cell r="AD73">
            <v>9</v>
          </cell>
          <cell r="AE73">
            <v>8</v>
          </cell>
        </row>
        <row r="74">
          <cell r="Z74" t="str">
            <v>newnode_advancedAvantGarde</v>
          </cell>
          <cell r="AA74" t="str">
            <v>Advanced Avant Garde Rocketry</v>
          </cell>
          <cell r="AB74" t="str">
            <v>r</v>
          </cell>
          <cell r="AC74" t="str">
            <v>Rocketry</v>
          </cell>
          <cell r="AD74">
            <v>9</v>
          </cell>
          <cell r="AE74">
            <v>7</v>
          </cell>
        </row>
        <row r="75">
          <cell r="Z75" t="str">
            <v>newnode_advancedIntegratedRocketry</v>
          </cell>
          <cell r="AA75" t="str">
            <v>Integrated Advanced Rocketry</v>
          </cell>
          <cell r="AB75" t="str">
            <v>r</v>
          </cell>
          <cell r="AC75" t="str">
            <v>Rocketry</v>
          </cell>
          <cell r="AD75">
            <v>9</v>
          </cell>
          <cell r="AE75">
            <v>7</v>
          </cell>
        </row>
        <row r="76">
          <cell r="Z76" t="str">
            <v>newnode_advancedSolids</v>
          </cell>
          <cell r="AA76" t="str">
            <v>Advanced Solid Booster Motors</v>
          </cell>
          <cell r="AB76" t="str">
            <v>r</v>
          </cell>
          <cell r="AC76" t="str">
            <v>Rocketry</v>
          </cell>
          <cell r="AD76">
            <v>9</v>
          </cell>
          <cell r="AE76">
            <v>7</v>
          </cell>
        </row>
        <row r="77">
          <cell r="Z77" t="str">
            <v>node3_advRocketry</v>
          </cell>
          <cell r="AA77" t="str">
            <v>Advanced Rocketry</v>
          </cell>
          <cell r="AB77" t="str">
            <v>r</v>
          </cell>
          <cell r="AC77" t="str">
            <v>Rocketry</v>
          </cell>
          <cell r="AD77">
            <v>9</v>
          </cell>
          <cell r="AE77">
            <v>6</v>
          </cell>
        </row>
        <row r="78">
          <cell r="Z78" t="str">
            <v>newnode_advancedCompoundRocketry</v>
          </cell>
          <cell r="AA78" t="str">
            <v>Advanced Compound Rocketry</v>
          </cell>
          <cell r="AB78" t="str">
            <v>r</v>
          </cell>
          <cell r="AC78" t="str">
            <v>Rocketry</v>
          </cell>
          <cell r="AD78">
            <v>9</v>
          </cell>
          <cell r="AE78">
            <v>6</v>
          </cell>
        </row>
        <row r="79">
          <cell r="Z79" t="str">
            <v>newnode_compoundRocketry</v>
          </cell>
          <cell r="AA79" t="str">
            <v>Compound Rocketry</v>
          </cell>
          <cell r="AB79" t="str">
            <v>r</v>
          </cell>
          <cell r="AC79" t="str">
            <v>Rocketry</v>
          </cell>
          <cell r="AD79">
            <v>9</v>
          </cell>
          <cell r="AE79">
            <v>5</v>
          </cell>
        </row>
        <row r="80">
          <cell r="Z80" t="str">
            <v>newnode_generalAvantGarde</v>
          </cell>
          <cell r="AA80" t="str">
            <v>General Avant Garde Rocketry</v>
          </cell>
          <cell r="AB80" t="str">
            <v>r</v>
          </cell>
          <cell r="AC80" t="str">
            <v>Rocketry</v>
          </cell>
          <cell r="AD80">
            <v>9</v>
          </cell>
          <cell r="AE80">
            <v>5</v>
          </cell>
        </row>
        <row r="81">
          <cell r="Z81" t="str">
            <v>newnode_generalSolids</v>
          </cell>
          <cell r="AA81" t="str">
            <v>General Solid Booster Motors</v>
          </cell>
          <cell r="AB81" t="str">
            <v>r</v>
          </cell>
          <cell r="AC81" t="str">
            <v>Rocketry</v>
          </cell>
          <cell r="AD81">
            <v>9</v>
          </cell>
          <cell r="AE81">
            <v>5</v>
          </cell>
        </row>
        <row r="82">
          <cell r="Z82" t="str">
            <v>node2_generalRocketry</v>
          </cell>
          <cell r="AA82" t="str">
            <v>General Rocketry</v>
          </cell>
          <cell r="AB82" t="str">
            <v>r</v>
          </cell>
          <cell r="AC82" t="str">
            <v>Rocketry</v>
          </cell>
          <cell r="AD82">
            <v>9</v>
          </cell>
          <cell r="AE82">
            <v>4</v>
          </cell>
        </row>
        <row r="83">
          <cell r="Z83" t="str">
            <v>newnode_liquidRockets</v>
          </cell>
          <cell r="AA83" t="str">
            <v>Basic Liquid Fuel Rocketry</v>
          </cell>
          <cell r="AB83" t="str">
            <v>r</v>
          </cell>
          <cell r="AC83" t="str">
            <v>Rocketry</v>
          </cell>
          <cell r="AD83">
            <v>9</v>
          </cell>
          <cell r="AE83">
            <v>2</v>
          </cell>
        </row>
        <row r="84">
          <cell r="Z84" t="str">
            <v>node1_basicRocketry</v>
          </cell>
          <cell r="AA84" t="str">
            <v>Basic Rocketry</v>
          </cell>
          <cell r="AB84" t="str">
            <v>r</v>
          </cell>
          <cell r="AC84" t="str">
            <v>Rocketry</v>
          </cell>
          <cell r="AD84">
            <v>9</v>
          </cell>
          <cell r="AE84">
            <v>1</v>
          </cell>
        </row>
        <row r="85">
          <cell r="Z85" t="str">
            <v>newnode_largeRobotics</v>
          </cell>
          <cell r="AA85" t="str">
            <v>Large Robotics</v>
          </cell>
          <cell r="AB85" t="str">
            <v>rb</v>
          </cell>
          <cell r="AC85" t="str">
            <v>Robotics</v>
          </cell>
          <cell r="AD85">
            <v>16</v>
          </cell>
          <cell r="AE85">
            <v>7</v>
          </cell>
        </row>
        <row r="86">
          <cell r="Z86" t="str">
            <v>newnode_standardRobotics</v>
          </cell>
          <cell r="AA86" t="str">
            <v>Standard Robotics</v>
          </cell>
          <cell r="AB86" t="str">
            <v>rb</v>
          </cell>
          <cell r="AC86" t="str">
            <v>Robotics</v>
          </cell>
          <cell r="AD86">
            <v>16</v>
          </cell>
          <cell r="AE86">
            <v>6</v>
          </cell>
        </row>
        <row r="87">
          <cell r="Z87" t="str">
            <v>newnode_smallRobotics</v>
          </cell>
          <cell r="AA87" t="str">
            <v>Small Robotics</v>
          </cell>
          <cell r="AB87" t="str">
            <v>rb</v>
          </cell>
          <cell r="AC87" t="str">
            <v>Robotics</v>
          </cell>
          <cell r="AD87">
            <v>16</v>
          </cell>
          <cell r="AE87">
            <v>5</v>
          </cell>
        </row>
        <row r="88">
          <cell r="Z88" t="str">
            <v>node8_robotics</v>
          </cell>
          <cell r="AA88" t="str">
            <v>Basic Robotics</v>
          </cell>
          <cell r="AB88" t="str">
            <v>rb</v>
          </cell>
          <cell r="AC88" t="str">
            <v>Robotics</v>
          </cell>
          <cell r="AD88">
            <v>16</v>
          </cell>
          <cell r="AE88">
            <v>4</v>
          </cell>
        </row>
        <row r="89">
          <cell r="Z89" t="str">
            <v>newnode_largeResourceProduction</v>
          </cell>
          <cell r="AA89" t="str">
            <v>Large Resource Production</v>
          </cell>
          <cell r="AB89" t="str">
            <v>re</v>
          </cell>
          <cell r="AC89" t="str">
            <v>Resources</v>
          </cell>
          <cell r="AD89">
            <v>18</v>
          </cell>
          <cell r="AE89">
            <v>11</v>
          </cell>
        </row>
        <row r="90">
          <cell r="Z90" t="str">
            <v>newnode_largerResourceStorage</v>
          </cell>
          <cell r="AA90" t="str">
            <v>Larger Resource Storage</v>
          </cell>
          <cell r="AB90" t="str">
            <v>re</v>
          </cell>
          <cell r="AC90" t="str">
            <v>Resources</v>
          </cell>
          <cell r="AD90">
            <v>18</v>
          </cell>
          <cell r="AE90">
            <v>10</v>
          </cell>
        </row>
        <row r="91">
          <cell r="Z91" t="str">
            <v>newnode_resourceProduction</v>
          </cell>
          <cell r="AA91" t="str">
            <v>Resource Production Methods</v>
          </cell>
          <cell r="AB91" t="str">
            <v>re</v>
          </cell>
          <cell r="AC91" t="str">
            <v>Resources</v>
          </cell>
          <cell r="AD91">
            <v>18</v>
          </cell>
          <cell r="AE91">
            <v>10</v>
          </cell>
        </row>
        <row r="92">
          <cell r="Z92" t="str">
            <v>newnode_largeResourceStorage</v>
          </cell>
          <cell r="AA92" t="str">
            <v>Large Resource Storage</v>
          </cell>
          <cell r="AB92" t="str">
            <v>re</v>
          </cell>
          <cell r="AC92" t="str">
            <v>Resources</v>
          </cell>
          <cell r="AD92">
            <v>18</v>
          </cell>
          <cell r="AE92">
            <v>9</v>
          </cell>
        </row>
        <row r="93">
          <cell r="Z93" t="str">
            <v>newnode_advResourceDiscovery</v>
          </cell>
          <cell r="AA93" t="str">
            <v>Advanced Resource Discovery</v>
          </cell>
          <cell r="AB93" t="str">
            <v>re</v>
          </cell>
          <cell r="AC93" t="str">
            <v>Resources</v>
          </cell>
          <cell r="AD93">
            <v>18</v>
          </cell>
          <cell r="AE93">
            <v>8</v>
          </cell>
        </row>
        <row r="94">
          <cell r="Z94" t="str">
            <v>newnode_resourceStorage</v>
          </cell>
          <cell r="AA94" t="str">
            <v>Resource Storage Methods</v>
          </cell>
          <cell r="AB94" t="str">
            <v>re</v>
          </cell>
          <cell r="AC94" t="str">
            <v>Resources</v>
          </cell>
          <cell r="AD94">
            <v>18</v>
          </cell>
          <cell r="AE94">
            <v>8</v>
          </cell>
        </row>
        <row r="95">
          <cell r="Z95" t="str">
            <v>newnode_resourceDiscovery</v>
          </cell>
          <cell r="AA95" t="str">
            <v>Resource Discovery Methods</v>
          </cell>
          <cell r="AB95" t="str">
            <v>re</v>
          </cell>
          <cell r="AC95" t="str">
            <v>Resources</v>
          </cell>
          <cell r="AD95">
            <v>18</v>
          </cell>
          <cell r="AE95">
            <v>7</v>
          </cell>
        </row>
        <row r="96">
          <cell r="Z96" t="str">
            <v>node8_experimentalMotors</v>
          </cell>
          <cell r="AA96" t="str">
            <v>Advanced Mobility</v>
          </cell>
          <cell r="AB96" t="str">
            <v>rv</v>
          </cell>
          <cell r="AC96" t="str">
            <v>Mobility</v>
          </cell>
          <cell r="AD96">
            <v>15</v>
          </cell>
          <cell r="AE96">
            <v>7</v>
          </cell>
        </row>
        <row r="97">
          <cell r="Z97" t="str">
            <v>node5_advLanding</v>
          </cell>
          <cell r="AA97" t="str">
            <v>Advanced Landing</v>
          </cell>
          <cell r="AB97" t="str">
            <v>rv</v>
          </cell>
          <cell r="AC97" t="str">
            <v>Mobility</v>
          </cell>
          <cell r="AD97">
            <v>15</v>
          </cell>
          <cell r="AE97">
            <v>6</v>
          </cell>
        </row>
        <row r="98">
          <cell r="Z98" t="str">
            <v>node7_advancedMotors</v>
          </cell>
          <cell r="AA98" t="str">
            <v>General Mobility</v>
          </cell>
          <cell r="AB98" t="str">
            <v>rv</v>
          </cell>
          <cell r="AC98" t="str">
            <v>Mobility</v>
          </cell>
          <cell r="AD98">
            <v>15</v>
          </cell>
          <cell r="AE98">
            <v>6</v>
          </cell>
        </row>
        <row r="99">
          <cell r="Z99" t="str">
            <v>node6_fieldScience</v>
          </cell>
          <cell r="AA99" t="str">
            <v>Basic Mobility</v>
          </cell>
          <cell r="AB99" t="str">
            <v>rv</v>
          </cell>
          <cell r="AC99" t="str">
            <v>Mobility</v>
          </cell>
          <cell r="AD99">
            <v>15</v>
          </cell>
          <cell r="AE99">
            <v>5</v>
          </cell>
        </row>
        <row r="100">
          <cell r="Z100" t="str">
            <v>node4_landing</v>
          </cell>
          <cell r="AA100" t="str">
            <v>Landing</v>
          </cell>
          <cell r="AB100" t="str">
            <v>rv</v>
          </cell>
          <cell r="AC100" t="str">
            <v>Mobility</v>
          </cell>
          <cell r="AD100">
            <v>15</v>
          </cell>
          <cell r="AE100">
            <v>4</v>
          </cell>
        </row>
        <row r="101">
          <cell r="Z101" t="str">
            <v>node7_advScienceTech</v>
          </cell>
          <cell r="AA101" t="str">
            <v>Advance Atmosphere Investigations</v>
          </cell>
          <cell r="AB101" t="str">
            <v>s</v>
          </cell>
          <cell r="AC101" t="str">
            <v>Science</v>
          </cell>
          <cell r="AD101">
            <v>7</v>
          </cell>
          <cell r="AE101">
            <v>10</v>
          </cell>
        </row>
        <row r="102">
          <cell r="Z102" t="str">
            <v>node7_composites</v>
          </cell>
          <cell r="AA102" t="str">
            <v>Composites Materials</v>
          </cell>
          <cell r="AB102" t="str">
            <v>s</v>
          </cell>
          <cell r="AC102" t="str">
            <v>Science</v>
          </cell>
          <cell r="AD102">
            <v>7</v>
          </cell>
          <cell r="AE102">
            <v>6</v>
          </cell>
        </row>
        <row r="103">
          <cell r="Z103" t="str">
            <v>newnode_materialsInvestigations</v>
          </cell>
          <cell r="AA103" t="str">
            <v>Materials Investigations</v>
          </cell>
          <cell r="AB103" t="str">
            <v>s</v>
          </cell>
          <cell r="AC103" t="str">
            <v>Science</v>
          </cell>
          <cell r="AD103">
            <v>7</v>
          </cell>
          <cell r="AE103">
            <v>5</v>
          </cell>
        </row>
        <row r="104">
          <cell r="Z104" t="str">
            <v>newnode_planetaryScienceTechnology</v>
          </cell>
          <cell r="AA104" t="str">
            <v>Planetary Investigative Tech</v>
          </cell>
          <cell r="AB104" t="str">
            <v>s</v>
          </cell>
          <cell r="AC104" t="str">
            <v>Science</v>
          </cell>
          <cell r="AD104">
            <v>7</v>
          </cell>
          <cell r="AE104">
            <v>5</v>
          </cell>
        </row>
        <row r="105">
          <cell r="Z105" t="str">
            <v>node8_experimentalScience</v>
          </cell>
          <cell r="AA105" t="str">
            <v>Advanced Investigations Tech</v>
          </cell>
          <cell r="AB105" t="str">
            <v>s</v>
          </cell>
          <cell r="AC105" t="str">
            <v>Science</v>
          </cell>
          <cell r="AD105">
            <v>7</v>
          </cell>
          <cell r="AE105">
            <v>4</v>
          </cell>
        </row>
        <row r="106">
          <cell r="Z106" t="str">
            <v>newnode_atmosphericScienceTechnology</v>
          </cell>
          <cell r="AA106" t="str">
            <v>Atmospheric Investigative Tech</v>
          </cell>
          <cell r="AB106" t="str">
            <v>s</v>
          </cell>
          <cell r="AC106" t="str">
            <v>Science</v>
          </cell>
          <cell r="AD106">
            <v>7</v>
          </cell>
          <cell r="AE106">
            <v>4</v>
          </cell>
        </row>
        <row r="107">
          <cell r="Z107" t="str">
            <v>newnode_basicScienceTechnology</v>
          </cell>
          <cell r="AA107" t="str">
            <v>Simple Investigative Technology</v>
          </cell>
          <cell r="AB107" t="str">
            <v>s</v>
          </cell>
          <cell r="AC107" t="str">
            <v>Science</v>
          </cell>
          <cell r="AD107">
            <v>7</v>
          </cell>
          <cell r="AE107">
            <v>3</v>
          </cell>
        </row>
        <row r="108">
          <cell r="Z108" t="str">
            <v>node3_scienceTech</v>
          </cell>
          <cell r="AA108" t="str">
            <v>The Investigative Method</v>
          </cell>
          <cell r="AB108" t="str">
            <v>s</v>
          </cell>
          <cell r="AC108" t="str">
            <v>Science</v>
          </cell>
          <cell r="AD108">
            <v>7</v>
          </cell>
          <cell r="AE108">
            <v>2</v>
          </cell>
        </row>
        <row r="109">
          <cell r="Z109" t="str">
            <v>newnode_logic</v>
          </cell>
          <cell r="AA109" t="str">
            <v>Logic</v>
          </cell>
          <cell r="AB109" t="str">
            <v>s</v>
          </cell>
          <cell r="AC109" t="str">
            <v>Science</v>
          </cell>
          <cell r="AD109">
            <v>7</v>
          </cell>
          <cell r="AE109">
            <v>1</v>
          </cell>
        </row>
        <row r="110">
          <cell r="Z110" t="str">
            <v>node7_metaMaterials</v>
          </cell>
          <cell r="AA110" t="str">
            <v>Very Heavy Spaceframes</v>
          </cell>
          <cell r="AB110" t="str">
            <v>sf</v>
          </cell>
          <cell r="AC110" t="str">
            <v>Spaceframes</v>
          </cell>
          <cell r="AD110">
            <v>12</v>
          </cell>
          <cell r="AE110">
            <v>22</v>
          </cell>
        </row>
        <row r="111">
          <cell r="Z111" t="str">
            <v>newnode_heavierOrbitalStructures</v>
          </cell>
          <cell r="AA111" t="str">
            <v>Heavier Orbital Structures</v>
          </cell>
          <cell r="AB111" t="str">
            <v>sf</v>
          </cell>
          <cell r="AC111" t="str">
            <v>Spaceframes</v>
          </cell>
          <cell r="AD111">
            <v>12</v>
          </cell>
          <cell r="AE111">
            <v>20</v>
          </cell>
        </row>
        <row r="112">
          <cell r="Z112" t="str">
            <v>newnode_heavierStructures</v>
          </cell>
          <cell r="AA112" t="str">
            <v>Heavier Elemental Structures</v>
          </cell>
          <cell r="AB112" t="str">
            <v>sf</v>
          </cell>
          <cell r="AC112" t="str">
            <v>Spaceframes</v>
          </cell>
          <cell r="AD112">
            <v>12</v>
          </cell>
          <cell r="AE112">
            <v>20</v>
          </cell>
        </row>
        <row r="113">
          <cell r="Z113" t="str">
            <v>node6_advMetalWorks</v>
          </cell>
          <cell r="AA113" t="str">
            <v>Heavier Spaceframes</v>
          </cell>
          <cell r="AB113" t="str">
            <v>sf</v>
          </cell>
          <cell r="AC113" t="str">
            <v>Spaceframes</v>
          </cell>
          <cell r="AD113">
            <v>12</v>
          </cell>
          <cell r="AE113">
            <v>19</v>
          </cell>
        </row>
        <row r="114">
          <cell r="Z114" t="str">
            <v>newnode_heavyOrbitalStructures</v>
          </cell>
          <cell r="AA114" t="str">
            <v>Heavy Orbital Structures</v>
          </cell>
          <cell r="AB114" t="str">
            <v>sf</v>
          </cell>
          <cell r="AC114" t="str">
            <v>Spaceframes</v>
          </cell>
          <cell r="AD114">
            <v>12</v>
          </cell>
          <cell r="AE114">
            <v>17</v>
          </cell>
        </row>
        <row r="115">
          <cell r="Z115" t="str">
            <v>newnode_heavyStructures</v>
          </cell>
          <cell r="AA115" t="str">
            <v>Heavy Elemental Structures</v>
          </cell>
          <cell r="AB115" t="str">
            <v>sf</v>
          </cell>
          <cell r="AC115" t="str">
            <v>Spaceframes</v>
          </cell>
          <cell r="AD115">
            <v>12</v>
          </cell>
          <cell r="AE115">
            <v>17</v>
          </cell>
        </row>
        <row r="116">
          <cell r="Z116" t="str">
            <v>node5_specializedConstruction</v>
          </cell>
          <cell r="AA116" t="str">
            <v>Heavy Spaceframes</v>
          </cell>
          <cell r="AB116" t="str">
            <v>sf</v>
          </cell>
          <cell r="AC116" t="str">
            <v>Spaceframes</v>
          </cell>
          <cell r="AD116">
            <v>12</v>
          </cell>
          <cell r="AE116">
            <v>16</v>
          </cell>
        </row>
        <row r="117">
          <cell r="Z117" t="str">
            <v>newnode_elementalStructures</v>
          </cell>
          <cell r="AA117" t="str">
            <v>Elemental Structures</v>
          </cell>
          <cell r="AB117" t="str">
            <v>sf</v>
          </cell>
          <cell r="AC117" t="str">
            <v>Spaceframes</v>
          </cell>
          <cell r="AD117">
            <v>12</v>
          </cell>
          <cell r="AE117">
            <v>9</v>
          </cell>
        </row>
        <row r="118">
          <cell r="Z118" t="str">
            <v>newnode_orbitalStructures</v>
          </cell>
          <cell r="AA118" t="str">
            <v>Orbital Structures</v>
          </cell>
          <cell r="AB118" t="str">
            <v>sf</v>
          </cell>
          <cell r="AC118" t="str">
            <v>Spaceframes</v>
          </cell>
          <cell r="AD118">
            <v>12</v>
          </cell>
          <cell r="AE118">
            <v>9</v>
          </cell>
        </row>
        <row r="119">
          <cell r="Z119" t="str">
            <v>node4_advConstruction</v>
          </cell>
          <cell r="AA119" t="str">
            <v>Advanced Spaceframes</v>
          </cell>
          <cell r="AB119" t="str">
            <v>sf</v>
          </cell>
          <cell r="AC119" t="str">
            <v>Spaceframes</v>
          </cell>
          <cell r="AD119">
            <v>12</v>
          </cell>
          <cell r="AE119">
            <v>8</v>
          </cell>
        </row>
        <row r="120">
          <cell r="Z120" t="str">
            <v>node3_generalConstruction</v>
          </cell>
          <cell r="AA120" t="str">
            <v>General Spaceframes and Structures</v>
          </cell>
          <cell r="AB120" t="str">
            <v>sf</v>
          </cell>
          <cell r="AC120" t="str">
            <v>Spaceframes</v>
          </cell>
          <cell r="AD120">
            <v>12</v>
          </cell>
          <cell r="AE120">
            <v>5</v>
          </cell>
        </row>
        <row r="121">
          <cell r="Z121" t="str">
            <v>newnode_hugeHeatshields</v>
          </cell>
          <cell r="AA121" t="str">
            <v>Huge Heatshields</v>
          </cell>
          <cell r="AB121" t="str">
            <v>sr</v>
          </cell>
          <cell r="AC121" t="str">
            <v>Survivability</v>
          </cell>
          <cell r="AD121">
            <v>1</v>
          </cell>
          <cell r="AE121">
            <v>8</v>
          </cell>
        </row>
        <row r="122">
          <cell r="Z122" t="str">
            <v>newnode_veryLargeHeatshields</v>
          </cell>
          <cell r="AA122" t="str">
            <v>Very Large Heatshields</v>
          </cell>
          <cell r="AB122" t="str">
            <v>sr</v>
          </cell>
          <cell r="AC122" t="str">
            <v>Survivability</v>
          </cell>
          <cell r="AD122">
            <v>1</v>
          </cell>
          <cell r="AE122">
            <v>7</v>
          </cell>
        </row>
        <row r="123">
          <cell r="Z123" t="str">
            <v>newnode_largeChutes</v>
          </cell>
          <cell r="AA123" t="str">
            <v>Large Nodial Parachutes</v>
          </cell>
          <cell r="AB123" t="str">
            <v>sr</v>
          </cell>
          <cell r="AC123" t="str">
            <v>Survivability</v>
          </cell>
          <cell r="AD123">
            <v>1</v>
          </cell>
          <cell r="AE123">
            <v>7</v>
          </cell>
        </row>
        <row r="124">
          <cell r="Z124" t="str">
            <v>newnode_lifeContainersLarge</v>
          </cell>
          <cell r="AA124" t="str">
            <v>Large Logistics Containers</v>
          </cell>
          <cell r="AB124" t="str">
            <v>sr</v>
          </cell>
          <cell r="AC124" t="str">
            <v>Survivability</v>
          </cell>
          <cell r="AD124">
            <v>1</v>
          </cell>
          <cell r="AE124">
            <v>7</v>
          </cell>
        </row>
        <row r="125">
          <cell r="Z125" t="str">
            <v>newnode_lifeSupportRecycleLarge</v>
          </cell>
          <cell r="AA125" t="str">
            <v>Large Logistics Reusability</v>
          </cell>
          <cell r="AB125" t="str">
            <v>sr</v>
          </cell>
          <cell r="AC125" t="str">
            <v>Survivability</v>
          </cell>
          <cell r="AD125">
            <v>1</v>
          </cell>
          <cell r="AE125">
            <v>7</v>
          </cell>
        </row>
        <row r="126">
          <cell r="Z126" t="str">
            <v>newnode_largeHeatshields</v>
          </cell>
          <cell r="AA126" t="str">
            <v>Large Heatshields</v>
          </cell>
          <cell r="AB126" t="str">
            <v>sr</v>
          </cell>
          <cell r="AC126" t="str">
            <v>Survivability</v>
          </cell>
          <cell r="AD126">
            <v>1</v>
          </cell>
          <cell r="AE126">
            <v>6</v>
          </cell>
        </row>
        <row r="127">
          <cell r="Z127" t="str">
            <v>newnode_radialChutes</v>
          </cell>
          <cell r="AA127" t="str">
            <v>Radial parachutes</v>
          </cell>
          <cell r="AB127" t="str">
            <v>sr</v>
          </cell>
          <cell r="AC127" t="str">
            <v>Survivability</v>
          </cell>
          <cell r="AD127">
            <v>1</v>
          </cell>
          <cell r="AE127">
            <v>6</v>
          </cell>
        </row>
        <row r="128">
          <cell r="Z128" t="str">
            <v>newnode_smallChutes</v>
          </cell>
          <cell r="AA128" t="str">
            <v>Small Nodial Parachutes</v>
          </cell>
          <cell r="AB128" t="str">
            <v>sr</v>
          </cell>
          <cell r="AC128" t="str">
            <v>Survivability</v>
          </cell>
          <cell r="AD128">
            <v>1</v>
          </cell>
          <cell r="AE128">
            <v>6</v>
          </cell>
        </row>
        <row r="129">
          <cell r="Z129" t="str">
            <v>newnode_lifeContainersMedium</v>
          </cell>
          <cell r="AA129" t="str">
            <v>Logistics Containers</v>
          </cell>
          <cell r="AB129" t="str">
            <v>sr</v>
          </cell>
          <cell r="AC129" t="str">
            <v>Survivability</v>
          </cell>
          <cell r="AD129">
            <v>1</v>
          </cell>
          <cell r="AE129">
            <v>6</v>
          </cell>
        </row>
        <row r="130">
          <cell r="Z130" t="str">
            <v>newnode_lifeSupportRecycle</v>
          </cell>
          <cell r="AA130" t="str">
            <v>Logistics Reusability</v>
          </cell>
          <cell r="AB130" t="str">
            <v>sr</v>
          </cell>
          <cell r="AC130" t="str">
            <v>Survivability</v>
          </cell>
          <cell r="AD130">
            <v>1</v>
          </cell>
          <cell r="AE130">
            <v>6</v>
          </cell>
        </row>
        <row r="131">
          <cell r="Z131" t="str">
            <v>newnode_heatshields</v>
          </cell>
          <cell r="AA131" t="str">
            <v>Heatshields</v>
          </cell>
          <cell r="AB131" t="str">
            <v>sr</v>
          </cell>
          <cell r="AC131" t="str">
            <v>Survivability</v>
          </cell>
          <cell r="AD131">
            <v>1</v>
          </cell>
          <cell r="AE131">
            <v>5</v>
          </cell>
        </row>
        <row r="132">
          <cell r="Z132" t="str">
            <v>newnode_lifeSupport</v>
          </cell>
          <cell r="AA132" t="str">
            <v>Logistics</v>
          </cell>
          <cell r="AB132" t="str">
            <v>sr</v>
          </cell>
          <cell r="AC132" t="str">
            <v>Survivability</v>
          </cell>
          <cell r="AD132">
            <v>1</v>
          </cell>
          <cell r="AE132">
            <v>5</v>
          </cell>
        </row>
        <row r="133">
          <cell r="Z133" t="str">
            <v>node2_survivability</v>
          </cell>
          <cell r="AA133" t="str">
            <v>Fall Softening WreckageReducers</v>
          </cell>
          <cell r="AB133" t="str">
            <v>sr</v>
          </cell>
          <cell r="AC133" t="str">
            <v>Survivability</v>
          </cell>
          <cell r="AD133">
            <v>1</v>
          </cell>
          <cell r="AE133">
            <v>5</v>
          </cell>
        </row>
        <row r="134">
          <cell r="Z134" t="str">
            <v>node0_start</v>
          </cell>
          <cell r="AA134" t="str">
            <v>Start</v>
          </cell>
          <cell r="AB134" t="str">
            <v>start</v>
          </cell>
          <cell r="AC134" t="str">
            <v>Start</v>
          </cell>
          <cell r="AD134">
            <v>1</v>
          </cell>
          <cell r="AE134">
            <v>0</v>
          </cell>
        </row>
        <row r="135">
          <cell r="Z135" t="str">
            <v>newnode_interstellarTechUHEPhysics</v>
          </cell>
          <cell r="AA135" t="str">
            <v>Negative Energy Physics</v>
          </cell>
          <cell r="AB135" t="str">
            <v>t</v>
          </cell>
          <cell r="AC135" t="str">
            <v>Theoretics</v>
          </cell>
          <cell r="AD135">
            <v>19</v>
          </cell>
          <cell r="AE135">
            <v>37</v>
          </cell>
        </row>
        <row r="136">
          <cell r="Z136" t="str">
            <v>node8_nanolathing</v>
          </cell>
          <cell r="AA136" t="str">
            <v>Nanolathing</v>
          </cell>
          <cell r="AB136" t="str">
            <v>t</v>
          </cell>
          <cell r="AC136" t="str">
            <v>Theoretics</v>
          </cell>
          <cell r="AD136">
            <v>19</v>
          </cell>
          <cell r="AE136">
            <v>30</v>
          </cell>
        </row>
        <row r="137">
          <cell r="Z137" t="str">
            <v>newnode_interstellarTechAntimatterPower</v>
          </cell>
          <cell r="AA137" t="str">
            <v>Antimatter Power</v>
          </cell>
          <cell r="AB137" t="str">
            <v>t</v>
          </cell>
          <cell r="AC137" t="str">
            <v>Theoretics</v>
          </cell>
          <cell r="AD137">
            <v>19</v>
          </cell>
          <cell r="AE137">
            <v>25</v>
          </cell>
        </row>
        <row r="138">
          <cell r="Z138" t="str">
            <v>newnode_interstellarTechFusionPower</v>
          </cell>
          <cell r="AA138" t="str">
            <v>Fusion Power</v>
          </cell>
          <cell r="AB138" t="str">
            <v>t</v>
          </cell>
          <cell r="AC138" t="str">
            <v>Theoretics</v>
          </cell>
          <cell r="AD138">
            <v>19</v>
          </cell>
          <cell r="AE138">
            <v>19</v>
          </cell>
        </row>
        <row r="139">
          <cell r="Z139" t="str">
            <v>newnode_interstellarTechAccelerator</v>
          </cell>
          <cell r="AA139" t="str">
            <v>Particle Accelerators</v>
          </cell>
          <cell r="AB139" t="str">
            <v>t</v>
          </cell>
          <cell r="AC139" t="str">
            <v>Theoretics</v>
          </cell>
          <cell r="AD139">
            <v>19</v>
          </cell>
          <cell r="AE139">
            <v>12</v>
          </cell>
        </row>
        <row r="140">
          <cell r="Z140" t="str">
            <v>node8_automation</v>
          </cell>
          <cell r="AA140" t="str">
            <v>Kerbal Command Simulator</v>
          </cell>
          <cell r="AB140" t="str">
            <v>u</v>
          </cell>
          <cell r="AC140" t="str">
            <v>Unmanned</v>
          </cell>
          <cell r="AD140">
            <v>2</v>
          </cell>
          <cell r="AE140">
            <v>10</v>
          </cell>
        </row>
        <row r="141">
          <cell r="Z141" t="str">
            <v>node7_advUnmanned</v>
          </cell>
          <cell r="AA141" t="str">
            <v>General Kerbabsentia Control</v>
          </cell>
          <cell r="AB141" t="str">
            <v>u</v>
          </cell>
          <cell r="AC141" t="str">
            <v>Unmanned</v>
          </cell>
          <cell r="AD141">
            <v>2</v>
          </cell>
          <cell r="AE141">
            <v>8</v>
          </cell>
        </row>
        <row r="142">
          <cell r="Z142" t="str">
            <v>node6_unmannedTech</v>
          </cell>
          <cell r="AA142" t="str">
            <v>Basic Kerbabsentia Control</v>
          </cell>
          <cell r="AB142" t="str">
            <v>u</v>
          </cell>
          <cell r="AC142" t="str">
            <v>Unmanned</v>
          </cell>
          <cell r="AD142">
            <v>2</v>
          </cell>
          <cell r="AE142">
            <v>6</v>
          </cell>
        </row>
        <row r="143">
          <cell r="Z143" t="str">
            <v>node6_electronics</v>
          </cell>
          <cell r="AA143" t="str">
            <v>Electronics</v>
          </cell>
          <cell r="AB143" t="str">
            <v>u</v>
          </cell>
          <cell r="AC143" t="str">
            <v>Unmanned</v>
          </cell>
          <cell r="AD143">
            <v>2</v>
          </cell>
          <cell r="AE143">
            <v>5</v>
          </cell>
        </row>
        <row r="144">
          <cell r="Z144" t="str">
            <v>newnode_largerKerbolarVoltaics</v>
          </cell>
          <cell r="AA144" t="str">
            <v>Larger Kerbolar Voltaics</v>
          </cell>
          <cell r="AB144" t="str">
            <v>v</v>
          </cell>
          <cell r="AC144" t="str">
            <v>Voltaics</v>
          </cell>
          <cell r="AD144">
            <v>8</v>
          </cell>
          <cell r="AE144">
            <v>9</v>
          </cell>
        </row>
        <row r="145">
          <cell r="Z145" t="str">
            <v>newnode_largeKerbolarVoltaics</v>
          </cell>
          <cell r="AA145" t="str">
            <v>Large Kerbolar Voltaics</v>
          </cell>
          <cell r="AB145" t="str">
            <v>v</v>
          </cell>
          <cell r="AC145" t="str">
            <v>Voltaics</v>
          </cell>
          <cell r="AD145">
            <v>8</v>
          </cell>
          <cell r="AE145">
            <v>8</v>
          </cell>
        </row>
        <row r="146">
          <cell r="Z146" t="str">
            <v>newnode_advKerbolarVoltaics</v>
          </cell>
          <cell r="AA146" t="str">
            <v>Advanced Kerbolar Voltaics</v>
          </cell>
          <cell r="AB146" t="str">
            <v>v</v>
          </cell>
          <cell r="AC146" t="str">
            <v>Voltaics</v>
          </cell>
          <cell r="AD146">
            <v>8</v>
          </cell>
          <cell r="AE146">
            <v>5</v>
          </cell>
        </row>
        <row r="147">
          <cell r="Z147" t="str">
            <v>newnode_kerbolarVoltaics</v>
          </cell>
          <cell r="AA147" t="str">
            <v>Basic Kerbolar Voltaic Cells</v>
          </cell>
          <cell r="AB147" t="str">
            <v>v</v>
          </cell>
          <cell r="AC147" t="str">
            <v>Voltaics</v>
          </cell>
          <cell r="AD147">
            <v>8</v>
          </cell>
          <cell r="AE147">
            <v>4</v>
          </cell>
        </row>
        <row r="148">
          <cell r="Z148" t="str">
            <v>newnode_spaceHabitation</v>
          </cell>
          <cell r="AA148" t="str">
            <v>Vacuusphere Habitation</v>
          </cell>
          <cell r="AB148" t="str">
            <v>x</v>
          </cell>
          <cell r="AC148" t="str">
            <v>Exploration</v>
          </cell>
          <cell r="AD148">
            <v>13</v>
          </cell>
          <cell r="AE148">
            <v>11</v>
          </cell>
        </row>
        <row r="149">
          <cell r="Z149" t="str">
            <v>newnode_surfaceHabitation</v>
          </cell>
          <cell r="AA149" t="str">
            <v>Extrakerestrial Habitation</v>
          </cell>
          <cell r="AB149" t="str">
            <v>x</v>
          </cell>
          <cell r="AC149" t="str">
            <v>Exploration</v>
          </cell>
          <cell r="AD149">
            <v>13</v>
          </cell>
          <cell r="AE149">
            <v>10</v>
          </cell>
        </row>
        <row r="150">
          <cell r="Z150" t="str">
            <v>node5_advExploration</v>
          </cell>
          <cell r="AA150" t="str">
            <v>Vacuusphere Exploration</v>
          </cell>
          <cell r="AB150" t="str">
            <v>x</v>
          </cell>
          <cell r="AC150" t="str">
            <v>Exploration</v>
          </cell>
          <cell r="AD150">
            <v>13</v>
          </cell>
          <cell r="AE150">
            <v>6</v>
          </cell>
        </row>
        <row r="151">
          <cell r="Z151" t="str">
            <v>newnode_advWinching</v>
          </cell>
          <cell r="AA151" t="str">
            <v>Advanced Winching</v>
          </cell>
          <cell r="AB151" t="str">
            <v>x</v>
          </cell>
          <cell r="AC151" t="str">
            <v>Exploration</v>
          </cell>
          <cell r="AD151">
            <v>13</v>
          </cell>
          <cell r="AE151">
            <v>6</v>
          </cell>
        </row>
        <row r="152">
          <cell r="Z152" t="str">
            <v>node4_spaceExploration</v>
          </cell>
          <cell r="AA152" t="str">
            <v>Vacuusphere Investigations</v>
          </cell>
          <cell r="AB152" t="str">
            <v>x</v>
          </cell>
          <cell r="AC152" t="str">
            <v>Exploration</v>
          </cell>
          <cell r="AD152">
            <v>13</v>
          </cell>
          <cell r="AE152">
            <v>5</v>
          </cell>
        </row>
      </sheetData>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H12007"/>
  <sheetViews>
    <sheetView tabSelected="1" topLeftCell="A13" zoomScaleNormal="100" workbookViewId="0">
      <selection activeCell="F32" sqref="F32"/>
    </sheetView>
  </sheetViews>
  <sheetFormatPr defaultRowHeight="15" x14ac:dyDescent="0.25"/>
  <cols>
    <col min="1" max="1" width="9.140625" style="56"/>
    <col min="2" max="2" width="40.85546875" style="56" bestFit="1" customWidth="1"/>
    <col min="3" max="3" width="20" style="56" customWidth="1"/>
    <col min="4" max="4" width="40.140625" style="56" customWidth="1"/>
    <col min="5" max="6" width="12.42578125" style="56" customWidth="1"/>
    <col min="7" max="7" width="27.5703125" style="56" customWidth="1"/>
    <col min="8" max="10" width="12.42578125" style="56" customWidth="1"/>
    <col min="11" max="11" width="30.140625" style="56" customWidth="1"/>
    <col min="12" max="13" width="12.42578125" style="56" customWidth="1"/>
    <col min="14" max="15" width="14.28515625" style="56" customWidth="1"/>
    <col min="16" max="26" width="7.28515625" style="56" customWidth="1"/>
    <col min="27" max="27" width="12.42578125" style="56" customWidth="1"/>
    <col min="28" max="28" width="40.85546875" style="56" bestFit="1" customWidth="1"/>
    <col min="29" max="29" width="4" style="56" bestFit="1" customWidth="1"/>
    <col min="30" max="30" width="3" style="56" bestFit="1" customWidth="1"/>
    <col min="31" max="31" width="9.140625" style="56"/>
    <col min="32" max="32" width="22.7109375" style="56" customWidth="1"/>
    <col min="33" max="35" width="9.140625" style="56"/>
    <col min="36" max="36" width="18" style="56" customWidth="1"/>
    <col min="37" max="16384" width="9.140625" style="56"/>
  </cols>
  <sheetData>
    <row r="1" spans="1:632" ht="15.75" thickBot="1" x14ac:dyDescent="0.3"/>
    <row r="2" spans="1:632" ht="179.25" customHeight="1" thickBot="1" x14ac:dyDescent="0.3">
      <c r="C2" s="82" t="s">
        <v>5988</v>
      </c>
      <c r="D2" s="83"/>
      <c r="E2" s="83"/>
      <c r="F2" s="83"/>
      <c r="G2" s="83"/>
      <c r="H2" s="84"/>
      <c r="I2" s="77"/>
      <c r="J2" s="77"/>
      <c r="K2" s="77"/>
      <c r="L2" s="77"/>
      <c r="M2" s="77"/>
      <c r="N2" s="77"/>
      <c r="O2" s="77"/>
      <c r="P2" s="77"/>
      <c r="Q2" s="77"/>
      <c r="R2" s="77"/>
      <c r="S2" s="77"/>
      <c r="T2" s="77"/>
      <c r="U2" s="77"/>
      <c r="V2" s="77"/>
      <c r="W2" s="77"/>
      <c r="X2" s="77"/>
      <c r="Y2" s="77"/>
      <c r="Z2" s="77"/>
      <c r="AA2" s="77"/>
    </row>
    <row r="3" spans="1:632" ht="15.75" thickBot="1" x14ac:dyDescent="0.3">
      <c r="F3" s="58">
        <f>COUNTIF(B:B,"node")</f>
        <v>188</v>
      </c>
      <c r="G3" s="56" t="s">
        <v>5974</v>
      </c>
      <c r="L3" s="56">
        <f t="shared" ref="L3:O3" si="0">SUM(L5:L6005)</f>
        <v>2251</v>
      </c>
      <c r="M3" s="56">
        <f t="shared" si="0"/>
        <v>2274</v>
      </c>
      <c r="N3" s="56">
        <f>SUM(N5:N6005)</f>
        <v>23885</v>
      </c>
      <c r="O3" s="56">
        <f>SUM(O5:O6005)</f>
        <v>34792.010414486074</v>
      </c>
    </row>
    <row r="4" spans="1:632" ht="24" thickBot="1" x14ac:dyDescent="0.4">
      <c r="B4" s="59" t="s">
        <v>6154</v>
      </c>
      <c r="F4" s="58"/>
      <c r="I4" s="56">
        <f>SUM(I5:I6005)</f>
        <v>8</v>
      </c>
      <c r="K4" s="56" t="s">
        <v>6086</v>
      </c>
      <c r="L4" s="56" t="s">
        <v>6087</v>
      </c>
      <c r="M4" s="56" t="s">
        <v>6088</v>
      </c>
      <c r="N4" s="56" t="s">
        <v>6089</v>
      </c>
      <c r="O4" s="56" t="s">
        <v>6157</v>
      </c>
      <c r="P4" s="56" t="s">
        <v>5976</v>
      </c>
      <c r="Q4" s="56" t="s">
        <v>5975</v>
      </c>
      <c r="R4" s="56" t="s">
        <v>5977</v>
      </c>
      <c r="S4" s="56" t="s">
        <v>5978</v>
      </c>
      <c r="T4" s="56" t="s">
        <v>5979</v>
      </c>
      <c r="U4" s="56" t="s">
        <v>5980</v>
      </c>
      <c r="W4" s="56" t="s">
        <v>5981</v>
      </c>
      <c r="X4" s="56" t="s">
        <v>5982</v>
      </c>
      <c r="Y4" s="56" t="s">
        <v>5983</v>
      </c>
    </row>
    <row r="5" spans="1:632" ht="15.75" thickBot="1" x14ac:dyDescent="0.3">
      <c r="A5" s="56">
        <v>1</v>
      </c>
      <c r="B5" s="60" t="s">
        <v>5989</v>
      </c>
      <c r="C5" s="61"/>
      <c r="D5" s="62"/>
      <c r="E5" s="56">
        <f>A5</f>
        <v>1</v>
      </c>
      <c r="F5" s="76">
        <f t="shared" ref="F5:F68" si="1">IF(A3=0,0,IF(ISBLANK(G5),"",IF(LEFT(G5,4)="newn",F4+1,IF(LEFT(G5,4)="node",F4+1,F4))))</f>
        <v>0</v>
      </c>
      <c r="G5" s="56" t="str">
        <f>IF(ISBLANK(D5),IF(LEFT(C5,8)="name = n",MID(C5,8,100),""),MID(D5,8,100))</f>
        <v/>
      </c>
      <c r="H5" s="56">
        <f>E5</f>
        <v>1</v>
      </c>
      <c r="I5" s="56">
        <f>IF(G5="",0,IF(COUNTIF($G$5:G5,G5)=1,0,COUNTIF($G$5:G5,G5) )   )</f>
        <v>0</v>
      </c>
      <c r="J5" s="56">
        <v>1</v>
      </c>
      <c r="K5" s="56" t="str">
        <f t="shared" ref="K5:K68" si="2">IF(ISERROR(VLOOKUP(J5,$F$5:$G$6005,2,)),"",VLOOKUP(J5,$F$5:$G$6005,2,))</f>
        <v>newnode_advOrbitalScience</v>
      </c>
      <c r="L5" s="56" t="str">
        <f t="shared" ref="L5:L68" si="3">IF(ISERROR(VLOOKUP(K5,$AB$14:$AD$197,3,)),"",VLOOKUP(K5,$AB$14:$AD$197,3,))</f>
        <v/>
      </c>
      <c r="M5" s="56">
        <f t="shared" ref="M5:M68" si="4">IF(ISERROR(HLOOKUP(J5,$AG$5:$XH$6,2,)),"",HLOOKUP(J5,$AG$5:$XH$6,2,))</f>
        <v>2</v>
      </c>
      <c r="N5" s="56" t="str">
        <f t="shared" ref="N5:N68" si="5">IF(ISERROR(VLOOKUP(K5,$AB$14:$AD$197,2,)),"",VLOOKUP(K5,$AB$14:$AD$197,2,))</f>
        <v/>
      </c>
      <c r="O5" s="56" t="str">
        <f>IF(ISERROR(0.1*N5+0.9*(M5/L5)*($N$3+SUM(P5:U5))*(N5/$N$3)),N5,0.1*N5+0.9*(M5/L5)*($N$3+SUM(P5:U5))*(N5/$N$3))</f>
        <v/>
      </c>
      <c r="P5" s="56">
        <f>IF(ISERROR(IF($X$5=1,$Y$5,)),"",IF($X$5=1,$Y$5,))</f>
        <v>0</v>
      </c>
      <c r="Q5" s="56">
        <f>IF(ISERROR(IF($X$6=1,$Y$6,)),"",IF($X$6=1,$Y$6,))</f>
        <v>10000</v>
      </c>
      <c r="R5" s="56">
        <f>IF(ISERROR(IF($X$7=1,$Y$7,)),"",IF($X$7=1,$Y$7,))</f>
        <v>0</v>
      </c>
      <c r="S5" s="56">
        <f>IF(ISERROR(IF($X$8=1,$Y$8,)),"",IF($X$8=1,$Y$8,))</f>
        <v>1000</v>
      </c>
      <c r="T5" s="56">
        <f>IF(ISERROR(IF($X$9=1,$Y$9,)),"",IF($X$9=1,$Y$9,))</f>
        <v>500</v>
      </c>
      <c r="U5" s="56">
        <f>IF(ISERROR(IF($X$10=1,$Y$10,)),"",IF($X$10=1,$Y$10,))</f>
        <v>500</v>
      </c>
      <c r="V5" s="56" t="s">
        <v>5976</v>
      </c>
      <c r="W5" s="56" t="s">
        <v>5984</v>
      </c>
      <c r="X5" s="56">
        <f>COUNTIF(G:G,W5)</f>
        <v>2</v>
      </c>
      <c r="Y5" s="56">
        <v>10000</v>
      </c>
      <c r="Z5" s="56">
        <f>IF(X5=1,Y5,0)</f>
        <v>0</v>
      </c>
      <c r="AB5" s="56">
        <f>VLOOKUP(K7,AB14:AC197,2,)</f>
        <v>300</v>
      </c>
      <c r="AF5" s="56" t="s">
        <v>6098</v>
      </c>
      <c r="AG5" s="78">
        <v>1</v>
      </c>
      <c r="AH5" s="78">
        <f t="shared" ref="AH5:CS5" si="6">IF(AG5=(anodes),0,IF(AG5=0,0,AG5+1))</f>
        <v>2</v>
      </c>
      <c r="AI5" s="78">
        <f t="shared" si="6"/>
        <v>3</v>
      </c>
      <c r="AJ5" s="78">
        <f t="shared" si="6"/>
        <v>4</v>
      </c>
      <c r="AK5" s="78">
        <f t="shared" si="6"/>
        <v>5</v>
      </c>
      <c r="AL5" s="78">
        <f t="shared" si="6"/>
        <v>6</v>
      </c>
      <c r="AM5" s="78">
        <f t="shared" si="6"/>
        <v>7</v>
      </c>
      <c r="AN5" s="78">
        <f t="shared" si="6"/>
        <v>8</v>
      </c>
      <c r="AO5" s="78">
        <f t="shared" si="6"/>
        <v>9</v>
      </c>
      <c r="AP5" s="78">
        <f t="shared" si="6"/>
        <v>10</v>
      </c>
      <c r="AQ5" s="78">
        <f t="shared" si="6"/>
        <v>11</v>
      </c>
      <c r="AR5" s="78">
        <f t="shared" si="6"/>
        <v>12</v>
      </c>
      <c r="AS5" s="78">
        <f t="shared" si="6"/>
        <v>13</v>
      </c>
      <c r="AT5" s="78">
        <f t="shared" si="6"/>
        <v>14</v>
      </c>
      <c r="AU5" s="78">
        <f t="shared" si="6"/>
        <v>15</v>
      </c>
      <c r="AV5" s="78">
        <f t="shared" si="6"/>
        <v>16</v>
      </c>
      <c r="AW5" s="78">
        <f t="shared" si="6"/>
        <v>17</v>
      </c>
      <c r="AX5" s="78">
        <f t="shared" si="6"/>
        <v>18</v>
      </c>
      <c r="AY5" s="78">
        <f t="shared" si="6"/>
        <v>19</v>
      </c>
      <c r="AZ5" s="78">
        <f t="shared" si="6"/>
        <v>20</v>
      </c>
      <c r="BA5" s="78">
        <f t="shared" si="6"/>
        <v>21</v>
      </c>
      <c r="BB5" s="78">
        <f t="shared" si="6"/>
        <v>22</v>
      </c>
      <c r="BC5" s="78">
        <f t="shared" si="6"/>
        <v>23</v>
      </c>
      <c r="BD5" s="78">
        <f t="shared" si="6"/>
        <v>24</v>
      </c>
      <c r="BE5" s="78">
        <f t="shared" si="6"/>
        <v>25</v>
      </c>
      <c r="BF5" s="78">
        <f t="shared" si="6"/>
        <v>26</v>
      </c>
      <c r="BG5" s="78">
        <f t="shared" si="6"/>
        <v>27</v>
      </c>
      <c r="BH5" s="78">
        <f t="shared" si="6"/>
        <v>28</v>
      </c>
      <c r="BI5" s="78">
        <f t="shared" si="6"/>
        <v>29</v>
      </c>
      <c r="BJ5" s="78">
        <f t="shared" si="6"/>
        <v>30</v>
      </c>
      <c r="BK5" s="78">
        <f t="shared" si="6"/>
        <v>31</v>
      </c>
      <c r="BL5" s="78">
        <f t="shared" si="6"/>
        <v>32</v>
      </c>
      <c r="BM5" s="78">
        <f t="shared" si="6"/>
        <v>33</v>
      </c>
      <c r="BN5" s="78">
        <f t="shared" si="6"/>
        <v>34</v>
      </c>
      <c r="BO5" s="78">
        <f t="shared" si="6"/>
        <v>35</v>
      </c>
      <c r="BP5" s="78">
        <f t="shared" si="6"/>
        <v>36</v>
      </c>
      <c r="BQ5" s="78">
        <f t="shared" si="6"/>
        <v>37</v>
      </c>
      <c r="BR5" s="78">
        <f t="shared" si="6"/>
        <v>38</v>
      </c>
      <c r="BS5" s="78">
        <f t="shared" si="6"/>
        <v>39</v>
      </c>
      <c r="BT5" s="78">
        <f t="shared" si="6"/>
        <v>40</v>
      </c>
      <c r="BU5" s="78">
        <f t="shared" si="6"/>
        <v>41</v>
      </c>
      <c r="BV5" s="78">
        <f t="shared" si="6"/>
        <v>42</v>
      </c>
      <c r="BW5" s="78">
        <f t="shared" si="6"/>
        <v>43</v>
      </c>
      <c r="BX5" s="78">
        <f t="shared" si="6"/>
        <v>44</v>
      </c>
      <c r="BY5" s="78">
        <f t="shared" si="6"/>
        <v>45</v>
      </c>
      <c r="BZ5" s="78">
        <f t="shared" si="6"/>
        <v>46</v>
      </c>
      <c r="CA5" s="78">
        <f t="shared" si="6"/>
        <v>47</v>
      </c>
      <c r="CB5" s="78">
        <f t="shared" si="6"/>
        <v>48</v>
      </c>
      <c r="CC5" s="78">
        <f t="shared" si="6"/>
        <v>49</v>
      </c>
      <c r="CD5" s="78">
        <f t="shared" si="6"/>
        <v>50</v>
      </c>
      <c r="CE5" s="78">
        <f t="shared" si="6"/>
        <v>51</v>
      </c>
      <c r="CF5" s="78">
        <f t="shared" si="6"/>
        <v>52</v>
      </c>
      <c r="CG5" s="78">
        <f t="shared" si="6"/>
        <v>53</v>
      </c>
      <c r="CH5" s="78">
        <f t="shared" si="6"/>
        <v>54</v>
      </c>
      <c r="CI5" s="78">
        <f t="shared" si="6"/>
        <v>55</v>
      </c>
      <c r="CJ5" s="78">
        <f t="shared" si="6"/>
        <v>56</v>
      </c>
      <c r="CK5" s="78">
        <f t="shared" si="6"/>
        <v>57</v>
      </c>
      <c r="CL5" s="78">
        <f t="shared" si="6"/>
        <v>58</v>
      </c>
      <c r="CM5" s="78">
        <f t="shared" si="6"/>
        <v>59</v>
      </c>
      <c r="CN5" s="78">
        <f t="shared" si="6"/>
        <v>60</v>
      </c>
      <c r="CO5" s="78">
        <f t="shared" si="6"/>
        <v>61</v>
      </c>
      <c r="CP5" s="78">
        <f t="shared" si="6"/>
        <v>62</v>
      </c>
      <c r="CQ5" s="78">
        <f t="shared" si="6"/>
        <v>63</v>
      </c>
      <c r="CR5" s="78">
        <f t="shared" si="6"/>
        <v>64</v>
      </c>
      <c r="CS5" s="78">
        <f t="shared" si="6"/>
        <v>65</v>
      </c>
      <c r="CT5" s="78">
        <f t="shared" ref="CT5:FE5" si="7">IF(CS5=(anodes),0,IF(CS5=0,0,CS5+1))</f>
        <v>66</v>
      </c>
      <c r="CU5" s="78">
        <f t="shared" si="7"/>
        <v>67</v>
      </c>
      <c r="CV5" s="78">
        <f t="shared" si="7"/>
        <v>68</v>
      </c>
      <c r="CW5" s="78">
        <f t="shared" si="7"/>
        <v>69</v>
      </c>
      <c r="CX5" s="78">
        <f t="shared" si="7"/>
        <v>70</v>
      </c>
      <c r="CY5" s="78">
        <f t="shared" si="7"/>
        <v>71</v>
      </c>
      <c r="CZ5" s="78">
        <f t="shared" si="7"/>
        <v>72</v>
      </c>
      <c r="DA5" s="78">
        <f t="shared" si="7"/>
        <v>73</v>
      </c>
      <c r="DB5" s="78">
        <f t="shared" si="7"/>
        <v>74</v>
      </c>
      <c r="DC5" s="78">
        <f t="shared" si="7"/>
        <v>75</v>
      </c>
      <c r="DD5" s="78">
        <f t="shared" si="7"/>
        <v>76</v>
      </c>
      <c r="DE5" s="78">
        <f t="shared" si="7"/>
        <v>77</v>
      </c>
      <c r="DF5" s="78">
        <f t="shared" si="7"/>
        <v>78</v>
      </c>
      <c r="DG5" s="78">
        <f t="shared" si="7"/>
        <v>79</v>
      </c>
      <c r="DH5" s="78">
        <f t="shared" si="7"/>
        <v>80</v>
      </c>
      <c r="DI5" s="78">
        <f t="shared" si="7"/>
        <v>81</v>
      </c>
      <c r="DJ5" s="78">
        <f t="shared" si="7"/>
        <v>82</v>
      </c>
      <c r="DK5" s="78">
        <f t="shared" si="7"/>
        <v>83</v>
      </c>
      <c r="DL5" s="78">
        <f t="shared" si="7"/>
        <v>84</v>
      </c>
      <c r="DM5" s="78">
        <f t="shared" si="7"/>
        <v>85</v>
      </c>
      <c r="DN5" s="78">
        <f t="shared" si="7"/>
        <v>86</v>
      </c>
      <c r="DO5" s="78">
        <f t="shared" si="7"/>
        <v>87</v>
      </c>
      <c r="DP5" s="78">
        <f t="shared" si="7"/>
        <v>88</v>
      </c>
      <c r="DQ5" s="78">
        <f t="shared" si="7"/>
        <v>89</v>
      </c>
      <c r="DR5" s="78">
        <f t="shared" si="7"/>
        <v>90</v>
      </c>
      <c r="DS5" s="78">
        <f t="shared" si="7"/>
        <v>91</v>
      </c>
      <c r="DT5" s="78">
        <f t="shared" si="7"/>
        <v>92</v>
      </c>
      <c r="DU5" s="78">
        <f t="shared" si="7"/>
        <v>93</v>
      </c>
      <c r="DV5" s="78">
        <f t="shared" si="7"/>
        <v>94</v>
      </c>
      <c r="DW5" s="78">
        <f t="shared" si="7"/>
        <v>95</v>
      </c>
      <c r="DX5" s="78">
        <f t="shared" si="7"/>
        <v>96</v>
      </c>
      <c r="DY5" s="78">
        <f t="shared" si="7"/>
        <v>97</v>
      </c>
      <c r="DZ5" s="78">
        <f t="shared" si="7"/>
        <v>98</v>
      </c>
      <c r="EA5" s="78">
        <f t="shared" si="7"/>
        <v>99</v>
      </c>
      <c r="EB5" s="78">
        <f t="shared" si="7"/>
        <v>100</v>
      </c>
      <c r="EC5" s="78">
        <f t="shared" si="7"/>
        <v>101</v>
      </c>
      <c r="ED5" s="78">
        <f t="shared" si="7"/>
        <v>102</v>
      </c>
      <c r="EE5" s="78">
        <f t="shared" si="7"/>
        <v>103</v>
      </c>
      <c r="EF5" s="78">
        <f t="shared" si="7"/>
        <v>104</v>
      </c>
      <c r="EG5" s="78">
        <f t="shared" si="7"/>
        <v>105</v>
      </c>
      <c r="EH5" s="78">
        <f t="shared" si="7"/>
        <v>106</v>
      </c>
      <c r="EI5" s="78">
        <f t="shared" si="7"/>
        <v>107</v>
      </c>
      <c r="EJ5" s="78">
        <f t="shared" si="7"/>
        <v>108</v>
      </c>
      <c r="EK5" s="78">
        <f t="shared" si="7"/>
        <v>109</v>
      </c>
      <c r="EL5" s="78">
        <f t="shared" si="7"/>
        <v>110</v>
      </c>
      <c r="EM5" s="78">
        <f t="shared" si="7"/>
        <v>111</v>
      </c>
      <c r="EN5" s="78">
        <f t="shared" si="7"/>
        <v>112</v>
      </c>
      <c r="EO5" s="78">
        <f t="shared" si="7"/>
        <v>113</v>
      </c>
      <c r="EP5" s="78">
        <f t="shared" si="7"/>
        <v>114</v>
      </c>
      <c r="EQ5" s="78">
        <f t="shared" si="7"/>
        <v>115</v>
      </c>
      <c r="ER5" s="78">
        <f t="shared" si="7"/>
        <v>116</v>
      </c>
      <c r="ES5" s="78">
        <f t="shared" si="7"/>
        <v>117</v>
      </c>
      <c r="ET5" s="78">
        <f t="shared" si="7"/>
        <v>118</v>
      </c>
      <c r="EU5" s="78">
        <f t="shared" si="7"/>
        <v>119</v>
      </c>
      <c r="EV5" s="78">
        <f t="shared" si="7"/>
        <v>120</v>
      </c>
      <c r="EW5" s="78">
        <f t="shared" si="7"/>
        <v>121</v>
      </c>
      <c r="EX5" s="78">
        <f t="shared" si="7"/>
        <v>122</v>
      </c>
      <c r="EY5" s="78">
        <f t="shared" si="7"/>
        <v>123</v>
      </c>
      <c r="EZ5" s="78">
        <f t="shared" si="7"/>
        <v>124</v>
      </c>
      <c r="FA5" s="78">
        <f t="shared" si="7"/>
        <v>125</v>
      </c>
      <c r="FB5" s="78">
        <f t="shared" si="7"/>
        <v>126</v>
      </c>
      <c r="FC5" s="78">
        <f t="shared" si="7"/>
        <v>127</v>
      </c>
      <c r="FD5" s="78">
        <f t="shared" si="7"/>
        <v>128</v>
      </c>
      <c r="FE5" s="78">
        <f t="shared" si="7"/>
        <v>129</v>
      </c>
      <c r="FF5" s="78">
        <f t="shared" ref="FF5:HQ5" si="8">IF(FE5=(anodes),0,IF(FE5=0,0,FE5+1))</f>
        <v>130</v>
      </c>
      <c r="FG5" s="78">
        <f t="shared" si="8"/>
        <v>131</v>
      </c>
      <c r="FH5" s="78">
        <f t="shared" si="8"/>
        <v>132</v>
      </c>
      <c r="FI5" s="78">
        <f t="shared" si="8"/>
        <v>133</v>
      </c>
      <c r="FJ5" s="78">
        <f t="shared" si="8"/>
        <v>134</v>
      </c>
      <c r="FK5" s="78">
        <f t="shared" si="8"/>
        <v>135</v>
      </c>
      <c r="FL5" s="78">
        <f t="shared" si="8"/>
        <v>136</v>
      </c>
      <c r="FM5" s="78">
        <f t="shared" si="8"/>
        <v>137</v>
      </c>
      <c r="FN5" s="78">
        <f t="shared" si="8"/>
        <v>138</v>
      </c>
      <c r="FO5" s="78">
        <f t="shared" si="8"/>
        <v>139</v>
      </c>
      <c r="FP5" s="78">
        <f t="shared" si="8"/>
        <v>140</v>
      </c>
      <c r="FQ5" s="78">
        <f t="shared" si="8"/>
        <v>141</v>
      </c>
      <c r="FR5" s="78">
        <f t="shared" si="8"/>
        <v>142</v>
      </c>
      <c r="FS5" s="78">
        <f t="shared" si="8"/>
        <v>143</v>
      </c>
      <c r="FT5" s="78">
        <f t="shared" si="8"/>
        <v>144</v>
      </c>
      <c r="FU5" s="78">
        <f t="shared" si="8"/>
        <v>145</v>
      </c>
      <c r="FV5" s="78">
        <f t="shared" si="8"/>
        <v>146</v>
      </c>
      <c r="FW5" s="78">
        <f t="shared" si="8"/>
        <v>147</v>
      </c>
      <c r="FX5" s="78">
        <f t="shared" si="8"/>
        <v>148</v>
      </c>
      <c r="FY5" s="78">
        <f t="shared" si="8"/>
        <v>149</v>
      </c>
      <c r="FZ5" s="78">
        <f t="shared" si="8"/>
        <v>150</v>
      </c>
      <c r="GA5" s="78">
        <f t="shared" si="8"/>
        <v>151</v>
      </c>
      <c r="GB5" s="78">
        <f t="shared" si="8"/>
        <v>152</v>
      </c>
      <c r="GC5" s="78">
        <f t="shared" si="8"/>
        <v>153</v>
      </c>
      <c r="GD5" s="78">
        <f t="shared" si="8"/>
        <v>154</v>
      </c>
      <c r="GE5" s="78">
        <f t="shared" si="8"/>
        <v>155</v>
      </c>
      <c r="GF5" s="78">
        <f t="shared" si="8"/>
        <v>156</v>
      </c>
      <c r="GG5" s="78">
        <f t="shared" si="8"/>
        <v>157</v>
      </c>
      <c r="GH5" s="78">
        <f t="shared" si="8"/>
        <v>158</v>
      </c>
      <c r="GI5" s="78">
        <f t="shared" si="8"/>
        <v>159</v>
      </c>
      <c r="GJ5" s="78">
        <f t="shared" si="8"/>
        <v>160</v>
      </c>
      <c r="GK5" s="78">
        <f t="shared" si="8"/>
        <v>161</v>
      </c>
      <c r="GL5" s="78">
        <f t="shared" si="8"/>
        <v>162</v>
      </c>
      <c r="GM5" s="78">
        <f t="shared" si="8"/>
        <v>163</v>
      </c>
      <c r="GN5" s="78">
        <f t="shared" si="8"/>
        <v>164</v>
      </c>
      <c r="GO5" s="78">
        <f t="shared" si="8"/>
        <v>165</v>
      </c>
      <c r="GP5" s="78">
        <f t="shared" si="8"/>
        <v>166</v>
      </c>
      <c r="GQ5" s="78">
        <f t="shared" si="8"/>
        <v>167</v>
      </c>
      <c r="GR5" s="78">
        <f t="shared" si="8"/>
        <v>168</v>
      </c>
      <c r="GS5" s="78">
        <f t="shared" si="8"/>
        <v>169</v>
      </c>
      <c r="GT5" s="78">
        <f t="shared" si="8"/>
        <v>170</v>
      </c>
      <c r="GU5" s="78">
        <f t="shared" si="8"/>
        <v>171</v>
      </c>
      <c r="GV5" s="78">
        <f t="shared" si="8"/>
        <v>172</v>
      </c>
      <c r="GW5" s="78">
        <f t="shared" si="8"/>
        <v>173</v>
      </c>
      <c r="GX5" s="78">
        <f t="shared" si="8"/>
        <v>174</v>
      </c>
      <c r="GY5" s="78">
        <f t="shared" si="8"/>
        <v>175</v>
      </c>
      <c r="GZ5" s="78">
        <f t="shared" si="8"/>
        <v>176</v>
      </c>
      <c r="HA5" s="78">
        <f t="shared" si="8"/>
        <v>177</v>
      </c>
      <c r="HB5" s="78">
        <f t="shared" si="8"/>
        <v>178</v>
      </c>
      <c r="HC5" s="78">
        <f t="shared" si="8"/>
        <v>179</v>
      </c>
      <c r="HD5" s="78">
        <f t="shared" si="8"/>
        <v>180</v>
      </c>
      <c r="HE5" s="78">
        <f t="shared" si="8"/>
        <v>181</v>
      </c>
      <c r="HF5" s="78">
        <f t="shared" si="8"/>
        <v>182</v>
      </c>
      <c r="HG5" s="78">
        <f t="shared" si="8"/>
        <v>183</v>
      </c>
      <c r="HH5" s="78">
        <f t="shared" si="8"/>
        <v>184</v>
      </c>
      <c r="HI5" s="78">
        <f t="shared" si="8"/>
        <v>185</v>
      </c>
      <c r="HJ5" s="78">
        <f t="shared" si="8"/>
        <v>186</v>
      </c>
      <c r="HK5" s="78">
        <f t="shared" si="8"/>
        <v>187</v>
      </c>
      <c r="HL5" s="78">
        <f t="shared" si="8"/>
        <v>188</v>
      </c>
      <c r="HM5" s="78">
        <f t="shared" si="8"/>
        <v>0</v>
      </c>
      <c r="HN5" s="78">
        <f t="shared" si="8"/>
        <v>0</v>
      </c>
      <c r="HO5" s="78">
        <f t="shared" si="8"/>
        <v>0</v>
      </c>
      <c r="HP5" s="78">
        <f t="shared" si="8"/>
        <v>0</v>
      </c>
      <c r="HQ5" s="78">
        <f t="shared" si="8"/>
        <v>0</v>
      </c>
      <c r="HR5" s="78">
        <f t="shared" ref="HR5:KC5" si="9">IF(HQ5=(anodes),0,IF(HQ5=0,0,HQ5+1))</f>
        <v>0</v>
      </c>
      <c r="HS5" s="78">
        <f t="shared" si="9"/>
        <v>0</v>
      </c>
      <c r="HT5" s="78">
        <f t="shared" si="9"/>
        <v>0</v>
      </c>
      <c r="HU5" s="78">
        <f t="shared" si="9"/>
        <v>0</v>
      </c>
      <c r="HV5" s="78">
        <f t="shared" si="9"/>
        <v>0</v>
      </c>
      <c r="HW5" s="78">
        <f t="shared" si="9"/>
        <v>0</v>
      </c>
      <c r="HX5" s="78">
        <f t="shared" si="9"/>
        <v>0</v>
      </c>
      <c r="HY5" s="78">
        <f t="shared" si="9"/>
        <v>0</v>
      </c>
      <c r="HZ5" s="78">
        <f t="shared" si="9"/>
        <v>0</v>
      </c>
      <c r="IA5" s="78">
        <f t="shared" si="9"/>
        <v>0</v>
      </c>
      <c r="IB5" s="78">
        <f t="shared" si="9"/>
        <v>0</v>
      </c>
      <c r="IC5" s="78">
        <f t="shared" si="9"/>
        <v>0</v>
      </c>
      <c r="ID5" s="78">
        <f t="shared" si="9"/>
        <v>0</v>
      </c>
      <c r="IE5" s="78">
        <f t="shared" si="9"/>
        <v>0</v>
      </c>
      <c r="IF5" s="78">
        <f t="shared" si="9"/>
        <v>0</v>
      </c>
      <c r="IG5" s="78">
        <f t="shared" si="9"/>
        <v>0</v>
      </c>
      <c r="IH5" s="78">
        <f t="shared" si="9"/>
        <v>0</v>
      </c>
      <c r="II5" s="78">
        <f t="shared" si="9"/>
        <v>0</v>
      </c>
      <c r="IJ5" s="78">
        <f t="shared" si="9"/>
        <v>0</v>
      </c>
      <c r="IK5" s="78">
        <f t="shared" si="9"/>
        <v>0</v>
      </c>
      <c r="IL5" s="78">
        <f t="shared" si="9"/>
        <v>0</v>
      </c>
      <c r="IM5" s="78">
        <f t="shared" si="9"/>
        <v>0</v>
      </c>
      <c r="IN5" s="78">
        <f t="shared" si="9"/>
        <v>0</v>
      </c>
      <c r="IO5" s="78">
        <f t="shared" si="9"/>
        <v>0</v>
      </c>
      <c r="IP5" s="78">
        <f t="shared" si="9"/>
        <v>0</v>
      </c>
      <c r="IQ5" s="78">
        <f t="shared" si="9"/>
        <v>0</v>
      </c>
      <c r="IR5" s="78">
        <f t="shared" si="9"/>
        <v>0</v>
      </c>
      <c r="IS5" s="78">
        <f t="shared" si="9"/>
        <v>0</v>
      </c>
      <c r="IT5" s="78">
        <f t="shared" si="9"/>
        <v>0</v>
      </c>
      <c r="IU5" s="78">
        <f t="shared" si="9"/>
        <v>0</v>
      </c>
      <c r="IV5" s="78">
        <f t="shared" si="9"/>
        <v>0</v>
      </c>
      <c r="IW5" s="78">
        <f t="shared" si="9"/>
        <v>0</v>
      </c>
      <c r="IX5" s="78">
        <f t="shared" si="9"/>
        <v>0</v>
      </c>
      <c r="IY5" s="78">
        <f t="shared" si="9"/>
        <v>0</v>
      </c>
      <c r="IZ5" s="78">
        <f t="shared" si="9"/>
        <v>0</v>
      </c>
      <c r="JA5" s="78">
        <f t="shared" si="9"/>
        <v>0</v>
      </c>
      <c r="JB5" s="78">
        <f t="shared" si="9"/>
        <v>0</v>
      </c>
      <c r="JC5" s="78">
        <f t="shared" si="9"/>
        <v>0</v>
      </c>
      <c r="JD5" s="78">
        <f t="shared" si="9"/>
        <v>0</v>
      </c>
      <c r="JE5" s="78">
        <f t="shared" si="9"/>
        <v>0</v>
      </c>
      <c r="JF5" s="78">
        <f t="shared" si="9"/>
        <v>0</v>
      </c>
      <c r="JG5" s="78">
        <f t="shared" si="9"/>
        <v>0</v>
      </c>
      <c r="JH5" s="78">
        <f t="shared" si="9"/>
        <v>0</v>
      </c>
      <c r="JI5" s="78">
        <f t="shared" si="9"/>
        <v>0</v>
      </c>
      <c r="JJ5" s="78">
        <f t="shared" si="9"/>
        <v>0</v>
      </c>
      <c r="JK5" s="78">
        <f t="shared" si="9"/>
        <v>0</v>
      </c>
      <c r="JL5" s="78">
        <f t="shared" si="9"/>
        <v>0</v>
      </c>
      <c r="JM5" s="78">
        <f t="shared" si="9"/>
        <v>0</v>
      </c>
      <c r="JN5" s="78">
        <f t="shared" si="9"/>
        <v>0</v>
      </c>
      <c r="JO5" s="78">
        <f t="shared" si="9"/>
        <v>0</v>
      </c>
      <c r="JP5" s="78">
        <f t="shared" si="9"/>
        <v>0</v>
      </c>
      <c r="JQ5" s="78">
        <f t="shared" si="9"/>
        <v>0</v>
      </c>
      <c r="JR5" s="78">
        <f t="shared" si="9"/>
        <v>0</v>
      </c>
      <c r="JS5" s="78">
        <f t="shared" si="9"/>
        <v>0</v>
      </c>
      <c r="JT5" s="78">
        <f t="shared" si="9"/>
        <v>0</v>
      </c>
      <c r="JU5" s="78">
        <f t="shared" si="9"/>
        <v>0</v>
      </c>
      <c r="JV5" s="78">
        <f t="shared" si="9"/>
        <v>0</v>
      </c>
      <c r="JW5" s="78">
        <f t="shared" si="9"/>
        <v>0</v>
      </c>
      <c r="JX5" s="78">
        <f t="shared" si="9"/>
        <v>0</v>
      </c>
      <c r="JY5" s="78">
        <f t="shared" si="9"/>
        <v>0</v>
      </c>
      <c r="JZ5" s="78">
        <f t="shared" si="9"/>
        <v>0</v>
      </c>
      <c r="KA5" s="78">
        <f t="shared" si="9"/>
        <v>0</v>
      </c>
      <c r="KB5" s="78">
        <f t="shared" si="9"/>
        <v>0</v>
      </c>
      <c r="KC5" s="78">
        <f t="shared" si="9"/>
        <v>0</v>
      </c>
      <c r="KD5" s="78">
        <f t="shared" ref="KD5:MO5" si="10">IF(KC5=(anodes),0,IF(KC5=0,0,KC5+1))</f>
        <v>0</v>
      </c>
      <c r="KE5" s="78">
        <f t="shared" si="10"/>
        <v>0</v>
      </c>
      <c r="KF5" s="78">
        <f t="shared" si="10"/>
        <v>0</v>
      </c>
      <c r="KG5" s="78">
        <f t="shared" si="10"/>
        <v>0</v>
      </c>
      <c r="KH5" s="78">
        <f t="shared" si="10"/>
        <v>0</v>
      </c>
      <c r="KI5" s="78">
        <f t="shared" si="10"/>
        <v>0</v>
      </c>
      <c r="KJ5" s="78">
        <f t="shared" si="10"/>
        <v>0</v>
      </c>
      <c r="KK5" s="78">
        <f t="shared" si="10"/>
        <v>0</v>
      </c>
      <c r="KL5" s="78">
        <f t="shared" si="10"/>
        <v>0</v>
      </c>
      <c r="KM5" s="78">
        <f t="shared" si="10"/>
        <v>0</v>
      </c>
      <c r="KN5" s="78">
        <f t="shared" si="10"/>
        <v>0</v>
      </c>
      <c r="KO5" s="78">
        <f t="shared" si="10"/>
        <v>0</v>
      </c>
      <c r="KP5" s="78">
        <f t="shared" si="10"/>
        <v>0</v>
      </c>
      <c r="KQ5" s="78">
        <f t="shared" si="10"/>
        <v>0</v>
      </c>
      <c r="KR5" s="78">
        <f t="shared" si="10"/>
        <v>0</v>
      </c>
      <c r="KS5" s="78">
        <f t="shared" si="10"/>
        <v>0</v>
      </c>
      <c r="KT5" s="78">
        <f t="shared" si="10"/>
        <v>0</v>
      </c>
      <c r="KU5" s="78">
        <f t="shared" si="10"/>
        <v>0</v>
      </c>
      <c r="KV5" s="78">
        <f t="shared" si="10"/>
        <v>0</v>
      </c>
      <c r="KW5" s="78">
        <f t="shared" si="10"/>
        <v>0</v>
      </c>
      <c r="KX5" s="78">
        <f t="shared" si="10"/>
        <v>0</v>
      </c>
      <c r="KY5" s="78">
        <f t="shared" si="10"/>
        <v>0</v>
      </c>
      <c r="KZ5" s="78">
        <f t="shared" si="10"/>
        <v>0</v>
      </c>
      <c r="LA5" s="78">
        <f t="shared" si="10"/>
        <v>0</v>
      </c>
      <c r="LB5" s="78">
        <f t="shared" si="10"/>
        <v>0</v>
      </c>
      <c r="LC5" s="78">
        <f t="shared" si="10"/>
        <v>0</v>
      </c>
      <c r="LD5" s="78">
        <f t="shared" si="10"/>
        <v>0</v>
      </c>
      <c r="LE5" s="78">
        <f t="shared" si="10"/>
        <v>0</v>
      </c>
      <c r="LF5" s="78">
        <f t="shared" si="10"/>
        <v>0</v>
      </c>
      <c r="LG5" s="78">
        <f t="shared" si="10"/>
        <v>0</v>
      </c>
      <c r="LH5" s="78">
        <f t="shared" si="10"/>
        <v>0</v>
      </c>
      <c r="LI5" s="78">
        <f t="shared" si="10"/>
        <v>0</v>
      </c>
      <c r="LJ5" s="78">
        <f t="shared" si="10"/>
        <v>0</v>
      </c>
      <c r="LK5" s="78">
        <f t="shared" si="10"/>
        <v>0</v>
      </c>
      <c r="LL5" s="78">
        <f t="shared" si="10"/>
        <v>0</v>
      </c>
      <c r="LM5" s="78">
        <f t="shared" si="10"/>
        <v>0</v>
      </c>
      <c r="LN5" s="78">
        <f t="shared" si="10"/>
        <v>0</v>
      </c>
      <c r="LO5" s="78">
        <f t="shared" si="10"/>
        <v>0</v>
      </c>
      <c r="LP5" s="78">
        <f t="shared" si="10"/>
        <v>0</v>
      </c>
      <c r="LQ5" s="78">
        <f t="shared" si="10"/>
        <v>0</v>
      </c>
      <c r="LR5" s="78">
        <f t="shared" si="10"/>
        <v>0</v>
      </c>
      <c r="LS5" s="78">
        <f t="shared" si="10"/>
        <v>0</v>
      </c>
      <c r="LT5" s="78">
        <f t="shared" si="10"/>
        <v>0</v>
      </c>
      <c r="LU5" s="78">
        <f t="shared" si="10"/>
        <v>0</v>
      </c>
      <c r="LV5" s="78">
        <f t="shared" si="10"/>
        <v>0</v>
      </c>
      <c r="LW5" s="78">
        <f t="shared" si="10"/>
        <v>0</v>
      </c>
      <c r="LX5" s="78">
        <f t="shared" si="10"/>
        <v>0</v>
      </c>
      <c r="LY5" s="78">
        <f t="shared" si="10"/>
        <v>0</v>
      </c>
      <c r="LZ5" s="78">
        <f t="shared" si="10"/>
        <v>0</v>
      </c>
      <c r="MA5" s="78">
        <f t="shared" si="10"/>
        <v>0</v>
      </c>
      <c r="MB5" s="78">
        <f t="shared" si="10"/>
        <v>0</v>
      </c>
      <c r="MC5" s="78">
        <f t="shared" si="10"/>
        <v>0</v>
      </c>
      <c r="MD5" s="78">
        <f t="shared" si="10"/>
        <v>0</v>
      </c>
      <c r="ME5" s="78">
        <f t="shared" si="10"/>
        <v>0</v>
      </c>
      <c r="MF5" s="78">
        <f t="shared" si="10"/>
        <v>0</v>
      </c>
      <c r="MG5" s="78">
        <f t="shared" si="10"/>
        <v>0</v>
      </c>
      <c r="MH5" s="78">
        <f t="shared" si="10"/>
        <v>0</v>
      </c>
      <c r="MI5" s="78">
        <f t="shared" si="10"/>
        <v>0</v>
      </c>
      <c r="MJ5" s="78">
        <f t="shared" si="10"/>
        <v>0</v>
      </c>
      <c r="MK5" s="78">
        <f t="shared" si="10"/>
        <v>0</v>
      </c>
      <c r="ML5" s="78">
        <f t="shared" si="10"/>
        <v>0</v>
      </c>
      <c r="MM5" s="78">
        <f t="shared" si="10"/>
        <v>0</v>
      </c>
      <c r="MN5" s="78">
        <f t="shared" si="10"/>
        <v>0</v>
      </c>
      <c r="MO5" s="78">
        <f t="shared" si="10"/>
        <v>0</v>
      </c>
      <c r="MP5" s="78">
        <f t="shared" ref="MP5:PA5" si="11">IF(MO5=(anodes),0,IF(MO5=0,0,MO5+1))</f>
        <v>0</v>
      </c>
      <c r="MQ5" s="78">
        <f t="shared" si="11"/>
        <v>0</v>
      </c>
      <c r="MR5" s="78">
        <f t="shared" si="11"/>
        <v>0</v>
      </c>
      <c r="MS5" s="78">
        <f t="shared" si="11"/>
        <v>0</v>
      </c>
      <c r="MT5" s="78">
        <f t="shared" si="11"/>
        <v>0</v>
      </c>
      <c r="MU5" s="78">
        <f t="shared" si="11"/>
        <v>0</v>
      </c>
      <c r="MV5" s="78">
        <f t="shared" si="11"/>
        <v>0</v>
      </c>
      <c r="MW5" s="78">
        <f t="shared" si="11"/>
        <v>0</v>
      </c>
      <c r="MX5" s="78">
        <f t="shared" si="11"/>
        <v>0</v>
      </c>
      <c r="MY5" s="78">
        <f t="shared" si="11"/>
        <v>0</v>
      </c>
      <c r="MZ5" s="78">
        <f t="shared" si="11"/>
        <v>0</v>
      </c>
      <c r="NA5" s="78">
        <f t="shared" si="11"/>
        <v>0</v>
      </c>
      <c r="NB5" s="78">
        <f t="shared" si="11"/>
        <v>0</v>
      </c>
      <c r="NC5" s="78">
        <f t="shared" si="11"/>
        <v>0</v>
      </c>
      <c r="ND5" s="78">
        <f t="shared" si="11"/>
        <v>0</v>
      </c>
      <c r="NE5" s="78">
        <f t="shared" si="11"/>
        <v>0</v>
      </c>
      <c r="NF5" s="78">
        <f t="shared" si="11"/>
        <v>0</v>
      </c>
      <c r="NG5" s="78">
        <f t="shared" si="11"/>
        <v>0</v>
      </c>
      <c r="NH5" s="78">
        <f t="shared" si="11"/>
        <v>0</v>
      </c>
      <c r="NI5" s="78">
        <f t="shared" si="11"/>
        <v>0</v>
      </c>
      <c r="NJ5" s="78">
        <f t="shared" si="11"/>
        <v>0</v>
      </c>
      <c r="NK5" s="78">
        <f t="shared" si="11"/>
        <v>0</v>
      </c>
      <c r="NL5" s="78">
        <f t="shared" si="11"/>
        <v>0</v>
      </c>
      <c r="NM5" s="78">
        <f t="shared" si="11"/>
        <v>0</v>
      </c>
      <c r="NN5" s="78">
        <f t="shared" si="11"/>
        <v>0</v>
      </c>
      <c r="NO5" s="78">
        <f t="shared" si="11"/>
        <v>0</v>
      </c>
      <c r="NP5" s="78">
        <f t="shared" si="11"/>
        <v>0</v>
      </c>
      <c r="NQ5" s="78">
        <f t="shared" si="11"/>
        <v>0</v>
      </c>
      <c r="NR5" s="78">
        <f t="shared" si="11"/>
        <v>0</v>
      </c>
      <c r="NS5" s="78">
        <f t="shared" si="11"/>
        <v>0</v>
      </c>
      <c r="NT5" s="78">
        <f t="shared" si="11"/>
        <v>0</v>
      </c>
      <c r="NU5" s="78">
        <f t="shared" si="11"/>
        <v>0</v>
      </c>
      <c r="NV5" s="78">
        <f t="shared" si="11"/>
        <v>0</v>
      </c>
      <c r="NW5" s="78">
        <f t="shared" si="11"/>
        <v>0</v>
      </c>
      <c r="NX5" s="78">
        <f t="shared" si="11"/>
        <v>0</v>
      </c>
      <c r="NY5" s="78">
        <f t="shared" si="11"/>
        <v>0</v>
      </c>
      <c r="NZ5" s="78">
        <f t="shared" si="11"/>
        <v>0</v>
      </c>
      <c r="OA5" s="78">
        <f t="shared" si="11"/>
        <v>0</v>
      </c>
      <c r="OB5" s="78">
        <f t="shared" si="11"/>
        <v>0</v>
      </c>
      <c r="OC5" s="78">
        <f t="shared" si="11"/>
        <v>0</v>
      </c>
      <c r="OD5" s="78">
        <f t="shared" si="11"/>
        <v>0</v>
      </c>
      <c r="OE5" s="78">
        <f t="shared" si="11"/>
        <v>0</v>
      </c>
      <c r="OF5" s="78">
        <f t="shared" si="11"/>
        <v>0</v>
      </c>
      <c r="OG5" s="78">
        <f t="shared" si="11"/>
        <v>0</v>
      </c>
      <c r="OH5" s="78">
        <f t="shared" si="11"/>
        <v>0</v>
      </c>
      <c r="OI5" s="78">
        <f t="shared" si="11"/>
        <v>0</v>
      </c>
      <c r="OJ5" s="78">
        <f t="shared" si="11"/>
        <v>0</v>
      </c>
      <c r="OK5" s="78">
        <f t="shared" si="11"/>
        <v>0</v>
      </c>
      <c r="OL5" s="78">
        <f t="shared" si="11"/>
        <v>0</v>
      </c>
      <c r="OM5" s="78">
        <f t="shared" si="11"/>
        <v>0</v>
      </c>
      <c r="ON5" s="78">
        <f t="shared" si="11"/>
        <v>0</v>
      </c>
      <c r="OO5" s="78">
        <f t="shared" si="11"/>
        <v>0</v>
      </c>
      <c r="OP5" s="78">
        <f t="shared" si="11"/>
        <v>0</v>
      </c>
      <c r="OQ5" s="78">
        <f t="shared" si="11"/>
        <v>0</v>
      </c>
      <c r="OR5" s="78">
        <f t="shared" si="11"/>
        <v>0</v>
      </c>
      <c r="OS5" s="78">
        <f t="shared" si="11"/>
        <v>0</v>
      </c>
      <c r="OT5" s="78">
        <f t="shared" si="11"/>
        <v>0</v>
      </c>
      <c r="OU5" s="78">
        <f t="shared" si="11"/>
        <v>0</v>
      </c>
      <c r="OV5" s="78">
        <f t="shared" si="11"/>
        <v>0</v>
      </c>
      <c r="OW5" s="78">
        <f t="shared" si="11"/>
        <v>0</v>
      </c>
      <c r="OX5" s="78">
        <f t="shared" si="11"/>
        <v>0</v>
      </c>
      <c r="OY5" s="78">
        <f t="shared" si="11"/>
        <v>0</v>
      </c>
      <c r="OZ5" s="78">
        <f t="shared" si="11"/>
        <v>0</v>
      </c>
      <c r="PA5" s="78">
        <f t="shared" si="11"/>
        <v>0</v>
      </c>
      <c r="PB5" s="78">
        <f t="shared" ref="PB5:RM5" si="12">IF(PA5=(anodes),0,IF(PA5=0,0,PA5+1))</f>
        <v>0</v>
      </c>
      <c r="PC5" s="78">
        <f t="shared" si="12"/>
        <v>0</v>
      </c>
      <c r="PD5" s="78">
        <f t="shared" si="12"/>
        <v>0</v>
      </c>
      <c r="PE5" s="78">
        <f t="shared" si="12"/>
        <v>0</v>
      </c>
      <c r="PF5" s="78">
        <f t="shared" si="12"/>
        <v>0</v>
      </c>
      <c r="PG5" s="78">
        <f t="shared" si="12"/>
        <v>0</v>
      </c>
      <c r="PH5" s="78">
        <f t="shared" si="12"/>
        <v>0</v>
      </c>
      <c r="PI5" s="78">
        <f t="shared" si="12"/>
        <v>0</v>
      </c>
      <c r="PJ5" s="78">
        <f t="shared" si="12"/>
        <v>0</v>
      </c>
      <c r="PK5" s="78">
        <f t="shared" si="12"/>
        <v>0</v>
      </c>
      <c r="PL5" s="78">
        <f t="shared" si="12"/>
        <v>0</v>
      </c>
      <c r="PM5" s="78">
        <f t="shared" si="12"/>
        <v>0</v>
      </c>
      <c r="PN5" s="78">
        <f t="shared" si="12"/>
        <v>0</v>
      </c>
      <c r="PO5" s="78">
        <f t="shared" si="12"/>
        <v>0</v>
      </c>
      <c r="PP5" s="78">
        <f t="shared" si="12"/>
        <v>0</v>
      </c>
      <c r="PQ5" s="78">
        <f t="shared" si="12"/>
        <v>0</v>
      </c>
      <c r="PR5" s="78">
        <f t="shared" si="12"/>
        <v>0</v>
      </c>
      <c r="PS5" s="78">
        <f t="shared" si="12"/>
        <v>0</v>
      </c>
      <c r="PT5" s="78">
        <f t="shared" si="12"/>
        <v>0</v>
      </c>
      <c r="PU5" s="78">
        <f t="shared" si="12"/>
        <v>0</v>
      </c>
      <c r="PV5" s="78">
        <f t="shared" si="12"/>
        <v>0</v>
      </c>
      <c r="PW5" s="78">
        <f t="shared" si="12"/>
        <v>0</v>
      </c>
      <c r="PX5" s="78">
        <f t="shared" si="12"/>
        <v>0</v>
      </c>
      <c r="PY5" s="78">
        <f t="shared" si="12"/>
        <v>0</v>
      </c>
      <c r="PZ5" s="78">
        <f t="shared" si="12"/>
        <v>0</v>
      </c>
      <c r="QA5" s="78">
        <f t="shared" si="12"/>
        <v>0</v>
      </c>
      <c r="QB5" s="78">
        <f t="shared" si="12"/>
        <v>0</v>
      </c>
      <c r="QC5" s="78">
        <f t="shared" si="12"/>
        <v>0</v>
      </c>
      <c r="QD5" s="78">
        <f t="shared" si="12"/>
        <v>0</v>
      </c>
      <c r="QE5" s="78">
        <f t="shared" si="12"/>
        <v>0</v>
      </c>
      <c r="QF5" s="78">
        <f t="shared" si="12"/>
        <v>0</v>
      </c>
      <c r="QG5" s="78">
        <f t="shared" si="12"/>
        <v>0</v>
      </c>
      <c r="QH5" s="78">
        <f t="shared" si="12"/>
        <v>0</v>
      </c>
      <c r="QI5" s="78">
        <f t="shared" si="12"/>
        <v>0</v>
      </c>
      <c r="QJ5" s="78">
        <f t="shared" si="12"/>
        <v>0</v>
      </c>
      <c r="QK5" s="78">
        <f t="shared" si="12"/>
        <v>0</v>
      </c>
      <c r="QL5" s="78">
        <f t="shared" si="12"/>
        <v>0</v>
      </c>
      <c r="QM5" s="78">
        <f t="shared" si="12"/>
        <v>0</v>
      </c>
      <c r="QN5" s="78">
        <f t="shared" si="12"/>
        <v>0</v>
      </c>
      <c r="QO5" s="78">
        <f t="shared" si="12"/>
        <v>0</v>
      </c>
      <c r="QP5" s="78">
        <f t="shared" si="12"/>
        <v>0</v>
      </c>
      <c r="QQ5" s="78">
        <f t="shared" si="12"/>
        <v>0</v>
      </c>
      <c r="QR5" s="78">
        <f t="shared" si="12"/>
        <v>0</v>
      </c>
      <c r="QS5" s="78">
        <f t="shared" si="12"/>
        <v>0</v>
      </c>
      <c r="QT5" s="78">
        <f t="shared" si="12"/>
        <v>0</v>
      </c>
      <c r="QU5" s="78">
        <f t="shared" si="12"/>
        <v>0</v>
      </c>
      <c r="QV5" s="78">
        <f t="shared" si="12"/>
        <v>0</v>
      </c>
      <c r="QW5" s="78">
        <f t="shared" si="12"/>
        <v>0</v>
      </c>
      <c r="QX5" s="78">
        <f t="shared" si="12"/>
        <v>0</v>
      </c>
      <c r="QY5" s="78">
        <f t="shared" si="12"/>
        <v>0</v>
      </c>
      <c r="QZ5" s="78">
        <f t="shared" si="12"/>
        <v>0</v>
      </c>
      <c r="RA5" s="78">
        <f t="shared" si="12"/>
        <v>0</v>
      </c>
      <c r="RB5" s="78">
        <f t="shared" si="12"/>
        <v>0</v>
      </c>
      <c r="RC5" s="78">
        <f t="shared" si="12"/>
        <v>0</v>
      </c>
      <c r="RD5" s="78">
        <f t="shared" si="12"/>
        <v>0</v>
      </c>
      <c r="RE5" s="78">
        <f t="shared" si="12"/>
        <v>0</v>
      </c>
      <c r="RF5" s="78">
        <f t="shared" si="12"/>
        <v>0</v>
      </c>
      <c r="RG5" s="78">
        <f t="shared" si="12"/>
        <v>0</v>
      </c>
      <c r="RH5" s="78">
        <f t="shared" si="12"/>
        <v>0</v>
      </c>
      <c r="RI5" s="78">
        <f t="shared" si="12"/>
        <v>0</v>
      </c>
      <c r="RJ5" s="78">
        <f t="shared" si="12"/>
        <v>0</v>
      </c>
      <c r="RK5" s="78">
        <f t="shared" si="12"/>
        <v>0</v>
      </c>
      <c r="RL5" s="78">
        <f t="shared" si="12"/>
        <v>0</v>
      </c>
      <c r="RM5" s="78">
        <f t="shared" si="12"/>
        <v>0</v>
      </c>
      <c r="RN5" s="78">
        <f t="shared" ref="RN5:TY5" si="13">IF(RM5=(anodes),0,IF(RM5=0,0,RM5+1))</f>
        <v>0</v>
      </c>
      <c r="RO5" s="78">
        <f t="shared" si="13"/>
        <v>0</v>
      </c>
      <c r="RP5" s="78">
        <f t="shared" si="13"/>
        <v>0</v>
      </c>
      <c r="RQ5" s="78">
        <f t="shared" si="13"/>
        <v>0</v>
      </c>
      <c r="RR5" s="78">
        <f t="shared" si="13"/>
        <v>0</v>
      </c>
      <c r="RS5" s="78">
        <f t="shared" si="13"/>
        <v>0</v>
      </c>
      <c r="RT5" s="78">
        <f t="shared" si="13"/>
        <v>0</v>
      </c>
      <c r="RU5" s="78">
        <f t="shared" si="13"/>
        <v>0</v>
      </c>
      <c r="RV5" s="78">
        <f t="shared" si="13"/>
        <v>0</v>
      </c>
      <c r="RW5" s="78">
        <f t="shared" si="13"/>
        <v>0</v>
      </c>
      <c r="RX5" s="78">
        <f t="shared" si="13"/>
        <v>0</v>
      </c>
      <c r="RY5" s="78">
        <f t="shared" si="13"/>
        <v>0</v>
      </c>
      <c r="RZ5" s="78">
        <f t="shared" si="13"/>
        <v>0</v>
      </c>
      <c r="SA5" s="78">
        <f t="shared" si="13"/>
        <v>0</v>
      </c>
      <c r="SB5" s="78">
        <f t="shared" si="13"/>
        <v>0</v>
      </c>
      <c r="SC5" s="78">
        <f t="shared" si="13"/>
        <v>0</v>
      </c>
      <c r="SD5" s="78">
        <f t="shared" si="13"/>
        <v>0</v>
      </c>
      <c r="SE5" s="78">
        <f t="shared" si="13"/>
        <v>0</v>
      </c>
      <c r="SF5" s="78">
        <f t="shared" si="13"/>
        <v>0</v>
      </c>
      <c r="SG5" s="78">
        <f t="shared" si="13"/>
        <v>0</v>
      </c>
      <c r="SH5" s="78">
        <f t="shared" si="13"/>
        <v>0</v>
      </c>
      <c r="SI5" s="78">
        <f t="shared" si="13"/>
        <v>0</v>
      </c>
      <c r="SJ5" s="78">
        <f t="shared" si="13"/>
        <v>0</v>
      </c>
      <c r="SK5" s="78">
        <f t="shared" si="13"/>
        <v>0</v>
      </c>
      <c r="SL5" s="78">
        <f t="shared" si="13"/>
        <v>0</v>
      </c>
      <c r="SM5" s="78">
        <f t="shared" si="13"/>
        <v>0</v>
      </c>
      <c r="SN5" s="78">
        <f t="shared" si="13"/>
        <v>0</v>
      </c>
      <c r="SO5" s="78">
        <f t="shared" si="13"/>
        <v>0</v>
      </c>
      <c r="SP5" s="78">
        <f t="shared" si="13"/>
        <v>0</v>
      </c>
      <c r="SQ5" s="78">
        <f t="shared" si="13"/>
        <v>0</v>
      </c>
      <c r="SR5" s="78">
        <f t="shared" si="13"/>
        <v>0</v>
      </c>
      <c r="SS5" s="78">
        <f t="shared" si="13"/>
        <v>0</v>
      </c>
      <c r="ST5" s="78">
        <f t="shared" si="13"/>
        <v>0</v>
      </c>
      <c r="SU5" s="78">
        <f t="shared" si="13"/>
        <v>0</v>
      </c>
      <c r="SV5" s="78">
        <f t="shared" si="13"/>
        <v>0</v>
      </c>
      <c r="SW5" s="78">
        <f t="shared" si="13"/>
        <v>0</v>
      </c>
      <c r="SX5" s="78">
        <f t="shared" si="13"/>
        <v>0</v>
      </c>
      <c r="SY5" s="78">
        <f t="shared" si="13"/>
        <v>0</v>
      </c>
      <c r="SZ5" s="78">
        <f t="shared" si="13"/>
        <v>0</v>
      </c>
      <c r="TA5" s="78">
        <f t="shared" si="13"/>
        <v>0</v>
      </c>
      <c r="TB5" s="78">
        <f t="shared" si="13"/>
        <v>0</v>
      </c>
      <c r="TC5" s="78">
        <f t="shared" si="13"/>
        <v>0</v>
      </c>
      <c r="TD5" s="78">
        <f t="shared" si="13"/>
        <v>0</v>
      </c>
      <c r="TE5" s="78">
        <f t="shared" si="13"/>
        <v>0</v>
      </c>
      <c r="TF5" s="78">
        <f t="shared" si="13"/>
        <v>0</v>
      </c>
      <c r="TG5" s="78">
        <f t="shared" si="13"/>
        <v>0</v>
      </c>
      <c r="TH5" s="78">
        <f t="shared" si="13"/>
        <v>0</v>
      </c>
      <c r="TI5" s="78">
        <f t="shared" si="13"/>
        <v>0</v>
      </c>
      <c r="TJ5" s="78">
        <f t="shared" si="13"/>
        <v>0</v>
      </c>
      <c r="TK5" s="78">
        <f t="shared" si="13"/>
        <v>0</v>
      </c>
      <c r="TL5" s="78">
        <f t="shared" si="13"/>
        <v>0</v>
      </c>
      <c r="TM5" s="78">
        <f t="shared" si="13"/>
        <v>0</v>
      </c>
      <c r="TN5" s="78">
        <f t="shared" si="13"/>
        <v>0</v>
      </c>
      <c r="TO5" s="78">
        <f t="shared" si="13"/>
        <v>0</v>
      </c>
      <c r="TP5" s="78">
        <f t="shared" si="13"/>
        <v>0</v>
      </c>
      <c r="TQ5" s="78">
        <f t="shared" si="13"/>
        <v>0</v>
      </c>
      <c r="TR5" s="78">
        <f t="shared" si="13"/>
        <v>0</v>
      </c>
      <c r="TS5" s="78">
        <f t="shared" si="13"/>
        <v>0</v>
      </c>
      <c r="TT5" s="78">
        <f t="shared" si="13"/>
        <v>0</v>
      </c>
      <c r="TU5" s="78">
        <f t="shared" si="13"/>
        <v>0</v>
      </c>
      <c r="TV5" s="78">
        <f t="shared" si="13"/>
        <v>0</v>
      </c>
      <c r="TW5" s="78">
        <f t="shared" si="13"/>
        <v>0</v>
      </c>
      <c r="TX5" s="78">
        <f t="shared" si="13"/>
        <v>0</v>
      </c>
      <c r="TY5" s="78">
        <f t="shared" si="13"/>
        <v>0</v>
      </c>
      <c r="TZ5" s="78">
        <f t="shared" ref="TZ5:WK5" si="14">IF(TY5=(anodes),0,IF(TY5=0,0,TY5+1))</f>
        <v>0</v>
      </c>
      <c r="UA5" s="78">
        <f t="shared" si="14"/>
        <v>0</v>
      </c>
      <c r="UB5" s="78">
        <f t="shared" si="14"/>
        <v>0</v>
      </c>
      <c r="UC5" s="78">
        <f t="shared" si="14"/>
        <v>0</v>
      </c>
      <c r="UD5" s="78">
        <f t="shared" si="14"/>
        <v>0</v>
      </c>
      <c r="UE5" s="78">
        <f t="shared" si="14"/>
        <v>0</v>
      </c>
      <c r="UF5" s="78">
        <f t="shared" si="14"/>
        <v>0</v>
      </c>
      <c r="UG5" s="78">
        <f t="shared" si="14"/>
        <v>0</v>
      </c>
      <c r="UH5" s="78">
        <f t="shared" si="14"/>
        <v>0</v>
      </c>
      <c r="UI5" s="78">
        <f t="shared" si="14"/>
        <v>0</v>
      </c>
      <c r="UJ5" s="78">
        <f t="shared" si="14"/>
        <v>0</v>
      </c>
      <c r="UK5" s="78">
        <f t="shared" si="14"/>
        <v>0</v>
      </c>
      <c r="UL5" s="78">
        <f t="shared" si="14"/>
        <v>0</v>
      </c>
      <c r="UM5" s="78">
        <f t="shared" si="14"/>
        <v>0</v>
      </c>
      <c r="UN5" s="78">
        <f t="shared" si="14"/>
        <v>0</v>
      </c>
      <c r="UO5" s="78">
        <f t="shared" si="14"/>
        <v>0</v>
      </c>
      <c r="UP5" s="78">
        <f t="shared" si="14"/>
        <v>0</v>
      </c>
      <c r="UQ5" s="78">
        <f t="shared" si="14"/>
        <v>0</v>
      </c>
      <c r="UR5" s="78">
        <f t="shared" si="14"/>
        <v>0</v>
      </c>
      <c r="US5" s="78">
        <f t="shared" si="14"/>
        <v>0</v>
      </c>
      <c r="UT5" s="78">
        <f t="shared" si="14"/>
        <v>0</v>
      </c>
      <c r="UU5" s="78">
        <f t="shared" si="14"/>
        <v>0</v>
      </c>
      <c r="UV5" s="78">
        <f t="shared" si="14"/>
        <v>0</v>
      </c>
      <c r="UW5" s="78">
        <f t="shared" si="14"/>
        <v>0</v>
      </c>
      <c r="UX5" s="78">
        <f t="shared" si="14"/>
        <v>0</v>
      </c>
      <c r="UY5" s="78">
        <f t="shared" si="14"/>
        <v>0</v>
      </c>
      <c r="UZ5" s="78">
        <f t="shared" si="14"/>
        <v>0</v>
      </c>
      <c r="VA5" s="78">
        <f t="shared" si="14"/>
        <v>0</v>
      </c>
      <c r="VB5" s="78">
        <f t="shared" si="14"/>
        <v>0</v>
      </c>
      <c r="VC5" s="78">
        <f t="shared" si="14"/>
        <v>0</v>
      </c>
      <c r="VD5" s="78">
        <f t="shared" si="14"/>
        <v>0</v>
      </c>
      <c r="VE5" s="78">
        <f t="shared" si="14"/>
        <v>0</v>
      </c>
      <c r="VF5" s="78">
        <f t="shared" si="14"/>
        <v>0</v>
      </c>
      <c r="VG5" s="78">
        <f t="shared" si="14"/>
        <v>0</v>
      </c>
      <c r="VH5" s="78">
        <f t="shared" si="14"/>
        <v>0</v>
      </c>
      <c r="VI5" s="78">
        <f t="shared" si="14"/>
        <v>0</v>
      </c>
      <c r="VJ5" s="78">
        <f t="shared" si="14"/>
        <v>0</v>
      </c>
      <c r="VK5" s="78">
        <f t="shared" si="14"/>
        <v>0</v>
      </c>
      <c r="VL5" s="78">
        <f t="shared" si="14"/>
        <v>0</v>
      </c>
      <c r="VM5" s="78">
        <f t="shared" si="14"/>
        <v>0</v>
      </c>
      <c r="VN5" s="78">
        <f t="shared" si="14"/>
        <v>0</v>
      </c>
      <c r="VO5" s="78">
        <f t="shared" si="14"/>
        <v>0</v>
      </c>
      <c r="VP5" s="78">
        <f t="shared" si="14"/>
        <v>0</v>
      </c>
      <c r="VQ5" s="78">
        <f t="shared" si="14"/>
        <v>0</v>
      </c>
      <c r="VR5" s="78">
        <f t="shared" si="14"/>
        <v>0</v>
      </c>
      <c r="VS5" s="78">
        <f t="shared" si="14"/>
        <v>0</v>
      </c>
      <c r="VT5" s="78">
        <f t="shared" si="14"/>
        <v>0</v>
      </c>
      <c r="VU5" s="78">
        <f t="shared" si="14"/>
        <v>0</v>
      </c>
      <c r="VV5" s="78">
        <f t="shared" si="14"/>
        <v>0</v>
      </c>
      <c r="VW5" s="78">
        <f t="shared" si="14"/>
        <v>0</v>
      </c>
      <c r="VX5" s="78">
        <f t="shared" si="14"/>
        <v>0</v>
      </c>
      <c r="VY5" s="78">
        <f t="shared" si="14"/>
        <v>0</v>
      </c>
      <c r="VZ5" s="78">
        <f t="shared" si="14"/>
        <v>0</v>
      </c>
      <c r="WA5" s="78">
        <f t="shared" si="14"/>
        <v>0</v>
      </c>
      <c r="WB5" s="78">
        <f t="shared" si="14"/>
        <v>0</v>
      </c>
      <c r="WC5" s="78">
        <f t="shared" si="14"/>
        <v>0</v>
      </c>
      <c r="WD5" s="78">
        <f t="shared" si="14"/>
        <v>0</v>
      </c>
      <c r="WE5" s="78">
        <f t="shared" si="14"/>
        <v>0</v>
      </c>
      <c r="WF5" s="78">
        <f t="shared" si="14"/>
        <v>0</v>
      </c>
      <c r="WG5" s="78">
        <f t="shared" si="14"/>
        <v>0</v>
      </c>
      <c r="WH5" s="78">
        <f t="shared" si="14"/>
        <v>0</v>
      </c>
      <c r="WI5" s="78">
        <f t="shared" si="14"/>
        <v>0</v>
      </c>
      <c r="WJ5" s="78">
        <f t="shared" si="14"/>
        <v>0</v>
      </c>
      <c r="WK5" s="78">
        <f t="shared" si="14"/>
        <v>0</v>
      </c>
      <c r="WL5" s="78">
        <f t="shared" ref="WL5:XH5" si="15">IF(WK5=(anodes),0,IF(WK5=0,0,WK5+1))</f>
        <v>0</v>
      </c>
      <c r="WM5" s="78">
        <f t="shared" si="15"/>
        <v>0</v>
      </c>
      <c r="WN5" s="78">
        <f t="shared" si="15"/>
        <v>0</v>
      </c>
      <c r="WO5" s="78">
        <f t="shared" si="15"/>
        <v>0</v>
      </c>
      <c r="WP5" s="78">
        <f t="shared" si="15"/>
        <v>0</v>
      </c>
      <c r="WQ5" s="78">
        <f t="shared" si="15"/>
        <v>0</v>
      </c>
      <c r="WR5" s="78">
        <f t="shared" si="15"/>
        <v>0</v>
      </c>
      <c r="WS5" s="78">
        <f t="shared" si="15"/>
        <v>0</v>
      </c>
      <c r="WT5" s="78">
        <f t="shared" si="15"/>
        <v>0</v>
      </c>
      <c r="WU5" s="78">
        <f t="shared" si="15"/>
        <v>0</v>
      </c>
      <c r="WV5" s="78">
        <f t="shared" si="15"/>
        <v>0</v>
      </c>
      <c r="WW5" s="78">
        <f t="shared" si="15"/>
        <v>0</v>
      </c>
      <c r="WX5" s="78">
        <f t="shared" si="15"/>
        <v>0</v>
      </c>
      <c r="WY5" s="78">
        <f t="shared" si="15"/>
        <v>0</v>
      </c>
      <c r="WZ5" s="78">
        <f t="shared" si="15"/>
        <v>0</v>
      </c>
      <c r="XA5" s="78">
        <f t="shared" si="15"/>
        <v>0</v>
      </c>
      <c r="XB5" s="78">
        <f t="shared" si="15"/>
        <v>0</v>
      </c>
      <c r="XC5" s="78">
        <f t="shared" si="15"/>
        <v>0</v>
      </c>
      <c r="XD5" s="78">
        <f t="shared" si="15"/>
        <v>0</v>
      </c>
      <c r="XE5" s="78">
        <f t="shared" si="15"/>
        <v>0</v>
      </c>
      <c r="XF5" s="78">
        <f t="shared" si="15"/>
        <v>0</v>
      </c>
      <c r="XG5" s="78">
        <f t="shared" si="15"/>
        <v>0</v>
      </c>
      <c r="XH5" s="78">
        <f t="shared" si="15"/>
        <v>0</v>
      </c>
    </row>
    <row r="6" spans="1:632" x14ac:dyDescent="0.25">
      <c r="A6" s="75">
        <f t="shared" ref="A6:A69" si="16">IF(A5=0,0,IF(B5="}",IF(B6="NODE",A5+1,0),A5+1))</f>
        <v>2</v>
      </c>
      <c r="B6" s="63" t="s">
        <v>2517</v>
      </c>
      <c r="C6" s="64"/>
      <c r="D6" s="65"/>
      <c r="E6" s="56">
        <f t="shared" ref="E6:E69" si="17">A6</f>
        <v>2</v>
      </c>
      <c r="F6" s="76">
        <f t="shared" si="1"/>
        <v>0</v>
      </c>
      <c r="G6" s="56" t="str">
        <f t="shared" ref="G6:G69" si="18">IF(ISBLANK(D6),IF(LEFT(C6,8)="name = n",MID(C6,8,100),""),MID(D6,8,100))</f>
        <v/>
      </c>
      <c r="H6" s="56">
        <f t="shared" ref="H6:H69" si="19">E6</f>
        <v>2</v>
      </c>
      <c r="I6" s="56">
        <f>IF(G6="",0,IF(COUNTIF($G$5:G6,G6)=1,0,COUNTIF($G$5:G6,G6) )   )</f>
        <v>0</v>
      </c>
      <c r="J6" s="56">
        <f t="shared" ref="J6:J69" si="20">IF(J5=anodes,"",IF(J5="","",J5+1))</f>
        <v>2</v>
      </c>
      <c r="K6" s="56" t="str">
        <f t="shared" si="2"/>
        <v>newnode_orbitalScience</v>
      </c>
      <c r="L6" s="56" t="str">
        <f t="shared" si="3"/>
        <v/>
      </c>
      <c r="M6" s="56">
        <f t="shared" si="4"/>
        <v>7</v>
      </c>
      <c r="N6" s="56" t="str">
        <f t="shared" si="5"/>
        <v/>
      </c>
      <c r="O6" s="56" t="str">
        <f t="shared" ref="O6:O69" si="21">IF(ISERROR(0.1*N6+0.9*(M6/L6)*($N$3+SUM(P6:U6))*(N6/$N$3)),N6,0.1*N6+0.9*(M6/L6)*($N$3+SUM(P6:U6))*(N6/$N$3))</f>
        <v/>
      </c>
      <c r="P6" s="56">
        <f>IF(ISERROR(IF($X$5=1,$Y$5,)),"",IF($X$5=1,$Y$5,))</f>
        <v>0</v>
      </c>
      <c r="Q6" s="56">
        <f>IF(ISERROR(IF($X$6=1,$Y$6,)),"",IF($X$6=1,$Y$6,))</f>
        <v>10000</v>
      </c>
      <c r="R6" s="56">
        <f>IF(ISERROR(IF($X$7=1,$Y$7,)),"",IF($X$7=1,$Y$7,))</f>
        <v>0</v>
      </c>
      <c r="S6" s="56">
        <f>IF(ISERROR(IF($X$8=1,$Y$8,)),"",IF($X$8=1,$Y$8,))</f>
        <v>1000</v>
      </c>
      <c r="T6" s="56">
        <f>IF(ISERROR(IF($X$9=1,$Y$9,)),"",IF($X$9=1,$Y$9,))</f>
        <v>500</v>
      </c>
      <c r="U6" s="56">
        <f>IF(ISERROR(IF($X$10=1,$Y$10,)),"",IF($X$10=1,$Y$10,))</f>
        <v>500</v>
      </c>
      <c r="V6" s="56" t="s">
        <v>5975</v>
      </c>
      <c r="W6" s="56" t="s">
        <v>5985</v>
      </c>
      <c r="X6" s="56">
        <f>COUNTIF(G:G,W6)</f>
        <v>1</v>
      </c>
      <c r="Y6" s="56">
        <v>10000</v>
      </c>
      <c r="Z6" s="56">
        <f t="shared" ref="Z6:Z10" si="22">IF(X6=1,Y6,0)</f>
        <v>10000</v>
      </c>
      <c r="AD6" s="71"/>
      <c r="AE6" s="56">
        <f>SUM(AG6:XH6)</f>
        <v>2274</v>
      </c>
      <c r="AF6" s="56" t="s">
        <v>6097</v>
      </c>
      <c r="AG6" s="79">
        <f>IF(AG8&lt;=16,0,AG8-16)</f>
        <v>2</v>
      </c>
      <c r="AH6" s="79">
        <f t="shared" ref="AH6:CS6" si="23">IF(AH8&lt;=16,0,AH8-16)</f>
        <v>7</v>
      </c>
      <c r="AI6" s="79">
        <f t="shared" si="23"/>
        <v>3</v>
      </c>
      <c r="AJ6" s="79">
        <f t="shared" si="23"/>
        <v>3</v>
      </c>
      <c r="AK6" s="79">
        <f t="shared" si="23"/>
        <v>1</v>
      </c>
      <c r="AL6" s="79">
        <f t="shared" si="23"/>
        <v>2</v>
      </c>
      <c r="AM6" s="79">
        <f t="shared" si="23"/>
        <v>8</v>
      </c>
      <c r="AN6" s="79">
        <f t="shared" si="23"/>
        <v>4</v>
      </c>
      <c r="AO6" s="79">
        <f t="shared" si="23"/>
        <v>5</v>
      </c>
      <c r="AP6" s="79">
        <f t="shared" si="23"/>
        <v>4</v>
      </c>
      <c r="AQ6" s="79">
        <f t="shared" si="23"/>
        <v>5</v>
      </c>
      <c r="AR6" s="79">
        <f t="shared" si="23"/>
        <v>7</v>
      </c>
      <c r="AS6" s="79">
        <f t="shared" si="23"/>
        <v>8</v>
      </c>
      <c r="AT6" s="79">
        <f t="shared" si="23"/>
        <v>12</v>
      </c>
      <c r="AU6" s="79">
        <f t="shared" si="23"/>
        <v>2</v>
      </c>
      <c r="AV6" s="79">
        <f t="shared" si="23"/>
        <v>3</v>
      </c>
      <c r="AW6" s="79">
        <f t="shared" si="23"/>
        <v>4</v>
      </c>
      <c r="AX6" s="79">
        <f t="shared" si="23"/>
        <v>12</v>
      </c>
      <c r="AY6" s="79">
        <f t="shared" si="23"/>
        <v>12</v>
      </c>
      <c r="AZ6" s="79">
        <f t="shared" si="23"/>
        <v>36</v>
      </c>
      <c r="BA6" s="79">
        <f t="shared" si="23"/>
        <v>16</v>
      </c>
      <c r="BB6" s="79">
        <f t="shared" si="23"/>
        <v>2</v>
      </c>
      <c r="BC6" s="79">
        <f t="shared" si="23"/>
        <v>2</v>
      </c>
      <c r="BD6" s="79">
        <f t="shared" si="23"/>
        <v>3</v>
      </c>
      <c r="BE6" s="79">
        <f t="shared" si="23"/>
        <v>3</v>
      </c>
      <c r="BF6" s="79">
        <f t="shared" si="23"/>
        <v>16</v>
      </c>
      <c r="BG6" s="79">
        <f t="shared" si="23"/>
        <v>7</v>
      </c>
      <c r="BH6" s="79">
        <f t="shared" si="23"/>
        <v>4</v>
      </c>
      <c r="BI6" s="79">
        <f t="shared" si="23"/>
        <v>2</v>
      </c>
      <c r="BJ6" s="79">
        <f t="shared" si="23"/>
        <v>6</v>
      </c>
      <c r="BK6" s="79">
        <f t="shared" si="23"/>
        <v>7</v>
      </c>
      <c r="BL6" s="79">
        <f t="shared" si="23"/>
        <v>22</v>
      </c>
      <c r="BM6" s="79">
        <f t="shared" si="23"/>
        <v>7</v>
      </c>
      <c r="BN6" s="79">
        <f t="shared" si="23"/>
        <v>4</v>
      </c>
      <c r="BO6" s="79">
        <f t="shared" si="23"/>
        <v>7</v>
      </c>
      <c r="BP6" s="79">
        <f t="shared" si="23"/>
        <v>17</v>
      </c>
      <c r="BQ6" s="79">
        <f t="shared" si="23"/>
        <v>15</v>
      </c>
      <c r="BR6" s="79">
        <f t="shared" si="23"/>
        <v>17</v>
      </c>
      <c r="BS6" s="79">
        <f t="shared" si="23"/>
        <v>11</v>
      </c>
      <c r="BT6" s="79">
        <f t="shared" si="23"/>
        <v>22</v>
      </c>
      <c r="BU6" s="79">
        <f t="shared" si="23"/>
        <v>35</v>
      </c>
      <c r="BV6" s="79">
        <f t="shared" si="23"/>
        <v>32</v>
      </c>
      <c r="BW6" s="79">
        <f t="shared" si="23"/>
        <v>34</v>
      </c>
      <c r="BX6" s="79">
        <f t="shared" si="23"/>
        <v>26</v>
      </c>
      <c r="BY6" s="79">
        <f t="shared" si="23"/>
        <v>3</v>
      </c>
      <c r="BZ6" s="79">
        <f t="shared" si="23"/>
        <v>4</v>
      </c>
      <c r="CA6" s="79">
        <f t="shared" si="23"/>
        <v>4</v>
      </c>
      <c r="CB6" s="79">
        <f t="shared" si="23"/>
        <v>8</v>
      </c>
      <c r="CC6" s="79">
        <f t="shared" si="23"/>
        <v>33</v>
      </c>
      <c r="CD6" s="79">
        <f t="shared" si="23"/>
        <v>17</v>
      </c>
      <c r="CE6" s="79">
        <f t="shared" si="23"/>
        <v>5</v>
      </c>
      <c r="CF6" s="79">
        <f t="shared" si="23"/>
        <v>7</v>
      </c>
      <c r="CG6" s="79">
        <f t="shared" si="23"/>
        <v>7</v>
      </c>
      <c r="CH6" s="79">
        <f t="shared" si="23"/>
        <v>11</v>
      </c>
      <c r="CI6" s="79">
        <f t="shared" si="23"/>
        <v>46</v>
      </c>
      <c r="CJ6" s="79">
        <f t="shared" si="23"/>
        <v>4</v>
      </c>
      <c r="CK6" s="79">
        <f t="shared" si="23"/>
        <v>5</v>
      </c>
      <c r="CL6" s="79">
        <f t="shared" si="23"/>
        <v>3</v>
      </c>
      <c r="CM6" s="79">
        <f t="shared" si="23"/>
        <v>2</v>
      </c>
      <c r="CN6" s="79">
        <f t="shared" si="23"/>
        <v>4</v>
      </c>
      <c r="CO6" s="79">
        <f t="shared" si="23"/>
        <v>9</v>
      </c>
      <c r="CP6" s="79">
        <f t="shared" si="23"/>
        <v>5</v>
      </c>
      <c r="CQ6" s="79">
        <f t="shared" si="23"/>
        <v>4</v>
      </c>
      <c r="CR6" s="79">
        <f t="shared" si="23"/>
        <v>11</v>
      </c>
      <c r="CS6" s="79">
        <f t="shared" si="23"/>
        <v>8</v>
      </c>
      <c r="CT6" s="79">
        <f t="shared" ref="CT6:FE6" si="24">IF(CT8&lt;=16,0,CT8-16)</f>
        <v>7</v>
      </c>
      <c r="CU6" s="79">
        <f t="shared" si="24"/>
        <v>15</v>
      </c>
      <c r="CV6" s="79">
        <f t="shared" si="24"/>
        <v>3</v>
      </c>
      <c r="CW6" s="79">
        <f t="shared" si="24"/>
        <v>37</v>
      </c>
      <c r="CX6" s="79">
        <f t="shared" si="24"/>
        <v>30</v>
      </c>
      <c r="CY6" s="79">
        <f t="shared" si="24"/>
        <v>18</v>
      </c>
      <c r="CZ6" s="79">
        <f t="shared" si="24"/>
        <v>30</v>
      </c>
      <c r="DA6" s="79">
        <f t="shared" si="24"/>
        <v>9</v>
      </c>
      <c r="DB6" s="79">
        <f t="shared" si="24"/>
        <v>19</v>
      </c>
      <c r="DC6" s="79">
        <f t="shared" si="24"/>
        <v>55</v>
      </c>
      <c r="DD6" s="79">
        <f t="shared" si="24"/>
        <v>21</v>
      </c>
      <c r="DE6" s="79">
        <f t="shared" si="24"/>
        <v>11</v>
      </c>
      <c r="DF6" s="79">
        <f t="shared" si="24"/>
        <v>19</v>
      </c>
      <c r="DG6" s="79">
        <f t="shared" si="24"/>
        <v>14</v>
      </c>
      <c r="DH6" s="79">
        <f t="shared" si="24"/>
        <v>16</v>
      </c>
      <c r="DI6" s="79">
        <f t="shared" si="24"/>
        <v>10</v>
      </c>
      <c r="DJ6" s="79">
        <f t="shared" si="24"/>
        <v>2</v>
      </c>
      <c r="DK6" s="79">
        <f t="shared" si="24"/>
        <v>8</v>
      </c>
      <c r="DL6" s="79">
        <f t="shared" si="24"/>
        <v>7</v>
      </c>
      <c r="DM6" s="79">
        <f t="shared" si="24"/>
        <v>7</v>
      </c>
      <c r="DN6" s="79">
        <f t="shared" si="24"/>
        <v>3</v>
      </c>
      <c r="DO6" s="79">
        <f t="shared" si="24"/>
        <v>9</v>
      </c>
      <c r="DP6" s="79">
        <f t="shared" si="24"/>
        <v>2</v>
      </c>
      <c r="DQ6" s="79">
        <f t="shared" si="24"/>
        <v>6</v>
      </c>
      <c r="DR6" s="79">
        <f t="shared" si="24"/>
        <v>12</v>
      </c>
      <c r="DS6" s="79">
        <f t="shared" si="24"/>
        <v>9</v>
      </c>
      <c r="DT6" s="79">
        <f t="shared" si="24"/>
        <v>2</v>
      </c>
      <c r="DU6" s="79">
        <f t="shared" si="24"/>
        <v>23</v>
      </c>
      <c r="DV6" s="79">
        <f t="shared" si="24"/>
        <v>17</v>
      </c>
      <c r="DW6" s="79">
        <f t="shared" si="24"/>
        <v>7</v>
      </c>
      <c r="DX6" s="79">
        <f t="shared" si="24"/>
        <v>12</v>
      </c>
      <c r="DY6" s="79">
        <f t="shared" si="24"/>
        <v>22</v>
      </c>
      <c r="DZ6" s="79">
        <f t="shared" si="24"/>
        <v>22</v>
      </c>
      <c r="EA6" s="79">
        <f t="shared" si="24"/>
        <v>15</v>
      </c>
      <c r="EB6" s="79">
        <f t="shared" si="24"/>
        <v>20</v>
      </c>
      <c r="EC6" s="79">
        <f t="shared" si="24"/>
        <v>20</v>
      </c>
      <c r="ED6" s="79">
        <f t="shared" si="24"/>
        <v>7</v>
      </c>
      <c r="EE6" s="79">
        <f t="shared" si="24"/>
        <v>6</v>
      </c>
      <c r="EF6" s="79">
        <f t="shared" si="24"/>
        <v>5</v>
      </c>
      <c r="EG6" s="79">
        <f t="shared" si="24"/>
        <v>13</v>
      </c>
      <c r="EH6" s="79">
        <f t="shared" si="24"/>
        <v>17</v>
      </c>
      <c r="EI6" s="79">
        <f t="shared" si="24"/>
        <v>8</v>
      </c>
      <c r="EJ6" s="79">
        <f t="shared" si="24"/>
        <v>5</v>
      </c>
      <c r="EK6" s="79">
        <f t="shared" si="24"/>
        <v>8</v>
      </c>
      <c r="EL6" s="79">
        <f t="shared" si="24"/>
        <v>14</v>
      </c>
      <c r="EM6" s="79">
        <f t="shared" si="24"/>
        <v>9</v>
      </c>
      <c r="EN6" s="79">
        <f t="shared" si="24"/>
        <v>0</v>
      </c>
      <c r="EO6" s="79">
        <f t="shared" si="24"/>
        <v>9</v>
      </c>
      <c r="EP6" s="79">
        <f t="shared" si="24"/>
        <v>4</v>
      </c>
      <c r="EQ6" s="79">
        <f t="shared" si="24"/>
        <v>28</v>
      </c>
      <c r="ER6" s="79">
        <f t="shared" si="24"/>
        <v>11</v>
      </c>
      <c r="ES6" s="79">
        <f t="shared" si="24"/>
        <v>7</v>
      </c>
      <c r="ET6" s="79">
        <f t="shared" si="24"/>
        <v>14</v>
      </c>
      <c r="EU6" s="79">
        <f t="shared" si="24"/>
        <v>5</v>
      </c>
      <c r="EV6" s="79">
        <f t="shared" si="24"/>
        <v>13</v>
      </c>
      <c r="EW6" s="79">
        <f t="shared" si="24"/>
        <v>3</v>
      </c>
      <c r="EX6" s="79">
        <f t="shared" si="24"/>
        <v>4</v>
      </c>
      <c r="EY6" s="79">
        <f t="shared" si="24"/>
        <v>3</v>
      </c>
      <c r="EZ6" s="79">
        <f t="shared" si="24"/>
        <v>2</v>
      </c>
      <c r="FA6" s="79">
        <f t="shared" si="24"/>
        <v>6</v>
      </c>
      <c r="FB6" s="79">
        <f t="shared" si="24"/>
        <v>5</v>
      </c>
      <c r="FC6" s="79">
        <f t="shared" si="24"/>
        <v>9</v>
      </c>
      <c r="FD6" s="79">
        <f t="shared" si="24"/>
        <v>5</v>
      </c>
      <c r="FE6" s="79">
        <f t="shared" si="24"/>
        <v>4</v>
      </c>
      <c r="FF6" s="79">
        <f t="shared" ref="FF6:HQ6" si="25">IF(FF8&lt;=16,0,FF8-16)</f>
        <v>2</v>
      </c>
      <c r="FG6" s="79">
        <f t="shared" si="25"/>
        <v>5</v>
      </c>
      <c r="FH6" s="79">
        <f t="shared" si="25"/>
        <v>9</v>
      </c>
      <c r="FI6" s="79">
        <f t="shared" si="25"/>
        <v>4</v>
      </c>
      <c r="FJ6" s="79">
        <f t="shared" si="25"/>
        <v>2</v>
      </c>
      <c r="FK6" s="79">
        <f t="shared" si="25"/>
        <v>5</v>
      </c>
      <c r="FL6" s="79">
        <f t="shared" si="25"/>
        <v>1</v>
      </c>
      <c r="FM6" s="79">
        <f t="shared" si="25"/>
        <v>5</v>
      </c>
      <c r="FN6" s="79">
        <f t="shared" si="25"/>
        <v>8</v>
      </c>
      <c r="FO6" s="79">
        <f t="shared" si="25"/>
        <v>11</v>
      </c>
      <c r="FP6" s="79">
        <f t="shared" si="25"/>
        <v>11</v>
      </c>
      <c r="FQ6" s="79">
        <f t="shared" si="25"/>
        <v>6</v>
      </c>
      <c r="FR6" s="79">
        <f t="shared" si="25"/>
        <v>2</v>
      </c>
      <c r="FS6" s="79">
        <f t="shared" si="25"/>
        <v>39</v>
      </c>
      <c r="FT6" s="79">
        <f t="shared" si="25"/>
        <v>6</v>
      </c>
      <c r="FU6" s="79">
        <f t="shared" si="25"/>
        <v>4</v>
      </c>
      <c r="FV6" s="79">
        <f t="shared" si="25"/>
        <v>18</v>
      </c>
      <c r="FW6" s="79">
        <f t="shared" si="25"/>
        <v>13</v>
      </c>
      <c r="FX6" s="79">
        <f t="shared" si="25"/>
        <v>9</v>
      </c>
      <c r="FY6" s="79">
        <f t="shared" si="25"/>
        <v>19</v>
      </c>
      <c r="FZ6" s="79">
        <f t="shared" si="25"/>
        <v>6</v>
      </c>
      <c r="GA6" s="79">
        <f t="shared" si="25"/>
        <v>28</v>
      </c>
      <c r="GB6" s="79">
        <f t="shared" si="25"/>
        <v>10</v>
      </c>
      <c r="GC6" s="79">
        <f t="shared" si="25"/>
        <v>17</v>
      </c>
      <c r="GD6" s="79">
        <f t="shared" si="25"/>
        <v>28</v>
      </c>
      <c r="GE6" s="79">
        <f t="shared" si="25"/>
        <v>6</v>
      </c>
      <c r="GF6" s="79">
        <f t="shared" si="25"/>
        <v>8</v>
      </c>
      <c r="GG6" s="79">
        <f t="shared" si="25"/>
        <v>21</v>
      </c>
      <c r="GH6" s="79">
        <f t="shared" si="25"/>
        <v>9</v>
      </c>
      <c r="GI6" s="79">
        <f t="shared" si="25"/>
        <v>3</v>
      </c>
      <c r="GJ6" s="79">
        <f t="shared" si="25"/>
        <v>6</v>
      </c>
      <c r="GK6" s="79">
        <f t="shared" si="25"/>
        <v>7</v>
      </c>
      <c r="GL6" s="79">
        <f t="shared" si="25"/>
        <v>13</v>
      </c>
      <c r="GM6" s="79">
        <f t="shared" si="25"/>
        <v>15</v>
      </c>
      <c r="GN6" s="79">
        <f t="shared" si="25"/>
        <v>11</v>
      </c>
      <c r="GO6" s="79">
        <f t="shared" si="25"/>
        <v>24</v>
      </c>
      <c r="GP6" s="79">
        <f t="shared" si="25"/>
        <v>3</v>
      </c>
      <c r="GQ6" s="79">
        <f t="shared" si="25"/>
        <v>47</v>
      </c>
      <c r="GR6" s="79">
        <f t="shared" si="25"/>
        <v>36</v>
      </c>
      <c r="GS6" s="79">
        <f t="shared" si="25"/>
        <v>21</v>
      </c>
      <c r="GT6" s="79">
        <f t="shared" si="25"/>
        <v>8</v>
      </c>
      <c r="GU6" s="79">
        <f t="shared" si="25"/>
        <v>33</v>
      </c>
      <c r="GV6" s="79">
        <f t="shared" si="25"/>
        <v>14</v>
      </c>
      <c r="GW6" s="79">
        <f t="shared" si="25"/>
        <v>31</v>
      </c>
      <c r="GX6" s="79">
        <f t="shared" si="25"/>
        <v>55</v>
      </c>
      <c r="GY6" s="79">
        <f t="shared" si="25"/>
        <v>17</v>
      </c>
      <c r="GZ6" s="79">
        <f t="shared" si="25"/>
        <v>17</v>
      </c>
      <c r="HA6" s="79">
        <f t="shared" si="25"/>
        <v>12</v>
      </c>
      <c r="HB6" s="79">
        <f t="shared" si="25"/>
        <v>19</v>
      </c>
      <c r="HC6" s="79">
        <f t="shared" si="25"/>
        <v>25</v>
      </c>
      <c r="HD6" s="79">
        <f t="shared" si="25"/>
        <v>17</v>
      </c>
      <c r="HE6" s="79">
        <f t="shared" si="25"/>
        <v>16</v>
      </c>
      <c r="HF6" s="79">
        <f t="shared" si="25"/>
        <v>7</v>
      </c>
      <c r="HG6" s="79">
        <f t="shared" si="25"/>
        <v>44</v>
      </c>
      <c r="HH6" s="79">
        <f t="shared" si="25"/>
        <v>2</v>
      </c>
      <c r="HI6" s="79">
        <f t="shared" si="25"/>
        <v>6</v>
      </c>
      <c r="HJ6" s="79">
        <f t="shared" si="25"/>
        <v>3</v>
      </c>
      <c r="HK6" s="79">
        <f t="shared" si="25"/>
        <v>24</v>
      </c>
      <c r="HL6" s="79">
        <f t="shared" si="25"/>
        <v>6</v>
      </c>
      <c r="HM6" s="79">
        <f t="shared" si="25"/>
        <v>0</v>
      </c>
      <c r="HN6" s="79">
        <f t="shared" si="25"/>
        <v>0</v>
      </c>
      <c r="HO6" s="79">
        <f t="shared" si="25"/>
        <v>0</v>
      </c>
      <c r="HP6" s="79">
        <f t="shared" si="25"/>
        <v>0</v>
      </c>
      <c r="HQ6" s="79">
        <f t="shared" si="25"/>
        <v>0</v>
      </c>
      <c r="HR6" s="79">
        <f t="shared" ref="HR6:KC6" si="26">IF(HR8&lt;=16,0,HR8-16)</f>
        <v>0</v>
      </c>
      <c r="HS6" s="79">
        <f t="shared" si="26"/>
        <v>0</v>
      </c>
      <c r="HT6" s="79">
        <f t="shared" si="26"/>
        <v>0</v>
      </c>
      <c r="HU6" s="79">
        <f t="shared" si="26"/>
        <v>0</v>
      </c>
      <c r="HV6" s="79">
        <f t="shared" si="26"/>
        <v>0</v>
      </c>
      <c r="HW6" s="79">
        <f t="shared" si="26"/>
        <v>0</v>
      </c>
      <c r="HX6" s="79">
        <f t="shared" si="26"/>
        <v>0</v>
      </c>
      <c r="HY6" s="79">
        <f t="shared" si="26"/>
        <v>0</v>
      </c>
      <c r="HZ6" s="79">
        <f t="shared" si="26"/>
        <v>0</v>
      </c>
      <c r="IA6" s="79">
        <f t="shared" si="26"/>
        <v>0</v>
      </c>
      <c r="IB6" s="79">
        <f t="shared" si="26"/>
        <v>0</v>
      </c>
      <c r="IC6" s="79">
        <f t="shared" si="26"/>
        <v>0</v>
      </c>
      <c r="ID6" s="79">
        <f t="shared" si="26"/>
        <v>0</v>
      </c>
      <c r="IE6" s="79">
        <f t="shared" si="26"/>
        <v>0</v>
      </c>
      <c r="IF6" s="79">
        <f t="shared" si="26"/>
        <v>0</v>
      </c>
      <c r="IG6" s="79">
        <f t="shared" si="26"/>
        <v>0</v>
      </c>
      <c r="IH6" s="79">
        <f t="shared" si="26"/>
        <v>0</v>
      </c>
      <c r="II6" s="79">
        <f t="shared" si="26"/>
        <v>0</v>
      </c>
      <c r="IJ6" s="79">
        <f t="shared" si="26"/>
        <v>0</v>
      </c>
      <c r="IK6" s="79">
        <f t="shared" si="26"/>
        <v>0</v>
      </c>
      <c r="IL6" s="79">
        <f t="shared" si="26"/>
        <v>0</v>
      </c>
      <c r="IM6" s="79">
        <f t="shared" si="26"/>
        <v>0</v>
      </c>
      <c r="IN6" s="79">
        <f t="shared" si="26"/>
        <v>0</v>
      </c>
      <c r="IO6" s="79">
        <f t="shared" si="26"/>
        <v>0</v>
      </c>
      <c r="IP6" s="79">
        <f t="shared" si="26"/>
        <v>0</v>
      </c>
      <c r="IQ6" s="79">
        <f t="shared" si="26"/>
        <v>0</v>
      </c>
      <c r="IR6" s="79">
        <f t="shared" si="26"/>
        <v>0</v>
      </c>
      <c r="IS6" s="79">
        <f t="shared" si="26"/>
        <v>0</v>
      </c>
      <c r="IT6" s="79">
        <f t="shared" si="26"/>
        <v>0</v>
      </c>
      <c r="IU6" s="79">
        <f t="shared" si="26"/>
        <v>0</v>
      </c>
      <c r="IV6" s="79">
        <f t="shared" si="26"/>
        <v>0</v>
      </c>
      <c r="IW6" s="79">
        <f t="shared" si="26"/>
        <v>0</v>
      </c>
      <c r="IX6" s="79">
        <f t="shared" si="26"/>
        <v>0</v>
      </c>
      <c r="IY6" s="79">
        <f t="shared" si="26"/>
        <v>0</v>
      </c>
      <c r="IZ6" s="79">
        <f t="shared" si="26"/>
        <v>0</v>
      </c>
      <c r="JA6" s="79">
        <f t="shared" si="26"/>
        <v>0</v>
      </c>
      <c r="JB6" s="79">
        <f t="shared" si="26"/>
        <v>0</v>
      </c>
      <c r="JC6" s="79">
        <f t="shared" si="26"/>
        <v>0</v>
      </c>
      <c r="JD6" s="79">
        <f t="shared" si="26"/>
        <v>0</v>
      </c>
      <c r="JE6" s="79">
        <f t="shared" si="26"/>
        <v>0</v>
      </c>
      <c r="JF6" s="79">
        <f t="shared" si="26"/>
        <v>0</v>
      </c>
      <c r="JG6" s="79">
        <f t="shared" si="26"/>
        <v>0</v>
      </c>
      <c r="JH6" s="79">
        <f t="shared" si="26"/>
        <v>0</v>
      </c>
      <c r="JI6" s="79">
        <f t="shared" si="26"/>
        <v>0</v>
      </c>
      <c r="JJ6" s="79">
        <f t="shared" si="26"/>
        <v>0</v>
      </c>
      <c r="JK6" s="79">
        <f t="shared" si="26"/>
        <v>0</v>
      </c>
      <c r="JL6" s="79">
        <f t="shared" si="26"/>
        <v>0</v>
      </c>
      <c r="JM6" s="79">
        <f t="shared" si="26"/>
        <v>0</v>
      </c>
      <c r="JN6" s="79">
        <f t="shared" si="26"/>
        <v>0</v>
      </c>
      <c r="JO6" s="79">
        <f t="shared" si="26"/>
        <v>0</v>
      </c>
      <c r="JP6" s="79">
        <f t="shared" si="26"/>
        <v>0</v>
      </c>
      <c r="JQ6" s="79">
        <f t="shared" si="26"/>
        <v>0</v>
      </c>
      <c r="JR6" s="79">
        <f t="shared" si="26"/>
        <v>0</v>
      </c>
      <c r="JS6" s="79">
        <f t="shared" si="26"/>
        <v>0</v>
      </c>
      <c r="JT6" s="79">
        <f t="shared" si="26"/>
        <v>0</v>
      </c>
      <c r="JU6" s="79">
        <f t="shared" si="26"/>
        <v>0</v>
      </c>
      <c r="JV6" s="79">
        <f t="shared" si="26"/>
        <v>0</v>
      </c>
      <c r="JW6" s="79">
        <f t="shared" si="26"/>
        <v>0</v>
      </c>
      <c r="JX6" s="79">
        <f t="shared" si="26"/>
        <v>0</v>
      </c>
      <c r="JY6" s="79">
        <f t="shared" si="26"/>
        <v>0</v>
      </c>
      <c r="JZ6" s="79">
        <f t="shared" si="26"/>
        <v>0</v>
      </c>
      <c r="KA6" s="79">
        <f t="shared" si="26"/>
        <v>0</v>
      </c>
      <c r="KB6" s="79">
        <f t="shared" si="26"/>
        <v>0</v>
      </c>
      <c r="KC6" s="79">
        <f t="shared" si="26"/>
        <v>0</v>
      </c>
      <c r="KD6" s="79">
        <f t="shared" ref="KD6:MO6" si="27">IF(KD8&lt;=16,0,KD8-16)</f>
        <v>0</v>
      </c>
      <c r="KE6" s="79">
        <f t="shared" si="27"/>
        <v>0</v>
      </c>
      <c r="KF6" s="79">
        <f t="shared" si="27"/>
        <v>0</v>
      </c>
      <c r="KG6" s="79">
        <f t="shared" si="27"/>
        <v>0</v>
      </c>
      <c r="KH6" s="79">
        <f t="shared" si="27"/>
        <v>0</v>
      </c>
      <c r="KI6" s="79">
        <f t="shared" si="27"/>
        <v>0</v>
      </c>
      <c r="KJ6" s="79">
        <f t="shared" si="27"/>
        <v>0</v>
      </c>
      <c r="KK6" s="79">
        <f t="shared" si="27"/>
        <v>0</v>
      </c>
      <c r="KL6" s="79">
        <f t="shared" si="27"/>
        <v>0</v>
      </c>
      <c r="KM6" s="79">
        <f t="shared" si="27"/>
        <v>0</v>
      </c>
      <c r="KN6" s="79">
        <f t="shared" si="27"/>
        <v>0</v>
      </c>
      <c r="KO6" s="79">
        <f t="shared" si="27"/>
        <v>0</v>
      </c>
      <c r="KP6" s="79">
        <f t="shared" si="27"/>
        <v>0</v>
      </c>
      <c r="KQ6" s="79">
        <f t="shared" si="27"/>
        <v>0</v>
      </c>
      <c r="KR6" s="79">
        <f t="shared" si="27"/>
        <v>0</v>
      </c>
      <c r="KS6" s="79">
        <f t="shared" si="27"/>
        <v>0</v>
      </c>
      <c r="KT6" s="79">
        <f t="shared" si="27"/>
        <v>0</v>
      </c>
      <c r="KU6" s="79">
        <f t="shared" si="27"/>
        <v>0</v>
      </c>
      <c r="KV6" s="79">
        <f t="shared" si="27"/>
        <v>0</v>
      </c>
      <c r="KW6" s="79">
        <f t="shared" si="27"/>
        <v>0</v>
      </c>
      <c r="KX6" s="79">
        <f t="shared" si="27"/>
        <v>0</v>
      </c>
      <c r="KY6" s="79">
        <f t="shared" si="27"/>
        <v>0</v>
      </c>
      <c r="KZ6" s="79">
        <f t="shared" si="27"/>
        <v>0</v>
      </c>
      <c r="LA6" s="79">
        <f t="shared" si="27"/>
        <v>0</v>
      </c>
      <c r="LB6" s="79">
        <f t="shared" si="27"/>
        <v>0</v>
      </c>
      <c r="LC6" s="79">
        <f t="shared" si="27"/>
        <v>0</v>
      </c>
      <c r="LD6" s="79">
        <f t="shared" si="27"/>
        <v>0</v>
      </c>
      <c r="LE6" s="79">
        <f t="shared" si="27"/>
        <v>0</v>
      </c>
      <c r="LF6" s="79">
        <f t="shared" si="27"/>
        <v>0</v>
      </c>
      <c r="LG6" s="79">
        <f t="shared" si="27"/>
        <v>0</v>
      </c>
      <c r="LH6" s="79">
        <f t="shared" si="27"/>
        <v>0</v>
      </c>
      <c r="LI6" s="79">
        <f t="shared" si="27"/>
        <v>0</v>
      </c>
      <c r="LJ6" s="79">
        <f t="shared" si="27"/>
        <v>0</v>
      </c>
      <c r="LK6" s="79">
        <f t="shared" si="27"/>
        <v>0</v>
      </c>
      <c r="LL6" s="79">
        <f t="shared" si="27"/>
        <v>0</v>
      </c>
      <c r="LM6" s="79">
        <f t="shared" si="27"/>
        <v>0</v>
      </c>
      <c r="LN6" s="79">
        <f t="shared" si="27"/>
        <v>0</v>
      </c>
      <c r="LO6" s="79">
        <f t="shared" si="27"/>
        <v>0</v>
      </c>
      <c r="LP6" s="79">
        <f t="shared" si="27"/>
        <v>0</v>
      </c>
      <c r="LQ6" s="79">
        <f t="shared" si="27"/>
        <v>0</v>
      </c>
      <c r="LR6" s="79">
        <f t="shared" si="27"/>
        <v>0</v>
      </c>
      <c r="LS6" s="79">
        <f t="shared" si="27"/>
        <v>0</v>
      </c>
      <c r="LT6" s="79">
        <f t="shared" si="27"/>
        <v>0</v>
      </c>
      <c r="LU6" s="79">
        <f t="shared" si="27"/>
        <v>0</v>
      </c>
      <c r="LV6" s="79">
        <f t="shared" si="27"/>
        <v>0</v>
      </c>
      <c r="LW6" s="79">
        <f t="shared" si="27"/>
        <v>0</v>
      </c>
      <c r="LX6" s="79">
        <f t="shared" si="27"/>
        <v>0</v>
      </c>
      <c r="LY6" s="79">
        <f t="shared" si="27"/>
        <v>0</v>
      </c>
      <c r="LZ6" s="79">
        <f t="shared" si="27"/>
        <v>0</v>
      </c>
      <c r="MA6" s="79">
        <f t="shared" si="27"/>
        <v>0</v>
      </c>
      <c r="MB6" s="79">
        <f t="shared" si="27"/>
        <v>0</v>
      </c>
      <c r="MC6" s="79">
        <f t="shared" si="27"/>
        <v>0</v>
      </c>
      <c r="MD6" s="79">
        <f t="shared" si="27"/>
        <v>0</v>
      </c>
      <c r="ME6" s="79">
        <f t="shared" si="27"/>
        <v>0</v>
      </c>
      <c r="MF6" s="79">
        <f t="shared" si="27"/>
        <v>0</v>
      </c>
      <c r="MG6" s="79">
        <f t="shared" si="27"/>
        <v>0</v>
      </c>
      <c r="MH6" s="79">
        <f t="shared" si="27"/>
        <v>0</v>
      </c>
      <c r="MI6" s="79">
        <f t="shared" si="27"/>
        <v>0</v>
      </c>
      <c r="MJ6" s="79">
        <f t="shared" si="27"/>
        <v>0</v>
      </c>
      <c r="MK6" s="79">
        <f t="shared" si="27"/>
        <v>0</v>
      </c>
      <c r="ML6" s="79">
        <f t="shared" si="27"/>
        <v>0</v>
      </c>
      <c r="MM6" s="79">
        <f t="shared" si="27"/>
        <v>0</v>
      </c>
      <c r="MN6" s="79">
        <f t="shared" si="27"/>
        <v>0</v>
      </c>
      <c r="MO6" s="79">
        <f t="shared" si="27"/>
        <v>0</v>
      </c>
      <c r="MP6" s="79">
        <f t="shared" ref="MP6:PA6" si="28">IF(MP8&lt;=16,0,MP8-16)</f>
        <v>0</v>
      </c>
      <c r="MQ6" s="79">
        <f t="shared" si="28"/>
        <v>0</v>
      </c>
      <c r="MR6" s="79">
        <f t="shared" si="28"/>
        <v>0</v>
      </c>
      <c r="MS6" s="79">
        <f t="shared" si="28"/>
        <v>0</v>
      </c>
      <c r="MT6" s="79">
        <f t="shared" si="28"/>
        <v>0</v>
      </c>
      <c r="MU6" s="79">
        <f t="shared" si="28"/>
        <v>0</v>
      </c>
      <c r="MV6" s="79">
        <f t="shared" si="28"/>
        <v>0</v>
      </c>
      <c r="MW6" s="79">
        <f t="shared" si="28"/>
        <v>0</v>
      </c>
      <c r="MX6" s="79">
        <f t="shared" si="28"/>
        <v>0</v>
      </c>
      <c r="MY6" s="79">
        <f t="shared" si="28"/>
        <v>0</v>
      </c>
      <c r="MZ6" s="79">
        <f t="shared" si="28"/>
        <v>0</v>
      </c>
      <c r="NA6" s="79">
        <f t="shared" si="28"/>
        <v>0</v>
      </c>
      <c r="NB6" s="79">
        <f t="shared" si="28"/>
        <v>0</v>
      </c>
      <c r="NC6" s="79">
        <f t="shared" si="28"/>
        <v>0</v>
      </c>
      <c r="ND6" s="79">
        <f t="shared" si="28"/>
        <v>0</v>
      </c>
      <c r="NE6" s="79">
        <f t="shared" si="28"/>
        <v>0</v>
      </c>
      <c r="NF6" s="79">
        <f t="shared" si="28"/>
        <v>0</v>
      </c>
      <c r="NG6" s="79">
        <f t="shared" si="28"/>
        <v>0</v>
      </c>
      <c r="NH6" s="79">
        <f t="shared" si="28"/>
        <v>0</v>
      </c>
      <c r="NI6" s="79">
        <f t="shared" si="28"/>
        <v>0</v>
      </c>
      <c r="NJ6" s="79">
        <f t="shared" si="28"/>
        <v>0</v>
      </c>
      <c r="NK6" s="79">
        <f t="shared" si="28"/>
        <v>0</v>
      </c>
      <c r="NL6" s="79">
        <f t="shared" si="28"/>
        <v>0</v>
      </c>
      <c r="NM6" s="79">
        <f t="shared" si="28"/>
        <v>0</v>
      </c>
      <c r="NN6" s="79">
        <f t="shared" si="28"/>
        <v>0</v>
      </c>
      <c r="NO6" s="79">
        <f t="shared" si="28"/>
        <v>0</v>
      </c>
      <c r="NP6" s="79">
        <f t="shared" si="28"/>
        <v>0</v>
      </c>
      <c r="NQ6" s="79">
        <f t="shared" si="28"/>
        <v>0</v>
      </c>
      <c r="NR6" s="79">
        <f t="shared" si="28"/>
        <v>0</v>
      </c>
      <c r="NS6" s="79">
        <f t="shared" si="28"/>
        <v>0</v>
      </c>
      <c r="NT6" s="79">
        <f t="shared" si="28"/>
        <v>0</v>
      </c>
      <c r="NU6" s="79">
        <f t="shared" si="28"/>
        <v>0</v>
      </c>
      <c r="NV6" s="79">
        <f t="shared" si="28"/>
        <v>0</v>
      </c>
      <c r="NW6" s="79">
        <f t="shared" si="28"/>
        <v>0</v>
      </c>
      <c r="NX6" s="79">
        <f t="shared" si="28"/>
        <v>0</v>
      </c>
      <c r="NY6" s="79">
        <f t="shared" si="28"/>
        <v>0</v>
      </c>
      <c r="NZ6" s="79">
        <f t="shared" si="28"/>
        <v>0</v>
      </c>
      <c r="OA6" s="79">
        <f t="shared" si="28"/>
        <v>0</v>
      </c>
      <c r="OB6" s="79">
        <f t="shared" si="28"/>
        <v>0</v>
      </c>
      <c r="OC6" s="79">
        <f t="shared" si="28"/>
        <v>0</v>
      </c>
      <c r="OD6" s="79">
        <f t="shared" si="28"/>
        <v>0</v>
      </c>
      <c r="OE6" s="79">
        <f t="shared" si="28"/>
        <v>0</v>
      </c>
      <c r="OF6" s="79">
        <f t="shared" si="28"/>
        <v>0</v>
      </c>
      <c r="OG6" s="79">
        <f t="shared" si="28"/>
        <v>0</v>
      </c>
      <c r="OH6" s="79">
        <f t="shared" si="28"/>
        <v>0</v>
      </c>
      <c r="OI6" s="79">
        <f t="shared" si="28"/>
        <v>0</v>
      </c>
      <c r="OJ6" s="79">
        <f t="shared" si="28"/>
        <v>0</v>
      </c>
      <c r="OK6" s="79">
        <f t="shared" si="28"/>
        <v>0</v>
      </c>
      <c r="OL6" s="79">
        <f t="shared" si="28"/>
        <v>0</v>
      </c>
      <c r="OM6" s="79">
        <f t="shared" si="28"/>
        <v>0</v>
      </c>
      <c r="ON6" s="79">
        <f t="shared" si="28"/>
        <v>0</v>
      </c>
      <c r="OO6" s="79">
        <f t="shared" si="28"/>
        <v>0</v>
      </c>
      <c r="OP6" s="79">
        <f t="shared" si="28"/>
        <v>0</v>
      </c>
      <c r="OQ6" s="79">
        <f t="shared" si="28"/>
        <v>0</v>
      </c>
      <c r="OR6" s="79">
        <f t="shared" si="28"/>
        <v>0</v>
      </c>
      <c r="OS6" s="79">
        <f t="shared" si="28"/>
        <v>0</v>
      </c>
      <c r="OT6" s="79">
        <f t="shared" si="28"/>
        <v>0</v>
      </c>
      <c r="OU6" s="79">
        <f t="shared" si="28"/>
        <v>0</v>
      </c>
      <c r="OV6" s="79">
        <f t="shared" si="28"/>
        <v>0</v>
      </c>
      <c r="OW6" s="79">
        <f t="shared" si="28"/>
        <v>0</v>
      </c>
      <c r="OX6" s="79">
        <f t="shared" si="28"/>
        <v>0</v>
      </c>
      <c r="OY6" s="79">
        <f t="shared" si="28"/>
        <v>0</v>
      </c>
      <c r="OZ6" s="79">
        <f t="shared" si="28"/>
        <v>0</v>
      </c>
      <c r="PA6" s="79">
        <f t="shared" si="28"/>
        <v>0</v>
      </c>
      <c r="PB6" s="79">
        <f t="shared" ref="PB6:RM6" si="29">IF(PB8&lt;=16,0,PB8-16)</f>
        <v>0</v>
      </c>
      <c r="PC6" s="79">
        <f t="shared" si="29"/>
        <v>0</v>
      </c>
      <c r="PD6" s="79">
        <f t="shared" si="29"/>
        <v>0</v>
      </c>
      <c r="PE6" s="79">
        <f t="shared" si="29"/>
        <v>0</v>
      </c>
      <c r="PF6" s="79">
        <f t="shared" si="29"/>
        <v>0</v>
      </c>
      <c r="PG6" s="79">
        <f t="shared" si="29"/>
        <v>0</v>
      </c>
      <c r="PH6" s="79">
        <f t="shared" si="29"/>
        <v>0</v>
      </c>
      <c r="PI6" s="79">
        <f t="shared" si="29"/>
        <v>0</v>
      </c>
      <c r="PJ6" s="79">
        <f t="shared" si="29"/>
        <v>0</v>
      </c>
      <c r="PK6" s="79">
        <f t="shared" si="29"/>
        <v>0</v>
      </c>
      <c r="PL6" s="79">
        <f t="shared" si="29"/>
        <v>0</v>
      </c>
      <c r="PM6" s="79">
        <f t="shared" si="29"/>
        <v>0</v>
      </c>
      <c r="PN6" s="79">
        <f t="shared" si="29"/>
        <v>0</v>
      </c>
      <c r="PO6" s="79">
        <f t="shared" si="29"/>
        <v>0</v>
      </c>
      <c r="PP6" s="79">
        <f t="shared" si="29"/>
        <v>0</v>
      </c>
      <c r="PQ6" s="79">
        <f t="shared" si="29"/>
        <v>0</v>
      </c>
      <c r="PR6" s="79">
        <f t="shared" si="29"/>
        <v>0</v>
      </c>
      <c r="PS6" s="79">
        <f t="shared" si="29"/>
        <v>0</v>
      </c>
      <c r="PT6" s="79">
        <f t="shared" si="29"/>
        <v>0</v>
      </c>
      <c r="PU6" s="79">
        <f t="shared" si="29"/>
        <v>0</v>
      </c>
      <c r="PV6" s="79">
        <f t="shared" si="29"/>
        <v>0</v>
      </c>
      <c r="PW6" s="79">
        <f t="shared" si="29"/>
        <v>0</v>
      </c>
      <c r="PX6" s="79">
        <f t="shared" si="29"/>
        <v>0</v>
      </c>
      <c r="PY6" s="79">
        <f t="shared" si="29"/>
        <v>0</v>
      </c>
      <c r="PZ6" s="79">
        <f t="shared" si="29"/>
        <v>0</v>
      </c>
      <c r="QA6" s="79">
        <f t="shared" si="29"/>
        <v>0</v>
      </c>
      <c r="QB6" s="79">
        <f t="shared" si="29"/>
        <v>0</v>
      </c>
      <c r="QC6" s="79">
        <f t="shared" si="29"/>
        <v>0</v>
      </c>
      <c r="QD6" s="79">
        <f t="shared" si="29"/>
        <v>0</v>
      </c>
      <c r="QE6" s="79">
        <f t="shared" si="29"/>
        <v>0</v>
      </c>
      <c r="QF6" s="79">
        <f t="shared" si="29"/>
        <v>0</v>
      </c>
      <c r="QG6" s="79">
        <f t="shared" si="29"/>
        <v>0</v>
      </c>
      <c r="QH6" s="79">
        <f t="shared" si="29"/>
        <v>0</v>
      </c>
      <c r="QI6" s="79">
        <f t="shared" si="29"/>
        <v>0</v>
      </c>
      <c r="QJ6" s="79">
        <f t="shared" si="29"/>
        <v>0</v>
      </c>
      <c r="QK6" s="79">
        <f t="shared" si="29"/>
        <v>0</v>
      </c>
      <c r="QL6" s="79">
        <f t="shared" si="29"/>
        <v>0</v>
      </c>
      <c r="QM6" s="79">
        <f t="shared" si="29"/>
        <v>0</v>
      </c>
      <c r="QN6" s="79">
        <f t="shared" si="29"/>
        <v>0</v>
      </c>
      <c r="QO6" s="79">
        <f t="shared" si="29"/>
        <v>0</v>
      </c>
      <c r="QP6" s="79">
        <f t="shared" si="29"/>
        <v>0</v>
      </c>
      <c r="QQ6" s="79">
        <f t="shared" si="29"/>
        <v>0</v>
      </c>
      <c r="QR6" s="79">
        <f t="shared" si="29"/>
        <v>0</v>
      </c>
      <c r="QS6" s="79">
        <f t="shared" si="29"/>
        <v>0</v>
      </c>
      <c r="QT6" s="79">
        <f t="shared" si="29"/>
        <v>0</v>
      </c>
      <c r="QU6" s="79">
        <f t="shared" si="29"/>
        <v>0</v>
      </c>
      <c r="QV6" s="79">
        <f t="shared" si="29"/>
        <v>0</v>
      </c>
      <c r="QW6" s="79">
        <f t="shared" si="29"/>
        <v>0</v>
      </c>
      <c r="QX6" s="79">
        <f t="shared" si="29"/>
        <v>0</v>
      </c>
      <c r="QY6" s="79">
        <f t="shared" si="29"/>
        <v>0</v>
      </c>
      <c r="QZ6" s="79">
        <f t="shared" si="29"/>
        <v>0</v>
      </c>
      <c r="RA6" s="79">
        <f t="shared" si="29"/>
        <v>0</v>
      </c>
      <c r="RB6" s="79">
        <f t="shared" si="29"/>
        <v>0</v>
      </c>
      <c r="RC6" s="79">
        <f t="shared" si="29"/>
        <v>0</v>
      </c>
      <c r="RD6" s="79">
        <f t="shared" si="29"/>
        <v>0</v>
      </c>
      <c r="RE6" s="79">
        <f t="shared" si="29"/>
        <v>0</v>
      </c>
      <c r="RF6" s="79">
        <f t="shared" si="29"/>
        <v>0</v>
      </c>
      <c r="RG6" s="79">
        <f t="shared" si="29"/>
        <v>0</v>
      </c>
      <c r="RH6" s="79">
        <f t="shared" si="29"/>
        <v>0</v>
      </c>
      <c r="RI6" s="79">
        <f t="shared" si="29"/>
        <v>0</v>
      </c>
      <c r="RJ6" s="79">
        <f t="shared" si="29"/>
        <v>0</v>
      </c>
      <c r="RK6" s="79">
        <f t="shared" si="29"/>
        <v>0</v>
      </c>
      <c r="RL6" s="79">
        <f t="shared" si="29"/>
        <v>0</v>
      </c>
      <c r="RM6" s="79">
        <f t="shared" si="29"/>
        <v>0</v>
      </c>
      <c r="RN6" s="79">
        <f t="shared" ref="RN6:TY6" si="30">IF(RN8&lt;=16,0,RN8-16)</f>
        <v>0</v>
      </c>
      <c r="RO6" s="79">
        <f t="shared" si="30"/>
        <v>0</v>
      </c>
      <c r="RP6" s="79">
        <f t="shared" si="30"/>
        <v>0</v>
      </c>
      <c r="RQ6" s="79">
        <f t="shared" si="30"/>
        <v>0</v>
      </c>
      <c r="RR6" s="79">
        <f t="shared" si="30"/>
        <v>0</v>
      </c>
      <c r="RS6" s="79">
        <f t="shared" si="30"/>
        <v>0</v>
      </c>
      <c r="RT6" s="79">
        <f t="shared" si="30"/>
        <v>0</v>
      </c>
      <c r="RU6" s="79">
        <f t="shared" si="30"/>
        <v>0</v>
      </c>
      <c r="RV6" s="79">
        <f t="shared" si="30"/>
        <v>0</v>
      </c>
      <c r="RW6" s="79">
        <f t="shared" si="30"/>
        <v>0</v>
      </c>
      <c r="RX6" s="79">
        <f t="shared" si="30"/>
        <v>0</v>
      </c>
      <c r="RY6" s="79">
        <f t="shared" si="30"/>
        <v>0</v>
      </c>
      <c r="RZ6" s="79">
        <f t="shared" si="30"/>
        <v>0</v>
      </c>
      <c r="SA6" s="79">
        <f t="shared" si="30"/>
        <v>0</v>
      </c>
      <c r="SB6" s="79">
        <f t="shared" si="30"/>
        <v>0</v>
      </c>
      <c r="SC6" s="79">
        <f t="shared" si="30"/>
        <v>0</v>
      </c>
      <c r="SD6" s="79">
        <f t="shared" si="30"/>
        <v>0</v>
      </c>
      <c r="SE6" s="79">
        <f t="shared" si="30"/>
        <v>0</v>
      </c>
      <c r="SF6" s="79">
        <f t="shared" si="30"/>
        <v>0</v>
      </c>
      <c r="SG6" s="79">
        <f t="shared" si="30"/>
        <v>0</v>
      </c>
      <c r="SH6" s="79">
        <f t="shared" si="30"/>
        <v>0</v>
      </c>
      <c r="SI6" s="79">
        <f t="shared" si="30"/>
        <v>0</v>
      </c>
      <c r="SJ6" s="79">
        <f t="shared" si="30"/>
        <v>0</v>
      </c>
      <c r="SK6" s="79">
        <f t="shared" si="30"/>
        <v>0</v>
      </c>
      <c r="SL6" s="79">
        <f t="shared" si="30"/>
        <v>0</v>
      </c>
      <c r="SM6" s="79">
        <f t="shared" si="30"/>
        <v>0</v>
      </c>
      <c r="SN6" s="79">
        <f t="shared" si="30"/>
        <v>0</v>
      </c>
      <c r="SO6" s="79">
        <f t="shared" si="30"/>
        <v>0</v>
      </c>
      <c r="SP6" s="79">
        <f t="shared" si="30"/>
        <v>0</v>
      </c>
      <c r="SQ6" s="79">
        <f t="shared" si="30"/>
        <v>0</v>
      </c>
      <c r="SR6" s="79">
        <f t="shared" si="30"/>
        <v>0</v>
      </c>
      <c r="SS6" s="79">
        <f t="shared" si="30"/>
        <v>0</v>
      </c>
      <c r="ST6" s="79">
        <f t="shared" si="30"/>
        <v>0</v>
      </c>
      <c r="SU6" s="79">
        <f t="shared" si="30"/>
        <v>0</v>
      </c>
      <c r="SV6" s="79">
        <f t="shared" si="30"/>
        <v>0</v>
      </c>
      <c r="SW6" s="79">
        <f t="shared" si="30"/>
        <v>0</v>
      </c>
      <c r="SX6" s="79">
        <f t="shared" si="30"/>
        <v>0</v>
      </c>
      <c r="SY6" s="79">
        <f t="shared" si="30"/>
        <v>0</v>
      </c>
      <c r="SZ6" s="79">
        <f t="shared" si="30"/>
        <v>0</v>
      </c>
      <c r="TA6" s="79">
        <f t="shared" si="30"/>
        <v>0</v>
      </c>
      <c r="TB6" s="79">
        <f t="shared" si="30"/>
        <v>0</v>
      </c>
      <c r="TC6" s="79">
        <f t="shared" si="30"/>
        <v>0</v>
      </c>
      <c r="TD6" s="79">
        <f t="shared" si="30"/>
        <v>0</v>
      </c>
      <c r="TE6" s="79">
        <f t="shared" si="30"/>
        <v>0</v>
      </c>
      <c r="TF6" s="79">
        <f t="shared" si="30"/>
        <v>0</v>
      </c>
      <c r="TG6" s="79">
        <f t="shared" si="30"/>
        <v>0</v>
      </c>
      <c r="TH6" s="79">
        <f t="shared" si="30"/>
        <v>0</v>
      </c>
      <c r="TI6" s="79">
        <f t="shared" si="30"/>
        <v>0</v>
      </c>
      <c r="TJ6" s="79">
        <f t="shared" si="30"/>
        <v>0</v>
      </c>
      <c r="TK6" s="79">
        <f t="shared" si="30"/>
        <v>0</v>
      </c>
      <c r="TL6" s="79">
        <f t="shared" si="30"/>
        <v>0</v>
      </c>
      <c r="TM6" s="79">
        <f t="shared" si="30"/>
        <v>0</v>
      </c>
      <c r="TN6" s="79">
        <f t="shared" si="30"/>
        <v>0</v>
      </c>
      <c r="TO6" s="79">
        <f t="shared" si="30"/>
        <v>0</v>
      </c>
      <c r="TP6" s="79">
        <f t="shared" si="30"/>
        <v>0</v>
      </c>
      <c r="TQ6" s="79">
        <f t="shared" si="30"/>
        <v>0</v>
      </c>
      <c r="TR6" s="79">
        <f t="shared" si="30"/>
        <v>0</v>
      </c>
      <c r="TS6" s="79">
        <f t="shared" si="30"/>
        <v>0</v>
      </c>
      <c r="TT6" s="79">
        <f t="shared" si="30"/>
        <v>0</v>
      </c>
      <c r="TU6" s="79">
        <f t="shared" si="30"/>
        <v>0</v>
      </c>
      <c r="TV6" s="79">
        <f t="shared" si="30"/>
        <v>0</v>
      </c>
      <c r="TW6" s="79">
        <f t="shared" si="30"/>
        <v>0</v>
      </c>
      <c r="TX6" s="79">
        <f t="shared" si="30"/>
        <v>0</v>
      </c>
      <c r="TY6" s="79">
        <f t="shared" si="30"/>
        <v>0</v>
      </c>
      <c r="TZ6" s="79">
        <f t="shared" ref="TZ6:WK6" si="31">IF(TZ8&lt;=16,0,TZ8-16)</f>
        <v>0</v>
      </c>
      <c r="UA6" s="79">
        <f t="shared" si="31"/>
        <v>0</v>
      </c>
      <c r="UB6" s="79">
        <f t="shared" si="31"/>
        <v>0</v>
      </c>
      <c r="UC6" s="79">
        <f t="shared" si="31"/>
        <v>0</v>
      </c>
      <c r="UD6" s="79">
        <f t="shared" si="31"/>
        <v>0</v>
      </c>
      <c r="UE6" s="79">
        <f t="shared" si="31"/>
        <v>0</v>
      </c>
      <c r="UF6" s="79">
        <f t="shared" si="31"/>
        <v>0</v>
      </c>
      <c r="UG6" s="79">
        <f t="shared" si="31"/>
        <v>0</v>
      </c>
      <c r="UH6" s="79">
        <f t="shared" si="31"/>
        <v>0</v>
      </c>
      <c r="UI6" s="79">
        <f t="shared" si="31"/>
        <v>0</v>
      </c>
      <c r="UJ6" s="79">
        <f t="shared" si="31"/>
        <v>0</v>
      </c>
      <c r="UK6" s="79">
        <f t="shared" si="31"/>
        <v>0</v>
      </c>
      <c r="UL6" s="79">
        <f t="shared" si="31"/>
        <v>0</v>
      </c>
      <c r="UM6" s="79">
        <f t="shared" si="31"/>
        <v>0</v>
      </c>
      <c r="UN6" s="79">
        <f t="shared" si="31"/>
        <v>0</v>
      </c>
      <c r="UO6" s="79">
        <f t="shared" si="31"/>
        <v>0</v>
      </c>
      <c r="UP6" s="79">
        <f t="shared" si="31"/>
        <v>0</v>
      </c>
      <c r="UQ6" s="79">
        <f t="shared" si="31"/>
        <v>0</v>
      </c>
      <c r="UR6" s="79">
        <f t="shared" si="31"/>
        <v>0</v>
      </c>
      <c r="US6" s="79">
        <f t="shared" si="31"/>
        <v>0</v>
      </c>
      <c r="UT6" s="79">
        <f t="shared" si="31"/>
        <v>0</v>
      </c>
      <c r="UU6" s="79">
        <f t="shared" si="31"/>
        <v>0</v>
      </c>
      <c r="UV6" s="79">
        <f t="shared" si="31"/>
        <v>0</v>
      </c>
      <c r="UW6" s="79">
        <f t="shared" si="31"/>
        <v>0</v>
      </c>
      <c r="UX6" s="79">
        <f t="shared" si="31"/>
        <v>0</v>
      </c>
      <c r="UY6" s="79">
        <f t="shared" si="31"/>
        <v>0</v>
      </c>
      <c r="UZ6" s="79">
        <f t="shared" si="31"/>
        <v>0</v>
      </c>
      <c r="VA6" s="79">
        <f t="shared" si="31"/>
        <v>0</v>
      </c>
      <c r="VB6" s="79">
        <f t="shared" si="31"/>
        <v>0</v>
      </c>
      <c r="VC6" s="79">
        <f t="shared" si="31"/>
        <v>0</v>
      </c>
      <c r="VD6" s="79">
        <f t="shared" si="31"/>
        <v>0</v>
      </c>
      <c r="VE6" s="79">
        <f t="shared" si="31"/>
        <v>0</v>
      </c>
      <c r="VF6" s="79">
        <f t="shared" si="31"/>
        <v>0</v>
      </c>
      <c r="VG6" s="79">
        <f t="shared" si="31"/>
        <v>0</v>
      </c>
      <c r="VH6" s="79">
        <f t="shared" si="31"/>
        <v>0</v>
      </c>
      <c r="VI6" s="79">
        <f t="shared" si="31"/>
        <v>0</v>
      </c>
      <c r="VJ6" s="79">
        <f t="shared" si="31"/>
        <v>0</v>
      </c>
      <c r="VK6" s="79">
        <f t="shared" si="31"/>
        <v>0</v>
      </c>
      <c r="VL6" s="79">
        <f t="shared" si="31"/>
        <v>0</v>
      </c>
      <c r="VM6" s="79">
        <f t="shared" si="31"/>
        <v>0</v>
      </c>
      <c r="VN6" s="79">
        <f t="shared" si="31"/>
        <v>0</v>
      </c>
      <c r="VO6" s="79">
        <f t="shared" si="31"/>
        <v>0</v>
      </c>
      <c r="VP6" s="79">
        <f t="shared" si="31"/>
        <v>0</v>
      </c>
      <c r="VQ6" s="79">
        <f t="shared" si="31"/>
        <v>0</v>
      </c>
      <c r="VR6" s="79">
        <f t="shared" si="31"/>
        <v>0</v>
      </c>
      <c r="VS6" s="79">
        <f t="shared" si="31"/>
        <v>0</v>
      </c>
      <c r="VT6" s="79">
        <f t="shared" si="31"/>
        <v>0</v>
      </c>
      <c r="VU6" s="79">
        <f t="shared" si="31"/>
        <v>0</v>
      </c>
      <c r="VV6" s="79">
        <f t="shared" si="31"/>
        <v>0</v>
      </c>
      <c r="VW6" s="79">
        <f t="shared" si="31"/>
        <v>0</v>
      </c>
      <c r="VX6" s="79">
        <f t="shared" si="31"/>
        <v>0</v>
      </c>
      <c r="VY6" s="79">
        <f t="shared" si="31"/>
        <v>0</v>
      </c>
      <c r="VZ6" s="79">
        <f t="shared" si="31"/>
        <v>0</v>
      </c>
      <c r="WA6" s="79">
        <f t="shared" si="31"/>
        <v>0</v>
      </c>
      <c r="WB6" s="79">
        <f t="shared" si="31"/>
        <v>0</v>
      </c>
      <c r="WC6" s="79">
        <f t="shared" si="31"/>
        <v>0</v>
      </c>
      <c r="WD6" s="79">
        <f t="shared" si="31"/>
        <v>0</v>
      </c>
      <c r="WE6" s="79">
        <f t="shared" si="31"/>
        <v>0</v>
      </c>
      <c r="WF6" s="79">
        <f t="shared" si="31"/>
        <v>0</v>
      </c>
      <c r="WG6" s="79">
        <f t="shared" si="31"/>
        <v>0</v>
      </c>
      <c r="WH6" s="79">
        <f t="shared" si="31"/>
        <v>0</v>
      </c>
      <c r="WI6" s="79">
        <f t="shared" si="31"/>
        <v>0</v>
      </c>
      <c r="WJ6" s="79">
        <f t="shared" si="31"/>
        <v>0</v>
      </c>
      <c r="WK6" s="79">
        <f t="shared" si="31"/>
        <v>0</v>
      </c>
      <c r="WL6" s="79">
        <f t="shared" ref="WL6:XH6" si="32">IF(WL8&lt;=16,0,WL8-16)</f>
        <v>0</v>
      </c>
      <c r="WM6" s="79">
        <f t="shared" si="32"/>
        <v>0</v>
      </c>
      <c r="WN6" s="79">
        <f t="shared" si="32"/>
        <v>0</v>
      </c>
      <c r="WO6" s="79">
        <f t="shared" si="32"/>
        <v>0</v>
      </c>
      <c r="WP6" s="79">
        <f t="shared" si="32"/>
        <v>0</v>
      </c>
      <c r="WQ6" s="79">
        <f t="shared" si="32"/>
        <v>0</v>
      </c>
      <c r="WR6" s="79">
        <f t="shared" si="32"/>
        <v>0</v>
      </c>
      <c r="WS6" s="79">
        <f t="shared" si="32"/>
        <v>0</v>
      </c>
      <c r="WT6" s="79">
        <f t="shared" si="32"/>
        <v>0</v>
      </c>
      <c r="WU6" s="79">
        <f t="shared" si="32"/>
        <v>0</v>
      </c>
      <c r="WV6" s="79">
        <f t="shared" si="32"/>
        <v>0</v>
      </c>
      <c r="WW6" s="79">
        <f t="shared" si="32"/>
        <v>0</v>
      </c>
      <c r="WX6" s="79">
        <f t="shared" si="32"/>
        <v>0</v>
      </c>
      <c r="WY6" s="79">
        <f t="shared" si="32"/>
        <v>0</v>
      </c>
      <c r="WZ6" s="79">
        <f t="shared" si="32"/>
        <v>0</v>
      </c>
      <c r="XA6" s="79">
        <f t="shared" si="32"/>
        <v>0</v>
      </c>
      <c r="XB6" s="79">
        <f t="shared" si="32"/>
        <v>0</v>
      </c>
      <c r="XC6" s="79">
        <f t="shared" si="32"/>
        <v>0</v>
      </c>
      <c r="XD6" s="79">
        <f t="shared" si="32"/>
        <v>0</v>
      </c>
      <c r="XE6" s="79">
        <f t="shared" si="32"/>
        <v>0</v>
      </c>
      <c r="XF6" s="79">
        <f t="shared" si="32"/>
        <v>0</v>
      </c>
      <c r="XG6" s="79">
        <f t="shared" si="32"/>
        <v>0</v>
      </c>
      <c r="XH6" s="79">
        <f t="shared" si="32"/>
        <v>0</v>
      </c>
    </row>
    <row r="7" spans="1:632" x14ac:dyDescent="0.25">
      <c r="A7" s="75">
        <f t="shared" si="16"/>
        <v>3</v>
      </c>
      <c r="B7" s="66" t="s">
        <v>2518</v>
      </c>
      <c r="C7" s="64"/>
      <c r="D7" s="65"/>
      <c r="E7" s="56">
        <f t="shared" si="17"/>
        <v>3</v>
      </c>
      <c r="F7" s="76">
        <f t="shared" si="1"/>
        <v>0</v>
      </c>
      <c r="G7" s="56" t="str">
        <f t="shared" si="18"/>
        <v/>
      </c>
      <c r="H7" s="56">
        <f t="shared" si="19"/>
        <v>3</v>
      </c>
      <c r="I7" s="56">
        <f>IF(G7="",0,IF(COUNTIF($G$5:G7,G7)=1,0,COUNTIF($G$5:G7,G7) )   )</f>
        <v>0</v>
      </c>
      <c r="J7" s="56">
        <f t="shared" si="20"/>
        <v>3</v>
      </c>
      <c r="K7" s="56" t="str">
        <f t="shared" si="2"/>
        <v>newnode_veryHeavyFission</v>
      </c>
      <c r="L7" s="56">
        <f t="shared" si="3"/>
        <v>3</v>
      </c>
      <c r="M7" s="56">
        <f t="shared" si="4"/>
        <v>3</v>
      </c>
      <c r="N7" s="56">
        <f t="shared" si="5"/>
        <v>300</v>
      </c>
      <c r="O7" s="56">
        <f t="shared" si="21"/>
        <v>435.64998953317985</v>
      </c>
      <c r="P7" s="56">
        <f>IF(ISERROR(IF($X$5=1,$Y$5,)),"",IF($X$5=1,$Y$5,))</f>
        <v>0</v>
      </c>
      <c r="Q7" s="56">
        <f>IF(ISERROR(IF($X$6=1,$Y$6,)),"",IF($X$6=1,$Y$6,))</f>
        <v>10000</v>
      </c>
      <c r="R7" s="56">
        <f>IF(ISERROR(IF($X$7=1,$Y$7,)),"",IF($X$7=1,$Y$7,))</f>
        <v>0</v>
      </c>
      <c r="S7" s="56">
        <f>IF(ISERROR(IF($X$8=1,$Y$8,)),"",IF($X$8=1,$Y$8,))</f>
        <v>1000</v>
      </c>
      <c r="T7" s="56">
        <f>IF(ISERROR(IF($X$9=1,$Y$9,)),"",IF($X$9=1,$Y$9,))</f>
        <v>500</v>
      </c>
      <c r="U7" s="56">
        <f>IF(ISERROR(IF($X$10=1,$Y$10,)),"",IF($X$10=1,$Y$10,))</f>
        <v>500</v>
      </c>
      <c r="V7" s="56" t="s">
        <v>5977</v>
      </c>
      <c r="W7" s="56" t="s">
        <v>792</v>
      </c>
      <c r="X7" s="56">
        <f>COUNTIF(G:G,W7)</f>
        <v>2</v>
      </c>
      <c r="Y7" s="56">
        <v>500</v>
      </c>
      <c r="Z7" s="56">
        <f t="shared" si="22"/>
        <v>0</v>
      </c>
      <c r="AF7" s="56" t="s">
        <v>6099</v>
      </c>
      <c r="AG7" s="78">
        <f t="shared" ref="AG7:CR7" si="33">IF(AG5=0,0,VLOOKUP(AG5,$F$5:$H$6005,3,))</f>
        <v>4</v>
      </c>
      <c r="AH7" s="78">
        <f t="shared" si="33"/>
        <v>22</v>
      </c>
      <c r="AI7" s="78">
        <f t="shared" si="33"/>
        <v>45</v>
      </c>
      <c r="AJ7" s="78">
        <f t="shared" si="33"/>
        <v>64</v>
      </c>
      <c r="AK7" s="78">
        <f t="shared" si="33"/>
        <v>83</v>
      </c>
      <c r="AL7" s="78">
        <f t="shared" si="33"/>
        <v>100</v>
      </c>
      <c r="AM7" s="78">
        <f t="shared" si="33"/>
        <v>118</v>
      </c>
      <c r="AN7" s="78">
        <f t="shared" si="33"/>
        <v>142</v>
      </c>
      <c r="AO7" s="78">
        <f t="shared" si="33"/>
        <v>162</v>
      </c>
      <c r="AP7" s="78">
        <f t="shared" si="33"/>
        <v>183</v>
      </c>
      <c r="AQ7" s="78">
        <f t="shared" si="33"/>
        <v>203</v>
      </c>
      <c r="AR7" s="78">
        <f t="shared" si="33"/>
        <v>224</v>
      </c>
      <c r="AS7" s="78">
        <f t="shared" si="33"/>
        <v>247</v>
      </c>
      <c r="AT7" s="78">
        <f t="shared" si="33"/>
        <v>271</v>
      </c>
      <c r="AU7" s="78">
        <f t="shared" si="33"/>
        <v>299</v>
      </c>
      <c r="AV7" s="78">
        <f t="shared" si="33"/>
        <v>317</v>
      </c>
      <c r="AW7" s="78">
        <f t="shared" si="33"/>
        <v>336</v>
      </c>
      <c r="AX7" s="78">
        <f t="shared" si="33"/>
        <v>356</v>
      </c>
      <c r="AY7" s="78">
        <f t="shared" si="33"/>
        <v>384</v>
      </c>
      <c r="AZ7" s="78">
        <f t="shared" si="33"/>
        <v>412</v>
      </c>
      <c r="BA7" s="78">
        <f t="shared" si="33"/>
        <v>464</v>
      </c>
      <c r="BB7" s="78">
        <f t="shared" si="33"/>
        <v>496</v>
      </c>
      <c r="BC7" s="78">
        <f t="shared" si="33"/>
        <v>514</v>
      </c>
      <c r="BD7" s="78">
        <f t="shared" si="33"/>
        <v>532</v>
      </c>
      <c r="BE7" s="78">
        <f t="shared" si="33"/>
        <v>551</v>
      </c>
      <c r="BF7" s="78">
        <f t="shared" si="33"/>
        <v>570</v>
      </c>
      <c r="BG7" s="78">
        <f t="shared" si="33"/>
        <v>602</v>
      </c>
      <c r="BH7" s="78">
        <f t="shared" si="33"/>
        <v>625</v>
      </c>
      <c r="BI7" s="78">
        <f t="shared" si="33"/>
        <v>645</v>
      </c>
      <c r="BJ7" s="78">
        <f t="shared" si="33"/>
        <v>663</v>
      </c>
      <c r="BK7" s="78">
        <f t="shared" si="33"/>
        <v>685</v>
      </c>
      <c r="BL7" s="78">
        <f t="shared" si="33"/>
        <v>708</v>
      </c>
      <c r="BM7" s="78">
        <f t="shared" si="33"/>
        <v>746</v>
      </c>
      <c r="BN7" s="78">
        <f t="shared" si="33"/>
        <v>769</v>
      </c>
      <c r="BO7" s="78">
        <f t="shared" si="33"/>
        <v>789</v>
      </c>
      <c r="BP7" s="78">
        <f t="shared" si="33"/>
        <v>812</v>
      </c>
      <c r="BQ7" s="78">
        <f t="shared" si="33"/>
        <v>845</v>
      </c>
      <c r="BR7" s="78">
        <f t="shared" si="33"/>
        <v>876</v>
      </c>
      <c r="BS7" s="78">
        <f t="shared" si="33"/>
        <v>909</v>
      </c>
      <c r="BT7" s="78">
        <f t="shared" si="33"/>
        <v>936</v>
      </c>
      <c r="BU7" s="78">
        <f t="shared" si="33"/>
        <v>974</v>
      </c>
      <c r="BV7" s="78">
        <f t="shared" si="33"/>
        <v>1025</v>
      </c>
      <c r="BW7" s="78">
        <f t="shared" si="33"/>
        <v>1073</v>
      </c>
      <c r="BX7" s="78">
        <f t="shared" si="33"/>
        <v>1123</v>
      </c>
      <c r="BY7" s="78">
        <f t="shared" si="33"/>
        <v>1165</v>
      </c>
      <c r="BZ7" s="78">
        <f t="shared" si="33"/>
        <v>1184</v>
      </c>
      <c r="CA7" s="78">
        <f t="shared" si="33"/>
        <v>1204</v>
      </c>
      <c r="CB7" s="78">
        <f t="shared" si="33"/>
        <v>1224</v>
      </c>
      <c r="CC7" s="78">
        <f t="shared" si="33"/>
        <v>1248</v>
      </c>
      <c r="CD7" s="78">
        <f t="shared" si="33"/>
        <v>1297</v>
      </c>
      <c r="CE7" s="78">
        <f t="shared" si="33"/>
        <v>1330</v>
      </c>
      <c r="CF7" s="78">
        <f t="shared" si="33"/>
        <v>1351</v>
      </c>
      <c r="CG7" s="78">
        <f t="shared" si="33"/>
        <v>1374</v>
      </c>
      <c r="CH7" s="78">
        <f t="shared" si="33"/>
        <v>1397</v>
      </c>
      <c r="CI7" s="78">
        <f t="shared" si="33"/>
        <v>1424</v>
      </c>
      <c r="CJ7" s="78">
        <f t="shared" si="33"/>
        <v>1486</v>
      </c>
      <c r="CK7" s="78">
        <f t="shared" si="33"/>
        <v>1506</v>
      </c>
      <c r="CL7" s="78">
        <f t="shared" si="33"/>
        <v>1527</v>
      </c>
      <c r="CM7" s="78">
        <f t="shared" si="33"/>
        <v>1546</v>
      </c>
      <c r="CN7" s="78">
        <f t="shared" si="33"/>
        <v>1564</v>
      </c>
      <c r="CO7" s="78">
        <f t="shared" si="33"/>
        <v>1584</v>
      </c>
      <c r="CP7" s="78">
        <f t="shared" si="33"/>
        <v>1609</v>
      </c>
      <c r="CQ7" s="78">
        <f t="shared" si="33"/>
        <v>1630</v>
      </c>
      <c r="CR7" s="78">
        <f t="shared" si="33"/>
        <v>1650</v>
      </c>
      <c r="CS7" s="78">
        <f t="shared" ref="CS7:FD7" si="34">IF(CS5=0,0,VLOOKUP(CS5,$F$5:$H$6005,3,))</f>
        <v>1677</v>
      </c>
      <c r="CT7" s="78">
        <f t="shared" si="34"/>
        <v>1701</v>
      </c>
      <c r="CU7" s="78">
        <f t="shared" si="34"/>
        <v>1724</v>
      </c>
      <c r="CV7" s="78">
        <f t="shared" si="34"/>
        <v>1755</v>
      </c>
      <c r="CW7" s="78">
        <f t="shared" si="34"/>
        <v>1774</v>
      </c>
      <c r="CX7" s="78">
        <f t="shared" si="34"/>
        <v>1827</v>
      </c>
      <c r="CY7" s="78">
        <f t="shared" si="34"/>
        <v>1873</v>
      </c>
      <c r="CZ7" s="78">
        <f t="shared" si="34"/>
        <v>1907</v>
      </c>
      <c r="DA7" s="78">
        <f t="shared" si="34"/>
        <v>1953</v>
      </c>
      <c r="DB7" s="78">
        <f t="shared" si="34"/>
        <v>1978</v>
      </c>
      <c r="DC7" s="78">
        <f t="shared" si="34"/>
        <v>2013</v>
      </c>
      <c r="DD7" s="78">
        <f t="shared" si="34"/>
        <v>2084</v>
      </c>
      <c r="DE7" s="78">
        <f t="shared" si="34"/>
        <v>2121</v>
      </c>
      <c r="DF7" s="78">
        <f t="shared" si="34"/>
        <v>2148</v>
      </c>
      <c r="DG7" s="78">
        <f t="shared" si="34"/>
        <v>2183</v>
      </c>
      <c r="DH7" s="78">
        <f t="shared" si="34"/>
        <v>2213</v>
      </c>
      <c r="DI7" s="78">
        <f t="shared" si="34"/>
        <v>2245</v>
      </c>
      <c r="DJ7" s="78">
        <f t="shared" si="34"/>
        <v>2271</v>
      </c>
      <c r="DK7" s="78">
        <f t="shared" si="34"/>
        <v>2289</v>
      </c>
      <c r="DL7" s="78">
        <f t="shared" si="34"/>
        <v>2313</v>
      </c>
      <c r="DM7" s="78">
        <f t="shared" si="34"/>
        <v>2336</v>
      </c>
      <c r="DN7" s="78">
        <f t="shared" si="34"/>
        <v>2359</v>
      </c>
      <c r="DO7" s="78">
        <f t="shared" si="34"/>
        <v>2378</v>
      </c>
      <c r="DP7" s="78">
        <f t="shared" si="34"/>
        <v>2403</v>
      </c>
      <c r="DQ7" s="78">
        <f t="shared" si="34"/>
        <v>2421</v>
      </c>
      <c r="DR7" s="78">
        <f t="shared" si="34"/>
        <v>2443</v>
      </c>
      <c r="DS7" s="78">
        <f t="shared" si="34"/>
        <v>2471</v>
      </c>
      <c r="DT7" s="78">
        <f t="shared" si="34"/>
        <v>2496</v>
      </c>
      <c r="DU7" s="78">
        <f t="shared" si="34"/>
        <v>2514</v>
      </c>
      <c r="DV7" s="78">
        <f t="shared" si="34"/>
        <v>2553</v>
      </c>
      <c r="DW7" s="78">
        <f t="shared" si="34"/>
        <v>2586</v>
      </c>
      <c r="DX7" s="78">
        <f t="shared" si="34"/>
        <v>2609</v>
      </c>
      <c r="DY7" s="78">
        <f t="shared" si="34"/>
        <v>2637</v>
      </c>
      <c r="DZ7" s="78">
        <f t="shared" si="34"/>
        <v>2675</v>
      </c>
      <c r="EA7" s="78">
        <f t="shared" si="34"/>
        <v>2713</v>
      </c>
      <c r="EB7" s="78">
        <f t="shared" si="34"/>
        <v>2744</v>
      </c>
      <c r="EC7" s="78">
        <f t="shared" si="34"/>
        <v>2780</v>
      </c>
      <c r="ED7" s="78">
        <f t="shared" si="34"/>
        <v>2816</v>
      </c>
      <c r="EE7" s="78">
        <f t="shared" si="34"/>
        <v>2839</v>
      </c>
      <c r="EF7" s="78">
        <f t="shared" si="34"/>
        <v>2861</v>
      </c>
      <c r="EG7" s="78">
        <f t="shared" si="34"/>
        <v>2882</v>
      </c>
      <c r="EH7" s="78">
        <f t="shared" si="34"/>
        <v>2911</v>
      </c>
      <c r="EI7" s="78">
        <f t="shared" si="34"/>
        <v>2944</v>
      </c>
      <c r="EJ7" s="78">
        <f t="shared" si="34"/>
        <v>2968</v>
      </c>
      <c r="EK7" s="78">
        <f t="shared" si="34"/>
        <v>2989</v>
      </c>
      <c r="EL7" s="78">
        <f t="shared" si="34"/>
        <v>3013</v>
      </c>
      <c r="EM7" s="78">
        <f t="shared" si="34"/>
        <v>3043</v>
      </c>
      <c r="EN7" s="78">
        <f t="shared" si="34"/>
        <v>3068</v>
      </c>
      <c r="EO7" s="78">
        <f t="shared" si="34"/>
        <v>3084</v>
      </c>
      <c r="EP7" s="78">
        <f t="shared" si="34"/>
        <v>3109</v>
      </c>
      <c r="EQ7" s="78">
        <f t="shared" si="34"/>
        <v>3129</v>
      </c>
      <c r="ER7" s="78">
        <f t="shared" si="34"/>
        <v>3173</v>
      </c>
      <c r="ES7" s="78">
        <f t="shared" si="34"/>
        <v>3200</v>
      </c>
      <c r="ET7" s="78">
        <f t="shared" si="34"/>
        <v>3223</v>
      </c>
      <c r="EU7" s="78">
        <f t="shared" si="34"/>
        <v>3253</v>
      </c>
      <c r="EV7" s="78">
        <f t="shared" si="34"/>
        <v>3274</v>
      </c>
      <c r="EW7" s="78">
        <f t="shared" si="34"/>
        <v>3303</v>
      </c>
      <c r="EX7" s="78">
        <f t="shared" si="34"/>
        <v>3322</v>
      </c>
      <c r="EY7" s="78">
        <f t="shared" si="34"/>
        <v>3342</v>
      </c>
      <c r="EZ7" s="78">
        <f t="shared" si="34"/>
        <v>3361</v>
      </c>
      <c r="FA7" s="78">
        <f t="shared" si="34"/>
        <v>3379</v>
      </c>
      <c r="FB7" s="78">
        <f t="shared" si="34"/>
        <v>3401</v>
      </c>
      <c r="FC7" s="78">
        <f t="shared" si="34"/>
        <v>3422</v>
      </c>
      <c r="FD7" s="78">
        <f t="shared" si="34"/>
        <v>3447</v>
      </c>
      <c r="FE7" s="78">
        <f t="shared" ref="FE7:HP7" si="35">IF(FE5=0,0,VLOOKUP(FE5,$F$5:$H$6005,3,))</f>
        <v>3468</v>
      </c>
      <c r="FF7" s="78">
        <f t="shared" si="35"/>
        <v>3488</v>
      </c>
      <c r="FG7" s="78">
        <f t="shared" si="35"/>
        <v>3506</v>
      </c>
      <c r="FH7" s="78">
        <f t="shared" si="35"/>
        <v>3527</v>
      </c>
      <c r="FI7" s="78">
        <f t="shared" si="35"/>
        <v>3552</v>
      </c>
      <c r="FJ7" s="78">
        <f t="shared" si="35"/>
        <v>3572</v>
      </c>
      <c r="FK7" s="78">
        <f t="shared" si="35"/>
        <v>3590</v>
      </c>
      <c r="FL7" s="78">
        <f t="shared" si="35"/>
        <v>3611</v>
      </c>
      <c r="FM7" s="78">
        <f t="shared" si="35"/>
        <v>3628</v>
      </c>
      <c r="FN7" s="78">
        <f t="shared" si="35"/>
        <v>3649</v>
      </c>
      <c r="FO7" s="78">
        <f t="shared" si="35"/>
        <v>3673</v>
      </c>
      <c r="FP7" s="78">
        <f t="shared" si="35"/>
        <v>3700</v>
      </c>
      <c r="FQ7" s="78">
        <f t="shared" si="35"/>
        <v>3727</v>
      </c>
      <c r="FR7" s="78">
        <f t="shared" si="35"/>
        <v>3749</v>
      </c>
      <c r="FS7" s="78">
        <f t="shared" si="35"/>
        <v>3767</v>
      </c>
      <c r="FT7" s="78">
        <f t="shared" si="35"/>
        <v>3822</v>
      </c>
      <c r="FU7" s="78">
        <f t="shared" si="35"/>
        <v>3844</v>
      </c>
      <c r="FV7" s="78">
        <f t="shared" si="35"/>
        <v>3864</v>
      </c>
      <c r="FW7" s="78">
        <f t="shared" si="35"/>
        <v>3898</v>
      </c>
      <c r="FX7" s="78">
        <f t="shared" si="35"/>
        <v>3927</v>
      </c>
      <c r="FY7" s="78">
        <f t="shared" si="35"/>
        <v>3952</v>
      </c>
      <c r="FZ7" s="78">
        <f t="shared" si="35"/>
        <v>3987</v>
      </c>
      <c r="GA7" s="78">
        <f t="shared" si="35"/>
        <v>4009</v>
      </c>
      <c r="GB7" s="78">
        <f t="shared" si="35"/>
        <v>4053</v>
      </c>
      <c r="GC7" s="78">
        <f t="shared" si="35"/>
        <v>4079</v>
      </c>
      <c r="GD7" s="78">
        <f t="shared" si="35"/>
        <v>4112</v>
      </c>
      <c r="GE7" s="78">
        <f t="shared" si="35"/>
        <v>4156</v>
      </c>
      <c r="GF7" s="78">
        <f t="shared" si="35"/>
        <v>4178</v>
      </c>
      <c r="GG7" s="78">
        <f t="shared" si="35"/>
        <v>4202</v>
      </c>
      <c r="GH7" s="78">
        <f t="shared" si="35"/>
        <v>4239</v>
      </c>
      <c r="GI7" s="78">
        <f t="shared" si="35"/>
        <v>4264</v>
      </c>
      <c r="GJ7" s="78">
        <f t="shared" si="35"/>
        <v>4283</v>
      </c>
      <c r="GK7" s="78">
        <f t="shared" si="35"/>
        <v>4305</v>
      </c>
      <c r="GL7" s="78">
        <f t="shared" si="35"/>
        <v>4328</v>
      </c>
      <c r="GM7" s="78">
        <f t="shared" si="35"/>
        <v>4357</v>
      </c>
      <c r="GN7" s="78">
        <f t="shared" si="35"/>
        <v>4388</v>
      </c>
      <c r="GO7" s="78">
        <f t="shared" si="35"/>
        <v>4415</v>
      </c>
      <c r="GP7" s="78">
        <f t="shared" si="35"/>
        <v>4455</v>
      </c>
      <c r="GQ7" s="78">
        <f t="shared" si="35"/>
        <v>4474</v>
      </c>
      <c r="GR7" s="78">
        <f t="shared" si="35"/>
        <v>4537</v>
      </c>
      <c r="GS7" s="78">
        <f t="shared" si="35"/>
        <v>4589</v>
      </c>
      <c r="GT7" s="78">
        <f t="shared" si="35"/>
        <v>4626</v>
      </c>
      <c r="GU7" s="78">
        <f t="shared" si="35"/>
        <v>4650</v>
      </c>
      <c r="GV7" s="78">
        <f t="shared" si="35"/>
        <v>4699</v>
      </c>
      <c r="GW7" s="78">
        <f t="shared" si="35"/>
        <v>4729</v>
      </c>
      <c r="GX7" s="78">
        <f t="shared" si="35"/>
        <v>4776</v>
      </c>
      <c r="GY7" s="78">
        <f t="shared" si="35"/>
        <v>4847</v>
      </c>
      <c r="GZ7" s="78">
        <f t="shared" si="35"/>
        <v>4880</v>
      </c>
      <c r="HA7" s="78">
        <f t="shared" si="35"/>
        <v>4913</v>
      </c>
      <c r="HB7" s="78">
        <f t="shared" si="35"/>
        <v>4941</v>
      </c>
      <c r="HC7" s="78">
        <f t="shared" si="35"/>
        <v>4976</v>
      </c>
      <c r="HD7" s="78">
        <f t="shared" si="35"/>
        <v>5017</v>
      </c>
      <c r="HE7" s="78">
        <f t="shared" si="35"/>
        <v>5050</v>
      </c>
      <c r="HF7" s="78">
        <f t="shared" si="35"/>
        <v>5082</v>
      </c>
      <c r="HG7" s="78">
        <f t="shared" si="35"/>
        <v>5105</v>
      </c>
      <c r="HH7" s="78">
        <f t="shared" si="35"/>
        <v>5165</v>
      </c>
      <c r="HI7" s="78">
        <f t="shared" si="35"/>
        <v>5183</v>
      </c>
      <c r="HJ7" s="78">
        <f t="shared" si="35"/>
        <v>5205</v>
      </c>
      <c r="HK7" s="78">
        <f t="shared" si="35"/>
        <v>5224</v>
      </c>
      <c r="HL7" s="78">
        <f t="shared" si="35"/>
        <v>5264</v>
      </c>
      <c r="HM7" s="78">
        <f t="shared" si="35"/>
        <v>0</v>
      </c>
      <c r="HN7" s="78">
        <f t="shared" si="35"/>
        <v>0</v>
      </c>
      <c r="HO7" s="78">
        <f t="shared" si="35"/>
        <v>0</v>
      </c>
      <c r="HP7" s="78">
        <f t="shared" si="35"/>
        <v>0</v>
      </c>
      <c r="HQ7" s="78">
        <f t="shared" ref="HQ7:KB7" si="36">IF(HQ5=0,0,VLOOKUP(HQ5,$F$5:$H$6005,3,))</f>
        <v>0</v>
      </c>
      <c r="HR7" s="78">
        <f t="shared" si="36"/>
        <v>0</v>
      </c>
      <c r="HS7" s="78">
        <f t="shared" si="36"/>
        <v>0</v>
      </c>
      <c r="HT7" s="78">
        <f t="shared" si="36"/>
        <v>0</v>
      </c>
      <c r="HU7" s="78">
        <f t="shared" si="36"/>
        <v>0</v>
      </c>
      <c r="HV7" s="78">
        <f t="shared" si="36"/>
        <v>0</v>
      </c>
      <c r="HW7" s="78">
        <f t="shared" si="36"/>
        <v>0</v>
      </c>
      <c r="HX7" s="78">
        <f t="shared" si="36"/>
        <v>0</v>
      </c>
      <c r="HY7" s="78">
        <f t="shared" si="36"/>
        <v>0</v>
      </c>
      <c r="HZ7" s="78">
        <f t="shared" si="36"/>
        <v>0</v>
      </c>
      <c r="IA7" s="78">
        <f t="shared" si="36"/>
        <v>0</v>
      </c>
      <c r="IB7" s="78">
        <f t="shared" si="36"/>
        <v>0</v>
      </c>
      <c r="IC7" s="78">
        <f t="shared" si="36"/>
        <v>0</v>
      </c>
      <c r="ID7" s="78">
        <f t="shared" si="36"/>
        <v>0</v>
      </c>
      <c r="IE7" s="78">
        <f t="shared" si="36"/>
        <v>0</v>
      </c>
      <c r="IF7" s="78">
        <f t="shared" si="36"/>
        <v>0</v>
      </c>
      <c r="IG7" s="78">
        <f t="shared" si="36"/>
        <v>0</v>
      </c>
      <c r="IH7" s="78">
        <f t="shared" si="36"/>
        <v>0</v>
      </c>
      <c r="II7" s="78">
        <f t="shared" si="36"/>
        <v>0</v>
      </c>
      <c r="IJ7" s="78">
        <f t="shared" si="36"/>
        <v>0</v>
      </c>
      <c r="IK7" s="78">
        <f t="shared" si="36"/>
        <v>0</v>
      </c>
      <c r="IL7" s="78">
        <f t="shared" si="36"/>
        <v>0</v>
      </c>
      <c r="IM7" s="78">
        <f t="shared" si="36"/>
        <v>0</v>
      </c>
      <c r="IN7" s="78">
        <f t="shared" si="36"/>
        <v>0</v>
      </c>
      <c r="IO7" s="78">
        <f t="shared" si="36"/>
        <v>0</v>
      </c>
      <c r="IP7" s="78">
        <f t="shared" si="36"/>
        <v>0</v>
      </c>
      <c r="IQ7" s="78">
        <f t="shared" si="36"/>
        <v>0</v>
      </c>
      <c r="IR7" s="78">
        <f t="shared" si="36"/>
        <v>0</v>
      </c>
      <c r="IS7" s="78">
        <f t="shared" si="36"/>
        <v>0</v>
      </c>
      <c r="IT7" s="78">
        <f t="shared" si="36"/>
        <v>0</v>
      </c>
      <c r="IU7" s="78">
        <f t="shared" si="36"/>
        <v>0</v>
      </c>
      <c r="IV7" s="78">
        <f t="shared" si="36"/>
        <v>0</v>
      </c>
      <c r="IW7" s="78">
        <f t="shared" si="36"/>
        <v>0</v>
      </c>
      <c r="IX7" s="78">
        <f t="shared" si="36"/>
        <v>0</v>
      </c>
      <c r="IY7" s="78">
        <f t="shared" si="36"/>
        <v>0</v>
      </c>
      <c r="IZ7" s="78">
        <f t="shared" si="36"/>
        <v>0</v>
      </c>
      <c r="JA7" s="78">
        <f t="shared" si="36"/>
        <v>0</v>
      </c>
      <c r="JB7" s="78">
        <f t="shared" si="36"/>
        <v>0</v>
      </c>
      <c r="JC7" s="78">
        <f t="shared" si="36"/>
        <v>0</v>
      </c>
      <c r="JD7" s="78">
        <f t="shared" si="36"/>
        <v>0</v>
      </c>
      <c r="JE7" s="78">
        <f t="shared" si="36"/>
        <v>0</v>
      </c>
      <c r="JF7" s="78">
        <f t="shared" si="36"/>
        <v>0</v>
      </c>
      <c r="JG7" s="78">
        <f t="shared" si="36"/>
        <v>0</v>
      </c>
      <c r="JH7" s="78">
        <f t="shared" si="36"/>
        <v>0</v>
      </c>
      <c r="JI7" s="78">
        <f t="shared" si="36"/>
        <v>0</v>
      </c>
      <c r="JJ7" s="78">
        <f t="shared" si="36"/>
        <v>0</v>
      </c>
      <c r="JK7" s="78">
        <f t="shared" si="36"/>
        <v>0</v>
      </c>
      <c r="JL7" s="78">
        <f t="shared" si="36"/>
        <v>0</v>
      </c>
      <c r="JM7" s="78">
        <f t="shared" si="36"/>
        <v>0</v>
      </c>
      <c r="JN7" s="78">
        <f t="shared" si="36"/>
        <v>0</v>
      </c>
      <c r="JO7" s="78">
        <f t="shared" si="36"/>
        <v>0</v>
      </c>
      <c r="JP7" s="78">
        <f t="shared" si="36"/>
        <v>0</v>
      </c>
      <c r="JQ7" s="78">
        <f t="shared" si="36"/>
        <v>0</v>
      </c>
      <c r="JR7" s="78">
        <f t="shared" si="36"/>
        <v>0</v>
      </c>
      <c r="JS7" s="78">
        <f t="shared" si="36"/>
        <v>0</v>
      </c>
      <c r="JT7" s="78">
        <f t="shared" si="36"/>
        <v>0</v>
      </c>
      <c r="JU7" s="78">
        <f t="shared" si="36"/>
        <v>0</v>
      </c>
      <c r="JV7" s="78">
        <f t="shared" si="36"/>
        <v>0</v>
      </c>
      <c r="JW7" s="78">
        <f t="shared" si="36"/>
        <v>0</v>
      </c>
      <c r="JX7" s="78">
        <f t="shared" si="36"/>
        <v>0</v>
      </c>
      <c r="JY7" s="78">
        <f t="shared" si="36"/>
        <v>0</v>
      </c>
      <c r="JZ7" s="78">
        <f t="shared" si="36"/>
        <v>0</v>
      </c>
      <c r="KA7" s="78">
        <f t="shared" si="36"/>
        <v>0</v>
      </c>
      <c r="KB7" s="78">
        <f t="shared" si="36"/>
        <v>0</v>
      </c>
      <c r="KC7" s="78">
        <f t="shared" ref="KC7:MN7" si="37">IF(KC5=0,0,VLOOKUP(KC5,$F$5:$H$6005,3,))</f>
        <v>0</v>
      </c>
      <c r="KD7" s="78">
        <f t="shared" si="37"/>
        <v>0</v>
      </c>
      <c r="KE7" s="78">
        <f t="shared" si="37"/>
        <v>0</v>
      </c>
      <c r="KF7" s="78">
        <f t="shared" si="37"/>
        <v>0</v>
      </c>
      <c r="KG7" s="78">
        <f t="shared" si="37"/>
        <v>0</v>
      </c>
      <c r="KH7" s="78">
        <f t="shared" si="37"/>
        <v>0</v>
      </c>
      <c r="KI7" s="78">
        <f t="shared" si="37"/>
        <v>0</v>
      </c>
      <c r="KJ7" s="78">
        <f t="shared" si="37"/>
        <v>0</v>
      </c>
      <c r="KK7" s="78">
        <f t="shared" si="37"/>
        <v>0</v>
      </c>
      <c r="KL7" s="78">
        <f t="shared" si="37"/>
        <v>0</v>
      </c>
      <c r="KM7" s="78">
        <f t="shared" si="37"/>
        <v>0</v>
      </c>
      <c r="KN7" s="78">
        <f t="shared" si="37"/>
        <v>0</v>
      </c>
      <c r="KO7" s="78">
        <f t="shared" si="37"/>
        <v>0</v>
      </c>
      <c r="KP7" s="78">
        <f t="shared" si="37"/>
        <v>0</v>
      </c>
      <c r="KQ7" s="78">
        <f t="shared" si="37"/>
        <v>0</v>
      </c>
      <c r="KR7" s="78">
        <f t="shared" si="37"/>
        <v>0</v>
      </c>
      <c r="KS7" s="78">
        <f t="shared" si="37"/>
        <v>0</v>
      </c>
      <c r="KT7" s="78">
        <f t="shared" si="37"/>
        <v>0</v>
      </c>
      <c r="KU7" s="78">
        <f t="shared" si="37"/>
        <v>0</v>
      </c>
      <c r="KV7" s="78">
        <f t="shared" si="37"/>
        <v>0</v>
      </c>
      <c r="KW7" s="78">
        <f t="shared" si="37"/>
        <v>0</v>
      </c>
      <c r="KX7" s="78">
        <f t="shared" si="37"/>
        <v>0</v>
      </c>
      <c r="KY7" s="78">
        <f t="shared" si="37"/>
        <v>0</v>
      </c>
      <c r="KZ7" s="78">
        <f t="shared" si="37"/>
        <v>0</v>
      </c>
      <c r="LA7" s="78">
        <f t="shared" si="37"/>
        <v>0</v>
      </c>
      <c r="LB7" s="78">
        <f t="shared" si="37"/>
        <v>0</v>
      </c>
      <c r="LC7" s="78">
        <f t="shared" si="37"/>
        <v>0</v>
      </c>
      <c r="LD7" s="78">
        <f t="shared" si="37"/>
        <v>0</v>
      </c>
      <c r="LE7" s="78">
        <f t="shared" si="37"/>
        <v>0</v>
      </c>
      <c r="LF7" s="78">
        <f t="shared" si="37"/>
        <v>0</v>
      </c>
      <c r="LG7" s="78">
        <f t="shared" si="37"/>
        <v>0</v>
      </c>
      <c r="LH7" s="78">
        <f t="shared" si="37"/>
        <v>0</v>
      </c>
      <c r="LI7" s="78">
        <f t="shared" si="37"/>
        <v>0</v>
      </c>
      <c r="LJ7" s="78">
        <f t="shared" si="37"/>
        <v>0</v>
      </c>
      <c r="LK7" s="78">
        <f t="shared" si="37"/>
        <v>0</v>
      </c>
      <c r="LL7" s="78">
        <f t="shared" si="37"/>
        <v>0</v>
      </c>
      <c r="LM7" s="78">
        <f t="shared" si="37"/>
        <v>0</v>
      </c>
      <c r="LN7" s="78">
        <f t="shared" si="37"/>
        <v>0</v>
      </c>
      <c r="LO7" s="78">
        <f t="shared" si="37"/>
        <v>0</v>
      </c>
      <c r="LP7" s="78">
        <f t="shared" si="37"/>
        <v>0</v>
      </c>
      <c r="LQ7" s="78">
        <f t="shared" si="37"/>
        <v>0</v>
      </c>
      <c r="LR7" s="78">
        <f t="shared" si="37"/>
        <v>0</v>
      </c>
      <c r="LS7" s="78">
        <f t="shared" si="37"/>
        <v>0</v>
      </c>
      <c r="LT7" s="78">
        <f t="shared" si="37"/>
        <v>0</v>
      </c>
      <c r="LU7" s="78">
        <f t="shared" si="37"/>
        <v>0</v>
      </c>
      <c r="LV7" s="78">
        <f t="shared" si="37"/>
        <v>0</v>
      </c>
      <c r="LW7" s="78">
        <f t="shared" si="37"/>
        <v>0</v>
      </c>
      <c r="LX7" s="78">
        <f t="shared" si="37"/>
        <v>0</v>
      </c>
      <c r="LY7" s="78">
        <f t="shared" si="37"/>
        <v>0</v>
      </c>
      <c r="LZ7" s="78">
        <f t="shared" si="37"/>
        <v>0</v>
      </c>
      <c r="MA7" s="78">
        <f t="shared" si="37"/>
        <v>0</v>
      </c>
      <c r="MB7" s="78">
        <f t="shared" si="37"/>
        <v>0</v>
      </c>
      <c r="MC7" s="78">
        <f t="shared" si="37"/>
        <v>0</v>
      </c>
      <c r="MD7" s="78">
        <f t="shared" si="37"/>
        <v>0</v>
      </c>
      <c r="ME7" s="78">
        <f t="shared" si="37"/>
        <v>0</v>
      </c>
      <c r="MF7" s="78">
        <f t="shared" si="37"/>
        <v>0</v>
      </c>
      <c r="MG7" s="78">
        <f t="shared" si="37"/>
        <v>0</v>
      </c>
      <c r="MH7" s="78">
        <f t="shared" si="37"/>
        <v>0</v>
      </c>
      <c r="MI7" s="78">
        <f t="shared" si="37"/>
        <v>0</v>
      </c>
      <c r="MJ7" s="78">
        <f t="shared" si="37"/>
        <v>0</v>
      </c>
      <c r="MK7" s="78">
        <f t="shared" si="37"/>
        <v>0</v>
      </c>
      <c r="ML7" s="78">
        <f t="shared" si="37"/>
        <v>0</v>
      </c>
      <c r="MM7" s="78">
        <f t="shared" si="37"/>
        <v>0</v>
      </c>
      <c r="MN7" s="78">
        <f t="shared" si="37"/>
        <v>0</v>
      </c>
      <c r="MO7" s="78">
        <f t="shared" ref="MO7:OZ7" si="38">IF(MO5=0,0,VLOOKUP(MO5,$F$5:$H$6005,3,))</f>
        <v>0</v>
      </c>
      <c r="MP7" s="78">
        <f t="shared" si="38"/>
        <v>0</v>
      </c>
      <c r="MQ7" s="78">
        <f t="shared" si="38"/>
        <v>0</v>
      </c>
      <c r="MR7" s="78">
        <f t="shared" si="38"/>
        <v>0</v>
      </c>
      <c r="MS7" s="78">
        <f t="shared" si="38"/>
        <v>0</v>
      </c>
      <c r="MT7" s="78">
        <f t="shared" si="38"/>
        <v>0</v>
      </c>
      <c r="MU7" s="78">
        <f t="shared" si="38"/>
        <v>0</v>
      </c>
      <c r="MV7" s="78">
        <f t="shared" si="38"/>
        <v>0</v>
      </c>
      <c r="MW7" s="78">
        <f t="shared" si="38"/>
        <v>0</v>
      </c>
      <c r="MX7" s="78">
        <f t="shared" si="38"/>
        <v>0</v>
      </c>
      <c r="MY7" s="78">
        <f t="shared" si="38"/>
        <v>0</v>
      </c>
      <c r="MZ7" s="78">
        <f t="shared" si="38"/>
        <v>0</v>
      </c>
      <c r="NA7" s="78">
        <f t="shared" si="38"/>
        <v>0</v>
      </c>
      <c r="NB7" s="78">
        <f t="shared" si="38"/>
        <v>0</v>
      </c>
      <c r="NC7" s="78">
        <f t="shared" si="38"/>
        <v>0</v>
      </c>
      <c r="ND7" s="78">
        <f t="shared" si="38"/>
        <v>0</v>
      </c>
      <c r="NE7" s="78">
        <f t="shared" si="38"/>
        <v>0</v>
      </c>
      <c r="NF7" s="78">
        <f t="shared" si="38"/>
        <v>0</v>
      </c>
      <c r="NG7" s="78">
        <f t="shared" si="38"/>
        <v>0</v>
      </c>
      <c r="NH7" s="78">
        <f t="shared" si="38"/>
        <v>0</v>
      </c>
      <c r="NI7" s="78">
        <f t="shared" si="38"/>
        <v>0</v>
      </c>
      <c r="NJ7" s="78">
        <f t="shared" si="38"/>
        <v>0</v>
      </c>
      <c r="NK7" s="78">
        <f t="shared" si="38"/>
        <v>0</v>
      </c>
      <c r="NL7" s="78">
        <f t="shared" si="38"/>
        <v>0</v>
      </c>
      <c r="NM7" s="78">
        <f t="shared" si="38"/>
        <v>0</v>
      </c>
      <c r="NN7" s="78">
        <f t="shared" si="38"/>
        <v>0</v>
      </c>
      <c r="NO7" s="78">
        <f t="shared" si="38"/>
        <v>0</v>
      </c>
      <c r="NP7" s="78">
        <f t="shared" si="38"/>
        <v>0</v>
      </c>
      <c r="NQ7" s="78">
        <f t="shared" si="38"/>
        <v>0</v>
      </c>
      <c r="NR7" s="78">
        <f t="shared" si="38"/>
        <v>0</v>
      </c>
      <c r="NS7" s="78">
        <f t="shared" si="38"/>
        <v>0</v>
      </c>
      <c r="NT7" s="78">
        <f t="shared" si="38"/>
        <v>0</v>
      </c>
      <c r="NU7" s="78">
        <f t="shared" si="38"/>
        <v>0</v>
      </c>
      <c r="NV7" s="78">
        <f t="shared" si="38"/>
        <v>0</v>
      </c>
      <c r="NW7" s="78">
        <f t="shared" si="38"/>
        <v>0</v>
      </c>
      <c r="NX7" s="78">
        <f t="shared" si="38"/>
        <v>0</v>
      </c>
      <c r="NY7" s="78">
        <f t="shared" si="38"/>
        <v>0</v>
      </c>
      <c r="NZ7" s="78">
        <f t="shared" si="38"/>
        <v>0</v>
      </c>
      <c r="OA7" s="78">
        <f t="shared" si="38"/>
        <v>0</v>
      </c>
      <c r="OB7" s="78">
        <f t="shared" si="38"/>
        <v>0</v>
      </c>
      <c r="OC7" s="78">
        <f t="shared" si="38"/>
        <v>0</v>
      </c>
      <c r="OD7" s="78">
        <f t="shared" si="38"/>
        <v>0</v>
      </c>
      <c r="OE7" s="78">
        <f t="shared" si="38"/>
        <v>0</v>
      </c>
      <c r="OF7" s="78">
        <f t="shared" si="38"/>
        <v>0</v>
      </c>
      <c r="OG7" s="78">
        <f t="shared" si="38"/>
        <v>0</v>
      </c>
      <c r="OH7" s="78">
        <f t="shared" si="38"/>
        <v>0</v>
      </c>
      <c r="OI7" s="78">
        <f t="shared" si="38"/>
        <v>0</v>
      </c>
      <c r="OJ7" s="78">
        <f t="shared" si="38"/>
        <v>0</v>
      </c>
      <c r="OK7" s="78">
        <f t="shared" si="38"/>
        <v>0</v>
      </c>
      <c r="OL7" s="78">
        <f t="shared" si="38"/>
        <v>0</v>
      </c>
      <c r="OM7" s="78">
        <f t="shared" si="38"/>
        <v>0</v>
      </c>
      <c r="ON7" s="78">
        <f t="shared" si="38"/>
        <v>0</v>
      </c>
      <c r="OO7" s="78">
        <f t="shared" si="38"/>
        <v>0</v>
      </c>
      <c r="OP7" s="78">
        <f t="shared" si="38"/>
        <v>0</v>
      </c>
      <c r="OQ7" s="78">
        <f t="shared" si="38"/>
        <v>0</v>
      </c>
      <c r="OR7" s="78">
        <f t="shared" si="38"/>
        <v>0</v>
      </c>
      <c r="OS7" s="78">
        <f t="shared" si="38"/>
        <v>0</v>
      </c>
      <c r="OT7" s="78">
        <f t="shared" si="38"/>
        <v>0</v>
      </c>
      <c r="OU7" s="78">
        <f t="shared" si="38"/>
        <v>0</v>
      </c>
      <c r="OV7" s="78">
        <f t="shared" si="38"/>
        <v>0</v>
      </c>
      <c r="OW7" s="78">
        <f t="shared" si="38"/>
        <v>0</v>
      </c>
      <c r="OX7" s="78">
        <f t="shared" si="38"/>
        <v>0</v>
      </c>
      <c r="OY7" s="78">
        <f t="shared" si="38"/>
        <v>0</v>
      </c>
      <c r="OZ7" s="78">
        <f t="shared" si="38"/>
        <v>0</v>
      </c>
      <c r="PA7" s="78">
        <f t="shared" ref="PA7:RL7" si="39">IF(PA5=0,0,VLOOKUP(PA5,$F$5:$H$6005,3,))</f>
        <v>0</v>
      </c>
      <c r="PB7" s="78">
        <f t="shared" si="39"/>
        <v>0</v>
      </c>
      <c r="PC7" s="78">
        <f t="shared" si="39"/>
        <v>0</v>
      </c>
      <c r="PD7" s="78">
        <f t="shared" si="39"/>
        <v>0</v>
      </c>
      <c r="PE7" s="78">
        <f t="shared" si="39"/>
        <v>0</v>
      </c>
      <c r="PF7" s="78">
        <f t="shared" si="39"/>
        <v>0</v>
      </c>
      <c r="PG7" s="78">
        <f t="shared" si="39"/>
        <v>0</v>
      </c>
      <c r="PH7" s="78">
        <f t="shared" si="39"/>
        <v>0</v>
      </c>
      <c r="PI7" s="78">
        <f t="shared" si="39"/>
        <v>0</v>
      </c>
      <c r="PJ7" s="78">
        <f t="shared" si="39"/>
        <v>0</v>
      </c>
      <c r="PK7" s="78">
        <f t="shared" si="39"/>
        <v>0</v>
      </c>
      <c r="PL7" s="78">
        <f t="shared" si="39"/>
        <v>0</v>
      </c>
      <c r="PM7" s="78">
        <f t="shared" si="39"/>
        <v>0</v>
      </c>
      <c r="PN7" s="78">
        <f t="shared" si="39"/>
        <v>0</v>
      </c>
      <c r="PO7" s="78">
        <f t="shared" si="39"/>
        <v>0</v>
      </c>
      <c r="PP7" s="78">
        <f t="shared" si="39"/>
        <v>0</v>
      </c>
      <c r="PQ7" s="78">
        <f t="shared" si="39"/>
        <v>0</v>
      </c>
      <c r="PR7" s="78">
        <f t="shared" si="39"/>
        <v>0</v>
      </c>
      <c r="PS7" s="78">
        <f t="shared" si="39"/>
        <v>0</v>
      </c>
      <c r="PT7" s="78">
        <f t="shared" si="39"/>
        <v>0</v>
      </c>
      <c r="PU7" s="78">
        <f t="shared" si="39"/>
        <v>0</v>
      </c>
      <c r="PV7" s="78">
        <f t="shared" si="39"/>
        <v>0</v>
      </c>
      <c r="PW7" s="78">
        <f t="shared" si="39"/>
        <v>0</v>
      </c>
      <c r="PX7" s="78">
        <f t="shared" si="39"/>
        <v>0</v>
      </c>
      <c r="PY7" s="78">
        <f t="shared" si="39"/>
        <v>0</v>
      </c>
      <c r="PZ7" s="78">
        <f t="shared" si="39"/>
        <v>0</v>
      </c>
      <c r="QA7" s="78">
        <f t="shared" si="39"/>
        <v>0</v>
      </c>
      <c r="QB7" s="78">
        <f t="shared" si="39"/>
        <v>0</v>
      </c>
      <c r="QC7" s="78">
        <f t="shared" si="39"/>
        <v>0</v>
      </c>
      <c r="QD7" s="78">
        <f t="shared" si="39"/>
        <v>0</v>
      </c>
      <c r="QE7" s="78">
        <f t="shared" si="39"/>
        <v>0</v>
      </c>
      <c r="QF7" s="78">
        <f t="shared" si="39"/>
        <v>0</v>
      </c>
      <c r="QG7" s="78">
        <f t="shared" si="39"/>
        <v>0</v>
      </c>
      <c r="QH7" s="78">
        <f t="shared" si="39"/>
        <v>0</v>
      </c>
      <c r="QI7" s="78">
        <f t="shared" si="39"/>
        <v>0</v>
      </c>
      <c r="QJ7" s="78">
        <f t="shared" si="39"/>
        <v>0</v>
      </c>
      <c r="QK7" s="78">
        <f t="shared" si="39"/>
        <v>0</v>
      </c>
      <c r="QL7" s="78">
        <f t="shared" si="39"/>
        <v>0</v>
      </c>
      <c r="QM7" s="78">
        <f t="shared" si="39"/>
        <v>0</v>
      </c>
      <c r="QN7" s="78">
        <f t="shared" si="39"/>
        <v>0</v>
      </c>
      <c r="QO7" s="78">
        <f t="shared" si="39"/>
        <v>0</v>
      </c>
      <c r="QP7" s="78">
        <f t="shared" si="39"/>
        <v>0</v>
      </c>
      <c r="QQ7" s="78">
        <f t="shared" si="39"/>
        <v>0</v>
      </c>
      <c r="QR7" s="78">
        <f t="shared" si="39"/>
        <v>0</v>
      </c>
      <c r="QS7" s="78">
        <f t="shared" si="39"/>
        <v>0</v>
      </c>
      <c r="QT7" s="78">
        <f t="shared" si="39"/>
        <v>0</v>
      </c>
      <c r="QU7" s="78">
        <f t="shared" si="39"/>
        <v>0</v>
      </c>
      <c r="QV7" s="78">
        <f t="shared" si="39"/>
        <v>0</v>
      </c>
      <c r="QW7" s="78">
        <f t="shared" si="39"/>
        <v>0</v>
      </c>
      <c r="QX7" s="78">
        <f t="shared" si="39"/>
        <v>0</v>
      </c>
      <c r="QY7" s="78">
        <f t="shared" si="39"/>
        <v>0</v>
      </c>
      <c r="QZ7" s="78">
        <f t="shared" si="39"/>
        <v>0</v>
      </c>
      <c r="RA7" s="78">
        <f t="shared" si="39"/>
        <v>0</v>
      </c>
      <c r="RB7" s="78">
        <f t="shared" si="39"/>
        <v>0</v>
      </c>
      <c r="RC7" s="78">
        <f t="shared" si="39"/>
        <v>0</v>
      </c>
      <c r="RD7" s="78">
        <f t="shared" si="39"/>
        <v>0</v>
      </c>
      <c r="RE7" s="78">
        <f t="shared" si="39"/>
        <v>0</v>
      </c>
      <c r="RF7" s="78">
        <f t="shared" si="39"/>
        <v>0</v>
      </c>
      <c r="RG7" s="78">
        <f t="shared" si="39"/>
        <v>0</v>
      </c>
      <c r="RH7" s="78">
        <f t="shared" si="39"/>
        <v>0</v>
      </c>
      <c r="RI7" s="78">
        <f t="shared" si="39"/>
        <v>0</v>
      </c>
      <c r="RJ7" s="78">
        <f t="shared" si="39"/>
        <v>0</v>
      </c>
      <c r="RK7" s="78">
        <f t="shared" si="39"/>
        <v>0</v>
      </c>
      <c r="RL7" s="78">
        <f t="shared" si="39"/>
        <v>0</v>
      </c>
      <c r="RM7" s="78">
        <f t="shared" ref="RM7:TX7" si="40">IF(RM5=0,0,VLOOKUP(RM5,$F$5:$H$6005,3,))</f>
        <v>0</v>
      </c>
      <c r="RN7" s="78">
        <f t="shared" si="40"/>
        <v>0</v>
      </c>
      <c r="RO7" s="78">
        <f t="shared" si="40"/>
        <v>0</v>
      </c>
      <c r="RP7" s="78">
        <f t="shared" si="40"/>
        <v>0</v>
      </c>
      <c r="RQ7" s="78">
        <f t="shared" si="40"/>
        <v>0</v>
      </c>
      <c r="RR7" s="78">
        <f t="shared" si="40"/>
        <v>0</v>
      </c>
      <c r="RS7" s="78">
        <f t="shared" si="40"/>
        <v>0</v>
      </c>
      <c r="RT7" s="78">
        <f t="shared" si="40"/>
        <v>0</v>
      </c>
      <c r="RU7" s="78">
        <f t="shared" si="40"/>
        <v>0</v>
      </c>
      <c r="RV7" s="78">
        <f t="shared" si="40"/>
        <v>0</v>
      </c>
      <c r="RW7" s="78">
        <f t="shared" si="40"/>
        <v>0</v>
      </c>
      <c r="RX7" s="78">
        <f t="shared" si="40"/>
        <v>0</v>
      </c>
      <c r="RY7" s="78">
        <f t="shared" si="40"/>
        <v>0</v>
      </c>
      <c r="RZ7" s="78">
        <f t="shared" si="40"/>
        <v>0</v>
      </c>
      <c r="SA7" s="78">
        <f t="shared" si="40"/>
        <v>0</v>
      </c>
      <c r="SB7" s="78">
        <f t="shared" si="40"/>
        <v>0</v>
      </c>
      <c r="SC7" s="78">
        <f t="shared" si="40"/>
        <v>0</v>
      </c>
      <c r="SD7" s="78">
        <f t="shared" si="40"/>
        <v>0</v>
      </c>
      <c r="SE7" s="78">
        <f t="shared" si="40"/>
        <v>0</v>
      </c>
      <c r="SF7" s="78">
        <f t="shared" si="40"/>
        <v>0</v>
      </c>
      <c r="SG7" s="78">
        <f t="shared" si="40"/>
        <v>0</v>
      </c>
      <c r="SH7" s="78">
        <f t="shared" si="40"/>
        <v>0</v>
      </c>
      <c r="SI7" s="78">
        <f t="shared" si="40"/>
        <v>0</v>
      </c>
      <c r="SJ7" s="78">
        <f t="shared" si="40"/>
        <v>0</v>
      </c>
      <c r="SK7" s="78">
        <f t="shared" si="40"/>
        <v>0</v>
      </c>
      <c r="SL7" s="78">
        <f t="shared" si="40"/>
        <v>0</v>
      </c>
      <c r="SM7" s="78">
        <f t="shared" si="40"/>
        <v>0</v>
      </c>
      <c r="SN7" s="78">
        <f t="shared" si="40"/>
        <v>0</v>
      </c>
      <c r="SO7" s="78">
        <f t="shared" si="40"/>
        <v>0</v>
      </c>
      <c r="SP7" s="78">
        <f t="shared" si="40"/>
        <v>0</v>
      </c>
      <c r="SQ7" s="78">
        <f t="shared" si="40"/>
        <v>0</v>
      </c>
      <c r="SR7" s="78">
        <f t="shared" si="40"/>
        <v>0</v>
      </c>
      <c r="SS7" s="78">
        <f t="shared" si="40"/>
        <v>0</v>
      </c>
      <c r="ST7" s="78">
        <f t="shared" si="40"/>
        <v>0</v>
      </c>
      <c r="SU7" s="78">
        <f t="shared" si="40"/>
        <v>0</v>
      </c>
      <c r="SV7" s="78">
        <f t="shared" si="40"/>
        <v>0</v>
      </c>
      <c r="SW7" s="78">
        <f t="shared" si="40"/>
        <v>0</v>
      </c>
      <c r="SX7" s="78">
        <f t="shared" si="40"/>
        <v>0</v>
      </c>
      <c r="SY7" s="78">
        <f t="shared" si="40"/>
        <v>0</v>
      </c>
      <c r="SZ7" s="78">
        <f t="shared" si="40"/>
        <v>0</v>
      </c>
      <c r="TA7" s="78">
        <f t="shared" si="40"/>
        <v>0</v>
      </c>
      <c r="TB7" s="78">
        <f t="shared" si="40"/>
        <v>0</v>
      </c>
      <c r="TC7" s="78">
        <f t="shared" si="40"/>
        <v>0</v>
      </c>
      <c r="TD7" s="78">
        <f t="shared" si="40"/>
        <v>0</v>
      </c>
      <c r="TE7" s="78">
        <f t="shared" si="40"/>
        <v>0</v>
      </c>
      <c r="TF7" s="78">
        <f t="shared" si="40"/>
        <v>0</v>
      </c>
      <c r="TG7" s="78">
        <f t="shared" si="40"/>
        <v>0</v>
      </c>
      <c r="TH7" s="78">
        <f t="shared" si="40"/>
        <v>0</v>
      </c>
      <c r="TI7" s="78">
        <f t="shared" si="40"/>
        <v>0</v>
      </c>
      <c r="TJ7" s="78">
        <f t="shared" si="40"/>
        <v>0</v>
      </c>
      <c r="TK7" s="78">
        <f t="shared" si="40"/>
        <v>0</v>
      </c>
      <c r="TL7" s="78">
        <f t="shared" si="40"/>
        <v>0</v>
      </c>
      <c r="TM7" s="78">
        <f t="shared" si="40"/>
        <v>0</v>
      </c>
      <c r="TN7" s="78">
        <f t="shared" si="40"/>
        <v>0</v>
      </c>
      <c r="TO7" s="78">
        <f t="shared" si="40"/>
        <v>0</v>
      </c>
      <c r="TP7" s="78">
        <f t="shared" si="40"/>
        <v>0</v>
      </c>
      <c r="TQ7" s="78">
        <f t="shared" si="40"/>
        <v>0</v>
      </c>
      <c r="TR7" s="78">
        <f t="shared" si="40"/>
        <v>0</v>
      </c>
      <c r="TS7" s="78">
        <f t="shared" si="40"/>
        <v>0</v>
      </c>
      <c r="TT7" s="78">
        <f t="shared" si="40"/>
        <v>0</v>
      </c>
      <c r="TU7" s="78">
        <f t="shared" si="40"/>
        <v>0</v>
      </c>
      <c r="TV7" s="78">
        <f t="shared" si="40"/>
        <v>0</v>
      </c>
      <c r="TW7" s="78">
        <f t="shared" si="40"/>
        <v>0</v>
      </c>
      <c r="TX7" s="78">
        <f t="shared" si="40"/>
        <v>0</v>
      </c>
      <c r="TY7" s="78">
        <f t="shared" ref="TY7:WJ7" si="41">IF(TY5=0,0,VLOOKUP(TY5,$F$5:$H$6005,3,))</f>
        <v>0</v>
      </c>
      <c r="TZ7" s="78">
        <f t="shared" si="41"/>
        <v>0</v>
      </c>
      <c r="UA7" s="78">
        <f t="shared" si="41"/>
        <v>0</v>
      </c>
      <c r="UB7" s="78">
        <f t="shared" si="41"/>
        <v>0</v>
      </c>
      <c r="UC7" s="78">
        <f t="shared" si="41"/>
        <v>0</v>
      </c>
      <c r="UD7" s="78">
        <f t="shared" si="41"/>
        <v>0</v>
      </c>
      <c r="UE7" s="78">
        <f t="shared" si="41"/>
        <v>0</v>
      </c>
      <c r="UF7" s="78">
        <f t="shared" si="41"/>
        <v>0</v>
      </c>
      <c r="UG7" s="78">
        <f t="shared" si="41"/>
        <v>0</v>
      </c>
      <c r="UH7" s="78">
        <f t="shared" si="41"/>
        <v>0</v>
      </c>
      <c r="UI7" s="78">
        <f t="shared" si="41"/>
        <v>0</v>
      </c>
      <c r="UJ7" s="78">
        <f t="shared" si="41"/>
        <v>0</v>
      </c>
      <c r="UK7" s="78">
        <f t="shared" si="41"/>
        <v>0</v>
      </c>
      <c r="UL7" s="78">
        <f t="shared" si="41"/>
        <v>0</v>
      </c>
      <c r="UM7" s="78">
        <f t="shared" si="41"/>
        <v>0</v>
      </c>
      <c r="UN7" s="78">
        <f t="shared" si="41"/>
        <v>0</v>
      </c>
      <c r="UO7" s="78">
        <f t="shared" si="41"/>
        <v>0</v>
      </c>
      <c r="UP7" s="78">
        <f t="shared" si="41"/>
        <v>0</v>
      </c>
      <c r="UQ7" s="78">
        <f t="shared" si="41"/>
        <v>0</v>
      </c>
      <c r="UR7" s="78">
        <f t="shared" si="41"/>
        <v>0</v>
      </c>
      <c r="US7" s="78">
        <f t="shared" si="41"/>
        <v>0</v>
      </c>
      <c r="UT7" s="78">
        <f t="shared" si="41"/>
        <v>0</v>
      </c>
      <c r="UU7" s="78">
        <f t="shared" si="41"/>
        <v>0</v>
      </c>
      <c r="UV7" s="78">
        <f t="shared" si="41"/>
        <v>0</v>
      </c>
      <c r="UW7" s="78">
        <f t="shared" si="41"/>
        <v>0</v>
      </c>
      <c r="UX7" s="78">
        <f t="shared" si="41"/>
        <v>0</v>
      </c>
      <c r="UY7" s="78">
        <f t="shared" si="41"/>
        <v>0</v>
      </c>
      <c r="UZ7" s="78">
        <f t="shared" si="41"/>
        <v>0</v>
      </c>
      <c r="VA7" s="78">
        <f t="shared" si="41"/>
        <v>0</v>
      </c>
      <c r="VB7" s="78">
        <f t="shared" si="41"/>
        <v>0</v>
      </c>
      <c r="VC7" s="78">
        <f t="shared" si="41"/>
        <v>0</v>
      </c>
      <c r="VD7" s="78">
        <f t="shared" si="41"/>
        <v>0</v>
      </c>
      <c r="VE7" s="78">
        <f t="shared" si="41"/>
        <v>0</v>
      </c>
      <c r="VF7" s="78">
        <f t="shared" si="41"/>
        <v>0</v>
      </c>
      <c r="VG7" s="78">
        <f t="shared" si="41"/>
        <v>0</v>
      </c>
      <c r="VH7" s="78">
        <f t="shared" si="41"/>
        <v>0</v>
      </c>
      <c r="VI7" s="78">
        <f t="shared" si="41"/>
        <v>0</v>
      </c>
      <c r="VJ7" s="78">
        <f t="shared" si="41"/>
        <v>0</v>
      </c>
      <c r="VK7" s="78">
        <f t="shared" si="41"/>
        <v>0</v>
      </c>
      <c r="VL7" s="78">
        <f t="shared" si="41"/>
        <v>0</v>
      </c>
      <c r="VM7" s="78">
        <f t="shared" si="41"/>
        <v>0</v>
      </c>
      <c r="VN7" s="78">
        <f t="shared" si="41"/>
        <v>0</v>
      </c>
      <c r="VO7" s="78">
        <f t="shared" si="41"/>
        <v>0</v>
      </c>
      <c r="VP7" s="78">
        <f t="shared" si="41"/>
        <v>0</v>
      </c>
      <c r="VQ7" s="78">
        <f t="shared" si="41"/>
        <v>0</v>
      </c>
      <c r="VR7" s="78">
        <f t="shared" si="41"/>
        <v>0</v>
      </c>
      <c r="VS7" s="78">
        <f t="shared" si="41"/>
        <v>0</v>
      </c>
      <c r="VT7" s="78">
        <f t="shared" si="41"/>
        <v>0</v>
      </c>
      <c r="VU7" s="78">
        <f t="shared" si="41"/>
        <v>0</v>
      </c>
      <c r="VV7" s="78">
        <f t="shared" si="41"/>
        <v>0</v>
      </c>
      <c r="VW7" s="78">
        <f t="shared" si="41"/>
        <v>0</v>
      </c>
      <c r="VX7" s="78">
        <f t="shared" si="41"/>
        <v>0</v>
      </c>
      <c r="VY7" s="78">
        <f t="shared" si="41"/>
        <v>0</v>
      </c>
      <c r="VZ7" s="78">
        <f t="shared" si="41"/>
        <v>0</v>
      </c>
      <c r="WA7" s="78">
        <f t="shared" si="41"/>
        <v>0</v>
      </c>
      <c r="WB7" s="78">
        <f t="shared" si="41"/>
        <v>0</v>
      </c>
      <c r="WC7" s="78">
        <f t="shared" si="41"/>
        <v>0</v>
      </c>
      <c r="WD7" s="78">
        <f t="shared" si="41"/>
        <v>0</v>
      </c>
      <c r="WE7" s="78">
        <f t="shared" si="41"/>
        <v>0</v>
      </c>
      <c r="WF7" s="78">
        <f t="shared" si="41"/>
        <v>0</v>
      </c>
      <c r="WG7" s="78">
        <f t="shared" si="41"/>
        <v>0</v>
      </c>
      <c r="WH7" s="78">
        <f t="shared" si="41"/>
        <v>0</v>
      </c>
      <c r="WI7" s="78">
        <f t="shared" si="41"/>
        <v>0</v>
      </c>
      <c r="WJ7" s="78">
        <f t="shared" si="41"/>
        <v>0</v>
      </c>
      <c r="WK7" s="78">
        <f t="shared" ref="WK7:XH7" si="42">IF(WK5=0,0,VLOOKUP(WK5,$F$5:$H$6005,3,))</f>
        <v>0</v>
      </c>
      <c r="WL7" s="78">
        <f t="shared" si="42"/>
        <v>0</v>
      </c>
      <c r="WM7" s="78">
        <f t="shared" si="42"/>
        <v>0</v>
      </c>
      <c r="WN7" s="78">
        <f t="shared" si="42"/>
        <v>0</v>
      </c>
      <c r="WO7" s="78">
        <f t="shared" si="42"/>
        <v>0</v>
      </c>
      <c r="WP7" s="78">
        <f t="shared" si="42"/>
        <v>0</v>
      </c>
      <c r="WQ7" s="78">
        <f t="shared" si="42"/>
        <v>0</v>
      </c>
      <c r="WR7" s="78">
        <f t="shared" si="42"/>
        <v>0</v>
      </c>
      <c r="WS7" s="78">
        <f t="shared" si="42"/>
        <v>0</v>
      </c>
      <c r="WT7" s="78">
        <f t="shared" si="42"/>
        <v>0</v>
      </c>
      <c r="WU7" s="78">
        <f t="shared" si="42"/>
        <v>0</v>
      </c>
      <c r="WV7" s="78">
        <f t="shared" si="42"/>
        <v>0</v>
      </c>
      <c r="WW7" s="78">
        <f t="shared" si="42"/>
        <v>0</v>
      </c>
      <c r="WX7" s="78">
        <f t="shared" si="42"/>
        <v>0</v>
      </c>
      <c r="WY7" s="78">
        <f t="shared" si="42"/>
        <v>0</v>
      </c>
      <c r="WZ7" s="78">
        <f t="shared" si="42"/>
        <v>0</v>
      </c>
      <c r="XA7" s="78">
        <f t="shared" si="42"/>
        <v>0</v>
      </c>
      <c r="XB7" s="78">
        <f t="shared" si="42"/>
        <v>0</v>
      </c>
      <c r="XC7" s="78">
        <f t="shared" si="42"/>
        <v>0</v>
      </c>
      <c r="XD7" s="78">
        <f t="shared" si="42"/>
        <v>0</v>
      </c>
      <c r="XE7" s="78">
        <f t="shared" si="42"/>
        <v>0</v>
      </c>
      <c r="XF7" s="78">
        <f t="shared" si="42"/>
        <v>0</v>
      </c>
      <c r="XG7" s="78">
        <f t="shared" si="42"/>
        <v>0</v>
      </c>
      <c r="XH7" s="78">
        <f t="shared" si="42"/>
        <v>0</v>
      </c>
    </row>
    <row r="8" spans="1:632" x14ac:dyDescent="0.25">
      <c r="A8" s="75">
        <f t="shared" si="16"/>
        <v>4</v>
      </c>
      <c r="B8" s="66"/>
      <c r="C8" s="64" t="s">
        <v>6158</v>
      </c>
      <c r="D8" s="65"/>
      <c r="E8" s="56">
        <f t="shared" si="17"/>
        <v>4</v>
      </c>
      <c r="F8" s="76">
        <f t="shared" si="1"/>
        <v>1</v>
      </c>
      <c r="G8" s="56" t="str">
        <f t="shared" si="18"/>
        <v>newnode_advOrbitalScience</v>
      </c>
      <c r="H8" s="56">
        <f t="shared" si="19"/>
        <v>4</v>
      </c>
      <c r="I8" s="56">
        <f>IF(G8="",0,IF(COUNTIF($G$5:G8,G8)=1,0,COUNTIF($G$5:G8,G8) )   )</f>
        <v>0</v>
      </c>
      <c r="J8" s="56">
        <f t="shared" si="20"/>
        <v>4</v>
      </c>
      <c r="K8" s="56" t="str">
        <f t="shared" si="2"/>
        <v>newnode_veryHeavySolids</v>
      </c>
      <c r="L8" s="56">
        <f t="shared" si="3"/>
        <v>3</v>
      </c>
      <c r="M8" s="56">
        <f t="shared" si="4"/>
        <v>3</v>
      </c>
      <c r="N8" s="56">
        <f t="shared" si="5"/>
        <v>240</v>
      </c>
      <c r="O8" s="56">
        <f t="shared" si="21"/>
        <v>348.51999162654386</v>
      </c>
      <c r="P8" s="56">
        <f>IF(ISERROR(IF($X$5=1,$Y$5,)),"",IF($X$5=1,$Y$5,))</f>
        <v>0</v>
      </c>
      <c r="Q8" s="56">
        <f>IF(ISERROR(IF($X$6=1,$Y$6,)),"",IF($X$6=1,$Y$6,))</f>
        <v>10000</v>
      </c>
      <c r="R8" s="56">
        <f>IF(ISERROR(IF($X$7=1,$Y$7,)),"",IF($X$7=1,$Y$7,))</f>
        <v>0</v>
      </c>
      <c r="S8" s="56">
        <f>IF(ISERROR(IF($X$8=1,$Y$8,)),"",IF($X$8=1,$Y$8,))</f>
        <v>1000</v>
      </c>
      <c r="T8" s="56">
        <f>IF(ISERROR(IF($X$9=1,$Y$9,)),"",IF($X$9=1,$Y$9,))</f>
        <v>500</v>
      </c>
      <c r="U8" s="56">
        <f>IF(ISERROR(IF($X$10=1,$Y$10,)),"",IF($X$10=1,$Y$10,))</f>
        <v>500</v>
      </c>
      <c r="V8" s="56" t="s">
        <v>5978</v>
      </c>
      <c r="W8" s="56" t="s">
        <v>2300</v>
      </c>
      <c r="X8" s="56">
        <f>COUNTIF(G:G,W8)</f>
        <v>1</v>
      </c>
      <c r="Y8" s="56">
        <v>1000</v>
      </c>
      <c r="Z8" s="56">
        <f t="shared" si="22"/>
        <v>1000</v>
      </c>
      <c r="AF8" s="56" t="s">
        <v>6100</v>
      </c>
      <c r="AG8" s="78">
        <f t="shared" ref="AG8:CR8" si="43">IF(AG5=0,0,COUNTIF($F$5:$G$6000,AG5))</f>
        <v>18</v>
      </c>
      <c r="AH8" s="78">
        <f t="shared" si="43"/>
        <v>23</v>
      </c>
      <c r="AI8" s="78">
        <f t="shared" si="43"/>
        <v>19</v>
      </c>
      <c r="AJ8" s="78">
        <f t="shared" si="43"/>
        <v>19</v>
      </c>
      <c r="AK8" s="78">
        <f t="shared" si="43"/>
        <v>17</v>
      </c>
      <c r="AL8" s="78">
        <f t="shared" si="43"/>
        <v>18</v>
      </c>
      <c r="AM8" s="78">
        <f t="shared" si="43"/>
        <v>24</v>
      </c>
      <c r="AN8" s="78">
        <f t="shared" si="43"/>
        <v>20</v>
      </c>
      <c r="AO8" s="78">
        <f t="shared" si="43"/>
        <v>21</v>
      </c>
      <c r="AP8" s="78">
        <f t="shared" si="43"/>
        <v>20</v>
      </c>
      <c r="AQ8" s="78">
        <f t="shared" si="43"/>
        <v>21</v>
      </c>
      <c r="AR8" s="78">
        <f t="shared" si="43"/>
        <v>23</v>
      </c>
      <c r="AS8" s="78">
        <f t="shared" si="43"/>
        <v>24</v>
      </c>
      <c r="AT8" s="78">
        <f t="shared" si="43"/>
        <v>28</v>
      </c>
      <c r="AU8" s="78">
        <f t="shared" si="43"/>
        <v>18</v>
      </c>
      <c r="AV8" s="78">
        <f t="shared" si="43"/>
        <v>19</v>
      </c>
      <c r="AW8" s="78">
        <f t="shared" si="43"/>
        <v>20</v>
      </c>
      <c r="AX8" s="78">
        <f t="shared" si="43"/>
        <v>28</v>
      </c>
      <c r="AY8" s="78">
        <f t="shared" si="43"/>
        <v>28</v>
      </c>
      <c r="AZ8" s="78">
        <f t="shared" si="43"/>
        <v>52</v>
      </c>
      <c r="BA8" s="78">
        <f t="shared" si="43"/>
        <v>32</v>
      </c>
      <c r="BB8" s="78">
        <f t="shared" si="43"/>
        <v>18</v>
      </c>
      <c r="BC8" s="78">
        <f t="shared" si="43"/>
        <v>18</v>
      </c>
      <c r="BD8" s="78">
        <f t="shared" si="43"/>
        <v>19</v>
      </c>
      <c r="BE8" s="78">
        <f t="shared" si="43"/>
        <v>19</v>
      </c>
      <c r="BF8" s="78">
        <f t="shared" si="43"/>
        <v>32</v>
      </c>
      <c r="BG8" s="78">
        <f t="shared" si="43"/>
        <v>23</v>
      </c>
      <c r="BH8" s="78">
        <f t="shared" si="43"/>
        <v>20</v>
      </c>
      <c r="BI8" s="78">
        <f t="shared" si="43"/>
        <v>18</v>
      </c>
      <c r="BJ8" s="78">
        <f t="shared" si="43"/>
        <v>22</v>
      </c>
      <c r="BK8" s="78">
        <f t="shared" si="43"/>
        <v>23</v>
      </c>
      <c r="BL8" s="78">
        <f t="shared" si="43"/>
        <v>38</v>
      </c>
      <c r="BM8" s="78">
        <f t="shared" si="43"/>
        <v>23</v>
      </c>
      <c r="BN8" s="78">
        <f t="shared" si="43"/>
        <v>20</v>
      </c>
      <c r="BO8" s="78">
        <f t="shared" si="43"/>
        <v>23</v>
      </c>
      <c r="BP8" s="78">
        <f t="shared" si="43"/>
        <v>33</v>
      </c>
      <c r="BQ8" s="78">
        <f t="shared" si="43"/>
        <v>31</v>
      </c>
      <c r="BR8" s="78">
        <f t="shared" si="43"/>
        <v>33</v>
      </c>
      <c r="BS8" s="78">
        <f t="shared" si="43"/>
        <v>27</v>
      </c>
      <c r="BT8" s="78">
        <f t="shared" si="43"/>
        <v>38</v>
      </c>
      <c r="BU8" s="78">
        <f t="shared" si="43"/>
        <v>51</v>
      </c>
      <c r="BV8" s="78">
        <f t="shared" si="43"/>
        <v>48</v>
      </c>
      <c r="BW8" s="78">
        <f t="shared" si="43"/>
        <v>50</v>
      </c>
      <c r="BX8" s="78">
        <f t="shared" si="43"/>
        <v>42</v>
      </c>
      <c r="BY8" s="78">
        <f t="shared" si="43"/>
        <v>19</v>
      </c>
      <c r="BZ8" s="78">
        <f t="shared" si="43"/>
        <v>20</v>
      </c>
      <c r="CA8" s="78">
        <f t="shared" si="43"/>
        <v>20</v>
      </c>
      <c r="CB8" s="78">
        <f t="shared" si="43"/>
        <v>24</v>
      </c>
      <c r="CC8" s="78">
        <f t="shared" si="43"/>
        <v>49</v>
      </c>
      <c r="CD8" s="78">
        <f t="shared" si="43"/>
        <v>33</v>
      </c>
      <c r="CE8" s="78">
        <f t="shared" si="43"/>
        <v>21</v>
      </c>
      <c r="CF8" s="78">
        <f t="shared" si="43"/>
        <v>23</v>
      </c>
      <c r="CG8" s="78">
        <f t="shared" si="43"/>
        <v>23</v>
      </c>
      <c r="CH8" s="78">
        <f t="shared" si="43"/>
        <v>27</v>
      </c>
      <c r="CI8" s="78">
        <f t="shared" si="43"/>
        <v>62</v>
      </c>
      <c r="CJ8" s="78">
        <f t="shared" si="43"/>
        <v>20</v>
      </c>
      <c r="CK8" s="78">
        <f t="shared" si="43"/>
        <v>21</v>
      </c>
      <c r="CL8" s="78">
        <f t="shared" si="43"/>
        <v>19</v>
      </c>
      <c r="CM8" s="78">
        <f t="shared" si="43"/>
        <v>18</v>
      </c>
      <c r="CN8" s="78">
        <f t="shared" si="43"/>
        <v>20</v>
      </c>
      <c r="CO8" s="78">
        <f t="shared" si="43"/>
        <v>25</v>
      </c>
      <c r="CP8" s="78">
        <f t="shared" si="43"/>
        <v>21</v>
      </c>
      <c r="CQ8" s="78">
        <f t="shared" si="43"/>
        <v>20</v>
      </c>
      <c r="CR8" s="78">
        <f t="shared" si="43"/>
        <v>27</v>
      </c>
      <c r="CS8" s="78">
        <f t="shared" ref="CS8:FD8" si="44">IF(CS5=0,0,COUNTIF($F$5:$G$6000,CS5))</f>
        <v>24</v>
      </c>
      <c r="CT8" s="78">
        <f t="shared" si="44"/>
        <v>23</v>
      </c>
      <c r="CU8" s="78">
        <f t="shared" si="44"/>
        <v>31</v>
      </c>
      <c r="CV8" s="78">
        <f t="shared" si="44"/>
        <v>19</v>
      </c>
      <c r="CW8" s="78">
        <f t="shared" si="44"/>
        <v>53</v>
      </c>
      <c r="CX8" s="78">
        <f t="shared" si="44"/>
        <v>46</v>
      </c>
      <c r="CY8" s="78">
        <f t="shared" si="44"/>
        <v>34</v>
      </c>
      <c r="CZ8" s="78">
        <f t="shared" si="44"/>
        <v>46</v>
      </c>
      <c r="DA8" s="78">
        <f t="shared" si="44"/>
        <v>25</v>
      </c>
      <c r="DB8" s="78">
        <f t="shared" si="44"/>
        <v>35</v>
      </c>
      <c r="DC8" s="78">
        <f t="shared" si="44"/>
        <v>71</v>
      </c>
      <c r="DD8" s="78">
        <f t="shared" si="44"/>
        <v>37</v>
      </c>
      <c r="DE8" s="78">
        <f t="shared" si="44"/>
        <v>27</v>
      </c>
      <c r="DF8" s="78">
        <f t="shared" si="44"/>
        <v>35</v>
      </c>
      <c r="DG8" s="78">
        <f t="shared" si="44"/>
        <v>30</v>
      </c>
      <c r="DH8" s="78">
        <f t="shared" si="44"/>
        <v>32</v>
      </c>
      <c r="DI8" s="78">
        <f t="shared" si="44"/>
        <v>26</v>
      </c>
      <c r="DJ8" s="78">
        <f t="shared" si="44"/>
        <v>18</v>
      </c>
      <c r="DK8" s="78">
        <f t="shared" si="44"/>
        <v>24</v>
      </c>
      <c r="DL8" s="78">
        <f t="shared" si="44"/>
        <v>23</v>
      </c>
      <c r="DM8" s="78">
        <f t="shared" si="44"/>
        <v>23</v>
      </c>
      <c r="DN8" s="78">
        <f t="shared" si="44"/>
        <v>19</v>
      </c>
      <c r="DO8" s="78">
        <f t="shared" si="44"/>
        <v>25</v>
      </c>
      <c r="DP8" s="78">
        <f t="shared" si="44"/>
        <v>18</v>
      </c>
      <c r="DQ8" s="78">
        <f t="shared" si="44"/>
        <v>22</v>
      </c>
      <c r="DR8" s="78">
        <f t="shared" si="44"/>
        <v>28</v>
      </c>
      <c r="DS8" s="78">
        <f t="shared" si="44"/>
        <v>25</v>
      </c>
      <c r="DT8" s="78">
        <f t="shared" si="44"/>
        <v>18</v>
      </c>
      <c r="DU8" s="78">
        <f t="shared" si="44"/>
        <v>39</v>
      </c>
      <c r="DV8" s="78">
        <f t="shared" si="44"/>
        <v>33</v>
      </c>
      <c r="DW8" s="78">
        <f t="shared" si="44"/>
        <v>23</v>
      </c>
      <c r="DX8" s="78">
        <f t="shared" si="44"/>
        <v>28</v>
      </c>
      <c r="DY8" s="78">
        <f t="shared" si="44"/>
        <v>38</v>
      </c>
      <c r="DZ8" s="78">
        <f t="shared" si="44"/>
        <v>38</v>
      </c>
      <c r="EA8" s="78">
        <f t="shared" si="44"/>
        <v>31</v>
      </c>
      <c r="EB8" s="78">
        <f t="shared" si="44"/>
        <v>36</v>
      </c>
      <c r="EC8" s="78">
        <f t="shared" si="44"/>
        <v>36</v>
      </c>
      <c r="ED8" s="78">
        <f t="shared" si="44"/>
        <v>23</v>
      </c>
      <c r="EE8" s="78">
        <f t="shared" si="44"/>
        <v>22</v>
      </c>
      <c r="EF8" s="78">
        <f t="shared" si="44"/>
        <v>21</v>
      </c>
      <c r="EG8" s="78">
        <f t="shared" si="44"/>
        <v>29</v>
      </c>
      <c r="EH8" s="78">
        <f t="shared" si="44"/>
        <v>33</v>
      </c>
      <c r="EI8" s="78">
        <f t="shared" si="44"/>
        <v>24</v>
      </c>
      <c r="EJ8" s="78">
        <f t="shared" si="44"/>
        <v>21</v>
      </c>
      <c r="EK8" s="78">
        <f t="shared" si="44"/>
        <v>24</v>
      </c>
      <c r="EL8" s="78">
        <f t="shared" si="44"/>
        <v>30</v>
      </c>
      <c r="EM8" s="78">
        <f t="shared" si="44"/>
        <v>25</v>
      </c>
      <c r="EN8" s="78">
        <f t="shared" si="44"/>
        <v>16</v>
      </c>
      <c r="EO8" s="78">
        <f t="shared" si="44"/>
        <v>25</v>
      </c>
      <c r="EP8" s="78">
        <f t="shared" si="44"/>
        <v>20</v>
      </c>
      <c r="EQ8" s="78">
        <f t="shared" si="44"/>
        <v>44</v>
      </c>
      <c r="ER8" s="78">
        <f t="shared" si="44"/>
        <v>27</v>
      </c>
      <c r="ES8" s="78">
        <f t="shared" si="44"/>
        <v>23</v>
      </c>
      <c r="ET8" s="78">
        <f t="shared" si="44"/>
        <v>30</v>
      </c>
      <c r="EU8" s="78">
        <f t="shared" si="44"/>
        <v>21</v>
      </c>
      <c r="EV8" s="78">
        <f t="shared" si="44"/>
        <v>29</v>
      </c>
      <c r="EW8" s="78">
        <f t="shared" si="44"/>
        <v>19</v>
      </c>
      <c r="EX8" s="78">
        <f t="shared" si="44"/>
        <v>20</v>
      </c>
      <c r="EY8" s="78">
        <f t="shared" si="44"/>
        <v>19</v>
      </c>
      <c r="EZ8" s="78">
        <f t="shared" si="44"/>
        <v>18</v>
      </c>
      <c r="FA8" s="78">
        <f t="shared" si="44"/>
        <v>22</v>
      </c>
      <c r="FB8" s="78">
        <f t="shared" si="44"/>
        <v>21</v>
      </c>
      <c r="FC8" s="78">
        <f t="shared" si="44"/>
        <v>25</v>
      </c>
      <c r="FD8" s="78">
        <f t="shared" si="44"/>
        <v>21</v>
      </c>
      <c r="FE8" s="78">
        <f t="shared" ref="FE8:HP8" si="45">IF(FE5=0,0,COUNTIF($F$5:$G$6000,FE5))</f>
        <v>20</v>
      </c>
      <c r="FF8" s="78">
        <f t="shared" si="45"/>
        <v>18</v>
      </c>
      <c r="FG8" s="78">
        <f t="shared" si="45"/>
        <v>21</v>
      </c>
      <c r="FH8" s="78">
        <f t="shared" si="45"/>
        <v>25</v>
      </c>
      <c r="FI8" s="78">
        <f t="shared" si="45"/>
        <v>20</v>
      </c>
      <c r="FJ8" s="78">
        <f t="shared" si="45"/>
        <v>18</v>
      </c>
      <c r="FK8" s="78">
        <f t="shared" si="45"/>
        <v>21</v>
      </c>
      <c r="FL8" s="78">
        <f t="shared" si="45"/>
        <v>17</v>
      </c>
      <c r="FM8" s="78">
        <f t="shared" si="45"/>
        <v>21</v>
      </c>
      <c r="FN8" s="78">
        <f t="shared" si="45"/>
        <v>24</v>
      </c>
      <c r="FO8" s="78">
        <f t="shared" si="45"/>
        <v>27</v>
      </c>
      <c r="FP8" s="78">
        <f t="shared" si="45"/>
        <v>27</v>
      </c>
      <c r="FQ8" s="78">
        <f t="shared" si="45"/>
        <v>22</v>
      </c>
      <c r="FR8" s="78">
        <f t="shared" si="45"/>
        <v>18</v>
      </c>
      <c r="FS8" s="78">
        <f t="shared" si="45"/>
        <v>55</v>
      </c>
      <c r="FT8" s="78">
        <f t="shared" si="45"/>
        <v>22</v>
      </c>
      <c r="FU8" s="78">
        <f t="shared" si="45"/>
        <v>20</v>
      </c>
      <c r="FV8" s="78">
        <f t="shared" si="45"/>
        <v>34</v>
      </c>
      <c r="FW8" s="78">
        <f t="shared" si="45"/>
        <v>29</v>
      </c>
      <c r="FX8" s="78">
        <f t="shared" si="45"/>
        <v>25</v>
      </c>
      <c r="FY8" s="78">
        <f t="shared" si="45"/>
        <v>35</v>
      </c>
      <c r="FZ8" s="78">
        <f t="shared" si="45"/>
        <v>22</v>
      </c>
      <c r="GA8" s="78">
        <f t="shared" si="45"/>
        <v>44</v>
      </c>
      <c r="GB8" s="78">
        <f t="shared" si="45"/>
        <v>26</v>
      </c>
      <c r="GC8" s="78">
        <f t="shared" si="45"/>
        <v>33</v>
      </c>
      <c r="GD8" s="78">
        <f t="shared" si="45"/>
        <v>44</v>
      </c>
      <c r="GE8" s="78">
        <f t="shared" si="45"/>
        <v>22</v>
      </c>
      <c r="GF8" s="78">
        <f t="shared" si="45"/>
        <v>24</v>
      </c>
      <c r="GG8" s="78">
        <f t="shared" si="45"/>
        <v>37</v>
      </c>
      <c r="GH8" s="78">
        <f t="shared" si="45"/>
        <v>25</v>
      </c>
      <c r="GI8" s="78">
        <f t="shared" si="45"/>
        <v>19</v>
      </c>
      <c r="GJ8" s="78">
        <f t="shared" si="45"/>
        <v>22</v>
      </c>
      <c r="GK8" s="78">
        <f t="shared" si="45"/>
        <v>23</v>
      </c>
      <c r="GL8" s="78">
        <f t="shared" si="45"/>
        <v>29</v>
      </c>
      <c r="GM8" s="78">
        <f t="shared" si="45"/>
        <v>31</v>
      </c>
      <c r="GN8" s="78">
        <f t="shared" si="45"/>
        <v>27</v>
      </c>
      <c r="GO8" s="78">
        <f t="shared" si="45"/>
        <v>40</v>
      </c>
      <c r="GP8" s="78">
        <f t="shared" si="45"/>
        <v>19</v>
      </c>
      <c r="GQ8" s="78">
        <f t="shared" si="45"/>
        <v>63</v>
      </c>
      <c r="GR8" s="78">
        <f t="shared" si="45"/>
        <v>52</v>
      </c>
      <c r="GS8" s="78">
        <f t="shared" si="45"/>
        <v>37</v>
      </c>
      <c r="GT8" s="78">
        <f t="shared" si="45"/>
        <v>24</v>
      </c>
      <c r="GU8" s="78">
        <f t="shared" si="45"/>
        <v>49</v>
      </c>
      <c r="GV8" s="78">
        <f t="shared" si="45"/>
        <v>30</v>
      </c>
      <c r="GW8" s="78">
        <f t="shared" si="45"/>
        <v>47</v>
      </c>
      <c r="GX8" s="78">
        <f t="shared" si="45"/>
        <v>71</v>
      </c>
      <c r="GY8" s="78">
        <f t="shared" si="45"/>
        <v>33</v>
      </c>
      <c r="GZ8" s="78">
        <f t="shared" si="45"/>
        <v>33</v>
      </c>
      <c r="HA8" s="78">
        <f t="shared" si="45"/>
        <v>28</v>
      </c>
      <c r="HB8" s="78">
        <f t="shared" si="45"/>
        <v>35</v>
      </c>
      <c r="HC8" s="78">
        <f t="shared" si="45"/>
        <v>41</v>
      </c>
      <c r="HD8" s="78">
        <f t="shared" si="45"/>
        <v>33</v>
      </c>
      <c r="HE8" s="78">
        <f t="shared" si="45"/>
        <v>32</v>
      </c>
      <c r="HF8" s="78">
        <f t="shared" si="45"/>
        <v>23</v>
      </c>
      <c r="HG8" s="78">
        <f t="shared" si="45"/>
        <v>60</v>
      </c>
      <c r="HH8" s="78">
        <f t="shared" si="45"/>
        <v>18</v>
      </c>
      <c r="HI8" s="78">
        <f t="shared" si="45"/>
        <v>22</v>
      </c>
      <c r="HJ8" s="78">
        <f t="shared" si="45"/>
        <v>19</v>
      </c>
      <c r="HK8" s="78">
        <f t="shared" si="45"/>
        <v>40</v>
      </c>
      <c r="HL8" s="78">
        <f t="shared" si="45"/>
        <v>22</v>
      </c>
      <c r="HM8" s="78">
        <f t="shared" si="45"/>
        <v>0</v>
      </c>
      <c r="HN8" s="78">
        <f t="shared" si="45"/>
        <v>0</v>
      </c>
      <c r="HO8" s="78">
        <f t="shared" si="45"/>
        <v>0</v>
      </c>
      <c r="HP8" s="78">
        <f t="shared" si="45"/>
        <v>0</v>
      </c>
      <c r="HQ8" s="78">
        <f t="shared" ref="HQ8:KB8" si="46">IF(HQ5=0,0,COUNTIF($F$5:$G$6000,HQ5))</f>
        <v>0</v>
      </c>
      <c r="HR8" s="78">
        <f t="shared" si="46"/>
        <v>0</v>
      </c>
      <c r="HS8" s="78">
        <f t="shared" si="46"/>
        <v>0</v>
      </c>
      <c r="HT8" s="78">
        <f t="shared" si="46"/>
        <v>0</v>
      </c>
      <c r="HU8" s="78">
        <f t="shared" si="46"/>
        <v>0</v>
      </c>
      <c r="HV8" s="78">
        <f t="shared" si="46"/>
        <v>0</v>
      </c>
      <c r="HW8" s="78">
        <f t="shared" si="46"/>
        <v>0</v>
      </c>
      <c r="HX8" s="78">
        <f t="shared" si="46"/>
        <v>0</v>
      </c>
      <c r="HY8" s="78">
        <f t="shared" si="46"/>
        <v>0</v>
      </c>
      <c r="HZ8" s="78">
        <f t="shared" si="46"/>
        <v>0</v>
      </c>
      <c r="IA8" s="78">
        <f t="shared" si="46"/>
        <v>0</v>
      </c>
      <c r="IB8" s="78">
        <f t="shared" si="46"/>
        <v>0</v>
      </c>
      <c r="IC8" s="78">
        <f t="shared" si="46"/>
        <v>0</v>
      </c>
      <c r="ID8" s="78">
        <f t="shared" si="46"/>
        <v>0</v>
      </c>
      <c r="IE8" s="78">
        <f t="shared" si="46"/>
        <v>0</v>
      </c>
      <c r="IF8" s="78">
        <f t="shared" si="46"/>
        <v>0</v>
      </c>
      <c r="IG8" s="78">
        <f t="shared" si="46"/>
        <v>0</v>
      </c>
      <c r="IH8" s="78">
        <f t="shared" si="46"/>
        <v>0</v>
      </c>
      <c r="II8" s="78">
        <f t="shared" si="46"/>
        <v>0</v>
      </c>
      <c r="IJ8" s="78">
        <f t="shared" si="46"/>
        <v>0</v>
      </c>
      <c r="IK8" s="78">
        <f t="shared" si="46"/>
        <v>0</v>
      </c>
      <c r="IL8" s="78">
        <f t="shared" si="46"/>
        <v>0</v>
      </c>
      <c r="IM8" s="78">
        <f t="shared" si="46"/>
        <v>0</v>
      </c>
      <c r="IN8" s="78">
        <f t="shared" si="46"/>
        <v>0</v>
      </c>
      <c r="IO8" s="78">
        <f t="shared" si="46"/>
        <v>0</v>
      </c>
      <c r="IP8" s="78">
        <f t="shared" si="46"/>
        <v>0</v>
      </c>
      <c r="IQ8" s="78">
        <f t="shared" si="46"/>
        <v>0</v>
      </c>
      <c r="IR8" s="78">
        <f t="shared" si="46"/>
        <v>0</v>
      </c>
      <c r="IS8" s="78">
        <f t="shared" si="46"/>
        <v>0</v>
      </c>
      <c r="IT8" s="78">
        <f t="shared" si="46"/>
        <v>0</v>
      </c>
      <c r="IU8" s="78">
        <f t="shared" si="46"/>
        <v>0</v>
      </c>
      <c r="IV8" s="78">
        <f t="shared" si="46"/>
        <v>0</v>
      </c>
      <c r="IW8" s="78">
        <f t="shared" si="46"/>
        <v>0</v>
      </c>
      <c r="IX8" s="78">
        <f t="shared" si="46"/>
        <v>0</v>
      </c>
      <c r="IY8" s="78">
        <f t="shared" si="46"/>
        <v>0</v>
      </c>
      <c r="IZ8" s="78">
        <f t="shared" si="46"/>
        <v>0</v>
      </c>
      <c r="JA8" s="78">
        <f t="shared" si="46"/>
        <v>0</v>
      </c>
      <c r="JB8" s="78">
        <f t="shared" si="46"/>
        <v>0</v>
      </c>
      <c r="JC8" s="78">
        <f t="shared" si="46"/>
        <v>0</v>
      </c>
      <c r="JD8" s="78">
        <f t="shared" si="46"/>
        <v>0</v>
      </c>
      <c r="JE8" s="78">
        <f t="shared" si="46"/>
        <v>0</v>
      </c>
      <c r="JF8" s="78">
        <f t="shared" si="46"/>
        <v>0</v>
      </c>
      <c r="JG8" s="78">
        <f t="shared" si="46"/>
        <v>0</v>
      </c>
      <c r="JH8" s="78">
        <f t="shared" si="46"/>
        <v>0</v>
      </c>
      <c r="JI8" s="78">
        <f t="shared" si="46"/>
        <v>0</v>
      </c>
      <c r="JJ8" s="78">
        <f t="shared" si="46"/>
        <v>0</v>
      </c>
      <c r="JK8" s="78">
        <f t="shared" si="46"/>
        <v>0</v>
      </c>
      <c r="JL8" s="78">
        <f t="shared" si="46"/>
        <v>0</v>
      </c>
      <c r="JM8" s="78">
        <f t="shared" si="46"/>
        <v>0</v>
      </c>
      <c r="JN8" s="78">
        <f t="shared" si="46"/>
        <v>0</v>
      </c>
      <c r="JO8" s="78">
        <f t="shared" si="46"/>
        <v>0</v>
      </c>
      <c r="JP8" s="78">
        <f t="shared" si="46"/>
        <v>0</v>
      </c>
      <c r="JQ8" s="78">
        <f t="shared" si="46"/>
        <v>0</v>
      </c>
      <c r="JR8" s="78">
        <f t="shared" si="46"/>
        <v>0</v>
      </c>
      <c r="JS8" s="78">
        <f t="shared" si="46"/>
        <v>0</v>
      </c>
      <c r="JT8" s="78">
        <f t="shared" si="46"/>
        <v>0</v>
      </c>
      <c r="JU8" s="78">
        <f t="shared" si="46"/>
        <v>0</v>
      </c>
      <c r="JV8" s="78">
        <f t="shared" si="46"/>
        <v>0</v>
      </c>
      <c r="JW8" s="78">
        <f t="shared" si="46"/>
        <v>0</v>
      </c>
      <c r="JX8" s="78">
        <f t="shared" si="46"/>
        <v>0</v>
      </c>
      <c r="JY8" s="78">
        <f t="shared" si="46"/>
        <v>0</v>
      </c>
      <c r="JZ8" s="78">
        <f t="shared" si="46"/>
        <v>0</v>
      </c>
      <c r="KA8" s="78">
        <f t="shared" si="46"/>
        <v>0</v>
      </c>
      <c r="KB8" s="78">
        <f t="shared" si="46"/>
        <v>0</v>
      </c>
      <c r="KC8" s="78">
        <f t="shared" ref="KC8:MN8" si="47">IF(KC5=0,0,COUNTIF($F$5:$G$6000,KC5))</f>
        <v>0</v>
      </c>
      <c r="KD8" s="78">
        <f t="shared" si="47"/>
        <v>0</v>
      </c>
      <c r="KE8" s="78">
        <f t="shared" si="47"/>
        <v>0</v>
      </c>
      <c r="KF8" s="78">
        <f t="shared" si="47"/>
        <v>0</v>
      </c>
      <c r="KG8" s="78">
        <f t="shared" si="47"/>
        <v>0</v>
      </c>
      <c r="KH8" s="78">
        <f t="shared" si="47"/>
        <v>0</v>
      </c>
      <c r="KI8" s="78">
        <f t="shared" si="47"/>
        <v>0</v>
      </c>
      <c r="KJ8" s="78">
        <f t="shared" si="47"/>
        <v>0</v>
      </c>
      <c r="KK8" s="78">
        <f t="shared" si="47"/>
        <v>0</v>
      </c>
      <c r="KL8" s="78">
        <f t="shared" si="47"/>
        <v>0</v>
      </c>
      <c r="KM8" s="78">
        <f t="shared" si="47"/>
        <v>0</v>
      </c>
      <c r="KN8" s="78">
        <f t="shared" si="47"/>
        <v>0</v>
      </c>
      <c r="KO8" s="78">
        <f t="shared" si="47"/>
        <v>0</v>
      </c>
      <c r="KP8" s="78">
        <f t="shared" si="47"/>
        <v>0</v>
      </c>
      <c r="KQ8" s="78">
        <f t="shared" si="47"/>
        <v>0</v>
      </c>
      <c r="KR8" s="78">
        <f t="shared" si="47"/>
        <v>0</v>
      </c>
      <c r="KS8" s="78">
        <f t="shared" si="47"/>
        <v>0</v>
      </c>
      <c r="KT8" s="78">
        <f t="shared" si="47"/>
        <v>0</v>
      </c>
      <c r="KU8" s="78">
        <f t="shared" si="47"/>
        <v>0</v>
      </c>
      <c r="KV8" s="78">
        <f t="shared" si="47"/>
        <v>0</v>
      </c>
      <c r="KW8" s="78">
        <f t="shared" si="47"/>
        <v>0</v>
      </c>
      <c r="KX8" s="78">
        <f t="shared" si="47"/>
        <v>0</v>
      </c>
      <c r="KY8" s="78">
        <f t="shared" si="47"/>
        <v>0</v>
      </c>
      <c r="KZ8" s="78">
        <f t="shared" si="47"/>
        <v>0</v>
      </c>
      <c r="LA8" s="78">
        <f t="shared" si="47"/>
        <v>0</v>
      </c>
      <c r="LB8" s="78">
        <f t="shared" si="47"/>
        <v>0</v>
      </c>
      <c r="LC8" s="78">
        <f t="shared" si="47"/>
        <v>0</v>
      </c>
      <c r="LD8" s="78">
        <f t="shared" si="47"/>
        <v>0</v>
      </c>
      <c r="LE8" s="78">
        <f t="shared" si="47"/>
        <v>0</v>
      </c>
      <c r="LF8" s="78">
        <f t="shared" si="47"/>
        <v>0</v>
      </c>
      <c r="LG8" s="78">
        <f t="shared" si="47"/>
        <v>0</v>
      </c>
      <c r="LH8" s="78">
        <f t="shared" si="47"/>
        <v>0</v>
      </c>
      <c r="LI8" s="78">
        <f t="shared" si="47"/>
        <v>0</v>
      </c>
      <c r="LJ8" s="78">
        <f t="shared" si="47"/>
        <v>0</v>
      </c>
      <c r="LK8" s="78">
        <f t="shared" si="47"/>
        <v>0</v>
      </c>
      <c r="LL8" s="78">
        <f t="shared" si="47"/>
        <v>0</v>
      </c>
      <c r="LM8" s="78">
        <f t="shared" si="47"/>
        <v>0</v>
      </c>
      <c r="LN8" s="78">
        <f t="shared" si="47"/>
        <v>0</v>
      </c>
      <c r="LO8" s="78">
        <f t="shared" si="47"/>
        <v>0</v>
      </c>
      <c r="LP8" s="78">
        <f t="shared" si="47"/>
        <v>0</v>
      </c>
      <c r="LQ8" s="78">
        <f t="shared" si="47"/>
        <v>0</v>
      </c>
      <c r="LR8" s="78">
        <f t="shared" si="47"/>
        <v>0</v>
      </c>
      <c r="LS8" s="78">
        <f t="shared" si="47"/>
        <v>0</v>
      </c>
      <c r="LT8" s="78">
        <f t="shared" si="47"/>
        <v>0</v>
      </c>
      <c r="LU8" s="78">
        <f t="shared" si="47"/>
        <v>0</v>
      </c>
      <c r="LV8" s="78">
        <f t="shared" si="47"/>
        <v>0</v>
      </c>
      <c r="LW8" s="78">
        <f t="shared" si="47"/>
        <v>0</v>
      </c>
      <c r="LX8" s="78">
        <f t="shared" si="47"/>
        <v>0</v>
      </c>
      <c r="LY8" s="78">
        <f t="shared" si="47"/>
        <v>0</v>
      </c>
      <c r="LZ8" s="78">
        <f t="shared" si="47"/>
        <v>0</v>
      </c>
      <c r="MA8" s="78">
        <f t="shared" si="47"/>
        <v>0</v>
      </c>
      <c r="MB8" s="78">
        <f t="shared" si="47"/>
        <v>0</v>
      </c>
      <c r="MC8" s="78">
        <f t="shared" si="47"/>
        <v>0</v>
      </c>
      <c r="MD8" s="78">
        <f t="shared" si="47"/>
        <v>0</v>
      </c>
      <c r="ME8" s="78">
        <f t="shared" si="47"/>
        <v>0</v>
      </c>
      <c r="MF8" s="78">
        <f t="shared" si="47"/>
        <v>0</v>
      </c>
      <c r="MG8" s="78">
        <f t="shared" si="47"/>
        <v>0</v>
      </c>
      <c r="MH8" s="78">
        <f t="shared" si="47"/>
        <v>0</v>
      </c>
      <c r="MI8" s="78">
        <f t="shared" si="47"/>
        <v>0</v>
      </c>
      <c r="MJ8" s="78">
        <f t="shared" si="47"/>
        <v>0</v>
      </c>
      <c r="MK8" s="78">
        <f t="shared" si="47"/>
        <v>0</v>
      </c>
      <c r="ML8" s="78">
        <f t="shared" si="47"/>
        <v>0</v>
      </c>
      <c r="MM8" s="78">
        <f t="shared" si="47"/>
        <v>0</v>
      </c>
      <c r="MN8" s="78">
        <f t="shared" si="47"/>
        <v>0</v>
      </c>
      <c r="MO8" s="78">
        <f t="shared" ref="MO8:OZ8" si="48">IF(MO5=0,0,COUNTIF($F$5:$G$6000,MO5))</f>
        <v>0</v>
      </c>
      <c r="MP8" s="78">
        <f t="shared" si="48"/>
        <v>0</v>
      </c>
      <c r="MQ8" s="78">
        <f t="shared" si="48"/>
        <v>0</v>
      </c>
      <c r="MR8" s="78">
        <f t="shared" si="48"/>
        <v>0</v>
      </c>
      <c r="MS8" s="78">
        <f t="shared" si="48"/>
        <v>0</v>
      </c>
      <c r="MT8" s="78">
        <f t="shared" si="48"/>
        <v>0</v>
      </c>
      <c r="MU8" s="78">
        <f t="shared" si="48"/>
        <v>0</v>
      </c>
      <c r="MV8" s="78">
        <f t="shared" si="48"/>
        <v>0</v>
      </c>
      <c r="MW8" s="78">
        <f t="shared" si="48"/>
        <v>0</v>
      </c>
      <c r="MX8" s="78">
        <f t="shared" si="48"/>
        <v>0</v>
      </c>
      <c r="MY8" s="78">
        <f t="shared" si="48"/>
        <v>0</v>
      </c>
      <c r="MZ8" s="78">
        <f t="shared" si="48"/>
        <v>0</v>
      </c>
      <c r="NA8" s="78">
        <f t="shared" si="48"/>
        <v>0</v>
      </c>
      <c r="NB8" s="78">
        <f t="shared" si="48"/>
        <v>0</v>
      </c>
      <c r="NC8" s="78">
        <f t="shared" si="48"/>
        <v>0</v>
      </c>
      <c r="ND8" s="78">
        <f t="shared" si="48"/>
        <v>0</v>
      </c>
      <c r="NE8" s="78">
        <f t="shared" si="48"/>
        <v>0</v>
      </c>
      <c r="NF8" s="78">
        <f t="shared" si="48"/>
        <v>0</v>
      </c>
      <c r="NG8" s="78">
        <f t="shared" si="48"/>
        <v>0</v>
      </c>
      <c r="NH8" s="78">
        <f t="shared" si="48"/>
        <v>0</v>
      </c>
      <c r="NI8" s="78">
        <f t="shared" si="48"/>
        <v>0</v>
      </c>
      <c r="NJ8" s="78">
        <f t="shared" si="48"/>
        <v>0</v>
      </c>
      <c r="NK8" s="78">
        <f t="shared" si="48"/>
        <v>0</v>
      </c>
      <c r="NL8" s="78">
        <f t="shared" si="48"/>
        <v>0</v>
      </c>
      <c r="NM8" s="78">
        <f t="shared" si="48"/>
        <v>0</v>
      </c>
      <c r="NN8" s="78">
        <f t="shared" si="48"/>
        <v>0</v>
      </c>
      <c r="NO8" s="78">
        <f t="shared" si="48"/>
        <v>0</v>
      </c>
      <c r="NP8" s="78">
        <f t="shared" si="48"/>
        <v>0</v>
      </c>
      <c r="NQ8" s="78">
        <f t="shared" si="48"/>
        <v>0</v>
      </c>
      <c r="NR8" s="78">
        <f t="shared" si="48"/>
        <v>0</v>
      </c>
      <c r="NS8" s="78">
        <f t="shared" si="48"/>
        <v>0</v>
      </c>
      <c r="NT8" s="78">
        <f t="shared" si="48"/>
        <v>0</v>
      </c>
      <c r="NU8" s="78">
        <f t="shared" si="48"/>
        <v>0</v>
      </c>
      <c r="NV8" s="78">
        <f t="shared" si="48"/>
        <v>0</v>
      </c>
      <c r="NW8" s="78">
        <f t="shared" si="48"/>
        <v>0</v>
      </c>
      <c r="NX8" s="78">
        <f t="shared" si="48"/>
        <v>0</v>
      </c>
      <c r="NY8" s="78">
        <f t="shared" si="48"/>
        <v>0</v>
      </c>
      <c r="NZ8" s="78">
        <f t="shared" si="48"/>
        <v>0</v>
      </c>
      <c r="OA8" s="78">
        <f t="shared" si="48"/>
        <v>0</v>
      </c>
      <c r="OB8" s="78">
        <f t="shared" si="48"/>
        <v>0</v>
      </c>
      <c r="OC8" s="78">
        <f t="shared" si="48"/>
        <v>0</v>
      </c>
      <c r="OD8" s="78">
        <f t="shared" si="48"/>
        <v>0</v>
      </c>
      <c r="OE8" s="78">
        <f t="shared" si="48"/>
        <v>0</v>
      </c>
      <c r="OF8" s="78">
        <f t="shared" si="48"/>
        <v>0</v>
      </c>
      <c r="OG8" s="78">
        <f t="shared" si="48"/>
        <v>0</v>
      </c>
      <c r="OH8" s="78">
        <f t="shared" si="48"/>
        <v>0</v>
      </c>
      <c r="OI8" s="78">
        <f t="shared" si="48"/>
        <v>0</v>
      </c>
      <c r="OJ8" s="78">
        <f t="shared" si="48"/>
        <v>0</v>
      </c>
      <c r="OK8" s="78">
        <f t="shared" si="48"/>
        <v>0</v>
      </c>
      <c r="OL8" s="78">
        <f t="shared" si="48"/>
        <v>0</v>
      </c>
      <c r="OM8" s="78">
        <f t="shared" si="48"/>
        <v>0</v>
      </c>
      <c r="ON8" s="78">
        <f t="shared" si="48"/>
        <v>0</v>
      </c>
      <c r="OO8" s="78">
        <f t="shared" si="48"/>
        <v>0</v>
      </c>
      <c r="OP8" s="78">
        <f t="shared" si="48"/>
        <v>0</v>
      </c>
      <c r="OQ8" s="78">
        <f t="shared" si="48"/>
        <v>0</v>
      </c>
      <c r="OR8" s="78">
        <f t="shared" si="48"/>
        <v>0</v>
      </c>
      <c r="OS8" s="78">
        <f t="shared" si="48"/>
        <v>0</v>
      </c>
      <c r="OT8" s="78">
        <f t="shared" si="48"/>
        <v>0</v>
      </c>
      <c r="OU8" s="78">
        <f t="shared" si="48"/>
        <v>0</v>
      </c>
      <c r="OV8" s="78">
        <f t="shared" si="48"/>
        <v>0</v>
      </c>
      <c r="OW8" s="78">
        <f t="shared" si="48"/>
        <v>0</v>
      </c>
      <c r="OX8" s="78">
        <f t="shared" si="48"/>
        <v>0</v>
      </c>
      <c r="OY8" s="78">
        <f t="shared" si="48"/>
        <v>0</v>
      </c>
      <c r="OZ8" s="78">
        <f t="shared" si="48"/>
        <v>0</v>
      </c>
      <c r="PA8" s="78">
        <f t="shared" ref="PA8:RL8" si="49">IF(PA5=0,0,COUNTIF($F$5:$G$6000,PA5))</f>
        <v>0</v>
      </c>
      <c r="PB8" s="78">
        <f t="shared" si="49"/>
        <v>0</v>
      </c>
      <c r="PC8" s="78">
        <f t="shared" si="49"/>
        <v>0</v>
      </c>
      <c r="PD8" s="78">
        <f t="shared" si="49"/>
        <v>0</v>
      </c>
      <c r="PE8" s="78">
        <f t="shared" si="49"/>
        <v>0</v>
      </c>
      <c r="PF8" s="78">
        <f t="shared" si="49"/>
        <v>0</v>
      </c>
      <c r="PG8" s="78">
        <f t="shared" si="49"/>
        <v>0</v>
      </c>
      <c r="PH8" s="78">
        <f t="shared" si="49"/>
        <v>0</v>
      </c>
      <c r="PI8" s="78">
        <f t="shared" si="49"/>
        <v>0</v>
      </c>
      <c r="PJ8" s="78">
        <f t="shared" si="49"/>
        <v>0</v>
      </c>
      <c r="PK8" s="78">
        <f t="shared" si="49"/>
        <v>0</v>
      </c>
      <c r="PL8" s="78">
        <f t="shared" si="49"/>
        <v>0</v>
      </c>
      <c r="PM8" s="78">
        <f t="shared" si="49"/>
        <v>0</v>
      </c>
      <c r="PN8" s="78">
        <f t="shared" si="49"/>
        <v>0</v>
      </c>
      <c r="PO8" s="78">
        <f t="shared" si="49"/>
        <v>0</v>
      </c>
      <c r="PP8" s="78">
        <f t="shared" si="49"/>
        <v>0</v>
      </c>
      <c r="PQ8" s="78">
        <f t="shared" si="49"/>
        <v>0</v>
      </c>
      <c r="PR8" s="78">
        <f t="shared" si="49"/>
        <v>0</v>
      </c>
      <c r="PS8" s="78">
        <f t="shared" si="49"/>
        <v>0</v>
      </c>
      <c r="PT8" s="78">
        <f t="shared" si="49"/>
        <v>0</v>
      </c>
      <c r="PU8" s="78">
        <f t="shared" si="49"/>
        <v>0</v>
      </c>
      <c r="PV8" s="78">
        <f t="shared" si="49"/>
        <v>0</v>
      </c>
      <c r="PW8" s="78">
        <f t="shared" si="49"/>
        <v>0</v>
      </c>
      <c r="PX8" s="78">
        <f t="shared" si="49"/>
        <v>0</v>
      </c>
      <c r="PY8" s="78">
        <f t="shared" si="49"/>
        <v>0</v>
      </c>
      <c r="PZ8" s="78">
        <f t="shared" si="49"/>
        <v>0</v>
      </c>
      <c r="QA8" s="78">
        <f t="shared" si="49"/>
        <v>0</v>
      </c>
      <c r="QB8" s="78">
        <f t="shared" si="49"/>
        <v>0</v>
      </c>
      <c r="QC8" s="78">
        <f t="shared" si="49"/>
        <v>0</v>
      </c>
      <c r="QD8" s="78">
        <f t="shared" si="49"/>
        <v>0</v>
      </c>
      <c r="QE8" s="78">
        <f t="shared" si="49"/>
        <v>0</v>
      </c>
      <c r="QF8" s="78">
        <f t="shared" si="49"/>
        <v>0</v>
      </c>
      <c r="QG8" s="78">
        <f t="shared" si="49"/>
        <v>0</v>
      </c>
      <c r="QH8" s="78">
        <f t="shared" si="49"/>
        <v>0</v>
      </c>
      <c r="QI8" s="78">
        <f t="shared" si="49"/>
        <v>0</v>
      </c>
      <c r="QJ8" s="78">
        <f t="shared" si="49"/>
        <v>0</v>
      </c>
      <c r="QK8" s="78">
        <f t="shared" si="49"/>
        <v>0</v>
      </c>
      <c r="QL8" s="78">
        <f t="shared" si="49"/>
        <v>0</v>
      </c>
      <c r="QM8" s="78">
        <f t="shared" si="49"/>
        <v>0</v>
      </c>
      <c r="QN8" s="78">
        <f t="shared" si="49"/>
        <v>0</v>
      </c>
      <c r="QO8" s="78">
        <f t="shared" si="49"/>
        <v>0</v>
      </c>
      <c r="QP8" s="78">
        <f t="shared" si="49"/>
        <v>0</v>
      </c>
      <c r="QQ8" s="78">
        <f t="shared" si="49"/>
        <v>0</v>
      </c>
      <c r="QR8" s="78">
        <f t="shared" si="49"/>
        <v>0</v>
      </c>
      <c r="QS8" s="78">
        <f t="shared" si="49"/>
        <v>0</v>
      </c>
      <c r="QT8" s="78">
        <f t="shared" si="49"/>
        <v>0</v>
      </c>
      <c r="QU8" s="78">
        <f t="shared" si="49"/>
        <v>0</v>
      </c>
      <c r="QV8" s="78">
        <f t="shared" si="49"/>
        <v>0</v>
      </c>
      <c r="QW8" s="78">
        <f t="shared" si="49"/>
        <v>0</v>
      </c>
      <c r="QX8" s="78">
        <f t="shared" si="49"/>
        <v>0</v>
      </c>
      <c r="QY8" s="78">
        <f t="shared" si="49"/>
        <v>0</v>
      </c>
      <c r="QZ8" s="78">
        <f t="shared" si="49"/>
        <v>0</v>
      </c>
      <c r="RA8" s="78">
        <f t="shared" si="49"/>
        <v>0</v>
      </c>
      <c r="RB8" s="78">
        <f t="shared" si="49"/>
        <v>0</v>
      </c>
      <c r="RC8" s="78">
        <f t="shared" si="49"/>
        <v>0</v>
      </c>
      <c r="RD8" s="78">
        <f t="shared" si="49"/>
        <v>0</v>
      </c>
      <c r="RE8" s="78">
        <f t="shared" si="49"/>
        <v>0</v>
      </c>
      <c r="RF8" s="78">
        <f t="shared" si="49"/>
        <v>0</v>
      </c>
      <c r="RG8" s="78">
        <f t="shared" si="49"/>
        <v>0</v>
      </c>
      <c r="RH8" s="78">
        <f t="shared" si="49"/>
        <v>0</v>
      </c>
      <c r="RI8" s="78">
        <f t="shared" si="49"/>
        <v>0</v>
      </c>
      <c r="RJ8" s="78">
        <f t="shared" si="49"/>
        <v>0</v>
      </c>
      <c r="RK8" s="78">
        <f t="shared" si="49"/>
        <v>0</v>
      </c>
      <c r="RL8" s="78">
        <f t="shared" si="49"/>
        <v>0</v>
      </c>
      <c r="RM8" s="78">
        <f t="shared" ref="RM8:TX8" si="50">IF(RM5=0,0,COUNTIF($F$5:$G$6000,RM5))</f>
        <v>0</v>
      </c>
      <c r="RN8" s="78">
        <f t="shared" si="50"/>
        <v>0</v>
      </c>
      <c r="RO8" s="78">
        <f t="shared" si="50"/>
        <v>0</v>
      </c>
      <c r="RP8" s="78">
        <f t="shared" si="50"/>
        <v>0</v>
      </c>
      <c r="RQ8" s="78">
        <f t="shared" si="50"/>
        <v>0</v>
      </c>
      <c r="RR8" s="78">
        <f t="shared" si="50"/>
        <v>0</v>
      </c>
      <c r="RS8" s="78">
        <f t="shared" si="50"/>
        <v>0</v>
      </c>
      <c r="RT8" s="78">
        <f t="shared" si="50"/>
        <v>0</v>
      </c>
      <c r="RU8" s="78">
        <f t="shared" si="50"/>
        <v>0</v>
      </c>
      <c r="RV8" s="78">
        <f t="shared" si="50"/>
        <v>0</v>
      </c>
      <c r="RW8" s="78">
        <f t="shared" si="50"/>
        <v>0</v>
      </c>
      <c r="RX8" s="78">
        <f t="shared" si="50"/>
        <v>0</v>
      </c>
      <c r="RY8" s="78">
        <f t="shared" si="50"/>
        <v>0</v>
      </c>
      <c r="RZ8" s="78">
        <f t="shared" si="50"/>
        <v>0</v>
      </c>
      <c r="SA8" s="78">
        <f t="shared" si="50"/>
        <v>0</v>
      </c>
      <c r="SB8" s="78">
        <f t="shared" si="50"/>
        <v>0</v>
      </c>
      <c r="SC8" s="78">
        <f t="shared" si="50"/>
        <v>0</v>
      </c>
      <c r="SD8" s="78">
        <f t="shared" si="50"/>
        <v>0</v>
      </c>
      <c r="SE8" s="78">
        <f t="shared" si="50"/>
        <v>0</v>
      </c>
      <c r="SF8" s="78">
        <f t="shared" si="50"/>
        <v>0</v>
      </c>
      <c r="SG8" s="78">
        <f t="shared" si="50"/>
        <v>0</v>
      </c>
      <c r="SH8" s="78">
        <f t="shared" si="50"/>
        <v>0</v>
      </c>
      <c r="SI8" s="78">
        <f t="shared" si="50"/>
        <v>0</v>
      </c>
      <c r="SJ8" s="78">
        <f t="shared" si="50"/>
        <v>0</v>
      </c>
      <c r="SK8" s="78">
        <f t="shared" si="50"/>
        <v>0</v>
      </c>
      <c r="SL8" s="78">
        <f t="shared" si="50"/>
        <v>0</v>
      </c>
      <c r="SM8" s="78">
        <f t="shared" si="50"/>
        <v>0</v>
      </c>
      <c r="SN8" s="78">
        <f t="shared" si="50"/>
        <v>0</v>
      </c>
      <c r="SO8" s="78">
        <f t="shared" si="50"/>
        <v>0</v>
      </c>
      <c r="SP8" s="78">
        <f t="shared" si="50"/>
        <v>0</v>
      </c>
      <c r="SQ8" s="78">
        <f t="shared" si="50"/>
        <v>0</v>
      </c>
      <c r="SR8" s="78">
        <f t="shared" si="50"/>
        <v>0</v>
      </c>
      <c r="SS8" s="78">
        <f t="shared" si="50"/>
        <v>0</v>
      </c>
      <c r="ST8" s="78">
        <f t="shared" si="50"/>
        <v>0</v>
      </c>
      <c r="SU8" s="78">
        <f t="shared" si="50"/>
        <v>0</v>
      </c>
      <c r="SV8" s="78">
        <f t="shared" si="50"/>
        <v>0</v>
      </c>
      <c r="SW8" s="78">
        <f t="shared" si="50"/>
        <v>0</v>
      </c>
      <c r="SX8" s="78">
        <f t="shared" si="50"/>
        <v>0</v>
      </c>
      <c r="SY8" s="78">
        <f t="shared" si="50"/>
        <v>0</v>
      </c>
      <c r="SZ8" s="78">
        <f t="shared" si="50"/>
        <v>0</v>
      </c>
      <c r="TA8" s="78">
        <f t="shared" si="50"/>
        <v>0</v>
      </c>
      <c r="TB8" s="78">
        <f t="shared" si="50"/>
        <v>0</v>
      </c>
      <c r="TC8" s="78">
        <f t="shared" si="50"/>
        <v>0</v>
      </c>
      <c r="TD8" s="78">
        <f t="shared" si="50"/>
        <v>0</v>
      </c>
      <c r="TE8" s="78">
        <f t="shared" si="50"/>
        <v>0</v>
      </c>
      <c r="TF8" s="78">
        <f t="shared" si="50"/>
        <v>0</v>
      </c>
      <c r="TG8" s="78">
        <f t="shared" si="50"/>
        <v>0</v>
      </c>
      <c r="TH8" s="78">
        <f t="shared" si="50"/>
        <v>0</v>
      </c>
      <c r="TI8" s="78">
        <f t="shared" si="50"/>
        <v>0</v>
      </c>
      <c r="TJ8" s="78">
        <f t="shared" si="50"/>
        <v>0</v>
      </c>
      <c r="TK8" s="78">
        <f t="shared" si="50"/>
        <v>0</v>
      </c>
      <c r="TL8" s="78">
        <f t="shared" si="50"/>
        <v>0</v>
      </c>
      <c r="TM8" s="78">
        <f t="shared" si="50"/>
        <v>0</v>
      </c>
      <c r="TN8" s="78">
        <f t="shared" si="50"/>
        <v>0</v>
      </c>
      <c r="TO8" s="78">
        <f t="shared" si="50"/>
        <v>0</v>
      </c>
      <c r="TP8" s="78">
        <f t="shared" si="50"/>
        <v>0</v>
      </c>
      <c r="TQ8" s="78">
        <f t="shared" si="50"/>
        <v>0</v>
      </c>
      <c r="TR8" s="78">
        <f t="shared" si="50"/>
        <v>0</v>
      </c>
      <c r="TS8" s="78">
        <f t="shared" si="50"/>
        <v>0</v>
      </c>
      <c r="TT8" s="78">
        <f t="shared" si="50"/>
        <v>0</v>
      </c>
      <c r="TU8" s="78">
        <f t="shared" si="50"/>
        <v>0</v>
      </c>
      <c r="TV8" s="78">
        <f t="shared" si="50"/>
        <v>0</v>
      </c>
      <c r="TW8" s="78">
        <f t="shared" si="50"/>
        <v>0</v>
      </c>
      <c r="TX8" s="78">
        <f t="shared" si="50"/>
        <v>0</v>
      </c>
      <c r="TY8" s="78">
        <f t="shared" ref="TY8:WJ8" si="51">IF(TY5=0,0,COUNTIF($F$5:$G$6000,TY5))</f>
        <v>0</v>
      </c>
      <c r="TZ8" s="78">
        <f t="shared" si="51"/>
        <v>0</v>
      </c>
      <c r="UA8" s="78">
        <f t="shared" si="51"/>
        <v>0</v>
      </c>
      <c r="UB8" s="78">
        <f t="shared" si="51"/>
        <v>0</v>
      </c>
      <c r="UC8" s="78">
        <f t="shared" si="51"/>
        <v>0</v>
      </c>
      <c r="UD8" s="78">
        <f t="shared" si="51"/>
        <v>0</v>
      </c>
      <c r="UE8" s="78">
        <f t="shared" si="51"/>
        <v>0</v>
      </c>
      <c r="UF8" s="78">
        <f t="shared" si="51"/>
        <v>0</v>
      </c>
      <c r="UG8" s="78">
        <f t="shared" si="51"/>
        <v>0</v>
      </c>
      <c r="UH8" s="78">
        <f t="shared" si="51"/>
        <v>0</v>
      </c>
      <c r="UI8" s="78">
        <f t="shared" si="51"/>
        <v>0</v>
      </c>
      <c r="UJ8" s="78">
        <f t="shared" si="51"/>
        <v>0</v>
      </c>
      <c r="UK8" s="78">
        <f t="shared" si="51"/>
        <v>0</v>
      </c>
      <c r="UL8" s="78">
        <f t="shared" si="51"/>
        <v>0</v>
      </c>
      <c r="UM8" s="78">
        <f t="shared" si="51"/>
        <v>0</v>
      </c>
      <c r="UN8" s="78">
        <f t="shared" si="51"/>
        <v>0</v>
      </c>
      <c r="UO8" s="78">
        <f t="shared" si="51"/>
        <v>0</v>
      </c>
      <c r="UP8" s="78">
        <f t="shared" si="51"/>
        <v>0</v>
      </c>
      <c r="UQ8" s="78">
        <f t="shared" si="51"/>
        <v>0</v>
      </c>
      <c r="UR8" s="78">
        <f t="shared" si="51"/>
        <v>0</v>
      </c>
      <c r="US8" s="78">
        <f t="shared" si="51"/>
        <v>0</v>
      </c>
      <c r="UT8" s="78">
        <f t="shared" si="51"/>
        <v>0</v>
      </c>
      <c r="UU8" s="78">
        <f t="shared" si="51"/>
        <v>0</v>
      </c>
      <c r="UV8" s="78">
        <f t="shared" si="51"/>
        <v>0</v>
      </c>
      <c r="UW8" s="78">
        <f t="shared" si="51"/>
        <v>0</v>
      </c>
      <c r="UX8" s="78">
        <f t="shared" si="51"/>
        <v>0</v>
      </c>
      <c r="UY8" s="78">
        <f t="shared" si="51"/>
        <v>0</v>
      </c>
      <c r="UZ8" s="78">
        <f t="shared" si="51"/>
        <v>0</v>
      </c>
      <c r="VA8" s="78">
        <f t="shared" si="51"/>
        <v>0</v>
      </c>
      <c r="VB8" s="78">
        <f t="shared" si="51"/>
        <v>0</v>
      </c>
      <c r="VC8" s="78">
        <f t="shared" si="51"/>
        <v>0</v>
      </c>
      <c r="VD8" s="78">
        <f t="shared" si="51"/>
        <v>0</v>
      </c>
      <c r="VE8" s="78">
        <f t="shared" si="51"/>
        <v>0</v>
      </c>
      <c r="VF8" s="78">
        <f t="shared" si="51"/>
        <v>0</v>
      </c>
      <c r="VG8" s="78">
        <f t="shared" si="51"/>
        <v>0</v>
      </c>
      <c r="VH8" s="78">
        <f t="shared" si="51"/>
        <v>0</v>
      </c>
      <c r="VI8" s="78">
        <f t="shared" si="51"/>
        <v>0</v>
      </c>
      <c r="VJ8" s="78">
        <f t="shared" si="51"/>
        <v>0</v>
      </c>
      <c r="VK8" s="78">
        <f t="shared" si="51"/>
        <v>0</v>
      </c>
      <c r="VL8" s="78">
        <f t="shared" si="51"/>
        <v>0</v>
      </c>
      <c r="VM8" s="78">
        <f t="shared" si="51"/>
        <v>0</v>
      </c>
      <c r="VN8" s="78">
        <f t="shared" si="51"/>
        <v>0</v>
      </c>
      <c r="VO8" s="78">
        <f t="shared" si="51"/>
        <v>0</v>
      </c>
      <c r="VP8" s="78">
        <f t="shared" si="51"/>
        <v>0</v>
      </c>
      <c r="VQ8" s="78">
        <f t="shared" si="51"/>
        <v>0</v>
      </c>
      <c r="VR8" s="78">
        <f t="shared" si="51"/>
        <v>0</v>
      </c>
      <c r="VS8" s="78">
        <f t="shared" si="51"/>
        <v>0</v>
      </c>
      <c r="VT8" s="78">
        <f t="shared" si="51"/>
        <v>0</v>
      </c>
      <c r="VU8" s="78">
        <f t="shared" si="51"/>
        <v>0</v>
      </c>
      <c r="VV8" s="78">
        <f t="shared" si="51"/>
        <v>0</v>
      </c>
      <c r="VW8" s="78">
        <f t="shared" si="51"/>
        <v>0</v>
      </c>
      <c r="VX8" s="78">
        <f t="shared" si="51"/>
        <v>0</v>
      </c>
      <c r="VY8" s="78">
        <f t="shared" si="51"/>
        <v>0</v>
      </c>
      <c r="VZ8" s="78">
        <f t="shared" si="51"/>
        <v>0</v>
      </c>
      <c r="WA8" s="78">
        <f t="shared" si="51"/>
        <v>0</v>
      </c>
      <c r="WB8" s="78">
        <f t="shared" si="51"/>
        <v>0</v>
      </c>
      <c r="WC8" s="78">
        <f t="shared" si="51"/>
        <v>0</v>
      </c>
      <c r="WD8" s="78">
        <f t="shared" si="51"/>
        <v>0</v>
      </c>
      <c r="WE8" s="78">
        <f t="shared" si="51"/>
        <v>0</v>
      </c>
      <c r="WF8" s="78">
        <f t="shared" si="51"/>
        <v>0</v>
      </c>
      <c r="WG8" s="78">
        <f t="shared" si="51"/>
        <v>0</v>
      </c>
      <c r="WH8" s="78">
        <f t="shared" si="51"/>
        <v>0</v>
      </c>
      <c r="WI8" s="78">
        <f t="shared" si="51"/>
        <v>0</v>
      </c>
      <c r="WJ8" s="78">
        <f t="shared" si="51"/>
        <v>0</v>
      </c>
      <c r="WK8" s="78">
        <f t="shared" ref="WK8:XH8" si="52">IF(WK5=0,0,COUNTIF($F$5:$G$6000,WK5))</f>
        <v>0</v>
      </c>
      <c r="WL8" s="78">
        <f t="shared" si="52"/>
        <v>0</v>
      </c>
      <c r="WM8" s="78">
        <f t="shared" si="52"/>
        <v>0</v>
      </c>
      <c r="WN8" s="78">
        <f t="shared" si="52"/>
        <v>0</v>
      </c>
      <c r="WO8" s="78">
        <f t="shared" si="52"/>
        <v>0</v>
      </c>
      <c r="WP8" s="78">
        <f t="shared" si="52"/>
        <v>0</v>
      </c>
      <c r="WQ8" s="78">
        <f t="shared" si="52"/>
        <v>0</v>
      </c>
      <c r="WR8" s="78">
        <f t="shared" si="52"/>
        <v>0</v>
      </c>
      <c r="WS8" s="78">
        <f t="shared" si="52"/>
        <v>0</v>
      </c>
      <c r="WT8" s="78">
        <f t="shared" si="52"/>
        <v>0</v>
      </c>
      <c r="WU8" s="78">
        <f t="shared" si="52"/>
        <v>0</v>
      </c>
      <c r="WV8" s="78">
        <f t="shared" si="52"/>
        <v>0</v>
      </c>
      <c r="WW8" s="78">
        <f t="shared" si="52"/>
        <v>0</v>
      </c>
      <c r="WX8" s="78">
        <f t="shared" si="52"/>
        <v>0</v>
      </c>
      <c r="WY8" s="78">
        <f t="shared" si="52"/>
        <v>0</v>
      </c>
      <c r="WZ8" s="78">
        <f t="shared" si="52"/>
        <v>0</v>
      </c>
      <c r="XA8" s="78">
        <f t="shared" si="52"/>
        <v>0</v>
      </c>
      <c r="XB8" s="78">
        <f t="shared" si="52"/>
        <v>0</v>
      </c>
      <c r="XC8" s="78">
        <f t="shared" si="52"/>
        <v>0</v>
      </c>
      <c r="XD8" s="78">
        <f t="shared" si="52"/>
        <v>0</v>
      </c>
      <c r="XE8" s="78">
        <f t="shared" si="52"/>
        <v>0</v>
      </c>
      <c r="XF8" s="78">
        <f t="shared" si="52"/>
        <v>0</v>
      </c>
      <c r="XG8" s="78">
        <f t="shared" si="52"/>
        <v>0</v>
      </c>
      <c r="XH8" s="78">
        <f t="shared" si="52"/>
        <v>0</v>
      </c>
    </row>
    <row r="9" spans="1:632" x14ac:dyDescent="0.25">
      <c r="A9" s="75">
        <f t="shared" si="16"/>
        <v>5</v>
      </c>
      <c r="B9" s="66"/>
      <c r="C9" s="64" t="s">
        <v>6159</v>
      </c>
      <c r="D9" s="65"/>
      <c r="E9" s="56">
        <f t="shared" si="17"/>
        <v>5</v>
      </c>
      <c r="F9" s="76">
        <f t="shared" si="1"/>
        <v>1</v>
      </c>
      <c r="G9" s="56" t="str">
        <f t="shared" si="18"/>
        <v/>
      </c>
      <c r="H9" s="56">
        <f t="shared" si="19"/>
        <v>5</v>
      </c>
      <c r="I9" s="56">
        <f>IF(G9="",0,IF(COUNTIF($G$5:G9,G9)=1,0,COUNTIF($G$5:G9,G9) )   )</f>
        <v>0</v>
      </c>
      <c r="J9" s="56">
        <f t="shared" si="20"/>
        <v>5</v>
      </c>
      <c r="K9" s="56" t="str">
        <f t="shared" si="2"/>
        <v>newnode_heavierSolids</v>
      </c>
      <c r="L9" s="56">
        <f t="shared" si="3"/>
        <v>1</v>
      </c>
      <c r="M9" s="56">
        <f t="shared" si="4"/>
        <v>1</v>
      </c>
      <c r="N9" s="56">
        <f t="shared" si="5"/>
        <v>220</v>
      </c>
      <c r="O9" s="56">
        <f t="shared" si="21"/>
        <v>319.47665899099854</v>
      </c>
      <c r="P9" s="56">
        <f>IF(ISERROR(IF($X$5=1,$Y$5,)),"",IF($X$5=1,$Y$5,))</f>
        <v>0</v>
      </c>
      <c r="Q9" s="56">
        <f>IF(ISERROR(IF($X$6=1,$Y$6,)),"",IF($X$6=1,$Y$6,))</f>
        <v>10000</v>
      </c>
      <c r="R9" s="56">
        <f>IF(ISERROR(IF($X$7=1,$Y$7,)),"",IF($X$7=1,$Y$7,))</f>
        <v>0</v>
      </c>
      <c r="S9" s="56">
        <f>IF(ISERROR(IF($X$8=1,$Y$8,)),"",IF($X$8=1,$Y$8,))</f>
        <v>1000</v>
      </c>
      <c r="T9" s="56">
        <f>IF(ISERROR(IF($X$9=1,$Y$9,)),"",IF($X$9=1,$Y$9,))</f>
        <v>500</v>
      </c>
      <c r="U9" s="56">
        <f>IF(ISERROR(IF($X$10=1,$Y$10,)),"",IF($X$10=1,$Y$10,))</f>
        <v>500</v>
      </c>
      <c r="V9" s="56" t="s">
        <v>5979</v>
      </c>
      <c r="W9" s="56" t="s">
        <v>5986</v>
      </c>
      <c r="X9" s="56">
        <f>COUNTIF(G:G,W9)</f>
        <v>1</v>
      </c>
      <c r="Y9" s="56">
        <v>500</v>
      </c>
      <c r="Z9" s="56">
        <f t="shared" si="22"/>
        <v>500</v>
      </c>
      <c r="AB9" s="56">
        <f>0.2*0.25*AA9</f>
        <v>0</v>
      </c>
    </row>
    <row r="10" spans="1:632" x14ac:dyDescent="0.25">
      <c r="A10" s="75">
        <f t="shared" si="16"/>
        <v>6</v>
      </c>
      <c r="B10" s="66"/>
      <c r="C10" s="64" t="s">
        <v>6160</v>
      </c>
      <c r="D10" s="65"/>
      <c r="E10" s="56">
        <f t="shared" si="17"/>
        <v>6</v>
      </c>
      <c r="F10" s="76">
        <f t="shared" si="1"/>
        <v>1</v>
      </c>
      <c r="G10" s="56" t="str">
        <f t="shared" si="18"/>
        <v/>
      </c>
      <c r="H10" s="56">
        <f t="shared" si="19"/>
        <v>6</v>
      </c>
      <c r="I10" s="56">
        <f>IF(G10="",0,IF(COUNTIF($G$5:G10,G10)=1,0,COUNTIF($G$5:G10,G10) )   )</f>
        <v>0</v>
      </c>
      <c r="J10" s="56">
        <f t="shared" si="20"/>
        <v>6</v>
      </c>
      <c r="K10" s="56" t="str">
        <f t="shared" si="2"/>
        <v>newnode_heavySolids</v>
      </c>
      <c r="L10" s="56">
        <f t="shared" si="3"/>
        <v>2</v>
      </c>
      <c r="M10" s="56">
        <f t="shared" si="4"/>
        <v>2</v>
      </c>
      <c r="N10" s="56">
        <f t="shared" si="5"/>
        <v>200</v>
      </c>
      <c r="O10" s="56">
        <f t="shared" si="21"/>
        <v>290.43332635545323</v>
      </c>
      <c r="P10" s="56">
        <f>IF(ISERROR(IF($X$5=1,$Y$5,)),"",IF($X$5=1,$Y$5,))</f>
        <v>0</v>
      </c>
      <c r="Q10" s="56">
        <f>IF(ISERROR(IF($X$6=1,$Y$6,)),"",IF($X$6=1,$Y$6,))</f>
        <v>10000</v>
      </c>
      <c r="R10" s="56">
        <f>IF(ISERROR(IF($X$7=1,$Y$7,)),"",IF($X$7=1,$Y$7,))</f>
        <v>0</v>
      </c>
      <c r="S10" s="56">
        <f>IF(ISERROR(IF($X$8=1,$Y$8,)),"",IF($X$8=1,$Y$8,))</f>
        <v>1000</v>
      </c>
      <c r="T10" s="56">
        <f>IF(ISERROR(IF($X$9=1,$Y$9,)),"",IF($X$9=1,$Y$9,))</f>
        <v>500</v>
      </c>
      <c r="U10" s="56">
        <f>IF(ISERROR(IF($X$10=1,$Y$10,)),"",IF($X$10=1,$Y$10,))</f>
        <v>500</v>
      </c>
      <c r="V10" s="56" t="s">
        <v>5980</v>
      </c>
      <c r="W10" s="56" t="s">
        <v>5987</v>
      </c>
      <c r="X10" s="56">
        <f>COUNTIF(G:G,W10)</f>
        <v>1</v>
      </c>
      <c r="Y10" s="56">
        <v>500</v>
      </c>
      <c r="Z10" s="56">
        <f t="shared" si="22"/>
        <v>500</v>
      </c>
    </row>
    <row r="11" spans="1:632" x14ac:dyDescent="0.25">
      <c r="A11" s="75">
        <f t="shared" si="16"/>
        <v>7</v>
      </c>
      <c r="B11" s="66"/>
      <c r="C11" s="64" t="s">
        <v>2837</v>
      </c>
      <c r="D11" s="65"/>
      <c r="E11" s="56">
        <f t="shared" si="17"/>
        <v>7</v>
      </c>
      <c r="F11" s="76">
        <f t="shared" si="1"/>
        <v>1</v>
      </c>
      <c r="G11" s="56" t="str">
        <f t="shared" si="18"/>
        <v/>
      </c>
      <c r="H11" s="56">
        <f t="shared" si="19"/>
        <v>7</v>
      </c>
      <c r="I11" s="56">
        <f>IF(G11="",0,IF(COUNTIF($G$5:G11,G11)=1,0,COUNTIF($G$5:G11,G11) )   )</f>
        <v>0</v>
      </c>
      <c r="J11" s="56">
        <f t="shared" si="20"/>
        <v>7</v>
      </c>
      <c r="K11" s="56" t="str">
        <f t="shared" si="2"/>
        <v>newnode_advancedSolids</v>
      </c>
      <c r="L11" s="56">
        <f t="shared" si="3"/>
        <v>8</v>
      </c>
      <c r="M11" s="56">
        <f t="shared" si="4"/>
        <v>8</v>
      </c>
      <c r="N11" s="56">
        <f t="shared" si="5"/>
        <v>80</v>
      </c>
      <c r="O11" s="56">
        <f t="shared" si="21"/>
        <v>116.17333054218129</v>
      </c>
      <c r="P11" s="56">
        <f>IF(ISERROR(IF($X$5=1,$Y$5,)),"",IF($X$5=1,$Y$5,))</f>
        <v>0</v>
      </c>
      <c r="Q11" s="56">
        <f>IF(ISERROR(IF($X$6=1,$Y$6,)),"",IF($X$6=1,$Y$6,))</f>
        <v>10000</v>
      </c>
      <c r="R11" s="56">
        <f>IF(ISERROR(IF($X$7=1,$Y$7,)),"",IF($X$7=1,$Y$7,))</f>
        <v>0</v>
      </c>
      <c r="S11" s="56">
        <f>IF(ISERROR(IF($X$8=1,$Y$8,)),"",IF($X$8=1,$Y$8,))</f>
        <v>1000</v>
      </c>
      <c r="T11" s="56">
        <f>IF(ISERROR(IF($X$9=1,$Y$9,)),"",IF($X$9=1,$Y$9,))</f>
        <v>500</v>
      </c>
      <c r="U11" s="56">
        <f>IF(ISERROR(IF($X$10=1,$Y$10,)),"",IF($X$10=1,$Y$10,))</f>
        <v>500</v>
      </c>
    </row>
    <row r="12" spans="1:632" x14ac:dyDescent="0.25">
      <c r="A12" s="75">
        <f t="shared" si="16"/>
        <v>8</v>
      </c>
      <c r="B12" s="66"/>
      <c r="C12" s="64" t="s">
        <v>2523</v>
      </c>
      <c r="D12" s="65"/>
      <c r="E12" s="56">
        <f t="shared" si="17"/>
        <v>8</v>
      </c>
      <c r="F12" s="76">
        <f t="shared" si="1"/>
        <v>1</v>
      </c>
      <c r="G12" s="56" t="str">
        <f t="shared" si="18"/>
        <v/>
      </c>
      <c r="H12" s="56">
        <f t="shared" si="19"/>
        <v>8</v>
      </c>
      <c r="I12" s="56">
        <f>IF(G12="",0,IF(COUNTIF($G$5:G12,G12)=1,0,COUNTIF($G$5:G12,G12) )   )</f>
        <v>0</v>
      </c>
      <c r="J12" s="56">
        <f t="shared" si="20"/>
        <v>8</v>
      </c>
      <c r="K12" s="56" t="str">
        <f t="shared" si="2"/>
        <v>newnode_generalSolids</v>
      </c>
      <c r="L12" s="56">
        <f t="shared" si="3"/>
        <v>4</v>
      </c>
      <c r="M12" s="56">
        <f t="shared" si="4"/>
        <v>4</v>
      </c>
      <c r="N12" s="56">
        <f t="shared" si="5"/>
        <v>30</v>
      </c>
      <c r="O12" s="56">
        <f t="shared" si="21"/>
        <v>43.564998953317982</v>
      </c>
      <c r="P12" s="56">
        <f>IF(ISERROR(IF($X$5=1,$Y$5,)),"",IF($X$5=1,$Y$5,))</f>
        <v>0</v>
      </c>
      <c r="Q12" s="56">
        <f>IF(ISERROR(IF($X$6=1,$Y$6,)),"",IF($X$6=1,$Y$6,))</f>
        <v>10000</v>
      </c>
      <c r="R12" s="56">
        <f>IF(ISERROR(IF($X$7=1,$Y$7,)),"",IF($X$7=1,$Y$7,))</f>
        <v>0</v>
      </c>
      <c r="S12" s="56">
        <f>IF(ISERROR(IF($X$8=1,$Y$8,)),"",IF($X$8=1,$Y$8,))</f>
        <v>1000</v>
      </c>
      <c r="T12" s="56">
        <f>IF(ISERROR(IF($X$9=1,$Y$9,)),"",IF($X$9=1,$Y$9,))</f>
        <v>500</v>
      </c>
      <c r="U12" s="56">
        <f>IF(ISERROR(IF($X$10=1,$Y$10,)),"",IF($X$10=1,$Y$10,))</f>
        <v>500</v>
      </c>
      <c r="V12" s="56" t="s">
        <v>6150</v>
      </c>
      <c r="AF12" s="72"/>
    </row>
    <row r="13" spans="1:632" x14ac:dyDescent="0.25">
      <c r="A13" s="75">
        <f t="shared" si="16"/>
        <v>9</v>
      </c>
      <c r="B13" s="66"/>
      <c r="C13" s="64" t="s">
        <v>6161</v>
      </c>
      <c r="D13" s="65"/>
      <c r="E13" s="56">
        <f t="shared" si="17"/>
        <v>9</v>
      </c>
      <c r="F13" s="76">
        <f t="shared" si="1"/>
        <v>1</v>
      </c>
      <c r="G13" s="56" t="str">
        <f t="shared" si="18"/>
        <v/>
      </c>
      <c r="H13" s="56">
        <f t="shared" si="19"/>
        <v>9</v>
      </c>
      <c r="I13" s="56">
        <f>IF(G13="",0,IF(COUNTIF($G$5:G13,G13)=1,0,COUNTIF($G$5:G13,G13) )   )</f>
        <v>0</v>
      </c>
      <c r="J13" s="56">
        <f t="shared" si="20"/>
        <v>9</v>
      </c>
      <c r="K13" s="56" t="str">
        <f t="shared" si="2"/>
        <v>newnode_lifeSupportRecycle</v>
      </c>
      <c r="L13" s="56">
        <f t="shared" si="3"/>
        <v>5</v>
      </c>
      <c r="M13" s="56">
        <f t="shared" si="4"/>
        <v>5</v>
      </c>
      <c r="N13" s="56">
        <f t="shared" si="5"/>
        <v>40</v>
      </c>
      <c r="O13" s="56">
        <f t="shared" si="21"/>
        <v>58.086665271090645</v>
      </c>
      <c r="P13" s="56">
        <f>IF(ISERROR(IF($X$5=1,$Y$5,)),"",IF($X$5=1,$Y$5,))</f>
        <v>0</v>
      </c>
      <c r="Q13" s="56">
        <f>IF(ISERROR(IF($X$6=1,$Y$6,)),"",IF($X$6=1,$Y$6,))</f>
        <v>10000</v>
      </c>
      <c r="R13" s="56">
        <f>IF(ISERROR(IF($X$7=1,$Y$7,)),"",IF($X$7=1,$Y$7,))</f>
        <v>0</v>
      </c>
      <c r="S13" s="56">
        <f>IF(ISERROR(IF($X$8=1,$Y$8,)),"",IF($X$8=1,$Y$8,))</f>
        <v>1000</v>
      </c>
      <c r="T13" s="56">
        <f>IF(ISERROR(IF($X$9=1,$Y$9,)),"",IF($X$9=1,$Y$9,))</f>
        <v>500</v>
      </c>
      <c r="U13" s="56">
        <f>IF(ISERROR(IF($X$10=1,$Y$10,)),"",IF($X$10=1,$Y$10,))</f>
        <v>500</v>
      </c>
      <c r="V13" s="56">
        <v>2</v>
      </c>
      <c r="W13" s="56">
        <f>COUNTIF($I$5:$I$6000,V13)</f>
        <v>4</v>
      </c>
      <c r="AA13" s="72"/>
      <c r="AB13" s="56" t="s">
        <v>4062</v>
      </c>
      <c r="AC13" s="56" t="s">
        <v>347</v>
      </c>
      <c r="AD13" s="56" t="s">
        <v>6155</v>
      </c>
      <c r="AE13" s="72" t="s">
        <v>6156</v>
      </c>
      <c r="AF13" s="72"/>
    </row>
    <row r="14" spans="1:632" x14ac:dyDescent="0.25">
      <c r="A14" s="75">
        <f t="shared" si="16"/>
        <v>10</v>
      </c>
      <c r="B14" s="66"/>
      <c r="C14" s="64" t="s">
        <v>2525</v>
      </c>
      <c r="D14" s="65"/>
      <c r="E14" s="56">
        <f t="shared" si="17"/>
        <v>10</v>
      </c>
      <c r="F14" s="76">
        <f t="shared" si="1"/>
        <v>1</v>
      </c>
      <c r="G14" s="56" t="str">
        <f t="shared" si="18"/>
        <v/>
      </c>
      <c r="H14" s="56">
        <f t="shared" si="19"/>
        <v>10</v>
      </c>
      <c r="I14" s="56">
        <f>IF(G14="",0,IF(COUNTIF($G$5:G14,G14)=1,0,COUNTIF($G$5:G14,G14) )   )</f>
        <v>0</v>
      </c>
      <c r="J14" s="56">
        <f t="shared" si="20"/>
        <v>10</v>
      </c>
      <c r="K14" s="56" t="str">
        <f t="shared" si="2"/>
        <v>newnode_lifeSupportRecycleLarge</v>
      </c>
      <c r="L14" s="56">
        <f t="shared" si="3"/>
        <v>4</v>
      </c>
      <c r="M14" s="56">
        <f t="shared" si="4"/>
        <v>4</v>
      </c>
      <c r="N14" s="56">
        <f t="shared" si="5"/>
        <v>120</v>
      </c>
      <c r="O14" s="56">
        <f t="shared" si="21"/>
        <v>174.25999581327193</v>
      </c>
      <c r="P14" s="56">
        <f>IF(ISERROR(IF($X$5=1,$Y$5,)),"",IF($X$5=1,$Y$5,))</f>
        <v>0</v>
      </c>
      <c r="Q14" s="56">
        <f>IF(ISERROR(IF($X$6=1,$Y$6,)),"",IF($X$6=1,$Y$6,))</f>
        <v>10000</v>
      </c>
      <c r="R14" s="56">
        <f>IF(ISERROR(IF($X$7=1,$Y$7,)),"",IF($X$7=1,$Y$7,))</f>
        <v>0</v>
      </c>
      <c r="S14" s="56">
        <f>IF(ISERROR(IF($X$8=1,$Y$8,)),"",IF($X$8=1,$Y$8,))</f>
        <v>1000</v>
      </c>
      <c r="T14" s="56">
        <f>IF(ISERROR(IF($X$9=1,$Y$9,)),"",IF($X$9=1,$Y$9,))</f>
        <v>500</v>
      </c>
      <c r="U14" s="56">
        <f>IF(ISERROR(IF($X$10=1,$Y$10,)),"",IF($X$10=1,$Y$10,))</f>
        <v>500</v>
      </c>
      <c r="V14" s="56">
        <v>3</v>
      </c>
      <c r="W14" s="56">
        <f t="shared" ref="W14:W15" si="53">COUNTIF($I$5:$I$6000,V14)</f>
        <v>0</v>
      </c>
      <c r="Z14" s="72"/>
      <c r="AA14" s="72"/>
      <c r="AB14" s="56" t="s">
        <v>41</v>
      </c>
      <c r="AC14" s="56">
        <v>800</v>
      </c>
      <c r="AD14" s="56">
        <v>3</v>
      </c>
      <c r="AE14" s="72">
        <v>0</v>
      </c>
      <c r="AF14" s="72">
        <f>1+0.0075*AG14^0.25</f>
        <v>1.0184974428591975</v>
      </c>
      <c r="AG14" s="56">
        <f>IF(ISERROR(VLOOKUP(AB14,'[1]nodes-costs'!$Z$6:$AE$152,6,)),30,VLOOKUP(AB14,'[1]nodes-costs'!$Z$6:$AE$152,6,))</f>
        <v>37</v>
      </c>
      <c r="AJ14" s="56" t="s">
        <v>4212</v>
      </c>
      <c r="AK14" s="56">
        <v>350</v>
      </c>
      <c r="AL14" s="56">
        <v>14</v>
      </c>
      <c r="AM14" s="56">
        <v>0</v>
      </c>
      <c r="AN14" s="56">
        <v>1.0075000000000001</v>
      </c>
      <c r="AO14" s="56">
        <v>1</v>
      </c>
      <c r="AP14" s="56" t="s">
        <v>292</v>
      </c>
    </row>
    <row r="15" spans="1:632" x14ac:dyDescent="0.25">
      <c r="A15" s="75">
        <f t="shared" si="16"/>
        <v>11</v>
      </c>
      <c r="B15" s="66"/>
      <c r="C15" s="64" t="s">
        <v>2526</v>
      </c>
      <c r="D15" s="65"/>
      <c r="E15" s="56">
        <f t="shared" si="17"/>
        <v>11</v>
      </c>
      <c r="F15" s="76">
        <f t="shared" si="1"/>
        <v>1</v>
      </c>
      <c r="G15" s="56" t="str">
        <f t="shared" si="18"/>
        <v/>
      </c>
      <c r="H15" s="56">
        <f t="shared" si="19"/>
        <v>11</v>
      </c>
      <c r="I15" s="56">
        <f>IF(G15="",0,IF(COUNTIF($G$5:G15,G15)=1,0,COUNTIF($G$5:G15,G15) )   )</f>
        <v>0</v>
      </c>
      <c r="J15" s="56">
        <f t="shared" si="20"/>
        <v>11</v>
      </c>
      <c r="K15" s="56" t="str">
        <f t="shared" si="2"/>
        <v>newnode_lifeContainersLarge</v>
      </c>
      <c r="L15" s="56">
        <f t="shared" si="3"/>
        <v>5</v>
      </c>
      <c r="M15" s="56">
        <f t="shared" si="4"/>
        <v>5</v>
      </c>
      <c r="N15" s="56">
        <f t="shared" si="5"/>
        <v>120</v>
      </c>
      <c r="O15" s="56">
        <f t="shared" si="21"/>
        <v>174.25999581327193</v>
      </c>
      <c r="P15" s="56">
        <f>IF(ISERROR(IF($X$5=1,$Y$5,)),"",IF($X$5=1,$Y$5,))</f>
        <v>0</v>
      </c>
      <c r="Q15" s="56">
        <f>IF(ISERROR(IF($X$6=1,$Y$6,)),"",IF($X$6=1,$Y$6,))</f>
        <v>10000</v>
      </c>
      <c r="R15" s="56">
        <f>IF(ISERROR(IF($X$7=1,$Y$7,)),"",IF($X$7=1,$Y$7,))</f>
        <v>0</v>
      </c>
      <c r="S15" s="56">
        <f>IF(ISERROR(IF($X$8=1,$Y$8,)),"",IF($X$8=1,$Y$8,))</f>
        <v>1000</v>
      </c>
      <c r="T15" s="56">
        <f>IF(ISERROR(IF($X$9=1,$Y$9,)),"",IF($X$9=1,$Y$9,))</f>
        <v>500</v>
      </c>
      <c r="U15" s="56">
        <f>IF(ISERROR(IF($X$10=1,$Y$10,)),"",IF($X$10=1,$Y$10,))</f>
        <v>500</v>
      </c>
      <c r="V15" s="56">
        <v>4</v>
      </c>
      <c r="W15" s="56">
        <f t="shared" si="53"/>
        <v>0</v>
      </c>
      <c r="Z15" s="72"/>
      <c r="AA15" s="72"/>
      <c r="AB15" s="56" t="s">
        <v>43</v>
      </c>
      <c r="AC15" s="56">
        <v>700</v>
      </c>
      <c r="AD15" s="56">
        <v>4</v>
      </c>
      <c r="AE15" s="72">
        <v>0</v>
      </c>
      <c r="AF15" s="72">
        <f t="shared" ref="AF15:AF78" si="54">1+0.0075*AG15^0.25</f>
        <v>1.0167705098312485</v>
      </c>
      <c r="AG15" s="56">
        <f>IF(ISERROR(VLOOKUP(AB15,'[1]nodes-costs'!$Z$6:$AE$152,6,)),30,VLOOKUP(AB15,'[1]nodes-costs'!$Z$6:$AE$152,6,))</f>
        <v>25</v>
      </c>
      <c r="AJ15" s="56" t="s">
        <v>4200</v>
      </c>
      <c r="AK15" s="56">
        <v>300</v>
      </c>
      <c r="AL15" s="56">
        <v>13</v>
      </c>
      <c r="AM15" s="56">
        <v>0</v>
      </c>
      <c r="AN15" s="56">
        <v>1.0075000000000001</v>
      </c>
      <c r="AO15" s="56">
        <v>1</v>
      </c>
      <c r="AP15" s="56" t="s">
        <v>292</v>
      </c>
    </row>
    <row r="16" spans="1:632" x14ac:dyDescent="0.25">
      <c r="A16" s="75">
        <f t="shared" si="16"/>
        <v>12</v>
      </c>
      <c r="B16" s="66"/>
      <c r="C16" s="64" t="s">
        <v>2527</v>
      </c>
      <c r="D16" s="65"/>
      <c r="E16" s="56">
        <f t="shared" si="17"/>
        <v>12</v>
      </c>
      <c r="F16" s="76">
        <f t="shared" si="1"/>
        <v>1</v>
      </c>
      <c r="G16" s="56" t="str">
        <f t="shared" si="18"/>
        <v/>
      </c>
      <c r="H16" s="56">
        <f t="shared" si="19"/>
        <v>12</v>
      </c>
      <c r="I16" s="56">
        <f>IF(G16="",0,IF(COUNTIF($G$5:G16,G16)=1,0,COUNTIF($G$5:G16,G16) )   )</f>
        <v>0</v>
      </c>
      <c r="J16" s="56">
        <f t="shared" si="20"/>
        <v>12</v>
      </c>
      <c r="K16" s="56" t="str">
        <f t="shared" si="2"/>
        <v>newnode_lifeContainersMedium</v>
      </c>
      <c r="L16" s="56">
        <f t="shared" si="3"/>
        <v>7</v>
      </c>
      <c r="M16" s="56">
        <f t="shared" si="4"/>
        <v>7</v>
      </c>
      <c r="N16" s="56">
        <f t="shared" si="5"/>
        <v>40</v>
      </c>
      <c r="O16" s="56">
        <f t="shared" si="21"/>
        <v>58.086665271090645</v>
      </c>
      <c r="P16" s="56">
        <f>IF(ISERROR(IF($X$5=1,$Y$5,)),"",IF($X$5=1,$Y$5,))</f>
        <v>0</v>
      </c>
      <c r="Q16" s="56">
        <f>IF(ISERROR(IF($X$6=1,$Y$6,)),"",IF($X$6=1,$Y$6,))</f>
        <v>10000</v>
      </c>
      <c r="R16" s="56">
        <f>IF(ISERROR(IF($X$7=1,$Y$7,)),"",IF($X$7=1,$Y$7,))</f>
        <v>0</v>
      </c>
      <c r="S16" s="56">
        <f>IF(ISERROR(IF($X$8=1,$Y$8,)),"",IF($X$8=1,$Y$8,))</f>
        <v>1000</v>
      </c>
      <c r="T16" s="56">
        <f>IF(ISERROR(IF($X$9=1,$Y$9,)),"",IF($X$9=1,$Y$9,))</f>
        <v>500</v>
      </c>
      <c r="U16" s="56">
        <f>IF(ISERROR(IF($X$10=1,$Y$10,)),"",IF($X$10=1,$Y$10,))</f>
        <v>500</v>
      </c>
      <c r="Z16" s="72"/>
      <c r="AA16" s="72"/>
      <c r="AB16" s="56" t="s">
        <v>42</v>
      </c>
      <c r="AC16" s="56">
        <v>600</v>
      </c>
      <c r="AD16" s="56">
        <v>4</v>
      </c>
      <c r="AE16" s="72">
        <v>0</v>
      </c>
      <c r="AF16" s="72">
        <f t="shared" si="54"/>
        <v>1.0139590728865315</v>
      </c>
      <c r="AG16" s="56">
        <f>IF(ISERROR(VLOOKUP(AB16,'[1]nodes-costs'!$Z$6:$AE$152,6,)),30,VLOOKUP(AB16,'[1]nodes-costs'!$Z$6:$AE$152,6,))</f>
        <v>12</v>
      </c>
      <c r="AJ16" s="56" t="s">
        <v>6096</v>
      </c>
      <c r="AK16" s="56">
        <v>300</v>
      </c>
      <c r="AL16" s="56">
        <v>20</v>
      </c>
      <c r="AM16" s="56">
        <v>0</v>
      </c>
      <c r="AN16" s="56">
        <v>1.0075000000000001</v>
      </c>
      <c r="AO16" s="56">
        <v>1</v>
      </c>
      <c r="AP16" s="56" t="s">
        <v>292</v>
      </c>
    </row>
    <row r="17" spans="1:42" x14ac:dyDescent="0.25">
      <c r="A17" s="75">
        <f t="shared" si="16"/>
        <v>13</v>
      </c>
      <c r="B17" s="66"/>
      <c r="C17" s="64" t="s">
        <v>6162</v>
      </c>
      <c r="D17" s="65"/>
      <c r="E17" s="56">
        <f t="shared" si="17"/>
        <v>13</v>
      </c>
      <c r="F17" s="76">
        <f t="shared" si="1"/>
        <v>1</v>
      </c>
      <c r="G17" s="56" t="str">
        <f t="shared" si="18"/>
        <v/>
      </c>
      <c r="H17" s="56">
        <f t="shared" si="19"/>
        <v>13</v>
      </c>
      <c r="I17" s="56">
        <f>IF(G17="",0,IF(COUNTIF($G$5:G17,G17)=1,0,COUNTIF($G$5:G17,G17) )   )</f>
        <v>0</v>
      </c>
      <c r="J17" s="56">
        <f t="shared" si="20"/>
        <v>13</v>
      </c>
      <c r="K17" s="56" t="str">
        <f t="shared" si="2"/>
        <v>newnode_lifeSupport</v>
      </c>
      <c r="L17" s="56">
        <f t="shared" si="3"/>
        <v>8</v>
      </c>
      <c r="M17" s="56">
        <f t="shared" si="4"/>
        <v>8</v>
      </c>
      <c r="N17" s="56">
        <f t="shared" si="5"/>
        <v>20</v>
      </c>
      <c r="O17" s="56">
        <f t="shared" si="21"/>
        <v>29.043332635545323</v>
      </c>
      <c r="P17" s="56">
        <f>IF(ISERROR(IF($X$5=1,$Y$5,)),"",IF($X$5=1,$Y$5,))</f>
        <v>0</v>
      </c>
      <c r="Q17" s="56">
        <f>IF(ISERROR(IF($X$6=1,$Y$6,)),"",IF($X$6=1,$Y$6,))</f>
        <v>10000</v>
      </c>
      <c r="R17" s="56">
        <f>IF(ISERROR(IF($X$7=1,$Y$7,)),"",IF($X$7=1,$Y$7,))</f>
        <v>0</v>
      </c>
      <c r="S17" s="56">
        <f>IF(ISERROR(IF($X$8=1,$Y$8,)),"",IF($X$8=1,$Y$8,))</f>
        <v>1000</v>
      </c>
      <c r="T17" s="56">
        <f>IF(ISERROR(IF($X$9=1,$Y$9,)),"",IF($X$9=1,$Y$9,))</f>
        <v>500</v>
      </c>
      <c r="U17" s="56">
        <f>IF(ISERROR(IF($X$10=1,$Y$10,)),"",IF($X$10=1,$Y$10,))</f>
        <v>500</v>
      </c>
      <c r="AB17" s="56" t="s">
        <v>92</v>
      </c>
      <c r="AC17" s="56">
        <v>600</v>
      </c>
      <c r="AD17" s="56">
        <v>5</v>
      </c>
      <c r="AE17" s="56">
        <v>0.1</v>
      </c>
      <c r="AF17" s="72">
        <f t="shared" si="54"/>
        <v>1.0175526048949053</v>
      </c>
      <c r="AG17" s="56">
        <f>IF(ISERROR(VLOOKUP(AB17,'[1]nodes-costs'!$Z$6:$AE$152,6,)),30,VLOOKUP(AB17,'[1]nodes-costs'!$Z$6:$AE$152,6,))</f>
        <v>30</v>
      </c>
      <c r="AJ17" s="56" t="s">
        <v>6091</v>
      </c>
      <c r="AK17" s="56">
        <v>250</v>
      </c>
      <c r="AL17" s="56">
        <v>12</v>
      </c>
      <c r="AM17" s="56">
        <v>0</v>
      </c>
      <c r="AN17" s="56">
        <v>1.0075000000000001</v>
      </c>
      <c r="AO17" s="56">
        <v>1</v>
      </c>
      <c r="AP17" s="56" t="s">
        <v>292</v>
      </c>
    </row>
    <row r="18" spans="1:42" x14ac:dyDescent="0.25">
      <c r="A18" s="75">
        <f t="shared" si="16"/>
        <v>14</v>
      </c>
      <c r="B18" s="66"/>
      <c r="C18" s="64" t="s">
        <v>2529</v>
      </c>
      <c r="D18" s="65"/>
      <c r="E18" s="56">
        <f t="shared" si="17"/>
        <v>14</v>
      </c>
      <c r="F18" s="76">
        <f t="shared" si="1"/>
        <v>1</v>
      </c>
      <c r="G18" s="56" t="str">
        <f t="shared" si="18"/>
        <v/>
      </c>
      <c r="H18" s="56">
        <f t="shared" si="19"/>
        <v>14</v>
      </c>
      <c r="I18" s="56">
        <f>IF(G18="",0,IF(COUNTIF($G$5:G18,G18)=1,0,COUNTIF($G$5:G18,G18) )   )</f>
        <v>0</v>
      </c>
      <c r="J18" s="56">
        <f t="shared" si="20"/>
        <v>14</v>
      </c>
      <c r="K18" s="56" t="str">
        <f t="shared" si="2"/>
        <v>newnode_smallChutes</v>
      </c>
      <c r="L18" s="56">
        <f t="shared" si="3"/>
        <v>12</v>
      </c>
      <c r="M18" s="56">
        <f t="shared" si="4"/>
        <v>12</v>
      </c>
      <c r="N18" s="56">
        <f t="shared" si="5"/>
        <v>40</v>
      </c>
      <c r="O18" s="56">
        <f t="shared" si="21"/>
        <v>58.086665271090645</v>
      </c>
      <c r="P18" s="56">
        <f>IF(ISERROR(IF($X$5=1,$Y$5,)),"",IF($X$5=1,$Y$5,))</f>
        <v>0</v>
      </c>
      <c r="Q18" s="56">
        <f>IF(ISERROR(IF($X$6=1,$Y$6,)),"",IF($X$6=1,$Y$6,))</f>
        <v>10000</v>
      </c>
      <c r="R18" s="56">
        <f>IF(ISERROR(IF($X$7=1,$Y$7,)),"",IF($X$7=1,$Y$7,))</f>
        <v>0</v>
      </c>
      <c r="S18" s="56">
        <f>IF(ISERROR(IF($X$8=1,$Y$8,)),"",IF($X$8=1,$Y$8,))</f>
        <v>1000</v>
      </c>
      <c r="T18" s="56">
        <f>IF(ISERROR(IF($X$9=1,$Y$9,)),"",IF($X$9=1,$Y$9,))</f>
        <v>500</v>
      </c>
      <c r="U18" s="56">
        <f>IF(ISERROR(IF($X$10=1,$Y$10,)),"",IF($X$10=1,$Y$10,))</f>
        <v>500</v>
      </c>
      <c r="V18" s="80" t="str">
        <f ca="1">IF(ISERROR(OFFSET(I5,W18,1,6000-W18,1)),"",OFFSET(I5,W18,1,6000-W18,1))</f>
        <v/>
      </c>
      <c r="W18" s="81">
        <f ca="1">IF(ISERROR(SUM(MATCH(2,OFFSET($I$5,W17,0,6000-W17,1),0),W17)),"",SUM(MATCH(2,OFFSET($I$5,W17,0,6000-W17,1),0),W17))</f>
        <v>1993</v>
      </c>
      <c r="X18" s="81" t="str">
        <f ca="1">IF(ISERROR(VLOOKUP(W18,$E$5:$G$6005,3,)),"",VLOOKUP(W18,$E$5:$G$6005,3,))</f>
        <v>skylab</v>
      </c>
      <c r="AB18" s="56" t="s">
        <v>44</v>
      </c>
      <c r="AC18" s="56">
        <v>400</v>
      </c>
      <c r="AD18" s="56">
        <v>8</v>
      </c>
      <c r="AE18" s="56">
        <v>0</v>
      </c>
      <c r="AF18" s="72">
        <f t="shared" si="54"/>
        <v>1.0156584822244739</v>
      </c>
      <c r="AG18" s="56">
        <f>IF(ISERROR(VLOOKUP(AB18,'[1]nodes-costs'!$Z$6:$AE$152,6,)),30,VLOOKUP(AB18,'[1]nodes-costs'!$Z$6:$AE$152,6,))</f>
        <v>19</v>
      </c>
      <c r="AJ18" s="56" t="s">
        <v>4219</v>
      </c>
      <c r="AK18" s="56">
        <v>200</v>
      </c>
      <c r="AL18" s="56">
        <v>6</v>
      </c>
      <c r="AM18" s="56">
        <v>0</v>
      </c>
      <c r="AN18" s="56">
        <v>1.0075000000000001</v>
      </c>
      <c r="AO18" s="56">
        <v>1</v>
      </c>
      <c r="AP18" s="56" t="s">
        <v>292</v>
      </c>
    </row>
    <row r="19" spans="1:42" x14ac:dyDescent="0.25">
      <c r="A19" s="75">
        <f t="shared" si="16"/>
        <v>15</v>
      </c>
      <c r="B19" s="66"/>
      <c r="C19" s="64" t="s">
        <v>2518</v>
      </c>
      <c r="D19" s="65"/>
      <c r="E19" s="56">
        <f t="shared" si="17"/>
        <v>15</v>
      </c>
      <c r="F19" s="76">
        <f t="shared" si="1"/>
        <v>1</v>
      </c>
      <c r="G19" s="56" t="str">
        <f t="shared" si="18"/>
        <v/>
      </c>
      <c r="H19" s="56">
        <f t="shared" si="19"/>
        <v>15</v>
      </c>
      <c r="I19" s="56">
        <f>IF(G19="",0,IF(COUNTIF($G$5:G19,G19)=1,0,COUNTIF($G$5:G19,G19) )   )</f>
        <v>0</v>
      </c>
      <c r="J19" s="56">
        <f t="shared" si="20"/>
        <v>15</v>
      </c>
      <c r="K19" s="56" t="str">
        <f t="shared" si="2"/>
        <v>newnode_hugeHeatshields</v>
      </c>
      <c r="L19" s="56">
        <f t="shared" si="3"/>
        <v>2</v>
      </c>
      <c r="M19" s="56">
        <f t="shared" si="4"/>
        <v>2</v>
      </c>
      <c r="N19" s="56">
        <f t="shared" si="5"/>
        <v>200</v>
      </c>
      <c r="O19" s="56">
        <f t="shared" si="21"/>
        <v>290.43332635545323</v>
      </c>
      <c r="P19" s="56">
        <f>IF(ISERROR(IF($X$5=1,$Y$5,)),"",IF($X$5=1,$Y$5,))</f>
        <v>0</v>
      </c>
      <c r="Q19" s="56">
        <f>IF(ISERROR(IF($X$6=1,$Y$6,)),"",IF($X$6=1,$Y$6,))</f>
        <v>10000</v>
      </c>
      <c r="R19" s="56">
        <f>IF(ISERROR(IF($X$7=1,$Y$7,)),"",IF($X$7=1,$Y$7,))</f>
        <v>0</v>
      </c>
      <c r="S19" s="56">
        <f>IF(ISERROR(IF($X$8=1,$Y$8,)),"",IF($X$8=1,$Y$8,))</f>
        <v>1000</v>
      </c>
      <c r="T19" s="56">
        <f>IF(ISERROR(IF($X$9=1,$Y$9,)),"",IF($X$9=1,$Y$9,))</f>
        <v>500</v>
      </c>
      <c r="U19" s="56">
        <f>IF(ISERROR(IF($X$10=1,$Y$10,)),"",IF($X$10=1,$Y$10,))</f>
        <v>500</v>
      </c>
      <c r="W19" s="81">
        <f t="shared" ref="W19:W44" ca="1" si="55">IF(ISERROR(SUM(MATCH(2,OFFSET($I$5,W18,0,6000-W18,1),0),W18)),"",SUM(MATCH(2,OFFSET($I$5,W18,0,6000-W18,1),0),W18))</f>
        <v>1996</v>
      </c>
      <c r="X19" s="81" t="str">
        <f t="shared" ref="X19:X44" ca="1" si="56">IF(ISERROR(VLOOKUP(W19,$E$5:$G$6005,3,)),"",VLOOKUP(W19,$E$5:$G$6005,3,))</f>
        <v>Large.Crewed.Lab</v>
      </c>
      <c r="AB19" s="56" t="s">
        <v>93</v>
      </c>
      <c r="AC19" s="56">
        <v>400</v>
      </c>
      <c r="AD19" s="56">
        <v>1</v>
      </c>
      <c r="AE19" s="56">
        <v>0</v>
      </c>
      <c r="AF19" s="72">
        <f t="shared" si="54"/>
        <v>1.0133370955752918</v>
      </c>
      <c r="AG19" s="56">
        <f>IF(ISERROR(VLOOKUP(AB19,'[1]nodes-costs'!$Z$6:$AE$152,6,)),30,VLOOKUP(AB19,'[1]nodes-costs'!$Z$6:$AE$152,6,))</f>
        <v>10</v>
      </c>
      <c r="AJ19" s="56" t="s">
        <v>6092</v>
      </c>
      <c r="AK19" s="56">
        <v>200</v>
      </c>
      <c r="AL19" s="56">
        <v>22</v>
      </c>
      <c r="AM19" s="56">
        <v>0</v>
      </c>
      <c r="AN19" s="56">
        <v>1.0075000000000001</v>
      </c>
      <c r="AO19" s="56">
        <v>1</v>
      </c>
      <c r="AP19" s="56" t="s">
        <v>292</v>
      </c>
    </row>
    <row r="20" spans="1:42" x14ac:dyDescent="0.25">
      <c r="A20" s="75">
        <f t="shared" si="16"/>
        <v>16</v>
      </c>
      <c r="B20" s="66"/>
      <c r="C20" s="64"/>
      <c r="D20" s="65" t="s">
        <v>3105</v>
      </c>
      <c r="E20" s="56">
        <f t="shared" si="17"/>
        <v>16</v>
      </c>
      <c r="F20" s="76">
        <f t="shared" si="1"/>
        <v>1</v>
      </c>
      <c r="G20" s="56" t="str">
        <f t="shared" si="18"/>
        <v>Large.Crewed.Lab</v>
      </c>
      <c r="H20" s="56">
        <f t="shared" si="19"/>
        <v>16</v>
      </c>
      <c r="I20" s="56">
        <f>IF(G20="",0,IF(COUNTIF($G$5:G20,G20)=1,0,COUNTIF($G$5:G20,G20) )   )</f>
        <v>0</v>
      </c>
      <c r="J20" s="56">
        <f t="shared" si="20"/>
        <v>16</v>
      </c>
      <c r="K20" s="56" t="str">
        <f t="shared" si="2"/>
        <v>newnode_largeHeatshields</v>
      </c>
      <c r="L20" s="56">
        <f t="shared" si="3"/>
        <v>3</v>
      </c>
      <c r="M20" s="56">
        <f t="shared" si="4"/>
        <v>3</v>
      </c>
      <c r="N20" s="56">
        <f t="shared" si="5"/>
        <v>40</v>
      </c>
      <c r="O20" s="56">
        <f t="shared" si="21"/>
        <v>58.086665271090645</v>
      </c>
      <c r="P20" s="56">
        <f>IF(ISERROR(IF($X$5=1,$Y$5,)),"",IF($X$5=1,$Y$5,))</f>
        <v>0</v>
      </c>
      <c r="Q20" s="56">
        <f>IF(ISERROR(IF($X$6=1,$Y$6,)),"",IF($X$6=1,$Y$6,))</f>
        <v>10000</v>
      </c>
      <c r="R20" s="56">
        <f>IF(ISERROR(IF($X$7=1,$Y$7,)),"",IF($X$7=1,$Y$7,))</f>
        <v>0</v>
      </c>
      <c r="S20" s="56">
        <f>IF(ISERROR(IF($X$8=1,$Y$8,)),"",IF($X$8=1,$Y$8,))</f>
        <v>1000</v>
      </c>
      <c r="T20" s="56">
        <f>IF(ISERROR(IF($X$9=1,$Y$9,)),"",IF($X$9=1,$Y$9,))</f>
        <v>500</v>
      </c>
      <c r="U20" s="56">
        <f>IF(ISERROR(IF($X$10=1,$Y$10,)),"",IF($X$10=1,$Y$10,))</f>
        <v>500</v>
      </c>
      <c r="W20" s="81">
        <f t="shared" ca="1" si="55"/>
        <v>1998</v>
      </c>
      <c r="X20" s="81" t="str">
        <f t="shared" ca="1" si="56"/>
        <v>scienceModule</v>
      </c>
      <c r="AB20" s="56" t="s">
        <v>4212</v>
      </c>
      <c r="AC20" s="56">
        <v>350</v>
      </c>
      <c r="AD20" s="56">
        <v>14</v>
      </c>
      <c r="AE20" s="56">
        <v>0</v>
      </c>
      <c r="AF20" s="72">
        <f t="shared" si="54"/>
        <v>1.0175526048949053</v>
      </c>
      <c r="AG20" s="56">
        <f>IF(ISERROR(VLOOKUP(AB20,'[1]nodes-costs'!$Z$6:$AE$152,6,)),30,VLOOKUP(AB20,'[1]nodes-costs'!$Z$6:$AE$152,6,))</f>
        <v>30</v>
      </c>
      <c r="AJ20" s="56" t="s">
        <v>4216</v>
      </c>
      <c r="AK20" s="56">
        <v>200</v>
      </c>
      <c r="AL20" s="56">
        <v>17</v>
      </c>
      <c r="AM20" s="56">
        <v>0</v>
      </c>
      <c r="AN20" s="56">
        <v>1.0075000000000001</v>
      </c>
      <c r="AO20" s="56">
        <v>1</v>
      </c>
      <c r="AP20" s="56" t="s">
        <v>292</v>
      </c>
    </row>
    <row r="21" spans="1:42" x14ac:dyDescent="0.25">
      <c r="A21" s="75">
        <f t="shared" si="16"/>
        <v>17</v>
      </c>
      <c r="B21" s="66"/>
      <c r="C21" s="64"/>
      <c r="D21" s="65" t="s">
        <v>6163</v>
      </c>
      <c r="E21" s="56">
        <f t="shared" si="17"/>
        <v>17</v>
      </c>
      <c r="F21" s="76">
        <f t="shared" si="1"/>
        <v>1</v>
      </c>
      <c r="G21" s="56" t="str">
        <f t="shared" si="18"/>
        <v>spectrometron</v>
      </c>
      <c r="H21" s="56">
        <f t="shared" si="19"/>
        <v>17</v>
      </c>
      <c r="I21" s="56">
        <f>IF(G21="",0,IF(COUNTIF($G$5:G21,G21)=1,0,COUNTIF($G$5:G21,G21) )   )</f>
        <v>0</v>
      </c>
      <c r="J21" s="56">
        <f t="shared" si="20"/>
        <v>17</v>
      </c>
      <c r="K21" s="56" t="str">
        <f t="shared" si="2"/>
        <v>newnode_radialChutes</v>
      </c>
      <c r="L21" s="56">
        <f t="shared" si="3"/>
        <v>4</v>
      </c>
      <c r="M21" s="56">
        <f t="shared" si="4"/>
        <v>4</v>
      </c>
      <c r="N21" s="56">
        <f t="shared" si="5"/>
        <v>40</v>
      </c>
      <c r="O21" s="56">
        <f t="shared" si="21"/>
        <v>58.086665271090645</v>
      </c>
      <c r="P21" s="56">
        <f>IF(ISERROR(IF($X$5=1,$Y$5,)),"",IF($X$5=1,$Y$5,))</f>
        <v>0</v>
      </c>
      <c r="Q21" s="56">
        <f>IF(ISERROR(IF($X$6=1,$Y$6,)),"",IF($X$6=1,$Y$6,))</f>
        <v>10000</v>
      </c>
      <c r="R21" s="56">
        <f>IF(ISERROR(IF($X$7=1,$Y$7,)),"",IF($X$7=1,$Y$7,))</f>
        <v>0</v>
      </c>
      <c r="S21" s="56">
        <f>IF(ISERROR(IF($X$8=1,$Y$8,)),"",IF($X$8=1,$Y$8,))</f>
        <v>1000</v>
      </c>
      <c r="T21" s="56">
        <f>IF(ISERROR(IF($X$9=1,$Y$9,)),"",IF($X$9=1,$Y$9,))</f>
        <v>500</v>
      </c>
      <c r="U21" s="56">
        <f>IF(ISERROR(IF($X$10=1,$Y$10,)),"",IF($X$10=1,$Y$10,))</f>
        <v>500</v>
      </c>
      <c r="W21" s="81">
        <f t="shared" ca="1" si="55"/>
        <v>2392</v>
      </c>
      <c r="X21" s="81" t="str">
        <f t="shared" ca="1" si="56"/>
        <v>radiationsensor</v>
      </c>
      <c r="AB21" s="56" t="s">
        <v>4200</v>
      </c>
      <c r="AC21" s="56">
        <v>300</v>
      </c>
      <c r="AD21" s="56">
        <v>13</v>
      </c>
      <c r="AE21" s="56">
        <v>0</v>
      </c>
      <c r="AF21" s="72">
        <f t="shared" si="54"/>
        <v>1.0175526048949053</v>
      </c>
      <c r="AG21" s="56">
        <f>IF(ISERROR(VLOOKUP(AB21,'[1]nodes-costs'!$Z$6:$AE$152,6,)),30,VLOOKUP(AB21,'[1]nodes-costs'!$Z$6:$AE$152,6,))</f>
        <v>30</v>
      </c>
      <c r="AJ21" s="56" t="s">
        <v>4214</v>
      </c>
      <c r="AK21" s="56">
        <v>200</v>
      </c>
      <c r="AL21" s="56">
        <v>5</v>
      </c>
      <c r="AM21" s="56">
        <v>0</v>
      </c>
      <c r="AN21" s="56">
        <v>1.0075000000000001</v>
      </c>
      <c r="AO21" s="56">
        <v>1</v>
      </c>
      <c r="AP21" s="56" t="s">
        <v>292</v>
      </c>
    </row>
    <row r="22" spans="1:42" x14ac:dyDescent="0.25">
      <c r="A22" s="75">
        <f t="shared" si="16"/>
        <v>18</v>
      </c>
      <c r="B22" s="66"/>
      <c r="C22" s="64" t="s">
        <v>2532</v>
      </c>
      <c r="D22" s="65"/>
      <c r="E22" s="56">
        <f t="shared" si="17"/>
        <v>18</v>
      </c>
      <c r="F22" s="76">
        <f t="shared" si="1"/>
        <v>1</v>
      </c>
      <c r="G22" s="56" t="str">
        <f t="shared" si="18"/>
        <v/>
      </c>
      <c r="H22" s="56">
        <f t="shared" si="19"/>
        <v>18</v>
      </c>
      <c r="I22" s="56">
        <f>IF(G22="",0,IF(COUNTIF($G$5:G22,G22)=1,0,COUNTIF($G$5:G22,G22) )   )</f>
        <v>0</v>
      </c>
      <c r="J22" s="56">
        <f t="shared" si="20"/>
        <v>18</v>
      </c>
      <c r="K22" s="56" t="str">
        <f t="shared" si="2"/>
        <v>newnode_largeChutes</v>
      </c>
      <c r="L22" s="56">
        <f t="shared" si="3"/>
        <v>12</v>
      </c>
      <c r="M22" s="56">
        <f t="shared" si="4"/>
        <v>12</v>
      </c>
      <c r="N22" s="56">
        <f t="shared" si="5"/>
        <v>120</v>
      </c>
      <c r="O22" s="56">
        <f t="shared" si="21"/>
        <v>174.25999581327193</v>
      </c>
      <c r="P22" s="56">
        <f>IF(ISERROR(IF($X$5=1,$Y$5,)),"",IF($X$5=1,$Y$5,))</f>
        <v>0</v>
      </c>
      <c r="Q22" s="56">
        <f>IF(ISERROR(IF($X$6=1,$Y$6,)),"",IF($X$6=1,$Y$6,))</f>
        <v>10000</v>
      </c>
      <c r="R22" s="56">
        <f>IF(ISERROR(IF($X$7=1,$Y$7,)),"",IF($X$7=1,$Y$7,))</f>
        <v>0</v>
      </c>
      <c r="S22" s="56">
        <f>IF(ISERROR(IF($X$8=1,$Y$8,)),"",IF($X$8=1,$Y$8,))</f>
        <v>1000</v>
      </c>
      <c r="T22" s="56">
        <f>IF(ISERROR(IF($X$9=1,$Y$9,)),"",IF($X$9=1,$Y$9,))</f>
        <v>500</v>
      </c>
      <c r="U22" s="56">
        <f>IF(ISERROR(IF($X$10=1,$Y$10,)),"",IF($X$10=1,$Y$10,))</f>
        <v>500</v>
      </c>
      <c r="W22" s="81" t="str">
        <f t="shared" ca="1" si="55"/>
        <v/>
      </c>
      <c r="X22" s="81" t="str">
        <f t="shared" ca="1" si="56"/>
        <v/>
      </c>
      <c r="AB22" s="56" t="s">
        <v>6096</v>
      </c>
      <c r="AC22" s="56">
        <v>300</v>
      </c>
      <c r="AD22" s="56">
        <v>20</v>
      </c>
      <c r="AE22" s="56">
        <v>0</v>
      </c>
      <c r="AF22" s="72">
        <f t="shared" si="54"/>
        <v>1.0175526048949053</v>
      </c>
      <c r="AG22" s="56">
        <f>IF(ISERROR(VLOOKUP(AB22,'[1]nodes-costs'!$Z$6:$AE$152,6,)),30,VLOOKUP(AB22,'[1]nodes-costs'!$Z$6:$AE$152,6,))</f>
        <v>30</v>
      </c>
      <c r="AJ22" s="56" t="s">
        <v>4206</v>
      </c>
      <c r="AK22" s="56">
        <v>200</v>
      </c>
      <c r="AL22" s="56">
        <v>4</v>
      </c>
      <c r="AM22" s="56">
        <v>0</v>
      </c>
      <c r="AN22" s="56">
        <v>1.0075000000000001</v>
      </c>
      <c r="AO22" s="56">
        <v>1</v>
      </c>
      <c r="AP22" s="56" t="s">
        <v>292</v>
      </c>
    </row>
    <row r="23" spans="1:42" x14ac:dyDescent="0.25">
      <c r="A23" s="75">
        <f t="shared" si="16"/>
        <v>19</v>
      </c>
      <c r="B23" s="66" t="s">
        <v>2532</v>
      </c>
      <c r="C23" s="64"/>
      <c r="D23" s="65"/>
      <c r="E23" s="56">
        <f t="shared" si="17"/>
        <v>19</v>
      </c>
      <c r="F23" s="76">
        <f t="shared" si="1"/>
        <v>1</v>
      </c>
      <c r="G23" s="56" t="str">
        <f t="shared" si="18"/>
        <v/>
      </c>
      <c r="H23" s="56">
        <f t="shared" si="19"/>
        <v>19</v>
      </c>
      <c r="I23" s="56">
        <f>IF(G23="",0,IF(COUNTIF($G$5:G23,G23)=1,0,COUNTIF($G$5:G23,G23) )   )</f>
        <v>0</v>
      </c>
      <c r="J23" s="56">
        <f t="shared" si="20"/>
        <v>19</v>
      </c>
      <c r="K23" s="56" t="str">
        <f t="shared" si="2"/>
        <v>newnode_heavierStructures</v>
      </c>
      <c r="L23" s="56">
        <f t="shared" si="3"/>
        <v>12</v>
      </c>
      <c r="M23" s="56">
        <f t="shared" si="4"/>
        <v>12</v>
      </c>
      <c r="N23" s="56">
        <f t="shared" si="5"/>
        <v>220</v>
      </c>
      <c r="O23" s="56">
        <f t="shared" si="21"/>
        <v>319.47665899099854</v>
      </c>
      <c r="P23" s="56">
        <f>IF(ISERROR(IF($X$5=1,$Y$5,)),"",IF($X$5=1,$Y$5,))</f>
        <v>0</v>
      </c>
      <c r="Q23" s="56">
        <f>IF(ISERROR(IF($X$6=1,$Y$6,)),"",IF($X$6=1,$Y$6,))</f>
        <v>10000</v>
      </c>
      <c r="R23" s="56">
        <f>IF(ISERROR(IF($X$7=1,$Y$7,)),"",IF($X$7=1,$Y$7,))</f>
        <v>0</v>
      </c>
      <c r="S23" s="56">
        <f>IF(ISERROR(IF($X$8=1,$Y$8,)),"",IF($X$8=1,$Y$8,))</f>
        <v>1000</v>
      </c>
      <c r="T23" s="56">
        <f>IF(ISERROR(IF($X$9=1,$Y$9,)),"",IF($X$9=1,$Y$9,))</f>
        <v>500</v>
      </c>
      <c r="U23" s="56">
        <f>IF(ISERROR(IF($X$10=1,$Y$10,)),"",IF($X$10=1,$Y$10,))</f>
        <v>500</v>
      </c>
      <c r="W23" s="81" t="str">
        <f t="shared" ca="1" si="55"/>
        <v/>
      </c>
      <c r="X23" s="81" t="str">
        <f t="shared" ca="1" si="56"/>
        <v/>
      </c>
      <c r="AB23" s="56" t="s">
        <v>6090</v>
      </c>
      <c r="AC23" s="56">
        <v>300</v>
      </c>
      <c r="AD23" s="56">
        <v>3</v>
      </c>
      <c r="AE23" s="56">
        <v>0.1</v>
      </c>
      <c r="AF23" s="72">
        <f t="shared" si="54"/>
        <v>1.0160552135719605</v>
      </c>
      <c r="AG23" s="56">
        <f>IF(ISERROR(VLOOKUP(AB23,'[1]nodes-costs'!$Z$6:$AE$152,6,)),30,VLOOKUP(AB23,'[1]nodes-costs'!$Z$6:$AE$152,6,))</f>
        <v>21</v>
      </c>
      <c r="AJ23" s="56" t="s">
        <v>4213</v>
      </c>
      <c r="AK23" s="56">
        <v>200</v>
      </c>
      <c r="AL23" s="56">
        <v>8</v>
      </c>
      <c r="AM23" s="56">
        <v>0</v>
      </c>
      <c r="AN23" s="56">
        <v>1.0075000000000001</v>
      </c>
      <c r="AO23" s="56">
        <v>1</v>
      </c>
      <c r="AP23" s="56" t="s">
        <v>292</v>
      </c>
    </row>
    <row r="24" spans="1:42" x14ac:dyDescent="0.25">
      <c r="A24" s="75">
        <f t="shared" si="16"/>
        <v>20</v>
      </c>
      <c r="B24" s="66" t="s">
        <v>2517</v>
      </c>
      <c r="C24" s="64"/>
      <c r="D24" s="65"/>
      <c r="E24" s="56">
        <f t="shared" si="17"/>
        <v>20</v>
      </c>
      <c r="F24" s="76">
        <f t="shared" si="1"/>
        <v>1</v>
      </c>
      <c r="G24" s="56" t="str">
        <f t="shared" si="18"/>
        <v/>
      </c>
      <c r="H24" s="56">
        <f t="shared" si="19"/>
        <v>20</v>
      </c>
      <c r="I24" s="56">
        <f>IF(G24="",0,IF(COUNTIF($G$5:G24,G24)=1,0,COUNTIF($G$5:G24,G24) )   )</f>
        <v>0</v>
      </c>
      <c r="J24" s="56">
        <f t="shared" si="20"/>
        <v>20</v>
      </c>
      <c r="K24" s="56" t="str">
        <f t="shared" si="2"/>
        <v>newnode_heavyStructures</v>
      </c>
      <c r="L24" s="56">
        <f t="shared" si="3"/>
        <v>36</v>
      </c>
      <c r="M24" s="56">
        <f t="shared" si="4"/>
        <v>36</v>
      </c>
      <c r="N24" s="56">
        <f t="shared" si="5"/>
        <v>175</v>
      </c>
      <c r="O24" s="56">
        <f t="shared" si="21"/>
        <v>254.12916056102156</v>
      </c>
      <c r="P24" s="56">
        <f>IF(ISERROR(IF($X$5=1,$Y$5,)),"",IF($X$5=1,$Y$5,))</f>
        <v>0</v>
      </c>
      <c r="Q24" s="56">
        <f>IF(ISERROR(IF($X$6=1,$Y$6,)),"",IF($X$6=1,$Y$6,))</f>
        <v>10000</v>
      </c>
      <c r="R24" s="56">
        <f>IF(ISERROR(IF($X$7=1,$Y$7,)),"",IF($X$7=1,$Y$7,))</f>
        <v>0</v>
      </c>
      <c r="S24" s="56">
        <f>IF(ISERROR(IF($X$8=1,$Y$8,)),"",IF($X$8=1,$Y$8,))</f>
        <v>1000</v>
      </c>
      <c r="T24" s="56">
        <f>IF(ISERROR(IF($X$9=1,$Y$9,)),"",IF($X$9=1,$Y$9,))</f>
        <v>500</v>
      </c>
      <c r="U24" s="56">
        <f>IF(ISERROR(IF($X$10=1,$Y$10,)),"",IF($X$10=1,$Y$10,))</f>
        <v>500</v>
      </c>
      <c r="W24" s="81" t="str">
        <f t="shared" ca="1" si="55"/>
        <v/>
      </c>
      <c r="X24" s="81" t="str">
        <f t="shared" ca="1" si="56"/>
        <v/>
      </c>
      <c r="AB24" s="56" t="s">
        <v>121</v>
      </c>
      <c r="AC24" s="56">
        <v>300</v>
      </c>
      <c r="AD24" s="56">
        <v>11</v>
      </c>
      <c r="AE24" s="56">
        <v>0.1</v>
      </c>
      <c r="AF24" s="72">
        <f t="shared" si="54"/>
        <v>1.0162430257800099</v>
      </c>
      <c r="AG24" s="56">
        <f>IF(ISERROR(VLOOKUP(AB24,'[1]nodes-costs'!$Z$6:$AE$152,6,)),30,VLOOKUP(AB24,'[1]nodes-costs'!$Z$6:$AE$152,6,))</f>
        <v>22</v>
      </c>
      <c r="AJ24" s="56" t="s">
        <v>6095</v>
      </c>
      <c r="AK24" s="56">
        <v>200</v>
      </c>
      <c r="AL24" s="56">
        <v>20</v>
      </c>
      <c r="AM24" s="56">
        <v>0</v>
      </c>
      <c r="AN24" s="56">
        <v>1.0075000000000001</v>
      </c>
      <c r="AO24" s="56">
        <v>1</v>
      </c>
      <c r="AP24" s="56" t="s">
        <v>292</v>
      </c>
    </row>
    <row r="25" spans="1:42" x14ac:dyDescent="0.25">
      <c r="A25" s="75">
        <f t="shared" si="16"/>
        <v>21</v>
      </c>
      <c r="B25" s="66" t="s">
        <v>2518</v>
      </c>
      <c r="C25" s="64"/>
      <c r="D25" s="65"/>
      <c r="E25" s="56">
        <f t="shared" si="17"/>
        <v>21</v>
      </c>
      <c r="F25" s="76">
        <f t="shared" si="1"/>
        <v>1</v>
      </c>
      <c r="G25" s="56" t="str">
        <f t="shared" si="18"/>
        <v/>
      </c>
      <c r="H25" s="56">
        <f t="shared" si="19"/>
        <v>21</v>
      </c>
      <c r="I25" s="56">
        <f>IF(G25="",0,IF(COUNTIF($G$5:G25,G25)=1,0,COUNTIF($G$5:G25,G25) )   )</f>
        <v>0</v>
      </c>
      <c r="J25" s="56">
        <f t="shared" si="20"/>
        <v>21</v>
      </c>
      <c r="K25" s="56" t="str">
        <f t="shared" si="2"/>
        <v>newnode_tinyAvantGarde</v>
      </c>
      <c r="L25" s="56">
        <f t="shared" si="3"/>
        <v>16</v>
      </c>
      <c r="M25" s="56">
        <f t="shared" si="4"/>
        <v>16</v>
      </c>
      <c r="N25" s="56">
        <f t="shared" si="5"/>
        <v>50</v>
      </c>
      <c r="O25" s="56">
        <f t="shared" si="21"/>
        <v>72.608331588863308</v>
      </c>
      <c r="P25" s="56">
        <f>IF(ISERROR(IF($X$5=1,$Y$5,)),"",IF($X$5=1,$Y$5,))</f>
        <v>0</v>
      </c>
      <c r="Q25" s="56">
        <f>IF(ISERROR(IF($X$6=1,$Y$6,)),"",IF($X$6=1,$Y$6,))</f>
        <v>10000</v>
      </c>
      <c r="R25" s="56">
        <f>IF(ISERROR(IF($X$7=1,$Y$7,)),"",IF($X$7=1,$Y$7,))</f>
        <v>0</v>
      </c>
      <c r="S25" s="56">
        <f>IF(ISERROR(IF($X$8=1,$Y$8,)),"",IF($X$8=1,$Y$8,))</f>
        <v>1000</v>
      </c>
      <c r="T25" s="56">
        <f>IF(ISERROR(IF($X$9=1,$Y$9,)),"",IF($X$9=1,$Y$9,))</f>
        <v>500</v>
      </c>
      <c r="U25" s="56">
        <f>IF(ISERROR(IF($X$10=1,$Y$10,)),"",IF($X$10=1,$Y$10,))</f>
        <v>500</v>
      </c>
      <c r="W25" s="81" t="str">
        <f t="shared" ca="1" si="55"/>
        <v/>
      </c>
      <c r="X25" s="81" t="str">
        <f t="shared" ca="1" si="56"/>
        <v/>
      </c>
      <c r="AB25" t="s">
        <v>109</v>
      </c>
      <c r="AC25">
        <v>260</v>
      </c>
      <c r="AD25" s="56">
        <v>10</v>
      </c>
      <c r="AE25" s="56">
        <v>0.1</v>
      </c>
      <c r="AF25" s="72">
        <f t="shared" si="54"/>
        <v>1.0121993242127334</v>
      </c>
      <c r="AG25" s="56">
        <f>IF(ISERROR(VLOOKUP(AB25,'[1]nodes-costs'!$Z$6:$AE$152,6,)),30,VLOOKUP(AB25,'[1]nodes-costs'!$Z$6:$AE$152,6,))</f>
        <v>7</v>
      </c>
      <c r="AJ25" s="56" t="s">
        <v>4220</v>
      </c>
      <c r="AK25" s="56">
        <v>150</v>
      </c>
      <c r="AL25" s="56">
        <v>7</v>
      </c>
      <c r="AM25" s="56">
        <v>0</v>
      </c>
      <c r="AN25" s="56">
        <v>1.0075000000000001</v>
      </c>
      <c r="AO25" s="56">
        <v>1</v>
      </c>
      <c r="AP25" s="56" t="s">
        <v>292</v>
      </c>
    </row>
    <row r="26" spans="1:42" x14ac:dyDescent="0.25">
      <c r="A26" s="75">
        <f t="shared" si="16"/>
        <v>22</v>
      </c>
      <c r="B26" s="66"/>
      <c r="C26" s="64" t="s">
        <v>6164</v>
      </c>
      <c r="D26" s="65"/>
      <c r="E26" s="56">
        <f t="shared" si="17"/>
        <v>22</v>
      </c>
      <c r="F26" s="76">
        <f t="shared" si="1"/>
        <v>2</v>
      </c>
      <c r="G26" s="56" t="str">
        <f t="shared" si="18"/>
        <v>newnode_orbitalScience</v>
      </c>
      <c r="H26" s="56">
        <f t="shared" si="19"/>
        <v>22</v>
      </c>
      <c r="I26" s="56">
        <f>IF(G26="",0,IF(COUNTIF($G$5:G26,G26)=1,0,COUNTIF($G$5:G26,G26) )   )</f>
        <v>0</v>
      </c>
      <c r="J26" s="56">
        <f t="shared" si="20"/>
        <v>22</v>
      </c>
      <c r="K26" s="56" t="str">
        <f t="shared" si="2"/>
        <v>newnode_largerHybridThrust</v>
      </c>
      <c r="L26" s="56">
        <f t="shared" si="3"/>
        <v>2</v>
      </c>
      <c r="M26" s="56">
        <f t="shared" si="4"/>
        <v>2</v>
      </c>
      <c r="N26" s="56">
        <f t="shared" si="5"/>
        <v>90</v>
      </c>
      <c r="O26" s="56">
        <f t="shared" si="21"/>
        <v>130.69499685995396</v>
      </c>
      <c r="P26" s="56">
        <f>IF(ISERROR(IF($X$5=1,$Y$5,)),"",IF($X$5=1,$Y$5,))</f>
        <v>0</v>
      </c>
      <c r="Q26" s="56">
        <f>IF(ISERROR(IF($X$6=1,$Y$6,)),"",IF($X$6=1,$Y$6,))</f>
        <v>10000</v>
      </c>
      <c r="R26" s="56">
        <f>IF(ISERROR(IF($X$7=1,$Y$7,)),"",IF($X$7=1,$Y$7,))</f>
        <v>0</v>
      </c>
      <c r="S26" s="56">
        <f>IF(ISERROR(IF($X$8=1,$Y$8,)),"",IF($X$8=1,$Y$8,))</f>
        <v>1000</v>
      </c>
      <c r="T26" s="56">
        <f>IF(ISERROR(IF($X$9=1,$Y$9,)),"",IF($X$9=1,$Y$9,))</f>
        <v>500</v>
      </c>
      <c r="U26" s="56">
        <f>IF(ISERROR(IF($X$10=1,$Y$10,)),"",IF($X$10=1,$Y$10,))</f>
        <v>500</v>
      </c>
      <c r="W26" s="81" t="str">
        <f t="shared" ca="1" si="55"/>
        <v/>
      </c>
      <c r="X26" s="81" t="str">
        <f t="shared" ca="1" si="56"/>
        <v/>
      </c>
      <c r="AB26" s="56" t="s">
        <v>6091</v>
      </c>
      <c r="AC26" s="56">
        <v>250</v>
      </c>
      <c r="AD26" s="56">
        <v>12</v>
      </c>
      <c r="AE26" s="56">
        <v>0</v>
      </c>
      <c r="AF26" s="72">
        <f t="shared" si="54"/>
        <v>1.0175526048949053</v>
      </c>
      <c r="AG26" s="56">
        <f>IF(ISERROR(VLOOKUP(AB26,'[1]nodes-costs'!$Z$6:$AE$152,6,)),30,VLOOKUP(AB26,'[1]nodes-costs'!$Z$6:$AE$152,6,))</f>
        <v>30</v>
      </c>
      <c r="AJ26" s="56" t="s">
        <v>6093</v>
      </c>
      <c r="AK26" s="56">
        <v>150</v>
      </c>
      <c r="AL26" s="56">
        <v>22</v>
      </c>
      <c r="AM26" s="56">
        <v>0</v>
      </c>
      <c r="AN26" s="56">
        <v>1.0075000000000001</v>
      </c>
      <c r="AO26" s="56">
        <v>1</v>
      </c>
      <c r="AP26" s="56" t="s">
        <v>292</v>
      </c>
    </row>
    <row r="27" spans="1:42" x14ac:dyDescent="0.25">
      <c r="A27" s="75">
        <f t="shared" si="16"/>
        <v>23</v>
      </c>
      <c r="B27" s="66"/>
      <c r="C27" s="64" t="s">
        <v>6165</v>
      </c>
      <c r="D27" s="65"/>
      <c r="E27" s="56">
        <f t="shared" si="17"/>
        <v>23</v>
      </c>
      <c r="F27" s="76">
        <f t="shared" si="1"/>
        <v>2</v>
      </c>
      <c r="G27" s="56" t="str">
        <f t="shared" si="18"/>
        <v/>
      </c>
      <c r="H27" s="56">
        <f t="shared" si="19"/>
        <v>23</v>
      </c>
      <c r="I27" s="56">
        <f>IF(G27="",0,IF(COUNTIF($G$5:G27,G27)=1,0,COUNTIF($G$5:G27,G27) )   )</f>
        <v>0</v>
      </c>
      <c r="J27" s="56">
        <f t="shared" si="20"/>
        <v>23</v>
      </c>
      <c r="K27" s="56" t="str">
        <f t="shared" si="2"/>
        <v>newnode_largeHybridThrust</v>
      </c>
      <c r="L27" s="56">
        <f t="shared" si="3"/>
        <v>2</v>
      </c>
      <c r="M27" s="56">
        <f t="shared" si="4"/>
        <v>2</v>
      </c>
      <c r="N27" s="56">
        <f t="shared" si="5"/>
        <v>100</v>
      </c>
      <c r="O27" s="56">
        <f t="shared" si="21"/>
        <v>145.21666317772662</v>
      </c>
      <c r="P27" s="56">
        <f>IF(ISERROR(IF($X$5=1,$Y$5,)),"",IF($X$5=1,$Y$5,))</f>
        <v>0</v>
      </c>
      <c r="Q27" s="56">
        <f>IF(ISERROR(IF($X$6=1,$Y$6,)),"",IF($X$6=1,$Y$6,))</f>
        <v>10000</v>
      </c>
      <c r="R27" s="56">
        <f>IF(ISERROR(IF($X$7=1,$Y$7,)),"",IF($X$7=1,$Y$7,))</f>
        <v>0</v>
      </c>
      <c r="S27" s="56">
        <f>IF(ISERROR(IF($X$8=1,$Y$8,)),"",IF($X$8=1,$Y$8,))</f>
        <v>1000</v>
      </c>
      <c r="T27" s="56">
        <f>IF(ISERROR(IF($X$9=1,$Y$9,)),"",IF($X$9=1,$Y$9,))</f>
        <v>500</v>
      </c>
      <c r="U27" s="56">
        <f>IF(ISERROR(IF($X$10=1,$Y$10,)),"",IF($X$10=1,$Y$10,))</f>
        <v>500</v>
      </c>
      <c r="W27" s="81" t="str">
        <f t="shared" ca="1" si="55"/>
        <v/>
      </c>
      <c r="X27" s="81" t="str">
        <f t="shared" ca="1" si="56"/>
        <v/>
      </c>
      <c r="AB27" s="56" t="s">
        <v>38</v>
      </c>
      <c r="AC27" s="56">
        <v>250</v>
      </c>
      <c r="AD27" s="56">
        <v>32</v>
      </c>
      <c r="AE27" s="56">
        <v>0.1</v>
      </c>
      <c r="AF27" s="72">
        <f t="shared" si="54"/>
        <v>1.0164245402732113</v>
      </c>
      <c r="AG27" s="56">
        <f>IF(ISERROR(VLOOKUP(AB27,'[1]nodes-costs'!$Z$6:$AE$152,6,)),30,VLOOKUP(AB27,'[1]nodes-costs'!$Z$6:$AE$152,6,))</f>
        <v>23</v>
      </c>
      <c r="AJ27" s="56" t="s">
        <v>6094</v>
      </c>
      <c r="AK27" s="56">
        <v>150</v>
      </c>
      <c r="AL27" s="56">
        <v>15</v>
      </c>
      <c r="AM27" s="56">
        <v>0</v>
      </c>
      <c r="AN27" s="56">
        <v>1.0075000000000001</v>
      </c>
      <c r="AO27" s="56">
        <v>1</v>
      </c>
      <c r="AP27" s="56" t="s">
        <v>292</v>
      </c>
    </row>
    <row r="28" spans="1:42" x14ac:dyDescent="0.25">
      <c r="A28" s="75">
        <f t="shared" si="16"/>
        <v>24</v>
      </c>
      <c r="B28" s="66"/>
      <c r="C28" s="64" t="s">
        <v>6166</v>
      </c>
      <c r="D28" s="65"/>
      <c r="E28" s="56">
        <f t="shared" si="17"/>
        <v>24</v>
      </c>
      <c r="F28" s="76">
        <f t="shared" si="1"/>
        <v>2</v>
      </c>
      <c r="G28" s="56" t="str">
        <f t="shared" si="18"/>
        <v/>
      </c>
      <c r="H28" s="56">
        <f t="shared" si="19"/>
        <v>24</v>
      </c>
      <c r="I28" s="56">
        <f>IF(G28="",0,IF(COUNTIF($G$5:G28,G28)=1,0,COUNTIF($G$5:G28,G28) )   )</f>
        <v>0</v>
      </c>
      <c r="J28" s="56">
        <f t="shared" si="20"/>
        <v>24</v>
      </c>
      <c r="K28" s="56" t="str">
        <f t="shared" si="2"/>
        <v>newnode_hybridThrust</v>
      </c>
      <c r="L28" s="56">
        <f t="shared" si="3"/>
        <v>3</v>
      </c>
      <c r="M28" s="56">
        <f t="shared" si="4"/>
        <v>3</v>
      </c>
      <c r="N28" s="56">
        <f t="shared" si="5"/>
        <v>110</v>
      </c>
      <c r="O28" s="56">
        <f t="shared" si="21"/>
        <v>159.73832949549927</v>
      </c>
      <c r="P28" s="56">
        <f>IF(ISERROR(IF($X$5=1,$Y$5,)),"",IF($X$5=1,$Y$5,))</f>
        <v>0</v>
      </c>
      <c r="Q28" s="56">
        <f>IF(ISERROR(IF($X$6=1,$Y$6,)),"",IF($X$6=1,$Y$6,))</f>
        <v>10000</v>
      </c>
      <c r="R28" s="56">
        <f>IF(ISERROR(IF($X$7=1,$Y$7,)),"",IF($X$7=1,$Y$7,))</f>
        <v>0</v>
      </c>
      <c r="S28" s="56">
        <f>IF(ISERROR(IF($X$8=1,$Y$8,)),"",IF($X$8=1,$Y$8,))</f>
        <v>1000</v>
      </c>
      <c r="T28" s="56">
        <f>IF(ISERROR(IF($X$9=1,$Y$9,)),"",IF($X$9=1,$Y$9,))</f>
        <v>500</v>
      </c>
      <c r="U28" s="56">
        <f>IF(ISERROR(IF($X$10=1,$Y$10,)),"",IF($X$10=1,$Y$10,))</f>
        <v>500</v>
      </c>
      <c r="W28" s="81" t="str">
        <f t="shared" ca="1" si="55"/>
        <v/>
      </c>
      <c r="X28" s="81" t="str">
        <f t="shared" ca="1" si="56"/>
        <v/>
      </c>
      <c r="AB28" s="56" t="s">
        <v>23</v>
      </c>
      <c r="AC28" s="56">
        <v>250</v>
      </c>
      <c r="AD28" s="56">
        <v>7</v>
      </c>
      <c r="AE28" s="56">
        <v>0.1</v>
      </c>
      <c r="AF28" s="72">
        <f t="shared" si="54"/>
        <v>1.0158605689516085</v>
      </c>
      <c r="AG28" s="56">
        <f>IF(ISERROR(VLOOKUP(AB28,'[1]nodes-costs'!$Z$6:$AE$152,6,)),30,VLOOKUP(AB28,'[1]nodes-costs'!$Z$6:$AE$152,6,))</f>
        <v>20</v>
      </c>
      <c r="AJ28" s="56" t="s">
        <v>4190</v>
      </c>
      <c r="AK28" s="56">
        <v>150</v>
      </c>
      <c r="AL28" s="56">
        <v>2</v>
      </c>
      <c r="AM28" s="56">
        <v>0</v>
      </c>
      <c r="AN28" s="56">
        <v>1.0075000000000001</v>
      </c>
      <c r="AO28" s="56">
        <v>1</v>
      </c>
      <c r="AP28" s="56" t="s">
        <v>292</v>
      </c>
    </row>
    <row r="29" spans="1:42" x14ac:dyDescent="0.25">
      <c r="A29" s="75">
        <f t="shared" si="16"/>
        <v>25</v>
      </c>
      <c r="B29" s="66"/>
      <c r="C29" s="64" t="s">
        <v>2837</v>
      </c>
      <c r="D29" s="65"/>
      <c r="E29" s="56">
        <f t="shared" si="17"/>
        <v>25</v>
      </c>
      <c r="F29" s="76">
        <f t="shared" si="1"/>
        <v>2</v>
      </c>
      <c r="G29" s="56" t="str">
        <f t="shared" si="18"/>
        <v/>
      </c>
      <c r="H29" s="56">
        <f t="shared" si="19"/>
        <v>25</v>
      </c>
      <c r="I29" s="56">
        <f>IF(G29="",0,IF(COUNTIF($G$5:G29,G29)=1,0,COUNTIF($G$5:G29,G29) )   )</f>
        <v>0</v>
      </c>
      <c r="J29" s="56">
        <f t="shared" si="20"/>
        <v>25</v>
      </c>
      <c r="K29" s="56" t="str">
        <f t="shared" si="2"/>
        <v>newnode_hugeNobleStorage</v>
      </c>
      <c r="L29" s="56">
        <f t="shared" si="3"/>
        <v>3</v>
      </c>
      <c r="M29" s="56">
        <f t="shared" si="4"/>
        <v>3</v>
      </c>
      <c r="N29" s="56">
        <f t="shared" si="5"/>
        <v>60</v>
      </c>
      <c r="O29" s="56">
        <f t="shared" si="21"/>
        <v>87.129997906635964</v>
      </c>
      <c r="P29" s="56">
        <f>IF(ISERROR(IF($X$5=1,$Y$5,)),"",IF($X$5=1,$Y$5,))</f>
        <v>0</v>
      </c>
      <c r="Q29" s="56">
        <f>IF(ISERROR(IF($X$6=1,$Y$6,)),"",IF($X$6=1,$Y$6,))</f>
        <v>10000</v>
      </c>
      <c r="R29" s="56">
        <f>IF(ISERROR(IF($X$7=1,$Y$7,)),"",IF($X$7=1,$Y$7,))</f>
        <v>0</v>
      </c>
      <c r="S29" s="56">
        <f>IF(ISERROR(IF($X$8=1,$Y$8,)),"",IF($X$8=1,$Y$8,))</f>
        <v>1000</v>
      </c>
      <c r="T29" s="56">
        <f>IF(ISERROR(IF($X$9=1,$Y$9,)),"",IF($X$9=1,$Y$9,))</f>
        <v>500</v>
      </c>
      <c r="U29" s="56">
        <f>IF(ISERROR(IF($X$10=1,$Y$10,)),"",IF($X$10=1,$Y$10,))</f>
        <v>500</v>
      </c>
      <c r="W29" s="81" t="str">
        <f t="shared" ca="1" si="55"/>
        <v/>
      </c>
      <c r="X29" s="81" t="str">
        <f t="shared" ca="1" si="56"/>
        <v/>
      </c>
      <c r="AB29" s="56" t="s">
        <v>62</v>
      </c>
      <c r="AC29" s="56">
        <v>250</v>
      </c>
      <c r="AD29" s="56">
        <v>7</v>
      </c>
      <c r="AE29" s="56">
        <v>0.1</v>
      </c>
      <c r="AF29" s="72">
        <f t="shared" si="54"/>
        <v>1.0156584822244739</v>
      </c>
      <c r="AG29" s="56">
        <f>IF(ISERROR(VLOOKUP(AB29,'[1]nodes-costs'!$Z$6:$AE$152,6,)),30,VLOOKUP(AB29,'[1]nodes-costs'!$Z$6:$AE$152,6,))</f>
        <v>19</v>
      </c>
      <c r="AJ29" s="56" t="s">
        <v>4217</v>
      </c>
      <c r="AK29" s="56">
        <v>150</v>
      </c>
      <c r="AL29" s="56">
        <v>13</v>
      </c>
      <c r="AM29" s="56">
        <v>0</v>
      </c>
      <c r="AN29" s="56">
        <v>1.0075000000000001</v>
      </c>
      <c r="AO29" s="56">
        <v>1</v>
      </c>
      <c r="AP29" s="56" t="s">
        <v>292</v>
      </c>
    </row>
    <row r="30" spans="1:42" x14ac:dyDescent="0.25">
      <c r="A30" s="75">
        <f t="shared" si="16"/>
        <v>26</v>
      </c>
      <c r="B30" s="66"/>
      <c r="C30" s="64" t="s">
        <v>2523</v>
      </c>
      <c r="D30" s="65"/>
      <c r="E30" s="56">
        <f t="shared" si="17"/>
        <v>26</v>
      </c>
      <c r="F30" s="76">
        <f t="shared" si="1"/>
        <v>2</v>
      </c>
      <c r="G30" s="56" t="str">
        <f t="shared" si="18"/>
        <v/>
      </c>
      <c r="H30" s="56">
        <f t="shared" si="19"/>
        <v>26</v>
      </c>
      <c r="I30" s="56">
        <f>IF(G30="",0,IF(COUNTIF($G$5:G30,G30)=1,0,COUNTIF($G$5:G30,G30) )   )</f>
        <v>0</v>
      </c>
      <c r="J30" s="56">
        <f t="shared" si="20"/>
        <v>26</v>
      </c>
      <c r="K30" s="56" t="str">
        <f t="shared" si="2"/>
        <v>newnode_regularNoblePropulsion</v>
      </c>
      <c r="L30" s="56">
        <f t="shared" si="3"/>
        <v>16</v>
      </c>
      <c r="M30" s="56">
        <f t="shared" si="4"/>
        <v>16</v>
      </c>
      <c r="N30" s="56">
        <f t="shared" si="5"/>
        <v>80</v>
      </c>
      <c r="O30" s="56">
        <f t="shared" si="21"/>
        <v>116.17333054218129</v>
      </c>
      <c r="P30" s="56">
        <f>IF(ISERROR(IF($X$5=1,$Y$5,)),"",IF($X$5=1,$Y$5,))</f>
        <v>0</v>
      </c>
      <c r="Q30" s="56">
        <f>IF(ISERROR(IF($X$6=1,$Y$6,)),"",IF($X$6=1,$Y$6,))</f>
        <v>10000</v>
      </c>
      <c r="R30" s="56">
        <f>IF(ISERROR(IF($X$7=1,$Y$7,)),"",IF($X$7=1,$Y$7,))</f>
        <v>0</v>
      </c>
      <c r="S30" s="56">
        <f>IF(ISERROR(IF($X$8=1,$Y$8,)),"",IF($X$8=1,$Y$8,))</f>
        <v>1000</v>
      </c>
      <c r="T30" s="56">
        <f>IF(ISERROR(IF($X$9=1,$Y$9,)),"",IF($X$9=1,$Y$9,))</f>
        <v>500</v>
      </c>
      <c r="U30" s="56">
        <f>IF(ISERROR(IF($X$10=1,$Y$10,)),"",IF($X$10=1,$Y$10,))</f>
        <v>500</v>
      </c>
      <c r="W30" s="81" t="str">
        <f t="shared" ca="1" si="55"/>
        <v/>
      </c>
      <c r="X30" s="81" t="str">
        <f t="shared" ca="1" si="56"/>
        <v/>
      </c>
      <c r="AB30" s="56" t="s">
        <v>51</v>
      </c>
      <c r="AC30" s="56">
        <v>250</v>
      </c>
      <c r="AD30" s="56">
        <v>46</v>
      </c>
      <c r="AE30" s="56">
        <v>0</v>
      </c>
      <c r="AF30" s="72">
        <f t="shared" si="54"/>
        <v>1.013658702151284</v>
      </c>
      <c r="AG30" s="56">
        <f>IF(ISERROR(VLOOKUP(AB30,'[1]nodes-costs'!$Z$6:$AE$152,6,)),30,VLOOKUP(AB30,'[1]nodes-costs'!$Z$6:$AE$152,6,))</f>
        <v>11</v>
      </c>
      <c r="AJ30" s="56" t="s">
        <v>4198</v>
      </c>
      <c r="AK30" s="56">
        <v>150</v>
      </c>
      <c r="AL30" s="56">
        <v>4</v>
      </c>
      <c r="AM30" s="56">
        <v>0</v>
      </c>
      <c r="AN30" s="56">
        <v>1.0075000000000001</v>
      </c>
      <c r="AO30" s="56">
        <v>1</v>
      </c>
      <c r="AP30" s="56" t="s">
        <v>292</v>
      </c>
    </row>
    <row r="31" spans="1:42" x14ac:dyDescent="0.25">
      <c r="A31" s="75">
        <f t="shared" si="16"/>
        <v>27</v>
      </c>
      <c r="B31" s="66"/>
      <c r="C31" s="64" t="s">
        <v>6167</v>
      </c>
      <c r="D31" s="65"/>
      <c r="E31" s="56">
        <f t="shared" si="17"/>
        <v>27</v>
      </c>
      <c r="F31" s="76">
        <f t="shared" si="1"/>
        <v>2</v>
      </c>
      <c r="G31" s="56" t="str">
        <f t="shared" si="18"/>
        <v/>
      </c>
      <c r="H31" s="56">
        <f t="shared" si="19"/>
        <v>27</v>
      </c>
      <c r="I31" s="56">
        <f>IF(G31="",0,IF(COUNTIF($G$5:G31,G31)=1,0,COUNTIF($G$5:G31,G31) )   )</f>
        <v>0</v>
      </c>
      <c r="J31" s="56">
        <f t="shared" si="20"/>
        <v>27</v>
      </c>
      <c r="K31" s="56" t="str">
        <f t="shared" si="2"/>
        <v>newnode_heavierFission</v>
      </c>
      <c r="L31" s="56">
        <f t="shared" si="3"/>
        <v>7</v>
      </c>
      <c r="M31" s="56">
        <f t="shared" si="4"/>
        <v>7</v>
      </c>
      <c r="N31" s="56">
        <f t="shared" si="5"/>
        <v>250</v>
      </c>
      <c r="O31" s="56">
        <f t="shared" si="21"/>
        <v>363.04165794431651</v>
      </c>
      <c r="P31" s="56">
        <f>IF(ISERROR(IF($X$5=1,$Y$5,)),"",IF($X$5=1,$Y$5,))</f>
        <v>0</v>
      </c>
      <c r="Q31" s="56">
        <f>IF(ISERROR(IF($X$6=1,$Y$6,)),"",IF($X$6=1,$Y$6,))</f>
        <v>10000</v>
      </c>
      <c r="R31" s="56">
        <f>IF(ISERROR(IF($X$7=1,$Y$7,)),"",IF($X$7=1,$Y$7,))</f>
        <v>0</v>
      </c>
      <c r="S31" s="56">
        <f>IF(ISERROR(IF($X$8=1,$Y$8,)),"",IF($X$8=1,$Y$8,))</f>
        <v>1000</v>
      </c>
      <c r="T31" s="56">
        <f>IF(ISERROR(IF($X$9=1,$Y$9,)),"",IF($X$9=1,$Y$9,))</f>
        <v>500</v>
      </c>
      <c r="U31" s="56">
        <f>IF(ISERROR(IF($X$10=1,$Y$10,)),"",IF($X$10=1,$Y$10,))</f>
        <v>500</v>
      </c>
      <c r="W31" s="81" t="str">
        <f t="shared" ca="1" si="55"/>
        <v/>
      </c>
      <c r="X31" s="81" t="str">
        <f t="shared" ca="1" si="56"/>
        <v/>
      </c>
      <c r="AB31" s="56" t="s">
        <v>97</v>
      </c>
      <c r="AC31" s="56">
        <v>250</v>
      </c>
      <c r="AD31" s="56">
        <v>11</v>
      </c>
      <c r="AE31" s="56">
        <v>0.1</v>
      </c>
      <c r="AF31" s="72">
        <f t="shared" si="54"/>
        <v>1.0121993242127334</v>
      </c>
      <c r="AG31" s="56">
        <f>IF(ISERROR(VLOOKUP(AB31,'[1]nodes-costs'!$Z$6:$AE$152,6,)),30,VLOOKUP(AB31,'[1]nodes-costs'!$Z$6:$AE$152,6,))</f>
        <v>7</v>
      </c>
      <c r="AJ31" s="56" t="s">
        <v>4205</v>
      </c>
      <c r="AK31" s="56">
        <v>125</v>
      </c>
      <c r="AL31" s="56">
        <v>28</v>
      </c>
      <c r="AM31" s="56">
        <v>0</v>
      </c>
      <c r="AN31" s="56">
        <v>1.0075000000000001</v>
      </c>
      <c r="AO31" s="56">
        <v>1</v>
      </c>
      <c r="AP31" s="56" t="s">
        <v>292</v>
      </c>
    </row>
    <row r="32" spans="1:42" x14ac:dyDescent="0.25">
      <c r="A32" s="75">
        <f t="shared" si="16"/>
        <v>28</v>
      </c>
      <c r="B32" s="66"/>
      <c r="C32" s="64" t="s">
        <v>2525</v>
      </c>
      <c r="D32" s="65"/>
      <c r="E32" s="56">
        <f t="shared" si="17"/>
        <v>28</v>
      </c>
      <c r="F32" s="76">
        <f t="shared" si="1"/>
        <v>2</v>
      </c>
      <c r="G32" s="56" t="str">
        <f t="shared" si="18"/>
        <v/>
      </c>
      <c r="H32" s="56">
        <f t="shared" si="19"/>
        <v>28</v>
      </c>
      <c r="I32" s="56">
        <f>IF(G32="",0,IF(COUNTIF($G$5:G32,G32)=1,0,COUNTIF($G$5:G32,G32) )   )</f>
        <v>0</v>
      </c>
      <c r="J32" s="56">
        <f t="shared" si="20"/>
        <v>28</v>
      </c>
      <c r="K32" s="56" t="str">
        <f t="shared" si="2"/>
        <v>newnode_largePlasmaThrust</v>
      </c>
      <c r="L32" s="56">
        <f t="shared" si="3"/>
        <v>4</v>
      </c>
      <c r="M32" s="56">
        <f t="shared" si="4"/>
        <v>4</v>
      </c>
      <c r="N32" s="56">
        <f t="shared" si="5"/>
        <v>120</v>
      </c>
      <c r="O32" s="56">
        <f t="shared" si="21"/>
        <v>174.25999581327193</v>
      </c>
      <c r="P32" s="56">
        <f>IF(ISERROR(IF($X$5=1,$Y$5,)),"",IF($X$5=1,$Y$5,))</f>
        <v>0</v>
      </c>
      <c r="Q32" s="56">
        <f>IF(ISERROR(IF($X$6=1,$Y$6,)),"",IF($X$6=1,$Y$6,))</f>
        <v>10000</v>
      </c>
      <c r="R32" s="56">
        <f>IF(ISERROR(IF($X$7=1,$Y$7,)),"",IF($X$7=1,$Y$7,))</f>
        <v>0</v>
      </c>
      <c r="S32" s="56">
        <f>IF(ISERROR(IF($X$8=1,$Y$8,)),"",IF($X$8=1,$Y$8,))</f>
        <v>1000</v>
      </c>
      <c r="T32" s="56">
        <f>IF(ISERROR(IF($X$9=1,$Y$9,)),"",IF($X$9=1,$Y$9,))</f>
        <v>500</v>
      </c>
      <c r="U32" s="56">
        <f>IF(ISERROR(IF($X$10=1,$Y$10,)),"",IF($X$10=1,$Y$10,))</f>
        <v>500</v>
      </c>
      <c r="W32" s="81" t="str">
        <f t="shared" ca="1" si="55"/>
        <v/>
      </c>
      <c r="X32" s="81" t="str">
        <f t="shared" ca="1" si="56"/>
        <v/>
      </c>
      <c r="AB32" s="56" t="s">
        <v>69</v>
      </c>
      <c r="AC32" s="56">
        <v>240</v>
      </c>
      <c r="AD32" s="56">
        <v>9</v>
      </c>
      <c r="AE32" s="56">
        <v>0</v>
      </c>
      <c r="AF32" s="72">
        <f t="shared" si="54"/>
        <v>1.0142412169158697</v>
      </c>
      <c r="AG32" s="56">
        <f>IF(ISERROR(VLOOKUP(AB32,'[1]nodes-costs'!$Z$6:$AE$152,6,)),30,VLOOKUP(AB32,'[1]nodes-costs'!$Z$6:$AE$152,6,))</f>
        <v>13</v>
      </c>
      <c r="AJ32" s="56" t="s">
        <v>4202</v>
      </c>
      <c r="AK32" s="56">
        <v>120</v>
      </c>
      <c r="AL32" s="56">
        <v>14</v>
      </c>
      <c r="AM32" s="56">
        <v>0</v>
      </c>
      <c r="AN32" s="56">
        <v>1.0075000000000001</v>
      </c>
      <c r="AO32" s="56">
        <v>1</v>
      </c>
      <c r="AP32" s="56" t="s">
        <v>292</v>
      </c>
    </row>
    <row r="33" spans="1:42" x14ac:dyDescent="0.25">
      <c r="A33" s="75">
        <f t="shared" si="16"/>
        <v>29</v>
      </c>
      <c r="B33" s="66"/>
      <c r="C33" s="64" t="s">
        <v>2526</v>
      </c>
      <c r="D33" s="65"/>
      <c r="E33" s="56">
        <f t="shared" si="17"/>
        <v>29</v>
      </c>
      <c r="F33" s="76">
        <f t="shared" si="1"/>
        <v>2</v>
      </c>
      <c r="G33" s="56" t="str">
        <f t="shared" si="18"/>
        <v/>
      </c>
      <c r="H33" s="56">
        <f t="shared" si="19"/>
        <v>29</v>
      </c>
      <c r="I33" s="56">
        <f>IF(G33="",0,IF(COUNTIF($G$5:G33,G33)=1,0,COUNTIF($G$5:G33,G33) )   )</f>
        <v>0</v>
      </c>
      <c r="J33" s="56">
        <f t="shared" si="20"/>
        <v>29</v>
      </c>
      <c r="K33" s="56" t="str">
        <f t="shared" si="2"/>
        <v>newnode_heatshields</v>
      </c>
      <c r="L33" s="56">
        <f t="shared" si="3"/>
        <v>2</v>
      </c>
      <c r="M33" s="56">
        <f t="shared" si="4"/>
        <v>2</v>
      </c>
      <c r="N33" s="56">
        <f t="shared" si="5"/>
        <v>20</v>
      </c>
      <c r="O33" s="56">
        <f t="shared" si="21"/>
        <v>29.043332635545323</v>
      </c>
      <c r="P33" s="56">
        <f>IF(ISERROR(IF($X$5=1,$Y$5,)),"",IF($X$5=1,$Y$5,))</f>
        <v>0</v>
      </c>
      <c r="Q33" s="56">
        <f>IF(ISERROR(IF($X$6=1,$Y$6,)),"",IF($X$6=1,$Y$6,))</f>
        <v>10000</v>
      </c>
      <c r="R33" s="56">
        <f>IF(ISERROR(IF($X$7=1,$Y$7,)),"",IF($X$7=1,$Y$7,))</f>
        <v>0</v>
      </c>
      <c r="S33" s="56">
        <f>IF(ISERROR(IF($X$8=1,$Y$8,)),"",IF($X$8=1,$Y$8,))</f>
        <v>1000</v>
      </c>
      <c r="T33" s="56">
        <f>IF(ISERROR(IF($X$9=1,$Y$9,)),"",IF($X$9=1,$Y$9,))</f>
        <v>500</v>
      </c>
      <c r="U33" s="56">
        <f>IF(ISERROR(IF($X$10=1,$Y$10,)),"",IF($X$10=1,$Y$10,))</f>
        <v>500</v>
      </c>
      <c r="W33" s="81" t="str">
        <f t="shared" ca="1" si="55"/>
        <v/>
      </c>
      <c r="X33" s="81" t="str">
        <f t="shared" ca="1" si="56"/>
        <v/>
      </c>
      <c r="AB33" s="56" t="s">
        <v>88</v>
      </c>
      <c r="AC33" s="56">
        <v>240</v>
      </c>
      <c r="AD33" s="56">
        <v>2</v>
      </c>
      <c r="AE33" s="56">
        <v>0</v>
      </c>
      <c r="AF33" s="72">
        <f t="shared" si="54"/>
        <v>1.0142412169158697</v>
      </c>
      <c r="AG33" s="56">
        <f>IF(ISERROR(VLOOKUP(AB33,'[1]nodes-costs'!$Z$6:$AE$152,6,)),30,VLOOKUP(AB33,'[1]nodes-costs'!$Z$6:$AE$152,6,))</f>
        <v>13</v>
      </c>
      <c r="AJ33" s="56" t="s">
        <v>4208</v>
      </c>
      <c r="AK33" s="56">
        <v>100</v>
      </c>
      <c r="AL33" s="56">
        <v>9</v>
      </c>
      <c r="AM33" s="56">
        <v>0</v>
      </c>
      <c r="AN33" s="56">
        <v>1.0075000000000001</v>
      </c>
      <c r="AO33" s="56">
        <v>1</v>
      </c>
      <c r="AP33" s="56" t="s">
        <v>292</v>
      </c>
    </row>
    <row r="34" spans="1:42" x14ac:dyDescent="0.25">
      <c r="A34" s="75">
        <f t="shared" si="16"/>
        <v>30</v>
      </c>
      <c r="B34" s="66"/>
      <c r="C34" s="64" t="s">
        <v>2527</v>
      </c>
      <c r="D34" s="65"/>
      <c r="E34" s="56">
        <f t="shared" si="17"/>
        <v>30</v>
      </c>
      <c r="F34" s="76">
        <f t="shared" si="1"/>
        <v>2</v>
      </c>
      <c r="G34" s="56" t="str">
        <f t="shared" si="18"/>
        <v/>
      </c>
      <c r="H34" s="56">
        <f t="shared" si="19"/>
        <v>30</v>
      </c>
      <c r="I34" s="56">
        <f>IF(G34="",0,IF(COUNTIF($G$5:G34,G34)=1,0,COUNTIF($G$5:G34,G34) )   )</f>
        <v>0</v>
      </c>
      <c r="J34" s="56">
        <f t="shared" si="20"/>
        <v>30</v>
      </c>
      <c r="K34" s="56" t="str">
        <f t="shared" si="2"/>
        <v>newnode_basicCommunications</v>
      </c>
      <c r="L34" s="56">
        <f t="shared" si="3"/>
        <v>6</v>
      </c>
      <c r="M34" s="56">
        <f t="shared" si="4"/>
        <v>6</v>
      </c>
      <c r="N34" s="56">
        <f t="shared" si="5"/>
        <v>20</v>
      </c>
      <c r="O34" s="56">
        <f t="shared" si="21"/>
        <v>29.043332635545323</v>
      </c>
      <c r="P34" s="56">
        <f>IF(ISERROR(IF($X$5=1,$Y$5,)),"",IF($X$5=1,$Y$5,))</f>
        <v>0</v>
      </c>
      <c r="Q34" s="56">
        <f>IF(ISERROR(IF($X$6=1,$Y$6,)),"",IF($X$6=1,$Y$6,))</f>
        <v>10000</v>
      </c>
      <c r="R34" s="56">
        <f>IF(ISERROR(IF($X$7=1,$Y$7,)),"",IF($X$7=1,$Y$7,))</f>
        <v>0</v>
      </c>
      <c r="S34" s="56">
        <f>IF(ISERROR(IF($X$8=1,$Y$8,)),"",IF($X$8=1,$Y$8,))</f>
        <v>1000</v>
      </c>
      <c r="T34" s="56">
        <f>IF(ISERROR(IF($X$9=1,$Y$9,)),"",IF($X$9=1,$Y$9,))</f>
        <v>500</v>
      </c>
      <c r="U34" s="56">
        <f>IF(ISERROR(IF($X$10=1,$Y$10,)),"",IF($X$10=1,$Y$10,))</f>
        <v>500</v>
      </c>
      <c r="W34" s="81" t="str">
        <f t="shared" ca="1" si="55"/>
        <v/>
      </c>
      <c r="X34" s="81" t="str">
        <f t="shared" ca="1" si="56"/>
        <v/>
      </c>
      <c r="AB34" s="56" t="s">
        <v>0</v>
      </c>
      <c r="AC34" s="56">
        <v>240</v>
      </c>
      <c r="AD34" s="56">
        <v>3</v>
      </c>
      <c r="AE34" s="56">
        <v>0</v>
      </c>
      <c r="AF34" s="72">
        <f t="shared" si="54"/>
        <v>1.0142412169158697</v>
      </c>
      <c r="AG34" s="56">
        <f>IF(ISERROR(VLOOKUP(AB34,'[1]nodes-costs'!$Z$6:$AE$152,6,)),30,VLOOKUP(AB34,'[1]nodes-costs'!$Z$6:$AE$152,6,))</f>
        <v>13</v>
      </c>
      <c r="AJ34" s="56" t="s">
        <v>4215</v>
      </c>
      <c r="AK34" s="56">
        <v>100</v>
      </c>
      <c r="AL34" s="56">
        <v>8</v>
      </c>
      <c r="AM34" s="56">
        <v>0</v>
      </c>
      <c r="AN34" s="56">
        <v>1.0075000000000001</v>
      </c>
      <c r="AO34" s="56">
        <v>1</v>
      </c>
      <c r="AP34" s="56" t="s">
        <v>292</v>
      </c>
    </row>
    <row r="35" spans="1:42" x14ac:dyDescent="0.25">
      <c r="A35" s="75">
        <f t="shared" si="16"/>
        <v>31</v>
      </c>
      <c r="B35" s="66"/>
      <c r="C35" s="64" t="s">
        <v>6168</v>
      </c>
      <c r="D35" s="65"/>
      <c r="E35" s="56">
        <f t="shared" si="17"/>
        <v>31</v>
      </c>
      <c r="F35" s="76">
        <f t="shared" si="1"/>
        <v>2</v>
      </c>
      <c r="G35" s="56" t="str">
        <f t="shared" si="18"/>
        <v/>
      </c>
      <c r="H35" s="56">
        <f t="shared" si="19"/>
        <v>31</v>
      </c>
      <c r="I35" s="56">
        <f>IF(G35="",0,IF(COUNTIF($G$5:G35,G35)=1,0,COUNTIF($G$5:G35,G35) )   )</f>
        <v>0</v>
      </c>
      <c r="J35" s="56">
        <f t="shared" si="20"/>
        <v>31</v>
      </c>
      <c r="K35" s="56" t="str">
        <f t="shared" si="2"/>
        <v>newnode_dishAntennas</v>
      </c>
      <c r="L35" s="56">
        <f t="shared" si="3"/>
        <v>7</v>
      </c>
      <c r="M35" s="56">
        <f t="shared" si="4"/>
        <v>7</v>
      </c>
      <c r="N35" s="56">
        <f t="shared" si="5"/>
        <v>60</v>
      </c>
      <c r="O35" s="56">
        <f t="shared" si="21"/>
        <v>87.129997906635964</v>
      </c>
      <c r="P35" s="56">
        <f>IF(ISERROR(IF($X$5=1,$Y$5,)),"",IF($X$5=1,$Y$5,))</f>
        <v>0</v>
      </c>
      <c r="Q35" s="56">
        <f>IF(ISERROR(IF($X$6=1,$Y$6,)),"",IF($X$6=1,$Y$6,))</f>
        <v>10000</v>
      </c>
      <c r="R35" s="56">
        <f>IF(ISERROR(IF($X$7=1,$Y$7,)),"",IF($X$7=1,$Y$7,))</f>
        <v>0</v>
      </c>
      <c r="S35" s="56">
        <f>IF(ISERROR(IF($X$8=1,$Y$8,)),"",IF($X$8=1,$Y$8,))</f>
        <v>1000</v>
      </c>
      <c r="T35" s="56">
        <f>IF(ISERROR(IF($X$9=1,$Y$9,)),"",IF($X$9=1,$Y$9,))</f>
        <v>500</v>
      </c>
      <c r="U35" s="56">
        <f>IF(ISERROR(IF($X$10=1,$Y$10,)),"",IF($X$10=1,$Y$10,))</f>
        <v>500</v>
      </c>
      <c r="W35" s="81" t="str">
        <f t="shared" ca="1" si="55"/>
        <v/>
      </c>
      <c r="X35" s="81" t="str">
        <f t="shared" ca="1" si="56"/>
        <v/>
      </c>
      <c r="AB35" s="56" t="s">
        <v>100</v>
      </c>
      <c r="AC35" s="56">
        <v>240</v>
      </c>
      <c r="AD35" s="56">
        <v>39</v>
      </c>
      <c r="AE35" s="56">
        <v>0</v>
      </c>
      <c r="AF35" s="72">
        <f t="shared" si="54"/>
        <v>1.0142412169158697</v>
      </c>
      <c r="AG35" s="56">
        <f>IF(ISERROR(VLOOKUP(AB35,'[1]nodes-costs'!$Z$6:$AE$152,6,)),30,VLOOKUP(AB35,'[1]nodes-costs'!$Z$6:$AE$152,6,))</f>
        <v>13</v>
      </c>
      <c r="AJ35" s="56" t="s">
        <v>4199</v>
      </c>
      <c r="AK35" s="56">
        <v>100</v>
      </c>
      <c r="AL35" s="56">
        <v>3</v>
      </c>
      <c r="AM35" s="56">
        <v>0</v>
      </c>
      <c r="AN35" s="56">
        <v>1.0075000000000001</v>
      </c>
      <c r="AO35" s="56">
        <v>1</v>
      </c>
      <c r="AP35" s="56" t="s">
        <v>292</v>
      </c>
    </row>
    <row r="36" spans="1:42" x14ac:dyDescent="0.25">
      <c r="A36" s="75">
        <f t="shared" si="16"/>
        <v>32</v>
      </c>
      <c r="B36" s="66"/>
      <c r="C36" s="64" t="s">
        <v>2529</v>
      </c>
      <c r="D36" s="65"/>
      <c r="E36" s="56">
        <f t="shared" si="17"/>
        <v>32</v>
      </c>
      <c r="F36" s="76">
        <f t="shared" si="1"/>
        <v>2</v>
      </c>
      <c r="G36" s="56" t="str">
        <f t="shared" si="18"/>
        <v/>
      </c>
      <c r="H36" s="56">
        <f t="shared" si="19"/>
        <v>32</v>
      </c>
      <c r="I36" s="56">
        <f>IF(G36="",0,IF(COUNTIF($G$5:G36,G36)=1,0,COUNTIF($G$5:G36,G36) )   )</f>
        <v>0</v>
      </c>
      <c r="J36" s="56">
        <f t="shared" si="20"/>
        <v>32</v>
      </c>
      <c r="K36" s="56" t="str">
        <f t="shared" si="2"/>
        <v>newnode_surfaceHabitation</v>
      </c>
      <c r="L36" s="56">
        <f t="shared" si="3"/>
        <v>22</v>
      </c>
      <c r="M36" s="56">
        <f t="shared" si="4"/>
        <v>22</v>
      </c>
      <c r="N36" s="56">
        <f t="shared" si="5"/>
        <v>175</v>
      </c>
      <c r="O36" s="56">
        <f t="shared" si="21"/>
        <v>254.12916056102156</v>
      </c>
      <c r="P36" s="56">
        <f>IF(ISERROR(IF($X$5=1,$Y$5,)),"",IF($X$5=1,$Y$5,))</f>
        <v>0</v>
      </c>
      <c r="Q36" s="56">
        <f>IF(ISERROR(IF($X$6=1,$Y$6,)),"",IF($X$6=1,$Y$6,))</f>
        <v>10000</v>
      </c>
      <c r="R36" s="56">
        <f>IF(ISERROR(IF($X$7=1,$Y$7,)),"",IF($X$7=1,$Y$7,))</f>
        <v>0</v>
      </c>
      <c r="S36" s="56">
        <f>IF(ISERROR(IF($X$8=1,$Y$8,)),"",IF($X$8=1,$Y$8,))</f>
        <v>1000</v>
      </c>
      <c r="T36" s="56">
        <f>IF(ISERROR(IF($X$9=1,$Y$9,)),"",IF($X$9=1,$Y$9,))</f>
        <v>500</v>
      </c>
      <c r="U36" s="56">
        <f>IF(ISERROR(IF($X$10=1,$Y$10,)),"",IF($X$10=1,$Y$10,))</f>
        <v>500</v>
      </c>
      <c r="W36" s="81" t="str">
        <f t="shared" ca="1" si="55"/>
        <v/>
      </c>
      <c r="X36" s="81" t="str">
        <f t="shared" ca="1" si="56"/>
        <v/>
      </c>
      <c r="AB36" s="56" t="s">
        <v>68</v>
      </c>
      <c r="AC36" s="56">
        <v>220</v>
      </c>
      <c r="AD36" s="56">
        <v>30</v>
      </c>
      <c r="AE36" s="56">
        <v>0</v>
      </c>
      <c r="AF36" s="72">
        <f t="shared" si="54"/>
        <v>1.013658702151284</v>
      </c>
      <c r="AG36" s="56">
        <f>IF(ISERROR(VLOOKUP(AB36,'[1]nodes-costs'!$Z$6:$AE$152,6,)),30,VLOOKUP(AB36,'[1]nodes-costs'!$Z$6:$AE$152,6,))</f>
        <v>11</v>
      </c>
      <c r="AJ36" s="56" t="s">
        <v>4218</v>
      </c>
      <c r="AK36" s="56">
        <v>100</v>
      </c>
      <c r="AL36" s="56">
        <v>5</v>
      </c>
      <c r="AM36" s="56">
        <v>0</v>
      </c>
      <c r="AN36" s="56">
        <v>1.0075000000000001</v>
      </c>
      <c r="AO36" s="56">
        <v>1</v>
      </c>
      <c r="AP36" s="56" t="s">
        <v>292</v>
      </c>
    </row>
    <row r="37" spans="1:42" x14ac:dyDescent="0.25">
      <c r="A37" s="75">
        <f t="shared" si="16"/>
        <v>33</v>
      </c>
      <c r="B37" s="66"/>
      <c r="C37" s="64" t="s">
        <v>2518</v>
      </c>
      <c r="D37" s="65"/>
      <c r="E37" s="56">
        <f t="shared" si="17"/>
        <v>33</v>
      </c>
      <c r="F37" s="76">
        <f t="shared" si="1"/>
        <v>2</v>
      </c>
      <c r="G37" s="56" t="str">
        <f t="shared" si="18"/>
        <v/>
      </c>
      <c r="H37" s="56">
        <f t="shared" si="19"/>
        <v>33</v>
      </c>
      <c r="I37" s="56">
        <f>IF(G37="",0,IF(COUNTIF($G$5:G37,G37)=1,0,COUNTIF($G$5:G37,G37) )   )</f>
        <v>0</v>
      </c>
      <c r="J37" s="56">
        <f t="shared" si="20"/>
        <v>33</v>
      </c>
      <c r="K37" s="56" t="str">
        <f t="shared" si="2"/>
        <v>newnode_experimentalFission</v>
      </c>
      <c r="L37" s="56">
        <f t="shared" si="3"/>
        <v>6</v>
      </c>
      <c r="M37" s="56">
        <f t="shared" si="4"/>
        <v>7</v>
      </c>
      <c r="N37" s="56">
        <f t="shared" si="5"/>
        <v>180</v>
      </c>
      <c r="O37" s="56">
        <f t="shared" si="21"/>
        <v>301.95499267322589</v>
      </c>
      <c r="P37" s="56">
        <f>IF(ISERROR(IF($X$5=1,$Y$5,)),"",IF($X$5=1,$Y$5,))</f>
        <v>0</v>
      </c>
      <c r="Q37" s="56">
        <f>IF(ISERROR(IF($X$6=1,$Y$6,)),"",IF($X$6=1,$Y$6,))</f>
        <v>10000</v>
      </c>
      <c r="R37" s="56">
        <f>IF(ISERROR(IF($X$7=1,$Y$7,)),"",IF($X$7=1,$Y$7,))</f>
        <v>0</v>
      </c>
      <c r="S37" s="56">
        <f>IF(ISERROR(IF($X$8=1,$Y$8,)),"",IF($X$8=1,$Y$8,))</f>
        <v>1000</v>
      </c>
      <c r="T37" s="56">
        <f>IF(ISERROR(IF($X$9=1,$Y$9,)),"",IF($X$9=1,$Y$9,))</f>
        <v>500</v>
      </c>
      <c r="U37" s="56">
        <f>IF(ISERROR(IF($X$10=1,$Y$10,)),"",IF($X$10=1,$Y$10,))</f>
        <v>500</v>
      </c>
      <c r="W37" s="81" t="str">
        <f t="shared" ca="1" si="55"/>
        <v/>
      </c>
      <c r="X37" s="81" t="str">
        <f t="shared" ca="1" si="56"/>
        <v/>
      </c>
      <c r="AB37" t="s">
        <v>87</v>
      </c>
      <c r="AC37">
        <v>220</v>
      </c>
      <c r="AD37" s="56">
        <v>9</v>
      </c>
      <c r="AE37" s="56">
        <v>0.1</v>
      </c>
      <c r="AF37" s="72">
        <f t="shared" si="54"/>
        <v>1.013658702151284</v>
      </c>
      <c r="AG37" s="56">
        <f>IF(ISERROR(VLOOKUP(AB37,'[1]nodes-costs'!$Z$6:$AE$152,6,)),30,VLOOKUP(AB37,'[1]nodes-costs'!$Z$6:$AE$152,6,))</f>
        <v>11</v>
      </c>
      <c r="AJ37" s="56" t="s">
        <v>4193</v>
      </c>
      <c r="AK37" s="56">
        <v>100</v>
      </c>
      <c r="AL37" s="56">
        <v>9</v>
      </c>
      <c r="AM37" s="56">
        <v>0</v>
      </c>
      <c r="AN37" s="56">
        <v>1.0075000000000001</v>
      </c>
      <c r="AO37" s="56">
        <v>1</v>
      </c>
      <c r="AP37" s="56" t="s">
        <v>292</v>
      </c>
    </row>
    <row r="38" spans="1:42" x14ac:dyDescent="0.25">
      <c r="A38" s="75">
        <f t="shared" si="16"/>
        <v>34</v>
      </c>
      <c r="B38" s="66"/>
      <c r="C38" s="64"/>
      <c r="D38" s="65" t="s">
        <v>3103</v>
      </c>
      <c r="E38" s="56">
        <f t="shared" si="17"/>
        <v>34</v>
      </c>
      <c r="F38" s="76">
        <f t="shared" si="1"/>
        <v>2</v>
      </c>
      <c r="G38" s="56" t="str">
        <f t="shared" si="18"/>
        <v>skylab</v>
      </c>
      <c r="H38" s="56">
        <f t="shared" si="19"/>
        <v>34</v>
      </c>
      <c r="I38" s="56">
        <f>IF(G38="",0,IF(COUNTIF($G$5:G38,G38)=1,0,COUNTIF($G$5:G38,G38) )   )</f>
        <v>0</v>
      </c>
      <c r="J38" s="56">
        <f t="shared" si="20"/>
        <v>34</v>
      </c>
      <c r="K38" s="56" t="str">
        <f t="shared" si="2"/>
        <v>newnode_logic</v>
      </c>
      <c r="L38" s="56">
        <f t="shared" si="3"/>
        <v>4</v>
      </c>
      <c r="M38" s="56">
        <f t="shared" si="4"/>
        <v>4</v>
      </c>
      <c r="N38" s="56">
        <f t="shared" si="5"/>
        <v>1</v>
      </c>
      <c r="O38" s="56">
        <f t="shared" si="21"/>
        <v>1.4521666317772661</v>
      </c>
      <c r="P38" s="56">
        <f>IF(ISERROR(IF($X$5=1,$Y$5,)),"",IF($X$5=1,$Y$5,))</f>
        <v>0</v>
      </c>
      <c r="Q38" s="56">
        <f>IF(ISERROR(IF($X$6=1,$Y$6,)),"",IF($X$6=1,$Y$6,))</f>
        <v>10000</v>
      </c>
      <c r="R38" s="56">
        <f>IF(ISERROR(IF($X$7=1,$Y$7,)),"",IF($X$7=1,$Y$7,))</f>
        <v>0</v>
      </c>
      <c r="S38" s="56">
        <f>IF(ISERROR(IF($X$8=1,$Y$8,)),"",IF($X$8=1,$Y$8,))</f>
        <v>1000</v>
      </c>
      <c r="T38" s="56">
        <f>IF(ISERROR(IF($X$9=1,$Y$9,)),"",IF($X$9=1,$Y$9,))</f>
        <v>500</v>
      </c>
      <c r="U38" s="56">
        <f>IF(ISERROR(IF($X$10=1,$Y$10,)),"",IF($X$10=1,$Y$10,))</f>
        <v>500</v>
      </c>
      <c r="W38" s="81" t="str">
        <f t="shared" ca="1" si="55"/>
        <v/>
      </c>
      <c r="X38" s="81" t="str">
        <f t="shared" ca="1" si="56"/>
        <v/>
      </c>
      <c r="AB38" t="s">
        <v>73</v>
      </c>
      <c r="AC38">
        <v>220</v>
      </c>
      <c r="AD38" s="56">
        <v>11</v>
      </c>
      <c r="AE38" s="56">
        <v>0.1</v>
      </c>
      <c r="AF38" s="72">
        <f t="shared" si="54"/>
        <v>1.0158605689516085</v>
      </c>
      <c r="AG38" s="56">
        <f>IF(ISERROR(VLOOKUP(AB38,'[1]nodes-costs'!$Z$6:$AE$152,6,)),30,VLOOKUP(AB38,'[1]nodes-costs'!$Z$6:$AE$152,6,))</f>
        <v>20</v>
      </c>
      <c r="AJ38" s="56" t="s">
        <v>4204</v>
      </c>
      <c r="AK38" s="56">
        <v>100</v>
      </c>
      <c r="AL38" s="56">
        <v>11</v>
      </c>
      <c r="AM38" s="56">
        <v>0</v>
      </c>
      <c r="AN38" s="56">
        <v>1.0075000000000001</v>
      </c>
      <c r="AO38" s="56">
        <v>1</v>
      </c>
      <c r="AP38" s="56" t="s">
        <v>292</v>
      </c>
    </row>
    <row r="39" spans="1:42" x14ac:dyDescent="0.25">
      <c r="A39" s="75">
        <f t="shared" si="16"/>
        <v>35</v>
      </c>
      <c r="B39" s="66"/>
      <c r="C39" s="64"/>
      <c r="D39" s="65" t="s">
        <v>6169</v>
      </c>
      <c r="E39" s="56">
        <f t="shared" si="17"/>
        <v>35</v>
      </c>
      <c r="F39" s="76">
        <f t="shared" si="1"/>
        <v>2</v>
      </c>
      <c r="G39" s="56" t="str">
        <f t="shared" si="18"/>
        <v>stationExper5</v>
      </c>
      <c r="H39" s="56">
        <f t="shared" si="19"/>
        <v>35</v>
      </c>
      <c r="I39" s="56">
        <f>IF(G39="",0,IF(COUNTIF($G$5:G39,G39)=1,0,COUNTIF($G$5:G39,G39) )   )</f>
        <v>0</v>
      </c>
      <c r="J39" s="56">
        <f t="shared" si="20"/>
        <v>35</v>
      </c>
      <c r="K39" s="56" t="str">
        <f t="shared" si="2"/>
        <v>newnode_materialsInvestigations</v>
      </c>
      <c r="L39" s="56">
        <f t="shared" si="3"/>
        <v>4</v>
      </c>
      <c r="M39" s="56">
        <f t="shared" si="4"/>
        <v>7</v>
      </c>
      <c r="N39" s="56">
        <f t="shared" si="5"/>
        <v>60</v>
      </c>
      <c r="O39" s="56">
        <f t="shared" si="21"/>
        <v>147.97749633661294</v>
      </c>
      <c r="P39" s="56">
        <f>IF(ISERROR(IF($X$5=1,$Y$5,)),"",IF($X$5=1,$Y$5,))</f>
        <v>0</v>
      </c>
      <c r="Q39" s="56">
        <f>IF(ISERROR(IF($X$6=1,$Y$6,)),"",IF($X$6=1,$Y$6,))</f>
        <v>10000</v>
      </c>
      <c r="R39" s="56">
        <f>IF(ISERROR(IF($X$7=1,$Y$7,)),"",IF($X$7=1,$Y$7,))</f>
        <v>0</v>
      </c>
      <c r="S39" s="56">
        <f>IF(ISERROR(IF($X$8=1,$Y$8,)),"",IF($X$8=1,$Y$8,))</f>
        <v>1000</v>
      </c>
      <c r="T39" s="56">
        <f>IF(ISERROR(IF($X$9=1,$Y$9,)),"",IF($X$9=1,$Y$9,))</f>
        <v>500</v>
      </c>
      <c r="U39" s="56">
        <f>IF(ISERROR(IF($X$10=1,$Y$10,)),"",IF($X$10=1,$Y$10,))</f>
        <v>500</v>
      </c>
      <c r="W39" s="81" t="str">
        <f t="shared" ca="1" si="55"/>
        <v/>
      </c>
      <c r="X39" s="81" t="str">
        <f t="shared" ca="1" si="56"/>
        <v/>
      </c>
      <c r="AB39" t="s">
        <v>1</v>
      </c>
      <c r="AC39">
        <v>220</v>
      </c>
      <c r="AD39" s="56">
        <v>1</v>
      </c>
      <c r="AE39" s="56">
        <v>0</v>
      </c>
      <c r="AF39" s="72">
        <f t="shared" si="54"/>
        <v>1.013658702151284</v>
      </c>
      <c r="AG39" s="56">
        <f>IF(ISERROR(VLOOKUP(AB39,'[1]nodes-costs'!$Z$6:$AE$152,6,)),30,VLOOKUP(AB39,'[1]nodes-costs'!$Z$6:$AE$152,6,))</f>
        <v>11</v>
      </c>
      <c r="AJ39" s="56" t="s">
        <v>4201</v>
      </c>
      <c r="AK39" s="56">
        <v>100</v>
      </c>
      <c r="AL39" s="56">
        <v>5</v>
      </c>
      <c r="AM39" s="56">
        <v>0</v>
      </c>
      <c r="AN39" s="56">
        <v>1.0075000000000001</v>
      </c>
      <c r="AO39" s="56">
        <v>1</v>
      </c>
      <c r="AP39" s="56" t="s">
        <v>292</v>
      </c>
    </row>
    <row r="40" spans="1:42" x14ac:dyDescent="0.25">
      <c r="A40" s="75">
        <f t="shared" si="16"/>
        <v>36</v>
      </c>
      <c r="B40" s="66"/>
      <c r="C40" s="64"/>
      <c r="D40" s="65" t="s">
        <v>6170</v>
      </c>
      <c r="E40" s="56">
        <f t="shared" si="17"/>
        <v>36</v>
      </c>
      <c r="F40" s="76">
        <f t="shared" si="1"/>
        <v>2</v>
      </c>
      <c r="G40" s="56" t="str">
        <f t="shared" si="18"/>
        <v>kibbalStorage</v>
      </c>
      <c r="H40" s="56">
        <f t="shared" si="19"/>
        <v>36</v>
      </c>
      <c r="I40" s="56">
        <f>IF(G40="",0,IF(COUNTIF($G$5:G40,G40)=1,0,COUNTIF($G$5:G40,G40) )   )</f>
        <v>0</v>
      </c>
      <c r="J40" s="56">
        <f t="shared" si="20"/>
        <v>36</v>
      </c>
      <c r="K40" s="56" t="str">
        <f t="shared" si="2"/>
        <v>newnode_basicAeroframeVariants</v>
      </c>
      <c r="L40" s="56">
        <f t="shared" si="3"/>
        <v>17</v>
      </c>
      <c r="M40" s="56">
        <f t="shared" si="4"/>
        <v>17</v>
      </c>
      <c r="N40" s="56">
        <f t="shared" si="5"/>
        <v>60</v>
      </c>
      <c r="O40" s="56">
        <f t="shared" si="21"/>
        <v>87.129997906635964</v>
      </c>
      <c r="P40" s="56">
        <f>IF(ISERROR(IF($X$5=1,$Y$5,)),"",IF($X$5=1,$Y$5,))</f>
        <v>0</v>
      </c>
      <c r="Q40" s="56">
        <f>IF(ISERROR(IF($X$6=1,$Y$6,)),"",IF($X$6=1,$Y$6,))</f>
        <v>10000</v>
      </c>
      <c r="R40" s="56">
        <f>IF(ISERROR(IF($X$7=1,$Y$7,)),"",IF($X$7=1,$Y$7,))</f>
        <v>0</v>
      </c>
      <c r="S40" s="56">
        <f>IF(ISERROR(IF($X$8=1,$Y$8,)),"",IF($X$8=1,$Y$8,))</f>
        <v>1000</v>
      </c>
      <c r="T40" s="56">
        <f>IF(ISERROR(IF($X$9=1,$Y$9,)),"",IF($X$9=1,$Y$9,))</f>
        <v>500</v>
      </c>
      <c r="U40" s="56">
        <f>IF(ISERROR(IF($X$10=1,$Y$10,)),"",IF($X$10=1,$Y$10,))</f>
        <v>500</v>
      </c>
      <c r="W40" s="81" t="str">
        <f t="shared" ca="1" si="55"/>
        <v/>
      </c>
      <c r="X40" s="81" t="str">
        <f t="shared" ca="1" si="56"/>
        <v/>
      </c>
      <c r="AB40" t="s">
        <v>15</v>
      </c>
      <c r="AC40">
        <v>220</v>
      </c>
      <c r="AD40" s="56">
        <v>12</v>
      </c>
      <c r="AE40" s="56">
        <v>0.1</v>
      </c>
      <c r="AF40" s="72">
        <f t="shared" si="54"/>
        <v>1.0158605689516085</v>
      </c>
      <c r="AG40" s="56">
        <f>IF(ISERROR(VLOOKUP(AB40,'[1]nodes-costs'!$Z$6:$AE$152,6,)),30,VLOOKUP(AB40,'[1]nodes-costs'!$Z$6:$AE$152,6,))</f>
        <v>20</v>
      </c>
      <c r="AJ40" s="56" t="s">
        <v>4191</v>
      </c>
      <c r="AK40" s="56">
        <v>75</v>
      </c>
      <c r="AL40" s="56">
        <v>4</v>
      </c>
      <c r="AM40" s="56">
        <v>0</v>
      </c>
      <c r="AN40" s="56">
        <v>1.0075000000000001</v>
      </c>
      <c r="AO40" s="56">
        <v>1</v>
      </c>
      <c r="AP40" s="56" t="s">
        <v>292</v>
      </c>
    </row>
    <row r="41" spans="1:42" x14ac:dyDescent="0.25">
      <c r="A41" s="75">
        <f t="shared" si="16"/>
        <v>37</v>
      </c>
      <c r="B41" s="66"/>
      <c r="C41" s="64"/>
      <c r="D41" s="65" t="s">
        <v>6171</v>
      </c>
      <c r="E41" s="56">
        <f t="shared" si="17"/>
        <v>37</v>
      </c>
      <c r="F41" s="76">
        <f t="shared" si="1"/>
        <v>2</v>
      </c>
      <c r="G41" s="56" t="str">
        <f t="shared" si="18"/>
        <v>kibbalStorageJr</v>
      </c>
      <c r="H41" s="56">
        <f t="shared" si="19"/>
        <v>37</v>
      </c>
      <c r="I41" s="56">
        <f>IF(G41="",0,IF(COUNTIF($G$5:G41,G41)=1,0,COUNTIF($G$5:G41,G41) )   )</f>
        <v>0</v>
      </c>
      <c r="J41" s="56">
        <f t="shared" si="20"/>
        <v>37</v>
      </c>
      <c r="K41" s="56" t="str">
        <f t="shared" si="2"/>
        <v>newnode_advancedAeroframeVariants</v>
      </c>
      <c r="L41" s="56">
        <f t="shared" si="3"/>
        <v>15</v>
      </c>
      <c r="M41" s="56">
        <f t="shared" si="4"/>
        <v>15</v>
      </c>
      <c r="N41" s="56">
        <f t="shared" si="5"/>
        <v>80</v>
      </c>
      <c r="O41" s="56">
        <f t="shared" si="21"/>
        <v>116.17333054218129</v>
      </c>
      <c r="P41" s="56">
        <f>IF(ISERROR(IF($X$5=1,$Y$5,)),"",IF($X$5=1,$Y$5,))</f>
        <v>0</v>
      </c>
      <c r="Q41" s="56">
        <f>IF(ISERROR(IF($X$6=1,$Y$6,)),"",IF($X$6=1,$Y$6,))</f>
        <v>10000</v>
      </c>
      <c r="R41" s="56">
        <f>IF(ISERROR(IF($X$7=1,$Y$7,)),"",IF($X$7=1,$Y$7,))</f>
        <v>0</v>
      </c>
      <c r="S41" s="56">
        <f>IF(ISERROR(IF($X$8=1,$Y$8,)),"",IF($X$8=1,$Y$8,))</f>
        <v>1000</v>
      </c>
      <c r="T41" s="56">
        <f>IF(ISERROR(IF($X$9=1,$Y$9,)),"",IF($X$9=1,$Y$9,))</f>
        <v>500</v>
      </c>
      <c r="U41" s="56">
        <f>IF(ISERROR(IF($X$10=1,$Y$10,)),"",IF($X$10=1,$Y$10,))</f>
        <v>500</v>
      </c>
      <c r="W41" s="81" t="str">
        <f t="shared" ca="1" si="55"/>
        <v/>
      </c>
      <c r="X41" s="81" t="str">
        <f t="shared" ca="1" si="56"/>
        <v/>
      </c>
      <c r="AB41" s="56" t="s">
        <v>115</v>
      </c>
      <c r="AC41" s="56">
        <v>220</v>
      </c>
      <c r="AD41" s="56">
        <v>9</v>
      </c>
      <c r="AE41" s="56">
        <v>0.1</v>
      </c>
      <c r="AF41" s="72">
        <f t="shared" si="54"/>
        <v>1.0139590728865315</v>
      </c>
      <c r="AG41" s="56">
        <f>IF(ISERROR(VLOOKUP(AB41,'[1]nodes-costs'!$Z$6:$AE$152,6,)),30,VLOOKUP(AB41,'[1]nodes-costs'!$Z$6:$AE$152,6,))</f>
        <v>12</v>
      </c>
      <c r="AJ41" s="56" t="s">
        <v>6152</v>
      </c>
      <c r="AK41" s="56">
        <v>75</v>
      </c>
      <c r="AL41" s="56">
        <v>5</v>
      </c>
      <c r="AM41" s="56">
        <v>0</v>
      </c>
      <c r="AN41" s="56">
        <v>1.0075000000000001</v>
      </c>
      <c r="AO41" s="56">
        <v>1</v>
      </c>
      <c r="AP41" s="56" t="s">
        <v>292</v>
      </c>
    </row>
    <row r="42" spans="1:42" x14ac:dyDescent="0.25">
      <c r="A42" s="75">
        <f t="shared" si="16"/>
        <v>38</v>
      </c>
      <c r="B42" s="66"/>
      <c r="C42" s="64"/>
      <c r="D42" s="65" t="s">
        <v>6172</v>
      </c>
      <c r="E42" s="56">
        <f t="shared" si="17"/>
        <v>38</v>
      </c>
      <c r="F42" s="76">
        <f t="shared" si="1"/>
        <v>2</v>
      </c>
      <c r="G42" s="56" t="str">
        <f t="shared" si="18"/>
        <v>StnSciExperiment5</v>
      </c>
      <c r="H42" s="56">
        <f t="shared" si="19"/>
        <v>38</v>
      </c>
      <c r="I42" s="56">
        <f>IF(G42="",0,IF(COUNTIF($G$5:G42,G42)=1,0,COUNTIF($G$5:G42,G42) )   )</f>
        <v>0</v>
      </c>
      <c r="J42" s="56">
        <f t="shared" si="20"/>
        <v>38</v>
      </c>
      <c r="K42" s="56" t="str">
        <f t="shared" si="2"/>
        <v>newnode_heavyAeroframeVariants</v>
      </c>
      <c r="L42" s="56">
        <f t="shared" si="3"/>
        <v>17</v>
      </c>
      <c r="M42" s="56">
        <f t="shared" si="4"/>
        <v>17</v>
      </c>
      <c r="N42" s="56">
        <f t="shared" si="5"/>
        <v>110</v>
      </c>
      <c r="O42" s="56">
        <f t="shared" si="21"/>
        <v>159.73832949549927</v>
      </c>
      <c r="P42" s="56">
        <f>IF(ISERROR(IF($X$5=1,$Y$5,)),"",IF($X$5=1,$Y$5,))</f>
        <v>0</v>
      </c>
      <c r="Q42" s="56">
        <f>IF(ISERROR(IF($X$6=1,$Y$6,)),"",IF($X$6=1,$Y$6,))</f>
        <v>10000</v>
      </c>
      <c r="R42" s="56">
        <f>IF(ISERROR(IF($X$7=1,$Y$7,)),"",IF($X$7=1,$Y$7,))</f>
        <v>0</v>
      </c>
      <c r="S42" s="56">
        <f>IF(ISERROR(IF($X$8=1,$Y$8,)),"",IF($X$8=1,$Y$8,))</f>
        <v>1000</v>
      </c>
      <c r="T42" s="56">
        <f>IF(ISERROR(IF($X$9=1,$Y$9,)),"",IF($X$9=1,$Y$9,))</f>
        <v>500</v>
      </c>
      <c r="U42" s="56">
        <f>IF(ISERROR(IF($X$10=1,$Y$10,)),"",IF($X$10=1,$Y$10,))</f>
        <v>500</v>
      </c>
      <c r="W42" s="81" t="str">
        <f t="shared" ca="1" si="55"/>
        <v/>
      </c>
      <c r="X42" s="81" t="str">
        <f t="shared" ca="1" si="56"/>
        <v/>
      </c>
      <c r="AB42" s="56" t="s">
        <v>4219</v>
      </c>
      <c r="AC42" s="56">
        <v>200</v>
      </c>
      <c r="AD42" s="56">
        <v>6</v>
      </c>
      <c r="AE42" s="56">
        <v>0</v>
      </c>
      <c r="AF42" s="72">
        <f t="shared" si="54"/>
        <v>1.0175526048949053</v>
      </c>
      <c r="AG42" s="56">
        <f>IF(ISERROR(VLOOKUP(AB42,'[1]nodes-costs'!$Z$6:$AE$152,6,)),30,VLOOKUP(AB42,'[1]nodes-costs'!$Z$6:$AE$152,6,))</f>
        <v>30</v>
      </c>
      <c r="AJ42" s="56" t="s">
        <v>4195</v>
      </c>
      <c r="AK42" s="56">
        <v>75</v>
      </c>
      <c r="AL42" s="56">
        <v>6</v>
      </c>
      <c r="AM42" s="56">
        <v>0</v>
      </c>
      <c r="AN42" s="56">
        <v>1.0075000000000001</v>
      </c>
      <c r="AO42" s="56">
        <v>1</v>
      </c>
      <c r="AP42" s="56" t="s">
        <v>292</v>
      </c>
    </row>
    <row r="43" spans="1:42" x14ac:dyDescent="0.25">
      <c r="A43" s="75">
        <f t="shared" si="16"/>
        <v>39</v>
      </c>
      <c r="B43" s="66"/>
      <c r="C43" s="64"/>
      <c r="D43" s="65" t="s">
        <v>6173</v>
      </c>
      <c r="E43" s="56">
        <f t="shared" si="17"/>
        <v>39</v>
      </c>
      <c r="F43" s="76">
        <f t="shared" si="1"/>
        <v>2</v>
      </c>
      <c r="G43" s="56" t="str">
        <f t="shared" si="18"/>
        <v>zoologyBay</v>
      </c>
      <c r="H43" s="56">
        <f t="shared" si="19"/>
        <v>39</v>
      </c>
      <c r="I43" s="56">
        <f>IF(G43="",0,IF(COUNTIF($G$5:G43,G43)=1,0,COUNTIF($G$5:G43,G43) )   )</f>
        <v>0</v>
      </c>
      <c r="J43" s="56">
        <f t="shared" si="20"/>
        <v>39</v>
      </c>
      <c r="K43" s="56" t="str">
        <f t="shared" si="2"/>
        <v>newnode_heavierAeroframeVariants</v>
      </c>
      <c r="L43" s="56">
        <f t="shared" si="3"/>
        <v>11</v>
      </c>
      <c r="M43" s="56">
        <f t="shared" si="4"/>
        <v>11</v>
      </c>
      <c r="N43" s="56">
        <f t="shared" si="5"/>
        <v>160</v>
      </c>
      <c r="O43" s="56">
        <f t="shared" si="21"/>
        <v>232.34666108436258</v>
      </c>
      <c r="P43" s="56">
        <f>IF(ISERROR(IF($X$5=1,$Y$5,)),"",IF($X$5=1,$Y$5,))</f>
        <v>0</v>
      </c>
      <c r="Q43" s="56">
        <f>IF(ISERROR(IF($X$6=1,$Y$6,)),"",IF($X$6=1,$Y$6,))</f>
        <v>10000</v>
      </c>
      <c r="R43" s="56">
        <f>IF(ISERROR(IF($X$7=1,$Y$7,)),"",IF($X$7=1,$Y$7,))</f>
        <v>0</v>
      </c>
      <c r="S43" s="56">
        <f>IF(ISERROR(IF($X$8=1,$Y$8,)),"",IF($X$8=1,$Y$8,))</f>
        <v>1000</v>
      </c>
      <c r="T43" s="56">
        <f>IF(ISERROR(IF($X$9=1,$Y$9,)),"",IF($X$9=1,$Y$9,))</f>
        <v>500</v>
      </c>
      <c r="U43" s="56">
        <f>IF(ISERROR(IF($X$10=1,$Y$10,)),"",IF($X$10=1,$Y$10,))</f>
        <v>500</v>
      </c>
      <c r="W43" s="81" t="str">
        <f t="shared" ca="1" si="55"/>
        <v/>
      </c>
      <c r="X43" s="81" t="str">
        <f t="shared" ca="1" si="56"/>
        <v/>
      </c>
      <c r="AB43" s="56" t="s">
        <v>6092</v>
      </c>
      <c r="AC43" s="56">
        <v>200</v>
      </c>
      <c r="AD43" s="56">
        <v>22</v>
      </c>
      <c r="AE43" s="56">
        <v>0</v>
      </c>
      <c r="AF43" s="72">
        <f t="shared" si="54"/>
        <v>1.0175526048949053</v>
      </c>
      <c r="AG43" s="56">
        <f>IF(ISERROR(VLOOKUP(AB43,'[1]nodes-costs'!$Z$6:$AE$152,6,)),30,VLOOKUP(AB43,'[1]nodes-costs'!$Z$6:$AE$152,6,))</f>
        <v>30</v>
      </c>
      <c r="AJ43" s="56" t="s">
        <v>6151</v>
      </c>
      <c r="AK43" s="56">
        <v>75</v>
      </c>
      <c r="AL43" s="56">
        <v>9</v>
      </c>
      <c r="AM43" s="56">
        <v>0</v>
      </c>
      <c r="AN43" s="56">
        <v>1.0075000000000001</v>
      </c>
      <c r="AO43" s="56">
        <v>1</v>
      </c>
      <c r="AP43" s="56" t="s">
        <v>292</v>
      </c>
    </row>
    <row r="44" spans="1:42" ht="15.75" thickBot="1" x14ac:dyDescent="0.3">
      <c r="A44" s="75">
        <f t="shared" si="16"/>
        <v>40</v>
      </c>
      <c r="B44" s="67"/>
      <c r="C44" s="68"/>
      <c r="D44" s="69" t="s">
        <v>5045</v>
      </c>
      <c r="E44" s="56">
        <f t="shared" si="17"/>
        <v>40</v>
      </c>
      <c r="F44" s="76">
        <f t="shared" si="1"/>
        <v>2</v>
      </c>
      <c r="G44" s="56" t="str">
        <f t="shared" si="18"/>
        <v>scienceModule</v>
      </c>
      <c r="H44" s="56">
        <f t="shared" si="19"/>
        <v>40</v>
      </c>
      <c r="I44" s="56">
        <f>IF(G44="",0,IF(COUNTIF($G$5:G44,G44)=1,0,COUNTIF($G$5:G44,G44) )   )</f>
        <v>0</v>
      </c>
      <c r="J44" s="56">
        <f t="shared" si="20"/>
        <v>40</v>
      </c>
      <c r="K44" s="56" t="str">
        <f t="shared" si="2"/>
        <v>newnode_advReactionControls</v>
      </c>
      <c r="L44" s="56">
        <f t="shared" si="3"/>
        <v>22</v>
      </c>
      <c r="M44" s="56">
        <f t="shared" si="4"/>
        <v>22</v>
      </c>
      <c r="N44" s="56">
        <f t="shared" si="5"/>
        <v>100</v>
      </c>
      <c r="O44" s="56">
        <f t="shared" si="21"/>
        <v>145.21666317772662</v>
      </c>
      <c r="P44" s="56">
        <f>IF(ISERROR(IF($X$5=1,$Y$5,)),"",IF($X$5=1,$Y$5,))</f>
        <v>0</v>
      </c>
      <c r="Q44" s="56">
        <f>IF(ISERROR(IF($X$6=1,$Y$6,)),"",IF($X$6=1,$Y$6,))</f>
        <v>10000</v>
      </c>
      <c r="R44" s="56">
        <f>IF(ISERROR(IF($X$7=1,$Y$7,)),"",IF($X$7=1,$Y$7,))</f>
        <v>0</v>
      </c>
      <c r="S44" s="56">
        <f>IF(ISERROR(IF($X$8=1,$Y$8,)),"",IF($X$8=1,$Y$8,))</f>
        <v>1000</v>
      </c>
      <c r="T44" s="56">
        <f>IF(ISERROR(IF($X$9=1,$Y$9,)),"",IF($X$9=1,$Y$9,))</f>
        <v>500</v>
      </c>
      <c r="U44" s="56">
        <f>IF(ISERROR(IF($X$10=1,$Y$10,)),"",IF($X$10=1,$Y$10,))</f>
        <v>500</v>
      </c>
      <c r="W44" s="81" t="str">
        <f t="shared" ca="1" si="55"/>
        <v/>
      </c>
      <c r="X44" s="81" t="str">
        <f t="shared" ca="1" si="56"/>
        <v/>
      </c>
      <c r="AB44" s="56" t="s">
        <v>4216</v>
      </c>
      <c r="AC44" s="56">
        <v>200</v>
      </c>
      <c r="AD44" s="56">
        <v>17</v>
      </c>
      <c r="AE44" s="56">
        <v>0</v>
      </c>
      <c r="AF44" s="72">
        <f t="shared" si="54"/>
        <v>1.0175526048949053</v>
      </c>
      <c r="AG44" s="56">
        <f>IF(ISERROR(VLOOKUP(AB44,'[1]nodes-costs'!$Z$6:$AE$152,6,)),30,VLOOKUP(AB44,'[1]nodes-costs'!$Z$6:$AE$152,6,))</f>
        <v>30</v>
      </c>
      <c r="AJ44" s="56" t="s">
        <v>4196</v>
      </c>
      <c r="AK44" s="56">
        <v>60</v>
      </c>
      <c r="AL44" s="56">
        <v>2</v>
      </c>
      <c r="AM44" s="56">
        <v>0</v>
      </c>
      <c r="AN44" s="56">
        <v>1.0075000000000001</v>
      </c>
      <c r="AO44" s="56">
        <v>1</v>
      </c>
      <c r="AP44" s="56" t="s">
        <v>292</v>
      </c>
    </row>
    <row r="45" spans="1:42" x14ac:dyDescent="0.25">
      <c r="A45" s="75">
        <f t="shared" si="16"/>
        <v>41</v>
      </c>
      <c r="C45" s="56" t="s">
        <v>2532</v>
      </c>
      <c r="E45" s="56">
        <f t="shared" si="17"/>
        <v>41</v>
      </c>
      <c r="F45" s="76">
        <f t="shared" si="1"/>
        <v>2</v>
      </c>
      <c r="G45" s="56" t="str">
        <f t="shared" si="18"/>
        <v/>
      </c>
      <c r="H45" s="56">
        <f t="shared" si="19"/>
        <v>41</v>
      </c>
      <c r="I45" s="56">
        <f>IF(G45="",0,IF(COUNTIF($G$5:G45,G45)=1,0,COUNTIF($G$5:G45,G45) )   )</f>
        <v>0</v>
      </c>
      <c r="J45" s="56">
        <f t="shared" si="20"/>
        <v>41</v>
      </c>
      <c r="K45" s="56" t="str">
        <f t="shared" si="2"/>
        <v>newnode_advancedAerospaceframes</v>
      </c>
      <c r="L45" s="56">
        <f t="shared" si="3"/>
        <v>35</v>
      </c>
      <c r="M45" s="56">
        <f t="shared" si="4"/>
        <v>35</v>
      </c>
      <c r="N45" s="56">
        <f t="shared" si="5"/>
        <v>150</v>
      </c>
      <c r="O45" s="56">
        <f t="shared" si="21"/>
        <v>217.82499476658992</v>
      </c>
      <c r="P45" s="56">
        <f>IF(ISERROR(IF($X$5=1,$Y$5,)),"",IF($X$5=1,$Y$5,))</f>
        <v>0</v>
      </c>
      <c r="Q45" s="56">
        <f>IF(ISERROR(IF($X$6=1,$Y$6,)),"",IF($X$6=1,$Y$6,))</f>
        <v>10000</v>
      </c>
      <c r="R45" s="56">
        <f>IF(ISERROR(IF($X$7=1,$Y$7,)),"",IF($X$7=1,$Y$7,))</f>
        <v>0</v>
      </c>
      <c r="S45" s="56">
        <f>IF(ISERROR(IF($X$8=1,$Y$8,)),"",IF($X$8=1,$Y$8,))</f>
        <v>1000</v>
      </c>
      <c r="T45" s="56">
        <f>IF(ISERROR(IF($X$9=1,$Y$9,)),"",IF($X$9=1,$Y$9,))</f>
        <v>500</v>
      </c>
      <c r="U45" s="56">
        <f>IF(ISERROR(IF($X$10=1,$Y$10,)),"",IF($X$10=1,$Y$10,))</f>
        <v>500</v>
      </c>
      <c r="AB45" s="56" t="s">
        <v>4214</v>
      </c>
      <c r="AC45" s="56">
        <v>200</v>
      </c>
      <c r="AD45" s="56">
        <v>5</v>
      </c>
      <c r="AE45" s="56">
        <v>0</v>
      </c>
      <c r="AF45" s="72">
        <f t="shared" si="54"/>
        <v>1.0175526048949053</v>
      </c>
      <c r="AG45" s="56">
        <f>IF(ISERROR(VLOOKUP(AB45,'[1]nodes-costs'!$Z$6:$AE$152,6,)),30,VLOOKUP(AB45,'[1]nodes-costs'!$Z$6:$AE$152,6,))</f>
        <v>30</v>
      </c>
      <c r="AJ45" s="56" t="s">
        <v>4194</v>
      </c>
      <c r="AK45" s="56">
        <v>60</v>
      </c>
      <c r="AL45" s="56">
        <v>5</v>
      </c>
      <c r="AM45" s="56">
        <v>0</v>
      </c>
      <c r="AN45" s="56">
        <v>1.0075000000000001</v>
      </c>
      <c r="AO45" s="56">
        <v>1</v>
      </c>
      <c r="AP45" s="56" t="s">
        <v>292</v>
      </c>
    </row>
    <row r="46" spans="1:42" x14ac:dyDescent="0.25">
      <c r="A46" s="75">
        <f t="shared" si="16"/>
        <v>42</v>
      </c>
      <c r="B46" s="56" t="s">
        <v>2532</v>
      </c>
      <c r="E46" s="56">
        <f t="shared" si="17"/>
        <v>42</v>
      </c>
      <c r="F46" s="76">
        <f t="shared" si="1"/>
        <v>2</v>
      </c>
      <c r="G46" s="56" t="str">
        <f t="shared" si="18"/>
        <v/>
      </c>
      <c r="H46" s="56">
        <f t="shared" si="19"/>
        <v>42</v>
      </c>
      <c r="I46" s="56">
        <f>IF(G46="",0,IF(COUNTIF($G$5:G46,G46)=1,0,COUNTIF($G$5:G46,G46) )   )</f>
        <v>0</v>
      </c>
      <c r="J46" s="56">
        <f t="shared" si="20"/>
        <v>42</v>
      </c>
      <c r="K46" s="56" t="str">
        <f t="shared" si="2"/>
        <v>newnode_heavierAerospaceframes</v>
      </c>
      <c r="L46" s="56">
        <f t="shared" si="3"/>
        <v>32</v>
      </c>
      <c r="M46" s="56">
        <f t="shared" si="4"/>
        <v>32</v>
      </c>
      <c r="N46" s="56">
        <f t="shared" si="5"/>
        <v>250</v>
      </c>
      <c r="O46" s="56">
        <f t="shared" si="21"/>
        <v>363.04165794431651</v>
      </c>
      <c r="P46" s="56">
        <f>IF(ISERROR(IF($X$5=1,$Y$5,)),"",IF($X$5=1,$Y$5,))</f>
        <v>0</v>
      </c>
      <c r="Q46" s="56">
        <f>IF(ISERROR(IF($X$6=1,$Y$6,)),"",IF($X$6=1,$Y$6,))</f>
        <v>10000</v>
      </c>
      <c r="R46" s="56">
        <f>IF(ISERROR(IF($X$7=1,$Y$7,)),"",IF($X$7=1,$Y$7,))</f>
        <v>0</v>
      </c>
      <c r="S46" s="56">
        <f>IF(ISERROR(IF($X$8=1,$Y$8,)),"",IF($X$8=1,$Y$8,))</f>
        <v>1000</v>
      </c>
      <c r="T46" s="56">
        <f>IF(ISERROR(IF($X$9=1,$Y$9,)),"",IF($X$9=1,$Y$9,))</f>
        <v>500</v>
      </c>
      <c r="U46" s="56">
        <f>IF(ISERROR(IF($X$10=1,$Y$10,)),"",IF($X$10=1,$Y$10,))</f>
        <v>500</v>
      </c>
      <c r="AB46" s="56" t="s">
        <v>4206</v>
      </c>
      <c r="AC46" s="56">
        <v>200</v>
      </c>
      <c r="AD46" s="56">
        <v>4</v>
      </c>
      <c r="AE46" s="56">
        <v>0</v>
      </c>
      <c r="AF46" s="72">
        <f t="shared" si="54"/>
        <v>1.0175526048949053</v>
      </c>
      <c r="AG46" s="56">
        <f>IF(ISERROR(VLOOKUP(AB46,'[1]nodes-costs'!$Z$6:$AE$152,6,)),30,VLOOKUP(AB46,'[1]nodes-costs'!$Z$6:$AE$152,6,))</f>
        <v>30</v>
      </c>
      <c r="AJ46" s="56" t="s">
        <v>4197</v>
      </c>
      <c r="AK46" s="56">
        <v>50</v>
      </c>
      <c r="AL46" s="56">
        <v>3</v>
      </c>
      <c r="AM46" s="56">
        <v>0</v>
      </c>
      <c r="AN46" s="56">
        <v>1.0075000000000001</v>
      </c>
      <c r="AO46" s="56">
        <v>1</v>
      </c>
      <c r="AP46" s="56" t="s">
        <v>292</v>
      </c>
    </row>
    <row r="47" spans="1:42" x14ac:dyDescent="0.25">
      <c r="A47" s="75">
        <f t="shared" si="16"/>
        <v>43</v>
      </c>
      <c r="B47" s="56" t="s">
        <v>2517</v>
      </c>
      <c r="E47" s="56">
        <f t="shared" si="17"/>
        <v>43</v>
      </c>
      <c r="F47" s="76">
        <f t="shared" si="1"/>
        <v>2</v>
      </c>
      <c r="G47" s="56" t="str">
        <f t="shared" si="18"/>
        <v/>
      </c>
      <c r="H47" s="56">
        <f t="shared" si="19"/>
        <v>43</v>
      </c>
      <c r="I47" s="56">
        <f>IF(G47="",0,IF(COUNTIF($G$5:G47,G47)=1,0,COUNTIF($G$5:G47,G47) )   )</f>
        <v>0</v>
      </c>
      <c r="J47" s="56">
        <f t="shared" si="20"/>
        <v>43</v>
      </c>
      <c r="K47" s="56" t="str">
        <f t="shared" si="2"/>
        <v>newnode_heavyAerospaceframes</v>
      </c>
      <c r="L47" s="56">
        <f t="shared" si="3"/>
        <v>34</v>
      </c>
      <c r="M47" s="56">
        <f t="shared" si="4"/>
        <v>34</v>
      </c>
      <c r="N47" s="56">
        <f t="shared" si="5"/>
        <v>200</v>
      </c>
      <c r="O47" s="56">
        <f t="shared" si="21"/>
        <v>290.43332635545323</v>
      </c>
      <c r="P47" s="56">
        <f>IF(ISERROR(IF($X$5=1,$Y$5,)),"",IF($X$5=1,$Y$5,))</f>
        <v>0</v>
      </c>
      <c r="Q47" s="56">
        <f>IF(ISERROR(IF($X$6=1,$Y$6,)),"",IF($X$6=1,$Y$6,))</f>
        <v>10000</v>
      </c>
      <c r="R47" s="56">
        <f>IF(ISERROR(IF($X$7=1,$Y$7,)),"",IF($X$7=1,$Y$7,))</f>
        <v>0</v>
      </c>
      <c r="S47" s="56">
        <f>IF(ISERROR(IF($X$8=1,$Y$8,)),"",IF($X$8=1,$Y$8,))</f>
        <v>1000</v>
      </c>
      <c r="T47" s="56">
        <f>IF(ISERROR(IF($X$9=1,$Y$9,)),"",IF($X$9=1,$Y$9,))</f>
        <v>500</v>
      </c>
      <c r="U47" s="56">
        <f>IF(ISERROR(IF($X$10=1,$Y$10,)),"",IF($X$10=1,$Y$10,))</f>
        <v>500</v>
      </c>
      <c r="AB47" s="56" t="s">
        <v>39</v>
      </c>
      <c r="AC47" s="56">
        <v>200</v>
      </c>
      <c r="AD47" s="56">
        <v>34</v>
      </c>
      <c r="AE47" s="56">
        <v>0.1</v>
      </c>
      <c r="AF47" s="72">
        <f t="shared" si="54"/>
        <v>1.0156584822244739</v>
      </c>
      <c r="AG47" s="56">
        <f>IF(ISERROR(VLOOKUP(AB47,'[1]nodes-costs'!$Z$6:$AE$152,6,)),30,VLOOKUP(AB47,'[1]nodes-costs'!$Z$6:$AE$152,6,))</f>
        <v>19</v>
      </c>
      <c r="AJ47" s="56" t="s">
        <v>4192</v>
      </c>
      <c r="AK47" s="56">
        <v>50</v>
      </c>
      <c r="AL47" s="56">
        <v>5</v>
      </c>
      <c r="AM47" s="56">
        <v>0</v>
      </c>
      <c r="AN47" s="56">
        <v>1.0075000000000001</v>
      </c>
      <c r="AO47" s="56">
        <v>1</v>
      </c>
      <c r="AP47" s="56" t="s">
        <v>292</v>
      </c>
    </row>
    <row r="48" spans="1:42" x14ac:dyDescent="0.25">
      <c r="A48" s="75">
        <f t="shared" si="16"/>
        <v>44</v>
      </c>
      <c r="B48" s="56" t="s">
        <v>2518</v>
      </c>
      <c r="E48" s="56">
        <f t="shared" si="17"/>
        <v>44</v>
      </c>
      <c r="F48" s="76">
        <f t="shared" si="1"/>
        <v>2</v>
      </c>
      <c r="G48" s="56" t="str">
        <f t="shared" si="18"/>
        <v/>
      </c>
      <c r="H48" s="56">
        <f t="shared" si="19"/>
        <v>44</v>
      </c>
      <c r="I48" s="56">
        <f>IF(G48="",0,IF(COUNTIF($G$5:G48,G48)=1,0,COUNTIF($G$5:G48,G48) )   )</f>
        <v>0</v>
      </c>
      <c r="J48" s="56">
        <f t="shared" si="20"/>
        <v>44</v>
      </c>
      <c r="K48" s="56" t="str">
        <f t="shared" si="2"/>
        <v>newnode_compoundRocketry</v>
      </c>
      <c r="L48" s="56">
        <f t="shared" si="3"/>
        <v>26</v>
      </c>
      <c r="M48" s="56">
        <f t="shared" si="4"/>
        <v>26</v>
      </c>
      <c r="N48" s="56">
        <f t="shared" si="5"/>
        <v>30</v>
      </c>
      <c r="O48" s="56">
        <f t="shared" si="21"/>
        <v>43.564998953317982</v>
      </c>
      <c r="P48" s="56">
        <f>IF(ISERROR(IF($X$5=1,$Y$5,)),"",IF($X$5=1,$Y$5,))</f>
        <v>0</v>
      </c>
      <c r="Q48" s="56">
        <f>IF(ISERROR(IF($X$6=1,$Y$6,)),"",IF($X$6=1,$Y$6,))</f>
        <v>10000</v>
      </c>
      <c r="R48" s="56">
        <f>IF(ISERROR(IF($X$7=1,$Y$7,)),"",IF($X$7=1,$Y$7,))</f>
        <v>0</v>
      </c>
      <c r="S48" s="56">
        <f>IF(ISERROR(IF($X$8=1,$Y$8,)),"",IF($X$8=1,$Y$8,))</f>
        <v>1000</v>
      </c>
      <c r="T48" s="56">
        <f>IF(ISERROR(IF($X$9=1,$Y$9,)),"",IF($X$9=1,$Y$9,))</f>
        <v>500</v>
      </c>
      <c r="U48" s="56">
        <f>IF(ISERROR(IF($X$10=1,$Y$10,)),"",IF($X$10=1,$Y$10,))</f>
        <v>500</v>
      </c>
      <c r="AB48" s="56" t="s">
        <v>66</v>
      </c>
      <c r="AC48" s="56">
        <v>200</v>
      </c>
      <c r="AD48" s="56">
        <v>30</v>
      </c>
      <c r="AE48" s="56">
        <v>0</v>
      </c>
      <c r="AF48" s="72">
        <f t="shared" si="54"/>
        <v>1.0129903810567666</v>
      </c>
      <c r="AG48" s="56">
        <f>IF(ISERROR(VLOOKUP(AB48,'[1]nodes-costs'!$Z$6:$AE$152,6,)),30,VLOOKUP(AB48,'[1]nodes-costs'!$Z$6:$AE$152,6,))</f>
        <v>9</v>
      </c>
      <c r="AJ48" s="56" t="s">
        <v>4210</v>
      </c>
      <c r="AK48" s="56">
        <v>50</v>
      </c>
      <c r="AL48" s="56">
        <v>9</v>
      </c>
      <c r="AM48" s="56">
        <v>0</v>
      </c>
      <c r="AN48" s="56">
        <v>1.0075000000000001</v>
      </c>
      <c r="AO48" s="56">
        <v>1</v>
      </c>
      <c r="AP48" s="56" t="s">
        <v>292</v>
      </c>
    </row>
    <row r="49" spans="1:42" x14ac:dyDescent="0.25">
      <c r="A49" s="75">
        <f t="shared" si="16"/>
        <v>45</v>
      </c>
      <c r="C49" s="56" t="s">
        <v>5990</v>
      </c>
      <c r="E49" s="56">
        <f t="shared" si="17"/>
        <v>45</v>
      </c>
      <c r="F49" s="76">
        <f t="shared" si="1"/>
        <v>3</v>
      </c>
      <c r="G49" s="56" t="str">
        <f t="shared" si="18"/>
        <v>newnode_veryHeavyFission</v>
      </c>
      <c r="H49" s="56">
        <f t="shared" si="19"/>
        <v>45</v>
      </c>
      <c r="I49" s="56">
        <f>IF(G49="",0,IF(COUNTIF($G$5:G49,G49)=1,0,COUNTIF($G$5:G49,G49) )   )</f>
        <v>0</v>
      </c>
      <c r="J49" s="56">
        <f t="shared" si="20"/>
        <v>45</v>
      </c>
      <c r="K49" s="56" t="str">
        <f t="shared" si="2"/>
        <v>newnode_interstellarTechUHEPhysics</v>
      </c>
      <c r="L49" s="56">
        <f t="shared" si="3"/>
        <v>3</v>
      </c>
      <c r="M49" s="56">
        <f t="shared" si="4"/>
        <v>3</v>
      </c>
      <c r="N49" s="56">
        <f t="shared" si="5"/>
        <v>800</v>
      </c>
      <c r="O49" s="56">
        <f t="shared" si="21"/>
        <v>1161.7333054218129</v>
      </c>
      <c r="P49" s="56">
        <f>IF(ISERROR(IF($X$5=1,$Y$5,)),"",IF($X$5=1,$Y$5,))</f>
        <v>0</v>
      </c>
      <c r="Q49" s="56">
        <f>IF(ISERROR(IF($X$6=1,$Y$6,)),"",IF($X$6=1,$Y$6,))</f>
        <v>10000</v>
      </c>
      <c r="R49" s="56">
        <f>IF(ISERROR(IF($X$7=1,$Y$7,)),"",IF($X$7=1,$Y$7,))</f>
        <v>0</v>
      </c>
      <c r="S49" s="56">
        <f>IF(ISERROR(IF($X$8=1,$Y$8,)),"",IF($X$8=1,$Y$8,))</f>
        <v>1000</v>
      </c>
      <c r="T49" s="56">
        <f>IF(ISERROR(IF($X$9=1,$Y$9,)),"",IF($X$9=1,$Y$9,))</f>
        <v>500</v>
      </c>
      <c r="U49" s="56">
        <f>IF(ISERROR(IF($X$10=1,$Y$10,)),"",IF($X$10=1,$Y$10,))</f>
        <v>500</v>
      </c>
      <c r="AB49" s="56" t="s">
        <v>86</v>
      </c>
      <c r="AC49" s="56">
        <v>200</v>
      </c>
      <c r="AD49" s="56">
        <v>12</v>
      </c>
      <c r="AE49" s="56">
        <v>0.1</v>
      </c>
      <c r="AF49" s="72">
        <f t="shared" si="54"/>
        <v>1.0129903810567666</v>
      </c>
      <c r="AG49" s="56">
        <f>IF(ISERROR(VLOOKUP(AB49,'[1]nodes-costs'!$Z$6:$AE$152,6,)),30,VLOOKUP(AB49,'[1]nodes-costs'!$Z$6:$AE$152,6,))</f>
        <v>9</v>
      </c>
      <c r="AJ49" s="56" t="s">
        <v>4203</v>
      </c>
      <c r="AK49" s="56">
        <v>25</v>
      </c>
      <c r="AL49" s="56">
        <v>7</v>
      </c>
      <c r="AM49" s="56">
        <v>0</v>
      </c>
      <c r="AN49" s="56">
        <v>1.0075000000000001</v>
      </c>
      <c r="AO49" s="56">
        <v>1</v>
      </c>
      <c r="AP49" s="56" t="s">
        <v>292</v>
      </c>
    </row>
    <row r="50" spans="1:42" x14ac:dyDescent="0.25">
      <c r="A50" s="75">
        <f t="shared" si="16"/>
        <v>46</v>
      </c>
      <c r="C50" s="56" t="s">
        <v>5991</v>
      </c>
      <c r="E50" s="56">
        <f t="shared" si="17"/>
        <v>46</v>
      </c>
      <c r="F50" s="76">
        <f t="shared" si="1"/>
        <v>3</v>
      </c>
      <c r="G50" s="56" t="str">
        <f t="shared" si="18"/>
        <v/>
      </c>
      <c r="H50" s="56">
        <f t="shared" si="19"/>
        <v>46</v>
      </c>
      <c r="I50" s="56">
        <f>IF(G50="",0,IF(COUNTIF($G$5:G50,G50)=1,0,COUNTIF($G$5:G50,G50) )   )</f>
        <v>0</v>
      </c>
      <c r="J50" s="56">
        <f t="shared" si="20"/>
        <v>46</v>
      </c>
      <c r="K50" s="56" t="str">
        <f t="shared" si="2"/>
        <v>newnode_interstellarTechAccelerator</v>
      </c>
      <c r="L50" s="56">
        <f t="shared" si="3"/>
        <v>4</v>
      </c>
      <c r="M50" s="56">
        <f t="shared" si="4"/>
        <v>4</v>
      </c>
      <c r="N50" s="56">
        <f t="shared" si="5"/>
        <v>600</v>
      </c>
      <c r="O50" s="56">
        <f t="shared" si="21"/>
        <v>871.2999790663597</v>
      </c>
      <c r="P50" s="56">
        <f>IF(ISERROR(IF($X$5=1,$Y$5,)),"",IF($X$5=1,$Y$5,))</f>
        <v>0</v>
      </c>
      <c r="Q50" s="56">
        <f>IF(ISERROR(IF($X$6=1,$Y$6,)),"",IF($X$6=1,$Y$6,))</f>
        <v>10000</v>
      </c>
      <c r="R50" s="56">
        <f>IF(ISERROR(IF($X$7=1,$Y$7,)),"",IF($X$7=1,$Y$7,))</f>
        <v>0</v>
      </c>
      <c r="S50" s="56">
        <f>IF(ISERROR(IF($X$8=1,$Y$8,)),"",IF($X$8=1,$Y$8,))</f>
        <v>1000</v>
      </c>
      <c r="T50" s="56">
        <f>IF(ISERROR(IF($X$9=1,$Y$9,)),"",IF($X$9=1,$Y$9,))</f>
        <v>500</v>
      </c>
      <c r="U50" s="56">
        <f>IF(ISERROR(IF($X$10=1,$Y$10,)),"",IF($X$10=1,$Y$10,))</f>
        <v>500</v>
      </c>
      <c r="AB50" s="56" t="s">
        <v>2</v>
      </c>
      <c r="AC50" s="56">
        <v>200</v>
      </c>
      <c r="AD50" s="56">
        <v>2</v>
      </c>
      <c r="AE50" s="56">
        <v>0</v>
      </c>
      <c r="AF50" s="72">
        <f t="shared" si="54"/>
        <v>1.0129903810567666</v>
      </c>
      <c r="AG50" s="56">
        <f>IF(ISERROR(VLOOKUP(AB50,'[1]nodes-costs'!$Z$6:$AE$152,6,)),30,VLOOKUP(AB50,'[1]nodes-costs'!$Z$6:$AE$152,6,))</f>
        <v>9</v>
      </c>
      <c r="AJ50" s="56" t="s">
        <v>4209</v>
      </c>
      <c r="AK50" s="56">
        <v>25</v>
      </c>
      <c r="AL50" s="56">
        <v>0</v>
      </c>
      <c r="AM50" s="56">
        <v>0.1</v>
      </c>
      <c r="AN50" s="56">
        <v>1.0075000000000001</v>
      </c>
      <c r="AO50" s="56">
        <v>1</v>
      </c>
      <c r="AP50" s="56" t="s">
        <v>292</v>
      </c>
    </row>
    <row r="51" spans="1:42" x14ac:dyDescent="0.25">
      <c r="A51" s="75">
        <f t="shared" si="16"/>
        <v>47</v>
      </c>
      <c r="C51" s="56" t="s">
        <v>3447</v>
      </c>
      <c r="E51" s="56">
        <f t="shared" si="17"/>
        <v>47</v>
      </c>
      <c r="F51" s="76">
        <f t="shared" si="1"/>
        <v>3</v>
      </c>
      <c r="G51" s="56" t="str">
        <f t="shared" si="18"/>
        <v/>
      </c>
      <c r="H51" s="56">
        <f t="shared" si="19"/>
        <v>47</v>
      </c>
      <c r="I51" s="56">
        <f>IF(G51="",0,IF(COUNTIF($G$5:G51,G51)=1,0,COUNTIF($G$5:G51,G51) )   )</f>
        <v>0</v>
      </c>
      <c r="J51" s="56">
        <f t="shared" si="20"/>
        <v>47</v>
      </c>
      <c r="K51" s="56" t="str">
        <f t="shared" si="2"/>
        <v>newnode_interstellarTechAntimatterPower</v>
      </c>
      <c r="L51" s="56">
        <f t="shared" si="3"/>
        <v>4</v>
      </c>
      <c r="M51" s="56">
        <f t="shared" si="4"/>
        <v>4</v>
      </c>
      <c r="N51" s="56">
        <f t="shared" si="5"/>
        <v>700</v>
      </c>
      <c r="O51" s="56">
        <f t="shared" si="21"/>
        <v>1016.5166422440863</v>
      </c>
      <c r="P51" s="56">
        <f>IF(ISERROR(IF($X$5=1,$Y$5,)),"",IF($X$5=1,$Y$5,))</f>
        <v>0</v>
      </c>
      <c r="Q51" s="56">
        <f>IF(ISERROR(IF($X$6=1,$Y$6,)),"",IF($X$6=1,$Y$6,))</f>
        <v>10000</v>
      </c>
      <c r="R51" s="56">
        <f>IF(ISERROR(IF($X$7=1,$Y$7,)),"",IF($X$7=1,$Y$7,))</f>
        <v>0</v>
      </c>
      <c r="S51" s="56">
        <f>IF(ISERROR(IF($X$8=1,$Y$8,)),"",IF($X$8=1,$Y$8,))</f>
        <v>1000</v>
      </c>
      <c r="T51" s="56">
        <f>IF(ISERROR(IF($X$9=1,$Y$9,)),"",IF($X$9=1,$Y$9,))</f>
        <v>500</v>
      </c>
      <c r="U51" s="56">
        <f>IF(ISERROR(IF($X$10=1,$Y$10,)),"",IF($X$10=1,$Y$10,))</f>
        <v>500</v>
      </c>
      <c r="AB51" s="56" t="s">
        <v>11</v>
      </c>
      <c r="AC51" s="56">
        <v>200</v>
      </c>
      <c r="AD51" s="56">
        <v>2</v>
      </c>
      <c r="AE51" s="56">
        <v>0</v>
      </c>
      <c r="AF51" s="72">
        <f t="shared" si="54"/>
        <v>1.0126134462288057</v>
      </c>
      <c r="AG51" s="56">
        <f>IF(ISERROR(VLOOKUP(AB51,'[1]nodes-costs'!$Z$6:$AE$152,6,)),30,VLOOKUP(AB51,'[1]nodes-costs'!$Z$6:$AE$152,6,))</f>
        <v>8</v>
      </c>
      <c r="AJ51" s="56" t="s">
        <v>142</v>
      </c>
      <c r="AK51" s="56">
        <v>2</v>
      </c>
      <c r="AL51" s="56">
        <v>6</v>
      </c>
      <c r="AM51" s="56">
        <v>0.1</v>
      </c>
      <c r="AN51" s="56">
        <v>1.0075000000000001</v>
      </c>
      <c r="AO51" s="56">
        <v>1</v>
      </c>
      <c r="AP51" s="56" t="s">
        <v>292</v>
      </c>
    </row>
    <row r="52" spans="1:42" x14ac:dyDescent="0.25">
      <c r="A52" s="75">
        <f t="shared" si="16"/>
        <v>48</v>
      </c>
      <c r="C52" s="56" t="s">
        <v>3172</v>
      </c>
      <c r="E52" s="56">
        <f t="shared" si="17"/>
        <v>48</v>
      </c>
      <c r="F52" s="76">
        <f t="shared" si="1"/>
        <v>3</v>
      </c>
      <c r="G52" s="56" t="str">
        <f t="shared" si="18"/>
        <v/>
      </c>
      <c r="H52" s="56">
        <f t="shared" si="19"/>
        <v>48</v>
      </c>
      <c r="I52" s="56">
        <f>IF(G52="",0,IF(COUNTIF($G$5:G52,G52)=1,0,COUNTIF($G$5:G52,G52) )   )</f>
        <v>0</v>
      </c>
      <c r="J52" s="56">
        <f t="shared" si="20"/>
        <v>48</v>
      </c>
      <c r="K52" s="56" t="str">
        <f t="shared" si="2"/>
        <v>newnode_interstellarTechFusionPower</v>
      </c>
      <c r="L52" s="56">
        <f t="shared" si="3"/>
        <v>8</v>
      </c>
      <c r="M52" s="56">
        <f t="shared" si="4"/>
        <v>8</v>
      </c>
      <c r="N52" s="56">
        <f t="shared" si="5"/>
        <v>400</v>
      </c>
      <c r="O52" s="56">
        <f t="shared" si="21"/>
        <v>580.86665271090646</v>
      </c>
      <c r="P52" s="56">
        <f>IF(ISERROR(IF($X$5=1,$Y$5,)),"",IF($X$5=1,$Y$5,))</f>
        <v>0</v>
      </c>
      <c r="Q52" s="56">
        <f>IF(ISERROR(IF($X$6=1,$Y$6,)),"",IF($X$6=1,$Y$6,))</f>
        <v>10000</v>
      </c>
      <c r="R52" s="56">
        <f>IF(ISERROR(IF($X$7=1,$Y$7,)),"",IF($X$7=1,$Y$7,))</f>
        <v>0</v>
      </c>
      <c r="S52" s="56">
        <f>IF(ISERROR(IF($X$8=1,$Y$8,)),"",IF($X$8=1,$Y$8,))</f>
        <v>1000</v>
      </c>
      <c r="T52" s="56">
        <f>IF(ISERROR(IF($X$9=1,$Y$9,)),"",IF($X$9=1,$Y$9,))</f>
        <v>500</v>
      </c>
      <c r="U52" s="56">
        <f>IF(ISERROR(IF($X$10=1,$Y$10,)),"",IF($X$10=1,$Y$10,))</f>
        <v>500</v>
      </c>
      <c r="AB52" s="56" t="s">
        <v>49</v>
      </c>
      <c r="AC52" s="56">
        <v>200</v>
      </c>
      <c r="AD52" s="56">
        <v>7</v>
      </c>
      <c r="AE52" s="56">
        <v>0</v>
      </c>
      <c r="AF52" s="72">
        <f t="shared" si="54"/>
        <v>1.013658702151284</v>
      </c>
      <c r="AG52" s="56">
        <f>IF(ISERROR(VLOOKUP(AB52,'[1]nodes-costs'!$Z$6:$AE$152,6,)),30,VLOOKUP(AB52,'[1]nodes-costs'!$Z$6:$AE$152,6,))</f>
        <v>11</v>
      </c>
      <c r="AJ52" s="56" t="s">
        <v>30</v>
      </c>
      <c r="AK52" s="56">
        <v>1</v>
      </c>
      <c r="AL52" s="56">
        <v>4</v>
      </c>
      <c r="AM52" s="56">
        <v>0.1</v>
      </c>
      <c r="AN52" s="56">
        <v>1.0075000000000001</v>
      </c>
      <c r="AO52" s="56">
        <v>1</v>
      </c>
      <c r="AP52" s="56" t="s">
        <v>292</v>
      </c>
    </row>
    <row r="53" spans="1:42" x14ac:dyDescent="0.25">
      <c r="A53" s="75">
        <f t="shared" si="16"/>
        <v>49</v>
      </c>
      <c r="C53" s="56" t="s">
        <v>3173</v>
      </c>
      <c r="E53" s="56">
        <f t="shared" si="17"/>
        <v>49</v>
      </c>
      <c r="F53" s="76">
        <f t="shared" si="1"/>
        <v>3</v>
      </c>
      <c r="G53" s="56" t="str">
        <f t="shared" si="18"/>
        <v/>
      </c>
      <c r="H53" s="56">
        <f t="shared" si="19"/>
        <v>49</v>
      </c>
      <c r="I53" s="56">
        <f>IF(G53="",0,IF(COUNTIF($G$5:G53,G53)=1,0,COUNTIF($G$5:G53,G53) )   )</f>
        <v>0</v>
      </c>
      <c r="J53" s="56">
        <f t="shared" si="20"/>
        <v>49</v>
      </c>
      <c r="K53" s="56" t="str">
        <f t="shared" si="2"/>
        <v>newnode_probeRockets</v>
      </c>
      <c r="L53" s="56">
        <f t="shared" si="3"/>
        <v>33</v>
      </c>
      <c r="M53" s="56">
        <f t="shared" si="4"/>
        <v>33</v>
      </c>
      <c r="N53" s="56">
        <f t="shared" si="5"/>
        <v>30</v>
      </c>
      <c r="O53" s="56">
        <f t="shared" si="21"/>
        <v>43.564998953317982</v>
      </c>
      <c r="P53" s="56">
        <f>IF(ISERROR(IF($X$5=1,$Y$5,)),"",IF($X$5=1,$Y$5,))</f>
        <v>0</v>
      </c>
      <c r="Q53" s="56">
        <f>IF(ISERROR(IF($X$6=1,$Y$6,)),"",IF($X$6=1,$Y$6,))</f>
        <v>10000</v>
      </c>
      <c r="R53" s="56">
        <f>IF(ISERROR(IF($X$7=1,$Y$7,)),"",IF($X$7=1,$Y$7,))</f>
        <v>0</v>
      </c>
      <c r="S53" s="56">
        <f>IF(ISERROR(IF($X$8=1,$Y$8,)),"",IF($X$8=1,$Y$8,))</f>
        <v>1000</v>
      </c>
      <c r="T53" s="56">
        <f>IF(ISERROR(IF($X$9=1,$Y$9,)),"",IF($X$9=1,$Y$9,))</f>
        <v>500</v>
      </c>
      <c r="U53" s="56">
        <f>IF(ISERROR(IF($X$10=1,$Y$10,)),"",IF($X$10=1,$Y$10,))</f>
        <v>500</v>
      </c>
      <c r="AB53" t="s">
        <v>59</v>
      </c>
      <c r="AC53">
        <v>200</v>
      </c>
      <c r="AD53" s="56">
        <v>4</v>
      </c>
      <c r="AE53" s="56">
        <v>0</v>
      </c>
      <c r="AF53" s="72">
        <f t="shared" si="54"/>
        <v>1.0129903810567666</v>
      </c>
      <c r="AG53" s="56">
        <f>IF(ISERROR(VLOOKUP(AB53,'[1]nodes-costs'!$Z$6:$AE$152,6,)),30,VLOOKUP(AB53,'[1]nodes-costs'!$Z$6:$AE$152,6,))</f>
        <v>9</v>
      </c>
      <c r="AJ53" s="56" t="s">
        <v>41</v>
      </c>
      <c r="AK53" s="56">
        <v>800</v>
      </c>
      <c r="AL53" s="56">
        <v>3</v>
      </c>
      <c r="AM53" s="56">
        <v>0</v>
      </c>
      <c r="AN53" s="56">
        <v>1.0184974428591975</v>
      </c>
      <c r="AO53" s="56">
        <v>37</v>
      </c>
      <c r="AP53" s="56" t="s">
        <v>2476</v>
      </c>
    </row>
    <row r="54" spans="1:42" x14ac:dyDescent="0.25">
      <c r="A54" s="75">
        <f t="shared" si="16"/>
        <v>50</v>
      </c>
      <c r="C54" s="56" t="s">
        <v>6174</v>
      </c>
      <c r="E54" s="56">
        <f t="shared" si="17"/>
        <v>50</v>
      </c>
      <c r="F54" s="76">
        <f t="shared" si="1"/>
        <v>3</v>
      </c>
      <c r="G54" s="56" t="str">
        <f t="shared" si="18"/>
        <v/>
      </c>
      <c r="H54" s="56">
        <f t="shared" si="19"/>
        <v>50</v>
      </c>
      <c r="I54" s="56">
        <f>IF(G54="",0,IF(COUNTIF($G$5:G54,G54)=1,0,COUNTIF($G$5:G54,G54) )   )</f>
        <v>0</v>
      </c>
      <c r="J54" s="56">
        <f t="shared" si="20"/>
        <v>50</v>
      </c>
      <c r="K54" s="56" t="str">
        <f t="shared" si="2"/>
        <v>newnode_jetPropulsion</v>
      </c>
      <c r="L54" s="56">
        <f t="shared" si="3"/>
        <v>17</v>
      </c>
      <c r="M54" s="56">
        <f t="shared" si="4"/>
        <v>17</v>
      </c>
      <c r="N54" s="56">
        <f t="shared" si="5"/>
        <v>40</v>
      </c>
      <c r="O54" s="56">
        <f t="shared" si="21"/>
        <v>58.086665271090645</v>
      </c>
      <c r="P54" s="56">
        <f>IF(ISERROR(IF($X$5=1,$Y$5,)),"",IF($X$5=1,$Y$5,))</f>
        <v>0</v>
      </c>
      <c r="Q54" s="56">
        <f>IF(ISERROR(IF($X$6=1,$Y$6,)),"",IF($X$6=1,$Y$6,))</f>
        <v>10000</v>
      </c>
      <c r="R54" s="56">
        <f>IF(ISERROR(IF($X$7=1,$Y$7,)),"",IF($X$7=1,$Y$7,))</f>
        <v>0</v>
      </c>
      <c r="S54" s="56">
        <f>IF(ISERROR(IF($X$8=1,$Y$8,)),"",IF($X$8=1,$Y$8,))</f>
        <v>1000</v>
      </c>
      <c r="T54" s="56">
        <f>IF(ISERROR(IF($X$9=1,$Y$9,)),"",IF($X$9=1,$Y$9,))</f>
        <v>500</v>
      </c>
      <c r="U54" s="56">
        <f>IF(ISERROR(IF($X$10=1,$Y$10,)),"",IF($X$10=1,$Y$10,))</f>
        <v>500</v>
      </c>
      <c r="AB54" s="56" t="s">
        <v>4213</v>
      </c>
      <c r="AC54" s="56">
        <v>200</v>
      </c>
      <c r="AD54" s="56">
        <v>8</v>
      </c>
      <c r="AE54" s="56">
        <v>0</v>
      </c>
      <c r="AF54" s="72">
        <f t="shared" si="54"/>
        <v>1.0175526048949053</v>
      </c>
      <c r="AG54" s="56">
        <f>IF(ISERROR(VLOOKUP(AB54,'[1]nodes-costs'!$Z$6:$AE$152,6,)),30,VLOOKUP(AB54,'[1]nodes-costs'!$Z$6:$AE$152,6,))</f>
        <v>30</v>
      </c>
      <c r="AJ54" s="56" t="s">
        <v>43</v>
      </c>
      <c r="AK54" s="56">
        <v>700</v>
      </c>
      <c r="AL54" s="56">
        <v>4</v>
      </c>
      <c r="AM54" s="56">
        <v>0</v>
      </c>
      <c r="AN54" s="56">
        <v>1.0167705098312485</v>
      </c>
      <c r="AO54" s="56">
        <v>25</v>
      </c>
      <c r="AP54" s="56" t="s">
        <v>2476</v>
      </c>
    </row>
    <row r="55" spans="1:42" x14ac:dyDescent="0.25">
      <c r="A55" s="75">
        <f t="shared" si="16"/>
        <v>51</v>
      </c>
      <c r="C55" s="56" t="s">
        <v>2525</v>
      </c>
      <c r="E55" s="56">
        <f t="shared" si="17"/>
        <v>51</v>
      </c>
      <c r="F55" s="76">
        <f t="shared" si="1"/>
        <v>3</v>
      </c>
      <c r="G55" s="56" t="str">
        <f t="shared" si="18"/>
        <v/>
      </c>
      <c r="H55" s="56">
        <f t="shared" si="19"/>
        <v>51</v>
      </c>
      <c r="I55" s="56">
        <f>IF(G55="",0,IF(COUNTIF($G$5:G55,G55)=1,0,COUNTIF($G$5:G55,G55) )   )</f>
        <v>0</v>
      </c>
      <c r="J55" s="56">
        <f t="shared" si="20"/>
        <v>51</v>
      </c>
      <c r="K55" s="56" t="str">
        <f t="shared" si="2"/>
        <v>newnode_resourceDiscovery</v>
      </c>
      <c r="L55" s="56">
        <f t="shared" si="3"/>
        <v>5</v>
      </c>
      <c r="M55" s="56">
        <f t="shared" si="4"/>
        <v>5</v>
      </c>
      <c r="N55" s="56">
        <f t="shared" si="5"/>
        <v>100</v>
      </c>
      <c r="O55" s="56">
        <f t="shared" si="21"/>
        <v>145.21666317772662</v>
      </c>
      <c r="P55" s="56">
        <f>IF(ISERROR(IF($X$5=1,$Y$5,)),"",IF($X$5=1,$Y$5,))</f>
        <v>0</v>
      </c>
      <c r="Q55" s="56">
        <f>IF(ISERROR(IF($X$6=1,$Y$6,)),"",IF($X$6=1,$Y$6,))</f>
        <v>10000</v>
      </c>
      <c r="R55" s="56">
        <f>IF(ISERROR(IF($X$7=1,$Y$7,)),"",IF($X$7=1,$Y$7,))</f>
        <v>0</v>
      </c>
      <c r="S55" s="56">
        <f>IF(ISERROR(IF($X$8=1,$Y$8,)),"",IF($X$8=1,$Y$8,))</f>
        <v>1000</v>
      </c>
      <c r="T55" s="56">
        <f>IF(ISERROR(IF($X$9=1,$Y$9,)),"",IF($X$9=1,$Y$9,))</f>
        <v>500</v>
      </c>
      <c r="U55" s="56">
        <f>IF(ISERROR(IF($X$10=1,$Y$10,)),"",IF($X$10=1,$Y$10,))</f>
        <v>500</v>
      </c>
      <c r="AB55" s="56" t="s">
        <v>61</v>
      </c>
      <c r="AC55" s="56">
        <v>200</v>
      </c>
      <c r="AD55" s="56">
        <v>8</v>
      </c>
      <c r="AE55" s="56">
        <v>0.1</v>
      </c>
      <c r="AF55" s="72">
        <f t="shared" si="54"/>
        <v>1.0126134462288057</v>
      </c>
      <c r="AG55" s="56">
        <f>IF(ISERROR(VLOOKUP(AB55,'[1]nodes-costs'!$Z$6:$AE$152,6,)),30,VLOOKUP(AB55,'[1]nodes-costs'!$Z$6:$AE$152,6,))</f>
        <v>8</v>
      </c>
      <c r="AJ55" s="56" t="s">
        <v>42</v>
      </c>
      <c r="AK55" s="56">
        <v>600</v>
      </c>
      <c r="AL55" s="56">
        <v>4</v>
      </c>
      <c r="AM55" s="56">
        <v>0</v>
      </c>
      <c r="AN55" s="56">
        <v>1.0139590728865315</v>
      </c>
      <c r="AO55" s="56">
        <v>12</v>
      </c>
      <c r="AP55" s="56" t="s">
        <v>2476</v>
      </c>
    </row>
    <row r="56" spans="1:42" x14ac:dyDescent="0.25">
      <c r="A56" s="75">
        <f t="shared" si="16"/>
        <v>52</v>
      </c>
      <c r="C56" s="56" t="s">
        <v>2526</v>
      </c>
      <c r="E56" s="56">
        <f t="shared" si="17"/>
        <v>52</v>
      </c>
      <c r="F56" s="76">
        <f t="shared" si="1"/>
        <v>3</v>
      </c>
      <c r="G56" s="56" t="str">
        <f t="shared" si="18"/>
        <v/>
      </c>
      <c r="H56" s="56">
        <f t="shared" si="19"/>
        <v>52</v>
      </c>
      <c r="I56" s="56">
        <f>IF(G56="",0,IF(COUNTIF($G$5:G56,G56)=1,0,COUNTIF($G$5:G56,G56) )   )</f>
        <v>0</v>
      </c>
      <c r="J56" s="56">
        <f t="shared" si="20"/>
        <v>52</v>
      </c>
      <c r="K56" s="56" t="str">
        <f t="shared" si="2"/>
        <v>newnode_resourceProduction</v>
      </c>
      <c r="L56" s="56">
        <f t="shared" si="3"/>
        <v>7</v>
      </c>
      <c r="M56" s="56">
        <f t="shared" si="4"/>
        <v>7</v>
      </c>
      <c r="N56" s="56">
        <f t="shared" si="5"/>
        <v>150</v>
      </c>
      <c r="O56" s="56">
        <f t="shared" si="21"/>
        <v>217.82499476658992</v>
      </c>
      <c r="P56" s="56">
        <f>IF(ISERROR(IF($X$5=1,$Y$5,)),"",IF($X$5=1,$Y$5,))</f>
        <v>0</v>
      </c>
      <c r="Q56" s="56">
        <f>IF(ISERROR(IF($X$6=1,$Y$6,)),"",IF($X$6=1,$Y$6,))</f>
        <v>10000</v>
      </c>
      <c r="R56" s="56">
        <f>IF(ISERROR(IF($X$7=1,$Y$7,)),"",IF($X$7=1,$Y$7,))</f>
        <v>0</v>
      </c>
      <c r="S56" s="56">
        <f>IF(ISERROR(IF($X$8=1,$Y$8,)),"",IF($X$8=1,$Y$8,))</f>
        <v>1000</v>
      </c>
      <c r="T56" s="56">
        <f>IF(ISERROR(IF($X$9=1,$Y$9,)),"",IF($X$9=1,$Y$9,))</f>
        <v>500</v>
      </c>
      <c r="U56" s="56">
        <f>IF(ISERROR(IF($X$10=1,$Y$10,)),"",IF($X$10=1,$Y$10,))</f>
        <v>500</v>
      </c>
      <c r="AB56" s="56" t="s">
        <v>6095</v>
      </c>
      <c r="AC56" s="56">
        <v>200</v>
      </c>
      <c r="AD56" s="56">
        <v>20</v>
      </c>
      <c r="AE56" s="56">
        <v>0</v>
      </c>
      <c r="AF56" s="72">
        <f t="shared" si="54"/>
        <v>1.0175526048949053</v>
      </c>
      <c r="AG56" s="56">
        <f>IF(ISERROR(VLOOKUP(AB56,'[1]nodes-costs'!$Z$6:$AE$152,6,)),30,VLOOKUP(AB56,'[1]nodes-costs'!$Z$6:$AE$152,6,))</f>
        <v>30</v>
      </c>
      <c r="AJ56" s="56" t="s">
        <v>92</v>
      </c>
      <c r="AK56" s="56">
        <v>600</v>
      </c>
      <c r="AL56" s="56">
        <v>5</v>
      </c>
      <c r="AM56" s="56">
        <v>0.1</v>
      </c>
      <c r="AN56" s="56">
        <v>1.0175526048949053</v>
      </c>
      <c r="AO56" s="56">
        <v>30</v>
      </c>
      <c r="AP56" s="56" t="s">
        <v>2476</v>
      </c>
    </row>
    <row r="57" spans="1:42" x14ac:dyDescent="0.25">
      <c r="A57" s="75">
        <f t="shared" si="16"/>
        <v>53</v>
      </c>
      <c r="C57" s="56" t="s">
        <v>2527</v>
      </c>
      <c r="E57" s="56">
        <f t="shared" si="17"/>
        <v>53</v>
      </c>
      <c r="F57" s="76">
        <f t="shared" si="1"/>
        <v>3</v>
      </c>
      <c r="G57" s="56" t="str">
        <f t="shared" si="18"/>
        <v/>
      </c>
      <c r="H57" s="56">
        <f t="shared" si="19"/>
        <v>53</v>
      </c>
      <c r="I57" s="56">
        <f>IF(G57="",0,IF(COUNTIF($G$5:G57,G57)=1,0,COUNTIF($G$5:G57,G57) )   )</f>
        <v>0</v>
      </c>
      <c r="J57" s="56">
        <f t="shared" si="20"/>
        <v>53</v>
      </c>
      <c r="K57" s="56" t="str">
        <f t="shared" si="2"/>
        <v>newnode_largeResourceProduction</v>
      </c>
      <c r="L57" s="56">
        <f t="shared" si="3"/>
        <v>7</v>
      </c>
      <c r="M57" s="56">
        <f t="shared" si="4"/>
        <v>7</v>
      </c>
      <c r="N57" s="56">
        <f t="shared" si="5"/>
        <v>200</v>
      </c>
      <c r="O57" s="56">
        <f t="shared" si="21"/>
        <v>290.43332635545323</v>
      </c>
      <c r="P57" s="56">
        <f>IF(ISERROR(IF($X$5=1,$Y$5,)),"",IF($X$5=1,$Y$5,))</f>
        <v>0</v>
      </c>
      <c r="Q57" s="56">
        <f>IF(ISERROR(IF($X$6=1,$Y$6,)),"",IF($X$6=1,$Y$6,))</f>
        <v>10000</v>
      </c>
      <c r="R57" s="56">
        <f>IF(ISERROR(IF($X$7=1,$Y$7,)),"",IF($X$7=1,$Y$7,))</f>
        <v>0</v>
      </c>
      <c r="S57" s="56">
        <f>IF(ISERROR(IF($X$8=1,$Y$8,)),"",IF($X$8=1,$Y$8,))</f>
        <v>1000</v>
      </c>
      <c r="T57" s="56">
        <f>IF(ISERROR(IF($X$9=1,$Y$9,)),"",IF($X$9=1,$Y$9,))</f>
        <v>500</v>
      </c>
      <c r="U57" s="56">
        <f>IF(ISERROR(IF($X$10=1,$Y$10,)),"",IF($X$10=1,$Y$10,))</f>
        <v>500</v>
      </c>
      <c r="AB57" s="56" t="s">
        <v>91</v>
      </c>
      <c r="AC57" s="56">
        <v>200</v>
      </c>
      <c r="AD57" s="56">
        <v>7</v>
      </c>
      <c r="AE57" s="56">
        <v>0</v>
      </c>
      <c r="AF57" s="72">
        <f t="shared" si="54"/>
        <v>1.0121993242127334</v>
      </c>
      <c r="AG57" s="56">
        <f>IF(ISERROR(VLOOKUP(AB57,'[1]nodes-costs'!$Z$6:$AE$152,6,)),30,VLOOKUP(AB57,'[1]nodes-costs'!$Z$6:$AE$152,6,))</f>
        <v>7</v>
      </c>
      <c r="AJ57" s="56" t="s">
        <v>44</v>
      </c>
      <c r="AK57" s="56">
        <v>400</v>
      </c>
      <c r="AL57" s="56">
        <v>8</v>
      </c>
      <c r="AM57" s="56">
        <v>0</v>
      </c>
      <c r="AN57" s="56">
        <v>1.0156584822244739</v>
      </c>
      <c r="AO57" s="56">
        <v>19</v>
      </c>
      <c r="AP57" s="56" t="s">
        <v>2476</v>
      </c>
    </row>
    <row r="58" spans="1:42" x14ac:dyDescent="0.25">
      <c r="A58" s="75">
        <f t="shared" si="16"/>
        <v>54</v>
      </c>
      <c r="C58" s="56" t="s">
        <v>5992</v>
      </c>
      <c r="E58" s="56">
        <f t="shared" si="17"/>
        <v>54</v>
      </c>
      <c r="F58" s="76">
        <f t="shared" si="1"/>
        <v>3</v>
      </c>
      <c r="G58" s="56" t="str">
        <f t="shared" si="18"/>
        <v/>
      </c>
      <c r="H58" s="56">
        <f t="shared" si="19"/>
        <v>54</v>
      </c>
      <c r="I58" s="56">
        <f>IF(G58="",0,IF(COUNTIF($G$5:G58,G58)=1,0,COUNTIF($G$5:G58,G58) )   )</f>
        <v>0</v>
      </c>
      <c r="J58" s="56">
        <f t="shared" si="20"/>
        <v>54</v>
      </c>
      <c r="K58" s="56" t="str">
        <f t="shared" si="2"/>
        <v>newnode_liquidRockets</v>
      </c>
      <c r="L58" s="56">
        <f t="shared" si="3"/>
        <v>11</v>
      </c>
      <c r="M58" s="56">
        <f t="shared" si="4"/>
        <v>11</v>
      </c>
      <c r="N58" s="56">
        <f t="shared" si="5"/>
        <v>5</v>
      </c>
      <c r="O58" s="56">
        <f t="shared" si="21"/>
        <v>7.2608331588863306</v>
      </c>
      <c r="P58" s="56">
        <f>IF(ISERROR(IF($X$5=1,$Y$5,)),"",IF($X$5=1,$Y$5,))</f>
        <v>0</v>
      </c>
      <c r="Q58" s="56">
        <f>IF(ISERROR(IF($X$6=1,$Y$6,)),"",IF($X$6=1,$Y$6,))</f>
        <v>10000</v>
      </c>
      <c r="R58" s="56">
        <f>IF(ISERROR(IF($X$7=1,$Y$7,)),"",IF($X$7=1,$Y$7,))</f>
        <v>0</v>
      </c>
      <c r="S58" s="56">
        <f>IF(ISERROR(IF($X$8=1,$Y$8,)),"",IF($X$8=1,$Y$8,))</f>
        <v>1000</v>
      </c>
      <c r="T58" s="56">
        <f>IF(ISERROR(IF($X$9=1,$Y$9,)),"",IF($X$9=1,$Y$9,))</f>
        <v>500</v>
      </c>
      <c r="U58" s="56">
        <f>IF(ISERROR(IF($X$10=1,$Y$10,)),"",IF($X$10=1,$Y$10,))</f>
        <v>500</v>
      </c>
      <c r="AB58" s="56" t="s">
        <v>125</v>
      </c>
      <c r="AC58" s="56">
        <v>200</v>
      </c>
      <c r="AD58" s="56">
        <v>36</v>
      </c>
      <c r="AE58" s="56">
        <v>0.1</v>
      </c>
      <c r="AF58" s="72">
        <f t="shared" si="54"/>
        <v>1.0133370955752918</v>
      </c>
      <c r="AG58" s="56">
        <f>IF(ISERROR(VLOOKUP(AB58,'[1]nodes-costs'!$Z$6:$AE$152,6,)),30,VLOOKUP(AB58,'[1]nodes-costs'!$Z$6:$AE$152,6,))</f>
        <v>10</v>
      </c>
      <c r="AJ58" s="56" t="s">
        <v>93</v>
      </c>
      <c r="AK58" s="56">
        <v>400</v>
      </c>
      <c r="AL58" s="56">
        <v>1</v>
      </c>
      <c r="AM58" s="56">
        <v>0</v>
      </c>
      <c r="AN58" s="56">
        <v>1.0133370955752918</v>
      </c>
      <c r="AO58" s="56">
        <v>10</v>
      </c>
      <c r="AP58" s="56" t="s">
        <v>2476</v>
      </c>
    </row>
    <row r="59" spans="1:42" x14ac:dyDescent="0.25">
      <c r="A59" s="75">
        <f t="shared" si="16"/>
        <v>55</v>
      </c>
      <c r="C59" s="56" t="s">
        <v>2529</v>
      </c>
      <c r="E59" s="56">
        <f t="shared" si="17"/>
        <v>55</v>
      </c>
      <c r="F59" s="76">
        <f t="shared" si="1"/>
        <v>3</v>
      </c>
      <c r="G59" s="56" t="str">
        <f t="shared" si="18"/>
        <v/>
      </c>
      <c r="H59" s="56">
        <f t="shared" si="19"/>
        <v>55</v>
      </c>
      <c r="I59" s="56">
        <f>IF(G59="",0,IF(COUNTIF($G$5:G59,G59)=1,0,COUNTIF($G$5:G59,G59) )   )</f>
        <v>0</v>
      </c>
      <c r="J59" s="56">
        <f t="shared" si="20"/>
        <v>55</v>
      </c>
      <c r="K59" s="56" t="str">
        <f t="shared" si="2"/>
        <v>newnode_spaceHabitation</v>
      </c>
      <c r="L59" s="56">
        <f t="shared" si="3"/>
        <v>46</v>
      </c>
      <c r="M59" s="56">
        <f t="shared" si="4"/>
        <v>46</v>
      </c>
      <c r="N59" s="56">
        <f t="shared" si="5"/>
        <v>250</v>
      </c>
      <c r="O59" s="56">
        <f t="shared" si="21"/>
        <v>363.04165794431651</v>
      </c>
      <c r="P59" s="56">
        <f>IF(ISERROR(IF($X$5=1,$Y$5,)),"",IF($X$5=1,$Y$5,))</f>
        <v>0</v>
      </c>
      <c r="Q59" s="56">
        <f>IF(ISERROR(IF($X$6=1,$Y$6,)),"",IF($X$6=1,$Y$6,))</f>
        <v>10000</v>
      </c>
      <c r="R59" s="56">
        <f>IF(ISERROR(IF($X$7=1,$Y$7,)),"",IF($X$7=1,$Y$7,))</f>
        <v>0</v>
      </c>
      <c r="S59" s="56">
        <f>IF(ISERROR(IF($X$8=1,$Y$8,)),"",IF($X$8=1,$Y$8,))</f>
        <v>1000</v>
      </c>
      <c r="T59" s="56">
        <f>IF(ISERROR(IF($X$9=1,$Y$9,)),"",IF($X$9=1,$Y$9,))</f>
        <v>500</v>
      </c>
      <c r="U59" s="56">
        <f>IF(ISERROR(IF($X$10=1,$Y$10,)),"",IF($X$10=1,$Y$10,))</f>
        <v>500</v>
      </c>
      <c r="AB59" s="56" t="s">
        <v>108</v>
      </c>
      <c r="AC59" s="56">
        <v>200</v>
      </c>
      <c r="AD59" s="56">
        <v>28</v>
      </c>
      <c r="AE59" s="56">
        <v>0.1</v>
      </c>
      <c r="AF59" s="72">
        <f t="shared" si="54"/>
        <v>1.0156584822244739</v>
      </c>
      <c r="AG59" s="56">
        <f>IF(ISERROR(VLOOKUP(AB59,'[1]nodes-costs'!$Z$6:$AE$152,6,)),30,VLOOKUP(AB59,'[1]nodes-costs'!$Z$6:$AE$152,6,))</f>
        <v>19</v>
      </c>
      <c r="AJ59" s="56" t="s">
        <v>6090</v>
      </c>
      <c r="AK59" s="56">
        <v>300</v>
      </c>
      <c r="AL59" s="56">
        <v>3</v>
      </c>
      <c r="AM59" s="56">
        <v>0.1</v>
      </c>
      <c r="AN59" s="56">
        <v>1.0160552135719605</v>
      </c>
      <c r="AO59" s="56">
        <v>21</v>
      </c>
      <c r="AP59" s="56" t="s">
        <v>2476</v>
      </c>
    </row>
    <row r="60" spans="1:42" x14ac:dyDescent="0.25">
      <c r="A60" s="75">
        <f t="shared" si="16"/>
        <v>56</v>
      </c>
      <c r="C60" s="56" t="s">
        <v>2518</v>
      </c>
      <c r="E60" s="56">
        <f t="shared" si="17"/>
        <v>56</v>
      </c>
      <c r="F60" s="76">
        <f t="shared" si="1"/>
        <v>3</v>
      </c>
      <c r="G60" s="56" t="str">
        <f t="shared" si="18"/>
        <v/>
      </c>
      <c r="H60" s="56">
        <f t="shared" si="19"/>
        <v>56</v>
      </c>
      <c r="I60" s="56">
        <f>IF(G60="",0,IF(COUNTIF($G$5:G60,G60)=1,0,COUNTIF($G$5:G60,G60) )   )</f>
        <v>0</v>
      </c>
      <c r="J60" s="56">
        <f t="shared" si="20"/>
        <v>56</v>
      </c>
      <c r="K60" s="56" t="str">
        <f t="shared" si="2"/>
        <v>newnode_poleAntennas</v>
      </c>
      <c r="L60" s="56">
        <f t="shared" si="3"/>
        <v>4</v>
      </c>
      <c r="M60" s="56">
        <f t="shared" si="4"/>
        <v>4</v>
      </c>
      <c r="N60" s="56">
        <f t="shared" si="5"/>
        <v>40</v>
      </c>
      <c r="O60" s="56">
        <f t="shared" si="21"/>
        <v>58.086665271090645</v>
      </c>
      <c r="P60" s="56">
        <f>IF(ISERROR(IF($X$5=1,$Y$5,)),"",IF($X$5=1,$Y$5,))</f>
        <v>0</v>
      </c>
      <c r="Q60" s="56">
        <f>IF(ISERROR(IF($X$6=1,$Y$6,)),"",IF($X$6=1,$Y$6,))</f>
        <v>10000</v>
      </c>
      <c r="R60" s="56">
        <f>IF(ISERROR(IF($X$7=1,$Y$7,)),"",IF($X$7=1,$Y$7,))</f>
        <v>0</v>
      </c>
      <c r="S60" s="56">
        <f>IF(ISERROR(IF($X$8=1,$Y$8,)),"",IF($X$8=1,$Y$8,))</f>
        <v>1000</v>
      </c>
      <c r="T60" s="56">
        <f>IF(ISERROR(IF($X$9=1,$Y$9,)),"",IF($X$9=1,$Y$9,))</f>
        <v>500</v>
      </c>
      <c r="U60" s="56">
        <f>IF(ISERROR(IF($X$10=1,$Y$10,)),"",IF($X$10=1,$Y$10,))</f>
        <v>500</v>
      </c>
      <c r="AB60" s="56" t="s">
        <v>103</v>
      </c>
      <c r="AC60" s="56">
        <v>200</v>
      </c>
      <c r="AD60" s="56">
        <v>18</v>
      </c>
      <c r="AE60" s="56">
        <v>0.1</v>
      </c>
      <c r="AF60" s="72">
        <f t="shared" si="54"/>
        <v>1.0126134462288057</v>
      </c>
      <c r="AG60" s="56">
        <f>IF(ISERROR(VLOOKUP(AB60,'[1]nodes-costs'!$Z$6:$AE$152,6,)),30,VLOOKUP(AB60,'[1]nodes-costs'!$Z$6:$AE$152,6,))</f>
        <v>8</v>
      </c>
      <c r="AJ60" s="56" t="s">
        <v>121</v>
      </c>
      <c r="AK60" s="56">
        <v>300</v>
      </c>
      <c r="AL60" s="56">
        <v>11</v>
      </c>
      <c r="AM60" s="56">
        <v>0.1</v>
      </c>
      <c r="AN60" s="56">
        <v>1.0162430257800099</v>
      </c>
      <c r="AO60" s="56">
        <v>22</v>
      </c>
      <c r="AP60" s="56" t="s">
        <v>2476</v>
      </c>
    </row>
    <row r="61" spans="1:42" x14ac:dyDescent="0.25">
      <c r="A61" s="75">
        <f t="shared" si="16"/>
        <v>57</v>
      </c>
      <c r="D61" s="56" t="s">
        <v>4360</v>
      </c>
      <c r="E61" s="56">
        <f t="shared" si="17"/>
        <v>57</v>
      </c>
      <c r="F61" s="76">
        <f t="shared" si="1"/>
        <v>3</v>
      </c>
      <c r="G61" s="56" t="str">
        <f t="shared" si="18"/>
        <v>reactor1mw</v>
      </c>
      <c r="H61" s="56">
        <f t="shared" si="19"/>
        <v>57</v>
      </c>
      <c r="I61" s="56">
        <f>IF(G61="",0,IF(COUNTIF($G$5:G61,G61)=1,0,COUNTIF($G$5:G61,G61) )   )</f>
        <v>0</v>
      </c>
      <c r="J61" s="56">
        <f t="shared" si="20"/>
        <v>57</v>
      </c>
      <c r="K61" s="56" t="str">
        <f t="shared" si="2"/>
        <v>newnode_advPoleAntennas</v>
      </c>
      <c r="L61" s="56">
        <f t="shared" si="3"/>
        <v>5</v>
      </c>
      <c r="M61" s="56">
        <f t="shared" si="4"/>
        <v>5</v>
      </c>
      <c r="N61" s="56">
        <f t="shared" si="5"/>
        <v>100</v>
      </c>
      <c r="O61" s="56">
        <f t="shared" si="21"/>
        <v>145.21666317772662</v>
      </c>
      <c r="P61" s="56">
        <f>IF(ISERROR(IF($X$5=1,$Y$5,)),"",IF($X$5=1,$Y$5,))</f>
        <v>0</v>
      </c>
      <c r="Q61" s="56">
        <f>IF(ISERROR(IF($X$6=1,$Y$6,)),"",IF($X$6=1,$Y$6,))</f>
        <v>10000</v>
      </c>
      <c r="R61" s="56">
        <f>IF(ISERROR(IF($X$7=1,$Y$7,)),"",IF($X$7=1,$Y$7,))</f>
        <v>0</v>
      </c>
      <c r="S61" s="56">
        <f>IF(ISERROR(IF($X$8=1,$Y$8,)),"",IF($X$8=1,$Y$8,))</f>
        <v>1000</v>
      </c>
      <c r="T61" s="56">
        <f>IF(ISERROR(IF($X$9=1,$Y$9,)),"",IF($X$9=1,$Y$9,))</f>
        <v>500</v>
      </c>
      <c r="U61" s="56">
        <f>IF(ISERROR(IF($X$10=1,$Y$10,)),"",IF($X$10=1,$Y$10,))</f>
        <v>500</v>
      </c>
      <c r="AB61" s="56" t="s">
        <v>98</v>
      </c>
      <c r="AC61" s="56">
        <v>200</v>
      </c>
      <c r="AD61" s="56">
        <v>6</v>
      </c>
      <c r="AE61" s="56">
        <v>0.1</v>
      </c>
      <c r="AF61" s="72">
        <f t="shared" si="54"/>
        <v>1.0126134462288057</v>
      </c>
      <c r="AG61" s="56">
        <f>IF(ISERROR(VLOOKUP(AB61,'[1]nodes-costs'!$Z$6:$AE$152,6,)),30,VLOOKUP(AB61,'[1]nodes-costs'!$Z$6:$AE$152,6,))</f>
        <v>8</v>
      </c>
      <c r="AJ61" s="56" t="s">
        <v>109</v>
      </c>
      <c r="AK61" s="56">
        <v>260</v>
      </c>
      <c r="AL61" s="56">
        <v>10</v>
      </c>
      <c r="AM61" s="56">
        <v>0.1</v>
      </c>
      <c r="AN61" s="56">
        <v>1.0121993242127334</v>
      </c>
      <c r="AO61" s="56">
        <v>7</v>
      </c>
      <c r="AP61" s="56" t="s">
        <v>2476</v>
      </c>
    </row>
    <row r="62" spans="1:42" x14ac:dyDescent="0.25">
      <c r="A62" s="75">
        <f t="shared" si="16"/>
        <v>58</v>
      </c>
      <c r="D62" s="56" t="s">
        <v>4359</v>
      </c>
      <c r="E62" s="56">
        <f t="shared" si="17"/>
        <v>58</v>
      </c>
      <c r="F62" s="76">
        <f t="shared" si="1"/>
        <v>3</v>
      </c>
      <c r="G62" s="56" t="str">
        <f t="shared" si="18"/>
        <v>4x2NucENG</v>
      </c>
      <c r="H62" s="56">
        <f t="shared" si="19"/>
        <v>58</v>
      </c>
      <c r="I62" s="56">
        <f>IF(G62="",0,IF(COUNTIF($G$5:G62,G62)=1,0,COUNTIF($G$5:G62,G62) )   )</f>
        <v>0</v>
      </c>
      <c r="J62" s="56">
        <f t="shared" si="20"/>
        <v>58</v>
      </c>
      <c r="K62" s="56" t="str">
        <f t="shared" si="2"/>
        <v>newnode_longRangeDishAntennas</v>
      </c>
      <c r="L62" s="56">
        <f t="shared" si="3"/>
        <v>3</v>
      </c>
      <c r="M62" s="56">
        <f t="shared" si="4"/>
        <v>3</v>
      </c>
      <c r="N62" s="56">
        <f t="shared" si="5"/>
        <v>150</v>
      </c>
      <c r="O62" s="56">
        <f t="shared" si="21"/>
        <v>217.82499476658992</v>
      </c>
      <c r="P62" s="56">
        <f>IF(ISERROR(IF($X$5=1,$Y$5,)),"",IF($X$5=1,$Y$5,))</f>
        <v>0</v>
      </c>
      <c r="Q62" s="56">
        <f>IF(ISERROR(IF($X$6=1,$Y$6,)),"",IF($X$6=1,$Y$6,))</f>
        <v>10000</v>
      </c>
      <c r="R62" s="56">
        <f>IF(ISERROR(IF($X$7=1,$Y$7,)),"",IF($X$7=1,$Y$7,))</f>
        <v>0</v>
      </c>
      <c r="S62" s="56">
        <f>IF(ISERROR(IF($X$8=1,$Y$8,)),"",IF($X$8=1,$Y$8,))</f>
        <v>1000</v>
      </c>
      <c r="T62" s="56">
        <f>IF(ISERROR(IF($X$9=1,$Y$9,)),"",IF($X$9=1,$Y$9,))</f>
        <v>500</v>
      </c>
      <c r="U62" s="56">
        <f>IF(ISERROR(IF($X$10=1,$Y$10,)),"",IF($X$10=1,$Y$10,))</f>
        <v>500</v>
      </c>
      <c r="AB62" s="56" t="s">
        <v>102</v>
      </c>
      <c r="AC62" s="56">
        <v>190</v>
      </c>
      <c r="AD62" s="56">
        <v>4</v>
      </c>
      <c r="AE62" s="56">
        <v>0.1</v>
      </c>
      <c r="AF62" s="72">
        <f t="shared" si="54"/>
        <v>1.0133370955752918</v>
      </c>
      <c r="AG62" s="56">
        <f>IF(ISERROR(VLOOKUP(AB62,'[1]nodes-costs'!$Z$6:$AE$152,6,)),30,VLOOKUP(AB62,'[1]nodes-costs'!$Z$6:$AE$152,6,))</f>
        <v>10</v>
      </c>
      <c r="AJ62" s="56" t="s">
        <v>38</v>
      </c>
      <c r="AK62" s="56">
        <v>250</v>
      </c>
      <c r="AL62" s="56">
        <v>32</v>
      </c>
      <c r="AM62" s="56">
        <v>0.1</v>
      </c>
      <c r="AN62" s="56">
        <v>1.0164245402732113</v>
      </c>
      <c r="AO62" s="56">
        <v>23</v>
      </c>
      <c r="AP62" s="56" t="s">
        <v>2476</v>
      </c>
    </row>
    <row r="63" spans="1:42" x14ac:dyDescent="0.25">
      <c r="A63" s="75">
        <f t="shared" si="16"/>
        <v>59</v>
      </c>
      <c r="D63" s="56" t="s">
        <v>4361</v>
      </c>
      <c r="E63" s="56">
        <f t="shared" si="17"/>
        <v>59</v>
      </c>
      <c r="F63" s="76">
        <f t="shared" si="1"/>
        <v>3</v>
      </c>
      <c r="G63" s="56" t="str">
        <f t="shared" si="18"/>
        <v>NuclearReactor375</v>
      </c>
      <c r="H63" s="56">
        <f t="shared" si="19"/>
        <v>59</v>
      </c>
      <c r="I63" s="56">
        <f>IF(G63="",0,IF(COUNTIF($G$5:G63,G63)=1,0,COUNTIF($G$5:G63,G63) )   )</f>
        <v>0</v>
      </c>
      <c r="J63" s="56">
        <f t="shared" si="20"/>
        <v>59</v>
      </c>
      <c r="K63" s="56" t="str">
        <f t="shared" si="2"/>
        <v>newnode_plasmaThrust</v>
      </c>
      <c r="L63" s="56">
        <f t="shared" si="3"/>
        <v>2</v>
      </c>
      <c r="M63" s="56">
        <f t="shared" si="4"/>
        <v>2</v>
      </c>
      <c r="N63" s="56">
        <f t="shared" si="5"/>
        <v>120</v>
      </c>
      <c r="O63" s="56">
        <f t="shared" si="21"/>
        <v>174.25999581327193</v>
      </c>
      <c r="P63" s="56">
        <f>IF(ISERROR(IF($X$5=1,$Y$5,)),"",IF($X$5=1,$Y$5,))</f>
        <v>0</v>
      </c>
      <c r="Q63" s="56">
        <f>IF(ISERROR(IF($X$6=1,$Y$6,)),"",IF($X$6=1,$Y$6,))</f>
        <v>10000</v>
      </c>
      <c r="R63" s="56">
        <f>IF(ISERROR(IF($X$7=1,$Y$7,)),"",IF($X$7=1,$Y$7,))</f>
        <v>0</v>
      </c>
      <c r="S63" s="56">
        <f>IF(ISERROR(IF($X$8=1,$Y$8,)),"",IF($X$8=1,$Y$8,))</f>
        <v>1000</v>
      </c>
      <c r="T63" s="56">
        <f>IF(ISERROR(IF($X$9=1,$Y$9,)),"",IF($X$9=1,$Y$9,))</f>
        <v>500</v>
      </c>
      <c r="U63" s="56">
        <f>IF(ISERROR(IF($X$10=1,$Y$10,)),"",IF($X$10=1,$Y$10,))</f>
        <v>500</v>
      </c>
      <c r="AB63" s="56" t="s">
        <v>29</v>
      </c>
      <c r="AC63" s="56">
        <v>180</v>
      </c>
      <c r="AD63" s="56">
        <v>6</v>
      </c>
      <c r="AE63" s="56">
        <v>0.1</v>
      </c>
      <c r="AF63" s="72">
        <f t="shared" si="54"/>
        <v>1.0152290738865171</v>
      </c>
      <c r="AG63" s="56">
        <f>IF(ISERROR(VLOOKUP(AB63,'[1]nodes-costs'!$Z$6:$AE$152,6,)),30,VLOOKUP(AB63,'[1]nodes-costs'!$Z$6:$AE$152,6,))</f>
        <v>17</v>
      </c>
      <c r="AJ63" s="56" t="s">
        <v>23</v>
      </c>
      <c r="AK63" s="56">
        <v>250</v>
      </c>
      <c r="AL63" s="56">
        <v>7</v>
      </c>
      <c r="AM63" s="56">
        <v>0.1</v>
      </c>
      <c r="AN63" s="56">
        <v>1.0158605689516085</v>
      </c>
      <c r="AO63" s="56">
        <v>20</v>
      </c>
      <c r="AP63" s="56" t="s">
        <v>2476</v>
      </c>
    </row>
    <row r="64" spans="1:42" x14ac:dyDescent="0.25">
      <c r="A64" s="75">
        <f t="shared" si="16"/>
        <v>60</v>
      </c>
      <c r="C64" s="56" t="s">
        <v>2532</v>
      </c>
      <c r="E64" s="56">
        <f t="shared" si="17"/>
        <v>60</v>
      </c>
      <c r="F64" s="76">
        <f t="shared" si="1"/>
        <v>3</v>
      </c>
      <c r="G64" s="56" t="str">
        <f t="shared" si="18"/>
        <v/>
      </c>
      <c r="H64" s="56">
        <f t="shared" si="19"/>
        <v>60</v>
      </c>
      <c r="I64" s="56">
        <f>IF(G64="",0,IF(COUNTIF($G$5:G64,G64)=1,0,COUNTIF($G$5:G64,G64) )   )</f>
        <v>0</v>
      </c>
      <c r="J64" s="56">
        <f t="shared" si="20"/>
        <v>60</v>
      </c>
      <c r="K64" s="56" t="str">
        <f t="shared" si="2"/>
        <v>newnode_kerbolarVoltaics</v>
      </c>
      <c r="L64" s="56">
        <f t="shared" si="3"/>
        <v>4</v>
      </c>
      <c r="M64" s="56">
        <f t="shared" si="4"/>
        <v>4</v>
      </c>
      <c r="N64" s="56">
        <f t="shared" si="5"/>
        <v>20</v>
      </c>
      <c r="O64" s="56">
        <f t="shared" si="21"/>
        <v>29.043332635545323</v>
      </c>
      <c r="P64" s="56">
        <f>IF(ISERROR(IF($X$5=1,$Y$5,)),"",IF($X$5=1,$Y$5,))</f>
        <v>0</v>
      </c>
      <c r="Q64" s="56">
        <f>IF(ISERROR(IF($X$6=1,$Y$6,)),"",IF($X$6=1,$Y$6,))</f>
        <v>10000</v>
      </c>
      <c r="R64" s="56">
        <f>IF(ISERROR(IF($X$7=1,$Y$7,)),"",IF($X$7=1,$Y$7,))</f>
        <v>0</v>
      </c>
      <c r="S64" s="56">
        <f>IF(ISERROR(IF($X$8=1,$Y$8,)),"",IF($X$8=1,$Y$8,))</f>
        <v>1000</v>
      </c>
      <c r="T64" s="56">
        <f>IF(ISERROR(IF($X$9=1,$Y$9,)),"",IF($X$9=1,$Y$9,))</f>
        <v>500</v>
      </c>
      <c r="U64" s="56">
        <f>IF(ISERROR(IF($X$10=1,$Y$10,)),"",IF($X$10=1,$Y$10,))</f>
        <v>500</v>
      </c>
      <c r="AB64" s="56" t="s">
        <v>131</v>
      </c>
      <c r="AC64" s="56">
        <v>180</v>
      </c>
      <c r="AD64" s="56">
        <v>55</v>
      </c>
      <c r="AE64" s="56">
        <v>0.1</v>
      </c>
      <c r="AF64" s="72">
        <f t="shared" si="54"/>
        <v>1.0126134462288057</v>
      </c>
      <c r="AG64" s="56">
        <f>IF(ISERROR(VLOOKUP(AB64,'[1]nodes-costs'!$Z$6:$AE$152,6,)),30,VLOOKUP(AB64,'[1]nodes-costs'!$Z$6:$AE$152,6,))</f>
        <v>8</v>
      </c>
      <c r="AJ64" s="56" t="s">
        <v>62</v>
      </c>
      <c r="AK64" s="56">
        <v>250</v>
      </c>
      <c r="AL64" s="56">
        <v>7</v>
      </c>
      <c r="AM64" s="56">
        <v>0.1</v>
      </c>
      <c r="AN64" s="56">
        <v>1.0156584822244739</v>
      </c>
      <c r="AO64" s="56">
        <v>19</v>
      </c>
      <c r="AP64" s="56" t="s">
        <v>2476</v>
      </c>
    </row>
    <row r="65" spans="1:42" x14ac:dyDescent="0.25">
      <c r="A65" s="75">
        <f t="shared" si="16"/>
        <v>61</v>
      </c>
      <c r="B65" s="56" t="s">
        <v>2532</v>
      </c>
      <c r="E65" s="56">
        <f t="shared" si="17"/>
        <v>61</v>
      </c>
      <c r="F65" s="76">
        <f t="shared" si="1"/>
        <v>3</v>
      </c>
      <c r="G65" s="56" t="str">
        <f t="shared" si="18"/>
        <v/>
      </c>
      <c r="H65" s="56">
        <f t="shared" si="19"/>
        <v>61</v>
      </c>
      <c r="I65" s="56">
        <f>IF(G65="",0,IF(COUNTIF($G$5:G65,G65)=1,0,COUNTIF($G$5:G65,G65) )   )</f>
        <v>0</v>
      </c>
      <c r="J65" s="56">
        <f t="shared" si="20"/>
        <v>61</v>
      </c>
      <c r="K65" s="56" t="str">
        <f t="shared" si="2"/>
        <v>newnode_advKerbolarVoltaics</v>
      </c>
      <c r="L65" s="56">
        <f t="shared" si="3"/>
        <v>9</v>
      </c>
      <c r="M65" s="56">
        <f t="shared" si="4"/>
        <v>9</v>
      </c>
      <c r="N65" s="56">
        <f t="shared" si="5"/>
        <v>50</v>
      </c>
      <c r="O65" s="56">
        <f t="shared" si="21"/>
        <v>72.608331588863308</v>
      </c>
      <c r="P65" s="56">
        <f>IF(ISERROR(IF($X$5=1,$Y$5,)),"",IF($X$5=1,$Y$5,))</f>
        <v>0</v>
      </c>
      <c r="Q65" s="56">
        <f>IF(ISERROR(IF($X$6=1,$Y$6,)),"",IF($X$6=1,$Y$6,))</f>
        <v>10000</v>
      </c>
      <c r="R65" s="56">
        <f>IF(ISERROR(IF($X$7=1,$Y$7,)),"",IF($X$7=1,$Y$7,))</f>
        <v>0</v>
      </c>
      <c r="S65" s="56">
        <f>IF(ISERROR(IF($X$8=1,$Y$8,)),"",IF($X$8=1,$Y$8,))</f>
        <v>1000</v>
      </c>
      <c r="T65" s="56">
        <f>IF(ISERROR(IF($X$9=1,$Y$9,)),"",IF($X$9=1,$Y$9,))</f>
        <v>500</v>
      </c>
      <c r="U65" s="56">
        <f>IF(ISERROR(IF($X$10=1,$Y$10,)),"",IF($X$10=1,$Y$10,))</f>
        <v>500</v>
      </c>
      <c r="AB65" s="56" t="s">
        <v>72</v>
      </c>
      <c r="AC65" s="56">
        <v>175</v>
      </c>
      <c r="AD65" s="56">
        <v>21</v>
      </c>
      <c r="AE65" s="56">
        <v>0.1</v>
      </c>
      <c r="AF65" s="72">
        <f t="shared" si="54"/>
        <v>1.0152290738865171</v>
      </c>
      <c r="AG65" s="56">
        <f>IF(ISERROR(VLOOKUP(AB65,'[1]nodes-costs'!$Z$6:$AE$152,6,)),30,VLOOKUP(AB65,'[1]nodes-costs'!$Z$6:$AE$152,6,))</f>
        <v>17</v>
      </c>
      <c r="AJ65" s="56" t="s">
        <v>51</v>
      </c>
      <c r="AK65" s="56">
        <v>250</v>
      </c>
      <c r="AL65" s="56">
        <v>46</v>
      </c>
      <c r="AM65" s="56">
        <v>0</v>
      </c>
      <c r="AN65" s="56">
        <v>1.013658702151284</v>
      </c>
      <c r="AO65" s="56">
        <v>11</v>
      </c>
      <c r="AP65" s="56" t="s">
        <v>2476</v>
      </c>
    </row>
    <row r="66" spans="1:42" x14ac:dyDescent="0.25">
      <c r="A66" s="75">
        <f t="shared" si="16"/>
        <v>62</v>
      </c>
      <c r="B66" s="56" t="s">
        <v>2517</v>
      </c>
      <c r="E66" s="56">
        <f t="shared" si="17"/>
        <v>62</v>
      </c>
      <c r="F66" s="76">
        <f t="shared" si="1"/>
        <v>3</v>
      </c>
      <c r="G66" s="56" t="str">
        <f t="shared" si="18"/>
        <v/>
      </c>
      <c r="H66" s="56">
        <f t="shared" si="19"/>
        <v>62</v>
      </c>
      <c r="I66" s="56">
        <f>IF(G66="",0,IF(COUNTIF($G$5:G66,G66)=1,0,COUNTIF($G$5:G66,G66) )   )</f>
        <v>0</v>
      </c>
      <c r="J66" s="56">
        <f t="shared" si="20"/>
        <v>62</v>
      </c>
      <c r="K66" s="56" t="str">
        <f t="shared" si="2"/>
        <v>newnode_largeKerbolarVoltaics</v>
      </c>
      <c r="L66" s="56">
        <f t="shared" si="3"/>
        <v>5</v>
      </c>
      <c r="M66" s="56">
        <f t="shared" si="4"/>
        <v>5</v>
      </c>
      <c r="N66" s="56">
        <f t="shared" si="5"/>
        <v>100</v>
      </c>
      <c r="O66" s="56">
        <f t="shared" si="21"/>
        <v>145.21666317772662</v>
      </c>
      <c r="P66" s="56">
        <f>IF(ISERROR(IF($X$5=1,$Y$5,)),"",IF($X$5=1,$Y$5,))</f>
        <v>0</v>
      </c>
      <c r="Q66" s="56">
        <f>IF(ISERROR(IF($X$6=1,$Y$6,)),"",IF($X$6=1,$Y$6,))</f>
        <v>10000</v>
      </c>
      <c r="R66" s="56">
        <f>IF(ISERROR(IF($X$7=1,$Y$7,)),"",IF($X$7=1,$Y$7,))</f>
        <v>0</v>
      </c>
      <c r="S66" s="56">
        <f>IF(ISERROR(IF($X$8=1,$Y$8,)),"",IF($X$8=1,$Y$8,))</f>
        <v>1000</v>
      </c>
      <c r="T66" s="56">
        <f>IF(ISERROR(IF($X$9=1,$Y$9,)),"",IF($X$9=1,$Y$9,))</f>
        <v>500</v>
      </c>
      <c r="U66" s="56">
        <f>IF(ISERROR(IF($X$10=1,$Y$10,)),"",IF($X$10=1,$Y$10,))</f>
        <v>500</v>
      </c>
      <c r="AB66" s="56" t="s">
        <v>16</v>
      </c>
      <c r="AC66" s="56">
        <v>175</v>
      </c>
      <c r="AD66" s="56">
        <v>36</v>
      </c>
      <c r="AE66" s="56">
        <v>0.1</v>
      </c>
      <c r="AF66" s="72">
        <f t="shared" si="54"/>
        <v>1.0152290738865171</v>
      </c>
      <c r="AG66" s="56">
        <f>IF(ISERROR(VLOOKUP(AB66,'[1]nodes-costs'!$Z$6:$AE$152,6,)),30,VLOOKUP(AB66,'[1]nodes-costs'!$Z$6:$AE$152,6,))</f>
        <v>17</v>
      </c>
      <c r="AJ66" s="56" t="s">
        <v>97</v>
      </c>
      <c r="AK66" s="56">
        <v>250</v>
      </c>
      <c r="AL66" s="56">
        <v>11</v>
      </c>
      <c r="AM66" s="56">
        <v>0.1</v>
      </c>
      <c r="AN66" s="56">
        <v>1.0121993242127334</v>
      </c>
      <c r="AO66" s="56">
        <v>7</v>
      </c>
      <c r="AP66" s="56" t="s">
        <v>2476</v>
      </c>
    </row>
    <row r="67" spans="1:42" x14ac:dyDescent="0.25">
      <c r="A67" s="75">
        <f t="shared" si="16"/>
        <v>63</v>
      </c>
      <c r="B67" s="56" t="s">
        <v>2518</v>
      </c>
      <c r="E67" s="56">
        <f t="shared" si="17"/>
        <v>63</v>
      </c>
      <c r="F67" s="76">
        <f t="shared" si="1"/>
        <v>3</v>
      </c>
      <c r="G67" s="56" t="str">
        <f t="shared" si="18"/>
        <v/>
      </c>
      <c r="H67" s="56">
        <f t="shared" si="19"/>
        <v>63</v>
      </c>
      <c r="I67" s="56">
        <f>IF(G67="",0,IF(COUNTIF($G$5:G67,G67)=1,0,COUNTIF($G$5:G67,G67) )   )</f>
        <v>0</v>
      </c>
      <c r="J67" s="56">
        <f t="shared" si="20"/>
        <v>63</v>
      </c>
      <c r="K67" s="56" t="str">
        <f t="shared" si="2"/>
        <v>newnode_largerKerbolarVoltaics</v>
      </c>
      <c r="L67" s="56">
        <f t="shared" si="3"/>
        <v>4</v>
      </c>
      <c r="M67" s="56">
        <f t="shared" si="4"/>
        <v>4</v>
      </c>
      <c r="N67" s="56">
        <f t="shared" si="5"/>
        <v>200</v>
      </c>
      <c r="O67" s="56">
        <f t="shared" si="21"/>
        <v>290.43332635545323</v>
      </c>
      <c r="P67" s="56">
        <f>IF(ISERROR(IF($X$5=1,$Y$5,)),"",IF($X$5=1,$Y$5,))</f>
        <v>0</v>
      </c>
      <c r="Q67" s="56">
        <f>IF(ISERROR(IF($X$6=1,$Y$6,)),"",IF($X$6=1,$Y$6,))</f>
        <v>10000</v>
      </c>
      <c r="R67" s="56">
        <f>IF(ISERROR(IF($X$7=1,$Y$7,)),"",IF($X$7=1,$Y$7,))</f>
        <v>0</v>
      </c>
      <c r="S67" s="56">
        <f>IF(ISERROR(IF($X$8=1,$Y$8,)),"",IF($X$8=1,$Y$8,))</f>
        <v>1000</v>
      </c>
      <c r="T67" s="56">
        <f>IF(ISERROR(IF($X$9=1,$Y$9,)),"",IF($X$9=1,$Y$9,))</f>
        <v>500</v>
      </c>
      <c r="U67" s="56">
        <f>IF(ISERROR(IF($X$10=1,$Y$10,)),"",IF($X$10=1,$Y$10,))</f>
        <v>500</v>
      </c>
      <c r="AB67" t="s">
        <v>28</v>
      </c>
      <c r="AC67">
        <v>175</v>
      </c>
      <c r="AD67" s="56">
        <v>22</v>
      </c>
      <c r="AE67" s="56">
        <v>0.1</v>
      </c>
      <c r="AF67" s="72">
        <f t="shared" si="54"/>
        <v>1.0133370955752918</v>
      </c>
      <c r="AG67" s="56">
        <f>IF(ISERROR(VLOOKUP(AB67,'[1]nodes-costs'!$Z$6:$AE$152,6,)),30,VLOOKUP(AB67,'[1]nodes-costs'!$Z$6:$AE$152,6,))</f>
        <v>10</v>
      </c>
      <c r="AJ67" s="56" t="s">
        <v>69</v>
      </c>
      <c r="AK67" s="56">
        <v>240</v>
      </c>
      <c r="AL67" s="56">
        <v>9</v>
      </c>
      <c r="AM67" s="56">
        <v>0</v>
      </c>
      <c r="AN67" s="56">
        <v>1.0142412169158697</v>
      </c>
      <c r="AO67" s="56">
        <v>13</v>
      </c>
      <c r="AP67" s="56" t="s">
        <v>2476</v>
      </c>
    </row>
    <row r="68" spans="1:42" x14ac:dyDescent="0.25">
      <c r="A68" s="75">
        <f t="shared" si="16"/>
        <v>64</v>
      </c>
      <c r="C68" s="56" t="s">
        <v>3588</v>
      </c>
      <c r="E68" s="56">
        <f t="shared" si="17"/>
        <v>64</v>
      </c>
      <c r="F68" s="76">
        <f t="shared" si="1"/>
        <v>4</v>
      </c>
      <c r="G68" s="56" t="str">
        <f t="shared" si="18"/>
        <v>newnode_veryHeavySolids</v>
      </c>
      <c r="H68" s="56">
        <f t="shared" si="19"/>
        <v>64</v>
      </c>
      <c r="I68" s="56">
        <f>IF(G68="",0,IF(COUNTIF($G$5:G68,G68)=1,0,COUNTIF($G$5:G68,G68) )   )</f>
        <v>0</v>
      </c>
      <c r="J68" s="56">
        <f t="shared" si="20"/>
        <v>64</v>
      </c>
      <c r="K68" s="56" t="str">
        <f t="shared" si="2"/>
        <v>newnode_veryLargerElectrics</v>
      </c>
      <c r="L68" s="56">
        <f t="shared" si="3"/>
        <v>11</v>
      </c>
      <c r="M68" s="56">
        <f t="shared" si="4"/>
        <v>11</v>
      </c>
      <c r="N68" s="56">
        <f t="shared" si="5"/>
        <v>140</v>
      </c>
      <c r="O68" s="56">
        <f t="shared" si="21"/>
        <v>203.30332844881727</v>
      </c>
      <c r="P68" s="56">
        <f>IF(ISERROR(IF($X$5=1,$Y$5,)),"",IF($X$5=1,$Y$5,))</f>
        <v>0</v>
      </c>
      <c r="Q68" s="56">
        <f>IF(ISERROR(IF($X$6=1,$Y$6,)),"",IF($X$6=1,$Y$6,))</f>
        <v>10000</v>
      </c>
      <c r="R68" s="56">
        <f>IF(ISERROR(IF($X$7=1,$Y$7,)),"",IF($X$7=1,$Y$7,))</f>
        <v>0</v>
      </c>
      <c r="S68" s="56">
        <f>IF(ISERROR(IF($X$8=1,$Y$8,)),"",IF($X$8=1,$Y$8,))</f>
        <v>1000</v>
      </c>
      <c r="T68" s="56">
        <f>IF(ISERROR(IF($X$9=1,$Y$9,)),"",IF($X$9=1,$Y$9,))</f>
        <v>500</v>
      </c>
      <c r="U68" s="56">
        <f>IF(ISERROR(IF($X$10=1,$Y$10,)),"",IF($X$10=1,$Y$10,))</f>
        <v>500</v>
      </c>
      <c r="AB68" t="s">
        <v>35</v>
      </c>
      <c r="AC68">
        <v>160</v>
      </c>
      <c r="AD68" s="56">
        <v>11</v>
      </c>
      <c r="AE68" s="56">
        <v>0.1</v>
      </c>
      <c r="AF68" s="72">
        <f t="shared" si="54"/>
        <v>1.0149999999999999</v>
      </c>
      <c r="AG68" s="56">
        <f>IF(ISERROR(VLOOKUP(AB68,'[1]nodes-costs'!$Z$6:$AE$152,6,)),30,VLOOKUP(AB68,'[1]nodes-costs'!$Z$6:$AE$152,6,))</f>
        <v>16</v>
      </c>
      <c r="AJ68" s="56" t="s">
        <v>88</v>
      </c>
      <c r="AK68" s="56">
        <v>240</v>
      </c>
      <c r="AL68" s="56">
        <v>2</v>
      </c>
      <c r="AM68" s="56">
        <v>0</v>
      </c>
      <c r="AN68" s="56">
        <v>1.0142412169158697</v>
      </c>
      <c r="AO68" s="56">
        <v>13</v>
      </c>
      <c r="AP68" s="56" t="s">
        <v>2476</v>
      </c>
    </row>
    <row r="69" spans="1:42" x14ac:dyDescent="0.25">
      <c r="A69" s="75">
        <f t="shared" si="16"/>
        <v>65</v>
      </c>
      <c r="C69" s="56" t="s">
        <v>3589</v>
      </c>
      <c r="E69" s="56">
        <f t="shared" si="17"/>
        <v>65</v>
      </c>
      <c r="F69" s="76">
        <f t="shared" ref="F69:F132" si="57">IF(A67=0,0,IF(ISBLANK(G69),"",IF(LEFT(G69,4)="newn",F68+1,IF(LEFT(G69,4)="node",F68+1,F68))))</f>
        <v>4</v>
      </c>
      <c r="G69" s="56" t="str">
        <f t="shared" si="18"/>
        <v/>
      </c>
      <c r="H69" s="56">
        <f t="shared" si="19"/>
        <v>65</v>
      </c>
      <c r="I69" s="56">
        <f>IF(G69="",0,IF(COUNTIF($G$5:G69,G69)=1,0,COUNTIF($G$5:G69,G69) )   )</f>
        <v>0</v>
      </c>
      <c r="J69" s="56">
        <f t="shared" si="20"/>
        <v>65</v>
      </c>
      <c r="K69" s="56" t="str">
        <f t="shared" ref="K69:K132" si="58">IF(ISERROR(VLOOKUP(J69,$F$5:$G$6005,2,)),"",VLOOKUP(J69,$F$5:$G$6005,2,))</f>
        <v>newnode_superLargeElectrics</v>
      </c>
      <c r="L69" s="56">
        <f t="shared" ref="L69:L132" si="59">IF(ISERROR(VLOOKUP(K69,$AB$14:$AD$197,3,)),"",VLOOKUP(K69,$AB$14:$AD$197,3,))</f>
        <v>8</v>
      </c>
      <c r="M69" s="56">
        <f t="shared" ref="M69:M132" si="60">IF(ISERROR(HLOOKUP(J69,$AG$5:$XH$6,2,)),"",HLOOKUP(J69,$AG$5:$XH$6,2,))</f>
        <v>8</v>
      </c>
      <c r="N69" s="56">
        <f t="shared" ref="N69:N132" si="61">IF(ISERROR(VLOOKUP(K69,$AB$14:$AD$197,2,)),"",VLOOKUP(K69,$AB$14:$AD$197,2,))</f>
        <v>200</v>
      </c>
      <c r="O69" s="56">
        <f t="shared" si="21"/>
        <v>290.43332635545323</v>
      </c>
      <c r="P69" s="56">
        <f>IF(ISERROR(IF($X$5=1,$Y$5,)),"",IF($X$5=1,$Y$5,))</f>
        <v>0</v>
      </c>
      <c r="Q69" s="56">
        <f>IF(ISERROR(IF($X$6=1,$Y$6,)),"",IF($X$6=1,$Y$6,))</f>
        <v>10000</v>
      </c>
      <c r="R69" s="56">
        <f>IF(ISERROR(IF($X$7=1,$Y$7,)),"",IF($X$7=1,$Y$7,))</f>
        <v>0</v>
      </c>
      <c r="S69" s="56">
        <f>IF(ISERROR(IF($X$8=1,$Y$8,)),"",IF($X$8=1,$Y$8,))</f>
        <v>1000</v>
      </c>
      <c r="T69" s="56">
        <f>IF(ISERROR(IF($X$9=1,$Y$9,)),"",IF($X$9=1,$Y$9,))</f>
        <v>500</v>
      </c>
      <c r="U69" s="56">
        <f>IF(ISERROR(IF($X$10=1,$Y$10,)),"",IF($X$10=1,$Y$10,))</f>
        <v>500</v>
      </c>
      <c r="AB69" t="s">
        <v>126</v>
      </c>
      <c r="AC69">
        <v>160</v>
      </c>
      <c r="AD69" s="56">
        <v>21</v>
      </c>
      <c r="AE69" s="56">
        <v>0.1</v>
      </c>
      <c r="AF69" s="72">
        <f t="shared" si="54"/>
        <v>1.0117381343505496</v>
      </c>
      <c r="AG69" s="56">
        <f>IF(ISERROR(VLOOKUP(AB69,'[1]nodes-costs'!$Z$6:$AE$152,6,)),30,VLOOKUP(AB69,'[1]nodes-costs'!$Z$6:$AE$152,6,))</f>
        <v>6</v>
      </c>
      <c r="AJ69" s="56" t="s">
        <v>0</v>
      </c>
      <c r="AK69" s="56">
        <v>240</v>
      </c>
      <c r="AL69" s="56">
        <v>3</v>
      </c>
      <c r="AM69" s="56">
        <v>0</v>
      </c>
      <c r="AN69" s="56">
        <v>1.0142412169158697</v>
      </c>
      <c r="AO69" s="56">
        <v>13</v>
      </c>
      <c r="AP69" s="56" t="s">
        <v>2476</v>
      </c>
    </row>
    <row r="70" spans="1:42" x14ac:dyDescent="0.25">
      <c r="A70" s="75">
        <f t="shared" ref="A70:A133" si="62">IF(A69=0,0,IF(B69="}",IF(B70="NODE",A69+1,0),A69+1))</f>
        <v>66</v>
      </c>
      <c r="C70" s="56" t="s">
        <v>3590</v>
      </c>
      <c r="E70" s="56">
        <f t="shared" ref="E70:E133" si="63">A70</f>
        <v>66</v>
      </c>
      <c r="F70" s="76">
        <f t="shared" si="57"/>
        <v>4</v>
      </c>
      <c r="G70" s="56" t="str">
        <f t="shared" ref="G70:G133" si="64">IF(ISBLANK(D70),IF(LEFT(C70,8)="name = n",MID(C70,8,100),""),MID(D70,8,100))</f>
        <v/>
      </c>
      <c r="H70" s="56">
        <f t="shared" ref="H70:H133" si="65">E70</f>
        <v>66</v>
      </c>
      <c r="I70" s="56">
        <f>IF(G70="",0,IF(COUNTIF($G$5:G70,G70)=1,0,COUNTIF($G$5:G70,G70) )   )</f>
        <v>0</v>
      </c>
      <c r="J70" s="56">
        <f t="shared" ref="J70:J133" si="66">IF(J69=anodes,"",IF(J69="","",J69+1))</f>
        <v>66</v>
      </c>
      <c r="K70" s="56" t="str">
        <f t="shared" si="58"/>
        <v>newnode_heavyFission</v>
      </c>
      <c r="L70" s="56">
        <f t="shared" si="59"/>
        <v>7</v>
      </c>
      <c r="M70" s="56">
        <f t="shared" si="60"/>
        <v>7</v>
      </c>
      <c r="N70" s="56">
        <f t="shared" si="61"/>
        <v>250</v>
      </c>
      <c r="O70" s="56">
        <f t="shared" ref="O70:O133" si="67">IF(ISERROR(0.1*N70+0.9*(M70/L70)*($N$3+SUM(P70:U70))*(N70/$N$3)),N70,0.1*N70+0.9*(M70/L70)*($N$3+SUM(P70:U70))*(N70/$N$3))</f>
        <v>363.04165794431651</v>
      </c>
      <c r="P70" s="56">
        <f>IF(ISERROR(IF($X$5=1,$Y$5,)),"",IF($X$5=1,$Y$5,))</f>
        <v>0</v>
      </c>
      <c r="Q70" s="56">
        <f>IF(ISERROR(IF($X$6=1,$Y$6,)),"",IF($X$6=1,$Y$6,))</f>
        <v>10000</v>
      </c>
      <c r="R70" s="56">
        <f>IF(ISERROR(IF($X$7=1,$Y$7,)),"",IF($X$7=1,$Y$7,))</f>
        <v>0</v>
      </c>
      <c r="S70" s="56">
        <f>IF(ISERROR(IF($X$8=1,$Y$8,)),"",IF($X$8=1,$Y$8,))</f>
        <v>1000</v>
      </c>
      <c r="T70" s="56">
        <f>IF(ISERROR(IF($X$9=1,$Y$9,)),"",IF($X$9=1,$Y$9,))</f>
        <v>500</v>
      </c>
      <c r="U70" s="56">
        <f>IF(ISERROR(IF($X$10=1,$Y$10,)),"",IF($X$10=1,$Y$10,))</f>
        <v>500</v>
      </c>
      <c r="AB70" t="s">
        <v>99</v>
      </c>
      <c r="AC70">
        <v>160</v>
      </c>
      <c r="AD70" s="56">
        <v>2</v>
      </c>
      <c r="AE70" s="56">
        <v>0</v>
      </c>
      <c r="AF70" s="72">
        <f t="shared" si="54"/>
        <v>1.0149999999999999</v>
      </c>
      <c r="AG70" s="56">
        <f>IF(ISERROR(VLOOKUP(AB70,'[1]nodes-costs'!$Z$6:$AE$152,6,)),30,VLOOKUP(AB70,'[1]nodes-costs'!$Z$6:$AE$152,6,))</f>
        <v>16</v>
      </c>
      <c r="AJ70" s="56" t="s">
        <v>100</v>
      </c>
      <c r="AK70" s="56">
        <v>240</v>
      </c>
      <c r="AL70" s="56">
        <v>39</v>
      </c>
      <c r="AM70" s="56">
        <v>0</v>
      </c>
      <c r="AN70" s="56">
        <v>1.0142412169158697</v>
      </c>
      <c r="AO70" s="56">
        <v>13</v>
      </c>
      <c r="AP70" s="56" t="s">
        <v>2476</v>
      </c>
    </row>
    <row r="71" spans="1:42" x14ac:dyDescent="0.25">
      <c r="A71" s="75">
        <f t="shared" si="62"/>
        <v>67</v>
      </c>
      <c r="C71" s="56" t="s">
        <v>3130</v>
      </c>
      <c r="E71" s="56">
        <f t="shared" si="63"/>
        <v>67</v>
      </c>
      <c r="F71" s="76">
        <f t="shared" si="57"/>
        <v>4</v>
      </c>
      <c r="G71" s="56" t="str">
        <f t="shared" si="64"/>
        <v/>
      </c>
      <c r="H71" s="56">
        <f t="shared" si="65"/>
        <v>67</v>
      </c>
      <c r="I71" s="56">
        <f>IF(G71="",0,IF(COUNTIF($G$5:G71,G71)=1,0,COUNTIF($G$5:G71,G71) )   )</f>
        <v>0</v>
      </c>
      <c r="J71" s="56">
        <f t="shared" si="66"/>
        <v>67</v>
      </c>
      <c r="K71" s="56" t="str">
        <f t="shared" si="58"/>
        <v>newnode_noblePropulsion</v>
      </c>
      <c r="L71" s="56">
        <f t="shared" si="59"/>
        <v>15</v>
      </c>
      <c r="M71" s="56">
        <f t="shared" si="60"/>
        <v>15</v>
      </c>
      <c r="N71" s="56">
        <f t="shared" si="61"/>
        <v>120</v>
      </c>
      <c r="O71" s="56">
        <f t="shared" si="67"/>
        <v>174.25999581327193</v>
      </c>
      <c r="P71" s="56">
        <f>IF(ISERROR(IF($X$5=1,$Y$5,)),"",IF($X$5=1,$Y$5,))</f>
        <v>0</v>
      </c>
      <c r="Q71" s="56">
        <f>IF(ISERROR(IF($X$6=1,$Y$6,)),"",IF($X$6=1,$Y$6,))</f>
        <v>10000</v>
      </c>
      <c r="R71" s="56">
        <f>IF(ISERROR(IF($X$7=1,$Y$7,)),"",IF($X$7=1,$Y$7,))</f>
        <v>0</v>
      </c>
      <c r="S71" s="56">
        <f>IF(ISERROR(IF($X$8=1,$Y$8,)),"",IF($X$8=1,$Y$8,))</f>
        <v>1000</v>
      </c>
      <c r="T71" s="56">
        <f>IF(ISERROR(IF($X$9=1,$Y$9,)),"",IF($X$9=1,$Y$9,))</f>
        <v>500</v>
      </c>
      <c r="U71" s="56">
        <f>IF(ISERROR(IF($X$10=1,$Y$10,)),"",IF($X$10=1,$Y$10,))</f>
        <v>500</v>
      </c>
      <c r="AB71" t="s">
        <v>37</v>
      </c>
      <c r="AC71">
        <v>150</v>
      </c>
      <c r="AD71" s="56">
        <v>35</v>
      </c>
      <c r="AE71" s="56">
        <v>0</v>
      </c>
      <c r="AF71" s="72">
        <f t="shared" si="54"/>
        <v>1.0147599225344908</v>
      </c>
      <c r="AG71" s="56">
        <f>IF(ISERROR(VLOOKUP(AB71,'[1]nodes-costs'!$Z$6:$AE$152,6,)),30,VLOOKUP(AB71,'[1]nodes-costs'!$Z$6:$AE$152,6,))</f>
        <v>15</v>
      </c>
      <c r="AJ71" s="56" t="s">
        <v>68</v>
      </c>
      <c r="AK71" s="56">
        <v>220</v>
      </c>
      <c r="AL71" s="56">
        <v>30</v>
      </c>
      <c r="AM71" s="56">
        <v>0</v>
      </c>
      <c r="AN71" s="56">
        <v>1.013658702151284</v>
      </c>
      <c r="AO71" s="56">
        <v>11</v>
      </c>
      <c r="AP71" s="56" t="s">
        <v>2476</v>
      </c>
    </row>
    <row r="72" spans="1:42" x14ac:dyDescent="0.25">
      <c r="A72" s="75">
        <f t="shared" si="62"/>
        <v>68</v>
      </c>
      <c r="C72" s="56" t="s">
        <v>2985</v>
      </c>
      <c r="E72" s="56">
        <f t="shared" si="63"/>
        <v>68</v>
      </c>
      <c r="F72" s="76">
        <f t="shared" si="57"/>
        <v>4</v>
      </c>
      <c r="G72" s="56" t="str">
        <f t="shared" si="64"/>
        <v/>
      </c>
      <c r="H72" s="56">
        <f t="shared" si="65"/>
        <v>68</v>
      </c>
      <c r="I72" s="56">
        <f>IF(G72="",0,IF(COUNTIF($G$5:G72,G72)=1,0,COUNTIF($G$5:G72,G72) )   )</f>
        <v>0</v>
      </c>
      <c r="J72" s="56">
        <f t="shared" si="66"/>
        <v>68</v>
      </c>
      <c r="K72" s="56" t="str">
        <f t="shared" si="58"/>
        <v>newnode_veryLargeNobleStorage</v>
      </c>
      <c r="L72" s="56">
        <f t="shared" si="59"/>
        <v>3</v>
      </c>
      <c r="M72" s="56">
        <f t="shared" si="60"/>
        <v>3</v>
      </c>
      <c r="N72" s="56">
        <f t="shared" si="61"/>
        <v>60</v>
      </c>
      <c r="O72" s="56">
        <f t="shared" si="67"/>
        <v>87.129997906635964</v>
      </c>
      <c r="P72" s="56">
        <f>IF(ISERROR(IF($X$5=1,$Y$5,)),"",IF($X$5=1,$Y$5,))</f>
        <v>0</v>
      </c>
      <c r="Q72" s="56">
        <f>IF(ISERROR(IF($X$6=1,$Y$6,)),"",IF($X$6=1,$Y$6,))</f>
        <v>10000</v>
      </c>
      <c r="R72" s="56">
        <f>IF(ISERROR(IF($X$7=1,$Y$7,)),"",IF($X$7=1,$Y$7,))</f>
        <v>0</v>
      </c>
      <c r="S72" s="56">
        <f>IF(ISERROR(IF($X$8=1,$Y$8,)),"",IF($X$8=1,$Y$8,))</f>
        <v>1000</v>
      </c>
      <c r="T72" s="56">
        <f>IF(ISERROR(IF($X$9=1,$Y$9,)),"",IF($X$9=1,$Y$9,))</f>
        <v>500</v>
      </c>
      <c r="U72" s="56">
        <f>IF(ISERROR(IF($X$10=1,$Y$10,)),"",IF($X$10=1,$Y$10,))</f>
        <v>500</v>
      </c>
      <c r="AB72" s="56" t="s">
        <v>78</v>
      </c>
      <c r="AC72" s="56">
        <v>150</v>
      </c>
      <c r="AD72" s="56">
        <v>2</v>
      </c>
      <c r="AE72" s="56">
        <v>0.1</v>
      </c>
      <c r="AF72" s="72">
        <f t="shared" si="54"/>
        <v>1.0126134462288057</v>
      </c>
      <c r="AG72" s="56">
        <f>IF(ISERROR(VLOOKUP(AB72,'[1]nodes-costs'!$Z$6:$AE$152,6,)),30,VLOOKUP(AB72,'[1]nodes-costs'!$Z$6:$AE$152,6,))</f>
        <v>8</v>
      </c>
      <c r="AJ72" s="56" t="s">
        <v>87</v>
      </c>
      <c r="AK72" s="56">
        <v>220</v>
      </c>
      <c r="AL72" s="56">
        <v>9</v>
      </c>
      <c r="AM72" s="56">
        <v>0.1</v>
      </c>
      <c r="AN72" s="56">
        <v>1.013658702151284</v>
      </c>
      <c r="AO72" s="56">
        <v>11</v>
      </c>
      <c r="AP72" s="56" t="s">
        <v>2476</v>
      </c>
    </row>
    <row r="73" spans="1:42" x14ac:dyDescent="0.25">
      <c r="A73" s="75">
        <f t="shared" si="62"/>
        <v>69</v>
      </c>
      <c r="C73" s="56" t="s">
        <v>6175</v>
      </c>
      <c r="E73" s="56">
        <f t="shared" si="63"/>
        <v>69</v>
      </c>
      <c r="F73" s="76">
        <f t="shared" si="57"/>
        <v>4</v>
      </c>
      <c r="G73" s="56" t="str">
        <f t="shared" si="64"/>
        <v/>
      </c>
      <c r="H73" s="56">
        <f t="shared" si="65"/>
        <v>69</v>
      </c>
      <c r="I73" s="56">
        <f>IF(G73="",0,IF(COUNTIF($G$5:G73,G73)=1,0,COUNTIF($G$5:G73,G73) )   )</f>
        <v>0</v>
      </c>
      <c r="J73" s="56">
        <f t="shared" si="66"/>
        <v>69</v>
      </c>
      <c r="K73" s="56" t="str">
        <f t="shared" si="58"/>
        <v>newnode_advancedAvantGarde</v>
      </c>
      <c r="L73" s="56">
        <f t="shared" si="59"/>
        <v>37</v>
      </c>
      <c r="M73" s="56">
        <f t="shared" si="60"/>
        <v>37</v>
      </c>
      <c r="N73" s="56">
        <f t="shared" si="61"/>
        <v>80</v>
      </c>
      <c r="O73" s="56">
        <f t="shared" si="67"/>
        <v>116.17333054218129</v>
      </c>
      <c r="P73" s="56">
        <f>IF(ISERROR(IF($X$5=1,$Y$5,)),"",IF($X$5=1,$Y$5,))</f>
        <v>0</v>
      </c>
      <c r="Q73" s="56">
        <f>IF(ISERROR(IF($X$6=1,$Y$6,)),"",IF($X$6=1,$Y$6,))</f>
        <v>10000</v>
      </c>
      <c r="R73" s="56">
        <f>IF(ISERROR(IF($X$7=1,$Y$7,)),"",IF($X$7=1,$Y$7,))</f>
        <v>0</v>
      </c>
      <c r="S73" s="56">
        <f>IF(ISERROR(IF($X$8=1,$Y$8,)),"",IF($X$8=1,$Y$8,))</f>
        <v>1000</v>
      </c>
      <c r="T73" s="56">
        <f>IF(ISERROR(IF($X$9=1,$Y$9,)),"",IF($X$9=1,$Y$9,))</f>
        <v>500</v>
      </c>
      <c r="U73" s="56">
        <f>IF(ISERROR(IF($X$10=1,$Y$10,)),"",IF($X$10=1,$Y$10,))</f>
        <v>500</v>
      </c>
      <c r="AB73" s="56" t="s">
        <v>4220</v>
      </c>
      <c r="AC73" s="56">
        <v>150</v>
      </c>
      <c r="AD73" s="56">
        <v>7</v>
      </c>
      <c r="AE73" s="56">
        <v>0</v>
      </c>
      <c r="AF73" s="72">
        <f t="shared" si="54"/>
        <v>1.0175526048949053</v>
      </c>
      <c r="AG73" s="56">
        <f>IF(ISERROR(VLOOKUP(AB73,'[1]nodes-costs'!$Z$6:$AE$152,6,)),30,VLOOKUP(AB73,'[1]nodes-costs'!$Z$6:$AE$152,6,))</f>
        <v>30</v>
      </c>
      <c r="AJ73" s="56" t="s">
        <v>73</v>
      </c>
      <c r="AK73" s="56">
        <v>220</v>
      </c>
      <c r="AL73" s="56">
        <v>11</v>
      </c>
      <c r="AM73" s="56">
        <v>0.1</v>
      </c>
      <c r="AN73" s="56">
        <v>1.0158605689516085</v>
      </c>
      <c r="AO73" s="56">
        <v>20</v>
      </c>
      <c r="AP73" s="56" t="s">
        <v>2476</v>
      </c>
    </row>
    <row r="74" spans="1:42" x14ac:dyDescent="0.25">
      <c r="A74" s="75">
        <f t="shared" si="62"/>
        <v>70</v>
      </c>
      <c r="C74" s="56" t="s">
        <v>6176</v>
      </c>
      <c r="E74" s="56">
        <f t="shared" si="63"/>
        <v>70</v>
      </c>
      <c r="F74" s="76">
        <f t="shared" si="57"/>
        <v>4</v>
      </c>
      <c r="G74" s="56" t="str">
        <f t="shared" si="64"/>
        <v/>
      </c>
      <c r="H74" s="56">
        <f t="shared" si="65"/>
        <v>70</v>
      </c>
      <c r="I74" s="56">
        <f>IF(G74="",0,IF(COUNTIF($G$5:G74,G74)=1,0,COUNTIF($G$5:G74,G74) )   )</f>
        <v>0</v>
      </c>
      <c r="J74" s="56">
        <f t="shared" si="66"/>
        <v>70</v>
      </c>
      <c r="K74" s="56" t="str">
        <f t="shared" si="58"/>
        <v>newnode_heavyAvantGarde</v>
      </c>
      <c r="L74" s="56">
        <f t="shared" si="59"/>
        <v>30</v>
      </c>
      <c r="M74" s="56">
        <f t="shared" si="60"/>
        <v>30</v>
      </c>
      <c r="N74" s="56">
        <f t="shared" si="61"/>
        <v>200</v>
      </c>
      <c r="O74" s="56">
        <f t="shared" si="67"/>
        <v>290.43332635545323</v>
      </c>
      <c r="P74" s="56">
        <f>IF(ISERROR(IF($X$5=1,$Y$5,)),"",IF($X$5=1,$Y$5,))</f>
        <v>0</v>
      </c>
      <c r="Q74" s="56">
        <f>IF(ISERROR(IF($X$6=1,$Y$6,)),"",IF($X$6=1,$Y$6,))</f>
        <v>10000</v>
      </c>
      <c r="R74" s="56">
        <f>IF(ISERROR(IF($X$7=1,$Y$7,)),"",IF($X$7=1,$Y$7,))</f>
        <v>0</v>
      </c>
      <c r="S74" s="56">
        <f>IF(ISERROR(IF($X$8=1,$Y$8,)),"",IF($X$8=1,$Y$8,))</f>
        <v>1000</v>
      </c>
      <c r="T74" s="56">
        <f>IF(ISERROR(IF($X$9=1,$Y$9,)),"",IF($X$9=1,$Y$9,))</f>
        <v>500</v>
      </c>
      <c r="U74" s="56">
        <f>IF(ISERROR(IF($X$10=1,$Y$10,)),"",IF($X$10=1,$Y$10,))</f>
        <v>500</v>
      </c>
      <c r="AB74" s="56" t="s">
        <v>6093</v>
      </c>
      <c r="AC74" s="56">
        <v>150</v>
      </c>
      <c r="AD74" s="56">
        <v>22</v>
      </c>
      <c r="AE74" s="56">
        <v>0</v>
      </c>
      <c r="AF74" s="72">
        <f t="shared" si="54"/>
        <v>1.0175526048949053</v>
      </c>
      <c r="AG74" s="56">
        <f>IF(ISERROR(VLOOKUP(AB74,'[1]nodes-costs'!$Z$6:$AE$152,6,)),30,VLOOKUP(AB74,'[1]nodes-costs'!$Z$6:$AE$152,6,))</f>
        <v>30</v>
      </c>
      <c r="AJ74" s="56" t="s">
        <v>1</v>
      </c>
      <c r="AK74" s="56">
        <v>220</v>
      </c>
      <c r="AL74" s="56">
        <v>1</v>
      </c>
      <c r="AM74" s="56">
        <v>0</v>
      </c>
      <c r="AN74" s="56">
        <v>1.013658702151284</v>
      </c>
      <c r="AO74" s="56">
        <v>11</v>
      </c>
      <c r="AP74" s="56" t="s">
        <v>2476</v>
      </c>
    </row>
    <row r="75" spans="1:42" x14ac:dyDescent="0.25">
      <c r="A75" s="75">
        <f t="shared" si="62"/>
        <v>71</v>
      </c>
      <c r="C75" s="56" t="s">
        <v>2526</v>
      </c>
      <c r="E75" s="56">
        <f t="shared" si="63"/>
        <v>71</v>
      </c>
      <c r="F75" s="76">
        <f t="shared" si="57"/>
        <v>4</v>
      </c>
      <c r="G75" s="56" t="str">
        <f t="shared" si="64"/>
        <v/>
      </c>
      <c r="H75" s="56">
        <f t="shared" si="65"/>
        <v>71</v>
      </c>
      <c r="I75" s="56">
        <f>IF(G75="",0,IF(COUNTIF($G$5:G75,G75)=1,0,COUNTIF($G$5:G75,G75) )   )</f>
        <v>0</v>
      </c>
      <c r="J75" s="56">
        <f t="shared" si="66"/>
        <v>71</v>
      </c>
      <c r="K75" s="56" t="str">
        <f t="shared" si="58"/>
        <v>newnode_generalAvantGarde</v>
      </c>
      <c r="L75" s="56">
        <f t="shared" si="59"/>
        <v>18</v>
      </c>
      <c r="M75" s="56">
        <f t="shared" si="60"/>
        <v>18</v>
      </c>
      <c r="N75" s="56">
        <f t="shared" si="61"/>
        <v>30</v>
      </c>
      <c r="O75" s="56">
        <f t="shared" si="67"/>
        <v>43.564998953317982</v>
      </c>
      <c r="P75" s="56">
        <f>IF(ISERROR(IF($X$5=1,$Y$5,)),"",IF($X$5=1,$Y$5,))</f>
        <v>0</v>
      </c>
      <c r="Q75" s="56">
        <f>IF(ISERROR(IF($X$6=1,$Y$6,)),"",IF($X$6=1,$Y$6,))</f>
        <v>10000</v>
      </c>
      <c r="R75" s="56">
        <f>IF(ISERROR(IF($X$7=1,$Y$7,)),"",IF($X$7=1,$Y$7,))</f>
        <v>0</v>
      </c>
      <c r="S75" s="56">
        <f>IF(ISERROR(IF($X$8=1,$Y$8,)),"",IF($X$8=1,$Y$8,))</f>
        <v>1000</v>
      </c>
      <c r="T75" s="56">
        <f>IF(ISERROR(IF($X$9=1,$Y$9,)),"",IF($X$9=1,$Y$9,))</f>
        <v>500</v>
      </c>
      <c r="U75" s="56">
        <f>IF(ISERROR(IF($X$10=1,$Y$10,)),"",IF($X$10=1,$Y$10,))</f>
        <v>500</v>
      </c>
      <c r="AB75" s="56" t="s">
        <v>6094</v>
      </c>
      <c r="AC75" s="56">
        <v>150</v>
      </c>
      <c r="AD75" s="56">
        <v>15</v>
      </c>
      <c r="AE75" s="56">
        <v>0</v>
      </c>
      <c r="AF75" s="72">
        <f t="shared" si="54"/>
        <v>1.0175526048949053</v>
      </c>
      <c r="AG75" s="56">
        <f>IF(ISERROR(VLOOKUP(AB75,'[1]nodes-costs'!$Z$6:$AE$152,6,)),30,VLOOKUP(AB75,'[1]nodes-costs'!$Z$6:$AE$152,6,))</f>
        <v>30</v>
      </c>
      <c r="AJ75" s="56" t="s">
        <v>15</v>
      </c>
      <c r="AK75" s="56">
        <v>220</v>
      </c>
      <c r="AL75" s="56">
        <v>12</v>
      </c>
      <c r="AM75" s="56">
        <v>0.1</v>
      </c>
      <c r="AN75" s="56">
        <v>1.0158605689516085</v>
      </c>
      <c r="AO75" s="56">
        <v>20</v>
      </c>
      <c r="AP75" s="56" t="s">
        <v>2476</v>
      </c>
    </row>
    <row r="76" spans="1:42" x14ac:dyDescent="0.25">
      <c r="A76" s="75">
        <f t="shared" si="62"/>
        <v>72</v>
      </c>
      <c r="C76" s="56" t="s">
        <v>2527</v>
      </c>
      <c r="E76" s="56">
        <f t="shared" si="63"/>
        <v>72</v>
      </c>
      <c r="F76" s="76">
        <f t="shared" si="57"/>
        <v>4</v>
      </c>
      <c r="G76" s="56" t="str">
        <f t="shared" si="64"/>
        <v/>
      </c>
      <c r="H76" s="56">
        <f t="shared" si="65"/>
        <v>72</v>
      </c>
      <c r="I76" s="56">
        <f>IF(G76="",0,IF(COUNTIF($G$5:G76,G76)=1,0,COUNTIF($G$5:G76,G76) )   )</f>
        <v>0</v>
      </c>
      <c r="J76" s="56">
        <f t="shared" si="66"/>
        <v>72</v>
      </c>
      <c r="K76" s="56" t="str">
        <f t="shared" si="58"/>
        <v>newnode_heavierAvantGarde</v>
      </c>
      <c r="L76" s="56">
        <f t="shared" si="59"/>
        <v>30</v>
      </c>
      <c r="M76" s="56">
        <f t="shared" si="60"/>
        <v>30</v>
      </c>
      <c r="N76" s="56">
        <f t="shared" si="61"/>
        <v>220</v>
      </c>
      <c r="O76" s="56">
        <f t="shared" si="67"/>
        <v>319.47665899099854</v>
      </c>
      <c r="P76" s="56">
        <f>IF(ISERROR(IF($X$5=1,$Y$5,)),"",IF($X$5=1,$Y$5,))</f>
        <v>0</v>
      </c>
      <c r="Q76" s="56">
        <f>IF(ISERROR(IF($X$6=1,$Y$6,)),"",IF($X$6=1,$Y$6,))</f>
        <v>10000</v>
      </c>
      <c r="R76" s="56">
        <f>IF(ISERROR(IF($X$7=1,$Y$7,)),"",IF($X$7=1,$Y$7,))</f>
        <v>0</v>
      </c>
      <c r="S76" s="56">
        <f>IF(ISERROR(IF($X$8=1,$Y$8,)),"",IF($X$8=1,$Y$8,))</f>
        <v>1000</v>
      </c>
      <c r="T76" s="56">
        <f>IF(ISERROR(IF($X$9=1,$Y$9,)),"",IF($X$9=1,$Y$9,))</f>
        <v>500</v>
      </c>
      <c r="U76" s="56">
        <f>IF(ISERROR(IF($X$10=1,$Y$10,)),"",IF($X$10=1,$Y$10,))</f>
        <v>500</v>
      </c>
      <c r="AB76" s="56" t="s">
        <v>4190</v>
      </c>
      <c r="AC76" s="56">
        <v>150</v>
      </c>
      <c r="AD76" s="56">
        <v>2</v>
      </c>
      <c r="AE76" s="56">
        <v>0</v>
      </c>
      <c r="AF76" s="72">
        <f t="shared" si="54"/>
        <v>1.0175526048949053</v>
      </c>
      <c r="AG76" s="56">
        <f>IF(ISERROR(VLOOKUP(AB76,'[1]nodes-costs'!$Z$6:$AE$152,6,)),30,VLOOKUP(AB76,'[1]nodes-costs'!$Z$6:$AE$152,6,))</f>
        <v>30</v>
      </c>
      <c r="AJ76" s="56" t="s">
        <v>115</v>
      </c>
      <c r="AK76" s="56">
        <v>220</v>
      </c>
      <c r="AL76" s="56">
        <v>9</v>
      </c>
      <c r="AM76" s="56">
        <v>0.1</v>
      </c>
      <c r="AN76" s="56">
        <v>1.0139590728865315</v>
      </c>
      <c r="AO76" s="56">
        <v>12</v>
      </c>
      <c r="AP76" s="56" t="s">
        <v>2476</v>
      </c>
    </row>
    <row r="77" spans="1:42" x14ac:dyDescent="0.25">
      <c r="A77" s="75">
        <f t="shared" si="62"/>
        <v>73</v>
      </c>
      <c r="C77" s="56" t="s">
        <v>2988</v>
      </c>
      <c r="E77" s="56">
        <f t="shared" si="63"/>
        <v>73</v>
      </c>
      <c r="F77" s="76">
        <f t="shared" si="57"/>
        <v>4</v>
      </c>
      <c r="G77" s="56" t="str">
        <f t="shared" si="64"/>
        <v/>
      </c>
      <c r="H77" s="56">
        <f t="shared" si="65"/>
        <v>73</v>
      </c>
      <c r="I77" s="56">
        <f>IF(G77="",0,IF(COUNTIF($G$5:G77,G77)=1,0,COUNTIF($G$5:G77,G77) )   )</f>
        <v>0</v>
      </c>
      <c r="J77" s="56">
        <f t="shared" si="66"/>
        <v>73</v>
      </c>
      <c r="K77" s="56" t="str">
        <f t="shared" si="58"/>
        <v>newnode_veryHeavyAvantGarde</v>
      </c>
      <c r="L77" s="56">
        <f t="shared" si="59"/>
        <v>9</v>
      </c>
      <c r="M77" s="56">
        <f t="shared" si="60"/>
        <v>9</v>
      </c>
      <c r="N77" s="56">
        <f t="shared" si="61"/>
        <v>240</v>
      </c>
      <c r="O77" s="56">
        <f t="shared" si="67"/>
        <v>348.51999162654386</v>
      </c>
      <c r="P77" s="56">
        <f>IF(ISERROR(IF($X$5=1,$Y$5,)),"",IF($X$5=1,$Y$5,))</f>
        <v>0</v>
      </c>
      <c r="Q77" s="56">
        <f>IF(ISERROR(IF($X$6=1,$Y$6,)),"",IF($X$6=1,$Y$6,))</f>
        <v>10000</v>
      </c>
      <c r="R77" s="56">
        <f>IF(ISERROR(IF($X$7=1,$Y$7,)),"",IF($X$7=1,$Y$7,))</f>
        <v>0</v>
      </c>
      <c r="S77" s="56">
        <f>IF(ISERROR(IF($X$8=1,$Y$8,)),"",IF($X$8=1,$Y$8,))</f>
        <v>1000</v>
      </c>
      <c r="T77" s="56">
        <f>IF(ISERROR(IF($X$9=1,$Y$9,)),"",IF($X$9=1,$Y$9,))</f>
        <v>500</v>
      </c>
      <c r="U77" s="56">
        <f>IF(ISERROR(IF($X$10=1,$Y$10,)),"",IF($X$10=1,$Y$10,))</f>
        <v>500</v>
      </c>
      <c r="AB77" s="56" t="s">
        <v>4217</v>
      </c>
      <c r="AC77" s="56">
        <v>150</v>
      </c>
      <c r="AD77" s="56">
        <v>13</v>
      </c>
      <c r="AE77" s="56">
        <v>0</v>
      </c>
      <c r="AF77" s="72">
        <f t="shared" si="54"/>
        <v>1.0175526048949053</v>
      </c>
      <c r="AG77" s="56">
        <f>IF(ISERROR(VLOOKUP(AB77,'[1]nodes-costs'!$Z$6:$AE$152,6,)),30,VLOOKUP(AB77,'[1]nodes-costs'!$Z$6:$AE$152,6,))</f>
        <v>30</v>
      </c>
      <c r="AJ77" s="56" t="s">
        <v>39</v>
      </c>
      <c r="AK77" s="56">
        <v>200</v>
      </c>
      <c r="AL77" s="56">
        <v>34</v>
      </c>
      <c r="AM77" s="56">
        <v>0.1</v>
      </c>
      <c r="AN77" s="56">
        <v>1.0156584822244739</v>
      </c>
      <c r="AO77" s="56">
        <v>19</v>
      </c>
      <c r="AP77" s="56" t="s">
        <v>2476</v>
      </c>
    </row>
    <row r="78" spans="1:42" x14ac:dyDescent="0.25">
      <c r="A78" s="75">
        <f t="shared" si="62"/>
        <v>74</v>
      </c>
      <c r="C78" s="56" t="s">
        <v>2529</v>
      </c>
      <c r="E78" s="56">
        <f t="shared" si="63"/>
        <v>74</v>
      </c>
      <c r="F78" s="76">
        <f t="shared" si="57"/>
        <v>4</v>
      </c>
      <c r="G78" s="56" t="str">
        <f t="shared" si="64"/>
        <v/>
      </c>
      <c r="H78" s="56">
        <f t="shared" si="65"/>
        <v>74</v>
      </c>
      <c r="I78" s="56">
        <f>IF(G78="",0,IF(COUNTIF($G$5:G78,G78)=1,0,COUNTIF($G$5:G78,G78) )   )</f>
        <v>0</v>
      </c>
      <c r="J78" s="56">
        <f t="shared" si="66"/>
        <v>74</v>
      </c>
      <c r="K78" s="56" t="str">
        <f t="shared" si="58"/>
        <v>newnode_orbitalStructures</v>
      </c>
      <c r="L78" s="56">
        <f t="shared" si="59"/>
        <v>18</v>
      </c>
      <c r="M78" s="56">
        <f t="shared" si="60"/>
        <v>19</v>
      </c>
      <c r="N78" s="56">
        <f t="shared" si="61"/>
        <v>90</v>
      </c>
      <c r="O78" s="56">
        <f t="shared" si="67"/>
        <v>137.45583001884026</v>
      </c>
      <c r="P78" s="56">
        <f>IF(ISERROR(IF($X$5=1,$Y$5,)),"",IF($X$5=1,$Y$5,))</f>
        <v>0</v>
      </c>
      <c r="Q78" s="56">
        <f>IF(ISERROR(IF($X$6=1,$Y$6,)),"",IF($X$6=1,$Y$6,))</f>
        <v>10000</v>
      </c>
      <c r="R78" s="56">
        <f>IF(ISERROR(IF($X$7=1,$Y$7,)),"",IF($X$7=1,$Y$7,))</f>
        <v>0</v>
      </c>
      <c r="S78" s="56">
        <f>IF(ISERROR(IF($X$8=1,$Y$8,)),"",IF($X$8=1,$Y$8,))</f>
        <v>1000</v>
      </c>
      <c r="T78" s="56">
        <f>IF(ISERROR(IF($X$9=1,$Y$9,)),"",IF($X$9=1,$Y$9,))</f>
        <v>500</v>
      </c>
      <c r="U78" s="56">
        <f>IF(ISERROR(IF($X$10=1,$Y$10,)),"",IF($X$10=1,$Y$10,))</f>
        <v>500</v>
      </c>
      <c r="AB78" s="56" t="s">
        <v>4198</v>
      </c>
      <c r="AC78" s="56">
        <v>150</v>
      </c>
      <c r="AD78" s="56">
        <v>4</v>
      </c>
      <c r="AE78" s="56">
        <v>0</v>
      </c>
      <c r="AF78" s="72">
        <f t="shared" si="54"/>
        <v>1.0175526048949053</v>
      </c>
      <c r="AG78" s="56">
        <f>IF(ISERROR(VLOOKUP(AB78,'[1]nodes-costs'!$Z$6:$AE$152,6,)),30,VLOOKUP(AB78,'[1]nodes-costs'!$Z$6:$AE$152,6,))</f>
        <v>30</v>
      </c>
      <c r="AJ78" s="56" t="s">
        <v>66</v>
      </c>
      <c r="AK78" s="56">
        <v>200</v>
      </c>
      <c r="AL78" s="56">
        <v>30</v>
      </c>
      <c r="AM78" s="56">
        <v>0</v>
      </c>
      <c r="AN78" s="56">
        <v>1.0129903810567666</v>
      </c>
      <c r="AO78" s="56">
        <v>9</v>
      </c>
      <c r="AP78" s="56" t="s">
        <v>2476</v>
      </c>
    </row>
    <row r="79" spans="1:42" x14ac:dyDescent="0.25">
      <c r="A79" s="75">
        <f t="shared" si="62"/>
        <v>75</v>
      </c>
      <c r="C79" s="56" t="s">
        <v>2518</v>
      </c>
      <c r="E79" s="56">
        <f t="shared" si="63"/>
        <v>75</v>
      </c>
      <c r="F79" s="76">
        <f t="shared" si="57"/>
        <v>4</v>
      </c>
      <c r="G79" s="56" t="str">
        <f t="shared" si="64"/>
        <v/>
      </c>
      <c r="H79" s="56">
        <f t="shared" si="65"/>
        <v>75</v>
      </c>
      <c r="I79" s="56">
        <f>IF(G79="",0,IF(COUNTIF($G$5:G79,G79)=1,0,COUNTIF($G$5:G79,G79) )   )</f>
        <v>0</v>
      </c>
      <c r="J79" s="56">
        <f t="shared" si="66"/>
        <v>75</v>
      </c>
      <c r="K79" s="56" t="str">
        <f t="shared" si="58"/>
        <v>newnode_elementalStructures</v>
      </c>
      <c r="L79" s="56">
        <f t="shared" si="59"/>
        <v>55</v>
      </c>
      <c r="M79" s="56">
        <f t="shared" si="60"/>
        <v>55</v>
      </c>
      <c r="N79" s="56">
        <f t="shared" si="61"/>
        <v>90</v>
      </c>
      <c r="O79" s="56">
        <f t="shared" si="67"/>
        <v>130.69499685995396</v>
      </c>
      <c r="P79" s="56">
        <f>IF(ISERROR(IF($X$5=1,$Y$5,)),"",IF($X$5=1,$Y$5,))</f>
        <v>0</v>
      </c>
      <c r="Q79" s="56">
        <f>IF(ISERROR(IF($X$6=1,$Y$6,)),"",IF($X$6=1,$Y$6,))</f>
        <v>10000</v>
      </c>
      <c r="R79" s="56">
        <f>IF(ISERROR(IF($X$7=1,$Y$7,)),"",IF($X$7=1,$Y$7,))</f>
        <v>0</v>
      </c>
      <c r="S79" s="56">
        <f>IF(ISERROR(IF($X$8=1,$Y$8,)),"",IF($X$8=1,$Y$8,))</f>
        <v>1000</v>
      </c>
      <c r="T79" s="56">
        <f>IF(ISERROR(IF($X$9=1,$Y$9,)),"",IF($X$9=1,$Y$9,))</f>
        <v>500</v>
      </c>
      <c r="U79" s="56">
        <f>IF(ISERROR(IF($X$10=1,$Y$10,)),"",IF($X$10=1,$Y$10,))</f>
        <v>500</v>
      </c>
      <c r="AB79" s="56" t="s">
        <v>54</v>
      </c>
      <c r="AC79" s="56">
        <v>150</v>
      </c>
      <c r="AD79" s="56">
        <v>3</v>
      </c>
      <c r="AE79" s="56">
        <v>0.1</v>
      </c>
      <c r="AF79" s="72">
        <f t="shared" ref="AF79:AF142" si="68">1+0.0075*AG79^0.25</f>
        <v>1.0117381343505496</v>
      </c>
      <c r="AG79" s="56">
        <f>IF(ISERROR(VLOOKUP(AB79,'[1]nodes-costs'!$Z$6:$AE$152,6,)),30,VLOOKUP(AB79,'[1]nodes-costs'!$Z$6:$AE$152,6,))</f>
        <v>6</v>
      </c>
      <c r="AJ79" s="56" t="s">
        <v>86</v>
      </c>
      <c r="AK79" s="56">
        <v>200</v>
      </c>
      <c r="AL79" s="56">
        <v>12</v>
      </c>
      <c r="AM79" s="56">
        <v>0.1</v>
      </c>
      <c r="AN79" s="56">
        <v>1.0129903810567666</v>
      </c>
      <c r="AO79" s="56">
        <v>9</v>
      </c>
      <c r="AP79" s="56" t="s">
        <v>2476</v>
      </c>
    </row>
    <row r="80" spans="1:42" x14ac:dyDescent="0.25">
      <c r="A80" s="75">
        <f t="shared" si="62"/>
        <v>76</v>
      </c>
      <c r="D80" s="56" t="s">
        <v>4225</v>
      </c>
      <c r="E80" s="56">
        <f t="shared" si="63"/>
        <v>76</v>
      </c>
      <c r="F80" s="76">
        <f t="shared" si="57"/>
        <v>4</v>
      </c>
      <c r="G80" s="56" t="str">
        <f t="shared" si="64"/>
        <v>NP.srb.25m.long</v>
      </c>
      <c r="H80" s="56">
        <f t="shared" si="65"/>
        <v>76</v>
      </c>
      <c r="I80" s="56">
        <f>IF(G80="",0,IF(COUNTIF($G$5:G80,G80)=1,0,COUNTIF($G$5:G80,G80) )   )</f>
        <v>0</v>
      </c>
      <c r="J80" s="56">
        <f t="shared" si="66"/>
        <v>76</v>
      </c>
      <c r="K80" s="56" t="str">
        <f t="shared" si="58"/>
        <v>newnode_heavyOrbitalStructures</v>
      </c>
      <c r="L80" s="56">
        <f t="shared" si="59"/>
        <v>21</v>
      </c>
      <c r="M80" s="56">
        <f t="shared" si="60"/>
        <v>21</v>
      </c>
      <c r="N80" s="56">
        <f t="shared" si="61"/>
        <v>175</v>
      </c>
      <c r="O80" s="56">
        <f t="shared" si="67"/>
        <v>254.12916056102156</v>
      </c>
      <c r="P80" s="56">
        <f>IF(ISERROR(IF($X$5=1,$Y$5,)),"",IF($X$5=1,$Y$5,))</f>
        <v>0</v>
      </c>
      <c r="Q80" s="56">
        <f>IF(ISERROR(IF($X$6=1,$Y$6,)),"",IF($X$6=1,$Y$6,))</f>
        <v>10000</v>
      </c>
      <c r="R80" s="56">
        <f>IF(ISERROR(IF($X$7=1,$Y$7,)),"",IF($X$7=1,$Y$7,))</f>
        <v>0</v>
      </c>
      <c r="S80" s="56">
        <f>IF(ISERROR(IF($X$8=1,$Y$8,)),"",IF($X$8=1,$Y$8,))</f>
        <v>1000</v>
      </c>
      <c r="T80" s="56">
        <f>IF(ISERROR(IF($X$9=1,$Y$9,)),"",IF($X$9=1,$Y$9,))</f>
        <v>500</v>
      </c>
      <c r="U80" s="56">
        <f>IF(ISERROR(IF($X$10=1,$Y$10,)),"",IF($X$10=1,$Y$10,))</f>
        <v>500</v>
      </c>
      <c r="AB80" t="s">
        <v>48</v>
      </c>
      <c r="AC80">
        <v>150</v>
      </c>
      <c r="AD80" s="56">
        <v>7</v>
      </c>
      <c r="AE80" s="56">
        <v>0.1</v>
      </c>
      <c r="AF80" s="72">
        <f t="shared" si="68"/>
        <v>1.0133370955752918</v>
      </c>
      <c r="AG80" s="56">
        <f>IF(ISERROR(VLOOKUP(AB80,'[1]nodes-costs'!$Z$6:$AE$152,6,)),30,VLOOKUP(AB80,'[1]nodes-costs'!$Z$6:$AE$152,6,))</f>
        <v>10</v>
      </c>
      <c r="AJ80" s="56" t="s">
        <v>2</v>
      </c>
      <c r="AK80" s="56">
        <v>200</v>
      </c>
      <c r="AL80" s="56">
        <v>2</v>
      </c>
      <c r="AM80" s="56">
        <v>0</v>
      </c>
      <c r="AN80" s="56">
        <v>1.0129903810567666</v>
      </c>
      <c r="AO80" s="56">
        <v>9</v>
      </c>
      <c r="AP80" s="56" t="s">
        <v>2476</v>
      </c>
    </row>
    <row r="81" spans="1:42" x14ac:dyDescent="0.25">
      <c r="A81" s="75">
        <f t="shared" si="62"/>
        <v>77</v>
      </c>
      <c r="D81" s="56" t="s">
        <v>4226</v>
      </c>
      <c r="E81" s="56">
        <f t="shared" si="63"/>
        <v>77</v>
      </c>
      <c r="F81" s="76">
        <f t="shared" si="57"/>
        <v>4</v>
      </c>
      <c r="G81" s="56" t="str">
        <f t="shared" si="64"/>
        <v>NP.srb.25m.short</v>
      </c>
      <c r="H81" s="56">
        <f t="shared" si="65"/>
        <v>77</v>
      </c>
      <c r="I81" s="56">
        <f>IF(G81="",0,IF(COUNTIF($G$5:G81,G81)=1,0,COUNTIF($G$5:G81,G81) )   )</f>
        <v>0</v>
      </c>
      <c r="J81" s="56">
        <f t="shared" si="66"/>
        <v>77</v>
      </c>
      <c r="K81" s="56" t="str">
        <f t="shared" si="58"/>
        <v>newnode_heavierOrbitalStructures</v>
      </c>
      <c r="L81" s="56">
        <f t="shared" si="59"/>
        <v>11</v>
      </c>
      <c r="M81" s="56">
        <f t="shared" si="60"/>
        <v>11</v>
      </c>
      <c r="N81" s="56">
        <f t="shared" si="61"/>
        <v>220</v>
      </c>
      <c r="O81" s="56">
        <f t="shared" si="67"/>
        <v>319.47665899099854</v>
      </c>
      <c r="P81" s="56">
        <f>IF(ISERROR(IF($X$5=1,$Y$5,)),"",IF($X$5=1,$Y$5,))</f>
        <v>0</v>
      </c>
      <c r="Q81" s="56">
        <f>IF(ISERROR(IF($X$6=1,$Y$6,)),"",IF($X$6=1,$Y$6,))</f>
        <v>10000</v>
      </c>
      <c r="R81" s="56">
        <f>IF(ISERROR(IF($X$7=1,$Y$7,)),"",IF($X$7=1,$Y$7,))</f>
        <v>0</v>
      </c>
      <c r="S81" s="56">
        <f>IF(ISERROR(IF($X$8=1,$Y$8,)),"",IF($X$8=1,$Y$8,))</f>
        <v>1000</v>
      </c>
      <c r="T81" s="56">
        <f>IF(ISERROR(IF($X$9=1,$Y$9,)),"",IF($X$9=1,$Y$9,))</f>
        <v>500</v>
      </c>
      <c r="U81" s="56">
        <f>IF(ISERROR(IF($X$10=1,$Y$10,)),"",IF($X$10=1,$Y$10,))</f>
        <v>500</v>
      </c>
      <c r="AB81" t="s">
        <v>124</v>
      </c>
      <c r="AC81">
        <v>150</v>
      </c>
      <c r="AD81" s="56">
        <v>47</v>
      </c>
      <c r="AE81" s="56">
        <v>0.1</v>
      </c>
      <c r="AF81" s="72">
        <f t="shared" si="68"/>
        <v>1.0149999999999999</v>
      </c>
      <c r="AG81" s="56">
        <f>IF(ISERROR(VLOOKUP(AB81,'[1]nodes-costs'!$Z$6:$AE$152,6,)),30,VLOOKUP(AB81,'[1]nodes-costs'!$Z$6:$AE$152,6,))</f>
        <v>16</v>
      </c>
      <c r="AJ81" s="56" t="s">
        <v>11</v>
      </c>
      <c r="AK81" s="56">
        <v>200</v>
      </c>
      <c r="AL81" s="56">
        <v>2</v>
      </c>
      <c r="AM81" s="56">
        <v>0</v>
      </c>
      <c r="AN81" s="56">
        <v>1.0126134462288057</v>
      </c>
      <c r="AO81" s="56">
        <v>8</v>
      </c>
      <c r="AP81" s="56" t="s">
        <v>2476</v>
      </c>
    </row>
    <row r="82" spans="1:42" x14ac:dyDescent="0.25">
      <c r="A82" s="75">
        <f t="shared" si="62"/>
        <v>78</v>
      </c>
      <c r="D82" s="56" t="s">
        <v>4227</v>
      </c>
      <c r="E82" s="56">
        <f t="shared" si="63"/>
        <v>78</v>
      </c>
      <c r="F82" s="76">
        <f t="shared" si="57"/>
        <v>4</v>
      </c>
      <c r="G82" s="56" t="str">
        <f t="shared" si="64"/>
        <v>boosterRocko</v>
      </c>
      <c r="H82" s="56">
        <f t="shared" si="65"/>
        <v>78</v>
      </c>
      <c r="I82" s="56">
        <f>IF(G82="",0,IF(COUNTIF($G$5:G82,G82)=1,0,COUNTIF($G$5:G82,G82) )   )</f>
        <v>0</v>
      </c>
      <c r="J82" s="56">
        <f t="shared" si="66"/>
        <v>78</v>
      </c>
      <c r="K82" s="56" t="str">
        <f t="shared" si="58"/>
        <v>newnode_smallRobotics</v>
      </c>
      <c r="L82" s="56">
        <f t="shared" si="59"/>
        <v>19</v>
      </c>
      <c r="M82" s="56">
        <f t="shared" si="60"/>
        <v>19</v>
      </c>
      <c r="N82" s="56">
        <f t="shared" si="61"/>
        <v>25</v>
      </c>
      <c r="O82" s="56">
        <f t="shared" si="67"/>
        <v>36.304165794431654</v>
      </c>
      <c r="P82" s="56">
        <f>IF(ISERROR(IF($X$5=1,$Y$5,)),"",IF($X$5=1,$Y$5,))</f>
        <v>0</v>
      </c>
      <c r="Q82" s="56">
        <f>IF(ISERROR(IF($X$6=1,$Y$6,)),"",IF($X$6=1,$Y$6,))</f>
        <v>10000</v>
      </c>
      <c r="R82" s="56">
        <f>IF(ISERROR(IF($X$7=1,$Y$7,)),"",IF($X$7=1,$Y$7,))</f>
        <v>0</v>
      </c>
      <c r="S82" s="56">
        <f>IF(ISERROR(IF($X$8=1,$Y$8,)),"",IF($X$8=1,$Y$8,))</f>
        <v>1000</v>
      </c>
      <c r="T82" s="56">
        <f>IF(ISERROR(IF($X$9=1,$Y$9,)),"",IF($X$9=1,$Y$9,))</f>
        <v>500</v>
      </c>
      <c r="U82" s="56">
        <f>IF(ISERROR(IF($X$10=1,$Y$10,)),"",IF($X$10=1,$Y$10,))</f>
        <v>500</v>
      </c>
      <c r="AB82" t="s">
        <v>106</v>
      </c>
      <c r="AC82">
        <v>150</v>
      </c>
      <c r="AD82" s="56">
        <v>19</v>
      </c>
      <c r="AE82" s="56">
        <v>0.1</v>
      </c>
      <c r="AF82" s="72">
        <f t="shared" si="68"/>
        <v>1.0147599225344908</v>
      </c>
      <c r="AG82" s="56">
        <f>IF(ISERROR(VLOOKUP(AB82,'[1]nodes-costs'!$Z$6:$AE$152,6,)),30,VLOOKUP(AB82,'[1]nodes-costs'!$Z$6:$AE$152,6,))</f>
        <v>15</v>
      </c>
      <c r="AJ82" s="56" t="s">
        <v>49</v>
      </c>
      <c r="AK82" s="56">
        <v>200</v>
      </c>
      <c r="AL82" s="56">
        <v>7</v>
      </c>
      <c r="AM82" s="56">
        <v>0</v>
      </c>
      <c r="AN82" s="56">
        <v>1.013658702151284</v>
      </c>
      <c r="AO82" s="56">
        <v>11</v>
      </c>
      <c r="AP82" s="56" t="s">
        <v>2476</v>
      </c>
    </row>
    <row r="83" spans="1:42" x14ac:dyDescent="0.25">
      <c r="A83" s="75">
        <f t="shared" si="62"/>
        <v>79</v>
      </c>
      <c r="C83" s="56" t="s">
        <v>2532</v>
      </c>
      <c r="E83" s="56">
        <f t="shared" si="63"/>
        <v>79</v>
      </c>
      <c r="F83" s="76">
        <f t="shared" si="57"/>
        <v>4</v>
      </c>
      <c r="G83" s="56" t="str">
        <f t="shared" si="64"/>
        <v/>
      </c>
      <c r="H83" s="56">
        <f t="shared" si="65"/>
        <v>79</v>
      </c>
      <c r="I83" s="56">
        <f>IF(G83="",0,IF(COUNTIF($G$5:G83,G83)=1,0,COUNTIF($G$5:G83,G83) )   )</f>
        <v>0</v>
      </c>
      <c r="J83" s="56">
        <f t="shared" si="66"/>
        <v>79</v>
      </c>
      <c r="K83" s="56" t="str">
        <f t="shared" si="58"/>
        <v>newnode_standardRobotics</v>
      </c>
      <c r="L83" s="56">
        <f t="shared" si="59"/>
        <v>14</v>
      </c>
      <c r="M83" s="56">
        <f t="shared" si="60"/>
        <v>14</v>
      </c>
      <c r="N83" s="56">
        <f t="shared" si="61"/>
        <v>50</v>
      </c>
      <c r="O83" s="56">
        <f t="shared" si="67"/>
        <v>72.608331588863308</v>
      </c>
      <c r="P83" s="56">
        <f>IF(ISERROR(IF($X$5=1,$Y$5,)),"",IF($X$5=1,$Y$5,))</f>
        <v>0</v>
      </c>
      <c r="Q83" s="56">
        <f>IF(ISERROR(IF($X$6=1,$Y$6,)),"",IF($X$6=1,$Y$6,))</f>
        <v>10000</v>
      </c>
      <c r="R83" s="56">
        <f>IF(ISERROR(IF($X$7=1,$Y$7,)),"",IF($X$7=1,$Y$7,))</f>
        <v>0</v>
      </c>
      <c r="S83" s="56">
        <f>IF(ISERROR(IF($X$8=1,$Y$8,)),"",IF($X$8=1,$Y$8,))</f>
        <v>1000</v>
      </c>
      <c r="T83" s="56">
        <f>IF(ISERROR(IF($X$9=1,$Y$9,)),"",IF($X$9=1,$Y$9,))</f>
        <v>500</v>
      </c>
      <c r="U83" s="56">
        <f>IF(ISERROR(IF($X$10=1,$Y$10,)),"",IF($X$10=1,$Y$10,))</f>
        <v>500</v>
      </c>
      <c r="AB83" s="56" t="s">
        <v>60</v>
      </c>
      <c r="AC83" s="56">
        <v>140</v>
      </c>
      <c r="AD83" s="56">
        <v>11</v>
      </c>
      <c r="AE83" s="56">
        <v>0.1</v>
      </c>
      <c r="AF83" s="72">
        <f t="shared" si="68"/>
        <v>1.0121993242127334</v>
      </c>
      <c r="AG83" s="56">
        <f>IF(ISERROR(VLOOKUP(AB83,'[1]nodes-costs'!$Z$6:$AE$152,6,)),30,VLOOKUP(AB83,'[1]nodes-costs'!$Z$6:$AE$152,6,))</f>
        <v>7</v>
      </c>
      <c r="AJ83" s="56" t="s">
        <v>59</v>
      </c>
      <c r="AK83" s="56">
        <v>200</v>
      </c>
      <c r="AL83" s="56">
        <v>4</v>
      </c>
      <c r="AM83" s="56">
        <v>0</v>
      </c>
      <c r="AN83" s="56">
        <v>1.0129903810567666</v>
      </c>
      <c r="AO83" s="56">
        <v>9</v>
      </c>
      <c r="AP83" s="56" t="s">
        <v>2476</v>
      </c>
    </row>
    <row r="84" spans="1:42" x14ac:dyDescent="0.25">
      <c r="A84" s="75">
        <f t="shared" si="62"/>
        <v>80</v>
      </c>
      <c r="B84" s="56" t="s">
        <v>2532</v>
      </c>
      <c r="E84" s="56">
        <f t="shared" si="63"/>
        <v>80</v>
      </c>
      <c r="F84" s="76">
        <f t="shared" si="57"/>
        <v>4</v>
      </c>
      <c r="G84" s="56" t="str">
        <f t="shared" si="64"/>
        <v/>
      </c>
      <c r="H84" s="56">
        <f t="shared" si="65"/>
        <v>80</v>
      </c>
      <c r="I84" s="56">
        <f>IF(G84="",0,IF(COUNTIF($G$5:G84,G84)=1,0,COUNTIF($G$5:G84,G84) )   )</f>
        <v>0</v>
      </c>
      <c r="J84" s="56">
        <f t="shared" si="66"/>
        <v>80</v>
      </c>
      <c r="K84" s="56" t="str">
        <f t="shared" si="58"/>
        <v>newnode_largeRobotics</v>
      </c>
      <c r="L84" s="56">
        <f t="shared" si="59"/>
        <v>16</v>
      </c>
      <c r="M84" s="56">
        <f t="shared" si="60"/>
        <v>16</v>
      </c>
      <c r="N84" s="56">
        <f t="shared" si="61"/>
        <v>75</v>
      </c>
      <c r="O84" s="56">
        <f t="shared" si="67"/>
        <v>108.91249738329496</v>
      </c>
      <c r="P84" s="56">
        <f>IF(ISERROR(IF($X$5=1,$Y$5,)),"",IF($X$5=1,$Y$5,))</f>
        <v>0</v>
      </c>
      <c r="Q84" s="56">
        <f>IF(ISERROR(IF($X$6=1,$Y$6,)),"",IF($X$6=1,$Y$6,))</f>
        <v>10000</v>
      </c>
      <c r="R84" s="56">
        <f>IF(ISERROR(IF($X$7=1,$Y$7,)),"",IF($X$7=1,$Y$7,))</f>
        <v>0</v>
      </c>
      <c r="S84" s="56">
        <f>IF(ISERROR(IF($X$8=1,$Y$8,)),"",IF($X$8=1,$Y$8,))</f>
        <v>1000</v>
      </c>
      <c r="T84" s="56">
        <f>IF(ISERROR(IF($X$9=1,$Y$9,)),"",IF($X$9=1,$Y$9,))</f>
        <v>500</v>
      </c>
      <c r="U84" s="56">
        <f>IF(ISERROR(IF($X$10=1,$Y$10,)),"",IF($X$10=1,$Y$10,))</f>
        <v>500</v>
      </c>
      <c r="AB84" s="56" t="s">
        <v>117</v>
      </c>
      <c r="AC84" s="56">
        <v>140</v>
      </c>
      <c r="AD84" s="56">
        <v>6</v>
      </c>
      <c r="AE84" s="56">
        <v>0.1</v>
      </c>
      <c r="AF84" s="72">
        <f t="shared" si="68"/>
        <v>1.0154482535793035</v>
      </c>
      <c r="AG84" s="56">
        <f>IF(ISERROR(VLOOKUP(AB84,'[1]nodes-costs'!$Z$6:$AE$152,6,)),30,VLOOKUP(AB84,'[1]nodes-costs'!$Z$6:$AE$152,6,))</f>
        <v>18</v>
      </c>
      <c r="AJ84" s="56" t="s">
        <v>61</v>
      </c>
      <c r="AK84" s="56">
        <v>200</v>
      </c>
      <c r="AL84" s="56">
        <v>8</v>
      </c>
      <c r="AM84" s="56">
        <v>0.1</v>
      </c>
      <c r="AN84" s="56">
        <v>1.0126134462288057</v>
      </c>
      <c r="AO84" s="56">
        <v>8</v>
      </c>
      <c r="AP84" s="56" t="s">
        <v>2476</v>
      </c>
    </row>
    <row r="85" spans="1:42" x14ac:dyDescent="0.25">
      <c r="A85" s="75">
        <f t="shared" si="62"/>
        <v>81</v>
      </c>
      <c r="B85" s="56" t="s">
        <v>2517</v>
      </c>
      <c r="E85" s="56">
        <f t="shared" si="63"/>
        <v>81</v>
      </c>
      <c r="F85" s="76">
        <f t="shared" si="57"/>
        <v>4</v>
      </c>
      <c r="G85" s="56" t="str">
        <f t="shared" si="64"/>
        <v/>
      </c>
      <c r="H85" s="56">
        <f t="shared" si="65"/>
        <v>81</v>
      </c>
      <c r="I85" s="56">
        <f>IF(G85="",0,IF(COUNTIF($G$5:G85,G85)=1,0,COUNTIF($G$5:G85,G85) )   )</f>
        <v>0</v>
      </c>
      <c r="J85" s="56">
        <f t="shared" si="66"/>
        <v>81</v>
      </c>
      <c r="K85" s="56" t="str">
        <f t="shared" si="58"/>
        <v>newnode_resourceStorage</v>
      </c>
      <c r="L85" s="56">
        <f t="shared" si="59"/>
        <v>10</v>
      </c>
      <c r="M85" s="56">
        <f t="shared" si="60"/>
        <v>10</v>
      </c>
      <c r="N85" s="56">
        <f t="shared" si="61"/>
        <v>50</v>
      </c>
      <c r="O85" s="56">
        <f t="shared" si="67"/>
        <v>72.608331588863308</v>
      </c>
      <c r="P85" s="56">
        <f>IF(ISERROR(IF($X$5=1,$Y$5,)),"",IF($X$5=1,$Y$5,))</f>
        <v>0</v>
      </c>
      <c r="Q85" s="56">
        <f>IF(ISERROR(IF($X$6=1,$Y$6,)),"",IF($X$6=1,$Y$6,))</f>
        <v>10000</v>
      </c>
      <c r="R85" s="56">
        <f>IF(ISERROR(IF($X$7=1,$Y$7,)),"",IF($X$7=1,$Y$7,))</f>
        <v>0</v>
      </c>
      <c r="S85" s="56">
        <f>IF(ISERROR(IF($X$8=1,$Y$8,)),"",IF($X$8=1,$Y$8,))</f>
        <v>1000</v>
      </c>
      <c r="T85" s="56">
        <f>IF(ISERROR(IF($X$9=1,$Y$9,)),"",IF($X$9=1,$Y$9,))</f>
        <v>500</v>
      </c>
      <c r="U85" s="56">
        <f>IF(ISERROR(IF($X$10=1,$Y$10,)),"",IF($X$10=1,$Y$10,))</f>
        <v>500</v>
      </c>
      <c r="AB85" s="56" t="s">
        <v>4205</v>
      </c>
      <c r="AC85" s="56">
        <v>125</v>
      </c>
      <c r="AD85" s="56">
        <v>28</v>
      </c>
      <c r="AE85" s="56">
        <v>0</v>
      </c>
      <c r="AF85" s="72">
        <f t="shared" si="68"/>
        <v>1.0175526048949053</v>
      </c>
      <c r="AG85" s="56">
        <f>IF(ISERROR(VLOOKUP(AB85,'[1]nodes-costs'!$Z$6:$AE$152,6,)),30,VLOOKUP(AB85,'[1]nodes-costs'!$Z$6:$AE$152,6,))</f>
        <v>30</v>
      </c>
      <c r="AJ85" s="56" t="s">
        <v>91</v>
      </c>
      <c r="AK85" s="56">
        <v>200</v>
      </c>
      <c r="AL85" s="56">
        <v>7</v>
      </c>
      <c r="AM85" s="56">
        <v>0</v>
      </c>
      <c r="AN85" s="56">
        <v>1.0121993242127334</v>
      </c>
      <c r="AO85" s="56">
        <v>7</v>
      </c>
      <c r="AP85" s="56" t="s">
        <v>2476</v>
      </c>
    </row>
    <row r="86" spans="1:42" x14ac:dyDescent="0.25">
      <c r="A86" s="75">
        <f t="shared" si="62"/>
        <v>82</v>
      </c>
      <c r="B86" s="56" t="s">
        <v>2518</v>
      </c>
      <c r="E86" s="56">
        <f t="shared" si="63"/>
        <v>82</v>
      </c>
      <c r="F86" s="76">
        <f t="shared" si="57"/>
        <v>4</v>
      </c>
      <c r="G86" s="56" t="str">
        <f t="shared" si="64"/>
        <v/>
      </c>
      <c r="H86" s="56">
        <f t="shared" si="65"/>
        <v>82</v>
      </c>
      <c r="I86" s="56">
        <f>IF(G86="",0,IF(COUNTIF($G$5:G86,G86)=1,0,COUNTIF($G$5:G86,G86) )   )</f>
        <v>0</v>
      </c>
      <c r="J86" s="56">
        <f t="shared" si="66"/>
        <v>82</v>
      </c>
      <c r="K86" s="56" t="str">
        <f t="shared" si="58"/>
        <v>newnode_advResourceDiscovery</v>
      </c>
      <c r="L86" s="56">
        <f t="shared" si="59"/>
        <v>2</v>
      </c>
      <c r="M86" s="56">
        <f t="shared" si="60"/>
        <v>2</v>
      </c>
      <c r="N86" s="56">
        <f t="shared" si="61"/>
        <v>150</v>
      </c>
      <c r="O86" s="56">
        <f t="shared" si="67"/>
        <v>217.82499476658992</v>
      </c>
      <c r="P86" s="56">
        <f>IF(ISERROR(IF($X$5=1,$Y$5,)),"",IF($X$5=1,$Y$5,))</f>
        <v>0</v>
      </c>
      <c r="Q86" s="56">
        <f>IF(ISERROR(IF($X$6=1,$Y$6,)),"",IF($X$6=1,$Y$6,))</f>
        <v>10000</v>
      </c>
      <c r="R86" s="56">
        <f>IF(ISERROR(IF($X$7=1,$Y$7,)),"",IF($X$7=1,$Y$7,))</f>
        <v>0</v>
      </c>
      <c r="S86" s="56">
        <f>IF(ISERROR(IF($X$8=1,$Y$8,)),"",IF($X$8=1,$Y$8,))</f>
        <v>1000</v>
      </c>
      <c r="T86" s="56">
        <f>IF(ISERROR(IF($X$9=1,$Y$9,)),"",IF($X$9=1,$Y$9,))</f>
        <v>500</v>
      </c>
      <c r="U86" s="56">
        <f>IF(ISERROR(IF($X$10=1,$Y$10,)),"",IF($X$10=1,$Y$10,))</f>
        <v>500</v>
      </c>
      <c r="AB86" s="56" t="s">
        <v>14</v>
      </c>
      <c r="AC86" s="56">
        <v>120</v>
      </c>
      <c r="AD86" s="56">
        <v>12</v>
      </c>
      <c r="AE86" s="56">
        <v>0.1</v>
      </c>
      <c r="AF86" s="72">
        <f t="shared" si="68"/>
        <v>1.0121993242127334</v>
      </c>
      <c r="AG86" s="56">
        <f>IF(ISERROR(VLOOKUP(AB86,'[1]nodes-costs'!$Z$6:$AE$152,6,)),30,VLOOKUP(AB86,'[1]nodes-costs'!$Z$6:$AE$152,6,))</f>
        <v>7</v>
      </c>
      <c r="AJ86" s="56" t="s">
        <v>125</v>
      </c>
      <c r="AK86" s="56">
        <v>200</v>
      </c>
      <c r="AL86" s="56">
        <v>36</v>
      </c>
      <c r="AM86" s="56">
        <v>0.1</v>
      </c>
      <c r="AN86" s="56">
        <v>1.0133370955752918</v>
      </c>
      <c r="AO86" s="56">
        <v>10</v>
      </c>
      <c r="AP86" s="56" t="s">
        <v>2476</v>
      </c>
    </row>
    <row r="87" spans="1:42" x14ac:dyDescent="0.25">
      <c r="A87" s="75">
        <f t="shared" si="62"/>
        <v>83</v>
      </c>
      <c r="C87" s="56" t="s">
        <v>3583</v>
      </c>
      <c r="E87" s="56">
        <f t="shared" si="63"/>
        <v>83</v>
      </c>
      <c r="F87" s="76">
        <f t="shared" si="57"/>
        <v>5</v>
      </c>
      <c r="G87" s="56" t="str">
        <f t="shared" si="64"/>
        <v>newnode_heavierSolids</v>
      </c>
      <c r="H87" s="56">
        <f t="shared" si="65"/>
        <v>83</v>
      </c>
      <c r="I87" s="56">
        <f>IF(G87="",0,IF(COUNTIF($G$5:G87,G87)=1,0,COUNTIF($G$5:G87,G87) )   )</f>
        <v>0</v>
      </c>
      <c r="J87" s="56">
        <f t="shared" si="66"/>
        <v>83</v>
      </c>
      <c r="K87" s="56" t="str">
        <f t="shared" si="58"/>
        <v>newnode_largeResourceStorage</v>
      </c>
      <c r="L87" s="56">
        <f t="shared" si="59"/>
        <v>8</v>
      </c>
      <c r="M87" s="56">
        <f t="shared" si="60"/>
        <v>8</v>
      </c>
      <c r="N87" s="56">
        <f t="shared" si="61"/>
        <v>100</v>
      </c>
      <c r="O87" s="56">
        <f t="shared" si="67"/>
        <v>145.21666317772662</v>
      </c>
      <c r="P87" s="56">
        <f>IF(ISERROR(IF($X$5=1,$Y$5,)),"",IF($X$5=1,$Y$5,))</f>
        <v>0</v>
      </c>
      <c r="Q87" s="56">
        <f>IF(ISERROR(IF($X$6=1,$Y$6,)),"",IF($X$6=1,$Y$6,))</f>
        <v>10000</v>
      </c>
      <c r="R87" s="56">
        <f>IF(ISERROR(IF($X$7=1,$Y$7,)),"",IF($X$7=1,$Y$7,))</f>
        <v>0</v>
      </c>
      <c r="S87" s="56">
        <f>IF(ISERROR(IF($X$8=1,$Y$8,)),"",IF($X$8=1,$Y$8,))</f>
        <v>1000</v>
      </c>
      <c r="T87" s="56">
        <f>IF(ISERROR(IF($X$9=1,$Y$9,)),"",IF($X$9=1,$Y$9,))</f>
        <v>500</v>
      </c>
      <c r="U87" s="56">
        <f>IF(ISERROR(IF($X$10=1,$Y$10,)),"",IF($X$10=1,$Y$10,))</f>
        <v>500</v>
      </c>
      <c r="AB87" s="56" t="s">
        <v>24</v>
      </c>
      <c r="AC87" s="56">
        <v>120</v>
      </c>
      <c r="AD87" s="56">
        <v>4</v>
      </c>
      <c r="AE87" s="56">
        <v>0</v>
      </c>
      <c r="AF87" s="72">
        <f t="shared" si="68"/>
        <v>1.0126134462288057</v>
      </c>
      <c r="AG87" s="56">
        <f>IF(ISERROR(VLOOKUP(AB87,'[1]nodes-costs'!$Z$6:$AE$152,6,)),30,VLOOKUP(AB87,'[1]nodes-costs'!$Z$6:$AE$152,6,))</f>
        <v>8</v>
      </c>
      <c r="AJ87" s="56" t="s">
        <v>108</v>
      </c>
      <c r="AK87" s="56">
        <v>200</v>
      </c>
      <c r="AL87" s="56">
        <v>28</v>
      </c>
      <c r="AM87" s="56">
        <v>0.1</v>
      </c>
      <c r="AN87" s="56">
        <v>1.0156584822244739</v>
      </c>
      <c r="AO87" s="56">
        <v>19</v>
      </c>
      <c r="AP87" s="56" t="s">
        <v>2476</v>
      </c>
    </row>
    <row r="88" spans="1:42" x14ac:dyDescent="0.25">
      <c r="A88" s="75">
        <f t="shared" si="62"/>
        <v>84</v>
      </c>
      <c r="C88" s="56" t="s">
        <v>3584</v>
      </c>
      <c r="E88" s="56">
        <f t="shared" si="63"/>
        <v>84</v>
      </c>
      <c r="F88" s="76">
        <f t="shared" si="57"/>
        <v>5</v>
      </c>
      <c r="G88" s="56" t="str">
        <f t="shared" si="64"/>
        <v/>
      </c>
      <c r="H88" s="56">
        <f t="shared" si="65"/>
        <v>84</v>
      </c>
      <c r="I88" s="56">
        <f>IF(G88="",0,IF(COUNTIF($G$5:G88,G88)=1,0,COUNTIF($G$5:G88,G88) )   )</f>
        <v>0</v>
      </c>
      <c r="J88" s="56">
        <f t="shared" si="66"/>
        <v>84</v>
      </c>
      <c r="K88" s="56" t="str">
        <f t="shared" si="58"/>
        <v>newnode_largerResourceStorage</v>
      </c>
      <c r="L88" s="56">
        <f t="shared" si="59"/>
        <v>7</v>
      </c>
      <c r="M88" s="56">
        <f t="shared" si="60"/>
        <v>7</v>
      </c>
      <c r="N88" s="56">
        <f t="shared" si="61"/>
        <v>100</v>
      </c>
      <c r="O88" s="56">
        <f t="shared" si="67"/>
        <v>145.21666317772662</v>
      </c>
      <c r="P88" s="56">
        <f>IF(ISERROR(IF($X$5=1,$Y$5,)),"",IF($X$5=1,$Y$5,))</f>
        <v>0</v>
      </c>
      <c r="Q88" s="56">
        <f>IF(ISERROR(IF($X$6=1,$Y$6,)),"",IF($X$6=1,$Y$6,))</f>
        <v>10000</v>
      </c>
      <c r="R88" s="56">
        <f>IF(ISERROR(IF($X$7=1,$Y$7,)),"",IF($X$7=1,$Y$7,))</f>
        <v>0</v>
      </c>
      <c r="S88" s="56">
        <f>IF(ISERROR(IF($X$8=1,$Y$8,)),"",IF($X$8=1,$Y$8,))</f>
        <v>1000</v>
      </c>
      <c r="T88" s="56">
        <f>IF(ISERROR(IF($X$9=1,$Y$9,)),"",IF($X$9=1,$Y$9,))</f>
        <v>500</v>
      </c>
      <c r="U88" s="56">
        <f>IF(ISERROR(IF($X$10=1,$Y$10,)),"",IF($X$10=1,$Y$10,))</f>
        <v>500</v>
      </c>
      <c r="AB88" s="56" t="s">
        <v>7</v>
      </c>
      <c r="AC88" s="56">
        <v>120</v>
      </c>
      <c r="AD88" s="56">
        <v>5</v>
      </c>
      <c r="AE88" s="56">
        <v>0</v>
      </c>
      <c r="AF88" s="72">
        <f t="shared" si="68"/>
        <v>1.0121993242127334</v>
      </c>
      <c r="AG88" s="56">
        <f>IF(ISERROR(VLOOKUP(AB88,'[1]nodes-costs'!$Z$6:$AE$152,6,)),30,VLOOKUP(AB88,'[1]nodes-costs'!$Z$6:$AE$152,6,))</f>
        <v>7</v>
      </c>
      <c r="AJ88" s="56" t="s">
        <v>103</v>
      </c>
      <c r="AK88" s="56">
        <v>200</v>
      </c>
      <c r="AL88" s="56">
        <v>18</v>
      </c>
      <c r="AM88" s="56">
        <v>0.1</v>
      </c>
      <c r="AN88" s="56">
        <v>1.0126134462288057</v>
      </c>
      <c r="AO88" s="56">
        <v>8</v>
      </c>
      <c r="AP88" s="56" t="s">
        <v>2476</v>
      </c>
    </row>
    <row r="89" spans="1:42" x14ac:dyDescent="0.25">
      <c r="A89" s="75">
        <f t="shared" si="62"/>
        <v>85</v>
      </c>
      <c r="C89" s="56" t="s">
        <v>3585</v>
      </c>
      <c r="E89" s="56">
        <f t="shared" si="63"/>
        <v>85</v>
      </c>
      <c r="F89" s="76">
        <f t="shared" si="57"/>
        <v>5</v>
      </c>
      <c r="G89" s="56" t="str">
        <f t="shared" si="64"/>
        <v/>
      </c>
      <c r="H89" s="56">
        <f t="shared" si="65"/>
        <v>85</v>
      </c>
      <c r="I89" s="56">
        <f>IF(G89="",0,IF(COUNTIF($G$5:G89,G89)=1,0,COUNTIF($G$5:G89,G89) )   )</f>
        <v>0</v>
      </c>
      <c r="J89" s="56">
        <f t="shared" si="66"/>
        <v>85</v>
      </c>
      <c r="K89" s="56" t="str">
        <f t="shared" si="58"/>
        <v>newnode_basicScienceTechnology</v>
      </c>
      <c r="L89" s="56">
        <f t="shared" si="59"/>
        <v>7</v>
      </c>
      <c r="M89" s="56">
        <f t="shared" si="60"/>
        <v>7</v>
      </c>
      <c r="N89" s="56">
        <f t="shared" si="61"/>
        <v>10</v>
      </c>
      <c r="O89" s="56">
        <f t="shared" si="67"/>
        <v>14.521666317772661</v>
      </c>
      <c r="P89" s="56">
        <f>IF(ISERROR(IF($X$5=1,$Y$5,)),"",IF($X$5=1,$Y$5,))</f>
        <v>0</v>
      </c>
      <c r="Q89" s="56">
        <f>IF(ISERROR(IF($X$6=1,$Y$6,)),"",IF($X$6=1,$Y$6,))</f>
        <v>10000</v>
      </c>
      <c r="R89" s="56">
        <f>IF(ISERROR(IF($X$7=1,$Y$7,)),"",IF($X$7=1,$Y$7,))</f>
        <v>0</v>
      </c>
      <c r="S89" s="56">
        <f>IF(ISERROR(IF($X$8=1,$Y$8,)),"",IF($X$8=1,$Y$8,))</f>
        <v>1000</v>
      </c>
      <c r="T89" s="56">
        <f>IF(ISERROR(IF($X$9=1,$Y$9,)),"",IF($X$9=1,$Y$9,))</f>
        <v>500</v>
      </c>
      <c r="U89" s="56">
        <f>IF(ISERROR(IF($X$10=1,$Y$10,)),"",IF($X$10=1,$Y$10,))</f>
        <v>500</v>
      </c>
      <c r="AB89" s="56" t="s">
        <v>6</v>
      </c>
      <c r="AC89" s="56">
        <v>120</v>
      </c>
      <c r="AD89" s="56">
        <v>4</v>
      </c>
      <c r="AE89" s="56">
        <v>0</v>
      </c>
      <c r="AF89" s="72">
        <f t="shared" si="68"/>
        <v>1.0121993242127334</v>
      </c>
      <c r="AG89" s="56">
        <f>IF(ISERROR(VLOOKUP(AB89,'[1]nodes-costs'!$Z$6:$AE$152,6,)),30,VLOOKUP(AB89,'[1]nodes-costs'!$Z$6:$AE$152,6,))</f>
        <v>7</v>
      </c>
      <c r="AJ89" s="56" t="s">
        <v>98</v>
      </c>
      <c r="AK89" s="56">
        <v>200</v>
      </c>
      <c r="AL89" s="56">
        <v>6</v>
      </c>
      <c r="AM89" s="56">
        <v>0.1</v>
      </c>
      <c r="AN89" s="56">
        <v>1.0126134462288057</v>
      </c>
      <c r="AO89" s="56">
        <v>8</v>
      </c>
      <c r="AP89" s="56" t="s">
        <v>2476</v>
      </c>
    </row>
    <row r="90" spans="1:42" x14ac:dyDescent="0.25">
      <c r="A90" s="75">
        <f t="shared" si="62"/>
        <v>86</v>
      </c>
      <c r="C90" s="56" t="s">
        <v>2522</v>
      </c>
      <c r="E90" s="56">
        <f t="shared" si="63"/>
        <v>86</v>
      </c>
      <c r="F90" s="76">
        <f t="shared" si="57"/>
        <v>5</v>
      </c>
      <c r="G90" s="56" t="str">
        <f t="shared" si="64"/>
        <v/>
      </c>
      <c r="H90" s="56">
        <f t="shared" si="65"/>
        <v>86</v>
      </c>
      <c r="I90" s="56">
        <f>IF(G90="",0,IF(COUNTIF($G$5:G90,G90)=1,0,COUNTIF($G$5:G90,G90) )   )</f>
        <v>0</v>
      </c>
      <c r="J90" s="56">
        <f t="shared" si="66"/>
        <v>86</v>
      </c>
      <c r="K90" s="56" t="str">
        <f t="shared" si="58"/>
        <v>newnode_atmosphericScienceTechnology</v>
      </c>
      <c r="L90" s="56">
        <f t="shared" si="59"/>
        <v>3</v>
      </c>
      <c r="M90" s="56">
        <f t="shared" si="60"/>
        <v>3</v>
      </c>
      <c r="N90" s="56">
        <f t="shared" si="61"/>
        <v>25</v>
      </c>
      <c r="O90" s="56">
        <f t="shared" si="67"/>
        <v>36.304165794431654</v>
      </c>
      <c r="P90" s="56">
        <f>IF(ISERROR(IF($X$5=1,$Y$5,)),"",IF($X$5=1,$Y$5,))</f>
        <v>0</v>
      </c>
      <c r="Q90" s="56">
        <f>IF(ISERROR(IF($X$6=1,$Y$6,)),"",IF($X$6=1,$Y$6,))</f>
        <v>10000</v>
      </c>
      <c r="R90" s="56">
        <f>IF(ISERROR(IF($X$7=1,$Y$7,)),"",IF($X$7=1,$Y$7,))</f>
        <v>0</v>
      </c>
      <c r="S90" s="56">
        <f>IF(ISERROR(IF($X$8=1,$Y$8,)),"",IF($X$8=1,$Y$8,))</f>
        <v>1000</v>
      </c>
      <c r="T90" s="56">
        <f>IF(ISERROR(IF($X$9=1,$Y$9,)),"",IF($X$9=1,$Y$9,))</f>
        <v>500</v>
      </c>
      <c r="U90" s="56">
        <f>IF(ISERROR(IF($X$10=1,$Y$10,)),"",IF($X$10=1,$Y$10,))</f>
        <v>500</v>
      </c>
      <c r="AB90" s="56" t="s">
        <v>63</v>
      </c>
      <c r="AC90" s="56">
        <v>120</v>
      </c>
      <c r="AD90" s="56">
        <v>15</v>
      </c>
      <c r="AE90" s="56">
        <v>0</v>
      </c>
      <c r="AF90" s="72">
        <f t="shared" si="68"/>
        <v>1.0121993242127334</v>
      </c>
      <c r="AG90" s="56">
        <f>IF(ISERROR(VLOOKUP(AB90,'[1]nodes-costs'!$Z$6:$AE$152,6,)),30,VLOOKUP(AB90,'[1]nodes-costs'!$Z$6:$AE$152,6,))</f>
        <v>7</v>
      </c>
      <c r="AJ90" s="56" t="s">
        <v>102</v>
      </c>
      <c r="AK90" s="56">
        <v>190</v>
      </c>
      <c r="AL90" s="56">
        <v>4</v>
      </c>
      <c r="AM90" s="56">
        <v>0.1</v>
      </c>
      <c r="AN90" s="56">
        <v>1.0133370955752918</v>
      </c>
      <c r="AO90" s="56">
        <v>10</v>
      </c>
      <c r="AP90" s="56" t="s">
        <v>2476</v>
      </c>
    </row>
    <row r="91" spans="1:42" x14ac:dyDescent="0.25">
      <c r="A91" s="75">
        <f t="shared" si="62"/>
        <v>87</v>
      </c>
      <c r="C91" s="56" t="s">
        <v>2992</v>
      </c>
      <c r="E91" s="56">
        <f t="shared" si="63"/>
        <v>87</v>
      </c>
      <c r="F91" s="76">
        <f t="shared" si="57"/>
        <v>5</v>
      </c>
      <c r="G91" s="56" t="str">
        <f t="shared" si="64"/>
        <v/>
      </c>
      <c r="H91" s="56">
        <f t="shared" si="65"/>
        <v>87</v>
      </c>
      <c r="I91" s="56">
        <f>IF(G91="",0,IF(COUNTIF($G$5:G91,G91)=1,0,COUNTIF($G$5:G91,G91) )   )</f>
        <v>0</v>
      </c>
      <c r="J91" s="56">
        <f t="shared" si="66"/>
        <v>87</v>
      </c>
      <c r="K91" s="56" t="str">
        <f t="shared" si="58"/>
        <v>newnode_planetaryScienceTechnology</v>
      </c>
      <c r="L91" s="56">
        <f t="shared" si="59"/>
        <v>9</v>
      </c>
      <c r="M91" s="56">
        <f t="shared" si="60"/>
        <v>9</v>
      </c>
      <c r="N91" s="56">
        <f t="shared" si="61"/>
        <v>60</v>
      </c>
      <c r="O91" s="56">
        <f t="shared" si="67"/>
        <v>87.129997906635964</v>
      </c>
      <c r="P91" s="56">
        <f>IF(ISERROR(IF($X$5=1,$Y$5,)),"",IF($X$5=1,$Y$5,))</f>
        <v>0</v>
      </c>
      <c r="Q91" s="56">
        <f>IF(ISERROR(IF($X$6=1,$Y$6,)),"",IF($X$6=1,$Y$6,))</f>
        <v>10000</v>
      </c>
      <c r="R91" s="56">
        <f>IF(ISERROR(IF($X$7=1,$Y$7,)),"",IF($X$7=1,$Y$7,))</f>
        <v>0</v>
      </c>
      <c r="S91" s="56">
        <f>IF(ISERROR(IF($X$8=1,$Y$8,)),"",IF($X$8=1,$Y$8,))</f>
        <v>1000</v>
      </c>
      <c r="T91" s="56">
        <f>IF(ISERROR(IF($X$9=1,$Y$9,)),"",IF($X$9=1,$Y$9,))</f>
        <v>500</v>
      </c>
      <c r="U91" s="56">
        <f>IF(ISERROR(IF($X$10=1,$Y$10,)),"",IF($X$10=1,$Y$10,))</f>
        <v>500</v>
      </c>
      <c r="AB91" s="56" t="s">
        <v>55</v>
      </c>
      <c r="AC91" s="56">
        <v>120</v>
      </c>
      <c r="AD91" s="56">
        <v>2</v>
      </c>
      <c r="AE91" s="56">
        <v>0</v>
      </c>
      <c r="AF91" s="72">
        <f t="shared" si="68"/>
        <v>1.0121993242127334</v>
      </c>
      <c r="AG91" s="56">
        <f>IF(ISERROR(VLOOKUP(AB91,'[1]nodes-costs'!$Z$6:$AE$152,6,)),30,VLOOKUP(AB91,'[1]nodes-costs'!$Z$6:$AE$152,6,))</f>
        <v>7</v>
      </c>
      <c r="AJ91" s="56" t="s">
        <v>29</v>
      </c>
      <c r="AK91" s="56">
        <v>180</v>
      </c>
      <c r="AL91" s="56">
        <v>6</v>
      </c>
      <c r="AM91" s="56">
        <v>0.1</v>
      </c>
      <c r="AN91" s="56">
        <v>1.0152290738865171</v>
      </c>
      <c r="AO91" s="56">
        <v>17</v>
      </c>
      <c r="AP91" s="56" t="s">
        <v>2476</v>
      </c>
    </row>
    <row r="92" spans="1:42" x14ac:dyDescent="0.25">
      <c r="A92" s="75">
        <f t="shared" si="62"/>
        <v>88</v>
      </c>
      <c r="C92" s="56" t="s">
        <v>6177</v>
      </c>
      <c r="E92" s="56">
        <f t="shared" si="63"/>
        <v>88</v>
      </c>
      <c r="F92" s="76">
        <f t="shared" si="57"/>
        <v>5</v>
      </c>
      <c r="G92" s="56" t="str">
        <f t="shared" si="64"/>
        <v/>
      </c>
      <c r="H92" s="56">
        <f t="shared" si="65"/>
        <v>88</v>
      </c>
      <c r="I92" s="56">
        <f>IF(G92="",0,IF(COUNTIF($G$5:G92,G92)=1,0,COUNTIF($G$5:G92,G92) )   )</f>
        <v>0</v>
      </c>
      <c r="J92" s="56">
        <f t="shared" si="66"/>
        <v>88</v>
      </c>
      <c r="K92" s="56" t="str">
        <f t="shared" si="58"/>
        <v>newnode_veryLargeHeatshields</v>
      </c>
      <c r="L92" s="56">
        <f t="shared" si="59"/>
        <v>2</v>
      </c>
      <c r="M92" s="56">
        <f t="shared" si="60"/>
        <v>2</v>
      </c>
      <c r="N92" s="56">
        <f t="shared" si="61"/>
        <v>120</v>
      </c>
      <c r="O92" s="56">
        <f t="shared" si="67"/>
        <v>174.25999581327193</v>
      </c>
      <c r="P92" s="56">
        <f>IF(ISERROR(IF($X$5=1,$Y$5,)),"",IF($X$5=1,$Y$5,))</f>
        <v>0</v>
      </c>
      <c r="Q92" s="56">
        <f>IF(ISERROR(IF($X$6=1,$Y$6,)),"",IF($X$6=1,$Y$6,))</f>
        <v>10000</v>
      </c>
      <c r="R92" s="56">
        <f>IF(ISERROR(IF($X$7=1,$Y$7,)),"",IF($X$7=1,$Y$7,))</f>
        <v>0</v>
      </c>
      <c r="S92" s="56">
        <f>IF(ISERROR(IF($X$8=1,$Y$8,)),"",IF($X$8=1,$Y$8,))</f>
        <v>1000</v>
      </c>
      <c r="T92" s="56">
        <f>IF(ISERROR(IF($X$9=1,$Y$9,)),"",IF($X$9=1,$Y$9,))</f>
        <v>500</v>
      </c>
      <c r="U92" s="56">
        <f>IF(ISERROR(IF($X$10=1,$Y$10,)),"",IF($X$10=1,$Y$10,))</f>
        <v>500</v>
      </c>
      <c r="AB92" s="56" t="s">
        <v>84</v>
      </c>
      <c r="AC92" s="56">
        <v>120</v>
      </c>
      <c r="AD92" s="56">
        <v>2</v>
      </c>
      <c r="AE92" s="56">
        <v>0.1</v>
      </c>
      <c r="AF92" s="72">
        <f t="shared" si="68"/>
        <v>1.0121993242127334</v>
      </c>
      <c r="AG92" s="56">
        <f>IF(ISERROR(VLOOKUP(AB92,'[1]nodes-costs'!$Z$6:$AE$152,6,)),30,VLOOKUP(AB92,'[1]nodes-costs'!$Z$6:$AE$152,6,))</f>
        <v>7</v>
      </c>
      <c r="AJ92" s="56" t="s">
        <v>131</v>
      </c>
      <c r="AK92" s="56">
        <v>180</v>
      </c>
      <c r="AL92" s="56">
        <v>55</v>
      </c>
      <c r="AM92" s="56">
        <v>0.1</v>
      </c>
      <c r="AN92" s="56">
        <v>1.0126134462288057</v>
      </c>
      <c r="AO92" s="56">
        <v>8</v>
      </c>
      <c r="AP92" s="56" t="s">
        <v>2476</v>
      </c>
    </row>
    <row r="93" spans="1:42" x14ac:dyDescent="0.25">
      <c r="A93" s="75">
        <f t="shared" si="62"/>
        <v>89</v>
      </c>
      <c r="C93" s="56" t="s">
        <v>5993</v>
      </c>
      <c r="E93" s="56">
        <f t="shared" si="63"/>
        <v>89</v>
      </c>
      <c r="F93" s="76">
        <f t="shared" si="57"/>
        <v>5</v>
      </c>
      <c r="G93" s="56" t="str">
        <f t="shared" si="64"/>
        <v/>
      </c>
      <c r="H93" s="56">
        <f t="shared" si="65"/>
        <v>89</v>
      </c>
      <c r="I93" s="56">
        <f>IF(G93="",0,IF(COUNTIF($G$5:G93,G93)=1,0,COUNTIF($G$5:G93,G93) )   )</f>
        <v>0</v>
      </c>
      <c r="J93" s="56">
        <f t="shared" si="66"/>
        <v>89</v>
      </c>
      <c r="K93" s="56" t="str">
        <f t="shared" si="58"/>
        <v>newnode_advWinching</v>
      </c>
      <c r="L93" s="56">
        <f t="shared" si="59"/>
        <v>6</v>
      </c>
      <c r="M93" s="56">
        <f t="shared" si="60"/>
        <v>6</v>
      </c>
      <c r="N93" s="56">
        <f t="shared" si="61"/>
        <v>40</v>
      </c>
      <c r="O93" s="56">
        <f t="shared" si="67"/>
        <v>58.086665271090645</v>
      </c>
      <c r="P93" s="56">
        <f>IF(ISERROR(IF($X$5=1,$Y$5,)),"",IF($X$5=1,$Y$5,))</f>
        <v>0</v>
      </c>
      <c r="Q93" s="56">
        <f>IF(ISERROR(IF($X$6=1,$Y$6,)),"",IF($X$6=1,$Y$6,))</f>
        <v>10000</v>
      </c>
      <c r="R93" s="56">
        <f>IF(ISERROR(IF($X$7=1,$Y$7,)),"",IF($X$7=1,$Y$7,))</f>
        <v>0</v>
      </c>
      <c r="S93" s="56">
        <f>IF(ISERROR(IF($X$8=1,$Y$8,)),"",IF($X$8=1,$Y$8,))</f>
        <v>1000</v>
      </c>
      <c r="T93" s="56">
        <f>IF(ISERROR(IF($X$9=1,$Y$9,)),"",IF($X$9=1,$Y$9,))</f>
        <v>500</v>
      </c>
      <c r="U93" s="56">
        <f>IF(ISERROR(IF($X$10=1,$Y$10,)),"",IF($X$10=1,$Y$10,))</f>
        <v>500</v>
      </c>
      <c r="AB93" s="56" t="s">
        <v>4202</v>
      </c>
      <c r="AC93" s="56">
        <v>120</v>
      </c>
      <c r="AD93" s="56">
        <v>14</v>
      </c>
      <c r="AE93" s="56">
        <v>0</v>
      </c>
      <c r="AF93" s="72">
        <f t="shared" si="68"/>
        <v>1.0175526048949053</v>
      </c>
      <c r="AG93" s="56">
        <f>IF(ISERROR(VLOOKUP(AB93,'[1]nodes-costs'!$Z$6:$AE$152,6,)),30,VLOOKUP(AB93,'[1]nodes-costs'!$Z$6:$AE$152,6,))</f>
        <v>30</v>
      </c>
      <c r="AJ93" s="56" t="s">
        <v>72</v>
      </c>
      <c r="AK93" s="56">
        <v>175</v>
      </c>
      <c r="AL93" s="56">
        <v>21</v>
      </c>
      <c r="AM93" s="56">
        <v>0.1</v>
      </c>
      <c r="AN93" s="56">
        <v>1.0152290738865171</v>
      </c>
      <c r="AO93" s="56">
        <v>17</v>
      </c>
      <c r="AP93" s="56" t="s">
        <v>2476</v>
      </c>
    </row>
    <row r="94" spans="1:42" x14ac:dyDescent="0.25">
      <c r="A94" s="75">
        <f t="shared" si="62"/>
        <v>90</v>
      </c>
      <c r="C94" s="56" t="s">
        <v>2526</v>
      </c>
      <c r="E94" s="56">
        <f t="shared" si="63"/>
        <v>90</v>
      </c>
      <c r="F94" s="76">
        <f t="shared" si="57"/>
        <v>5</v>
      </c>
      <c r="G94" s="56" t="str">
        <f t="shared" si="64"/>
        <v/>
      </c>
      <c r="H94" s="56">
        <f t="shared" si="65"/>
        <v>90</v>
      </c>
      <c r="I94" s="56">
        <f>IF(G94="",0,IF(COUNTIF($G$5:G94,G94)=1,0,COUNTIF($G$5:G94,G94) )   )</f>
        <v>0</v>
      </c>
      <c r="J94" s="56">
        <f t="shared" si="66"/>
        <v>90</v>
      </c>
      <c r="K94" s="56" t="str">
        <f t="shared" si="58"/>
        <v>newnode_heavyIntegratedRocketry</v>
      </c>
      <c r="L94" s="56">
        <f t="shared" si="59"/>
        <v>12</v>
      </c>
      <c r="M94" s="56">
        <f t="shared" si="60"/>
        <v>12</v>
      </c>
      <c r="N94" s="56">
        <f t="shared" si="61"/>
        <v>200</v>
      </c>
      <c r="O94" s="56">
        <f t="shared" si="67"/>
        <v>290.43332635545323</v>
      </c>
      <c r="P94" s="56">
        <f>IF(ISERROR(IF($X$5=1,$Y$5,)),"",IF($X$5=1,$Y$5,))</f>
        <v>0</v>
      </c>
      <c r="Q94" s="56">
        <f>IF(ISERROR(IF($X$6=1,$Y$6,)),"",IF($X$6=1,$Y$6,))</f>
        <v>10000</v>
      </c>
      <c r="R94" s="56">
        <f>IF(ISERROR(IF($X$7=1,$Y$7,)),"",IF($X$7=1,$Y$7,))</f>
        <v>0</v>
      </c>
      <c r="S94" s="56">
        <f>IF(ISERROR(IF($X$8=1,$Y$8,)),"",IF($X$8=1,$Y$8,))</f>
        <v>1000</v>
      </c>
      <c r="T94" s="56">
        <f>IF(ISERROR(IF($X$9=1,$Y$9,)),"",IF($X$9=1,$Y$9,))</f>
        <v>500</v>
      </c>
      <c r="U94" s="56">
        <f>IF(ISERROR(IF($X$10=1,$Y$10,)),"",IF($X$10=1,$Y$10,))</f>
        <v>500</v>
      </c>
      <c r="AB94" s="56" t="s">
        <v>114</v>
      </c>
      <c r="AC94" s="56">
        <v>120</v>
      </c>
      <c r="AD94" s="56">
        <v>21</v>
      </c>
      <c r="AE94" s="56">
        <v>0.1</v>
      </c>
      <c r="AF94" s="72">
        <f t="shared" si="68"/>
        <v>1.0139590728865315</v>
      </c>
      <c r="AG94" s="56">
        <f>IF(ISERROR(VLOOKUP(AB94,'[1]nodes-costs'!$Z$6:$AE$152,6,)),30,VLOOKUP(AB94,'[1]nodes-costs'!$Z$6:$AE$152,6,))</f>
        <v>12</v>
      </c>
      <c r="AJ94" s="56" t="s">
        <v>16</v>
      </c>
      <c r="AK94" s="56">
        <v>175</v>
      </c>
      <c r="AL94" s="56">
        <v>36</v>
      </c>
      <c r="AM94" s="56">
        <v>0.1</v>
      </c>
      <c r="AN94" s="56">
        <v>1.0152290738865171</v>
      </c>
      <c r="AO94" s="56">
        <v>17</v>
      </c>
      <c r="AP94" s="56" t="s">
        <v>2476</v>
      </c>
    </row>
    <row r="95" spans="1:42" x14ac:dyDescent="0.25">
      <c r="A95" s="75">
        <f t="shared" si="62"/>
        <v>91</v>
      </c>
      <c r="C95" s="56" t="s">
        <v>2527</v>
      </c>
      <c r="E95" s="56">
        <f t="shared" si="63"/>
        <v>91</v>
      </c>
      <c r="F95" s="76">
        <f t="shared" si="57"/>
        <v>5</v>
      </c>
      <c r="G95" s="56" t="str">
        <f t="shared" si="64"/>
        <v/>
      </c>
      <c r="H95" s="56">
        <f t="shared" si="65"/>
        <v>91</v>
      </c>
      <c r="I95" s="56">
        <f>IF(G95="",0,IF(COUNTIF($G$5:G95,G95)=1,0,COUNTIF($G$5:G95,G95) )   )</f>
        <v>0</v>
      </c>
      <c r="J95" s="56">
        <f t="shared" si="66"/>
        <v>91</v>
      </c>
      <c r="K95" s="56" t="str">
        <f t="shared" si="58"/>
        <v>newnode_heavierIntegratedRocketry</v>
      </c>
      <c r="L95" s="56">
        <f t="shared" si="59"/>
        <v>9</v>
      </c>
      <c r="M95" s="56">
        <f t="shared" si="60"/>
        <v>9</v>
      </c>
      <c r="N95" s="56">
        <f t="shared" si="61"/>
        <v>220</v>
      </c>
      <c r="O95" s="56">
        <f t="shared" si="67"/>
        <v>319.47665899099854</v>
      </c>
      <c r="P95" s="56">
        <f>IF(ISERROR(IF($X$5=1,$Y$5,)),"",IF($X$5=1,$Y$5,))</f>
        <v>0</v>
      </c>
      <c r="Q95" s="56">
        <f>IF(ISERROR(IF($X$6=1,$Y$6,)),"",IF($X$6=1,$Y$6,))</f>
        <v>10000</v>
      </c>
      <c r="R95" s="56">
        <f>IF(ISERROR(IF($X$7=1,$Y$7,)),"",IF($X$7=1,$Y$7,))</f>
        <v>0</v>
      </c>
      <c r="S95" s="56">
        <f>IF(ISERROR(IF($X$8=1,$Y$8,)),"",IF($X$8=1,$Y$8,))</f>
        <v>1000</v>
      </c>
      <c r="T95" s="56">
        <f>IF(ISERROR(IF($X$9=1,$Y$9,)),"",IF($X$9=1,$Y$9,))</f>
        <v>500</v>
      </c>
      <c r="U95" s="56">
        <f>IF(ISERROR(IF($X$10=1,$Y$10,)),"",IF($X$10=1,$Y$10,))</f>
        <v>500</v>
      </c>
      <c r="AB95" s="56" t="s">
        <v>120</v>
      </c>
      <c r="AC95" s="56">
        <v>120</v>
      </c>
      <c r="AD95" s="56">
        <v>15</v>
      </c>
      <c r="AE95" s="56">
        <v>0.1</v>
      </c>
      <c r="AF95" s="72">
        <f t="shared" si="68"/>
        <v>1.0117381343505496</v>
      </c>
      <c r="AG95" s="56">
        <f>IF(ISERROR(VLOOKUP(AB95,'[1]nodes-costs'!$Z$6:$AE$152,6,)),30,VLOOKUP(AB95,'[1]nodes-costs'!$Z$6:$AE$152,6,))</f>
        <v>6</v>
      </c>
      <c r="AJ95" s="56" t="s">
        <v>28</v>
      </c>
      <c r="AK95" s="56">
        <v>175</v>
      </c>
      <c r="AL95" s="56">
        <v>22</v>
      </c>
      <c r="AM95" s="56">
        <v>0.1</v>
      </c>
      <c r="AN95" s="56">
        <v>1.0133370955752918</v>
      </c>
      <c r="AO95" s="56">
        <v>10</v>
      </c>
      <c r="AP95" s="56" t="s">
        <v>2476</v>
      </c>
    </row>
    <row r="96" spans="1:42" x14ac:dyDescent="0.25">
      <c r="A96" s="75">
        <f t="shared" si="62"/>
        <v>92</v>
      </c>
      <c r="C96" s="56" t="s">
        <v>2772</v>
      </c>
      <c r="E96" s="56">
        <f t="shared" si="63"/>
        <v>92</v>
      </c>
      <c r="F96" s="76">
        <f t="shared" si="57"/>
        <v>5</v>
      </c>
      <c r="G96" s="56" t="str">
        <f t="shared" si="64"/>
        <v/>
      </c>
      <c r="H96" s="56">
        <f t="shared" si="65"/>
        <v>92</v>
      </c>
      <c r="I96" s="56">
        <f>IF(G96="",0,IF(COUNTIF($G$5:G96,G96)=1,0,COUNTIF($G$5:G96,G96) )   )</f>
        <v>0</v>
      </c>
      <c r="J96" s="56">
        <f t="shared" si="66"/>
        <v>92</v>
      </c>
      <c r="K96" s="56" t="str">
        <f t="shared" si="58"/>
        <v>newnode_veryHeavyIntegratedRocketry</v>
      </c>
      <c r="L96" s="56">
        <f t="shared" si="59"/>
        <v>2</v>
      </c>
      <c r="M96" s="56">
        <f t="shared" si="60"/>
        <v>2</v>
      </c>
      <c r="N96" s="56">
        <f t="shared" si="61"/>
        <v>240</v>
      </c>
      <c r="O96" s="56">
        <f t="shared" si="67"/>
        <v>348.51999162654386</v>
      </c>
      <c r="P96" s="56">
        <f>IF(ISERROR(IF($X$5=1,$Y$5,)),"",IF($X$5=1,$Y$5,))</f>
        <v>0</v>
      </c>
      <c r="Q96" s="56">
        <f>IF(ISERROR(IF($X$6=1,$Y$6,)),"",IF($X$6=1,$Y$6,))</f>
        <v>10000</v>
      </c>
      <c r="R96" s="56">
        <f>IF(ISERROR(IF($X$7=1,$Y$7,)),"",IF($X$7=1,$Y$7,))</f>
        <v>0</v>
      </c>
      <c r="S96" s="56">
        <f>IF(ISERROR(IF($X$8=1,$Y$8,)),"",IF($X$8=1,$Y$8,))</f>
        <v>1000</v>
      </c>
      <c r="T96" s="56">
        <f>IF(ISERROR(IF($X$9=1,$Y$9,)),"",IF($X$9=1,$Y$9,))</f>
        <v>500</v>
      </c>
      <c r="U96" s="56">
        <f>IF(ISERROR(IF($X$10=1,$Y$10,)),"",IF($X$10=1,$Y$10,))</f>
        <v>500</v>
      </c>
      <c r="AB96" s="56" t="s">
        <v>104</v>
      </c>
      <c r="AC96" s="56">
        <v>120</v>
      </c>
      <c r="AD96" s="56">
        <v>13</v>
      </c>
      <c r="AE96" s="56">
        <v>0.1</v>
      </c>
      <c r="AF96" s="72">
        <f t="shared" si="68"/>
        <v>1.0117381343505496</v>
      </c>
      <c r="AG96" s="56">
        <f>IF(ISERROR(VLOOKUP(AB96,'[1]nodes-costs'!$Z$6:$AE$152,6,)),30,VLOOKUP(AB96,'[1]nodes-costs'!$Z$6:$AE$152,6,))</f>
        <v>6</v>
      </c>
      <c r="AJ96" s="56" t="s">
        <v>35</v>
      </c>
      <c r="AK96" s="56">
        <v>160</v>
      </c>
      <c r="AL96" s="56">
        <v>11</v>
      </c>
      <c r="AM96" s="56">
        <v>0.1</v>
      </c>
      <c r="AN96" s="56">
        <v>1.0149999999999999</v>
      </c>
      <c r="AO96" s="56">
        <v>16</v>
      </c>
      <c r="AP96" s="56" t="s">
        <v>2476</v>
      </c>
    </row>
    <row r="97" spans="1:42" x14ac:dyDescent="0.25">
      <c r="A97" s="75">
        <f t="shared" si="62"/>
        <v>93</v>
      </c>
      <c r="C97" s="56" t="s">
        <v>2529</v>
      </c>
      <c r="E97" s="56">
        <f t="shared" si="63"/>
        <v>93</v>
      </c>
      <c r="F97" s="76">
        <f t="shared" si="57"/>
        <v>5</v>
      </c>
      <c r="G97" s="56" t="str">
        <f t="shared" si="64"/>
        <v/>
      </c>
      <c r="H97" s="56">
        <f t="shared" si="65"/>
        <v>93</v>
      </c>
      <c r="I97" s="56">
        <f>IF(G97="",0,IF(COUNTIF($G$5:G97,G97)=1,0,COUNTIF($G$5:G97,G97) )   )</f>
        <v>0</v>
      </c>
      <c r="J97" s="56">
        <f t="shared" si="66"/>
        <v>93</v>
      </c>
      <c r="K97" s="56" t="str">
        <f t="shared" si="58"/>
        <v>newnode_advancedIntegratedRocketry</v>
      </c>
      <c r="L97" s="56">
        <f t="shared" si="59"/>
        <v>23</v>
      </c>
      <c r="M97" s="56">
        <f t="shared" si="60"/>
        <v>23</v>
      </c>
      <c r="N97" s="56">
        <f t="shared" si="61"/>
        <v>80</v>
      </c>
      <c r="O97" s="56">
        <f t="shared" si="67"/>
        <v>116.17333054218129</v>
      </c>
      <c r="P97" s="56">
        <f>IF(ISERROR(IF($X$5=1,$Y$5,)),"",IF($X$5=1,$Y$5,))</f>
        <v>0</v>
      </c>
      <c r="Q97" s="56">
        <f>IF(ISERROR(IF($X$6=1,$Y$6,)),"",IF($X$6=1,$Y$6,))</f>
        <v>10000</v>
      </c>
      <c r="R97" s="56">
        <f>IF(ISERROR(IF($X$7=1,$Y$7,)),"",IF($X$7=1,$Y$7,))</f>
        <v>0</v>
      </c>
      <c r="S97" s="56">
        <f>IF(ISERROR(IF($X$8=1,$Y$8,)),"",IF($X$8=1,$Y$8,))</f>
        <v>1000</v>
      </c>
      <c r="T97" s="56">
        <f>IF(ISERROR(IF($X$9=1,$Y$9,)),"",IF($X$9=1,$Y$9,))</f>
        <v>500</v>
      </c>
      <c r="U97" s="56">
        <f>IF(ISERROR(IF($X$10=1,$Y$10,)),"",IF($X$10=1,$Y$10,))</f>
        <v>500</v>
      </c>
      <c r="AB97" t="s">
        <v>95</v>
      </c>
      <c r="AC97">
        <v>120</v>
      </c>
      <c r="AD97" s="56">
        <v>8</v>
      </c>
      <c r="AE97" s="56">
        <v>0.1</v>
      </c>
      <c r="AF97" s="72">
        <f t="shared" si="68"/>
        <v>1.0121993242127334</v>
      </c>
      <c r="AG97" s="56">
        <f>IF(ISERROR(VLOOKUP(AB97,'[1]nodes-costs'!$Z$6:$AE$152,6,)),30,VLOOKUP(AB97,'[1]nodes-costs'!$Z$6:$AE$152,6,))</f>
        <v>7</v>
      </c>
      <c r="AJ97" s="56" t="s">
        <v>126</v>
      </c>
      <c r="AK97" s="56">
        <v>160</v>
      </c>
      <c r="AL97" s="56">
        <v>21</v>
      </c>
      <c r="AM97" s="56">
        <v>0.1</v>
      </c>
      <c r="AN97" s="56">
        <v>1.0117381343505496</v>
      </c>
      <c r="AO97" s="56">
        <v>6</v>
      </c>
      <c r="AP97" s="56" t="s">
        <v>2476</v>
      </c>
    </row>
    <row r="98" spans="1:42" x14ac:dyDescent="0.25">
      <c r="A98" s="75">
        <f t="shared" si="62"/>
        <v>94</v>
      </c>
      <c r="C98" s="56" t="s">
        <v>2518</v>
      </c>
      <c r="E98" s="56">
        <f t="shared" si="63"/>
        <v>94</v>
      </c>
      <c r="F98" s="76">
        <f t="shared" si="57"/>
        <v>5</v>
      </c>
      <c r="G98" s="56" t="str">
        <f t="shared" si="64"/>
        <v/>
      </c>
      <c r="H98" s="56">
        <f t="shared" si="65"/>
        <v>94</v>
      </c>
      <c r="I98" s="56">
        <f>IF(G98="",0,IF(COUNTIF($G$5:G98,G98)=1,0,COUNTIF($G$5:G98,G98) )   )</f>
        <v>0</v>
      </c>
      <c r="J98" s="56">
        <f t="shared" si="66"/>
        <v>94</v>
      </c>
      <c r="K98" s="56" t="str">
        <f t="shared" si="58"/>
        <v>newnode_advancedCompoundRocketry</v>
      </c>
      <c r="L98" s="56">
        <f t="shared" si="59"/>
        <v>17</v>
      </c>
      <c r="M98" s="56">
        <f t="shared" si="60"/>
        <v>17</v>
      </c>
      <c r="N98" s="56">
        <f t="shared" si="61"/>
        <v>80</v>
      </c>
      <c r="O98" s="56">
        <f t="shared" si="67"/>
        <v>116.17333054218129</v>
      </c>
      <c r="P98" s="56">
        <f>IF(ISERROR(IF($X$5=1,$Y$5,)),"",IF($X$5=1,$Y$5,))</f>
        <v>0</v>
      </c>
      <c r="Q98" s="56">
        <f>IF(ISERROR(IF($X$6=1,$Y$6,)),"",IF($X$6=1,$Y$6,))</f>
        <v>10000</v>
      </c>
      <c r="R98" s="56">
        <f>IF(ISERROR(IF($X$7=1,$Y$7,)),"",IF($X$7=1,$Y$7,))</f>
        <v>0</v>
      </c>
      <c r="S98" s="56">
        <f>IF(ISERROR(IF($X$8=1,$Y$8,)),"",IF($X$8=1,$Y$8,))</f>
        <v>1000</v>
      </c>
      <c r="T98" s="56">
        <f>IF(ISERROR(IF($X$9=1,$Y$9,)),"",IF($X$9=1,$Y$9,))</f>
        <v>500</v>
      </c>
      <c r="U98" s="56">
        <f>IF(ISERROR(IF($X$10=1,$Y$10,)),"",IF($X$10=1,$Y$10,))</f>
        <v>500</v>
      </c>
      <c r="AB98" t="s">
        <v>34</v>
      </c>
      <c r="AC98">
        <v>110</v>
      </c>
      <c r="AD98" s="56">
        <v>17</v>
      </c>
      <c r="AE98" s="56">
        <v>0.1</v>
      </c>
      <c r="AF98" s="72">
        <f t="shared" si="68"/>
        <v>1.0142412169158697</v>
      </c>
      <c r="AG98" s="56">
        <f>IF(ISERROR(VLOOKUP(AB98,'[1]nodes-costs'!$Z$6:$AE$152,6,)),30,VLOOKUP(AB98,'[1]nodes-costs'!$Z$6:$AE$152,6,))</f>
        <v>13</v>
      </c>
      <c r="AJ98" s="56" t="s">
        <v>99</v>
      </c>
      <c r="AK98" s="56">
        <v>160</v>
      </c>
      <c r="AL98" s="56">
        <v>2</v>
      </c>
      <c r="AM98" s="56">
        <v>0</v>
      </c>
      <c r="AN98" s="56">
        <v>1.0149999999999999</v>
      </c>
      <c r="AO98" s="56">
        <v>16</v>
      </c>
      <c r="AP98" s="56" t="s">
        <v>2476</v>
      </c>
    </row>
    <row r="99" spans="1:42" x14ac:dyDescent="0.25">
      <c r="A99" s="75">
        <f t="shared" si="62"/>
        <v>95</v>
      </c>
      <c r="D99" s="56" t="s">
        <v>4232</v>
      </c>
      <c r="E99" s="56">
        <f t="shared" si="63"/>
        <v>95</v>
      </c>
      <c r="F99" s="76">
        <f t="shared" si="57"/>
        <v>5</v>
      </c>
      <c r="G99" s="56" t="str">
        <f t="shared" si="64"/>
        <v>KWsrbGlobeX5</v>
      </c>
      <c r="H99" s="56">
        <f t="shared" si="65"/>
        <v>95</v>
      </c>
      <c r="I99" s="56">
        <f>IF(G99="",0,IF(COUNTIF($G$5:G99,G99)=1,0,COUNTIF($G$5:G99,G99) )   )</f>
        <v>0</v>
      </c>
      <c r="J99" s="56">
        <f t="shared" si="66"/>
        <v>95</v>
      </c>
      <c r="K99" s="56" t="str">
        <f t="shared" si="58"/>
        <v>newnode_veryLongRangeDishAntenna</v>
      </c>
      <c r="L99" s="56">
        <f t="shared" si="59"/>
        <v>7</v>
      </c>
      <c r="M99" s="56">
        <f t="shared" si="60"/>
        <v>7</v>
      </c>
      <c r="N99" s="56">
        <f t="shared" si="61"/>
        <v>200</v>
      </c>
      <c r="O99" s="56">
        <f t="shared" si="67"/>
        <v>290.43332635545323</v>
      </c>
      <c r="P99" s="56">
        <f>IF(ISERROR(IF($X$5=1,$Y$5,)),"",IF($X$5=1,$Y$5,))</f>
        <v>0</v>
      </c>
      <c r="Q99" s="56">
        <f>IF(ISERROR(IF($X$6=1,$Y$6,)),"",IF($X$6=1,$Y$6,))</f>
        <v>10000</v>
      </c>
      <c r="R99" s="56">
        <f>IF(ISERROR(IF($X$7=1,$Y$7,)),"",IF($X$7=1,$Y$7,))</f>
        <v>0</v>
      </c>
      <c r="S99" s="56">
        <f>IF(ISERROR(IF($X$8=1,$Y$8,)),"",IF($X$8=1,$Y$8,))</f>
        <v>1000</v>
      </c>
      <c r="T99" s="56">
        <f>IF(ISERROR(IF($X$9=1,$Y$9,)),"",IF($X$9=1,$Y$9,))</f>
        <v>500</v>
      </c>
      <c r="U99" s="56">
        <f>IF(ISERROR(IF($X$10=1,$Y$10,)),"",IF($X$10=1,$Y$10,))</f>
        <v>500</v>
      </c>
      <c r="AB99" t="s">
        <v>20</v>
      </c>
      <c r="AC99">
        <v>110</v>
      </c>
      <c r="AD99" s="56">
        <v>3</v>
      </c>
      <c r="AE99" s="56">
        <v>0</v>
      </c>
      <c r="AF99" s="72">
        <f t="shared" si="68"/>
        <v>1.0147599225344908</v>
      </c>
      <c r="AG99" s="56">
        <f>IF(ISERROR(VLOOKUP(AB99,'[1]nodes-costs'!$Z$6:$AE$152,6,)),30,VLOOKUP(AB99,'[1]nodes-costs'!$Z$6:$AE$152,6,))</f>
        <v>15</v>
      </c>
      <c r="AJ99" s="56" t="s">
        <v>37</v>
      </c>
      <c r="AK99" s="56">
        <v>150</v>
      </c>
      <c r="AL99" s="56">
        <v>35</v>
      </c>
      <c r="AM99" s="56">
        <v>0</v>
      </c>
      <c r="AN99" s="56">
        <v>1.0147599225344908</v>
      </c>
      <c r="AO99" s="56">
        <v>15</v>
      </c>
      <c r="AP99" s="56" t="s">
        <v>2476</v>
      </c>
    </row>
    <row r="100" spans="1:42" x14ac:dyDescent="0.25">
      <c r="A100" s="75">
        <f t="shared" si="62"/>
        <v>96</v>
      </c>
      <c r="C100" s="56" t="s">
        <v>2532</v>
      </c>
      <c r="E100" s="56">
        <f t="shared" si="63"/>
        <v>96</v>
      </c>
      <c r="F100" s="76">
        <f t="shared" si="57"/>
        <v>5</v>
      </c>
      <c r="G100" s="56" t="str">
        <f t="shared" si="64"/>
        <v/>
      </c>
      <c r="H100" s="56">
        <f t="shared" si="65"/>
        <v>96</v>
      </c>
      <c r="I100" s="56">
        <f>IF(G100="",0,IF(COUNTIF($G$5:G100,G100)=1,0,COUNTIF($G$5:G100,G100) )   )</f>
        <v>0</v>
      </c>
      <c r="J100" s="56">
        <f t="shared" si="66"/>
        <v>96</v>
      </c>
      <c r="K100" s="56" t="str">
        <f t="shared" si="58"/>
        <v>newnode_b9S2Project1</v>
      </c>
      <c r="L100" s="56">
        <f t="shared" si="59"/>
        <v>12</v>
      </c>
      <c r="M100" s="56">
        <f t="shared" si="60"/>
        <v>12</v>
      </c>
      <c r="N100" s="56">
        <f t="shared" si="61"/>
        <v>250</v>
      </c>
      <c r="O100" s="56">
        <f t="shared" si="67"/>
        <v>363.04165794431651</v>
      </c>
      <c r="P100" s="56">
        <f>IF(ISERROR(IF($X$5=1,$Y$5,)),"",IF($X$5=1,$Y$5,))</f>
        <v>0</v>
      </c>
      <c r="Q100" s="56">
        <f>IF(ISERROR(IF($X$6=1,$Y$6,)),"",IF($X$6=1,$Y$6,))</f>
        <v>10000</v>
      </c>
      <c r="R100" s="56">
        <f>IF(ISERROR(IF($X$7=1,$Y$7,)),"",IF($X$7=1,$Y$7,))</f>
        <v>0</v>
      </c>
      <c r="S100" s="56">
        <f>IF(ISERROR(IF($X$8=1,$Y$8,)),"",IF($X$8=1,$Y$8,))</f>
        <v>1000</v>
      </c>
      <c r="T100" s="56">
        <f>IF(ISERROR(IF($X$9=1,$Y$9,)),"",IF($X$9=1,$Y$9,))</f>
        <v>500</v>
      </c>
      <c r="U100" s="56">
        <f>IF(ISERROR(IF($X$10=1,$Y$10,)),"",IF($X$10=1,$Y$10,))</f>
        <v>500</v>
      </c>
      <c r="AB100" t="s">
        <v>53</v>
      </c>
      <c r="AC100">
        <v>100</v>
      </c>
      <c r="AD100" s="56">
        <v>5</v>
      </c>
      <c r="AE100" s="56">
        <v>0</v>
      </c>
      <c r="AF100" s="72">
        <f t="shared" si="68"/>
        <v>1.0117381343505496</v>
      </c>
      <c r="AG100" s="56">
        <f>IF(ISERROR(VLOOKUP(AB100,'[1]nodes-costs'!$Z$6:$AE$152,6,)),30,VLOOKUP(AB100,'[1]nodes-costs'!$Z$6:$AE$152,6,))</f>
        <v>6</v>
      </c>
      <c r="AJ100" s="56" t="s">
        <v>78</v>
      </c>
      <c r="AK100" s="56">
        <v>150</v>
      </c>
      <c r="AL100" s="56">
        <v>2</v>
      </c>
      <c r="AM100" s="56">
        <v>0.1</v>
      </c>
      <c r="AN100" s="56">
        <v>1.0126134462288057</v>
      </c>
      <c r="AO100" s="56">
        <v>8</v>
      </c>
      <c r="AP100" s="56" t="s">
        <v>2476</v>
      </c>
    </row>
    <row r="101" spans="1:42" x14ac:dyDescent="0.25">
      <c r="A101" s="75">
        <f t="shared" si="62"/>
        <v>97</v>
      </c>
      <c r="B101" s="56" t="s">
        <v>2532</v>
      </c>
      <c r="E101" s="56">
        <f t="shared" si="63"/>
        <v>97</v>
      </c>
      <c r="F101" s="76">
        <f t="shared" si="57"/>
        <v>5</v>
      </c>
      <c r="G101" s="56" t="str">
        <f t="shared" si="64"/>
        <v/>
      </c>
      <c r="H101" s="56">
        <f t="shared" si="65"/>
        <v>97</v>
      </c>
      <c r="I101" s="56">
        <f>IF(G101="",0,IF(COUNTIF($G$5:G101,G101)=1,0,COUNTIF($G$5:G101,G101) )   )</f>
        <v>0</v>
      </c>
      <c r="J101" s="56">
        <f t="shared" si="66"/>
        <v>97</v>
      </c>
      <c r="K101" s="56" t="str">
        <f t="shared" si="58"/>
        <v>newnode_b9HLProject</v>
      </c>
      <c r="L101" s="56">
        <f t="shared" si="59"/>
        <v>22</v>
      </c>
      <c r="M101" s="56">
        <f t="shared" si="60"/>
        <v>22</v>
      </c>
      <c r="N101" s="56">
        <f t="shared" si="61"/>
        <v>200</v>
      </c>
      <c r="O101" s="56">
        <f t="shared" si="67"/>
        <v>290.43332635545323</v>
      </c>
      <c r="P101" s="56">
        <f>IF(ISERROR(IF($X$5=1,$Y$5,)),"",IF($X$5=1,$Y$5,))</f>
        <v>0</v>
      </c>
      <c r="Q101" s="56">
        <f>IF(ISERROR(IF($X$6=1,$Y$6,)),"",IF($X$6=1,$Y$6,))</f>
        <v>10000</v>
      </c>
      <c r="R101" s="56">
        <f>IF(ISERROR(IF($X$7=1,$Y$7,)),"",IF($X$7=1,$Y$7,))</f>
        <v>0</v>
      </c>
      <c r="S101" s="56">
        <f>IF(ISERROR(IF($X$8=1,$Y$8,)),"",IF($X$8=1,$Y$8,))</f>
        <v>1000</v>
      </c>
      <c r="T101" s="56">
        <f>IF(ISERROR(IF($X$9=1,$Y$9,)),"",IF($X$9=1,$Y$9,))</f>
        <v>500</v>
      </c>
      <c r="U101" s="56">
        <f>IF(ISERROR(IF($X$10=1,$Y$10,)),"",IF($X$10=1,$Y$10,))</f>
        <v>500</v>
      </c>
      <c r="AB101" t="s">
        <v>36</v>
      </c>
      <c r="AC101">
        <v>100</v>
      </c>
      <c r="AD101" s="56">
        <v>22</v>
      </c>
      <c r="AE101" s="56">
        <v>0.1</v>
      </c>
      <c r="AF101" s="72">
        <f t="shared" si="68"/>
        <v>1.0112151158591591</v>
      </c>
      <c r="AG101" s="56">
        <f>IF(ISERROR(VLOOKUP(AB101,'[1]nodes-costs'!$Z$6:$AE$152,6,)),30,VLOOKUP(AB101,'[1]nodes-costs'!$Z$6:$AE$152,6,))</f>
        <v>5</v>
      </c>
      <c r="AJ101" s="56" t="s">
        <v>54</v>
      </c>
      <c r="AK101" s="56">
        <v>150</v>
      </c>
      <c r="AL101" s="56">
        <v>3</v>
      </c>
      <c r="AM101" s="56">
        <v>0.1</v>
      </c>
      <c r="AN101" s="56">
        <v>1.0117381343505496</v>
      </c>
      <c r="AO101" s="56">
        <v>6</v>
      </c>
      <c r="AP101" s="56" t="s">
        <v>2476</v>
      </c>
    </row>
    <row r="102" spans="1:42" x14ac:dyDescent="0.25">
      <c r="A102" s="75">
        <f t="shared" si="62"/>
        <v>98</v>
      </c>
      <c r="B102" s="56" t="s">
        <v>2517</v>
      </c>
      <c r="E102" s="56">
        <f t="shared" si="63"/>
        <v>98</v>
      </c>
      <c r="F102" s="76">
        <f t="shared" si="57"/>
        <v>5</v>
      </c>
      <c r="G102" s="56" t="str">
        <f t="shared" si="64"/>
        <v/>
      </c>
      <c r="H102" s="56">
        <f t="shared" si="65"/>
        <v>98</v>
      </c>
      <c r="I102" s="56">
        <f>IF(G102="",0,IF(COUNTIF($G$5:G102,G102)=1,0,COUNTIF($G$5:G102,G102) )   )</f>
        <v>0</v>
      </c>
      <c r="J102" s="56">
        <f t="shared" si="66"/>
        <v>98</v>
      </c>
      <c r="K102" s="56" t="str">
        <f t="shared" si="58"/>
        <v>newnode_b9M2Project</v>
      </c>
      <c r="L102" s="56">
        <f t="shared" si="59"/>
        <v>22</v>
      </c>
      <c r="M102" s="56">
        <f t="shared" si="60"/>
        <v>22</v>
      </c>
      <c r="N102" s="56">
        <f t="shared" si="61"/>
        <v>150</v>
      </c>
      <c r="O102" s="56">
        <f t="shared" si="67"/>
        <v>217.82499476658992</v>
      </c>
      <c r="P102" s="56">
        <f>IF(ISERROR(IF($X$5=1,$Y$5,)),"",IF($X$5=1,$Y$5,))</f>
        <v>0</v>
      </c>
      <c r="Q102" s="56">
        <f>IF(ISERROR(IF($X$6=1,$Y$6,)),"",IF($X$6=1,$Y$6,))</f>
        <v>10000</v>
      </c>
      <c r="R102" s="56">
        <f>IF(ISERROR(IF($X$7=1,$Y$7,)),"",IF($X$7=1,$Y$7,))</f>
        <v>0</v>
      </c>
      <c r="S102" s="56">
        <f>IF(ISERROR(IF($X$8=1,$Y$8,)),"",IF($X$8=1,$Y$8,))</f>
        <v>1000</v>
      </c>
      <c r="T102" s="56">
        <f>IF(ISERROR(IF($X$9=1,$Y$9,)),"",IF($X$9=1,$Y$9,))</f>
        <v>500</v>
      </c>
      <c r="U102" s="56">
        <f>IF(ISERROR(IF($X$10=1,$Y$10,)),"",IF($X$10=1,$Y$10,))</f>
        <v>500</v>
      </c>
      <c r="AB102" s="56" t="s">
        <v>4208</v>
      </c>
      <c r="AC102" s="56">
        <v>100</v>
      </c>
      <c r="AD102" s="56">
        <v>9</v>
      </c>
      <c r="AE102" s="56">
        <v>0</v>
      </c>
      <c r="AF102" s="72">
        <f t="shared" si="68"/>
        <v>1.0175526048949053</v>
      </c>
      <c r="AG102" s="56">
        <f>IF(ISERROR(VLOOKUP(AB102,'[1]nodes-costs'!$Z$6:$AE$152,6,)),30,VLOOKUP(AB102,'[1]nodes-costs'!$Z$6:$AE$152,6,))</f>
        <v>30</v>
      </c>
      <c r="AJ102" s="56" t="s">
        <v>48</v>
      </c>
      <c r="AK102" s="56">
        <v>150</v>
      </c>
      <c r="AL102" s="56">
        <v>7</v>
      </c>
      <c r="AM102" s="56">
        <v>0.1</v>
      </c>
      <c r="AN102" s="56">
        <v>1.0133370955752918</v>
      </c>
      <c r="AO102" s="56">
        <v>10</v>
      </c>
      <c r="AP102" s="56" t="s">
        <v>2476</v>
      </c>
    </row>
    <row r="103" spans="1:42" x14ac:dyDescent="0.25">
      <c r="A103" s="75">
        <f t="shared" si="62"/>
        <v>99</v>
      </c>
      <c r="B103" s="56" t="s">
        <v>2518</v>
      </c>
      <c r="E103" s="56">
        <f t="shared" si="63"/>
        <v>99</v>
      </c>
      <c r="F103" s="76">
        <f t="shared" si="57"/>
        <v>5</v>
      </c>
      <c r="G103" s="56" t="str">
        <f t="shared" si="64"/>
        <v/>
      </c>
      <c r="H103" s="56">
        <f t="shared" si="65"/>
        <v>99</v>
      </c>
      <c r="I103" s="56">
        <f>IF(G103="",0,IF(COUNTIF($G$5:G103,G103)=1,0,COUNTIF($G$5:G103,G103) )   )</f>
        <v>0</v>
      </c>
      <c r="J103" s="56">
        <f t="shared" si="66"/>
        <v>99</v>
      </c>
      <c r="K103" s="56" t="str">
        <f t="shared" si="58"/>
        <v>newnode_b9S2Project2</v>
      </c>
      <c r="L103" s="56">
        <f t="shared" si="59"/>
        <v>15</v>
      </c>
      <c r="M103" s="56">
        <f t="shared" si="60"/>
        <v>15</v>
      </c>
      <c r="N103" s="56">
        <f t="shared" si="61"/>
        <v>150</v>
      </c>
      <c r="O103" s="56">
        <f t="shared" si="67"/>
        <v>217.82499476658992</v>
      </c>
      <c r="P103" s="56">
        <f>IF(ISERROR(IF($X$5=1,$Y$5,)),"",IF($X$5=1,$Y$5,))</f>
        <v>0</v>
      </c>
      <c r="Q103" s="56">
        <f>IF(ISERROR(IF($X$6=1,$Y$6,)),"",IF($X$6=1,$Y$6,))</f>
        <v>10000</v>
      </c>
      <c r="R103" s="56">
        <f>IF(ISERROR(IF($X$7=1,$Y$7,)),"",IF($X$7=1,$Y$7,))</f>
        <v>0</v>
      </c>
      <c r="S103" s="56">
        <f>IF(ISERROR(IF($X$8=1,$Y$8,)),"",IF($X$8=1,$Y$8,))</f>
        <v>1000</v>
      </c>
      <c r="T103" s="56">
        <f>IF(ISERROR(IF($X$9=1,$Y$9,)),"",IF($X$9=1,$Y$9,))</f>
        <v>500</v>
      </c>
      <c r="U103" s="56">
        <f>IF(ISERROR(IF($X$10=1,$Y$10,)),"",IF($X$10=1,$Y$10,))</f>
        <v>500</v>
      </c>
      <c r="AB103" s="56" t="s">
        <v>4215</v>
      </c>
      <c r="AC103" s="56">
        <v>100</v>
      </c>
      <c r="AD103" s="56">
        <v>8</v>
      </c>
      <c r="AE103" s="56">
        <v>0</v>
      </c>
      <c r="AF103" s="72">
        <f t="shared" si="68"/>
        <v>1.0175526048949053</v>
      </c>
      <c r="AG103" s="56">
        <f>IF(ISERROR(VLOOKUP(AB103,'[1]nodes-costs'!$Z$6:$AE$152,6,)),30,VLOOKUP(AB103,'[1]nodes-costs'!$Z$6:$AE$152,6,))</f>
        <v>30</v>
      </c>
      <c r="AJ103" s="56" t="s">
        <v>124</v>
      </c>
      <c r="AK103" s="56">
        <v>150</v>
      </c>
      <c r="AL103" s="56">
        <v>47</v>
      </c>
      <c r="AM103" s="56">
        <v>0.1</v>
      </c>
      <c r="AN103" s="56">
        <v>1.0149999999999999</v>
      </c>
      <c r="AO103" s="56">
        <v>16</v>
      </c>
      <c r="AP103" s="56" t="s">
        <v>2476</v>
      </c>
    </row>
    <row r="104" spans="1:42" x14ac:dyDescent="0.25">
      <c r="A104" s="75">
        <f t="shared" si="62"/>
        <v>100</v>
      </c>
      <c r="C104" s="56" t="s">
        <v>3578</v>
      </c>
      <c r="E104" s="56">
        <f t="shared" si="63"/>
        <v>100</v>
      </c>
      <c r="F104" s="76">
        <f t="shared" si="57"/>
        <v>6</v>
      </c>
      <c r="G104" s="56" t="str">
        <f t="shared" si="64"/>
        <v>newnode_heavySolids</v>
      </c>
      <c r="H104" s="56">
        <f t="shared" si="65"/>
        <v>100</v>
      </c>
      <c r="I104" s="56">
        <f>IF(G104="",0,IF(COUNTIF($G$5:G104,G104)=1,0,COUNTIF($G$5:G104,G104) )   )</f>
        <v>0</v>
      </c>
      <c r="J104" s="56">
        <f t="shared" si="66"/>
        <v>100</v>
      </c>
      <c r="K104" s="56" t="str">
        <f t="shared" si="58"/>
        <v>newnode_tiberdyneShuttleProject</v>
      </c>
      <c r="L104" s="56">
        <f t="shared" si="59"/>
        <v>20</v>
      </c>
      <c r="M104" s="56">
        <f t="shared" si="60"/>
        <v>20</v>
      </c>
      <c r="N104" s="56">
        <f t="shared" si="61"/>
        <v>200</v>
      </c>
      <c r="O104" s="56">
        <f t="shared" si="67"/>
        <v>290.43332635545323</v>
      </c>
      <c r="P104" s="56">
        <f>IF(ISERROR(IF($X$5=1,$Y$5,)),"",IF($X$5=1,$Y$5,))</f>
        <v>0</v>
      </c>
      <c r="Q104" s="56">
        <f>IF(ISERROR(IF($X$6=1,$Y$6,)),"",IF($X$6=1,$Y$6,))</f>
        <v>10000</v>
      </c>
      <c r="R104" s="56">
        <f>IF(ISERROR(IF($X$7=1,$Y$7,)),"",IF($X$7=1,$Y$7,))</f>
        <v>0</v>
      </c>
      <c r="S104" s="56">
        <f>IF(ISERROR(IF($X$8=1,$Y$8,)),"",IF($X$8=1,$Y$8,))</f>
        <v>1000</v>
      </c>
      <c r="T104" s="56">
        <f>IF(ISERROR(IF($X$9=1,$Y$9,)),"",IF($X$9=1,$Y$9,))</f>
        <v>500</v>
      </c>
      <c r="U104" s="56">
        <f>IF(ISERROR(IF($X$10=1,$Y$10,)),"",IF($X$10=1,$Y$10,))</f>
        <v>500</v>
      </c>
      <c r="AB104" s="56" t="s">
        <v>19</v>
      </c>
      <c r="AC104" s="56">
        <v>100</v>
      </c>
      <c r="AD104" s="56">
        <v>2</v>
      </c>
      <c r="AE104" s="56">
        <v>0</v>
      </c>
      <c r="AF104" s="72">
        <f t="shared" si="68"/>
        <v>1.0149999999999999</v>
      </c>
      <c r="AG104" s="56">
        <f>IF(ISERROR(VLOOKUP(AB104,'[1]nodes-costs'!$Z$6:$AE$152,6,)),30,VLOOKUP(AB104,'[1]nodes-costs'!$Z$6:$AE$152,6,))</f>
        <v>16</v>
      </c>
      <c r="AJ104" s="56" t="s">
        <v>106</v>
      </c>
      <c r="AK104" s="56">
        <v>150</v>
      </c>
      <c r="AL104" s="56">
        <v>19</v>
      </c>
      <c r="AM104" s="56">
        <v>0.1</v>
      </c>
      <c r="AN104" s="56">
        <v>1.0147599225344908</v>
      </c>
      <c r="AO104" s="56">
        <v>15</v>
      </c>
      <c r="AP104" s="56" t="s">
        <v>2476</v>
      </c>
    </row>
    <row r="105" spans="1:42" x14ac:dyDescent="0.25">
      <c r="A105" s="75">
        <f t="shared" si="62"/>
        <v>101</v>
      </c>
      <c r="C105" s="56" t="s">
        <v>3579</v>
      </c>
      <c r="E105" s="56">
        <f t="shared" si="63"/>
        <v>101</v>
      </c>
      <c r="F105" s="76">
        <f t="shared" si="57"/>
        <v>6</v>
      </c>
      <c r="G105" s="56" t="str">
        <f t="shared" si="64"/>
        <v/>
      </c>
      <c r="H105" s="56">
        <f t="shared" si="65"/>
        <v>101</v>
      </c>
      <c r="I105" s="56">
        <f>IF(G105="",0,IF(COUNTIF($G$5:G105,G105)=1,0,COUNTIF($G$5:G105,G105) )   )</f>
        <v>0</v>
      </c>
      <c r="J105" s="56">
        <f t="shared" si="66"/>
        <v>101</v>
      </c>
      <c r="K105" s="56" t="str">
        <f t="shared" si="58"/>
        <v>newnode_tiberdyneBoosterProject</v>
      </c>
      <c r="L105" s="56">
        <f t="shared" si="59"/>
        <v>20</v>
      </c>
      <c r="M105" s="56">
        <f t="shared" si="60"/>
        <v>20</v>
      </c>
      <c r="N105" s="56">
        <f t="shared" si="61"/>
        <v>300</v>
      </c>
      <c r="O105" s="56">
        <f t="shared" si="67"/>
        <v>435.64998953317985</v>
      </c>
      <c r="P105" s="56">
        <f>IF(ISERROR(IF($X$5=1,$Y$5,)),"",IF($X$5=1,$Y$5,))</f>
        <v>0</v>
      </c>
      <c r="Q105" s="56">
        <f>IF(ISERROR(IF($X$6=1,$Y$6,)),"",IF($X$6=1,$Y$6,))</f>
        <v>10000</v>
      </c>
      <c r="R105" s="56">
        <f>IF(ISERROR(IF($X$7=1,$Y$7,)),"",IF($X$7=1,$Y$7,))</f>
        <v>0</v>
      </c>
      <c r="S105" s="56">
        <f>IF(ISERROR(IF($X$8=1,$Y$8,)),"",IF($X$8=1,$Y$8,))</f>
        <v>1000</v>
      </c>
      <c r="T105" s="56">
        <f>IF(ISERROR(IF($X$9=1,$Y$9,)),"",IF($X$9=1,$Y$9,))</f>
        <v>500</v>
      </c>
      <c r="U105" s="56">
        <f>IF(ISERROR(IF($X$10=1,$Y$10,)),"",IF($X$10=1,$Y$10,))</f>
        <v>500</v>
      </c>
      <c r="AB105" t="s">
        <v>58</v>
      </c>
      <c r="AC105">
        <v>100</v>
      </c>
      <c r="AD105" s="56">
        <v>5</v>
      </c>
      <c r="AE105" s="56">
        <v>0.1</v>
      </c>
      <c r="AF105" s="72">
        <f t="shared" si="68"/>
        <v>1.0126134462288057</v>
      </c>
      <c r="AG105" s="56">
        <f>IF(ISERROR(VLOOKUP(AB105,'[1]nodes-costs'!$Z$6:$AE$152,6,)),30,VLOOKUP(AB105,'[1]nodes-costs'!$Z$6:$AE$152,6,))</f>
        <v>8</v>
      </c>
      <c r="AJ105" s="56" t="s">
        <v>60</v>
      </c>
      <c r="AK105" s="56">
        <v>140</v>
      </c>
      <c r="AL105" s="56">
        <v>11</v>
      </c>
      <c r="AM105" s="56">
        <v>0.1</v>
      </c>
      <c r="AN105" s="56">
        <v>1.0121993242127334</v>
      </c>
      <c r="AO105" s="56">
        <v>7</v>
      </c>
      <c r="AP105" s="56" t="s">
        <v>2476</v>
      </c>
    </row>
    <row r="106" spans="1:42" x14ac:dyDescent="0.25">
      <c r="A106" s="75">
        <f t="shared" si="62"/>
        <v>102</v>
      </c>
      <c r="C106" s="56" t="s">
        <v>3580</v>
      </c>
      <c r="E106" s="56">
        <f t="shared" si="63"/>
        <v>102</v>
      </c>
      <c r="F106" s="76">
        <f t="shared" si="57"/>
        <v>6</v>
      </c>
      <c r="G106" s="56" t="str">
        <f t="shared" si="64"/>
        <v/>
      </c>
      <c r="H106" s="56">
        <f t="shared" si="65"/>
        <v>102</v>
      </c>
      <c r="I106" s="56">
        <f>IF(G106="",0,IF(COUNTIF($G$5:G106,G106)=1,0,COUNTIF($G$5:G106,G106) )   )</f>
        <v>0</v>
      </c>
      <c r="J106" s="56">
        <f t="shared" si="66"/>
        <v>102</v>
      </c>
      <c r="K106" s="56" t="str">
        <f t="shared" si="58"/>
        <v>newnode_ares1Project</v>
      </c>
      <c r="L106" s="56">
        <f t="shared" si="59"/>
        <v>7</v>
      </c>
      <c r="M106" s="56">
        <f t="shared" si="60"/>
        <v>7</v>
      </c>
      <c r="N106" s="56">
        <f t="shared" si="61"/>
        <v>150</v>
      </c>
      <c r="O106" s="56">
        <f t="shared" si="67"/>
        <v>217.82499476658992</v>
      </c>
      <c r="P106" s="56">
        <f>IF(ISERROR(IF($X$5=1,$Y$5,)),"",IF($X$5=1,$Y$5,))</f>
        <v>0</v>
      </c>
      <c r="Q106" s="56">
        <f>IF(ISERROR(IF($X$6=1,$Y$6,)),"",IF($X$6=1,$Y$6,))</f>
        <v>10000</v>
      </c>
      <c r="R106" s="56">
        <f>IF(ISERROR(IF($X$7=1,$Y$7,)),"",IF($X$7=1,$Y$7,))</f>
        <v>0</v>
      </c>
      <c r="S106" s="56">
        <f>IF(ISERROR(IF($X$8=1,$Y$8,)),"",IF($X$8=1,$Y$8,))</f>
        <v>1000</v>
      </c>
      <c r="T106" s="56">
        <f>IF(ISERROR(IF($X$9=1,$Y$9,)),"",IF($X$9=1,$Y$9,))</f>
        <v>500</v>
      </c>
      <c r="U106" s="56">
        <f>IF(ISERROR(IF($X$10=1,$Y$10,)),"",IF($X$10=1,$Y$10,))</f>
        <v>500</v>
      </c>
      <c r="AB106" t="s">
        <v>79</v>
      </c>
      <c r="AC106">
        <v>100</v>
      </c>
      <c r="AD106" s="56">
        <v>8</v>
      </c>
      <c r="AE106" s="56">
        <v>0.1</v>
      </c>
      <c r="AF106" s="72">
        <f t="shared" si="68"/>
        <v>1.0129903810567666</v>
      </c>
      <c r="AG106" s="56">
        <f>IF(ISERROR(VLOOKUP(AB106,'[1]nodes-costs'!$Z$6:$AE$152,6,)),30,VLOOKUP(AB106,'[1]nodes-costs'!$Z$6:$AE$152,6,))</f>
        <v>9</v>
      </c>
      <c r="AJ106" s="56" t="s">
        <v>117</v>
      </c>
      <c r="AK106" s="56">
        <v>140</v>
      </c>
      <c r="AL106" s="56">
        <v>6</v>
      </c>
      <c r="AM106" s="56">
        <v>0.1</v>
      </c>
      <c r="AN106" s="56">
        <v>1.0154482535793035</v>
      </c>
      <c r="AO106" s="56">
        <v>18</v>
      </c>
      <c r="AP106" s="56" t="s">
        <v>2476</v>
      </c>
    </row>
    <row r="107" spans="1:42" x14ac:dyDescent="0.25">
      <c r="A107" s="75">
        <f t="shared" si="62"/>
        <v>103</v>
      </c>
      <c r="C107" s="56" t="s">
        <v>2546</v>
      </c>
      <c r="E107" s="56">
        <f t="shared" si="63"/>
        <v>103</v>
      </c>
      <c r="F107" s="76">
        <f t="shared" si="57"/>
        <v>6</v>
      </c>
      <c r="G107" s="56" t="str">
        <f t="shared" si="64"/>
        <v/>
      </c>
      <c r="H107" s="56">
        <f t="shared" si="65"/>
        <v>103</v>
      </c>
      <c r="I107" s="56">
        <f>IF(G107="",0,IF(COUNTIF($G$5:G107,G107)=1,0,COUNTIF($G$5:G107,G107) )   )</f>
        <v>0</v>
      </c>
      <c r="J107" s="56">
        <f t="shared" si="66"/>
        <v>103</v>
      </c>
      <c r="K107" s="56" t="str">
        <f t="shared" si="58"/>
        <v>newnode_ares5Project</v>
      </c>
      <c r="L107" s="56">
        <f t="shared" si="59"/>
        <v>6</v>
      </c>
      <c r="M107" s="56">
        <f t="shared" si="60"/>
        <v>6</v>
      </c>
      <c r="N107" s="56">
        <f t="shared" si="61"/>
        <v>200</v>
      </c>
      <c r="O107" s="56">
        <f t="shared" si="67"/>
        <v>290.43332635545323</v>
      </c>
      <c r="P107" s="56">
        <f>IF(ISERROR(IF($X$5=1,$Y$5,)),"",IF($X$5=1,$Y$5,))</f>
        <v>0</v>
      </c>
      <c r="Q107" s="56">
        <f>IF(ISERROR(IF($X$6=1,$Y$6,)),"",IF($X$6=1,$Y$6,))</f>
        <v>10000</v>
      </c>
      <c r="R107" s="56">
        <f>IF(ISERROR(IF($X$7=1,$Y$7,)),"",IF($X$7=1,$Y$7,))</f>
        <v>0</v>
      </c>
      <c r="S107" s="56">
        <f>IF(ISERROR(IF($X$8=1,$Y$8,)),"",IF($X$8=1,$Y$8,))</f>
        <v>1000</v>
      </c>
      <c r="T107" s="56">
        <f>IF(ISERROR(IF($X$9=1,$Y$9,)),"",IF($X$9=1,$Y$9,))</f>
        <v>500</v>
      </c>
      <c r="U107" s="56">
        <f>IF(ISERROR(IF($X$10=1,$Y$10,)),"",IF($X$10=1,$Y$10,))</f>
        <v>500</v>
      </c>
      <c r="AB107" s="56" t="s">
        <v>80</v>
      </c>
      <c r="AC107" s="56">
        <v>100</v>
      </c>
      <c r="AD107" s="56">
        <v>7</v>
      </c>
      <c r="AE107" s="56">
        <v>0.1</v>
      </c>
      <c r="AF107" s="72">
        <f t="shared" si="68"/>
        <v>1.0133370955752918</v>
      </c>
      <c r="AG107" s="56">
        <f>IF(ISERROR(VLOOKUP(AB107,'[1]nodes-costs'!$Z$6:$AE$152,6,)),30,VLOOKUP(AB107,'[1]nodes-costs'!$Z$6:$AE$152,6,))</f>
        <v>10</v>
      </c>
      <c r="AJ107" s="56" t="s">
        <v>14</v>
      </c>
      <c r="AK107" s="56">
        <v>120</v>
      </c>
      <c r="AL107" s="56">
        <v>12</v>
      </c>
      <c r="AM107" s="56">
        <v>0.1</v>
      </c>
      <c r="AN107" s="56">
        <v>1.0121993242127334</v>
      </c>
      <c r="AO107" s="56">
        <v>7</v>
      </c>
      <c r="AP107" s="56" t="s">
        <v>2476</v>
      </c>
    </row>
    <row r="108" spans="1:42" x14ac:dyDescent="0.25">
      <c r="A108" s="75">
        <f t="shared" si="62"/>
        <v>104</v>
      </c>
      <c r="C108" s="56" t="s">
        <v>2869</v>
      </c>
      <c r="E108" s="56">
        <f t="shared" si="63"/>
        <v>104</v>
      </c>
      <c r="F108" s="76">
        <f t="shared" si="57"/>
        <v>6</v>
      </c>
      <c r="G108" s="56" t="str">
        <f t="shared" si="64"/>
        <v/>
      </c>
      <c r="H108" s="56">
        <f t="shared" si="65"/>
        <v>104</v>
      </c>
      <c r="I108" s="56">
        <f>IF(G108="",0,IF(COUNTIF($G$5:G108,G108)=1,0,COUNTIF($G$5:G108,G108) )   )</f>
        <v>0</v>
      </c>
      <c r="J108" s="56">
        <f t="shared" si="66"/>
        <v>104</v>
      </c>
      <c r="K108" s="56" t="str">
        <f t="shared" si="58"/>
        <v>newnode_orionProject</v>
      </c>
      <c r="L108" s="56">
        <f t="shared" si="59"/>
        <v>5</v>
      </c>
      <c r="M108" s="56">
        <f t="shared" si="60"/>
        <v>5</v>
      </c>
      <c r="N108" s="56">
        <f t="shared" si="61"/>
        <v>100</v>
      </c>
      <c r="O108" s="56">
        <f t="shared" si="67"/>
        <v>145.21666317772662</v>
      </c>
      <c r="P108" s="56">
        <f>IF(ISERROR(IF($X$5=1,$Y$5,)),"",IF($X$5=1,$Y$5,))</f>
        <v>0</v>
      </c>
      <c r="Q108" s="56">
        <f>IF(ISERROR(IF($X$6=1,$Y$6,)),"",IF($X$6=1,$Y$6,))</f>
        <v>10000</v>
      </c>
      <c r="R108" s="56">
        <f>IF(ISERROR(IF($X$7=1,$Y$7,)),"",IF($X$7=1,$Y$7,))</f>
        <v>0</v>
      </c>
      <c r="S108" s="56">
        <f>IF(ISERROR(IF($X$8=1,$Y$8,)),"",IF($X$8=1,$Y$8,))</f>
        <v>1000</v>
      </c>
      <c r="T108" s="56">
        <f>IF(ISERROR(IF($X$9=1,$Y$9,)),"",IF($X$9=1,$Y$9,))</f>
        <v>500</v>
      </c>
      <c r="U108" s="56">
        <f>IF(ISERROR(IF($X$10=1,$Y$10,)),"",IF($X$10=1,$Y$10,))</f>
        <v>500</v>
      </c>
      <c r="AB108" s="56" t="s">
        <v>4199</v>
      </c>
      <c r="AC108" s="56">
        <v>100</v>
      </c>
      <c r="AD108" s="56">
        <v>3</v>
      </c>
      <c r="AE108" s="56">
        <v>0</v>
      </c>
      <c r="AF108" s="72">
        <f t="shared" si="68"/>
        <v>1.0175526048949053</v>
      </c>
      <c r="AG108" s="56">
        <f>IF(ISERROR(VLOOKUP(AB108,'[1]nodes-costs'!$Z$6:$AE$152,6,)),30,VLOOKUP(AB108,'[1]nodes-costs'!$Z$6:$AE$152,6,))</f>
        <v>30</v>
      </c>
      <c r="AJ108" s="56" t="s">
        <v>24</v>
      </c>
      <c r="AK108" s="56">
        <v>120</v>
      </c>
      <c r="AL108" s="56">
        <v>4</v>
      </c>
      <c r="AM108" s="56">
        <v>0</v>
      </c>
      <c r="AN108" s="56">
        <v>1.0126134462288057</v>
      </c>
      <c r="AO108" s="56">
        <v>8</v>
      </c>
      <c r="AP108" s="56" t="s">
        <v>2476</v>
      </c>
    </row>
    <row r="109" spans="1:42" x14ac:dyDescent="0.25">
      <c r="A109" s="75">
        <f t="shared" si="62"/>
        <v>105</v>
      </c>
      <c r="C109" s="56" t="s">
        <v>6178</v>
      </c>
      <c r="E109" s="56">
        <f t="shared" si="63"/>
        <v>105</v>
      </c>
      <c r="F109" s="76">
        <f t="shared" si="57"/>
        <v>6</v>
      </c>
      <c r="G109" s="56" t="str">
        <f t="shared" si="64"/>
        <v/>
      </c>
      <c r="H109" s="56">
        <f t="shared" si="65"/>
        <v>105</v>
      </c>
      <c r="I109" s="56">
        <f>IF(G109="",0,IF(COUNTIF($G$5:G109,G109)=1,0,COUNTIF($G$5:G109,G109) )   )</f>
        <v>0</v>
      </c>
      <c r="J109" s="56">
        <f t="shared" si="66"/>
        <v>105</v>
      </c>
      <c r="K109" s="56" t="str">
        <f t="shared" si="58"/>
        <v>newnode_falcon1Project</v>
      </c>
      <c r="L109" s="56">
        <f t="shared" si="59"/>
        <v>13</v>
      </c>
      <c r="M109" s="56">
        <f t="shared" si="60"/>
        <v>13</v>
      </c>
      <c r="N109" s="56">
        <f t="shared" si="61"/>
        <v>150</v>
      </c>
      <c r="O109" s="56">
        <f t="shared" si="67"/>
        <v>217.82499476658992</v>
      </c>
      <c r="P109" s="56">
        <f>IF(ISERROR(IF($X$5=1,$Y$5,)),"",IF($X$5=1,$Y$5,))</f>
        <v>0</v>
      </c>
      <c r="Q109" s="56">
        <f>IF(ISERROR(IF($X$6=1,$Y$6,)),"",IF($X$6=1,$Y$6,))</f>
        <v>10000</v>
      </c>
      <c r="R109" s="56">
        <f>IF(ISERROR(IF($X$7=1,$Y$7,)),"",IF($X$7=1,$Y$7,))</f>
        <v>0</v>
      </c>
      <c r="S109" s="56">
        <f>IF(ISERROR(IF($X$8=1,$Y$8,)),"",IF($X$8=1,$Y$8,))</f>
        <v>1000</v>
      </c>
      <c r="T109" s="56">
        <f>IF(ISERROR(IF($X$9=1,$Y$9,)),"",IF($X$9=1,$Y$9,))</f>
        <v>500</v>
      </c>
      <c r="U109" s="56">
        <f>IF(ISERROR(IF($X$10=1,$Y$10,)),"",IF($X$10=1,$Y$10,))</f>
        <v>500</v>
      </c>
      <c r="AB109" s="56" t="s">
        <v>4218</v>
      </c>
      <c r="AC109" s="56">
        <v>100</v>
      </c>
      <c r="AD109" s="56">
        <v>5</v>
      </c>
      <c r="AE109" s="56">
        <v>0</v>
      </c>
      <c r="AF109" s="72">
        <f t="shared" si="68"/>
        <v>1.0175526048949053</v>
      </c>
      <c r="AG109" s="56">
        <f>IF(ISERROR(VLOOKUP(AB109,'[1]nodes-costs'!$Z$6:$AE$152,6,)),30,VLOOKUP(AB109,'[1]nodes-costs'!$Z$6:$AE$152,6,))</f>
        <v>30</v>
      </c>
      <c r="AJ109" s="56" t="s">
        <v>7</v>
      </c>
      <c r="AK109" s="56">
        <v>120</v>
      </c>
      <c r="AL109" s="56">
        <v>5</v>
      </c>
      <c r="AM109" s="56">
        <v>0</v>
      </c>
      <c r="AN109" s="56">
        <v>1.0121993242127334</v>
      </c>
      <c r="AO109" s="56">
        <v>7</v>
      </c>
      <c r="AP109" s="56" t="s">
        <v>2476</v>
      </c>
    </row>
    <row r="110" spans="1:42" x14ac:dyDescent="0.25">
      <c r="A110" s="75">
        <f t="shared" si="62"/>
        <v>106</v>
      </c>
      <c r="C110" s="56" t="s">
        <v>3582</v>
      </c>
      <c r="E110" s="56">
        <f t="shared" si="63"/>
        <v>106</v>
      </c>
      <c r="F110" s="76">
        <f t="shared" si="57"/>
        <v>6</v>
      </c>
      <c r="G110" s="56" t="str">
        <f t="shared" si="64"/>
        <v/>
      </c>
      <c r="H110" s="56">
        <f t="shared" si="65"/>
        <v>106</v>
      </c>
      <c r="I110" s="56">
        <f>IF(G110="",0,IF(COUNTIF($G$5:G110,G110)=1,0,COUNTIF($G$5:G110,G110) )   )</f>
        <v>0</v>
      </c>
      <c r="J110" s="56">
        <f t="shared" si="66"/>
        <v>106</v>
      </c>
      <c r="K110" s="56" t="str">
        <f t="shared" si="58"/>
        <v>newnode_buranProject</v>
      </c>
      <c r="L110" s="56">
        <f t="shared" si="59"/>
        <v>17</v>
      </c>
      <c r="M110" s="56">
        <f t="shared" si="60"/>
        <v>17</v>
      </c>
      <c r="N110" s="56">
        <f t="shared" si="61"/>
        <v>200</v>
      </c>
      <c r="O110" s="56">
        <f t="shared" si="67"/>
        <v>290.43332635545323</v>
      </c>
      <c r="P110" s="56">
        <f>IF(ISERROR(IF($X$5=1,$Y$5,)),"",IF($X$5=1,$Y$5,))</f>
        <v>0</v>
      </c>
      <c r="Q110" s="56">
        <f>IF(ISERROR(IF($X$6=1,$Y$6,)),"",IF($X$6=1,$Y$6,))</f>
        <v>10000</v>
      </c>
      <c r="R110" s="56">
        <f>IF(ISERROR(IF($X$7=1,$Y$7,)),"",IF($X$7=1,$Y$7,))</f>
        <v>0</v>
      </c>
      <c r="S110" s="56">
        <f>IF(ISERROR(IF($X$8=1,$Y$8,)),"",IF($X$8=1,$Y$8,))</f>
        <v>1000</v>
      </c>
      <c r="T110" s="56">
        <f>IF(ISERROR(IF($X$9=1,$Y$9,)),"",IF($X$9=1,$Y$9,))</f>
        <v>500</v>
      </c>
      <c r="U110" s="56">
        <f>IF(ISERROR(IF($X$10=1,$Y$10,)),"",IF($X$10=1,$Y$10,))</f>
        <v>500</v>
      </c>
      <c r="AB110" s="56" t="s">
        <v>47</v>
      </c>
      <c r="AC110" s="56">
        <v>100</v>
      </c>
      <c r="AD110" s="56">
        <v>5</v>
      </c>
      <c r="AE110" s="56">
        <v>0.1</v>
      </c>
      <c r="AF110" s="72">
        <f t="shared" si="68"/>
        <v>1.0121993242127334</v>
      </c>
      <c r="AG110" s="56">
        <f>IF(ISERROR(VLOOKUP(AB110,'[1]nodes-costs'!$Z$6:$AE$152,6,)),30,VLOOKUP(AB110,'[1]nodes-costs'!$Z$6:$AE$152,6,))</f>
        <v>7</v>
      </c>
      <c r="AJ110" s="56" t="s">
        <v>6</v>
      </c>
      <c r="AK110" s="56">
        <v>120</v>
      </c>
      <c r="AL110" s="56">
        <v>4</v>
      </c>
      <c r="AM110" s="56">
        <v>0</v>
      </c>
      <c r="AN110" s="56">
        <v>1.0121993242127334</v>
      </c>
      <c r="AO110" s="56">
        <v>7</v>
      </c>
      <c r="AP110" s="56" t="s">
        <v>2476</v>
      </c>
    </row>
    <row r="111" spans="1:42" x14ac:dyDescent="0.25">
      <c r="A111" s="75">
        <f t="shared" si="62"/>
        <v>107</v>
      </c>
      <c r="C111" s="56" t="s">
        <v>2526</v>
      </c>
      <c r="E111" s="56">
        <f t="shared" si="63"/>
        <v>107</v>
      </c>
      <c r="F111" s="76">
        <f t="shared" si="57"/>
        <v>6</v>
      </c>
      <c r="G111" s="56" t="str">
        <f t="shared" si="64"/>
        <v/>
      </c>
      <c r="H111" s="56">
        <f t="shared" si="65"/>
        <v>107</v>
      </c>
      <c r="I111" s="56">
        <f>IF(G111="",0,IF(COUNTIF($G$5:G111,G111)=1,0,COUNTIF($G$5:G111,G111) )   )</f>
        <v>0</v>
      </c>
      <c r="J111" s="56">
        <f t="shared" si="66"/>
        <v>107</v>
      </c>
      <c r="K111" s="56" t="str">
        <f t="shared" si="58"/>
        <v>newnode_kliperProject</v>
      </c>
      <c r="L111" s="56">
        <f t="shared" si="59"/>
        <v>8</v>
      </c>
      <c r="M111" s="56">
        <f t="shared" si="60"/>
        <v>8</v>
      </c>
      <c r="N111" s="56">
        <f t="shared" si="61"/>
        <v>100</v>
      </c>
      <c r="O111" s="56">
        <f t="shared" si="67"/>
        <v>145.21666317772662</v>
      </c>
      <c r="P111" s="56">
        <f>IF(ISERROR(IF($X$5=1,$Y$5,)),"",IF($X$5=1,$Y$5,))</f>
        <v>0</v>
      </c>
      <c r="Q111" s="56">
        <f>IF(ISERROR(IF($X$6=1,$Y$6,)),"",IF($X$6=1,$Y$6,))</f>
        <v>10000</v>
      </c>
      <c r="R111" s="56">
        <f>IF(ISERROR(IF($X$7=1,$Y$7,)),"",IF($X$7=1,$Y$7,))</f>
        <v>0</v>
      </c>
      <c r="S111" s="56">
        <f>IF(ISERROR(IF($X$8=1,$Y$8,)),"",IF($X$8=1,$Y$8,))</f>
        <v>1000</v>
      </c>
      <c r="T111" s="56">
        <f>IF(ISERROR(IF($X$9=1,$Y$9,)),"",IF($X$9=1,$Y$9,))</f>
        <v>500</v>
      </c>
      <c r="U111" s="56">
        <f>IF(ISERROR(IF($X$10=1,$Y$10,)),"",IF($X$10=1,$Y$10,))</f>
        <v>500</v>
      </c>
      <c r="AB111" s="56" t="s">
        <v>4193</v>
      </c>
      <c r="AC111" s="56">
        <v>100</v>
      </c>
      <c r="AD111" s="56">
        <v>9</v>
      </c>
      <c r="AE111" s="56">
        <v>0</v>
      </c>
      <c r="AF111" s="72">
        <f t="shared" si="68"/>
        <v>1.0175526048949053</v>
      </c>
      <c r="AG111" s="56">
        <f>IF(ISERROR(VLOOKUP(AB111,'[1]nodes-costs'!$Z$6:$AE$152,6,)),30,VLOOKUP(AB111,'[1]nodes-costs'!$Z$6:$AE$152,6,))</f>
        <v>30</v>
      </c>
      <c r="AJ111" s="56" t="s">
        <v>63</v>
      </c>
      <c r="AK111" s="56">
        <v>120</v>
      </c>
      <c r="AL111" s="56">
        <v>15</v>
      </c>
      <c r="AM111" s="56">
        <v>0</v>
      </c>
      <c r="AN111" s="56">
        <v>1.0121993242127334</v>
      </c>
      <c r="AO111" s="56">
        <v>7</v>
      </c>
      <c r="AP111" s="56" t="s">
        <v>2476</v>
      </c>
    </row>
    <row r="112" spans="1:42" x14ac:dyDescent="0.25">
      <c r="A112" s="75">
        <f t="shared" si="62"/>
        <v>108</v>
      </c>
      <c r="C112" s="56" t="s">
        <v>2527</v>
      </c>
      <c r="E112" s="56">
        <f t="shared" si="63"/>
        <v>108</v>
      </c>
      <c r="F112" s="76">
        <f t="shared" si="57"/>
        <v>6</v>
      </c>
      <c r="G112" s="56" t="str">
        <f t="shared" si="64"/>
        <v/>
      </c>
      <c r="H112" s="56">
        <f t="shared" si="65"/>
        <v>108</v>
      </c>
      <c r="I112" s="56">
        <f>IF(G112="",0,IF(COUNTIF($G$5:G112,G112)=1,0,COUNTIF($G$5:G112,G112) )   )</f>
        <v>0</v>
      </c>
      <c r="J112" s="56">
        <f t="shared" si="66"/>
        <v>108</v>
      </c>
      <c r="K112" s="56" t="str">
        <f t="shared" si="58"/>
        <v>newnode_falcon9Project</v>
      </c>
      <c r="L112" s="56">
        <f t="shared" si="59"/>
        <v>5</v>
      </c>
      <c r="M112" s="56">
        <f t="shared" si="60"/>
        <v>5</v>
      </c>
      <c r="N112" s="56">
        <f t="shared" si="61"/>
        <v>200</v>
      </c>
      <c r="O112" s="56">
        <f t="shared" si="67"/>
        <v>290.43332635545323</v>
      </c>
      <c r="P112" s="56">
        <f>IF(ISERROR(IF($X$5=1,$Y$5,)),"",IF($X$5=1,$Y$5,))</f>
        <v>0</v>
      </c>
      <c r="Q112" s="56">
        <f>IF(ISERROR(IF($X$6=1,$Y$6,)),"",IF($X$6=1,$Y$6,))</f>
        <v>10000</v>
      </c>
      <c r="R112" s="56">
        <f>IF(ISERROR(IF($X$7=1,$Y$7,)),"",IF($X$7=1,$Y$7,))</f>
        <v>0</v>
      </c>
      <c r="S112" s="56">
        <f>IF(ISERROR(IF($X$8=1,$Y$8,)),"",IF($X$8=1,$Y$8,))</f>
        <v>1000</v>
      </c>
      <c r="T112" s="56">
        <f>IF(ISERROR(IF($X$9=1,$Y$9,)),"",IF($X$9=1,$Y$9,))</f>
        <v>500</v>
      </c>
      <c r="U112" s="56">
        <f>IF(ISERROR(IF($X$10=1,$Y$10,)),"",IF($X$10=1,$Y$10,))</f>
        <v>500</v>
      </c>
      <c r="AB112" s="56" t="s">
        <v>4204</v>
      </c>
      <c r="AC112" s="56">
        <v>100</v>
      </c>
      <c r="AD112" s="56">
        <v>11</v>
      </c>
      <c r="AE112" s="56">
        <v>0</v>
      </c>
      <c r="AF112" s="72">
        <f t="shared" si="68"/>
        <v>1.0175526048949053</v>
      </c>
      <c r="AG112" s="56">
        <f>IF(ISERROR(VLOOKUP(AB112,'[1]nodes-costs'!$Z$6:$AE$152,6,)),30,VLOOKUP(AB112,'[1]nodes-costs'!$Z$6:$AE$152,6,))</f>
        <v>30</v>
      </c>
      <c r="AJ112" s="56" t="s">
        <v>55</v>
      </c>
      <c r="AK112" s="56">
        <v>120</v>
      </c>
      <c r="AL112" s="56">
        <v>2</v>
      </c>
      <c r="AM112" s="56">
        <v>0</v>
      </c>
      <c r="AN112" s="56">
        <v>1.0121993242127334</v>
      </c>
      <c r="AO112" s="56">
        <v>7</v>
      </c>
      <c r="AP112" s="56" t="s">
        <v>2476</v>
      </c>
    </row>
    <row r="113" spans="1:42" x14ac:dyDescent="0.25">
      <c r="A113" s="75">
        <f t="shared" si="62"/>
        <v>109</v>
      </c>
      <c r="C113" s="56" t="s">
        <v>3000</v>
      </c>
      <c r="E113" s="56">
        <f t="shared" si="63"/>
        <v>109</v>
      </c>
      <c r="F113" s="76">
        <f t="shared" si="57"/>
        <v>6</v>
      </c>
      <c r="G113" s="56" t="str">
        <f t="shared" si="64"/>
        <v/>
      </c>
      <c r="H113" s="56">
        <f t="shared" si="65"/>
        <v>109</v>
      </c>
      <c r="I113" s="56">
        <f>IF(G113="",0,IF(COUNTIF($G$5:G113,G113)=1,0,COUNTIF($G$5:G113,G113) )   )</f>
        <v>0</v>
      </c>
      <c r="J113" s="56">
        <f t="shared" si="66"/>
        <v>109</v>
      </c>
      <c r="K113" s="56" t="str">
        <f t="shared" si="58"/>
        <v>newnode_protonProject</v>
      </c>
      <c r="L113" s="56">
        <f t="shared" si="59"/>
        <v>8</v>
      </c>
      <c r="M113" s="56">
        <f t="shared" si="60"/>
        <v>8</v>
      </c>
      <c r="N113" s="56">
        <f t="shared" si="61"/>
        <v>200</v>
      </c>
      <c r="O113" s="56">
        <f t="shared" si="67"/>
        <v>290.43332635545323</v>
      </c>
      <c r="P113" s="56">
        <f>IF(ISERROR(IF($X$5=1,$Y$5,)),"",IF($X$5=1,$Y$5,))</f>
        <v>0</v>
      </c>
      <c r="Q113" s="56">
        <f>IF(ISERROR(IF($X$6=1,$Y$6,)),"",IF($X$6=1,$Y$6,))</f>
        <v>10000</v>
      </c>
      <c r="R113" s="56">
        <f>IF(ISERROR(IF($X$7=1,$Y$7,)),"",IF($X$7=1,$Y$7,))</f>
        <v>0</v>
      </c>
      <c r="S113" s="56">
        <f>IF(ISERROR(IF($X$8=1,$Y$8,)),"",IF($X$8=1,$Y$8,))</f>
        <v>1000</v>
      </c>
      <c r="T113" s="56">
        <f>IF(ISERROR(IF($X$9=1,$Y$9,)),"",IF($X$9=1,$Y$9,))</f>
        <v>500</v>
      </c>
      <c r="U113" s="56">
        <f>IF(ISERROR(IF($X$10=1,$Y$10,)),"",IF($X$10=1,$Y$10,))</f>
        <v>500</v>
      </c>
      <c r="AB113" s="56" t="s">
        <v>4201</v>
      </c>
      <c r="AC113" s="56">
        <v>100</v>
      </c>
      <c r="AD113" s="56">
        <v>5</v>
      </c>
      <c r="AE113" s="56">
        <v>0</v>
      </c>
      <c r="AF113" s="72">
        <f t="shared" si="68"/>
        <v>1.0175526048949053</v>
      </c>
      <c r="AG113" s="56">
        <f>IF(ISERROR(VLOOKUP(AB113,'[1]nodes-costs'!$Z$6:$AE$152,6,)),30,VLOOKUP(AB113,'[1]nodes-costs'!$Z$6:$AE$152,6,))</f>
        <v>30</v>
      </c>
      <c r="AJ113" s="56" t="s">
        <v>84</v>
      </c>
      <c r="AK113" s="56">
        <v>120</v>
      </c>
      <c r="AL113" s="56">
        <v>2</v>
      </c>
      <c r="AM113" s="56">
        <v>0.1</v>
      </c>
      <c r="AN113" s="56">
        <v>1.0121993242127334</v>
      </c>
      <c r="AO113" s="56">
        <v>7</v>
      </c>
      <c r="AP113" s="56" t="s">
        <v>2476</v>
      </c>
    </row>
    <row r="114" spans="1:42" x14ac:dyDescent="0.25">
      <c r="A114" s="75">
        <f t="shared" si="62"/>
        <v>110</v>
      </c>
      <c r="C114" s="56" t="s">
        <v>2529</v>
      </c>
      <c r="E114" s="56">
        <f t="shared" si="63"/>
        <v>110</v>
      </c>
      <c r="F114" s="76">
        <f t="shared" si="57"/>
        <v>6</v>
      </c>
      <c r="G114" s="56" t="str">
        <f t="shared" si="64"/>
        <v/>
      </c>
      <c r="H114" s="56">
        <f t="shared" si="65"/>
        <v>110</v>
      </c>
      <c r="I114" s="56">
        <f>IF(G114="",0,IF(COUNTIF($G$5:G114,G114)=1,0,COUNTIF($G$5:G114,G114) )   )</f>
        <v>0</v>
      </c>
      <c r="J114" s="56">
        <f t="shared" si="66"/>
        <v>110</v>
      </c>
      <c r="K114" s="56" t="str">
        <f t="shared" si="58"/>
        <v>newnode_mirProject</v>
      </c>
      <c r="L114" s="56">
        <f t="shared" si="59"/>
        <v>14</v>
      </c>
      <c r="M114" s="56">
        <f t="shared" si="60"/>
        <v>14</v>
      </c>
      <c r="N114" s="56">
        <f t="shared" si="61"/>
        <v>350</v>
      </c>
      <c r="O114" s="56">
        <f t="shared" si="67"/>
        <v>508.25832112204313</v>
      </c>
      <c r="P114" s="56">
        <f>IF(ISERROR(IF($X$5=1,$Y$5,)),"",IF($X$5=1,$Y$5,))</f>
        <v>0</v>
      </c>
      <c r="Q114" s="56">
        <f>IF(ISERROR(IF($X$6=1,$Y$6,)),"",IF($X$6=1,$Y$6,))</f>
        <v>10000</v>
      </c>
      <c r="R114" s="56">
        <f>IF(ISERROR(IF($X$7=1,$Y$7,)),"",IF($X$7=1,$Y$7,))</f>
        <v>0</v>
      </c>
      <c r="S114" s="56">
        <f>IF(ISERROR(IF($X$8=1,$Y$8,)),"",IF($X$8=1,$Y$8,))</f>
        <v>1000</v>
      </c>
      <c r="T114" s="56">
        <f>IF(ISERROR(IF($X$9=1,$Y$9,)),"",IF($X$9=1,$Y$9,))</f>
        <v>500</v>
      </c>
      <c r="U114" s="56">
        <f>IF(ISERROR(IF($X$10=1,$Y$10,)),"",IF($X$10=1,$Y$10,))</f>
        <v>500</v>
      </c>
      <c r="AB114" s="56" t="s">
        <v>110</v>
      </c>
      <c r="AC114" s="56">
        <v>100</v>
      </c>
      <c r="AD114" s="56">
        <v>17</v>
      </c>
      <c r="AE114" s="56">
        <v>0.1</v>
      </c>
      <c r="AF114" s="72">
        <f t="shared" si="68"/>
        <v>1.0117381343505496</v>
      </c>
      <c r="AG114" s="56">
        <f>IF(ISERROR(VLOOKUP(AB114,'[1]nodes-costs'!$Z$6:$AE$152,6,)),30,VLOOKUP(AB114,'[1]nodes-costs'!$Z$6:$AE$152,6,))</f>
        <v>6</v>
      </c>
      <c r="AJ114" s="56" t="s">
        <v>114</v>
      </c>
      <c r="AK114" s="56">
        <v>120</v>
      </c>
      <c r="AL114" s="56">
        <v>21</v>
      </c>
      <c r="AM114" s="56">
        <v>0.1</v>
      </c>
      <c r="AN114" s="56">
        <v>1.0139590728865315</v>
      </c>
      <c r="AO114" s="56">
        <v>12</v>
      </c>
      <c r="AP114" s="56" t="s">
        <v>2476</v>
      </c>
    </row>
    <row r="115" spans="1:42" x14ac:dyDescent="0.25">
      <c r="A115" s="75">
        <f t="shared" si="62"/>
        <v>111</v>
      </c>
      <c r="C115" s="56" t="s">
        <v>2518</v>
      </c>
      <c r="E115" s="56">
        <f t="shared" si="63"/>
        <v>111</v>
      </c>
      <c r="F115" s="76">
        <f t="shared" si="57"/>
        <v>6</v>
      </c>
      <c r="G115" s="56" t="str">
        <f t="shared" si="64"/>
        <v/>
      </c>
      <c r="H115" s="56">
        <f t="shared" si="65"/>
        <v>111</v>
      </c>
      <c r="I115" s="56">
        <f>IF(G115="",0,IF(COUNTIF($G$5:G115,G115)=1,0,COUNTIF($G$5:G115,G115) )   )</f>
        <v>0</v>
      </c>
      <c r="J115" s="56">
        <f t="shared" si="66"/>
        <v>111</v>
      </c>
      <c r="K115" s="56" t="str">
        <f t="shared" si="58"/>
        <v>newnode_soyuzProject</v>
      </c>
      <c r="L115" s="56">
        <f t="shared" si="59"/>
        <v>9</v>
      </c>
      <c r="M115" s="56">
        <f t="shared" si="60"/>
        <v>9</v>
      </c>
      <c r="N115" s="56">
        <f t="shared" si="61"/>
        <v>50</v>
      </c>
      <c r="O115" s="56">
        <f t="shared" si="67"/>
        <v>72.608331588863308</v>
      </c>
      <c r="P115" s="56">
        <f>IF(ISERROR(IF($X$5=1,$Y$5,)),"",IF($X$5=1,$Y$5,))</f>
        <v>0</v>
      </c>
      <c r="Q115" s="56">
        <f>IF(ISERROR(IF($X$6=1,$Y$6,)),"",IF($X$6=1,$Y$6,))</f>
        <v>10000</v>
      </c>
      <c r="R115" s="56">
        <f>IF(ISERROR(IF($X$7=1,$Y$7,)),"",IF($X$7=1,$Y$7,))</f>
        <v>0</v>
      </c>
      <c r="S115" s="56">
        <f>IF(ISERROR(IF($X$8=1,$Y$8,)),"",IF($X$8=1,$Y$8,))</f>
        <v>1000</v>
      </c>
      <c r="T115" s="56">
        <f>IF(ISERROR(IF($X$9=1,$Y$9,)),"",IF($X$9=1,$Y$9,))</f>
        <v>500</v>
      </c>
      <c r="U115" s="56">
        <f>IF(ISERROR(IF($X$10=1,$Y$10,)),"",IF($X$10=1,$Y$10,))</f>
        <v>500</v>
      </c>
      <c r="AB115" s="56" t="s">
        <v>119</v>
      </c>
      <c r="AC115" s="56">
        <v>100</v>
      </c>
      <c r="AD115" s="56">
        <v>13</v>
      </c>
      <c r="AE115" s="56">
        <v>0.1</v>
      </c>
      <c r="AF115" s="72">
        <f t="shared" si="68"/>
        <v>1.0117381343505496</v>
      </c>
      <c r="AG115" s="56">
        <f>IF(ISERROR(VLOOKUP(AB115,'[1]nodes-costs'!$Z$6:$AE$152,6,)),30,VLOOKUP(AB115,'[1]nodes-costs'!$Z$6:$AE$152,6,))</f>
        <v>6</v>
      </c>
      <c r="AJ115" s="56" t="s">
        <v>120</v>
      </c>
      <c r="AK115" s="56">
        <v>120</v>
      </c>
      <c r="AL115" s="56">
        <v>15</v>
      </c>
      <c r="AM115" s="56">
        <v>0.1</v>
      </c>
      <c r="AN115" s="56">
        <v>1.0117381343505496</v>
      </c>
      <c r="AO115" s="56">
        <v>6</v>
      </c>
      <c r="AP115" s="56" t="s">
        <v>2476</v>
      </c>
    </row>
    <row r="116" spans="1:42" x14ac:dyDescent="0.25">
      <c r="A116" s="75">
        <f t="shared" si="62"/>
        <v>112</v>
      </c>
      <c r="D116" s="56" t="s">
        <v>4234</v>
      </c>
      <c r="E116" s="56">
        <f t="shared" si="63"/>
        <v>112</v>
      </c>
      <c r="F116" s="76">
        <f t="shared" si="57"/>
        <v>6</v>
      </c>
      <c r="G116" s="56" t="str">
        <f t="shared" si="64"/>
        <v>AluminiumHybrid1</v>
      </c>
      <c r="H116" s="56">
        <f t="shared" si="65"/>
        <v>112</v>
      </c>
      <c r="I116" s="56">
        <f>IF(G116="",0,IF(COUNTIF($G$5:G116,G116)=1,0,COUNTIF($G$5:G116,G116) )   )</f>
        <v>0</v>
      </c>
      <c r="J116" s="56">
        <f t="shared" si="66"/>
        <v>112</v>
      </c>
      <c r="K116" s="56" t="str">
        <f t="shared" si="58"/>
        <v>newnode_waylandProjects</v>
      </c>
      <c r="L116" s="56">
        <f t="shared" si="59"/>
        <v>0</v>
      </c>
      <c r="M116" s="56">
        <f t="shared" si="60"/>
        <v>0</v>
      </c>
      <c r="N116" s="56">
        <f t="shared" si="61"/>
        <v>25</v>
      </c>
      <c r="O116" s="56">
        <f t="shared" si="67"/>
        <v>25</v>
      </c>
      <c r="P116" s="56">
        <f>IF(ISERROR(IF($X$5=1,$Y$5,)),"",IF($X$5=1,$Y$5,))</f>
        <v>0</v>
      </c>
      <c r="Q116" s="56">
        <f>IF(ISERROR(IF($X$6=1,$Y$6,)),"",IF($X$6=1,$Y$6,))</f>
        <v>10000</v>
      </c>
      <c r="R116" s="56">
        <f>IF(ISERROR(IF($X$7=1,$Y$7,)),"",IF($X$7=1,$Y$7,))</f>
        <v>0</v>
      </c>
      <c r="S116" s="56">
        <f>IF(ISERROR(IF($X$8=1,$Y$8,)),"",IF($X$8=1,$Y$8,))</f>
        <v>1000</v>
      </c>
      <c r="T116" s="56">
        <f>IF(ISERROR(IF($X$9=1,$Y$9,)),"",IF($X$9=1,$Y$9,))</f>
        <v>500</v>
      </c>
      <c r="U116" s="56">
        <f>IF(ISERROR(IF($X$10=1,$Y$10,)),"",IF($X$10=1,$Y$10,))</f>
        <v>500</v>
      </c>
      <c r="AB116" t="s">
        <v>71</v>
      </c>
      <c r="AC116">
        <v>90</v>
      </c>
      <c r="AD116" s="56">
        <v>55</v>
      </c>
      <c r="AE116" s="56">
        <v>0.1</v>
      </c>
      <c r="AF116" s="72">
        <f t="shared" si="68"/>
        <v>1.0129903810567666</v>
      </c>
      <c r="AG116" s="56">
        <f>IF(ISERROR(VLOOKUP(AB116,'[1]nodes-costs'!$Z$6:$AE$152,6,)),30,VLOOKUP(AB116,'[1]nodes-costs'!$Z$6:$AE$152,6,))</f>
        <v>9</v>
      </c>
      <c r="AJ116" s="56" t="s">
        <v>104</v>
      </c>
      <c r="AK116" s="56">
        <v>120</v>
      </c>
      <c r="AL116" s="56">
        <v>13</v>
      </c>
      <c r="AM116" s="56">
        <v>0.1</v>
      </c>
      <c r="AN116" s="56">
        <v>1.0117381343505496</v>
      </c>
      <c r="AO116" s="56">
        <v>6</v>
      </c>
      <c r="AP116" s="56" t="s">
        <v>2476</v>
      </c>
    </row>
    <row r="117" spans="1:42" x14ac:dyDescent="0.25">
      <c r="A117" s="75">
        <f t="shared" si="62"/>
        <v>113</v>
      </c>
      <c r="D117" s="56" t="s">
        <v>4233</v>
      </c>
      <c r="E117" s="56">
        <f t="shared" si="63"/>
        <v>113</v>
      </c>
      <c r="F117" s="76">
        <f t="shared" si="57"/>
        <v>6</v>
      </c>
      <c r="G117" s="56" t="str">
        <f t="shared" si="64"/>
        <v>CORE.SRB-065B-1</v>
      </c>
      <c r="H117" s="56">
        <f t="shared" si="65"/>
        <v>113</v>
      </c>
      <c r="I117" s="56">
        <f>IF(G117="",0,IF(COUNTIF($G$5:G117,G117)=1,0,COUNTIF($G$5:G117,G117) )   )</f>
        <v>0</v>
      </c>
      <c r="J117" s="56">
        <f t="shared" si="66"/>
        <v>113</v>
      </c>
      <c r="K117" s="56" t="str">
        <f t="shared" si="58"/>
        <v>newnode_dragonProject</v>
      </c>
      <c r="L117" s="56">
        <f t="shared" si="59"/>
        <v>9</v>
      </c>
      <c r="M117" s="56">
        <f t="shared" si="60"/>
        <v>9</v>
      </c>
      <c r="N117" s="56">
        <f t="shared" si="61"/>
        <v>100</v>
      </c>
      <c r="O117" s="56">
        <f t="shared" si="67"/>
        <v>145.21666317772662</v>
      </c>
      <c r="P117" s="56">
        <f>IF(ISERROR(IF($X$5=1,$Y$5,)),"",IF($X$5=1,$Y$5,))</f>
        <v>0</v>
      </c>
      <c r="Q117" s="56">
        <f>IF(ISERROR(IF($X$6=1,$Y$6,)),"",IF($X$6=1,$Y$6,))</f>
        <v>10000</v>
      </c>
      <c r="R117" s="56">
        <f>IF(ISERROR(IF($X$7=1,$Y$7,)),"",IF($X$7=1,$Y$7,))</f>
        <v>0</v>
      </c>
      <c r="S117" s="56">
        <f>IF(ISERROR(IF($X$8=1,$Y$8,)),"",IF($X$8=1,$Y$8,))</f>
        <v>1000</v>
      </c>
      <c r="T117" s="56">
        <f>IF(ISERROR(IF($X$9=1,$Y$9,)),"",IF($X$9=1,$Y$9,))</f>
        <v>500</v>
      </c>
      <c r="U117" s="56">
        <f>IF(ISERROR(IF($X$10=1,$Y$10,)),"",IF($X$10=1,$Y$10,))</f>
        <v>500</v>
      </c>
      <c r="AB117" s="56" t="s">
        <v>18</v>
      </c>
      <c r="AC117" s="56">
        <v>90</v>
      </c>
      <c r="AD117" s="56">
        <v>2</v>
      </c>
      <c r="AE117" s="56">
        <v>0.1</v>
      </c>
      <c r="AF117" s="72">
        <f t="shared" si="68"/>
        <v>1.0152290738865171</v>
      </c>
      <c r="AG117" s="56">
        <f>IF(ISERROR(VLOOKUP(AB117,'[1]nodes-costs'!$Z$6:$AE$152,6,)),30,VLOOKUP(AB117,'[1]nodes-costs'!$Z$6:$AE$152,6,))</f>
        <v>17</v>
      </c>
      <c r="AJ117" s="56" t="s">
        <v>95</v>
      </c>
      <c r="AK117" s="56">
        <v>120</v>
      </c>
      <c r="AL117" s="56">
        <v>8</v>
      </c>
      <c r="AM117" s="56">
        <v>0.1</v>
      </c>
      <c r="AN117" s="56">
        <v>1.0121993242127334</v>
      </c>
      <c r="AO117" s="56">
        <v>7</v>
      </c>
      <c r="AP117" s="56" t="s">
        <v>2476</v>
      </c>
    </row>
    <row r="118" spans="1:42" x14ac:dyDescent="0.25">
      <c r="A118" s="75">
        <f t="shared" si="62"/>
        <v>114</v>
      </c>
      <c r="C118" s="56" t="s">
        <v>2532</v>
      </c>
      <c r="E118" s="56">
        <f t="shared" si="63"/>
        <v>114</v>
      </c>
      <c r="F118" s="76">
        <f t="shared" si="57"/>
        <v>6</v>
      </c>
      <c r="G118" s="56" t="str">
        <f t="shared" si="64"/>
        <v/>
      </c>
      <c r="H118" s="56">
        <f t="shared" si="65"/>
        <v>114</v>
      </c>
      <c r="I118" s="56">
        <f>IF(G118="",0,IF(COUNTIF($G$5:G118,G118)=1,0,COUNTIF($G$5:G118,G118) )   )</f>
        <v>0</v>
      </c>
      <c r="J118" s="56">
        <f t="shared" si="66"/>
        <v>114</v>
      </c>
      <c r="K118" s="56" t="str">
        <f t="shared" si="58"/>
        <v>newnode_falconHeavyProject</v>
      </c>
      <c r="L118" s="56">
        <f t="shared" si="59"/>
        <v>4</v>
      </c>
      <c r="M118" s="56">
        <f t="shared" si="60"/>
        <v>4</v>
      </c>
      <c r="N118" s="56">
        <f t="shared" si="61"/>
        <v>200</v>
      </c>
      <c r="O118" s="56">
        <f t="shared" si="67"/>
        <v>290.43332635545323</v>
      </c>
      <c r="P118" s="56">
        <f>IF(ISERROR(IF($X$5=1,$Y$5,)),"",IF($X$5=1,$Y$5,))</f>
        <v>0</v>
      </c>
      <c r="Q118" s="56">
        <f>IF(ISERROR(IF($X$6=1,$Y$6,)),"",IF($X$6=1,$Y$6,))</f>
        <v>10000</v>
      </c>
      <c r="R118" s="56">
        <f>IF(ISERROR(IF($X$7=1,$Y$7,)),"",IF($X$7=1,$Y$7,))</f>
        <v>0</v>
      </c>
      <c r="S118" s="56">
        <f>IF(ISERROR(IF($X$8=1,$Y$8,)),"",IF($X$8=1,$Y$8,))</f>
        <v>1000</v>
      </c>
      <c r="T118" s="56">
        <f>IF(ISERROR(IF($X$9=1,$Y$9,)),"",IF($X$9=1,$Y$9,))</f>
        <v>500</v>
      </c>
      <c r="U118" s="56">
        <f>IF(ISERROR(IF($X$10=1,$Y$10,)),"",IF($X$10=1,$Y$10,))</f>
        <v>500</v>
      </c>
      <c r="AB118" s="56" t="s">
        <v>70</v>
      </c>
      <c r="AC118" s="56">
        <v>90</v>
      </c>
      <c r="AD118" s="56">
        <v>18</v>
      </c>
      <c r="AE118" s="56">
        <v>0.1</v>
      </c>
      <c r="AF118" s="72">
        <f t="shared" si="68"/>
        <v>1.0129903810567666</v>
      </c>
      <c r="AG118" s="56">
        <f>IF(ISERROR(VLOOKUP(AB118,'[1]nodes-costs'!$Z$6:$AE$152,6,)),30,VLOOKUP(AB118,'[1]nodes-costs'!$Z$6:$AE$152,6,))</f>
        <v>9</v>
      </c>
      <c r="AJ118" s="56" t="s">
        <v>34</v>
      </c>
      <c r="AK118" s="56">
        <v>110</v>
      </c>
      <c r="AL118" s="56">
        <v>17</v>
      </c>
      <c r="AM118" s="56">
        <v>0.1</v>
      </c>
      <c r="AN118" s="56">
        <v>1.0142412169158697</v>
      </c>
      <c r="AO118" s="56">
        <v>13</v>
      </c>
      <c r="AP118" s="56" t="s">
        <v>2476</v>
      </c>
    </row>
    <row r="119" spans="1:42" x14ac:dyDescent="0.25">
      <c r="A119" s="75">
        <f t="shared" si="62"/>
        <v>115</v>
      </c>
      <c r="B119" s="56" t="s">
        <v>2532</v>
      </c>
      <c r="E119" s="56">
        <f t="shared" si="63"/>
        <v>115</v>
      </c>
      <c r="F119" s="76">
        <f t="shared" si="57"/>
        <v>6</v>
      </c>
      <c r="G119" s="56" t="str">
        <f t="shared" si="64"/>
        <v/>
      </c>
      <c r="H119" s="56">
        <f t="shared" si="65"/>
        <v>115</v>
      </c>
      <c r="I119" s="56">
        <f>IF(G119="",0,IF(COUNTIF($G$5:G119,G119)=1,0,COUNTIF($G$5:G119,G119) )   )</f>
        <v>0</v>
      </c>
      <c r="J119" s="56">
        <f t="shared" si="66"/>
        <v>115</v>
      </c>
      <c r="K119" s="56" t="str">
        <f t="shared" si="58"/>
        <v>newnode_waylandPegasusProject</v>
      </c>
      <c r="L119" s="56">
        <f t="shared" si="59"/>
        <v>28</v>
      </c>
      <c r="M119" s="56">
        <f t="shared" si="60"/>
        <v>28</v>
      </c>
      <c r="N119" s="56">
        <f t="shared" si="61"/>
        <v>125</v>
      </c>
      <c r="O119" s="56">
        <f t="shared" si="67"/>
        <v>181.52082897215826</v>
      </c>
      <c r="P119" s="56">
        <f>IF(ISERROR(IF($X$5=1,$Y$5,)),"",IF($X$5=1,$Y$5,))</f>
        <v>0</v>
      </c>
      <c r="Q119" s="56">
        <f>IF(ISERROR(IF($X$6=1,$Y$6,)),"",IF($X$6=1,$Y$6,))</f>
        <v>10000</v>
      </c>
      <c r="R119" s="56">
        <f>IF(ISERROR(IF($X$7=1,$Y$7,)),"",IF($X$7=1,$Y$7,))</f>
        <v>0</v>
      </c>
      <c r="S119" s="56">
        <f>IF(ISERROR(IF($X$8=1,$Y$8,)),"",IF($X$8=1,$Y$8,))</f>
        <v>1000</v>
      </c>
      <c r="T119" s="56">
        <f>IF(ISERROR(IF($X$9=1,$Y$9,)),"",IF($X$9=1,$Y$9,))</f>
        <v>500</v>
      </c>
      <c r="U119" s="56">
        <f>IF(ISERROR(IF($X$10=1,$Y$10,)),"",IF($X$10=1,$Y$10,))</f>
        <v>500</v>
      </c>
      <c r="AB119" s="56" t="s">
        <v>111</v>
      </c>
      <c r="AC119" s="56">
        <v>90</v>
      </c>
      <c r="AD119" s="56">
        <v>28</v>
      </c>
      <c r="AE119" s="56">
        <v>0.1</v>
      </c>
      <c r="AF119" s="72">
        <f t="shared" si="68"/>
        <v>1.0129903810567666</v>
      </c>
      <c r="AG119" s="56">
        <f>IF(ISERROR(VLOOKUP(AB119,'[1]nodes-costs'!$Z$6:$AE$152,6,)),30,VLOOKUP(AB119,'[1]nodes-costs'!$Z$6:$AE$152,6,))</f>
        <v>9</v>
      </c>
      <c r="AJ119" s="56" t="s">
        <v>20</v>
      </c>
      <c r="AK119" s="56">
        <v>110</v>
      </c>
      <c r="AL119" s="56">
        <v>3</v>
      </c>
      <c r="AM119" s="56">
        <v>0</v>
      </c>
      <c r="AN119" s="56">
        <v>1.0147599225344908</v>
      </c>
      <c r="AO119" s="56">
        <v>15</v>
      </c>
      <c r="AP119" s="56" t="s">
        <v>2476</v>
      </c>
    </row>
    <row r="120" spans="1:42" x14ac:dyDescent="0.25">
      <c r="A120" s="75">
        <f t="shared" si="62"/>
        <v>116</v>
      </c>
      <c r="B120" s="56" t="s">
        <v>2517</v>
      </c>
      <c r="E120" s="56">
        <f t="shared" si="63"/>
        <v>116</v>
      </c>
      <c r="F120" s="76">
        <f t="shared" si="57"/>
        <v>6</v>
      </c>
      <c r="G120" s="56" t="str">
        <f t="shared" si="64"/>
        <v/>
      </c>
      <c r="H120" s="56">
        <f t="shared" si="65"/>
        <v>116</v>
      </c>
      <c r="I120" s="56">
        <f>IF(G120="",0,IF(COUNTIF($G$5:G120,G120)=1,0,COUNTIF($G$5:G120,G120) )   )</f>
        <v>0</v>
      </c>
      <c r="J120" s="56">
        <f t="shared" si="66"/>
        <v>116</v>
      </c>
      <c r="K120" s="56" t="str">
        <f t="shared" si="58"/>
        <v>newnode_waylandEagleProject</v>
      </c>
      <c r="L120" s="56">
        <f t="shared" si="59"/>
        <v>11</v>
      </c>
      <c r="M120" s="56">
        <f t="shared" si="60"/>
        <v>11</v>
      </c>
      <c r="N120" s="56">
        <f t="shared" si="61"/>
        <v>100</v>
      </c>
      <c r="O120" s="56">
        <f t="shared" si="67"/>
        <v>145.21666317772662</v>
      </c>
      <c r="P120" s="56">
        <f>IF(ISERROR(IF($X$5=1,$Y$5,)),"",IF($X$5=1,$Y$5,))</f>
        <v>0</v>
      </c>
      <c r="Q120" s="56">
        <f>IF(ISERROR(IF($X$6=1,$Y$6,)),"",IF($X$6=1,$Y$6,))</f>
        <v>10000</v>
      </c>
      <c r="R120" s="56">
        <f>IF(ISERROR(IF($X$7=1,$Y$7,)),"",IF($X$7=1,$Y$7,))</f>
        <v>0</v>
      </c>
      <c r="S120" s="56">
        <f>IF(ISERROR(IF($X$8=1,$Y$8,)),"",IF($X$8=1,$Y$8,))</f>
        <v>1000</v>
      </c>
      <c r="T120" s="56">
        <f>IF(ISERROR(IF($X$9=1,$Y$9,)),"",IF($X$9=1,$Y$9,))</f>
        <v>500</v>
      </c>
      <c r="U120" s="56">
        <f>IF(ISERROR(IF($X$10=1,$Y$10,)),"",IF($X$10=1,$Y$10,))</f>
        <v>500</v>
      </c>
      <c r="AB120" s="56" t="s">
        <v>33</v>
      </c>
      <c r="AC120" s="56">
        <v>80</v>
      </c>
      <c r="AD120" s="56">
        <v>15</v>
      </c>
      <c r="AE120" s="56">
        <v>0.1</v>
      </c>
      <c r="AF120" s="72">
        <f t="shared" si="68"/>
        <v>1.0133370955752918</v>
      </c>
      <c r="AG120" s="56">
        <f>IF(ISERROR(VLOOKUP(AB120,'[1]nodes-costs'!$Z$6:$AE$152,6,)),30,VLOOKUP(AB120,'[1]nodes-costs'!$Z$6:$AE$152,6,))</f>
        <v>10</v>
      </c>
      <c r="AJ120" s="56" t="s">
        <v>53</v>
      </c>
      <c r="AK120" s="56">
        <v>100</v>
      </c>
      <c r="AL120" s="56">
        <v>5</v>
      </c>
      <c r="AM120" s="56">
        <v>0</v>
      </c>
      <c r="AN120" s="56">
        <v>1.0117381343505496</v>
      </c>
      <c r="AO120" s="56">
        <v>6</v>
      </c>
      <c r="AP120" s="56" t="s">
        <v>2476</v>
      </c>
    </row>
    <row r="121" spans="1:42" x14ac:dyDescent="0.25">
      <c r="A121" s="75">
        <f t="shared" si="62"/>
        <v>117</v>
      </c>
      <c r="B121" s="56" t="s">
        <v>2518</v>
      </c>
      <c r="E121" s="56">
        <f t="shared" si="63"/>
        <v>117</v>
      </c>
      <c r="F121" s="76">
        <f t="shared" si="57"/>
        <v>6</v>
      </c>
      <c r="G121" s="56" t="str">
        <f t="shared" si="64"/>
        <v/>
      </c>
      <c r="H121" s="56">
        <f t="shared" si="65"/>
        <v>117</v>
      </c>
      <c r="I121" s="56">
        <f>IF(G121="",0,IF(COUNTIF($G$5:G121,G121)=1,0,COUNTIF($G$5:G121,G121) )   )</f>
        <v>0</v>
      </c>
      <c r="J121" s="56">
        <f t="shared" si="66"/>
        <v>117</v>
      </c>
      <c r="K121" s="56" t="str">
        <f t="shared" si="58"/>
        <v>newnode_waylandEGGProject</v>
      </c>
      <c r="L121" s="56">
        <f t="shared" si="59"/>
        <v>7</v>
      </c>
      <c r="M121" s="56">
        <f t="shared" si="60"/>
        <v>7</v>
      </c>
      <c r="N121" s="56">
        <f t="shared" si="61"/>
        <v>25</v>
      </c>
      <c r="O121" s="56">
        <f t="shared" si="67"/>
        <v>36.304165794431654</v>
      </c>
      <c r="P121" s="56">
        <f>IF(ISERROR(IF($X$5=1,$Y$5,)),"",IF($X$5=1,$Y$5,))</f>
        <v>0</v>
      </c>
      <c r="Q121" s="56">
        <f>IF(ISERROR(IF($X$6=1,$Y$6,)),"",IF($X$6=1,$Y$6,))</f>
        <v>10000</v>
      </c>
      <c r="R121" s="56">
        <f>IF(ISERROR(IF($X$7=1,$Y$7,)),"",IF($X$7=1,$Y$7,))</f>
        <v>0</v>
      </c>
      <c r="S121" s="56">
        <f>IF(ISERROR(IF($X$8=1,$Y$8,)),"",IF($X$8=1,$Y$8,))</f>
        <v>1000</v>
      </c>
      <c r="T121" s="56">
        <f>IF(ISERROR(IF($X$9=1,$Y$9,)),"",IF($X$9=1,$Y$9,))</f>
        <v>500</v>
      </c>
      <c r="U121" s="56">
        <f>IF(ISERROR(IF($X$10=1,$Y$10,)),"",IF($X$10=1,$Y$10,))</f>
        <v>500</v>
      </c>
      <c r="AB121" t="s">
        <v>65</v>
      </c>
      <c r="AC121">
        <v>80</v>
      </c>
      <c r="AD121" s="56">
        <v>37</v>
      </c>
      <c r="AE121" s="56">
        <v>0</v>
      </c>
      <c r="AF121" s="72">
        <f t="shared" si="68"/>
        <v>1.0121993242127334</v>
      </c>
      <c r="AG121" s="56">
        <f>IF(ISERROR(VLOOKUP(AB121,'[1]nodes-costs'!$Z$6:$AE$152,6,)),30,VLOOKUP(AB121,'[1]nodes-costs'!$Z$6:$AE$152,6,))</f>
        <v>7</v>
      </c>
      <c r="AJ121" s="56" t="s">
        <v>36</v>
      </c>
      <c r="AK121" s="56">
        <v>100</v>
      </c>
      <c r="AL121" s="56">
        <v>22</v>
      </c>
      <c r="AM121" s="56">
        <v>0.1</v>
      </c>
      <c r="AN121" s="56">
        <v>1.0112151158591591</v>
      </c>
      <c r="AO121" s="56">
        <v>5</v>
      </c>
      <c r="AP121" s="56" t="s">
        <v>2476</v>
      </c>
    </row>
    <row r="122" spans="1:42" x14ac:dyDescent="0.25">
      <c r="A122" s="75">
        <f t="shared" si="62"/>
        <v>118</v>
      </c>
      <c r="C122" s="56" t="s">
        <v>3572</v>
      </c>
      <c r="E122" s="56">
        <f t="shared" si="63"/>
        <v>118</v>
      </c>
      <c r="F122" s="76">
        <f t="shared" si="57"/>
        <v>7</v>
      </c>
      <c r="G122" s="56" t="str">
        <f t="shared" si="64"/>
        <v>newnode_advancedSolids</v>
      </c>
      <c r="H122" s="56">
        <f t="shared" si="65"/>
        <v>118</v>
      </c>
      <c r="I122" s="56">
        <f>IF(G122="",0,IF(COUNTIF($G$5:G122,G122)=1,0,COUNTIF($G$5:G122,G122) )   )</f>
        <v>0</v>
      </c>
      <c r="J122" s="56">
        <f t="shared" si="66"/>
        <v>118</v>
      </c>
      <c r="K122" s="56" t="str">
        <f t="shared" si="58"/>
        <v>newnode_waylandWT51Project</v>
      </c>
      <c r="L122" s="56">
        <f t="shared" si="59"/>
        <v>14</v>
      </c>
      <c r="M122" s="56">
        <f t="shared" si="60"/>
        <v>14</v>
      </c>
      <c r="N122" s="56">
        <f t="shared" si="61"/>
        <v>120</v>
      </c>
      <c r="O122" s="56">
        <f t="shared" si="67"/>
        <v>174.25999581327193</v>
      </c>
      <c r="P122" s="56">
        <f>IF(ISERROR(IF($X$5=1,$Y$5,)),"",IF($X$5=1,$Y$5,))</f>
        <v>0</v>
      </c>
      <c r="Q122" s="56">
        <f>IF(ISERROR(IF($X$6=1,$Y$6,)),"",IF($X$6=1,$Y$6,))</f>
        <v>10000</v>
      </c>
      <c r="R122" s="56">
        <f>IF(ISERROR(IF($X$7=1,$Y$7,)),"",IF($X$7=1,$Y$7,))</f>
        <v>0</v>
      </c>
      <c r="S122" s="56">
        <f>IF(ISERROR(IF($X$8=1,$Y$8,)),"",IF($X$8=1,$Y$8,))</f>
        <v>1000</v>
      </c>
      <c r="T122" s="56">
        <f>IF(ISERROR(IF($X$9=1,$Y$9,)),"",IF($X$9=1,$Y$9,))</f>
        <v>500</v>
      </c>
      <c r="U122" s="56">
        <f>IF(ISERROR(IF($X$10=1,$Y$10,)),"",IF($X$10=1,$Y$10,))</f>
        <v>500</v>
      </c>
      <c r="AB122" t="s">
        <v>90</v>
      </c>
      <c r="AC122">
        <v>80</v>
      </c>
      <c r="AD122" s="56">
        <v>17</v>
      </c>
      <c r="AE122" s="56">
        <v>0.1</v>
      </c>
      <c r="AF122" s="72">
        <f t="shared" si="68"/>
        <v>1.0117381343505496</v>
      </c>
      <c r="AG122" s="56">
        <f>IF(ISERROR(VLOOKUP(AB122,'[1]nodes-costs'!$Z$6:$AE$152,6,)),30,VLOOKUP(AB122,'[1]nodes-costs'!$Z$6:$AE$152,6,))</f>
        <v>6</v>
      </c>
      <c r="AJ122" s="56" t="s">
        <v>19</v>
      </c>
      <c r="AK122" s="56">
        <v>100</v>
      </c>
      <c r="AL122" s="56">
        <v>2</v>
      </c>
      <c r="AM122" s="56">
        <v>0</v>
      </c>
      <c r="AN122" s="56">
        <v>1.0149999999999999</v>
      </c>
      <c r="AO122" s="56">
        <v>16</v>
      </c>
      <c r="AP122" s="56" t="s">
        <v>2476</v>
      </c>
    </row>
    <row r="123" spans="1:42" x14ac:dyDescent="0.25">
      <c r="A123" s="75">
        <f t="shared" si="62"/>
        <v>119</v>
      </c>
      <c r="C123" s="56" t="s">
        <v>3573</v>
      </c>
      <c r="E123" s="56">
        <f t="shared" si="63"/>
        <v>119</v>
      </c>
      <c r="F123" s="76">
        <f t="shared" si="57"/>
        <v>7</v>
      </c>
      <c r="G123" s="56" t="str">
        <f t="shared" si="64"/>
        <v/>
      </c>
      <c r="H123" s="56">
        <f t="shared" si="65"/>
        <v>119</v>
      </c>
      <c r="I123" s="56">
        <f>IF(G123="",0,IF(COUNTIF($G$5:G123,G123)=1,0,COUNTIF($G$5:G123,G123) )   )</f>
        <v>0</v>
      </c>
      <c r="J123" s="56">
        <f t="shared" si="66"/>
        <v>119</v>
      </c>
      <c r="K123" s="56" t="str">
        <f t="shared" si="58"/>
        <v>newnode_waylandMSIProject</v>
      </c>
      <c r="L123" s="56">
        <f t="shared" si="59"/>
        <v>5</v>
      </c>
      <c r="M123" s="56">
        <f t="shared" si="60"/>
        <v>5</v>
      </c>
      <c r="N123" s="56">
        <f t="shared" si="61"/>
        <v>100</v>
      </c>
      <c r="O123" s="56">
        <f t="shared" si="67"/>
        <v>145.21666317772662</v>
      </c>
      <c r="P123" s="56">
        <f>IF(ISERROR(IF($X$5=1,$Y$5,)),"",IF($X$5=1,$Y$5,))</f>
        <v>0</v>
      </c>
      <c r="Q123" s="56">
        <f>IF(ISERROR(IF($X$6=1,$Y$6,)),"",IF($X$6=1,$Y$6,))</f>
        <v>10000</v>
      </c>
      <c r="R123" s="56">
        <f>IF(ISERROR(IF($X$7=1,$Y$7,)),"",IF($X$7=1,$Y$7,))</f>
        <v>0</v>
      </c>
      <c r="S123" s="56">
        <f>IF(ISERROR(IF($X$8=1,$Y$8,)),"",IF($X$8=1,$Y$8,))</f>
        <v>1000</v>
      </c>
      <c r="T123" s="56">
        <f>IF(ISERROR(IF($X$9=1,$Y$9,)),"",IF($X$9=1,$Y$9,))</f>
        <v>500</v>
      </c>
      <c r="U123" s="56">
        <f>IF(ISERROR(IF($X$10=1,$Y$10,)),"",IF($X$10=1,$Y$10,))</f>
        <v>500</v>
      </c>
      <c r="AB123" t="s">
        <v>89</v>
      </c>
      <c r="AC123">
        <v>80</v>
      </c>
      <c r="AD123" s="56">
        <v>23</v>
      </c>
      <c r="AE123" s="56">
        <v>0</v>
      </c>
      <c r="AF123" s="72">
        <f t="shared" si="68"/>
        <v>1.0121993242127334</v>
      </c>
      <c r="AG123" s="56">
        <f>IF(ISERROR(VLOOKUP(AB123,'[1]nodes-costs'!$Z$6:$AE$152,6,)),30,VLOOKUP(AB123,'[1]nodes-costs'!$Z$6:$AE$152,6,))</f>
        <v>7</v>
      </c>
      <c r="AJ123" s="56" t="s">
        <v>58</v>
      </c>
      <c r="AK123" s="56">
        <v>100</v>
      </c>
      <c r="AL123" s="56">
        <v>5</v>
      </c>
      <c r="AM123" s="56">
        <v>0.1</v>
      </c>
      <c r="AN123" s="56">
        <v>1.0126134462288057</v>
      </c>
      <c r="AO123" s="56">
        <v>8</v>
      </c>
      <c r="AP123" s="56" t="s">
        <v>2476</v>
      </c>
    </row>
    <row r="124" spans="1:42" x14ac:dyDescent="0.25">
      <c r="A124" s="75">
        <f t="shared" si="62"/>
        <v>120</v>
      </c>
      <c r="C124" s="56" t="s">
        <v>3574</v>
      </c>
      <c r="E124" s="56">
        <f t="shared" si="63"/>
        <v>120</v>
      </c>
      <c r="F124" s="76">
        <f t="shared" si="57"/>
        <v>7</v>
      </c>
      <c r="G124" s="56" t="str">
        <f t="shared" si="64"/>
        <v/>
      </c>
      <c r="H124" s="56">
        <f t="shared" si="65"/>
        <v>120</v>
      </c>
      <c r="I124" s="56">
        <f>IF(G124="",0,IF(COUNTIF($G$5:G124,G124)=1,0,COUNTIF($G$5:G124,G124) )   )</f>
        <v>0</v>
      </c>
      <c r="J124" s="56">
        <f t="shared" si="66"/>
        <v>120</v>
      </c>
      <c r="K124" s="56" t="str">
        <f t="shared" si="58"/>
        <v>newnode_n1Project</v>
      </c>
      <c r="L124" s="56">
        <f t="shared" si="59"/>
        <v>13</v>
      </c>
      <c r="M124" s="56">
        <f t="shared" si="60"/>
        <v>13</v>
      </c>
      <c r="N124" s="56">
        <f t="shared" si="61"/>
        <v>300</v>
      </c>
      <c r="O124" s="56">
        <f t="shared" si="67"/>
        <v>435.64998953317985</v>
      </c>
      <c r="P124" s="56">
        <f>IF(ISERROR(IF($X$5=1,$Y$5,)),"",IF($X$5=1,$Y$5,))</f>
        <v>0</v>
      </c>
      <c r="Q124" s="56">
        <f>IF(ISERROR(IF($X$6=1,$Y$6,)),"",IF($X$6=1,$Y$6,))</f>
        <v>10000</v>
      </c>
      <c r="R124" s="56">
        <f>IF(ISERROR(IF($X$7=1,$Y$7,)),"",IF($X$7=1,$Y$7,))</f>
        <v>0</v>
      </c>
      <c r="S124" s="56">
        <f>IF(ISERROR(IF($X$8=1,$Y$8,)),"",IF($X$8=1,$Y$8,))</f>
        <v>1000</v>
      </c>
      <c r="T124" s="56">
        <f>IF(ISERROR(IF($X$9=1,$Y$9,)),"",IF($X$9=1,$Y$9,))</f>
        <v>500</v>
      </c>
      <c r="U124" s="56">
        <f>IF(ISERROR(IF($X$10=1,$Y$10,)),"",IF($X$10=1,$Y$10,))</f>
        <v>500</v>
      </c>
      <c r="AB124" t="s">
        <v>3</v>
      </c>
      <c r="AC124">
        <v>80</v>
      </c>
      <c r="AD124" s="56">
        <v>8</v>
      </c>
      <c r="AE124" s="56">
        <v>0.1</v>
      </c>
      <c r="AF124" s="72">
        <f t="shared" si="68"/>
        <v>1.0121993242127334</v>
      </c>
      <c r="AG124" s="56">
        <f>IF(ISERROR(VLOOKUP(AB124,'[1]nodes-costs'!$Z$6:$AE$152,6,)),30,VLOOKUP(AB124,'[1]nodes-costs'!$Z$6:$AE$152,6,))</f>
        <v>7</v>
      </c>
      <c r="AJ124" s="56" t="s">
        <v>79</v>
      </c>
      <c r="AK124" s="56">
        <v>100</v>
      </c>
      <c r="AL124" s="56">
        <v>8</v>
      </c>
      <c r="AM124" s="56">
        <v>0.1</v>
      </c>
      <c r="AN124" s="56">
        <v>1.0129903810567666</v>
      </c>
      <c r="AO124" s="56">
        <v>9</v>
      </c>
      <c r="AP124" s="56" t="s">
        <v>2476</v>
      </c>
    </row>
    <row r="125" spans="1:42" x14ac:dyDescent="0.25">
      <c r="A125" s="75">
        <f t="shared" si="62"/>
        <v>121</v>
      </c>
      <c r="C125" s="56" t="s">
        <v>2974</v>
      </c>
      <c r="E125" s="56">
        <f t="shared" si="63"/>
        <v>121</v>
      </c>
      <c r="F125" s="76">
        <f t="shared" si="57"/>
        <v>7</v>
      </c>
      <c r="G125" s="56" t="str">
        <f t="shared" si="64"/>
        <v/>
      </c>
      <c r="H125" s="56">
        <f t="shared" si="65"/>
        <v>121</v>
      </c>
      <c r="I125" s="56">
        <f>IF(G125="",0,IF(COUNTIF($G$5:G125,G125)=1,0,COUNTIF($G$5:G125,G125) )   )</f>
        <v>0</v>
      </c>
      <c r="J125" s="56">
        <f t="shared" si="66"/>
        <v>121</v>
      </c>
      <c r="K125" s="56" t="str">
        <f t="shared" si="58"/>
        <v>newnode_LRVProject</v>
      </c>
      <c r="L125" s="56">
        <f t="shared" si="59"/>
        <v>3</v>
      </c>
      <c r="M125" s="56">
        <f t="shared" si="60"/>
        <v>3</v>
      </c>
      <c r="N125" s="56">
        <f t="shared" si="61"/>
        <v>100</v>
      </c>
      <c r="O125" s="56">
        <f t="shared" si="67"/>
        <v>145.21666317772662</v>
      </c>
      <c r="P125" s="56">
        <f>IF(ISERROR(IF($X$5=1,$Y$5,)),"",IF($X$5=1,$Y$5,))</f>
        <v>0</v>
      </c>
      <c r="Q125" s="56">
        <f>IF(ISERROR(IF($X$6=1,$Y$6,)),"",IF($X$6=1,$Y$6,))</f>
        <v>10000</v>
      </c>
      <c r="R125" s="56">
        <f>IF(ISERROR(IF($X$7=1,$Y$7,)),"",IF($X$7=1,$Y$7,))</f>
        <v>0</v>
      </c>
      <c r="S125" s="56">
        <f>IF(ISERROR(IF($X$8=1,$Y$8,)),"",IF($X$8=1,$Y$8,))</f>
        <v>1000</v>
      </c>
      <c r="T125" s="56">
        <f>IF(ISERROR(IF($X$9=1,$Y$9,)),"",IF($X$9=1,$Y$9,))</f>
        <v>500</v>
      </c>
      <c r="U125" s="56">
        <f>IF(ISERROR(IF($X$10=1,$Y$10,)),"",IF($X$10=1,$Y$10,))</f>
        <v>500</v>
      </c>
      <c r="AB125" t="s">
        <v>22</v>
      </c>
      <c r="AC125">
        <v>80</v>
      </c>
      <c r="AD125" s="56">
        <v>16</v>
      </c>
      <c r="AE125" s="56">
        <v>0</v>
      </c>
      <c r="AF125" s="72">
        <f t="shared" si="68"/>
        <v>1.0117381343505496</v>
      </c>
      <c r="AG125" s="56">
        <f>IF(ISERROR(VLOOKUP(AB125,'[1]nodes-costs'!$Z$6:$AE$152,6,)),30,VLOOKUP(AB125,'[1]nodes-costs'!$Z$6:$AE$152,6,))</f>
        <v>6</v>
      </c>
      <c r="AJ125" s="56" t="s">
        <v>80</v>
      </c>
      <c r="AK125" s="56">
        <v>100</v>
      </c>
      <c r="AL125" s="56">
        <v>7</v>
      </c>
      <c r="AM125" s="56">
        <v>0.1</v>
      </c>
      <c r="AN125" s="56">
        <v>1.0133370955752918</v>
      </c>
      <c r="AO125" s="56">
        <v>10</v>
      </c>
      <c r="AP125" s="56" t="s">
        <v>2476</v>
      </c>
    </row>
    <row r="126" spans="1:42" x14ac:dyDescent="0.25">
      <c r="A126" s="75">
        <f t="shared" si="62"/>
        <v>122</v>
      </c>
      <c r="C126" s="56" t="s">
        <v>2961</v>
      </c>
      <c r="E126" s="56">
        <f t="shared" si="63"/>
        <v>122</v>
      </c>
      <c r="F126" s="76">
        <f t="shared" si="57"/>
        <v>7</v>
      </c>
      <c r="G126" s="56" t="str">
        <f t="shared" si="64"/>
        <v/>
      </c>
      <c r="H126" s="56">
        <f t="shared" si="65"/>
        <v>122</v>
      </c>
      <c r="I126" s="56">
        <f>IF(G126="",0,IF(COUNTIF($G$5:G126,G126)=1,0,COUNTIF($G$5:G126,G126) )   )</f>
        <v>0</v>
      </c>
      <c r="J126" s="56">
        <f t="shared" si="66"/>
        <v>122</v>
      </c>
      <c r="K126" s="56" t="str">
        <f t="shared" si="58"/>
        <v>newnode_LERProject</v>
      </c>
      <c r="L126" s="56">
        <f t="shared" si="59"/>
        <v>4</v>
      </c>
      <c r="M126" s="56">
        <f t="shared" si="60"/>
        <v>4</v>
      </c>
      <c r="N126" s="56">
        <f t="shared" si="61"/>
        <v>150</v>
      </c>
      <c r="O126" s="56">
        <f t="shared" si="67"/>
        <v>217.82499476658992</v>
      </c>
      <c r="P126" s="56">
        <f>IF(ISERROR(IF($X$5=1,$Y$5,)),"",IF($X$5=1,$Y$5,))</f>
        <v>0</v>
      </c>
      <c r="Q126" s="56">
        <f>IF(ISERROR(IF($X$6=1,$Y$6,)),"",IF($X$6=1,$Y$6,))</f>
        <v>10000</v>
      </c>
      <c r="R126" s="56">
        <f>IF(ISERROR(IF($X$7=1,$Y$7,)),"",IF($X$7=1,$Y$7,))</f>
        <v>0</v>
      </c>
      <c r="S126" s="56">
        <f>IF(ISERROR(IF($X$8=1,$Y$8,)),"",IF($X$8=1,$Y$8,))</f>
        <v>1000</v>
      </c>
      <c r="T126" s="56">
        <f>IF(ISERROR(IF($X$9=1,$Y$9,)),"",IF($X$9=1,$Y$9,))</f>
        <v>500</v>
      </c>
      <c r="U126" s="56">
        <f>IF(ISERROR(IF($X$10=1,$Y$10,)),"",IF($X$10=1,$Y$10,))</f>
        <v>500</v>
      </c>
      <c r="AB126" t="s">
        <v>135</v>
      </c>
      <c r="AC126">
        <v>80</v>
      </c>
      <c r="AD126" s="56">
        <v>19</v>
      </c>
      <c r="AE126" s="56">
        <v>0.1</v>
      </c>
      <c r="AF126" s="72">
        <f t="shared" si="68"/>
        <v>1.0112151158591591</v>
      </c>
      <c r="AG126" s="56">
        <f>IF(ISERROR(VLOOKUP(AB126,'[1]nodes-costs'!$Z$6:$AE$152,6,)),30,VLOOKUP(AB126,'[1]nodes-costs'!$Z$6:$AE$152,6,))</f>
        <v>5</v>
      </c>
      <c r="AJ126" s="56" t="s">
        <v>47</v>
      </c>
      <c r="AK126" s="56">
        <v>100</v>
      </c>
      <c r="AL126" s="56">
        <v>5</v>
      </c>
      <c r="AM126" s="56">
        <v>0.1</v>
      </c>
      <c r="AN126" s="56">
        <v>1.0121993242127334</v>
      </c>
      <c r="AO126" s="56">
        <v>7</v>
      </c>
      <c r="AP126" s="56" t="s">
        <v>2476</v>
      </c>
    </row>
    <row r="127" spans="1:42" x14ac:dyDescent="0.25">
      <c r="A127" s="75">
        <f t="shared" si="62"/>
        <v>123</v>
      </c>
      <c r="C127" s="56" t="s">
        <v>6179</v>
      </c>
      <c r="E127" s="56">
        <f t="shared" si="63"/>
        <v>123</v>
      </c>
      <c r="F127" s="76">
        <f t="shared" si="57"/>
        <v>7</v>
      </c>
      <c r="G127" s="56" t="str">
        <f t="shared" si="64"/>
        <v/>
      </c>
      <c r="H127" s="56">
        <f t="shared" si="65"/>
        <v>123</v>
      </c>
      <c r="I127" s="56">
        <f>IF(G127="",0,IF(COUNTIF($G$5:G127,G127)=1,0,COUNTIF($G$5:G127,G127) )   )</f>
        <v>0</v>
      </c>
      <c r="J127" s="56">
        <f t="shared" si="66"/>
        <v>123</v>
      </c>
      <c r="K127" s="56" t="str">
        <f t="shared" si="58"/>
        <v>newnode_lunokhodProject</v>
      </c>
      <c r="L127" s="56">
        <f t="shared" si="59"/>
        <v>3</v>
      </c>
      <c r="M127" s="56">
        <f t="shared" si="60"/>
        <v>3</v>
      </c>
      <c r="N127" s="56">
        <f t="shared" si="61"/>
        <v>50</v>
      </c>
      <c r="O127" s="56">
        <f t="shared" si="67"/>
        <v>72.608331588863308</v>
      </c>
      <c r="P127" s="56">
        <f>IF(ISERROR(IF($X$5=1,$Y$5,)),"",IF($X$5=1,$Y$5,))</f>
        <v>0</v>
      </c>
      <c r="Q127" s="56">
        <f>IF(ISERROR(IF($X$6=1,$Y$6,)),"",IF($X$6=1,$Y$6,))</f>
        <v>10000</v>
      </c>
      <c r="R127" s="56">
        <f>IF(ISERROR(IF($X$7=1,$Y$7,)),"",IF($X$7=1,$Y$7,))</f>
        <v>0</v>
      </c>
      <c r="S127" s="56">
        <f>IF(ISERROR(IF($X$8=1,$Y$8,)),"",IF($X$8=1,$Y$8,))</f>
        <v>1000</v>
      </c>
      <c r="T127" s="56">
        <f>IF(ISERROR(IF($X$9=1,$Y$9,)),"",IF($X$9=1,$Y$9,))</f>
        <v>500</v>
      </c>
      <c r="U127" s="56">
        <f>IF(ISERROR(IF($X$10=1,$Y$10,)),"",IF($X$10=1,$Y$10,))</f>
        <v>500</v>
      </c>
      <c r="AB127" t="s">
        <v>122</v>
      </c>
      <c r="AC127">
        <v>80</v>
      </c>
      <c r="AD127" s="56">
        <v>24</v>
      </c>
      <c r="AE127" s="56">
        <v>0.1</v>
      </c>
      <c r="AF127" s="72">
        <f t="shared" si="68"/>
        <v>1.0117381343505496</v>
      </c>
      <c r="AG127" s="56">
        <f>IF(ISERROR(VLOOKUP(AB127,'[1]nodes-costs'!$Z$6:$AE$152,6,)),30,VLOOKUP(AB127,'[1]nodes-costs'!$Z$6:$AE$152,6,))</f>
        <v>6</v>
      </c>
      <c r="AJ127" s="56" t="s">
        <v>110</v>
      </c>
      <c r="AK127" s="56">
        <v>100</v>
      </c>
      <c r="AL127" s="56">
        <v>17</v>
      </c>
      <c r="AM127" s="56">
        <v>0.1</v>
      </c>
      <c r="AN127" s="56">
        <v>1.0117381343505496</v>
      </c>
      <c r="AO127" s="56">
        <v>6</v>
      </c>
      <c r="AP127" s="56" t="s">
        <v>2476</v>
      </c>
    </row>
    <row r="128" spans="1:42" x14ac:dyDescent="0.25">
      <c r="A128" s="75">
        <f t="shared" si="62"/>
        <v>124</v>
      </c>
      <c r="C128" s="56" t="s">
        <v>3576</v>
      </c>
      <c r="E128" s="56">
        <f t="shared" si="63"/>
        <v>124</v>
      </c>
      <c r="F128" s="76">
        <f t="shared" si="57"/>
        <v>7</v>
      </c>
      <c r="G128" s="56" t="str">
        <f t="shared" si="64"/>
        <v/>
      </c>
      <c r="H128" s="56">
        <f t="shared" si="65"/>
        <v>124</v>
      </c>
      <c r="I128" s="56">
        <f>IF(G128="",0,IF(COUNTIF($G$5:G128,G128)=1,0,COUNTIF($G$5:G128,G128) )   )</f>
        <v>0</v>
      </c>
      <c r="J128" s="56">
        <f t="shared" si="66"/>
        <v>124</v>
      </c>
      <c r="K128" s="56" t="str">
        <f t="shared" si="58"/>
        <v>newnode_LKProject</v>
      </c>
      <c r="L128" s="56">
        <f t="shared" si="59"/>
        <v>2</v>
      </c>
      <c r="M128" s="56">
        <f t="shared" si="60"/>
        <v>2</v>
      </c>
      <c r="N128" s="56">
        <f t="shared" si="61"/>
        <v>60</v>
      </c>
      <c r="O128" s="56">
        <f t="shared" si="67"/>
        <v>87.129997906635964</v>
      </c>
      <c r="P128" s="56">
        <f>IF(ISERROR(IF($X$5=1,$Y$5,)),"",IF($X$5=1,$Y$5,))</f>
        <v>0</v>
      </c>
      <c r="Q128" s="56">
        <f>IF(ISERROR(IF($X$6=1,$Y$6,)),"",IF($X$6=1,$Y$6,))</f>
        <v>10000</v>
      </c>
      <c r="R128" s="56">
        <f>IF(ISERROR(IF($X$7=1,$Y$7,)),"",IF($X$7=1,$Y$7,))</f>
        <v>0</v>
      </c>
      <c r="S128" s="56">
        <f>IF(ISERROR(IF($X$8=1,$Y$8,)),"",IF($X$8=1,$Y$8,))</f>
        <v>1000</v>
      </c>
      <c r="T128" s="56">
        <f>IF(ISERROR(IF($X$9=1,$Y$9,)),"",IF($X$9=1,$Y$9,))</f>
        <v>500</v>
      </c>
      <c r="U128" s="56">
        <f>IF(ISERROR(IF($X$10=1,$Y$10,)),"",IF($X$10=1,$Y$10,))</f>
        <v>500</v>
      </c>
      <c r="AB128" t="s">
        <v>107</v>
      </c>
      <c r="AC128">
        <v>80</v>
      </c>
      <c r="AD128" s="56">
        <v>6</v>
      </c>
      <c r="AE128" s="56">
        <v>0.1</v>
      </c>
      <c r="AF128" s="72">
        <f t="shared" si="68"/>
        <v>1.0117381343505496</v>
      </c>
      <c r="AG128" s="56">
        <f>IF(ISERROR(VLOOKUP(AB128,'[1]nodes-costs'!$Z$6:$AE$152,6,)),30,VLOOKUP(AB128,'[1]nodes-costs'!$Z$6:$AE$152,6,))</f>
        <v>6</v>
      </c>
      <c r="AJ128" s="56" t="s">
        <v>119</v>
      </c>
      <c r="AK128" s="56">
        <v>100</v>
      </c>
      <c r="AL128" s="56">
        <v>13</v>
      </c>
      <c r="AM128" s="56">
        <v>0.1</v>
      </c>
      <c r="AN128" s="56">
        <v>1.0117381343505496</v>
      </c>
      <c r="AO128" s="56">
        <v>6</v>
      </c>
      <c r="AP128" s="56" t="s">
        <v>2476</v>
      </c>
    </row>
    <row r="129" spans="1:42" x14ac:dyDescent="0.25">
      <c r="A129" s="75">
        <f t="shared" si="62"/>
        <v>125</v>
      </c>
      <c r="C129" s="56" t="s">
        <v>2526</v>
      </c>
      <c r="E129" s="56">
        <f t="shared" si="63"/>
        <v>125</v>
      </c>
      <c r="F129" s="76">
        <f t="shared" si="57"/>
        <v>7</v>
      </c>
      <c r="G129" s="56" t="str">
        <f t="shared" si="64"/>
        <v/>
      </c>
      <c r="H129" s="56">
        <f t="shared" si="65"/>
        <v>125</v>
      </c>
      <c r="I129" s="56">
        <f>IF(G129="",0,IF(COUNTIF($G$5:G129,G129)=1,0,COUNTIF($G$5:G129,G129) )   )</f>
        <v>0</v>
      </c>
      <c r="J129" s="56">
        <f t="shared" si="66"/>
        <v>125</v>
      </c>
      <c r="K129" s="56" t="str">
        <f t="shared" si="58"/>
        <v>newnode_soyuzTMAProject</v>
      </c>
      <c r="L129" s="56">
        <f t="shared" si="59"/>
        <v>6</v>
      </c>
      <c r="M129" s="56">
        <f t="shared" si="60"/>
        <v>6</v>
      </c>
      <c r="N129" s="56">
        <f t="shared" si="61"/>
        <v>75</v>
      </c>
      <c r="O129" s="56">
        <f t="shared" si="67"/>
        <v>108.91249738329496</v>
      </c>
      <c r="P129" s="56">
        <f>IF(ISERROR(IF($X$5=1,$Y$5,)),"",IF($X$5=1,$Y$5,))</f>
        <v>0</v>
      </c>
      <c r="Q129" s="56">
        <f>IF(ISERROR(IF($X$6=1,$Y$6,)),"",IF($X$6=1,$Y$6,))</f>
        <v>10000</v>
      </c>
      <c r="R129" s="56">
        <f>IF(ISERROR(IF($X$7=1,$Y$7,)),"",IF($X$7=1,$Y$7,))</f>
        <v>0</v>
      </c>
      <c r="S129" s="56">
        <f>IF(ISERROR(IF($X$8=1,$Y$8,)),"",IF($X$8=1,$Y$8,))</f>
        <v>1000</v>
      </c>
      <c r="T129" s="56">
        <f>IF(ISERROR(IF($X$9=1,$Y$9,)),"",IF($X$9=1,$Y$9,))</f>
        <v>500</v>
      </c>
      <c r="U129" s="56">
        <f>IF(ISERROR(IF($X$10=1,$Y$10,)),"",IF($X$10=1,$Y$10,))</f>
        <v>500</v>
      </c>
      <c r="AB129" t="s">
        <v>4191</v>
      </c>
      <c r="AC129">
        <v>75</v>
      </c>
      <c r="AD129" s="56">
        <v>4</v>
      </c>
      <c r="AE129" s="56">
        <v>0</v>
      </c>
      <c r="AF129" s="72">
        <f t="shared" si="68"/>
        <v>1.0175526048949053</v>
      </c>
      <c r="AG129" s="56">
        <f>IF(ISERROR(VLOOKUP(AB129,'[1]nodes-costs'!$Z$6:$AE$152,6,)),30,VLOOKUP(AB129,'[1]nodes-costs'!$Z$6:$AE$152,6,))</f>
        <v>30</v>
      </c>
      <c r="AJ129" s="56" t="s">
        <v>71</v>
      </c>
      <c r="AK129" s="56">
        <v>90</v>
      </c>
      <c r="AL129" s="56">
        <v>55</v>
      </c>
      <c r="AM129" s="56">
        <v>0.1</v>
      </c>
      <c r="AN129" s="56">
        <v>1.0129903810567666</v>
      </c>
      <c r="AO129" s="56">
        <v>9</v>
      </c>
      <c r="AP129" s="56" t="s">
        <v>2476</v>
      </c>
    </row>
    <row r="130" spans="1:42" x14ac:dyDescent="0.25">
      <c r="A130" s="75">
        <f t="shared" si="62"/>
        <v>126</v>
      </c>
      <c r="C130" s="56" t="s">
        <v>2527</v>
      </c>
      <c r="E130" s="56">
        <f t="shared" si="63"/>
        <v>126</v>
      </c>
      <c r="F130" s="76">
        <f t="shared" si="57"/>
        <v>7</v>
      </c>
      <c r="G130" s="56" t="str">
        <f t="shared" si="64"/>
        <v/>
      </c>
      <c r="H130" s="56">
        <f t="shared" si="65"/>
        <v>126</v>
      </c>
      <c r="I130" s="56">
        <f>IF(G130="",0,IF(COUNTIF($G$5:G130,G130)=1,0,COUNTIF($G$5:G130,G130) )   )</f>
        <v>0</v>
      </c>
      <c r="J130" s="56">
        <f t="shared" si="66"/>
        <v>126</v>
      </c>
      <c r="K130" s="56" t="str">
        <f t="shared" si="58"/>
        <v>newnode_soyuzLOKProject</v>
      </c>
      <c r="L130" s="56">
        <f t="shared" si="59"/>
        <v>5</v>
      </c>
      <c r="M130" s="56">
        <f t="shared" si="60"/>
        <v>5</v>
      </c>
      <c r="N130" s="56">
        <f t="shared" si="61"/>
        <v>60</v>
      </c>
      <c r="O130" s="56">
        <f t="shared" si="67"/>
        <v>87.129997906635964</v>
      </c>
      <c r="P130" s="56">
        <f>IF(ISERROR(IF($X$5=1,$Y$5,)),"",IF($X$5=1,$Y$5,))</f>
        <v>0</v>
      </c>
      <c r="Q130" s="56">
        <f>IF(ISERROR(IF($X$6=1,$Y$6,)),"",IF($X$6=1,$Y$6,))</f>
        <v>10000</v>
      </c>
      <c r="R130" s="56">
        <f>IF(ISERROR(IF($X$7=1,$Y$7,)),"",IF($X$7=1,$Y$7,))</f>
        <v>0</v>
      </c>
      <c r="S130" s="56">
        <f>IF(ISERROR(IF($X$8=1,$Y$8,)),"",IF($X$8=1,$Y$8,))</f>
        <v>1000</v>
      </c>
      <c r="T130" s="56">
        <f>IF(ISERROR(IF($X$9=1,$Y$9,)),"",IF($X$9=1,$Y$9,))</f>
        <v>500</v>
      </c>
      <c r="U130" s="56">
        <f>IF(ISERROR(IF($X$10=1,$Y$10,)),"",IF($X$10=1,$Y$10,))</f>
        <v>500</v>
      </c>
      <c r="AB130" s="56" t="s">
        <v>76</v>
      </c>
      <c r="AC130" s="56">
        <v>75</v>
      </c>
      <c r="AD130" s="56">
        <v>16</v>
      </c>
      <c r="AE130" s="56">
        <v>0</v>
      </c>
      <c r="AF130" s="72">
        <f t="shared" si="68"/>
        <v>1.0121993242127334</v>
      </c>
      <c r="AG130" s="56">
        <f>IF(ISERROR(VLOOKUP(AB130,'[1]nodes-costs'!$Z$6:$AE$152,6,)),30,VLOOKUP(AB130,'[1]nodes-costs'!$Z$6:$AE$152,6,))</f>
        <v>7</v>
      </c>
      <c r="AJ130" s="56" t="s">
        <v>18</v>
      </c>
      <c r="AK130" s="56">
        <v>90</v>
      </c>
      <c r="AL130" s="56">
        <v>2</v>
      </c>
      <c r="AM130" s="56">
        <v>0.1</v>
      </c>
      <c r="AN130" s="56">
        <v>1.0152290738865171</v>
      </c>
      <c r="AO130" s="56">
        <v>17</v>
      </c>
      <c r="AP130" s="56" t="s">
        <v>2476</v>
      </c>
    </row>
    <row r="131" spans="1:42" x14ac:dyDescent="0.25">
      <c r="A131" s="75">
        <f t="shared" si="62"/>
        <v>127</v>
      </c>
      <c r="C131" s="56" t="s">
        <v>2977</v>
      </c>
      <c r="E131" s="56">
        <f t="shared" si="63"/>
        <v>127</v>
      </c>
      <c r="F131" s="76">
        <f t="shared" si="57"/>
        <v>7</v>
      </c>
      <c r="G131" s="56" t="str">
        <f t="shared" si="64"/>
        <v/>
      </c>
      <c r="H131" s="56">
        <f t="shared" si="65"/>
        <v>127</v>
      </c>
      <c r="I131" s="56">
        <f>IF(G131="",0,IF(COUNTIF($G$5:G131,G131)=1,0,COUNTIF($G$5:G131,G131) )   )</f>
        <v>0</v>
      </c>
      <c r="J131" s="56">
        <f t="shared" si="66"/>
        <v>127</v>
      </c>
      <c r="K131" s="56" t="str">
        <f t="shared" si="58"/>
        <v>newnode_soyuzUProject</v>
      </c>
      <c r="L131" s="56">
        <f t="shared" si="59"/>
        <v>9</v>
      </c>
      <c r="M131" s="56">
        <f t="shared" si="60"/>
        <v>9</v>
      </c>
      <c r="N131" s="56">
        <f t="shared" si="61"/>
        <v>100</v>
      </c>
      <c r="O131" s="56">
        <f t="shared" si="67"/>
        <v>145.21666317772662</v>
      </c>
      <c r="P131" s="56">
        <f>IF(ISERROR(IF($X$5=1,$Y$5,)),"",IF($X$5=1,$Y$5,))</f>
        <v>0</v>
      </c>
      <c r="Q131" s="56">
        <f>IF(ISERROR(IF($X$6=1,$Y$6,)),"",IF($X$6=1,$Y$6,))</f>
        <v>10000</v>
      </c>
      <c r="R131" s="56">
        <f>IF(ISERROR(IF($X$7=1,$Y$7,)),"",IF($X$7=1,$Y$7,))</f>
        <v>0</v>
      </c>
      <c r="S131" s="56">
        <f>IF(ISERROR(IF($X$8=1,$Y$8,)),"",IF($X$8=1,$Y$8,))</f>
        <v>1000</v>
      </c>
      <c r="T131" s="56">
        <f>IF(ISERROR(IF($X$9=1,$Y$9,)),"",IF($X$9=1,$Y$9,))</f>
        <v>500</v>
      </c>
      <c r="U131" s="56">
        <f>IF(ISERROR(IF($X$10=1,$Y$10,)),"",IF($X$10=1,$Y$10,))</f>
        <v>500</v>
      </c>
      <c r="AB131" s="56" t="s">
        <v>6152</v>
      </c>
      <c r="AC131" s="56">
        <v>75</v>
      </c>
      <c r="AD131" s="56">
        <v>5</v>
      </c>
      <c r="AE131" s="56">
        <v>0</v>
      </c>
      <c r="AF131" s="72">
        <f t="shared" si="68"/>
        <v>1.0175526048949053</v>
      </c>
      <c r="AG131" s="56">
        <f>IF(ISERROR(VLOOKUP(AB131,'[1]nodes-costs'!$Z$6:$AE$152,6,)),30,VLOOKUP(AB131,'[1]nodes-costs'!$Z$6:$AE$152,6,))</f>
        <v>30</v>
      </c>
      <c r="AJ131" s="56" t="s">
        <v>70</v>
      </c>
      <c r="AK131" s="56">
        <v>90</v>
      </c>
      <c r="AL131" s="56">
        <v>18</v>
      </c>
      <c r="AM131" s="56">
        <v>0.1</v>
      </c>
      <c r="AN131" s="56">
        <v>1.0129903810567666</v>
      </c>
      <c r="AO131" s="56">
        <v>9</v>
      </c>
      <c r="AP131" s="56" t="s">
        <v>2476</v>
      </c>
    </row>
    <row r="132" spans="1:42" x14ac:dyDescent="0.25">
      <c r="A132" s="75">
        <f t="shared" si="62"/>
        <v>128</v>
      </c>
      <c r="C132" s="56" t="s">
        <v>2529</v>
      </c>
      <c r="E132" s="56">
        <f t="shared" si="63"/>
        <v>128</v>
      </c>
      <c r="F132" s="76">
        <f t="shared" si="57"/>
        <v>7</v>
      </c>
      <c r="G132" s="56" t="str">
        <f t="shared" si="64"/>
        <v/>
      </c>
      <c r="H132" s="56">
        <f t="shared" si="65"/>
        <v>128</v>
      </c>
      <c r="I132" s="56">
        <f>IF(G132="",0,IF(COUNTIF($G$5:G132,G132)=1,0,COUNTIF($G$5:G132,G132) )   )</f>
        <v>0</v>
      </c>
      <c r="J132" s="56">
        <f t="shared" si="66"/>
        <v>128</v>
      </c>
      <c r="K132" s="56" t="str">
        <f t="shared" si="58"/>
        <v>newnode_soyuzProgressProject</v>
      </c>
      <c r="L132" s="56">
        <f t="shared" si="59"/>
        <v>5</v>
      </c>
      <c r="M132" s="56">
        <f t="shared" si="60"/>
        <v>5</v>
      </c>
      <c r="N132" s="56">
        <f t="shared" si="61"/>
        <v>50</v>
      </c>
      <c r="O132" s="56">
        <f t="shared" si="67"/>
        <v>72.608331588863308</v>
      </c>
      <c r="P132" s="56">
        <f>IF(ISERROR(IF($X$5=1,$Y$5,)),"",IF($X$5=1,$Y$5,))</f>
        <v>0</v>
      </c>
      <c r="Q132" s="56">
        <f>IF(ISERROR(IF($X$6=1,$Y$6,)),"",IF($X$6=1,$Y$6,))</f>
        <v>10000</v>
      </c>
      <c r="R132" s="56">
        <f>IF(ISERROR(IF($X$7=1,$Y$7,)),"",IF($X$7=1,$Y$7,))</f>
        <v>0</v>
      </c>
      <c r="S132" s="56">
        <f>IF(ISERROR(IF($X$8=1,$Y$8,)),"",IF($X$8=1,$Y$8,))</f>
        <v>1000</v>
      </c>
      <c r="T132" s="56">
        <f>IF(ISERROR(IF($X$9=1,$Y$9,)),"",IF($X$9=1,$Y$9,))</f>
        <v>500</v>
      </c>
      <c r="U132" s="56">
        <f>IF(ISERROR(IF($X$10=1,$Y$10,)),"",IF($X$10=1,$Y$10,))</f>
        <v>500</v>
      </c>
      <c r="AB132" s="56" t="s">
        <v>4195</v>
      </c>
      <c r="AC132" s="56">
        <v>75</v>
      </c>
      <c r="AD132" s="56">
        <v>6</v>
      </c>
      <c r="AE132" s="56">
        <v>0</v>
      </c>
      <c r="AF132" s="72">
        <f t="shared" si="68"/>
        <v>1.0175526048949053</v>
      </c>
      <c r="AG132" s="56">
        <f>IF(ISERROR(VLOOKUP(AB132,'[1]nodes-costs'!$Z$6:$AE$152,6,)),30,VLOOKUP(AB132,'[1]nodes-costs'!$Z$6:$AE$152,6,))</f>
        <v>30</v>
      </c>
      <c r="AJ132" s="56" t="s">
        <v>111</v>
      </c>
      <c r="AK132" s="56">
        <v>90</v>
      </c>
      <c r="AL132" s="56">
        <v>28</v>
      </c>
      <c r="AM132" s="56">
        <v>0.1</v>
      </c>
      <c r="AN132" s="56">
        <v>1.0129903810567666</v>
      </c>
      <c r="AO132" s="56">
        <v>9</v>
      </c>
      <c r="AP132" s="56" t="s">
        <v>2476</v>
      </c>
    </row>
    <row r="133" spans="1:42" x14ac:dyDescent="0.25">
      <c r="A133" s="75">
        <f t="shared" si="62"/>
        <v>129</v>
      </c>
      <c r="C133" s="56" t="s">
        <v>2518</v>
      </c>
      <c r="E133" s="56">
        <f t="shared" si="63"/>
        <v>129</v>
      </c>
      <c r="F133" s="76">
        <f t="shared" ref="F133:F196" si="69">IF(A131=0,0,IF(ISBLANK(G133),"",IF(LEFT(G133,4)="newn",F132+1,IF(LEFT(G133,4)="node",F132+1,F132))))</f>
        <v>7</v>
      </c>
      <c r="G133" s="56" t="str">
        <f t="shared" si="64"/>
        <v/>
      </c>
      <c r="H133" s="56">
        <f t="shared" si="65"/>
        <v>129</v>
      </c>
      <c r="I133" s="56">
        <f>IF(G133="",0,IF(COUNTIF($G$5:G133,G133)=1,0,COUNTIF($G$5:G133,G133) )   )</f>
        <v>0</v>
      </c>
      <c r="J133" s="56">
        <f t="shared" si="66"/>
        <v>129</v>
      </c>
      <c r="K133" s="56" t="str">
        <f t="shared" ref="K133:K188" si="70">IF(ISERROR(VLOOKUP(J133,$F$5:$G$6005,2,)),"",VLOOKUP(J133,$F$5:$G$6005,2,))</f>
        <v>newnode_altairProject</v>
      </c>
      <c r="L133" s="56">
        <f t="shared" ref="L133:L196" si="71">IF(ISERROR(VLOOKUP(K133,$AB$14:$AD$197,3,)),"",VLOOKUP(K133,$AB$14:$AD$197,3,))</f>
        <v>4</v>
      </c>
      <c r="M133" s="56">
        <f t="shared" ref="M133:M196" si="72">IF(ISERROR(HLOOKUP(J133,$AG$5:$XH$6,2,)),"",HLOOKUP(J133,$AG$5:$XH$6,2,))</f>
        <v>4</v>
      </c>
      <c r="N133" s="56">
        <f t="shared" ref="N133:N196" si="73">IF(ISERROR(VLOOKUP(K133,$AB$14:$AD$197,2,)),"",VLOOKUP(K133,$AB$14:$AD$197,2,))</f>
        <v>75</v>
      </c>
      <c r="O133" s="56">
        <f t="shared" si="67"/>
        <v>108.91249738329496</v>
      </c>
      <c r="P133" s="56">
        <f>IF(ISERROR(IF($X$5=1,$Y$5,)),"",IF($X$5=1,$Y$5,))</f>
        <v>0</v>
      </c>
      <c r="Q133" s="56">
        <f>IF(ISERROR(IF($X$6=1,$Y$6,)),"",IF($X$6=1,$Y$6,))</f>
        <v>10000</v>
      </c>
      <c r="R133" s="56">
        <f>IF(ISERROR(IF($X$7=1,$Y$7,)),"",IF($X$7=1,$Y$7,))</f>
        <v>0</v>
      </c>
      <c r="S133" s="56">
        <f>IF(ISERROR(IF($X$8=1,$Y$8,)),"",IF($X$8=1,$Y$8,))</f>
        <v>1000</v>
      </c>
      <c r="T133" s="56">
        <f>IF(ISERROR(IF($X$9=1,$Y$9,)),"",IF($X$9=1,$Y$9,))</f>
        <v>500</v>
      </c>
      <c r="U133" s="56">
        <f>IF(ISERROR(IF($X$10=1,$Y$10,)),"",IF($X$10=1,$Y$10,))</f>
        <v>500</v>
      </c>
      <c r="AB133" s="56" t="s">
        <v>6151</v>
      </c>
      <c r="AC133" s="56">
        <v>75</v>
      </c>
      <c r="AD133" s="56">
        <v>9</v>
      </c>
      <c r="AE133" s="56">
        <v>0</v>
      </c>
      <c r="AF133" s="72">
        <f t="shared" si="68"/>
        <v>1.0175526048949053</v>
      </c>
      <c r="AG133" s="56">
        <f>IF(ISERROR(VLOOKUP(AB133,'[1]nodes-costs'!$Z$6:$AE$152,6,)),30,VLOOKUP(AB133,'[1]nodes-costs'!$Z$6:$AE$152,6,))</f>
        <v>30</v>
      </c>
      <c r="AJ133" s="56" t="s">
        <v>33</v>
      </c>
      <c r="AK133" s="56">
        <v>80</v>
      </c>
      <c r="AL133" s="56">
        <v>15</v>
      </c>
      <c r="AM133" s="56">
        <v>0.1</v>
      </c>
      <c r="AN133" s="56">
        <v>1.0133370955752918</v>
      </c>
      <c r="AO133" s="56">
        <v>10</v>
      </c>
      <c r="AP133" s="56" t="s">
        <v>2476</v>
      </c>
    </row>
    <row r="134" spans="1:42" x14ac:dyDescent="0.25">
      <c r="A134" s="75">
        <f t="shared" ref="A134:A197" si="74">IF(A133=0,0,IF(B133="}",IF(B134="NODE",A133+1,0),A133+1))</f>
        <v>130</v>
      </c>
      <c r="D134" s="56" t="s">
        <v>4239</v>
      </c>
      <c r="E134" s="56">
        <f t="shared" ref="E134:E197" si="75">A134</f>
        <v>130</v>
      </c>
      <c r="F134" s="76">
        <f t="shared" si="69"/>
        <v>7</v>
      </c>
      <c r="G134" s="56" t="str">
        <f t="shared" ref="G134:G197" si="76">IF(ISBLANK(D134),IF(LEFT(C134,8)="name = n",MID(C134,8,100),""),MID(D134,8,100))</f>
        <v>NP.srb.sidemount</v>
      </c>
      <c r="H134" s="56">
        <f t="shared" ref="H134:H197" si="77">E134</f>
        <v>130</v>
      </c>
      <c r="I134" s="56">
        <f>IF(G134="",0,IF(COUNTIF($G$5:G134,G134)=1,0,COUNTIF($G$5:G134,G134) )   )</f>
        <v>0</v>
      </c>
      <c r="J134" s="56">
        <f t="shared" ref="J134:J197" si="78">IF(J133=anodes,"",IF(J133="","",J133+1))</f>
        <v>130</v>
      </c>
      <c r="K134" s="56" t="str">
        <f t="shared" si="70"/>
        <v>newnode_energiaProject</v>
      </c>
      <c r="L134" s="56">
        <f t="shared" si="71"/>
        <v>2</v>
      </c>
      <c r="M134" s="56">
        <f t="shared" si="72"/>
        <v>2</v>
      </c>
      <c r="N134" s="56">
        <f t="shared" si="73"/>
        <v>150</v>
      </c>
      <c r="O134" s="56">
        <f t="shared" ref="O134:O197" si="79">IF(ISERROR(0.1*N134+0.9*(M134/L134)*($N$3+SUM(P134:U134))*(N134/$N$3)),N134,0.1*N134+0.9*(M134/L134)*($N$3+SUM(P134:U134))*(N134/$N$3))</f>
        <v>217.82499476658992</v>
      </c>
      <c r="P134" s="56">
        <f>IF(ISERROR(IF($X$5=1,$Y$5,)),"",IF($X$5=1,$Y$5,))</f>
        <v>0</v>
      </c>
      <c r="Q134" s="56">
        <f>IF(ISERROR(IF($X$6=1,$Y$6,)),"",IF($X$6=1,$Y$6,))</f>
        <v>10000</v>
      </c>
      <c r="R134" s="56">
        <f>IF(ISERROR(IF($X$7=1,$Y$7,)),"",IF($X$7=1,$Y$7,))</f>
        <v>0</v>
      </c>
      <c r="S134" s="56">
        <f>IF(ISERROR(IF($X$8=1,$Y$8,)),"",IF($X$8=1,$Y$8,))</f>
        <v>1000</v>
      </c>
      <c r="T134" s="56">
        <f>IF(ISERROR(IF($X$9=1,$Y$9,)),"",IF($X$9=1,$Y$9,))</f>
        <v>500</v>
      </c>
      <c r="U134" s="56">
        <f>IF(ISERROR(IF($X$10=1,$Y$10,)),"",IF($X$10=1,$Y$10,))</f>
        <v>500</v>
      </c>
      <c r="AB134" s="56" t="s">
        <v>32</v>
      </c>
      <c r="AC134" s="56">
        <v>60</v>
      </c>
      <c r="AD134" s="56">
        <v>17</v>
      </c>
      <c r="AE134" s="56">
        <v>0</v>
      </c>
      <c r="AF134" s="72">
        <f t="shared" si="68"/>
        <v>1.0121993242127334</v>
      </c>
      <c r="AG134" s="56">
        <f>IF(ISERROR(VLOOKUP(AB134,'[1]nodes-costs'!$Z$6:$AE$152,6,)),30,VLOOKUP(AB134,'[1]nodes-costs'!$Z$6:$AE$152,6,))</f>
        <v>7</v>
      </c>
      <c r="AJ134" s="56" t="s">
        <v>65</v>
      </c>
      <c r="AK134" s="56">
        <v>80</v>
      </c>
      <c r="AL134" s="56">
        <v>37</v>
      </c>
      <c r="AM134" s="56">
        <v>0</v>
      </c>
      <c r="AN134" s="56">
        <v>1.0121993242127334</v>
      </c>
      <c r="AO134" s="56">
        <v>7</v>
      </c>
      <c r="AP134" s="56" t="s">
        <v>2476</v>
      </c>
    </row>
    <row r="135" spans="1:42" x14ac:dyDescent="0.25">
      <c r="A135" s="75">
        <f t="shared" si="74"/>
        <v>131</v>
      </c>
      <c r="D135" s="56" t="s">
        <v>4240</v>
      </c>
      <c r="E135" s="56">
        <f t="shared" si="75"/>
        <v>131</v>
      </c>
      <c r="F135" s="76">
        <f t="shared" si="69"/>
        <v>7</v>
      </c>
      <c r="G135" s="56" t="str">
        <f t="shared" si="76"/>
        <v>NP.srb.125m.smallstack</v>
      </c>
      <c r="H135" s="56">
        <f t="shared" si="77"/>
        <v>131</v>
      </c>
      <c r="I135" s="56">
        <f>IF(G135="",0,IF(COUNTIF($G$5:G135,G135)=1,0,COUNTIF($G$5:G135,G135) )   )</f>
        <v>0</v>
      </c>
      <c r="J135" s="56">
        <f t="shared" si="78"/>
        <v>131</v>
      </c>
      <c r="K135" s="56" t="str">
        <f t="shared" si="70"/>
        <v>newnode_odinProject</v>
      </c>
      <c r="L135" s="56">
        <f t="shared" si="71"/>
        <v>5</v>
      </c>
      <c r="M135" s="56">
        <f t="shared" si="72"/>
        <v>5</v>
      </c>
      <c r="N135" s="56">
        <f t="shared" si="73"/>
        <v>75</v>
      </c>
      <c r="O135" s="56">
        <f t="shared" si="79"/>
        <v>108.91249738329496</v>
      </c>
      <c r="P135" s="56">
        <f>IF(ISERROR(IF($X$5=1,$Y$5,)),"",IF($X$5=1,$Y$5,))</f>
        <v>0</v>
      </c>
      <c r="Q135" s="56">
        <f>IF(ISERROR(IF($X$6=1,$Y$6,)),"",IF($X$6=1,$Y$6,))</f>
        <v>10000</v>
      </c>
      <c r="R135" s="56">
        <f>IF(ISERROR(IF($X$7=1,$Y$7,)),"",IF($X$7=1,$Y$7,))</f>
        <v>0</v>
      </c>
      <c r="S135" s="56">
        <f>IF(ISERROR(IF($X$8=1,$Y$8,)),"",IF($X$8=1,$Y$8,))</f>
        <v>1000</v>
      </c>
      <c r="T135" s="56">
        <f>IF(ISERROR(IF($X$9=1,$Y$9,)),"",IF($X$9=1,$Y$9,))</f>
        <v>500</v>
      </c>
      <c r="U135" s="56">
        <f>IF(ISERROR(IF($X$10=1,$Y$10,)),"",IF($X$10=1,$Y$10,))</f>
        <v>500</v>
      </c>
      <c r="AB135" s="56" t="s">
        <v>27</v>
      </c>
      <c r="AC135" s="56">
        <v>60</v>
      </c>
      <c r="AD135" s="56">
        <v>7</v>
      </c>
      <c r="AE135" s="56">
        <v>0.1</v>
      </c>
      <c r="AF135" s="72">
        <f t="shared" si="68"/>
        <v>1.0112151158591591</v>
      </c>
      <c r="AG135" s="56">
        <f>IF(ISERROR(VLOOKUP(AB135,'[1]nodes-costs'!$Z$6:$AE$152,6,)),30,VLOOKUP(AB135,'[1]nodes-costs'!$Z$6:$AE$152,6,))</f>
        <v>5</v>
      </c>
      <c r="AJ135" s="56" t="s">
        <v>90</v>
      </c>
      <c r="AK135" s="56">
        <v>80</v>
      </c>
      <c r="AL135" s="56">
        <v>17</v>
      </c>
      <c r="AM135" s="56">
        <v>0.1</v>
      </c>
      <c r="AN135" s="56">
        <v>1.0117381343505496</v>
      </c>
      <c r="AO135" s="56">
        <v>6</v>
      </c>
      <c r="AP135" s="56" t="s">
        <v>2476</v>
      </c>
    </row>
    <row r="136" spans="1:42" x14ac:dyDescent="0.25">
      <c r="A136" s="75">
        <f t="shared" si="74"/>
        <v>132</v>
      </c>
      <c r="D136" s="56" t="s">
        <v>3577</v>
      </c>
      <c r="E136" s="56">
        <f t="shared" si="75"/>
        <v>132</v>
      </c>
      <c r="F136" s="76">
        <f t="shared" si="69"/>
        <v>7</v>
      </c>
      <c r="G136" s="56" t="str">
        <f t="shared" si="76"/>
        <v>solidBooster1-1</v>
      </c>
      <c r="H136" s="56">
        <f t="shared" si="77"/>
        <v>132</v>
      </c>
      <c r="I136" s="56">
        <f>IF(G136="",0,IF(COUNTIF($G$5:G136,G136)=1,0,COUNTIF($G$5:G136,G136) )   )</f>
        <v>0</v>
      </c>
      <c r="J136" s="56">
        <f t="shared" si="78"/>
        <v>132</v>
      </c>
      <c r="K136" s="56" t="str">
        <f t="shared" si="70"/>
        <v>newnode_thorProject</v>
      </c>
      <c r="L136" s="56">
        <f t="shared" si="71"/>
        <v>9</v>
      </c>
      <c r="M136" s="56">
        <f t="shared" si="72"/>
        <v>9</v>
      </c>
      <c r="N136" s="56">
        <f t="shared" si="73"/>
        <v>75</v>
      </c>
      <c r="O136" s="56">
        <f t="shared" si="79"/>
        <v>108.91249738329496</v>
      </c>
      <c r="P136" s="56">
        <f>IF(ISERROR(IF($X$5=1,$Y$5,)),"",IF($X$5=1,$Y$5,))</f>
        <v>0</v>
      </c>
      <c r="Q136" s="56">
        <f>IF(ISERROR(IF($X$6=1,$Y$6,)),"",IF($X$6=1,$Y$6,))</f>
        <v>10000</v>
      </c>
      <c r="R136" s="56">
        <f>IF(ISERROR(IF($X$7=1,$Y$7,)),"",IF($X$7=1,$Y$7,))</f>
        <v>0</v>
      </c>
      <c r="S136" s="56">
        <f>IF(ISERROR(IF($X$8=1,$Y$8,)),"",IF($X$8=1,$Y$8,))</f>
        <v>1000</v>
      </c>
      <c r="T136" s="56">
        <f>IF(ISERROR(IF($X$9=1,$Y$9,)),"",IF($X$9=1,$Y$9,))</f>
        <v>500</v>
      </c>
      <c r="U136" s="56">
        <f>IF(ISERROR(IF($X$10=1,$Y$10,)),"",IF($X$10=1,$Y$10,))</f>
        <v>500</v>
      </c>
      <c r="AB136" s="56" t="s">
        <v>21</v>
      </c>
      <c r="AC136" s="56">
        <v>60</v>
      </c>
      <c r="AD136" s="56">
        <v>3</v>
      </c>
      <c r="AE136" s="56">
        <v>0</v>
      </c>
      <c r="AF136" s="72">
        <f t="shared" si="68"/>
        <v>1.0129903810567666</v>
      </c>
      <c r="AG136" s="56">
        <f>IF(ISERROR(VLOOKUP(AB136,'[1]nodes-costs'!$Z$6:$AE$152,6,)),30,VLOOKUP(AB136,'[1]nodes-costs'!$Z$6:$AE$152,6,))</f>
        <v>9</v>
      </c>
      <c r="AJ136" s="56" t="s">
        <v>89</v>
      </c>
      <c r="AK136" s="56">
        <v>80</v>
      </c>
      <c r="AL136" s="56">
        <v>23</v>
      </c>
      <c r="AM136" s="56">
        <v>0</v>
      </c>
      <c r="AN136" s="56">
        <v>1.0121993242127334</v>
      </c>
      <c r="AO136" s="56">
        <v>7</v>
      </c>
      <c r="AP136" s="56" t="s">
        <v>2476</v>
      </c>
    </row>
    <row r="137" spans="1:42" x14ac:dyDescent="0.25">
      <c r="A137" s="75">
        <f t="shared" si="74"/>
        <v>133</v>
      </c>
      <c r="D137" s="56" t="s">
        <v>4241</v>
      </c>
      <c r="E137" s="56">
        <f t="shared" si="75"/>
        <v>133</v>
      </c>
      <c r="F137" s="76">
        <f t="shared" si="69"/>
        <v>7</v>
      </c>
      <c r="G137" s="56" t="str">
        <f t="shared" si="76"/>
        <v>NP.srb.125m.ssrb</v>
      </c>
      <c r="H137" s="56">
        <f t="shared" si="77"/>
        <v>133</v>
      </c>
      <c r="I137" s="56">
        <f>IF(G137="",0,IF(COUNTIF($G$5:G137,G137)=1,0,COUNTIF($G$5:G137,G137) )   )</f>
        <v>0</v>
      </c>
      <c r="J137" s="56">
        <f t="shared" si="78"/>
        <v>133</v>
      </c>
      <c r="K137" s="56" t="str">
        <f t="shared" si="70"/>
        <v>newnode_kuarqResearch</v>
      </c>
      <c r="L137" s="56" t="str">
        <f t="shared" si="71"/>
        <v/>
      </c>
      <c r="M137" s="56">
        <f t="shared" si="72"/>
        <v>4</v>
      </c>
      <c r="N137" s="56" t="str">
        <f t="shared" si="73"/>
        <v/>
      </c>
      <c r="O137" s="56" t="str">
        <f t="shared" si="79"/>
        <v/>
      </c>
      <c r="P137" s="56">
        <f>IF(ISERROR(IF($X$5=1,$Y$5,)),"",IF($X$5=1,$Y$5,))</f>
        <v>0</v>
      </c>
      <c r="Q137" s="56">
        <f>IF(ISERROR(IF($X$6=1,$Y$6,)),"",IF($X$6=1,$Y$6,))</f>
        <v>10000</v>
      </c>
      <c r="R137" s="56">
        <f>IF(ISERROR(IF($X$7=1,$Y$7,)),"",IF($X$7=1,$Y$7,))</f>
        <v>0</v>
      </c>
      <c r="S137" s="56">
        <f>IF(ISERROR(IF($X$8=1,$Y$8,)),"",IF($X$8=1,$Y$8,))</f>
        <v>1000</v>
      </c>
      <c r="T137" s="56">
        <f>IF(ISERROR(IF($X$9=1,$Y$9,)),"",IF($X$9=1,$Y$9,))</f>
        <v>500</v>
      </c>
      <c r="U137" s="56">
        <f>IF(ISERROR(IF($X$10=1,$Y$10,)),"",IF($X$10=1,$Y$10,))</f>
        <v>500</v>
      </c>
      <c r="AB137" s="56" t="s">
        <v>4196</v>
      </c>
      <c r="AC137" s="56">
        <v>60</v>
      </c>
      <c r="AD137" s="56">
        <v>2</v>
      </c>
      <c r="AE137" s="56">
        <v>0</v>
      </c>
      <c r="AF137" s="72">
        <f t="shared" si="68"/>
        <v>1.0175526048949053</v>
      </c>
      <c r="AG137" s="56">
        <f>IF(ISERROR(VLOOKUP(AB137,'[1]nodes-costs'!$Z$6:$AE$152,6,)),30,VLOOKUP(AB137,'[1]nodes-costs'!$Z$6:$AE$152,6,))</f>
        <v>30</v>
      </c>
      <c r="AJ137" s="56" t="s">
        <v>3</v>
      </c>
      <c r="AK137" s="56">
        <v>80</v>
      </c>
      <c r="AL137" s="56">
        <v>8</v>
      </c>
      <c r="AM137" s="56">
        <v>0.1</v>
      </c>
      <c r="AN137" s="56">
        <v>1.0121993242127334</v>
      </c>
      <c r="AO137" s="56">
        <v>7</v>
      </c>
      <c r="AP137" s="56" t="s">
        <v>2476</v>
      </c>
    </row>
    <row r="138" spans="1:42" x14ac:dyDescent="0.25">
      <c r="A138" s="75">
        <f t="shared" si="74"/>
        <v>134</v>
      </c>
      <c r="D138" s="56" t="s">
        <v>4235</v>
      </c>
      <c r="E138" s="56">
        <f t="shared" si="75"/>
        <v>134</v>
      </c>
      <c r="F138" s="76">
        <f t="shared" si="69"/>
        <v>7</v>
      </c>
      <c r="G138" s="56" t="str">
        <f t="shared" si="76"/>
        <v>CORE.SRB-050B-1</v>
      </c>
      <c r="H138" s="56">
        <f t="shared" si="77"/>
        <v>134</v>
      </c>
      <c r="I138" s="56">
        <f>IF(G138="",0,IF(COUNTIF($G$5:G138,G138)=1,0,COUNTIF($G$5:G138,G138) )   )</f>
        <v>0</v>
      </c>
      <c r="J138" s="56">
        <f t="shared" si="78"/>
        <v>134</v>
      </c>
      <c r="K138" s="56" t="str">
        <f t="shared" si="70"/>
        <v>newnode_advKuarqResearch</v>
      </c>
      <c r="L138" s="56" t="str">
        <f t="shared" si="71"/>
        <v/>
      </c>
      <c r="M138" s="56">
        <f t="shared" si="72"/>
        <v>2</v>
      </c>
      <c r="N138" s="56" t="str">
        <f t="shared" si="73"/>
        <v/>
      </c>
      <c r="O138" s="56" t="str">
        <f t="shared" si="79"/>
        <v/>
      </c>
      <c r="P138" s="56">
        <f>IF(ISERROR(IF($X$5=1,$Y$5,)),"",IF($X$5=1,$Y$5,))</f>
        <v>0</v>
      </c>
      <c r="Q138" s="56">
        <f>IF(ISERROR(IF($X$6=1,$Y$6,)),"",IF($X$6=1,$Y$6,))</f>
        <v>10000</v>
      </c>
      <c r="R138" s="56">
        <f>IF(ISERROR(IF($X$7=1,$Y$7,)),"",IF($X$7=1,$Y$7,))</f>
        <v>0</v>
      </c>
      <c r="S138" s="56">
        <f>IF(ISERROR(IF($X$8=1,$Y$8,)),"",IF($X$8=1,$Y$8,))</f>
        <v>1000</v>
      </c>
      <c r="T138" s="56">
        <f>IF(ISERROR(IF($X$9=1,$Y$9,)),"",IF($X$9=1,$Y$9,))</f>
        <v>500</v>
      </c>
      <c r="U138" s="56">
        <f>IF(ISERROR(IF($X$10=1,$Y$10,)),"",IF($X$10=1,$Y$10,))</f>
        <v>500</v>
      </c>
      <c r="AB138" s="56" t="s">
        <v>31</v>
      </c>
      <c r="AC138" s="56">
        <v>60</v>
      </c>
      <c r="AD138" s="56">
        <v>4</v>
      </c>
      <c r="AE138" s="56">
        <v>0.1</v>
      </c>
      <c r="AF138" s="72">
        <f t="shared" si="68"/>
        <v>1.0112151158591591</v>
      </c>
      <c r="AG138" s="56">
        <f>IF(ISERROR(VLOOKUP(AB138,'[1]nodes-costs'!$Z$6:$AE$152,6,)),30,VLOOKUP(AB138,'[1]nodes-costs'!$Z$6:$AE$152,6,))</f>
        <v>5</v>
      </c>
      <c r="AJ138" s="56" t="s">
        <v>22</v>
      </c>
      <c r="AK138" s="56">
        <v>80</v>
      </c>
      <c r="AL138" s="56">
        <v>16</v>
      </c>
      <c r="AM138" s="56">
        <v>0</v>
      </c>
      <c r="AN138" s="56">
        <v>1.0117381343505496</v>
      </c>
      <c r="AO138" s="56">
        <v>6</v>
      </c>
      <c r="AP138" s="56" t="s">
        <v>2476</v>
      </c>
    </row>
    <row r="139" spans="1:42" x14ac:dyDescent="0.25">
      <c r="A139" s="75">
        <f t="shared" si="74"/>
        <v>135</v>
      </c>
      <c r="D139" s="56" t="s">
        <v>4236</v>
      </c>
      <c r="E139" s="56">
        <f t="shared" si="75"/>
        <v>135</v>
      </c>
      <c r="F139" s="76">
        <f t="shared" si="69"/>
        <v>7</v>
      </c>
      <c r="G139" s="56" t="str">
        <f t="shared" si="76"/>
        <v>Kosmos.SepRetro</v>
      </c>
      <c r="H139" s="56">
        <f t="shared" si="77"/>
        <v>135</v>
      </c>
      <c r="I139" s="56">
        <f>IF(G139="",0,IF(COUNTIF($G$5:G139,G139)=1,0,COUNTIF($G$5:G139,G139) )   )</f>
        <v>0</v>
      </c>
      <c r="J139" s="56">
        <f t="shared" si="78"/>
        <v>135</v>
      </c>
      <c r="K139" s="56" t="str">
        <f t="shared" si="70"/>
        <v>node8_nanolathing</v>
      </c>
      <c r="L139" s="56">
        <f t="shared" si="71"/>
        <v>5</v>
      </c>
      <c r="M139" s="56">
        <f t="shared" si="72"/>
        <v>5</v>
      </c>
      <c r="N139" s="56">
        <f t="shared" si="73"/>
        <v>600</v>
      </c>
      <c r="O139" s="56">
        <f t="shared" si="79"/>
        <v>871.2999790663597</v>
      </c>
      <c r="P139" s="56">
        <f>IF(ISERROR(IF($X$5=1,$Y$5,)),"",IF($X$5=1,$Y$5,))</f>
        <v>0</v>
      </c>
      <c r="Q139" s="56">
        <f>IF(ISERROR(IF($X$6=1,$Y$6,)),"",IF($X$6=1,$Y$6,))</f>
        <v>10000</v>
      </c>
      <c r="R139" s="56">
        <f>IF(ISERROR(IF($X$7=1,$Y$7,)),"",IF($X$7=1,$Y$7,))</f>
        <v>0</v>
      </c>
      <c r="S139" s="56">
        <f>IF(ISERROR(IF($X$8=1,$Y$8,)),"",IF($X$8=1,$Y$8,))</f>
        <v>1000</v>
      </c>
      <c r="T139" s="56">
        <f>IF(ISERROR(IF($X$9=1,$Y$9,)),"",IF($X$9=1,$Y$9,))</f>
        <v>500</v>
      </c>
      <c r="U139" s="56">
        <f>IF(ISERROR(IF($X$10=1,$Y$10,)),"",IF($X$10=1,$Y$10,))</f>
        <v>500</v>
      </c>
      <c r="AB139" s="56" t="s">
        <v>83</v>
      </c>
      <c r="AC139" s="56">
        <v>60</v>
      </c>
      <c r="AD139" s="56">
        <v>9</v>
      </c>
      <c r="AE139" s="56">
        <v>0.1</v>
      </c>
      <c r="AF139" s="72">
        <f t="shared" si="68"/>
        <v>1.0112151158591591</v>
      </c>
      <c r="AG139" s="56">
        <f>IF(ISERROR(VLOOKUP(AB139,'[1]nodes-costs'!$Z$6:$AE$152,6,)),30,VLOOKUP(AB139,'[1]nodes-costs'!$Z$6:$AE$152,6,))</f>
        <v>5</v>
      </c>
      <c r="AJ139" s="56" t="s">
        <v>135</v>
      </c>
      <c r="AK139" s="56">
        <v>80</v>
      </c>
      <c r="AL139" s="56">
        <v>19</v>
      </c>
      <c r="AM139" s="56">
        <v>0.1</v>
      </c>
      <c r="AN139" s="56">
        <v>1.0112151158591591</v>
      </c>
      <c r="AO139" s="56">
        <v>5</v>
      </c>
      <c r="AP139" s="56" t="s">
        <v>2476</v>
      </c>
    </row>
    <row r="140" spans="1:42" x14ac:dyDescent="0.25">
      <c r="A140" s="75">
        <f t="shared" si="74"/>
        <v>136</v>
      </c>
      <c r="D140" s="56" t="s">
        <v>4237</v>
      </c>
      <c r="E140" s="56">
        <f t="shared" si="75"/>
        <v>136</v>
      </c>
      <c r="F140" s="76">
        <f t="shared" si="69"/>
        <v>7</v>
      </c>
      <c r="G140" s="56" t="str">
        <f t="shared" si="76"/>
        <v>KWsrbGlobeVI</v>
      </c>
      <c r="H140" s="56">
        <f t="shared" si="77"/>
        <v>136</v>
      </c>
      <c r="I140" s="56">
        <f>IF(G140="",0,IF(COUNTIF($G$5:G140,G140)=1,0,COUNTIF($G$5:G140,G140) )   )</f>
        <v>0</v>
      </c>
      <c r="J140" s="56">
        <f t="shared" si="78"/>
        <v>136</v>
      </c>
      <c r="K140" s="56" t="str">
        <f t="shared" si="70"/>
        <v>node8_automation</v>
      </c>
      <c r="L140" s="56">
        <f t="shared" si="71"/>
        <v>1</v>
      </c>
      <c r="M140" s="56">
        <f t="shared" si="72"/>
        <v>1</v>
      </c>
      <c r="N140" s="56">
        <f t="shared" si="73"/>
        <v>400</v>
      </c>
      <c r="O140" s="56">
        <f t="shared" si="79"/>
        <v>580.86665271090646</v>
      </c>
      <c r="P140" s="56">
        <f>IF(ISERROR(IF($X$5=1,$Y$5,)),"",IF($X$5=1,$Y$5,))</f>
        <v>0</v>
      </c>
      <c r="Q140" s="56">
        <f>IF(ISERROR(IF($X$6=1,$Y$6,)),"",IF($X$6=1,$Y$6,))</f>
        <v>10000</v>
      </c>
      <c r="R140" s="56">
        <f>IF(ISERROR(IF($X$7=1,$Y$7,)),"",IF($X$7=1,$Y$7,))</f>
        <v>0</v>
      </c>
      <c r="S140" s="56">
        <f>IF(ISERROR(IF($X$8=1,$Y$8,)),"",IF($X$8=1,$Y$8,))</f>
        <v>1000</v>
      </c>
      <c r="T140" s="56">
        <f>IF(ISERROR(IF($X$9=1,$Y$9,)),"",IF($X$9=1,$Y$9,))</f>
        <v>500</v>
      </c>
      <c r="U140" s="56">
        <f>IF(ISERROR(IF($X$10=1,$Y$10,)),"",IF($X$10=1,$Y$10,))</f>
        <v>500</v>
      </c>
      <c r="AB140" s="56" t="s">
        <v>4194</v>
      </c>
      <c r="AC140" s="56">
        <v>60</v>
      </c>
      <c r="AD140" s="56">
        <v>5</v>
      </c>
      <c r="AE140" s="56">
        <v>0</v>
      </c>
      <c r="AF140" s="72">
        <f t="shared" si="68"/>
        <v>1.0175526048949053</v>
      </c>
      <c r="AG140" s="56">
        <f>IF(ISERROR(VLOOKUP(AB140,'[1]nodes-costs'!$Z$6:$AE$152,6,)),30,VLOOKUP(AB140,'[1]nodes-costs'!$Z$6:$AE$152,6,))</f>
        <v>30</v>
      </c>
      <c r="AJ140" s="56" t="s">
        <v>122</v>
      </c>
      <c r="AK140" s="56">
        <v>80</v>
      </c>
      <c r="AL140" s="56">
        <v>24</v>
      </c>
      <c r="AM140" s="56">
        <v>0.1</v>
      </c>
      <c r="AN140" s="56">
        <v>1.0117381343505496</v>
      </c>
      <c r="AO140" s="56">
        <v>6</v>
      </c>
      <c r="AP140" s="56" t="s">
        <v>2476</v>
      </c>
    </row>
    <row r="141" spans="1:42" x14ac:dyDescent="0.25">
      <c r="A141" s="75">
        <f t="shared" si="74"/>
        <v>137</v>
      </c>
      <c r="D141" s="56" t="s">
        <v>4238</v>
      </c>
      <c r="E141" s="56">
        <f t="shared" si="75"/>
        <v>137</v>
      </c>
      <c r="F141" s="76">
        <f t="shared" si="69"/>
        <v>7</v>
      </c>
      <c r="G141" s="56" t="str">
        <f t="shared" si="76"/>
        <v>KWsrbGlobeV</v>
      </c>
      <c r="H141" s="56">
        <f t="shared" si="77"/>
        <v>137</v>
      </c>
      <c r="I141" s="56">
        <f>IF(G141="",0,IF(COUNTIF($G$5:G141,G141)=1,0,COUNTIF($G$5:G141,G141) )   )</f>
        <v>0</v>
      </c>
      <c r="J141" s="56">
        <f t="shared" si="78"/>
        <v>137</v>
      </c>
      <c r="K141" s="56" t="str">
        <f t="shared" si="70"/>
        <v>node8_robotics</v>
      </c>
      <c r="L141" s="56">
        <f t="shared" si="71"/>
        <v>5</v>
      </c>
      <c r="M141" s="56">
        <f t="shared" si="72"/>
        <v>5</v>
      </c>
      <c r="N141" s="56">
        <f t="shared" si="73"/>
        <v>40</v>
      </c>
      <c r="O141" s="56">
        <f t="shared" si="79"/>
        <v>58.086665271090645</v>
      </c>
      <c r="P141" s="56">
        <f>IF(ISERROR(IF($X$5=1,$Y$5,)),"",IF($X$5=1,$Y$5,))</f>
        <v>0</v>
      </c>
      <c r="Q141" s="56">
        <f>IF(ISERROR(IF($X$6=1,$Y$6,)),"",IF($X$6=1,$Y$6,))</f>
        <v>10000</v>
      </c>
      <c r="R141" s="56">
        <f>IF(ISERROR(IF($X$7=1,$Y$7,)),"",IF($X$7=1,$Y$7,))</f>
        <v>0</v>
      </c>
      <c r="S141" s="56">
        <f>IF(ISERROR(IF($X$8=1,$Y$8,)),"",IF($X$8=1,$Y$8,))</f>
        <v>1000</v>
      </c>
      <c r="T141" s="56">
        <f>IF(ISERROR(IF($X$9=1,$Y$9,)),"",IF($X$9=1,$Y$9,))</f>
        <v>500</v>
      </c>
      <c r="U141" s="56">
        <f>IF(ISERROR(IF($X$10=1,$Y$10,)),"",IF($X$10=1,$Y$10,))</f>
        <v>500</v>
      </c>
      <c r="AB141" s="56" t="s">
        <v>64</v>
      </c>
      <c r="AC141" s="56">
        <v>60</v>
      </c>
      <c r="AD141" s="56">
        <v>3</v>
      </c>
      <c r="AE141" s="56">
        <v>0</v>
      </c>
      <c r="AF141" s="72">
        <f t="shared" si="68"/>
        <v>1.0126134462288057</v>
      </c>
      <c r="AG141" s="56">
        <f>IF(ISERROR(VLOOKUP(AB141,'[1]nodes-costs'!$Z$6:$AE$152,6,)),30,VLOOKUP(AB141,'[1]nodes-costs'!$Z$6:$AE$152,6,))</f>
        <v>8</v>
      </c>
      <c r="AJ141" s="56" t="s">
        <v>107</v>
      </c>
      <c r="AK141" s="56">
        <v>80</v>
      </c>
      <c r="AL141" s="56">
        <v>6</v>
      </c>
      <c r="AM141" s="56">
        <v>0.1</v>
      </c>
      <c r="AN141" s="56">
        <v>1.0117381343505496</v>
      </c>
      <c r="AO141" s="56">
        <v>6</v>
      </c>
      <c r="AP141" s="56" t="s">
        <v>2476</v>
      </c>
    </row>
    <row r="142" spans="1:42" x14ac:dyDescent="0.25">
      <c r="A142" s="75">
        <f t="shared" si="74"/>
        <v>138</v>
      </c>
      <c r="C142" s="56" t="s">
        <v>2532</v>
      </c>
      <c r="E142" s="56">
        <f t="shared" si="75"/>
        <v>138</v>
      </c>
      <c r="F142" s="76">
        <f t="shared" si="69"/>
        <v>7</v>
      </c>
      <c r="G142" s="56" t="str">
        <f t="shared" si="76"/>
        <v/>
      </c>
      <c r="H142" s="56">
        <f t="shared" si="77"/>
        <v>138</v>
      </c>
      <c r="I142" s="56">
        <f>IF(G142="",0,IF(COUNTIF($G$5:G142,G142)=1,0,COUNTIF($G$5:G142,G142) )   )</f>
        <v>0</v>
      </c>
      <c r="J142" s="56">
        <f t="shared" si="78"/>
        <v>138</v>
      </c>
      <c r="K142" s="56" t="str">
        <f t="shared" si="70"/>
        <v>node8_experimentalMotors</v>
      </c>
      <c r="L142" s="56">
        <f t="shared" si="71"/>
        <v>8</v>
      </c>
      <c r="M142" s="56">
        <f t="shared" si="72"/>
        <v>8</v>
      </c>
      <c r="N142" s="56">
        <f t="shared" si="73"/>
        <v>120</v>
      </c>
      <c r="O142" s="56">
        <f t="shared" si="79"/>
        <v>174.25999581327193</v>
      </c>
      <c r="P142" s="56">
        <f>IF(ISERROR(IF($X$5=1,$Y$5,)),"",IF($X$5=1,$Y$5,))</f>
        <v>0</v>
      </c>
      <c r="Q142" s="56">
        <f>IF(ISERROR(IF($X$6=1,$Y$6,)),"",IF($X$6=1,$Y$6,))</f>
        <v>10000</v>
      </c>
      <c r="R142" s="56">
        <f>IF(ISERROR(IF($X$7=1,$Y$7,)),"",IF($X$7=1,$Y$7,))</f>
        <v>0</v>
      </c>
      <c r="S142" s="56">
        <f>IF(ISERROR(IF($X$8=1,$Y$8,)),"",IF($X$8=1,$Y$8,))</f>
        <v>1000</v>
      </c>
      <c r="T142" s="56">
        <f>IF(ISERROR(IF($X$9=1,$Y$9,)),"",IF($X$9=1,$Y$9,))</f>
        <v>500</v>
      </c>
      <c r="U142" s="56">
        <f>IF(ISERROR(IF($X$10=1,$Y$10,)),"",IF($X$10=1,$Y$10,))</f>
        <v>500</v>
      </c>
      <c r="AB142" s="56" t="s">
        <v>140</v>
      </c>
      <c r="AC142" s="56">
        <v>60</v>
      </c>
      <c r="AD142" s="56">
        <v>44</v>
      </c>
      <c r="AE142" s="56">
        <v>0.1</v>
      </c>
      <c r="AF142" s="72">
        <f t="shared" si="68"/>
        <v>1.0117381343505496</v>
      </c>
      <c r="AG142" s="56">
        <f>IF(ISERROR(VLOOKUP(AB142,'[1]nodes-costs'!$Z$6:$AE$152,6,)),30,VLOOKUP(AB142,'[1]nodes-costs'!$Z$6:$AE$152,6,))</f>
        <v>6</v>
      </c>
      <c r="AJ142" s="56" t="s">
        <v>76</v>
      </c>
      <c r="AK142" s="56">
        <v>75</v>
      </c>
      <c r="AL142" s="56">
        <v>16</v>
      </c>
      <c r="AM142" s="56">
        <v>0</v>
      </c>
      <c r="AN142" s="56">
        <v>1.0121993242127334</v>
      </c>
      <c r="AO142" s="56">
        <v>7</v>
      </c>
      <c r="AP142" s="56" t="s">
        <v>2476</v>
      </c>
    </row>
    <row r="143" spans="1:42" x14ac:dyDescent="0.25">
      <c r="A143" s="75">
        <f t="shared" si="74"/>
        <v>139</v>
      </c>
      <c r="B143" s="56" t="s">
        <v>2532</v>
      </c>
      <c r="E143" s="56">
        <f t="shared" si="75"/>
        <v>139</v>
      </c>
      <c r="F143" s="76">
        <f t="shared" si="69"/>
        <v>7</v>
      </c>
      <c r="G143" s="56" t="str">
        <f t="shared" si="76"/>
        <v/>
      </c>
      <c r="H143" s="56">
        <f t="shared" si="77"/>
        <v>139</v>
      </c>
      <c r="I143" s="56">
        <f>IF(G143="",0,IF(COUNTIF($G$5:G143,G143)=1,0,COUNTIF($G$5:G143,G143) )   )</f>
        <v>0</v>
      </c>
      <c r="J143" s="56">
        <f t="shared" si="78"/>
        <v>139</v>
      </c>
      <c r="K143" s="56" t="str">
        <f t="shared" si="70"/>
        <v>node8_experimentalScience</v>
      </c>
      <c r="L143" s="56">
        <f t="shared" si="71"/>
        <v>8</v>
      </c>
      <c r="M143" s="56">
        <f t="shared" si="72"/>
        <v>11</v>
      </c>
      <c r="N143" s="56">
        <f t="shared" si="73"/>
        <v>20</v>
      </c>
      <c r="O143" s="56">
        <f t="shared" si="79"/>
        <v>39.184582373874818</v>
      </c>
      <c r="P143" s="56">
        <f>IF(ISERROR(IF($X$5=1,$Y$5,)),"",IF($X$5=1,$Y$5,))</f>
        <v>0</v>
      </c>
      <c r="Q143" s="56">
        <f>IF(ISERROR(IF($X$6=1,$Y$6,)),"",IF($X$6=1,$Y$6,))</f>
        <v>10000</v>
      </c>
      <c r="R143" s="56">
        <f>IF(ISERROR(IF($X$7=1,$Y$7,)),"",IF($X$7=1,$Y$7,))</f>
        <v>0</v>
      </c>
      <c r="S143" s="56">
        <f>IF(ISERROR(IF($X$8=1,$Y$8,)),"",IF($X$8=1,$Y$8,))</f>
        <v>1000</v>
      </c>
      <c r="T143" s="56">
        <f>IF(ISERROR(IF($X$9=1,$Y$9,)),"",IF($X$9=1,$Y$9,))</f>
        <v>500</v>
      </c>
      <c r="U143" s="56">
        <f>IF(ISERROR(IF($X$10=1,$Y$10,)),"",IF($X$10=1,$Y$10,))</f>
        <v>500</v>
      </c>
      <c r="AB143" s="56" t="s">
        <v>136</v>
      </c>
      <c r="AC143" s="56">
        <v>60</v>
      </c>
      <c r="AD143" s="56">
        <v>25</v>
      </c>
      <c r="AE143" s="56">
        <v>0.1</v>
      </c>
      <c r="AF143" s="72">
        <f t="shared" ref="AF143:AF197" si="80">1+0.0075*AG143^0.25</f>
        <v>1.0126134462288057</v>
      </c>
      <c r="AG143" s="56">
        <f>IF(ISERROR(VLOOKUP(AB143,'[1]nodes-costs'!$Z$6:$AE$152,6,)),30,VLOOKUP(AB143,'[1]nodes-costs'!$Z$6:$AE$152,6,))</f>
        <v>8</v>
      </c>
      <c r="AJ143" s="56" t="s">
        <v>32</v>
      </c>
      <c r="AK143" s="56">
        <v>60</v>
      </c>
      <c r="AL143" s="56">
        <v>17</v>
      </c>
      <c r="AM143" s="56">
        <v>0</v>
      </c>
      <c r="AN143" s="56">
        <v>1.0121993242127334</v>
      </c>
      <c r="AO143" s="56">
        <v>7</v>
      </c>
      <c r="AP143" s="56" t="s">
        <v>2476</v>
      </c>
    </row>
    <row r="144" spans="1:42" x14ac:dyDescent="0.25">
      <c r="A144" s="75">
        <f t="shared" si="74"/>
        <v>140</v>
      </c>
      <c r="B144" s="56" t="s">
        <v>2517</v>
      </c>
      <c r="E144" s="56">
        <f t="shared" si="75"/>
        <v>140</v>
      </c>
      <c r="F144" s="76">
        <f t="shared" si="69"/>
        <v>7</v>
      </c>
      <c r="G144" s="56" t="str">
        <f t="shared" si="76"/>
        <v/>
      </c>
      <c r="H144" s="56">
        <f t="shared" si="77"/>
        <v>140</v>
      </c>
      <c r="I144" s="56">
        <f>IF(G144="",0,IF(COUNTIF($G$5:G144,G144)=1,0,COUNTIF($G$5:G144,G144) )   )</f>
        <v>0</v>
      </c>
      <c r="J144" s="56">
        <f t="shared" si="78"/>
        <v>140</v>
      </c>
      <c r="K144" s="56" t="str">
        <f t="shared" si="70"/>
        <v>node8_experimentalAerodynamics</v>
      </c>
      <c r="L144" s="56">
        <f t="shared" si="71"/>
        <v>11</v>
      </c>
      <c r="M144" s="56">
        <f t="shared" si="72"/>
        <v>11</v>
      </c>
      <c r="N144" s="56">
        <f t="shared" si="73"/>
        <v>250</v>
      </c>
      <c r="O144" s="56">
        <f t="shared" si="79"/>
        <v>363.04165794431651</v>
      </c>
      <c r="P144" s="56">
        <f>IF(ISERROR(IF($X$5=1,$Y$5,)),"",IF($X$5=1,$Y$5,))</f>
        <v>0</v>
      </c>
      <c r="Q144" s="56">
        <f>IF(ISERROR(IF($X$6=1,$Y$6,)),"",IF($X$6=1,$Y$6,))</f>
        <v>10000</v>
      </c>
      <c r="R144" s="56">
        <f>IF(ISERROR(IF($X$7=1,$Y$7,)),"",IF($X$7=1,$Y$7,))</f>
        <v>0</v>
      </c>
      <c r="S144" s="56">
        <f>IF(ISERROR(IF($X$8=1,$Y$8,)),"",IF($X$8=1,$Y$8,))</f>
        <v>1000</v>
      </c>
      <c r="T144" s="56">
        <f>IF(ISERROR(IF($X$9=1,$Y$9,)),"",IF($X$9=1,$Y$9,))</f>
        <v>500</v>
      </c>
      <c r="U144" s="56">
        <f>IF(ISERROR(IF($X$10=1,$Y$10,)),"",IF($X$10=1,$Y$10,))</f>
        <v>500</v>
      </c>
      <c r="AB144" s="56" t="s">
        <v>101</v>
      </c>
      <c r="AC144" s="56">
        <v>60</v>
      </c>
      <c r="AD144" s="56">
        <v>6</v>
      </c>
      <c r="AE144" s="56">
        <v>0.1</v>
      </c>
      <c r="AF144" s="72">
        <f t="shared" si="80"/>
        <v>1.0112151158591591</v>
      </c>
      <c r="AG144" s="56">
        <f>IF(ISERROR(VLOOKUP(AB144,'[1]nodes-costs'!$Z$6:$AE$152,6,)),30,VLOOKUP(AB144,'[1]nodes-costs'!$Z$6:$AE$152,6,))</f>
        <v>5</v>
      </c>
      <c r="AJ144" s="56" t="s">
        <v>27</v>
      </c>
      <c r="AK144" s="56">
        <v>60</v>
      </c>
      <c r="AL144" s="56">
        <v>7</v>
      </c>
      <c r="AM144" s="56">
        <v>0.1</v>
      </c>
      <c r="AN144" s="56">
        <v>1.0112151158591591</v>
      </c>
      <c r="AO144" s="56">
        <v>5</v>
      </c>
      <c r="AP144" s="56" t="s">
        <v>2476</v>
      </c>
    </row>
    <row r="145" spans="1:42" x14ac:dyDescent="0.25">
      <c r="A145" s="75">
        <f t="shared" si="74"/>
        <v>141</v>
      </c>
      <c r="B145" s="56" t="s">
        <v>2518</v>
      </c>
      <c r="E145" s="56">
        <f t="shared" si="75"/>
        <v>141</v>
      </c>
      <c r="F145" s="76">
        <f t="shared" si="69"/>
        <v>7</v>
      </c>
      <c r="G145" s="56" t="str">
        <f t="shared" si="76"/>
        <v/>
      </c>
      <c r="H145" s="56">
        <f t="shared" si="77"/>
        <v>141</v>
      </c>
      <c r="I145" s="56">
        <f>IF(G145="",0,IF(COUNTIF($G$5:G145,G145)=1,0,COUNTIF($G$5:G145,G145) )   )</f>
        <v>0</v>
      </c>
      <c r="J145" s="56">
        <f t="shared" si="78"/>
        <v>141</v>
      </c>
      <c r="K145" s="56" t="str">
        <f t="shared" si="70"/>
        <v>node8_experimentalElectrics</v>
      </c>
      <c r="L145" s="56">
        <f t="shared" si="71"/>
        <v>6</v>
      </c>
      <c r="M145" s="56">
        <f t="shared" si="72"/>
        <v>6</v>
      </c>
      <c r="N145" s="56">
        <f t="shared" si="73"/>
        <v>200</v>
      </c>
      <c r="O145" s="56">
        <f t="shared" si="79"/>
        <v>290.43332635545323</v>
      </c>
      <c r="P145" s="56">
        <f>IF(ISERROR(IF($X$5=1,$Y$5,)),"",IF($X$5=1,$Y$5,))</f>
        <v>0</v>
      </c>
      <c r="Q145" s="56">
        <f>IF(ISERROR(IF($X$6=1,$Y$6,)),"",IF($X$6=1,$Y$6,))</f>
        <v>10000</v>
      </c>
      <c r="R145" s="56">
        <f>IF(ISERROR(IF($X$7=1,$Y$7,)),"",IF($X$7=1,$Y$7,))</f>
        <v>0</v>
      </c>
      <c r="S145" s="56">
        <f>IF(ISERROR(IF($X$8=1,$Y$8,)),"",IF($X$8=1,$Y$8,))</f>
        <v>1000</v>
      </c>
      <c r="T145" s="56">
        <f>IF(ISERROR(IF($X$9=1,$Y$9,)),"",IF($X$9=1,$Y$9,))</f>
        <v>500</v>
      </c>
      <c r="U145" s="56">
        <f>IF(ISERROR(IF($X$10=1,$Y$10,)),"",IF($X$10=1,$Y$10,))</f>
        <v>500</v>
      </c>
      <c r="AB145" t="s">
        <v>118</v>
      </c>
      <c r="AC145">
        <v>60</v>
      </c>
      <c r="AD145" s="56">
        <v>7</v>
      </c>
      <c r="AE145" s="56">
        <v>0.1</v>
      </c>
      <c r="AF145" s="72">
        <f t="shared" si="80"/>
        <v>1.0112151158591591</v>
      </c>
      <c r="AG145" s="56">
        <f>IF(ISERROR(VLOOKUP(AB145,'[1]nodes-costs'!$Z$6:$AE$152,6,)),30,VLOOKUP(AB145,'[1]nodes-costs'!$Z$6:$AE$152,6,))</f>
        <v>5</v>
      </c>
      <c r="AJ145" s="56" t="s">
        <v>21</v>
      </c>
      <c r="AK145" s="56">
        <v>60</v>
      </c>
      <c r="AL145" s="56">
        <v>3</v>
      </c>
      <c r="AM145" s="56">
        <v>0</v>
      </c>
      <c r="AN145" s="56">
        <v>1.0129903810567666</v>
      </c>
      <c r="AO145" s="56">
        <v>9</v>
      </c>
      <c r="AP145" s="56" t="s">
        <v>2476</v>
      </c>
    </row>
    <row r="146" spans="1:42" x14ac:dyDescent="0.25">
      <c r="A146" s="75">
        <f t="shared" si="74"/>
        <v>142</v>
      </c>
      <c r="C146" s="56" t="s">
        <v>3567</v>
      </c>
      <c r="E146" s="56">
        <f t="shared" si="75"/>
        <v>142</v>
      </c>
      <c r="F146" s="76">
        <f t="shared" si="69"/>
        <v>8</v>
      </c>
      <c r="G146" s="56" t="str">
        <f t="shared" si="76"/>
        <v>newnode_generalSolids</v>
      </c>
      <c r="H146" s="56">
        <f t="shared" si="77"/>
        <v>142</v>
      </c>
      <c r="I146" s="56">
        <f>IF(G146="",0,IF(COUNTIF($G$5:G146,G146)=1,0,COUNTIF($G$5:G146,G146) )   )</f>
        <v>0</v>
      </c>
      <c r="J146" s="56">
        <f t="shared" si="78"/>
        <v>142</v>
      </c>
      <c r="K146" s="56" t="str">
        <f t="shared" si="70"/>
        <v>node8_aerospaceTech</v>
      </c>
      <c r="L146" s="56">
        <f t="shared" si="71"/>
        <v>2</v>
      </c>
      <c r="M146" s="56">
        <f t="shared" si="72"/>
        <v>2</v>
      </c>
      <c r="N146" s="56">
        <f t="shared" si="73"/>
        <v>160</v>
      </c>
      <c r="O146" s="56">
        <f t="shared" si="79"/>
        <v>232.34666108436258</v>
      </c>
      <c r="P146" s="56">
        <f>IF(ISERROR(IF($X$5=1,$Y$5,)),"",IF($X$5=1,$Y$5,))</f>
        <v>0</v>
      </c>
      <c r="Q146" s="56">
        <f>IF(ISERROR(IF($X$6=1,$Y$6,)),"",IF($X$6=1,$Y$6,))</f>
        <v>10000</v>
      </c>
      <c r="R146" s="56">
        <f>IF(ISERROR(IF($X$7=1,$Y$7,)),"",IF($X$7=1,$Y$7,))</f>
        <v>0</v>
      </c>
      <c r="S146" s="56">
        <f>IF(ISERROR(IF($X$8=1,$Y$8,)),"",IF($X$8=1,$Y$8,))</f>
        <v>1000</v>
      </c>
      <c r="T146" s="56">
        <f>IF(ISERROR(IF($X$9=1,$Y$9,)),"",IF($X$9=1,$Y$9,))</f>
        <v>500</v>
      </c>
      <c r="U146" s="56">
        <f>IF(ISERROR(IF($X$10=1,$Y$10,)),"",IF($X$10=1,$Y$10,))</f>
        <v>500</v>
      </c>
      <c r="AB146" t="s">
        <v>113</v>
      </c>
      <c r="AC146">
        <v>60</v>
      </c>
      <c r="AD146" s="56">
        <v>8</v>
      </c>
      <c r="AE146" s="56">
        <v>0.1</v>
      </c>
      <c r="AF146" s="72">
        <f t="shared" si="80"/>
        <v>1.0112151158591591</v>
      </c>
      <c r="AG146" s="56">
        <f>IF(ISERROR(VLOOKUP(AB146,'[1]nodes-costs'!$Z$6:$AE$152,6,)),30,VLOOKUP(AB146,'[1]nodes-costs'!$Z$6:$AE$152,6,))</f>
        <v>5</v>
      </c>
      <c r="AJ146" s="56" t="s">
        <v>31</v>
      </c>
      <c r="AK146" s="56">
        <v>60</v>
      </c>
      <c r="AL146" s="56">
        <v>4</v>
      </c>
      <c r="AM146" s="56">
        <v>0.1</v>
      </c>
      <c r="AN146" s="56">
        <v>1.0112151158591591</v>
      </c>
      <c r="AO146" s="56">
        <v>5</v>
      </c>
      <c r="AP146" s="56" t="s">
        <v>2476</v>
      </c>
    </row>
    <row r="147" spans="1:42" x14ac:dyDescent="0.25">
      <c r="A147" s="75">
        <f t="shared" si="74"/>
        <v>143</v>
      </c>
      <c r="C147" s="56" t="s">
        <v>3568</v>
      </c>
      <c r="E147" s="56">
        <f t="shared" si="75"/>
        <v>143</v>
      </c>
      <c r="F147" s="76">
        <f t="shared" si="69"/>
        <v>8</v>
      </c>
      <c r="G147" s="56" t="str">
        <f t="shared" si="76"/>
        <v/>
      </c>
      <c r="H147" s="56">
        <f t="shared" si="77"/>
        <v>143</v>
      </c>
      <c r="I147" s="56">
        <f>IF(G147="",0,IF(COUNTIF($G$5:G147,G147)=1,0,COUNTIF($G$5:G147,G147) )   )</f>
        <v>0</v>
      </c>
      <c r="J147" s="56">
        <f t="shared" si="78"/>
        <v>143</v>
      </c>
      <c r="K147" s="56" t="str">
        <f t="shared" si="70"/>
        <v>node8_experimentalRocketry</v>
      </c>
      <c r="L147" s="56">
        <f t="shared" si="71"/>
        <v>39</v>
      </c>
      <c r="M147" s="56">
        <f t="shared" si="72"/>
        <v>39</v>
      </c>
      <c r="N147" s="56">
        <f t="shared" si="73"/>
        <v>240</v>
      </c>
      <c r="O147" s="56">
        <f t="shared" si="79"/>
        <v>348.51999162654386</v>
      </c>
      <c r="P147" s="56">
        <f>IF(ISERROR(IF($X$5=1,$Y$5,)),"",IF($X$5=1,$Y$5,))</f>
        <v>0</v>
      </c>
      <c r="Q147" s="56">
        <f>IF(ISERROR(IF($X$6=1,$Y$6,)),"",IF($X$6=1,$Y$6,))</f>
        <v>10000</v>
      </c>
      <c r="R147" s="56">
        <f>IF(ISERROR(IF($X$7=1,$Y$7,)),"",IF($X$7=1,$Y$7,))</f>
        <v>0</v>
      </c>
      <c r="S147" s="56">
        <f>IF(ISERROR(IF($X$8=1,$Y$8,)),"",IF($X$8=1,$Y$8,))</f>
        <v>1000</v>
      </c>
      <c r="T147" s="56">
        <f>IF(ISERROR(IF($X$9=1,$Y$9,)),"",IF($X$9=1,$Y$9,))</f>
        <v>500</v>
      </c>
      <c r="U147" s="56">
        <f>IF(ISERROR(IF($X$10=1,$Y$10,)),"",IF($X$10=1,$Y$10,))</f>
        <v>500</v>
      </c>
      <c r="AB147" s="56" t="s">
        <v>105</v>
      </c>
      <c r="AC147" s="56">
        <v>60</v>
      </c>
      <c r="AD147" s="56">
        <v>9</v>
      </c>
      <c r="AE147" s="56">
        <v>0.1</v>
      </c>
      <c r="AF147" s="72">
        <f t="shared" si="80"/>
        <v>1.0112151158591591</v>
      </c>
      <c r="AG147" s="56">
        <f>IF(ISERROR(VLOOKUP(AB147,'[1]nodes-costs'!$Z$6:$AE$152,6,)),30,VLOOKUP(AB147,'[1]nodes-costs'!$Z$6:$AE$152,6,))</f>
        <v>5</v>
      </c>
      <c r="AJ147" s="56" t="s">
        <v>83</v>
      </c>
      <c r="AK147" s="56">
        <v>60</v>
      </c>
      <c r="AL147" s="56">
        <v>9</v>
      </c>
      <c r="AM147" s="56">
        <v>0.1</v>
      </c>
      <c r="AN147" s="56">
        <v>1.0112151158591591</v>
      </c>
      <c r="AO147" s="56">
        <v>5</v>
      </c>
      <c r="AP147" s="56" t="s">
        <v>2476</v>
      </c>
    </row>
    <row r="148" spans="1:42" x14ac:dyDescent="0.25">
      <c r="A148" s="75">
        <f t="shared" si="74"/>
        <v>144</v>
      </c>
      <c r="C148" s="56" t="s">
        <v>4242</v>
      </c>
      <c r="E148" s="56">
        <f t="shared" si="75"/>
        <v>144</v>
      </c>
      <c r="F148" s="76">
        <f t="shared" si="69"/>
        <v>8</v>
      </c>
      <c r="G148" s="56" t="str">
        <f t="shared" si="76"/>
        <v/>
      </c>
      <c r="H148" s="56">
        <f t="shared" si="77"/>
        <v>144</v>
      </c>
      <c r="I148" s="56">
        <f>IF(G148="",0,IF(COUNTIF($G$5:G148,G148)=1,0,COUNTIF($G$5:G148,G148) )   )</f>
        <v>0</v>
      </c>
      <c r="J148" s="56">
        <f t="shared" si="78"/>
        <v>144</v>
      </c>
      <c r="K148" s="56" t="str">
        <f t="shared" si="70"/>
        <v>node6_advAerodynamics</v>
      </c>
      <c r="L148" s="56">
        <f t="shared" si="71"/>
        <v>6</v>
      </c>
      <c r="M148" s="56">
        <f t="shared" si="72"/>
        <v>6</v>
      </c>
      <c r="N148" s="56">
        <f t="shared" si="73"/>
        <v>60</v>
      </c>
      <c r="O148" s="56">
        <f t="shared" si="79"/>
        <v>87.129997906635964</v>
      </c>
      <c r="P148" s="56">
        <f>IF(ISERROR(IF($X$5=1,$Y$5,)),"",IF($X$5=1,$Y$5,))</f>
        <v>0</v>
      </c>
      <c r="Q148" s="56">
        <f>IF(ISERROR(IF($X$6=1,$Y$6,)),"",IF($X$6=1,$Y$6,))</f>
        <v>10000</v>
      </c>
      <c r="R148" s="56">
        <f>IF(ISERROR(IF($X$7=1,$Y$7,)),"",IF($X$7=1,$Y$7,))</f>
        <v>0</v>
      </c>
      <c r="S148" s="56">
        <f>IF(ISERROR(IF($X$8=1,$Y$8,)),"",IF($X$8=1,$Y$8,))</f>
        <v>1000</v>
      </c>
      <c r="T148" s="56">
        <f>IF(ISERROR(IF($X$9=1,$Y$9,)),"",IF($X$9=1,$Y$9,))</f>
        <v>500</v>
      </c>
      <c r="U148" s="56">
        <f>IF(ISERROR(IF($X$10=1,$Y$10,)),"",IF($X$10=1,$Y$10,))</f>
        <v>500</v>
      </c>
      <c r="AB148" s="56" t="s">
        <v>57</v>
      </c>
      <c r="AC148" s="56">
        <v>50</v>
      </c>
      <c r="AD148" s="56">
        <v>9</v>
      </c>
      <c r="AE148" s="56">
        <v>0.1</v>
      </c>
      <c r="AF148" s="72">
        <f t="shared" si="80"/>
        <v>1.0112151158591591</v>
      </c>
      <c r="AG148" s="56">
        <f>IF(ISERROR(VLOOKUP(AB148,'[1]nodes-costs'!$Z$6:$AE$152,6,)),30,VLOOKUP(AB148,'[1]nodes-costs'!$Z$6:$AE$152,6,))</f>
        <v>5</v>
      </c>
      <c r="AJ148" s="56" t="s">
        <v>64</v>
      </c>
      <c r="AK148" s="56">
        <v>60</v>
      </c>
      <c r="AL148" s="56">
        <v>3</v>
      </c>
      <c r="AM148" s="56">
        <v>0</v>
      </c>
      <c r="AN148" s="56">
        <v>1.0126134462288057</v>
      </c>
      <c r="AO148" s="56">
        <v>8</v>
      </c>
      <c r="AP148" s="56" t="s">
        <v>2476</v>
      </c>
    </row>
    <row r="149" spans="1:42" x14ac:dyDescent="0.25">
      <c r="A149" s="75">
        <f t="shared" si="74"/>
        <v>145</v>
      </c>
      <c r="C149" s="56" t="s">
        <v>2960</v>
      </c>
      <c r="E149" s="56">
        <f t="shared" si="75"/>
        <v>145</v>
      </c>
      <c r="F149" s="76">
        <f t="shared" si="69"/>
        <v>8</v>
      </c>
      <c r="G149" s="56" t="str">
        <f t="shared" si="76"/>
        <v/>
      </c>
      <c r="H149" s="56">
        <f t="shared" si="77"/>
        <v>145</v>
      </c>
      <c r="I149" s="56">
        <f>IF(G149="",0,IF(COUNTIF($G$5:G149,G149)=1,0,COUNTIF($G$5:G149,G149) )   )</f>
        <v>0</v>
      </c>
      <c r="J149" s="56">
        <f t="shared" si="78"/>
        <v>145</v>
      </c>
      <c r="K149" s="56" t="str">
        <f t="shared" si="70"/>
        <v>node7_advScienceTech</v>
      </c>
      <c r="L149" s="56">
        <f t="shared" si="71"/>
        <v>4</v>
      </c>
      <c r="M149" s="56">
        <f t="shared" si="72"/>
        <v>4</v>
      </c>
      <c r="N149" s="56">
        <f t="shared" si="73"/>
        <v>190</v>
      </c>
      <c r="O149" s="56">
        <f t="shared" si="79"/>
        <v>275.91166003768052</v>
      </c>
      <c r="P149" s="56">
        <f>IF(ISERROR(IF($X$5=1,$Y$5,)),"",IF($X$5=1,$Y$5,))</f>
        <v>0</v>
      </c>
      <c r="Q149" s="56">
        <f>IF(ISERROR(IF($X$6=1,$Y$6,)),"",IF($X$6=1,$Y$6,))</f>
        <v>10000</v>
      </c>
      <c r="R149" s="56">
        <f>IF(ISERROR(IF($X$7=1,$Y$7,)),"",IF($X$7=1,$Y$7,))</f>
        <v>0</v>
      </c>
      <c r="S149" s="56">
        <f>IF(ISERROR(IF($X$8=1,$Y$8,)),"",IF($X$8=1,$Y$8,))</f>
        <v>1000</v>
      </c>
      <c r="T149" s="56">
        <f>IF(ISERROR(IF($X$9=1,$Y$9,)),"",IF($X$9=1,$Y$9,))</f>
        <v>500</v>
      </c>
      <c r="U149" s="56">
        <f>IF(ISERROR(IF($X$10=1,$Y$10,)),"",IF($X$10=1,$Y$10,))</f>
        <v>500</v>
      </c>
      <c r="AB149" s="56" t="s">
        <v>4197</v>
      </c>
      <c r="AC149" s="56">
        <v>50</v>
      </c>
      <c r="AD149" s="56">
        <v>3</v>
      </c>
      <c r="AE149" s="56">
        <v>0</v>
      </c>
      <c r="AF149" s="72">
        <f t="shared" si="80"/>
        <v>1.0175526048949053</v>
      </c>
      <c r="AG149" s="56">
        <f>IF(ISERROR(VLOOKUP(AB149,'[1]nodes-costs'!$Z$6:$AE$152,6,)),30,VLOOKUP(AB149,'[1]nodes-costs'!$Z$6:$AE$152,6,))</f>
        <v>30</v>
      </c>
      <c r="AJ149" s="56" t="s">
        <v>140</v>
      </c>
      <c r="AK149" s="56">
        <v>60</v>
      </c>
      <c r="AL149" s="56">
        <v>44</v>
      </c>
      <c r="AM149" s="56">
        <v>0.1</v>
      </c>
      <c r="AN149" s="56">
        <v>1.0117381343505496</v>
      </c>
      <c r="AO149" s="56">
        <v>6</v>
      </c>
      <c r="AP149" s="56" t="s">
        <v>2476</v>
      </c>
    </row>
    <row r="150" spans="1:42" x14ac:dyDescent="0.25">
      <c r="A150" s="75">
        <f t="shared" si="74"/>
        <v>146</v>
      </c>
      <c r="C150" s="56" t="s">
        <v>3140</v>
      </c>
      <c r="E150" s="56">
        <f t="shared" si="75"/>
        <v>146</v>
      </c>
      <c r="F150" s="76">
        <f t="shared" si="69"/>
        <v>8</v>
      </c>
      <c r="G150" s="56" t="str">
        <f t="shared" si="76"/>
        <v/>
      </c>
      <c r="H150" s="56">
        <f t="shared" si="77"/>
        <v>146</v>
      </c>
      <c r="I150" s="56">
        <f>IF(G150="",0,IF(COUNTIF($G$5:G150,G150)=1,0,COUNTIF($G$5:G150,G150) )   )</f>
        <v>0</v>
      </c>
      <c r="J150" s="56">
        <f t="shared" si="78"/>
        <v>146</v>
      </c>
      <c r="K150" s="56" t="str">
        <f t="shared" si="70"/>
        <v>node7_advUnmanned</v>
      </c>
      <c r="L150" s="56">
        <f t="shared" si="71"/>
        <v>18</v>
      </c>
      <c r="M150" s="56">
        <f t="shared" si="72"/>
        <v>18</v>
      </c>
      <c r="N150" s="56">
        <f t="shared" si="73"/>
        <v>200</v>
      </c>
      <c r="O150" s="56">
        <f t="shared" si="79"/>
        <v>290.43332635545323</v>
      </c>
      <c r="P150" s="56">
        <f>IF(ISERROR(IF($X$5=1,$Y$5,)),"",IF($X$5=1,$Y$5,))</f>
        <v>0</v>
      </c>
      <c r="Q150" s="56">
        <f>IF(ISERROR(IF($X$6=1,$Y$6,)),"",IF($X$6=1,$Y$6,))</f>
        <v>10000</v>
      </c>
      <c r="R150" s="56">
        <f>IF(ISERROR(IF($X$7=1,$Y$7,)),"",IF($X$7=1,$Y$7,))</f>
        <v>0</v>
      </c>
      <c r="S150" s="56">
        <f>IF(ISERROR(IF($X$8=1,$Y$8,)),"",IF($X$8=1,$Y$8,))</f>
        <v>1000</v>
      </c>
      <c r="T150" s="56">
        <f>IF(ISERROR(IF($X$9=1,$Y$9,)),"",IF($X$9=1,$Y$9,))</f>
        <v>500</v>
      </c>
      <c r="U150" s="56">
        <f>IF(ISERROR(IF($X$10=1,$Y$10,)),"",IF($X$10=1,$Y$10,))</f>
        <v>500</v>
      </c>
      <c r="AB150" s="56" t="s">
        <v>77</v>
      </c>
      <c r="AC150" s="56">
        <v>50</v>
      </c>
      <c r="AD150" s="56">
        <v>10</v>
      </c>
      <c r="AE150" s="56">
        <v>0.1</v>
      </c>
      <c r="AF150" s="72">
        <f t="shared" si="80"/>
        <v>1.0126134462288057</v>
      </c>
      <c r="AG150" s="56">
        <f>IF(ISERROR(VLOOKUP(AB150,'[1]nodes-costs'!$Z$6:$AE$152,6,)),30,VLOOKUP(AB150,'[1]nodes-costs'!$Z$6:$AE$152,6,))</f>
        <v>8</v>
      </c>
      <c r="AJ150" s="56" t="s">
        <v>136</v>
      </c>
      <c r="AK150" s="56">
        <v>60</v>
      </c>
      <c r="AL150" s="56">
        <v>25</v>
      </c>
      <c r="AM150" s="56">
        <v>0.1</v>
      </c>
      <c r="AN150" s="56">
        <v>1.0126134462288057</v>
      </c>
      <c r="AO150" s="56">
        <v>8</v>
      </c>
      <c r="AP150" s="56" t="s">
        <v>2476</v>
      </c>
    </row>
    <row r="151" spans="1:42" x14ac:dyDescent="0.25">
      <c r="A151" s="75">
        <f t="shared" si="74"/>
        <v>147</v>
      </c>
      <c r="C151" s="56" t="s">
        <v>6180</v>
      </c>
      <c r="E151" s="56">
        <f t="shared" si="75"/>
        <v>147</v>
      </c>
      <c r="F151" s="76">
        <f t="shared" si="69"/>
        <v>8</v>
      </c>
      <c r="G151" s="56" t="str">
        <f t="shared" si="76"/>
        <v/>
      </c>
      <c r="H151" s="56">
        <f t="shared" si="77"/>
        <v>147</v>
      </c>
      <c r="I151" s="56">
        <f>IF(G151="",0,IF(COUNTIF($G$5:G151,G151)=1,0,COUNTIF($G$5:G151,G151) )   )</f>
        <v>0</v>
      </c>
      <c r="J151" s="56">
        <f t="shared" si="78"/>
        <v>147</v>
      </c>
      <c r="K151" s="56" t="str">
        <f t="shared" si="70"/>
        <v>node7_specializedElectrics</v>
      </c>
      <c r="L151" s="56">
        <f t="shared" si="71"/>
        <v>13</v>
      </c>
      <c r="M151" s="56">
        <f t="shared" si="72"/>
        <v>13</v>
      </c>
      <c r="N151" s="56">
        <f t="shared" si="73"/>
        <v>120</v>
      </c>
      <c r="O151" s="56">
        <f t="shared" si="79"/>
        <v>174.25999581327193</v>
      </c>
      <c r="P151" s="56">
        <f>IF(ISERROR(IF($X$5=1,$Y$5,)),"",IF($X$5=1,$Y$5,))</f>
        <v>0</v>
      </c>
      <c r="Q151" s="56">
        <f>IF(ISERROR(IF($X$6=1,$Y$6,)),"",IF($X$6=1,$Y$6,))</f>
        <v>10000</v>
      </c>
      <c r="R151" s="56">
        <f>IF(ISERROR(IF($X$7=1,$Y$7,)),"",IF($X$7=1,$Y$7,))</f>
        <v>0</v>
      </c>
      <c r="S151" s="56">
        <f>IF(ISERROR(IF($X$8=1,$Y$8,)),"",IF($X$8=1,$Y$8,))</f>
        <v>1000</v>
      </c>
      <c r="T151" s="56">
        <f>IF(ISERROR(IF($X$9=1,$Y$9,)),"",IF($X$9=1,$Y$9,))</f>
        <v>500</v>
      </c>
      <c r="U151" s="56">
        <f>IF(ISERROR(IF($X$10=1,$Y$10,)),"",IF($X$10=1,$Y$10,))</f>
        <v>500</v>
      </c>
      <c r="AB151" s="56" t="s">
        <v>4192</v>
      </c>
      <c r="AC151" s="56">
        <v>50</v>
      </c>
      <c r="AD151" s="56">
        <v>5</v>
      </c>
      <c r="AE151" s="56">
        <v>0</v>
      </c>
      <c r="AF151" s="72">
        <f t="shared" si="80"/>
        <v>1.0175526048949053</v>
      </c>
      <c r="AG151" s="56">
        <f>IF(ISERROR(VLOOKUP(AB151,'[1]nodes-costs'!$Z$6:$AE$152,6,)),30,VLOOKUP(AB151,'[1]nodes-costs'!$Z$6:$AE$152,6,))</f>
        <v>30</v>
      </c>
      <c r="AJ151" s="56" t="s">
        <v>101</v>
      </c>
      <c r="AK151" s="56">
        <v>60</v>
      </c>
      <c r="AL151" s="56">
        <v>6</v>
      </c>
      <c r="AM151" s="56">
        <v>0.1</v>
      </c>
      <c r="AN151" s="56">
        <v>1.0112151158591591</v>
      </c>
      <c r="AO151" s="56">
        <v>5</v>
      </c>
      <c r="AP151" s="56" t="s">
        <v>2476</v>
      </c>
    </row>
    <row r="152" spans="1:42" x14ac:dyDescent="0.25">
      <c r="A152" s="75">
        <f t="shared" si="74"/>
        <v>148</v>
      </c>
      <c r="C152" s="56" t="s">
        <v>6181</v>
      </c>
      <c r="E152" s="56">
        <f t="shared" si="75"/>
        <v>148</v>
      </c>
      <c r="F152" s="76">
        <f t="shared" si="69"/>
        <v>8</v>
      </c>
      <c r="G152" s="56" t="str">
        <f t="shared" si="76"/>
        <v/>
      </c>
      <c r="H152" s="56">
        <f t="shared" si="77"/>
        <v>148</v>
      </c>
      <c r="I152" s="56">
        <f>IF(G152="",0,IF(COUNTIF($G$5:G152,G152)=1,0,COUNTIF($G$5:G152,G152) )   )</f>
        <v>0</v>
      </c>
      <c r="J152" s="56">
        <f t="shared" si="78"/>
        <v>148</v>
      </c>
      <c r="K152" s="56" t="str">
        <f t="shared" si="70"/>
        <v>node7_largeprobes</v>
      </c>
      <c r="L152" s="56">
        <f t="shared" si="71"/>
        <v>9</v>
      </c>
      <c r="M152" s="56">
        <f t="shared" si="72"/>
        <v>9</v>
      </c>
      <c r="N152" s="56">
        <f t="shared" si="73"/>
        <v>60</v>
      </c>
      <c r="O152" s="56">
        <f t="shared" si="79"/>
        <v>87.129997906635964</v>
      </c>
      <c r="P152" s="56">
        <f>IF(ISERROR(IF($X$5=1,$Y$5,)),"",IF($X$5=1,$Y$5,))</f>
        <v>0</v>
      </c>
      <c r="Q152" s="56">
        <f>IF(ISERROR(IF($X$6=1,$Y$6,)),"",IF($X$6=1,$Y$6,))</f>
        <v>10000</v>
      </c>
      <c r="R152" s="56">
        <f>IF(ISERROR(IF($X$7=1,$Y$7,)),"",IF($X$7=1,$Y$7,))</f>
        <v>0</v>
      </c>
      <c r="S152" s="56">
        <f>IF(ISERROR(IF($X$8=1,$Y$8,)),"",IF($X$8=1,$Y$8,))</f>
        <v>1000</v>
      </c>
      <c r="T152" s="56">
        <f>IF(ISERROR(IF($X$9=1,$Y$9,)),"",IF($X$9=1,$Y$9,))</f>
        <v>500</v>
      </c>
      <c r="U152" s="56">
        <f>IF(ISERROR(IF($X$10=1,$Y$10,)),"",IF($X$10=1,$Y$10,))</f>
        <v>500</v>
      </c>
      <c r="AB152" s="56" t="s">
        <v>4210</v>
      </c>
      <c r="AC152" s="56">
        <v>50</v>
      </c>
      <c r="AD152" s="56">
        <v>9</v>
      </c>
      <c r="AE152" s="56">
        <v>0</v>
      </c>
      <c r="AF152" s="72">
        <f t="shared" si="80"/>
        <v>1.0175526048949053</v>
      </c>
      <c r="AG152" s="56">
        <f>IF(ISERROR(VLOOKUP(AB152,'[1]nodes-costs'!$Z$6:$AE$152,6,)),30,VLOOKUP(AB152,'[1]nodes-costs'!$Z$6:$AE$152,6,))</f>
        <v>30</v>
      </c>
      <c r="AJ152" s="56" t="s">
        <v>118</v>
      </c>
      <c r="AK152" s="56">
        <v>60</v>
      </c>
      <c r="AL152" s="56">
        <v>7</v>
      </c>
      <c r="AM152" s="56">
        <v>0.1</v>
      </c>
      <c r="AN152" s="56">
        <v>1.0112151158591591</v>
      </c>
      <c r="AO152" s="56">
        <v>5</v>
      </c>
      <c r="AP152" s="56" t="s">
        <v>2476</v>
      </c>
    </row>
    <row r="153" spans="1:42" x14ac:dyDescent="0.25">
      <c r="A153" s="75">
        <f t="shared" si="74"/>
        <v>149</v>
      </c>
      <c r="C153" s="56" t="s">
        <v>2526</v>
      </c>
      <c r="E153" s="56">
        <f t="shared" si="75"/>
        <v>149</v>
      </c>
      <c r="F153" s="76">
        <f t="shared" si="69"/>
        <v>8</v>
      </c>
      <c r="G153" s="56" t="str">
        <f t="shared" si="76"/>
        <v/>
      </c>
      <c r="H153" s="56">
        <f t="shared" si="77"/>
        <v>149</v>
      </c>
      <c r="I153" s="56">
        <f>IF(G153="",0,IF(COUNTIF($G$5:G153,G153)=1,0,COUNTIF($G$5:G153,G153) )   )</f>
        <v>0</v>
      </c>
      <c r="J153" s="56">
        <f t="shared" si="78"/>
        <v>149</v>
      </c>
      <c r="K153" s="56" t="str">
        <f t="shared" si="70"/>
        <v>node7_hypersonicFlight</v>
      </c>
      <c r="L153" s="56">
        <f t="shared" si="71"/>
        <v>19</v>
      </c>
      <c r="M153" s="56">
        <f t="shared" si="72"/>
        <v>19</v>
      </c>
      <c r="N153" s="56">
        <f t="shared" si="73"/>
        <v>150</v>
      </c>
      <c r="O153" s="56">
        <f t="shared" si="79"/>
        <v>217.82499476658992</v>
      </c>
      <c r="P153" s="56">
        <f>IF(ISERROR(IF($X$5=1,$Y$5,)),"",IF($X$5=1,$Y$5,))</f>
        <v>0</v>
      </c>
      <c r="Q153" s="56">
        <f>IF(ISERROR(IF($X$6=1,$Y$6,)),"",IF($X$6=1,$Y$6,))</f>
        <v>10000</v>
      </c>
      <c r="R153" s="56">
        <f>IF(ISERROR(IF($X$7=1,$Y$7,)),"",IF($X$7=1,$Y$7,))</f>
        <v>0</v>
      </c>
      <c r="S153" s="56">
        <f>IF(ISERROR(IF($X$8=1,$Y$8,)),"",IF($X$8=1,$Y$8,))</f>
        <v>1000</v>
      </c>
      <c r="T153" s="56">
        <f>IF(ISERROR(IF($X$9=1,$Y$9,)),"",IF($X$9=1,$Y$9,))</f>
        <v>500</v>
      </c>
      <c r="U153" s="56">
        <f>IF(ISERROR(IF($X$10=1,$Y$10,)),"",IF($X$10=1,$Y$10,))</f>
        <v>500</v>
      </c>
      <c r="AB153" s="56" t="s">
        <v>75</v>
      </c>
      <c r="AC153" s="56">
        <v>50</v>
      </c>
      <c r="AD153" s="56">
        <v>14</v>
      </c>
      <c r="AE153" s="56">
        <v>0.1</v>
      </c>
      <c r="AF153" s="72">
        <f t="shared" si="80"/>
        <v>1.0117381343505496</v>
      </c>
      <c r="AG153" s="56">
        <f>IF(ISERROR(VLOOKUP(AB153,'[1]nodes-costs'!$Z$6:$AE$152,6,)),30,VLOOKUP(AB153,'[1]nodes-costs'!$Z$6:$AE$152,6,))</f>
        <v>6</v>
      </c>
      <c r="AJ153" s="56" t="s">
        <v>113</v>
      </c>
      <c r="AK153" s="56">
        <v>60</v>
      </c>
      <c r="AL153" s="56">
        <v>8</v>
      </c>
      <c r="AM153" s="56">
        <v>0.1</v>
      </c>
      <c r="AN153" s="56">
        <v>1.0112151158591591</v>
      </c>
      <c r="AO153" s="56">
        <v>5</v>
      </c>
      <c r="AP153" s="56" t="s">
        <v>2476</v>
      </c>
    </row>
    <row r="154" spans="1:42" x14ac:dyDescent="0.25">
      <c r="A154" s="75">
        <f t="shared" si="74"/>
        <v>150</v>
      </c>
      <c r="C154" s="56" t="s">
        <v>2527</v>
      </c>
      <c r="E154" s="56">
        <f t="shared" si="75"/>
        <v>150</v>
      </c>
      <c r="F154" s="76">
        <f t="shared" si="69"/>
        <v>8</v>
      </c>
      <c r="G154" s="56" t="str">
        <f t="shared" si="76"/>
        <v/>
      </c>
      <c r="H154" s="56">
        <f t="shared" si="77"/>
        <v>150</v>
      </c>
      <c r="I154" s="56">
        <f>IF(G154="",0,IF(COUNTIF($G$5:G154,G154)=1,0,COUNTIF($G$5:G154,G154) )   )</f>
        <v>0</v>
      </c>
      <c r="J154" s="56">
        <f t="shared" si="78"/>
        <v>150</v>
      </c>
      <c r="K154" s="56" t="str">
        <f t="shared" si="70"/>
        <v>node7_advancedMotors</v>
      </c>
      <c r="L154" s="56">
        <f t="shared" si="71"/>
        <v>6</v>
      </c>
      <c r="M154" s="56">
        <f t="shared" si="72"/>
        <v>6</v>
      </c>
      <c r="N154" s="56">
        <f t="shared" si="73"/>
        <v>80</v>
      </c>
      <c r="O154" s="56">
        <f t="shared" si="79"/>
        <v>116.17333054218129</v>
      </c>
      <c r="P154" s="56">
        <f>IF(ISERROR(IF($X$5=1,$Y$5,)),"",IF($X$5=1,$Y$5,))</f>
        <v>0</v>
      </c>
      <c r="Q154" s="56">
        <f>IF(ISERROR(IF($X$6=1,$Y$6,)),"",IF($X$6=1,$Y$6,))</f>
        <v>10000</v>
      </c>
      <c r="R154" s="56">
        <f>IF(ISERROR(IF($X$7=1,$Y$7,)),"",IF($X$7=1,$Y$7,))</f>
        <v>0</v>
      </c>
      <c r="S154" s="56">
        <f>IF(ISERROR(IF($X$8=1,$Y$8,)),"",IF($X$8=1,$Y$8,))</f>
        <v>1000</v>
      </c>
      <c r="T154" s="56">
        <f>IF(ISERROR(IF($X$9=1,$Y$9,)),"",IF($X$9=1,$Y$9,))</f>
        <v>500</v>
      </c>
      <c r="U154" s="56">
        <f>IF(ISERROR(IF($X$10=1,$Y$10,)),"",IF($X$10=1,$Y$10,))</f>
        <v>500</v>
      </c>
      <c r="AB154" s="56" t="s">
        <v>17</v>
      </c>
      <c r="AC154" s="56">
        <v>50</v>
      </c>
      <c r="AD154" s="56">
        <v>16</v>
      </c>
      <c r="AE154" s="56">
        <v>0.1</v>
      </c>
      <c r="AF154" s="72">
        <f t="shared" si="80"/>
        <v>1.0112151158591591</v>
      </c>
      <c r="AG154" s="56">
        <f>IF(ISERROR(VLOOKUP(AB154,'[1]nodes-costs'!$Z$6:$AE$152,6,)),30,VLOOKUP(AB154,'[1]nodes-costs'!$Z$6:$AE$152,6,))</f>
        <v>5</v>
      </c>
      <c r="AJ154" s="56" t="s">
        <v>105</v>
      </c>
      <c r="AK154" s="56">
        <v>60</v>
      </c>
      <c r="AL154" s="56">
        <v>9</v>
      </c>
      <c r="AM154" s="56">
        <v>0.1</v>
      </c>
      <c r="AN154" s="56">
        <v>1.0112151158591591</v>
      </c>
      <c r="AO154" s="56">
        <v>5</v>
      </c>
      <c r="AP154" s="56" t="s">
        <v>2476</v>
      </c>
    </row>
    <row r="155" spans="1:42" x14ac:dyDescent="0.25">
      <c r="A155" s="75">
        <f t="shared" si="74"/>
        <v>151</v>
      </c>
      <c r="C155" s="56" t="s">
        <v>3142</v>
      </c>
      <c r="E155" s="56">
        <f t="shared" si="75"/>
        <v>151</v>
      </c>
      <c r="F155" s="76">
        <f t="shared" si="69"/>
        <v>8</v>
      </c>
      <c r="G155" s="56" t="str">
        <f t="shared" si="76"/>
        <v/>
      </c>
      <c r="H155" s="56">
        <f t="shared" si="77"/>
        <v>151</v>
      </c>
      <c r="I155" s="56">
        <f>IF(G155="",0,IF(COUNTIF($G$5:G155,G155)=1,0,COUNTIF($G$5:G155,G155) )   )</f>
        <v>0</v>
      </c>
      <c r="J155" s="56">
        <f t="shared" si="78"/>
        <v>151</v>
      </c>
      <c r="K155" s="56" t="str">
        <f t="shared" si="70"/>
        <v>node6_advMetalWorks</v>
      </c>
      <c r="L155" s="56">
        <f t="shared" si="71"/>
        <v>28</v>
      </c>
      <c r="M155" s="56">
        <f t="shared" si="72"/>
        <v>28</v>
      </c>
      <c r="N155" s="56">
        <f t="shared" si="73"/>
        <v>200</v>
      </c>
      <c r="O155" s="56">
        <f t="shared" si="79"/>
        <v>290.43332635545323</v>
      </c>
      <c r="P155" s="56">
        <f>IF(ISERROR(IF($X$5=1,$Y$5,)),"",IF($X$5=1,$Y$5,))</f>
        <v>0</v>
      </c>
      <c r="Q155" s="56">
        <f>IF(ISERROR(IF($X$6=1,$Y$6,)),"",IF($X$6=1,$Y$6,))</f>
        <v>10000</v>
      </c>
      <c r="R155" s="56">
        <f>IF(ISERROR(IF($X$7=1,$Y$7,)),"",IF($X$7=1,$Y$7,))</f>
        <v>0</v>
      </c>
      <c r="S155" s="56">
        <f>IF(ISERROR(IF($X$8=1,$Y$8,)),"",IF($X$8=1,$Y$8,))</f>
        <v>1000</v>
      </c>
      <c r="T155" s="56">
        <f>IF(ISERROR(IF($X$9=1,$Y$9,)),"",IF($X$9=1,$Y$9,))</f>
        <v>500</v>
      </c>
      <c r="U155" s="56">
        <f>IF(ISERROR(IF($X$10=1,$Y$10,)),"",IF($X$10=1,$Y$10,))</f>
        <v>500</v>
      </c>
      <c r="AB155" s="56" t="s">
        <v>129</v>
      </c>
      <c r="AC155" s="56">
        <v>50</v>
      </c>
      <c r="AD155" s="56">
        <v>14</v>
      </c>
      <c r="AE155" s="56">
        <v>0.1</v>
      </c>
      <c r="AF155" s="72">
        <f t="shared" si="80"/>
        <v>1.0117381343505496</v>
      </c>
      <c r="AG155" s="56">
        <f>IF(ISERROR(VLOOKUP(AB155,'[1]nodes-costs'!$Z$6:$AE$152,6,)),30,VLOOKUP(AB155,'[1]nodes-costs'!$Z$6:$AE$152,6,))</f>
        <v>6</v>
      </c>
      <c r="AJ155" s="56" t="s">
        <v>57</v>
      </c>
      <c r="AK155" s="56">
        <v>50</v>
      </c>
      <c r="AL155" s="56">
        <v>9</v>
      </c>
      <c r="AM155" s="56">
        <v>0.1</v>
      </c>
      <c r="AN155" s="56">
        <v>1.0112151158591591</v>
      </c>
      <c r="AO155" s="56">
        <v>5</v>
      </c>
      <c r="AP155" s="56" t="s">
        <v>2476</v>
      </c>
    </row>
    <row r="156" spans="1:42" x14ac:dyDescent="0.25">
      <c r="A156" s="75">
        <f t="shared" si="74"/>
        <v>152</v>
      </c>
      <c r="C156" s="56" t="s">
        <v>2529</v>
      </c>
      <c r="E156" s="56">
        <f t="shared" si="75"/>
        <v>152</v>
      </c>
      <c r="F156" s="76">
        <f t="shared" si="69"/>
        <v>8</v>
      </c>
      <c r="G156" s="56" t="str">
        <f t="shared" si="76"/>
        <v/>
      </c>
      <c r="H156" s="56">
        <f t="shared" si="77"/>
        <v>152</v>
      </c>
      <c r="I156" s="56">
        <f>IF(G156="",0,IF(COUNTIF($G$5:G156,G156)=1,0,COUNTIF($G$5:G156,G156) )   )</f>
        <v>0</v>
      </c>
      <c r="J156" s="56">
        <f t="shared" si="78"/>
        <v>152</v>
      </c>
      <c r="K156" s="56" t="str">
        <f t="shared" si="70"/>
        <v>node6_largeControl</v>
      </c>
      <c r="L156" s="56">
        <f t="shared" si="71"/>
        <v>10</v>
      </c>
      <c r="M156" s="56">
        <f t="shared" si="72"/>
        <v>10</v>
      </c>
      <c r="N156" s="56">
        <f t="shared" si="73"/>
        <v>260</v>
      </c>
      <c r="O156" s="56">
        <f t="shared" si="79"/>
        <v>377.56332426208917</v>
      </c>
      <c r="P156" s="56">
        <f>IF(ISERROR(IF($X$5=1,$Y$5,)),"",IF($X$5=1,$Y$5,))</f>
        <v>0</v>
      </c>
      <c r="Q156" s="56">
        <f>IF(ISERROR(IF($X$6=1,$Y$6,)),"",IF($X$6=1,$Y$6,))</f>
        <v>10000</v>
      </c>
      <c r="R156" s="56">
        <f>IF(ISERROR(IF($X$7=1,$Y$7,)),"",IF($X$7=1,$Y$7,))</f>
        <v>0</v>
      </c>
      <c r="S156" s="56">
        <f>IF(ISERROR(IF($X$8=1,$Y$8,)),"",IF($X$8=1,$Y$8,))</f>
        <v>1000</v>
      </c>
      <c r="T156" s="56">
        <f>IF(ISERROR(IF($X$9=1,$Y$9,)),"",IF($X$9=1,$Y$9,))</f>
        <v>500</v>
      </c>
      <c r="U156" s="56">
        <f>IF(ISERROR(IF($X$10=1,$Y$10,)),"",IF($X$10=1,$Y$10,))</f>
        <v>500</v>
      </c>
      <c r="AB156" s="56" t="s">
        <v>85</v>
      </c>
      <c r="AC156" s="56">
        <v>40</v>
      </c>
      <c r="AD156" s="56">
        <v>6</v>
      </c>
      <c r="AE156" s="56">
        <v>0</v>
      </c>
      <c r="AF156" s="72">
        <f t="shared" si="80"/>
        <v>1.0117381343505496</v>
      </c>
      <c r="AG156" s="56">
        <f>IF(ISERROR(VLOOKUP(AB156,'[1]nodes-costs'!$Z$6:$AE$152,6,)),30,VLOOKUP(AB156,'[1]nodes-costs'!$Z$6:$AE$152,6,))</f>
        <v>6</v>
      </c>
      <c r="AJ156" s="56" t="s">
        <v>77</v>
      </c>
      <c r="AK156" s="56">
        <v>50</v>
      </c>
      <c r="AL156" s="56">
        <v>10</v>
      </c>
      <c r="AM156" s="56">
        <v>0.1</v>
      </c>
      <c r="AN156" s="56">
        <v>1.0126134462288057</v>
      </c>
      <c r="AO156" s="56">
        <v>8</v>
      </c>
      <c r="AP156" s="56" t="s">
        <v>2476</v>
      </c>
    </row>
    <row r="157" spans="1:42" x14ac:dyDescent="0.25">
      <c r="A157" s="75">
        <f t="shared" si="74"/>
        <v>153</v>
      </c>
      <c r="C157" s="56" t="s">
        <v>2518</v>
      </c>
      <c r="E157" s="56">
        <f t="shared" si="75"/>
        <v>153</v>
      </c>
      <c r="F157" s="76">
        <f t="shared" si="69"/>
        <v>8</v>
      </c>
      <c r="G157" s="56" t="str">
        <f t="shared" si="76"/>
        <v/>
      </c>
      <c r="H157" s="56">
        <f t="shared" si="77"/>
        <v>153</v>
      </c>
      <c r="I157" s="56">
        <f>IF(G157="",0,IF(COUNTIF($G$5:G157,G157)=1,0,COUNTIF($G$5:G157,G157) )   )</f>
        <v>0</v>
      </c>
      <c r="J157" s="56">
        <f t="shared" si="78"/>
        <v>153</v>
      </c>
      <c r="K157" s="56" t="str">
        <f t="shared" si="70"/>
        <v>node6_unmannedTech</v>
      </c>
      <c r="L157" s="56">
        <f t="shared" si="71"/>
        <v>17</v>
      </c>
      <c r="M157" s="56">
        <f t="shared" si="72"/>
        <v>17</v>
      </c>
      <c r="N157" s="56">
        <f t="shared" si="73"/>
        <v>100</v>
      </c>
      <c r="O157" s="56">
        <f t="shared" si="79"/>
        <v>145.21666317772662</v>
      </c>
      <c r="P157" s="56">
        <f>IF(ISERROR(IF($X$5=1,$Y$5,)),"",IF($X$5=1,$Y$5,))</f>
        <v>0</v>
      </c>
      <c r="Q157" s="56">
        <f>IF(ISERROR(IF($X$6=1,$Y$6,)),"",IF($X$6=1,$Y$6,))</f>
        <v>10000</v>
      </c>
      <c r="R157" s="56">
        <f>IF(ISERROR(IF($X$7=1,$Y$7,)),"",IF($X$7=1,$Y$7,))</f>
        <v>0</v>
      </c>
      <c r="S157" s="56">
        <f>IF(ISERROR(IF($X$8=1,$Y$8,)),"",IF($X$8=1,$Y$8,))</f>
        <v>1000</v>
      </c>
      <c r="T157" s="56">
        <f>IF(ISERROR(IF($X$9=1,$Y$9,)),"",IF($X$9=1,$Y$9,))</f>
        <v>500</v>
      </c>
      <c r="U157" s="56">
        <f>IF(ISERROR(IF($X$10=1,$Y$10,)),"",IF($X$10=1,$Y$10,))</f>
        <v>500</v>
      </c>
      <c r="AB157" s="56" t="s">
        <v>46</v>
      </c>
      <c r="AC157" s="56">
        <v>40</v>
      </c>
      <c r="AD157" s="56">
        <v>17</v>
      </c>
      <c r="AE157" s="56">
        <v>0.1</v>
      </c>
      <c r="AF157" s="72">
        <f t="shared" si="80"/>
        <v>1.0117381343505496</v>
      </c>
      <c r="AG157" s="56">
        <f>IF(ISERROR(VLOOKUP(AB157,'[1]nodes-costs'!$Z$6:$AE$152,6,)),30,VLOOKUP(AB157,'[1]nodes-costs'!$Z$6:$AE$152,6,))</f>
        <v>6</v>
      </c>
      <c r="AJ157" s="56" t="s">
        <v>75</v>
      </c>
      <c r="AK157" s="56">
        <v>50</v>
      </c>
      <c r="AL157" s="56">
        <v>14</v>
      </c>
      <c r="AM157" s="56">
        <v>0.1</v>
      </c>
      <c r="AN157" s="56">
        <v>1.0117381343505496</v>
      </c>
      <c r="AO157" s="56">
        <v>6</v>
      </c>
      <c r="AP157" s="56" t="s">
        <v>2476</v>
      </c>
    </row>
    <row r="158" spans="1:42" x14ac:dyDescent="0.25">
      <c r="A158" s="75">
        <f t="shared" si="74"/>
        <v>154</v>
      </c>
      <c r="D158" s="56" t="s">
        <v>4244</v>
      </c>
      <c r="E158" s="56">
        <f t="shared" si="75"/>
        <v>154</v>
      </c>
      <c r="F158" s="76">
        <f t="shared" si="69"/>
        <v>8</v>
      </c>
      <c r="G158" s="56" t="str">
        <f t="shared" si="76"/>
        <v>NP.aux.radialsolidbooster</v>
      </c>
      <c r="H158" s="56">
        <f t="shared" si="77"/>
        <v>154</v>
      </c>
      <c r="I158" s="56">
        <f>IF(G158="",0,IF(COUNTIF($G$5:G158,G158)=1,0,COUNTIF($G$5:G158,G158) )   )</f>
        <v>0</v>
      </c>
      <c r="J158" s="56">
        <f t="shared" si="78"/>
        <v>154</v>
      </c>
      <c r="K158" s="56" t="str">
        <f t="shared" si="70"/>
        <v>node6_highAltitudeFlight</v>
      </c>
      <c r="L158" s="56">
        <f t="shared" si="71"/>
        <v>28</v>
      </c>
      <c r="M158" s="56">
        <f t="shared" si="72"/>
        <v>28</v>
      </c>
      <c r="N158" s="56">
        <f t="shared" si="73"/>
        <v>90</v>
      </c>
      <c r="O158" s="56">
        <f t="shared" si="79"/>
        <v>130.69499685995396</v>
      </c>
      <c r="P158" s="56">
        <f>IF(ISERROR(IF($X$5=1,$Y$5,)),"",IF($X$5=1,$Y$5,))</f>
        <v>0</v>
      </c>
      <c r="Q158" s="56">
        <f>IF(ISERROR(IF($X$6=1,$Y$6,)),"",IF($X$6=1,$Y$6,))</f>
        <v>10000</v>
      </c>
      <c r="R158" s="56">
        <f>IF(ISERROR(IF($X$7=1,$Y$7,)),"",IF($X$7=1,$Y$7,))</f>
        <v>0</v>
      </c>
      <c r="S158" s="56">
        <f>IF(ISERROR(IF($X$8=1,$Y$8,)),"",IF($X$8=1,$Y$8,))</f>
        <v>1000</v>
      </c>
      <c r="T158" s="56">
        <f>IF(ISERROR(IF($X$9=1,$Y$9,)),"",IF($X$9=1,$Y$9,))</f>
        <v>500</v>
      </c>
      <c r="U158" s="56">
        <f>IF(ISERROR(IF($X$10=1,$Y$10,)),"",IF($X$10=1,$Y$10,))</f>
        <v>500</v>
      </c>
      <c r="AB158" t="s">
        <v>12</v>
      </c>
      <c r="AC158">
        <v>40</v>
      </c>
      <c r="AD158" s="56">
        <v>3</v>
      </c>
      <c r="AE158" s="56">
        <v>0.1</v>
      </c>
      <c r="AF158" s="72">
        <f t="shared" si="80"/>
        <v>1.0117381343505496</v>
      </c>
      <c r="AG158" s="56">
        <f>IF(ISERROR(VLOOKUP(AB158,'[1]nodes-costs'!$Z$6:$AE$152,6,)),30,VLOOKUP(AB158,'[1]nodes-costs'!$Z$6:$AE$152,6,))</f>
        <v>6</v>
      </c>
      <c r="AJ158" s="56" t="s">
        <v>17</v>
      </c>
      <c r="AK158" s="56">
        <v>50</v>
      </c>
      <c r="AL158" s="56">
        <v>16</v>
      </c>
      <c r="AM158" s="56">
        <v>0.1</v>
      </c>
      <c r="AN158" s="56">
        <v>1.0112151158591591</v>
      </c>
      <c r="AO158" s="56">
        <v>5</v>
      </c>
      <c r="AP158" s="56" t="s">
        <v>2476</v>
      </c>
    </row>
    <row r="159" spans="1:42" x14ac:dyDescent="0.25">
      <c r="A159" s="75">
        <f t="shared" si="74"/>
        <v>155</v>
      </c>
      <c r="D159" s="56" t="s">
        <v>4245</v>
      </c>
      <c r="E159" s="56">
        <f t="shared" si="75"/>
        <v>155</v>
      </c>
      <c r="F159" s="76">
        <f t="shared" si="69"/>
        <v>8</v>
      </c>
      <c r="G159" s="56" t="str">
        <f t="shared" si="76"/>
        <v>NP.srb.miniBooster</v>
      </c>
      <c r="H159" s="56">
        <f t="shared" si="77"/>
        <v>155</v>
      </c>
      <c r="I159" s="56">
        <f>IF(G159="",0,IF(COUNTIF($G$5:G159,G159)=1,0,COUNTIF($G$5:G159,G159) )   )</f>
        <v>0</v>
      </c>
      <c r="J159" s="56">
        <f t="shared" si="78"/>
        <v>155</v>
      </c>
      <c r="K159" s="56" t="str">
        <f t="shared" si="70"/>
        <v>node6_electronics</v>
      </c>
      <c r="L159" s="56">
        <f t="shared" si="71"/>
        <v>6</v>
      </c>
      <c r="M159" s="56">
        <f t="shared" si="72"/>
        <v>6</v>
      </c>
      <c r="N159" s="56">
        <f t="shared" si="73"/>
        <v>30</v>
      </c>
      <c r="O159" s="56">
        <f t="shared" si="79"/>
        <v>43.564998953317982</v>
      </c>
      <c r="P159" s="56">
        <f>IF(ISERROR(IF($X$5=1,$Y$5,)),"",IF($X$5=1,$Y$5,))</f>
        <v>0</v>
      </c>
      <c r="Q159" s="56">
        <f>IF(ISERROR(IF($X$6=1,$Y$6,)),"",IF($X$6=1,$Y$6,))</f>
        <v>10000</v>
      </c>
      <c r="R159" s="56">
        <f>IF(ISERROR(IF($X$7=1,$Y$7,)),"",IF($X$7=1,$Y$7,))</f>
        <v>0</v>
      </c>
      <c r="S159" s="56">
        <f>IF(ISERROR(IF($X$8=1,$Y$8,)),"",IF($X$8=1,$Y$8,))</f>
        <v>1000</v>
      </c>
      <c r="T159" s="56">
        <f>IF(ISERROR(IF($X$9=1,$Y$9,)),"",IF($X$9=1,$Y$9,))</f>
        <v>500</v>
      </c>
      <c r="U159" s="56">
        <f>IF(ISERROR(IF($X$10=1,$Y$10,)),"",IF($X$10=1,$Y$10,))</f>
        <v>500</v>
      </c>
      <c r="AB159" s="56" t="s">
        <v>8</v>
      </c>
      <c r="AC159" s="56">
        <v>40</v>
      </c>
      <c r="AD159" s="56">
        <v>7</v>
      </c>
      <c r="AE159" s="56">
        <v>0.1</v>
      </c>
      <c r="AF159" s="72">
        <f t="shared" si="80"/>
        <v>1.0117381343505496</v>
      </c>
      <c r="AG159" s="56">
        <f>IF(ISERROR(VLOOKUP(AB159,'[1]nodes-costs'!$Z$6:$AE$152,6,)),30,VLOOKUP(AB159,'[1]nodes-costs'!$Z$6:$AE$152,6,))</f>
        <v>6</v>
      </c>
      <c r="AJ159" s="56" t="s">
        <v>129</v>
      </c>
      <c r="AK159" s="56">
        <v>50</v>
      </c>
      <c r="AL159" s="56">
        <v>14</v>
      </c>
      <c r="AM159" s="56">
        <v>0.1</v>
      </c>
      <c r="AN159" s="56">
        <v>1.0117381343505496</v>
      </c>
      <c r="AO159" s="56">
        <v>6</v>
      </c>
      <c r="AP159" s="56" t="s">
        <v>2476</v>
      </c>
    </row>
    <row r="160" spans="1:42" x14ac:dyDescent="0.25">
      <c r="A160" s="75">
        <f t="shared" si="74"/>
        <v>156</v>
      </c>
      <c r="D160" s="56" t="s">
        <v>4243</v>
      </c>
      <c r="E160" s="56">
        <f t="shared" si="75"/>
        <v>156</v>
      </c>
      <c r="F160" s="76">
        <f t="shared" si="69"/>
        <v>8</v>
      </c>
      <c r="G160" s="56" t="str">
        <f t="shared" si="76"/>
        <v>KWsrbUllage</v>
      </c>
      <c r="H160" s="56">
        <f t="shared" si="77"/>
        <v>156</v>
      </c>
      <c r="I160" s="56">
        <f>IF(G160="",0,IF(COUNTIF($G$5:G160,G160)=1,0,COUNTIF($G$5:G160,G160) )   )</f>
        <v>0</v>
      </c>
      <c r="J160" s="56">
        <f t="shared" si="78"/>
        <v>156</v>
      </c>
      <c r="K160" s="56" t="str">
        <f t="shared" si="70"/>
        <v>node6_largeElectrics</v>
      </c>
      <c r="L160" s="56">
        <f t="shared" si="71"/>
        <v>8</v>
      </c>
      <c r="M160" s="56">
        <f t="shared" si="72"/>
        <v>8</v>
      </c>
      <c r="N160" s="56">
        <f t="shared" si="73"/>
        <v>60</v>
      </c>
      <c r="O160" s="56">
        <f t="shared" si="79"/>
        <v>87.129997906635964</v>
      </c>
      <c r="P160" s="56">
        <f>IF(ISERROR(IF($X$5=1,$Y$5,)),"",IF($X$5=1,$Y$5,))</f>
        <v>0</v>
      </c>
      <c r="Q160" s="56">
        <f>IF(ISERROR(IF($X$6=1,$Y$6,)),"",IF($X$6=1,$Y$6,))</f>
        <v>10000</v>
      </c>
      <c r="R160" s="56">
        <f>IF(ISERROR(IF($X$7=1,$Y$7,)),"",IF($X$7=1,$Y$7,))</f>
        <v>0</v>
      </c>
      <c r="S160" s="56">
        <f>IF(ISERROR(IF($X$8=1,$Y$8,)),"",IF($X$8=1,$Y$8,))</f>
        <v>1000</v>
      </c>
      <c r="T160" s="56">
        <f>IF(ISERROR(IF($X$9=1,$Y$9,)),"",IF($X$9=1,$Y$9,))</f>
        <v>500</v>
      </c>
      <c r="U160" s="56">
        <f>IF(ISERROR(IF($X$10=1,$Y$10,)),"",IF($X$10=1,$Y$10,))</f>
        <v>500</v>
      </c>
      <c r="AB160" s="56" t="s">
        <v>5</v>
      </c>
      <c r="AC160" s="56">
        <v>40</v>
      </c>
      <c r="AD160" s="56">
        <v>5</v>
      </c>
      <c r="AE160" s="56">
        <v>0.1</v>
      </c>
      <c r="AF160" s="72">
        <f t="shared" si="80"/>
        <v>1.0117381343505496</v>
      </c>
      <c r="AG160" s="56">
        <f>IF(ISERROR(VLOOKUP(AB160,'[1]nodes-costs'!$Z$6:$AE$152,6,)),30,VLOOKUP(AB160,'[1]nodes-costs'!$Z$6:$AE$152,6,))</f>
        <v>6</v>
      </c>
      <c r="AJ160" s="56" t="s">
        <v>85</v>
      </c>
      <c r="AK160" s="56">
        <v>40</v>
      </c>
      <c r="AL160" s="56">
        <v>6</v>
      </c>
      <c r="AM160" s="56">
        <v>0</v>
      </c>
      <c r="AN160" s="56">
        <v>1.0117381343505496</v>
      </c>
      <c r="AO160" s="56">
        <v>6</v>
      </c>
      <c r="AP160" s="56" t="s">
        <v>2476</v>
      </c>
    </row>
    <row r="161" spans="1:42" x14ac:dyDescent="0.25">
      <c r="A161" s="75">
        <f t="shared" si="74"/>
        <v>157</v>
      </c>
      <c r="D161" s="56" t="s">
        <v>4246</v>
      </c>
      <c r="E161" s="56">
        <f t="shared" si="75"/>
        <v>157</v>
      </c>
      <c r="F161" s="76">
        <f t="shared" si="69"/>
        <v>8</v>
      </c>
      <c r="G161" s="56" t="str">
        <f t="shared" si="76"/>
        <v>SMP.solidBooster1-1</v>
      </c>
      <c r="H161" s="56">
        <f t="shared" si="77"/>
        <v>157</v>
      </c>
      <c r="I161" s="56">
        <f>IF(G161="",0,IF(COUNTIF($G$5:G161,G161)=1,0,COUNTIF($G$5:G161,G161) )   )</f>
        <v>0</v>
      </c>
      <c r="J161" s="56">
        <f t="shared" si="78"/>
        <v>157</v>
      </c>
      <c r="K161" s="56" t="str">
        <f t="shared" si="70"/>
        <v>node5_supersonicFlight</v>
      </c>
      <c r="L161" s="56">
        <f t="shared" si="71"/>
        <v>21</v>
      </c>
      <c r="M161" s="56">
        <f t="shared" si="72"/>
        <v>21</v>
      </c>
      <c r="N161" s="56">
        <f t="shared" si="73"/>
        <v>120</v>
      </c>
      <c r="O161" s="56">
        <f t="shared" si="79"/>
        <v>174.25999581327193</v>
      </c>
      <c r="P161" s="56">
        <f>IF(ISERROR(IF($X$5=1,$Y$5,)),"",IF($X$5=1,$Y$5,))</f>
        <v>0</v>
      </c>
      <c r="Q161" s="56">
        <f>IF(ISERROR(IF($X$6=1,$Y$6,)),"",IF($X$6=1,$Y$6,))</f>
        <v>10000</v>
      </c>
      <c r="R161" s="56">
        <f>IF(ISERROR(IF($X$7=1,$Y$7,)),"",IF($X$7=1,$Y$7,))</f>
        <v>0</v>
      </c>
      <c r="S161" s="56">
        <f>IF(ISERROR(IF($X$8=1,$Y$8,)),"",IF($X$8=1,$Y$8,))</f>
        <v>1000</v>
      </c>
      <c r="T161" s="56">
        <f>IF(ISERROR(IF($X$9=1,$Y$9,)),"",IF($X$9=1,$Y$9,))</f>
        <v>500</v>
      </c>
      <c r="U161" s="56">
        <f>IF(ISERROR(IF($X$10=1,$Y$10,)),"",IF($X$10=1,$Y$10,))</f>
        <v>500</v>
      </c>
      <c r="AB161" t="s">
        <v>52</v>
      </c>
      <c r="AC161">
        <v>40</v>
      </c>
      <c r="AD161" s="56">
        <v>4</v>
      </c>
      <c r="AE161" s="56">
        <v>0.1</v>
      </c>
      <c r="AF161" s="72">
        <f t="shared" si="80"/>
        <v>1.0112151158591591</v>
      </c>
      <c r="AG161" s="56">
        <f>IF(ISERROR(VLOOKUP(AB161,'[1]nodes-costs'!$Z$6:$AE$152,6,)),30,VLOOKUP(AB161,'[1]nodes-costs'!$Z$6:$AE$152,6,))</f>
        <v>5</v>
      </c>
      <c r="AJ161" s="56" t="s">
        <v>46</v>
      </c>
      <c r="AK161" s="56">
        <v>40</v>
      </c>
      <c r="AL161" s="56">
        <v>17</v>
      </c>
      <c r="AM161" s="56">
        <v>0.1</v>
      </c>
      <c r="AN161" s="56">
        <v>1.0117381343505496</v>
      </c>
      <c r="AO161" s="56">
        <v>6</v>
      </c>
      <c r="AP161" s="56" t="s">
        <v>2476</v>
      </c>
    </row>
    <row r="162" spans="1:42" x14ac:dyDescent="0.25">
      <c r="A162" s="75">
        <f t="shared" si="74"/>
        <v>158</v>
      </c>
      <c r="C162" s="56" t="s">
        <v>2532</v>
      </c>
      <c r="E162" s="56">
        <f t="shared" si="75"/>
        <v>158</v>
      </c>
      <c r="F162" s="76">
        <f t="shared" si="69"/>
        <v>8</v>
      </c>
      <c r="G162" s="56" t="str">
        <f t="shared" si="76"/>
        <v/>
      </c>
      <c r="H162" s="56">
        <f t="shared" si="77"/>
        <v>158</v>
      </c>
      <c r="I162" s="56">
        <f>IF(G162="",0,IF(COUNTIF($G$5:G162,G162)=1,0,COUNTIF($G$5:G162,G162) )   )</f>
        <v>0</v>
      </c>
      <c r="J162" s="56">
        <f t="shared" si="78"/>
        <v>158</v>
      </c>
      <c r="K162" s="56" t="str">
        <f t="shared" si="70"/>
        <v>node7_veryHeavyRocketry</v>
      </c>
      <c r="L162" s="56">
        <f t="shared" si="71"/>
        <v>9</v>
      </c>
      <c r="M162" s="56">
        <f t="shared" si="72"/>
        <v>9</v>
      </c>
      <c r="N162" s="56">
        <f t="shared" si="73"/>
        <v>220</v>
      </c>
      <c r="O162" s="56">
        <f t="shared" si="79"/>
        <v>319.47665899099854</v>
      </c>
      <c r="P162" s="56">
        <f>IF(ISERROR(IF($X$5=1,$Y$5,)),"",IF($X$5=1,$Y$5,))</f>
        <v>0</v>
      </c>
      <c r="Q162" s="56">
        <f>IF(ISERROR(IF($X$6=1,$Y$6,)),"",IF($X$6=1,$Y$6,))</f>
        <v>10000</v>
      </c>
      <c r="R162" s="56">
        <f>IF(ISERROR(IF($X$7=1,$Y$7,)),"",IF($X$7=1,$Y$7,))</f>
        <v>0</v>
      </c>
      <c r="S162" s="56">
        <f>IF(ISERROR(IF($X$8=1,$Y$8,)),"",IF($X$8=1,$Y$8,))</f>
        <v>1000</v>
      </c>
      <c r="T162" s="56">
        <f>IF(ISERROR(IF($X$9=1,$Y$9,)),"",IF($X$9=1,$Y$9,))</f>
        <v>500</v>
      </c>
      <c r="U162" s="56">
        <f>IF(ISERROR(IF($X$10=1,$Y$10,)),"",IF($X$10=1,$Y$10,))</f>
        <v>500</v>
      </c>
      <c r="AB162" t="s">
        <v>13</v>
      </c>
      <c r="AC162">
        <v>40</v>
      </c>
      <c r="AD162" s="56">
        <v>4</v>
      </c>
      <c r="AE162" s="56">
        <v>0.1</v>
      </c>
      <c r="AF162" s="72">
        <f t="shared" si="80"/>
        <v>1.0117381343505496</v>
      </c>
      <c r="AG162" s="56">
        <f>IF(ISERROR(VLOOKUP(AB162,'[1]nodes-costs'!$Z$6:$AE$152,6,)),30,VLOOKUP(AB162,'[1]nodes-costs'!$Z$6:$AE$152,6,))</f>
        <v>6</v>
      </c>
      <c r="AJ162" s="56" t="s">
        <v>12</v>
      </c>
      <c r="AK162" s="56">
        <v>40</v>
      </c>
      <c r="AL162" s="56">
        <v>3</v>
      </c>
      <c r="AM162" s="56">
        <v>0.1</v>
      </c>
      <c r="AN162" s="56">
        <v>1.0117381343505496</v>
      </c>
      <c r="AO162" s="56">
        <v>6</v>
      </c>
      <c r="AP162" s="56" t="s">
        <v>2476</v>
      </c>
    </row>
    <row r="163" spans="1:42" x14ac:dyDescent="0.25">
      <c r="A163" s="75">
        <f t="shared" si="74"/>
        <v>159</v>
      </c>
      <c r="B163" s="56" t="s">
        <v>2532</v>
      </c>
      <c r="E163" s="56">
        <f t="shared" si="75"/>
        <v>159</v>
      </c>
      <c r="F163" s="76">
        <f t="shared" si="69"/>
        <v>8</v>
      </c>
      <c r="G163" s="56" t="str">
        <f t="shared" si="76"/>
        <v/>
      </c>
      <c r="H163" s="56">
        <f t="shared" si="77"/>
        <v>159</v>
      </c>
      <c r="I163" s="56">
        <f>IF(G163="",0,IF(COUNTIF($G$5:G163,G163)=1,0,COUNTIF($G$5:G163,G163) )   )</f>
        <v>0</v>
      </c>
      <c r="J163" s="56">
        <f t="shared" si="78"/>
        <v>159</v>
      </c>
      <c r="K163" s="56" t="str">
        <f t="shared" si="70"/>
        <v>node6_ionPropulsion</v>
      </c>
      <c r="L163" s="56">
        <f t="shared" si="71"/>
        <v>3</v>
      </c>
      <c r="M163" s="56">
        <f t="shared" si="72"/>
        <v>3</v>
      </c>
      <c r="N163" s="56">
        <f t="shared" si="73"/>
        <v>40</v>
      </c>
      <c r="O163" s="56">
        <f t="shared" si="79"/>
        <v>58.086665271090645</v>
      </c>
      <c r="P163" s="56">
        <f>IF(ISERROR(IF($X$5=1,$Y$5,)),"",IF($X$5=1,$Y$5,))</f>
        <v>0</v>
      </c>
      <c r="Q163" s="56">
        <f>IF(ISERROR(IF($X$6=1,$Y$6,)),"",IF($X$6=1,$Y$6,))</f>
        <v>10000</v>
      </c>
      <c r="R163" s="56">
        <f>IF(ISERROR(IF($X$7=1,$Y$7,)),"",IF($X$7=1,$Y$7,))</f>
        <v>0</v>
      </c>
      <c r="S163" s="56">
        <f>IF(ISERROR(IF($X$8=1,$Y$8,)),"",IF($X$8=1,$Y$8,))</f>
        <v>1000</v>
      </c>
      <c r="T163" s="56">
        <f>IF(ISERROR(IF($X$9=1,$Y$9,)),"",IF($X$9=1,$Y$9,))</f>
        <v>500</v>
      </c>
      <c r="U163" s="56">
        <f>IF(ISERROR(IF($X$10=1,$Y$10,)),"",IF($X$10=1,$Y$10,))</f>
        <v>500</v>
      </c>
      <c r="AB163" t="s">
        <v>10</v>
      </c>
      <c r="AC163">
        <v>40</v>
      </c>
      <c r="AD163" s="56">
        <v>12</v>
      </c>
      <c r="AE163" s="56">
        <v>0.1</v>
      </c>
      <c r="AF163" s="72">
        <f t="shared" si="80"/>
        <v>1.0117381343505496</v>
      </c>
      <c r="AG163" s="56">
        <f>IF(ISERROR(VLOOKUP(AB163,'[1]nodes-costs'!$Z$6:$AE$152,6,)),30,VLOOKUP(AB163,'[1]nodes-costs'!$Z$6:$AE$152,6,))</f>
        <v>6</v>
      </c>
      <c r="AJ163" s="56" t="s">
        <v>8</v>
      </c>
      <c r="AK163" s="56">
        <v>40</v>
      </c>
      <c r="AL163" s="56">
        <v>7</v>
      </c>
      <c r="AM163" s="56">
        <v>0.1</v>
      </c>
      <c r="AN163" s="56">
        <v>1.0117381343505496</v>
      </c>
      <c r="AO163" s="56">
        <v>6</v>
      </c>
      <c r="AP163" s="56" t="s">
        <v>2476</v>
      </c>
    </row>
    <row r="164" spans="1:42" x14ac:dyDescent="0.25">
      <c r="A164" s="75">
        <f t="shared" si="74"/>
        <v>160</v>
      </c>
      <c r="B164" s="56" t="s">
        <v>2517</v>
      </c>
      <c r="E164" s="56">
        <f t="shared" si="75"/>
        <v>160</v>
      </c>
      <c r="F164" s="76">
        <f t="shared" si="69"/>
        <v>8</v>
      </c>
      <c r="G164" s="56" t="str">
        <f t="shared" si="76"/>
        <v/>
      </c>
      <c r="H164" s="56">
        <f t="shared" si="77"/>
        <v>160</v>
      </c>
      <c r="I164" s="56">
        <f>IF(G164="",0,IF(COUNTIF($G$5:G164,G164)=1,0,COUNTIF($G$5:G164,G164) )   )</f>
        <v>0</v>
      </c>
      <c r="J164" s="56">
        <f t="shared" si="78"/>
        <v>160</v>
      </c>
      <c r="K164" s="56" t="str">
        <f t="shared" si="70"/>
        <v>node6_nuclearPropulsion</v>
      </c>
      <c r="L164" s="56">
        <f t="shared" si="71"/>
        <v>6</v>
      </c>
      <c r="M164" s="56">
        <f t="shared" si="72"/>
        <v>6</v>
      </c>
      <c r="N164" s="56">
        <f t="shared" si="73"/>
        <v>140</v>
      </c>
      <c r="O164" s="56">
        <f t="shared" si="79"/>
        <v>203.30332844881727</v>
      </c>
      <c r="P164" s="56">
        <f>IF(ISERROR(IF($X$5=1,$Y$5,)),"",IF($X$5=1,$Y$5,))</f>
        <v>0</v>
      </c>
      <c r="Q164" s="56">
        <f>IF(ISERROR(IF($X$6=1,$Y$6,)),"",IF($X$6=1,$Y$6,))</f>
        <v>10000</v>
      </c>
      <c r="R164" s="56">
        <f>IF(ISERROR(IF($X$7=1,$Y$7,)),"",IF($X$7=1,$Y$7,))</f>
        <v>0</v>
      </c>
      <c r="S164" s="56">
        <f>IF(ISERROR(IF($X$8=1,$Y$8,)),"",IF($X$8=1,$Y$8,))</f>
        <v>1000</v>
      </c>
      <c r="T164" s="56">
        <f>IF(ISERROR(IF($X$9=1,$Y$9,)),"",IF($X$9=1,$Y$9,))</f>
        <v>500</v>
      </c>
      <c r="U164" s="56">
        <f>IF(ISERROR(IF($X$10=1,$Y$10,)),"",IF($X$10=1,$Y$10,))</f>
        <v>500</v>
      </c>
      <c r="AB164" t="s">
        <v>137</v>
      </c>
      <c r="AC164">
        <v>40</v>
      </c>
      <c r="AD164" s="56">
        <v>17</v>
      </c>
      <c r="AE164" s="56">
        <v>0.1</v>
      </c>
      <c r="AF164" s="72">
        <f t="shared" si="80"/>
        <v>1.0106066017177981</v>
      </c>
      <c r="AG164" s="56">
        <f>IF(ISERROR(VLOOKUP(AB164,'[1]nodes-costs'!$Z$6:$AE$152,6,)),30,VLOOKUP(AB164,'[1]nodes-costs'!$Z$6:$AE$152,6,))</f>
        <v>4</v>
      </c>
      <c r="AJ164" s="56" t="s">
        <v>5</v>
      </c>
      <c r="AK164" s="56">
        <v>40</v>
      </c>
      <c r="AL164" s="56">
        <v>5</v>
      </c>
      <c r="AM164" s="56">
        <v>0.1</v>
      </c>
      <c r="AN164" s="56">
        <v>1.0117381343505496</v>
      </c>
      <c r="AO164" s="56">
        <v>6</v>
      </c>
      <c r="AP164" s="56" t="s">
        <v>2476</v>
      </c>
    </row>
    <row r="165" spans="1:42" x14ac:dyDescent="0.25">
      <c r="A165" s="75">
        <f t="shared" si="74"/>
        <v>161</v>
      </c>
      <c r="B165" s="56" t="s">
        <v>2518</v>
      </c>
      <c r="E165" s="56">
        <f t="shared" si="75"/>
        <v>161</v>
      </c>
      <c r="F165" s="76">
        <f t="shared" si="69"/>
        <v>8</v>
      </c>
      <c r="G165" s="56" t="str">
        <f t="shared" si="76"/>
        <v/>
      </c>
      <c r="H165" s="56">
        <f t="shared" si="77"/>
        <v>161</v>
      </c>
      <c r="I165" s="56">
        <f>IF(G165="",0,IF(COUNTIF($G$5:G165,G165)=1,0,COUNTIF($G$5:G165,G165) )   )</f>
        <v>0</v>
      </c>
      <c r="J165" s="56">
        <f t="shared" si="78"/>
        <v>161</v>
      </c>
      <c r="K165" s="56" t="str">
        <f t="shared" si="70"/>
        <v>node6_fieldScience</v>
      </c>
      <c r="L165" s="56">
        <f t="shared" si="71"/>
        <v>7</v>
      </c>
      <c r="M165" s="56">
        <f t="shared" si="72"/>
        <v>7</v>
      </c>
      <c r="N165" s="56">
        <f t="shared" si="73"/>
        <v>60</v>
      </c>
      <c r="O165" s="56">
        <f t="shared" si="79"/>
        <v>87.129997906635964</v>
      </c>
      <c r="P165" s="56">
        <f>IF(ISERROR(IF($X$5=1,$Y$5,)),"",IF($X$5=1,$Y$5,))</f>
        <v>0</v>
      </c>
      <c r="Q165" s="56">
        <f>IF(ISERROR(IF($X$6=1,$Y$6,)),"",IF($X$6=1,$Y$6,))</f>
        <v>10000</v>
      </c>
      <c r="R165" s="56">
        <f>IF(ISERROR(IF($X$7=1,$Y$7,)),"",IF($X$7=1,$Y$7,))</f>
        <v>0</v>
      </c>
      <c r="S165" s="56">
        <f>IF(ISERROR(IF($X$8=1,$Y$8,)),"",IF($X$8=1,$Y$8,))</f>
        <v>1000</v>
      </c>
      <c r="T165" s="56">
        <f>IF(ISERROR(IF($X$9=1,$Y$9,)),"",IF($X$9=1,$Y$9,))</f>
        <v>500</v>
      </c>
      <c r="U165" s="56">
        <f>IF(ISERROR(IF($X$10=1,$Y$10,)),"",IF($X$10=1,$Y$10,))</f>
        <v>500</v>
      </c>
      <c r="AB165" t="s">
        <v>123</v>
      </c>
      <c r="AC165">
        <v>40</v>
      </c>
      <c r="AD165" s="56">
        <v>3</v>
      </c>
      <c r="AE165" s="56">
        <v>0.1</v>
      </c>
      <c r="AF165" s="72">
        <f t="shared" si="80"/>
        <v>1.0106066017177981</v>
      </c>
      <c r="AG165" s="56">
        <f>IF(ISERROR(VLOOKUP(AB165,'[1]nodes-costs'!$Z$6:$AE$152,6,)),30,VLOOKUP(AB165,'[1]nodes-costs'!$Z$6:$AE$152,6,))</f>
        <v>4</v>
      </c>
      <c r="AJ165" s="56" t="s">
        <v>52</v>
      </c>
      <c r="AK165" s="56">
        <v>40</v>
      </c>
      <c r="AL165" s="56">
        <v>4</v>
      </c>
      <c r="AM165" s="56">
        <v>0.1</v>
      </c>
      <c r="AN165" s="56">
        <v>1.0112151158591591</v>
      </c>
      <c r="AO165" s="56">
        <v>5</v>
      </c>
      <c r="AP165" s="56" t="s">
        <v>2476</v>
      </c>
    </row>
    <row r="166" spans="1:42" x14ac:dyDescent="0.25">
      <c r="A166" s="75">
        <f t="shared" si="74"/>
        <v>162</v>
      </c>
      <c r="C166" s="56" t="s">
        <v>3562</v>
      </c>
      <c r="E166" s="56">
        <f t="shared" si="75"/>
        <v>162</v>
      </c>
      <c r="F166" s="76">
        <f t="shared" si="69"/>
        <v>9</v>
      </c>
      <c r="G166" s="56" t="str">
        <f t="shared" si="76"/>
        <v>newnode_lifeSupportRecycle</v>
      </c>
      <c r="H166" s="56">
        <f t="shared" si="77"/>
        <v>162</v>
      </c>
      <c r="I166" s="56">
        <f>IF(G166="",0,IF(COUNTIF($G$5:G166,G166)=1,0,COUNTIF($G$5:G166,G166) )   )</f>
        <v>0</v>
      </c>
      <c r="J166" s="56">
        <f t="shared" si="78"/>
        <v>162</v>
      </c>
      <c r="K166" s="56" t="str">
        <f t="shared" si="70"/>
        <v>node7_composites</v>
      </c>
      <c r="L166" s="56">
        <f t="shared" si="71"/>
        <v>13</v>
      </c>
      <c r="M166" s="56">
        <f t="shared" si="72"/>
        <v>13</v>
      </c>
      <c r="N166" s="56">
        <f t="shared" si="73"/>
        <v>100</v>
      </c>
      <c r="O166" s="56">
        <f t="shared" si="79"/>
        <v>145.21666317772662</v>
      </c>
      <c r="P166" s="56">
        <f>IF(ISERROR(IF($X$5=1,$Y$5,)),"",IF($X$5=1,$Y$5,))</f>
        <v>0</v>
      </c>
      <c r="Q166" s="56">
        <f>IF(ISERROR(IF($X$6=1,$Y$6,)),"",IF($X$6=1,$Y$6,))</f>
        <v>10000</v>
      </c>
      <c r="R166" s="56">
        <f>IF(ISERROR(IF($X$7=1,$Y$7,)),"",IF($X$7=1,$Y$7,))</f>
        <v>0</v>
      </c>
      <c r="S166" s="56">
        <f>IF(ISERROR(IF($X$8=1,$Y$8,)),"",IF($X$8=1,$Y$8,))</f>
        <v>1000</v>
      </c>
      <c r="T166" s="56">
        <f>IF(ISERROR(IF($X$9=1,$Y$9,)),"",IF($X$9=1,$Y$9,))</f>
        <v>500</v>
      </c>
      <c r="U166" s="56">
        <f>IF(ISERROR(IF($X$10=1,$Y$10,)),"",IF($X$10=1,$Y$10,))</f>
        <v>500</v>
      </c>
      <c r="AB166" t="s">
        <v>132</v>
      </c>
      <c r="AC166">
        <v>40</v>
      </c>
      <c r="AD166" s="56">
        <v>17</v>
      </c>
      <c r="AE166" s="56">
        <v>0.1</v>
      </c>
      <c r="AF166" s="72">
        <f t="shared" si="80"/>
        <v>1.0106066017177981</v>
      </c>
      <c r="AG166" s="56">
        <f>IF(ISERROR(VLOOKUP(AB166,'[1]nodes-costs'!$Z$6:$AE$152,6,)),30,VLOOKUP(AB166,'[1]nodes-costs'!$Z$6:$AE$152,6,))</f>
        <v>4</v>
      </c>
      <c r="AJ166" s="56" t="s">
        <v>13</v>
      </c>
      <c r="AK166" s="56">
        <v>40</v>
      </c>
      <c r="AL166" s="56">
        <v>4</v>
      </c>
      <c r="AM166" s="56">
        <v>0.1</v>
      </c>
      <c r="AN166" s="56">
        <v>1.0117381343505496</v>
      </c>
      <c r="AO166" s="56">
        <v>6</v>
      </c>
      <c r="AP166" s="56" t="s">
        <v>2476</v>
      </c>
    </row>
    <row r="167" spans="1:42" x14ac:dyDescent="0.25">
      <c r="A167" s="75">
        <f t="shared" si="74"/>
        <v>163</v>
      </c>
      <c r="C167" s="56" t="s">
        <v>3563</v>
      </c>
      <c r="E167" s="56">
        <f t="shared" si="75"/>
        <v>163</v>
      </c>
      <c r="F167" s="76">
        <f t="shared" si="69"/>
        <v>9</v>
      </c>
      <c r="G167" s="56" t="str">
        <f t="shared" si="76"/>
        <v/>
      </c>
      <c r="H167" s="56">
        <f t="shared" si="77"/>
        <v>163</v>
      </c>
      <c r="I167" s="56">
        <f>IF(G167="",0,IF(COUNTIF($G$5:G167,G167)=1,0,COUNTIF($G$5:G167,G167) )   )</f>
        <v>0</v>
      </c>
      <c r="J167" s="56">
        <f t="shared" si="78"/>
        <v>163</v>
      </c>
      <c r="K167" s="56" t="str">
        <f t="shared" si="70"/>
        <v>node7_heavyAerodynamics</v>
      </c>
      <c r="L167" s="56">
        <f t="shared" si="71"/>
        <v>15</v>
      </c>
      <c r="M167" s="56">
        <f t="shared" si="72"/>
        <v>15</v>
      </c>
      <c r="N167" s="56">
        <f t="shared" si="73"/>
        <v>120</v>
      </c>
      <c r="O167" s="56">
        <f t="shared" si="79"/>
        <v>174.25999581327193</v>
      </c>
      <c r="P167" s="56">
        <f>IF(ISERROR(IF($X$5=1,$Y$5,)),"",IF($X$5=1,$Y$5,))</f>
        <v>0</v>
      </c>
      <c r="Q167" s="56">
        <f>IF(ISERROR(IF($X$6=1,$Y$6,)),"",IF($X$6=1,$Y$6,))</f>
        <v>10000</v>
      </c>
      <c r="R167" s="56">
        <f>IF(ISERROR(IF($X$7=1,$Y$7,)),"",IF($X$7=1,$Y$7,))</f>
        <v>0</v>
      </c>
      <c r="S167" s="56">
        <f>IF(ISERROR(IF($X$8=1,$Y$8,)),"",IF($X$8=1,$Y$8,))</f>
        <v>1000</v>
      </c>
      <c r="T167" s="56">
        <f>IF(ISERROR(IF($X$9=1,$Y$9,)),"",IF($X$9=1,$Y$9,))</f>
        <v>500</v>
      </c>
      <c r="U167" s="56">
        <f>IF(ISERROR(IF($X$10=1,$Y$10,)),"",IF($X$10=1,$Y$10,))</f>
        <v>500</v>
      </c>
      <c r="AB167" t="s">
        <v>116</v>
      </c>
      <c r="AC167">
        <v>40</v>
      </c>
      <c r="AD167" s="56">
        <v>3</v>
      </c>
      <c r="AE167" s="56">
        <v>0.1</v>
      </c>
      <c r="AF167" s="72">
        <f t="shared" si="80"/>
        <v>1.0106066017177981</v>
      </c>
      <c r="AG167" s="56">
        <f>IF(ISERROR(VLOOKUP(AB167,'[1]nodes-costs'!$Z$6:$AE$152,6,)),30,VLOOKUP(AB167,'[1]nodes-costs'!$Z$6:$AE$152,6,))</f>
        <v>4</v>
      </c>
      <c r="AJ167" s="56" t="s">
        <v>10</v>
      </c>
      <c r="AK167" s="56">
        <v>40</v>
      </c>
      <c r="AL167" s="56">
        <v>12</v>
      </c>
      <c r="AM167" s="56">
        <v>0.1</v>
      </c>
      <c r="AN167" s="56">
        <v>1.0117381343505496</v>
      </c>
      <c r="AO167" s="56">
        <v>6</v>
      </c>
      <c r="AP167" s="56" t="s">
        <v>2476</v>
      </c>
    </row>
    <row r="168" spans="1:42" x14ac:dyDescent="0.25">
      <c r="A168" s="75">
        <f t="shared" si="74"/>
        <v>164</v>
      </c>
      <c r="C168" s="56" t="s">
        <v>3564</v>
      </c>
      <c r="E168" s="56">
        <f t="shared" si="75"/>
        <v>164</v>
      </c>
      <c r="F168" s="76">
        <f t="shared" si="69"/>
        <v>9</v>
      </c>
      <c r="G168" s="56" t="str">
        <f t="shared" si="76"/>
        <v/>
      </c>
      <c r="H168" s="56">
        <f t="shared" si="77"/>
        <v>164</v>
      </c>
      <c r="I168" s="56">
        <f>IF(G168="",0,IF(COUNTIF($G$5:G168,G168)=1,0,COUNTIF($G$5:G168,G168) )   )</f>
        <v>0</v>
      </c>
      <c r="J168" s="56">
        <f t="shared" si="78"/>
        <v>164</v>
      </c>
      <c r="K168" s="56" t="str">
        <f t="shared" si="70"/>
        <v>node7_metaMaterials</v>
      </c>
      <c r="L168" s="56">
        <f t="shared" si="71"/>
        <v>11</v>
      </c>
      <c r="M168" s="56">
        <f t="shared" si="72"/>
        <v>11</v>
      </c>
      <c r="N168" s="56">
        <f t="shared" si="73"/>
        <v>300</v>
      </c>
      <c r="O168" s="56">
        <f t="shared" si="79"/>
        <v>435.64998953317985</v>
      </c>
      <c r="P168" s="56">
        <f>IF(ISERROR(IF($X$5=1,$Y$5,)),"",IF($X$5=1,$Y$5,))</f>
        <v>0</v>
      </c>
      <c r="Q168" s="56">
        <f>IF(ISERROR(IF($X$6=1,$Y$6,)),"",IF($X$6=1,$Y$6,))</f>
        <v>10000</v>
      </c>
      <c r="R168" s="56">
        <f>IF(ISERROR(IF($X$7=1,$Y$7,)),"",IF($X$7=1,$Y$7,))</f>
        <v>0</v>
      </c>
      <c r="S168" s="56">
        <f>IF(ISERROR(IF($X$8=1,$Y$8,)),"",IF($X$8=1,$Y$8,))</f>
        <v>1000</v>
      </c>
      <c r="T168" s="56">
        <f>IF(ISERROR(IF($X$9=1,$Y$9,)),"",IF($X$9=1,$Y$9,))</f>
        <v>500</v>
      </c>
      <c r="U168" s="56">
        <f>IF(ISERROR(IF($X$10=1,$Y$10,)),"",IF($X$10=1,$Y$10,))</f>
        <v>500</v>
      </c>
      <c r="AB168" s="56" t="s">
        <v>94</v>
      </c>
      <c r="AC168" s="56">
        <v>40</v>
      </c>
      <c r="AD168" s="56">
        <v>5</v>
      </c>
      <c r="AE168" s="56">
        <v>0.1</v>
      </c>
      <c r="AF168" s="72">
        <f t="shared" si="80"/>
        <v>1.0106066017177981</v>
      </c>
      <c r="AG168" s="56">
        <f>IF(ISERROR(VLOOKUP(AB168,'[1]nodes-costs'!$Z$6:$AE$152,6,)),30,VLOOKUP(AB168,'[1]nodes-costs'!$Z$6:$AE$152,6,))</f>
        <v>4</v>
      </c>
      <c r="AJ168" s="56" t="s">
        <v>137</v>
      </c>
      <c r="AK168" s="56">
        <v>40</v>
      </c>
      <c r="AL168" s="56">
        <v>17</v>
      </c>
      <c r="AM168" s="56">
        <v>0.1</v>
      </c>
      <c r="AN168" s="56">
        <v>1.0106066017177981</v>
      </c>
      <c r="AO168" s="56">
        <v>4</v>
      </c>
      <c r="AP168" s="56" t="s">
        <v>2476</v>
      </c>
    </row>
    <row r="169" spans="1:42" x14ac:dyDescent="0.25">
      <c r="A169" s="75">
        <f t="shared" si="74"/>
        <v>165</v>
      </c>
      <c r="C169" s="56" t="s">
        <v>3544</v>
      </c>
      <c r="E169" s="56">
        <f t="shared" si="75"/>
        <v>165</v>
      </c>
      <c r="F169" s="76">
        <f t="shared" si="69"/>
        <v>9</v>
      </c>
      <c r="G169" s="56" t="str">
        <f t="shared" si="76"/>
        <v/>
      </c>
      <c r="H169" s="56">
        <f t="shared" si="77"/>
        <v>165</v>
      </c>
      <c r="I169" s="56">
        <f>IF(G169="",0,IF(COUNTIF($G$5:G169,G169)=1,0,COUNTIF($G$5:G169,G169) )   )</f>
        <v>0</v>
      </c>
      <c r="J169" s="56">
        <f t="shared" si="78"/>
        <v>165</v>
      </c>
      <c r="K169" s="56" t="str">
        <f t="shared" si="70"/>
        <v>node5_advLanding</v>
      </c>
      <c r="L169" s="56">
        <f t="shared" si="71"/>
        <v>24</v>
      </c>
      <c r="M169" s="56">
        <f t="shared" si="72"/>
        <v>24</v>
      </c>
      <c r="N169" s="56">
        <f t="shared" si="73"/>
        <v>80</v>
      </c>
      <c r="O169" s="56">
        <f t="shared" si="79"/>
        <v>116.17333054218129</v>
      </c>
      <c r="P169" s="56">
        <f>IF(ISERROR(IF($X$5=1,$Y$5,)),"",IF($X$5=1,$Y$5,))</f>
        <v>0</v>
      </c>
      <c r="Q169" s="56">
        <f>IF(ISERROR(IF($X$6=1,$Y$6,)),"",IF($X$6=1,$Y$6,))</f>
        <v>10000</v>
      </c>
      <c r="R169" s="56">
        <f>IF(ISERROR(IF($X$7=1,$Y$7,)),"",IF($X$7=1,$Y$7,))</f>
        <v>0</v>
      </c>
      <c r="S169" s="56">
        <f>IF(ISERROR(IF($X$8=1,$Y$8,)),"",IF($X$8=1,$Y$8,))</f>
        <v>1000</v>
      </c>
      <c r="T169" s="56">
        <f>IF(ISERROR(IF($X$9=1,$Y$9,)),"",IF($X$9=1,$Y$9,))</f>
        <v>500</v>
      </c>
      <c r="U169" s="56">
        <f>IF(ISERROR(IF($X$10=1,$Y$10,)),"",IF($X$10=1,$Y$10,))</f>
        <v>500</v>
      </c>
      <c r="AB169" s="56" t="s">
        <v>40</v>
      </c>
      <c r="AC169" s="56">
        <v>30</v>
      </c>
      <c r="AD169" s="56">
        <v>26</v>
      </c>
      <c r="AE169" s="56">
        <v>0.1</v>
      </c>
      <c r="AF169" s="72">
        <f t="shared" si="80"/>
        <v>1.0112151158591591</v>
      </c>
      <c r="AG169" s="56">
        <f>IF(ISERROR(VLOOKUP(AB169,'[1]nodes-costs'!$Z$6:$AE$152,6,)),30,VLOOKUP(AB169,'[1]nodes-costs'!$Z$6:$AE$152,6,))</f>
        <v>5</v>
      </c>
      <c r="AJ169" s="56" t="s">
        <v>123</v>
      </c>
      <c r="AK169" s="56">
        <v>40</v>
      </c>
      <c r="AL169" s="56">
        <v>3</v>
      </c>
      <c r="AM169" s="56">
        <v>0.1</v>
      </c>
      <c r="AN169" s="56">
        <v>1.0106066017177981</v>
      </c>
      <c r="AO169" s="56">
        <v>4</v>
      </c>
      <c r="AP169" s="56" t="s">
        <v>2476</v>
      </c>
    </row>
    <row r="170" spans="1:42" x14ac:dyDescent="0.25">
      <c r="A170" s="75">
        <f t="shared" si="74"/>
        <v>166</v>
      </c>
      <c r="C170" s="56" t="s">
        <v>3005</v>
      </c>
      <c r="E170" s="56">
        <f t="shared" si="75"/>
        <v>166</v>
      </c>
      <c r="F170" s="76">
        <f t="shared" si="69"/>
        <v>9</v>
      </c>
      <c r="G170" s="56" t="str">
        <f t="shared" si="76"/>
        <v/>
      </c>
      <c r="H170" s="56">
        <f t="shared" si="77"/>
        <v>166</v>
      </c>
      <c r="I170" s="56">
        <f>IF(G170="",0,IF(COUNTIF($G$5:G170,G170)=1,0,COUNTIF($G$5:G170,G170) )   )</f>
        <v>0</v>
      </c>
      <c r="J170" s="56">
        <f t="shared" si="78"/>
        <v>166</v>
      </c>
      <c r="K170" s="56" t="str">
        <f t="shared" si="70"/>
        <v>node4_aerodynamicSystems</v>
      </c>
      <c r="L170" s="56">
        <f t="shared" si="71"/>
        <v>3</v>
      </c>
      <c r="M170" s="56">
        <f t="shared" si="72"/>
        <v>3</v>
      </c>
      <c r="N170" s="56">
        <f t="shared" si="73"/>
        <v>40</v>
      </c>
      <c r="O170" s="56">
        <f t="shared" si="79"/>
        <v>58.086665271090645</v>
      </c>
      <c r="P170" s="56">
        <f>IF(ISERROR(IF($X$5=1,$Y$5,)),"",IF($X$5=1,$Y$5,))</f>
        <v>0</v>
      </c>
      <c r="Q170" s="56">
        <f>IF(ISERROR(IF($X$6=1,$Y$6,)),"",IF($X$6=1,$Y$6,))</f>
        <v>10000</v>
      </c>
      <c r="R170" s="56">
        <f>IF(ISERROR(IF($X$7=1,$Y$7,)),"",IF($X$7=1,$Y$7,))</f>
        <v>0</v>
      </c>
      <c r="S170" s="56">
        <f>IF(ISERROR(IF($X$8=1,$Y$8,)),"",IF($X$8=1,$Y$8,))</f>
        <v>1000</v>
      </c>
      <c r="T170" s="56">
        <f>IF(ISERROR(IF($X$9=1,$Y$9,)),"",IF($X$9=1,$Y$9,))</f>
        <v>500</v>
      </c>
      <c r="U170" s="56">
        <f>IF(ISERROR(IF($X$10=1,$Y$10,)),"",IF($X$10=1,$Y$10,))</f>
        <v>500</v>
      </c>
      <c r="AB170" s="56" t="s">
        <v>67</v>
      </c>
      <c r="AC170" s="56">
        <v>30</v>
      </c>
      <c r="AD170" s="56">
        <v>18</v>
      </c>
      <c r="AE170" s="56">
        <v>0</v>
      </c>
      <c r="AF170" s="72">
        <f t="shared" si="80"/>
        <v>1.0112151158591591</v>
      </c>
      <c r="AG170" s="56">
        <f>IF(ISERROR(VLOOKUP(AB170,'[1]nodes-costs'!$Z$6:$AE$152,6,)),30,VLOOKUP(AB170,'[1]nodes-costs'!$Z$6:$AE$152,6,))</f>
        <v>5</v>
      </c>
      <c r="AJ170" s="56" t="s">
        <v>132</v>
      </c>
      <c r="AK170" s="56">
        <v>40</v>
      </c>
      <c r="AL170" s="56">
        <v>17</v>
      </c>
      <c r="AM170" s="56">
        <v>0.1</v>
      </c>
      <c r="AN170" s="56">
        <v>1.0106066017177981</v>
      </c>
      <c r="AO170" s="56">
        <v>4</v>
      </c>
      <c r="AP170" s="56" t="s">
        <v>2476</v>
      </c>
    </row>
    <row r="171" spans="1:42" x14ac:dyDescent="0.25">
      <c r="A171" s="75">
        <f t="shared" si="74"/>
        <v>167</v>
      </c>
      <c r="C171" s="56" t="s">
        <v>6182</v>
      </c>
      <c r="E171" s="56">
        <f t="shared" si="75"/>
        <v>167</v>
      </c>
      <c r="F171" s="76">
        <f t="shared" si="69"/>
        <v>9</v>
      </c>
      <c r="G171" s="56" t="str">
        <f t="shared" si="76"/>
        <v/>
      </c>
      <c r="H171" s="56">
        <f t="shared" si="77"/>
        <v>167</v>
      </c>
      <c r="I171" s="56">
        <f>IF(G171="",0,IF(COUNTIF($G$5:G171,G171)=1,0,COUNTIF($G$5:G171,G171) )   )</f>
        <v>0</v>
      </c>
      <c r="J171" s="56">
        <f t="shared" si="78"/>
        <v>167</v>
      </c>
      <c r="K171" s="56" t="str">
        <f t="shared" si="70"/>
        <v>node5_specializedConstruction</v>
      </c>
      <c r="L171" s="56">
        <f t="shared" si="71"/>
        <v>47</v>
      </c>
      <c r="M171" s="56">
        <f t="shared" si="72"/>
        <v>47</v>
      </c>
      <c r="N171" s="56">
        <f t="shared" si="73"/>
        <v>150</v>
      </c>
      <c r="O171" s="56">
        <f t="shared" si="79"/>
        <v>217.82499476658992</v>
      </c>
      <c r="P171" s="56">
        <f>IF(ISERROR(IF($X$5=1,$Y$5,)),"",IF($X$5=1,$Y$5,))</f>
        <v>0</v>
      </c>
      <c r="Q171" s="56">
        <f>IF(ISERROR(IF($X$6=1,$Y$6,)),"",IF($X$6=1,$Y$6,))</f>
        <v>10000</v>
      </c>
      <c r="R171" s="56">
        <f>IF(ISERROR(IF($X$7=1,$Y$7,)),"",IF($X$7=1,$Y$7,))</f>
        <v>0</v>
      </c>
      <c r="S171" s="56">
        <f>IF(ISERROR(IF($X$8=1,$Y$8,)),"",IF($X$8=1,$Y$8,))</f>
        <v>1000</v>
      </c>
      <c r="T171" s="56">
        <f>IF(ISERROR(IF($X$9=1,$Y$9,)),"",IF($X$9=1,$Y$9,))</f>
        <v>500</v>
      </c>
      <c r="U171" s="56">
        <f>IF(ISERROR(IF($X$10=1,$Y$10,)),"",IF($X$10=1,$Y$10,))</f>
        <v>500</v>
      </c>
      <c r="AB171" s="56" t="s">
        <v>4</v>
      </c>
      <c r="AC171" s="56">
        <v>30</v>
      </c>
      <c r="AD171" s="56">
        <v>4</v>
      </c>
      <c r="AE171" s="56">
        <v>0.1</v>
      </c>
      <c r="AF171" s="72">
        <f t="shared" si="80"/>
        <v>1.0112151158591591</v>
      </c>
      <c r="AG171" s="56">
        <f>IF(ISERROR(VLOOKUP(AB171,'[1]nodes-costs'!$Z$6:$AE$152,6,)),30,VLOOKUP(AB171,'[1]nodes-costs'!$Z$6:$AE$152,6,))</f>
        <v>5</v>
      </c>
      <c r="AJ171" s="56" t="s">
        <v>116</v>
      </c>
      <c r="AK171" s="56">
        <v>40</v>
      </c>
      <c r="AL171" s="56">
        <v>3</v>
      </c>
      <c r="AM171" s="56">
        <v>0.1</v>
      </c>
      <c r="AN171" s="56">
        <v>1.0106066017177981</v>
      </c>
      <c r="AO171" s="56">
        <v>4</v>
      </c>
      <c r="AP171" s="56" t="s">
        <v>2476</v>
      </c>
    </row>
    <row r="172" spans="1:42" x14ac:dyDescent="0.25">
      <c r="A172" s="75">
        <f t="shared" si="74"/>
        <v>168</v>
      </c>
      <c r="C172" s="56" t="s">
        <v>2525</v>
      </c>
      <c r="E172" s="56">
        <f t="shared" si="75"/>
        <v>168</v>
      </c>
      <c r="F172" s="76">
        <f t="shared" si="69"/>
        <v>9</v>
      </c>
      <c r="G172" s="56" t="str">
        <f t="shared" si="76"/>
        <v/>
      </c>
      <c r="H172" s="56">
        <f t="shared" si="77"/>
        <v>168</v>
      </c>
      <c r="I172" s="56">
        <f>IF(G172="",0,IF(COUNTIF($G$5:G172,G172)=1,0,COUNTIF($G$5:G172,G172) )   )</f>
        <v>0</v>
      </c>
      <c r="J172" s="56">
        <f t="shared" si="78"/>
        <v>168</v>
      </c>
      <c r="K172" s="56" t="str">
        <f t="shared" si="70"/>
        <v>node5_heavierRocketry</v>
      </c>
      <c r="L172" s="56">
        <f t="shared" si="71"/>
        <v>36</v>
      </c>
      <c r="M172" s="56">
        <f t="shared" si="72"/>
        <v>36</v>
      </c>
      <c r="N172" s="56">
        <f t="shared" si="73"/>
        <v>200</v>
      </c>
      <c r="O172" s="56">
        <f t="shared" si="79"/>
        <v>290.43332635545323</v>
      </c>
      <c r="P172" s="56">
        <f>IF(ISERROR(IF($X$5=1,$Y$5,)),"",IF($X$5=1,$Y$5,))</f>
        <v>0</v>
      </c>
      <c r="Q172" s="56">
        <f>IF(ISERROR(IF($X$6=1,$Y$6,)),"",IF($X$6=1,$Y$6,))</f>
        <v>10000</v>
      </c>
      <c r="R172" s="56">
        <f>IF(ISERROR(IF($X$7=1,$Y$7,)),"",IF($X$7=1,$Y$7,))</f>
        <v>0</v>
      </c>
      <c r="S172" s="56">
        <f>IF(ISERROR(IF($X$8=1,$Y$8,)),"",IF($X$8=1,$Y$8,))</f>
        <v>1000</v>
      </c>
      <c r="T172" s="56">
        <f>IF(ISERROR(IF($X$9=1,$Y$9,)),"",IF($X$9=1,$Y$9,))</f>
        <v>500</v>
      </c>
      <c r="U172" s="56">
        <f>IF(ISERROR(IF($X$10=1,$Y$10,)),"",IF($X$10=1,$Y$10,))</f>
        <v>500</v>
      </c>
      <c r="AB172" s="56" t="s">
        <v>45</v>
      </c>
      <c r="AC172" s="56">
        <v>30</v>
      </c>
      <c r="AD172" s="56">
        <v>33</v>
      </c>
      <c r="AE172" s="56">
        <v>0.1</v>
      </c>
      <c r="AF172" s="72">
        <f t="shared" si="80"/>
        <v>1.0106066017177981</v>
      </c>
      <c r="AG172" s="56">
        <f>IF(ISERROR(VLOOKUP(AB172,'[1]nodes-costs'!$Z$6:$AE$152,6,)),30,VLOOKUP(AB172,'[1]nodes-costs'!$Z$6:$AE$152,6,))</f>
        <v>4</v>
      </c>
      <c r="AJ172" s="56" t="s">
        <v>94</v>
      </c>
      <c r="AK172" s="56">
        <v>40</v>
      </c>
      <c r="AL172" s="56">
        <v>5</v>
      </c>
      <c r="AM172" s="56">
        <v>0.1</v>
      </c>
      <c r="AN172" s="56">
        <v>1.0106066017177981</v>
      </c>
      <c r="AO172" s="56">
        <v>4</v>
      </c>
      <c r="AP172" s="56" t="s">
        <v>2476</v>
      </c>
    </row>
    <row r="173" spans="1:42" x14ac:dyDescent="0.25">
      <c r="A173" s="75">
        <f t="shared" si="74"/>
        <v>169</v>
      </c>
      <c r="C173" s="56" t="s">
        <v>2526</v>
      </c>
      <c r="E173" s="56">
        <f t="shared" si="75"/>
        <v>169</v>
      </c>
      <c r="F173" s="76">
        <f t="shared" si="69"/>
        <v>9</v>
      </c>
      <c r="G173" s="56" t="str">
        <f t="shared" si="76"/>
        <v/>
      </c>
      <c r="H173" s="56">
        <f t="shared" si="77"/>
        <v>169</v>
      </c>
      <c r="I173" s="56">
        <f>IF(G173="",0,IF(COUNTIF($G$5:G173,G173)=1,0,COUNTIF($G$5:G173,G173) )   )</f>
        <v>0</v>
      </c>
      <c r="J173" s="56">
        <f t="shared" si="78"/>
        <v>169</v>
      </c>
      <c r="K173" s="56" t="str">
        <f t="shared" si="70"/>
        <v>node5_specializedControl</v>
      </c>
      <c r="L173" s="56">
        <f t="shared" si="71"/>
        <v>21</v>
      </c>
      <c r="M173" s="56">
        <f t="shared" si="72"/>
        <v>21</v>
      </c>
      <c r="N173" s="56">
        <f t="shared" si="73"/>
        <v>160</v>
      </c>
      <c r="O173" s="56">
        <f t="shared" si="79"/>
        <v>232.34666108436258</v>
      </c>
      <c r="P173" s="56">
        <f>IF(ISERROR(IF($X$5=1,$Y$5,)),"",IF($X$5=1,$Y$5,))</f>
        <v>0</v>
      </c>
      <c r="Q173" s="56">
        <f>IF(ISERROR(IF($X$6=1,$Y$6,)),"",IF($X$6=1,$Y$6,))</f>
        <v>10000</v>
      </c>
      <c r="R173" s="56">
        <f>IF(ISERROR(IF($X$7=1,$Y$7,)),"",IF($X$7=1,$Y$7,))</f>
        <v>0</v>
      </c>
      <c r="S173" s="56">
        <f>IF(ISERROR(IF($X$8=1,$Y$8,)),"",IF($X$8=1,$Y$8,))</f>
        <v>1000</v>
      </c>
      <c r="T173" s="56">
        <f>IF(ISERROR(IF($X$9=1,$Y$9,)),"",IF($X$9=1,$Y$9,))</f>
        <v>500</v>
      </c>
      <c r="U173" s="56">
        <f>IF(ISERROR(IF($X$10=1,$Y$10,)),"",IF($X$10=1,$Y$10,))</f>
        <v>500</v>
      </c>
      <c r="AB173" s="56" t="s">
        <v>138</v>
      </c>
      <c r="AC173" s="56">
        <v>30</v>
      </c>
      <c r="AD173" s="56">
        <v>16</v>
      </c>
      <c r="AE173" s="56">
        <v>0.1</v>
      </c>
      <c r="AF173" s="72">
        <f t="shared" si="80"/>
        <v>1.0112151158591591</v>
      </c>
      <c r="AG173" s="56">
        <f>IF(ISERROR(VLOOKUP(AB173,'[1]nodes-costs'!$Z$6:$AE$152,6,)),30,VLOOKUP(AB173,'[1]nodes-costs'!$Z$6:$AE$152,6,))</f>
        <v>5</v>
      </c>
      <c r="AJ173" s="56" t="s">
        <v>40</v>
      </c>
      <c r="AK173" s="56">
        <v>30</v>
      </c>
      <c r="AL173" s="56">
        <v>26</v>
      </c>
      <c r="AM173" s="56">
        <v>0.1</v>
      </c>
      <c r="AN173" s="56">
        <v>1.0112151158591591</v>
      </c>
      <c r="AO173" s="56">
        <v>5</v>
      </c>
      <c r="AP173" s="56" t="s">
        <v>2476</v>
      </c>
    </row>
    <row r="174" spans="1:42" x14ac:dyDescent="0.25">
      <c r="A174" s="75">
        <f t="shared" si="74"/>
        <v>170</v>
      </c>
      <c r="C174" s="56" t="s">
        <v>2527</v>
      </c>
      <c r="E174" s="56">
        <f t="shared" si="75"/>
        <v>170</v>
      </c>
      <c r="F174" s="76">
        <f t="shared" si="69"/>
        <v>9</v>
      </c>
      <c r="G174" s="56" t="str">
        <f t="shared" si="76"/>
        <v/>
      </c>
      <c r="H174" s="56">
        <f t="shared" si="77"/>
        <v>170</v>
      </c>
      <c r="I174" s="56">
        <f>IF(G174="",0,IF(COUNTIF($G$5:G174,G174)=1,0,COUNTIF($G$5:G174,G174) )   )</f>
        <v>0</v>
      </c>
      <c r="J174" s="56">
        <f t="shared" si="78"/>
        <v>170</v>
      </c>
      <c r="K174" s="56" t="str">
        <f t="shared" si="70"/>
        <v>node5_advElectrics</v>
      </c>
      <c r="L174" s="56">
        <f t="shared" si="71"/>
        <v>8</v>
      </c>
      <c r="M174" s="56">
        <f t="shared" si="72"/>
        <v>8</v>
      </c>
      <c r="N174" s="56">
        <f t="shared" si="73"/>
        <v>30</v>
      </c>
      <c r="O174" s="56">
        <f t="shared" si="79"/>
        <v>43.564998953317982</v>
      </c>
      <c r="P174" s="56">
        <f>IF(ISERROR(IF($X$5=1,$Y$5,)),"",IF($X$5=1,$Y$5,))</f>
        <v>0</v>
      </c>
      <c r="Q174" s="56">
        <f>IF(ISERROR(IF($X$6=1,$Y$6,)),"",IF($X$6=1,$Y$6,))</f>
        <v>10000</v>
      </c>
      <c r="R174" s="56">
        <f>IF(ISERROR(IF($X$7=1,$Y$7,)),"",IF($X$7=1,$Y$7,))</f>
        <v>0</v>
      </c>
      <c r="S174" s="56">
        <f>IF(ISERROR(IF($X$8=1,$Y$8,)),"",IF($X$8=1,$Y$8,))</f>
        <v>1000</v>
      </c>
      <c r="T174" s="56">
        <f>IF(ISERROR(IF($X$9=1,$Y$9,)),"",IF($X$9=1,$Y$9,))</f>
        <v>500</v>
      </c>
      <c r="U174" s="56">
        <f>IF(ISERROR(IF($X$10=1,$Y$10,)),"",IF($X$10=1,$Y$10,))</f>
        <v>500</v>
      </c>
      <c r="AB174" s="56" t="s">
        <v>130</v>
      </c>
      <c r="AC174" s="56">
        <v>30</v>
      </c>
      <c r="AD174" s="56">
        <v>31</v>
      </c>
      <c r="AE174" s="56">
        <v>0.1</v>
      </c>
      <c r="AF174" s="72">
        <f t="shared" si="80"/>
        <v>1.0106066017177981</v>
      </c>
      <c r="AG174" s="56">
        <f>IF(ISERROR(VLOOKUP(AB174,'[1]nodes-costs'!$Z$6:$AE$152,6,)),30,VLOOKUP(AB174,'[1]nodes-costs'!$Z$6:$AE$152,6,))</f>
        <v>4</v>
      </c>
      <c r="AJ174" s="56" t="s">
        <v>67</v>
      </c>
      <c r="AK174" s="56">
        <v>30</v>
      </c>
      <c r="AL174" s="56">
        <v>18</v>
      </c>
      <c r="AM174" s="56">
        <v>0</v>
      </c>
      <c r="AN174" s="56">
        <v>1.0112151158591591</v>
      </c>
      <c r="AO174" s="56">
        <v>5</v>
      </c>
      <c r="AP174" s="56" t="s">
        <v>2476</v>
      </c>
    </row>
    <row r="175" spans="1:42" x14ac:dyDescent="0.25">
      <c r="A175" s="75">
        <f t="shared" si="74"/>
        <v>171</v>
      </c>
      <c r="C175" s="56" t="s">
        <v>3551</v>
      </c>
      <c r="E175" s="56">
        <f t="shared" si="75"/>
        <v>171</v>
      </c>
      <c r="F175" s="76">
        <f t="shared" si="69"/>
        <v>9</v>
      </c>
      <c r="G175" s="56" t="str">
        <f t="shared" si="76"/>
        <v/>
      </c>
      <c r="H175" s="56">
        <f t="shared" si="77"/>
        <v>171</v>
      </c>
      <c r="I175" s="56">
        <f>IF(G175="",0,IF(COUNTIF($G$5:G175,G175)=1,0,COUNTIF($G$5:G175,G175) )   )</f>
        <v>0</v>
      </c>
      <c r="J175" s="56">
        <f t="shared" si="78"/>
        <v>171</v>
      </c>
      <c r="K175" s="56" t="str">
        <f t="shared" si="70"/>
        <v>node5_precisionEngineering</v>
      </c>
      <c r="L175" s="56">
        <f t="shared" si="71"/>
        <v>33</v>
      </c>
      <c r="M175" s="56">
        <f t="shared" si="72"/>
        <v>33</v>
      </c>
      <c r="N175" s="56">
        <f t="shared" si="73"/>
        <v>10</v>
      </c>
      <c r="O175" s="56">
        <f t="shared" si="79"/>
        <v>14.521666317772661</v>
      </c>
      <c r="P175" s="56">
        <f>IF(ISERROR(IF($X$5=1,$Y$5,)),"",IF($X$5=1,$Y$5,))</f>
        <v>0</v>
      </c>
      <c r="Q175" s="56">
        <f>IF(ISERROR(IF($X$6=1,$Y$6,)),"",IF($X$6=1,$Y$6,))</f>
        <v>10000</v>
      </c>
      <c r="R175" s="56">
        <f>IF(ISERROR(IF($X$7=1,$Y$7,)),"",IF($X$7=1,$Y$7,))</f>
        <v>0</v>
      </c>
      <c r="S175" s="56">
        <f>IF(ISERROR(IF($X$8=1,$Y$8,)),"",IF($X$8=1,$Y$8,))</f>
        <v>1000</v>
      </c>
      <c r="T175" s="56">
        <f>IF(ISERROR(IF($X$9=1,$Y$9,)),"",IF($X$9=1,$Y$9,))</f>
        <v>500</v>
      </c>
      <c r="U175" s="56">
        <f>IF(ISERROR(IF($X$10=1,$Y$10,)),"",IF($X$10=1,$Y$10,))</f>
        <v>500</v>
      </c>
      <c r="AB175" s="56" t="s">
        <v>133</v>
      </c>
      <c r="AC175" s="56">
        <v>30</v>
      </c>
      <c r="AD175" s="56">
        <v>17</v>
      </c>
      <c r="AE175" s="56">
        <v>0.1</v>
      </c>
      <c r="AF175" s="72">
        <f t="shared" si="80"/>
        <v>1.0112151158591591</v>
      </c>
      <c r="AG175" s="56">
        <f>IF(ISERROR(VLOOKUP(AB175,'[1]nodes-costs'!$Z$6:$AE$152,6,)),30,VLOOKUP(AB175,'[1]nodes-costs'!$Z$6:$AE$152,6,))</f>
        <v>5</v>
      </c>
      <c r="AJ175" s="56" t="s">
        <v>4</v>
      </c>
      <c r="AK175" s="56">
        <v>30</v>
      </c>
      <c r="AL175" s="56">
        <v>4</v>
      </c>
      <c r="AM175" s="56">
        <v>0.1</v>
      </c>
      <c r="AN175" s="56">
        <v>1.0112151158591591</v>
      </c>
      <c r="AO175" s="56">
        <v>5</v>
      </c>
      <c r="AP175" s="56" t="s">
        <v>2476</v>
      </c>
    </row>
    <row r="176" spans="1:42" x14ac:dyDescent="0.25">
      <c r="A176" s="75">
        <f t="shared" si="74"/>
        <v>172</v>
      </c>
      <c r="C176" s="56" t="s">
        <v>2529</v>
      </c>
      <c r="E176" s="56">
        <f t="shared" si="75"/>
        <v>172</v>
      </c>
      <c r="F176" s="76">
        <f t="shared" si="69"/>
        <v>9</v>
      </c>
      <c r="G176" s="56" t="str">
        <f t="shared" si="76"/>
        <v/>
      </c>
      <c r="H176" s="56">
        <f t="shared" si="77"/>
        <v>172</v>
      </c>
      <c r="I176" s="56">
        <f>IF(G176="",0,IF(COUNTIF($G$5:G176,G176)=1,0,COUNTIF($G$5:G176,G176) )   )</f>
        <v>0</v>
      </c>
      <c r="J176" s="56">
        <f t="shared" si="78"/>
        <v>172</v>
      </c>
      <c r="K176" s="56" t="str">
        <f t="shared" si="70"/>
        <v>node5_advExploration</v>
      </c>
      <c r="L176" s="56">
        <f t="shared" si="71"/>
        <v>14</v>
      </c>
      <c r="M176" s="56">
        <f t="shared" si="72"/>
        <v>14</v>
      </c>
      <c r="N176" s="56">
        <f t="shared" si="73"/>
        <v>50</v>
      </c>
      <c r="O176" s="56">
        <f t="shared" si="79"/>
        <v>72.608331588863308</v>
      </c>
      <c r="P176" s="56">
        <f>IF(ISERROR(IF($X$5=1,$Y$5,)),"",IF($X$5=1,$Y$5,))</f>
        <v>0</v>
      </c>
      <c r="Q176" s="56">
        <f>IF(ISERROR(IF($X$6=1,$Y$6,)),"",IF($X$6=1,$Y$6,))</f>
        <v>10000</v>
      </c>
      <c r="R176" s="56">
        <f>IF(ISERROR(IF($X$7=1,$Y$7,)),"",IF($X$7=1,$Y$7,))</f>
        <v>0</v>
      </c>
      <c r="S176" s="56">
        <f>IF(ISERROR(IF($X$8=1,$Y$8,)),"",IF($X$8=1,$Y$8,))</f>
        <v>1000</v>
      </c>
      <c r="T176" s="56">
        <f>IF(ISERROR(IF($X$9=1,$Y$9,)),"",IF($X$9=1,$Y$9,))</f>
        <v>500</v>
      </c>
      <c r="U176" s="56">
        <f>IF(ISERROR(IF($X$10=1,$Y$10,)),"",IF($X$10=1,$Y$10,))</f>
        <v>500</v>
      </c>
      <c r="AB176" s="56" t="s">
        <v>127</v>
      </c>
      <c r="AC176" s="56">
        <v>30</v>
      </c>
      <c r="AD176" s="56">
        <v>8</v>
      </c>
      <c r="AE176" s="56">
        <v>0.1</v>
      </c>
      <c r="AF176" s="72">
        <f t="shared" si="80"/>
        <v>1.0106066017177981</v>
      </c>
      <c r="AG176" s="56">
        <f>IF(ISERROR(VLOOKUP(AB176,'[1]nodes-costs'!$Z$6:$AE$152,6,)),30,VLOOKUP(AB176,'[1]nodes-costs'!$Z$6:$AE$152,6,))</f>
        <v>4</v>
      </c>
      <c r="AJ176" s="56" t="s">
        <v>45</v>
      </c>
      <c r="AK176" s="56">
        <v>30</v>
      </c>
      <c r="AL176" s="56">
        <v>33</v>
      </c>
      <c r="AM176" s="56">
        <v>0.1</v>
      </c>
      <c r="AN176" s="56">
        <v>1.0106066017177981</v>
      </c>
      <c r="AO176" s="56">
        <v>4</v>
      </c>
      <c r="AP176" s="56" t="s">
        <v>2476</v>
      </c>
    </row>
    <row r="177" spans="1:42" x14ac:dyDescent="0.25">
      <c r="A177" s="75">
        <f t="shared" si="74"/>
        <v>173</v>
      </c>
      <c r="C177" s="56" t="s">
        <v>2518</v>
      </c>
      <c r="E177" s="56">
        <f t="shared" si="75"/>
        <v>173</v>
      </c>
      <c r="F177" s="76">
        <f t="shared" si="69"/>
        <v>9</v>
      </c>
      <c r="G177" s="56" t="str">
        <f t="shared" si="76"/>
        <v/>
      </c>
      <c r="H177" s="56">
        <f t="shared" si="77"/>
        <v>173</v>
      </c>
      <c r="I177" s="56">
        <f>IF(G177="",0,IF(COUNTIF($G$5:G177,G177)=1,0,COUNTIF($G$5:G177,G177) )   )</f>
        <v>0</v>
      </c>
      <c r="J177" s="56">
        <f t="shared" si="78"/>
        <v>173</v>
      </c>
      <c r="K177" s="56" t="str">
        <f t="shared" si="70"/>
        <v>node4_fuelSystems</v>
      </c>
      <c r="L177" s="56">
        <f t="shared" si="71"/>
        <v>31</v>
      </c>
      <c r="M177" s="56">
        <f t="shared" si="72"/>
        <v>31</v>
      </c>
      <c r="N177" s="56">
        <f t="shared" si="73"/>
        <v>30</v>
      </c>
      <c r="O177" s="56">
        <f t="shared" si="79"/>
        <v>43.564998953317982</v>
      </c>
      <c r="P177" s="56">
        <f>IF(ISERROR(IF($X$5=1,$Y$5,)),"",IF($X$5=1,$Y$5,))</f>
        <v>0</v>
      </c>
      <c r="Q177" s="56">
        <f>IF(ISERROR(IF($X$6=1,$Y$6,)),"",IF($X$6=1,$Y$6,))</f>
        <v>10000</v>
      </c>
      <c r="R177" s="56">
        <f>IF(ISERROR(IF($X$7=1,$Y$7,)),"",IF($X$7=1,$Y$7,))</f>
        <v>0</v>
      </c>
      <c r="S177" s="56">
        <f>IF(ISERROR(IF($X$8=1,$Y$8,)),"",IF($X$8=1,$Y$8,))</f>
        <v>1000</v>
      </c>
      <c r="T177" s="56">
        <f>IF(ISERROR(IF($X$9=1,$Y$9,)),"",IF($X$9=1,$Y$9,))</f>
        <v>500</v>
      </c>
      <c r="U177" s="56">
        <f>IF(ISERROR(IF($X$10=1,$Y$10,)),"",IF($X$10=1,$Y$10,))</f>
        <v>500</v>
      </c>
      <c r="AB177" s="56" t="s">
        <v>112</v>
      </c>
      <c r="AC177" s="56">
        <v>30</v>
      </c>
      <c r="AD177" s="56">
        <v>6</v>
      </c>
      <c r="AE177" s="56">
        <v>0.1</v>
      </c>
      <c r="AF177" s="72">
        <f t="shared" si="80"/>
        <v>1.0112151158591591</v>
      </c>
      <c r="AG177" s="56">
        <f>IF(ISERROR(VLOOKUP(AB177,'[1]nodes-costs'!$Z$6:$AE$152,6,)),30,VLOOKUP(AB177,'[1]nodes-costs'!$Z$6:$AE$152,6,))</f>
        <v>5</v>
      </c>
      <c r="AJ177" s="56" t="s">
        <v>138</v>
      </c>
      <c r="AK177" s="56">
        <v>30</v>
      </c>
      <c r="AL177" s="56">
        <v>16</v>
      </c>
      <c r="AM177" s="56">
        <v>0.1</v>
      </c>
      <c r="AN177" s="56">
        <v>1.0112151158591591</v>
      </c>
      <c r="AO177" s="56">
        <v>5</v>
      </c>
      <c r="AP177" s="56" t="s">
        <v>2476</v>
      </c>
    </row>
    <row r="178" spans="1:42" x14ac:dyDescent="0.25">
      <c r="A178" s="75">
        <f t="shared" si="74"/>
        <v>174</v>
      </c>
      <c r="D178" s="56" t="s">
        <v>3566</v>
      </c>
      <c r="E178" s="56">
        <f t="shared" si="75"/>
        <v>174</v>
      </c>
      <c r="F178" s="76">
        <f t="shared" si="69"/>
        <v>9</v>
      </c>
      <c r="G178" s="56" t="str">
        <f t="shared" si="76"/>
        <v>waterFilter125</v>
      </c>
      <c r="H178" s="56">
        <f t="shared" si="77"/>
        <v>174</v>
      </c>
      <c r="I178" s="56">
        <f>IF(G178="",0,IF(COUNTIF($G$5:G178,G178)=1,0,COUNTIF($G$5:G178,G178) )   )</f>
        <v>0</v>
      </c>
      <c r="J178" s="56">
        <f t="shared" si="78"/>
        <v>174</v>
      </c>
      <c r="K178" s="56" t="str">
        <f t="shared" si="70"/>
        <v>node4_heavyRocketry</v>
      </c>
      <c r="L178" s="56">
        <f t="shared" si="71"/>
        <v>55</v>
      </c>
      <c r="M178" s="56">
        <f t="shared" si="72"/>
        <v>55</v>
      </c>
      <c r="N178" s="56">
        <f t="shared" si="73"/>
        <v>180</v>
      </c>
      <c r="O178" s="56">
        <f t="shared" si="79"/>
        <v>261.38999371990792</v>
      </c>
      <c r="P178" s="56">
        <f>IF(ISERROR(IF($X$5=1,$Y$5,)),"",IF($X$5=1,$Y$5,))</f>
        <v>0</v>
      </c>
      <c r="Q178" s="56">
        <f>IF(ISERROR(IF($X$6=1,$Y$6,)),"",IF($X$6=1,$Y$6,))</f>
        <v>10000</v>
      </c>
      <c r="R178" s="56">
        <f>IF(ISERROR(IF($X$7=1,$Y$7,)),"",IF($X$7=1,$Y$7,))</f>
        <v>0</v>
      </c>
      <c r="S178" s="56">
        <f>IF(ISERROR(IF($X$8=1,$Y$8,)),"",IF($X$8=1,$Y$8,))</f>
        <v>1000</v>
      </c>
      <c r="T178" s="56">
        <f>IF(ISERROR(IF($X$9=1,$Y$9,)),"",IF($X$9=1,$Y$9,))</f>
        <v>500</v>
      </c>
      <c r="U178" s="56">
        <f>IF(ISERROR(IF($X$10=1,$Y$10,)),"",IF($X$10=1,$Y$10,))</f>
        <v>500</v>
      </c>
      <c r="AB178" s="56" t="s">
        <v>82</v>
      </c>
      <c r="AC178" s="56">
        <v>25</v>
      </c>
      <c r="AD178" s="56">
        <v>3</v>
      </c>
      <c r="AE178" s="56">
        <v>0.1</v>
      </c>
      <c r="AF178" s="72">
        <f t="shared" si="80"/>
        <v>1.0106066017177981</v>
      </c>
      <c r="AG178" s="56">
        <f>IF(ISERROR(VLOOKUP(AB178,'[1]nodes-costs'!$Z$6:$AE$152,6,)),30,VLOOKUP(AB178,'[1]nodes-costs'!$Z$6:$AE$152,6,))</f>
        <v>4</v>
      </c>
      <c r="AJ178" s="56" t="s">
        <v>130</v>
      </c>
      <c r="AK178" s="56">
        <v>30</v>
      </c>
      <c r="AL178" s="56">
        <v>31</v>
      </c>
      <c r="AM178" s="56">
        <v>0.1</v>
      </c>
      <c r="AN178" s="56">
        <v>1.0106066017177981</v>
      </c>
      <c r="AO178" s="56">
        <v>4</v>
      </c>
      <c r="AP178" s="56" t="s">
        <v>2476</v>
      </c>
    </row>
    <row r="179" spans="1:42" x14ac:dyDescent="0.25">
      <c r="A179" s="75">
        <f t="shared" si="74"/>
        <v>175</v>
      </c>
      <c r="D179" s="56" t="s">
        <v>4247</v>
      </c>
      <c r="E179" s="56">
        <f t="shared" si="75"/>
        <v>175</v>
      </c>
      <c r="F179" s="76">
        <f t="shared" si="69"/>
        <v>9</v>
      </c>
      <c r="G179" s="56" t="str">
        <f t="shared" si="76"/>
        <v>crewSupportRecycler</v>
      </c>
      <c r="H179" s="56">
        <f t="shared" si="77"/>
        <v>175</v>
      </c>
      <c r="I179" s="56">
        <f>IF(G179="",0,IF(COUNTIF($G$5:G179,G179)=1,0,COUNTIF($G$5:G179,G179) )   )</f>
        <v>0</v>
      </c>
      <c r="J179" s="56">
        <f t="shared" si="78"/>
        <v>175</v>
      </c>
      <c r="K179" s="56" t="str">
        <f t="shared" si="70"/>
        <v>node4_landing</v>
      </c>
      <c r="L179" s="56">
        <f t="shared" si="71"/>
        <v>17</v>
      </c>
      <c r="M179" s="56">
        <f t="shared" si="72"/>
        <v>17</v>
      </c>
      <c r="N179" s="56">
        <f t="shared" si="73"/>
        <v>40</v>
      </c>
      <c r="O179" s="56">
        <f t="shared" si="79"/>
        <v>58.086665271090645</v>
      </c>
      <c r="P179" s="56">
        <f>IF(ISERROR(IF($X$5=1,$Y$5,)),"",IF($X$5=1,$Y$5,))</f>
        <v>0</v>
      </c>
      <c r="Q179" s="56">
        <f>IF(ISERROR(IF($X$6=1,$Y$6,)),"",IF($X$6=1,$Y$6,))</f>
        <v>10000</v>
      </c>
      <c r="R179" s="56">
        <f>IF(ISERROR(IF($X$7=1,$Y$7,)),"",IF($X$7=1,$Y$7,))</f>
        <v>0</v>
      </c>
      <c r="S179" s="56">
        <f>IF(ISERROR(IF($X$8=1,$Y$8,)),"",IF($X$8=1,$Y$8,))</f>
        <v>1000</v>
      </c>
      <c r="T179" s="56">
        <f>IF(ISERROR(IF($X$9=1,$Y$9,)),"",IF($X$9=1,$Y$9,))</f>
        <v>500</v>
      </c>
      <c r="U179" s="56">
        <f>IF(ISERROR(IF($X$10=1,$Y$10,)),"",IF($X$10=1,$Y$10,))</f>
        <v>500</v>
      </c>
      <c r="AB179" s="56" t="s">
        <v>74</v>
      </c>
      <c r="AC179" s="56">
        <v>25</v>
      </c>
      <c r="AD179" s="56">
        <v>19</v>
      </c>
      <c r="AE179" s="56">
        <v>0.1</v>
      </c>
      <c r="AF179" s="72">
        <f t="shared" si="80"/>
        <v>1.0112151158591591</v>
      </c>
      <c r="AG179" s="56">
        <f>IF(ISERROR(VLOOKUP(AB179,'[1]nodes-costs'!$Z$6:$AE$152,6,)),30,VLOOKUP(AB179,'[1]nodes-costs'!$Z$6:$AE$152,6,))</f>
        <v>5</v>
      </c>
      <c r="AJ179" s="56" t="s">
        <v>133</v>
      </c>
      <c r="AK179" s="56">
        <v>30</v>
      </c>
      <c r="AL179" s="56">
        <v>17</v>
      </c>
      <c r="AM179" s="56">
        <v>0.1</v>
      </c>
      <c r="AN179" s="56">
        <v>1.0112151158591591</v>
      </c>
      <c r="AO179" s="56">
        <v>5</v>
      </c>
      <c r="AP179" s="56" t="s">
        <v>2476</v>
      </c>
    </row>
    <row r="180" spans="1:42" x14ac:dyDescent="0.25">
      <c r="A180" s="75">
        <f t="shared" si="74"/>
        <v>176</v>
      </c>
      <c r="D180" s="56" t="s">
        <v>4248</v>
      </c>
      <c r="E180" s="56">
        <f t="shared" si="75"/>
        <v>176</v>
      </c>
      <c r="F180" s="76">
        <f t="shared" si="69"/>
        <v>9</v>
      </c>
      <c r="G180" s="56" t="str">
        <f t="shared" si="76"/>
        <v>ECLSS.regenerator</v>
      </c>
      <c r="H180" s="56">
        <f t="shared" si="77"/>
        <v>176</v>
      </c>
      <c r="I180" s="56">
        <f>IF(G180="",0,IF(COUNTIF($G$5:G180,G180)=1,0,COUNTIF($G$5:G180,G180) )   )</f>
        <v>0</v>
      </c>
      <c r="J180" s="56">
        <f t="shared" si="78"/>
        <v>176</v>
      </c>
      <c r="K180" s="56" t="str">
        <f t="shared" si="70"/>
        <v>node4_spaceExploration</v>
      </c>
      <c r="L180" s="56">
        <f t="shared" si="71"/>
        <v>17</v>
      </c>
      <c r="M180" s="56">
        <f t="shared" si="72"/>
        <v>17</v>
      </c>
      <c r="N180" s="56">
        <f t="shared" si="73"/>
        <v>30</v>
      </c>
      <c r="O180" s="56">
        <f t="shared" si="79"/>
        <v>43.564998953317982</v>
      </c>
      <c r="P180" s="56">
        <f>IF(ISERROR(IF($X$5=1,$Y$5,)),"",IF($X$5=1,$Y$5,))</f>
        <v>0</v>
      </c>
      <c r="Q180" s="56">
        <f>IF(ISERROR(IF($X$6=1,$Y$6,)),"",IF($X$6=1,$Y$6,))</f>
        <v>10000</v>
      </c>
      <c r="R180" s="56">
        <f>IF(ISERROR(IF($X$7=1,$Y$7,)),"",IF($X$7=1,$Y$7,))</f>
        <v>0</v>
      </c>
      <c r="S180" s="56">
        <f>IF(ISERROR(IF($X$8=1,$Y$8,)),"",IF($X$8=1,$Y$8,))</f>
        <v>1000</v>
      </c>
      <c r="T180" s="56">
        <f>IF(ISERROR(IF($X$9=1,$Y$9,)),"",IF($X$9=1,$Y$9,))</f>
        <v>500</v>
      </c>
      <c r="U180" s="56">
        <f>IF(ISERROR(IF($X$10=1,$Y$10,)),"",IF($X$10=1,$Y$10,))</f>
        <v>500</v>
      </c>
      <c r="AB180" s="56" t="s">
        <v>4203</v>
      </c>
      <c r="AC180" s="56">
        <v>25</v>
      </c>
      <c r="AD180" s="56">
        <v>7</v>
      </c>
      <c r="AE180" s="56">
        <v>0</v>
      </c>
      <c r="AF180" s="72">
        <f t="shared" si="80"/>
        <v>1.0175526048949053</v>
      </c>
      <c r="AG180" s="56">
        <f>IF(ISERROR(VLOOKUP(AB180,'[1]nodes-costs'!$Z$6:$AE$152,6,)),30,VLOOKUP(AB180,'[1]nodes-costs'!$Z$6:$AE$152,6,))</f>
        <v>30</v>
      </c>
      <c r="AJ180" s="56" t="s">
        <v>127</v>
      </c>
      <c r="AK180" s="56">
        <v>30</v>
      </c>
      <c r="AL180" s="56">
        <v>8</v>
      </c>
      <c r="AM180" s="56">
        <v>0.1</v>
      </c>
      <c r="AN180" s="56">
        <v>1.0106066017177981</v>
      </c>
      <c r="AO180" s="56">
        <v>4</v>
      </c>
      <c r="AP180" s="56" t="s">
        <v>2476</v>
      </c>
    </row>
    <row r="181" spans="1:42" x14ac:dyDescent="0.25">
      <c r="A181" s="75">
        <f t="shared" si="74"/>
        <v>177</v>
      </c>
      <c r="D181" s="56" t="s">
        <v>4249</v>
      </c>
      <c r="E181" s="56">
        <f t="shared" si="75"/>
        <v>177</v>
      </c>
      <c r="F181" s="76">
        <f t="shared" si="69"/>
        <v>9</v>
      </c>
      <c r="G181" s="56" t="str">
        <f t="shared" si="76"/>
        <v>TacCarbonExtractor</v>
      </c>
      <c r="H181" s="56">
        <f t="shared" si="77"/>
        <v>177</v>
      </c>
      <c r="I181" s="56">
        <f>IF(G181="",0,IF(COUNTIF($G$5:G181,G181)=1,0,COUNTIF($G$5:G181,G181) )   )</f>
        <v>0</v>
      </c>
      <c r="J181" s="56">
        <f t="shared" si="78"/>
        <v>177</v>
      </c>
      <c r="K181" s="56" t="str">
        <f t="shared" si="70"/>
        <v>node4_electrics</v>
      </c>
      <c r="L181" s="56">
        <f t="shared" si="71"/>
        <v>12</v>
      </c>
      <c r="M181" s="56">
        <f t="shared" si="72"/>
        <v>12</v>
      </c>
      <c r="N181" s="56">
        <f t="shared" si="73"/>
        <v>10</v>
      </c>
      <c r="O181" s="56">
        <f t="shared" si="79"/>
        <v>14.521666317772661</v>
      </c>
      <c r="P181" s="56">
        <f>IF(ISERROR(IF($X$5=1,$Y$5,)),"",IF($X$5=1,$Y$5,))</f>
        <v>0</v>
      </c>
      <c r="Q181" s="56">
        <f>IF(ISERROR(IF($X$6=1,$Y$6,)),"",IF($X$6=1,$Y$6,))</f>
        <v>10000</v>
      </c>
      <c r="R181" s="56">
        <f>IF(ISERROR(IF($X$7=1,$Y$7,)),"",IF($X$7=1,$Y$7,))</f>
        <v>0</v>
      </c>
      <c r="S181" s="56">
        <f>IF(ISERROR(IF($X$8=1,$Y$8,)),"",IF($X$8=1,$Y$8,))</f>
        <v>1000</v>
      </c>
      <c r="T181" s="56">
        <f>IF(ISERROR(IF($X$9=1,$Y$9,)),"",IF($X$9=1,$Y$9,))</f>
        <v>500</v>
      </c>
      <c r="U181" s="56">
        <f>IF(ISERROR(IF($X$10=1,$Y$10,)),"",IF($X$10=1,$Y$10,))</f>
        <v>500</v>
      </c>
      <c r="AB181" t="s">
        <v>4209</v>
      </c>
      <c r="AC181">
        <v>25</v>
      </c>
      <c r="AD181" s="56">
        <v>0</v>
      </c>
      <c r="AE181" s="56">
        <v>0.1</v>
      </c>
      <c r="AF181" s="72">
        <f t="shared" si="80"/>
        <v>1.0175526048949053</v>
      </c>
      <c r="AG181" s="56">
        <f>IF(ISERROR(VLOOKUP(AB181,'[1]nodes-costs'!$Z$6:$AE$152,6,)),30,VLOOKUP(AB181,'[1]nodes-costs'!$Z$6:$AE$152,6,))</f>
        <v>30</v>
      </c>
      <c r="AJ181" s="56" t="s">
        <v>112</v>
      </c>
      <c r="AK181" s="56">
        <v>30</v>
      </c>
      <c r="AL181" s="56">
        <v>6</v>
      </c>
      <c r="AM181" s="56">
        <v>0.1</v>
      </c>
      <c r="AN181" s="56">
        <v>1.0112151158591591</v>
      </c>
      <c r="AO181" s="56">
        <v>5</v>
      </c>
      <c r="AP181" s="56" t="s">
        <v>2476</v>
      </c>
    </row>
    <row r="182" spans="1:42" x14ac:dyDescent="0.25">
      <c r="A182" s="75">
        <f t="shared" si="74"/>
        <v>178</v>
      </c>
      <c r="D182" s="56" t="s">
        <v>4250</v>
      </c>
      <c r="E182" s="56">
        <f t="shared" si="75"/>
        <v>178</v>
      </c>
      <c r="F182" s="76">
        <f t="shared" si="69"/>
        <v>9</v>
      </c>
      <c r="G182" s="56" t="str">
        <f t="shared" si="76"/>
        <v>TacWaterPurifier</v>
      </c>
      <c r="H182" s="56">
        <f t="shared" si="77"/>
        <v>178</v>
      </c>
      <c r="I182" s="56">
        <f>IF(G182="",0,IF(COUNTIF($G$5:G182,G182)=1,0,COUNTIF($G$5:G182,G182) )   )</f>
        <v>0</v>
      </c>
      <c r="J182" s="56">
        <f t="shared" si="78"/>
        <v>178</v>
      </c>
      <c r="K182" s="56" t="str">
        <f t="shared" si="70"/>
        <v>node4_advFlightControl</v>
      </c>
      <c r="L182" s="56">
        <f t="shared" si="71"/>
        <v>19</v>
      </c>
      <c r="M182" s="56">
        <f t="shared" si="72"/>
        <v>19</v>
      </c>
      <c r="N182" s="56">
        <f t="shared" si="73"/>
        <v>80</v>
      </c>
      <c r="O182" s="56">
        <f t="shared" si="79"/>
        <v>116.17333054218129</v>
      </c>
      <c r="P182" s="56">
        <f>IF(ISERROR(IF($X$5=1,$Y$5,)),"",IF($X$5=1,$Y$5,))</f>
        <v>0</v>
      </c>
      <c r="Q182" s="56">
        <f>IF(ISERROR(IF($X$6=1,$Y$6,)),"",IF($X$6=1,$Y$6,))</f>
        <v>10000</v>
      </c>
      <c r="R182" s="56">
        <f>IF(ISERROR(IF($X$7=1,$Y$7,)),"",IF($X$7=1,$Y$7,))</f>
        <v>0</v>
      </c>
      <c r="S182" s="56">
        <f>IF(ISERROR(IF($X$8=1,$Y$8,)),"",IF($X$8=1,$Y$8,))</f>
        <v>1000</v>
      </c>
      <c r="T182" s="56">
        <f>IF(ISERROR(IF($X$9=1,$Y$9,)),"",IF($X$9=1,$Y$9,))</f>
        <v>500</v>
      </c>
      <c r="U182" s="56">
        <f>IF(ISERROR(IF($X$10=1,$Y$10,)),"",IF($X$10=1,$Y$10,))</f>
        <v>500</v>
      </c>
      <c r="AB182" t="s">
        <v>26</v>
      </c>
      <c r="AC182">
        <v>20</v>
      </c>
      <c r="AD182" s="56">
        <v>6</v>
      </c>
      <c r="AE182" s="56">
        <v>0.1</v>
      </c>
      <c r="AF182" s="72">
        <f t="shared" si="80"/>
        <v>1.0106066017177981</v>
      </c>
      <c r="AG182" s="56">
        <f>IF(ISERROR(VLOOKUP(AB182,'[1]nodes-costs'!$Z$6:$AE$152,6,)),30,VLOOKUP(AB182,'[1]nodes-costs'!$Z$6:$AE$152,6,))</f>
        <v>4</v>
      </c>
      <c r="AJ182" s="56" t="s">
        <v>82</v>
      </c>
      <c r="AK182" s="56">
        <v>25</v>
      </c>
      <c r="AL182" s="56">
        <v>3</v>
      </c>
      <c r="AM182" s="56">
        <v>0.1</v>
      </c>
      <c r="AN182" s="56">
        <v>1.0106066017177981</v>
      </c>
      <c r="AO182" s="56">
        <v>4</v>
      </c>
      <c r="AP182" s="56" t="s">
        <v>2476</v>
      </c>
    </row>
    <row r="183" spans="1:42" x14ac:dyDescent="0.25">
      <c r="A183" s="75">
        <f t="shared" si="74"/>
        <v>179</v>
      </c>
      <c r="C183" s="56" t="s">
        <v>2532</v>
      </c>
      <c r="E183" s="56">
        <f t="shared" si="75"/>
        <v>179</v>
      </c>
      <c r="F183" s="76">
        <f t="shared" si="69"/>
        <v>9</v>
      </c>
      <c r="G183" s="56" t="str">
        <f t="shared" si="76"/>
        <v/>
      </c>
      <c r="H183" s="56">
        <f t="shared" si="77"/>
        <v>179</v>
      </c>
      <c r="I183" s="56">
        <f>IF(G183="",0,IF(COUNTIF($G$5:G183,G183)=1,0,COUNTIF($G$5:G183,G183) )   )</f>
        <v>0</v>
      </c>
      <c r="J183" s="56">
        <f t="shared" si="78"/>
        <v>179</v>
      </c>
      <c r="K183" s="56" t="str">
        <f t="shared" si="70"/>
        <v>node4_advConstruction</v>
      </c>
      <c r="L183" s="56">
        <f t="shared" si="71"/>
        <v>25</v>
      </c>
      <c r="M183" s="56">
        <f t="shared" si="72"/>
        <v>25</v>
      </c>
      <c r="N183" s="56">
        <f t="shared" si="73"/>
        <v>60</v>
      </c>
      <c r="O183" s="56">
        <f t="shared" si="79"/>
        <v>87.129997906635964</v>
      </c>
      <c r="P183" s="56">
        <f>IF(ISERROR(IF($X$5=1,$Y$5,)),"",IF($X$5=1,$Y$5,))</f>
        <v>0</v>
      </c>
      <c r="Q183" s="56">
        <f>IF(ISERROR(IF($X$6=1,$Y$6,)),"",IF($X$6=1,$Y$6,))</f>
        <v>10000</v>
      </c>
      <c r="R183" s="56">
        <f>IF(ISERROR(IF($X$7=1,$Y$7,)),"",IF($X$7=1,$Y$7,))</f>
        <v>0</v>
      </c>
      <c r="S183" s="56">
        <f>IF(ISERROR(IF($X$8=1,$Y$8,)),"",IF($X$8=1,$Y$8,))</f>
        <v>1000</v>
      </c>
      <c r="T183" s="56">
        <f>IF(ISERROR(IF($X$9=1,$Y$9,)),"",IF($X$9=1,$Y$9,))</f>
        <v>500</v>
      </c>
      <c r="U183" s="56">
        <f>IF(ISERROR(IF($X$10=1,$Y$10,)),"",IF($X$10=1,$Y$10,))</f>
        <v>500</v>
      </c>
      <c r="AB183" t="s">
        <v>25</v>
      </c>
      <c r="AC183">
        <v>20</v>
      </c>
      <c r="AD183" s="56">
        <v>2</v>
      </c>
      <c r="AE183" s="56">
        <v>0.1</v>
      </c>
      <c r="AF183" s="72">
        <f t="shared" si="80"/>
        <v>1.0112151158591591</v>
      </c>
      <c r="AG183" s="56">
        <f>IF(ISERROR(VLOOKUP(AB183,'[1]nodes-costs'!$Z$6:$AE$152,6,)),30,VLOOKUP(AB183,'[1]nodes-costs'!$Z$6:$AE$152,6,))</f>
        <v>5</v>
      </c>
      <c r="AJ183" s="56" t="s">
        <v>74</v>
      </c>
      <c r="AK183" s="56">
        <v>25</v>
      </c>
      <c r="AL183" s="56">
        <v>19</v>
      </c>
      <c r="AM183" s="56">
        <v>0.1</v>
      </c>
      <c r="AN183" s="56">
        <v>1.0112151158591591</v>
      </c>
      <c r="AO183" s="56">
        <v>5</v>
      </c>
      <c r="AP183" s="56" t="s">
        <v>2476</v>
      </c>
    </row>
    <row r="184" spans="1:42" x14ac:dyDescent="0.25">
      <c r="A184" s="75">
        <f t="shared" si="74"/>
        <v>180</v>
      </c>
      <c r="B184" s="56" t="s">
        <v>2532</v>
      </c>
      <c r="E184" s="56">
        <f t="shared" si="75"/>
        <v>180</v>
      </c>
      <c r="F184" s="76">
        <f t="shared" si="69"/>
        <v>9</v>
      </c>
      <c r="G184" s="56" t="str">
        <f t="shared" si="76"/>
        <v/>
      </c>
      <c r="H184" s="56">
        <f t="shared" si="77"/>
        <v>180</v>
      </c>
      <c r="I184" s="56">
        <f>IF(G184="",0,IF(COUNTIF($G$5:G184,G184)=1,0,COUNTIF($G$5:G184,G184) )   )</f>
        <v>0</v>
      </c>
      <c r="J184" s="56">
        <f t="shared" si="78"/>
        <v>180</v>
      </c>
      <c r="K184" s="56" t="str">
        <f t="shared" si="70"/>
        <v>node3_flightControl</v>
      </c>
      <c r="L184" s="56">
        <f t="shared" si="71"/>
        <v>17</v>
      </c>
      <c r="M184" s="56">
        <f t="shared" si="72"/>
        <v>17</v>
      </c>
      <c r="N184" s="56">
        <f t="shared" si="73"/>
        <v>40</v>
      </c>
      <c r="O184" s="56">
        <f t="shared" si="79"/>
        <v>58.086665271090645</v>
      </c>
      <c r="P184" s="56">
        <f>IF(ISERROR(IF($X$5=1,$Y$5,)),"",IF($X$5=1,$Y$5,))</f>
        <v>0</v>
      </c>
      <c r="Q184" s="56">
        <f>IF(ISERROR(IF($X$6=1,$Y$6,)),"",IF($X$6=1,$Y$6,))</f>
        <v>10000</v>
      </c>
      <c r="R184" s="56">
        <f>IF(ISERROR(IF($X$7=1,$Y$7,)),"",IF($X$7=1,$Y$7,))</f>
        <v>0</v>
      </c>
      <c r="S184" s="56">
        <f>IF(ISERROR(IF($X$8=1,$Y$8,)),"",IF($X$8=1,$Y$8,))</f>
        <v>1000</v>
      </c>
      <c r="T184" s="56">
        <f>IF(ISERROR(IF($X$9=1,$Y$9,)),"",IF($X$9=1,$Y$9,))</f>
        <v>500</v>
      </c>
      <c r="U184" s="56">
        <f>IF(ISERROR(IF($X$10=1,$Y$10,)),"",IF($X$10=1,$Y$10,))</f>
        <v>500</v>
      </c>
      <c r="AB184" t="s">
        <v>56</v>
      </c>
      <c r="AC184">
        <v>20</v>
      </c>
      <c r="AD184" s="56">
        <v>4</v>
      </c>
      <c r="AE184" s="56">
        <v>0.1</v>
      </c>
      <c r="AF184" s="72">
        <f t="shared" si="80"/>
        <v>1.0106066017177981</v>
      </c>
      <c r="AG184" s="56">
        <f>IF(ISERROR(VLOOKUP(AB184,'[1]nodes-costs'!$Z$6:$AE$152,6,)),30,VLOOKUP(AB184,'[1]nodes-costs'!$Z$6:$AE$152,6,))</f>
        <v>4</v>
      </c>
      <c r="AJ184" s="56" t="s">
        <v>26</v>
      </c>
      <c r="AK184" s="56">
        <v>20</v>
      </c>
      <c r="AL184" s="56">
        <v>6</v>
      </c>
      <c r="AM184" s="56">
        <v>0.1</v>
      </c>
      <c r="AN184" s="56">
        <v>1.0106066017177981</v>
      </c>
      <c r="AO184" s="56">
        <v>4</v>
      </c>
      <c r="AP184" s="56" t="s">
        <v>2476</v>
      </c>
    </row>
    <row r="185" spans="1:42" x14ac:dyDescent="0.25">
      <c r="A185" s="75">
        <f t="shared" si="74"/>
        <v>181</v>
      </c>
      <c r="B185" s="56" t="s">
        <v>2517</v>
      </c>
      <c r="E185" s="56">
        <f t="shared" si="75"/>
        <v>181</v>
      </c>
      <c r="F185" s="76">
        <f t="shared" si="69"/>
        <v>9</v>
      </c>
      <c r="G185" s="56" t="str">
        <f t="shared" si="76"/>
        <v/>
      </c>
      <c r="H185" s="56">
        <f t="shared" si="77"/>
        <v>181</v>
      </c>
      <c r="I185" s="56">
        <f>IF(G185="",0,IF(COUNTIF($G$5:G185,G185)=1,0,COUNTIF($G$5:G185,G185) )   )</f>
        <v>0</v>
      </c>
      <c r="J185" s="56">
        <f t="shared" si="78"/>
        <v>181</v>
      </c>
      <c r="K185" s="56" t="str">
        <f t="shared" si="70"/>
        <v>node3_generalConstruction</v>
      </c>
      <c r="L185" s="56">
        <f t="shared" si="71"/>
        <v>16</v>
      </c>
      <c r="M185" s="56">
        <f t="shared" si="72"/>
        <v>16</v>
      </c>
      <c r="N185" s="56">
        <f t="shared" si="73"/>
        <v>30</v>
      </c>
      <c r="O185" s="56">
        <f t="shared" si="79"/>
        <v>43.564998953317982</v>
      </c>
      <c r="P185" s="56">
        <f>IF(ISERROR(IF($X$5=1,$Y$5,)),"",IF($X$5=1,$Y$5,))</f>
        <v>0</v>
      </c>
      <c r="Q185" s="56">
        <f>IF(ISERROR(IF($X$6=1,$Y$6,)),"",IF($X$6=1,$Y$6,))</f>
        <v>10000</v>
      </c>
      <c r="R185" s="56">
        <f>IF(ISERROR(IF($X$7=1,$Y$7,)),"",IF($X$7=1,$Y$7,))</f>
        <v>0</v>
      </c>
      <c r="S185" s="56">
        <f>IF(ISERROR(IF($X$8=1,$Y$8,)),"",IF($X$8=1,$Y$8,))</f>
        <v>1000</v>
      </c>
      <c r="T185" s="56">
        <f>IF(ISERROR(IF($X$9=1,$Y$9,)),"",IF($X$9=1,$Y$9,))</f>
        <v>500</v>
      </c>
      <c r="U185" s="56">
        <f>IF(ISERROR(IF($X$10=1,$Y$10,)),"",IF($X$10=1,$Y$10,))</f>
        <v>500</v>
      </c>
      <c r="AB185" t="s">
        <v>9</v>
      </c>
      <c r="AC185">
        <v>20</v>
      </c>
      <c r="AD185" s="56">
        <v>8</v>
      </c>
      <c r="AE185" s="56">
        <v>0.1</v>
      </c>
      <c r="AF185" s="72">
        <f t="shared" si="80"/>
        <v>1.0112151158591591</v>
      </c>
      <c r="AG185" s="56">
        <f>IF(ISERROR(VLOOKUP(AB185,'[1]nodes-costs'!$Z$6:$AE$152,6,)),30,VLOOKUP(AB185,'[1]nodes-costs'!$Z$6:$AE$152,6,))</f>
        <v>5</v>
      </c>
      <c r="AJ185" s="56" t="s">
        <v>25</v>
      </c>
      <c r="AK185" s="56">
        <v>20</v>
      </c>
      <c r="AL185" s="56">
        <v>2</v>
      </c>
      <c r="AM185" s="56">
        <v>0.1</v>
      </c>
      <c r="AN185" s="56">
        <v>1.0112151158591591</v>
      </c>
      <c r="AO185" s="56">
        <v>5</v>
      </c>
      <c r="AP185" s="56" t="s">
        <v>2476</v>
      </c>
    </row>
    <row r="186" spans="1:42" x14ac:dyDescent="0.25">
      <c r="A186" s="75">
        <f t="shared" si="74"/>
        <v>182</v>
      </c>
      <c r="B186" s="56" t="s">
        <v>2518</v>
      </c>
      <c r="E186" s="56">
        <f t="shared" si="75"/>
        <v>182</v>
      </c>
      <c r="F186" s="76">
        <f t="shared" si="69"/>
        <v>9</v>
      </c>
      <c r="G186" s="56" t="str">
        <f t="shared" si="76"/>
        <v/>
      </c>
      <c r="H186" s="56">
        <f t="shared" si="77"/>
        <v>182</v>
      </c>
      <c r="I186" s="56">
        <f>IF(G186="",0,IF(COUNTIF($G$5:G186,G186)=1,0,COUNTIF($G$5:G186,G186) )   )</f>
        <v>0</v>
      </c>
      <c r="J186" s="56">
        <f t="shared" si="78"/>
        <v>182</v>
      </c>
      <c r="K186" s="56" t="str">
        <f t="shared" si="70"/>
        <v>node3_scienceTech</v>
      </c>
      <c r="L186" s="56">
        <f t="shared" si="71"/>
        <v>7</v>
      </c>
      <c r="M186" s="56">
        <f t="shared" si="72"/>
        <v>7</v>
      </c>
      <c r="N186" s="56">
        <f t="shared" si="73"/>
        <v>2</v>
      </c>
      <c r="O186" s="56">
        <f t="shared" si="79"/>
        <v>2.9043332635545323</v>
      </c>
      <c r="P186" s="56">
        <f>IF(ISERROR(IF($X$5=1,$Y$5,)),"",IF($X$5=1,$Y$5,))</f>
        <v>0</v>
      </c>
      <c r="Q186" s="56">
        <f>IF(ISERROR(IF($X$6=1,$Y$6,)),"",IF($X$6=1,$Y$6,))</f>
        <v>10000</v>
      </c>
      <c r="R186" s="56">
        <f>IF(ISERROR(IF($X$7=1,$Y$7,)),"",IF($X$7=1,$Y$7,))</f>
        <v>0</v>
      </c>
      <c r="S186" s="56">
        <f>IF(ISERROR(IF($X$8=1,$Y$8,)),"",IF($X$8=1,$Y$8,))</f>
        <v>1000</v>
      </c>
      <c r="T186" s="56">
        <f>IF(ISERROR(IF($X$9=1,$Y$9,)),"",IF($X$9=1,$Y$9,))</f>
        <v>500</v>
      </c>
      <c r="U186" s="56">
        <f>IF(ISERROR(IF($X$10=1,$Y$10,)),"",IF($X$10=1,$Y$10,))</f>
        <v>500</v>
      </c>
      <c r="AB186" t="s">
        <v>144</v>
      </c>
      <c r="AC186">
        <v>20</v>
      </c>
      <c r="AD186" s="56">
        <v>24</v>
      </c>
      <c r="AE186" s="56">
        <v>0.1</v>
      </c>
      <c r="AF186" s="72">
        <f t="shared" si="80"/>
        <v>1.0106066017177981</v>
      </c>
      <c r="AG186" s="56">
        <f>IF(ISERROR(VLOOKUP(AB186,'[1]nodes-costs'!$Z$6:$AE$152,6,)),30,VLOOKUP(AB186,'[1]nodes-costs'!$Z$6:$AE$152,6,))</f>
        <v>4</v>
      </c>
      <c r="AJ186" s="56" t="s">
        <v>56</v>
      </c>
      <c r="AK186" s="56">
        <v>20</v>
      </c>
      <c r="AL186" s="56">
        <v>4</v>
      </c>
      <c r="AM186" s="56">
        <v>0.1</v>
      </c>
      <c r="AN186" s="56">
        <v>1.0106066017177981</v>
      </c>
      <c r="AO186" s="56">
        <v>4</v>
      </c>
      <c r="AP186" s="56" t="s">
        <v>2476</v>
      </c>
    </row>
    <row r="187" spans="1:42" x14ac:dyDescent="0.25">
      <c r="A187" s="75">
        <f t="shared" si="74"/>
        <v>183</v>
      </c>
      <c r="C187" s="56" t="s">
        <v>3557</v>
      </c>
      <c r="E187" s="56">
        <f t="shared" si="75"/>
        <v>183</v>
      </c>
      <c r="F187" s="76">
        <f t="shared" si="69"/>
        <v>10</v>
      </c>
      <c r="G187" s="56" t="str">
        <f t="shared" si="76"/>
        <v>newnode_lifeSupportRecycleLarge</v>
      </c>
      <c r="H187" s="56">
        <f t="shared" si="77"/>
        <v>183</v>
      </c>
      <c r="I187" s="56">
        <f>IF(G187="",0,IF(COUNTIF($G$5:G187,G187)=1,0,COUNTIF($G$5:G187,G187) )   )</f>
        <v>0</v>
      </c>
      <c r="J187" s="56">
        <f t="shared" si="78"/>
        <v>183</v>
      </c>
      <c r="K187" s="56" t="str">
        <f t="shared" si="70"/>
        <v>node3_advRocketry</v>
      </c>
      <c r="L187" s="56">
        <f t="shared" si="71"/>
        <v>44</v>
      </c>
      <c r="M187" s="56">
        <f t="shared" si="72"/>
        <v>44</v>
      </c>
      <c r="N187" s="56">
        <f t="shared" si="73"/>
        <v>60</v>
      </c>
      <c r="O187" s="56">
        <f t="shared" si="79"/>
        <v>87.129997906635964</v>
      </c>
      <c r="P187" s="56">
        <f>IF(ISERROR(IF($X$5=1,$Y$5,)),"",IF($X$5=1,$Y$5,))</f>
        <v>0</v>
      </c>
      <c r="Q187" s="56">
        <f>IF(ISERROR(IF($X$6=1,$Y$6,)),"",IF($X$6=1,$Y$6,))</f>
        <v>10000</v>
      </c>
      <c r="R187" s="56">
        <f>IF(ISERROR(IF($X$7=1,$Y$7,)),"",IF($X$7=1,$Y$7,))</f>
        <v>0</v>
      </c>
      <c r="S187" s="56">
        <f>IF(ISERROR(IF($X$8=1,$Y$8,)),"",IF($X$8=1,$Y$8,))</f>
        <v>1000</v>
      </c>
      <c r="T187" s="56">
        <f>IF(ISERROR(IF($X$9=1,$Y$9,)),"",IF($X$9=1,$Y$9,))</f>
        <v>500</v>
      </c>
      <c r="U187" s="56">
        <f>IF(ISERROR(IF($X$10=1,$Y$10,)),"",IF($X$10=1,$Y$10,))</f>
        <v>500</v>
      </c>
      <c r="AB187" t="s">
        <v>143</v>
      </c>
      <c r="AC187">
        <v>20</v>
      </c>
      <c r="AD187" s="56">
        <v>3</v>
      </c>
      <c r="AE187" s="56">
        <v>0.1</v>
      </c>
      <c r="AF187" s="72">
        <f t="shared" si="80"/>
        <v>1.0112151158591591</v>
      </c>
      <c r="AG187" s="56">
        <f>IF(ISERROR(VLOOKUP(AB187,'[1]nodes-costs'!$Z$6:$AE$152,6,)),30,VLOOKUP(AB187,'[1]nodes-costs'!$Z$6:$AE$152,6,))</f>
        <v>5</v>
      </c>
      <c r="AJ187" s="56" t="s">
        <v>9</v>
      </c>
      <c r="AK187" s="56">
        <v>20</v>
      </c>
      <c r="AL187" s="56">
        <v>8</v>
      </c>
      <c r="AM187" s="56">
        <v>0.1</v>
      </c>
      <c r="AN187" s="56">
        <v>1.0112151158591591</v>
      </c>
      <c r="AO187" s="56">
        <v>5</v>
      </c>
      <c r="AP187" s="56" t="s">
        <v>2476</v>
      </c>
    </row>
    <row r="188" spans="1:42" x14ac:dyDescent="0.25">
      <c r="A188" s="75">
        <f t="shared" si="74"/>
        <v>184</v>
      </c>
      <c r="C188" s="56" t="s">
        <v>3558</v>
      </c>
      <c r="E188" s="56">
        <f t="shared" si="75"/>
        <v>184</v>
      </c>
      <c r="F188" s="76">
        <f t="shared" si="69"/>
        <v>10</v>
      </c>
      <c r="G188" s="56" t="str">
        <f t="shared" si="76"/>
        <v/>
      </c>
      <c r="H188" s="56">
        <f t="shared" si="77"/>
        <v>184</v>
      </c>
      <c r="I188" s="56">
        <f>IF(G188="",0,IF(COUNTIF($G$5:G188,G188)=1,0,COUNTIF($G$5:G188,G188) )   )</f>
        <v>0</v>
      </c>
      <c r="J188" s="56">
        <f t="shared" si="78"/>
        <v>184</v>
      </c>
      <c r="K188" s="56" t="str">
        <f t="shared" si="70"/>
        <v>node2_stability</v>
      </c>
      <c r="L188" s="56">
        <f t="shared" si="71"/>
        <v>2</v>
      </c>
      <c r="M188" s="56">
        <f t="shared" si="72"/>
        <v>2</v>
      </c>
      <c r="N188" s="56">
        <f t="shared" si="73"/>
        <v>10</v>
      </c>
      <c r="O188" s="56">
        <f t="shared" si="79"/>
        <v>14.521666317772661</v>
      </c>
      <c r="P188" s="56">
        <f>IF(ISERROR(IF($X$5=1,$Y$5,)),"",IF($X$5=1,$Y$5,))</f>
        <v>0</v>
      </c>
      <c r="Q188" s="56">
        <f>IF(ISERROR(IF($X$6=1,$Y$6,)),"",IF($X$6=1,$Y$6,))</f>
        <v>10000</v>
      </c>
      <c r="R188" s="56">
        <f>IF(ISERROR(IF($X$7=1,$Y$7,)),"",IF($X$7=1,$Y$7,))</f>
        <v>0</v>
      </c>
      <c r="S188" s="56">
        <f>IF(ISERROR(IF($X$8=1,$Y$8,)),"",IF($X$8=1,$Y$8,))</f>
        <v>1000</v>
      </c>
      <c r="T188" s="56">
        <f>IF(ISERROR(IF($X$9=1,$Y$9,)),"",IF($X$9=1,$Y$9,))</f>
        <v>500</v>
      </c>
      <c r="U188" s="56">
        <f>IF(ISERROR(IF($X$10=1,$Y$10,)),"",IF($X$10=1,$Y$10,))</f>
        <v>500</v>
      </c>
      <c r="AB188" t="s">
        <v>96</v>
      </c>
      <c r="AC188">
        <v>20</v>
      </c>
      <c r="AD188" s="56">
        <v>8</v>
      </c>
      <c r="AE188" s="56">
        <v>0.1</v>
      </c>
      <c r="AF188" s="72">
        <f t="shared" si="80"/>
        <v>1.0106066017177981</v>
      </c>
      <c r="AG188" s="56">
        <f>IF(ISERROR(VLOOKUP(AB188,'[1]nodes-costs'!$Z$6:$AE$152,6,)),30,VLOOKUP(AB188,'[1]nodes-costs'!$Z$6:$AE$152,6,))</f>
        <v>4</v>
      </c>
      <c r="AJ188" s="56" t="s">
        <v>144</v>
      </c>
      <c r="AK188" s="56">
        <v>20</v>
      </c>
      <c r="AL188" s="56">
        <v>24</v>
      </c>
      <c r="AM188" s="56">
        <v>0.1</v>
      </c>
      <c r="AN188" s="56">
        <v>1.0106066017177981</v>
      </c>
      <c r="AO188" s="56">
        <v>4</v>
      </c>
      <c r="AP188" s="56" t="s">
        <v>2476</v>
      </c>
    </row>
    <row r="189" spans="1:42" x14ac:dyDescent="0.25">
      <c r="A189" s="75">
        <f t="shared" si="74"/>
        <v>185</v>
      </c>
      <c r="C189" s="56" t="s">
        <v>3559</v>
      </c>
      <c r="E189" s="56">
        <f t="shared" si="75"/>
        <v>185</v>
      </c>
      <c r="F189" s="76">
        <f t="shared" si="69"/>
        <v>10</v>
      </c>
      <c r="G189" s="56" t="str">
        <f t="shared" si="76"/>
        <v/>
      </c>
      <c r="H189" s="56">
        <f t="shared" si="77"/>
        <v>185</v>
      </c>
      <c r="I189" s="56">
        <f>IF(G189="",0,IF(COUNTIF($G$5:G189,G189)=1,0,COUNTIF($G$5:G189,G189) )   )</f>
        <v>0</v>
      </c>
      <c r="J189" s="56">
        <f t="shared" si="78"/>
        <v>185</v>
      </c>
      <c r="K189" s="56" t="str">
        <f>IF(ISERROR(VLOOKUP(J189,$F$5:$G$6005,2,)),"",VLOOKUP(J189,$F$5:$G$6005,2,))</f>
        <v>node1_basicRocketry</v>
      </c>
      <c r="L189" s="56">
        <f t="shared" si="71"/>
        <v>6</v>
      </c>
      <c r="M189" s="56">
        <f t="shared" si="72"/>
        <v>6</v>
      </c>
      <c r="N189" s="56">
        <f t="shared" si="73"/>
        <v>2</v>
      </c>
      <c r="O189" s="56">
        <f t="shared" si="79"/>
        <v>2.9043332635545323</v>
      </c>
      <c r="P189" s="56">
        <f>IF(ISERROR(IF($X$5=1,$Y$5,)),"",IF($X$5=1,$Y$5,))</f>
        <v>0</v>
      </c>
      <c r="Q189" s="56">
        <f>IF(ISERROR(IF($X$6=1,$Y$6,)),"",IF($X$6=1,$Y$6,))</f>
        <v>10000</v>
      </c>
      <c r="R189" s="56">
        <f>IF(ISERROR(IF($X$7=1,$Y$7,)),"",IF($X$7=1,$Y$7,))</f>
        <v>0</v>
      </c>
      <c r="S189" s="56">
        <f>IF(ISERROR(IF($X$8=1,$Y$8,)),"",IF($X$8=1,$Y$8,))</f>
        <v>1000</v>
      </c>
      <c r="T189" s="56">
        <f>IF(ISERROR(IF($X$9=1,$Y$9,)),"",IF($X$9=1,$Y$9,))</f>
        <v>500</v>
      </c>
      <c r="U189" s="56">
        <f>IF(ISERROR(IF($X$10=1,$Y$10,)),"",IF($X$10=1,$Y$10,))</f>
        <v>500</v>
      </c>
      <c r="AB189" t="s">
        <v>81</v>
      </c>
      <c r="AC189">
        <v>10</v>
      </c>
      <c r="AD189" s="56">
        <v>7</v>
      </c>
      <c r="AE189" s="56">
        <v>0.1</v>
      </c>
      <c r="AF189" s="72">
        <f t="shared" si="80"/>
        <v>1.0098705550971436</v>
      </c>
      <c r="AG189" s="56">
        <f>IF(ISERROR(VLOOKUP(AB189,'[1]nodes-costs'!$Z$6:$AE$152,6,)),30,VLOOKUP(AB189,'[1]nodes-costs'!$Z$6:$AE$152,6,))</f>
        <v>3</v>
      </c>
      <c r="AJ189" s="56" t="s">
        <v>143</v>
      </c>
      <c r="AK189" s="56">
        <v>20</v>
      </c>
      <c r="AL189" s="56">
        <v>3</v>
      </c>
      <c r="AM189" s="56">
        <v>0.1</v>
      </c>
      <c r="AN189" s="56">
        <v>1.0112151158591591</v>
      </c>
      <c r="AO189" s="56">
        <v>5</v>
      </c>
      <c r="AP189" s="56" t="s">
        <v>2476</v>
      </c>
    </row>
    <row r="190" spans="1:42" x14ac:dyDescent="0.25">
      <c r="A190" s="75">
        <f t="shared" si="74"/>
        <v>186</v>
      </c>
      <c r="C190" s="56" t="s">
        <v>3544</v>
      </c>
      <c r="E190" s="56">
        <f t="shared" si="75"/>
        <v>186</v>
      </c>
      <c r="F190" s="76">
        <f t="shared" si="69"/>
        <v>10</v>
      </c>
      <c r="G190" s="56" t="str">
        <f t="shared" si="76"/>
        <v/>
      </c>
      <c r="H190" s="56">
        <f t="shared" si="77"/>
        <v>186</v>
      </c>
      <c r="I190" s="56">
        <f>IF(G190="",0,IF(COUNTIF($G$5:G190,G190)=1,0,COUNTIF($G$5:G190,G190) )   )</f>
        <v>0</v>
      </c>
      <c r="J190" s="56">
        <f t="shared" si="78"/>
        <v>186</v>
      </c>
      <c r="K190" s="56" t="str">
        <f t="shared" ref="K190:K253" si="81">IF(ISERROR(VLOOKUP(J190,$F$5:$G$6005,2,)),"",VLOOKUP(J190,$F$5:$G$6005,2,))</f>
        <v>node2_survivability</v>
      </c>
      <c r="L190" s="56">
        <f t="shared" si="71"/>
        <v>3</v>
      </c>
      <c r="M190" s="56">
        <f t="shared" si="72"/>
        <v>3</v>
      </c>
      <c r="N190" s="56">
        <f t="shared" si="73"/>
        <v>20</v>
      </c>
      <c r="O190" s="56">
        <f t="shared" si="79"/>
        <v>29.043332635545323</v>
      </c>
      <c r="P190" s="56">
        <f>IF(ISERROR(IF($X$5=1,$Y$5,)),"",IF($X$5=1,$Y$5,))</f>
        <v>0</v>
      </c>
      <c r="Q190" s="56">
        <f>IF(ISERROR(IF($X$6=1,$Y$6,)),"",IF($X$6=1,$Y$6,))</f>
        <v>10000</v>
      </c>
      <c r="R190" s="56">
        <f>IF(ISERROR(IF($X$7=1,$Y$7,)),"",IF($X$7=1,$Y$7,))</f>
        <v>0</v>
      </c>
      <c r="S190" s="56">
        <f>IF(ISERROR(IF($X$8=1,$Y$8,)),"",IF($X$8=1,$Y$8,))</f>
        <v>1000</v>
      </c>
      <c r="T190" s="56">
        <f>IF(ISERROR(IF($X$9=1,$Y$9,)),"",IF($X$9=1,$Y$9,))</f>
        <v>500</v>
      </c>
      <c r="U190" s="56">
        <f>IF(ISERROR(IF($X$10=1,$Y$10,)),"",IF($X$10=1,$Y$10,))</f>
        <v>500</v>
      </c>
      <c r="AB190" t="s">
        <v>141</v>
      </c>
      <c r="AC190">
        <v>10</v>
      </c>
      <c r="AD190" s="56">
        <v>2</v>
      </c>
      <c r="AE190" s="56">
        <v>0.1</v>
      </c>
      <c r="AF190" s="72">
        <f t="shared" si="80"/>
        <v>1.0098705550971436</v>
      </c>
      <c r="AG190" s="56">
        <f>IF(ISERROR(VLOOKUP(AB190,'[1]nodes-costs'!$Z$6:$AE$152,6,)),30,VLOOKUP(AB190,'[1]nodes-costs'!$Z$6:$AE$152,6,))</f>
        <v>3</v>
      </c>
      <c r="AJ190" s="56" t="s">
        <v>96</v>
      </c>
      <c r="AK190" s="56">
        <v>20</v>
      </c>
      <c r="AL190" s="56">
        <v>8</v>
      </c>
      <c r="AM190" s="56">
        <v>0.1</v>
      </c>
      <c r="AN190" s="56">
        <v>1.0106066017177981</v>
      </c>
      <c r="AO190" s="56">
        <v>4</v>
      </c>
      <c r="AP190" s="56" t="s">
        <v>2476</v>
      </c>
    </row>
    <row r="191" spans="1:42" x14ac:dyDescent="0.25">
      <c r="A191" s="75">
        <f t="shared" si="74"/>
        <v>187</v>
      </c>
      <c r="C191" s="56" t="s">
        <v>3012</v>
      </c>
      <c r="E191" s="56">
        <f t="shared" si="75"/>
        <v>187</v>
      </c>
      <c r="F191" s="76">
        <f t="shared" si="69"/>
        <v>10</v>
      </c>
      <c r="G191" s="56" t="str">
        <f t="shared" si="76"/>
        <v/>
      </c>
      <c r="H191" s="56">
        <f t="shared" si="77"/>
        <v>187</v>
      </c>
      <c r="I191" s="56">
        <f>IF(G191="",0,IF(COUNTIF($G$5:G191,G191)=1,0,COUNTIF($G$5:G191,G191) )   )</f>
        <v>0</v>
      </c>
      <c r="J191" s="56">
        <f t="shared" si="78"/>
        <v>187</v>
      </c>
      <c r="K191" s="56" t="str">
        <f t="shared" si="81"/>
        <v>node2_generalRocketry</v>
      </c>
      <c r="L191" s="56">
        <f t="shared" si="71"/>
        <v>24</v>
      </c>
      <c r="M191" s="56">
        <f t="shared" si="72"/>
        <v>24</v>
      </c>
      <c r="N191" s="56">
        <f t="shared" si="73"/>
        <v>20</v>
      </c>
      <c r="O191" s="56">
        <f t="shared" si="79"/>
        <v>29.043332635545323</v>
      </c>
      <c r="P191" s="56">
        <f>IF(ISERROR(IF($X$5=1,$Y$5,)),"",IF($X$5=1,$Y$5,))</f>
        <v>0</v>
      </c>
      <c r="Q191" s="56">
        <f>IF(ISERROR(IF($X$6=1,$Y$6,)),"",IF($X$6=1,$Y$6,))</f>
        <v>10000</v>
      </c>
      <c r="R191" s="56">
        <f>IF(ISERROR(IF($X$7=1,$Y$7,)),"",IF($X$7=1,$Y$7,))</f>
        <v>0</v>
      </c>
      <c r="S191" s="56">
        <f>IF(ISERROR(IF($X$8=1,$Y$8,)),"",IF($X$8=1,$Y$8,))</f>
        <v>1000</v>
      </c>
      <c r="T191" s="56">
        <f>IF(ISERROR(IF($X$9=1,$Y$9,)),"",IF($X$9=1,$Y$9,))</f>
        <v>500</v>
      </c>
      <c r="U191" s="56">
        <f>IF(ISERROR(IF($X$10=1,$Y$10,)),"",IF($X$10=1,$Y$10,))</f>
        <v>500</v>
      </c>
      <c r="AB191" t="s">
        <v>134</v>
      </c>
      <c r="AC191">
        <v>10</v>
      </c>
      <c r="AD191" s="56">
        <v>12</v>
      </c>
      <c r="AE191" s="56">
        <v>0.1</v>
      </c>
      <c r="AF191" s="72">
        <f t="shared" si="80"/>
        <v>1.0098705550971436</v>
      </c>
      <c r="AG191" s="56">
        <f>IF(ISERROR(VLOOKUP(AB191,'[1]nodes-costs'!$Z$6:$AE$152,6,)),30,VLOOKUP(AB191,'[1]nodes-costs'!$Z$6:$AE$152,6,))</f>
        <v>3</v>
      </c>
      <c r="AJ191" s="56" t="s">
        <v>81</v>
      </c>
      <c r="AK191" s="56">
        <v>10</v>
      </c>
      <c r="AL191" s="56">
        <v>7</v>
      </c>
      <c r="AM191" s="56">
        <v>0.1</v>
      </c>
      <c r="AN191" s="56">
        <v>1.0098705550971436</v>
      </c>
      <c r="AO191" s="56">
        <v>3</v>
      </c>
      <c r="AP191" s="56" t="s">
        <v>2476</v>
      </c>
    </row>
    <row r="192" spans="1:42" x14ac:dyDescent="0.25">
      <c r="A192" s="75">
        <f t="shared" si="74"/>
        <v>188</v>
      </c>
      <c r="C192" s="56" t="s">
        <v>6183</v>
      </c>
      <c r="E192" s="56">
        <f t="shared" si="75"/>
        <v>188</v>
      </c>
      <c r="F192" s="76">
        <f t="shared" si="69"/>
        <v>10</v>
      </c>
      <c r="G192" s="56" t="str">
        <f t="shared" si="76"/>
        <v/>
      </c>
      <c r="H192" s="56">
        <f t="shared" si="77"/>
        <v>188</v>
      </c>
      <c r="I192" s="56">
        <f>IF(G192="",0,IF(COUNTIF($G$5:G192,G192)=1,0,COUNTIF($G$5:G192,G192) )   )</f>
        <v>0</v>
      </c>
      <c r="J192" s="56">
        <f t="shared" si="78"/>
        <v>188</v>
      </c>
      <c r="K192" s="56" t="str">
        <f t="shared" si="81"/>
        <v>node0_start</v>
      </c>
      <c r="L192" s="56">
        <f t="shared" si="71"/>
        <v>6</v>
      </c>
      <c r="M192" s="56">
        <f t="shared" si="72"/>
        <v>6</v>
      </c>
      <c r="N192" s="56">
        <f t="shared" si="73"/>
        <v>0</v>
      </c>
      <c r="O192" s="56">
        <f t="shared" si="79"/>
        <v>0</v>
      </c>
      <c r="P192" s="56">
        <f>IF(ISERROR(IF($X$5=1,$Y$5,)),"",IF($X$5=1,$Y$5,))</f>
        <v>0</v>
      </c>
      <c r="Q192" s="56">
        <f>IF(ISERROR(IF($X$6=1,$Y$6,)),"",IF($X$6=1,$Y$6,))</f>
        <v>10000</v>
      </c>
      <c r="R192" s="56">
        <f>IF(ISERROR(IF($X$7=1,$Y$7,)),"",IF($X$7=1,$Y$7,))</f>
        <v>0</v>
      </c>
      <c r="S192" s="56">
        <f>IF(ISERROR(IF($X$8=1,$Y$8,)),"",IF($X$8=1,$Y$8,))</f>
        <v>1000</v>
      </c>
      <c r="T192" s="56">
        <f>IF(ISERROR(IF($X$9=1,$Y$9,)),"",IF($X$9=1,$Y$9,))</f>
        <v>500</v>
      </c>
      <c r="U192" s="56">
        <f>IF(ISERROR(IF($X$10=1,$Y$10,)),"",IF($X$10=1,$Y$10,))</f>
        <v>500</v>
      </c>
      <c r="AB192" t="s">
        <v>128</v>
      </c>
      <c r="AC192">
        <v>10</v>
      </c>
      <c r="AD192" s="56">
        <v>33</v>
      </c>
      <c r="AE192" s="56">
        <v>0.1</v>
      </c>
      <c r="AF192" s="72">
        <f t="shared" si="80"/>
        <v>1.0098705550971436</v>
      </c>
      <c r="AG192" s="56">
        <f>IF(ISERROR(VLOOKUP(AB192,'[1]nodes-costs'!$Z$6:$AE$152,6,)),30,VLOOKUP(AB192,'[1]nodes-costs'!$Z$6:$AE$152,6,))</f>
        <v>3</v>
      </c>
      <c r="AJ192" s="56" t="s">
        <v>141</v>
      </c>
      <c r="AK192" s="56">
        <v>10</v>
      </c>
      <c r="AL192" s="56">
        <v>2</v>
      </c>
      <c r="AM192" s="56">
        <v>0.1</v>
      </c>
      <c r="AN192" s="56">
        <v>1.0098705550971436</v>
      </c>
      <c r="AO192" s="56">
        <v>3</v>
      </c>
      <c r="AP192" s="56" t="s">
        <v>2476</v>
      </c>
    </row>
    <row r="193" spans="1:42" x14ac:dyDescent="0.25">
      <c r="A193" s="75">
        <f t="shared" si="74"/>
        <v>189</v>
      </c>
      <c r="C193" s="56" t="s">
        <v>2525</v>
      </c>
      <c r="E193" s="56">
        <f t="shared" si="75"/>
        <v>189</v>
      </c>
      <c r="F193" s="76">
        <f t="shared" si="69"/>
        <v>10</v>
      </c>
      <c r="G193" s="56" t="str">
        <f t="shared" si="76"/>
        <v/>
      </c>
      <c r="H193" s="56">
        <f t="shared" si="77"/>
        <v>189</v>
      </c>
      <c r="I193" s="56">
        <f>IF(G193="",0,IF(COUNTIF($G$5:G193,G193)=1,0,COUNTIF($G$5:G193,G193) )   )</f>
        <v>0</v>
      </c>
      <c r="J193" s="56" t="str">
        <f t="shared" si="78"/>
        <v/>
      </c>
      <c r="K193" s="56" t="str">
        <f t="shared" si="81"/>
        <v/>
      </c>
      <c r="L193" s="56" t="str">
        <f t="shared" si="71"/>
        <v/>
      </c>
      <c r="M193" s="56" t="str">
        <f t="shared" si="72"/>
        <v/>
      </c>
      <c r="N193" s="56" t="str">
        <f t="shared" si="73"/>
        <v/>
      </c>
      <c r="O193" s="56" t="str">
        <f t="shared" si="79"/>
        <v/>
      </c>
      <c r="P193" s="56">
        <f>IF(ISERROR(IF($X$5=1,$Y$5,)),"",IF($X$5=1,$Y$5,))</f>
        <v>0</v>
      </c>
      <c r="Q193" s="56">
        <f>IF(ISERROR(IF($X$6=1,$Y$6,)),"",IF($X$6=1,$Y$6,))</f>
        <v>10000</v>
      </c>
      <c r="R193" s="56">
        <f>IF(ISERROR(IF($X$7=1,$Y$7,)),"",IF($X$7=1,$Y$7,))</f>
        <v>0</v>
      </c>
      <c r="S193" s="56">
        <f>IF(ISERROR(IF($X$8=1,$Y$8,)),"",IF($X$8=1,$Y$8,))</f>
        <v>1000</v>
      </c>
      <c r="T193" s="56">
        <f>IF(ISERROR(IF($X$9=1,$Y$9,)),"",IF($X$9=1,$Y$9,))</f>
        <v>500</v>
      </c>
      <c r="U193" s="56">
        <f>IF(ISERROR(IF($X$10=1,$Y$10,)),"",IF($X$10=1,$Y$10,))</f>
        <v>500</v>
      </c>
      <c r="AB193" t="s">
        <v>50</v>
      </c>
      <c r="AC193">
        <v>5</v>
      </c>
      <c r="AD193" s="56">
        <v>11</v>
      </c>
      <c r="AE193" s="56">
        <v>0.1</v>
      </c>
      <c r="AF193" s="72">
        <f t="shared" si="80"/>
        <v>1.0089190533625203</v>
      </c>
      <c r="AG193" s="56">
        <f>IF(ISERROR(VLOOKUP(AB193,'[1]nodes-costs'!$Z$6:$AE$152,6,)),30,VLOOKUP(AB193,'[1]nodes-costs'!$Z$6:$AE$152,6,))</f>
        <v>2</v>
      </c>
      <c r="AJ193" s="56" t="s">
        <v>134</v>
      </c>
      <c r="AK193" s="56">
        <v>10</v>
      </c>
      <c r="AL193" s="56">
        <v>12</v>
      </c>
      <c r="AM193" s="56">
        <v>0.1</v>
      </c>
      <c r="AN193" s="56">
        <v>1.0098705550971436</v>
      </c>
      <c r="AO193" s="56">
        <v>3</v>
      </c>
      <c r="AP193" s="56" t="s">
        <v>2476</v>
      </c>
    </row>
    <row r="194" spans="1:42" x14ac:dyDescent="0.25">
      <c r="A194" s="75">
        <f t="shared" si="74"/>
        <v>190</v>
      </c>
      <c r="C194" s="56" t="s">
        <v>2526</v>
      </c>
      <c r="E194" s="56">
        <f t="shared" si="75"/>
        <v>190</v>
      </c>
      <c r="F194" s="76">
        <f t="shared" si="69"/>
        <v>10</v>
      </c>
      <c r="G194" s="56" t="str">
        <f t="shared" si="76"/>
        <v/>
      </c>
      <c r="H194" s="56">
        <f t="shared" si="77"/>
        <v>190</v>
      </c>
      <c r="I194" s="56">
        <f>IF(G194="",0,IF(COUNTIF($G$5:G194,G194)=1,0,COUNTIF($G$5:G194,G194) )   )</f>
        <v>0</v>
      </c>
      <c r="J194" s="56" t="str">
        <f t="shared" si="78"/>
        <v/>
      </c>
      <c r="K194" s="56" t="str">
        <f t="shared" si="81"/>
        <v/>
      </c>
      <c r="L194" s="56" t="str">
        <f t="shared" si="71"/>
        <v/>
      </c>
      <c r="M194" s="56" t="str">
        <f t="shared" si="72"/>
        <v/>
      </c>
      <c r="N194" s="56" t="str">
        <f t="shared" si="73"/>
        <v/>
      </c>
      <c r="O194" s="56" t="str">
        <f t="shared" si="79"/>
        <v/>
      </c>
      <c r="P194" s="56">
        <f>IF(ISERROR(IF($X$5=1,$Y$5,)),"",IF($X$5=1,$Y$5,))</f>
        <v>0</v>
      </c>
      <c r="Q194" s="56">
        <f>IF(ISERROR(IF($X$6=1,$Y$6,)),"",IF($X$6=1,$Y$6,))</f>
        <v>10000</v>
      </c>
      <c r="R194" s="56">
        <f>IF(ISERROR(IF($X$7=1,$Y$7,)),"",IF($X$7=1,$Y$7,))</f>
        <v>0</v>
      </c>
      <c r="S194" s="56">
        <f>IF(ISERROR(IF($X$8=1,$Y$8,)),"",IF($X$8=1,$Y$8,))</f>
        <v>1000</v>
      </c>
      <c r="T194" s="56">
        <f>IF(ISERROR(IF($X$9=1,$Y$9,)),"",IF($X$9=1,$Y$9,))</f>
        <v>500</v>
      </c>
      <c r="U194" s="56">
        <f>IF(ISERROR(IF($X$10=1,$Y$10,)),"",IF($X$10=1,$Y$10,))</f>
        <v>500</v>
      </c>
      <c r="AB194" t="s">
        <v>142</v>
      </c>
      <c r="AC194">
        <v>2</v>
      </c>
      <c r="AD194" s="56">
        <v>6</v>
      </c>
      <c r="AE194" s="56">
        <v>0.1</v>
      </c>
      <c r="AF194" s="72">
        <f t="shared" si="80"/>
        <v>1.0075000000000001</v>
      </c>
      <c r="AG194" s="56">
        <f>IF(ISERROR(VLOOKUP(AB194,'[1]nodes-costs'!$Z$6:$AE$152,6,)),30,VLOOKUP(AB194,'[1]nodes-costs'!$Z$6:$AE$152,6,))</f>
        <v>1</v>
      </c>
      <c r="AJ194" s="56" t="s">
        <v>128</v>
      </c>
      <c r="AK194" s="56">
        <v>10</v>
      </c>
      <c r="AL194" s="56">
        <v>33</v>
      </c>
      <c r="AM194" s="56">
        <v>0.1</v>
      </c>
      <c r="AN194" s="56">
        <v>1.0098705550971436</v>
      </c>
      <c r="AO194" s="56">
        <v>3</v>
      </c>
      <c r="AP194" s="56" t="s">
        <v>2476</v>
      </c>
    </row>
    <row r="195" spans="1:42" x14ac:dyDescent="0.25">
      <c r="A195" s="75">
        <f t="shared" si="74"/>
        <v>191</v>
      </c>
      <c r="C195" s="56" t="s">
        <v>2527</v>
      </c>
      <c r="E195" s="56">
        <f t="shared" si="75"/>
        <v>191</v>
      </c>
      <c r="F195" s="76">
        <f t="shared" si="69"/>
        <v>10</v>
      </c>
      <c r="G195" s="56" t="str">
        <f t="shared" si="76"/>
        <v/>
      </c>
      <c r="H195" s="56">
        <f t="shared" si="77"/>
        <v>191</v>
      </c>
      <c r="I195" s="56">
        <f>IF(G195="",0,IF(COUNTIF($G$5:G195,G195)=1,0,COUNTIF($G$5:G195,G195) )   )</f>
        <v>0</v>
      </c>
      <c r="J195" s="56" t="str">
        <f t="shared" si="78"/>
        <v/>
      </c>
      <c r="K195" s="56" t="str">
        <f t="shared" si="81"/>
        <v/>
      </c>
      <c r="L195" s="56" t="str">
        <f t="shared" si="71"/>
        <v/>
      </c>
      <c r="M195" s="56" t="str">
        <f t="shared" si="72"/>
        <v/>
      </c>
      <c r="N195" s="56" t="str">
        <f t="shared" si="73"/>
        <v/>
      </c>
      <c r="O195" s="56" t="str">
        <f t="shared" si="79"/>
        <v/>
      </c>
      <c r="P195" s="56">
        <f>IF(ISERROR(IF($X$5=1,$Y$5,)),"",IF($X$5=1,$Y$5,))</f>
        <v>0</v>
      </c>
      <c r="Q195" s="56">
        <f>IF(ISERROR(IF($X$6=1,$Y$6,)),"",IF($X$6=1,$Y$6,))</f>
        <v>10000</v>
      </c>
      <c r="R195" s="56">
        <f>IF(ISERROR(IF($X$7=1,$Y$7,)),"",IF($X$7=1,$Y$7,))</f>
        <v>0</v>
      </c>
      <c r="S195" s="56">
        <f>IF(ISERROR(IF($X$8=1,$Y$8,)),"",IF($X$8=1,$Y$8,))</f>
        <v>1000</v>
      </c>
      <c r="T195" s="56">
        <f>IF(ISERROR(IF($X$9=1,$Y$9,)),"",IF($X$9=1,$Y$9,))</f>
        <v>500</v>
      </c>
      <c r="U195" s="56">
        <f>IF(ISERROR(IF($X$10=1,$Y$10,)),"",IF($X$10=1,$Y$10,))</f>
        <v>500</v>
      </c>
      <c r="AB195" t="s">
        <v>139</v>
      </c>
      <c r="AC195">
        <v>2</v>
      </c>
      <c r="AD195" s="56">
        <v>7</v>
      </c>
      <c r="AE195" s="56">
        <v>0.1</v>
      </c>
      <c r="AF195" s="72">
        <f t="shared" si="80"/>
        <v>1.0089190533625203</v>
      </c>
      <c r="AG195" s="56">
        <f>IF(ISERROR(VLOOKUP(AB195,'[1]nodes-costs'!$Z$6:$AE$152,6,)),30,VLOOKUP(AB195,'[1]nodes-costs'!$Z$6:$AE$152,6,))</f>
        <v>2</v>
      </c>
      <c r="AJ195" s="56" t="s">
        <v>50</v>
      </c>
      <c r="AK195" s="56">
        <v>5</v>
      </c>
      <c r="AL195" s="56">
        <v>11</v>
      </c>
      <c r="AM195" s="56">
        <v>0.1</v>
      </c>
      <c r="AN195" s="56">
        <v>1.0089190533625203</v>
      </c>
      <c r="AO195" s="56">
        <v>2</v>
      </c>
      <c r="AP195" s="56" t="s">
        <v>2476</v>
      </c>
    </row>
    <row r="196" spans="1:42" x14ac:dyDescent="0.25">
      <c r="A196" s="75">
        <f t="shared" si="74"/>
        <v>192</v>
      </c>
      <c r="C196" s="56" t="s">
        <v>3561</v>
      </c>
      <c r="E196" s="56">
        <f t="shared" si="75"/>
        <v>192</v>
      </c>
      <c r="F196" s="76">
        <f t="shared" si="69"/>
        <v>10</v>
      </c>
      <c r="G196" s="56" t="str">
        <f t="shared" si="76"/>
        <v/>
      </c>
      <c r="H196" s="56">
        <f t="shared" si="77"/>
        <v>192</v>
      </c>
      <c r="I196" s="56">
        <f>IF(G196="",0,IF(COUNTIF($G$5:G196,G196)=1,0,COUNTIF($G$5:G196,G196) )   )</f>
        <v>0</v>
      </c>
      <c r="J196" s="56" t="str">
        <f t="shared" si="78"/>
        <v/>
      </c>
      <c r="K196" s="56" t="str">
        <f t="shared" si="81"/>
        <v/>
      </c>
      <c r="L196" s="56" t="str">
        <f t="shared" si="71"/>
        <v/>
      </c>
      <c r="M196" s="56" t="str">
        <f t="shared" si="72"/>
        <v/>
      </c>
      <c r="N196" s="56" t="str">
        <f t="shared" si="73"/>
        <v/>
      </c>
      <c r="O196" s="56" t="str">
        <f t="shared" si="79"/>
        <v/>
      </c>
      <c r="P196" s="56">
        <f>IF(ISERROR(IF($X$5=1,$Y$5,)),"",IF($X$5=1,$Y$5,))</f>
        <v>0</v>
      </c>
      <c r="Q196" s="56">
        <f>IF(ISERROR(IF($X$6=1,$Y$6,)),"",IF($X$6=1,$Y$6,))</f>
        <v>10000</v>
      </c>
      <c r="R196" s="56">
        <f>IF(ISERROR(IF($X$7=1,$Y$7,)),"",IF($X$7=1,$Y$7,))</f>
        <v>0</v>
      </c>
      <c r="S196" s="56">
        <f>IF(ISERROR(IF($X$8=1,$Y$8,)),"",IF($X$8=1,$Y$8,))</f>
        <v>1000</v>
      </c>
      <c r="T196" s="56">
        <f>IF(ISERROR(IF($X$9=1,$Y$9,)),"",IF($X$9=1,$Y$9,))</f>
        <v>500</v>
      </c>
      <c r="U196" s="56">
        <f>IF(ISERROR(IF($X$10=1,$Y$10,)),"",IF($X$10=1,$Y$10,))</f>
        <v>500</v>
      </c>
      <c r="AB196" t="s">
        <v>30</v>
      </c>
      <c r="AC196">
        <v>1</v>
      </c>
      <c r="AD196" s="56">
        <v>4</v>
      </c>
      <c r="AE196" s="56">
        <v>0.1</v>
      </c>
      <c r="AF196" s="72">
        <f t="shared" si="80"/>
        <v>1.0075000000000001</v>
      </c>
      <c r="AG196" s="56">
        <f>IF(ISERROR(VLOOKUP(AB196,'[1]nodes-costs'!$Z$6:$AE$152,6,)),30,VLOOKUP(AB196,'[1]nodes-costs'!$Z$6:$AE$152,6,))</f>
        <v>1</v>
      </c>
      <c r="AJ196" s="56" t="s">
        <v>139</v>
      </c>
      <c r="AK196" s="56">
        <v>2</v>
      </c>
      <c r="AL196" s="56">
        <v>7</v>
      </c>
      <c r="AM196" s="56">
        <v>0.1</v>
      </c>
      <c r="AN196" s="56">
        <v>1.0089190533625203</v>
      </c>
      <c r="AO196" s="56">
        <v>2</v>
      </c>
      <c r="AP196" s="56" t="s">
        <v>2476</v>
      </c>
    </row>
    <row r="197" spans="1:42" x14ac:dyDescent="0.25">
      <c r="A197" s="75">
        <f t="shared" si="74"/>
        <v>193</v>
      </c>
      <c r="C197" s="56" t="s">
        <v>2529</v>
      </c>
      <c r="E197" s="56">
        <f t="shared" si="75"/>
        <v>193</v>
      </c>
      <c r="F197" s="76">
        <f t="shared" ref="F197:F260" si="82">IF(A195=0,0,IF(ISBLANK(G197),"",IF(LEFT(G197,4)="newn",F196+1,IF(LEFT(G197,4)="node",F196+1,F196))))</f>
        <v>10</v>
      </c>
      <c r="G197" s="56" t="str">
        <f t="shared" si="76"/>
        <v/>
      </c>
      <c r="H197" s="56">
        <f t="shared" si="77"/>
        <v>193</v>
      </c>
      <c r="I197" s="56">
        <f>IF(G197="",0,IF(COUNTIF($G$5:G197,G197)=1,0,COUNTIF($G$5:G197,G197) )   )</f>
        <v>0</v>
      </c>
      <c r="J197" s="56" t="str">
        <f t="shared" si="78"/>
        <v/>
      </c>
      <c r="K197" s="56" t="str">
        <f t="shared" si="81"/>
        <v/>
      </c>
      <c r="L197" s="56" t="str">
        <f t="shared" ref="L197:L260" si="83">IF(ISERROR(VLOOKUP(K197,$AB$14:$AD$197,3,)),"",VLOOKUP(K197,$AB$14:$AD$197,3,))</f>
        <v/>
      </c>
      <c r="M197" s="56" t="str">
        <f t="shared" ref="M197:M260" si="84">IF(ISERROR(HLOOKUP(J197,$AG$5:$XH$6,2,)),"",HLOOKUP(J197,$AG$5:$XH$6,2,))</f>
        <v/>
      </c>
      <c r="N197" s="56" t="str">
        <f t="shared" ref="N197:N260" si="85">IF(ISERROR(VLOOKUP(K197,$AB$14:$AD$197,2,)),"",VLOOKUP(K197,$AB$14:$AD$197,2,))</f>
        <v/>
      </c>
      <c r="O197" s="56" t="str">
        <f t="shared" si="79"/>
        <v/>
      </c>
      <c r="P197" s="56">
        <f>IF(ISERROR(IF($X$5=1,$Y$5,)),"",IF($X$5=1,$Y$5,))</f>
        <v>0</v>
      </c>
      <c r="Q197" s="56">
        <f>IF(ISERROR(IF($X$6=1,$Y$6,)),"",IF($X$6=1,$Y$6,))</f>
        <v>10000</v>
      </c>
      <c r="R197" s="56">
        <f>IF(ISERROR(IF($X$7=1,$Y$7,)),"",IF($X$7=1,$Y$7,))</f>
        <v>0</v>
      </c>
      <c r="S197" s="56">
        <f>IF(ISERROR(IF($X$8=1,$Y$8,)),"",IF($X$8=1,$Y$8,))</f>
        <v>1000</v>
      </c>
      <c r="T197" s="56">
        <f>IF(ISERROR(IF($X$9=1,$Y$9,)),"",IF($X$9=1,$Y$9,))</f>
        <v>500</v>
      </c>
      <c r="U197" s="56">
        <f>IF(ISERROR(IF($X$10=1,$Y$10,)),"",IF($X$10=1,$Y$10,))</f>
        <v>500</v>
      </c>
      <c r="AB197" t="s">
        <v>145</v>
      </c>
      <c r="AC197">
        <v>0</v>
      </c>
      <c r="AD197" s="56">
        <v>6</v>
      </c>
      <c r="AE197" s="56">
        <v>0.1</v>
      </c>
      <c r="AF197" s="72">
        <f t="shared" si="80"/>
        <v>1</v>
      </c>
      <c r="AG197" s="56">
        <f>IF(ISERROR(VLOOKUP(AB197,'[1]nodes-costs'!$Z$6:$AE$152,6,)),30,VLOOKUP(AB197,'[1]nodes-costs'!$Z$6:$AE$152,6,))</f>
        <v>0</v>
      </c>
      <c r="AJ197" s="56" t="s">
        <v>145</v>
      </c>
      <c r="AK197" s="56">
        <v>0</v>
      </c>
      <c r="AL197" s="56">
        <v>6</v>
      </c>
      <c r="AM197" s="56">
        <v>0.1</v>
      </c>
      <c r="AN197" s="56">
        <v>1</v>
      </c>
      <c r="AO197" s="56">
        <v>0</v>
      </c>
      <c r="AP197" s="56" t="s">
        <v>2476</v>
      </c>
    </row>
    <row r="198" spans="1:42" x14ac:dyDescent="0.25">
      <c r="A198" s="75">
        <f t="shared" ref="A198:A261" si="86">IF(A197=0,0,IF(B197="}",IF(B198="NODE",A197+1,0),A197+1))</f>
        <v>194</v>
      </c>
      <c r="C198" s="56" t="s">
        <v>2518</v>
      </c>
      <c r="E198" s="56">
        <f t="shared" ref="E198:E261" si="87">A198</f>
        <v>194</v>
      </c>
      <c r="F198" s="76">
        <f t="shared" si="82"/>
        <v>10</v>
      </c>
      <c r="G198" s="56" t="str">
        <f t="shared" ref="G198:G261" si="88">IF(ISBLANK(D198),IF(LEFT(C198,8)="name = n",MID(C198,8,100),""),MID(D198,8,100))</f>
        <v/>
      </c>
      <c r="H198" s="56">
        <f t="shared" ref="H198:H261" si="89">E198</f>
        <v>194</v>
      </c>
      <c r="I198" s="56">
        <f>IF(G198="",0,IF(COUNTIF($G$5:G198,G198)=1,0,COUNTIF($G$5:G198,G198) )   )</f>
        <v>0</v>
      </c>
      <c r="J198" s="56" t="str">
        <f t="shared" ref="J198:J261" si="90">IF(J197=anodes,"",IF(J197="","",J197+1))</f>
        <v/>
      </c>
      <c r="K198" s="56" t="str">
        <f t="shared" si="81"/>
        <v/>
      </c>
      <c r="L198" s="56" t="str">
        <f t="shared" si="83"/>
        <v/>
      </c>
      <c r="M198" s="56" t="str">
        <f t="shared" si="84"/>
        <v/>
      </c>
      <c r="N198" s="56" t="str">
        <f t="shared" si="85"/>
        <v/>
      </c>
      <c r="O198" s="56" t="str">
        <f t="shared" ref="O198:O261" si="91">IF(ISERROR(0.1*N198+0.9*(M198/L198)*($N$3+SUM(P198:U198))*(N198/$N$3)),N198,0.1*N198+0.9*(M198/L198)*($N$3+SUM(P198:U198))*(N198/$N$3))</f>
        <v/>
      </c>
      <c r="P198" s="56">
        <f>IF(ISERROR(IF($X$5=1,$Y$5,)),"",IF($X$5=1,$Y$5,))</f>
        <v>0</v>
      </c>
      <c r="Q198" s="56">
        <f>IF(ISERROR(IF($X$6=1,$Y$6,)),"",IF($X$6=1,$Y$6,))</f>
        <v>10000</v>
      </c>
      <c r="R198" s="56">
        <f>IF(ISERROR(IF($X$7=1,$Y$7,)),"",IF($X$7=1,$Y$7,))</f>
        <v>0</v>
      </c>
      <c r="S198" s="56">
        <f>IF(ISERROR(IF($X$8=1,$Y$8,)),"",IF($X$8=1,$Y$8,))</f>
        <v>1000</v>
      </c>
      <c r="T198" s="56">
        <f>IF(ISERROR(IF($X$9=1,$Y$9,)),"",IF($X$9=1,$Y$9,))</f>
        <v>500</v>
      </c>
      <c r="U198" s="56">
        <f>IF(ISERROR(IF($X$10=1,$Y$10,)),"",IF($X$10=1,$Y$10,))</f>
        <v>500</v>
      </c>
      <c r="AF198" s="74"/>
    </row>
    <row r="199" spans="1:42" x14ac:dyDescent="0.25">
      <c r="A199" s="75">
        <f t="shared" si="86"/>
        <v>195</v>
      </c>
      <c r="D199" s="56" t="s">
        <v>4251</v>
      </c>
      <c r="E199" s="56">
        <f t="shared" si="87"/>
        <v>195</v>
      </c>
      <c r="F199" s="76">
        <f t="shared" si="82"/>
        <v>10</v>
      </c>
      <c r="G199" s="56" t="str">
        <f t="shared" si="88"/>
        <v>crewSupportRecycler.Large</v>
      </c>
      <c r="H199" s="56">
        <f t="shared" si="89"/>
        <v>195</v>
      </c>
      <c r="I199" s="56">
        <f>IF(G199="",0,IF(COUNTIF($G$5:G199,G199)=1,0,COUNTIF($G$5:G199,G199) )   )</f>
        <v>0</v>
      </c>
      <c r="J199" s="56" t="str">
        <f t="shared" si="90"/>
        <v/>
      </c>
      <c r="K199" s="56" t="str">
        <f t="shared" si="81"/>
        <v/>
      </c>
      <c r="L199" s="56" t="str">
        <f t="shared" si="83"/>
        <v/>
      </c>
      <c r="M199" s="56" t="str">
        <f t="shared" si="84"/>
        <v/>
      </c>
      <c r="N199" s="56" t="str">
        <f t="shared" si="85"/>
        <v/>
      </c>
      <c r="O199" s="56" t="str">
        <f t="shared" si="91"/>
        <v/>
      </c>
      <c r="P199" s="56">
        <f>IF(ISERROR(IF($X$5=1,$Y$5,)),"",IF($X$5=1,$Y$5,))</f>
        <v>0</v>
      </c>
      <c r="Q199" s="56">
        <f>IF(ISERROR(IF($X$6=1,$Y$6,)),"",IF($X$6=1,$Y$6,))</f>
        <v>10000</v>
      </c>
      <c r="R199" s="56">
        <f>IF(ISERROR(IF($X$7=1,$Y$7,)),"",IF($X$7=1,$Y$7,))</f>
        <v>0</v>
      </c>
      <c r="S199" s="56">
        <f>IF(ISERROR(IF($X$8=1,$Y$8,)),"",IF($X$8=1,$Y$8,))</f>
        <v>1000</v>
      </c>
      <c r="T199" s="56">
        <f>IF(ISERROR(IF($X$9=1,$Y$9,)),"",IF($X$9=1,$Y$9,))</f>
        <v>500</v>
      </c>
      <c r="U199" s="56">
        <f>IF(ISERROR(IF($X$10=1,$Y$10,)),"",IF($X$10=1,$Y$10,))</f>
        <v>500</v>
      </c>
      <c r="AF199" s="74"/>
    </row>
    <row r="200" spans="1:42" x14ac:dyDescent="0.25">
      <c r="A200" s="75">
        <f t="shared" si="86"/>
        <v>196</v>
      </c>
      <c r="D200" s="56" t="s">
        <v>4252</v>
      </c>
      <c r="E200" s="56">
        <f t="shared" si="87"/>
        <v>196</v>
      </c>
      <c r="F200" s="76">
        <f t="shared" si="82"/>
        <v>10</v>
      </c>
      <c r="G200" s="56" t="str">
        <f t="shared" si="88"/>
        <v>TacAirFilter</v>
      </c>
      <c r="H200" s="56">
        <f t="shared" si="89"/>
        <v>196</v>
      </c>
      <c r="I200" s="56">
        <f>IF(G200="",0,IF(COUNTIF($G$5:G200,G200)=1,0,COUNTIF($G$5:G200,G200) )   )</f>
        <v>0</v>
      </c>
      <c r="J200" s="56" t="str">
        <f t="shared" si="90"/>
        <v/>
      </c>
      <c r="K200" s="56" t="str">
        <f t="shared" si="81"/>
        <v/>
      </c>
      <c r="L200" s="56" t="str">
        <f t="shared" si="83"/>
        <v/>
      </c>
      <c r="M200" s="56" t="str">
        <f t="shared" si="84"/>
        <v/>
      </c>
      <c r="N200" s="56" t="str">
        <f t="shared" si="85"/>
        <v/>
      </c>
      <c r="O200" s="56" t="str">
        <f t="shared" si="91"/>
        <v/>
      </c>
      <c r="P200" s="56">
        <f>IF(ISERROR(IF($X$5=1,$Y$5,)),"",IF($X$5=1,$Y$5,))</f>
        <v>0</v>
      </c>
      <c r="Q200" s="56">
        <f>IF(ISERROR(IF($X$6=1,$Y$6,)),"",IF($X$6=1,$Y$6,))</f>
        <v>10000</v>
      </c>
      <c r="R200" s="56">
        <f>IF(ISERROR(IF($X$7=1,$Y$7,)),"",IF($X$7=1,$Y$7,))</f>
        <v>0</v>
      </c>
      <c r="S200" s="56">
        <f>IF(ISERROR(IF($X$8=1,$Y$8,)),"",IF($X$8=1,$Y$8,))</f>
        <v>1000</v>
      </c>
      <c r="T200" s="56">
        <f>IF(ISERROR(IF($X$9=1,$Y$9,)),"",IF($X$9=1,$Y$9,))</f>
        <v>500</v>
      </c>
      <c r="U200" s="56">
        <f>IF(ISERROR(IF($X$10=1,$Y$10,)),"",IF($X$10=1,$Y$10,))</f>
        <v>500</v>
      </c>
      <c r="AB200" s="72"/>
      <c r="AC200" s="72"/>
      <c r="AD200" s="72"/>
      <c r="AF200" s="74"/>
    </row>
    <row r="201" spans="1:42" x14ac:dyDescent="0.25">
      <c r="A201" s="75">
        <f t="shared" si="86"/>
        <v>197</v>
      </c>
      <c r="D201" s="56" t="s">
        <v>4253</v>
      </c>
      <c r="E201" s="56">
        <f t="shared" si="87"/>
        <v>197</v>
      </c>
      <c r="F201" s="76">
        <f t="shared" si="82"/>
        <v>10</v>
      </c>
      <c r="G201" s="56" t="str">
        <f t="shared" si="88"/>
        <v>TacCarbonExtractorLarge</v>
      </c>
      <c r="H201" s="56">
        <f t="shared" si="89"/>
        <v>197</v>
      </c>
      <c r="I201" s="56">
        <f>IF(G201="",0,IF(COUNTIF($G$5:G201,G201)=1,0,COUNTIF($G$5:G201,G201) )   )</f>
        <v>0</v>
      </c>
      <c r="J201" s="56" t="str">
        <f t="shared" si="90"/>
        <v/>
      </c>
      <c r="K201" s="56" t="str">
        <f t="shared" si="81"/>
        <v/>
      </c>
      <c r="L201" s="56" t="str">
        <f t="shared" si="83"/>
        <v/>
      </c>
      <c r="M201" s="56" t="str">
        <f t="shared" si="84"/>
        <v/>
      </c>
      <c r="N201" s="56" t="str">
        <f t="shared" si="85"/>
        <v/>
      </c>
      <c r="O201" s="56" t="str">
        <f t="shared" si="91"/>
        <v/>
      </c>
      <c r="P201" s="56">
        <f>IF(ISERROR(IF($X$5=1,$Y$5,)),"",IF($X$5=1,$Y$5,))</f>
        <v>0</v>
      </c>
      <c r="Q201" s="56">
        <f>IF(ISERROR(IF($X$6=1,$Y$6,)),"",IF($X$6=1,$Y$6,))</f>
        <v>10000</v>
      </c>
      <c r="R201" s="56">
        <f>IF(ISERROR(IF($X$7=1,$Y$7,)),"",IF($X$7=1,$Y$7,))</f>
        <v>0</v>
      </c>
      <c r="S201" s="56">
        <f>IF(ISERROR(IF($X$8=1,$Y$8,)),"",IF($X$8=1,$Y$8,))</f>
        <v>1000</v>
      </c>
      <c r="T201" s="56">
        <f>IF(ISERROR(IF($X$9=1,$Y$9,)),"",IF($X$9=1,$Y$9,))</f>
        <v>500</v>
      </c>
      <c r="U201" s="56">
        <f>IF(ISERROR(IF($X$10=1,$Y$10,)),"",IF($X$10=1,$Y$10,))</f>
        <v>500</v>
      </c>
      <c r="AB201" s="73"/>
      <c r="AC201" s="72"/>
      <c r="AD201" s="72"/>
      <c r="AF201" s="74"/>
    </row>
    <row r="202" spans="1:42" x14ac:dyDescent="0.25">
      <c r="A202" s="75">
        <f t="shared" si="86"/>
        <v>198</v>
      </c>
      <c r="D202" s="56" t="s">
        <v>4254</v>
      </c>
      <c r="E202" s="56">
        <f t="shared" si="87"/>
        <v>198</v>
      </c>
      <c r="F202" s="76">
        <f t="shared" si="82"/>
        <v>10</v>
      </c>
      <c r="G202" s="56" t="str">
        <f t="shared" si="88"/>
        <v>TacWaterPurifierLarge</v>
      </c>
      <c r="H202" s="56">
        <f t="shared" si="89"/>
        <v>198</v>
      </c>
      <c r="I202" s="56">
        <f>IF(G202="",0,IF(COUNTIF($G$5:G202,G202)=1,0,COUNTIF($G$5:G202,G202) )   )</f>
        <v>0</v>
      </c>
      <c r="J202" s="56" t="str">
        <f t="shared" si="90"/>
        <v/>
      </c>
      <c r="K202" s="56" t="str">
        <f t="shared" si="81"/>
        <v/>
      </c>
      <c r="L202" s="56" t="str">
        <f t="shared" si="83"/>
        <v/>
      </c>
      <c r="M202" s="56" t="str">
        <f t="shared" si="84"/>
        <v/>
      </c>
      <c r="N202" s="56" t="str">
        <f t="shared" si="85"/>
        <v/>
      </c>
      <c r="O202" s="56" t="str">
        <f t="shared" si="91"/>
        <v/>
      </c>
      <c r="P202" s="56">
        <f>IF(ISERROR(IF($X$5=1,$Y$5,)),"",IF($X$5=1,$Y$5,))</f>
        <v>0</v>
      </c>
      <c r="Q202" s="56">
        <f>IF(ISERROR(IF($X$6=1,$Y$6,)),"",IF($X$6=1,$Y$6,))</f>
        <v>10000</v>
      </c>
      <c r="R202" s="56">
        <f>IF(ISERROR(IF($X$7=1,$Y$7,)),"",IF($X$7=1,$Y$7,))</f>
        <v>0</v>
      </c>
      <c r="S202" s="56">
        <f>IF(ISERROR(IF($X$8=1,$Y$8,)),"",IF($X$8=1,$Y$8,))</f>
        <v>1000</v>
      </c>
      <c r="T202" s="56">
        <f>IF(ISERROR(IF($X$9=1,$Y$9,)),"",IF($X$9=1,$Y$9,))</f>
        <v>500</v>
      </c>
      <c r="U202" s="56">
        <f>IF(ISERROR(IF($X$10=1,$Y$10,)),"",IF($X$10=1,$Y$10,))</f>
        <v>500</v>
      </c>
      <c r="AB202" s="72"/>
      <c r="AC202" s="72"/>
      <c r="AD202" s="72"/>
      <c r="AF202" s="74"/>
    </row>
    <row r="203" spans="1:42" x14ac:dyDescent="0.25">
      <c r="A203" s="75">
        <f t="shared" si="86"/>
        <v>199</v>
      </c>
      <c r="C203" s="56" t="s">
        <v>2532</v>
      </c>
      <c r="E203" s="56">
        <f t="shared" si="87"/>
        <v>199</v>
      </c>
      <c r="F203" s="76">
        <f t="shared" si="82"/>
        <v>10</v>
      </c>
      <c r="G203" s="56" t="str">
        <f t="shared" si="88"/>
        <v/>
      </c>
      <c r="H203" s="56">
        <f t="shared" si="89"/>
        <v>199</v>
      </c>
      <c r="I203" s="56">
        <f>IF(G203="",0,IF(COUNTIF($G$5:G203,G203)=1,0,COUNTIF($G$5:G203,G203) )   )</f>
        <v>0</v>
      </c>
      <c r="J203" s="56" t="str">
        <f t="shared" si="90"/>
        <v/>
      </c>
      <c r="K203" s="56" t="str">
        <f t="shared" si="81"/>
        <v/>
      </c>
      <c r="L203" s="56" t="str">
        <f t="shared" si="83"/>
        <v/>
      </c>
      <c r="M203" s="56" t="str">
        <f t="shared" si="84"/>
        <v/>
      </c>
      <c r="N203" s="56" t="str">
        <f t="shared" si="85"/>
        <v/>
      </c>
      <c r="O203" s="56" t="str">
        <f t="shared" si="91"/>
        <v/>
      </c>
      <c r="P203" s="56">
        <f>IF(ISERROR(IF($X$5=1,$Y$5,)),"",IF($X$5=1,$Y$5,))</f>
        <v>0</v>
      </c>
      <c r="Q203" s="56">
        <f>IF(ISERROR(IF($X$6=1,$Y$6,)),"",IF($X$6=1,$Y$6,))</f>
        <v>10000</v>
      </c>
      <c r="R203" s="56">
        <f>IF(ISERROR(IF($X$7=1,$Y$7,)),"",IF($X$7=1,$Y$7,))</f>
        <v>0</v>
      </c>
      <c r="S203" s="56">
        <f>IF(ISERROR(IF($X$8=1,$Y$8,)),"",IF($X$8=1,$Y$8,))</f>
        <v>1000</v>
      </c>
      <c r="T203" s="56">
        <f>IF(ISERROR(IF($X$9=1,$Y$9,)),"",IF($X$9=1,$Y$9,))</f>
        <v>500</v>
      </c>
      <c r="U203" s="56">
        <f>IF(ISERROR(IF($X$10=1,$Y$10,)),"",IF($X$10=1,$Y$10,))</f>
        <v>500</v>
      </c>
      <c r="AB203" s="72"/>
      <c r="AC203" s="72"/>
      <c r="AD203" s="72"/>
      <c r="AF203" s="74"/>
    </row>
    <row r="204" spans="1:42" x14ac:dyDescent="0.25">
      <c r="A204" s="75">
        <f t="shared" si="86"/>
        <v>200</v>
      </c>
      <c r="B204" s="56" t="s">
        <v>2532</v>
      </c>
      <c r="E204" s="56">
        <f t="shared" si="87"/>
        <v>200</v>
      </c>
      <c r="F204" s="76">
        <f t="shared" si="82"/>
        <v>10</v>
      </c>
      <c r="G204" s="56" t="str">
        <f t="shared" si="88"/>
        <v/>
      </c>
      <c r="H204" s="56">
        <f t="shared" si="89"/>
        <v>200</v>
      </c>
      <c r="I204" s="56">
        <f>IF(G204="",0,IF(COUNTIF($G$5:G204,G204)=1,0,COUNTIF($G$5:G204,G204) )   )</f>
        <v>0</v>
      </c>
      <c r="J204" s="56" t="str">
        <f t="shared" si="90"/>
        <v/>
      </c>
      <c r="K204" s="56" t="str">
        <f t="shared" si="81"/>
        <v/>
      </c>
      <c r="L204" s="56" t="str">
        <f t="shared" si="83"/>
        <v/>
      </c>
      <c r="M204" s="56" t="str">
        <f t="shared" si="84"/>
        <v/>
      </c>
      <c r="N204" s="56" t="str">
        <f t="shared" si="85"/>
        <v/>
      </c>
      <c r="O204" s="56" t="str">
        <f t="shared" si="91"/>
        <v/>
      </c>
      <c r="P204" s="56">
        <f>IF(ISERROR(IF($X$5=1,$Y$5,)),"",IF($X$5=1,$Y$5,))</f>
        <v>0</v>
      </c>
      <c r="Q204" s="56">
        <f>IF(ISERROR(IF($X$6=1,$Y$6,)),"",IF($X$6=1,$Y$6,))</f>
        <v>10000</v>
      </c>
      <c r="R204" s="56">
        <f>IF(ISERROR(IF($X$7=1,$Y$7,)),"",IF($X$7=1,$Y$7,))</f>
        <v>0</v>
      </c>
      <c r="S204" s="56">
        <f>IF(ISERROR(IF($X$8=1,$Y$8,)),"",IF($X$8=1,$Y$8,))</f>
        <v>1000</v>
      </c>
      <c r="T204" s="56">
        <f>IF(ISERROR(IF($X$9=1,$Y$9,)),"",IF($X$9=1,$Y$9,))</f>
        <v>500</v>
      </c>
      <c r="U204" s="56">
        <f>IF(ISERROR(IF($X$10=1,$Y$10,)),"",IF($X$10=1,$Y$10,))</f>
        <v>500</v>
      </c>
      <c r="AF204" s="74"/>
    </row>
    <row r="205" spans="1:42" x14ac:dyDescent="0.25">
      <c r="A205" s="75">
        <f t="shared" si="86"/>
        <v>201</v>
      </c>
      <c r="B205" s="56" t="s">
        <v>2517</v>
      </c>
      <c r="E205" s="56">
        <f t="shared" si="87"/>
        <v>201</v>
      </c>
      <c r="F205" s="76">
        <f t="shared" si="82"/>
        <v>10</v>
      </c>
      <c r="G205" s="56" t="str">
        <f t="shared" si="88"/>
        <v/>
      </c>
      <c r="H205" s="56">
        <f t="shared" si="89"/>
        <v>201</v>
      </c>
      <c r="I205" s="56">
        <f>IF(G205="",0,IF(COUNTIF($G$5:G205,G205)=1,0,COUNTIF($G$5:G205,G205) )   )</f>
        <v>0</v>
      </c>
      <c r="J205" s="56" t="str">
        <f t="shared" si="90"/>
        <v/>
      </c>
      <c r="K205" s="56" t="str">
        <f t="shared" si="81"/>
        <v/>
      </c>
      <c r="L205" s="56" t="str">
        <f t="shared" si="83"/>
        <v/>
      </c>
      <c r="M205" s="56" t="str">
        <f t="shared" si="84"/>
        <v/>
      </c>
      <c r="N205" s="56" t="str">
        <f t="shared" si="85"/>
        <v/>
      </c>
      <c r="O205" s="56" t="str">
        <f t="shared" si="91"/>
        <v/>
      </c>
      <c r="P205" s="56">
        <f>IF(ISERROR(IF($X$5=1,$Y$5,)),"",IF($X$5=1,$Y$5,))</f>
        <v>0</v>
      </c>
      <c r="Q205" s="56">
        <f>IF(ISERROR(IF($X$6=1,$Y$6,)),"",IF($X$6=1,$Y$6,))</f>
        <v>10000</v>
      </c>
      <c r="R205" s="56">
        <f>IF(ISERROR(IF($X$7=1,$Y$7,)),"",IF($X$7=1,$Y$7,))</f>
        <v>0</v>
      </c>
      <c r="S205" s="56">
        <f>IF(ISERROR(IF($X$8=1,$Y$8,)),"",IF($X$8=1,$Y$8,))</f>
        <v>1000</v>
      </c>
      <c r="T205" s="56">
        <f>IF(ISERROR(IF($X$9=1,$Y$9,)),"",IF($X$9=1,$Y$9,))</f>
        <v>500</v>
      </c>
      <c r="U205" s="56">
        <f>IF(ISERROR(IF($X$10=1,$Y$10,)),"",IF($X$10=1,$Y$10,))</f>
        <v>500</v>
      </c>
      <c r="AF205" s="74"/>
    </row>
    <row r="206" spans="1:42" x14ac:dyDescent="0.25">
      <c r="A206" s="75">
        <f t="shared" si="86"/>
        <v>202</v>
      </c>
      <c r="B206" s="56" t="s">
        <v>2518</v>
      </c>
      <c r="E206" s="56">
        <f t="shared" si="87"/>
        <v>202</v>
      </c>
      <c r="F206" s="76">
        <f t="shared" si="82"/>
        <v>10</v>
      </c>
      <c r="G206" s="56" t="str">
        <f t="shared" si="88"/>
        <v/>
      </c>
      <c r="H206" s="56">
        <f t="shared" si="89"/>
        <v>202</v>
      </c>
      <c r="I206" s="56">
        <f>IF(G206="",0,IF(COUNTIF($G$5:G206,G206)=1,0,COUNTIF($G$5:G206,G206) )   )</f>
        <v>0</v>
      </c>
      <c r="J206" s="56" t="str">
        <f t="shared" si="90"/>
        <v/>
      </c>
      <c r="K206" s="56" t="str">
        <f t="shared" si="81"/>
        <v/>
      </c>
      <c r="L206" s="56" t="str">
        <f t="shared" si="83"/>
        <v/>
      </c>
      <c r="M206" s="56" t="str">
        <f t="shared" si="84"/>
        <v/>
      </c>
      <c r="N206" s="56" t="str">
        <f t="shared" si="85"/>
        <v/>
      </c>
      <c r="O206" s="56" t="str">
        <f t="shared" si="91"/>
        <v/>
      </c>
      <c r="P206" s="56">
        <f>IF(ISERROR(IF($X$5=1,$Y$5,)),"",IF($X$5=1,$Y$5,))</f>
        <v>0</v>
      </c>
      <c r="Q206" s="56">
        <f>IF(ISERROR(IF($X$6=1,$Y$6,)),"",IF($X$6=1,$Y$6,))</f>
        <v>10000</v>
      </c>
      <c r="R206" s="56">
        <f>IF(ISERROR(IF($X$7=1,$Y$7,)),"",IF($X$7=1,$Y$7,))</f>
        <v>0</v>
      </c>
      <c r="S206" s="56">
        <f>IF(ISERROR(IF($X$8=1,$Y$8,)),"",IF($X$8=1,$Y$8,))</f>
        <v>1000</v>
      </c>
      <c r="T206" s="56">
        <f>IF(ISERROR(IF($X$9=1,$Y$9,)),"",IF($X$9=1,$Y$9,))</f>
        <v>500</v>
      </c>
      <c r="U206" s="56">
        <f>IF(ISERROR(IF($X$10=1,$Y$10,)),"",IF($X$10=1,$Y$10,))</f>
        <v>500</v>
      </c>
    </row>
    <row r="207" spans="1:42" x14ac:dyDescent="0.25">
      <c r="A207" s="75">
        <f t="shared" si="86"/>
        <v>203</v>
      </c>
      <c r="C207" s="56" t="s">
        <v>3552</v>
      </c>
      <c r="E207" s="56">
        <f t="shared" si="87"/>
        <v>203</v>
      </c>
      <c r="F207" s="76">
        <f t="shared" si="82"/>
        <v>11</v>
      </c>
      <c r="G207" s="56" t="str">
        <f t="shared" si="88"/>
        <v>newnode_lifeContainersLarge</v>
      </c>
      <c r="H207" s="56">
        <f t="shared" si="89"/>
        <v>203</v>
      </c>
      <c r="I207" s="56">
        <f>IF(G207="",0,IF(COUNTIF($G$5:G207,G207)=1,0,COUNTIF($G$5:G207,G207) )   )</f>
        <v>0</v>
      </c>
      <c r="J207" s="56" t="str">
        <f t="shared" si="90"/>
        <v/>
      </c>
      <c r="K207" s="56" t="str">
        <f t="shared" si="81"/>
        <v/>
      </c>
      <c r="L207" s="56" t="str">
        <f t="shared" si="83"/>
        <v/>
      </c>
      <c r="M207" s="56" t="str">
        <f t="shared" si="84"/>
        <v/>
      </c>
      <c r="N207" s="56" t="str">
        <f t="shared" si="85"/>
        <v/>
      </c>
      <c r="O207" s="56" t="str">
        <f t="shared" si="91"/>
        <v/>
      </c>
      <c r="P207" s="56">
        <f>IF(ISERROR(IF($X$5=1,$Y$5,)),"",IF($X$5=1,$Y$5,))</f>
        <v>0</v>
      </c>
      <c r="Q207" s="56">
        <f>IF(ISERROR(IF($X$6=1,$Y$6,)),"",IF($X$6=1,$Y$6,))</f>
        <v>10000</v>
      </c>
      <c r="R207" s="56">
        <f>IF(ISERROR(IF($X$7=1,$Y$7,)),"",IF($X$7=1,$Y$7,))</f>
        <v>0</v>
      </c>
      <c r="S207" s="56">
        <f>IF(ISERROR(IF($X$8=1,$Y$8,)),"",IF($X$8=1,$Y$8,))</f>
        <v>1000</v>
      </c>
      <c r="T207" s="56">
        <f>IF(ISERROR(IF($X$9=1,$Y$9,)),"",IF($X$9=1,$Y$9,))</f>
        <v>500</v>
      </c>
      <c r="U207" s="56">
        <f>IF(ISERROR(IF($X$10=1,$Y$10,)),"",IF($X$10=1,$Y$10,))</f>
        <v>500</v>
      </c>
    </row>
    <row r="208" spans="1:42" x14ac:dyDescent="0.25">
      <c r="A208" s="75">
        <f t="shared" si="86"/>
        <v>204</v>
      </c>
      <c r="C208" s="56" t="s">
        <v>3553</v>
      </c>
      <c r="E208" s="56">
        <f t="shared" si="87"/>
        <v>204</v>
      </c>
      <c r="F208" s="76">
        <f t="shared" si="82"/>
        <v>11</v>
      </c>
      <c r="G208" s="56" t="str">
        <f t="shared" si="88"/>
        <v/>
      </c>
      <c r="H208" s="56">
        <f t="shared" si="89"/>
        <v>204</v>
      </c>
      <c r="I208" s="56">
        <f>IF(G208="",0,IF(COUNTIF($G$5:G208,G208)=1,0,COUNTIF($G$5:G208,G208) )   )</f>
        <v>0</v>
      </c>
      <c r="J208" s="56" t="str">
        <f t="shared" si="90"/>
        <v/>
      </c>
      <c r="K208" s="56" t="str">
        <f t="shared" si="81"/>
        <v/>
      </c>
      <c r="L208" s="56" t="str">
        <f t="shared" si="83"/>
        <v/>
      </c>
      <c r="M208" s="56" t="str">
        <f t="shared" si="84"/>
        <v/>
      </c>
      <c r="N208" s="56" t="str">
        <f t="shared" si="85"/>
        <v/>
      </c>
      <c r="O208" s="56" t="str">
        <f t="shared" si="91"/>
        <v/>
      </c>
      <c r="P208" s="56">
        <f>IF(ISERROR(IF($X$5=1,$Y$5,)),"",IF($X$5=1,$Y$5,))</f>
        <v>0</v>
      </c>
      <c r="Q208" s="56">
        <f>IF(ISERROR(IF($X$6=1,$Y$6,)),"",IF($X$6=1,$Y$6,))</f>
        <v>10000</v>
      </c>
      <c r="R208" s="56">
        <f>IF(ISERROR(IF($X$7=1,$Y$7,)),"",IF($X$7=1,$Y$7,))</f>
        <v>0</v>
      </c>
      <c r="S208" s="56">
        <f>IF(ISERROR(IF($X$8=1,$Y$8,)),"",IF($X$8=1,$Y$8,))</f>
        <v>1000</v>
      </c>
      <c r="T208" s="56">
        <f>IF(ISERROR(IF($X$9=1,$Y$9,)),"",IF($X$9=1,$Y$9,))</f>
        <v>500</v>
      </c>
      <c r="U208" s="56">
        <f>IF(ISERROR(IF($X$10=1,$Y$10,)),"",IF($X$10=1,$Y$10,))</f>
        <v>500</v>
      </c>
    </row>
    <row r="209" spans="1:21" x14ac:dyDescent="0.25">
      <c r="A209" s="75">
        <f t="shared" si="86"/>
        <v>205</v>
      </c>
      <c r="C209" s="56" t="s">
        <v>3554</v>
      </c>
      <c r="E209" s="56">
        <f t="shared" si="87"/>
        <v>205</v>
      </c>
      <c r="F209" s="76">
        <f t="shared" si="82"/>
        <v>11</v>
      </c>
      <c r="G209" s="56" t="str">
        <f t="shared" si="88"/>
        <v/>
      </c>
      <c r="H209" s="56">
        <f t="shared" si="89"/>
        <v>205</v>
      </c>
      <c r="I209" s="56">
        <f>IF(G209="",0,IF(COUNTIF($G$5:G209,G209)=1,0,COUNTIF($G$5:G209,G209) )   )</f>
        <v>0</v>
      </c>
      <c r="J209" s="56" t="str">
        <f t="shared" si="90"/>
        <v/>
      </c>
      <c r="K209" s="56" t="str">
        <f t="shared" si="81"/>
        <v/>
      </c>
      <c r="L209" s="56" t="str">
        <f t="shared" si="83"/>
        <v/>
      </c>
      <c r="M209" s="56" t="str">
        <f t="shared" si="84"/>
        <v/>
      </c>
      <c r="N209" s="56" t="str">
        <f t="shared" si="85"/>
        <v/>
      </c>
      <c r="O209" s="56" t="str">
        <f t="shared" si="91"/>
        <v/>
      </c>
      <c r="P209" s="56">
        <f>IF(ISERROR(IF($X$5=1,$Y$5,)),"",IF($X$5=1,$Y$5,))</f>
        <v>0</v>
      </c>
      <c r="Q209" s="56">
        <f>IF(ISERROR(IF($X$6=1,$Y$6,)),"",IF($X$6=1,$Y$6,))</f>
        <v>10000</v>
      </c>
      <c r="R209" s="56">
        <f>IF(ISERROR(IF($X$7=1,$Y$7,)),"",IF($X$7=1,$Y$7,))</f>
        <v>0</v>
      </c>
      <c r="S209" s="56">
        <f>IF(ISERROR(IF($X$8=1,$Y$8,)),"",IF($X$8=1,$Y$8,))</f>
        <v>1000</v>
      </c>
      <c r="T209" s="56">
        <f>IF(ISERROR(IF($X$9=1,$Y$9,)),"",IF($X$9=1,$Y$9,))</f>
        <v>500</v>
      </c>
      <c r="U209" s="56">
        <f>IF(ISERROR(IF($X$10=1,$Y$10,)),"",IF($X$10=1,$Y$10,))</f>
        <v>500</v>
      </c>
    </row>
    <row r="210" spans="1:21" x14ac:dyDescent="0.25">
      <c r="A210" s="75">
        <f t="shared" si="86"/>
        <v>206</v>
      </c>
      <c r="C210" s="56" t="s">
        <v>3049</v>
      </c>
      <c r="E210" s="56">
        <f t="shared" si="87"/>
        <v>206</v>
      </c>
      <c r="F210" s="76">
        <f t="shared" si="82"/>
        <v>11</v>
      </c>
      <c r="G210" s="56" t="str">
        <f t="shared" si="88"/>
        <v/>
      </c>
      <c r="H210" s="56">
        <f t="shared" si="89"/>
        <v>206</v>
      </c>
      <c r="I210" s="56">
        <f>IF(G210="",0,IF(COUNTIF($G$5:G210,G210)=1,0,COUNTIF($G$5:G210,G210) )   )</f>
        <v>0</v>
      </c>
      <c r="J210" s="56" t="str">
        <f t="shared" si="90"/>
        <v/>
      </c>
      <c r="K210" s="56" t="str">
        <f t="shared" si="81"/>
        <v/>
      </c>
      <c r="L210" s="56" t="str">
        <f t="shared" si="83"/>
        <v/>
      </c>
      <c r="M210" s="56" t="str">
        <f t="shared" si="84"/>
        <v/>
      </c>
      <c r="N210" s="56" t="str">
        <f t="shared" si="85"/>
        <v/>
      </c>
      <c r="O210" s="56" t="str">
        <f t="shared" si="91"/>
        <v/>
      </c>
      <c r="P210" s="56">
        <f>IF(ISERROR(IF($X$5=1,$Y$5,)),"",IF($X$5=1,$Y$5,))</f>
        <v>0</v>
      </c>
      <c r="Q210" s="56">
        <f>IF(ISERROR(IF($X$6=1,$Y$6,)),"",IF($X$6=1,$Y$6,))</f>
        <v>10000</v>
      </c>
      <c r="R210" s="56">
        <f>IF(ISERROR(IF($X$7=1,$Y$7,)),"",IF($X$7=1,$Y$7,))</f>
        <v>0</v>
      </c>
      <c r="S210" s="56">
        <f>IF(ISERROR(IF($X$8=1,$Y$8,)),"",IF($X$8=1,$Y$8,))</f>
        <v>1000</v>
      </c>
      <c r="T210" s="56">
        <f>IF(ISERROR(IF($X$9=1,$Y$9,)),"",IF($X$9=1,$Y$9,))</f>
        <v>500</v>
      </c>
      <c r="U210" s="56">
        <f>IF(ISERROR(IF($X$10=1,$Y$10,)),"",IF($X$10=1,$Y$10,))</f>
        <v>500</v>
      </c>
    </row>
    <row r="211" spans="1:21" x14ac:dyDescent="0.25">
      <c r="A211" s="75">
        <f t="shared" si="86"/>
        <v>207</v>
      </c>
      <c r="C211" s="56" t="s">
        <v>3012</v>
      </c>
      <c r="E211" s="56">
        <f t="shared" si="87"/>
        <v>207</v>
      </c>
      <c r="F211" s="76">
        <f t="shared" si="82"/>
        <v>11</v>
      </c>
      <c r="G211" s="56" t="str">
        <f t="shared" si="88"/>
        <v/>
      </c>
      <c r="H211" s="56">
        <f t="shared" si="89"/>
        <v>207</v>
      </c>
      <c r="I211" s="56">
        <f>IF(G211="",0,IF(COUNTIF($G$5:G211,G211)=1,0,COUNTIF($G$5:G211,G211) )   )</f>
        <v>0</v>
      </c>
      <c r="J211" s="56" t="str">
        <f t="shared" si="90"/>
        <v/>
      </c>
      <c r="K211" s="56" t="str">
        <f t="shared" si="81"/>
        <v/>
      </c>
      <c r="L211" s="56" t="str">
        <f t="shared" si="83"/>
        <v/>
      </c>
      <c r="M211" s="56" t="str">
        <f t="shared" si="84"/>
        <v/>
      </c>
      <c r="N211" s="56" t="str">
        <f t="shared" si="85"/>
        <v/>
      </c>
      <c r="O211" s="56" t="str">
        <f t="shared" si="91"/>
        <v/>
      </c>
      <c r="P211" s="56">
        <f>IF(ISERROR(IF($X$5=1,$Y$5,)),"",IF($X$5=1,$Y$5,))</f>
        <v>0</v>
      </c>
      <c r="Q211" s="56">
        <f>IF(ISERROR(IF($X$6=1,$Y$6,)),"",IF($X$6=1,$Y$6,))</f>
        <v>10000</v>
      </c>
      <c r="R211" s="56">
        <f>IF(ISERROR(IF($X$7=1,$Y$7,)),"",IF($X$7=1,$Y$7,))</f>
        <v>0</v>
      </c>
      <c r="S211" s="56">
        <f>IF(ISERROR(IF($X$8=1,$Y$8,)),"",IF($X$8=1,$Y$8,))</f>
        <v>1000</v>
      </c>
      <c r="T211" s="56">
        <f>IF(ISERROR(IF($X$9=1,$Y$9,)),"",IF($X$9=1,$Y$9,))</f>
        <v>500</v>
      </c>
      <c r="U211" s="56">
        <f>IF(ISERROR(IF($X$10=1,$Y$10,)),"",IF($X$10=1,$Y$10,))</f>
        <v>500</v>
      </c>
    </row>
    <row r="212" spans="1:21" x14ac:dyDescent="0.25">
      <c r="A212" s="75">
        <f t="shared" si="86"/>
        <v>208</v>
      </c>
      <c r="C212" s="56" t="s">
        <v>6184</v>
      </c>
      <c r="E212" s="56">
        <f t="shared" si="87"/>
        <v>208</v>
      </c>
      <c r="F212" s="76">
        <f t="shared" si="82"/>
        <v>11</v>
      </c>
      <c r="G212" s="56" t="str">
        <f t="shared" si="88"/>
        <v/>
      </c>
      <c r="H212" s="56">
        <f t="shared" si="89"/>
        <v>208</v>
      </c>
      <c r="I212" s="56">
        <f>IF(G212="",0,IF(COUNTIF($G$5:G212,G212)=1,0,COUNTIF($G$5:G212,G212) )   )</f>
        <v>0</v>
      </c>
      <c r="J212" s="56" t="str">
        <f t="shared" si="90"/>
        <v/>
      </c>
      <c r="K212" s="56" t="str">
        <f t="shared" si="81"/>
        <v/>
      </c>
      <c r="L212" s="56" t="str">
        <f t="shared" si="83"/>
        <v/>
      </c>
      <c r="M212" s="56" t="str">
        <f t="shared" si="84"/>
        <v/>
      </c>
      <c r="N212" s="56" t="str">
        <f t="shared" si="85"/>
        <v/>
      </c>
      <c r="O212" s="56" t="str">
        <f t="shared" si="91"/>
        <v/>
      </c>
      <c r="P212" s="56">
        <f>IF(ISERROR(IF($X$5=1,$Y$5,)),"",IF($X$5=1,$Y$5,))</f>
        <v>0</v>
      </c>
      <c r="Q212" s="56">
        <f>IF(ISERROR(IF($X$6=1,$Y$6,)),"",IF($X$6=1,$Y$6,))</f>
        <v>10000</v>
      </c>
      <c r="R212" s="56">
        <f>IF(ISERROR(IF($X$7=1,$Y$7,)),"",IF($X$7=1,$Y$7,))</f>
        <v>0</v>
      </c>
      <c r="S212" s="56">
        <f>IF(ISERROR(IF($X$8=1,$Y$8,)),"",IF($X$8=1,$Y$8,))</f>
        <v>1000</v>
      </c>
      <c r="T212" s="56">
        <f>IF(ISERROR(IF($X$9=1,$Y$9,)),"",IF($X$9=1,$Y$9,))</f>
        <v>500</v>
      </c>
      <c r="U212" s="56">
        <f>IF(ISERROR(IF($X$10=1,$Y$10,)),"",IF($X$10=1,$Y$10,))</f>
        <v>500</v>
      </c>
    </row>
    <row r="213" spans="1:21" x14ac:dyDescent="0.25">
      <c r="A213" s="75">
        <f t="shared" si="86"/>
        <v>209</v>
      </c>
      <c r="C213" s="56" t="s">
        <v>2525</v>
      </c>
      <c r="E213" s="56">
        <f t="shared" si="87"/>
        <v>209</v>
      </c>
      <c r="F213" s="76">
        <f t="shared" si="82"/>
        <v>11</v>
      </c>
      <c r="G213" s="56" t="str">
        <f t="shared" si="88"/>
        <v/>
      </c>
      <c r="H213" s="56">
        <f t="shared" si="89"/>
        <v>209</v>
      </c>
      <c r="I213" s="56">
        <f>IF(G213="",0,IF(COUNTIF($G$5:G213,G213)=1,0,COUNTIF($G$5:G213,G213) )   )</f>
        <v>0</v>
      </c>
      <c r="J213" s="56" t="str">
        <f t="shared" si="90"/>
        <v/>
      </c>
      <c r="K213" s="56" t="str">
        <f t="shared" si="81"/>
        <v/>
      </c>
      <c r="L213" s="56" t="str">
        <f t="shared" si="83"/>
        <v/>
      </c>
      <c r="M213" s="56" t="str">
        <f t="shared" si="84"/>
        <v/>
      </c>
      <c r="N213" s="56" t="str">
        <f t="shared" si="85"/>
        <v/>
      </c>
      <c r="O213" s="56" t="str">
        <f t="shared" si="91"/>
        <v/>
      </c>
      <c r="P213" s="56">
        <f>IF(ISERROR(IF($X$5=1,$Y$5,)),"",IF($X$5=1,$Y$5,))</f>
        <v>0</v>
      </c>
      <c r="Q213" s="56">
        <f>IF(ISERROR(IF($X$6=1,$Y$6,)),"",IF($X$6=1,$Y$6,))</f>
        <v>10000</v>
      </c>
      <c r="R213" s="56">
        <f>IF(ISERROR(IF($X$7=1,$Y$7,)),"",IF($X$7=1,$Y$7,))</f>
        <v>0</v>
      </c>
      <c r="S213" s="56">
        <f>IF(ISERROR(IF($X$8=1,$Y$8,)),"",IF($X$8=1,$Y$8,))</f>
        <v>1000</v>
      </c>
      <c r="T213" s="56">
        <f>IF(ISERROR(IF($X$9=1,$Y$9,)),"",IF($X$9=1,$Y$9,))</f>
        <v>500</v>
      </c>
      <c r="U213" s="56">
        <f>IF(ISERROR(IF($X$10=1,$Y$10,)),"",IF($X$10=1,$Y$10,))</f>
        <v>500</v>
      </c>
    </row>
    <row r="214" spans="1:21" x14ac:dyDescent="0.25">
      <c r="A214" s="75">
        <f t="shared" si="86"/>
        <v>210</v>
      </c>
      <c r="C214" s="56" t="s">
        <v>2526</v>
      </c>
      <c r="E214" s="56">
        <f t="shared" si="87"/>
        <v>210</v>
      </c>
      <c r="F214" s="76">
        <f t="shared" si="82"/>
        <v>11</v>
      </c>
      <c r="G214" s="56" t="str">
        <f t="shared" si="88"/>
        <v/>
      </c>
      <c r="H214" s="56">
        <f t="shared" si="89"/>
        <v>210</v>
      </c>
      <c r="I214" s="56">
        <f>IF(G214="",0,IF(COUNTIF($G$5:G214,G214)=1,0,COUNTIF($G$5:G214,G214) )   )</f>
        <v>0</v>
      </c>
      <c r="J214" s="56" t="str">
        <f t="shared" si="90"/>
        <v/>
      </c>
      <c r="K214" s="56" t="str">
        <f t="shared" si="81"/>
        <v/>
      </c>
      <c r="L214" s="56" t="str">
        <f t="shared" si="83"/>
        <v/>
      </c>
      <c r="M214" s="56" t="str">
        <f t="shared" si="84"/>
        <v/>
      </c>
      <c r="N214" s="56" t="str">
        <f t="shared" si="85"/>
        <v/>
      </c>
      <c r="O214" s="56" t="str">
        <f t="shared" si="91"/>
        <v/>
      </c>
      <c r="P214" s="56">
        <f>IF(ISERROR(IF($X$5=1,$Y$5,)),"",IF($X$5=1,$Y$5,))</f>
        <v>0</v>
      </c>
      <c r="Q214" s="56">
        <f>IF(ISERROR(IF($X$6=1,$Y$6,)),"",IF($X$6=1,$Y$6,))</f>
        <v>10000</v>
      </c>
      <c r="R214" s="56">
        <f>IF(ISERROR(IF($X$7=1,$Y$7,)),"",IF($X$7=1,$Y$7,))</f>
        <v>0</v>
      </c>
      <c r="S214" s="56">
        <f>IF(ISERROR(IF($X$8=1,$Y$8,)),"",IF($X$8=1,$Y$8,))</f>
        <v>1000</v>
      </c>
      <c r="T214" s="56">
        <f>IF(ISERROR(IF($X$9=1,$Y$9,)),"",IF($X$9=1,$Y$9,))</f>
        <v>500</v>
      </c>
      <c r="U214" s="56">
        <f>IF(ISERROR(IF($X$10=1,$Y$10,)),"",IF($X$10=1,$Y$10,))</f>
        <v>500</v>
      </c>
    </row>
    <row r="215" spans="1:21" x14ac:dyDescent="0.25">
      <c r="A215" s="75">
        <f t="shared" si="86"/>
        <v>211</v>
      </c>
      <c r="C215" s="56" t="s">
        <v>2527</v>
      </c>
      <c r="E215" s="56">
        <f t="shared" si="87"/>
        <v>211</v>
      </c>
      <c r="F215" s="76">
        <f t="shared" si="82"/>
        <v>11</v>
      </c>
      <c r="G215" s="56" t="str">
        <f t="shared" si="88"/>
        <v/>
      </c>
      <c r="H215" s="56">
        <f t="shared" si="89"/>
        <v>211</v>
      </c>
      <c r="I215" s="56">
        <f>IF(G215="",0,IF(COUNTIF($G$5:G215,G215)=1,0,COUNTIF($G$5:G215,G215) )   )</f>
        <v>0</v>
      </c>
      <c r="J215" s="56" t="str">
        <f t="shared" si="90"/>
        <v/>
      </c>
      <c r="K215" s="56" t="str">
        <f t="shared" si="81"/>
        <v/>
      </c>
      <c r="L215" s="56" t="str">
        <f t="shared" si="83"/>
        <v/>
      </c>
      <c r="M215" s="56" t="str">
        <f t="shared" si="84"/>
        <v/>
      </c>
      <c r="N215" s="56" t="str">
        <f t="shared" si="85"/>
        <v/>
      </c>
      <c r="O215" s="56" t="str">
        <f t="shared" si="91"/>
        <v/>
      </c>
      <c r="P215" s="56">
        <f>IF(ISERROR(IF($X$5=1,$Y$5,)),"",IF($X$5=1,$Y$5,))</f>
        <v>0</v>
      </c>
      <c r="Q215" s="56">
        <f>IF(ISERROR(IF($X$6=1,$Y$6,)),"",IF($X$6=1,$Y$6,))</f>
        <v>10000</v>
      </c>
      <c r="R215" s="56">
        <f>IF(ISERROR(IF($X$7=1,$Y$7,)),"",IF($X$7=1,$Y$7,))</f>
        <v>0</v>
      </c>
      <c r="S215" s="56">
        <f>IF(ISERROR(IF($X$8=1,$Y$8,)),"",IF($X$8=1,$Y$8,))</f>
        <v>1000</v>
      </c>
      <c r="T215" s="56">
        <f>IF(ISERROR(IF($X$9=1,$Y$9,)),"",IF($X$9=1,$Y$9,))</f>
        <v>500</v>
      </c>
      <c r="U215" s="56">
        <f>IF(ISERROR(IF($X$10=1,$Y$10,)),"",IF($X$10=1,$Y$10,))</f>
        <v>500</v>
      </c>
    </row>
    <row r="216" spans="1:21" x14ac:dyDescent="0.25">
      <c r="A216" s="75">
        <f t="shared" si="86"/>
        <v>212</v>
      </c>
      <c r="C216" s="56" t="s">
        <v>3556</v>
      </c>
      <c r="E216" s="56">
        <f t="shared" si="87"/>
        <v>212</v>
      </c>
      <c r="F216" s="76">
        <f t="shared" si="82"/>
        <v>11</v>
      </c>
      <c r="G216" s="56" t="str">
        <f t="shared" si="88"/>
        <v/>
      </c>
      <c r="H216" s="56">
        <f t="shared" si="89"/>
        <v>212</v>
      </c>
      <c r="I216" s="56">
        <f>IF(G216="",0,IF(COUNTIF($G$5:G216,G216)=1,0,COUNTIF($G$5:G216,G216) )   )</f>
        <v>0</v>
      </c>
      <c r="J216" s="56" t="str">
        <f t="shared" si="90"/>
        <v/>
      </c>
      <c r="K216" s="56" t="str">
        <f t="shared" si="81"/>
        <v/>
      </c>
      <c r="L216" s="56" t="str">
        <f t="shared" si="83"/>
        <v/>
      </c>
      <c r="M216" s="56" t="str">
        <f t="shared" si="84"/>
        <v/>
      </c>
      <c r="N216" s="56" t="str">
        <f t="shared" si="85"/>
        <v/>
      </c>
      <c r="O216" s="56" t="str">
        <f t="shared" si="91"/>
        <v/>
      </c>
      <c r="P216" s="56">
        <f>IF(ISERROR(IF($X$5=1,$Y$5,)),"",IF($X$5=1,$Y$5,))</f>
        <v>0</v>
      </c>
      <c r="Q216" s="56">
        <f>IF(ISERROR(IF($X$6=1,$Y$6,)),"",IF($X$6=1,$Y$6,))</f>
        <v>10000</v>
      </c>
      <c r="R216" s="56">
        <f>IF(ISERROR(IF($X$7=1,$Y$7,)),"",IF($X$7=1,$Y$7,))</f>
        <v>0</v>
      </c>
      <c r="S216" s="56">
        <f>IF(ISERROR(IF($X$8=1,$Y$8,)),"",IF($X$8=1,$Y$8,))</f>
        <v>1000</v>
      </c>
      <c r="T216" s="56">
        <f>IF(ISERROR(IF($X$9=1,$Y$9,)),"",IF($X$9=1,$Y$9,))</f>
        <v>500</v>
      </c>
      <c r="U216" s="56">
        <f>IF(ISERROR(IF($X$10=1,$Y$10,)),"",IF($X$10=1,$Y$10,))</f>
        <v>500</v>
      </c>
    </row>
    <row r="217" spans="1:21" x14ac:dyDescent="0.25">
      <c r="A217" s="75">
        <f t="shared" si="86"/>
        <v>213</v>
      </c>
      <c r="C217" s="56" t="s">
        <v>2529</v>
      </c>
      <c r="E217" s="56">
        <f t="shared" si="87"/>
        <v>213</v>
      </c>
      <c r="F217" s="76">
        <f t="shared" si="82"/>
        <v>11</v>
      </c>
      <c r="G217" s="56" t="str">
        <f t="shared" si="88"/>
        <v/>
      </c>
      <c r="H217" s="56">
        <f t="shared" si="89"/>
        <v>213</v>
      </c>
      <c r="I217" s="56">
        <f>IF(G217="",0,IF(COUNTIF($G$5:G217,G217)=1,0,COUNTIF($G$5:G217,G217) )   )</f>
        <v>0</v>
      </c>
      <c r="J217" s="56" t="str">
        <f t="shared" si="90"/>
        <v/>
      </c>
      <c r="K217" s="56" t="str">
        <f t="shared" si="81"/>
        <v/>
      </c>
      <c r="L217" s="56" t="str">
        <f t="shared" si="83"/>
        <v/>
      </c>
      <c r="M217" s="56" t="str">
        <f t="shared" si="84"/>
        <v/>
      </c>
      <c r="N217" s="56" t="str">
        <f t="shared" si="85"/>
        <v/>
      </c>
      <c r="O217" s="56" t="str">
        <f t="shared" si="91"/>
        <v/>
      </c>
      <c r="P217" s="56">
        <f>IF(ISERROR(IF($X$5=1,$Y$5,)),"",IF($X$5=1,$Y$5,))</f>
        <v>0</v>
      </c>
      <c r="Q217" s="56">
        <f>IF(ISERROR(IF($X$6=1,$Y$6,)),"",IF($X$6=1,$Y$6,))</f>
        <v>10000</v>
      </c>
      <c r="R217" s="56">
        <f>IF(ISERROR(IF($X$7=1,$Y$7,)),"",IF($X$7=1,$Y$7,))</f>
        <v>0</v>
      </c>
      <c r="S217" s="56">
        <f>IF(ISERROR(IF($X$8=1,$Y$8,)),"",IF($X$8=1,$Y$8,))</f>
        <v>1000</v>
      </c>
      <c r="T217" s="56">
        <f>IF(ISERROR(IF($X$9=1,$Y$9,)),"",IF($X$9=1,$Y$9,))</f>
        <v>500</v>
      </c>
      <c r="U217" s="56">
        <f>IF(ISERROR(IF($X$10=1,$Y$10,)),"",IF($X$10=1,$Y$10,))</f>
        <v>500</v>
      </c>
    </row>
    <row r="218" spans="1:21" x14ac:dyDescent="0.25">
      <c r="A218" s="75">
        <f t="shared" si="86"/>
        <v>214</v>
      </c>
      <c r="C218" s="56" t="s">
        <v>2518</v>
      </c>
      <c r="E218" s="56">
        <f t="shared" si="87"/>
        <v>214</v>
      </c>
      <c r="F218" s="76">
        <f t="shared" si="82"/>
        <v>11</v>
      </c>
      <c r="G218" s="56" t="str">
        <f t="shared" si="88"/>
        <v/>
      </c>
      <c r="H218" s="56">
        <f t="shared" si="89"/>
        <v>214</v>
      </c>
      <c r="I218" s="56">
        <f>IF(G218="",0,IF(COUNTIF($G$5:G218,G218)=1,0,COUNTIF($G$5:G218,G218) )   )</f>
        <v>0</v>
      </c>
      <c r="J218" s="56" t="str">
        <f t="shared" si="90"/>
        <v/>
      </c>
      <c r="K218" s="56" t="str">
        <f t="shared" si="81"/>
        <v/>
      </c>
      <c r="L218" s="56" t="str">
        <f t="shared" si="83"/>
        <v/>
      </c>
      <c r="M218" s="56" t="str">
        <f t="shared" si="84"/>
        <v/>
      </c>
      <c r="N218" s="56" t="str">
        <f t="shared" si="85"/>
        <v/>
      </c>
      <c r="O218" s="56" t="str">
        <f t="shared" si="91"/>
        <v/>
      </c>
      <c r="P218" s="56">
        <f>IF(ISERROR(IF($X$5=1,$Y$5,)),"",IF($X$5=1,$Y$5,))</f>
        <v>0</v>
      </c>
      <c r="Q218" s="56">
        <f>IF(ISERROR(IF($X$6=1,$Y$6,)),"",IF($X$6=1,$Y$6,))</f>
        <v>10000</v>
      </c>
      <c r="R218" s="56">
        <f>IF(ISERROR(IF($X$7=1,$Y$7,)),"",IF($X$7=1,$Y$7,))</f>
        <v>0</v>
      </c>
      <c r="S218" s="56">
        <f>IF(ISERROR(IF($X$8=1,$Y$8,)),"",IF($X$8=1,$Y$8,))</f>
        <v>1000</v>
      </c>
      <c r="T218" s="56">
        <f>IF(ISERROR(IF($X$9=1,$Y$9,)),"",IF($X$9=1,$Y$9,))</f>
        <v>500</v>
      </c>
      <c r="U218" s="56">
        <f>IF(ISERROR(IF($X$10=1,$Y$10,)),"",IF($X$10=1,$Y$10,))</f>
        <v>500</v>
      </c>
    </row>
    <row r="219" spans="1:21" x14ac:dyDescent="0.25">
      <c r="A219" s="75">
        <f t="shared" si="86"/>
        <v>215</v>
      </c>
      <c r="D219" s="56" t="s">
        <v>4256</v>
      </c>
      <c r="E219" s="56">
        <f t="shared" si="87"/>
        <v>215</v>
      </c>
      <c r="F219" s="76">
        <f t="shared" si="82"/>
        <v>11</v>
      </c>
      <c r="G219" s="56" t="str">
        <f t="shared" si="88"/>
        <v>crewSupportTank.Large</v>
      </c>
      <c r="H219" s="56">
        <f t="shared" si="89"/>
        <v>215</v>
      </c>
      <c r="I219" s="56">
        <f>IF(G219="",0,IF(COUNTIF($G$5:G219,G219)=1,0,COUNTIF($G$5:G219,G219) )   )</f>
        <v>0</v>
      </c>
      <c r="J219" s="56" t="str">
        <f t="shared" si="90"/>
        <v/>
      </c>
      <c r="K219" s="56" t="str">
        <f t="shared" si="81"/>
        <v/>
      </c>
      <c r="L219" s="56" t="str">
        <f t="shared" si="83"/>
        <v/>
      </c>
      <c r="M219" s="56" t="str">
        <f t="shared" si="84"/>
        <v/>
      </c>
      <c r="N219" s="56" t="str">
        <f t="shared" si="85"/>
        <v/>
      </c>
      <c r="O219" s="56" t="str">
        <f t="shared" si="91"/>
        <v/>
      </c>
      <c r="P219" s="56">
        <f>IF(ISERROR(IF($X$5=1,$Y$5,)),"",IF($X$5=1,$Y$5,))</f>
        <v>0</v>
      </c>
      <c r="Q219" s="56">
        <f>IF(ISERROR(IF($X$6=1,$Y$6,)),"",IF($X$6=1,$Y$6,))</f>
        <v>10000</v>
      </c>
      <c r="R219" s="56">
        <f>IF(ISERROR(IF($X$7=1,$Y$7,)),"",IF($X$7=1,$Y$7,))</f>
        <v>0</v>
      </c>
      <c r="S219" s="56">
        <f>IF(ISERROR(IF($X$8=1,$Y$8,)),"",IF($X$8=1,$Y$8,))</f>
        <v>1000</v>
      </c>
      <c r="T219" s="56">
        <f>IF(ISERROR(IF($X$9=1,$Y$9,)),"",IF($X$9=1,$Y$9,))</f>
        <v>500</v>
      </c>
      <c r="U219" s="56">
        <f>IF(ISERROR(IF($X$10=1,$Y$10,)),"",IF($X$10=1,$Y$10,))</f>
        <v>500</v>
      </c>
    </row>
    <row r="220" spans="1:21" x14ac:dyDescent="0.25">
      <c r="A220" s="75">
        <f t="shared" si="86"/>
        <v>216</v>
      </c>
      <c r="D220" s="56" t="s">
        <v>4257</v>
      </c>
      <c r="E220" s="56">
        <f t="shared" si="87"/>
        <v>216</v>
      </c>
      <c r="F220" s="76">
        <f t="shared" si="82"/>
        <v>11</v>
      </c>
      <c r="G220" s="56" t="str">
        <f t="shared" si="88"/>
        <v>TacFoodContainerLarge</v>
      </c>
      <c r="H220" s="56">
        <f t="shared" si="89"/>
        <v>216</v>
      </c>
      <c r="I220" s="56">
        <f>IF(G220="",0,IF(COUNTIF($G$5:G220,G220)=1,0,COUNTIF($G$5:G220,G220) )   )</f>
        <v>0</v>
      </c>
      <c r="J220" s="56" t="str">
        <f t="shared" si="90"/>
        <v/>
      </c>
      <c r="K220" s="56" t="str">
        <f t="shared" si="81"/>
        <v/>
      </c>
      <c r="L220" s="56" t="str">
        <f t="shared" si="83"/>
        <v/>
      </c>
      <c r="M220" s="56" t="str">
        <f t="shared" si="84"/>
        <v/>
      </c>
      <c r="N220" s="56" t="str">
        <f t="shared" si="85"/>
        <v/>
      </c>
      <c r="O220" s="56" t="str">
        <f t="shared" si="91"/>
        <v/>
      </c>
      <c r="P220" s="56">
        <f>IF(ISERROR(IF($X$5=1,$Y$5,)),"",IF($X$5=1,$Y$5,))</f>
        <v>0</v>
      </c>
      <c r="Q220" s="56">
        <f>IF(ISERROR(IF($X$6=1,$Y$6,)),"",IF($X$6=1,$Y$6,))</f>
        <v>10000</v>
      </c>
      <c r="R220" s="56">
        <f>IF(ISERROR(IF($X$7=1,$Y$7,)),"",IF($X$7=1,$Y$7,))</f>
        <v>0</v>
      </c>
      <c r="S220" s="56">
        <f>IF(ISERROR(IF($X$8=1,$Y$8,)),"",IF($X$8=1,$Y$8,))</f>
        <v>1000</v>
      </c>
      <c r="T220" s="56">
        <f>IF(ISERROR(IF($X$9=1,$Y$9,)),"",IF($X$9=1,$Y$9,))</f>
        <v>500</v>
      </c>
      <c r="U220" s="56">
        <f>IF(ISERROR(IF($X$10=1,$Y$10,)),"",IF($X$10=1,$Y$10,))</f>
        <v>500</v>
      </c>
    </row>
    <row r="221" spans="1:21" x14ac:dyDescent="0.25">
      <c r="A221" s="75">
        <f t="shared" si="86"/>
        <v>217</v>
      </c>
      <c r="D221" s="56" t="s">
        <v>4258</v>
      </c>
      <c r="E221" s="56">
        <f t="shared" si="87"/>
        <v>217</v>
      </c>
      <c r="F221" s="76">
        <f t="shared" si="82"/>
        <v>11</v>
      </c>
      <c r="G221" s="56" t="str">
        <f t="shared" si="88"/>
        <v>TacLifeSupportContainerLarge</v>
      </c>
      <c r="H221" s="56">
        <f t="shared" si="89"/>
        <v>217</v>
      </c>
      <c r="I221" s="56">
        <f>IF(G221="",0,IF(COUNTIF($G$5:G221,G221)=1,0,COUNTIF($G$5:G221,G221) )   )</f>
        <v>0</v>
      </c>
      <c r="J221" s="56" t="str">
        <f t="shared" si="90"/>
        <v/>
      </c>
      <c r="K221" s="56" t="str">
        <f t="shared" si="81"/>
        <v/>
      </c>
      <c r="L221" s="56" t="str">
        <f t="shared" si="83"/>
        <v/>
      </c>
      <c r="M221" s="56" t="str">
        <f t="shared" si="84"/>
        <v/>
      </c>
      <c r="N221" s="56" t="str">
        <f t="shared" si="85"/>
        <v/>
      </c>
      <c r="O221" s="56" t="str">
        <f t="shared" si="91"/>
        <v/>
      </c>
      <c r="P221" s="56">
        <f>IF(ISERROR(IF($X$5=1,$Y$5,)),"",IF($X$5=1,$Y$5,))</f>
        <v>0</v>
      </c>
      <c r="Q221" s="56">
        <f>IF(ISERROR(IF($X$6=1,$Y$6,)),"",IF($X$6=1,$Y$6,))</f>
        <v>10000</v>
      </c>
      <c r="R221" s="56">
        <f>IF(ISERROR(IF($X$7=1,$Y$7,)),"",IF($X$7=1,$Y$7,))</f>
        <v>0</v>
      </c>
      <c r="S221" s="56">
        <f>IF(ISERROR(IF($X$8=1,$Y$8,)),"",IF($X$8=1,$Y$8,))</f>
        <v>1000</v>
      </c>
      <c r="T221" s="56">
        <f>IF(ISERROR(IF($X$9=1,$Y$9,)),"",IF($X$9=1,$Y$9,))</f>
        <v>500</v>
      </c>
      <c r="U221" s="56">
        <f>IF(ISERROR(IF($X$10=1,$Y$10,)),"",IF($X$10=1,$Y$10,))</f>
        <v>500</v>
      </c>
    </row>
    <row r="222" spans="1:21" x14ac:dyDescent="0.25">
      <c r="A222" s="75">
        <f t="shared" si="86"/>
        <v>218</v>
      </c>
      <c r="D222" s="56" t="s">
        <v>4259</v>
      </c>
      <c r="E222" s="56">
        <f t="shared" si="87"/>
        <v>218</v>
      </c>
      <c r="F222" s="76">
        <f t="shared" si="82"/>
        <v>11</v>
      </c>
      <c r="G222" s="56" t="str">
        <f t="shared" si="88"/>
        <v>TacOxygenContainerLarge</v>
      </c>
      <c r="H222" s="56">
        <f t="shared" si="89"/>
        <v>218</v>
      </c>
      <c r="I222" s="56">
        <f>IF(G222="",0,IF(COUNTIF($G$5:G222,G222)=1,0,COUNTIF($G$5:G222,G222) )   )</f>
        <v>0</v>
      </c>
      <c r="J222" s="56" t="str">
        <f t="shared" si="90"/>
        <v/>
      </c>
      <c r="K222" s="56" t="str">
        <f t="shared" si="81"/>
        <v/>
      </c>
      <c r="L222" s="56" t="str">
        <f t="shared" si="83"/>
        <v/>
      </c>
      <c r="M222" s="56" t="str">
        <f t="shared" si="84"/>
        <v/>
      </c>
      <c r="N222" s="56" t="str">
        <f t="shared" si="85"/>
        <v/>
      </c>
      <c r="O222" s="56" t="str">
        <f t="shared" si="91"/>
        <v/>
      </c>
      <c r="P222" s="56">
        <f>IF(ISERROR(IF($X$5=1,$Y$5,)),"",IF($X$5=1,$Y$5,))</f>
        <v>0</v>
      </c>
      <c r="Q222" s="56">
        <f>IF(ISERROR(IF($X$6=1,$Y$6,)),"",IF($X$6=1,$Y$6,))</f>
        <v>10000</v>
      </c>
      <c r="R222" s="56">
        <f>IF(ISERROR(IF($X$7=1,$Y$7,)),"",IF($X$7=1,$Y$7,))</f>
        <v>0</v>
      </c>
      <c r="S222" s="56">
        <f>IF(ISERROR(IF($X$8=1,$Y$8,)),"",IF($X$8=1,$Y$8,))</f>
        <v>1000</v>
      </c>
      <c r="T222" s="56">
        <f>IF(ISERROR(IF($X$9=1,$Y$9,)),"",IF($X$9=1,$Y$9,))</f>
        <v>500</v>
      </c>
      <c r="U222" s="56">
        <f>IF(ISERROR(IF($X$10=1,$Y$10,)),"",IF($X$10=1,$Y$10,))</f>
        <v>500</v>
      </c>
    </row>
    <row r="223" spans="1:21" x14ac:dyDescent="0.25">
      <c r="A223" s="75">
        <f t="shared" si="86"/>
        <v>219</v>
      </c>
      <c r="D223" s="56" t="s">
        <v>4260</v>
      </c>
      <c r="E223" s="56">
        <f t="shared" si="87"/>
        <v>219</v>
      </c>
      <c r="F223" s="76">
        <f t="shared" si="82"/>
        <v>11</v>
      </c>
      <c r="G223" s="56" t="str">
        <f t="shared" si="88"/>
        <v>TacWaterContainerLarge</v>
      </c>
      <c r="H223" s="56">
        <f t="shared" si="89"/>
        <v>219</v>
      </c>
      <c r="I223" s="56">
        <f>IF(G223="",0,IF(COUNTIF($G$5:G223,G223)=1,0,COUNTIF($G$5:G223,G223) )   )</f>
        <v>0</v>
      </c>
      <c r="J223" s="56" t="str">
        <f t="shared" si="90"/>
        <v/>
      </c>
      <c r="K223" s="56" t="str">
        <f t="shared" si="81"/>
        <v/>
      </c>
      <c r="L223" s="56" t="str">
        <f t="shared" si="83"/>
        <v/>
      </c>
      <c r="M223" s="56" t="str">
        <f t="shared" si="84"/>
        <v/>
      </c>
      <c r="N223" s="56" t="str">
        <f t="shared" si="85"/>
        <v/>
      </c>
      <c r="O223" s="56" t="str">
        <f t="shared" si="91"/>
        <v/>
      </c>
      <c r="P223" s="56">
        <f>IF(ISERROR(IF($X$5=1,$Y$5,)),"",IF($X$5=1,$Y$5,))</f>
        <v>0</v>
      </c>
      <c r="Q223" s="56">
        <f>IF(ISERROR(IF($X$6=1,$Y$6,)),"",IF($X$6=1,$Y$6,))</f>
        <v>10000</v>
      </c>
      <c r="R223" s="56">
        <f>IF(ISERROR(IF($X$7=1,$Y$7,)),"",IF($X$7=1,$Y$7,))</f>
        <v>0</v>
      </c>
      <c r="S223" s="56">
        <f>IF(ISERROR(IF($X$8=1,$Y$8,)),"",IF($X$8=1,$Y$8,))</f>
        <v>1000</v>
      </c>
      <c r="T223" s="56">
        <f>IF(ISERROR(IF($X$9=1,$Y$9,)),"",IF($X$9=1,$Y$9,))</f>
        <v>500</v>
      </c>
      <c r="U223" s="56">
        <f>IF(ISERROR(IF($X$10=1,$Y$10,)),"",IF($X$10=1,$Y$10,))</f>
        <v>500</v>
      </c>
    </row>
    <row r="224" spans="1:21" x14ac:dyDescent="0.25">
      <c r="A224" s="75">
        <f t="shared" si="86"/>
        <v>220</v>
      </c>
      <c r="C224" s="56" t="s">
        <v>2532</v>
      </c>
      <c r="E224" s="56">
        <f t="shared" si="87"/>
        <v>220</v>
      </c>
      <c r="F224" s="76">
        <f t="shared" si="82"/>
        <v>11</v>
      </c>
      <c r="G224" s="56" t="str">
        <f t="shared" si="88"/>
        <v/>
      </c>
      <c r="H224" s="56">
        <f t="shared" si="89"/>
        <v>220</v>
      </c>
      <c r="I224" s="56">
        <f>IF(G224="",0,IF(COUNTIF($G$5:G224,G224)=1,0,COUNTIF($G$5:G224,G224) )   )</f>
        <v>0</v>
      </c>
      <c r="J224" s="56" t="str">
        <f t="shared" si="90"/>
        <v/>
      </c>
      <c r="K224" s="56" t="str">
        <f t="shared" si="81"/>
        <v/>
      </c>
      <c r="L224" s="56" t="str">
        <f t="shared" si="83"/>
        <v/>
      </c>
      <c r="M224" s="56" t="str">
        <f t="shared" si="84"/>
        <v/>
      </c>
      <c r="N224" s="56" t="str">
        <f t="shared" si="85"/>
        <v/>
      </c>
      <c r="O224" s="56" t="str">
        <f t="shared" si="91"/>
        <v/>
      </c>
      <c r="P224" s="56">
        <f>IF(ISERROR(IF($X$5=1,$Y$5,)),"",IF($X$5=1,$Y$5,))</f>
        <v>0</v>
      </c>
      <c r="Q224" s="56">
        <f>IF(ISERROR(IF($X$6=1,$Y$6,)),"",IF($X$6=1,$Y$6,))</f>
        <v>10000</v>
      </c>
      <c r="R224" s="56">
        <f>IF(ISERROR(IF($X$7=1,$Y$7,)),"",IF($X$7=1,$Y$7,))</f>
        <v>0</v>
      </c>
      <c r="S224" s="56">
        <f>IF(ISERROR(IF($X$8=1,$Y$8,)),"",IF($X$8=1,$Y$8,))</f>
        <v>1000</v>
      </c>
      <c r="T224" s="56">
        <f>IF(ISERROR(IF($X$9=1,$Y$9,)),"",IF($X$9=1,$Y$9,))</f>
        <v>500</v>
      </c>
      <c r="U224" s="56">
        <f>IF(ISERROR(IF($X$10=1,$Y$10,)),"",IF($X$10=1,$Y$10,))</f>
        <v>500</v>
      </c>
    </row>
    <row r="225" spans="1:21" x14ac:dyDescent="0.25">
      <c r="A225" s="75">
        <f t="shared" si="86"/>
        <v>221</v>
      </c>
      <c r="B225" s="56" t="s">
        <v>2532</v>
      </c>
      <c r="E225" s="56">
        <f t="shared" si="87"/>
        <v>221</v>
      </c>
      <c r="F225" s="76">
        <f t="shared" si="82"/>
        <v>11</v>
      </c>
      <c r="G225" s="56" t="str">
        <f t="shared" si="88"/>
        <v/>
      </c>
      <c r="H225" s="56">
        <f t="shared" si="89"/>
        <v>221</v>
      </c>
      <c r="I225" s="56">
        <f>IF(G225="",0,IF(COUNTIF($G$5:G225,G225)=1,0,COUNTIF($G$5:G225,G225) )   )</f>
        <v>0</v>
      </c>
      <c r="J225" s="56" t="str">
        <f t="shared" si="90"/>
        <v/>
      </c>
      <c r="K225" s="56" t="str">
        <f t="shared" si="81"/>
        <v/>
      </c>
      <c r="L225" s="56" t="str">
        <f t="shared" si="83"/>
        <v/>
      </c>
      <c r="M225" s="56" t="str">
        <f t="shared" si="84"/>
        <v/>
      </c>
      <c r="N225" s="56" t="str">
        <f t="shared" si="85"/>
        <v/>
      </c>
      <c r="O225" s="56" t="str">
        <f t="shared" si="91"/>
        <v/>
      </c>
      <c r="P225" s="56">
        <f>IF(ISERROR(IF($X$5=1,$Y$5,)),"",IF($X$5=1,$Y$5,))</f>
        <v>0</v>
      </c>
      <c r="Q225" s="56">
        <f>IF(ISERROR(IF($X$6=1,$Y$6,)),"",IF($X$6=1,$Y$6,))</f>
        <v>10000</v>
      </c>
      <c r="R225" s="56">
        <f>IF(ISERROR(IF($X$7=1,$Y$7,)),"",IF($X$7=1,$Y$7,))</f>
        <v>0</v>
      </c>
      <c r="S225" s="56">
        <f>IF(ISERROR(IF($X$8=1,$Y$8,)),"",IF($X$8=1,$Y$8,))</f>
        <v>1000</v>
      </c>
      <c r="T225" s="56">
        <f>IF(ISERROR(IF($X$9=1,$Y$9,)),"",IF($X$9=1,$Y$9,))</f>
        <v>500</v>
      </c>
      <c r="U225" s="56">
        <f>IF(ISERROR(IF($X$10=1,$Y$10,)),"",IF($X$10=1,$Y$10,))</f>
        <v>500</v>
      </c>
    </row>
    <row r="226" spans="1:21" x14ac:dyDescent="0.25">
      <c r="A226" s="75">
        <f t="shared" si="86"/>
        <v>222</v>
      </c>
      <c r="B226" s="56" t="s">
        <v>2517</v>
      </c>
      <c r="E226" s="56">
        <f t="shared" si="87"/>
        <v>222</v>
      </c>
      <c r="F226" s="76">
        <f t="shared" si="82"/>
        <v>11</v>
      </c>
      <c r="G226" s="56" t="str">
        <f t="shared" si="88"/>
        <v/>
      </c>
      <c r="H226" s="56">
        <f t="shared" si="89"/>
        <v>222</v>
      </c>
      <c r="I226" s="56">
        <f>IF(G226="",0,IF(COUNTIF($G$5:G226,G226)=1,0,COUNTIF($G$5:G226,G226) )   )</f>
        <v>0</v>
      </c>
      <c r="J226" s="56" t="str">
        <f t="shared" si="90"/>
        <v/>
      </c>
      <c r="K226" s="56" t="str">
        <f t="shared" si="81"/>
        <v/>
      </c>
      <c r="L226" s="56" t="str">
        <f t="shared" si="83"/>
        <v/>
      </c>
      <c r="M226" s="56" t="str">
        <f t="shared" si="84"/>
        <v/>
      </c>
      <c r="N226" s="56" t="str">
        <f t="shared" si="85"/>
        <v/>
      </c>
      <c r="O226" s="56" t="str">
        <f t="shared" si="91"/>
        <v/>
      </c>
      <c r="P226" s="56">
        <f>IF(ISERROR(IF($X$5=1,$Y$5,)),"",IF($X$5=1,$Y$5,))</f>
        <v>0</v>
      </c>
      <c r="Q226" s="56">
        <f>IF(ISERROR(IF($X$6=1,$Y$6,)),"",IF($X$6=1,$Y$6,))</f>
        <v>10000</v>
      </c>
      <c r="R226" s="56">
        <f>IF(ISERROR(IF($X$7=1,$Y$7,)),"",IF($X$7=1,$Y$7,))</f>
        <v>0</v>
      </c>
      <c r="S226" s="56">
        <f>IF(ISERROR(IF($X$8=1,$Y$8,)),"",IF($X$8=1,$Y$8,))</f>
        <v>1000</v>
      </c>
      <c r="T226" s="56">
        <f>IF(ISERROR(IF($X$9=1,$Y$9,)),"",IF($X$9=1,$Y$9,))</f>
        <v>500</v>
      </c>
      <c r="U226" s="56">
        <f>IF(ISERROR(IF($X$10=1,$Y$10,)),"",IF($X$10=1,$Y$10,))</f>
        <v>500</v>
      </c>
    </row>
    <row r="227" spans="1:21" x14ac:dyDescent="0.25">
      <c r="A227" s="75">
        <f t="shared" si="86"/>
        <v>223</v>
      </c>
      <c r="B227" s="56" t="s">
        <v>2518</v>
      </c>
      <c r="E227" s="56">
        <f t="shared" si="87"/>
        <v>223</v>
      </c>
      <c r="F227" s="76">
        <f t="shared" si="82"/>
        <v>11</v>
      </c>
      <c r="G227" s="56" t="str">
        <f t="shared" si="88"/>
        <v/>
      </c>
      <c r="H227" s="56">
        <f t="shared" si="89"/>
        <v>223</v>
      </c>
      <c r="I227" s="56">
        <f>IF(G227="",0,IF(COUNTIF($G$5:G227,G227)=1,0,COUNTIF($G$5:G227,G227) )   )</f>
        <v>0</v>
      </c>
      <c r="J227" s="56" t="str">
        <f t="shared" si="90"/>
        <v/>
      </c>
      <c r="K227" s="56" t="str">
        <f t="shared" si="81"/>
        <v/>
      </c>
      <c r="L227" s="56" t="str">
        <f t="shared" si="83"/>
        <v/>
      </c>
      <c r="M227" s="56" t="str">
        <f t="shared" si="84"/>
        <v/>
      </c>
      <c r="N227" s="56" t="str">
        <f t="shared" si="85"/>
        <v/>
      </c>
      <c r="O227" s="56" t="str">
        <f t="shared" si="91"/>
        <v/>
      </c>
      <c r="P227" s="56">
        <f>IF(ISERROR(IF($X$5=1,$Y$5,)),"",IF($X$5=1,$Y$5,))</f>
        <v>0</v>
      </c>
      <c r="Q227" s="56">
        <f>IF(ISERROR(IF($X$6=1,$Y$6,)),"",IF($X$6=1,$Y$6,))</f>
        <v>10000</v>
      </c>
      <c r="R227" s="56">
        <f>IF(ISERROR(IF($X$7=1,$Y$7,)),"",IF($X$7=1,$Y$7,))</f>
        <v>0</v>
      </c>
      <c r="S227" s="56">
        <f>IF(ISERROR(IF($X$8=1,$Y$8,)),"",IF($X$8=1,$Y$8,))</f>
        <v>1000</v>
      </c>
      <c r="T227" s="56">
        <f>IF(ISERROR(IF($X$9=1,$Y$9,)),"",IF($X$9=1,$Y$9,))</f>
        <v>500</v>
      </c>
      <c r="U227" s="56">
        <f>IF(ISERROR(IF($X$10=1,$Y$10,)),"",IF($X$10=1,$Y$10,))</f>
        <v>500</v>
      </c>
    </row>
    <row r="228" spans="1:21" x14ac:dyDescent="0.25">
      <c r="A228" s="75">
        <f t="shared" si="86"/>
        <v>224</v>
      </c>
      <c r="C228" s="56" t="s">
        <v>3547</v>
      </c>
      <c r="E228" s="56">
        <f t="shared" si="87"/>
        <v>224</v>
      </c>
      <c r="F228" s="76">
        <f t="shared" si="82"/>
        <v>12</v>
      </c>
      <c r="G228" s="56" t="str">
        <f t="shared" si="88"/>
        <v>newnode_lifeContainersMedium</v>
      </c>
      <c r="H228" s="56">
        <f t="shared" si="89"/>
        <v>224</v>
      </c>
      <c r="I228" s="56">
        <f>IF(G228="",0,IF(COUNTIF($G$5:G228,G228)=1,0,COUNTIF($G$5:G228,G228) )   )</f>
        <v>0</v>
      </c>
      <c r="J228" s="56" t="str">
        <f t="shared" si="90"/>
        <v/>
      </c>
      <c r="K228" s="56" t="str">
        <f t="shared" si="81"/>
        <v/>
      </c>
      <c r="L228" s="56" t="str">
        <f t="shared" si="83"/>
        <v/>
      </c>
      <c r="M228" s="56" t="str">
        <f t="shared" si="84"/>
        <v/>
      </c>
      <c r="N228" s="56" t="str">
        <f t="shared" si="85"/>
        <v/>
      </c>
      <c r="O228" s="56" t="str">
        <f t="shared" si="91"/>
        <v/>
      </c>
      <c r="P228" s="56">
        <f>IF(ISERROR(IF($X$5=1,$Y$5,)),"",IF($X$5=1,$Y$5,))</f>
        <v>0</v>
      </c>
      <c r="Q228" s="56">
        <f>IF(ISERROR(IF($X$6=1,$Y$6,)),"",IF($X$6=1,$Y$6,))</f>
        <v>10000</v>
      </c>
      <c r="R228" s="56">
        <f>IF(ISERROR(IF($X$7=1,$Y$7,)),"",IF($X$7=1,$Y$7,))</f>
        <v>0</v>
      </c>
      <c r="S228" s="56">
        <f>IF(ISERROR(IF($X$8=1,$Y$8,)),"",IF($X$8=1,$Y$8,))</f>
        <v>1000</v>
      </c>
      <c r="T228" s="56">
        <f>IF(ISERROR(IF($X$9=1,$Y$9,)),"",IF($X$9=1,$Y$9,))</f>
        <v>500</v>
      </c>
      <c r="U228" s="56">
        <f>IF(ISERROR(IF($X$10=1,$Y$10,)),"",IF($X$10=1,$Y$10,))</f>
        <v>500</v>
      </c>
    </row>
    <row r="229" spans="1:21" x14ac:dyDescent="0.25">
      <c r="A229" s="75">
        <f t="shared" si="86"/>
        <v>225</v>
      </c>
      <c r="C229" s="56" t="s">
        <v>3548</v>
      </c>
      <c r="E229" s="56">
        <f t="shared" si="87"/>
        <v>225</v>
      </c>
      <c r="F229" s="76">
        <f t="shared" si="82"/>
        <v>12</v>
      </c>
      <c r="G229" s="56" t="str">
        <f t="shared" si="88"/>
        <v/>
      </c>
      <c r="H229" s="56">
        <f t="shared" si="89"/>
        <v>225</v>
      </c>
      <c r="I229" s="56">
        <f>IF(G229="",0,IF(COUNTIF($G$5:G229,G229)=1,0,COUNTIF($G$5:G229,G229) )   )</f>
        <v>0</v>
      </c>
      <c r="J229" s="56" t="str">
        <f t="shared" si="90"/>
        <v/>
      </c>
      <c r="K229" s="56" t="str">
        <f t="shared" si="81"/>
        <v/>
      </c>
      <c r="L229" s="56" t="str">
        <f t="shared" si="83"/>
        <v/>
      </c>
      <c r="M229" s="56" t="str">
        <f t="shared" si="84"/>
        <v/>
      </c>
      <c r="N229" s="56" t="str">
        <f t="shared" si="85"/>
        <v/>
      </c>
      <c r="O229" s="56" t="str">
        <f t="shared" si="91"/>
        <v/>
      </c>
      <c r="P229" s="56">
        <f>IF(ISERROR(IF($X$5=1,$Y$5,)),"",IF($X$5=1,$Y$5,))</f>
        <v>0</v>
      </c>
      <c r="Q229" s="56">
        <f>IF(ISERROR(IF($X$6=1,$Y$6,)),"",IF($X$6=1,$Y$6,))</f>
        <v>10000</v>
      </c>
      <c r="R229" s="56">
        <f>IF(ISERROR(IF($X$7=1,$Y$7,)),"",IF($X$7=1,$Y$7,))</f>
        <v>0</v>
      </c>
      <c r="S229" s="56">
        <f>IF(ISERROR(IF($X$8=1,$Y$8,)),"",IF($X$8=1,$Y$8,))</f>
        <v>1000</v>
      </c>
      <c r="T229" s="56">
        <f>IF(ISERROR(IF($X$9=1,$Y$9,)),"",IF($X$9=1,$Y$9,))</f>
        <v>500</v>
      </c>
      <c r="U229" s="56">
        <f>IF(ISERROR(IF($X$10=1,$Y$10,)),"",IF($X$10=1,$Y$10,))</f>
        <v>500</v>
      </c>
    </row>
    <row r="230" spans="1:21" x14ac:dyDescent="0.25">
      <c r="A230" s="75">
        <f t="shared" si="86"/>
        <v>226</v>
      </c>
      <c r="C230" s="56" t="s">
        <v>3549</v>
      </c>
      <c r="E230" s="56">
        <f t="shared" si="87"/>
        <v>226</v>
      </c>
      <c r="F230" s="76">
        <f t="shared" si="82"/>
        <v>12</v>
      </c>
      <c r="G230" s="56" t="str">
        <f t="shared" si="88"/>
        <v/>
      </c>
      <c r="H230" s="56">
        <f t="shared" si="89"/>
        <v>226</v>
      </c>
      <c r="I230" s="56">
        <f>IF(G230="",0,IF(COUNTIF($G$5:G230,G230)=1,0,COUNTIF($G$5:G230,G230) )   )</f>
        <v>0</v>
      </c>
      <c r="J230" s="56" t="str">
        <f t="shared" si="90"/>
        <v/>
      </c>
      <c r="K230" s="56" t="str">
        <f t="shared" si="81"/>
        <v/>
      </c>
      <c r="L230" s="56" t="str">
        <f t="shared" si="83"/>
        <v/>
      </c>
      <c r="M230" s="56" t="str">
        <f t="shared" si="84"/>
        <v/>
      </c>
      <c r="N230" s="56" t="str">
        <f t="shared" si="85"/>
        <v/>
      </c>
      <c r="O230" s="56" t="str">
        <f t="shared" si="91"/>
        <v/>
      </c>
      <c r="P230" s="56">
        <f>IF(ISERROR(IF($X$5=1,$Y$5,)),"",IF($X$5=1,$Y$5,))</f>
        <v>0</v>
      </c>
      <c r="Q230" s="56">
        <f>IF(ISERROR(IF($X$6=1,$Y$6,)),"",IF($X$6=1,$Y$6,))</f>
        <v>10000</v>
      </c>
      <c r="R230" s="56">
        <f>IF(ISERROR(IF($X$7=1,$Y$7,)),"",IF($X$7=1,$Y$7,))</f>
        <v>0</v>
      </c>
      <c r="S230" s="56">
        <f>IF(ISERROR(IF($X$8=1,$Y$8,)),"",IF($X$8=1,$Y$8,))</f>
        <v>1000</v>
      </c>
      <c r="T230" s="56">
        <f>IF(ISERROR(IF($X$9=1,$Y$9,)),"",IF($X$9=1,$Y$9,))</f>
        <v>500</v>
      </c>
      <c r="U230" s="56">
        <f>IF(ISERROR(IF($X$10=1,$Y$10,)),"",IF($X$10=1,$Y$10,))</f>
        <v>500</v>
      </c>
    </row>
    <row r="231" spans="1:21" x14ac:dyDescent="0.25">
      <c r="A231" s="75">
        <f t="shared" si="86"/>
        <v>227</v>
      </c>
      <c r="C231" s="56" t="s">
        <v>3049</v>
      </c>
      <c r="E231" s="56">
        <f t="shared" si="87"/>
        <v>227</v>
      </c>
      <c r="F231" s="76">
        <f t="shared" si="82"/>
        <v>12</v>
      </c>
      <c r="G231" s="56" t="str">
        <f t="shared" si="88"/>
        <v/>
      </c>
      <c r="H231" s="56">
        <f t="shared" si="89"/>
        <v>227</v>
      </c>
      <c r="I231" s="56">
        <f>IF(G231="",0,IF(COUNTIF($G$5:G231,G231)=1,0,COUNTIF($G$5:G231,G231) )   )</f>
        <v>0</v>
      </c>
      <c r="J231" s="56" t="str">
        <f t="shared" si="90"/>
        <v/>
      </c>
      <c r="K231" s="56" t="str">
        <f t="shared" si="81"/>
        <v/>
      </c>
      <c r="L231" s="56" t="str">
        <f t="shared" si="83"/>
        <v/>
      </c>
      <c r="M231" s="56" t="str">
        <f t="shared" si="84"/>
        <v/>
      </c>
      <c r="N231" s="56" t="str">
        <f t="shared" si="85"/>
        <v/>
      </c>
      <c r="O231" s="56" t="str">
        <f t="shared" si="91"/>
        <v/>
      </c>
      <c r="P231" s="56">
        <f>IF(ISERROR(IF($X$5=1,$Y$5,)),"",IF($X$5=1,$Y$5,))</f>
        <v>0</v>
      </c>
      <c r="Q231" s="56">
        <f>IF(ISERROR(IF($X$6=1,$Y$6,)),"",IF($X$6=1,$Y$6,))</f>
        <v>10000</v>
      </c>
      <c r="R231" s="56">
        <f>IF(ISERROR(IF($X$7=1,$Y$7,)),"",IF($X$7=1,$Y$7,))</f>
        <v>0</v>
      </c>
      <c r="S231" s="56">
        <f>IF(ISERROR(IF($X$8=1,$Y$8,)),"",IF($X$8=1,$Y$8,))</f>
        <v>1000</v>
      </c>
      <c r="T231" s="56">
        <f>IF(ISERROR(IF($X$9=1,$Y$9,)),"",IF($X$9=1,$Y$9,))</f>
        <v>500</v>
      </c>
      <c r="U231" s="56">
        <f>IF(ISERROR(IF($X$10=1,$Y$10,)),"",IF($X$10=1,$Y$10,))</f>
        <v>500</v>
      </c>
    </row>
    <row r="232" spans="1:21" x14ac:dyDescent="0.25">
      <c r="A232" s="75">
        <f t="shared" si="86"/>
        <v>228</v>
      </c>
      <c r="C232" s="56" t="s">
        <v>3005</v>
      </c>
      <c r="E232" s="56">
        <f t="shared" si="87"/>
        <v>228</v>
      </c>
      <c r="F232" s="76">
        <f t="shared" si="82"/>
        <v>12</v>
      </c>
      <c r="G232" s="56" t="str">
        <f t="shared" si="88"/>
        <v/>
      </c>
      <c r="H232" s="56">
        <f t="shared" si="89"/>
        <v>228</v>
      </c>
      <c r="I232" s="56">
        <f>IF(G232="",0,IF(COUNTIF($G$5:G232,G232)=1,0,COUNTIF($G$5:G232,G232) )   )</f>
        <v>0</v>
      </c>
      <c r="J232" s="56" t="str">
        <f t="shared" si="90"/>
        <v/>
      </c>
      <c r="K232" s="56" t="str">
        <f t="shared" si="81"/>
        <v/>
      </c>
      <c r="L232" s="56" t="str">
        <f t="shared" si="83"/>
        <v/>
      </c>
      <c r="M232" s="56" t="str">
        <f t="shared" si="84"/>
        <v/>
      </c>
      <c r="N232" s="56" t="str">
        <f t="shared" si="85"/>
        <v/>
      </c>
      <c r="O232" s="56" t="str">
        <f t="shared" si="91"/>
        <v/>
      </c>
      <c r="P232" s="56">
        <f>IF(ISERROR(IF($X$5=1,$Y$5,)),"",IF($X$5=1,$Y$5,))</f>
        <v>0</v>
      </c>
      <c r="Q232" s="56">
        <f>IF(ISERROR(IF($X$6=1,$Y$6,)),"",IF($X$6=1,$Y$6,))</f>
        <v>10000</v>
      </c>
      <c r="R232" s="56">
        <f>IF(ISERROR(IF($X$7=1,$Y$7,)),"",IF($X$7=1,$Y$7,))</f>
        <v>0</v>
      </c>
      <c r="S232" s="56">
        <f>IF(ISERROR(IF($X$8=1,$Y$8,)),"",IF($X$8=1,$Y$8,))</f>
        <v>1000</v>
      </c>
      <c r="T232" s="56">
        <f>IF(ISERROR(IF($X$9=1,$Y$9,)),"",IF($X$9=1,$Y$9,))</f>
        <v>500</v>
      </c>
      <c r="U232" s="56">
        <f>IF(ISERROR(IF($X$10=1,$Y$10,)),"",IF($X$10=1,$Y$10,))</f>
        <v>500</v>
      </c>
    </row>
    <row r="233" spans="1:21" x14ac:dyDescent="0.25">
      <c r="A233" s="75">
        <f t="shared" si="86"/>
        <v>229</v>
      </c>
      <c r="C233" s="56" t="s">
        <v>6185</v>
      </c>
      <c r="E233" s="56">
        <f t="shared" si="87"/>
        <v>229</v>
      </c>
      <c r="F233" s="76">
        <f t="shared" si="82"/>
        <v>12</v>
      </c>
      <c r="G233" s="56" t="str">
        <f t="shared" si="88"/>
        <v/>
      </c>
      <c r="H233" s="56">
        <f t="shared" si="89"/>
        <v>229</v>
      </c>
      <c r="I233" s="56">
        <f>IF(G233="",0,IF(COUNTIF($G$5:G233,G233)=1,0,COUNTIF($G$5:G233,G233) )   )</f>
        <v>0</v>
      </c>
      <c r="J233" s="56" t="str">
        <f t="shared" si="90"/>
        <v/>
      </c>
      <c r="K233" s="56" t="str">
        <f t="shared" si="81"/>
        <v/>
      </c>
      <c r="L233" s="56" t="str">
        <f t="shared" si="83"/>
        <v/>
      </c>
      <c r="M233" s="56" t="str">
        <f t="shared" si="84"/>
        <v/>
      </c>
      <c r="N233" s="56" t="str">
        <f t="shared" si="85"/>
        <v/>
      </c>
      <c r="O233" s="56" t="str">
        <f t="shared" si="91"/>
        <v/>
      </c>
      <c r="P233" s="56">
        <f>IF(ISERROR(IF($X$5=1,$Y$5,)),"",IF($X$5=1,$Y$5,))</f>
        <v>0</v>
      </c>
      <c r="Q233" s="56">
        <f>IF(ISERROR(IF($X$6=1,$Y$6,)),"",IF($X$6=1,$Y$6,))</f>
        <v>10000</v>
      </c>
      <c r="R233" s="56">
        <f>IF(ISERROR(IF($X$7=1,$Y$7,)),"",IF($X$7=1,$Y$7,))</f>
        <v>0</v>
      </c>
      <c r="S233" s="56">
        <f>IF(ISERROR(IF($X$8=1,$Y$8,)),"",IF($X$8=1,$Y$8,))</f>
        <v>1000</v>
      </c>
      <c r="T233" s="56">
        <f>IF(ISERROR(IF($X$9=1,$Y$9,)),"",IF($X$9=1,$Y$9,))</f>
        <v>500</v>
      </c>
      <c r="U233" s="56">
        <f>IF(ISERROR(IF($X$10=1,$Y$10,)),"",IF($X$10=1,$Y$10,))</f>
        <v>500</v>
      </c>
    </row>
    <row r="234" spans="1:21" x14ac:dyDescent="0.25">
      <c r="A234" s="75">
        <f t="shared" si="86"/>
        <v>230</v>
      </c>
      <c r="C234" s="56" t="s">
        <v>2525</v>
      </c>
      <c r="E234" s="56">
        <f t="shared" si="87"/>
        <v>230</v>
      </c>
      <c r="F234" s="76">
        <f t="shared" si="82"/>
        <v>12</v>
      </c>
      <c r="G234" s="56" t="str">
        <f t="shared" si="88"/>
        <v/>
      </c>
      <c r="H234" s="56">
        <f t="shared" si="89"/>
        <v>230</v>
      </c>
      <c r="I234" s="56">
        <f>IF(G234="",0,IF(COUNTIF($G$5:G234,G234)=1,0,COUNTIF($G$5:G234,G234) )   )</f>
        <v>0</v>
      </c>
      <c r="J234" s="56" t="str">
        <f t="shared" si="90"/>
        <v/>
      </c>
      <c r="K234" s="56" t="str">
        <f t="shared" si="81"/>
        <v/>
      </c>
      <c r="L234" s="56" t="str">
        <f t="shared" si="83"/>
        <v/>
      </c>
      <c r="M234" s="56" t="str">
        <f t="shared" si="84"/>
        <v/>
      </c>
      <c r="N234" s="56" t="str">
        <f t="shared" si="85"/>
        <v/>
      </c>
      <c r="O234" s="56" t="str">
        <f t="shared" si="91"/>
        <v/>
      </c>
      <c r="P234" s="56">
        <f>IF(ISERROR(IF($X$5=1,$Y$5,)),"",IF($X$5=1,$Y$5,))</f>
        <v>0</v>
      </c>
      <c r="Q234" s="56">
        <f>IF(ISERROR(IF($X$6=1,$Y$6,)),"",IF($X$6=1,$Y$6,))</f>
        <v>10000</v>
      </c>
      <c r="R234" s="56">
        <f>IF(ISERROR(IF($X$7=1,$Y$7,)),"",IF($X$7=1,$Y$7,))</f>
        <v>0</v>
      </c>
      <c r="S234" s="56">
        <f>IF(ISERROR(IF($X$8=1,$Y$8,)),"",IF($X$8=1,$Y$8,))</f>
        <v>1000</v>
      </c>
      <c r="T234" s="56">
        <f>IF(ISERROR(IF($X$9=1,$Y$9,)),"",IF($X$9=1,$Y$9,))</f>
        <v>500</v>
      </c>
      <c r="U234" s="56">
        <f>IF(ISERROR(IF($X$10=1,$Y$10,)),"",IF($X$10=1,$Y$10,))</f>
        <v>500</v>
      </c>
    </row>
    <row r="235" spans="1:21" x14ac:dyDescent="0.25">
      <c r="A235" s="75">
        <f t="shared" si="86"/>
        <v>231</v>
      </c>
      <c r="C235" s="56" t="s">
        <v>2526</v>
      </c>
      <c r="E235" s="56">
        <f t="shared" si="87"/>
        <v>231</v>
      </c>
      <c r="F235" s="76">
        <f t="shared" si="82"/>
        <v>12</v>
      </c>
      <c r="G235" s="56" t="str">
        <f t="shared" si="88"/>
        <v/>
      </c>
      <c r="H235" s="56">
        <f t="shared" si="89"/>
        <v>231</v>
      </c>
      <c r="I235" s="56">
        <f>IF(G235="",0,IF(COUNTIF($G$5:G235,G235)=1,0,COUNTIF($G$5:G235,G235) )   )</f>
        <v>0</v>
      </c>
      <c r="J235" s="56" t="str">
        <f t="shared" si="90"/>
        <v/>
      </c>
      <c r="K235" s="56" t="str">
        <f t="shared" si="81"/>
        <v/>
      </c>
      <c r="L235" s="56" t="str">
        <f t="shared" si="83"/>
        <v/>
      </c>
      <c r="M235" s="56" t="str">
        <f t="shared" si="84"/>
        <v/>
      </c>
      <c r="N235" s="56" t="str">
        <f t="shared" si="85"/>
        <v/>
      </c>
      <c r="O235" s="56" t="str">
        <f t="shared" si="91"/>
        <v/>
      </c>
      <c r="P235" s="56">
        <f>IF(ISERROR(IF($X$5=1,$Y$5,)),"",IF($X$5=1,$Y$5,))</f>
        <v>0</v>
      </c>
      <c r="Q235" s="56">
        <f>IF(ISERROR(IF($X$6=1,$Y$6,)),"",IF($X$6=1,$Y$6,))</f>
        <v>10000</v>
      </c>
      <c r="R235" s="56">
        <f>IF(ISERROR(IF($X$7=1,$Y$7,)),"",IF($X$7=1,$Y$7,))</f>
        <v>0</v>
      </c>
      <c r="S235" s="56">
        <f>IF(ISERROR(IF($X$8=1,$Y$8,)),"",IF($X$8=1,$Y$8,))</f>
        <v>1000</v>
      </c>
      <c r="T235" s="56">
        <f>IF(ISERROR(IF($X$9=1,$Y$9,)),"",IF($X$9=1,$Y$9,))</f>
        <v>500</v>
      </c>
      <c r="U235" s="56">
        <f>IF(ISERROR(IF($X$10=1,$Y$10,)),"",IF($X$10=1,$Y$10,))</f>
        <v>500</v>
      </c>
    </row>
    <row r="236" spans="1:21" x14ac:dyDescent="0.25">
      <c r="A236" s="75">
        <f t="shared" si="86"/>
        <v>232</v>
      </c>
      <c r="C236" s="56" t="s">
        <v>2527</v>
      </c>
      <c r="E236" s="56">
        <f t="shared" si="87"/>
        <v>232</v>
      </c>
      <c r="F236" s="76">
        <f t="shared" si="82"/>
        <v>12</v>
      </c>
      <c r="G236" s="56" t="str">
        <f t="shared" si="88"/>
        <v/>
      </c>
      <c r="H236" s="56">
        <f t="shared" si="89"/>
        <v>232</v>
      </c>
      <c r="I236" s="56">
        <f>IF(G236="",0,IF(COUNTIF($G$5:G236,G236)=1,0,COUNTIF($G$5:G236,G236) )   )</f>
        <v>0</v>
      </c>
      <c r="J236" s="56" t="str">
        <f t="shared" si="90"/>
        <v/>
      </c>
      <c r="K236" s="56" t="str">
        <f t="shared" si="81"/>
        <v/>
      </c>
      <c r="L236" s="56" t="str">
        <f t="shared" si="83"/>
        <v/>
      </c>
      <c r="M236" s="56" t="str">
        <f t="shared" si="84"/>
        <v/>
      </c>
      <c r="N236" s="56" t="str">
        <f t="shared" si="85"/>
        <v/>
      </c>
      <c r="O236" s="56" t="str">
        <f t="shared" si="91"/>
        <v/>
      </c>
      <c r="P236" s="56">
        <f>IF(ISERROR(IF($X$5=1,$Y$5,)),"",IF($X$5=1,$Y$5,))</f>
        <v>0</v>
      </c>
      <c r="Q236" s="56">
        <f>IF(ISERROR(IF($X$6=1,$Y$6,)),"",IF($X$6=1,$Y$6,))</f>
        <v>10000</v>
      </c>
      <c r="R236" s="56">
        <f>IF(ISERROR(IF($X$7=1,$Y$7,)),"",IF($X$7=1,$Y$7,))</f>
        <v>0</v>
      </c>
      <c r="S236" s="56">
        <f>IF(ISERROR(IF($X$8=1,$Y$8,)),"",IF($X$8=1,$Y$8,))</f>
        <v>1000</v>
      </c>
      <c r="T236" s="56">
        <f>IF(ISERROR(IF($X$9=1,$Y$9,)),"",IF($X$9=1,$Y$9,))</f>
        <v>500</v>
      </c>
      <c r="U236" s="56">
        <f>IF(ISERROR(IF($X$10=1,$Y$10,)),"",IF($X$10=1,$Y$10,))</f>
        <v>500</v>
      </c>
    </row>
    <row r="237" spans="1:21" x14ac:dyDescent="0.25">
      <c r="A237" s="75">
        <f t="shared" si="86"/>
        <v>233</v>
      </c>
      <c r="C237" s="56" t="s">
        <v>3551</v>
      </c>
      <c r="E237" s="56">
        <f t="shared" si="87"/>
        <v>233</v>
      </c>
      <c r="F237" s="76">
        <f t="shared" si="82"/>
        <v>12</v>
      </c>
      <c r="G237" s="56" t="str">
        <f t="shared" si="88"/>
        <v/>
      </c>
      <c r="H237" s="56">
        <f t="shared" si="89"/>
        <v>233</v>
      </c>
      <c r="I237" s="56">
        <f>IF(G237="",0,IF(COUNTIF($G$5:G237,G237)=1,0,COUNTIF($G$5:G237,G237) )   )</f>
        <v>0</v>
      </c>
      <c r="J237" s="56" t="str">
        <f t="shared" si="90"/>
        <v/>
      </c>
      <c r="K237" s="56" t="str">
        <f t="shared" si="81"/>
        <v/>
      </c>
      <c r="L237" s="56" t="str">
        <f t="shared" si="83"/>
        <v/>
      </c>
      <c r="M237" s="56" t="str">
        <f t="shared" si="84"/>
        <v/>
      </c>
      <c r="N237" s="56" t="str">
        <f t="shared" si="85"/>
        <v/>
      </c>
      <c r="O237" s="56" t="str">
        <f t="shared" si="91"/>
        <v/>
      </c>
      <c r="P237" s="56">
        <f>IF(ISERROR(IF($X$5=1,$Y$5,)),"",IF($X$5=1,$Y$5,))</f>
        <v>0</v>
      </c>
      <c r="Q237" s="56">
        <f>IF(ISERROR(IF($X$6=1,$Y$6,)),"",IF($X$6=1,$Y$6,))</f>
        <v>10000</v>
      </c>
      <c r="R237" s="56">
        <f>IF(ISERROR(IF($X$7=1,$Y$7,)),"",IF($X$7=1,$Y$7,))</f>
        <v>0</v>
      </c>
      <c r="S237" s="56">
        <f>IF(ISERROR(IF($X$8=1,$Y$8,)),"",IF($X$8=1,$Y$8,))</f>
        <v>1000</v>
      </c>
      <c r="T237" s="56">
        <f>IF(ISERROR(IF($X$9=1,$Y$9,)),"",IF($X$9=1,$Y$9,))</f>
        <v>500</v>
      </c>
      <c r="U237" s="56">
        <f>IF(ISERROR(IF($X$10=1,$Y$10,)),"",IF($X$10=1,$Y$10,))</f>
        <v>500</v>
      </c>
    </row>
    <row r="238" spans="1:21" x14ac:dyDescent="0.25">
      <c r="A238" s="75">
        <f t="shared" si="86"/>
        <v>234</v>
      </c>
      <c r="C238" s="56" t="s">
        <v>2529</v>
      </c>
      <c r="E238" s="56">
        <f t="shared" si="87"/>
        <v>234</v>
      </c>
      <c r="F238" s="76">
        <f t="shared" si="82"/>
        <v>12</v>
      </c>
      <c r="G238" s="56" t="str">
        <f t="shared" si="88"/>
        <v/>
      </c>
      <c r="H238" s="56">
        <f t="shared" si="89"/>
        <v>234</v>
      </c>
      <c r="I238" s="56">
        <f>IF(G238="",0,IF(COUNTIF($G$5:G238,G238)=1,0,COUNTIF($G$5:G238,G238) )   )</f>
        <v>0</v>
      </c>
      <c r="J238" s="56" t="str">
        <f t="shared" si="90"/>
        <v/>
      </c>
      <c r="K238" s="56" t="str">
        <f t="shared" si="81"/>
        <v/>
      </c>
      <c r="L238" s="56" t="str">
        <f t="shared" si="83"/>
        <v/>
      </c>
      <c r="M238" s="56" t="str">
        <f t="shared" si="84"/>
        <v/>
      </c>
      <c r="N238" s="56" t="str">
        <f t="shared" si="85"/>
        <v/>
      </c>
      <c r="O238" s="56" t="str">
        <f t="shared" si="91"/>
        <v/>
      </c>
      <c r="P238" s="56">
        <f>IF(ISERROR(IF($X$5=1,$Y$5,)),"",IF($X$5=1,$Y$5,))</f>
        <v>0</v>
      </c>
      <c r="Q238" s="56">
        <f>IF(ISERROR(IF($X$6=1,$Y$6,)),"",IF($X$6=1,$Y$6,))</f>
        <v>10000</v>
      </c>
      <c r="R238" s="56">
        <f>IF(ISERROR(IF($X$7=1,$Y$7,)),"",IF($X$7=1,$Y$7,))</f>
        <v>0</v>
      </c>
      <c r="S238" s="56">
        <f>IF(ISERROR(IF($X$8=1,$Y$8,)),"",IF($X$8=1,$Y$8,))</f>
        <v>1000</v>
      </c>
      <c r="T238" s="56">
        <f>IF(ISERROR(IF($X$9=1,$Y$9,)),"",IF($X$9=1,$Y$9,))</f>
        <v>500</v>
      </c>
      <c r="U238" s="56">
        <f>IF(ISERROR(IF($X$10=1,$Y$10,)),"",IF($X$10=1,$Y$10,))</f>
        <v>500</v>
      </c>
    </row>
    <row r="239" spans="1:21" x14ac:dyDescent="0.25">
      <c r="A239" s="75">
        <f t="shared" si="86"/>
        <v>235</v>
      </c>
      <c r="C239" s="56" t="s">
        <v>2518</v>
      </c>
      <c r="E239" s="56">
        <f t="shared" si="87"/>
        <v>235</v>
      </c>
      <c r="F239" s="76">
        <f t="shared" si="82"/>
        <v>12</v>
      </c>
      <c r="G239" s="56" t="str">
        <f t="shared" si="88"/>
        <v/>
      </c>
      <c r="H239" s="56">
        <f t="shared" si="89"/>
        <v>235</v>
      </c>
      <c r="I239" s="56">
        <f>IF(G239="",0,IF(COUNTIF($G$5:G239,G239)=1,0,COUNTIF($G$5:G239,G239) )   )</f>
        <v>0</v>
      </c>
      <c r="J239" s="56" t="str">
        <f t="shared" si="90"/>
        <v/>
      </c>
      <c r="K239" s="56" t="str">
        <f t="shared" si="81"/>
        <v/>
      </c>
      <c r="L239" s="56" t="str">
        <f t="shared" si="83"/>
        <v/>
      </c>
      <c r="M239" s="56" t="str">
        <f t="shared" si="84"/>
        <v/>
      </c>
      <c r="N239" s="56" t="str">
        <f t="shared" si="85"/>
        <v/>
      </c>
      <c r="O239" s="56" t="str">
        <f t="shared" si="91"/>
        <v/>
      </c>
      <c r="P239" s="56">
        <f>IF(ISERROR(IF($X$5=1,$Y$5,)),"",IF($X$5=1,$Y$5,))</f>
        <v>0</v>
      </c>
      <c r="Q239" s="56">
        <f>IF(ISERROR(IF($X$6=1,$Y$6,)),"",IF($X$6=1,$Y$6,))</f>
        <v>10000</v>
      </c>
      <c r="R239" s="56">
        <f>IF(ISERROR(IF($X$7=1,$Y$7,)),"",IF($X$7=1,$Y$7,))</f>
        <v>0</v>
      </c>
      <c r="S239" s="56">
        <f>IF(ISERROR(IF($X$8=1,$Y$8,)),"",IF($X$8=1,$Y$8,))</f>
        <v>1000</v>
      </c>
      <c r="T239" s="56">
        <f>IF(ISERROR(IF($X$9=1,$Y$9,)),"",IF($X$9=1,$Y$9,))</f>
        <v>500</v>
      </c>
      <c r="U239" s="56">
        <f>IF(ISERROR(IF($X$10=1,$Y$10,)),"",IF($X$10=1,$Y$10,))</f>
        <v>500</v>
      </c>
    </row>
    <row r="240" spans="1:21" x14ac:dyDescent="0.25">
      <c r="A240" s="75">
        <f t="shared" si="86"/>
        <v>236</v>
      </c>
      <c r="D240" s="56" t="s">
        <v>4261</v>
      </c>
      <c r="E240" s="56">
        <f t="shared" si="87"/>
        <v>236</v>
      </c>
      <c r="F240" s="76">
        <f t="shared" si="82"/>
        <v>12</v>
      </c>
      <c r="G240" s="56" t="str">
        <f t="shared" si="88"/>
        <v>crewSupportTank</v>
      </c>
      <c r="H240" s="56">
        <f t="shared" si="89"/>
        <v>236</v>
      </c>
      <c r="I240" s="56">
        <f>IF(G240="",0,IF(COUNTIF($G$5:G240,G240)=1,0,COUNTIF($G$5:G240,G240) )   )</f>
        <v>0</v>
      </c>
      <c r="J240" s="56" t="str">
        <f t="shared" si="90"/>
        <v/>
      </c>
      <c r="K240" s="56" t="str">
        <f t="shared" si="81"/>
        <v/>
      </c>
      <c r="L240" s="56" t="str">
        <f t="shared" si="83"/>
        <v/>
      </c>
      <c r="M240" s="56" t="str">
        <f t="shared" si="84"/>
        <v/>
      </c>
      <c r="N240" s="56" t="str">
        <f t="shared" si="85"/>
        <v/>
      </c>
      <c r="O240" s="56" t="str">
        <f t="shared" si="91"/>
        <v/>
      </c>
      <c r="P240" s="56">
        <f>IF(ISERROR(IF($X$5=1,$Y$5,)),"",IF($X$5=1,$Y$5,))</f>
        <v>0</v>
      </c>
      <c r="Q240" s="56">
        <f>IF(ISERROR(IF($X$6=1,$Y$6,)),"",IF($X$6=1,$Y$6,))</f>
        <v>10000</v>
      </c>
      <c r="R240" s="56">
        <f>IF(ISERROR(IF($X$7=1,$Y$7,)),"",IF($X$7=1,$Y$7,))</f>
        <v>0</v>
      </c>
      <c r="S240" s="56">
        <f>IF(ISERROR(IF($X$8=1,$Y$8,)),"",IF($X$8=1,$Y$8,))</f>
        <v>1000</v>
      </c>
      <c r="T240" s="56">
        <f>IF(ISERROR(IF($X$9=1,$Y$9,)),"",IF($X$9=1,$Y$9,))</f>
        <v>500</v>
      </c>
      <c r="U240" s="56">
        <f>IF(ISERROR(IF($X$10=1,$Y$10,)),"",IF($X$10=1,$Y$10,))</f>
        <v>500</v>
      </c>
    </row>
    <row r="241" spans="1:21" x14ac:dyDescent="0.25">
      <c r="A241" s="75">
        <f t="shared" si="86"/>
        <v>237</v>
      </c>
      <c r="D241" s="56" t="s">
        <v>4262</v>
      </c>
      <c r="E241" s="56">
        <f t="shared" si="87"/>
        <v>237</v>
      </c>
      <c r="F241" s="76">
        <f t="shared" si="82"/>
        <v>12</v>
      </c>
      <c r="G241" s="56" t="str">
        <f t="shared" si="88"/>
        <v>ECLSS.tankO2</v>
      </c>
      <c r="H241" s="56">
        <f t="shared" si="89"/>
        <v>237</v>
      </c>
      <c r="I241" s="56">
        <f>IF(G241="",0,IF(COUNTIF($G$5:G241,G241)=1,0,COUNTIF($G$5:G241,G241) )   )</f>
        <v>0</v>
      </c>
      <c r="J241" s="56" t="str">
        <f t="shared" si="90"/>
        <v/>
      </c>
      <c r="K241" s="56" t="str">
        <f t="shared" si="81"/>
        <v/>
      </c>
      <c r="L241" s="56" t="str">
        <f t="shared" si="83"/>
        <v/>
      </c>
      <c r="M241" s="56" t="str">
        <f t="shared" si="84"/>
        <v/>
      </c>
      <c r="N241" s="56" t="str">
        <f t="shared" si="85"/>
        <v/>
      </c>
      <c r="O241" s="56" t="str">
        <f t="shared" si="91"/>
        <v/>
      </c>
      <c r="P241" s="56">
        <f>IF(ISERROR(IF($X$5=1,$Y$5,)),"",IF($X$5=1,$Y$5,))</f>
        <v>0</v>
      </c>
      <c r="Q241" s="56">
        <f>IF(ISERROR(IF($X$6=1,$Y$6,)),"",IF($X$6=1,$Y$6,))</f>
        <v>10000</v>
      </c>
      <c r="R241" s="56">
        <f>IF(ISERROR(IF($X$7=1,$Y$7,)),"",IF($X$7=1,$Y$7,))</f>
        <v>0</v>
      </c>
      <c r="S241" s="56">
        <f>IF(ISERROR(IF($X$8=1,$Y$8,)),"",IF($X$8=1,$Y$8,))</f>
        <v>1000</v>
      </c>
      <c r="T241" s="56">
        <f>IF(ISERROR(IF($X$9=1,$Y$9,)),"",IF($X$9=1,$Y$9,))</f>
        <v>500</v>
      </c>
      <c r="U241" s="56">
        <f>IF(ISERROR(IF($X$10=1,$Y$10,)),"",IF($X$10=1,$Y$10,))</f>
        <v>500</v>
      </c>
    </row>
    <row r="242" spans="1:21" x14ac:dyDescent="0.25">
      <c r="A242" s="75">
        <f t="shared" si="86"/>
        <v>238</v>
      </c>
      <c r="D242" s="56" t="s">
        <v>4263</v>
      </c>
      <c r="E242" s="56">
        <f t="shared" si="87"/>
        <v>238</v>
      </c>
      <c r="F242" s="76">
        <f t="shared" si="82"/>
        <v>12</v>
      </c>
      <c r="G242" s="56" t="str">
        <f t="shared" si="88"/>
        <v>ECLSS.tankCO2</v>
      </c>
      <c r="H242" s="56">
        <f t="shared" si="89"/>
        <v>238</v>
      </c>
      <c r="I242" s="56">
        <f>IF(G242="",0,IF(COUNTIF($G$5:G242,G242)=1,0,COUNTIF($G$5:G242,G242) )   )</f>
        <v>0</v>
      </c>
      <c r="J242" s="56" t="str">
        <f t="shared" si="90"/>
        <v/>
      </c>
      <c r="K242" s="56" t="str">
        <f t="shared" si="81"/>
        <v/>
      </c>
      <c r="L242" s="56" t="str">
        <f t="shared" si="83"/>
        <v/>
      </c>
      <c r="M242" s="56" t="str">
        <f t="shared" si="84"/>
        <v/>
      </c>
      <c r="N242" s="56" t="str">
        <f t="shared" si="85"/>
        <v/>
      </c>
      <c r="O242" s="56" t="str">
        <f t="shared" si="91"/>
        <v/>
      </c>
      <c r="P242" s="56">
        <f>IF(ISERROR(IF($X$5=1,$Y$5,)),"",IF($X$5=1,$Y$5,))</f>
        <v>0</v>
      </c>
      <c r="Q242" s="56">
        <f>IF(ISERROR(IF($X$6=1,$Y$6,)),"",IF($X$6=1,$Y$6,))</f>
        <v>10000</v>
      </c>
      <c r="R242" s="56">
        <f>IF(ISERROR(IF($X$7=1,$Y$7,)),"",IF($X$7=1,$Y$7,))</f>
        <v>0</v>
      </c>
      <c r="S242" s="56">
        <f>IF(ISERROR(IF($X$8=1,$Y$8,)),"",IF($X$8=1,$Y$8,))</f>
        <v>1000</v>
      </c>
      <c r="T242" s="56">
        <f>IF(ISERROR(IF($X$9=1,$Y$9,)),"",IF($X$9=1,$Y$9,))</f>
        <v>500</v>
      </c>
      <c r="U242" s="56">
        <f>IF(ISERROR(IF($X$10=1,$Y$10,)),"",IF($X$10=1,$Y$10,))</f>
        <v>500</v>
      </c>
    </row>
    <row r="243" spans="1:21" x14ac:dyDescent="0.25">
      <c r="A243" s="75">
        <f t="shared" si="86"/>
        <v>239</v>
      </c>
      <c r="D243" s="56" t="s">
        <v>4264</v>
      </c>
      <c r="E243" s="56">
        <f t="shared" si="87"/>
        <v>239</v>
      </c>
      <c r="F243" s="76">
        <f t="shared" si="82"/>
        <v>12</v>
      </c>
      <c r="G243" s="56" t="str">
        <f t="shared" si="88"/>
        <v>TacFoodContainer</v>
      </c>
      <c r="H243" s="56">
        <f t="shared" si="89"/>
        <v>239</v>
      </c>
      <c r="I243" s="56">
        <f>IF(G243="",0,IF(COUNTIF($G$5:G243,G243)=1,0,COUNTIF($G$5:G243,G243) )   )</f>
        <v>0</v>
      </c>
      <c r="J243" s="56" t="str">
        <f t="shared" si="90"/>
        <v/>
      </c>
      <c r="K243" s="56" t="str">
        <f t="shared" si="81"/>
        <v/>
      </c>
      <c r="L243" s="56" t="str">
        <f t="shared" si="83"/>
        <v/>
      </c>
      <c r="M243" s="56" t="str">
        <f t="shared" si="84"/>
        <v/>
      </c>
      <c r="N243" s="56" t="str">
        <f t="shared" si="85"/>
        <v/>
      </c>
      <c r="O243" s="56" t="str">
        <f t="shared" si="91"/>
        <v/>
      </c>
      <c r="P243" s="56">
        <f>IF(ISERROR(IF($X$5=1,$Y$5,)),"",IF($X$5=1,$Y$5,))</f>
        <v>0</v>
      </c>
      <c r="Q243" s="56">
        <f>IF(ISERROR(IF($X$6=1,$Y$6,)),"",IF($X$6=1,$Y$6,))</f>
        <v>10000</v>
      </c>
      <c r="R243" s="56">
        <f>IF(ISERROR(IF($X$7=1,$Y$7,)),"",IF($X$7=1,$Y$7,))</f>
        <v>0</v>
      </c>
      <c r="S243" s="56">
        <f>IF(ISERROR(IF($X$8=1,$Y$8,)),"",IF($X$8=1,$Y$8,))</f>
        <v>1000</v>
      </c>
      <c r="T243" s="56">
        <f>IF(ISERROR(IF($X$9=1,$Y$9,)),"",IF($X$9=1,$Y$9,))</f>
        <v>500</v>
      </c>
      <c r="U243" s="56">
        <f>IF(ISERROR(IF($X$10=1,$Y$10,)),"",IF($X$10=1,$Y$10,))</f>
        <v>500</v>
      </c>
    </row>
    <row r="244" spans="1:21" x14ac:dyDescent="0.25">
      <c r="A244" s="75">
        <f t="shared" si="86"/>
        <v>240</v>
      </c>
      <c r="D244" s="56" t="s">
        <v>4265</v>
      </c>
      <c r="E244" s="56">
        <f t="shared" si="87"/>
        <v>240</v>
      </c>
      <c r="F244" s="76">
        <f t="shared" si="82"/>
        <v>12</v>
      </c>
      <c r="G244" s="56" t="str">
        <f t="shared" si="88"/>
        <v>TacLifeSupportContainer</v>
      </c>
      <c r="H244" s="56">
        <f t="shared" si="89"/>
        <v>240</v>
      </c>
      <c r="I244" s="56">
        <f>IF(G244="",0,IF(COUNTIF($G$5:G244,G244)=1,0,COUNTIF($G$5:G244,G244) )   )</f>
        <v>0</v>
      </c>
      <c r="J244" s="56" t="str">
        <f t="shared" si="90"/>
        <v/>
      </c>
      <c r="K244" s="56" t="str">
        <f t="shared" si="81"/>
        <v/>
      </c>
      <c r="L244" s="56" t="str">
        <f t="shared" si="83"/>
        <v/>
      </c>
      <c r="M244" s="56" t="str">
        <f t="shared" si="84"/>
        <v/>
      </c>
      <c r="N244" s="56" t="str">
        <f t="shared" si="85"/>
        <v/>
      </c>
      <c r="O244" s="56" t="str">
        <f t="shared" si="91"/>
        <v/>
      </c>
      <c r="P244" s="56">
        <f>IF(ISERROR(IF($X$5=1,$Y$5,)),"",IF($X$5=1,$Y$5,))</f>
        <v>0</v>
      </c>
      <c r="Q244" s="56">
        <f>IF(ISERROR(IF($X$6=1,$Y$6,)),"",IF($X$6=1,$Y$6,))</f>
        <v>10000</v>
      </c>
      <c r="R244" s="56">
        <f>IF(ISERROR(IF($X$7=1,$Y$7,)),"",IF($X$7=1,$Y$7,))</f>
        <v>0</v>
      </c>
      <c r="S244" s="56">
        <f>IF(ISERROR(IF($X$8=1,$Y$8,)),"",IF($X$8=1,$Y$8,))</f>
        <v>1000</v>
      </c>
      <c r="T244" s="56">
        <f>IF(ISERROR(IF($X$9=1,$Y$9,)),"",IF($X$9=1,$Y$9,))</f>
        <v>500</v>
      </c>
      <c r="U244" s="56">
        <f>IF(ISERROR(IF($X$10=1,$Y$10,)),"",IF($X$10=1,$Y$10,))</f>
        <v>500</v>
      </c>
    </row>
    <row r="245" spans="1:21" x14ac:dyDescent="0.25">
      <c r="A245" s="75">
        <f t="shared" si="86"/>
        <v>241</v>
      </c>
      <c r="D245" s="56" t="s">
        <v>4266</v>
      </c>
      <c r="E245" s="56">
        <f t="shared" si="87"/>
        <v>241</v>
      </c>
      <c r="F245" s="76">
        <f t="shared" si="82"/>
        <v>12</v>
      </c>
      <c r="G245" s="56" t="str">
        <f t="shared" si="88"/>
        <v>TacOxygenContainer</v>
      </c>
      <c r="H245" s="56">
        <f t="shared" si="89"/>
        <v>241</v>
      </c>
      <c r="I245" s="56">
        <f>IF(G245="",0,IF(COUNTIF($G$5:G245,G245)=1,0,COUNTIF($G$5:G245,G245) )   )</f>
        <v>0</v>
      </c>
      <c r="J245" s="56" t="str">
        <f t="shared" si="90"/>
        <v/>
      </c>
      <c r="K245" s="56" t="str">
        <f t="shared" si="81"/>
        <v/>
      </c>
      <c r="L245" s="56" t="str">
        <f t="shared" si="83"/>
        <v/>
      </c>
      <c r="M245" s="56" t="str">
        <f t="shared" si="84"/>
        <v/>
      </c>
      <c r="N245" s="56" t="str">
        <f t="shared" si="85"/>
        <v/>
      </c>
      <c r="O245" s="56" t="str">
        <f t="shared" si="91"/>
        <v/>
      </c>
      <c r="P245" s="56">
        <f>IF(ISERROR(IF($X$5=1,$Y$5,)),"",IF($X$5=1,$Y$5,))</f>
        <v>0</v>
      </c>
      <c r="Q245" s="56">
        <f>IF(ISERROR(IF($X$6=1,$Y$6,)),"",IF($X$6=1,$Y$6,))</f>
        <v>10000</v>
      </c>
      <c r="R245" s="56">
        <f>IF(ISERROR(IF($X$7=1,$Y$7,)),"",IF($X$7=1,$Y$7,))</f>
        <v>0</v>
      </c>
      <c r="S245" s="56">
        <f>IF(ISERROR(IF($X$8=1,$Y$8,)),"",IF($X$8=1,$Y$8,))</f>
        <v>1000</v>
      </c>
      <c r="T245" s="56">
        <f>IF(ISERROR(IF($X$9=1,$Y$9,)),"",IF($X$9=1,$Y$9,))</f>
        <v>500</v>
      </c>
      <c r="U245" s="56">
        <f>IF(ISERROR(IF($X$10=1,$Y$10,)),"",IF($X$10=1,$Y$10,))</f>
        <v>500</v>
      </c>
    </row>
    <row r="246" spans="1:21" x14ac:dyDescent="0.25">
      <c r="A246" s="75">
        <f t="shared" si="86"/>
        <v>242</v>
      </c>
      <c r="D246" s="56" t="s">
        <v>4267</v>
      </c>
      <c r="E246" s="56">
        <f t="shared" si="87"/>
        <v>242</v>
      </c>
      <c r="F246" s="76">
        <f t="shared" si="82"/>
        <v>12</v>
      </c>
      <c r="G246" s="56" t="str">
        <f t="shared" si="88"/>
        <v>TacWaterContainer</v>
      </c>
      <c r="H246" s="56">
        <f t="shared" si="89"/>
        <v>242</v>
      </c>
      <c r="I246" s="56">
        <f>IF(G246="",0,IF(COUNTIF($G$5:G246,G246)=1,0,COUNTIF($G$5:G246,G246) )   )</f>
        <v>0</v>
      </c>
      <c r="J246" s="56" t="str">
        <f t="shared" si="90"/>
        <v/>
      </c>
      <c r="K246" s="56" t="str">
        <f t="shared" si="81"/>
        <v/>
      </c>
      <c r="L246" s="56" t="str">
        <f t="shared" si="83"/>
        <v/>
      </c>
      <c r="M246" s="56" t="str">
        <f t="shared" si="84"/>
        <v/>
      </c>
      <c r="N246" s="56" t="str">
        <f t="shared" si="85"/>
        <v/>
      </c>
      <c r="O246" s="56" t="str">
        <f t="shared" si="91"/>
        <v/>
      </c>
      <c r="P246" s="56">
        <f>IF(ISERROR(IF($X$5=1,$Y$5,)),"",IF($X$5=1,$Y$5,))</f>
        <v>0</v>
      </c>
      <c r="Q246" s="56">
        <f>IF(ISERROR(IF($X$6=1,$Y$6,)),"",IF($X$6=1,$Y$6,))</f>
        <v>10000</v>
      </c>
      <c r="R246" s="56">
        <f>IF(ISERROR(IF($X$7=1,$Y$7,)),"",IF($X$7=1,$Y$7,))</f>
        <v>0</v>
      </c>
      <c r="S246" s="56">
        <f>IF(ISERROR(IF($X$8=1,$Y$8,)),"",IF($X$8=1,$Y$8,))</f>
        <v>1000</v>
      </c>
      <c r="T246" s="56">
        <f>IF(ISERROR(IF($X$9=1,$Y$9,)),"",IF($X$9=1,$Y$9,))</f>
        <v>500</v>
      </c>
      <c r="U246" s="56">
        <f>IF(ISERROR(IF($X$10=1,$Y$10,)),"",IF($X$10=1,$Y$10,))</f>
        <v>500</v>
      </c>
    </row>
    <row r="247" spans="1:21" x14ac:dyDescent="0.25">
      <c r="A247" s="75">
        <f t="shared" si="86"/>
        <v>243</v>
      </c>
      <c r="C247" s="56" t="s">
        <v>2532</v>
      </c>
      <c r="E247" s="56">
        <f t="shared" si="87"/>
        <v>243</v>
      </c>
      <c r="F247" s="76">
        <f t="shared" si="82"/>
        <v>12</v>
      </c>
      <c r="G247" s="56" t="str">
        <f t="shared" si="88"/>
        <v/>
      </c>
      <c r="H247" s="56">
        <f t="shared" si="89"/>
        <v>243</v>
      </c>
      <c r="I247" s="56">
        <f>IF(G247="",0,IF(COUNTIF($G$5:G247,G247)=1,0,COUNTIF($G$5:G247,G247) )   )</f>
        <v>0</v>
      </c>
      <c r="J247" s="56" t="str">
        <f t="shared" si="90"/>
        <v/>
      </c>
      <c r="K247" s="56" t="str">
        <f t="shared" si="81"/>
        <v/>
      </c>
      <c r="L247" s="56" t="str">
        <f t="shared" si="83"/>
        <v/>
      </c>
      <c r="M247" s="56" t="str">
        <f t="shared" si="84"/>
        <v/>
      </c>
      <c r="N247" s="56" t="str">
        <f t="shared" si="85"/>
        <v/>
      </c>
      <c r="O247" s="56" t="str">
        <f t="shared" si="91"/>
        <v/>
      </c>
      <c r="P247" s="56">
        <f>IF(ISERROR(IF($X$5=1,$Y$5,)),"",IF($X$5=1,$Y$5,))</f>
        <v>0</v>
      </c>
      <c r="Q247" s="56">
        <f>IF(ISERROR(IF($X$6=1,$Y$6,)),"",IF($X$6=1,$Y$6,))</f>
        <v>10000</v>
      </c>
      <c r="R247" s="56">
        <f>IF(ISERROR(IF($X$7=1,$Y$7,)),"",IF($X$7=1,$Y$7,))</f>
        <v>0</v>
      </c>
      <c r="S247" s="56">
        <f>IF(ISERROR(IF($X$8=1,$Y$8,)),"",IF($X$8=1,$Y$8,))</f>
        <v>1000</v>
      </c>
      <c r="T247" s="56">
        <f>IF(ISERROR(IF($X$9=1,$Y$9,)),"",IF($X$9=1,$Y$9,))</f>
        <v>500</v>
      </c>
      <c r="U247" s="56">
        <f>IF(ISERROR(IF($X$10=1,$Y$10,)),"",IF($X$10=1,$Y$10,))</f>
        <v>500</v>
      </c>
    </row>
    <row r="248" spans="1:21" x14ac:dyDescent="0.25">
      <c r="A248" s="75">
        <f t="shared" si="86"/>
        <v>244</v>
      </c>
      <c r="B248" s="56" t="s">
        <v>2532</v>
      </c>
      <c r="E248" s="56">
        <f t="shared" si="87"/>
        <v>244</v>
      </c>
      <c r="F248" s="76">
        <f t="shared" si="82"/>
        <v>12</v>
      </c>
      <c r="G248" s="56" t="str">
        <f t="shared" si="88"/>
        <v/>
      </c>
      <c r="H248" s="56">
        <f t="shared" si="89"/>
        <v>244</v>
      </c>
      <c r="I248" s="56">
        <f>IF(G248="",0,IF(COUNTIF($G$5:G248,G248)=1,0,COUNTIF($G$5:G248,G248) )   )</f>
        <v>0</v>
      </c>
      <c r="J248" s="56" t="str">
        <f t="shared" si="90"/>
        <v/>
      </c>
      <c r="K248" s="56" t="str">
        <f t="shared" si="81"/>
        <v/>
      </c>
      <c r="L248" s="56" t="str">
        <f t="shared" si="83"/>
        <v/>
      </c>
      <c r="M248" s="56" t="str">
        <f t="shared" si="84"/>
        <v/>
      </c>
      <c r="N248" s="56" t="str">
        <f t="shared" si="85"/>
        <v/>
      </c>
      <c r="O248" s="56" t="str">
        <f t="shared" si="91"/>
        <v/>
      </c>
      <c r="P248" s="56">
        <f>IF(ISERROR(IF($X$5=1,$Y$5,)),"",IF($X$5=1,$Y$5,))</f>
        <v>0</v>
      </c>
      <c r="Q248" s="56">
        <f>IF(ISERROR(IF($X$6=1,$Y$6,)),"",IF($X$6=1,$Y$6,))</f>
        <v>10000</v>
      </c>
      <c r="R248" s="56">
        <f>IF(ISERROR(IF($X$7=1,$Y$7,)),"",IF($X$7=1,$Y$7,))</f>
        <v>0</v>
      </c>
      <c r="S248" s="56">
        <f>IF(ISERROR(IF($X$8=1,$Y$8,)),"",IF($X$8=1,$Y$8,))</f>
        <v>1000</v>
      </c>
      <c r="T248" s="56">
        <f>IF(ISERROR(IF($X$9=1,$Y$9,)),"",IF($X$9=1,$Y$9,))</f>
        <v>500</v>
      </c>
      <c r="U248" s="56">
        <f>IF(ISERROR(IF($X$10=1,$Y$10,)),"",IF($X$10=1,$Y$10,))</f>
        <v>500</v>
      </c>
    </row>
    <row r="249" spans="1:21" x14ac:dyDescent="0.25">
      <c r="A249" s="75">
        <f t="shared" si="86"/>
        <v>245</v>
      </c>
      <c r="B249" s="56" t="s">
        <v>2517</v>
      </c>
      <c r="E249" s="56">
        <f t="shared" si="87"/>
        <v>245</v>
      </c>
      <c r="F249" s="76">
        <f t="shared" si="82"/>
        <v>12</v>
      </c>
      <c r="G249" s="56" t="str">
        <f t="shared" si="88"/>
        <v/>
      </c>
      <c r="H249" s="56">
        <f t="shared" si="89"/>
        <v>245</v>
      </c>
      <c r="I249" s="56">
        <f>IF(G249="",0,IF(COUNTIF($G$5:G249,G249)=1,0,COUNTIF($G$5:G249,G249) )   )</f>
        <v>0</v>
      </c>
      <c r="J249" s="56" t="str">
        <f t="shared" si="90"/>
        <v/>
      </c>
      <c r="K249" s="56" t="str">
        <f t="shared" si="81"/>
        <v/>
      </c>
      <c r="L249" s="56" t="str">
        <f t="shared" si="83"/>
        <v/>
      </c>
      <c r="M249" s="56" t="str">
        <f t="shared" si="84"/>
        <v/>
      </c>
      <c r="N249" s="56" t="str">
        <f t="shared" si="85"/>
        <v/>
      </c>
      <c r="O249" s="56" t="str">
        <f t="shared" si="91"/>
        <v/>
      </c>
      <c r="P249" s="56">
        <f>IF(ISERROR(IF($X$5=1,$Y$5,)),"",IF($X$5=1,$Y$5,))</f>
        <v>0</v>
      </c>
      <c r="Q249" s="56">
        <f>IF(ISERROR(IF($X$6=1,$Y$6,)),"",IF($X$6=1,$Y$6,))</f>
        <v>10000</v>
      </c>
      <c r="R249" s="56">
        <f>IF(ISERROR(IF($X$7=1,$Y$7,)),"",IF($X$7=1,$Y$7,))</f>
        <v>0</v>
      </c>
      <c r="S249" s="56">
        <f>IF(ISERROR(IF($X$8=1,$Y$8,)),"",IF($X$8=1,$Y$8,))</f>
        <v>1000</v>
      </c>
      <c r="T249" s="56">
        <f>IF(ISERROR(IF($X$9=1,$Y$9,)),"",IF($X$9=1,$Y$9,))</f>
        <v>500</v>
      </c>
      <c r="U249" s="56">
        <f>IF(ISERROR(IF($X$10=1,$Y$10,)),"",IF($X$10=1,$Y$10,))</f>
        <v>500</v>
      </c>
    </row>
    <row r="250" spans="1:21" x14ac:dyDescent="0.25">
      <c r="A250" s="75">
        <f t="shared" si="86"/>
        <v>246</v>
      </c>
      <c r="B250" s="56" t="s">
        <v>2518</v>
      </c>
      <c r="E250" s="56">
        <f t="shared" si="87"/>
        <v>246</v>
      </c>
      <c r="F250" s="76">
        <f t="shared" si="82"/>
        <v>12</v>
      </c>
      <c r="G250" s="56" t="str">
        <f t="shared" si="88"/>
        <v/>
      </c>
      <c r="H250" s="56">
        <f t="shared" si="89"/>
        <v>246</v>
      </c>
      <c r="I250" s="56">
        <f>IF(G250="",0,IF(COUNTIF($G$5:G250,G250)=1,0,COUNTIF($G$5:G250,G250) )   )</f>
        <v>0</v>
      </c>
      <c r="J250" s="56" t="str">
        <f t="shared" si="90"/>
        <v/>
      </c>
      <c r="K250" s="56" t="str">
        <f t="shared" si="81"/>
        <v/>
      </c>
      <c r="L250" s="56" t="str">
        <f t="shared" si="83"/>
        <v/>
      </c>
      <c r="M250" s="56" t="str">
        <f t="shared" si="84"/>
        <v/>
      </c>
      <c r="N250" s="56" t="str">
        <f t="shared" si="85"/>
        <v/>
      </c>
      <c r="O250" s="56" t="str">
        <f t="shared" si="91"/>
        <v/>
      </c>
      <c r="P250" s="56">
        <f>IF(ISERROR(IF($X$5=1,$Y$5,)),"",IF($X$5=1,$Y$5,))</f>
        <v>0</v>
      </c>
      <c r="Q250" s="56">
        <f>IF(ISERROR(IF($X$6=1,$Y$6,)),"",IF($X$6=1,$Y$6,))</f>
        <v>10000</v>
      </c>
      <c r="R250" s="56">
        <f>IF(ISERROR(IF($X$7=1,$Y$7,)),"",IF($X$7=1,$Y$7,))</f>
        <v>0</v>
      </c>
      <c r="S250" s="56">
        <f>IF(ISERROR(IF($X$8=1,$Y$8,)),"",IF($X$8=1,$Y$8,))</f>
        <v>1000</v>
      </c>
      <c r="T250" s="56">
        <f>IF(ISERROR(IF($X$9=1,$Y$9,)),"",IF($X$9=1,$Y$9,))</f>
        <v>500</v>
      </c>
      <c r="U250" s="56">
        <f>IF(ISERROR(IF($X$10=1,$Y$10,)),"",IF($X$10=1,$Y$10,))</f>
        <v>500</v>
      </c>
    </row>
    <row r="251" spans="1:21" x14ac:dyDescent="0.25">
      <c r="A251" s="75">
        <f t="shared" si="86"/>
        <v>247</v>
      </c>
      <c r="C251" s="56" t="s">
        <v>3541</v>
      </c>
      <c r="E251" s="56">
        <f t="shared" si="87"/>
        <v>247</v>
      </c>
      <c r="F251" s="76">
        <f t="shared" si="82"/>
        <v>13</v>
      </c>
      <c r="G251" s="56" t="str">
        <f t="shared" si="88"/>
        <v>newnode_lifeSupport</v>
      </c>
      <c r="H251" s="56">
        <f t="shared" si="89"/>
        <v>247</v>
      </c>
      <c r="I251" s="56">
        <f>IF(G251="",0,IF(COUNTIF($G$5:G251,G251)=1,0,COUNTIF($G$5:G251,G251) )   )</f>
        <v>0</v>
      </c>
      <c r="J251" s="56" t="str">
        <f t="shared" si="90"/>
        <v/>
      </c>
      <c r="K251" s="56" t="str">
        <f t="shared" si="81"/>
        <v/>
      </c>
      <c r="L251" s="56" t="str">
        <f t="shared" si="83"/>
        <v/>
      </c>
      <c r="M251" s="56" t="str">
        <f t="shared" si="84"/>
        <v/>
      </c>
      <c r="N251" s="56" t="str">
        <f t="shared" si="85"/>
        <v/>
      </c>
      <c r="O251" s="56" t="str">
        <f t="shared" si="91"/>
        <v/>
      </c>
      <c r="P251" s="56">
        <f>IF(ISERROR(IF($X$5=1,$Y$5,)),"",IF($X$5=1,$Y$5,))</f>
        <v>0</v>
      </c>
      <c r="Q251" s="56">
        <f>IF(ISERROR(IF($X$6=1,$Y$6,)),"",IF($X$6=1,$Y$6,))</f>
        <v>10000</v>
      </c>
      <c r="R251" s="56">
        <f>IF(ISERROR(IF($X$7=1,$Y$7,)),"",IF($X$7=1,$Y$7,))</f>
        <v>0</v>
      </c>
      <c r="S251" s="56">
        <f>IF(ISERROR(IF($X$8=1,$Y$8,)),"",IF($X$8=1,$Y$8,))</f>
        <v>1000</v>
      </c>
      <c r="T251" s="56">
        <f>IF(ISERROR(IF($X$9=1,$Y$9,)),"",IF($X$9=1,$Y$9,))</f>
        <v>500</v>
      </c>
      <c r="U251" s="56">
        <f>IF(ISERROR(IF($X$10=1,$Y$10,)),"",IF($X$10=1,$Y$10,))</f>
        <v>500</v>
      </c>
    </row>
    <row r="252" spans="1:21" x14ac:dyDescent="0.25">
      <c r="A252" s="75">
        <f t="shared" si="86"/>
        <v>248</v>
      </c>
      <c r="C252" s="56" t="s">
        <v>3542</v>
      </c>
      <c r="E252" s="56">
        <f t="shared" si="87"/>
        <v>248</v>
      </c>
      <c r="F252" s="76">
        <f t="shared" si="82"/>
        <v>13</v>
      </c>
      <c r="G252" s="56" t="str">
        <f t="shared" si="88"/>
        <v/>
      </c>
      <c r="H252" s="56">
        <f t="shared" si="89"/>
        <v>248</v>
      </c>
      <c r="I252" s="56">
        <f>IF(G252="",0,IF(COUNTIF($G$5:G252,G252)=1,0,COUNTIF($G$5:G252,G252) )   )</f>
        <v>0</v>
      </c>
      <c r="J252" s="56" t="str">
        <f t="shared" si="90"/>
        <v/>
      </c>
      <c r="K252" s="56" t="str">
        <f t="shared" si="81"/>
        <v/>
      </c>
      <c r="L252" s="56" t="str">
        <f t="shared" si="83"/>
        <v/>
      </c>
      <c r="M252" s="56" t="str">
        <f t="shared" si="84"/>
        <v/>
      </c>
      <c r="N252" s="56" t="str">
        <f t="shared" si="85"/>
        <v/>
      </c>
      <c r="O252" s="56" t="str">
        <f t="shared" si="91"/>
        <v/>
      </c>
      <c r="P252" s="56">
        <f>IF(ISERROR(IF($X$5=1,$Y$5,)),"",IF($X$5=1,$Y$5,))</f>
        <v>0</v>
      </c>
      <c r="Q252" s="56">
        <f>IF(ISERROR(IF($X$6=1,$Y$6,)),"",IF($X$6=1,$Y$6,))</f>
        <v>10000</v>
      </c>
      <c r="R252" s="56">
        <f>IF(ISERROR(IF($X$7=1,$Y$7,)),"",IF($X$7=1,$Y$7,))</f>
        <v>0</v>
      </c>
      <c r="S252" s="56">
        <f>IF(ISERROR(IF($X$8=1,$Y$8,)),"",IF($X$8=1,$Y$8,))</f>
        <v>1000</v>
      </c>
      <c r="T252" s="56">
        <f>IF(ISERROR(IF($X$9=1,$Y$9,)),"",IF($X$9=1,$Y$9,))</f>
        <v>500</v>
      </c>
      <c r="U252" s="56">
        <f>IF(ISERROR(IF($X$10=1,$Y$10,)),"",IF($X$10=1,$Y$10,))</f>
        <v>500</v>
      </c>
    </row>
    <row r="253" spans="1:21" x14ac:dyDescent="0.25">
      <c r="A253" s="75">
        <f t="shared" si="86"/>
        <v>249</v>
      </c>
      <c r="C253" s="56" t="s">
        <v>3543</v>
      </c>
      <c r="E253" s="56">
        <f t="shared" si="87"/>
        <v>249</v>
      </c>
      <c r="F253" s="76">
        <f t="shared" si="82"/>
        <v>13</v>
      </c>
      <c r="G253" s="56" t="str">
        <f t="shared" si="88"/>
        <v/>
      </c>
      <c r="H253" s="56">
        <f t="shared" si="89"/>
        <v>249</v>
      </c>
      <c r="I253" s="56">
        <f>IF(G253="",0,IF(COUNTIF($G$5:G253,G253)=1,0,COUNTIF($G$5:G253,G253) )   )</f>
        <v>0</v>
      </c>
      <c r="J253" s="56" t="str">
        <f t="shared" si="90"/>
        <v/>
      </c>
      <c r="K253" s="56" t="str">
        <f t="shared" si="81"/>
        <v/>
      </c>
      <c r="L253" s="56" t="str">
        <f t="shared" si="83"/>
        <v/>
      </c>
      <c r="M253" s="56" t="str">
        <f t="shared" si="84"/>
        <v/>
      </c>
      <c r="N253" s="56" t="str">
        <f t="shared" si="85"/>
        <v/>
      </c>
      <c r="O253" s="56" t="str">
        <f t="shared" si="91"/>
        <v/>
      </c>
      <c r="P253" s="56">
        <f>IF(ISERROR(IF($X$5=1,$Y$5,)),"",IF($X$5=1,$Y$5,))</f>
        <v>0</v>
      </c>
      <c r="Q253" s="56">
        <f>IF(ISERROR(IF($X$6=1,$Y$6,)),"",IF($X$6=1,$Y$6,))</f>
        <v>10000</v>
      </c>
      <c r="R253" s="56">
        <f>IF(ISERROR(IF($X$7=1,$Y$7,)),"",IF($X$7=1,$Y$7,))</f>
        <v>0</v>
      </c>
      <c r="S253" s="56">
        <f>IF(ISERROR(IF($X$8=1,$Y$8,)),"",IF($X$8=1,$Y$8,))</f>
        <v>1000</v>
      </c>
      <c r="T253" s="56">
        <f>IF(ISERROR(IF($X$9=1,$Y$9,)),"",IF($X$9=1,$Y$9,))</f>
        <v>500</v>
      </c>
      <c r="U253" s="56">
        <f>IF(ISERROR(IF($X$10=1,$Y$10,)),"",IF($X$10=1,$Y$10,))</f>
        <v>500</v>
      </c>
    </row>
    <row r="254" spans="1:21" x14ac:dyDescent="0.25">
      <c r="A254" s="75">
        <f t="shared" si="86"/>
        <v>250</v>
      </c>
      <c r="C254" s="56" t="s">
        <v>3544</v>
      </c>
      <c r="E254" s="56">
        <f t="shared" si="87"/>
        <v>250</v>
      </c>
      <c r="F254" s="76">
        <f t="shared" si="82"/>
        <v>13</v>
      </c>
      <c r="G254" s="56" t="str">
        <f t="shared" si="88"/>
        <v/>
      </c>
      <c r="H254" s="56">
        <f t="shared" si="89"/>
        <v>250</v>
      </c>
      <c r="I254" s="56">
        <f>IF(G254="",0,IF(COUNTIF($G$5:G254,G254)=1,0,COUNTIF($G$5:G254,G254) )   )</f>
        <v>0</v>
      </c>
      <c r="J254" s="56" t="str">
        <f t="shared" si="90"/>
        <v/>
      </c>
      <c r="K254" s="56" t="str">
        <f t="shared" ref="K254:K317" si="92">IF(ISERROR(VLOOKUP(J254,$F$5:$G$6005,2,)),"",VLOOKUP(J254,$F$5:$G$6005,2,))</f>
        <v/>
      </c>
      <c r="L254" s="56" t="str">
        <f t="shared" si="83"/>
        <v/>
      </c>
      <c r="M254" s="56" t="str">
        <f t="shared" si="84"/>
        <v/>
      </c>
      <c r="N254" s="56" t="str">
        <f t="shared" si="85"/>
        <v/>
      </c>
      <c r="O254" s="56" t="str">
        <f t="shared" si="91"/>
        <v/>
      </c>
      <c r="P254" s="56">
        <f>IF(ISERROR(IF($X$5=1,$Y$5,)),"",IF($X$5=1,$Y$5,))</f>
        <v>0</v>
      </c>
      <c r="Q254" s="56">
        <f>IF(ISERROR(IF($X$6=1,$Y$6,)),"",IF($X$6=1,$Y$6,))</f>
        <v>10000</v>
      </c>
      <c r="R254" s="56">
        <f>IF(ISERROR(IF($X$7=1,$Y$7,)),"",IF($X$7=1,$Y$7,))</f>
        <v>0</v>
      </c>
      <c r="S254" s="56">
        <f>IF(ISERROR(IF($X$8=1,$Y$8,)),"",IF($X$8=1,$Y$8,))</f>
        <v>1000</v>
      </c>
      <c r="T254" s="56">
        <f>IF(ISERROR(IF($X$9=1,$Y$9,)),"",IF($X$9=1,$Y$9,))</f>
        <v>500</v>
      </c>
      <c r="U254" s="56">
        <f>IF(ISERROR(IF($X$10=1,$Y$10,)),"",IF($X$10=1,$Y$10,))</f>
        <v>500</v>
      </c>
    </row>
    <row r="255" spans="1:21" x14ac:dyDescent="0.25">
      <c r="A255" s="75">
        <f t="shared" si="86"/>
        <v>251</v>
      </c>
      <c r="C255" s="56" t="s">
        <v>3217</v>
      </c>
      <c r="E255" s="56">
        <f t="shared" si="87"/>
        <v>251</v>
      </c>
      <c r="F255" s="76">
        <f t="shared" si="82"/>
        <v>13</v>
      </c>
      <c r="G255" s="56" t="str">
        <f t="shared" si="88"/>
        <v/>
      </c>
      <c r="H255" s="56">
        <f t="shared" si="89"/>
        <v>251</v>
      </c>
      <c r="I255" s="56">
        <f>IF(G255="",0,IF(COUNTIF($G$5:G255,G255)=1,0,COUNTIF($G$5:G255,G255) )   )</f>
        <v>0</v>
      </c>
      <c r="J255" s="56" t="str">
        <f t="shared" si="90"/>
        <v/>
      </c>
      <c r="K255" s="56" t="str">
        <f t="shared" si="92"/>
        <v/>
      </c>
      <c r="L255" s="56" t="str">
        <f t="shared" si="83"/>
        <v/>
      </c>
      <c r="M255" s="56" t="str">
        <f t="shared" si="84"/>
        <v/>
      </c>
      <c r="N255" s="56" t="str">
        <f t="shared" si="85"/>
        <v/>
      </c>
      <c r="O255" s="56" t="str">
        <f t="shared" si="91"/>
        <v/>
      </c>
      <c r="P255" s="56">
        <f>IF(ISERROR(IF($X$5=1,$Y$5,)),"",IF($X$5=1,$Y$5,))</f>
        <v>0</v>
      </c>
      <c r="Q255" s="56">
        <f>IF(ISERROR(IF($X$6=1,$Y$6,)),"",IF($X$6=1,$Y$6,))</f>
        <v>10000</v>
      </c>
      <c r="R255" s="56">
        <f>IF(ISERROR(IF($X$7=1,$Y$7,)),"",IF($X$7=1,$Y$7,))</f>
        <v>0</v>
      </c>
      <c r="S255" s="56">
        <f>IF(ISERROR(IF($X$8=1,$Y$8,)),"",IF($X$8=1,$Y$8,))</f>
        <v>1000</v>
      </c>
      <c r="T255" s="56">
        <f>IF(ISERROR(IF($X$9=1,$Y$9,)),"",IF($X$9=1,$Y$9,))</f>
        <v>500</v>
      </c>
      <c r="U255" s="56">
        <f>IF(ISERROR(IF($X$10=1,$Y$10,)),"",IF($X$10=1,$Y$10,))</f>
        <v>500</v>
      </c>
    </row>
    <row r="256" spans="1:21" x14ac:dyDescent="0.25">
      <c r="A256" s="75">
        <f t="shared" si="86"/>
        <v>252</v>
      </c>
      <c r="C256" s="56" t="s">
        <v>6186</v>
      </c>
      <c r="E256" s="56">
        <f t="shared" si="87"/>
        <v>252</v>
      </c>
      <c r="F256" s="76">
        <f t="shared" si="82"/>
        <v>13</v>
      </c>
      <c r="G256" s="56" t="str">
        <f t="shared" si="88"/>
        <v/>
      </c>
      <c r="H256" s="56">
        <f t="shared" si="89"/>
        <v>252</v>
      </c>
      <c r="I256" s="56">
        <f>IF(G256="",0,IF(COUNTIF($G$5:G256,G256)=1,0,COUNTIF($G$5:G256,G256) )   )</f>
        <v>0</v>
      </c>
      <c r="J256" s="56" t="str">
        <f t="shared" si="90"/>
        <v/>
      </c>
      <c r="K256" s="56" t="str">
        <f t="shared" si="92"/>
        <v/>
      </c>
      <c r="L256" s="56" t="str">
        <f t="shared" si="83"/>
        <v/>
      </c>
      <c r="M256" s="56" t="str">
        <f t="shared" si="84"/>
        <v/>
      </c>
      <c r="N256" s="56" t="str">
        <f t="shared" si="85"/>
        <v/>
      </c>
      <c r="O256" s="56" t="str">
        <f t="shared" si="91"/>
        <v/>
      </c>
      <c r="P256" s="56">
        <f>IF(ISERROR(IF($X$5=1,$Y$5,)),"",IF($X$5=1,$Y$5,))</f>
        <v>0</v>
      </c>
      <c r="Q256" s="56">
        <f>IF(ISERROR(IF($X$6=1,$Y$6,)),"",IF($X$6=1,$Y$6,))</f>
        <v>10000</v>
      </c>
      <c r="R256" s="56">
        <f>IF(ISERROR(IF($X$7=1,$Y$7,)),"",IF($X$7=1,$Y$7,))</f>
        <v>0</v>
      </c>
      <c r="S256" s="56">
        <f>IF(ISERROR(IF($X$8=1,$Y$8,)),"",IF($X$8=1,$Y$8,))</f>
        <v>1000</v>
      </c>
      <c r="T256" s="56">
        <f>IF(ISERROR(IF($X$9=1,$Y$9,)),"",IF($X$9=1,$Y$9,))</f>
        <v>500</v>
      </c>
      <c r="U256" s="56">
        <f>IF(ISERROR(IF($X$10=1,$Y$10,)),"",IF($X$10=1,$Y$10,))</f>
        <v>500</v>
      </c>
    </row>
    <row r="257" spans="1:21" x14ac:dyDescent="0.25">
      <c r="A257" s="75">
        <f t="shared" si="86"/>
        <v>253</v>
      </c>
      <c r="C257" s="56" t="s">
        <v>2525</v>
      </c>
      <c r="E257" s="56">
        <f t="shared" si="87"/>
        <v>253</v>
      </c>
      <c r="F257" s="76">
        <f t="shared" si="82"/>
        <v>13</v>
      </c>
      <c r="G257" s="56" t="str">
        <f t="shared" si="88"/>
        <v/>
      </c>
      <c r="H257" s="56">
        <f t="shared" si="89"/>
        <v>253</v>
      </c>
      <c r="I257" s="56">
        <f>IF(G257="",0,IF(COUNTIF($G$5:G257,G257)=1,0,COUNTIF($G$5:G257,G257) )   )</f>
        <v>0</v>
      </c>
      <c r="J257" s="56" t="str">
        <f t="shared" si="90"/>
        <v/>
      </c>
      <c r="K257" s="56" t="str">
        <f t="shared" si="92"/>
        <v/>
      </c>
      <c r="L257" s="56" t="str">
        <f t="shared" si="83"/>
        <v/>
      </c>
      <c r="M257" s="56" t="str">
        <f t="shared" si="84"/>
        <v/>
      </c>
      <c r="N257" s="56" t="str">
        <f t="shared" si="85"/>
        <v/>
      </c>
      <c r="O257" s="56" t="str">
        <f t="shared" si="91"/>
        <v/>
      </c>
      <c r="P257" s="56">
        <f>IF(ISERROR(IF($X$5=1,$Y$5,)),"",IF($X$5=1,$Y$5,))</f>
        <v>0</v>
      </c>
      <c r="Q257" s="56">
        <f>IF(ISERROR(IF($X$6=1,$Y$6,)),"",IF($X$6=1,$Y$6,))</f>
        <v>10000</v>
      </c>
      <c r="R257" s="56">
        <f>IF(ISERROR(IF($X$7=1,$Y$7,)),"",IF($X$7=1,$Y$7,))</f>
        <v>0</v>
      </c>
      <c r="S257" s="56">
        <f>IF(ISERROR(IF($X$8=1,$Y$8,)),"",IF($X$8=1,$Y$8,))</f>
        <v>1000</v>
      </c>
      <c r="T257" s="56">
        <f>IF(ISERROR(IF($X$9=1,$Y$9,)),"",IF($X$9=1,$Y$9,))</f>
        <v>500</v>
      </c>
      <c r="U257" s="56">
        <f>IF(ISERROR(IF($X$10=1,$Y$10,)),"",IF($X$10=1,$Y$10,))</f>
        <v>500</v>
      </c>
    </row>
    <row r="258" spans="1:21" x14ac:dyDescent="0.25">
      <c r="A258" s="75">
        <f t="shared" si="86"/>
        <v>254</v>
      </c>
      <c r="C258" s="56" t="s">
        <v>2526</v>
      </c>
      <c r="E258" s="56">
        <f t="shared" si="87"/>
        <v>254</v>
      </c>
      <c r="F258" s="76">
        <f t="shared" si="82"/>
        <v>13</v>
      </c>
      <c r="G258" s="56" t="str">
        <f t="shared" si="88"/>
        <v/>
      </c>
      <c r="H258" s="56">
        <f t="shared" si="89"/>
        <v>254</v>
      </c>
      <c r="I258" s="56">
        <f>IF(G258="",0,IF(COUNTIF($G$5:G258,G258)=1,0,COUNTIF($G$5:G258,G258) )   )</f>
        <v>0</v>
      </c>
      <c r="J258" s="56" t="str">
        <f t="shared" si="90"/>
        <v/>
      </c>
      <c r="K258" s="56" t="str">
        <f t="shared" si="92"/>
        <v/>
      </c>
      <c r="L258" s="56" t="str">
        <f t="shared" si="83"/>
        <v/>
      </c>
      <c r="M258" s="56" t="str">
        <f t="shared" si="84"/>
        <v/>
      </c>
      <c r="N258" s="56" t="str">
        <f t="shared" si="85"/>
        <v/>
      </c>
      <c r="O258" s="56" t="str">
        <f t="shared" si="91"/>
        <v/>
      </c>
      <c r="P258" s="56">
        <f>IF(ISERROR(IF($X$5=1,$Y$5,)),"",IF($X$5=1,$Y$5,))</f>
        <v>0</v>
      </c>
      <c r="Q258" s="56">
        <f>IF(ISERROR(IF($X$6=1,$Y$6,)),"",IF($X$6=1,$Y$6,))</f>
        <v>10000</v>
      </c>
      <c r="R258" s="56">
        <f>IF(ISERROR(IF($X$7=1,$Y$7,)),"",IF($X$7=1,$Y$7,))</f>
        <v>0</v>
      </c>
      <c r="S258" s="56">
        <f>IF(ISERROR(IF($X$8=1,$Y$8,)),"",IF($X$8=1,$Y$8,))</f>
        <v>1000</v>
      </c>
      <c r="T258" s="56">
        <f>IF(ISERROR(IF($X$9=1,$Y$9,)),"",IF($X$9=1,$Y$9,))</f>
        <v>500</v>
      </c>
      <c r="U258" s="56">
        <f>IF(ISERROR(IF($X$10=1,$Y$10,)),"",IF($X$10=1,$Y$10,))</f>
        <v>500</v>
      </c>
    </row>
    <row r="259" spans="1:21" x14ac:dyDescent="0.25">
      <c r="A259" s="75">
        <f t="shared" si="86"/>
        <v>255</v>
      </c>
      <c r="C259" s="56" t="s">
        <v>2527</v>
      </c>
      <c r="E259" s="56">
        <f t="shared" si="87"/>
        <v>255</v>
      </c>
      <c r="F259" s="76">
        <f t="shared" si="82"/>
        <v>13</v>
      </c>
      <c r="G259" s="56" t="str">
        <f t="shared" si="88"/>
        <v/>
      </c>
      <c r="H259" s="56">
        <f t="shared" si="89"/>
        <v>255</v>
      </c>
      <c r="I259" s="56">
        <f>IF(G259="",0,IF(COUNTIF($G$5:G259,G259)=1,0,COUNTIF($G$5:G259,G259) )   )</f>
        <v>0</v>
      </c>
      <c r="J259" s="56" t="str">
        <f t="shared" si="90"/>
        <v/>
      </c>
      <c r="K259" s="56" t="str">
        <f t="shared" si="92"/>
        <v/>
      </c>
      <c r="L259" s="56" t="str">
        <f t="shared" si="83"/>
        <v/>
      </c>
      <c r="M259" s="56" t="str">
        <f t="shared" si="84"/>
        <v/>
      </c>
      <c r="N259" s="56" t="str">
        <f t="shared" si="85"/>
        <v/>
      </c>
      <c r="O259" s="56" t="str">
        <f t="shared" si="91"/>
        <v/>
      </c>
      <c r="P259" s="56">
        <f>IF(ISERROR(IF($X$5=1,$Y$5,)),"",IF($X$5=1,$Y$5,))</f>
        <v>0</v>
      </c>
      <c r="Q259" s="56">
        <f>IF(ISERROR(IF($X$6=1,$Y$6,)),"",IF($X$6=1,$Y$6,))</f>
        <v>10000</v>
      </c>
      <c r="R259" s="56">
        <f>IF(ISERROR(IF($X$7=1,$Y$7,)),"",IF($X$7=1,$Y$7,))</f>
        <v>0</v>
      </c>
      <c r="S259" s="56">
        <f>IF(ISERROR(IF($X$8=1,$Y$8,)),"",IF($X$8=1,$Y$8,))</f>
        <v>1000</v>
      </c>
      <c r="T259" s="56">
        <f>IF(ISERROR(IF($X$9=1,$Y$9,)),"",IF($X$9=1,$Y$9,))</f>
        <v>500</v>
      </c>
      <c r="U259" s="56">
        <f>IF(ISERROR(IF($X$10=1,$Y$10,)),"",IF($X$10=1,$Y$10,))</f>
        <v>500</v>
      </c>
    </row>
    <row r="260" spans="1:21" x14ac:dyDescent="0.25">
      <c r="A260" s="75">
        <f t="shared" si="86"/>
        <v>256</v>
      </c>
      <c r="C260" s="56" t="s">
        <v>3439</v>
      </c>
      <c r="E260" s="56">
        <f t="shared" si="87"/>
        <v>256</v>
      </c>
      <c r="F260" s="76">
        <f t="shared" si="82"/>
        <v>13</v>
      </c>
      <c r="G260" s="56" t="str">
        <f t="shared" si="88"/>
        <v/>
      </c>
      <c r="H260" s="56">
        <f t="shared" si="89"/>
        <v>256</v>
      </c>
      <c r="I260" s="56">
        <f>IF(G260="",0,IF(COUNTIF($G$5:G260,G260)=1,0,COUNTIF($G$5:G260,G260) )   )</f>
        <v>0</v>
      </c>
      <c r="J260" s="56" t="str">
        <f t="shared" si="90"/>
        <v/>
      </c>
      <c r="K260" s="56" t="str">
        <f t="shared" si="92"/>
        <v/>
      </c>
      <c r="L260" s="56" t="str">
        <f t="shared" si="83"/>
        <v/>
      </c>
      <c r="M260" s="56" t="str">
        <f t="shared" si="84"/>
        <v/>
      </c>
      <c r="N260" s="56" t="str">
        <f t="shared" si="85"/>
        <v/>
      </c>
      <c r="O260" s="56" t="str">
        <f t="shared" si="91"/>
        <v/>
      </c>
      <c r="P260" s="56">
        <f>IF(ISERROR(IF($X$5=1,$Y$5,)),"",IF($X$5=1,$Y$5,))</f>
        <v>0</v>
      </c>
      <c r="Q260" s="56">
        <f>IF(ISERROR(IF($X$6=1,$Y$6,)),"",IF($X$6=1,$Y$6,))</f>
        <v>10000</v>
      </c>
      <c r="R260" s="56">
        <f>IF(ISERROR(IF($X$7=1,$Y$7,)),"",IF($X$7=1,$Y$7,))</f>
        <v>0</v>
      </c>
      <c r="S260" s="56">
        <f>IF(ISERROR(IF($X$8=1,$Y$8,)),"",IF($X$8=1,$Y$8,))</f>
        <v>1000</v>
      </c>
      <c r="T260" s="56">
        <f>IF(ISERROR(IF($X$9=1,$Y$9,)),"",IF($X$9=1,$Y$9,))</f>
        <v>500</v>
      </c>
      <c r="U260" s="56">
        <f>IF(ISERROR(IF($X$10=1,$Y$10,)),"",IF($X$10=1,$Y$10,))</f>
        <v>500</v>
      </c>
    </row>
    <row r="261" spans="1:21" x14ac:dyDescent="0.25">
      <c r="A261" s="75">
        <f t="shared" si="86"/>
        <v>257</v>
      </c>
      <c r="C261" s="56" t="s">
        <v>2529</v>
      </c>
      <c r="E261" s="56">
        <f t="shared" si="87"/>
        <v>257</v>
      </c>
      <c r="F261" s="76">
        <f t="shared" ref="F261:F324" si="93">IF(A259=0,0,IF(ISBLANK(G261),"",IF(LEFT(G261,4)="newn",F260+1,IF(LEFT(G261,4)="node",F260+1,F260))))</f>
        <v>13</v>
      </c>
      <c r="G261" s="56" t="str">
        <f t="shared" si="88"/>
        <v/>
      </c>
      <c r="H261" s="56">
        <f t="shared" si="89"/>
        <v>257</v>
      </c>
      <c r="I261" s="56">
        <f>IF(G261="",0,IF(COUNTIF($G$5:G261,G261)=1,0,COUNTIF($G$5:G261,G261) )   )</f>
        <v>0</v>
      </c>
      <c r="J261" s="56" t="str">
        <f t="shared" si="90"/>
        <v/>
      </c>
      <c r="K261" s="56" t="str">
        <f t="shared" si="92"/>
        <v/>
      </c>
      <c r="L261" s="56" t="str">
        <f t="shared" ref="L261:L324" si="94">IF(ISERROR(VLOOKUP(K261,$AB$14:$AD$197,3,)),"",VLOOKUP(K261,$AB$14:$AD$197,3,))</f>
        <v/>
      </c>
      <c r="M261" s="56" t="str">
        <f t="shared" ref="M261:M324" si="95">IF(ISERROR(HLOOKUP(J261,$AG$5:$XH$6,2,)),"",HLOOKUP(J261,$AG$5:$XH$6,2,))</f>
        <v/>
      </c>
      <c r="N261" s="56" t="str">
        <f t="shared" ref="N261:N324" si="96">IF(ISERROR(VLOOKUP(K261,$AB$14:$AD$197,2,)),"",VLOOKUP(K261,$AB$14:$AD$197,2,))</f>
        <v/>
      </c>
      <c r="O261" s="56" t="str">
        <f t="shared" si="91"/>
        <v/>
      </c>
      <c r="P261" s="56">
        <f>IF(ISERROR(IF($X$5=1,$Y$5,)),"",IF($X$5=1,$Y$5,))</f>
        <v>0</v>
      </c>
      <c r="Q261" s="56">
        <f>IF(ISERROR(IF($X$6=1,$Y$6,)),"",IF($X$6=1,$Y$6,))</f>
        <v>10000</v>
      </c>
      <c r="R261" s="56">
        <f>IF(ISERROR(IF($X$7=1,$Y$7,)),"",IF($X$7=1,$Y$7,))</f>
        <v>0</v>
      </c>
      <c r="S261" s="56">
        <f>IF(ISERROR(IF($X$8=1,$Y$8,)),"",IF($X$8=1,$Y$8,))</f>
        <v>1000</v>
      </c>
      <c r="T261" s="56">
        <f>IF(ISERROR(IF($X$9=1,$Y$9,)),"",IF($X$9=1,$Y$9,))</f>
        <v>500</v>
      </c>
      <c r="U261" s="56">
        <f>IF(ISERROR(IF($X$10=1,$Y$10,)),"",IF($X$10=1,$Y$10,))</f>
        <v>500</v>
      </c>
    </row>
    <row r="262" spans="1:21" x14ac:dyDescent="0.25">
      <c r="A262" s="75">
        <f t="shared" ref="A262:A325" si="97">IF(A261=0,0,IF(B261="}",IF(B262="NODE",A261+1,0),A261+1))</f>
        <v>258</v>
      </c>
      <c r="C262" s="56" t="s">
        <v>2518</v>
      </c>
      <c r="E262" s="56">
        <f t="shared" ref="E262:E325" si="98">A262</f>
        <v>258</v>
      </c>
      <c r="F262" s="76">
        <f t="shared" si="93"/>
        <v>13</v>
      </c>
      <c r="G262" s="56" t="str">
        <f t="shared" ref="G262:G325" si="99">IF(ISBLANK(D262),IF(LEFT(C262,8)="name = n",MID(C262,8,100),""),MID(D262,8,100))</f>
        <v/>
      </c>
      <c r="H262" s="56">
        <f t="shared" ref="H262:H325" si="100">E262</f>
        <v>258</v>
      </c>
      <c r="I262" s="56">
        <f>IF(G262="",0,IF(COUNTIF($G$5:G262,G262)=1,0,COUNTIF($G$5:G262,G262) )   )</f>
        <v>0</v>
      </c>
      <c r="J262" s="56" t="str">
        <f t="shared" ref="J262:J325" si="101">IF(J261=anodes,"",IF(J261="","",J261+1))</f>
        <v/>
      </c>
      <c r="K262" s="56" t="str">
        <f t="shared" si="92"/>
        <v/>
      </c>
      <c r="L262" s="56" t="str">
        <f t="shared" si="94"/>
        <v/>
      </c>
      <c r="M262" s="56" t="str">
        <f t="shared" si="95"/>
        <v/>
      </c>
      <c r="N262" s="56" t="str">
        <f t="shared" si="96"/>
        <v/>
      </c>
      <c r="O262" s="56" t="str">
        <f t="shared" ref="O262:O325" si="102">IF(ISERROR(0.1*N262+0.9*(M262/L262)*($N$3+SUM(P262:U262))*(N262/$N$3)),N262,0.1*N262+0.9*(M262/L262)*($N$3+SUM(P262:U262))*(N262/$N$3))</f>
        <v/>
      </c>
      <c r="P262" s="56">
        <f>IF(ISERROR(IF($X$5=1,$Y$5,)),"",IF($X$5=1,$Y$5,))</f>
        <v>0</v>
      </c>
      <c r="Q262" s="56">
        <f>IF(ISERROR(IF($X$6=1,$Y$6,)),"",IF($X$6=1,$Y$6,))</f>
        <v>10000</v>
      </c>
      <c r="R262" s="56">
        <f>IF(ISERROR(IF($X$7=1,$Y$7,)),"",IF($X$7=1,$Y$7,))</f>
        <v>0</v>
      </c>
      <c r="S262" s="56">
        <f>IF(ISERROR(IF($X$8=1,$Y$8,)),"",IF($X$8=1,$Y$8,))</f>
        <v>1000</v>
      </c>
      <c r="T262" s="56">
        <f>IF(ISERROR(IF($X$9=1,$Y$9,)),"",IF($X$9=1,$Y$9,))</f>
        <v>500</v>
      </c>
      <c r="U262" s="56">
        <f>IF(ISERROR(IF($X$10=1,$Y$10,)),"",IF($X$10=1,$Y$10,))</f>
        <v>500</v>
      </c>
    </row>
    <row r="263" spans="1:21" x14ac:dyDescent="0.25">
      <c r="A263" s="75">
        <f t="shared" si="97"/>
        <v>259</v>
      </c>
      <c r="D263" s="56" t="s">
        <v>3546</v>
      </c>
      <c r="E263" s="56">
        <f t="shared" si="98"/>
        <v>259</v>
      </c>
      <c r="F263" s="76">
        <f t="shared" si="93"/>
        <v>13</v>
      </c>
      <c r="G263" s="56" t="str">
        <f t="shared" si="99"/>
        <v>CO2Scrub125</v>
      </c>
      <c r="H263" s="56">
        <f t="shared" si="100"/>
        <v>259</v>
      </c>
      <c r="I263" s="56">
        <f>IF(G263="",0,IF(COUNTIF($G$5:G263,G263)=1,0,COUNTIF($G$5:G263,G263) )   )</f>
        <v>0</v>
      </c>
      <c r="J263" s="56" t="str">
        <f t="shared" si="101"/>
        <v/>
      </c>
      <c r="K263" s="56" t="str">
        <f t="shared" si="92"/>
        <v/>
      </c>
      <c r="L263" s="56" t="str">
        <f t="shared" si="94"/>
        <v/>
      </c>
      <c r="M263" s="56" t="str">
        <f t="shared" si="95"/>
        <v/>
      </c>
      <c r="N263" s="56" t="str">
        <f t="shared" si="96"/>
        <v/>
      </c>
      <c r="O263" s="56" t="str">
        <f t="shared" si="102"/>
        <v/>
      </c>
      <c r="P263" s="56">
        <f>IF(ISERROR(IF($X$5=1,$Y$5,)),"",IF($X$5=1,$Y$5,))</f>
        <v>0</v>
      </c>
      <c r="Q263" s="56">
        <f>IF(ISERROR(IF($X$6=1,$Y$6,)),"",IF($X$6=1,$Y$6,))</f>
        <v>10000</v>
      </c>
      <c r="R263" s="56">
        <f>IF(ISERROR(IF($X$7=1,$Y$7,)),"",IF($X$7=1,$Y$7,))</f>
        <v>0</v>
      </c>
      <c r="S263" s="56">
        <f>IF(ISERROR(IF($X$8=1,$Y$8,)),"",IF($X$8=1,$Y$8,))</f>
        <v>1000</v>
      </c>
      <c r="T263" s="56">
        <f>IF(ISERROR(IF($X$9=1,$Y$9,)),"",IF($X$9=1,$Y$9,))</f>
        <v>500</v>
      </c>
      <c r="U263" s="56">
        <f>IF(ISERROR(IF($X$10=1,$Y$10,)),"",IF($X$10=1,$Y$10,))</f>
        <v>500</v>
      </c>
    </row>
    <row r="264" spans="1:21" x14ac:dyDescent="0.25">
      <c r="A264" s="75">
        <f t="shared" si="97"/>
        <v>260</v>
      </c>
      <c r="D264" s="56" t="s">
        <v>4268</v>
      </c>
      <c r="E264" s="56">
        <f t="shared" si="98"/>
        <v>260</v>
      </c>
      <c r="F264" s="76">
        <f t="shared" si="93"/>
        <v>13</v>
      </c>
      <c r="G264" s="56" t="str">
        <f t="shared" si="99"/>
        <v>crewSupportTank.Radial</v>
      </c>
      <c r="H264" s="56">
        <f t="shared" si="100"/>
        <v>260</v>
      </c>
      <c r="I264" s="56">
        <f>IF(G264="",0,IF(COUNTIF($G$5:G264,G264)=1,0,COUNTIF($G$5:G264,G264) )   )</f>
        <v>0</v>
      </c>
      <c r="J264" s="56" t="str">
        <f t="shared" si="101"/>
        <v/>
      </c>
      <c r="K264" s="56" t="str">
        <f t="shared" si="92"/>
        <v/>
      </c>
      <c r="L264" s="56" t="str">
        <f t="shared" si="94"/>
        <v/>
      </c>
      <c r="M264" s="56" t="str">
        <f t="shared" si="95"/>
        <v/>
      </c>
      <c r="N264" s="56" t="str">
        <f t="shared" si="96"/>
        <v/>
      </c>
      <c r="O264" s="56" t="str">
        <f t="shared" si="102"/>
        <v/>
      </c>
      <c r="P264" s="56">
        <f>IF(ISERROR(IF($X$5=1,$Y$5,)),"",IF($X$5=1,$Y$5,))</f>
        <v>0</v>
      </c>
      <c r="Q264" s="56">
        <f>IF(ISERROR(IF($X$6=1,$Y$6,)),"",IF($X$6=1,$Y$6,))</f>
        <v>10000</v>
      </c>
      <c r="R264" s="56">
        <f>IF(ISERROR(IF($X$7=1,$Y$7,)),"",IF($X$7=1,$Y$7,))</f>
        <v>0</v>
      </c>
      <c r="S264" s="56">
        <f>IF(ISERROR(IF($X$8=1,$Y$8,)),"",IF($X$8=1,$Y$8,))</f>
        <v>1000</v>
      </c>
      <c r="T264" s="56">
        <f>IF(ISERROR(IF($X$9=1,$Y$9,)),"",IF($X$9=1,$Y$9,))</f>
        <v>500</v>
      </c>
      <c r="U264" s="56">
        <f>IF(ISERROR(IF($X$10=1,$Y$10,)),"",IF($X$10=1,$Y$10,))</f>
        <v>500</v>
      </c>
    </row>
    <row r="265" spans="1:21" x14ac:dyDescent="0.25">
      <c r="A265" s="75">
        <f t="shared" si="97"/>
        <v>261</v>
      </c>
      <c r="D265" s="56" t="s">
        <v>4269</v>
      </c>
      <c r="E265" s="56">
        <f t="shared" si="98"/>
        <v>261</v>
      </c>
      <c r="F265" s="76">
        <f t="shared" si="93"/>
        <v>13</v>
      </c>
      <c r="G265" s="56" t="str">
        <f t="shared" si="99"/>
        <v>ECLSS.tankO2S</v>
      </c>
      <c r="H265" s="56">
        <f t="shared" si="100"/>
        <v>261</v>
      </c>
      <c r="I265" s="56">
        <f>IF(G265="",0,IF(COUNTIF($G$5:G265,G265)=1,0,COUNTIF($G$5:G265,G265) )   )</f>
        <v>0</v>
      </c>
      <c r="J265" s="56" t="str">
        <f t="shared" si="101"/>
        <v/>
      </c>
      <c r="K265" s="56" t="str">
        <f t="shared" si="92"/>
        <v/>
      </c>
      <c r="L265" s="56" t="str">
        <f t="shared" si="94"/>
        <v/>
      </c>
      <c r="M265" s="56" t="str">
        <f t="shared" si="95"/>
        <v/>
      </c>
      <c r="N265" s="56" t="str">
        <f t="shared" si="96"/>
        <v/>
      </c>
      <c r="O265" s="56" t="str">
        <f t="shared" si="102"/>
        <v/>
      </c>
      <c r="P265" s="56">
        <f>IF(ISERROR(IF($X$5=1,$Y$5,)),"",IF($X$5=1,$Y$5,))</f>
        <v>0</v>
      </c>
      <c r="Q265" s="56">
        <f>IF(ISERROR(IF($X$6=1,$Y$6,)),"",IF($X$6=1,$Y$6,))</f>
        <v>10000</v>
      </c>
      <c r="R265" s="56">
        <f>IF(ISERROR(IF($X$7=1,$Y$7,)),"",IF($X$7=1,$Y$7,))</f>
        <v>0</v>
      </c>
      <c r="S265" s="56">
        <f>IF(ISERROR(IF($X$8=1,$Y$8,)),"",IF($X$8=1,$Y$8,))</f>
        <v>1000</v>
      </c>
      <c r="T265" s="56">
        <f>IF(ISERROR(IF($X$9=1,$Y$9,)),"",IF($X$9=1,$Y$9,))</f>
        <v>500</v>
      </c>
      <c r="U265" s="56">
        <f>IF(ISERROR(IF($X$10=1,$Y$10,)),"",IF($X$10=1,$Y$10,))</f>
        <v>500</v>
      </c>
    </row>
    <row r="266" spans="1:21" x14ac:dyDescent="0.25">
      <c r="A266" s="75">
        <f t="shared" si="97"/>
        <v>262</v>
      </c>
      <c r="D266" s="56" t="s">
        <v>4270</v>
      </c>
      <c r="E266" s="56">
        <f t="shared" si="98"/>
        <v>262</v>
      </c>
      <c r="F266" s="76">
        <f t="shared" si="93"/>
        <v>13</v>
      </c>
      <c r="G266" s="56" t="str">
        <f t="shared" si="99"/>
        <v>ECLSS.tankCO2S</v>
      </c>
      <c r="H266" s="56">
        <f t="shared" si="100"/>
        <v>262</v>
      </c>
      <c r="I266" s="56">
        <f>IF(G266="",0,IF(COUNTIF($G$5:G266,G266)=1,0,COUNTIF($G$5:G266,G266) )   )</f>
        <v>0</v>
      </c>
      <c r="J266" s="56" t="str">
        <f t="shared" si="101"/>
        <v/>
      </c>
      <c r="K266" s="56" t="str">
        <f t="shared" si="92"/>
        <v/>
      </c>
      <c r="L266" s="56" t="str">
        <f t="shared" si="94"/>
        <v/>
      </c>
      <c r="M266" s="56" t="str">
        <f t="shared" si="95"/>
        <v/>
      </c>
      <c r="N266" s="56" t="str">
        <f t="shared" si="96"/>
        <v/>
      </c>
      <c r="O266" s="56" t="str">
        <f t="shared" si="102"/>
        <v/>
      </c>
      <c r="P266" s="56">
        <f>IF(ISERROR(IF($X$5=1,$Y$5,)),"",IF($X$5=1,$Y$5,))</f>
        <v>0</v>
      </c>
      <c r="Q266" s="56">
        <f>IF(ISERROR(IF($X$6=1,$Y$6,)),"",IF($X$6=1,$Y$6,))</f>
        <v>10000</v>
      </c>
      <c r="R266" s="56">
        <f>IF(ISERROR(IF($X$7=1,$Y$7,)),"",IF($X$7=1,$Y$7,))</f>
        <v>0</v>
      </c>
      <c r="S266" s="56">
        <f>IF(ISERROR(IF($X$8=1,$Y$8,)),"",IF($X$8=1,$Y$8,))</f>
        <v>1000</v>
      </c>
      <c r="T266" s="56">
        <f>IF(ISERROR(IF($X$9=1,$Y$9,)),"",IF($X$9=1,$Y$9,))</f>
        <v>500</v>
      </c>
      <c r="U266" s="56">
        <f>IF(ISERROR(IF($X$10=1,$Y$10,)),"",IF($X$10=1,$Y$10,))</f>
        <v>500</v>
      </c>
    </row>
    <row r="267" spans="1:21" x14ac:dyDescent="0.25">
      <c r="A267" s="75">
        <f t="shared" si="97"/>
        <v>263</v>
      </c>
      <c r="D267" s="56" t="s">
        <v>4271</v>
      </c>
      <c r="E267" s="56">
        <f t="shared" si="98"/>
        <v>263</v>
      </c>
      <c r="F267" s="76">
        <f t="shared" si="93"/>
        <v>13</v>
      </c>
      <c r="G267" s="56" t="str">
        <f t="shared" si="99"/>
        <v>TacFoodContainerSmall</v>
      </c>
      <c r="H267" s="56">
        <f t="shared" si="100"/>
        <v>263</v>
      </c>
      <c r="I267" s="56">
        <f>IF(G267="",0,IF(COUNTIF($G$5:G267,G267)=1,0,COUNTIF($G$5:G267,G267) )   )</f>
        <v>0</v>
      </c>
      <c r="J267" s="56" t="str">
        <f t="shared" si="101"/>
        <v/>
      </c>
      <c r="K267" s="56" t="str">
        <f t="shared" si="92"/>
        <v/>
      </c>
      <c r="L267" s="56" t="str">
        <f t="shared" si="94"/>
        <v/>
      </c>
      <c r="M267" s="56" t="str">
        <f t="shared" si="95"/>
        <v/>
      </c>
      <c r="N267" s="56" t="str">
        <f t="shared" si="96"/>
        <v/>
      </c>
      <c r="O267" s="56" t="str">
        <f t="shared" si="102"/>
        <v/>
      </c>
      <c r="P267" s="56">
        <f>IF(ISERROR(IF($X$5=1,$Y$5,)),"",IF($X$5=1,$Y$5,))</f>
        <v>0</v>
      </c>
      <c r="Q267" s="56">
        <f>IF(ISERROR(IF($X$6=1,$Y$6,)),"",IF($X$6=1,$Y$6,))</f>
        <v>10000</v>
      </c>
      <c r="R267" s="56">
        <f>IF(ISERROR(IF($X$7=1,$Y$7,)),"",IF($X$7=1,$Y$7,))</f>
        <v>0</v>
      </c>
      <c r="S267" s="56">
        <f>IF(ISERROR(IF($X$8=1,$Y$8,)),"",IF($X$8=1,$Y$8,))</f>
        <v>1000</v>
      </c>
      <c r="T267" s="56">
        <f>IF(ISERROR(IF($X$9=1,$Y$9,)),"",IF($X$9=1,$Y$9,))</f>
        <v>500</v>
      </c>
      <c r="U267" s="56">
        <f>IF(ISERROR(IF($X$10=1,$Y$10,)),"",IF($X$10=1,$Y$10,))</f>
        <v>500</v>
      </c>
    </row>
    <row r="268" spans="1:21" x14ac:dyDescent="0.25">
      <c r="A268" s="75">
        <f t="shared" si="97"/>
        <v>264</v>
      </c>
      <c r="D268" s="56" t="s">
        <v>4272</v>
      </c>
      <c r="E268" s="56">
        <f t="shared" si="98"/>
        <v>264</v>
      </c>
      <c r="F268" s="76">
        <f t="shared" si="93"/>
        <v>13</v>
      </c>
      <c r="G268" s="56" t="str">
        <f t="shared" si="99"/>
        <v>TacLifeSupportContainerSmall</v>
      </c>
      <c r="H268" s="56">
        <f t="shared" si="100"/>
        <v>264</v>
      </c>
      <c r="I268" s="56">
        <f>IF(G268="",0,IF(COUNTIF($G$5:G268,G268)=1,0,COUNTIF($G$5:G268,G268) )   )</f>
        <v>0</v>
      </c>
      <c r="J268" s="56" t="str">
        <f t="shared" si="101"/>
        <v/>
      </c>
      <c r="K268" s="56" t="str">
        <f t="shared" si="92"/>
        <v/>
      </c>
      <c r="L268" s="56" t="str">
        <f t="shared" si="94"/>
        <v/>
      </c>
      <c r="M268" s="56" t="str">
        <f t="shared" si="95"/>
        <v/>
      </c>
      <c r="N268" s="56" t="str">
        <f t="shared" si="96"/>
        <v/>
      </c>
      <c r="O268" s="56" t="str">
        <f t="shared" si="102"/>
        <v/>
      </c>
      <c r="P268" s="56">
        <f>IF(ISERROR(IF($X$5=1,$Y$5,)),"",IF($X$5=1,$Y$5,))</f>
        <v>0</v>
      </c>
      <c r="Q268" s="56">
        <f>IF(ISERROR(IF($X$6=1,$Y$6,)),"",IF($X$6=1,$Y$6,))</f>
        <v>10000</v>
      </c>
      <c r="R268" s="56">
        <f>IF(ISERROR(IF($X$7=1,$Y$7,)),"",IF($X$7=1,$Y$7,))</f>
        <v>0</v>
      </c>
      <c r="S268" s="56">
        <f>IF(ISERROR(IF($X$8=1,$Y$8,)),"",IF($X$8=1,$Y$8,))</f>
        <v>1000</v>
      </c>
      <c r="T268" s="56">
        <f>IF(ISERROR(IF($X$9=1,$Y$9,)),"",IF($X$9=1,$Y$9,))</f>
        <v>500</v>
      </c>
      <c r="U268" s="56">
        <f>IF(ISERROR(IF($X$10=1,$Y$10,)),"",IF($X$10=1,$Y$10,))</f>
        <v>500</v>
      </c>
    </row>
    <row r="269" spans="1:21" x14ac:dyDescent="0.25">
      <c r="A269" s="75">
        <f t="shared" si="97"/>
        <v>265</v>
      </c>
      <c r="D269" s="56" t="s">
        <v>4273</v>
      </c>
      <c r="E269" s="56">
        <f t="shared" si="98"/>
        <v>265</v>
      </c>
      <c r="F269" s="76">
        <f t="shared" si="93"/>
        <v>13</v>
      </c>
      <c r="G269" s="56" t="str">
        <f t="shared" si="99"/>
        <v>TacOxygenContainerSmall</v>
      </c>
      <c r="H269" s="56">
        <f t="shared" si="100"/>
        <v>265</v>
      </c>
      <c r="I269" s="56">
        <f>IF(G269="",0,IF(COUNTIF($G$5:G269,G269)=1,0,COUNTIF($G$5:G269,G269) )   )</f>
        <v>0</v>
      </c>
      <c r="J269" s="56" t="str">
        <f t="shared" si="101"/>
        <v/>
      </c>
      <c r="K269" s="56" t="str">
        <f t="shared" si="92"/>
        <v/>
      </c>
      <c r="L269" s="56" t="str">
        <f t="shared" si="94"/>
        <v/>
      </c>
      <c r="M269" s="56" t="str">
        <f t="shared" si="95"/>
        <v/>
      </c>
      <c r="N269" s="56" t="str">
        <f t="shared" si="96"/>
        <v/>
      </c>
      <c r="O269" s="56" t="str">
        <f t="shared" si="102"/>
        <v/>
      </c>
      <c r="P269" s="56">
        <f>IF(ISERROR(IF($X$5=1,$Y$5,)),"",IF($X$5=1,$Y$5,))</f>
        <v>0</v>
      </c>
      <c r="Q269" s="56">
        <f>IF(ISERROR(IF($X$6=1,$Y$6,)),"",IF($X$6=1,$Y$6,))</f>
        <v>10000</v>
      </c>
      <c r="R269" s="56">
        <f>IF(ISERROR(IF($X$7=1,$Y$7,)),"",IF($X$7=1,$Y$7,))</f>
        <v>0</v>
      </c>
      <c r="S269" s="56">
        <f>IF(ISERROR(IF($X$8=1,$Y$8,)),"",IF($X$8=1,$Y$8,))</f>
        <v>1000</v>
      </c>
      <c r="T269" s="56">
        <f>IF(ISERROR(IF($X$9=1,$Y$9,)),"",IF($X$9=1,$Y$9,))</f>
        <v>500</v>
      </c>
      <c r="U269" s="56">
        <f>IF(ISERROR(IF($X$10=1,$Y$10,)),"",IF($X$10=1,$Y$10,))</f>
        <v>500</v>
      </c>
    </row>
    <row r="270" spans="1:21" x14ac:dyDescent="0.25">
      <c r="A270" s="75">
        <f t="shared" si="97"/>
        <v>266</v>
      </c>
      <c r="D270" s="56" t="s">
        <v>4274</v>
      </c>
      <c r="E270" s="56">
        <f t="shared" si="98"/>
        <v>266</v>
      </c>
      <c r="F270" s="76">
        <f t="shared" si="93"/>
        <v>13</v>
      </c>
      <c r="G270" s="56" t="str">
        <f t="shared" si="99"/>
        <v>TacWaterContainerSmall</v>
      </c>
      <c r="H270" s="56">
        <f t="shared" si="100"/>
        <v>266</v>
      </c>
      <c r="I270" s="56">
        <f>IF(G270="",0,IF(COUNTIF($G$5:G270,G270)=1,0,COUNTIF($G$5:G270,G270) )   )</f>
        <v>0</v>
      </c>
      <c r="J270" s="56" t="str">
        <f t="shared" si="101"/>
        <v/>
      </c>
      <c r="K270" s="56" t="str">
        <f t="shared" si="92"/>
        <v/>
      </c>
      <c r="L270" s="56" t="str">
        <f t="shared" si="94"/>
        <v/>
      </c>
      <c r="M270" s="56" t="str">
        <f t="shared" si="95"/>
        <v/>
      </c>
      <c r="N270" s="56" t="str">
        <f t="shared" si="96"/>
        <v/>
      </c>
      <c r="O270" s="56" t="str">
        <f t="shared" si="102"/>
        <v/>
      </c>
      <c r="P270" s="56">
        <f>IF(ISERROR(IF($X$5=1,$Y$5,)),"",IF($X$5=1,$Y$5,))</f>
        <v>0</v>
      </c>
      <c r="Q270" s="56">
        <f>IF(ISERROR(IF($X$6=1,$Y$6,)),"",IF($X$6=1,$Y$6,))</f>
        <v>10000</v>
      </c>
      <c r="R270" s="56">
        <f>IF(ISERROR(IF($X$7=1,$Y$7,)),"",IF($X$7=1,$Y$7,))</f>
        <v>0</v>
      </c>
      <c r="S270" s="56">
        <f>IF(ISERROR(IF($X$8=1,$Y$8,)),"",IF($X$8=1,$Y$8,))</f>
        <v>1000</v>
      </c>
      <c r="T270" s="56">
        <f>IF(ISERROR(IF($X$9=1,$Y$9,)),"",IF($X$9=1,$Y$9,))</f>
        <v>500</v>
      </c>
      <c r="U270" s="56">
        <f>IF(ISERROR(IF($X$10=1,$Y$10,)),"",IF($X$10=1,$Y$10,))</f>
        <v>500</v>
      </c>
    </row>
    <row r="271" spans="1:21" x14ac:dyDescent="0.25">
      <c r="A271" s="75">
        <f t="shared" si="97"/>
        <v>267</v>
      </c>
      <c r="C271" s="56" t="s">
        <v>2532</v>
      </c>
      <c r="E271" s="56">
        <f t="shared" si="98"/>
        <v>267</v>
      </c>
      <c r="F271" s="76">
        <f t="shared" si="93"/>
        <v>13</v>
      </c>
      <c r="G271" s="56" t="str">
        <f t="shared" si="99"/>
        <v/>
      </c>
      <c r="H271" s="56">
        <f t="shared" si="100"/>
        <v>267</v>
      </c>
      <c r="I271" s="56">
        <f>IF(G271="",0,IF(COUNTIF($G$5:G271,G271)=1,0,COUNTIF($G$5:G271,G271) )   )</f>
        <v>0</v>
      </c>
      <c r="J271" s="56" t="str">
        <f t="shared" si="101"/>
        <v/>
      </c>
      <c r="K271" s="56" t="str">
        <f t="shared" si="92"/>
        <v/>
      </c>
      <c r="L271" s="56" t="str">
        <f t="shared" si="94"/>
        <v/>
      </c>
      <c r="M271" s="56" t="str">
        <f t="shared" si="95"/>
        <v/>
      </c>
      <c r="N271" s="56" t="str">
        <f t="shared" si="96"/>
        <v/>
      </c>
      <c r="O271" s="56" t="str">
        <f t="shared" si="102"/>
        <v/>
      </c>
      <c r="P271" s="56">
        <f>IF(ISERROR(IF($X$5=1,$Y$5,)),"",IF($X$5=1,$Y$5,))</f>
        <v>0</v>
      </c>
      <c r="Q271" s="56">
        <f>IF(ISERROR(IF($X$6=1,$Y$6,)),"",IF($X$6=1,$Y$6,))</f>
        <v>10000</v>
      </c>
      <c r="R271" s="56">
        <f>IF(ISERROR(IF($X$7=1,$Y$7,)),"",IF($X$7=1,$Y$7,))</f>
        <v>0</v>
      </c>
      <c r="S271" s="56">
        <f>IF(ISERROR(IF($X$8=1,$Y$8,)),"",IF($X$8=1,$Y$8,))</f>
        <v>1000</v>
      </c>
      <c r="T271" s="56">
        <f>IF(ISERROR(IF($X$9=1,$Y$9,)),"",IF($X$9=1,$Y$9,))</f>
        <v>500</v>
      </c>
      <c r="U271" s="56">
        <f>IF(ISERROR(IF($X$10=1,$Y$10,)),"",IF($X$10=1,$Y$10,))</f>
        <v>500</v>
      </c>
    </row>
    <row r="272" spans="1:21" x14ac:dyDescent="0.25">
      <c r="A272" s="75">
        <f t="shared" si="97"/>
        <v>268</v>
      </c>
      <c r="B272" s="56" t="s">
        <v>2532</v>
      </c>
      <c r="E272" s="56">
        <f t="shared" si="98"/>
        <v>268</v>
      </c>
      <c r="F272" s="76">
        <f t="shared" si="93"/>
        <v>13</v>
      </c>
      <c r="G272" s="56" t="str">
        <f t="shared" si="99"/>
        <v/>
      </c>
      <c r="H272" s="56">
        <f t="shared" si="100"/>
        <v>268</v>
      </c>
      <c r="I272" s="56">
        <f>IF(G272="",0,IF(COUNTIF($G$5:G272,G272)=1,0,COUNTIF($G$5:G272,G272) )   )</f>
        <v>0</v>
      </c>
      <c r="J272" s="56" t="str">
        <f t="shared" si="101"/>
        <v/>
      </c>
      <c r="K272" s="56" t="str">
        <f t="shared" si="92"/>
        <v/>
      </c>
      <c r="L272" s="56" t="str">
        <f t="shared" si="94"/>
        <v/>
      </c>
      <c r="M272" s="56" t="str">
        <f t="shared" si="95"/>
        <v/>
      </c>
      <c r="N272" s="56" t="str">
        <f t="shared" si="96"/>
        <v/>
      </c>
      <c r="O272" s="56" t="str">
        <f t="shared" si="102"/>
        <v/>
      </c>
      <c r="P272" s="56">
        <f>IF(ISERROR(IF($X$5=1,$Y$5,)),"",IF($X$5=1,$Y$5,))</f>
        <v>0</v>
      </c>
      <c r="Q272" s="56">
        <f>IF(ISERROR(IF($X$6=1,$Y$6,)),"",IF($X$6=1,$Y$6,))</f>
        <v>10000</v>
      </c>
      <c r="R272" s="56">
        <f>IF(ISERROR(IF($X$7=1,$Y$7,)),"",IF($X$7=1,$Y$7,))</f>
        <v>0</v>
      </c>
      <c r="S272" s="56">
        <f>IF(ISERROR(IF($X$8=1,$Y$8,)),"",IF($X$8=1,$Y$8,))</f>
        <v>1000</v>
      </c>
      <c r="T272" s="56">
        <f>IF(ISERROR(IF($X$9=1,$Y$9,)),"",IF($X$9=1,$Y$9,))</f>
        <v>500</v>
      </c>
      <c r="U272" s="56">
        <f>IF(ISERROR(IF($X$10=1,$Y$10,)),"",IF($X$10=1,$Y$10,))</f>
        <v>500</v>
      </c>
    </row>
    <row r="273" spans="1:21" x14ac:dyDescent="0.25">
      <c r="A273" s="75">
        <f t="shared" si="97"/>
        <v>269</v>
      </c>
      <c r="B273" s="56" t="s">
        <v>2517</v>
      </c>
      <c r="E273" s="56">
        <f t="shared" si="98"/>
        <v>269</v>
      </c>
      <c r="F273" s="76">
        <f t="shared" si="93"/>
        <v>13</v>
      </c>
      <c r="G273" s="56" t="str">
        <f t="shared" si="99"/>
        <v/>
      </c>
      <c r="H273" s="56">
        <f t="shared" si="100"/>
        <v>269</v>
      </c>
      <c r="I273" s="56">
        <f>IF(G273="",0,IF(COUNTIF($G$5:G273,G273)=1,0,COUNTIF($G$5:G273,G273) )   )</f>
        <v>0</v>
      </c>
      <c r="J273" s="56" t="str">
        <f t="shared" si="101"/>
        <v/>
      </c>
      <c r="K273" s="56" t="str">
        <f t="shared" si="92"/>
        <v/>
      </c>
      <c r="L273" s="56" t="str">
        <f t="shared" si="94"/>
        <v/>
      </c>
      <c r="M273" s="56" t="str">
        <f t="shared" si="95"/>
        <v/>
      </c>
      <c r="N273" s="56" t="str">
        <f t="shared" si="96"/>
        <v/>
      </c>
      <c r="O273" s="56" t="str">
        <f t="shared" si="102"/>
        <v/>
      </c>
      <c r="P273" s="56">
        <f>IF(ISERROR(IF($X$5=1,$Y$5,)),"",IF($X$5=1,$Y$5,))</f>
        <v>0</v>
      </c>
      <c r="Q273" s="56">
        <f>IF(ISERROR(IF($X$6=1,$Y$6,)),"",IF($X$6=1,$Y$6,))</f>
        <v>10000</v>
      </c>
      <c r="R273" s="56">
        <f>IF(ISERROR(IF($X$7=1,$Y$7,)),"",IF($X$7=1,$Y$7,))</f>
        <v>0</v>
      </c>
      <c r="S273" s="56">
        <f>IF(ISERROR(IF($X$8=1,$Y$8,)),"",IF($X$8=1,$Y$8,))</f>
        <v>1000</v>
      </c>
      <c r="T273" s="56">
        <f>IF(ISERROR(IF($X$9=1,$Y$9,)),"",IF($X$9=1,$Y$9,))</f>
        <v>500</v>
      </c>
      <c r="U273" s="56">
        <f>IF(ISERROR(IF($X$10=1,$Y$10,)),"",IF($X$10=1,$Y$10,))</f>
        <v>500</v>
      </c>
    </row>
    <row r="274" spans="1:21" x14ac:dyDescent="0.25">
      <c r="A274" s="75">
        <f t="shared" si="97"/>
        <v>270</v>
      </c>
      <c r="B274" s="56" t="s">
        <v>2518</v>
      </c>
      <c r="E274" s="56">
        <f t="shared" si="98"/>
        <v>270</v>
      </c>
      <c r="F274" s="76">
        <f t="shared" si="93"/>
        <v>13</v>
      </c>
      <c r="G274" s="56" t="str">
        <f t="shared" si="99"/>
        <v/>
      </c>
      <c r="H274" s="56">
        <f t="shared" si="100"/>
        <v>270</v>
      </c>
      <c r="I274" s="56">
        <f>IF(G274="",0,IF(COUNTIF($G$5:G274,G274)=1,0,COUNTIF($G$5:G274,G274) )   )</f>
        <v>0</v>
      </c>
      <c r="J274" s="56" t="str">
        <f t="shared" si="101"/>
        <v/>
      </c>
      <c r="K274" s="56" t="str">
        <f t="shared" si="92"/>
        <v/>
      </c>
      <c r="L274" s="56" t="str">
        <f t="shared" si="94"/>
        <v/>
      </c>
      <c r="M274" s="56" t="str">
        <f t="shared" si="95"/>
        <v/>
      </c>
      <c r="N274" s="56" t="str">
        <f t="shared" si="96"/>
        <v/>
      </c>
      <c r="O274" s="56" t="str">
        <f t="shared" si="102"/>
        <v/>
      </c>
      <c r="P274" s="56">
        <f>IF(ISERROR(IF($X$5=1,$Y$5,)),"",IF($X$5=1,$Y$5,))</f>
        <v>0</v>
      </c>
      <c r="Q274" s="56">
        <f>IF(ISERROR(IF($X$6=1,$Y$6,)),"",IF($X$6=1,$Y$6,))</f>
        <v>10000</v>
      </c>
      <c r="R274" s="56">
        <f>IF(ISERROR(IF($X$7=1,$Y$7,)),"",IF($X$7=1,$Y$7,))</f>
        <v>0</v>
      </c>
      <c r="S274" s="56">
        <f>IF(ISERROR(IF($X$8=1,$Y$8,)),"",IF($X$8=1,$Y$8,))</f>
        <v>1000</v>
      </c>
      <c r="T274" s="56">
        <f>IF(ISERROR(IF($X$9=1,$Y$9,)),"",IF($X$9=1,$Y$9,))</f>
        <v>500</v>
      </c>
      <c r="U274" s="56">
        <f>IF(ISERROR(IF($X$10=1,$Y$10,)),"",IF($X$10=1,$Y$10,))</f>
        <v>500</v>
      </c>
    </row>
    <row r="275" spans="1:21" x14ac:dyDescent="0.25">
      <c r="A275" s="75">
        <f t="shared" si="97"/>
        <v>271</v>
      </c>
      <c r="C275" s="56" t="s">
        <v>3534</v>
      </c>
      <c r="E275" s="56">
        <f t="shared" si="98"/>
        <v>271</v>
      </c>
      <c r="F275" s="76">
        <f t="shared" si="93"/>
        <v>14</v>
      </c>
      <c r="G275" s="56" t="str">
        <f t="shared" si="99"/>
        <v>newnode_smallChutes</v>
      </c>
      <c r="H275" s="56">
        <f t="shared" si="100"/>
        <v>271</v>
      </c>
      <c r="I275" s="56">
        <f>IF(G275="",0,IF(COUNTIF($G$5:G275,G275)=1,0,COUNTIF($G$5:G275,G275) )   )</f>
        <v>0</v>
      </c>
      <c r="J275" s="56" t="str">
        <f t="shared" si="101"/>
        <v/>
      </c>
      <c r="K275" s="56" t="str">
        <f t="shared" si="92"/>
        <v/>
      </c>
      <c r="L275" s="56" t="str">
        <f t="shared" si="94"/>
        <v/>
      </c>
      <c r="M275" s="56" t="str">
        <f t="shared" si="95"/>
        <v/>
      </c>
      <c r="N275" s="56" t="str">
        <f t="shared" si="96"/>
        <v/>
      </c>
      <c r="O275" s="56" t="str">
        <f t="shared" si="102"/>
        <v/>
      </c>
      <c r="P275" s="56">
        <f>IF(ISERROR(IF($X$5=1,$Y$5,)),"",IF($X$5=1,$Y$5,))</f>
        <v>0</v>
      </c>
      <c r="Q275" s="56">
        <f>IF(ISERROR(IF($X$6=1,$Y$6,)),"",IF($X$6=1,$Y$6,))</f>
        <v>10000</v>
      </c>
      <c r="R275" s="56">
        <f>IF(ISERROR(IF($X$7=1,$Y$7,)),"",IF($X$7=1,$Y$7,))</f>
        <v>0</v>
      </c>
      <c r="S275" s="56">
        <f>IF(ISERROR(IF($X$8=1,$Y$8,)),"",IF($X$8=1,$Y$8,))</f>
        <v>1000</v>
      </c>
      <c r="T275" s="56">
        <f>IF(ISERROR(IF($X$9=1,$Y$9,)),"",IF($X$9=1,$Y$9,))</f>
        <v>500</v>
      </c>
      <c r="U275" s="56">
        <f>IF(ISERROR(IF($X$10=1,$Y$10,)),"",IF($X$10=1,$Y$10,))</f>
        <v>500</v>
      </c>
    </row>
    <row r="276" spans="1:21" x14ac:dyDescent="0.25">
      <c r="A276" s="75">
        <f t="shared" si="97"/>
        <v>272</v>
      </c>
      <c r="C276" s="56" t="s">
        <v>3535</v>
      </c>
      <c r="E276" s="56">
        <f t="shared" si="98"/>
        <v>272</v>
      </c>
      <c r="F276" s="76">
        <f t="shared" si="93"/>
        <v>14</v>
      </c>
      <c r="G276" s="56" t="str">
        <f t="shared" si="99"/>
        <v/>
      </c>
      <c r="H276" s="56">
        <f t="shared" si="100"/>
        <v>272</v>
      </c>
      <c r="I276" s="56">
        <f>IF(G276="",0,IF(COUNTIF($G$5:G276,G276)=1,0,COUNTIF($G$5:G276,G276) )   )</f>
        <v>0</v>
      </c>
      <c r="J276" s="56" t="str">
        <f t="shared" si="101"/>
        <v/>
      </c>
      <c r="K276" s="56" t="str">
        <f t="shared" si="92"/>
        <v/>
      </c>
      <c r="L276" s="56" t="str">
        <f t="shared" si="94"/>
        <v/>
      </c>
      <c r="M276" s="56" t="str">
        <f t="shared" si="95"/>
        <v/>
      </c>
      <c r="N276" s="56" t="str">
        <f t="shared" si="96"/>
        <v/>
      </c>
      <c r="O276" s="56" t="str">
        <f t="shared" si="102"/>
        <v/>
      </c>
      <c r="P276" s="56">
        <f>IF(ISERROR(IF($X$5=1,$Y$5,)),"",IF($X$5=1,$Y$5,))</f>
        <v>0</v>
      </c>
      <c r="Q276" s="56">
        <f>IF(ISERROR(IF($X$6=1,$Y$6,)),"",IF($X$6=1,$Y$6,))</f>
        <v>10000</v>
      </c>
      <c r="R276" s="56">
        <f>IF(ISERROR(IF($X$7=1,$Y$7,)),"",IF($X$7=1,$Y$7,))</f>
        <v>0</v>
      </c>
      <c r="S276" s="56">
        <f>IF(ISERROR(IF($X$8=1,$Y$8,)),"",IF($X$8=1,$Y$8,))</f>
        <v>1000</v>
      </c>
      <c r="T276" s="56">
        <f>IF(ISERROR(IF($X$9=1,$Y$9,)),"",IF($X$9=1,$Y$9,))</f>
        <v>500</v>
      </c>
      <c r="U276" s="56">
        <f>IF(ISERROR(IF($X$10=1,$Y$10,)),"",IF($X$10=1,$Y$10,))</f>
        <v>500</v>
      </c>
    </row>
    <row r="277" spans="1:21" x14ac:dyDescent="0.25">
      <c r="A277" s="75">
        <f t="shared" si="97"/>
        <v>273</v>
      </c>
      <c r="C277" s="56" t="s">
        <v>3536</v>
      </c>
      <c r="E277" s="56">
        <f t="shared" si="98"/>
        <v>273</v>
      </c>
      <c r="F277" s="76">
        <f t="shared" si="93"/>
        <v>14</v>
      </c>
      <c r="G277" s="56" t="str">
        <f t="shared" si="99"/>
        <v/>
      </c>
      <c r="H277" s="56">
        <f t="shared" si="100"/>
        <v>273</v>
      </c>
      <c r="I277" s="56">
        <f>IF(G277="",0,IF(COUNTIF($G$5:G277,G277)=1,0,COUNTIF($G$5:G277,G277) )   )</f>
        <v>0</v>
      </c>
      <c r="J277" s="56" t="str">
        <f t="shared" si="101"/>
        <v/>
      </c>
      <c r="K277" s="56" t="str">
        <f t="shared" si="92"/>
        <v/>
      </c>
      <c r="L277" s="56" t="str">
        <f t="shared" si="94"/>
        <v/>
      </c>
      <c r="M277" s="56" t="str">
        <f t="shared" si="95"/>
        <v/>
      </c>
      <c r="N277" s="56" t="str">
        <f t="shared" si="96"/>
        <v/>
      </c>
      <c r="O277" s="56" t="str">
        <f t="shared" si="102"/>
        <v/>
      </c>
      <c r="P277" s="56">
        <f>IF(ISERROR(IF($X$5=1,$Y$5,)),"",IF($X$5=1,$Y$5,))</f>
        <v>0</v>
      </c>
      <c r="Q277" s="56">
        <f>IF(ISERROR(IF($X$6=1,$Y$6,)),"",IF($X$6=1,$Y$6,))</f>
        <v>10000</v>
      </c>
      <c r="R277" s="56">
        <f>IF(ISERROR(IF($X$7=1,$Y$7,)),"",IF($X$7=1,$Y$7,))</f>
        <v>0</v>
      </c>
      <c r="S277" s="56">
        <f>IF(ISERROR(IF($X$8=1,$Y$8,)),"",IF($X$8=1,$Y$8,))</f>
        <v>1000</v>
      </c>
      <c r="T277" s="56">
        <f>IF(ISERROR(IF($X$9=1,$Y$9,)),"",IF($X$9=1,$Y$9,))</f>
        <v>500</v>
      </c>
      <c r="U277" s="56">
        <f>IF(ISERROR(IF($X$10=1,$Y$10,)),"",IF($X$10=1,$Y$10,))</f>
        <v>500</v>
      </c>
    </row>
    <row r="278" spans="1:21" x14ac:dyDescent="0.25">
      <c r="A278" s="75">
        <f t="shared" si="97"/>
        <v>274</v>
      </c>
      <c r="C278" s="56" t="s">
        <v>3508</v>
      </c>
      <c r="E278" s="56">
        <f t="shared" si="98"/>
        <v>274</v>
      </c>
      <c r="F278" s="76">
        <f t="shared" si="93"/>
        <v>14</v>
      </c>
      <c r="G278" s="56" t="str">
        <f t="shared" si="99"/>
        <v/>
      </c>
      <c r="H278" s="56">
        <f t="shared" si="100"/>
        <v>274</v>
      </c>
      <c r="I278" s="56">
        <f>IF(G278="",0,IF(COUNTIF($G$5:G278,G278)=1,0,COUNTIF($G$5:G278,G278) )   )</f>
        <v>0</v>
      </c>
      <c r="J278" s="56" t="str">
        <f t="shared" si="101"/>
        <v/>
      </c>
      <c r="K278" s="56" t="str">
        <f t="shared" si="92"/>
        <v/>
      </c>
      <c r="L278" s="56" t="str">
        <f t="shared" si="94"/>
        <v/>
      </c>
      <c r="M278" s="56" t="str">
        <f t="shared" si="95"/>
        <v/>
      </c>
      <c r="N278" s="56" t="str">
        <f t="shared" si="96"/>
        <v/>
      </c>
      <c r="O278" s="56" t="str">
        <f t="shared" si="102"/>
        <v/>
      </c>
      <c r="P278" s="56">
        <f>IF(ISERROR(IF($X$5=1,$Y$5,)),"",IF($X$5=1,$Y$5,))</f>
        <v>0</v>
      </c>
      <c r="Q278" s="56">
        <f>IF(ISERROR(IF($X$6=1,$Y$6,)),"",IF($X$6=1,$Y$6,))</f>
        <v>10000</v>
      </c>
      <c r="R278" s="56">
        <f>IF(ISERROR(IF($X$7=1,$Y$7,)),"",IF($X$7=1,$Y$7,))</f>
        <v>0</v>
      </c>
      <c r="S278" s="56">
        <f>IF(ISERROR(IF($X$8=1,$Y$8,)),"",IF($X$8=1,$Y$8,))</f>
        <v>1000</v>
      </c>
      <c r="T278" s="56">
        <f>IF(ISERROR(IF($X$9=1,$Y$9,)),"",IF($X$9=1,$Y$9,))</f>
        <v>500</v>
      </c>
      <c r="U278" s="56">
        <f>IF(ISERROR(IF($X$10=1,$Y$10,)),"",IF($X$10=1,$Y$10,))</f>
        <v>500</v>
      </c>
    </row>
    <row r="279" spans="1:21" x14ac:dyDescent="0.25">
      <c r="A279" s="75">
        <f t="shared" si="97"/>
        <v>275</v>
      </c>
      <c r="C279" s="56" t="s">
        <v>3005</v>
      </c>
      <c r="E279" s="56">
        <f t="shared" si="98"/>
        <v>275</v>
      </c>
      <c r="F279" s="76">
        <f t="shared" si="93"/>
        <v>14</v>
      </c>
      <c r="G279" s="56" t="str">
        <f t="shared" si="99"/>
        <v/>
      </c>
      <c r="H279" s="56">
        <f t="shared" si="100"/>
        <v>275</v>
      </c>
      <c r="I279" s="56">
        <f>IF(G279="",0,IF(COUNTIF($G$5:G279,G279)=1,0,COUNTIF($G$5:G279,G279) )   )</f>
        <v>0</v>
      </c>
      <c r="J279" s="56" t="str">
        <f t="shared" si="101"/>
        <v/>
      </c>
      <c r="K279" s="56" t="str">
        <f t="shared" si="92"/>
        <v/>
      </c>
      <c r="L279" s="56" t="str">
        <f t="shared" si="94"/>
        <v/>
      </c>
      <c r="M279" s="56" t="str">
        <f t="shared" si="95"/>
        <v/>
      </c>
      <c r="N279" s="56" t="str">
        <f t="shared" si="96"/>
        <v/>
      </c>
      <c r="O279" s="56" t="str">
        <f t="shared" si="102"/>
        <v/>
      </c>
      <c r="P279" s="56">
        <f>IF(ISERROR(IF($X$5=1,$Y$5,)),"",IF($X$5=1,$Y$5,))</f>
        <v>0</v>
      </c>
      <c r="Q279" s="56">
        <f>IF(ISERROR(IF($X$6=1,$Y$6,)),"",IF($X$6=1,$Y$6,))</f>
        <v>10000</v>
      </c>
      <c r="R279" s="56">
        <f>IF(ISERROR(IF($X$7=1,$Y$7,)),"",IF($X$7=1,$Y$7,))</f>
        <v>0</v>
      </c>
      <c r="S279" s="56">
        <f>IF(ISERROR(IF($X$8=1,$Y$8,)),"",IF($X$8=1,$Y$8,))</f>
        <v>1000</v>
      </c>
      <c r="T279" s="56">
        <f>IF(ISERROR(IF($X$9=1,$Y$9,)),"",IF($X$9=1,$Y$9,))</f>
        <v>500</v>
      </c>
      <c r="U279" s="56">
        <f>IF(ISERROR(IF($X$10=1,$Y$10,)),"",IF($X$10=1,$Y$10,))</f>
        <v>500</v>
      </c>
    </row>
    <row r="280" spans="1:21" x14ac:dyDescent="0.25">
      <c r="A280" s="75">
        <f t="shared" si="97"/>
        <v>276</v>
      </c>
      <c r="C280" s="56" t="s">
        <v>6187</v>
      </c>
      <c r="E280" s="56">
        <f t="shared" si="98"/>
        <v>276</v>
      </c>
      <c r="F280" s="76">
        <f t="shared" si="93"/>
        <v>14</v>
      </c>
      <c r="G280" s="56" t="str">
        <f t="shared" si="99"/>
        <v/>
      </c>
      <c r="H280" s="56">
        <f t="shared" si="100"/>
        <v>276</v>
      </c>
      <c r="I280" s="56">
        <f>IF(G280="",0,IF(COUNTIF($G$5:G280,G280)=1,0,COUNTIF($G$5:G280,G280) )   )</f>
        <v>0</v>
      </c>
      <c r="J280" s="56" t="str">
        <f t="shared" si="101"/>
        <v/>
      </c>
      <c r="K280" s="56" t="str">
        <f t="shared" si="92"/>
        <v/>
      </c>
      <c r="L280" s="56" t="str">
        <f t="shared" si="94"/>
        <v/>
      </c>
      <c r="M280" s="56" t="str">
        <f t="shared" si="95"/>
        <v/>
      </c>
      <c r="N280" s="56" t="str">
        <f t="shared" si="96"/>
        <v/>
      </c>
      <c r="O280" s="56" t="str">
        <f t="shared" si="102"/>
        <v/>
      </c>
      <c r="P280" s="56">
        <f>IF(ISERROR(IF($X$5=1,$Y$5,)),"",IF($X$5=1,$Y$5,))</f>
        <v>0</v>
      </c>
      <c r="Q280" s="56">
        <f>IF(ISERROR(IF($X$6=1,$Y$6,)),"",IF($X$6=1,$Y$6,))</f>
        <v>10000</v>
      </c>
      <c r="R280" s="56">
        <f>IF(ISERROR(IF($X$7=1,$Y$7,)),"",IF($X$7=1,$Y$7,))</f>
        <v>0</v>
      </c>
      <c r="S280" s="56">
        <f>IF(ISERROR(IF($X$8=1,$Y$8,)),"",IF($X$8=1,$Y$8,))</f>
        <v>1000</v>
      </c>
      <c r="T280" s="56">
        <f>IF(ISERROR(IF($X$9=1,$Y$9,)),"",IF($X$9=1,$Y$9,))</f>
        <v>500</v>
      </c>
      <c r="U280" s="56">
        <f>IF(ISERROR(IF($X$10=1,$Y$10,)),"",IF($X$10=1,$Y$10,))</f>
        <v>500</v>
      </c>
    </row>
    <row r="281" spans="1:21" x14ac:dyDescent="0.25">
      <c r="A281" s="75">
        <f t="shared" si="97"/>
        <v>277</v>
      </c>
      <c r="C281" s="56" t="s">
        <v>2525</v>
      </c>
      <c r="E281" s="56">
        <f t="shared" si="98"/>
        <v>277</v>
      </c>
      <c r="F281" s="76">
        <f t="shared" si="93"/>
        <v>14</v>
      </c>
      <c r="G281" s="56" t="str">
        <f t="shared" si="99"/>
        <v/>
      </c>
      <c r="H281" s="56">
        <f t="shared" si="100"/>
        <v>277</v>
      </c>
      <c r="I281" s="56">
        <f>IF(G281="",0,IF(COUNTIF($G$5:G281,G281)=1,0,COUNTIF($G$5:G281,G281) )   )</f>
        <v>0</v>
      </c>
      <c r="J281" s="56" t="str">
        <f t="shared" si="101"/>
        <v/>
      </c>
      <c r="K281" s="56" t="str">
        <f t="shared" si="92"/>
        <v/>
      </c>
      <c r="L281" s="56" t="str">
        <f t="shared" si="94"/>
        <v/>
      </c>
      <c r="M281" s="56" t="str">
        <f t="shared" si="95"/>
        <v/>
      </c>
      <c r="N281" s="56" t="str">
        <f t="shared" si="96"/>
        <v/>
      </c>
      <c r="O281" s="56" t="str">
        <f t="shared" si="102"/>
        <v/>
      </c>
      <c r="P281" s="56">
        <f>IF(ISERROR(IF($X$5=1,$Y$5,)),"",IF($X$5=1,$Y$5,))</f>
        <v>0</v>
      </c>
      <c r="Q281" s="56">
        <f>IF(ISERROR(IF($X$6=1,$Y$6,)),"",IF($X$6=1,$Y$6,))</f>
        <v>10000</v>
      </c>
      <c r="R281" s="56">
        <f>IF(ISERROR(IF($X$7=1,$Y$7,)),"",IF($X$7=1,$Y$7,))</f>
        <v>0</v>
      </c>
      <c r="S281" s="56">
        <f>IF(ISERROR(IF($X$8=1,$Y$8,)),"",IF($X$8=1,$Y$8,))</f>
        <v>1000</v>
      </c>
      <c r="T281" s="56">
        <f>IF(ISERROR(IF($X$9=1,$Y$9,)),"",IF($X$9=1,$Y$9,))</f>
        <v>500</v>
      </c>
      <c r="U281" s="56">
        <f>IF(ISERROR(IF($X$10=1,$Y$10,)),"",IF($X$10=1,$Y$10,))</f>
        <v>500</v>
      </c>
    </row>
    <row r="282" spans="1:21" x14ac:dyDescent="0.25">
      <c r="A282" s="75">
        <f t="shared" si="97"/>
        <v>278</v>
      </c>
      <c r="C282" s="56" t="s">
        <v>2526</v>
      </c>
      <c r="E282" s="56">
        <f t="shared" si="98"/>
        <v>278</v>
      </c>
      <c r="F282" s="76">
        <f t="shared" si="93"/>
        <v>14</v>
      </c>
      <c r="G282" s="56" t="str">
        <f t="shared" si="99"/>
        <v/>
      </c>
      <c r="H282" s="56">
        <f t="shared" si="100"/>
        <v>278</v>
      </c>
      <c r="I282" s="56">
        <f>IF(G282="",0,IF(COUNTIF($G$5:G282,G282)=1,0,COUNTIF($G$5:G282,G282) )   )</f>
        <v>0</v>
      </c>
      <c r="J282" s="56" t="str">
        <f t="shared" si="101"/>
        <v/>
      </c>
      <c r="K282" s="56" t="str">
        <f t="shared" si="92"/>
        <v/>
      </c>
      <c r="L282" s="56" t="str">
        <f t="shared" si="94"/>
        <v/>
      </c>
      <c r="M282" s="56" t="str">
        <f t="shared" si="95"/>
        <v/>
      </c>
      <c r="N282" s="56" t="str">
        <f t="shared" si="96"/>
        <v/>
      </c>
      <c r="O282" s="56" t="str">
        <f t="shared" si="102"/>
        <v/>
      </c>
      <c r="P282" s="56">
        <f>IF(ISERROR(IF($X$5=1,$Y$5,)),"",IF($X$5=1,$Y$5,))</f>
        <v>0</v>
      </c>
      <c r="Q282" s="56">
        <f>IF(ISERROR(IF($X$6=1,$Y$6,)),"",IF($X$6=1,$Y$6,))</f>
        <v>10000</v>
      </c>
      <c r="R282" s="56">
        <f>IF(ISERROR(IF($X$7=1,$Y$7,)),"",IF($X$7=1,$Y$7,))</f>
        <v>0</v>
      </c>
      <c r="S282" s="56">
        <f>IF(ISERROR(IF($X$8=1,$Y$8,)),"",IF($X$8=1,$Y$8,))</f>
        <v>1000</v>
      </c>
      <c r="T282" s="56">
        <f>IF(ISERROR(IF($X$9=1,$Y$9,)),"",IF($X$9=1,$Y$9,))</f>
        <v>500</v>
      </c>
      <c r="U282" s="56">
        <f>IF(ISERROR(IF($X$10=1,$Y$10,)),"",IF($X$10=1,$Y$10,))</f>
        <v>500</v>
      </c>
    </row>
    <row r="283" spans="1:21" x14ac:dyDescent="0.25">
      <c r="A283" s="75">
        <f t="shared" si="97"/>
        <v>279</v>
      </c>
      <c r="C283" s="56" t="s">
        <v>2527</v>
      </c>
      <c r="E283" s="56">
        <f t="shared" si="98"/>
        <v>279</v>
      </c>
      <c r="F283" s="76">
        <f t="shared" si="93"/>
        <v>14</v>
      </c>
      <c r="G283" s="56" t="str">
        <f t="shared" si="99"/>
        <v/>
      </c>
      <c r="H283" s="56">
        <f t="shared" si="100"/>
        <v>279</v>
      </c>
      <c r="I283" s="56">
        <f>IF(G283="",0,IF(COUNTIF($G$5:G283,G283)=1,0,COUNTIF($G$5:G283,G283) )   )</f>
        <v>0</v>
      </c>
      <c r="J283" s="56" t="str">
        <f t="shared" si="101"/>
        <v/>
      </c>
      <c r="K283" s="56" t="str">
        <f t="shared" si="92"/>
        <v/>
      </c>
      <c r="L283" s="56" t="str">
        <f t="shared" si="94"/>
        <v/>
      </c>
      <c r="M283" s="56" t="str">
        <f t="shared" si="95"/>
        <v/>
      </c>
      <c r="N283" s="56" t="str">
        <f t="shared" si="96"/>
        <v/>
      </c>
      <c r="O283" s="56" t="str">
        <f t="shared" si="102"/>
        <v/>
      </c>
      <c r="P283" s="56">
        <f>IF(ISERROR(IF($X$5=1,$Y$5,)),"",IF($X$5=1,$Y$5,))</f>
        <v>0</v>
      </c>
      <c r="Q283" s="56">
        <f>IF(ISERROR(IF($X$6=1,$Y$6,)),"",IF($X$6=1,$Y$6,))</f>
        <v>10000</v>
      </c>
      <c r="R283" s="56">
        <f>IF(ISERROR(IF($X$7=1,$Y$7,)),"",IF($X$7=1,$Y$7,))</f>
        <v>0</v>
      </c>
      <c r="S283" s="56">
        <f>IF(ISERROR(IF($X$8=1,$Y$8,)),"",IF($X$8=1,$Y$8,))</f>
        <v>1000</v>
      </c>
      <c r="T283" s="56">
        <f>IF(ISERROR(IF($X$9=1,$Y$9,)),"",IF($X$9=1,$Y$9,))</f>
        <v>500</v>
      </c>
      <c r="U283" s="56">
        <f>IF(ISERROR(IF($X$10=1,$Y$10,)),"",IF($X$10=1,$Y$10,))</f>
        <v>500</v>
      </c>
    </row>
    <row r="284" spans="1:21" x14ac:dyDescent="0.25">
      <c r="A284" s="75">
        <f t="shared" si="97"/>
        <v>280</v>
      </c>
      <c r="C284" s="56" t="s">
        <v>3518</v>
      </c>
      <c r="E284" s="56">
        <f t="shared" si="98"/>
        <v>280</v>
      </c>
      <c r="F284" s="76">
        <f t="shared" si="93"/>
        <v>14</v>
      </c>
      <c r="G284" s="56" t="str">
        <f t="shared" si="99"/>
        <v/>
      </c>
      <c r="H284" s="56">
        <f t="shared" si="100"/>
        <v>280</v>
      </c>
      <c r="I284" s="56">
        <f>IF(G284="",0,IF(COUNTIF($G$5:G284,G284)=1,0,COUNTIF($G$5:G284,G284) )   )</f>
        <v>0</v>
      </c>
      <c r="J284" s="56" t="str">
        <f t="shared" si="101"/>
        <v/>
      </c>
      <c r="K284" s="56" t="str">
        <f t="shared" si="92"/>
        <v/>
      </c>
      <c r="L284" s="56" t="str">
        <f t="shared" si="94"/>
        <v/>
      </c>
      <c r="M284" s="56" t="str">
        <f t="shared" si="95"/>
        <v/>
      </c>
      <c r="N284" s="56" t="str">
        <f t="shared" si="96"/>
        <v/>
      </c>
      <c r="O284" s="56" t="str">
        <f t="shared" si="102"/>
        <v/>
      </c>
      <c r="P284" s="56">
        <f>IF(ISERROR(IF($X$5=1,$Y$5,)),"",IF($X$5=1,$Y$5,))</f>
        <v>0</v>
      </c>
      <c r="Q284" s="56">
        <f>IF(ISERROR(IF($X$6=1,$Y$6,)),"",IF($X$6=1,$Y$6,))</f>
        <v>10000</v>
      </c>
      <c r="R284" s="56">
        <f>IF(ISERROR(IF($X$7=1,$Y$7,)),"",IF($X$7=1,$Y$7,))</f>
        <v>0</v>
      </c>
      <c r="S284" s="56">
        <f>IF(ISERROR(IF($X$8=1,$Y$8,)),"",IF($X$8=1,$Y$8,))</f>
        <v>1000</v>
      </c>
      <c r="T284" s="56">
        <f>IF(ISERROR(IF($X$9=1,$Y$9,)),"",IF($X$9=1,$Y$9,))</f>
        <v>500</v>
      </c>
      <c r="U284" s="56">
        <f>IF(ISERROR(IF($X$10=1,$Y$10,)),"",IF($X$10=1,$Y$10,))</f>
        <v>500</v>
      </c>
    </row>
    <row r="285" spans="1:21" x14ac:dyDescent="0.25">
      <c r="A285" s="75">
        <f t="shared" si="97"/>
        <v>281</v>
      </c>
      <c r="C285" s="56" t="s">
        <v>2529</v>
      </c>
      <c r="E285" s="56">
        <f t="shared" si="98"/>
        <v>281</v>
      </c>
      <c r="F285" s="76">
        <f t="shared" si="93"/>
        <v>14</v>
      </c>
      <c r="G285" s="56" t="str">
        <f t="shared" si="99"/>
        <v/>
      </c>
      <c r="H285" s="56">
        <f t="shared" si="100"/>
        <v>281</v>
      </c>
      <c r="I285" s="56">
        <f>IF(G285="",0,IF(COUNTIF($G$5:G285,G285)=1,0,COUNTIF($G$5:G285,G285) )   )</f>
        <v>0</v>
      </c>
      <c r="J285" s="56" t="str">
        <f t="shared" si="101"/>
        <v/>
      </c>
      <c r="K285" s="56" t="str">
        <f t="shared" si="92"/>
        <v/>
      </c>
      <c r="L285" s="56" t="str">
        <f t="shared" si="94"/>
        <v/>
      </c>
      <c r="M285" s="56" t="str">
        <f t="shared" si="95"/>
        <v/>
      </c>
      <c r="N285" s="56" t="str">
        <f t="shared" si="96"/>
        <v/>
      </c>
      <c r="O285" s="56" t="str">
        <f t="shared" si="102"/>
        <v/>
      </c>
      <c r="P285" s="56">
        <f>IF(ISERROR(IF($X$5=1,$Y$5,)),"",IF($X$5=1,$Y$5,))</f>
        <v>0</v>
      </c>
      <c r="Q285" s="56">
        <f>IF(ISERROR(IF($X$6=1,$Y$6,)),"",IF($X$6=1,$Y$6,))</f>
        <v>10000</v>
      </c>
      <c r="R285" s="56">
        <f>IF(ISERROR(IF($X$7=1,$Y$7,)),"",IF($X$7=1,$Y$7,))</f>
        <v>0</v>
      </c>
      <c r="S285" s="56">
        <f>IF(ISERROR(IF($X$8=1,$Y$8,)),"",IF($X$8=1,$Y$8,))</f>
        <v>1000</v>
      </c>
      <c r="T285" s="56">
        <f>IF(ISERROR(IF($X$9=1,$Y$9,)),"",IF($X$9=1,$Y$9,))</f>
        <v>500</v>
      </c>
      <c r="U285" s="56">
        <f>IF(ISERROR(IF($X$10=1,$Y$10,)),"",IF($X$10=1,$Y$10,))</f>
        <v>500</v>
      </c>
    </row>
    <row r="286" spans="1:21" x14ac:dyDescent="0.25">
      <c r="A286" s="75">
        <f t="shared" si="97"/>
        <v>282</v>
      </c>
      <c r="C286" s="56" t="s">
        <v>2518</v>
      </c>
      <c r="E286" s="56">
        <f t="shared" si="98"/>
        <v>282</v>
      </c>
      <c r="F286" s="76">
        <f t="shared" si="93"/>
        <v>14</v>
      </c>
      <c r="G286" s="56" t="str">
        <f t="shared" si="99"/>
        <v/>
      </c>
      <c r="H286" s="56">
        <f t="shared" si="100"/>
        <v>282</v>
      </c>
      <c r="I286" s="56">
        <f>IF(G286="",0,IF(COUNTIF($G$5:G286,G286)=1,0,COUNTIF($G$5:G286,G286) )   )</f>
        <v>0</v>
      </c>
      <c r="J286" s="56" t="str">
        <f t="shared" si="101"/>
        <v/>
      </c>
      <c r="K286" s="56" t="str">
        <f t="shared" si="92"/>
        <v/>
      </c>
      <c r="L286" s="56" t="str">
        <f t="shared" si="94"/>
        <v/>
      </c>
      <c r="M286" s="56" t="str">
        <f t="shared" si="95"/>
        <v/>
      </c>
      <c r="N286" s="56" t="str">
        <f t="shared" si="96"/>
        <v/>
      </c>
      <c r="O286" s="56" t="str">
        <f t="shared" si="102"/>
        <v/>
      </c>
      <c r="P286" s="56">
        <f>IF(ISERROR(IF($X$5=1,$Y$5,)),"",IF($X$5=1,$Y$5,))</f>
        <v>0</v>
      </c>
      <c r="Q286" s="56">
        <f>IF(ISERROR(IF($X$6=1,$Y$6,)),"",IF($X$6=1,$Y$6,))</f>
        <v>10000</v>
      </c>
      <c r="R286" s="56">
        <f>IF(ISERROR(IF($X$7=1,$Y$7,)),"",IF($X$7=1,$Y$7,))</f>
        <v>0</v>
      </c>
      <c r="S286" s="56">
        <f>IF(ISERROR(IF($X$8=1,$Y$8,)),"",IF($X$8=1,$Y$8,))</f>
        <v>1000</v>
      </c>
      <c r="T286" s="56">
        <f>IF(ISERROR(IF($X$9=1,$Y$9,)),"",IF($X$9=1,$Y$9,))</f>
        <v>500</v>
      </c>
      <c r="U286" s="56">
        <f>IF(ISERROR(IF($X$10=1,$Y$10,)),"",IF($X$10=1,$Y$10,))</f>
        <v>500</v>
      </c>
    </row>
    <row r="287" spans="1:21" x14ac:dyDescent="0.25">
      <c r="A287" s="75">
        <f t="shared" si="97"/>
        <v>283</v>
      </c>
      <c r="D287" s="56" t="s">
        <v>3538</v>
      </c>
      <c r="E287" s="56">
        <f t="shared" si="98"/>
        <v>283</v>
      </c>
      <c r="F287" s="76">
        <f t="shared" si="93"/>
        <v>14</v>
      </c>
      <c r="G287" s="56" t="str">
        <f t="shared" si="99"/>
        <v>parachuteDrogue</v>
      </c>
      <c r="H287" s="56">
        <f t="shared" si="100"/>
        <v>283</v>
      </c>
      <c r="I287" s="56">
        <f>IF(G287="",0,IF(COUNTIF($G$5:G287,G287)=1,0,COUNTIF($G$5:G287,G287) )   )</f>
        <v>0</v>
      </c>
      <c r="J287" s="56" t="str">
        <f t="shared" si="101"/>
        <v/>
      </c>
      <c r="K287" s="56" t="str">
        <f t="shared" si="92"/>
        <v/>
      </c>
      <c r="L287" s="56" t="str">
        <f t="shared" si="94"/>
        <v/>
      </c>
      <c r="M287" s="56" t="str">
        <f t="shared" si="95"/>
        <v/>
      </c>
      <c r="N287" s="56" t="str">
        <f t="shared" si="96"/>
        <v/>
      </c>
      <c r="O287" s="56" t="str">
        <f t="shared" si="102"/>
        <v/>
      </c>
      <c r="P287" s="56">
        <f>IF(ISERROR(IF($X$5=1,$Y$5,)),"",IF($X$5=1,$Y$5,))</f>
        <v>0</v>
      </c>
      <c r="Q287" s="56">
        <f>IF(ISERROR(IF($X$6=1,$Y$6,)),"",IF($X$6=1,$Y$6,))</f>
        <v>10000</v>
      </c>
      <c r="R287" s="56">
        <f>IF(ISERROR(IF($X$7=1,$Y$7,)),"",IF($X$7=1,$Y$7,))</f>
        <v>0</v>
      </c>
      <c r="S287" s="56">
        <f>IF(ISERROR(IF($X$8=1,$Y$8,)),"",IF($X$8=1,$Y$8,))</f>
        <v>1000</v>
      </c>
      <c r="T287" s="56">
        <f>IF(ISERROR(IF($X$9=1,$Y$9,)),"",IF($X$9=1,$Y$9,))</f>
        <v>500</v>
      </c>
      <c r="U287" s="56">
        <f>IF(ISERROR(IF($X$10=1,$Y$10,)),"",IF($X$10=1,$Y$10,))</f>
        <v>500</v>
      </c>
    </row>
    <row r="288" spans="1:21" x14ac:dyDescent="0.25">
      <c r="A288" s="75">
        <f t="shared" si="97"/>
        <v>284</v>
      </c>
      <c r="D288" s="56" t="s">
        <v>3539</v>
      </c>
      <c r="E288" s="56">
        <f t="shared" si="98"/>
        <v>284</v>
      </c>
      <c r="F288" s="76">
        <f t="shared" si="93"/>
        <v>14</v>
      </c>
      <c r="G288" s="56" t="str">
        <f t="shared" si="99"/>
        <v>parachuteSingle</v>
      </c>
      <c r="H288" s="56">
        <f t="shared" si="100"/>
        <v>284</v>
      </c>
      <c r="I288" s="56">
        <f>IF(G288="",0,IF(COUNTIF($G$5:G288,G288)=1,0,COUNTIF($G$5:G288,G288) )   )</f>
        <v>0</v>
      </c>
      <c r="J288" s="56" t="str">
        <f t="shared" si="101"/>
        <v/>
      </c>
      <c r="K288" s="56" t="str">
        <f t="shared" si="92"/>
        <v/>
      </c>
      <c r="L288" s="56" t="str">
        <f t="shared" si="94"/>
        <v/>
      </c>
      <c r="M288" s="56" t="str">
        <f t="shared" si="95"/>
        <v/>
      </c>
      <c r="N288" s="56" t="str">
        <f t="shared" si="96"/>
        <v/>
      </c>
      <c r="O288" s="56" t="str">
        <f t="shared" si="102"/>
        <v/>
      </c>
      <c r="P288" s="56">
        <f>IF(ISERROR(IF($X$5=1,$Y$5,)),"",IF($X$5=1,$Y$5,))</f>
        <v>0</v>
      </c>
      <c r="Q288" s="56">
        <f>IF(ISERROR(IF($X$6=1,$Y$6,)),"",IF($X$6=1,$Y$6,))</f>
        <v>10000</v>
      </c>
      <c r="R288" s="56">
        <f>IF(ISERROR(IF($X$7=1,$Y$7,)),"",IF($X$7=1,$Y$7,))</f>
        <v>0</v>
      </c>
      <c r="S288" s="56">
        <f>IF(ISERROR(IF($X$8=1,$Y$8,)),"",IF($X$8=1,$Y$8,))</f>
        <v>1000</v>
      </c>
      <c r="T288" s="56">
        <f>IF(ISERROR(IF($X$9=1,$Y$9,)),"",IF($X$9=1,$Y$9,))</f>
        <v>500</v>
      </c>
      <c r="U288" s="56">
        <f>IF(ISERROR(IF($X$10=1,$Y$10,)),"",IF($X$10=1,$Y$10,))</f>
        <v>500</v>
      </c>
    </row>
    <row r="289" spans="1:21" x14ac:dyDescent="0.25">
      <c r="A289" s="75">
        <f t="shared" si="97"/>
        <v>285</v>
      </c>
      <c r="D289" s="56" t="s">
        <v>4275</v>
      </c>
      <c r="E289" s="56">
        <f t="shared" si="98"/>
        <v>285</v>
      </c>
      <c r="F289" s="76">
        <f t="shared" si="93"/>
        <v>14</v>
      </c>
      <c r="G289" s="56" t="str">
        <f t="shared" si="99"/>
        <v>HL.AirshipEnvelope.Ray</v>
      </c>
      <c r="H289" s="56">
        <f t="shared" si="100"/>
        <v>285</v>
      </c>
      <c r="I289" s="56">
        <f>IF(G289="",0,IF(COUNTIF($G$5:G289,G289)=1,0,COUNTIF($G$5:G289,G289) )   )</f>
        <v>0</v>
      </c>
      <c r="J289" s="56" t="str">
        <f t="shared" si="101"/>
        <v/>
      </c>
      <c r="K289" s="56" t="str">
        <f t="shared" si="92"/>
        <v/>
      </c>
      <c r="L289" s="56" t="str">
        <f t="shared" si="94"/>
        <v/>
      </c>
      <c r="M289" s="56" t="str">
        <f t="shared" si="95"/>
        <v/>
      </c>
      <c r="N289" s="56" t="str">
        <f t="shared" si="96"/>
        <v/>
      </c>
      <c r="O289" s="56" t="str">
        <f t="shared" si="102"/>
        <v/>
      </c>
      <c r="P289" s="56">
        <f>IF(ISERROR(IF($X$5=1,$Y$5,)),"",IF($X$5=1,$Y$5,))</f>
        <v>0</v>
      </c>
      <c r="Q289" s="56">
        <f>IF(ISERROR(IF($X$6=1,$Y$6,)),"",IF($X$6=1,$Y$6,))</f>
        <v>10000</v>
      </c>
      <c r="R289" s="56">
        <f>IF(ISERROR(IF($X$7=1,$Y$7,)),"",IF($X$7=1,$Y$7,))</f>
        <v>0</v>
      </c>
      <c r="S289" s="56">
        <f>IF(ISERROR(IF($X$8=1,$Y$8,)),"",IF($X$8=1,$Y$8,))</f>
        <v>1000</v>
      </c>
      <c r="T289" s="56">
        <f>IF(ISERROR(IF($X$9=1,$Y$9,)),"",IF($X$9=1,$Y$9,))</f>
        <v>500</v>
      </c>
      <c r="U289" s="56">
        <f>IF(ISERROR(IF($X$10=1,$Y$10,)),"",IF($X$10=1,$Y$10,))</f>
        <v>500</v>
      </c>
    </row>
    <row r="290" spans="1:21" x14ac:dyDescent="0.25">
      <c r="A290" s="75">
        <f t="shared" si="97"/>
        <v>286</v>
      </c>
      <c r="D290" s="56" t="s">
        <v>5920</v>
      </c>
      <c r="E290" s="56">
        <f t="shared" si="98"/>
        <v>286</v>
      </c>
      <c r="F290" s="76">
        <f t="shared" si="93"/>
        <v>14</v>
      </c>
      <c r="G290" s="56" t="str">
        <f t="shared" si="99"/>
        <v>RC.combo.small</v>
      </c>
      <c r="H290" s="56">
        <f t="shared" si="100"/>
        <v>286</v>
      </c>
      <c r="I290" s="56">
        <f>IF(G290="",0,IF(COUNTIF($G$5:G290,G290)=1,0,COUNTIF($G$5:G290,G290) )   )</f>
        <v>0</v>
      </c>
      <c r="J290" s="56" t="str">
        <f t="shared" si="101"/>
        <v/>
      </c>
      <c r="K290" s="56" t="str">
        <f t="shared" si="92"/>
        <v/>
      </c>
      <c r="L290" s="56" t="str">
        <f t="shared" si="94"/>
        <v/>
      </c>
      <c r="M290" s="56" t="str">
        <f t="shared" si="95"/>
        <v/>
      </c>
      <c r="N290" s="56" t="str">
        <f t="shared" si="96"/>
        <v/>
      </c>
      <c r="O290" s="56" t="str">
        <f t="shared" si="102"/>
        <v/>
      </c>
      <c r="P290" s="56">
        <f>IF(ISERROR(IF($X$5=1,$Y$5,)),"",IF($X$5=1,$Y$5,))</f>
        <v>0</v>
      </c>
      <c r="Q290" s="56">
        <f>IF(ISERROR(IF($X$6=1,$Y$6,)),"",IF($X$6=1,$Y$6,))</f>
        <v>10000</v>
      </c>
      <c r="R290" s="56">
        <f>IF(ISERROR(IF($X$7=1,$Y$7,)),"",IF($X$7=1,$Y$7,))</f>
        <v>0</v>
      </c>
      <c r="S290" s="56">
        <f>IF(ISERROR(IF($X$8=1,$Y$8,)),"",IF($X$8=1,$Y$8,))</f>
        <v>1000</v>
      </c>
      <c r="T290" s="56">
        <f>IF(ISERROR(IF($X$9=1,$Y$9,)),"",IF($X$9=1,$Y$9,))</f>
        <v>500</v>
      </c>
      <c r="U290" s="56">
        <f>IF(ISERROR(IF($X$10=1,$Y$10,)),"",IF($X$10=1,$Y$10,))</f>
        <v>500</v>
      </c>
    </row>
    <row r="291" spans="1:21" x14ac:dyDescent="0.25">
      <c r="A291" s="75">
        <f t="shared" si="97"/>
        <v>287</v>
      </c>
      <c r="D291" s="56" t="s">
        <v>3540</v>
      </c>
      <c r="E291" s="56">
        <f t="shared" si="98"/>
        <v>287</v>
      </c>
      <c r="F291" s="76">
        <f t="shared" si="93"/>
        <v>14</v>
      </c>
      <c r="G291" s="56" t="str">
        <f t="shared" si="99"/>
        <v>sm.parachuteDrogue</v>
      </c>
      <c r="H291" s="56">
        <f t="shared" si="100"/>
        <v>287</v>
      </c>
      <c r="I291" s="56">
        <f>IF(G291="",0,IF(COUNTIF($G$5:G291,G291)=1,0,COUNTIF($G$5:G291,G291) )   )</f>
        <v>0</v>
      </c>
      <c r="J291" s="56" t="str">
        <f t="shared" si="101"/>
        <v/>
      </c>
      <c r="K291" s="56" t="str">
        <f t="shared" si="92"/>
        <v/>
      </c>
      <c r="L291" s="56" t="str">
        <f t="shared" si="94"/>
        <v/>
      </c>
      <c r="M291" s="56" t="str">
        <f t="shared" si="95"/>
        <v/>
      </c>
      <c r="N291" s="56" t="str">
        <f t="shared" si="96"/>
        <v/>
      </c>
      <c r="O291" s="56" t="str">
        <f t="shared" si="102"/>
        <v/>
      </c>
      <c r="P291" s="56">
        <f>IF(ISERROR(IF($X$5=1,$Y$5,)),"",IF($X$5=1,$Y$5,))</f>
        <v>0</v>
      </c>
      <c r="Q291" s="56">
        <f>IF(ISERROR(IF($X$6=1,$Y$6,)),"",IF($X$6=1,$Y$6,))</f>
        <v>10000</v>
      </c>
      <c r="R291" s="56">
        <f>IF(ISERROR(IF($X$7=1,$Y$7,)),"",IF($X$7=1,$Y$7,))</f>
        <v>0</v>
      </c>
      <c r="S291" s="56">
        <f>IF(ISERROR(IF($X$8=1,$Y$8,)),"",IF($X$8=1,$Y$8,))</f>
        <v>1000</v>
      </c>
      <c r="T291" s="56">
        <f>IF(ISERROR(IF($X$9=1,$Y$9,)),"",IF($X$9=1,$Y$9,))</f>
        <v>500</v>
      </c>
      <c r="U291" s="56">
        <f>IF(ISERROR(IF($X$10=1,$Y$10,)),"",IF($X$10=1,$Y$10,))</f>
        <v>500</v>
      </c>
    </row>
    <row r="292" spans="1:21" x14ac:dyDescent="0.25">
      <c r="A292" s="75">
        <f t="shared" si="97"/>
        <v>288</v>
      </c>
      <c r="D292" s="56" t="s">
        <v>5921</v>
      </c>
      <c r="E292" s="56">
        <f t="shared" si="98"/>
        <v>288</v>
      </c>
      <c r="F292" s="76">
        <f t="shared" si="93"/>
        <v>14</v>
      </c>
      <c r="G292" s="56" t="str">
        <f t="shared" si="99"/>
        <v>RC.combo.small.stack</v>
      </c>
      <c r="H292" s="56">
        <f t="shared" si="100"/>
        <v>288</v>
      </c>
      <c r="I292" s="56">
        <f>IF(G292="",0,IF(COUNTIF($G$5:G292,G292)=1,0,COUNTIF($G$5:G292,G292) )   )</f>
        <v>0</v>
      </c>
      <c r="J292" s="56" t="str">
        <f t="shared" si="101"/>
        <v/>
      </c>
      <c r="K292" s="56" t="str">
        <f t="shared" si="92"/>
        <v/>
      </c>
      <c r="L292" s="56" t="str">
        <f t="shared" si="94"/>
        <v/>
      </c>
      <c r="M292" s="56" t="str">
        <f t="shared" si="95"/>
        <v/>
      </c>
      <c r="N292" s="56" t="str">
        <f t="shared" si="96"/>
        <v/>
      </c>
      <c r="O292" s="56" t="str">
        <f t="shared" si="102"/>
        <v/>
      </c>
      <c r="P292" s="56">
        <f>IF(ISERROR(IF($X$5=1,$Y$5,)),"",IF($X$5=1,$Y$5,))</f>
        <v>0</v>
      </c>
      <c r="Q292" s="56">
        <f>IF(ISERROR(IF($X$6=1,$Y$6,)),"",IF($X$6=1,$Y$6,))</f>
        <v>10000</v>
      </c>
      <c r="R292" s="56">
        <f>IF(ISERROR(IF($X$7=1,$Y$7,)),"",IF($X$7=1,$Y$7,))</f>
        <v>0</v>
      </c>
      <c r="S292" s="56">
        <f>IF(ISERROR(IF($X$8=1,$Y$8,)),"",IF($X$8=1,$Y$8,))</f>
        <v>1000</v>
      </c>
      <c r="T292" s="56">
        <f>IF(ISERROR(IF($X$9=1,$Y$9,)),"",IF($X$9=1,$Y$9,))</f>
        <v>500</v>
      </c>
      <c r="U292" s="56">
        <f>IF(ISERROR(IF($X$10=1,$Y$10,)),"",IF($X$10=1,$Y$10,))</f>
        <v>500</v>
      </c>
    </row>
    <row r="293" spans="1:21" x14ac:dyDescent="0.25">
      <c r="A293" s="75">
        <f t="shared" si="97"/>
        <v>289</v>
      </c>
      <c r="D293" s="56" t="s">
        <v>4276</v>
      </c>
      <c r="E293" s="56">
        <f t="shared" si="98"/>
        <v>289</v>
      </c>
      <c r="F293" s="76">
        <f t="shared" si="93"/>
        <v>14</v>
      </c>
      <c r="G293" s="56" t="str">
        <f t="shared" si="99"/>
        <v>RC.main.small</v>
      </c>
      <c r="H293" s="56">
        <f t="shared" si="100"/>
        <v>289</v>
      </c>
      <c r="I293" s="56">
        <f>IF(G293="",0,IF(COUNTIF($G$5:G293,G293)=1,0,COUNTIF($G$5:G293,G293) )   )</f>
        <v>0</v>
      </c>
      <c r="J293" s="56" t="str">
        <f t="shared" si="101"/>
        <v/>
      </c>
      <c r="K293" s="56" t="str">
        <f t="shared" si="92"/>
        <v/>
      </c>
      <c r="L293" s="56" t="str">
        <f t="shared" si="94"/>
        <v/>
      </c>
      <c r="M293" s="56" t="str">
        <f t="shared" si="95"/>
        <v/>
      </c>
      <c r="N293" s="56" t="str">
        <f t="shared" si="96"/>
        <v/>
      </c>
      <c r="O293" s="56" t="str">
        <f t="shared" si="102"/>
        <v/>
      </c>
      <c r="P293" s="56">
        <f>IF(ISERROR(IF($X$5=1,$Y$5,)),"",IF($X$5=1,$Y$5,))</f>
        <v>0</v>
      </c>
      <c r="Q293" s="56">
        <f>IF(ISERROR(IF($X$6=1,$Y$6,)),"",IF($X$6=1,$Y$6,))</f>
        <v>10000</v>
      </c>
      <c r="R293" s="56">
        <f>IF(ISERROR(IF($X$7=1,$Y$7,)),"",IF($X$7=1,$Y$7,))</f>
        <v>0</v>
      </c>
      <c r="S293" s="56">
        <f>IF(ISERROR(IF($X$8=1,$Y$8,)),"",IF($X$8=1,$Y$8,))</f>
        <v>1000</v>
      </c>
      <c r="T293" s="56">
        <f>IF(ISERROR(IF($X$9=1,$Y$9,)),"",IF($X$9=1,$Y$9,))</f>
        <v>500</v>
      </c>
      <c r="U293" s="56">
        <f>IF(ISERROR(IF($X$10=1,$Y$10,)),"",IF($X$10=1,$Y$10,))</f>
        <v>500</v>
      </c>
    </row>
    <row r="294" spans="1:21" x14ac:dyDescent="0.25">
      <c r="A294" s="75">
        <f t="shared" si="97"/>
        <v>290</v>
      </c>
      <c r="D294" s="56" t="s">
        <v>4277</v>
      </c>
      <c r="E294" s="56">
        <f t="shared" si="98"/>
        <v>290</v>
      </c>
      <c r="F294" s="76">
        <f t="shared" si="93"/>
        <v>14</v>
      </c>
      <c r="G294" s="56" t="str">
        <f t="shared" si="99"/>
        <v>RC.drogue.small</v>
      </c>
      <c r="H294" s="56">
        <f t="shared" si="100"/>
        <v>290</v>
      </c>
      <c r="I294" s="56">
        <f>IF(G294="",0,IF(COUNTIF($G$5:G294,G294)=1,0,COUNTIF($G$5:G294,G294) )   )</f>
        <v>0</v>
      </c>
      <c r="J294" s="56" t="str">
        <f t="shared" si="101"/>
        <v/>
      </c>
      <c r="K294" s="56" t="str">
        <f t="shared" si="92"/>
        <v/>
      </c>
      <c r="L294" s="56" t="str">
        <f t="shared" si="94"/>
        <v/>
      </c>
      <c r="M294" s="56" t="str">
        <f t="shared" si="95"/>
        <v/>
      </c>
      <c r="N294" s="56" t="str">
        <f t="shared" si="96"/>
        <v/>
      </c>
      <c r="O294" s="56" t="str">
        <f t="shared" si="102"/>
        <v/>
      </c>
      <c r="P294" s="56">
        <f>IF(ISERROR(IF($X$5=1,$Y$5,)),"",IF($X$5=1,$Y$5,))</f>
        <v>0</v>
      </c>
      <c r="Q294" s="56">
        <f>IF(ISERROR(IF($X$6=1,$Y$6,)),"",IF($X$6=1,$Y$6,))</f>
        <v>10000</v>
      </c>
      <c r="R294" s="56">
        <f>IF(ISERROR(IF($X$7=1,$Y$7,)),"",IF($X$7=1,$Y$7,))</f>
        <v>0</v>
      </c>
      <c r="S294" s="56">
        <f>IF(ISERROR(IF($X$8=1,$Y$8,)),"",IF($X$8=1,$Y$8,))</f>
        <v>1000</v>
      </c>
      <c r="T294" s="56">
        <f>IF(ISERROR(IF($X$9=1,$Y$9,)),"",IF($X$9=1,$Y$9,))</f>
        <v>500</v>
      </c>
      <c r="U294" s="56">
        <f>IF(ISERROR(IF($X$10=1,$Y$10,)),"",IF($X$10=1,$Y$10,))</f>
        <v>500</v>
      </c>
    </row>
    <row r="295" spans="1:21" x14ac:dyDescent="0.25">
      <c r="A295" s="75">
        <f t="shared" si="97"/>
        <v>291</v>
      </c>
      <c r="D295" s="56" t="s">
        <v>4278</v>
      </c>
      <c r="E295" s="56">
        <f t="shared" si="98"/>
        <v>291</v>
      </c>
      <c r="F295" s="76">
        <f t="shared" si="93"/>
        <v>14</v>
      </c>
      <c r="G295" s="56" t="str">
        <f t="shared" si="99"/>
        <v>RC.drag.small</v>
      </c>
      <c r="H295" s="56">
        <f t="shared" si="100"/>
        <v>291</v>
      </c>
      <c r="I295" s="56">
        <f>IF(G295="",0,IF(COUNTIF($G$5:G295,G295)=1,0,COUNTIF($G$5:G295,G295) )   )</f>
        <v>0</v>
      </c>
      <c r="J295" s="56" t="str">
        <f t="shared" si="101"/>
        <v/>
      </c>
      <c r="K295" s="56" t="str">
        <f t="shared" si="92"/>
        <v/>
      </c>
      <c r="L295" s="56" t="str">
        <f t="shared" si="94"/>
        <v/>
      </c>
      <c r="M295" s="56" t="str">
        <f t="shared" si="95"/>
        <v/>
      </c>
      <c r="N295" s="56" t="str">
        <f t="shared" si="96"/>
        <v/>
      </c>
      <c r="O295" s="56" t="str">
        <f t="shared" si="102"/>
        <v/>
      </c>
      <c r="P295" s="56">
        <f>IF(ISERROR(IF($X$5=1,$Y$5,)),"",IF($X$5=1,$Y$5,))</f>
        <v>0</v>
      </c>
      <c r="Q295" s="56">
        <f>IF(ISERROR(IF($X$6=1,$Y$6,)),"",IF($X$6=1,$Y$6,))</f>
        <v>10000</v>
      </c>
      <c r="R295" s="56">
        <f>IF(ISERROR(IF($X$7=1,$Y$7,)),"",IF($X$7=1,$Y$7,))</f>
        <v>0</v>
      </c>
      <c r="S295" s="56">
        <f>IF(ISERROR(IF($X$8=1,$Y$8,)),"",IF($X$8=1,$Y$8,))</f>
        <v>1000</v>
      </c>
      <c r="T295" s="56">
        <f>IF(ISERROR(IF($X$9=1,$Y$9,)),"",IF($X$9=1,$Y$9,))</f>
        <v>500</v>
      </c>
      <c r="U295" s="56">
        <f>IF(ISERROR(IF($X$10=1,$Y$10,)),"",IF($X$10=1,$Y$10,))</f>
        <v>500</v>
      </c>
    </row>
    <row r="296" spans="1:21" x14ac:dyDescent="0.25">
      <c r="A296" s="75">
        <f t="shared" si="97"/>
        <v>292</v>
      </c>
      <c r="D296" s="56" t="s">
        <v>4279</v>
      </c>
      <c r="E296" s="56">
        <f t="shared" si="98"/>
        <v>292</v>
      </c>
      <c r="F296" s="76">
        <f t="shared" si="93"/>
        <v>14</v>
      </c>
      <c r="G296" s="56" t="str">
        <f t="shared" si="99"/>
        <v>RC.main.small.stack</v>
      </c>
      <c r="H296" s="56">
        <f t="shared" si="100"/>
        <v>292</v>
      </c>
      <c r="I296" s="56">
        <f>IF(G296="",0,IF(COUNTIF($G$5:G296,G296)=1,0,COUNTIF($G$5:G296,G296) )   )</f>
        <v>0</v>
      </c>
      <c r="J296" s="56" t="str">
        <f t="shared" si="101"/>
        <v/>
      </c>
      <c r="K296" s="56" t="str">
        <f t="shared" si="92"/>
        <v/>
      </c>
      <c r="L296" s="56" t="str">
        <f t="shared" si="94"/>
        <v/>
      </c>
      <c r="M296" s="56" t="str">
        <f t="shared" si="95"/>
        <v/>
      </c>
      <c r="N296" s="56" t="str">
        <f t="shared" si="96"/>
        <v/>
      </c>
      <c r="O296" s="56" t="str">
        <f t="shared" si="102"/>
        <v/>
      </c>
      <c r="P296" s="56">
        <f>IF(ISERROR(IF($X$5=1,$Y$5,)),"",IF($X$5=1,$Y$5,))</f>
        <v>0</v>
      </c>
      <c r="Q296" s="56">
        <f>IF(ISERROR(IF($X$6=1,$Y$6,)),"",IF($X$6=1,$Y$6,))</f>
        <v>10000</v>
      </c>
      <c r="R296" s="56">
        <f>IF(ISERROR(IF($X$7=1,$Y$7,)),"",IF($X$7=1,$Y$7,))</f>
        <v>0</v>
      </c>
      <c r="S296" s="56">
        <f>IF(ISERROR(IF($X$8=1,$Y$8,)),"",IF($X$8=1,$Y$8,))</f>
        <v>1000</v>
      </c>
      <c r="T296" s="56">
        <f>IF(ISERROR(IF($X$9=1,$Y$9,)),"",IF($X$9=1,$Y$9,))</f>
        <v>500</v>
      </c>
      <c r="U296" s="56">
        <f>IF(ISERROR(IF($X$10=1,$Y$10,)),"",IF($X$10=1,$Y$10,))</f>
        <v>500</v>
      </c>
    </row>
    <row r="297" spans="1:21" x14ac:dyDescent="0.25">
      <c r="A297" s="75">
        <f t="shared" si="97"/>
        <v>293</v>
      </c>
      <c r="D297" s="56" t="s">
        <v>4280</v>
      </c>
      <c r="E297" s="56">
        <f t="shared" si="98"/>
        <v>293</v>
      </c>
      <c r="F297" s="76">
        <f t="shared" si="93"/>
        <v>14</v>
      </c>
      <c r="G297" s="56" t="str">
        <f t="shared" si="99"/>
        <v>RC.drogue.small.stack</v>
      </c>
      <c r="H297" s="56">
        <f t="shared" si="100"/>
        <v>293</v>
      </c>
      <c r="I297" s="56">
        <f>IF(G297="",0,IF(COUNTIF($G$5:G297,G297)=1,0,COUNTIF($G$5:G297,G297) )   )</f>
        <v>0</v>
      </c>
      <c r="J297" s="56" t="str">
        <f t="shared" si="101"/>
        <v/>
      </c>
      <c r="K297" s="56" t="str">
        <f t="shared" si="92"/>
        <v/>
      </c>
      <c r="L297" s="56" t="str">
        <f t="shared" si="94"/>
        <v/>
      </c>
      <c r="M297" s="56" t="str">
        <f t="shared" si="95"/>
        <v/>
      </c>
      <c r="N297" s="56" t="str">
        <f t="shared" si="96"/>
        <v/>
      </c>
      <c r="O297" s="56" t="str">
        <f t="shared" si="102"/>
        <v/>
      </c>
      <c r="P297" s="56">
        <f>IF(ISERROR(IF($X$5=1,$Y$5,)),"",IF($X$5=1,$Y$5,))</f>
        <v>0</v>
      </c>
      <c r="Q297" s="56">
        <f>IF(ISERROR(IF($X$6=1,$Y$6,)),"",IF($X$6=1,$Y$6,))</f>
        <v>10000</v>
      </c>
      <c r="R297" s="56">
        <f>IF(ISERROR(IF($X$7=1,$Y$7,)),"",IF($X$7=1,$Y$7,))</f>
        <v>0</v>
      </c>
      <c r="S297" s="56">
        <f>IF(ISERROR(IF($X$8=1,$Y$8,)),"",IF($X$8=1,$Y$8,))</f>
        <v>1000</v>
      </c>
      <c r="T297" s="56">
        <f>IF(ISERROR(IF($X$9=1,$Y$9,)),"",IF($X$9=1,$Y$9,))</f>
        <v>500</v>
      </c>
      <c r="U297" s="56">
        <f>IF(ISERROR(IF($X$10=1,$Y$10,)),"",IF($X$10=1,$Y$10,))</f>
        <v>500</v>
      </c>
    </row>
    <row r="298" spans="1:21" x14ac:dyDescent="0.25">
      <c r="A298" s="75">
        <f t="shared" si="97"/>
        <v>294</v>
      </c>
      <c r="D298" s="56" t="s">
        <v>4281</v>
      </c>
      <c r="E298" s="56">
        <f t="shared" si="98"/>
        <v>294</v>
      </c>
      <c r="F298" s="76">
        <f t="shared" si="93"/>
        <v>14</v>
      </c>
      <c r="G298" s="56" t="str">
        <f t="shared" si="99"/>
        <v>RC.drag.small.stack</v>
      </c>
      <c r="H298" s="56">
        <f t="shared" si="100"/>
        <v>294</v>
      </c>
      <c r="I298" s="56">
        <f>IF(G298="",0,IF(COUNTIF($G$5:G298,G298)=1,0,COUNTIF($G$5:G298,G298) )   )</f>
        <v>0</v>
      </c>
      <c r="J298" s="56" t="str">
        <f t="shared" si="101"/>
        <v/>
      </c>
      <c r="K298" s="56" t="str">
        <f t="shared" si="92"/>
        <v/>
      </c>
      <c r="L298" s="56" t="str">
        <f t="shared" si="94"/>
        <v/>
      </c>
      <c r="M298" s="56" t="str">
        <f t="shared" si="95"/>
        <v/>
      </c>
      <c r="N298" s="56" t="str">
        <f t="shared" si="96"/>
        <v/>
      </c>
      <c r="O298" s="56" t="str">
        <f t="shared" si="102"/>
        <v/>
      </c>
      <c r="P298" s="56">
        <f>IF(ISERROR(IF($X$5=1,$Y$5,)),"",IF($X$5=1,$Y$5,))</f>
        <v>0</v>
      </c>
      <c r="Q298" s="56">
        <f>IF(ISERROR(IF($X$6=1,$Y$6,)),"",IF($X$6=1,$Y$6,))</f>
        <v>10000</v>
      </c>
      <c r="R298" s="56">
        <f>IF(ISERROR(IF($X$7=1,$Y$7,)),"",IF($X$7=1,$Y$7,))</f>
        <v>0</v>
      </c>
      <c r="S298" s="56">
        <f>IF(ISERROR(IF($X$8=1,$Y$8,)),"",IF($X$8=1,$Y$8,))</f>
        <v>1000</v>
      </c>
      <c r="T298" s="56">
        <f>IF(ISERROR(IF($X$9=1,$Y$9,)),"",IF($X$9=1,$Y$9,))</f>
        <v>500</v>
      </c>
      <c r="U298" s="56">
        <f>IF(ISERROR(IF($X$10=1,$Y$10,)),"",IF($X$10=1,$Y$10,))</f>
        <v>500</v>
      </c>
    </row>
    <row r="299" spans="1:21" x14ac:dyDescent="0.25">
      <c r="A299" s="75">
        <f t="shared" si="97"/>
        <v>295</v>
      </c>
      <c r="C299" s="56" t="s">
        <v>2532</v>
      </c>
      <c r="E299" s="56">
        <f t="shared" si="98"/>
        <v>295</v>
      </c>
      <c r="F299" s="76">
        <f t="shared" si="93"/>
        <v>14</v>
      </c>
      <c r="G299" s="56" t="str">
        <f t="shared" si="99"/>
        <v/>
      </c>
      <c r="H299" s="56">
        <f t="shared" si="100"/>
        <v>295</v>
      </c>
      <c r="I299" s="56">
        <f>IF(G299="",0,IF(COUNTIF($G$5:G299,G299)=1,0,COUNTIF($G$5:G299,G299) )   )</f>
        <v>0</v>
      </c>
      <c r="J299" s="56" t="str">
        <f t="shared" si="101"/>
        <v/>
      </c>
      <c r="K299" s="56" t="str">
        <f t="shared" si="92"/>
        <v/>
      </c>
      <c r="L299" s="56" t="str">
        <f t="shared" si="94"/>
        <v/>
      </c>
      <c r="M299" s="56" t="str">
        <f t="shared" si="95"/>
        <v/>
      </c>
      <c r="N299" s="56" t="str">
        <f t="shared" si="96"/>
        <v/>
      </c>
      <c r="O299" s="56" t="str">
        <f t="shared" si="102"/>
        <v/>
      </c>
      <c r="P299" s="56">
        <f>IF(ISERROR(IF($X$5=1,$Y$5,)),"",IF($X$5=1,$Y$5,))</f>
        <v>0</v>
      </c>
      <c r="Q299" s="56">
        <f>IF(ISERROR(IF($X$6=1,$Y$6,)),"",IF($X$6=1,$Y$6,))</f>
        <v>10000</v>
      </c>
      <c r="R299" s="56">
        <f>IF(ISERROR(IF($X$7=1,$Y$7,)),"",IF($X$7=1,$Y$7,))</f>
        <v>0</v>
      </c>
      <c r="S299" s="56">
        <f>IF(ISERROR(IF($X$8=1,$Y$8,)),"",IF($X$8=1,$Y$8,))</f>
        <v>1000</v>
      </c>
      <c r="T299" s="56">
        <f>IF(ISERROR(IF($X$9=1,$Y$9,)),"",IF($X$9=1,$Y$9,))</f>
        <v>500</v>
      </c>
      <c r="U299" s="56">
        <f>IF(ISERROR(IF($X$10=1,$Y$10,)),"",IF($X$10=1,$Y$10,))</f>
        <v>500</v>
      </c>
    </row>
    <row r="300" spans="1:21" x14ac:dyDescent="0.25">
      <c r="A300" s="75">
        <f t="shared" si="97"/>
        <v>296</v>
      </c>
      <c r="B300" s="56" t="s">
        <v>2532</v>
      </c>
      <c r="E300" s="56">
        <f t="shared" si="98"/>
        <v>296</v>
      </c>
      <c r="F300" s="76">
        <f t="shared" si="93"/>
        <v>14</v>
      </c>
      <c r="G300" s="56" t="str">
        <f t="shared" si="99"/>
        <v/>
      </c>
      <c r="H300" s="56">
        <f t="shared" si="100"/>
        <v>296</v>
      </c>
      <c r="I300" s="56">
        <f>IF(G300="",0,IF(COUNTIF($G$5:G300,G300)=1,0,COUNTIF($G$5:G300,G300) )   )</f>
        <v>0</v>
      </c>
      <c r="J300" s="56" t="str">
        <f t="shared" si="101"/>
        <v/>
      </c>
      <c r="K300" s="56" t="str">
        <f t="shared" si="92"/>
        <v/>
      </c>
      <c r="L300" s="56" t="str">
        <f t="shared" si="94"/>
        <v/>
      </c>
      <c r="M300" s="56" t="str">
        <f t="shared" si="95"/>
        <v/>
      </c>
      <c r="N300" s="56" t="str">
        <f t="shared" si="96"/>
        <v/>
      </c>
      <c r="O300" s="56" t="str">
        <f t="shared" si="102"/>
        <v/>
      </c>
      <c r="P300" s="56">
        <f>IF(ISERROR(IF($X$5=1,$Y$5,)),"",IF($X$5=1,$Y$5,))</f>
        <v>0</v>
      </c>
      <c r="Q300" s="56">
        <f>IF(ISERROR(IF($X$6=1,$Y$6,)),"",IF($X$6=1,$Y$6,))</f>
        <v>10000</v>
      </c>
      <c r="R300" s="56">
        <f>IF(ISERROR(IF($X$7=1,$Y$7,)),"",IF($X$7=1,$Y$7,))</f>
        <v>0</v>
      </c>
      <c r="S300" s="56">
        <f>IF(ISERROR(IF($X$8=1,$Y$8,)),"",IF($X$8=1,$Y$8,))</f>
        <v>1000</v>
      </c>
      <c r="T300" s="56">
        <f>IF(ISERROR(IF($X$9=1,$Y$9,)),"",IF($X$9=1,$Y$9,))</f>
        <v>500</v>
      </c>
      <c r="U300" s="56">
        <f>IF(ISERROR(IF($X$10=1,$Y$10,)),"",IF($X$10=1,$Y$10,))</f>
        <v>500</v>
      </c>
    </row>
    <row r="301" spans="1:21" x14ac:dyDescent="0.25">
      <c r="A301" s="75">
        <f t="shared" si="97"/>
        <v>297</v>
      </c>
      <c r="B301" s="56" t="s">
        <v>2517</v>
      </c>
      <c r="E301" s="56">
        <f t="shared" si="98"/>
        <v>297</v>
      </c>
      <c r="F301" s="76">
        <f t="shared" si="93"/>
        <v>14</v>
      </c>
      <c r="G301" s="56" t="str">
        <f t="shared" si="99"/>
        <v/>
      </c>
      <c r="H301" s="56">
        <f t="shared" si="100"/>
        <v>297</v>
      </c>
      <c r="I301" s="56">
        <f>IF(G301="",0,IF(COUNTIF($G$5:G301,G301)=1,0,COUNTIF($G$5:G301,G301) )   )</f>
        <v>0</v>
      </c>
      <c r="J301" s="56" t="str">
        <f t="shared" si="101"/>
        <v/>
      </c>
      <c r="K301" s="56" t="str">
        <f t="shared" si="92"/>
        <v/>
      </c>
      <c r="L301" s="56" t="str">
        <f t="shared" si="94"/>
        <v/>
      </c>
      <c r="M301" s="56" t="str">
        <f t="shared" si="95"/>
        <v/>
      </c>
      <c r="N301" s="56" t="str">
        <f t="shared" si="96"/>
        <v/>
      </c>
      <c r="O301" s="56" t="str">
        <f t="shared" si="102"/>
        <v/>
      </c>
      <c r="P301" s="56">
        <f>IF(ISERROR(IF($X$5=1,$Y$5,)),"",IF($X$5=1,$Y$5,))</f>
        <v>0</v>
      </c>
      <c r="Q301" s="56">
        <f>IF(ISERROR(IF($X$6=1,$Y$6,)),"",IF($X$6=1,$Y$6,))</f>
        <v>10000</v>
      </c>
      <c r="R301" s="56">
        <f>IF(ISERROR(IF($X$7=1,$Y$7,)),"",IF($X$7=1,$Y$7,))</f>
        <v>0</v>
      </c>
      <c r="S301" s="56">
        <f>IF(ISERROR(IF($X$8=1,$Y$8,)),"",IF($X$8=1,$Y$8,))</f>
        <v>1000</v>
      </c>
      <c r="T301" s="56">
        <f>IF(ISERROR(IF($X$9=1,$Y$9,)),"",IF($X$9=1,$Y$9,))</f>
        <v>500</v>
      </c>
      <c r="U301" s="56">
        <f>IF(ISERROR(IF($X$10=1,$Y$10,)),"",IF($X$10=1,$Y$10,))</f>
        <v>500</v>
      </c>
    </row>
    <row r="302" spans="1:21" x14ac:dyDescent="0.25">
      <c r="A302" s="75">
        <f t="shared" si="97"/>
        <v>298</v>
      </c>
      <c r="B302" s="56" t="s">
        <v>2518</v>
      </c>
      <c r="E302" s="56">
        <f t="shared" si="98"/>
        <v>298</v>
      </c>
      <c r="F302" s="76">
        <f t="shared" si="93"/>
        <v>14</v>
      </c>
      <c r="G302" s="56" t="str">
        <f t="shared" si="99"/>
        <v/>
      </c>
      <c r="H302" s="56">
        <f t="shared" si="100"/>
        <v>298</v>
      </c>
      <c r="I302" s="56">
        <f>IF(G302="",0,IF(COUNTIF($G$5:G302,G302)=1,0,COUNTIF($G$5:G302,G302) )   )</f>
        <v>0</v>
      </c>
      <c r="J302" s="56" t="str">
        <f t="shared" si="101"/>
        <v/>
      </c>
      <c r="K302" s="56" t="str">
        <f t="shared" si="92"/>
        <v/>
      </c>
      <c r="L302" s="56" t="str">
        <f t="shared" si="94"/>
        <v/>
      </c>
      <c r="M302" s="56" t="str">
        <f t="shared" si="95"/>
        <v/>
      </c>
      <c r="N302" s="56" t="str">
        <f t="shared" si="96"/>
        <v/>
      </c>
      <c r="O302" s="56" t="str">
        <f t="shared" si="102"/>
        <v/>
      </c>
      <c r="P302" s="56">
        <f>IF(ISERROR(IF($X$5=1,$Y$5,)),"",IF($X$5=1,$Y$5,))</f>
        <v>0</v>
      </c>
      <c r="Q302" s="56">
        <f>IF(ISERROR(IF($X$6=1,$Y$6,)),"",IF($X$6=1,$Y$6,))</f>
        <v>10000</v>
      </c>
      <c r="R302" s="56">
        <f>IF(ISERROR(IF($X$7=1,$Y$7,)),"",IF($X$7=1,$Y$7,))</f>
        <v>0</v>
      </c>
      <c r="S302" s="56">
        <f>IF(ISERROR(IF($X$8=1,$Y$8,)),"",IF($X$8=1,$Y$8,))</f>
        <v>1000</v>
      </c>
      <c r="T302" s="56">
        <f>IF(ISERROR(IF($X$9=1,$Y$9,)),"",IF($X$9=1,$Y$9,))</f>
        <v>500</v>
      </c>
      <c r="U302" s="56">
        <f>IF(ISERROR(IF($X$10=1,$Y$10,)),"",IF($X$10=1,$Y$10,))</f>
        <v>500</v>
      </c>
    </row>
    <row r="303" spans="1:21" x14ac:dyDescent="0.25">
      <c r="A303" s="75">
        <f t="shared" si="97"/>
        <v>299</v>
      </c>
      <c r="C303" s="56" t="s">
        <v>3527</v>
      </c>
      <c r="E303" s="56">
        <f t="shared" si="98"/>
        <v>299</v>
      </c>
      <c r="F303" s="76">
        <f t="shared" si="93"/>
        <v>15</v>
      </c>
      <c r="G303" s="56" t="str">
        <f t="shared" si="99"/>
        <v>newnode_hugeHeatshields</v>
      </c>
      <c r="H303" s="56">
        <f t="shared" si="100"/>
        <v>299</v>
      </c>
      <c r="I303" s="56">
        <f>IF(G303="",0,IF(COUNTIF($G$5:G303,G303)=1,0,COUNTIF($G$5:G303,G303) )   )</f>
        <v>0</v>
      </c>
      <c r="J303" s="56" t="str">
        <f t="shared" si="101"/>
        <v/>
      </c>
      <c r="K303" s="56" t="str">
        <f t="shared" si="92"/>
        <v/>
      </c>
      <c r="L303" s="56" t="str">
        <f t="shared" si="94"/>
        <v/>
      </c>
      <c r="M303" s="56" t="str">
        <f t="shared" si="95"/>
        <v/>
      </c>
      <c r="N303" s="56" t="str">
        <f t="shared" si="96"/>
        <v/>
      </c>
      <c r="O303" s="56" t="str">
        <f t="shared" si="102"/>
        <v/>
      </c>
      <c r="P303" s="56">
        <f>IF(ISERROR(IF($X$5=1,$Y$5,)),"",IF($X$5=1,$Y$5,))</f>
        <v>0</v>
      </c>
      <c r="Q303" s="56">
        <f>IF(ISERROR(IF($X$6=1,$Y$6,)),"",IF($X$6=1,$Y$6,))</f>
        <v>10000</v>
      </c>
      <c r="R303" s="56">
        <f>IF(ISERROR(IF($X$7=1,$Y$7,)),"",IF($X$7=1,$Y$7,))</f>
        <v>0</v>
      </c>
      <c r="S303" s="56">
        <f>IF(ISERROR(IF($X$8=1,$Y$8,)),"",IF($X$8=1,$Y$8,))</f>
        <v>1000</v>
      </c>
      <c r="T303" s="56">
        <f>IF(ISERROR(IF($X$9=1,$Y$9,)),"",IF($X$9=1,$Y$9,))</f>
        <v>500</v>
      </c>
      <c r="U303" s="56">
        <f>IF(ISERROR(IF($X$10=1,$Y$10,)),"",IF($X$10=1,$Y$10,))</f>
        <v>500</v>
      </c>
    </row>
    <row r="304" spans="1:21" x14ac:dyDescent="0.25">
      <c r="A304" s="75">
        <f t="shared" si="97"/>
        <v>300</v>
      </c>
      <c r="C304" s="56" t="s">
        <v>3528</v>
      </c>
      <c r="E304" s="56">
        <f t="shared" si="98"/>
        <v>300</v>
      </c>
      <c r="F304" s="76">
        <f t="shared" si="93"/>
        <v>15</v>
      </c>
      <c r="G304" s="56" t="str">
        <f t="shared" si="99"/>
        <v/>
      </c>
      <c r="H304" s="56">
        <f t="shared" si="100"/>
        <v>300</v>
      </c>
      <c r="I304" s="56">
        <f>IF(G304="",0,IF(COUNTIF($G$5:G304,G304)=1,0,COUNTIF($G$5:G304,G304) )   )</f>
        <v>0</v>
      </c>
      <c r="J304" s="56" t="str">
        <f t="shared" si="101"/>
        <v/>
      </c>
      <c r="K304" s="56" t="str">
        <f t="shared" si="92"/>
        <v/>
      </c>
      <c r="L304" s="56" t="str">
        <f t="shared" si="94"/>
        <v/>
      </c>
      <c r="M304" s="56" t="str">
        <f t="shared" si="95"/>
        <v/>
      </c>
      <c r="N304" s="56" t="str">
        <f t="shared" si="96"/>
        <v/>
      </c>
      <c r="O304" s="56" t="str">
        <f t="shared" si="102"/>
        <v/>
      </c>
      <c r="P304" s="56">
        <f>IF(ISERROR(IF($X$5=1,$Y$5,)),"",IF($X$5=1,$Y$5,))</f>
        <v>0</v>
      </c>
      <c r="Q304" s="56">
        <f>IF(ISERROR(IF($X$6=1,$Y$6,)),"",IF($X$6=1,$Y$6,))</f>
        <v>10000</v>
      </c>
      <c r="R304" s="56">
        <f>IF(ISERROR(IF($X$7=1,$Y$7,)),"",IF($X$7=1,$Y$7,))</f>
        <v>0</v>
      </c>
      <c r="S304" s="56">
        <f>IF(ISERROR(IF($X$8=1,$Y$8,)),"",IF($X$8=1,$Y$8,))</f>
        <v>1000</v>
      </c>
      <c r="T304" s="56">
        <f>IF(ISERROR(IF($X$9=1,$Y$9,)),"",IF($X$9=1,$Y$9,))</f>
        <v>500</v>
      </c>
      <c r="U304" s="56">
        <f>IF(ISERROR(IF($X$10=1,$Y$10,)),"",IF($X$10=1,$Y$10,))</f>
        <v>500</v>
      </c>
    </row>
    <row r="305" spans="1:21" x14ac:dyDescent="0.25">
      <c r="A305" s="75">
        <f t="shared" si="97"/>
        <v>301</v>
      </c>
      <c r="C305" s="56" t="s">
        <v>3529</v>
      </c>
      <c r="E305" s="56">
        <f t="shared" si="98"/>
        <v>301</v>
      </c>
      <c r="F305" s="76">
        <f t="shared" si="93"/>
        <v>15</v>
      </c>
      <c r="G305" s="56" t="str">
        <f t="shared" si="99"/>
        <v/>
      </c>
      <c r="H305" s="56">
        <f t="shared" si="100"/>
        <v>301</v>
      </c>
      <c r="I305" s="56">
        <f>IF(G305="",0,IF(COUNTIF($G$5:G305,G305)=1,0,COUNTIF($G$5:G305,G305) )   )</f>
        <v>0</v>
      </c>
      <c r="J305" s="56" t="str">
        <f t="shared" si="101"/>
        <v/>
      </c>
      <c r="K305" s="56" t="str">
        <f t="shared" si="92"/>
        <v/>
      </c>
      <c r="L305" s="56" t="str">
        <f t="shared" si="94"/>
        <v/>
      </c>
      <c r="M305" s="56" t="str">
        <f t="shared" si="95"/>
        <v/>
      </c>
      <c r="N305" s="56" t="str">
        <f t="shared" si="96"/>
        <v/>
      </c>
      <c r="O305" s="56" t="str">
        <f t="shared" si="102"/>
        <v/>
      </c>
      <c r="P305" s="56">
        <f>IF(ISERROR(IF($X$5=1,$Y$5,)),"",IF($X$5=1,$Y$5,))</f>
        <v>0</v>
      </c>
      <c r="Q305" s="56">
        <f>IF(ISERROR(IF($X$6=1,$Y$6,)),"",IF($X$6=1,$Y$6,))</f>
        <v>10000</v>
      </c>
      <c r="R305" s="56">
        <f>IF(ISERROR(IF($X$7=1,$Y$7,)),"",IF($X$7=1,$Y$7,))</f>
        <v>0</v>
      </c>
      <c r="S305" s="56">
        <f>IF(ISERROR(IF($X$8=1,$Y$8,)),"",IF($X$8=1,$Y$8,))</f>
        <v>1000</v>
      </c>
      <c r="T305" s="56">
        <f>IF(ISERROR(IF($X$9=1,$Y$9,)),"",IF($X$9=1,$Y$9,))</f>
        <v>500</v>
      </c>
      <c r="U305" s="56">
        <f>IF(ISERROR(IF($X$10=1,$Y$10,)),"",IF($X$10=1,$Y$10,))</f>
        <v>500</v>
      </c>
    </row>
    <row r="306" spans="1:21" x14ac:dyDescent="0.25">
      <c r="A306" s="75">
        <f t="shared" si="97"/>
        <v>302</v>
      </c>
      <c r="C306" s="56" t="s">
        <v>3011</v>
      </c>
      <c r="E306" s="56">
        <f t="shared" si="98"/>
        <v>302</v>
      </c>
      <c r="F306" s="76">
        <f t="shared" si="93"/>
        <v>15</v>
      </c>
      <c r="G306" s="56" t="str">
        <f t="shared" si="99"/>
        <v/>
      </c>
      <c r="H306" s="56">
        <f t="shared" si="100"/>
        <v>302</v>
      </c>
      <c r="I306" s="56">
        <f>IF(G306="",0,IF(COUNTIF($G$5:G306,G306)=1,0,COUNTIF($G$5:G306,G306) )   )</f>
        <v>0</v>
      </c>
      <c r="J306" s="56" t="str">
        <f t="shared" si="101"/>
        <v/>
      </c>
      <c r="K306" s="56" t="str">
        <f t="shared" si="92"/>
        <v/>
      </c>
      <c r="L306" s="56" t="str">
        <f t="shared" si="94"/>
        <v/>
      </c>
      <c r="M306" s="56" t="str">
        <f t="shared" si="95"/>
        <v/>
      </c>
      <c r="N306" s="56" t="str">
        <f t="shared" si="96"/>
        <v/>
      </c>
      <c r="O306" s="56" t="str">
        <f t="shared" si="102"/>
        <v/>
      </c>
      <c r="P306" s="56">
        <f>IF(ISERROR(IF($X$5=1,$Y$5,)),"",IF($X$5=1,$Y$5,))</f>
        <v>0</v>
      </c>
      <c r="Q306" s="56">
        <f>IF(ISERROR(IF($X$6=1,$Y$6,)),"",IF($X$6=1,$Y$6,))</f>
        <v>10000</v>
      </c>
      <c r="R306" s="56">
        <f>IF(ISERROR(IF($X$7=1,$Y$7,)),"",IF($X$7=1,$Y$7,))</f>
        <v>0</v>
      </c>
      <c r="S306" s="56">
        <f>IF(ISERROR(IF($X$8=1,$Y$8,)),"",IF($X$8=1,$Y$8,))</f>
        <v>1000</v>
      </c>
      <c r="T306" s="56">
        <f>IF(ISERROR(IF($X$9=1,$Y$9,)),"",IF($X$9=1,$Y$9,))</f>
        <v>500</v>
      </c>
      <c r="U306" s="56">
        <f>IF(ISERROR(IF($X$10=1,$Y$10,)),"",IF($X$10=1,$Y$10,))</f>
        <v>500</v>
      </c>
    </row>
    <row r="307" spans="1:21" x14ac:dyDescent="0.25">
      <c r="A307" s="75">
        <f t="shared" si="97"/>
        <v>303</v>
      </c>
      <c r="C307" s="56" t="s">
        <v>2869</v>
      </c>
      <c r="E307" s="56">
        <f t="shared" si="98"/>
        <v>303</v>
      </c>
      <c r="F307" s="76">
        <f t="shared" si="93"/>
        <v>15</v>
      </c>
      <c r="G307" s="56" t="str">
        <f t="shared" si="99"/>
        <v/>
      </c>
      <c r="H307" s="56">
        <f t="shared" si="100"/>
        <v>303</v>
      </c>
      <c r="I307" s="56">
        <f>IF(G307="",0,IF(COUNTIF($G$5:G307,G307)=1,0,COUNTIF($G$5:G307,G307) )   )</f>
        <v>0</v>
      </c>
      <c r="J307" s="56" t="str">
        <f t="shared" si="101"/>
        <v/>
      </c>
      <c r="K307" s="56" t="str">
        <f t="shared" si="92"/>
        <v/>
      </c>
      <c r="L307" s="56" t="str">
        <f t="shared" si="94"/>
        <v/>
      </c>
      <c r="M307" s="56" t="str">
        <f t="shared" si="95"/>
        <v/>
      </c>
      <c r="N307" s="56" t="str">
        <f t="shared" si="96"/>
        <v/>
      </c>
      <c r="O307" s="56" t="str">
        <f t="shared" si="102"/>
        <v/>
      </c>
      <c r="P307" s="56">
        <f>IF(ISERROR(IF($X$5=1,$Y$5,)),"",IF($X$5=1,$Y$5,))</f>
        <v>0</v>
      </c>
      <c r="Q307" s="56">
        <f>IF(ISERROR(IF($X$6=1,$Y$6,)),"",IF($X$6=1,$Y$6,))</f>
        <v>10000</v>
      </c>
      <c r="R307" s="56">
        <f>IF(ISERROR(IF($X$7=1,$Y$7,)),"",IF($X$7=1,$Y$7,))</f>
        <v>0</v>
      </c>
      <c r="S307" s="56">
        <f>IF(ISERROR(IF($X$8=1,$Y$8,)),"",IF($X$8=1,$Y$8,))</f>
        <v>1000</v>
      </c>
      <c r="T307" s="56">
        <f>IF(ISERROR(IF($X$9=1,$Y$9,)),"",IF($X$9=1,$Y$9,))</f>
        <v>500</v>
      </c>
      <c r="U307" s="56">
        <f>IF(ISERROR(IF($X$10=1,$Y$10,)),"",IF($X$10=1,$Y$10,))</f>
        <v>500</v>
      </c>
    </row>
    <row r="308" spans="1:21" x14ac:dyDescent="0.25">
      <c r="A308" s="75">
        <f t="shared" si="97"/>
        <v>304</v>
      </c>
      <c r="C308" s="56" t="s">
        <v>6188</v>
      </c>
      <c r="E308" s="56">
        <f t="shared" si="98"/>
        <v>304</v>
      </c>
      <c r="F308" s="76">
        <f t="shared" si="93"/>
        <v>15</v>
      </c>
      <c r="G308" s="56" t="str">
        <f t="shared" si="99"/>
        <v/>
      </c>
      <c r="H308" s="56">
        <f t="shared" si="100"/>
        <v>304</v>
      </c>
      <c r="I308" s="56">
        <f>IF(G308="",0,IF(COUNTIF($G$5:G308,G308)=1,0,COUNTIF($G$5:G308,G308) )   )</f>
        <v>0</v>
      </c>
      <c r="J308" s="56" t="str">
        <f t="shared" si="101"/>
        <v/>
      </c>
      <c r="K308" s="56" t="str">
        <f t="shared" si="92"/>
        <v/>
      </c>
      <c r="L308" s="56" t="str">
        <f t="shared" si="94"/>
        <v/>
      </c>
      <c r="M308" s="56" t="str">
        <f t="shared" si="95"/>
        <v/>
      </c>
      <c r="N308" s="56" t="str">
        <f t="shared" si="96"/>
        <v/>
      </c>
      <c r="O308" s="56" t="str">
        <f t="shared" si="102"/>
        <v/>
      </c>
      <c r="P308" s="56">
        <f>IF(ISERROR(IF($X$5=1,$Y$5,)),"",IF($X$5=1,$Y$5,))</f>
        <v>0</v>
      </c>
      <c r="Q308" s="56">
        <f>IF(ISERROR(IF($X$6=1,$Y$6,)),"",IF($X$6=1,$Y$6,))</f>
        <v>10000</v>
      </c>
      <c r="R308" s="56">
        <f>IF(ISERROR(IF($X$7=1,$Y$7,)),"",IF($X$7=1,$Y$7,))</f>
        <v>0</v>
      </c>
      <c r="S308" s="56">
        <f>IF(ISERROR(IF($X$8=1,$Y$8,)),"",IF($X$8=1,$Y$8,))</f>
        <v>1000</v>
      </c>
      <c r="T308" s="56">
        <f>IF(ISERROR(IF($X$9=1,$Y$9,)),"",IF($X$9=1,$Y$9,))</f>
        <v>500</v>
      </c>
      <c r="U308" s="56">
        <f>IF(ISERROR(IF($X$10=1,$Y$10,)),"",IF($X$10=1,$Y$10,))</f>
        <v>500</v>
      </c>
    </row>
    <row r="309" spans="1:21" x14ac:dyDescent="0.25">
      <c r="A309" s="75">
        <f t="shared" si="97"/>
        <v>305</v>
      </c>
      <c r="C309" s="56" t="s">
        <v>3531</v>
      </c>
      <c r="E309" s="56">
        <f t="shared" si="98"/>
        <v>305</v>
      </c>
      <c r="F309" s="76">
        <f t="shared" si="93"/>
        <v>15</v>
      </c>
      <c r="G309" s="56" t="str">
        <f t="shared" si="99"/>
        <v/>
      </c>
      <c r="H309" s="56">
        <f t="shared" si="100"/>
        <v>305</v>
      </c>
      <c r="I309" s="56">
        <f>IF(G309="",0,IF(COUNTIF($G$5:G309,G309)=1,0,COUNTIF($G$5:G309,G309) )   )</f>
        <v>0</v>
      </c>
      <c r="J309" s="56" t="str">
        <f t="shared" si="101"/>
        <v/>
      </c>
      <c r="K309" s="56" t="str">
        <f t="shared" si="92"/>
        <v/>
      </c>
      <c r="L309" s="56" t="str">
        <f t="shared" si="94"/>
        <v/>
      </c>
      <c r="M309" s="56" t="str">
        <f t="shared" si="95"/>
        <v/>
      </c>
      <c r="N309" s="56" t="str">
        <f t="shared" si="96"/>
        <v/>
      </c>
      <c r="O309" s="56" t="str">
        <f t="shared" si="102"/>
        <v/>
      </c>
      <c r="P309" s="56">
        <f>IF(ISERROR(IF($X$5=1,$Y$5,)),"",IF($X$5=1,$Y$5,))</f>
        <v>0</v>
      </c>
      <c r="Q309" s="56">
        <f>IF(ISERROR(IF($X$6=1,$Y$6,)),"",IF($X$6=1,$Y$6,))</f>
        <v>10000</v>
      </c>
      <c r="R309" s="56">
        <f>IF(ISERROR(IF($X$7=1,$Y$7,)),"",IF($X$7=1,$Y$7,))</f>
        <v>0</v>
      </c>
      <c r="S309" s="56">
        <f>IF(ISERROR(IF($X$8=1,$Y$8,)),"",IF($X$8=1,$Y$8,))</f>
        <v>1000</v>
      </c>
      <c r="T309" s="56">
        <f>IF(ISERROR(IF($X$9=1,$Y$9,)),"",IF($X$9=1,$Y$9,))</f>
        <v>500</v>
      </c>
      <c r="U309" s="56">
        <f>IF(ISERROR(IF($X$10=1,$Y$10,)),"",IF($X$10=1,$Y$10,))</f>
        <v>500</v>
      </c>
    </row>
    <row r="310" spans="1:21" x14ac:dyDescent="0.25">
      <c r="A310" s="75">
        <f t="shared" si="97"/>
        <v>306</v>
      </c>
      <c r="C310" s="56" t="s">
        <v>2526</v>
      </c>
      <c r="E310" s="56">
        <f t="shared" si="98"/>
        <v>306</v>
      </c>
      <c r="F310" s="76">
        <f t="shared" si="93"/>
        <v>15</v>
      </c>
      <c r="G310" s="56" t="str">
        <f t="shared" si="99"/>
        <v/>
      </c>
      <c r="H310" s="56">
        <f t="shared" si="100"/>
        <v>306</v>
      </c>
      <c r="I310" s="56">
        <f>IF(G310="",0,IF(COUNTIF($G$5:G310,G310)=1,0,COUNTIF($G$5:G310,G310) )   )</f>
        <v>0</v>
      </c>
      <c r="J310" s="56" t="str">
        <f t="shared" si="101"/>
        <v/>
      </c>
      <c r="K310" s="56" t="str">
        <f t="shared" si="92"/>
        <v/>
      </c>
      <c r="L310" s="56" t="str">
        <f t="shared" si="94"/>
        <v/>
      </c>
      <c r="M310" s="56" t="str">
        <f t="shared" si="95"/>
        <v/>
      </c>
      <c r="N310" s="56" t="str">
        <f t="shared" si="96"/>
        <v/>
      </c>
      <c r="O310" s="56" t="str">
        <f t="shared" si="102"/>
        <v/>
      </c>
      <c r="P310" s="56">
        <f>IF(ISERROR(IF($X$5=1,$Y$5,)),"",IF($X$5=1,$Y$5,))</f>
        <v>0</v>
      </c>
      <c r="Q310" s="56">
        <f>IF(ISERROR(IF($X$6=1,$Y$6,)),"",IF($X$6=1,$Y$6,))</f>
        <v>10000</v>
      </c>
      <c r="R310" s="56">
        <f>IF(ISERROR(IF($X$7=1,$Y$7,)),"",IF($X$7=1,$Y$7,))</f>
        <v>0</v>
      </c>
      <c r="S310" s="56">
        <f>IF(ISERROR(IF($X$8=1,$Y$8,)),"",IF($X$8=1,$Y$8,))</f>
        <v>1000</v>
      </c>
      <c r="T310" s="56">
        <f>IF(ISERROR(IF($X$9=1,$Y$9,)),"",IF($X$9=1,$Y$9,))</f>
        <v>500</v>
      </c>
      <c r="U310" s="56">
        <f>IF(ISERROR(IF($X$10=1,$Y$10,)),"",IF($X$10=1,$Y$10,))</f>
        <v>500</v>
      </c>
    </row>
    <row r="311" spans="1:21" x14ac:dyDescent="0.25">
      <c r="A311" s="75">
        <f t="shared" si="97"/>
        <v>307</v>
      </c>
      <c r="C311" s="56" t="s">
        <v>2527</v>
      </c>
      <c r="E311" s="56">
        <f t="shared" si="98"/>
        <v>307</v>
      </c>
      <c r="F311" s="76">
        <f t="shared" si="93"/>
        <v>15</v>
      </c>
      <c r="G311" s="56" t="str">
        <f t="shared" si="99"/>
        <v/>
      </c>
      <c r="H311" s="56">
        <f t="shared" si="100"/>
        <v>307</v>
      </c>
      <c r="I311" s="56">
        <f>IF(G311="",0,IF(COUNTIF($G$5:G311,G311)=1,0,COUNTIF($G$5:G311,G311) )   )</f>
        <v>0</v>
      </c>
      <c r="J311" s="56" t="str">
        <f t="shared" si="101"/>
        <v/>
      </c>
      <c r="K311" s="56" t="str">
        <f t="shared" si="92"/>
        <v/>
      </c>
      <c r="L311" s="56" t="str">
        <f t="shared" si="94"/>
        <v/>
      </c>
      <c r="M311" s="56" t="str">
        <f t="shared" si="95"/>
        <v/>
      </c>
      <c r="N311" s="56" t="str">
        <f t="shared" si="96"/>
        <v/>
      </c>
      <c r="O311" s="56" t="str">
        <f t="shared" si="102"/>
        <v/>
      </c>
      <c r="P311" s="56">
        <f>IF(ISERROR(IF($X$5=1,$Y$5,)),"",IF($X$5=1,$Y$5,))</f>
        <v>0</v>
      </c>
      <c r="Q311" s="56">
        <f>IF(ISERROR(IF($X$6=1,$Y$6,)),"",IF($X$6=1,$Y$6,))</f>
        <v>10000</v>
      </c>
      <c r="R311" s="56">
        <f>IF(ISERROR(IF($X$7=1,$Y$7,)),"",IF($X$7=1,$Y$7,))</f>
        <v>0</v>
      </c>
      <c r="S311" s="56">
        <f>IF(ISERROR(IF($X$8=1,$Y$8,)),"",IF($X$8=1,$Y$8,))</f>
        <v>1000</v>
      </c>
      <c r="T311" s="56">
        <f>IF(ISERROR(IF($X$9=1,$Y$9,)),"",IF($X$9=1,$Y$9,))</f>
        <v>500</v>
      </c>
      <c r="U311" s="56">
        <f>IF(ISERROR(IF($X$10=1,$Y$10,)),"",IF($X$10=1,$Y$10,))</f>
        <v>500</v>
      </c>
    </row>
    <row r="312" spans="1:21" x14ac:dyDescent="0.25">
      <c r="A312" s="75">
        <f t="shared" si="97"/>
        <v>308</v>
      </c>
      <c r="C312" s="56" t="s">
        <v>3532</v>
      </c>
      <c r="E312" s="56">
        <f t="shared" si="98"/>
        <v>308</v>
      </c>
      <c r="F312" s="76">
        <f t="shared" si="93"/>
        <v>15</v>
      </c>
      <c r="G312" s="56" t="str">
        <f t="shared" si="99"/>
        <v/>
      </c>
      <c r="H312" s="56">
        <f t="shared" si="100"/>
        <v>308</v>
      </c>
      <c r="I312" s="56">
        <f>IF(G312="",0,IF(COUNTIF($G$5:G312,G312)=1,0,COUNTIF($G$5:G312,G312) )   )</f>
        <v>0</v>
      </c>
      <c r="J312" s="56" t="str">
        <f t="shared" si="101"/>
        <v/>
      </c>
      <c r="K312" s="56" t="str">
        <f t="shared" si="92"/>
        <v/>
      </c>
      <c r="L312" s="56" t="str">
        <f t="shared" si="94"/>
        <v/>
      </c>
      <c r="M312" s="56" t="str">
        <f t="shared" si="95"/>
        <v/>
      </c>
      <c r="N312" s="56" t="str">
        <f t="shared" si="96"/>
        <v/>
      </c>
      <c r="O312" s="56" t="str">
        <f t="shared" si="102"/>
        <v/>
      </c>
      <c r="P312" s="56">
        <f>IF(ISERROR(IF($X$5=1,$Y$5,)),"",IF($X$5=1,$Y$5,))</f>
        <v>0</v>
      </c>
      <c r="Q312" s="56">
        <f>IF(ISERROR(IF($X$6=1,$Y$6,)),"",IF($X$6=1,$Y$6,))</f>
        <v>10000</v>
      </c>
      <c r="R312" s="56">
        <f>IF(ISERROR(IF($X$7=1,$Y$7,)),"",IF($X$7=1,$Y$7,))</f>
        <v>0</v>
      </c>
      <c r="S312" s="56">
        <f>IF(ISERROR(IF($X$8=1,$Y$8,)),"",IF($X$8=1,$Y$8,))</f>
        <v>1000</v>
      </c>
      <c r="T312" s="56">
        <f>IF(ISERROR(IF($X$9=1,$Y$9,)),"",IF($X$9=1,$Y$9,))</f>
        <v>500</v>
      </c>
      <c r="U312" s="56">
        <f>IF(ISERROR(IF($X$10=1,$Y$10,)),"",IF($X$10=1,$Y$10,))</f>
        <v>500</v>
      </c>
    </row>
    <row r="313" spans="1:21" x14ac:dyDescent="0.25">
      <c r="A313" s="75">
        <f t="shared" si="97"/>
        <v>309</v>
      </c>
      <c r="C313" s="56" t="s">
        <v>2529</v>
      </c>
      <c r="E313" s="56">
        <f t="shared" si="98"/>
        <v>309</v>
      </c>
      <c r="F313" s="76">
        <f t="shared" si="93"/>
        <v>15</v>
      </c>
      <c r="G313" s="56" t="str">
        <f t="shared" si="99"/>
        <v/>
      </c>
      <c r="H313" s="56">
        <f t="shared" si="100"/>
        <v>309</v>
      </c>
      <c r="I313" s="56">
        <f>IF(G313="",0,IF(COUNTIF($G$5:G313,G313)=1,0,COUNTIF($G$5:G313,G313) )   )</f>
        <v>0</v>
      </c>
      <c r="J313" s="56" t="str">
        <f t="shared" si="101"/>
        <v/>
      </c>
      <c r="K313" s="56" t="str">
        <f t="shared" si="92"/>
        <v/>
      </c>
      <c r="L313" s="56" t="str">
        <f t="shared" si="94"/>
        <v/>
      </c>
      <c r="M313" s="56" t="str">
        <f t="shared" si="95"/>
        <v/>
      </c>
      <c r="N313" s="56" t="str">
        <f t="shared" si="96"/>
        <v/>
      </c>
      <c r="O313" s="56" t="str">
        <f t="shared" si="102"/>
        <v/>
      </c>
      <c r="P313" s="56">
        <f>IF(ISERROR(IF($X$5=1,$Y$5,)),"",IF($X$5=1,$Y$5,))</f>
        <v>0</v>
      </c>
      <c r="Q313" s="56">
        <f>IF(ISERROR(IF($X$6=1,$Y$6,)),"",IF($X$6=1,$Y$6,))</f>
        <v>10000</v>
      </c>
      <c r="R313" s="56">
        <f>IF(ISERROR(IF($X$7=1,$Y$7,)),"",IF($X$7=1,$Y$7,))</f>
        <v>0</v>
      </c>
      <c r="S313" s="56">
        <f>IF(ISERROR(IF($X$8=1,$Y$8,)),"",IF($X$8=1,$Y$8,))</f>
        <v>1000</v>
      </c>
      <c r="T313" s="56">
        <f>IF(ISERROR(IF($X$9=1,$Y$9,)),"",IF($X$9=1,$Y$9,))</f>
        <v>500</v>
      </c>
      <c r="U313" s="56">
        <f>IF(ISERROR(IF($X$10=1,$Y$10,)),"",IF($X$10=1,$Y$10,))</f>
        <v>500</v>
      </c>
    </row>
    <row r="314" spans="1:21" x14ac:dyDescent="0.25">
      <c r="A314" s="75">
        <f t="shared" si="97"/>
        <v>310</v>
      </c>
      <c r="C314" s="56" t="s">
        <v>2518</v>
      </c>
      <c r="E314" s="56">
        <f t="shared" si="98"/>
        <v>310</v>
      </c>
      <c r="F314" s="76">
        <f t="shared" si="93"/>
        <v>15</v>
      </c>
      <c r="G314" s="56" t="str">
        <f t="shared" si="99"/>
        <v/>
      </c>
      <c r="H314" s="56">
        <f t="shared" si="100"/>
        <v>310</v>
      </c>
      <c r="I314" s="56">
        <f>IF(G314="",0,IF(COUNTIF($G$5:G314,G314)=1,0,COUNTIF($G$5:G314,G314) )   )</f>
        <v>0</v>
      </c>
      <c r="J314" s="56" t="str">
        <f t="shared" si="101"/>
        <v/>
      </c>
      <c r="K314" s="56" t="str">
        <f t="shared" si="92"/>
        <v/>
      </c>
      <c r="L314" s="56" t="str">
        <f t="shared" si="94"/>
        <v/>
      </c>
      <c r="M314" s="56" t="str">
        <f t="shared" si="95"/>
        <v/>
      </c>
      <c r="N314" s="56" t="str">
        <f t="shared" si="96"/>
        <v/>
      </c>
      <c r="O314" s="56" t="str">
        <f t="shared" si="102"/>
        <v/>
      </c>
      <c r="P314" s="56">
        <f>IF(ISERROR(IF($X$5=1,$Y$5,)),"",IF($X$5=1,$Y$5,))</f>
        <v>0</v>
      </c>
      <c r="Q314" s="56">
        <f>IF(ISERROR(IF($X$6=1,$Y$6,)),"",IF($X$6=1,$Y$6,))</f>
        <v>10000</v>
      </c>
      <c r="R314" s="56">
        <f>IF(ISERROR(IF($X$7=1,$Y$7,)),"",IF($X$7=1,$Y$7,))</f>
        <v>0</v>
      </c>
      <c r="S314" s="56">
        <f>IF(ISERROR(IF($X$8=1,$Y$8,)),"",IF($X$8=1,$Y$8,))</f>
        <v>1000</v>
      </c>
      <c r="T314" s="56">
        <f>IF(ISERROR(IF($X$9=1,$Y$9,)),"",IF($X$9=1,$Y$9,))</f>
        <v>500</v>
      </c>
      <c r="U314" s="56">
        <f>IF(ISERROR(IF($X$10=1,$Y$10,)),"",IF($X$10=1,$Y$10,))</f>
        <v>500</v>
      </c>
    </row>
    <row r="315" spans="1:21" x14ac:dyDescent="0.25">
      <c r="A315" s="75">
        <f t="shared" si="97"/>
        <v>311</v>
      </c>
      <c r="D315" s="56" t="s">
        <v>3533</v>
      </c>
      <c r="E315" s="56">
        <f t="shared" si="98"/>
        <v>311</v>
      </c>
      <c r="F315" s="76">
        <f t="shared" si="93"/>
        <v>15</v>
      </c>
      <c r="G315" s="56" t="str">
        <f t="shared" si="99"/>
        <v>TriHeatShield10m</v>
      </c>
      <c r="H315" s="56">
        <f t="shared" si="100"/>
        <v>311</v>
      </c>
      <c r="I315" s="56">
        <f>IF(G315="",0,IF(COUNTIF($G$5:G315,G315)=1,0,COUNTIF($G$5:G315,G315) )   )</f>
        <v>0</v>
      </c>
      <c r="J315" s="56" t="str">
        <f t="shared" si="101"/>
        <v/>
      </c>
      <c r="K315" s="56" t="str">
        <f t="shared" si="92"/>
        <v/>
      </c>
      <c r="L315" s="56" t="str">
        <f t="shared" si="94"/>
        <v/>
      </c>
      <c r="M315" s="56" t="str">
        <f t="shared" si="95"/>
        <v/>
      </c>
      <c r="N315" s="56" t="str">
        <f t="shared" si="96"/>
        <v/>
      </c>
      <c r="O315" s="56" t="str">
        <f t="shared" si="102"/>
        <v/>
      </c>
      <c r="P315" s="56">
        <f>IF(ISERROR(IF($X$5=1,$Y$5,)),"",IF($X$5=1,$Y$5,))</f>
        <v>0</v>
      </c>
      <c r="Q315" s="56">
        <f>IF(ISERROR(IF($X$6=1,$Y$6,)),"",IF($X$6=1,$Y$6,))</f>
        <v>10000</v>
      </c>
      <c r="R315" s="56">
        <f>IF(ISERROR(IF($X$7=1,$Y$7,)),"",IF($X$7=1,$Y$7,))</f>
        <v>0</v>
      </c>
      <c r="S315" s="56">
        <f>IF(ISERROR(IF($X$8=1,$Y$8,)),"",IF($X$8=1,$Y$8,))</f>
        <v>1000</v>
      </c>
      <c r="T315" s="56">
        <f>IF(ISERROR(IF($X$9=1,$Y$9,)),"",IF($X$9=1,$Y$9,))</f>
        <v>500</v>
      </c>
      <c r="U315" s="56">
        <f>IF(ISERROR(IF($X$10=1,$Y$10,)),"",IF($X$10=1,$Y$10,))</f>
        <v>500</v>
      </c>
    </row>
    <row r="316" spans="1:21" x14ac:dyDescent="0.25">
      <c r="A316" s="75">
        <f t="shared" si="97"/>
        <v>312</v>
      </c>
      <c r="D316" s="56" t="s">
        <v>4282</v>
      </c>
      <c r="E316" s="56">
        <f t="shared" si="98"/>
        <v>312</v>
      </c>
      <c r="F316" s="76">
        <f t="shared" si="93"/>
        <v>15</v>
      </c>
      <c r="G316" s="56" t="str">
        <f t="shared" si="99"/>
        <v>6.25.Heatshield</v>
      </c>
      <c r="H316" s="56">
        <f t="shared" si="100"/>
        <v>312</v>
      </c>
      <c r="I316" s="56">
        <f>IF(G316="",0,IF(COUNTIF($G$5:G316,G316)=1,0,COUNTIF($G$5:G316,G316) )   )</f>
        <v>0</v>
      </c>
      <c r="J316" s="56" t="str">
        <f t="shared" si="101"/>
        <v/>
      </c>
      <c r="K316" s="56" t="str">
        <f t="shared" si="92"/>
        <v/>
      </c>
      <c r="L316" s="56" t="str">
        <f t="shared" si="94"/>
        <v/>
      </c>
      <c r="M316" s="56" t="str">
        <f t="shared" si="95"/>
        <v/>
      </c>
      <c r="N316" s="56" t="str">
        <f t="shared" si="96"/>
        <v/>
      </c>
      <c r="O316" s="56" t="str">
        <f t="shared" si="102"/>
        <v/>
      </c>
      <c r="P316" s="56">
        <f>IF(ISERROR(IF($X$5=1,$Y$5,)),"",IF($X$5=1,$Y$5,))</f>
        <v>0</v>
      </c>
      <c r="Q316" s="56">
        <f>IF(ISERROR(IF($X$6=1,$Y$6,)),"",IF($X$6=1,$Y$6,))</f>
        <v>10000</v>
      </c>
      <c r="R316" s="56">
        <f>IF(ISERROR(IF($X$7=1,$Y$7,)),"",IF($X$7=1,$Y$7,))</f>
        <v>0</v>
      </c>
      <c r="S316" s="56">
        <f>IF(ISERROR(IF($X$8=1,$Y$8,)),"",IF($X$8=1,$Y$8,))</f>
        <v>1000</v>
      </c>
      <c r="T316" s="56">
        <f>IF(ISERROR(IF($X$9=1,$Y$9,)),"",IF($X$9=1,$Y$9,))</f>
        <v>500</v>
      </c>
      <c r="U316" s="56">
        <f>IF(ISERROR(IF($X$10=1,$Y$10,)),"",IF($X$10=1,$Y$10,))</f>
        <v>500</v>
      </c>
    </row>
    <row r="317" spans="1:21" x14ac:dyDescent="0.25">
      <c r="A317" s="75">
        <f t="shared" si="97"/>
        <v>313</v>
      </c>
      <c r="C317" s="56" t="s">
        <v>2532</v>
      </c>
      <c r="E317" s="56">
        <f t="shared" si="98"/>
        <v>313</v>
      </c>
      <c r="F317" s="76">
        <f t="shared" si="93"/>
        <v>15</v>
      </c>
      <c r="G317" s="56" t="str">
        <f t="shared" si="99"/>
        <v/>
      </c>
      <c r="H317" s="56">
        <f t="shared" si="100"/>
        <v>313</v>
      </c>
      <c r="I317" s="56">
        <f>IF(G317="",0,IF(COUNTIF($G$5:G317,G317)=1,0,COUNTIF($G$5:G317,G317) )   )</f>
        <v>0</v>
      </c>
      <c r="J317" s="56" t="str">
        <f t="shared" si="101"/>
        <v/>
      </c>
      <c r="K317" s="56" t="str">
        <f t="shared" si="92"/>
        <v/>
      </c>
      <c r="L317" s="56" t="str">
        <f t="shared" si="94"/>
        <v/>
      </c>
      <c r="M317" s="56" t="str">
        <f t="shared" si="95"/>
        <v/>
      </c>
      <c r="N317" s="56" t="str">
        <f t="shared" si="96"/>
        <v/>
      </c>
      <c r="O317" s="56" t="str">
        <f t="shared" si="102"/>
        <v/>
      </c>
      <c r="P317" s="56">
        <f>IF(ISERROR(IF($X$5=1,$Y$5,)),"",IF($X$5=1,$Y$5,))</f>
        <v>0</v>
      </c>
      <c r="Q317" s="56">
        <f>IF(ISERROR(IF($X$6=1,$Y$6,)),"",IF($X$6=1,$Y$6,))</f>
        <v>10000</v>
      </c>
      <c r="R317" s="56">
        <f>IF(ISERROR(IF($X$7=1,$Y$7,)),"",IF($X$7=1,$Y$7,))</f>
        <v>0</v>
      </c>
      <c r="S317" s="56">
        <f>IF(ISERROR(IF($X$8=1,$Y$8,)),"",IF($X$8=1,$Y$8,))</f>
        <v>1000</v>
      </c>
      <c r="T317" s="56">
        <f>IF(ISERROR(IF($X$9=1,$Y$9,)),"",IF($X$9=1,$Y$9,))</f>
        <v>500</v>
      </c>
      <c r="U317" s="56">
        <f>IF(ISERROR(IF($X$10=1,$Y$10,)),"",IF($X$10=1,$Y$10,))</f>
        <v>500</v>
      </c>
    </row>
    <row r="318" spans="1:21" x14ac:dyDescent="0.25">
      <c r="A318" s="75">
        <f t="shared" si="97"/>
        <v>314</v>
      </c>
      <c r="B318" s="56" t="s">
        <v>2532</v>
      </c>
      <c r="E318" s="56">
        <f t="shared" si="98"/>
        <v>314</v>
      </c>
      <c r="F318" s="76">
        <f t="shared" si="93"/>
        <v>15</v>
      </c>
      <c r="G318" s="56" t="str">
        <f t="shared" si="99"/>
        <v/>
      </c>
      <c r="H318" s="56">
        <f t="shared" si="100"/>
        <v>314</v>
      </c>
      <c r="I318" s="56">
        <f>IF(G318="",0,IF(COUNTIF($G$5:G318,G318)=1,0,COUNTIF($G$5:G318,G318) )   )</f>
        <v>0</v>
      </c>
      <c r="J318" s="56" t="str">
        <f t="shared" si="101"/>
        <v/>
      </c>
      <c r="K318" s="56" t="str">
        <f t="shared" ref="K318:K381" si="103">IF(ISERROR(VLOOKUP(J318,$F$5:$G$6005,2,)),"",VLOOKUP(J318,$F$5:$G$6005,2,))</f>
        <v/>
      </c>
      <c r="L318" s="56" t="str">
        <f t="shared" si="94"/>
        <v/>
      </c>
      <c r="M318" s="56" t="str">
        <f t="shared" si="95"/>
        <v/>
      </c>
      <c r="N318" s="56" t="str">
        <f t="shared" si="96"/>
        <v/>
      </c>
      <c r="O318" s="56" t="str">
        <f t="shared" si="102"/>
        <v/>
      </c>
      <c r="P318" s="56">
        <f>IF(ISERROR(IF($X$5=1,$Y$5,)),"",IF($X$5=1,$Y$5,))</f>
        <v>0</v>
      </c>
      <c r="Q318" s="56">
        <f>IF(ISERROR(IF($X$6=1,$Y$6,)),"",IF($X$6=1,$Y$6,))</f>
        <v>10000</v>
      </c>
      <c r="R318" s="56">
        <f>IF(ISERROR(IF($X$7=1,$Y$7,)),"",IF($X$7=1,$Y$7,))</f>
        <v>0</v>
      </c>
      <c r="S318" s="56">
        <f>IF(ISERROR(IF($X$8=1,$Y$8,)),"",IF($X$8=1,$Y$8,))</f>
        <v>1000</v>
      </c>
      <c r="T318" s="56">
        <f>IF(ISERROR(IF($X$9=1,$Y$9,)),"",IF($X$9=1,$Y$9,))</f>
        <v>500</v>
      </c>
      <c r="U318" s="56">
        <f>IF(ISERROR(IF($X$10=1,$Y$10,)),"",IF($X$10=1,$Y$10,))</f>
        <v>500</v>
      </c>
    </row>
    <row r="319" spans="1:21" x14ac:dyDescent="0.25">
      <c r="A319" s="75">
        <f t="shared" si="97"/>
        <v>315</v>
      </c>
      <c r="B319" s="56" t="s">
        <v>2517</v>
      </c>
      <c r="E319" s="56">
        <f t="shared" si="98"/>
        <v>315</v>
      </c>
      <c r="F319" s="76">
        <f t="shared" si="93"/>
        <v>15</v>
      </c>
      <c r="G319" s="56" t="str">
        <f t="shared" si="99"/>
        <v/>
      </c>
      <c r="H319" s="56">
        <f t="shared" si="100"/>
        <v>315</v>
      </c>
      <c r="I319" s="56">
        <f>IF(G319="",0,IF(COUNTIF($G$5:G319,G319)=1,0,COUNTIF($G$5:G319,G319) )   )</f>
        <v>0</v>
      </c>
      <c r="J319" s="56" t="str">
        <f t="shared" si="101"/>
        <v/>
      </c>
      <c r="K319" s="56" t="str">
        <f t="shared" si="103"/>
        <v/>
      </c>
      <c r="L319" s="56" t="str">
        <f t="shared" si="94"/>
        <v/>
      </c>
      <c r="M319" s="56" t="str">
        <f t="shared" si="95"/>
        <v/>
      </c>
      <c r="N319" s="56" t="str">
        <f t="shared" si="96"/>
        <v/>
      </c>
      <c r="O319" s="56" t="str">
        <f t="shared" si="102"/>
        <v/>
      </c>
      <c r="P319" s="56">
        <f>IF(ISERROR(IF($X$5=1,$Y$5,)),"",IF($X$5=1,$Y$5,))</f>
        <v>0</v>
      </c>
      <c r="Q319" s="56">
        <f>IF(ISERROR(IF($X$6=1,$Y$6,)),"",IF($X$6=1,$Y$6,))</f>
        <v>10000</v>
      </c>
      <c r="R319" s="56">
        <f>IF(ISERROR(IF($X$7=1,$Y$7,)),"",IF($X$7=1,$Y$7,))</f>
        <v>0</v>
      </c>
      <c r="S319" s="56">
        <f>IF(ISERROR(IF($X$8=1,$Y$8,)),"",IF($X$8=1,$Y$8,))</f>
        <v>1000</v>
      </c>
      <c r="T319" s="56">
        <f>IF(ISERROR(IF($X$9=1,$Y$9,)),"",IF($X$9=1,$Y$9,))</f>
        <v>500</v>
      </c>
      <c r="U319" s="56">
        <f>IF(ISERROR(IF($X$10=1,$Y$10,)),"",IF($X$10=1,$Y$10,))</f>
        <v>500</v>
      </c>
    </row>
    <row r="320" spans="1:21" x14ac:dyDescent="0.25">
      <c r="A320" s="75">
        <f t="shared" si="97"/>
        <v>316</v>
      </c>
      <c r="B320" s="56" t="s">
        <v>2518</v>
      </c>
      <c r="E320" s="56">
        <f t="shared" si="98"/>
        <v>316</v>
      </c>
      <c r="F320" s="76">
        <f t="shared" si="93"/>
        <v>15</v>
      </c>
      <c r="G320" s="56" t="str">
        <f t="shared" si="99"/>
        <v/>
      </c>
      <c r="H320" s="56">
        <f t="shared" si="100"/>
        <v>316</v>
      </c>
      <c r="I320" s="56">
        <f>IF(G320="",0,IF(COUNTIF($G$5:G320,G320)=1,0,COUNTIF($G$5:G320,G320) )   )</f>
        <v>0</v>
      </c>
      <c r="J320" s="56" t="str">
        <f t="shared" si="101"/>
        <v/>
      </c>
      <c r="K320" s="56" t="str">
        <f t="shared" si="103"/>
        <v/>
      </c>
      <c r="L320" s="56" t="str">
        <f t="shared" si="94"/>
        <v/>
      </c>
      <c r="M320" s="56" t="str">
        <f t="shared" si="95"/>
        <v/>
      </c>
      <c r="N320" s="56" t="str">
        <f t="shared" si="96"/>
        <v/>
      </c>
      <c r="O320" s="56" t="str">
        <f t="shared" si="102"/>
        <v/>
      </c>
      <c r="P320" s="56">
        <f>IF(ISERROR(IF($X$5=1,$Y$5,)),"",IF($X$5=1,$Y$5,))</f>
        <v>0</v>
      </c>
      <c r="Q320" s="56">
        <f>IF(ISERROR(IF($X$6=1,$Y$6,)),"",IF($X$6=1,$Y$6,))</f>
        <v>10000</v>
      </c>
      <c r="R320" s="56">
        <f>IF(ISERROR(IF($X$7=1,$Y$7,)),"",IF($X$7=1,$Y$7,))</f>
        <v>0</v>
      </c>
      <c r="S320" s="56">
        <f>IF(ISERROR(IF($X$8=1,$Y$8,)),"",IF($X$8=1,$Y$8,))</f>
        <v>1000</v>
      </c>
      <c r="T320" s="56">
        <f>IF(ISERROR(IF($X$9=1,$Y$9,)),"",IF($X$9=1,$Y$9,))</f>
        <v>500</v>
      </c>
      <c r="U320" s="56">
        <f>IF(ISERROR(IF($X$10=1,$Y$10,)),"",IF($X$10=1,$Y$10,))</f>
        <v>500</v>
      </c>
    </row>
    <row r="321" spans="1:21" x14ac:dyDescent="0.25">
      <c r="A321" s="75">
        <f t="shared" si="97"/>
        <v>317</v>
      </c>
      <c r="C321" s="56" t="s">
        <v>3520</v>
      </c>
      <c r="E321" s="56">
        <f t="shared" si="98"/>
        <v>317</v>
      </c>
      <c r="F321" s="76">
        <f t="shared" si="93"/>
        <v>16</v>
      </c>
      <c r="G321" s="56" t="str">
        <f t="shared" si="99"/>
        <v>newnode_largeHeatshields</v>
      </c>
      <c r="H321" s="56">
        <f t="shared" si="100"/>
        <v>317</v>
      </c>
      <c r="I321" s="56">
        <f>IF(G321="",0,IF(COUNTIF($G$5:G321,G321)=1,0,COUNTIF($G$5:G321,G321) )   )</f>
        <v>0</v>
      </c>
      <c r="J321" s="56" t="str">
        <f t="shared" si="101"/>
        <v/>
      </c>
      <c r="K321" s="56" t="str">
        <f t="shared" si="103"/>
        <v/>
      </c>
      <c r="L321" s="56" t="str">
        <f t="shared" si="94"/>
        <v/>
      </c>
      <c r="M321" s="56" t="str">
        <f t="shared" si="95"/>
        <v/>
      </c>
      <c r="N321" s="56" t="str">
        <f t="shared" si="96"/>
        <v/>
      </c>
      <c r="O321" s="56" t="str">
        <f t="shared" si="102"/>
        <v/>
      </c>
      <c r="P321" s="56">
        <f>IF(ISERROR(IF($X$5=1,$Y$5,)),"",IF($X$5=1,$Y$5,))</f>
        <v>0</v>
      </c>
      <c r="Q321" s="56">
        <f>IF(ISERROR(IF($X$6=1,$Y$6,)),"",IF($X$6=1,$Y$6,))</f>
        <v>10000</v>
      </c>
      <c r="R321" s="56">
        <f>IF(ISERROR(IF($X$7=1,$Y$7,)),"",IF($X$7=1,$Y$7,))</f>
        <v>0</v>
      </c>
      <c r="S321" s="56">
        <f>IF(ISERROR(IF($X$8=1,$Y$8,)),"",IF($X$8=1,$Y$8,))</f>
        <v>1000</v>
      </c>
      <c r="T321" s="56">
        <f>IF(ISERROR(IF($X$9=1,$Y$9,)),"",IF($X$9=1,$Y$9,))</f>
        <v>500</v>
      </c>
      <c r="U321" s="56">
        <f>IF(ISERROR(IF($X$10=1,$Y$10,)),"",IF($X$10=1,$Y$10,))</f>
        <v>500</v>
      </c>
    </row>
    <row r="322" spans="1:21" x14ac:dyDescent="0.25">
      <c r="A322" s="75">
        <f t="shared" si="97"/>
        <v>318</v>
      </c>
      <c r="C322" s="56" t="s">
        <v>3521</v>
      </c>
      <c r="E322" s="56">
        <f t="shared" si="98"/>
        <v>318</v>
      </c>
      <c r="F322" s="76">
        <f t="shared" si="93"/>
        <v>16</v>
      </c>
      <c r="G322" s="56" t="str">
        <f t="shared" si="99"/>
        <v/>
      </c>
      <c r="H322" s="56">
        <f t="shared" si="100"/>
        <v>318</v>
      </c>
      <c r="I322" s="56">
        <f>IF(G322="",0,IF(COUNTIF($G$5:G322,G322)=1,0,COUNTIF($G$5:G322,G322) )   )</f>
        <v>0</v>
      </c>
      <c r="J322" s="56" t="str">
        <f t="shared" si="101"/>
        <v/>
      </c>
      <c r="K322" s="56" t="str">
        <f t="shared" si="103"/>
        <v/>
      </c>
      <c r="L322" s="56" t="str">
        <f t="shared" si="94"/>
        <v/>
      </c>
      <c r="M322" s="56" t="str">
        <f t="shared" si="95"/>
        <v/>
      </c>
      <c r="N322" s="56" t="str">
        <f t="shared" si="96"/>
        <v/>
      </c>
      <c r="O322" s="56" t="str">
        <f t="shared" si="102"/>
        <v/>
      </c>
      <c r="P322" s="56">
        <f>IF(ISERROR(IF($X$5=1,$Y$5,)),"",IF($X$5=1,$Y$5,))</f>
        <v>0</v>
      </c>
      <c r="Q322" s="56">
        <f>IF(ISERROR(IF($X$6=1,$Y$6,)),"",IF($X$6=1,$Y$6,))</f>
        <v>10000</v>
      </c>
      <c r="R322" s="56">
        <f>IF(ISERROR(IF($X$7=1,$Y$7,)),"",IF($X$7=1,$Y$7,))</f>
        <v>0</v>
      </c>
      <c r="S322" s="56">
        <f>IF(ISERROR(IF($X$8=1,$Y$8,)),"",IF($X$8=1,$Y$8,))</f>
        <v>1000</v>
      </c>
      <c r="T322" s="56">
        <f>IF(ISERROR(IF($X$9=1,$Y$9,)),"",IF($X$9=1,$Y$9,))</f>
        <v>500</v>
      </c>
      <c r="U322" s="56">
        <f>IF(ISERROR(IF($X$10=1,$Y$10,)),"",IF($X$10=1,$Y$10,))</f>
        <v>500</v>
      </c>
    </row>
    <row r="323" spans="1:21" x14ac:dyDescent="0.25">
      <c r="A323" s="75">
        <f t="shared" si="97"/>
        <v>319</v>
      </c>
      <c r="C323" s="56" t="s">
        <v>3522</v>
      </c>
      <c r="E323" s="56">
        <f t="shared" si="98"/>
        <v>319</v>
      </c>
      <c r="F323" s="76">
        <f t="shared" si="93"/>
        <v>16</v>
      </c>
      <c r="G323" s="56" t="str">
        <f t="shared" si="99"/>
        <v/>
      </c>
      <c r="H323" s="56">
        <f t="shared" si="100"/>
        <v>319</v>
      </c>
      <c r="I323" s="56">
        <f>IF(G323="",0,IF(COUNTIF($G$5:G323,G323)=1,0,COUNTIF($G$5:G323,G323) )   )</f>
        <v>0</v>
      </c>
      <c r="J323" s="56" t="str">
        <f t="shared" si="101"/>
        <v/>
      </c>
      <c r="K323" s="56" t="str">
        <f t="shared" si="103"/>
        <v/>
      </c>
      <c r="L323" s="56" t="str">
        <f t="shared" si="94"/>
        <v/>
      </c>
      <c r="M323" s="56" t="str">
        <f t="shared" si="95"/>
        <v/>
      </c>
      <c r="N323" s="56" t="str">
        <f t="shared" si="96"/>
        <v/>
      </c>
      <c r="O323" s="56" t="str">
        <f t="shared" si="102"/>
        <v/>
      </c>
      <c r="P323" s="56">
        <f>IF(ISERROR(IF($X$5=1,$Y$5,)),"",IF($X$5=1,$Y$5,))</f>
        <v>0</v>
      </c>
      <c r="Q323" s="56">
        <f>IF(ISERROR(IF($X$6=1,$Y$6,)),"",IF($X$6=1,$Y$6,))</f>
        <v>10000</v>
      </c>
      <c r="R323" s="56">
        <f>IF(ISERROR(IF($X$7=1,$Y$7,)),"",IF($X$7=1,$Y$7,))</f>
        <v>0</v>
      </c>
      <c r="S323" s="56">
        <f>IF(ISERROR(IF($X$8=1,$Y$8,)),"",IF($X$8=1,$Y$8,))</f>
        <v>1000</v>
      </c>
      <c r="T323" s="56">
        <f>IF(ISERROR(IF($X$9=1,$Y$9,)),"",IF($X$9=1,$Y$9,))</f>
        <v>500</v>
      </c>
      <c r="U323" s="56">
        <f>IF(ISERROR(IF($X$10=1,$Y$10,)),"",IF($X$10=1,$Y$10,))</f>
        <v>500</v>
      </c>
    </row>
    <row r="324" spans="1:21" x14ac:dyDescent="0.25">
      <c r="A324" s="75">
        <f t="shared" si="97"/>
        <v>320</v>
      </c>
      <c r="C324" s="56" t="s">
        <v>3011</v>
      </c>
      <c r="E324" s="56">
        <f t="shared" si="98"/>
        <v>320</v>
      </c>
      <c r="F324" s="76">
        <f t="shared" si="93"/>
        <v>16</v>
      </c>
      <c r="G324" s="56" t="str">
        <f t="shared" si="99"/>
        <v/>
      </c>
      <c r="H324" s="56">
        <f t="shared" si="100"/>
        <v>320</v>
      </c>
      <c r="I324" s="56">
        <f>IF(G324="",0,IF(COUNTIF($G$5:G324,G324)=1,0,COUNTIF($G$5:G324,G324) )   )</f>
        <v>0</v>
      </c>
      <c r="J324" s="56" t="str">
        <f t="shared" si="101"/>
        <v/>
      </c>
      <c r="K324" s="56" t="str">
        <f t="shared" si="103"/>
        <v/>
      </c>
      <c r="L324" s="56" t="str">
        <f t="shared" si="94"/>
        <v/>
      </c>
      <c r="M324" s="56" t="str">
        <f t="shared" si="95"/>
        <v/>
      </c>
      <c r="N324" s="56" t="str">
        <f t="shared" si="96"/>
        <v/>
      </c>
      <c r="O324" s="56" t="str">
        <f t="shared" si="102"/>
        <v/>
      </c>
      <c r="P324" s="56">
        <f>IF(ISERROR(IF($X$5=1,$Y$5,)),"",IF($X$5=1,$Y$5,))</f>
        <v>0</v>
      </c>
      <c r="Q324" s="56">
        <f>IF(ISERROR(IF($X$6=1,$Y$6,)),"",IF($X$6=1,$Y$6,))</f>
        <v>10000</v>
      </c>
      <c r="R324" s="56">
        <f>IF(ISERROR(IF($X$7=1,$Y$7,)),"",IF($X$7=1,$Y$7,))</f>
        <v>0</v>
      </c>
      <c r="S324" s="56">
        <f>IF(ISERROR(IF($X$8=1,$Y$8,)),"",IF($X$8=1,$Y$8,))</f>
        <v>1000</v>
      </c>
      <c r="T324" s="56">
        <f>IF(ISERROR(IF($X$9=1,$Y$9,)),"",IF($X$9=1,$Y$9,))</f>
        <v>500</v>
      </c>
      <c r="U324" s="56">
        <f>IF(ISERROR(IF($X$10=1,$Y$10,)),"",IF($X$10=1,$Y$10,))</f>
        <v>500</v>
      </c>
    </row>
    <row r="325" spans="1:21" x14ac:dyDescent="0.25">
      <c r="A325" s="75">
        <f t="shared" si="97"/>
        <v>321</v>
      </c>
      <c r="C325" s="56" t="s">
        <v>3005</v>
      </c>
      <c r="E325" s="56">
        <f t="shared" si="98"/>
        <v>321</v>
      </c>
      <c r="F325" s="76">
        <f t="shared" ref="F325:F388" si="104">IF(A323=0,0,IF(ISBLANK(G325),"",IF(LEFT(G325,4)="newn",F324+1,IF(LEFT(G325,4)="node",F324+1,F324))))</f>
        <v>16</v>
      </c>
      <c r="G325" s="56" t="str">
        <f t="shared" si="99"/>
        <v/>
      </c>
      <c r="H325" s="56">
        <f t="shared" si="100"/>
        <v>321</v>
      </c>
      <c r="I325" s="56">
        <f>IF(G325="",0,IF(COUNTIF($G$5:G325,G325)=1,0,COUNTIF($G$5:G325,G325) )   )</f>
        <v>0</v>
      </c>
      <c r="J325" s="56" t="str">
        <f t="shared" si="101"/>
        <v/>
      </c>
      <c r="K325" s="56" t="str">
        <f t="shared" si="103"/>
        <v/>
      </c>
      <c r="L325" s="56" t="str">
        <f t="shared" ref="L325:L388" si="105">IF(ISERROR(VLOOKUP(K325,$AB$14:$AD$197,3,)),"",VLOOKUP(K325,$AB$14:$AD$197,3,))</f>
        <v/>
      </c>
      <c r="M325" s="56" t="str">
        <f t="shared" ref="M325:M388" si="106">IF(ISERROR(HLOOKUP(J325,$AG$5:$XH$6,2,)),"",HLOOKUP(J325,$AG$5:$XH$6,2,))</f>
        <v/>
      </c>
      <c r="N325" s="56" t="str">
        <f t="shared" ref="N325:N388" si="107">IF(ISERROR(VLOOKUP(K325,$AB$14:$AD$197,2,)),"",VLOOKUP(K325,$AB$14:$AD$197,2,))</f>
        <v/>
      </c>
      <c r="O325" s="56" t="str">
        <f t="shared" si="102"/>
        <v/>
      </c>
      <c r="P325" s="56">
        <f>IF(ISERROR(IF($X$5=1,$Y$5,)),"",IF($X$5=1,$Y$5,))</f>
        <v>0</v>
      </c>
      <c r="Q325" s="56">
        <f>IF(ISERROR(IF($X$6=1,$Y$6,)),"",IF($X$6=1,$Y$6,))</f>
        <v>10000</v>
      </c>
      <c r="R325" s="56">
        <f>IF(ISERROR(IF($X$7=1,$Y$7,)),"",IF($X$7=1,$Y$7,))</f>
        <v>0</v>
      </c>
      <c r="S325" s="56">
        <f>IF(ISERROR(IF($X$8=1,$Y$8,)),"",IF($X$8=1,$Y$8,))</f>
        <v>1000</v>
      </c>
      <c r="T325" s="56">
        <f>IF(ISERROR(IF($X$9=1,$Y$9,)),"",IF($X$9=1,$Y$9,))</f>
        <v>500</v>
      </c>
      <c r="U325" s="56">
        <f>IF(ISERROR(IF($X$10=1,$Y$10,)),"",IF($X$10=1,$Y$10,))</f>
        <v>500</v>
      </c>
    </row>
    <row r="326" spans="1:21" x14ac:dyDescent="0.25">
      <c r="A326" s="75">
        <f t="shared" ref="A326:A389" si="108">IF(A325=0,0,IF(B325="}",IF(B326="NODE",A325+1,0),A325+1))</f>
        <v>322</v>
      </c>
      <c r="C326" s="56" t="s">
        <v>6189</v>
      </c>
      <c r="E326" s="56">
        <f t="shared" ref="E326:E389" si="109">A326</f>
        <v>322</v>
      </c>
      <c r="F326" s="76">
        <f t="shared" si="104"/>
        <v>16</v>
      </c>
      <c r="G326" s="56" t="str">
        <f t="shared" ref="G326:G389" si="110">IF(ISBLANK(D326),IF(LEFT(C326,8)="name = n",MID(C326,8,100),""),MID(D326,8,100))</f>
        <v/>
      </c>
      <c r="H326" s="56">
        <f t="shared" ref="H326:H389" si="111">E326</f>
        <v>322</v>
      </c>
      <c r="I326" s="56">
        <f>IF(G326="",0,IF(COUNTIF($G$5:G326,G326)=1,0,COUNTIF($G$5:G326,G326) )   )</f>
        <v>0</v>
      </c>
      <c r="J326" s="56" t="str">
        <f t="shared" ref="J326:J389" si="112">IF(J325=anodes,"",IF(J325="","",J325+1))</f>
        <v/>
      </c>
      <c r="K326" s="56" t="str">
        <f t="shared" si="103"/>
        <v/>
      </c>
      <c r="L326" s="56" t="str">
        <f t="shared" si="105"/>
        <v/>
      </c>
      <c r="M326" s="56" t="str">
        <f t="shared" si="106"/>
        <v/>
      </c>
      <c r="N326" s="56" t="str">
        <f t="shared" si="107"/>
        <v/>
      </c>
      <c r="O326" s="56" t="str">
        <f t="shared" ref="O326:O389" si="113">IF(ISERROR(0.1*N326+0.9*(M326/L326)*($N$3+SUM(P326:U326))*(N326/$N$3)),N326,0.1*N326+0.9*(M326/L326)*($N$3+SUM(P326:U326))*(N326/$N$3))</f>
        <v/>
      </c>
      <c r="P326" s="56">
        <f>IF(ISERROR(IF($X$5=1,$Y$5,)),"",IF($X$5=1,$Y$5,))</f>
        <v>0</v>
      </c>
      <c r="Q326" s="56">
        <f>IF(ISERROR(IF($X$6=1,$Y$6,)),"",IF($X$6=1,$Y$6,))</f>
        <v>10000</v>
      </c>
      <c r="R326" s="56">
        <f>IF(ISERROR(IF($X$7=1,$Y$7,)),"",IF($X$7=1,$Y$7,))</f>
        <v>0</v>
      </c>
      <c r="S326" s="56">
        <f>IF(ISERROR(IF($X$8=1,$Y$8,)),"",IF($X$8=1,$Y$8,))</f>
        <v>1000</v>
      </c>
      <c r="T326" s="56">
        <f>IF(ISERROR(IF($X$9=1,$Y$9,)),"",IF($X$9=1,$Y$9,))</f>
        <v>500</v>
      </c>
      <c r="U326" s="56">
        <f>IF(ISERROR(IF($X$10=1,$Y$10,)),"",IF($X$10=1,$Y$10,))</f>
        <v>500</v>
      </c>
    </row>
    <row r="327" spans="1:21" x14ac:dyDescent="0.25">
      <c r="A327" s="75">
        <f t="shared" si="108"/>
        <v>323</v>
      </c>
      <c r="C327" s="56" t="s">
        <v>3524</v>
      </c>
      <c r="E327" s="56">
        <f t="shared" si="109"/>
        <v>323</v>
      </c>
      <c r="F327" s="76">
        <f t="shared" si="104"/>
        <v>16</v>
      </c>
      <c r="G327" s="56" t="str">
        <f t="shared" si="110"/>
        <v/>
      </c>
      <c r="H327" s="56">
        <f t="shared" si="111"/>
        <v>323</v>
      </c>
      <c r="I327" s="56">
        <f>IF(G327="",0,IF(COUNTIF($G$5:G327,G327)=1,0,COUNTIF($G$5:G327,G327) )   )</f>
        <v>0</v>
      </c>
      <c r="J327" s="56" t="str">
        <f t="shared" si="112"/>
        <v/>
      </c>
      <c r="K327" s="56" t="str">
        <f t="shared" si="103"/>
        <v/>
      </c>
      <c r="L327" s="56" t="str">
        <f t="shared" si="105"/>
        <v/>
      </c>
      <c r="M327" s="56" t="str">
        <f t="shared" si="106"/>
        <v/>
      </c>
      <c r="N327" s="56" t="str">
        <f t="shared" si="107"/>
        <v/>
      </c>
      <c r="O327" s="56" t="str">
        <f t="shared" si="113"/>
        <v/>
      </c>
      <c r="P327" s="56">
        <f>IF(ISERROR(IF($X$5=1,$Y$5,)),"",IF($X$5=1,$Y$5,))</f>
        <v>0</v>
      </c>
      <c r="Q327" s="56">
        <f>IF(ISERROR(IF($X$6=1,$Y$6,)),"",IF($X$6=1,$Y$6,))</f>
        <v>10000</v>
      </c>
      <c r="R327" s="56">
        <f>IF(ISERROR(IF($X$7=1,$Y$7,)),"",IF($X$7=1,$Y$7,))</f>
        <v>0</v>
      </c>
      <c r="S327" s="56">
        <f>IF(ISERROR(IF($X$8=1,$Y$8,)),"",IF($X$8=1,$Y$8,))</f>
        <v>1000</v>
      </c>
      <c r="T327" s="56">
        <f>IF(ISERROR(IF($X$9=1,$Y$9,)),"",IF($X$9=1,$Y$9,))</f>
        <v>500</v>
      </c>
      <c r="U327" s="56">
        <f>IF(ISERROR(IF($X$10=1,$Y$10,)),"",IF($X$10=1,$Y$10,))</f>
        <v>500</v>
      </c>
    </row>
    <row r="328" spans="1:21" x14ac:dyDescent="0.25">
      <c r="A328" s="75">
        <f t="shared" si="108"/>
        <v>324</v>
      </c>
      <c r="C328" s="56" t="s">
        <v>2526</v>
      </c>
      <c r="E328" s="56">
        <f t="shared" si="109"/>
        <v>324</v>
      </c>
      <c r="F328" s="76">
        <f t="shared" si="104"/>
        <v>16</v>
      </c>
      <c r="G328" s="56" t="str">
        <f t="shared" si="110"/>
        <v/>
      </c>
      <c r="H328" s="56">
        <f t="shared" si="111"/>
        <v>324</v>
      </c>
      <c r="I328" s="56">
        <f>IF(G328="",0,IF(COUNTIF($G$5:G328,G328)=1,0,COUNTIF($G$5:G328,G328) )   )</f>
        <v>0</v>
      </c>
      <c r="J328" s="56" t="str">
        <f t="shared" si="112"/>
        <v/>
      </c>
      <c r="K328" s="56" t="str">
        <f t="shared" si="103"/>
        <v/>
      </c>
      <c r="L328" s="56" t="str">
        <f t="shared" si="105"/>
        <v/>
      </c>
      <c r="M328" s="56" t="str">
        <f t="shared" si="106"/>
        <v/>
      </c>
      <c r="N328" s="56" t="str">
        <f t="shared" si="107"/>
        <v/>
      </c>
      <c r="O328" s="56" t="str">
        <f t="shared" si="113"/>
        <v/>
      </c>
      <c r="P328" s="56">
        <f>IF(ISERROR(IF($X$5=1,$Y$5,)),"",IF($X$5=1,$Y$5,))</f>
        <v>0</v>
      </c>
      <c r="Q328" s="56">
        <f>IF(ISERROR(IF($X$6=1,$Y$6,)),"",IF($X$6=1,$Y$6,))</f>
        <v>10000</v>
      </c>
      <c r="R328" s="56">
        <f>IF(ISERROR(IF($X$7=1,$Y$7,)),"",IF($X$7=1,$Y$7,))</f>
        <v>0</v>
      </c>
      <c r="S328" s="56">
        <f>IF(ISERROR(IF($X$8=1,$Y$8,)),"",IF($X$8=1,$Y$8,))</f>
        <v>1000</v>
      </c>
      <c r="T328" s="56">
        <f>IF(ISERROR(IF($X$9=1,$Y$9,)),"",IF($X$9=1,$Y$9,))</f>
        <v>500</v>
      </c>
      <c r="U328" s="56">
        <f>IF(ISERROR(IF($X$10=1,$Y$10,)),"",IF($X$10=1,$Y$10,))</f>
        <v>500</v>
      </c>
    </row>
    <row r="329" spans="1:21" x14ac:dyDescent="0.25">
      <c r="A329" s="75">
        <f t="shared" si="108"/>
        <v>325</v>
      </c>
      <c r="C329" s="56" t="s">
        <v>2527</v>
      </c>
      <c r="E329" s="56">
        <f t="shared" si="109"/>
        <v>325</v>
      </c>
      <c r="F329" s="76">
        <f t="shared" si="104"/>
        <v>16</v>
      </c>
      <c r="G329" s="56" t="str">
        <f t="shared" si="110"/>
        <v/>
      </c>
      <c r="H329" s="56">
        <f t="shared" si="111"/>
        <v>325</v>
      </c>
      <c r="I329" s="56">
        <f>IF(G329="",0,IF(COUNTIF($G$5:G329,G329)=1,0,COUNTIF($G$5:G329,G329) )   )</f>
        <v>0</v>
      </c>
      <c r="J329" s="56" t="str">
        <f t="shared" si="112"/>
        <v/>
      </c>
      <c r="K329" s="56" t="str">
        <f t="shared" si="103"/>
        <v/>
      </c>
      <c r="L329" s="56" t="str">
        <f t="shared" si="105"/>
        <v/>
      </c>
      <c r="M329" s="56" t="str">
        <f t="shared" si="106"/>
        <v/>
      </c>
      <c r="N329" s="56" t="str">
        <f t="shared" si="107"/>
        <v/>
      </c>
      <c r="O329" s="56" t="str">
        <f t="shared" si="113"/>
        <v/>
      </c>
      <c r="P329" s="56">
        <f>IF(ISERROR(IF($X$5=1,$Y$5,)),"",IF($X$5=1,$Y$5,))</f>
        <v>0</v>
      </c>
      <c r="Q329" s="56">
        <f>IF(ISERROR(IF($X$6=1,$Y$6,)),"",IF($X$6=1,$Y$6,))</f>
        <v>10000</v>
      </c>
      <c r="R329" s="56">
        <f>IF(ISERROR(IF($X$7=1,$Y$7,)),"",IF($X$7=1,$Y$7,))</f>
        <v>0</v>
      </c>
      <c r="S329" s="56">
        <f>IF(ISERROR(IF($X$8=1,$Y$8,)),"",IF($X$8=1,$Y$8,))</f>
        <v>1000</v>
      </c>
      <c r="T329" s="56">
        <f>IF(ISERROR(IF($X$9=1,$Y$9,)),"",IF($X$9=1,$Y$9,))</f>
        <v>500</v>
      </c>
      <c r="U329" s="56">
        <f>IF(ISERROR(IF($X$10=1,$Y$10,)),"",IF($X$10=1,$Y$10,))</f>
        <v>500</v>
      </c>
    </row>
    <row r="330" spans="1:21" x14ac:dyDescent="0.25">
      <c r="A330" s="75">
        <f t="shared" si="108"/>
        <v>326</v>
      </c>
      <c r="C330" s="56" t="s">
        <v>3525</v>
      </c>
      <c r="E330" s="56">
        <f t="shared" si="109"/>
        <v>326</v>
      </c>
      <c r="F330" s="76">
        <f t="shared" si="104"/>
        <v>16</v>
      </c>
      <c r="G330" s="56" t="str">
        <f t="shared" si="110"/>
        <v/>
      </c>
      <c r="H330" s="56">
        <f t="shared" si="111"/>
        <v>326</v>
      </c>
      <c r="I330" s="56">
        <f>IF(G330="",0,IF(COUNTIF($G$5:G330,G330)=1,0,COUNTIF($G$5:G330,G330) )   )</f>
        <v>0</v>
      </c>
      <c r="J330" s="56" t="str">
        <f t="shared" si="112"/>
        <v/>
      </c>
      <c r="K330" s="56" t="str">
        <f t="shared" si="103"/>
        <v/>
      </c>
      <c r="L330" s="56" t="str">
        <f t="shared" si="105"/>
        <v/>
      </c>
      <c r="M330" s="56" t="str">
        <f t="shared" si="106"/>
        <v/>
      </c>
      <c r="N330" s="56" t="str">
        <f t="shared" si="107"/>
        <v/>
      </c>
      <c r="O330" s="56" t="str">
        <f t="shared" si="113"/>
        <v/>
      </c>
      <c r="P330" s="56">
        <f>IF(ISERROR(IF($X$5=1,$Y$5,)),"",IF($X$5=1,$Y$5,))</f>
        <v>0</v>
      </c>
      <c r="Q330" s="56">
        <f>IF(ISERROR(IF($X$6=1,$Y$6,)),"",IF($X$6=1,$Y$6,))</f>
        <v>10000</v>
      </c>
      <c r="R330" s="56">
        <f>IF(ISERROR(IF($X$7=1,$Y$7,)),"",IF($X$7=1,$Y$7,))</f>
        <v>0</v>
      </c>
      <c r="S330" s="56">
        <f>IF(ISERROR(IF($X$8=1,$Y$8,)),"",IF($X$8=1,$Y$8,))</f>
        <v>1000</v>
      </c>
      <c r="T330" s="56">
        <f>IF(ISERROR(IF($X$9=1,$Y$9,)),"",IF($X$9=1,$Y$9,))</f>
        <v>500</v>
      </c>
      <c r="U330" s="56">
        <f>IF(ISERROR(IF($X$10=1,$Y$10,)),"",IF($X$10=1,$Y$10,))</f>
        <v>500</v>
      </c>
    </row>
    <row r="331" spans="1:21" x14ac:dyDescent="0.25">
      <c r="A331" s="75">
        <f t="shared" si="108"/>
        <v>327</v>
      </c>
      <c r="C331" s="56" t="s">
        <v>2529</v>
      </c>
      <c r="E331" s="56">
        <f t="shared" si="109"/>
        <v>327</v>
      </c>
      <c r="F331" s="76">
        <f t="shared" si="104"/>
        <v>16</v>
      </c>
      <c r="G331" s="56" t="str">
        <f t="shared" si="110"/>
        <v/>
      </c>
      <c r="H331" s="56">
        <f t="shared" si="111"/>
        <v>327</v>
      </c>
      <c r="I331" s="56">
        <f>IF(G331="",0,IF(COUNTIF($G$5:G331,G331)=1,0,COUNTIF($G$5:G331,G331) )   )</f>
        <v>0</v>
      </c>
      <c r="J331" s="56" t="str">
        <f t="shared" si="112"/>
        <v/>
      </c>
      <c r="K331" s="56" t="str">
        <f t="shared" si="103"/>
        <v/>
      </c>
      <c r="L331" s="56" t="str">
        <f t="shared" si="105"/>
        <v/>
      </c>
      <c r="M331" s="56" t="str">
        <f t="shared" si="106"/>
        <v/>
      </c>
      <c r="N331" s="56" t="str">
        <f t="shared" si="107"/>
        <v/>
      </c>
      <c r="O331" s="56" t="str">
        <f t="shared" si="113"/>
        <v/>
      </c>
      <c r="P331" s="56">
        <f>IF(ISERROR(IF($X$5=1,$Y$5,)),"",IF($X$5=1,$Y$5,))</f>
        <v>0</v>
      </c>
      <c r="Q331" s="56">
        <f>IF(ISERROR(IF($X$6=1,$Y$6,)),"",IF($X$6=1,$Y$6,))</f>
        <v>10000</v>
      </c>
      <c r="R331" s="56">
        <f>IF(ISERROR(IF($X$7=1,$Y$7,)),"",IF($X$7=1,$Y$7,))</f>
        <v>0</v>
      </c>
      <c r="S331" s="56">
        <f>IF(ISERROR(IF($X$8=1,$Y$8,)),"",IF($X$8=1,$Y$8,))</f>
        <v>1000</v>
      </c>
      <c r="T331" s="56">
        <f>IF(ISERROR(IF($X$9=1,$Y$9,)),"",IF($X$9=1,$Y$9,))</f>
        <v>500</v>
      </c>
      <c r="U331" s="56">
        <f>IF(ISERROR(IF($X$10=1,$Y$10,)),"",IF($X$10=1,$Y$10,))</f>
        <v>500</v>
      </c>
    </row>
    <row r="332" spans="1:21" x14ac:dyDescent="0.25">
      <c r="A332" s="75">
        <f t="shared" si="108"/>
        <v>328</v>
      </c>
      <c r="C332" s="56" t="s">
        <v>2518</v>
      </c>
      <c r="E332" s="56">
        <f t="shared" si="109"/>
        <v>328</v>
      </c>
      <c r="F332" s="76">
        <f t="shared" si="104"/>
        <v>16</v>
      </c>
      <c r="G332" s="56" t="str">
        <f t="shared" si="110"/>
        <v/>
      </c>
      <c r="H332" s="56">
        <f t="shared" si="111"/>
        <v>328</v>
      </c>
      <c r="I332" s="56">
        <f>IF(G332="",0,IF(COUNTIF($G$5:G332,G332)=1,0,COUNTIF($G$5:G332,G332) )   )</f>
        <v>0</v>
      </c>
      <c r="J332" s="56" t="str">
        <f t="shared" si="112"/>
        <v/>
      </c>
      <c r="K332" s="56" t="str">
        <f t="shared" si="103"/>
        <v/>
      </c>
      <c r="L332" s="56" t="str">
        <f t="shared" si="105"/>
        <v/>
      </c>
      <c r="M332" s="56" t="str">
        <f t="shared" si="106"/>
        <v/>
      </c>
      <c r="N332" s="56" t="str">
        <f t="shared" si="107"/>
        <v/>
      </c>
      <c r="O332" s="56" t="str">
        <f t="shared" si="113"/>
        <v/>
      </c>
      <c r="P332" s="56">
        <f>IF(ISERROR(IF($X$5=1,$Y$5,)),"",IF($X$5=1,$Y$5,))</f>
        <v>0</v>
      </c>
      <c r="Q332" s="56">
        <f>IF(ISERROR(IF($X$6=1,$Y$6,)),"",IF($X$6=1,$Y$6,))</f>
        <v>10000</v>
      </c>
      <c r="R332" s="56">
        <f>IF(ISERROR(IF($X$7=1,$Y$7,)),"",IF($X$7=1,$Y$7,))</f>
        <v>0</v>
      </c>
      <c r="S332" s="56">
        <f>IF(ISERROR(IF($X$8=1,$Y$8,)),"",IF($X$8=1,$Y$8,))</f>
        <v>1000</v>
      </c>
      <c r="T332" s="56">
        <f>IF(ISERROR(IF($X$9=1,$Y$9,)),"",IF($X$9=1,$Y$9,))</f>
        <v>500</v>
      </c>
      <c r="U332" s="56">
        <f>IF(ISERROR(IF($X$10=1,$Y$10,)),"",IF($X$10=1,$Y$10,))</f>
        <v>500</v>
      </c>
    </row>
    <row r="333" spans="1:21" x14ac:dyDescent="0.25">
      <c r="A333" s="75">
        <f t="shared" si="108"/>
        <v>329</v>
      </c>
      <c r="D333" s="56" t="s">
        <v>3526</v>
      </c>
      <c r="E333" s="56">
        <f t="shared" si="109"/>
        <v>329</v>
      </c>
      <c r="F333" s="76">
        <f t="shared" si="104"/>
        <v>16</v>
      </c>
      <c r="G333" s="56" t="str">
        <f t="shared" si="110"/>
        <v>TriHeatShield2m</v>
      </c>
      <c r="H333" s="56">
        <f t="shared" si="111"/>
        <v>329</v>
      </c>
      <c r="I333" s="56">
        <f>IF(G333="",0,IF(COUNTIF($G$5:G333,G333)=1,0,COUNTIF($G$5:G333,G333) )   )</f>
        <v>0</v>
      </c>
      <c r="J333" s="56" t="str">
        <f t="shared" si="112"/>
        <v/>
      </c>
      <c r="K333" s="56" t="str">
        <f t="shared" si="103"/>
        <v/>
      </c>
      <c r="L333" s="56" t="str">
        <f t="shared" si="105"/>
        <v/>
      </c>
      <c r="M333" s="56" t="str">
        <f t="shared" si="106"/>
        <v/>
      </c>
      <c r="N333" s="56" t="str">
        <f t="shared" si="107"/>
        <v/>
      </c>
      <c r="O333" s="56" t="str">
        <f t="shared" si="113"/>
        <v/>
      </c>
      <c r="P333" s="56">
        <f>IF(ISERROR(IF($X$5=1,$Y$5,)),"",IF($X$5=1,$Y$5,))</f>
        <v>0</v>
      </c>
      <c r="Q333" s="56">
        <f>IF(ISERROR(IF($X$6=1,$Y$6,)),"",IF($X$6=1,$Y$6,))</f>
        <v>10000</v>
      </c>
      <c r="R333" s="56">
        <f>IF(ISERROR(IF($X$7=1,$Y$7,)),"",IF($X$7=1,$Y$7,))</f>
        <v>0</v>
      </c>
      <c r="S333" s="56">
        <f>IF(ISERROR(IF($X$8=1,$Y$8,)),"",IF($X$8=1,$Y$8,))</f>
        <v>1000</v>
      </c>
      <c r="T333" s="56">
        <f>IF(ISERROR(IF($X$9=1,$Y$9,)),"",IF($X$9=1,$Y$9,))</f>
        <v>500</v>
      </c>
      <c r="U333" s="56">
        <f>IF(ISERROR(IF($X$10=1,$Y$10,)),"",IF($X$10=1,$Y$10,))</f>
        <v>500</v>
      </c>
    </row>
    <row r="334" spans="1:21" x14ac:dyDescent="0.25">
      <c r="A334" s="75">
        <f t="shared" si="108"/>
        <v>330</v>
      </c>
      <c r="D334" s="56" t="s">
        <v>4283</v>
      </c>
      <c r="E334" s="56">
        <f t="shared" si="109"/>
        <v>330</v>
      </c>
      <c r="F334" s="76">
        <f t="shared" si="104"/>
        <v>16</v>
      </c>
      <c r="G334" s="56" t="str">
        <f t="shared" si="110"/>
        <v>2.5.Heatshield</v>
      </c>
      <c r="H334" s="56">
        <f t="shared" si="111"/>
        <v>330</v>
      </c>
      <c r="I334" s="56">
        <f>IF(G334="",0,IF(COUNTIF($G$5:G334,G334)=1,0,COUNTIF($G$5:G334,G334) )   )</f>
        <v>0</v>
      </c>
      <c r="J334" s="56" t="str">
        <f t="shared" si="112"/>
        <v/>
      </c>
      <c r="K334" s="56" t="str">
        <f t="shared" si="103"/>
        <v/>
      </c>
      <c r="L334" s="56" t="str">
        <f t="shared" si="105"/>
        <v/>
      </c>
      <c r="M334" s="56" t="str">
        <f t="shared" si="106"/>
        <v/>
      </c>
      <c r="N334" s="56" t="str">
        <f t="shared" si="107"/>
        <v/>
      </c>
      <c r="O334" s="56" t="str">
        <f t="shared" si="113"/>
        <v/>
      </c>
      <c r="P334" s="56">
        <f>IF(ISERROR(IF($X$5=1,$Y$5,)),"",IF($X$5=1,$Y$5,))</f>
        <v>0</v>
      </c>
      <c r="Q334" s="56">
        <f>IF(ISERROR(IF($X$6=1,$Y$6,)),"",IF($X$6=1,$Y$6,))</f>
        <v>10000</v>
      </c>
      <c r="R334" s="56">
        <f>IF(ISERROR(IF($X$7=1,$Y$7,)),"",IF($X$7=1,$Y$7,))</f>
        <v>0</v>
      </c>
      <c r="S334" s="56">
        <f>IF(ISERROR(IF($X$8=1,$Y$8,)),"",IF($X$8=1,$Y$8,))</f>
        <v>1000</v>
      </c>
      <c r="T334" s="56">
        <f>IF(ISERROR(IF($X$9=1,$Y$9,)),"",IF($X$9=1,$Y$9,))</f>
        <v>500</v>
      </c>
      <c r="U334" s="56">
        <f>IF(ISERROR(IF($X$10=1,$Y$10,)),"",IF($X$10=1,$Y$10,))</f>
        <v>500</v>
      </c>
    </row>
    <row r="335" spans="1:21" x14ac:dyDescent="0.25">
      <c r="A335" s="75">
        <f t="shared" si="108"/>
        <v>331</v>
      </c>
      <c r="D335" s="56" t="s">
        <v>4284</v>
      </c>
      <c r="E335" s="56">
        <f t="shared" si="109"/>
        <v>331</v>
      </c>
      <c r="F335" s="76">
        <f t="shared" si="104"/>
        <v>16</v>
      </c>
      <c r="G335" s="56" t="str">
        <f t="shared" si="110"/>
        <v>SDHI.2.5.Heatshield</v>
      </c>
      <c r="H335" s="56">
        <f t="shared" si="111"/>
        <v>331</v>
      </c>
      <c r="I335" s="56">
        <f>IF(G335="",0,IF(COUNTIF($G$5:G335,G335)=1,0,COUNTIF($G$5:G335,G335) )   )</f>
        <v>0</v>
      </c>
      <c r="J335" s="56" t="str">
        <f t="shared" si="112"/>
        <v/>
      </c>
      <c r="K335" s="56" t="str">
        <f t="shared" si="103"/>
        <v/>
      </c>
      <c r="L335" s="56" t="str">
        <f t="shared" si="105"/>
        <v/>
      </c>
      <c r="M335" s="56" t="str">
        <f t="shared" si="106"/>
        <v/>
      </c>
      <c r="N335" s="56" t="str">
        <f t="shared" si="107"/>
        <v/>
      </c>
      <c r="O335" s="56" t="str">
        <f t="shared" si="113"/>
        <v/>
      </c>
      <c r="P335" s="56">
        <f>IF(ISERROR(IF($X$5=1,$Y$5,)),"",IF($X$5=1,$Y$5,))</f>
        <v>0</v>
      </c>
      <c r="Q335" s="56">
        <f>IF(ISERROR(IF($X$6=1,$Y$6,)),"",IF($X$6=1,$Y$6,))</f>
        <v>10000</v>
      </c>
      <c r="R335" s="56">
        <f>IF(ISERROR(IF($X$7=1,$Y$7,)),"",IF($X$7=1,$Y$7,))</f>
        <v>0</v>
      </c>
      <c r="S335" s="56">
        <f>IF(ISERROR(IF($X$8=1,$Y$8,)),"",IF($X$8=1,$Y$8,))</f>
        <v>1000</v>
      </c>
      <c r="T335" s="56">
        <f>IF(ISERROR(IF($X$9=1,$Y$9,)),"",IF($X$9=1,$Y$9,))</f>
        <v>500</v>
      </c>
      <c r="U335" s="56">
        <f>IF(ISERROR(IF($X$10=1,$Y$10,)),"",IF($X$10=1,$Y$10,))</f>
        <v>500</v>
      </c>
    </row>
    <row r="336" spans="1:21" x14ac:dyDescent="0.25">
      <c r="A336" s="75">
        <f t="shared" si="108"/>
        <v>332</v>
      </c>
      <c r="C336" s="56" t="s">
        <v>2532</v>
      </c>
      <c r="E336" s="56">
        <f t="shared" si="109"/>
        <v>332</v>
      </c>
      <c r="F336" s="76">
        <f t="shared" si="104"/>
        <v>16</v>
      </c>
      <c r="G336" s="56" t="str">
        <f t="shared" si="110"/>
        <v/>
      </c>
      <c r="H336" s="56">
        <f t="shared" si="111"/>
        <v>332</v>
      </c>
      <c r="I336" s="56">
        <f>IF(G336="",0,IF(COUNTIF($G$5:G336,G336)=1,0,COUNTIF($G$5:G336,G336) )   )</f>
        <v>0</v>
      </c>
      <c r="J336" s="56" t="str">
        <f t="shared" si="112"/>
        <v/>
      </c>
      <c r="K336" s="56" t="str">
        <f t="shared" si="103"/>
        <v/>
      </c>
      <c r="L336" s="56" t="str">
        <f t="shared" si="105"/>
        <v/>
      </c>
      <c r="M336" s="56" t="str">
        <f t="shared" si="106"/>
        <v/>
      </c>
      <c r="N336" s="56" t="str">
        <f t="shared" si="107"/>
        <v/>
      </c>
      <c r="O336" s="56" t="str">
        <f t="shared" si="113"/>
        <v/>
      </c>
      <c r="P336" s="56">
        <f>IF(ISERROR(IF($X$5=1,$Y$5,)),"",IF($X$5=1,$Y$5,))</f>
        <v>0</v>
      </c>
      <c r="Q336" s="56">
        <f>IF(ISERROR(IF($X$6=1,$Y$6,)),"",IF($X$6=1,$Y$6,))</f>
        <v>10000</v>
      </c>
      <c r="R336" s="56">
        <f>IF(ISERROR(IF($X$7=1,$Y$7,)),"",IF($X$7=1,$Y$7,))</f>
        <v>0</v>
      </c>
      <c r="S336" s="56">
        <f>IF(ISERROR(IF($X$8=1,$Y$8,)),"",IF($X$8=1,$Y$8,))</f>
        <v>1000</v>
      </c>
      <c r="T336" s="56">
        <f>IF(ISERROR(IF($X$9=1,$Y$9,)),"",IF($X$9=1,$Y$9,))</f>
        <v>500</v>
      </c>
      <c r="U336" s="56">
        <f>IF(ISERROR(IF($X$10=1,$Y$10,)),"",IF($X$10=1,$Y$10,))</f>
        <v>500</v>
      </c>
    </row>
    <row r="337" spans="1:21" x14ac:dyDescent="0.25">
      <c r="A337" s="75">
        <f t="shared" si="108"/>
        <v>333</v>
      </c>
      <c r="B337" s="56" t="s">
        <v>2532</v>
      </c>
      <c r="E337" s="56">
        <f t="shared" si="109"/>
        <v>333</v>
      </c>
      <c r="F337" s="76">
        <f t="shared" si="104"/>
        <v>16</v>
      </c>
      <c r="G337" s="56" t="str">
        <f t="shared" si="110"/>
        <v/>
      </c>
      <c r="H337" s="56">
        <f t="shared" si="111"/>
        <v>333</v>
      </c>
      <c r="I337" s="56">
        <f>IF(G337="",0,IF(COUNTIF($G$5:G337,G337)=1,0,COUNTIF($G$5:G337,G337) )   )</f>
        <v>0</v>
      </c>
      <c r="J337" s="56" t="str">
        <f t="shared" si="112"/>
        <v/>
      </c>
      <c r="K337" s="56" t="str">
        <f t="shared" si="103"/>
        <v/>
      </c>
      <c r="L337" s="56" t="str">
        <f t="shared" si="105"/>
        <v/>
      </c>
      <c r="M337" s="56" t="str">
        <f t="shared" si="106"/>
        <v/>
      </c>
      <c r="N337" s="56" t="str">
        <f t="shared" si="107"/>
        <v/>
      </c>
      <c r="O337" s="56" t="str">
        <f t="shared" si="113"/>
        <v/>
      </c>
      <c r="P337" s="56">
        <f>IF(ISERROR(IF($X$5=1,$Y$5,)),"",IF($X$5=1,$Y$5,))</f>
        <v>0</v>
      </c>
      <c r="Q337" s="56">
        <f>IF(ISERROR(IF($X$6=1,$Y$6,)),"",IF($X$6=1,$Y$6,))</f>
        <v>10000</v>
      </c>
      <c r="R337" s="56">
        <f>IF(ISERROR(IF($X$7=1,$Y$7,)),"",IF($X$7=1,$Y$7,))</f>
        <v>0</v>
      </c>
      <c r="S337" s="56">
        <f>IF(ISERROR(IF($X$8=1,$Y$8,)),"",IF($X$8=1,$Y$8,))</f>
        <v>1000</v>
      </c>
      <c r="T337" s="56">
        <f>IF(ISERROR(IF($X$9=1,$Y$9,)),"",IF($X$9=1,$Y$9,))</f>
        <v>500</v>
      </c>
      <c r="U337" s="56">
        <f>IF(ISERROR(IF($X$10=1,$Y$10,)),"",IF($X$10=1,$Y$10,))</f>
        <v>500</v>
      </c>
    </row>
    <row r="338" spans="1:21" x14ac:dyDescent="0.25">
      <c r="A338" s="75">
        <f t="shared" si="108"/>
        <v>334</v>
      </c>
      <c r="B338" s="56" t="s">
        <v>2517</v>
      </c>
      <c r="E338" s="56">
        <f t="shared" si="109"/>
        <v>334</v>
      </c>
      <c r="F338" s="76">
        <f t="shared" si="104"/>
        <v>16</v>
      </c>
      <c r="G338" s="56" t="str">
        <f t="shared" si="110"/>
        <v/>
      </c>
      <c r="H338" s="56">
        <f t="shared" si="111"/>
        <v>334</v>
      </c>
      <c r="I338" s="56">
        <f>IF(G338="",0,IF(COUNTIF($G$5:G338,G338)=1,0,COUNTIF($G$5:G338,G338) )   )</f>
        <v>0</v>
      </c>
      <c r="J338" s="56" t="str">
        <f t="shared" si="112"/>
        <v/>
      </c>
      <c r="K338" s="56" t="str">
        <f t="shared" si="103"/>
        <v/>
      </c>
      <c r="L338" s="56" t="str">
        <f t="shared" si="105"/>
        <v/>
      </c>
      <c r="M338" s="56" t="str">
        <f t="shared" si="106"/>
        <v/>
      </c>
      <c r="N338" s="56" t="str">
        <f t="shared" si="107"/>
        <v/>
      </c>
      <c r="O338" s="56" t="str">
        <f t="shared" si="113"/>
        <v/>
      </c>
      <c r="P338" s="56">
        <f>IF(ISERROR(IF($X$5=1,$Y$5,)),"",IF($X$5=1,$Y$5,))</f>
        <v>0</v>
      </c>
      <c r="Q338" s="56">
        <f>IF(ISERROR(IF($X$6=1,$Y$6,)),"",IF($X$6=1,$Y$6,))</f>
        <v>10000</v>
      </c>
      <c r="R338" s="56">
        <f>IF(ISERROR(IF($X$7=1,$Y$7,)),"",IF($X$7=1,$Y$7,))</f>
        <v>0</v>
      </c>
      <c r="S338" s="56">
        <f>IF(ISERROR(IF($X$8=1,$Y$8,)),"",IF($X$8=1,$Y$8,))</f>
        <v>1000</v>
      </c>
      <c r="T338" s="56">
        <f>IF(ISERROR(IF($X$9=1,$Y$9,)),"",IF($X$9=1,$Y$9,))</f>
        <v>500</v>
      </c>
      <c r="U338" s="56">
        <f>IF(ISERROR(IF($X$10=1,$Y$10,)),"",IF($X$10=1,$Y$10,))</f>
        <v>500</v>
      </c>
    </row>
    <row r="339" spans="1:21" x14ac:dyDescent="0.25">
      <c r="A339" s="75">
        <f t="shared" si="108"/>
        <v>335</v>
      </c>
      <c r="B339" s="56" t="s">
        <v>2518</v>
      </c>
      <c r="E339" s="56">
        <f t="shared" si="109"/>
        <v>335</v>
      </c>
      <c r="F339" s="76">
        <f t="shared" si="104"/>
        <v>16</v>
      </c>
      <c r="G339" s="56" t="str">
        <f t="shared" si="110"/>
        <v/>
      </c>
      <c r="H339" s="56">
        <f t="shared" si="111"/>
        <v>335</v>
      </c>
      <c r="I339" s="56">
        <f>IF(G339="",0,IF(COUNTIF($G$5:G339,G339)=1,0,COUNTIF($G$5:G339,G339) )   )</f>
        <v>0</v>
      </c>
      <c r="J339" s="56" t="str">
        <f t="shared" si="112"/>
        <v/>
      </c>
      <c r="K339" s="56" t="str">
        <f t="shared" si="103"/>
        <v/>
      </c>
      <c r="L339" s="56" t="str">
        <f t="shared" si="105"/>
        <v/>
      </c>
      <c r="M339" s="56" t="str">
        <f t="shared" si="106"/>
        <v/>
      </c>
      <c r="N339" s="56" t="str">
        <f t="shared" si="107"/>
        <v/>
      </c>
      <c r="O339" s="56" t="str">
        <f t="shared" si="113"/>
        <v/>
      </c>
      <c r="P339" s="56">
        <f>IF(ISERROR(IF($X$5=1,$Y$5,)),"",IF($X$5=1,$Y$5,))</f>
        <v>0</v>
      </c>
      <c r="Q339" s="56">
        <f>IF(ISERROR(IF($X$6=1,$Y$6,)),"",IF($X$6=1,$Y$6,))</f>
        <v>10000</v>
      </c>
      <c r="R339" s="56">
        <f>IF(ISERROR(IF($X$7=1,$Y$7,)),"",IF($X$7=1,$Y$7,))</f>
        <v>0</v>
      </c>
      <c r="S339" s="56">
        <f>IF(ISERROR(IF($X$8=1,$Y$8,)),"",IF($X$8=1,$Y$8,))</f>
        <v>1000</v>
      </c>
      <c r="T339" s="56">
        <f>IF(ISERROR(IF($X$9=1,$Y$9,)),"",IF($X$9=1,$Y$9,))</f>
        <v>500</v>
      </c>
      <c r="U339" s="56">
        <f>IF(ISERROR(IF($X$10=1,$Y$10,)),"",IF($X$10=1,$Y$10,))</f>
        <v>500</v>
      </c>
    </row>
    <row r="340" spans="1:21" x14ac:dyDescent="0.25">
      <c r="A340" s="75">
        <f t="shared" si="108"/>
        <v>336</v>
      </c>
      <c r="C340" s="56" t="s">
        <v>3513</v>
      </c>
      <c r="E340" s="56">
        <f t="shared" si="109"/>
        <v>336</v>
      </c>
      <c r="F340" s="76">
        <f t="shared" si="104"/>
        <v>17</v>
      </c>
      <c r="G340" s="56" t="str">
        <f t="shared" si="110"/>
        <v>newnode_radialChutes</v>
      </c>
      <c r="H340" s="56">
        <f t="shared" si="111"/>
        <v>336</v>
      </c>
      <c r="I340" s="56">
        <f>IF(G340="",0,IF(COUNTIF($G$5:G340,G340)=1,0,COUNTIF($G$5:G340,G340) )   )</f>
        <v>0</v>
      </c>
      <c r="J340" s="56" t="str">
        <f t="shared" si="112"/>
        <v/>
      </c>
      <c r="K340" s="56" t="str">
        <f t="shared" si="103"/>
        <v/>
      </c>
      <c r="L340" s="56" t="str">
        <f t="shared" si="105"/>
        <v/>
      </c>
      <c r="M340" s="56" t="str">
        <f t="shared" si="106"/>
        <v/>
      </c>
      <c r="N340" s="56" t="str">
        <f t="shared" si="107"/>
        <v/>
      </c>
      <c r="O340" s="56" t="str">
        <f t="shared" si="113"/>
        <v/>
      </c>
      <c r="P340" s="56">
        <f>IF(ISERROR(IF($X$5=1,$Y$5,)),"",IF($X$5=1,$Y$5,))</f>
        <v>0</v>
      </c>
      <c r="Q340" s="56">
        <f>IF(ISERROR(IF($X$6=1,$Y$6,)),"",IF($X$6=1,$Y$6,))</f>
        <v>10000</v>
      </c>
      <c r="R340" s="56">
        <f>IF(ISERROR(IF($X$7=1,$Y$7,)),"",IF($X$7=1,$Y$7,))</f>
        <v>0</v>
      </c>
      <c r="S340" s="56">
        <f>IF(ISERROR(IF($X$8=1,$Y$8,)),"",IF($X$8=1,$Y$8,))</f>
        <v>1000</v>
      </c>
      <c r="T340" s="56">
        <f>IF(ISERROR(IF($X$9=1,$Y$9,)),"",IF($X$9=1,$Y$9,))</f>
        <v>500</v>
      </c>
      <c r="U340" s="56">
        <f>IF(ISERROR(IF($X$10=1,$Y$10,)),"",IF($X$10=1,$Y$10,))</f>
        <v>500</v>
      </c>
    </row>
    <row r="341" spans="1:21" x14ac:dyDescent="0.25">
      <c r="A341" s="75">
        <f t="shared" si="108"/>
        <v>337</v>
      </c>
      <c r="C341" s="56" t="s">
        <v>3514</v>
      </c>
      <c r="E341" s="56">
        <f t="shared" si="109"/>
        <v>337</v>
      </c>
      <c r="F341" s="76">
        <f t="shared" si="104"/>
        <v>17</v>
      </c>
      <c r="G341" s="56" t="str">
        <f t="shared" si="110"/>
        <v/>
      </c>
      <c r="H341" s="56">
        <f t="shared" si="111"/>
        <v>337</v>
      </c>
      <c r="I341" s="56">
        <f>IF(G341="",0,IF(COUNTIF($G$5:G341,G341)=1,0,COUNTIF($G$5:G341,G341) )   )</f>
        <v>0</v>
      </c>
      <c r="J341" s="56" t="str">
        <f t="shared" si="112"/>
        <v/>
      </c>
      <c r="K341" s="56" t="str">
        <f t="shared" si="103"/>
        <v/>
      </c>
      <c r="L341" s="56" t="str">
        <f t="shared" si="105"/>
        <v/>
      </c>
      <c r="M341" s="56" t="str">
        <f t="shared" si="106"/>
        <v/>
      </c>
      <c r="N341" s="56" t="str">
        <f t="shared" si="107"/>
        <v/>
      </c>
      <c r="O341" s="56" t="str">
        <f t="shared" si="113"/>
        <v/>
      </c>
      <c r="P341" s="56">
        <f>IF(ISERROR(IF($X$5=1,$Y$5,)),"",IF($X$5=1,$Y$5,))</f>
        <v>0</v>
      </c>
      <c r="Q341" s="56">
        <f>IF(ISERROR(IF($X$6=1,$Y$6,)),"",IF($X$6=1,$Y$6,))</f>
        <v>10000</v>
      </c>
      <c r="R341" s="56">
        <f>IF(ISERROR(IF($X$7=1,$Y$7,)),"",IF($X$7=1,$Y$7,))</f>
        <v>0</v>
      </c>
      <c r="S341" s="56">
        <f>IF(ISERROR(IF($X$8=1,$Y$8,)),"",IF($X$8=1,$Y$8,))</f>
        <v>1000</v>
      </c>
      <c r="T341" s="56">
        <f>IF(ISERROR(IF($X$9=1,$Y$9,)),"",IF($X$9=1,$Y$9,))</f>
        <v>500</v>
      </c>
      <c r="U341" s="56">
        <f>IF(ISERROR(IF($X$10=1,$Y$10,)),"",IF($X$10=1,$Y$10,))</f>
        <v>500</v>
      </c>
    </row>
    <row r="342" spans="1:21" x14ac:dyDescent="0.25">
      <c r="A342" s="75">
        <f t="shared" si="108"/>
        <v>338</v>
      </c>
      <c r="C342" s="56" t="s">
        <v>3515</v>
      </c>
      <c r="E342" s="56">
        <f t="shared" si="109"/>
        <v>338</v>
      </c>
      <c r="F342" s="76">
        <f t="shared" si="104"/>
        <v>17</v>
      </c>
      <c r="G342" s="56" t="str">
        <f t="shared" si="110"/>
        <v/>
      </c>
      <c r="H342" s="56">
        <f t="shared" si="111"/>
        <v>338</v>
      </c>
      <c r="I342" s="56">
        <f>IF(G342="",0,IF(COUNTIF($G$5:G342,G342)=1,0,COUNTIF($G$5:G342,G342) )   )</f>
        <v>0</v>
      </c>
      <c r="J342" s="56" t="str">
        <f t="shared" si="112"/>
        <v/>
      </c>
      <c r="K342" s="56" t="str">
        <f t="shared" si="103"/>
        <v/>
      </c>
      <c r="L342" s="56" t="str">
        <f t="shared" si="105"/>
        <v/>
      </c>
      <c r="M342" s="56" t="str">
        <f t="shared" si="106"/>
        <v/>
      </c>
      <c r="N342" s="56" t="str">
        <f t="shared" si="107"/>
        <v/>
      </c>
      <c r="O342" s="56" t="str">
        <f t="shared" si="113"/>
        <v/>
      </c>
      <c r="P342" s="56">
        <f>IF(ISERROR(IF($X$5=1,$Y$5,)),"",IF($X$5=1,$Y$5,))</f>
        <v>0</v>
      </c>
      <c r="Q342" s="56">
        <f>IF(ISERROR(IF($X$6=1,$Y$6,)),"",IF($X$6=1,$Y$6,))</f>
        <v>10000</v>
      </c>
      <c r="R342" s="56">
        <f>IF(ISERROR(IF($X$7=1,$Y$7,)),"",IF($X$7=1,$Y$7,))</f>
        <v>0</v>
      </c>
      <c r="S342" s="56">
        <f>IF(ISERROR(IF($X$8=1,$Y$8,)),"",IF($X$8=1,$Y$8,))</f>
        <v>1000</v>
      </c>
      <c r="T342" s="56">
        <f>IF(ISERROR(IF($X$9=1,$Y$9,)),"",IF($X$9=1,$Y$9,))</f>
        <v>500</v>
      </c>
      <c r="U342" s="56">
        <f>IF(ISERROR(IF($X$10=1,$Y$10,)),"",IF($X$10=1,$Y$10,))</f>
        <v>500</v>
      </c>
    </row>
    <row r="343" spans="1:21" x14ac:dyDescent="0.25">
      <c r="A343" s="75">
        <f t="shared" si="108"/>
        <v>339</v>
      </c>
      <c r="C343" s="56" t="s">
        <v>3508</v>
      </c>
      <c r="E343" s="56">
        <f t="shared" si="109"/>
        <v>339</v>
      </c>
      <c r="F343" s="76">
        <f t="shared" si="104"/>
        <v>17</v>
      </c>
      <c r="G343" s="56" t="str">
        <f t="shared" si="110"/>
        <v/>
      </c>
      <c r="H343" s="56">
        <f t="shared" si="111"/>
        <v>339</v>
      </c>
      <c r="I343" s="56">
        <f>IF(G343="",0,IF(COUNTIF($G$5:G343,G343)=1,0,COUNTIF($G$5:G343,G343) )   )</f>
        <v>0</v>
      </c>
      <c r="J343" s="56" t="str">
        <f t="shared" si="112"/>
        <v/>
      </c>
      <c r="K343" s="56" t="str">
        <f t="shared" si="103"/>
        <v/>
      </c>
      <c r="L343" s="56" t="str">
        <f t="shared" si="105"/>
        <v/>
      </c>
      <c r="M343" s="56" t="str">
        <f t="shared" si="106"/>
        <v/>
      </c>
      <c r="N343" s="56" t="str">
        <f t="shared" si="107"/>
        <v/>
      </c>
      <c r="O343" s="56" t="str">
        <f t="shared" si="113"/>
        <v/>
      </c>
      <c r="P343" s="56">
        <f>IF(ISERROR(IF($X$5=1,$Y$5,)),"",IF($X$5=1,$Y$5,))</f>
        <v>0</v>
      </c>
      <c r="Q343" s="56">
        <f>IF(ISERROR(IF($X$6=1,$Y$6,)),"",IF($X$6=1,$Y$6,))</f>
        <v>10000</v>
      </c>
      <c r="R343" s="56">
        <f>IF(ISERROR(IF($X$7=1,$Y$7,)),"",IF($X$7=1,$Y$7,))</f>
        <v>0</v>
      </c>
      <c r="S343" s="56">
        <f>IF(ISERROR(IF($X$8=1,$Y$8,)),"",IF($X$8=1,$Y$8,))</f>
        <v>1000</v>
      </c>
      <c r="T343" s="56">
        <f>IF(ISERROR(IF($X$9=1,$Y$9,)),"",IF($X$9=1,$Y$9,))</f>
        <v>500</v>
      </c>
      <c r="U343" s="56">
        <f>IF(ISERROR(IF($X$10=1,$Y$10,)),"",IF($X$10=1,$Y$10,))</f>
        <v>500</v>
      </c>
    </row>
    <row r="344" spans="1:21" x14ac:dyDescent="0.25">
      <c r="A344" s="75">
        <f t="shared" si="108"/>
        <v>340</v>
      </c>
      <c r="C344" s="56" t="s">
        <v>3005</v>
      </c>
      <c r="E344" s="56">
        <f t="shared" si="109"/>
        <v>340</v>
      </c>
      <c r="F344" s="76">
        <f t="shared" si="104"/>
        <v>17</v>
      </c>
      <c r="G344" s="56" t="str">
        <f t="shared" si="110"/>
        <v/>
      </c>
      <c r="H344" s="56">
        <f t="shared" si="111"/>
        <v>340</v>
      </c>
      <c r="I344" s="56">
        <f>IF(G344="",0,IF(COUNTIF($G$5:G344,G344)=1,0,COUNTIF($G$5:G344,G344) )   )</f>
        <v>0</v>
      </c>
      <c r="J344" s="56" t="str">
        <f t="shared" si="112"/>
        <v/>
      </c>
      <c r="K344" s="56" t="str">
        <f t="shared" si="103"/>
        <v/>
      </c>
      <c r="L344" s="56" t="str">
        <f t="shared" si="105"/>
        <v/>
      </c>
      <c r="M344" s="56" t="str">
        <f t="shared" si="106"/>
        <v/>
      </c>
      <c r="N344" s="56" t="str">
        <f t="shared" si="107"/>
        <v/>
      </c>
      <c r="O344" s="56" t="str">
        <f t="shared" si="113"/>
        <v/>
      </c>
      <c r="P344" s="56">
        <f>IF(ISERROR(IF($X$5=1,$Y$5,)),"",IF($X$5=1,$Y$5,))</f>
        <v>0</v>
      </c>
      <c r="Q344" s="56">
        <f>IF(ISERROR(IF($X$6=1,$Y$6,)),"",IF($X$6=1,$Y$6,))</f>
        <v>10000</v>
      </c>
      <c r="R344" s="56">
        <f>IF(ISERROR(IF($X$7=1,$Y$7,)),"",IF($X$7=1,$Y$7,))</f>
        <v>0</v>
      </c>
      <c r="S344" s="56">
        <f>IF(ISERROR(IF($X$8=1,$Y$8,)),"",IF($X$8=1,$Y$8,))</f>
        <v>1000</v>
      </c>
      <c r="T344" s="56">
        <f>IF(ISERROR(IF($X$9=1,$Y$9,)),"",IF($X$9=1,$Y$9,))</f>
        <v>500</v>
      </c>
      <c r="U344" s="56">
        <f>IF(ISERROR(IF($X$10=1,$Y$10,)),"",IF($X$10=1,$Y$10,))</f>
        <v>500</v>
      </c>
    </row>
    <row r="345" spans="1:21" x14ac:dyDescent="0.25">
      <c r="A345" s="75">
        <f t="shared" si="108"/>
        <v>341</v>
      </c>
      <c r="C345" s="56" t="s">
        <v>6190</v>
      </c>
      <c r="E345" s="56">
        <f t="shared" si="109"/>
        <v>341</v>
      </c>
      <c r="F345" s="76">
        <f t="shared" si="104"/>
        <v>17</v>
      </c>
      <c r="G345" s="56" t="str">
        <f t="shared" si="110"/>
        <v/>
      </c>
      <c r="H345" s="56">
        <f t="shared" si="111"/>
        <v>341</v>
      </c>
      <c r="I345" s="56">
        <f>IF(G345="",0,IF(COUNTIF($G$5:G345,G345)=1,0,COUNTIF($G$5:G345,G345) )   )</f>
        <v>0</v>
      </c>
      <c r="J345" s="56" t="str">
        <f t="shared" si="112"/>
        <v/>
      </c>
      <c r="K345" s="56" t="str">
        <f t="shared" si="103"/>
        <v/>
      </c>
      <c r="L345" s="56" t="str">
        <f t="shared" si="105"/>
        <v/>
      </c>
      <c r="M345" s="56" t="str">
        <f t="shared" si="106"/>
        <v/>
      </c>
      <c r="N345" s="56" t="str">
        <f t="shared" si="107"/>
        <v/>
      </c>
      <c r="O345" s="56" t="str">
        <f t="shared" si="113"/>
        <v/>
      </c>
      <c r="P345" s="56">
        <f>IF(ISERROR(IF($X$5=1,$Y$5,)),"",IF($X$5=1,$Y$5,))</f>
        <v>0</v>
      </c>
      <c r="Q345" s="56">
        <f>IF(ISERROR(IF($X$6=1,$Y$6,)),"",IF($X$6=1,$Y$6,))</f>
        <v>10000</v>
      </c>
      <c r="R345" s="56">
        <f>IF(ISERROR(IF($X$7=1,$Y$7,)),"",IF($X$7=1,$Y$7,))</f>
        <v>0</v>
      </c>
      <c r="S345" s="56">
        <f>IF(ISERROR(IF($X$8=1,$Y$8,)),"",IF($X$8=1,$Y$8,))</f>
        <v>1000</v>
      </c>
      <c r="T345" s="56">
        <f>IF(ISERROR(IF($X$9=1,$Y$9,)),"",IF($X$9=1,$Y$9,))</f>
        <v>500</v>
      </c>
      <c r="U345" s="56">
        <f>IF(ISERROR(IF($X$10=1,$Y$10,)),"",IF($X$10=1,$Y$10,))</f>
        <v>500</v>
      </c>
    </row>
    <row r="346" spans="1:21" x14ac:dyDescent="0.25">
      <c r="A346" s="75">
        <f t="shared" si="108"/>
        <v>342</v>
      </c>
      <c r="C346" s="56" t="s">
        <v>6191</v>
      </c>
      <c r="E346" s="56">
        <f t="shared" si="109"/>
        <v>342</v>
      </c>
      <c r="F346" s="76">
        <f t="shared" si="104"/>
        <v>17</v>
      </c>
      <c r="G346" s="56" t="str">
        <f t="shared" si="110"/>
        <v/>
      </c>
      <c r="H346" s="56">
        <f t="shared" si="111"/>
        <v>342</v>
      </c>
      <c r="I346" s="56">
        <f>IF(G346="",0,IF(COUNTIF($G$5:G346,G346)=1,0,COUNTIF($G$5:G346,G346) )   )</f>
        <v>0</v>
      </c>
      <c r="J346" s="56" t="str">
        <f t="shared" si="112"/>
        <v/>
      </c>
      <c r="K346" s="56" t="str">
        <f t="shared" si="103"/>
        <v/>
      </c>
      <c r="L346" s="56" t="str">
        <f t="shared" si="105"/>
        <v/>
      </c>
      <c r="M346" s="56" t="str">
        <f t="shared" si="106"/>
        <v/>
      </c>
      <c r="N346" s="56" t="str">
        <f t="shared" si="107"/>
        <v/>
      </c>
      <c r="O346" s="56" t="str">
        <f t="shared" si="113"/>
        <v/>
      </c>
      <c r="P346" s="56">
        <f>IF(ISERROR(IF($X$5=1,$Y$5,)),"",IF($X$5=1,$Y$5,))</f>
        <v>0</v>
      </c>
      <c r="Q346" s="56">
        <f>IF(ISERROR(IF($X$6=1,$Y$6,)),"",IF($X$6=1,$Y$6,))</f>
        <v>10000</v>
      </c>
      <c r="R346" s="56">
        <f>IF(ISERROR(IF($X$7=1,$Y$7,)),"",IF($X$7=1,$Y$7,))</f>
        <v>0</v>
      </c>
      <c r="S346" s="56">
        <f>IF(ISERROR(IF($X$8=1,$Y$8,)),"",IF($X$8=1,$Y$8,))</f>
        <v>1000</v>
      </c>
      <c r="T346" s="56">
        <f>IF(ISERROR(IF($X$9=1,$Y$9,)),"",IF($X$9=1,$Y$9,))</f>
        <v>500</v>
      </c>
      <c r="U346" s="56">
        <f>IF(ISERROR(IF($X$10=1,$Y$10,)),"",IF($X$10=1,$Y$10,))</f>
        <v>500</v>
      </c>
    </row>
    <row r="347" spans="1:21" x14ac:dyDescent="0.25">
      <c r="A347" s="75">
        <f t="shared" si="108"/>
        <v>343</v>
      </c>
      <c r="C347" s="56" t="s">
        <v>2526</v>
      </c>
      <c r="E347" s="56">
        <f t="shared" si="109"/>
        <v>343</v>
      </c>
      <c r="F347" s="76">
        <f t="shared" si="104"/>
        <v>17</v>
      </c>
      <c r="G347" s="56" t="str">
        <f t="shared" si="110"/>
        <v/>
      </c>
      <c r="H347" s="56">
        <f t="shared" si="111"/>
        <v>343</v>
      </c>
      <c r="I347" s="56">
        <f>IF(G347="",0,IF(COUNTIF($G$5:G347,G347)=1,0,COUNTIF($G$5:G347,G347) )   )</f>
        <v>0</v>
      </c>
      <c r="J347" s="56" t="str">
        <f t="shared" si="112"/>
        <v/>
      </c>
      <c r="K347" s="56" t="str">
        <f t="shared" si="103"/>
        <v/>
      </c>
      <c r="L347" s="56" t="str">
        <f t="shared" si="105"/>
        <v/>
      </c>
      <c r="M347" s="56" t="str">
        <f t="shared" si="106"/>
        <v/>
      </c>
      <c r="N347" s="56" t="str">
        <f t="shared" si="107"/>
        <v/>
      </c>
      <c r="O347" s="56" t="str">
        <f t="shared" si="113"/>
        <v/>
      </c>
      <c r="P347" s="56">
        <f>IF(ISERROR(IF($X$5=1,$Y$5,)),"",IF($X$5=1,$Y$5,))</f>
        <v>0</v>
      </c>
      <c r="Q347" s="56">
        <f>IF(ISERROR(IF($X$6=1,$Y$6,)),"",IF($X$6=1,$Y$6,))</f>
        <v>10000</v>
      </c>
      <c r="R347" s="56">
        <f>IF(ISERROR(IF($X$7=1,$Y$7,)),"",IF($X$7=1,$Y$7,))</f>
        <v>0</v>
      </c>
      <c r="S347" s="56">
        <f>IF(ISERROR(IF($X$8=1,$Y$8,)),"",IF($X$8=1,$Y$8,))</f>
        <v>1000</v>
      </c>
      <c r="T347" s="56">
        <f>IF(ISERROR(IF($X$9=1,$Y$9,)),"",IF($X$9=1,$Y$9,))</f>
        <v>500</v>
      </c>
      <c r="U347" s="56">
        <f>IF(ISERROR(IF($X$10=1,$Y$10,)),"",IF($X$10=1,$Y$10,))</f>
        <v>500</v>
      </c>
    </row>
    <row r="348" spans="1:21" x14ac:dyDescent="0.25">
      <c r="A348" s="75">
        <f t="shared" si="108"/>
        <v>344</v>
      </c>
      <c r="C348" s="56" t="s">
        <v>2527</v>
      </c>
      <c r="E348" s="56">
        <f t="shared" si="109"/>
        <v>344</v>
      </c>
      <c r="F348" s="76">
        <f t="shared" si="104"/>
        <v>17</v>
      </c>
      <c r="G348" s="56" t="str">
        <f t="shared" si="110"/>
        <v/>
      </c>
      <c r="H348" s="56">
        <f t="shared" si="111"/>
        <v>344</v>
      </c>
      <c r="I348" s="56">
        <f>IF(G348="",0,IF(COUNTIF($G$5:G348,G348)=1,0,COUNTIF($G$5:G348,G348) )   )</f>
        <v>0</v>
      </c>
      <c r="J348" s="56" t="str">
        <f t="shared" si="112"/>
        <v/>
      </c>
      <c r="K348" s="56" t="str">
        <f t="shared" si="103"/>
        <v/>
      </c>
      <c r="L348" s="56" t="str">
        <f t="shared" si="105"/>
        <v/>
      </c>
      <c r="M348" s="56" t="str">
        <f t="shared" si="106"/>
        <v/>
      </c>
      <c r="N348" s="56" t="str">
        <f t="shared" si="107"/>
        <v/>
      </c>
      <c r="O348" s="56" t="str">
        <f t="shared" si="113"/>
        <v/>
      </c>
      <c r="P348" s="56">
        <f>IF(ISERROR(IF($X$5=1,$Y$5,)),"",IF($X$5=1,$Y$5,))</f>
        <v>0</v>
      </c>
      <c r="Q348" s="56">
        <f>IF(ISERROR(IF($X$6=1,$Y$6,)),"",IF($X$6=1,$Y$6,))</f>
        <v>10000</v>
      </c>
      <c r="R348" s="56">
        <f>IF(ISERROR(IF($X$7=1,$Y$7,)),"",IF($X$7=1,$Y$7,))</f>
        <v>0</v>
      </c>
      <c r="S348" s="56">
        <f>IF(ISERROR(IF($X$8=1,$Y$8,)),"",IF($X$8=1,$Y$8,))</f>
        <v>1000</v>
      </c>
      <c r="T348" s="56">
        <f>IF(ISERROR(IF($X$9=1,$Y$9,)),"",IF($X$9=1,$Y$9,))</f>
        <v>500</v>
      </c>
      <c r="U348" s="56">
        <f>IF(ISERROR(IF($X$10=1,$Y$10,)),"",IF($X$10=1,$Y$10,))</f>
        <v>500</v>
      </c>
    </row>
    <row r="349" spans="1:21" x14ac:dyDescent="0.25">
      <c r="A349" s="75">
        <f t="shared" si="108"/>
        <v>345</v>
      </c>
      <c r="C349" s="56" t="s">
        <v>3518</v>
      </c>
      <c r="E349" s="56">
        <f t="shared" si="109"/>
        <v>345</v>
      </c>
      <c r="F349" s="76">
        <f t="shared" si="104"/>
        <v>17</v>
      </c>
      <c r="G349" s="56" t="str">
        <f t="shared" si="110"/>
        <v/>
      </c>
      <c r="H349" s="56">
        <f t="shared" si="111"/>
        <v>345</v>
      </c>
      <c r="I349" s="56">
        <f>IF(G349="",0,IF(COUNTIF($G$5:G349,G349)=1,0,COUNTIF($G$5:G349,G349) )   )</f>
        <v>0</v>
      </c>
      <c r="J349" s="56" t="str">
        <f t="shared" si="112"/>
        <v/>
      </c>
      <c r="K349" s="56" t="str">
        <f t="shared" si="103"/>
        <v/>
      </c>
      <c r="L349" s="56" t="str">
        <f t="shared" si="105"/>
        <v/>
      </c>
      <c r="M349" s="56" t="str">
        <f t="shared" si="106"/>
        <v/>
      </c>
      <c r="N349" s="56" t="str">
        <f t="shared" si="107"/>
        <v/>
      </c>
      <c r="O349" s="56" t="str">
        <f t="shared" si="113"/>
        <v/>
      </c>
      <c r="P349" s="56">
        <f>IF(ISERROR(IF($X$5=1,$Y$5,)),"",IF($X$5=1,$Y$5,))</f>
        <v>0</v>
      </c>
      <c r="Q349" s="56">
        <f>IF(ISERROR(IF($X$6=1,$Y$6,)),"",IF($X$6=1,$Y$6,))</f>
        <v>10000</v>
      </c>
      <c r="R349" s="56">
        <f>IF(ISERROR(IF($X$7=1,$Y$7,)),"",IF($X$7=1,$Y$7,))</f>
        <v>0</v>
      </c>
      <c r="S349" s="56">
        <f>IF(ISERROR(IF($X$8=1,$Y$8,)),"",IF($X$8=1,$Y$8,))</f>
        <v>1000</v>
      </c>
      <c r="T349" s="56">
        <f>IF(ISERROR(IF($X$9=1,$Y$9,)),"",IF($X$9=1,$Y$9,))</f>
        <v>500</v>
      </c>
      <c r="U349" s="56">
        <f>IF(ISERROR(IF($X$10=1,$Y$10,)),"",IF($X$10=1,$Y$10,))</f>
        <v>500</v>
      </c>
    </row>
    <row r="350" spans="1:21" x14ac:dyDescent="0.25">
      <c r="A350" s="75">
        <f t="shared" si="108"/>
        <v>346</v>
      </c>
      <c r="C350" s="56" t="s">
        <v>2529</v>
      </c>
      <c r="E350" s="56">
        <f t="shared" si="109"/>
        <v>346</v>
      </c>
      <c r="F350" s="76">
        <f t="shared" si="104"/>
        <v>17</v>
      </c>
      <c r="G350" s="56" t="str">
        <f t="shared" si="110"/>
        <v/>
      </c>
      <c r="H350" s="56">
        <f t="shared" si="111"/>
        <v>346</v>
      </c>
      <c r="I350" s="56">
        <f>IF(G350="",0,IF(COUNTIF($G$5:G350,G350)=1,0,COUNTIF($G$5:G350,G350) )   )</f>
        <v>0</v>
      </c>
      <c r="J350" s="56" t="str">
        <f t="shared" si="112"/>
        <v/>
      </c>
      <c r="K350" s="56" t="str">
        <f t="shared" si="103"/>
        <v/>
      </c>
      <c r="L350" s="56" t="str">
        <f t="shared" si="105"/>
        <v/>
      </c>
      <c r="M350" s="56" t="str">
        <f t="shared" si="106"/>
        <v/>
      </c>
      <c r="N350" s="56" t="str">
        <f t="shared" si="107"/>
        <v/>
      </c>
      <c r="O350" s="56" t="str">
        <f t="shared" si="113"/>
        <v/>
      </c>
      <c r="P350" s="56">
        <f>IF(ISERROR(IF($X$5=1,$Y$5,)),"",IF($X$5=1,$Y$5,))</f>
        <v>0</v>
      </c>
      <c r="Q350" s="56">
        <f>IF(ISERROR(IF($X$6=1,$Y$6,)),"",IF($X$6=1,$Y$6,))</f>
        <v>10000</v>
      </c>
      <c r="R350" s="56">
        <f>IF(ISERROR(IF($X$7=1,$Y$7,)),"",IF($X$7=1,$Y$7,))</f>
        <v>0</v>
      </c>
      <c r="S350" s="56">
        <f>IF(ISERROR(IF($X$8=1,$Y$8,)),"",IF($X$8=1,$Y$8,))</f>
        <v>1000</v>
      </c>
      <c r="T350" s="56">
        <f>IF(ISERROR(IF($X$9=1,$Y$9,)),"",IF($X$9=1,$Y$9,))</f>
        <v>500</v>
      </c>
      <c r="U350" s="56">
        <f>IF(ISERROR(IF($X$10=1,$Y$10,)),"",IF($X$10=1,$Y$10,))</f>
        <v>500</v>
      </c>
    </row>
    <row r="351" spans="1:21" x14ac:dyDescent="0.25">
      <c r="A351" s="75">
        <f t="shared" si="108"/>
        <v>347</v>
      </c>
      <c r="C351" s="56" t="s">
        <v>2518</v>
      </c>
      <c r="E351" s="56">
        <f t="shared" si="109"/>
        <v>347</v>
      </c>
      <c r="F351" s="76">
        <f t="shared" si="104"/>
        <v>17</v>
      </c>
      <c r="G351" s="56" t="str">
        <f t="shared" si="110"/>
        <v/>
      </c>
      <c r="H351" s="56">
        <f t="shared" si="111"/>
        <v>347</v>
      </c>
      <c r="I351" s="56">
        <f>IF(G351="",0,IF(COUNTIF($G$5:G351,G351)=1,0,COUNTIF($G$5:G351,G351) )   )</f>
        <v>0</v>
      </c>
      <c r="J351" s="56" t="str">
        <f t="shared" si="112"/>
        <v/>
      </c>
      <c r="K351" s="56" t="str">
        <f t="shared" si="103"/>
        <v/>
      </c>
      <c r="L351" s="56" t="str">
        <f t="shared" si="105"/>
        <v/>
      </c>
      <c r="M351" s="56" t="str">
        <f t="shared" si="106"/>
        <v/>
      </c>
      <c r="N351" s="56" t="str">
        <f t="shared" si="107"/>
        <v/>
      </c>
      <c r="O351" s="56" t="str">
        <f t="shared" si="113"/>
        <v/>
      </c>
      <c r="P351" s="56">
        <f>IF(ISERROR(IF($X$5=1,$Y$5,)),"",IF($X$5=1,$Y$5,))</f>
        <v>0</v>
      </c>
      <c r="Q351" s="56">
        <f>IF(ISERROR(IF($X$6=1,$Y$6,)),"",IF($X$6=1,$Y$6,))</f>
        <v>10000</v>
      </c>
      <c r="R351" s="56">
        <f>IF(ISERROR(IF($X$7=1,$Y$7,)),"",IF($X$7=1,$Y$7,))</f>
        <v>0</v>
      </c>
      <c r="S351" s="56">
        <f>IF(ISERROR(IF($X$8=1,$Y$8,)),"",IF($X$8=1,$Y$8,))</f>
        <v>1000</v>
      </c>
      <c r="T351" s="56">
        <f>IF(ISERROR(IF($X$9=1,$Y$9,)),"",IF($X$9=1,$Y$9,))</f>
        <v>500</v>
      </c>
      <c r="U351" s="56">
        <f>IF(ISERROR(IF($X$10=1,$Y$10,)),"",IF($X$10=1,$Y$10,))</f>
        <v>500</v>
      </c>
    </row>
    <row r="352" spans="1:21" x14ac:dyDescent="0.25">
      <c r="A352" s="75">
        <f t="shared" si="108"/>
        <v>348</v>
      </c>
      <c r="D352" s="56" t="s">
        <v>3519</v>
      </c>
      <c r="E352" s="56">
        <f t="shared" si="109"/>
        <v>348</v>
      </c>
      <c r="F352" s="76">
        <f t="shared" si="104"/>
        <v>17</v>
      </c>
      <c r="G352" s="56" t="str">
        <f t="shared" si="110"/>
        <v>parachuteRadial</v>
      </c>
      <c r="H352" s="56">
        <f t="shared" si="111"/>
        <v>348</v>
      </c>
      <c r="I352" s="56">
        <f>IF(G352="",0,IF(COUNTIF($G$5:G352,G352)=1,0,COUNTIF($G$5:G352,G352) )   )</f>
        <v>0</v>
      </c>
      <c r="J352" s="56" t="str">
        <f t="shared" si="112"/>
        <v/>
      </c>
      <c r="K352" s="56" t="str">
        <f t="shared" si="103"/>
        <v/>
      </c>
      <c r="L352" s="56" t="str">
        <f t="shared" si="105"/>
        <v/>
      </c>
      <c r="M352" s="56" t="str">
        <f t="shared" si="106"/>
        <v/>
      </c>
      <c r="N352" s="56" t="str">
        <f t="shared" si="107"/>
        <v/>
      </c>
      <c r="O352" s="56" t="str">
        <f t="shared" si="113"/>
        <v/>
      </c>
      <c r="P352" s="56">
        <f>IF(ISERROR(IF($X$5=1,$Y$5,)),"",IF($X$5=1,$Y$5,))</f>
        <v>0</v>
      </c>
      <c r="Q352" s="56">
        <f>IF(ISERROR(IF($X$6=1,$Y$6,)),"",IF($X$6=1,$Y$6,))</f>
        <v>10000</v>
      </c>
      <c r="R352" s="56">
        <f>IF(ISERROR(IF($X$7=1,$Y$7,)),"",IF($X$7=1,$Y$7,))</f>
        <v>0</v>
      </c>
      <c r="S352" s="56">
        <f>IF(ISERROR(IF($X$8=1,$Y$8,)),"",IF($X$8=1,$Y$8,))</f>
        <v>1000</v>
      </c>
      <c r="T352" s="56">
        <f>IF(ISERROR(IF($X$9=1,$Y$9,)),"",IF($X$9=1,$Y$9,))</f>
        <v>500</v>
      </c>
      <c r="U352" s="56">
        <f>IF(ISERROR(IF($X$10=1,$Y$10,)),"",IF($X$10=1,$Y$10,))</f>
        <v>500</v>
      </c>
    </row>
    <row r="353" spans="1:21" x14ac:dyDescent="0.25">
      <c r="A353" s="75">
        <f t="shared" si="108"/>
        <v>349</v>
      </c>
      <c r="D353" s="56" t="s">
        <v>4285</v>
      </c>
      <c r="E353" s="56">
        <f t="shared" si="109"/>
        <v>349</v>
      </c>
      <c r="F353" s="76">
        <f t="shared" si="104"/>
        <v>17</v>
      </c>
      <c r="G353" s="56" t="str">
        <f t="shared" si="110"/>
        <v>RC.main.radial</v>
      </c>
      <c r="H353" s="56">
        <f t="shared" si="111"/>
        <v>349</v>
      </c>
      <c r="I353" s="56">
        <f>IF(G353="",0,IF(COUNTIF($G$5:G353,G353)=1,0,COUNTIF($G$5:G353,G353) )   )</f>
        <v>0</v>
      </c>
      <c r="J353" s="56" t="str">
        <f t="shared" si="112"/>
        <v/>
      </c>
      <c r="K353" s="56" t="str">
        <f t="shared" si="103"/>
        <v/>
      </c>
      <c r="L353" s="56" t="str">
        <f t="shared" si="105"/>
        <v/>
      </c>
      <c r="M353" s="56" t="str">
        <f t="shared" si="106"/>
        <v/>
      </c>
      <c r="N353" s="56" t="str">
        <f t="shared" si="107"/>
        <v/>
      </c>
      <c r="O353" s="56" t="str">
        <f t="shared" si="113"/>
        <v/>
      </c>
      <c r="P353" s="56">
        <f>IF(ISERROR(IF($X$5=1,$Y$5,)),"",IF($X$5=1,$Y$5,))</f>
        <v>0</v>
      </c>
      <c r="Q353" s="56">
        <f>IF(ISERROR(IF($X$6=1,$Y$6,)),"",IF($X$6=1,$Y$6,))</f>
        <v>10000</v>
      </c>
      <c r="R353" s="56">
        <f>IF(ISERROR(IF($X$7=1,$Y$7,)),"",IF($X$7=1,$Y$7,))</f>
        <v>0</v>
      </c>
      <c r="S353" s="56">
        <f>IF(ISERROR(IF($X$8=1,$Y$8,)),"",IF($X$8=1,$Y$8,))</f>
        <v>1000</v>
      </c>
      <c r="T353" s="56">
        <f>IF(ISERROR(IF($X$9=1,$Y$9,)),"",IF($X$9=1,$Y$9,))</f>
        <v>500</v>
      </c>
      <c r="U353" s="56">
        <f>IF(ISERROR(IF($X$10=1,$Y$10,)),"",IF($X$10=1,$Y$10,))</f>
        <v>500</v>
      </c>
    </row>
    <row r="354" spans="1:21" x14ac:dyDescent="0.25">
      <c r="A354" s="75">
        <f t="shared" si="108"/>
        <v>350</v>
      </c>
      <c r="D354" s="56" t="s">
        <v>4286</v>
      </c>
      <c r="E354" s="56">
        <f t="shared" si="109"/>
        <v>350</v>
      </c>
      <c r="F354" s="76">
        <f t="shared" si="104"/>
        <v>17</v>
      </c>
      <c r="G354" s="56" t="str">
        <f t="shared" si="110"/>
        <v>RC.drogue.radial</v>
      </c>
      <c r="H354" s="56">
        <f t="shared" si="111"/>
        <v>350</v>
      </c>
      <c r="I354" s="56">
        <f>IF(G354="",0,IF(COUNTIF($G$5:G354,G354)=1,0,COUNTIF($G$5:G354,G354) )   )</f>
        <v>0</v>
      </c>
      <c r="J354" s="56" t="str">
        <f t="shared" si="112"/>
        <v/>
      </c>
      <c r="K354" s="56" t="str">
        <f t="shared" si="103"/>
        <v/>
      </c>
      <c r="L354" s="56" t="str">
        <f t="shared" si="105"/>
        <v/>
      </c>
      <c r="M354" s="56" t="str">
        <f t="shared" si="106"/>
        <v/>
      </c>
      <c r="N354" s="56" t="str">
        <f t="shared" si="107"/>
        <v/>
      </c>
      <c r="O354" s="56" t="str">
        <f t="shared" si="113"/>
        <v/>
      </c>
      <c r="P354" s="56">
        <f>IF(ISERROR(IF($X$5=1,$Y$5,)),"",IF($X$5=1,$Y$5,))</f>
        <v>0</v>
      </c>
      <c r="Q354" s="56">
        <f>IF(ISERROR(IF($X$6=1,$Y$6,)),"",IF($X$6=1,$Y$6,))</f>
        <v>10000</v>
      </c>
      <c r="R354" s="56">
        <f>IF(ISERROR(IF($X$7=1,$Y$7,)),"",IF($X$7=1,$Y$7,))</f>
        <v>0</v>
      </c>
      <c r="S354" s="56">
        <f>IF(ISERROR(IF($X$8=1,$Y$8,)),"",IF($X$8=1,$Y$8,))</f>
        <v>1000</v>
      </c>
      <c r="T354" s="56">
        <f>IF(ISERROR(IF($X$9=1,$Y$9,)),"",IF($X$9=1,$Y$9,))</f>
        <v>500</v>
      </c>
      <c r="U354" s="56">
        <f>IF(ISERROR(IF($X$10=1,$Y$10,)),"",IF($X$10=1,$Y$10,))</f>
        <v>500</v>
      </c>
    </row>
    <row r="355" spans="1:21" x14ac:dyDescent="0.25">
      <c r="A355" s="75">
        <f t="shared" si="108"/>
        <v>351</v>
      </c>
      <c r="D355" s="56" t="s">
        <v>4287</v>
      </c>
      <c r="E355" s="56">
        <f t="shared" si="109"/>
        <v>351</v>
      </c>
      <c r="F355" s="76">
        <f t="shared" si="104"/>
        <v>17</v>
      </c>
      <c r="G355" s="56" t="str">
        <f t="shared" si="110"/>
        <v>RC.drag.radial</v>
      </c>
      <c r="H355" s="56">
        <f t="shared" si="111"/>
        <v>351</v>
      </c>
      <c r="I355" s="56">
        <f>IF(G355="",0,IF(COUNTIF($G$5:G355,G355)=1,0,COUNTIF($G$5:G355,G355) )   )</f>
        <v>0</v>
      </c>
      <c r="J355" s="56" t="str">
        <f t="shared" si="112"/>
        <v/>
      </c>
      <c r="K355" s="56" t="str">
        <f t="shared" si="103"/>
        <v/>
      </c>
      <c r="L355" s="56" t="str">
        <f t="shared" si="105"/>
        <v/>
      </c>
      <c r="M355" s="56" t="str">
        <f t="shared" si="106"/>
        <v/>
      </c>
      <c r="N355" s="56" t="str">
        <f t="shared" si="107"/>
        <v/>
      </c>
      <c r="O355" s="56" t="str">
        <f t="shared" si="113"/>
        <v/>
      </c>
      <c r="P355" s="56">
        <f>IF(ISERROR(IF($X$5=1,$Y$5,)),"",IF($X$5=1,$Y$5,))</f>
        <v>0</v>
      </c>
      <c r="Q355" s="56">
        <f>IF(ISERROR(IF($X$6=1,$Y$6,)),"",IF($X$6=1,$Y$6,))</f>
        <v>10000</v>
      </c>
      <c r="R355" s="56">
        <f>IF(ISERROR(IF($X$7=1,$Y$7,)),"",IF($X$7=1,$Y$7,))</f>
        <v>0</v>
      </c>
      <c r="S355" s="56">
        <f>IF(ISERROR(IF($X$8=1,$Y$8,)),"",IF($X$8=1,$Y$8,))</f>
        <v>1000</v>
      </c>
      <c r="T355" s="56">
        <f>IF(ISERROR(IF($X$9=1,$Y$9,)),"",IF($X$9=1,$Y$9,))</f>
        <v>500</v>
      </c>
      <c r="U355" s="56">
        <f>IF(ISERROR(IF($X$10=1,$Y$10,)),"",IF($X$10=1,$Y$10,))</f>
        <v>500</v>
      </c>
    </row>
    <row r="356" spans="1:21" x14ac:dyDescent="0.25">
      <c r="A356" s="75">
        <f t="shared" si="108"/>
        <v>352</v>
      </c>
      <c r="C356" s="56" t="s">
        <v>2532</v>
      </c>
      <c r="E356" s="56">
        <f t="shared" si="109"/>
        <v>352</v>
      </c>
      <c r="F356" s="76">
        <f t="shared" si="104"/>
        <v>17</v>
      </c>
      <c r="G356" s="56" t="str">
        <f t="shared" si="110"/>
        <v/>
      </c>
      <c r="H356" s="56">
        <f t="shared" si="111"/>
        <v>352</v>
      </c>
      <c r="I356" s="56">
        <f>IF(G356="",0,IF(COUNTIF($G$5:G356,G356)=1,0,COUNTIF($G$5:G356,G356) )   )</f>
        <v>0</v>
      </c>
      <c r="J356" s="56" t="str">
        <f t="shared" si="112"/>
        <v/>
      </c>
      <c r="K356" s="56" t="str">
        <f t="shared" si="103"/>
        <v/>
      </c>
      <c r="L356" s="56" t="str">
        <f t="shared" si="105"/>
        <v/>
      </c>
      <c r="M356" s="56" t="str">
        <f t="shared" si="106"/>
        <v/>
      </c>
      <c r="N356" s="56" t="str">
        <f t="shared" si="107"/>
        <v/>
      </c>
      <c r="O356" s="56" t="str">
        <f t="shared" si="113"/>
        <v/>
      </c>
      <c r="P356" s="56">
        <f>IF(ISERROR(IF($X$5=1,$Y$5,)),"",IF($X$5=1,$Y$5,))</f>
        <v>0</v>
      </c>
      <c r="Q356" s="56">
        <f>IF(ISERROR(IF($X$6=1,$Y$6,)),"",IF($X$6=1,$Y$6,))</f>
        <v>10000</v>
      </c>
      <c r="R356" s="56">
        <f>IF(ISERROR(IF($X$7=1,$Y$7,)),"",IF($X$7=1,$Y$7,))</f>
        <v>0</v>
      </c>
      <c r="S356" s="56">
        <f>IF(ISERROR(IF($X$8=1,$Y$8,)),"",IF($X$8=1,$Y$8,))</f>
        <v>1000</v>
      </c>
      <c r="T356" s="56">
        <f>IF(ISERROR(IF($X$9=1,$Y$9,)),"",IF($X$9=1,$Y$9,))</f>
        <v>500</v>
      </c>
      <c r="U356" s="56">
        <f>IF(ISERROR(IF($X$10=1,$Y$10,)),"",IF($X$10=1,$Y$10,))</f>
        <v>500</v>
      </c>
    </row>
    <row r="357" spans="1:21" x14ac:dyDescent="0.25">
      <c r="A357" s="75">
        <f t="shared" si="108"/>
        <v>353</v>
      </c>
      <c r="B357" s="56" t="s">
        <v>2532</v>
      </c>
      <c r="E357" s="56">
        <f t="shared" si="109"/>
        <v>353</v>
      </c>
      <c r="F357" s="76">
        <f t="shared" si="104"/>
        <v>17</v>
      </c>
      <c r="G357" s="56" t="str">
        <f t="shared" si="110"/>
        <v/>
      </c>
      <c r="H357" s="56">
        <f t="shared" si="111"/>
        <v>353</v>
      </c>
      <c r="I357" s="56">
        <f>IF(G357="",0,IF(COUNTIF($G$5:G357,G357)=1,0,COUNTIF($G$5:G357,G357) )   )</f>
        <v>0</v>
      </c>
      <c r="J357" s="56" t="str">
        <f t="shared" si="112"/>
        <v/>
      </c>
      <c r="K357" s="56" t="str">
        <f t="shared" si="103"/>
        <v/>
      </c>
      <c r="L357" s="56" t="str">
        <f t="shared" si="105"/>
        <v/>
      </c>
      <c r="M357" s="56" t="str">
        <f t="shared" si="106"/>
        <v/>
      </c>
      <c r="N357" s="56" t="str">
        <f t="shared" si="107"/>
        <v/>
      </c>
      <c r="O357" s="56" t="str">
        <f t="shared" si="113"/>
        <v/>
      </c>
      <c r="P357" s="56">
        <f>IF(ISERROR(IF($X$5=1,$Y$5,)),"",IF($X$5=1,$Y$5,))</f>
        <v>0</v>
      </c>
      <c r="Q357" s="56">
        <f>IF(ISERROR(IF($X$6=1,$Y$6,)),"",IF($X$6=1,$Y$6,))</f>
        <v>10000</v>
      </c>
      <c r="R357" s="56">
        <f>IF(ISERROR(IF($X$7=1,$Y$7,)),"",IF($X$7=1,$Y$7,))</f>
        <v>0</v>
      </c>
      <c r="S357" s="56">
        <f>IF(ISERROR(IF($X$8=1,$Y$8,)),"",IF($X$8=1,$Y$8,))</f>
        <v>1000</v>
      </c>
      <c r="T357" s="56">
        <f>IF(ISERROR(IF($X$9=1,$Y$9,)),"",IF($X$9=1,$Y$9,))</f>
        <v>500</v>
      </c>
      <c r="U357" s="56">
        <f>IF(ISERROR(IF($X$10=1,$Y$10,)),"",IF($X$10=1,$Y$10,))</f>
        <v>500</v>
      </c>
    </row>
    <row r="358" spans="1:21" x14ac:dyDescent="0.25">
      <c r="A358" s="75">
        <f t="shared" si="108"/>
        <v>354</v>
      </c>
      <c r="B358" s="56" t="s">
        <v>2517</v>
      </c>
      <c r="E358" s="56">
        <f t="shared" si="109"/>
        <v>354</v>
      </c>
      <c r="F358" s="76">
        <f t="shared" si="104"/>
        <v>17</v>
      </c>
      <c r="G358" s="56" t="str">
        <f t="shared" si="110"/>
        <v/>
      </c>
      <c r="H358" s="56">
        <f t="shared" si="111"/>
        <v>354</v>
      </c>
      <c r="I358" s="56">
        <f>IF(G358="",0,IF(COUNTIF($G$5:G358,G358)=1,0,COUNTIF($G$5:G358,G358) )   )</f>
        <v>0</v>
      </c>
      <c r="J358" s="56" t="str">
        <f t="shared" si="112"/>
        <v/>
      </c>
      <c r="K358" s="56" t="str">
        <f t="shared" si="103"/>
        <v/>
      </c>
      <c r="L358" s="56" t="str">
        <f t="shared" si="105"/>
        <v/>
      </c>
      <c r="M358" s="56" t="str">
        <f t="shared" si="106"/>
        <v/>
      </c>
      <c r="N358" s="56" t="str">
        <f t="shared" si="107"/>
        <v/>
      </c>
      <c r="O358" s="56" t="str">
        <f t="shared" si="113"/>
        <v/>
      </c>
      <c r="P358" s="56">
        <f>IF(ISERROR(IF($X$5=1,$Y$5,)),"",IF($X$5=1,$Y$5,))</f>
        <v>0</v>
      </c>
      <c r="Q358" s="56">
        <f>IF(ISERROR(IF($X$6=1,$Y$6,)),"",IF($X$6=1,$Y$6,))</f>
        <v>10000</v>
      </c>
      <c r="R358" s="56">
        <f>IF(ISERROR(IF($X$7=1,$Y$7,)),"",IF($X$7=1,$Y$7,))</f>
        <v>0</v>
      </c>
      <c r="S358" s="56">
        <f>IF(ISERROR(IF($X$8=1,$Y$8,)),"",IF($X$8=1,$Y$8,))</f>
        <v>1000</v>
      </c>
      <c r="T358" s="56">
        <f>IF(ISERROR(IF($X$9=1,$Y$9,)),"",IF($X$9=1,$Y$9,))</f>
        <v>500</v>
      </c>
      <c r="U358" s="56">
        <f>IF(ISERROR(IF($X$10=1,$Y$10,)),"",IF($X$10=1,$Y$10,))</f>
        <v>500</v>
      </c>
    </row>
    <row r="359" spans="1:21" x14ac:dyDescent="0.25">
      <c r="A359" s="75">
        <f t="shared" si="108"/>
        <v>355</v>
      </c>
      <c r="B359" s="56" t="s">
        <v>2518</v>
      </c>
      <c r="E359" s="56">
        <f t="shared" si="109"/>
        <v>355</v>
      </c>
      <c r="F359" s="76">
        <f t="shared" si="104"/>
        <v>17</v>
      </c>
      <c r="G359" s="56" t="str">
        <f t="shared" si="110"/>
        <v/>
      </c>
      <c r="H359" s="56">
        <f t="shared" si="111"/>
        <v>355</v>
      </c>
      <c r="I359" s="56">
        <f>IF(G359="",0,IF(COUNTIF($G$5:G359,G359)=1,0,COUNTIF($G$5:G359,G359) )   )</f>
        <v>0</v>
      </c>
      <c r="J359" s="56" t="str">
        <f t="shared" si="112"/>
        <v/>
      </c>
      <c r="K359" s="56" t="str">
        <f t="shared" si="103"/>
        <v/>
      </c>
      <c r="L359" s="56" t="str">
        <f t="shared" si="105"/>
        <v/>
      </c>
      <c r="M359" s="56" t="str">
        <f t="shared" si="106"/>
        <v/>
      </c>
      <c r="N359" s="56" t="str">
        <f t="shared" si="107"/>
        <v/>
      </c>
      <c r="O359" s="56" t="str">
        <f t="shared" si="113"/>
        <v/>
      </c>
      <c r="P359" s="56">
        <f>IF(ISERROR(IF($X$5=1,$Y$5,)),"",IF($X$5=1,$Y$5,))</f>
        <v>0</v>
      </c>
      <c r="Q359" s="56">
        <f>IF(ISERROR(IF($X$6=1,$Y$6,)),"",IF($X$6=1,$Y$6,))</f>
        <v>10000</v>
      </c>
      <c r="R359" s="56">
        <f>IF(ISERROR(IF($X$7=1,$Y$7,)),"",IF($X$7=1,$Y$7,))</f>
        <v>0</v>
      </c>
      <c r="S359" s="56">
        <f>IF(ISERROR(IF($X$8=1,$Y$8,)),"",IF($X$8=1,$Y$8,))</f>
        <v>1000</v>
      </c>
      <c r="T359" s="56">
        <f>IF(ISERROR(IF($X$9=1,$Y$9,)),"",IF($X$9=1,$Y$9,))</f>
        <v>500</v>
      </c>
      <c r="U359" s="56">
        <f>IF(ISERROR(IF($X$10=1,$Y$10,)),"",IF($X$10=1,$Y$10,))</f>
        <v>500</v>
      </c>
    </row>
    <row r="360" spans="1:21" x14ac:dyDescent="0.25">
      <c r="A360" s="75">
        <f t="shared" si="108"/>
        <v>356</v>
      </c>
      <c r="C360" s="56" t="s">
        <v>3505</v>
      </c>
      <c r="E360" s="56">
        <f t="shared" si="109"/>
        <v>356</v>
      </c>
      <c r="F360" s="76">
        <f t="shared" si="104"/>
        <v>18</v>
      </c>
      <c r="G360" s="56" t="str">
        <f t="shared" si="110"/>
        <v>newnode_largeChutes</v>
      </c>
      <c r="H360" s="56">
        <f t="shared" si="111"/>
        <v>356</v>
      </c>
      <c r="I360" s="56">
        <f>IF(G360="",0,IF(COUNTIF($G$5:G360,G360)=1,0,COUNTIF($G$5:G360,G360) )   )</f>
        <v>0</v>
      </c>
      <c r="J360" s="56" t="str">
        <f t="shared" si="112"/>
        <v/>
      </c>
      <c r="K360" s="56" t="str">
        <f t="shared" si="103"/>
        <v/>
      </c>
      <c r="L360" s="56" t="str">
        <f t="shared" si="105"/>
        <v/>
      </c>
      <c r="M360" s="56" t="str">
        <f t="shared" si="106"/>
        <v/>
      </c>
      <c r="N360" s="56" t="str">
        <f t="shared" si="107"/>
        <v/>
      </c>
      <c r="O360" s="56" t="str">
        <f t="shared" si="113"/>
        <v/>
      </c>
      <c r="P360" s="56">
        <f>IF(ISERROR(IF($X$5=1,$Y$5,)),"",IF($X$5=1,$Y$5,))</f>
        <v>0</v>
      </c>
      <c r="Q360" s="56">
        <f>IF(ISERROR(IF($X$6=1,$Y$6,)),"",IF($X$6=1,$Y$6,))</f>
        <v>10000</v>
      </c>
      <c r="R360" s="56">
        <f>IF(ISERROR(IF($X$7=1,$Y$7,)),"",IF($X$7=1,$Y$7,))</f>
        <v>0</v>
      </c>
      <c r="S360" s="56">
        <f>IF(ISERROR(IF($X$8=1,$Y$8,)),"",IF($X$8=1,$Y$8,))</f>
        <v>1000</v>
      </c>
      <c r="T360" s="56">
        <f>IF(ISERROR(IF($X$9=1,$Y$9,)),"",IF($X$9=1,$Y$9,))</f>
        <v>500</v>
      </c>
      <c r="U360" s="56">
        <f>IF(ISERROR(IF($X$10=1,$Y$10,)),"",IF($X$10=1,$Y$10,))</f>
        <v>500</v>
      </c>
    </row>
    <row r="361" spans="1:21" x14ac:dyDescent="0.25">
      <c r="A361" s="75">
        <f t="shared" si="108"/>
        <v>357</v>
      </c>
      <c r="C361" s="56" t="s">
        <v>3506</v>
      </c>
      <c r="E361" s="56">
        <f t="shared" si="109"/>
        <v>357</v>
      </c>
      <c r="F361" s="76">
        <f t="shared" si="104"/>
        <v>18</v>
      </c>
      <c r="G361" s="56" t="str">
        <f t="shared" si="110"/>
        <v/>
      </c>
      <c r="H361" s="56">
        <f t="shared" si="111"/>
        <v>357</v>
      </c>
      <c r="I361" s="56">
        <f>IF(G361="",0,IF(COUNTIF($G$5:G361,G361)=1,0,COUNTIF($G$5:G361,G361) )   )</f>
        <v>0</v>
      </c>
      <c r="J361" s="56" t="str">
        <f t="shared" si="112"/>
        <v/>
      </c>
      <c r="K361" s="56" t="str">
        <f t="shared" si="103"/>
        <v/>
      </c>
      <c r="L361" s="56" t="str">
        <f t="shared" si="105"/>
        <v/>
      </c>
      <c r="M361" s="56" t="str">
        <f t="shared" si="106"/>
        <v/>
      </c>
      <c r="N361" s="56" t="str">
        <f t="shared" si="107"/>
        <v/>
      </c>
      <c r="O361" s="56" t="str">
        <f t="shared" si="113"/>
        <v/>
      </c>
      <c r="P361" s="56">
        <f>IF(ISERROR(IF($X$5=1,$Y$5,)),"",IF($X$5=1,$Y$5,))</f>
        <v>0</v>
      </c>
      <c r="Q361" s="56">
        <f>IF(ISERROR(IF($X$6=1,$Y$6,)),"",IF($X$6=1,$Y$6,))</f>
        <v>10000</v>
      </c>
      <c r="R361" s="56">
        <f>IF(ISERROR(IF($X$7=1,$Y$7,)),"",IF($X$7=1,$Y$7,))</f>
        <v>0</v>
      </c>
      <c r="S361" s="56">
        <f>IF(ISERROR(IF($X$8=1,$Y$8,)),"",IF($X$8=1,$Y$8,))</f>
        <v>1000</v>
      </c>
      <c r="T361" s="56">
        <f>IF(ISERROR(IF($X$9=1,$Y$9,)),"",IF($X$9=1,$Y$9,))</f>
        <v>500</v>
      </c>
      <c r="U361" s="56">
        <f>IF(ISERROR(IF($X$10=1,$Y$10,)),"",IF($X$10=1,$Y$10,))</f>
        <v>500</v>
      </c>
    </row>
    <row r="362" spans="1:21" x14ac:dyDescent="0.25">
      <c r="A362" s="75">
        <f t="shared" si="108"/>
        <v>358</v>
      </c>
      <c r="C362" s="56" t="s">
        <v>3507</v>
      </c>
      <c r="E362" s="56">
        <f t="shared" si="109"/>
        <v>358</v>
      </c>
      <c r="F362" s="76">
        <f t="shared" si="104"/>
        <v>18</v>
      </c>
      <c r="G362" s="56" t="str">
        <f t="shared" si="110"/>
        <v/>
      </c>
      <c r="H362" s="56">
        <f t="shared" si="111"/>
        <v>358</v>
      </c>
      <c r="I362" s="56">
        <f>IF(G362="",0,IF(COUNTIF($G$5:G362,G362)=1,0,COUNTIF($G$5:G362,G362) )   )</f>
        <v>0</v>
      </c>
      <c r="J362" s="56" t="str">
        <f t="shared" si="112"/>
        <v/>
      </c>
      <c r="K362" s="56" t="str">
        <f t="shared" si="103"/>
        <v/>
      </c>
      <c r="L362" s="56" t="str">
        <f t="shared" si="105"/>
        <v/>
      </c>
      <c r="M362" s="56" t="str">
        <f t="shared" si="106"/>
        <v/>
      </c>
      <c r="N362" s="56" t="str">
        <f t="shared" si="107"/>
        <v/>
      </c>
      <c r="O362" s="56" t="str">
        <f t="shared" si="113"/>
        <v/>
      </c>
      <c r="P362" s="56">
        <f>IF(ISERROR(IF($X$5=1,$Y$5,)),"",IF($X$5=1,$Y$5,))</f>
        <v>0</v>
      </c>
      <c r="Q362" s="56">
        <f>IF(ISERROR(IF($X$6=1,$Y$6,)),"",IF($X$6=1,$Y$6,))</f>
        <v>10000</v>
      </c>
      <c r="R362" s="56">
        <f>IF(ISERROR(IF($X$7=1,$Y$7,)),"",IF($X$7=1,$Y$7,))</f>
        <v>0</v>
      </c>
      <c r="S362" s="56">
        <f>IF(ISERROR(IF($X$8=1,$Y$8,)),"",IF($X$8=1,$Y$8,))</f>
        <v>1000</v>
      </c>
      <c r="T362" s="56">
        <f>IF(ISERROR(IF($X$9=1,$Y$9,)),"",IF($X$9=1,$Y$9,))</f>
        <v>500</v>
      </c>
      <c r="U362" s="56">
        <f>IF(ISERROR(IF($X$10=1,$Y$10,)),"",IF($X$10=1,$Y$10,))</f>
        <v>500</v>
      </c>
    </row>
    <row r="363" spans="1:21" x14ac:dyDescent="0.25">
      <c r="A363" s="75">
        <f t="shared" si="108"/>
        <v>359</v>
      </c>
      <c r="C363" s="56" t="s">
        <v>3508</v>
      </c>
      <c r="E363" s="56">
        <f t="shared" si="109"/>
        <v>359</v>
      </c>
      <c r="F363" s="76">
        <f t="shared" si="104"/>
        <v>18</v>
      </c>
      <c r="G363" s="56" t="str">
        <f t="shared" si="110"/>
        <v/>
      </c>
      <c r="H363" s="56">
        <f t="shared" si="111"/>
        <v>359</v>
      </c>
      <c r="I363" s="56">
        <f>IF(G363="",0,IF(COUNTIF($G$5:G363,G363)=1,0,COUNTIF($G$5:G363,G363) )   )</f>
        <v>0</v>
      </c>
      <c r="J363" s="56" t="str">
        <f t="shared" si="112"/>
        <v/>
      </c>
      <c r="K363" s="56" t="str">
        <f t="shared" si="103"/>
        <v/>
      </c>
      <c r="L363" s="56" t="str">
        <f t="shared" si="105"/>
        <v/>
      </c>
      <c r="M363" s="56" t="str">
        <f t="shared" si="106"/>
        <v/>
      </c>
      <c r="N363" s="56" t="str">
        <f t="shared" si="107"/>
        <v/>
      </c>
      <c r="O363" s="56" t="str">
        <f t="shared" si="113"/>
        <v/>
      </c>
      <c r="P363" s="56">
        <f>IF(ISERROR(IF($X$5=1,$Y$5,)),"",IF($X$5=1,$Y$5,))</f>
        <v>0</v>
      </c>
      <c r="Q363" s="56">
        <f>IF(ISERROR(IF($X$6=1,$Y$6,)),"",IF($X$6=1,$Y$6,))</f>
        <v>10000</v>
      </c>
      <c r="R363" s="56">
        <f>IF(ISERROR(IF($X$7=1,$Y$7,)),"",IF($X$7=1,$Y$7,))</f>
        <v>0</v>
      </c>
      <c r="S363" s="56">
        <f>IF(ISERROR(IF($X$8=1,$Y$8,)),"",IF($X$8=1,$Y$8,))</f>
        <v>1000</v>
      </c>
      <c r="T363" s="56">
        <f>IF(ISERROR(IF($X$9=1,$Y$9,)),"",IF($X$9=1,$Y$9,))</f>
        <v>500</v>
      </c>
      <c r="U363" s="56">
        <f>IF(ISERROR(IF($X$10=1,$Y$10,)),"",IF($X$10=1,$Y$10,))</f>
        <v>500</v>
      </c>
    </row>
    <row r="364" spans="1:21" x14ac:dyDescent="0.25">
      <c r="A364" s="75">
        <f t="shared" si="108"/>
        <v>360</v>
      </c>
      <c r="C364" s="56" t="s">
        <v>3012</v>
      </c>
      <c r="E364" s="56">
        <f t="shared" si="109"/>
        <v>360</v>
      </c>
      <c r="F364" s="76">
        <f t="shared" si="104"/>
        <v>18</v>
      </c>
      <c r="G364" s="56" t="str">
        <f t="shared" si="110"/>
        <v/>
      </c>
      <c r="H364" s="56">
        <f t="shared" si="111"/>
        <v>360</v>
      </c>
      <c r="I364" s="56">
        <f>IF(G364="",0,IF(COUNTIF($G$5:G364,G364)=1,0,COUNTIF($G$5:G364,G364) )   )</f>
        <v>0</v>
      </c>
      <c r="J364" s="56" t="str">
        <f t="shared" si="112"/>
        <v/>
      </c>
      <c r="K364" s="56" t="str">
        <f t="shared" si="103"/>
        <v/>
      </c>
      <c r="L364" s="56" t="str">
        <f t="shared" si="105"/>
        <v/>
      </c>
      <c r="M364" s="56" t="str">
        <f t="shared" si="106"/>
        <v/>
      </c>
      <c r="N364" s="56" t="str">
        <f t="shared" si="107"/>
        <v/>
      </c>
      <c r="O364" s="56" t="str">
        <f t="shared" si="113"/>
        <v/>
      </c>
      <c r="P364" s="56">
        <f>IF(ISERROR(IF($X$5=1,$Y$5,)),"",IF($X$5=1,$Y$5,))</f>
        <v>0</v>
      </c>
      <c r="Q364" s="56">
        <f>IF(ISERROR(IF($X$6=1,$Y$6,)),"",IF($X$6=1,$Y$6,))</f>
        <v>10000</v>
      </c>
      <c r="R364" s="56">
        <f>IF(ISERROR(IF($X$7=1,$Y$7,)),"",IF($X$7=1,$Y$7,))</f>
        <v>0</v>
      </c>
      <c r="S364" s="56">
        <f>IF(ISERROR(IF($X$8=1,$Y$8,)),"",IF($X$8=1,$Y$8,))</f>
        <v>1000</v>
      </c>
      <c r="T364" s="56">
        <f>IF(ISERROR(IF($X$9=1,$Y$9,)),"",IF($X$9=1,$Y$9,))</f>
        <v>500</v>
      </c>
      <c r="U364" s="56">
        <f>IF(ISERROR(IF($X$10=1,$Y$10,)),"",IF($X$10=1,$Y$10,))</f>
        <v>500</v>
      </c>
    </row>
    <row r="365" spans="1:21" x14ac:dyDescent="0.25">
      <c r="A365" s="75">
        <f t="shared" si="108"/>
        <v>361</v>
      </c>
      <c r="C365" s="56" t="s">
        <v>6192</v>
      </c>
      <c r="E365" s="56">
        <f t="shared" si="109"/>
        <v>361</v>
      </c>
      <c r="F365" s="76">
        <f t="shared" si="104"/>
        <v>18</v>
      </c>
      <c r="G365" s="56" t="str">
        <f t="shared" si="110"/>
        <v/>
      </c>
      <c r="H365" s="56">
        <f t="shared" si="111"/>
        <v>361</v>
      </c>
      <c r="I365" s="56">
        <f>IF(G365="",0,IF(COUNTIF($G$5:G365,G365)=1,0,COUNTIF($G$5:G365,G365) )   )</f>
        <v>0</v>
      </c>
      <c r="J365" s="56" t="str">
        <f t="shared" si="112"/>
        <v/>
      </c>
      <c r="K365" s="56" t="str">
        <f t="shared" si="103"/>
        <v/>
      </c>
      <c r="L365" s="56" t="str">
        <f t="shared" si="105"/>
        <v/>
      </c>
      <c r="M365" s="56" t="str">
        <f t="shared" si="106"/>
        <v/>
      </c>
      <c r="N365" s="56" t="str">
        <f t="shared" si="107"/>
        <v/>
      </c>
      <c r="O365" s="56" t="str">
        <f t="shared" si="113"/>
        <v/>
      </c>
      <c r="P365" s="56">
        <f>IF(ISERROR(IF($X$5=1,$Y$5,)),"",IF($X$5=1,$Y$5,))</f>
        <v>0</v>
      </c>
      <c r="Q365" s="56">
        <f>IF(ISERROR(IF($X$6=1,$Y$6,)),"",IF($X$6=1,$Y$6,))</f>
        <v>10000</v>
      </c>
      <c r="R365" s="56">
        <f>IF(ISERROR(IF($X$7=1,$Y$7,)),"",IF($X$7=1,$Y$7,))</f>
        <v>0</v>
      </c>
      <c r="S365" s="56">
        <f>IF(ISERROR(IF($X$8=1,$Y$8,)),"",IF($X$8=1,$Y$8,))</f>
        <v>1000</v>
      </c>
      <c r="T365" s="56">
        <f>IF(ISERROR(IF($X$9=1,$Y$9,)),"",IF($X$9=1,$Y$9,))</f>
        <v>500</v>
      </c>
      <c r="U365" s="56">
        <f>IF(ISERROR(IF($X$10=1,$Y$10,)),"",IF($X$10=1,$Y$10,))</f>
        <v>500</v>
      </c>
    </row>
    <row r="366" spans="1:21" x14ac:dyDescent="0.25">
      <c r="A366" s="75">
        <f t="shared" si="108"/>
        <v>362</v>
      </c>
      <c r="C366" s="56" t="s">
        <v>3510</v>
      </c>
      <c r="E366" s="56">
        <f t="shared" si="109"/>
        <v>362</v>
      </c>
      <c r="F366" s="76">
        <f t="shared" si="104"/>
        <v>18</v>
      </c>
      <c r="G366" s="56" t="str">
        <f t="shared" si="110"/>
        <v/>
      </c>
      <c r="H366" s="56">
        <f t="shared" si="111"/>
        <v>362</v>
      </c>
      <c r="I366" s="56">
        <f>IF(G366="",0,IF(COUNTIF($G$5:G366,G366)=1,0,COUNTIF($G$5:G366,G366) )   )</f>
        <v>0</v>
      </c>
      <c r="J366" s="56" t="str">
        <f t="shared" si="112"/>
        <v/>
      </c>
      <c r="K366" s="56" t="str">
        <f t="shared" si="103"/>
        <v/>
      </c>
      <c r="L366" s="56" t="str">
        <f t="shared" si="105"/>
        <v/>
      </c>
      <c r="M366" s="56" t="str">
        <f t="shared" si="106"/>
        <v/>
      </c>
      <c r="N366" s="56" t="str">
        <f t="shared" si="107"/>
        <v/>
      </c>
      <c r="O366" s="56" t="str">
        <f t="shared" si="113"/>
        <v/>
      </c>
      <c r="P366" s="56">
        <f>IF(ISERROR(IF($X$5=1,$Y$5,)),"",IF($X$5=1,$Y$5,))</f>
        <v>0</v>
      </c>
      <c r="Q366" s="56">
        <f>IF(ISERROR(IF($X$6=1,$Y$6,)),"",IF($X$6=1,$Y$6,))</f>
        <v>10000</v>
      </c>
      <c r="R366" s="56">
        <f>IF(ISERROR(IF($X$7=1,$Y$7,)),"",IF($X$7=1,$Y$7,))</f>
        <v>0</v>
      </c>
      <c r="S366" s="56">
        <f>IF(ISERROR(IF($X$8=1,$Y$8,)),"",IF($X$8=1,$Y$8,))</f>
        <v>1000</v>
      </c>
      <c r="T366" s="56">
        <f>IF(ISERROR(IF($X$9=1,$Y$9,)),"",IF($X$9=1,$Y$9,))</f>
        <v>500</v>
      </c>
      <c r="U366" s="56">
        <f>IF(ISERROR(IF($X$10=1,$Y$10,)),"",IF($X$10=1,$Y$10,))</f>
        <v>500</v>
      </c>
    </row>
    <row r="367" spans="1:21" x14ac:dyDescent="0.25">
      <c r="A367" s="75">
        <f t="shared" si="108"/>
        <v>363</v>
      </c>
      <c r="C367" s="56" t="s">
        <v>2526</v>
      </c>
      <c r="E367" s="56">
        <f t="shared" si="109"/>
        <v>363</v>
      </c>
      <c r="F367" s="76">
        <f t="shared" si="104"/>
        <v>18</v>
      </c>
      <c r="G367" s="56" t="str">
        <f t="shared" si="110"/>
        <v/>
      </c>
      <c r="H367" s="56">
        <f t="shared" si="111"/>
        <v>363</v>
      </c>
      <c r="I367" s="56">
        <f>IF(G367="",0,IF(COUNTIF($G$5:G367,G367)=1,0,COUNTIF($G$5:G367,G367) )   )</f>
        <v>0</v>
      </c>
      <c r="J367" s="56" t="str">
        <f t="shared" si="112"/>
        <v/>
      </c>
      <c r="K367" s="56" t="str">
        <f t="shared" si="103"/>
        <v/>
      </c>
      <c r="L367" s="56" t="str">
        <f t="shared" si="105"/>
        <v/>
      </c>
      <c r="M367" s="56" t="str">
        <f t="shared" si="106"/>
        <v/>
      </c>
      <c r="N367" s="56" t="str">
        <f t="shared" si="107"/>
        <v/>
      </c>
      <c r="O367" s="56" t="str">
        <f t="shared" si="113"/>
        <v/>
      </c>
      <c r="P367" s="56">
        <f>IF(ISERROR(IF($X$5=1,$Y$5,)),"",IF($X$5=1,$Y$5,))</f>
        <v>0</v>
      </c>
      <c r="Q367" s="56">
        <f>IF(ISERROR(IF($X$6=1,$Y$6,)),"",IF($X$6=1,$Y$6,))</f>
        <v>10000</v>
      </c>
      <c r="R367" s="56">
        <f>IF(ISERROR(IF($X$7=1,$Y$7,)),"",IF($X$7=1,$Y$7,))</f>
        <v>0</v>
      </c>
      <c r="S367" s="56">
        <f>IF(ISERROR(IF($X$8=1,$Y$8,)),"",IF($X$8=1,$Y$8,))</f>
        <v>1000</v>
      </c>
      <c r="T367" s="56">
        <f>IF(ISERROR(IF($X$9=1,$Y$9,)),"",IF($X$9=1,$Y$9,))</f>
        <v>500</v>
      </c>
      <c r="U367" s="56">
        <f>IF(ISERROR(IF($X$10=1,$Y$10,)),"",IF($X$10=1,$Y$10,))</f>
        <v>500</v>
      </c>
    </row>
    <row r="368" spans="1:21" x14ac:dyDescent="0.25">
      <c r="A368" s="75">
        <f t="shared" si="108"/>
        <v>364</v>
      </c>
      <c r="C368" s="56" t="s">
        <v>2527</v>
      </c>
      <c r="E368" s="56">
        <f t="shared" si="109"/>
        <v>364</v>
      </c>
      <c r="F368" s="76">
        <f t="shared" si="104"/>
        <v>18</v>
      </c>
      <c r="G368" s="56" t="str">
        <f t="shared" si="110"/>
        <v/>
      </c>
      <c r="H368" s="56">
        <f t="shared" si="111"/>
        <v>364</v>
      </c>
      <c r="I368" s="56">
        <f>IF(G368="",0,IF(COUNTIF($G$5:G368,G368)=1,0,COUNTIF($G$5:G368,G368) )   )</f>
        <v>0</v>
      </c>
      <c r="J368" s="56" t="str">
        <f t="shared" si="112"/>
        <v/>
      </c>
      <c r="K368" s="56" t="str">
        <f t="shared" si="103"/>
        <v/>
      </c>
      <c r="L368" s="56" t="str">
        <f t="shared" si="105"/>
        <v/>
      </c>
      <c r="M368" s="56" t="str">
        <f t="shared" si="106"/>
        <v/>
      </c>
      <c r="N368" s="56" t="str">
        <f t="shared" si="107"/>
        <v/>
      </c>
      <c r="O368" s="56" t="str">
        <f t="shared" si="113"/>
        <v/>
      </c>
      <c r="P368" s="56">
        <f>IF(ISERROR(IF($X$5=1,$Y$5,)),"",IF($X$5=1,$Y$5,))</f>
        <v>0</v>
      </c>
      <c r="Q368" s="56">
        <f>IF(ISERROR(IF($X$6=1,$Y$6,)),"",IF($X$6=1,$Y$6,))</f>
        <v>10000</v>
      </c>
      <c r="R368" s="56">
        <f>IF(ISERROR(IF($X$7=1,$Y$7,)),"",IF($X$7=1,$Y$7,))</f>
        <v>0</v>
      </c>
      <c r="S368" s="56">
        <f>IF(ISERROR(IF($X$8=1,$Y$8,)),"",IF($X$8=1,$Y$8,))</f>
        <v>1000</v>
      </c>
      <c r="T368" s="56">
        <f>IF(ISERROR(IF($X$9=1,$Y$9,)),"",IF($X$9=1,$Y$9,))</f>
        <v>500</v>
      </c>
      <c r="U368" s="56">
        <f>IF(ISERROR(IF($X$10=1,$Y$10,)),"",IF($X$10=1,$Y$10,))</f>
        <v>500</v>
      </c>
    </row>
    <row r="369" spans="1:21" x14ac:dyDescent="0.25">
      <c r="A369" s="75">
        <f t="shared" si="108"/>
        <v>365</v>
      </c>
      <c r="C369" s="56" t="s">
        <v>3511</v>
      </c>
      <c r="E369" s="56">
        <f t="shared" si="109"/>
        <v>365</v>
      </c>
      <c r="F369" s="76">
        <f t="shared" si="104"/>
        <v>18</v>
      </c>
      <c r="G369" s="56" t="str">
        <f t="shared" si="110"/>
        <v/>
      </c>
      <c r="H369" s="56">
        <f t="shared" si="111"/>
        <v>365</v>
      </c>
      <c r="I369" s="56">
        <f>IF(G369="",0,IF(COUNTIF($G$5:G369,G369)=1,0,COUNTIF($G$5:G369,G369) )   )</f>
        <v>0</v>
      </c>
      <c r="J369" s="56" t="str">
        <f t="shared" si="112"/>
        <v/>
      </c>
      <c r="K369" s="56" t="str">
        <f t="shared" si="103"/>
        <v/>
      </c>
      <c r="L369" s="56" t="str">
        <f t="shared" si="105"/>
        <v/>
      </c>
      <c r="M369" s="56" t="str">
        <f t="shared" si="106"/>
        <v/>
      </c>
      <c r="N369" s="56" t="str">
        <f t="shared" si="107"/>
        <v/>
      </c>
      <c r="O369" s="56" t="str">
        <f t="shared" si="113"/>
        <v/>
      </c>
      <c r="P369" s="56">
        <f>IF(ISERROR(IF($X$5=1,$Y$5,)),"",IF($X$5=1,$Y$5,))</f>
        <v>0</v>
      </c>
      <c r="Q369" s="56">
        <f>IF(ISERROR(IF($X$6=1,$Y$6,)),"",IF($X$6=1,$Y$6,))</f>
        <v>10000</v>
      </c>
      <c r="R369" s="56">
        <f>IF(ISERROR(IF($X$7=1,$Y$7,)),"",IF($X$7=1,$Y$7,))</f>
        <v>0</v>
      </c>
      <c r="S369" s="56">
        <f>IF(ISERROR(IF($X$8=1,$Y$8,)),"",IF($X$8=1,$Y$8,))</f>
        <v>1000</v>
      </c>
      <c r="T369" s="56">
        <f>IF(ISERROR(IF($X$9=1,$Y$9,)),"",IF($X$9=1,$Y$9,))</f>
        <v>500</v>
      </c>
      <c r="U369" s="56">
        <f>IF(ISERROR(IF($X$10=1,$Y$10,)),"",IF($X$10=1,$Y$10,))</f>
        <v>500</v>
      </c>
    </row>
    <row r="370" spans="1:21" x14ac:dyDescent="0.25">
      <c r="A370" s="75">
        <f t="shared" si="108"/>
        <v>366</v>
      </c>
      <c r="C370" s="56" t="s">
        <v>2529</v>
      </c>
      <c r="E370" s="56">
        <f t="shared" si="109"/>
        <v>366</v>
      </c>
      <c r="F370" s="76">
        <f t="shared" si="104"/>
        <v>18</v>
      </c>
      <c r="G370" s="56" t="str">
        <f t="shared" si="110"/>
        <v/>
      </c>
      <c r="H370" s="56">
        <f t="shared" si="111"/>
        <v>366</v>
      </c>
      <c r="I370" s="56">
        <f>IF(G370="",0,IF(COUNTIF($G$5:G370,G370)=1,0,COUNTIF($G$5:G370,G370) )   )</f>
        <v>0</v>
      </c>
      <c r="J370" s="56" t="str">
        <f t="shared" si="112"/>
        <v/>
      </c>
      <c r="K370" s="56" t="str">
        <f t="shared" si="103"/>
        <v/>
      </c>
      <c r="L370" s="56" t="str">
        <f t="shared" si="105"/>
        <v/>
      </c>
      <c r="M370" s="56" t="str">
        <f t="shared" si="106"/>
        <v/>
      </c>
      <c r="N370" s="56" t="str">
        <f t="shared" si="107"/>
        <v/>
      </c>
      <c r="O370" s="56" t="str">
        <f t="shared" si="113"/>
        <v/>
      </c>
      <c r="P370" s="56">
        <f>IF(ISERROR(IF($X$5=1,$Y$5,)),"",IF($X$5=1,$Y$5,))</f>
        <v>0</v>
      </c>
      <c r="Q370" s="56">
        <f>IF(ISERROR(IF($X$6=1,$Y$6,)),"",IF($X$6=1,$Y$6,))</f>
        <v>10000</v>
      </c>
      <c r="R370" s="56">
        <f>IF(ISERROR(IF($X$7=1,$Y$7,)),"",IF($X$7=1,$Y$7,))</f>
        <v>0</v>
      </c>
      <c r="S370" s="56">
        <f>IF(ISERROR(IF($X$8=1,$Y$8,)),"",IF($X$8=1,$Y$8,))</f>
        <v>1000</v>
      </c>
      <c r="T370" s="56">
        <f>IF(ISERROR(IF($X$9=1,$Y$9,)),"",IF($X$9=1,$Y$9,))</f>
        <v>500</v>
      </c>
      <c r="U370" s="56">
        <f>IF(ISERROR(IF($X$10=1,$Y$10,)),"",IF($X$10=1,$Y$10,))</f>
        <v>500</v>
      </c>
    </row>
    <row r="371" spans="1:21" x14ac:dyDescent="0.25">
      <c r="A371" s="75">
        <f t="shared" si="108"/>
        <v>367</v>
      </c>
      <c r="C371" s="56" t="s">
        <v>2518</v>
      </c>
      <c r="E371" s="56">
        <f t="shared" si="109"/>
        <v>367</v>
      </c>
      <c r="F371" s="76">
        <f t="shared" si="104"/>
        <v>18</v>
      </c>
      <c r="G371" s="56" t="str">
        <f t="shared" si="110"/>
        <v/>
      </c>
      <c r="H371" s="56">
        <f t="shared" si="111"/>
        <v>367</v>
      </c>
      <c r="I371" s="56">
        <f>IF(G371="",0,IF(COUNTIF($G$5:G371,G371)=1,0,COUNTIF($G$5:G371,G371) )   )</f>
        <v>0</v>
      </c>
      <c r="J371" s="56" t="str">
        <f t="shared" si="112"/>
        <v/>
      </c>
      <c r="K371" s="56" t="str">
        <f t="shared" si="103"/>
        <v/>
      </c>
      <c r="L371" s="56" t="str">
        <f t="shared" si="105"/>
        <v/>
      </c>
      <c r="M371" s="56" t="str">
        <f t="shared" si="106"/>
        <v/>
      </c>
      <c r="N371" s="56" t="str">
        <f t="shared" si="107"/>
        <v/>
      </c>
      <c r="O371" s="56" t="str">
        <f t="shared" si="113"/>
        <v/>
      </c>
      <c r="P371" s="56">
        <f>IF(ISERROR(IF($X$5=1,$Y$5,)),"",IF($X$5=1,$Y$5,))</f>
        <v>0</v>
      </c>
      <c r="Q371" s="56">
        <f>IF(ISERROR(IF($X$6=1,$Y$6,)),"",IF($X$6=1,$Y$6,))</f>
        <v>10000</v>
      </c>
      <c r="R371" s="56">
        <f>IF(ISERROR(IF($X$7=1,$Y$7,)),"",IF($X$7=1,$Y$7,))</f>
        <v>0</v>
      </c>
      <c r="S371" s="56">
        <f>IF(ISERROR(IF($X$8=1,$Y$8,)),"",IF($X$8=1,$Y$8,))</f>
        <v>1000</v>
      </c>
      <c r="T371" s="56">
        <f>IF(ISERROR(IF($X$9=1,$Y$9,)),"",IF($X$9=1,$Y$9,))</f>
        <v>500</v>
      </c>
      <c r="U371" s="56">
        <f>IF(ISERROR(IF($X$10=1,$Y$10,)),"",IF($X$10=1,$Y$10,))</f>
        <v>500</v>
      </c>
    </row>
    <row r="372" spans="1:21" x14ac:dyDescent="0.25">
      <c r="A372" s="75">
        <f t="shared" si="108"/>
        <v>368</v>
      </c>
      <c r="D372" s="56" t="s">
        <v>4288</v>
      </c>
      <c r="E372" s="56">
        <f t="shared" si="109"/>
        <v>368</v>
      </c>
      <c r="F372" s="76">
        <f t="shared" si="104"/>
        <v>18</v>
      </c>
      <c r="G372" s="56" t="str">
        <f t="shared" si="110"/>
        <v>NP.chute.FuelTankCapParachute</v>
      </c>
      <c r="H372" s="56">
        <f t="shared" si="111"/>
        <v>368</v>
      </c>
      <c r="I372" s="56">
        <f>IF(G372="",0,IF(COUNTIF($G$5:G372,G372)=1,0,COUNTIF($G$5:G372,G372) )   )</f>
        <v>0</v>
      </c>
      <c r="J372" s="56" t="str">
        <f t="shared" si="112"/>
        <v/>
      </c>
      <c r="K372" s="56" t="str">
        <f t="shared" si="103"/>
        <v/>
      </c>
      <c r="L372" s="56" t="str">
        <f t="shared" si="105"/>
        <v/>
      </c>
      <c r="M372" s="56" t="str">
        <f t="shared" si="106"/>
        <v/>
      </c>
      <c r="N372" s="56" t="str">
        <f t="shared" si="107"/>
        <v/>
      </c>
      <c r="O372" s="56" t="str">
        <f t="shared" si="113"/>
        <v/>
      </c>
      <c r="P372" s="56">
        <f>IF(ISERROR(IF($X$5=1,$Y$5,)),"",IF($X$5=1,$Y$5,))</f>
        <v>0</v>
      </c>
      <c r="Q372" s="56">
        <f>IF(ISERROR(IF($X$6=1,$Y$6,)),"",IF($X$6=1,$Y$6,))</f>
        <v>10000</v>
      </c>
      <c r="R372" s="56">
        <f>IF(ISERROR(IF($X$7=1,$Y$7,)),"",IF($X$7=1,$Y$7,))</f>
        <v>0</v>
      </c>
      <c r="S372" s="56">
        <f>IF(ISERROR(IF($X$8=1,$Y$8,)),"",IF($X$8=1,$Y$8,))</f>
        <v>1000</v>
      </c>
      <c r="T372" s="56">
        <f>IF(ISERROR(IF($X$9=1,$Y$9,)),"",IF($X$9=1,$Y$9,))</f>
        <v>500</v>
      </c>
      <c r="U372" s="56">
        <f>IF(ISERROR(IF($X$10=1,$Y$10,)),"",IF($X$10=1,$Y$10,))</f>
        <v>500</v>
      </c>
    </row>
    <row r="373" spans="1:21" x14ac:dyDescent="0.25">
      <c r="A373" s="75">
        <f t="shared" si="108"/>
        <v>369</v>
      </c>
      <c r="D373" s="56" t="s">
        <v>4289</v>
      </c>
      <c r="E373" s="56">
        <f t="shared" si="109"/>
        <v>369</v>
      </c>
      <c r="F373" s="76">
        <f t="shared" si="104"/>
        <v>18</v>
      </c>
      <c r="G373" s="56" t="str">
        <f t="shared" si="110"/>
        <v>NP.chute.1.25m.stackparachute</v>
      </c>
      <c r="H373" s="56">
        <f t="shared" si="111"/>
        <v>369</v>
      </c>
      <c r="I373" s="56">
        <f>IF(G373="",0,IF(COUNTIF($G$5:G373,G373)=1,0,COUNTIF($G$5:G373,G373) )   )</f>
        <v>0</v>
      </c>
      <c r="J373" s="56" t="str">
        <f t="shared" si="112"/>
        <v/>
      </c>
      <c r="K373" s="56" t="str">
        <f t="shared" si="103"/>
        <v/>
      </c>
      <c r="L373" s="56" t="str">
        <f t="shared" si="105"/>
        <v/>
      </c>
      <c r="M373" s="56" t="str">
        <f t="shared" si="106"/>
        <v/>
      </c>
      <c r="N373" s="56" t="str">
        <f t="shared" si="107"/>
        <v/>
      </c>
      <c r="O373" s="56" t="str">
        <f t="shared" si="113"/>
        <v/>
      </c>
      <c r="P373" s="56">
        <f>IF(ISERROR(IF($X$5=1,$Y$5,)),"",IF($X$5=1,$Y$5,))</f>
        <v>0</v>
      </c>
      <c r="Q373" s="56">
        <f>IF(ISERROR(IF($X$6=1,$Y$6,)),"",IF($X$6=1,$Y$6,))</f>
        <v>10000</v>
      </c>
      <c r="R373" s="56">
        <f>IF(ISERROR(IF($X$7=1,$Y$7,)),"",IF($X$7=1,$Y$7,))</f>
        <v>0</v>
      </c>
      <c r="S373" s="56">
        <f>IF(ISERROR(IF($X$8=1,$Y$8,)),"",IF($X$8=1,$Y$8,))</f>
        <v>1000</v>
      </c>
      <c r="T373" s="56">
        <f>IF(ISERROR(IF($X$9=1,$Y$9,)),"",IF($X$9=1,$Y$9,))</f>
        <v>500</v>
      </c>
      <c r="U373" s="56">
        <f>IF(ISERROR(IF($X$10=1,$Y$10,)),"",IF($X$10=1,$Y$10,))</f>
        <v>500</v>
      </c>
    </row>
    <row r="374" spans="1:21" x14ac:dyDescent="0.25">
      <c r="A374" s="75">
        <f t="shared" si="108"/>
        <v>370</v>
      </c>
      <c r="D374" s="56" t="s">
        <v>3512</v>
      </c>
      <c r="E374" s="56">
        <f t="shared" si="109"/>
        <v>370</v>
      </c>
      <c r="F374" s="76">
        <f t="shared" si="104"/>
        <v>18</v>
      </c>
      <c r="G374" s="56" t="str">
        <f t="shared" si="110"/>
        <v>parachuteLarge</v>
      </c>
      <c r="H374" s="56">
        <f t="shared" si="111"/>
        <v>370</v>
      </c>
      <c r="I374" s="56">
        <f>IF(G374="",0,IF(COUNTIF($G$5:G374,G374)=1,0,COUNTIF($G$5:G374,G374) )   )</f>
        <v>0</v>
      </c>
      <c r="J374" s="56" t="str">
        <f t="shared" si="112"/>
        <v/>
      </c>
      <c r="K374" s="56" t="str">
        <f t="shared" si="103"/>
        <v/>
      </c>
      <c r="L374" s="56" t="str">
        <f t="shared" si="105"/>
        <v/>
      </c>
      <c r="M374" s="56" t="str">
        <f t="shared" si="106"/>
        <v/>
      </c>
      <c r="N374" s="56" t="str">
        <f t="shared" si="107"/>
        <v/>
      </c>
      <c r="O374" s="56" t="str">
        <f t="shared" si="113"/>
        <v/>
      </c>
      <c r="P374" s="56">
        <f>IF(ISERROR(IF($X$5=1,$Y$5,)),"",IF($X$5=1,$Y$5,))</f>
        <v>0</v>
      </c>
      <c r="Q374" s="56">
        <f>IF(ISERROR(IF($X$6=1,$Y$6,)),"",IF($X$6=1,$Y$6,))</f>
        <v>10000</v>
      </c>
      <c r="R374" s="56">
        <f>IF(ISERROR(IF($X$7=1,$Y$7,)),"",IF($X$7=1,$Y$7,))</f>
        <v>0</v>
      </c>
      <c r="S374" s="56">
        <f>IF(ISERROR(IF($X$8=1,$Y$8,)),"",IF($X$8=1,$Y$8,))</f>
        <v>1000</v>
      </c>
      <c r="T374" s="56">
        <f>IF(ISERROR(IF($X$9=1,$Y$9,)),"",IF($X$9=1,$Y$9,))</f>
        <v>500</v>
      </c>
      <c r="U374" s="56">
        <f>IF(ISERROR(IF($X$10=1,$Y$10,)),"",IF($X$10=1,$Y$10,))</f>
        <v>500</v>
      </c>
    </row>
    <row r="375" spans="1:21" x14ac:dyDescent="0.25">
      <c r="A375" s="75">
        <f t="shared" si="108"/>
        <v>371</v>
      </c>
      <c r="D375" s="56" t="s">
        <v>4290</v>
      </c>
      <c r="E375" s="56">
        <f t="shared" si="109"/>
        <v>371</v>
      </c>
      <c r="F375" s="76">
        <f t="shared" si="104"/>
        <v>18</v>
      </c>
      <c r="G375" s="56" t="str">
        <f t="shared" si="110"/>
        <v>NP.chute.2.5m.stackparachute</v>
      </c>
      <c r="H375" s="56">
        <f t="shared" si="111"/>
        <v>371</v>
      </c>
      <c r="I375" s="56">
        <f>IF(G375="",0,IF(COUNTIF($G$5:G375,G375)=1,0,COUNTIF($G$5:G375,G375) )   )</f>
        <v>0</v>
      </c>
      <c r="J375" s="56" t="str">
        <f t="shared" si="112"/>
        <v/>
      </c>
      <c r="K375" s="56" t="str">
        <f t="shared" si="103"/>
        <v/>
      </c>
      <c r="L375" s="56" t="str">
        <f t="shared" si="105"/>
        <v/>
      </c>
      <c r="M375" s="56" t="str">
        <f t="shared" si="106"/>
        <v/>
      </c>
      <c r="N375" s="56" t="str">
        <f t="shared" si="107"/>
        <v/>
      </c>
      <c r="O375" s="56" t="str">
        <f t="shared" si="113"/>
        <v/>
      </c>
      <c r="P375" s="56">
        <f>IF(ISERROR(IF($X$5=1,$Y$5,)),"",IF($X$5=1,$Y$5,))</f>
        <v>0</v>
      </c>
      <c r="Q375" s="56">
        <f>IF(ISERROR(IF($X$6=1,$Y$6,)),"",IF($X$6=1,$Y$6,))</f>
        <v>10000</v>
      </c>
      <c r="R375" s="56">
        <f>IF(ISERROR(IF($X$7=1,$Y$7,)),"",IF($X$7=1,$Y$7,))</f>
        <v>0</v>
      </c>
      <c r="S375" s="56">
        <f>IF(ISERROR(IF($X$8=1,$Y$8,)),"",IF($X$8=1,$Y$8,))</f>
        <v>1000</v>
      </c>
      <c r="T375" s="56">
        <f>IF(ISERROR(IF($X$9=1,$Y$9,)),"",IF($X$9=1,$Y$9,))</f>
        <v>500</v>
      </c>
      <c r="U375" s="56">
        <f>IF(ISERROR(IF($X$10=1,$Y$10,)),"",IF($X$10=1,$Y$10,))</f>
        <v>500</v>
      </c>
    </row>
    <row r="376" spans="1:21" x14ac:dyDescent="0.25">
      <c r="A376" s="75">
        <f t="shared" si="108"/>
        <v>372</v>
      </c>
      <c r="D376" s="56" t="s">
        <v>5922</v>
      </c>
      <c r="E376" s="56">
        <f t="shared" si="109"/>
        <v>372</v>
      </c>
      <c r="F376" s="76">
        <f t="shared" si="104"/>
        <v>18</v>
      </c>
      <c r="G376" s="56" t="str">
        <f t="shared" si="110"/>
        <v>RC.combo.large</v>
      </c>
      <c r="H376" s="56">
        <f t="shared" si="111"/>
        <v>372</v>
      </c>
      <c r="I376" s="56">
        <f>IF(G376="",0,IF(COUNTIF($G$5:G376,G376)=1,0,COUNTIF($G$5:G376,G376) )   )</f>
        <v>0</v>
      </c>
      <c r="J376" s="56" t="str">
        <f t="shared" si="112"/>
        <v/>
      </c>
      <c r="K376" s="56" t="str">
        <f t="shared" si="103"/>
        <v/>
      </c>
      <c r="L376" s="56" t="str">
        <f t="shared" si="105"/>
        <v/>
      </c>
      <c r="M376" s="56" t="str">
        <f t="shared" si="106"/>
        <v/>
      </c>
      <c r="N376" s="56" t="str">
        <f t="shared" si="107"/>
        <v/>
      </c>
      <c r="O376" s="56" t="str">
        <f t="shared" si="113"/>
        <v/>
      </c>
      <c r="P376" s="56">
        <f>IF(ISERROR(IF($X$5=1,$Y$5,)),"",IF($X$5=1,$Y$5,))</f>
        <v>0</v>
      </c>
      <c r="Q376" s="56">
        <f>IF(ISERROR(IF($X$6=1,$Y$6,)),"",IF($X$6=1,$Y$6,))</f>
        <v>10000</v>
      </c>
      <c r="R376" s="56">
        <f>IF(ISERROR(IF($X$7=1,$Y$7,)),"",IF($X$7=1,$Y$7,))</f>
        <v>0</v>
      </c>
      <c r="S376" s="56">
        <f>IF(ISERROR(IF($X$8=1,$Y$8,)),"",IF($X$8=1,$Y$8,))</f>
        <v>1000</v>
      </c>
      <c r="T376" s="56">
        <f>IF(ISERROR(IF($X$9=1,$Y$9,)),"",IF($X$9=1,$Y$9,))</f>
        <v>500</v>
      </c>
      <c r="U376" s="56">
        <f>IF(ISERROR(IF($X$10=1,$Y$10,)),"",IF($X$10=1,$Y$10,))</f>
        <v>500</v>
      </c>
    </row>
    <row r="377" spans="1:21" x14ac:dyDescent="0.25">
      <c r="A377" s="75">
        <f t="shared" si="108"/>
        <v>373</v>
      </c>
      <c r="D377" s="56" t="s">
        <v>5923</v>
      </c>
      <c r="E377" s="56">
        <f t="shared" si="109"/>
        <v>373</v>
      </c>
      <c r="F377" s="76">
        <f t="shared" si="104"/>
        <v>18</v>
      </c>
      <c r="G377" s="56" t="str">
        <f t="shared" si="110"/>
        <v>RC.combo.large.stack</v>
      </c>
      <c r="H377" s="56">
        <f t="shared" si="111"/>
        <v>373</v>
      </c>
      <c r="I377" s="56">
        <f>IF(G377="",0,IF(COUNTIF($G$5:G377,G377)=1,0,COUNTIF($G$5:G377,G377) )   )</f>
        <v>0</v>
      </c>
      <c r="J377" s="56" t="str">
        <f t="shared" si="112"/>
        <v/>
      </c>
      <c r="K377" s="56" t="str">
        <f t="shared" si="103"/>
        <v/>
      </c>
      <c r="L377" s="56" t="str">
        <f t="shared" si="105"/>
        <v/>
      </c>
      <c r="M377" s="56" t="str">
        <f t="shared" si="106"/>
        <v/>
      </c>
      <c r="N377" s="56" t="str">
        <f t="shared" si="107"/>
        <v/>
      </c>
      <c r="O377" s="56" t="str">
        <f t="shared" si="113"/>
        <v/>
      </c>
      <c r="P377" s="56">
        <f>IF(ISERROR(IF($X$5=1,$Y$5,)),"",IF($X$5=1,$Y$5,))</f>
        <v>0</v>
      </c>
      <c r="Q377" s="56">
        <f>IF(ISERROR(IF($X$6=1,$Y$6,)),"",IF($X$6=1,$Y$6,))</f>
        <v>10000</v>
      </c>
      <c r="R377" s="56">
        <f>IF(ISERROR(IF($X$7=1,$Y$7,)),"",IF($X$7=1,$Y$7,))</f>
        <v>0</v>
      </c>
      <c r="S377" s="56">
        <f>IF(ISERROR(IF($X$8=1,$Y$8,)),"",IF($X$8=1,$Y$8,))</f>
        <v>1000</v>
      </c>
      <c r="T377" s="56">
        <f>IF(ISERROR(IF($X$9=1,$Y$9,)),"",IF($X$9=1,$Y$9,))</f>
        <v>500</v>
      </c>
      <c r="U377" s="56">
        <f>IF(ISERROR(IF($X$10=1,$Y$10,)),"",IF($X$10=1,$Y$10,))</f>
        <v>500</v>
      </c>
    </row>
    <row r="378" spans="1:21" x14ac:dyDescent="0.25">
      <c r="A378" s="75">
        <f t="shared" si="108"/>
        <v>374</v>
      </c>
      <c r="D378" s="56" t="s">
        <v>4291</v>
      </c>
      <c r="E378" s="56">
        <f t="shared" si="109"/>
        <v>374</v>
      </c>
      <c r="F378" s="76">
        <f t="shared" si="104"/>
        <v>18</v>
      </c>
      <c r="G378" s="56" t="str">
        <f t="shared" si="110"/>
        <v>RC.main.large</v>
      </c>
      <c r="H378" s="56">
        <f t="shared" si="111"/>
        <v>374</v>
      </c>
      <c r="I378" s="56">
        <f>IF(G378="",0,IF(COUNTIF($G$5:G378,G378)=1,0,COUNTIF($G$5:G378,G378) )   )</f>
        <v>0</v>
      </c>
      <c r="J378" s="56" t="str">
        <f t="shared" si="112"/>
        <v/>
      </c>
      <c r="K378" s="56" t="str">
        <f t="shared" si="103"/>
        <v/>
      </c>
      <c r="L378" s="56" t="str">
        <f t="shared" si="105"/>
        <v/>
      </c>
      <c r="M378" s="56" t="str">
        <f t="shared" si="106"/>
        <v/>
      </c>
      <c r="N378" s="56" t="str">
        <f t="shared" si="107"/>
        <v/>
      </c>
      <c r="O378" s="56" t="str">
        <f t="shared" si="113"/>
        <v/>
      </c>
      <c r="P378" s="56">
        <f>IF(ISERROR(IF($X$5=1,$Y$5,)),"",IF($X$5=1,$Y$5,))</f>
        <v>0</v>
      </c>
      <c r="Q378" s="56">
        <f>IF(ISERROR(IF($X$6=1,$Y$6,)),"",IF($X$6=1,$Y$6,))</f>
        <v>10000</v>
      </c>
      <c r="R378" s="56">
        <f>IF(ISERROR(IF($X$7=1,$Y$7,)),"",IF($X$7=1,$Y$7,))</f>
        <v>0</v>
      </c>
      <c r="S378" s="56">
        <f>IF(ISERROR(IF($X$8=1,$Y$8,)),"",IF($X$8=1,$Y$8,))</f>
        <v>1000</v>
      </c>
      <c r="T378" s="56">
        <f>IF(ISERROR(IF($X$9=1,$Y$9,)),"",IF($X$9=1,$Y$9,))</f>
        <v>500</v>
      </c>
      <c r="U378" s="56">
        <f>IF(ISERROR(IF($X$10=1,$Y$10,)),"",IF($X$10=1,$Y$10,))</f>
        <v>500</v>
      </c>
    </row>
    <row r="379" spans="1:21" x14ac:dyDescent="0.25">
      <c r="A379" s="75">
        <f t="shared" si="108"/>
        <v>375</v>
      </c>
      <c r="D379" s="56" t="s">
        <v>4292</v>
      </c>
      <c r="E379" s="56">
        <f t="shared" si="109"/>
        <v>375</v>
      </c>
      <c r="F379" s="76">
        <f t="shared" si="104"/>
        <v>18</v>
      </c>
      <c r="G379" s="56" t="str">
        <f t="shared" si="110"/>
        <v>RC.drogue.large</v>
      </c>
      <c r="H379" s="56">
        <f t="shared" si="111"/>
        <v>375</v>
      </c>
      <c r="I379" s="56">
        <f>IF(G379="",0,IF(COUNTIF($G$5:G379,G379)=1,0,COUNTIF($G$5:G379,G379) )   )</f>
        <v>0</v>
      </c>
      <c r="J379" s="56" t="str">
        <f t="shared" si="112"/>
        <v/>
      </c>
      <c r="K379" s="56" t="str">
        <f t="shared" si="103"/>
        <v/>
      </c>
      <c r="L379" s="56" t="str">
        <f t="shared" si="105"/>
        <v/>
      </c>
      <c r="M379" s="56" t="str">
        <f t="shared" si="106"/>
        <v/>
      </c>
      <c r="N379" s="56" t="str">
        <f t="shared" si="107"/>
        <v/>
      </c>
      <c r="O379" s="56" t="str">
        <f t="shared" si="113"/>
        <v/>
      </c>
      <c r="P379" s="56">
        <f>IF(ISERROR(IF($X$5=1,$Y$5,)),"",IF($X$5=1,$Y$5,))</f>
        <v>0</v>
      </c>
      <c r="Q379" s="56">
        <f>IF(ISERROR(IF($X$6=1,$Y$6,)),"",IF($X$6=1,$Y$6,))</f>
        <v>10000</v>
      </c>
      <c r="R379" s="56">
        <f>IF(ISERROR(IF($X$7=1,$Y$7,)),"",IF($X$7=1,$Y$7,))</f>
        <v>0</v>
      </c>
      <c r="S379" s="56">
        <f>IF(ISERROR(IF($X$8=1,$Y$8,)),"",IF($X$8=1,$Y$8,))</f>
        <v>1000</v>
      </c>
      <c r="T379" s="56">
        <f>IF(ISERROR(IF($X$9=1,$Y$9,)),"",IF($X$9=1,$Y$9,))</f>
        <v>500</v>
      </c>
      <c r="U379" s="56">
        <f>IF(ISERROR(IF($X$10=1,$Y$10,)),"",IF($X$10=1,$Y$10,))</f>
        <v>500</v>
      </c>
    </row>
    <row r="380" spans="1:21" x14ac:dyDescent="0.25">
      <c r="A380" s="75">
        <f t="shared" si="108"/>
        <v>376</v>
      </c>
      <c r="D380" s="56" t="s">
        <v>4293</v>
      </c>
      <c r="E380" s="56">
        <f t="shared" si="109"/>
        <v>376</v>
      </c>
      <c r="F380" s="76">
        <f t="shared" si="104"/>
        <v>18</v>
      </c>
      <c r="G380" s="56" t="str">
        <f t="shared" si="110"/>
        <v>RC.drag.large</v>
      </c>
      <c r="H380" s="56">
        <f t="shared" si="111"/>
        <v>376</v>
      </c>
      <c r="I380" s="56">
        <f>IF(G380="",0,IF(COUNTIF($G$5:G380,G380)=1,0,COUNTIF($G$5:G380,G380) )   )</f>
        <v>0</v>
      </c>
      <c r="J380" s="56" t="str">
        <f t="shared" si="112"/>
        <v/>
      </c>
      <c r="K380" s="56" t="str">
        <f t="shared" si="103"/>
        <v/>
      </c>
      <c r="L380" s="56" t="str">
        <f t="shared" si="105"/>
        <v/>
      </c>
      <c r="M380" s="56" t="str">
        <f t="shared" si="106"/>
        <v/>
      </c>
      <c r="N380" s="56" t="str">
        <f t="shared" si="107"/>
        <v/>
      </c>
      <c r="O380" s="56" t="str">
        <f t="shared" si="113"/>
        <v/>
      </c>
      <c r="P380" s="56">
        <f>IF(ISERROR(IF($X$5=1,$Y$5,)),"",IF($X$5=1,$Y$5,))</f>
        <v>0</v>
      </c>
      <c r="Q380" s="56">
        <f>IF(ISERROR(IF($X$6=1,$Y$6,)),"",IF($X$6=1,$Y$6,))</f>
        <v>10000</v>
      </c>
      <c r="R380" s="56">
        <f>IF(ISERROR(IF($X$7=1,$Y$7,)),"",IF($X$7=1,$Y$7,))</f>
        <v>0</v>
      </c>
      <c r="S380" s="56">
        <f>IF(ISERROR(IF($X$8=1,$Y$8,)),"",IF($X$8=1,$Y$8,))</f>
        <v>1000</v>
      </c>
      <c r="T380" s="56">
        <f>IF(ISERROR(IF($X$9=1,$Y$9,)),"",IF($X$9=1,$Y$9,))</f>
        <v>500</v>
      </c>
      <c r="U380" s="56">
        <f>IF(ISERROR(IF($X$10=1,$Y$10,)),"",IF($X$10=1,$Y$10,))</f>
        <v>500</v>
      </c>
    </row>
    <row r="381" spans="1:21" x14ac:dyDescent="0.25">
      <c r="A381" s="75">
        <f t="shared" si="108"/>
        <v>377</v>
      </c>
      <c r="D381" s="56" t="s">
        <v>4294</v>
      </c>
      <c r="E381" s="56">
        <f t="shared" si="109"/>
        <v>377</v>
      </c>
      <c r="F381" s="76">
        <f t="shared" si="104"/>
        <v>18</v>
      </c>
      <c r="G381" s="56" t="str">
        <f t="shared" si="110"/>
        <v>RC.main.large.stack</v>
      </c>
      <c r="H381" s="56">
        <f t="shared" si="111"/>
        <v>377</v>
      </c>
      <c r="I381" s="56">
        <f>IF(G381="",0,IF(COUNTIF($G$5:G381,G381)=1,0,COUNTIF($G$5:G381,G381) )   )</f>
        <v>0</v>
      </c>
      <c r="J381" s="56" t="str">
        <f t="shared" si="112"/>
        <v/>
      </c>
      <c r="K381" s="56" t="str">
        <f t="shared" si="103"/>
        <v/>
      </c>
      <c r="L381" s="56" t="str">
        <f t="shared" si="105"/>
        <v/>
      </c>
      <c r="M381" s="56" t="str">
        <f t="shared" si="106"/>
        <v/>
      </c>
      <c r="N381" s="56" t="str">
        <f t="shared" si="107"/>
        <v/>
      </c>
      <c r="O381" s="56" t="str">
        <f t="shared" si="113"/>
        <v/>
      </c>
      <c r="P381" s="56">
        <f>IF(ISERROR(IF($X$5=1,$Y$5,)),"",IF($X$5=1,$Y$5,))</f>
        <v>0</v>
      </c>
      <c r="Q381" s="56">
        <f>IF(ISERROR(IF($X$6=1,$Y$6,)),"",IF($X$6=1,$Y$6,))</f>
        <v>10000</v>
      </c>
      <c r="R381" s="56">
        <f>IF(ISERROR(IF($X$7=1,$Y$7,)),"",IF($X$7=1,$Y$7,))</f>
        <v>0</v>
      </c>
      <c r="S381" s="56">
        <f>IF(ISERROR(IF($X$8=1,$Y$8,)),"",IF($X$8=1,$Y$8,))</f>
        <v>1000</v>
      </c>
      <c r="T381" s="56">
        <f>IF(ISERROR(IF($X$9=1,$Y$9,)),"",IF($X$9=1,$Y$9,))</f>
        <v>500</v>
      </c>
      <c r="U381" s="56">
        <f>IF(ISERROR(IF($X$10=1,$Y$10,)),"",IF($X$10=1,$Y$10,))</f>
        <v>500</v>
      </c>
    </row>
    <row r="382" spans="1:21" x14ac:dyDescent="0.25">
      <c r="A382" s="75">
        <f t="shared" si="108"/>
        <v>378</v>
      </c>
      <c r="D382" s="56" t="s">
        <v>4295</v>
      </c>
      <c r="E382" s="56">
        <f t="shared" si="109"/>
        <v>378</v>
      </c>
      <c r="F382" s="76">
        <f t="shared" si="104"/>
        <v>18</v>
      </c>
      <c r="G382" s="56" t="str">
        <f t="shared" si="110"/>
        <v>RC.drogue.large.stack</v>
      </c>
      <c r="H382" s="56">
        <f t="shared" si="111"/>
        <v>378</v>
      </c>
      <c r="I382" s="56">
        <f>IF(G382="",0,IF(COUNTIF($G$5:G382,G382)=1,0,COUNTIF($G$5:G382,G382) )   )</f>
        <v>0</v>
      </c>
      <c r="J382" s="56" t="str">
        <f t="shared" si="112"/>
        <v/>
      </c>
      <c r="K382" s="56" t="str">
        <f t="shared" ref="K382:K445" si="114">IF(ISERROR(VLOOKUP(J382,$F$5:$G$6005,2,)),"",VLOOKUP(J382,$F$5:$G$6005,2,))</f>
        <v/>
      </c>
      <c r="L382" s="56" t="str">
        <f t="shared" si="105"/>
        <v/>
      </c>
      <c r="M382" s="56" t="str">
        <f t="shared" si="106"/>
        <v/>
      </c>
      <c r="N382" s="56" t="str">
        <f t="shared" si="107"/>
        <v/>
      </c>
      <c r="O382" s="56" t="str">
        <f t="shared" si="113"/>
        <v/>
      </c>
      <c r="P382" s="56">
        <f>IF(ISERROR(IF($X$5=1,$Y$5,)),"",IF($X$5=1,$Y$5,))</f>
        <v>0</v>
      </c>
      <c r="Q382" s="56">
        <f>IF(ISERROR(IF($X$6=1,$Y$6,)),"",IF($X$6=1,$Y$6,))</f>
        <v>10000</v>
      </c>
      <c r="R382" s="56">
        <f>IF(ISERROR(IF($X$7=1,$Y$7,)),"",IF($X$7=1,$Y$7,))</f>
        <v>0</v>
      </c>
      <c r="S382" s="56">
        <f>IF(ISERROR(IF($X$8=1,$Y$8,)),"",IF($X$8=1,$Y$8,))</f>
        <v>1000</v>
      </c>
      <c r="T382" s="56">
        <f>IF(ISERROR(IF($X$9=1,$Y$9,)),"",IF($X$9=1,$Y$9,))</f>
        <v>500</v>
      </c>
      <c r="U382" s="56">
        <f>IF(ISERROR(IF($X$10=1,$Y$10,)),"",IF($X$10=1,$Y$10,))</f>
        <v>500</v>
      </c>
    </row>
    <row r="383" spans="1:21" x14ac:dyDescent="0.25">
      <c r="A383" s="75">
        <f t="shared" si="108"/>
        <v>379</v>
      </c>
      <c r="D383" s="56" t="s">
        <v>4296</v>
      </c>
      <c r="E383" s="56">
        <f t="shared" si="109"/>
        <v>379</v>
      </c>
      <c r="F383" s="76">
        <f t="shared" si="104"/>
        <v>18</v>
      </c>
      <c r="G383" s="56" t="str">
        <f t="shared" si="110"/>
        <v>RC.drag.large.stack</v>
      </c>
      <c r="H383" s="56">
        <f t="shared" si="111"/>
        <v>379</v>
      </c>
      <c r="I383" s="56">
        <f>IF(G383="",0,IF(COUNTIF($G$5:G383,G383)=1,0,COUNTIF($G$5:G383,G383) )   )</f>
        <v>0</v>
      </c>
      <c r="J383" s="56" t="str">
        <f t="shared" si="112"/>
        <v/>
      </c>
      <c r="K383" s="56" t="str">
        <f t="shared" si="114"/>
        <v/>
      </c>
      <c r="L383" s="56" t="str">
        <f t="shared" si="105"/>
        <v/>
      </c>
      <c r="M383" s="56" t="str">
        <f t="shared" si="106"/>
        <v/>
      </c>
      <c r="N383" s="56" t="str">
        <f t="shared" si="107"/>
        <v/>
      </c>
      <c r="O383" s="56" t="str">
        <f t="shared" si="113"/>
        <v/>
      </c>
      <c r="P383" s="56">
        <f>IF(ISERROR(IF($X$5=1,$Y$5,)),"",IF($X$5=1,$Y$5,))</f>
        <v>0</v>
      </c>
      <c r="Q383" s="56">
        <f>IF(ISERROR(IF($X$6=1,$Y$6,)),"",IF($X$6=1,$Y$6,))</f>
        <v>10000</v>
      </c>
      <c r="R383" s="56">
        <f>IF(ISERROR(IF($X$7=1,$Y$7,)),"",IF($X$7=1,$Y$7,))</f>
        <v>0</v>
      </c>
      <c r="S383" s="56">
        <f>IF(ISERROR(IF($X$8=1,$Y$8,)),"",IF($X$8=1,$Y$8,))</f>
        <v>1000</v>
      </c>
      <c r="T383" s="56">
        <f>IF(ISERROR(IF($X$9=1,$Y$9,)),"",IF($X$9=1,$Y$9,))</f>
        <v>500</v>
      </c>
      <c r="U383" s="56">
        <f>IF(ISERROR(IF($X$10=1,$Y$10,)),"",IF($X$10=1,$Y$10,))</f>
        <v>500</v>
      </c>
    </row>
    <row r="384" spans="1:21" x14ac:dyDescent="0.25">
      <c r="A384" s="75">
        <f t="shared" si="108"/>
        <v>380</v>
      </c>
      <c r="C384" s="56" t="s">
        <v>2532</v>
      </c>
      <c r="E384" s="56">
        <f t="shared" si="109"/>
        <v>380</v>
      </c>
      <c r="F384" s="76">
        <f t="shared" si="104"/>
        <v>18</v>
      </c>
      <c r="G384" s="56" t="str">
        <f t="shared" si="110"/>
        <v/>
      </c>
      <c r="H384" s="56">
        <f t="shared" si="111"/>
        <v>380</v>
      </c>
      <c r="I384" s="56">
        <f>IF(G384="",0,IF(COUNTIF($G$5:G384,G384)=1,0,COUNTIF($G$5:G384,G384) )   )</f>
        <v>0</v>
      </c>
      <c r="J384" s="56" t="str">
        <f t="shared" si="112"/>
        <v/>
      </c>
      <c r="K384" s="56" t="str">
        <f t="shared" si="114"/>
        <v/>
      </c>
      <c r="L384" s="56" t="str">
        <f t="shared" si="105"/>
        <v/>
      </c>
      <c r="M384" s="56" t="str">
        <f t="shared" si="106"/>
        <v/>
      </c>
      <c r="N384" s="56" t="str">
        <f t="shared" si="107"/>
        <v/>
      </c>
      <c r="O384" s="56" t="str">
        <f t="shared" si="113"/>
        <v/>
      </c>
      <c r="P384" s="56">
        <f>IF(ISERROR(IF($X$5=1,$Y$5,)),"",IF($X$5=1,$Y$5,))</f>
        <v>0</v>
      </c>
      <c r="Q384" s="56">
        <f>IF(ISERROR(IF($X$6=1,$Y$6,)),"",IF($X$6=1,$Y$6,))</f>
        <v>10000</v>
      </c>
      <c r="R384" s="56">
        <f>IF(ISERROR(IF($X$7=1,$Y$7,)),"",IF($X$7=1,$Y$7,))</f>
        <v>0</v>
      </c>
      <c r="S384" s="56">
        <f>IF(ISERROR(IF($X$8=1,$Y$8,)),"",IF($X$8=1,$Y$8,))</f>
        <v>1000</v>
      </c>
      <c r="T384" s="56">
        <f>IF(ISERROR(IF($X$9=1,$Y$9,)),"",IF($X$9=1,$Y$9,))</f>
        <v>500</v>
      </c>
      <c r="U384" s="56">
        <f>IF(ISERROR(IF($X$10=1,$Y$10,)),"",IF($X$10=1,$Y$10,))</f>
        <v>500</v>
      </c>
    </row>
    <row r="385" spans="1:30" x14ac:dyDescent="0.25">
      <c r="A385" s="75">
        <f t="shared" si="108"/>
        <v>381</v>
      </c>
      <c r="B385" s="56" t="s">
        <v>2532</v>
      </c>
      <c r="E385" s="56">
        <f t="shared" si="109"/>
        <v>381</v>
      </c>
      <c r="F385" s="76">
        <f t="shared" si="104"/>
        <v>18</v>
      </c>
      <c r="G385" s="56" t="str">
        <f t="shared" si="110"/>
        <v/>
      </c>
      <c r="H385" s="56">
        <f t="shared" si="111"/>
        <v>381</v>
      </c>
      <c r="I385" s="56">
        <f>IF(G385="",0,IF(COUNTIF($G$5:G385,G385)=1,0,COUNTIF($G$5:G385,G385) )   )</f>
        <v>0</v>
      </c>
      <c r="J385" s="56" t="str">
        <f t="shared" si="112"/>
        <v/>
      </c>
      <c r="K385" s="56" t="str">
        <f t="shared" si="114"/>
        <v/>
      </c>
      <c r="L385" s="56" t="str">
        <f t="shared" si="105"/>
        <v/>
      </c>
      <c r="M385" s="56" t="str">
        <f t="shared" si="106"/>
        <v/>
      </c>
      <c r="N385" s="56" t="str">
        <f t="shared" si="107"/>
        <v/>
      </c>
      <c r="O385" s="56" t="str">
        <f t="shared" si="113"/>
        <v/>
      </c>
      <c r="P385" s="56">
        <f>IF(ISERROR(IF($X$5=1,$Y$5,)),"",IF($X$5=1,$Y$5,))</f>
        <v>0</v>
      </c>
      <c r="Q385" s="56">
        <f>IF(ISERROR(IF($X$6=1,$Y$6,)),"",IF($X$6=1,$Y$6,))</f>
        <v>10000</v>
      </c>
      <c r="R385" s="56">
        <f>IF(ISERROR(IF($X$7=1,$Y$7,)),"",IF($X$7=1,$Y$7,))</f>
        <v>0</v>
      </c>
      <c r="S385" s="56">
        <f>IF(ISERROR(IF($X$8=1,$Y$8,)),"",IF($X$8=1,$Y$8,))</f>
        <v>1000</v>
      </c>
      <c r="T385" s="56">
        <f>IF(ISERROR(IF($X$9=1,$Y$9,)),"",IF($X$9=1,$Y$9,))</f>
        <v>500</v>
      </c>
      <c r="U385" s="56">
        <f>IF(ISERROR(IF($X$10=1,$Y$10,)),"",IF($X$10=1,$Y$10,))</f>
        <v>500</v>
      </c>
    </row>
    <row r="386" spans="1:30" x14ac:dyDescent="0.25">
      <c r="A386" s="75">
        <f t="shared" si="108"/>
        <v>382</v>
      </c>
      <c r="B386" s="56" t="s">
        <v>2517</v>
      </c>
      <c r="E386" s="56">
        <f t="shared" si="109"/>
        <v>382</v>
      </c>
      <c r="F386" s="76">
        <f t="shared" si="104"/>
        <v>18</v>
      </c>
      <c r="G386" s="56" t="str">
        <f t="shared" si="110"/>
        <v/>
      </c>
      <c r="H386" s="56">
        <f t="shared" si="111"/>
        <v>382</v>
      </c>
      <c r="I386" s="56">
        <f>IF(G386="",0,IF(COUNTIF($G$5:G386,G386)=1,0,COUNTIF($G$5:G386,G386) )   )</f>
        <v>0</v>
      </c>
      <c r="J386" s="56" t="str">
        <f t="shared" si="112"/>
        <v/>
      </c>
      <c r="K386" s="56" t="str">
        <f t="shared" si="114"/>
        <v/>
      </c>
      <c r="L386" s="56" t="str">
        <f t="shared" si="105"/>
        <v/>
      </c>
      <c r="M386" s="56" t="str">
        <f t="shared" si="106"/>
        <v/>
      </c>
      <c r="N386" s="56" t="str">
        <f t="shared" si="107"/>
        <v/>
      </c>
      <c r="O386" s="56" t="str">
        <f t="shared" si="113"/>
        <v/>
      </c>
      <c r="P386" s="56">
        <f>IF(ISERROR(IF($X$5=1,$Y$5,)),"",IF($X$5=1,$Y$5,))</f>
        <v>0</v>
      </c>
      <c r="Q386" s="56">
        <f>IF(ISERROR(IF($X$6=1,$Y$6,)),"",IF($X$6=1,$Y$6,))</f>
        <v>10000</v>
      </c>
      <c r="R386" s="56">
        <f>IF(ISERROR(IF($X$7=1,$Y$7,)),"",IF($X$7=1,$Y$7,))</f>
        <v>0</v>
      </c>
      <c r="S386" s="56">
        <f>IF(ISERROR(IF($X$8=1,$Y$8,)),"",IF($X$8=1,$Y$8,))</f>
        <v>1000</v>
      </c>
      <c r="T386" s="56">
        <f>IF(ISERROR(IF($X$9=1,$Y$9,)),"",IF($X$9=1,$Y$9,))</f>
        <v>500</v>
      </c>
      <c r="U386" s="56">
        <f>IF(ISERROR(IF($X$10=1,$Y$10,)),"",IF($X$10=1,$Y$10,))</f>
        <v>500</v>
      </c>
      <c r="AD386" s="74"/>
    </row>
    <row r="387" spans="1:30" x14ac:dyDescent="0.25">
      <c r="A387" s="75">
        <f t="shared" si="108"/>
        <v>383</v>
      </c>
      <c r="B387" s="56" t="s">
        <v>2518</v>
      </c>
      <c r="E387" s="56">
        <f t="shared" si="109"/>
        <v>383</v>
      </c>
      <c r="F387" s="76">
        <f t="shared" si="104"/>
        <v>18</v>
      </c>
      <c r="G387" s="56" t="str">
        <f t="shared" si="110"/>
        <v/>
      </c>
      <c r="H387" s="56">
        <f t="shared" si="111"/>
        <v>383</v>
      </c>
      <c r="I387" s="56">
        <f>IF(G387="",0,IF(COUNTIF($G$5:G387,G387)=1,0,COUNTIF($G$5:G387,G387) )   )</f>
        <v>0</v>
      </c>
      <c r="J387" s="56" t="str">
        <f t="shared" si="112"/>
        <v/>
      </c>
      <c r="K387" s="56" t="str">
        <f t="shared" si="114"/>
        <v/>
      </c>
      <c r="L387" s="56" t="str">
        <f t="shared" si="105"/>
        <v/>
      </c>
      <c r="M387" s="56" t="str">
        <f t="shared" si="106"/>
        <v/>
      </c>
      <c r="N387" s="56" t="str">
        <f t="shared" si="107"/>
        <v/>
      </c>
      <c r="O387" s="56" t="str">
        <f t="shared" si="113"/>
        <v/>
      </c>
      <c r="P387" s="56">
        <f>IF(ISERROR(IF($X$5=1,$Y$5,)),"",IF($X$5=1,$Y$5,))</f>
        <v>0</v>
      </c>
      <c r="Q387" s="56">
        <f>IF(ISERROR(IF($X$6=1,$Y$6,)),"",IF($X$6=1,$Y$6,))</f>
        <v>10000</v>
      </c>
      <c r="R387" s="56">
        <f>IF(ISERROR(IF($X$7=1,$Y$7,)),"",IF($X$7=1,$Y$7,))</f>
        <v>0</v>
      </c>
      <c r="S387" s="56">
        <f>IF(ISERROR(IF($X$8=1,$Y$8,)),"",IF($X$8=1,$Y$8,))</f>
        <v>1000</v>
      </c>
      <c r="T387" s="56">
        <f>IF(ISERROR(IF($X$9=1,$Y$9,)),"",IF($X$9=1,$Y$9,))</f>
        <v>500</v>
      </c>
      <c r="U387" s="56">
        <f>IF(ISERROR(IF($X$10=1,$Y$10,)),"",IF($X$10=1,$Y$10,))</f>
        <v>500</v>
      </c>
    </row>
    <row r="388" spans="1:30" x14ac:dyDescent="0.25">
      <c r="A388" s="75">
        <f t="shared" si="108"/>
        <v>384</v>
      </c>
      <c r="C388" s="56" t="s">
        <v>3499</v>
      </c>
      <c r="E388" s="56">
        <f t="shared" si="109"/>
        <v>384</v>
      </c>
      <c r="F388" s="76">
        <f t="shared" si="104"/>
        <v>19</v>
      </c>
      <c r="G388" s="56" t="str">
        <f t="shared" si="110"/>
        <v>newnode_heavierStructures</v>
      </c>
      <c r="H388" s="56">
        <f t="shared" si="111"/>
        <v>384</v>
      </c>
      <c r="I388" s="56">
        <f>IF(G388="",0,IF(COUNTIF($G$5:G388,G388)=1,0,COUNTIF($G$5:G388,G388) )   )</f>
        <v>0</v>
      </c>
      <c r="J388" s="56" t="str">
        <f t="shared" si="112"/>
        <v/>
      </c>
      <c r="K388" s="56" t="str">
        <f t="shared" si="114"/>
        <v/>
      </c>
      <c r="L388" s="56" t="str">
        <f t="shared" si="105"/>
        <v/>
      </c>
      <c r="M388" s="56" t="str">
        <f t="shared" si="106"/>
        <v/>
      </c>
      <c r="N388" s="56" t="str">
        <f t="shared" si="107"/>
        <v/>
      </c>
      <c r="O388" s="56" t="str">
        <f t="shared" si="113"/>
        <v/>
      </c>
      <c r="P388" s="56">
        <f>IF(ISERROR(IF($X$5=1,$Y$5,)),"",IF($X$5=1,$Y$5,))</f>
        <v>0</v>
      </c>
      <c r="Q388" s="56">
        <f>IF(ISERROR(IF($X$6=1,$Y$6,)),"",IF($X$6=1,$Y$6,))</f>
        <v>10000</v>
      </c>
      <c r="R388" s="56">
        <f>IF(ISERROR(IF($X$7=1,$Y$7,)),"",IF($X$7=1,$Y$7,))</f>
        <v>0</v>
      </c>
      <c r="S388" s="56">
        <f>IF(ISERROR(IF($X$8=1,$Y$8,)),"",IF($X$8=1,$Y$8,))</f>
        <v>1000</v>
      </c>
      <c r="T388" s="56">
        <f>IF(ISERROR(IF($X$9=1,$Y$9,)),"",IF($X$9=1,$Y$9,))</f>
        <v>500</v>
      </c>
      <c r="U388" s="56">
        <f>IF(ISERROR(IF($X$10=1,$Y$10,)),"",IF($X$10=1,$Y$10,))</f>
        <v>500</v>
      </c>
    </row>
    <row r="389" spans="1:30" x14ac:dyDescent="0.25">
      <c r="A389" s="75">
        <f t="shared" si="108"/>
        <v>385</v>
      </c>
      <c r="C389" s="56" t="s">
        <v>3500</v>
      </c>
      <c r="E389" s="56">
        <f t="shared" si="109"/>
        <v>385</v>
      </c>
      <c r="F389" s="76">
        <f t="shared" ref="F389:F452" si="115">IF(A387=0,0,IF(ISBLANK(G389),"",IF(LEFT(G389,4)="newn",F388+1,IF(LEFT(G389,4)="node",F388+1,F388))))</f>
        <v>19</v>
      </c>
      <c r="G389" s="56" t="str">
        <f t="shared" si="110"/>
        <v/>
      </c>
      <c r="H389" s="56">
        <f t="shared" si="111"/>
        <v>385</v>
      </c>
      <c r="I389" s="56">
        <f>IF(G389="",0,IF(COUNTIF($G$5:G389,G389)=1,0,COUNTIF($G$5:G389,G389) )   )</f>
        <v>0</v>
      </c>
      <c r="J389" s="56" t="str">
        <f t="shared" si="112"/>
        <v/>
      </c>
      <c r="K389" s="56" t="str">
        <f t="shared" si="114"/>
        <v/>
      </c>
      <c r="L389" s="56" t="str">
        <f t="shared" ref="L389:L452" si="116">IF(ISERROR(VLOOKUP(K389,$AB$14:$AD$197,3,)),"",VLOOKUP(K389,$AB$14:$AD$197,3,))</f>
        <v/>
      </c>
      <c r="M389" s="56" t="str">
        <f t="shared" ref="M389:M452" si="117">IF(ISERROR(HLOOKUP(J389,$AG$5:$XH$6,2,)),"",HLOOKUP(J389,$AG$5:$XH$6,2,))</f>
        <v/>
      </c>
      <c r="N389" s="56" t="str">
        <f t="shared" ref="N389:N452" si="118">IF(ISERROR(VLOOKUP(K389,$AB$14:$AD$197,2,)),"",VLOOKUP(K389,$AB$14:$AD$197,2,))</f>
        <v/>
      </c>
      <c r="O389" s="56" t="str">
        <f t="shared" si="113"/>
        <v/>
      </c>
      <c r="P389" s="56">
        <f>IF(ISERROR(IF($X$5=1,$Y$5,)),"",IF($X$5=1,$Y$5,))</f>
        <v>0</v>
      </c>
      <c r="Q389" s="56">
        <f>IF(ISERROR(IF($X$6=1,$Y$6,)),"",IF($X$6=1,$Y$6,))</f>
        <v>10000</v>
      </c>
      <c r="R389" s="56">
        <f>IF(ISERROR(IF($X$7=1,$Y$7,)),"",IF($X$7=1,$Y$7,))</f>
        <v>0</v>
      </c>
      <c r="S389" s="56">
        <f>IF(ISERROR(IF($X$8=1,$Y$8,)),"",IF($X$8=1,$Y$8,))</f>
        <v>1000</v>
      </c>
      <c r="T389" s="56">
        <f>IF(ISERROR(IF($X$9=1,$Y$9,)),"",IF($X$9=1,$Y$9,))</f>
        <v>500</v>
      </c>
      <c r="U389" s="56">
        <f>IF(ISERROR(IF($X$10=1,$Y$10,)),"",IF($X$10=1,$Y$10,))</f>
        <v>500</v>
      </c>
    </row>
    <row r="390" spans="1:30" x14ac:dyDescent="0.25">
      <c r="A390" s="75">
        <f t="shared" ref="A390:A453" si="119">IF(A389=0,0,IF(B389="}",IF(B390="NODE",A389+1,0),A389+1))</f>
        <v>386</v>
      </c>
      <c r="C390" s="56" t="s">
        <v>6193</v>
      </c>
      <c r="E390" s="56">
        <f t="shared" ref="E390:E453" si="120">A390</f>
        <v>386</v>
      </c>
      <c r="F390" s="76">
        <f t="shared" si="115"/>
        <v>19</v>
      </c>
      <c r="G390" s="56" t="str">
        <f t="shared" ref="G390:G453" si="121">IF(ISBLANK(D390),IF(LEFT(C390,8)="name = n",MID(C390,8,100),""),MID(D390,8,100))</f>
        <v/>
      </c>
      <c r="H390" s="56">
        <f t="shared" ref="H390:H453" si="122">E390</f>
        <v>386</v>
      </c>
      <c r="I390" s="56">
        <f>IF(G390="",0,IF(COUNTIF($G$5:G390,G390)=1,0,COUNTIF($G$5:G390,G390) )   )</f>
        <v>0</v>
      </c>
      <c r="J390" s="56" t="str">
        <f t="shared" ref="J390:J453" si="123">IF(J389=anodes,"",IF(J389="","",J389+1))</f>
        <v/>
      </c>
      <c r="K390" s="56" t="str">
        <f t="shared" si="114"/>
        <v/>
      </c>
      <c r="L390" s="56" t="str">
        <f t="shared" si="116"/>
        <v/>
      </c>
      <c r="M390" s="56" t="str">
        <f t="shared" si="117"/>
        <v/>
      </c>
      <c r="N390" s="56" t="str">
        <f t="shared" si="118"/>
        <v/>
      </c>
      <c r="O390" s="56" t="str">
        <f t="shared" ref="O390:O453" si="124">IF(ISERROR(0.1*N390+0.9*(M390/L390)*($N$3+SUM(P390:U390))*(N390/$N$3)),N390,0.1*N390+0.9*(M390/L390)*($N$3+SUM(P390:U390))*(N390/$N$3))</f>
        <v/>
      </c>
      <c r="P390" s="56">
        <f>IF(ISERROR(IF($X$5=1,$Y$5,)),"",IF($X$5=1,$Y$5,))</f>
        <v>0</v>
      </c>
      <c r="Q390" s="56">
        <f>IF(ISERROR(IF($X$6=1,$Y$6,)),"",IF($X$6=1,$Y$6,))</f>
        <v>10000</v>
      </c>
      <c r="R390" s="56">
        <f>IF(ISERROR(IF($X$7=1,$Y$7,)),"",IF($X$7=1,$Y$7,))</f>
        <v>0</v>
      </c>
      <c r="S390" s="56">
        <f>IF(ISERROR(IF($X$8=1,$Y$8,)),"",IF($X$8=1,$Y$8,))</f>
        <v>1000</v>
      </c>
      <c r="T390" s="56">
        <f>IF(ISERROR(IF($X$9=1,$Y$9,)),"",IF($X$9=1,$Y$9,))</f>
        <v>500</v>
      </c>
      <c r="U390" s="56">
        <f>IF(ISERROR(IF($X$10=1,$Y$10,)),"",IF($X$10=1,$Y$10,))</f>
        <v>500</v>
      </c>
    </row>
    <row r="391" spans="1:30" x14ac:dyDescent="0.25">
      <c r="A391" s="75">
        <f t="shared" si="119"/>
        <v>387</v>
      </c>
      <c r="C391" s="56" t="s">
        <v>2744</v>
      </c>
      <c r="E391" s="56">
        <f t="shared" si="120"/>
        <v>387</v>
      </c>
      <c r="F391" s="76">
        <f t="shared" si="115"/>
        <v>19</v>
      </c>
      <c r="G391" s="56" t="str">
        <f t="shared" si="121"/>
        <v/>
      </c>
      <c r="H391" s="56">
        <f t="shared" si="122"/>
        <v>387</v>
      </c>
      <c r="I391" s="56">
        <f>IF(G391="",0,IF(COUNTIF($G$5:G391,G391)=1,0,COUNTIF($G$5:G391,G391) )   )</f>
        <v>0</v>
      </c>
      <c r="J391" s="56" t="str">
        <f t="shared" si="123"/>
        <v/>
      </c>
      <c r="K391" s="56" t="str">
        <f t="shared" si="114"/>
        <v/>
      </c>
      <c r="L391" s="56" t="str">
        <f t="shared" si="116"/>
        <v/>
      </c>
      <c r="M391" s="56" t="str">
        <f t="shared" si="117"/>
        <v/>
      </c>
      <c r="N391" s="56" t="str">
        <f t="shared" si="118"/>
        <v/>
      </c>
      <c r="O391" s="56" t="str">
        <f t="shared" si="124"/>
        <v/>
      </c>
      <c r="P391" s="56">
        <f>IF(ISERROR(IF($X$5=1,$Y$5,)),"",IF($X$5=1,$Y$5,))</f>
        <v>0</v>
      </c>
      <c r="Q391" s="56">
        <f>IF(ISERROR(IF($X$6=1,$Y$6,)),"",IF($X$6=1,$Y$6,))</f>
        <v>10000</v>
      </c>
      <c r="R391" s="56">
        <f>IF(ISERROR(IF($X$7=1,$Y$7,)),"",IF($X$7=1,$Y$7,))</f>
        <v>0</v>
      </c>
      <c r="S391" s="56">
        <f>IF(ISERROR(IF($X$8=1,$Y$8,)),"",IF($X$8=1,$Y$8,))</f>
        <v>1000</v>
      </c>
      <c r="T391" s="56">
        <f>IF(ISERROR(IF($X$9=1,$Y$9,)),"",IF($X$9=1,$Y$9,))</f>
        <v>500</v>
      </c>
      <c r="U391" s="56">
        <f>IF(ISERROR(IF($X$10=1,$Y$10,)),"",IF($X$10=1,$Y$10,))</f>
        <v>500</v>
      </c>
    </row>
    <row r="392" spans="1:30" x14ac:dyDescent="0.25">
      <c r="A392" s="75">
        <f t="shared" si="119"/>
        <v>388</v>
      </c>
      <c r="C392" s="56" t="s">
        <v>2992</v>
      </c>
      <c r="E392" s="56">
        <f t="shared" si="120"/>
        <v>388</v>
      </c>
      <c r="F392" s="76">
        <f t="shared" si="115"/>
        <v>19</v>
      </c>
      <c r="G392" s="56" t="str">
        <f t="shared" si="121"/>
        <v/>
      </c>
      <c r="H392" s="56">
        <f t="shared" si="122"/>
        <v>388</v>
      </c>
      <c r="I392" s="56">
        <f>IF(G392="",0,IF(COUNTIF($G$5:G392,G392)=1,0,COUNTIF($G$5:G392,G392) )   )</f>
        <v>0</v>
      </c>
      <c r="J392" s="56" t="str">
        <f t="shared" si="123"/>
        <v/>
      </c>
      <c r="K392" s="56" t="str">
        <f t="shared" si="114"/>
        <v/>
      </c>
      <c r="L392" s="56" t="str">
        <f t="shared" si="116"/>
        <v/>
      </c>
      <c r="M392" s="56" t="str">
        <f t="shared" si="117"/>
        <v/>
      </c>
      <c r="N392" s="56" t="str">
        <f t="shared" si="118"/>
        <v/>
      </c>
      <c r="O392" s="56" t="str">
        <f t="shared" si="124"/>
        <v/>
      </c>
      <c r="P392" s="56">
        <f>IF(ISERROR(IF($X$5=1,$Y$5,)),"",IF($X$5=1,$Y$5,))</f>
        <v>0</v>
      </c>
      <c r="Q392" s="56">
        <f>IF(ISERROR(IF($X$6=1,$Y$6,)),"",IF($X$6=1,$Y$6,))</f>
        <v>10000</v>
      </c>
      <c r="R392" s="56">
        <f>IF(ISERROR(IF($X$7=1,$Y$7,)),"",IF($X$7=1,$Y$7,))</f>
        <v>0</v>
      </c>
      <c r="S392" s="56">
        <f>IF(ISERROR(IF($X$8=1,$Y$8,)),"",IF($X$8=1,$Y$8,))</f>
        <v>1000</v>
      </c>
      <c r="T392" s="56">
        <f>IF(ISERROR(IF($X$9=1,$Y$9,)),"",IF($X$9=1,$Y$9,))</f>
        <v>500</v>
      </c>
      <c r="U392" s="56">
        <f>IF(ISERROR(IF($X$10=1,$Y$10,)),"",IF($X$10=1,$Y$10,))</f>
        <v>500</v>
      </c>
    </row>
    <row r="393" spans="1:30" x14ac:dyDescent="0.25">
      <c r="A393" s="75">
        <f t="shared" si="119"/>
        <v>389</v>
      </c>
      <c r="C393" s="56" t="s">
        <v>6194</v>
      </c>
      <c r="E393" s="56">
        <f t="shared" si="120"/>
        <v>389</v>
      </c>
      <c r="F393" s="76">
        <f t="shared" si="115"/>
        <v>19</v>
      </c>
      <c r="G393" s="56" t="str">
        <f t="shared" si="121"/>
        <v/>
      </c>
      <c r="H393" s="56">
        <f t="shared" si="122"/>
        <v>389</v>
      </c>
      <c r="I393" s="56">
        <f>IF(G393="",0,IF(COUNTIF($G$5:G393,G393)=1,0,COUNTIF($G$5:G393,G393) )   )</f>
        <v>0</v>
      </c>
      <c r="J393" s="56" t="str">
        <f t="shared" si="123"/>
        <v/>
      </c>
      <c r="K393" s="56" t="str">
        <f t="shared" si="114"/>
        <v/>
      </c>
      <c r="L393" s="56" t="str">
        <f t="shared" si="116"/>
        <v/>
      </c>
      <c r="M393" s="56" t="str">
        <f t="shared" si="117"/>
        <v/>
      </c>
      <c r="N393" s="56" t="str">
        <f t="shared" si="118"/>
        <v/>
      </c>
      <c r="O393" s="56" t="str">
        <f t="shared" si="124"/>
        <v/>
      </c>
      <c r="P393" s="56">
        <f>IF(ISERROR(IF($X$5=1,$Y$5,)),"",IF($X$5=1,$Y$5,))</f>
        <v>0</v>
      </c>
      <c r="Q393" s="56">
        <f>IF(ISERROR(IF($X$6=1,$Y$6,)),"",IF($X$6=1,$Y$6,))</f>
        <v>10000</v>
      </c>
      <c r="R393" s="56">
        <f>IF(ISERROR(IF($X$7=1,$Y$7,)),"",IF($X$7=1,$Y$7,))</f>
        <v>0</v>
      </c>
      <c r="S393" s="56">
        <f>IF(ISERROR(IF($X$8=1,$Y$8,)),"",IF($X$8=1,$Y$8,))</f>
        <v>1000</v>
      </c>
      <c r="T393" s="56">
        <f>IF(ISERROR(IF($X$9=1,$Y$9,)),"",IF($X$9=1,$Y$9,))</f>
        <v>500</v>
      </c>
      <c r="U393" s="56">
        <f>IF(ISERROR(IF($X$10=1,$Y$10,)),"",IF($X$10=1,$Y$10,))</f>
        <v>500</v>
      </c>
    </row>
    <row r="394" spans="1:30" x14ac:dyDescent="0.25">
      <c r="A394" s="75">
        <f t="shared" si="119"/>
        <v>390</v>
      </c>
      <c r="C394" s="56" t="s">
        <v>3503</v>
      </c>
      <c r="E394" s="56">
        <f t="shared" si="120"/>
        <v>390</v>
      </c>
      <c r="F394" s="76">
        <f t="shared" si="115"/>
        <v>19</v>
      </c>
      <c r="G394" s="56" t="str">
        <f t="shared" si="121"/>
        <v/>
      </c>
      <c r="H394" s="56">
        <f t="shared" si="122"/>
        <v>390</v>
      </c>
      <c r="I394" s="56">
        <f>IF(G394="",0,IF(COUNTIF($G$5:G394,G394)=1,0,COUNTIF($G$5:G394,G394) )   )</f>
        <v>0</v>
      </c>
      <c r="J394" s="56" t="str">
        <f t="shared" si="123"/>
        <v/>
      </c>
      <c r="K394" s="56" t="str">
        <f t="shared" si="114"/>
        <v/>
      </c>
      <c r="L394" s="56" t="str">
        <f t="shared" si="116"/>
        <v/>
      </c>
      <c r="M394" s="56" t="str">
        <f t="shared" si="117"/>
        <v/>
      </c>
      <c r="N394" s="56" t="str">
        <f t="shared" si="118"/>
        <v/>
      </c>
      <c r="O394" s="56" t="str">
        <f t="shared" si="124"/>
        <v/>
      </c>
      <c r="P394" s="56">
        <f>IF(ISERROR(IF($X$5=1,$Y$5,)),"",IF($X$5=1,$Y$5,))</f>
        <v>0</v>
      </c>
      <c r="Q394" s="56">
        <f>IF(ISERROR(IF($X$6=1,$Y$6,)),"",IF($X$6=1,$Y$6,))</f>
        <v>10000</v>
      </c>
      <c r="R394" s="56">
        <f>IF(ISERROR(IF($X$7=1,$Y$7,)),"",IF($X$7=1,$Y$7,))</f>
        <v>0</v>
      </c>
      <c r="S394" s="56">
        <f>IF(ISERROR(IF($X$8=1,$Y$8,)),"",IF($X$8=1,$Y$8,))</f>
        <v>1000</v>
      </c>
      <c r="T394" s="56">
        <f>IF(ISERROR(IF($X$9=1,$Y$9,)),"",IF($X$9=1,$Y$9,))</f>
        <v>500</v>
      </c>
      <c r="U394" s="56">
        <f>IF(ISERROR(IF($X$10=1,$Y$10,)),"",IF($X$10=1,$Y$10,))</f>
        <v>500</v>
      </c>
    </row>
    <row r="395" spans="1:30" x14ac:dyDescent="0.25">
      <c r="A395" s="75">
        <f t="shared" si="119"/>
        <v>391</v>
      </c>
      <c r="C395" s="56" t="s">
        <v>2526</v>
      </c>
      <c r="E395" s="56">
        <f t="shared" si="120"/>
        <v>391</v>
      </c>
      <c r="F395" s="76">
        <f t="shared" si="115"/>
        <v>19</v>
      </c>
      <c r="G395" s="56" t="str">
        <f t="shared" si="121"/>
        <v/>
      </c>
      <c r="H395" s="56">
        <f t="shared" si="122"/>
        <v>391</v>
      </c>
      <c r="I395" s="56">
        <f>IF(G395="",0,IF(COUNTIF($G$5:G395,G395)=1,0,COUNTIF($G$5:G395,G395) )   )</f>
        <v>0</v>
      </c>
      <c r="J395" s="56" t="str">
        <f t="shared" si="123"/>
        <v/>
      </c>
      <c r="K395" s="56" t="str">
        <f t="shared" si="114"/>
        <v/>
      </c>
      <c r="L395" s="56" t="str">
        <f t="shared" si="116"/>
        <v/>
      </c>
      <c r="M395" s="56" t="str">
        <f t="shared" si="117"/>
        <v/>
      </c>
      <c r="N395" s="56" t="str">
        <f t="shared" si="118"/>
        <v/>
      </c>
      <c r="O395" s="56" t="str">
        <f t="shared" si="124"/>
        <v/>
      </c>
      <c r="P395" s="56">
        <f>IF(ISERROR(IF($X$5=1,$Y$5,)),"",IF($X$5=1,$Y$5,))</f>
        <v>0</v>
      </c>
      <c r="Q395" s="56">
        <f>IF(ISERROR(IF($X$6=1,$Y$6,)),"",IF($X$6=1,$Y$6,))</f>
        <v>10000</v>
      </c>
      <c r="R395" s="56">
        <f>IF(ISERROR(IF($X$7=1,$Y$7,)),"",IF($X$7=1,$Y$7,))</f>
        <v>0</v>
      </c>
      <c r="S395" s="56">
        <f>IF(ISERROR(IF($X$8=1,$Y$8,)),"",IF($X$8=1,$Y$8,))</f>
        <v>1000</v>
      </c>
      <c r="T395" s="56">
        <f>IF(ISERROR(IF($X$9=1,$Y$9,)),"",IF($X$9=1,$Y$9,))</f>
        <v>500</v>
      </c>
      <c r="U395" s="56">
        <f>IF(ISERROR(IF($X$10=1,$Y$10,)),"",IF($X$10=1,$Y$10,))</f>
        <v>500</v>
      </c>
    </row>
    <row r="396" spans="1:30" x14ac:dyDescent="0.25">
      <c r="A396" s="75">
        <f t="shared" si="119"/>
        <v>392</v>
      </c>
      <c r="C396" s="56" t="s">
        <v>2527</v>
      </c>
      <c r="E396" s="56">
        <f t="shared" si="120"/>
        <v>392</v>
      </c>
      <c r="F396" s="76">
        <f t="shared" si="115"/>
        <v>19</v>
      </c>
      <c r="G396" s="56" t="str">
        <f t="shared" si="121"/>
        <v/>
      </c>
      <c r="H396" s="56">
        <f t="shared" si="122"/>
        <v>392</v>
      </c>
      <c r="I396" s="56">
        <f>IF(G396="",0,IF(COUNTIF($G$5:G396,G396)=1,0,COUNTIF($G$5:G396,G396) )   )</f>
        <v>0</v>
      </c>
      <c r="J396" s="56" t="str">
        <f t="shared" si="123"/>
        <v/>
      </c>
      <c r="K396" s="56" t="str">
        <f t="shared" si="114"/>
        <v/>
      </c>
      <c r="L396" s="56" t="str">
        <f t="shared" si="116"/>
        <v/>
      </c>
      <c r="M396" s="56" t="str">
        <f t="shared" si="117"/>
        <v/>
      </c>
      <c r="N396" s="56" t="str">
        <f t="shared" si="118"/>
        <v/>
      </c>
      <c r="O396" s="56" t="str">
        <f t="shared" si="124"/>
        <v/>
      </c>
      <c r="P396" s="56">
        <f>IF(ISERROR(IF($X$5=1,$Y$5,)),"",IF($X$5=1,$Y$5,))</f>
        <v>0</v>
      </c>
      <c r="Q396" s="56">
        <f>IF(ISERROR(IF($X$6=1,$Y$6,)),"",IF($X$6=1,$Y$6,))</f>
        <v>10000</v>
      </c>
      <c r="R396" s="56">
        <f>IF(ISERROR(IF($X$7=1,$Y$7,)),"",IF($X$7=1,$Y$7,))</f>
        <v>0</v>
      </c>
      <c r="S396" s="56">
        <f>IF(ISERROR(IF($X$8=1,$Y$8,)),"",IF($X$8=1,$Y$8,))</f>
        <v>1000</v>
      </c>
      <c r="T396" s="56">
        <f>IF(ISERROR(IF($X$9=1,$Y$9,)),"",IF($X$9=1,$Y$9,))</f>
        <v>500</v>
      </c>
      <c r="U396" s="56">
        <f>IF(ISERROR(IF($X$10=1,$Y$10,)),"",IF($X$10=1,$Y$10,))</f>
        <v>500</v>
      </c>
    </row>
    <row r="397" spans="1:30" x14ac:dyDescent="0.25">
      <c r="A397" s="75">
        <f t="shared" si="119"/>
        <v>393</v>
      </c>
      <c r="C397" s="56" t="s">
        <v>3093</v>
      </c>
      <c r="E397" s="56">
        <f t="shared" si="120"/>
        <v>393</v>
      </c>
      <c r="F397" s="76">
        <f t="shared" si="115"/>
        <v>19</v>
      </c>
      <c r="G397" s="56" t="str">
        <f t="shared" si="121"/>
        <v/>
      </c>
      <c r="H397" s="56">
        <f t="shared" si="122"/>
        <v>393</v>
      </c>
      <c r="I397" s="56">
        <f>IF(G397="",0,IF(COUNTIF($G$5:G397,G397)=1,0,COUNTIF($G$5:G397,G397) )   )</f>
        <v>0</v>
      </c>
      <c r="J397" s="56" t="str">
        <f t="shared" si="123"/>
        <v/>
      </c>
      <c r="K397" s="56" t="str">
        <f t="shared" si="114"/>
        <v/>
      </c>
      <c r="L397" s="56" t="str">
        <f t="shared" si="116"/>
        <v/>
      </c>
      <c r="M397" s="56" t="str">
        <f t="shared" si="117"/>
        <v/>
      </c>
      <c r="N397" s="56" t="str">
        <f t="shared" si="118"/>
        <v/>
      </c>
      <c r="O397" s="56" t="str">
        <f t="shared" si="124"/>
        <v/>
      </c>
      <c r="P397" s="56">
        <f>IF(ISERROR(IF($X$5=1,$Y$5,)),"",IF($X$5=1,$Y$5,))</f>
        <v>0</v>
      </c>
      <c r="Q397" s="56">
        <f>IF(ISERROR(IF($X$6=1,$Y$6,)),"",IF($X$6=1,$Y$6,))</f>
        <v>10000</v>
      </c>
      <c r="R397" s="56">
        <f>IF(ISERROR(IF($X$7=1,$Y$7,)),"",IF($X$7=1,$Y$7,))</f>
        <v>0</v>
      </c>
      <c r="S397" s="56">
        <f>IF(ISERROR(IF($X$8=1,$Y$8,)),"",IF($X$8=1,$Y$8,))</f>
        <v>1000</v>
      </c>
      <c r="T397" s="56">
        <f>IF(ISERROR(IF($X$9=1,$Y$9,)),"",IF($X$9=1,$Y$9,))</f>
        <v>500</v>
      </c>
      <c r="U397" s="56">
        <f>IF(ISERROR(IF($X$10=1,$Y$10,)),"",IF($X$10=1,$Y$10,))</f>
        <v>500</v>
      </c>
    </row>
    <row r="398" spans="1:30" x14ac:dyDescent="0.25">
      <c r="A398" s="75">
        <f t="shared" si="119"/>
        <v>394</v>
      </c>
      <c r="C398" s="56" t="s">
        <v>2529</v>
      </c>
      <c r="E398" s="56">
        <f t="shared" si="120"/>
        <v>394</v>
      </c>
      <c r="F398" s="76">
        <f t="shared" si="115"/>
        <v>19</v>
      </c>
      <c r="G398" s="56" t="str">
        <f t="shared" si="121"/>
        <v/>
      </c>
      <c r="H398" s="56">
        <f t="shared" si="122"/>
        <v>394</v>
      </c>
      <c r="I398" s="56">
        <f>IF(G398="",0,IF(COUNTIF($G$5:G398,G398)=1,0,COUNTIF($G$5:G398,G398) )   )</f>
        <v>0</v>
      </c>
      <c r="J398" s="56" t="str">
        <f t="shared" si="123"/>
        <v/>
      </c>
      <c r="K398" s="56" t="str">
        <f t="shared" si="114"/>
        <v/>
      </c>
      <c r="L398" s="56" t="str">
        <f t="shared" si="116"/>
        <v/>
      </c>
      <c r="M398" s="56" t="str">
        <f t="shared" si="117"/>
        <v/>
      </c>
      <c r="N398" s="56" t="str">
        <f t="shared" si="118"/>
        <v/>
      </c>
      <c r="O398" s="56" t="str">
        <f t="shared" si="124"/>
        <v/>
      </c>
      <c r="P398" s="56">
        <f>IF(ISERROR(IF($X$5=1,$Y$5,)),"",IF($X$5=1,$Y$5,))</f>
        <v>0</v>
      </c>
      <c r="Q398" s="56">
        <f>IF(ISERROR(IF($X$6=1,$Y$6,)),"",IF($X$6=1,$Y$6,))</f>
        <v>10000</v>
      </c>
      <c r="R398" s="56">
        <f>IF(ISERROR(IF($X$7=1,$Y$7,)),"",IF($X$7=1,$Y$7,))</f>
        <v>0</v>
      </c>
      <c r="S398" s="56">
        <f>IF(ISERROR(IF($X$8=1,$Y$8,)),"",IF($X$8=1,$Y$8,))</f>
        <v>1000</v>
      </c>
      <c r="T398" s="56">
        <f>IF(ISERROR(IF($X$9=1,$Y$9,)),"",IF($X$9=1,$Y$9,))</f>
        <v>500</v>
      </c>
      <c r="U398" s="56">
        <f>IF(ISERROR(IF($X$10=1,$Y$10,)),"",IF($X$10=1,$Y$10,))</f>
        <v>500</v>
      </c>
    </row>
    <row r="399" spans="1:30" x14ac:dyDescent="0.25">
      <c r="A399" s="75">
        <f t="shared" si="119"/>
        <v>395</v>
      </c>
      <c r="C399" s="56" t="s">
        <v>2518</v>
      </c>
      <c r="E399" s="56">
        <f t="shared" si="120"/>
        <v>395</v>
      </c>
      <c r="F399" s="76">
        <f t="shared" si="115"/>
        <v>19</v>
      </c>
      <c r="G399" s="56" t="str">
        <f t="shared" si="121"/>
        <v/>
      </c>
      <c r="H399" s="56">
        <f t="shared" si="122"/>
        <v>395</v>
      </c>
      <c r="I399" s="56">
        <f>IF(G399="",0,IF(COUNTIF($G$5:G399,G399)=1,0,COUNTIF($G$5:G399,G399) )   )</f>
        <v>0</v>
      </c>
      <c r="J399" s="56" t="str">
        <f t="shared" si="123"/>
        <v/>
      </c>
      <c r="K399" s="56" t="str">
        <f t="shared" si="114"/>
        <v/>
      </c>
      <c r="L399" s="56" t="str">
        <f t="shared" si="116"/>
        <v/>
      </c>
      <c r="M399" s="56" t="str">
        <f t="shared" si="117"/>
        <v/>
      </c>
      <c r="N399" s="56" t="str">
        <f t="shared" si="118"/>
        <v/>
      </c>
      <c r="O399" s="56" t="str">
        <f t="shared" si="124"/>
        <v/>
      </c>
      <c r="P399" s="56">
        <f>IF(ISERROR(IF($X$5=1,$Y$5,)),"",IF($X$5=1,$Y$5,))</f>
        <v>0</v>
      </c>
      <c r="Q399" s="56">
        <f>IF(ISERROR(IF($X$6=1,$Y$6,)),"",IF($X$6=1,$Y$6,))</f>
        <v>10000</v>
      </c>
      <c r="R399" s="56">
        <f>IF(ISERROR(IF($X$7=1,$Y$7,)),"",IF($X$7=1,$Y$7,))</f>
        <v>0</v>
      </c>
      <c r="S399" s="56">
        <f>IF(ISERROR(IF($X$8=1,$Y$8,)),"",IF($X$8=1,$Y$8,))</f>
        <v>1000</v>
      </c>
      <c r="T399" s="56">
        <f>IF(ISERROR(IF($X$9=1,$Y$9,)),"",IF($X$9=1,$Y$9,))</f>
        <v>500</v>
      </c>
      <c r="U399" s="56">
        <f>IF(ISERROR(IF($X$10=1,$Y$10,)),"",IF($X$10=1,$Y$10,))</f>
        <v>500</v>
      </c>
    </row>
    <row r="400" spans="1:30" x14ac:dyDescent="0.25">
      <c r="A400" s="75">
        <f t="shared" si="119"/>
        <v>396</v>
      </c>
      <c r="D400" s="56" t="s">
        <v>5924</v>
      </c>
      <c r="E400" s="56">
        <f t="shared" si="120"/>
        <v>396</v>
      </c>
      <c r="F400" s="76">
        <f t="shared" si="115"/>
        <v>19</v>
      </c>
      <c r="G400" s="56" t="str">
        <f t="shared" si="121"/>
        <v>3x1hull</v>
      </c>
      <c r="H400" s="56">
        <f t="shared" si="122"/>
        <v>396</v>
      </c>
      <c r="I400" s="56">
        <f>IF(G400="",0,IF(COUNTIF($G$5:G400,G400)=1,0,COUNTIF($G$5:G400,G400) )   )</f>
        <v>0</v>
      </c>
      <c r="J400" s="56" t="str">
        <f t="shared" si="123"/>
        <v/>
      </c>
      <c r="K400" s="56" t="str">
        <f t="shared" si="114"/>
        <v/>
      </c>
      <c r="L400" s="56" t="str">
        <f t="shared" si="116"/>
        <v/>
      </c>
      <c r="M400" s="56" t="str">
        <f t="shared" si="117"/>
        <v/>
      </c>
      <c r="N400" s="56" t="str">
        <f t="shared" si="118"/>
        <v/>
      </c>
      <c r="O400" s="56" t="str">
        <f t="shared" si="124"/>
        <v/>
      </c>
      <c r="P400" s="56">
        <f>IF(ISERROR(IF($X$5=1,$Y$5,)),"",IF($X$5=1,$Y$5,))</f>
        <v>0</v>
      </c>
      <c r="Q400" s="56">
        <f>IF(ISERROR(IF($X$6=1,$Y$6,)),"",IF($X$6=1,$Y$6,))</f>
        <v>10000</v>
      </c>
      <c r="R400" s="56">
        <f>IF(ISERROR(IF($X$7=1,$Y$7,)),"",IF($X$7=1,$Y$7,))</f>
        <v>0</v>
      </c>
      <c r="S400" s="56">
        <f>IF(ISERROR(IF($X$8=1,$Y$8,)),"",IF($X$8=1,$Y$8,))</f>
        <v>1000</v>
      </c>
      <c r="T400" s="56">
        <f>IF(ISERROR(IF($X$9=1,$Y$9,)),"",IF($X$9=1,$Y$9,))</f>
        <v>500</v>
      </c>
      <c r="U400" s="56">
        <f>IF(ISERROR(IF($X$10=1,$Y$10,)),"",IF($X$10=1,$Y$10,))</f>
        <v>500</v>
      </c>
    </row>
    <row r="401" spans="1:21" x14ac:dyDescent="0.25">
      <c r="A401" s="75">
        <f t="shared" si="119"/>
        <v>397</v>
      </c>
      <c r="D401" s="56" t="s">
        <v>2764</v>
      </c>
      <c r="E401" s="56">
        <f t="shared" si="120"/>
        <v>397</v>
      </c>
      <c r="F401" s="76">
        <f t="shared" si="115"/>
        <v>19</v>
      </c>
      <c r="G401" s="56" t="str">
        <f t="shared" si="121"/>
        <v>OctoStrutMiniCargo</v>
      </c>
      <c r="H401" s="56">
        <f t="shared" si="122"/>
        <v>397</v>
      </c>
      <c r="I401" s="56">
        <f>IF(G401="",0,IF(COUNTIF($G$5:G401,G401)=1,0,COUNTIF($G$5:G401,G401) )   )</f>
        <v>0</v>
      </c>
      <c r="J401" s="56" t="str">
        <f t="shared" si="123"/>
        <v/>
      </c>
      <c r="K401" s="56" t="str">
        <f t="shared" si="114"/>
        <v/>
      </c>
      <c r="L401" s="56" t="str">
        <f t="shared" si="116"/>
        <v/>
      </c>
      <c r="M401" s="56" t="str">
        <f t="shared" si="117"/>
        <v/>
      </c>
      <c r="N401" s="56" t="str">
        <f t="shared" si="118"/>
        <v/>
      </c>
      <c r="O401" s="56" t="str">
        <f t="shared" si="124"/>
        <v/>
      </c>
      <c r="P401" s="56">
        <f>IF(ISERROR(IF($X$5=1,$Y$5,)),"",IF($X$5=1,$Y$5,))</f>
        <v>0</v>
      </c>
      <c r="Q401" s="56">
        <f>IF(ISERROR(IF($X$6=1,$Y$6,)),"",IF($X$6=1,$Y$6,))</f>
        <v>10000</v>
      </c>
      <c r="R401" s="56">
        <f>IF(ISERROR(IF($X$7=1,$Y$7,)),"",IF($X$7=1,$Y$7,))</f>
        <v>0</v>
      </c>
      <c r="S401" s="56">
        <f>IF(ISERROR(IF($X$8=1,$Y$8,)),"",IF($X$8=1,$Y$8,))</f>
        <v>1000</v>
      </c>
      <c r="T401" s="56">
        <f>IF(ISERROR(IF($X$9=1,$Y$9,)),"",IF($X$9=1,$Y$9,))</f>
        <v>500</v>
      </c>
      <c r="U401" s="56">
        <f>IF(ISERROR(IF($X$10=1,$Y$10,)),"",IF($X$10=1,$Y$10,))</f>
        <v>500</v>
      </c>
    </row>
    <row r="402" spans="1:21" x14ac:dyDescent="0.25">
      <c r="A402" s="75">
        <f t="shared" si="119"/>
        <v>398</v>
      </c>
      <c r="D402" s="56" t="s">
        <v>5925</v>
      </c>
      <c r="E402" s="56">
        <f t="shared" si="120"/>
        <v>398</v>
      </c>
      <c r="F402" s="76">
        <f t="shared" si="115"/>
        <v>19</v>
      </c>
      <c r="G402" s="56" t="str">
        <f t="shared" si="121"/>
        <v>4x1hull</v>
      </c>
      <c r="H402" s="56">
        <f t="shared" si="122"/>
        <v>398</v>
      </c>
      <c r="I402" s="56">
        <f>IF(G402="",0,IF(COUNTIF($G$5:G402,G402)=1,0,COUNTIF($G$5:G402,G402) )   )</f>
        <v>0</v>
      </c>
      <c r="J402" s="56" t="str">
        <f t="shared" si="123"/>
        <v/>
      </c>
      <c r="K402" s="56" t="str">
        <f t="shared" si="114"/>
        <v/>
      </c>
      <c r="L402" s="56" t="str">
        <f t="shared" si="116"/>
        <v/>
      </c>
      <c r="M402" s="56" t="str">
        <f t="shared" si="117"/>
        <v/>
      </c>
      <c r="N402" s="56" t="str">
        <f t="shared" si="118"/>
        <v/>
      </c>
      <c r="O402" s="56" t="str">
        <f t="shared" si="124"/>
        <v/>
      </c>
      <c r="P402" s="56">
        <f>IF(ISERROR(IF($X$5=1,$Y$5,)),"",IF($X$5=1,$Y$5,))</f>
        <v>0</v>
      </c>
      <c r="Q402" s="56">
        <f>IF(ISERROR(IF($X$6=1,$Y$6,)),"",IF($X$6=1,$Y$6,))</f>
        <v>10000</v>
      </c>
      <c r="R402" s="56">
        <f>IF(ISERROR(IF($X$7=1,$Y$7,)),"",IF($X$7=1,$Y$7,))</f>
        <v>0</v>
      </c>
      <c r="S402" s="56">
        <f>IF(ISERROR(IF($X$8=1,$Y$8,)),"",IF($X$8=1,$Y$8,))</f>
        <v>1000</v>
      </c>
      <c r="T402" s="56">
        <f>IF(ISERROR(IF($X$9=1,$Y$9,)),"",IF($X$9=1,$Y$9,))</f>
        <v>500</v>
      </c>
      <c r="U402" s="56">
        <f>IF(ISERROR(IF($X$10=1,$Y$10,)),"",IF($X$10=1,$Y$10,))</f>
        <v>500</v>
      </c>
    </row>
    <row r="403" spans="1:21" x14ac:dyDescent="0.25">
      <c r="A403" s="75">
        <f t="shared" si="119"/>
        <v>399</v>
      </c>
      <c r="D403" s="56" t="s">
        <v>4297</v>
      </c>
      <c r="E403" s="56">
        <f t="shared" si="120"/>
        <v>399</v>
      </c>
      <c r="F403" s="76">
        <f t="shared" si="115"/>
        <v>19</v>
      </c>
      <c r="G403" s="56" t="str">
        <f t="shared" si="121"/>
        <v>B9.Structure.P8.Surface.Clear</v>
      </c>
      <c r="H403" s="56">
        <f t="shared" si="122"/>
        <v>399</v>
      </c>
      <c r="I403" s="56">
        <f>IF(G403="",0,IF(COUNTIF($G$5:G403,G403)=1,0,COUNTIF($G$5:G403,G403) )   )</f>
        <v>0</v>
      </c>
      <c r="J403" s="56" t="str">
        <f t="shared" si="123"/>
        <v/>
      </c>
      <c r="K403" s="56" t="str">
        <f t="shared" si="114"/>
        <v/>
      </c>
      <c r="L403" s="56" t="str">
        <f t="shared" si="116"/>
        <v/>
      </c>
      <c r="M403" s="56" t="str">
        <f t="shared" si="117"/>
        <v/>
      </c>
      <c r="N403" s="56" t="str">
        <f t="shared" si="118"/>
        <v/>
      </c>
      <c r="O403" s="56" t="str">
        <f t="shared" si="124"/>
        <v/>
      </c>
      <c r="P403" s="56">
        <f>IF(ISERROR(IF($X$5=1,$Y$5,)),"",IF($X$5=1,$Y$5,))</f>
        <v>0</v>
      </c>
      <c r="Q403" s="56">
        <f>IF(ISERROR(IF($X$6=1,$Y$6,)),"",IF($X$6=1,$Y$6,))</f>
        <v>10000</v>
      </c>
      <c r="R403" s="56">
        <f>IF(ISERROR(IF($X$7=1,$Y$7,)),"",IF($X$7=1,$Y$7,))</f>
        <v>0</v>
      </c>
      <c r="S403" s="56">
        <f>IF(ISERROR(IF($X$8=1,$Y$8,)),"",IF($X$8=1,$Y$8,))</f>
        <v>1000</v>
      </c>
      <c r="T403" s="56">
        <f>IF(ISERROR(IF($X$9=1,$Y$9,)),"",IF($X$9=1,$Y$9,))</f>
        <v>500</v>
      </c>
      <c r="U403" s="56">
        <f>IF(ISERROR(IF($X$10=1,$Y$10,)),"",IF($X$10=1,$Y$10,))</f>
        <v>500</v>
      </c>
    </row>
    <row r="404" spans="1:21" x14ac:dyDescent="0.25">
      <c r="A404" s="75">
        <f t="shared" si="119"/>
        <v>400</v>
      </c>
      <c r="D404" s="56" t="s">
        <v>4302</v>
      </c>
      <c r="E404" s="56">
        <f t="shared" si="120"/>
        <v>400</v>
      </c>
      <c r="F404" s="76">
        <f t="shared" si="115"/>
        <v>19</v>
      </c>
      <c r="G404" s="56" t="str">
        <f t="shared" si="121"/>
        <v>LLLWeight5t</v>
      </c>
      <c r="H404" s="56">
        <f t="shared" si="122"/>
        <v>400</v>
      </c>
      <c r="I404" s="56">
        <f>IF(G404="",0,IF(COUNTIF($G$5:G404,G404)=1,0,COUNTIF($G$5:G404,G404) )   )</f>
        <v>0</v>
      </c>
      <c r="J404" s="56" t="str">
        <f t="shared" si="123"/>
        <v/>
      </c>
      <c r="K404" s="56" t="str">
        <f t="shared" si="114"/>
        <v/>
      </c>
      <c r="L404" s="56" t="str">
        <f t="shared" si="116"/>
        <v/>
      </c>
      <c r="M404" s="56" t="str">
        <f t="shared" si="117"/>
        <v/>
      </c>
      <c r="N404" s="56" t="str">
        <f t="shared" si="118"/>
        <v/>
      </c>
      <c r="O404" s="56" t="str">
        <f t="shared" si="124"/>
        <v/>
      </c>
      <c r="P404" s="56">
        <f>IF(ISERROR(IF($X$5=1,$Y$5,)),"",IF($X$5=1,$Y$5,))</f>
        <v>0</v>
      </c>
      <c r="Q404" s="56">
        <f>IF(ISERROR(IF($X$6=1,$Y$6,)),"",IF($X$6=1,$Y$6,))</f>
        <v>10000</v>
      </c>
      <c r="R404" s="56">
        <f>IF(ISERROR(IF($X$7=1,$Y$7,)),"",IF($X$7=1,$Y$7,))</f>
        <v>0</v>
      </c>
      <c r="S404" s="56">
        <f>IF(ISERROR(IF($X$8=1,$Y$8,)),"",IF($X$8=1,$Y$8,))</f>
        <v>1000</v>
      </c>
      <c r="T404" s="56">
        <f>IF(ISERROR(IF($X$9=1,$Y$9,)),"",IF($X$9=1,$Y$9,))</f>
        <v>500</v>
      </c>
      <c r="U404" s="56">
        <f>IF(ISERROR(IF($X$10=1,$Y$10,)),"",IF($X$10=1,$Y$10,))</f>
        <v>500</v>
      </c>
    </row>
    <row r="405" spans="1:21" x14ac:dyDescent="0.25">
      <c r="A405" s="75">
        <f t="shared" si="119"/>
        <v>401</v>
      </c>
      <c r="D405" s="56" t="s">
        <v>2806</v>
      </c>
      <c r="E405" s="56">
        <f t="shared" si="120"/>
        <v>401</v>
      </c>
      <c r="F405" s="76">
        <f t="shared" si="115"/>
        <v>19</v>
      </c>
      <c r="G405" s="56" t="str">
        <f t="shared" si="121"/>
        <v>TriStrutAdaptron375</v>
      </c>
      <c r="H405" s="56">
        <f t="shared" si="122"/>
        <v>401</v>
      </c>
      <c r="I405" s="56">
        <f>IF(G405="",0,IF(COUNTIF($G$5:G405,G405)=1,0,COUNTIF($G$5:G405,G405) )   )</f>
        <v>0</v>
      </c>
      <c r="J405" s="56" t="str">
        <f t="shared" si="123"/>
        <v/>
      </c>
      <c r="K405" s="56" t="str">
        <f t="shared" si="114"/>
        <v/>
      </c>
      <c r="L405" s="56" t="str">
        <f t="shared" si="116"/>
        <v/>
      </c>
      <c r="M405" s="56" t="str">
        <f t="shared" si="117"/>
        <v/>
      </c>
      <c r="N405" s="56" t="str">
        <f t="shared" si="118"/>
        <v/>
      </c>
      <c r="O405" s="56" t="str">
        <f t="shared" si="124"/>
        <v/>
      </c>
      <c r="P405" s="56">
        <f>IF(ISERROR(IF($X$5=1,$Y$5,)),"",IF($X$5=1,$Y$5,))</f>
        <v>0</v>
      </c>
      <c r="Q405" s="56">
        <f>IF(ISERROR(IF($X$6=1,$Y$6,)),"",IF($X$6=1,$Y$6,))</f>
        <v>10000</v>
      </c>
      <c r="R405" s="56">
        <f>IF(ISERROR(IF($X$7=1,$Y$7,)),"",IF($X$7=1,$Y$7,))</f>
        <v>0</v>
      </c>
      <c r="S405" s="56">
        <f>IF(ISERROR(IF($X$8=1,$Y$8,)),"",IF($X$8=1,$Y$8,))</f>
        <v>1000</v>
      </c>
      <c r="T405" s="56">
        <f>IF(ISERROR(IF($X$9=1,$Y$9,)),"",IF($X$9=1,$Y$9,))</f>
        <v>500</v>
      </c>
      <c r="U405" s="56">
        <f>IF(ISERROR(IF($X$10=1,$Y$10,)),"",IF($X$10=1,$Y$10,))</f>
        <v>500</v>
      </c>
    </row>
    <row r="406" spans="1:21" x14ac:dyDescent="0.25">
      <c r="A406" s="75">
        <f t="shared" si="119"/>
        <v>402</v>
      </c>
      <c r="D406" s="56" t="s">
        <v>4298</v>
      </c>
      <c r="E406" s="56">
        <f t="shared" si="120"/>
        <v>402</v>
      </c>
      <c r="F406" s="76">
        <f t="shared" si="115"/>
        <v>19</v>
      </c>
      <c r="G406" s="56" t="str">
        <f t="shared" si="121"/>
        <v>B9.Structure.P8.Surface.Half</v>
      </c>
      <c r="H406" s="56">
        <f t="shared" si="122"/>
        <v>402</v>
      </c>
      <c r="I406" s="56">
        <f>IF(G406="",0,IF(COUNTIF($G$5:G406,G406)=1,0,COUNTIF($G$5:G406,G406) )   )</f>
        <v>0</v>
      </c>
      <c r="J406" s="56" t="str">
        <f t="shared" si="123"/>
        <v/>
      </c>
      <c r="K406" s="56" t="str">
        <f t="shared" si="114"/>
        <v/>
      </c>
      <c r="L406" s="56" t="str">
        <f t="shared" si="116"/>
        <v/>
      </c>
      <c r="M406" s="56" t="str">
        <f t="shared" si="117"/>
        <v/>
      </c>
      <c r="N406" s="56" t="str">
        <f t="shared" si="118"/>
        <v/>
      </c>
      <c r="O406" s="56" t="str">
        <f t="shared" si="124"/>
        <v/>
      </c>
      <c r="P406" s="56">
        <f>IF(ISERROR(IF($X$5=1,$Y$5,)),"",IF($X$5=1,$Y$5,))</f>
        <v>0</v>
      </c>
      <c r="Q406" s="56">
        <f>IF(ISERROR(IF($X$6=1,$Y$6,)),"",IF($X$6=1,$Y$6,))</f>
        <v>10000</v>
      </c>
      <c r="R406" s="56">
        <f>IF(ISERROR(IF($X$7=1,$Y$7,)),"",IF($X$7=1,$Y$7,))</f>
        <v>0</v>
      </c>
      <c r="S406" s="56">
        <f>IF(ISERROR(IF($X$8=1,$Y$8,)),"",IF($X$8=1,$Y$8,))</f>
        <v>1000</v>
      </c>
      <c r="T406" s="56">
        <f>IF(ISERROR(IF($X$9=1,$Y$9,)),"",IF($X$9=1,$Y$9,))</f>
        <v>500</v>
      </c>
      <c r="U406" s="56">
        <f>IF(ISERROR(IF($X$10=1,$Y$10,)),"",IF($X$10=1,$Y$10,))</f>
        <v>500</v>
      </c>
    </row>
    <row r="407" spans="1:21" x14ac:dyDescent="0.25">
      <c r="A407" s="75">
        <f t="shared" si="119"/>
        <v>403</v>
      </c>
      <c r="D407" s="56" t="s">
        <v>2812</v>
      </c>
      <c r="E407" s="56">
        <f t="shared" si="120"/>
        <v>403</v>
      </c>
      <c r="F407" s="76">
        <f t="shared" si="115"/>
        <v>19</v>
      </c>
      <c r="G407" s="56" t="str">
        <f t="shared" si="121"/>
        <v>TriStrutDouble</v>
      </c>
      <c r="H407" s="56">
        <f t="shared" si="122"/>
        <v>403</v>
      </c>
      <c r="I407" s="56">
        <f>IF(G407="",0,IF(COUNTIF($G$5:G407,G407)=1,0,COUNTIF($G$5:G407,G407) )   )</f>
        <v>0</v>
      </c>
      <c r="J407" s="56" t="str">
        <f t="shared" si="123"/>
        <v/>
      </c>
      <c r="K407" s="56" t="str">
        <f t="shared" si="114"/>
        <v/>
      </c>
      <c r="L407" s="56" t="str">
        <f t="shared" si="116"/>
        <v/>
      </c>
      <c r="M407" s="56" t="str">
        <f t="shared" si="117"/>
        <v/>
      </c>
      <c r="N407" s="56" t="str">
        <f t="shared" si="118"/>
        <v/>
      </c>
      <c r="O407" s="56" t="str">
        <f t="shared" si="124"/>
        <v/>
      </c>
      <c r="P407" s="56">
        <f>IF(ISERROR(IF($X$5=1,$Y$5,)),"",IF($X$5=1,$Y$5,))</f>
        <v>0</v>
      </c>
      <c r="Q407" s="56">
        <f>IF(ISERROR(IF($X$6=1,$Y$6,)),"",IF($X$6=1,$Y$6,))</f>
        <v>10000</v>
      </c>
      <c r="R407" s="56">
        <f>IF(ISERROR(IF($X$7=1,$Y$7,)),"",IF($X$7=1,$Y$7,))</f>
        <v>0</v>
      </c>
      <c r="S407" s="56">
        <f>IF(ISERROR(IF($X$8=1,$Y$8,)),"",IF($X$8=1,$Y$8,))</f>
        <v>1000</v>
      </c>
      <c r="T407" s="56">
        <f>IF(ISERROR(IF($X$9=1,$Y$9,)),"",IF($X$9=1,$Y$9,))</f>
        <v>500</v>
      </c>
      <c r="U407" s="56">
        <f>IF(ISERROR(IF($X$10=1,$Y$10,)),"",IF($X$10=1,$Y$10,))</f>
        <v>500</v>
      </c>
    </row>
    <row r="408" spans="1:21" x14ac:dyDescent="0.25">
      <c r="A408" s="75">
        <f t="shared" si="119"/>
        <v>404</v>
      </c>
      <c r="D408" s="56" t="s">
        <v>4299</v>
      </c>
      <c r="E408" s="56">
        <f t="shared" si="120"/>
        <v>404</v>
      </c>
      <c r="F408" s="76">
        <f t="shared" si="115"/>
        <v>19</v>
      </c>
      <c r="G408" s="56" t="str">
        <f t="shared" si="121"/>
        <v>B9.Structure.P8.Frame</v>
      </c>
      <c r="H408" s="56">
        <f t="shared" si="122"/>
        <v>404</v>
      </c>
      <c r="I408" s="56">
        <f>IF(G408="",0,IF(COUNTIF($G$5:G408,G408)=1,0,COUNTIF($G$5:G408,G408) )   )</f>
        <v>0</v>
      </c>
      <c r="J408" s="56" t="str">
        <f t="shared" si="123"/>
        <v/>
      </c>
      <c r="K408" s="56" t="str">
        <f t="shared" si="114"/>
        <v/>
      </c>
      <c r="L408" s="56" t="str">
        <f t="shared" si="116"/>
        <v/>
      </c>
      <c r="M408" s="56" t="str">
        <f t="shared" si="117"/>
        <v/>
      </c>
      <c r="N408" s="56" t="str">
        <f t="shared" si="118"/>
        <v/>
      </c>
      <c r="O408" s="56" t="str">
        <f t="shared" si="124"/>
        <v/>
      </c>
      <c r="P408" s="56">
        <f>IF(ISERROR(IF($X$5=1,$Y$5,)),"",IF($X$5=1,$Y$5,))</f>
        <v>0</v>
      </c>
      <c r="Q408" s="56">
        <f>IF(ISERROR(IF($X$6=1,$Y$6,)),"",IF($X$6=1,$Y$6,))</f>
        <v>10000</v>
      </c>
      <c r="R408" s="56">
        <f>IF(ISERROR(IF($X$7=1,$Y$7,)),"",IF($X$7=1,$Y$7,))</f>
        <v>0</v>
      </c>
      <c r="S408" s="56">
        <f>IF(ISERROR(IF($X$8=1,$Y$8,)),"",IF($X$8=1,$Y$8,))</f>
        <v>1000</v>
      </c>
      <c r="T408" s="56">
        <f>IF(ISERROR(IF($X$9=1,$Y$9,)),"",IF($X$9=1,$Y$9,))</f>
        <v>500</v>
      </c>
      <c r="U408" s="56">
        <f>IF(ISERROR(IF($X$10=1,$Y$10,)),"",IF($X$10=1,$Y$10,))</f>
        <v>500</v>
      </c>
    </row>
    <row r="409" spans="1:21" x14ac:dyDescent="0.25">
      <c r="A409" s="75">
        <f t="shared" si="119"/>
        <v>405</v>
      </c>
      <c r="D409" s="56" t="s">
        <v>4300</v>
      </c>
      <c r="E409" s="56">
        <f t="shared" si="120"/>
        <v>405</v>
      </c>
      <c r="F409" s="76">
        <f t="shared" si="115"/>
        <v>19</v>
      </c>
      <c r="G409" s="56" t="str">
        <f t="shared" si="121"/>
        <v>B9.Structure.P8.Frame2</v>
      </c>
      <c r="H409" s="56">
        <f t="shared" si="122"/>
        <v>405</v>
      </c>
      <c r="I409" s="56">
        <f>IF(G409="",0,IF(COUNTIF($G$5:G409,G409)=1,0,COUNTIF($G$5:G409,G409) )   )</f>
        <v>0</v>
      </c>
      <c r="J409" s="56" t="str">
        <f t="shared" si="123"/>
        <v/>
      </c>
      <c r="K409" s="56" t="str">
        <f t="shared" si="114"/>
        <v/>
      </c>
      <c r="L409" s="56" t="str">
        <f t="shared" si="116"/>
        <v/>
      </c>
      <c r="M409" s="56" t="str">
        <f t="shared" si="117"/>
        <v/>
      </c>
      <c r="N409" s="56" t="str">
        <f t="shared" si="118"/>
        <v/>
      </c>
      <c r="O409" s="56" t="str">
        <f t="shared" si="124"/>
        <v/>
      </c>
      <c r="P409" s="56">
        <f>IF(ISERROR(IF($X$5=1,$Y$5,)),"",IF($X$5=1,$Y$5,))</f>
        <v>0</v>
      </c>
      <c r="Q409" s="56">
        <f>IF(ISERROR(IF($X$6=1,$Y$6,)),"",IF($X$6=1,$Y$6,))</f>
        <v>10000</v>
      </c>
      <c r="R409" s="56">
        <f>IF(ISERROR(IF($X$7=1,$Y$7,)),"",IF($X$7=1,$Y$7,))</f>
        <v>0</v>
      </c>
      <c r="S409" s="56">
        <f>IF(ISERROR(IF($X$8=1,$Y$8,)),"",IF($X$8=1,$Y$8,))</f>
        <v>1000</v>
      </c>
      <c r="T409" s="56">
        <f>IF(ISERROR(IF($X$9=1,$Y$9,)),"",IF($X$9=1,$Y$9,))</f>
        <v>500</v>
      </c>
      <c r="U409" s="56">
        <f>IF(ISERROR(IF($X$10=1,$Y$10,)),"",IF($X$10=1,$Y$10,))</f>
        <v>500</v>
      </c>
    </row>
    <row r="410" spans="1:21" x14ac:dyDescent="0.25">
      <c r="A410" s="75">
        <f t="shared" si="119"/>
        <v>406</v>
      </c>
      <c r="D410" s="56" t="s">
        <v>4301</v>
      </c>
      <c r="E410" s="56">
        <f t="shared" si="120"/>
        <v>406</v>
      </c>
      <c r="F410" s="76">
        <f t="shared" si="115"/>
        <v>19</v>
      </c>
      <c r="G410" s="56" t="str">
        <f t="shared" si="121"/>
        <v>B9.Structure.P8.Surface</v>
      </c>
      <c r="H410" s="56">
        <f t="shared" si="122"/>
        <v>406</v>
      </c>
      <c r="I410" s="56">
        <f>IF(G410="",0,IF(COUNTIF($G$5:G410,G410)=1,0,COUNTIF($G$5:G410,G410) )   )</f>
        <v>0</v>
      </c>
      <c r="J410" s="56" t="str">
        <f t="shared" si="123"/>
        <v/>
      </c>
      <c r="K410" s="56" t="str">
        <f t="shared" si="114"/>
        <v/>
      </c>
      <c r="L410" s="56" t="str">
        <f t="shared" si="116"/>
        <v/>
      </c>
      <c r="M410" s="56" t="str">
        <f t="shared" si="117"/>
        <v/>
      </c>
      <c r="N410" s="56" t="str">
        <f t="shared" si="118"/>
        <v/>
      </c>
      <c r="O410" s="56" t="str">
        <f t="shared" si="124"/>
        <v/>
      </c>
      <c r="P410" s="56">
        <f>IF(ISERROR(IF($X$5=1,$Y$5,)),"",IF($X$5=1,$Y$5,))</f>
        <v>0</v>
      </c>
      <c r="Q410" s="56">
        <f>IF(ISERROR(IF($X$6=1,$Y$6,)),"",IF($X$6=1,$Y$6,))</f>
        <v>10000</v>
      </c>
      <c r="R410" s="56">
        <f>IF(ISERROR(IF($X$7=1,$Y$7,)),"",IF($X$7=1,$Y$7,))</f>
        <v>0</v>
      </c>
      <c r="S410" s="56">
        <f>IF(ISERROR(IF($X$8=1,$Y$8,)),"",IF($X$8=1,$Y$8,))</f>
        <v>1000</v>
      </c>
      <c r="T410" s="56">
        <f>IF(ISERROR(IF($X$9=1,$Y$9,)),"",IF($X$9=1,$Y$9,))</f>
        <v>500</v>
      </c>
      <c r="U410" s="56">
        <f>IF(ISERROR(IF($X$10=1,$Y$10,)),"",IF($X$10=1,$Y$10,))</f>
        <v>500</v>
      </c>
    </row>
    <row r="411" spans="1:21" x14ac:dyDescent="0.25">
      <c r="A411" s="75">
        <f t="shared" si="119"/>
        <v>407</v>
      </c>
      <c r="D411" s="56" t="s">
        <v>4303</v>
      </c>
      <c r="E411" s="56">
        <f t="shared" si="120"/>
        <v>407</v>
      </c>
      <c r="F411" s="76">
        <f t="shared" si="115"/>
        <v>19</v>
      </c>
      <c r="G411" s="56" t="str">
        <f t="shared" si="121"/>
        <v>TAL.Cubic.Truss.10m</v>
      </c>
      <c r="H411" s="56">
        <f t="shared" si="122"/>
        <v>407</v>
      </c>
      <c r="I411" s="56">
        <f>IF(G411="",0,IF(COUNTIF($G$5:G411,G411)=1,0,COUNTIF($G$5:G411,G411) )   )</f>
        <v>0</v>
      </c>
      <c r="J411" s="56" t="str">
        <f t="shared" si="123"/>
        <v/>
      </c>
      <c r="K411" s="56" t="str">
        <f t="shared" si="114"/>
        <v/>
      </c>
      <c r="L411" s="56" t="str">
        <f t="shared" si="116"/>
        <v/>
      </c>
      <c r="M411" s="56" t="str">
        <f t="shared" si="117"/>
        <v/>
      </c>
      <c r="N411" s="56" t="str">
        <f t="shared" si="118"/>
        <v/>
      </c>
      <c r="O411" s="56" t="str">
        <f t="shared" si="124"/>
        <v/>
      </c>
      <c r="P411" s="56">
        <f>IF(ISERROR(IF($X$5=1,$Y$5,)),"",IF($X$5=1,$Y$5,))</f>
        <v>0</v>
      </c>
      <c r="Q411" s="56">
        <f>IF(ISERROR(IF($X$6=1,$Y$6,)),"",IF($X$6=1,$Y$6,))</f>
        <v>10000</v>
      </c>
      <c r="R411" s="56">
        <f>IF(ISERROR(IF($X$7=1,$Y$7,)),"",IF($X$7=1,$Y$7,))</f>
        <v>0</v>
      </c>
      <c r="S411" s="56">
        <f>IF(ISERROR(IF($X$8=1,$Y$8,)),"",IF($X$8=1,$Y$8,))</f>
        <v>1000</v>
      </c>
      <c r="T411" s="56">
        <f>IF(ISERROR(IF($X$9=1,$Y$9,)),"",IF($X$9=1,$Y$9,))</f>
        <v>500</v>
      </c>
      <c r="U411" s="56">
        <f>IF(ISERROR(IF($X$10=1,$Y$10,)),"",IF($X$10=1,$Y$10,))</f>
        <v>500</v>
      </c>
    </row>
    <row r="412" spans="1:21" x14ac:dyDescent="0.25">
      <c r="A412" s="75">
        <f t="shared" si="119"/>
        <v>408</v>
      </c>
      <c r="C412" s="56" t="s">
        <v>2532</v>
      </c>
      <c r="E412" s="56">
        <f t="shared" si="120"/>
        <v>408</v>
      </c>
      <c r="F412" s="76">
        <f t="shared" si="115"/>
        <v>19</v>
      </c>
      <c r="G412" s="56" t="str">
        <f t="shared" si="121"/>
        <v/>
      </c>
      <c r="H412" s="56">
        <f t="shared" si="122"/>
        <v>408</v>
      </c>
      <c r="I412" s="56">
        <f>IF(G412="",0,IF(COUNTIF($G$5:G412,G412)=1,0,COUNTIF($G$5:G412,G412) )   )</f>
        <v>0</v>
      </c>
      <c r="J412" s="56" t="str">
        <f t="shared" si="123"/>
        <v/>
      </c>
      <c r="K412" s="56" t="str">
        <f t="shared" si="114"/>
        <v/>
      </c>
      <c r="L412" s="56" t="str">
        <f t="shared" si="116"/>
        <v/>
      </c>
      <c r="M412" s="56" t="str">
        <f t="shared" si="117"/>
        <v/>
      </c>
      <c r="N412" s="56" t="str">
        <f t="shared" si="118"/>
        <v/>
      </c>
      <c r="O412" s="56" t="str">
        <f t="shared" si="124"/>
        <v/>
      </c>
      <c r="P412" s="56">
        <f>IF(ISERROR(IF($X$5=1,$Y$5,)),"",IF($X$5=1,$Y$5,))</f>
        <v>0</v>
      </c>
      <c r="Q412" s="56">
        <f>IF(ISERROR(IF($X$6=1,$Y$6,)),"",IF($X$6=1,$Y$6,))</f>
        <v>10000</v>
      </c>
      <c r="R412" s="56">
        <f>IF(ISERROR(IF($X$7=1,$Y$7,)),"",IF($X$7=1,$Y$7,))</f>
        <v>0</v>
      </c>
      <c r="S412" s="56">
        <f>IF(ISERROR(IF($X$8=1,$Y$8,)),"",IF($X$8=1,$Y$8,))</f>
        <v>1000</v>
      </c>
      <c r="T412" s="56">
        <f>IF(ISERROR(IF($X$9=1,$Y$9,)),"",IF($X$9=1,$Y$9,))</f>
        <v>500</v>
      </c>
      <c r="U412" s="56">
        <f>IF(ISERROR(IF($X$10=1,$Y$10,)),"",IF($X$10=1,$Y$10,))</f>
        <v>500</v>
      </c>
    </row>
    <row r="413" spans="1:21" x14ac:dyDescent="0.25">
      <c r="A413" s="75">
        <f t="shared" si="119"/>
        <v>409</v>
      </c>
      <c r="B413" s="56" t="s">
        <v>2532</v>
      </c>
      <c r="E413" s="56">
        <f t="shared" si="120"/>
        <v>409</v>
      </c>
      <c r="F413" s="76">
        <f t="shared" si="115"/>
        <v>19</v>
      </c>
      <c r="G413" s="56" t="str">
        <f t="shared" si="121"/>
        <v/>
      </c>
      <c r="H413" s="56">
        <f t="shared" si="122"/>
        <v>409</v>
      </c>
      <c r="I413" s="56">
        <f>IF(G413="",0,IF(COUNTIF($G$5:G413,G413)=1,0,COUNTIF($G$5:G413,G413) )   )</f>
        <v>0</v>
      </c>
      <c r="J413" s="56" t="str">
        <f t="shared" si="123"/>
        <v/>
      </c>
      <c r="K413" s="56" t="str">
        <f t="shared" si="114"/>
        <v/>
      </c>
      <c r="L413" s="56" t="str">
        <f t="shared" si="116"/>
        <v/>
      </c>
      <c r="M413" s="56" t="str">
        <f t="shared" si="117"/>
        <v/>
      </c>
      <c r="N413" s="56" t="str">
        <f t="shared" si="118"/>
        <v/>
      </c>
      <c r="O413" s="56" t="str">
        <f t="shared" si="124"/>
        <v/>
      </c>
      <c r="P413" s="56">
        <f>IF(ISERROR(IF($X$5=1,$Y$5,)),"",IF($X$5=1,$Y$5,))</f>
        <v>0</v>
      </c>
      <c r="Q413" s="56">
        <f>IF(ISERROR(IF($X$6=1,$Y$6,)),"",IF($X$6=1,$Y$6,))</f>
        <v>10000</v>
      </c>
      <c r="R413" s="56">
        <f>IF(ISERROR(IF($X$7=1,$Y$7,)),"",IF($X$7=1,$Y$7,))</f>
        <v>0</v>
      </c>
      <c r="S413" s="56">
        <f>IF(ISERROR(IF($X$8=1,$Y$8,)),"",IF($X$8=1,$Y$8,))</f>
        <v>1000</v>
      </c>
      <c r="T413" s="56">
        <f>IF(ISERROR(IF($X$9=1,$Y$9,)),"",IF($X$9=1,$Y$9,))</f>
        <v>500</v>
      </c>
      <c r="U413" s="56">
        <f>IF(ISERROR(IF($X$10=1,$Y$10,)),"",IF($X$10=1,$Y$10,))</f>
        <v>500</v>
      </c>
    </row>
    <row r="414" spans="1:21" x14ac:dyDescent="0.25">
      <c r="A414" s="75">
        <f t="shared" si="119"/>
        <v>410</v>
      </c>
      <c r="B414" s="56" t="s">
        <v>2517</v>
      </c>
      <c r="E414" s="56">
        <f t="shared" si="120"/>
        <v>410</v>
      </c>
      <c r="F414" s="76">
        <f t="shared" si="115"/>
        <v>19</v>
      </c>
      <c r="G414" s="56" t="str">
        <f t="shared" si="121"/>
        <v/>
      </c>
      <c r="H414" s="56">
        <f t="shared" si="122"/>
        <v>410</v>
      </c>
      <c r="I414" s="56">
        <f>IF(G414="",0,IF(COUNTIF($G$5:G414,G414)=1,0,COUNTIF($G$5:G414,G414) )   )</f>
        <v>0</v>
      </c>
      <c r="J414" s="56" t="str">
        <f t="shared" si="123"/>
        <v/>
      </c>
      <c r="K414" s="56" t="str">
        <f t="shared" si="114"/>
        <v/>
      </c>
      <c r="L414" s="56" t="str">
        <f t="shared" si="116"/>
        <v/>
      </c>
      <c r="M414" s="56" t="str">
        <f t="shared" si="117"/>
        <v/>
      </c>
      <c r="N414" s="56" t="str">
        <f t="shared" si="118"/>
        <v/>
      </c>
      <c r="O414" s="56" t="str">
        <f t="shared" si="124"/>
        <v/>
      </c>
      <c r="P414" s="56">
        <f>IF(ISERROR(IF($X$5=1,$Y$5,)),"",IF($X$5=1,$Y$5,))</f>
        <v>0</v>
      </c>
      <c r="Q414" s="56">
        <f>IF(ISERROR(IF($X$6=1,$Y$6,)),"",IF($X$6=1,$Y$6,))</f>
        <v>10000</v>
      </c>
      <c r="R414" s="56">
        <f>IF(ISERROR(IF($X$7=1,$Y$7,)),"",IF($X$7=1,$Y$7,))</f>
        <v>0</v>
      </c>
      <c r="S414" s="56">
        <f>IF(ISERROR(IF($X$8=1,$Y$8,)),"",IF($X$8=1,$Y$8,))</f>
        <v>1000</v>
      </c>
      <c r="T414" s="56">
        <f>IF(ISERROR(IF($X$9=1,$Y$9,)),"",IF($X$9=1,$Y$9,))</f>
        <v>500</v>
      </c>
      <c r="U414" s="56">
        <f>IF(ISERROR(IF($X$10=1,$Y$10,)),"",IF($X$10=1,$Y$10,))</f>
        <v>500</v>
      </c>
    </row>
    <row r="415" spans="1:21" x14ac:dyDescent="0.25">
      <c r="A415" s="75">
        <f t="shared" si="119"/>
        <v>411</v>
      </c>
      <c r="B415" s="56" t="s">
        <v>2518</v>
      </c>
      <c r="E415" s="56">
        <f t="shared" si="120"/>
        <v>411</v>
      </c>
      <c r="F415" s="76">
        <f t="shared" si="115"/>
        <v>19</v>
      </c>
      <c r="G415" s="56" t="str">
        <f t="shared" si="121"/>
        <v/>
      </c>
      <c r="H415" s="56">
        <f t="shared" si="122"/>
        <v>411</v>
      </c>
      <c r="I415" s="56">
        <f>IF(G415="",0,IF(COUNTIF($G$5:G415,G415)=1,0,COUNTIF($G$5:G415,G415) )   )</f>
        <v>0</v>
      </c>
      <c r="J415" s="56" t="str">
        <f t="shared" si="123"/>
        <v/>
      </c>
      <c r="K415" s="56" t="str">
        <f t="shared" si="114"/>
        <v/>
      </c>
      <c r="L415" s="56" t="str">
        <f t="shared" si="116"/>
        <v/>
      </c>
      <c r="M415" s="56" t="str">
        <f t="shared" si="117"/>
        <v/>
      </c>
      <c r="N415" s="56" t="str">
        <f t="shared" si="118"/>
        <v/>
      </c>
      <c r="O415" s="56" t="str">
        <f t="shared" si="124"/>
        <v/>
      </c>
      <c r="P415" s="56">
        <f>IF(ISERROR(IF($X$5=1,$Y$5,)),"",IF($X$5=1,$Y$5,))</f>
        <v>0</v>
      </c>
      <c r="Q415" s="56">
        <f>IF(ISERROR(IF($X$6=1,$Y$6,)),"",IF($X$6=1,$Y$6,))</f>
        <v>10000</v>
      </c>
      <c r="R415" s="56">
        <f>IF(ISERROR(IF($X$7=1,$Y$7,)),"",IF($X$7=1,$Y$7,))</f>
        <v>0</v>
      </c>
      <c r="S415" s="56">
        <f>IF(ISERROR(IF($X$8=1,$Y$8,)),"",IF($X$8=1,$Y$8,))</f>
        <v>1000</v>
      </c>
      <c r="T415" s="56">
        <f>IF(ISERROR(IF($X$9=1,$Y$9,)),"",IF($X$9=1,$Y$9,))</f>
        <v>500</v>
      </c>
      <c r="U415" s="56">
        <f>IF(ISERROR(IF($X$10=1,$Y$10,)),"",IF($X$10=1,$Y$10,))</f>
        <v>500</v>
      </c>
    </row>
    <row r="416" spans="1:21" x14ac:dyDescent="0.25">
      <c r="A416" s="75">
        <f t="shared" si="119"/>
        <v>412</v>
      </c>
      <c r="C416" s="56" t="s">
        <v>3487</v>
      </c>
      <c r="E416" s="56">
        <f t="shared" si="120"/>
        <v>412</v>
      </c>
      <c r="F416" s="76">
        <f t="shared" si="115"/>
        <v>20</v>
      </c>
      <c r="G416" s="56" t="str">
        <f t="shared" si="121"/>
        <v>newnode_heavyStructures</v>
      </c>
      <c r="H416" s="56">
        <f t="shared" si="122"/>
        <v>412</v>
      </c>
      <c r="I416" s="56">
        <f>IF(G416="",0,IF(COUNTIF($G$5:G416,G416)=1,0,COUNTIF($G$5:G416,G416) )   )</f>
        <v>0</v>
      </c>
      <c r="J416" s="56" t="str">
        <f t="shared" si="123"/>
        <v/>
      </c>
      <c r="K416" s="56" t="str">
        <f t="shared" si="114"/>
        <v/>
      </c>
      <c r="L416" s="56" t="str">
        <f t="shared" si="116"/>
        <v/>
      </c>
      <c r="M416" s="56" t="str">
        <f t="shared" si="117"/>
        <v/>
      </c>
      <c r="N416" s="56" t="str">
        <f t="shared" si="118"/>
        <v/>
      </c>
      <c r="O416" s="56" t="str">
        <f t="shared" si="124"/>
        <v/>
      </c>
      <c r="P416" s="56">
        <f>IF(ISERROR(IF($X$5=1,$Y$5,)),"",IF($X$5=1,$Y$5,))</f>
        <v>0</v>
      </c>
      <c r="Q416" s="56">
        <f>IF(ISERROR(IF($X$6=1,$Y$6,)),"",IF($X$6=1,$Y$6,))</f>
        <v>10000</v>
      </c>
      <c r="R416" s="56">
        <f>IF(ISERROR(IF($X$7=1,$Y$7,)),"",IF($X$7=1,$Y$7,))</f>
        <v>0</v>
      </c>
      <c r="S416" s="56">
        <f>IF(ISERROR(IF($X$8=1,$Y$8,)),"",IF($X$8=1,$Y$8,))</f>
        <v>1000</v>
      </c>
      <c r="T416" s="56">
        <f>IF(ISERROR(IF($X$9=1,$Y$9,)),"",IF($X$9=1,$Y$9,))</f>
        <v>500</v>
      </c>
      <c r="U416" s="56">
        <f>IF(ISERROR(IF($X$10=1,$Y$10,)),"",IF($X$10=1,$Y$10,))</f>
        <v>500</v>
      </c>
    </row>
    <row r="417" spans="1:21" x14ac:dyDescent="0.25">
      <c r="A417" s="75">
        <f t="shared" si="119"/>
        <v>413</v>
      </c>
      <c r="C417" s="56" t="s">
        <v>3488</v>
      </c>
      <c r="E417" s="56">
        <f t="shared" si="120"/>
        <v>413</v>
      </c>
      <c r="F417" s="76">
        <f t="shared" si="115"/>
        <v>20</v>
      </c>
      <c r="G417" s="56" t="str">
        <f t="shared" si="121"/>
        <v/>
      </c>
      <c r="H417" s="56">
        <f t="shared" si="122"/>
        <v>413</v>
      </c>
      <c r="I417" s="56">
        <f>IF(G417="",0,IF(COUNTIF($G$5:G417,G417)=1,0,COUNTIF($G$5:G417,G417) )   )</f>
        <v>0</v>
      </c>
      <c r="J417" s="56" t="str">
        <f t="shared" si="123"/>
        <v/>
      </c>
      <c r="K417" s="56" t="str">
        <f t="shared" si="114"/>
        <v/>
      </c>
      <c r="L417" s="56" t="str">
        <f t="shared" si="116"/>
        <v/>
      </c>
      <c r="M417" s="56" t="str">
        <f t="shared" si="117"/>
        <v/>
      </c>
      <c r="N417" s="56" t="str">
        <f t="shared" si="118"/>
        <v/>
      </c>
      <c r="O417" s="56" t="str">
        <f t="shared" si="124"/>
        <v/>
      </c>
      <c r="P417" s="56">
        <f>IF(ISERROR(IF($X$5=1,$Y$5,)),"",IF($X$5=1,$Y$5,))</f>
        <v>0</v>
      </c>
      <c r="Q417" s="56">
        <f>IF(ISERROR(IF($X$6=1,$Y$6,)),"",IF($X$6=1,$Y$6,))</f>
        <v>10000</v>
      </c>
      <c r="R417" s="56">
        <f>IF(ISERROR(IF($X$7=1,$Y$7,)),"",IF($X$7=1,$Y$7,))</f>
        <v>0</v>
      </c>
      <c r="S417" s="56">
        <f>IF(ISERROR(IF($X$8=1,$Y$8,)),"",IF($X$8=1,$Y$8,))</f>
        <v>1000</v>
      </c>
      <c r="T417" s="56">
        <f>IF(ISERROR(IF($X$9=1,$Y$9,)),"",IF($X$9=1,$Y$9,))</f>
        <v>500</v>
      </c>
      <c r="U417" s="56">
        <f>IF(ISERROR(IF($X$10=1,$Y$10,)),"",IF($X$10=1,$Y$10,))</f>
        <v>500</v>
      </c>
    </row>
    <row r="418" spans="1:21" x14ac:dyDescent="0.25">
      <c r="A418" s="75">
        <f t="shared" si="119"/>
        <v>414</v>
      </c>
      <c r="C418" s="56" t="s">
        <v>4304</v>
      </c>
      <c r="E418" s="56">
        <f t="shared" si="120"/>
        <v>414</v>
      </c>
      <c r="F418" s="76">
        <f t="shared" si="115"/>
        <v>20</v>
      </c>
      <c r="G418" s="56" t="str">
        <f t="shared" si="121"/>
        <v/>
      </c>
      <c r="H418" s="56">
        <f t="shared" si="122"/>
        <v>414</v>
      </c>
      <c r="I418" s="56">
        <f>IF(G418="",0,IF(COUNTIF($G$5:G418,G418)=1,0,COUNTIF($G$5:G418,G418) )   )</f>
        <v>0</v>
      </c>
      <c r="J418" s="56" t="str">
        <f t="shared" si="123"/>
        <v/>
      </c>
      <c r="K418" s="56" t="str">
        <f t="shared" si="114"/>
        <v/>
      </c>
      <c r="L418" s="56" t="str">
        <f t="shared" si="116"/>
        <v/>
      </c>
      <c r="M418" s="56" t="str">
        <f t="shared" si="117"/>
        <v/>
      </c>
      <c r="N418" s="56" t="str">
        <f t="shared" si="118"/>
        <v/>
      </c>
      <c r="O418" s="56" t="str">
        <f t="shared" si="124"/>
        <v/>
      </c>
      <c r="P418" s="56">
        <f>IF(ISERROR(IF($X$5=1,$Y$5,)),"",IF($X$5=1,$Y$5,))</f>
        <v>0</v>
      </c>
      <c r="Q418" s="56">
        <f>IF(ISERROR(IF($X$6=1,$Y$6,)),"",IF($X$6=1,$Y$6,))</f>
        <v>10000</v>
      </c>
      <c r="R418" s="56">
        <f>IF(ISERROR(IF($X$7=1,$Y$7,)),"",IF($X$7=1,$Y$7,))</f>
        <v>0</v>
      </c>
      <c r="S418" s="56">
        <f>IF(ISERROR(IF($X$8=1,$Y$8,)),"",IF($X$8=1,$Y$8,))</f>
        <v>1000</v>
      </c>
      <c r="T418" s="56">
        <f>IF(ISERROR(IF($X$9=1,$Y$9,)),"",IF($X$9=1,$Y$9,))</f>
        <v>500</v>
      </c>
      <c r="U418" s="56">
        <f>IF(ISERROR(IF($X$10=1,$Y$10,)),"",IF($X$10=1,$Y$10,))</f>
        <v>500</v>
      </c>
    </row>
    <row r="419" spans="1:21" x14ac:dyDescent="0.25">
      <c r="A419" s="75">
        <f t="shared" si="119"/>
        <v>415</v>
      </c>
      <c r="C419" s="56" t="s">
        <v>2744</v>
      </c>
      <c r="E419" s="56">
        <f t="shared" si="120"/>
        <v>415</v>
      </c>
      <c r="F419" s="76">
        <f t="shared" si="115"/>
        <v>20</v>
      </c>
      <c r="G419" s="56" t="str">
        <f t="shared" si="121"/>
        <v/>
      </c>
      <c r="H419" s="56">
        <f t="shared" si="122"/>
        <v>415</v>
      </c>
      <c r="I419" s="56">
        <f>IF(G419="",0,IF(COUNTIF($G$5:G419,G419)=1,0,COUNTIF($G$5:G419,G419) )   )</f>
        <v>0</v>
      </c>
      <c r="J419" s="56" t="str">
        <f t="shared" si="123"/>
        <v/>
      </c>
      <c r="K419" s="56" t="str">
        <f t="shared" si="114"/>
        <v/>
      </c>
      <c r="L419" s="56" t="str">
        <f t="shared" si="116"/>
        <v/>
      </c>
      <c r="M419" s="56" t="str">
        <f t="shared" si="117"/>
        <v/>
      </c>
      <c r="N419" s="56" t="str">
        <f t="shared" si="118"/>
        <v/>
      </c>
      <c r="O419" s="56" t="str">
        <f t="shared" si="124"/>
        <v/>
      </c>
      <c r="P419" s="56">
        <f>IF(ISERROR(IF($X$5=1,$Y$5,)),"",IF($X$5=1,$Y$5,))</f>
        <v>0</v>
      </c>
      <c r="Q419" s="56">
        <f>IF(ISERROR(IF($X$6=1,$Y$6,)),"",IF($X$6=1,$Y$6,))</f>
        <v>10000</v>
      </c>
      <c r="R419" s="56">
        <f>IF(ISERROR(IF($X$7=1,$Y$7,)),"",IF($X$7=1,$Y$7,))</f>
        <v>0</v>
      </c>
      <c r="S419" s="56">
        <f>IF(ISERROR(IF($X$8=1,$Y$8,)),"",IF($X$8=1,$Y$8,))</f>
        <v>1000</v>
      </c>
      <c r="T419" s="56">
        <f>IF(ISERROR(IF($X$9=1,$Y$9,)),"",IF($X$9=1,$Y$9,))</f>
        <v>500</v>
      </c>
      <c r="U419" s="56">
        <f>IF(ISERROR(IF($X$10=1,$Y$10,)),"",IF($X$10=1,$Y$10,))</f>
        <v>500</v>
      </c>
    </row>
    <row r="420" spans="1:21" x14ac:dyDescent="0.25">
      <c r="A420" s="75">
        <f t="shared" si="119"/>
        <v>416</v>
      </c>
      <c r="C420" s="56" t="s">
        <v>3100</v>
      </c>
      <c r="E420" s="56">
        <f t="shared" si="120"/>
        <v>416</v>
      </c>
      <c r="F420" s="76">
        <f t="shared" si="115"/>
        <v>20</v>
      </c>
      <c r="G420" s="56" t="str">
        <f t="shared" si="121"/>
        <v/>
      </c>
      <c r="H420" s="56">
        <f t="shared" si="122"/>
        <v>416</v>
      </c>
      <c r="I420" s="56">
        <f>IF(G420="",0,IF(COUNTIF($G$5:G420,G420)=1,0,COUNTIF($G$5:G420,G420) )   )</f>
        <v>0</v>
      </c>
      <c r="J420" s="56" t="str">
        <f t="shared" si="123"/>
        <v/>
      </c>
      <c r="K420" s="56" t="str">
        <f t="shared" si="114"/>
        <v/>
      </c>
      <c r="L420" s="56" t="str">
        <f t="shared" si="116"/>
        <v/>
      </c>
      <c r="M420" s="56" t="str">
        <f t="shared" si="117"/>
        <v/>
      </c>
      <c r="N420" s="56" t="str">
        <f t="shared" si="118"/>
        <v/>
      </c>
      <c r="O420" s="56" t="str">
        <f t="shared" si="124"/>
        <v/>
      </c>
      <c r="P420" s="56">
        <f>IF(ISERROR(IF($X$5=1,$Y$5,)),"",IF($X$5=1,$Y$5,))</f>
        <v>0</v>
      </c>
      <c r="Q420" s="56">
        <f>IF(ISERROR(IF($X$6=1,$Y$6,)),"",IF($X$6=1,$Y$6,))</f>
        <v>10000</v>
      </c>
      <c r="R420" s="56">
        <f>IF(ISERROR(IF($X$7=1,$Y$7,)),"",IF($X$7=1,$Y$7,))</f>
        <v>0</v>
      </c>
      <c r="S420" s="56">
        <f>IF(ISERROR(IF($X$8=1,$Y$8,)),"",IF($X$8=1,$Y$8,))</f>
        <v>1000</v>
      </c>
      <c r="T420" s="56">
        <f>IF(ISERROR(IF($X$9=1,$Y$9,)),"",IF($X$9=1,$Y$9,))</f>
        <v>500</v>
      </c>
      <c r="U420" s="56">
        <f>IF(ISERROR(IF($X$10=1,$Y$10,)),"",IF($X$10=1,$Y$10,))</f>
        <v>500</v>
      </c>
    </row>
    <row r="421" spans="1:21" x14ac:dyDescent="0.25">
      <c r="A421" s="75">
        <f t="shared" si="119"/>
        <v>417</v>
      </c>
      <c r="C421" s="56" t="s">
        <v>6195</v>
      </c>
      <c r="E421" s="56">
        <f t="shared" si="120"/>
        <v>417</v>
      </c>
      <c r="F421" s="76">
        <f t="shared" si="115"/>
        <v>20</v>
      </c>
      <c r="G421" s="56" t="str">
        <f t="shared" si="121"/>
        <v/>
      </c>
      <c r="H421" s="56">
        <f t="shared" si="122"/>
        <v>417</v>
      </c>
      <c r="I421" s="56">
        <f>IF(G421="",0,IF(COUNTIF($G$5:G421,G421)=1,0,COUNTIF($G$5:G421,G421) )   )</f>
        <v>0</v>
      </c>
      <c r="J421" s="56" t="str">
        <f t="shared" si="123"/>
        <v/>
      </c>
      <c r="K421" s="56" t="str">
        <f t="shared" si="114"/>
        <v/>
      </c>
      <c r="L421" s="56" t="str">
        <f t="shared" si="116"/>
        <v/>
      </c>
      <c r="M421" s="56" t="str">
        <f t="shared" si="117"/>
        <v/>
      </c>
      <c r="N421" s="56" t="str">
        <f t="shared" si="118"/>
        <v/>
      </c>
      <c r="O421" s="56" t="str">
        <f t="shared" si="124"/>
        <v/>
      </c>
      <c r="P421" s="56">
        <f>IF(ISERROR(IF($X$5=1,$Y$5,)),"",IF($X$5=1,$Y$5,))</f>
        <v>0</v>
      </c>
      <c r="Q421" s="56">
        <f>IF(ISERROR(IF($X$6=1,$Y$6,)),"",IF($X$6=1,$Y$6,))</f>
        <v>10000</v>
      </c>
      <c r="R421" s="56">
        <f>IF(ISERROR(IF($X$7=1,$Y$7,)),"",IF($X$7=1,$Y$7,))</f>
        <v>0</v>
      </c>
      <c r="S421" s="56">
        <f>IF(ISERROR(IF($X$8=1,$Y$8,)),"",IF($X$8=1,$Y$8,))</f>
        <v>1000</v>
      </c>
      <c r="T421" s="56">
        <f>IF(ISERROR(IF($X$9=1,$Y$9,)),"",IF($X$9=1,$Y$9,))</f>
        <v>500</v>
      </c>
      <c r="U421" s="56">
        <f>IF(ISERROR(IF($X$10=1,$Y$10,)),"",IF($X$10=1,$Y$10,))</f>
        <v>500</v>
      </c>
    </row>
    <row r="422" spans="1:21" x14ac:dyDescent="0.25">
      <c r="A422" s="75">
        <f t="shared" si="119"/>
        <v>418</v>
      </c>
      <c r="C422" s="56" t="s">
        <v>3491</v>
      </c>
      <c r="E422" s="56">
        <f t="shared" si="120"/>
        <v>418</v>
      </c>
      <c r="F422" s="76">
        <f t="shared" si="115"/>
        <v>20</v>
      </c>
      <c r="G422" s="56" t="str">
        <f t="shared" si="121"/>
        <v/>
      </c>
      <c r="H422" s="56">
        <f t="shared" si="122"/>
        <v>418</v>
      </c>
      <c r="I422" s="56">
        <f>IF(G422="",0,IF(COUNTIF($G$5:G422,G422)=1,0,COUNTIF($G$5:G422,G422) )   )</f>
        <v>0</v>
      </c>
      <c r="J422" s="56" t="str">
        <f t="shared" si="123"/>
        <v/>
      </c>
      <c r="K422" s="56" t="str">
        <f t="shared" si="114"/>
        <v/>
      </c>
      <c r="L422" s="56" t="str">
        <f t="shared" si="116"/>
        <v/>
      </c>
      <c r="M422" s="56" t="str">
        <f t="shared" si="117"/>
        <v/>
      </c>
      <c r="N422" s="56" t="str">
        <f t="shared" si="118"/>
        <v/>
      </c>
      <c r="O422" s="56" t="str">
        <f t="shared" si="124"/>
        <v/>
      </c>
      <c r="P422" s="56">
        <f>IF(ISERROR(IF($X$5=1,$Y$5,)),"",IF($X$5=1,$Y$5,))</f>
        <v>0</v>
      </c>
      <c r="Q422" s="56">
        <f>IF(ISERROR(IF($X$6=1,$Y$6,)),"",IF($X$6=1,$Y$6,))</f>
        <v>10000</v>
      </c>
      <c r="R422" s="56">
        <f>IF(ISERROR(IF($X$7=1,$Y$7,)),"",IF($X$7=1,$Y$7,))</f>
        <v>0</v>
      </c>
      <c r="S422" s="56">
        <f>IF(ISERROR(IF($X$8=1,$Y$8,)),"",IF($X$8=1,$Y$8,))</f>
        <v>1000</v>
      </c>
      <c r="T422" s="56">
        <f>IF(ISERROR(IF($X$9=1,$Y$9,)),"",IF($X$9=1,$Y$9,))</f>
        <v>500</v>
      </c>
      <c r="U422" s="56">
        <f>IF(ISERROR(IF($X$10=1,$Y$10,)),"",IF($X$10=1,$Y$10,))</f>
        <v>500</v>
      </c>
    </row>
    <row r="423" spans="1:21" x14ac:dyDescent="0.25">
      <c r="A423" s="75">
        <f t="shared" si="119"/>
        <v>419</v>
      </c>
      <c r="C423" s="56" t="s">
        <v>2526</v>
      </c>
      <c r="E423" s="56">
        <f t="shared" si="120"/>
        <v>419</v>
      </c>
      <c r="F423" s="76">
        <f t="shared" si="115"/>
        <v>20</v>
      </c>
      <c r="G423" s="56" t="str">
        <f t="shared" si="121"/>
        <v/>
      </c>
      <c r="H423" s="56">
        <f t="shared" si="122"/>
        <v>419</v>
      </c>
      <c r="I423" s="56">
        <f>IF(G423="",0,IF(COUNTIF($G$5:G423,G423)=1,0,COUNTIF($G$5:G423,G423) )   )</f>
        <v>0</v>
      </c>
      <c r="J423" s="56" t="str">
        <f t="shared" si="123"/>
        <v/>
      </c>
      <c r="K423" s="56" t="str">
        <f t="shared" si="114"/>
        <v/>
      </c>
      <c r="L423" s="56" t="str">
        <f t="shared" si="116"/>
        <v/>
      </c>
      <c r="M423" s="56" t="str">
        <f t="shared" si="117"/>
        <v/>
      </c>
      <c r="N423" s="56" t="str">
        <f t="shared" si="118"/>
        <v/>
      </c>
      <c r="O423" s="56" t="str">
        <f t="shared" si="124"/>
        <v/>
      </c>
      <c r="P423" s="56">
        <f>IF(ISERROR(IF($X$5=1,$Y$5,)),"",IF($X$5=1,$Y$5,))</f>
        <v>0</v>
      </c>
      <c r="Q423" s="56">
        <f>IF(ISERROR(IF($X$6=1,$Y$6,)),"",IF($X$6=1,$Y$6,))</f>
        <v>10000</v>
      </c>
      <c r="R423" s="56">
        <f>IF(ISERROR(IF($X$7=1,$Y$7,)),"",IF($X$7=1,$Y$7,))</f>
        <v>0</v>
      </c>
      <c r="S423" s="56">
        <f>IF(ISERROR(IF($X$8=1,$Y$8,)),"",IF($X$8=1,$Y$8,))</f>
        <v>1000</v>
      </c>
      <c r="T423" s="56">
        <f>IF(ISERROR(IF($X$9=1,$Y$9,)),"",IF($X$9=1,$Y$9,))</f>
        <v>500</v>
      </c>
      <c r="U423" s="56">
        <f>IF(ISERROR(IF($X$10=1,$Y$10,)),"",IF($X$10=1,$Y$10,))</f>
        <v>500</v>
      </c>
    </row>
    <row r="424" spans="1:21" x14ac:dyDescent="0.25">
      <c r="A424" s="75">
        <f t="shared" si="119"/>
        <v>420</v>
      </c>
      <c r="C424" s="56" t="s">
        <v>2527</v>
      </c>
      <c r="E424" s="56">
        <f t="shared" si="120"/>
        <v>420</v>
      </c>
      <c r="F424" s="76">
        <f t="shared" si="115"/>
        <v>20</v>
      </c>
      <c r="G424" s="56" t="str">
        <f t="shared" si="121"/>
        <v/>
      </c>
      <c r="H424" s="56">
        <f t="shared" si="122"/>
        <v>420</v>
      </c>
      <c r="I424" s="56">
        <f>IF(G424="",0,IF(COUNTIF($G$5:G424,G424)=1,0,COUNTIF($G$5:G424,G424) )   )</f>
        <v>0</v>
      </c>
      <c r="J424" s="56" t="str">
        <f t="shared" si="123"/>
        <v/>
      </c>
      <c r="K424" s="56" t="str">
        <f t="shared" si="114"/>
        <v/>
      </c>
      <c r="L424" s="56" t="str">
        <f t="shared" si="116"/>
        <v/>
      </c>
      <c r="M424" s="56" t="str">
        <f t="shared" si="117"/>
        <v/>
      </c>
      <c r="N424" s="56" t="str">
        <f t="shared" si="118"/>
        <v/>
      </c>
      <c r="O424" s="56" t="str">
        <f t="shared" si="124"/>
        <v/>
      </c>
      <c r="P424" s="56">
        <f>IF(ISERROR(IF($X$5=1,$Y$5,)),"",IF($X$5=1,$Y$5,))</f>
        <v>0</v>
      </c>
      <c r="Q424" s="56">
        <f>IF(ISERROR(IF($X$6=1,$Y$6,)),"",IF($X$6=1,$Y$6,))</f>
        <v>10000</v>
      </c>
      <c r="R424" s="56">
        <f>IF(ISERROR(IF($X$7=1,$Y$7,)),"",IF($X$7=1,$Y$7,))</f>
        <v>0</v>
      </c>
      <c r="S424" s="56">
        <f>IF(ISERROR(IF($X$8=1,$Y$8,)),"",IF($X$8=1,$Y$8,))</f>
        <v>1000</v>
      </c>
      <c r="T424" s="56">
        <f>IF(ISERROR(IF($X$9=1,$Y$9,)),"",IF($X$9=1,$Y$9,))</f>
        <v>500</v>
      </c>
      <c r="U424" s="56">
        <f>IF(ISERROR(IF($X$10=1,$Y$10,)),"",IF($X$10=1,$Y$10,))</f>
        <v>500</v>
      </c>
    </row>
    <row r="425" spans="1:21" x14ac:dyDescent="0.25">
      <c r="A425" s="75">
        <f t="shared" si="119"/>
        <v>421</v>
      </c>
      <c r="C425" s="56" t="s">
        <v>3102</v>
      </c>
      <c r="E425" s="56">
        <f t="shared" si="120"/>
        <v>421</v>
      </c>
      <c r="F425" s="76">
        <f t="shared" si="115"/>
        <v>20</v>
      </c>
      <c r="G425" s="56" t="str">
        <f t="shared" si="121"/>
        <v/>
      </c>
      <c r="H425" s="56">
        <f t="shared" si="122"/>
        <v>421</v>
      </c>
      <c r="I425" s="56">
        <f>IF(G425="",0,IF(COUNTIF($G$5:G425,G425)=1,0,COUNTIF($G$5:G425,G425) )   )</f>
        <v>0</v>
      </c>
      <c r="J425" s="56" t="str">
        <f t="shared" si="123"/>
        <v/>
      </c>
      <c r="K425" s="56" t="str">
        <f t="shared" si="114"/>
        <v/>
      </c>
      <c r="L425" s="56" t="str">
        <f t="shared" si="116"/>
        <v/>
      </c>
      <c r="M425" s="56" t="str">
        <f t="shared" si="117"/>
        <v/>
      </c>
      <c r="N425" s="56" t="str">
        <f t="shared" si="118"/>
        <v/>
      </c>
      <c r="O425" s="56" t="str">
        <f t="shared" si="124"/>
        <v/>
      </c>
      <c r="P425" s="56">
        <f>IF(ISERROR(IF($X$5=1,$Y$5,)),"",IF($X$5=1,$Y$5,))</f>
        <v>0</v>
      </c>
      <c r="Q425" s="56">
        <f>IF(ISERROR(IF($X$6=1,$Y$6,)),"",IF($X$6=1,$Y$6,))</f>
        <v>10000</v>
      </c>
      <c r="R425" s="56">
        <f>IF(ISERROR(IF($X$7=1,$Y$7,)),"",IF($X$7=1,$Y$7,))</f>
        <v>0</v>
      </c>
      <c r="S425" s="56">
        <f>IF(ISERROR(IF($X$8=1,$Y$8,)),"",IF($X$8=1,$Y$8,))</f>
        <v>1000</v>
      </c>
      <c r="T425" s="56">
        <f>IF(ISERROR(IF($X$9=1,$Y$9,)),"",IF($X$9=1,$Y$9,))</f>
        <v>500</v>
      </c>
      <c r="U425" s="56">
        <f>IF(ISERROR(IF($X$10=1,$Y$10,)),"",IF($X$10=1,$Y$10,))</f>
        <v>500</v>
      </c>
    </row>
    <row r="426" spans="1:21" x14ac:dyDescent="0.25">
      <c r="A426" s="75">
        <f t="shared" si="119"/>
        <v>422</v>
      </c>
      <c r="C426" s="56" t="s">
        <v>2529</v>
      </c>
      <c r="E426" s="56">
        <f t="shared" si="120"/>
        <v>422</v>
      </c>
      <c r="F426" s="76">
        <f t="shared" si="115"/>
        <v>20</v>
      </c>
      <c r="G426" s="56" t="str">
        <f t="shared" si="121"/>
        <v/>
      </c>
      <c r="H426" s="56">
        <f t="shared" si="122"/>
        <v>422</v>
      </c>
      <c r="I426" s="56">
        <f>IF(G426="",0,IF(COUNTIF($G$5:G426,G426)=1,0,COUNTIF($G$5:G426,G426) )   )</f>
        <v>0</v>
      </c>
      <c r="J426" s="56" t="str">
        <f t="shared" si="123"/>
        <v/>
      </c>
      <c r="K426" s="56" t="str">
        <f t="shared" si="114"/>
        <v/>
      </c>
      <c r="L426" s="56" t="str">
        <f t="shared" si="116"/>
        <v/>
      </c>
      <c r="M426" s="56" t="str">
        <f t="shared" si="117"/>
        <v/>
      </c>
      <c r="N426" s="56" t="str">
        <f t="shared" si="118"/>
        <v/>
      </c>
      <c r="O426" s="56" t="str">
        <f t="shared" si="124"/>
        <v/>
      </c>
      <c r="P426" s="56">
        <f>IF(ISERROR(IF($X$5=1,$Y$5,)),"",IF($X$5=1,$Y$5,))</f>
        <v>0</v>
      </c>
      <c r="Q426" s="56">
        <f>IF(ISERROR(IF($X$6=1,$Y$6,)),"",IF($X$6=1,$Y$6,))</f>
        <v>10000</v>
      </c>
      <c r="R426" s="56">
        <f>IF(ISERROR(IF($X$7=1,$Y$7,)),"",IF($X$7=1,$Y$7,))</f>
        <v>0</v>
      </c>
      <c r="S426" s="56">
        <f>IF(ISERROR(IF($X$8=1,$Y$8,)),"",IF($X$8=1,$Y$8,))</f>
        <v>1000</v>
      </c>
      <c r="T426" s="56">
        <f>IF(ISERROR(IF($X$9=1,$Y$9,)),"",IF($X$9=1,$Y$9,))</f>
        <v>500</v>
      </c>
      <c r="U426" s="56">
        <f>IF(ISERROR(IF($X$10=1,$Y$10,)),"",IF($X$10=1,$Y$10,))</f>
        <v>500</v>
      </c>
    </row>
    <row r="427" spans="1:21" x14ac:dyDescent="0.25">
      <c r="A427" s="75">
        <f t="shared" si="119"/>
        <v>423</v>
      </c>
      <c r="C427" s="56" t="s">
        <v>2518</v>
      </c>
      <c r="E427" s="56">
        <f t="shared" si="120"/>
        <v>423</v>
      </c>
      <c r="F427" s="76">
        <f t="shared" si="115"/>
        <v>20</v>
      </c>
      <c r="G427" s="56" t="str">
        <f t="shared" si="121"/>
        <v/>
      </c>
      <c r="H427" s="56">
        <f t="shared" si="122"/>
        <v>423</v>
      </c>
      <c r="I427" s="56">
        <f>IF(G427="",0,IF(COUNTIF($G$5:G427,G427)=1,0,COUNTIF($G$5:G427,G427) )   )</f>
        <v>0</v>
      </c>
      <c r="J427" s="56" t="str">
        <f t="shared" si="123"/>
        <v/>
      </c>
      <c r="K427" s="56" t="str">
        <f t="shared" si="114"/>
        <v/>
      </c>
      <c r="L427" s="56" t="str">
        <f t="shared" si="116"/>
        <v/>
      </c>
      <c r="M427" s="56" t="str">
        <f t="shared" si="117"/>
        <v/>
      </c>
      <c r="N427" s="56" t="str">
        <f t="shared" si="118"/>
        <v/>
      </c>
      <c r="O427" s="56" t="str">
        <f t="shared" si="124"/>
        <v/>
      </c>
      <c r="P427" s="56">
        <f>IF(ISERROR(IF($X$5=1,$Y$5,)),"",IF($X$5=1,$Y$5,))</f>
        <v>0</v>
      </c>
      <c r="Q427" s="56">
        <f>IF(ISERROR(IF($X$6=1,$Y$6,)),"",IF($X$6=1,$Y$6,))</f>
        <v>10000</v>
      </c>
      <c r="R427" s="56">
        <f>IF(ISERROR(IF($X$7=1,$Y$7,)),"",IF($X$7=1,$Y$7,))</f>
        <v>0</v>
      </c>
      <c r="S427" s="56">
        <f>IF(ISERROR(IF($X$8=1,$Y$8,)),"",IF($X$8=1,$Y$8,))</f>
        <v>1000</v>
      </c>
      <c r="T427" s="56">
        <f>IF(ISERROR(IF($X$9=1,$Y$9,)),"",IF($X$9=1,$Y$9,))</f>
        <v>500</v>
      </c>
      <c r="U427" s="56">
        <f>IF(ISERROR(IF($X$10=1,$Y$10,)),"",IF($X$10=1,$Y$10,))</f>
        <v>500</v>
      </c>
    </row>
    <row r="428" spans="1:21" x14ac:dyDescent="0.25">
      <c r="A428" s="75">
        <f t="shared" si="119"/>
        <v>424</v>
      </c>
      <c r="D428" s="56" t="s">
        <v>3495</v>
      </c>
      <c r="E428" s="56">
        <f t="shared" si="120"/>
        <v>424</v>
      </c>
      <c r="F428" s="76">
        <f t="shared" si="115"/>
        <v>20</v>
      </c>
      <c r="G428" s="56" t="str">
        <f t="shared" si="121"/>
        <v>structuralIBeam2</v>
      </c>
      <c r="H428" s="56">
        <f t="shared" si="122"/>
        <v>424</v>
      </c>
      <c r="I428" s="56">
        <f>IF(G428="",0,IF(COUNTIF($G$5:G428,G428)=1,0,COUNTIF($G$5:G428,G428) )   )</f>
        <v>0</v>
      </c>
      <c r="J428" s="56" t="str">
        <f t="shared" si="123"/>
        <v/>
      </c>
      <c r="K428" s="56" t="str">
        <f t="shared" si="114"/>
        <v/>
      </c>
      <c r="L428" s="56" t="str">
        <f t="shared" si="116"/>
        <v/>
      </c>
      <c r="M428" s="56" t="str">
        <f t="shared" si="117"/>
        <v/>
      </c>
      <c r="N428" s="56" t="str">
        <f t="shared" si="118"/>
        <v/>
      </c>
      <c r="O428" s="56" t="str">
        <f t="shared" si="124"/>
        <v/>
      </c>
      <c r="P428" s="56">
        <f>IF(ISERROR(IF($X$5=1,$Y$5,)),"",IF($X$5=1,$Y$5,))</f>
        <v>0</v>
      </c>
      <c r="Q428" s="56">
        <f>IF(ISERROR(IF($X$6=1,$Y$6,)),"",IF($X$6=1,$Y$6,))</f>
        <v>10000</v>
      </c>
      <c r="R428" s="56">
        <f>IF(ISERROR(IF($X$7=1,$Y$7,)),"",IF($X$7=1,$Y$7,))</f>
        <v>0</v>
      </c>
      <c r="S428" s="56">
        <f>IF(ISERROR(IF($X$8=1,$Y$8,)),"",IF($X$8=1,$Y$8,))</f>
        <v>1000</v>
      </c>
      <c r="T428" s="56">
        <f>IF(ISERROR(IF($X$9=1,$Y$9,)),"",IF($X$9=1,$Y$9,))</f>
        <v>500</v>
      </c>
      <c r="U428" s="56">
        <f>IF(ISERROR(IF($X$10=1,$Y$10,)),"",IF($X$10=1,$Y$10,))</f>
        <v>500</v>
      </c>
    </row>
    <row r="429" spans="1:21" x14ac:dyDescent="0.25">
      <c r="A429" s="75">
        <f t="shared" si="119"/>
        <v>425</v>
      </c>
      <c r="D429" s="56" t="s">
        <v>4311</v>
      </c>
      <c r="E429" s="56">
        <f t="shared" si="120"/>
        <v>425</v>
      </c>
      <c r="F429" s="76">
        <f t="shared" si="115"/>
        <v>20</v>
      </c>
      <c r="G429" s="56" t="str">
        <f t="shared" si="121"/>
        <v>2x1Weight</v>
      </c>
      <c r="H429" s="56">
        <f t="shared" si="122"/>
        <v>425</v>
      </c>
      <c r="I429" s="56">
        <f>IF(G429="",0,IF(COUNTIF($G$5:G429,G429)=1,0,COUNTIF($G$5:G429,G429) )   )</f>
        <v>0</v>
      </c>
      <c r="J429" s="56" t="str">
        <f t="shared" si="123"/>
        <v/>
      </c>
      <c r="K429" s="56" t="str">
        <f t="shared" si="114"/>
        <v/>
      </c>
      <c r="L429" s="56" t="str">
        <f t="shared" si="116"/>
        <v/>
      </c>
      <c r="M429" s="56" t="str">
        <f t="shared" si="117"/>
        <v/>
      </c>
      <c r="N429" s="56" t="str">
        <f t="shared" si="118"/>
        <v/>
      </c>
      <c r="O429" s="56" t="str">
        <f t="shared" si="124"/>
        <v/>
      </c>
      <c r="P429" s="56">
        <f>IF(ISERROR(IF($X$5=1,$Y$5,)),"",IF($X$5=1,$Y$5,))</f>
        <v>0</v>
      </c>
      <c r="Q429" s="56">
        <f>IF(ISERROR(IF($X$6=1,$Y$6,)),"",IF($X$6=1,$Y$6,))</f>
        <v>10000</v>
      </c>
      <c r="R429" s="56">
        <f>IF(ISERROR(IF($X$7=1,$Y$7,)),"",IF($X$7=1,$Y$7,))</f>
        <v>0</v>
      </c>
      <c r="S429" s="56">
        <f>IF(ISERROR(IF($X$8=1,$Y$8,)),"",IF($X$8=1,$Y$8,))</f>
        <v>1000</v>
      </c>
      <c r="T429" s="56">
        <f>IF(ISERROR(IF($X$9=1,$Y$9,)),"",IF($X$9=1,$Y$9,))</f>
        <v>500</v>
      </c>
      <c r="U429" s="56">
        <f>IF(ISERROR(IF($X$10=1,$Y$10,)),"",IF($X$10=1,$Y$10,))</f>
        <v>500</v>
      </c>
    </row>
    <row r="430" spans="1:21" x14ac:dyDescent="0.25">
      <c r="A430" s="75">
        <f t="shared" si="119"/>
        <v>426</v>
      </c>
      <c r="D430" s="56" t="s">
        <v>3496</v>
      </c>
      <c r="E430" s="56">
        <f t="shared" si="120"/>
        <v>426</v>
      </c>
      <c r="F430" s="76">
        <f t="shared" si="115"/>
        <v>20</v>
      </c>
      <c r="G430" s="56" t="str">
        <f t="shared" si="121"/>
        <v>structuralIBeam3</v>
      </c>
      <c r="H430" s="56">
        <f t="shared" si="122"/>
        <v>426</v>
      </c>
      <c r="I430" s="56">
        <f>IF(G430="",0,IF(COUNTIF($G$5:G430,G430)=1,0,COUNTIF($G$5:G430,G430) )   )</f>
        <v>0</v>
      </c>
      <c r="J430" s="56" t="str">
        <f t="shared" si="123"/>
        <v/>
      </c>
      <c r="K430" s="56" t="str">
        <f t="shared" si="114"/>
        <v/>
      </c>
      <c r="L430" s="56" t="str">
        <f t="shared" si="116"/>
        <v/>
      </c>
      <c r="M430" s="56" t="str">
        <f t="shared" si="117"/>
        <v/>
      </c>
      <c r="N430" s="56" t="str">
        <f t="shared" si="118"/>
        <v/>
      </c>
      <c r="O430" s="56" t="str">
        <f t="shared" si="124"/>
        <v/>
      </c>
      <c r="P430" s="56">
        <f>IF(ISERROR(IF($X$5=1,$Y$5,)),"",IF($X$5=1,$Y$5,))</f>
        <v>0</v>
      </c>
      <c r="Q430" s="56">
        <f>IF(ISERROR(IF($X$6=1,$Y$6,)),"",IF($X$6=1,$Y$6,))</f>
        <v>10000</v>
      </c>
      <c r="R430" s="56">
        <f>IF(ISERROR(IF($X$7=1,$Y$7,)),"",IF($X$7=1,$Y$7,))</f>
        <v>0</v>
      </c>
      <c r="S430" s="56">
        <f>IF(ISERROR(IF($X$8=1,$Y$8,)),"",IF($X$8=1,$Y$8,))</f>
        <v>1000</v>
      </c>
      <c r="T430" s="56">
        <f>IF(ISERROR(IF($X$9=1,$Y$9,)),"",IF($X$9=1,$Y$9,))</f>
        <v>500</v>
      </c>
      <c r="U430" s="56">
        <f>IF(ISERROR(IF($X$10=1,$Y$10,)),"",IF($X$10=1,$Y$10,))</f>
        <v>500</v>
      </c>
    </row>
    <row r="431" spans="1:21" x14ac:dyDescent="0.25">
      <c r="A431" s="75">
        <f t="shared" si="119"/>
        <v>427</v>
      </c>
      <c r="D431" s="56" t="s">
        <v>3492</v>
      </c>
      <c r="E431" s="56">
        <f t="shared" si="120"/>
        <v>427</v>
      </c>
      <c r="F431" s="76">
        <f t="shared" si="115"/>
        <v>20</v>
      </c>
      <c r="G431" s="56" t="str">
        <f t="shared" si="121"/>
        <v>DSM25mToStrut</v>
      </c>
      <c r="H431" s="56">
        <f t="shared" si="122"/>
        <v>427</v>
      </c>
      <c r="I431" s="56">
        <f>IF(G431="",0,IF(COUNTIF($G$5:G431,G431)=1,0,COUNTIF($G$5:G431,G431) )   )</f>
        <v>0</v>
      </c>
      <c r="J431" s="56" t="str">
        <f t="shared" si="123"/>
        <v/>
      </c>
      <c r="K431" s="56" t="str">
        <f t="shared" si="114"/>
        <v/>
      </c>
      <c r="L431" s="56" t="str">
        <f t="shared" si="116"/>
        <v/>
      </c>
      <c r="M431" s="56" t="str">
        <f t="shared" si="117"/>
        <v/>
      </c>
      <c r="N431" s="56" t="str">
        <f t="shared" si="118"/>
        <v/>
      </c>
      <c r="O431" s="56" t="str">
        <f t="shared" si="124"/>
        <v/>
      </c>
      <c r="P431" s="56">
        <f>IF(ISERROR(IF($X$5=1,$Y$5,)),"",IF($X$5=1,$Y$5,))</f>
        <v>0</v>
      </c>
      <c r="Q431" s="56">
        <f>IF(ISERROR(IF($X$6=1,$Y$6,)),"",IF($X$6=1,$Y$6,))</f>
        <v>10000</v>
      </c>
      <c r="R431" s="56">
        <f>IF(ISERROR(IF($X$7=1,$Y$7,)),"",IF($X$7=1,$Y$7,))</f>
        <v>0</v>
      </c>
      <c r="S431" s="56">
        <f>IF(ISERROR(IF($X$8=1,$Y$8,)),"",IF($X$8=1,$Y$8,))</f>
        <v>1000</v>
      </c>
      <c r="T431" s="56">
        <f>IF(ISERROR(IF($X$9=1,$Y$9,)),"",IF($X$9=1,$Y$9,))</f>
        <v>500</v>
      </c>
      <c r="U431" s="56">
        <f>IF(ISERROR(IF($X$10=1,$Y$10,)),"",IF($X$10=1,$Y$10,))</f>
        <v>500</v>
      </c>
    </row>
    <row r="432" spans="1:21" x14ac:dyDescent="0.25">
      <c r="A432" s="75">
        <f t="shared" si="119"/>
        <v>428</v>
      </c>
      <c r="D432" s="56" t="s">
        <v>3497</v>
      </c>
      <c r="E432" s="56">
        <f t="shared" si="120"/>
        <v>428</v>
      </c>
      <c r="F432" s="76">
        <f t="shared" si="115"/>
        <v>20</v>
      </c>
      <c r="G432" s="56" t="str">
        <f t="shared" si="121"/>
        <v>structuralPanel2</v>
      </c>
      <c r="H432" s="56">
        <f t="shared" si="122"/>
        <v>428</v>
      </c>
      <c r="I432" s="56">
        <f>IF(G432="",0,IF(COUNTIF($G$5:G432,G432)=1,0,COUNTIF($G$5:G432,G432) )   )</f>
        <v>0</v>
      </c>
      <c r="J432" s="56" t="str">
        <f t="shared" si="123"/>
        <v/>
      </c>
      <c r="K432" s="56" t="str">
        <f t="shared" si="114"/>
        <v/>
      </c>
      <c r="L432" s="56" t="str">
        <f t="shared" si="116"/>
        <v/>
      </c>
      <c r="M432" s="56" t="str">
        <f t="shared" si="117"/>
        <v/>
      </c>
      <c r="N432" s="56" t="str">
        <f t="shared" si="118"/>
        <v/>
      </c>
      <c r="O432" s="56" t="str">
        <f t="shared" si="124"/>
        <v/>
      </c>
      <c r="P432" s="56">
        <f>IF(ISERROR(IF($X$5=1,$Y$5,)),"",IF($X$5=1,$Y$5,))</f>
        <v>0</v>
      </c>
      <c r="Q432" s="56">
        <f>IF(ISERROR(IF($X$6=1,$Y$6,)),"",IF($X$6=1,$Y$6,))</f>
        <v>10000</v>
      </c>
      <c r="R432" s="56">
        <f>IF(ISERROR(IF($X$7=1,$Y$7,)),"",IF($X$7=1,$Y$7,))</f>
        <v>0</v>
      </c>
      <c r="S432" s="56">
        <f>IF(ISERROR(IF($X$8=1,$Y$8,)),"",IF($X$8=1,$Y$8,))</f>
        <v>1000</v>
      </c>
      <c r="T432" s="56">
        <f>IF(ISERROR(IF($X$9=1,$Y$9,)),"",IF($X$9=1,$Y$9,))</f>
        <v>500</v>
      </c>
      <c r="U432" s="56">
        <f>IF(ISERROR(IF($X$10=1,$Y$10,)),"",IF($X$10=1,$Y$10,))</f>
        <v>500</v>
      </c>
    </row>
    <row r="433" spans="1:21" x14ac:dyDescent="0.25">
      <c r="A433" s="75">
        <f t="shared" si="119"/>
        <v>429</v>
      </c>
      <c r="D433" s="56" t="s">
        <v>4312</v>
      </c>
      <c r="E433" s="56">
        <f t="shared" si="120"/>
        <v>429</v>
      </c>
      <c r="F433" s="76">
        <f t="shared" si="115"/>
        <v>20</v>
      </c>
      <c r="G433" s="56" t="str">
        <f t="shared" si="121"/>
        <v>2x1hull</v>
      </c>
      <c r="H433" s="56">
        <f t="shared" si="122"/>
        <v>429</v>
      </c>
      <c r="I433" s="56">
        <f>IF(G433="",0,IF(COUNTIF($G$5:G433,G433)=1,0,COUNTIF($G$5:G433,G433) )   )</f>
        <v>0</v>
      </c>
      <c r="J433" s="56" t="str">
        <f t="shared" si="123"/>
        <v/>
      </c>
      <c r="K433" s="56" t="str">
        <f t="shared" si="114"/>
        <v/>
      </c>
      <c r="L433" s="56" t="str">
        <f t="shared" si="116"/>
        <v/>
      </c>
      <c r="M433" s="56" t="str">
        <f t="shared" si="117"/>
        <v/>
      </c>
      <c r="N433" s="56" t="str">
        <f t="shared" si="118"/>
        <v/>
      </c>
      <c r="O433" s="56" t="str">
        <f t="shared" si="124"/>
        <v/>
      </c>
      <c r="P433" s="56">
        <f>IF(ISERROR(IF($X$5=1,$Y$5,)),"",IF($X$5=1,$Y$5,))</f>
        <v>0</v>
      </c>
      <c r="Q433" s="56">
        <f>IF(ISERROR(IF($X$6=1,$Y$6,)),"",IF($X$6=1,$Y$6,))</f>
        <v>10000</v>
      </c>
      <c r="R433" s="56">
        <f>IF(ISERROR(IF($X$7=1,$Y$7,)),"",IF($X$7=1,$Y$7,))</f>
        <v>0</v>
      </c>
      <c r="S433" s="56">
        <f>IF(ISERROR(IF($X$8=1,$Y$8,)),"",IF($X$8=1,$Y$8,))</f>
        <v>1000</v>
      </c>
      <c r="T433" s="56">
        <f>IF(ISERROR(IF($X$9=1,$Y$9,)),"",IF($X$9=1,$Y$9,))</f>
        <v>500</v>
      </c>
      <c r="U433" s="56">
        <f>IF(ISERROR(IF($X$10=1,$Y$10,)),"",IF($X$10=1,$Y$10,))</f>
        <v>500</v>
      </c>
    </row>
    <row r="434" spans="1:21" x14ac:dyDescent="0.25">
      <c r="A434" s="75">
        <f t="shared" si="119"/>
        <v>430</v>
      </c>
      <c r="D434" s="56" t="s">
        <v>3498</v>
      </c>
      <c r="E434" s="56">
        <f t="shared" si="120"/>
        <v>430</v>
      </c>
      <c r="F434" s="76">
        <f t="shared" si="115"/>
        <v>20</v>
      </c>
      <c r="G434" s="56" t="str">
        <f t="shared" si="121"/>
        <v>trussPiece3x</v>
      </c>
      <c r="H434" s="56">
        <f t="shared" si="122"/>
        <v>430</v>
      </c>
      <c r="I434" s="56">
        <f>IF(G434="",0,IF(COUNTIF($G$5:G434,G434)=1,0,COUNTIF($G$5:G434,G434) )   )</f>
        <v>0</v>
      </c>
      <c r="J434" s="56" t="str">
        <f t="shared" si="123"/>
        <v/>
      </c>
      <c r="K434" s="56" t="str">
        <f t="shared" si="114"/>
        <v/>
      </c>
      <c r="L434" s="56" t="str">
        <f t="shared" si="116"/>
        <v/>
      </c>
      <c r="M434" s="56" t="str">
        <f t="shared" si="117"/>
        <v/>
      </c>
      <c r="N434" s="56" t="str">
        <f t="shared" si="118"/>
        <v/>
      </c>
      <c r="O434" s="56" t="str">
        <f t="shared" si="124"/>
        <v/>
      </c>
      <c r="P434" s="56">
        <f>IF(ISERROR(IF($X$5=1,$Y$5,)),"",IF($X$5=1,$Y$5,))</f>
        <v>0</v>
      </c>
      <c r="Q434" s="56">
        <f>IF(ISERROR(IF($X$6=1,$Y$6,)),"",IF($X$6=1,$Y$6,))</f>
        <v>10000</v>
      </c>
      <c r="R434" s="56">
        <f>IF(ISERROR(IF($X$7=1,$Y$7,)),"",IF($X$7=1,$Y$7,))</f>
        <v>0</v>
      </c>
      <c r="S434" s="56">
        <f>IF(ISERROR(IF($X$8=1,$Y$8,)),"",IF($X$8=1,$Y$8,))</f>
        <v>1000</v>
      </c>
      <c r="T434" s="56">
        <f>IF(ISERROR(IF($X$9=1,$Y$9,)),"",IF($X$9=1,$Y$9,))</f>
        <v>500</v>
      </c>
      <c r="U434" s="56">
        <f>IF(ISERROR(IF($X$10=1,$Y$10,)),"",IF($X$10=1,$Y$10,))</f>
        <v>500</v>
      </c>
    </row>
    <row r="435" spans="1:21" x14ac:dyDescent="0.25">
      <c r="A435" s="75">
        <f t="shared" si="119"/>
        <v>431</v>
      </c>
      <c r="D435" s="56" t="s">
        <v>4305</v>
      </c>
      <c r="E435" s="56">
        <f t="shared" si="120"/>
        <v>431</v>
      </c>
      <c r="F435" s="76">
        <f t="shared" si="115"/>
        <v>20</v>
      </c>
      <c r="G435" s="56" t="str">
        <f t="shared" si="121"/>
        <v>B9.Structure.R4.Railing</v>
      </c>
      <c r="H435" s="56">
        <f t="shared" si="122"/>
        <v>431</v>
      </c>
      <c r="I435" s="56">
        <f>IF(G435="",0,IF(COUNTIF($G$5:G435,G435)=1,0,COUNTIF($G$5:G435,G435) )   )</f>
        <v>0</v>
      </c>
      <c r="J435" s="56" t="str">
        <f t="shared" si="123"/>
        <v/>
      </c>
      <c r="K435" s="56" t="str">
        <f t="shared" si="114"/>
        <v/>
      </c>
      <c r="L435" s="56" t="str">
        <f t="shared" si="116"/>
        <v/>
      </c>
      <c r="M435" s="56" t="str">
        <f t="shared" si="117"/>
        <v/>
      </c>
      <c r="N435" s="56" t="str">
        <f t="shared" si="118"/>
        <v/>
      </c>
      <c r="O435" s="56" t="str">
        <f t="shared" si="124"/>
        <v/>
      </c>
      <c r="P435" s="56">
        <f>IF(ISERROR(IF($X$5=1,$Y$5,)),"",IF($X$5=1,$Y$5,))</f>
        <v>0</v>
      </c>
      <c r="Q435" s="56">
        <f>IF(ISERROR(IF($X$6=1,$Y$6,)),"",IF($X$6=1,$Y$6,))</f>
        <v>10000</v>
      </c>
      <c r="R435" s="56">
        <f>IF(ISERROR(IF($X$7=1,$Y$7,)),"",IF($X$7=1,$Y$7,))</f>
        <v>0</v>
      </c>
      <c r="S435" s="56">
        <f>IF(ISERROR(IF($X$8=1,$Y$8,)),"",IF($X$8=1,$Y$8,))</f>
        <v>1000</v>
      </c>
      <c r="T435" s="56">
        <f>IF(ISERROR(IF($X$9=1,$Y$9,)),"",IF($X$9=1,$Y$9,))</f>
        <v>500</v>
      </c>
      <c r="U435" s="56">
        <f>IF(ISERROR(IF($X$10=1,$Y$10,)),"",IF($X$10=1,$Y$10,))</f>
        <v>500</v>
      </c>
    </row>
    <row r="436" spans="1:21" x14ac:dyDescent="0.25">
      <c r="A436" s="75">
        <f t="shared" si="119"/>
        <v>432</v>
      </c>
      <c r="D436" s="56" t="s">
        <v>4313</v>
      </c>
      <c r="E436" s="56">
        <f t="shared" si="120"/>
        <v>432</v>
      </c>
      <c r="F436" s="76">
        <f t="shared" si="115"/>
        <v>20</v>
      </c>
      <c r="G436" s="56" t="str">
        <f t="shared" si="121"/>
        <v>2x1xthirdhull</v>
      </c>
      <c r="H436" s="56">
        <f t="shared" si="122"/>
        <v>432</v>
      </c>
      <c r="I436" s="56">
        <f>IF(G436="",0,IF(COUNTIF($G$5:G436,G436)=1,0,COUNTIF($G$5:G436,G436) )   )</f>
        <v>0</v>
      </c>
      <c r="J436" s="56" t="str">
        <f t="shared" si="123"/>
        <v/>
      </c>
      <c r="K436" s="56" t="str">
        <f t="shared" si="114"/>
        <v/>
      </c>
      <c r="L436" s="56" t="str">
        <f t="shared" si="116"/>
        <v/>
      </c>
      <c r="M436" s="56" t="str">
        <f t="shared" si="117"/>
        <v/>
      </c>
      <c r="N436" s="56" t="str">
        <f t="shared" si="118"/>
        <v/>
      </c>
      <c r="O436" s="56" t="str">
        <f t="shared" si="124"/>
        <v/>
      </c>
      <c r="P436" s="56">
        <f>IF(ISERROR(IF($X$5=1,$Y$5,)),"",IF($X$5=1,$Y$5,))</f>
        <v>0</v>
      </c>
      <c r="Q436" s="56">
        <f>IF(ISERROR(IF($X$6=1,$Y$6,)),"",IF($X$6=1,$Y$6,))</f>
        <v>10000</v>
      </c>
      <c r="R436" s="56">
        <f>IF(ISERROR(IF($X$7=1,$Y$7,)),"",IF($X$7=1,$Y$7,))</f>
        <v>0</v>
      </c>
      <c r="S436" s="56">
        <f>IF(ISERROR(IF($X$8=1,$Y$8,)),"",IF($X$8=1,$Y$8,))</f>
        <v>1000</v>
      </c>
      <c r="T436" s="56">
        <f>IF(ISERROR(IF($X$9=1,$Y$9,)),"",IF($X$9=1,$Y$9,))</f>
        <v>500</v>
      </c>
      <c r="U436" s="56">
        <f>IF(ISERROR(IF($X$10=1,$Y$10,)),"",IF($X$10=1,$Y$10,))</f>
        <v>500</v>
      </c>
    </row>
    <row r="437" spans="1:21" x14ac:dyDescent="0.25">
      <c r="A437" s="75">
        <f t="shared" si="119"/>
        <v>433</v>
      </c>
      <c r="D437" s="56" t="s">
        <v>3493</v>
      </c>
      <c r="E437" s="56">
        <f t="shared" si="120"/>
        <v>433</v>
      </c>
      <c r="F437" s="76">
        <f t="shared" si="115"/>
        <v>20</v>
      </c>
      <c r="G437" s="56" t="str">
        <f t="shared" si="121"/>
        <v>DSMStrut</v>
      </c>
      <c r="H437" s="56">
        <f t="shared" si="122"/>
        <v>433</v>
      </c>
      <c r="I437" s="56">
        <f>IF(G437="",0,IF(COUNTIF($G$5:G437,G437)=1,0,COUNTIF($G$5:G437,G437) )   )</f>
        <v>0</v>
      </c>
      <c r="J437" s="56" t="str">
        <f t="shared" si="123"/>
        <v/>
      </c>
      <c r="K437" s="56" t="str">
        <f t="shared" si="114"/>
        <v/>
      </c>
      <c r="L437" s="56" t="str">
        <f t="shared" si="116"/>
        <v/>
      </c>
      <c r="M437" s="56" t="str">
        <f t="shared" si="117"/>
        <v/>
      </c>
      <c r="N437" s="56" t="str">
        <f t="shared" si="118"/>
        <v/>
      </c>
      <c r="O437" s="56" t="str">
        <f t="shared" si="124"/>
        <v/>
      </c>
      <c r="P437" s="56">
        <f>IF(ISERROR(IF($X$5=1,$Y$5,)),"",IF($X$5=1,$Y$5,))</f>
        <v>0</v>
      </c>
      <c r="Q437" s="56">
        <f>IF(ISERROR(IF($X$6=1,$Y$6,)),"",IF($X$6=1,$Y$6,))</f>
        <v>10000</v>
      </c>
      <c r="R437" s="56">
        <f>IF(ISERROR(IF($X$7=1,$Y$7,)),"",IF($X$7=1,$Y$7,))</f>
        <v>0</v>
      </c>
      <c r="S437" s="56">
        <f>IF(ISERROR(IF($X$8=1,$Y$8,)),"",IF($X$8=1,$Y$8,))</f>
        <v>1000</v>
      </c>
      <c r="T437" s="56">
        <f>IF(ISERROR(IF($X$9=1,$Y$9,)),"",IF($X$9=1,$Y$9,))</f>
        <v>500</v>
      </c>
      <c r="U437" s="56">
        <f>IF(ISERROR(IF($X$10=1,$Y$10,)),"",IF($X$10=1,$Y$10,))</f>
        <v>500</v>
      </c>
    </row>
    <row r="438" spans="1:21" x14ac:dyDescent="0.25">
      <c r="A438" s="75">
        <f t="shared" si="119"/>
        <v>434</v>
      </c>
      <c r="D438" s="56" t="s">
        <v>4314</v>
      </c>
      <c r="E438" s="56">
        <f t="shared" si="120"/>
        <v>434</v>
      </c>
      <c r="F438" s="76">
        <f t="shared" si="115"/>
        <v>20</v>
      </c>
      <c r="G438" s="56" t="str">
        <f t="shared" si="121"/>
        <v>Dual2x1hull</v>
      </c>
      <c r="H438" s="56">
        <f t="shared" si="122"/>
        <v>434</v>
      </c>
      <c r="I438" s="56">
        <f>IF(G438="",0,IF(COUNTIF($G$5:G438,G438)=1,0,COUNTIF($G$5:G438,G438) )   )</f>
        <v>0</v>
      </c>
      <c r="J438" s="56" t="str">
        <f t="shared" si="123"/>
        <v/>
      </c>
      <c r="K438" s="56" t="str">
        <f t="shared" si="114"/>
        <v/>
      </c>
      <c r="L438" s="56" t="str">
        <f t="shared" si="116"/>
        <v/>
      </c>
      <c r="M438" s="56" t="str">
        <f t="shared" si="117"/>
        <v/>
      </c>
      <c r="N438" s="56" t="str">
        <f t="shared" si="118"/>
        <v/>
      </c>
      <c r="O438" s="56" t="str">
        <f t="shared" si="124"/>
        <v/>
      </c>
      <c r="P438" s="56">
        <f>IF(ISERROR(IF($X$5=1,$Y$5,)),"",IF($X$5=1,$Y$5,))</f>
        <v>0</v>
      </c>
      <c r="Q438" s="56">
        <f>IF(ISERROR(IF($X$6=1,$Y$6,)),"",IF($X$6=1,$Y$6,))</f>
        <v>10000</v>
      </c>
      <c r="R438" s="56">
        <f>IF(ISERROR(IF($X$7=1,$Y$7,)),"",IF($X$7=1,$Y$7,))</f>
        <v>0</v>
      </c>
      <c r="S438" s="56">
        <f>IF(ISERROR(IF($X$8=1,$Y$8,)),"",IF($X$8=1,$Y$8,))</f>
        <v>1000</v>
      </c>
      <c r="T438" s="56">
        <f>IF(ISERROR(IF($X$9=1,$Y$9,)),"",IF($X$9=1,$Y$9,))</f>
        <v>500</v>
      </c>
      <c r="U438" s="56">
        <f>IF(ISERROR(IF($X$10=1,$Y$10,)),"",IF($X$10=1,$Y$10,))</f>
        <v>500</v>
      </c>
    </row>
    <row r="439" spans="1:21" x14ac:dyDescent="0.25">
      <c r="A439" s="75">
        <f t="shared" si="119"/>
        <v>435</v>
      </c>
      <c r="D439" s="56" t="s">
        <v>4306</v>
      </c>
      <c r="E439" s="56">
        <f t="shared" si="120"/>
        <v>435</v>
      </c>
      <c r="F439" s="76">
        <f t="shared" si="115"/>
        <v>20</v>
      </c>
      <c r="G439" s="56" t="str">
        <f t="shared" si="121"/>
        <v>B9.Structure.PA.Adapter</v>
      </c>
      <c r="H439" s="56">
        <f t="shared" si="122"/>
        <v>435</v>
      </c>
      <c r="I439" s="56">
        <f>IF(G439="",0,IF(COUNTIF($G$5:G439,G439)=1,0,COUNTIF($G$5:G439,G439) )   )</f>
        <v>0</v>
      </c>
      <c r="J439" s="56" t="str">
        <f t="shared" si="123"/>
        <v/>
      </c>
      <c r="K439" s="56" t="str">
        <f t="shared" si="114"/>
        <v/>
      </c>
      <c r="L439" s="56" t="str">
        <f t="shared" si="116"/>
        <v/>
      </c>
      <c r="M439" s="56" t="str">
        <f t="shared" si="117"/>
        <v/>
      </c>
      <c r="N439" s="56" t="str">
        <f t="shared" si="118"/>
        <v/>
      </c>
      <c r="O439" s="56" t="str">
        <f t="shared" si="124"/>
        <v/>
      </c>
      <c r="P439" s="56">
        <f>IF(ISERROR(IF($X$5=1,$Y$5,)),"",IF($X$5=1,$Y$5,))</f>
        <v>0</v>
      </c>
      <c r="Q439" s="56">
        <f>IF(ISERROR(IF($X$6=1,$Y$6,)),"",IF($X$6=1,$Y$6,))</f>
        <v>10000</v>
      </c>
      <c r="R439" s="56">
        <f>IF(ISERROR(IF($X$7=1,$Y$7,)),"",IF($X$7=1,$Y$7,))</f>
        <v>0</v>
      </c>
      <c r="S439" s="56">
        <f>IF(ISERROR(IF($X$8=1,$Y$8,)),"",IF($X$8=1,$Y$8,))</f>
        <v>1000</v>
      </c>
      <c r="T439" s="56">
        <f>IF(ISERROR(IF($X$9=1,$Y$9,)),"",IF($X$9=1,$Y$9,))</f>
        <v>500</v>
      </c>
      <c r="U439" s="56">
        <f>IF(ISERROR(IF($X$10=1,$Y$10,)),"",IF($X$10=1,$Y$10,))</f>
        <v>500</v>
      </c>
    </row>
    <row r="440" spans="1:21" x14ac:dyDescent="0.25">
      <c r="A440" s="75">
        <f t="shared" si="119"/>
        <v>436</v>
      </c>
      <c r="D440" s="56" t="s">
        <v>5926</v>
      </c>
      <c r="E440" s="56">
        <f t="shared" si="120"/>
        <v>436</v>
      </c>
      <c r="F440" s="76">
        <f t="shared" si="115"/>
        <v>20</v>
      </c>
      <c r="G440" s="56" t="str">
        <f t="shared" si="121"/>
        <v>2x1to2x2</v>
      </c>
      <c r="H440" s="56">
        <f t="shared" si="122"/>
        <v>436</v>
      </c>
      <c r="I440" s="56">
        <f>IF(G440="",0,IF(COUNTIF($G$5:G440,G440)=1,0,COUNTIF($G$5:G440,G440) )   )</f>
        <v>0</v>
      </c>
      <c r="J440" s="56" t="str">
        <f t="shared" si="123"/>
        <v/>
      </c>
      <c r="K440" s="56" t="str">
        <f t="shared" si="114"/>
        <v/>
      </c>
      <c r="L440" s="56" t="str">
        <f t="shared" si="116"/>
        <v/>
      </c>
      <c r="M440" s="56" t="str">
        <f t="shared" si="117"/>
        <v/>
      </c>
      <c r="N440" s="56" t="str">
        <f t="shared" si="118"/>
        <v/>
      </c>
      <c r="O440" s="56" t="str">
        <f t="shared" si="124"/>
        <v/>
      </c>
      <c r="P440" s="56">
        <f>IF(ISERROR(IF($X$5=1,$Y$5,)),"",IF($X$5=1,$Y$5,))</f>
        <v>0</v>
      </c>
      <c r="Q440" s="56">
        <f>IF(ISERROR(IF($X$6=1,$Y$6,)),"",IF($X$6=1,$Y$6,))</f>
        <v>10000</v>
      </c>
      <c r="R440" s="56">
        <f>IF(ISERROR(IF($X$7=1,$Y$7,)),"",IF($X$7=1,$Y$7,))</f>
        <v>0</v>
      </c>
      <c r="S440" s="56">
        <f>IF(ISERROR(IF($X$8=1,$Y$8,)),"",IF($X$8=1,$Y$8,))</f>
        <v>1000</v>
      </c>
      <c r="T440" s="56">
        <f>IF(ISERROR(IF($X$9=1,$Y$9,)),"",IF($X$9=1,$Y$9,))</f>
        <v>500</v>
      </c>
      <c r="U440" s="56">
        <f>IF(ISERROR(IF($X$10=1,$Y$10,)),"",IF($X$10=1,$Y$10,))</f>
        <v>500</v>
      </c>
    </row>
    <row r="441" spans="1:21" x14ac:dyDescent="0.25">
      <c r="A441" s="75">
        <f t="shared" si="119"/>
        <v>437</v>
      </c>
      <c r="D441" s="56" t="s">
        <v>3504</v>
      </c>
      <c r="E441" s="56">
        <f t="shared" si="120"/>
        <v>437</v>
      </c>
      <c r="F441" s="76">
        <f t="shared" si="115"/>
        <v>20</v>
      </c>
      <c r="G441" s="56" t="str">
        <f t="shared" si="121"/>
        <v>DSMStrutCargo</v>
      </c>
      <c r="H441" s="56">
        <f t="shared" si="122"/>
        <v>437</v>
      </c>
      <c r="I441" s="56">
        <f>IF(G441="",0,IF(COUNTIF($G$5:G441,G441)=1,0,COUNTIF($G$5:G441,G441) )   )</f>
        <v>0</v>
      </c>
      <c r="J441" s="56" t="str">
        <f t="shared" si="123"/>
        <v/>
      </c>
      <c r="K441" s="56" t="str">
        <f t="shared" si="114"/>
        <v/>
      </c>
      <c r="L441" s="56" t="str">
        <f t="shared" si="116"/>
        <v/>
      </c>
      <c r="M441" s="56" t="str">
        <f t="shared" si="117"/>
        <v/>
      </c>
      <c r="N441" s="56" t="str">
        <f t="shared" si="118"/>
        <v/>
      </c>
      <c r="O441" s="56" t="str">
        <f t="shared" si="124"/>
        <v/>
      </c>
      <c r="P441" s="56">
        <f>IF(ISERROR(IF($X$5=1,$Y$5,)),"",IF($X$5=1,$Y$5,))</f>
        <v>0</v>
      </c>
      <c r="Q441" s="56">
        <f>IF(ISERROR(IF($X$6=1,$Y$6,)),"",IF($X$6=1,$Y$6,))</f>
        <v>10000</v>
      </c>
      <c r="R441" s="56">
        <f>IF(ISERROR(IF($X$7=1,$Y$7,)),"",IF($X$7=1,$Y$7,))</f>
        <v>0</v>
      </c>
      <c r="S441" s="56">
        <f>IF(ISERROR(IF($X$8=1,$Y$8,)),"",IF($X$8=1,$Y$8,))</f>
        <v>1000</v>
      </c>
      <c r="T441" s="56">
        <f>IF(ISERROR(IF($X$9=1,$Y$9,)),"",IF($X$9=1,$Y$9,))</f>
        <v>500</v>
      </c>
      <c r="U441" s="56">
        <f>IF(ISERROR(IF($X$10=1,$Y$10,)),"",IF($X$10=1,$Y$10,))</f>
        <v>500</v>
      </c>
    </row>
    <row r="442" spans="1:21" x14ac:dyDescent="0.25">
      <c r="A442" s="75">
        <f t="shared" si="119"/>
        <v>438</v>
      </c>
      <c r="D442" s="56" t="s">
        <v>4315</v>
      </c>
      <c r="E442" s="56">
        <f t="shared" si="120"/>
        <v>438</v>
      </c>
      <c r="F442" s="76">
        <f t="shared" si="115"/>
        <v>20</v>
      </c>
      <c r="G442" s="56" t="str">
        <f t="shared" si="121"/>
        <v>2to1AdaptorOffCentre1</v>
      </c>
      <c r="H442" s="56">
        <f t="shared" si="122"/>
        <v>438</v>
      </c>
      <c r="I442" s="56">
        <f>IF(G442="",0,IF(COUNTIF($G$5:G442,G442)=1,0,COUNTIF($G$5:G442,G442) )   )</f>
        <v>0</v>
      </c>
      <c r="J442" s="56" t="str">
        <f t="shared" si="123"/>
        <v/>
      </c>
      <c r="K442" s="56" t="str">
        <f t="shared" si="114"/>
        <v/>
      </c>
      <c r="L442" s="56" t="str">
        <f t="shared" si="116"/>
        <v/>
      </c>
      <c r="M442" s="56" t="str">
        <f t="shared" si="117"/>
        <v/>
      </c>
      <c r="N442" s="56" t="str">
        <f t="shared" si="118"/>
        <v/>
      </c>
      <c r="O442" s="56" t="str">
        <f t="shared" si="124"/>
        <v/>
      </c>
      <c r="P442" s="56">
        <f>IF(ISERROR(IF($X$5=1,$Y$5,)),"",IF($X$5=1,$Y$5,))</f>
        <v>0</v>
      </c>
      <c r="Q442" s="56">
        <f>IF(ISERROR(IF($X$6=1,$Y$6,)),"",IF($X$6=1,$Y$6,))</f>
        <v>10000</v>
      </c>
      <c r="R442" s="56">
        <f>IF(ISERROR(IF($X$7=1,$Y$7,)),"",IF($X$7=1,$Y$7,))</f>
        <v>0</v>
      </c>
      <c r="S442" s="56">
        <f>IF(ISERROR(IF($X$8=1,$Y$8,)),"",IF($X$8=1,$Y$8,))</f>
        <v>1000</v>
      </c>
      <c r="T442" s="56">
        <f>IF(ISERROR(IF($X$9=1,$Y$9,)),"",IF($X$9=1,$Y$9,))</f>
        <v>500</v>
      </c>
      <c r="U442" s="56">
        <f>IF(ISERROR(IF($X$10=1,$Y$10,)),"",IF($X$10=1,$Y$10,))</f>
        <v>500</v>
      </c>
    </row>
    <row r="443" spans="1:21" x14ac:dyDescent="0.25">
      <c r="A443" s="75">
        <f t="shared" si="119"/>
        <v>439</v>
      </c>
      <c r="D443" s="56" t="s">
        <v>4307</v>
      </c>
      <c r="E443" s="56">
        <f t="shared" si="120"/>
        <v>439</v>
      </c>
      <c r="F443" s="76">
        <f t="shared" si="115"/>
        <v>20</v>
      </c>
      <c r="G443" s="56" t="str">
        <f t="shared" si="121"/>
        <v>B9.Structure.P4.Surface.Clear</v>
      </c>
      <c r="H443" s="56">
        <f t="shared" si="122"/>
        <v>439</v>
      </c>
      <c r="I443" s="56">
        <f>IF(G443="",0,IF(COUNTIF($G$5:G443,G443)=1,0,COUNTIF($G$5:G443,G443) )   )</f>
        <v>0</v>
      </c>
      <c r="J443" s="56" t="str">
        <f t="shared" si="123"/>
        <v/>
      </c>
      <c r="K443" s="56" t="str">
        <f t="shared" si="114"/>
        <v/>
      </c>
      <c r="L443" s="56" t="str">
        <f t="shared" si="116"/>
        <v/>
      </c>
      <c r="M443" s="56" t="str">
        <f t="shared" si="117"/>
        <v/>
      </c>
      <c r="N443" s="56" t="str">
        <f t="shared" si="118"/>
        <v/>
      </c>
      <c r="O443" s="56" t="str">
        <f t="shared" si="124"/>
        <v/>
      </c>
      <c r="P443" s="56">
        <f>IF(ISERROR(IF($X$5=1,$Y$5,)),"",IF($X$5=1,$Y$5,))</f>
        <v>0</v>
      </c>
      <c r="Q443" s="56">
        <f>IF(ISERROR(IF($X$6=1,$Y$6,)),"",IF($X$6=1,$Y$6,))</f>
        <v>10000</v>
      </c>
      <c r="R443" s="56">
        <f>IF(ISERROR(IF($X$7=1,$Y$7,)),"",IF($X$7=1,$Y$7,))</f>
        <v>0</v>
      </c>
      <c r="S443" s="56">
        <f>IF(ISERROR(IF($X$8=1,$Y$8,)),"",IF($X$8=1,$Y$8,))</f>
        <v>1000</v>
      </c>
      <c r="T443" s="56">
        <f>IF(ISERROR(IF($X$9=1,$Y$9,)),"",IF($X$9=1,$Y$9,))</f>
        <v>500</v>
      </c>
      <c r="U443" s="56">
        <f>IF(ISERROR(IF($X$10=1,$Y$10,)),"",IF($X$10=1,$Y$10,))</f>
        <v>500</v>
      </c>
    </row>
    <row r="444" spans="1:21" x14ac:dyDescent="0.25">
      <c r="A444" s="75">
        <f t="shared" si="119"/>
        <v>440</v>
      </c>
      <c r="D444" s="56" t="s">
        <v>4316</v>
      </c>
      <c r="E444" s="56">
        <f t="shared" si="120"/>
        <v>440</v>
      </c>
      <c r="F444" s="76">
        <f t="shared" si="115"/>
        <v>20</v>
      </c>
      <c r="G444" s="56" t="str">
        <f t="shared" si="121"/>
        <v>2to1AdaptorOffCentre2</v>
      </c>
      <c r="H444" s="56">
        <f t="shared" si="122"/>
        <v>440</v>
      </c>
      <c r="I444" s="56">
        <f>IF(G444="",0,IF(COUNTIF($G$5:G444,G444)=1,0,COUNTIF($G$5:G444,G444) )   )</f>
        <v>0</v>
      </c>
      <c r="J444" s="56" t="str">
        <f t="shared" si="123"/>
        <v/>
      </c>
      <c r="K444" s="56" t="str">
        <f t="shared" si="114"/>
        <v/>
      </c>
      <c r="L444" s="56" t="str">
        <f t="shared" si="116"/>
        <v/>
      </c>
      <c r="M444" s="56" t="str">
        <f t="shared" si="117"/>
        <v/>
      </c>
      <c r="N444" s="56" t="str">
        <f t="shared" si="118"/>
        <v/>
      </c>
      <c r="O444" s="56" t="str">
        <f t="shared" si="124"/>
        <v/>
      </c>
      <c r="P444" s="56">
        <f>IF(ISERROR(IF($X$5=1,$Y$5,)),"",IF($X$5=1,$Y$5,))</f>
        <v>0</v>
      </c>
      <c r="Q444" s="56">
        <f>IF(ISERROR(IF($X$6=1,$Y$6,)),"",IF($X$6=1,$Y$6,))</f>
        <v>10000</v>
      </c>
      <c r="R444" s="56">
        <f>IF(ISERROR(IF($X$7=1,$Y$7,)),"",IF($X$7=1,$Y$7,))</f>
        <v>0</v>
      </c>
      <c r="S444" s="56">
        <f>IF(ISERROR(IF($X$8=1,$Y$8,)),"",IF($X$8=1,$Y$8,))</f>
        <v>1000</v>
      </c>
      <c r="T444" s="56">
        <f>IF(ISERROR(IF($X$9=1,$Y$9,)),"",IF($X$9=1,$Y$9,))</f>
        <v>500</v>
      </c>
      <c r="U444" s="56">
        <f>IF(ISERROR(IF($X$10=1,$Y$10,)),"",IF($X$10=1,$Y$10,))</f>
        <v>500</v>
      </c>
    </row>
    <row r="445" spans="1:21" x14ac:dyDescent="0.25">
      <c r="A445" s="75">
        <f t="shared" si="119"/>
        <v>441</v>
      </c>
      <c r="D445" s="56" t="s">
        <v>3494</v>
      </c>
      <c r="E445" s="56">
        <f t="shared" si="120"/>
        <v>441</v>
      </c>
      <c r="F445" s="76">
        <f t="shared" si="115"/>
        <v>20</v>
      </c>
      <c r="G445" s="56" t="str">
        <f t="shared" si="121"/>
        <v>DSMStrutHub</v>
      </c>
      <c r="H445" s="56">
        <f t="shared" si="122"/>
        <v>441</v>
      </c>
      <c r="I445" s="56">
        <f>IF(G445="",0,IF(COUNTIF($G$5:G445,G445)=1,0,COUNTIF($G$5:G445,G445) )   )</f>
        <v>0</v>
      </c>
      <c r="J445" s="56" t="str">
        <f t="shared" si="123"/>
        <v/>
      </c>
      <c r="K445" s="56" t="str">
        <f t="shared" si="114"/>
        <v/>
      </c>
      <c r="L445" s="56" t="str">
        <f t="shared" si="116"/>
        <v/>
      </c>
      <c r="M445" s="56" t="str">
        <f t="shared" si="117"/>
        <v/>
      </c>
      <c r="N445" s="56" t="str">
        <f t="shared" si="118"/>
        <v/>
      </c>
      <c r="O445" s="56" t="str">
        <f t="shared" si="124"/>
        <v/>
      </c>
      <c r="P445" s="56">
        <f>IF(ISERROR(IF($X$5=1,$Y$5,)),"",IF($X$5=1,$Y$5,))</f>
        <v>0</v>
      </c>
      <c r="Q445" s="56">
        <f>IF(ISERROR(IF($X$6=1,$Y$6,)),"",IF($X$6=1,$Y$6,))</f>
        <v>10000</v>
      </c>
      <c r="R445" s="56">
        <f>IF(ISERROR(IF($X$7=1,$Y$7,)),"",IF($X$7=1,$Y$7,))</f>
        <v>0</v>
      </c>
      <c r="S445" s="56">
        <f>IF(ISERROR(IF($X$8=1,$Y$8,)),"",IF($X$8=1,$Y$8,))</f>
        <v>1000</v>
      </c>
      <c r="T445" s="56">
        <f>IF(ISERROR(IF($X$9=1,$Y$9,)),"",IF($X$9=1,$Y$9,))</f>
        <v>500</v>
      </c>
      <c r="U445" s="56">
        <f>IF(ISERROR(IF($X$10=1,$Y$10,)),"",IF($X$10=1,$Y$10,))</f>
        <v>500</v>
      </c>
    </row>
    <row r="446" spans="1:21" x14ac:dyDescent="0.25">
      <c r="A446" s="75">
        <f t="shared" si="119"/>
        <v>442</v>
      </c>
      <c r="D446" s="56" t="s">
        <v>4317</v>
      </c>
      <c r="E446" s="56">
        <f t="shared" si="120"/>
        <v>442</v>
      </c>
      <c r="F446" s="76">
        <f t="shared" si="115"/>
        <v>20</v>
      </c>
      <c r="G446" s="56" t="str">
        <f t="shared" si="121"/>
        <v>2to1AdaptorOffCentre</v>
      </c>
      <c r="H446" s="56">
        <f t="shared" si="122"/>
        <v>442</v>
      </c>
      <c r="I446" s="56">
        <f>IF(G446="",0,IF(COUNTIF($G$5:G446,G446)=1,0,COUNTIF($G$5:G446,G446) )   )</f>
        <v>0</v>
      </c>
      <c r="J446" s="56" t="str">
        <f t="shared" si="123"/>
        <v/>
      </c>
      <c r="K446" s="56" t="str">
        <f t="shared" ref="K446:K509" si="125">IF(ISERROR(VLOOKUP(J446,$F$5:$G$6005,2,)),"",VLOOKUP(J446,$F$5:$G$6005,2,))</f>
        <v/>
      </c>
      <c r="L446" s="56" t="str">
        <f t="shared" si="116"/>
        <v/>
      </c>
      <c r="M446" s="56" t="str">
        <f t="shared" si="117"/>
        <v/>
      </c>
      <c r="N446" s="56" t="str">
        <f t="shared" si="118"/>
        <v/>
      </c>
      <c r="O446" s="56" t="str">
        <f t="shared" si="124"/>
        <v/>
      </c>
      <c r="P446" s="56">
        <f>IF(ISERROR(IF($X$5=1,$Y$5,)),"",IF($X$5=1,$Y$5,))</f>
        <v>0</v>
      </c>
      <c r="Q446" s="56">
        <f>IF(ISERROR(IF($X$6=1,$Y$6,)),"",IF($X$6=1,$Y$6,))</f>
        <v>10000</v>
      </c>
      <c r="R446" s="56">
        <f>IF(ISERROR(IF($X$7=1,$Y$7,)),"",IF($X$7=1,$Y$7,))</f>
        <v>0</v>
      </c>
      <c r="S446" s="56">
        <f>IF(ISERROR(IF($X$8=1,$Y$8,)),"",IF($X$8=1,$Y$8,))</f>
        <v>1000</v>
      </c>
      <c r="T446" s="56">
        <f>IF(ISERROR(IF($X$9=1,$Y$9,)),"",IF($X$9=1,$Y$9,))</f>
        <v>500</v>
      </c>
      <c r="U446" s="56">
        <f>IF(ISERROR(IF($X$10=1,$Y$10,)),"",IF($X$10=1,$Y$10,))</f>
        <v>500</v>
      </c>
    </row>
    <row r="447" spans="1:21" x14ac:dyDescent="0.25">
      <c r="A447" s="75">
        <f t="shared" si="119"/>
        <v>443</v>
      </c>
      <c r="D447" s="56" t="s">
        <v>4308</v>
      </c>
      <c r="E447" s="56">
        <f t="shared" si="120"/>
        <v>443</v>
      </c>
      <c r="F447" s="76">
        <f t="shared" si="115"/>
        <v>20</v>
      </c>
      <c r="G447" s="56" t="str">
        <f t="shared" si="121"/>
        <v>B9.Structure.P4.Surface.Half</v>
      </c>
      <c r="H447" s="56">
        <f t="shared" si="122"/>
        <v>443</v>
      </c>
      <c r="I447" s="56">
        <f>IF(G447="",0,IF(COUNTIF($G$5:G447,G447)=1,0,COUNTIF($G$5:G447,G447) )   )</f>
        <v>0</v>
      </c>
      <c r="J447" s="56" t="str">
        <f t="shared" si="123"/>
        <v/>
      </c>
      <c r="K447" s="56" t="str">
        <f t="shared" si="125"/>
        <v/>
      </c>
      <c r="L447" s="56" t="str">
        <f t="shared" si="116"/>
        <v/>
      </c>
      <c r="M447" s="56" t="str">
        <f t="shared" si="117"/>
        <v/>
      </c>
      <c r="N447" s="56" t="str">
        <f t="shared" si="118"/>
        <v/>
      </c>
      <c r="O447" s="56" t="str">
        <f t="shared" si="124"/>
        <v/>
      </c>
      <c r="P447" s="56">
        <f>IF(ISERROR(IF($X$5=1,$Y$5,)),"",IF($X$5=1,$Y$5,))</f>
        <v>0</v>
      </c>
      <c r="Q447" s="56">
        <f>IF(ISERROR(IF($X$6=1,$Y$6,)),"",IF($X$6=1,$Y$6,))</f>
        <v>10000</v>
      </c>
      <c r="R447" s="56">
        <f>IF(ISERROR(IF($X$7=1,$Y$7,)),"",IF($X$7=1,$Y$7,))</f>
        <v>0</v>
      </c>
      <c r="S447" s="56">
        <f>IF(ISERROR(IF($X$8=1,$Y$8,)),"",IF($X$8=1,$Y$8,))</f>
        <v>1000</v>
      </c>
      <c r="T447" s="56">
        <f>IF(ISERROR(IF($X$9=1,$Y$9,)),"",IF($X$9=1,$Y$9,))</f>
        <v>500</v>
      </c>
      <c r="U447" s="56">
        <f>IF(ISERROR(IF($X$10=1,$Y$10,)),"",IF($X$10=1,$Y$10,))</f>
        <v>500</v>
      </c>
    </row>
    <row r="448" spans="1:21" x14ac:dyDescent="0.25">
      <c r="A448" s="75">
        <f t="shared" si="119"/>
        <v>444</v>
      </c>
      <c r="D448" s="56" t="s">
        <v>4318</v>
      </c>
      <c r="E448" s="56">
        <f t="shared" si="120"/>
        <v>444</v>
      </c>
      <c r="F448" s="76">
        <f t="shared" si="115"/>
        <v>20</v>
      </c>
      <c r="G448" s="56" t="str">
        <f t="shared" si="121"/>
        <v>LLLWeight1t</v>
      </c>
      <c r="H448" s="56">
        <f t="shared" si="122"/>
        <v>444</v>
      </c>
      <c r="I448" s="56">
        <f>IF(G448="",0,IF(COUNTIF($G$5:G448,G448)=1,0,COUNTIF($G$5:G448,G448) )   )</f>
        <v>0</v>
      </c>
      <c r="J448" s="56" t="str">
        <f t="shared" si="123"/>
        <v/>
      </c>
      <c r="K448" s="56" t="str">
        <f t="shared" si="125"/>
        <v/>
      </c>
      <c r="L448" s="56" t="str">
        <f t="shared" si="116"/>
        <v/>
      </c>
      <c r="M448" s="56" t="str">
        <f t="shared" si="117"/>
        <v/>
      </c>
      <c r="N448" s="56" t="str">
        <f t="shared" si="118"/>
        <v/>
      </c>
      <c r="O448" s="56" t="str">
        <f t="shared" si="124"/>
        <v/>
      </c>
      <c r="P448" s="56">
        <f>IF(ISERROR(IF($X$5=1,$Y$5,)),"",IF($X$5=1,$Y$5,))</f>
        <v>0</v>
      </c>
      <c r="Q448" s="56">
        <f>IF(ISERROR(IF($X$6=1,$Y$6,)),"",IF($X$6=1,$Y$6,))</f>
        <v>10000</v>
      </c>
      <c r="R448" s="56">
        <f>IF(ISERROR(IF($X$7=1,$Y$7,)),"",IF($X$7=1,$Y$7,))</f>
        <v>0</v>
      </c>
      <c r="S448" s="56">
        <f>IF(ISERROR(IF($X$8=1,$Y$8,)),"",IF($X$8=1,$Y$8,))</f>
        <v>1000</v>
      </c>
      <c r="T448" s="56">
        <f>IF(ISERROR(IF($X$9=1,$Y$9,)),"",IF($X$9=1,$Y$9,))</f>
        <v>500</v>
      </c>
      <c r="U448" s="56">
        <f>IF(ISERROR(IF($X$10=1,$Y$10,)),"",IF($X$10=1,$Y$10,))</f>
        <v>500</v>
      </c>
    </row>
    <row r="449" spans="1:21" x14ac:dyDescent="0.25">
      <c r="A449" s="75">
        <f t="shared" si="119"/>
        <v>445</v>
      </c>
      <c r="D449" s="56" t="s">
        <v>2747</v>
      </c>
      <c r="E449" s="56">
        <f t="shared" si="120"/>
        <v>445</v>
      </c>
      <c r="F449" s="76">
        <f t="shared" si="115"/>
        <v>20</v>
      </c>
      <c r="G449" s="56" t="str">
        <f t="shared" si="121"/>
        <v>GE.200.OctoBay</v>
      </c>
      <c r="H449" s="56">
        <f t="shared" si="122"/>
        <v>445</v>
      </c>
      <c r="I449" s="56">
        <f>IF(G449="",0,IF(COUNTIF($G$5:G449,G449)=1,0,COUNTIF($G$5:G449,G449) )   )</f>
        <v>0</v>
      </c>
      <c r="J449" s="56" t="str">
        <f t="shared" si="123"/>
        <v/>
      </c>
      <c r="K449" s="56" t="str">
        <f t="shared" si="125"/>
        <v/>
      </c>
      <c r="L449" s="56" t="str">
        <f t="shared" si="116"/>
        <v/>
      </c>
      <c r="M449" s="56" t="str">
        <f t="shared" si="117"/>
        <v/>
      </c>
      <c r="N449" s="56" t="str">
        <f t="shared" si="118"/>
        <v/>
      </c>
      <c r="O449" s="56" t="str">
        <f t="shared" si="124"/>
        <v/>
      </c>
      <c r="P449" s="56">
        <f>IF(ISERROR(IF($X$5=1,$Y$5,)),"",IF($X$5=1,$Y$5,))</f>
        <v>0</v>
      </c>
      <c r="Q449" s="56">
        <f>IF(ISERROR(IF($X$6=1,$Y$6,)),"",IF($X$6=1,$Y$6,))</f>
        <v>10000</v>
      </c>
      <c r="R449" s="56">
        <f>IF(ISERROR(IF($X$7=1,$Y$7,)),"",IF($X$7=1,$Y$7,))</f>
        <v>0</v>
      </c>
      <c r="S449" s="56">
        <f>IF(ISERROR(IF($X$8=1,$Y$8,)),"",IF($X$8=1,$Y$8,))</f>
        <v>1000</v>
      </c>
      <c r="T449" s="56">
        <f>IF(ISERROR(IF($X$9=1,$Y$9,)),"",IF($X$9=1,$Y$9,))</f>
        <v>500</v>
      </c>
      <c r="U449" s="56">
        <f>IF(ISERROR(IF($X$10=1,$Y$10,)),"",IF($X$10=1,$Y$10,))</f>
        <v>500</v>
      </c>
    </row>
    <row r="450" spans="1:21" x14ac:dyDescent="0.25">
      <c r="A450" s="75">
        <f t="shared" si="119"/>
        <v>446</v>
      </c>
      <c r="D450" s="56" t="s">
        <v>4309</v>
      </c>
      <c r="E450" s="56">
        <f t="shared" si="120"/>
        <v>446</v>
      </c>
      <c r="F450" s="76">
        <f t="shared" si="115"/>
        <v>20</v>
      </c>
      <c r="G450" s="56" t="str">
        <f t="shared" si="121"/>
        <v>B9.Structure.P4.Frame</v>
      </c>
      <c r="H450" s="56">
        <f t="shared" si="122"/>
        <v>446</v>
      </c>
      <c r="I450" s="56">
        <f>IF(G450="",0,IF(COUNTIF($G$5:G450,G450)=1,0,COUNTIF($G$5:G450,G450) )   )</f>
        <v>0</v>
      </c>
      <c r="J450" s="56" t="str">
        <f t="shared" si="123"/>
        <v/>
      </c>
      <c r="K450" s="56" t="str">
        <f t="shared" si="125"/>
        <v/>
      </c>
      <c r="L450" s="56" t="str">
        <f t="shared" si="116"/>
        <v/>
      </c>
      <c r="M450" s="56" t="str">
        <f t="shared" si="117"/>
        <v/>
      </c>
      <c r="N450" s="56" t="str">
        <f t="shared" si="118"/>
        <v/>
      </c>
      <c r="O450" s="56" t="str">
        <f t="shared" si="124"/>
        <v/>
      </c>
      <c r="P450" s="56">
        <f>IF(ISERROR(IF($X$5=1,$Y$5,)),"",IF($X$5=1,$Y$5,))</f>
        <v>0</v>
      </c>
      <c r="Q450" s="56">
        <f>IF(ISERROR(IF($X$6=1,$Y$6,)),"",IF($X$6=1,$Y$6,))</f>
        <v>10000</v>
      </c>
      <c r="R450" s="56">
        <f>IF(ISERROR(IF($X$7=1,$Y$7,)),"",IF($X$7=1,$Y$7,))</f>
        <v>0</v>
      </c>
      <c r="S450" s="56">
        <f>IF(ISERROR(IF($X$8=1,$Y$8,)),"",IF($X$8=1,$Y$8,))</f>
        <v>1000</v>
      </c>
      <c r="T450" s="56">
        <f>IF(ISERROR(IF($X$9=1,$Y$9,)),"",IF($X$9=1,$Y$9,))</f>
        <v>500</v>
      </c>
      <c r="U450" s="56">
        <f>IF(ISERROR(IF($X$10=1,$Y$10,)),"",IF($X$10=1,$Y$10,))</f>
        <v>500</v>
      </c>
    </row>
    <row r="451" spans="1:21" x14ac:dyDescent="0.25">
      <c r="A451" s="75">
        <f t="shared" si="119"/>
        <v>447</v>
      </c>
      <c r="D451" s="56" t="s">
        <v>2757</v>
      </c>
      <c r="E451" s="56">
        <f t="shared" si="120"/>
        <v>447</v>
      </c>
      <c r="F451" s="76">
        <f t="shared" si="115"/>
        <v>20</v>
      </c>
      <c r="G451" s="56" t="str">
        <f t="shared" si="121"/>
        <v>OctoStrut</v>
      </c>
      <c r="H451" s="56">
        <f t="shared" si="122"/>
        <v>447</v>
      </c>
      <c r="I451" s="56">
        <f>IF(G451="",0,IF(COUNTIF($G$5:G451,G451)=1,0,COUNTIF($G$5:G451,G451) )   )</f>
        <v>0</v>
      </c>
      <c r="J451" s="56" t="str">
        <f t="shared" si="123"/>
        <v/>
      </c>
      <c r="K451" s="56" t="str">
        <f t="shared" si="125"/>
        <v/>
      </c>
      <c r="L451" s="56" t="str">
        <f t="shared" si="116"/>
        <v/>
      </c>
      <c r="M451" s="56" t="str">
        <f t="shared" si="117"/>
        <v/>
      </c>
      <c r="N451" s="56" t="str">
        <f t="shared" si="118"/>
        <v/>
      </c>
      <c r="O451" s="56" t="str">
        <f t="shared" si="124"/>
        <v/>
      </c>
      <c r="P451" s="56">
        <f>IF(ISERROR(IF($X$5=1,$Y$5,)),"",IF($X$5=1,$Y$5,))</f>
        <v>0</v>
      </c>
      <c r="Q451" s="56">
        <f>IF(ISERROR(IF($X$6=1,$Y$6,)),"",IF($X$6=1,$Y$6,))</f>
        <v>10000</v>
      </c>
      <c r="R451" s="56">
        <f>IF(ISERROR(IF($X$7=1,$Y$7,)),"",IF($X$7=1,$Y$7,))</f>
        <v>0</v>
      </c>
      <c r="S451" s="56">
        <f>IF(ISERROR(IF($X$8=1,$Y$8,)),"",IF($X$8=1,$Y$8,))</f>
        <v>1000</v>
      </c>
      <c r="T451" s="56">
        <f>IF(ISERROR(IF($X$9=1,$Y$9,)),"",IF($X$9=1,$Y$9,))</f>
        <v>500</v>
      </c>
      <c r="U451" s="56">
        <f>IF(ISERROR(IF($X$10=1,$Y$10,)),"",IF($X$10=1,$Y$10,))</f>
        <v>500</v>
      </c>
    </row>
    <row r="452" spans="1:21" x14ac:dyDescent="0.25">
      <c r="A452" s="75">
        <f t="shared" si="119"/>
        <v>448</v>
      </c>
      <c r="D452" s="56" t="s">
        <v>4310</v>
      </c>
      <c r="E452" s="56">
        <f t="shared" si="120"/>
        <v>448</v>
      </c>
      <c r="F452" s="76">
        <f t="shared" si="115"/>
        <v>20</v>
      </c>
      <c r="G452" s="56" t="str">
        <f t="shared" si="121"/>
        <v>B9.Structure.P4.Surface</v>
      </c>
      <c r="H452" s="56">
        <f t="shared" si="122"/>
        <v>448</v>
      </c>
      <c r="I452" s="56">
        <f>IF(G452="",0,IF(COUNTIF($G$5:G452,G452)=1,0,COUNTIF($G$5:G452,G452) )   )</f>
        <v>0</v>
      </c>
      <c r="J452" s="56" t="str">
        <f t="shared" si="123"/>
        <v/>
      </c>
      <c r="K452" s="56" t="str">
        <f t="shared" si="125"/>
        <v/>
      </c>
      <c r="L452" s="56" t="str">
        <f t="shared" si="116"/>
        <v/>
      </c>
      <c r="M452" s="56" t="str">
        <f t="shared" si="117"/>
        <v/>
      </c>
      <c r="N452" s="56" t="str">
        <f t="shared" si="118"/>
        <v/>
      </c>
      <c r="O452" s="56" t="str">
        <f t="shared" si="124"/>
        <v/>
      </c>
      <c r="P452" s="56">
        <f>IF(ISERROR(IF($X$5=1,$Y$5,)),"",IF($X$5=1,$Y$5,))</f>
        <v>0</v>
      </c>
      <c r="Q452" s="56">
        <f>IF(ISERROR(IF($X$6=1,$Y$6,)),"",IF($X$6=1,$Y$6,))</f>
        <v>10000</v>
      </c>
      <c r="R452" s="56">
        <f>IF(ISERROR(IF($X$7=1,$Y$7,)),"",IF($X$7=1,$Y$7,))</f>
        <v>0</v>
      </c>
      <c r="S452" s="56">
        <f>IF(ISERROR(IF($X$8=1,$Y$8,)),"",IF($X$8=1,$Y$8,))</f>
        <v>1000</v>
      </c>
      <c r="T452" s="56">
        <f>IF(ISERROR(IF($X$9=1,$Y$9,)),"",IF($X$9=1,$Y$9,))</f>
        <v>500</v>
      </c>
      <c r="U452" s="56">
        <f>IF(ISERROR(IF($X$10=1,$Y$10,)),"",IF($X$10=1,$Y$10,))</f>
        <v>500</v>
      </c>
    </row>
    <row r="453" spans="1:21" x14ac:dyDescent="0.25">
      <c r="A453" s="75">
        <f t="shared" si="119"/>
        <v>449</v>
      </c>
      <c r="D453" s="56" t="s">
        <v>2759</v>
      </c>
      <c r="E453" s="56">
        <f t="shared" si="120"/>
        <v>449</v>
      </c>
      <c r="F453" s="76">
        <f t="shared" ref="F453:F516" si="126">IF(A451=0,0,IF(ISBLANK(G453),"",IF(LEFT(G453,4)="newn",F452+1,IF(LEFT(G453,4)="node",F452+1,F452))))</f>
        <v>20</v>
      </c>
      <c r="G453" s="56" t="str">
        <f t="shared" si="121"/>
        <v>OctoStrutAdaptron250m</v>
      </c>
      <c r="H453" s="56">
        <f t="shared" si="122"/>
        <v>449</v>
      </c>
      <c r="I453" s="56">
        <f>IF(G453="",0,IF(COUNTIF($G$5:G453,G453)=1,0,COUNTIF($G$5:G453,G453) )   )</f>
        <v>0</v>
      </c>
      <c r="J453" s="56" t="str">
        <f t="shared" si="123"/>
        <v/>
      </c>
      <c r="K453" s="56" t="str">
        <f t="shared" si="125"/>
        <v/>
      </c>
      <c r="L453" s="56" t="str">
        <f t="shared" ref="L453:L516" si="127">IF(ISERROR(VLOOKUP(K453,$AB$14:$AD$197,3,)),"",VLOOKUP(K453,$AB$14:$AD$197,3,))</f>
        <v/>
      </c>
      <c r="M453" s="56" t="str">
        <f t="shared" ref="M453:M516" si="128">IF(ISERROR(HLOOKUP(J453,$AG$5:$XH$6,2,)),"",HLOOKUP(J453,$AG$5:$XH$6,2,))</f>
        <v/>
      </c>
      <c r="N453" s="56" t="str">
        <f t="shared" ref="N453:N516" si="129">IF(ISERROR(VLOOKUP(K453,$AB$14:$AD$197,2,)),"",VLOOKUP(K453,$AB$14:$AD$197,2,))</f>
        <v/>
      </c>
      <c r="O453" s="56" t="str">
        <f t="shared" si="124"/>
        <v/>
      </c>
      <c r="P453" s="56">
        <f>IF(ISERROR(IF($X$5=1,$Y$5,)),"",IF($X$5=1,$Y$5,))</f>
        <v>0</v>
      </c>
      <c r="Q453" s="56">
        <f>IF(ISERROR(IF($X$6=1,$Y$6,)),"",IF($X$6=1,$Y$6,))</f>
        <v>10000</v>
      </c>
      <c r="R453" s="56">
        <f>IF(ISERROR(IF($X$7=1,$Y$7,)),"",IF($X$7=1,$Y$7,))</f>
        <v>0</v>
      </c>
      <c r="S453" s="56">
        <f>IF(ISERROR(IF($X$8=1,$Y$8,)),"",IF($X$8=1,$Y$8,))</f>
        <v>1000</v>
      </c>
      <c r="T453" s="56">
        <f>IF(ISERROR(IF($X$9=1,$Y$9,)),"",IF($X$9=1,$Y$9,))</f>
        <v>500</v>
      </c>
      <c r="U453" s="56">
        <f>IF(ISERROR(IF($X$10=1,$Y$10,)),"",IF($X$10=1,$Y$10,))</f>
        <v>500</v>
      </c>
    </row>
    <row r="454" spans="1:21" x14ac:dyDescent="0.25">
      <c r="A454" s="75">
        <f t="shared" ref="A454:A517" si="130">IF(A453=0,0,IF(B453="}",IF(B454="NODE",A453+1,0),A453+1))</f>
        <v>450</v>
      </c>
      <c r="D454" s="56" t="s">
        <v>2805</v>
      </c>
      <c r="E454" s="56">
        <f t="shared" ref="E454:E517" si="131">A454</f>
        <v>450</v>
      </c>
      <c r="F454" s="76">
        <f t="shared" si="126"/>
        <v>20</v>
      </c>
      <c r="G454" s="56" t="str">
        <f t="shared" ref="G454:G517" si="132">IF(ISBLANK(D454),IF(LEFT(C454,8)="name = n",MID(C454,8,100),""),MID(D454,8,100))</f>
        <v>TriStrutAdaptron250</v>
      </c>
      <c r="H454" s="56">
        <f t="shared" ref="H454:H517" si="133">E454</f>
        <v>450</v>
      </c>
      <c r="I454" s="56">
        <f>IF(G454="",0,IF(COUNTIF($G$5:G454,G454)=1,0,COUNTIF($G$5:G454,G454) )   )</f>
        <v>0</v>
      </c>
      <c r="J454" s="56" t="str">
        <f t="shared" ref="J454:J517" si="134">IF(J453=anodes,"",IF(J453="","",J453+1))</f>
        <v/>
      </c>
      <c r="K454" s="56" t="str">
        <f t="shared" si="125"/>
        <v/>
      </c>
      <c r="L454" s="56" t="str">
        <f t="shared" si="127"/>
        <v/>
      </c>
      <c r="M454" s="56" t="str">
        <f t="shared" si="128"/>
        <v/>
      </c>
      <c r="N454" s="56" t="str">
        <f t="shared" si="129"/>
        <v/>
      </c>
      <c r="O454" s="56" t="str">
        <f t="shared" ref="O454:O517" si="135">IF(ISERROR(0.1*N454+0.9*(M454/L454)*($N$3+SUM(P454:U454))*(N454/$N$3)),N454,0.1*N454+0.9*(M454/L454)*($N$3+SUM(P454:U454))*(N454/$N$3))</f>
        <v/>
      </c>
      <c r="P454" s="56">
        <f>IF(ISERROR(IF($X$5=1,$Y$5,)),"",IF($X$5=1,$Y$5,))</f>
        <v>0</v>
      </c>
      <c r="Q454" s="56">
        <f>IF(ISERROR(IF($X$6=1,$Y$6,)),"",IF($X$6=1,$Y$6,))</f>
        <v>10000</v>
      </c>
      <c r="R454" s="56">
        <f>IF(ISERROR(IF($X$7=1,$Y$7,)),"",IF($X$7=1,$Y$7,))</f>
        <v>0</v>
      </c>
      <c r="S454" s="56">
        <f>IF(ISERROR(IF($X$8=1,$Y$8,)),"",IF($X$8=1,$Y$8,))</f>
        <v>1000</v>
      </c>
      <c r="T454" s="56">
        <f>IF(ISERROR(IF($X$9=1,$Y$9,)),"",IF($X$9=1,$Y$9,))</f>
        <v>500</v>
      </c>
      <c r="U454" s="56">
        <f>IF(ISERROR(IF($X$10=1,$Y$10,)),"",IF($X$10=1,$Y$10,))</f>
        <v>500</v>
      </c>
    </row>
    <row r="455" spans="1:21" x14ac:dyDescent="0.25">
      <c r="A455" s="75">
        <f t="shared" si="130"/>
        <v>451</v>
      </c>
      <c r="D455" s="56" t="s">
        <v>2810</v>
      </c>
      <c r="E455" s="56">
        <f t="shared" si="131"/>
        <v>451</v>
      </c>
      <c r="F455" s="76">
        <f t="shared" si="126"/>
        <v>20</v>
      </c>
      <c r="G455" s="56" t="str">
        <f t="shared" si="132"/>
        <v>TriStrut</v>
      </c>
      <c r="H455" s="56">
        <f t="shared" si="133"/>
        <v>451</v>
      </c>
      <c r="I455" s="56">
        <f>IF(G455="",0,IF(COUNTIF($G$5:G455,G455)=1,0,COUNTIF($G$5:G455,G455) )   )</f>
        <v>0</v>
      </c>
      <c r="J455" s="56" t="str">
        <f t="shared" si="134"/>
        <v/>
      </c>
      <c r="K455" s="56" t="str">
        <f t="shared" si="125"/>
        <v/>
      </c>
      <c r="L455" s="56" t="str">
        <f t="shared" si="127"/>
        <v/>
      </c>
      <c r="M455" s="56" t="str">
        <f t="shared" si="128"/>
        <v/>
      </c>
      <c r="N455" s="56" t="str">
        <f t="shared" si="129"/>
        <v/>
      </c>
      <c r="O455" s="56" t="str">
        <f t="shared" si="135"/>
        <v/>
      </c>
      <c r="P455" s="56">
        <f>IF(ISERROR(IF($X$5=1,$Y$5,)),"",IF($X$5=1,$Y$5,))</f>
        <v>0</v>
      </c>
      <c r="Q455" s="56">
        <f>IF(ISERROR(IF($X$6=1,$Y$6,)),"",IF($X$6=1,$Y$6,))</f>
        <v>10000</v>
      </c>
      <c r="R455" s="56">
        <f>IF(ISERROR(IF($X$7=1,$Y$7,)),"",IF($X$7=1,$Y$7,))</f>
        <v>0</v>
      </c>
      <c r="S455" s="56">
        <f>IF(ISERROR(IF($X$8=1,$Y$8,)),"",IF($X$8=1,$Y$8,))</f>
        <v>1000</v>
      </c>
      <c r="T455" s="56">
        <f>IF(ISERROR(IF($X$9=1,$Y$9,)),"",IF($X$9=1,$Y$9,))</f>
        <v>500</v>
      </c>
      <c r="U455" s="56">
        <f>IF(ISERROR(IF($X$10=1,$Y$10,)),"",IF($X$10=1,$Y$10,))</f>
        <v>500</v>
      </c>
    </row>
    <row r="456" spans="1:21" x14ac:dyDescent="0.25">
      <c r="A456" s="75">
        <f t="shared" si="130"/>
        <v>452</v>
      </c>
      <c r="D456" s="56" t="s">
        <v>2817</v>
      </c>
      <c r="E456" s="56">
        <f t="shared" si="131"/>
        <v>452</v>
      </c>
      <c r="F456" s="76">
        <f t="shared" si="126"/>
        <v>20</v>
      </c>
      <c r="G456" s="56" t="str">
        <f t="shared" si="132"/>
        <v>TriStrutPanelSmall</v>
      </c>
      <c r="H456" s="56">
        <f t="shared" si="133"/>
        <v>452</v>
      </c>
      <c r="I456" s="56">
        <f>IF(G456="",0,IF(COUNTIF($G$5:G456,G456)=1,0,COUNTIF($G$5:G456,G456) )   )</f>
        <v>0</v>
      </c>
      <c r="J456" s="56" t="str">
        <f t="shared" si="134"/>
        <v/>
      </c>
      <c r="K456" s="56" t="str">
        <f t="shared" si="125"/>
        <v/>
      </c>
      <c r="L456" s="56" t="str">
        <f t="shared" si="127"/>
        <v/>
      </c>
      <c r="M456" s="56" t="str">
        <f t="shared" si="128"/>
        <v/>
      </c>
      <c r="N456" s="56" t="str">
        <f t="shared" si="129"/>
        <v/>
      </c>
      <c r="O456" s="56" t="str">
        <f t="shared" si="135"/>
        <v/>
      </c>
      <c r="P456" s="56">
        <f>IF(ISERROR(IF($X$5=1,$Y$5,)),"",IF($X$5=1,$Y$5,))</f>
        <v>0</v>
      </c>
      <c r="Q456" s="56">
        <f>IF(ISERROR(IF($X$6=1,$Y$6,)),"",IF($X$6=1,$Y$6,))</f>
        <v>10000</v>
      </c>
      <c r="R456" s="56">
        <f>IF(ISERROR(IF($X$7=1,$Y$7,)),"",IF($X$7=1,$Y$7,))</f>
        <v>0</v>
      </c>
      <c r="S456" s="56">
        <f>IF(ISERROR(IF($X$8=1,$Y$8,)),"",IF($X$8=1,$Y$8,))</f>
        <v>1000</v>
      </c>
      <c r="T456" s="56">
        <f>IF(ISERROR(IF($X$9=1,$Y$9,)),"",IF($X$9=1,$Y$9,))</f>
        <v>500</v>
      </c>
      <c r="U456" s="56">
        <f>IF(ISERROR(IF($X$10=1,$Y$10,)),"",IF($X$10=1,$Y$10,))</f>
        <v>500</v>
      </c>
    </row>
    <row r="457" spans="1:21" x14ac:dyDescent="0.25">
      <c r="A457" s="75">
        <f t="shared" si="130"/>
        <v>453</v>
      </c>
      <c r="D457" s="56" t="s">
        <v>2818</v>
      </c>
      <c r="E457" s="56">
        <f t="shared" si="131"/>
        <v>453</v>
      </c>
      <c r="F457" s="76">
        <f t="shared" si="126"/>
        <v>20</v>
      </c>
      <c r="G457" s="56" t="str">
        <f t="shared" si="132"/>
        <v>TriStrutPanelWide</v>
      </c>
      <c r="H457" s="56">
        <f t="shared" si="133"/>
        <v>453</v>
      </c>
      <c r="I457" s="56">
        <f>IF(G457="",0,IF(COUNTIF($G$5:G457,G457)=1,0,COUNTIF($G$5:G457,G457) )   )</f>
        <v>0</v>
      </c>
      <c r="J457" s="56" t="str">
        <f t="shared" si="134"/>
        <v/>
      </c>
      <c r="K457" s="56" t="str">
        <f t="shared" si="125"/>
        <v/>
      </c>
      <c r="L457" s="56" t="str">
        <f t="shared" si="127"/>
        <v/>
      </c>
      <c r="M457" s="56" t="str">
        <f t="shared" si="128"/>
        <v/>
      </c>
      <c r="N457" s="56" t="str">
        <f t="shared" si="129"/>
        <v/>
      </c>
      <c r="O457" s="56" t="str">
        <f t="shared" si="135"/>
        <v/>
      </c>
      <c r="P457" s="56">
        <f>IF(ISERROR(IF($X$5=1,$Y$5,)),"",IF($X$5=1,$Y$5,))</f>
        <v>0</v>
      </c>
      <c r="Q457" s="56">
        <f>IF(ISERROR(IF($X$6=1,$Y$6,)),"",IF($X$6=1,$Y$6,))</f>
        <v>10000</v>
      </c>
      <c r="R457" s="56">
        <f>IF(ISERROR(IF($X$7=1,$Y$7,)),"",IF($X$7=1,$Y$7,))</f>
        <v>0</v>
      </c>
      <c r="S457" s="56">
        <f>IF(ISERROR(IF($X$8=1,$Y$8,)),"",IF($X$8=1,$Y$8,))</f>
        <v>1000</v>
      </c>
      <c r="T457" s="56">
        <f>IF(ISERROR(IF($X$9=1,$Y$9,)),"",IF($X$9=1,$Y$9,))</f>
        <v>500</v>
      </c>
      <c r="U457" s="56">
        <f>IF(ISERROR(IF($X$10=1,$Y$10,)),"",IF($X$10=1,$Y$10,))</f>
        <v>500</v>
      </c>
    </row>
    <row r="458" spans="1:21" x14ac:dyDescent="0.25">
      <c r="A458" s="75">
        <f t="shared" si="130"/>
        <v>454</v>
      </c>
      <c r="D458" s="56" t="s">
        <v>2821</v>
      </c>
      <c r="E458" s="56">
        <f t="shared" si="131"/>
        <v>454</v>
      </c>
      <c r="F458" s="76">
        <f t="shared" si="126"/>
        <v>20</v>
      </c>
      <c r="G458" s="56" t="str">
        <f t="shared" si="132"/>
        <v>TriStrutSplitterCirc</v>
      </c>
      <c r="H458" s="56">
        <f t="shared" si="133"/>
        <v>454</v>
      </c>
      <c r="I458" s="56">
        <f>IF(G458="",0,IF(COUNTIF($G$5:G458,G458)=1,0,COUNTIF($G$5:G458,G458) )   )</f>
        <v>0</v>
      </c>
      <c r="J458" s="56" t="str">
        <f t="shared" si="134"/>
        <v/>
      </c>
      <c r="K458" s="56" t="str">
        <f t="shared" si="125"/>
        <v/>
      </c>
      <c r="L458" s="56" t="str">
        <f t="shared" si="127"/>
        <v/>
      </c>
      <c r="M458" s="56" t="str">
        <f t="shared" si="128"/>
        <v/>
      </c>
      <c r="N458" s="56" t="str">
        <f t="shared" si="129"/>
        <v/>
      </c>
      <c r="O458" s="56" t="str">
        <f t="shared" si="135"/>
        <v/>
      </c>
      <c r="P458" s="56">
        <f>IF(ISERROR(IF($X$5=1,$Y$5,)),"",IF($X$5=1,$Y$5,))</f>
        <v>0</v>
      </c>
      <c r="Q458" s="56">
        <f>IF(ISERROR(IF($X$6=1,$Y$6,)),"",IF($X$6=1,$Y$6,))</f>
        <v>10000</v>
      </c>
      <c r="R458" s="56">
        <f>IF(ISERROR(IF($X$7=1,$Y$7,)),"",IF($X$7=1,$Y$7,))</f>
        <v>0</v>
      </c>
      <c r="S458" s="56">
        <f>IF(ISERROR(IF($X$8=1,$Y$8,)),"",IF($X$8=1,$Y$8,))</f>
        <v>1000</v>
      </c>
      <c r="T458" s="56">
        <f>IF(ISERROR(IF($X$9=1,$Y$9,)),"",IF($X$9=1,$Y$9,))</f>
        <v>500</v>
      </c>
      <c r="U458" s="56">
        <f>IF(ISERROR(IF($X$10=1,$Y$10,)),"",IF($X$10=1,$Y$10,))</f>
        <v>500</v>
      </c>
    </row>
    <row r="459" spans="1:21" x14ac:dyDescent="0.25">
      <c r="A459" s="75">
        <f t="shared" si="130"/>
        <v>455</v>
      </c>
      <c r="D459" s="56" t="s">
        <v>4319</v>
      </c>
      <c r="E459" s="56">
        <f t="shared" si="131"/>
        <v>455</v>
      </c>
      <c r="F459" s="76">
        <f t="shared" si="126"/>
        <v>20</v>
      </c>
      <c r="G459" s="56" t="str">
        <f t="shared" si="132"/>
        <v>TAL.Cubic.Truss.3m</v>
      </c>
      <c r="H459" s="56">
        <f t="shared" si="133"/>
        <v>455</v>
      </c>
      <c r="I459" s="56">
        <f>IF(G459="",0,IF(COUNTIF($G$5:G459,G459)=1,0,COUNTIF($G$5:G459,G459) )   )</f>
        <v>0</v>
      </c>
      <c r="J459" s="56" t="str">
        <f t="shared" si="134"/>
        <v/>
      </c>
      <c r="K459" s="56" t="str">
        <f t="shared" si="125"/>
        <v/>
      </c>
      <c r="L459" s="56" t="str">
        <f t="shared" si="127"/>
        <v/>
      </c>
      <c r="M459" s="56" t="str">
        <f t="shared" si="128"/>
        <v/>
      </c>
      <c r="N459" s="56" t="str">
        <f t="shared" si="129"/>
        <v/>
      </c>
      <c r="O459" s="56" t="str">
        <f t="shared" si="135"/>
        <v/>
      </c>
      <c r="P459" s="56">
        <f>IF(ISERROR(IF($X$5=1,$Y$5,)),"",IF($X$5=1,$Y$5,))</f>
        <v>0</v>
      </c>
      <c r="Q459" s="56">
        <f>IF(ISERROR(IF($X$6=1,$Y$6,)),"",IF($X$6=1,$Y$6,))</f>
        <v>10000</v>
      </c>
      <c r="R459" s="56">
        <f>IF(ISERROR(IF($X$7=1,$Y$7,)),"",IF($X$7=1,$Y$7,))</f>
        <v>0</v>
      </c>
      <c r="S459" s="56">
        <f>IF(ISERROR(IF($X$8=1,$Y$8,)),"",IF($X$8=1,$Y$8,))</f>
        <v>1000</v>
      </c>
      <c r="T459" s="56">
        <f>IF(ISERROR(IF($X$9=1,$Y$9,)),"",IF($X$9=1,$Y$9,))</f>
        <v>500</v>
      </c>
      <c r="U459" s="56">
        <f>IF(ISERROR(IF($X$10=1,$Y$10,)),"",IF($X$10=1,$Y$10,))</f>
        <v>500</v>
      </c>
    </row>
    <row r="460" spans="1:21" x14ac:dyDescent="0.25">
      <c r="A460" s="75">
        <f t="shared" si="130"/>
        <v>456</v>
      </c>
      <c r="D460" s="56" t="s">
        <v>2831</v>
      </c>
      <c r="E460" s="56">
        <f t="shared" si="131"/>
        <v>456</v>
      </c>
      <c r="F460" s="76">
        <f t="shared" si="126"/>
        <v>20</v>
      </c>
      <c r="G460" s="56" t="str">
        <f t="shared" si="132"/>
        <v>TriStrutPanel</v>
      </c>
      <c r="H460" s="56">
        <f t="shared" si="133"/>
        <v>456</v>
      </c>
      <c r="I460" s="56">
        <f>IF(G460="",0,IF(COUNTIF($G$5:G460,G460)=1,0,COUNTIF($G$5:G460,G460) )   )</f>
        <v>0</v>
      </c>
      <c r="J460" s="56" t="str">
        <f t="shared" si="134"/>
        <v/>
      </c>
      <c r="K460" s="56" t="str">
        <f t="shared" si="125"/>
        <v/>
      </c>
      <c r="L460" s="56" t="str">
        <f t="shared" si="127"/>
        <v/>
      </c>
      <c r="M460" s="56" t="str">
        <f t="shared" si="128"/>
        <v/>
      </c>
      <c r="N460" s="56" t="str">
        <f t="shared" si="129"/>
        <v/>
      </c>
      <c r="O460" s="56" t="str">
        <f t="shared" si="135"/>
        <v/>
      </c>
      <c r="P460" s="56">
        <f>IF(ISERROR(IF($X$5=1,$Y$5,)),"",IF($X$5=1,$Y$5,))</f>
        <v>0</v>
      </c>
      <c r="Q460" s="56">
        <f>IF(ISERROR(IF($X$6=1,$Y$6,)),"",IF($X$6=1,$Y$6,))</f>
        <v>10000</v>
      </c>
      <c r="R460" s="56">
        <f>IF(ISERROR(IF($X$7=1,$Y$7,)),"",IF($X$7=1,$Y$7,))</f>
        <v>0</v>
      </c>
      <c r="S460" s="56">
        <f>IF(ISERROR(IF($X$8=1,$Y$8,)),"",IF($X$8=1,$Y$8,))</f>
        <v>1000</v>
      </c>
      <c r="T460" s="56">
        <f>IF(ISERROR(IF($X$9=1,$Y$9,)),"",IF($X$9=1,$Y$9,))</f>
        <v>500</v>
      </c>
      <c r="U460" s="56">
        <f>IF(ISERROR(IF($X$10=1,$Y$10,)),"",IF($X$10=1,$Y$10,))</f>
        <v>500</v>
      </c>
    </row>
    <row r="461" spans="1:21" x14ac:dyDescent="0.25">
      <c r="A461" s="75">
        <f t="shared" si="130"/>
        <v>457</v>
      </c>
      <c r="D461" s="56" t="s">
        <v>4320</v>
      </c>
      <c r="E461" s="56">
        <f t="shared" si="131"/>
        <v>457</v>
      </c>
      <c r="F461" s="76">
        <f t="shared" si="126"/>
        <v>20</v>
      </c>
      <c r="G461" s="56" t="str">
        <f t="shared" si="132"/>
        <v>TAL.Cubic.Truss.5m</v>
      </c>
      <c r="H461" s="56">
        <f t="shared" si="133"/>
        <v>457</v>
      </c>
      <c r="I461" s="56">
        <f>IF(G461="",0,IF(COUNTIF($G$5:G461,G461)=1,0,COUNTIF($G$5:G461,G461) )   )</f>
        <v>0</v>
      </c>
      <c r="J461" s="56" t="str">
        <f t="shared" si="134"/>
        <v/>
      </c>
      <c r="K461" s="56" t="str">
        <f t="shared" si="125"/>
        <v/>
      </c>
      <c r="L461" s="56" t="str">
        <f t="shared" si="127"/>
        <v/>
      </c>
      <c r="M461" s="56" t="str">
        <f t="shared" si="128"/>
        <v/>
      </c>
      <c r="N461" s="56" t="str">
        <f t="shared" si="129"/>
        <v/>
      </c>
      <c r="O461" s="56" t="str">
        <f t="shared" si="135"/>
        <v/>
      </c>
      <c r="P461" s="56">
        <f>IF(ISERROR(IF($X$5=1,$Y$5,)),"",IF($X$5=1,$Y$5,))</f>
        <v>0</v>
      </c>
      <c r="Q461" s="56">
        <f>IF(ISERROR(IF($X$6=1,$Y$6,)),"",IF($X$6=1,$Y$6,))</f>
        <v>10000</v>
      </c>
      <c r="R461" s="56">
        <f>IF(ISERROR(IF($X$7=1,$Y$7,)),"",IF($X$7=1,$Y$7,))</f>
        <v>0</v>
      </c>
      <c r="S461" s="56">
        <f>IF(ISERROR(IF($X$8=1,$Y$8,)),"",IF($X$8=1,$Y$8,))</f>
        <v>1000</v>
      </c>
      <c r="T461" s="56">
        <f>IF(ISERROR(IF($X$9=1,$Y$9,)),"",IF($X$9=1,$Y$9,))</f>
        <v>500</v>
      </c>
      <c r="U461" s="56">
        <f>IF(ISERROR(IF($X$10=1,$Y$10,)),"",IF($X$10=1,$Y$10,))</f>
        <v>500</v>
      </c>
    </row>
    <row r="462" spans="1:21" x14ac:dyDescent="0.25">
      <c r="A462" s="75">
        <f t="shared" si="130"/>
        <v>458</v>
      </c>
      <c r="D462" s="56" t="s">
        <v>2833</v>
      </c>
      <c r="E462" s="56">
        <f t="shared" si="131"/>
        <v>458</v>
      </c>
      <c r="F462" s="76">
        <f t="shared" si="126"/>
        <v>20</v>
      </c>
      <c r="G462" s="56" t="str">
        <f t="shared" si="132"/>
        <v>TriStrutSmall</v>
      </c>
      <c r="H462" s="56">
        <f t="shared" si="133"/>
        <v>458</v>
      </c>
      <c r="I462" s="56">
        <f>IF(G462="",0,IF(COUNTIF($G$5:G462,G462)=1,0,COUNTIF($G$5:G462,G462) )   )</f>
        <v>0</v>
      </c>
      <c r="J462" s="56" t="str">
        <f t="shared" si="134"/>
        <v/>
      </c>
      <c r="K462" s="56" t="str">
        <f t="shared" si="125"/>
        <v/>
      </c>
      <c r="L462" s="56" t="str">
        <f t="shared" si="127"/>
        <v/>
      </c>
      <c r="M462" s="56" t="str">
        <f t="shared" si="128"/>
        <v/>
      </c>
      <c r="N462" s="56" t="str">
        <f t="shared" si="129"/>
        <v/>
      </c>
      <c r="O462" s="56" t="str">
        <f t="shared" si="135"/>
        <v/>
      </c>
      <c r="P462" s="56">
        <f>IF(ISERROR(IF($X$5=1,$Y$5,)),"",IF($X$5=1,$Y$5,))</f>
        <v>0</v>
      </c>
      <c r="Q462" s="56">
        <f>IF(ISERROR(IF($X$6=1,$Y$6,)),"",IF($X$6=1,$Y$6,))</f>
        <v>10000</v>
      </c>
      <c r="R462" s="56">
        <f>IF(ISERROR(IF($X$7=1,$Y$7,)),"",IF($X$7=1,$Y$7,))</f>
        <v>0</v>
      </c>
      <c r="S462" s="56">
        <f>IF(ISERROR(IF($X$8=1,$Y$8,)),"",IF($X$8=1,$Y$8,))</f>
        <v>1000</v>
      </c>
      <c r="T462" s="56">
        <f>IF(ISERROR(IF($X$9=1,$Y$9,)),"",IF($X$9=1,$Y$9,))</f>
        <v>500</v>
      </c>
      <c r="U462" s="56">
        <f>IF(ISERROR(IF($X$10=1,$Y$10,)),"",IF($X$10=1,$Y$10,))</f>
        <v>500</v>
      </c>
    </row>
    <row r="463" spans="1:21" x14ac:dyDescent="0.25">
      <c r="A463" s="75">
        <f t="shared" si="130"/>
        <v>459</v>
      </c>
      <c r="D463" s="56" t="s">
        <v>4321</v>
      </c>
      <c r="E463" s="56">
        <f t="shared" si="131"/>
        <v>459</v>
      </c>
      <c r="F463" s="76">
        <f t="shared" si="126"/>
        <v>20</v>
      </c>
      <c r="G463" s="56" t="str">
        <f t="shared" si="132"/>
        <v>TAL.Cubic.Truss.Adapter.Large</v>
      </c>
      <c r="H463" s="56">
        <f t="shared" si="133"/>
        <v>459</v>
      </c>
      <c r="I463" s="56">
        <f>IF(G463="",0,IF(COUNTIF($G$5:G463,G463)=1,0,COUNTIF($G$5:G463,G463) )   )</f>
        <v>0</v>
      </c>
      <c r="J463" s="56" t="str">
        <f t="shared" si="134"/>
        <v/>
      </c>
      <c r="K463" s="56" t="str">
        <f t="shared" si="125"/>
        <v/>
      </c>
      <c r="L463" s="56" t="str">
        <f t="shared" si="127"/>
        <v/>
      </c>
      <c r="M463" s="56" t="str">
        <f t="shared" si="128"/>
        <v/>
      </c>
      <c r="N463" s="56" t="str">
        <f t="shared" si="129"/>
        <v/>
      </c>
      <c r="O463" s="56" t="str">
        <f t="shared" si="135"/>
        <v/>
      </c>
      <c r="P463" s="56">
        <f>IF(ISERROR(IF($X$5=1,$Y$5,)),"",IF($X$5=1,$Y$5,))</f>
        <v>0</v>
      </c>
      <c r="Q463" s="56">
        <f>IF(ISERROR(IF($X$6=1,$Y$6,)),"",IF($X$6=1,$Y$6,))</f>
        <v>10000</v>
      </c>
      <c r="R463" s="56">
        <f>IF(ISERROR(IF($X$7=1,$Y$7,)),"",IF($X$7=1,$Y$7,))</f>
        <v>0</v>
      </c>
      <c r="S463" s="56">
        <f>IF(ISERROR(IF($X$8=1,$Y$8,)),"",IF($X$8=1,$Y$8,))</f>
        <v>1000</v>
      </c>
      <c r="T463" s="56">
        <f>IF(ISERROR(IF($X$9=1,$Y$9,)),"",IF($X$9=1,$Y$9,))</f>
        <v>500</v>
      </c>
      <c r="U463" s="56">
        <f>IF(ISERROR(IF($X$10=1,$Y$10,)),"",IF($X$10=1,$Y$10,))</f>
        <v>500</v>
      </c>
    </row>
    <row r="464" spans="1:21" x14ac:dyDescent="0.25">
      <c r="A464" s="75">
        <f t="shared" si="130"/>
        <v>460</v>
      </c>
      <c r="C464" s="56" t="s">
        <v>2532</v>
      </c>
      <c r="E464" s="56">
        <f t="shared" si="131"/>
        <v>460</v>
      </c>
      <c r="F464" s="76">
        <f t="shared" si="126"/>
        <v>20</v>
      </c>
      <c r="G464" s="56" t="str">
        <f t="shared" si="132"/>
        <v/>
      </c>
      <c r="H464" s="56">
        <f t="shared" si="133"/>
        <v>460</v>
      </c>
      <c r="I464" s="56">
        <f>IF(G464="",0,IF(COUNTIF($G$5:G464,G464)=1,0,COUNTIF($G$5:G464,G464) )   )</f>
        <v>0</v>
      </c>
      <c r="J464" s="56" t="str">
        <f t="shared" si="134"/>
        <v/>
      </c>
      <c r="K464" s="56" t="str">
        <f t="shared" si="125"/>
        <v/>
      </c>
      <c r="L464" s="56" t="str">
        <f t="shared" si="127"/>
        <v/>
      </c>
      <c r="M464" s="56" t="str">
        <f t="shared" si="128"/>
        <v/>
      </c>
      <c r="N464" s="56" t="str">
        <f t="shared" si="129"/>
        <v/>
      </c>
      <c r="O464" s="56" t="str">
        <f t="shared" si="135"/>
        <v/>
      </c>
      <c r="P464" s="56">
        <f>IF(ISERROR(IF($X$5=1,$Y$5,)),"",IF($X$5=1,$Y$5,))</f>
        <v>0</v>
      </c>
      <c r="Q464" s="56">
        <f>IF(ISERROR(IF($X$6=1,$Y$6,)),"",IF($X$6=1,$Y$6,))</f>
        <v>10000</v>
      </c>
      <c r="R464" s="56">
        <f>IF(ISERROR(IF($X$7=1,$Y$7,)),"",IF($X$7=1,$Y$7,))</f>
        <v>0</v>
      </c>
      <c r="S464" s="56">
        <f>IF(ISERROR(IF($X$8=1,$Y$8,)),"",IF($X$8=1,$Y$8,))</f>
        <v>1000</v>
      </c>
      <c r="T464" s="56">
        <f>IF(ISERROR(IF($X$9=1,$Y$9,)),"",IF($X$9=1,$Y$9,))</f>
        <v>500</v>
      </c>
      <c r="U464" s="56">
        <f>IF(ISERROR(IF($X$10=1,$Y$10,)),"",IF($X$10=1,$Y$10,))</f>
        <v>500</v>
      </c>
    </row>
    <row r="465" spans="1:21" x14ac:dyDescent="0.25">
      <c r="A465" s="75">
        <f t="shared" si="130"/>
        <v>461</v>
      </c>
      <c r="B465" s="56" t="s">
        <v>2532</v>
      </c>
      <c r="E465" s="56">
        <f t="shared" si="131"/>
        <v>461</v>
      </c>
      <c r="F465" s="76">
        <f t="shared" si="126"/>
        <v>20</v>
      </c>
      <c r="G465" s="56" t="str">
        <f t="shared" si="132"/>
        <v/>
      </c>
      <c r="H465" s="56">
        <f t="shared" si="133"/>
        <v>461</v>
      </c>
      <c r="I465" s="56">
        <f>IF(G465="",0,IF(COUNTIF($G$5:G465,G465)=1,0,COUNTIF($G$5:G465,G465) )   )</f>
        <v>0</v>
      </c>
      <c r="J465" s="56" t="str">
        <f t="shared" si="134"/>
        <v/>
      </c>
      <c r="K465" s="56" t="str">
        <f t="shared" si="125"/>
        <v/>
      </c>
      <c r="L465" s="56" t="str">
        <f t="shared" si="127"/>
        <v/>
      </c>
      <c r="M465" s="56" t="str">
        <f t="shared" si="128"/>
        <v/>
      </c>
      <c r="N465" s="56" t="str">
        <f t="shared" si="129"/>
        <v/>
      </c>
      <c r="O465" s="56" t="str">
        <f t="shared" si="135"/>
        <v/>
      </c>
      <c r="P465" s="56">
        <f>IF(ISERROR(IF($X$5=1,$Y$5,)),"",IF($X$5=1,$Y$5,))</f>
        <v>0</v>
      </c>
      <c r="Q465" s="56">
        <f>IF(ISERROR(IF($X$6=1,$Y$6,)),"",IF($X$6=1,$Y$6,))</f>
        <v>10000</v>
      </c>
      <c r="R465" s="56">
        <f>IF(ISERROR(IF($X$7=1,$Y$7,)),"",IF($X$7=1,$Y$7,))</f>
        <v>0</v>
      </c>
      <c r="S465" s="56">
        <f>IF(ISERROR(IF($X$8=1,$Y$8,)),"",IF($X$8=1,$Y$8,))</f>
        <v>1000</v>
      </c>
      <c r="T465" s="56">
        <f>IF(ISERROR(IF($X$9=1,$Y$9,)),"",IF($X$9=1,$Y$9,))</f>
        <v>500</v>
      </c>
      <c r="U465" s="56">
        <f>IF(ISERROR(IF($X$10=1,$Y$10,)),"",IF($X$10=1,$Y$10,))</f>
        <v>500</v>
      </c>
    </row>
    <row r="466" spans="1:21" x14ac:dyDescent="0.25">
      <c r="A466" s="75">
        <f t="shared" si="130"/>
        <v>462</v>
      </c>
      <c r="B466" s="56" t="s">
        <v>2517</v>
      </c>
      <c r="E466" s="56">
        <f t="shared" si="131"/>
        <v>462</v>
      </c>
      <c r="F466" s="76">
        <f t="shared" si="126"/>
        <v>20</v>
      </c>
      <c r="G466" s="56" t="str">
        <f t="shared" si="132"/>
        <v/>
      </c>
      <c r="H466" s="56">
        <f t="shared" si="133"/>
        <v>462</v>
      </c>
      <c r="I466" s="56">
        <f>IF(G466="",0,IF(COUNTIF($G$5:G466,G466)=1,0,COUNTIF($G$5:G466,G466) )   )</f>
        <v>0</v>
      </c>
      <c r="J466" s="56" t="str">
        <f t="shared" si="134"/>
        <v/>
      </c>
      <c r="K466" s="56" t="str">
        <f t="shared" si="125"/>
        <v/>
      </c>
      <c r="L466" s="56" t="str">
        <f t="shared" si="127"/>
        <v/>
      </c>
      <c r="M466" s="56" t="str">
        <f t="shared" si="128"/>
        <v/>
      </c>
      <c r="N466" s="56" t="str">
        <f t="shared" si="129"/>
        <v/>
      </c>
      <c r="O466" s="56" t="str">
        <f t="shared" si="135"/>
        <v/>
      </c>
      <c r="P466" s="56">
        <f>IF(ISERROR(IF($X$5=1,$Y$5,)),"",IF($X$5=1,$Y$5,))</f>
        <v>0</v>
      </c>
      <c r="Q466" s="56">
        <f>IF(ISERROR(IF($X$6=1,$Y$6,)),"",IF($X$6=1,$Y$6,))</f>
        <v>10000</v>
      </c>
      <c r="R466" s="56">
        <f>IF(ISERROR(IF($X$7=1,$Y$7,)),"",IF($X$7=1,$Y$7,))</f>
        <v>0</v>
      </c>
      <c r="S466" s="56">
        <f>IF(ISERROR(IF($X$8=1,$Y$8,)),"",IF($X$8=1,$Y$8,))</f>
        <v>1000</v>
      </c>
      <c r="T466" s="56">
        <f>IF(ISERROR(IF($X$9=1,$Y$9,)),"",IF($X$9=1,$Y$9,))</f>
        <v>500</v>
      </c>
      <c r="U466" s="56">
        <f>IF(ISERROR(IF($X$10=1,$Y$10,)),"",IF($X$10=1,$Y$10,))</f>
        <v>500</v>
      </c>
    </row>
    <row r="467" spans="1:21" x14ac:dyDescent="0.25">
      <c r="A467" s="75">
        <f t="shared" si="130"/>
        <v>463</v>
      </c>
      <c r="B467" s="56" t="s">
        <v>2518</v>
      </c>
      <c r="E467" s="56">
        <f t="shared" si="131"/>
        <v>463</v>
      </c>
      <c r="F467" s="76">
        <f t="shared" si="126"/>
        <v>20</v>
      </c>
      <c r="G467" s="56" t="str">
        <f t="shared" si="132"/>
        <v/>
      </c>
      <c r="H467" s="56">
        <f t="shared" si="133"/>
        <v>463</v>
      </c>
      <c r="I467" s="56">
        <f>IF(G467="",0,IF(COUNTIF($G$5:G467,G467)=1,0,COUNTIF($G$5:G467,G467) )   )</f>
        <v>0</v>
      </c>
      <c r="J467" s="56" t="str">
        <f t="shared" si="134"/>
        <v/>
      </c>
      <c r="K467" s="56" t="str">
        <f t="shared" si="125"/>
        <v/>
      </c>
      <c r="L467" s="56" t="str">
        <f t="shared" si="127"/>
        <v/>
      </c>
      <c r="M467" s="56" t="str">
        <f t="shared" si="128"/>
        <v/>
      </c>
      <c r="N467" s="56" t="str">
        <f t="shared" si="129"/>
        <v/>
      </c>
      <c r="O467" s="56" t="str">
        <f t="shared" si="135"/>
        <v/>
      </c>
      <c r="P467" s="56">
        <f>IF(ISERROR(IF($X$5=1,$Y$5,)),"",IF($X$5=1,$Y$5,))</f>
        <v>0</v>
      </c>
      <c r="Q467" s="56">
        <f>IF(ISERROR(IF($X$6=1,$Y$6,)),"",IF($X$6=1,$Y$6,))</f>
        <v>10000</v>
      </c>
      <c r="R467" s="56">
        <f>IF(ISERROR(IF($X$7=1,$Y$7,)),"",IF($X$7=1,$Y$7,))</f>
        <v>0</v>
      </c>
      <c r="S467" s="56">
        <f>IF(ISERROR(IF($X$8=1,$Y$8,)),"",IF($X$8=1,$Y$8,))</f>
        <v>1000</v>
      </c>
      <c r="T467" s="56">
        <f>IF(ISERROR(IF($X$9=1,$Y$9,)),"",IF($X$9=1,$Y$9,))</f>
        <v>500</v>
      </c>
      <c r="U467" s="56">
        <f>IF(ISERROR(IF($X$10=1,$Y$10,)),"",IF($X$10=1,$Y$10,))</f>
        <v>500</v>
      </c>
    </row>
    <row r="468" spans="1:21" x14ac:dyDescent="0.25">
      <c r="A468" s="75">
        <f t="shared" si="130"/>
        <v>464</v>
      </c>
      <c r="C468" s="56" t="s">
        <v>3480</v>
      </c>
      <c r="E468" s="56">
        <f t="shared" si="131"/>
        <v>464</v>
      </c>
      <c r="F468" s="76">
        <f t="shared" si="126"/>
        <v>21</v>
      </c>
      <c r="G468" s="56" t="str">
        <f t="shared" si="132"/>
        <v>newnode_tinyAvantGarde</v>
      </c>
      <c r="H468" s="56">
        <f t="shared" si="133"/>
        <v>464</v>
      </c>
      <c r="I468" s="56">
        <f>IF(G468="",0,IF(COUNTIF($G$5:G468,G468)=1,0,COUNTIF($G$5:G468,G468) )   )</f>
        <v>0</v>
      </c>
      <c r="J468" s="56" t="str">
        <f t="shared" si="134"/>
        <v/>
      </c>
      <c r="K468" s="56" t="str">
        <f t="shared" si="125"/>
        <v/>
      </c>
      <c r="L468" s="56" t="str">
        <f t="shared" si="127"/>
        <v/>
      </c>
      <c r="M468" s="56" t="str">
        <f t="shared" si="128"/>
        <v/>
      </c>
      <c r="N468" s="56" t="str">
        <f t="shared" si="129"/>
        <v/>
      </c>
      <c r="O468" s="56" t="str">
        <f t="shared" si="135"/>
        <v/>
      </c>
      <c r="P468" s="56">
        <f>IF(ISERROR(IF($X$5=1,$Y$5,)),"",IF($X$5=1,$Y$5,))</f>
        <v>0</v>
      </c>
      <c r="Q468" s="56">
        <f>IF(ISERROR(IF($X$6=1,$Y$6,)),"",IF($X$6=1,$Y$6,))</f>
        <v>10000</v>
      </c>
      <c r="R468" s="56">
        <f>IF(ISERROR(IF($X$7=1,$Y$7,)),"",IF($X$7=1,$Y$7,))</f>
        <v>0</v>
      </c>
      <c r="S468" s="56">
        <f>IF(ISERROR(IF($X$8=1,$Y$8,)),"",IF($X$8=1,$Y$8,))</f>
        <v>1000</v>
      </c>
      <c r="T468" s="56">
        <f>IF(ISERROR(IF($X$9=1,$Y$9,)),"",IF($X$9=1,$Y$9,))</f>
        <v>500</v>
      </c>
      <c r="U468" s="56">
        <f>IF(ISERROR(IF($X$10=1,$Y$10,)),"",IF($X$10=1,$Y$10,))</f>
        <v>500</v>
      </c>
    </row>
    <row r="469" spans="1:21" x14ac:dyDescent="0.25">
      <c r="A469" s="75">
        <f t="shared" si="130"/>
        <v>465</v>
      </c>
      <c r="C469" s="56" t="s">
        <v>3481</v>
      </c>
      <c r="E469" s="56">
        <f t="shared" si="131"/>
        <v>465</v>
      </c>
      <c r="F469" s="76">
        <f t="shared" si="126"/>
        <v>21</v>
      </c>
      <c r="G469" s="56" t="str">
        <f t="shared" si="132"/>
        <v/>
      </c>
      <c r="H469" s="56">
        <f t="shared" si="133"/>
        <v>465</v>
      </c>
      <c r="I469" s="56">
        <f>IF(G469="",0,IF(COUNTIF($G$5:G469,G469)=1,0,COUNTIF($G$5:G469,G469) )   )</f>
        <v>0</v>
      </c>
      <c r="J469" s="56" t="str">
        <f t="shared" si="134"/>
        <v/>
      </c>
      <c r="K469" s="56" t="str">
        <f t="shared" si="125"/>
        <v/>
      </c>
      <c r="L469" s="56" t="str">
        <f t="shared" si="127"/>
        <v/>
      </c>
      <c r="M469" s="56" t="str">
        <f t="shared" si="128"/>
        <v/>
      </c>
      <c r="N469" s="56" t="str">
        <f t="shared" si="129"/>
        <v/>
      </c>
      <c r="O469" s="56" t="str">
        <f t="shared" si="135"/>
        <v/>
      </c>
      <c r="P469" s="56">
        <f>IF(ISERROR(IF($X$5=1,$Y$5,)),"",IF($X$5=1,$Y$5,))</f>
        <v>0</v>
      </c>
      <c r="Q469" s="56">
        <f>IF(ISERROR(IF($X$6=1,$Y$6,)),"",IF($X$6=1,$Y$6,))</f>
        <v>10000</v>
      </c>
      <c r="R469" s="56">
        <f>IF(ISERROR(IF($X$7=1,$Y$7,)),"",IF($X$7=1,$Y$7,))</f>
        <v>0</v>
      </c>
      <c r="S469" s="56">
        <f>IF(ISERROR(IF($X$8=1,$Y$8,)),"",IF($X$8=1,$Y$8,))</f>
        <v>1000</v>
      </c>
      <c r="T469" s="56">
        <f>IF(ISERROR(IF($X$9=1,$Y$9,)),"",IF($X$9=1,$Y$9,))</f>
        <v>500</v>
      </c>
      <c r="U469" s="56">
        <f>IF(ISERROR(IF($X$10=1,$Y$10,)),"",IF($X$10=1,$Y$10,))</f>
        <v>500</v>
      </c>
    </row>
    <row r="470" spans="1:21" x14ac:dyDescent="0.25">
      <c r="A470" s="75">
        <f t="shared" si="130"/>
        <v>466</v>
      </c>
      <c r="C470" s="56" t="s">
        <v>3482</v>
      </c>
      <c r="E470" s="56">
        <f t="shared" si="131"/>
        <v>466</v>
      </c>
      <c r="F470" s="76">
        <f t="shared" si="126"/>
        <v>21</v>
      </c>
      <c r="G470" s="56" t="str">
        <f t="shared" si="132"/>
        <v/>
      </c>
      <c r="H470" s="56">
        <f t="shared" si="133"/>
        <v>466</v>
      </c>
      <c r="I470" s="56">
        <f>IF(G470="",0,IF(COUNTIF($G$5:G470,G470)=1,0,COUNTIF($G$5:G470,G470) )   )</f>
        <v>0</v>
      </c>
      <c r="J470" s="56" t="str">
        <f t="shared" si="134"/>
        <v/>
      </c>
      <c r="K470" s="56" t="str">
        <f t="shared" si="125"/>
        <v/>
      </c>
      <c r="L470" s="56" t="str">
        <f t="shared" si="127"/>
        <v/>
      </c>
      <c r="M470" s="56" t="str">
        <f t="shared" si="128"/>
        <v/>
      </c>
      <c r="N470" s="56" t="str">
        <f t="shared" si="129"/>
        <v/>
      </c>
      <c r="O470" s="56" t="str">
        <f t="shared" si="135"/>
        <v/>
      </c>
      <c r="P470" s="56">
        <f>IF(ISERROR(IF($X$5=1,$Y$5,)),"",IF($X$5=1,$Y$5,))</f>
        <v>0</v>
      </c>
      <c r="Q470" s="56">
        <f>IF(ISERROR(IF($X$6=1,$Y$6,)),"",IF($X$6=1,$Y$6,))</f>
        <v>10000</v>
      </c>
      <c r="R470" s="56">
        <f>IF(ISERROR(IF($X$7=1,$Y$7,)),"",IF($X$7=1,$Y$7,))</f>
        <v>0</v>
      </c>
      <c r="S470" s="56">
        <f>IF(ISERROR(IF($X$8=1,$Y$8,)),"",IF($X$8=1,$Y$8,))</f>
        <v>1000</v>
      </c>
      <c r="T470" s="56">
        <f>IF(ISERROR(IF($X$9=1,$Y$9,)),"",IF($X$9=1,$Y$9,))</f>
        <v>500</v>
      </c>
      <c r="U470" s="56">
        <f>IF(ISERROR(IF($X$10=1,$Y$10,)),"",IF($X$10=1,$Y$10,))</f>
        <v>500</v>
      </c>
    </row>
    <row r="471" spans="1:21" x14ac:dyDescent="0.25">
      <c r="A471" s="75">
        <f t="shared" si="130"/>
        <v>467</v>
      </c>
      <c r="C471" s="56" t="s">
        <v>3249</v>
      </c>
      <c r="E471" s="56">
        <f t="shared" si="131"/>
        <v>467</v>
      </c>
      <c r="F471" s="76">
        <f t="shared" si="126"/>
        <v>21</v>
      </c>
      <c r="G471" s="56" t="str">
        <f t="shared" si="132"/>
        <v/>
      </c>
      <c r="H471" s="56">
        <f t="shared" si="133"/>
        <v>467</v>
      </c>
      <c r="I471" s="56">
        <f>IF(G471="",0,IF(COUNTIF($G$5:G471,G471)=1,0,COUNTIF($G$5:G471,G471) )   )</f>
        <v>0</v>
      </c>
      <c r="J471" s="56" t="str">
        <f t="shared" si="134"/>
        <v/>
      </c>
      <c r="K471" s="56" t="str">
        <f t="shared" si="125"/>
        <v/>
      </c>
      <c r="L471" s="56" t="str">
        <f t="shared" si="127"/>
        <v/>
      </c>
      <c r="M471" s="56" t="str">
        <f t="shared" si="128"/>
        <v/>
      </c>
      <c r="N471" s="56" t="str">
        <f t="shared" si="129"/>
        <v/>
      </c>
      <c r="O471" s="56" t="str">
        <f t="shared" si="135"/>
        <v/>
      </c>
      <c r="P471" s="56">
        <f>IF(ISERROR(IF($X$5=1,$Y$5,)),"",IF($X$5=1,$Y$5,))</f>
        <v>0</v>
      </c>
      <c r="Q471" s="56">
        <f>IF(ISERROR(IF($X$6=1,$Y$6,)),"",IF($X$6=1,$Y$6,))</f>
        <v>10000</v>
      </c>
      <c r="R471" s="56">
        <f>IF(ISERROR(IF($X$7=1,$Y$7,)),"",IF($X$7=1,$Y$7,))</f>
        <v>0</v>
      </c>
      <c r="S471" s="56">
        <f>IF(ISERROR(IF($X$8=1,$Y$8,)),"",IF($X$8=1,$Y$8,))</f>
        <v>1000</v>
      </c>
      <c r="T471" s="56">
        <f>IF(ISERROR(IF($X$9=1,$Y$9,)),"",IF($X$9=1,$Y$9,))</f>
        <v>500</v>
      </c>
      <c r="U471" s="56">
        <f>IF(ISERROR(IF($X$10=1,$Y$10,)),"",IF($X$10=1,$Y$10,))</f>
        <v>500</v>
      </c>
    </row>
    <row r="472" spans="1:21" x14ac:dyDescent="0.25">
      <c r="A472" s="75">
        <f t="shared" si="130"/>
        <v>468</v>
      </c>
      <c r="C472" s="56" t="s">
        <v>3065</v>
      </c>
      <c r="E472" s="56">
        <f t="shared" si="131"/>
        <v>468</v>
      </c>
      <c r="F472" s="76">
        <f t="shared" si="126"/>
        <v>21</v>
      </c>
      <c r="G472" s="56" t="str">
        <f t="shared" si="132"/>
        <v/>
      </c>
      <c r="H472" s="56">
        <f t="shared" si="133"/>
        <v>468</v>
      </c>
      <c r="I472" s="56">
        <f>IF(G472="",0,IF(COUNTIF($G$5:G472,G472)=1,0,COUNTIF($G$5:G472,G472) )   )</f>
        <v>0</v>
      </c>
      <c r="J472" s="56" t="str">
        <f t="shared" si="134"/>
        <v/>
      </c>
      <c r="K472" s="56" t="str">
        <f t="shared" si="125"/>
        <v/>
      </c>
      <c r="L472" s="56" t="str">
        <f t="shared" si="127"/>
        <v/>
      </c>
      <c r="M472" s="56" t="str">
        <f t="shared" si="128"/>
        <v/>
      </c>
      <c r="N472" s="56" t="str">
        <f t="shared" si="129"/>
        <v/>
      </c>
      <c r="O472" s="56" t="str">
        <f t="shared" si="135"/>
        <v/>
      </c>
      <c r="P472" s="56">
        <f>IF(ISERROR(IF($X$5=1,$Y$5,)),"",IF($X$5=1,$Y$5,))</f>
        <v>0</v>
      </c>
      <c r="Q472" s="56">
        <f>IF(ISERROR(IF($X$6=1,$Y$6,)),"",IF($X$6=1,$Y$6,))</f>
        <v>10000</v>
      </c>
      <c r="R472" s="56">
        <f>IF(ISERROR(IF($X$7=1,$Y$7,)),"",IF($X$7=1,$Y$7,))</f>
        <v>0</v>
      </c>
      <c r="S472" s="56">
        <f>IF(ISERROR(IF($X$8=1,$Y$8,)),"",IF($X$8=1,$Y$8,))</f>
        <v>1000</v>
      </c>
      <c r="T472" s="56">
        <f>IF(ISERROR(IF($X$9=1,$Y$9,)),"",IF($X$9=1,$Y$9,))</f>
        <v>500</v>
      </c>
      <c r="U472" s="56">
        <f>IF(ISERROR(IF($X$10=1,$Y$10,)),"",IF($X$10=1,$Y$10,))</f>
        <v>500</v>
      </c>
    </row>
    <row r="473" spans="1:21" x14ac:dyDescent="0.25">
      <c r="A473" s="75">
        <f t="shared" si="130"/>
        <v>469</v>
      </c>
      <c r="C473" s="56" t="s">
        <v>6196</v>
      </c>
      <c r="E473" s="56">
        <f t="shared" si="131"/>
        <v>469</v>
      </c>
      <c r="F473" s="76">
        <f t="shared" si="126"/>
        <v>21</v>
      </c>
      <c r="G473" s="56" t="str">
        <f t="shared" si="132"/>
        <v/>
      </c>
      <c r="H473" s="56">
        <f t="shared" si="133"/>
        <v>469</v>
      </c>
      <c r="I473" s="56">
        <f>IF(G473="",0,IF(COUNTIF($G$5:G473,G473)=1,0,COUNTIF($G$5:G473,G473) )   )</f>
        <v>0</v>
      </c>
      <c r="J473" s="56" t="str">
        <f t="shared" si="134"/>
        <v/>
      </c>
      <c r="K473" s="56" t="str">
        <f t="shared" si="125"/>
        <v/>
      </c>
      <c r="L473" s="56" t="str">
        <f t="shared" si="127"/>
        <v/>
      </c>
      <c r="M473" s="56" t="str">
        <f t="shared" si="128"/>
        <v/>
      </c>
      <c r="N473" s="56" t="str">
        <f t="shared" si="129"/>
        <v/>
      </c>
      <c r="O473" s="56" t="str">
        <f t="shared" si="135"/>
        <v/>
      </c>
      <c r="P473" s="56">
        <f>IF(ISERROR(IF($X$5=1,$Y$5,)),"",IF($X$5=1,$Y$5,))</f>
        <v>0</v>
      </c>
      <c r="Q473" s="56">
        <f>IF(ISERROR(IF($X$6=1,$Y$6,)),"",IF($X$6=1,$Y$6,))</f>
        <v>10000</v>
      </c>
      <c r="R473" s="56">
        <f>IF(ISERROR(IF($X$7=1,$Y$7,)),"",IF($X$7=1,$Y$7,))</f>
        <v>0</v>
      </c>
      <c r="S473" s="56">
        <f>IF(ISERROR(IF($X$8=1,$Y$8,)),"",IF($X$8=1,$Y$8,))</f>
        <v>1000</v>
      </c>
      <c r="T473" s="56">
        <f>IF(ISERROR(IF($X$9=1,$Y$9,)),"",IF($X$9=1,$Y$9,))</f>
        <v>500</v>
      </c>
      <c r="U473" s="56">
        <f>IF(ISERROR(IF($X$10=1,$Y$10,)),"",IF($X$10=1,$Y$10,))</f>
        <v>500</v>
      </c>
    </row>
    <row r="474" spans="1:21" x14ac:dyDescent="0.25">
      <c r="A474" s="75">
        <f t="shared" si="130"/>
        <v>470</v>
      </c>
      <c r="C474" s="56" t="s">
        <v>3484</v>
      </c>
      <c r="E474" s="56">
        <f t="shared" si="131"/>
        <v>470</v>
      </c>
      <c r="F474" s="76">
        <f t="shared" si="126"/>
        <v>21</v>
      </c>
      <c r="G474" s="56" t="str">
        <f t="shared" si="132"/>
        <v/>
      </c>
      <c r="H474" s="56">
        <f t="shared" si="133"/>
        <v>470</v>
      </c>
      <c r="I474" s="56">
        <f>IF(G474="",0,IF(COUNTIF($G$5:G474,G474)=1,0,COUNTIF($G$5:G474,G474) )   )</f>
        <v>0</v>
      </c>
      <c r="J474" s="56" t="str">
        <f t="shared" si="134"/>
        <v/>
      </c>
      <c r="K474" s="56" t="str">
        <f t="shared" si="125"/>
        <v/>
      </c>
      <c r="L474" s="56" t="str">
        <f t="shared" si="127"/>
        <v/>
      </c>
      <c r="M474" s="56" t="str">
        <f t="shared" si="128"/>
        <v/>
      </c>
      <c r="N474" s="56" t="str">
        <f t="shared" si="129"/>
        <v/>
      </c>
      <c r="O474" s="56" t="str">
        <f t="shared" si="135"/>
        <v/>
      </c>
      <c r="P474" s="56">
        <f>IF(ISERROR(IF($X$5=1,$Y$5,)),"",IF($X$5=1,$Y$5,))</f>
        <v>0</v>
      </c>
      <c r="Q474" s="56">
        <f>IF(ISERROR(IF($X$6=1,$Y$6,)),"",IF($X$6=1,$Y$6,))</f>
        <v>10000</v>
      </c>
      <c r="R474" s="56">
        <f>IF(ISERROR(IF($X$7=1,$Y$7,)),"",IF($X$7=1,$Y$7,))</f>
        <v>0</v>
      </c>
      <c r="S474" s="56">
        <f>IF(ISERROR(IF($X$8=1,$Y$8,)),"",IF($X$8=1,$Y$8,))</f>
        <v>1000</v>
      </c>
      <c r="T474" s="56">
        <f>IF(ISERROR(IF($X$9=1,$Y$9,)),"",IF($X$9=1,$Y$9,))</f>
        <v>500</v>
      </c>
      <c r="U474" s="56">
        <f>IF(ISERROR(IF($X$10=1,$Y$10,)),"",IF($X$10=1,$Y$10,))</f>
        <v>500</v>
      </c>
    </row>
    <row r="475" spans="1:21" x14ac:dyDescent="0.25">
      <c r="A475" s="75">
        <f t="shared" si="130"/>
        <v>471</v>
      </c>
      <c r="C475" s="56" t="s">
        <v>2526</v>
      </c>
      <c r="E475" s="56">
        <f t="shared" si="131"/>
        <v>471</v>
      </c>
      <c r="F475" s="76">
        <f t="shared" si="126"/>
        <v>21</v>
      </c>
      <c r="G475" s="56" t="str">
        <f t="shared" si="132"/>
        <v/>
      </c>
      <c r="H475" s="56">
        <f t="shared" si="133"/>
        <v>471</v>
      </c>
      <c r="I475" s="56">
        <f>IF(G475="",0,IF(COUNTIF($G$5:G475,G475)=1,0,COUNTIF($G$5:G475,G475) )   )</f>
        <v>0</v>
      </c>
      <c r="J475" s="56" t="str">
        <f t="shared" si="134"/>
        <v/>
      </c>
      <c r="K475" s="56" t="str">
        <f t="shared" si="125"/>
        <v/>
      </c>
      <c r="L475" s="56" t="str">
        <f t="shared" si="127"/>
        <v/>
      </c>
      <c r="M475" s="56" t="str">
        <f t="shared" si="128"/>
        <v/>
      </c>
      <c r="N475" s="56" t="str">
        <f t="shared" si="129"/>
        <v/>
      </c>
      <c r="O475" s="56" t="str">
        <f t="shared" si="135"/>
        <v/>
      </c>
      <c r="P475" s="56">
        <f>IF(ISERROR(IF($X$5=1,$Y$5,)),"",IF($X$5=1,$Y$5,))</f>
        <v>0</v>
      </c>
      <c r="Q475" s="56">
        <f>IF(ISERROR(IF($X$6=1,$Y$6,)),"",IF($X$6=1,$Y$6,))</f>
        <v>10000</v>
      </c>
      <c r="R475" s="56">
        <f>IF(ISERROR(IF($X$7=1,$Y$7,)),"",IF($X$7=1,$Y$7,))</f>
        <v>0</v>
      </c>
      <c r="S475" s="56">
        <f>IF(ISERROR(IF($X$8=1,$Y$8,)),"",IF($X$8=1,$Y$8,))</f>
        <v>1000</v>
      </c>
      <c r="T475" s="56">
        <f>IF(ISERROR(IF($X$9=1,$Y$9,)),"",IF($X$9=1,$Y$9,))</f>
        <v>500</v>
      </c>
      <c r="U475" s="56">
        <f>IF(ISERROR(IF($X$10=1,$Y$10,)),"",IF($X$10=1,$Y$10,))</f>
        <v>500</v>
      </c>
    </row>
    <row r="476" spans="1:21" x14ac:dyDescent="0.25">
      <c r="A476" s="75">
        <f t="shared" si="130"/>
        <v>472</v>
      </c>
      <c r="C476" s="56" t="s">
        <v>2527</v>
      </c>
      <c r="E476" s="56">
        <f t="shared" si="131"/>
        <v>472</v>
      </c>
      <c r="F476" s="76">
        <f t="shared" si="126"/>
        <v>21</v>
      </c>
      <c r="G476" s="56" t="str">
        <f t="shared" si="132"/>
        <v/>
      </c>
      <c r="H476" s="56">
        <f t="shared" si="133"/>
        <v>472</v>
      </c>
      <c r="I476" s="56">
        <f>IF(G476="",0,IF(COUNTIF($G$5:G476,G476)=1,0,COUNTIF($G$5:G476,G476) )   )</f>
        <v>0</v>
      </c>
      <c r="J476" s="56" t="str">
        <f t="shared" si="134"/>
        <v/>
      </c>
      <c r="K476" s="56" t="str">
        <f t="shared" si="125"/>
        <v/>
      </c>
      <c r="L476" s="56" t="str">
        <f t="shared" si="127"/>
        <v/>
      </c>
      <c r="M476" s="56" t="str">
        <f t="shared" si="128"/>
        <v/>
      </c>
      <c r="N476" s="56" t="str">
        <f t="shared" si="129"/>
        <v/>
      </c>
      <c r="O476" s="56" t="str">
        <f t="shared" si="135"/>
        <v/>
      </c>
      <c r="P476" s="56">
        <f>IF(ISERROR(IF($X$5=1,$Y$5,)),"",IF($X$5=1,$Y$5,))</f>
        <v>0</v>
      </c>
      <c r="Q476" s="56">
        <f>IF(ISERROR(IF($X$6=1,$Y$6,)),"",IF($X$6=1,$Y$6,))</f>
        <v>10000</v>
      </c>
      <c r="R476" s="56">
        <f>IF(ISERROR(IF($X$7=1,$Y$7,)),"",IF($X$7=1,$Y$7,))</f>
        <v>0</v>
      </c>
      <c r="S476" s="56">
        <f>IF(ISERROR(IF($X$8=1,$Y$8,)),"",IF($X$8=1,$Y$8,))</f>
        <v>1000</v>
      </c>
      <c r="T476" s="56">
        <f>IF(ISERROR(IF($X$9=1,$Y$9,)),"",IF($X$9=1,$Y$9,))</f>
        <v>500</v>
      </c>
      <c r="U476" s="56">
        <f>IF(ISERROR(IF($X$10=1,$Y$10,)),"",IF($X$10=1,$Y$10,))</f>
        <v>500</v>
      </c>
    </row>
    <row r="477" spans="1:21" x14ac:dyDescent="0.25">
      <c r="A477" s="75">
        <f t="shared" si="130"/>
        <v>473</v>
      </c>
      <c r="C477" s="56" t="s">
        <v>3485</v>
      </c>
      <c r="E477" s="56">
        <f t="shared" si="131"/>
        <v>473</v>
      </c>
      <c r="F477" s="76">
        <f t="shared" si="126"/>
        <v>21</v>
      </c>
      <c r="G477" s="56" t="str">
        <f t="shared" si="132"/>
        <v/>
      </c>
      <c r="H477" s="56">
        <f t="shared" si="133"/>
        <v>473</v>
      </c>
      <c r="I477" s="56">
        <f>IF(G477="",0,IF(COUNTIF($G$5:G477,G477)=1,0,COUNTIF($G$5:G477,G477) )   )</f>
        <v>0</v>
      </c>
      <c r="J477" s="56" t="str">
        <f t="shared" si="134"/>
        <v/>
      </c>
      <c r="K477" s="56" t="str">
        <f t="shared" si="125"/>
        <v/>
      </c>
      <c r="L477" s="56" t="str">
        <f t="shared" si="127"/>
        <v/>
      </c>
      <c r="M477" s="56" t="str">
        <f t="shared" si="128"/>
        <v/>
      </c>
      <c r="N477" s="56" t="str">
        <f t="shared" si="129"/>
        <v/>
      </c>
      <c r="O477" s="56" t="str">
        <f t="shared" si="135"/>
        <v/>
      </c>
      <c r="P477" s="56">
        <f>IF(ISERROR(IF($X$5=1,$Y$5,)),"",IF($X$5=1,$Y$5,))</f>
        <v>0</v>
      </c>
      <c r="Q477" s="56">
        <f>IF(ISERROR(IF($X$6=1,$Y$6,)),"",IF($X$6=1,$Y$6,))</f>
        <v>10000</v>
      </c>
      <c r="R477" s="56">
        <f>IF(ISERROR(IF($X$7=1,$Y$7,)),"",IF($X$7=1,$Y$7,))</f>
        <v>0</v>
      </c>
      <c r="S477" s="56">
        <f>IF(ISERROR(IF($X$8=1,$Y$8,)),"",IF($X$8=1,$Y$8,))</f>
        <v>1000</v>
      </c>
      <c r="T477" s="56">
        <f>IF(ISERROR(IF($X$9=1,$Y$9,)),"",IF($X$9=1,$Y$9,))</f>
        <v>500</v>
      </c>
      <c r="U477" s="56">
        <f>IF(ISERROR(IF($X$10=1,$Y$10,)),"",IF($X$10=1,$Y$10,))</f>
        <v>500</v>
      </c>
    </row>
    <row r="478" spans="1:21" x14ac:dyDescent="0.25">
      <c r="A478" s="75">
        <f t="shared" si="130"/>
        <v>474</v>
      </c>
      <c r="C478" s="56" t="s">
        <v>2529</v>
      </c>
      <c r="E478" s="56">
        <f t="shared" si="131"/>
        <v>474</v>
      </c>
      <c r="F478" s="76">
        <f t="shared" si="126"/>
        <v>21</v>
      </c>
      <c r="G478" s="56" t="str">
        <f t="shared" si="132"/>
        <v/>
      </c>
      <c r="H478" s="56">
        <f t="shared" si="133"/>
        <v>474</v>
      </c>
      <c r="I478" s="56">
        <f>IF(G478="",0,IF(COUNTIF($G$5:G478,G478)=1,0,COUNTIF($G$5:G478,G478) )   )</f>
        <v>0</v>
      </c>
      <c r="J478" s="56" t="str">
        <f t="shared" si="134"/>
        <v/>
      </c>
      <c r="K478" s="56" t="str">
        <f t="shared" si="125"/>
        <v/>
      </c>
      <c r="L478" s="56" t="str">
        <f t="shared" si="127"/>
        <v/>
      </c>
      <c r="M478" s="56" t="str">
        <f t="shared" si="128"/>
        <v/>
      </c>
      <c r="N478" s="56" t="str">
        <f t="shared" si="129"/>
        <v/>
      </c>
      <c r="O478" s="56" t="str">
        <f t="shared" si="135"/>
        <v/>
      </c>
      <c r="P478" s="56">
        <f>IF(ISERROR(IF($X$5=1,$Y$5,)),"",IF($X$5=1,$Y$5,))</f>
        <v>0</v>
      </c>
      <c r="Q478" s="56">
        <f>IF(ISERROR(IF($X$6=1,$Y$6,)),"",IF($X$6=1,$Y$6,))</f>
        <v>10000</v>
      </c>
      <c r="R478" s="56">
        <f>IF(ISERROR(IF($X$7=1,$Y$7,)),"",IF($X$7=1,$Y$7,))</f>
        <v>0</v>
      </c>
      <c r="S478" s="56">
        <f>IF(ISERROR(IF($X$8=1,$Y$8,)),"",IF($X$8=1,$Y$8,))</f>
        <v>1000</v>
      </c>
      <c r="T478" s="56">
        <f>IF(ISERROR(IF($X$9=1,$Y$9,)),"",IF($X$9=1,$Y$9,))</f>
        <v>500</v>
      </c>
      <c r="U478" s="56">
        <f>IF(ISERROR(IF($X$10=1,$Y$10,)),"",IF($X$10=1,$Y$10,))</f>
        <v>500</v>
      </c>
    </row>
    <row r="479" spans="1:21" x14ac:dyDescent="0.25">
      <c r="A479" s="75">
        <f t="shared" si="130"/>
        <v>475</v>
      </c>
      <c r="C479" s="56" t="s">
        <v>2518</v>
      </c>
      <c r="E479" s="56">
        <f t="shared" si="131"/>
        <v>475</v>
      </c>
      <c r="F479" s="76">
        <f t="shared" si="126"/>
        <v>21</v>
      </c>
      <c r="G479" s="56" t="str">
        <f t="shared" si="132"/>
        <v/>
      </c>
      <c r="H479" s="56">
        <f t="shared" si="133"/>
        <v>475</v>
      </c>
      <c r="I479" s="56">
        <f>IF(G479="",0,IF(COUNTIF($G$5:G479,G479)=1,0,COUNTIF($G$5:G479,G479) )   )</f>
        <v>0</v>
      </c>
      <c r="J479" s="56" t="str">
        <f t="shared" si="134"/>
        <v/>
      </c>
      <c r="K479" s="56" t="str">
        <f t="shared" si="125"/>
        <v/>
      </c>
      <c r="L479" s="56" t="str">
        <f t="shared" si="127"/>
        <v/>
      </c>
      <c r="M479" s="56" t="str">
        <f t="shared" si="128"/>
        <v/>
      </c>
      <c r="N479" s="56" t="str">
        <f t="shared" si="129"/>
        <v/>
      </c>
      <c r="O479" s="56" t="str">
        <f t="shared" si="135"/>
        <v/>
      </c>
      <c r="P479" s="56">
        <f>IF(ISERROR(IF($X$5=1,$Y$5,)),"",IF($X$5=1,$Y$5,))</f>
        <v>0</v>
      </c>
      <c r="Q479" s="56">
        <f>IF(ISERROR(IF($X$6=1,$Y$6,)),"",IF($X$6=1,$Y$6,))</f>
        <v>10000</v>
      </c>
      <c r="R479" s="56">
        <f>IF(ISERROR(IF($X$7=1,$Y$7,)),"",IF($X$7=1,$Y$7,))</f>
        <v>0</v>
      </c>
      <c r="S479" s="56">
        <f>IF(ISERROR(IF($X$8=1,$Y$8,)),"",IF($X$8=1,$Y$8,))</f>
        <v>1000</v>
      </c>
      <c r="T479" s="56">
        <f>IF(ISERROR(IF($X$9=1,$Y$9,)),"",IF($X$9=1,$Y$9,))</f>
        <v>500</v>
      </c>
      <c r="U479" s="56">
        <f>IF(ISERROR(IF($X$10=1,$Y$10,)),"",IF($X$10=1,$Y$10,))</f>
        <v>500</v>
      </c>
    </row>
    <row r="480" spans="1:21" x14ac:dyDescent="0.25">
      <c r="A480" s="75">
        <f t="shared" si="130"/>
        <v>476</v>
      </c>
      <c r="D480" s="56" t="s">
        <v>4332</v>
      </c>
      <c r="E480" s="56">
        <f t="shared" si="131"/>
        <v>476</v>
      </c>
      <c r="F480" s="76">
        <f t="shared" si="126"/>
        <v>21</v>
      </c>
      <c r="G480" s="56" t="str">
        <f t="shared" si="132"/>
        <v>SMP.toroidalAerospike</v>
      </c>
      <c r="H480" s="56">
        <f t="shared" si="133"/>
        <v>476</v>
      </c>
      <c r="I480" s="56">
        <f>IF(G480="",0,IF(COUNTIF($G$5:G480,G480)=1,0,COUNTIF($G$5:G480,G480) )   )</f>
        <v>0</v>
      </c>
      <c r="J480" s="56" t="str">
        <f t="shared" si="134"/>
        <v/>
      </c>
      <c r="K480" s="56" t="str">
        <f t="shared" si="125"/>
        <v/>
      </c>
      <c r="L480" s="56" t="str">
        <f t="shared" si="127"/>
        <v/>
      </c>
      <c r="M480" s="56" t="str">
        <f t="shared" si="128"/>
        <v/>
      </c>
      <c r="N480" s="56" t="str">
        <f t="shared" si="129"/>
        <v/>
      </c>
      <c r="O480" s="56" t="str">
        <f t="shared" si="135"/>
        <v/>
      </c>
      <c r="P480" s="56">
        <f>IF(ISERROR(IF($X$5=1,$Y$5,)),"",IF($X$5=1,$Y$5,))</f>
        <v>0</v>
      </c>
      <c r="Q480" s="56">
        <f>IF(ISERROR(IF($X$6=1,$Y$6,)),"",IF($X$6=1,$Y$6,))</f>
        <v>10000</v>
      </c>
      <c r="R480" s="56">
        <f>IF(ISERROR(IF($X$7=1,$Y$7,)),"",IF($X$7=1,$Y$7,))</f>
        <v>0</v>
      </c>
      <c r="S480" s="56">
        <f>IF(ISERROR(IF($X$8=1,$Y$8,)),"",IF($X$8=1,$Y$8,))</f>
        <v>1000</v>
      </c>
      <c r="T480" s="56">
        <f>IF(ISERROR(IF($X$9=1,$Y$9,)),"",IF($X$9=1,$Y$9,))</f>
        <v>500</v>
      </c>
      <c r="U480" s="56">
        <f>IF(ISERROR(IF($X$10=1,$Y$10,)),"",IF($X$10=1,$Y$10,))</f>
        <v>500</v>
      </c>
    </row>
    <row r="481" spans="1:21" x14ac:dyDescent="0.25">
      <c r="A481" s="75">
        <f t="shared" si="130"/>
        <v>477</v>
      </c>
      <c r="D481" s="56" t="s">
        <v>3486</v>
      </c>
      <c r="E481" s="56">
        <f t="shared" si="131"/>
        <v>477</v>
      </c>
      <c r="F481" s="76">
        <f t="shared" si="126"/>
        <v>21</v>
      </c>
      <c r="G481" s="56" t="str">
        <f t="shared" si="132"/>
        <v>toroidalFuelTank</v>
      </c>
      <c r="H481" s="56">
        <f t="shared" si="133"/>
        <v>477</v>
      </c>
      <c r="I481" s="56">
        <f>IF(G481="",0,IF(COUNTIF($G$5:G481,G481)=1,0,COUNTIF($G$5:G481,G481) )   )</f>
        <v>0</v>
      </c>
      <c r="J481" s="56" t="str">
        <f t="shared" si="134"/>
        <v/>
      </c>
      <c r="K481" s="56" t="str">
        <f t="shared" si="125"/>
        <v/>
      </c>
      <c r="L481" s="56" t="str">
        <f t="shared" si="127"/>
        <v/>
      </c>
      <c r="M481" s="56" t="str">
        <f t="shared" si="128"/>
        <v/>
      </c>
      <c r="N481" s="56" t="str">
        <f t="shared" si="129"/>
        <v/>
      </c>
      <c r="O481" s="56" t="str">
        <f t="shared" si="135"/>
        <v/>
      </c>
      <c r="P481" s="56">
        <f>IF(ISERROR(IF($X$5=1,$Y$5,)),"",IF($X$5=1,$Y$5,))</f>
        <v>0</v>
      </c>
      <c r="Q481" s="56">
        <f>IF(ISERROR(IF($X$6=1,$Y$6,)),"",IF($X$6=1,$Y$6,))</f>
        <v>10000</v>
      </c>
      <c r="R481" s="56">
        <f>IF(ISERROR(IF($X$7=1,$Y$7,)),"",IF($X$7=1,$Y$7,))</f>
        <v>0</v>
      </c>
      <c r="S481" s="56">
        <f>IF(ISERROR(IF($X$8=1,$Y$8,)),"",IF($X$8=1,$Y$8,))</f>
        <v>1000</v>
      </c>
      <c r="T481" s="56">
        <f>IF(ISERROR(IF($X$9=1,$Y$9,)),"",IF($X$9=1,$Y$9,))</f>
        <v>500</v>
      </c>
      <c r="U481" s="56">
        <f>IF(ISERROR(IF($X$10=1,$Y$10,)),"",IF($X$10=1,$Y$10,))</f>
        <v>500</v>
      </c>
    </row>
    <row r="482" spans="1:21" x14ac:dyDescent="0.25">
      <c r="A482" s="75">
        <f t="shared" si="130"/>
        <v>478</v>
      </c>
      <c r="D482" s="56" t="s">
        <v>4322</v>
      </c>
      <c r="E482" s="56">
        <f t="shared" si="131"/>
        <v>478</v>
      </c>
      <c r="F482" s="76">
        <f t="shared" si="126"/>
        <v>21</v>
      </c>
      <c r="G482" s="56" t="str">
        <f t="shared" si="132"/>
        <v>HexCanLBSmall</v>
      </c>
      <c r="H482" s="56">
        <f t="shared" si="133"/>
        <v>478</v>
      </c>
      <c r="I482" s="56">
        <f>IF(G482="",0,IF(COUNTIF($G$5:G482,G482)=1,0,COUNTIF($G$5:G482,G482) )   )</f>
        <v>0</v>
      </c>
      <c r="J482" s="56" t="str">
        <f t="shared" si="134"/>
        <v/>
      </c>
      <c r="K482" s="56" t="str">
        <f t="shared" si="125"/>
        <v/>
      </c>
      <c r="L482" s="56" t="str">
        <f t="shared" si="127"/>
        <v/>
      </c>
      <c r="M482" s="56" t="str">
        <f t="shared" si="128"/>
        <v/>
      </c>
      <c r="N482" s="56" t="str">
        <f t="shared" si="129"/>
        <v/>
      </c>
      <c r="O482" s="56" t="str">
        <f t="shared" si="135"/>
        <v/>
      </c>
      <c r="P482" s="56">
        <f>IF(ISERROR(IF($X$5=1,$Y$5,)),"",IF($X$5=1,$Y$5,))</f>
        <v>0</v>
      </c>
      <c r="Q482" s="56">
        <f>IF(ISERROR(IF($X$6=1,$Y$6,)),"",IF($X$6=1,$Y$6,))</f>
        <v>10000</v>
      </c>
      <c r="R482" s="56">
        <f>IF(ISERROR(IF($X$7=1,$Y$7,)),"",IF($X$7=1,$Y$7,))</f>
        <v>0</v>
      </c>
      <c r="S482" s="56">
        <f>IF(ISERROR(IF($X$8=1,$Y$8,)),"",IF($X$8=1,$Y$8,))</f>
        <v>1000</v>
      </c>
      <c r="T482" s="56">
        <f>IF(ISERROR(IF($X$9=1,$Y$9,)),"",IF($X$9=1,$Y$9,))</f>
        <v>500</v>
      </c>
      <c r="U482" s="56">
        <f>IF(ISERROR(IF($X$10=1,$Y$10,)),"",IF($X$10=1,$Y$10,))</f>
        <v>500</v>
      </c>
    </row>
    <row r="483" spans="1:21" x14ac:dyDescent="0.25">
      <c r="A483" s="75">
        <f t="shared" si="130"/>
        <v>479</v>
      </c>
      <c r="D483" s="56" t="s">
        <v>4323</v>
      </c>
      <c r="E483" s="56">
        <f t="shared" si="131"/>
        <v>479</v>
      </c>
      <c r="F483" s="76">
        <f t="shared" si="126"/>
        <v>21</v>
      </c>
      <c r="G483" s="56" t="str">
        <f t="shared" si="132"/>
        <v>HexCanLFOSmall</v>
      </c>
      <c r="H483" s="56">
        <f t="shared" si="133"/>
        <v>479</v>
      </c>
      <c r="I483" s="56">
        <f>IF(G483="",0,IF(COUNTIF($G$5:G483,G483)=1,0,COUNTIF($G$5:G483,G483) )   )</f>
        <v>0</v>
      </c>
      <c r="J483" s="56" t="str">
        <f t="shared" si="134"/>
        <v/>
      </c>
      <c r="K483" s="56" t="str">
        <f t="shared" si="125"/>
        <v/>
      </c>
      <c r="L483" s="56" t="str">
        <f t="shared" si="127"/>
        <v/>
      </c>
      <c r="M483" s="56" t="str">
        <f t="shared" si="128"/>
        <v/>
      </c>
      <c r="N483" s="56" t="str">
        <f t="shared" si="129"/>
        <v/>
      </c>
      <c r="O483" s="56" t="str">
        <f t="shared" si="135"/>
        <v/>
      </c>
      <c r="P483" s="56">
        <f>IF(ISERROR(IF($X$5=1,$Y$5,)),"",IF($X$5=1,$Y$5,))</f>
        <v>0</v>
      </c>
      <c r="Q483" s="56">
        <f>IF(ISERROR(IF($X$6=1,$Y$6,)),"",IF($X$6=1,$Y$6,))</f>
        <v>10000</v>
      </c>
      <c r="R483" s="56">
        <f>IF(ISERROR(IF($X$7=1,$Y$7,)),"",IF($X$7=1,$Y$7,))</f>
        <v>0</v>
      </c>
      <c r="S483" s="56">
        <f>IF(ISERROR(IF($X$8=1,$Y$8,)),"",IF($X$8=1,$Y$8,))</f>
        <v>1000</v>
      </c>
      <c r="T483" s="56">
        <f>IF(ISERROR(IF($X$9=1,$Y$9,)),"",IF($X$9=1,$Y$9,))</f>
        <v>500</v>
      </c>
      <c r="U483" s="56">
        <f>IF(ISERROR(IF($X$10=1,$Y$10,)),"",IF($X$10=1,$Y$10,))</f>
        <v>500</v>
      </c>
    </row>
    <row r="484" spans="1:21" x14ac:dyDescent="0.25">
      <c r="A484" s="75">
        <f t="shared" si="130"/>
        <v>480</v>
      </c>
      <c r="D484" s="56" t="s">
        <v>4324</v>
      </c>
      <c r="E484" s="56">
        <f t="shared" si="131"/>
        <v>480</v>
      </c>
      <c r="F484" s="76">
        <f t="shared" si="126"/>
        <v>21</v>
      </c>
      <c r="G484" s="56" t="str">
        <f t="shared" si="132"/>
        <v>HexCanLFSmall</v>
      </c>
      <c r="H484" s="56">
        <f t="shared" si="133"/>
        <v>480</v>
      </c>
      <c r="I484" s="56">
        <f>IF(G484="",0,IF(COUNTIF($G$5:G484,G484)=1,0,COUNTIF($G$5:G484,G484) )   )</f>
        <v>0</v>
      </c>
      <c r="J484" s="56" t="str">
        <f t="shared" si="134"/>
        <v/>
      </c>
      <c r="K484" s="56" t="str">
        <f t="shared" si="125"/>
        <v/>
      </c>
      <c r="L484" s="56" t="str">
        <f t="shared" si="127"/>
        <v/>
      </c>
      <c r="M484" s="56" t="str">
        <f t="shared" si="128"/>
        <v/>
      </c>
      <c r="N484" s="56" t="str">
        <f t="shared" si="129"/>
        <v/>
      </c>
      <c r="O484" s="56" t="str">
        <f t="shared" si="135"/>
        <v/>
      </c>
      <c r="P484" s="56">
        <f>IF(ISERROR(IF($X$5=1,$Y$5,)),"",IF($X$5=1,$Y$5,))</f>
        <v>0</v>
      </c>
      <c r="Q484" s="56">
        <f>IF(ISERROR(IF($X$6=1,$Y$6,)),"",IF($X$6=1,$Y$6,))</f>
        <v>10000</v>
      </c>
      <c r="R484" s="56">
        <f>IF(ISERROR(IF($X$7=1,$Y$7,)),"",IF($X$7=1,$Y$7,))</f>
        <v>0</v>
      </c>
      <c r="S484" s="56">
        <f>IF(ISERROR(IF($X$8=1,$Y$8,)),"",IF($X$8=1,$Y$8,))</f>
        <v>1000</v>
      </c>
      <c r="T484" s="56">
        <f>IF(ISERROR(IF($X$9=1,$Y$9,)),"",IF($X$9=1,$Y$9,))</f>
        <v>500</v>
      </c>
      <c r="U484" s="56">
        <f>IF(ISERROR(IF($X$10=1,$Y$10,)),"",IF($X$10=1,$Y$10,))</f>
        <v>500</v>
      </c>
    </row>
    <row r="485" spans="1:21" x14ac:dyDescent="0.25">
      <c r="A485" s="75">
        <f t="shared" si="130"/>
        <v>481</v>
      </c>
      <c r="D485" s="56" t="s">
        <v>4325</v>
      </c>
      <c r="E485" s="56">
        <f t="shared" si="131"/>
        <v>481</v>
      </c>
      <c r="F485" s="76">
        <f t="shared" si="126"/>
        <v>21</v>
      </c>
      <c r="G485" s="56" t="str">
        <f t="shared" si="132"/>
        <v>HexCanMonoSmall</v>
      </c>
      <c r="H485" s="56">
        <f t="shared" si="133"/>
        <v>481</v>
      </c>
      <c r="I485" s="56">
        <f>IF(G485="",0,IF(COUNTIF($G$5:G485,G485)=1,0,COUNTIF($G$5:G485,G485) )   )</f>
        <v>0</v>
      </c>
      <c r="J485" s="56" t="str">
        <f t="shared" si="134"/>
        <v/>
      </c>
      <c r="K485" s="56" t="str">
        <f t="shared" si="125"/>
        <v/>
      </c>
      <c r="L485" s="56" t="str">
        <f t="shared" si="127"/>
        <v/>
      </c>
      <c r="M485" s="56" t="str">
        <f t="shared" si="128"/>
        <v/>
      </c>
      <c r="N485" s="56" t="str">
        <f t="shared" si="129"/>
        <v/>
      </c>
      <c r="O485" s="56" t="str">
        <f t="shared" si="135"/>
        <v/>
      </c>
      <c r="P485" s="56">
        <f>IF(ISERROR(IF($X$5=1,$Y$5,)),"",IF($X$5=1,$Y$5,))</f>
        <v>0</v>
      </c>
      <c r="Q485" s="56">
        <f>IF(ISERROR(IF($X$6=1,$Y$6,)),"",IF($X$6=1,$Y$6,))</f>
        <v>10000</v>
      </c>
      <c r="R485" s="56">
        <f>IF(ISERROR(IF($X$7=1,$Y$7,)),"",IF($X$7=1,$Y$7,))</f>
        <v>0</v>
      </c>
      <c r="S485" s="56">
        <f>IF(ISERROR(IF($X$8=1,$Y$8,)),"",IF($X$8=1,$Y$8,))</f>
        <v>1000</v>
      </c>
      <c r="T485" s="56">
        <f>IF(ISERROR(IF($X$9=1,$Y$9,)),"",IF($X$9=1,$Y$9,))</f>
        <v>500</v>
      </c>
      <c r="U485" s="56">
        <f>IF(ISERROR(IF($X$10=1,$Y$10,)),"",IF($X$10=1,$Y$10,))</f>
        <v>500</v>
      </c>
    </row>
    <row r="486" spans="1:21" x14ac:dyDescent="0.25">
      <c r="A486" s="75">
        <f t="shared" si="130"/>
        <v>482</v>
      </c>
      <c r="D486" s="56" t="s">
        <v>4326</v>
      </c>
      <c r="E486" s="56">
        <f t="shared" si="131"/>
        <v>482</v>
      </c>
      <c r="F486" s="76">
        <f t="shared" si="126"/>
        <v>21</v>
      </c>
      <c r="G486" s="56" t="str">
        <f t="shared" si="132"/>
        <v>HexCanOxySmall</v>
      </c>
      <c r="H486" s="56">
        <f t="shared" si="133"/>
        <v>482</v>
      </c>
      <c r="I486" s="56">
        <f>IF(G486="",0,IF(COUNTIF($G$5:G486,G486)=1,0,COUNTIF($G$5:G486,G486) )   )</f>
        <v>0</v>
      </c>
      <c r="J486" s="56" t="str">
        <f t="shared" si="134"/>
        <v/>
      </c>
      <c r="K486" s="56" t="str">
        <f t="shared" si="125"/>
        <v/>
      </c>
      <c r="L486" s="56" t="str">
        <f t="shared" si="127"/>
        <v/>
      </c>
      <c r="M486" s="56" t="str">
        <f t="shared" si="128"/>
        <v/>
      </c>
      <c r="N486" s="56" t="str">
        <f t="shared" si="129"/>
        <v/>
      </c>
      <c r="O486" s="56" t="str">
        <f t="shared" si="135"/>
        <v/>
      </c>
      <c r="P486" s="56">
        <f>IF(ISERROR(IF($X$5=1,$Y$5,)),"",IF($X$5=1,$Y$5,))</f>
        <v>0</v>
      </c>
      <c r="Q486" s="56">
        <f>IF(ISERROR(IF($X$6=1,$Y$6,)),"",IF($X$6=1,$Y$6,))</f>
        <v>10000</v>
      </c>
      <c r="R486" s="56">
        <f>IF(ISERROR(IF($X$7=1,$Y$7,)),"",IF($X$7=1,$Y$7,))</f>
        <v>0</v>
      </c>
      <c r="S486" s="56">
        <f>IF(ISERROR(IF($X$8=1,$Y$8,)),"",IF($X$8=1,$Y$8,))</f>
        <v>1000</v>
      </c>
      <c r="T486" s="56">
        <f>IF(ISERROR(IF($X$9=1,$Y$9,)),"",IF($X$9=1,$Y$9,))</f>
        <v>500</v>
      </c>
      <c r="U486" s="56">
        <f>IF(ISERROR(IF($X$10=1,$Y$10,)),"",IF($X$10=1,$Y$10,))</f>
        <v>500</v>
      </c>
    </row>
    <row r="487" spans="1:21" x14ac:dyDescent="0.25">
      <c r="A487" s="75">
        <f t="shared" si="130"/>
        <v>483</v>
      </c>
      <c r="D487" s="56" t="s">
        <v>4327</v>
      </c>
      <c r="E487" s="56">
        <f t="shared" si="131"/>
        <v>483</v>
      </c>
      <c r="F487" s="76">
        <f t="shared" si="126"/>
        <v>21</v>
      </c>
      <c r="G487" s="56" t="str">
        <f t="shared" si="132"/>
        <v>HexRackSmall</v>
      </c>
      <c r="H487" s="56">
        <f t="shared" si="133"/>
        <v>483</v>
      </c>
      <c r="I487" s="56">
        <f>IF(G487="",0,IF(COUNTIF($G$5:G487,G487)=1,0,COUNTIF($G$5:G487,G487) )   )</f>
        <v>0</v>
      </c>
      <c r="J487" s="56" t="str">
        <f t="shared" si="134"/>
        <v/>
      </c>
      <c r="K487" s="56" t="str">
        <f t="shared" si="125"/>
        <v/>
      </c>
      <c r="L487" s="56" t="str">
        <f t="shared" si="127"/>
        <v/>
      </c>
      <c r="M487" s="56" t="str">
        <f t="shared" si="128"/>
        <v/>
      </c>
      <c r="N487" s="56" t="str">
        <f t="shared" si="129"/>
        <v/>
      </c>
      <c r="O487" s="56" t="str">
        <f t="shared" si="135"/>
        <v/>
      </c>
      <c r="P487" s="56">
        <f>IF(ISERROR(IF($X$5=1,$Y$5,)),"",IF($X$5=1,$Y$5,))</f>
        <v>0</v>
      </c>
      <c r="Q487" s="56">
        <f>IF(ISERROR(IF($X$6=1,$Y$6,)),"",IF($X$6=1,$Y$6,))</f>
        <v>10000</v>
      </c>
      <c r="R487" s="56">
        <f>IF(ISERROR(IF($X$7=1,$Y$7,)),"",IF($X$7=1,$Y$7,))</f>
        <v>0</v>
      </c>
      <c r="S487" s="56">
        <f>IF(ISERROR(IF($X$8=1,$Y$8,)),"",IF($X$8=1,$Y$8,))</f>
        <v>1000</v>
      </c>
      <c r="T487" s="56">
        <f>IF(ISERROR(IF($X$9=1,$Y$9,)),"",IF($X$9=1,$Y$9,))</f>
        <v>500</v>
      </c>
      <c r="U487" s="56">
        <f>IF(ISERROR(IF($X$10=1,$Y$10,)),"",IF($X$10=1,$Y$10,))</f>
        <v>500</v>
      </c>
    </row>
    <row r="488" spans="1:21" x14ac:dyDescent="0.25">
      <c r="A488" s="75">
        <f t="shared" si="130"/>
        <v>484</v>
      </c>
      <c r="D488" s="56" t="s">
        <v>4328</v>
      </c>
      <c r="E488" s="56">
        <f t="shared" si="131"/>
        <v>484</v>
      </c>
      <c r="F488" s="76">
        <f t="shared" si="126"/>
        <v>21</v>
      </c>
      <c r="G488" s="56" t="str">
        <f t="shared" si="132"/>
        <v>HexDecouplerRackSmall</v>
      </c>
      <c r="H488" s="56">
        <f t="shared" si="133"/>
        <v>484</v>
      </c>
      <c r="I488" s="56">
        <f>IF(G488="",0,IF(COUNTIF($G$5:G488,G488)=1,0,COUNTIF($G$5:G488,G488) )   )</f>
        <v>0</v>
      </c>
      <c r="J488" s="56" t="str">
        <f t="shared" si="134"/>
        <v/>
      </c>
      <c r="K488" s="56" t="str">
        <f t="shared" si="125"/>
        <v/>
      </c>
      <c r="L488" s="56" t="str">
        <f t="shared" si="127"/>
        <v/>
      </c>
      <c r="M488" s="56" t="str">
        <f t="shared" si="128"/>
        <v/>
      </c>
      <c r="N488" s="56" t="str">
        <f t="shared" si="129"/>
        <v/>
      </c>
      <c r="O488" s="56" t="str">
        <f t="shared" si="135"/>
        <v/>
      </c>
      <c r="P488" s="56">
        <f>IF(ISERROR(IF($X$5=1,$Y$5,)),"",IF($X$5=1,$Y$5,))</f>
        <v>0</v>
      </c>
      <c r="Q488" s="56">
        <f>IF(ISERROR(IF($X$6=1,$Y$6,)),"",IF($X$6=1,$Y$6,))</f>
        <v>10000</v>
      </c>
      <c r="R488" s="56">
        <f>IF(ISERROR(IF($X$7=1,$Y$7,)),"",IF($X$7=1,$Y$7,))</f>
        <v>0</v>
      </c>
      <c r="S488" s="56">
        <f>IF(ISERROR(IF($X$8=1,$Y$8,)),"",IF($X$8=1,$Y$8,))</f>
        <v>1000</v>
      </c>
      <c r="T488" s="56">
        <f>IF(ISERROR(IF($X$9=1,$Y$9,)),"",IF($X$9=1,$Y$9,))</f>
        <v>500</v>
      </c>
      <c r="U488" s="56">
        <f>IF(ISERROR(IF($X$10=1,$Y$10,)),"",IF($X$10=1,$Y$10,))</f>
        <v>500</v>
      </c>
    </row>
    <row r="489" spans="1:21" x14ac:dyDescent="0.25">
      <c r="A489" s="75">
        <f t="shared" si="130"/>
        <v>485</v>
      </c>
      <c r="D489" s="56" t="s">
        <v>4329</v>
      </c>
      <c r="E489" s="56">
        <f t="shared" si="131"/>
        <v>485</v>
      </c>
      <c r="F489" s="76">
        <f t="shared" si="126"/>
        <v>21</v>
      </c>
      <c r="G489" s="56" t="str">
        <f t="shared" si="132"/>
        <v>TAL.Toroidal.Tank.Small.Fuel</v>
      </c>
      <c r="H489" s="56">
        <f t="shared" si="133"/>
        <v>485</v>
      </c>
      <c r="I489" s="56">
        <f>IF(G489="",0,IF(COUNTIF($G$5:G489,G489)=1,0,COUNTIF($G$5:G489,G489) )   )</f>
        <v>0</v>
      </c>
      <c r="J489" s="56" t="str">
        <f t="shared" si="134"/>
        <v/>
      </c>
      <c r="K489" s="56" t="str">
        <f t="shared" si="125"/>
        <v/>
      </c>
      <c r="L489" s="56" t="str">
        <f t="shared" si="127"/>
        <v/>
      </c>
      <c r="M489" s="56" t="str">
        <f t="shared" si="128"/>
        <v/>
      </c>
      <c r="N489" s="56" t="str">
        <f t="shared" si="129"/>
        <v/>
      </c>
      <c r="O489" s="56" t="str">
        <f t="shared" si="135"/>
        <v/>
      </c>
      <c r="P489" s="56">
        <f>IF(ISERROR(IF($X$5=1,$Y$5,)),"",IF($X$5=1,$Y$5,))</f>
        <v>0</v>
      </c>
      <c r="Q489" s="56">
        <f>IF(ISERROR(IF($X$6=1,$Y$6,)),"",IF($X$6=1,$Y$6,))</f>
        <v>10000</v>
      </c>
      <c r="R489" s="56">
        <f>IF(ISERROR(IF($X$7=1,$Y$7,)),"",IF($X$7=1,$Y$7,))</f>
        <v>0</v>
      </c>
      <c r="S489" s="56">
        <f>IF(ISERROR(IF($X$8=1,$Y$8,)),"",IF($X$8=1,$Y$8,))</f>
        <v>1000</v>
      </c>
      <c r="T489" s="56">
        <f>IF(ISERROR(IF($X$9=1,$Y$9,)),"",IF($X$9=1,$Y$9,))</f>
        <v>500</v>
      </c>
      <c r="U489" s="56">
        <f>IF(ISERROR(IF($X$10=1,$Y$10,)),"",IF($X$10=1,$Y$10,))</f>
        <v>500</v>
      </c>
    </row>
    <row r="490" spans="1:21" x14ac:dyDescent="0.25">
      <c r="A490" s="75">
        <f t="shared" si="130"/>
        <v>486</v>
      </c>
      <c r="D490" s="56" t="s">
        <v>4330</v>
      </c>
      <c r="E490" s="56">
        <f t="shared" si="131"/>
        <v>486</v>
      </c>
      <c r="F490" s="76">
        <f t="shared" si="126"/>
        <v>21</v>
      </c>
      <c r="G490" s="56" t="str">
        <f t="shared" si="132"/>
        <v>TAL.Toroidal.Tank.Small.Utility</v>
      </c>
      <c r="H490" s="56">
        <f t="shared" si="133"/>
        <v>486</v>
      </c>
      <c r="I490" s="56">
        <f>IF(G490="",0,IF(COUNTIF($G$5:G490,G490)=1,0,COUNTIF($G$5:G490,G490) )   )</f>
        <v>0</v>
      </c>
      <c r="J490" s="56" t="str">
        <f t="shared" si="134"/>
        <v/>
      </c>
      <c r="K490" s="56" t="str">
        <f t="shared" si="125"/>
        <v/>
      </c>
      <c r="L490" s="56" t="str">
        <f t="shared" si="127"/>
        <v/>
      </c>
      <c r="M490" s="56" t="str">
        <f t="shared" si="128"/>
        <v/>
      </c>
      <c r="N490" s="56" t="str">
        <f t="shared" si="129"/>
        <v/>
      </c>
      <c r="O490" s="56" t="str">
        <f t="shared" si="135"/>
        <v/>
      </c>
      <c r="P490" s="56">
        <f>IF(ISERROR(IF($X$5=1,$Y$5,)),"",IF($X$5=1,$Y$5,))</f>
        <v>0</v>
      </c>
      <c r="Q490" s="56">
        <f>IF(ISERROR(IF($X$6=1,$Y$6,)),"",IF($X$6=1,$Y$6,))</f>
        <v>10000</v>
      </c>
      <c r="R490" s="56">
        <f>IF(ISERROR(IF($X$7=1,$Y$7,)),"",IF($X$7=1,$Y$7,))</f>
        <v>0</v>
      </c>
      <c r="S490" s="56">
        <f>IF(ISERROR(IF($X$8=1,$Y$8,)),"",IF($X$8=1,$Y$8,))</f>
        <v>1000</v>
      </c>
      <c r="T490" s="56">
        <f>IF(ISERROR(IF($X$9=1,$Y$9,)),"",IF($X$9=1,$Y$9,))</f>
        <v>500</v>
      </c>
      <c r="U490" s="56">
        <f>IF(ISERROR(IF($X$10=1,$Y$10,)),"",IF($X$10=1,$Y$10,))</f>
        <v>500</v>
      </c>
    </row>
    <row r="491" spans="1:21" x14ac:dyDescent="0.25">
      <c r="A491" s="75">
        <f t="shared" si="130"/>
        <v>487</v>
      </c>
      <c r="D491" s="56" t="s">
        <v>4331</v>
      </c>
      <c r="E491" s="56">
        <f t="shared" si="131"/>
        <v>487</v>
      </c>
      <c r="F491" s="76">
        <f t="shared" si="126"/>
        <v>21</v>
      </c>
      <c r="G491" s="56" t="str">
        <f t="shared" si="132"/>
        <v>TAL.Toroidal.Tank.Hub.Small</v>
      </c>
      <c r="H491" s="56">
        <f t="shared" si="133"/>
        <v>487</v>
      </c>
      <c r="I491" s="56">
        <f>IF(G491="",0,IF(COUNTIF($G$5:G491,G491)=1,0,COUNTIF($G$5:G491,G491) )   )</f>
        <v>0</v>
      </c>
      <c r="J491" s="56" t="str">
        <f t="shared" si="134"/>
        <v/>
      </c>
      <c r="K491" s="56" t="str">
        <f t="shared" si="125"/>
        <v/>
      </c>
      <c r="L491" s="56" t="str">
        <f t="shared" si="127"/>
        <v/>
      </c>
      <c r="M491" s="56" t="str">
        <f t="shared" si="128"/>
        <v/>
      </c>
      <c r="N491" s="56" t="str">
        <f t="shared" si="129"/>
        <v/>
      </c>
      <c r="O491" s="56" t="str">
        <f t="shared" si="135"/>
        <v/>
      </c>
      <c r="P491" s="56">
        <f>IF(ISERROR(IF($X$5=1,$Y$5,)),"",IF($X$5=1,$Y$5,))</f>
        <v>0</v>
      </c>
      <c r="Q491" s="56">
        <f>IF(ISERROR(IF($X$6=1,$Y$6,)),"",IF($X$6=1,$Y$6,))</f>
        <v>10000</v>
      </c>
      <c r="R491" s="56">
        <f>IF(ISERROR(IF($X$7=1,$Y$7,)),"",IF($X$7=1,$Y$7,))</f>
        <v>0</v>
      </c>
      <c r="S491" s="56">
        <f>IF(ISERROR(IF($X$8=1,$Y$8,)),"",IF($X$8=1,$Y$8,))</f>
        <v>1000</v>
      </c>
      <c r="T491" s="56">
        <f>IF(ISERROR(IF($X$9=1,$Y$9,)),"",IF($X$9=1,$Y$9,))</f>
        <v>500</v>
      </c>
      <c r="U491" s="56">
        <f>IF(ISERROR(IF($X$10=1,$Y$10,)),"",IF($X$10=1,$Y$10,))</f>
        <v>500</v>
      </c>
    </row>
    <row r="492" spans="1:21" x14ac:dyDescent="0.25">
      <c r="A492" s="75">
        <f t="shared" si="130"/>
        <v>488</v>
      </c>
      <c r="D492" s="56" t="s">
        <v>4333</v>
      </c>
      <c r="E492" s="56">
        <f t="shared" si="131"/>
        <v>488</v>
      </c>
      <c r="F492" s="76">
        <f t="shared" si="126"/>
        <v>21</v>
      </c>
      <c r="G492" s="56" t="str">
        <f t="shared" si="132"/>
        <v>HexCanOxygenSmall</v>
      </c>
      <c r="H492" s="56">
        <f t="shared" si="133"/>
        <v>488</v>
      </c>
      <c r="I492" s="56">
        <f>IF(G492="",0,IF(COUNTIF($G$5:G492,G492)=1,0,COUNTIF($G$5:G492,G492) )   )</f>
        <v>0</v>
      </c>
      <c r="J492" s="56" t="str">
        <f t="shared" si="134"/>
        <v/>
      </c>
      <c r="K492" s="56" t="str">
        <f t="shared" si="125"/>
        <v/>
      </c>
      <c r="L492" s="56" t="str">
        <f t="shared" si="127"/>
        <v/>
      </c>
      <c r="M492" s="56" t="str">
        <f t="shared" si="128"/>
        <v/>
      </c>
      <c r="N492" s="56" t="str">
        <f t="shared" si="129"/>
        <v/>
      </c>
      <c r="O492" s="56" t="str">
        <f t="shared" si="135"/>
        <v/>
      </c>
      <c r="P492" s="56">
        <f>IF(ISERROR(IF($X$5=1,$Y$5,)),"",IF($X$5=1,$Y$5,))</f>
        <v>0</v>
      </c>
      <c r="Q492" s="56">
        <f>IF(ISERROR(IF($X$6=1,$Y$6,)),"",IF($X$6=1,$Y$6,))</f>
        <v>10000</v>
      </c>
      <c r="R492" s="56">
        <f>IF(ISERROR(IF($X$7=1,$Y$7,)),"",IF($X$7=1,$Y$7,))</f>
        <v>0</v>
      </c>
      <c r="S492" s="56">
        <f>IF(ISERROR(IF($X$8=1,$Y$8,)),"",IF($X$8=1,$Y$8,))</f>
        <v>1000</v>
      </c>
      <c r="T492" s="56">
        <f>IF(ISERROR(IF($X$9=1,$Y$9,)),"",IF($X$9=1,$Y$9,))</f>
        <v>500</v>
      </c>
      <c r="U492" s="56">
        <f>IF(ISERROR(IF($X$10=1,$Y$10,)),"",IF($X$10=1,$Y$10,))</f>
        <v>500</v>
      </c>
    </row>
    <row r="493" spans="1:21" x14ac:dyDescent="0.25">
      <c r="A493" s="75">
        <f t="shared" si="130"/>
        <v>489</v>
      </c>
      <c r="D493" s="56" t="s">
        <v>4334</v>
      </c>
      <c r="E493" s="56">
        <f t="shared" si="131"/>
        <v>489</v>
      </c>
      <c r="F493" s="76">
        <f t="shared" si="126"/>
        <v>21</v>
      </c>
      <c r="G493" s="56" t="str">
        <f t="shared" si="132"/>
        <v>HexCanDrinkingWaterSmall</v>
      </c>
      <c r="H493" s="56">
        <f t="shared" si="133"/>
        <v>489</v>
      </c>
      <c r="I493" s="56">
        <f>IF(G493="",0,IF(COUNTIF($G$5:G493,G493)=1,0,COUNTIF($G$5:G493,G493) )   )</f>
        <v>0</v>
      </c>
      <c r="J493" s="56" t="str">
        <f t="shared" si="134"/>
        <v/>
      </c>
      <c r="K493" s="56" t="str">
        <f t="shared" si="125"/>
        <v/>
      </c>
      <c r="L493" s="56" t="str">
        <f t="shared" si="127"/>
        <v/>
      </c>
      <c r="M493" s="56" t="str">
        <f t="shared" si="128"/>
        <v/>
      </c>
      <c r="N493" s="56" t="str">
        <f t="shared" si="129"/>
        <v/>
      </c>
      <c r="O493" s="56" t="str">
        <f t="shared" si="135"/>
        <v/>
      </c>
      <c r="P493" s="56">
        <f>IF(ISERROR(IF($X$5=1,$Y$5,)),"",IF($X$5=1,$Y$5,))</f>
        <v>0</v>
      </c>
      <c r="Q493" s="56">
        <f>IF(ISERROR(IF($X$6=1,$Y$6,)),"",IF($X$6=1,$Y$6,))</f>
        <v>10000</v>
      </c>
      <c r="R493" s="56">
        <f>IF(ISERROR(IF($X$7=1,$Y$7,)),"",IF($X$7=1,$Y$7,))</f>
        <v>0</v>
      </c>
      <c r="S493" s="56">
        <f>IF(ISERROR(IF($X$8=1,$Y$8,)),"",IF($X$8=1,$Y$8,))</f>
        <v>1000</v>
      </c>
      <c r="T493" s="56">
        <f>IF(ISERROR(IF($X$9=1,$Y$9,)),"",IF($X$9=1,$Y$9,))</f>
        <v>500</v>
      </c>
      <c r="U493" s="56">
        <f>IF(ISERROR(IF($X$10=1,$Y$10,)),"",IF($X$10=1,$Y$10,))</f>
        <v>500</v>
      </c>
    </row>
    <row r="494" spans="1:21" x14ac:dyDescent="0.25">
      <c r="A494" s="75">
        <f t="shared" si="130"/>
        <v>490</v>
      </c>
      <c r="D494" s="56" t="s">
        <v>4335</v>
      </c>
      <c r="E494" s="56">
        <f t="shared" si="131"/>
        <v>490</v>
      </c>
      <c r="F494" s="76">
        <f t="shared" si="126"/>
        <v>21</v>
      </c>
      <c r="G494" s="56" t="str">
        <f t="shared" si="132"/>
        <v>HexCanFoodSmall</v>
      </c>
      <c r="H494" s="56">
        <f t="shared" si="133"/>
        <v>490</v>
      </c>
      <c r="I494" s="56">
        <f>IF(G494="",0,IF(COUNTIF($G$5:G494,G494)=1,0,COUNTIF($G$5:G494,G494) )   )</f>
        <v>0</v>
      </c>
      <c r="J494" s="56" t="str">
        <f t="shared" si="134"/>
        <v/>
      </c>
      <c r="K494" s="56" t="str">
        <f t="shared" si="125"/>
        <v/>
      </c>
      <c r="L494" s="56" t="str">
        <f t="shared" si="127"/>
        <v/>
      </c>
      <c r="M494" s="56" t="str">
        <f t="shared" si="128"/>
        <v/>
      </c>
      <c r="N494" s="56" t="str">
        <f t="shared" si="129"/>
        <v/>
      </c>
      <c r="O494" s="56" t="str">
        <f t="shared" si="135"/>
        <v/>
      </c>
      <c r="P494" s="56">
        <f>IF(ISERROR(IF($X$5=1,$Y$5,)),"",IF($X$5=1,$Y$5,))</f>
        <v>0</v>
      </c>
      <c r="Q494" s="56">
        <f>IF(ISERROR(IF($X$6=1,$Y$6,)),"",IF($X$6=1,$Y$6,))</f>
        <v>10000</v>
      </c>
      <c r="R494" s="56">
        <f>IF(ISERROR(IF($X$7=1,$Y$7,)),"",IF($X$7=1,$Y$7,))</f>
        <v>0</v>
      </c>
      <c r="S494" s="56">
        <f>IF(ISERROR(IF($X$8=1,$Y$8,)),"",IF($X$8=1,$Y$8,))</f>
        <v>1000</v>
      </c>
      <c r="T494" s="56">
        <f>IF(ISERROR(IF($X$9=1,$Y$9,)),"",IF($X$9=1,$Y$9,))</f>
        <v>500</v>
      </c>
      <c r="U494" s="56">
        <f>IF(ISERROR(IF($X$10=1,$Y$10,)),"",IF($X$10=1,$Y$10,))</f>
        <v>500</v>
      </c>
    </row>
    <row r="495" spans="1:21" x14ac:dyDescent="0.25">
      <c r="A495" s="75">
        <f t="shared" si="130"/>
        <v>491</v>
      </c>
      <c r="D495" s="56" t="s">
        <v>4336</v>
      </c>
      <c r="E495" s="56">
        <f t="shared" si="131"/>
        <v>491</v>
      </c>
      <c r="F495" s="76">
        <f t="shared" si="126"/>
        <v>21</v>
      </c>
      <c r="G495" s="56" t="str">
        <f t="shared" si="132"/>
        <v>HexCanLifeSupportSmall</v>
      </c>
      <c r="H495" s="56">
        <f t="shared" si="133"/>
        <v>491</v>
      </c>
      <c r="I495" s="56">
        <f>IF(G495="",0,IF(COUNTIF($G$5:G495,G495)=1,0,COUNTIF($G$5:G495,G495) )   )</f>
        <v>0</v>
      </c>
      <c r="J495" s="56" t="str">
        <f t="shared" si="134"/>
        <v/>
      </c>
      <c r="K495" s="56" t="str">
        <f t="shared" si="125"/>
        <v/>
      </c>
      <c r="L495" s="56" t="str">
        <f t="shared" si="127"/>
        <v/>
      </c>
      <c r="M495" s="56" t="str">
        <f t="shared" si="128"/>
        <v/>
      </c>
      <c r="N495" s="56" t="str">
        <f t="shared" si="129"/>
        <v/>
      </c>
      <c r="O495" s="56" t="str">
        <f t="shared" si="135"/>
        <v/>
      </c>
      <c r="P495" s="56">
        <f>IF(ISERROR(IF($X$5=1,$Y$5,)),"",IF($X$5=1,$Y$5,))</f>
        <v>0</v>
      </c>
      <c r="Q495" s="56">
        <f>IF(ISERROR(IF($X$6=1,$Y$6,)),"",IF($X$6=1,$Y$6,))</f>
        <v>10000</v>
      </c>
      <c r="R495" s="56">
        <f>IF(ISERROR(IF($X$7=1,$Y$7,)),"",IF($X$7=1,$Y$7,))</f>
        <v>0</v>
      </c>
      <c r="S495" s="56">
        <f>IF(ISERROR(IF($X$8=1,$Y$8,)),"",IF($X$8=1,$Y$8,))</f>
        <v>1000</v>
      </c>
      <c r="T495" s="56">
        <f>IF(ISERROR(IF($X$9=1,$Y$9,)),"",IF($X$9=1,$Y$9,))</f>
        <v>500</v>
      </c>
      <c r="U495" s="56">
        <f>IF(ISERROR(IF($X$10=1,$Y$10,)),"",IF($X$10=1,$Y$10,))</f>
        <v>500</v>
      </c>
    </row>
    <row r="496" spans="1:21" x14ac:dyDescent="0.25">
      <c r="A496" s="75">
        <f t="shared" si="130"/>
        <v>492</v>
      </c>
      <c r="C496" s="56" t="s">
        <v>2532</v>
      </c>
      <c r="E496" s="56">
        <f t="shared" si="131"/>
        <v>492</v>
      </c>
      <c r="F496" s="76">
        <f t="shared" si="126"/>
        <v>21</v>
      </c>
      <c r="G496" s="56" t="str">
        <f t="shared" si="132"/>
        <v/>
      </c>
      <c r="H496" s="56">
        <f t="shared" si="133"/>
        <v>492</v>
      </c>
      <c r="I496" s="56">
        <f>IF(G496="",0,IF(COUNTIF($G$5:G496,G496)=1,0,COUNTIF($G$5:G496,G496) )   )</f>
        <v>0</v>
      </c>
      <c r="J496" s="56" t="str">
        <f t="shared" si="134"/>
        <v/>
      </c>
      <c r="K496" s="56" t="str">
        <f t="shared" si="125"/>
        <v/>
      </c>
      <c r="L496" s="56" t="str">
        <f t="shared" si="127"/>
        <v/>
      </c>
      <c r="M496" s="56" t="str">
        <f t="shared" si="128"/>
        <v/>
      </c>
      <c r="N496" s="56" t="str">
        <f t="shared" si="129"/>
        <v/>
      </c>
      <c r="O496" s="56" t="str">
        <f t="shared" si="135"/>
        <v/>
      </c>
      <c r="P496" s="56">
        <f>IF(ISERROR(IF($X$5=1,$Y$5,)),"",IF($X$5=1,$Y$5,))</f>
        <v>0</v>
      </c>
      <c r="Q496" s="56">
        <f>IF(ISERROR(IF($X$6=1,$Y$6,)),"",IF($X$6=1,$Y$6,))</f>
        <v>10000</v>
      </c>
      <c r="R496" s="56">
        <f>IF(ISERROR(IF($X$7=1,$Y$7,)),"",IF($X$7=1,$Y$7,))</f>
        <v>0</v>
      </c>
      <c r="S496" s="56">
        <f>IF(ISERROR(IF($X$8=1,$Y$8,)),"",IF($X$8=1,$Y$8,))</f>
        <v>1000</v>
      </c>
      <c r="T496" s="56">
        <f>IF(ISERROR(IF($X$9=1,$Y$9,)),"",IF($X$9=1,$Y$9,))</f>
        <v>500</v>
      </c>
      <c r="U496" s="56">
        <f>IF(ISERROR(IF($X$10=1,$Y$10,)),"",IF($X$10=1,$Y$10,))</f>
        <v>500</v>
      </c>
    </row>
    <row r="497" spans="1:21" x14ac:dyDescent="0.25">
      <c r="A497" s="75">
        <f t="shared" si="130"/>
        <v>493</v>
      </c>
      <c r="B497" s="56" t="s">
        <v>2532</v>
      </c>
      <c r="E497" s="56">
        <f t="shared" si="131"/>
        <v>493</v>
      </c>
      <c r="F497" s="76">
        <f t="shared" si="126"/>
        <v>21</v>
      </c>
      <c r="G497" s="56" t="str">
        <f t="shared" si="132"/>
        <v/>
      </c>
      <c r="H497" s="56">
        <f t="shared" si="133"/>
        <v>493</v>
      </c>
      <c r="I497" s="56">
        <f>IF(G497="",0,IF(COUNTIF($G$5:G497,G497)=1,0,COUNTIF($G$5:G497,G497) )   )</f>
        <v>0</v>
      </c>
      <c r="J497" s="56" t="str">
        <f t="shared" si="134"/>
        <v/>
      </c>
      <c r="K497" s="56" t="str">
        <f t="shared" si="125"/>
        <v/>
      </c>
      <c r="L497" s="56" t="str">
        <f t="shared" si="127"/>
        <v/>
      </c>
      <c r="M497" s="56" t="str">
        <f t="shared" si="128"/>
        <v/>
      </c>
      <c r="N497" s="56" t="str">
        <f t="shared" si="129"/>
        <v/>
      </c>
      <c r="O497" s="56" t="str">
        <f t="shared" si="135"/>
        <v/>
      </c>
      <c r="P497" s="56">
        <f>IF(ISERROR(IF($X$5=1,$Y$5,)),"",IF($X$5=1,$Y$5,))</f>
        <v>0</v>
      </c>
      <c r="Q497" s="56">
        <f>IF(ISERROR(IF($X$6=1,$Y$6,)),"",IF($X$6=1,$Y$6,))</f>
        <v>10000</v>
      </c>
      <c r="R497" s="56">
        <f>IF(ISERROR(IF($X$7=1,$Y$7,)),"",IF($X$7=1,$Y$7,))</f>
        <v>0</v>
      </c>
      <c r="S497" s="56">
        <f>IF(ISERROR(IF($X$8=1,$Y$8,)),"",IF($X$8=1,$Y$8,))</f>
        <v>1000</v>
      </c>
      <c r="T497" s="56">
        <f>IF(ISERROR(IF($X$9=1,$Y$9,)),"",IF($X$9=1,$Y$9,))</f>
        <v>500</v>
      </c>
      <c r="U497" s="56">
        <f>IF(ISERROR(IF($X$10=1,$Y$10,)),"",IF($X$10=1,$Y$10,))</f>
        <v>500</v>
      </c>
    </row>
    <row r="498" spans="1:21" x14ac:dyDescent="0.25">
      <c r="A498" s="75">
        <f t="shared" si="130"/>
        <v>494</v>
      </c>
      <c r="B498" s="56" t="s">
        <v>2517</v>
      </c>
      <c r="E498" s="56">
        <f t="shared" si="131"/>
        <v>494</v>
      </c>
      <c r="F498" s="76">
        <f t="shared" si="126"/>
        <v>21</v>
      </c>
      <c r="G498" s="56" t="str">
        <f t="shared" si="132"/>
        <v/>
      </c>
      <c r="H498" s="56">
        <f t="shared" si="133"/>
        <v>494</v>
      </c>
      <c r="I498" s="56">
        <f>IF(G498="",0,IF(COUNTIF($G$5:G498,G498)=1,0,COUNTIF($G$5:G498,G498) )   )</f>
        <v>0</v>
      </c>
      <c r="J498" s="56" t="str">
        <f t="shared" si="134"/>
        <v/>
      </c>
      <c r="K498" s="56" t="str">
        <f t="shared" si="125"/>
        <v/>
      </c>
      <c r="L498" s="56" t="str">
        <f t="shared" si="127"/>
        <v/>
      </c>
      <c r="M498" s="56" t="str">
        <f t="shared" si="128"/>
        <v/>
      </c>
      <c r="N498" s="56" t="str">
        <f t="shared" si="129"/>
        <v/>
      </c>
      <c r="O498" s="56" t="str">
        <f t="shared" si="135"/>
        <v/>
      </c>
      <c r="P498" s="56">
        <f>IF(ISERROR(IF($X$5=1,$Y$5,)),"",IF($X$5=1,$Y$5,))</f>
        <v>0</v>
      </c>
      <c r="Q498" s="56">
        <f>IF(ISERROR(IF($X$6=1,$Y$6,)),"",IF($X$6=1,$Y$6,))</f>
        <v>10000</v>
      </c>
      <c r="R498" s="56">
        <f>IF(ISERROR(IF($X$7=1,$Y$7,)),"",IF($X$7=1,$Y$7,))</f>
        <v>0</v>
      </c>
      <c r="S498" s="56">
        <f>IF(ISERROR(IF($X$8=1,$Y$8,)),"",IF($X$8=1,$Y$8,))</f>
        <v>1000</v>
      </c>
      <c r="T498" s="56">
        <f>IF(ISERROR(IF($X$9=1,$Y$9,)),"",IF($X$9=1,$Y$9,))</f>
        <v>500</v>
      </c>
      <c r="U498" s="56">
        <f>IF(ISERROR(IF($X$10=1,$Y$10,)),"",IF($X$10=1,$Y$10,))</f>
        <v>500</v>
      </c>
    </row>
    <row r="499" spans="1:21" x14ac:dyDescent="0.25">
      <c r="A499" s="75">
        <f t="shared" si="130"/>
        <v>495</v>
      </c>
      <c r="B499" s="56" t="s">
        <v>2518</v>
      </c>
      <c r="E499" s="56">
        <f t="shared" si="131"/>
        <v>495</v>
      </c>
      <c r="F499" s="76">
        <f t="shared" si="126"/>
        <v>21</v>
      </c>
      <c r="G499" s="56" t="str">
        <f t="shared" si="132"/>
        <v/>
      </c>
      <c r="H499" s="56">
        <f t="shared" si="133"/>
        <v>495</v>
      </c>
      <c r="I499" s="56">
        <f>IF(G499="",0,IF(COUNTIF($G$5:G499,G499)=1,0,COUNTIF($G$5:G499,G499) )   )</f>
        <v>0</v>
      </c>
      <c r="J499" s="56" t="str">
        <f t="shared" si="134"/>
        <v/>
      </c>
      <c r="K499" s="56" t="str">
        <f t="shared" si="125"/>
        <v/>
      </c>
      <c r="L499" s="56" t="str">
        <f t="shared" si="127"/>
        <v/>
      </c>
      <c r="M499" s="56" t="str">
        <f t="shared" si="128"/>
        <v/>
      </c>
      <c r="N499" s="56" t="str">
        <f t="shared" si="129"/>
        <v/>
      </c>
      <c r="O499" s="56" t="str">
        <f t="shared" si="135"/>
        <v/>
      </c>
      <c r="P499" s="56">
        <f>IF(ISERROR(IF($X$5=1,$Y$5,)),"",IF($X$5=1,$Y$5,))</f>
        <v>0</v>
      </c>
      <c r="Q499" s="56">
        <f>IF(ISERROR(IF($X$6=1,$Y$6,)),"",IF($X$6=1,$Y$6,))</f>
        <v>10000</v>
      </c>
      <c r="R499" s="56">
        <f>IF(ISERROR(IF($X$7=1,$Y$7,)),"",IF($X$7=1,$Y$7,))</f>
        <v>0</v>
      </c>
      <c r="S499" s="56">
        <f>IF(ISERROR(IF($X$8=1,$Y$8,)),"",IF($X$8=1,$Y$8,))</f>
        <v>1000</v>
      </c>
      <c r="T499" s="56">
        <f>IF(ISERROR(IF($X$9=1,$Y$9,)),"",IF($X$9=1,$Y$9,))</f>
        <v>500</v>
      </c>
      <c r="U499" s="56">
        <f>IF(ISERROR(IF($X$10=1,$Y$10,)),"",IF($X$10=1,$Y$10,))</f>
        <v>500</v>
      </c>
    </row>
    <row r="500" spans="1:21" x14ac:dyDescent="0.25">
      <c r="A500" s="75">
        <f t="shared" si="130"/>
        <v>496</v>
      </c>
      <c r="C500" s="56" t="s">
        <v>3475</v>
      </c>
      <c r="E500" s="56">
        <f t="shared" si="131"/>
        <v>496</v>
      </c>
      <c r="F500" s="76">
        <f t="shared" si="126"/>
        <v>22</v>
      </c>
      <c r="G500" s="56" t="str">
        <f t="shared" si="132"/>
        <v>newnode_largerHybridThrust</v>
      </c>
      <c r="H500" s="56">
        <f t="shared" si="133"/>
        <v>496</v>
      </c>
      <c r="I500" s="56">
        <f>IF(G500="",0,IF(COUNTIF($G$5:G500,G500)=1,0,COUNTIF($G$5:G500,G500) )   )</f>
        <v>0</v>
      </c>
      <c r="J500" s="56" t="str">
        <f t="shared" si="134"/>
        <v/>
      </c>
      <c r="K500" s="56" t="str">
        <f t="shared" si="125"/>
        <v/>
      </c>
      <c r="L500" s="56" t="str">
        <f t="shared" si="127"/>
        <v/>
      </c>
      <c r="M500" s="56" t="str">
        <f t="shared" si="128"/>
        <v/>
      </c>
      <c r="N500" s="56" t="str">
        <f t="shared" si="129"/>
        <v/>
      </c>
      <c r="O500" s="56" t="str">
        <f t="shared" si="135"/>
        <v/>
      </c>
      <c r="P500" s="56">
        <f>IF(ISERROR(IF($X$5=1,$Y$5,)),"",IF($X$5=1,$Y$5,))</f>
        <v>0</v>
      </c>
      <c r="Q500" s="56">
        <f>IF(ISERROR(IF($X$6=1,$Y$6,)),"",IF($X$6=1,$Y$6,))</f>
        <v>10000</v>
      </c>
      <c r="R500" s="56">
        <f>IF(ISERROR(IF($X$7=1,$Y$7,)),"",IF($X$7=1,$Y$7,))</f>
        <v>0</v>
      </c>
      <c r="S500" s="56">
        <f>IF(ISERROR(IF($X$8=1,$Y$8,)),"",IF($X$8=1,$Y$8,))</f>
        <v>1000</v>
      </c>
      <c r="T500" s="56">
        <f>IF(ISERROR(IF($X$9=1,$Y$9,)),"",IF($X$9=1,$Y$9,))</f>
        <v>500</v>
      </c>
      <c r="U500" s="56">
        <f>IF(ISERROR(IF($X$10=1,$Y$10,)),"",IF($X$10=1,$Y$10,))</f>
        <v>500</v>
      </c>
    </row>
    <row r="501" spans="1:21" x14ac:dyDescent="0.25">
      <c r="A501" s="75">
        <f t="shared" si="130"/>
        <v>497</v>
      </c>
      <c r="C501" s="56" t="s">
        <v>3476</v>
      </c>
      <c r="E501" s="56">
        <f t="shared" si="131"/>
        <v>497</v>
      </c>
      <c r="F501" s="76">
        <f t="shared" si="126"/>
        <v>22</v>
      </c>
      <c r="G501" s="56" t="str">
        <f t="shared" si="132"/>
        <v/>
      </c>
      <c r="H501" s="56">
        <f t="shared" si="133"/>
        <v>497</v>
      </c>
      <c r="I501" s="56">
        <f>IF(G501="",0,IF(COUNTIF($G$5:G501,G501)=1,0,COUNTIF($G$5:G501,G501) )   )</f>
        <v>0</v>
      </c>
      <c r="J501" s="56" t="str">
        <f t="shared" si="134"/>
        <v/>
      </c>
      <c r="K501" s="56" t="str">
        <f t="shared" si="125"/>
        <v/>
      </c>
      <c r="L501" s="56" t="str">
        <f t="shared" si="127"/>
        <v/>
      </c>
      <c r="M501" s="56" t="str">
        <f t="shared" si="128"/>
        <v/>
      </c>
      <c r="N501" s="56" t="str">
        <f t="shared" si="129"/>
        <v/>
      </c>
      <c r="O501" s="56" t="str">
        <f t="shared" si="135"/>
        <v/>
      </c>
      <c r="P501" s="56">
        <f>IF(ISERROR(IF($X$5=1,$Y$5,)),"",IF($X$5=1,$Y$5,))</f>
        <v>0</v>
      </c>
      <c r="Q501" s="56">
        <f>IF(ISERROR(IF($X$6=1,$Y$6,)),"",IF($X$6=1,$Y$6,))</f>
        <v>10000</v>
      </c>
      <c r="R501" s="56">
        <f>IF(ISERROR(IF($X$7=1,$Y$7,)),"",IF($X$7=1,$Y$7,))</f>
        <v>0</v>
      </c>
      <c r="S501" s="56">
        <f>IF(ISERROR(IF($X$8=1,$Y$8,)),"",IF($X$8=1,$Y$8,))</f>
        <v>1000</v>
      </c>
      <c r="T501" s="56">
        <f>IF(ISERROR(IF($X$9=1,$Y$9,)),"",IF($X$9=1,$Y$9,))</f>
        <v>500</v>
      </c>
      <c r="U501" s="56">
        <f>IF(ISERROR(IF($X$10=1,$Y$10,)),"",IF($X$10=1,$Y$10,))</f>
        <v>500</v>
      </c>
    </row>
    <row r="502" spans="1:21" x14ac:dyDescent="0.25">
      <c r="A502" s="75">
        <f t="shared" si="130"/>
        <v>498</v>
      </c>
      <c r="C502" s="56" t="s">
        <v>3477</v>
      </c>
      <c r="E502" s="56">
        <f t="shared" si="131"/>
        <v>498</v>
      </c>
      <c r="F502" s="76">
        <f t="shared" si="126"/>
        <v>22</v>
      </c>
      <c r="G502" s="56" t="str">
        <f t="shared" si="132"/>
        <v/>
      </c>
      <c r="H502" s="56">
        <f t="shared" si="133"/>
        <v>498</v>
      </c>
      <c r="I502" s="56">
        <f>IF(G502="",0,IF(COUNTIF($G$5:G502,G502)=1,0,COUNTIF($G$5:G502,G502) )   )</f>
        <v>0</v>
      </c>
      <c r="J502" s="56" t="str">
        <f t="shared" si="134"/>
        <v/>
      </c>
      <c r="K502" s="56" t="str">
        <f t="shared" si="125"/>
        <v/>
      </c>
      <c r="L502" s="56" t="str">
        <f t="shared" si="127"/>
        <v/>
      </c>
      <c r="M502" s="56" t="str">
        <f t="shared" si="128"/>
        <v/>
      </c>
      <c r="N502" s="56" t="str">
        <f t="shared" si="129"/>
        <v/>
      </c>
      <c r="O502" s="56" t="str">
        <f t="shared" si="135"/>
        <v/>
      </c>
      <c r="P502" s="56">
        <f>IF(ISERROR(IF($X$5=1,$Y$5,)),"",IF($X$5=1,$Y$5,))</f>
        <v>0</v>
      </c>
      <c r="Q502" s="56">
        <f>IF(ISERROR(IF($X$6=1,$Y$6,)),"",IF($X$6=1,$Y$6,))</f>
        <v>10000</v>
      </c>
      <c r="R502" s="56">
        <f>IF(ISERROR(IF($X$7=1,$Y$7,)),"",IF($X$7=1,$Y$7,))</f>
        <v>0</v>
      </c>
      <c r="S502" s="56">
        <f>IF(ISERROR(IF($X$8=1,$Y$8,)),"",IF($X$8=1,$Y$8,))</f>
        <v>1000</v>
      </c>
      <c r="T502" s="56">
        <f>IF(ISERROR(IF($X$9=1,$Y$9,)),"",IF($X$9=1,$Y$9,))</f>
        <v>500</v>
      </c>
      <c r="U502" s="56">
        <f>IF(ISERROR(IF($X$10=1,$Y$10,)),"",IF($X$10=1,$Y$10,))</f>
        <v>500</v>
      </c>
    </row>
    <row r="503" spans="1:21" x14ac:dyDescent="0.25">
      <c r="A503" s="75">
        <f t="shared" si="130"/>
        <v>499</v>
      </c>
      <c r="C503" s="56" t="s">
        <v>2974</v>
      </c>
      <c r="E503" s="56">
        <f t="shared" si="131"/>
        <v>499</v>
      </c>
      <c r="F503" s="76">
        <f t="shared" si="126"/>
        <v>22</v>
      </c>
      <c r="G503" s="56" t="str">
        <f t="shared" si="132"/>
        <v/>
      </c>
      <c r="H503" s="56">
        <f t="shared" si="133"/>
        <v>499</v>
      </c>
      <c r="I503" s="56">
        <f>IF(G503="",0,IF(COUNTIF($G$5:G503,G503)=1,0,COUNTIF($G$5:G503,G503) )   )</f>
        <v>0</v>
      </c>
      <c r="J503" s="56" t="str">
        <f t="shared" si="134"/>
        <v/>
      </c>
      <c r="K503" s="56" t="str">
        <f t="shared" si="125"/>
        <v/>
      </c>
      <c r="L503" s="56" t="str">
        <f t="shared" si="127"/>
        <v/>
      </c>
      <c r="M503" s="56" t="str">
        <f t="shared" si="128"/>
        <v/>
      </c>
      <c r="N503" s="56" t="str">
        <f t="shared" si="129"/>
        <v/>
      </c>
      <c r="O503" s="56" t="str">
        <f t="shared" si="135"/>
        <v/>
      </c>
      <c r="P503" s="56">
        <f>IF(ISERROR(IF($X$5=1,$Y$5,)),"",IF($X$5=1,$Y$5,))</f>
        <v>0</v>
      </c>
      <c r="Q503" s="56">
        <f>IF(ISERROR(IF($X$6=1,$Y$6,)),"",IF($X$6=1,$Y$6,))</f>
        <v>10000</v>
      </c>
      <c r="R503" s="56">
        <f>IF(ISERROR(IF($X$7=1,$Y$7,)),"",IF($X$7=1,$Y$7,))</f>
        <v>0</v>
      </c>
      <c r="S503" s="56">
        <f>IF(ISERROR(IF($X$8=1,$Y$8,)),"",IF($X$8=1,$Y$8,))</f>
        <v>1000</v>
      </c>
      <c r="T503" s="56">
        <f>IF(ISERROR(IF($X$9=1,$Y$9,)),"",IF($X$9=1,$Y$9,))</f>
        <v>500</v>
      </c>
      <c r="U503" s="56">
        <f>IF(ISERROR(IF($X$10=1,$Y$10,)),"",IF($X$10=1,$Y$10,))</f>
        <v>500</v>
      </c>
    </row>
    <row r="504" spans="1:21" x14ac:dyDescent="0.25">
      <c r="A504" s="75">
        <f t="shared" si="130"/>
        <v>500</v>
      </c>
      <c r="C504" s="56" t="s">
        <v>3111</v>
      </c>
      <c r="E504" s="56">
        <f t="shared" si="131"/>
        <v>500</v>
      </c>
      <c r="F504" s="76">
        <f t="shared" si="126"/>
        <v>22</v>
      </c>
      <c r="G504" s="56" t="str">
        <f t="shared" si="132"/>
        <v/>
      </c>
      <c r="H504" s="56">
        <f t="shared" si="133"/>
        <v>500</v>
      </c>
      <c r="I504" s="56">
        <f>IF(G504="",0,IF(COUNTIF($G$5:G504,G504)=1,0,COUNTIF($G$5:G504,G504) )   )</f>
        <v>0</v>
      </c>
      <c r="J504" s="56" t="str">
        <f t="shared" si="134"/>
        <v/>
      </c>
      <c r="K504" s="56" t="str">
        <f t="shared" si="125"/>
        <v/>
      </c>
      <c r="L504" s="56" t="str">
        <f t="shared" si="127"/>
        <v/>
      </c>
      <c r="M504" s="56" t="str">
        <f t="shared" si="128"/>
        <v/>
      </c>
      <c r="N504" s="56" t="str">
        <f t="shared" si="129"/>
        <v/>
      </c>
      <c r="O504" s="56" t="str">
        <f t="shared" si="135"/>
        <v/>
      </c>
      <c r="P504" s="56">
        <f>IF(ISERROR(IF($X$5=1,$Y$5,)),"",IF($X$5=1,$Y$5,))</f>
        <v>0</v>
      </c>
      <c r="Q504" s="56">
        <f>IF(ISERROR(IF($X$6=1,$Y$6,)),"",IF($X$6=1,$Y$6,))</f>
        <v>10000</v>
      </c>
      <c r="R504" s="56">
        <f>IF(ISERROR(IF($X$7=1,$Y$7,)),"",IF($X$7=1,$Y$7,))</f>
        <v>0</v>
      </c>
      <c r="S504" s="56">
        <f>IF(ISERROR(IF($X$8=1,$Y$8,)),"",IF($X$8=1,$Y$8,))</f>
        <v>1000</v>
      </c>
      <c r="T504" s="56">
        <f>IF(ISERROR(IF($X$9=1,$Y$9,)),"",IF($X$9=1,$Y$9,))</f>
        <v>500</v>
      </c>
      <c r="U504" s="56">
        <f>IF(ISERROR(IF($X$10=1,$Y$10,)),"",IF($X$10=1,$Y$10,))</f>
        <v>500</v>
      </c>
    </row>
    <row r="505" spans="1:21" x14ac:dyDescent="0.25">
      <c r="A505" s="75">
        <f t="shared" si="130"/>
        <v>501</v>
      </c>
      <c r="C505" s="56" t="s">
        <v>6197</v>
      </c>
      <c r="E505" s="56">
        <f t="shared" si="131"/>
        <v>501</v>
      </c>
      <c r="F505" s="76">
        <f t="shared" si="126"/>
        <v>22</v>
      </c>
      <c r="G505" s="56" t="str">
        <f t="shared" si="132"/>
        <v/>
      </c>
      <c r="H505" s="56">
        <f t="shared" si="133"/>
        <v>501</v>
      </c>
      <c r="I505" s="56">
        <f>IF(G505="",0,IF(COUNTIF($G$5:G505,G505)=1,0,COUNTIF($G$5:G505,G505) )   )</f>
        <v>0</v>
      </c>
      <c r="J505" s="56" t="str">
        <f t="shared" si="134"/>
        <v/>
      </c>
      <c r="K505" s="56" t="str">
        <f t="shared" si="125"/>
        <v/>
      </c>
      <c r="L505" s="56" t="str">
        <f t="shared" si="127"/>
        <v/>
      </c>
      <c r="M505" s="56" t="str">
        <f t="shared" si="128"/>
        <v/>
      </c>
      <c r="N505" s="56" t="str">
        <f t="shared" si="129"/>
        <v/>
      </c>
      <c r="O505" s="56" t="str">
        <f t="shared" si="135"/>
        <v/>
      </c>
      <c r="P505" s="56">
        <f>IF(ISERROR(IF($X$5=1,$Y$5,)),"",IF($X$5=1,$Y$5,))</f>
        <v>0</v>
      </c>
      <c r="Q505" s="56">
        <f>IF(ISERROR(IF($X$6=1,$Y$6,)),"",IF($X$6=1,$Y$6,))</f>
        <v>10000</v>
      </c>
      <c r="R505" s="56">
        <f>IF(ISERROR(IF($X$7=1,$Y$7,)),"",IF($X$7=1,$Y$7,))</f>
        <v>0</v>
      </c>
      <c r="S505" s="56">
        <f>IF(ISERROR(IF($X$8=1,$Y$8,)),"",IF($X$8=1,$Y$8,))</f>
        <v>1000</v>
      </c>
      <c r="T505" s="56">
        <f>IF(ISERROR(IF($X$9=1,$Y$9,)),"",IF($X$9=1,$Y$9,))</f>
        <v>500</v>
      </c>
      <c r="U505" s="56">
        <f>IF(ISERROR(IF($X$10=1,$Y$10,)),"",IF($X$10=1,$Y$10,))</f>
        <v>500</v>
      </c>
    </row>
    <row r="506" spans="1:21" x14ac:dyDescent="0.25">
      <c r="A506" s="75">
        <f t="shared" si="130"/>
        <v>502</v>
      </c>
      <c r="C506" s="56" t="s">
        <v>6198</v>
      </c>
      <c r="E506" s="56">
        <f t="shared" si="131"/>
        <v>502</v>
      </c>
      <c r="F506" s="76">
        <f t="shared" si="126"/>
        <v>22</v>
      </c>
      <c r="G506" s="56" t="str">
        <f t="shared" si="132"/>
        <v/>
      </c>
      <c r="H506" s="56">
        <f t="shared" si="133"/>
        <v>502</v>
      </c>
      <c r="I506" s="56">
        <f>IF(G506="",0,IF(COUNTIF($G$5:G506,G506)=1,0,COUNTIF($G$5:G506,G506) )   )</f>
        <v>0</v>
      </c>
      <c r="J506" s="56" t="str">
        <f t="shared" si="134"/>
        <v/>
      </c>
      <c r="K506" s="56" t="str">
        <f t="shared" si="125"/>
        <v/>
      </c>
      <c r="L506" s="56" t="str">
        <f t="shared" si="127"/>
        <v/>
      </c>
      <c r="M506" s="56" t="str">
        <f t="shared" si="128"/>
        <v/>
      </c>
      <c r="N506" s="56" t="str">
        <f t="shared" si="129"/>
        <v/>
      </c>
      <c r="O506" s="56" t="str">
        <f t="shared" si="135"/>
        <v/>
      </c>
      <c r="P506" s="56">
        <f>IF(ISERROR(IF($X$5=1,$Y$5,)),"",IF($X$5=1,$Y$5,))</f>
        <v>0</v>
      </c>
      <c r="Q506" s="56">
        <f>IF(ISERROR(IF($X$6=1,$Y$6,)),"",IF($X$6=1,$Y$6,))</f>
        <v>10000</v>
      </c>
      <c r="R506" s="56">
        <f>IF(ISERROR(IF($X$7=1,$Y$7,)),"",IF($X$7=1,$Y$7,))</f>
        <v>0</v>
      </c>
      <c r="S506" s="56">
        <f>IF(ISERROR(IF($X$8=1,$Y$8,)),"",IF($X$8=1,$Y$8,))</f>
        <v>1000</v>
      </c>
      <c r="T506" s="56">
        <f>IF(ISERROR(IF($X$9=1,$Y$9,)),"",IF($X$9=1,$Y$9,))</f>
        <v>500</v>
      </c>
      <c r="U506" s="56">
        <f>IF(ISERROR(IF($X$10=1,$Y$10,)),"",IF($X$10=1,$Y$10,))</f>
        <v>500</v>
      </c>
    </row>
    <row r="507" spans="1:21" x14ac:dyDescent="0.25">
      <c r="A507" s="75">
        <f t="shared" si="130"/>
        <v>503</v>
      </c>
      <c r="C507" s="56" t="s">
        <v>2526</v>
      </c>
      <c r="E507" s="56">
        <f t="shared" si="131"/>
        <v>503</v>
      </c>
      <c r="F507" s="76">
        <f t="shared" si="126"/>
        <v>22</v>
      </c>
      <c r="G507" s="56" t="str">
        <f t="shared" si="132"/>
        <v/>
      </c>
      <c r="H507" s="56">
        <f t="shared" si="133"/>
        <v>503</v>
      </c>
      <c r="I507" s="56">
        <f>IF(G507="",0,IF(COUNTIF($G$5:G507,G507)=1,0,COUNTIF($G$5:G507,G507) )   )</f>
        <v>0</v>
      </c>
      <c r="J507" s="56" t="str">
        <f t="shared" si="134"/>
        <v/>
      </c>
      <c r="K507" s="56" t="str">
        <f t="shared" si="125"/>
        <v/>
      </c>
      <c r="L507" s="56" t="str">
        <f t="shared" si="127"/>
        <v/>
      </c>
      <c r="M507" s="56" t="str">
        <f t="shared" si="128"/>
        <v/>
      </c>
      <c r="N507" s="56" t="str">
        <f t="shared" si="129"/>
        <v/>
      </c>
      <c r="O507" s="56" t="str">
        <f t="shared" si="135"/>
        <v/>
      </c>
      <c r="P507" s="56">
        <f>IF(ISERROR(IF($X$5=1,$Y$5,)),"",IF($X$5=1,$Y$5,))</f>
        <v>0</v>
      </c>
      <c r="Q507" s="56">
        <f>IF(ISERROR(IF($X$6=1,$Y$6,)),"",IF($X$6=1,$Y$6,))</f>
        <v>10000</v>
      </c>
      <c r="R507" s="56">
        <f>IF(ISERROR(IF($X$7=1,$Y$7,)),"",IF($X$7=1,$Y$7,))</f>
        <v>0</v>
      </c>
      <c r="S507" s="56">
        <f>IF(ISERROR(IF($X$8=1,$Y$8,)),"",IF($X$8=1,$Y$8,))</f>
        <v>1000</v>
      </c>
      <c r="T507" s="56">
        <f>IF(ISERROR(IF($X$9=1,$Y$9,)),"",IF($X$9=1,$Y$9,))</f>
        <v>500</v>
      </c>
      <c r="U507" s="56">
        <f>IF(ISERROR(IF($X$10=1,$Y$10,)),"",IF($X$10=1,$Y$10,))</f>
        <v>500</v>
      </c>
    </row>
    <row r="508" spans="1:21" x14ac:dyDescent="0.25">
      <c r="A508" s="75">
        <f t="shared" si="130"/>
        <v>504</v>
      </c>
      <c r="C508" s="56" t="s">
        <v>2527</v>
      </c>
      <c r="E508" s="56">
        <f t="shared" si="131"/>
        <v>504</v>
      </c>
      <c r="F508" s="76">
        <f t="shared" si="126"/>
        <v>22</v>
      </c>
      <c r="G508" s="56" t="str">
        <f t="shared" si="132"/>
        <v/>
      </c>
      <c r="H508" s="56">
        <f t="shared" si="133"/>
        <v>504</v>
      </c>
      <c r="I508" s="56">
        <f>IF(G508="",0,IF(COUNTIF($G$5:G508,G508)=1,0,COUNTIF($G$5:G508,G508) )   )</f>
        <v>0</v>
      </c>
      <c r="J508" s="56" t="str">
        <f t="shared" si="134"/>
        <v/>
      </c>
      <c r="K508" s="56" t="str">
        <f t="shared" si="125"/>
        <v/>
      </c>
      <c r="L508" s="56" t="str">
        <f t="shared" si="127"/>
        <v/>
      </c>
      <c r="M508" s="56" t="str">
        <f t="shared" si="128"/>
        <v/>
      </c>
      <c r="N508" s="56" t="str">
        <f t="shared" si="129"/>
        <v/>
      </c>
      <c r="O508" s="56" t="str">
        <f t="shared" si="135"/>
        <v/>
      </c>
      <c r="P508" s="56">
        <f>IF(ISERROR(IF($X$5=1,$Y$5,)),"",IF($X$5=1,$Y$5,))</f>
        <v>0</v>
      </c>
      <c r="Q508" s="56">
        <f>IF(ISERROR(IF($X$6=1,$Y$6,)),"",IF($X$6=1,$Y$6,))</f>
        <v>10000</v>
      </c>
      <c r="R508" s="56">
        <f>IF(ISERROR(IF($X$7=1,$Y$7,)),"",IF($X$7=1,$Y$7,))</f>
        <v>0</v>
      </c>
      <c r="S508" s="56">
        <f>IF(ISERROR(IF($X$8=1,$Y$8,)),"",IF($X$8=1,$Y$8,))</f>
        <v>1000</v>
      </c>
      <c r="T508" s="56">
        <f>IF(ISERROR(IF($X$9=1,$Y$9,)),"",IF($X$9=1,$Y$9,))</f>
        <v>500</v>
      </c>
      <c r="U508" s="56">
        <f>IF(ISERROR(IF($X$10=1,$Y$10,)),"",IF($X$10=1,$Y$10,))</f>
        <v>500</v>
      </c>
    </row>
    <row r="509" spans="1:21" x14ac:dyDescent="0.25">
      <c r="A509" s="75">
        <f t="shared" si="130"/>
        <v>505</v>
      </c>
      <c r="C509" s="56" t="s">
        <v>3479</v>
      </c>
      <c r="E509" s="56">
        <f t="shared" si="131"/>
        <v>505</v>
      </c>
      <c r="F509" s="76">
        <f t="shared" si="126"/>
        <v>22</v>
      </c>
      <c r="G509" s="56" t="str">
        <f t="shared" si="132"/>
        <v/>
      </c>
      <c r="H509" s="56">
        <f t="shared" si="133"/>
        <v>505</v>
      </c>
      <c r="I509" s="56">
        <f>IF(G509="",0,IF(COUNTIF($G$5:G509,G509)=1,0,COUNTIF($G$5:G509,G509) )   )</f>
        <v>0</v>
      </c>
      <c r="J509" s="56" t="str">
        <f t="shared" si="134"/>
        <v/>
      </c>
      <c r="K509" s="56" t="str">
        <f t="shared" si="125"/>
        <v/>
      </c>
      <c r="L509" s="56" t="str">
        <f t="shared" si="127"/>
        <v/>
      </c>
      <c r="M509" s="56" t="str">
        <f t="shared" si="128"/>
        <v/>
      </c>
      <c r="N509" s="56" t="str">
        <f t="shared" si="129"/>
        <v/>
      </c>
      <c r="O509" s="56" t="str">
        <f t="shared" si="135"/>
        <v/>
      </c>
      <c r="P509" s="56">
        <f>IF(ISERROR(IF($X$5=1,$Y$5,)),"",IF($X$5=1,$Y$5,))</f>
        <v>0</v>
      </c>
      <c r="Q509" s="56">
        <f>IF(ISERROR(IF($X$6=1,$Y$6,)),"",IF($X$6=1,$Y$6,))</f>
        <v>10000</v>
      </c>
      <c r="R509" s="56">
        <f>IF(ISERROR(IF($X$7=1,$Y$7,)),"",IF($X$7=1,$Y$7,))</f>
        <v>0</v>
      </c>
      <c r="S509" s="56">
        <f>IF(ISERROR(IF($X$8=1,$Y$8,)),"",IF($X$8=1,$Y$8,))</f>
        <v>1000</v>
      </c>
      <c r="T509" s="56">
        <f>IF(ISERROR(IF($X$9=1,$Y$9,)),"",IF($X$9=1,$Y$9,))</f>
        <v>500</v>
      </c>
      <c r="U509" s="56">
        <f>IF(ISERROR(IF($X$10=1,$Y$10,)),"",IF($X$10=1,$Y$10,))</f>
        <v>500</v>
      </c>
    </row>
    <row r="510" spans="1:21" x14ac:dyDescent="0.25">
      <c r="A510" s="75">
        <f t="shared" si="130"/>
        <v>506</v>
      </c>
      <c r="C510" s="56" t="s">
        <v>2529</v>
      </c>
      <c r="E510" s="56">
        <f t="shared" si="131"/>
        <v>506</v>
      </c>
      <c r="F510" s="76">
        <f t="shared" si="126"/>
        <v>22</v>
      </c>
      <c r="G510" s="56" t="str">
        <f t="shared" si="132"/>
        <v/>
      </c>
      <c r="H510" s="56">
        <f t="shared" si="133"/>
        <v>506</v>
      </c>
      <c r="I510" s="56">
        <f>IF(G510="",0,IF(COUNTIF($G$5:G510,G510)=1,0,COUNTIF($G$5:G510,G510) )   )</f>
        <v>0</v>
      </c>
      <c r="J510" s="56" t="str">
        <f t="shared" si="134"/>
        <v/>
      </c>
      <c r="K510" s="56" t="str">
        <f t="shared" ref="K510:K573" si="136">IF(ISERROR(VLOOKUP(J510,$F$5:$G$6005,2,)),"",VLOOKUP(J510,$F$5:$G$6005,2,))</f>
        <v/>
      </c>
      <c r="L510" s="56" t="str">
        <f t="shared" si="127"/>
        <v/>
      </c>
      <c r="M510" s="56" t="str">
        <f t="shared" si="128"/>
        <v/>
      </c>
      <c r="N510" s="56" t="str">
        <f t="shared" si="129"/>
        <v/>
      </c>
      <c r="O510" s="56" t="str">
        <f t="shared" si="135"/>
        <v/>
      </c>
      <c r="P510" s="56">
        <f>IF(ISERROR(IF($X$5=1,$Y$5,)),"",IF($X$5=1,$Y$5,))</f>
        <v>0</v>
      </c>
      <c r="Q510" s="56">
        <f>IF(ISERROR(IF($X$6=1,$Y$6,)),"",IF($X$6=1,$Y$6,))</f>
        <v>10000</v>
      </c>
      <c r="R510" s="56">
        <f>IF(ISERROR(IF($X$7=1,$Y$7,)),"",IF($X$7=1,$Y$7,))</f>
        <v>0</v>
      </c>
      <c r="S510" s="56">
        <f>IF(ISERROR(IF($X$8=1,$Y$8,)),"",IF($X$8=1,$Y$8,))</f>
        <v>1000</v>
      </c>
      <c r="T510" s="56">
        <f>IF(ISERROR(IF($X$9=1,$Y$9,)),"",IF($X$9=1,$Y$9,))</f>
        <v>500</v>
      </c>
      <c r="U510" s="56">
        <f>IF(ISERROR(IF($X$10=1,$Y$10,)),"",IF($X$10=1,$Y$10,))</f>
        <v>500</v>
      </c>
    </row>
    <row r="511" spans="1:21" x14ac:dyDescent="0.25">
      <c r="A511" s="75">
        <f t="shared" si="130"/>
        <v>507</v>
      </c>
      <c r="C511" s="56" t="s">
        <v>2518</v>
      </c>
      <c r="E511" s="56">
        <f t="shared" si="131"/>
        <v>507</v>
      </c>
      <c r="F511" s="76">
        <f t="shared" si="126"/>
        <v>22</v>
      </c>
      <c r="G511" s="56" t="str">
        <f t="shared" si="132"/>
        <v/>
      </c>
      <c r="H511" s="56">
        <f t="shared" si="133"/>
        <v>507</v>
      </c>
      <c r="I511" s="56">
        <f>IF(G511="",0,IF(COUNTIF($G$5:G511,G511)=1,0,COUNTIF($G$5:G511,G511) )   )</f>
        <v>0</v>
      </c>
      <c r="J511" s="56" t="str">
        <f t="shared" si="134"/>
        <v/>
      </c>
      <c r="K511" s="56" t="str">
        <f t="shared" si="136"/>
        <v/>
      </c>
      <c r="L511" s="56" t="str">
        <f t="shared" si="127"/>
        <v/>
      </c>
      <c r="M511" s="56" t="str">
        <f t="shared" si="128"/>
        <v/>
      </c>
      <c r="N511" s="56" t="str">
        <f t="shared" si="129"/>
        <v/>
      </c>
      <c r="O511" s="56" t="str">
        <f t="shared" si="135"/>
        <v/>
      </c>
      <c r="P511" s="56">
        <f>IF(ISERROR(IF($X$5=1,$Y$5,)),"",IF($X$5=1,$Y$5,))</f>
        <v>0</v>
      </c>
      <c r="Q511" s="56">
        <f>IF(ISERROR(IF($X$6=1,$Y$6,)),"",IF($X$6=1,$Y$6,))</f>
        <v>10000</v>
      </c>
      <c r="R511" s="56">
        <f>IF(ISERROR(IF($X$7=1,$Y$7,)),"",IF($X$7=1,$Y$7,))</f>
        <v>0</v>
      </c>
      <c r="S511" s="56">
        <f>IF(ISERROR(IF($X$8=1,$Y$8,)),"",IF($X$8=1,$Y$8,))</f>
        <v>1000</v>
      </c>
      <c r="T511" s="56">
        <f>IF(ISERROR(IF($X$9=1,$Y$9,)),"",IF($X$9=1,$Y$9,))</f>
        <v>500</v>
      </c>
      <c r="U511" s="56">
        <f>IF(ISERROR(IF($X$10=1,$Y$10,)),"",IF($X$10=1,$Y$10,))</f>
        <v>500</v>
      </c>
    </row>
    <row r="512" spans="1:21" x14ac:dyDescent="0.25">
      <c r="A512" s="75">
        <f t="shared" si="130"/>
        <v>508</v>
      </c>
      <c r="D512" s="56" t="s">
        <v>4339</v>
      </c>
      <c r="E512" s="56">
        <f t="shared" si="131"/>
        <v>508</v>
      </c>
      <c r="F512" s="76">
        <f t="shared" si="126"/>
        <v>22</v>
      </c>
      <c r="G512" s="56" t="str">
        <f t="shared" si="132"/>
        <v>MPD</v>
      </c>
      <c r="H512" s="56">
        <f t="shared" si="133"/>
        <v>508</v>
      </c>
      <c r="I512" s="56">
        <f>IF(G512="",0,IF(COUNTIF($G$5:G512,G512)=1,0,COUNTIF($G$5:G512,G512) )   )</f>
        <v>0</v>
      </c>
      <c r="J512" s="56" t="str">
        <f t="shared" si="134"/>
        <v/>
      </c>
      <c r="K512" s="56" t="str">
        <f t="shared" si="136"/>
        <v/>
      </c>
      <c r="L512" s="56" t="str">
        <f t="shared" si="127"/>
        <v/>
      </c>
      <c r="M512" s="56" t="str">
        <f t="shared" si="128"/>
        <v/>
      </c>
      <c r="N512" s="56" t="str">
        <f t="shared" si="129"/>
        <v/>
      </c>
      <c r="O512" s="56" t="str">
        <f t="shared" si="135"/>
        <v/>
      </c>
      <c r="P512" s="56">
        <f>IF(ISERROR(IF($X$5=1,$Y$5,)),"",IF($X$5=1,$Y$5,))</f>
        <v>0</v>
      </c>
      <c r="Q512" s="56">
        <f>IF(ISERROR(IF($X$6=1,$Y$6,)),"",IF($X$6=1,$Y$6,))</f>
        <v>10000</v>
      </c>
      <c r="R512" s="56">
        <f>IF(ISERROR(IF($X$7=1,$Y$7,)),"",IF($X$7=1,$Y$7,))</f>
        <v>0</v>
      </c>
      <c r="S512" s="56">
        <f>IF(ISERROR(IF($X$8=1,$Y$8,)),"",IF($X$8=1,$Y$8,))</f>
        <v>1000</v>
      </c>
      <c r="T512" s="56">
        <f>IF(ISERROR(IF($X$9=1,$Y$9,)),"",IF($X$9=1,$Y$9,))</f>
        <v>500</v>
      </c>
      <c r="U512" s="56">
        <f>IF(ISERROR(IF($X$10=1,$Y$10,)),"",IF($X$10=1,$Y$10,))</f>
        <v>500</v>
      </c>
    </row>
    <row r="513" spans="1:21" x14ac:dyDescent="0.25">
      <c r="A513" s="75">
        <f t="shared" si="130"/>
        <v>509</v>
      </c>
      <c r="D513" s="56" t="s">
        <v>4337</v>
      </c>
      <c r="E513" s="56">
        <f t="shared" si="131"/>
        <v>509</v>
      </c>
      <c r="F513" s="76">
        <f t="shared" si="126"/>
        <v>22</v>
      </c>
      <c r="G513" s="56" t="str">
        <f t="shared" si="132"/>
        <v>HF-2500 Hybrid Main Engine</v>
      </c>
      <c r="H513" s="56">
        <f t="shared" si="133"/>
        <v>509</v>
      </c>
      <c r="I513" s="56">
        <f>IF(G513="",0,IF(COUNTIF($G$5:G513,G513)=1,0,COUNTIF($G$5:G513,G513) )   )</f>
        <v>0</v>
      </c>
      <c r="J513" s="56" t="str">
        <f t="shared" si="134"/>
        <v/>
      </c>
      <c r="K513" s="56" t="str">
        <f t="shared" si="136"/>
        <v/>
      </c>
      <c r="L513" s="56" t="str">
        <f t="shared" si="127"/>
        <v/>
      </c>
      <c r="M513" s="56" t="str">
        <f t="shared" si="128"/>
        <v/>
      </c>
      <c r="N513" s="56" t="str">
        <f t="shared" si="129"/>
        <v/>
      </c>
      <c r="O513" s="56" t="str">
        <f t="shared" si="135"/>
        <v/>
      </c>
      <c r="P513" s="56">
        <f>IF(ISERROR(IF($X$5=1,$Y$5,)),"",IF($X$5=1,$Y$5,))</f>
        <v>0</v>
      </c>
      <c r="Q513" s="56">
        <f>IF(ISERROR(IF($X$6=1,$Y$6,)),"",IF($X$6=1,$Y$6,))</f>
        <v>10000</v>
      </c>
      <c r="R513" s="56">
        <f>IF(ISERROR(IF($X$7=1,$Y$7,)),"",IF($X$7=1,$Y$7,))</f>
        <v>0</v>
      </c>
      <c r="S513" s="56">
        <f>IF(ISERROR(IF($X$8=1,$Y$8,)),"",IF($X$8=1,$Y$8,))</f>
        <v>1000</v>
      </c>
      <c r="T513" s="56">
        <f>IF(ISERROR(IF($X$9=1,$Y$9,)),"",IF($X$9=1,$Y$9,))</f>
        <v>500</v>
      </c>
      <c r="U513" s="56">
        <f>IF(ISERROR(IF($X$10=1,$Y$10,)),"",IF($X$10=1,$Y$10,))</f>
        <v>500</v>
      </c>
    </row>
    <row r="514" spans="1:21" x14ac:dyDescent="0.25">
      <c r="A514" s="75">
        <f t="shared" si="130"/>
        <v>510</v>
      </c>
      <c r="C514" s="56" t="s">
        <v>2532</v>
      </c>
      <c r="E514" s="56">
        <f t="shared" si="131"/>
        <v>510</v>
      </c>
      <c r="F514" s="76">
        <f t="shared" si="126"/>
        <v>22</v>
      </c>
      <c r="G514" s="56" t="str">
        <f t="shared" si="132"/>
        <v/>
      </c>
      <c r="H514" s="56">
        <f t="shared" si="133"/>
        <v>510</v>
      </c>
      <c r="I514" s="56">
        <f>IF(G514="",0,IF(COUNTIF($G$5:G514,G514)=1,0,COUNTIF($G$5:G514,G514) )   )</f>
        <v>0</v>
      </c>
      <c r="J514" s="56" t="str">
        <f t="shared" si="134"/>
        <v/>
      </c>
      <c r="K514" s="56" t="str">
        <f t="shared" si="136"/>
        <v/>
      </c>
      <c r="L514" s="56" t="str">
        <f t="shared" si="127"/>
        <v/>
      </c>
      <c r="M514" s="56" t="str">
        <f t="shared" si="128"/>
        <v/>
      </c>
      <c r="N514" s="56" t="str">
        <f t="shared" si="129"/>
        <v/>
      </c>
      <c r="O514" s="56" t="str">
        <f t="shared" si="135"/>
        <v/>
      </c>
      <c r="P514" s="56">
        <f>IF(ISERROR(IF($X$5=1,$Y$5,)),"",IF($X$5=1,$Y$5,))</f>
        <v>0</v>
      </c>
      <c r="Q514" s="56">
        <f>IF(ISERROR(IF($X$6=1,$Y$6,)),"",IF($X$6=1,$Y$6,))</f>
        <v>10000</v>
      </c>
      <c r="R514" s="56">
        <f>IF(ISERROR(IF($X$7=1,$Y$7,)),"",IF($X$7=1,$Y$7,))</f>
        <v>0</v>
      </c>
      <c r="S514" s="56">
        <f>IF(ISERROR(IF($X$8=1,$Y$8,)),"",IF($X$8=1,$Y$8,))</f>
        <v>1000</v>
      </c>
      <c r="T514" s="56">
        <f>IF(ISERROR(IF($X$9=1,$Y$9,)),"",IF($X$9=1,$Y$9,))</f>
        <v>500</v>
      </c>
      <c r="U514" s="56">
        <f>IF(ISERROR(IF($X$10=1,$Y$10,)),"",IF($X$10=1,$Y$10,))</f>
        <v>500</v>
      </c>
    </row>
    <row r="515" spans="1:21" x14ac:dyDescent="0.25">
      <c r="A515" s="75">
        <f t="shared" si="130"/>
        <v>511</v>
      </c>
      <c r="B515" s="56" t="s">
        <v>2532</v>
      </c>
      <c r="E515" s="56">
        <f t="shared" si="131"/>
        <v>511</v>
      </c>
      <c r="F515" s="76">
        <f t="shared" si="126"/>
        <v>22</v>
      </c>
      <c r="G515" s="56" t="str">
        <f t="shared" si="132"/>
        <v/>
      </c>
      <c r="H515" s="56">
        <f t="shared" si="133"/>
        <v>511</v>
      </c>
      <c r="I515" s="56">
        <f>IF(G515="",0,IF(COUNTIF($G$5:G515,G515)=1,0,COUNTIF($G$5:G515,G515) )   )</f>
        <v>0</v>
      </c>
      <c r="J515" s="56" t="str">
        <f t="shared" si="134"/>
        <v/>
      </c>
      <c r="K515" s="56" t="str">
        <f t="shared" si="136"/>
        <v/>
      </c>
      <c r="L515" s="56" t="str">
        <f t="shared" si="127"/>
        <v/>
      </c>
      <c r="M515" s="56" t="str">
        <f t="shared" si="128"/>
        <v/>
      </c>
      <c r="N515" s="56" t="str">
        <f t="shared" si="129"/>
        <v/>
      </c>
      <c r="O515" s="56" t="str">
        <f t="shared" si="135"/>
        <v/>
      </c>
      <c r="P515" s="56">
        <f>IF(ISERROR(IF($X$5=1,$Y$5,)),"",IF($X$5=1,$Y$5,))</f>
        <v>0</v>
      </c>
      <c r="Q515" s="56">
        <f>IF(ISERROR(IF($X$6=1,$Y$6,)),"",IF($X$6=1,$Y$6,))</f>
        <v>10000</v>
      </c>
      <c r="R515" s="56">
        <f>IF(ISERROR(IF($X$7=1,$Y$7,)),"",IF($X$7=1,$Y$7,))</f>
        <v>0</v>
      </c>
      <c r="S515" s="56">
        <f>IF(ISERROR(IF($X$8=1,$Y$8,)),"",IF($X$8=1,$Y$8,))</f>
        <v>1000</v>
      </c>
      <c r="T515" s="56">
        <f>IF(ISERROR(IF($X$9=1,$Y$9,)),"",IF($X$9=1,$Y$9,))</f>
        <v>500</v>
      </c>
      <c r="U515" s="56">
        <f>IF(ISERROR(IF($X$10=1,$Y$10,)),"",IF($X$10=1,$Y$10,))</f>
        <v>500</v>
      </c>
    </row>
    <row r="516" spans="1:21" x14ac:dyDescent="0.25">
      <c r="A516" s="75">
        <f t="shared" si="130"/>
        <v>512</v>
      </c>
      <c r="B516" s="56" t="s">
        <v>2517</v>
      </c>
      <c r="E516" s="56">
        <f t="shared" si="131"/>
        <v>512</v>
      </c>
      <c r="F516" s="76">
        <f t="shared" si="126"/>
        <v>22</v>
      </c>
      <c r="G516" s="56" t="str">
        <f t="shared" si="132"/>
        <v/>
      </c>
      <c r="H516" s="56">
        <f t="shared" si="133"/>
        <v>512</v>
      </c>
      <c r="I516" s="56">
        <f>IF(G516="",0,IF(COUNTIF($G$5:G516,G516)=1,0,COUNTIF($G$5:G516,G516) )   )</f>
        <v>0</v>
      </c>
      <c r="J516" s="56" t="str">
        <f t="shared" si="134"/>
        <v/>
      </c>
      <c r="K516" s="56" t="str">
        <f t="shared" si="136"/>
        <v/>
      </c>
      <c r="L516" s="56" t="str">
        <f t="shared" si="127"/>
        <v/>
      </c>
      <c r="M516" s="56" t="str">
        <f t="shared" si="128"/>
        <v/>
      </c>
      <c r="N516" s="56" t="str">
        <f t="shared" si="129"/>
        <v/>
      </c>
      <c r="O516" s="56" t="str">
        <f t="shared" si="135"/>
        <v/>
      </c>
      <c r="P516" s="56">
        <f>IF(ISERROR(IF($X$5=1,$Y$5,)),"",IF($X$5=1,$Y$5,))</f>
        <v>0</v>
      </c>
      <c r="Q516" s="56">
        <f>IF(ISERROR(IF($X$6=1,$Y$6,)),"",IF($X$6=1,$Y$6,))</f>
        <v>10000</v>
      </c>
      <c r="R516" s="56">
        <f>IF(ISERROR(IF($X$7=1,$Y$7,)),"",IF($X$7=1,$Y$7,))</f>
        <v>0</v>
      </c>
      <c r="S516" s="56">
        <f>IF(ISERROR(IF($X$8=1,$Y$8,)),"",IF($X$8=1,$Y$8,))</f>
        <v>1000</v>
      </c>
      <c r="T516" s="56">
        <f>IF(ISERROR(IF($X$9=1,$Y$9,)),"",IF($X$9=1,$Y$9,))</f>
        <v>500</v>
      </c>
      <c r="U516" s="56">
        <f>IF(ISERROR(IF($X$10=1,$Y$10,)),"",IF($X$10=1,$Y$10,))</f>
        <v>500</v>
      </c>
    </row>
    <row r="517" spans="1:21" x14ac:dyDescent="0.25">
      <c r="A517" s="75">
        <f t="shared" si="130"/>
        <v>513</v>
      </c>
      <c r="B517" s="56" t="s">
        <v>2518</v>
      </c>
      <c r="E517" s="56">
        <f t="shared" si="131"/>
        <v>513</v>
      </c>
      <c r="F517" s="76">
        <f t="shared" ref="F517:F580" si="137">IF(A515=0,0,IF(ISBLANK(G517),"",IF(LEFT(G517,4)="newn",F516+1,IF(LEFT(G517,4)="node",F516+1,F516))))</f>
        <v>22</v>
      </c>
      <c r="G517" s="56" t="str">
        <f t="shared" si="132"/>
        <v/>
      </c>
      <c r="H517" s="56">
        <f t="shared" si="133"/>
        <v>513</v>
      </c>
      <c r="I517" s="56">
        <f>IF(G517="",0,IF(COUNTIF($G$5:G517,G517)=1,0,COUNTIF($G$5:G517,G517) )   )</f>
        <v>0</v>
      </c>
      <c r="J517" s="56" t="str">
        <f t="shared" si="134"/>
        <v/>
      </c>
      <c r="K517" s="56" t="str">
        <f t="shared" si="136"/>
        <v/>
      </c>
      <c r="L517" s="56" t="str">
        <f t="shared" ref="L517:L580" si="138">IF(ISERROR(VLOOKUP(K517,$AB$14:$AD$197,3,)),"",VLOOKUP(K517,$AB$14:$AD$197,3,))</f>
        <v/>
      </c>
      <c r="M517" s="56" t="str">
        <f t="shared" ref="M517:M580" si="139">IF(ISERROR(HLOOKUP(J517,$AG$5:$XH$6,2,)),"",HLOOKUP(J517,$AG$5:$XH$6,2,))</f>
        <v/>
      </c>
      <c r="N517" s="56" t="str">
        <f t="shared" ref="N517:N580" si="140">IF(ISERROR(VLOOKUP(K517,$AB$14:$AD$197,2,)),"",VLOOKUP(K517,$AB$14:$AD$197,2,))</f>
        <v/>
      </c>
      <c r="O517" s="56" t="str">
        <f t="shared" si="135"/>
        <v/>
      </c>
      <c r="P517" s="56">
        <f>IF(ISERROR(IF($X$5=1,$Y$5,)),"",IF($X$5=1,$Y$5,))</f>
        <v>0</v>
      </c>
      <c r="Q517" s="56">
        <f>IF(ISERROR(IF($X$6=1,$Y$6,)),"",IF($X$6=1,$Y$6,))</f>
        <v>10000</v>
      </c>
      <c r="R517" s="56">
        <f>IF(ISERROR(IF($X$7=1,$Y$7,)),"",IF($X$7=1,$Y$7,))</f>
        <v>0</v>
      </c>
      <c r="S517" s="56">
        <f>IF(ISERROR(IF($X$8=1,$Y$8,)),"",IF($X$8=1,$Y$8,))</f>
        <v>1000</v>
      </c>
      <c r="T517" s="56">
        <f>IF(ISERROR(IF($X$9=1,$Y$9,)),"",IF($X$9=1,$Y$9,))</f>
        <v>500</v>
      </c>
      <c r="U517" s="56">
        <f>IF(ISERROR(IF($X$10=1,$Y$10,)),"",IF($X$10=1,$Y$10,))</f>
        <v>500</v>
      </c>
    </row>
    <row r="518" spans="1:21" x14ac:dyDescent="0.25">
      <c r="A518" s="75">
        <f t="shared" ref="A518:A581" si="141">IF(A517=0,0,IF(B517="}",IF(B518="NODE",A517+1,0),A517+1))</f>
        <v>514</v>
      </c>
      <c r="C518" s="56" t="s">
        <v>3469</v>
      </c>
      <c r="E518" s="56">
        <f t="shared" ref="E518:E581" si="142">A518</f>
        <v>514</v>
      </c>
      <c r="F518" s="76">
        <f t="shared" si="137"/>
        <v>23</v>
      </c>
      <c r="G518" s="56" t="str">
        <f t="shared" ref="G518:G581" si="143">IF(ISBLANK(D518),IF(LEFT(C518,8)="name = n",MID(C518,8,100),""),MID(D518,8,100))</f>
        <v>newnode_largeHybridThrust</v>
      </c>
      <c r="H518" s="56">
        <f t="shared" ref="H518:H581" si="144">E518</f>
        <v>514</v>
      </c>
      <c r="I518" s="56">
        <f>IF(G518="",0,IF(COUNTIF($G$5:G518,G518)=1,0,COUNTIF($G$5:G518,G518) )   )</f>
        <v>0</v>
      </c>
      <c r="J518" s="56" t="str">
        <f t="shared" ref="J518:J581" si="145">IF(J517=anodes,"",IF(J517="","",J517+1))</f>
        <v/>
      </c>
      <c r="K518" s="56" t="str">
        <f t="shared" si="136"/>
        <v/>
      </c>
      <c r="L518" s="56" t="str">
        <f t="shared" si="138"/>
        <v/>
      </c>
      <c r="M518" s="56" t="str">
        <f t="shared" si="139"/>
        <v/>
      </c>
      <c r="N518" s="56" t="str">
        <f t="shared" si="140"/>
        <v/>
      </c>
      <c r="O518" s="56" t="str">
        <f t="shared" ref="O518:O581" si="146">IF(ISERROR(0.1*N518+0.9*(M518/L518)*($N$3+SUM(P518:U518))*(N518/$N$3)),N518,0.1*N518+0.9*(M518/L518)*($N$3+SUM(P518:U518))*(N518/$N$3))</f>
        <v/>
      </c>
      <c r="P518" s="56">
        <f>IF(ISERROR(IF($X$5=1,$Y$5,)),"",IF($X$5=1,$Y$5,))</f>
        <v>0</v>
      </c>
      <c r="Q518" s="56">
        <f>IF(ISERROR(IF($X$6=1,$Y$6,)),"",IF($X$6=1,$Y$6,))</f>
        <v>10000</v>
      </c>
      <c r="R518" s="56">
        <f>IF(ISERROR(IF($X$7=1,$Y$7,)),"",IF($X$7=1,$Y$7,))</f>
        <v>0</v>
      </c>
      <c r="S518" s="56">
        <f>IF(ISERROR(IF($X$8=1,$Y$8,)),"",IF($X$8=1,$Y$8,))</f>
        <v>1000</v>
      </c>
      <c r="T518" s="56">
        <f>IF(ISERROR(IF($X$9=1,$Y$9,)),"",IF($X$9=1,$Y$9,))</f>
        <v>500</v>
      </c>
      <c r="U518" s="56">
        <f>IF(ISERROR(IF($X$10=1,$Y$10,)),"",IF($X$10=1,$Y$10,))</f>
        <v>500</v>
      </c>
    </row>
    <row r="519" spans="1:21" x14ac:dyDescent="0.25">
      <c r="A519" s="75">
        <f t="shared" si="141"/>
        <v>515</v>
      </c>
      <c r="C519" s="56" t="s">
        <v>3470</v>
      </c>
      <c r="E519" s="56">
        <f t="shared" si="142"/>
        <v>515</v>
      </c>
      <c r="F519" s="76">
        <f t="shared" si="137"/>
        <v>23</v>
      </c>
      <c r="G519" s="56" t="str">
        <f t="shared" si="143"/>
        <v/>
      </c>
      <c r="H519" s="56">
        <f t="shared" si="144"/>
        <v>515</v>
      </c>
      <c r="I519" s="56">
        <f>IF(G519="",0,IF(COUNTIF($G$5:G519,G519)=1,0,COUNTIF($G$5:G519,G519) )   )</f>
        <v>0</v>
      </c>
      <c r="J519" s="56" t="str">
        <f t="shared" si="145"/>
        <v/>
      </c>
      <c r="K519" s="56" t="str">
        <f t="shared" si="136"/>
        <v/>
      </c>
      <c r="L519" s="56" t="str">
        <f t="shared" si="138"/>
        <v/>
      </c>
      <c r="M519" s="56" t="str">
        <f t="shared" si="139"/>
        <v/>
      </c>
      <c r="N519" s="56" t="str">
        <f t="shared" si="140"/>
        <v/>
      </c>
      <c r="O519" s="56" t="str">
        <f t="shared" si="146"/>
        <v/>
      </c>
      <c r="P519" s="56">
        <f>IF(ISERROR(IF($X$5=1,$Y$5,)),"",IF($X$5=1,$Y$5,))</f>
        <v>0</v>
      </c>
      <c r="Q519" s="56">
        <f>IF(ISERROR(IF($X$6=1,$Y$6,)),"",IF($X$6=1,$Y$6,))</f>
        <v>10000</v>
      </c>
      <c r="R519" s="56">
        <f>IF(ISERROR(IF($X$7=1,$Y$7,)),"",IF($X$7=1,$Y$7,))</f>
        <v>0</v>
      </c>
      <c r="S519" s="56">
        <f>IF(ISERROR(IF($X$8=1,$Y$8,)),"",IF($X$8=1,$Y$8,))</f>
        <v>1000</v>
      </c>
      <c r="T519" s="56">
        <f>IF(ISERROR(IF($X$9=1,$Y$9,)),"",IF($X$9=1,$Y$9,))</f>
        <v>500</v>
      </c>
      <c r="U519" s="56">
        <f>IF(ISERROR(IF($X$10=1,$Y$10,)),"",IF($X$10=1,$Y$10,))</f>
        <v>500</v>
      </c>
    </row>
    <row r="520" spans="1:21" x14ac:dyDescent="0.25">
      <c r="A520" s="75">
        <f t="shared" si="141"/>
        <v>516</v>
      </c>
      <c r="C520" s="56" t="s">
        <v>3471</v>
      </c>
      <c r="E520" s="56">
        <f t="shared" si="142"/>
        <v>516</v>
      </c>
      <c r="F520" s="76">
        <f t="shared" si="137"/>
        <v>23</v>
      </c>
      <c r="G520" s="56" t="str">
        <f t="shared" si="143"/>
        <v/>
      </c>
      <c r="H520" s="56">
        <f t="shared" si="144"/>
        <v>516</v>
      </c>
      <c r="I520" s="56">
        <f>IF(G520="",0,IF(COUNTIF($G$5:G520,G520)=1,0,COUNTIF($G$5:G520,G520) )   )</f>
        <v>0</v>
      </c>
      <c r="J520" s="56" t="str">
        <f t="shared" si="145"/>
        <v/>
      </c>
      <c r="K520" s="56" t="str">
        <f t="shared" si="136"/>
        <v/>
      </c>
      <c r="L520" s="56" t="str">
        <f t="shared" si="138"/>
        <v/>
      </c>
      <c r="M520" s="56" t="str">
        <f t="shared" si="139"/>
        <v/>
      </c>
      <c r="N520" s="56" t="str">
        <f t="shared" si="140"/>
        <v/>
      </c>
      <c r="O520" s="56" t="str">
        <f t="shared" si="146"/>
        <v/>
      </c>
      <c r="P520" s="56">
        <f>IF(ISERROR(IF($X$5=1,$Y$5,)),"",IF($X$5=1,$Y$5,))</f>
        <v>0</v>
      </c>
      <c r="Q520" s="56">
        <f>IF(ISERROR(IF($X$6=1,$Y$6,)),"",IF($X$6=1,$Y$6,))</f>
        <v>10000</v>
      </c>
      <c r="R520" s="56">
        <f>IF(ISERROR(IF($X$7=1,$Y$7,)),"",IF($X$7=1,$Y$7,))</f>
        <v>0</v>
      </c>
      <c r="S520" s="56">
        <f>IF(ISERROR(IF($X$8=1,$Y$8,)),"",IF($X$8=1,$Y$8,))</f>
        <v>1000</v>
      </c>
      <c r="T520" s="56">
        <f>IF(ISERROR(IF($X$9=1,$Y$9,)),"",IF($X$9=1,$Y$9,))</f>
        <v>500</v>
      </c>
      <c r="U520" s="56">
        <f>IF(ISERROR(IF($X$10=1,$Y$10,)),"",IF($X$10=1,$Y$10,))</f>
        <v>500</v>
      </c>
    </row>
    <row r="521" spans="1:21" x14ac:dyDescent="0.25">
      <c r="A521" s="75">
        <f t="shared" si="141"/>
        <v>517</v>
      </c>
      <c r="C521" s="56" t="s">
        <v>2960</v>
      </c>
      <c r="E521" s="56">
        <f t="shared" si="142"/>
        <v>517</v>
      </c>
      <c r="F521" s="76">
        <f t="shared" si="137"/>
        <v>23</v>
      </c>
      <c r="G521" s="56" t="str">
        <f t="shared" si="143"/>
        <v/>
      </c>
      <c r="H521" s="56">
        <f t="shared" si="144"/>
        <v>517</v>
      </c>
      <c r="I521" s="56">
        <f>IF(G521="",0,IF(COUNTIF($G$5:G521,G521)=1,0,COUNTIF($G$5:G521,G521) )   )</f>
        <v>0</v>
      </c>
      <c r="J521" s="56" t="str">
        <f t="shared" si="145"/>
        <v/>
      </c>
      <c r="K521" s="56" t="str">
        <f t="shared" si="136"/>
        <v/>
      </c>
      <c r="L521" s="56" t="str">
        <f t="shared" si="138"/>
        <v/>
      </c>
      <c r="M521" s="56" t="str">
        <f t="shared" si="139"/>
        <v/>
      </c>
      <c r="N521" s="56" t="str">
        <f t="shared" si="140"/>
        <v/>
      </c>
      <c r="O521" s="56" t="str">
        <f t="shared" si="146"/>
        <v/>
      </c>
      <c r="P521" s="56">
        <f>IF(ISERROR(IF($X$5=1,$Y$5,)),"",IF($X$5=1,$Y$5,))</f>
        <v>0</v>
      </c>
      <c r="Q521" s="56">
        <f>IF(ISERROR(IF($X$6=1,$Y$6,)),"",IF($X$6=1,$Y$6,))</f>
        <v>10000</v>
      </c>
      <c r="R521" s="56">
        <f>IF(ISERROR(IF($X$7=1,$Y$7,)),"",IF($X$7=1,$Y$7,))</f>
        <v>0</v>
      </c>
      <c r="S521" s="56">
        <f>IF(ISERROR(IF($X$8=1,$Y$8,)),"",IF($X$8=1,$Y$8,))</f>
        <v>1000</v>
      </c>
      <c r="T521" s="56">
        <f>IF(ISERROR(IF($X$9=1,$Y$9,)),"",IF($X$9=1,$Y$9,))</f>
        <v>500</v>
      </c>
      <c r="U521" s="56">
        <f>IF(ISERROR(IF($X$10=1,$Y$10,)),"",IF($X$10=1,$Y$10,))</f>
        <v>500</v>
      </c>
    </row>
    <row r="522" spans="1:21" x14ac:dyDescent="0.25">
      <c r="A522" s="75">
        <f t="shared" si="141"/>
        <v>518</v>
      </c>
      <c r="C522" s="56" t="s">
        <v>2618</v>
      </c>
      <c r="E522" s="56">
        <f t="shared" si="142"/>
        <v>518</v>
      </c>
      <c r="F522" s="76">
        <f t="shared" si="137"/>
        <v>23</v>
      </c>
      <c r="G522" s="56" t="str">
        <f t="shared" si="143"/>
        <v/>
      </c>
      <c r="H522" s="56">
        <f t="shared" si="144"/>
        <v>518</v>
      </c>
      <c r="I522" s="56">
        <f>IF(G522="",0,IF(COUNTIF($G$5:G522,G522)=1,0,COUNTIF($G$5:G522,G522) )   )</f>
        <v>0</v>
      </c>
      <c r="J522" s="56" t="str">
        <f t="shared" si="145"/>
        <v/>
      </c>
      <c r="K522" s="56" t="str">
        <f t="shared" si="136"/>
        <v/>
      </c>
      <c r="L522" s="56" t="str">
        <f t="shared" si="138"/>
        <v/>
      </c>
      <c r="M522" s="56" t="str">
        <f t="shared" si="139"/>
        <v/>
      </c>
      <c r="N522" s="56" t="str">
        <f t="shared" si="140"/>
        <v/>
      </c>
      <c r="O522" s="56" t="str">
        <f t="shared" si="146"/>
        <v/>
      </c>
      <c r="P522" s="56">
        <f>IF(ISERROR(IF($X$5=1,$Y$5,)),"",IF($X$5=1,$Y$5,))</f>
        <v>0</v>
      </c>
      <c r="Q522" s="56">
        <f>IF(ISERROR(IF($X$6=1,$Y$6,)),"",IF($X$6=1,$Y$6,))</f>
        <v>10000</v>
      </c>
      <c r="R522" s="56">
        <f>IF(ISERROR(IF($X$7=1,$Y$7,)),"",IF($X$7=1,$Y$7,))</f>
        <v>0</v>
      </c>
      <c r="S522" s="56">
        <f>IF(ISERROR(IF($X$8=1,$Y$8,)),"",IF($X$8=1,$Y$8,))</f>
        <v>1000</v>
      </c>
      <c r="T522" s="56">
        <f>IF(ISERROR(IF($X$9=1,$Y$9,)),"",IF($X$9=1,$Y$9,))</f>
        <v>500</v>
      </c>
      <c r="U522" s="56">
        <f>IF(ISERROR(IF($X$10=1,$Y$10,)),"",IF($X$10=1,$Y$10,))</f>
        <v>500</v>
      </c>
    </row>
    <row r="523" spans="1:21" x14ac:dyDescent="0.25">
      <c r="A523" s="75">
        <f t="shared" si="141"/>
        <v>519</v>
      </c>
      <c r="C523" s="56" t="s">
        <v>6199</v>
      </c>
      <c r="E523" s="56">
        <f t="shared" si="142"/>
        <v>519</v>
      </c>
      <c r="F523" s="76">
        <f t="shared" si="137"/>
        <v>23</v>
      </c>
      <c r="G523" s="56" t="str">
        <f t="shared" si="143"/>
        <v/>
      </c>
      <c r="H523" s="56">
        <f t="shared" si="144"/>
        <v>519</v>
      </c>
      <c r="I523" s="56">
        <f>IF(G523="",0,IF(COUNTIF($G$5:G523,G523)=1,0,COUNTIF($G$5:G523,G523) )   )</f>
        <v>0</v>
      </c>
      <c r="J523" s="56" t="str">
        <f t="shared" si="145"/>
        <v/>
      </c>
      <c r="K523" s="56" t="str">
        <f t="shared" si="136"/>
        <v/>
      </c>
      <c r="L523" s="56" t="str">
        <f t="shared" si="138"/>
        <v/>
      </c>
      <c r="M523" s="56" t="str">
        <f t="shared" si="139"/>
        <v/>
      </c>
      <c r="N523" s="56" t="str">
        <f t="shared" si="140"/>
        <v/>
      </c>
      <c r="O523" s="56" t="str">
        <f t="shared" si="146"/>
        <v/>
      </c>
      <c r="P523" s="56">
        <f>IF(ISERROR(IF($X$5=1,$Y$5,)),"",IF($X$5=1,$Y$5,))</f>
        <v>0</v>
      </c>
      <c r="Q523" s="56">
        <f>IF(ISERROR(IF($X$6=1,$Y$6,)),"",IF($X$6=1,$Y$6,))</f>
        <v>10000</v>
      </c>
      <c r="R523" s="56">
        <f>IF(ISERROR(IF($X$7=1,$Y$7,)),"",IF($X$7=1,$Y$7,))</f>
        <v>0</v>
      </c>
      <c r="S523" s="56">
        <f>IF(ISERROR(IF($X$8=1,$Y$8,)),"",IF($X$8=1,$Y$8,))</f>
        <v>1000</v>
      </c>
      <c r="T523" s="56">
        <f>IF(ISERROR(IF($X$9=1,$Y$9,)),"",IF($X$9=1,$Y$9,))</f>
        <v>500</v>
      </c>
      <c r="U523" s="56">
        <f>IF(ISERROR(IF($X$10=1,$Y$10,)),"",IF($X$10=1,$Y$10,))</f>
        <v>500</v>
      </c>
    </row>
    <row r="524" spans="1:21" x14ac:dyDescent="0.25">
      <c r="A524" s="75">
        <f t="shared" si="141"/>
        <v>520</v>
      </c>
      <c r="C524" s="56" t="s">
        <v>6198</v>
      </c>
      <c r="E524" s="56">
        <f t="shared" si="142"/>
        <v>520</v>
      </c>
      <c r="F524" s="76">
        <f t="shared" si="137"/>
        <v>23</v>
      </c>
      <c r="G524" s="56" t="str">
        <f t="shared" si="143"/>
        <v/>
      </c>
      <c r="H524" s="56">
        <f t="shared" si="144"/>
        <v>520</v>
      </c>
      <c r="I524" s="56">
        <f>IF(G524="",0,IF(COUNTIF($G$5:G524,G524)=1,0,COUNTIF($G$5:G524,G524) )   )</f>
        <v>0</v>
      </c>
      <c r="J524" s="56" t="str">
        <f t="shared" si="145"/>
        <v/>
      </c>
      <c r="K524" s="56" t="str">
        <f t="shared" si="136"/>
        <v/>
      </c>
      <c r="L524" s="56" t="str">
        <f t="shared" si="138"/>
        <v/>
      </c>
      <c r="M524" s="56" t="str">
        <f t="shared" si="139"/>
        <v/>
      </c>
      <c r="N524" s="56" t="str">
        <f t="shared" si="140"/>
        <v/>
      </c>
      <c r="O524" s="56" t="str">
        <f t="shared" si="146"/>
        <v/>
      </c>
      <c r="P524" s="56">
        <f>IF(ISERROR(IF($X$5=1,$Y$5,)),"",IF($X$5=1,$Y$5,))</f>
        <v>0</v>
      </c>
      <c r="Q524" s="56">
        <f>IF(ISERROR(IF($X$6=1,$Y$6,)),"",IF($X$6=1,$Y$6,))</f>
        <v>10000</v>
      </c>
      <c r="R524" s="56">
        <f>IF(ISERROR(IF($X$7=1,$Y$7,)),"",IF($X$7=1,$Y$7,))</f>
        <v>0</v>
      </c>
      <c r="S524" s="56">
        <f>IF(ISERROR(IF($X$8=1,$Y$8,)),"",IF($X$8=1,$Y$8,))</f>
        <v>1000</v>
      </c>
      <c r="T524" s="56">
        <f>IF(ISERROR(IF($X$9=1,$Y$9,)),"",IF($X$9=1,$Y$9,))</f>
        <v>500</v>
      </c>
      <c r="U524" s="56">
        <f>IF(ISERROR(IF($X$10=1,$Y$10,)),"",IF($X$10=1,$Y$10,))</f>
        <v>500</v>
      </c>
    </row>
    <row r="525" spans="1:21" x14ac:dyDescent="0.25">
      <c r="A525" s="75">
        <f t="shared" si="141"/>
        <v>521</v>
      </c>
      <c r="C525" s="56" t="s">
        <v>2526</v>
      </c>
      <c r="E525" s="56">
        <f t="shared" si="142"/>
        <v>521</v>
      </c>
      <c r="F525" s="76">
        <f t="shared" si="137"/>
        <v>23</v>
      </c>
      <c r="G525" s="56" t="str">
        <f t="shared" si="143"/>
        <v/>
      </c>
      <c r="H525" s="56">
        <f t="shared" si="144"/>
        <v>521</v>
      </c>
      <c r="I525" s="56">
        <f>IF(G525="",0,IF(COUNTIF($G$5:G525,G525)=1,0,COUNTIF($G$5:G525,G525) )   )</f>
        <v>0</v>
      </c>
      <c r="J525" s="56" t="str">
        <f t="shared" si="145"/>
        <v/>
      </c>
      <c r="K525" s="56" t="str">
        <f t="shared" si="136"/>
        <v/>
      </c>
      <c r="L525" s="56" t="str">
        <f t="shared" si="138"/>
        <v/>
      </c>
      <c r="M525" s="56" t="str">
        <f t="shared" si="139"/>
        <v/>
      </c>
      <c r="N525" s="56" t="str">
        <f t="shared" si="140"/>
        <v/>
      </c>
      <c r="O525" s="56" t="str">
        <f t="shared" si="146"/>
        <v/>
      </c>
      <c r="P525" s="56">
        <f>IF(ISERROR(IF($X$5=1,$Y$5,)),"",IF($X$5=1,$Y$5,))</f>
        <v>0</v>
      </c>
      <c r="Q525" s="56">
        <f>IF(ISERROR(IF($X$6=1,$Y$6,)),"",IF($X$6=1,$Y$6,))</f>
        <v>10000</v>
      </c>
      <c r="R525" s="56">
        <f>IF(ISERROR(IF($X$7=1,$Y$7,)),"",IF($X$7=1,$Y$7,))</f>
        <v>0</v>
      </c>
      <c r="S525" s="56">
        <f>IF(ISERROR(IF($X$8=1,$Y$8,)),"",IF($X$8=1,$Y$8,))</f>
        <v>1000</v>
      </c>
      <c r="T525" s="56">
        <f>IF(ISERROR(IF($X$9=1,$Y$9,)),"",IF($X$9=1,$Y$9,))</f>
        <v>500</v>
      </c>
      <c r="U525" s="56">
        <f>IF(ISERROR(IF($X$10=1,$Y$10,)),"",IF($X$10=1,$Y$10,))</f>
        <v>500</v>
      </c>
    </row>
    <row r="526" spans="1:21" x14ac:dyDescent="0.25">
      <c r="A526" s="75">
        <f t="shared" si="141"/>
        <v>522</v>
      </c>
      <c r="C526" s="56" t="s">
        <v>2527</v>
      </c>
      <c r="E526" s="56">
        <f t="shared" si="142"/>
        <v>522</v>
      </c>
      <c r="F526" s="76">
        <f t="shared" si="137"/>
        <v>23</v>
      </c>
      <c r="G526" s="56" t="str">
        <f t="shared" si="143"/>
        <v/>
      </c>
      <c r="H526" s="56">
        <f t="shared" si="144"/>
        <v>522</v>
      </c>
      <c r="I526" s="56">
        <f>IF(G526="",0,IF(COUNTIF($G$5:G526,G526)=1,0,COUNTIF($G$5:G526,G526) )   )</f>
        <v>0</v>
      </c>
      <c r="J526" s="56" t="str">
        <f t="shared" si="145"/>
        <v/>
      </c>
      <c r="K526" s="56" t="str">
        <f t="shared" si="136"/>
        <v/>
      </c>
      <c r="L526" s="56" t="str">
        <f t="shared" si="138"/>
        <v/>
      </c>
      <c r="M526" s="56" t="str">
        <f t="shared" si="139"/>
        <v/>
      </c>
      <c r="N526" s="56" t="str">
        <f t="shared" si="140"/>
        <v/>
      </c>
      <c r="O526" s="56" t="str">
        <f t="shared" si="146"/>
        <v/>
      </c>
      <c r="P526" s="56">
        <f>IF(ISERROR(IF($X$5=1,$Y$5,)),"",IF($X$5=1,$Y$5,))</f>
        <v>0</v>
      </c>
      <c r="Q526" s="56">
        <f>IF(ISERROR(IF($X$6=1,$Y$6,)),"",IF($X$6=1,$Y$6,))</f>
        <v>10000</v>
      </c>
      <c r="R526" s="56">
        <f>IF(ISERROR(IF($X$7=1,$Y$7,)),"",IF($X$7=1,$Y$7,))</f>
        <v>0</v>
      </c>
      <c r="S526" s="56">
        <f>IF(ISERROR(IF($X$8=1,$Y$8,)),"",IF($X$8=1,$Y$8,))</f>
        <v>1000</v>
      </c>
      <c r="T526" s="56">
        <f>IF(ISERROR(IF($X$9=1,$Y$9,)),"",IF($X$9=1,$Y$9,))</f>
        <v>500</v>
      </c>
      <c r="U526" s="56">
        <f>IF(ISERROR(IF($X$10=1,$Y$10,)),"",IF($X$10=1,$Y$10,))</f>
        <v>500</v>
      </c>
    </row>
    <row r="527" spans="1:21" x14ac:dyDescent="0.25">
      <c r="A527" s="75">
        <f t="shared" si="141"/>
        <v>523</v>
      </c>
      <c r="C527" s="56" t="s">
        <v>3474</v>
      </c>
      <c r="E527" s="56">
        <f t="shared" si="142"/>
        <v>523</v>
      </c>
      <c r="F527" s="76">
        <f t="shared" si="137"/>
        <v>23</v>
      </c>
      <c r="G527" s="56" t="str">
        <f t="shared" si="143"/>
        <v/>
      </c>
      <c r="H527" s="56">
        <f t="shared" si="144"/>
        <v>523</v>
      </c>
      <c r="I527" s="56">
        <f>IF(G527="",0,IF(COUNTIF($G$5:G527,G527)=1,0,COUNTIF($G$5:G527,G527) )   )</f>
        <v>0</v>
      </c>
      <c r="J527" s="56" t="str">
        <f t="shared" si="145"/>
        <v/>
      </c>
      <c r="K527" s="56" t="str">
        <f t="shared" si="136"/>
        <v/>
      </c>
      <c r="L527" s="56" t="str">
        <f t="shared" si="138"/>
        <v/>
      </c>
      <c r="M527" s="56" t="str">
        <f t="shared" si="139"/>
        <v/>
      </c>
      <c r="N527" s="56" t="str">
        <f t="shared" si="140"/>
        <v/>
      </c>
      <c r="O527" s="56" t="str">
        <f t="shared" si="146"/>
        <v/>
      </c>
      <c r="P527" s="56">
        <f>IF(ISERROR(IF($X$5=1,$Y$5,)),"",IF($X$5=1,$Y$5,))</f>
        <v>0</v>
      </c>
      <c r="Q527" s="56">
        <f>IF(ISERROR(IF($X$6=1,$Y$6,)),"",IF($X$6=1,$Y$6,))</f>
        <v>10000</v>
      </c>
      <c r="R527" s="56">
        <f>IF(ISERROR(IF($X$7=1,$Y$7,)),"",IF($X$7=1,$Y$7,))</f>
        <v>0</v>
      </c>
      <c r="S527" s="56">
        <f>IF(ISERROR(IF($X$8=1,$Y$8,)),"",IF($X$8=1,$Y$8,))</f>
        <v>1000</v>
      </c>
      <c r="T527" s="56">
        <f>IF(ISERROR(IF($X$9=1,$Y$9,)),"",IF($X$9=1,$Y$9,))</f>
        <v>500</v>
      </c>
      <c r="U527" s="56">
        <f>IF(ISERROR(IF($X$10=1,$Y$10,)),"",IF($X$10=1,$Y$10,))</f>
        <v>500</v>
      </c>
    </row>
    <row r="528" spans="1:21" x14ac:dyDescent="0.25">
      <c r="A528" s="75">
        <f t="shared" si="141"/>
        <v>524</v>
      </c>
      <c r="C528" s="56" t="s">
        <v>2529</v>
      </c>
      <c r="E528" s="56">
        <f t="shared" si="142"/>
        <v>524</v>
      </c>
      <c r="F528" s="76">
        <f t="shared" si="137"/>
        <v>23</v>
      </c>
      <c r="G528" s="56" t="str">
        <f t="shared" si="143"/>
        <v/>
      </c>
      <c r="H528" s="56">
        <f t="shared" si="144"/>
        <v>524</v>
      </c>
      <c r="I528" s="56">
        <f>IF(G528="",0,IF(COUNTIF($G$5:G528,G528)=1,0,COUNTIF($G$5:G528,G528) )   )</f>
        <v>0</v>
      </c>
      <c r="J528" s="56" t="str">
        <f t="shared" si="145"/>
        <v/>
      </c>
      <c r="K528" s="56" t="str">
        <f t="shared" si="136"/>
        <v/>
      </c>
      <c r="L528" s="56" t="str">
        <f t="shared" si="138"/>
        <v/>
      </c>
      <c r="M528" s="56" t="str">
        <f t="shared" si="139"/>
        <v/>
      </c>
      <c r="N528" s="56" t="str">
        <f t="shared" si="140"/>
        <v/>
      </c>
      <c r="O528" s="56" t="str">
        <f t="shared" si="146"/>
        <v/>
      </c>
      <c r="P528" s="56">
        <f>IF(ISERROR(IF($X$5=1,$Y$5,)),"",IF($X$5=1,$Y$5,))</f>
        <v>0</v>
      </c>
      <c r="Q528" s="56">
        <f>IF(ISERROR(IF($X$6=1,$Y$6,)),"",IF($X$6=1,$Y$6,))</f>
        <v>10000</v>
      </c>
      <c r="R528" s="56">
        <f>IF(ISERROR(IF($X$7=1,$Y$7,)),"",IF($X$7=1,$Y$7,))</f>
        <v>0</v>
      </c>
      <c r="S528" s="56">
        <f>IF(ISERROR(IF($X$8=1,$Y$8,)),"",IF($X$8=1,$Y$8,))</f>
        <v>1000</v>
      </c>
      <c r="T528" s="56">
        <f>IF(ISERROR(IF($X$9=1,$Y$9,)),"",IF($X$9=1,$Y$9,))</f>
        <v>500</v>
      </c>
      <c r="U528" s="56">
        <f>IF(ISERROR(IF($X$10=1,$Y$10,)),"",IF($X$10=1,$Y$10,))</f>
        <v>500</v>
      </c>
    </row>
    <row r="529" spans="1:21" x14ac:dyDescent="0.25">
      <c r="A529" s="75">
        <f t="shared" si="141"/>
        <v>525</v>
      </c>
      <c r="C529" s="56" t="s">
        <v>2518</v>
      </c>
      <c r="E529" s="56">
        <f t="shared" si="142"/>
        <v>525</v>
      </c>
      <c r="F529" s="76">
        <f t="shared" si="137"/>
        <v>23</v>
      </c>
      <c r="G529" s="56" t="str">
        <f t="shared" si="143"/>
        <v/>
      </c>
      <c r="H529" s="56">
        <f t="shared" si="144"/>
        <v>525</v>
      </c>
      <c r="I529" s="56">
        <f>IF(G529="",0,IF(COUNTIF($G$5:G529,G529)=1,0,COUNTIF($G$5:G529,G529) )   )</f>
        <v>0</v>
      </c>
      <c r="J529" s="56" t="str">
        <f t="shared" si="145"/>
        <v/>
      </c>
      <c r="K529" s="56" t="str">
        <f t="shared" si="136"/>
        <v/>
      </c>
      <c r="L529" s="56" t="str">
        <f t="shared" si="138"/>
        <v/>
      </c>
      <c r="M529" s="56" t="str">
        <f t="shared" si="139"/>
        <v/>
      </c>
      <c r="N529" s="56" t="str">
        <f t="shared" si="140"/>
        <v/>
      </c>
      <c r="O529" s="56" t="str">
        <f t="shared" si="146"/>
        <v/>
      </c>
      <c r="P529" s="56">
        <f>IF(ISERROR(IF($X$5=1,$Y$5,)),"",IF($X$5=1,$Y$5,))</f>
        <v>0</v>
      </c>
      <c r="Q529" s="56">
        <f>IF(ISERROR(IF($X$6=1,$Y$6,)),"",IF($X$6=1,$Y$6,))</f>
        <v>10000</v>
      </c>
      <c r="R529" s="56">
        <f>IF(ISERROR(IF($X$7=1,$Y$7,)),"",IF($X$7=1,$Y$7,))</f>
        <v>0</v>
      </c>
      <c r="S529" s="56">
        <f>IF(ISERROR(IF($X$8=1,$Y$8,)),"",IF($X$8=1,$Y$8,))</f>
        <v>1000</v>
      </c>
      <c r="T529" s="56">
        <f>IF(ISERROR(IF($X$9=1,$Y$9,)),"",IF($X$9=1,$Y$9,))</f>
        <v>500</v>
      </c>
      <c r="U529" s="56">
        <f>IF(ISERROR(IF($X$10=1,$Y$10,)),"",IF($X$10=1,$Y$10,))</f>
        <v>500</v>
      </c>
    </row>
    <row r="530" spans="1:21" x14ac:dyDescent="0.25">
      <c r="A530" s="75">
        <f t="shared" si="141"/>
        <v>526</v>
      </c>
      <c r="D530" s="56" t="s">
        <v>4341</v>
      </c>
      <c r="E530" s="56">
        <f t="shared" si="142"/>
        <v>526</v>
      </c>
      <c r="F530" s="76">
        <f t="shared" si="137"/>
        <v>23</v>
      </c>
      <c r="G530" s="56" t="str">
        <f t="shared" si="143"/>
        <v>smallMPD</v>
      </c>
      <c r="H530" s="56">
        <f t="shared" si="144"/>
        <v>526</v>
      </c>
      <c r="I530" s="56">
        <f>IF(G530="",0,IF(COUNTIF($G$5:G530,G530)=1,0,COUNTIF($G$5:G530,G530) )   )</f>
        <v>0</v>
      </c>
      <c r="J530" s="56" t="str">
        <f t="shared" si="145"/>
        <v/>
      </c>
      <c r="K530" s="56" t="str">
        <f t="shared" si="136"/>
        <v/>
      </c>
      <c r="L530" s="56" t="str">
        <f t="shared" si="138"/>
        <v/>
      </c>
      <c r="M530" s="56" t="str">
        <f t="shared" si="139"/>
        <v/>
      </c>
      <c r="N530" s="56" t="str">
        <f t="shared" si="140"/>
        <v/>
      </c>
      <c r="O530" s="56" t="str">
        <f t="shared" si="146"/>
        <v/>
      </c>
      <c r="P530" s="56">
        <f>IF(ISERROR(IF($X$5=1,$Y$5,)),"",IF($X$5=1,$Y$5,))</f>
        <v>0</v>
      </c>
      <c r="Q530" s="56">
        <f>IF(ISERROR(IF($X$6=1,$Y$6,)),"",IF($X$6=1,$Y$6,))</f>
        <v>10000</v>
      </c>
      <c r="R530" s="56">
        <f>IF(ISERROR(IF($X$7=1,$Y$7,)),"",IF($X$7=1,$Y$7,))</f>
        <v>0</v>
      </c>
      <c r="S530" s="56">
        <f>IF(ISERROR(IF($X$8=1,$Y$8,)),"",IF($X$8=1,$Y$8,))</f>
        <v>1000</v>
      </c>
      <c r="T530" s="56">
        <f>IF(ISERROR(IF($X$9=1,$Y$9,)),"",IF($X$9=1,$Y$9,))</f>
        <v>500</v>
      </c>
      <c r="U530" s="56">
        <f>IF(ISERROR(IF($X$10=1,$Y$10,)),"",IF($X$10=1,$Y$10,))</f>
        <v>500</v>
      </c>
    </row>
    <row r="531" spans="1:21" x14ac:dyDescent="0.25">
      <c r="A531" s="75">
        <f t="shared" si="141"/>
        <v>527</v>
      </c>
      <c r="D531" s="56" t="s">
        <v>4338</v>
      </c>
      <c r="E531" s="56">
        <f t="shared" si="142"/>
        <v>527</v>
      </c>
      <c r="F531" s="76">
        <f t="shared" si="137"/>
        <v>23</v>
      </c>
      <c r="G531" s="56" t="str">
        <f t="shared" si="143"/>
        <v>HF-1000 Hybrid Medium Engine</v>
      </c>
      <c r="H531" s="56">
        <f t="shared" si="144"/>
        <v>527</v>
      </c>
      <c r="I531" s="56">
        <f>IF(G531="",0,IF(COUNTIF($G$5:G531,G531)=1,0,COUNTIF($G$5:G531,G531) )   )</f>
        <v>0</v>
      </c>
      <c r="J531" s="56" t="str">
        <f t="shared" si="145"/>
        <v/>
      </c>
      <c r="K531" s="56" t="str">
        <f t="shared" si="136"/>
        <v/>
      </c>
      <c r="L531" s="56" t="str">
        <f t="shared" si="138"/>
        <v/>
      </c>
      <c r="M531" s="56" t="str">
        <f t="shared" si="139"/>
        <v/>
      </c>
      <c r="N531" s="56" t="str">
        <f t="shared" si="140"/>
        <v/>
      </c>
      <c r="O531" s="56" t="str">
        <f t="shared" si="146"/>
        <v/>
      </c>
      <c r="P531" s="56">
        <f>IF(ISERROR(IF($X$5=1,$Y$5,)),"",IF($X$5=1,$Y$5,))</f>
        <v>0</v>
      </c>
      <c r="Q531" s="56">
        <f>IF(ISERROR(IF($X$6=1,$Y$6,)),"",IF($X$6=1,$Y$6,))</f>
        <v>10000</v>
      </c>
      <c r="R531" s="56">
        <f>IF(ISERROR(IF($X$7=1,$Y$7,)),"",IF($X$7=1,$Y$7,))</f>
        <v>0</v>
      </c>
      <c r="S531" s="56">
        <f>IF(ISERROR(IF($X$8=1,$Y$8,)),"",IF($X$8=1,$Y$8,))</f>
        <v>1000</v>
      </c>
      <c r="T531" s="56">
        <f>IF(ISERROR(IF($X$9=1,$Y$9,)),"",IF($X$9=1,$Y$9,))</f>
        <v>500</v>
      </c>
      <c r="U531" s="56">
        <f>IF(ISERROR(IF($X$10=1,$Y$10,)),"",IF($X$10=1,$Y$10,))</f>
        <v>500</v>
      </c>
    </row>
    <row r="532" spans="1:21" x14ac:dyDescent="0.25">
      <c r="A532" s="75">
        <f t="shared" si="141"/>
        <v>528</v>
      </c>
      <c r="C532" s="56" t="s">
        <v>2532</v>
      </c>
      <c r="E532" s="56">
        <f t="shared" si="142"/>
        <v>528</v>
      </c>
      <c r="F532" s="76">
        <f t="shared" si="137"/>
        <v>23</v>
      </c>
      <c r="G532" s="56" t="str">
        <f t="shared" si="143"/>
        <v/>
      </c>
      <c r="H532" s="56">
        <f t="shared" si="144"/>
        <v>528</v>
      </c>
      <c r="I532" s="56">
        <f>IF(G532="",0,IF(COUNTIF($G$5:G532,G532)=1,0,COUNTIF($G$5:G532,G532) )   )</f>
        <v>0</v>
      </c>
      <c r="J532" s="56" t="str">
        <f t="shared" si="145"/>
        <v/>
      </c>
      <c r="K532" s="56" t="str">
        <f t="shared" si="136"/>
        <v/>
      </c>
      <c r="L532" s="56" t="str">
        <f t="shared" si="138"/>
        <v/>
      </c>
      <c r="M532" s="56" t="str">
        <f t="shared" si="139"/>
        <v/>
      </c>
      <c r="N532" s="56" t="str">
        <f t="shared" si="140"/>
        <v/>
      </c>
      <c r="O532" s="56" t="str">
        <f t="shared" si="146"/>
        <v/>
      </c>
      <c r="P532" s="56">
        <f>IF(ISERROR(IF($X$5=1,$Y$5,)),"",IF($X$5=1,$Y$5,))</f>
        <v>0</v>
      </c>
      <c r="Q532" s="56">
        <f>IF(ISERROR(IF($X$6=1,$Y$6,)),"",IF($X$6=1,$Y$6,))</f>
        <v>10000</v>
      </c>
      <c r="R532" s="56">
        <f>IF(ISERROR(IF($X$7=1,$Y$7,)),"",IF($X$7=1,$Y$7,))</f>
        <v>0</v>
      </c>
      <c r="S532" s="56">
        <f>IF(ISERROR(IF($X$8=1,$Y$8,)),"",IF($X$8=1,$Y$8,))</f>
        <v>1000</v>
      </c>
      <c r="T532" s="56">
        <f>IF(ISERROR(IF($X$9=1,$Y$9,)),"",IF($X$9=1,$Y$9,))</f>
        <v>500</v>
      </c>
      <c r="U532" s="56">
        <f>IF(ISERROR(IF($X$10=1,$Y$10,)),"",IF($X$10=1,$Y$10,))</f>
        <v>500</v>
      </c>
    </row>
    <row r="533" spans="1:21" x14ac:dyDescent="0.25">
      <c r="A533" s="75">
        <f t="shared" si="141"/>
        <v>529</v>
      </c>
      <c r="B533" s="56" t="s">
        <v>2532</v>
      </c>
      <c r="E533" s="56">
        <f t="shared" si="142"/>
        <v>529</v>
      </c>
      <c r="F533" s="76">
        <f t="shared" si="137"/>
        <v>23</v>
      </c>
      <c r="G533" s="56" t="str">
        <f t="shared" si="143"/>
        <v/>
      </c>
      <c r="H533" s="56">
        <f t="shared" si="144"/>
        <v>529</v>
      </c>
      <c r="I533" s="56">
        <f>IF(G533="",0,IF(COUNTIF($G$5:G533,G533)=1,0,COUNTIF($G$5:G533,G533) )   )</f>
        <v>0</v>
      </c>
      <c r="J533" s="56" t="str">
        <f t="shared" si="145"/>
        <v/>
      </c>
      <c r="K533" s="56" t="str">
        <f t="shared" si="136"/>
        <v/>
      </c>
      <c r="L533" s="56" t="str">
        <f t="shared" si="138"/>
        <v/>
      </c>
      <c r="M533" s="56" t="str">
        <f t="shared" si="139"/>
        <v/>
      </c>
      <c r="N533" s="56" t="str">
        <f t="shared" si="140"/>
        <v/>
      </c>
      <c r="O533" s="56" t="str">
        <f t="shared" si="146"/>
        <v/>
      </c>
      <c r="P533" s="56">
        <f>IF(ISERROR(IF($X$5=1,$Y$5,)),"",IF($X$5=1,$Y$5,))</f>
        <v>0</v>
      </c>
      <c r="Q533" s="56">
        <f>IF(ISERROR(IF($X$6=1,$Y$6,)),"",IF($X$6=1,$Y$6,))</f>
        <v>10000</v>
      </c>
      <c r="R533" s="56">
        <f>IF(ISERROR(IF($X$7=1,$Y$7,)),"",IF($X$7=1,$Y$7,))</f>
        <v>0</v>
      </c>
      <c r="S533" s="56">
        <f>IF(ISERROR(IF($X$8=1,$Y$8,)),"",IF($X$8=1,$Y$8,))</f>
        <v>1000</v>
      </c>
      <c r="T533" s="56">
        <f>IF(ISERROR(IF($X$9=1,$Y$9,)),"",IF($X$9=1,$Y$9,))</f>
        <v>500</v>
      </c>
      <c r="U533" s="56">
        <f>IF(ISERROR(IF($X$10=1,$Y$10,)),"",IF($X$10=1,$Y$10,))</f>
        <v>500</v>
      </c>
    </row>
    <row r="534" spans="1:21" x14ac:dyDescent="0.25">
      <c r="A534" s="75">
        <f t="shared" si="141"/>
        <v>530</v>
      </c>
      <c r="B534" s="56" t="s">
        <v>2517</v>
      </c>
      <c r="E534" s="56">
        <f t="shared" si="142"/>
        <v>530</v>
      </c>
      <c r="F534" s="76">
        <f t="shared" si="137"/>
        <v>23</v>
      </c>
      <c r="G534" s="56" t="str">
        <f t="shared" si="143"/>
        <v/>
      </c>
      <c r="H534" s="56">
        <f t="shared" si="144"/>
        <v>530</v>
      </c>
      <c r="I534" s="56">
        <f>IF(G534="",0,IF(COUNTIF($G$5:G534,G534)=1,0,COUNTIF($G$5:G534,G534) )   )</f>
        <v>0</v>
      </c>
      <c r="J534" s="56" t="str">
        <f t="shared" si="145"/>
        <v/>
      </c>
      <c r="K534" s="56" t="str">
        <f t="shared" si="136"/>
        <v/>
      </c>
      <c r="L534" s="56" t="str">
        <f t="shared" si="138"/>
        <v/>
      </c>
      <c r="M534" s="56" t="str">
        <f t="shared" si="139"/>
        <v/>
      </c>
      <c r="N534" s="56" t="str">
        <f t="shared" si="140"/>
        <v/>
      </c>
      <c r="O534" s="56" t="str">
        <f t="shared" si="146"/>
        <v/>
      </c>
      <c r="P534" s="56">
        <f>IF(ISERROR(IF($X$5=1,$Y$5,)),"",IF($X$5=1,$Y$5,))</f>
        <v>0</v>
      </c>
      <c r="Q534" s="56">
        <f>IF(ISERROR(IF($X$6=1,$Y$6,)),"",IF($X$6=1,$Y$6,))</f>
        <v>10000</v>
      </c>
      <c r="R534" s="56">
        <f>IF(ISERROR(IF($X$7=1,$Y$7,)),"",IF($X$7=1,$Y$7,))</f>
        <v>0</v>
      </c>
      <c r="S534" s="56">
        <f>IF(ISERROR(IF($X$8=1,$Y$8,)),"",IF($X$8=1,$Y$8,))</f>
        <v>1000</v>
      </c>
      <c r="T534" s="56">
        <f>IF(ISERROR(IF($X$9=1,$Y$9,)),"",IF($X$9=1,$Y$9,))</f>
        <v>500</v>
      </c>
      <c r="U534" s="56">
        <f>IF(ISERROR(IF($X$10=1,$Y$10,)),"",IF($X$10=1,$Y$10,))</f>
        <v>500</v>
      </c>
    </row>
    <row r="535" spans="1:21" x14ac:dyDescent="0.25">
      <c r="A535" s="75">
        <f t="shared" si="141"/>
        <v>531</v>
      </c>
      <c r="B535" s="56" t="s">
        <v>2518</v>
      </c>
      <c r="E535" s="56">
        <f t="shared" si="142"/>
        <v>531</v>
      </c>
      <c r="F535" s="76">
        <f t="shared" si="137"/>
        <v>23</v>
      </c>
      <c r="G535" s="56" t="str">
        <f t="shared" si="143"/>
        <v/>
      </c>
      <c r="H535" s="56">
        <f t="shared" si="144"/>
        <v>531</v>
      </c>
      <c r="I535" s="56">
        <f>IF(G535="",0,IF(COUNTIF($G$5:G535,G535)=1,0,COUNTIF($G$5:G535,G535) )   )</f>
        <v>0</v>
      </c>
      <c r="J535" s="56" t="str">
        <f t="shared" si="145"/>
        <v/>
      </c>
      <c r="K535" s="56" t="str">
        <f t="shared" si="136"/>
        <v/>
      </c>
      <c r="L535" s="56" t="str">
        <f t="shared" si="138"/>
        <v/>
      </c>
      <c r="M535" s="56" t="str">
        <f t="shared" si="139"/>
        <v/>
      </c>
      <c r="N535" s="56" t="str">
        <f t="shared" si="140"/>
        <v/>
      </c>
      <c r="O535" s="56" t="str">
        <f t="shared" si="146"/>
        <v/>
      </c>
      <c r="P535" s="56">
        <f>IF(ISERROR(IF($X$5=1,$Y$5,)),"",IF($X$5=1,$Y$5,))</f>
        <v>0</v>
      </c>
      <c r="Q535" s="56">
        <f>IF(ISERROR(IF($X$6=1,$Y$6,)),"",IF($X$6=1,$Y$6,))</f>
        <v>10000</v>
      </c>
      <c r="R535" s="56">
        <f>IF(ISERROR(IF($X$7=1,$Y$7,)),"",IF($X$7=1,$Y$7,))</f>
        <v>0</v>
      </c>
      <c r="S535" s="56">
        <f>IF(ISERROR(IF($X$8=1,$Y$8,)),"",IF($X$8=1,$Y$8,))</f>
        <v>1000</v>
      </c>
      <c r="T535" s="56">
        <f>IF(ISERROR(IF($X$9=1,$Y$9,)),"",IF($X$9=1,$Y$9,))</f>
        <v>500</v>
      </c>
      <c r="U535" s="56">
        <f>IF(ISERROR(IF($X$10=1,$Y$10,)),"",IF($X$10=1,$Y$10,))</f>
        <v>500</v>
      </c>
    </row>
    <row r="536" spans="1:21" x14ac:dyDescent="0.25">
      <c r="A536" s="75">
        <f t="shared" si="141"/>
        <v>532</v>
      </c>
      <c r="C536" s="56" t="s">
        <v>3463</v>
      </c>
      <c r="E536" s="56">
        <f t="shared" si="142"/>
        <v>532</v>
      </c>
      <c r="F536" s="76">
        <f t="shared" si="137"/>
        <v>24</v>
      </c>
      <c r="G536" s="56" t="str">
        <f t="shared" si="143"/>
        <v>newnode_hybridThrust</v>
      </c>
      <c r="H536" s="56">
        <f t="shared" si="144"/>
        <v>532</v>
      </c>
      <c r="I536" s="56">
        <f>IF(G536="",0,IF(COUNTIF($G$5:G536,G536)=1,0,COUNTIF($G$5:G536,G536) )   )</f>
        <v>0</v>
      </c>
      <c r="J536" s="56" t="str">
        <f t="shared" si="145"/>
        <v/>
      </c>
      <c r="K536" s="56" t="str">
        <f t="shared" si="136"/>
        <v/>
      </c>
      <c r="L536" s="56" t="str">
        <f t="shared" si="138"/>
        <v/>
      </c>
      <c r="M536" s="56" t="str">
        <f t="shared" si="139"/>
        <v/>
      </c>
      <c r="N536" s="56" t="str">
        <f t="shared" si="140"/>
        <v/>
      </c>
      <c r="O536" s="56" t="str">
        <f t="shared" si="146"/>
        <v/>
      </c>
      <c r="P536" s="56">
        <f>IF(ISERROR(IF($X$5=1,$Y$5,)),"",IF($X$5=1,$Y$5,))</f>
        <v>0</v>
      </c>
      <c r="Q536" s="56">
        <f>IF(ISERROR(IF($X$6=1,$Y$6,)),"",IF($X$6=1,$Y$6,))</f>
        <v>10000</v>
      </c>
      <c r="R536" s="56">
        <f>IF(ISERROR(IF($X$7=1,$Y$7,)),"",IF($X$7=1,$Y$7,))</f>
        <v>0</v>
      </c>
      <c r="S536" s="56">
        <f>IF(ISERROR(IF($X$8=1,$Y$8,)),"",IF($X$8=1,$Y$8,))</f>
        <v>1000</v>
      </c>
      <c r="T536" s="56">
        <f>IF(ISERROR(IF($X$9=1,$Y$9,)),"",IF($X$9=1,$Y$9,))</f>
        <v>500</v>
      </c>
      <c r="U536" s="56">
        <f>IF(ISERROR(IF($X$10=1,$Y$10,)),"",IF($X$10=1,$Y$10,))</f>
        <v>500</v>
      </c>
    </row>
    <row r="537" spans="1:21" x14ac:dyDescent="0.25">
      <c r="A537" s="75">
        <f t="shared" si="141"/>
        <v>533</v>
      </c>
      <c r="C537" s="56" t="s">
        <v>3464</v>
      </c>
      <c r="E537" s="56">
        <f t="shared" si="142"/>
        <v>533</v>
      </c>
      <c r="F537" s="76">
        <f t="shared" si="137"/>
        <v>24</v>
      </c>
      <c r="G537" s="56" t="str">
        <f t="shared" si="143"/>
        <v/>
      </c>
      <c r="H537" s="56">
        <f t="shared" si="144"/>
        <v>533</v>
      </c>
      <c r="I537" s="56">
        <f>IF(G537="",0,IF(COUNTIF($G$5:G537,G537)=1,0,COUNTIF($G$5:G537,G537) )   )</f>
        <v>0</v>
      </c>
      <c r="J537" s="56" t="str">
        <f t="shared" si="145"/>
        <v/>
      </c>
      <c r="K537" s="56" t="str">
        <f t="shared" si="136"/>
        <v/>
      </c>
      <c r="L537" s="56" t="str">
        <f t="shared" si="138"/>
        <v/>
      </c>
      <c r="M537" s="56" t="str">
        <f t="shared" si="139"/>
        <v/>
      </c>
      <c r="N537" s="56" t="str">
        <f t="shared" si="140"/>
        <v/>
      </c>
      <c r="O537" s="56" t="str">
        <f t="shared" si="146"/>
        <v/>
      </c>
      <c r="P537" s="56">
        <f>IF(ISERROR(IF($X$5=1,$Y$5,)),"",IF($X$5=1,$Y$5,))</f>
        <v>0</v>
      </c>
      <c r="Q537" s="56">
        <f>IF(ISERROR(IF($X$6=1,$Y$6,)),"",IF($X$6=1,$Y$6,))</f>
        <v>10000</v>
      </c>
      <c r="R537" s="56">
        <f>IF(ISERROR(IF($X$7=1,$Y$7,)),"",IF($X$7=1,$Y$7,))</f>
        <v>0</v>
      </c>
      <c r="S537" s="56">
        <f>IF(ISERROR(IF($X$8=1,$Y$8,)),"",IF($X$8=1,$Y$8,))</f>
        <v>1000</v>
      </c>
      <c r="T537" s="56">
        <f>IF(ISERROR(IF($X$9=1,$Y$9,)),"",IF($X$9=1,$Y$9,))</f>
        <v>500</v>
      </c>
      <c r="U537" s="56">
        <f>IF(ISERROR(IF($X$10=1,$Y$10,)),"",IF($X$10=1,$Y$10,))</f>
        <v>500</v>
      </c>
    </row>
    <row r="538" spans="1:21" x14ac:dyDescent="0.25">
      <c r="A538" s="75">
        <f t="shared" si="141"/>
        <v>534</v>
      </c>
      <c r="C538" s="56" t="s">
        <v>3465</v>
      </c>
      <c r="E538" s="56">
        <f t="shared" si="142"/>
        <v>534</v>
      </c>
      <c r="F538" s="76">
        <f t="shared" si="137"/>
        <v>24</v>
      </c>
      <c r="G538" s="56" t="str">
        <f t="shared" si="143"/>
        <v/>
      </c>
      <c r="H538" s="56">
        <f t="shared" si="144"/>
        <v>534</v>
      </c>
      <c r="I538" s="56">
        <f>IF(G538="",0,IF(COUNTIF($G$5:G538,G538)=1,0,COUNTIF($G$5:G538,G538) )   )</f>
        <v>0</v>
      </c>
      <c r="J538" s="56" t="str">
        <f t="shared" si="145"/>
        <v/>
      </c>
      <c r="K538" s="56" t="str">
        <f t="shared" si="136"/>
        <v/>
      </c>
      <c r="L538" s="56" t="str">
        <f t="shared" si="138"/>
        <v/>
      </c>
      <c r="M538" s="56" t="str">
        <f t="shared" si="139"/>
        <v/>
      </c>
      <c r="N538" s="56" t="str">
        <f t="shared" si="140"/>
        <v/>
      </c>
      <c r="O538" s="56" t="str">
        <f t="shared" si="146"/>
        <v/>
      </c>
      <c r="P538" s="56">
        <f>IF(ISERROR(IF($X$5=1,$Y$5,)),"",IF($X$5=1,$Y$5,))</f>
        <v>0</v>
      </c>
      <c r="Q538" s="56">
        <f>IF(ISERROR(IF($X$6=1,$Y$6,)),"",IF($X$6=1,$Y$6,))</f>
        <v>10000</v>
      </c>
      <c r="R538" s="56">
        <f>IF(ISERROR(IF($X$7=1,$Y$7,)),"",IF($X$7=1,$Y$7,))</f>
        <v>0</v>
      </c>
      <c r="S538" s="56">
        <f>IF(ISERROR(IF($X$8=1,$Y$8,)),"",IF($X$8=1,$Y$8,))</f>
        <v>1000</v>
      </c>
      <c r="T538" s="56">
        <f>IF(ISERROR(IF($X$9=1,$Y$9,)),"",IF($X$9=1,$Y$9,))</f>
        <v>500</v>
      </c>
      <c r="U538" s="56">
        <f>IF(ISERROR(IF($X$10=1,$Y$10,)),"",IF($X$10=1,$Y$10,))</f>
        <v>500</v>
      </c>
    </row>
    <row r="539" spans="1:21" x14ac:dyDescent="0.25">
      <c r="A539" s="75">
        <f t="shared" si="141"/>
        <v>535</v>
      </c>
      <c r="C539" s="56" t="s">
        <v>3249</v>
      </c>
      <c r="E539" s="56">
        <f t="shared" si="142"/>
        <v>535</v>
      </c>
      <c r="F539" s="76">
        <f t="shared" si="137"/>
        <v>24</v>
      </c>
      <c r="G539" s="56" t="str">
        <f t="shared" si="143"/>
        <v/>
      </c>
      <c r="H539" s="56">
        <f t="shared" si="144"/>
        <v>535</v>
      </c>
      <c r="I539" s="56">
        <f>IF(G539="",0,IF(COUNTIF($G$5:G539,G539)=1,0,COUNTIF($G$5:G539,G539) )   )</f>
        <v>0</v>
      </c>
      <c r="J539" s="56" t="str">
        <f t="shared" si="145"/>
        <v/>
      </c>
      <c r="K539" s="56" t="str">
        <f t="shared" si="136"/>
        <v/>
      </c>
      <c r="L539" s="56" t="str">
        <f t="shared" si="138"/>
        <v/>
      </c>
      <c r="M539" s="56" t="str">
        <f t="shared" si="139"/>
        <v/>
      </c>
      <c r="N539" s="56" t="str">
        <f t="shared" si="140"/>
        <v/>
      </c>
      <c r="O539" s="56" t="str">
        <f t="shared" si="146"/>
        <v/>
      </c>
      <c r="P539" s="56">
        <f>IF(ISERROR(IF($X$5=1,$Y$5,)),"",IF($X$5=1,$Y$5,))</f>
        <v>0</v>
      </c>
      <c r="Q539" s="56">
        <f>IF(ISERROR(IF($X$6=1,$Y$6,)),"",IF($X$6=1,$Y$6,))</f>
        <v>10000</v>
      </c>
      <c r="R539" s="56">
        <f>IF(ISERROR(IF($X$7=1,$Y$7,)),"",IF($X$7=1,$Y$7,))</f>
        <v>0</v>
      </c>
      <c r="S539" s="56">
        <f>IF(ISERROR(IF($X$8=1,$Y$8,)),"",IF($X$8=1,$Y$8,))</f>
        <v>1000</v>
      </c>
      <c r="T539" s="56">
        <f>IF(ISERROR(IF($X$9=1,$Y$9,)),"",IF($X$9=1,$Y$9,))</f>
        <v>500</v>
      </c>
      <c r="U539" s="56">
        <f>IF(ISERROR(IF($X$10=1,$Y$10,)),"",IF($X$10=1,$Y$10,))</f>
        <v>500</v>
      </c>
    </row>
    <row r="540" spans="1:21" x14ac:dyDescent="0.25">
      <c r="A540" s="75">
        <f t="shared" si="141"/>
        <v>536</v>
      </c>
      <c r="C540" s="56" t="s">
        <v>3376</v>
      </c>
      <c r="E540" s="56">
        <f t="shared" si="142"/>
        <v>536</v>
      </c>
      <c r="F540" s="76">
        <f t="shared" si="137"/>
        <v>24</v>
      </c>
      <c r="G540" s="56" t="str">
        <f t="shared" si="143"/>
        <v/>
      </c>
      <c r="H540" s="56">
        <f t="shared" si="144"/>
        <v>536</v>
      </c>
      <c r="I540" s="56">
        <f>IF(G540="",0,IF(COUNTIF($G$5:G540,G540)=1,0,COUNTIF($G$5:G540,G540) )   )</f>
        <v>0</v>
      </c>
      <c r="J540" s="56" t="str">
        <f t="shared" si="145"/>
        <v/>
      </c>
      <c r="K540" s="56" t="str">
        <f t="shared" si="136"/>
        <v/>
      </c>
      <c r="L540" s="56" t="str">
        <f t="shared" si="138"/>
        <v/>
      </c>
      <c r="M540" s="56" t="str">
        <f t="shared" si="139"/>
        <v/>
      </c>
      <c r="N540" s="56" t="str">
        <f t="shared" si="140"/>
        <v/>
      </c>
      <c r="O540" s="56" t="str">
        <f t="shared" si="146"/>
        <v/>
      </c>
      <c r="P540" s="56">
        <f>IF(ISERROR(IF($X$5=1,$Y$5,)),"",IF($X$5=1,$Y$5,))</f>
        <v>0</v>
      </c>
      <c r="Q540" s="56">
        <f>IF(ISERROR(IF($X$6=1,$Y$6,)),"",IF($X$6=1,$Y$6,))</f>
        <v>10000</v>
      </c>
      <c r="R540" s="56">
        <f>IF(ISERROR(IF($X$7=1,$Y$7,)),"",IF($X$7=1,$Y$7,))</f>
        <v>0</v>
      </c>
      <c r="S540" s="56">
        <f>IF(ISERROR(IF($X$8=1,$Y$8,)),"",IF($X$8=1,$Y$8,))</f>
        <v>1000</v>
      </c>
      <c r="T540" s="56">
        <f>IF(ISERROR(IF($X$9=1,$Y$9,)),"",IF($X$9=1,$Y$9,))</f>
        <v>500</v>
      </c>
      <c r="U540" s="56">
        <f>IF(ISERROR(IF($X$10=1,$Y$10,)),"",IF($X$10=1,$Y$10,))</f>
        <v>500</v>
      </c>
    </row>
    <row r="541" spans="1:21" x14ac:dyDescent="0.25">
      <c r="A541" s="75">
        <f t="shared" si="141"/>
        <v>537</v>
      </c>
      <c r="C541" s="56" t="s">
        <v>6200</v>
      </c>
      <c r="E541" s="56">
        <f t="shared" si="142"/>
        <v>537</v>
      </c>
      <c r="F541" s="76">
        <f t="shared" si="137"/>
        <v>24</v>
      </c>
      <c r="G541" s="56" t="str">
        <f t="shared" si="143"/>
        <v/>
      </c>
      <c r="H541" s="56">
        <f t="shared" si="144"/>
        <v>537</v>
      </c>
      <c r="I541" s="56">
        <f>IF(G541="",0,IF(COUNTIF($G$5:G541,G541)=1,0,COUNTIF($G$5:G541,G541) )   )</f>
        <v>0</v>
      </c>
      <c r="J541" s="56" t="str">
        <f t="shared" si="145"/>
        <v/>
      </c>
      <c r="K541" s="56" t="str">
        <f t="shared" si="136"/>
        <v/>
      </c>
      <c r="L541" s="56" t="str">
        <f t="shared" si="138"/>
        <v/>
      </c>
      <c r="M541" s="56" t="str">
        <f t="shared" si="139"/>
        <v/>
      </c>
      <c r="N541" s="56" t="str">
        <f t="shared" si="140"/>
        <v/>
      </c>
      <c r="O541" s="56" t="str">
        <f t="shared" si="146"/>
        <v/>
      </c>
      <c r="P541" s="56">
        <f>IF(ISERROR(IF($X$5=1,$Y$5,)),"",IF($X$5=1,$Y$5,))</f>
        <v>0</v>
      </c>
      <c r="Q541" s="56">
        <f>IF(ISERROR(IF($X$6=1,$Y$6,)),"",IF($X$6=1,$Y$6,))</f>
        <v>10000</v>
      </c>
      <c r="R541" s="56">
        <f>IF(ISERROR(IF($X$7=1,$Y$7,)),"",IF($X$7=1,$Y$7,))</f>
        <v>0</v>
      </c>
      <c r="S541" s="56">
        <f>IF(ISERROR(IF($X$8=1,$Y$8,)),"",IF($X$8=1,$Y$8,))</f>
        <v>1000</v>
      </c>
      <c r="T541" s="56">
        <f>IF(ISERROR(IF($X$9=1,$Y$9,)),"",IF($X$9=1,$Y$9,))</f>
        <v>500</v>
      </c>
      <c r="U541" s="56">
        <f>IF(ISERROR(IF($X$10=1,$Y$10,)),"",IF($X$10=1,$Y$10,))</f>
        <v>500</v>
      </c>
    </row>
    <row r="542" spans="1:21" x14ac:dyDescent="0.25">
      <c r="A542" s="75">
        <f t="shared" si="141"/>
        <v>538</v>
      </c>
      <c r="C542" s="56" t="s">
        <v>3467</v>
      </c>
      <c r="E542" s="56">
        <f t="shared" si="142"/>
        <v>538</v>
      </c>
      <c r="F542" s="76">
        <f t="shared" si="137"/>
        <v>24</v>
      </c>
      <c r="G542" s="56" t="str">
        <f t="shared" si="143"/>
        <v/>
      </c>
      <c r="H542" s="56">
        <f t="shared" si="144"/>
        <v>538</v>
      </c>
      <c r="I542" s="56">
        <f>IF(G542="",0,IF(COUNTIF($G$5:G542,G542)=1,0,COUNTIF($G$5:G542,G542) )   )</f>
        <v>0</v>
      </c>
      <c r="J542" s="56" t="str">
        <f t="shared" si="145"/>
        <v/>
      </c>
      <c r="K542" s="56" t="str">
        <f t="shared" si="136"/>
        <v/>
      </c>
      <c r="L542" s="56" t="str">
        <f t="shared" si="138"/>
        <v/>
      </c>
      <c r="M542" s="56" t="str">
        <f t="shared" si="139"/>
        <v/>
      </c>
      <c r="N542" s="56" t="str">
        <f t="shared" si="140"/>
        <v/>
      </c>
      <c r="O542" s="56" t="str">
        <f t="shared" si="146"/>
        <v/>
      </c>
      <c r="P542" s="56">
        <f>IF(ISERROR(IF($X$5=1,$Y$5,)),"",IF($X$5=1,$Y$5,))</f>
        <v>0</v>
      </c>
      <c r="Q542" s="56">
        <f>IF(ISERROR(IF($X$6=1,$Y$6,)),"",IF($X$6=1,$Y$6,))</f>
        <v>10000</v>
      </c>
      <c r="R542" s="56">
        <f>IF(ISERROR(IF($X$7=1,$Y$7,)),"",IF($X$7=1,$Y$7,))</f>
        <v>0</v>
      </c>
      <c r="S542" s="56">
        <f>IF(ISERROR(IF($X$8=1,$Y$8,)),"",IF($X$8=1,$Y$8,))</f>
        <v>1000</v>
      </c>
      <c r="T542" s="56">
        <f>IF(ISERROR(IF($X$9=1,$Y$9,)),"",IF($X$9=1,$Y$9,))</f>
        <v>500</v>
      </c>
      <c r="U542" s="56">
        <f>IF(ISERROR(IF($X$10=1,$Y$10,)),"",IF($X$10=1,$Y$10,))</f>
        <v>500</v>
      </c>
    </row>
    <row r="543" spans="1:21" x14ac:dyDescent="0.25">
      <c r="A543" s="75">
        <f t="shared" si="141"/>
        <v>539</v>
      </c>
      <c r="C543" s="56" t="s">
        <v>2526</v>
      </c>
      <c r="E543" s="56">
        <f t="shared" si="142"/>
        <v>539</v>
      </c>
      <c r="F543" s="76">
        <f t="shared" si="137"/>
        <v>24</v>
      </c>
      <c r="G543" s="56" t="str">
        <f t="shared" si="143"/>
        <v/>
      </c>
      <c r="H543" s="56">
        <f t="shared" si="144"/>
        <v>539</v>
      </c>
      <c r="I543" s="56">
        <f>IF(G543="",0,IF(COUNTIF($G$5:G543,G543)=1,0,COUNTIF($G$5:G543,G543) )   )</f>
        <v>0</v>
      </c>
      <c r="J543" s="56" t="str">
        <f t="shared" si="145"/>
        <v/>
      </c>
      <c r="K543" s="56" t="str">
        <f t="shared" si="136"/>
        <v/>
      </c>
      <c r="L543" s="56" t="str">
        <f t="shared" si="138"/>
        <v/>
      </c>
      <c r="M543" s="56" t="str">
        <f t="shared" si="139"/>
        <v/>
      </c>
      <c r="N543" s="56" t="str">
        <f t="shared" si="140"/>
        <v/>
      </c>
      <c r="O543" s="56" t="str">
        <f t="shared" si="146"/>
        <v/>
      </c>
      <c r="P543" s="56">
        <f>IF(ISERROR(IF($X$5=1,$Y$5,)),"",IF($X$5=1,$Y$5,))</f>
        <v>0</v>
      </c>
      <c r="Q543" s="56">
        <f>IF(ISERROR(IF($X$6=1,$Y$6,)),"",IF($X$6=1,$Y$6,))</f>
        <v>10000</v>
      </c>
      <c r="R543" s="56">
        <f>IF(ISERROR(IF($X$7=1,$Y$7,)),"",IF($X$7=1,$Y$7,))</f>
        <v>0</v>
      </c>
      <c r="S543" s="56">
        <f>IF(ISERROR(IF($X$8=1,$Y$8,)),"",IF($X$8=1,$Y$8,))</f>
        <v>1000</v>
      </c>
      <c r="T543" s="56">
        <f>IF(ISERROR(IF($X$9=1,$Y$9,)),"",IF($X$9=1,$Y$9,))</f>
        <v>500</v>
      </c>
      <c r="U543" s="56">
        <f>IF(ISERROR(IF($X$10=1,$Y$10,)),"",IF($X$10=1,$Y$10,))</f>
        <v>500</v>
      </c>
    </row>
    <row r="544" spans="1:21" x14ac:dyDescent="0.25">
      <c r="A544" s="75">
        <f t="shared" si="141"/>
        <v>540</v>
      </c>
      <c r="C544" s="56" t="s">
        <v>2527</v>
      </c>
      <c r="E544" s="56">
        <f t="shared" si="142"/>
        <v>540</v>
      </c>
      <c r="F544" s="76">
        <f t="shared" si="137"/>
        <v>24</v>
      </c>
      <c r="G544" s="56" t="str">
        <f t="shared" si="143"/>
        <v/>
      </c>
      <c r="H544" s="56">
        <f t="shared" si="144"/>
        <v>540</v>
      </c>
      <c r="I544" s="56">
        <f>IF(G544="",0,IF(COUNTIF($G$5:G544,G544)=1,0,COUNTIF($G$5:G544,G544) )   )</f>
        <v>0</v>
      </c>
      <c r="J544" s="56" t="str">
        <f t="shared" si="145"/>
        <v/>
      </c>
      <c r="K544" s="56" t="str">
        <f t="shared" si="136"/>
        <v/>
      </c>
      <c r="L544" s="56" t="str">
        <f t="shared" si="138"/>
        <v/>
      </c>
      <c r="M544" s="56" t="str">
        <f t="shared" si="139"/>
        <v/>
      </c>
      <c r="N544" s="56" t="str">
        <f t="shared" si="140"/>
        <v/>
      </c>
      <c r="O544" s="56" t="str">
        <f t="shared" si="146"/>
        <v/>
      </c>
      <c r="P544" s="56">
        <f>IF(ISERROR(IF($X$5=1,$Y$5,)),"",IF($X$5=1,$Y$5,))</f>
        <v>0</v>
      </c>
      <c r="Q544" s="56">
        <f>IF(ISERROR(IF($X$6=1,$Y$6,)),"",IF($X$6=1,$Y$6,))</f>
        <v>10000</v>
      </c>
      <c r="R544" s="56">
        <f>IF(ISERROR(IF($X$7=1,$Y$7,)),"",IF($X$7=1,$Y$7,))</f>
        <v>0</v>
      </c>
      <c r="S544" s="56">
        <f>IF(ISERROR(IF($X$8=1,$Y$8,)),"",IF($X$8=1,$Y$8,))</f>
        <v>1000</v>
      </c>
      <c r="T544" s="56">
        <f>IF(ISERROR(IF($X$9=1,$Y$9,)),"",IF($X$9=1,$Y$9,))</f>
        <v>500</v>
      </c>
      <c r="U544" s="56">
        <f>IF(ISERROR(IF($X$10=1,$Y$10,)),"",IF($X$10=1,$Y$10,))</f>
        <v>500</v>
      </c>
    </row>
    <row r="545" spans="1:21" x14ac:dyDescent="0.25">
      <c r="A545" s="75">
        <f t="shared" si="141"/>
        <v>541</v>
      </c>
      <c r="C545" s="56" t="s">
        <v>3468</v>
      </c>
      <c r="E545" s="56">
        <f t="shared" si="142"/>
        <v>541</v>
      </c>
      <c r="F545" s="76">
        <f t="shared" si="137"/>
        <v>24</v>
      </c>
      <c r="G545" s="56" t="str">
        <f t="shared" si="143"/>
        <v/>
      </c>
      <c r="H545" s="56">
        <f t="shared" si="144"/>
        <v>541</v>
      </c>
      <c r="I545" s="56">
        <f>IF(G545="",0,IF(COUNTIF($G$5:G545,G545)=1,0,COUNTIF($G$5:G545,G545) )   )</f>
        <v>0</v>
      </c>
      <c r="J545" s="56" t="str">
        <f t="shared" si="145"/>
        <v/>
      </c>
      <c r="K545" s="56" t="str">
        <f t="shared" si="136"/>
        <v/>
      </c>
      <c r="L545" s="56" t="str">
        <f t="shared" si="138"/>
        <v/>
      </c>
      <c r="M545" s="56" t="str">
        <f t="shared" si="139"/>
        <v/>
      </c>
      <c r="N545" s="56" t="str">
        <f t="shared" si="140"/>
        <v/>
      </c>
      <c r="O545" s="56" t="str">
        <f t="shared" si="146"/>
        <v/>
      </c>
      <c r="P545" s="56">
        <f>IF(ISERROR(IF($X$5=1,$Y$5,)),"",IF($X$5=1,$Y$5,))</f>
        <v>0</v>
      </c>
      <c r="Q545" s="56">
        <f>IF(ISERROR(IF($X$6=1,$Y$6,)),"",IF($X$6=1,$Y$6,))</f>
        <v>10000</v>
      </c>
      <c r="R545" s="56">
        <f>IF(ISERROR(IF($X$7=1,$Y$7,)),"",IF($X$7=1,$Y$7,))</f>
        <v>0</v>
      </c>
      <c r="S545" s="56">
        <f>IF(ISERROR(IF($X$8=1,$Y$8,)),"",IF($X$8=1,$Y$8,))</f>
        <v>1000</v>
      </c>
      <c r="T545" s="56">
        <f>IF(ISERROR(IF($X$9=1,$Y$9,)),"",IF($X$9=1,$Y$9,))</f>
        <v>500</v>
      </c>
      <c r="U545" s="56">
        <f>IF(ISERROR(IF($X$10=1,$Y$10,)),"",IF($X$10=1,$Y$10,))</f>
        <v>500</v>
      </c>
    </row>
    <row r="546" spans="1:21" x14ac:dyDescent="0.25">
      <c r="A546" s="75">
        <f t="shared" si="141"/>
        <v>542</v>
      </c>
      <c r="C546" s="56" t="s">
        <v>2529</v>
      </c>
      <c r="E546" s="56">
        <f t="shared" si="142"/>
        <v>542</v>
      </c>
      <c r="F546" s="76">
        <f t="shared" si="137"/>
        <v>24</v>
      </c>
      <c r="G546" s="56" t="str">
        <f t="shared" si="143"/>
        <v/>
      </c>
      <c r="H546" s="56">
        <f t="shared" si="144"/>
        <v>542</v>
      </c>
      <c r="I546" s="56">
        <f>IF(G546="",0,IF(COUNTIF($G$5:G546,G546)=1,0,COUNTIF($G$5:G546,G546) )   )</f>
        <v>0</v>
      </c>
      <c r="J546" s="56" t="str">
        <f t="shared" si="145"/>
        <v/>
      </c>
      <c r="K546" s="56" t="str">
        <f t="shared" si="136"/>
        <v/>
      </c>
      <c r="L546" s="56" t="str">
        <f t="shared" si="138"/>
        <v/>
      </c>
      <c r="M546" s="56" t="str">
        <f t="shared" si="139"/>
        <v/>
      </c>
      <c r="N546" s="56" t="str">
        <f t="shared" si="140"/>
        <v/>
      </c>
      <c r="O546" s="56" t="str">
        <f t="shared" si="146"/>
        <v/>
      </c>
      <c r="P546" s="56">
        <f>IF(ISERROR(IF($X$5=1,$Y$5,)),"",IF($X$5=1,$Y$5,))</f>
        <v>0</v>
      </c>
      <c r="Q546" s="56">
        <f>IF(ISERROR(IF($X$6=1,$Y$6,)),"",IF($X$6=1,$Y$6,))</f>
        <v>10000</v>
      </c>
      <c r="R546" s="56">
        <f>IF(ISERROR(IF($X$7=1,$Y$7,)),"",IF($X$7=1,$Y$7,))</f>
        <v>0</v>
      </c>
      <c r="S546" s="56">
        <f>IF(ISERROR(IF($X$8=1,$Y$8,)),"",IF($X$8=1,$Y$8,))</f>
        <v>1000</v>
      </c>
      <c r="T546" s="56">
        <f>IF(ISERROR(IF($X$9=1,$Y$9,)),"",IF($X$9=1,$Y$9,))</f>
        <v>500</v>
      </c>
      <c r="U546" s="56">
        <f>IF(ISERROR(IF($X$10=1,$Y$10,)),"",IF($X$10=1,$Y$10,))</f>
        <v>500</v>
      </c>
    </row>
    <row r="547" spans="1:21" x14ac:dyDescent="0.25">
      <c r="A547" s="75">
        <f t="shared" si="141"/>
        <v>543</v>
      </c>
      <c r="C547" s="56" t="s">
        <v>2518</v>
      </c>
      <c r="E547" s="56">
        <f t="shared" si="142"/>
        <v>543</v>
      </c>
      <c r="F547" s="76">
        <f t="shared" si="137"/>
        <v>24</v>
      </c>
      <c r="G547" s="56" t="str">
        <f t="shared" si="143"/>
        <v/>
      </c>
      <c r="H547" s="56">
        <f t="shared" si="144"/>
        <v>543</v>
      </c>
      <c r="I547" s="56">
        <f>IF(G547="",0,IF(COUNTIF($G$5:G547,G547)=1,0,COUNTIF($G$5:G547,G547) )   )</f>
        <v>0</v>
      </c>
      <c r="J547" s="56" t="str">
        <f t="shared" si="145"/>
        <v/>
      </c>
      <c r="K547" s="56" t="str">
        <f t="shared" si="136"/>
        <v/>
      </c>
      <c r="L547" s="56" t="str">
        <f t="shared" si="138"/>
        <v/>
      </c>
      <c r="M547" s="56" t="str">
        <f t="shared" si="139"/>
        <v/>
      </c>
      <c r="N547" s="56" t="str">
        <f t="shared" si="140"/>
        <v/>
      </c>
      <c r="O547" s="56" t="str">
        <f t="shared" si="146"/>
        <v/>
      </c>
      <c r="P547" s="56">
        <f>IF(ISERROR(IF($X$5=1,$Y$5,)),"",IF($X$5=1,$Y$5,))</f>
        <v>0</v>
      </c>
      <c r="Q547" s="56">
        <f>IF(ISERROR(IF($X$6=1,$Y$6,)),"",IF($X$6=1,$Y$6,))</f>
        <v>10000</v>
      </c>
      <c r="R547" s="56">
        <f>IF(ISERROR(IF($X$7=1,$Y$7,)),"",IF($X$7=1,$Y$7,))</f>
        <v>0</v>
      </c>
      <c r="S547" s="56">
        <f>IF(ISERROR(IF($X$8=1,$Y$8,)),"",IF($X$8=1,$Y$8,))</f>
        <v>1000</v>
      </c>
      <c r="T547" s="56">
        <f>IF(ISERROR(IF($X$9=1,$Y$9,)),"",IF($X$9=1,$Y$9,))</f>
        <v>500</v>
      </c>
      <c r="U547" s="56">
        <f>IF(ISERROR(IF($X$10=1,$Y$10,)),"",IF($X$10=1,$Y$10,))</f>
        <v>500</v>
      </c>
    </row>
    <row r="548" spans="1:21" x14ac:dyDescent="0.25">
      <c r="A548" s="75">
        <f t="shared" si="141"/>
        <v>544</v>
      </c>
      <c r="D548" s="56" t="s">
        <v>5927</v>
      </c>
      <c r="E548" s="56">
        <f t="shared" si="142"/>
        <v>544</v>
      </c>
      <c r="F548" s="76">
        <f t="shared" si="137"/>
        <v>24</v>
      </c>
      <c r="G548" s="56" t="str">
        <f t="shared" si="143"/>
        <v>smallerMPD</v>
      </c>
      <c r="H548" s="56">
        <f t="shared" si="144"/>
        <v>544</v>
      </c>
      <c r="I548" s="56">
        <f>IF(G548="",0,IF(COUNTIF($G$5:G548,G548)=1,0,COUNTIF($G$5:G548,G548) )   )</f>
        <v>0</v>
      </c>
      <c r="J548" s="56" t="str">
        <f t="shared" si="145"/>
        <v/>
      </c>
      <c r="K548" s="56" t="str">
        <f t="shared" si="136"/>
        <v/>
      </c>
      <c r="L548" s="56" t="str">
        <f t="shared" si="138"/>
        <v/>
      </c>
      <c r="M548" s="56" t="str">
        <f t="shared" si="139"/>
        <v/>
      </c>
      <c r="N548" s="56" t="str">
        <f t="shared" si="140"/>
        <v/>
      </c>
      <c r="O548" s="56" t="str">
        <f t="shared" si="146"/>
        <v/>
      </c>
      <c r="P548" s="56">
        <f>IF(ISERROR(IF($X$5=1,$Y$5,)),"",IF($X$5=1,$Y$5,))</f>
        <v>0</v>
      </c>
      <c r="Q548" s="56">
        <f>IF(ISERROR(IF($X$6=1,$Y$6,)),"",IF($X$6=1,$Y$6,))</f>
        <v>10000</v>
      </c>
      <c r="R548" s="56">
        <f>IF(ISERROR(IF($X$7=1,$Y$7,)),"",IF($X$7=1,$Y$7,))</f>
        <v>0</v>
      </c>
      <c r="S548" s="56">
        <f>IF(ISERROR(IF($X$8=1,$Y$8,)),"",IF($X$8=1,$Y$8,))</f>
        <v>1000</v>
      </c>
      <c r="T548" s="56">
        <f>IF(ISERROR(IF($X$9=1,$Y$9,)),"",IF($X$9=1,$Y$9,))</f>
        <v>500</v>
      </c>
      <c r="U548" s="56">
        <f>IF(ISERROR(IF($X$10=1,$Y$10,)),"",IF($X$10=1,$Y$10,))</f>
        <v>500</v>
      </c>
    </row>
    <row r="549" spans="1:21" x14ac:dyDescent="0.25">
      <c r="A549" s="75">
        <f t="shared" si="141"/>
        <v>545</v>
      </c>
      <c r="D549" s="56" t="s">
        <v>4340</v>
      </c>
      <c r="E549" s="56">
        <f t="shared" si="142"/>
        <v>545</v>
      </c>
      <c r="F549" s="76">
        <f t="shared" si="137"/>
        <v>24</v>
      </c>
      <c r="G549" s="56" t="str">
        <f t="shared" si="143"/>
        <v>HF-85 Radial Hybrid Engine</v>
      </c>
      <c r="H549" s="56">
        <f t="shared" si="144"/>
        <v>545</v>
      </c>
      <c r="I549" s="56">
        <f>IF(G549="",0,IF(COUNTIF($G$5:G549,G549)=1,0,COUNTIF($G$5:G549,G549) )   )</f>
        <v>0</v>
      </c>
      <c r="J549" s="56" t="str">
        <f t="shared" si="145"/>
        <v/>
      </c>
      <c r="K549" s="56" t="str">
        <f t="shared" si="136"/>
        <v/>
      </c>
      <c r="L549" s="56" t="str">
        <f t="shared" si="138"/>
        <v/>
      </c>
      <c r="M549" s="56" t="str">
        <f t="shared" si="139"/>
        <v/>
      </c>
      <c r="N549" s="56" t="str">
        <f t="shared" si="140"/>
        <v/>
      </c>
      <c r="O549" s="56" t="str">
        <f t="shared" si="146"/>
        <v/>
      </c>
      <c r="P549" s="56">
        <f>IF(ISERROR(IF($X$5=1,$Y$5,)),"",IF($X$5=1,$Y$5,))</f>
        <v>0</v>
      </c>
      <c r="Q549" s="56">
        <f>IF(ISERROR(IF($X$6=1,$Y$6,)),"",IF($X$6=1,$Y$6,))</f>
        <v>10000</v>
      </c>
      <c r="R549" s="56">
        <f>IF(ISERROR(IF($X$7=1,$Y$7,)),"",IF($X$7=1,$Y$7,))</f>
        <v>0</v>
      </c>
      <c r="S549" s="56">
        <f>IF(ISERROR(IF($X$8=1,$Y$8,)),"",IF($X$8=1,$Y$8,))</f>
        <v>1000</v>
      </c>
      <c r="T549" s="56">
        <f>IF(ISERROR(IF($X$9=1,$Y$9,)),"",IF($X$9=1,$Y$9,))</f>
        <v>500</v>
      </c>
      <c r="U549" s="56">
        <f>IF(ISERROR(IF($X$10=1,$Y$10,)),"",IF($X$10=1,$Y$10,))</f>
        <v>500</v>
      </c>
    </row>
    <row r="550" spans="1:21" x14ac:dyDescent="0.25">
      <c r="A550" s="75">
        <f t="shared" si="141"/>
        <v>546</v>
      </c>
      <c r="D550" s="56" t="s">
        <v>4342</v>
      </c>
      <c r="E550" s="56">
        <f t="shared" si="142"/>
        <v>546</v>
      </c>
      <c r="F550" s="76">
        <f t="shared" si="137"/>
        <v>24</v>
      </c>
      <c r="G550" s="56" t="str">
        <f t="shared" si="143"/>
        <v>HexCanLithium</v>
      </c>
      <c r="H550" s="56">
        <f t="shared" si="144"/>
        <v>546</v>
      </c>
      <c r="I550" s="56">
        <f>IF(G550="",0,IF(COUNTIF($G$5:G550,G550)=1,0,COUNTIF($G$5:G550,G550) )   )</f>
        <v>0</v>
      </c>
      <c r="J550" s="56" t="str">
        <f t="shared" si="145"/>
        <v/>
      </c>
      <c r="K550" s="56" t="str">
        <f t="shared" si="136"/>
        <v/>
      </c>
      <c r="L550" s="56" t="str">
        <f t="shared" si="138"/>
        <v/>
      </c>
      <c r="M550" s="56" t="str">
        <f t="shared" si="139"/>
        <v/>
      </c>
      <c r="N550" s="56" t="str">
        <f t="shared" si="140"/>
        <v/>
      </c>
      <c r="O550" s="56" t="str">
        <f t="shared" si="146"/>
        <v/>
      </c>
      <c r="P550" s="56">
        <f>IF(ISERROR(IF($X$5=1,$Y$5,)),"",IF($X$5=1,$Y$5,))</f>
        <v>0</v>
      </c>
      <c r="Q550" s="56">
        <f>IF(ISERROR(IF($X$6=1,$Y$6,)),"",IF($X$6=1,$Y$6,))</f>
        <v>10000</v>
      </c>
      <c r="R550" s="56">
        <f>IF(ISERROR(IF($X$7=1,$Y$7,)),"",IF($X$7=1,$Y$7,))</f>
        <v>0</v>
      </c>
      <c r="S550" s="56">
        <f>IF(ISERROR(IF($X$8=1,$Y$8,)),"",IF($X$8=1,$Y$8,))</f>
        <v>1000</v>
      </c>
      <c r="T550" s="56">
        <f>IF(ISERROR(IF($X$9=1,$Y$9,)),"",IF($X$9=1,$Y$9,))</f>
        <v>500</v>
      </c>
      <c r="U550" s="56">
        <f>IF(ISERROR(IF($X$10=1,$Y$10,)),"",IF($X$10=1,$Y$10,))</f>
        <v>500</v>
      </c>
    </row>
    <row r="551" spans="1:21" x14ac:dyDescent="0.25">
      <c r="A551" s="75">
        <f t="shared" si="141"/>
        <v>547</v>
      </c>
      <c r="C551" s="56" t="s">
        <v>2532</v>
      </c>
      <c r="E551" s="56">
        <f t="shared" si="142"/>
        <v>547</v>
      </c>
      <c r="F551" s="76">
        <f t="shared" si="137"/>
        <v>24</v>
      </c>
      <c r="G551" s="56" t="str">
        <f t="shared" si="143"/>
        <v/>
      </c>
      <c r="H551" s="56">
        <f t="shared" si="144"/>
        <v>547</v>
      </c>
      <c r="I551" s="56">
        <f>IF(G551="",0,IF(COUNTIF($G$5:G551,G551)=1,0,COUNTIF($G$5:G551,G551) )   )</f>
        <v>0</v>
      </c>
      <c r="J551" s="56" t="str">
        <f t="shared" si="145"/>
        <v/>
      </c>
      <c r="K551" s="56" t="str">
        <f t="shared" si="136"/>
        <v/>
      </c>
      <c r="L551" s="56" t="str">
        <f t="shared" si="138"/>
        <v/>
      </c>
      <c r="M551" s="56" t="str">
        <f t="shared" si="139"/>
        <v/>
      </c>
      <c r="N551" s="56" t="str">
        <f t="shared" si="140"/>
        <v/>
      </c>
      <c r="O551" s="56" t="str">
        <f t="shared" si="146"/>
        <v/>
      </c>
      <c r="P551" s="56">
        <f>IF(ISERROR(IF($X$5=1,$Y$5,)),"",IF($X$5=1,$Y$5,))</f>
        <v>0</v>
      </c>
      <c r="Q551" s="56">
        <f>IF(ISERROR(IF($X$6=1,$Y$6,)),"",IF($X$6=1,$Y$6,))</f>
        <v>10000</v>
      </c>
      <c r="R551" s="56">
        <f>IF(ISERROR(IF($X$7=1,$Y$7,)),"",IF($X$7=1,$Y$7,))</f>
        <v>0</v>
      </c>
      <c r="S551" s="56">
        <f>IF(ISERROR(IF($X$8=1,$Y$8,)),"",IF($X$8=1,$Y$8,))</f>
        <v>1000</v>
      </c>
      <c r="T551" s="56">
        <f>IF(ISERROR(IF($X$9=1,$Y$9,)),"",IF($X$9=1,$Y$9,))</f>
        <v>500</v>
      </c>
      <c r="U551" s="56">
        <f>IF(ISERROR(IF($X$10=1,$Y$10,)),"",IF($X$10=1,$Y$10,))</f>
        <v>500</v>
      </c>
    </row>
    <row r="552" spans="1:21" x14ac:dyDescent="0.25">
      <c r="A552" s="75">
        <f t="shared" si="141"/>
        <v>548</v>
      </c>
      <c r="B552" s="56" t="s">
        <v>2532</v>
      </c>
      <c r="E552" s="56">
        <f t="shared" si="142"/>
        <v>548</v>
      </c>
      <c r="F552" s="76">
        <f t="shared" si="137"/>
        <v>24</v>
      </c>
      <c r="G552" s="56" t="str">
        <f t="shared" si="143"/>
        <v/>
      </c>
      <c r="H552" s="56">
        <f t="shared" si="144"/>
        <v>548</v>
      </c>
      <c r="I552" s="56">
        <f>IF(G552="",0,IF(COUNTIF($G$5:G552,G552)=1,0,COUNTIF($G$5:G552,G552) )   )</f>
        <v>0</v>
      </c>
      <c r="J552" s="56" t="str">
        <f t="shared" si="145"/>
        <v/>
      </c>
      <c r="K552" s="56" t="str">
        <f t="shared" si="136"/>
        <v/>
      </c>
      <c r="L552" s="56" t="str">
        <f t="shared" si="138"/>
        <v/>
      </c>
      <c r="M552" s="56" t="str">
        <f t="shared" si="139"/>
        <v/>
      </c>
      <c r="N552" s="56" t="str">
        <f t="shared" si="140"/>
        <v/>
      </c>
      <c r="O552" s="56" t="str">
        <f t="shared" si="146"/>
        <v/>
      </c>
      <c r="P552" s="56">
        <f>IF(ISERROR(IF($X$5=1,$Y$5,)),"",IF($X$5=1,$Y$5,))</f>
        <v>0</v>
      </c>
      <c r="Q552" s="56">
        <f>IF(ISERROR(IF($X$6=1,$Y$6,)),"",IF($X$6=1,$Y$6,))</f>
        <v>10000</v>
      </c>
      <c r="R552" s="56">
        <f>IF(ISERROR(IF($X$7=1,$Y$7,)),"",IF($X$7=1,$Y$7,))</f>
        <v>0</v>
      </c>
      <c r="S552" s="56">
        <f>IF(ISERROR(IF($X$8=1,$Y$8,)),"",IF($X$8=1,$Y$8,))</f>
        <v>1000</v>
      </c>
      <c r="T552" s="56">
        <f>IF(ISERROR(IF($X$9=1,$Y$9,)),"",IF($X$9=1,$Y$9,))</f>
        <v>500</v>
      </c>
      <c r="U552" s="56">
        <f>IF(ISERROR(IF($X$10=1,$Y$10,)),"",IF($X$10=1,$Y$10,))</f>
        <v>500</v>
      </c>
    </row>
    <row r="553" spans="1:21" x14ac:dyDescent="0.25">
      <c r="A553" s="75">
        <f t="shared" si="141"/>
        <v>549</v>
      </c>
      <c r="B553" s="56" t="s">
        <v>2517</v>
      </c>
      <c r="E553" s="56">
        <f t="shared" si="142"/>
        <v>549</v>
      </c>
      <c r="F553" s="76">
        <f t="shared" si="137"/>
        <v>24</v>
      </c>
      <c r="G553" s="56" t="str">
        <f t="shared" si="143"/>
        <v/>
      </c>
      <c r="H553" s="56">
        <f t="shared" si="144"/>
        <v>549</v>
      </c>
      <c r="I553" s="56">
        <f>IF(G553="",0,IF(COUNTIF($G$5:G553,G553)=1,0,COUNTIF($G$5:G553,G553) )   )</f>
        <v>0</v>
      </c>
      <c r="J553" s="56" t="str">
        <f t="shared" si="145"/>
        <v/>
      </c>
      <c r="K553" s="56" t="str">
        <f t="shared" si="136"/>
        <v/>
      </c>
      <c r="L553" s="56" t="str">
        <f t="shared" si="138"/>
        <v/>
      </c>
      <c r="M553" s="56" t="str">
        <f t="shared" si="139"/>
        <v/>
      </c>
      <c r="N553" s="56" t="str">
        <f t="shared" si="140"/>
        <v/>
      </c>
      <c r="O553" s="56" t="str">
        <f t="shared" si="146"/>
        <v/>
      </c>
      <c r="P553" s="56">
        <f>IF(ISERROR(IF($X$5=1,$Y$5,)),"",IF($X$5=1,$Y$5,))</f>
        <v>0</v>
      </c>
      <c r="Q553" s="56">
        <f>IF(ISERROR(IF($X$6=1,$Y$6,)),"",IF($X$6=1,$Y$6,))</f>
        <v>10000</v>
      </c>
      <c r="R553" s="56">
        <f>IF(ISERROR(IF($X$7=1,$Y$7,)),"",IF($X$7=1,$Y$7,))</f>
        <v>0</v>
      </c>
      <c r="S553" s="56">
        <f>IF(ISERROR(IF($X$8=1,$Y$8,)),"",IF($X$8=1,$Y$8,))</f>
        <v>1000</v>
      </c>
      <c r="T553" s="56">
        <f>IF(ISERROR(IF($X$9=1,$Y$9,)),"",IF($X$9=1,$Y$9,))</f>
        <v>500</v>
      </c>
      <c r="U553" s="56">
        <f>IF(ISERROR(IF($X$10=1,$Y$10,)),"",IF($X$10=1,$Y$10,))</f>
        <v>500</v>
      </c>
    </row>
    <row r="554" spans="1:21" x14ac:dyDescent="0.25">
      <c r="A554" s="75">
        <f t="shared" si="141"/>
        <v>550</v>
      </c>
      <c r="B554" s="56" t="s">
        <v>2518</v>
      </c>
      <c r="E554" s="56">
        <f t="shared" si="142"/>
        <v>550</v>
      </c>
      <c r="F554" s="76">
        <f t="shared" si="137"/>
        <v>24</v>
      </c>
      <c r="G554" s="56" t="str">
        <f t="shared" si="143"/>
        <v/>
      </c>
      <c r="H554" s="56">
        <f t="shared" si="144"/>
        <v>550</v>
      </c>
      <c r="I554" s="56">
        <f>IF(G554="",0,IF(COUNTIF($G$5:G554,G554)=1,0,COUNTIF($G$5:G554,G554) )   )</f>
        <v>0</v>
      </c>
      <c r="J554" s="56" t="str">
        <f t="shared" si="145"/>
        <v/>
      </c>
      <c r="K554" s="56" t="str">
        <f t="shared" si="136"/>
        <v/>
      </c>
      <c r="L554" s="56" t="str">
        <f t="shared" si="138"/>
        <v/>
      </c>
      <c r="M554" s="56" t="str">
        <f t="shared" si="139"/>
        <v/>
      </c>
      <c r="N554" s="56" t="str">
        <f t="shared" si="140"/>
        <v/>
      </c>
      <c r="O554" s="56" t="str">
        <f t="shared" si="146"/>
        <v/>
      </c>
      <c r="P554" s="56">
        <f>IF(ISERROR(IF($X$5=1,$Y$5,)),"",IF($X$5=1,$Y$5,))</f>
        <v>0</v>
      </c>
      <c r="Q554" s="56">
        <f>IF(ISERROR(IF($X$6=1,$Y$6,)),"",IF($X$6=1,$Y$6,))</f>
        <v>10000</v>
      </c>
      <c r="R554" s="56">
        <f>IF(ISERROR(IF($X$7=1,$Y$7,)),"",IF($X$7=1,$Y$7,))</f>
        <v>0</v>
      </c>
      <c r="S554" s="56">
        <f>IF(ISERROR(IF($X$8=1,$Y$8,)),"",IF($X$8=1,$Y$8,))</f>
        <v>1000</v>
      </c>
      <c r="T554" s="56">
        <f>IF(ISERROR(IF($X$9=1,$Y$9,)),"",IF($X$9=1,$Y$9,))</f>
        <v>500</v>
      </c>
      <c r="U554" s="56">
        <f>IF(ISERROR(IF($X$10=1,$Y$10,)),"",IF($X$10=1,$Y$10,))</f>
        <v>500</v>
      </c>
    </row>
    <row r="555" spans="1:21" x14ac:dyDescent="0.25">
      <c r="A555" s="75">
        <f t="shared" si="141"/>
        <v>551</v>
      </c>
      <c r="C555" s="56" t="s">
        <v>3457</v>
      </c>
      <c r="E555" s="56">
        <f t="shared" si="142"/>
        <v>551</v>
      </c>
      <c r="F555" s="76">
        <f t="shared" si="137"/>
        <v>25</v>
      </c>
      <c r="G555" s="56" t="str">
        <f t="shared" si="143"/>
        <v>newnode_hugeNobleStorage</v>
      </c>
      <c r="H555" s="56">
        <f t="shared" si="144"/>
        <v>551</v>
      </c>
      <c r="I555" s="56">
        <f>IF(G555="",0,IF(COUNTIF($G$5:G555,G555)=1,0,COUNTIF($G$5:G555,G555) )   )</f>
        <v>0</v>
      </c>
      <c r="J555" s="56" t="str">
        <f t="shared" si="145"/>
        <v/>
      </c>
      <c r="K555" s="56" t="str">
        <f t="shared" si="136"/>
        <v/>
      </c>
      <c r="L555" s="56" t="str">
        <f t="shared" si="138"/>
        <v/>
      </c>
      <c r="M555" s="56" t="str">
        <f t="shared" si="139"/>
        <v/>
      </c>
      <c r="N555" s="56" t="str">
        <f t="shared" si="140"/>
        <v/>
      </c>
      <c r="O555" s="56" t="str">
        <f t="shared" si="146"/>
        <v/>
      </c>
      <c r="P555" s="56">
        <f>IF(ISERROR(IF($X$5=1,$Y$5,)),"",IF($X$5=1,$Y$5,))</f>
        <v>0</v>
      </c>
      <c r="Q555" s="56">
        <f>IF(ISERROR(IF($X$6=1,$Y$6,)),"",IF($X$6=1,$Y$6,))</f>
        <v>10000</v>
      </c>
      <c r="R555" s="56">
        <f>IF(ISERROR(IF($X$7=1,$Y$7,)),"",IF($X$7=1,$Y$7,))</f>
        <v>0</v>
      </c>
      <c r="S555" s="56">
        <f>IF(ISERROR(IF($X$8=1,$Y$8,)),"",IF($X$8=1,$Y$8,))</f>
        <v>1000</v>
      </c>
      <c r="T555" s="56">
        <f>IF(ISERROR(IF($X$9=1,$Y$9,)),"",IF($X$9=1,$Y$9,))</f>
        <v>500</v>
      </c>
      <c r="U555" s="56">
        <f>IF(ISERROR(IF($X$10=1,$Y$10,)),"",IF($X$10=1,$Y$10,))</f>
        <v>500</v>
      </c>
    </row>
    <row r="556" spans="1:21" x14ac:dyDescent="0.25">
      <c r="A556" s="75">
        <f t="shared" si="141"/>
        <v>552</v>
      </c>
      <c r="C556" s="56" t="s">
        <v>3458</v>
      </c>
      <c r="E556" s="56">
        <f t="shared" si="142"/>
        <v>552</v>
      </c>
      <c r="F556" s="76">
        <f t="shared" si="137"/>
        <v>25</v>
      </c>
      <c r="G556" s="56" t="str">
        <f t="shared" si="143"/>
        <v/>
      </c>
      <c r="H556" s="56">
        <f t="shared" si="144"/>
        <v>552</v>
      </c>
      <c r="I556" s="56">
        <f>IF(G556="",0,IF(COUNTIF($G$5:G556,G556)=1,0,COUNTIF($G$5:G556,G556) )   )</f>
        <v>0</v>
      </c>
      <c r="J556" s="56" t="str">
        <f t="shared" si="145"/>
        <v/>
      </c>
      <c r="K556" s="56" t="str">
        <f t="shared" si="136"/>
        <v/>
      </c>
      <c r="L556" s="56" t="str">
        <f t="shared" si="138"/>
        <v/>
      </c>
      <c r="M556" s="56" t="str">
        <f t="shared" si="139"/>
        <v/>
      </c>
      <c r="N556" s="56" t="str">
        <f t="shared" si="140"/>
        <v/>
      </c>
      <c r="O556" s="56" t="str">
        <f t="shared" si="146"/>
        <v/>
      </c>
      <c r="P556" s="56">
        <f>IF(ISERROR(IF($X$5=1,$Y$5,)),"",IF($X$5=1,$Y$5,))</f>
        <v>0</v>
      </c>
      <c r="Q556" s="56">
        <f>IF(ISERROR(IF($X$6=1,$Y$6,)),"",IF($X$6=1,$Y$6,))</f>
        <v>10000</v>
      </c>
      <c r="R556" s="56">
        <f>IF(ISERROR(IF($X$7=1,$Y$7,)),"",IF($X$7=1,$Y$7,))</f>
        <v>0</v>
      </c>
      <c r="S556" s="56">
        <f>IF(ISERROR(IF($X$8=1,$Y$8,)),"",IF($X$8=1,$Y$8,))</f>
        <v>1000</v>
      </c>
      <c r="T556" s="56">
        <f>IF(ISERROR(IF($X$9=1,$Y$9,)),"",IF($X$9=1,$Y$9,))</f>
        <v>500</v>
      </c>
      <c r="U556" s="56">
        <f>IF(ISERROR(IF($X$10=1,$Y$10,)),"",IF($X$10=1,$Y$10,))</f>
        <v>500</v>
      </c>
    </row>
    <row r="557" spans="1:21" x14ac:dyDescent="0.25">
      <c r="A557" s="75">
        <f t="shared" si="141"/>
        <v>553</v>
      </c>
      <c r="C557" s="56" t="s">
        <v>3459</v>
      </c>
      <c r="E557" s="56">
        <f t="shared" si="142"/>
        <v>553</v>
      </c>
      <c r="F557" s="76">
        <f t="shared" si="137"/>
        <v>25</v>
      </c>
      <c r="G557" s="56" t="str">
        <f t="shared" si="143"/>
        <v/>
      </c>
      <c r="H557" s="56">
        <f t="shared" si="144"/>
        <v>553</v>
      </c>
      <c r="I557" s="56">
        <f>IF(G557="",0,IF(COUNTIF($G$5:G557,G557)=1,0,COUNTIF($G$5:G557,G557) )   )</f>
        <v>0</v>
      </c>
      <c r="J557" s="56" t="str">
        <f t="shared" si="145"/>
        <v/>
      </c>
      <c r="K557" s="56" t="str">
        <f t="shared" si="136"/>
        <v/>
      </c>
      <c r="L557" s="56" t="str">
        <f t="shared" si="138"/>
        <v/>
      </c>
      <c r="M557" s="56" t="str">
        <f t="shared" si="139"/>
        <v/>
      </c>
      <c r="N557" s="56" t="str">
        <f t="shared" si="140"/>
        <v/>
      </c>
      <c r="O557" s="56" t="str">
        <f t="shared" si="146"/>
        <v/>
      </c>
      <c r="P557" s="56">
        <f>IF(ISERROR(IF($X$5=1,$Y$5,)),"",IF($X$5=1,$Y$5,))</f>
        <v>0</v>
      </c>
      <c r="Q557" s="56">
        <f>IF(ISERROR(IF($X$6=1,$Y$6,)),"",IF($X$6=1,$Y$6,))</f>
        <v>10000</v>
      </c>
      <c r="R557" s="56">
        <f>IF(ISERROR(IF($X$7=1,$Y$7,)),"",IF($X$7=1,$Y$7,))</f>
        <v>0</v>
      </c>
      <c r="S557" s="56">
        <f>IF(ISERROR(IF($X$8=1,$Y$8,)),"",IF($X$8=1,$Y$8,))</f>
        <v>1000</v>
      </c>
      <c r="T557" s="56">
        <f>IF(ISERROR(IF($X$9=1,$Y$9,)),"",IF($X$9=1,$Y$9,))</f>
        <v>500</v>
      </c>
      <c r="U557" s="56">
        <f>IF(ISERROR(IF($X$10=1,$Y$10,)),"",IF($X$10=1,$Y$10,))</f>
        <v>500</v>
      </c>
    </row>
    <row r="558" spans="1:21" x14ac:dyDescent="0.25">
      <c r="A558" s="75">
        <f t="shared" si="141"/>
        <v>554</v>
      </c>
      <c r="C558" s="56" t="s">
        <v>3031</v>
      </c>
      <c r="E558" s="56">
        <f t="shared" si="142"/>
        <v>554</v>
      </c>
      <c r="F558" s="76">
        <f t="shared" si="137"/>
        <v>25</v>
      </c>
      <c r="G558" s="56" t="str">
        <f t="shared" si="143"/>
        <v/>
      </c>
      <c r="H558" s="56">
        <f t="shared" si="144"/>
        <v>554</v>
      </c>
      <c r="I558" s="56">
        <f>IF(G558="",0,IF(COUNTIF($G$5:G558,G558)=1,0,COUNTIF($G$5:G558,G558) )   )</f>
        <v>0</v>
      </c>
      <c r="J558" s="56" t="str">
        <f t="shared" si="145"/>
        <v/>
      </c>
      <c r="K558" s="56" t="str">
        <f t="shared" si="136"/>
        <v/>
      </c>
      <c r="L558" s="56" t="str">
        <f t="shared" si="138"/>
        <v/>
      </c>
      <c r="M558" s="56" t="str">
        <f t="shared" si="139"/>
        <v/>
      </c>
      <c r="N558" s="56" t="str">
        <f t="shared" si="140"/>
        <v/>
      </c>
      <c r="O558" s="56" t="str">
        <f t="shared" si="146"/>
        <v/>
      </c>
      <c r="P558" s="56">
        <f>IF(ISERROR(IF($X$5=1,$Y$5,)),"",IF($X$5=1,$Y$5,))</f>
        <v>0</v>
      </c>
      <c r="Q558" s="56">
        <f>IF(ISERROR(IF($X$6=1,$Y$6,)),"",IF($X$6=1,$Y$6,))</f>
        <v>10000</v>
      </c>
      <c r="R558" s="56">
        <f>IF(ISERROR(IF($X$7=1,$Y$7,)),"",IF($X$7=1,$Y$7,))</f>
        <v>0</v>
      </c>
      <c r="S558" s="56">
        <f>IF(ISERROR(IF($X$8=1,$Y$8,)),"",IF($X$8=1,$Y$8,))</f>
        <v>1000</v>
      </c>
      <c r="T558" s="56">
        <f>IF(ISERROR(IF($X$9=1,$Y$9,)),"",IF($X$9=1,$Y$9,))</f>
        <v>500</v>
      </c>
      <c r="U558" s="56">
        <f>IF(ISERROR(IF($X$10=1,$Y$10,)),"",IF($X$10=1,$Y$10,))</f>
        <v>500</v>
      </c>
    </row>
    <row r="559" spans="1:21" x14ac:dyDescent="0.25">
      <c r="A559" s="75">
        <f t="shared" si="141"/>
        <v>555</v>
      </c>
      <c r="C559" s="56" t="s">
        <v>3021</v>
      </c>
      <c r="E559" s="56">
        <f t="shared" si="142"/>
        <v>555</v>
      </c>
      <c r="F559" s="76">
        <f t="shared" si="137"/>
        <v>25</v>
      </c>
      <c r="G559" s="56" t="str">
        <f t="shared" si="143"/>
        <v/>
      </c>
      <c r="H559" s="56">
        <f t="shared" si="144"/>
        <v>555</v>
      </c>
      <c r="I559" s="56">
        <f>IF(G559="",0,IF(COUNTIF($G$5:G559,G559)=1,0,COUNTIF($G$5:G559,G559) )   )</f>
        <v>0</v>
      </c>
      <c r="J559" s="56" t="str">
        <f t="shared" si="145"/>
        <v/>
      </c>
      <c r="K559" s="56" t="str">
        <f t="shared" si="136"/>
        <v/>
      </c>
      <c r="L559" s="56" t="str">
        <f t="shared" si="138"/>
        <v/>
      </c>
      <c r="M559" s="56" t="str">
        <f t="shared" si="139"/>
        <v/>
      </c>
      <c r="N559" s="56" t="str">
        <f t="shared" si="140"/>
        <v/>
      </c>
      <c r="O559" s="56" t="str">
        <f t="shared" si="146"/>
        <v/>
      </c>
      <c r="P559" s="56">
        <f>IF(ISERROR(IF($X$5=1,$Y$5,)),"",IF($X$5=1,$Y$5,))</f>
        <v>0</v>
      </c>
      <c r="Q559" s="56">
        <f>IF(ISERROR(IF($X$6=1,$Y$6,)),"",IF($X$6=1,$Y$6,))</f>
        <v>10000</v>
      </c>
      <c r="R559" s="56">
        <f>IF(ISERROR(IF($X$7=1,$Y$7,)),"",IF($X$7=1,$Y$7,))</f>
        <v>0</v>
      </c>
      <c r="S559" s="56">
        <f>IF(ISERROR(IF($X$8=1,$Y$8,)),"",IF($X$8=1,$Y$8,))</f>
        <v>1000</v>
      </c>
      <c r="T559" s="56">
        <f>IF(ISERROR(IF($X$9=1,$Y$9,)),"",IF($X$9=1,$Y$9,))</f>
        <v>500</v>
      </c>
      <c r="U559" s="56">
        <f>IF(ISERROR(IF($X$10=1,$Y$10,)),"",IF($X$10=1,$Y$10,))</f>
        <v>500</v>
      </c>
    </row>
    <row r="560" spans="1:21" x14ac:dyDescent="0.25">
      <c r="A560" s="75">
        <f t="shared" si="141"/>
        <v>556</v>
      </c>
      <c r="C560" s="56" t="s">
        <v>6201</v>
      </c>
      <c r="E560" s="56">
        <f t="shared" si="142"/>
        <v>556</v>
      </c>
      <c r="F560" s="76">
        <f t="shared" si="137"/>
        <v>25</v>
      </c>
      <c r="G560" s="56" t="str">
        <f t="shared" si="143"/>
        <v/>
      </c>
      <c r="H560" s="56">
        <f t="shared" si="144"/>
        <v>556</v>
      </c>
      <c r="I560" s="56">
        <f>IF(G560="",0,IF(COUNTIF($G$5:G560,G560)=1,0,COUNTIF($G$5:G560,G560) )   )</f>
        <v>0</v>
      </c>
      <c r="J560" s="56" t="str">
        <f t="shared" si="145"/>
        <v/>
      </c>
      <c r="K560" s="56" t="str">
        <f t="shared" si="136"/>
        <v/>
      </c>
      <c r="L560" s="56" t="str">
        <f t="shared" si="138"/>
        <v/>
      </c>
      <c r="M560" s="56" t="str">
        <f t="shared" si="139"/>
        <v/>
      </c>
      <c r="N560" s="56" t="str">
        <f t="shared" si="140"/>
        <v/>
      </c>
      <c r="O560" s="56" t="str">
        <f t="shared" si="146"/>
        <v/>
      </c>
      <c r="P560" s="56">
        <f>IF(ISERROR(IF($X$5=1,$Y$5,)),"",IF($X$5=1,$Y$5,))</f>
        <v>0</v>
      </c>
      <c r="Q560" s="56">
        <f>IF(ISERROR(IF($X$6=1,$Y$6,)),"",IF($X$6=1,$Y$6,))</f>
        <v>10000</v>
      </c>
      <c r="R560" s="56">
        <f>IF(ISERROR(IF($X$7=1,$Y$7,)),"",IF($X$7=1,$Y$7,))</f>
        <v>0</v>
      </c>
      <c r="S560" s="56">
        <f>IF(ISERROR(IF($X$8=1,$Y$8,)),"",IF($X$8=1,$Y$8,))</f>
        <v>1000</v>
      </c>
      <c r="T560" s="56">
        <f>IF(ISERROR(IF($X$9=1,$Y$9,)),"",IF($X$9=1,$Y$9,))</f>
        <v>500</v>
      </c>
      <c r="U560" s="56">
        <f>IF(ISERROR(IF($X$10=1,$Y$10,)),"",IF($X$10=1,$Y$10,))</f>
        <v>500</v>
      </c>
    </row>
    <row r="561" spans="1:21" x14ac:dyDescent="0.25">
      <c r="A561" s="75">
        <f t="shared" si="141"/>
        <v>557</v>
      </c>
      <c r="C561" s="56" t="s">
        <v>5994</v>
      </c>
      <c r="E561" s="56">
        <f t="shared" si="142"/>
        <v>557</v>
      </c>
      <c r="F561" s="76">
        <f t="shared" si="137"/>
        <v>25</v>
      </c>
      <c r="G561" s="56" t="str">
        <f t="shared" si="143"/>
        <v/>
      </c>
      <c r="H561" s="56">
        <f t="shared" si="144"/>
        <v>557</v>
      </c>
      <c r="I561" s="56">
        <f>IF(G561="",0,IF(COUNTIF($G$5:G561,G561)=1,0,COUNTIF($G$5:G561,G561) )   )</f>
        <v>0</v>
      </c>
      <c r="J561" s="56" t="str">
        <f t="shared" si="145"/>
        <v/>
      </c>
      <c r="K561" s="56" t="str">
        <f t="shared" si="136"/>
        <v/>
      </c>
      <c r="L561" s="56" t="str">
        <f t="shared" si="138"/>
        <v/>
      </c>
      <c r="M561" s="56" t="str">
        <f t="shared" si="139"/>
        <v/>
      </c>
      <c r="N561" s="56" t="str">
        <f t="shared" si="140"/>
        <v/>
      </c>
      <c r="O561" s="56" t="str">
        <f t="shared" si="146"/>
        <v/>
      </c>
      <c r="P561" s="56">
        <f>IF(ISERROR(IF($X$5=1,$Y$5,)),"",IF($X$5=1,$Y$5,))</f>
        <v>0</v>
      </c>
      <c r="Q561" s="56">
        <f>IF(ISERROR(IF($X$6=1,$Y$6,)),"",IF($X$6=1,$Y$6,))</f>
        <v>10000</v>
      </c>
      <c r="R561" s="56">
        <f>IF(ISERROR(IF($X$7=1,$Y$7,)),"",IF($X$7=1,$Y$7,))</f>
        <v>0</v>
      </c>
      <c r="S561" s="56">
        <f>IF(ISERROR(IF($X$8=1,$Y$8,)),"",IF($X$8=1,$Y$8,))</f>
        <v>1000</v>
      </c>
      <c r="T561" s="56">
        <f>IF(ISERROR(IF($X$9=1,$Y$9,)),"",IF($X$9=1,$Y$9,))</f>
        <v>500</v>
      </c>
      <c r="U561" s="56">
        <f>IF(ISERROR(IF($X$10=1,$Y$10,)),"",IF($X$10=1,$Y$10,))</f>
        <v>500</v>
      </c>
    </row>
    <row r="562" spans="1:21" x14ac:dyDescent="0.25">
      <c r="A562" s="75">
        <f t="shared" si="141"/>
        <v>558</v>
      </c>
      <c r="C562" s="56" t="s">
        <v>2526</v>
      </c>
      <c r="E562" s="56">
        <f t="shared" si="142"/>
        <v>558</v>
      </c>
      <c r="F562" s="76">
        <f t="shared" si="137"/>
        <v>25</v>
      </c>
      <c r="G562" s="56" t="str">
        <f t="shared" si="143"/>
        <v/>
      </c>
      <c r="H562" s="56">
        <f t="shared" si="144"/>
        <v>558</v>
      </c>
      <c r="I562" s="56">
        <f>IF(G562="",0,IF(COUNTIF($G$5:G562,G562)=1,0,COUNTIF($G$5:G562,G562) )   )</f>
        <v>0</v>
      </c>
      <c r="J562" s="56" t="str">
        <f t="shared" si="145"/>
        <v/>
      </c>
      <c r="K562" s="56" t="str">
        <f t="shared" si="136"/>
        <v/>
      </c>
      <c r="L562" s="56" t="str">
        <f t="shared" si="138"/>
        <v/>
      </c>
      <c r="M562" s="56" t="str">
        <f t="shared" si="139"/>
        <v/>
      </c>
      <c r="N562" s="56" t="str">
        <f t="shared" si="140"/>
        <v/>
      </c>
      <c r="O562" s="56" t="str">
        <f t="shared" si="146"/>
        <v/>
      </c>
      <c r="P562" s="56">
        <f>IF(ISERROR(IF($X$5=1,$Y$5,)),"",IF($X$5=1,$Y$5,))</f>
        <v>0</v>
      </c>
      <c r="Q562" s="56">
        <f>IF(ISERROR(IF($X$6=1,$Y$6,)),"",IF($X$6=1,$Y$6,))</f>
        <v>10000</v>
      </c>
      <c r="R562" s="56">
        <f>IF(ISERROR(IF($X$7=1,$Y$7,)),"",IF($X$7=1,$Y$7,))</f>
        <v>0</v>
      </c>
      <c r="S562" s="56">
        <f>IF(ISERROR(IF($X$8=1,$Y$8,)),"",IF($X$8=1,$Y$8,))</f>
        <v>1000</v>
      </c>
      <c r="T562" s="56">
        <f>IF(ISERROR(IF($X$9=1,$Y$9,)),"",IF($X$9=1,$Y$9,))</f>
        <v>500</v>
      </c>
      <c r="U562" s="56">
        <f>IF(ISERROR(IF($X$10=1,$Y$10,)),"",IF($X$10=1,$Y$10,))</f>
        <v>500</v>
      </c>
    </row>
    <row r="563" spans="1:21" x14ac:dyDescent="0.25">
      <c r="A563" s="75">
        <f t="shared" si="141"/>
        <v>559</v>
      </c>
      <c r="C563" s="56" t="s">
        <v>2527</v>
      </c>
      <c r="E563" s="56">
        <f t="shared" si="142"/>
        <v>559</v>
      </c>
      <c r="F563" s="76">
        <f t="shared" si="137"/>
        <v>25</v>
      </c>
      <c r="G563" s="56" t="str">
        <f t="shared" si="143"/>
        <v/>
      </c>
      <c r="H563" s="56">
        <f t="shared" si="144"/>
        <v>559</v>
      </c>
      <c r="I563" s="56">
        <f>IF(G563="",0,IF(COUNTIF($G$5:G563,G563)=1,0,COUNTIF($G$5:G563,G563) )   )</f>
        <v>0</v>
      </c>
      <c r="J563" s="56" t="str">
        <f t="shared" si="145"/>
        <v/>
      </c>
      <c r="K563" s="56" t="str">
        <f t="shared" si="136"/>
        <v/>
      </c>
      <c r="L563" s="56" t="str">
        <f t="shared" si="138"/>
        <v/>
      </c>
      <c r="M563" s="56" t="str">
        <f t="shared" si="139"/>
        <v/>
      </c>
      <c r="N563" s="56" t="str">
        <f t="shared" si="140"/>
        <v/>
      </c>
      <c r="O563" s="56" t="str">
        <f t="shared" si="146"/>
        <v/>
      </c>
      <c r="P563" s="56">
        <f>IF(ISERROR(IF($X$5=1,$Y$5,)),"",IF($X$5=1,$Y$5,))</f>
        <v>0</v>
      </c>
      <c r="Q563" s="56">
        <f>IF(ISERROR(IF($X$6=1,$Y$6,)),"",IF($X$6=1,$Y$6,))</f>
        <v>10000</v>
      </c>
      <c r="R563" s="56">
        <f>IF(ISERROR(IF($X$7=1,$Y$7,)),"",IF($X$7=1,$Y$7,))</f>
        <v>0</v>
      </c>
      <c r="S563" s="56">
        <f>IF(ISERROR(IF($X$8=1,$Y$8,)),"",IF($X$8=1,$Y$8,))</f>
        <v>1000</v>
      </c>
      <c r="T563" s="56">
        <f>IF(ISERROR(IF($X$9=1,$Y$9,)),"",IF($X$9=1,$Y$9,))</f>
        <v>500</v>
      </c>
      <c r="U563" s="56">
        <f>IF(ISERROR(IF($X$10=1,$Y$10,)),"",IF($X$10=1,$Y$10,))</f>
        <v>500</v>
      </c>
    </row>
    <row r="564" spans="1:21" x14ac:dyDescent="0.25">
      <c r="A564" s="75">
        <f t="shared" si="141"/>
        <v>560</v>
      </c>
      <c r="C564" s="56" t="s">
        <v>3462</v>
      </c>
      <c r="E564" s="56">
        <f t="shared" si="142"/>
        <v>560</v>
      </c>
      <c r="F564" s="76">
        <f t="shared" si="137"/>
        <v>25</v>
      </c>
      <c r="G564" s="56" t="str">
        <f t="shared" si="143"/>
        <v/>
      </c>
      <c r="H564" s="56">
        <f t="shared" si="144"/>
        <v>560</v>
      </c>
      <c r="I564" s="56">
        <f>IF(G564="",0,IF(COUNTIF($G$5:G564,G564)=1,0,COUNTIF($G$5:G564,G564) )   )</f>
        <v>0</v>
      </c>
      <c r="J564" s="56" t="str">
        <f t="shared" si="145"/>
        <v/>
      </c>
      <c r="K564" s="56" t="str">
        <f t="shared" si="136"/>
        <v/>
      </c>
      <c r="L564" s="56" t="str">
        <f t="shared" si="138"/>
        <v/>
      </c>
      <c r="M564" s="56" t="str">
        <f t="shared" si="139"/>
        <v/>
      </c>
      <c r="N564" s="56" t="str">
        <f t="shared" si="140"/>
        <v/>
      </c>
      <c r="O564" s="56" t="str">
        <f t="shared" si="146"/>
        <v/>
      </c>
      <c r="P564" s="56">
        <f>IF(ISERROR(IF($X$5=1,$Y$5,)),"",IF($X$5=1,$Y$5,))</f>
        <v>0</v>
      </c>
      <c r="Q564" s="56">
        <f>IF(ISERROR(IF($X$6=1,$Y$6,)),"",IF($X$6=1,$Y$6,))</f>
        <v>10000</v>
      </c>
      <c r="R564" s="56">
        <f>IF(ISERROR(IF($X$7=1,$Y$7,)),"",IF($X$7=1,$Y$7,))</f>
        <v>0</v>
      </c>
      <c r="S564" s="56">
        <f>IF(ISERROR(IF($X$8=1,$Y$8,)),"",IF($X$8=1,$Y$8,))</f>
        <v>1000</v>
      </c>
      <c r="T564" s="56">
        <f>IF(ISERROR(IF($X$9=1,$Y$9,)),"",IF($X$9=1,$Y$9,))</f>
        <v>500</v>
      </c>
      <c r="U564" s="56">
        <f>IF(ISERROR(IF($X$10=1,$Y$10,)),"",IF($X$10=1,$Y$10,))</f>
        <v>500</v>
      </c>
    </row>
    <row r="565" spans="1:21" x14ac:dyDescent="0.25">
      <c r="A565" s="75">
        <f t="shared" si="141"/>
        <v>561</v>
      </c>
      <c r="C565" s="56" t="s">
        <v>2529</v>
      </c>
      <c r="E565" s="56">
        <f t="shared" si="142"/>
        <v>561</v>
      </c>
      <c r="F565" s="76">
        <f t="shared" si="137"/>
        <v>25</v>
      </c>
      <c r="G565" s="56" t="str">
        <f t="shared" si="143"/>
        <v/>
      </c>
      <c r="H565" s="56">
        <f t="shared" si="144"/>
        <v>561</v>
      </c>
      <c r="I565" s="56">
        <f>IF(G565="",0,IF(COUNTIF($G$5:G565,G565)=1,0,COUNTIF($G$5:G565,G565) )   )</f>
        <v>0</v>
      </c>
      <c r="J565" s="56" t="str">
        <f t="shared" si="145"/>
        <v/>
      </c>
      <c r="K565" s="56" t="str">
        <f t="shared" si="136"/>
        <v/>
      </c>
      <c r="L565" s="56" t="str">
        <f t="shared" si="138"/>
        <v/>
      </c>
      <c r="M565" s="56" t="str">
        <f t="shared" si="139"/>
        <v/>
      </c>
      <c r="N565" s="56" t="str">
        <f t="shared" si="140"/>
        <v/>
      </c>
      <c r="O565" s="56" t="str">
        <f t="shared" si="146"/>
        <v/>
      </c>
      <c r="P565" s="56">
        <f>IF(ISERROR(IF($X$5=1,$Y$5,)),"",IF($X$5=1,$Y$5,))</f>
        <v>0</v>
      </c>
      <c r="Q565" s="56">
        <f>IF(ISERROR(IF($X$6=1,$Y$6,)),"",IF($X$6=1,$Y$6,))</f>
        <v>10000</v>
      </c>
      <c r="R565" s="56">
        <f>IF(ISERROR(IF($X$7=1,$Y$7,)),"",IF($X$7=1,$Y$7,))</f>
        <v>0</v>
      </c>
      <c r="S565" s="56">
        <f>IF(ISERROR(IF($X$8=1,$Y$8,)),"",IF($X$8=1,$Y$8,))</f>
        <v>1000</v>
      </c>
      <c r="T565" s="56">
        <f>IF(ISERROR(IF($X$9=1,$Y$9,)),"",IF($X$9=1,$Y$9,))</f>
        <v>500</v>
      </c>
      <c r="U565" s="56">
        <f>IF(ISERROR(IF($X$10=1,$Y$10,)),"",IF($X$10=1,$Y$10,))</f>
        <v>500</v>
      </c>
    </row>
    <row r="566" spans="1:21" x14ac:dyDescent="0.25">
      <c r="A566" s="75">
        <f t="shared" si="141"/>
        <v>562</v>
      </c>
      <c r="C566" s="56" t="s">
        <v>2518</v>
      </c>
      <c r="E566" s="56">
        <f t="shared" si="142"/>
        <v>562</v>
      </c>
      <c r="F566" s="76">
        <f t="shared" si="137"/>
        <v>25</v>
      </c>
      <c r="G566" s="56" t="str">
        <f t="shared" si="143"/>
        <v/>
      </c>
      <c r="H566" s="56">
        <f t="shared" si="144"/>
        <v>562</v>
      </c>
      <c r="I566" s="56">
        <f>IF(G566="",0,IF(COUNTIF($G$5:G566,G566)=1,0,COUNTIF($G$5:G566,G566) )   )</f>
        <v>0</v>
      </c>
      <c r="J566" s="56" t="str">
        <f t="shared" si="145"/>
        <v/>
      </c>
      <c r="K566" s="56" t="str">
        <f t="shared" si="136"/>
        <v/>
      </c>
      <c r="L566" s="56" t="str">
        <f t="shared" si="138"/>
        <v/>
      </c>
      <c r="M566" s="56" t="str">
        <f t="shared" si="139"/>
        <v/>
      </c>
      <c r="N566" s="56" t="str">
        <f t="shared" si="140"/>
        <v/>
      </c>
      <c r="O566" s="56" t="str">
        <f t="shared" si="146"/>
        <v/>
      </c>
      <c r="P566" s="56">
        <f>IF(ISERROR(IF($X$5=1,$Y$5,)),"",IF($X$5=1,$Y$5,))</f>
        <v>0</v>
      </c>
      <c r="Q566" s="56">
        <f>IF(ISERROR(IF($X$6=1,$Y$6,)),"",IF($X$6=1,$Y$6,))</f>
        <v>10000</v>
      </c>
      <c r="R566" s="56">
        <f>IF(ISERROR(IF($X$7=1,$Y$7,)),"",IF($X$7=1,$Y$7,))</f>
        <v>0</v>
      </c>
      <c r="S566" s="56">
        <f>IF(ISERROR(IF($X$8=1,$Y$8,)),"",IF($X$8=1,$Y$8,))</f>
        <v>1000</v>
      </c>
      <c r="T566" s="56">
        <f>IF(ISERROR(IF($X$9=1,$Y$9,)),"",IF($X$9=1,$Y$9,))</f>
        <v>500</v>
      </c>
      <c r="U566" s="56">
        <f>IF(ISERROR(IF($X$10=1,$Y$10,)),"",IF($X$10=1,$Y$10,))</f>
        <v>500</v>
      </c>
    </row>
    <row r="567" spans="1:21" x14ac:dyDescent="0.25">
      <c r="A567" s="75">
        <f t="shared" si="141"/>
        <v>563</v>
      </c>
      <c r="D567" s="56" t="s">
        <v>4343</v>
      </c>
      <c r="E567" s="56">
        <f t="shared" si="142"/>
        <v>563</v>
      </c>
      <c r="F567" s="76">
        <f t="shared" si="137"/>
        <v>25</v>
      </c>
      <c r="G567" s="56" t="str">
        <f t="shared" si="143"/>
        <v>argonTank25inline</v>
      </c>
      <c r="H567" s="56">
        <f t="shared" si="144"/>
        <v>563</v>
      </c>
      <c r="I567" s="56">
        <f>IF(G567="",0,IF(COUNTIF($G$5:G567,G567)=1,0,COUNTIF($G$5:G567,G567) )   )</f>
        <v>0</v>
      </c>
      <c r="J567" s="56" t="str">
        <f t="shared" si="145"/>
        <v/>
      </c>
      <c r="K567" s="56" t="str">
        <f t="shared" si="136"/>
        <v/>
      </c>
      <c r="L567" s="56" t="str">
        <f t="shared" si="138"/>
        <v/>
      </c>
      <c r="M567" s="56" t="str">
        <f t="shared" si="139"/>
        <v/>
      </c>
      <c r="N567" s="56" t="str">
        <f t="shared" si="140"/>
        <v/>
      </c>
      <c r="O567" s="56" t="str">
        <f t="shared" si="146"/>
        <v/>
      </c>
      <c r="P567" s="56">
        <f>IF(ISERROR(IF($X$5=1,$Y$5,)),"",IF($X$5=1,$Y$5,))</f>
        <v>0</v>
      </c>
      <c r="Q567" s="56">
        <f>IF(ISERROR(IF($X$6=1,$Y$6,)),"",IF($X$6=1,$Y$6,))</f>
        <v>10000</v>
      </c>
      <c r="R567" s="56">
        <f>IF(ISERROR(IF($X$7=1,$Y$7,)),"",IF($X$7=1,$Y$7,))</f>
        <v>0</v>
      </c>
      <c r="S567" s="56">
        <f>IF(ISERROR(IF($X$8=1,$Y$8,)),"",IF($X$8=1,$Y$8,))</f>
        <v>1000</v>
      </c>
      <c r="T567" s="56">
        <f>IF(ISERROR(IF($X$9=1,$Y$9,)),"",IF($X$9=1,$Y$9,))</f>
        <v>500</v>
      </c>
      <c r="U567" s="56">
        <f>IF(ISERROR(IF($X$10=1,$Y$10,)),"",IF($X$10=1,$Y$10,))</f>
        <v>500</v>
      </c>
    </row>
    <row r="568" spans="1:21" x14ac:dyDescent="0.25">
      <c r="A568" s="75">
        <f t="shared" si="141"/>
        <v>564</v>
      </c>
      <c r="D568" s="56" t="s">
        <v>4344</v>
      </c>
      <c r="E568" s="56">
        <f t="shared" si="142"/>
        <v>564</v>
      </c>
      <c r="F568" s="76">
        <f t="shared" si="137"/>
        <v>25</v>
      </c>
      <c r="G568" s="56" t="str">
        <f t="shared" si="143"/>
        <v>xenonTank400</v>
      </c>
      <c r="H568" s="56">
        <f t="shared" si="144"/>
        <v>564</v>
      </c>
      <c r="I568" s="56">
        <f>IF(G568="",0,IF(COUNTIF($G$5:G568,G568)=1,0,COUNTIF($G$5:G568,G568) )   )</f>
        <v>0</v>
      </c>
      <c r="J568" s="56" t="str">
        <f t="shared" si="145"/>
        <v/>
      </c>
      <c r="K568" s="56" t="str">
        <f t="shared" si="136"/>
        <v/>
      </c>
      <c r="L568" s="56" t="str">
        <f t="shared" si="138"/>
        <v/>
      </c>
      <c r="M568" s="56" t="str">
        <f t="shared" si="139"/>
        <v/>
      </c>
      <c r="N568" s="56" t="str">
        <f t="shared" si="140"/>
        <v/>
      </c>
      <c r="O568" s="56" t="str">
        <f t="shared" si="146"/>
        <v/>
      </c>
      <c r="P568" s="56">
        <f>IF(ISERROR(IF($X$5=1,$Y$5,)),"",IF($X$5=1,$Y$5,))</f>
        <v>0</v>
      </c>
      <c r="Q568" s="56">
        <f>IF(ISERROR(IF($X$6=1,$Y$6,)),"",IF($X$6=1,$Y$6,))</f>
        <v>10000</v>
      </c>
      <c r="R568" s="56">
        <f>IF(ISERROR(IF($X$7=1,$Y$7,)),"",IF($X$7=1,$Y$7,))</f>
        <v>0</v>
      </c>
      <c r="S568" s="56">
        <f>IF(ISERROR(IF($X$8=1,$Y$8,)),"",IF($X$8=1,$Y$8,))</f>
        <v>1000</v>
      </c>
      <c r="T568" s="56">
        <f>IF(ISERROR(IF($X$9=1,$Y$9,)),"",IF($X$9=1,$Y$9,))</f>
        <v>500</v>
      </c>
      <c r="U568" s="56">
        <f>IF(ISERROR(IF($X$10=1,$Y$10,)),"",IF($X$10=1,$Y$10,))</f>
        <v>500</v>
      </c>
    </row>
    <row r="569" spans="1:21" x14ac:dyDescent="0.25">
      <c r="A569" s="75">
        <f t="shared" si="141"/>
        <v>565</v>
      </c>
      <c r="D569" s="56" t="s">
        <v>4345</v>
      </c>
      <c r="E569" s="56">
        <f t="shared" si="142"/>
        <v>565</v>
      </c>
      <c r="F569" s="76">
        <f t="shared" si="137"/>
        <v>25</v>
      </c>
      <c r="G569" s="56" t="str">
        <f t="shared" si="143"/>
        <v>RLA.xenonmed4</v>
      </c>
      <c r="H569" s="56">
        <f t="shared" si="144"/>
        <v>565</v>
      </c>
      <c r="I569" s="56">
        <f>IF(G569="",0,IF(COUNTIF($G$5:G569,G569)=1,0,COUNTIF($G$5:G569,G569) )   )</f>
        <v>0</v>
      </c>
      <c r="J569" s="56" t="str">
        <f t="shared" si="145"/>
        <v/>
      </c>
      <c r="K569" s="56" t="str">
        <f t="shared" si="136"/>
        <v/>
      </c>
      <c r="L569" s="56" t="str">
        <f t="shared" si="138"/>
        <v/>
      </c>
      <c r="M569" s="56" t="str">
        <f t="shared" si="139"/>
        <v/>
      </c>
      <c r="N569" s="56" t="str">
        <f t="shared" si="140"/>
        <v/>
      </c>
      <c r="O569" s="56" t="str">
        <f t="shared" si="146"/>
        <v/>
      </c>
      <c r="P569" s="56">
        <f>IF(ISERROR(IF($X$5=1,$Y$5,)),"",IF($X$5=1,$Y$5,))</f>
        <v>0</v>
      </c>
      <c r="Q569" s="56">
        <f>IF(ISERROR(IF($X$6=1,$Y$6,)),"",IF($X$6=1,$Y$6,))</f>
        <v>10000</v>
      </c>
      <c r="R569" s="56">
        <f>IF(ISERROR(IF($X$7=1,$Y$7,)),"",IF($X$7=1,$Y$7,))</f>
        <v>0</v>
      </c>
      <c r="S569" s="56">
        <f>IF(ISERROR(IF($X$8=1,$Y$8,)),"",IF($X$8=1,$Y$8,))</f>
        <v>1000</v>
      </c>
      <c r="T569" s="56">
        <f>IF(ISERROR(IF($X$9=1,$Y$9,)),"",IF($X$9=1,$Y$9,))</f>
        <v>500</v>
      </c>
      <c r="U569" s="56">
        <f>IF(ISERROR(IF($X$10=1,$Y$10,)),"",IF($X$10=1,$Y$10,))</f>
        <v>500</v>
      </c>
    </row>
    <row r="570" spans="1:21" x14ac:dyDescent="0.25">
      <c r="A570" s="75">
        <f t="shared" si="141"/>
        <v>566</v>
      </c>
      <c r="C570" s="56" t="s">
        <v>2532</v>
      </c>
      <c r="E570" s="56">
        <f t="shared" si="142"/>
        <v>566</v>
      </c>
      <c r="F570" s="76">
        <f t="shared" si="137"/>
        <v>25</v>
      </c>
      <c r="G570" s="56" t="str">
        <f t="shared" si="143"/>
        <v/>
      </c>
      <c r="H570" s="56">
        <f t="shared" si="144"/>
        <v>566</v>
      </c>
      <c r="I570" s="56">
        <f>IF(G570="",0,IF(COUNTIF($G$5:G570,G570)=1,0,COUNTIF($G$5:G570,G570) )   )</f>
        <v>0</v>
      </c>
      <c r="J570" s="56" t="str">
        <f t="shared" si="145"/>
        <v/>
      </c>
      <c r="K570" s="56" t="str">
        <f t="shared" si="136"/>
        <v/>
      </c>
      <c r="L570" s="56" t="str">
        <f t="shared" si="138"/>
        <v/>
      </c>
      <c r="M570" s="56" t="str">
        <f t="shared" si="139"/>
        <v/>
      </c>
      <c r="N570" s="56" t="str">
        <f t="shared" si="140"/>
        <v/>
      </c>
      <c r="O570" s="56" t="str">
        <f t="shared" si="146"/>
        <v/>
      </c>
      <c r="P570" s="56">
        <f>IF(ISERROR(IF($X$5=1,$Y$5,)),"",IF($X$5=1,$Y$5,))</f>
        <v>0</v>
      </c>
      <c r="Q570" s="56">
        <f>IF(ISERROR(IF($X$6=1,$Y$6,)),"",IF($X$6=1,$Y$6,))</f>
        <v>10000</v>
      </c>
      <c r="R570" s="56">
        <f>IF(ISERROR(IF($X$7=1,$Y$7,)),"",IF($X$7=1,$Y$7,))</f>
        <v>0</v>
      </c>
      <c r="S570" s="56">
        <f>IF(ISERROR(IF($X$8=1,$Y$8,)),"",IF($X$8=1,$Y$8,))</f>
        <v>1000</v>
      </c>
      <c r="T570" s="56">
        <f>IF(ISERROR(IF($X$9=1,$Y$9,)),"",IF($X$9=1,$Y$9,))</f>
        <v>500</v>
      </c>
      <c r="U570" s="56">
        <f>IF(ISERROR(IF($X$10=1,$Y$10,)),"",IF($X$10=1,$Y$10,))</f>
        <v>500</v>
      </c>
    </row>
    <row r="571" spans="1:21" x14ac:dyDescent="0.25">
      <c r="A571" s="75">
        <f t="shared" si="141"/>
        <v>567</v>
      </c>
      <c r="B571" s="56" t="s">
        <v>2532</v>
      </c>
      <c r="E571" s="56">
        <f t="shared" si="142"/>
        <v>567</v>
      </c>
      <c r="F571" s="76">
        <f t="shared" si="137"/>
        <v>25</v>
      </c>
      <c r="G571" s="56" t="str">
        <f t="shared" si="143"/>
        <v/>
      </c>
      <c r="H571" s="56">
        <f t="shared" si="144"/>
        <v>567</v>
      </c>
      <c r="I571" s="56">
        <f>IF(G571="",0,IF(COUNTIF($G$5:G571,G571)=1,0,COUNTIF($G$5:G571,G571) )   )</f>
        <v>0</v>
      </c>
      <c r="J571" s="56" t="str">
        <f t="shared" si="145"/>
        <v/>
      </c>
      <c r="K571" s="56" t="str">
        <f t="shared" si="136"/>
        <v/>
      </c>
      <c r="L571" s="56" t="str">
        <f t="shared" si="138"/>
        <v/>
      </c>
      <c r="M571" s="56" t="str">
        <f t="shared" si="139"/>
        <v/>
      </c>
      <c r="N571" s="56" t="str">
        <f t="shared" si="140"/>
        <v/>
      </c>
      <c r="O571" s="56" t="str">
        <f t="shared" si="146"/>
        <v/>
      </c>
      <c r="P571" s="56">
        <f>IF(ISERROR(IF($X$5=1,$Y$5,)),"",IF($X$5=1,$Y$5,))</f>
        <v>0</v>
      </c>
      <c r="Q571" s="56">
        <f>IF(ISERROR(IF($X$6=1,$Y$6,)),"",IF($X$6=1,$Y$6,))</f>
        <v>10000</v>
      </c>
      <c r="R571" s="56">
        <f>IF(ISERROR(IF($X$7=1,$Y$7,)),"",IF($X$7=1,$Y$7,))</f>
        <v>0</v>
      </c>
      <c r="S571" s="56">
        <f>IF(ISERROR(IF($X$8=1,$Y$8,)),"",IF($X$8=1,$Y$8,))</f>
        <v>1000</v>
      </c>
      <c r="T571" s="56">
        <f>IF(ISERROR(IF($X$9=1,$Y$9,)),"",IF($X$9=1,$Y$9,))</f>
        <v>500</v>
      </c>
      <c r="U571" s="56">
        <f>IF(ISERROR(IF($X$10=1,$Y$10,)),"",IF($X$10=1,$Y$10,))</f>
        <v>500</v>
      </c>
    </row>
    <row r="572" spans="1:21" x14ac:dyDescent="0.25">
      <c r="A572" s="75">
        <f t="shared" si="141"/>
        <v>568</v>
      </c>
      <c r="B572" s="56" t="s">
        <v>2517</v>
      </c>
      <c r="E572" s="56">
        <f t="shared" si="142"/>
        <v>568</v>
      </c>
      <c r="F572" s="76">
        <f t="shared" si="137"/>
        <v>25</v>
      </c>
      <c r="G572" s="56" t="str">
        <f t="shared" si="143"/>
        <v/>
      </c>
      <c r="H572" s="56">
        <f t="shared" si="144"/>
        <v>568</v>
      </c>
      <c r="I572" s="56">
        <f>IF(G572="",0,IF(COUNTIF($G$5:G572,G572)=1,0,COUNTIF($G$5:G572,G572) )   )</f>
        <v>0</v>
      </c>
      <c r="J572" s="56" t="str">
        <f t="shared" si="145"/>
        <v/>
      </c>
      <c r="K572" s="56" t="str">
        <f t="shared" si="136"/>
        <v/>
      </c>
      <c r="L572" s="56" t="str">
        <f t="shared" si="138"/>
        <v/>
      </c>
      <c r="M572" s="56" t="str">
        <f t="shared" si="139"/>
        <v/>
      </c>
      <c r="N572" s="56" t="str">
        <f t="shared" si="140"/>
        <v/>
      </c>
      <c r="O572" s="56" t="str">
        <f t="shared" si="146"/>
        <v/>
      </c>
      <c r="P572" s="56">
        <f>IF(ISERROR(IF($X$5=1,$Y$5,)),"",IF($X$5=1,$Y$5,))</f>
        <v>0</v>
      </c>
      <c r="Q572" s="56">
        <f>IF(ISERROR(IF($X$6=1,$Y$6,)),"",IF($X$6=1,$Y$6,))</f>
        <v>10000</v>
      </c>
      <c r="R572" s="56">
        <f>IF(ISERROR(IF($X$7=1,$Y$7,)),"",IF($X$7=1,$Y$7,))</f>
        <v>0</v>
      </c>
      <c r="S572" s="56">
        <f>IF(ISERROR(IF($X$8=1,$Y$8,)),"",IF($X$8=1,$Y$8,))</f>
        <v>1000</v>
      </c>
      <c r="T572" s="56">
        <f>IF(ISERROR(IF($X$9=1,$Y$9,)),"",IF($X$9=1,$Y$9,))</f>
        <v>500</v>
      </c>
      <c r="U572" s="56">
        <f>IF(ISERROR(IF($X$10=1,$Y$10,)),"",IF($X$10=1,$Y$10,))</f>
        <v>500</v>
      </c>
    </row>
    <row r="573" spans="1:21" x14ac:dyDescent="0.25">
      <c r="A573" s="75">
        <f t="shared" si="141"/>
        <v>569</v>
      </c>
      <c r="B573" s="56" t="s">
        <v>2518</v>
      </c>
      <c r="E573" s="56">
        <f t="shared" si="142"/>
        <v>569</v>
      </c>
      <c r="F573" s="76">
        <f t="shared" si="137"/>
        <v>25</v>
      </c>
      <c r="G573" s="56" t="str">
        <f t="shared" si="143"/>
        <v/>
      </c>
      <c r="H573" s="56">
        <f t="shared" si="144"/>
        <v>569</v>
      </c>
      <c r="I573" s="56">
        <f>IF(G573="",0,IF(COUNTIF($G$5:G573,G573)=1,0,COUNTIF($G$5:G573,G573) )   )</f>
        <v>0</v>
      </c>
      <c r="J573" s="56" t="str">
        <f t="shared" si="145"/>
        <v/>
      </c>
      <c r="K573" s="56" t="str">
        <f t="shared" si="136"/>
        <v/>
      </c>
      <c r="L573" s="56" t="str">
        <f t="shared" si="138"/>
        <v/>
      </c>
      <c r="M573" s="56" t="str">
        <f t="shared" si="139"/>
        <v/>
      </c>
      <c r="N573" s="56" t="str">
        <f t="shared" si="140"/>
        <v/>
      </c>
      <c r="O573" s="56" t="str">
        <f t="shared" si="146"/>
        <v/>
      </c>
      <c r="P573" s="56">
        <f>IF(ISERROR(IF($X$5=1,$Y$5,)),"",IF($X$5=1,$Y$5,))</f>
        <v>0</v>
      </c>
      <c r="Q573" s="56">
        <f>IF(ISERROR(IF($X$6=1,$Y$6,)),"",IF($X$6=1,$Y$6,))</f>
        <v>10000</v>
      </c>
      <c r="R573" s="56">
        <f>IF(ISERROR(IF($X$7=1,$Y$7,)),"",IF($X$7=1,$Y$7,))</f>
        <v>0</v>
      </c>
      <c r="S573" s="56">
        <f>IF(ISERROR(IF($X$8=1,$Y$8,)),"",IF($X$8=1,$Y$8,))</f>
        <v>1000</v>
      </c>
      <c r="T573" s="56">
        <f>IF(ISERROR(IF($X$9=1,$Y$9,)),"",IF($X$9=1,$Y$9,))</f>
        <v>500</v>
      </c>
      <c r="U573" s="56">
        <f>IF(ISERROR(IF($X$10=1,$Y$10,)),"",IF($X$10=1,$Y$10,))</f>
        <v>500</v>
      </c>
    </row>
    <row r="574" spans="1:21" x14ac:dyDescent="0.25">
      <c r="A574" s="75">
        <f t="shared" si="141"/>
        <v>570</v>
      </c>
      <c r="C574" s="56" t="s">
        <v>3450</v>
      </c>
      <c r="E574" s="56">
        <f t="shared" si="142"/>
        <v>570</v>
      </c>
      <c r="F574" s="76">
        <f t="shared" si="137"/>
        <v>26</v>
      </c>
      <c r="G574" s="56" t="str">
        <f t="shared" si="143"/>
        <v>newnode_regularNoblePropulsion</v>
      </c>
      <c r="H574" s="56">
        <f t="shared" si="144"/>
        <v>570</v>
      </c>
      <c r="I574" s="56">
        <f>IF(G574="",0,IF(COUNTIF($G$5:G574,G574)=1,0,COUNTIF($G$5:G574,G574) )   )</f>
        <v>0</v>
      </c>
      <c r="J574" s="56" t="str">
        <f t="shared" si="145"/>
        <v/>
      </c>
      <c r="K574" s="56" t="str">
        <f t="shared" ref="K574:K637" si="147">IF(ISERROR(VLOOKUP(J574,$F$5:$G$6005,2,)),"",VLOOKUP(J574,$F$5:$G$6005,2,))</f>
        <v/>
      </c>
      <c r="L574" s="56" t="str">
        <f t="shared" si="138"/>
        <v/>
      </c>
      <c r="M574" s="56" t="str">
        <f t="shared" si="139"/>
        <v/>
      </c>
      <c r="N574" s="56" t="str">
        <f t="shared" si="140"/>
        <v/>
      </c>
      <c r="O574" s="56" t="str">
        <f t="shared" si="146"/>
        <v/>
      </c>
      <c r="P574" s="56">
        <f>IF(ISERROR(IF($X$5=1,$Y$5,)),"",IF($X$5=1,$Y$5,))</f>
        <v>0</v>
      </c>
      <c r="Q574" s="56">
        <f>IF(ISERROR(IF($X$6=1,$Y$6,)),"",IF($X$6=1,$Y$6,))</f>
        <v>10000</v>
      </c>
      <c r="R574" s="56">
        <f>IF(ISERROR(IF($X$7=1,$Y$7,)),"",IF($X$7=1,$Y$7,))</f>
        <v>0</v>
      </c>
      <c r="S574" s="56">
        <f>IF(ISERROR(IF($X$8=1,$Y$8,)),"",IF($X$8=1,$Y$8,))</f>
        <v>1000</v>
      </c>
      <c r="T574" s="56">
        <f>IF(ISERROR(IF($X$9=1,$Y$9,)),"",IF($X$9=1,$Y$9,))</f>
        <v>500</v>
      </c>
      <c r="U574" s="56">
        <f>IF(ISERROR(IF($X$10=1,$Y$10,)),"",IF($X$10=1,$Y$10,))</f>
        <v>500</v>
      </c>
    </row>
    <row r="575" spans="1:21" x14ac:dyDescent="0.25">
      <c r="A575" s="75">
        <f t="shared" si="141"/>
        <v>571</v>
      </c>
      <c r="C575" s="56" t="s">
        <v>3451</v>
      </c>
      <c r="E575" s="56">
        <f t="shared" si="142"/>
        <v>571</v>
      </c>
      <c r="F575" s="76">
        <f t="shared" si="137"/>
        <v>26</v>
      </c>
      <c r="G575" s="56" t="str">
        <f t="shared" si="143"/>
        <v/>
      </c>
      <c r="H575" s="56">
        <f t="shared" si="144"/>
        <v>571</v>
      </c>
      <c r="I575" s="56">
        <f>IF(G575="",0,IF(COUNTIF($G$5:G575,G575)=1,0,COUNTIF($G$5:G575,G575) )   )</f>
        <v>0</v>
      </c>
      <c r="J575" s="56" t="str">
        <f t="shared" si="145"/>
        <v/>
      </c>
      <c r="K575" s="56" t="str">
        <f t="shared" si="147"/>
        <v/>
      </c>
      <c r="L575" s="56" t="str">
        <f t="shared" si="138"/>
        <v/>
      </c>
      <c r="M575" s="56" t="str">
        <f t="shared" si="139"/>
        <v/>
      </c>
      <c r="N575" s="56" t="str">
        <f t="shared" si="140"/>
        <v/>
      </c>
      <c r="O575" s="56" t="str">
        <f t="shared" si="146"/>
        <v/>
      </c>
      <c r="P575" s="56">
        <f>IF(ISERROR(IF($X$5=1,$Y$5,)),"",IF($X$5=1,$Y$5,))</f>
        <v>0</v>
      </c>
      <c r="Q575" s="56">
        <f>IF(ISERROR(IF($X$6=1,$Y$6,)),"",IF($X$6=1,$Y$6,))</f>
        <v>10000</v>
      </c>
      <c r="R575" s="56">
        <f>IF(ISERROR(IF($X$7=1,$Y$7,)),"",IF($X$7=1,$Y$7,))</f>
        <v>0</v>
      </c>
      <c r="S575" s="56">
        <f>IF(ISERROR(IF($X$8=1,$Y$8,)),"",IF($X$8=1,$Y$8,))</f>
        <v>1000</v>
      </c>
      <c r="T575" s="56">
        <f>IF(ISERROR(IF($X$9=1,$Y$9,)),"",IF($X$9=1,$Y$9,))</f>
        <v>500</v>
      </c>
      <c r="U575" s="56">
        <f>IF(ISERROR(IF($X$10=1,$Y$10,)),"",IF($X$10=1,$Y$10,))</f>
        <v>500</v>
      </c>
    </row>
    <row r="576" spans="1:21" x14ac:dyDescent="0.25">
      <c r="A576" s="75">
        <f t="shared" si="141"/>
        <v>572</v>
      </c>
      <c r="C576" s="56" t="s">
        <v>3452</v>
      </c>
      <c r="E576" s="56">
        <f t="shared" si="142"/>
        <v>572</v>
      </c>
      <c r="F576" s="76">
        <f t="shared" si="137"/>
        <v>26</v>
      </c>
      <c r="G576" s="56" t="str">
        <f t="shared" si="143"/>
        <v/>
      </c>
      <c r="H576" s="56">
        <f t="shared" si="144"/>
        <v>572</v>
      </c>
      <c r="I576" s="56">
        <f>IF(G576="",0,IF(COUNTIF($G$5:G576,G576)=1,0,COUNTIF($G$5:G576,G576) )   )</f>
        <v>0</v>
      </c>
      <c r="J576" s="56" t="str">
        <f t="shared" si="145"/>
        <v/>
      </c>
      <c r="K576" s="56" t="str">
        <f t="shared" si="147"/>
        <v/>
      </c>
      <c r="L576" s="56" t="str">
        <f t="shared" si="138"/>
        <v/>
      </c>
      <c r="M576" s="56" t="str">
        <f t="shared" si="139"/>
        <v/>
      </c>
      <c r="N576" s="56" t="str">
        <f t="shared" si="140"/>
        <v/>
      </c>
      <c r="O576" s="56" t="str">
        <f t="shared" si="146"/>
        <v/>
      </c>
      <c r="P576" s="56">
        <f>IF(ISERROR(IF($X$5=1,$Y$5,)),"",IF($X$5=1,$Y$5,))</f>
        <v>0</v>
      </c>
      <c r="Q576" s="56">
        <f>IF(ISERROR(IF($X$6=1,$Y$6,)),"",IF($X$6=1,$Y$6,))</f>
        <v>10000</v>
      </c>
      <c r="R576" s="56">
        <f>IF(ISERROR(IF($X$7=1,$Y$7,)),"",IF($X$7=1,$Y$7,))</f>
        <v>0</v>
      </c>
      <c r="S576" s="56">
        <f>IF(ISERROR(IF($X$8=1,$Y$8,)),"",IF($X$8=1,$Y$8,))</f>
        <v>1000</v>
      </c>
      <c r="T576" s="56">
        <f>IF(ISERROR(IF($X$9=1,$Y$9,)),"",IF($X$9=1,$Y$9,))</f>
        <v>500</v>
      </c>
      <c r="U576" s="56">
        <f>IF(ISERROR(IF($X$10=1,$Y$10,)),"",IF($X$10=1,$Y$10,))</f>
        <v>500</v>
      </c>
    </row>
    <row r="577" spans="1:21" x14ac:dyDescent="0.25">
      <c r="A577" s="75">
        <f t="shared" si="141"/>
        <v>573</v>
      </c>
      <c r="C577" s="56" t="s">
        <v>3166</v>
      </c>
      <c r="E577" s="56">
        <f t="shared" si="142"/>
        <v>573</v>
      </c>
      <c r="F577" s="76">
        <f t="shared" si="137"/>
        <v>26</v>
      </c>
      <c r="G577" s="56" t="str">
        <f t="shared" si="143"/>
        <v/>
      </c>
      <c r="H577" s="56">
        <f t="shared" si="144"/>
        <v>573</v>
      </c>
      <c r="I577" s="56">
        <f>IF(G577="",0,IF(COUNTIF($G$5:G577,G577)=1,0,COUNTIF($G$5:G577,G577) )   )</f>
        <v>0</v>
      </c>
      <c r="J577" s="56" t="str">
        <f t="shared" si="145"/>
        <v/>
      </c>
      <c r="K577" s="56" t="str">
        <f t="shared" si="147"/>
        <v/>
      </c>
      <c r="L577" s="56" t="str">
        <f t="shared" si="138"/>
        <v/>
      </c>
      <c r="M577" s="56" t="str">
        <f t="shared" si="139"/>
        <v/>
      </c>
      <c r="N577" s="56" t="str">
        <f t="shared" si="140"/>
        <v/>
      </c>
      <c r="O577" s="56" t="str">
        <f t="shared" si="146"/>
        <v/>
      </c>
      <c r="P577" s="56">
        <f>IF(ISERROR(IF($X$5=1,$Y$5,)),"",IF($X$5=1,$Y$5,))</f>
        <v>0</v>
      </c>
      <c r="Q577" s="56">
        <f>IF(ISERROR(IF($X$6=1,$Y$6,)),"",IF($X$6=1,$Y$6,))</f>
        <v>10000</v>
      </c>
      <c r="R577" s="56">
        <f>IF(ISERROR(IF($X$7=1,$Y$7,)),"",IF($X$7=1,$Y$7,))</f>
        <v>0</v>
      </c>
      <c r="S577" s="56">
        <f>IF(ISERROR(IF($X$8=1,$Y$8,)),"",IF($X$8=1,$Y$8,))</f>
        <v>1000</v>
      </c>
      <c r="T577" s="56">
        <f>IF(ISERROR(IF($X$9=1,$Y$9,)),"",IF($X$9=1,$Y$9,))</f>
        <v>500</v>
      </c>
      <c r="U577" s="56">
        <f>IF(ISERROR(IF($X$10=1,$Y$10,)),"",IF($X$10=1,$Y$10,))</f>
        <v>500</v>
      </c>
    </row>
    <row r="578" spans="1:21" x14ac:dyDescent="0.25">
      <c r="A578" s="75">
        <f t="shared" si="141"/>
        <v>574</v>
      </c>
      <c r="C578" s="56" t="s">
        <v>2961</v>
      </c>
      <c r="E578" s="56">
        <f t="shared" si="142"/>
        <v>574</v>
      </c>
      <c r="F578" s="76">
        <f t="shared" si="137"/>
        <v>26</v>
      </c>
      <c r="G578" s="56" t="str">
        <f t="shared" si="143"/>
        <v/>
      </c>
      <c r="H578" s="56">
        <f t="shared" si="144"/>
        <v>574</v>
      </c>
      <c r="I578" s="56">
        <f>IF(G578="",0,IF(COUNTIF($G$5:G578,G578)=1,0,COUNTIF($G$5:G578,G578) )   )</f>
        <v>0</v>
      </c>
      <c r="J578" s="56" t="str">
        <f t="shared" si="145"/>
        <v/>
      </c>
      <c r="K578" s="56" t="str">
        <f t="shared" si="147"/>
        <v/>
      </c>
      <c r="L578" s="56" t="str">
        <f t="shared" si="138"/>
        <v/>
      </c>
      <c r="M578" s="56" t="str">
        <f t="shared" si="139"/>
        <v/>
      </c>
      <c r="N578" s="56" t="str">
        <f t="shared" si="140"/>
        <v/>
      </c>
      <c r="O578" s="56" t="str">
        <f t="shared" si="146"/>
        <v/>
      </c>
      <c r="P578" s="56">
        <f>IF(ISERROR(IF($X$5=1,$Y$5,)),"",IF($X$5=1,$Y$5,))</f>
        <v>0</v>
      </c>
      <c r="Q578" s="56">
        <f>IF(ISERROR(IF($X$6=1,$Y$6,)),"",IF($X$6=1,$Y$6,))</f>
        <v>10000</v>
      </c>
      <c r="R578" s="56">
        <f>IF(ISERROR(IF($X$7=1,$Y$7,)),"",IF($X$7=1,$Y$7,))</f>
        <v>0</v>
      </c>
      <c r="S578" s="56">
        <f>IF(ISERROR(IF($X$8=1,$Y$8,)),"",IF($X$8=1,$Y$8,))</f>
        <v>1000</v>
      </c>
      <c r="T578" s="56">
        <f>IF(ISERROR(IF($X$9=1,$Y$9,)),"",IF($X$9=1,$Y$9,))</f>
        <v>500</v>
      </c>
      <c r="U578" s="56">
        <f>IF(ISERROR(IF($X$10=1,$Y$10,)),"",IF($X$10=1,$Y$10,))</f>
        <v>500</v>
      </c>
    </row>
    <row r="579" spans="1:21" x14ac:dyDescent="0.25">
      <c r="A579" s="75">
        <f t="shared" si="141"/>
        <v>575</v>
      </c>
      <c r="C579" s="56" t="s">
        <v>6202</v>
      </c>
      <c r="E579" s="56">
        <f t="shared" si="142"/>
        <v>575</v>
      </c>
      <c r="F579" s="76">
        <f t="shared" si="137"/>
        <v>26</v>
      </c>
      <c r="G579" s="56" t="str">
        <f t="shared" si="143"/>
        <v/>
      </c>
      <c r="H579" s="56">
        <f t="shared" si="144"/>
        <v>575</v>
      </c>
      <c r="I579" s="56">
        <f>IF(G579="",0,IF(COUNTIF($G$5:G579,G579)=1,0,COUNTIF($G$5:G579,G579) )   )</f>
        <v>0</v>
      </c>
      <c r="J579" s="56" t="str">
        <f t="shared" si="145"/>
        <v/>
      </c>
      <c r="K579" s="56" t="str">
        <f t="shared" si="147"/>
        <v/>
      </c>
      <c r="L579" s="56" t="str">
        <f t="shared" si="138"/>
        <v/>
      </c>
      <c r="M579" s="56" t="str">
        <f t="shared" si="139"/>
        <v/>
      </c>
      <c r="N579" s="56" t="str">
        <f t="shared" si="140"/>
        <v/>
      </c>
      <c r="O579" s="56" t="str">
        <f t="shared" si="146"/>
        <v/>
      </c>
      <c r="P579" s="56">
        <f>IF(ISERROR(IF($X$5=1,$Y$5,)),"",IF($X$5=1,$Y$5,))</f>
        <v>0</v>
      </c>
      <c r="Q579" s="56">
        <f>IF(ISERROR(IF($X$6=1,$Y$6,)),"",IF($X$6=1,$Y$6,))</f>
        <v>10000</v>
      </c>
      <c r="R579" s="56">
        <f>IF(ISERROR(IF($X$7=1,$Y$7,)),"",IF($X$7=1,$Y$7,))</f>
        <v>0</v>
      </c>
      <c r="S579" s="56">
        <f>IF(ISERROR(IF($X$8=1,$Y$8,)),"",IF($X$8=1,$Y$8,))</f>
        <v>1000</v>
      </c>
      <c r="T579" s="56">
        <f>IF(ISERROR(IF($X$9=1,$Y$9,)),"",IF($X$9=1,$Y$9,))</f>
        <v>500</v>
      </c>
      <c r="U579" s="56">
        <f>IF(ISERROR(IF($X$10=1,$Y$10,)),"",IF($X$10=1,$Y$10,))</f>
        <v>500</v>
      </c>
    </row>
    <row r="580" spans="1:21" x14ac:dyDescent="0.25">
      <c r="A580" s="75">
        <f t="shared" si="141"/>
        <v>576</v>
      </c>
      <c r="C580" s="56" t="s">
        <v>2525</v>
      </c>
      <c r="E580" s="56">
        <f t="shared" si="142"/>
        <v>576</v>
      </c>
      <c r="F580" s="76">
        <f t="shared" si="137"/>
        <v>26</v>
      </c>
      <c r="G580" s="56" t="str">
        <f t="shared" si="143"/>
        <v/>
      </c>
      <c r="H580" s="56">
        <f t="shared" si="144"/>
        <v>576</v>
      </c>
      <c r="I580" s="56">
        <f>IF(G580="",0,IF(COUNTIF($G$5:G580,G580)=1,0,COUNTIF($G$5:G580,G580) )   )</f>
        <v>0</v>
      </c>
      <c r="J580" s="56" t="str">
        <f t="shared" si="145"/>
        <v/>
      </c>
      <c r="K580" s="56" t="str">
        <f t="shared" si="147"/>
        <v/>
      </c>
      <c r="L580" s="56" t="str">
        <f t="shared" si="138"/>
        <v/>
      </c>
      <c r="M580" s="56" t="str">
        <f t="shared" si="139"/>
        <v/>
      </c>
      <c r="N580" s="56" t="str">
        <f t="shared" si="140"/>
        <v/>
      </c>
      <c r="O580" s="56" t="str">
        <f t="shared" si="146"/>
        <v/>
      </c>
      <c r="P580" s="56">
        <f>IF(ISERROR(IF($X$5=1,$Y$5,)),"",IF($X$5=1,$Y$5,))</f>
        <v>0</v>
      </c>
      <c r="Q580" s="56">
        <f>IF(ISERROR(IF($X$6=1,$Y$6,)),"",IF($X$6=1,$Y$6,))</f>
        <v>10000</v>
      </c>
      <c r="R580" s="56">
        <f>IF(ISERROR(IF($X$7=1,$Y$7,)),"",IF($X$7=1,$Y$7,))</f>
        <v>0</v>
      </c>
      <c r="S580" s="56">
        <f>IF(ISERROR(IF($X$8=1,$Y$8,)),"",IF($X$8=1,$Y$8,))</f>
        <v>1000</v>
      </c>
      <c r="T580" s="56">
        <f>IF(ISERROR(IF($X$9=1,$Y$9,)),"",IF($X$9=1,$Y$9,))</f>
        <v>500</v>
      </c>
      <c r="U580" s="56">
        <f>IF(ISERROR(IF($X$10=1,$Y$10,)),"",IF($X$10=1,$Y$10,))</f>
        <v>500</v>
      </c>
    </row>
    <row r="581" spans="1:21" x14ac:dyDescent="0.25">
      <c r="A581" s="75">
        <f t="shared" si="141"/>
        <v>577</v>
      </c>
      <c r="C581" s="56" t="s">
        <v>2526</v>
      </c>
      <c r="E581" s="56">
        <f t="shared" si="142"/>
        <v>577</v>
      </c>
      <c r="F581" s="76">
        <f t="shared" ref="F581:F644" si="148">IF(A579=0,0,IF(ISBLANK(G581),"",IF(LEFT(G581,4)="newn",F580+1,IF(LEFT(G581,4)="node",F580+1,F580))))</f>
        <v>26</v>
      </c>
      <c r="G581" s="56" t="str">
        <f t="shared" si="143"/>
        <v/>
      </c>
      <c r="H581" s="56">
        <f t="shared" si="144"/>
        <v>577</v>
      </c>
      <c r="I581" s="56">
        <f>IF(G581="",0,IF(COUNTIF($G$5:G581,G581)=1,0,COUNTIF($G$5:G581,G581) )   )</f>
        <v>0</v>
      </c>
      <c r="J581" s="56" t="str">
        <f t="shared" si="145"/>
        <v/>
      </c>
      <c r="K581" s="56" t="str">
        <f t="shared" si="147"/>
        <v/>
      </c>
      <c r="L581" s="56" t="str">
        <f t="shared" ref="L581:L644" si="149">IF(ISERROR(VLOOKUP(K581,$AB$14:$AD$197,3,)),"",VLOOKUP(K581,$AB$14:$AD$197,3,))</f>
        <v/>
      </c>
      <c r="M581" s="56" t="str">
        <f t="shared" ref="M581:M644" si="150">IF(ISERROR(HLOOKUP(J581,$AG$5:$XH$6,2,)),"",HLOOKUP(J581,$AG$5:$XH$6,2,))</f>
        <v/>
      </c>
      <c r="N581" s="56" t="str">
        <f t="shared" ref="N581:N644" si="151">IF(ISERROR(VLOOKUP(K581,$AB$14:$AD$197,2,)),"",VLOOKUP(K581,$AB$14:$AD$197,2,))</f>
        <v/>
      </c>
      <c r="O581" s="56" t="str">
        <f t="shared" si="146"/>
        <v/>
      </c>
      <c r="P581" s="56">
        <f>IF(ISERROR(IF($X$5=1,$Y$5,)),"",IF($X$5=1,$Y$5,))</f>
        <v>0</v>
      </c>
      <c r="Q581" s="56">
        <f>IF(ISERROR(IF($X$6=1,$Y$6,)),"",IF($X$6=1,$Y$6,))</f>
        <v>10000</v>
      </c>
      <c r="R581" s="56">
        <f>IF(ISERROR(IF($X$7=1,$Y$7,)),"",IF($X$7=1,$Y$7,))</f>
        <v>0</v>
      </c>
      <c r="S581" s="56">
        <f>IF(ISERROR(IF($X$8=1,$Y$8,)),"",IF($X$8=1,$Y$8,))</f>
        <v>1000</v>
      </c>
      <c r="T581" s="56">
        <f>IF(ISERROR(IF($X$9=1,$Y$9,)),"",IF($X$9=1,$Y$9,))</f>
        <v>500</v>
      </c>
      <c r="U581" s="56">
        <f>IF(ISERROR(IF($X$10=1,$Y$10,)),"",IF($X$10=1,$Y$10,))</f>
        <v>500</v>
      </c>
    </row>
    <row r="582" spans="1:21" x14ac:dyDescent="0.25">
      <c r="A582" s="75">
        <f t="shared" ref="A582:A645" si="152">IF(A581=0,0,IF(B581="}",IF(B582="NODE",A581+1,0),A581+1))</f>
        <v>578</v>
      </c>
      <c r="C582" s="56" t="s">
        <v>2527</v>
      </c>
      <c r="E582" s="56">
        <f t="shared" ref="E582:E645" si="153">A582</f>
        <v>578</v>
      </c>
      <c r="F582" s="76">
        <f t="shared" si="148"/>
        <v>26</v>
      </c>
      <c r="G582" s="56" t="str">
        <f t="shared" ref="G582:G645" si="154">IF(ISBLANK(D582),IF(LEFT(C582,8)="name = n",MID(C582,8,100),""),MID(D582,8,100))</f>
        <v/>
      </c>
      <c r="H582" s="56">
        <f t="shared" ref="H582:H645" si="155">E582</f>
        <v>578</v>
      </c>
      <c r="I582" s="56">
        <f>IF(G582="",0,IF(COUNTIF($G$5:G582,G582)=1,0,COUNTIF($G$5:G582,G582) )   )</f>
        <v>0</v>
      </c>
      <c r="J582" s="56" t="str">
        <f t="shared" ref="J582:J645" si="156">IF(J581=anodes,"",IF(J581="","",J581+1))</f>
        <v/>
      </c>
      <c r="K582" s="56" t="str">
        <f t="shared" si="147"/>
        <v/>
      </c>
      <c r="L582" s="56" t="str">
        <f t="shared" si="149"/>
        <v/>
      </c>
      <c r="M582" s="56" t="str">
        <f t="shared" si="150"/>
        <v/>
      </c>
      <c r="N582" s="56" t="str">
        <f t="shared" si="151"/>
        <v/>
      </c>
      <c r="O582" s="56" t="str">
        <f t="shared" ref="O582:O645" si="157">IF(ISERROR(0.1*N582+0.9*(M582/L582)*($N$3+SUM(P582:U582))*(N582/$N$3)),N582,0.1*N582+0.9*(M582/L582)*($N$3+SUM(P582:U582))*(N582/$N$3))</f>
        <v/>
      </c>
      <c r="P582" s="56">
        <f>IF(ISERROR(IF($X$5=1,$Y$5,)),"",IF($X$5=1,$Y$5,))</f>
        <v>0</v>
      </c>
      <c r="Q582" s="56">
        <f>IF(ISERROR(IF($X$6=1,$Y$6,)),"",IF($X$6=1,$Y$6,))</f>
        <v>10000</v>
      </c>
      <c r="R582" s="56">
        <f>IF(ISERROR(IF($X$7=1,$Y$7,)),"",IF($X$7=1,$Y$7,))</f>
        <v>0</v>
      </c>
      <c r="S582" s="56">
        <f>IF(ISERROR(IF($X$8=1,$Y$8,)),"",IF($X$8=1,$Y$8,))</f>
        <v>1000</v>
      </c>
      <c r="T582" s="56">
        <f>IF(ISERROR(IF($X$9=1,$Y$9,)),"",IF($X$9=1,$Y$9,))</f>
        <v>500</v>
      </c>
      <c r="U582" s="56">
        <f>IF(ISERROR(IF($X$10=1,$Y$10,)),"",IF($X$10=1,$Y$10,))</f>
        <v>500</v>
      </c>
    </row>
    <row r="583" spans="1:21" x14ac:dyDescent="0.25">
      <c r="A583" s="75">
        <f t="shared" si="152"/>
        <v>579</v>
      </c>
      <c r="C583" s="56" t="s">
        <v>3454</v>
      </c>
      <c r="E583" s="56">
        <f t="shared" si="153"/>
        <v>579</v>
      </c>
      <c r="F583" s="76">
        <f t="shared" si="148"/>
        <v>26</v>
      </c>
      <c r="G583" s="56" t="str">
        <f t="shared" si="154"/>
        <v/>
      </c>
      <c r="H583" s="56">
        <f t="shared" si="155"/>
        <v>579</v>
      </c>
      <c r="I583" s="56">
        <f>IF(G583="",0,IF(COUNTIF($G$5:G583,G583)=1,0,COUNTIF($G$5:G583,G583) )   )</f>
        <v>0</v>
      </c>
      <c r="J583" s="56" t="str">
        <f t="shared" si="156"/>
        <v/>
      </c>
      <c r="K583" s="56" t="str">
        <f t="shared" si="147"/>
        <v/>
      </c>
      <c r="L583" s="56" t="str">
        <f t="shared" si="149"/>
        <v/>
      </c>
      <c r="M583" s="56" t="str">
        <f t="shared" si="150"/>
        <v/>
      </c>
      <c r="N583" s="56" t="str">
        <f t="shared" si="151"/>
        <v/>
      </c>
      <c r="O583" s="56" t="str">
        <f t="shared" si="157"/>
        <v/>
      </c>
      <c r="P583" s="56">
        <f>IF(ISERROR(IF($X$5=1,$Y$5,)),"",IF($X$5=1,$Y$5,))</f>
        <v>0</v>
      </c>
      <c r="Q583" s="56">
        <f>IF(ISERROR(IF($X$6=1,$Y$6,)),"",IF($X$6=1,$Y$6,))</f>
        <v>10000</v>
      </c>
      <c r="R583" s="56">
        <f>IF(ISERROR(IF($X$7=1,$Y$7,)),"",IF($X$7=1,$Y$7,))</f>
        <v>0</v>
      </c>
      <c r="S583" s="56">
        <f>IF(ISERROR(IF($X$8=1,$Y$8,)),"",IF($X$8=1,$Y$8,))</f>
        <v>1000</v>
      </c>
      <c r="T583" s="56">
        <f>IF(ISERROR(IF($X$9=1,$Y$9,)),"",IF($X$9=1,$Y$9,))</f>
        <v>500</v>
      </c>
      <c r="U583" s="56">
        <f>IF(ISERROR(IF($X$10=1,$Y$10,)),"",IF($X$10=1,$Y$10,))</f>
        <v>500</v>
      </c>
    </row>
    <row r="584" spans="1:21" x14ac:dyDescent="0.25">
      <c r="A584" s="75">
        <f t="shared" si="152"/>
        <v>580</v>
      </c>
      <c r="C584" s="56" t="s">
        <v>2529</v>
      </c>
      <c r="E584" s="56">
        <f t="shared" si="153"/>
        <v>580</v>
      </c>
      <c r="F584" s="76">
        <f t="shared" si="148"/>
        <v>26</v>
      </c>
      <c r="G584" s="56" t="str">
        <f t="shared" si="154"/>
        <v/>
      </c>
      <c r="H584" s="56">
        <f t="shared" si="155"/>
        <v>580</v>
      </c>
      <c r="I584" s="56">
        <f>IF(G584="",0,IF(COUNTIF($G$5:G584,G584)=1,0,COUNTIF($G$5:G584,G584) )   )</f>
        <v>0</v>
      </c>
      <c r="J584" s="56" t="str">
        <f t="shared" si="156"/>
        <v/>
      </c>
      <c r="K584" s="56" t="str">
        <f t="shared" si="147"/>
        <v/>
      </c>
      <c r="L584" s="56" t="str">
        <f t="shared" si="149"/>
        <v/>
      </c>
      <c r="M584" s="56" t="str">
        <f t="shared" si="150"/>
        <v/>
      </c>
      <c r="N584" s="56" t="str">
        <f t="shared" si="151"/>
        <v/>
      </c>
      <c r="O584" s="56" t="str">
        <f t="shared" si="157"/>
        <v/>
      </c>
      <c r="P584" s="56">
        <f>IF(ISERROR(IF($X$5=1,$Y$5,)),"",IF($X$5=1,$Y$5,))</f>
        <v>0</v>
      </c>
      <c r="Q584" s="56">
        <f>IF(ISERROR(IF($X$6=1,$Y$6,)),"",IF($X$6=1,$Y$6,))</f>
        <v>10000</v>
      </c>
      <c r="R584" s="56">
        <f>IF(ISERROR(IF($X$7=1,$Y$7,)),"",IF($X$7=1,$Y$7,))</f>
        <v>0</v>
      </c>
      <c r="S584" s="56">
        <f>IF(ISERROR(IF($X$8=1,$Y$8,)),"",IF($X$8=1,$Y$8,))</f>
        <v>1000</v>
      </c>
      <c r="T584" s="56">
        <f>IF(ISERROR(IF($X$9=1,$Y$9,)),"",IF($X$9=1,$Y$9,))</f>
        <v>500</v>
      </c>
      <c r="U584" s="56">
        <f>IF(ISERROR(IF($X$10=1,$Y$10,)),"",IF($X$10=1,$Y$10,))</f>
        <v>500</v>
      </c>
    </row>
    <row r="585" spans="1:21" x14ac:dyDescent="0.25">
      <c r="A585" s="75">
        <f t="shared" si="152"/>
        <v>581</v>
      </c>
      <c r="C585" s="56" t="s">
        <v>2518</v>
      </c>
      <c r="E585" s="56">
        <f t="shared" si="153"/>
        <v>581</v>
      </c>
      <c r="F585" s="76">
        <f t="shared" si="148"/>
        <v>26</v>
      </c>
      <c r="G585" s="56" t="str">
        <f t="shared" si="154"/>
        <v/>
      </c>
      <c r="H585" s="56">
        <f t="shared" si="155"/>
        <v>581</v>
      </c>
      <c r="I585" s="56">
        <f>IF(G585="",0,IF(COUNTIF($G$5:G585,G585)=1,0,COUNTIF($G$5:G585,G585) )   )</f>
        <v>0</v>
      </c>
      <c r="J585" s="56" t="str">
        <f t="shared" si="156"/>
        <v/>
      </c>
      <c r="K585" s="56" t="str">
        <f t="shared" si="147"/>
        <v/>
      </c>
      <c r="L585" s="56" t="str">
        <f t="shared" si="149"/>
        <v/>
      </c>
      <c r="M585" s="56" t="str">
        <f t="shared" si="150"/>
        <v/>
      </c>
      <c r="N585" s="56" t="str">
        <f t="shared" si="151"/>
        <v/>
      </c>
      <c r="O585" s="56" t="str">
        <f t="shared" si="157"/>
        <v/>
      </c>
      <c r="P585" s="56">
        <f>IF(ISERROR(IF($X$5=1,$Y$5,)),"",IF($X$5=1,$Y$5,))</f>
        <v>0</v>
      </c>
      <c r="Q585" s="56">
        <f>IF(ISERROR(IF($X$6=1,$Y$6,)),"",IF($X$6=1,$Y$6,))</f>
        <v>10000</v>
      </c>
      <c r="R585" s="56">
        <f>IF(ISERROR(IF($X$7=1,$Y$7,)),"",IF($X$7=1,$Y$7,))</f>
        <v>0</v>
      </c>
      <c r="S585" s="56">
        <f>IF(ISERROR(IF($X$8=1,$Y$8,)),"",IF($X$8=1,$Y$8,))</f>
        <v>1000</v>
      </c>
      <c r="T585" s="56">
        <f>IF(ISERROR(IF($X$9=1,$Y$9,)),"",IF($X$9=1,$Y$9,))</f>
        <v>500</v>
      </c>
      <c r="U585" s="56">
        <f>IF(ISERROR(IF($X$10=1,$Y$10,)),"",IF($X$10=1,$Y$10,))</f>
        <v>500</v>
      </c>
    </row>
    <row r="586" spans="1:21" x14ac:dyDescent="0.25">
      <c r="A586" s="75">
        <f t="shared" si="152"/>
        <v>582</v>
      </c>
      <c r="D586" s="56" t="s">
        <v>4349</v>
      </c>
      <c r="E586" s="56">
        <f t="shared" si="153"/>
        <v>582</v>
      </c>
      <c r="F586" s="76">
        <f t="shared" si="148"/>
        <v>26</v>
      </c>
      <c r="G586" s="56" t="str">
        <f t="shared" si="154"/>
        <v>argonTank50inline</v>
      </c>
      <c r="H586" s="56">
        <f t="shared" si="155"/>
        <v>582</v>
      </c>
      <c r="I586" s="56">
        <f>IF(G586="",0,IF(COUNTIF($G$5:G586,G586)=1,0,COUNTIF($G$5:G586,G586) )   )</f>
        <v>0</v>
      </c>
      <c r="J586" s="56" t="str">
        <f t="shared" si="156"/>
        <v/>
      </c>
      <c r="K586" s="56" t="str">
        <f t="shared" si="147"/>
        <v/>
      </c>
      <c r="L586" s="56" t="str">
        <f t="shared" si="149"/>
        <v/>
      </c>
      <c r="M586" s="56" t="str">
        <f t="shared" si="150"/>
        <v/>
      </c>
      <c r="N586" s="56" t="str">
        <f t="shared" si="151"/>
        <v/>
      </c>
      <c r="O586" s="56" t="str">
        <f t="shared" si="157"/>
        <v/>
      </c>
      <c r="P586" s="56">
        <f>IF(ISERROR(IF($X$5=1,$Y$5,)),"",IF($X$5=1,$Y$5,))</f>
        <v>0</v>
      </c>
      <c r="Q586" s="56">
        <f>IF(ISERROR(IF($X$6=1,$Y$6,)),"",IF($X$6=1,$Y$6,))</f>
        <v>10000</v>
      </c>
      <c r="R586" s="56">
        <f>IF(ISERROR(IF($X$7=1,$Y$7,)),"",IF($X$7=1,$Y$7,))</f>
        <v>0</v>
      </c>
      <c r="S586" s="56">
        <f>IF(ISERROR(IF($X$8=1,$Y$8,)),"",IF($X$8=1,$Y$8,))</f>
        <v>1000</v>
      </c>
      <c r="T586" s="56">
        <f>IF(ISERROR(IF($X$9=1,$Y$9,)),"",IF($X$9=1,$Y$9,))</f>
        <v>500</v>
      </c>
      <c r="U586" s="56">
        <f>IF(ISERROR(IF($X$10=1,$Y$10,)),"",IF($X$10=1,$Y$10,))</f>
        <v>500</v>
      </c>
    </row>
    <row r="587" spans="1:21" x14ac:dyDescent="0.25">
      <c r="A587" s="75">
        <f t="shared" si="152"/>
        <v>583</v>
      </c>
      <c r="D587" s="56" t="s">
        <v>4348</v>
      </c>
      <c r="E587" s="56">
        <f t="shared" si="153"/>
        <v>583</v>
      </c>
      <c r="F587" s="76">
        <f t="shared" si="148"/>
        <v>26</v>
      </c>
      <c r="G587" s="56" t="str">
        <f t="shared" si="154"/>
        <v>cl.small.ionEngine</v>
      </c>
      <c r="H587" s="56">
        <f t="shared" si="155"/>
        <v>583</v>
      </c>
      <c r="I587" s="56">
        <f>IF(G587="",0,IF(COUNTIF($G$5:G587,G587)=1,0,COUNTIF($G$5:G587,G587) )   )</f>
        <v>0</v>
      </c>
      <c r="J587" s="56" t="str">
        <f t="shared" si="156"/>
        <v/>
      </c>
      <c r="K587" s="56" t="str">
        <f t="shared" si="147"/>
        <v/>
      </c>
      <c r="L587" s="56" t="str">
        <f t="shared" si="149"/>
        <v/>
      </c>
      <c r="M587" s="56" t="str">
        <f t="shared" si="150"/>
        <v/>
      </c>
      <c r="N587" s="56" t="str">
        <f t="shared" si="151"/>
        <v/>
      </c>
      <c r="O587" s="56" t="str">
        <f t="shared" si="157"/>
        <v/>
      </c>
      <c r="P587" s="56">
        <f>IF(ISERROR(IF($X$5=1,$Y$5,)),"",IF($X$5=1,$Y$5,))</f>
        <v>0</v>
      </c>
      <c r="Q587" s="56">
        <f>IF(ISERROR(IF($X$6=1,$Y$6,)),"",IF($X$6=1,$Y$6,))</f>
        <v>10000</v>
      </c>
      <c r="R587" s="56">
        <f>IF(ISERROR(IF($X$7=1,$Y$7,)),"",IF($X$7=1,$Y$7,))</f>
        <v>0</v>
      </c>
      <c r="S587" s="56">
        <f>IF(ISERROR(IF($X$8=1,$Y$8,)),"",IF($X$8=1,$Y$8,))</f>
        <v>1000</v>
      </c>
      <c r="T587" s="56">
        <f>IF(ISERROR(IF($X$9=1,$Y$9,)),"",IF($X$9=1,$Y$9,))</f>
        <v>500</v>
      </c>
      <c r="U587" s="56">
        <f>IF(ISERROR(IF($X$10=1,$Y$10,)),"",IF($X$10=1,$Y$10,))</f>
        <v>500</v>
      </c>
    </row>
    <row r="588" spans="1:21" x14ac:dyDescent="0.25">
      <c r="A588" s="75">
        <f t="shared" si="152"/>
        <v>584</v>
      </c>
      <c r="D588" s="56" t="s">
        <v>4350</v>
      </c>
      <c r="E588" s="56">
        <f t="shared" si="153"/>
        <v>584</v>
      </c>
      <c r="F588" s="76">
        <f t="shared" si="148"/>
        <v>26</v>
      </c>
      <c r="G588" s="56" t="str">
        <f t="shared" si="154"/>
        <v>argonTankSmlRad</v>
      </c>
      <c r="H588" s="56">
        <f t="shared" si="155"/>
        <v>584</v>
      </c>
      <c r="I588" s="56">
        <f>IF(G588="",0,IF(COUNTIF($G$5:G588,G588)=1,0,COUNTIF($G$5:G588,G588) )   )</f>
        <v>0</v>
      </c>
      <c r="J588" s="56" t="str">
        <f t="shared" si="156"/>
        <v/>
      </c>
      <c r="K588" s="56" t="str">
        <f t="shared" si="147"/>
        <v/>
      </c>
      <c r="L588" s="56" t="str">
        <f t="shared" si="149"/>
        <v/>
      </c>
      <c r="M588" s="56" t="str">
        <f t="shared" si="150"/>
        <v/>
      </c>
      <c r="N588" s="56" t="str">
        <f t="shared" si="151"/>
        <v/>
      </c>
      <c r="O588" s="56" t="str">
        <f t="shared" si="157"/>
        <v/>
      </c>
      <c r="P588" s="56">
        <f>IF(ISERROR(IF($X$5=1,$Y$5,)),"",IF($X$5=1,$Y$5,))</f>
        <v>0</v>
      </c>
      <c r="Q588" s="56">
        <f>IF(ISERROR(IF($X$6=1,$Y$6,)),"",IF($X$6=1,$Y$6,))</f>
        <v>10000</v>
      </c>
      <c r="R588" s="56">
        <f>IF(ISERROR(IF($X$7=1,$Y$7,)),"",IF($X$7=1,$Y$7,))</f>
        <v>0</v>
      </c>
      <c r="S588" s="56">
        <f>IF(ISERROR(IF($X$8=1,$Y$8,)),"",IF($X$8=1,$Y$8,))</f>
        <v>1000</v>
      </c>
      <c r="T588" s="56">
        <f>IF(ISERROR(IF($X$9=1,$Y$9,)),"",IF($X$9=1,$Y$9,))</f>
        <v>500</v>
      </c>
      <c r="U588" s="56">
        <f>IF(ISERROR(IF($X$10=1,$Y$10,)),"",IF($X$10=1,$Y$10,))</f>
        <v>500</v>
      </c>
    </row>
    <row r="589" spans="1:21" x14ac:dyDescent="0.25">
      <c r="A589" s="75">
        <f t="shared" si="152"/>
        <v>585</v>
      </c>
      <c r="D589" s="56" t="s">
        <v>3455</v>
      </c>
      <c r="E589" s="56">
        <f t="shared" si="153"/>
        <v>585</v>
      </c>
      <c r="F589" s="76">
        <f t="shared" si="148"/>
        <v>26</v>
      </c>
      <c r="G589" s="56" t="str">
        <f t="shared" si="154"/>
        <v>DSM25mIonEngine</v>
      </c>
      <c r="H589" s="56">
        <f t="shared" si="155"/>
        <v>585</v>
      </c>
      <c r="I589" s="56">
        <f>IF(G589="",0,IF(COUNTIF($G$5:G589,G589)=1,0,COUNTIF($G$5:G589,G589) )   )</f>
        <v>0</v>
      </c>
      <c r="J589" s="56" t="str">
        <f t="shared" si="156"/>
        <v/>
      </c>
      <c r="K589" s="56" t="str">
        <f t="shared" si="147"/>
        <v/>
      </c>
      <c r="L589" s="56" t="str">
        <f t="shared" si="149"/>
        <v/>
      </c>
      <c r="M589" s="56" t="str">
        <f t="shared" si="150"/>
        <v/>
      </c>
      <c r="N589" s="56" t="str">
        <f t="shared" si="151"/>
        <v/>
      </c>
      <c r="O589" s="56" t="str">
        <f t="shared" si="157"/>
        <v/>
      </c>
      <c r="P589" s="56">
        <f>IF(ISERROR(IF($X$5=1,$Y$5,)),"",IF($X$5=1,$Y$5,))</f>
        <v>0</v>
      </c>
      <c r="Q589" s="56">
        <f>IF(ISERROR(IF($X$6=1,$Y$6,)),"",IF($X$6=1,$Y$6,))</f>
        <v>10000</v>
      </c>
      <c r="R589" s="56">
        <f>IF(ISERROR(IF($X$7=1,$Y$7,)),"",IF($X$7=1,$Y$7,))</f>
        <v>0</v>
      </c>
      <c r="S589" s="56">
        <f>IF(ISERROR(IF($X$8=1,$Y$8,)),"",IF($X$8=1,$Y$8,))</f>
        <v>1000</v>
      </c>
      <c r="T589" s="56">
        <f>IF(ISERROR(IF($X$9=1,$Y$9,)),"",IF($X$9=1,$Y$9,))</f>
        <v>500</v>
      </c>
      <c r="U589" s="56">
        <f>IF(ISERROR(IF($X$10=1,$Y$10,)),"",IF($X$10=1,$Y$10,))</f>
        <v>500</v>
      </c>
    </row>
    <row r="590" spans="1:21" x14ac:dyDescent="0.25">
      <c r="A590" s="75">
        <f t="shared" si="152"/>
        <v>586</v>
      </c>
      <c r="D590" s="56" t="s">
        <v>4351</v>
      </c>
      <c r="E590" s="56">
        <f t="shared" si="153"/>
        <v>586</v>
      </c>
      <c r="F590" s="76">
        <f t="shared" si="148"/>
        <v>26</v>
      </c>
      <c r="G590" s="56" t="str">
        <f t="shared" si="154"/>
        <v>pitSmall</v>
      </c>
      <c r="H590" s="56">
        <f t="shared" si="155"/>
        <v>586</v>
      </c>
      <c r="I590" s="56">
        <f>IF(G590="",0,IF(COUNTIF($G$5:G590,G590)=1,0,COUNTIF($G$5:G590,G590) )   )</f>
        <v>0</v>
      </c>
      <c r="J590" s="56" t="str">
        <f t="shared" si="156"/>
        <v/>
      </c>
      <c r="K590" s="56" t="str">
        <f t="shared" si="147"/>
        <v/>
      </c>
      <c r="L590" s="56" t="str">
        <f t="shared" si="149"/>
        <v/>
      </c>
      <c r="M590" s="56" t="str">
        <f t="shared" si="150"/>
        <v/>
      </c>
      <c r="N590" s="56" t="str">
        <f t="shared" si="151"/>
        <v/>
      </c>
      <c r="O590" s="56" t="str">
        <f t="shared" si="157"/>
        <v/>
      </c>
      <c r="P590" s="56">
        <f>IF(ISERROR(IF($X$5=1,$Y$5,)),"",IF($X$5=1,$Y$5,))</f>
        <v>0</v>
      </c>
      <c r="Q590" s="56">
        <f>IF(ISERROR(IF($X$6=1,$Y$6,)),"",IF($X$6=1,$Y$6,))</f>
        <v>10000</v>
      </c>
      <c r="R590" s="56">
        <f>IF(ISERROR(IF($X$7=1,$Y$7,)),"",IF($X$7=1,$Y$7,))</f>
        <v>0</v>
      </c>
      <c r="S590" s="56">
        <f>IF(ISERROR(IF($X$8=1,$Y$8,)),"",IF($X$8=1,$Y$8,))</f>
        <v>1000</v>
      </c>
      <c r="T590" s="56">
        <f>IF(ISERROR(IF($X$9=1,$Y$9,)),"",IF($X$9=1,$Y$9,))</f>
        <v>500</v>
      </c>
      <c r="U590" s="56">
        <f>IF(ISERROR(IF($X$10=1,$Y$10,)),"",IF($X$10=1,$Y$10,))</f>
        <v>500</v>
      </c>
    </row>
    <row r="591" spans="1:21" x14ac:dyDescent="0.25">
      <c r="A591" s="75">
        <f t="shared" si="152"/>
        <v>587</v>
      </c>
      <c r="D591" s="56" t="s">
        <v>4352</v>
      </c>
      <c r="E591" s="56">
        <f t="shared" si="153"/>
        <v>587</v>
      </c>
      <c r="F591" s="76">
        <f t="shared" si="148"/>
        <v>26</v>
      </c>
      <c r="G591" s="56" t="str">
        <f t="shared" si="154"/>
        <v>vasimr-200</v>
      </c>
      <c r="H591" s="56">
        <f t="shared" si="155"/>
        <v>587</v>
      </c>
      <c r="I591" s="56">
        <f>IF(G591="",0,IF(COUNTIF($G$5:G591,G591)=1,0,COUNTIF($G$5:G591,G591) )   )</f>
        <v>0</v>
      </c>
      <c r="J591" s="56" t="str">
        <f t="shared" si="156"/>
        <v/>
      </c>
      <c r="K591" s="56" t="str">
        <f t="shared" si="147"/>
        <v/>
      </c>
      <c r="L591" s="56" t="str">
        <f t="shared" si="149"/>
        <v/>
      </c>
      <c r="M591" s="56" t="str">
        <f t="shared" si="150"/>
        <v/>
      </c>
      <c r="N591" s="56" t="str">
        <f t="shared" si="151"/>
        <v/>
      </c>
      <c r="O591" s="56" t="str">
        <f t="shared" si="157"/>
        <v/>
      </c>
      <c r="P591" s="56">
        <f>IF(ISERROR(IF($X$5=1,$Y$5,)),"",IF($X$5=1,$Y$5,))</f>
        <v>0</v>
      </c>
      <c r="Q591" s="56">
        <f>IF(ISERROR(IF($X$6=1,$Y$6,)),"",IF($X$6=1,$Y$6,))</f>
        <v>10000</v>
      </c>
      <c r="R591" s="56">
        <f>IF(ISERROR(IF($X$7=1,$Y$7,)),"",IF($X$7=1,$Y$7,))</f>
        <v>0</v>
      </c>
      <c r="S591" s="56">
        <f>IF(ISERROR(IF($X$8=1,$Y$8,)),"",IF($X$8=1,$Y$8,))</f>
        <v>1000</v>
      </c>
      <c r="T591" s="56">
        <f>IF(ISERROR(IF($X$9=1,$Y$9,)),"",IF($X$9=1,$Y$9,))</f>
        <v>500</v>
      </c>
      <c r="U591" s="56">
        <f>IF(ISERROR(IF($X$10=1,$Y$10,)),"",IF($X$10=1,$Y$10,))</f>
        <v>500</v>
      </c>
    </row>
    <row r="592" spans="1:21" x14ac:dyDescent="0.25">
      <c r="A592" s="75">
        <f t="shared" si="152"/>
        <v>588</v>
      </c>
      <c r="D592" s="56" t="s">
        <v>4346</v>
      </c>
      <c r="E592" s="56">
        <f t="shared" si="153"/>
        <v>588</v>
      </c>
      <c r="F592" s="76">
        <f t="shared" si="148"/>
        <v>26</v>
      </c>
      <c r="G592" s="56" t="str">
        <f t="shared" si="154"/>
        <v>IP-10 Medium Ion Engine</v>
      </c>
      <c r="H592" s="56">
        <f t="shared" si="155"/>
        <v>588</v>
      </c>
      <c r="I592" s="56">
        <f>IF(G592="",0,IF(COUNTIF($G$5:G592,G592)=1,0,COUNTIF($G$5:G592,G592) )   )</f>
        <v>0</v>
      </c>
      <c r="J592" s="56" t="str">
        <f t="shared" si="156"/>
        <v/>
      </c>
      <c r="K592" s="56" t="str">
        <f t="shared" si="147"/>
        <v/>
      </c>
      <c r="L592" s="56" t="str">
        <f t="shared" si="149"/>
        <v/>
      </c>
      <c r="M592" s="56" t="str">
        <f t="shared" si="150"/>
        <v/>
      </c>
      <c r="N592" s="56" t="str">
        <f t="shared" si="151"/>
        <v/>
      </c>
      <c r="O592" s="56" t="str">
        <f t="shared" si="157"/>
        <v/>
      </c>
      <c r="P592" s="56">
        <f>IF(ISERROR(IF($X$5=1,$Y$5,)),"",IF($X$5=1,$Y$5,))</f>
        <v>0</v>
      </c>
      <c r="Q592" s="56">
        <f>IF(ISERROR(IF($X$6=1,$Y$6,)),"",IF($X$6=1,$Y$6,))</f>
        <v>10000</v>
      </c>
      <c r="R592" s="56">
        <f>IF(ISERROR(IF($X$7=1,$Y$7,)),"",IF($X$7=1,$Y$7,))</f>
        <v>0</v>
      </c>
      <c r="S592" s="56">
        <f>IF(ISERROR(IF($X$8=1,$Y$8,)),"",IF($X$8=1,$Y$8,))</f>
        <v>1000</v>
      </c>
      <c r="T592" s="56">
        <f>IF(ISERROR(IF($X$9=1,$Y$9,)),"",IF($X$9=1,$Y$9,))</f>
        <v>500</v>
      </c>
      <c r="U592" s="56">
        <f>IF(ISERROR(IF($X$10=1,$Y$10,)),"",IF($X$10=1,$Y$10,))</f>
        <v>500</v>
      </c>
    </row>
    <row r="593" spans="1:21" x14ac:dyDescent="0.25">
      <c r="A593" s="75">
        <f t="shared" si="152"/>
        <v>589</v>
      </c>
      <c r="D593" s="56" t="s">
        <v>4353</v>
      </c>
      <c r="E593" s="56">
        <f t="shared" si="153"/>
        <v>589</v>
      </c>
      <c r="F593" s="76">
        <f t="shared" si="148"/>
        <v>26</v>
      </c>
      <c r="G593" s="56" t="str">
        <f t="shared" si="154"/>
        <v>xenonTank100inline</v>
      </c>
      <c r="H593" s="56">
        <f t="shared" si="155"/>
        <v>589</v>
      </c>
      <c r="I593" s="56">
        <f>IF(G593="",0,IF(COUNTIF($G$5:G593,G593)=1,0,COUNTIF($G$5:G593,G593) )   )</f>
        <v>0</v>
      </c>
      <c r="J593" s="56" t="str">
        <f t="shared" si="156"/>
        <v/>
      </c>
      <c r="K593" s="56" t="str">
        <f t="shared" si="147"/>
        <v/>
      </c>
      <c r="L593" s="56" t="str">
        <f t="shared" si="149"/>
        <v/>
      </c>
      <c r="M593" s="56" t="str">
        <f t="shared" si="150"/>
        <v/>
      </c>
      <c r="N593" s="56" t="str">
        <f t="shared" si="151"/>
        <v/>
      </c>
      <c r="O593" s="56" t="str">
        <f t="shared" si="157"/>
        <v/>
      </c>
      <c r="P593" s="56">
        <f>IF(ISERROR(IF($X$5=1,$Y$5,)),"",IF($X$5=1,$Y$5,))</f>
        <v>0</v>
      </c>
      <c r="Q593" s="56">
        <f>IF(ISERROR(IF($X$6=1,$Y$6,)),"",IF($X$6=1,$Y$6,))</f>
        <v>10000</v>
      </c>
      <c r="R593" s="56">
        <f>IF(ISERROR(IF($X$7=1,$Y$7,)),"",IF($X$7=1,$Y$7,))</f>
        <v>0</v>
      </c>
      <c r="S593" s="56">
        <f>IF(ISERROR(IF($X$8=1,$Y$8,)),"",IF($X$8=1,$Y$8,))</f>
        <v>1000</v>
      </c>
      <c r="T593" s="56">
        <f>IF(ISERROR(IF($X$9=1,$Y$9,)),"",IF($X$9=1,$Y$9,))</f>
        <v>500</v>
      </c>
      <c r="U593" s="56">
        <f>IF(ISERROR(IF($X$10=1,$Y$10,)),"",IF($X$10=1,$Y$10,))</f>
        <v>500</v>
      </c>
    </row>
    <row r="594" spans="1:21" x14ac:dyDescent="0.25">
      <c r="A594" s="75">
        <f t="shared" si="152"/>
        <v>590</v>
      </c>
      <c r="D594" s="56" t="s">
        <v>4358</v>
      </c>
      <c r="E594" s="56">
        <f t="shared" si="153"/>
        <v>590</v>
      </c>
      <c r="F594" s="76">
        <f t="shared" si="148"/>
        <v>26</v>
      </c>
      <c r="G594" s="56" t="str">
        <f t="shared" si="154"/>
        <v>BigXenonTank</v>
      </c>
      <c r="H594" s="56">
        <f t="shared" si="155"/>
        <v>590</v>
      </c>
      <c r="I594" s="56">
        <f>IF(G594="",0,IF(COUNTIF($G$5:G594,G594)=1,0,COUNTIF($G$5:G594,G594) )   )</f>
        <v>0</v>
      </c>
      <c r="J594" s="56" t="str">
        <f t="shared" si="156"/>
        <v/>
      </c>
      <c r="K594" s="56" t="str">
        <f t="shared" si="147"/>
        <v/>
      </c>
      <c r="L594" s="56" t="str">
        <f t="shared" si="149"/>
        <v/>
      </c>
      <c r="M594" s="56" t="str">
        <f t="shared" si="150"/>
        <v/>
      </c>
      <c r="N594" s="56" t="str">
        <f t="shared" si="151"/>
        <v/>
      </c>
      <c r="O594" s="56" t="str">
        <f t="shared" si="157"/>
        <v/>
      </c>
      <c r="P594" s="56">
        <f>IF(ISERROR(IF($X$5=1,$Y$5,)),"",IF($X$5=1,$Y$5,))</f>
        <v>0</v>
      </c>
      <c r="Q594" s="56">
        <f>IF(ISERROR(IF($X$6=1,$Y$6,)),"",IF($X$6=1,$Y$6,))</f>
        <v>10000</v>
      </c>
      <c r="R594" s="56">
        <f>IF(ISERROR(IF($X$7=1,$Y$7,)),"",IF($X$7=1,$Y$7,))</f>
        <v>0</v>
      </c>
      <c r="S594" s="56">
        <f>IF(ISERROR(IF($X$8=1,$Y$8,)),"",IF($X$8=1,$Y$8,))</f>
        <v>1000</v>
      </c>
      <c r="T594" s="56">
        <f>IF(ISERROR(IF($X$9=1,$Y$9,)),"",IF($X$9=1,$Y$9,))</f>
        <v>500</v>
      </c>
      <c r="U594" s="56">
        <f>IF(ISERROR(IF($X$10=1,$Y$10,)),"",IF($X$10=1,$Y$10,))</f>
        <v>500</v>
      </c>
    </row>
    <row r="595" spans="1:21" x14ac:dyDescent="0.25">
      <c r="A595" s="75">
        <f t="shared" si="152"/>
        <v>591</v>
      </c>
      <c r="D595" s="56" t="s">
        <v>3456</v>
      </c>
      <c r="E595" s="56">
        <f t="shared" si="153"/>
        <v>591</v>
      </c>
      <c r="F595" s="76">
        <f t="shared" si="148"/>
        <v>26</v>
      </c>
      <c r="G595" s="56" t="str">
        <f t="shared" si="154"/>
        <v>TriStrutElectricEngine</v>
      </c>
      <c r="H595" s="56">
        <f t="shared" si="155"/>
        <v>591</v>
      </c>
      <c r="I595" s="56">
        <f>IF(G595="",0,IF(COUNTIF($G$5:G595,G595)=1,0,COUNTIF($G$5:G595,G595) )   )</f>
        <v>0</v>
      </c>
      <c r="J595" s="56" t="str">
        <f t="shared" si="156"/>
        <v/>
      </c>
      <c r="K595" s="56" t="str">
        <f t="shared" si="147"/>
        <v/>
      </c>
      <c r="L595" s="56" t="str">
        <f t="shared" si="149"/>
        <v/>
      </c>
      <c r="M595" s="56" t="str">
        <f t="shared" si="150"/>
        <v/>
      </c>
      <c r="N595" s="56" t="str">
        <f t="shared" si="151"/>
        <v/>
      </c>
      <c r="O595" s="56" t="str">
        <f t="shared" si="157"/>
        <v/>
      </c>
      <c r="P595" s="56">
        <f>IF(ISERROR(IF($X$5=1,$Y$5,)),"",IF($X$5=1,$Y$5,))</f>
        <v>0</v>
      </c>
      <c r="Q595" s="56">
        <f>IF(ISERROR(IF($X$6=1,$Y$6,)),"",IF($X$6=1,$Y$6,))</f>
        <v>10000</v>
      </c>
      <c r="R595" s="56">
        <f>IF(ISERROR(IF($X$7=1,$Y$7,)),"",IF($X$7=1,$Y$7,))</f>
        <v>0</v>
      </c>
      <c r="S595" s="56">
        <f>IF(ISERROR(IF($X$8=1,$Y$8,)),"",IF($X$8=1,$Y$8,))</f>
        <v>1000</v>
      </c>
      <c r="T595" s="56">
        <f>IF(ISERROR(IF($X$9=1,$Y$9,)),"",IF($X$9=1,$Y$9,))</f>
        <v>500</v>
      </c>
      <c r="U595" s="56">
        <f>IF(ISERROR(IF($X$10=1,$Y$10,)),"",IF($X$10=1,$Y$10,))</f>
        <v>500</v>
      </c>
    </row>
    <row r="596" spans="1:21" x14ac:dyDescent="0.25">
      <c r="A596" s="75">
        <f t="shared" si="152"/>
        <v>592</v>
      </c>
      <c r="D596" s="56" t="s">
        <v>4347</v>
      </c>
      <c r="E596" s="56">
        <f t="shared" si="153"/>
        <v>592</v>
      </c>
      <c r="F596" s="76">
        <f t="shared" si="148"/>
        <v>26</v>
      </c>
      <c r="G596" s="56" t="str">
        <f t="shared" si="154"/>
        <v>X120-M Xenon Tank</v>
      </c>
      <c r="H596" s="56">
        <f t="shared" si="155"/>
        <v>592</v>
      </c>
      <c r="I596" s="56">
        <f>IF(G596="",0,IF(COUNTIF($G$5:G596,G596)=1,0,COUNTIF($G$5:G596,G596) )   )</f>
        <v>0</v>
      </c>
      <c r="J596" s="56" t="str">
        <f t="shared" si="156"/>
        <v/>
      </c>
      <c r="K596" s="56" t="str">
        <f t="shared" si="147"/>
        <v/>
      </c>
      <c r="L596" s="56" t="str">
        <f t="shared" si="149"/>
        <v/>
      </c>
      <c r="M596" s="56" t="str">
        <f t="shared" si="150"/>
        <v/>
      </c>
      <c r="N596" s="56" t="str">
        <f t="shared" si="151"/>
        <v/>
      </c>
      <c r="O596" s="56" t="str">
        <f t="shared" si="157"/>
        <v/>
      </c>
      <c r="P596" s="56">
        <f>IF(ISERROR(IF($X$5=1,$Y$5,)),"",IF($X$5=1,$Y$5,))</f>
        <v>0</v>
      </c>
      <c r="Q596" s="56">
        <f>IF(ISERROR(IF($X$6=1,$Y$6,)),"",IF($X$6=1,$Y$6,))</f>
        <v>10000</v>
      </c>
      <c r="R596" s="56">
        <f>IF(ISERROR(IF($X$7=1,$Y$7,)),"",IF($X$7=1,$Y$7,))</f>
        <v>0</v>
      </c>
      <c r="S596" s="56">
        <f>IF(ISERROR(IF($X$8=1,$Y$8,)),"",IF($X$8=1,$Y$8,))</f>
        <v>1000</v>
      </c>
      <c r="T596" s="56">
        <f>IF(ISERROR(IF($X$9=1,$Y$9,)),"",IF($X$9=1,$Y$9,))</f>
        <v>500</v>
      </c>
      <c r="U596" s="56">
        <f>IF(ISERROR(IF($X$10=1,$Y$10,)),"",IF($X$10=1,$Y$10,))</f>
        <v>500</v>
      </c>
    </row>
    <row r="597" spans="1:21" x14ac:dyDescent="0.25">
      <c r="A597" s="75">
        <f t="shared" si="152"/>
        <v>593</v>
      </c>
      <c r="D597" s="56" t="s">
        <v>2825</v>
      </c>
      <c r="E597" s="56">
        <f t="shared" si="153"/>
        <v>593</v>
      </c>
      <c r="F597" s="76">
        <f t="shared" si="148"/>
        <v>26</v>
      </c>
      <c r="G597" s="56" t="str">
        <f t="shared" si="154"/>
        <v>TriStrutMiniXenon</v>
      </c>
      <c r="H597" s="56">
        <f t="shared" si="155"/>
        <v>593</v>
      </c>
      <c r="I597" s="56">
        <f>IF(G597="",0,IF(COUNTIF($G$5:G597,G597)=1,0,COUNTIF($G$5:G597,G597) )   )</f>
        <v>0</v>
      </c>
      <c r="J597" s="56" t="str">
        <f t="shared" si="156"/>
        <v/>
      </c>
      <c r="K597" s="56" t="str">
        <f t="shared" si="147"/>
        <v/>
      </c>
      <c r="L597" s="56" t="str">
        <f t="shared" si="149"/>
        <v/>
      </c>
      <c r="M597" s="56" t="str">
        <f t="shared" si="150"/>
        <v/>
      </c>
      <c r="N597" s="56" t="str">
        <f t="shared" si="151"/>
        <v/>
      </c>
      <c r="O597" s="56" t="str">
        <f t="shared" si="157"/>
        <v/>
      </c>
      <c r="P597" s="56">
        <f>IF(ISERROR(IF($X$5=1,$Y$5,)),"",IF($X$5=1,$Y$5,))</f>
        <v>0</v>
      </c>
      <c r="Q597" s="56">
        <f>IF(ISERROR(IF($X$6=1,$Y$6,)),"",IF($X$6=1,$Y$6,))</f>
        <v>10000</v>
      </c>
      <c r="R597" s="56">
        <f>IF(ISERROR(IF($X$7=1,$Y$7,)),"",IF($X$7=1,$Y$7,))</f>
        <v>0</v>
      </c>
      <c r="S597" s="56">
        <f>IF(ISERROR(IF($X$8=1,$Y$8,)),"",IF($X$8=1,$Y$8,))</f>
        <v>1000</v>
      </c>
      <c r="T597" s="56">
        <f>IF(ISERROR(IF($X$9=1,$Y$9,)),"",IF($X$9=1,$Y$9,))</f>
        <v>500</v>
      </c>
      <c r="U597" s="56">
        <f>IF(ISERROR(IF($X$10=1,$Y$10,)),"",IF($X$10=1,$Y$10,))</f>
        <v>500</v>
      </c>
    </row>
    <row r="598" spans="1:21" x14ac:dyDescent="0.25">
      <c r="A598" s="75">
        <f t="shared" si="152"/>
        <v>594</v>
      </c>
      <c r="D598" s="56" t="s">
        <v>4354</v>
      </c>
      <c r="E598" s="56">
        <f t="shared" si="153"/>
        <v>594</v>
      </c>
      <c r="F598" s="76">
        <f t="shared" si="148"/>
        <v>26</v>
      </c>
      <c r="G598" s="56" t="str">
        <f t="shared" si="154"/>
        <v>RLA.arcjet.small</v>
      </c>
      <c r="H598" s="56">
        <f t="shared" si="155"/>
        <v>594</v>
      </c>
      <c r="I598" s="56">
        <f>IF(G598="",0,IF(COUNTIF($G$5:G598,G598)=1,0,COUNTIF($G$5:G598,G598) )   )</f>
        <v>0</v>
      </c>
      <c r="J598" s="56" t="str">
        <f t="shared" si="156"/>
        <v/>
      </c>
      <c r="K598" s="56" t="str">
        <f t="shared" si="147"/>
        <v/>
      </c>
      <c r="L598" s="56" t="str">
        <f t="shared" si="149"/>
        <v/>
      </c>
      <c r="M598" s="56" t="str">
        <f t="shared" si="150"/>
        <v/>
      </c>
      <c r="N598" s="56" t="str">
        <f t="shared" si="151"/>
        <v/>
      </c>
      <c r="O598" s="56" t="str">
        <f t="shared" si="157"/>
        <v/>
      </c>
      <c r="P598" s="56">
        <f>IF(ISERROR(IF($X$5=1,$Y$5,)),"",IF($X$5=1,$Y$5,))</f>
        <v>0</v>
      </c>
      <c r="Q598" s="56">
        <f>IF(ISERROR(IF($X$6=1,$Y$6,)),"",IF($X$6=1,$Y$6,))</f>
        <v>10000</v>
      </c>
      <c r="R598" s="56">
        <f>IF(ISERROR(IF($X$7=1,$Y$7,)),"",IF($X$7=1,$Y$7,))</f>
        <v>0</v>
      </c>
      <c r="S598" s="56">
        <f>IF(ISERROR(IF($X$8=1,$Y$8,)),"",IF($X$8=1,$Y$8,))</f>
        <v>1000</v>
      </c>
      <c r="T598" s="56">
        <f>IF(ISERROR(IF($X$9=1,$Y$9,)),"",IF($X$9=1,$Y$9,))</f>
        <v>500</v>
      </c>
      <c r="U598" s="56">
        <f>IF(ISERROR(IF($X$10=1,$Y$10,)),"",IF($X$10=1,$Y$10,))</f>
        <v>500</v>
      </c>
    </row>
    <row r="599" spans="1:21" x14ac:dyDescent="0.25">
      <c r="A599" s="75">
        <f t="shared" si="152"/>
        <v>595</v>
      </c>
      <c r="D599" s="56" t="s">
        <v>4355</v>
      </c>
      <c r="E599" s="56">
        <f t="shared" si="153"/>
        <v>595</v>
      </c>
      <c r="F599" s="76">
        <f t="shared" si="148"/>
        <v>26</v>
      </c>
      <c r="G599" s="56" t="str">
        <f t="shared" si="154"/>
        <v>RLA.ion.small</v>
      </c>
      <c r="H599" s="56">
        <f t="shared" si="155"/>
        <v>595</v>
      </c>
      <c r="I599" s="56">
        <f>IF(G599="",0,IF(COUNTIF($G$5:G599,G599)=1,0,COUNTIF($G$5:G599,G599) )   )</f>
        <v>0</v>
      </c>
      <c r="J599" s="56" t="str">
        <f t="shared" si="156"/>
        <v/>
      </c>
      <c r="K599" s="56" t="str">
        <f t="shared" si="147"/>
        <v/>
      </c>
      <c r="L599" s="56" t="str">
        <f t="shared" si="149"/>
        <v/>
      </c>
      <c r="M599" s="56" t="str">
        <f t="shared" si="150"/>
        <v/>
      </c>
      <c r="N599" s="56" t="str">
        <f t="shared" si="151"/>
        <v/>
      </c>
      <c r="O599" s="56" t="str">
        <f t="shared" si="157"/>
        <v/>
      </c>
      <c r="P599" s="56">
        <f>IF(ISERROR(IF($X$5=1,$Y$5,)),"",IF($X$5=1,$Y$5,))</f>
        <v>0</v>
      </c>
      <c r="Q599" s="56">
        <f>IF(ISERROR(IF($X$6=1,$Y$6,)),"",IF($X$6=1,$Y$6,))</f>
        <v>10000</v>
      </c>
      <c r="R599" s="56">
        <f>IF(ISERROR(IF($X$7=1,$Y$7,)),"",IF($X$7=1,$Y$7,))</f>
        <v>0</v>
      </c>
      <c r="S599" s="56">
        <f>IF(ISERROR(IF($X$8=1,$Y$8,)),"",IF($X$8=1,$Y$8,))</f>
        <v>1000</v>
      </c>
      <c r="T599" s="56">
        <f>IF(ISERROR(IF($X$9=1,$Y$9,)),"",IF($X$9=1,$Y$9,))</f>
        <v>500</v>
      </c>
      <c r="U599" s="56">
        <f>IF(ISERROR(IF($X$10=1,$Y$10,)),"",IF($X$10=1,$Y$10,))</f>
        <v>500</v>
      </c>
    </row>
    <row r="600" spans="1:21" x14ac:dyDescent="0.25">
      <c r="A600" s="75">
        <f t="shared" si="152"/>
        <v>596</v>
      </c>
      <c r="D600" s="56" t="s">
        <v>4356</v>
      </c>
      <c r="E600" s="56">
        <f t="shared" si="153"/>
        <v>596</v>
      </c>
      <c r="F600" s="76">
        <f t="shared" si="148"/>
        <v>26</v>
      </c>
      <c r="G600" s="56" t="str">
        <f t="shared" si="154"/>
        <v>RLA.resistojet.small</v>
      </c>
      <c r="H600" s="56">
        <f t="shared" si="155"/>
        <v>596</v>
      </c>
      <c r="I600" s="56">
        <f>IF(G600="",0,IF(COUNTIF($G$5:G600,G600)=1,0,COUNTIF($G$5:G600,G600) )   )</f>
        <v>0</v>
      </c>
      <c r="J600" s="56" t="str">
        <f t="shared" si="156"/>
        <v/>
      </c>
      <c r="K600" s="56" t="str">
        <f t="shared" si="147"/>
        <v/>
      </c>
      <c r="L600" s="56" t="str">
        <f t="shared" si="149"/>
        <v/>
      </c>
      <c r="M600" s="56" t="str">
        <f t="shared" si="150"/>
        <v/>
      </c>
      <c r="N600" s="56" t="str">
        <f t="shared" si="151"/>
        <v/>
      </c>
      <c r="O600" s="56" t="str">
        <f t="shared" si="157"/>
        <v/>
      </c>
      <c r="P600" s="56">
        <f>IF(ISERROR(IF($X$5=1,$Y$5,)),"",IF($X$5=1,$Y$5,))</f>
        <v>0</v>
      </c>
      <c r="Q600" s="56">
        <f>IF(ISERROR(IF($X$6=1,$Y$6,)),"",IF($X$6=1,$Y$6,))</f>
        <v>10000</v>
      </c>
      <c r="R600" s="56">
        <f>IF(ISERROR(IF($X$7=1,$Y$7,)),"",IF($X$7=1,$Y$7,))</f>
        <v>0</v>
      </c>
      <c r="S600" s="56">
        <f>IF(ISERROR(IF($X$8=1,$Y$8,)),"",IF($X$8=1,$Y$8,))</f>
        <v>1000</v>
      </c>
      <c r="T600" s="56">
        <f>IF(ISERROR(IF($X$9=1,$Y$9,)),"",IF($X$9=1,$Y$9,))</f>
        <v>500</v>
      </c>
      <c r="U600" s="56">
        <f>IF(ISERROR(IF($X$10=1,$Y$10,)),"",IF($X$10=1,$Y$10,))</f>
        <v>500</v>
      </c>
    </row>
    <row r="601" spans="1:21" x14ac:dyDescent="0.25">
      <c r="A601" s="75">
        <f t="shared" si="152"/>
        <v>597</v>
      </c>
      <c r="D601" s="56" t="s">
        <v>4357</v>
      </c>
      <c r="E601" s="56">
        <f t="shared" si="153"/>
        <v>597</v>
      </c>
      <c r="F601" s="76">
        <f t="shared" si="148"/>
        <v>26</v>
      </c>
      <c r="G601" s="56" t="str">
        <f t="shared" si="154"/>
        <v>RLA.xenonsmall4</v>
      </c>
      <c r="H601" s="56">
        <f t="shared" si="155"/>
        <v>597</v>
      </c>
      <c r="I601" s="56">
        <f>IF(G601="",0,IF(COUNTIF($G$5:G601,G601)=1,0,COUNTIF($G$5:G601,G601) )   )</f>
        <v>0</v>
      </c>
      <c r="J601" s="56" t="str">
        <f t="shared" si="156"/>
        <v/>
      </c>
      <c r="K601" s="56" t="str">
        <f t="shared" si="147"/>
        <v/>
      </c>
      <c r="L601" s="56" t="str">
        <f t="shared" si="149"/>
        <v/>
      </c>
      <c r="M601" s="56" t="str">
        <f t="shared" si="150"/>
        <v/>
      </c>
      <c r="N601" s="56" t="str">
        <f t="shared" si="151"/>
        <v/>
      </c>
      <c r="O601" s="56" t="str">
        <f t="shared" si="157"/>
        <v/>
      </c>
      <c r="P601" s="56">
        <f>IF(ISERROR(IF($X$5=1,$Y$5,)),"",IF($X$5=1,$Y$5,))</f>
        <v>0</v>
      </c>
      <c r="Q601" s="56">
        <f>IF(ISERROR(IF($X$6=1,$Y$6,)),"",IF($X$6=1,$Y$6,))</f>
        <v>10000</v>
      </c>
      <c r="R601" s="56">
        <f>IF(ISERROR(IF($X$7=1,$Y$7,)),"",IF($X$7=1,$Y$7,))</f>
        <v>0</v>
      </c>
      <c r="S601" s="56">
        <f>IF(ISERROR(IF($X$8=1,$Y$8,)),"",IF($X$8=1,$Y$8,))</f>
        <v>1000</v>
      </c>
      <c r="T601" s="56">
        <f>IF(ISERROR(IF($X$9=1,$Y$9,)),"",IF($X$9=1,$Y$9,))</f>
        <v>500</v>
      </c>
      <c r="U601" s="56">
        <f>IF(ISERROR(IF($X$10=1,$Y$10,)),"",IF($X$10=1,$Y$10,))</f>
        <v>500</v>
      </c>
    </row>
    <row r="602" spans="1:21" x14ac:dyDescent="0.25">
      <c r="A602" s="75">
        <f t="shared" si="152"/>
        <v>598</v>
      </c>
      <c r="C602" s="56" t="s">
        <v>2532</v>
      </c>
      <c r="E602" s="56">
        <f t="shared" si="153"/>
        <v>598</v>
      </c>
      <c r="F602" s="76">
        <f t="shared" si="148"/>
        <v>26</v>
      </c>
      <c r="G602" s="56" t="str">
        <f t="shared" si="154"/>
        <v/>
      </c>
      <c r="H602" s="56">
        <f t="shared" si="155"/>
        <v>598</v>
      </c>
      <c r="I602" s="56">
        <f>IF(G602="",0,IF(COUNTIF($G$5:G602,G602)=1,0,COUNTIF($G$5:G602,G602) )   )</f>
        <v>0</v>
      </c>
      <c r="J602" s="56" t="str">
        <f t="shared" si="156"/>
        <v/>
      </c>
      <c r="K602" s="56" t="str">
        <f t="shared" si="147"/>
        <v/>
      </c>
      <c r="L602" s="56" t="str">
        <f t="shared" si="149"/>
        <v/>
      </c>
      <c r="M602" s="56" t="str">
        <f t="shared" si="150"/>
        <v/>
      </c>
      <c r="N602" s="56" t="str">
        <f t="shared" si="151"/>
        <v/>
      </c>
      <c r="O602" s="56" t="str">
        <f t="shared" si="157"/>
        <v/>
      </c>
      <c r="P602" s="56">
        <f>IF(ISERROR(IF($X$5=1,$Y$5,)),"",IF($X$5=1,$Y$5,))</f>
        <v>0</v>
      </c>
      <c r="Q602" s="56">
        <f>IF(ISERROR(IF($X$6=1,$Y$6,)),"",IF($X$6=1,$Y$6,))</f>
        <v>10000</v>
      </c>
      <c r="R602" s="56">
        <f>IF(ISERROR(IF($X$7=1,$Y$7,)),"",IF($X$7=1,$Y$7,))</f>
        <v>0</v>
      </c>
      <c r="S602" s="56">
        <f>IF(ISERROR(IF($X$8=1,$Y$8,)),"",IF($X$8=1,$Y$8,))</f>
        <v>1000</v>
      </c>
      <c r="T602" s="56">
        <f>IF(ISERROR(IF($X$9=1,$Y$9,)),"",IF($X$9=1,$Y$9,))</f>
        <v>500</v>
      </c>
      <c r="U602" s="56">
        <f>IF(ISERROR(IF($X$10=1,$Y$10,)),"",IF($X$10=1,$Y$10,))</f>
        <v>500</v>
      </c>
    </row>
    <row r="603" spans="1:21" x14ac:dyDescent="0.25">
      <c r="A603" s="75">
        <f t="shared" si="152"/>
        <v>599</v>
      </c>
      <c r="B603" s="56" t="s">
        <v>2532</v>
      </c>
      <c r="E603" s="56">
        <f t="shared" si="153"/>
        <v>599</v>
      </c>
      <c r="F603" s="76">
        <f t="shared" si="148"/>
        <v>26</v>
      </c>
      <c r="G603" s="56" t="str">
        <f t="shared" si="154"/>
        <v/>
      </c>
      <c r="H603" s="56">
        <f t="shared" si="155"/>
        <v>599</v>
      </c>
      <c r="I603" s="56">
        <f>IF(G603="",0,IF(COUNTIF($G$5:G603,G603)=1,0,COUNTIF($G$5:G603,G603) )   )</f>
        <v>0</v>
      </c>
      <c r="J603" s="56" t="str">
        <f t="shared" si="156"/>
        <v/>
      </c>
      <c r="K603" s="56" t="str">
        <f t="shared" si="147"/>
        <v/>
      </c>
      <c r="L603" s="56" t="str">
        <f t="shared" si="149"/>
        <v/>
      </c>
      <c r="M603" s="56" t="str">
        <f t="shared" si="150"/>
        <v/>
      </c>
      <c r="N603" s="56" t="str">
        <f t="shared" si="151"/>
        <v/>
      </c>
      <c r="O603" s="56" t="str">
        <f t="shared" si="157"/>
        <v/>
      </c>
      <c r="P603" s="56">
        <f>IF(ISERROR(IF($X$5=1,$Y$5,)),"",IF($X$5=1,$Y$5,))</f>
        <v>0</v>
      </c>
      <c r="Q603" s="56">
        <f>IF(ISERROR(IF($X$6=1,$Y$6,)),"",IF($X$6=1,$Y$6,))</f>
        <v>10000</v>
      </c>
      <c r="R603" s="56">
        <f>IF(ISERROR(IF($X$7=1,$Y$7,)),"",IF($X$7=1,$Y$7,))</f>
        <v>0</v>
      </c>
      <c r="S603" s="56">
        <f>IF(ISERROR(IF($X$8=1,$Y$8,)),"",IF($X$8=1,$Y$8,))</f>
        <v>1000</v>
      </c>
      <c r="T603" s="56">
        <f>IF(ISERROR(IF($X$9=1,$Y$9,)),"",IF($X$9=1,$Y$9,))</f>
        <v>500</v>
      </c>
      <c r="U603" s="56">
        <f>IF(ISERROR(IF($X$10=1,$Y$10,)),"",IF($X$10=1,$Y$10,))</f>
        <v>500</v>
      </c>
    </row>
    <row r="604" spans="1:21" x14ac:dyDescent="0.25">
      <c r="A604" s="75">
        <f t="shared" si="152"/>
        <v>600</v>
      </c>
      <c r="B604" s="56" t="s">
        <v>2517</v>
      </c>
      <c r="E604" s="56">
        <f t="shared" si="153"/>
        <v>600</v>
      </c>
      <c r="F604" s="76">
        <f t="shared" si="148"/>
        <v>26</v>
      </c>
      <c r="G604" s="56" t="str">
        <f t="shared" si="154"/>
        <v/>
      </c>
      <c r="H604" s="56">
        <f t="shared" si="155"/>
        <v>600</v>
      </c>
      <c r="I604" s="56">
        <f>IF(G604="",0,IF(COUNTIF($G$5:G604,G604)=1,0,COUNTIF($G$5:G604,G604) )   )</f>
        <v>0</v>
      </c>
      <c r="J604" s="56" t="str">
        <f t="shared" si="156"/>
        <v/>
      </c>
      <c r="K604" s="56" t="str">
        <f t="shared" si="147"/>
        <v/>
      </c>
      <c r="L604" s="56" t="str">
        <f t="shared" si="149"/>
        <v/>
      </c>
      <c r="M604" s="56" t="str">
        <f t="shared" si="150"/>
        <v/>
      </c>
      <c r="N604" s="56" t="str">
        <f t="shared" si="151"/>
        <v/>
      </c>
      <c r="O604" s="56" t="str">
        <f t="shared" si="157"/>
        <v/>
      </c>
      <c r="P604" s="56">
        <f>IF(ISERROR(IF($X$5=1,$Y$5,)),"",IF($X$5=1,$Y$5,))</f>
        <v>0</v>
      </c>
      <c r="Q604" s="56">
        <f>IF(ISERROR(IF($X$6=1,$Y$6,)),"",IF($X$6=1,$Y$6,))</f>
        <v>10000</v>
      </c>
      <c r="R604" s="56">
        <f>IF(ISERROR(IF($X$7=1,$Y$7,)),"",IF($X$7=1,$Y$7,))</f>
        <v>0</v>
      </c>
      <c r="S604" s="56">
        <f>IF(ISERROR(IF($X$8=1,$Y$8,)),"",IF($X$8=1,$Y$8,))</f>
        <v>1000</v>
      </c>
      <c r="T604" s="56">
        <f>IF(ISERROR(IF($X$9=1,$Y$9,)),"",IF($X$9=1,$Y$9,))</f>
        <v>500</v>
      </c>
      <c r="U604" s="56">
        <f>IF(ISERROR(IF($X$10=1,$Y$10,)),"",IF($X$10=1,$Y$10,))</f>
        <v>500</v>
      </c>
    </row>
    <row r="605" spans="1:21" x14ac:dyDescent="0.25">
      <c r="A605" s="75">
        <f t="shared" si="152"/>
        <v>601</v>
      </c>
      <c r="B605" s="56" t="s">
        <v>2518</v>
      </c>
      <c r="E605" s="56">
        <f t="shared" si="153"/>
        <v>601</v>
      </c>
      <c r="F605" s="76">
        <f t="shared" si="148"/>
        <v>26</v>
      </c>
      <c r="G605" s="56" t="str">
        <f t="shared" si="154"/>
        <v/>
      </c>
      <c r="H605" s="56">
        <f t="shared" si="155"/>
        <v>601</v>
      </c>
      <c r="I605" s="56">
        <f>IF(G605="",0,IF(COUNTIF($G$5:G605,G605)=1,0,COUNTIF($G$5:G605,G605) )   )</f>
        <v>0</v>
      </c>
      <c r="J605" s="56" t="str">
        <f t="shared" si="156"/>
        <v/>
      </c>
      <c r="K605" s="56" t="str">
        <f t="shared" si="147"/>
        <v/>
      </c>
      <c r="L605" s="56" t="str">
        <f t="shared" si="149"/>
        <v/>
      </c>
      <c r="M605" s="56" t="str">
        <f t="shared" si="150"/>
        <v/>
      </c>
      <c r="N605" s="56" t="str">
        <f t="shared" si="151"/>
        <v/>
      </c>
      <c r="O605" s="56" t="str">
        <f t="shared" si="157"/>
        <v/>
      </c>
      <c r="P605" s="56">
        <f>IF(ISERROR(IF($X$5=1,$Y$5,)),"",IF($X$5=1,$Y$5,))</f>
        <v>0</v>
      </c>
      <c r="Q605" s="56">
        <f>IF(ISERROR(IF($X$6=1,$Y$6,)),"",IF($X$6=1,$Y$6,))</f>
        <v>10000</v>
      </c>
      <c r="R605" s="56">
        <f>IF(ISERROR(IF($X$7=1,$Y$7,)),"",IF($X$7=1,$Y$7,))</f>
        <v>0</v>
      </c>
      <c r="S605" s="56">
        <f>IF(ISERROR(IF($X$8=1,$Y$8,)),"",IF($X$8=1,$Y$8,))</f>
        <v>1000</v>
      </c>
      <c r="T605" s="56">
        <f>IF(ISERROR(IF($X$9=1,$Y$9,)),"",IF($X$9=1,$Y$9,))</f>
        <v>500</v>
      </c>
      <c r="U605" s="56">
        <f>IF(ISERROR(IF($X$10=1,$Y$10,)),"",IF($X$10=1,$Y$10,))</f>
        <v>500</v>
      </c>
    </row>
    <row r="606" spans="1:21" x14ac:dyDescent="0.25">
      <c r="A606" s="75">
        <f t="shared" si="152"/>
        <v>602</v>
      </c>
      <c r="C606" s="56" t="s">
        <v>3445</v>
      </c>
      <c r="E606" s="56">
        <f t="shared" si="153"/>
        <v>602</v>
      </c>
      <c r="F606" s="76">
        <f t="shared" si="148"/>
        <v>27</v>
      </c>
      <c r="G606" s="56" t="str">
        <f t="shared" si="154"/>
        <v>newnode_heavierFission</v>
      </c>
      <c r="H606" s="56">
        <f t="shared" si="155"/>
        <v>602</v>
      </c>
      <c r="I606" s="56">
        <f>IF(G606="",0,IF(COUNTIF($G$5:G606,G606)=1,0,COUNTIF($G$5:G606,G606) )   )</f>
        <v>0</v>
      </c>
      <c r="J606" s="56" t="str">
        <f t="shared" si="156"/>
        <v/>
      </c>
      <c r="K606" s="56" t="str">
        <f t="shared" si="147"/>
        <v/>
      </c>
      <c r="L606" s="56" t="str">
        <f t="shared" si="149"/>
        <v/>
      </c>
      <c r="M606" s="56" t="str">
        <f t="shared" si="150"/>
        <v/>
      </c>
      <c r="N606" s="56" t="str">
        <f t="shared" si="151"/>
        <v/>
      </c>
      <c r="O606" s="56" t="str">
        <f t="shared" si="157"/>
        <v/>
      </c>
      <c r="P606" s="56">
        <f>IF(ISERROR(IF($X$5=1,$Y$5,)),"",IF($X$5=1,$Y$5,))</f>
        <v>0</v>
      </c>
      <c r="Q606" s="56">
        <f>IF(ISERROR(IF($X$6=1,$Y$6,)),"",IF($X$6=1,$Y$6,))</f>
        <v>10000</v>
      </c>
      <c r="R606" s="56">
        <f>IF(ISERROR(IF($X$7=1,$Y$7,)),"",IF($X$7=1,$Y$7,))</f>
        <v>0</v>
      </c>
      <c r="S606" s="56">
        <f>IF(ISERROR(IF($X$8=1,$Y$8,)),"",IF($X$8=1,$Y$8,))</f>
        <v>1000</v>
      </c>
      <c r="T606" s="56">
        <f>IF(ISERROR(IF($X$9=1,$Y$9,)),"",IF($X$9=1,$Y$9,))</f>
        <v>500</v>
      </c>
      <c r="U606" s="56">
        <f>IF(ISERROR(IF($X$10=1,$Y$10,)),"",IF($X$10=1,$Y$10,))</f>
        <v>500</v>
      </c>
    </row>
    <row r="607" spans="1:21" x14ac:dyDescent="0.25">
      <c r="A607" s="75">
        <f t="shared" si="152"/>
        <v>603</v>
      </c>
      <c r="C607" s="56" t="s">
        <v>3446</v>
      </c>
      <c r="E607" s="56">
        <f t="shared" si="153"/>
        <v>603</v>
      </c>
      <c r="F607" s="76">
        <f t="shared" si="148"/>
        <v>27</v>
      </c>
      <c r="G607" s="56" t="str">
        <f t="shared" si="154"/>
        <v/>
      </c>
      <c r="H607" s="56">
        <f t="shared" si="155"/>
        <v>603</v>
      </c>
      <c r="I607" s="56">
        <f>IF(G607="",0,IF(COUNTIF($G$5:G607,G607)=1,0,COUNTIF($G$5:G607,G607) )   )</f>
        <v>0</v>
      </c>
      <c r="J607" s="56" t="str">
        <f t="shared" si="156"/>
        <v/>
      </c>
      <c r="K607" s="56" t="str">
        <f t="shared" si="147"/>
        <v/>
      </c>
      <c r="L607" s="56" t="str">
        <f t="shared" si="149"/>
        <v/>
      </c>
      <c r="M607" s="56" t="str">
        <f t="shared" si="150"/>
        <v/>
      </c>
      <c r="N607" s="56" t="str">
        <f t="shared" si="151"/>
        <v/>
      </c>
      <c r="O607" s="56" t="str">
        <f t="shared" si="157"/>
        <v/>
      </c>
      <c r="P607" s="56">
        <f>IF(ISERROR(IF($X$5=1,$Y$5,)),"",IF($X$5=1,$Y$5,))</f>
        <v>0</v>
      </c>
      <c r="Q607" s="56">
        <f>IF(ISERROR(IF($X$6=1,$Y$6,)),"",IF($X$6=1,$Y$6,))</f>
        <v>10000</v>
      </c>
      <c r="R607" s="56">
        <f>IF(ISERROR(IF($X$7=1,$Y$7,)),"",IF($X$7=1,$Y$7,))</f>
        <v>0</v>
      </c>
      <c r="S607" s="56">
        <f>IF(ISERROR(IF($X$8=1,$Y$8,)),"",IF($X$8=1,$Y$8,))</f>
        <v>1000</v>
      </c>
      <c r="T607" s="56">
        <f>IF(ISERROR(IF($X$9=1,$Y$9,)),"",IF($X$9=1,$Y$9,))</f>
        <v>500</v>
      </c>
      <c r="U607" s="56">
        <f>IF(ISERROR(IF($X$10=1,$Y$10,)),"",IF($X$10=1,$Y$10,))</f>
        <v>500</v>
      </c>
    </row>
    <row r="608" spans="1:21" x14ac:dyDescent="0.25">
      <c r="A608" s="75">
        <f t="shared" si="152"/>
        <v>604</v>
      </c>
      <c r="C608" s="56" t="s">
        <v>6146</v>
      </c>
      <c r="E608" s="56">
        <f t="shared" si="153"/>
        <v>604</v>
      </c>
      <c r="F608" s="76">
        <f t="shared" si="148"/>
        <v>27</v>
      </c>
      <c r="G608" s="56" t="str">
        <f t="shared" si="154"/>
        <v/>
      </c>
      <c r="H608" s="56">
        <f t="shared" si="155"/>
        <v>604</v>
      </c>
      <c r="I608" s="56">
        <f>IF(G608="",0,IF(COUNTIF($G$5:G608,G608)=1,0,COUNTIF($G$5:G608,G608) )   )</f>
        <v>0</v>
      </c>
      <c r="J608" s="56" t="str">
        <f t="shared" si="156"/>
        <v/>
      </c>
      <c r="K608" s="56" t="str">
        <f t="shared" si="147"/>
        <v/>
      </c>
      <c r="L608" s="56" t="str">
        <f t="shared" si="149"/>
        <v/>
      </c>
      <c r="M608" s="56" t="str">
        <f t="shared" si="150"/>
        <v/>
      </c>
      <c r="N608" s="56" t="str">
        <f t="shared" si="151"/>
        <v/>
      </c>
      <c r="O608" s="56" t="str">
        <f t="shared" si="157"/>
        <v/>
      </c>
      <c r="P608" s="56">
        <f>IF(ISERROR(IF($X$5=1,$Y$5,)),"",IF($X$5=1,$Y$5,))</f>
        <v>0</v>
      </c>
      <c r="Q608" s="56">
        <f>IF(ISERROR(IF($X$6=1,$Y$6,)),"",IF($X$6=1,$Y$6,))</f>
        <v>10000</v>
      </c>
      <c r="R608" s="56">
        <f>IF(ISERROR(IF($X$7=1,$Y$7,)),"",IF($X$7=1,$Y$7,))</f>
        <v>0</v>
      </c>
      <c r="S608" s="56">
        <f>IF(ISERROR(IF($X$8=1,$Y$8,)),"",IF($X$8=1,$Y$8,))</f>
        <v>1000</v>
      </c>
      <c r="T608" s="56">
        <f>IF(ISERROR(IF($X$9=1,$Y$9,)),"",IF($X$9=1,$Y$9,))</f>
        <v>500</v>
      </c>
      <c r="U608" s="56">
        <f>IF(ISERROR(IF($X$10=1,$Y$10,)),"",IF($X$10=1,$Y$10,))</f>
        <v>500</v>
      </c>
    </row>
    <row r="609" spans="1:21" x14ac:dyDescent="0.25">
      <c r="A609" s="75">
        <f t="shared" si="152"/>
        <v>605</v>
      </c>
      <c r="C609" s="56" t="s">
        <v>3172</v>
      </c>
      <c r="E609" s="56">
        <f t="shared" si="153"/>
        <v>605</v>
      </c>
      <c r="F609" s="76">
        <f t="shared" si="148"/>
        <v>27</v>
      </c>
      <c r="G609" s="56" t="str">
        <f t="shared" si="154"/>
        <v/>
      </c>
      <c r="H609" s="56">
        <f t="shared" si="155"/>
        <v>605</v>
      </c>
      <c r="I609" s="56">
        <f>IF(G609="",0,IF(COUNTIF($G$5:G609,G609)=1,0,COUNTIF($G$5:G609,G609) )   )</f>
        <v>0</v>
      </c>
      <c r="J609" s="56" t="str">
        <f t="shared" si="156"/>
        <v/>
      </c>
      <c r="K609" s="56" t="str">
        <f t="shared" si="147"/>
        <v/>
      </c>
      <c r="L609" s="56" t="str">
        <f t="shared" si="149"/>
        <v/>
      </c>
      <c r="M609" s="56" t="str">
        <f t="shared" si="150"/>
        <v/>
      </c>
      <c r="N609" s="56" t="str">
        <f t="shared" si="151"/>
        <v/>
      </c>
      <c r="O609" s="56" t="str">
        <f t="shared" si="157"/>
        <v/>
      </c>
      <c r="P609" s="56">
        <f>IF(ISERROR(IF($X$5=1,$Y$5,)),"",IF($X$5=1,$Y$5,))</f>
        <v>0</v>
      </c>
      <c r="Q609" s="56">
        <f>IF(ISERROR(IF($X$6=1,$Y$6,)),"",IF($X$6=1,$Y$6,))</f>
        <v>10000</v>
      </c>
      <c r="R609" s="56">
        <f>IF(ISERROR(IF($X$7=1,$Y$7,)),"",IF($X$7=1,$Y$7,))</f>
        <v>0</v>
      </c>
      <c r="S609" s="56">
        <f>IF(ISERROR(IF($X$8=1,$Y$8,)),"",IF($X$8=1,$Y$8,))</f>
        <v>1000</v>
      </c>
      <c r="T609" s="56">
        <f>IF(ISERROR(IF($X$9=1,$Y$9,)),"",IF($X$9=1,$Y$9,))</f>
        <v>500</v>
      </c>
      <c r="U609" s="56">
        <f>IF(ISERROR(IF($X$10=1,$Y$10,)),"",IF($X$10=1,$Y$10,))</f>
        <v>500</v>
      </c>
    </row>
    <row r="610" spans="1:21" x14ac:dyDescent="0.25">
      <c r="A610" s="75">
        <f t="shared" si="152"/>
        <v>606</v>
      </c>
      <c r="C610" s="56" t="s">
        <v>3244</v>
      </c>
      <c r="E610" s="56">
        <f t="shared" si="153"/>
        <v>606</v>
      </c>
      <c r="F610" s="76">
        <f t="shared" si="148"/>
        <v>27</v>
      </c>
      <c r="G610" s="56" t="str">
        <f t="shared" si="154"/>
        <v/>
      </c>
      <c r="H610" s="56">
        <f t="shared" si="155"/>
        <v>606</v>
      </c>
      <c r="I610" s="56">
        <f>IF(G610="",0,IF(COUNTIF($G$5:G610,G610)=1,0,COUNTIF($G$5:G610,G610) )   )</f>
        <v>0</v>
      </c>
      <c r="J610" s="56" t="str">
        <f t="shared" si="156"/>
        <v/>
      </c>
      <c r="K610" s="56" t="str">
        <f t="shared" si="147"/>
        <v/>
      </c>
      <c r="L610" s="56" t="str">
        <f t="shared" si="149"/>
        <v/>
      </c>
      <c r="M610" s="56" t="str">
        <f t="shared" si="150"/>
        <v/>
      </c>
      <c r="N610" s="56" t="str">
        <f t="shared" si="151"/>
        <v/>
      </c>
      <c r="O610" s="56" t="str">
        <f t="shared" si="157"/>
        <v/>
      </c>
      <c r="P610" s="56">
        <f>IF(ISERROR(IF($X$5=1,$Y$5,)),"",IF($X$5=1,$Y$5,))</f>
        <v>0</v>
      </c>
      <c r="Q610" s="56">
        <f>IF(ISERROR(IF($X$6=1,$Y$6,)),"",IF($X$6=1,$Y$6,))</f>
        <v>10000</v>
      </c>
      <c r="R610" s="56">
        <f>IF(ISERROR(IF($X$7=1,$Y$7,)),"",IF($X$7=1,$Y$7,))</f>
        <v>0</v>
      </c>
      <c r="S610" s="56">
        <f>IF(ISERROR(IF($X$8=1,$Y$8,)),"",IF($X$8=1,$Y$8,))</f>
        <v>1000</v>
      </c>
      <c r="T610" s="56">
        <f>IF(ISERROR(IF($X$9=1,$Y$9,)),"",IF($X$9=1,$Y$9,))</f>
        <v>500</v>
      </c>
      <c r="U610" s="56">
        <f>IF(ISERROR(IF($X$10=1,$Y$10,)),"",IF($X$10=1,$Y$10,))</f>
        <v>500</v>
      </c>
    </row>
    <row r="611" spans="1:21" x14ac:dyDescent="0.25">
      <c r="A611" s="75">
        <f t="shared" si="152"/>
        <v>607</v>
      </c>
      <c r="C611" s="56" t="s">
        <v>6203</v>
      </c>
      <c r="E611" s="56">
        <f t="shared" si="153"/>
        <v>607</v>
      </c>
      <c r="F611" s="76">
        <f t="shared" si="148"/>
        <v>27</v>
      </c>
      <c r="G611" s="56" t="str">
        <f t="shared" si="154"/>
        <v/>
      </c>
      <c r="H611" s="56">
        <f t="shared" si="155"/>
        <v>607</v>
      </c>
      <c r="I611" s="56">
        <f>IF(G611="",0,IF(COUNTIF($G$5:G611,G611)=1,0,COUNTIF($G$5:G611,G611) )   )</f>
        <v>0</v>
      </c>
      <c r="J611" s="56" t="str">
        <f t="shared" si="156"/>
        <v/>
      </c>
      <c r="K611" s="56" t="str">
        <f t="shared" si="147"/>
        <v/>
      </c>
      <c r="L611" s="56" t="str">
        <f t="shared" si="149"/>
        <v/>
      </c>
      <c r="M611" s="56" t="str">
        <f t="shared" si="150"/>
        <v/>
      </c>
      <c r="N611" s="56" t="str">
        <f t="shared" si="151"/>
        <v/>
      </c>
      <c r="O611" s="56" t="str">
        <f t="shared" si="157"/>
        <v/>
      </c>
      <c r="P611" s="56">
        <f>IF(ISERROR(IF($X$5=1,$Y$5,)),"",IF($X$5=1,$Y$5,))</f>
        <v>0</v>
      </c>
      <c r="Q611" s="56">
        <f>IF(ISERROR(IF($X$6=1,$Y$6,)),"",IF($X$6=1,$Y$6,))</f>
        <v>10000</v>
      </c>
      <c r="R611" s="56">
        <f>IF(ISERROR(IF($X$7=1,$Y$7,)),"",IF($X$7=1,$Y$7,))</f>
        <v>0</v>
      </c>
      <c r="S611" s="56">
        <f>IF(ISERROR(IF($X$8=1,$Y$8,)),"",IF($X$8=1,$Y$8,))</f>
        <v>1000</v>
      </c>
      <c r="T611" s="56">
        <f>IF(ISERROR(IF($X$9=1,$Y$9,)),"",IF($X$9=1,$Y$9,))</f>
        <v>500</v>
      </c>
      <c r="U611" s="56">
        <f>IF(ISERROR(IF($X$10=1,$Y$10,)),"",IF($X$10=1,$Y$10,))</f>
        <v>500</v>
      </c>
    </row>
    <row r="612" spans="1:21" x14ac:dyDescent="0.25">
      <c r="A612" s="75">
        <f t="shared" si="152"/>
        <v>608</v>
      </c>
      <c r="C612" s="56" t="s">
        <v>2525</v>
      </c>
      <c r="E612" s="56">
        <f t="shared" si="153"/>
        <v>608</v>
      </c>
      <c r="F612" s="76">
        <f t="shared" si="148"/>
        <v>27</v>
      </c>
      <c r="G612" s="56" t="str">
        <f t="shared" si="154"/>
        <v/>
      </c>
      <c r="H612" s="56">
        <f t="shared" si="155"/>
        <v>608</v>
      </c>
      <c r="I612" s="56">
        <f>IF(G612="",0,IF(COUNTIF($G$5:G612,G612)=1,0,COUNTIF($G$5:G612,G612) )   )</f>
        <v>0</v>
      </c>
      <c r="J612" s="56" t="str">
        <f t="shared" si="156"/>
        <v/>
      </c>
      <c r="K612" s="56" t="str">
        <f t="shared" si="147"/>
        <v/>
      </c>
      <c r="L612" s="56" t="str">
        <f t="shared" si="149"/>
        <v/>
      </c>
      <c r="M612" s="56" t="str">
        <f t="shared" si="150"/>
        <v/>
      </c>
      <c r="N612" s="56" t="str">
        <f t="shared" si="151"/>
        <v/>
      </c>
      <c r="O612" s="56" t="str">
        <f t="shared" si="157"/>
        <v/>
      </c>
      <c r="P612" s="56">
        <f>IF(ISERROR(IF($X$5=1,$Y$5,)),"",IF($X$5=1,$Y$5,))</f>
        <v>0</v>
      </c>
      <c r="Q612" s="56">
        <f>IF(ISERROR(IF($X$6=1,$Y$6,)),"",IF($X$6=1,$Y$6,))</f>
        <v>10000</v>
      </c>
      <c r="R612" s="56">
        <f>IF(ISERROR(IF($X$7=1,$Y$7,)),"",IF($X$7=1,$Y$7,))</f>
        <v>0</v>
      </c>
      <c r="S612" s="56">
        <f>IF(ISERROR(IF($X$8=1,$Y$8,)),"",IF($X$8=1,$Y$8,))</f>
        <v>1000</v>
      </c>
      <c r="T612" s="56">
        <f>IF(ISERROR(IF($X$9=1,$Y$9,)),"",IF($X$9=1,$Y$9,))</f>
        <v>500</v>
      </c>
      <c r="U612" s="56">
        <f>IF(ISERROR(IF($X$10=1,$Y$10,)),"",IF($X$10=1,$Y$10,))</f>
        <v>500</v>
      </c>
    </row>
    <row r="613" spans="1:21" x14ac:dyDescent="0.25">
      <c r="A613" s="75">
        <f t="shared" si="152"/>
        <v>609</v>
      </c>
      <c r="C613" s="56" t="s">
        <v>2526</v>
      </c>
      <c r="E613" s="56">
        <f t="shared" si="153"/>
        <v>609</v>
      </c>
      <c r="F613" s="76">
        <f t="shared" si="148"/>
        <v>27</v>
      </c>
      <c r="G613" s="56" t="str">
        <f t="shared" si="154"/>
        <v/>
      </c>
      <c r="H613" s="56">
        <f t="shared" si="155"/>
        <v>609</v>
      </c>
      <c r="I613" s="56">
        <f>IF(G613="",0,IF(COUNTIF($G$5:G613,G613)=1,0,COUNTIF($G$5:G613,G613) )   )</f>
        <v>0</v>
      </c>
      <c r="J613" s="56" t="str">
        <f t="shared" si="156"/>
        <v/>
      </c>
      <c r="K613" s="56" t="str">
        <f t="shared" si="147"/>
        <v/>
      </c>
      <c r="L613" s="56" t="str">
        <f t="shared" si="149"/>
        <v/>
      </c>
      <c r="M613" s="56" t="str">
        <f t="shared" si="150"/>
        <v/>
      </c>
      <c r="N613" s="56" t="str">
        <f t="shared" si="151"/>
        <v/>
      </c>
      <c r="O613" s="56" t="str">
        <f t="shared" si="157"/>
        <v/>
      </c>
      <c r="P613" s="56">
        <f>IF(ISERROR(IF($X$5=1,$Y$5,)),"",IF($X$5=1,$Y$5,))</f>
        <v>0</v>
      </c>
      <c r="Q613" s="56">
        <f>IF(ISERROR(IF($X$6=1,$Y$6,)),"",IF($X$6=1,$Y$6,))</f>
        <v>10000</v>
      </c>
      <c r="R613" s="56">
        <f>IF(ISERROR(IF($X$7=1,$Y$7,)),"",IF($X$7=1,$Y$7,))</f>
        <v>0</v>
      </c>
      <c r="S613" s="56">
        <f>IF(ISERROR(IF($X$8=1,$Y$8,)),"",IF($X$8=1,$Y$8,))</f>
        <v>1000</v>
      </c>
      <c r="T613" s="56">
        <f>IF(ISERROR(IF($X$9=1,$Y$9,)),"",IF($X$9=1,$Y$9,))</f>
        <v>500</v>
      </c>
      <c r="U613" s="56">
        <f>IF(ISERROR(IF($X$10=1,$Y$10,)),"",IF($X$10=1,$Y$10,))</f>
        <v>500</v>
      </c>
    </row>
    <row r="614" spans="1:21" x14ac:dyDescent="0.25">
      <c r="A614" s="75">
        <f t="shared" si="152"/>
        <v>610</v>
      </c>
      <c r="C614" s="56" t="s">
        <v>2527</v>
      </c>
      <c r="E614" s="56">
        <f t="shared" si="153"/>
        <v>610</v>
      </c>
      <c r="F614" s="76">
        <f t="shared" si="148"/>
        <v>27</v>
      </c>
      <c r="G614" s="56" t="str">
        <f t="shared" si="154"/>
        <v/>
      </c>
      <c r="H614" s="56">
        <f t="shared" si="155"/>
        <v>610</v>
      </c>
      <c r="I614" s="56">
        <f>IF(G614="",0,IF(COUNTIF($G$5:G614,G614)=1,0,COUNTIF($G$5:G614,G614) )   )</f>
        <v>0</v>
      </c>
      <c r="J614" s="56" t="str">
        <f t="shared" si="156"/>
        <v/>
      </c>
      <c r="K614" s="56" t="str">
        <f t="shared" si="147"/>
        <v/>
      </c>
      <c r="L614" s="56" t="str">
        <f t="shared" si="149"/>
        <v/>
      </c>
      <c r="M614" s="56" t="str">
        <f t="shared" si="150"/>
        <v/>
      </c>
      <c r="N614" s="56" t="str">
        <f t="shared" si="151"/>
        <v/>
      </c>
      <c r="O614" s="56" t="str">
        <f t="shared" si="157"/>
        <v/>
      </c>
      <c r="P614" s="56">
        <f>IF(ISERROR(IF($X$5=1,$Y$5,)),"",IF($X$5=1,$Y$5,))</f>
        <v>0</v>
      </c>
      <c r="Q614" s="56">
        <f>IF(ISERROR(IF($X$6=1,$Y$6,)),"",IF($X$6=1,$Y$6,))</f>
        <v>10000</v>
      </c>
      <c r="R614" s="56">
        <f>IF(ISERROR(IF($X$7=1,$Y$7,)),"",IF($X$7=1,$Y$7,))</f>
        <v>0</v>
      </c>
      <c r="S614" s="56">
        <f>IF(ISERROR(IF($X$8=1,$Y$8,)),"",IF($X$8=1,$Y$8,))</f>
        <v>1000</v>
      </c>
      <c r="T614" s="56">
        <f>IF(ISERROR(IF($X$9=1,$Y$9,)),"",IF($X$9=1,$Y$9,))</f>
        <v>500</v>
      </c>
      <c r="U614" s="56">
        <f>IF(ISERROR(IF($X$10=1,$Y$10,)),"",IF($X$10=1,$Y$10,))</f>
        <v>500</v>
      </c>
    </row>
    <row r="615" spans="1:21" x14ac:dyDescent="0.25">
      <c r="A615" s="75">
        <f t="shared" si="152"/>
        <v>611</v>
      </c>
      <c r="C615" s="56" t="s">
        <v>3449</v>
      </c>
      <c r="E615" s="56">
        <f t="shared" si="153"/>
        <v>611</v>
      </c>
      <c r="F615" s="76">
        <f t="shared" si="148"/>
        <v>27</v>
      </c>
      <c r="G615" s="56" t="str">
        <f t="shared" si="154"/>
        <v/>
      </c>
      <c r="H615" s="56">
        <f t="shared" si="155"/>
        <v>611</v>
      </c>
      <c r="I615" s="56">
        <f>IF(G615="",0,IF(COUNTIF($G$5:G615,G615)=1,0,COUNTIF($G$5:G615,G615) )   )</f>
        <v>0</v>
      </c>
      <c r="J615" s="56" t="str">
        <f t="shared" si="156"/>
        <v/>
      </c>
      <c r="K615" s="56" t="str">
        <f t="shared" si="147"/>
        <v/>
      </c>
      <c r="L615" s="56" t="str">
        <f t="shared" si="149"/>
        <v/>
      </c>
      <c r="M615" s="56" t="str">
        <f t="shared" si="150"/>
        <v/>
      </c>
      <c r="N615" s="56" t="str">
        <f t="shared" si="151"/>
        <v/>
      </c>
      <c r="O615" s="56" t="str">
        <f t="shared" si="157"/>
        <v/>
      </c>
      <c r="P615" s="56">
        <f>IF(ISERROR(IF($X$5=1,$Y$5,)),"",IF($X$5=1,$Y$5,))</f>
        <v>0</v>
      </c>
      <c r="Q615" s="56">
        <f>IF(ISERROR(IF($X$6=1,$Y$6,)),"",IF($X$6=1,$Y$6,))</f>
        <v>10000</v>
      </c>
      <c r="R615" s="56">
        <f>IF(ISERROR(IF($X$7=1,$Y$7,)),"",IF($X$7=1,$Y$7,))</f>
        <v>0</v>
      </c>
      <c r="S615" s="56">
        <f>IF(ISERROR(IF($X$8=1,$Y$8,)),"",IF($X$8=1,$Y$8,))</f>
        <v>1000</v>
      </c>
      <c r="T615" s="56">
        <f>IF(ISERROR(IF($X$9=1,$Y$9,)),"",IF($X$9=1,$Y$9,))</f>
        <v>500</v>
      </c>
      <c r="U615" s="56">
        <f>IF(ISERROR(IF($X$10=1,$Y$10,)),"",IF($X$10=1,$Y$10,))</f>
        <v>500</v>
      </c>
    </row>
    <row r="616" spans="1:21" x14ac:dyDescent="0.25">
      <c r="A616" s="75">
        <f t="shared" si="152"/>
        <v>612</v>
      </c>
      <c r="C616" s="56" t="s">
        <v>2529</v>
      </c>
      <c r="E616" s="56">
        <f t="shared" si="153"/>
        <v>612</v>
      </c>
      <c r="F616" s="76">
        <f t="shared" si="148"/>
        <v>27</v>
      </c>
      <c r="G616" s="56" t="str">
        <f t="shared" si="154"/>
        <v/>
      </c>
      <c r="H616" s="56">
        <f t="shared" si="155"/>
        <v>612</v>
      </c>
      <c r="I616" s="56">
        <f>IF(G616="",0,IF(COUNTIF($G$5:G616,G616)=1,0,COUNTIF($G$5:G616,G616) )   )</f>
        <v>0</v>
      </c>
      <c r="J616" s="56" t="str">
        <f t="shared" si="156"/>
        <v/>
      </c>
      <c r="K616" s="56" t="str">
        <f t="shared" si="147"/>
        <v/>
      </c>
      <c r="L616" s="56" t="str">
        <f t="shared" si="149"/>
        <v/>
      </c>
      <c r="M616" s="56" t="str">
        <f t="shared" si="150"/>
        <v/>
      </c>
      <c r="N616" s="56" t="str">
        <f t="shared" si="151"/>
        <v/>
      </c>
      <c r="O616" s="56" t="str">
        <f t="shared" si="157"/>
        <v/>
      </c>
      <c r="P616" s="56">
        <f>IF(ISERROR(IF($X$5=1,$Y$5,)),"",IF($X$5=1,$Y$5,))</f>
        <v>0</v>
      </c>
      <c r="Q616" s="56">
        <f>IF(ISERROR(IF($X$6=1,$Y$6,)),"",IF($X$6=1,$Y$6,))</f>
        <v>10000</v>
      </c>
      <c r="R616" s="56">
        <f>IF(ISERROR(IF($X$7=1,$Y$7,)),"",IF($X$7=1,$Y$7,))</f>
        <v>0</v>
      </c>
      <c r="S616" s="56">
        <f>IF(ISERROR(IF($X$8=1,$Y$8,)),"",IF($X$8=1,$Y$8,))</f>
        <v>1000</v>
      </c>
      <c r="T616" s="56">
        <f>IF(ISERROR(IF($X$9=1,$Y$9,)),"",IF($X$9=1,$Y$9,))</f>
        <v>500</v>
      </c>
      <c r="U616" s="56">
        <f>IF(ISERROR(IF($X$10=1,$Y$10,)),"",IF($X$10=1,$Y$10,))</f>
        <v>500</v>
      </c>
    </row>
    <row r="617" spans="1:21" x14ac:dyDescent="0.25">
      <c r="A617" s="75">
        <f t="shared" si="152"/>
        <v>613</v>
      </c>
      <c r="C617" s="56" t="s">
        <v>2518</v>
      </c>
      <c r="E617" s="56">
        <f t="shared" si="153"/>
        <v>613</v>
      </c>
      <c r="F617" s="76">
        <f t="shared" si="148"/>
        <v>27</v>
      </c>
      <c r="G617" s="56" t="str">
        <f t="shared" si="154"/>
        <v/>
      </c>
      <c r="H617" s="56">
        <f t="shared" si="155"/>
        <v>613</v>
      </c>
      <c r="I617" s="56">
        <f>IF(G617="",0,IF(COUNTIF($G$5:G617,G617)=1,0,COUNTIF($G$5:G617,G617) )   )</f>
        <v>0</v>
      </c>
      <c r="J617" s="56" t="str">
        <f t="shared" si="156"/>
        <v/>
      </c>
      <c r="K617" s="56" t="str">
        <f t="shared" si="147"/>
        <v/>
      </c>
      <c r="L617" s="56" t="str">
        <f t="shared" si="149"/>
        <v/>
      </c>
      <c r="M617" s="56" t="str">
        <f t="shared" si="150"/>
        <v/>
      </c>
      <c r="N617" s="56" t="str">
        <f t="shared" si="151"/>
        <v/>
      </c>
      <c r="O617" s="56" t="str">
        <f t="shared" si="157"/>
        <v/>
      </c>
      <c r="P617" s="56">
        <f>IF(ISERROR(IF($X$5=1,$Y$5,)),"",IF($X$5=1,$Y$5,))</f>
        <v>0</v>
      </c>
      <c r="Q617" s="56">
        <f>IF(ISERROR(IF($X$6=1,$Y$6,)),"",IF($X$6=1,$Y$6,))</f>
        <v>10000</v>
      </c>
      <c r="R617" s="56">
        <f>IF(ISERROR(IF($X$7=1,$Y$7,)),"",IF($X$7=1,$Y$7,))</f>
        <v>0</v>
      </c>
      <c r="S617" s="56">
        <f>IF(ISERROR(IF($X$8=1,$Y$8,)),"",IF($X$8=1,$Y$8,))</f>
        <v>1000</v>
      </c>
      <c r="T617" s="56">
        <f>IF(ISERROR(IF($X$9=1,$Y$9,)),"",IF($X$9=1,$Y$9,))</f>
        <v>500</v>
      </c>
      <c r="U617" s="56">
        <f>IF(ISERROR(IF($X$10=1,$Y$10,)),"",IF($X$10=1,$Y$10,))</f>
        <v>500</v>
      </c>
    </row>
    <row r="618" spans="1:21" x14ac:dyDescent="0.25">
      <c r="A618" s="75">
        <f t="shared" si="152"/>
        <v>614</v>
      </c>
      <c r="D618" s="56" t="s">
        <v>4856</v>
      </c>
      <c r="E618" s="56">
        <f t="shared" si="153"/>
        <v>614</v>
      </c>
      <c r="F618" s="76">
        <f t="shared" si="148"/>
        <v>27</v>
      </c>
      <c r="G618" s="56" t="str">
        <f t="shared" si="154"/>
        <v>nuclearcontainer25</v>
      </c>
      <c r="H618" s="56">
        <f t="shared" si="155"/>
        <v>614</v>
      </c>
      <c r="I618" s="56">
        <f>IF(G618="",0,IF(COUNTIF($G$5:G618,G618)=1,0,COUNTIF($G$5:G618,G618) )   )</f>
        <v>0</v>
      </c>
      <c r="J618" s="56" t="str">
        <f t="shared" si="156"/>
        <v/>
      </c>
      <c r="K618" s="56" t="str">
        <f t="shared" si="147"/>
        <v/>
      </c>
      <c r="L618" s="56" t="str">
        <f t="shared" si="149"/>
        <v/>
      </c>
      <c r="M618" s="56" t="str">
        <f t="shared" si="150"/>
        <v/>
      </c>
      <c r="N618" s="56" t="str">
        <f t="shared" si="151"/>
        <v/>
      </c>
      <c r="O618" s="56" t="str">
        <f t="shared" si="157"/>
        <v/>
      </c>
      <c r="P618" s="56">
        <f>IF(ISERROR(IF($X$5=1,$Y$5,)),"",IF($X$5=1,$Y$5,))</f>
        <v>0</v>
      </c>
      <c r="Q618" s="56">
        <f>IF(ISERROR(IF($X$6=1,$Y$6,)),"",IF($X$6=1,$Y$6,))</f>
        <v>10000</v>
      </c>
      <c r="R618" s="56">
        <f>IF(ISERROR(IF($X$7=1,$Y$7,)),"",IF($X$7=1,$Y$7,))</f>
        <v>0</v>
      </c>
      <c r="S618" s="56">
        <f>IF(ISERROR(IF($X$8=1,$Y$8,)),"",IF($X$8=1,$Y$8,))</f>
        <v>1000</v>
      </c>
      <c r="T618" s="56">
        <f>IF(ISERROR(IF($X$9=1,$Y$9,)),"",IF($X$9=1,$Y$9,))</f>
        <v>500</v>
      </c>
      <c r="U618" s="56">
        <f>IF(ISERROR(IF($X$10=1,$Y$10,)),"",IF($X$10=1,$Y$10,))</f>
        <v>500</v>
      </c>
    </row>
    <row r="619" spans="1:21" x14ac:dyDescent="0.25">
      <c r="A619" s="75">
        <f t="shared" si="152"/>
        <v>615</v>
      </c>
      <c r="D619" s="56" t="s">
        <v>4855</v>
      </c>
      <c r="E619" s="56">
        <f t="shared" si="153"/>
        <v>615</v>
      </c>
      <c r="F619" s="76">
        <f t="shared" si="148"/>
        <v>27</v>
      </c>
      <c r="G619" s="56" t="str">
        <f t="shared" si="154"/>
        <v>2x1ENG</v>
      </c>
      <c r="H619" s="56">
        <f t="shared" si="155"/>
        <v>615</v>
      </c>
      <c r="I619" s="56">
        <f>IF(G619="",0,IF(COUNTIF($G$5:G619,G619)=1,0,COUNTIF($G$5:G619,G619) )   )</f>
        <v>0</v>
      </c>
      <c r="J619" s="56" t="str">
        <f t="shared" si="156"/>
        <v/>
      </c>
      <c r="K619" s="56" t="str">
        <f t="shared" si="147"/>
        <v/>
      </c>
      <c r="L619" s="56" t="str">
        <f t="shared" si="149"/>
        <v/>
      </c>
      <c r="M619" s="56" t="str">
        <f t="shared" si="150"/>
        <v/>
      </c>
      <c r="N619" s="56" t="str">
        <f t="shared" si="151"/>
        <v/>
      </c>
      <c r="O619" s="56" t="str">
        <f t="shared" si="157"/>
        <v/>
      </c>
      <c r="P619" s="56">
        <f>IF(ISERROR(IF($X$5=1,$Y$5,)),"",IF($X$5=1,$Y$5,))</f>
        <v>0</v>
      </c>
      <c r="Q619" s="56">
        <f>IF(ISERROR(IF($X$6=1,$Y$6,)),"",IF($X$6=1,$Y$6,))</f>
        <v>10000</v>
      </c>
      <c r="R619" s="56">
        <f>IF(ISERROR(IF($X$7=1,$Y$7,)),"",IF($X$7=1,$Y$7,))</f>
        <v>0</v>
      </c>
      <c r="S619" s="56">
        <f>IF(ISERROR(IF($X$8=1,$Y$8,)),"",IF($X$8=1,$Y$8,))</f>
        <v>1000</v>
      </c>
      <c r="T619" s="56">
        <f>IF(ISERROR(IF($X$9=1,$Y$9,)),"",IF($X$9=1,$Y$9,))</f>
        <v>500</v>
      </c>
      <c r="U619" s="56">
        <f>IF(ISERROR(IF($X$10=1,$Y$10,)),"",IF($X$10=1,$Y$10,))</f>
        <v>500</v>
      </c>
    </row>
    <row r="620" spans="1:21" x14ac:dyDescent="0.25">
      <c r="A620" s="75">
        <f t="shared" si="152"/>
        <v>616</v>
      </c>
      <c r="D620" s="56" t="s">
        <v>4857</v>
      </c>
      <c r="E620" s="56">
        <f t="shared" si="153"/>
        <v>616</v>
      </c>
      <c r="F620" s="76">
        <f t="shared" si="148"/>
        <v>27</v>
      </c>
      <c r="G620" s="56" t="str">
        <f t="shared" si="154"/>
        <v>reactor50kw</v>
      </c>
      <c r="H620" s="56">
        <f t="shared" si="155"/>
        <v>616</v>
      </c>
      <c r="I620" s="56">
        <f>IF(G620="",0,IF(COUNTIF($G$5:G620,G620)=1,0,COUNTIF($G$5:G620,G620) )   )</f>
        <v>0</v>
      </c>
      <c r="J620" s="56" t="str">
        <f t="shared" si="156"/>
        <v/>
      </c>
      <c r="K620" s="56" t="str">
        <f t="shared" si="147"/>
        <v/>
      </c>
      <c r="L620" s="56" t="str">
        <f t="shared" si="149"/>
        <v/>
      </c>
      <c r="M620" s="56" t="str">
        <f t="shared" si="150"/>
        <v/>
      </c>
      <c r="N620" s="56" t="str">
        <f t="shared" si="151"/>
        <v/>
      </c>
      <c r="O620" s="56" t="str">
        <f t="shared" si="157"/>
        <v/>
      </c>
      <c r="P620" s="56">
        <f>IF(ISERROR(IF($X$5=1,$Y$5,)),"",IF($X$5=1,$Y$5,))</f>
        <v>0</v>
      </c>
      <c r="Q620" s="56">
        <f>IF(ISERROR(IF($X$6=1,$Y$6,)),"",IF($X$6=1,$Y$6,))</f>
        <v>10000</v>
      </c>
      <c r="R620" s="56">
        <f>IF(ISERROR(IF($X$7=1,$Y$7,)),"",IF($X$7=1,$Y$7,))</f>
        <v>0</v>
      </c>
      <c r="S620" s="56">
        <f>IF(ISERROR(IF($X$8=1,$Y$8,)),"",IF($X$8=1,$Y$8,))</f>
        <v>1000</v>
      </c>
      <c r="T620" s="56">
        <f>IF(ISERROR(IF($X$9=1,$Y$9,)),"",IF($X$9=1,$Y$9,))</f>
        <v>500</v>
      </c>
      <c r="U620" s="56">
        <f>IF(ISERROR(IF($X$10=1,$Y$10,)),"",IF($X$10=1,$Y$10,))</f>
        <v>500</v>
      </c>
    </row>
    <row r="621" spans="1:21" x14ac:dyDescent="0.25">
      <c r="A621" s="75">
        <f t="shared" si="152"/>
        <v>617</v>
      </c>
      <c r="D621" s="56" t="s">
        <v>3177</v>
      </c>
      <c r="E621" s="56">
        <f t="shared" si="153"/>
        <v>617</v>
      </c>
      <c r="F621" s="76">
        <f t="shared" si="148"/>
        <v>27</v>
      </c>
      <c r="G621" s="56" t="str">
        <f t="shared" si="154"/>
        <v>ftmn280</v>
      </c>
      <c r="H621" s="56">
        <f t="shared" si="155"/>
        <v>617</v>
      </c>
      <c r="I621" s="56">
        <f>IF(G621="",0,IF(COUNTIF($G$5:G621,G621)=1,0,COUNTIF($G$5:G621,G621) )   )</f>
        <v>0</v>
      </c>
      <c r="J621" s="56" t="str">
        <f t="shared" si="156"/>
        <v/>
      </c>
      <c r="K621" s="56" t="str">
        <f t="shared" si="147"/>
        <v/>
      </c>
      <c r="L621" s="56" t="str">
        <f t="shared" si="149"/>
        <v/>
      </c>
      <c r="M621" s="56" t="str">
        <f t="shared" si="150"/>
        <v/>
      </c>
      <c r="N621" s="56" t="str">
        <f t="shared" si="151"/>
        <v/>
      </c>
      <c r="O621" s="56" t="str">
        <f t="shared" si="157"/>
        <v/>
      </c>
      <c r="P621" s="56">
        <f>IF(ISERROR(IF($X$5=1,$Y$5,)),"",IF($X$5=1,$Y$5,))</f>
        <v>0</v>
      </c>
      <c r="Q621" s="56">
        <f>IF(ISERROR(IF($X$6=1,$Y$6,)),"",IF($X$6=1,$Y$6,))</f>
        <v>10000</v>
      </c>
      <c r="R621" s="56">
        <f>IF(ISERROR(IF($X$7=1,$Y$7,)),"",IF($X$7=1,$Y$7,))</f>
        <v>0</v>
      </c>
      <c r="S621" s="56">
        <f>IF(ISERROR(IF($X$8=1,$Y$8,)),"",IF($X$8=1,$Y$8,))</f>
        <v>1000</v>
      </c>
      <c r="T621" s="56">
        <f>IF(ISERROR(IF($X$9=1,$Y$9,)),"",IF($X$9=1,$Y$9,))</f>
        <v>500</v>
      </c>
      <c r="U621" s="56">
        <f>IF(ISERROR(IF($X$10=1,$Y$10,)),"",IF($X$10=1,$Y$10,))</f>
        <v>500</v>
      </c>
    </row>
    <row r="622" spans="1:21" x14ac:dyDescent="0.25">
      <c r="A622" s="75">
        <f t="shared" si="152"/>
        <v>618</v>
      </c>
      <c r="D622" s="56" t="s">
        <v>4858</v>
      </c>
      <c r="E622" s="56">
        <f t="shared" si="153"/>
        <v>618</v>
      </c>
      <c r="F622" s="76">
        <f t="shared" si="148"/>
        <v>27</v>
      </c>
      <c r="G622" s="56" t="str">
        <f t="shared" si="154"/>
        <v>NP.lfe.25m.NERVA</v>
      </c>
      <c r="H622" s="56">
        <f t="shared" si="155"/>
        <v>618</v>
      </c>
      <c r="I622" s="56">
        <f>IF(G622="",0,IF(COUNTIF($G$5:G622,G622)=1,0,COUNTIF($G$5:G622,G622) )   )</f>
        <v>0</v>
      </c>
      <c r="J622" s="56" t="str">
        <f t="shared" si="156"/>
        <v/>
      </c>
      <c r="K622" s="56" t="str">
        <f t="shared" si="147"/>
        <v/>
      </c>
      <c r="L622" s="56" t="str">
        <f t="shared" si="149"/>
        <v/>
      </c>
      <c r="M622" s="56" t="str">
        <f t="shared" si="150"/>
        <v/>
      </c>
      <c r="N622" s="56" t="str">
        <f t="shared" si="151"/>
        <v/>
      </c>
      <c r="O622" s="56" t="str">
        <f t="shared" si="157"/>
        <v/>
      </c>
      <c r="P622" s="56">
        <f>IF(ISERROR(IF($X$5=1,$Y$5,)),"",IF($X$5=1,$Y$5,))</f>
        <v>0</v>
      </c>
      <c r="Q622" s="56">
        <f>IF(ISERROR(IF($X$6=1,$Y$6,)),"",IF($X$6=1,$Y$6,))</f>
        <v>10000</v>
      </c>
      <c r="R622" s="56">
        <f>IF(ISERROR(IF($X$7=1,$Y$7,)),"",IF($X$7=1,$Y$7,))</f>
        <v>0</v>
      </c>
      <c r="S622" s="56">
        <f>IF(ISERROR(IF($X$8=1,$Y$8,)),"",IF($X$8=1,$Y$8,))</f>
        <v>1000</v>
      </c>
      <c r="T622" s="56">
        <f>IF(ISERROR(IF($X$9=1,$Y$9,)),"",IF($X$9=1,$Y$9,))</f>
        <v>500</v>
      </c>
      <c r="U622" s="56">
        <f>IF(ISERROR(IF($X$10=1,$Y$10,)),"",IF($X$10=1,$Y$10,))</f>
        <v>500</v>
      </c>
    </row>
    <row r="623" spans="1:21" x14ac:dyDescent="0.25">
      <c r="A623" s="75">
        <f t="shared" si="152"/>
        <v>619</v>
      </c>
      <c r="D623" s="56" t="s">
        <v>4859</v>
      </c>
      <c r="E623" s="56">
        <f t="shared" si="153"/>
        <v>619</v>
      </c>
      <c r="F623" s="76">
        <f t="shared" si="148"/>
        <v>27</v>
      </c>
      <c r="G623" s="56" t="str">
        <f t="shared" si="154"/>
        <v>engineFatNuke</v>
      </c>
      <c r="H623" s="56">
        <f t="shared" si="155"/>
        <v>619</v>
      </c>
      <c r="I623" s="56">
        <f>IF(G623="",0,IF(COUNTIF($G$5:G623,G623)=1,0,COUNTIF($G$5:G623,G623) )   )</f>
        <v>0</v>
      </c>
      <c r="J623" s="56" t="str">
        <f t="shared" si="156"/>
        <v/>
      </c>
      <c r="K623" s="56" t="str">
        <f t="shared" si="147"/>
        <v/>
      </c>
      <c r="L623" s="56" t="str">
        <f t="shared" si="149"/>
        <v/>
      </c>
      <c r="M623" s="56" t="str">
        <f t="shared" si="150"/>
        <v/>
      </c>
      <c r="N623" s="56" t="str">
        <f t="shared" si="151"/>
        <v/>
      </c>
      <c r="O623" s="56" t="str">
        <f t="shared" si="157"/>
        <v/>
      </c>
      <c r="P623" s="56">
        <f>IF(ISERROR(IF($X$5=1,$Y$5,)),"",IF($X$5=1,$Y$5,))</f>
        <v>0</v>
      </c>
      <c r="Q623" s="56">
        <f>IF(ISERROR(IF($X$6=1,$Y$6,)),"",IF($X$6=1,$Y$6,))</f>
        <v>10000</v>
      </c>
      <c r="R623" s="56">
        <f>IF(ISERROR(IF($X$7=1,$Y$7,)),"",IF($X$7=1,$Y$7,))</f>
        <v>0</v>
      </c>
      <c r="S623" s="56">
        <f>IF(ISERROR(IF($X$8=1,$Y$8,)),"",IF($X$8=1,$Y$8,))</f>
        <v>1000</v>
      </c>
      <c r="T623" s="56">
        <f>IF(ISERROR(IF($X$9=1,$Y$9,)),"",IF($X$9=1,$Y$9,))</f>
        <v>500</v>
      </c>
      <c r="U623" s="56">
        <f>IF(ISERROR(IF($X$10=1,$Y$10,)),"",IF($X$10=1,$Y$10,))</f>
        <v>500</v>
      </c>
    </row>
    <row r="624" spans="1:21" x14ac:dyDescent="0.25">
      <c r="A624" s="75">
        <f t="shared" si="152"/>
        <v>620</v>
      </c>
      <c r="D624" s="56" t="s">
        <v>4860</v>
      </c>
      <c r="E624" s="56">
        <f t="shared" si="153"/>
        <v>620</v>
      </c>
      <c r="F624" s="76">
        <f t="shared" si="148"/>
        <v>27</v>
      </c>
      <c r="G624" s="56" t="str">
        <f t="shared" si="154"/>
        <v>NuclearReactor250</v>
      </c>
      <c r="H624" s="56">
        <f t="shared" si="155"/>
        <v>620</v>
      </c>
      <c r="I624" s="56">
        <f>IF(G624="",0,IF(COUNTIF($G$5:G624,G624)=1,0,COUNTIF($G$5:G624,G624) )   )</f>
        <v>0</v>
      </c>
      <c r="J624" s="56" t="str">
        <f t="shared" si="156"/>
        <v/>
      </c>
      <c r="K624" s="56" t="str">
        <f t="shared" si="147"/>
        <v/>
      </c>
      <c r="L624" s="56" t="str">
        <f t="shared" si="149"/>
        <v/>
      </c>
      <c r="M624" s="56" t="str">
        <f t="shared" si="150"/>
        <v/>
      </c>
      <c r="N624" s="56" t="str">
        <f t="shared" si="151"/>
        <v/>
      </c>
      <c r="O624" s="56" t="str">
        <f t="shared" si="157"/>
        <v/>
      </c>
      <c r="P624" s="56">
        <f>IF(ISERROR(IF($X$5=1,$Y$5,)),"",IF($X$5=1,$Y$5,))</f>
        <v>0</v>
      </c>
      <c r="Q624" s="56">
        <f>IF(ISERROR(IF($X$6=1,$Y$6,)),"",IF($X$6=1,$Y$6,))</f>
        <v>10000</v>
      </c>
      <c r="R624" s="56">
        <f>IF(ISERROR(IF($X$7=1,$Y$7,)),"",IF($X$7=1,$Y$7,))</f>
        <v>0</v>
      </c>
      <c r="S624" s="56">
        <f>IF(ISERROR(IF($X$8=1,$Y$8,)),"",IF($X$8=1,$Y$8,))</f>
        <v>1000</v>
      </c>
      <c r="T624" s="56">
        <f>IF(ISERROR(IF($X$9=1,$Y$9,)),"",IF($X$9=1,$Y$9,))</f>
        <v>500</v>
      </c>
      <c r="U624" s="56">
        <f>IF(ISERROR(IF($X$10=1,$Y$10,)),"",IF($X$10=1,$Y$10,))</f>
        <v>500</v>
      </c>
    </row>
    <row r="625" spans="1:21" x14ac:dyDescent="0.25">
      <c r="A625" s="75">
        <f t="shared" si="152"/>
        <v>621</v>
      </c>
      <c r="C625" s="56" t="s">
        <v>2532</v>
      </c>
      <c r="E625" s="56">
        <f t="shared" si="153"/>
        <v>621</v>
      </c>
      <c r="F625" s="76">
        <f t="shared" si="148"/>
        <v>27</v>
      </c>
      <c r="G625" s="56" t="str">
        <f t="shared" si="154"/>
        <v/>
      </c>
      <c r="H625" s="56">
        <f t="shared" si="155"/>
        <v>621</v>
      </c>
      <c r="I625" s="56">
        <f>IF(G625="",0,IF(COUNTIF($G$5:G625,G625)=1,0,COUNTIF($G$5:G625,G625) )   )</f>
        <v>0</v>
      </c>
      <c r="J625" s="56" t="str">
        <f t="shared" si="156"/>
        <v/>
      </c>
      <c r="K625" s="56" t="str">
        <f t="shared" si="147"/>
        <v/>
      </c>
      <c r="L625" s="56" t="str">
        <f t="shared" si="149"/>
        <v/>
      </c>
      <c r="M625" s="56" t="str">
        <f t="shared" si="150"/>
        <v/>
      </c>
      <c r="N625" s="56" t="str">
        <f t="shared" si="151"/>
        <v/>
      </c>
      <c r="O625" s="56" t="str">
        <f t="shared" si="157"/>
        <v/>
      </c>
      <c r="P625" s="56">
        <f>IF(ISERROR(IF($X$5=1,$Y$5,)),"",IF($X$5=1,$Y$5,))</f>
        <v>0</v>
      </c>
      <c r="Q625" s="56">
        <f>IF(ISERROR(IF($X$6=1,$Y$6,)),"",IF($X$6=1,$Y$6,))</f>
        <v>10000</v>
      </c>
      <c r="R625" s="56">
        <f>IF(ISERROR(IF($X$7=1,$Y$7,)),"",IF($X$7=1,$Y$7,))</f>
        <v>0</v>
      </c>
      <c r="S625" s="56">
        <f>IF(ISERROR(IF($X$8=1,$Y$8,)),"",IF($X$8=1,$Y$8,))</f>
        <v>1000</v>
      </c>
      <c r="T625" s="56">
        <f>IF(ISERROR(IF($X$9=1,$Y$9,)),"",IF($X$9=1,$Y$9,))</f>
        <v>500</v>
      </c>
      <c r="U625" s="56">
        <f>IF(ISERROR(IF($X$10=1,$Y$10,)),"",IF($X$10=1,$Y$10,))</f>
        <v>500</v>
      </c>
    </row>
    <row r="626" spans="1:21" x14ac:dyDescent="0.25">
      <c r="A626" s="75">
        <f t="shared" si="152"/>
        <v>622</v>
      </c>
      <c r="B626" s="56" t="s">
        <v>2532</v>
      </c>
      <c r="E626" s="56">
        <f t="shared" si="153"/>
        <v>622</v>
      </c>
      <c r="F626" s="76">
        <f t="shared" si="148"/>
        <v>27</v>
      </c>
      <c r="G626" s="56" t="str">
        <f t="shared" si="154"/>
        <v/>
      </c>
      <c r="H626" s="56">
        <f t="shared" si="155"/>
        <v>622</v>
      </c>
      <c r="I626" s="56">
        <f>IF(G626="",0,IF(COUNTIF($G$5:G626,G626)=1,0,COUNTIF($G$5:G626,G626) )   )</f>
        <v>0</v>
      </c>
      <c r="J626" s="56" t="str">
        <f t="shared" si="156"/>
        <v/>
      </c>
      <c r="K626" s="56" t="str">
        <f t="shared" si="147"/>
        <v/>
      </c>
      <c r="L626" s="56" t="str">
        <f t="shared" si="149"/>
        <v/>
      </c>
      <c r="M626" s="56" t="str">
        <f t="shared" si="150"/>
        <v/>
      </c>
      <c r="N626" s="56" t="str">
        <f t="shared" si="151"/>
        <v/>
      </c>
      <c r="O626" s="56" t="str">
        <f t="shared" si="157"/>
        <v/>
      </c>
      <c r="P626" s="56">
        <f>IF(ISERROR(IF($X$5=1,$Y$5,)),"",IF($X$5=1,$Y$5,))</f>
        <v>0</v>
      </c>
      <c r="Q626" s="56">
        <f>IF(ISERROR(IF($X$6=1,$Y$6,)),"",IF($X$6=1,$Y$6,))</f>
        <v>10000</v>
      </c>
      <c r="R626" s="56">
        <f>IF(ISERROR(IF($X$7=1,$Y$7,)),"",IF($X$7=1,$Y$7,))</f>
        <v>0</v>
      </c>
      <c r="S626" s="56">
        <f>IF(ISERROR(IF($X$8=1,$Y$8,)),"",IF($X$8=1,$Y$8,))</f>
        <v>1000</v>
      </c>
      <c r="T626" s="56">
        <f>IF(ISERROR(IF($X$9=1,$Y$9,)),"",IF($X$9=1,$Y$9,))</f>
        <v>500</v>
      </c>
      <c r="U626" s="56">
        <f>IF(ISERROR(IF($X$10=1,$Y$10,)),"",IF($X$10=1,$Y$10,))</f>
        <v>500</v>
      </c>
    </row>
    <row r="627" spans="1:21" x14ac:dyDescent="0.25">
      <c r="A627" s="75">
        <f t="shared" si="152"/>
        <v>623</v>
      </c>
      <c r="B627" s="56" t="s">
        <v>2517</v>
      </c>
      <c r="E627" s="56">
        <f t="shared" si="153"/>
        <v>623</v>
      </c>
      <c r="F627" s="76">
        <f t="shared" si="148"/>
        <v>27</v>
      </c>
      <c r="G627" s="56" t="str">
        <f t="shared" si="154"/>
        <v/>
      </c>
      <c r="H627" s="56">
        <f t="shared" si="155"/>
        <v>623</v>
      </c>
      <c r="I627" s="56">
        <f>IF(G627="",0,IF(COUNTIF($G$5:G627,G627)=1,0,COUNTIF($G$5:G627,G627) )   )</f>
        <v>0</v>
      </c>
      <c r="J627" s="56" t="str">
        <f t="shared" si="156"/>
        <v/>
      </c>
      <c r="K627" s="56" t="str">
        <f t="shared" si="147"/>
        <v/>
      </c>
      <c r="L627" s="56" t="str">
        <f t="shared" si="149"/>
        <v/>
      </c>
      <c r="M627" s="56" t="str">
        <f t="shared" si="150"/>
        <v/>
      </c>
      <c r="N627" s="56" t="str">
        <f t="shared" si="151"/>
        <v/>
      </c>
      <c r="O627" s="56" t="str">
        <f t="shared" si="157"/>
        <v/>
      </c>
      <c r="P627" s="56">
        <f>IF(ISERROR(IF($X$5=1,$Y$5,)),"",IF($X$5=1,$Y$5,))</f>
        <v>0</v>
      </c>
      <c r="Q627" s="56">
        <f>IF(ISERROR(IF($X$6=1,$Y$6,)),"",IF($X$6=1,$Y$6,))</f>
        <v>10000</v>
      </c>
      <c r="R627" s="56">
        <f>IF(ISERROR(IF($X$7=1,$Y$7,)),"",IF($X$7=1,$Y$7,))</f>
        <v>0</v>
      </c>
      <c r="S627" s="56">
        <f>IF(ISERROR(IF($X$8=1,$Y$8,)),"",IF($X$8=1,$Y$8,))</f>
        <v>1000</v>
      </c>
      <c r="T627" s="56">
        <f>IF(ISERROR(IF($X$9=1,$Y$9,)),"",IF($X$9=1,$Y$9,))</f>
        <v>500</v>
      </c>
      <c r="U627" s="56">
        <f>IF(ISERROR(IF($X$10=1,$Y$10,)),"",IF($X$10=1,$Y$10,))</f>
        <v>500</v>
      </c>
    </row>
    <row r="628" spans="1:21" x14ac:dyDescent="0.25">
      <c r="A628" s="75">
        <f t="shared" si="152"/>
        <v>624</v>
      </c>
      <c r="B628" s="56" t="s">
        <v>2518</v>
      </c>
      <c r="E628" s="56">
        <f t="shared" si="153"/>
        <v>624</v>
      </c>
      <c r="F628" s="76">
        <f t="shared" si="148"/>
        <v>27</v>
      </c>
      <c r="G628" s="56" t="str">
        <f t="shared" si="154"/>
        <v/>
      </c>
      <c r="H628" s="56">
        <f t="shared" si="155"/>
        <v>624</v>
      </c>
      <c r="I628" s="56">
        <f>IF(G628="",0,IF(COUNTIF($G$5:G628,G628)=1,0,COUNTIF($G$5:G628,G628) )   )</f>
        <v>0</v>
      </c>
      <c r="J628" s="56" t="str">
        <f t="shared" si="156"/>
        <v/>
      </c>
      <c r="K628" s="56" t="str">
        <f t="shared" si="147"/>
        <v/>
      </c>
      <c r="L628" s="56" t="str">
        <f t="shared" si="149"/>
        <v/>
      </c>
      <c r="M628" s="56" t="str">
        <f t="shared" si="150"/>
        <v/>
      </c>
      <c r="N628" s="56" t="str">
        <f t="shared" si="151"/>
        <v/>
      </c>
      <c r="O628" s="56" t="str">
        <f t="shared" si="157"/>
        <v/>
      </c>
      <c r="P628" s="56">
        <f>IF(ISERROR(IF($X$5=1,$Y$5,)),"",IF($X$5=1,$Y$5,))</f>
        <v>0</v>
      </c>
      <c r="Q628" s="56">
        <f>IF(ISERROR(IF($X$6=1,$Y$6,)),"",IF($X$6=1,$Y$6,))</f>
        <v>10000</v>
      </c>
      <c r="R628" s="56">
        <f>IF(ISERROR(IF($X$7=1,$Y$7,)),"",IF($X$7=1,$Y$7,))</f>
        <v>0</v>
      </c>
      <c r="S628" s="56">
        <f>IF(ISERROR(IF($X$8=1,$Y$8,)),"",IF($X$8=1,$Y$8,))</f>
        <v>1000</v>
      </c>
      <c r="T628" s="56">
        <f>IF(ISERROR(IF($X$9=1,$Y$9,)),"",IF($X$9=1,$Y$9,))</f>
        <v>500</v>
      </c>
      <c r="U628" s="56">
        <f>IF(ISERROR(IF($X$10=1,$Y$10,)),"",IF($X$10=1,$Y$10,))</f>
        <v>500</v>
      </c>
    </row>
    <row r="629" spans="1:21" x14ac:dyDescent="0.25">
      <c r="A629" s="75">
        <f t="shared" si="152"/>
        <v>625</v>
      </c>
      <c r="C629" s="56" t="s">
        <v>3440</v>
      </c>
      <c r="E629" s="56">
        <f t="shared" si="153"/>
        <v>625</v>
      </c>
      <c r="F629" s="76">
        <f t="shared" si="148"/>
        <v>28</v>
      </c>
      <c r="G629" s="56" t="str">
        <f t="shared" si="154"/>
        <v>newnode_largePlasmaThrust</v>
      </c>
      <c r="H629" s="56">
        <f t="shared" si="155"/>
        <v>625</v>
      </c>
      <c r="I629" s="56">
        <f>IF(G629="",0,IF(COUNTIF($G$5:G629,G629)=1,0,COUNTIF($G$5:G629,G629) )   )</f>
        <v>0</v>
      </c>
      <c r="J629" s="56" t="str">
        <f t="shared" si="156"/>
        <v/>
      </c>
      <c r="K629" s="56" t="str">
        <f t="shared" si="147"/>
        <v/>
      </c>
      <c r="L629" s="56" t="str">
        <f t="shared" si="149"/>
        <v/>
      </c>
      <c r="M629" s="56" t="str">
        <f t="shared" si="150"/>
        <v/>
      </c>
      <c r="N629" s="56" t="str">
        <f t="shared" si="151"/>
        <v/>
      </c>
      <c r="O629" s="56" t="str">
        <f t="shared" si="157"/>
        <v/>
      </c>
      <c r="P629" s="56">
        <f>IF(ISERROR(IF($X$5=1,$Y$5,)),"",IF($X$5=1,$Y$5,))</f>
        <v>0</v>
      </c>
      <c r="Q629" s="56">
        <f>IF(ISERROR(IF($X$6=1,$Y$6,)),"",IF($X$6=1,$Y$6,))</f>
        <v>10000</v>
      </c>
      <c r="R629" s="56">
        <f>IF(ISERROR(IF($X$7=1,$Y$7,)),"",IF($X$7=1,$Y$7,))</f>
        <v>0</v>
      </c>
      <c r="S629" s="56">
        <f>IF(ISERROR(IF($X$8=1,$Y$8,)),"",IF($X$8=1,$Y$8,))</f>
        <v>1000</v>
      </c>
      <c r="T629" s="56">
        <f>IF(ISERROR(IF($X$9=1,$Y$9,)),"",IF($X$9=1,$Y$9,))</f>
        <v>500</v>
      </c>
      <c r="U629" s="56">
        <f>IF(ISERROR(IF($X$10=1,$Y$10,)),"",IF($X$10=1,$Y$10,))</f>
        <v>500</v>
      </c>
    </row>
    <row r="630" spans="1:21" x14ac:dyDescent="0.25">
      <c r="A630" s="75">
        <f t="shared" si="152"/>
        <v>626</v>
      </c>
      <c r="C630" s="56" t="s">
        <v>3441</v>
      </c>
      <c r="E630" s="56">
        <f t="shared" si="153"/>
        <v>626</v>
      </c>
      <c r="F630" s="76">
        <f t="shared" si="148"/>
        <v>28</v>
      </c>
      <c r="G630" s="56" t="str">
        <f t="shared" si="154"/>
        <v/>
      </c>
      <c r="H630" s="56">
        <f t="shared" si="155"/>
        <v>626</v>
      </c>
      <c r="I630" s="56">
        <f>IF(G630="",0,IF(COUNTIF($G$5:G630,G630)=1,0,COUNTIF($G$5:G630,G630) )   )</f>
        <v>0</v>
      </c>
      <c r="J630" s="56" t="str">
        <f t="shared" si="156"/>
        <v/>
      </c>
      <c r="K630" s="56" t="str">
        <f t="shared" si="147"/>
        <v/>
      </c>
      <c r="L630" s="56" t="str">
        <f t="shared" si="149"/>
        <v/>
      </c>
      <c r="M630" s="56" t="str">
        <f t="shared" si="150"/>
        <v/>
      </c>
      <c r="N630" s="56" t="str">
        <f t="shared" si="151"/>
        <v/>
      </c>
      <c r="O630" s="56" t="str">
        <f t="shared" si="157"/>
        <v/>
      </c>
      <c r="P630" s="56">
        <f>IF(ISERROR(IF($X$5=1,$Y$5,)),"",IF($X$5=1,$Y$5,))</f>
        <v>0</v>
      </c>
      <c r="Q630" s="56">
        <f>IF(ISERROR(IF($X$6=1,$Y$6,)),"",IF($X$6=1,$Y$6,))</f>
        <v>10000</v>
      </c>
      <c r="R630" s="56">
        <f>IF(ISERROR(IF($X$7=1,$Y$7,)),"",IF($X$7=1,$Y$7,))</f>
        <v>0</v>
      </c>
      <c r="S630" s="56">
        <f>IF(ISERROR(IF($X$8=1,$Y$8,)),"",IF($X$8=1,$Y$8,))</f>
        <v>1000</v>
      </c>
      <c r="T630" s="56">
        <f>IF(ISERROR(IF($X$9=1,$Y$9,)),"",IF($X$9=1,$Y$9,))</f>
        <v>500</v>
      </c>
      <c r="U630" s="56">
        <f>IF(ISERROR(IF($X$10=1,$Y$10,)),"",IF($X$10=1,$Y$10,))</f>
        <v>500</v>
      </c>
    </row>
    <row r="631" spans="1:21" x14ac:dyDescent="0.25">
      <c r="A631" s="75">
        <f t="shared" si="152"/>
        <v>627</v>
      </c>
      <c r="C631" s="56" t="s">
        <v>3442</v>
      </c>
      <c r="E631" s="56">
        <f t="shared" si="153"/>
        <v>627</v>
      </c>
      <c r="F631" s="76">
        <f t="shared" si="148"/>
        <v>28</v>
      </c>
      <c r="G631" s="56" t="str">
        <f t="shared" si="154"/>
        <v/>
      </c>
      <c r="H631" s="56">
        <f t="shared" si="155"/>
        <v>627</v>
      </c>
      <c r="I631" s="56">
        <f>IF(G631="",0,IF(COUNTIF($G$5:G631,G631)=1,0,COUNTIF($G$5:G631,G631) )   )</f>
        <v>0</v>
      </c>
      <c r="J631" s="56" t="str">
        <f t="shared" si="156"/>
        <v/>
      </c>
      <c r="K631" s="56" t="str">
        <f t="shared" si="147"/>
        <v/>
      </c>
      <c r="L631" s="56" t="str">
        <f t="shared" si="149"/>
        <v/>
      </c>
      <c r="M631" s="56" t="str">
        <f t="shared" si="150"/>
        <v/>
      </c>
      <c r="N631" s="56" t="str">
        <f t="shared" si="151"/>
        <v/>
      </c>
      <c r="O631" s="56" t="str">
        <f t="shared" si="157"/>
        <v/>
      </c>
      <c r="P631" s="56">
        <f>IF(ISERROR(IF($X$5=1,$Y$5,)),"",IF($X$5=1,$Y$5,))</f>
        <v>0</v>
      </c>
      <c r="Q631" s="56">
        <f>IF(ISERROR(IF($X$6=1,$Y$6,)),"",IF($X$6=1,$Y$6,))</f>
        <v>10000</v>
      </c>
      <c r="R631" s="56">
        <f>IF(ISERROR(IF($X$7=1,$Y$7,)),"",IF($X$7=1,$Y$7,))</f>
        <v>0</v>
      </c>
      <c r="S631" s="56">
        <f>IF(ISERROR(IF($X$8=1,$Y$8,)),"",IF($X$8=1,$Y$8,))</f>
        <v>1000</v>
      </c>
      <c r="T631" s="56">
        <f>IF(ISERROR(IF($X$9=1,$Y$9,)),"",IF($X$9=1,$Y$9,))</f>
        <v>500</v>
      </c>
      <c r="U631" s="56">
        <f>IF(ISERROR(IF($X$10=1,$Y$10,)),"",IF($X$10=1,$Y$10,))</f>
        <v>500</v>
      </c>
    </row>
    <row r="632" spans="1:21" x14ac:dyDescent="0.25">
      <c r="A632" s="75">
        <f t="shared" si="152"/>
        <v>628</v>
      </c>
      <c r="C632" s="56" t="s">
        <v>3166</v>
      </c>
      <c r="E632" s="56">
        <f t="shared" si="153"/>
        <v>628</v>
      </c>
      <c r="F632" s="76">
        <f t="shared" si="148"/>
        <v>28</v>
      </c>
      <c r="G632" s="56" t="str">
        <f t="shared" si="154"/>
        <v/>
      </c>
      <c r="H632" s="56">
        <f t="shared" si="155"/>
        <v>628</v>
      </c>
      <c r="I632" s="56">
        <f>IF(G632="",0,IF(COUNTIF($G$5:G632,G632)=1,0,COUNTIF($G$5:G632,G632) )   )</f>
        <v>0</v>
      </c>
      <c r="J632" s="56" t="str">
        <f t="shared" si="156"/>
        <v/>
      </c>
      <c r="K632" s="56" t="str">
        <f t="shared" si="147"/>
        <v/>
      </c>
      <c r="L632" s="56" t="str">
        <f t="shared" si="149"/>
        <v/>
      </c>
      <c r="M632" s="56" t="str">
        <f t="shared" si="150"/>
        <v/>
      </c>
      <c r="N632" s="56" t="str">
        <f t="shared" si="151"/>
        <v/>
      </c>
      <c r="O632" s="56" t="str">
        <f t="shared" si="157"/>
        <v/>
      </c>
      <c r="P632" s="56">
        <f>IF(ISERROR(IF($X$5=1,$Y$5,)),"",IF($X$5=1,$Y$5,))</f>
        <v>0</v>
      </c>
      <c r="Q632" s="56">
        <f>IF(ISERROR(IF($X$6=1,$Y$6,)),"",IF($X$6=1,$Y$6,))</f>
        <v>10000</v>
      </c>
      <c r="R632" s="56">
        <f>IF(ISERROR(IF($X$7=1,$Y$7,)),"",IF($X$7=1,$Y$7,))</f>
        <v>0</v>
      </c>
      <c r="S632" s="56">
        <f>IF(ISERROR(IF($X$8=1,$Y$8,)),"",IF($X$8=1,$Y$8,))</f>
        <v>1000</v>
      </c>
      <c r="T632" s="56">
        <f>IF(ISERROR(IF($X$9=1,$Y$9,)),"",IF($X$9=1,$Y$9,))</f>
        <v>500</v>
      </c>
      <c r="U632" s="56">
        <f>IF(ISERROR(IF($X$10=1,$Y$10,)),"",IF($X$10=1,$Y$10,))</f>
        <v>500</v>
      </c>
    </row>
    <row r="633" spans="1:21" x14ac:dyDescent="0.25">
      <c r="A633" s="75">
        <f t="shared" si="152"/>
        <v>629</v>
      </c>
      <c r="C633" s="56" t="s">
        <v>3012</v>
      </c>
      <c r="E633" s="56">
        <f t="shared" si="153"/>
        <v>629</v>
      </c>
      <c r="F633" s="76">
        <f t="shared" si="148"/>
        <v>28</v>
      </c>
      <c r="G633" s="56" t="str">
        <f t="shared" si="154"/>
        <v/>
      </c>
      <c r="H633" s="56">
        <f t="shared" si="155"/>
        <v>629</v>
      </c>
      <c r="I633" s="56">
        <f>IF(G633="",0,IF(COUNTIF($G$5:G633,G633)=1,0,COUNTIF($G$5:G633,G633) )   )</f>
        <v>0</v>
      </c>
      <c r="J633" s="56" t="str">
        <f t="shared" si="156"/>
        <v/>
      </c>
      <c r="K633" s="56" t="str">
        <f t="shared" si="147"/>
        <v/>
      </c>
      <c r="L633" s="56" t="str">
        <f t="shared" si="149"/>
        <v/>
      </c>
      <c r="M633" s="56" t="str">
        <f t="shared" si="150"/>
        <v/>
      </c>
      <c r="N633" s="56" t="str">
        <f t="shared" si="151"/>
        <v/>
      </c>
      <c r="O633" s="56" t="str">
        <f t="shared" si="157"/>
        <v/>
      </c>
      <c r="P633" s="56">
        <f>IF(ISERROR(IF($X$5=1,$Y$5,)),"",IF($X$5=1,$Y$5,))</f>
        <v>0</v>
      </c>
      <c r="Q633" s="56">
        <f>IF(ISERROR(IF($X$6=1,$Y$6,)),"",IF($X$6=1,$Y$6,))</f>
        <v>10000</v>
      </c>
      <c r="R633" s="56">
        <f>IF(ISERROR(IF($X$7=1,$Y$7,)),"",IF($X$7=1,$Y$7,))</f>
        <v>0</v>
      </c>
      <c r="S633" s="56">
        <f>IF(ISERROR(IF($X$8=1,$Y$8,)),"",IF($X$8=1,$Y$8,))</f>
        <v>1000</v>
      </c>
      <c r="T633" s="56">
        <f>IF(ISERROR(IF($X$9=1,$Y$9,)),"",IF($X$9=1,$Y$9,))</f>
        <v>500</v>
      </c>
      <c r="U633" s="56">
        <f>IF(ISERROR(IF($X$10=1,$Y$10,)),"",IF($X$10=1,$Y$10,))</f>
        <v>500</v>
      </c>
    </row>
    <row r="634" spans="1:21" x14ac:dyDescent="0.25">
      <c r="A634" s="75">
        <f t="shared" si="152"/>
        <v>630</v>
      </c>
      <c r="C634" s="56" t="s">
        <v>6204</v>
      </c>
      <c r="E634" s="56">
        <f t="shared" si="153"/>
        <v>630</v>
      </c>
      <c r="F634" s="76">
        <f t="shared" si="148"/>
        <v>28</v>
      </c>
      <c r="G634" s="56" t="str">
        <f t="shared" si="154"/>
        <v/>
      </c>
      <c r="H634" s="56">
        <f t="shared" si="155"/>
        <v>630</v>
      </c>
      <c r="I634" s="56">
        <f>IF(G634="",0,IF(COUNTIF($G$5:G634,G634)=1,0,COUNTIF($G$5:G634,G634) )   )</f>
        <v>0</v>
      </c>
      <c r="J634" s="56" t="str">
        <f t="shared" si="156"/>
        <v/>
      </c>
      <c r="K634" s="56" t="str">
        <f t="shared" si="147"/>
        <v/>
      </c>
      <c r="L634" s="56" t="str">
        <f t="shared" si="149"/>
        <v/>
      </c>
      <c r="M634" s="56" t="str">
        <f t="shared" si="150"/>
        <v/>
      </c>
      <c r="N634" s="56" t="str">
        <f t="shared" si="151"/>
        <v/>
      </c>
      <c r="O634" s="56" t="str">
        <f t="shared" si="157"/>
        <v/>
      </c>
      <c r="P634" s="56">
        <f>IF(ISERROR(IF($X$5=1,$Y$5,)),"",IF($X$5=1,$Y$5,))</f>
        <v>0</v>
      </c>
      <c r="Q634" s="56">
        <f>IF(ISERROR(IF($X$6=1,$Y$6,)),"",IF($X$6=1,$Y$6,))</f>
        <v>10000</v>
      </c>
      <c r="R634" s="56">
        <f>IF(ISERROR(IF($X$7=1,$Y$7,)),"",IF($X$7=1,$Y$7,))</f>
        <v>0</v>
      </c>
      <c r="S634" s="56">
        <f>IF(ISERROR(IF($X$8=1,$Y$8,)),"",IF($X$8=1,$Y$8,))</f>
        <v>1000</v>
      </c>
      <c r="T634" s="56">
        <f>IF(ISERROR(IF($X$9=1,$Y$9,)),"",IF($X$9=1,$Y$9,))</f>
        <v>500</v>
      </c>
      <c r="U634" s="56">
        <f>IF(ISERROR(IF($X$10=1,$Y$10,)),"",IF($X$10=1,$Y$10,))</f>
        <v>500</v>
      </c>
    </row>
    <row r="635" spans="1:21" x14ac:dyDescent="0.25">
      <c r="A635" s="75">
        <f t="shared" si="152"/>
        <v>631</v>
      </c>
      <c r="C635" s="56" t="s">
        <v>2525</v>
      </c>
      <c r="E635" s="56">
        <f t="shared" si="153"/>
        <v>631</v>
      </c>
      <c r="F635" s="76">
        <f t="shared" si="148"/>
        <v>28</v>
      </c>
      <c r="G635" s="56" t="str">
        <f t="shared" si="154"/>
        <v/>
      </c>
      <c r="H635" s="56">
        <f t="shared" si="155"/>
        <v>631</v>
      </c>
      <c r="I635" s="56">
        <f>IF(G635="",0,IF(COUNTIF($G$5:G635,G635)=1,0,COUNTIF($G$5:G635,G635) )   )</f>
        <v>0</v>
      </c>
      <c r="J635" s="56" t="str">
        <f t="shared" si="156"/>
        <v/>
      </c>
      <c r="K635" s="56" t="str">
        <f t="shared" si="147"/>
        <v/>
      </c>
      <c r="L635" s="56" t="str">
        <f t="shared" si="149"/>
        <v/>
      </c>
      <c r="M635" s="56" t="str">
        <f t="shared" si="150"/>
        <v/>
      </c>
      <c r="N635" s="56" t="str">
        <f t="shared" si="151"/>
        <v/>
      </c>
      <c r="O635" s="56" t="str">
        <f t="shared" si="157"/>
        <v/>
      </c>
      <c r="P635" s="56">
        <f>IF(ISERROR(IF($X$5=1,$Y$5,)),"",IF($X$5=1,$Y$5,))</f>
        <v>0</v>
      </c>
      <c r="Q635" s="56">
        <f>IF(ISERROR(IF($X$6=1,$Y$6,)),"",IF($X$6=1,$Y$6,))</f>
        <v>10000</v>
      </c>
      <c r="R635" s="56">
        <f>IF(ISERROR(IF($X$7=1,$Y$7,)),"",IF($X$7=1,$Y$7,))</f>
        <v>0</v>
      </c>
      <c r="S635" s="56">
        <f>IF(ISERROR(IF($X$8=1,$Y$8,)),"",IF($X$8=1,$Y$8,))</f>
        <v>1000</v>
      </c>
      <c r="T635" s="56">
        <f>IF(ISERROR(IF($X$9=1,$Y$9,)),"",IF($X$9=1,$Y$9,))</f>
        <v>500</v>
      </c>
      <c r="U635" s="56">
        <f>IF(ISERROR(IF($X$10=1,$Y$10,)),"",IF($X$10=1,$Y$10,))</f>
        <v>500</v>
      </c>
    </row>
    <row r="636" spans="1:21" x14ac:dyDescent="0.25">
      <c r="A636" s="75">
        <f t="shared" si="152"/>
        <v>632</v>
      </c>
      <c r="C636" s="56" t="s">
        <v>2526</v>
      </c>
      <c r="E636" s="56">
        <f t="shared" si="153"/>
        <v>632</v>
      </c>
      <c r="F636" s="76">
        <f t="shared" si="148"/>
        <v>28</v>
      </c>
      <c r="G636" s="56" t="str">
        <f t="shared" si="154"/>
        <v/>
      </c>
      <c r="H636" s="56">
        <f t="shared" si="155"/>
        <v>632</v>
      </c>
      <c r="I636" s="56">
        <f>IF(G636="",0,IF(COUNTIF($G$5:G636,G636)=1,0,COUNTIF($G$5:G636,G636) )   )</f>
        <v>0</v>
      </c>
      <c r="J636" s="56" t="str">
        <f t="shared" si="156"/>
        <v/>
      </c>
      <c r="K636" s="56" t="str">
        <f t="shared" si="147"/>
        <v/>
      </c>
      <c r="L636" s="56" t="str">
        <f t="shared" si="149"/>
        <v/>
      </c>
      <c r="M636" s="56" t="str">
        <f t="shared" si="150"/>
        <v/>
      </c>
      <c r="N636" s="56" t="str">
        <f t="shared" si="151"/>
        <v/>
      </c>
      <c r="O636" s="56" t="str">
        <f t="shared" si="157"/>
        <v/>
      </c>
      <c r="P636" s="56">
        <f>IF(ISERROR(IF($X$5=1,$Y$5,)),"",IF($X$5=1,$Y$5,))</f>
        <v>0</v>
      </c>
      <c r="Q636" s="56">
        <f>IF(ISERROR(IF($X$6=1,$Y$6,)),"",IF($X$6=1,$Y$6,))</f>
        <v>10000</v>
      </c>
      <c r="R636" s="56">
        <f>IF(ISERROR(IF($X$7=1,$Y$7,)),"",IF($X$7=1,$Y$7,))</f>
        <v>0</v>
      </c>
      <c r="S636" s="56">
        <f>IF(ISERROR(IF($X$8=1,$Y$8,)),"",IF($X$8=1,$Y$8,))</f>
        <v>1000</v>
      </c>
      <c r="T636" s="56">
        <f>IF(ISERROR(IF($X$9=1,$Y$9,)),"",IF($X$9=1,$Y$9,))</f>
        <v>500</v>
      </c>
      <c r="U636" s="56">
        <f>IF(ISERROR(IF($X$10=1,$Y$10,)),"",IF($X$10=1,$Y$10,))</f>
        <v>500</v>
      </c>
    </row>
    <row r="637" spans="1:21" x14ac:dyDescent="0.25">
      <c r="A637" s="75">
        <f t="shared" si="152"/>
        <v>633</v>
      </c>
      <c r="C637" s="56" t="s">
        <v>2527</v>
      </c>
      <c r="E637" s="56">
        <f t="shared" si="153"/>
        <v>633</v>
      </c>
      <c r="F637" s="76">
        <f t="shared" si="148"/>
        <v>28</v>
      </c>
      <c r="G637" s="56" t="str">
        <f t="shared" si="154"/>
        <v/>
      </c>
      <c r="H637" s="56">
        <f t="shared" si="155"/>
        <v>633</v>
      </c>
      <c r="I637" s="56">
        <f>IF(G637="",0,IF(COUNTIF($G$5:G637,G637)=1,0,COUNTIF($G$5:G637,G637) )   )</f>
        <v>0</v>
      </c>
      <c r="J637" s="56" t="str">
        <f t="shared" si="156"/>
        <v/>
      </c>
      <c r="K637" s="56" t="str">
        <f t="shared" si="147"/>
        <v/>
      </c>
      <c r="L637" s="56" t="str">
        <f t="shared" si="149"/>
        <v/>
      </c>
      <c r="M637" s="56" t="str">
        <f t="shared" si="150"/>
        <v/>
      </c>
      <c r="N637" s="56" t="str">
        <f t="shared" si="151"/>
        <v/>
      </c>
      <c r="O637" s="56" t="str">
        <f t="shared" si="157"/>
        <v/>
      </c>
      <c r="P637" s="56">
        <f>IF(ISERROR(IF($X$5=1,$Y$5,)),"",IF($X$5=1,$Y$5,))</f>
        <v>0</v>
      </c>
      <c r="Q637" s="56">
        <f>IF(ISERROR(IF($X$6=1,$Y$6,)),"",IF($X$6=1,$Y$6,))</f>
        <v>10000</v>
      </c>
      <c r="R637" s="56">
        <f>IF(ISERROR(IF($X$7=1,$Y$7,)),"",IF($X$7=1,$Y$7,))</f>
        <v>0</v>
      </c>
      <c r="S637" s="56">
        <f>IF(ISERROR(IF($X$8=1,$Y$8,)),"",IF($X$8=1,$Y$8,))</f>
        <v>1000</v>
      </c>
      <c r="T637" s="56">
        <f>IF(ISERROR(IF($X$9=1,$Y$9,)),"",IF($X$9=1,$Y$9,))</f>
        <v>500</v>
      </c>
      <c r="U637" s="56">
        <f>IF(ISERROR(IF($X$10=1,$Y$10,)),"",IF($X$10=1,$Y$10,))</f>
        <v>500</v>
      </c>
    </row>
    <row r="638" spans="1:21" x14ac:dyDescent="0.25">
      <c r="A638" s="75">
        <f t="shared" si="152"/>
        <v>634</v>
      </c>
      <c r="C638" s="56" t="s">
        <v>3444</v>
      </c>
      <c r="E638" s="56">
        <f t="shared" si="153"/>
        <v>634</v>
      </c>
      <c r="F638" s="76">
        <f t="shared" si="148"/>
        <v>28</v>
      </c>
      <c r="G638" s="56" t="str">
        <f t="shared" si="154"/>
        <v/>
      </c>
      <c r="H638" s="56">
        <f t="shared" si="155"/>
        <v>634</v>
      </c>
      <c r="I638" s="56">
        <f>IF(G638="",0,IF(COUNTIF($G$5:G638,G638)=1,0,COUNTIF($G$5:G638,G638) )   )</f>
        <v>0</v>
      </c>
      <c r="J638" s="56" t="str">
        <f t="shared" si="156"/>
        <v/>
      </c>
      <c r="K638" s="56" t="str">
        <f t="shared" ref="K638:K701" si="158">IF(ISERROR(VLOOKUP(J638,$F$5:$G$6005,2,)),"",VLOOKUP(J638,$F$5:$G$6005,2,))</f>
        <v/>
      </c>
      <c r="L638" s="56" t="str">
        <f t="shared" si="149"/>
        <v/>
      </c>
      <c r="M638" s="56" t="str">
        <f t="shared" si="150"/>
        <v/>
      </c>
      <c r="N638" s="56" t="str">
        <f t="shared" si="151"/>
        <v/>
      </c>
      <c r="O638" s="56" t="str">
        <f t="shared" si="157"/>
        <v/>
      </c>
      <c r="P638" s="56">
        <f>IF(ISERROR(IF($X$5=1,$Y$5,)),"",IF($X$5=1,$Y$5,))</f>
        <v>0</v>
      </c>
      <c r="Q638" s="56">
        <f>IF(ISERROR(IF($X$6=1,$Y$6,)),"",IF($X$6=1,$Y$6,))</f>
        <v>10000</v>
      </c>
      <c r="R638" s="56">
        <f>IF(ISERROR(IF($X$7=1,$Y$7,)),"",IF($X$7=1,$Y$7,))</f>
        <v>0</v>
      </c>
      <c r="S638" s="56">
        <f>IF(ISERROR(IF($X$8=1,$Y$8,)),"",IF($X$8=1,$Y$8,))</f>
        <v>1000</v>
      </c>
      <c r="T638" s="56">
        <f>IF(ISERROR(IF($X$9=1,$Y$9,)),"",IF($X$9=1,$Y$9,))</f>
        <v>500</v>
      </c>
      <c r="U638" s="56">
        <f>IF(ISERROR(IF($X$10=1,$Y$10,)),"",IF($X$10=1,$Y$10,))</f>
        <v>500</v>
      </c>
    </row>
    <row r="639" spans="1:21" x14ac:dyDescent="0.25">
      <c r="A639" s="75">
        <f t="shared" si="152"/>
        <v>635</v>
      </c>
      <c r="C639" s="56" t="s">
        <v>2529</v>
      </c>
      <c r="E639" s="56">
        <f t="shared" si="153"/>
        <v>635</v>
      </c>
      <c r="F639" s="76">
        <f t="shared" si="148"/>
        <v>28</v>
      </c>
      <c r="G639" s="56" t="str">
        <f t="shared" si="154"/>
        <v/>
      </c>
      <c r="H639" s="56">
        <f t="shared" si="155"/>
        <v>635</v>
      </c>
      <c r="I639" s="56">
        <f>IF(G639="",0,IF(COUNTIF($G$5:G639,G639)=1,0,COUNTIF($G$5:G639,G639) )   )</f>
        <v>0</v>
      </c>
      <c r="J639" s="56" t="str">
        <f t="shared" si="156"/>
        <v/>
      </c>
      <c r="K639" s="56" t="str">
        <f t="shared" si="158"/>
        <v/>
      </c>
      <c r="L639" s="56" t="str">
        <f t="shared" si="149"/>
        <v/>
      </c>
      <c r="M639" s="56" t="str">
        <f t="shared" si="150"/>
        <v/>
      </c>
      <c r="N639" s="56" t="str">
        <f t="shared" si="151"/>
        <v/>
      </c>
      <c r="O639" s="56" t="str">
        <f t="shared" si="157"/>
        <v/>
      </c>
      <c r="P639" s="56">
        <f>IF(ISERROR(IF($X$5=1,$Y$5,)),"",IF($X$5=1,$Y$5,))</f>
        <v>0</v>
      </c>
      <c r="Q639" s="56">
        <f>IF(ISERROR(IF($X$6=1,$Y$6,)),"",IF($X$6=1,$Y$6,))</f>
        <v>10000</v>
      </c>
      <c r="R639" s="56">
        <f>IF(ISERROR(IF($X$7=1,$Y$7,)),"",IF($X$7=1,$Y$7,))</f>
        <v>0</v>
      </c>
      <c r="S639" s="56">
        <f>IF(ISERROR(IF($X$8=1,$Y$8,)),"",IF($X$8=1,$Y$8,))</f>
        <v>1000</v>
      </c>
      <c r="T639" s="56">
        <f>IF(ISERROR(IF($X$9=1,$Y$9,)),"",IF($X$9=1,$Y$9,))</f>
        <v>500</v>
      </c>
      <c r="U639" s="56">
        <f>IF(ISERROR(IF($X$10=1,$Y$10,)),"",IF($X$10=1,$Y$10,))</f>
        <v>500</v>
      </c>
    </row>
    <row r="640" spans="1:21" x14ac:dyDescent="0.25">
      <c r="A640" s="75">
        <f t="shared" si="152"/>
        <v>636</v>
      </c>
      <c r="C640" s="56" t="s">
        <v>2518</v>
      </c>
      <c r="E640" s="56">
        <f t="shared" si="153"/>
        <v>636</v>
      </c>
      <c r="F640" s="76">
        <f t="shared" si="148"/>
        <v>28</v>
      </c>
      <c r="G640" s="56" t="str">
        <f t="shared" si="154"/>
        <v/>
      </c>
      <c r="H640" s="56">
        <f t="shared" si="155"/>
        <v>636</v>
      </c>
      <c r="I640" s="56">
        <f>IF(G640="",0,IF(COUNTIF($G$5:G640,G640)=1,0,COUNTIF($G$5:G640,G640) )   )</f>
        <v>0</v>
      </c>
      <c r="J640" s="56" t="str">
        <f t="shared" si="156"/>
        <v/>
      </c>
      <c r="K640" s="56" t="str">
        <f t="shared" si="158"/>
        <v/>
      </c>
      <c r="L640" s="56" t="str">
        <f t="shared" si="149"/>
        <v/>
      </c>
      <c r="M640" s="56" t="str">
        <f t="shared" si="150"/>
        <v/>
      </c>
      <c r="N640" s="56" t="str">
        <f t="shared" si="151"/>
        <v/>
      </c>
      <c r="O640" s="56" t="str">
        <f t="shared" si="157"/>
        <v/>
      </c>
      <c r="P640" s="56">
        <f>IF(ISERROR(IF($X$5=1,$Y$5,)),"",IF($X$5=1,$Y$5,))</f>
        <v>0</v>
      </c>
      <c r="Q640" s="56">
        <f>IF(ISERROR(IF($X$6=1,$Y$6,)),"",IF($X$6=1,$Y$6,))</f>
        <v>10000</v>
      </c>
      <c r="R640" s="56">
        <f>IF(ISERROR(IF($X$7=1,$Y$7,)),"",IF($X$7=1,$Y$7,))</f>
        <v>0</v>
      </c>
      <c r="S640" s="56">
        <f>IF(ISERROR(IF($X$8=1,$Y$8,)),"",IF($X$8=1,$Y$8,))</f>
        <v>1000</v>
      </c>
      <c r="T640" s="56">
        <f>IF(ISERROR(IF($X$9=1,$Y$9,)),"",IF($X$9=1,$Y$9,))</f>
        <v>500</v>
      </c>
      <c r="U640" s="56">
        <f>IF(ISERROR(IF($X$10=1,$Y$10,)),"",IF($X$10=1,$Y$10,))</f>
        <v>500</v>
      </c>
    </row>
    <row r="641" spans="1:21" x14ac:dyDescent="0.25">
      <c r="A641" s="75">
        <f t="shared" si="152"/>
        <v>637</v>
      </c>
      <c r="D641" s="56" t="s">
        <v>5260</v>
      </c>
      <c r="E641" s="56">
        <f t="shared" si="153"/>
        <v>637</v>
      </c>
      <c r="F641" s="76">
        <f t="shared" si="148"/>
        <v>28</v>
      </c>
      <c r="G641" s="56" t="str">
        <f t="shared" si="154"/>
        <v>hydrogenTankLargeinline</v>
      </c>
      <c r="H641" s="56">
        <f t="shared" si="155"/>
        <v>637</v>
      </c>
      <c r="I641" s="56">
        <f>IF(G641="",0,IF(COUNTIF($G$5:G641,G641)=1,0,COUNTIF($G$5:G641,G641) )   )</f>
        <v>0</v>
      </c>
      <c r="J641" s="56" t="str">
        <f t="shared" si="156"/>
        <v/>
      </c>
      <c r="K641" s="56" t="str">
        <f t="shared" si="158"/>
        <v/>
      </c>
      <c r="L641" s="56" t="str">
        <f t="shared" si="149"/>
        <v/>
      </c>
      <c r="M641" s="56" t="str">
        <f t="shared" si="150"/>
        <v/>
      </c>
      <c r="N641" s="56" t="str">
        <f t="shared" si="151"/>
        <v/>
      </c>
      <c r="O641" s="56" t="str">
        <f t="shared" si="157"/>
        <v/>
      </c>
      <c r="P641" s="56">
        <f>IF(ISERROR(IF($X$5=1,$Y$5,)),"",IF($X$5=1,$Y$5,))</f>
        <v>0</v>
      </c>
      <c r="Q641" s="56">
        <f>IF(ISERROR(IF($X$6=1,$Y$6,)),"",IF($X$6=1,$Y$6,))</f>
        <v>10000</v>
      </c>
      <c r="R641" s="56">
        <f>IF(ISERROR(IF($X$7=1,$Y$7,)),"",IF($X$7=1,$Y$7,))</f>
        <v>0</v>
      </c>
      <c r="S641" s="56">
        <f>IF(ISERROR(IF($X$8=1,$Y$8,)),"",IF($X$8=1,$Y$8,))</f>
        <v>1000</v>
      </c>
      <c r="T641" s="56">
        <f>IF(ISERROR(IF($X$9=1,$Y$9,)),"",IF($X$9=1,$Y$9,))</f>
        <v>500</v>
      </c>
      <c r="U641" s="56">
        <f>IF(ISERROR(IF($X$10=1,$Y$10,)),"",IF($X$10=1,$Y$10,))</f>
        <v>500</v>
      </c>
    </row>
    <row r="642" spans="1:21" x14ac:dyDescent="0.25">
      <c r="A642" s="75">
        <f t="shared" si="152"/>
        <v>638</v>
      </c>
      <c r="D642" s="56" t="s">
        <v>4362</v>
      </c>
      <c r="E642" s="56">
        <f t="shared" si="153"/>
        <v>638</v>
      </c>
      <c r="F642" s="76">
        <f t="shared" si="148"/>
        <v>28</v>
      </c>
      <c r="G642" s="56" t="str">
        <f t="shared" si="154"/>
        <v>hydrogenTankMedInline</v>
      </c>
      <c r="H642" s="56">
        <f t="shared" si="155"/>
        <v>638</v>
      </c>
      <c r="I642" s="56">
        <f>IF(G642="",0,IF(COUNTIF($G$5:G642,G642)=1,0,COUNTIF($G$5:G642,G642) )   )</f>
        <v>0</v>
      </c>
      <c r="J642" s="56" t="str">
        <f t="shared" si="156"/>
        <v/>
      </c>
      <c r="K642" s="56" t="str">
        <f t="shared" si="158"/>
        <v/>
      </c>
      <c r="L642" s="56" t="str">
        <f t="shared" si="149"/>
        <v/>
      </c>
      <c r="M642" s="56" t="str">
        <f t="shared" si="150"/>
        <v/>
      </c>
      <c r="N642" s="56" t="str">
        <f t="shared" si="151"/>
        <v/>
      </c>
      <c r="O642" s="56" t="str">
        <f t="shared" si="157"/>
        <v/>
      </c>
      <c r="P642" s="56">
        <f>IF(ISERROR(IF($X$5=1,$Y$5,)),"",IF($X$5=1,$Y$5,))</f>
        <v>0</v>
      </c>
      <c r="Q642" s="56">
        <f>IF(ISERROR(IF($X$6=1,$Y$6,)),"",IF($X$6=1,$Y$6,))</f>
        <v>10000</v>
      </c>
      <c r="R642" s="56">
        <f>IF(ISERROR(IF($X$7=1,$Y$7,)),"",IF($X$7=1,$Y$7,))</f>
        <v>0</v>
      </c>
      <c r="S642" s="56">
        <f>IF(ISERROR(IF($X$8=1,$Y$8,)),"",IF($X$8=1,$Y$8,))</f>
        <v>1000</v>
      </c>
      <c r="T642" s="56">
        <f>IF(ISERROR(IF($X$9=1,$Y$9,)),"",IF($X$9=1,$Y$9,))</f>
        <v>500</v>
      </c>
      <c r="U642" s="56">
        <f>IF(ISERROR(IF($X$10=1,$Y$10,)),"",IF($X$10=1,$Y$10,))</f>
        <v>500</v>
      </c>
    </row>
    <row r="643" spans="1:21" x14ac:dyDescent="0.25">
      <c r="A643" s="75">
        <f t="shared" si="152"/>
        <v>639</v>
      </c>
      <c r="D643" s="56" t="s">
        <v>4363</v>
      </c>
      <c r="E643" s="56">
        <f t="shared" si="153"/>
        <v>639</v>
      </c>
      <c r="F643" s="76">
        <f t="shared" si="148"/>
        <v>28</v>
      </c>
      <c r="G643" s="56" t="str">
        <f t="shared" si="154"/>
        <v>h2TankLrgRad</v>
      </c>
      <c r="H643" s="56">
        <f t="shared" si="155"/>
        <v>639</v>
      </c>
      <c r="I643" s="56">
        <f>IF(G643="",0,IF(COUNTIF($G$5:G643,G643)=1,0,COUNTIF($G$5:G643,G643) )   )</f>
        <v>0</v>
      </c>
      <c r="J643" s="56" t="str">
        <f t="shared" si="156"/>
        <v/>
      </c>
      <c r="K643" s="56" t="str">
        <f t="shared" si="158"/>
        <v/>
      </c>
      <c r="L643" s="56" t="str">
        <f t="shared" si="149"/>
        <v/>
      </c>
      <c r="M643" s="56" t="str">
        <f t="shared" si="150"/>
        <v/>
      </c>
      <c r="N643" s="56" t="str">
        <f t="shared" si="151"/>
        <v/>
      </c>
      <c r="O643" s="56" t="str">
        <f t="shared" si="157"/>
        <v/>
      </c>
      <c r="P643" s="56">
        <f>IF(ISERROR(IF($X$5=1,$Y$5,)),"",IF($X$5=1,$Y$5,))</f>
        <v>0</v>
      </c>
      <c r="Q643" s="56">
        <f>IF(ISERROR(IF($X$6=1,$Y$6,)),"",IF($X$6=1,$Y$6,))</f>
        <v>10000</v>
      </c>
      <c r="R643" s="56">
        <f>IF(ISERROR(IF($X$7=1,$Y$7,)),"",IF($X$7=1,$Y$7,))</f>
        <v>0</v>
      </c>
      <c r="S643" s="56">
        <f>IF(ISERROR(IF($X$8=1,$Y$8,)),"",IF($X$8=1,$Y$8,))</f>
        <v>1000</v>
      </c>
      <c r="T643" s="56">
        <f>IF(ISERROR(IF($X$9=1,$Y$9,)),"",IF($X$9=1,$Y$9,))</f>
        <v>500</v>
      </c>
      <c r="U643" s="56">
        <f>IF(ISERROR(IF($X$10=1,$Y$10,)),"",IF($X$10=1,$Y$10,))</f>
        <v>500</v>
      </c>
    </row>
    <row r="644" spans="1:21" x14ac:dyDescent="0.25">
      <c r="A644" s="75">
        <f t="shared" si="152"/>
        <v>640</v>
      </c>
      <c r="D644" s="56" t="s">
        <v>4364</v>
      </c>
      <c r="E644" s="56">
        <f t="shared" si="153"/>
        <v>640</v>
      </c>
      <c r="F644" s="76">
        <f t="shared" si="148"/>
        <v>28</v>
      </c>
      <c r="G644" s="56" t="str">
        <f t="shared" si="154"/>
        <v>mpdt.large</v>
      </c>
      <c r="H644" s="56">
        <f t="shared" si="155"/>
        <v>640</v>
      </c>
      <c r="I644" s="56">
        <f>IF(G644="",0,IF(COUNTIF($G$5:G644,G644)=1,0,COUNTIF($G$5:G644,G644) )   )</f>
        <v>0</v>
      </c>
      <c r="J644" s="56" t="str">
        <f t="shared" si="156"/>
        <v/>
      </c>
      <c r="K644" s="56" t="str">
        <f t="shared" si="158"/>
        <v/>
      </c>
      <c r="L644" s="56" t="str">
        <f t="shared" si="149"/>
        <v/>
      </c>
      <c r="M644" s="56" t="str">
        <f t="shared" si="150"/>
        <v/>
      </c>
      <c r="N644" s="56" t="str">
        <f t="shared" si="151"/>
        <v/>
      </c>
      <c r="O644" s="56" t="str">
        <f t="shared" si="157"/>
        <v/>
      </c>
      <c r="P644" s="56">
        <f>IF(ISERROR(IF($X$5=1,$Y$5,)),"",IF($X$5=1,$Y$5,))</f>
        <v>0</v>
      </c>
      <c r="Q644" s="56">
        <f>IF(ISERROR(IF($X$6=1,$Y$6,)),"",IF($X$6=1,$Y$6,))</f>
        <v>10000</v>
      </c>
      <c r="R644" s="56">
        <f>IF(ISERROR(IF($X$7=1,$Y$7,)),"",IF($X$7=1,$Y$7,))</f>
        <v>0</v>
      </c>
      <c r="S644" s="56">
        <f>IF(ISERROR(IF($X$8=1,$Y$8,)),"",IF($X$8=1,$Y$8,))</f>
        <v>1000</v>
      </c>
      <c r="T644" s="56">
        <f>IF(ISERROR(IF($X$9=1,$Y$9,)),"",IF($X$9=1,$Y$9,))</f>
        <v>500</v>
      </c>
      <c r="U644" s="56">
        <f>IF(ISERROR(IF($X$10=1,$Y$10,)),"",IF($X$10=1,$Y$10,))</f>
        <v>500</v>
      </c>
    </row>
    <row r="645" spans="1:21" x14ac:dyDescent="0.25">
      <c r="A645" s="75">
        <f t="shared" si="152"/>
        <v>641</v>
      </c>
      <c r="C645" s="56" t="s">
        <v>2532</v>
      </c>
      <c r="E645" s="56">
        <f t="shared" si="153"/>
        <v>641</v>
      </c>
      <c r="F645" s="76">
        <f t="shared" ref="F645:F708" si="159">IF(A643=0,0,IF(ISBLANK(G645),"",IF(LEFT(G645,4)="newn",F644+1,IF(LEFT(G645,4)="node",F644+1,F644))))</f>
        <v>28</v>
      </c>
      <c r="G645" s="56" t="str">
        <f t="shared" si="154"/>
        <v/>
      </c>
      <c r="H645" s="56">
        <f t="shared" si="155"/>
        <v>641</v>
      </c>
      <c r="I645" s="56">
        <f>IF(G645="",0,IF(COUNTIF($G$5:G645,G645)=1,0,COUNTIF($G$5:G645,G645) )   )</f>
        <v>0</v>
      </c>
      <c r="J645" s="56" t="str">
        <f t="shared" si="156"/>
        <v/>
      </c>
      <c r="K645" s="56" t="str">
        <f t="shared" si="158"/>
        <v/>
      </c>
      <c r="L645" s="56" t="str">
        <f t="shared" ref="L645:L708" si="160">IF(ISERROR(VLOOKUP(K645,$AB$14:$AD$197,3,)),"",VLOOKUP(K645,$AB$14:$AD$197,3,))</f>
        <v/>
      </c>
      <c r="M645" s="56" t="str">
        <f t="shared" ref="M645:M708" si="161">IF(ISERROR(HLOOKUP(J645,$AG$5:$XH$6,2,)),"",HLOOKUP(J645,$AG$5:$XH$6,2,))</f>
        <v/>
      </c>
      <c r="N645" s="56" t="str">
        <f t="shared" ref="N645:N708" si="162">IF(ISERROR(VLOOKUP(K645,$AB$14:$AD$197,2,)),"",VLOOKUP(K645,$AB$14:$AD$197,2,))</f>
        <v/>
      </c>
      <c r="O645" s="56" t="str">
        <f t="shared" si="157"/>
        <v/>
      </c>
      <c r="P645" s="56">
        <f>IF(ISERROR(IF($X$5=1,$Y$5,)),"",IF($X$5=1,$Y$5,))</f>
        <v>0</v>
      </c>
      <c r="Q645" s="56">
        <f>IF(ISERROR(IF($X$6=1,$Y$6,)),"",IF($X$6=1,$Y$6,))</f>
        <v>10000</v>
      </c>
      <c r="R645" s="56">
        <f>IF(ISERROR(IF($X$7=1,$Y$7,)),"",IF($X$7=1,$Y$7,))</f>
        <v>0</v>
      </c>
      <c r="S645" s="56">
        <f>IF(ISERROR(IF($X$8=1,$Y$8,)),"",IF($X$8=1,$Y$8,))</f>
        <v>1000</v>
      </c>
      <c r="T645" s="56">
        <f>IF(ISERROR(IF($X$9=1,$Y$9,)),"",IF($X$9=1,$Y$9,))</f>
        <v>500</v>
      </c>
      <c r="U645" s="56">
        <f>IF(ISERROR(IF($X$10=1,$Y$10,)),"",IF($X$10=1,$Y$10,))</f>
        <v>500</v>
      </c>
    </row>
    <row r="646" spans="1:21" x14ac:dyDescent="0.25">
      <c r="A646" s="75">
        <f t="shared" ref="A646:A709" si="163">IF(A645=0,0,IF(B645="}",IF(B646="NODE",A645+1,0),A645+1))</f>
        <v>642</v>
      </c>
      <c r="B646" s="56" t="s">
        <v>2532</v>
      </c>
      <c r="E646" s="56">
        <f t="shared" ref="E646:E709" si="164">A646</f>
        <v>642</v>
      </c>
      <c r="F646" s="76">
        <f t="shared" si="159"/>
        <v>28</v>
      </c>
      <c r="G646" s="56" t="str">
        <f t="shared" ref="G646:G709" si="165">IF(ISBLANK(D646),IF(LEFT(C646,8)="name = n",MID(C646,8,100),""),MID(D646,8,100))</f>
        <v/>
      </c>
      <c r="H646" s="56">
        <f t="shared" ref="H646:H709" si="166">E646</f>
        <v>642</v>
      </c>
      <c r="I646" s="56">
        <f>IF(G646="",0,IF(COUNTIF($G$5:G646,G646)=1,0,COUNTIF($G$5:G646,G646) )   )</f>
        <v>0</v>
      </c>
      <c r="J646" s="56" t="str">
        <f t="shared" ref="J646:J709" si="167">IF(J645=anodes,"",IF(J645="","",J645+1))</f>
        <v/>
      </c>
      <c r="K646" s="56" t="str">
        <f t="shared" si="158"/>
        <v/>
      </c>
      <c r="L646" s="56" t="str">
        <f t="shared" si="160"/>
        <v/>
      </c>
      <c r="M646" s="56" t="str">
        <f t="shared" si="161"/>
        <v/>
      </c>
      <c r="N646" s="56" t="str">
        <f t="shared" si="162"/>
        <v/>
      </c>
      <c r="O646" s="56" t="str">
        <f t="shared" ref="O646:O709" si="168">IF(ISERROR(0.1*N646+0.9*(M646/L646)*($N$3+SUM(P646:U646))*(N646/$N$3)),N646,0.1*N646+0.9*(M646/L646)*($N$3+SUM(P646:U646))*(N646/$N$3))</f>
        <v/>
      </c>
      <c r="P646" s="56">
        <f>IF(ISERROR(IF($X$5=1,$Y$5,)),"",IF($X$5=1,$Y$5,))</f>
        <v>0</v>
      </c>
      <c r="Q646" s="56">
        <f>IF(ISERROR(IF($X$6=1,$Y$6,)),"",IF($X$6=1,$Y$6,))</f>
        <v>10000</v>
      </c>
      <c r="R646" s="56">
        <f>IF(ISERROR(IF($X$7=1,$Y$7,)),"",IF($X$7=1,$Y$7,))</f>
        <v>0</v>
      </c>
      <c r="S646" s="56">
        <f>IF(ISERROR(IF($X$8=1,$Y$8,)),"",IF($X$8=1,$Y$8,))</f>
        <v>1000</v>
      </c>
      <c r="T646" s="56">
        <f>IF(ISERROR(IF($X$9=1,$Y$9,)),"",IF($X$9=1,$Y$9,))</f>
        <v>500</v>
      </c>
      <c r="U646" s="56">
        <f>IF(ISERROR(IF($X$10=1,$Y$10,)),"",IF($X$10=1,$Y$10,))</f>
        <v>500</v>
      </c>
    </row>
    <row r="647" spans="1:21" x14ac:dyDescent="0.25">
      <c r="A647" s="75">
        <f t="shared" si="163"/>
        <v>643</v>
      </c>
      <c r="B647" s="56" t="s">
        <v>2517</v>
      </c>
      <c r="E647" s="56">
        <f t="shared" si="164"/>
        <v>643</v>
      </c>
      <c r="F647" s="76">
        <f t="shared" si="159"/>
        <v>28</v>
      </c>
      <c r="G647" s="56" t="str">
        <f t="shared" si="165"/>
        <v/>
      </c>
      <c r="H647" s="56">
        <f t="shared" si="166"/>
        <v>643</v>
      </c>
      <c r="I647" s="56">
        <f>IF(G647="",0,IF(COUNTIF($G$5:G647,G647)=1,0,COUNTIF($G$5:G647,G647) )   )</f>
        <v>0</v>
      </c>
      <c r="J647" s="56" t="str">
        <f t="shared" si="167"/>
        <v/>
      </c>
      <c r="K647" s="56" t="str">
        <f t="shared" si="158"/>
        <v/>
      </c>
      <c r="L647" s="56" t="str">
        <f t="shared" si="160"/>
        <v/>
      </c>
      <c r="M647" s="56" t="str">
        <f t="shared" si="161"/>
        <v/>
      </c>
      <c r="N647" s="56" t="str">
        <f t="shared" si="162"/>
        <v/>
      </c>
      <c r="O647" s="56" t="str">
        <f t="shared" si="168"/>
        <v/>
      </c>
      <c r="P647" s="56">
        <f>IF(ISERROR(IF($X$5=1,$Y$5,)),"",IF($X$5=1,$Y$5,))</f>
        <v>0</v>
      </c>
      <c r="Q647" s="56">
        <f>IF(ISERROR(IF($X$6=1,$Y$6,)),"",IF($X$6=1,$Y$6,))</f>
        <v>10000</v>
      </c>
      <c r="R647" s="56">
        <f>IF(ISERROR(IF($X$7=1,$Y$7,)),"",IF($X$7=1,$Y$7,))</f>
        <v>0</v>
      </c>
      <c r="S647" s="56">
        <f>IF(ISERROR(IF($X$8=1,$Y$8,)),"",IF($X$8=1,$Y$8,))</f>
        <v>1000</v>
      </c>
      <c r="T647" s="56">
        <f>IF(ISERROR(IF($X$9=1,$Y$9,)),"",IF($X$9=1,$Y$9,))</f>
        <v>500</v>
      </c>
      <c r="U647" s="56">
        <f>IF(ISERROR(IF($X$10=1,$Y$10,)),"",IF($X$10=1,$Y$10,))</f>
        <v>500</v>
      </c>
    </row>
    <row r="648" spans="1:21" x14ac:dyDescent="0.25">
      <c r="A648" s="75">
        <f t="shared" si="163"/>
        <v>644</v>
      </c>
      <c r="B648" s="56" t="s">
        <v>2518</v>
      </c>
      <c r="E648" s="56">
        <f t="shared" si="164"/>
        <v>644</v>
      </c>
      <c r="F648" s="76">
        <f t="shared" si="159"/>
        <v>28</v>
      </c>
      <c r="G648" s="56" t="str">
        <f t="shared" si="165"/>
        <v/>
      </c>
      <c r="H648" s="56">
        <f t="shared" si="166"/>
        <v>644</v>
      </c>
      <c r="I648" s="56">
        <f>IF(G648="",0,IF(COUNTIF($G$5:G648,G648)=1,0,COUNTIF($G$5:G648,G648) )   )</f>
        <v>0</v>
      </c>
      <c r="J648" s="56" t="str">
        <f t="shared" si="167"/>
        <v/>
      </c>
      <c r="K648" s="56" t="str">
        <f t="shared" si="158"/>
        <v/>
      </c>
      <c r="L648" s="56" t="str">
        <f t="shared" si="160"/>
        <v/>
      </c>
      <c r="M648" s="56" t="str">
        <f t="shared" si="161"/>
        <v/>
      </c>
      <c r="N648" s="56" t="str">
        <f t="shared" si="162"/>
        <v/>
      </c>
      <c r="O648" s="56" t="str">
        <f t="shared" si="168"/>
        <v/>
      </c>
      <c r="P648" s="56">
        <f>IF(ISERROR(IF($X$5=1,$Y$5,)),"",IF($X$5=1,$Y$5,))</f>
        <v>0</v>
      </c>
      <c r="Q648" s="56">
        <f>IF(ISERROR(IF($X$6=1,$Y$6,)),"",IF($X$6=1,$Y$6,))</f>
        <v>10000</v>
      </c>
      <c r="R648" s="56">
        <f>IF(ISERROR(IF($X$7=1,$Y$7,)),"",IF($X$7=1,$Y$7,))</f>
        <v>0</v>
      </c>
      <c r="S648" s="56">
        <f>IF(ISERROR(IF($X$8=1,$Y$8,)),"",IF($X$8=1,$Y$8,))</f>
        <v>1000</v>
      </c>
      <c r="T648" s="56">
        <f>IF(ISERROR(IF($X$9=1,$Y$9,)),"",IF($X$9=1,$Y$9,))</f>
        <v>500</v>
      </c>
      <c r="U648" s="56">
        <f>IF(ISERROR(IF($X$10=1,$Y$10,)),"",IF($X$10=1,$Y$10,))</f>
        <v>500</v>
      </c>
    </row>
    <row r="649" spans="1:21" x14ac:dyDescent="0.25">
      <c r="A649" s="75">
        <f t="shared" si="163"/>
        <v>645</v>
      </c>
      <c r="C649" s="56" t="s">
        <v>3434</v>
      </c>
      <c r="E649" s="56">
        <f t="shared" si="164"/>
        <v>645</v>
      </c>
      <c r="F649" s="76">
        <f t="shared" si="159"/>
        <v>29</v>
      </c>
      <c r="G649" s="56" t="str">
        <f t="shared" si="165"/>
        <v>newnode_heatshields</v>
      </c>
      <c r="H649" s="56">
        <f t="shared" si="166"/>
        <v>645</v>
      </c>
      <c r="I649" s="56">
        <f>IF(G649="",0,IF(COUNTIF($G$5:G649,G649)=1,0,COUNTIF($G$5:G649,G649) )   )</f>
        <v>0</v>
      </c>
      <c r="J649" s="56" t="str">
        <f t="shared" si="167"/>
        <v/>
      </c>
      <c r="K649" s="56" t="str">
        <f t="shared" si="158"/>
        <v/>
      </c>
      <c r="L649" s="56" t="str">
        <f t="shared" si="160"/>
        <v/>
      </c>
      <c r="M649" s="56" t="str">
        <f t="shared" si="161"/>
        <v/>
      </c>
      <c r="N649" s="56" t="str">
        <f t="shared" si="162"/>
        <v/>
      </c>
      <c r="O649" s="56" t="str">
        <f t="shared" si="168"/>
        <v/>
      </c>
      <c r="P649" s="56">
        <f>IF(ISERROR(IF($X$5=1,$Y$5,)),"",IF($X$5=1,$Y$5,))</f>
        <v>0</v>
      </c>
      <c r="Q649" s="56">
        <f>IF(ISERROR(IF($X$6=1,$Y$6,)),"",IF($X$6=1,$Y$6,))</f>
        <v>10000</v>
      </c>
      <c r="R649" s="56">
        <f>IF(ISERROR(IF($X$7=1,$Y$7,)),"",IF($X$7=1,$Y$7,))</f>
        <v>0</v>
      </c>
      <c r="S649" s="56">
        <f>IF(ISERROR(IF($X$8=1,$Y$8,)),"",IF($X$8=1,$Y$8,))</f>
        <v>1000</v>
      </c>
      <c r="T649" s="56">
        <f>IF(ISERROR(IF($X$9=1,$Y$9,)),"",IF($X$9=1,$Y$9,))</f>
        <v>500</v>
      </c>
      <c r="U649" s="56">
        <f>IF(ISERROR(IF($X$10=1,$Y$10,)),"",IF($X$10=1,$Y$10,))</f>
        <v>500</v>
      </c>
    </row>
    <row r="650" spans="1:21" x14ac:dyDescent="0.25">
      <c r="A650" s="75">
        <f t="shared" si="163"/>
        <v>646</v>
      </c>
      <c r="C650" s="56" t="s">
        <v>3435</v>
      </c>
      <c r="E650" s="56">
        <f t="shared" si="164"/>
        <v>646</v>
      </c>
      <c r="F650" s="76">
        <f t="shared" si="159"/>
        <v>29</v>
      </c>
      <c r="G650" s="56" t="str">
        <f t="shared" si="165"/>
        <v/>
      </c>
      <c r="H650" s="56">
        <f t="shared" si="166"/>
        <v>646</v>
      </c>
      <c r="I650" s="56">
        <f>IF(G650="",0,IF(COUNTIF($G$5:G650,G650)=1,0,COUNTIF($G$5:G650,G650) )   )</f>
        <v>0</v>
      </c>
      <c r="J650" s="56" t="str">
        <f t="shared" si="167"/>
        <v/>
      </c>
      <c r="K650" s="56" t="str">
        <f t="shared" si="158"/>
        <v/>
      </c>
      <c r="L650" s="56" t="str">
        <f t="shared" si="160"/>
        <v/>
      </c>
      <c r="M650" s="56" t="str">
        <f t="shared" si="161"/>
        <v/>
      </c>
      <c r="N650" s="56" t="str">
        <f t="shared" si="162"/>
        <v/>
      </c>
      <c r="O650" s="56" t="str">
        <f t="shared" si="168"/>
        <v/>
      </c>
      <c r="P650" s="56">
        <f>IF(ISERROR(IF($X$5=1,$Y$5,)),"",IF($X$5=1,$Y$5,))</f>
        <v>0</v>
      </c>
      <c r="Q650" s="56">
        <f>IF(ISERROR(IF($X$6=1,$Y$6,)),"",IF($X$6=1,$Y$6,))</f>
        <v>10000</v>
      </c>
      <c r="R650" s="56">
        <f>IF(ISERROR(IF($X$7=1,$Y$7,)),"",IF($X$7=1,$Y$7,))</f>
        <v>0</v>
      </c>
      <c r="S650" s="56">
        <f>IF(ISERROR(IF($X$8=1,$Y$8,)),"",IF($X$8=1,$Y$8,))</f>
        <v>1000</v>
      </c>
      <c r="T650" s="56">
        <f>IF(ISERROR(IF($X$9=1,$Y$9,)),"",IF($X$9=1,$Y$9,))</f>
        <v>500</v>
      </c>
      <c r="U650" s="56">
        <f>IF(ISERROR(IF($X$10=1,$Y$10,)),"",IF($X$10=1,$Y$10,))</f>
        <v>500</v>
      </c>
    </row>
    <row r="651" spans="1:21" x14ac:dyDescent="0.25">
      <c r="A651" s="75">
        <f t="shared" si="163"/>
        <v>647</v>
      </c>
      <c r="C651" s="56" t="s">
        <v>3436</v>
      </c>
      <c r="E651" s="56">
        <f t="shared" si="164"/>
        <v>647</v>
      </c>
      <c r="F651" s="76">
        <f t="shared" si="159"/>
        <v>29</v>
      </c>
      <c r="G651" s="56" t="str">
        <f t="shared" si="165"/>
        <v/>
      </c>
      <c r="H651" s="56">
        <f t="shared" si="166"/>
        <v>647</v>
      </c>
      <c r="I651" s="56">
        <f>IF(G651="",0,IF(COUNTIF($G$5:G651,G651)=1,0,COUNTIF($G$5:G651,G651) )   )</f>
        <v>0</v>
      </c>
      <c r="J651" s="56" t="str">
        <f t="shared" si="167"/>
        <v/>
      </c>
      <c r="K651" s="56" t="str">
        <f t="shared" si="158"/>
        <v/>
      </c>
      <c r="L651" s="56" t="str">
        <f t="shared" si="160"/>
        <v/>
      </c>
      <c r="M651" s="56" t="str">
        <f t="shared" si="161"/>
        <v/>
      </c>
      <c r="N651" s="56" t="str">
        <f t="shared" si="162"/>
        <v/>
      </c>
      <c r="O651" s="56" t="str">
        <f t="shared" si="168"/>
        <v/>
      </c>
      <c r="P651" s="56">
        <f>IF(ISERROR(IF($X$5=1,$Y$5,)),"",IF($X$5=1,$Y$5,))</f>
        <v>0</v>
      </c>
      <c r="Q651" s="56">
        <f>IF(ISERROR(IF($X$6=1,$Y$6,)),"",IF($X$6=1,$Y$6,))</f>
        <v>10000</v>
      </c>
      <c r="R651" s="56">
        <f>IF(ISERROR(IF($X$7=1,$Y$7,)),"",IF($X$7=1,$Y$7,))</f>
        <v>0</v>
      </c>
      <c r="S651" s="56">
        <f>IF(ISERROR(IF($X$8=1,$Y$8,)),"",IF($X$8=1,$Y$8,))</f>
        <v>1000</v>
      </c>
      <c r="T651" s="56">
        <f>IF(ISERROR(IF($X$9=1,$Y$9,)),"",IF($X$9=1,$Y$9,))</f>
        <v>500</v>
      </c>
      <c r="U651" s="56">
        <f>IF(ISERROR(IF($X$10=1,$Y$10,)),"",IF($X$10=1,$Y$10,))</f>
        <v>500</v>
      </c>
    </row>
    <row r="652" spans="1:21" x14ac:dyDescent="0.25">
      <c r="A652" s="75">
        <f t="shared" si="163"/>
        <v>648</v>
      </c>
      <c r="C652" s="56" t="s">
        <v>3011</v>
      </c>
      <c r="E652" s="56">
        <f t="shared" si="164"/>
        <v>648</v>
      </c>
      <c r="F652" s="76">
        <f t="shared" si="159"/>
        <v>29</v>
      </c>
      <c r="G652" s="56" t="str">
        <f t="shared" si="165"/>
        <v/>
      </c>
      <c r="H652" s="56">
        <f t="shared" si="166"/>
        <v>648</v>
      </c>
      <c r="I652" s="56">
        <f>IF(G652="",0,IF(COUNTIF($G$5:G652,G652)=1,0,COUNTIF($G$5:G652,G652) )   )</f>
        <v>0</v>
      </c>
      <c r="J652" s="56" t="str">
        <f t="shared" si="167"/>
        <v/>
      </c>
      <c r="K652" s="56" t="str">
        <f t="shared" si="158"/>
        <v/>
      </c>
      <c r="L652" s="56" t="str">
        <f t="shared" si="160"/>
        <v/>
      </c>
      <c r="M652" s="56" t="str">
        <f t="shared" si="161"/>
        <v/>
      </c>
      <c r="N652" s="56" t="str">
        <f t="shared" si="162"/>
        <v/>
      </c>
      <c r="O652" s="56" t="str">
        <f t="shared" si="168"/>
        <v/>
      </c>
      <c r="P652" s="56">
        <f>IF(ISERROR(IF($X$5=1,$Y$5,)),"",IF($X$5=1,$Y$5,))</f>
        <v>0</v>
      </c>
      <c r="Q652" s="56">
        <f>IF(ISERROR(IF($X$6=1,$Y$6,)),"",IF($X$6=1,$Y$6,))</f>
        <v>10000</v>
      </c>
      <c r="R652" s="56">
        <f>IF(ISERROR(IF($X$7=1,$Y$7,)),"",IF($X$7=1,$Y$7,))</f>
        <v>0</v>
      </c>
      <c r="S652" s="56">
        <f>IF(ISERROR(IF($X$8=1,$Y$8,)),"",IF($X$8=1,$Y$8,))</f>
        <v>1000</v>
      </c>
      <c r="T652" s="56">
        <f>IF(ISERROR(IF($X$9=1,$Y$9,)),"",IF($X$9=1,$Y$9,))</f>
        <v>500</v>
      </c>
      <c r="U652" s="56">
        <f>IF(ISERROR(IF($X$10=1,$Y$10,)),"",IF($X$10=1,$Y$10,))</f>
        <v>500</v>
      </c>
    </row>
    <row r="653" spans="1:21" x14ac:dyDescent="0.25">
      <c r="A653" s="75">
        <f t="shared" si="163"/>
        <v>649</v>
      </c>
      <c r="C653" s="56" t="s">
        <v>3217</v>
      </c>
      <c r="E653" s="56">
        <f t="shared" si="164"/>
        <v>649</v>
      </c>
      <c r="F653" s="76">
        <f t="shared" si="159"/>
        <v>29</v>
      </c>
      <c r="G653" s="56" t="str">
        <f t="shared" si="165"/>
        <v/>
      </c>
      <c r="H653" s="56">
        <f t="shared" si="166"/>
        <v>649</v>
      </c>
      <c r="I653" s="56">
        <f>IF(G653="",0,IF(COUNTIF($G$5:G653,G653)=1,0,COUNTIF($G$5:G653,G653) )   )</f>
        <v>0</v>
      </c>
      <c r="J653" s="56" t="str">
        <f t="shared" si="167"/>
        <v/>
      </c>
      <c r="K653" s="56" t="str">
        <f t="shared" si="158"/>
        <v/>
      </c>
      <c r="L653" s="56" t="str">
        <f t="shared" si="160"/>
        <v/>
      </c>
      <c r="M653" s="56" t="str">
        <f t="shared" si="161"/>
        <v/>
      </c>
      <c r="N653" s="56" t="str">
        <f t="shared" si="162"/>
        <v/>
      </c>
      <c r="O653" s="56" t="str">
        <f t="shared" si="168"/>
        <v/>
      </c>
      <c r="P653" s="56">
        <f>IF(ISERROR(IF($X$5=1,$Y$5,)),"",IF($X$5=1,$Y$5,))</f>
        <v>0</v>
      </c>
      <c r="Q653" s="56">
        <f>IF(ISERROR(IF($X$6=1,$Y$6,)),"",IF($X$6=1,$Y$6,))</f>
        <v>10000</v>
      </c>
      <c r="R653" s="56">
        <f>IF(ISERROR(IF($X$7=1,$Y$7,)),"",IF($X$7=1,$Y$7,))</f>
        <v>0</v>
      </c>
      <c r="S653" s="56">
        <f>IF(ISERROR(IF($X$8=1,$Y$8,)),"",IF($X$8=1,$Y$8,))</f>
        <v>1000</v>
      </c>
      <c r="T653" s="56">
        <f>IF(ISERROR(IF($X$9=1,$Y$9,)),"",IF($X$9=1,$Y$9,))</f>
        <v>500</v>
      </c>
      <c r="U653" s="56">
        <f>IF(ISERROR(IF($X$10=1,$Y$10,)),"",IF($X$10=1,$Y$10,))</f>
        <v>500</v>
      </c>
    </row>
    <row r="654" spans="1:21" x14ac:dyDescent="0.25">
      <c r="A654" s="75">
        <f t="shared" si="163"/>
        <v>650</v>
      </c>
      <c r="C654" s="56" t="s">
        <v>6205</v>
      </c>
      <c r="E654" s="56">
        <f t="shared" si="164"/>
        <v>650</v>
      </c>
      <c r="F654" s="76">
        <f t="shared" si="159"/>
        <v>29</v>
      </c>
      <c r="G654" s="56" t="str">
        <f t="shared" si="165"/>
        <v/>
      </c>
      <c r="H654" s="56">
        <f t="shared" si="166"/>
        <v>650</v>
      </c>
      <c r="I654" s="56">
        <f>IF(G654="",0,IF(COUNTIF($G$5:G654,G654)=1,0,COUNTIF($G$5:G654,G654) )   )</f>
        <v>0</v>
      </c>
      <c r="J654" s="56" t="str">
        <f t="shared" si="167"/>
        <v/>
      </c>
      <c r="K654" s="56" t="str">
        <f t="shared" si="158"/>
        <v/>
      </c>
      <c r="L654" s="56" t="str">
        <f t="shared" si="160"/>
        <v/>
      </c>
      <c r="M654" s="56" t="str">
        <f t="shared" si="161"/>
        <v/>
      </c>
      <c r="N654" s="56" t="str">
        <f t="shared" si="162"/>
        <v/>
      </c>
      <c r="O654" s="56" t="str">
        <f t="shared" si="168"/>
        <v/>
      </c>
      <c r="P654" s="56">
        <f>IF(ISERROR(IF($X$5=1,$Y$5,)),"",IF($X$5=1,$Y$5,))</f>
        <v>0</v>
      </c>
      <c r="Q654" s="56">
        <f>IF(ISERROR(IF($X$6=1,$Y$6,)),"",IF($X$6=1,$Y$6,))</f>
        <v>10000</v>
      </c>
      <c r="R654" s="56">
        <f>IF(ISERROR(IF($X$7=1,$Y$7,)),"",IF($X$7=1,$Y$7,))</f>
        <v>0</v>
      </c>
      <c r="S654" s="56">
        <f>IF(ISERROR(IF($X$8=1,$Y$8,)),"",IF($X$8=1,$Y$8,))</f>
        <v>1000</v>
      </c>
      <c r="T654" s="56">
        <f>IF(ISERROR(IF($X$9=1,$Y$9,)),"",IF($X$9=1,$Y$9,))</f>
        <v>500</v>
      </c>
      <c r="U654" s="56">
        <f>IF(ISERROR(IF($X$10=1,$Y$10,)),"",IF($X$10=1,$Y$10,))</f>
        <v>500</v>
      </c>
    </row>
    <row r="655" spans="1:21" x14ac:dyDescent="0.25">
      <c r="A655" s="75">
        <f t="shared" si="163"/>
        <v>651</v>
      </c>
      <c r="C655" s="56" t="s">
        <v>3438</v>
      </c>
      <c r="E655" s="56">
        <f t="shared" si="164"/>
        <v>651</v>
      </c>
      <c r="F655" s="76">
        <f t="shared" si="159"/>
        <v>29</v>
      </c>
      <c r="G655" s="56" t="str">
        <f t="shared" si="165"/>
        <v/>
      </c>
      <c r="H655" s="56">
        <f t="shared" si="166"/>
        <v>651</v>
      </c>
      <c r="I655" s="56">
        <f>IF(G655="",0,IF(COUNTIF($G$5:G655,G655)=1,0,COUNTIF($G$5:G655,G655) )   )</f>
        <v>0</v>
      </c>
      <c r="J655" s="56" t="str">
        <f t="shared" si="167"/>
        <v/>
      </c>
      <c r="K655" s="56" t="str">
        <f t="shared" si="158"/>
        <v/>
      </c>
      <c r="L655" s="56" t="str">
        <f t="shared" si="160"/>
        <v/>
      </c>
      <c r="M655" s="56" t="str">
        <f t="shared" si="161"/>
        <v/>
      </c>
      <c r="N655" s="56" t="str">
        <f t="shared" si="162"/>
        <v/>
      </c>
      <c r="O655" s="56" t="str">
        <f t="shared" si="168"/>
        <v/>
      </c>
      <c r="P655" s="56">
        <f>IF(ISERROR(IF($X$5=1,$Y$5,)),"",IF($X$5=1,$Y$5,))</f>
        <v>0</v>
      </c>
      <c r="Q655" s="56">
        <f>IF(ISERROR(IF($X$6=1,$Y$6,)),"",IF($X$6=1,$Y$6,))</f>
        <v>10000</v>
      </c>
      <c r="R655" s="56">
        <f>IF(ISERROR(IF($X$7=1,$Y$7,)),"",IF($X$7=1,$Y$7,))</f>
        <v>0</v>
      </c>
      <c r="S655" s="56">
        <f>IF(ISERROR(IF($X$8=1,$Y$8,)),"",IF($X$8=1,$Y$8,))</f>
        <v>1000</v>
      </c>
      <c r="T655" s="56">
        <f>IF(ISERROR(IF($X$9=1,$Y$9,)),"",IF($X$9=1,$Y$9,))</f>
        <v>500</v>
      </c>
      <c r="U655" s="56">
        <f>IF(ISERROR(IF($X$10=1,$Y$10,)),"",IF($X$10=1,$Y$10,))</f>
        <v>500</v>
      </c>
    </row>
    <row r="656" spans="1:21" x14ac:dyDescent="0.25">
      <c r="A656" s="75">
        <f t="shared" si="163"/>
        <v>652</v>
      </c>
      <c r="C656" s="56" t="s">
        <v>2526</v>
      </c>
      <c r="E656" s="56">
        <f t="shared" si="164"/>
        <v>652</v>
      </c>
      <c r="F656" s="76">
        <f t="shared" si="159"/>
        <v>29</v>
      </c>
      <c r="G656" s="56" t="str">
        <f t="shared" si="165"/>
        <v/>
      </c>
      <c r="H656" s="56">
        <f t="shared" si="166"/>
        <v>652</v>
      </c>
      <c r="I656" s="56">
        <f>IF(G656="",0,IF(COUNTIF($G$5:G656,G656)=1,0,COUNTIF($G$5:G656,G656) )   )</f>
        <v>0</v>
      </c>
      <c r="J656" s="56" t="str">
        <f t="shared" si="167"/>
        <v/>
      </c>
      <c r="K656" s="56" t="str">
        <f t="shared" si="158"/>
        <v/>
      </c>
      <c r="L656" s="56" t="str">
        <f t="shared" si="160"/>
        <v/>
      </c>
      <c r="M656" s="56" t="str">
        <f t="shared" si="161"/>
        <v/>
      </c>
      <c r="N656" s="56" t="str">
        <f t="shared" si="162"/>
        <v/>
      </c>
      <c r="O656" s="56" t="str">
        <f t="shared" si="168"/>
        <v/>
      </c>
      <c r="P656" s="56">
        <f>IF(ISERROR(IF($X$5=1,$Y$5,)),"",IF($X$5=1,$Y$5,))</f>
        <v>0</v>
      </c>
      <c r="Q656" s="56">
        <f>IF(ISERROR(IF($X$6=1,$Y$6,)),"",IF($X$6=1,$Y$6,))</f>
        <v>10000</v>
      </c>
      <c r="R656" s="56">
        <f>IF(ISERROR(IF($X$7=1,$Y$7,)),"",IF($X$7=1,$Y$7,))</f>
        <v>0</v>
      </c>
      <c r="S656" s="56">
        <f>IF(ISERROR(IF($X$8=1,$Y$8,)),"",IF($X$8=1,$Y$8,))</f>
        <v>1000</v>
      </c>
      <c r="T656" s="56">
        <f>IF(ISERROR(IF($X$9=1,$Y$9,)),"",IF($X$9=1,$Y$9,))</f>
        <v>500</v>
      </c>
      <c r="U656" s="56">
        <f>IF(ISERROR(IF($X$10=1,$Y$10,)),"",IF($X$10=1,$Y$10,))</f>
        <v>500</v>
      </c>
    </row>
    <row r="657" spans="1:21" x14ac:dyDescent="0.25">
      <c r="A657" s="75">
        <f t="shared" si="163"/>
        <v>653</v>
      </c>
      <c r="C657" s="56" t="s">
        <v>2527</v>
      </c>
      <c r="E657" s="56">
        <f t="shared" si="164"/>
        <v>653</v>
      </c>
      <c r="F657" s="76">
        <f t="shared" si="159"/>
        <v>29</v>
      </c>
      <c r="G657" s="56" t="str">
        <f t="shared" si="165"/>
        <v/>
      </c>
      <c r="H657" s="56">
        <f t="shared" si="166"/>
        <v>653</v>
      </c>
      <c r="I657" s="56">
        <f>IF(G657="",0,IF(COUNTIF($G$5:G657,G657)=1,0,COUNTIF($G$5:G657,G657) )   )</f>
        <v>0</v>
      </c>
      <c r="J657" s="56" t="str">
        <f t="shared" si="167"/>
        <v/>
      </c>
      <c r="K657" s="56" t="str">
        <f t="shared" si="158"/>
        <v/>
      </c>
      <c r="L657" s="56" t="str">
        <f t="shared" si="160"/>
        <v/>
      </c>
      <c r="M657" s="56" t="str">
        <f t="shared" si="161"/>
        <v/>
      </c>
      <c r="N657" s="56" t="str">
        <f t="shared" si="162"/>
        <v/>
      </c>
      <c r="O657" s="56" t="str">
        <f t="shared" si="168"/>
        <v/>
      </c>
      <c r="P657" s="56">
        <f>IF(ISERROR(IF($X$5=1,$Y$5,)),"",IF($X$5=1,$Y$5,))</f>
        <v>0</v>
      </c>
      <c r="Q657" s="56">
        <f>IF(ISERROR(IF($X$6=1,$Y$6,)),"",IF($X$6=1,$Y$6,))</f>
        <v>10000</v>
      </c>
      <c r="R657" s="56">
        <f>IF(ISERROR(IF($X$7=1,$Y$7,)),"",IF($X$7=1,$Y$7,))</f>
        <v>0</v>
      </c>
      <c r="S657" s="56">
        <f>IF(ISERROR(IF($X$8=1,$Y$8,)),"",IF($X$8=1,$Y$8,))</f>
        <v>1000</v>
      </c>
      <c r="T657" s="56">
        <f>IF(ISERROR(IF($X$9=1,$Y$9,)),"",IF($X$9=1,$Y$9,))</f>
        <v>500</v>
      </c>
      <c r="U657" s="56">
        <f>IF(ISERROR(IF($X$10=1,$Y$10,)),"",IF($X$10=1,$Y$10,))</f>
        <v>500</v>
      </c>
    </row>
    <row r="658" spans="1:21" x14ac:dyDescent="0.25">
      <c r="A658" s="75">
        <f t="shared" si="163"/>
        <v>654</v>
      </c>
      <c r="C658" s="56" t="s">
        <v>3439</v>
      </c>
      <c r="E658" s="56">
        <f t="shared" si="164"/>
        <v>654</v>
      </c>
      <c r="F658" s="76">
        <f t="shared" si="159"/>
        <v>29</v>
      </c>
      <c r="G658" s="56" t="str">
        <f t="shared" si="165"/>
        <v/>
      </c>
      <c r="H658" s="56">
        <f t="shared" si="166"/>
        <v>654</v>
      </c>
      <c r="I658" s="56">
        <f>IF(G658="",0,IF(COUNTIF($G$5:G658,G658)=1,0,COUNTIF($G$5:G658,G658) )   )</f>
        <v>0</v>
      </c>
      <c r="J658" s="56" t="str">
        <f t="shared" si="167"/>
        <v/>
      </c>
      <c r="K658" s="56" t="str">
        <f t="shared" si="158"/>
        <v/>
      </c>
      <c r="L658" s="56" t="str">
        <f t="shared" si="160"/>
        <v/>
      </c>
      <c r="M658" s="56" t="str">
        <f t="shared" si="161"/>
        <v/>
      </c>
      <c r="N658" s="56" t="str">
        <f t="shared" si="162"/>
        <v/>
      </c>
      <c r="O658" s="56" t="str">
        <f t="shared" si="168"/>
        <v/>
      </c>
      <c r="P658" s="56">
        <f>IF(ISERROR(IF($X$5=1,$Y$5,)),"",IF($X$5=1,$Y$5,))</f>
        <v>0</v>
      </c>
      <c r="Q658" s="56">
        <f>IF(ISERROR(IF($X$6=1,$Y$6,)),"",IF($X$6=1,$Y$6,))</f>
        <v>10000</v>
      </c>
      <c r="R658" s="56">
        <f>IF(ISERROR(IF($X$7=1,$Y$7,)),"",IF($X$7=1,$Y$7,))</f>
        <v>0</v>
      </c>
      <c r="S658" s="56">
        <f>IF(ISERROR(IF($X$8=1,$Y$8,)),"",IF($X$8=1,$Y$8,))</f>
        <v>1000</v>
      </c>
      <c r="T658" s="56">
        <f>IF(ISERROR(IF($X$9=1,$Y$9,)),"",IF($X$9=1,$Y$9,))</f>
        <v>500</v>
      </c>
      <c r="U658" s="56">
        <f>IF(ISERROR(IF($X$10=1,$Y$10,)),"",IF($X$10=1,$Y$10,))</f>
        <v>500</v>
      </c>
    </row>
    <row r="659" spans="1:21" x14ac:dyDescent="0.25">
      <c r="A659" s="75">
        <f t="shared" si="163"/>
        <v>655</v>
      </c>
      <c r="C659" s="56" t="s">
        <v>2529</v>
      </c>
      <c r="E659" s="56">
        <f t="shared" si="164"/>
        <v>655</v>
      </c>
      <c r="F659" s="76">
        <f t="shared" si="159"/>
        <v>29</v>
      </c>
      <c r="G659" s="56" t="str">
        <f t="shared" si="165"/>
        <v/>
      </c>
      <c r="H659" s="56">
        <f t="shared" si="166"/>
        <v>655</v>
      </c>
      <c r="I659" s="56">
        <f>IF(G659="",0,IF(COUNTIF($G$5:G659,G659)=1,0,COUNTIF($G$5:G659,G659) )   )</f>
        <v>0</v>
      </c>
      <c r="J659" s="56" t="str">
        <f t="shared" si="167"/>
        <v/>
      </c>
      <c r="K659" s="56" t="str">
        <f t="shared" si="158"/>
        <v/>
      </c>
      <c r="L659" s="56" t="str">
        <f t="shared" si="160"/>
        <v/>
      </c>
      <c r="M659" s="56" t="str">
        <f t="shared" si="161"/>
        <v/>
      </c>
      <c r="N659" s="56" t="str">
        <f t="shared" si="162"/>
        <v/>
      </c>
      <c r="O659" s="56" t="str">
        <f t="shared" si="168"/>
        <v/>
      </c>
      <c r="P659" s="56">
        <f>IF(ISERROR(IF($X$5=1,$Y$5,)),"",IF($X$5=1,$Y$5,))</f>
        <v>0</v>
      </c>
      <c r="Q659" s="56">
        <f>IF(ISERROR(IF($X$6=1,$Y$6,)),"",IF($X$6=1,$Y$6,))</f>
        <v>10000</v>
      </c>
      <c r="R659" s="56">
        <f>IF(ISERROR(IF($X$7=1,$Y$7,)),"",IF($X$7=1,$Y$7,))</f>
        <v>0</v>
      </c>
      <c r="S659" s="56">
        <f>IF(ISERROR(IF($X$8=1,$Y$8,)),"",IF($X$8=1,$Y$8,))</f>
        <v>1000</v>
      </c>
      <c r="T659" s="56">
        <f>IF(ISERROR(IF($X$9=1,$Y$9,)),"",IF($X$9=1,$Y$9,))</f>
        <v>500</v>
      </c>
      <c r="U659" s="56">
        <f>IF(ISERROR(IF($X$10=1,$Y$10,)),"",IF($X$10=1,$Y$10,))</f>
        <v>500</v>
      </c>
    </row>
    <row r="660" spans="1:21" x14ac:dyDescent="0.25">
      <c r="A660" s="75">
        <f t="shared" si="163"/>
        <v>656</v>
      </c>
      <c r="C660" s="56" t="s">
        <v>2518</v>
      </c>
      <c r="E660" s="56">
        <f t="shared" si="164"/>
        <v>656</v>
      </c>
      <c r="F660" s="76">
        <f t="shared" si="159"/>
        <v>29</v>
      </c>
      <c r="G660" s="56" t="str">
        <f t="shared" si="165"/>
        <v/>
      </c>
      <c r="H660" s="56">
        <f t="shared" si="166"/>
        <v>656</v>
      </c>
      <c r="I660" s="56">
        <f>IF(G660="",0,IF(COUNTIF($G$5:G660,G660)=1,0,COUNTIF($G$5:G660,G660) )   )</f>
        <v>0</v>
      </c>
      <c r="J660" s="56" t="str">
        <f t="shared" si="167"/>
        <v/>
      </c>
      <c r="K660" s="56" t="str">
        <f t="shared" si="158"/>
        <v/>
      </c>
      <c r="L660" s="56" t="str">
        <f t="shared" si="160"/>
        <v/>
      </c>
      <c r="M660" s="56" t="str">
        <f t="shared" si="161"/>
        <v/>
      </c>
      <c r="N660" s="56" t="str">
        <f t="shared" si="162"/>
        <v/>
      </c>
      <c r="O660" s="56" t="str">
        <f t="shared" si="168"/>
        <v/>
      </c>
      <c r="P660" s="56">
        <f>IF(ISERROR(IF($X$5=1,$Y$5,)),"",IF($X$5=1,$Y$5,))</f>
        <v>0</v>
      </c>
      <c r="Q660" s="56">
        <f>IF(ISERROR(IF($X$6=1,$Y$6,)),"",IF($X$6=1,$Y$6,))</f>
        <v>10000</v>
      </c>
      <c r="R660" s="56">
        <f>IF(ISERROR(IF($X$7=1,$Y$7,)),"",IF($X$7=1,$Y$7,))</f>
        <v>0</v>
      </c>
      <c r="S660" s="56">
        <f>IF(ISERROR(IF($X$8=1,$Y$8,)),"",IF($X$8=1,$Y$8,))</f>
        <v>1000</v>
      </c>
      <c r="T660" s="56">
        <f>IF(ISERROR(IF($X$9=1,$Y$9,)),"",IF($X$9=1,$Y$9,))</f>
        <v>500</v>
      </c>
      <c r="U660" s="56">
        <f>IF(ISERROR(IF($X$10=1,$Y$10,)),"",IF($X$10=1,$Y$10,))</f>
        <v>500</v>
      </c>
    </row>
    <row r="661" spans="1:21" x14ac:dyDescent="0.25">
      <c r="A661" s="75">
        <f t="shared" si="163"/>
        <v>657</v>
      </c>
      <c r="D661" s="56" t="s">
        <v>4365</v>
      </c>
      <c r="E661" s="56">
        <f t="shared" si="164"/>
        <v>657</v>
      </c>
      <c r="F661" s="76">
        <f t="shared" si="159"/>
        <v>29</v>
      </c>
      <c r="G661" s="56" t="str">
        <f t="shared" si="165"/>
        <v>0625.Heatshield</v>
      </c>
      <c r="H661" s="56">
        <f t="shared" si="166"/>
        <v>657</v>
      </c>
      <c r="I661" s="56">
        <f>IF(G661="",0,IF(COUNTIF($G$5:G661,G661)=1,0,COUNTIF($G$5:G661,G661) )   )</f>
        <v>0</v>
      </c>
      <c r="J661" s="56" t="str">
        <f t="shared" si="167"/>
        <v/>
      </c>
      <c r="K661" s="56" t="str">
        <f t="shared" si="158"/>
        <v/>
      </c>
      <c r="L661" s="56" t="str">
        <f t="shared" si="160"/>
        <v/>
      </c>
      <c r="M661" s="56" t="str">
        <f t="shared" si="161"/>
        <v/>
      </c>
      <c r="N661" s="56" t="str">
        <f t="shared" si="162"/>
        <v/>
      </c>
      <c r="O661" s="56" t="str">
        <f t="shared" si="168"/>
        <v/>
      </c>
      <c r="P661" s="56">
        <f>IF(ISERROR(IF($X$5=1,$Y$5,)),"",IF($X$5=1,$Y$5,))</f>
        <v>0</v>
      </c>
      <c r="Q661" s="56">
        <f>IF(ISERROR(IF($X$6=1,$Y$6,)),"",IF($X$6=1,$Y$6,))</f>
        <v>10000</v>
      </c>
      <c r="R661" s="56">
        <f>IF(ISERROR(IF($X$7=1,$Y$7,)),"",IF($X$7=1,$Y$7,))</f>
        <v>0</v>
      </c>
      <c r="S661" s="56">
        <f>IF(ISERROR(IF($X$8=1,$Y$8,)),"",IF($X$8=1,$Y$8,))</f>
        <v>1000</v>
      </c>
      <c r="T661" s="56">
        <f>IF(ISERROR(IF($X$9=1,$Y$9,)),"",IF($X$9=1,$Y$9,))</f>
        <v>500</v>
      </c>
      <c r="U661" s="56">
        <f>IF(ISERROR(IF($X$10=1,$Y$10,)),"",IF($X$10=1,$Y$10,))</f>
        <v>500</v>
      </c>
    </row>
    <row r="662" spans="1:21" x14ac:dyDescent="0.25">
      <c r="A662" s="75">
        <f t="shared" si="163"/>
        <v>658</v>
      </c>
      <c r="D662" s="56" t="s">
        <v>4366</v>
      </c>
      <c r="E662" s="56">
        <f t="shared" si="164"/>
        <v>658</v>
      </c>
      <c r="F662" s="76">
        <f t="shared" si="159"/>
        <v>29</v>
      </c>
      <c r="G662" s="56" t="str">
        <f t="shared" si="165"/>
        <v>1.25.Heatshield</v>
      </c>
      <c r="H662" s="56">
        <f t="shared" si="166"/>
        <v>658</v>
      </c>
      <c r="I662" s="56">
        <f>IF(G662="",0,IF(COUNTIF($G$5:G662,G662)=1,0,COUNTIF($G$5:G662,G662) )   )</f>
        <v>0</v>
      </c>
      <c r="J662" s="56" t="str">
        <f t="shared" si="167"/>
        <v/>
      </c>
      <c r="K662" s="56" t="str">
        <f t="shared" si="158"/>
        <v/>
      </c>
      <c r="L662" s="56" t="str">
        <f t="shared" si="160"/>
        <v/>
      </c>
      <c r="M662" s="56" t="str">
        <f t="shared" si="161"/>
        <v/>
      </c>
      <c r="N662" s="56" t="str">
        <f t="shared" si="162"/>
        <v/>
      </c>
      <c r="O662" s="56" t="str">
        <f t="shared" si="168"/>
        <v/>
      </c>
      <c r="P662" s="56">
        <f>IF(ISERROR(IF($X$5=1,$Y$5,)),"",IF($X$5=1,$Y$5,))</f>
        <v>0</v>
      </c>
      <c r="Q662" s="56">
        <f>IF(ISERROR(IF($X$6=1,$Y$6,)),"",IF($X$6=1,$Y$6,))</f>
        <v>10000</v>
      </c>
      <c r="R662" s="56">
        <f>IF(ISERROR(IF($X$7=1,$Y$7,)),"",IF($X$7=1,$Y$7,))</f>
        <v>0</v>
      </c>
      <c r="S662" s="56">
        <f>IF(ISERROR(IF($X$8=1,$Y$8,)),"",IF($X$8=1,$Y$8,))</f>
        <v>1000</v>
      </c>
      <c r="T662" s="56">
        <f>IF(ISERROR(IF($X$9=1,$Y$9,)),"",IF($X$9=1,$Y$9,))</f>
        <v>500</v>
      </c>
      <c r="U662" s="56">
        <f>IF(ISERROR(IF($X$10=1,$Y$10,)),"",IF($X$10=1,$Y$10,))</f>
        <v>500</v>
      </c>
    </row>
    <row r="663" spans="1:21" x14ac:dyDescent="0.25">
      <c r="A663" s="75">
        <f t="shared" si="163"/>
        <v>659</v>
      </c>
      <c r="C663" s="56" t="s">
        <v>2532</v>
      </c>
      <c r="E663" s="56">
        <f t="shared" si="164"/>
        <v>659</v>
      </c>
      <c r="F663" s="76">
        <f t="shared" si="159"/>
        <v>29</v>
      </c>
      <c r="G663" s="56" t="str">
        <f t="shared" si="165"/>
        <v/>
      </c>
      <c r="H663" s="56">
        <f t="shared" si="166"/>
        <v>659</v>
      </c>
      <c r="I663" s="56">
        <f>IF(G663="",0,IF(COUNTIF($G$5:G663,G663)=1,0,COUNTIF($G$5:G663,G663) )   )</f>
        <v>0</v>
      </c>
      <c r="J663" s="56" t="str">
        <f t="shared" si="167"/>
        <v/>
      </c>
      <c r="K663" s="56" t="str">
        <f t="shared" si="158"/>
        <v/>
      </c>
      <c r="L663" s="56" t="str">
        <f t="shared" si="160"/>
        <v/>
      </c>
      <c r="M663" s="56" t="str">
        <f t="shared" si="161"/>
        <v/>
      </c>
      <c r="N663" s="56" t="str">
        <f t="shared" si="162"/>
        <v/>
      </c>
      <c r="O663" s="56" t="str">
        <f t="shared" si="168"/>
        <v/>
      </c>
      <c r="P663" s="56">
        <f>IF(ISERROR(IF($X$5=1,$Y$5,)),"",IF($X$5=1,$Y$5,))</f>
        <v>0</v>
      </c>
      <c r="Q663" s="56">
        <f>IF(ISERROR(IF($X$6=1,$Y$6,)),"",IF($X$6=1,$Y$6,))</f>
        <v>10000</v>
      </c>
      <c r="R663" s="56">
        <f>IF(ISERROR(IF($X$7=1,$Y$7,)),"",IF($X$7=1,$Y$7,))</f>
        <v>0</v>
      </c>
      <c r="S663" s="56">
        <f>IF(ISERROR(IF($X$8=1,$Y$8,)),"",IF($X$8=1,$Y$8,))</f>
        <v>1000</v>
      </c>
      <c r="T663" s="56">
        <f>IF(ISERROR(IF($X$9=1,$Y$9,)),"",IF($X$9=1,$Y$9,))</f>
        <v>500</v>
      </c>
      <c r="U663" s="56">
        <f>IF(ISERROR(IF($X$10=1,$Y$10,)),"",IF($X$10=1,$Y$10,))</f>
        <v>500</v>
      </c>
    </row>
    <row r="664" spans="1:21" x14ac:dyDescent="0.25">
      <c r="A664" s="75">
        <f t="shared" si="163"/>
        <v>660</v>
      </c>
      <c r="B664" s="56" t="s">
        <v>2532</v>
      </c>
      <c r="E664" s="56">
        <f t="shared" si="164"/>
        <v>660</v>
      </c>
      <c r="F664" s="76">
        <f t="shared" si="159"/>
        <v>29</v>
      </c>
      <c r="G664" s="56" t="str">
        <f t="shared" si="165"/>
        <v/>
      </c>
      <c r="H664" s="56">
        <f t="shared" si="166"/>
        <v>660</v>
      </c>
      <c r="I664" s="56">
        <f>IF(G664="",0,IF(COUNTIF($G$5:G664,G664)=1,0,COUNTIF($G$5:G664,G664) )   )</f>
        <v>0</v>
      </c>
      <c r="J664" s="56" t="str">
        <f t="shared" si="167"/>
        <v/>
      </c>
      <c r="K664" s="56" t="str">
        <f t="shared" si="158"/>
        <v/>
      </c>
      <c r="L664" s="56" t="str">
        <f t="shared" si="160"/>
        <v/>
      </c>
      <c r="M664" s="56" t="str">
        <f t="shared" si="161"/>
        <v/>
      </c>
      <c r="N664" s="56" t="str">
        <f t="shared" si="162"/>
        <v/>
      </c>
      <c r="O664" s="56" t="str">
        <f t="shared" si="168"/>
        <v/>
      </c>
      <c r="P664" s="56">
        <f>IF(ISERROR(IF($X$5=1,$Y$5,)),"",IF($X$5=1,$Y$5,))</f>
        <v>0</v>
      </c>
      <c r="Q664" s="56">
        <f>IF(ISERROR(IF($X$6=1,$Y$6,)),"",IF($X$6=1,$Y$6,))</f>
        <v>10000</v>
      </c>
      <c r="R664" s="56">
        <f>IF(ISERROR(IF($X$7=1,$Y$7,)),"",IF($X$7=1,$Y$7,))</f>
        <v>0</v>
      </c>
      <c r="S664" s="56">
        <f>IF(ISERROR(IF($X$8=1,$Y$8,)),"",IF($X$8=1,$Y$8,))</f>
        <v>1000</v>
      </c>
      <c r="T664" s="56">
        <f>IF(ISERROR(IF($X$9=1,$Y$9,)),"",IF($X$9=1,$Y$9,))</f>
        <v>500</v>
      </c>
      <c r="U664" s="56">
        <f>IF(ISERROR(IF($X$10=1,$Y$10,)),"",IF($X$10=1,$Y$10,))</f>
        <v>500</v>
      </c>
    </row>
    <row r="665" spans="1:21" x14ac:dyDescent="0.25">
      <c r="A665" s="75">
        <f t="shared" si="163"/>
        <v>661</v>
      </c>
      <c r="B665" s="56" t="s">
        <v>2517</v>
      </c>
      <c r="E665" s="56">
        <f t="shared" si="164"/>
        <v>661</v>
      </c>
      <c r="F665" s="76">
        <f t="shared" si="159"/>
        <v>29</v>
      </c>
      <c r="G665" s="56" t="str">
        <f t="shared" si="165"/>
        <v/>
      </c>
      <c r="H665" s="56">
        <f t="shared" si="166"/>
        <v>661</v>
      </c>
      <c r="I665" s="56">
        <f>IF(G665="",0,IF(COUNTIF($G$5:G665,G665)=1,0,COUNTIF($G$5:G665,G665) )   )</f>
        <v>0</v>
      </c>
      <c r="J665" s="56" t="str">
        <f t="shared" si="167"/>
        <v/>
      </c>
      <c r="K665" s="56" t="str">
        <f t="shared" si="158"/>
        <v/>
      </c>
      <c r="L665" s="56" t="str">
        <f t="shared" si="160"/>
        <v/>
      </c>
      <c r="M665" s="56" t="str">
        <f t="shared" si="161"/>
        <v/>
      </c>
      <c r="N665" s="56" t="str">
        <f t="shared" si="162"/>
        <v/>
      </c>
      <c r="O665" s="56" t="str">
        <f t="shared" si="168"/>
        <v/>
      </c>
      <c r="P665" s="56">
        <f>IF(ISERROR(IF($X$5=1,$Y$5,)),"",IF($X$5=1,$Y$5,))</f>
        <v>0</v>
      </c>
      <c r="Q665" s="56">
        <f>IF(ISERROR(IF($X$6=1,$Y$6,)),"",IF($X$6=1,$Y$6,))</f>
        <v>10000</v>
      </c>
      <c r="R665" s="56">
        <f>IF(ISERROR(IF($X$7=1,$Y$7,)),"",IF($X$7=1,$Y$7,))</f>
        <v>0</v>
      </c>
      <c r="S665" s="56">
        <f>IF(ISERROR(IF($X$8=1,$Y$8,)),"",IF($X$8=1,$Y$8,))</f>
        <v>1000</v>
      </c>
      <c r="T665" s="56">
        <f>IF(ISERROR(IF($X$9=1,$Y$9,)),"",IF($X$9=1,$Y$9,))</f>
        <v>500</v>
      </c>
      <c r="U665" s="56">
        <f>IF(ISERROR(IF($X$10=1,$Y$10,)),"",IF($X$10=1,$Y$10,))</f>
        <v>500</v>
      </c>
    </row>
    <row r="666" spans="1:21" x14ac:dyDescent="0.25">
      <c r="A666" s="75">
        <f t="shared" si="163"/>
        <v>662</v>
      </c>
      <c r="B666" s="56" t="s">
        <v>2518</v>
      </c>
      <c r="E666" s="56">
        <f t="shared" si="164"/>
        <v>662</v>
      </c>
      <c r="F666" s="76">
        <f t="shared" si="159"/>
        <v>29</v>
      </c>
      <c r="G666" s="56" t="str">
        <f t="shared" si="165"/>
        <v/>
      </c>
      <c r="H666" s="56">
        <f t="shared" si="166"/>
        <v>662</v>
      </c>
      <c r="I666" s="56">
        <f>IF(G666="",0,IF(COUNTIF($G$5:G666,G666)=1,0,COUNTIF($G$5:G666,G666) )   )</f>
        <v>0</v>
      </c>
      <c r="J666" s="56" t="str">
        <f t="shared" si="167"/>
        <v/>
      </c>
      <c r="K666" s="56" t="str">
        <f t="shared" si="158"/>
        <v/>
      </c>
      <c r="L666" s="56" t="str">
        <f t="shared" si="160"/>
        <v/>
      </c>
      <c r="M666" s="56" t="str">
        <f t="shared" si="161"/>
        <v/>
      </c>
      <c r="N666" s="56" t="str">
        <f t="shared" si="162"/>
        <v/>
      </c>
      <c r="O666" s="56" t="str">
        <f t="shared" si="168"/>
        <v/>
      </c>
      <c r="P666" s="56">
        <f>IF(ISERROR(IF($X$5=1,$Y$5,)),"",IF($X$5=1,$Y$5,))</f>
        <v>0</v>
      </c>
      <c r="Q666" s="56">
        <f>IF(ISERROR(IF($X$6=1,$Y$6,)),"",IF($X$6=1,$Y$6,))</f>
        <v>10000</v>
      </c>
      <c r="R666" s="56">
        <f>IF(ISERROR(IF($X$7=1,$Y$7,)),"",IF($X$7=1,$Y$7,))</f>
        <v>0</v>
      </c>
      <c r="S666" s="56">
        <f>IF(ISERROR(IF($X$8=1,$Y$8,)),"",IF($X$8=1,$Y$8,))</f>
        <v>1000</v>
      </c>
      <c r="T666" s="56">
        <f>IF(ISERROR(IF($X$9=1,$Y$9,)),"",IF($X$9=1,$Y$9,))</f>
        <v>500</v>
      </c>
      <c r="U666" s="56">
        <f>IF(ISERROR(IF($X$10=1,$Y$10,)),"",IF($X$10=1,$Y$10,))</f>
        <v>500</v>
      </c>
    </row>
    <row r="667" spans="1:21" x14ac:dyDescent="0.25">
      <c r="A667" s="75">
        <f t="shared" si="163"/>
        <v>663</v>
      </c>
      <c r="C667" s="56" t="s">
        <v>3426</v>
      </c>
      <c r="E667" s="56">
        <f t="shared" si="164"/>
        <v>663</v>
      </c>
      <c r="F667" s="76">
        <f t="shared" si="159"/>
        <v>30</v>
      </c>
      <c r="G667" s="56" t="str">
        <f t="shared" si="165"/>
        <v>newnode_basicCommunications</v>
      </c>
      <c r="H667" s="56">
        <f t="shared" si="166"/>
        <v>663</v>
      </c>
      <c r="I667" s="56">
        <f>IF(G667="",0,IF(COUNTIF($G$5:G667,G667)=1,0,COUNTIF($G$5:G667,G667) )   )</f>
        <v>0</v>
      </c>
      <c r="J667" s="56" t="str">
        <f t="shared" si="167"/>
        <v/>
      </c>
      <c r="K667" s="56" t="str">
        <f t="shared" si="158"/>
        <v/>
      </c>
      <c r="L667" s="56" t="str">
        <f t="shared" si="160"/>
        <v/>
      </c>
      <c r="M667" s="56" t="str">
        <f t="shared" si="161"/>
        <v/>
      </c>
      <c r="N667" s="56" t="str">
        <f t="shared" si="162"/>
        <v/>
      </c>
      <c r="O667" s="56" t="str">
        <f t="shared" si="168"/>
        <v/>
      </c>
      <c r="P667" s="56">
        <f>IF(ISERROR(IF($X$5=1,$Y$5,)),"",IF($X$5=1,$Y$5,))</f>
        <v>0</v>
      </c>
      <c r="Q667" s="56">
        <f>IF(ISERROR(IF($X$6=1,$Y$6,)),"",IF($X$6=1,$Y$6,))</f>
        <v>10000</v>
      </c>
      <c r="R667" s="56">
        <f>IF(ISERROR(IF($X$7=1,$Y$7,)),"",IF($X$7=1,$Y$7,))</f>
        <v>0</v>
      </c>
      <c r="S667" s="56">
        <f>IF(ISERROR(IF($X$8=1,$Y$8,)),"",IF($X$8=1,$Y$8,))</f>
        <v>1000</v>
      </c>
      <c r="T667" s="56">
        <f>IF(ISERROR(IF($X$9=1,$Y$9,)),"",IF($X$9=1,$Y$9,))</f>
        <v>500</v>
      </c>
      <c r="U667" s="56">
        <f>IF(ISERROR(IF($X$10=1,$Y$10,)),"",IF($X$10=1,$Y$10,))</f>
        <v>500</v>
      </c>
    </row>
    <row r="668" spans="1:21" x14ac:dyDescent="0.25">
      <c r="A668" s="75">
        <f t="shared" si="163"/>
        <v>664</v>
      </c>
      <c r="C668" s="56" t="s">
        <v>3427</v>
      </c>
      <c r="E668" s="56">
        <f t="shared" si="164"/>
        <v>664</v>
      </c>
      <c r="F668" s="76">
        <f t="shared" si="159"/>
        <v>30</v>
      </c>
      <c r="G668" s="56" t="str">
        <f t="shared" si="165"/>
        <v/>
      </c>
      <c r="H668" s="56">
        <f t="shared" si="166"/>
        <v>664</v>
      </c>
      <c r="I668" s="56">
        <f>IF(G668="",0,IF(COUNTIF($G$5:G668,G668)=1,0,COUNTIF($G$5:G668,G668) )   )</f>
        <v>0</v>
      </c>
      <c r="J668" s="56" t="str">
        <f t="shared" si="167"/>
        <v/>
      </c>
      <c r="K668" s="56" t="str">
        <f t="shared" si="158"/>
        <v/>
      </c>
      <c r="L668" s="56" t="str">
        <f t="shared" si="160"/>
        <v/>
      </c>
      <c r="M668" s="56" t="str">
        <f t="shared" si="161"/>
        <v/>
      </c>
      <c r="N668" s="56" t="str">
        <f t="shared" si="162"/>
        <v/>
      </c>
      <c r="O668" s="56" t="str">
        <f t="shared" si="168"/>
        <v/>
      </c>
      <c r="P668" s="56">
        <f>IF(ISERROR(IF($X$5=1,$Y$5,)),"",IF($X$5=1,$Y$5,))</f>
        <v>0</v>
      </c>
      <c r="Q668" s="56">
        <f>IF(ISERROR(IF($X$6=1,$Y$6,)),"",IF($X$6=1,$Y$6,))</f>
        <v>10000</v>
      </c>
      <c r="R668" s="56">
        <f>IF(ISERROR(IF($X$7=1,$Y$7,)),"",IF($X$7=1,$Y$7,))</f>
        <v>0</v>
      </c>
      <c r="S668" s="56">
        <f>IF(ISERROR(IF($X$8=1,$Y$8,)),"",IF($X$8=1,$Y$8,))</f>
        <v>1000</v>
      </c>
      <c r="T668" s="56">
        <f>IF(ISERROR(IF($X$9=1,$Y$9,)),"",IF($X$9=1,$Y$9,))</f>
        <v>500</v>
      </c>
      <c r="U668" s="56">
        <f>IF(ISERROR(IF($X$10=1,$Y$10,)),"",IF($X$10=1,$Y$10,))</f>
        <v>500</v>
      </c>
    </row>
    <row r="669" spans="1:21" x14ac:dyDescent="0.25">
      <c r="A669" s="75">
        <f t="shared" si="163"/>
        <v>665</v>
      </c>
      <c r="C669" s="56" t="s">
        <v>3428</v>
      </c>
      <c r="E669" s="56">
        <f t="shared" si="164"/>
        <v>665</v>
      </c>
      <c r="F669" s="76">
        <f t="shared" si="159"/>
        <v>30</v>
      </c>
      <c r="G669" s="56" t="str">
        <f t="shared" si="165"/>
        <v/>
      </c>
      <c r="H669" s="56">
        <f t="shared" si="166"/>
        <v>665</v>
      </c>
      <c r="I669" s="56">
        <f>IF(G669="",0,IF(COUNTIF($G$5:G669,G669)=1,0,COUNTIF($G$5:G669,G669) )   )</f>
        <v>0</v>
      </c>
      <c r="J669" s="56" t="str">
        <f t="shared" si="167"/>
        <v/>
      </c>
      <c r="K669" s="56" t="str">
        <f t="shared" si="158"/>
        <v/>
      </c>
      <c r="L669" s="56" t="str">
        <f t="shared" si="160"/>
        <v/>
      </c>
      <c r="M669" s="56" t="str">
        <f t="shared" si="161"/>
        <v/>
      </c>
      <c r="N669" s="56" t="str">
        <f t="shared" si="162"/>
        <v/>
      </c>
      <c r="O669" s="56" t="str">
        <f t="shared" si="168"/>
        <v/>
      </c>
      <c r="P669" s="56">
        <f>IF(ISERROR(IF($X$5=1,$Y$5,)),"",IF($X$5=1,$Y$5,))</f>
        <v>0</v>
      </c>
      <c r="Q669" s="56">
        <f>IF(ISERROR(IF($X$6=1,$Y$6,)),"",IF($X$6=1,$Y$6,))</f>
        <v>10000</v>
      </c>
      <c r="R669" s="56">
        <f>IF(ISERROR(IF($X$7=1,$Y$7,)),"",IF($X$7=1,$Y$7,))</f>
        <v>0</v>
      </c>
      <c r="S669" s="56">
        <f>IF(ISERROR(IF($X$8=1,$Y$8,)),"",IF($X$8=1,$Y$8,))</f>
        <v>1000</v>
      </c>
      <c r="T669" s="56">
        <f>IF(ISERROR(IF($X$9=1,$Y$9,)),"",IF($X$9=1,$Y$9,))</f>
        <v>500</v>
      </c>
      <c r="U669" s="56">
        <f>IF(ISERROR(IF($X$10=1,$Y$10,)),"",IF($X$10=1,$Y$10,))</f>
        <v>500</v>
      </c>
    </row>
    <row r="670" spans="1:21" x14ac:dyDescent="0.25">
      <c r="A670" s="75">
        <f t="shared" si="163"/>
        <v>666</v>
      </c>
      <c r="C670" s="56" t="s">
        <v>3004</v>
      </c>
      <c r="E670" s="56">
        <f t="shared" si="164"/>
        <v>666</v>
      </c>
      <c r="F670" s="76">
        <f t="shared" si="159"/>
        <v>30</v>
      </c>
      <c r="G670" s="56" t="str">
        <f t="shared" si="165"/>
        <v/>
      </c>
      <c r="H670" s="56">
        <f t="shared" si="166"/>
        <v>666</v>
      </c>
      <c r="I670" s="56">
        <f>IF(G670="",0,IF(COUNTIF($G$5:G670,G670)=1,0,COUNTIF($G$5:G670,G670) )   )</f>
        <v>0</v>
      </c>
      <c r="J670" s="56" t="str">
        <f t="shared" si="167"/>
        <v/>
      </c>
      <c r="K670" s="56" t="str">
        <f t="shared" si="158"/>
        <v/>
      </c>
      <c r="L670" s="56" t="str">
        <f t="shared" si="160"/>
        <v/>
      </c>
      <c r="M670" s="56" t="str">
        <f t="shared" si="161"/>
        <v/>
      </c>
      <c r="N670" s="56" t="str">
        <f t="shared" si="162"/>
        <v/>
      </c>
      <c r="O670" s="56" t="str">
        <f t="shared" si="168"/>
        <v/>
      </c>
      <c r="P670" s="56">
        <f>IF(ISERROR(IF($X$5=1,$Y$5,)),"",IF($X$5=1,$Y$5,))</f>
        <v>0</v>
      </c>
      <c r="Q670" s="56">
        <f>IF(ISERROR(IF($X$6=1,$Y$6,)),"",IF($X$6=1,$Y$6,))</f>
        <v>10000</v>
      </c>
      <c r="R670" s="56">
        <f>IF(ISERROR(IF($X$7=1,$Y$7,)),"",IF($X$7=1,$Y$7,))</f>
        <v>0</v>
      </c>
      <c r="S670" s="56">
        <f>IF(ISERROR(IF($X$8=1,$Y$8,)),"",IF($X$8=1,$Y$8,))</f>
        <v>1000</v>
      </c>
      <c r="T670" s="56">
        <f>IF(ISERROR(IF($X$9=1,$Y$9,)),"",IF($X$9=1,$Y$9,))</f>
        <v>500</v>
      </c>
      <c r="U670" s="56">
        <f>IF(ISERROR(IF($X$10=1,$Y$10,)),"",IF($X$10=1,$Y$10,))</f>
        <v>500</v>
      </c>
    </row>
    <row r="671" spans="1:21" x14ac:dyDescent="0.25">
      <c r="A671" s="75">
        <f t="shared" si="163"/>
        <v>667</v>
      </c>
      <c r="C671" s="56" t="s">
        <v>3217</v>
      </c>
      <c r="E671" s="56">
        <f t="shared" si="164"/>
        <v>667</v>
      </c>
      <c r="F671" s="76">
        <f t="shared" si="159"/>
        <v>30</v>
      </c>
      <c r="G671" s="56" t="str">
        <f t="shared" si="165"/>
        <v/>
      </c>
      <c r="H671" s="56">
        <f t="shared" si="166"/>
        <v>667</v>
      </c>
      <c r="I671" s="56">
        <f>IF(G671="",0,IF(COUNTIF($G$5:G671,G671)=1,0,COUNTIF($G$5:G671,G671) )   )</f>
        <v>0</v>
      </c>
      <c r="J671" s="56" t="str">
        <f t="shared" si="167"/>
        <v/>
      </c>
      <c r="K671" s="56" t="str">
        <f t="shared" si="158"/>
        <v/>
      </c>
      <c r="L671" s="56" t="str">
        <f t="shared" si="160"/>
        <v/>
      </c>
      <c r="M671" s="56" t="str">
        <f t="shared" si="161"/>
        <v/>
      </c>
      <c r="N671" s="56" t="str">
        <f t="shared" si="162"/>
        <v/>
      </c>
      <c r="O671" s="56" t="str">
        <f t="shared" si="168"/>
        <v/>
      </c>
      <c r="P671" s="56">
        <f>IF(ISERROR(IF($X$5=1,$Y$5,)),"",IF($X$5=1,$Y$5,))</f>
        <v>0</v>
      </c>
      <c r="Q671" s="56">
        <f>IF(ISERROR(IF($X$6=1,$Y$6,)),"",IF($X$6=1,$Y$6,))</f>
        <v>10000</v>
      </c>
      <c r="R671" s="56">
        <f>IF(ISERROR(IF($X$7=1,$Y$7,)),"",IF($X$7=1,$Y$7,))</f>
        <v>0</v>
      </c>
      <c r="S671" s="56">
        <f>IF(ISERROR(IF($X$8=1,$Y$8,)),"",IF($X$8=1,$Y$8,))</f>
        <v>1000</v>
      </c>
      <c r="T671" s="56">
        <f>IF(ISERROR(IF($X$9=1,$Y$9,)),"",IF($X$9=1,$Y$9,))</f>
        <v>500</v>
      </c>
      <c r="U671" s="56">
        <f>IF(ISERROR(IF($X$10=1,$Y$10,)),"",IF($X$10=1,$Y$10,))</f>
        <v>500</v>
      </c>
    </row>
    <row r="672" spans="1:21" x14ac:dyDescent="0.25">
      <c r="A672" s="75">
        <f t="shared" si="163"/>
        <v>668</v>
      </c>
      <c r="C672" s="56" t="s">
        <v>6206</v>
      </c>
      <c r="E672" s="56">
        <f t="shared" si="164"/>
        <v>668</v>
      </c>
      <c r="F672" s="76">
        <f t="shared" si="159"/>
        <v>30</v>
      </c>
      <c r="G672" s="56" t="str">
        <f t="shared" si="165"/>
        <v/>
      </c>
      <c r="H672" s="56">
        <f t="shared" si="166"/>
        <v>668</v>
      </c>
      <c r="I672" s="56">
        <f>IF(G672="",0,IF(COUNTIF($G$5:G672,G672)=1,0,COUNTIF($G$5:G672,G672) )   )</f>
        <v>0</v>
      </c>
      <c r="J672" s="56" t="str">
        <f t="shared" si="167"/>
        <v/>
      </c>
      <c r="K672" s="56" t="str">
        <f t="shared" si="158"/>
        <v/>
      </c>
      <c r="L672" s="56" t="str">
        <f t="shared" si="160"/>
        <v/>
      </c>
      <c r="M672" s="56" t="str">
        <f t="shared" si="161"/>
        <v/>
      </c>
      <c r="N672" s="56" t="str">
        <f t="shared" si="162"/>
        <v/>
      </c>
      <c r="O672" s="56" t="str">
        <f t="shared" si="168"/>
        <v/>
      </c>
      <c r="P672" s="56">
        <f>IF(ISERROR(IF($X$5=1,$Y$5,)),"",IF($X$5=1,$Y$5,))</f>
        <v>0</v>
      </c>
      <c r="Q672" s="56">
        <f>IF(ISERROR(IF($X$6=1,$Y$6,)),"",IF($X$6=1,$Y$6,))</f>
        <v>10000</v>
      </c>
      <c r="R672" s="56">
        <f>IF(ISERROR(IF($X$7=1,$Y$7,)),"",IF($X$7=1,$Y$7,))</f>
        <v>0</v>
      </c>
      <c r="S672" s="56">
        <f>IF(ISERROR(IF($X$8=1,$Y$8,)),"",IF($X$8=1,$Y$8,))</f>
        <v>1000</v>
      </c>
      <c r="T672" s="56">
        <f>IF(ISERROR(IF($X$9=1,$Y$9,)),"",IF($X$9=1,$Y$9,))</f>
        <v>500</v>
      </c>
      <c r="U672" s="56">
        <f>IF(ISERROR(IF($X$10=1,$Y$10,)),"",IF($X$10=1,$Y$10,))</f>
        <v>500</v>
      </c>
    </row>
    <row r="673" spans="1:21" x14ac:dyDescent="0.25">
      <c r="A673" s="75">
        <f t="shared" si="163"/>
        <v>669</v>
      </c>
      <c r="C673" s="56" t="s">
        <v>3430</v>
      </c>
      <c r="E673" s="56">
        <f t="shared" si="164"/>
        <v>669</v>
      </c>
      <c r="F673" s="76">
        <f t="shared" si="159"/>
        <v>30</v>
      </c>
      <c r="G673" s="56" t="str">
        <f t="shared" si="165"/>
        <v/>
      </c>
      <c r="H673" s="56">
        <f t="shared" si="166"/>
        <v>669</v>
      </c>
      <c r="I673" s="56">
        <f>IF(G673="",0,IF(COUNTIF($G$5:G673,G673)=1,0,COUNTIF($G$5:G673,G673) )   )</f>
        <v>0</v>
      </c>
      <c r="J673" s="56" t="str">
        <f t="shared" si="167"/>
        <v/>
      </c>
      <c r="K673" s="56" t="str">
        <f t="shared" si="158"/>
        <v/>
      </c>
      <c r="L673" s="56" t="str">
        <f t="shared" si="160"/>
        <v/>
      </c>
      <c r="M673" s="56" t="str">
        <f t="shared" si="161"/>
        <v/>
      </c>
      <c r="N673" s="56" t="str">
        <f t="shared" si="162"/>
        <v/>
      </c>
      <c r="O673" s="56" t="str">
        <f t="shared" si="168"/>
        <v/>
      </c>
      <c r="P673" s="56">
        <f>IF(ISERROR(IF($X$5=1,$Y$5,)),"",IF($X$5=1,$Y$5,))</f>
        <v>0</v>
      </c>
      <c r="Q673" s="56">
        <f>IF(ISERROR(IF($X$6=1,$Y$6,)),"",IF($X$6=1,$Y$6,))</f>
        <v>10000</v>
      </c>
      <c r="R673" s="56">
        <f>IF(ISERROR(IF($X$7=1,$Y$7,)),"",IF($X$7=1,$Y$7,))</f>
        <v>0</v>
      </c>
      <c r="S673" s="56">
        <f>IF(ISERROR(IF($X$8=1,$Y$8,)),"",IF($X$8=1,$Y$8,))</f>
        <v>1000</v>
      </c>
      <c r="T673" s="56">
        <f>IF(ISERROR(IF($X$9=1,$Y$9,)),"",IF($X$9=1,$Y$9,))</f>
        <v>500</v>
      </c>
      <c r="U673" s="56">
        <f>IF(ISERROR(IF($X$10=1,$Y$10,)),"",IF($X$10=1,$Y$10,))</f>
        <v>500</v>
      </c>
    </row>
    <row r="674" spans="1:21" x14ac:dyDescent="0.25">
      <c r="A674" s="75">
        <f t="shared" si="163"/>
        <v>670</v>
      </c>
      <c r="C674" s="56" t="s">
        <v>2526</v>
      </c>
      <c r="E674" s="56">
        <f t="shared" si="164"/>
        <v>670</v>
      </c>
      <c r="F674" s="76">
        <f t="shared" si="159"/>
        <v>30</v>
      </c>
      <c r="G674" s="56" t="str">
        <f t="shared" si="165"/>
        <v/>
      </c>
      <c r="H674" s="56">
        <f t="shared" si="166"/>
        <v>670</v>
      </c>
      <c r="I674" s="56">
        <f>IF(G674="",0,IF(COUNTIF($G$5:G674,G674)=1,0,COUNTIF($G$5:G674,G674) )   )</f>
        <v>0</v>
      </c>
      <c r="J674" s="56" t="str">
        <f t="shared" si="167"/>
        <v/>
      </c>
      <c r="K674" s="56" t="str">
        <f t="shared" si="158"/>
        <v/>
      </c>
      <c r="L674" s="56" t="str">
        <f t="shared" si="160"/>
        <v/>
      </c>
      <c r="M674" s="56" t="str">
        <f t="shared" si="161"/>
        <v/>
      </c>
      <c r="N674" s="56" t="str">
        <f t="shared" si="162"/>
        <v/>
      </c>
      <c r="O674" s="56" t="str">
        <f t="shared" si="168"/>
        <v/>
      </c>
      <c r="P674" s="56">
        <f>IF(ISERROR(IF($X$5=1,$Y$5,)),"",IF($X$5=1,$Y$5,))</f>
        <v>0</v>
      </c>
      <c r="Q674" s="56">
        <f>IF(ISERROR(IF($X$6=1,$Y$6,)),"",IF($X$6=1,$Y$6,))</f>
        <v>10000</v>
      </c>
      <c r="R674" s="56">
        <f>IF(ISERROR(IF($X$7=1,$Y$7,)),"",IF($X$7=1,$Y$7,))</f>
        <v>0</v>
      </c>
      <c r="S674" s="56">
        <f>IF(ISERROR(IF($X$8=1,$Y$8,)),"",IF($X$8=1,$Y$8,))</f>
        <v>1000</v>
      </c>
      <c r="T674" s="56">
        <f>IF(ISERROR(IF($X$9=1,$Y$9,)),"",IF($X$9=1,$Y$9,))</f>
        <v>500</v>
      </c>
      <c r="U674" s="56">
        <f>IF(ISERROR(IF($X$10=1,$Y$10,)),"",IF($X$10=1,$Y$10,))</f>
        <v>500</v>
      </c>
    </row>
    <row r="675" spans="1:21" x14ac:dyDescent="0.25">
      <c r="A675" s="75">
        <f t="shared" si="163"/>
        <v>671</v>
      </c>
      <c r="C675" s="56" t="s">
        <v>2527</v>
      </c>
      <c r="E675" s="56">
        <f t="shared" si="164"/>
        <v>671</v>
      </c>
      <c r="F675" s="76">
        <f t="shared" si="159"/>
        <v>30</v>
      </c>
      <c r="G675" s="56" t="str">
        <f t="shared" si="165"/>
        <v/>
      </c>
      <c r="H675" s="56">
        <f t="shared" si="166"/>
        <v>671</v>
      </c>
      <c r="I675" s="56">
        <f>IF(G675="",0,IF(COUNTIF($G$5:G675,G675)=1,0,COUNTIF($G$5:G675,G675) )   )</f>
        <v>0</v>
      </c>
      <c r="J675" s="56" t="str">
        <f t="shared" si="167"/>
        <v/>
      </c>
      <c r="K675" s="56" t="str">
        <f t="shared" si="158"/>
        <v/>
      </c>
      <c r="L675" s="56" t="str">
        <f t="shared" si="160"/>
        <v/>
      </c>
      <c r="M675" s="56" t="str">
        <f t="shared" si="161"/>
        <v/>
      </c>
      <c r="N675" s="56" t="str">
        <f t="shared" si="162"/>
        <v/>
      </c>
      <c r="O675" s="56" t="str">
        <f t="shared" si="168"/>
        <v/>
      </c>
      <c r="P675" s="56">
        <f>IF(ISERROR(IF($X$5=1,$Y$5,)),"",IF($X$5=1,$Y$5,))</f>
        <v>0</v>
      </c>
      <c r="Q675" s="56">
        <f>IF(ISERROR(IF($X$6=1,$Y$6,)),"",IF($X$6=1,$Y$6,))</f>
        <v>10000</v>
      </c>
      <c r="R675" s="56">
        <f>IF(ISERROR(IF($X$7=1,$Y$7,)),"",IF($X$7=1,$Y$7,))</f>
        <v>0</v>
      </c>
      <c r="S675" s="56">
        <f>IF(ISERROR(IF($X$8=1,$Y$8,)),"",IF($X$8=1,$Y$8,))</f>
        <v>1000</v>
      </c>
      <c r="T675" s="56">
        <f>IF(ISERROR(IF($X$9=1,$Y$9,)),"",IF($X$9=1,$Y$9,))</f>
        <v>500</v>
      </c>
      <c r="U675" s="56">
        <f>IF(ISERROR(IF($X$10=1,$Y$10,)),"",IF($X$10=1,$Y$10,))</f>
        <v>500</v>
      </c>
    </row>
    <row r="676" spans="1:21" x14ac:dyDescent="0.25">
      <c r="A676" s="75">
        <f t="shared" si="163"/>
        <v>672</v>
      </c>
      <c r="C676" s="56" t="s">
        <v>3219</v>
      </c>
      <c r="E676" s="56">
        <f t="shared" si="164"/>
        <v>672</v>
      </c>
      <c r="F676" s="76">
        <f t="shared" si="159"/>
        <v>30</v>
      </c>
      <c r="G676" s="56" t="str">
        <f t="shared" si="165"/>
        <v/>
      </c>
      <c r="H676" s="56">
        <f t="shared" si="166"/>
        <v>672</v>
      </c>
      <c r="I676" s="56">
        <f>IF(G676="",0,IF(COUNTIF($G$5:G676,G676)=1,0,COUNTIF($G$5:G676,G676) )   )</f>
        <v>0</v>
      </c>
      <c r="J676" s="56" t="str">
        <f t="shared" si="167"/>
        <v/>
      </c>
      <c r="K676" s="56" t="str">
        <f t="shared" si="158"/>
        <v/>
      </c>
      <c r="L676" s="56" t="str">
        <f t="shared" si="160"/>
        <v/>
      </c>
      <c r="M676" s="56" t="str">
        <f t="shared" si="161"/>
        <v/>
      </c>
      <c r="N676" s="56" t="str">
        <f t="shared" si="162"/>
        <v/>
      </c>
      <c r="O676" s="56" t="str">
        <f t="shared" si="168"/>
        <v/>
      </c>
      <c r="P676" s="56">
        <f>IF(ISERROR(IF($X$5=1,$Y$5,)),"",IF($X$5=1,$Y$5,))</f>
        <v>0</v>
      </c>
      <c r="Q676" s="56">
        <f>IF(ISERROR(IF($X$6=1,$Y$6,)),"",IF($X$6=1,$Y$6,))</f>
        <v>10000</v>
      </c>
      <c r="R676" s="56">
        <f>IF(ISERROR(IF($X$7=1,$Y$7,)),"",IF($X$7=1,$Y$7,))</f>
        <v>0</v>
      </c>
      <c r="S676" s="56">
        <f>IF(ISERROR(IF($X$8=1,$Y$8,)),"",IF($X$8=1,$Y$8,))</f>
        <v>1000</v>
      </c>
      <c r="T676" s="56">
        <f>IF(ISERROR(IF($X$9=1,$Y$9,)),"",IF($X$9=1,$Y$9,))</f>
        <v>500</v>
      </c>
      <c r="U676" s="56">
        <f>IF(ISERROR(IF($X$10=1,$Y$10,)),"",IF($X$10=1,$Y$10,))</f>
        <v>500</v>
      </c>
    </row>
    <row r="677" spans="1:21" x14ac:dyDescent="0.25">
      <c r="A677" s="75">
        <f t="shared" si="163"/>
        <v>673</v>
      </c>
      <c r="C677" s="56" t="s">
        <v>2529</v>
      </c>
      <c r="E677" s="56">
        <f t="shared" si="164"/>
        <v>673</v>
      </c>
      <c r="F677" s="76">
        <f t="shared" si="159"/>
        <v>30</v>
      </c>
      <c r="G677" s="56" t="str">
        <f t="shared" si="165"/>
        <v/>
      </c>
      <c r="H677" s="56">
        <f t="shared" si="166"/>
        <v>673</v>
      </c>
      <c r="I677" s="56">
        <f>IF(G677="",0,IF(COUNTIF($G$5:G677,G677)=1,0,COUNTIF($G$5:G677,G677) )   )</f>
        <v>0</v>
      </c>
      <c r="J677" s="56" t="str">
        <f t="shared" si="167"/>
        <v/>
      </c>
      <c r="K677" s="56" t="str">
        <f t="shared" si="158"/>
        <v/>
      </c>
      <c r="L677" s="56" t="str">
        <f t="shared" si="160"/>
        <v/>
      </c>
      <c r="M677" s="56" t="str">
        <f t="shared" si="161"/>
        <v/>
      </c>
      <c r="N677" s="56" t="str">
        <f t="shared" si="162"/>
        <v/>
      </c>
      <c r="O677" s="56" t="str">
        <f t="shared" si="168"/>
        <v/>
      </c>
      <c r="P677" s="56">
        <f>IF(ISERROR(IF($X$5=1,$Y$5,)),"",IF($X$5=1,$Y$5,))</f>
        <v>0</v>
      </c>
      <c r="Q677" s="56">
        <f>IF(ISERROR(IF($X$6=1,$Y$6,)),"",IF($X$6=1,$Y$6,))</f>
        <v>10000</v>
      </c>
      <c r="R677" s="56">
        <f>IF(ISERROR(IF($X$7=1,$Y$7,)),"",IF($X$7=1,$Y$7,))</f>
        <v>0</v>
      </c>
      <c r="S677" s="56">
        <f>IF(ISERROR(IF($X$8=1,$Y$8,)),"",IF($X$8=1,$Y$8,))</f>
        <v>1000</v>
      </c>
      <c r="T677" s="56">
        <f>IF(ISERROR(IF($X$9=1,$Y$9,)),"",IF($X$9=1,$Y$9,))</f>
        <v>500</v>
      </c>
      <c r="U677" s="56">
        <f>IF(ISERROR(IF($X$10=1,$Y$10,)),"",IF($X$10=1,$Y$10,))</f>
        <v>500</v>
      </c>
    </row>
    <row r="678" spans="1:21" x14ac:dyDescent="0.25">
      <c r="A678" s="75">
        <f t="shared" si="163"/>
        <v>674</v>
      </c>
      <c r="C678" s="56" t="s">
        <v>2518</v>
      </c>
      <c r="E678" s="56">
        <f t="shared" si="164"/>
        <v>674</v>
      </c>
      <c r="F678" s="76">
        <f t="shared" si="159"/>
        <v>30</v>
      </c>
      <c r="G678" s="56" t="str">
        <f t="shared" si="165"/>
        <v/>
      </c>
      <c r="H678" s="56">
        <f t="shared" si="166"/>
        <v>674</v>
      </c>
      <c r="I678" s="56">
        <f>IF(G678="",0,IF(COUNTIF($G$5:G678,G678)=1,0,COUNTIF($G$5:G678,G678) )   )</f>
        <v>0</v>
      </c>
      <c r="J678" s="56" t="str">
        <f t="shared" si="167"/>
        <v/>
      </c>
      <c r="K678" s="56" t="str">
        <f t="shared" si="158"/>
        <v/>
      </c>
      <c r="L678" s="56" t="str">
        <f t="shared" si="160"/>
        <v/>
      </c>
      <c r="M678" s="56" t="str">
        <f t="shared" si="161"/>
        <v/>
      </c>
      <c r="N678" s="56" t="str">
        <f t="shared" si="162"/>
        <v/>
      </c>
      <c r="O678" s="56" t="str">
        <f t="shared" si="168"/>
        <v/>
      </c>
      <c r="P678" s="56">
        <f>IF(ISERROR(IF($X$5=1,$Y$5,)),"",IF($X$5=1,$Y$5,))</f>
        <v>0</v>
      </c>
      <c r="Q678" s="56">
        <f>IF(ISERROR(IF($X$6=1,$Y$6,)),"",IF($X$6=1,$Y$6,))</f>
        <v>10000</v>
      </c>
      <c r="R678" s="56">
        <f>IF(ISERROR(IF($X$7=1,$Y$7,)),"",IF($X$7=1,$Y$7,))</f>
        <v>0</v>
      </c>
      <c r="S678" s="56">
        <f>IF(ISERROR(IF($X$8=1,$Y$8,)),"",IF($X$8=1,$Y$8,))</f>
        <v>1000</v>
      </c>
      <c r="T678" s="56">
        <f>IF(ISERROR(IF($X$9=1,$Y$9,)),"",IF($X$9=1,$Y$9,))</f>
        <v>500</v>
      </c>
      <c r="U678" s="56">
        <f>IF(ISERROR(IF($X$10=1,$Y$10,)),"",IF($X$10=1,$Y$10,))</f>
        <v>500</v>
      </c>
    </row>
    <row r="679" spans="1:21" x14ac:dyDescent="0.25">
      <c r="A679" s="75">
        <f t="shared" si="163"/>
        <v>675</v>
      </c>
      <c r="D679" s="56" t="s">
        <v>3431</v>
      </c>
      <c r="E679" s="56">
        <f t="shared" si="164"/>
        <v>675</v>
      </c>
      <c r="F679" s="76">
        <f t="shared" si="159"/>
        <v>30</v>
      </c>
      <c r="G679" s="56" t="str">
        <f t="shared" si="165"/>
        <v>radioreceiver</v>
      </c>
      <c r="H679" s="56">
        <f t="shared" si="166"/>
        <v>675</v>
      </c>
      <c r="I679" s="56">
        <f>IF(G679="",0,IF(COUNTIF($G$5:G679,G679)=1,0,COUNTIF($G$5:G679,G679) )   )</f>
        <v>0</v>
      </c>
      <c r="J679" s="56" t="str">
        <f t="shared" si="167"/>
        <v/>
      </c>
      <c r="K679" s="56" t="str">
        <f t="shared" si="158"/>
        <v/>
      </c>
      <c r="L679" s="56" t="str">
        <f t="shared" si="160"/>
        <v/>
      </c>
      <c r="M679" s="56" t="str">
        <f t="shared" si="161"/>
        <v/>
      </c>
      <c r="N679" s="56" t="str">
        <f t="shared" si="162"/>
        <v/>
      </c>
      <c r="O679" s="56" t="str">
        <f t="shared" si="168"/>
        <v/>
      </c>
      <c r="P679" s="56">
        <f>IF(ISERROR(IF($X$5=1,$Y$5,)),"",IF($X$5=1,$Y$5,))</f>
        <v>0</v>
      </c>
      <c r="Q679" s="56">
        <f>IF(ISERROR(IF($X$6=1,$Y$6,)),"",IF($X$6=1,$Y$6,))</f>
        <v>10000</v>
      </c>
      <c r="R679" s="56">
        <f>IF(ISERROR(IF($X$7=1,$Y$7,)),"",IF($X$7=1,$Y$7,))</f>
        <v>0</v>
      </c>
      <c r="S679" s="56">
        <f>IF(ISERROR(IF($X$8=1,$Y$8,)),"",IF($X$8=1,$Y$8,))</f>
        <v>1000</v>
      </c>
      <c r="T679" s="56">
        <f>IF(ISERROR(IF($X$9=1,$Y$9,)),"",IF($X$9=1,$Y$9,))</f>
        <v>500</v>
      </c>
      <c r="U679" s="56">
        <f>IF(ISERROR(IF($X$10=1,$Y$10,)),"",IF($X$10=1,$Y$10,))</f>
        <v>500</v>
      </c>
    </row>
    <row r="680" spans="1:21" x14ac:dyDescent="0.25">
      <c r="A680" s="75">
        <f t="shared" si="163"/>
        <v>676</v>
      </c>
      <c r="D680" s="56" t="s">
        <v>3433</v>
      </c>
      <c r="E680" s="56">
        <f t="shared" si="164"/>
        <v>676</v>
      </c>
      <c r="F680" s="76">
        <f t="shared" si="159"/>
        <v>30</v>
      </c>
      <c r="G680" s="56" t="str">
        <f t="shared" si="165"/>
        <v>longAntenna</v>
      </c>
      <c r="H680" s="56">
        <f t="shared" si="166"/>
        <v>676</v>
      </c>
      <c r="I680" s="56">
        <f>IF(G680="",0,IF(COUNTIF($G$5:G680,G680)=1,0,COUNTIF($G$5:G680,G680) )   )</f>
        <v>0</v>
      </c>
      <c r="J680" s="56" t="str">
        <f t="shared" si="167"/>
        <v/>
      </c>
      <c r="K680" s="56" t="str">
        <f t="shared" si="158"/>
        <v/>
      </c>
      <c r="L680" s="56" t="str">
        <f t="shared" si="160"/>
        <v/>
      </c>
      <c r="M680" s="56" t="str">
        <f t="shared" si="161"/>
        <v/>
      </c>
      <c r="N680" s="56" t="str">
        <f t="shared" si="162"/>
        <v/>
      </c>
      <c r="O680" s="56" t="str">
        <f t="shared" si="168"/>
        <v/>
      </c>
      <c r="P680" s="56">
        <f>IF(ISERROR(IF($X$5=1,$Y$5,)),"",IF($X$5=1,$Y$5,))</f>
        <v>0</v>
      </c>
      <c r="Q680" s="56">
        <f>IF(ISERROR(IF($X$6=1,$Y$6,)),"",IF($X$6=1,$Y$6,))</f>
        <v>10000</v>
      </c>
      <c r="R680" s="56">
        <f>IF(ISERROR(IF($X$7=1,$Y$7,)),"",IF($X$7=1,$Y$7,))</f>
        <v>0</v>
      </c>
      <c r="S680" s="56">
        <f>IF(ISERROR(IF($X$8=1,$Y$8,)),"",IF($X$8=1,$Y$8,))</f>
        <v>1000</v>
      </c>
      <c r="T680" s="56">
        <f>IF(ISERROR(IF($X$9=1,$Y$9,)),"",IF($X$9=1,$Y$9,))</f>
        <v>500</v>
      </c>
      <c r="U680" s="56">
        <f>IF(ISERROR(IF($X$10=1,$Y$10,)),"",IF($X$10=1,$Y$10,))</f>
        <v>500</v>
      </c>
    </row>
    <row r="681" spans="1:21" x14ac:dyDescent="0.25">
      <c r="A681" s="75">
        <f t="shared" si="163"/>
        <v>677</v>
      </c>
      <c r="D681" s="56" t="s">
        <v>3432</v>
      </c>
      <c r="E681" s="56">
        <f t="shared" si="164"/>
        <v>677</v>
      </c>
      <c r="F681" s="76">
        <f t="shared" si="159"/>
        <v>30</v>
      </c>
      <c r="G681" s="56" t="str">
        <f t="shared" si="165"/>
        <v>Radio2</v>
      </c>
      <c r="H681" s="56">
        <f t="shared" si="166"/>
        <v>677</v>
      </c>
      <c r="I681" s="56">
        <f>IF(G681="",0,IF(COUNTIF($G$5:G681,G681)=1,0,COUNTIF($G$5:G681,G681) )   )</f>
        <v>0</v>
      </c>
      <c r="J681" s="56" t="str">
        <f t="shared" si="167"/>
        <v/>
      </c>
      <c r="K681" s="56" t="str">
        <f t="shared" si="158"/>
        <v/>
      </c>
      <c r="L681" s="56" t="str">
        <f t="shared" si="160"/>
        <v/>
      </c>
      <c r="M681" s="56" t="str">
        <f t="shared" si="161"/>
        <v/>
      </c>
      <c r="N681" s="56" t="str">
        <f t="shared" si="162"/>
        <v/>
      </c>
      <c r="O681" s="56" t="str">
        <f t="shared" si="168"/>
        <v/>
      </c>
      <c r="P681" s="56">
        <f>IF(ISERROR(IF($X$5=1,$Y$5,)),"",IF($X$5=1,$Y$5,))</f>
        <v>0</v>
      </c>
      <c r="Q681" s="56">
        <f>IF(ISERROR(IF($X$6=1,$Y$6,)),"",IF($X$6=1,$Y$6,))</f>
        <v>10000</v>
      </c>
      <c r="R681" s="56">
        <f>IF(ISERROR(IF($X$7=1,$Y$7,)),"",IF($X$7=1,$Y$7,))</f>
        <v>0</v>
      </c>
      <c r="S681" s="56">
        <f>IF(ISERROR(IF($X$8=1,$Y$8,)),"",IF($X$8=1,$Y$8,))</f>
        <v>1000</v>
      </c>
      <c r="T681" s="56">
        <f>IF(ISERROR(IF($X$9=1,$Y$9,)),"",IF($X$9=1,$Y$9,))</f>
        <v>500</v>
      </c>
      <c r="U681" s="56">
        <f>IF(ISERROR(IF($X$10=1,$Y$10,)),"",IF($X$10=1,$Y$10,))</f>
        <v>500</v>
      </c>
    </row>
    <row r="682" spans="1:21" x14ac:dyDescent="0.25">
      <c r="A682" s="75">
        <f t="shared" si="163"/>
        <v>678</v>
      </c>
      <c r="D682" s="56" t="s">
        <v>4368</v>
      </c>
      <c r="E682" s="56">
        <f t="shared" si="164"/>
        <v>678</v>
      </c>
      <c r="F682" s="76">
        <f t="shared" si="159"/>
        <v>30</v>
      </c>
      <c r="G682" s="56" t="str">
        <f t="shared" si="165"/>
        <v>SCANsat.Tracker</v>
      </c>
      <c r="H682" s="56">
        <f t="shared" si="166"/>
        <v>678</v>
      </c>
      <c r="I682" s="56">
        <f>IF(G682="",0,IF(COUNTIF($G$5:G682,G682)=1,0,COUNTIF($G$5:G682,G682) )   )</f>
        <v>0</v>
      </c>
      <c r="J682" s="56" t="str">
        <f t="shared" si="167"/>
        <v/>
      </c>
      <c r="K682" s="56" t="str">
        <f t="shared" si="158"/>
        <v/>
      </c>
      <c r="L682" s="56" t="str">
        <f t="shared" si="160"/>
        <v/>
      </c>
      <c r="M682" s="56" t="str">
        <f t="shared" si="161"/>
        <v/>
      </c>
      <c r="N682" s="56" t="str">
        <f t="shared" si="162"/>
        <v/>
      </c>
      <c r="O682" s="56" t="str">
        <f t="shared" si="168"/>
        <v/>
      </c>
      <c r="P682" s="56">
        <f>IF(ISERROR(IF($X$5=1,$Y$5,)),"",IF($X$5=1,$Y$5,))</f>
        <v>0</v>
      </c>
      <c r="Q682" s="56">
        <f>IF(ISERROR(IF($X$6=1,$Y$6,)),"",IF($X$6=1,$Y$6,))</f>
        <v>10000</v>
      </c>
      <c r="R682" s="56">
        <f>IF(ISERROR(IF($X$7=1,$Y$7,)),"",IF($X$7=1,$Y$7,))</f>
        <v>0</v>
      </c>
      <c r="S682" s="56">
        <f>IF(ISERROR(IF($X$8=1,$Y$8,)),"",IF($X$8=1,$Y$8,))</f>
        <v>1000</v>
      </c>
      <c r="T682" s="56">
        <f>IF(ISERROR(IF($X$9=1,$Y$9,)),"",IF($X$9=1,$Y$9,))</f>
        <v>500</v>
      </c>
      <c r="U682" s="56">
        <f>IF(ISERROR(IF($X$10=1,$Y$10,)),"",IF($X$10=1,$Y$10,))</f>
        <v>500</v>
      </c>
    </row>
    <row r="683" spans="1:21" x14ac:dyDescent="0.25">
      <c r="A683" s="75">
        <f t="shared" si="163"/>
        <v>679</v>
      </c>
      <c r="D683" s="56" t="s">
        <v>4367</v>
      </c>
      <c r="E683" s="56">
        <f t="shared" si="164"/>
        <v>679</v>
      </c>
      <c r="F683" s="76">
        <f t="shared" si="159"/>
        <v>30</v>
      </c>
      <c r="G683" s="56" t="str">
        <f t="shared" si="165"/>
        <v>Antennaesc</v>
      </c>
      <c r="H683" s="56">
        <f t="shared" si="166"/>
        <v>679</v>
      </c>
      <c r="I683" s="56">
        <f>IF(G683="",0,IF(COUNTIF($G$5:G683,G683)=1,0,COUNTIF($G$5:G683,G683) )   )</f>
        <v>0</v>
      </c>
      <c r="J683" s="56" t="str">
        <f t="shared" si="167"/>
        <v/>
      </c>
      <c r="K683" s="56" t="str">
        <f t="shared" si="158"/>
        <v/>
      </c>
      <c r="L683" s="56" t="str">
        <f t="shared" si="160"/>
        <v/>
      </c>
      <c r="M683" s="56" t="str">
        <f t="shared" si="161"/>
        <v/>
      </c>
      <c r="N683" s="56" t="str">
        <f t="shared" si="162"/>
        <v/>
      </c>
      <c r="O683" s="56" t="str">
        <f t="shared" si="168"/>
        <v/>
      </c>
      <c r="P683" s="56">
        <f>IF(ISERROR(IF($X$5=1,$Y$5,)),"",IF($X$5=1,$Y$5,))</f>
        <v>0</v>
      </c>
      <c r="Q683" s="56">
        <f>IF(ISERROR(IF($X$6=1,$Y$6,)),"",IF($X$6=1,$Y$6,))</f>
        <v>10000</v>
      </c>
      <c r="R683" s="56">
        <f>IF(ISERROR(IF($X$7=1,$Y$7,)),"",IF($X$7=1,$Y$7,))</f>
        <v>0</v>
      </c>
      <c r="S683" s="56">
        <f>IF(ISERROR(IF($X$8=1,$Y$8,)),"",IF($X$8=1,$Y$8,))</f>
        <v>1000</v>
      </c>
      <c r="T683" s="56">
        <f>IF(ISERROR(IF($X$9=1,$Y$9,)),"",IF($X$9=1,$Y$9,))</f>
        <v>500</v>
      </c>
      <c r="U683" s="56">
        <f>IF(ISERROR(IF($X$10=1,$Y$10,)),"",IF($X$10=1,$Y$10,))</f>
        <v>500</v>
      </c>
    </row>
    <row r="684" spans="1:21" x14ac:dyDescent="0.25">
      <c r="A684" s="75">
        <f t="shared" si="163"/>
        <v>680</v>
      </c>
      <c r="D684" s="56" t="s">
        <v>5928</v>
      </c>
      <c r="E684" s="56">
        <f t="shared" si="164"/>
        <v>680</v>
      </c>
      <c r="F684" s="76">
        <f t="shared" si="159"/>
        <v>30</v>
      </c>
      <c r="G684" s="56" t="str">
        <f t="shared" si="165"/>
        <v>km.smart.radio</v>
      </c>
      <c r="H684" s="56">
        <f t="shared" si="166"/>
        <v>680</v>
      </c>
      <c r="I684" s="56">
        <f>IF(G684="",0,IF(COUNTIF($G$5:G684,G684)=1,0,COUNTIF($G$5:G684,G684) )   )</f>
        <v>0</v>
      </c>
      <c r="J684" s="56" t="str">
        <f t="shared" si="167"/>
        <v/>
      </c>
      <c r="K684" s="56" t="str">
        <f t="shared" si="158"/>
        <v/>
      </c>
      <c r="L684" s="56" t="str">
        <f t="shared" si="160"/>
        <v/>
      </c>
      <c r="M684" s="56" t="str">
        <f t="shared" si="161"/>
        <v/>
      </c>
      <c r="N684" s="56" t="str">
        <f t="shared" si="162"/>
        <v/>
      </c>
      <c r="O684" s="56" t="str">
        <f t="shared" si="168"/>
        <v/>
      </c>
      <c r="P684" s="56">
        <f>IF(ISERROR(IF($X$5=1,$Y$5,)),"",IF($X$5=1,$Y$5,))</f>
        <v>0</v>
      </c>
      <c r="Q684" s="56">
        <f>IF(ISERROR(IF($X$6=1,$Y$6,)),"",IF($X$6=1,$Y$6,))</f>
        <v>10000</v>
      </c>
      <c r="R684" s="56">
        <f>IF(ISERROR(IF($X$7=1,$Y$7,)),"",IF($X$7=1,$Y$7,))</f>
        <v>0</v>
      </c>
      <c r="S684" s="56">
        <f>IF(ISERROR(IF($X$8=1,$Y$8,)),"",IF($X$8=1,$Y$8,))</f>
        <v>1000</v>
      </c>
      <c r="T684" s="56">
        <f>IF(ISERROR(IF($X$9=1,$Y$9,)),"",IF($X$9=1,$Y$9,))</f>
        <v>500</v>
      </c>
      <c r="U684" s="56">
        <f>IF(ISERROR(IF($X$10=1,$Y$10,)),"",IF($X$10=1,$Y$10,))</f>
        <v>500</v>
      </c>
    </row>
    <row r="685" spans="1:21" x14ac:dyDescent="0.25">
      <c r="A685" s="75">
        <f t="shared" si="163"/>
        <v>681</v>
      </c>
      <c r="C685" s="56" t="s">
        <v>2532</v>
      </c>
      <c r="E685" s="56">
        <f t="shared" si="164"/>
        <v>681</v>
      </c>
      <c r="F685" s="76">
        <f t="shared" si="159"/>
        <v>30</v>
      </c>
      <c r="G685" s="56" t="str">
        <f t="shared" si="165"/>
        <v/>
      </c>
      <c r="H685" s="56">
        <f t="shared" si="166"/>
        <v>681</v>
      </c>
      <c r="I685" s="56">
        <f>IF(G685="",0,IF(COUNTIF($G$5:G685,G685)=1,0,COUNTIF($G$5:G685,G685) )   )</f>
        <v>0</v>
      </c>
      <c r="J685" s="56" t="str">
        <f t="shared" si="167"/>
        <v/>
      </c>
      <c r="K685" s="56" t="str">
        <f t="shared" si="158"/>
        <v/>
      </c>
      <c r="L685" s="56" t="str">
        <f t="shared" si="160"/>
        <v/>
      </c>
      <c r="M685" s="56" t="str">
        <f t="shared" si="161"/>
        <v/>
      </c>
      <c r="N685" s="56" t="str">
        <f t="shared" si="162"/>
        <v/>
      </c>
      <c r="O685" s="56" t="str">
        <f t="shared" si="168"/>
        <v/>
      </c>
      <c r="P685" s="56">
        <f>IF(ISERROR(IF($X$5=1,$Y$5,)),"",IF($X$5=1,$Y$5,))</f>
        <v>0</v>
      </c>
      <c r="Q685" s="56">
        <f>IF(ISERROR(IF($X$6=1,$Y$6,)),"",IF($X$6=1,$Y$6,))</f>
        <v>10000</v>
      </c>
      <c r="R685" s="56">
        <f>IF(ISERROR(IF($X$7=1,$Y$7,)),"",IF($X$7=1,$Y$7,))</f>
        <v>0</v>
      </c>
      <c r="S685" s="56">
        <f>IF(ISERROR(IF($X$8=1,$Y$8,)),"",IF($X$8=1,$Y$8,))</f>
        <v>1000</v>
      </c>
      <c r="T685" s="56">
        <f>IF(ISERROR(IF($X$9=1,$Y$9,)),"",IF($X$9=1,$Y$9,))</f>
        <v>500</v>
      </c>
      <c r="U685" s="56">
        <f>IF(ISERROR(IF($X$10=1,$Y$10,)),"",IF($X$10=1,$Y$10,))</f>
        <v>500</v>
      </c>
    </row>
    <row r="686" spans="1:21" x14ac:dyDescent="0.25">
      <c r="A686" s="75">
        <f t="shared" si="163"/>
        <v>682</v>
      </c>
      <c r="B686" s="56" t="s">
        <v>2532</v>
      </c>
      <c r="E686" s="56">
        <f t="shared" si="164"/>
        <v>682</v>
      </c>
      <c r="F686" s="76">
        <f t="shared" si="159"/>
        <v>30</v>
      </c>
      <c r="G686" s="56" t="str">
        <f t="shared" si="165"/>
        <v/>
      </c>
      <c r="H686" s="56">
        <f t="shared" si="166"/>
        <v>682</v>
      </c>
      <c r="I686" s="56">
        <f>IF(G686="",0,IF(COUNTIF($G$5:G686,G686)=1,0,COUNTIF($G$5:G686,G686) )   )</f>
        <v>0</v>
      </c>
      <c r="J686" s="56" t="str">
        <f t="shared" si="167"/>
        <v/>
      </c>
      <c r="K686" s="56" t="str">
        <f t="shared" si="158"/>
        <v/>
      </c>
      <c r="L686" s="56" t="str">
        <f t="shared" si="160"/>
        <v/>
      </c>
      <c r="M686" s="56" t="str">
        <f t="shared" si="161"/>
        <v/>
      </c>
      <c r="N686" s="56" t="str">
        <f t="shared" si="162"/>
        <v/>
      </c>
      <c r="O686" s="56" t="str">
        <f t="shared" si="168"/>
        <v/>
      </c>
      <c r="P686" s="56">
        <f>IF(ISERROR(IF($X$5=1,$Y$5,)),"",IF($X$5=1,$Y$5,))</f>
        <v>0</v>
      </c>
      <c r="Q686" s="56">
        <f>IF(ISERROR(IF($X$6=1,$Y$6,)),"",IF($X$6=1,$Y$6,))</f>
        <v>10000</v>
      </c>
      <c r="R686" s="56">
        <f>IF(ISERROR(IF($X$7=1,$Y$7,)),"",IF($X$7=1,$Y$7,))</f>
        <v>0</v>
      </c>
      <c r="S686" s="56">
        <f>IF(ISERROR(IF($X$8=1,$Y$8,)),"",IF($X$8=1,$Y$8,))</f>
        <v>1000</v>
      </c>
      <c r="T686" s="56">
        <f>IF(ISERROR(IF($X$9=1,$Y$9,)),"",IF($X$9=1,$Y$9,))</f>
        <v>500</v>
      </c>
      <c r="U686" s="56">
        <f>IF(ISERROR(IF($X$10=1,$Y$10,)),"",IF($X$10=1,$Y$10,))</f>
        <v>500</v>
      </c>
    </row>
    <row r="687" spans="1:21" x14ac:dyDescent="0.25">
      <c r="A687" s="75">
        <f t="shared" si="163"/>
        <v>683</v>
      </c>
      <c r="B687" s="56" t="s">
        <v>2517</v>
      </c>
      <c r="E687" s="56">
        <f t="shared" si="164"/>
        <v>683</v>
      </c>
      <c r="F687" s="76">
        <f t="shared" si="159"/>
        <v>30</v>
      </c>
      <c r="G687" s="56" t="str">
        <f t="shared" si="165"/>
        <v/>
      </c>
      <c r="H687" s="56">
        <f t="shared" si="166"/>
        <v>683</v>
      </c>
      <c r="I687" s="56">
        <f>IF(G687="",0,IF(COUNTIF($G$5:G687,G687)=1,0,COUNTIF($G$5:G687,G687) )   )</f>
        <v>0</v>
      </c>
      <c r="J687" s="56" t="str">
        <f t="shared" si="167"/>
        <v/>
      </c>
      <c r="K687" s="56" t="str">
        <f t="shared" si="158"/>
        <v/>
      </c>
      <c r="L687" s="56" t="str">
        <f t="shared" si="160"/>
        <v/>
      </c>
      <c r="M687" s="56" t="str">
        <f t="shared" si="161"/>
        <v/>
      </c>
      <c r="N687" s="56" t="str">
        <f t="shared" si="162"/>
        <v/>
      </c>
      <c r="O687" s="56" t="str">
        <f t="shared" si="168"/>
        <v/>
      </c>
      <c r="P687" s="56">
        <f>IF(ISERROR(IF($X$5=1,$Y$5,)),"",IF($X$5=1,$Y$5,))</f>
        <v>0</v>
      </c>
      <c r="Q687" s="56">
        <f>IF(ISERROR(IF($X$6=1,$Y$6,)),"",IF($X$6=1,$Y$6,))</f>
        <v>10000</v>
      </c>
      <c r="R687" s="56">
        <f>IF(ISERROR(IF($X$7=1,$Y$7,)),"",IF($X$7=1,$Y$7,))</f>
        <v>0</v>
      </c>
      <c r="S687" s="56">
        <f>IF(ISERROR(IF($X$8=1,$Y$8,)),"",IF($X$8=1,$Y$8,))</f>
        <v>1000</v>
      </c>
      <c r="T687" s="56">
        <f>IF(ISERROR(IF($X$9=1,$Y$9,)),"",IF($X$9=1,$Y$9,))</f>
        <v>500</v>
      </c>
      <c r="U687" s="56">
        <f>IF(ISERROR(IF($X$10=1,$Y$10,)),"",IF($X$10=1,$Y$10,))</f>
        <v>500</v>
      </c>
    </row>
    <row r="688" spans="1:21" x14ac:dyDescent="0.25">
      <c r="A688" s="75">
        <f t="shared" si="163"/>
        <v>684</v>
      </c>
      <c r="B688" s="56" t="s">
        <v>2518</v>
      </c>
      <c r="E688" s="56">
        <f t="shared" si="164"/>
        <v>684</v>
      </c>
      <c r="F688" s="76">
        <f t="shared" si="159"/>
        <v>30</v>
      </c>
      <c r="G688" s="56" t="str">
        <f t="shared" si="165"/>
        <v/>
      </c>
      <c r="H688" s="56">
        <f t="shared" si="166"/>
        <v>684</v>
      </c>
      <c r="I688" s="56">
        <f>IF(G688="",0,IF(COUNTIF($G$5:G688,G688)=1,0,COUNTIF($G$5:G688,G688) )   )</f>
        <v>0</v>
      </c>
      <c r="J688" s="56" t="str">
        <f t="shared" si="167"/>
        <v/>
      </c>
      <c r="K688" s="56" t="str">
        <f t="shared" si="158"/>
        <v/>
      </c>
      <c r="L688" s="56" t="str">
        <f t="shared" si="160"/>
        <v/>
      </c>
      <c r="M688" s="56" t="str">
        <f t="shared" si="161"/>
        <v/>
      </c>
      <c r="N688" s="56" t="str">
        <f t="shared" si="162"/>
        <v/>
      </c>
      <c r="O688" s="56" t="str">
        <f t="shared" si="168"/>
        <v/>
      </c>
      <c r="P688" s="56">
        <f>IF(ISERROR(IF($X$5=1,$Y$5,)),"",IF($X$5=1,$Y$5,))</f>
        <v>0</v>
      </c>
      <c r="Q688" s="56">
        <f>IF(ISERROR(IF($X$6=1,$Y$6,)),"",IF($X$6=1,$Y$6,))</f>
        <v>10000</v>
      </c>
      <c r="R688" s="56">
        <f>IF(ISERROR(IF($X$7=1,$Y$7,)),"",IF($X$7=1,$Y$7,))</f>
        <v>0</v>
      </c>
      <c r="S688" s="56">
        <f>IF(ISERROR(IF($X$8=1,$Y$8,)),"",IF($X$8=1,$Y$8,))</f>
        <v>1000</v>
      </c>
      <c r="T688" s="56">
        <f>IF(ISERROR(IF($X$9=1,$Y$9,)),"",IF($X$9=1,$Y$9,))</f>
        <v>500</v>
      </c>
      <c r="U688" s="56">
        <f>IF(ISERROR(IF($X$10=1,$Y$10,)),"",IF($X$10=1,$Y$10,))</f>
        <v>500</v>
      </c>
    </row>
    <row r="689" spans="1:21" x14ac:dyDescent="0.25">
      <c r="A689" s="75">
        <f t="shared" si="163"/>
        <v>685</v>
      </c>
      <c r="C689" s="56" t="s">
        <v>3421</v>
      </c>
      <c r="E689" s="56">
        <f t="shared" si="164"/>
        <v>685</v>
      </c>
      <c r="F689" s="76">
        <f t="shared" si="159"/>
        <v>31</v>
      </c>
      <c r="G689" s="56" t="str">
        <f t="shared" si="165"/>
        <v>newnode_dishAntennas</v>
      </c>
      <c r="H689" s="56">
        <f t="shared" si="166"/>
        <v>685</v>
      </c>
      <c r="I689" s="56">
        <f>IF(G689="",0,IF(COUNTIF($G$5:G689,G689)=1,0,COUNTIF($G$5:G689,G689) )   )</f>
        <v>0</v>
      </c>
      <c r="J689" s="56" t="str">
        <f t="shared" si="167"/>
        <v/>
      </c>
      <c r="K689" s="56" t="str">
        <f t="shared" si="158"/>
        <v/>
      </c>
      <c r="L689" s="56" t="str">
        <f t="shared" si="160"/>
        <v/>
      </c>
      <c r="M689" s="56" t="str">
        <f t="shared" si="161"/>
        <v/>
      </c>
      <c r="N689" s="56" t="str">
        <f t="shared" si="162"/>
        <v/>
      </c>
      <c r="O689" s="56" t="str">
        <f t="shared" si="168"/>
        <v/>
      </c>
      <c r="P689" s="56">
        <f>IF(ISERROR(IF($X$5=1,$Y$5,)),"",IF($X$5=1,$Y$5,))</f>
        <v>0</v>
      </c>
      <c r="Q689" s="56">
        <f>IF(ISERROR(IF($X$6=1,$Y$6,)),"",IF($X$6=1,$Y$6,))</f>
        <v>10000</v>
      </c>
      <c r="R689" s="56">
        <f>IF(ISERROR(IF($X$7=1,$Y$7,)),"",IF($X$7=1,$Y$7,))</f>
        <v>0</v>
      </c>
      <c r="S689" s="56">
        <f>IF(ISERROR(IF($X$8=1,$Y$8,)),"",IF($X$8=1,$Y$8,))</f>
        <v>1000</v>
      </c>
      <c r="T689" s="56">
        <f>IF(ISERROR(IF($X$9=1,$Y$9,)),"",IF($X$9=1,$Y$9,))</f>
        <v>500</v>
      </c>
      <c r="U689" s="56">
        <f>IF(ISERROR(IF($X$10=1,$Y$10,)),"",IF($X$10=1,$Y$10,))</f>
        <v>500</v>
      </c>
    </row>
    <row r="690" spans="1:21" x14ac:dyDescent="0.25">
      <c r="A690" s="75">
        <f t="shared" si="163"/>
        <v>686</v>
      </c>
      <c r="C690" s="56" t="s">
        <v>3422</v>
      </c>
      <c r="E690" s="56">
        <f t="shared" si="164"/>
        <v>686</v>
      </c>
      <c r="F690" s="76">
        <f t="shared" si="159"/>
        <v>31</v>
      </c>
      <c r="G690" s="56" t="str">
        <f t="shared" si="165"/>
        <v/>
      </c>
      <c r="H690" s="56">
        <f t="shared" si="166"/>
        <v>686</v>
      </c>
      <c r="I690" s="56">
        <f>IF(G690="",0,IF(COUNTIF($G$5:G690,G690)=1,0,COUNTIF($G$5:G690,G690) )   )</f>
        <v>0</v>
      </c>
      <c r="J690" s="56" t="str">
        <f t="shared" si="167"/>
        <v/>
      </c>
      <c r="K690" s="56" t="str">
        <f t="shared" si="158"/>
        <v/>
      </c>
      <c r="L690" s="56" t="str">
        <f t="shared" si="160"/>
        <v/>
      </c>
      <c r="M690" s="56" t="str">
        <f t="shared" si="161"/>
        <v/>
      </c>
      <c r="N690" s="56" t="str">
        <f t="shared" si="162"/>
        <v/>
      </c>
      <c r="O690" s="56" t="str">
        <f t="shared" si="168"/>
        <v/>
      </c>
      <c r="P690" s="56">
        <f>IF(ISERROR(IF($X$5=1,$Y$5,)),"",IF($X$5=1,$Y$5,))</f>
        <v>0</v>
      </c>
      <c r="Q690" s="56">
        <f>IF(ISERROR(IF($X$6=1,$Y$6,)),"",IF($X$6=1,$Y$6,))</f>
        <v>10000</v>
      </c>
      <c r="R690" s="56">
        <f>IF(ISERROR(IF($X$7=1,$Y$7,)),"",IF($X$7=1,$Y$7,))</f>
        <v>0</v>
      </c>
      <c r="S690" s="56">
        <f>IF(ISERROR(IF($X$8=1,$Y$8,)),"",IF($X$8=1,$Y$8,))</f>
        <v>1000</v>
      </c>
      <c r="T690" s="56">
        <f>IF(ISERROR(IF($X$9=1,$Y$9,)),"",IF($X$9=1,$Y$9,))</f>
        <v>500</v>
      </c>
      <c r="U690" s="56">
        <f>IF(ISERROR(IF($X$10=1,$Y$10,)),"",IF($X$10=1,$Y$10,))</f>
        <v>500</v>
      </c>
    </row>
    <row r="691" spans="1:21" x14ac:dyDescent="0.25">
      <c r="A691" s="75">
        <f t="shared" si="163"/>
        <v>687</v>
      </c>
      <c r="C691" s="56" t="s">
        <v>3423</v>
      </c>
      <c r="E691" s="56">
        <f t="shared" si="164"/>
        <v>687</v>
      </c>
      <c r="F691" s="76">
        <f t="shared" si="159"/>
        <v>31</v>
      </c>
      <c r="G691" s="56" t="str">
        <f t="shared" si="165"/>
        <v/>
      </c>
      <c r="H691" s="56">
        <f t="shared" si="166"/>
        <v>687</v>
      </c>
      <c r="I691" s="56">
        <f>IF(G691="",0,IF(COUNTIF($G$5:G691,G691)=1,0,COUNTIF($G$5:G691,G691) )   )</f>
        <v>0</v>
      </c>
      <c r="J691" s="56" t="str">
        <f t="shared" si="167"/>
        <v/>
      </c>
      <c r="K691" s="56" t="str">
        <f t="shared" si="158"/>
        <v/>
      </c>
      <c r="L691" s="56" t="str">
        <f t="shared" si="160"/>
        <v/>
      </c>
      <c r="M691" s="56" t="str">
        <f t="shared" si="161"/>
        <v/>
      </c>
      <c r="N691" s="56" t="str">
        <f t="shared" si="162"/>
        <v/>
      </c>
      <c r="O691" s="56" t="str">
        <f t="shared" si="168"/>
        <v/>
      </c>
      <c r="P691" s="56">
        <f>IF(ISERROR(IF($X$5=1,$Y$5,)),"",IF($X$5=1,$Y$5,))</f>
        <v>0</v>
      </c>
      <c r="Q691" s="56">
        <f>IF(ISERROR(IF($X$6=1,$Y$6,)),"",IF($X$6=1,$Y$6,))</f>
        <v>10000</v>
      </c>
      <c r="R691" s="56">
        <f>IF(ISERROR(IF($X$7=1,$Y$7,)),"",IF($X$7=1,$Y$7,))</f>
        <v>0</v>
      </c>
      <c r="S691" s="56">
        <f>IF(ISERROR(IF($X$8=1,$Y$8,)),"",IF($X$8=1,$Y$8,))</f>
        <v>1000</v>
      </c>
      <c r="T691" s="56">
        <f>IF(ISERROR(IF($X$9=1,$Y$9,)),"",IF($X$9=1,$Y$9,))</f>
        <v>500</v>
      </c>
      <c r="U691" s="56">
        <f>IF(ISERROR(IF($X$10=1,$Y$10,)),"",IF($X$10=1,$Y$10,))</f>
        <v>500</v>
      </c>
    </row>
    <row r="692" spans="1:21" x14ac:dyDescent="0.25">
      <c r="A692" s="75">
        <f t="shared" si="163"/>
        <v>688</v>
      </c>
      <c r="C692" s="56" t="s">
        <v>2954</v>
      </c>
      <c r="E692" s="56">
        <f t="shared" si="164"/>
        <v>688</v>
      </c>
      <c r="F692" s="76">
        <f t="shared" si="159"/>
        <v>31</v>
      </c>
      <c r="G692" s="56" t="str">
        <f t="shared" si="165"/>
        <v/>
      </c>
      <c r="H692" s="56">
        <f t="shared" si="166"/>
        <v>688</v>
      </c>
      <c r="I692" s="56">
        <f>IF(G692="",0,IF(COUNTIF($G$5:G692,G692)=1,0,COUNTIF($G$5:G692,G692) )   )</f>
        <v>0</v>
      </c>
      <c r="J692" s="56" t="str">
        <f t="shared" si="167"/>
        <v/>
      </c>
      <c r="K692" s="56" t="str">
        <f t="shared" si="158"/>
        <v/>
      </c>
      <c r="L692" s="56" t="str">
        <f t="shared" si="160"/>
        <v/>
      </c>
      <c r="M692" s="56" t="str">
        <f t="shared" si="161"/>
        <v/>
      </c>
      <c r="N692" s="56" t="str">
        <f t="shared" si="162"/>
        <v/>
      </c>
      <c r="O692" s="56" t="str">
        <f t="shared" si="168"/>
        <v/>
      </c>
      <c r="P692" s="56">
        <f>IF(ISERROR(IF($X$5=1,$Y$5,)),"",IF($X$5=1,$Y$5,))</f>
        <v>0</v>
      </c>
      <c r="Q692" s="56">
        <f>IF(ISERROR(IF($X$6=1,$Y$6,)),"",IF($X$6=1,$Y$6,))</f>
        <v>10000</v>
      </c>
      <c r="R692" s="56">
        <f>IF(ISERROR(IF($X$7=1,$Y$7,)),"",IF($X$7=1,$Y$7,))</f>
        <v>0</v>
      </c>
      <c r="S692" s="56">
        <f>IF(ISERROR(IF($X$8=1,$Y$8,)),"",IF($X$8=1,$Y$8,))</f>
        <v>1000</v>
      </c>
      <c r="T692" s="56">
        <f>IF(ISERROR(IF($X$9=1,$Y$9,)),"",IF($X$9=1,$Y$9,))</f>
        <v>500</v>
      </c>
      <c r="U692" s="56">
        <f>IF(ISERROR(IF($X$10=1,$Y$10,)),"",IF($X$10=1,$Y$10,))</f>
        <v>500</v>
      </c>
    </row>
    <row r="693" spans="1:21" x14ac:dyDescent="0.25">
      <c r="A693" s="75">
        <f t="shared" si="163"/>
        <v>689</v>
      </c>
      <c r="C693" s="56" t="s">
        <v>3021</v>
      </c>
      <c r="E693" s="56">
        <f t="shared" si="164"/>
        <v>689</v>
      </c>
      <c r="F693" s="76">
        <f t="shared" si="159"/>
        <v>31</v>
      </c>
      <c r="G693" s="56" t="str">
        <f t="shared" si="165"/>
        <v/>
      </c>
      <c r="H693" s="56">
        <f t="shared" si="166"/>
        <v>689</v>
      </c>
      <c r="I693" s="56">
        <f>IF(G693="",0,IF(COUNTIF($G$5:G693,G693)=1,0,COUNTIF($G$5:G693,G693) )   )</f>
        <v>0</v>
      </c>
      <c r="J693" s="56" t="str">
        <f t="shared" si="167"/>
        <v/>
      </c>
      <c r="K693" s="56" t="str">
        <f t="shared" si="158"/>
        <v/>
      </c>
      <c r="L693" s="56" t="str">
        <f t="shared" si="160"/>
        <v/>
      </c>
      <c r="M693" s="56" t="str">
        <f t="shared" si="161"/>
        <v/>
      </c>
      <c r="N693" s="56" t="str">
        <f t="shared" si="162"/>
        <v/>
      </c>
      <c r="O693" s="56" t="str">
        <f t="shared" si="168"/>
        <v/>
      </c>
      <c r="P693" s="56">
        <f>IF(ISERROR(IF($X$5=1,$Y$5,)),"",IF($X$5=1,$Y$5,))</f>
        <v>0</v>
      </c>
      <c r="Q693" s="56">
        <f>IF(ISERROR(IF($X$6=1,$Y$6,)),"",IF($X$6=1,$Y$6,))</f>
        <v>10000</v>
      </c>
      <c r="R693" s="56">
        <f>IF(ISERROR(IF($X$7=1,$Y$7,)),"",IF($X$7=1,$Y$7,))</f>
        <v>0</v>
      </c>
      <c r="S693" s="56">
        <f>IF(ISERROR(IF($X$8=1,$Y$8,)),"",IF($X$8=1,$Y$8,))</f>
        <v>1000</v>
      </c>
      <c r="T693" s="56">
        <f>IF(ISERROR(IF($X$9=1,$Y$9,)),"",IF($X$9=1,$Y$9,))</f>
        <v>500</v>
      </c>
      <c r="U693" s="56">
        <f>IF(ISERROR(IF($X$10=1,$Y$10,)),"",IF($X$10=1,$Y$10,))</f>
        <v>500</v>
      </c>
    </row>
    <row r="694" spans="1:21" x14ac:dyDescent="0.25">
      <c r="A694" s="75">
        <f t="shared" si="163"/>
        <v>690</v>
      </c>
      <c r="C694" s="56" t="s">
        <v>6207</v>
      </c>
      <c r="E694" s="56">
        <f t="shared" si="164"/>
        <v>690</v>
      </c>
      <c r="F694" s="76">
        <f t="shared" si="159"/>
        <v>31</v>
      </c>
      <c r="G694" s="56" t="str">
        <f t="shared" si="165"/>
        <v/>
      </c>
      <c r="H694" s="56">
        <f t="shared" si="166"/>
        <v>690</v>
      </c>
      <c r="I694" s="56">
        <f>IF(G694="",0,IF(COUNTIF($G$5:G694,G694)=1,0,COUNTIF($G$5:G694,G694) )   )</f>
        <v>0</v>
      </c>
      <c r="J694" s="56" t="str">
        <f t="shared" si="167"/>
        <v/>
      </c>
      <c r="K694" s="56" t="str">
        <f t="shared" si="158"/>
        <v/>
      </c>
      <c r="L694" s="56" t="str">
        <f t="shared" si="160"/>
        <v/>
      </c>
      <c r="M694" s="56" t="str">
        <f t="shared" si="161"/>
        <v/>
      </c>
      <c r="N694" s="56" t="str">
        <f t="shared" si="162"/>
        <v/>
      </c>
      <c r="O694" s="56" t="str">
        <f t="shared" si="168"/>
        <v/>
      </c>
      <c r="P694" s="56">
        <f>IF(ISERROR(IF($X$5=1,$Y$5,)),"",IF($X$5=1,$Y$5,))</f>
        <v>0</v>
      </c>
      <c r="Q694" s="56">
        <f>IF(ISERROR(IF($X$6=1,$Y$6,)),"",IF($X$6=1,$Y$6,))</f>
        <v>10000</v>
      </c>
      <c r="R694" s="56">
        <f>IF(ISERROR(IF($X$7=1,$Y$7,)),"",IF($X$7=1,$Y$7,))</f>
        <v>0</v>
      </c>
      <c r="S694" s="56">
        <f>IF(ISERROR(IF($X$8=1,$Y$8,)),"",IF($X$8=1,$Y$8,))</f>
        <v>1000</v>
      </c>
      <c r="T694" s="56">
        <f>IF(ISERROR(IF($X$9=1,$Y$9,)),"",IF($X$9=1,$Y$9,))</f>
        <v>500</v>
      </c>
      <c r="U694" s="56">
        <f>IF(ISERROR(IF($X$10=1,$Y$10,)),"",IF($X$10=1,$Y$10,))</f>
        <v>500</v>
      </c>
    </row>
    <row r="695" spans="1:21" x14ac:dyDescent="0.25">
      <c r="A695" s="75">
        <f t="shared" si="163"/>
        <v>691</v>
      </c>
      <c r="C695" s="56" t="s">
        <v>2525</v>
      </c>
      <c r="E695" s="56">
        <f t="shared" si="164"/>
        <v>691</v>
      </c>
      <c r="F695" s="76">
        <f t="shared" si="159"/>
        <v>31</v>
      </c>
      <c r="G695" s="56" t="str">
        <f t="shared" si="165"/>
        <v/>
      </c>
      <c r="H695" s="56">
        <f t="shared" si="166"/>
        <v>691</v>
      </c>
      <c r="I695" s="56">
        <f>IF(G695="",0,IF(COUNTIF($G$5:G695,G695)=1,0,COUNTIF($G$5:G695,G695) )   )</f>
        <v>0</v>
      </c>
      <c r="J695" s="56" t="str">
        <f t="shared" si="167"/>
        <v/>
      </c>
      <c r="K695" s="56" t="str">
        <f t="shared" si="158"/>
        <v/>
      </c>
      <c r="L695" s="56" t="str">
        <f t="shared" si="160"/>
        <v/>
      </c>
      <c r="M695" s="56" t="str">
        <f t="shared" si="161"/>
        <v/>
      </c>
      <c r="N695" s="56" t="str">
        <f t="shared" si="162"/>
        <v/>
      </c>
      <c r="O695" s="56" t="str">
        <f t="shared" si="168"/>
        <v/>
      </c>
      <c r="P695" s="56">
        <f>IF(ISERROR(IF($X$5=1,$Y$5,)),"",IF($X$5=1,$Y$5,))</f>
        <v>0</v>
      </c>
      <c r="Q695" s="56">
        <f>IF(ISERROR(IF($X$6=1,$Y$6,)),"",IF($X$6=1,$Y$6,))</f>
        <v>10000</v>
      </c>
      <c r="R695" s="56">
        <f>IF(ISERROR(IF($X$7=1,$Y$7,)),"",IF($X$7=1,$Y$7,))</f>
        <v>0</v>
      </c>
      <c r="S695" s="56">
        <f>IF(ISERROR(IF($X$8=1,$Y$8,)),"",IF($X$8=1,$Y$8,))</f>
        <v>1000</v>
      </c>
      <c r="T695" s="56">
        <f>IF(ISERROR(IF($X$9=1,$Y$9,)),"",IF($X$9=1,$Y$9,))</f>
        <v>500</v>
      </c>
      <c r="U695" s="56">
        <f>IF(ISERROR(IF($X$10=1,$Y$10,)),"",IF($X$10=1,$Y$10,))</f>
        <v>500</v>
      </c>
    </row>
    <row r="696" spans="1:21" x14ac:dyDescent="0.25">
      <c r="A696" s="75">
        <f t="shared" si="163"/>
        <v>692</v>
      </c>
      <c r="C696" s="56" t="s">
        <v>2526</v>
      </c>
      <c r="E696" s="56">
        <f t="shared" si="164"/>
        <v>692</v>
      </c>
      <c r="F696" s="76">
        <f t="shared" si="159"/>
        <v>31</v>
      </c>
      <c r="G696" s="56" t="str">
        <f t="shared" si="165"/>
        <v/>
      </c>
      <c r="H696" s="56">
        <f t="shared" si="166"/>
        <v>692</v>
      </c>
      <c r="I696" s="56">
        <f>IF(G696="",0,IF(COUNTIF($G$5:G696,G696)=1,0,COUNTIF($G$5:G696,G696) )   )</f>
        <v>0</v>
      </c>
      <c r="J696" s="56" t="str">
        <f t="shared" si="167"/>
        <v/>
      </c>
      <c r="K696" s="56" t="str">
        <f t="shared" si="158"/>
        <v/>
      </c>
      <c r="L696" s="56" t="str">
        <f t="shared" si="160"/>
        <v/>
      </c>
      <c r="M696" s="56" t="str">
        <f t="shared" si="161"/>
        <v/>
      </c>
      <c r="N696" s="56" t="str">
        <f t="shared" si="162"/>
        <v/>
      </c>
      <c r="O696" s="56" t="str">
        <f t="shared" si="168"/>
        <v/>
      </c>
      <c r="P696" s="56">
        <f>IF(ISERROR(IF($X$5=1,$Y$5,)),"",IF($X$5=1,$Y$5,))</f>
        <v>0</v>
      </c>
      <c r="Q696" s="56">
        <f>IF(ISERROR(IF($X$6=1,$Y$6,)),"",IF($X$6=1,$Y$6,))</f>
        <v>10000</v>
      </c>
      <c r="R696" s="56">
        <f>IF(ISERROR(IF($X$7=1,$Y$7,)),"",IF($X$7=1,$Y$7,))</f>
        <v>0</v>
      </c>
      <c r="S696" s="56">
        <f>IF(ISERROR(IF($X$8=1,$Y$8,)),"",IF($X$8=1,$Y$8,))</f>
        <v>1000</v>
      </c>
      <c r="T696" s="56">
        <f>IF(ISERROR(IF($X$9=1,$Y$9,)),"",IF($X$9=1,$Y$9,))</f>
        <v>500</v>
      </c>
      <c r="U696" s="56">
        <f>IF(ISERROR(IF($X$10=1,$Y$10,)),"",IF($X$10=1,$Y$10,))</f>
        <v>500</v>
      </c>
    </row>
    <row r="697" spans="1:21" x14ac:dyDescent="0.25">
      <c r="A697" s="75">
        <f t="shared" si="163"/>
        <v>693</v>
      </c>
      <c r="C697" s="56" t="s">
        <v>2527</v>
      </c>
      <c r="E697" s="56">
        <f t="shared" si="164"/>
        <v>693</v>
      </c>
      <c r="F697" s="76">
        <f t="shared" si="159"/>
        <v>31</v>
      </c>
      <c r="G697" s="56" t="str">
        <f t="shared" si="165"/>
        <v/>
      </c>
      <c r="H697" s="56">
        <f t="shared" si="166"/>
        <v>693</v>
      </c>
      <c r="I697" s="56">
        <f>IF(G697="",0,IF(COUNTIF($G$5:G697,G697)=1,0,COUNTIF($G$5:G697,G697) )   )</f>
        <v>0</v>
      </c>
      <c r="J697" s="56" t="str">
        <f t="shared" si="167"/>
        <v/>
      </c>
      <c r="K697" s="56" t="str">
        <f t="shared" si="158"/>
        <v/>
      </c>
      <c r="L697" s="56" t="str">
        <f t="shared" si="160"/>
        <v/>
      </c>
      <c r="M697" s="56" t="str">
        <f t="shared" si="161"/>
        <v/>
      </c>
      <c r="N697" s="56" t="str">
        <f t="shared" si="162"/>
        <v/>
      </c>
      <c r="O697" s="56" t="str">
        <f t="shared" si="168"/>
        <v/>
      </c>
      <c r="P697" s="56">
        <f>IF(ISERROR(IF($X$5=1,$Y$5,)),"",IF($X$5=1,$Y$5,))</f>
        <v>0</v>
      </c>
      <c r="Q697" s="56">
        <f>IF(ISERROR(IF($X$6=1,$Y$6,)),"",IF($X$6=1,$Y$6,))</f>
        <v>10000</v>
      </c>
      <c r="R697" s="56">
        <f>IF(ISERROR(IF($X$7=1,$Y$7,)),"",IF($X$7=1,$Y$7,))</f>
        <v>0</v>
      </c>
      <c r="S697" s="56">
        <f>IF(ISERROR(IF($X$8=1,$Y$8,)),"",IF($X$8=1,$Y$8,))</f>
        <v>1000</v>
      </c>
      <c r="T697" s="56">
        <f>IF(ISERROR(IF($X$9=1,$Y$9,)),"",IF($X$9=1,$Y$9,))</f>
        <v>500</v>
      </c>
      <c r="U697" s="56">
        <f>IF(ISERROR(IF($X$10=1,$Y$10,)),"",IF($X$10=1,$Y$10,))</f>
        <v>500</v>
      </c>
    </row>
    <row r="698" spans="1:21" x14ac:dyDescent="0.25">
      <c r="A698" s="75">
        <f t="shared" si="163"/>
        <v>694</v>
      </c>
      <c r="C698" s="56" t="s">
        <v>3240</v>
      </c>
      <c r="E698" s="56">
        <f t="shared" si="164"/>
        <v>694</v>
      </c>
      <c r="F698" s="76">
        <f t="shared" si="159"/>
        <v>31</v>
      </c>
      <c r="G698" s="56" t="str">
        <f t="shared" si="165"/>
        <v/>
      </c>
      <c r="H698" s="56">
        <f t="shared" si="166"/>
        <v>694</v>
      </c>
      <c r="I698" s="56">
        <f>IF(G698="",0,IF(COUNTIF($G$5:G698,G698)=1,0,COUNTIF($G$5:G698,G698) )   )</f>
        <v>0</v>
      </c>
      <c r="J698" s="56" t="str">
        <f t="shared" si="167"/>
        <v/>
      </c>
      <c r="K698" s="56" t="str">
        <f t="shared" si="158"/>
        <v/>
      </c>
      <c r="L698" s="56" t="str">
        <f t="shared" si="160"/>
        <v/>
      </c>
      <c r="M698" s="56" t="str">
        <f t="shared" si="161"/>
        <v/>
      </c>
      <c r="N698" s="56" t="str">
        <f t="shared" si="162"/>
        <v/>
      </c>
      <c r="O698" s="56" t="str">
        <f t="shared" si="168"/>
        <v/>
      </c>
      <c r="P698" s="56">
        <f>IF(ISERROR(IF($X$5=1,$Y$5,)),"",IF($X$5=1,$Y$5,))</f>
        <v>0</v>
      </c>
      <c r="Q698" s="56">
        <f>IF(ISERROR(IF($X$6=1,$Y$6,)),"",IF($X$6=1,$Y$6,))</f>
        <v>10000</v>
      </c>
      <c r="R698" s="56">
        <f>IF(ISERROR(IF($X$7=1,$Y$7,)),"",IF($X$7=1,$Y$7,))</f>
        <v>0</v>
      </c>
      <c r="S698" s="56">
        <f>IF(ISERROR(IF($X$8=1,$Y$8,)),"",IF($X$8=1,$Y$8,))</f>
        <v>1000</v>
      </c>
      <c r="T698" s="56">
        <f>IF(ISERROR(IF($X$9=1,$Y$9,)),"",IF($X$9=1,$Y$9,))</f>
        <v>500</v>
      </c>
      <c r="U698" s="56">
        <f>IF(ISERROR(IF($X$10=1,$Y$10,)),"",IF($X$10=1,$Y$10,))</f>
        <v>500</v>
      </c>
    </row>
    <row r="699" spans="1:21" x14ac:dyDescent="0.25">
      <c r="A699" s="75">
        <f t="shared" si="163"/>
        <v>695</v>
      </c>
      <c r="C699" s="56" t="s">
        <v>2529</v>
      </c>
      <c r="E699" s="56">
        <f t="shared" si="164"/>
        <v>695</v>
      </c>
      <c r="F699" s="76">
        <f t="shared" si="159"/>
        <v>31</v>
      </c>
      <c r="G699" s="56" t="str">
        <f t="shared" si="165"/>
        <v/>
      </c>
      <c r="H699" s="56">
        <f t="shared" si="166"/>
        <v>695</v>
      </c>
      <c r="I699" s="56">
        <f>IF(G699="",0,IF(COUNTIF($G$5:G699,G699)=1,0,COUNTIF($G$5:G699,G699) )   )</f>
        <v>0</v>
      </c>
      <c r="J699" s="56" t="str">
        <f t="shared" si="167"/>
        <v/>
      </c>
      <c r="K699" s="56" t="str">
        <f t="shared" si="158"/>
        <v/>
      </c>
      <c r="L699" s="56" t="str">
        <f t="shared" si="160"/>
        <v/>
      </c>
      <c r="M699" s="56" t="str">
        <f t="shared" si="161"/>
        <v/>
      </c>
      <c r="N699" s="56" t="str">
        <f t="shared" si="162"/>
        <v/>
      </c>
      <c r="O699" s="56" t="str">
        <f t="shared" si="168"/>
        <v/>
      </c>
      <c r="P699" s="56">
        <f>IF(ISERROR(IF($X$5=1,$Y$5,)),"",IF($X$5=1,$Y$5,))</f>
        <v>0</v>
      </c>
      <c r="Q699" s="56">
        <f>IF(ISERROR(IF($X$6=1,$Y$6,)),"",IF($X$6=1,$Y$6,))</f>
        <v>10000</v>
      </c>
      <c r="R699" s="56">
        <f>IF(ISERROR(IF($X$7=1,$Y$7,)),"",IF($X$7=1,$Y$7,))</f>
        <v>0</v>
      </c>
      <c r="S699" s="56">
        <f>IF(ISERROR(IF($X$8=1,$Y$8,)),"",IF($X$8=1,$Y$8,))</f>
        <v>1000</v>
      </c>
      <c r="T699" s="56">
        <f>IF(ISERROR(IF($X$9=1,$Y$9,)),"",IF($X$9=1,$Y$9,))</f>
        <v>500</v>
      </c>
      <c r="U699" s="56">
        <f>IF(ISERROR(IF($X$10=1,$Y$10,)),"",IF($X$10=1,$Y$10,))</f>
        <v>500</v>
      </c>
    </row>
    <row r="700" spans="1:21" x14ac:dyDescent="0.25">
      <c r="A700" s="75">
        <f t="shared" si="163"/>
        <v>696</v>
      </c>
      <c r="C700" s="56" t="s">
        <v>2518</v>
      </c>
      <c r="E700" s="56">
        <f t="shared" si="164"/>
        <v>696</v>
      </c>
      <c r="F700" s="76">
        <f t="shared" si="159"/>
        <v>31</v>
      </c>
      <c r="G700" s="56" t="str">
        <f t="shared" si="165"/>
        <v/>
      </c>
      <c r="H700" s="56">
        <f t="shared" si="166"/>
        <v>696</v>
      </c>
      <c r="I700" s="56">
        <f>IF(G700="",0,IF(COUNTIF($G$5:G700,G700)=1,0,COUNTIF($G$5:G700,G700) )   )</f>
        <v>0</v>
      </c>
      <c r="J700" s="56" t="str">
        <f t="shared" si="167"/>
        <v/>
      </c>
      <c r="K700" s="56" t="str">
        <f t="shared" si="158"/>
        <v/>
      </c>
      <c r="L700" s="56" t="str">
        <f t="shared" si="160"/>
        <v/>
      </c>
      <c r="M700" s="56" t="str">
        <f t="shared" si="161"/>
        <v/>
      </c>
      <c r="N700" s="56" t="str">
        <f t="shared" si="162"/>
        <v/>
      </c>
      <c r="O700" s="56" t="str">
        <f t="shared" si="168"/>
        <v/>
      </c>
      <c r="P700" s="56">
        <f>IF(ISERROR(IF($X$5=1,$Y$5,)),"",IF($X$5=1,$Y$5,))</f>
        <v>0</v>
      </c>
      <c r="Q700" s="56">
        <f>IF(ISERROR(IF($X$6=1,$Y$6,)),"",IF($X$6=1,$Y$6,))</f>
        <v>10000</v>
      </c>
      <c r="R700" s="56">
        <f>IF(ISERROR(IF($X$7=1,$Y$7,)),"",IF($X$7=1,$Y$7,))</f>
        <v>0</v>
      </c>
      <c r="S700" s="56">
        <f>IF(ISERROR(IF($X$8=1,$Y$8,)),"",IF($X$8=1,$Y$8,))</f>
        <v>1000</v>
      </c>
      <c r="T700" s="56">
        <f>IF(ISERROR(IF($X$9=1,$Y$9,)),"",IF($X$9=1,$Y$9,))</f>
        <v>500</v>
      </c>
      <c r="U700" s="56">
        <f>IF(ISERROR(IF($X$10=1,$Y$10,)),"",IF($X$10=1,$Y$10,))</f>
        <v>500</v>
      </c>
    </row>
    <row r="701" spans="1:21" x14ac:dyDescent="0.25">
      <c r="A701" s="75">
        <f t="shared" si="163"/>
        <v>697</v>
      </c>
      <c r="D701" s="56" t="s">
        <v>3425</v>
      </c>
      <c r="E701" s="56">
        <f t="shared" si="164"/>
        <v>697</v>
      </c>
      <c r="F701" s="76">
        <f t="shared" si="159"/>
        <v>31</v>
      </c>
      <c r="G701" s="56" t="str">
        <f t="shared" si="165"/>
        <v>mediumDishAntenna</v>
      </c>
      <c r="H701" s="56">
        <f t="shared" si="166"/>
        <v>697</v>
      </c>
      <c r="I701" s="56">
        <f>IF(G701="",0,IF(COUNTIF($G$5:G701,G701)=1,0,COUNTIF($G$5:G701,G701) )   )</f>
        <v>0</v>
      </c>
      <c r="J701" s="56" t="str">
        <f t="shared" si="167"/>
        <v/>
      </c>
      <c r="K701" s="56" t="str">
        <f t="shared" si="158"/>
        <v/>
      </c>
      <c r="L701" s="56" t="str">
        <f t="shared" si="160"/>
        <v/>
      </c>
      <c r="M701" s="56" t="str">
        <f t="shared" si="161"/>
        <v/>
      </c>
      <c r="N701" s="56" t="str">
        <f t="shared" si="162"/>
        <v/>
      </c>
      <c r="O701" s="56" t="str">
        <f t="shared" si="168"/>
        <v/>
      </c>
      <c r="P701" s="56">
        <f>IF(ISERROR(IF($X$5=1,$Y$5,)),"",IF($X$5=1,$Y$5,))</f>
        <v>0</v>
      </c>
      <c r="Q701" s="56">
        <f>IF(ISERROR(IF($X$6=1,$Y$6,)),"",IF($X$6=1,$Y$6,))</f>
        <v>10000</v>
      </c>
      <c r="R701" s="56">
        <f>IF(ISERROR(IF($X$7=1,$Y$7,)),"",IF($X$7=1,$Y$7,))</f>
        <v>0</v>
      </c>
      <c r="S701" s="56">
        <f>IF(ISERROR(IF($X$8=1,$Y$8,)),"",IF($X$8=1,$Y$8,))</f>
        <v>1000</v>
      </c>
      <c r="T701" s="56">
        <f>IF(ISERROR(IF($X$9=1,$Y$9,)),"",IF($X$9=1,$Y$9,))</f>
        <v>500</v>
      </c>
      <c r="U701" s="56">
        <f>IF(ISERROR(IF($X$10=1,$Y$10,)),"",IF($X$10=1,$Y$10,))</f>
        <v>500</v>
      </c>
    </row>
    <row r="702" spans="1:21" x14ac:dyDescent="0.25">
      <c r="A702" s="75">
        <f t="shared" si="163"/>
        <v>698</v>
      </c>
      <c r="D702" s="56" t="s">
        <v>4372</v>
      </c>
      <c r="E702" s="56">
        <f t="shared" si="164"/>
        <v>698</v>
      </c>
      <c r="F702" s="76">
        <f t="shared" si="159"/>
        <v>31</v>
      </c>
      <c r="G702" s="56" t="str">
        <f t="shared" si="165"/>
        <v>LLLAttchDishSmall</v>
      </c>
      <c r="H702" s="56">
        <f t="shared" si="166"/>
        <v>698</v>
      </c>
      <c r="I702" s="56">
        <f>IF(G702="",0,IF(COUNTIF($G$5:G702,G702)=1,0,COUNTIF($G$5:G702,G702) )   )</f>
        <v>0</v>
      </c>
      <c r="J702" s="56" t="str">
        <f t="shared" si="167"/>
        <v/>
      </c>
      <c r="K702" s="56" t="str">
        <f t="shared" ref="K702:K765" si="169">IF(ISERROR(VLOOKUP(J702,$F$5:$G$6005,2,)),"",VLOOKUP(J702,$F$5:$G$6005,2,))</f>
        <v/>
      </c>
      <c r="L702" s="56" t="str">
        <f t="shared" si="160"/>
        <v/>
      </c>
      <c r="M702" s="56" t="str">
        <f t="shared" si="161"/>
        <v/>
      </c>
      <c r="N702" s="56" t="str">
        <f t="shared" si="162"/>
        <v/>
      </c>
      <c r="O702" s="56" t="str">
        <f t="shared" si="168"/>
        <v/>
      </c>
      <c r="P702" s="56">
        <f>IF(ISERROR(IF($X$5=1,$Y$5,)),"",IF($X$5=1,$Y$5,))</f>
        <v>0</v>
      </c>
      <c r="Q702" s="56">
        <f>IF(ISERROR(IF($X$6=1,$Y$6,)),"",IF($X$6=1,$Y$6,))</f>
        <v>10000</v>
      </c>
      <c r="R702" s="56">
        <f>IF(ISERROR(IF($X$7=1,$Y$7,)),"",IF($X$7=1,$Y$7,))</f>
        <v>0</v>
      </c>
      <c r="S702" s="56">
        <f>IF(ISERROR(IF($X$8=1,$Y$8,)),"",IF($X$8=1,$Y$8,))</f>
        <v>1000</v>
      </c>
      <c r="T702" s="56">
        <f>IF(ISERROR(IF($X$9=1,$Y$9,)),"",IF($X$9=1,$Y$9,))</f>
        <v>500</v>
      </c>
      <c r="U702" s="56">
        <f>IF(ISERROR(IF($X$10=1,$Y$10,)),"",IF($X$10=1,$Y$10,))</f>
        <v>500</v>
      </c>
    </row>
    <row r="703" spans="1:21" x14ac:dyDescent="0.25">
      <c r="A703" s="75">
        <f t="shared" si="163"/>
        <v>699</v>
      </c>
      <c r="D703" s="56" t="s">
        <v>4369</v>
      </c>
      <c r="E703" s="56">
        <f t="shared" si="164"/>
        <v>699</v>
      </c>
      <c r="F703" s="76">
        <f t="shared" si="159"/>
        <v>31</v>
      </c>
      <c r="G703" s="56" t="str">
        <f t="shared" si="165"/>
        <v>Dishcl1</v>
      </c>
      <c r="H703" s="56">
        <f t="shared" si="166"/>
        <v>699</v>
      </c>
      <c r="I703" s="56">
        <f>IF(G703="",0,IF(COUNTIF($G$5:G703,G703)=1,0,COUNTIF($G$5:G703,G703) )   )</f>
        <v>0</v>
      </c>
      <c r="J703" s="56" t="str">
        <f t="shared" si="167"/>
        <v/>
      </c>
      <c r="K703" s="56" t="str">
        <f t="shared" si="169"/>
        <v/>
      </c>
      <c r="L703" s="56" t="str">
        <f t="shared" si="160"/>
        <v/>
      </c>
      <c r="M703" s="56" t="str">
        <f t="shared" si="161"/>
        <v/>
      </c>
      <c r="N703" s="56" t="str">
        <f t="shared" si="162"/>
        <v/>
      </c>
      <c r="O703" s="56" t="str">
        <f t="shared" si="168"/>
        <v/>
      </c>
      <c r="P703" s="56">
        <f>IF(ISERROR(IF($X$5=1,$Y$5,)),"",IF($X$5=1,$Y$5,))</f>
        <v>0</v>
      </c>
      <c r="Q703" s="56">
        <f>IF(ISERROR(IF($X$6=1,$Y$6,)),"",IF($X$6=1,$Y$6,))</f>
        <v>10000</v>
      </c>
      <c r="R703" s="56">
        <f>IF(ISERROR(IF($X$7=1,$Y$7,)),"",IF($X$7=1,$Y$7,))</f>
        <v>0</v>
      </c>
      <c r="S703" s="56">
        <f>IF(ISERROR(IF($X$8=1,$Y$8,)),"",IF($X$8=1,$Y$8,))</f>
        <v>1000</v>
      </c>
      <c r="T703" s="56">
        <f>IF(ISERROR(IF($X$9=1,$Y$9,)),"",IF($X$9=1,$Y$9,))</f>
        <v>500</v>
      </c>
      <c r="U703" s="56">
        <f>IF(ISERROR(IF($X$10=1,$Y$10,)),"",IF($X$10=1,$Y$10,))</f>
        <v>500</v>
      </c>
    </row>
    <row r="704" spans="1:21" x14ac:dyDescent="0.25">
      <c r="A704" s="75">
        <f t="shared" si="163"/>
        <v>700</v>
      </c>
      <c r="D704" s="56" t="s">
        <v>4370</v>
      </c>
      <c r="E704" s="56">
        <f t="shared" si="164"/>
        <v>700</v>
      </c>
      <c r="F704" s="76">
        <f t="shared" si="159"/>
        <v>31</v>
      </c>
      <c r="G704" s="56" t="str">
        <f t="shared" si="165"/>
        <v>Dishpcf</v>
      </c>
      <c r="H704" s="56">
        <f t="shared" si="166"/>
        <v>700</v>
      </c>
      <c r="I704" s="56">
        <f>IF(G704="",0,IF(COUNTIF($G$5:G704,G704)=1,0,COUNTIF($G$5:G704,G704) )   )</f>
        <v>0</v>
      </c>
      <c r="J704" s="56" t="str">
        <f t="shared" si="167"/>
        <v/>
      </c>
      <c r="K704" s="56" t="str">
        <f t="shared" si="169"/>
        <v/>
      </c>
      <c r="L704" s="56" t="str">
        <f t="shared" si="160"/>
        <v/>
      </c>
      <c r="M704" s="56" t="str">
        <f t="shared" si="161"/>
        <v/>
      </c>
      <c r="N704" s="56" t="str">
        <f t="shared" si="162"/>
        <v/>
      </c>
      <c r="O704" s="56" t="str">
        <f t="shared" si="168"/>
        <v/>
      </c>
      <c r="P704" s="56">
        <f>IF(ISERROR(IF($X$5=1,$Y$5,)),"",IF($X$5=1,$Y$5,))</f>
        <v>0</v>
      </c>
      <c r="Q704" s="56">
        <f>IF(ISERROR(IF($X$6=1,$Y$6,)),"",IF($X$6=1,$Y$6,))</f>
        <v>10000</v>
      </c>
      <c r="R704" s="56">
        <f>IF(ISERROR(IF($X$7=1,$Y$7,)),"",IF($X$7=1,$Y$7,))</f>
        <v>0</v>
      </c>
      <c r="S704" s="56">
        <f>IF(ISERROR(IF($X$8=1,$Y$8,)),"",IF($X$8=1,$Y$8,))</f>
        <v>1000</v>
      </c>
      <c r="T704" s="56">
        <f>IF(ISERROR(IF($X$9=1,$Y$9,)),"",IF($X$9=1,$Y$9,))</f>
        <v>500</v>
      </c>
      <c r="U704" s="56">
        <f>IF(ISERROR(IF($X$10=1,$Y$10,)),"",IF($X$10=1,$Y$10,))</f>
        <v>500</v>
      </c>
    </row>
    <row r="705" spans="1:21" x14ac:dyDescent="0.25">
      <c r="A705" s="75">
        <f t="shared" si="163"/>
        <v>701</v>
      </c>
      <c r="D705" s="56" t="s">
        <v>4371</v>
      </c>
      <c r="E705" s="56">
        <f t="shared" si="164"/>
        <v>701</v>
      </c>
      <c r="F705" s="76">
        <f t="shared" si="159"/>
        <v>31</v>
      </c>
      <c r="G705" s="56" t="str">
        <f t="shared" si="165"/>
        <v>ISA.MapSat</v>
      </c>
      <c r="H705" s="56">
        <f t="shared" si="166"/>
        <v>701</v>
      </c>
      <c r="I705" s="56">
        <f>IF(G705="",0,IF(COUNTIF($G$5:G705,G705)=1,0,COUNTIF($G$5:G705,G705) )   )</f>
        <v>0</v>
      </c>
      <c r="J705" s="56" t="str">
        <f t="shared" si="167"/>
        <v/>
      </c>
      <c r="K705" s="56" t="str">
        <f t="shared" si="169"/>
        <v/>
      </c>
      <c r="L705" s="56" t="str">
        <f t="shared" si="160"/>
        <v/>
      </c>
      <c r="M705" s="56" t="str">
        <f t="shared" si="161"/>
        <v/>
      </c>
      <c r="N705" s="56" t="str">
        <f t="shared" si="162"/>
        <v/>
      </c>
      <c r="O705" s="56" t="str">
        <f t="shared" si="168"/>
        <v/>
      </c>
      <c r="P705" s="56">
        <f>IF(ISERROR(IF($X$5=1,$Y$5,)),"",IF($X$5=1,$Y$5,))</f>
        <v>0</v>
      </c>
      <c r="Q705" s="56">
        <f>IF(ISERROR(IF($X$6=1,$Y$6,)),"",IF($X$6=1,$Y$6,))</f>
        <v>10000</v>
      </c>
      <c r="R705" s="56">
        <f>IF(ISERROR(IF($X$7=1,$Y$7,)),"",IF($X$7=1,$Y$7,))</f>
        <v>0</v>
      </c>
      <c r="S705" s="56">
        <f>IF(ISERROR(IF($X$8=1,$Y$8,)),"",IF($X$8=1,$Y$8,))</f>
        <v>1000</v>
      </c>
      <c r="T705" s="56">
        <f>IF(ISERROR(IF($X$9=1,$Y$9,)),"",IF($X$9=1,$Y$9,))</f>
        <v>500</v>
      </c>
      <c r="U705" s="56">
        <f>IF(ISERROR(IF($X$10=1,$Y$10,)),"",IF($X$10=1,$Y$10,))</f>
        <v>500</v>
      </c>
    </row>
    <row r="706" spans="1:21" x14ac:dyDescent="0.25">
      <c r="A706" s="75">
        <f t="shared" si="163"/>
        <v>702</v>
      </c>
      <c r="D706" s="56" t="s">
        <v>4373</v>
      </c>
      <c r="E706" s="56">
        <f t="shared" si="164"/>
        <v>702</v>
      </c>
      <c r="F706" s="76">
        <f t="shared" si="159"/>
        <v>31</v>
      </c>
      <c r="G706" s="56" t="str">
        <f t="shared" si="165"/>
        <v>RTShortDish1</v>
      </c>
      <c r="H706" s="56">
        <f t="shared" si="166"/>
        <v>702</v>
      </c>
      <c r="I706" s="56">
        <f>IF(G706="",0,IF(COUNTIF($G$5:G706,G706)=1,0,COUNTIF($G$5:G706,G706) )   )</f>
        <v>0</v>
      </c>
      <c r="J706" s="56" t="str">
        <f t="shared" si="167"/>
        <v/>
      </c>
      <c r="K706" s="56" t="str">
        <f t="shared" si="169"/>
        <v/>
      </c>
      <c r="L706" s="56" t="str">
        <f t="shared" si="160"/>
        <v/>
      </c>
      <c r="M706" s="56" t="str">
        <f t="shared" si="161"/>
        <v/>
      </c>
      <c r="N706" s="56" t="str">
        <f t="shared" si="162"/>
        <v/>
      </c>
      <c r="O706" s="56" t="str">
        <f t="shared" si="168"/>
        <v/>
      </c>
      <c r="P706" s="56">
        <f>IF(ISERROR(IF($X$5=1,$Y$5,)),"",IF($X$5=1,$Y$5,))</f>
        <v>0</v>
      </c>
      <c r="Q706" s="56">
        <f>IF(ISERROR(IF($X$6=1,$Y$6,)),"",IF($X$6=1,$Y$6,))</f>
        <v>10000</v>
      </c>
      <c r="R706" s="56">
        <f>IF(ISERROR(IF($X$7=1,$Y$7,)),"",IF($X$7=1,$Y$7,))</f>
        <v>0</v>
      </c>
      <c r="S706" s="56">
        <f>IF(ISERROR(IF($X$8=1,$Y$8,)),"",IF($X$8=1,$Y$8,))</f>
        <v>1000</v>
      </c>
      <c r="T706" s="56">
        <f>IF(ISERROR(IF($X$9=1,$Y$9,)),"",IF($X$9=1,$Y$9,))</f>
        <v>500</v>
      </c>
      <c r="U706" s="56">
        <f>IF(ISERROR(IF($X$10=1,$Y$10,)),"",IF($X$10=1,$Y$10,))</f>
        <v>500</v>
      </c>
    </row>
    <row r="707" spans="1:21" x14ac:dyDescent="0.25">
      <c r="A707" s="75">
        <f t="shared" si="163"/>
        <v>703</v>
      </c>
      <c r="D707" s="56" t="s">
        <v>4374</v>
      </c>
      <c r="E707" s="56">
        <f t="shared" si="164"/>
        <v>703</v>
      </c>
      <c r="F707" s="76">
        <f t="shared" si="159"/>
        <v>31</v>
      </c>
      <c r="G707" s="56" t="str">
        <f t="shared" si="165"/>
        <v>RTShortDish2</v>
      </c>
      <c r="H707" s="56">
        <f t="shared" si="166"/>
        <v>703</v>
      </c>
      <c r="I707" s="56">
        <f>IF(G707="",0,IF(COUNTIF($G$5:G707,G707)=1,0,COUNTIF($G$5:G707,G707) )   )</f>
        <v>0</v>
      </c>
      <c r="J707" s="56" t="str">
        <f t="shared" si="167"/>
        <v/>
      </c>
      <c r="K707" s="56" t="str">
        <f t="shared" si="169"/>
        <v/>
      </c>
      <c r="L707" s="56" t="str">
        <f t="shared" si="160"/>
        <v/>
      </c>
      <c r="M707" s="56" t="str">
        <f t="shared" si="161"/>
        <v/>
      </c>
      <c r="N707" s="56" t="str">
        <f t="shared" si="162"/>
        <v/>
      </c>
      <c r="O707" s="56" t="str">
        <f t="shared" si="168"/>
        <v/>
      </c>
      <c r="P707" s="56">
        <f>IF(ISERROR(IF($X$5=1,$Y$5,)),"",IF($X$5=1,$Y$5,))</f>
        <v>0</v>
      </c>
      <c r="Q707" s="56">
        <f>IF(ISERROR(IF($X$6=1,$Y$6,)),"",IF($X$6=1,$Y$6,))</f>
        <v>10000</v>
      </c>
      <c r="R707" s="56">
        <f>IF(ISERROR(IF($X$7=1,$Y$7,)),"",IF($X$7=1,$Y$7,))</f>
        <v>0</v>
      </c>
      <c r="S707" s="56">
        <f>IF(ISERROR(IF($X$8=1,$Y$8,)),"",IF($X$8=1,$Y$8,))</f>
        <v>1000</v>
      </c>
      <c r="T707" s="56">
        <f>IF(ISERROR(IF($X$9=1,$Y$9,)),"",IF($X$9=1,$Y$9,))</f>
        <v>500</v>
      </c>
      <c r="U707" s="56">
        <f>IF(ISERROR(IF($X$10=1,$Y$10,)),"",IF($X$10=1,$Y$10,))</f>
        <v>500</v>
      </c>
    </row>
    <row r="708" spans="1:21" x14ac:dyDescent="0.25">
      <c r="A708" s="75">
        <f t="shared" si="163"/>
        <v>704</v>
      </c>
      <c r="C708" s="56" t="s">
        <v>2532</v>
      </c>
      <c r="E708" s="56">
        <f t="shared" si="164"/>
        <v>704</v>
      </c>
      <c r="F708" s="76">
        <f t="shared" si="159"/>
        <v>31</v>
      </c>
      <c r="G708" s="56" t="str">
        <f t="shared" si="165"/>
        <v/>
      </c>
      <c r="H708" s="56">
        <f t="shared" si="166"/>
        <v>704</v>
      </c>
      <c r="I708" s="56">
        <f>IF(G708="",0,IF(COUNTIF($G$5:G708,G708)=1,0,COUNTIF($G$5:G708,G708) )   )</f>
        <v>0</v>
      </c>
      <c r="J708" s="56" t="str">
        <f t="shared" si="167"/>
        <v/>
      </c>
      <c r="K708" s="56" t="str">
        <f t="shared" si="169"/>
        <v/>
      </c>
      <c r="L708" s="56" t="str">
        <f t="shared" si="160"/>
        <v/>
      </c>
      <c r="M708" s="56" t="str">
        <f t="shared" si="161"/>
        <v/>
      </c>
      <c r="N708" s="56" t="str">
        <f t="shared" si="162"/>
        <v/>
      </c>
      <c r="O708" s="56" t="str">
        <f t="shared" si="168"/>
        <v/>
      </c>
      <c r="P708" s="56">
        <f>IF(ISERROR(IF($X$5=1,$Y$5,)),"",IF($X$5=1,$Y$5,))</f>
        <v>0</v>
      </c>
      <c r="Q708" s="56">
        <f>IF(ISERROR(IF($X$6=1,$Y$6,)),"",IF($X$6=1,$Y$6,))</f>
        <v>10000</v>
      </c>
      <c r="R708" s="56">
        <f>IF(ISERROR(IF($X$7=1,$Y$7,)),"",IF($X$7=1,$Y$7,))</f>
        <v>0</v>
      </c>
      <c r="S708" s="56">
        <f>IF(ISERROR(IF($X$8=1,$Y$8,)),"",IF($X$8=1,$Y$8,))</f>
        <v>1000</v>
      </c>
      <c r="T708" s="56">
        <f>IF(ISERROR(IF($X$9=1,$Y$9,)),"",IF($X$9=1,$Y$9,))</f>
        <v>500</v>
      </c>
      <c r="U708" s="56">
        <f>IF(ISERROR(IF($X$10=1,$Y$10,)),"",IF($X$10=1,$Y$10,))</f>
        <v>500</v>
      </c>
    </row>
    <row r="709" spans="1:21" x14ac:dyDescent="0.25">
      <c r="A709" s="75">
        <f t="shared" si="163"/>
        <v>705</v>
      </c>
      <c r="B709" s="56" t="s">
        <v>2532</v>
      </c>
      <c r="E709" s="56">
        <f t="shared" si="164"/>
        <v>705</v>
      </c>
      <c r="F709" s="76">
        <f t="shared" ref="F709:F772" si="170">IF(A707=0,0,IF(ISBLANK(G709),"",IF(LEFT(G709,4)="newn",F708+1,IF(LEFT(G709,4)="node",F708+1,F708))))</f>
        <v>31</v>
      </c>
      <c r="G709" s="56" t="str">
        <f t="shared" si="165"/>
        <v/>
      </c>
      <c r="H709" s="56">
        <f t="shared" si="166"/>
        <v>705</v>
      </c>
      <c r="I709" s="56">
        <f>IF(G709="",0,IF(COUNTIF($G$5:G709,G709)=1,0,COUNTIF($G$5:G709,G709) )   )</f>
        <v>0</v>
      </c>
      <c r="J709" s="56" t="str">
        <f t="shared" si="167"/>
        <v/>
      </c>
      <c r="K709" s="56" t="str">
        <f t="shared" si="169"/>
        <v/>
      </c>
      <c r="L709" s="56" t="str">
        <f t="shared" ref="L709:L772" si="171">IF(ISERROR(VLOOKUP(K709,$AB$14:$AD$197,3,)),"",VLOOKUP(K709,$AB$14:$AD$197,3,))</f>
        <v/>
      </c>
      <c r="M709" s="56" t="str">
        <f t="shared" ref="M709:M772" si="172">IF(ISERROR(HLOOKUP(J709,$AG$5:$XH$6,2,)),"",HLOOKUP(J709,$AG$5:$XH$6,2,))</f>
        <v/>
      </c>
      <c r="N709" s="56" t="str">
        <f t="shared" ref="N709:N772" si="173">IF(ISERROR(VLOOKUP(K709,$AB$14:$AD$197,2,)),"",VLOOKUP(K709,$AB$14:$AD$197,2,))</f>
        <v/>
      </c>
      <c r="O709" s="56" t="str">
        <f t="shared" si="168"/>
        <v/>
      </c>
      <c r="P709" s="56">
        <f>IF(ISERROR(IF($X$5=1,$Y$5,)),"",IF($X$5=1,$Y$5,))</f>
        <v>0</v>
      </c>
      <c r="Q709" s="56">
        <f>IF(ISERROR(IF($X$6=1,$Y$6,)),"",IF($X$6=1,$Y$6,))</f>
        <v>10000</v>
      </c>
      <c r="R709" s="56">
        <f>IF(ISERROR(IF($X$7=1,$Y$7,)),"",IF($X$7=1,$Y$7,))</f>
        <v>0</v>
      </c>
      <c r="S709" s="56">
        <f>IF(ISERROR(IF($X$8=1,$Y$8,)),"",IF($X$8=1,$Y$8,))</f>
        <v>1000</v>
      </c>
      <c r="T709" s="56">
        <f>IF(ISERROR(IF($X$9=1,$Y$9,)),"",IF($X$9=1,$Y$9,))</f>
        <v>500</v>
      </c>
      <c r="U709" s="56">
        <f>IF(ISERROR(IF($X$10=1,$Y$10,)),"",IF($X$10=1,$Y$10,))</f>
        <v>500</v>
      </c>
    </row>
    <row r="710" spans="1:21" x14ac:dyDescent="0.25">
      <c r="A710" s="75">
        <f t="shared" ref="A710:A773" si="174">IF(A709=0,0,IF(B709="}",IF(B710="NODE",A709+1,0),A709+1))</f>
        <v>706</v>
      </c>
      <c r="B710" s="56" t="s">
        <v>2517</v>
      </c>
      <c r="E710" s="56">
        <f t="shared" ref="E710:E773" si="175">A710</f>
        <v>706</v>
      </c>
      <c r="F710" s="76">
        <f t="shared" si="170"/>
        <v>31</v>
      </c>
      <c r="G710" s="56" t="str">
        <f t="shared" ref="G710:G773" si="176">IF(ISBLANK(D710),IF(LEFT(C710,8)="name = n",MID(C710,8,100),""),MID(D710,8,100))</f>
        <v/>
      </c>
      <c r="H710" s="56">
        <f t="shared" ref="H710:H773" si="177">E710</f>
        <v>706</v>
      </c>
      <c r="I710" s="56">
        <f>IF(G710="",0,IF(COUNTIF($G$5:G710,G710)=1,0,COUNTIF($G$5:G710,G710) )   )</f>
        <v>0</v>
      </c>
      <c r="J710" s="56" t="str">
        <f t="shared" ref="J710:J773" si="178">IF(J709=anodes,"",IF(J709="","",J709+1))</f>
        <v/>
      </c>
      <c r="K710" s="56" t="str">
        <f t="shared" si="169"/>
        <v/>
      </c>
      <c r="L710" s="56" t="str">
        <f t="shared" si="171"/>
        <v/>
      </c>
      <c r="M710" s="56" t="str">
        <f t="shared" si="172"/>
        <v/>
      </c>
      <c r="N710" s="56" t="str">
        <f t="shared" si="173"/>
        <v/>
      </c>
      <c r="O710" s="56" t="str">
        <f t="shared" ref="O710:O773" si="179">IF(ISERROR(0.1*N710+0.9*(M710/L710)*($N$3+SUM(P710:U710))*(N710/$N$3)),N710,0.1*N710+0.9*(M710/L710)*($N$3+SUM(P710:U710))*(N710/$N$3))</f>
        <v/>
      </c>
      <c r="P710" s="56">
        <f>IF(ISERROR(IF($X$5=1,$Y$5,)),"",IF($X$5=1,$Y$5,))</f>
        <v>0</v>
      </c>
      <c r="Q710" s="56">
        <f>IF(ISERROR(IF($X$6=1,$Y$6,)),"",IF($X$6=1,$Y$6,))</f>
        <v>10000</v>
      </c>
      <c r="R710" s="56">
        <f>IF(ISERROR(IF($X$7=1,$Y$7,)),"",IF($X$7=1,$Y$7,))</f>
        <v>0</v>
      </c>
      <c r="S710" s="56">
        <f>IF(ISERROR(IF($X$8=1,$Y$8,)),"",IF($X$8=1,$Y$8,))</f>
        <v>1000</v>
      </c>
      <c r="T710" s="56">
        <f>IF(ISERROR(IF($X$9=1,$Y$9,)),"",IF($X$9=1,$Y$9,))</f>
        <v>500</v>
      </c>
      <c r="U710" s="56">
        <f>IF(ISERROR(IF($X$10=1,$Y$10,)),"",IF($X$10=1,$Y$10,))</f>
        <v>500</v>
      </c>
    </row>
    <row r="711" spans="1:21" x14ac:dyDescent="0.25">
      <c r="A711" s="75">
        <f t="shared" si="174"/>
        <v>707</v>
      </c>
      <c r="B711" s="56" t="s">
        <v>2518</v>
      </c>
      <c r="E711" s="56">
        <f t="shared" si="175"/>
        <v>707</v>
      </c>
      <c r="F711" s="76">
        <f t="shared" si="170"/>
        <v>31</v>
      </c>
      <c r="G711" s="56" t="str">
        <f t="shared" si="176"/>
        <v/>
      </c>
      <c r="H711" s="56">
        <f t="shared" si="177"/>
        <v>707</v>
      </c>
      <c r="I711" s="56">
        <f>IF(G711="",0,IF(COUNTIF($G$5:G711,G711)=1,0,COUNTIF($G$5:G711,G711) )   )</f>
        <v>0</v>
      </c>
      <c r="J711" s="56" t="str">
        <f t="shared" si="178"/>
        <v/>
      </c>
      <c r="K711" s="56" t="str">
        <f t="shared" si="169"/>
        <v/>
      </c>
      <c r="L711" s="56" t="str">
        <f t="shared" si="171"/>
        <v/>
      </c>
      <c r="M711" s="56" t="str">
        <f t="shared" si="172"/>
        <v/>
      </c>
      <c r="N711" s="56" t="str">
        <f t="shared" si="173"/>
        <v/>
      </c>
      <c r="O711" s="56" t="str">
        <f t="shared" si="179"/>
        <v/>
      </c>
      <c r="P711" s="56">
        <f>IF(ISERROR(IF($X$5=1,$Y$5,)),"",IF($X$5=1,$Y$5,))</f>
        <v>0</v>
      </c>
      <c r="Q711" s="56">
        <f>IF(ISERROR(IF($X$6=1,$Y$6,)),"",IF($X$6=1,$Y$6,))</f>
        <v>10000</v>
      </c>
      <c r="R711" s="56">
        <f>IF(ISERROR(IF($X$7=1,$Y$7,)),"",IF($X$7=1,$Y$7,))</f>
        <v>0</v>
      </c>
      <c r="S711" s="56">
        <f>IF(ISERROR(IF($X$8=1,$Y$8,)),"",IF($X$8=1,$Y$8,))</f>
        <v>1000</v>
      </c>
      <c r="T711" s="56">
        <f>IF(ISERROR(IF($X$9=1,$Y$9,)),"",IF($X$9=1,$Y$9,))</f>
        <v>500</v>
      </c>
      <c r="U711" s="56">
        <f>IF(ISERROR(IF($X$10=1,$Y$10,)),"",IF($X$10=1,$Y$10,))</f>
        <v>500</v>
      </c>
    </row>
    <row r="712" spans="1:21" x14ac:dyDescent="0.25">
      <c r="A712" s="75">
        <f t="shared" si="174"/>
        <v>708</v>
      </c>
      <c r="C712" s="56" t="s">
        <v>3416</v>
      </c>
      <c r="E712" s="56">
        <f t="shared" si="175"/>
        <v>708</v>
      </c>
      <c r="F712" s="76">
        <f t="shared" si="170"/>
        <v>32</v>
      </c>
      <c r="G712" s="56" t="str">
        <f t="shared" si="176"/>
        <v>newnode_surfaceHabitation</v>
      </c>
      <c r="H712" s="56">
        <f t="shared" si="177"/>
        <v>708</v>
      </c>
      <c r="I712" s="56">
        <f>IF(G712="",0,IF(COUNTIF($G$5:G712,G712)=1,0,COUNTIF($G$5:G712,G712) )   )</f>
        <v>0</v>
      </c>
      <c r="J712" s="56" t="str">
        <f t="shared" si="178"/>
        <v/>
      </c>
      <c r="K712" s="56" t="str">
        <f t="shared" si="169"/>
        <v/>
      </c>
      <c r="L712" s="56" t="str">
        <f t="shared" si="171"/>
        <v/>
      </c>
      <c r="M712" s="56" t="str">
        <f t="shared" si="172"/>
        <v/>
      </c>
      <c r="N712" s="56" t="str">
        <f t="shared" si="173"/>
        <v/>
      </c>
      <c r="O712" s="56" t="str">
        <f t="shared" si="179"/>
        <v/>
      </c>
      <c r="P712" s="56">
        <f>IF(ISERROR(IF($X$5=1,$Y$5,)),"",IF($X$5=1,$Y$5,))</f>
        <v>0</v>
      </c>
      <c r="Q712" s="56">
        <f>IF(ISERROR(IF($X$6=1,$Y$6,)),"",IF($X$6=1,$Y$6,))</f>
        <v>10000</v>
      </c>
      <c r="R712" s="56">
        <f>IF(ISERROR(IF($X$7=1,$Y$7,)),"",IF($X$7=1,$Y$7,))</f>
        <v>0</v>
      </c>
      <c r="S712" s="56">
        <f>IF(ISERROR(IF($X$8=1,$Y$8,)),"",IF($X$8=1,$Y$8,))</f>
        <v>1000</v>
      </c>
      <c r="T712" s="56">
        <f>IF(ISERROR(IF($X$9=1,$Y$9,)),"",IF($X$9=1,$Y$9,))</f>
        <v>500</v>
      </c>
      <c r="U712" s="56">
        <f>IF(ISERROR(IF($X$10=1,$Y$10,)),"",IF($X$10=1,$Y$10,))</f>
        <v>500</v>
      </c>
    </row>
    <row r="713" spans="1:21" x14ac:dyDescent="0.25">
      <c r="A713" s="75">
        <f t="shared" si="174"/>
        <v>709</v>
      </c>
      <c r="C713" s="56" t="s">
        <v>3417</v>
      </c>
      <c r="E713" s="56">
        <f t="shared" si="175"/>
        <v>709</v>
      </c>
      <c r="F713" s="76">
        <f t="shared" si="170"/>
        <v>32</v>
      </c>
      <c r="G713" s="56" t="str">
        <f t="shared" si="176"/>
        <v/>
      </c>
      <c r="H713" s="56">
        <f t="shared" si="177"/>
        <v>709</v>
      </c>
      <c r="I713" s="56">
        <f>IF(G713="",0,IF(COUNTIF($G$5:G713,G713)=1,0,COUNTIF($G$5:G713,G713) )   )</f>
        <v>0</v>
      </c>
      <c r="J713" s="56" t="str">
        <f t="shared" si="178"/>
        <v/>
      </c>
      <c r="K713" s="56" t="str">
        <f t="shared" si="169"/>
        <v/>
      </c>
      <c r="L713" s="56" t="str">
        <f t="shared" si="171"/>
        <v/>
      </c>
      <c r="M713" s="56" t="str">
        <f t="shared" si="172"/>
        <v/>
      </c>
      <c r="N713" s="56" t="str">
        <f t="shared" si="173"/>
        <v/>
      </c>
      <c r="O713" s="56" t="str">
        <f t="shared" si="179"/>
        <v/>
      </c>
      <c r="P713" s="56">
        <f>IF(ISERROR(IF($X$5=1,$Y$5,)),"",IF($X$5=1,$Y$5,))</f>
        <v>0</v>
      </c>
      <c r="Q713" s="56">
        <f>IF(ISERROR(IF($X$6=1,$Y$6,)),"",IF($X$6=1,$Y$6,))</f>
        <v>10000</v>
      </c>
      <c r="R713" s="56">
        <f>IF(ISERROR(IF($X$7=1,$Y$7,)),"",IF($X$7=1,$Y$7,))</f>
        <v>0</v>
      </c>
      <c r="S713" s="56">
        <f>IF(ISERROR(IF($X$8=1,$Y$8,)),"",IF($X$8=1,$Y$8,))</f>
        <v>1000</v>
      </c>
      <c r="T713" s="56">
        <f>IF(ISERROR(IF($X$9=1,$Y$9,)),"",IF($X$9=1,$Y$9,))</f>
        <v>500</v>
      </c>
      <c r="U713" s="56">
        <f>IF(ISERROR(IF($X$10=1,$Y$10,)),"",IF($X$10=1,$Y$10,))</f>
        <v>500</v>
      </c>
    </row>
    <row r="714" spans="1:21" x14ac:dyDescent="0.25">
      <c r="A714" s="75">
        <f t="shared" si="174"/>
        <v>710</v>
      </c>
      <c r="C714" s="56" t="s">
        <v>3418</v>
      </c>
      <c r="E714" s="56">
        <f t="shared" si="175"/>
        <v>710</v>
      </c>
      <c r="F714" s="76">
        <f t="shared" si="170"/>
        <v>32</v>
      </c>
      <c r="G714" s="56" t="str">
        <f t="shared" si="176"/>
        <v/>
      </c>
      <c r="H714" s="56">
        <f t="shared" si="177"/>
        <v>710</v>
      </c>
      <c r="I714" s="56">
        <f>IF(G714="",0,IF(COUNTIF($G$5:G714,G714)=1,0,COUNTIF($G$5:G714,G714) )   )</f>
        <v>0</v>
      </c>
      <c r="J714" s="56" t="str">
        <f t="shared" si="178"/>
        <v/>
      </c>
      <c r="K714" s="56" t="str">
        <f t="shared" si="169"/>
        <v/>
      </c>
      <c r="L714" s="56" t="str">
        <f t="shared" si="171"/>
        <v/>
      </c>
      <c r="M714" s="56" t="str">
        <f t="shared" si="172"/>
        <v/>
      </c>
      <c r="N714" s="56" t="str">
        <f t="shared" si="173"/>
        <v/>
      </c>
      <c r="O714" s="56" t="str">
        <f t="shared" si="179"/>
        <v/>
      </c>
      <c r="P714" s="56">
        <f>IF(ISERROR(IF($X$5=1,$Y$5,)),"",IF($X$5=1,$Y$5,))</f>
        <v>0</v>
      </c>
      <c r="Q714" s="56">
        <f>IF(ISERROR(IF($X$6=1,$Y$6,)),"",IF($X$6=1,$Y$6,))</f>
        <v>10000</v>
      </c>
      <c r="R714" s="56">
        <f>IF(ISERROR(IF($X$7=1,$Y$7,)),"",IF($X$7=1,$Y$7,))</f>
        <v>0</v>
      </c>
      <c r="S714" s="56">
        <f>IF(ISERROR(IF($X$8=1,$Y$8,)),"",IF($X$8=1,$Y$8,))</f>
        <v>1000</v>
      </c>
      <c r="T714" s="56">
        <f>IF(ISERROR(IF($X$9=1,$Y$9,)),"",IF($X$9=1,$Y$9,))</f>
        <v>500</v>
      </c>
      <c r="U714" s="56">
        <f>IF(ISERROR(IF($X$10=1,$Y$10,)),"",IF($X$10=1,$Y$10,))</f>
        <v>500</v>
      </c>
    </row>
    <row r="715" spans="1:21" x14ac:dyDescent="0.25">
      <c r="A715" s="75">
        <f t="shared" si="174"/>
        <v>711</v>
      </c>
      <c r="C715" s="56" t="s">
        <v>3166</v>
      </c>
      <c r="E715" s="56">
        <f t="shared" si="175"/>
        <v>711</v>
      </c>
      <c r="F715" s="76">
        <f t="shared" si="170"/>
        <v>32</v>
      </c>
      <c r="G715" s="56" t="str">
        <f t="shared" si="176"/>
        <v/>
      </c>
      <c r="H715" s="56">
        <f t="shared" si="177"/>
        <v>711</v>
      </c>
      <c r="I715" s="56">
        <f>IF(G715="",0,IF(COUNTIF($G$5:G715,G715)=1,0,COUNTIF($G$5:G715,G715) )   )</f>
        <v>0</v>
      </c>
      <c r="J715" s="56" t="str">
        <f t="shared" si="178"/>
        <v/>
      </c>
      <c r="K715" s="56" t="str">
        <f t="shared" si="169"/>
        <v/>
      </c>
      <c r="L715" s="56" t="str">
        <f t="shared" si="171"/>
        <v/>
      </c>
      <c r="M715" s="56" t="str">
        <f t="shared" si="172"/>
        <v/>
      </c>
      <c r="N715" s="56" t="str">
        <f t="shared" si="173"/>
        <v/>
      </c>
      <c r="O715" s="56" t="str">
        <f t="shared" si="179"/>
        <v/>
      </c>
      <c r="P715" s="56">
        <f>IF(ISERROR(IF($X$5=1,$Y$5,)),"",IF($X$5=1,$Y$5,))</f>
        <v>0</v>
      </c>
      <c r="Q715" s="56">
        <f>IF(ISERROR(IF($X$6=1,$Y$6,)),"",IF($X$6=1,$Y$6,))</f>
        <v>10000</v>
      </c>
      <c r="R715" s="56">
        <f>IF(ISERROR(IF($X$7=1,$Y$7,)),"",IF($X$7=1,$Y$7,))</f>
        <v>0</v>
      </c>
      <c r="S715" s="56">
        <f>IF(ISERROR(IF($X$8=1,$Y$8,)),"",IF($X$8=1,$Y$8,))</f>
        <v>1000</v>
      </c>
      <c r="T715" s="56">
        <f>IF(ISERROR(IF($X$9=1,$Y$9,)),"",IF($X$9=1,$Y$9,))</f>
        <v>500</v>
      </c>
      <c r="U715" s="56">
        <f>IF(ISERROR(IF($X$10=1,$Y$10,)),"",IF($X$10=1,$Y$10,))</f>
        <v>500</v>
      </c>
    </row>
    <row r="716" spans="1:21" x14ac:dyDescent="0.25">
      <c r="A716" s="75">
        <f t="shared" si="174"/>
        <v>712</v>
      </c>
      <c r="C716" s="56" t="s">
        <v>3100</v>
      </c>
      <c r="E716" s="56">
        <f t="shared" si="175"/>
        <v>712</v>
      </c>
      <c r="F716" s="76">
        <f t="shared" si="170"/>
        <v>32</v>
      </c>
      <c r="G716" s="56" t="str">
        <f t="shared" si="176"/>
        <v/>
      </c>
      <c r="H716" s="56">
        <f t="shared" si="177"/>
        <v>712</v>
      </c>
      <c r="I716" s="56">
        <f>IF(G716="",0,IF(COUNTIF($G$5:G716,G716)=1,0,COUNTIF($G$5:G716,G716) )   )</f>
        <v>0</v>
      </c>
      <c r="J716" s="56" t="str">
        <f t="shared" si="178"/>
        <v/>
      </c>
      <c r="K716" s="56" t="str">
        <f t="shared" si="169"/>
        <v/>
      </c>
      <c r="L716" s="56" t="str">
        <f t="shared" si="171"/>
        <v/>
      </c>
      <c r="M716" s="56" t="str">
        <f t="shared" si="172"/>
        <v/>
      </c>
      <c r="N716" s="56" t="str">
        <f t="shared" si="173"/>
        <v/>
      </c>
      <c r="O716" s="56" t="str">
        <f t="shared" si="179"/>
        <v/>
      </c>
      <c r="P716" s="56">
        <f>IF(ISERROR(IF($X$5=1,$Y$5,)),"",IF($X$5=1,$Y$5,))</f>
        <v>0</v>
      </c>
      <c r="Q716" s="56">
        <f>IF(ISERROR(IF($X$6=1,$Y$6,)),"",IF($X$6=1,$Y$6,))</f>
        <v>10000</v>
      </c>
      <c r="R716" s="56">
        <f>IF(ISERROR(IF($X$7=1,$Y$7,)),"",IF($X$7=1,$Y$7,))</f>
        <v>0</v>
      </c>
      <c r="S716" s="56">
        <f>IF(ISERROR(IF($X$8=1,$Y$8,)),"",IF($X$8=1,$Y$8,))</f>
        <v>1000</v>
      </c>
      <c r="T716" s="56">
        <f>IF(ISERROR(IF($X$9=1,$Y$9,)),"",IF($X$9=1,$Y$9,))</f>
        <v>500</v>
      </c>
      <c r="U716" s="56">
        <f>IF(ISERROR(IF($X$10=1,$Y$10,)),"",IF($X$10=1,$Y$10,))</f>
        <v>500</v>
      </c>
    </row>
    <row r="717" spans="1:21" x14ac:dyDescent="0.25">
      <c r="A717" s="75">
        <f t="shared" si="174"/>
        <v>713</v>
      </c>
      <c r="C717" s="56" t="s">
        <v>6208</v>
      </c>
      <c r="E717" s="56">
        <f t="shared" si="175"/>
        <v>713</v>
      </c>
      <c r="F717" s="76">
        <f t="shared" si="170"/>
        <v>32</v>
      </c>
      <c r="G717" s="56" t="str">
        <f t="shared" si="176"/>
        <v/>
      </c>
      <c r="H717" s="56">
        <f t="shared" si="177"/>
        <v>713</v>
      </c>
      <c r="I717" s="56">
        <f>IF(G717="",0,IF(COUNTIF($G$5:G717,G717)=1,0,COUNTIF($G$5:G717,G717) )   )</f>
        <v>0</v>
      </c>
      <c r="J717" s="56" t="str">
        <f t="shared" si="178"/>
        <v/>
      </c>
      <c r="K717" s="56" t="str">
        <f t="shared" si="169"/>
        <v/>
      </c>
      <c r="L717" s="56" t="str">
        <f t="shared" si="171"/>
        <v/>
      </c>
      <c r="M717" s="56" t="str">
        <f t="shared" si="172"/>
        <v/>
      </c>
      <c r="N717" s="56" t="str">
        <f t="shared" si="173"/>
        <v/>
      </c>
      <c r="O717" s="56" t="str">
        <f t="shared" si="179"/>
        <v/>
      </c>
      <c r="P717" s="56">
        <f>IF(ISERROR(IF($X$5=1,$Y$5,)),"",IF($X$5=1,$Y$5,))</f>
        <v>0</v>
      </c>
      <c r="Q717" s="56">
        <f>IF(ISERROR(IF($X$6=1,$Y$6,)),"",IF($X$6=1,$Y$6,))</f>
        <v>10000</v>
      </c>
      <c r="R717" s="56">
        <f>IF(ISERROR(IF($X$7=1,$Y$7,)),"",IF($X$7=1,$Y$7,))</f>
        <v>0</v>
      </c>
      <c r="S717" s="56">
        <f>IF(ISERROR(IF($X$8=1,$Y$8,)),"",IF($X$8=1,$Y$8,))</f>
        <v>1000</v>
      </c>
      <c r="T717" s="56">
        <f>IF(ISERROR(IF($X$9=1,$Y$9,)),"",IF($X$9=1,$Y$9,))</f>
        <v>500</v>
      </c>
      <c r="U717" s="56">
        <f>IF(ISERROR(IF($X$10=1,$Y$10,)),"",IF($X$10=1,$Y$10,))</f>
        <v>500</v>
      </c>
    </row>
    <row r="718" spans="1:21" x14ac:dyDescent="0.25">
      <c r="A718" s="75">
        <f t="shared" si="174"/>
        <v>714</v>
      </c>
      <c r="C718" s="56" t="s">
        <v>2525</v>
      </c>
      <c r="E718" s="56">
        <f t="shared" si="175"/>
        <v>714</v>
      </c>
      <c r="F718" s="76">
        <f t="shared" si="170"/>
        <v>32</v>
      </c>
      <c r="G718" s="56" t="str">
        <f t="shared" si="176"/>
        <v/>
      </c>
      <c r="H718" s="56">
        <f t="shared" si="177"/>
        <v>714</v>
      </c>
      <c r="I718" s="56">
        <f>IF(G718="",0,IF(COUNTIF($G$5:G718,G718)=1,0,COUNTIF($G$5:G718,G718) )   )</f>
        <v>0</v>
      </c>
      <c r="J718" s="56" t="str">
        <f t="shared" si="178"/>
        <v/>
      </c>
      <c r="K718" s="56" t="str">
        <f t="shared" si="169"/>
        <v/>
      </c>
      <c r="L718" s="56" t="str">
        <f t="shared" si="171"/>
        <v/>
      </c>
      <c r="M718" s="56" t="str">
        <f t="shared" si="172"/>
        <v/>
      </c>
      <c r="N718" s="56" t="str">
        <f t="shared" si="173"/>
        <v/>
      </c>
      <c r="O718" s="56" t="str">
        <f t="shared" si="179"/>
        <v/>
      </c>
      <c r="P718" s="56">
        <f>IF(ISERROR(IF($X$5=1,$Y$5,)),"",IF($X$5=1,$Y$5,))</f>
        <v>0</v>
      </c>
      <c r="Q718" s="56">
        <f>IF(ISERROR(IF($X$6=1,$Y$6,)),"",IF($X$6=1,$Y$6,))</f>
        <v>10000</v>
      </c>
      <c r="R718" s="56">
        <f>IF(ISERROR(IF($X$7=1,$Y$7,)),"",IF($X$7=1,$Y$7,))</f>
        <v>0</v>
      </c>
      <c r="S718" s="56">
        <f>IF(ISERROR(IF($X$8=1,$Y$8,)),"",IF($X$8=1,$Y$8,))</f>
        <v>1000</v>
      </c>
      <c r="T718" s="56">
        <f>IF(ISERROR(IF($X$9=1,$Y$9,)),"",IF($X$9=1,$Y$9,))</f>
        <v>500</v>
      </c>
      <c r="U718" s="56">
        <f>IF(ISERROR(IF($X$10=1,$Y$10,)),"",IF($X$10=1,$Y$10,))</f>
        <v>500</v>
      </c>
    </row>
    <row r="719" spans="1:21" x14ac:dyDescent="0.25">
      <c r="A719" s="75">
        <f t="shared" si="174"/>
        <v>715</v>
      </c>
      <c r="C719" s="56" t="s">
        <v>2526</v>
      </c>
      <c r="E719" s="56">
        <f t="shared" si="175"/>
        <v>715</v>
      </c>
      <c r="F719" s="76">
        <f t="shared" si="170"/>
        <v>32</v>
      </c>
      <c r="G719" s="56" t="str">
        <f t="shared" si="176"/>
        <v/>
      </c>
      <c r="H719" s="56">
        <f t="shared" si="177"/>
        <v>715</v>
      </c>
      <c r="I719" s="56">
        <f>IF(G719="",0,IF(COUNTIF($G$5:G719,G719)=1,0,COUNTIF($G$5:G719,G719) )   )</f>
        <v>0</v>
      </c>
      <c r="J719" s="56" t="str">
        <f t="shared" si="178"/>
        <v/>
      </c>
      <c r="K719" s="56" t="str">
        <f t="shared" si="169"/>
        <v/>
      </c>
      <c r="L719" s="56" t="str">
        <f t="shared" si="171"/>
        <v/>
      </c>
      <c r="M719" s="56" t="str">
        <f t="shared" si="172"/>
        <v/>
      </c>
      <c r="N719" s="56" t="str">
        <f t="shared" si="173"/>
        <v/>
      </c>
      <c r="O719" s="56" t="str">
        <f t="shared" si="179"/>
        <v/>
      </c>
      <c r="P719" s="56">
        <f>IF(ISERROR(IF($X$5=1,$Y$5,)),"",IF($X$5=1,$Y$5,))</f>
        <v>0</v>
      </c>
      <c r="Q719" s="56">
        <f>IF(ISERROR(IF($X$6=1,$Y$6,)),"",IF($X$6=1,$Y$6,))</f>
        <v>10000</v>
      </c>
      <c r="R719" s="56">
        <f>IF(ISERROR(IF($X$7=1,$Y$7,)),"",IF($X$7=1,$Y$7,))</f>
        <v>0</v>
      </c>
      <c r="S719" s="56">
        <f>IF(ISERROR(IF($X$8=1,$Y$8,)),"",IF($X$8=1,$Y$8,))</f>
        <v>1000</v>
      </c>
      <c r="T719" s="56">
        <f>IF(ISERROR(IF($X$9=1,$Y$9,)),"",IF($X$9=1,$Y$9,))</f>
        <v>500</v>
      </c>
      <c r="U719" s="56">
        <f>IF(ISERROR(IF($X$10=1,$Y$10,)),"",IF($X$10=1,$Y$10,))</f>
        <v>500</v>
      </c>
    </row>
    <row r="720" spans="1:21" x14ac:dyDescent="0.25">
      <c r="A720" s="75">
        <f t="shared" si="174"/>
        <v>716</v>
      </c>
      <c r="C720" s="56" t="s">
        <v>2527</v>
      </c>
      <c r="E720" s="56">
        <f t="shared" si="175"/>
        <v>716</v>
      </c>
      <c r="F720" s="76">
        <f t="shared" si="170"/>
        <v>32</v>
      </c>
      <c r="G720" s="56" t="str">
        <f t="shared" si="176"/>
        <v/>
      </c>
      <c r="H720" s="56">
        <f t="shared" si="177"/>
        <v>716</v>
      </c>
      <c r="I720" s="56">
        <f>IF(G720="",0,IF(COUNTIF($G$5:G720,G720)=1,0,COUNTIF($G$5:G720,G720) )   )</f>
        <v>0</v>
      </c>
      <c r="J720" s="56" t="str">
        <f t="shared" si="178"/>
        <v/>
      </c>
      <c r="K720" s="56" t="str">
        <f t="shared" si="169"/>
        <v/>
      </c>
      <c r="L720" s="56" t="str">
        <f t="shared" si="171"/>
        <v/>
      </c>
      <c r="M720" s="56" t="str">
        <f t="shared" si="172"/>
        <v/>
      </c>
      <c r="N720" s="56" t="str">
        <f t="shared" si="173"/>
        <v/>
      </c>
      <c r="O720" s="56" t="str">
        <f t="shared" si="179"/>
        <v/>
      </c>
      <c r="P720" s="56">
        <f>IF(ISERROR(IF($X$5=1,$Y$5,)),"",IF($X$5=1,$Y$5,))</f>
        <v>0</v>
      </c>
      <c r="Q720" s="56">
        <f>IF(ISERROR(IF($X$6=1,$Y$6,)),"",IF($X$6=1,$Y$6,))</f>
        <v>10000</v>
      </c>
      <c r="R720" s="56">
        <f>IF(ISERROR(IF($X$7=1,$Y$7,)),"",IF($X$7=1,$Y$7,))</f>
        <v>0</v>
      </c>
      <c r="S720" s="56">
        <f>IF(ISERROR(IF($X$8=1,$Y$8,)),"",IF($X$8=1,$Y$8,))</f>
        <v>1000</v>
      </c>
      <c r="T720" s="56">
        <f>IF(ISERROR(IF($X$9=1,$Y$9,)),"",IF($X$9=1,$Y$9,))</f>
        <v>500</v>
      </c>
      <c r="U720" s="56">
        <f>IF(ISERROR(IF($X$10=1,$Y$10,)),"",IF($X$10=1,$Y$10,))</f>
        <v>500</v>
      </c>
    </row>
    <row r="721" spans="1:21" x14ac:dyDescent="0.25">
      <c r="A721" s="75">
        <f t="shared" si="174"/>
        <v>717</v>
      </c>
      <c r="C721" s="56" t="s">
        <v>3420</v>
      </c>
      <c r="E721" s="56">
        <f t="shared" si="175"/>
        <v>717</v>
      </c>
      <c r="F721" s="76">
        <f t="shared" si="170"/>
        <v>32</v>
      </c>
      <c r="G721" s="56" t="str">
        <f t="shared" si="176"/>
        <v/>
      </c>
      <c r="H721" s="56">
        <f t="shared" si="177"/>
        <v>717</v>
      </c>
      <c r="I721" s="56">
        <f>IF(G721="",0,IF(COUNTIF($G$5:G721,G721)=1,0,COUNTIF($G$5:G721,G721) )   )</f>
        <v>0</v>
      </c>
      <c r="J721" s="56" t="str">
        <f t="shared" si="178"/>
        <v/>
      </c>
      <c r="K721" s="56" t="str">
        <f t="shared" si="169"/>
        <v/>
      </c>
      <c r="L721" s="56" t="str">
        <f t="shared" si="171"/>
        <v/>
      </c>
      <c r="M721" s="56" t="str">
        <f t="shared" si="172"/>
        <v/>
      </c>
      <c r="N721" s="56" t="str">
        <f t="shared" si="173"/>
        <v/>
      </c>
      <c r="O721" s="56" t="str">
        <f t="shared" si="179"/>
        <v/>
      </c>
      <c r="P721" s="56">
        <f>IF(ISERROR(IF($X$5=1,$Y$5,)),"",IF($X$5=1,$Y$5,))</f>
        <v>0</v>
      </c>
      <c r="Q721" s="56">
        <f>IF(ISERROR(IF($X$6=1,$Y$6,)),"",IF($X$6=1,$Y$6,))</f>
        <v>10000</v>
      </c>
      <c r="R721" s="56">
        <f>IF(ISERROR(IF($X$7=1,$Y$7,)),"",IF($X$7=1,$Y$7,))</f>
        <v>0</v>
      </c>
      <c r="S721" s="56">
        <f>IF(ISERROR(IF($X$8=1,$Y$8,)),"",IF($X$8=1,$Y$8,))</f>
        <v>1000</v>
      </c>
      <c r="T721" s="56">
        <f>IF(ISERROR(IF($X$9=1,$Y$9,)),"",IF($X$9=1,$Y$9,))</f>
        <v>500</v>
      </c>
      <c r="U721" s="56">
        <f>IF(ISERROR(IF($X$10=1,$Y$10,)),"",IF($X$10=1,$Y$10,))</f>
        <v>500</v>
      </c>
    </row>
    <row r="722" spans="1:21" x14ac:dyDescent="0.25">
      <c r="A722" s="75">
        <f t="shared" si="174"/>
        <v>718</v>
      </c>
      <c r="C722" s="56" t="s">
        <v>2529</v>
      </c>
      <c r="E722" s="56">
        <f t="shared" si="175"/>
        <v>718</v>
      </c>
      <c r="F722" s="76">
        <f t="shared" si="170"/>
        <v>32</v>
      </c>
      <c r="G722" s="56" t="str">
        <f t="shared" si="176"/>
        <v/>
      </c>
      <c r="H722" s="56">
        <f t="shared" si="177"/>
        <v>718</v>
      </c>
      <c r="I722" s="56">
        <f>IF(G722="",0,IF(COUNTIF($G$5:G722,G722)=1,0,COUNTIF($G$5:G722,G722) )   )</f>
        <v>0</v>
      </c>
      <c r="J722" s="56" t="str">
        <f t="shared" si="178"/>
        <v/>
      </c>
      <c r="K722" s="56" t="str">
        <f t="shared" si="169"/>
        <v/>
      </c>
      <c r="L722" s="56" t="str">
        <f t="shared" si="171"/>
        <v/>
      </c>
      <c r="M722" s="56" t="str">
        <f t="shared" si="172"/>
        <v/>
      </c>
      <c r="N722" s="56" t="str">
        <f t="shared" si="173"/>
        <v/>
      </c>
      <c r="O722" s="56" t="str">
        <f t="shared" si="179"/>
        <v/>
      </c>
      <c r="P722" s="56">
        <f>IF(ISERROR(IF($X$5=1,$Y$5,)),"",IF($X$5=1,$Y$5,))</f>
        <v>0</v>
      </c>
      <c r="Q722" s="56">
        <f>IF(ISERROR(IF($X$6=1,$Y$6,)),"",IF($X$6=1,$Y$6,))</f>
        <v>10000</v>
      </c>
      <c r="R722" s="56">
        <f>IF(ISERROR(IF($X$7=1,$Y$7,)),"",IF($X$7=1,$Y$7,))</f>
        <v>0</v>
      </c>
      <c r="S722" s="56">
        <f>IF(ISERROR(IF($X$8=1,$Y$8,)),"",IF($X$8=1,$Y$8,))</f>
        <v>1000</v>
      </c>
      <c r="T722" s="56">
        <f>IF(ISERROR(IF($X$9=1,$Y$9,)),"",IF($X$9=1,$Y$9,))</f>
        <v>500</v>
      </c>
      <c r="U722" s="56">
        <f>IF(ISERROR(IF($X$10=1,$Y$10,)),"",IF($X$10=1,$Y$10,))</f>
        <v>500</v>
      </c>
    </row>
    <row r="723" spans="1:21" x14ac:dyDescent="0.25">
      <c r="A723" s="75">
        <f t="shared" si="174"/>
        <v>719</v>
      </c>
      <c r="C723" s="56" t="s">
        <v>2518</v>
      </c>
      <c r="E723" s="56">
        <f t="shared" si="175"/>
        <v>719</v>
      </c>
      <c r="F723" s="76">
        <f t="shared" si="170"/>
        <v>32</v>
      </c>
      <c r="G723" s="56" t="str">
        <f t="shared" si="176"/>
        <v/>
      </c>
      <c r="H723" s="56">
        <f t="shared" si="177"/>
        <v>719</v>
      </c>
      <c r="I723" s="56">
        <f>IF(G723="",0,IF(COUNTIF($G$5:G723,G723)=1,0,COUNTIF($G$5:G723,G723) )   )</f>
        <v>0</v>
      </c>
      <c r="J723" s="56" t="str">
        <f t="shared" si="178"/>
        <v/>
      </c>
      <c r="K723" s="56" t="str">
        <f t="shared" si="169"/>
        <v/>
      </c>
      <c r="L723" s="56" t="str">
        <f t="shared" si="171"/>
        <v/>
      </c>
      <c r="M723" s="56" t="str">
        <f t="shared" si="172"/>
        <v/>
      </c>
      <c r="N723" s="56" t="str">
        <f t="shared" si="173"/>
        <v/>
      </c>
      <c r="O723" s="56" t="str">
        <f t="shared" si="179"/>
        <v/>
      </c>
      <c r="P723" s="56">
        <f>IF(ISERROR(IF($X$5=1,$Y$5,)),"",IF($X$5=1,$Y$5,))</f>
        <v>0</v>
      </c>
      <c r="Q723" s="56">
        <f>IF(ISERROR(IF($X$6=1,$Y$6,)),"",IF($X$6=1,$Y$6,))</f>
        <v>10000</v>
      </c>
      <c r="R723" s="56">
        <f>IF(ISERROR(IF($X$7=1,$Y$7,)),"",IF($X$7=1,$Y$7,))</f>
        <v>0</v>
      </c>
      <c r="S723" s="56">
        <f>IF(ISERROR(IF($X$8=1,$Y$8,)),"",IF($X$8=1,$Y$8,))</f>
        <v>1000</v>
      </c>
      <c r="T723" s="56">
        <f>IF(ISERROR(IF($X$9=1,$Y$9,)),"",IF($X$9=1,$Y$9,))</f>
        <v>500</v>
      </c>
      <c r="U723" s="56">
        <f>IF(ISERROR(IF($X$10=1,$Y$10,)),"",IF($X$10=1,$Y$10,))</f>
        <v>500</v>
      </c>
    </row>
    <row r="724" spans="1:21" x14ac:dyDescent="0.25">
      <c r="A724" s="75">
        <f t="shared" si="174"/>
        <v>720</v>
      </c>
      <c r="D724" s="56" t="s">
        <v>4396</v>
      </c>
      <c r="E724" s="56">
        <f t="shared" si="175"/>
        <v>720</v>
      </c>
      <c r="F724" s="76">
        <f t="shared" si="170"/>
        <v>32</v>
      </c>
      <c r="G724" s="56" t="str">
        <f t="shared" si="176"/>
        <v>LLLRadar</v>
      </c>
      <c r="H724" s="56">
        <f t="shared" si="177"/>
        <v>720</v>
      </c>
      <c r="I724" s="56">
        <f>IF(G724="",0,IF(COUNTIF($G$5:G724,G724)=1,0,COUNTIF($G$5:G724,G724) )   )</f>
        <v>0</v>
      </c>
      <c r="J724" s="56" t="str">
        <f t="shared" si="178"/>
        <v/>
      </c>
      <c r="K724" s="56" t="str">
        <f t="shared" si="169"/>
        <v/>
      </c>
      <c r="L724" s="56" t="str">
        <f t="shared" si="171"/>
        <v/>
      </c>
      <c r="M724" s="56" t="str">
        <f t="shared" si="172"/>
        <v/>
      </c>
      <c r="N724" s="56" t="str">
        <f t="shared" si="173"/>
        <v/>
      </c>
      <c r="O724" s="56" t="str">
        <f t="shared" si="179"/>
        <v/>
      </c>
      <c r="P724" s="56">
        <f>IF(ISERROR(IF($X$5=1,$Y$5,)),"",IF($X$5=1,$Y$5,))</f>
        <v>0</v>
      </c>
      <c r="Q724" s="56">
        <f>IF(ISERROR(IF($X$6=1,$Y$6,)),"",IF($X$6=1,$Y$6,))</f>
        <v>10000</v>
      </c>
      <c r="R724" s="56">
        <f>IF(ISERROR(IF($X$7=1,$Y$7,)),"",IF($X$7=1,$Y$7,))</f>
        <v>0</v>
      </c>
      <c r="S724" s="56">
        <f>IF(ISERROR(IF($X$8=1,$Y$8,)),"",IF($X$8=1,$Y$8,))</f>
        <v>1000</v>
      </c>
      <c r="T724" s="56">
        <f>IF(ISERROR(IF($X$9=1,$Y$9,)),"",IF($X$9=1,$Y$9,))</f>
        <v>500</v>
      </c>
      <c r="U724" s="56">
        <f>IF(ISERROR(IF($X$10=1,$Y$10,)),"",IF($X$10=1,$Y$10,))</f>
        <v>500</v>
      </c>
    </row>
    <row r="725" spans="1:21" x14ac:dyDescent="0.25">
      <c r="A725" s="75">
        <f t="shared" si="174"/>
        <v>721</v>
      </c>
      <c r="D725" s="56" t="s">
        <v>4375</v>
      </c>
      <c r="E725" s="56">
        <f t="shared" si="175"/>
        <v>721</v>
      </c>
      <c r="F725" s="76">
        <f t="shared" si="170"/>
        <v>32</v>
      </c>
      <c r="G725" s="56" t="str">
        <f t="shared" si="176"/>
        <v>B9.Structure.L8.Ladder</v>
      </c>
      <c r="H725" s="56">
        <f t="shared" si="177"/>
        <v>721</v>
      </c>
      <c r="I725" s="56">
        <f>IF(G725="",0,IF(COUNTIF($G$5:G725,G725)=1,0,COUNTIF($G$5:G725,G725) )   )</f>
        <v>0</v>
      </c>
      <c r="J725" s="56" t="str">
        <f t="shared" si="178"/>
        <v/>
      </c>
      <c r="K725" s="56" t="str">
        <f t="shared" si="169"/>
        <v/>
      </c>
      <c r="L725" s="56" t="str">
        <f t="shared" si="171"/>
        <v/>
      </c>
      <c r="M725" s="56" t="str">
        <f t="shared" si="172"/>
        <v/>
      </c>
      <c r="N725" s="56" t="str">
        <f t="shared" si="173"/>
        <v/>
      </c>
      <c r="O725" s="56" t="str">
        <f t="shared" si="179"/>
        <v/>
      </c>
      <c r="P725" s="56">
        <f>IF(ISERROR(IF($X$5=1,$Y$5,)),"",IF($X$5=1,$Y$5,))</f>
        <v>0</v>
      </c>
      <c r="Q725" s="56">
        <f>IF(ISERROR(IF($X$6=1,$Y$6,)),"",IF($X$6=1,$Y$6,))</f>
        <v>10000</v>
      </c>
      <c r="R725" s="56">
        <f>IF(ISERROR(IF($X$7=1,$Y$7,)),"",IF($X$7=1,$Y$7,))</f>
        <v>0</v>
      </c>
      <c r="S725" s="56">
        <f>IF(ISERROR(IF($X$8=1,$Y$8,)),"",IF($X$8=1,$Y$8,))</f>
        <v>1000</v>
      </c>
      <c r="T725" s="56">
        <f>IF(ISERROR(IF($X$9=1,$Y$9,)),"",IF($X$9=1,$Y$9,))</f>
        <v>500</v>
      </c>
      <c r="U725" s="56">
        <f>IF(ISERROR(IF($X$10=1,$Y$10,)),"",IF($X$10=1,$Y$10,))</f>
        <v>500</v>
      </c>
    </row>
    <row r="726" spans="1:21" x14ac:dyDescent="0.25">
      <c r="A726" s="75">
        <f t="shared" si="174"/>
        <v>722</v>
      </c>
      <c r="D726" s="56" t="s">
        <v>4376</v>
      </c>
      <c r="E726" s="56">
        <f t="shared" si="175"/>
        <v>722</v>
      </c>
      <c r="F726" s="76">
        <f t="shared" si="170"/>
        <v>32</v>
      </c>
      <c r="G726" s="56" t="str">
        <f t="shared" si="176"/>
        <v>HOME2 Hub module</v>
      </c>
      <c r="H726" s="56">
        <f t="shared" si="177"/>
        <v>722</v>
      </c>
      <c r="I726" s="56">
        <f>IF(G726="",0,IF(COUNTIF($G$5:G726,G726)=1,0,COUNTIF($G$5:G726,G726) )   )</f>
        <v>0</v>
      </c>
      <c r="J726" s="56" t="str">
        <f t="shared" si="178"/>
        <v/>
      </c>
      <c r="K726" s="56" t="str">
        <f t="shared" si="169"/>
        <v/>
      </c>
      <c r="L726" s="56" t="str">
        <f t="shared" si="171"/>
        <v/>
      </c>
      <c r="M726" s="56" t="str">
        <f t="shared" si="172"/>
        <v/>
      </c>
      <c r="N726" s="56" t="str">
        <f t="shared" si="173"/>
        <v/>
      </c>
      <c r="O726" s="56" t="str">
        <f t="shared" si="179"/>
        <v/>
      </c>
      <c r="P726" s="56">
        <f>IF(ISERROR(IF($X$5=1,$Y$5,)),"",IF($X$5=1,$Y$5,))</f>
        <v>0</v>
      </c>
      <c r="Q726" s="56">
        <f>IF(ISERROR(IF($X$6=1,$Y$6,)),"",IF($X$6=1,$Y$6,))</f>
        <v>10000</v>
      </c>
      <c r="R726" s="56">
        <f>IF(ISERROR(IF($X$7=1,$Y$7,)),"",IF($X$7=1,$Y$7,))</f>
        <v>0</v>
      </c>
      <c r="S726" s="56">
        <f>IF(ISERROR(IF($X$8=1,$Y$8,)),"",IF($X$8=1,$Y$8,))</f>
        <v>1000</v>
      </c>
      <c r="T726" s="56">
        <f>IF(ISERROR(IF($X$9=1,$Y$9,)),"",IF($X$9=1,$Y$9,))</f>
        <v>500</v>
      </c>
      <c r="U726" s="56">
        <f>IF(ISERROR(IF($X$10=1,$Y$10,)),"",IF($X$10=1,$Y$10,))</f>
        <v>500</v>
      </c>
    </row>
    <row r="727" spans="1:21" x14ac:dyDescent="0.25">
      <c r="A727" s="75">
        <f t="shared" si="174"/>
        <v>723</v>
      </c>
      <c r="D727" s="56" t="s">
        <v>4377</v>
      </c>
      <c r="E727" s="56">
        <f t="shared" si="175"/>
        <v>723</v>
      </c>
      <c r="F727" s="76">
        <f t="shared" si="170"/>
        <v>32</v>
      </c>
      <c r="G727" s="56" t="str">
        <f t="shared" si="176"/>
        <v>HOME2 Hub airlock</v>
      </c>
      <c r="H727" s="56">
        <f t="shared" si="177"/>
        <v>723</v>
      </c>
      <c r="I727" s="56">
        <f>IF(G727="",0,IF(COUNTIF($G$5:G727,G727)=1,0,COUNTIF($G$5:G727,G727) )   )</f>
        <v>0</v>
      </c>
      <c r="J727" s="56" t="str">
        <f t="shared" si="178"/>
        <v/>
      </c>
      <c r="K727" s="56" t="str">
        <f t="shared" si="169"/>
        <v/>
      </c>
      <c r="L727" s="56" t="str">
        <f t="shared" si="171"/>
        <v/>
      </c>
      <c r="M727" s="56" t="str">
        <f t="shared" si="172"/>
        <v/>
      </c>
      <c r="N727" s="56" t="str">
        <f t="shared" si="173"/>
        <v/>
      </c>
      <c r="O727" s="56" t="str">
        <f t="shared" si="179"/>
        <v/>
      </c>
      <c r="P727" s="56">
        <f>IF(ISERROR(IF($X$5=1,$Y$5,)),"",IF($X$5=1,$Y$5,))</f>
        <v>0</v>
      </c>
      <c r="Q727" s="56">
        <f>IF(ISERROR(IF($X$6=1,$Y$6,)),"",IF($X$6=1,$Y$6,))</f>
        <v>10000</v>
      </c>
      <c r="R727" s="56">
        <f>IF(ISERROR(IF($X$7=1,$Y$7,)),"",IF($X$7=1,$Y$7,))</f>
        <v>0</v>
      </c>
      <c r="S727" s="56">
        <f>IF(ISERROR(IF($X$8=1,$Y$8,)),"",IF($X$8=1,$Y$8,))</f>
        <v>1000</v>
      </c>
      <c r="T727" s="56">
        <f>IF(ISERROR(IF($X$9=1,$Y$9,)),"",IF($X$9=1,$Y$9,))</f>
        <v>500</v>
      </c>
      <c r="U727" s="56">
        <f>IF(ISERROR(IF($X$10=1,$Y$10,)),"",IF($X$10=1,$Y$10,))</f>
        <v>500</v>
      </c>
    </row>
    <row r="728" spans="1:21" x14ac:dyDescent="0.25">
      <c r="A728" s="75">
        <f t="shared" si="174"/>
        <v>724</v>
      </c>
      <c r="D728" s="56" t="s">
        <v>4378</v>
      </c>
      <c r="E728" s="56">
        <f t="shared" si="175"/>
        <v>724</v>
      </c>
      <c r="F728" s="76">
        <f t="shared" si="170"/>
        <v>32</v>
      </c>
      <c r="G728" s="56" t="str">
        <f t="shared" si="176"/>
        <v>HOME2 Hub Fueltank</v>
      </c>
      <c r="H728" s="56">
        <f t="shared" si="177"/>
        <v>724</v>
      </c>
      <c r="I728" s="56">
        <f>IF(G728="",0,IF(COUNTIF($G$5:G728,G728)=1,0,COUNTIF($G$5:G728,G728) )   )</f>
        <v>0</v>
      </c>
      <c r="J728" s="56" t="str">
        <f t="shared" si="178"/>
        <v/>
      </c>
      <c r="K728" s="56" t="str">
        <f t="shared" si="169"/>
        <v/>
      </c>
      <c r="L728" s="56" t="str">
        <f t="shared" si="171"/>
        <v/>
      </c>
      <c r="M728" s="56" t="str">
        <f t="shared" si="172"/>
        <v/>
      </c>
      <c r="N728" s="56" t="str">
        <f t="shared" si="173"/>
        <v/>
      </c>
      <c r="O728" s="56" t="str">
        <f t="shared" si="179"/>
        <v/>
      </c>
      <c r="P728" s="56">
        <f>IF(ISERROR(IF($X$5=1,$Y$5,)),"",IF($X$5=1,$Y$5,))</f>
        <v>0</v>
      </c>
      <c r="Q728" s="56">
        <f>IF(ISERROR(IF($X$6=1,$Y$6,)),"",IF($X$6=1,$Y$6,))</f>
        <v>10000</v>
      </c>
      <c r="R728" s="56">
        <f>IF(ISERROR(IF($X$7=1,$Y$7,)),"",IF($X$7=1,$Y$7,))</f>
        <v>0</v>
      </c>
      <c r="S728" s="56">
        <f>IF(ISERROR(IF($X$8=1,$Y$8,)),"",IF($X$8=1,$Y$8,))</f>
        <v>1000</v>
      </c>
      <c r="T728" s="56">
        <f>IF(ISERROR(IF($X$9=1,$Y$9,)),"",IF($X$9=1,$Y$9,))</f>
        <v>500</v>
      </c>
      <c r="U728" s="56">
        <f>IF(ISERROR(IF($X$10=1,$Y$10,)),"",IF($X$10=1,$Y$10,))</f>
        <v>500</v>
      </c>
    </row>
    <row r="729" spans="1:21" x14ac:dyDescent="0.25">
      <c r="A729" s="75">
        <f t="shared" si="174"/>
        <v>725</v>
      </c>
      <c r="D729" s="56" t="s">
        <v>4379</v>
      </c>
      <c r="E729" s="56">
        <f t="shared" si="175"/>
        <v>725</v>
      </c>
      <c r="F729" s="76">
        <f t="shared" si="170"/>
        <v>32</v>
      </c>
      <c r="G729" s="56" t="str">
        <f t="shared" si="176"/>
        <v>HOME2 Hub Green House</v>
      </c>
      <c r="H729" s="56">
        <f t="shared" si="177"/>
        <v>725</v>
      </c>
      <c r="I729" s="56">
        <f>IF(G729="",0,IF(COUNTIF($G$5:G729,G729)=1,0,COUNTIF($G$5:G729,G729) )   )</f>
        <v>0</v>
      </c>
      <c r="J729" s="56" t="str">
        <f t="shared" si="178"/>
        <v/>
      </c>
      <c r="K729" s="56" t="str">
        <f t="shared" si="169"/>
        <v/>
      </c>
      <c r="L729" s="56" t="str">
        <f t="shared" si="171"/>
        <v/>
      </c>
      <c r="M729" s="56" t="str">
        <f t="shared" si="172"/>
        <v/>
      </c>
      <c r="N729" s="56" t="str">
        <f t="shared" si="173"/>
        <v/>
      </c>
      <c r="O729" s="56" t="str">
        <f t="shared" si="179"/>
        <v/>
      </c>
      <c r="P729" s="56">
        <f>IF(ISERROR(IF($X$5=1,$Y$5,)),"",IF($X$5=1,$Y$5,))</f>
        <v>0</v>
      </c>
      <c r="Q729" s="56">
        <f>IF(ISERROR(IF($X$6=1,$Y$6,)),"",IF($X$6=1,$Y$6,))</f>
        <v>10000</v>
      </c>
      <c r="R729" s="56">
        <f>IF(ISERROR(IF($X$7=1,$Y$7,)),"",IF($X$7=1,$Y$7,))</f>
        <v>0</v>
      </c>
      <c r="S729" s="56">
        <f>IF(ISERROR(IF($X$8=1,$Y$8,)),"",IF($X$8=1,$Y$8,))</f>
        <v>1000</v>
      </c>
      <c r="T729" s="56">
        <f>IF(ISERROR(IF($X$9=1,$Y$9,)),"",IF($X$9=1,$Y$9,))</f>
        <v>500</v>
      </c>
      <c r="U729" s="56">
        <f>IF(ISERROR(IF($X$10=1,$Y$10,)),"",IF($X$10=1,$Y$10,))</f>
        <v>500</v>
      </c>
    </row>
    <row r="730" spans="1:21" x14ac:dyDescent="0.25">
      <c r="A730" s="75">
        <f t="shared" si="174"/>
        <v>726</v>
      </c>
      <c r="D730" s="56" t="s">
        <v>4380</v>
      </c>
      <c r="E730" s="56">
        <f t="shared" si="175"/>
        <v>726</v>
      </c>
      <c r="F730" s="76">
        <f t="shared" si="170"/>
        <v>32</v>
      </c>
      <c r="G730" s="56" t="str">
        <f t="shared" si="176"/>
        <v>HOME2 Hub habitat</v>
      </c>
      <c r="H730" s="56">
        <f t="shared" si="177"/>
        <v>726</v>
      </c>
      <c r="I730" s="56">
        <f>IF(G730="",0,IF(COUNTIF($G$5:G730,G730)=1,0,COUNTIF($G$5:G730,G730) )   )</f>
        <v>0</v>
      </c>
      <c r="J730" s="56" t="str">
        <f t="shared" si="178"/>
        <v/>
      </c>
      <c r="K730" s="56" t="str">
        <f t="shared" si="169"/>
        <v/>
      </c>
      <c r="L730" s="56" t="str">
        <f t="shared" si="171"/>
        <v/>
      </c>
      <c r="M730" s="56" t="str">
        <f t="shared" si="172"/>
        <v/>
      </c>
      <c r="N730" s="56" t="str">
        <f t="shared" si="173"/>
        <v/>
      </c>
      <c r="O730" s="56" t="str">
        <f t="shared" si="179"/>
        <v/>
      </c>
      <c r="P730" s="56">
        <f>IF(ISERROR(IF($X$5=1,$Y$5,)),"",IF($X$5=1,$Y$5,))</f>
        <v>0</v>
      </c>
      <c r="Q730" s="56">
        <f>IF(ISERROR(IF($X$6=1,$Y$6,)),"",IF($X$6=1,$Y$6,))</f>
        <v>10000</v>
      </c>
      <c r="R730" s="56">
        <f>IF(ISERROR(IF($X$7=1,$Y$7,)),"",IF($X$7=1,$Y$7,))</f>
        <v>0</v>
      </c>
      <c r="S730" s="56">
        <f>IF(ISERROR(IF($X$8=1,$Y$8,)),"",IF($X$8=1,$Y$8,))</f>
        <v>1000</v>
      </c>
      <c r="T730" s="56">
        <f>IF(ISERROR(IF($X$9=1,$Y$9,)),"",IF($X$9=1,$Y$9,))</f>
        <v>500</v>
      </c>
      <c r="U730" s="56">
        <f>IF(ISERROR(IF($X$10=1,$Y$10,)),"",IF($X$10=1,$Y$10,))</f>
        <v>500</v>
      </c>
    </row>
    <row r="731" spans="1:21" x14ac:dyDescent="0.25">
      <c r="A731" s="75">
        <f t="shared" si="174"/>
        <v>727</v>
      </c>
      <c r="D731" s="56" t="s">
        <v>4381</v>
      </c>
      <c r="E731" s="56">
        <f t="shared" si="175"/>
        <v>727</v>
      </c>
      <c r="F731" s="76">
        <f t="shared" si="170"/>
        <v>32</v>
      </c>
      <c r="G731" s="56" t="str">
        <f t="shared" si="176"/>
        <v>HOME2 Living module</v>
      </c>
      <c r="H731" s="56">
        <f t="shared" si="177"/>
        <v>727</v>
      </c>
      <c r="I731" s="56">
        <f>IF(G731="",0,IF(COUNTIF($G$5:G731,G731)=1,0,COUNTIF($G$5:G731,G731) )   )</f>
        <v>0</v>
      </c>
      <c r="J731" s="56" t="str">
        <f t="shared" si="178"/>
        <v/>
      </c>
      <c r="K731" s="56" t="str">
        <f t="shared" si="169"/>
        <v/>
      </c>
      <c r="L731" s="56" t="str">
        <f t="shared" si="171"/>
        <v/>
      </c>
      <c r="M731" s="56" t="str">
        <f t="shared" si="172"/>
        <v/>
      </c>
      <c r="N731" s="56" t="str">
        <f t="shared" si="173"/>
        <v/>
      </c>
      <c r="O731" s="56" t="str">
        <f t="shared" si="179"/>
        <v/>
      </c>
      <c r="P731" s="56">
        <f>IF(ISERROR(IF($X$5=1,$Y$5,)),"",IF($X$5=1,$Y$5,))</f>
        <v>0</v>
      </c>
      <c r="Q731" s="56">
        <f>IF(ISERROR(IF($X$6=1,$Y$6,)),"",IF($X$6=1,$Y$6,))</f>
        <v>10000</v>
      </c>
      <c r="R731" s="56">
        <f>IF(ISERROR(IF($X$7=1,$Y$7,)),"",IF($X$7=1,$Y$7,))</f>
        <v>0</v>
      </c>
      <c r="S731" s="56">
        <f>IF(ISERROR(IF($X$8=1,$Y$8,)),"",IF($X$8=1,$Y$8,))</f>
        <v>1000</v>
      </c>
      <c r="T731" s="56">
        <f>IF(ISERROR(IF($X$9=1,$Y$9,)),"",IF($X$9=1,$Y$9,))</f>
        <v>500</v>
      </c>
      <c r="U731" s="56">
        <f>IF(ISERROR(IF($X$10=1,$Y$10,)),"",IF($X$10=1,$Y$10,))</f>
        <v>500</v>
      </c>
    </row>
    <row r="732" spans="1:21" x14ac:dyDescent="0.25">
      <c r="A732" s="75">
        <f t="shared" si="174"/>
        <v>728</v>
      </c>
      <c r="D732" s="56" t="s">
        <v>4382</v>
      </c>
      <c r="E732" s="56">
        <f t="shared" si="175"/>
        <v>728</v>
      </c>
      <c r="F732" s="76">
        <f t="shared" si="170"/>
        <v>32</v>
      </c>
      <c r="G732" s="56" t="str">
        <f t="shared" si="176"/>
        <v>HOME2 Parachute</v>
      </c>
      <c r="H732" s="56">
        <f t="shared" si="177"/>
        <v>728</v>
      </c>
      <c r="I732" s="56">
        <f>IF(G732="",0,IF(COUNTIF($G$5:G732,G732)=1,0,COUNTIF($G$5:G732,G732) )   )</f>
        <v>0</v>
      </c>
      <c r="J732" s="56" t="str">
        <f t="shared" si="178"/>
        <v/>
      </c>
      <c r="K732" s="56" t="str">
        <f t="shared" si="169"/>
        <v/>
      </c>
      <c r="L732" s="56" t="str">
        <f t="shared" si="171"/>
        <v/>
      </c>
      <c r="M732" s="56" t="str">
        <f t="shared" si="172"/>
        <v/>
      </c>
      <c r="N732" s="56" t="str">
        <f t="shared" si="173"/>
        <v/>
      </c>
      <c r="O732" s="56" t="str">
        <f t="shared" si="179"/>
        <v/>
      </c>
      <c r="P732" s="56">
        <f>IF(ISERROR(IF($X$5=1,$Y$5,)),"",IF($X$5=1,$Y$5,))</f>
        <v>0</v>
      </c>
      <c r="Q732" s="56">
        <f>IF(ISERROR(IF($X$6=1,$Y$6,)),"",IF($X$6=1,$Y$6,))</f>
        <v>10000</v>
      </c>
      <c r="R732" s="56">
        <f>IF(ISERROR(IF($X$7=1,$Y$7,)),"",IF($X$7=1,$Y$7,))</f>
        <v>0</v>
      </c>
      <c r="S732" s="56">
        <f>IF(ISERROR(IF($X$8=1,$Y$8,)),"",IF($X$8=1,$Y$8,))</f>
        <v>1000</v>
      </c>
      <c r="T732" s="56">
        <f>IF(ISERROR(IF($X$9=1,$Y$9,)),"",IF($X$9=1,$Y$9,))</f>
        <v>500</v>
      </c>
      <c r="U732" s="56">
        <f>IF(ISERROR(IF($X$10=1,$Y$10,)),"",IF($X$10=1,$Y$10,))</f>
        <v>500</v>
      </c>
    </row>
    <row r="733" spans="1:21" x14ac:dyDescent="0.25">
      <c r="A733" s="75">
        <f t="shared" si="174"/>
        <v>729</v>
      </c>
      <c r="D733" s="56" t="s">
        <v>4383</v>
      </c>
      <c r="E733" s="56">
        <f t="shared" si="175"/>
        <v>729</v>
      </c>
      <c r="F733" s="76">
        <f t="shared" si="170"/>
        <v>32</v>
      </c>
      <c r="G733" s="56" t="str">
        <f t="shared" si="176"/>
        <v>HOME.modul.admin</v>
      </c>
      <c r="H733" s="56">
        <f t="shared" si="177"/>
        <v>729</v>
      </c>
      <c r="I733" s="56">
        <f>IF(G733="",0,IF(COUNTIF($G$5:G733,G733)=1,0,COUNTIF($G$5:G733,G733) )   )</f>
        <v>0</v>
      </c>
      <c r="J733" s="56" t="str">
        <f t="shared" si="178"/>
        <v/>
      </c>
      <c r="K733" s="56" t="str">
        <f t="shared" si="169"/>
        <v/>
      </c>
      <c r="L733" s="56" t="str">
        <f t="shared" si="171"/>
        <v/>
      </c>
      <c r="M733" s="56" t="str">
        <f t="shared" si="172"/>
        <v/>
      </c>
      <c r="N733" s="56" t="str">
        <f t="shared" si="173"/>
        <v/>
      </c>
      <c r="O733" s="56" t="str">
        <f t="shared" si="179"/>
        <v/>
      </c>
      <c r="P733" s="56">
        <f>IF(ISERROR(IF($X$5=1,$Y$5,)),"",IF($X$5=1,$Y$5,))</f>
        <v>0</v>
      </c>
      <c r="Q733" s="56">
        <f>IF(ISERROR(IF($X$6=1,$Y$6,)),"",IF($X$6=1,$Y$6,))</f>
        <v>10000</v>
      </c>
      <c r="R733" s="56">
        <f>IF(ISERROR(IF($X$7=1,$Y$7,)),"",IF($X$7=1,$Y$7,))</f>
        <v>0</v>
      </c>
      <c r="S733" s="56">
        <f>IF(ISERROR(IF($X$8=1,$Y$8,)),"",IF($X$8=1,$Y$8,))</f>
        <v>1000</v>
      </c>
      <c r="T733" s="56">
        <f>IF(ISERROR(IF($X$9=1,$Y$9,)),"",IF($X$9=1,$Y$9,))</f>
        <v>500</v>
      </c>
      <c r="U733" s="56">
        <f>IF(ISERROR(IF($X$10=1,$Y$10,)),"",IF($X$10=1,$Y$10,))</f>
        <v>500</v>
      </c>
    </row>
    <row r="734" spans="1:21" x14ac:dyDescent="0.25">
      <c r="A734" s="75">
        <f t="shared" si="174"/>
        <v>730</v>
      </c>
      <c r="D734" s="56" t="s">
        <v>4384</v>
      </c>
      <c r="E734" s="56">
        <f t="shared" si="175"/>
        <v>730</v>
      </c>
      <c r="F734" s="76">
        <f t="shared" si="170"/>
        <v>32</v>
      </c>
      <c r="G734" s="56" t="str">
        <f t="shared" si="176"/>
        <v>HOME.3m.ASAS</v>
      </c>
      <c r="H734" s="56">
        <f t="shared" si="177"/>
        <v>730</v>
      </c>
      <c r="I734" s="56">
        <f>IF(G734="",0,IF(COUNTIF($G$5:G734,G734)=1,0,COUNTIF($G$5:G734,G734) )   )</f>
        <v>0</v>
      </c>
      <c r="J734" s="56" t="str">
        <f t="shared" si="178"/>
        <v/>
      </c>
      <c r="K734" s="56" t="str">
        <f t="shared" si="169"/>
        <v/>
      </c>
      <c r="L734" s="56" t="str">
        <f t="shared" si="171"/>
        <v/>
      </c>
      <c r="M734" s="56" t="str">
        <f t="shared" si="172"/>
        <v/>
      </c>
      <c r="N734" s="56" t="str">
        <f t="shared" si="173"/>
        <v/>
      </c>
      <c r="O734" s="56" t="str">
        <f t="shared" si="179"/>
        <v/>
      </c>
      <c r="P734" s="56">
        <f>IF(ISERROR(IF($X$5=1,$Y$5,)),"",IF($X$5=1,$Y$5,))</f>
        <v>0</v>
      </c>
      <c r="Q734" s="56">
        <f>IF(ISERROR(IF($X$6=1,$Y$6,)),"",IF($X$6=1,$Y$6,))</f>
        <v>10000</v>
      </c>
      <c r="R734" s="56">
        <f>IF(ISERROR(IF($X$7=1,$Y$7,)),"",IF($X$7=1,$Y$7,))</f>
        <v>0</v>
      </c>
      <c r="S734" s="56">
        <f>IF(ISERROR(IF($X$8=1,$Y$8,)),"",IF($X$8=1,$Y$8,))</f>
        <v>1000</v>
      </c>
      <c r="T734" s="56">
        <f>IF(ISERROR(IF($X$9=1,$Y$9,)),"",IF($X$9=1,$Y$9,))</f>
        <v>500</v>
      </c>
      <c r="U734" s="56">
        <f>IF(ISERROR(IF($X$10=1,$Y$10,)),"",IF($X$10=1,$Y$10,))</f>
        <v>500</v>
      </c>
    </row>
    <row r="735" spans="1:21" x14ac:dyDescent="0.25">
      <c r="A735" s="75">
        <f t="shared" si="174"/>
        <v>731</v>
      </c>
      <c r="D735" s="56" t="s">
        <v>4385</v>
      </c>
      <c r="E735" s="56">
        <f t="shared" si="175"/>
        <v>731</v>
      </c>
      <c r="F735" s="76">
        <f t="shared" si="170"/>
        <v>32</v>
      </c>
      <c r="G735" s="56" t="str">
        <f t="shared" si="176"/>
        <v>HOME3mAtmosMiner</v>
      </c>
      <c r="H735" s="56">
        <f t="shared" si="177"/>
        <v>731</v>
      </c>
      <c r="I735" s="56">
        <f>IF(G735="",0,IF(COUNTIF($G$5:G735,G735)=1,0,COUNTIF($G$5:G735,G735) )   )</f>
        <v>0</v>
      </c>
      <c r="J735" s="56" t="str">
        <f t="shared" si="178"/>
        <v/>
      </c>
      <c r="K735" s="56" t="str">
        <f t="shared" si="169"/>
        <v/>
      </c>
      <c r="L735" s="56" t="str">
        <f t="shared" si="171"/>
        <v/>
      </c>
      <c r="M735" s="56" t="str">
        <f t="shared" si="172"/>
        <v/>
      </c>
      <c r="N735" s="56" t="str">
        <f t="shared" si="173"/>
        <v/>
      </c>
      <c r="O735" s="56" t="str">
        <f t="shared" si="179"/>
        <v/>
      </c>
      <c r="P735" s="56">
        <f>IF(ISERROR(IF($X$5=1,$Y$5,)),"",IF($X$5=1,$Y$5,))</f>
        <v>0</v>
      </c>
      <c r="Q735" s="56">
        <f>IF(ISERROR(IF($X$6=1,$Y$6,)),"",IF($X$6=1,$Y$6,))</f>
        <v>10000</v>
      </c>
      <c r="R735" s="56">
        <f>IF(ISERROR(IF($X$7=1,$Y$7,)),"",IF($X$7=1,$Y$7,))</f>
        <v>0</v>
      </c>
      <c r="S735" s="56">
        <f>IF(ISERROR(IF($X$8=1,$Y$8,)),"",IF($X$8=1,$Y$8,))</f>
        <v>1000</v>
      </c>
      <c r="T735" s="56">
        <f>IF(ISERROR(IF($X$9=1,$Y$9,)),"",IF($X$9=1,$Y$9,))</f>
        <v>500</v>
      </c>
      <c r="U735" s="56">
        <f>IF(ISERROR(IF($X$10=1,$Y$10,)),"",IF($X$10=1,$Y$10,))</f>
        <v>500</v>
      </c>
    </row>
    <row r="736" spans="1:21" x14ac:dyDescent="0.25">
      <c r="A736" s="75">
        <f t="shared" si="174"/>
        <v>732</v>
      </c>
      <c r="D736" s="56" t="s">
        <v>4386</v>
      </c>
      <c r="E736" s="56">
        <f t="shared" si="175"/>
        <v>732</v>
      </c>
      <c r="F736" s="76">
        <f t="shared" si="170"/>
        <v>32</v>
      </c>
      <c r="G736" s="56" t="str">
        <f t="shared" si="176"/>
        <v>HOME.3m.decoupler</v>
      </c>
      <c r="H736" s="56">
        <f t="shared" si="177"/>
        <v>732</v>
      </c>
      <c r="I736" s="56">
        <f>IF(G736="",0,IF(COUNTIF($G$5:G736,G736)=1,0,COUNTIF($G$5:G736,G736) )   )</f>
        <v>0</v>
      </c>
      <c r="J736" s="56" t="str">
        <f t="shared" si="178"/>
        <v/>
      </c>
      <c r="K736" s="56" t="str">
        <f t="shared" si="169"/>
        <v/>
      </c>
      <c r="L736" s="56" t="str">
        <f t="shared" si="171"/>
        <v/>
      </c>
      <c r="M736" s="56" t="str">
        <f t="shared" si="172"/>
        <v/>
      </c>
      <c r="N736" s="56" t="str">
        <f t="shared" si="173"/>
        <v/>
      </c>
      <c r="O736" s="56" t="str">
        <f t="shared" si="179"/>
        <v/>
      </c>
      <c r="P736" s="56">
        <f>IF(ISERROR(IF($X$5=1,$Y$5,)),"",IF($X$5=1,$Y$5,))</f>
        <v>0</v>
      </c>
      <c r="Q736" s="56">
        <f>IF(ISERROR(IF($X$6=1,$Y$6,)),"",IF($X$6=1,$Y$6,))</f>
        <v>10000</v>
      </c>
      <c r="R736" s="56">
        <f>IF(ISERROR(IF($X$7=1,$Y$7,)),"",IF($X$7=1,$Y$7,))</f>
        <v>0</v>
      </c>
      <c r="S736" s="56">
        <f>IF(ISERROR(IF($X$8=1,$Y$8,)),"",IF($X$8=1,$Y$8,))</f>
        <v>1000</v>
      </c>
      <c r="T736" s="56">
        <f>IF(ISERROR(IF($X$9=1,$Y$9,)),"",IF($X$9=1,$Y$9,))</f>
        <v>500</v>
      </c>
      <c r="U736" s="56">
        <f>IF(ISERROR(IF($X$10=1,$Y$10,)),"",IF($X$10=1,$Y$10,))</f>
        <v>500</v>
      </c>
    </row>
    <row r="737" spans="1:21" x14ac:dyDescent="0.25">
      <c r="A737" s="75">
        <f t="shared" si="174"/>
        <v>733</v>
      </c>
      <c r="D737" s="56" t="s">
        <v>4387</v>
      </c>
      <c r="E737" s="56">
        <f t="shared" si="175"/>
        <v>733</v>
      </c>
      <c r="F737" s="76">
        <f t="shared" si="170"/>
        <v>32</v>
      </c>
      <c r="G737" s="56" t="str">
        <f t="shared" si="176"/>
        <v>HOME3mFuelTank</v>
      </c>
      <c r="H737" s="56">
        <f t="shared" si="177"/>
        <v>733</v>
      </c>
      <c r="I737" s="56">
        <f>IF(G737="",0,IF(COUNTIF($G$5:G737,G737)=1,0,COUNTIF($G$5:G737,G737) )   )</f>
        <v>0</v>
      </c>
      <c r="J737" s="56" t="str">
        <f t="shared" si="178"/>
        <v/>
      </c>
      <c r="K737" s="56" t="str">
        <f t="shared" si="169"/>
        <v/>
      </c>
      <c r="L737" s="56" t="str">
        <f t="shared" si="171"/>
        <v/>
      </c>
      <c r="M737" s="56" t="str">
        <f t="shared" si="172"/>
        <v/>
      </c>
      <c r="N737" s="56" t="str">
        <f t="shared" si="173"/>
        <v/>
      </c>
      <c r="O737" s="56" t="str">
        <f t="shared" si="179"/>
        <v/>
      </c>
      <c r="P737" s="56">
        <f>IF(ISERROR(IF($X$5=1,$Y$5,)),"",IF($X$5=1,$Y$5,))</f>
        <v>0</v>
      </c>
      <c r="Q737" s="56">
        <f>IF(ISERROR(IF($X$6=1,$Y$6,)),"",IF($X$6=1,$Y$6,))</f>
        <v>10000</v>
      </c>
      <c r="R737" s="56">
        <f>IF(ISERROR(IF($X$7=1,$Y$7,)),"",IF($X$7=1,$Y$7,))</f>
        <v>0</v>
      </c>
      <c r="S737" s="56">
        <f>IF(ISERROR(IF($X$8=1,$Y$8,)),"",IF($X$8=1,$Y$8,))</f>
        <v>1000</v>
      </c>
      <c r="T737" s="56">
        <f>IF(ISERROR(IF($X$9=1,$Y$9,)),"",IF($X$9=1,$Y$9,))</f>
        <v>500</v>
      </c>
      <c r="U737" s="56">
        <f>IF(ISERROR(IF($X$10=1,$Y$10,)),"",IF($X$10=1,$Y$10,))</f>
        <v>500</v>
      </c>
    </row>
    <row r="738" spans="1:21" x14ac:dyDescent="0.25">
      <c r="A738" s="75">
        <f t="shared" si="174"/>
        <v>734</v>
      </c>
      <c r="D738" s="56" t="s">
        <v>4388</v>
      </c>
      <c r="E738" s="56">
        <f t="shared" si="175"/>
        <v>734</v>
      </c>
      <c r="F738" s="76">
        <f t="shared" si="170"/>
        <v>32</v>
      </c>
      <c r="G738" s="56" t="str">
        <f t="shared" si="176"/>
        <v>HOME.modul.habitat</v>
      </c>
      <c r="H738" s="56">
        <f t="shared" si="177"/>
        <v>734</v>
      </c>
      <c r="I738" s="56">
        <f>IF(G738="",0,IF(COUNTIF($G$5:G738,G738)=1,0,COUNTIF($G$5:G738,G738) )   )</f>
        <v>0</v>
      </c>
      <c r="J738" s="56" t="str">
        <f t="shared" si="178"/>
        <v/>
      </c>
      <c r="K738" s="56" t="str">
        <f t="shared" si="169"/>
        <v/>
      </c>
      <c r="L738" s="56" t="str">
        <f t="shared" si="171"/>
        <v/>
      </c>
      <c r="M738" s="56" t="str">
        <f t="shared" si="172"/>
        <v/>
      </c>
      <c r="N738" s="56" t="str">
        <f t="shared" si="173"/>
        <v/>
      </c>
      <c r="O738" s="56" t="str">
        <f t="shared" si="179"/>
        <v/>
      </c>
      <c r="P738" s="56">
        <f>IF(ISERROR(IF($X$5=1,$Y$5,)),"",IF($X$5=1,$Y$5,))</f>
        <v>0</v>
      </c>
      <c r="Q738" s="56">
        <f>IF(ISERROR(IF($X$6=1,$Y$6,)),"",IF($X$6=1,$Y$6,))</f>
        <v>10000</v>
      </c>
      <c r="R738" s="56">
        <f>IF(ISERROR(IF($X$7=1,$Y$7,)),"",IF($X$7=1,$Y$7,))</f>
        <v>0</v>
      </c>
      <c r="S738" s="56">
        <f>IF(ISERROR(IF($X$8=1,$Y$8,)),"",IF($X$8=1,$Y$8,))</f>
        <v>1000</v>
      </c>
      <c r="T738" s="56">
        <f>IF(ISERROR(IF($X$9=1,$Y$9,)),"",IF($X$9=1,$Y$9,))</f>
        <v>500</v>
      </c>
      <c r="U738" s="56">
        <f>IF(ISERROR(IF($X$10=1,$Y$10,)),"",IF($X$10=1,$Y$10,))</f>
        <v>500</v>
      </c>
    </row>
    <row r="739" spans="1:21" x14ac:dyDescent="0.25">
      <c r="A739" s="75">
        <f t="shared" si="174"/>
        <v>735</v>
      </c>
      <c r="D739" s="56" t="s">
        <v>4389</v>
      </c>
      <c r="E739" s="56">
        <f t="shared" si="175"/>
        <v>735</v>
      </c>
      <c r="F739" s="76">
        <f t="shared" si="170"/>
        <v>32</v>
      </c>
      <c r="G739" s="56" t="str">
        <f t="shared" si="176"/>
        <v>HOME.3m.legs.H</v>
      </c>
      <c r="H739" s="56">
        <f t="shared" si="177"/>
        <v>735</v>
      </c>
      <c r="I739" s="56">
        <f>IF(G739="",0,IF(COUNTIF($G$5:G739,G739)=1,0,COUNTIF($G$5:G739,G739) )   )</f>
        <v>0</v>
      </c>
      <c r="J739" s="56" t="str">
        <f t="shared" si="178"/>
        <v/>
      </c>
      <c r="K739" s="56" t="str">
        <f t="shared" si="169"/>
        <v/>
      </c>
      <c r="L739" s="56" t="str">
        <f t="shared" si="171"/>
        <v/>
      </c>
      <c r="M739" s="56" t="str">
        <f t="shared" si="172"/>
        <v/>
      </c>
      <c r="N739" s="56" t="str">
        <f t="shared" si="173"/>
        <v/>
      </c>
      <c r="O739" s="56" t="str">
        <f t="shared" si="179"/>
        <v/>
      </c>
      <c r="P739" s="56">
        <f>IF(ISERROR(IF($X$5=1,$Y$5,)),"",IF($X$5=1,$Y$5,))</f>
        <v>0</v>
      </c>
      <c r="Q739" s="56">
        <f>IF(ISERROR(IF($X$6=1,$Y$6,)),"",IF($X$6=1,$Y$6,))</f>
        <v>10000</v>
      </c>
      <c r="R739" s="56">
        <f>IF(ISERROR(IF($X$7=1,$Y$7,)),"",IF($X$7=1,$Y$7,))</f>
        <v>0</v>
      </c>
      <c r="S739" s="56">
        <f>IF(ISERROR(IF($X$8=1,$Y$8,)),"",IF($X$8=1,$Y$8,))</f>
        <v>1000</v>
      </c>
      <c r="T739" s="56">
        <f>IF(ISERROR(IF($X$9=1,$Y$9,)),"",IF($X$9=1,$Y$9,))</f>
        <v>500</v>
      </c>
      <c r="U739" s="56">
        <f>IF(ISERROR(IF($X$10=1,$Y$10,)),"",IF($X$10=1,$Y$10,))</f>
        <v>500</v>
      </c>
    </row>
    <row r="740" spans="1:21" x14ac:dyDescent="0.25">
      <c r="A740" s="75">
        <f t="shared" si="174"/>
        <v>736</v>
      </c>
      <c r="D740" s="56" t="s">
        <v>4390</v>
      </c>
      <c r="E740" s="56">
        <f t="shared" si="175"/>
        <v>736</v>
      </c>
      <c r="F740" s="76">
        <f t="shared" si="170"/>
        <v>32</v>
      </c>
      <c r="G740" s="56" t="str">
        <f t="shared" si="176"/>
        <v>HOME3mRCStank</v>
      </c>
      <c r="H740" s="56">
        <f t="shared" si="177"/>
        <v>736</v>
      </c>
      <c r="I740" s="56">
        <f>IF(G740="",0,IF(COUNTIF($G$5:G740,G740)=1,0,COUNTIF($G$5:G740,G740) )   )</f>
        <v>0</v>
      </c>
      <c r="J740" s="56" t="str">
        <f t="shared" si="178"/>
        <v/>
      </c>
      <c r="K740" s="56" t="str">
        <f t="shared" si="169"/>
        <v/>
      </c>
      <c r="L740" s="56" t="str">
        <f t="shared" si="171"/>
        <v/>
      </c>
      <c r="M740" s="56" t="str">
        <f t="shared" si="172"/>
        <v/>
      </c>
      <c r="N740" s="56" t="str">
        <f t="shared" si="173"/>
        <v/>
      </c>
      <c r="O740" s="56" t="str">
        <f t="shared" si="179"/>
        <v/>
      </c>
      <c r="P740" s="56">
        <f>IF(ISERROR(IF($X$5=1,$Y$5,)),"",IF($X$5=1,$Y$5,))</f>
        <v>0</v>
      </c>
      <c r="Q740" s="56">
        <f>IF(ISERROR(IF($X$6=1,$Y$6,)),"",IF($X$6=1,$Y$6,))</f>
        <v>10000</v>
      </c>
      <c r="R740" s="56">
        <f>IF(ISERROR(IF($X$7=1,$Y$7,)),"",IF($X$7=1,$Y$7,))</f>
        <v>0</v>
      </c>
      <c r="S740" s="56">
        <f>IF(ISERROR(IF($X$8=1,$Y$8,)),"",IF($X$8=1,$Y$8,))</f>
        <v>1000</v>
      </c>
      <c r="T740" s="56">
        <f>IF(ISERROR(IF($X$9=1,$Y$9,)),"",IF($X$9=1,$Y$9,))</f>
        <v>500</v>
      </c>
      <c r="U740" s="56">
        <f>IF(ISERROR(IF($X$10=1,$Y$10,)),"",IF($X$10=1,$Y$10,))</f>
        <v>500</v>
      </c>
    </row>
    <row r="741" spans="1:21" x14ac:dyDescent="0.25">
      <c r="A741" s="75">
        <f t="shared" si="174"/>
        <v>737</v>
      </c>
      <c r="D741" s="56" t="s">
        <v>4391</v>
      </c>
      <c r="E741" s="56">
        <f t="shared" si="175"/>
        <v>737</v>
      </c>
      <c r="F741" s="76">
        <f t="shared" si="170"/>
        <v>32</v>
      </c>
      <c r="G741" s="56" t="str">
        <f t="shared" si="176"/>
        <v>HOME3mSAS</v>
      </c>
      <c r="H741" s="56">
        <f t="shared" si="177"/>
        <v>737</v>
      </c>
      <c r="I741" s="56">
        <f>IF(G741="",0,IF(COUNTIF($G$5:G741,G741)=1,0,COUNTIF($G$5:G741,G741) )   )</f>
        <v>0</v>
      </c>
      <c r="J741" s="56" t="str">
        <f t="shared" si="178"/>
        <v/>
      </c>
      <c r="K741" s="56" t="str">
        <f t="shared" si="169"/>
        <v/>
      </c>
      <c r="L741" s="56" t="str">
        <f t="shared" si="171"/>
        <v/>
      </c>
      <c r="M741" s="56" t="str">
        <f t="shared" si="172"/>
        <v/>
      </c>
      <c r="N741" s="56" t="str">
        <f t="shared" si="173"/>
        <v/>
      </c>
      <c r="O741" s="56" t="str">
        <f t="shared" si="179"/>
        <v/>
      </c>
      <c r="P741" s="56">
        <f>IF(ISERROR(IF($X$5=1,$Y$5,)),"",IF($X$5=1,$Y$5,))</f>
        <v>0</v>
      </c>
      <c r="Q741" s="56">
        <f>IF(ISERROR(IF($X$6=1,$Y$6,)),"",IF($X$6=1,$Y$6,))</f>
        <v>10000</v>
      </c>
      <c r="R741" s="56">
        <f>IF(ISERROR(IF($X$7=1,$Y$7,)),"",IF($X$7=1,$Y$7,))</f>
        <v>0</v>
      </c>
      <c r="S741" s="56">
        <f>IF(ISERROR(IF($X$8=1,$Y$8,)),"",IF($X$8=1,$Y$8,))</f>
        <v>1000</v>
      </c>
      <c r="T741" s="56">
        <f>IF(ISERROR(IF($X$9=1,$Y$9,)),"",IF($X$9=1,$Y$9,))</f>
        <v>500</v>
      </c>
      <c r="U741" s="56">
        <f>IF(ISERROR(IF($X$10=1,$Y$10,)),"",IF($X$10=1,$Y$10,))</f>
        <v>500</v>
      </c>
    </row>
    <row r="742" spans="1:21" x14ac:dyDescent="0.25">
      <c r="A742" s="75">
        <f t="shared" si="174"/>
        <v>738</v>
      </c>
      <c r="D742" s="56" t="s">
        <v>4392</v>
      </c>
      <c r="E742" s="56">
        <f t="shared" si="175"/>
        <v>738</v>
      </c>
      <c r="F742" s="76">
        <f t="shared" si="170"/>
        <v>32</v>
      </c>
      <c r="G742" s="56" t="str">
        <f t="shared" si="176"/>
        <v>exLaunchPad</v>
      </c>
      <c r="H742" s="56">
        <f t="shared" si="177"/>
        <v>738</v>
      </c>
      <c r="I742" s="56">
        <f>IF(G742="",0,IF(COUNTIF($G$5:G742,G742)=1,0,COUNTIF($G$5:G742,G742) )   )</f>
        <v>0</v>
      </c>
      <c r="J742" s="56" t="str">
        <f t="shared" si="178"/>
        <v/>
      </c>
      <c r="K742" s="56" t="str">
        <f t="shared" si="169"/>
        <v/>
      </c>
      <c r="L742" s="56" t="str">
        <f t="shared" si="171"/>
        <v/>
      </c>
      <c r="M742" s="56" t="str">
        <f t="shared" si="172"/>
        <v/>
      </c>
      <c r="N742" s="56" t="str">
        <f t="shared" si="173"/>
        <v/>
      </c>
      <c r="O742" s="56" t="str">
        <f t="shared" si="179"/>
        <v/>
      </c>
      <c r="P742" s="56">
        <f>IF(ISERROR(IF($X$5=1,$Y$5,)),"",IF($X$5=1,$Y$5,))</f>
        <v>0</v>
      </c>
      <c r="Q742" s="56">
        <f>IF(ISERROR(IF($X$6=1,$Y$6,)),"",IF($X$6=1,$Y$6,))</f>
        <v>10000</v>
      </c>
      <c r="R742" s="56">
        <f>IF(ISERROR(IF($X$7=1,$Y$7,)),"",IF($X$7=1,$Y$7,))</f>
        <v>0</v>
      </c>
      <c r="S742" s="56">
        <f>IF(ISERROR(IF($X$8=1,$Y$8,)),"",IF($X$8=1,$Y$8,))</f>
        <v>1000</v>
      </c>
      <c r="T742" s="56">
        <f>IF(ISERROR(IF($X$9=1,$Y$9,)),"",IF($X$9=1,$Y$9,))</f>
        <v>500</v>
      </c>
      <c r="U742" s="56">
        <f>IF(ISERROR(IF($X$10=1,$Y$10,)),"",IF($X$10=1,$Y$10,))</f>
        <v>500</v>
      </c>
    </row>
    <row r="743" spans="1:21" x14ac:dyDescent="0.25">
      <c r="A743" s="75">
        <f t="shared" si="174"/>
        <v>739</v>
      </c>
      <c r="D743" s="56" t="s">
        <v>4393</v>
      </c>
      <c r="E743" s="56">
        <f t="shared" si="175"/>
        <v>739</v>
      </c>
      <c r="F743" s="76">
        <f t="shared" si="170"/>
        <v>32</v>
      </c>
      <c r="G743" s="56" t="str">
        <f t="shared" si="176"/>
        <v>exLaunchPad2</v>
      </c>
      <c r="H743" s="56">
        <f t="shared" si="177"/>
        <v>739</v>
      </c>
      <c r="I743" s="56">
        <f>IF(G743="",0,IF(COUNTIF($G$5:G743,G743)=1,0,COUNTIF($G$5:G743,G743) )   )</f>
        <v>0</v>
      </c>
      <c r="J743" s="56" t="str">
        <f t="shared" si="178"/>
        <v/>
      </c>
      <c r="K743" s="56" t="str">
        <f t="shared" si="169"/>
        <v/>
      </c>
      <c r="L743" s="56" t="str">
        <f t="shared" si="171"/>
        <v/>
      </c>
      <c r="M743" s="56" t="str">
        <f t="shared" si="172"/>
        <v/>
      </c>
      <c r="N743" s="56" t="str">
        <f t="shared" si="173"/>
        <v/>
      </c>
      <c r="O743" s="56" t="str">
        <f t="shared" si="179"/>
        <v/>
      </c>
      <c r="P743" s="56">
        <f>IF(ISERROR(IF($X$5=1,$Y$5,)),"",IF($X$5=1,$Y$5,))</f>
        <v>0</v>
      </c>
      <c r="Q743" s="56">
        <f>IF(ISERROR(IF($X$6=1,$Y$6,)),"",IF($X$6=1,$Y$6,))</f>
        <v>10000</v>
      </c>
      <c r="R743" s="56">
        <f>IF(ISERROR(IF($X$7=1,$Y$7,)),"",IF($X$7=1,$Y$7,))</f>
        <v>0</v>
      </c>
      <c r="S743" s="56">
        <f>IF(ISERROR(IF($X$8=1,$Y$8,)),"",IF($X$8=1,$Y$8,))</f>
        <v>1000</v>
      </c>
      <c r="T743" s="56">
        <f>IF(ISERROR(IF($X$9=1,$Y$9,)),"",IF($X$9=1,$Y$9,))</f>
        <v>500</v>
      </c>
      <c r="U743" s="56">
        <f>IF(ISERROR(IF($X$10=1,$Y$10,)),"",IF($X$10=1,$Y$10,))</f>
        <v>500</v>
      </c>
    </row>
    <row r="744" spans="1:21" x14ac:dyDescent="0.25">
      <c r="A744" s="75">
        <f t="shared" si="174"/>
        <v>740</v>
      </c>
      <c r="D744" s="56" t="s">
        <v>4394</v>
      </c>
      <c r="E744" s="56">
        <f t="shared" si="175"/>
        <v>740</v>
      </c>
      <c r="F744" s="76">
        <f t="shared" si="170"/>
        <v>32</v>
      </c>
      <c r="G744" s="56" t="str">
        <f t="shared" si="176"/>
        <v>RocketBuilder</v>
      </c>
      <c r="H744" s="56">
        <f t="shared" si="177"/>
        <v>740</v>
      </c>
      <c r="I744" s="56">
        <f>IF(G744="",0,IF(COUNTIF($G$5:G744,G744)=1,0,COUNTIF($G$5:G744,G744) )   )</f>
        <v>0</v>
      </c>
      <c r="J744" s="56" t="str">
        <f t="shared" si="178"/>
        <v/>
      </c>
      <c r="K744" s="56" t="str">
        <f t="shared" si="169"/>
        <v/>
      </c>
      <c r="L744" s="56" t="str">
        <f t="shared" si="171"/>
        <v/>
      </c>
      <c r="M744" s="56" t="str">
        <f t="shared" si="172"/>
        <v/>
      </c>
      <c r="N744" s="56" t="str">
        <f t="shared" si="173"/>
        <v/>
      </c>
      <c r="O744" s="56" t="str">
        <f t="shared" si="179"/>
        <v/>
      </c>
      <c r="P744" s="56">
        <f>IF(ISERROR(IF($X$5=1,$Y$5,)),"",IF($X$5=1,$Y$5,))</f>
        <v>0</v>
      </c>
      <c r="Q744" s="56">
        <f>IF(ISERROR(IF($X$6=1,$Y$6,)),"",IF($X$6=1,$Y$6,))</f>
        <v>10000</v>
      </c>
      <c r="R744" s="56">
        <f>IF(ISERROR(IF($X$7=1,$Y$7,)),"",IF($X$7=1,$Y$7,))</f>
        <v>0</v>
      </c>
      <c r="S744" s="56">
        <f>IF(ISERROR(IF($X$8=1,$Y$8,)),"",IF($X$8=1,$Y$8,))</f>
        <v>1000</v>
      </c>
      <c r="T744" s="56">
        <f>IF(ISERROR(IF($X$9=1,$Y$9,)),"",IF($X$9=1,$Y$9,))</f>
        <v>500</v>
      </c>
      <c r="U744" s="56">
        <f>IF(ISERROR(IF($X$10=1,$Y$10,)),"",IF($X$10=1,$Y$10,))</f>
        <v>500</v>
      </c>
    </row>
    <row r="745" spans="1:21" x14ac:dyDescent="0.25">
      <c r="A745" s="75">
        <f t="shared" si="174"/>
        <v>741</v>
      </c>
      <c r="D745" s="56" t="s">
        <v>4395</v>
      </c>
      <c r="E745" s="56">
        <f t="shared" si="175"/>
        <v>741</v>
      </c>
      <c r="F745" s="76">
        <f t="shared" si="170"/>
        <v>32</v>
      </c>
      <c r="G745" s="56" t="str">
        <f t="shared" si="176"/>
        <v>exRunway</v>
      </c>
      <c r="H745" s="56">
        <f t="shared" si="177"/>
        <v>741</v>
      </c>
      <c r="I745" s="56">
        <f>IF(G745="",0,IF(COUNTIF($G$5:G745,G745)=1,0,COUNTIF($G$5:G745,G745) )   )</f>
        <v>0</v>
      </c>
      <c r="J745" s="56" t="str">
        <f t="shared" si="178"/>
        <v/>
      </c>
      <c r="K745" s="56" t="str">
        <f t="shared" si="169"/>
        <v/>
      </c>
      <c r="L745" s="56" t="str">
        <f t="shared" si="171"/>
        <v/>
      </c>
      <c r="M745" s="56" t="str">
        <f t="shared" si="172"/>
        <v/>
      </c>
      <c r="N745" s="56" t="str">
        <f t="shared" si="173"/>
        <v/>
      </c>
      <c r="O745" s="56" t="str">
        <f t="shared" si="179"/>
        <v/>
      </c>
      <c r="P745" s="56">
        <f>IF(ISERROR(IF($X$5=1,$Y$5,)),"",IF($X$5=1,$Y$5,))</f>
        <v>0</v>
      </c>
      <c r="Q745" s="56">
        <f>IF(ISERROR(IF($X$6=1,$Y$6,)),"",IF($X$6=1,$Y$6,))</f>
        <v>10000</v>
      </c>
      <c r="R745" s="56">
        <f>IF(ISERROR(IF($X$7=1,$Y$7,)),"",IF($X$7=1,$Y$7,))</f>
        <v>0</v>
      </c>
      <c r="S745" s="56">
        <f>IF(ISERROR(IF($X$8=1,$Y$8,)),"",IF($X$8=1,$Y$8,))</f>
        <v>1000</v>
      </c>
      <c r="T745" s="56">
        <f>IF(ISERROR(IF($X$9=1,$Y$9,)),"",IF($X$9=1,$Y$9,))</f>
        <v>500</v>
      </c>
      <c r="U745" s="56">
        <f>IF(ISERROR(IF($X$10=1,$Y$10,)),"",IF($X$10=1,$Y$10,))</f>
        <v>500</v>
      </c>
    </row>
    <row r="746" spans="1:21" x14ac:dyDescent="0.25">
      <c r="A746" s="75">
        <f t="shared" si="174"/>
        <v>742</v>
      </c>
      <c r="C746" s="56" t="s">
        <v>2532</v>
      </c>
      <c r="E746" s="56">
        <f t="shared" si="175"/>
        <v>742</v>
      </c>
      <c r="F746" s="76">
        <f t="shared" si="170"/>
        <v>32</v>
      </c>
      <c r="G746" s="56" t="str">
        <f t="shared" si="176"/>
        <v/>
      </c>
      <c r="H746" s="56">
        <f t="shared" si="177"/>
        <v>742</v>
      </c>
      <c r="I746" s="56">
        <f>IF(G746="",0,IF(COUNTIF($G$5:G746,G746)=1,0,COUNTIF($G$5:G746,G746) )   )</f>
        <v>0</v>
      </c>
      <c r="J746" s="56" t="str">
        <f t="shared" si="178"/>
        <v/>
      </c>
      <c r="K746" s="56" t="str">
        <f t="shared" si="169"/>
        <v/>
      </c>
      <c r="L746" s="56" t="str">
        <f t="shared" si="171"/>
        <v/>
      </c>
      <c r="M746" s="56" t="str">
        <f t="shared" si="172"/>
        <v/>
      </c>
      <c r="N746" s="56" t="str">
        <f t="shared" si="173"/>
        <v/>
      </c>
      <c r="O746" s="56" t="str">
        <f t="shared" si="179"/>
        <v/>
      </c>
      <c r="P746" s="56">
        <f>IF(ISERROR(IF($X$5=1,$Y$5,)),"",IF($X$5=1,$Y$5,))</f>
        <v>0</v>
      </c>
      <c r="Q746" s="56">
        <f>IF(ISERROR(IF($X$6=1,$Y$6,)),"",IF($X$6=1,$Y$6,))</f>
        <v>10000</v>
      </c>
      <c r="R746" s="56">
        <f>IF(ISERROR(IF($X$7=1,$Y$7,)),"",IF($X$7=1,$Y$7,))</f>
        <v>0</v>
      </c>
      <c r="S746" s="56">
        <f>IF(ISERROR(IF($X$8=1,$Y$8,)),"",IF($X$8=1,$Y$8,))</f>
        <v>1000</v>
      </c>
      <c r="T746" s="56">
        <f>IF(ISERROR(IF($X$9=1,$Y$9,)),"",IF($X$9=1,$Y$9,))</f>
        <v>500</v>
      </c>
      <c r="U746" s="56">
        <f>IF(ISERROR(IF($X$10=1,$Y$10,)),"",IF($X$10=1,$Y$10,))</f>
        <v>500</v>
      </c>
    </row>
    <row r="747" spans="1:21" x14ac:dyDescent="0.25">
      <c r="A747" s="75">
        <f t="shared" si="174"/>
        <v>743</v>
      </c>
      <c r="B747" s="56" t="s">
        <v>2532</v>
      </c>
      <c r="E747" s="56">
        <f t="shared" si="175"/>
        <v>743</v>
      </c>
      <c r="F747" s="76">
        <f t="shared" si="170"/>
        <v>32</v>
      </c>
      <c r="G747" s="56" t="str">
        <f t="shared" si="176"/>
        <v/>
      </c>
      <c r="H747" s="56">
        <f t="shared" si="177"/>
        <v>743</v>
      </c>
      <c r="I747" s="56">
        <f>IF(G747="",0,IF(COUNTIF($G$5:G747,G747)=1,0,COUNTIF($G$5:G747,G747) )   )</f>
        <v>0</v>
      </c>
      <c r="J747" s="56" t="str">
        <f t="shared" si="178"/>
        <v/>
      </c>
      <c r="K747" s="56" t="str">
        <f t="shared" si="169"/>
        <v/>
      </c>
      <c r="L747" s="56" t="str">
        <f t="shared" si="171"/>
        <v/>
      </c>
      <c r="M747" s="56" t="str">
        <f t="shared" si="172"/>
        <v/>
      </c>
      <c r="N747" s="56" t="str">
        <f t="shared" si="173"/>
        <v/>
      </c>
      <c r="O747" s="56" t="str">
        <f t="shared" si="179"/>
        <v/>
      </c>
      <c r="P747" s="56">
        <f>IF(ISERROR(IF($X$5=1,$Y$5,)),"",IF($X$5=1,$Y$5,))</f>
        <v>0</v>
      </c>
      <c r="Q747" s="56">
        <f>IF(ISERROR(IF($X$6=1,$Y$6,)),"",IF($X$6=1,$Y$6,))</f>
        <v>10000</v>
      </c>
      <c r="R747" s="56">
        <f>IF(ISERROR(IF($X$7=1,$Y$7,)),"",IF($X$7=1,$Y$7,))</f>
        <v>0</v>
      </c>
      <c r="S747" s="56">
        <f>IF(ISERROR(IF($X$8=1,$Y$8,)),"",IF($X$8=1,$Y$8,))</f>
        <v>1000</v>
      </c>
      <c r="T747" s="56">
        <f>IF(ISERROR(IF($X$9=1,$Y$9,)),"",IF($X$9=1,$Y$9,))</f>
        <v>500</v>
      </c>
      <c r="U747" s="56">
        <f>IF(ISERROR(IF($X$10=1,$Y$10,)),"",IF($X$10=1,$Y$10,))</f>
        <v>500</v>
      </c>
    </row>
    <row r="748" spans="1:21" x14ac:dyDescent="0.25">
      <c r="A748" s="75">
        <f t="shared" si="174"/>
        <v>744</v>
      </c>
      <c r="B748" s="56" t="s">
        <v>2517</v>
      </c>
      <c r="E748" s="56">
        <f t="shared" si="175"/>
        <v>744</v>
      </c>
      <c r="F748" s="76">
        <f t="shared" si="170"/>
        <v>32</v>
      </c>
      <c r="G748" s="56" t="str">
        <f t="shared" si="176"/>
        <v/>
      </c>
      <c r="H748" s="56">
        <f t="shared" si="177"/>
        <v>744</v>
      </c>
      <c r="I748" s="56">
        <f>IF(G748="",0,IF(COUNTIF($G$5:G748,G748)=1,0,COUNTIF($G$5:G748,G748) )   )</f>
        <v>0</v>
      </c>
      <c r="J748" s="56" t="str">
        <f t="shared" si="178"/>
        <v/>
      </c>
      <c r="K748" s="56" t="str">
        <f t="shared" si="169"/>
        <v/>
      </c>
      <c r="L748" s="56" t="str">
        <f t="shared" si="171"/>
        <v/>
      </c>
      <c r="M748" s="56" t="str">
        <f t="shared" si="172"/>
        <v/>
      </c>
      <c r="N748" s="56" t="str">
        <f t="shared" si="173"/>
        <v/>
      </c>
      <c r="O748" s="56" t="str">
        <f t="shared" si="179"/>
        <v/>
      </c>
      <c r="P748" s="56">
        <f>IF(ISERROR(IF($X$5=1,$Y$5,)),"",IF($X$5=1,$Y$5,))</f>
        <v>0</v>
      </c>
      <c r="Q748" s="56">
        <f>IF(ISERROR(IF($X$6=1,$Y$6,)),"",IF($X$6=1,$Y$6,))</f>
        <v>10000</v>
      </c>
      <c r="R748" s="56">
        <f>IF(ISERROR(IF($X$7=1,$Y$7,)),"",IF($X$7=1,$Y$7,))</f>
        <v>0</v>
      </c>
      <c r="S748" s="56">
        <f>IF(ISERROR(IF($X$8=1,$Y$8,)),"",IF($X$8=1,$Y$8,))</f>
        <v>1000</v>
      </c>
      <c r="T748" s="56">
        <f>IF(ISERROR(IF($X$9=1,$Y$9,)),"",IF($X$9=1,$Y$9,))</f>
        <v>500</v>
      </c>
      <c r="U748" s="56">
        <f>IF(ISERROR(IF($X$10=1,$Y$10,)),"",IF($X$10=1,$Y$10,))</f>
        <v>500</v>
      </c>
    </row>
    <row r="749" spans="1:21" x14ac:dyDescent="0.25">
      <c r="A749" s="75">
        <f t="shared" si="174"/>
        <v>745</v>
      </c>
      <c r="B749" s="56" t="s">
        <v>2518</v>
      </c>
      <c r="E749" s="56">
        <f t="shared" si="175"/>
        <v>745</v>
      </c>
      <c r="F749" s="76">
        <f t="shared" si="170"/>
        <v>32</v>
      </c>
      <c r="G749" s="56" t="str">
        <f t="shared" si="176"/>
        <v/>
      </c>
      <c r="H749" s="56">
        <f t="shared" si="177"/>
        <v>745</v>
      </c>
      <c r="I749" s="56">
        <f>IF(G749="",0,IF(COUNTIF($G$5:G749,G749)=1,0,COUNTIF($G$5:G749,G749) )   )</f>
        <v>0</v>
      </c>
      <c r="J749" s="56" t="str">
        <f t="shared" si="178"/>
        <v/>
      </c>
      <c r="K749" s="56" t="str">
        <f t="shared" si="169"/>
        <v/>
      </c>
      <c r="L749" s="56" t="str">
        <f t="shared" si="171"/>
        <v/>
      </c>
      <c r="M749" s="56" t="str">
        <f t="shared" si="172"/>
        <v/>
      </c>
      <c r="N749" s="56" t="str">
        <f t="shared" si="173"/>
        <v/>
      </c>
      <c r="O749" s="56" t="str">
        <f t="shared" si="179"/>
        <v/>
      </c>
      <c r="P749" s="56">
        <f>IF(ISERROR(IF($X$5=1,$Y$5,)),"",IF($X$5=1,$Y$5,))</f>
        <v>0</v>
      </c>
      <c r="Q749" s="56">
        <f>IF(ISERROR(IF($X$6=1,$Y$6,)),"",IF($X$6=1,$Y$6,))</f>
        <v>10000</v>
      </c>
      <c r="R749" s="56">
        <f>IF(ISERROR(IF($X$7=1,$Y$7,)),"",IF($X$7=1,$Y$7,))</f>
        <v>0</v>
      </c>
      <c r="S749" s="56">
        <f>IF(ISERROR(IF($X$8=1,$Y$8,)),"",IF($X$8=1,$Y$8,))</f>
        <v>1000</v>
      </c>
      <c r="T749" s="56">
        <f>IF(ISERROR(IF($X$9=1,$Y$9,)),"",IF($X$9=1,$Y$9,))</f>
        <v>500</v>
      </c>
      <c r="U749" s="56">
        <f>IF(ISERROR(IF($X$10=1,$Y$10,)),"",IF($X$10=1,$Y$10,))</f>
        <v>500</v>
      </c>
    </row>
    <row r="750" spans="1:21" x14ac:dyDescent="0.25">
      <c r="A750" s="75">
        <f t="shared" si="174"/>
        <v>746</v>
      </c>
      <c r="C750" s="56" t="s">
        <v>3409</v>
      </c>
      <c r="E750" s="56">
        <f t="shared" si="175"/>
        <v>746</v>
      </c>
      <c r="F750" s="76">
        <f t="shared" si="170"/>
        <v>33</v>
      </c>
      <c r="G750" s="56" t="str">
        <f t="shared" si="176"/>
        <v>newnode_experimentalFission</v>
      </c>
      <c r="H750" s="56">
        <f t="shared" si="177"/>
        <v>746</v>
      </c>
      <c r="I750" s="56">
        <f>IF(G750="",0,IF(COUNTIF($G$5:G750,G750)=1,0,COUNTIF($G$5:G750,G750) )   )</f>
        <v>0</v>
      </c>
      <c r="J750" s="56" t="str">
        <f t="shared" si="178"/>
        <v/>
      </c>
      <c r="K750" s="56" t="str">
        <f t="shared" si="169"/>
        <v/>
      </c>
      <c r="L750" s="56" t="str">
        <f t="shared" si="171"/>
        <v/>
      </c>
      <c r="M750" s="56" t="str">
        <f t="shared" si="172"/>
        <v/>
      </c>
      <c r="N750" s="56" t="str">
        <f t="shared" si="173"/>
        <v/>
      </c>
      <c r="O750" s="56" t="str">
        <f t="shared" si="179"/>
        <v/>
      </c>
      <c r="P750" s="56">
        <f>IF(ISERROR(IF($X$5=1,$Y$5,)),"",IF($X$5=1,$Y$5,))</f>
        <v>0</v>
      </c>
      <c r="Q750" s="56">
        <f>IF(ISERROR(IF($X$6=1,$Y$6,)),"",IF($X$6=1,$Y$6,))</f>
        <v>10000</v>
      </c>
      <c r="R750" s="56">
        <f>IF(ISERROR(IF($X$7=1,$Y$7,)),"",IF($X$7=1,$Y$7,))</f>
        <v>0</v>
      </c>
      <c r="S750" s="56">
        <f>IF(ISERROR(IF($X$8=1,$Y$8,)),"",IF($X$8=1,$Y$8,))</f>
        <v>1000</v>
      </c>
      <c r="T750" s="56">
        <f>IF(ISERROR(IF($X$9=1,$Y$9,)),"",IF($X$9=1,$Y$9,))</f>
        <v>500</v>
      </c>
      <c r="U750" s="56">
        <f>IF(ISERROR(IF($X$10=1,$Y$10,)),"",IF($X$10=1,$Y$10,))</f>
        <v>500</v>
      </c>
    </row>
    <row r="751" spans="1:21" x14ac:dyDescent="0.25">
      <c r="A751" s="75">
        <f t="shared" si="174"/>
        <v>747</v>
      </c>
      <c r="C751" s="56" t="s">
        <v>3410</v>
      </c>
      <c r="E751" s="56">
        <f t="shared" si="175"/>
        <v>747</v>
      </c>
      <c r="F751" s="76">
        <f t="shared" si="170"/>
        <v>33</v>
      </c>
      <c r="G751" s="56" t="str">
        <f t="shared" si="176"/>
        <v/>
      </c>
      <c r="H751" s="56">
        <f t="shared" si="177"/>
        <v>747</v>
      </c>
      <c r="I751" s="56">
        <f>IF(G751="",0,IF(COUNTIF($G$5:G751,G751)=1,0,COUNTIF($G$5:G751,G751) )   )</f>
        <v>0</v>
      </c>
      <c r="J751" s="56" t="str">
        <f t="shared" si="178"/>
        <v/>
      </c>
      <c r="K751" s="56" t="str">
        <f t="shared" si="169"/>
        <v/>
      </c>
      <c r="L751" s="56" t="str">
        <f t="shared" si="171"/>
        <v/>
      </c>
      <c r="M751" s="56" t="str">
        <f t="shared" si="172"/>
        <v/>
      </c>
      <c r="N751" s="56" t="str">
        <f t="shared" si="173"/>
        <v/>
      </c>
      <c r="O751" s="56" t="str">
        <f t="shared" si="179"/>
        <v/>
      </c>
      <c r="P751" s="56">
        <f>IF(ISERROR(IF($X$5=1,$Y$5,)),"",IF($X$5=1,$Y$5,))</f>
        <v>0</v>
      </c>
      <c r="Q751" s="56">
        <f>IF(ISERROR(IF($X$6=1,$Y$6,)),"",IF($X$6=1,$Y$6,))</f>
        <v>10000</v>
      </c>
      <c r="R751" s="56">
        <f>IF(ISERROR(IF($X$7=1,$Y$7,)),"",IF($X$7=1,$Y$7,))</f>
        <v>0</v>
      </c>
      <c r="S751" s="56">
        <f>IF(ISERROR(IF($X$8=1,$Y$8,)),"",IF($X$8=1,$Y$8,))</f>
        <v>1000</v>
      </c>
      <c r="T751" s="56">
        <f>IF(ISERROR(IF($X$9=1,$Y$9,)),"",IF($X$9=1,$Y$9,))</f>
        <v>500</v>
      </c>
      <c r="U751" s="56">
        <f>IF(ISERROR(IF($X$10=1,$Y$10,)),"",IF($X$10=1,$Y$10,))</f>
        <v>500</v>
      </c>
    </row>
    <row r="752" spans="1:21" x14ac:dyDescent="0.25">
      <c r="A752" s="75">
        <f t="shared" si="174"/>
        <v>748</v>
      </c>
      <c r="C752" s="56" t="s">
        <v>6209</v>
      </c>
      <c r="E752" s="56">
        <f t="shared" si="175"/>
        <v>748</v>
      </c>
      <c r="F752" s="76">
        <f t="shared" si="170"/>
        <v>33</v>
      </c>
      <c r="G752" s="56" t="str">
        <f t="shared" si="176"/>
        <v/>
      </c>
      <c r="H752" s="56">
        <f t="shared" si="177"/>
        <v>748</v>
      </c>
      <c r="I752" s="56">
        <f>IF(G752="",0,IF(COUNTIF($G$5:G752,G752)=1,0,COUNTIF($G$5:G752,G752) )   )</f>
        <v>0</v>
      </c>
      <c r="J752" s="56" t="str">
        <f t="shared" si="178"/>
        <v/>
      </c>
      <c r="K752" s="56" t="str">
        <f t="shared" si="169"/>
        <v/>
      </c>
      <c r="L752" s="56" t="str">
        <f t="shared" si="171"/>
        <v/>
      </c>
      <c r="M752" s="56" t="str">
        <f t="shared" si="172"/>
        <v/>
      </c>
      <c r="N752" s="56" t="str">
        <f t="shared" si="173"/>
        <v/>
      </c>
      <c r="O752" s="56" t="str">
        <f t="shared" si="179"/>
        <v/>
      </c>
      <c r="P752" s="56">
        <f>IF(ISERROR(IF($X$5=1,$Y$5,)),"",IF($X$5=1,$Y$5,))</f>
        <v>0</v>
      </c>
      <c r="Q752" s="56">
        <f>IF(ISERROR(IF($X$6=1,$Y$6,)),"",IF($X$6=1,$Y$6,))</f>
        <v>10000</v>
      </c>
      <c r="R752" s="56">
        <f>IF(ISERROR(IF($X$7=1,$Y$7,)),"",IF($X$7=1,$Y$7,))</f>
        <v>0</v>
      </c>
      <c r="S752" s="56">
        <f>IF(ISERROR(IF($X$8=1,$Y$8,)),"",IF($X$8=1,$Y$8,))</f>
        <v>1000</v>
      </c>
      <c r="T752" s="56">
        <f>IF(ISERROR(IF($X$9=1,$Y$9,)),"",IF($X$9=1,$Y$9,))</f>
        <v>500</v>
      </c>
      <c r="U752" s="56">
        <f>IF(ISERROR(IF($X$10=1,$Y$10,)),"",IF($X$10=1,$Y$10,))</f>
        <v>500</v>
      </c>
    </row>
    <row r="753" spans="1:21" x14ac:dyDescent="0.25">
      <c r="A753" s="75">
        <f t="shared" si="174"/>
        <v>749</v>
      </c>
      <c r="C753" s="56" t="s">
        <v>3172</v>
      </c>
      <c r="E753" s="56">
        <f t="shared" si="175"/>
        <v>749</v>
      </c>
      <c r="F753" s="76">
        <f t="shared" si="170"/>
        <v>33</v>
      </c>
      <c r="G753" s="56" t="str">
        <f t="shared" si="176"/>
        <v/>
      </c>
      <c r="H753" s="56">
        <f t="shared" si="177"/>
        <v>749</v>
      </c>
      <c r="I753" s="56">
        <f>IF(G753="",0,IF(COUNTIF($G$5:G753,G753)=1,0,COUNTIF($G$5:G753,G753) )   )</f>
        <v>0</v>
      </c>
      <c r="J753" s="56" t="str">
        <f t="shared" si="178"/>
        <v/>
      </c>
      <c r="K753" s="56" t="str">
        <f t="shared" si="169"/>
        <v/>
      </c>
      <c r="L753" s="56" t="str">
        <f t="shared" si="171"/>
        <v/>
      </c>
      <c r="M753" s="56" t="str">
        <f t="shared" si="172"/>
        <v/>
      </c>
      <c r="N753" s="56" t="str">
        <f t="shared" si="173"/>
        <v/>
      </c>
      <c r="O753" s="56" t="str">
        <f t="shared" si="179"/>
        <v/>
      </c>
      <c r="P753" s="56">
        <f>IF(ISERROR(IF($X$5=1,$Y$5,)),"",IF($X$5=1,$Y$5,))</f>
        <v>0</v>
      </c>
      <c r="Q753" s="56">
        <f>IF(ISERROR(IF($X$6=1,$Y$6,)),"",IF($X$6=1,$Y$6,))</f>
        <v>10000</v>
      </c>
      <c r="R753" s="56">
        <f>IF(ISERROR(IF($X$7=1,$Y$7,)),"",IF($X$7=1,$Y$7,))</f>
        <v>0</v>
      </c>
      <c r="S753" s="56">
        <f>IF(ISERROR(IF($X$8=1,$Y$8,)),"",IF($X$8=1,$Y$8,))</f>
        <v>1000</v>
      </c>
      <c r="T753" s="56">
        <f>IF(ISERROR(IF($X$9=1,$Y$9,)),"",IF($X$9=1,$Y$9,))</f>
        <v>500</v>
      </c>
      <c r="U753" s="56">
        <f>IF(ISERROR(IF($X$10=1,$Y$10,)),"",IF($X$10=1,$Y$10,))</f>
        <v>500</v>
      </c>
    </row>
    <row r="754" spans="1:21" x14ac:dyDescent="0.25">
      <c r="A754" s="75">
        <f t="shared" si="174"/>
        <v>750</v>
      </c>
      <c r="C754" s="56" t="s">
        <v>3412</v>
      </c>
      <c r="E754" s="56">
        <f t="shared" si="175"/>
        <v>750</v>
      </c>
      <c r="F754" s="76">
        <f t="shared" si="170"/>
        <v>33</v>
      </c>
      <c r="G754" s="56" t="str">
        <f t="shared" si="176"/>
        <v/>
      </c>
      <c r="H754" s="56">
        <f t="shared" si="177"/>
        <v>750</v>
      </c>
      <c r="I754" s="56">
        <f>IF(G754="",0,IF(COUNTIF($G$5:G754,G754)=1,0,COUNTIF($G$5:G754,G754) )   )</f>
        <v>0</v>
      </c>
      <c r="J754" s="56" t="str">
        <f t="shared" si="178"/>
        <v/>
      </c>
      <c r="K754" s="56" t="str">
        <f t="shared" si="169"/>
        <v/>
      </c>
      <c r="L754" s="56" t="str">
        <f t="shared" si="171"/>
        <v/>
      </c>
      <c r="M754" s="56" t="str">
        <f t="shared" si="172"/>
        <v/>
      </c>
      <c r="N754" s="56" t="str">
        <f t="shared" si="173"/>
        <v/>
      </c>
      <c r="O754" s="56" t="str">
        <f t="shared" si="179"/>
        <v/>
      </c>
      <c r="P754" s="56">
        <f>IF(ISERROR(IF($X$5=1,$Y$5,)),"",IF($X$5=1,$Y$5,))</f>
        <v>0</v>
      </c>
      <c r="Q754" s="56">
        <f>IF(ISERROR(IF($X$6=1,$Y$6,)),"",IF($X$6=1,$Y$6,))</f>
        <v>10000</v>
      </c>
      <c r="R754" s="56">
        <f>IF(ISERROR(IF($X$7=1,$Y$7,)),"",IF($X$7=1,$Y$7,))</f>
        <v>0</v>
      </c>
      <c r="S754" s="56">
        <f>IF(ISERROR(IF($X$8=1,$Y$8,)),"",IF($X$8=1,$Y$8,))</f>
        <v>1000</v>
      </c>
      <c r="T754" s="56">
        <f>IF(ISERROR(IF($X$9=1,$Y$9,)),"",IF($X$9=1,$Y$9,))</f>
        <v>500</v>
      </c>
      <c r="U754" s="56">
        <f>IF(ISERROR(IF($X$10=1,$Y$10,)),"",IF($X$10=1,$Y$10,))</f>
        <v>500</v>
      </c>
    </row>
    <row r="755" spans="1:21" x14ac:dyDescent="0.25">
      <c r="A755" s="75">
        <f t="shared" si="174"/>
        <v>751</v>
      </c>
      <c r="C755" s="56" t="s">
        <v>6210</v>
      </c>
      <c r="E755" s="56">
        <f t="shared" si="175"/>
        <v>751</v>
      </c>
      <c r="F755" s="76">
        <f t="shared" si="170"/>
        <v>33</v>
      </c>
      <c r="G755" s="56" t="str">
        <f t="shared" si="176"/>
        <v/>
      </c>
      <c r="H755" s="56">
        <f t="shared" si="177"/>
        <v>751</v>
      </c>
      <c r="I755" s="56">
        <f>IF(G755="",0,IF(COUNTIF($G$5:G755,G755)=1,0,COUNTIF($G$5:G755,G755) )   )</f>
        <v>0</v>
      </c>
      <c r="J755" s="56" t="str">
        <f t="shared" si="178"/>
        <v/>
      </c>
      <c r="K755" s="56" t="str">
        <f t="shared" si="169"/>
        <v/>
      </c>
      <c r="L755" s="56" t="str">
        <f t="shared" si="171"/>
        <v/>
      </c>
      <c r="M755" s="56" t="str">
        <f t="shared" si="172"/>
        <v/>
      </c>
      <c r="N755" s="56" t="str">
        <f t="shared" si="173"/>
        <v/>
      </c>
      <c r="O755" s="56" t="str">
        <f t="shared" si="179"/>
        <v/>
      </c>
      <c r="P755" s="56">
        <f>IF(ISERROR(IF($X$5=1,$Y$5,)),"",IF($X$5=1,$Y$5,))</f>
        <v>0</v>
      </c>
      <c r="Q755" s="56">
        <f>IF(ISERROR(IF($X$6=1,$Y$6,)),"",IF($X$6=1,$Y$6,))</f>
        <v>10000</v>
      </c>
      <c r="R755" s="56">
        <f>IF(ISERROR(IF($X$7=1,$Y$7,)),"",IF($X$7=1,$Y$7,))</f>
        <v>0</v>
      </c>
      <c r="S755" s="56">
        <f>IF(ISERROR(IF($X$8=1,$Y$8,)),"",IF($X$8=1,$Y$8,))</f>
        <v>1000</v>
      </c>
      <c r="T755" s="56">
        <f>IF(ISERROR(IF($X$9=1,$Y$9,)),"",IF($X$9=1,$Y$9,))</f>
        <v>500</v>
      </c>
      <c r="U755" s="56">
        <f>IF(ISERROR(IF($X$10=1,$Y$10,)),"",IF($X$10=1,$Y$10,))</f>
        <v>500</v>
      </c>
    </row>
    <row r="756" spans="1:21" x14ac:dyDescent="0.25">
      <c r="A756" s="75">
        <f t="shared" si="174"/>
        <v>752</v>
      </c>
      <c r="C756" s="56" t="s">
        <v>6145</v>
      </c>
      <c r="E756" s="56">
        <f t="shared" si="175"/>
        <v>752</v>
      </c>
      <c r="F756" s="76">
        <f t="shared" si="170"/>
        <v>33</v>
      </c>
      <c r="G756" s="56" t="str">
        <f t="shared" si="176"/>
        <v/>
      </c>
      <c r="H756" s="56">
        <f t="shared" si="177"/>
        <v>752</v>
      </c>
      <c r="I756" s="56">
        <f>IF(G756="",0,IF(COUNTIF($G$5:G756,G756)=1,0,COUNTIF($G$5:G756,G756) )   )</f>
        <v>0</v>
      </c>
      <c r="J756" s="56" t="str">
        <f t="shared" si="178"/>
        <v/>
      </c>
      <c r="K756" s="56" t="str">
        <f t="shared" si="169"/>
        <v/>
      </c>
      <c r="L756" s="56" t="str">
        <f t="shared" si="171"/>
        <v/>
      </c>
      <c r="M756" s="56" t="str">
        <f t="shared" si="172"/>
        <v/>
      </c>
      <c r="N756" s="56" t="str">
        <f t="shared" si="173"/>
        <v/>
      </c>
      <c r="O756" s="56" t="str">
        <f t="shared" si="179"/>
        <v/>
      </c>
      <c r="P756" s="56">
        <f>IF(ISERROR(IF($X$5=1,$Y$5,)),"",IF($X$5=1,$Y$5,))</f>
        <v>0</v>
      </c>
      <c r="Q756" s="56">
        <f>IF(ISERROR(IF($X$6=1,$Y$6,)),"",IF($X$6=1,$Y$6,))</f>
        <v>10000</v>
      </c>
      <c r="R756" s="56">
        <f>IF(ISERROR(IF($X$7=1,$Y$7,)),"",IF($X$7=1,$Y$7,))</f>
        <v>0</v>
      </c>
      <c r="S756" s="56">
        <f>IF(ISERROR(IF($X$8=1,$Y$8,)),"",IF($X$8=1,$Y$8,))</f>
        <v>1000</v>
      </c>
      <c r="T756" s="56">
        <f>IF(ISERROR(IF($X$9=1,$Y$9,)),"",IF($X$9=1,$Y$9,))</f>
        <v>500</v>
      </c>
      <c r="U756" s="56">
        <f>IF(ISERROR(IF($X$10=1,$Y$10,)),"",IF($X$10=1,$Y$10,))</f>
        <v>500</v>
      </c>
    </row>
    <row r="757" spans="1:21" x14ac:dyDescent="0.25">
      <c r="A757" s="75">
        <f t="shared" si="174"/>
        <v>753</v>
      </c>
      <c r="C757" s="56" t="s">
        <v>2526</v>
      </c>
      <c r="E757" s="56">
        <f t="shared" si="175"/>
        <v>753</v>
      </c>
      <c r="F757" s="76">
        <f t="shared" si="170"/>
        <v>33</v>
      </c>
      <c r="G757" s="56" t="str">
        <f t="shared" si="176"/>
        <v/>
      </c>
      <c r="H757" s="56">
        <f t="shared" si="177"/>
        <v>753</v>
      </c>
      <c r="I757" s="56">
        <f>IF(G757="",0,IF(COUNTIF($G$5:G757,G757)=1,0,COUNTIF($G$5:G757,G757) )   )</f>
        <v>0</v>
      </c>
      <c r="J757" s="56" t="str">
        <f t="shared" si="178"/>
        <v/>
      </c>
      <c r="K757" s="56" t="str">
        <f t="shared" si="169"/>
        <v/>
      </c>
      <c r="L757" s="56" t="str">
        <f t="shared" si="171"/>
        <v/>
      </c>
      <c r="M757" s="56" t="str">
        <f t="shared" si="172"/>
        <v/>
      </c>
      <c r="N757" s="56" t="str">
        <f t="shared" si="173"/>
        <v/>
      </c>
      <c r="O757" s="56" t="str">
        <f t="shared" si="179"/>
        <v/>
      </c>
      <c r="P757" s="56">
        <f>IF(ISERROR(IF($X$5=1,$Y$5,)),"",IF($X$5=1,$Y$5,))</f>
        <v>0</v>
      </c>
      <c r="Q757" s="56">
        <f>IF(ISERROR(IF($X$6=1,$Y$6,)),"",IF($X$6=1,$Y$6,))</f>
        <v>10000</v>
      </c>
      <c r="R757" s="56">
        <f>IF(ISERROR(IF($X$7=1,$Y$7,)),"",IF($X$7=1,$Y$7,))</f>
        <v>0</v>
      </c>
      <c r="S757" s="56">
        <f>IF(ISERROR(IF($X$8=1,$Y$8,)),"",IF($X$8=1,$Y$8,))</f>
        <v>1000</v>
      </c>
      <c r="T757" s="56">
        <f>IF(ISERROR(IF($X$9=1,$Y$9,)),"",IF($X$9=1,$Y$9,))</f>
        <v>500</v>
      </c>
      <c r="U757" s="56">
        <f>IF(ISERROR(IF($X$10=1,$Y$10,)),"",IF($X$10=1,$Y$10,))</f>
        <v>500</v>
      </c>
    </row>
    <row r="758" spans="1:21" x14ac:dyDescent="0.25">
      <c r="A758" s="75">
        <f t="shared" si="174"/>
        <v>754</v>
      </c>
      <c r="C758" s="56" t="s">
        <v>2527</v>
      </c>
      <c r="E758" s="56">
        <f t="shared" si="175"/>
        <v>754</v>
      </c>
      <c r="F758" s="76">
        <f t="shared" si="170"/>
        <v>33</v>
      </c>
      <c r="G758" s="56" t="str">
        <f t="shared" si="176"/>
        <v/>
      </c>
      <c r="H758" s="56">
        <f t="shared" si="177"/>
        <v>754</v>
      </c>
      <c r="I758" s="56">
        <f>IF(G758="",0,IF(COUNTIF($G$5:G758,G758)=1,0,COUNTIF($G$5:G758,G758) )   )</f>
        <v>0</v>
      </c>
      <c r="J758" s="56" t="str">
        <f t="shared" si="178"/>
        <v/>
      </c>
      <c r="K758" s="56" t="str">
        <f t="shared" si="169"/>
        <v/>
      </c>
      <c r="L758" s="56" t="str">
        <f t="shared" si="171"/>
        <v/>
      </c>
      <c r="M758" s="56" t="str">
        <f t="shared" si="172"/>
        <v/>
      </c>
      <c r="N758" s="56" t="str">
        <f t="shared" si="173"/>
        <v/>
      </c>
      <c r="O758" s="56" t="str">
        <f t="shared" si="179"/>
        <v/>
      </c>
      <c r="P758" s="56">
        <f>IF(ISERROR(IF($X$5=1,$Y$5,)),"",IF($X$5=1,$Y$5,))</f>
        <v>0</v>
      </c>
      <c r="Q758" s="56">
        <f>IF(ISERROR(IF($X$6=1,$Y$6,)),"",IF($X$6=1,$Y$6,))</f>
        <v>10000</v>
      </c>
      <c r="R758" s="56">
        <f>IF(ISERROR(IF($X$7=1,$Y$7,)),"",IF($X$7=1,$Y$7,))</f>
        <v>0</v>
      </c>
      <c r="S758" s="56">
        <f>IF(ISERROR(IF($X$8=1,$Y$8,)),"",IF($X$8=1,$Y$8,))</f>
        <v>1000</v>
      </c>
      <c r="T758" s="56">
        <f>IF(ISERROR(IF($X$9=1,$Y$9,)),"",IF($X$9=1,$Y$9,))</f>
        <v>500</v>
      </c>
      <c r="U758" s="56">
        <f>IF(ISERROR(IF($X$10=1,$Y$10,)),"",IF($X$10=1,$Y$10,))</f>
        <v>500</v>
      </c>
    </row>
    <row r="759" spans="1:21" x14ac:dyDescent="0.25">
      <c r="A759" s="75">
        <f t="shared" si="174"/>
        <v>755</v>
      </c>
      <c r="C759" s="56" t="s">
        <v>5995</v>
      </c>
      <c r="E759" s="56">
        <f t="shared" si="175"/>
        <v>755</v>
      </c>
      <c r="F759" s="76">
        <f t="shared" si="170"/>
        <v>33</v>
      </c>
      <c r="G759" s="56" t="str">
        <f t="shared" si="176"/>
        <v/>
      </c>
      <c r="H759" s="56">
        <f t="shared" si="177"/>
        <v>755</v>
      </c>
      <c r="I759" s="56">
        <f>IF(G759="",0,IF(COUNTIF($G$5:G759,G759)=1,0,COUNTIF($G$5:G759,G759) )   )</f>
        <v>0</v>
      </c>
      <c r="J759" s="56" t="str">
        <f t="shared" si="178"/>
        <v/>
      </c>
      <c r="K759" s="56" t="str">
        <f t="shared" si="169"/>
        <v/>
      </c>
      <c r="L759" s="56" t="str">
        <f t="shared" si="171"/>
        <v/>
      </c>
      <c r="M759" s="56" t="str">
        <f t="shared" si="172"/>
        <v/>
      </c>
      <c r="N759" s="56" t="str">
        <f t="shared" si="173"/>
        <v/>
      </c>
      <c r="O759" s="56" t="str">
        <f t="shared" si="179"/>
        <v/>
      </c>
      <c r="P759" s="56">
        <f>IF(ISERROR(IF($X$5=1,$Y$5,)),"",IF($X$5=1,$Y$5,))</f>
        <v>0</v>
      </c>
      <c r="Q759" s="56">
        <f>IF(ISERROR(IF($X$6=1,$Y$6,)),"",IF($X$6=1,$Y$6,))</f>
        <v>10000</v>
      </c>
      <c r="R759" s="56">
        <f>IF(ISERROR(IF($X$7=1,$Y$7,)),"",IF($X$7=1,$Y$7,))</f>
        <v>0</v>
      </c>
      <c r="S759" s="56">
        <f>IF(ISERROR(IF($X$8=1,$Y$8,)),"",IF($X$8=1,$Y$8,))</f>
        <v>1000</v>
      </c>
      <c r="T759" s="56">
        <f>IF(ISERROR(IF($X$9=1,$Y$9,)),"",IF($X$9=1,$Y$9,))</f>
        <v>500</v>
      </c>
      <c r="U759" s="56">
        <f>IF(ISERROR(IF($X$10=1,$Y$10,)),"",IF($X$10=1,$Y$10,))</f>
        <v>500</v>
      </c>
    </row>
    <row r="760" spans="1:21" x14ac:dyDescent="0.25">
      <c r="A760" s="75">
        <f t="shared" si="174"/>
        <v>756</v>
      </c>
      <c r="C760" s="56" t="s">
        <v>2529</v>
      </c>
      <c r="E760" s="56">
        <f t="shared" si="175"/>
        <v>756</v>
      </c>
      <c r="F760" s="76">
        <f t="shared" si="170"/>
        <v>33</v>
      </c>
      <c r="G760" s="56" t="str">
        <f t="shared" si="176"/>
        <v/>
      </c>
      <c r="H760" s="56">
        <f t="shared" si="177"/>
        <v>756</v>
      </c>
      <c r="I760" s="56">
        <f>IF(G760="",0,IF(COUNTIF($G$5:G760,G760)=1,0,COUNTIF($G$5:G760,G760) )   )</f>
        <v>0</v>
      </c>
      <c r="J760" s="56" t="str">
        <f t="shared" si="178"/>
        <v/>
      </c>
      <c r="K760" s="56" t="str">
        <f t="shared" si="169"/>
        <v/>
      </c>
      <c r="L760" s="56" t="str">
        <f t="shared" si="171"/>
        <v/>
      </c>
      <c r="M760" s="56" t="str">
        <f t="shared" si="172"/>
        <v/>
      </c>
      <c r="N760" s="56" t="str">
        <f t="shared" si="173"/>
        <v/>
      </c>
      <c r="O760" s="56" t="str">
        <f t="shared" si="179"/>
        <v/>
      </c>
      <c r="P760" s="56">
        <f>IF(ISERROR(IF($X$5=1,$Y$5,)),"",IF($X$5=1,$Y$5,))</f>
        <v>0</v>
      </c>
      <c r="Q760" s="56">
        <f>IF(ISERROR(IF($X$6=1,$Y$6,)),"",IF($X$6=1,$Y$6,))</f>
        <v>10000</v>
      </c>
      <c r="R760" s="56">
        <f>IF(ISERROR(IF($X$7=1,$Y$7,)),"",IF($X$7=1,$Y$7,))</f>
        <v>0</v>
      </c>
      <c r="S760" s="56">
        <f>IF(ISERROR(IF($X$8=1,$Y$8,)),"",IF($X$8=1,$Y$8,))</f>
        <v>1000</v>
      </c>
      <c r="T760" s="56">
        <f>IF(ISERROR(IF($X$9=1,$Y$9,)),"",IF($X$9=1,$Y$9,))</f>
        <v>500</v>
      </c>
      <c r="U760" s="56">
        <f>IF(ISERROR(IF($X$10=1,$Y$10,)),"",IF($X$10=1,$Y$10,))</f>
        <v>500</v>
      </c>
    </row>
    <row r="761" spans="1:21" x14ac:dyDescent="0.25">
      <c r="A761" s="75">
        <f t="shared" si="174"/>
        <v>757</v>
      </c>
      <c r="C761" s="56" t="s">
        <v>2518</v>
      </c>
      <c r="E761" s="56">
        <f t="shared" si="175"/>
        <v>757</v>
      </c>
      <c r="F761" s="76">
        <f t="shared" si="170"/>
        <v>33</v>
      </c>
      <c r="G761" s="56" t="str">
        <f t="shared" si="176"/>
        <v/>
      </c>
      <c r="H761" s="56">
        <f t="shared" si="177"/>
        <v>757</v>
      </c>
      <c r="I761" s="56">
        <f>IF(G761="",0,IF(COUNTIF($G$5:G761,G761)=1,0,COUNTIF($G$5:G761,G761) )   )</f>
        <v>0</v>
      </c>
      <c r="J761" s="56" t="str">
        <f t="shared" si="178"/>
        <v/>
      </c>
      <c r="K761" s="56" t="str">
        <f t="shared" si="169"/>
        <v/>
      </c>
      <c r="L761" s="56" t="str">
        <f t="shared" si="171"/>
        <v/>
      </c>
      <c r="M761" s="56" t="str">
        <f t="shared" si="172"/>
        <v/>
      </c>
      <c r="N761" s="56" t="str">
        <f t="shared" si="173"/>
        <v/>
      </c>
      <c r="O761" s="56" t="str">
        <f t="shared" si="179"/>
        <v/>
      </c>
      <c r="P761" s="56">
        <f>IF(ISERROR(IF($X$5=1,$Y$5,)),"",IF($X$5=1,$Y$5,))</f>
        <v>0</v>
      </c>
      <c r="Q761" s="56">
        <f>IF(ISERROR(IF($X$6=1,$Y$6,)),"",IF($X$6=1,$Y$6,))</f>
        <v>10000</v>
      </c>
      <c r="R761" s="56">
        <f>IF(ISERROR(IF($X$7=1,$Y$7,)),"",IF($X$7=1,$Y$7,))</f>
        <v>0</v>
      </c>
      <c r="S761" s="56">
        <f>IF(ISERROR(IF($X$8=1,$Y$8,)),"",IF($X$8=1,$Y$8,))</f>
        <v>1000</v>
      </c>
      <c r="T761" s="56">
        <f>IF(ISERROR(IF($X$9=1,$Y$9,)),"",IF($X$9=1,$Y$9,))</f>
        <v>500</v>
      </c>
      <c r="U761" s="56">
        <f>IF(ISERROR(IF($X$10=1,$Y$10,)),"",IF($X$10=1,$Y$10,))</f>
        <v>500</v>
      </c>
    </row>
    <row r="762" spans="1:21" x14ac:dyDescent="0.25">
      <c r="A762" s="75">
        <f t="shared" si="174"/>
        <v>758</v>
      </c>
      <c r="D762" s="56" t="s">
        <v>3025</v>
      </c>
      <c r="E762" s="56">
        <f t="shared" si="175"/>
        <v>758</v>
      </c>
      <c r="F762" s="76">
        <f t="shared" si="170"/>
        <v>33</v>
      </c>
      <c r="G762" s="56" t="str">
        <f t="shared" si="176"/>
        <v>radiationsensor</v>
      </c>
      <c r="H762" s="56">
        <f t="shared" si="177"/>
        <v>758</v>
      </c>
      <c r="I762" s="56">
        <f>IF(G762="",0,IF(COUNTIF($G$5:G762,G762)=1,0,COUNTIF($G$5:G762,G762) )   )</f>
        <v>0</v>
      </c>
      <c r="J762" s="56" t="str">
        <f t="shared" si="178"/>
        <v/>
      </c>
      <c r="K762" s="56" t="str">
        <f t="shared" si="169"/>
        <v/>
      </c>
      <c r="L762" s="56" t="str">
        <f t="shared" si="171"/>
        <v/>
      </c>
      <c r="M762" s="56" t="str">
        <f t="shared" si="172"/>
        <v/>
      </c>
      <c r="N762" s="56" t="str">
        <f t="shared" si="173"/>
        <v/>
      </c>
      <c r="O762" s="56" t="str">
        <f t="shared" si="179"/>
        <v/>
      </c>
      <c r="P762" s="56">
        <f>IF(ISERROR(IF($X$5=1,$Y$5,)),"",IF($X$5=1,$Y$5,))</f>
        <v>0</v>
      </c>
      <c r="Q762" s="56">
        <f>IF(ISERROR(IF($X$6=1,$Y$6,)),"",IF($X$6=1,$Y$6,))</f>
        <v>10000</v>
      </c>
      <c r="R762" s="56">
        <f>IF(ISERROR(IF($X$7=1,$Y$7,)),"",IF($X$7=1,$Y$7,))</f>
        <v>0</v>
      </c>
      <c r="S762" s="56">
        <f>IF(ISERROR(IF($X$8=1,$Y$8,)),"",IF($X$8=1,$Y$8,))</f>
        <v>1000</v>
      </c>
      <c r="T762" s="56">
        <f>IF(ISERROR(IF($X$9=1,$Y$9,)),"",IF($X$9=1,$Y$9,))</f>
        <v>500</v>
      </c>
      <c r="U762" s="56">
        <f>IF(ISERROR(IF($X$10=1,$Y$10,)),"",IF($X$10=1,$Y$10,))</f>
        <v>500</v>
      </c>
    </row>
    <row r="763" spans="1:21" x14ac:dyDescent="0.25">
      <c r="A763" s="75">
        <f t="shared" si="174"/>
        <v>759</v>
      </c>
      <c r="D763" s="56" t="s">
        <v>3415</v>
      </c>
      <c r="E763" s="56">
        <f t="shared" si="175"/>
        <v>759</v>
      </c>
      <c r="F763" s="76">
        <f t="shared" si="170"/>
        <v>33</v>
      </c>
      <c r="G763" s="56" t="str">
        <f t="shared" si="176"/>
        <v>ftmn40</v>
      </c>
      <c r="H763" s="56">
        <f t="shared" si="177"/>
        <v>759</v>
      </c>
      <c r="I763" s="56">
        <f>IF(G763="",0,IF(COUNTIF($G$5:G763,G763)=1,0,COUNTIF($G$5:G763,G763) )   )</f>
        <v>0</v>
      </c>
      <c r="J763" s="56" t="str">
        <f t="shared" si="178"/>
        <v/>
      </c>
      <c r="K763" s="56" t="str">
        <f t="shared" si="169"/>
        <v/>
      </c>
      <c r="L763" s="56" t="str">
        <f t="shared" si="171"/>
        <v/>
      </c>
      <c r="M763" s="56" t="str">
        <f t="shared" si="172"/>
        <v/>
      </c>
      <c r="N763" s="56" t="str">
        <f t="shared" si="173"/>
        <v/>
      </c>
      <c r="O763" s="56" t="str">
        <f t="shared" si="179"/>
        <v/>
      </c>
      <c r="P763" s="56">
        <f>IF(ISERROR(IF($X$5=1,$Y$5,)),"",IF($X$5=1,$Y$5,))</f>
        <v>0</v>
      </c>
      <c r="Q763" s="56">
        <f>IF(ISERROR(IF($X$6=1,$Y$6,)),"",IF($X$6=1,$Y$6,))</f>
        <v>10000</v>
      </c>
      <c r="R763" s="56">
        <f>IF(ISERROR(IF($X$7=1,$Y$7,)),"",IF($X$7=1,$Y$7,))</f>
        <v>0</v>
      </c>
      <c r="S763" s="56">
        <f>IF(ISERROR(IF($X$8=1,$Y$8,)),"",IF($X$8=1,$Y$8,))</f>
        <v>1000</v>
      </c>
      <c r="T763" s="56">
        <f>IF(ISERROR(IF($X$9=1,$Y$9,)),"",IF($X$9=1,$Y$9,))</f>
        <v>500</v>
      </c>
      <c r="U763" s="56">
        <f>IF(ISERROR(IF($X$10=1,$Y$10,)),"",IF($X$10=1,$Y$10,))</f>
        <v>500</v>
      </c>
    </row>
    <row r="764" spans="1:21" x14ac:dyDescent="0.25">
      <c r="A764" s="75">
        <f t="shared" si="174"/>
        <v>760</v>
      </c>
      <c r="D764" s="56" t="s">
        <v>4399</v>
      </c>
      <c r="E764" s="56">
        <f t="shared" si="175"/>
        <v>760</v>
      </c>
      <c r="F764" s="76">
        <f t="shared" si="170"/>
        <v>33</v>
      </c>
      <c r="G764" s="56" t="str">
        <f t="shared" si="176"/>
        <v>engineShortNuke</v>
      </c>
      <c r="H764" s="56">
        <f t="shared" si="177"/>
        <v>760</v>
      </c>
      <c r="I764" s="56">
        <f>IF(G764="",0,IF(COUNTIF($G$5:G764,G764)=1,0,COUNTIF($G$5:G764,G764) )   )</f>
        <v>0</v>
      </c>
      <c r="J764" s="56" t="str">
        <f t="shared" si="178"/>
        <v/>
      </c>
      <c r="K764" s="56" t="str">
        <f t="shared" si="169"/>
        <v/>
      </c>
      <c r="L764" s="56" t="str">
        <f t="shared" si="171"/>
        <v/>
      </c>
      <c r="M764" s="56" t="str">
        <f t="shared" si="172"/>
        <v/>
      </c>
      <c r="N764" s="56" t="str">
        <f t="shared" si="173"/>
        <v/>
      </c>
      <c r="O764" s="56" t="str">
        <f t="shared" si="179"/>
        <v/>
      </c>
      <c r="P764" s="56">
        <f>IF(ISERROR(IF($X$5=1,$Y$5,)),"",IF($X$5=1,$Y$5,))</f>
        <v>0</v>
      </c>
      <c r="Q764" s="56">
        <f>IF(ISERROR(IF($X$6=1,$Y$6,)),"",IF($X$6=1,$Y$6,))</f>
        <v>10000</v>
      </c>
      <c r="R764" s="56">
        <f>IF(ISERROR(IF($X$7=1,$Y$7,)),"",IF($X$7=1,$Y$7,))</f>
        <v>0</v>
      </c>
      <c r="S764" s="56">
        <f>IF(ISERROR(IF($X$8=1,$Y$8,)),"",IF($X$8=1,$Y$8,))</f>
        <v>1000</v>
      </c>
      <c r="T764" s="56">
        <f>IF(ISERROR(IF($X$9=1,$Y$9,)),"",IF($X$9=1,$Y$9,))</f>
        <v>500</v>
      </c>
      <c r="U764" s="56">
        <f>IF(ISERROR(IF($X$10=1,$Y$10,)),"",IF($X$10=1,$Y$10,))</f>
        <v>500</v>
      </c>
    </row>
    <row r="765" spans="1:21" x14ac:dyDescent="0.25">
      <c r="A765" s="75">
        <f t="shared" si="174"/>
        <v>761</v>
      </c>
      <c r="D765" s="56" t="s">
        <v>5996</v>
      </c>
      <c r="E765" s="56">
        <f t="shared" si="175"/>
        <v>761</v>
      </c>
      <c r="F765" s="76">
        <f t="shared" si="170"/>
        <v>33</v>
      </c>
      <c r="G765" s="56" t="str">
        <f t="shared" si="176"/>
        <v>ltby5000</v>
      </c>
      <c r="H765" s="56">
        <f t="shared" si="177"/>
        <v>761</v>
      </c>
      <c r="I765" s="56">
        <f>IF(G765="",0,IF(COUNTIF($G$5:G765,G765)=1,0,COUNTIF($G$5:G765,G765) )   )</f>
        <v>0</v>
      </c>
      <c r="J765" s="56" t="str">
        <f t="shared" si="178"/>
        <v/>
      </c>
      <c r="K765" s="56" t="str">
        <f t="shared" si="169"/>
        <v/>
      </c>
      <c r="L765" s="56" t="str">
        <f t="shared" si="171"/>
        <v/>
      </c>
      <c r="M765" s="56" t="str">
        <f t="shared" si="172"/>
        <v/>
      </c>
      <c r="N765" s="56" t="str">
        <f t="shared" si="173"/>
        <v/>
      </c>
      <c r="O765" s="56" t="str">
        <f t="shared" si="179"/>
        <v/>
      </c>
      <c r="P765" s="56">
        <f>IF(ISERROR(IF($X$5=1,$Y$5,)),"",IF($X$5=1,$Y$5,))</f>
        <v>0</v>
      </c>
      <c r="Q765" s="56">
        <f>IF(ISERROR(IF($X$6=1,$Y$6,)),"",IF($X$6=1,$Y$6,))</f>
        <v>10000</v>
      </c>
      <c r="R765" s="56">
        <f>IF(ISERROR(IF($X$7=1,$Y$7,)),"",IF($X$7=1,$Y$7,))</f>
        <v>0</v>
      </c>
      <c r="S765" s="56">
        <f>IF(ISERROR(IF($X$8=1,$Y$8,)),"",IF($X$8=1,$Y$8,))</f>
        <v>1000</v>
      </c>
      <c r="T765" s="56">
        <f>IF(ISERROR(IF($X$9=1,$Y$9,)),"",IF($X$9=1,$Y$9,))</f>
        <v>500</v>
      </c>
      <c r="U765" s="56">
        <f>IF(ISERROR(IF($X$10=1,$Y$10,)),"",IF($X$10=1,$Y$10,))</f>
        <v>500</v>
      </c>
    </row>
    <row r="766" spans="1:21" x14ac:dyDescent="0.25">
      <c r="A766" s="75">
        <f t="shared" si="174"/>
        <v>762</v>
      </c>
      <c r="D766" s="56" t="s">
        <v>4401</v>
      </c>
      <c r="E766" s="56">
        <f t="shared" si="175"/>
        <v>762</v>
      </c>
      <c r="F766" s="76">
        <f t="shared" si="170"/>
        <v>33</v>
      </c>
      <c r="G766" s="56" t="str">
        <f t="shared" si="176"/>
        <v>SMP.nuclearEngine</v>
      </c>
      <c r="H766" s="56">
        <f t="shared" si="177"/>
        <v>762</v>
      </c>
      <c r="I766" s="56">
        <f>IF(G766="",0,IF(COUNTIF($G$5:G766,G766)=1,0,COUNTIF($G$5:G766,G766) )   )</f>
        <v>0</v>
      </c>
      <c r="J766" s="56" t="str">
        <f t="shared" si="178"/>
        <v/>
      </c>
      <c r="K766" s="56" t="str">
        <f t="shared" ref="K766:K829" si="180">IF(ISERROR(VLOOKUP(J766,$F$5:$G$6005,2,)),"",VLOOKUP(J766,$F$5:$G$6005,2,))</f>
        <v/>
      </c>
      <c r="L766" s="56" t="str">
        <f t="shared" si="171"/>
        <v/>
      </c>
      <c r="M766" s="56" t="str">
        <f t="shared" si="172"/>
        <v/>
      </c>
      <c r="N766" s="56" t="str">
        <f t="shared" si="173"/>
        <v/>
      </c>
      <c r="O766" s="56" t="str">
        <f t="shared" si="179"/>
        <v/>
      </c>
      <c r="P766" s="56">
        <f>IF(ISERROR(IF($X$5=1,$Y$5,)),"",IF($X$5=1,$Y$5,))</f>
        <v>0</v>
      </c>
      <c r="Q766" s="56">
        <f>IF(ISERROR(IF($X$6=1,$Y$6,)),"",IF($X$6=1,$Y$6,))</f>
        <v>10000</v>
      </c>
      <c r="R766" s="56">
        <f>IF(ISERROR(IF($X$7=1,$Y$7,)),"",IF($X$7=1,$Y$7,))</f>
        <v>0</v>
      </c>
      <c r="S766" s="56">
        <f>IF(ISERROR(IF($X$8=1,$Y$8,)),"",IF($X$8=1,$Y$8,))</f>
        <v>1000</v>
      </c>
      <c r="T766" s="56">
        <f>IF(ISERROR(IF($X$9=1,$Y$9,)),"",IF($X$9=1,$Y$9,))</f>
        <v>500</v>
      </c>
      <c r="U766" s="56">
        <f>IF(ISERROR(IF($X$10=1,$Y$10,)),"",IF($X$10=1,$Y$10,))</f>
        <v>500</v>
      </c>
    </row>
    <row r="767" spans="1:21" x14ac:dyDescent="0.25">
      <c r="A767" s="75">
        <f t="shared" si="174"/>
        <v>763</v>
      </c>
      <c r="D767" s="56" t="s">
        <v>4403</v>
      </c>
      <c r="E767" s="56">
        <f t="shared" si="175"/>
        <v>763</v>
      </c>
      <c r="F767" s="76">
        <f t="shared" si="170"/>
        <v>33</v>
      </c>
      <c r="G767" s="56" t="str">
        <f t="shared" si="176"/>
        <v>sensorGammaRaySpectrometer</v>
      </c>
      <c r="H767" s="56">
        <f t="shared" si="177"/>
        <v>763</v>
      </c>
      <c r="I767" s="56">
        <f>IF(G767="",0,IF(COUNTIF($G$5:G767,G767)=1,0,COUNTIF($G$5:G767,G767) )   )</f>
        <v>0</v>
      </c>
      <c r="J767" s="56" t="str">
        <f t="shared" si="178"/>
        <v/>
      </c>
      <c r="K767" s="56" t="str">
        <f t="shared" si="180"/>
        <v/>
      </c>
      <c r="L767" s="56" t="str">
        <f t="shared" si="171"/>
        <v/>
      </c>
      <c r="M767" s="56" t="str">
        <f t="shared" si="172"/>
        <v/>
      </c>
      <c r="N767" s="56" t="str">
        <f t="shared" si="173"/>
        <v/>
      </c>
      <c r="O767" s="56" t="str">
        <f t="shared" si="179"/>
        <v/>
      </c>
      <c r="P767" s="56">
        <f>IF(ISERROR(IF($X$5=1,$Y$5,)),"",IF($X$5=1,$Y$5,))</f>
        <v>0</v>
      </c>
      <c r="Q767" s="56">
        <f>IF(ISERROR(IF($X$6=1,$Y$6,)),"",IF($X$6=1,$Y$6,))</f>
        <v>10000</v>
      </c>
      <c r="R767" s="56">
        <f>IF(ISERROR(IF($X$7=1,$Y$7,)),"",IF($X$7=1,$Y$7,))</f>
        <v>0</v>
      </c>
      <c r="S767" s="56">
        <f>IF(ISERROR(IF($X$8=1,$Y$8,)),"",IF($X$8=1,$Y$8,))</f>
        <v>1000</v>
      </c>
      <c r="T767" s="56">
        <f>IF(ISERROR(IF($X$9=1,$Y$9,)),"",IF($X$9=1,$Y$9,))</f>
        <v>500</v>
      </c>
      <c r="U767" s="56">
        <f>IF(ISERROR(IF($X$10=1,$Y$10,)),"",IF($X$10=1,$Y$10,))</f>
        <v>500</v>
      </c>
    </row>
    <row r="768" spans="1:21" x14ac:dyDescent="0.25">
      <c r="A768" s="75">
        <f t="shared" si="174"/>
        <v>764</v>
      </c>
      <c r="D768" s="56" t="s">
        <v>4400</v>
      </c>
      <c r="E768" s="56">
        <f t="shared" si="175"/>
        <v>764</v>
      </c>
      <c r="F768" s="76">
        <f t="shared" si="170"/>
        <v>33</v>
      </c>
      <c r="G768" s="56" t="str">
        <f t="shared" si="176"/>
        <v>RLA.s.nerva</v>
      </c>
      <c r="H768" s="56">
        <f t="shared" si="177"/>
        <v>764</v>
      </c>
      <c r="I768" s="56">
        <f>IF(G768="",0,IF(COUNTIF($G$5:G768,G768)=1,0,COUNTIF($G$5:G768,G768) )   )</f>
        <v>0</v>
      </c>
      <c r="J768" s="56" t="str">
        <f t="shared" si="178"/>
        <v/>
      </c>
      <c r="K768" s="56" t="str">
        <f t="shared" si="180"/>
        <v/>
      </c>
      <c r="L768" s="56" t="str">
        <f t="shared" si="171"/>
        <v/>
      </c>
      <c r="M768" s="56" t="str">
        <f t="shared" si="172"/>
        <v/>
      </c>
      <c r="N768" s="56" t="str">
        <f t="shared" si="173"/>
        <v/>
      </c>
      <c r="O768" s="56" t="str">
        <f t="shared" si="179"/>
        <v/>
      </c>
      <c r="P768" s="56">
        <f>IF(ISERROR(IF($X$5=1,$Y$5,)),"",IF($X$5=1,$Y$5,))</f>
        <v>0</v>
      </c>
      <c r="Q768" s="56">
        <f>IF(ISERROR(IF($X$6=1,$Y$6,)),"",IF($X$6=1,$Y$6,))</f>
        <v>10000</v>
      </c>
      <c r="R768" s="56">
        <f>IF(ISERROR(IF($X$7=1,$Y$7,)),"",IF($X$7=1,$Y$7,))</f>
        <v>0</v>
      </c>
      <c r="S768" s="56">
        <f>IF(ISERROR(IF($X$8=1,$Y$8,)),"",IF($X$8=1,$Y$8,))</f>
        <v>1000</v>
      </c>
      <c r="T768" s="56">
        <f>IF(ISERROR(IF($X$9=1,$Y$9,)),"",IF($X$9=1,$Y$9,))</f>
        <v>500</v>
      </c>
      <c r="U768" s="56">
        <f>IF(ISERROR(IF($X$10=1,$Y$10,)),"",IF($X$10=1,$Y$10,))</f>
        <v>500</v>
      </c>
    </row>
    <row r="769" spans="1:21" x14ac:dyDescent="0.25">
      <c r="A769" s="75">
        <f t="shared" si="174"/>
        <v>765</v>
      </c>
      <c r="C769" s="56" t="s">
        <v>2532</v>
      </c>
      <c r="E769" s="56">
        <f t="shared" si="175"/>
        <v>765</v>
      </c>
      <c r="F769" s="76">
        <f t="shared" si="170"/>
        <v>33</v>
      </c>
      <c r="G769" s="56" t="str">
        <f t="shared" si="176"/>
        <v/>
      </c>
      <c r="H769" s="56">
        <f t="shared" si="177"/>
        <v>765</v>
      </c>
      <c r="I769" s="56">
        <f>IF(G769="",0,IF(COUNTIF($G$5:G769,G769)=1,0,COUNTIF($G$5:G769,G769) )   )</f>
        <v>0</v>
      </c>
      <c r="J769" s="56" t="str">
        <f t="shared" si="178"/>
        <v/>
      </c>
      <c r="K769" s="56" t="str">
        <f t="shared" si="180"/>
        <v/>
      </c>
      <c r="L769" s="56" t="str">
        <f t="shared" si="171"/>
        <v/>
      </c>
      <c r="M769" s="56" t="str">
        <f t="shared" si="172"/>
        <v/>
      </c>
      <c r="N769" s="56" t="str">
        <f t="shared" si="173"/>
        <v/>
      </c>
      <c r="O769" s="56" t="str">
        <f t="shared" si="179"/>
        <v/>
      </c>
      <c r="P769" s="56">
        <f>IF(ISERROR(IF($X$5=1,$Y$5,)),"",IF($X$5=1,$Y$5,))</f>
        <v>0</v>
      </c>
      <c r="Q769" s="56">
        <f>IF(ISERROR(IF($X$6=1,$Y$6,)),"",IF($X$6=1,$Y$6,))</f>
        <v>10000</v>
      </c>
      <c r="R769" s="56">
        <f>IF(ISERROR(IF($X$7=1,$Y$7,)),"",IF($X$7=1,$Y$7,))</f>
        <v>0</v>
      </c>
      <c r="S769" s="56">
        <f>IF(ISERROR(IF($X$8=1,$Y$8,)),"",IF($X$8=1,$Y$8,))</f>
        <v>1000</v>
      </c>
      <c r="T769" s="56">
        <f>IF(ISERROR(IF($X$9=1,$Y$9,)),"",IF($X$9=1,$Y$9,))</f>
        <v>500</v>
      </c>
      <c r="U769" s="56">
        <f>IF(ISERROR(IF($X$10=1,$Y$10,)),"",IF($X$10=1,$Y$10,))</f>
        <v>500</v>
      </c>
    </row>
    <row r="770" spans="1:21" x14ac:dyDescent="0.25">
      <c r="A770" s="75">
        <f t="shared" si="174"/>
        <v>766</v>
      </c>
      <c r="B770" s="56" t="s">
        <v>2532</v>
      </c>
      <c r="E770" s="56">
        <f t="shared" si="175"/>
        <v>766</v>
      </c>
      <c r="F770" s="76">
        <f t="shared" si="170"/>
        <v>33</v>
      </c>
      <c r="G770" s="56" t="str">
        <f t="shared" si="176"/>
        <v/>
      </c>
      <c r="H770" s="56">
        <f t="shared" si="177"/>
        <v>766</v>
      </c>
      <c r="I770" s="56">
        <f>IF(G770="",0,IF(COUNTIF($G$5:G770,G770)=1,0,COUNTIF($G$5:G770,G770) )   )</f>
        <v>0</v>
      </c>
      <c r="J770" s="56" t="str">
        <f t="shared" si="178"/>
        <v/>
      </c>
      <c r="K770" s="56" t="str">
        <f t="shared" si="180"/>
        <v/>
      </c>
      <c r="L770" s="56" t="str">
        <f t="shared" si="171"/>
        <v/>
      </c>
      <c r="M770" s="56" t="str">
        <f t="shared" si="172"/>
        <v/>
      </c>
      <c r="N770" s="56" t="str">
        <f t="shared" si="173"/>
        <v/>
      </c>
      <c r="O770" s="56" t="str">
        <f t="shared" si="179"/>
        <v/>
      </c>
      <c r="P770" s="56">
        <f>IF(ISERROR(IF($X$5=1,$Y$5,)),"",IF($X$5=1,$Y$5,))</f>
        <v>0</v>
      </c>
      <c r="Q770" s="56">
        <f>IF(ISERROR(IF($X$6=1,$Y$6,)),"",IF($X$6=1,$Y$6,))</f>
        <v>10000</v>
      </c>
      <c r="R770" s="56">
        <f>IF(ISERROR(IF($X$7=1,$Y$7,)),"",IF($X$7=1,$Y$7,))</f>
        <v>0</v>
      </c>
      <c r="S770" s="56">
        <f>IF(ISERROR(IF($X$8=1,$Y$8,)),"",IF($X$8=1,$Y$8,))</f>
        <v>1000</v>
      </c>
      <c r="T770" s="56">
        <f>IF(ISERROR(IF($X$9=1,$Y$9,)),"",IF($X$9=1,$Y$9,))</f>
        <v>500</v>
      </c>
      <c r="U770" s="56">
        <f>IF(ISERROR(IF($X$10=1,$Y$10,)),"",IF($X$10=1,$Y$10,))</f>
        <v>500</v>
      </c>
    </row>
    <row r="771" spans="1:21" x14ac:dyDescent="0.25">
      <c r="A771" s="75">
        <f t="shared" si="174"/>
        <v>767</v>
      </c>
      <c r="B771" s="56" t="s">
        <v>2517</v>
      </c>
      <c r="E771" s="56">
        <f t="shared" si="175"/>
        <v>767</v>
      </c>
      <c r="F771" s="76">
        <f t="shared" si="170"/>
        <v>33</v>
      </c>
      <c r="G771" s="56" t="str">
        <f t="shared" si="176"/>
        <v/>
      </c>
      <c r="H771" s="56">
        <f t="shared" si="177"/>
        <v>767</v>
      </c>
      <c r="I771" s="56">
        <f>IF(G771="",0,IF(COUNTIF($G$5:G771,G771)=1,0,COUNTIF($G$5:G771,G771) )   )</f>
        <v>0</v>
      </c>
      <c r="J771" s="56" t="str">
        <f t="shared" si="178"/>
        <v/>
      </c>
      <c r="K771" s="56" t="str">
        <f t="shared" si="180"/>
        <v/>
      </c>
      <c r="L771" s="56" t="str">
        <f t="shared" si="171"/>
        <v/>
      </c>
      <c r="M771" s="56" t="str">
        <f t="shared" si="172"/>
        <v/>
      </c>
      <c r="N771" s="56" t="str">
        <f t="shared" si="173"/>
        <v/>
      </c>
      <c r="O771" s="56" t="str">
        <f t="shared" si="179"/>
        <v/>
      </c>
      <c r="P771" s="56">
        <f>IF(ISERROR(IF($X$5=1,$Y$5,)),"",IF($X$5=1,$Y$5,))</f>
        <v>0</v>
      </c>
      <c r="Q771" s="56">
        <f>IF(ISERROR(IF($X$6=1,$Y$6,)),"",IF($X$6=1,$Y$6,))</f>
        <v>10000</v>
      </c>
      <c r="R771" s="56">
        <f>IF(ISERROR(IF($X$7=1,$Y$7,)),"",IF($X$7=1,$Y$7,))</f>
        <v>0</v>
      </c>
      <c r="S771" s="56">
        <f>IF(ISERROR(IF($X$8=1,$Y$8,)),"",IF($X$8=1,$Y$8,))</f>
        <v>1000</v>
      </c>
      <c r="T771" s="56">
        <f>IF(ISERROR(IF($X$9=1,$Y$9,)),"",IF($X$9=1,$Y$9,))</f>
        <v>500</v>
      </c>
      <c r="U771" s="56">
        <f>IF(ISERROR(IF($X$10=1,$Y$10,)),"",IF($X$10=1,$Y$10,))</f>
        <v>500</v>
      </c>
    </row>
    <row r="772" spans="1:21" x14ac:dyDescent="0.25">
      <c r="A772" s="75">
        <f t="shared" si="174"/>
        <v>768</v>
      </c>
      <c r="B772" s="56" t="s">
        <v>2518</v>
      </c>
      <c r="E772" s="56">
        <f t="shared" si="175"/>
        <v>768</v>
      </c>
      <c r="F772" s="76">
        <f t="shared" si="170"/>
        <v>33</v>
      </c>
      <c r="G772" s="56" t="str">
        <f t="shared" si="176"/>
        <v/>
      </c>
      <c r="H772" s="56">
        <f t="shared" si="177"/>
        <v>768</v>
      </c>
      <c r="I772" s="56">
        <f>IF(G772="",0,IF(COUNTIF($G$5:G772,G772)=1,0,COUNTIF($G$5:G772,G772) )   )</f>
        <v>0</v>
      </c>
      <c r="J772" s="56" t="str">
        <f t="shared" si="178"/>
        <v/>
      </c>
      <c r="K772" s="56" t="str">
        <f t="shared" si="180"/>
        <v/>
      </c>
      <c r="L772" s="56" t="str">
        <f t="shared" si="171"/>
        <v/>
      </c>
      <c r="M772" s="56" t="str">
        <f t="shared" si="172"/>
        <v/>
      </c>
      <c r="N772" s="56" t="str">
        <f t="shared" si="173"/>
        <v/>
      </c>
      <c r="O772" s="56" t="str">
        <f t="shared" si="179"/>
        <v/>
      </c>
      <c r="P772" s="56">
        <f>IF(ISERROR(IF($X$5=1,$Y$5,)),"",IF($X$5=1,$Y$5,))</f>
        <v>0</v>
      </c>
      <c r="Q772" s="56">
        <f>IF(ISERROR(IF($X$6=1,$Y$6,)),"",IF($X$6=1,$Y$6,))</f>
        <v>10000</v>
      </c>
      <c r="R772" s="56">
        <f>IF(ISERROR(IF($X$7=1,$Y$7,)),"",IF($X$7=1,$Y$7,))</f>
        <v>0</v>
      </c>
      <c r="S772" s="56">
        <f>IF(ISERROR(IF($X$8=1,$Y$8,)),"",IF($X$8=1,$Y$8,))</f>
        <v>1000</v>
      </c>
      <c r="T772" s="56">
        <f>IF(ISERROR(IF($X$9=1,$Y$9,)),"",IF($X$9=1,$Y$9,))</f>
        <v>500</v>
      </c>
      <c r="U772" s="56">
        <f>IF(ISERROR(IF($X$10=1,$Y$10,)),"",IF($X$10=1,$Y$10,))</f>
        <v>500</v>
      </c>
    </row>
    <row r="773" spans="1:21" x14ac:dyDescent="0.25">
      <c r="A773" s="75">
        <f t="shared" si="174"/>
        <v>769</v>
      </c>
      <c r="C773" s="56" t="s">
        <v>3400</v>
      </c>
      <c r="E773" s="56">
        <f t="shared" si="175"/>
        <v>769</v>
      </c>
      <c r="F773" s="76">
        <f t="shared" ref="F773:F836" si="181">IF(A771=0,0,IF(ISBLANK(G773),"",IF(LEFT(G773,4)="newn",F772+1,IF(LEFT(G773,4)="node",F772+1,F772))))</f>
        <v>34</v>
      </c>
      <c r="G773" s="56" t="str">
        <f t="shared" si="176"/>
        <v>newnode_logic</v>
      </c>
      <c r="H773" s="56">
        <f t="shared" si="177"/>
        <v>769</v>
      </c>
      <c r="I773" s="56">
        <f>IF(G773="",0,IF(COUNTIF($G$5:G773,G773)=1,0,COUNTIF($G$5:G773,G773) )   )</f>
        <v>0</v>
      </c>
      <c r="J773" s="56" t="str">
        <f t="shared" si="178"/>
        <v/>
      </c>
      <c r="K773" s="56" t="str">
        <f t="shared" si="180"/>
        <v/>
      </c>
      <c r="L773" s="56" t="str">
        <f t="shared" ref="L773:L836" si="182">IF(ISERROR(VLOOKUP(K773,$AB$14:$AD$197,3,)),"",VLOOKUP(K773,$AB$14:$AD$197,3,))</f>
        <v/>
      </c>
      <c r="M773" s="56" t="str">
        <f t="shared" ref="M773:M836" si="183">IF(ISERROR(HLOOKUP(J773,$AG$5:$XH$6,2,)),"",HLOOKUP(J773,$AG$5:$XH$6,2,))</f>
        <v/>
      </c>
      <c r="N773" s="56" t="str">
        <f t="shared" ref="N773:N836" si="184">IF(ISERROR(VLOOKUP(K773,$AB$14:$AD$197,2,)),"",VLOOKUP(K773,$AB$14:$AD$197,2,))</f>
        <v/>
      </c>
      <c r="O773" s="56" t="str">
        <f t="shared" si="179"/>
        <v/>
      </c>
      <c r="P773" s="56">
        <f>IF(ISERROR(IF($X$5=1,$Y$5,)),"",IF($X$5=1,$Y$5,))</f>
        <v>0</v>
      </c>
      <c r="Q773" s="56">
        <f>IF(ISERROR(IF($X$6=1,$Y$6,)),"",IF($X$6=1,$Y$6,))</f>
        <v>10000</v>
      </c>
      <c r="R773" s="56">
        <f>IF(ISERROR(IF($X$7=1,$Y$7,)),"",IF($X$7=1,$Y$7,))</f>
        <v>0</v>
      </c>
      <c r="S773" s="56">
        <f>IF(ISERROR(IF($X$8=1,$Y$8,)),"",IF($X$8=1,$Y$8,))</f>
        <v>1000</v>
      </c>
      <c r="T773" s="56">
        <f>IF(ISERROR(IF($X$9=1,$Y$9,)),"",IF($X$9=1,$Y$9,))</f>
        <v>500</v>
      </c>
      <c r="U773" s="56">
        <f>IF(ISERROR(IF($X$10=1,$Y$10,)),"",IF($X$10=1,$Y$10,))</f>
        <v>500</v>
      </c>
    </row>
    <row r="774" spans="1:21" x14ac:dyDescent="0.25">
      <c r="A774" s="75">
        <f t="shared" ref="A774:A837" si="185">IF(A773=0,0,IF(B773="}",IF(B774="NODE",A773+1,0),A773+1))</f>
        <v>770</v>
      </c>
      <c r="C774" s="56" t="s">
        <v>3401</v>
      </c>
      <c r="E774" s="56">
        <f t="shared" ref="E774:E837" si="186">A774</f>
        <v>770</v>
      </c>
      <c r="F774" s="76">
        <f t="shared" si="181"/>
        <v>34</v>
      </c>
      <c r="G774" s="56" t="str">
        <f t="shared" ref="G774:G837" si="187">IF(ISBLANK(D774),IF(LEFT(C774,8)="name = n",MID(C774,8,100),""),MID(D774,8,100))</f>
        <v/>
      </c>
      <c r="H774" s="56">
        <f t="shared" ref="H774:H837" si="188">E774</f>
        <v>770</v>
      </c>
      <c r="I774" s="56">
        <f>IF(G774="",0,IF(COUNTIF($G$5:G774,G774)=1,0,COUNTIF($G$5:G774,G774) )   )</f>
        <v>0</v>
      </c>
      <c r="J774" s="56" t="str">
        <f t="shared" ref="J774:J837" si="189">IF(J773=anodes,"",IF(J773="","",J773+1))</f>
        <v/>
      </c>
      <c r="K774" s="56" t="str">
        <f t="shared" si="180"/>
        <v/>
      </c>
      <c r="L774" s="56" t="str">
        <f t="shared" si="182"/>
        <v/>
      </c>
      <c r="M774" s="56" t="str">
        <f t="shared" si="183"/>
        <v/>
      </c>
      <c r="N774" s="56" t="str">
        <f t="shared" si="184"/>
        <v/>
      </c>
      <c r="O774" s="56" t="str">
        <f t="shared" ref="O774:O837" si="190">IF(ISERROR(0.1*N774+0.9*(M774/L774)*($N$3+SUM(P774:U774))*(N774/$N$3)),N774,0.1*N774+0.9*(M774/L774)*($N$3+SUM(P774:U774))*(N774/$N$3))</f>
        <v/>
      </c>
      <c r="P774" s="56">
        <f>IF(ISERROR(IF($X$5=1,$Y$5,)),"",IF($X$5=1,$Y$5,))</f>
        <v>0</v>
      </c>
      <c r="Q774" s="56">
        <f>IF(ISERROR(IF($X$6=1,$Y$6,)),"",IF($X$6=1,$Y$6,))</f>
        <v>10000</v>
      </c>
      <c r="R774" s="56">
        <f>IF(ISERROR(IF($X$7=1,$Y$7,)),"",IF($X$7=1,$Y$7,))</f>
        <v>0</v>
      </c>
      <c r="S774" s="56">
        <f>IF(ISERROR(IF($X$8=1,$Y$8,)),"",IF($X$8=1,$Y$8,))</f>
        <v>1000</v>
      </c>
      <c r="T774" s="56">
        <f>IF(ISERROR(IF($X$9=1,$Y$9,)),"",IF($X$9=1,$Y$9,))</f>
        <v>500</v>
      </c>
      <c r="U774" s="56">
        <f>IF(ISERROR(IF($X$10=1,$Y$10,)),"",IF($X$10=1,$Y$10,))</f>
        <v>500</v>
      </c>
    </row>
    <row r="775" spans="1:21" x14ac:dyDescent="0.25">
      <c r="A775" s="75">
        <f t="shared" si="185"/>
        <v>771</v>
      </c>
      <c r="C775" s="56" t="s">
        <v>3402</v>
      </c>
      <c r="E775" s="56">
        <f t="shared" si="186"/>
        <v>771</v>
      </c>
      <c r="F775" s="76">
        <f t="shared" si="181"/>
        <v>34</v>
      </c>
      <c r="G775" s="56" t="str">
        <f t="shared" si="187"/>
        <v/>
      </c>
      <c r="H775" s="56">
        <f t="shared" si="188"/>
        <v>771</v>
      </c>
      <c r="I775" s="56">
        <f>IF(G775="",0,IF(COUNTIF($G$5:G775,G775)=1,0,COUNTIF($G$5:G775,G775) )   )</f>
        <v>0</v>
      </c>
      <c r="J775" s="56" t="str">
        <f t="shared" si="189"/>
        <v/>
      </c>
      <c r="K775" s="56" t="str">
        <f t="shared" si="180"/>
        <v/>
      </c>
      <c r="L775" s="56" t="str">
        <f t="shared" si="182"/>
        <v/>
      </c>
      <c r="M775" s="56" t="str">
        <f t="shared" si="183"/>
        <v/>
      </c>
      <c r="N775" s="56" t="str">
        <f t="shared" si="184"/>
        <v/>
      </c>
      <c r="O775" s="56" t="str">
        <f t="shared" si="190"/>
        <v/>
      </c>
      <c r="P775" s="56">
        <f>IF(ISERROR(IF($X$5=1,$Y$5,)),"",IF($X$5=1,$Y$5,))</f>
        <v>0</v>
      </c>
      <c r="Q775" s="56">
        <f>IF(ISERROR(IF($X$6=1,$Y$6,)),"",IF($X$6=1,$Y$6,))</f>
        <v>10000</v>
      </c>
      <c r="R775" s="56">
        <f>IF(ISERROR(IF($X$7=1,$Y$7,)),"",IF($X$7=1,$Y$7,))</f>
        <v>0</v>
      </c>
      <c r="S775" s="56">
        <f>IF(ISERROR(IF($X$8=1,$Y$8,)),"",IF($X$8=1,$Y$8,))</f>
        <v>1000</v>
      </c>
      <c r="T775" s="56">
        <f>IF(ISERROR(IF($X$9=1,$Y$9,)),"",IF($X$9=1,$Y$9,))</f>
        <v>500</v>
      </c>
      <c r="U775" s="56">
        <f>IF(ISERROR(IF($X$10=1,$Y$10,)),"",IF($X$10=1,$Y$10,))</f>
        <v>500</v>
      </c>
    </row>
    <row r="776" spans="1:21" x14ac:dyDescent="0.25">
      <c r="A776" s="75">
        <f t="shared" si="185"/>
        <v>772</v>
      </c>
      <c r="C776" s="56" t="s">
        <v>3166</v>
      </c>
      <c r="E776" s="56">
        <f t="shared" si="186"/>
        <v>772</v>
      </c>
      <c r="F776" s="76">
        <f t="shared" si="181"/>
        <v>34</v>
      </c>
      <c r="G776" s="56" t="str">
        <f t="shared" si="187"/>
        <v/>
      </c>
      <c r="H776" s="56">
        <f t="shared" si="188"/>
        <v>772</v>
      </c>
      <c r="I776" s="56">
        <f>IF(G776="",0,IF(COUNTIF($G$5:G776,G776)=1,0,COUNTIF($G$5:G776,G776) )   )</f>
        <v>0</v>
      </c>
      <c r="J776" s="56" t="str">
        <f t="shared" si="189"/>
        <v/>
      </c>
      <c r="K776" s="56" t="str">
        <f t="shared" si="180"/>
        <v/>
      </c>
      <c r="L776" s="56" t="str">
        <f t="shared" si="182"/>
        <v/>
      </c>
      <c r="M776" s="56" t="str">
        <f t="shared" si="183"/>
        <v/>
      </c>
      <c r="N776" s="56" t="str">
        <f t="shared" si="184"/>
        <v/>
      </c>
      <c r="O776" s="56" t="str">
        <f t="shared" si="190"/>
        <v/>
      </c>
      <c r="P776" s="56">
        <f>IF(ISERROR(IF($X$5=1,$Y$5,)),"",IF($X$5=1,$Y$5,))</f>
        <v>0</v>
      </c>
      <c r="Q776" s="56">
        <f>IF(ISERROR(IF($X$6=1,$Y$6,)),"",IF($X$6=1,$Y$6,))</f>
        <v>10000</v>
      </c>
      <c r="R776" s="56">
        <f>IF(ISERROR(IF($X$7=1,$Y$7,)),"",IF($X$7=1,$Y$7,))</f>
        <v>0</v>
      </c>
      <c r="S776" s="56">
        <f>IF(ISERROR(IF($X$8=1,$Y$8,)),"",IF($X$8=1,$Y$8,))</f>
        <v>1000</v>
      </c>
      <c r="T776" s="56">
        <f>IF(ISERROR(IF($X$9=1,$Y$9,)),"",IF($X$9=1,$Y$9,))</f>
        <v>500</v>
      </c>
      <c r="U776" s="56">
        <f>IF(ISERROR(IF($X$10=1,$Y$10,)),"",IF($X$10=1,$Y$10,))</f>
        <v>500</v>
      </c>
    </row>
    <row r="777" spans="1:21" x14ac:dyDescent="0.25">
      <c r="A777" s="75">
        <f t="shared" si="185"/>
        <v>773</v>
      </c>
      <c r="C777" s="56" t="s">
        <v>3403</v>
      </c>
      <c r="E777" s="56">
        <f t="shared" si="186"/>
        <v>773</v>
      </c>
      <c r="F777" s="76">
        <f t="shared" si="181"/>
        <v>34</v>
      </c>
      <c r="G777" s="56" t="str">
        <f t="shared" si="187"/>
        <v/>
      </c>
      <c r="H777" s="56">
        <f t="shared" si="188"/>
        <v>773</v>
      </c>
      <c r="I777" s="56">
        <f>IF(G777="",0,IF(COUNTIF($G$5:G777,G777)=1,0,COUNTIF($G$5:G777,G777) )   )</f>
        <v>0</v>
      </c>
      <c r="J777" s="56" t="str">
        <f t="shared" si="189"/>
        <v/>
      </c>
      <c r="K777" s="56" t="str">
        <f t="shared" si="180"/>
        <v/>
      </c>
      <c r="L777" s="56" t="str">
        <f t="shared" si="182"/>
        <v/>
      </c>
      <c r="M777" s="56" t="str">
        <f t="shared" si="183"/>
        <v/>
      </c>
      <c r="N777" s="56" t="str">
        <f t="shared" si="184"/>
        <v/>
      </c>
      <c r="O777" s="56" t="str">
        <f t="shared" si="190"/>
        <v/>
      </c>
      <c r="P777" s="56">
        <f>IF(ISERROR(IF($X$5=1,$Y$5,)),"",IF($X$5=1,$Y$5,))</f>
        <v>0</v>
      </c>
      <c r="Q777" s="56">
        <f>IF(ISERROR(IF($X$6=1,$Y$6,)),"",IF($X$6=1,$Y$6,))</f>
        <v>10000</v>
      </c>
      <c r="R777" s="56">
        <f>IF(ISERROR(IF($X$7=1,$Y$7,)),"",IF($X$7=1,$Y$7,))</f>
        <v>0</v>
      </c>
      <c r="S777" s="56">
        <f>IF(ISERROR(IF($X$8=1,$Y$8,)),"",IF($X$8=1,$Y$8,))</f>
        <v>1000</v>
      </c>
      <c r="T777" s="56">
        <f>IF(ISERROR(IF($X$9=1,$Y$9,)),"",IF($X$9=1,$Y$9,))</f>
        <v>500</v>
      </c>
      <c r="U777" s="56">
        <f>IF(ISERROR(IF($X$10=1,$Y$10,)),"",IF($X$10=1,$Y$10,))</f>
        <v>500</v>
      </c>
    </row>
    <row r="778" spans="1:21" x14ac:dyDescent="0.25">
      <c r="A778" s="75">
        <f t="shared" si="185"/>
        <v>774</v>
      </c>
      <c r="C778" s="56" t="s">
        <v>6211</v>
      </c>
      <c r="E778" s="56">
        <f t="shared" si="186"/>
        <v>774</v>
      </c>
      <c r="F778" s="76">
        <f t="shared" si="181"/>
        <v>34</v>
      </c>
      <c r="G778" s="56" t="str">
        <f t="shared" si="187"/>
        <v/>
      </c>
      <c r="H778" s="56">
        <f t="shared" si="188"/>
        <v>774</v>
      </c>
      <c r="I778" s="56">
        <f>IF(G778="",0,IF(COUNTIF($G$5:G778,G778)=1,0,COUNTIF($G$5:G778,G778) )   )</f>
        <v>0</v>
      </c>
      <c r="J778" s="56" t="str">
        <f t="shared" si="189"/>
        <v/>
      </c>
      <c r="K778" s="56" t="str">
        <f t="shared" si="180"/>
        <v/>
      </c>
      <c r="L778" s="56" t="str">
        <f t="shared" si="182"/>
        <v/>
      </c>
      <c r="M778" s="56" t="str">
        <f t="shared" si="183"/>
        <v/>
      </c>
      <c r="N778" s="56" t="str">
        <f t="shared" si="184"/>
        <v/>
      </c>
      <c r="O778" s="56" t="str">
        <f t="shared" si="190"/>
        <v/>
      </c>
      <c r="P778" s="56">
        <f>IF(ISERROR(IF($X$5=1,$Y$5,)),"",IF($X$5=1,$Y$5,))</f>
        <v>0</v>
      </c>
      <c r="Q778" s="56">
        <f>IF(ISERROR(IF($X$6=1,$Y$6,)),"",IF($X$6=1,$Y$6,))</f>
        <v>10000</v>
      </c>
      <c r="R778" s="56">
        <f>IF(ISERROR(IF($X$7=1,$Y$7,)),"",IF($X$7=1,$Y$7,))</f>
        <v>0</v>
      </c>
      <c r="S778" s="56">
        <f>IF(ISERROR(IF($X$8=1,$Y$8,)),"",IF($X$8=1,$Y$8,))</f>
        <v>1000</v>
      </c>
      <c r="T778" s="56">
        <f>IF(ISERROR(IF($X$9=1,$Y$9,)),"",IF($X$9=1,$Y$9,))</f>
        <v>500</v>
      </c>
      <c r="U778" s="56">
        <f>IF(ISERROR(IF($X$10=1,$Y$10,)),"",IF($X$10=1,$Y$10,))</f>
        <v>500</v>
      </c>
    </row>
    <row r="779" spans="1:21" x14ac:dyDescent="0.25">
      <c r="A779" s="75">
        <f t="shared" si="185"/>
        <v>775</v>
      </c>
      <c r="C779" s="56" t="s">
        <v>5997</v>
      </c>
      <c r="E779" s="56">
        <f t="shared" si="186"/>
        <v>775</v>
      </c>
      <c r="F779" s="76">
        <f t="shared" si="181"/>
        <v>34</v>
      </c>
      <c r="G779" s="56" t="str">
        <f t="shared" si="187"/>
        <v/>
      </c>
      <c r="H779" s="56">
        <f t="shared" si="188"/>
        <v>775</v>
      </c>
      <c r="I779" s="56">
        <f>IF(G779="",0,IF(COUNTIF($G$5:G779,G779)=1,0,COUNTIF($G$5:G779,G779) )   )</f>
        <v>0</v>
      </c>
      <c r="J779" s="56" t="str">
        <f t="shared" si="189"/>
        <v/>
      </c>
      <c r="K779" s="56" t="str">
        <f t="shared" si="180"/>
        <v/>
      </c>
      <c r="L779" s="56" t="str">
        <f t="shared" si="182"/>
        <v/>
      </c>
      <c r="M779" s="56" t="str">
        <f t="shared" si="183"/>
        <v/>
      </c>
      <c r="N779" s="56" t="str">
        <f t="shared" si="184"/>
        <v/>
      </c>
      <c r="O779" s="56" t="str">
        <f t="shared" si="190"/>
        <v/>
      </c>
      <c r="P779" s="56">
        <f>IF(ISERROR(IF($X$5=1,$Y$5,)),"",IF($X$5=1,$Y$5,))</f>
        <v>0</v>
      </c>
      <c r="Q779" s="56">
        <f>IF(ISERROR(IF($X$6=1,$Y$6,)),"",IF($X$6=1,$Y$6,))</f>
        <v>10000</v>
      </c>
      <c r="R779" s="56">
        <f>IF(ISERROR(IF($X$7=1,$Y$7,)),"",IF($X$7=1,$Y$7,))</f>
        <v>0</v>
      </c>
      <c r="S779" s="56">
        <f>IF(ISERROR(IF($X$8=1,$Y$8,)),"",IF($X$8=1,$Y$8,))</f>
        <v>1000</v>
      </c>
      <c r="T779" s="56">
        <f>IF(ISERROR(IF($X$9=1,$Y$9,)),"",IF($X$9=1,$Y$9,))</f>
        <v>500</v>
      </c>
      <c r="U779" s="56">
        <f>IF(ISERROR(IF($X$10=1,$Y$10,)),"",IF($X$10=1,$Y$10,))</f>
        <v>500</v>
      </c>
    </row>
    <row r="780" spans="1:21" x14ac:dyDescent="0.25">
      <c r="A780" s="75">
        <f t="shared" si="185"/>
        <v>776</v>
      </c>
      <c r="C780" s="56" t="s">
        <v>2526</v>
      </c>
      <c r="E780" s="56">
        <f t="shared" si="186"/>
        <v>776</v>
      </c>
      <c r="F780" s="76">
        <f t="shared" si="181"/>
        <v>34</v>
      </c>
      <c r="G780" s="56" t="str">
        <f t="shared" si="187"/>
        <v/>
      </c>
      <c r="H780" s="56">
        <f t="shared" si="188"/>
        <v>776</v>
      </c>
      <c r="I780" s="56">
        <f>IF(G780="",0,IF(COUNTIF($G$5:G780,G780)=1,0,COUNTIF($G$5:G780,G780) )   )</f>
        <v>0</v>
      </c>
      <c r="J780" s="56" t="str">
        <f t="shared" si="189"/>
        <v/>
      </c>
      <c r="K780" s="56" t="str">
        <f t="shared" si="180"/>
        <v/>
      </c>
      <c r="L780" s="56" t="str">
        <f t="shared" si="182"/>
        <v/>
      </c>
      <c r="M780" s="56" t="str">
        <f t="shared" si="183"/>
        <v/>
      </c>
      <c r="N780" s="56" t="str">
        <f t="shared" si="184"/>
        <v/>
      </c>
      <c r="O780" s="56" t="str">
        <f t="shared" si="190"/>
        <v/>
      </c>
      <c r="P780" s="56">
        <f>IF(ISERROR(IF($X$5=1,$Y$5,)),"",IF($X$5=1,$Y$5,))</f>
        <v>0</v>
      </c>
      <c r="Q780" s="56">
        <f>IF(ISERROR(IF($X$6=1,$Y$6,)),"",IF($X$6=1,$Y$6,))</f>
        <v>10000</v>
      </c>
      <c r="R780" s="56">
        <f>IF(ISERROR(IF($X$7=1,$Y$7,)),"",IF($X$7=1,$Y$7,))</f>
        <v>0</v>
      </c>
      <c r="S780" s="56">
        <f>IF(ISERROR(IF($X$8=1,$Y$8,)),"",IF($X$8=1,$Y$8,))</f>
        <v>1000</v>
      </c>
      <c r="T780" s="56">
        <f>IF(ISERROR(IF($X$9=1,$Y$9,)),"",IF($X$9=1,$Y$9,))</f>
        <v>500</v>
      </c>
      <c r="U780" s="56">
        <f>IF(ISERROR(IF($X$10=1,$Y$10,)),"",IF($X$10=1,$Y$10,))</f>
        <v>500</v>
      </c>
    </row>
    <row r="781" spans="1:21" x14ac:dyDescent="0.25">
      <c r="A781" s="75">
        <f t="shared" si="185"/>
        <v>777</v>
      </c>
      <c r="C781" s="56" t="s">
        <v>2527</v>
      </c>
      <c r="E781" s="56">
        <f t="shared" si="186"/>
        <v>777</v>
      </c>
      <c r="F781" s="76">
        <f t="shared" si="181"/>
        <v>34</v>
      </c>
      <c r="G781" s="56" t="str">
        <f t="shared" si="187"/>
        <v/>
      </c>
      <c r="H781" s="56">
        <f t="shared" si="188"/>
        <v>777</v>
      </c>
      <c r="I781" s="56">
        <f>IF(G781="",0,IF(COUNTIF($G$5:G781,G781)=1,0,COUNTIF($G$5:G781,G781) )   )</f>
        <v>0</v>
      </c>
      <c r="J781" s="56" t="str">
        <f t="shared" si="189"/>
        <v/>
      </c>
      <c r="K781" s="56" t="str">
        <f t="shared" si="180"/>
        <v/>
      </c>
      <c r="L781" s="56" t="str">
        <f t="shared" si="182"/>
        <v/>
      </c>
      <c r="M781" s="56" t="str">
        <f t="shared" si="183"/>
        <v/>
      </c>
      <c r="N781" s="56" t="str">
        <f t="shared" si="184"/>
        <v/>
      </c>
      <c r="O781" s="56" t="str">
        <f t="shared" si="190"/>
        <v/>
      </c>
      <c r="P781" s="56">
        <f>IF(ISERROR(IF($X$5=1,$Y$5,)),"",IF($X$5=1,$Y$5,))</f>
        <v>0</v>
      </c>
      <c r="Q781" s="56">
        <f>IF(ISERROR(IF($X$6=1,$Y$6,)),"",IF($X$6=1,$Y$6,))</f>
        <v>10000</v>
      </c>
      <c r="R781" s="56">
        <f>IF(ISERROR(IF($X$7=1,$Y$7,)),"",IF($X$7=1,$Y$7,))</f>
        <v>0</v>
      </c>
      <c r="S781" s="56">
        <f>IF(ISERROR(IF($X$8=1,$Y$8,)),"",IF($X$8=1,$Y$8,))</f>
        <v>1000</v>
      </c>
      <c r="T781" s="56">
        <f>IF(ISERROR(IF($X$9=1,$Y$9,)),"",IF($X$9=1,$Y$9,))</f>
        <v>500</v>
      </c>
      <c r="U781" s="56">
        <f>IF(ISERROR(IF($X$10=1,$Y$10,)),"",IF($X$10=1,$Y$10,))</f>
        <v>500</v>
      </c>
    </row>
    <row r="782" spans="1:21" x14ac:dyDescent="0.25">
      <c r="A782" s="75">
        <f t="shared" si="185"/>
        <v>778</v>
      </c>
      <c r="C782" s="56" t="s">
        <v>3406</v>
      </c>
      <c r="E782" s="56">
        <f t="shared" si="186"/>
        <v>778</v>
      </c>
      <c r="F782" s="76">
        <f t="shared" si="181"/>
        <v>34</v>
      </c>
      <c r="G782" s="56" t="str">
        <f t="shared" si="187"/>
        <v/>
      </c>
      <c r="H782" s="56">
        <f t="shared" si="188"/>
        <v>778</v>
      </c>
      <c r="I782" s="56">
        <f>IF(G782="",0,IF(COUNTIF($G$5:G782,G782)=1,0,COUNTIF($G$5:G782,G782) )   )</f>
        <v>0</v>
      </c>
      <c r="J782" s="56" t="str">
        <f t="shared" si="189"/>
        <v/>
      </c>
      <c r="K782" s="56" t="str">
        <f t="shared" si="180"/>
        <v/>
      </c>
      <c r="L782" s="56" t="str">
        <f t="shared" si="182"/>
        <v/>
      </c>
      <c r="M782" s="56" t="str">
        <f t="shared" si="183"/>
        <v/>
      </c>
      <c r="N782" s="56" t="str">
        <f t="shared" si="184"/>
        <v/>
      </c>
      <c r="O782" s="56" t="str">
        <f t="shared" si="190"/>
        <v/>
      </c>
      <c r="P782" s="56">
        <f>IF(ISERROR(IF($X$5=1,$Y$5,)),"",IF($X$5=1,$Y$5,))</f>
        <v>0</v>
      </c>
      <c r="Q782" s="56">
        <f>IF(ISERROR(IF($X$6=1,$Y$6,)),"",IF($X$6=1,$Y$6,))</f>
        <v>10000</v>
      </c>
      <c r="R782" s="56">
        <f>IF(ISERROR(IF($X$7=1,$Y$7,)),"",IF($X$7=1,$Y$7,))</f>
        <v>0</v>
      </c>
      <c r="S782" s="56">
        <f>IF(ISERROR(IF($X$8=1,$Y$8,)),"",IF($X$8=1,$Y$8,))</f>
        <v>1000</v>
      </c>
      <c r="T782" s="56">
        <f>IF(ISERROR(IF($X$9=1,$Y$9,)),"",IF($X$9=1,$Y$9,))</f>
        <v>500</v>
      </c>
      <c r="U782" s="56">
        <f>IF(ISERROR(IF($X$10=1,$Y$10,)),"",IF($X$10=1,$Y$10,))</f>
        <v>500</v>
      </c>
    </row>
    <row r="783" spans="1:21" x14ac:dyDescent="0.25">
      <c r="A783" s="75">
        <f t="shared" si="185"/>
        <v>779</v>
      </c>
      <c r="C783" s="56" t="s">
        <v>2529</v>
      </c>
      <c r="E783" s="56">
        <f t="shared" si="186"/>
        <v>779</v>
      </c>
      <c r="F783" s="76">
        <f t="shared" si="181"/>
        <v>34</v>
      </c>
      <c r="G783" s="56" t="str">
        <f t="shared" si="187"/>
        <v/>
      </c>
      <c r="H783" s="56">
        <f t="shared" si="188"/>
        <v>779</v>
      </c>
      <c r="I783" s="56">
        <f>IF(G783="",0,IF(COUNTIF($G$5:G783,G783)=1,0,COUNTIF($G$5:G783,G783) )   )</f>
        <v>0</v>
      </c>
      <c r="J783" s="56" t="str">
        <f t="shared" si="189"/>
        <v/>
      </c>
      <c r="K783" s="56" t="str">
        <f t="shared" si="180"/>
        <v/>
      </c>
      <c r="L783" s="56" t="str">
        <f t="shared" si="182"/>
        <v/>
      </c>
      <c r="M783" s="56" t="str">
        <f t="shared" si="183"/>
        <v/>
      </c>
      <c r="N783" s="56" t="str">
        <f t="shared" si="184"/>
        <v/>
      </c>
      <c r="O783" s="56" t="str">
        <f t="shared" si="190"/>
        <v/>
      </c>
      <c r="P783" s="56">
        <f>IF(ISERROR(IF($X$5=1,$Y$5,)),"",IF($X$5=1,$Y$5,))</f>
        <v>0</v>
      </c>
      <c r="Q783" s="56">
        <f>IF(ISERROR(IF($X$6=1,$Y$6,)),"",IF($X$6=1,$Y$6,))</f>
        <v>10000</v>
      </c>
      <c r="R783" s="56">
        <f>IF(ISERROR(IF($X$7=1,$Y$7,)),"",IF($X$7=1,$Y$7,))</f>
        <v>0</v>
      </c>
      <c r="S783" s="56">
        <f>IF(ISERROR(IF($X$8=1,$Y$8,)),"",IF($X$8=1,$Y$8,))</f>
        <v>1000</v>
      </c>
      <c r="T783" s="56">
        <f>IF(ISERROR(IF($X$9=1,$Y$9,)),"",IF($X$9=1,$Y$9,))</f>
        <v>500</v>
      </c>
      <c r="U783" s="56">
        <f>IF(ISERROR(IF($X$10=1,$Y$10,)),"",IF($X$10=1,$Y$10,))</f>
        <v>500</v>
      </c>
    </row>
    <row r="784" spans="1:21" x14ac:dyDescent="0.25">
      <c r="A784" s="75">
        <f t="shared" si="185"/>
        <v>780</v>
      </c>
      <c r="C784" s="56" t="s">
        <v>2518</v>
      </c>
      <c r="E784" s="56">
        <f t="shared" si="186"/>
        <v>780</v>
      </c>
      <c r="F784" s="76">
        <f t="shared" si="181"/>
        <v>34</v>
      </c>
      <c r="G784" s="56" t="str">
        <f t="shared" si="187"/>
        <v/>
      </c>
      <c r="H784" s="56">
        <f t="shared" si="188"/>
        <v>780</v>
      </c>
      <c r="I784" s="56">
        <f>IF(G784="",0,IF(COUNTIF($G$5:G784,G784)=1,0,COUNTIF($G$5:G784,G784) )   )</f>
        <v>0</v>
      </c>
      <c r="J784" s="56" t="str">
        <f t="shared" si="189"/>
        <v/>
      </c>
      <c r="K784" s="56" t="str">
        <f t="shared" si="180"/>
        <v/>
      </c>
      <c r="L784" s="56" t="str">
        <f t="shared" si="182"/>
        <v/>
      </c>
      <c r="M784" s="56" t="str">
        <f t="shared" si="183"/>
        <v/>
      </c>
      <c r="N784" s="56" t="str">
        <f t="shared" si="184"/>
        <v/>
      </c>
      <c r="O784" s="56" t="str">
        <f t="shared" si="190"/>
        <v/>
      </c>
      <c r="P784" s="56">
        <f>IF(ISERROR(IF($X$5=1,$Y$5,)),"",IF($X$5=1,$Y$5,))</f>
        <v>0</v>
      </c>
      <c r="Q784" s="56">
        <f>IF(ISERROR(IF($X$6=1,$Y$6,)),"",IF($X$6=1,$Y$6,))</f>
        <v>10000</v>
      </c>
      <c r="R784" s="56">
        <f>IF(ISERROR(IF($X$7=1,$Y$7,)),"",IF($X$7=1,$Y$7,))</f>
        <v>0</v>
      </c>
      <c r="S784" s="56">
        <f>IF(ISERROR(IF($X$8=1,$Y$8,)),"",IF($X$8=1,$Y$8,))</f>
        <v>1000</v>
      </c>
      <c r="T784" s="56">
        <f>IF(ISERROR(IF($X$9=1,$Y$9,)),"",IF($X$9=1,$Y$9,))</f>
        <v>500</v>
      </c>
      <c r="U784" s="56">
        <f>IF(ISERROR(IF($X$10=1,$Y$10,)),"",IF($X$10=1,$Y$10,))</f>
        <v>500</v>
      </c>
    </row>
    <row r="785" spans="1:21" x14ac:dyDescent="0.25">
      <c r="A785" s="75">
        <f t="shared" si="185"/>
        <v>781</v>
      </c>
      <c r="D785" s="56" t="s">
        <v>3407</v>
      </c>
      <c r="E785" s="56">
        <f t="shared" si="186"/>
        <v>781</v>
      </c>
      <c r="F785" s="76">
        <f t="shared" si="181"/>
        <v>34</v>
      </c>
      <c r="G785" s="56" t="str">
        <f t="shared" si="187"/>
        <v>seatExternalCmd</v>
      </c>
      <c r="H785" s="56">
        <f t="shared" si="188"/>
        <v>781</v>
      </c>
      <c r="I785" s="56">
        <f>IF(G785="",0,IF(COUNTIF($G$5:G785,G785)=1,0,COUNTIF($G$5:G785,G785) )   )</f>
        <v>0</v>
      </c>
      <c r="J785" s="56" t="str">
        <f t="shared" si="189"/>
        <v/>
      </c>
      <c r="K785" s="56" t="str">
        <f t="shared" si="180"/>
        <v/>
      </c>
      <c r="L785" s="56" t="str">
        <f t="shared" si="182"/>
        <v/>
      </c>
      <c r="M785" s="56" t="str">
        <f t="shared" si="183"/>
        <v/>
      </c>
      <c r="N785" s="56" t="str">
        <f t="shared" si="184"/>
        <v/>
      </c>
      <c r="O785" s="56" t="str">
        <f t="shared" si="190"/>
        <v/>
      </c>
      <c r="P785" s="56">
        <f>IF(ISERROR(IF($X$5=1,$Y$5,)),"",IF($X$5=1,$Y$5,))</f>
        <v>0</v>
      </c>
      <c r="Q785" s="56">
        <f>IF(ISERROR(IF($X$6=1,$Y$6,)),"",IF($X$6=1,$Y$6,))</f>
        <v>10000</v>
      </c>
      <c r="R785" s="56">
        <f>IF(ISERROR(IF($X$7=1,$Y$7,)),"",IF($X$7=1,$Y$7,))</f>
        <v>0</v>
      </c>
      <c r="S785" s="56">
        <f>IF(ISERROR(IF($X$8=1,$Y$8,)),"",IF($X$8=1,$Y$8,))</f>
        <v>1000</v>
      </c>
      <c r="T785" s="56">
        <f>IF(ISERROR(IF($X$9=1,$Y$9,)),"",IF($X$9=1,$Y$9,))</f>
        <v>500</v>
      </c>
      <c r="U785" s="56">
        <f>IF(ISERROR(IF($X$10=1,$Y$10,)),"",IF($X$10=1,$Y$10,))</f>
        <v>500</v>
      </c>
    </row>
    <row r="786" spans="1:21" x14ac:dyDescent="0.25">
      <c r="A786" s="75">
        <f t="shared" si="185"/>
        <v>782</v>
      </c>
      <c r="D786" s="56" t="s">
        <v>3408</v>
      </c>
      <c r="E786" s="56">
        <f t="shared" si="186"/>
        <v>782</v>
      </c>
      <c r="F786" s="76">
        <f t="shared" si="181"/>
        <v>34</v>
      </c>
      <c r="G786" s="56" t="str">
        <f t="shared" si="187"/>
        <v>roverBody</v>
      </c>
      <c r="H786" s="56">
        <f t="shared" si="188"/>
        <v>782</v>
      </c>
      <c r="I786" s="56">
        <f>IF(G786="",0,IF(COUNTIF($G$5:G786,G786)=1,0,COUNTIF($G$5:G786,G786) )   )</f>
        <v>0</v>
      </c>
      <c r="J786" s="56" t="str">
        <f t="shared" si="189"/>
        <v/>
      </c>
      <c r="K786" s="56" t="str">
        <f t="shared" si="180"/>
        <v/>
      </c>
      <c r="L786" s="56" t="str">
        <f t="shared" si="182"/>
        <v/>
      </c>
      <c r="M786" s="56" t="str">
        <f t="shared" si="183"/>
        <v/>
      </c>
      <c r="N786" s="56" t="str">
        <f t="shared" si="184"/>
        <v/>
      </c>
      <c r="O786" s="56" t="str">
        <f t="shared" si="190"/>
        <v/>
      </c>
      <c r="P786" s="56">
        <f>IF(ISERROR(IF($X$5=1,$Y$5,)),"",IF($X$5=1,$Y$5,))</f>
        <v>0</v>
      </c>
      <c r="Q786" s="56">
        <f>IF(ISERROR(IF($X$6=1,$Y$6,)),"",IF($X$6=1,$Y$6,))</f>
        <v>10000</v>
      </c>
      <c r="R786" s="56">
        <f>IF(ISERROR(IF($X$7=1,$Y$7,)),"",IF($X$7=1,$Y$7,))</f>
        <v>0</v>
      </c>
      <c r="S786" s="56">
        <f>IF(ISERROR(IF($X$8=1,$Y$8,)),"",IF($X$8=1,$Y$8,))</f>
        <v>1000</v>
      </c>
      <c r="T786" s="56">
        <f>IF(ISERROR(IF($X$9=1,$Y$9,)),"",IF($X$9=1,$Y$9,))</f>
        <v>500</v>
      </c>
      <c r="U786" s="56">
        <f>IF(ISERROR(IF($X$10=1,$Y$10,)),"",IF($X$10=1,$Y$10,))</f>
        <v>500</v>
      </c>
    </row>
    <row r="787" spans="1:21" x14ac:dyDescent="0.25">
      <c r="A787" s="75">
        <f t="shared" si="185"/>
        <v>783</v>
      </c>
      <c r="D787" s="56" t="s">
        <v>5929</v>
      </c>
      <c r="E787" s="56">
        <f t="shared" si="186"/>
        <v>783</v>
      </c>
      <c r="F787" s="76">
        <f t="shared" si="181"/>
        <v>34</v>
      </c>
      <c r="G787" s="56" t="str">
        <f t="shared" si="187"/>
        <v>hc.navcam</v>
      </c>
      <c r="H787" s="56">
        <f t="shared" si="188"/>
        <v>783</v>
      </c>
      <c r="I787" s="56">
        <f>IF(G787="",0,IF(COUNTIF($G$5:G787,G787)=1,0,COUNTIF($G$5:G787,G787) )   )</f>
        <v>0</v>
      </c>
      <c r="J787" s="56" t="str">
        <f t="shared" si="189"/>
        <v/>
      </c>
      <c r="K787" s="56" t="str">
        <f t="shared" si="180"/>
        <v/>
      </c>
      <c r="L787" s="56" t="str">
        <f t="shared" si="182"/>
        <v/>
      </c>
      <c r="M787" s="56" t="str">
        <f t="shared" si="183"/>
        <v/>
      </c>
      <c r="N787" s="56" t="str">
        <f t="shared" si="184"/>
        <v/>
      </c>
      <c r="O787" s="56" t="str">
        <f t="shared" si="190"/>
        <v/>
      </c>
      <c r="P787" s="56">
        <f>IF(ISERROR(IF($X$5=1,$Y$5,)),"",IF($X$5=1,$Y$5,))</f>
        <v>0</v>
      </c>
      <c r="Q787" s="56">
        <f>IF(ISERROR(IF($X$6=1,$Y$6,)),"",IF($X$6=1,$Y$6,))</f>
        <v>10000</v>
      </c>
      <c r="R787" s="56">
        <f>IF(ISERROR(IF($X$7=1,$Y$7,)),"",IF($X$7=1,$Y$7,))</f>
        <v>0</v>
      </c>
      <c r="S787" s="56">
        <f>IF(ISERROR(IF($X$8=1,$Y$8,)),"",IF($X$8=1,$Y$8,))</f>
        <v>1000</v>
      </c>
      <c r="T787" s="56">
        <f>IF(ISERROR(IF($X$9=1,$Y$9,)),"",IF($X$9=1,$Y$9,))</f>
        <v>500</v>
      </c>
      <c r="U787" s="56">
        <f>IF(ISERROR(IF($X$10=1,$Y$10,)),"",IF($X$10=1,$Y$10,))</f>
        <v>500</v>
      </c>
    </row>
    <row r="788" spans="1:21" x14ac:dyDescent="0.25">
      <c r="A788" s="75">
        <f t="shared" si="185"/>
        <v>784</v>
      </c>
      <c r="D788" s="56" t="s">
        <v>5930</v>
      </c>
      <c r="E788" s="56">
        <f t="shared" si="186"/>
        <v>784</v>
      </c>
      <c r="F788" s="76">
        <f t="shared" si="181"/>
        <v>34</v>
      </c>
      <c r="G788" s="56" t="str">
        <f t="shared" si="187"/>
        <v>hc.scicam</v>
      </c>
      <c r="H788" s="56">
        <f t="shared" si="188"/>
        <v>784</v>
      </c>
      <c r="I788" s="56">
        <f>IF(G788="",0,IF(COUNTIF($G$5:G788,G788)=1,0,COUNTIF($G$5:G788,G788) )   )</f>
        <v>0</v>
      </c>
      <c r="J788" s="56" t="str">
        <f t="shared" si="189"/>
        <v/>
      </c>
      <c r="K788" s="56" t="str">
        <f t="shared" si="180"/>
        <v/>
      </c>
      <c r="L788" s="56" t="str">
        <f t="shared" si="182"/>
        <v/>
      </c>
      <c r="M788" s="56" t="str">
        <f t="shared" si="183"/>
        <v/>
      </c>
      <c r="N788" s="56" t="str">
        <f t="shared" si="184"/>
        <v/>
      </c>
      <c r="O788" s="56" t="str">
        <f t="shared" si="190"/>
        <v/>
      </c>
      <c r="P788" s="56">
        <f>IF(ISERROR(IF($X$5=1,$Y$5,)),"",IF($X$5=1,$Y$5,))</f>
        <v>0</v>
      </c>
      <c r="Q788" s="56">
        <f>IF(ISERROR(IF($X$6=1,$Y$6,)),"",IF($X$6=1,$Y$6,))</f>
        <v>10000</v>
      </c>
      <c r="R788" s="56">
        <f>IF(ISERROR(IF($X$7=1,$Y$7,)),"",IF($X$7=1,$Y$7,))</f>
        <v>0</v>
      </c>
      <c r="S788" s="56">
        <f>IF(ISERROR(IF($X$8=1,$Y$8,)),"",IF($X$8=1,$Y$8,))</f>
        <v>1000</v>
      </c>
      <c r="T788" s="56">
        <f>IF(ISERROR(IF($X$9=1,$Y$9,)),"",IF($X$9=1,$Y$9,))</f>
        <v>500</v>
      </c>
      <c r="U788" s="56">
        <f>IF(ISERROR(IF($X$10=1,$Y$10,)),"",IF($X$10=1,$Y$10,))</f>
        <v>500</v>
      </c>
    </row>
    <row r="789" spans="1:21" x14ac:dyDescent="0.25">
      <c r="A789" s="75">
        <f t="shared" si="185"/>
        <v>785</v>
      </c>
      <c r="C789" s="56" t="s">
        <v>2532</v>
      </c>
      <c r="E789" s="56">
        <f t="shared" si="186"/>
        <v>785</v>
      </c>
      <c r="F789" s="76">
        <f t="shared" si="181"/>
        <v>34</v>
      </c>
      <c r="G789" s="56" t="str">
        <f t="shared" si="187"/>
        <v/>
      </c>
      <c r="H789" s="56">
        <f t="shared" si="188"/>
        <v>785</v>
      </c>
      <c r="I789" s="56">
        <f>IF(G789="",0,IF(COUNTIF($G$5:G789,G789)=1,0,COUNTIF($G$5:G789,G789) )   )</f>
        <v>0</v>
      </c>
      <c r="J789" s="56" t="str">
        <f t="shared" si="189"/>
        <v/>
      </c>
      <c r="K789" s="56" t="str">
        <f t="shared" si="180"/>
        <v/>
      </c>
      <c r="L789" s="56" t="str">
        <f t="shared" si="182"/>
        <v/>
      </c>
      <c r="M789" s="56" t="str">
        <f t="shared" si="183"/>
        <v/>
      </c>
      <c r="N789" s="56" t="str">
        <f t="shared" si="184"/>
        <v/>
      </c>
      <c r="O789" s="56" t="str">
        <f t="shared" si="190"/>
        <v/>
      </c>
      <c r="P789" s="56">
        <f>IF(ISERROR(IF($X$5=1,$Y$5,)),"",IF($X$5=1,$Y$5,))</f>
        <v>0</v>
      </c>
      <c r="Q789" s="56">
        <f>IF(ISERROR(IF($X$6=1,$Y$6,)),"",IF($X$6=1,$Y$6,))</f>
        <v>10000</v>
      </c>
      <c r="R789" s="56">
        <f>IF(ISERROR(IF($X$7=1,$Y$7,)),"",IF($X$7=1,$Y$7,))</f>
        <v>0</v>
      </c>
      <c r="S789" s="56">
        <f>IF(ISERROR(IF($X$8=1,$Y$8,)),"",IF($X$8=1,$Y$8,))</f>
        <v>1000</v>
      </c>
      <c r="T789" s="56">
        <f>IF(ISERROR(IF($X$9=1,$Y$9,)),"",IF($X$9=1,$Y$9,))</f>
        <v>500</v>
      </c>
      <c r="U789" s="56">
        <f>IF(ISERROR(IF($X$10=1,$Y$10,)),"",IF($X$10=1,$Y$10,))</f>
        <v>500</v>
      </c>
    </row>
    <row r="790" spans="1:21" x14ac:dyDescent="0.25">
      <c r="A790" s="75">
        <f t="shared" si="185"/>
        <v>786</v>
      </c>
      <c r="B790" s="56" t="s">
        <v>2532</v>
      </c>
      <c r="E790" s="56">
        <f t="shared" si="186"/>
        <v>786</v>
      </c>
      <c r="F790" s="76">
        <f t="shared" si="181"/>
        <v>34</v>
      </c>
      <c r="G790" s="56" t="str">
        <f t="shared" si="187"/>
        <v/>
      </c>
      <c r="H790" s="56">
        <f t="shared" si="188"/>
        <v>786</v>
      </c>
      <c r="I790" s="56">
        <f>IF(G790="",0,IF(COUNTIF($G$5:G790,G790)=1,0,COUNTIF($G$5:G790,G790) )   )</f>
        <v>0</v>
      </c>
      <c r="J790" s="56" t="str">
        <f t="shared" si="189"/>
        <v/>
      </c>
      <c r="K790" s="56" t="str">
        <f t="shared" si="180"/>
        <v/>
      </c>
      <c r="L790" s="56" t="str">
        <f t="shared" si="182"/>
        <v/>
      </c>
      <c r="M790" s="56" t="str">
        <f t="shared" si="183"/>
        <v/>
      </c>
      <c r="N790" s="56" t="str">
        <f t="shared" si="184"/>
        <v/>
      </c>
      <c r="O790" s="56" t="str">
        <f t="shared" si="190"/>
        <v/>
      </c>
      <c r="P790" s="56">
        <f>IF(ISERROR(IF($X$5=1,$Y$5,)),"",IF($X$5=1,$Y$5,))</f>
        <v>0</v>
      </c>
      <c r="Q790" s="56">
        <f>IF(ISERROR(IF($X$6=1,$Y$6,)),"",IF($X$6=1,$Y$6,))</f>
        <v>10000</v>
      </c>
      <c r="R790" s="56">
        <f>IF(ISERROR(IF($X$7=1,$Y$7,)),"",IF($X$7=1,$Y$7,))</f>
        <v>0</v>
      </c>
      <c r="S790" s="56">
        <f>IF(ISERROR(IF($X$8=1,$Y$8,)),"",IF($X$8=1,$Y$8,))</f>
        <v>1000</v>
      </c>
      <c r="T790" s="56">
        <f>IF(ISERROR(IF($X$9=1,$Y$9,)),"",IF($X$9=1,$Y$9,))</f>
        <v>500</v>
      </c>
      <c r="U790" s="56">
        <f>IF(ISERROR(IF($X$10=1,$Y$10,)),"",IF($X$10=1,$Y$10,))</f>
        <v>500</v>
      </c>
    </row>
    <row r="791" spans="1:21" x14ac:dyDescent="0.25">
      <c r="A791" s="75">
        <f t="shared" si="185"/>
        <v>787</v>
      </c>
      <c r="B791" s="56" t="s">
        <v>2517</v>
      </c>
      <c r="E791" s="56">
        <f t="shared" si="186"/>
        <v>787</v>
      </c>
      <c r="F791" s="76">
        <f t="shared" si="181"/>
        <v>34</v>
      </c>
      <c r="G791" s="56" t="str">
        <f t="shared" si="187"/>
        <v/>
      </c>
      <c r="H791" s="56">
        <f t="shared" si="188"/>
        <v>787</v>
      </c>
      <c r="I791" s="56">
        <f>IF(G791="",0,IF(COUNTIF($G$5:G791,G791)=1,0,COUNTIF($G$5:G791,G791) )   )</f>
        <v>0</v>
      </c>
      <c r="J791" s="56" t="str">
        <f t="shared" si="189"/>
        <v/>
      </c>
      <c r="K791" s="56" t="str">
        <f t="shared" si="180"/>
        <v/>
      </c>
      <c r="L791" s="56" t="str">
        <f t="shared" si="182"/>
        <v/>
      </c>
      <c r="M791" s="56" t="str">
        <f t="shared" si="183"/>
        <v/>
      </c>
      <c r="N791" s="56" t="str">
        <f t="shared" si="184"/>
        <v/>
      </c>
      <c r="O791" s="56" t="str">
        <f t="shared" si="190"/>
        <v/>
      </c>
      <c r="P791" s="56">
        <f>IF(ISERROR(IF($X$5=1,$Y$5,)),"",IF($X$5=1,$Y$5,))</f>
        <v>0</v>
      </c>
      <c r="Q791" s="56">
        <f>IF(ISERROR(IF($X$6=1,$Y$6,)),"",IF($X$6=1,$Y$6,))</f>
        <v>10000</v>
      </c>
      <c r="R791" s="56">
        <f>IF(ISERROR(IF($X$7=1,$Y$7,)),"",IF($X$7=1,$Y$7,))</f>
        <v>0</v>
      </c>
      <c r="S791" s="56">
        <f>IF(ISERROR(IF($X$8=1,$Y$8,)),"",IF($X$8=1,$Y$8,))</f>
        <v>1000</v>
      </c>
      <c r="T791" s="56">
        <f>IF(ISERROR(IF($X$9=1,$Y$9,)),"",IF($X$9=1,$Y$9,))</f>
        <v>500</v>
      </c>
      <c r="U791" s="56">
        <f>IF(ISERROR(IF($X$10=1,$Y$10,)),"",IF($X$10=1,$Y$10,))</f>
        <v>500</v>
      </c>
    </row>
    <row r="792" spans="1:21" x14ac:dyDescent="0.25">
      <c r="A792" s="75">
        <f t="shared" si="185"/>
        <v>788</v>
      </c>
      <c r="B792" s="56" t="s">
        <v>2518</v>
      </c>
      <c r="E792" s="56">
        <f t="shared" si="186"/>
        <v>788</v>
      </c>
      <c r="F792" s="76">
        <f t="shared" si="181"/>
        <v>34</v>
      </c>
      <c r="G792" s="56" t="str">
        <f t="shared" si="187"/>
        <v/>
      </c>
      <c r="H792" s="56">
        <f t="shared" si="188"/>
        <v>788</v>
      </c>
      <c r="I792" s="56">
        <f>IF(G792="",0,IF(COUNTIF($G$5:G792,G792)=1,0,COUNTIF($G$5:G792,G792) )   )</f>
        <v>0</v>
      </c>
      <c r="J792" s="56" t="str">
        <f t="shared" si="189"/>
        <v/>
      </c>
      <c r="K792" s="56" t="str">
        <f t="shared" si="180"/>
        <v/>
      </c>
      <c r="L792" s="56" t="str">
        <f t="shared" si="182"/>
        <v/>
      </c>
      <c r="M792" s="56" t="str">
        <f t="shared" si="183"/>
        <v/>
      </c>
      <c r="N792" s="56" t="str">
        <f t="shared" si="184"/>
        <v/>
      </c>
      <c r="O792" s="56" t="str">
        <f t="shared" si="190"/>
        <v/>
      </c>
      <c r="P792" s="56">
        <f>IF(ISERROR(IF($X$5=1,$Y$5,)),"",IF($X$5=1,$Y$5,))</f>
        <v>0</v>
      </c>
      <c r="Q792" s="56">
        <f>IF(ISERROR(IF($X$6=1,$Y$6,)),"",IF($X$6=1,$Y$6,))</f>
        <v>10000</v>
      </c>
      <c r="R792" s="56">
        <f>IF(ISERROR(IF($X$7=1,$Y$7,)),"",IF($X$7=1,$Y$7,))</f>
        <v>0</v>
      </c>
      <c r="S792" s="56">
        <f>IF(ISERROR(IF($X$8=1,$Y$8,)),"",IF($X$8=1,$Y$8,))</f>
        <v>1000</v>
      </c>
      <c r="T792" s="56">
        <f>IF(ISERROR(IF($X$9=1,$Y$9,)),"",IF($X$9=1,$Y$9,))</f>
        <v>500</v>
      </c>
      <c r="U792" s="56">
        <f>IF(ISERROR(IF($X$10=1,$Y$10,)),"",IF($X$10=1,$Y$10,))</f>
        <v>500</v>
      </c>
    </row>
    <row r="793" spans="1:21" x14ac:dyDescent="0.25">
      <c r="A793" s="75">
        <f t="shared" si="185"/>
        <v>789</v>
      </c>
      <c r="C793" s="56" t="s">
        <v>3394</v>
      </c>
      <c r="E793" s="56">
        <f t="shared" si="186"/>
        <v>789</v>
      </c>
      <c r="F793" s="76">
        <f t="shared" si="181"/>
        <v>35</v>
      </c>
      <c r="G793" s="56" t="str">
        <f t="shared" si="187"/>
        <v>newnode_materialsInvestigations</v>
      </c>
      <c r="H793" s="56">
        <f t="shared" si="188"/>
        <v>789</v>
      </c>
      <c r="I793" s="56">
        <f>IF(G793="",0,IF(COUNTIF($G$5:G793,G793)=1,0,COUNTIF($G$5:G793,G793) )   )</f>
        <v>0</v>
      </c>
      <c r="J793" s="56" t="str">
        <f t="shared" si="189"/>
        <v/>
      </c>
      <c r="K793" s="56" t="str">
        <f t="shared" si="180"/>
        <v/>
      </c>
      <c r="L793" s="56" t="str">
        <f t="shared" si="182"/>
        <v/>
      </c>
      <c r="M793" s="56" t="str">
        <f t="shared" si="183"/>
        <v/>
      </c>
      <c r="N793" s="56" t="str">
        <f t="shared" si="184"/>
        <v/>
      </c>
      <c r="O793" s="56" t="str">
        <f t="shared" si="190"/>
        <v/>
      </c>
      <c r="P793" s="56">
        <f>IF(ISERROR(IF($X$5=1,$Y$5,)),"",IF($X$5=1,$Y$5,))</f>
        <v>0</v>
      </c>
      <c r="Q793" s="56">
        <f>IF(ISERROR(IF($X$6=1,$Y$6,)),"",IF($X$6=1,$Y$6,))</f>
        <v>10000</v>
      </c>
      <c r="R793" s="56">
        <f>IF(ISERROR(IF($X$7=1,$Y$7,)),"",IF($X$7=1,$Y$7,))</f>
        <v>0</v>
      </c>
      <c r="S793" s="56">
        <f>IF(ISERROR(IF($X$8=1,$Y$8,)),"",IF($X$8=1,$Y$8,))</f>
        <v>1000</v>
      </c>
      <c r="T793" s="56">
        <f>IF(ISERROR(IF($X$9=1,$Y$9,)),"",IF($X$9=1,$Y$9,))</f>
        <v>500</v>
      </c>
      <c r="U793" s="56">
        <f>IF(ISERROR(IF($X$10=1,$Y$10,)),"",IF($X$10=1,$Y$10,))</f>
        <v>500</v>
      </c>
    </row>
    <row r="794" spans="1:21" x14ac:dyDescent="0.25">
      <c r="A794" s="75">
        <f t="shared" si="185"/>
        <v>790</v>
      </c>
      <c r="C794" s="56" t="s">
        <v>3395</v>
      </c>
      <c r="E794" s="56">
        <f t="shared" si="186"/>
        <v>790</v>
      </c>
      <c r="F794" s="76">
        <f t="shared" si="181"/>
        <v>35</v>
      </c>
      <c r="G794" s="56" t="str">
        <f t="shared" si="187"/>
        <v/>
      </c>
      <c r="H794" s="56">
        <f t="shared" si="188"/>
        <v>790</v>
      </c>
      <c r="I794" s="56">
        <f>IF(G794="",0,IF(COUNTIF($G$5:G794,G794)=1,0,COUNTIF($G$5:G794,G794) )   )</f>
        <v>0</v>
      </c>
      <c r="J794" s="56" t="str">
        <f t="shared" si="189"/>
        <v/>
      </c>
      <c r="K794" s="56" t="str">
        <f t="shared" si="180"/>
        <v/>
      </c>
      <c r="L794" s="56" t="str">
        <f t="shared" si="182"/>
        <v/>
      </c>
      <c r="M794" s="56" t="str">
        <f t="shared" si="183"/>
        <v/>
      </c>
      <c r="N794" s="56" t="str">
        <f t="shared" si="184"/>
        <v/>
      </c>
      <c r="O794" s="56" t="str">
        <f t="shared" si="190"/>
        <v/>
      </c>
      <c r="P794" s="56">
        <f>IF(ISERROR(IF($X$5=1,$Y$5,)),"",IF($X$5=1,$Y$5,))</f>
        <v>0</v>
      </c>
      <c r="Q794" s="56">
        <f>IF(ISERROR(IF($X$6=1,$Y$6,)),"",IF($X$6=1,$Y$6,))</f>
        <v>10000</v>
      </c>
      <c r="R794" s="56">
        <f>IF(ISERROR(IF($X$7=1,$Y$7,)),"",IF($X$7=1,$Y$7,))</f>
        <v>0</v>
      </c>
      <c r="S794" s="56">
        <f>IF(ISERROR(IF($X$8=1,$Y$8,)),"",IF($X$8=1,$Y$8,))</f>
        <v>1000</v>
      </c>
      <c r="T794" s="56">
        <f>IF(ISERROR(IF($X$9=1,$Y$9,)),"",IF($X$9=1,$Y$9,))</f>
        <v>500</v>
      </c>
      <c r="U794" s="56">
        <f>IF(ISERROR(IF($X$10=1,$Y$10,)),"",IF($X$10=1,$Y$10,))</f>
        <v>500</v>
      </c>
    </row>
    <row r="795" spans="1:21" x14ac:dyDescent="0.25">
      <c r="A795" s="75">
        <f t="shared" si="185"/>
        <v>791</v>
      </c>
      <c r="C795" s="56" t="s">
        <v>6144</v>
      </c>
      <c r="E795" s="56">
        <f t="shared" si="186"/>
        <v>791</v>
      </c>
      <c r="F795" s="76">
        <f t="shared" si="181"/>
        <v>35</v>
      </c>
      <c r="G795" s="56" t="str">
        <f t="shared" si="187"/>
        <v/>
      </c>
      <c r="H795" s="56">
        <f t="shared" si="188"/>
        <v>791</v>
      </c>
      <c r="I795" s="56">
        <f>IF(G795="",0,IF(COUNTIF($G$5:G795,G795)=1,0,COUNTIF($G$5:G795,G795) )   )</f>
        <v>0</v>
      </c>
      <c r="J795" s="56" t="str">
        <f t="shared" si="189"/>
        <v/>
      </c>
      <c r="K795" s="56" t="str">
        <f t="shared" si="180"/>
        <v/>
      </c>
      <c r="L795" s="56" t="str">
        <f t="shared" si="182"/>
        <v/>
      </c>
      <c r="M795" s="56" t="str">
        <f t="shared" si="183"/>
        <v/>
      </c>
      <c r="N795" s="56" t="str">
        <f t="shared" si="184"/>
        <v/>
      </c>
      <c r="O795" s="56" t="str">
        <f t="shared" si="190"/>
        <v/>
      </c>
      <c r="P795" s="56">
        <f>IF(ISERROR(IF($X$5=1,$Y$5,)),"",IF($X$5=1,$Y$5,))</f>
        <v>0</v>
      </c>
      <c r="Q795" s="56">
        <f>IF(ISERROR(IF($X$6=1,$Y$6,)),"",IF($X$6=1,$Y$6,))</f>
        <v>10000</v>
      </c>
      <c r="R795" s="56">
        <f>IF(ISERROR(IF($X$7=1,$Y$7,)),"",IF($X$7=1,$Y$7,))</f>
        <v>0</v>
      </c>
      <c r="S795" s="56">
        <f>IF(ISERROR(IF($X$8=1,$Y$8,)),"",IF($X$8=1,$Y$8,))</f>
        <v>1000</v>
      </c>
      <c r="T795" s="56">
        <f>IF(ISERROR(IF($X$9=1,$Y$9,)),"",IF($X$9=1,$Y$9,))</f>
        <v>500</v>
      </c>
      <c r="U795" s="56">
        <f>IF(ISERROR(IF($X$10=1,$Y$10,)),"",IF($X$10=1,$Y$10,))</f>
        <v>500</v>
      </c>
    </row>
    <row r="796" spans="1:21" x14ac:dyDescent="0.25">
      <c r="A796" s="75">
        <f t="shared" si="185"/>
        <v>792</v>
      </c>
      <c r="C796" s="56" t="s">
        <v>3049</v>
      </c>
      <c r="E796" s="56">
        <f t="shared" si="186"/>
        <v>792</v>
      </c>
      <c r="F796" s="76">
        <f t="shared" si="181"/>
        <v>35</v>
      </c>
      <c r="G796" s="56" t="str">
        <f t="shared" si="187"/>
        <v/>
      </c>
      <c r="H796" s="56">
        <f t="shared" si="188"/>
        <v>792</v>
      </c>
      <c r="I796" s="56">
        <f>IF(G796="",0,IF(COUNTIF($G$5:G796,G796)=1,0,COUNTIF($G$5:G796,G796) )   )</f>
        <v>0</v>
      </c>
      <c r="J796" s="56" t="str">
        <f t="shared" si="189"/>
        <v/>
      </c>
      <c r="K796" s="56" t="str">
        <f t="shared" si="180"/>
        <v/>
      </c>
      <c r="L796" s="56" t="str">
        <f t="shared" si="182"/>
        <v/>
      </c>
      <c r="M796" s="56" t="str">
        <f t="shared" si="183"/>
        <v/>
      </c>
      <c r="N796" s="56" t="str">
        <f t="shared" si="184"/>
        <v/>
      </c>
      <c r="O796" s="56" t="str">
        <f t="shared" si="190"/>
        <v/>
      </c>
      <c r="P796" s="56">
        <f>IF(ISERROR(IF($X$5=1,$Y$5,)),"",IF($X$5=1,$Y$5,))</f>
        <v>0</v>
      </c>
      <c r="Q796" s="56">
        <f>IF(ISERROR(IF($X$6=1,$Y$6,)),"",IF($X$6=1,$Y$6,))</f>
        <v>10000</v>
      </c>
      <c r="R796" s="56">
        <f>IF(ISERROR(IF($X$7=1,$Y$7,)),"",IF($X$7=1,$Y$7,))</f>
        <v>0</v>
      </c>
      <c r="S796" s="56">
        <f>IF(ISERROR(IF($X$8=1,$Y$8,)),"",IF($X$8=1,$Y$8,))</f>
        <v>1000</v>
      </c>
      <c r="T796" s="56">
        <f>IF(ISERROR(IF($X$9=1,$Y$9,)),"",IF($X$9=1,$Y$9,))</f>
        <v>500</v>
      </c>
      <c r="U796" s="56">
        <f>IF(ISERROR(IF($X$10=1,$Y$10,)),"",IF($X$10=1,$Y$10,))</f>
        <v>500</v>
      </c>
    </row>
    <row r="797" spans="1:21" x14ac:dyDescent="0.25">
      <c r="A797" s="75">
        <f t="shared" si="185"/>
        <v>793</v>
      </c>
      <c r="C797" s="56" t="s">
        <v>3021</v>
      </c>
      <c r="E797" s="56">
        <f t="shared" si="186"/>
        <v>793</v>
      </c>
      <c r="F797" s="76">
        <f t="shared" si="181"/>
        <v>35</v>
      </c>
      <c r="G797" s="56" t="str">
        <f t="shared" si="187"/>
        <v/>
      </c>
      <c r="H797" s="56">
        <f t="shared" si="188"/>
        <v>793</v>
      </c>
      <c r="I797" s="56">
        <f>IF(G797="",0,IF(COUNTIF($G$5:G797,G797)=1,0,COUNTIF($G$5:G797,G797) )   )</f>
        <v>0</v>
      </c>
      <c r="J797" s="56" t="str">
        <f t="shared" si="189"/>
        <v/>
      </c>
      <c r="K797" s="56" t="str">
        <f t="shared" si="180"/>
        <v/>
      </c>
      <c r="L797" s="56" t="str">
        <f t="shared" si="182"/>
        <v/>
      </c>
      <c r="M797" s="56" t="str">
        <f t="shared" si="183"/>
        <v/>
      </c>
      <c r="N797" s="56" t="str">
        <f t="shared" si="184"/>
        <v/>
      </c>
      <c r="O797" s="56" t="str">
        <f t="shared" si="190"/>
        <v/>
      </c>
      <c r="P797" s="56">
        <f>IF(ISERROR(IF($X$5=1,$Y$5,)),"",IF($X$5=1,$Y$5,))</f>
        <v>0</v>
      </c>
      <c r="Q797" s="56">
        <f>IF(ISERROR(IF($X$6=1,$Y$6,)),"",IF($X$6=1,$Y$6,))</f>
        <v>10000</v>
      </c>
      <c r="R797" s="56">
        <f>IF(ISERROR(IF($X$7=1,$Y$7,)),"",IF($X$7=1,$Y$7,))</f>
        <v>0</v>
      </c>
      <c r="S797" s="56">
        <f>IF(ISERROR(IF($X$8=1,$Y$8,)),"",IF($X$8=1,$Y$8,))</f>
        <v>1000</v>
      </c>
      <c r="T797" s="56">
        <f>IF(ISERROR(IF($X$9=1,$Y$9,)),"",IF($X$9=1,$Y$9,))</f>
        <v>500</v>
      </c>
      <c r="U797" s="56">
        <f>IF(ISERROR(IF($X$10=1,$Y$10,)),"",IF($X$10=1,$Y$10,))</f>
        <v>500</v>
      </c>
    </row>
    <row r="798" spans="1:21" x14ac:dyDescent="0.25">
      <c r="A798" s="75">
        <f t="shared" si="185"/>
        <v>794</v>
      </c>
      <c r="C798" s="56" t="s">
        <v>6212</v>
      </c>
      <c r="E798" s="56">
        <f t="shared" si="186"/>
        <v>794</v>
      </c>
      <c r="F798" s="76">
        <f t="shared" si="181"/>
        <v>35</v>
      </c>
      <c r="G798" s="56" t="str">
        <f t="shared" si="187"/>
        <v/>
      </c>
      <c r="H798" s="56">
        <f t="shared" si="188"/>
        <v>794</v>
      </c>
      <c r="I798" s="56">
        <f>IF(G798="",0,IF(COUNTIF($G$5:G798,G798)=1,0,COUNTIF($G$5:G798,G798) )   )</f>
        <v>0</v>
      </c>
      <c r="J798" s="56" t="str">
        <f t="shared" si="189"/>
        <v/>
      </c>
      <c r="K798" s="56" t="str">
        <f t="shared" si="180"/>
        <v/>
      </c>
      <c r="L798" s="56" t="str">
        <f t="shared" si="182"/>
        <v/>
      </c>
      <c r="M798" s="56" t="str">
        <f t="shared" si="183"/>
        <v/>
      </c>
      <c r="N798" s="56" t="str">
        <f t="shared" si="184"/>
        <v/>
      </c>
      <c r="O798" s="56" t="str">
        <f t="shared" si="190"/>
        <v/>
      </c>
      <c r="P798" s="56">
        <f>IF(ISERROR(IF($X$5=1,$Y$5,)),"",IF($X$5=1,$Y$5,))</f>
        <v>0</v>
      </c>
      <c r="Q798" s="56">
        <f>IF(ISERROR(IF($X$6=1,$Y$6,)),"",IF($X$6=1,$Y$6,))</f>
        <v>10000</v>
      </c>
      <c r="R798" s="56">
        <f>IF(ISERROR(IF($X$7=1,$Y$7,)),"",IF($X$7=1,$Y$7,))</f>
        <v>0</v>
      </c>
      <c r="S798" s="56">
        <f>IF(ISERROR(IF($X$8=1,$Y$8,)),"",IF($X$8=1,$Y$8,))</f>
        <v>1000</v>
      </c>
      <c r="T798" s="56">
        <f>IF(ISERROR(IF($X$9=1,$Y$9,)),"",IF($X$9=1,$Y$9,))</f>
        <v>500</v>
      </c>
      <c r="U798" s="56">
        <f>IF(ISERROR(IF($X$10=1,$Y$10,)),"",IF($X$10=1,$Y$10,))</f>
        <v>500</v>
      </c>
    </row>
    <row r="799" spans="1:21" x14ac:dyDescent="0.25">
      <c r="A799" s="75">
        <f t="shared" si="185"/>
        <v>795</v>
      </c>
      <c r="C799" s="56" t="s">
        <v>3398</v>
      </c>
      <c r="E799" s="56">
        <f t="shared" si="186"/>
        <v>795</v>
      </c>
      <c r="F799" s="76">
        <f t="shared" si="181"/>
        <v>35</v>
      </c>
      <c r="G799" s="56" t="str">
        <f t="shared" si="187"/>
        <v/>
      </c>
      <c r="H799" s="56">
        <f t="shared" si="188"/>
        <v>795</v>
      </c>
      <c r="I799" s="56">
        <f>IF(G799="",0,IF(COUNTIF($G$5:G799,G799)=1,0,COUNTIF($G$5:G799,G799) )   )</f>
        <v>0</v>
      </c>
      <c r="J799" s="56" t="str">
        <f t="shared" si="189"/>
        <v/>
      </c>
      <c r="K799" s="56" t="str">
        <f t="shared" si="180"/>
        <v/>
      </c>
      <c r="L799" s="56" t="str">
        <f t="shared" si="182"/>
        <v/>
      </c>
      <c r="M799" s="56" t="str">
        <f t="shared" si="183"/>
        <v/>
      </c>
      <c r="N799" s="56" t="str">
        <f t="shared" si="184"/>
        <v/>
      </c>
      <c r="O799" s="56" t="str">
        <f t="shared" si="190"/>
        <v/>
      </c>
      <c r="P799" s="56">
        <f>IF(ISERROR(IF($X$5=1,$Y$5,)),"",IF($X$5=1,$Y$5,))</f>
        <v>0</v>
      </c>
      <c r="Q799" s="56">
        <f>IF(ISERROR(IF($X$6=1,$Y$6,)),"",IF($X$6=1,$Y$6,))</f>
        <v>10000</v>
      </c>
      <c r="R799" s="56">
        <f>IF(ISERROR(IF($X$7=1,$Y$7,)),"",IF($X$7=1,$Y$7,))</f>
        <v>0</v>
      </c>
      <c r="S799" s="56">
        <f>IF(ISERROR(IF($X$8=1,$Y$8,)),"",IF($X$8=1,$Y$8,))</f>
        <v>1000</v>
      </c>
      <c r="T799" s="56">
        <f>IF(ISERROR(IF($X$9=1,$Y$9,)),"",IF($X$9=1,$Y$9,))</f>
        <v>500</v>
      </c>
      <c r="U799" s="56">
        <f>IF(ISERROR(IF($X$10=1,$Y$10,)),"",IF($X$10=1,$Y$10,))</f>
        <v>500</v>
      </c>
    </row>
    <row r="800" spans="1:21" x14ac:dyDescent="0.25">
      <c r="A800" s="75">
        <f t="shared" si="185"/>
        <v>796</v>
      </c>
      <c r="C800" s="56" t="s">
        <v>2526</v>
      </c>
      <c r="E800" s="56">
        <f t="shared" si="186"/>
        <v>796</v>
      </c>
      <c r="F800" s="76">
        <f t="shared" si="181"/>
        <v>35</v>
      </c>
      <c r="G800" s="56" t="str">
        <f t="shared" si="187"/>
        <v/>
      </c>
      <c r="H800" s="56">
        <f t="shared" si="188"/>
        <v>796</v>
      </c>
      <c r="I800" s="56">
        <f>IF(G800="",0,IF(COUNTIF($G$5:G800,G800)=1,0,COUNTIF($G$5:G800,G800) )   )</f>
        <v>0</v>
      </c>
      <c r="J800" s="56" t="str">
        <f t="shared" si="189"/>
        <v/>
      </c>
      <c r="K800" s="56" t="str">
        <f t="shared" si="180"/>
        <v/>
      </c>
      <c r="L800" s="56" t="str">
        <f t="shared" si="182"/>
        <v/>
      </c>
      <c r="M800" s="56" t="str">
        <f t="shared" si="183"/>
        <v/>
      </c>
      <c r="N800" s="56" t="str">
        <f t="shared" si="184"/>
        <v/>
      </c>
      <c r="O800" s="56" t="str">
        <f t="shared" si="190"/>
        <v/>
      </c>
      <c r="P800" s="56">
        <f>IF(ISERROR(IF($X$5=1,$Y$5,)),"",IF($X$5=1,$Y$5,))</f>
        <v>0</v>
      </c>
      <c r="Q800" s="56">
        <f>IF(ISERROR(IF($X$6=1,$Y$6,)),"",IF($X$6=1,$Y$6,))</f>
        <v>10000</v>
      </c>
      <c r="R800" s="56">
        <f>IF(ISERROR(IF($X$7=1,$Y$7,)),"",IF($X$7=1,$Y$7,))</f>
        <v>0</v>
      </c>
      <c r="S800" s="56">
        <f>IF(ISERROR(IF($X$8=1,$Y$8,)),"",IF($X$8=1,$Y$8,))</f>
        <v>1000</v>
      </c>
      <c r="T800" s="56">
        <f>IF(ISERROR(IF($X$9=1,$Y$9,)),"",IF($X$9=1,$Y$9,))</f>
        <v>500</v>
      </c>
      <c r="U800" s="56">
        <f>IF(ISERROR(IF($X$10=1,$Y$10,)),"",IF($X$10=1,$Y$10,))</f>
        <v>500</v>
      </c>
    </row>
    <row r="801" spans="1:21" x14ac:dyDescent="0.25">
      <c r="A801" s="75">
        <f t="shared" si="185"/>
        <v>797</v>
      </c>
      <c r="C801" s="56" t="s">
        <v>2527</v>
      </c>
      <c r="E801" s="56">
        <f t="shared" si="186"/>
        <v>797</v>
      </c>
      <c r="F801" s="76">
        <f t="shared" si="181"/>
        <v>35</v>
      </c>
      <c r="G801" s="56" t="str">
        <f t="shared" si="187"/>
        <v/>
      </c>
      <c r="H801" s="56">
        <f t="shared" si="188"/>
        <v>797</v>
      </c>
      <c r="I801" s="56">
        <f>IF(G801="",0,IF(COUNTIF($G$5:G801,G801)=1,0,COUNTIF($G$5:G801,G801) )   )</f>
        <v>0</v>
      </c>
      <c r="J801" s="56" t="str">
        <f t="shared" si="189"/>
        <v/>
      </c>
      <c r="K801" s="56" t="str">
        <f t="shared" si="180"/>
        <v/>
      </c>
      <c r="L801" s="56" t="str">
        <f t="shared" si="182"/>
        <v/>
      </c>
      <c r="M801" s="56" t="str">
        <f t="shared" si="183"/>
        <v/>
      </c>
      <c r="N801" s="56" t="str">
        <f t="shared" si="184"/>
        <v/>
      </c>
      <c r="O801" s="56" t="str">
        <f t="shared" si="190"/>
        <v/>
      </c>
      <c r="P801" s="56">
        <f>IF(ISERROR(IF($X$5=1,$Y$5,)),"",IF($X$5=1,$Y$5,))</f>
        <v>0</v>
      </c>
      <c r="Q801" s="56">
        <f>IF(ISERROR(IF($X$6=1,$Y$6,)),"",IF($X$6=1,$Y$6,))</f>
        <v>10000</v>
      </c>
      <c r="R801" s="56">
        <f>IF(ISERROR(IF($X$7=1,$Y$7,)),"",IF($X$7=1,$Y$7,))</f>
        <v>0</v>
      </c>
      <c r="S801" s="56">
        <f>IF(ISERROR(IF($X$8=1,$Y$8,)),"",IF($X$8=1,$Y$8,))</f>
        <v>1000</v>
      </c>
      <c r="T801" s="56">
        <f>IF(ISERROR(IF($X$9=1,$Y$9,)),"",IF($X$9=1,$Y$9,))</f>
        <v>500</v>
      </c>
      <c r="U801" s="56">
        <f>IF(ISERROR(IF($X$10=1,$Y$10,)),"",IF($X$10=1,$Y$10,))</f>
        <v>500</v>
      </c>
    </row>
    <row r="802" spans="1:21" x14ac:dyDescent="0.25">
      <c r="A802" s="75">
        <f t="shared" si="185"/>
        <v>798</v>
      </c>
      <c r="C802" s="56" t="s">
        <v>3024</v>
      </c>
      <c r="E802" s="56">
        <f t="shared" si="186"/>
        <v>798</v>
      </c>
      <c r="F802" s="76">
        <f t="shared" si="181"/>
        <v>35</v>
      </c>
      <c r="G802" s="56" t="str">
        <f t="shared" si="187"/>
        <v/>
      </c>
      <c r="H802" s="56">
        <f t="shared" si="188"/>
        <v>798</v>
      </c>
      <c r="I802" s="56">
        <f>IF(G802="",0,IF(COUNTIF($G$5:G802,G802)=1,0,COUNTIF($G$5:G802,G802) )   )</f>
        <v>0</v>
      </c>
      <c r="J802" s="56" t="str">
        <f t="shared" si="189"/>
        <v/>
      </c>
      <c r="K802" s="56" t="str">
        <f t="shared" si="180"/>
        <v/>
      </c>
      <c r="L802" s="56" t="str">
        <f t="shared" si="182"/>
        <v/>
      </c>
      <c r="M802" s="56" t="str">
        <f t="shared" si="183"/>
        <v/>
      </c>
      <c r="N802" s="56" t="str">
        <f t="shared" si="184"/>
        <v/>
      </c>
      <c r="O802" s="56" t="str">
        <f t="shared" si="190"/>
        <v/>
      </c>
      <c r="P802" s="56">
        <f>IF(ISERROR(IF($X$5=1,$Y$5,)),"",IF($X$5=1,$Y$5,))</f>
        <v>0</v>
      </c>
      <c r="Q802" s="56">
        <f>IF(ISERROR(IF($X$6=1,$Y$6,)),"",IF($X$6=1,$Y$6,))</f>
        <v>10000</v>
      </c>
      <c r="R802" s="56">
        <f>IF(ISERROR(IF($X$7=1,$Y$7,)),"",IF($X$7=1,$Y$7,))</f>
        <v>0</v>
      </c>
      <c r="S802" s="56">
        <f>IF(ISERROR(IF($X$8=1,$Y$8,)),"",IF($X$8=1,$Y$8,))</f>
        <v>1000</v>
      </c>
      <c r="T802" s="56">
        <f>IF(ISERROR(IF($X$9=1,$Y$9,)),"",IF($X$9=1,$Y$9,))</f>
        <v>500</v>
      </c>
      <c r="U802" s="56">
        <f>IF(ISERROR(IF($X$10=1,$Y$10,)),"",IF($X$10=1,$Y$10,))</f>
        <v>500</v>
      </c>
    </row>
    <row r="803" spans="1:21" x14ac:dyDescent="0.25">
      <c r="A803" s="75">
        <f t="shared" si="185"/>
        <v>799</v>
      </c>
      <c r="C803" s="56" t="s">
        <v>2529</v>
      </c>
      <c r="E803" s="56">
        <f t="shared" si="186"/>
        <v>799</v>
      </c>
      <c r="F803" s="76">
        <f t="shared" si="181"/>
        <v>35</v>
      </c>
      <c r="G803" s="56" t="str">
        <f t="shared" si="187"/>
        <v/>
      </c>
      <c r="H803" s="56">
        <f t="shared" si="188"/>
        <v>799</v>
      </c>
      <c r="I803" s="56">
        <f>IF(G803="",0,IF(COUNTIF($G$5:G803,G803)=1,0,COUNTIF($G$5:G803,G803) )   )</f>
        <v>0</v>
      </c>
      <c r="J803" s="56" t="str">
        <f t="shared" si="189"/>
        <v/>
      </c>
      <c r="K803" s="56" t="str">
        <f t="shared" si="180"/>
        <v/>
      </c>
      <c r="L803" s="56" t="str">
        <f t="shared" si="182"/>
        <v/>
      </c>
      <c r="M803" s="56" t="str">
        <f t="shared" si="183"/>
        <v/>
      </c>
      <c r="N803" s="56" t="str">
        <f t="shared" si="184"/>
        <v/>
      </c>
      <c r="O803" s="56" t="str">
        <f t="shared" si="190"/>
        <v/>
      </c>
      <c r="P803" s="56">
        <f>IF(ISERROR(IF($X$5=1,$Y$5,)),"",IF($X$5=1,$Y$5,))</f>
        <v>0</v>
      </c>
      <c r="Q803" s="56">
        <f>IF(ISERROR(IF($X$6=1,$Y$6,)),"",IF($X$6=1,$Y$6,))</f>
        <v>10000</v>
      </c>
      <c r="R803" s="56">
        <f>IF(ISERROR(IF($X$7=1,$Y$7,)),"",IF($X$7=1,$Y$7,))</f>
        <v>0</v>
      </c>
      <c r="S803" s="56">
        <f>IF(ISERROR(IF($X$8=1,$Y$8,)),"",IF($X$8=1,$Y$8,))</f>
        <v>1000</v>
      </c>
      <c r="T803" s="56">
        <f>IF(ISERROR(IF($X$9=1,$Y$9,)),"",IF($X$9=1,$Y$9,))</f>
        <v>500</v>
      </c>
      <c r="U803" s="56">
        <f>IF(ISERROR(IF($X$10=1,$Y$10,)),"",IF($X$10=1,$Y$10,))</f>
        <v>500</v>
      </c>
    </row>
    <row r="804" spans="1:21" x14ac:dyDescent="0.25">
      <c r="A804" s="75">
        <f t="shared" si="185"/>
        <v>800</v>
      </c>
      <c r="C804" s="56" t="s">
        <v>2518</v>
      </c>
      <c r="E804" s="56">
        <f t="shared" si="186"/>
        <v>800</v>
      </c>
      <c r="F804" s="76">
        <f t="shared" si="181"/>
        <v>35</v>
      </c>
      <c r="G804" s="56" t="str">
        <f t="shared" si="187"/>
        <v/>
      </c>
      <c r="H804" s="56">
        <f t="shared" si="188"/>
        <v>800</v>
      </c>
      <c r="I804" s="56">
        <f>IF(G804="",0,IF(COUNTIF($G$5:G804,G804)=1,0,COUNTIF($G$5:G804,G804) )   )</f>
        <v>0</v>
      </c>
      <c r="J804" s="56" t="str">
        <f t="shared" si="189"/>
        <v/>
      </c>
      <c r="K804" s="56" t="str">
        <f t="shared" si="180"/>
        <v/>
      </c>
      <c r="L804" s="56" t="str">
        <f t="shared" si="182"/>
        <v/>
      </c>
      <c r="M804" s="56" t="str">
        <f t="shared" si="183"/>
        <v/>
      </c>
      <c r="N804" s="56" t="str">
        <f t="shared" si="184"/>
        <v/>
      </c>
      <c r="O804" s="56" t="str">
        <f t="shared" si="190"/>
        <v/>
      </c>
      <c r="P804" s="56">
        <f>IF(ISERROR(IF($X$5=1,$Y$5,)),"",IF($X$5=1,$Y$5,))</f>
        <v>0</v>
      </c>
      <c r="Q804" s="56">
        <f>IF(ISERROR(IF($X$6=1,$Y$6,)),"",IF($X$6=1,$Y$6,))</f>
        <v>10000</v>
      </c>
      <c r="R804" s="56">
        <f>IF(ISERROR(IF($X$7=1,$Y$7,)),"",IF($X$7=1,$Y$7,))</f>
        <v>0</v>
      </c>
      <c r="S804" s="56">
        <f>IF(ISERROR(IF($X$8=1,$Y$8,)),"",IF($X$8=1,$Y$8,))</f>
        <v>1000</v>
      </c>
      <c r="T804" s="56">
        <f>IF(ISERROR(IF($X$9=1,$Y$9,)),"",IF($X$9=1,$Y$9,))</f>
        <v>500</v>
      </c>
      <c r="U804" s="56">
        <f>IF(ISERROR(IF($X$10=1,$Y$10,)),"",IF($X$10=1,$Y$10,))</f>
        <v>500</v>
      </c>
    </row>
    <row r="805" spans="1:21" x14ac:dyDescent="0.25">
      <c r="A805" s="75">
        <f t="shared" si="185"/>
        <v>801</v>
      </c>
      <c r="D805" s="56" t="s">
        <v>3399</v>
      </c>
      <c r="E805" s="56">
        <f t="shared" si="186"/>
        <v>801</v>
      </c>
      <c r="F805" s="76">
        <f t="shared" si="181"/>
        <v>35</v>
      </c>
      <c r="G805" s="56" t="str">
        <f t="shared" si="187"/>
        <v>science.module</v>
      </c>
      <c r="H805" s="56">
        <f t="shared" si="188"/>
        <v>801</v>
      </c>
      <c r="I805" s="56">
        <f>IF(G805="",0,IF(COUNTIF($G$5:G805,G805)=1,0,COUNTIF($G$5:G805,G805) )   )</f>
        <v>0</v>
      </c>
      <c r="J805" s="56" t="str">
        <f t="shared" si="189"/>
        <v/>
      </c>
      <c r="K805" s="56" t="str">
        <f t="shared" si="180"/>
        <v/>
      </c>
      <c r="L805" s="56" t="str">
        <f t="shared" si="182"/>
        <v/>
      </c>
      <c r="M805" s="56" t="str">
        <f t="shared" si="183"/>
        <v/>
      </c>
      <c r="N805" s="56" t="str">
        <f t="shared" si="184"/>
        <v/>
      </c>
      <c r="O805" s="56" t="str">
        <f t="shared" si="190"/>
        <v/>
      </c>
      <c r="P805" s="56">
        <f>IF(ISERROR(IF($X$5=1,$Y$5,)),"",IF($X$5=1,$Y$5,))</f>
        <v>0</v>
      </c>
      <c r="Q805" s="56">
        <f>IF(ISERROR(IF($X$6=1,$Y$6,)),"",IF($X$6=1,$Y$6,))</f>
        <v>10000</v>
      </c>
      <c r="R805" s="56">
        <f>IF(ISERROR(IF($X$7=1,$Y$7,)),"",IF($X$7=1,$Y$7,))</f>
        <v>0</v>
      </c>
      <c r="S805" s="56">
        <f>IF(ISERROR(IF($X$8=1,$Y$8,)),"",IF($X$8=1,$Y$8,))</f>
        <v>1000</v>
      </c>
      <c r="T805" s="56">
        <f>IF(ISERROR(IF($X$9=1,$Y$9,)),"",IF($X$9=1,$Y$9,))</f>
        <v>500</v>
      </c>
      <c r="U805" s="56">
        <f>IF(ISERROR(IF($X$10=1,$Y$10,)),"",IF($X$10=1,$Y$10,))</f>
        <v>500</v>
      </c>
    </row>
    <row r="806" spans="1:21" x14ac:dyDescent="0.25">
      <c r="A806" s="75">
        <f t="shared" si="185"/>
        <v>802</v>
      </c>
      <c r="D806" s="56" t="s">
        <v>6213</v>
      </c>
      <c r="E806" s="56">
        <f t="shared" si="186"/>
        <v>802</v>
      </c>
      <c r="F806" s="76">
        <f t="shared" si="181"/>
        <v>35</v>
      </c>
      <c r="G806" s="56" t="str">
        <f t="shared" si="187"/>
        <v>stationExper2</v>
      </c>
      <c r="H806" s="56">
        <f t="shared" si="188"/>
        <v>802</v>
      </c>
      <c r="I806" s="56">
        <f>IF(G806="",0,IF(COUNTIF($G$5:G806,G806)=1,0,COUNTIF($G$5:G806,G806) )   )</f>
        <v>0</v>
      </c>
      <c r="J806" s="56" t="str">
        <f t="shared" si="189"/>
        <v/>
      </c>
      <c r="K806" s="56" t="str">
        <f t="shared" si="180"/>
        <v/>
      </c>
      <c r="L806" s="56" t="str">
        <f t="shared" si="182"/>
        <v/>
      </c>
      <c r="M806" s="56" t="str">
        <f t="shared" si="183"/>
        <v/>
      </c>
      <c r="N806" s="56" t="str">
        <f t="shared" si="184"/>
        <v/>
      </c>
      <c r="O806" s="56" t="str">
        <f t="shared" si="190"/>
        <v/>
      </c>
      <c r="P806" s="56">
        <f>IF(ISERROR(IF($X$5=1,$Y$5,)),"",IF($X$5=1,$Y$5,))</f>
        <v>0</v>
      </c>
      <c r="Q806" s="56">
        <f>IF(ISERROR(IF($X$6=1,$Y$6,)),"",IF($X$6=1,$Y$6,))</f>
        <v>10000</v>
      </c>
      <c r="R806" s="56">
        <f>IF(ISERROR(IF($X$7=1,$Y$7,)),"",IF($X$7=1,$Y$7,))</f>
        <v>0</v>
      </c>
      <c r="S806" s="56">
        <f>IF(ISERROR(IF($X$8=1,$Y$8,)),"",IF($X$8=1,$Y$8,))</f>
        <v>1000</v>
      </c>
      <c r="T806" s="56">
        <f>IF(ISERROR(IF($X$9=1,$Y$9,)),"",IF($X$9=1,$Y$9,))</f>
        <v>500</v>
      </c>
      <c r="U806" s="56">
        <f>IF(ISERROR(IF($X$10=1,$Y$10,)),"",IF($X$10=1,$Y$10,))</f>
        <v>500</v>
      </c>
    </row>
    <row r="807" spans="1:21" x14ac:dyDescent="0.25">
      <c r="A807" s="75">
        <f t="shared" si="185"/>
        <v>803</v>
      </c>
      <c r="D807" s="56" t="s">
        <v>5998</v>
      </c>
      <c r="E807" s="56">
        <f t="shared" si="186"/>
        <v>803</v>
      </c>
      <c r="F807" s="76">
        <f t="shared" si="181"/>
        <v>35</v>
      </c>
      <c r="G807" s="56" t="str">
        <f t="shared" si="187"/>
        <v>Scoop-O-Matic Jr.</v>
      </c>
      <c r="H807" s="56">
        <f t="shared" si="188"/>
        <v>803</v>
      </c>
      <c r="I807" s="56">
        <f>IF(G807="",0,IF(COUNTIF($G$5:G807,G807)=1,0,COUNTIF($G$5:G807,G807) )   )</f>
        <v>0</v>
      </c>
      <c r="J807" s="56" t="str">
        <f t="shared" si="189"/>
        <v/>
      </c>
      <c r="K807" s="56" t="str">
        <f t="shared" si="180"/>
        <v/>
      </c>
      <c r="L807" s="56" t="str">
        <f t="shared" si="182"/>
        <v/>
      </c>
      <c r="M807" s="56" t="str">
        <f t="shared" si="183"/>
        <v/>
      </c>
      <c r="N807" s="56" t="str">
        <f t="shared" si="184"/>
        <v/>
      </c>
      <c r="O807" s="56" t="str">
        <f t="shared" si="190"/>
        <v/>
      </c>
      <c r="P807" s="56">
        <f>IF(ISERROR(IF($X$5=1,$Y$5,)),"",IF($X$5=1,$Y$5,))</f>
        <v>0</v>
      </c>
      <c r="Q807" s="56">
        <f>IF(ISERROR(IF($X$6=1,$Y$6,)),"",IF($X$6=1,$Y$6,))</f>
        <v>10000</v>
      </c>
      <c r="R807" s="56">
        <f>IF(ISERROR(IF($X$7=1,$Y$7,)),"",IF($X$7=1,$Y$7,))</f>
        <v>0</v>
      </c>
      <c r="S807" s="56">
        <f>IF(ISERROR(IF($X$8=1,$Y$8,)),"",IF($X$8=1,$Y$8,))</f>
        <v>1000</v>
      </c>
      <c r="T807" s="56">
        <f>IF(ISERROR(IF($X$9=1,$Y$9,)),"",IF($X$9=1,$Y$9,))</f>
        <v>500</v>
      </c>
      <c r="U807" s="56">
        <f>IF(ISERROR(IF($X$10=1,$Y$10,)),"",IF($X$10=1,$Y$10,))</f>
        <v>500</v>
      </c>
    </row>
    <row r="808" spans="1:21" x14ac:dyDescent="0.25">
      <c r="A808" s="75">
        <f t="shared" si="185"/>
        <v>804</v>
      </c>
      <c r="D808" s="56" t="s">
        <v>6214</v>
      </c>
      <c r="E808" s="56">
        <f t="shared" si="186"/>
        <v>804</v>
      </c>
      <c r="F808" s="76">
        <f t="shared" si="181"/>
        <v>35</v>
      </c>
      <c r="G808" s="56" t="str">
        <f t="shared" si="187"/>
        <v>cyclotron</v>
      </c>
      <c r="H808" s="56">
        <f t="shared" si="188"/>
        <v>804</v>
      </c>
      <c r="I808" s="56">
        <f>IF(G808="",0,IF(COUNTIF($G$5:G808,G808)=1,0,COUNTIF($G$5:G808,G808) )   )</f>
        <v>0</v>
      </c>
      <c r="J808" s="56" t="str">
        <f t="shared" si="189"/>
        <v/>
      </c>
      <c r="K808" s="56" t="str">
        <f t="shared" si="180"/>
        <v/>
      </c>
      <c r="L808" s="56" t="str">
        <f t="shared" si="182"/>
        <v/>
      </c>
      <c r="M808" s="56" t="str">
        <f t="shared" si="183"/>
        <v/>
      </c>
      <c r="N808" s="56" t="str">
        <f t="shared" si="184"/>
        <v/>
      </c>
      <c r="O808" s="56" t="str">
        <f t="shared" si="190"/>
        <v/>
      </c>
      <c r="P808" s="56">
        <f>IF(ISERROR(IF($X$5=1,$Y$5,)),"",IF($X$5=1,$Y$5,))</f>
        <v>0</v>
      </c>
      <c r="Q808" s="56">
        <f>IF(ISERROR(IF($X$6=1,$Y$6,)),"",IF($X$6=1,$Y$6,))</f>
        <v>10000</v>
      </c>
      <c r="R808" s="56">
        <f>IF(ISERROR(IF($X$7=1,$Y$7,)),"",IF($X$7=1,$Y$7,))</f>
        <v>0</v>
      </c>
      <c r="S808" s="56">
        <f>IF(ISERROR(IF($X$8=1,$Y$8,)),"",IF($X$8=1,$Y$8,))</f>
        <v>1000</v>
      </c>
      <c r="T808" s="56">
        <f>IF(ISERROR(IF($X$9=1,$Y$9,)),"",IF($X$9=1,$Y$9,))</f>
        <v>500</v>
      </c>
      <c r="U808" s="56">
        <f>IF(ISERROR(IF($X$10=1,$Y$10,)),"",IF($X$10=1,$Y$10,))</f>
        <v>500</v>
      </c>
    </row>
    <row r="809" spans="1:21" x14ac:dyDescent="0.25">
      <c r="A809" s="75">
        <f t="shared" si="185"/>
        <v>805</v>
      </c>
      <c r="D809" s="56" t="s">
        <v>4404</v>
      </c>
      <c r="E809" s="56">
        <f t="shared" si="186"/>
        <v>805</v>
      </c>
      <c r="F809" s="76">
        <f t="shared" si="181"/>
        <v>35</v>
      </c>
      <c r="G809" s="56" t="str">
        <f t="shared" si="187"/>
        <v>B9.Cockpit.MK2.Nosecone.ASAS</v>
      </c>
      <c r="H809" s="56">
        <f t="shared" si="188"/>
        <v>805</v>
      </c>
      <c r="I809" s="56">
        <f>IF(G809="",0,IF(COUNTIF($G$5:G809,G809)=1,0,COUNTIF($G$5:G809,G809) )   )</f>
        <v>0</v>
      </c>
      <c r="J809" s="56" t="str">
        <f t="shared" si="189"/>
        <v/>
      </c>
      <c r="K809" s="56" t="str">
        <f t="shared" si="180"/>
        <v/>
      </c>
      <c r="L809" s="56" t="str">
        <f t="shared" si="182"/>
        <v/>
      </c>
      <c r="M809" s="56" t="str">
        <f t="shared" si="183"/>
        <v/>
      </c>
      <c r="N809" s="56" t="str">
        <f t="shared" si="184"/>
        <v/>
      </c>
      <c r="O809" s="56" t="str">
        <f t="shared" si="190"/>
        <v/>
      </c>
      <c r="P809" s="56">
        <f>IF(ISERROR(IF($X$5=1,$Y$5,)),"",IF($X$5=1,$Y$5,))</f>
        <v>0</v>
      </c>
      <c r="Q809" s="56">
        <f>IF(ISERROR(IF($X$6=1,$Y$6,)),"",IF($X$6=1,$Y$6,))</f>
        <v>10000</v>
      </c>
      <c r="R809" s="56">
        <f>IF(ISERROR(IF($X$7=1,$Y$7,)),"",IF($X$7=1,$Y$7,))</f>
        <v>0</v>
      </c>
      <c r="S809" s="56">
        <f>IF(ISERROR(IF($X$8=1,$Y$8,)),"",IF($X$8=1,$Y$8,))</f>
        <v>1000</v>
      </c>
      <c r="T809" s="56">
        <f>IF(ISERROR(IF($X$9=1,$Y$9,)),"",IF($X$9=1,$Y$9,))</f>
        <v>500</v>
      </c>
      <c r="U809" s="56">
        <f>IF(ISERROR(IF($X$10=1,$Y$10,)),"",IF($X$10=1,$Y$10,))</f>
        <v>500</v>
      </c>
    </row>
    <row r="810" spans="1:21" x14ac:dyDescent="0.25">
      <c r="A810" s="75">
        <f t="shared" si="185"/>
        <v>806</v>
      </c>
      <c r="D810" s="56" t="s">
        <v>6215</v>
      </c>
      <c r="E810" s="56">
        <f t="shared" si="186"/>
        <v>806</v>
      </c>
      <c r="F810" s="76">
        <f t="shared" si="181"/>
        <v>35</v>
      </c>
      <c r="G810" s="56" t="str">
        <f t="shared" si="187"/>
        <v>StnSciExperiment2</v>
      </c>
      <c r="H810" s="56">
        <f t="shared" si="188"/>
        <v>806</v>
      </c>
      <c r="I810" s="56">
        <f>IF(G810="",0,IF(COUNTIF($G$5:G810,G810)=1,0,COUNTIF($G$5:G810,G810) )   )</f>
        <v>0</v>
      </c>
      <c r="J810" s="56" t="str">
        <f t="shared" si="189"/>
        <v/>
      </c>
      <c r="K810" s="56" t="str">
        <f t="shared" si="180"/>
        <v/>
      </c>
      <c r="L810" s="56" t="str">
        <f t="shared" si="182"/>
        <v/>
      </c>
      <c r="M810" s="56" t="str">
        <f t="shared" si="183"/>
        <v/>
      </c>
      <c r="N810" s="56" t="str">
        <f t="shared" si="184"/>
        <v/>
      </c>
      <c r="O810" s="56" t="str">
        <f t="shared" si="190"/>
        <v/>
      </c>
      <c r="P810" s="56">
        <f>IF(ISERROR(IF($X$5=1,$Y$5,)),"",IF($X$5=1,$Y$5,))</f>
        <v>0</v>
      </c>
      <c r="Q810" s="56">
        <f>IF(ISERROR(IF($X$6=1,$Y$6,)),"",IF($X$6=1,$Y$6,))</f>
        <v>10000</v>
      </c>
      <c r="R810" s="56">
        <f>IF(ISERROR(IF($X$7=1,$Y$7,)),"",IF($X$7=1,$Y$7,))</f>
        <v>0</v>
      </c>
      <c r="S810" s="56">
        <f>IF(ISERROR(IF($X$8=1,$Y$8,)),"",IF($X$8=1,$Y$8,))</f>
        <v>1000</v>
      </c>
      <c r="T810" s="56">
        <f>IF(ISERROR(IF($X$9=1,$Y$9,)),"",IF($X$9=1,$Y$9,))</f>
        <v>500</v>
      </c>
      <c r="U810" s="56">
        <f>IF(ISERROR(IF($X$10=1,$Y$10,)),"",IF($X$10=1,$Y$10,))</f>
        <v>500</v>
      </c>
    </row>
    <row r="811" spans="1:21" x14ac:dyDescent="0.25">
      <c r="A811" s="75">
        <f t="shared" si="185"/>
        <v>807</v>
      </c>
      <c r="D811" s="56" t="s">
        <v>4405</v>
      </c>
      <c r="E811" s="56">
        <f t="shared" si="186"/>
        <v>807</v>
      </c>
      <c r="F811" s="76">
        <f t="shared" si="181"/>
        <v>35</v>
      </c>
      <c r="G811" s="56" t="str">
        <f t="shared" si="187"/>
        <v>B9.Control.ACU</v>
      </c>
      <c r="H811" s="56">
        <f t="shared" si="188"/>
        <v>807</v>
      </c>
      <c r="I811" s="56">
        <f>IF(G811="",0,IF(COUNTIF($G$5:G811,G811)=1,0,COUNTIF($G$5:G811,G811) )   )</f>
        <v>0</v>
      </c>
      <c r="J811" s="56" t="str">
        <f t="shared" si="189"/>
        <v/>
      </c>
      <c r="K811" s="56" t="str">
        <f t="shared" si="180"/>
        <v/>
      </c>
      <c r="L811" s="56" t="str">
        <f t="shared" si="182"/>
        <v/>
      </c>
      <c r="M811" s="56" t="str">
        <f t="shared" si="183"/>
        <v/>
      </c>
      <c r="N811" s="56" t="str">
        <f t="shared" si="184"/>
        <v/>
      </c>
      <c r="O811" s="56" t="str">
        <f t="shared" si="190"/>
        <v/>
      </c>
      <c r="P811" s="56">
        <f>IF(ISERROR(IF($X$5=1,$Y$5,)),"",IF($X$5=1,$Y$5,))</f>
        <v>0</v>
      </c>
      <c r="Q811" s="56">
        <f>IF(ISERROR(IF($X$6=1,$Y$6,)),"",IF($X$6=1,$Y$6,))</f>
        <v>10000</v>
      </c>
      <c r="R811" s="56">
        <f>IF(ISERROR(IF($X$7=1,$Y$7,)),"",IF($X$7=1,$Y$7,))</f>
        <v>0</v>
      </c>
      <c r="S811" s="56">
        <f>IF(ISERROR(IF($X$8=1,$Y$8,)),"",IF($X$8=1,$Y$8,))</f>
        <v>1000</v>
      </c>
      <c r="T811" s="56">
        <f>IF(ISERROR(IF($X$9=1,$Y$9,)),"",IF($X$9=1,$Y$9,))</f>
        <v>500</v>
      </c>
      <c r="U811" s="56">
        <f>IF(ISERROR(IF($X$10=1,$Y$10,)),"",IF($X$10=1,$Y$10,))</f>
        <v>500</v>
      </c>
    </row>
    <row r="812" spans="1:21" x14ac:dyDescent="0.25">
      <c r="A812" s="75">
        <f t="shared" si="185"/>
        <v>808</v>
      </c>
      <c r="C812" s="56" t="s">
        <v>2532</v>
      </c>
      <c r="E812" s="56">
        <f t="shared" si="186"/>
        <v>808</v>
      </c>
      <c r="F812" s="76">
        <f t="shared" si="181"/>
        <v>35</v>
      </c>
      <c r="G812" s="56" t="str">
        <f t="shared" si="187"/>
        <v/>
      </c>
      <c r="H812" s="56">
        <f t="shared" si="188"/>
        <v>808</v>
      </c>
      <c r="I812" s="56">
        <f>IF(G812="",0,IF(COUNTIF($G$5:G812,G812)=1,0,COUNTIF($G$5:G812,G812) )   )</f>
        <v>0</v>
      </c>
      <c r="J812" s="56" t="str">
        <f t="shared" si="189"/>
        <v/>
      </c>
      <c r="K812" s="56" t="str">
        <f t="shared" si="180"/>
        <v/>
      </c>
      <c r="L812" s="56" t="str">
        <f t="shared" si="182"/>
        <v/>
      </c>
      <c r="M812" s="56" t="str">
        <f t="shared" si="183"/>
        <v/>
      </c>
      <c r="N812" s="56" t="str">
        <f t="shared" si="184"/>
        <v/>
      </c>
      <c r="O812" s="56" t="str">
        <f t="shared" si="190"/>
        <v/>
      </c>
      <c r="P812" s="56">
        <f>IF(ISERROR(IF($X$5=1,$Y$5,)),"",IF($X$5=1,$Y$5,))</f>
        <v>0</v>
      </c>
      <c r="Q812" s="56">
        <f>IF(ISERROR(IF($X$6=1,$Y$6,)),"",IF($X$6=1,$Y$6,))</f>
        <v>10000</v>
      </c>
      <c r="R812" s="56">
        <f>IF(ISERROR(IF($X$7=1,$Y$7,)),"",IF($X$7=1,$Y$7,))</f>
        <v>0</v>
      </c>
      <c r="S812" s="56">
        <f>IF(ISERROR(IF($X$8=1,$Y$8,)),"",IF($X$8=1,$Y$8,))</f>
        <v>1000</v>
      </c>
      <c r="T812" s="56">
        <f>IF(ISERROR(IF($X$9=1,$Y$9,)),"",IF($X$9=1,$Y$9,))</f>
        <v>500</v>
      </c>
      <c r="U812" s="56">
        <f>IF(ISERROR(IF($X$10=1,$Y$10,)),"",IF($X$10=1,$Y$10,))</f>
        <v>500</v>
      </c>
    </row>
    <row r="813" spans="1:21" x14ac:dyDescent="0.25">
      <c r="A813" s="75">
        <f t="shared" si="185"/>
        <v>809</v>
      </c>
      <c r="B813" s="56" t="s">
        <v>2532</v>
      </c>
      <c r="E813" s="56">
        <f t="shared" si="186"/>
        <v>809</v>
      </c>
      <c r="F813" s="76">
        <f t="shared" si="181"/>
        <v>35</v>
      </c>
      <c r="G813" s="56" t="str">
        <f t="shared" si="187"/>
        <v/>
      </c>
      <c r="H813" s="56">
        <f t="shared" si="188"/>
        <v>809</v>
      </c>
      <c r="I813" s="56">
        <f>IF(G813="",0,IF(COUNTIF($G$5:G813,G813)=1,0,COUNTIF($G$5:G813,G813) )   )</f>
        <v>0</v>
      </c>
      <c r="J813" s="56" t="str">
        <f t="shared" si="189"/>
        <v/>
      </c>
      <c r="K813" s="56" t="str">
        <f t="shared" si="180"/>
        <v/>
      </c>
      <c r="L813" s="56" t="str">
        <f t="shared" si="182"/>
        <v/>
      </c>
      <c r="M813" s="56" t="str">
        <f t="shared" si="183"/>
        <v/>
      </c>
      <c r="N813" s="56" t="str">
        <f t="shared" si="184"/>
        <v/>
      </c>
      <c r="O813" s="56" t="str">
        <f t="shared" si="190"/>
        <v/>
      </c>
      <c r="P813" s="56">
        <f>IF(ISERROR(IF($X$5=1,$Y$5,)),"",IF($X$5=1,$Y$5,))</f>
        <v>0</v>
      </c>
      <c r="Q813" s="56">
        <f>IF(ISERROR(IF($X$6=1,$Y$6,)),"",IF($X$6=1,$Y$6,))</f>
        <v>10000</v>
      </c>
      <c r="R813" s="56">
        <f>IF(ISERROR(IF($X$7=1,$Y$7,)),"",IF($X$7=1,$Y$7,))</f>
        <v>0</v>
      </c>
      <c r="S813" s="56">
        <f>IF(ISERROR(IF($X$8=1,$Y$8,)),"",IF($X$8=1,$Y$8,))</f>
        <v>1000</v>
      </c>
      <c r="T813" s="56">
        <f>IF(ISERROR(IF($X$9=1,$Y$9,)),"",IF($X$9=1,$Y$9,))</f>
        <v>500</v>
      </c>
      <c r="U813" s="56">
        <f>IF(ISERROR(IF($X$10=1,$Y$10,)),"",IF($X$10=1,$Y$10,))</f>
        <v>500</v>
      </c>
    </row>
    <row r="814" spans="1:21" x14ac:dyDescent="0.25">
      <c r="A814" s="75">
        <f t="shared" si="185"/>
        <v>810</v>
      </c>
      <c r="B814" s="56" t="s">
        <v>2517</v>
      </c>
      <c r="E814" s="56">
        <f t="shared" si="186"/>
        <v>810</v>
      </c>
      <c r="F814" s="76">
        <f t="shared" si="181"/>
        <v>35</v>
      </c>
      <c r="G814" s="56" t="str">
        <f t="shared" si="187"/>
        <v/>
      </c>
      <c r="H814" s="56">
        <f t="shared" si="188"/>
        <v>810</v>
      </c>
      <c r="I814" s="56">
        <f>IF(G814="",0,IF(COUNTIF($G$5:G814,G814)=1,0,COUNTIF($G$5:G814,G814) )   )</f>
        <v>0</v>
      </c>
      <c r="J814" s="56" t="str">
        <f t="shared" si="189"/>
        <v/>
      </c>
      <c r="K814" s="56" t="str">
        <f t="shared" si="180"/>
        <v/>
      </c>
      <c r="L814" s="56" t="str">
        <f t="shared" si="182"/>
        <v/>
      </c>
      <c r="M814" s="56" t="str">
        <f t="shared" si="183"/>
        <v/>
      </c>
      <c r="N814" s="56" t="str">
        <f t="shared" si="184"/>
        <v/>
      </c>
      <c r="O814" s="56" t="str">
        <f t="shared" si="190"/>
        <v/>
      </c>
      <c r="P814" s="56">
        <f>IF(ISERROR(IF($X$5=1,$Y$5,)),"",IF($X$5=1,$Y$5,))</f>
        <v>0</v>
      </c>
      <c r="Q814" s="56">
        <f>IF(ISERROR(IF($X$6=1,$Y$6,)),"",IF($X$6=1,$Y$6,))</f>
        <v>10000</v>
      </c>
      <c r="R814" s="56">
        <f>IF(ISERROR(IF($X$7=1,$Y$7,)),"",IF($X$7=1,$Y$7,))</f>
        <v>0</v>
      </c>
      <c r="S814" s="56">
        <f>IF(ISERROR(IF($X$8=1,$Y$8,)),"",IF($X$8=1,$Y$8,))</f>
        <v>1000</v>
      </c>
      <c r="T814" s="56">
        <f>IF(ISERROR(IF($X$9=1,$Y$9,)),"",IF($X$9=1,$Y$9,))</f>
        <v>500</v>
      </c>
      <c r="U814" s="56">
        <f>IF(ISERROR(IF($X$10=1,$Y$10,)),"",IF($X$10=1,$Y$10,))</f>
        <v>500</v>
      </c>
    </row>
    <row r="815" spans="1:21" x14ac:dyDescent="0.25">
      <c r="A815" s="75">
        <f t="shared" si="185"/>
        <v>811</v>
      </c>
      <c r="B815" s="56" t="s">
        <v>2518</v>
      </c>
      <c r="E815" s="56">
        <f t="shared" si="186"/>
        <v>811</v>
      </c>
      <c r="F815" s="76">
        <f t="shared" si="181"/>
        <v>35</v>
      </c>
      <c r="G815" s="56" t="str">
        <f t="shared" si="187"/>
        <v/>
      </c>
      <c r="H815" s="56">
        <f t="shared" si="188"/>
        <v>811</v>
      </c>
      <c r="I815" s="56">
        <f>IF(G815="",0,IF(COUNTIF($G$5:G815,G815)=1,0,COUNTIF($G$5:G815,G815) )   )</f>
        <v>0</v>
      </c>
      <c r="J815" s="56" t="str">
        <f t="shared" si="189"/>
        <v/>
      </c>
      <c r="K815" s="56" t="str">
        <f t="shared" si="180"/>
        <v/>
      </c>
      <c r="L815" s="56" t="str">
        <f t="shared" si="182"/>
        <v/>
      </c>
      <c r="M815" s="56" t="str">
        <f t="shared" si="183"/>
        <v/>
      </c>
      <c r="N815" s="56" t="str">
        <f t="shared" si="184"/>
        <v/>
      </c>
      <c r="O815" s="56" t="str">
        <f t="shared" si="190"/>
        <v/>
      </c>
      <c r="P815" s="56">
        <f>IF(ISERROR(IF($X$5=1,$Y$5,)),"",IF($X$5=1,$Y$5,))</f>
        <v>0</v>
      </c>
      <c r="Q815" s="56">
        <f>IF(ISERROR(IF($X$6=1,$Y$6,)),"",IF($X$6=1,$Y$6,))</f>
        <v>10000</v>
      </c>
      <c r="R815" s="56">
        <f>IF(ISERROR(IF($X$7=1,$Y$7,)),"",IF($X$7=1,$Y$7,))</f>
        <v>0</v>
      </c>
      <c r="S815" s="56">
        <f>IF(ISERROR(IF($X$8=1,$Y$8,)),"",IF($X$8=1,$Y$8,))</f>
        <v>1000</v>
      </c>
      <c r="T815" s="56">
        <f>IF(ISERROR(IF($X$9=1,$Y$9,)),"",IF($X$9=1,$Y$9,))</f>
        <v>500</v>
      </c>
      <c r="U815" s="56">
        <f>IF(ISERROR(IF($X$10=1,$Y$10,)),"",IF($X$10=1,$Y$10,))</f>
        <v>500</v>
      </c>
    </row>
    <row r="816" spans="1:21" x14ac:dyDescent="0.25">
      <c r="A816" s="75">
        <f t="shared" si="185"/>
        <v>812</v>
      </c>
      <c r="C816" s="56" t="s">
        <v>3388</v>
      </c>
      <c r="E816" s="56">
        <f t="shared" si="186"/>
        <v>812</v>
      </c>
      <c r="F816" s="76">
        <f t="shared" si="181"/>
        <v>36</v>
      </c>
      <c r="G816" s="56" t="str">
        <f t="shared" si="187"/>
        <v>newnode_basicAeroframeVariants</v>
      </c>
      <c r="H816" s="56">
        <f t="shared" si="188"/>
        <v>812</v>
      </c>
      <c r="I816" s="56">
        <f>IF(G816="",0,IF(COUNTIF($G$5:G816,G816)=1,0,COUNTIF($G$5:G816,G816) )   )</f>
        <v>0</v>
      </c>
      <c r="J816" s="56" t="str">
        <f t="shared" si="189"/>
        <v/>
      </c>
      <c r="K816" s="56" t="str">
        <f t="shared" si="180"/>
        <v/>
      </c>
      <c r="L816" s="56" t="str">
        <f t="shared" si="182"/>
        <v/>
      </c>
      <c r="M816" s="56" t="str">
        <f t="shared" si="183"/>
        <v/>
      </c>
      <c r="N816" s="56" t="str">
        <f t="shared" si="184"/>
        <v/>
      </c>
      <c r="O816" s="56" t="str">
        <f t="shared" si="190"/>
        <v/>
      </c>
      <c r="P816" s="56">
        <f>IF(ISERROR(IF($X$5=1,$Y$5,)),"",IF($X$5=1,$Y$5,))</f>
        <v>0</v>
      </c>
      <c r="Q816" s="56">
        <f>IF(ISERROR(IF($X$6=1,$Y$6,)),"",IF($X$6=1,$Y$6,))</f>
        <v>10000</v>
      </c>
      <c r="R816" s="56">
        <f>IF(ISERROR(IF($X$7=1,$Y$7,)),"",IF($X$7=1,$Y$7,))</f>
        <v>0</v>
      </c>
      <c r="S816" s="56">
        <f>IF(ISERROR(IF($X$8=1,$Y$8,)),"",IF($X$8=1,$Y$8,))</f>
        <v>1000</v>
      </c>
      <c r="T816" s="56">
        <f>IF(ISERROR(IF($X$9=1,$Y$9,)),"",IF($X$9=1,$Y$9,))</f>
        <v>500</v>
      </c>
      <c r="U816" s="56">
        <f>IF(ISERROR(IF($X$10=1,$Y$10,)),"",IF($X$10=1,$Y$10,))</f>
        <v>500</v>
      </c>
    </row>
    <row r="817" spans="1:21" x14ac:dyDescent="0.25">
      <c r="A817" s="75">
        <f t="shared" si="185"/>
        <v>813</v>
      </c>
      <c r="C817" s="56" t="s">
        <v>3389</v>
      </c>
      <c r="E817" s="56">
        <f t="shared" si="186"/>
        <v>813</v>
      </c>
      <c r="F817" s="76">
        <f t="shared" si="181"/>
        <v>36</v>
      </c>
      <c r="G817" s="56" t="str">
        <f t="shared" si="187"/>
        <v/>
      </c>
      <c r="H817" s="56">
        <f t="shared" si="188"/>
        <v>813</v>
      </c>
      <c r="I817" s="56">
        <f>IF(G817="",0,IF(COUNTIF($G$5:G817,G817)=1,0,COUNTIF($G$5:G817,G817) )   )</f>
        <v>0</v>
      </c>
      <c r="J817" s="56" t="str">
        <f t="shared" si="189"/>
        <v/>
      </c>
      <c r="K817" s="56" t="str">
        <f t="shared" si="180"/>
        <v/>
      </c>
      <c r="L817" s="56" t="str">
        <f t="shared" si="182"/>
        <v/>
      </c>
      <c r="M817" s="56" t="str">
        <f t="shared" si="183"/>
        <v/>
      </c>
      <c r="N817" s="56" t="str">
        <f t="shared" si="184"/>
        <v/>
      </c>
      <c r="O817" s="56" t="str">
        <f t="shared" si="190"/>
        <v/>
      </c>
      <c r="P817" s="56">
        <f>IF(ISERROR(IF($X$5=1,$Y$5,)),"",IF($X$5=1,$Y$5,))</f>
        <v>0</v>
      </c>
      <c r="Q817" s="56">
        <f>IF(ISERROR(IF($X$6=1,$Y$6,)),"",IF($X$6=1,$Y$6,))</f>
        <v>10000</v>
      </c>
      <c r="R817" s="56">
        <f>IF(ISERROR(IF($X$7=1,$Y$7,)),"",IF($X$7=1,$Y$7,))</f>
        <v>0</v>
      </c>
      <c r="S817" s="56">
        <f>IF(ISERROR(IF($X$8=1,$Y$8,)),"",IF($X$8=1,$Y$8,))</f>
        <v>1000</v>
      </c>
      <c r="T817" s="56">
        <f>IF(ISERROR(IF($X$9=1,$Y$9,)),"",IF($X$9=1,$Y$9,))</f>
        <v>500</v>
      </c>
      <c r="U817" s="56">
        <f>IF(ISERROR(IF($X$10=1,$Y$10,)),"",IF($X$10=1,$Y$10,))</f>
        <v>500</v>
      </c>
    </row>
    <row r="818" spans="1:21" x14ac:dyDescent="0.25">
      <c r="A818" s="75">
        <f t="shared" si="185"/>
        <v>814</v>
      </c>
      <c r="C818" s="56" t="s">
        <v>3390</v>
      </c>
      <c r="E818" s="56">
        <f t="shared" si="186"/>
        <v>814</v>
      </c>
      <c r="F818" s="76">
        <f t="shared" si="181"/>
        <v>36</v>
      </c>
      <c r="G818" s="56" t="str">
        <f t="shared" si="187"/>
        <v/>
      </c>
      <c r="H818" s="56">
        <f t="shared" si="188"/>
        <v>814</v>
      </c>
      <c r="I818" s="56">
        <f>IF(G818="",0,IF(COUNTIF($G$5:G818,G818)=1,0,COUNTIF($G$5:G818,G818) )   )</f>
        <v>0</v>
      </c>
      <c r="J818" s="56" t="str">
        <f t="shared" si="189"/>
        <v/>
      </c>
      <c r="K818" s="56" t="str">
        <f t="shared" si="180"/>
        <v/>
      </c>
      <c r="L818" s="56" t="str">
        <f t="shared" si="182"/>
        <v/>
      </c>
      <c r="M818" s="56" t="str">
        <f t="shared" si="183"/>
        <v/>
      </c>
      <c r="N818" s="56" t="str">
        <f t="shared" si="184"/>
        <v/>
      </c>
      <c r="O818" s="56" t="str">
        <f t="shared" si="190"/>
        <v/>
      </c>
      <c r="P818" s="56">
        <f>IF(ISERROR(IF($X$5=1,$Y$5,)),"",IF($X$5=1,$Y$5,))</f>
        <v>0</v>
      </c>
      <c r="Q818" s="56">
        <f>IF(ISERROR(IF($X$6=1,$Y$6,)),"",IF($X$6=1,$Y$6,))</f>
        <v>10000</v>
      </c>
      <c r="R818" s="56">
        <f>IF(ISERROR(IF($X$7=1,$Y$7,)),"",IF($X$7=1,$Y$7,))</f>
        <v>0</v>
      </c>
      <c r="S818" s="56">
        <f>IF(ISERROR(IF($X$8=1,$Y$8,)),"",IF($X$8=1,$Y$8,))</f>
        <v>1000</v>
      </c>
      <c r="T818" s="56">
        <f>IF(ISERROR(IF($X$9=1,$Y$9,)),"",IF($X$9=1,$Y$9,))</f>
        <v>500</v>
      </c>
      <c r="U818" s="56">
        <f>IF(ISERROR(IF($X$10=1,$Y$10,)),"",IF($X$10=1,$Y$10,))</f>
        <v>500</v>
      </c>
    </row>
    <row r="819" spans="1:21" x14ac:dyDescent="0.25">
      <c r="A819" s="75">
        <f t="shared" si="185"/>
        <v>815</v>
      </c>
      <c r="C819" s="56" t="s">
        <v>3275</v>
      </c>
      <c r="E819" s="56">
        <f t="shared" si="186"/>
        <v>815</v>
      </c>
      <c r="F819" s="76">
        <f t="shared" si="181"/>
        <v>36</v>
      </c>
      <c r="G819" s="56" t="str">
        <f t="shared" si="187"/>
        <v/>
      </c>
      <c r="H819" s="56">
        <f t="shared" si="188"/>
        <v>815</v>
      </c>
      <c r="I819" s="56">
        <f>IF(G819="",0,IF(COUNTIF($G$5:G819,G819)=1,0,COUNTIF($G$5:G819,G819) )   )</f>
        <v>0</v>
      </c>
      <c r="J819" s="56" t="str">
        <f t="shared" si="189"/>
        <v/>
      </c>
      <c r="K819" s="56" t="str">
        <f t="shared" si="180"/>
        <v/>
      </c>
      <c r="L819" s="56" t="str">
        <f t="shared" si="182"/>
        <v/>
      </c>
      <c r="M819" s="56" t="str">
        <f t="shared" si="183"/>
        <v/>
      </c>
      <c r="N819" s="56" t="str">
        <f t="shared" si="184"/>
        <v/>
      </c>
      <c r="O819" s="56" t="str">
        <f t="shared" si="190"/>
        <v/>
      </c>
      <c r="P819" s="56">
        <f>IF(ISERROR(IF($X$5=1,$Y$5,)),"",IF($X$5=1,$Y$5,))</f>
        <v>0</v>
      </c>
      <c r="Q819" s="56">
        <f>IF(ISERROR(IF($X$6=1,$Y$6,)),"",IF($X$6=1,$Y$6,))</f>
        <v>10000</v>
      </c>
      <c r="R819" s="56">
        <f>IF(ISERROR(IF($X$7=1,$Y$7,)),"",IF($X$7=1,$Y$7,))</f>
        <v>0</v>
      </c>
      <c r="S819" s="56">
        <f>IF(ISERROR(IF($X$8=1,$Y$8,)),"",IF($X$8=1,$Y$8,))</f>
        <v>1000</v>
      </c>
      <c r="T819" s="56">
        <f>IF(ISERROR(IF($X$9=1,$Y$9,)),"",IF($X$9=1,$Y$9,))</f>
        <v>500</v>
      </c>
      <c r="U819" s="56">
        <f>IF(ISERROR(IF($X$10=1,$Y$10,)),"",IF($X$10=1,$Y$10,))</f>
        <v>500</v>
      </c>
    </row>
    <row r="820" spans="1:21" x14ac:dyDescent="0.25">
      <c r="A820" s="75">
        <f t="shared" si="185"/>
        <v>816</v>
      </c>
      <c r="C820" s="56" t="s">
        <v>3021</v>
      </c>
      <c r="E820" s="56">
        <f t="shared" si="186"/>
        <v>816</v>
      </c>
      <c r="F820" s="76">
        <f t="shared" si="181"/>
        <v>36</v>
      </c>
      <c r="G820" s="56" t="str">
        <f t="shared" si="187"/>
        <v/>
      </c>
      <c r="H820" s="56">
        <f t="shared" si="188"/>
        <v>816</v>
      </c>
      <c r="I820" s="56">
        <f>IF(G820="",0,IF(COUNTIF($G$5:G820,G820)=1,0,COUNTIF($G$5:G820,G820) )   )</f>
        <v>0</v>
      </c>
      <c r="J820" s="56" t="str">
        <f t="shared" si="189"/>
        <v/>
      </c>
      <c r="K820" s="56" t="str">
        <f t="shared" si="180"/>
        <v/>
      </c>
      <c r="L820" s="56" t="str">
        <f t="shared" si="182"/>
        <v/>
      </c>
      <c r="M820" s="56" t="str">
        <f t="shared" si="183"/>
        <v/>
      </c>
      <c r="N820" s="56" t="str">
        <f t="shared" si="184"/>
        <v/>
      </c>
      <c r="O820" s="56" t="str">
        <f t="shared" si="190"/>
        <v/>
      </c>
      <c r="P820" s="56">
        <f>IF(ISERROR(IF($X$5=1,$Y$5,)),"",IF($X$5=1,$Y$5,))</f>
        <v>0</v>
      </c>
      <c r="Q820" s="56">
        <f>IF(ISERROR(IF($X$6=1,$Y$6,)),"",IF($X$6=1,$Y$6,))</f>
        <v>10000</v>
      </c>
      <c r="R820" s="56">
        <f>IF(ISERROR(IF($X$7=1,$Y$7,)),"",IF($X$7=1,$Y$7,))</f>
        <v>0</v>
      </c>
      <c r="S820" s="56">
        <f>IF(ISERROR(IF($X$8=1,$Y$8,)),"",IF($X$8=1,$Y$8,))</f>
        <v>1000</v>
      </c>
      <c r="T820" s="56">
        <f>IF(ISERROR(IF($X$9=1,$Y$9,)),"",IF($X$9=1,$Y$9,))</f>
        <v>500</v>
      </c>
      <c r="U820" s="56">
        <f>IF(ISERROR(IF($X$10=1,$Y$10,)),"",IF($X$10=1,$Y$10,))</f>
        <v>500</v>
      </c>
    </row>
    <row r="821" spans="1:21" x14ac:dyDescent="0.25">
      <c r="A821" s="75">
        <f t="shared" si="185"/>
        <v>817</v>
      </c>
      <c r="C821" s="56" t="s">
        <v>6216</v>
      </c>
      <c r="E821" s="56">
        <f t="shared" si="186"/>
        <v>817</v>
      </c>
      <c r="F821" s="76">
        <f t="shared" si="181"/>
        <v>36</v>
      </c>
      <c r="G821" s="56" t="str">
        <f t="shared" si="187"/>
        <v/>
      </c>
      <c r="H821" s="56">
        <f t="shared" si="188"/>
        <v>817</v>
      </c>
      <c r="I821" s="56">
        <f>IF(G821="",0,IF(COUNTIF($G$5:G821,G821)=1,0,COUNTIF($G$5:G821,G821) )   )</f>
        <v>0</v>
      </c>
      <c r="J821" s="56" t="str">
        <f t="shared" si="189"/>
        <v/>
      </c>
      <c r="K821" s="56" t="str">
        <f t="shared" si="180"/>
        <v/>
      </c>
      <c r="L821" s="56" t="str">
        <f t="shared" si="182"/>
        <v/>
      </c>
      <c r="M821" s="56" t="str">
        <f t="shared" si="183"/>
        <v/>
      </c>
      <c r="N821" s="56" t="str">
        <f t="shared" si="184"/>
        <v/>
      </c>
      <c r="O821" s="56" t="str">
        <f t="shared" si="190"/>
        <v/>
      </c>
      <c r="P821" s="56">
        <f>IF(ISERROR(IF($X$5=1,$Y$5,)),"",IF($X$5=1,$Y$5,))</f>
        <v>0</v>
      </c>
      <c r="Q821" s="56">
        <f>IF(ISERROR(IF($X$6=1,$Y$6,)),"",IF($X$6=1,$Y$6,))</f>
        <v>10000</v>
      </c>
      <c r="R821" s="56">
        <f>IF(ISERROR(IF($X$7=1,$Y$7,)),"",IF($X$7=1,$Y$7,))</f>
        <v>0</v>
      </c>
      <c r="S821" s="56">
        <f>IF(ISERROR(IF($X$8=1,$Y$8,)),"",IF($X$8=1,$Y$8,))</f>
        <v>1000</v>
      </c>
      <c r="T821" s="56">
        <f>IF(ISERROR(IF($X$9=1,$Y$9,)),"",IF($X$9=1,$Y$9,))</f>
        <v>500</v>
      </c>
      <c r="U821" s="56">
        <f>IF(ISERROR(IF($X$10=1,$Y$10,)),"",IF($X$10=1,$Y$10,))</f>
        <v>500</v>
      </c>
    </row>
    <row r="822" spans="1:21" x14ac:dyDescent="0.25">
      <c r="A822" s="75">
        <f t="shared" si="185"/>
        <v>818</v>
      </c>
      <c r="C822" s="56" t="s">
        <v>3378</v>
      </c>
      <c r="E822" s="56">
        <f t="shared" si="186"/>
        <v>818</v>
      </c>
      <c r="F822" s="76">
        <f t="shared" si="181"/>
        <v>36</v>
      </c>
      <c r="G822" s="56" t="str">
        <f t="shared" si="187"/>
        <v/>
      </c>
      <c r="H822" s="56">
        <f t="shared" si="188"/>
        <v>818</v>
      </c>
      <c r="I822" s="56">
        <f>IF(G822="",0,IF(COUNTIF($G$5:G822,G822)=1,0,COUNTIF($G$5:G822,G822) )   )</f>
        <v>0</v>
      </c>
      <c r="J822" s="56" t="str">
        <f t="shared" si="189"/>
        <v/>
      </c>
      <c r="K822" s="56" t="str">
        <f t="shared" si="180"/>
        <v/>
      </c>
      <c r="L822" s="56" t="str">
        <f t="shared" si="182"/>
        <v/>
      </c>
      <c r="M822" s="56" t="str">
        <f t="shared" si="183"/>
        <v/>
      </c>
      <c r="N822" s="56" t="str">
        <f t="shared" si="184"/>
        <v/>
      </c>
      <c r="O822" s="56" t="str">
        <f t="shared" si="190"/>
        <v/>
      </c>
      <c r="P822" s="56">
        <f>IF(ISERROR(IF($X$5=1,$Y$5,)),"",IF($X$5=1,$Y$5,))</f>
        <v>0</v>
      </c>
      <c r="Q822" s="56">
        <f>IF(ISERROR(IF($X$6=1,$Y$6,)),"",IF($X$6=1,$Y$6,))</f>
        <v>10000</v>
      </c>
      <c r="R822" s="56">
        <f>IF(ISERROR(IF($X$7=1,$Y$7,)),"",IF($X$7=1,$Y$7,))</f>
        <v>0</v>
      </c>
      <c r="S822" s="56">
        <f>IF(ISERROR(IF($X$8=1,$Y$8,)),"",IF($X$8=1,$Y$8,))</f>
        <v>1000</v>
      </c>
      <c r="T822" s="56">
        <f>IF(ISERROR(IF($X$9=1,$Y$9,)),"",IF($X$9=1,$Y$9,))</f>
        <v>500</v>
      </c>
      <c r="U822" s="56">
        <f>IF(ISERROR(IF($X$10=1,$Y$10,)),"",IF($X$10=1,$Y$10,))</f>
        <v>500</v>
      </c>
    </row>
    <row r="823" spans="1:21" x14ac:dyDescent="0.25">
      <c r="A823" s="75">
        <f t="shared" si="185"/>
        <v>819</v>
      </c>
      <c r="C823" s="56" t="s">
        <v>2526</v>
      </c>
      <c r="E823" s="56">
        <f t="shared" si="186"/>
        <v>819</v>
      </c>
      <c r="F823" s="76">
        <f t="shared" si="181"/>
        <v>36</v>
      </c>
      <c r="G823" s="56" t="str">
        <f t="shared" si="187"/>
        <v/>
      </c>
      <c r="H823" s="56">
        <f t="shared" si="188"/>
        <v>819</v>
      </c>
      <c r="I823" s="56">
        <f>IF(G823="",0,IF(COUNTIF($G$5:G823,G823)=1,0,COUNTIF($G$5:G823,G823) )   )</f>
        <v>0</v>
      </c>
      <c r="J823" s="56" t="str">
        <f t="shared" si="189"/>
        <v/>
      </c>
      <c r="K823" s="56" t="str">
        <f t="shared" si="180"/>
        <v/>
      </c>
      <c r="L823" s="56" t="str">
        <f t="shared" si="182"/>
        <v/>
      </c>
      <c r="M823" s="56" t="str">
        <f t="shared" si="183"/>
        <v/>
      </c>
      <c r="N823" s="56" t="str">
        <f t="shared" si="184"/>
        <v/>
      </c>
      <c r="O823" s="56" t="str">
        <f t="shared" si="190"/>
        <v/>
      </c>
      <c r="P823" s="56">
        <f>IF(ISERROR(IF($X$5=1,$Y$5,)),"",IF($X$5=1,$Y$5,))</f>
        <v>0</v>
      </c>
      <c r="Q823" s="56">
        <f>IF(ISERROR(IF($X$6=1,$Y$6,)),"",IF($X$6=1,$Y$6,))</f>
        <v>10000</v>
      </c>
      <c r="R823" s="56">
        <f>IF(ISERROR(IF($X$7=1,$Y$7,)),"",IF($X$7=1,$Y$7,))</f>
        <v>0</v>
      </c>
      <c r="S823" s="56">
        <f>IF(ISERROR(IF($X$8=1,$Y$8,)),"",IF($X$8=1,$Y$8,))</f>
        <v>1000</v>
      </c>
      <c r="T823" s="56">
        <f>IF(ISERROR(IF($X$9=1,$Y$9,)),"",IF($X$9=1,$Y$9,))</f>
        <v>500</v>
      </c>
      <c r="U823" s="56">
        <f>IF(ISERROR(IF($X$10=1,$Y$10,)),"",IF($X$10=1,$Y$10,))</f>
        <v>500</v>
      </c>
    </row>
    <row r="824" spans="1:21" x14ac:dyDescent="0.25">
      <c r="A824" s="75">
        <f t="shared" si="185"/>
        <v>820</v>
      </c>
      <c r="C824" s="56" t="s">
        <v>2527</v>
      </c>
      <c r="E824" s="56">
        <f t="shared" si="186"/>
        <v>820</v>
      </c>
      <c r="F824" s="76">
        <f t="shared" si="181"/>
        <v>36</v>
      </c>
      <c r="G824" s="56" t="str">
        <f t="shared" si="187"/>
        <v/>
      </c>
      <c r="H824" s="56">
        <f t="shared" si="188"/>
        <v>820</v>
      </c>
      <c r="I824" s="56">
        <f>IF(G824="",0,IF(COUNTIF($G$5:G824,G824)=1,0,COUNTIF($G$5:G824,G824) )   )</f>
        <v>0</v>
      </c>
      <c r="J824" s="56" t="str">
        <f t="shared" si="189"/>
        <v/>
      </c>
      <c r="K824" s="56" t="str">
        <f t="shared" si="180"/>
        <v/>
      </c>
      <c r="L824" s="56" t="str">
        <f t="shared" si="182"/>
        <v/>
      </c>
      <c r="M824" s="56" t="str">
        <f t="shared" si="183"/>
        <v/>
      </c>
      <c r="N824" s="56" t="str">
        <f t="shared" si="184"/>
        <v/>
      </c>
      <c r="O824" s="56" t="str">
        <f t="shared" si="190"/>
        <v/>
      </c>
      <c r="P824" s="56">
        <f>IF(ISERROR(IF($X$5=1,$Y$5,)),"",IF($X$5=1,$Y$5,))</f>
        <v>0</v>
      </c>
      <c r="Q824" s="56">
        <f>IF(ISERROR(IF($X$6=1,$Y$6,)),"",IF($X$6=1,$Y$6,))</f>
        <v>10000</v>
      </c>
      <c r="R824" s="56">
        <f>IF(ISERROR(IF($X$7=1,$Y$7,)),"",IF($X$7=1,$Y$7,))</f>
        <v>0</v>
      </c>
      <c r="S824" s="56">
        <f>IF(ISERROR(IF($X$8=1,$Y$8,)),"",IF($X$8=1,$Y$8,))</f>
        <v>1000</v>
      </c>
      <c r="T824" s="56">
        <f>IF(ISERROR(IF($X$9=1,$Y$9,)),"",IF($X$9=1,$Y$9,))</f>
        <v>500</v>
      </c>
      <c r="U824" s="56">
        <f>IF(ISERROR(IF($X$10=1,$Y$10,)),"",IF($X$10=1,$Y$10,))</f>
        <v>500</v>
      </c>
    </row>
    <row r="825" spans="1:21" x14ac:dyDescent="0.25">
      <c r="A825" s="75">
        <f t="shared" si="185"/>
        <v>821</v>
      </c>
      <c r="C825" s="56" t="s">
        <v>3392</v>
      </c>
      <c r="E825" s="56">
        <f t="shared" si="186"/>
        <v>821</v>
      </c>
      <c r="F825" s="76">
        <f t="shared" si="181"/>
        <v>36</v>
      </c>
      <c r="G825" s="56" t="str">
        <f t="shared" si="187"/>
        <v/>
      </c>
      <c r="H825" s="56">
        <f t="shared" si="188"/>
        <v>821</v>
      </c>
      <c r="I825" s="56">
        <f>IF(G825="",0,IF(COUNTIF($G$5:G825,G825)=1,0,COUNTIF($G$5:G825,G825) )   )</f>
        <v>0</v>
      </c>
      <c r="J825" s="56" t="str">
        <f t="shared" si="189"/>
        <v/>
      </c>
      <c r="K825" s="56" t="str">
        <f t="shared" si="180"/>
        <v/>
      </c>
      <c r="L825" s="56" t="str">
        <f t="shared" si="182"/>
        <v/>
      </c>
      <c r="M825" s="56" t="str">
        <f t="shared" si="183"/>
        <v/>
      </c>
      <c r="N825" s="56" t="str">
        <f t="shared" si="184"/>
        <v/>
      </c>
      <c r="O825" s="56" t="str">
        <f t="shared" si="190"/>
        <v/>
      </c>
      <c r="P825" s="56">
        <f>IF(ISERROR(IF($X$5=1,$Y$5,)),"",IF($X$5=1,$Y$5,))</f>
        <v>0</v>
      </c>
      <c r="Q825" s="56">
        <f>IF(ISERROR(IF($X$6=1,$Y$6,)),"",IF($X$6=1,$Y$6,))</f>
        <v>10000</v>
      </c>
      <c r="R825" s="56">
        <f>IF(ISERROR(IF($X$7=1,$Y$7,)),"",IF($X$7=1,$Y$7,))</f>
        <v>0</v>
      </c>
      <c r="S825" s="56">
        <f>IF(ISERROR(IF($X$8=1,$Y$8,)),"",IF($X$8=1,$Y$8,))</f>
        <v>1000</v>
      </c>
      <c r="T825" s="56">
        <f>IF(ISERROR(IF($X$9=1,$Y$9,)),"",IF($X$9=1,$Y$9,))</f>
        <v>500</v>
      </c>
      <c r="U825" s="56">
        <f>IF(ISERROR(IF($X$10=1,$Y$10,)),"",IF($X$10=1,$Y$10,))</f>
        <v>500</v>
      </c>
    </row>
    <row r="826" spans="1:21" x14ac:dyDescent="0.25">
      <c r="A826" s="75">
        <f t="shared" si="185"/>
        <v>822</v>
      </c>
      <c r="C826" s="56" t="s">
        <v>2529</v>
      </c>
      <c r="E826" s="56">
        <f t="shared" si="186"/>
        <v>822</v>
      </c>
      <c r="F826" s="76">
        <f t="shared" si="181"/>
        <v>36</v>
      </c>
      <c r="G826" s="56" t="str">
        <f t="shared" si="187"/>
        <v/>
      </c>
      <c r="H826" s="56">
        <f t="shared" si="188"/>
        <v>822</v>
      </c>
      <c r="I826" s="56">
        <f>IF(G826="",0,IF(COUNTIF($G$5:G826,G826)=1,0,COUNTIF($G$5:G826,G826) )   )</f>
        <v>0</v>
      </c>
      <c r="J826" s="56" t="str">
        <f t="shared" si="189"/>
        <v/>
      </c>
      <c r="K826" s="56" t="str">
        <f t="shared" si="180"/>
        <v/>
      </c>
      <c r="L826" s="56" t="str">
        <f t="shared" si="182"/>
        <v/>
      </c>
      <c r="M826" s="56" t="str">
        <f t="shared" si="183"/>
        <v/>
      </c>
      <c r="N826" s="56" t="str">
        <f t="shared" si="184"/>
        <v/>
      </c>
      <c r="O826" s="56" t="str">
        <f t="shared" si="190"/>
        <v/>
      </c>
      <c r="P826" s="56">
        <f>IF(ISERROR(IF($X$5=1,$Y$5,)),"",IF($X$5=1,$Y$5,))</f>
        <v>0</v>
      </c>
      <c r="Q826" s="56">
        <f>IF(ISERROR(IF($X$6=1,$Y$6,)),"",IF($X$6=1,$Y$6,))</f>
        <v>10000</v>
      </c>
      <c r="R826" s="56">
        <f>IF(ISERROR(IF($X$7=1,$Y$7,)),"",IF($X$7=1,$Y$7,))</f>
        <v>0</v>
      </c>
      <c r="S826" s="56">
        <f>IF(ISERROR(IF($X$8=1,$Y$8,)),"",IF($X$8=1,$Y$8,))</f>
        <v>1000</v>
      </c>
      <c r="T826" s="56">
        <f>IF(ISERROR(IF($X$9=1,$Y$9,)),"",IF($X$9=1,$Y$9,))</f>
        <v>500</v>
      </c>
      <c r="U826" s="56">
        <f>IF(ISERROR(IF($X$10=1,$Y$10,)),"",IF($X$10=1,$Y$10,))</f>
        <v>500</v>
      </c>
    </row>
    <row r="827" spans="1:21" x14ac:dyDescent="0.25">
      <c r="A827" s="75">
        <f t="shared" si="185"/>
        <v>823</v>
      </c>
      <c r="C827" s="56" t="s">
        <v>2518</v>
      </c>
      <c r="E827" s="56">
        <f t="shared" si="186"/>
        <v>823</v>
      </c>
      <c r="F827" s="76">
        <f t="shared" si="181"/>
        <v>36</v>
      </c>
      <c r="G827" s="56" t="str">
        <f t="shared" si="187"/>
        <v/>
      </c>
      <c r="H827" s="56">
        <f t="shared" si="188"/>
        <v>823</v>
      </c>
      <c r="I827" s="56">
        <f>IF(G827="",0,IF(COUNTIF($G$5:G827,G827)=1,0,COUNTIF($G$5:G827,G827) )   )</f>
        <v>0</v>
      </c>
      <c r="J827" s="56" t="str">
        <f t="shared" si="189"/>
        <v/>
      </c>
      <c r="K827" s="56" t="str">
        <f t="shared" si="180"/>
        <v/>
      </c>
      <c r="L827" s="56" t="str">
        <f t="shared" si="182"/>
        <v/>
      </c>
      <c r="M827" s="56" t="str">
        <f t="shared" si="183"/>
        <v/>
      </c>
      <c r="N827" s="56" t="str">
        <f t="shared" si="184"/>
        <v/>
      </c>
      <c r="O827" s="56" t="str">
        <f t="shared" si="190"/>
        <v/>
      </c>
      <c r="P827" s="56">
        <f>IF(ISERROR(IF($X$5=1,$Y$5,)),"",IF($X$5=1,$Y$5,))</f>
        <v>0</v>
      </c>
      <c r="Q827" s="56">
        <f>IF(ISERROR(IF($X$6=1,$Y$6,)),"",IF($X$6=1,$Y$6,))</f>
        <v>10000</v>
      </c>
      <c r="R827" s="56">
        <f>IF(ISERROR(IF($X$7=1,$Y$7,)),"",IF($X$7=1,$Y$7,))</f>
        <v>0</v>
      </c>
      <c r="S827" s="56">
        <f>IF(ISERROR(IF($X$8=1,$Y$8,)),"",IF($X$8=1,$Y$8,))</f>
        <v>1000</v>
      </c>
      <c r="T827" s="56">
        <f>IF(ISERROR(IF($X$9=1,$Y$9,)),"",IF($X$9=1,$Y$9,))</f>
        <v>500</v>
      </c>
      <c r="U827" s="56">
        <f>IF(ISERROR(IF($X$10=1,$Y$10,)),"",IF($X$10=1,$Y$10,))</f>
        <v>500</v>
      </c>
    </row>
    <row r="828" spans="1:21" x14ac:dyDescent="0.25">
      <c r="A828" s="75">
        <f t="shared" si="185"/>
        <v>824</v>
      </c>
      <c r="D828" s="56" t="s">
        <v>4414</v>
      </c>
      <c r="E828" s="56">
        <f t="shared" si="186"/>
        <v>824</v>
      </c>
      <c r="F828" s="76">
        <f t="shared" si="181"/>
        <v>36</v>
      </c>
      <c r="G828" s="56" t="str">
        <f t="shared" si="187"/>
        <v>engineVTOLBlock</v>
      </c>
      <c r="H828" s="56">
        <f t="shared" si="188"/>
        <v>824</v>
      </c>
      <c r="I828" s="56">
        <f>IF(G828="",0,IF(COUNTIF($G$5:G828,G828)=1,0,COUNTIF($G$5:G828,G828) )   )</f>
        <v>0</v>
      </c>
      <c r="J828" s="56" t="str">
        <f t="shared" si="189"/>
        <v/>
      </c>
      <c r="K828" s="56" t="str">
        <f t="shared" si="180"/>
        <v/>
      </c>
      <c r="L828" s="56" t="str">
        <f t="shared" si="182"/>
        <v/>
      </c>
      <c r="M828" s="56" t="str">
        <f t="shared" si="183"/>
        <v/>
      </c>
      <c r="N828" s="56" t="str">
        <f t="shared" si="184"/>
        <v/>
      </c>
      <c r="O828" s="56" t="str">
        <f t="shared" si="190"/>
        <v/>
      </c>
      <c r="P828" s="56">
        <f>IF(ISERROR(IF($X$5=1,$Y$5,)),"",IF($X$5=1,$Y$5,))</f>
        <v>0</v>
      </c>
      <c r="Q828" s="56">
        <f>IF(ISERROR(IF($X$6=1,$Y$6,)),"",IF($X$6=1,$Y$6,))</f>
        <v>10000</v>
      </c>
      <c r="R828" s="56">
        <f>IF(ISERROR(IF($X$7=1,$Y$7,)),"",IF($X$7=1,$Y$7,))</f>
        <v>0</v>
      </c>
      <c r="S828" s="56">
        <f>IF(ISERROR(IF($X$8=1,$Y$8,)),"",IF($X$8=1,$Y$8,))</f>
        <v>1000</v>
      </c>
      <c r="T828" s="56">
        <f>IF(ISERROR(IF($X$9=1,$Y$9,)),"",IF($X$9=1,$Y$9,))</f>
        <v>500</v>
      </c>
      <c r="U828" s="56">
        <f>IF(ISERROR(IF($X$10=1,$Y$10,)),"",IF($X$10=1,$Y$10,))</f>
        <v>500</v>
      </c>
    </row>
    <row r="829" spans="1:21" x14ac:dyDescent="0.25">
      <c r="A829" s="75">
        <f t="shared" si="185"/>
        <v>825</v>
      </c>
      <c r="D829" s="56" t="s">
        <v>4409</v>
      </c>
      <c r="E829" s="56">
        <f t="shared" si="186"/>
        <v>825</v>
      </c>
      <c r="F829" s="76">
        <f t="shared" si="181"/>
        <v>36</v>
      </c>
      <c r="G829" s="56" t="str">
        <f t="shared" si="187"/>
        <v>1x1Jetfuel</v>
      </c>
      <c r="H829" s="56">
        <f t="shared" si="188"/>
        <v>825</v>
      </c>
      <c r="I829" s="56">
        <f>IF(G829="",0,IF(COUNTIF($G$5:G829,G829)=1,0,COUNTIF($G$5:G829,G829) )   )</f>
        <v>0</v>
      </c>
      <c r="J829" s="56" t="str">
        <f t="shared" si="189"/>
        <v/>
      </c>
      <c r="K829" s="56" t="str">
        <f t="shared" si="180"/>
        <v/>
      </c>
      <c r="L829" s="56" t="str">
        <f t="shared" si="182"/>
        <v/>
      </c>
      <c r="M829" s="56" t="str">
        <f t="shared" si="183"/>
        <v/>
      </c>
      <c r="N829" s="56" t="str">
        <f t="shared" si="184"/>
        <v/>
      </c>
      <c r="O829" s="56" t="str">
        <f t="shared" si="190"/>
        <v/>
      </c>
      <c r="P829" s="56">
        <f>IF(ISERROR(IF($X$5=1,$Y$5,)),"",IF($X$5=1,$Y$5,))</f>
        <v>0</v>
      </c>
      <c r="Q829" s="56">
        <f>IF(ISERROR(IF($X$6=1,$Y$6,)),"",IF($X$6=1,$Y$6,))</f>
        <v>10000</v>
      </c>
      <c r="R829" s="56">
        <f>IF(ISERROR(IF($X$7=1,$Y$7,)),"",IF($X$7=1,$Y$7,))</f>
        <v>0</v>
      </c>
      <c r="S829" s="56">
        <f>IF(ISERROR(IF($X$8=1,$Y$8,)),"",IF($X$8=1,$Y$8,))</f>
        <v>1000</v>
      </c>
      <c r="T829" s="56">
        <f>IF(ISERROR(IF($X$9=1,$Y$9,)),"",IF($X$9=1,$Y$9,))</f>
        <v>500</v>
      </c>
      <c r="U829" s="56">
        <f>IF(ISERROR(IF($X$10=1,$Y$10,)),"",IF($X$10=1,$Y$10,))</f>
        <v>500</v>
      </c>
    </row>
    <row r="830" spans="1:21" x14ac:dyDescent="0.25">
      <c r="A830" s="75">
        <f t="shared" si="185"/>
        <v>826</v>
      </c>
      <c r="D830" s="56" t="s">
        <v>4415</v>
      </c>
      <c r="E830" s="56">
        <f t="shared" si="186"/>
        <v>826</v>
      </c>
      <c r="F830" s="76">
        <f t="shared" si="181"/>
        <v>36</v>
      </c>
      <c r="G830" s="56" t="str">
        <f t="shared" si="187"/>
        <v>SMP.turboFanEngine</v>
      </c>
      <c r="H830" s="56">
        <f t="shared" si="188"/>
        <v>826</v>
      </c>
      <c r="I830" s="56">
        <f>IF(G830="",0,IF(COUNTIF($G$5:G830,G830)=1,0,COUNTIF($G$5:G830,G830) )   )</f>
        <v>0</v>
      </c>
      <c r="J830" s="56" t="str">
        <f t="shared" si="189"/>
        <v/>
      </c>
      <c r="K830" s="56" t="str">
        <f t="shared" ref="K830:K893" si="191">IF(ISERROR(VLOOKUP(J830,$F$5:$G$6005,2,)),"",VLOOKUP(J830,$F$5:$G$6005,2,))</f>
        <v/>
      </c>
      <c r="L830" s="56" t="str">
        <f t="shared" si="182"/>
        <v/>
      </c>
      <c r="M830" s="56" t="str">
        <f t="shared" si="183"/>
        <v/>
      </c>
      <c r="N830" s="56" t="str">
        <f t="shared" si="184"/>
        <v/>
      </c>
      <c r="O830" s="56" t="str">
        <f t="shared" si="190"/>
        <v/>
      </c>
      <c r="P830" s="56">
        <f>IF(ISERROR(IF($X$5=1,$Y$5,)),"",IF($X$5=1,$Y$5,))</f>
        <v>0</v>
      </c>
      <c r="Q830" s="56">
        <f>IF(ISERROR(IF($X$6=1,$Y$6,)),"",IF($X$6=1,$Y$6,))</f>
        <v>10000</v>
      </c>
      <c r="R830" s="56">
        <f>IF(ISERROR(IF($X$7=1,$Y$7,)),"",IF($X$7=1,$Y$7,))</f>
        <v>0</v>
      </c>
      <c r="S830" s="56">
        <f>IF(ISERROR(IF($X$8=1,$Y$8,)),"",IF($X$8=1,$Y$8,))</f>
        <v>1000</v>
      </c>
      <c r="T830" s="56">
        <f>IF(ISERROR(IF($X$9=1,$Y$9,)),"",IF($X$9=1,$Y$9,))</f>
        <v>500</v>
      </c>
      <c r="U830" s="56">
        <f>IF(ISERROR(IF($X$10=1,$Y$10,)),"",IF($X$10=1,$Y$10,))</f>
        <v>500</v>
      </c>
    </row>
    <row r="831" spans="1:21" x14ac:dyDescent="0.25">
      <c r="A831" s="75">
        <f t="shared" si="185"/>
        <v>827</v>
      </c>
      <c r="D831" s="56" t="s">
        <v>3393</v>
      </c>
      <c r="E831" s="56">
        <f t="shared" si="186"/>
        <v>827</v>
      </c>
      <c r="F831" s="76">
        <f t="shared" si="181"/>
        <v>36</v>
      </c>
      <c r="G831" s="56" t="str">
        <f t="shared" si="187"/>
        <v>MK1Fuselage</v>
      </c>
      <c r="H831" s="56">
        <f t="shared" si="188"/>
        <v>827</v>
      </c>
      <c r="I831" s="56">
        <f>IF(G831="",0,IF(COUNTIF($G$5:G831,G831)=1,0,COUNTIF($G$5:G831,G831) )   )</f>
        <v>0</v>
      </c>
      <c r="J831" s="56" t="str">
        <f t="shared" si="189"/>
        <v/>
      </c>
      <c r="K831" s="56" t="str">
        <f t="shared" si="191"/>
        <v/>
      </c>
      <c r="L831" s="56" t="str">
        <f t="shared" si="182"/>
        <v/>
      </c>
      <c r="M831" s="56" t="str">
        <f t="shared" si="183"/>
        <v/>
      </c>
      <c r="N831" s="56" t="str">
        <f t="shared" si="184"/>
        <v/>
      </c>
      <c r="O831" s="56" t="str">
        <f t="shared" si="190"/>
        <v/>
      </c>
      <c r="P831" s="56">
        <f>IF(ISERROR(IF($X$5=1,$Y$5,)),"",IF($X$5=1,$Y$5,))</f>
        <v>0</v>
      </c>
      <c r="Q831" s="56">
        <f>IF(ISERROR(IF($X$6=1,$Y$6,)),"",IF($X$6=1,$Y$6,))</f>
        <v>10000</v>
      </c>
      <c r="R831" s="56">
        <f>IF(ISERROR(IF($X$7=1,$Y$7,)),"",IF($X$7=1,$Y$7,))</f>
        <v>0</v>
      </c>
      <c r="S831" s="56">
        <f>IF(ISERROR(IF($X$8=1,$Y$8,)),"",IF($X$8=1,$Y$8,))</f>
        <v>1000</v>
      </c>
      <c r="T831" s="56">
        <f>IF(ISERROR(IF($X$9=1,$Y$9,)),"",IF($X$9=1,$Y$9,))</f>
        <v>500</v>
      </c>
      <c r="U831" s="56">
        <f>IF(ISERROR(IF($X$10=1,$Y$10,)),"",IF($X$10=1,$Y$10,))</f>
        <v>500</v>
      </c>
    </row>
    <row r="832" spans="1:21" x14ac:dyDescent="0.25">
      <c r="A832" s="75">
        <f t="shared" si="185"/>
        <v>828</v>
      </c>
      <c r="D832" s="56" t="s">
        <v>4416</v>
      </c>
      <c r="E832" s="56">
        <f t="shared" si="186"/>
        <v>828</v>
      </c>
      <c r="F832" s="76">
        <f t="shared" si="181"/>
        <v>36</v>
      </c>
      <c r="G832" s="56" t="str">
        <f t="shared" si="187"/>
        <v>SMP.ramAirIntake</v>
      </c>
      <c r="H832" s="56">
        <f t="shared" si="188"/>
        <v>828</v>
      </c>
      <c r="I832" s="56">
        <f>IF(G832="",0,IF(COUNTIF($G$5:G832,G832)=1,0,COUNTIF($G$5:G832,G832) )   )</f>
        <v>0</v>
      </c>
      <c r="J832" s="56" t="str">
        <f t="shared" si="189"/>
        <v/>
      </c>
      <c r="K832" s="56" t="str">
        <f t="shared" si="191"/>
        <v/>
      </c>
      <c r="L832" s="56" t="str">
        <f t="shared" si="182"/>
        <v/>
      </c>
      <c r="M832" s="56" t="str">
        <f t="shared" si="183"/>
        <v/>
      </c>
      <c r="N832" s="56" t="str">
        <f t="shared" si="184"/>
        <v/>
      </c>
      <c r="O832" s="56" t="str">
        <f t="shared" si="190"/>
        <v/>
      </c>
      <c r="P832" s="56">
        <f>IF(ISERROR(IF($X$5=1,$Y$5,)),"",IF($X$5=1,$Y$5,))</f>
        <v>0</v>
      </c>
      <c r="Q832" s="56">
        <f>IF(ISERROR(IF($X$6=1,$Y$6,)),"",IF($X$6=1,$Y$6,))</f>
        <v>10000</v>
      </c>
      <c r="R832" s="56">
        <f>IF(ISERROR(IF($X$7=1,$Y$7,)),"",IF($X$7=1,$Y$7,))</f>
        <v>0</v>
      </c>
      <c r="S832" s="56">
        <f>IF(ISERROR(IF($X$8=1,$Y$8,)),"",IF($X$8=1,$Y$8,))</f>
        <v>1000</v>
      </c>
      <c r="T832" s="56">
        <f>IF(ISERROR(IF($X$9=1,$Y$9,)),"",IF($X$9=1,$Y$9,))</f>
        <v>500</v>
      </c>
      <c r="U832" s="56">
        <f>IF(ISERROR(IF($X$10=1,$Y$10,)),"",IF($X$10=1,$Y$10,))</f>
        <v>500</v>
      </c>
    </row>
    <row r="833" spans="1:21" x14ac:dyDescent="0.25">
      <c r="A833" s="75">
        <f t="shared" si="185"/>
        <v>829</v>
      </c>
      <c r="D833" s="56" t="s">
        <v>4410</v>
      </c>
      <c r="E833" s="56">
        <f t="shared" si="186"/>
        <v>829</v>
      </c>
      <c r="F833" s="76">
        <f t="shared" si="181"/>
        <v>36</v>
      </c>
      <c r="G833" s="56" t="str">
        <f t="shared" si="187"/>
        <v>LLLCirc1b2H</v>
      </c>
      <c r="H833" s="56">
        <f t="shared" si="188"/>
        <v>829</v>
      </c>
      <c r="I833" s="56">
        <f>IF(G833="",0,IF(COUNTIF($G$5:G833,G833)=1,0,COUNTIF($G$5:G833,G833) )   )</f>
        <v>0</v>
      </c>
      <c r="J833" s="56" t="str">
        <f t="shared" si="189"/>
        <v/>
      </c>
      <c r="K833" s="56" t="str">
        <f t="shared" si="191"/>
        <v/>
      </c>
      <c r="L833" s="56" t="str">
        <f t="shared" si="182"/>
        <v/>
      </c>
      <c r="M833" s="56" t="str">
        <f t="shared" si="183"/>
        <v/>
      </c>
      <c r="N833" s="56" t="str">
        <f t="shared" si="184"/>
        <v/>
      </c>
      <c r="O833" s="56" t="str">
        <f t="shared" si="190"/>
        <v/>
      </c>
      <c r="P833" s="56">
        <f>IF(ISERROR(IF($X$5=1,$Y$5,)),"",IF($X$5=1,$Y$5,))</f>
        <v>0</v>
      </c>
      <c r="Q833" s="56">
        <f>IF(ISERROR(IF($X$6=1,$Y$6,)),"",IF($X$6=1,$Y$6,))</f>
        <v>10000</v>
      </c>
      <c r="R833" s="56">
        <f>IF(ISERROR(IF($X$7=1,$Y$7,)),"",IF($X$7=1,$Y$7,))</f>
        <v>0</v>
      </c>
      <c r="S833" s="56">
        <f>IF(ISERROR(IF($X$8=1,$Y$8,)),"",IF($X$8=1,$Y$8,))</f>
        <v>1000</v>
      </c>
      <c r="T833" s="56">
        <f>IF(ISERROR(IF($X$9=1,$Y$9,)),"",IF($X$9=1,$Y$9,))</f>
        <v>500</v>
      </c>
      <c r="U833" s="56">
        <f>IF(ISERROR(IF($X$10=1,$Y$10,)),"",IF($X$10=1,$Y$10,))</f>
        <v>500</v>
      </c>
    </row>
    <row r="834" spans="1:21" x14ac:dyDescent="0.25">
      <c r="A834" s="75">
        <f t="shared" si="185"/>
        <v>830</v>
      </c>
      <c r="D834" s="56" t="s">
        <v>4406</v>
      </c>
      <c r="E834" s="56">
        <f t="shared" si="186"/>
        <v>830</v>
      </c>
      <c r="F834" s="76">
        <f t="shared" si="181"/>
        <v>36</v>
      </c>
      <c r="G834" s="56" t="str">
        <f t="shared" si="187"/>
        <v>B9.Cockpit.MK1.Body.5m</v>
      </c>
      <c r="H834" s="56">
        <f t="shared" si="188"/>
        <v>830</v>
      </c>
      <c r="I834" s="56">
        <f>IF(G834="",0,IF(COUNTIF($G$5:G834,G834)=1,0,COUNTIF($G$5:G834,G834) )   )</f>
        <v>0</v>
      </c>
      <c r="J834" s="56" t="str">
        <f t="shared" si="189"/>
        <v/>
      </c>
      <c r="K834" s="56" t="str">
        <f t="shared" si="191"/>
        <v/>
      </c>
      <c r="L834" s="56" t="str">
        <f t="shared" si="182"/>
        <v/>
      </c>
      <c r="M834" s="56" t="str">
        <f t="shared" si="183"/>
        <v/>
      </c>
      <c r="N834" s="56" t="str">
        <f t="shared" si="184"/>
        <v/>
      </c>
      <c r="O834" s="56" t="str">
        <f t="shared" si="190"/>
        <v/>
      </c>
      <c r="P834" s="56">
        <f>IF(ISERROR(IF($X$5=1,$Y$5,)),"",IF($X$5=1,$Y$5,))</f>
        <v>0</v>
      </c>
      <c r="Q834" s="56">
        <f>IF(ISERROR(IF($X$6=1,$Y$6,)),"",IF($X$6=1,$Y$6,))</f>
        <v>10000</v>
      </c>
      <c r="R834" s="56">
        <f>IF(ISERROR(IF($X$7=1,$Y$7,)),"",IF($X$7=1,$Y$7,))</f>
        <v>0</v>
      </c>
      <c r="S834" s="56">
        <f>IF(ISERROR(IF($X$8=1,$Y$8,)),"",IF($X$8=1,$Y$8,))</f>
        <v>1000</v>
      </c>
      <c r="T834" s="56">
        <f>IF(ISERROR(IF($X$9=1,$Y$9,)),"",IF($X$9=1,$Y$9,))</f>
        <v>500</v>
      </c>
      <c r="U834" s="56">
        <f>IF(ISERROR(IF($X$10=1,$Y$10,)),"",IF($X$10=1,$Y$10,))</f>
        <v>500</v>
      </c>
    </row>
    <row r="835" spans="1:21" x14ac:dyDescent="0.25">
      <c r="A835" s="75">
        <f t="shared" si="185"/>
        <v>831</v>
      </c>
      <c r="D835" s="56" t="s">
        <v>4411</v>
      </c>
      <c r="E835" s="56">
        <f t="shared" si="186"/>
        <v>831</v>
      </c>
      <c r="F835" s="76">
        <f t="shared" si="181"/>
        <v>36</v>
      </c>
      <c r="G835" s="56" t="str">
        <f t="shared" si="187"/>
        <v>LLLCirc1b1H</v>
      </c>
      <c r="H835" s="56">
        <f t="shared" si="188"/>
        <v>831</v>
      </c>
      <c r="I835" s="56">
        <f>IF(G835="",0,IF(COUNTIF($G$5:G835,G835)=1,0,COUNTIF($G$5:G835,G835) )   )</f>
        <v>0</v>
      </c>
      <c r="J835" s="56" t="str">
        <f t="shared" si="189"/>
        <v/>
      </c>
      <c r="K835" s="56" t="str">
        <f t="shared" si="191"/>
        <v/>
      </c>
      <c r="L835" s="56" t="str">
        <f t="shared" si="182"/>
        <v/>
      </c>
      <c r="M835" s="56" t="str">
        <f t="shared" si="183"/>
        <v/>
      </c>
      <c r="N835" s="56" t="str">
        <f t="shared" si="184"/>
        <v/>
      </c>
      <c r="O835" s="56" t="str">
        <f t="shared" si="190"/>
        <v/>
      </c>
      <c r="P835" s="56">
        <f>IF(ISERROR(IF($X$5=1,$Y$5,)),"",IF($X$5=1,$Y$5,))</f>
        <v>0</v>
      </c>
      <c r="Q835" s="56">
        <f>IF(ISERROR(IF($X$6=1,$Y$6,)),"",IF($X$6=1,$Y$6,))</f>
        <v>10000</v>
      </c>
      <c r="R835" s="56">
        <f>IF(ISERROR(IF($X$7=1,$Y$7,)),"",IF($X$7=1,$Y$7,))</f>
        <v>0</v>
      </c>
      <c r="S835" s="56">
        <f>IF(ISERROR(IF($X$8=1,$Y$8,)),"",IF($X$8=1,$Y$8,))</f>
        <v>1000</v>
      </c>
      <c r="T835" s="56">
        <f>IF(ISERROR(IF($X$9=1,$Y$9,)),"",IF($X$9=1,$Y$9,))</f>
        <v>500</v>
      </c>
      <c r="U835" s="56">
        <f>IF(ISERROR(IF($X$10=1,$Y$10,)),"",IF($X$10=1,$Y$10,))</f>
        <v>500</v>
      </c>
    </row>
    <row r="836" spans="1:21" x14ac:dyDescent="0.25">
      <c r="A836" s="75">
        <f t="shared" si="185"/>
        <v>832</v>
      </c>
      <c r="D836" s="56" t="s">
        <v>4407</v>
      </c>
      <c r="E836" s="56">
        <f t="shared" si="186"/>
        <v>832</v>
      </c>
      <c r="F836" s="76">
        <f t="shared" si="181"/>
        <v>36</v>
      </c>
      <c r="G836" s="56" t="str">
        <f t="shared" si="187"/>
        <v>HexRam</v>
      </c>
      <c r="H836" s="56">
        <f t="shared" si="188"/>
        <v>832</v>
      </c>
      <c r="I836" s="56">
        <f>IF(G836="",0,IF(COUNTIF($G$5:G836,G836)=1,0,COUNTIF($G$5:G836,G836) )   )</f>
        <v>0</v>
      </c>
      <c r="J836" s="56" t="str">
        <f t="shared" si="189"/>
        <v/>
      </c>
      <c r="K836" s="56" t="str">
        <f t="shared" si="191"/>
        <v/>
      </c>
      <c r="L836" s="56" t="str">
        <f t="shared" si="182"/>
        <v/>
      </c>
      <c r="M836" s="56" t="str">
        <f t="shared" si="183"/>
        <v/>
      </c>
      <c r="N836" s="56" t="str">
        <f t="shared" si="184"/>
        <v/>
      </c>
      <c r="O836" s="56" t="str">
        <f t="shared" si="190"/>
        <v/>
      </c>
      <c r="P836" s="56">
        <f>IF(ISERROR(IF($X$5=1,$Y$5,)),"",IF($X$5=1,$Y$5,))</f>
        <v>0</v>
      </c>
      <c r="Q836" s="56">
        <f>IF(ISERROR(IF($X$6=1,$Y$6,)),"",IF($X$6=1,$Y$6,))</f>
        <v>10000</v>
      </c>
      <c r="R836" s="56">
        <f>IF(ISERROR(IF($X$7=1,$Y$7,)),"",IF($X$7=1,$Y$7,))</f>
        <v>0</v>
      </c>
      <c r="S836" s="56">
        <f>IF(ISERROR(IF($X$8=1,$Y$8,)),"",IF($X$8=1,$Y$8,))</f>
        <v>1000</v>
      </c>
      <c r="T836" s="56">
        <f>IF(ISERROR(IF($X$9=1,$Y$9,)),"",IF($X$9=1,$Y$9,))</f>
        <v>500</v>
      </c>
      <c r="U836" s="56">
        <f>IF(ISERROR(IF($X$10=1,$Y$10,)),"",IF($X$10=1,$Y$10,))</f>
        <v>500</v>
      </c>
    </row>
    <row r="837" spans="1:21" x14ac:dyDescent="0.25">
      <c r="A837" s="75">
        <f t="shared" si="185"/>
        <v>833</v>
      </c>
      <c r="D837" s="56" t="s">
        <v>4412</v>
      </c>
      <c r="E837" s="56">
        <f t="shared" si="186"/>
        <v>833</v>
      </c>
      <c r="F837" s="76">
        <f t="shared" ref="F837:F900" si="192">IF(A835=0,0,IF(ISBLANK(G837),"",IF(LEFT(G837,4)="newn",F836+1,IF(LEFT(G837,4)="node",F836+1,F836))))</f>
        <v>36</v>
      </c>
      <c r="G837" s="56" t="str">
        <f t="shared" si="187"/>
        <v>1x1newcargo</v>
      </c>
      <c r="H837" s="56">
        <f t="shared" si="188"/>
        <v>833</v>
      </c>
      <c r="I837" s="56">
        <f>IF(G837="",0,IF(COUNTIF($G$5:G837,G837)=1,0,COUNTIF($G$5:G837,G837) )   )</f>
        <v>0</v>
      </c>
      <c r="J837" s="56" t="str">
        <f t="shared" si="189"/>
        <v/>
      </c>
      <c r="K837" s="56" t="str">
        <f t="shared" si="191"/>
        <v/>
      </c>
      <c r="L837" s="56" t="str">
        <f t="shared" ref="L837:L900" si="193">IF(ISERROR(VLOOKUP(K837,$AB$14:$AD$197,3,)),"",VLOOKUP(K837,$AB$14:$AD$197,3,))</f>
        <v/>
      </c>
      <c r="M837" s="56" t="str">
        <f t="shared" ref="M837:M900" si="194">IF(ISERROR(HLOOKUP(J837,$AG$5:$XH$6,2,)),"",HLOOKUP(J837,$AG$5:$XH$6,2,))</f>
        <v/>
      </c>
      <c r="N837" s="56" t="str">
        <f t="shared" ref="N837:N900" si="195">IF(ISERROR(VLOOKUP(K837,$AB$14:$AD$197,2,)),"",VLOOKUP(K837,$AB$14:$AD$197,2,))</f>
        <v/>
      </c>
      <c r="O837" s="56" t="str">
        <f t="shared" si="190"/>
        <v/>
      </c>
      <c r="P837" s="56">
        <f>IF(ISERROR(IF($X$5=1,$Y$5,)),"",IF($X$5=1,$Y$5,))</f>
        <v>0</v>
      </c>
      <c r="Q837" s="56">
        <f>IF(ISERROR(IF($X$6=1,$Y$6,)),"",IF($X$6=1,$Y$6,))</f>
        <v>10000</v>
      </c>
      <c r="R837" s="56">
        <f>IF(ISERROR(IF($X$7=1,$Y$7,)),"",IF($X$7=1,$Y$7,))</f>
        <v>0</v>
      </c>
      <c r="S837" s="56">
        <f>IF(ISERROR(IF($X$8=1,$Y$8,)),"",IF($X$8=1,$Y$8,))</f>
        <v>1000</v>
      </c>
      <c r="T837" s="56">
        <f>IF(ISERROR(IF($X$9=1,$Y$9,)),"",IF($X$9=1,$Y$9,))</f>
        <v>500</v>
      </c>
      <c r="U837" s="56">
        <f>IF(ISERROR(IF($X$10=1,$Y$10,)),"",IF($X$10=1,$Y$10,))</f>
        <v>500</v>
      </c>
    </row>
    <row r="838" spans="1:21" x14ac:dyDescent="0.25">
      <c r="A838" s="75">
        <f t="shared" ref="A838:A901" si="196">IF(A837=0,0,IF(B837="}",IF(B838="NODE",A837+1,0),A837+1))</f>
        <v>834</v>
      </c>
      <c r="D838" s="56" t="s">
        <v>4408</v>
      </c>
      <c r="E838" s="56">
        <f t="shared" ref="E838:E901" si="197">A838</f>
        <v>834</v>
      </c>
      <c r="F838" s="76">
        <f t="shared" si="192"/>
        <v>36</v>
      </c>
      <c r="G838" s="56" t="str">
        <f t="shared" ref="G838:G901" si="198">IF(ISBLANK(D838),IF(LEFT(C838,8)="name = n",MID(C838,8,100),""),MID(D838,8,100))</f>
        <v>TurboHex</v>
      </c>
      <c r="H838" s="56">
        <f t="shared" ref="H838:H901" si="199">E838</f>
        <v>834</v>
      </c>
      <c r="I838" s="56">
        <f>IF(G838="",0,IF(COUNTIF($G$5:G838,G838)=1,0,COUNTIF($G$5:G838,G838) )   )</f>
        <v>0</v>
      </c>
      <c r="J838" s="56" t="str">
        <f t="shared" ref="J838:J901" si="200">IF(J837=anodes,"",IF(J837="","",J837+1))</f>
        <v/>
      </c>
      <c r="K838" s="56" t="str">
        <f t="shared" si="191"/>
        <v/>
      </c>
      <c r="L838" s="56" t="str">
        <f t="shared" si="193"/>
        <v/>
      </c>
      <c r="M838" s="56" t="str">
        <f t="shared" si="194"/>
        <v/>
      </c>
      <c r="N838" s="56" t="str">
        <f t="shared" si="195"/>
        <v/>
      </c>
      <c r="O838" s="56" t="str">
        <f t="shared" ref="O838:O901" si="201">IF(ISERROR(0.1*N838+0.9*(M838/L838)*($N$3+SUM(P838:U838))*(N838/$N$3)),N838,0.1*N838+0.9*(M838/L838)*($N$3+SUM(P838:U838))*(N838/$N$3))</f>
        <v/>
      </c>
      <c r="P838" s="56">
        <f>IF(ISERROR(IF($X$5=1,$Y$5,)),"",IF($X$5=1,$Y$5,))</f>
        <v>0</v>
      </c>
      <c r="Q838" s="56">
        <f>IF(ISERROR(IF($X$6=1,$Y$6,)),"",IF($X$6=1,$Y$6,))</f>
        <v>10000</v>
      </c>
      <c r="R838" s="56">
        <f>IF(ISERROR(IF($X$7=1,$Y$7,)),"",IF($X$7=1,$Y$7,))</f>
        <v>0</v>
      </c>
      <c r="S838" s="56">
        <f>IF(ISERROR(IF($X$8=1,$Y$8,)),"",IF($X$8=1,$Y$8,))</f>
        <v>1000</v>
      </c>
      <c r="T838" s="56">
        <f>IF(ISERROR(IF($X$9=1,$Y$9,)),"",IF($X$9=1,$Y$9,))</f>
        <v>500</v>
      </c>
      <c r="U838" s="56">
        <f>IF(ISERROR(IF($X$10=1,$Y$10,)),"",IF($X$10=1,$Y$10,))</f>
        <v>500</v>
      </c>
    </row>
    <row r="839" spans="1:21" x14ac:dyDescent="0.25">
      <c r="A839" s="75">
        <f t="shared" si="196"/>
        <v>835</v>
      </c>
      <c r="D839" s="56" t="s">
        <v>4413</v>
      </c>
      <c r="E839" s="56">
        <f t="shared" si="197"/>
        <v>835</v>
      </c>
      <c r="F839" s="76">
        <f t="shared" si="192"/>
        <v>36</v>
      </c>
      <c r="G839" s="56" t="str">
        <f t="shared" si="198"/>
        <v>1x1newcargo1</v>
      </c>
      <c r="H839" s="56">
        <f t="shared" si="199"/>
        <v>835</v>
      </c>
      <c r="I839" s="56">
        <f>IF(G839="",0,IF(COUNTIF($G$5:G839,G839)=1,0,COUNTIF($G$5:G839,G839) )   )</f>
        <v>0</v>
      </c>
      <c r="J839" s="56" t="str">
        <f t="shared" si="200"/>
        <v/>
      </c>
      <c r="K839" s="56" t="str">
        <f t="shared" si="191"/>
        <v/>
      </c>
      <c r="L839" s="56" t="str">
        <f t="shared" si="193"/>
        <v/>
      </c>
      <c r="M839" s="56" t="str">
        <f t="shared" si="194"/>
        <v/>
      </c>
      <c r="N839" s="56" t="str">
        <f t="shared" si="195"/>
        <v/>
      </c>
      <c r="O839" s="56" t="str">
        <f t="shared" si="201"/>
        <v/>
      </c>
      <c r="P839" s="56">
        <f>IF(ISERROR(IF($X$5=1,$Y$5,)),"",IF($X$5=1,$Y$5,))</f>
        <v>0</v>
      </c>
      <c r="Q839" s="56">
        <f>IF(ISERROR(IF($X$6=1,$Y$6,)),"",IF($X$6=1,$Y$6,))</f>
        <v>10000</v>
      </c>
      <c r="R839" s="56">
        <f>IF(ISERROR(IF($X$7=1,$Y$7,)),"",IF($X$7=1,$Y$7,))</f>
        <v>0</v>
      </c>
      <c r="S839" s="56">
        <f>IF(ISERROR(IF($X$8=1,$Y$8,)),"",IF($X$8=1,$Y$8,))</f>
        <v>1000</v>
      </c>
      <c r="T839" s="56">
        <f>IF(ISERROR(IF($X$9=1,$Y$9,)),"",IF($X$9=1,$Y$9,))</f>
        <v>500</v>
      </c>
      <c r="U839" s="56">
        <f>IF(ISERROR(IF($X$10=1,$Y$10,)),"",IF($X$10=1,$Y$10,))</f>
        <v>500</v>
      </c>
    </row>
    <row r="840" spans="1:21" x14ac:dyDescent="0.25">
      <c r="A840" s="75">
        <f t="shared" si="196"/>
        <v>836</v>
      </c>
      <c r="D840" s="56" t="s">
        <v>4417</v>
      </c>
      <c r="E840" s="56">
        <f t="shared" si="197"/>
        <v>836</v>
      </c>
      <c r="F840" s="76">
        <f t="shared" si="192"/>
        <v>36</v>
      </c>
      <c r="G840" s="56" t="str">
        <f t="shared" si="198"/>
        <v>airplaneTailSmall</v>
      </c>
      <c r="H840" s="56">
        <f t="shared" si="199"/>
        <v>836</v>
      </c>
      <c r="I840" s="56">
        <f>IF(G840="",0,IF(COUNTIF($G$5:G840,G840)=1,0,COUNTIF($G$5:G840,G840) )   )</f>
        <v>0</v>
      </c>
      <c r="J840" s="56" t="str">
        <f t="shared" si="200"/>
        <v/>
      </c>
      <c r="K840" s="56" t="str">
        <f t="shared" si="191"/>
        <v/>
      </c>
      <c r="L840" s="56" t="str">
        <f t="shared" si="193"/>
        <v/>
      </c>
      <c r="M840" s="56" t="str">
        <f t="shared" si="194"/>
        <v/>
      </c>
      <c r="N840" s="56" t="str">
        <f t="shared" si="195"/>
        <v/>
      </c>
      <c r="O840" s="56" t="str">
        <f t="shared" si="201"/>
        <v/>
      </c>
      <c r="P840" s="56">
        <f>IF(ISERROR(IF($X$5=1,$Y$5,)),"",IF($X$5=1,$Y$5,))</f>
        <v>0</v>
      </c>
      <c r="Q840" s="56">
        <f>IF(ISERROR(IF($X$6=1,$Y$6,)),"",IF($X$6=1,$Y$6,))</f>
        <v>10000</v>
      </c>
      <c r="R840" s="56">
        <f>IF(ISERROR(IF($X$7=1,$Y$7,)),"",IF($X$7=1,$Y$7,))</f>
        <v>0</v>
      </c>
      <c r="S840" s="56">
        <f>IF(ISERROR(IF($X$8=1,$Y$8,)),"",IF($X$8=1,$Y$8,))</f>
        <v>1000</v>
      </c>
      <c r="T840" s="56">
        <f>IF(ISERROR(IF($X$9=1,$Y$9,)),"",IF($X$9=1,$Y$9,))</f>
        <v>500</v>
      </c>
      <c r="U840" s="56">
        <f>IF(ISERROR(IF($X$10=1,$Y$10,)),"",IF($X$10=1,$Y$10,))</f>
        <v>500</v>
      </c>
    </row>
    <row r="841" spans="1:21" x14ac:dyDescent="0.25">
      <c r="A841" s="75">
        <f t="shared" si="196"/>
        <v>837</v>
      </c>
      <c r="D841" s="56" t="s">
        <v>4418</v>
      </c>
      <c r="E841" s="56">
        <f t="shared" si="197"/>
        <v>837</v>
      </c>
      <c r="F841" s="76">
        <f t="shared" si="192"/>
        <v>36</v>
      </c>
      <c r="G841" s="56" t="str">
        <f t="shared" si="198"/>
        <v>MK1FuselageSmall</v>
      </c>
      <c r="H841" s="56">
        <f t="shared" si="199"/>
        <v>837</v>
      </c>
      <c r="I841" s="56">
        <f>IF(G841="",0,IF(COUNTIF($G$5:G841,G841)=1,0,COUNTIF($G$5:G841,G841) )   )</f>
        <v>0</v>
      </c>
      <c r="J841" s="56" t="str">
        <f t="shared" si="200"/>
        <v/>
      </c>
      <c r="K841" s="56" t="str">
        <f t="shared" si="191"/>
        <v/>
      </c>
      <c r="L841" s="56" t="str">
        <f t="shared" si="193"/>
        <v/>
      </c>
      <c r="M841" s="56" t="str">
        <f t="shared" si="194"/>
        <v/>
      </c>
      <c r="N841" s="56" t="str">
        <f t="shared" si="195"/>
        <v/>
      </c>
      <c r="O841" s="56" t="str">
        <f t="shared" si="201"/>
        <v/>
      </c>
      <c r="P841" s="56">
        <f>IF(ISERROR(IF($X$5=1,$Y$5,)),"",IF($X$5=1,$Y$5,))</f>
        <v>0</v>
      </c>
      <c r="Q841" s="56">
        <f>IF(ISERROR(IF($X$6=1,$Y$6,)),"",IF($X$6=1,$Y$6,))</f>
        <v>10000</v>
      </c>
      <c r="R841" s="56">
        <f>IF(ISERROR(IF($X$7=1,$Y$7,)),"",IF($X$7=1,$Y$7,))</f>
        <v>0</v>
      </c>
      <c r="S841" s="56">
        <f>IF(ISERROR(IF($X$8=1,$Y$8,)),"",IF($X$8=1,$Y$8,))</f>
        <v>1000</v>
      </c>
      <c r="T841" s="56">
        <f>IF(ISERROR(IF($X$9=1,$Y$9,)),"",IF($X$9=1,$Y$9,))</f>
        <v>500</v>
      </c>
      <c r="U841" s="56">
        <f>IF(ISERROR(IF($X$10=1,$Y$10,)),"",IF($X$10=1,$Y$10,))</f>
        <v>500</v>
      </c>
    </row>
    <row r="842" spans="1:21" x14ac:dyDescent="0.25">
      <c r="A842" s="75">
        <f t="shared" si="196"/>
        <v>838</v>
      </c>
      <c r="D842" s="56" t="s">
        <v>4419</v>
      </c>
      <c r="E842" s="56">
        <f t="shared" si="197"/>
        <v>838</v>
      </c>
      <c r="F842" s="76">
        <f t="shared" si="192"/>
        <v>36</v>
      </c>
      <c r="G842" s="56" t="str">
        <f t="shared" si="198"/>
        <v>Mk1FuselageStructuralSmall</v>
      </c>
      <c r="H842" s="56">
        <f t="shared" si="199"/>
        <v>838</v>
      </c>
      <c r="I842" s="56">
        <f>IF(G842="",0,IF(COUNTIF($G$5:G842,G842)=1,0,COUNTIF($G$5:G842,G842) )   )</f>
        <v>0</v>
      </c>
      <c r="J842" s="56" t="str">
        <f t="shared" si="200"/>
        <v/>
      </c>
      <c r="K842" s="56" t="str">
        <f t="shared" si="191"/>
        <v/>
      </c>
      <c r="L842" s="56" t="str">
        <f t="shared" si="193"/>
        <v/>
      </c>
      <c r="M842" s="56" t="str">
        <f t="shared" si="194"/>
        <v/>
      </c>
      <c r="N842" s="56" t="str">
        <f t="shared" si="195"/>
        <v/>
      </c>
      <c r="O842" s="56" t="str">
        <f t="shared" si="201"/>
        <v/>
      </c>
      <c r="P842" s="56">
        <f>IF(ISERROR(IF($X$5=1,$Y$5,)),"",IF($X$5=1,$Y$5,))</f>
        <v>0</v>
      </c>
      <c r="Q842" s="56">
        <f>IF(ISERROR(IF($X$6=1,$Y$6,)),"",IF($X$6=1,$Y$6,))</f>
        <v>10000</v>
      </c>
      <c r="R842" s="56">
        <f>IF(ISERROR(IF($X$7=1,$Y$7,)),"",IF($X$7=1,$Y$7,))</f>
        <v>0</v>
      </c>
      <c r="S842" s="56">
        <f>IF(ISERROR(IF($X$8=1,$Y$8,)),"",IF($X$8=1,$Y$8,))</f>
        <v>1000</v>
      </c>
      <c r="T842" s="56">
        <f>IF(ISERROR(IF($X$9=1,$Y$9,)),"",IF($X$9=1,$Y$9,))</f>
        <v>500</v>
      </c>
      <c r="U842" s="56">
        <f>IF(ISERROR(IF($X$10=1,$Y$10,)),"",IF($X$10=1,$Y$10,))</f>
        <v>500</v>
      </c>
    </row>
    <row r="843" spans="1:21" x14ac:dyDescent="0.25">
      <c r="A843" s="75">
        <f t="shared" si="196"/>
        <v>839</v>
      </c>
      <c r="D843" s="56" t="s">
        <v>4420</v>
      </c>
      <c r="E843" s="56">
        <f t="shared" si="197"/>
        <v>839</v>
      </c>
      <c r="F843" s="76">
        <f t="shared" si="192"/>
        <v>36</v>
      </c>
      <c r="G843" s="56" t="str">
        <f t="shared" si="198"/>
        <v>airScoopSmall</v>
      </c>
      <c r="H843" s="56">
        <f t="shared" si="199"/>
        <v>839</v>
      </c>
      <c r="I843" s="56">
        <f>IF(G843="",0,IF(COUNTIF($G$5:G843,G843)=1,0,COUNTIF($G$5:G843,G843) )   )</f>
        <v>0</v>
      </c>
      <c r="J843" s="56" t="str">
        <f t="shared" si="200"/>
        <v/>
      </c>
      <c r="K843" s="56" t="str">
        <f t="shared" si="191"/>
        <v/>
      </c>
      <c r="L843" s="56" t="str">
        <f t="shared" si="193"/>
        <v/>
      </c>
      <c r="M843" s="56" t="str">
        <f t="shared" si="194"/>
        <v/>
      </c>
      <c r="N843" s="56" t="str">
        <f t="shared" si="195"/>
        <v/>
      </c>
      <c r="O843" s="56" t="str">
        <f t="shared" si="201"/>
        <v/>
      </c>
      <c r="P843" s="56">
        <f>IF(ISERROR(IF($X$5=1,$Y$5,)),"",IF($X$5=1,$Y$5,))</f>
        <v>0</v>
      </c>
      <c r="Q843" s="56">
        <f>IF(ISERROR(IF($X$6=1,$Y$6,)),"",IF($X$6=1,$Y$6,))</f>
        <v>10000</v>
      </c>
      <c r="R843" s="56">
        <f>IF(ISERROR(IF($X$7=1,$Y$7,)),"",IF($X$7=1,$Y$7,))</f>
        <v>0</v>
      </c>
      <c r="S843" s="56">
        <f>IF(ISERROR(IF($X$8=1,$Y$8,)),"",IF($X$8=1,$Y$8,))</f>
        <v>1000</v>
      </c>
      <c r="T843" s="56">
        <f>IF(ISERROR(IF($X$9=1,$Y$9,)),"",IF($X$9=1,$Y$9,))</f>
        <v>500</v>
      </c>
      <c r="U843" s="56">
        <f>IF(ISERROR(IF($X$10=1,$Y$10,)),"",IF($X$10=1,$Y$10,))</f>
        <v>500</v>
      </c>
    </row>
    <row r="844" spans="1:21" x14ac:dyDescent="0.25">
      <c r="A844" s="75">
        <f t="shared" si="196"/>
        <v>840</v>
      </c>
      <c r="D844" s="56" t="s">
        <v>4421</v>
      </c>
      <c r="E844" s="56">
        <f t="shared" si="197"/>
        <v>840</v>
      </c>
      <c r="F844" s="76">
        <f t="shared" si="192"/>
        <v>36</v>
      </c>
      <c r="G844" s="56" t="str">
        <f t="shared" si="198"/>
        <v>DA Tiny Jet</v>
      </c>
      <c r="H844" s="56">
        <f t="shared" si="199"/>
        <v>840</v>
      </c>
      <c r="I844" s="56">
        <f>IF(G844="",0,IF(COUNTIF($G$5:G844,G844)=1,0,COUNTIF($G$5:G844,G844) )   )</f>
        <v>0</v>
      </c>
      <c r="J844" s="56" t="str">
        <f t="shared" si="200"/>
        <v/>
      </c>
      <c r="K844" s="56" t="str">
        <f t="shared" si="191"/>
        <v/>
      </c>
      <c r="L844" s="56" t="str">
        <f t="shared" si="193"/>
        <v/>
      </c>
      <c r="M844" s="56" t="str">
        <f t="shared" si="194"/>
        <v/>
      </c>
      <c r="N844" s="56" t="str">
        <f t="shared" si="195"/>
        <v/>
      </c>
      <c r="O844" s="56" t="str">
        <f t="shared" si="201"/>
        <v/>
      </c>
      <c r="P844" s="56">
        <f>IF(ISERROR(IF($X$5=1,$Y$5,)),"",IF($X$5=1,$Y$5,))</f>
        <v>0</v>
      </c>
      <c r="Q844" s="56">
        <f>IF(ISERROR(IF($X$6=1,$Y$6,)),"",IF($X$6=1,$Y$6,))</f>
        <v>10000</v>
      </c>
      <c r="R844" s="56">
        <f>IF(ISERROR(IF($X$7=1,$Y$7,)),"",IF($X$7=1,$Y$7,))</f>
        <v>0</v>
      </c>
      <c r="S844" s="56">
        <f>IF(ISERROR(IF($X$8=1,$Y$8,)),"",IF($X$8=1,$Y$8,))</f>
        <v>1000</v>
      </c>
      <c r="T844" s="56">
        <f>IF(ISERROR(IF($X$9=1,$Y$9,)),"",IF($X$9=1,$Y$9,))</f>
        <v>500</v>
      </c>
      <c r="U844" s="56">
        <f>IF(ISERROR(IF($X$10=1,$Y$10,)),"",IF($X$10=1,$Y$10,))</f>
        <v>500</v>
      </c>
    </row>
    <row r="845" spans="1:21" x14ac:dyDescent="0.25">
      <c r="A845" s="75">
        <f t="shared" si="196"/>
        <v>841</v>
      </c>
      <c r="C845" s="56" t="s">
        <v>2532</v>
      </c>
      <c r="E845" s="56">
        <f t="shared" si="197"/>
        <v>841</v>
      </c>
      <c r="F845" s="76">
        <f t="shared" si="192"/>
        <v>36</v>
      </c>
      <c r="G845" s="56" t="str">
        <f t="shared" si="198"/>
        <v/>
      </c>
      <c r="H845" s="56">
        <f t="shared" si="199"/>
        <v>841</v>
      </c>
      <c r="I845" s="56">
        <f>IF(G845="",0,IF(COUNTIF($G$5:G845,G845)=1,0,COUNTIF($G$5:G845,G845) )   )</f>
        <v>0</v>
      </c>
      <c r="J845" s="56" t="str">
        <f t="shared" si="200"/>
        <v/>
      </c>
      <c r="K845" s="56" t="str">
        <f t="shared" si="191"/>
        <v/>
      </c>
      <c r="L845" s="56" t="str">
        <f t="shared" si="193"/>
        <v/>
      </c>
      <c r="M845" s="56" t="str">
        <f t="shared" si="194"/>
        <v/>
      </c>
      <c r="N845" s="56" t="str">
        <f t="shared" si="195"/>
        <v/>
      </c>
      <c r="O845" s="56" t="str">
        <f t="shared" si="201"/>
        <v/>
      </c>
      <c r="P845" s="56">
        <f>IF(ISERROR(IF($X$5=1,$Y$5,)),"",IF($X$5=1,$Y$5,))</f>
        <v>0</v>
      </c>
      <c r="Q845" s="56">
        <f>IF(ISERROR(IF($X$6=1,$Y$6,)),"",IF($X$6=1,$Y$6,))</f>
        <v>10000</v>
      </c>
      <c r="R845" s="56">
        <f>IF(ISERROR(IF($X$7=1,$Y$7,)),"",IF($X$7=1,$Y$7,))</f>
        <v>0</v>
      </c>
      <c r="S845" s="56">
        <f>IF(ISERROR(IF($X$8=1,$Y$8,)),"",IF($X$8=1,$Y$8,))</f>
        <v>1000</v>
      </c>
      <c r="T845" s="56">
        <f>IF(ISERROR(IF($X$9=1,$Y$9,)),"",IF($X$9=1,$Y$9,))</f>
        <v>500</v>
      </c>
      <c r="U845" s="56">
        <f>IF(ISERROR(IF($X$10=1,$Y$10,)),"",IF($X$10=1,$Y$10,))</f>
        <v>500</v>
      </c>
    </row>
    <row r="846" spans="1:21" x14ac:dyDescent="0.25">
      <c r="A846" s="75">
        <f t="shared" si="196"/>
        <v>842</v>
      </c>
      <c r="B846" s="56" t="s">
        <v>2532</v>
      </c>
      <c r="E846" s="56">
        <f t="shared" si="197"/>
        <v>842</v>
      </c>
      <c r="F846" s="76">
        <f t="shared" si="192"/>
        <v>36</v>
      </c>
      <c r="G846" s="56" t="str">
        <f t="shared" si="198"/>
        <v/>
      </c>
      <c r="H846" s="56">
        <f t="shared" si="199"/>
        <v>842</v>
      </c>
      <c r="I846" s="56">
        <f>IF(G846="",0,IF(COUNTIF($G$5:G846,G846)=1,0,COUNTIF($G$5:G846,G846) )   )</f>
        <v>0</v>
      </c>
      <c r="J846" s="56" t="str">
        <f t="shared" si="200"/>
        <v/>
      </c>
      <c r="K846" s="56" t="str">
        <f t="shared" si="191"/>
        <v/>
      </c>
      <c r="L846" s="56" t="str">
        <f t="shared" si="193"/>
        <v/>
      </c>
      <c r="M846" s="56" t="str">
        <f t="shared" si="194"/>
        <v/>
      </c>
      <c r="N846" s="56" t="str">
        <f t="shared" si="195"/>
        <v/>
      </c>
      <c r="O846" s="56" t="str">
        <f t="shared" si="201"/>
        <v/>
      </c>
      <c r="P846" s="56">
        <f>IF(ISERROR(IF($X$5=1,$Y$5,)),"",IF($X$5=1,$Y$5,))</f>
        <v>0</v>
      </c>
      <c r="Q846" s="56">
        <f>IF(ISERROR(IF($X$6=1,$Y$6,)),"",IF($X$6=1,$Y$6,))</f>
        <v>10000</v>
      </c>
      <c r="R846" s="56">
        <f>IF(ISERROR(IF($X$7=1,$Y$7,)),"",IF($X$7=1,$Y$7,))</f>
        <v>0</v>
      </c>
      <c r="S846" s="56">
        <f>IF(ISERROR(IF($X$8=1,$Y$8,)),"",IF($X$8=1,$Y$8,))</f>
        <v>1000</v>
      </c>
      <c r="T846" s="56">
        <f>IF(ISERROR(IF($X$9=1,$Y$9,)),"",IF($X$9=1,$Y$9,))</f>
        <v>500</v>
      </c>
      <c r="U846" s="56">
        <f>IF(ISERROR(IF($X$10=1,$Y$10,)),"",IF($X$10=1,$Y$10,))</f>
        <v>500</v>
      </c>
    </row>
    <row r="847" spans="1:21" x14ac:dyDescent="0.25">
      <c r="A847" s="75">
        <f t="shared" si="196"/>
        <v>843</v>
      </c>
      <c r="B847" s="56" t="s">
        <v>2517</v>
      </c>
      <c r="E847" s="56">
        <f t="shared" si="197"/>
        <v>843</v>
      </c>
      <c r="F847" s="76">
        <f t="shared" si="192"/>
        <v>36</v>
      </c>
      <c r="G847" s="56" t="str">
        <f t="shared" si="198"/>
        <v/>
      </c>
      <c r="H847" s="56">
        <f t="shared" si="199"/>
        <v>843</v>
      </c>
      <c r="I847" s="56">
        <f>IF(G847="",0,IF(COUNTIF($G$5:G847,G847)=1,0,COUNTIF($G$5:G847,G847) )   )</f>
        <v>0</v>
      </c>
      <c r="J847" s="56" t="str">
        <f t="shared" si="200"/>
        <v/>
      </c>
      <c r="K847" s="56" t="str">
        <f t="shared" si="191"/>
        <v/>
      </c>
      <c r="L847" s="56" t="str">
        <f t="shared" si="193"/>
        <v/>
      </c>
      <c r="M847" s="56" t="str">
        <f t="shared" si="194"/>
        <v/>
      </c>
      <c r="N847" s="56" t="str">
        <f t="shared" si="195"/>
        <v/>
      </c>
      <c r="O847" s="56" t="str">
        <f t="shared" si="201"/>
        <v/>
      </c>
      <c r="P847" s="56">
        <f>IF(ISERROR(IF($X$5=1,$Y$5,)),"",IF($X$5=1,$Y$5,))</f>
        <v>0</v>
      </c>
      <c r="Q847" s="56">
        <f>IF(ISERROR(IF($X$6=1,$Y$6,)),"",IF($X$6=1,$Y$6,))</f>
        <v>10000</v>
      </c>
      <c r="R847" s="56">
        <f>IF(ISERROR(IF($X$7=1,$Y$7,)),"",IF($X$7=1,$Y$7,))</f>
        <v>0</v>
      </c>
      <c r="S847" s="56">
        <f>IF(ISERROR(IF($X$8=1,$Y$8,)),"",IF($X$8=1,$Y$8,))</f>
        <v>1000</v>
      </c>
      <c r="T847" s="56">
        <f>IF(ISERROR(IF($X$9=1,$Y$9,)),"",IF($X$9=1,$Y$9,))</f>
        <v>500</v>
      </c>
      <c r="U847" s="56">
        <f>IF(ISERROR(IF($X$10=1,$Y$10,)),"",IF($X$10=1,$Y$10,))</f>
        <v>500</v>
      </c>
    </row>
    <row r="848" spans="1:21" x14ac:dyDescent="0.25">
      <c r="A848" s="75">
        <f t="shared" si="196"/>
        <v>844</v>
      </c>
      <c r="B848" s="56" t="s">
        <v>2518</v>
      </c>
      <c r="E848" s="56">
        <f t="shared" si="197"/>
        <v>844</v>
      </c>
      <c r="F848" s="76">
        <f t="shared" si="192"/>
        <v>36</v>
      </c>
      <c r="G848" s="56" t="str">
        <f t="shared" si="198"/>
        <v/>
      </c>
      <c r="H848" s="56">
        <f t="shared" si="199"/>
        <v>844</v>
      </c>
      <c r="I848" s="56">
        <f>IF(G848="",0,IF(COUNTIF($G$5:G848,G848)=1,0,COUNTIF($G$5:G848,G848) )   )</f>
        <v>0</v>
      </c>
      <c r="J848" s="56" t="str">
        <f t="shared" si="200"/>
        <v/>
      </c>
      <c r="K848" s="56" t="str">
        <f t="shared" si="191"/>
        <v/>
      </c>
      <c r="L848" s="56" t="str">
        <f t="shared" si="193"/>
        <v/>
      </c>
      <c r="M848" s="56" t="str">
        <f t="shared" si="194"/>
        <v/>
      </c>
      <c r="N848" s="56" t="str">
        <f t="shared" si="195"/>
        <v/>
      </c>
      <c r="O848" s="56" t="str">
        <f t="shared" si="201"/>
        <v/>
      </c>
      <c r="P848" s="56">
        <f>IF(ISERROR(IF($X$5=1,$Y$5,)),"",IF($X$5=1,$Y$5,))</f>
        <v>0</v>
      </c>
      <c r="Q848" s="56">
        <f>IF(ISERROR(IF($X$6=1,$Y$6,)),"",IF($X$6=1,$Y$6,))</f>
        <v>10000</v>
      </c>
      <c r="R848" s="56">
        <f>IF(ISERROR(IF($X$7=1,$Y$7,)),"",IF($X$7=1,$Y$7,))</f>
        <v>0</v>
      </c>
      <c r="S848" s="56">
        <f>IF(ISERROR(IF($X$8=1,$Y$8,)),"",IF($X$8=1,$Y$8,))</f>
        <v>1000</v>
      </c>
      <c r="T848" s="56">
        <f>IF(ISERROR(IF($X$9=1,$Y$9,)),"",IF($X$9=1,$Y$9,))</f>
        <v>500</v>
      </c>
      <c r="U848" s="56">
        <f>IF(ISERROR(IF($X$10=1,$Y$10,)),"",IF($X$10=1,$Y$10,))</f>
        <v>500</v>
      </c>
    </row>
    <row r="849" spans="1:21" x14ac:dyDescent="0.25">
      <c r="A849" s="75">
        <f t="shared" si="196"/>
        <v>845</v>
      </c>
      <c r="C849" s="56" t="s">
        <v>3381</v>
      </c>
      <c r="E849" s="56">
        <f t="shared" si="197"/>
        <v>845</v>
      </c>
      <c r="F849" s="76">
        <f t="shared" si="192"/>
        <v>37</v>
      </c>
      <c r="G849" s="56" t="str">
        <f t="shared" si="198"/>
        <v>newnode_advancedAeroframeVariants</v>
      </c>
      <c r="H849" s="56">
        <f t="shared" si="199"/>
        <v>845</v>
      </c>
      <c r="I849" s="56">
        <f>IF(G849="",0,IF(COUNTIF($G$5:G849,G849)=1,0,COUNTIF($G$5:G849,G849) )   )</f>
        <v>0</v>
      </c>
      <c r="J849" s="56" t="str">
        <f t="shared" si="200"/>
        <v/>
      </c>
      <c r="K849" s="56" t="str">
        <f t="shared" si="191"/>
        <v/>
      </c>
      <c r="L849" s="56" t="str">
        <f t="shared" si="193"/>
        <v/>
      </c>
      <c r="M849" s="56" t="str">
        <f t="shared" si="194"/>
        <v/>
      </c>
      <c r="N849" s="56" t="str">
        <f t="shared" si="195"/>
        <v/>
      </c>
      <c r="O849" s="56" t="str">
        <f t="shared" si="201"/>
        <v/>
      </c>
      <c r="P849" s="56">
        <f>IF(ISERROR(IF($X$5=1,$Y$5,)),"",IF($X$5=1,$Y$5,))</f>
        <v>0</v>
      </c>
      <c r="Q849" s="56">
        <f>IF(ISERROR(IF($X$6=1,$Y$6,)),"",IF($X$6=1,$Y$6,))</f>
        <v>10000</v>
      </c>
      <c r="R849" s="56">
        <f>IF(ISERROR(IF($X$7=1,$Y$7,)),"",IF($X$7=1,$Y$7,))</f>
        <v>0</v>
      </c>
      <c r="S849" s="56">
        <f>IF(ISERROR(IF($X$8=1,$Y$8,)),"",IF($X$8=1,$Y$8,))</f>
        <v>1000</v>
      </c>
      <c r="T849" s="56">
        <f>IF(ISERROR(IF($X$9=1,$Y$9,)),"",IF($X$9=1,$Y$9,))</f>
        <v>500</v>
      </c>
      <c r="U849" s="56">
        <f>IF(ISERROR(IF($X$10=1,$Y$10,)),"",IF($X$10=1,$Y$10,))</f>
        <v>500</v>
      </c>
    </row>
    <row r="850" spans="1:21" x14ac:dyDescent="0.25">
      <c r="A850" s="75">
        <f t="shared" si="196"/>
        <v>846</v>
      </c>
      <c r="C850" s="56" t="s">
        <v>3382</v>
      </c>
      <c r="E850" s="56">
        <f t="shared" si="197"/>
        <v>846</v>
      </c>
      <c r="F850" s="76">
        <f t="shared" si="192"/>
        <v>37</v>
      </c>
      <c r="G850" s="56" t="str">
        <f t="shared" si="198"/>
        <v/>
      </c>
      <c r="H850" s="56">
        <f t="shared" si="199"/>
        <v>846</v>
      </c>
      <c r="I850" s="56">
        <f>IF(G850="",0,IF(COUNTIF($G$5:G850,G850)=1,0,COUNTIF($G$5:G850,G850) )   )</f>
        <v>0</v>
      </c>
      <c r="J850" s="56" t="str">
        <f t="shared" si="200"/>
        <v/>
      </c>
      <c r="K850" s="56" t="str">
        <f t="shared" si="191"/>
        <v/>
      </c>
      <c r="L850" s="56" t="str">
        <f t="shared" si="193"/>
        <v/>
      </c>
      <c r="M850" s="56" t="str">
        <f t="shared" si="194"/>
        <v/>
      </c>
      <c r="N850" s="56" t="str">
        <f t="shared" si="195"/>
        <v/>
      </c>
      <c r="O850" s="56" t="str">
        <f t="shared" si="201"/>
        <v/>
      </c>
      <c r="P850" s="56">
        <f>IF(ISERROR(IF($X$5=1,$Y$5,)),"",IF($X$5=1,$Y$5,))</f>
        <v>0</v>
      </c>
      <c r="Q850" s="56">
        <f>IF(ISERROR(IF($X$6=1,$Y$6,)),"",IF($X$6=1,$Y$6,))</f>
        <v>10000</v>
      </c>
      <c r="R850" s="56">
        <f>IF(ISERROR(IF($X$7=1,$Y$7,)),"",IF($X$7=1,$Y$7,))</f>
        <v>0</v>
      </c>
      <c r="S850" s="56">
        <f>IF(ISERROR(IF($X$8=1,$Y$8,)),"",IF($X$8=1,$Y$8,))</f>
        <v>1000</v>
      </c>
      <c r="T850" s="56">
        <f>IF(ISERROR(IF($X$9=1,$Y$9,)),"",IF($X$9=1,$Y$9,))</f>
        <v>500</v>
      </c>
      <c r="U850" s="56">
        <f>IF(ISERROR(IF($X$10=1,$Y$10,)),"",IF($X$10=1,$Y$10,))</f>
        <v>500</v>
      </c>
    </row>
    <row r="851" spans="1:21" x14ac:dyDescent="0.25">
      <c r="A851" s="75">
        <f t="shared" si="196"/>
        <v>847</v>
      </c>
      <c r="C851" s="56" t="s">
        <v>3383</v>
      </c>
      <c r="E851" s="56">
        <f t="shared" si="197"/>
        <v>847</v>
      </c>
      <c r="F851" s="76">
        <f t="shared" si="192"/>
        <v>37</v>
      </c>
      <c r="G851" s="56" t="str">
        <f t="shared" si="198"/>
        <v/>
      </c>
      <c r="H851" s="56">
        <f t="shared" si="199"/>
        <v>847</v>
      </c>
      <c r="I851" s="56">
        <f>IF(G851="",0,IF(COUNTIF($G$5:G851,G851)=1,0,COUNTIF($G$5:G851,G851) )   )</f>
        <v>0</v>
      </c>
      <c r="J851" s="56" t="str">
        <f t="shared" si="200"/>
        <v/>
      </c>
      <c r="K851" s="56" t="str">
        <f t="shared" si="191"/>
        <v/>
      </c>
      <c r="L851" s="56" t="str">
        <f t="shared" si="193"/>
        <v/>
      </c>
      <c r="M851" s="56" t="str">
        <f t="shared" si="194"/>
        <v/>
      </c>
      <c r="N851" s="56" t="str">
        <f t="shared" si="195"/>
        <v/>
      </c>
      <c r="O851" s="56" t="str">
        <f t="shared" si="201"/>
        <v/>
      </c>
      <c r="P851" s="56">
        <f>IF(ISERROR(IF($X$5=1,$Y$5,)),"",IF($X$5=1,$Y$5,))</f>
        <v>0</v>
      </c>
      <c r="Q851" s="56">
        <f>IF(ISERROR(IF($X$6=1,$Y$6,)),"",IF($X$6=1,$Y$6,))</f>
        <v>10000</v>
      </c>
      <c r="R851" s="56">
        <f>IF(ISERROR(IF($X$7=1,$Y$7,)),"",IF($X$7=1,$Y$7,))</f>
        <v>0</v>
      </c>
      <c r="S851" s="56">
        <f>IF(ISERROR(IF($X$8=1,$Y$8,)),"",IF($X$8=1,$Y$8,))</f>
        <v>1000</v>
      </c>
      <c r="T851" s="56">
        <f>IF(ISERROR(IF($X$9=1,$Y$9,)),"",IF($X$9=1,$Y$9,))</f>
        <v>500</v>
      </c>
      <c r="U851" s="56">
        <f>IF(ISERROR(IF($X$10=1,$Y$10,)),"",IF($X$10=1,$Y$10,))</f>
        <v>500</v>
      </c>
    </row>
    <row r="852" spans="1:21" x14ac:dyDescent="0.25">
      <c r="A852" s="75">
        <f t="shared" si="196"/>
        <v>848</v>
      </c>
      <c r="C852" s="56" t="s">
        <v>3384</v>
      </c>
      <c r="E852" s="56">
        <f t="shared" si="197"/>
        <v>848</v>
      </c>
      <c r="F852" s="76">
        <f t="shared" si="192"/>
        <v>37</v>
      </c>
      <c r="G852" s="56" t="str">
        <f t="shared" si="198"/>
        <v/>
      </c>
      <c r="H852" s="56">
        <f t="shared" si="199"/>
        <v>848</v>
      </c>
      <c r="I852" s="56">
        <f>IF(G852="",0,IF(COUNTIF($G$5:G852,G852)=1,0,COUNTIF($G$5:G852,G852) )   )</f>
        <v>0</v>
      </c>
      <c r="J852" s="56" t="str">
        <f t="shared" si="200"/>
        <v/>
      </c>
      <c r="K852" s="56" t="str">
        <f t="shared" si="191"/>
        <v/>
      </c>
      <c r="L852" s="56" t="str">
        <f t="shared" si="193"/>
        <v/>
      </c>
      <c r="M852" s="56" t="str">
        <f t="shared" si="194"/>
        <v/>
      </c>
      <c r="N852" s="56" t="str">
        <f t="shared" si="195"/>
        <v/>
      </c>
      <c r="O852" s="56" t="str">
        <f t="shared" si="201"/>
        <v/>
      </c>
      <c r="P852" s="56">
        <f>IF(ISERROR(IF($X$5=1,$Y$5,)),"",IF($X$5=1,$Y$5,))</f>
        <v>0</v>
      </c>
      <c r="Q852" s="56">
        <f>IF(ISERROR(IF($X$6=1,$Y$6,)),"",IF($X$6=1,$Y$6,))</f>
        <v>10000</v>
      </c>
      <c r="R852" s="56">
        <f>IF(ISERROR(IF($X$7=1,$Y$7,)),"",IF($X$7=1,$Y$7,))</f>
        <v>0</v>
      </c>
      <c r="S852" s="56">
        <f>IF(ISERROR(IF($X$8=1,$Y$8,)),"",IF($X$8=1,$Y$8,))</f>
        <v>1000</v>
      </c>
      <c r="T852" s="56">
        <f>IF(ISERROR(IF($X$9=1,$Y$9,)),"",IF($X$9=1,$Y$9,))</f>
        <v>500</v>
      </c>
      <c r="U852" s="56">
        <f>IF(ISERROR(IF($X$10=1,$Y$10,)),"",IF($X$10=1,$Y$10,))</f>
        <v>500</v>
      </c>
    </row>
    <row r="853" spans="1:21" x14ac:dyDescent="0.25">
      <c r="A853" s="75">
        <f t="shared" si="196"/>
        <v>849</v>
      </c>
      <c r="C853" s="56" t="s">
        <v>2961</v>
      </c>
      <c r="E853" s="56">
        <f t="shared" si="197"/>
        <v>849</v>
      </c>
      <c r="F853" s="76">
        <f t="shared" si="192"/>
        <v>37</v>
      </c>
      <c r="G853" s="56" t="str">
        <f t="shared" si="198"/>
        <v/>
      </c>
      <c r="H853" s="56">
        <f t="shared" si="199"/>
        <v>849</v>
      </c>
      <c r="I853" s="56">
        <f>IF(G853="",0,IF(COUNTIF($G$5:G853,G853)=1,0,COUNTIF($G$5:G853,G853) )   )</f>
        <v>0</v>
      </c>
      <c r="J853" s="56" t="str">
        <f t="shared" si="200"/>
        <v/>
      </c>
      <c r="K853" s="56" t="str">
        <f t="shared" si="191"/>
        <v/>
      </c>
      <c r="L853" s="56" t="str">
        <f t="shared" si="193"/>
        <v/>
      </c>
      <c r="M853" s="56" t="str">
        <f t="shared" si="194"/>
        <v/>
      </c>
      <c r="N853" s="56" t="str">
        <f t="shared" si="195"/>
        <v/>
      </c>
      <c r="O853" s="56" t="str">
        <f t="shared" si="201"/>
        <v/>
      </c>
      <c r="P853" s="56">
        <f>IF(ISERROR(IF($X$5=1,$Y$5,)),"",IF($X$5=1,$Y$5,))</f>
        <v>0</v>
      </c>
      <c r="Q853" s="56">
        <f>IF(ISERROR(IF($X$6=1,$Y$6,)),"",IF($X$6=1,$Y$6,))</f>
        <v>10000</v>
      </c>
      <c r="R853" s="56">
        <f>IF(ISERROR(IF($X$7=1,$Y$7,)),"",IF($X$7=1,$Y$7,))</f>
        <v>0</v>
      </c>
      <c r="S853" s="56">
        <f>IF(ISERROR(IF($X$8=1,$Y$8,)),"",IF($X$8=1,$Y$8,))</f>
        <v>1000</v>
      </c>
      <c r="T853" s="56">
        <f>IF(ISERROR(IF($X$9=1,$Y$9,)),"",IF($X$9=1,$Y$9,))</f>
        <v>500</v>
      </c>
      <c r="U853" s="56">
        <f>IF(ISERROR(IF($X$10=1,$Y$10,)),"",IF($X$10=1,$Y$10,))</f>
        <v>500</v>
      </c>
    </row>
    <row r="854" spans="1:21" x14ac:dyDescent="0.25">
      <c r="A854" s="75">
        <f t="shared" si="196"/>
        <v>850</v>
      </c>
      <c r="C854" s="56" t="s">
        <v>6217</v>
      </c>
      <c r="E854" s="56">
        <f t="shared" si="197"/>
        <v>850</v>
      </c>
      <c r="F854" s="76">
        <f t="shared" si="192"/>
        <v>37</v>
      </c>
      <c r="G854" s="56" t="str">
        <f t="shared" si="198"/>
        <v/>
      </c>
      <c r="H854" s="56">
        <f t="shared" si="199"/>
        <v>850</v>
      </c>
      <c r="I854" s="56">
        <f>IF(G854="",0,IF(COUNTIF($G$5:G854,G854)=1,0,COUNTIF($G$5:G854,G854) )   )</f>
        <v>0</v>
      </c>
      <c r="J854" s="56" t="str">
        <f t="shared" si="200"/>
        <v/>
      </c>
      <c r="K854" s="56" t="str">
        <f t="shared" si="191"/>
        <v/>
      </c>
      <c r="L854" s="56" t="str">
        <f t="shared" si="193"/>
        <v/>
      </c>
      <c r="M854" s="56" t="str">
        <f t="shared" si="194"/>
        <v/>
      </c>
      <c r="N854" s="56" t="str">
        <f t="shared" si="195"/>
        <v/>
      </c>
      <c r="O854" s="56" t="str">
        <f t="shared" si="201"/>
        <v/>
      </c>
      <c r="P854" s="56">
        <f>IF(ISERROR(IF($X$5=1,$Y$5,)),"",IF($X$5=1,$Y$5,))</f>
        <v>0</v>
      </c>
      <c r="Q854" s="56">
        <f>IF(ISERROR(IF($X$6=1,$Y$6,)),"",IF($X$6=1,$Y$6,))</f>
        <v>10000</v>
      </c>
      <c r="R854" s="56">
        <f>IF(ISERROR(IF($X$7=1,$Y$7,)),"",IF($X$7=1,$Y$7,))</f>
        <v>0</v>
      </c>
      <c r="S854" s="56">
        <f>IF(ISERROR(IF($X$8=1,$Y$8,)),"",IF($X$8=1,$Y$8,))</f>
        <v>1000</v>
      </c>
      <c r="T854" s="56">
        <f>IF(ISERROR(IF($X$9=1,$Y$9,)),"",IF($X$9=1,$Y$9,))</f>
        <v>500</v>
      </c>
      <c r="U854" s="56">
        <f>IF(ISERROR(IF($X$10=1,$Y$10,)),"",IF($X$10=1,$Y$10,))</f>
        <v>500</v>
      </c>
    </row>
    <row r="855" spans="1:21" x14ac:dyDescent="0.25">
      <c r="A855" s="75">
        <f t="shared" si="196"/>
        <v>851</v>
      </c>
      <c r="C855" s="56" t="s">
        <v>3378</v>
      </c>
      <c r="E855" s="56">
        <f t="shared" si="197"/>
        <v>851</v>
      </c>
      <c r="F855" s="76">
        <f t="shared" si="192"/>
        <v>37</v>
      </c>
      <c r="G855" s="56" t="str">
        <f t="shared" si="198"/>
        <v/>
      </c>
      <c r="H855" s="56">
        <f t="shared" si="199"/>
        <v>851</v>
      </c>
      <c r="I855" s="56">
        <f>IF(G855="",0,IF(COUNTIF($G$5:G855,G855)=1,0,COUNTIF($G$5:G855,G855) )   )</f>
        <v>0</v>
      </c>
      <c r="J855" s="56" t="str">
        <f t="shared" si="200"/>
        <v/>
      </c>
      <c r="K855" s="56" t="str">
        <f t="shared" si="191"/>
        <v/>
      </c>
      <c r="L855" s="56" t="str">
        <f t="shared" si="193"/>
        <v/>
      </c>
      <c r="M855" s="56" t="str">
        <f t="shared" si="194"/>
        <v/>
      </c>
      <c r="N855" s="56" t="str">
        <f t="shared" si="195"/>
        <v/>
      </c>
      <c r="O855" s="56" t="str">
        <f t="shared" si="201"/>
        <v/>
      </c>
      <c r="P855" s="56">
        <f>IF(ISERROR(IF($X$5=1,$Y$5,)),"",IF($X$5=1,$Y$5,))</f>
        <v>0</v>
      </c>
      <c r="Q855" s="56">
        <f>IF(ISERROR(IF($X$6=1,$Y$6,)),"",IF($X$6=1,$Y$6,))</f>
        <v>10000</v>
      </c>
      <c r="R855" s="56">
        <f>IF(ISERROR(IF($X$7=1,$Y$7,)),"",IF($X$7=1,$Y$7,))</f>
        <v>0</v>
      </c>
      <c r="S855" s="56">
        <f>IF(ISERROR(IF($X$8=1,$Y$8,)),"",IF($X$8=1,$Y$8,))</f>
        <v>1000</v>
      </c>
      <c r="T855" s="56">
        <f>IF(ISERROR(IF($X$9=1,$Y$9,)),"",IF($X$9=1,$Y$9,))</f>
        <v>500</v>
      </c>
      <c r="U855" s="56">
        <f>IF(ISERROR(IF($X$10=1,$Y$10,)),"",IF($X$10=1,$Y$10,))</f>
        <v>500</v>
      </c>
    </row>
    <row r="856" spans="1:21" x14ac:dyDescent="0.25">
      <c r="A856" s="75">
        <f t="shared" si="196"/>
        <v>852</v>
      </c>
      <c r="C856" s="56" t="s">
        <v>2526</v>
      </c>
      <c r="E856" s="56">
        <f t="shared" si="197"/>
        <v>852</v>
      </c>
      <c r="F856" s="76">
        <f t="shared" si="192"/>
        <v>37</v>
      </c>
      <c r="G856" s="56" t="str">
        <f t="shared" si="198"/>
        <v/>
      </c>
      <c r="H856" s="56">
        <f t="shared" si="199"/>
        <v>852</v>
      </c>
      <c r="I856" s="56">
        <f>IF(G856="",0,IF(COUNTIF($G$5:G856,G856)=1,0,COUNTIF($G$5:G856,G856) )   )</f>
        <v>0</v>
      </c>
      <c r="J856" s="56" t="str">
        <f t="shared" si="200"/>
        <v/>
      </c>
      <c r="K856" s="56" t="str">
        <f t="shared" si="191"/>
        <v/>
      </c>
      <c r="L856" s="56" t="str">
        <f t="shared" si="193"/>
        <v/>
      </c>
      <c r="M856" s="56" t="str">
        <f t="shared" si="194"/>
        <v/>
      </c>
      <c r="N856" s="56" t="str">
        <f t="shared" si="195"/>
        <v/>
      </c>
      <c r="O856" s="56" t="str">
        <f t="shared" si="201"/>
        <v/>
      </c>
      <c r="P856" s="56">
        <f>IF(ISERROR(IF($X$5=1,$Y$5,)),"",IF($X$5=1,$Y$5,))</f>
        <v>0</v>
      </c>
      <c r="Q856" s="56">
        <f>IF(ISERROR(IF($X$6=1,$Y$6,)),"",IF($X$6=1,$Y$6,))</f>
        <v>10000</v>
      </c>
      <c r="R856" s="56">
        <f>IF(ISERROR(IF($X$7=1,$Y$7,)),"",IF($X$7=1,$Y$7,))</f>
        <v>0</v>
      </c>
      <c r="S856" s="56">
        <f>IF(ISERROR(IF($X$8=1,$Y$8,)),"",IF($X$8=1,$Y$8,))</f>
        <v>1000</v>
      </c>
      <c r="T856" s="56">
        <f>IF(ISERROR(IF($X$9=1,$Y$9,)),"",IF($X$9=1,$Y$9,))</f>
        <v>500</v>
      </c>
      <c r="U856" s="56">
        <f>IF(ISERROR(IF($X$10=1,$Y$10,)),"",IF($X$10=1,$Y$10,))</f>
        <v>500</v>
      </c>
    </row>
    <row r="857" spans="1:21" x14ac:dyDescent="0.25">
      <c r="A857" s="75">
        <f t="shared" si="196"/>
        <v>853</v>
      </c>
      <c r="C857" s="56" t="s">
        <v>2527</v>
      </c>
      <c r="E857" s="56">
        <f t="shared" si="197"/>
        <v>853</v>
      </c>
      <c r="F857" s="76">
        <f t="shared" si="192"/>
        <v>37</v>
      </c>
      <c r="G857" s="56" t="str">
        <f t="shared" si="198"/>
        <v/>
      </c>
      <c r="H857" s="56">
        <f t="shared" si="199"/>
        <v>853</v>
      </c>
      <c r="I857" s="56">
        <f>IF(G857="",0,IF(COUNTIF($G$5:G857,G857)=1,0,COUNTIF($G$5:G857,G857) )   )</f>
        <v>0</v>
      </c>
      <c r="J857" s="56" t="str">
        <f t="shared" si="200"/>
        <v/>
      </c>
      <c r="K857" s="56" t="str">
        <f t="shared" si="191"/>
        <v/>
      </c>
      <c r="L857" s="56" t="str">
        <f t="shared" si="193"/>
        <v/>
      </c>
      <c r="M857" s="56" t="str">
        <f t="shared" si="194"/>
        <v/>
      </c>
      <c r="N857" s="56" t="str">
        <f t="shared" si="195"/>
        <v/>
      </c>
      <c r="O857" s="56" t="str">
        <f t="shared" si="201"/>
        <v/>
      </c>
      <c r="P857" s="56">
        <f>IF(ISERROR(IF($X$5=1,$Y$5,)),"",IF($X$5=1,$Y$5,))</f>
        <v>0</v>
      </c>
      <c r="Q857" s="56">
        <f>IF(ISERROR(IF($X$6=1,$Y$6,)),"",IF($X$6=1,$Y$6,))</f>
        <v>10000</v>
      </c>
      <c r="R857" s="56">
        <f>IF(ISERROR(IF($X$7=1,$Y$7,)),"",IF($X$7=1,$Y$7,))</f>
        <v>0</v>
      </c>
      <c r="S857" s="56">
        <f>IF(ISERROR(IF($X$8=1,$Y$8,)),"",IF($X$8=1,$Y$8,))</f>
        <v>1000</v>
      </c>
      <c r="T857" s="56">
        <f>IF(ISERROR(IF($X$9=1,$Y$9,)),"",IF($X$9=1,$Y$9,))</f>
        <v>500</v>
      </c>
      <c r="U857" s="56">
        <f>IF(ISERROR(IF($X$10=1,$Y$10,)),"",IF($X$10=1,$Y$10,))</f>
        <v>500</v>
      </c>
    </row>
    <row r="858" spans="1:21" x14ac:dyDescent="0.25">
      <c r="A858" s="75">
        <f t="shared" si="196"/>
        <v>854</v>
      </c>
      <c r="C858" s="56" t="s">
        <v>3386</v>
      </c>
      <c r="E858" s="56">
        <f t="shared" si="197"/>
        <v>854</v>
      </c>
      <c r="F858" s="76">
        <f t="shared" si="192"/>
        <v>37</v>
      </c>
      <c r="G858" s="56" t="str">
        <f t="shared" si="198"/>
        <v/>
      </c>
      <c r="H858" s="56">
        <f t="shared" si="199"/>
        <v>854</v>
      </c>
      <c r="I858" s="56">
        <f>IF(G858="",0,IF(COUNTIF($G$5:G858,G858)=1,0,COUNTIF($G$5:G858,G858) )   )</f>
        <v>0</v>
      </c>
      <c r="J858" s="56" t="str">
        <f t="shared" si="200"/>
        <v/>
      </c>
      <c r="K858" s="56" t="str">
        <f t="shared" si="191"/>
        <v/>
      </c>
      <c r="L858" s="56" t="str">
        <f t="shared" si="193"/>
        <v/>
      </c>
      <c r="M858" s="56" t="str">
        <f t="shared" si="194"/>
        <v/>
      </c>
      <c r="N858" s="56" t="str">
        <f t="shared" si="195"/>
        <v/>
      </c>
      <c r="O858" s="56" t="str">
        <f t="shared" si="201"/>
        <v/>
      </c>
      <c r="P858" s="56">
        <f>IF(ISERROR(IF($X$5=1,$Y$5,)),"",IF($X$5=1,$Y$5,))</f>
        <v>0</v>
      </c>
      <c r="Q858" s="56">
        <f>IF(ISERROR(IF($X$6=1,$Y$6,)),"",IF($X$6=1,$Y$6,))</f>
        <v>10000</v>
      </c>
      <c r="R858" s="56">
        <f>IF(ISERROR(IF($X$7=1,$Y$7,)),"",IF($X$7=1,$Y$7,))</f>
        <v>0</v>
      </c>
      <c r="S858" s="56">
        <f>IF(ISERROR(IF($X$8=1,$Y$8,)),"",IF($X$8=1,$Y$8,))</f>
        <v>1000</v>
      </c>
      <c r="T858" s="56">
        <f>IF(ISERROR(IF($X$9=1,$Y$9,)),"",IF($X$9=1,$Y$9,))</f>
        <v>500</v>
      </c>
      <c r="U858" s="56">
        <f>IF(ISERROR(IF($X$10=1,$Y$10,)),"",IF($X$10=1,$Y$10,))</f>
        <v>500</v>
      </c>
    </row>
    <row r="859" spans="1:21" x14ac:dyDescent="0.25">
      <c r="A859" s="75">
        <f t="shared" si="196"/>
        <v>855</v>
      </c>
      <c r="C859" s="56" t="s">
        <v>2529</v>
      </c>
      <c r="E859" s="56">
        <f t="shared" si="197"/>
        <v>855</v>
      </c>
      <c r="F859" s="76">
        <f t="shared" si="192"/>
        <v>37</v>
      </c>
      <c r="G859" s="56" t="str">
        <f t="shared" si="198"/>
        <v/>
      </c>
      <c r="H859" s="56">
        <f t="shared" si="199"/>
        <v>855</v>
      </c>
      <c r="I859" s="56">
        <f>IF(G859="",0,IF(COUNTIF($G$5:G859,G859)=1,0,COUNTIF($G$5:G859,G859) )   )</f>
        <v>0</v>
      </c>
      <c r="J859" s="56" t="str">
        <f t="shared" si="200"/>
        <v/>
      </c>
      <c r="K859" s="56" t="str">
        <f t="shared" si="191"/>
        <v/>
      </c>
      <c r="L859" s="56" t="str">
        <f t="shared" si="193"/>
        <v/>
      </c>
      <c r="M859" s="56" t="str">
        <f t="shared" si="194"/>
        <v/>
      </c>
      <c r="N859" s="56" t="str">
        <f t="shared" si="195"/>
        <v/>
      </c>
      <c r="O859" s="56" t="str">
        <f t="shared" si="201"/>
        <v/>
      </c>
      <c r="P859" s="56">
        <f>IF(ISERROR(IF($X$5=1,$Y$5,)),"",IF($X$5=1,$Y$5,))</f>
        <v>0</v>
      </c>
      <c r="Q859" s="56">
        <f>IF(ISERROR(IF($X$6=1,$Y$6,)),"",IF($X$6=1,$Y$6,))</f>
        <v>10000</v>
      </c>
      <c r="R859" s="56">
        <f>IF(ISERROR(IF($X$7=1,$Y$7,)),"",IF($X$7=1,$Y$7,))</f>
        <v>0</v>
      </c>
      <c r="S859" s="56">
        <f>IF(ISERROR(IF($X$8=1,$Y$8,)),"",IF($X$8=1,$Y$8,))</f>
        <v>1000</v>
      </c>
      <c r="T859" s="56">
        <f>IF(ISERROR(IF($X$9=1,$Y$9,)),"",IF($X$9=1,$Y$9,))</f>
        <v>500</v>
      </c>
      <c r="U859" s="56">
        <f>IF(ISERROR(IF($X$10=1,$Y$10,)),"",IF($X$10=1,$Y$10,))</f>
        <v>500</v>
      </c>
    </row>
    <row r="860" spans="1:21" x14ac:dyDescent="0.25">
      <c r="A860" s="75">
        <f t="shared" si="196"/>
        <v>856</v>
      </c>
      <c r="C860" s="56" t="s">
        <v>2518</v>
      </c>
      <c r="E860" s="56">
        <f t="shared" si="197"/>
        <v>856</v>
      </c>
      <c r="F860" s="76">
        <f t="shared" si="192"/>
        <v>37</v>
      </c>
      <c r="G860" s="56" t="str">
        <f t="shared" si="198"/>
        <v/>
      </c>
      <c r="H860" s="56">
        <f t="shared" si="199"/>
        <v>856</v>
      </c>
      <c r="I860" s="56">
        <f>IF(G860="",0,IF(COUNTIF($G$5:G860,G860)=1,0,COUNTIF($G$5:G860,G860) )   )</f>
        <v>0</v>
      </c>
      <c r="J860" s="56" t="str">
        <f t="shared" si="200"/>
        <v/>
      </c>
      <c r="K860" s="56" t="str">
        <f t="shared" si="191"/>
        <v/>
      </c>
      <c r="L860" s="56" t="str">
        <f t="shared" si="193"/>
        <v/>
      </c>
      <c r="M860" s="56" t="str">
        <f t="shared" si="194"/>
        <v/>
      </c>
      <c r="N860" s="56" t="str">
        <f t="shared" si="195"/>
        <v/>
      </c>
      <c r="O860" s="56" t="str">
        <f t="shared" si="201"/>
        <v/>
      </c>
      <c r="P860" s="56">
        <f>IF(ISERROR(IF($X$5=1,$Y$5,)),"",IF($X$5=1,$Y$5,))</f>
        <v>0</v>
      </c>
      <c r="Q860" s="56">
        <f>IF(ISERROR(IF($X$6=1,$Y$6,)),"",IF($X$6=1,$Y$6,))</f>
        <v>10000</v>
      </c>
      <c r="R860" s="56">
        <f>IF(ISERROR(IF($X$7=1,$Y$7,)),"",IF($X$7=1,$Y$7,))</f>
        <v>0</v>
      </c>
      <c r="S860" s="56">
        <f>IF(ISERROR(IF($X$8=1,$Y$8,)),"",IF($X$8=1,$Y$8,))</f>
        <v>1000</v>
      </c>
      <c r="T860" s="56">
        <f>IF(ISERROR(IF($X$9=1,$Y$9,)),"",IF($X$9=1,$Y$9,))</f>
        <v>500</v>
      </c>
      <c r="U860" s="56">
        <f>IF(ISERROR(IF($X$10=1,$Y$10,)),"",IF($X$10=1,$Y$10,))</f>
        <v>500</v>
      </c>
    </row>
    <row r="861" spans="1:21" x14ac:dyDescent="0.25">
      <c r="A861" s="75">
        <f t="shared" si="196"/>
        <v>857</v>
      </c>
      <c r="D861" s="56" t="s">
        <v>4451</v>
      </c>
      <c r="E861" s="56">
        <f t="shared" si="197"/>
        <v>857</v>
      </c>
      <c r="F861" s="76">
        <f t="shared" si="192"/>
        <v>37</v>
      </c>
      <c r="G861" s="56" t="str">
        <f t="shared" si="198"/>
        <v>cockpitMk2B</v>
      </c>
      <c r="H861" s="56">
        <f t="shared" si="199"/>
        <v>857</v>
      </c>
      <c r="I861" s="56">
        <f>IF(G861="",0,IF(COUNTIF($G$5:G861,G861)=1,0,COUNTIF($G$5:G861,G861) )   )</f>
        <v>0</v>
      </c>
      <c r="J861" s="56" t="str">
        <f t="shared" si="200"/>
        <v/>
      </c>
      <c r="K861" s="56" t="str">
        <f t="shared" si="191"/>
        <v/>
      </c>
      <c r="L861" s="56" t="str">
        <f t="shared" si="193"/>
        <v/>
      </c>
      <c r="M861" s="56" t="str">
        <f t="shared" si="194"/>
        <v/>
      </c>
      <c r="N861" s="56" t="str">
        <f t="shared" si="195"/>
        <v/>
      </c>
      <c r="O861" s="56" t="str">
        <f t="shared" si="201"/>
        <v/>
      </c>
      <c r="P861" s="56">
        <f>IF(ISERROR(IF($X$5=1,$Y$5,)),"",IF($X$5=1,$Y$5,))</f>
        <v>0</v>
      </c>
      <c r="Q861" s="56">
        <f>IF(ISERROR(IF($X$6=1,$Y$6,)),"",IF($X$6=1,$Y$6,))</f>
        <v>10000</v>
      </c>
      <c r="R861" s="56">
        <f>IF(ISERROR(IF($X$7=1,$Y$7,)),"",IF($X$7=1,$Y$7,))</f>
        <v>0</v>
      </c>
      <c r="S861" s="56">
        <f>IF(ISERROR(IF($X$8=1,$Y$8,)),"",IF($X$8=1,$Y$8,))</f>
        <v>1000</v>
      </c>
      <c r="T861" s="56">
        <f>IF(ISERROR(IF($X$9=1,$Y$9,)),"",IF($X$9=1,$Y$9,))</f>
        <v>500</v>
      </c>
      <c r="U861" s="56">
        <f>IF(ISERROR(IF($X$10=1,$Y$10,)),"",IF($X$10=1,$Y$10,))</f>
        <v>500</v>
      </c>
    </row>
    <row r="862" spans="1:21" x14ac:dyDescent="0.25">
      <c r="A862" s="75">
        <f t="shared" si="196"/>
        <v>858</v>
      </c>
      <c r="D862" s="56" t="s">
        <v>4446</v>
      </c>
      <c r="E862" s="56">
        <f t="shared" si="197"/>
        <v>858</v>
      </c>
      <c r="F862" s="76">
        <f t="shared" si="192"/>
        <v>37</v>
      </c>
      <c r="G862" s="56" t="str">
        <f t="shared" si="198"/>
        <v>2x1droprampcargo</v>
      </c>
      <c r="H862" s="56">
        <f t="shared" si="199"/>
        <v>858</v>
      </c>
      <c r="I862" s="56">
        <f>IF(G862="",0,IF(COUNTIF($G$5:G862,G862)=1,0,COUNTIF($G$5:G862,G862) )   )</f>
        <v>0</v>
      </c>
      <c r="J862" s="56" t="str">
        <f t="shared" si="200"/>
        <v/>
      </c>
      <c r="K862" s="56" t="str">
        <f t="shared" si="191"/>
        <v/>
      </c>
      <c r="L862" s="56" t="str">
        <f t="shared" si="193"/>
        <v/>
      </c>
      <c r="M862" s="56" t="str">
        <f t="shared" si="194"/>
        <v/>
      </c>
      <c r="N862" s="56" t="str">
        <f t="shared" si="195"/>
        <v/>
      </c>
      <c r="O862" s="56" t="str">
        <f t="shared" si="201"/>
        <v/>
      </c>
      <c r="P862" s="56">
        <f>IF(ISERROR(IF($X$5=1,$Y$5,)),"",IF($X$5=1,$Y$5,))</f>
        <v>0</v>
      </c>
      <c r="Q862" s="56">
        <f>IF(ISERROR(IF($X$6=1,$Y$6,)),"",IF($X$6=1,$Y$6,))</f>
        <v>10000</v>
      </c>
      <c r="R862" s="56">
        <f>IF(ISERROR(IF($X$7=1,$Y$7,)),"",IF($X$7=1,$Y$7,))</f>
        <v>0</v>
      </c>
      <c r="S862" s="56">
        <f>IF(ISERROR(IF($X$8=1,$Y$8,)),"",IF($X$8=1,$Y$8,))</f>
        <v>1000</v>
      </c>
      <c r="T862" s="56">
        <f>IF(ISERROR(IF($X$9=1,$Y$9,)),"",IF($X$9=1,$Y$9,))</f>
        <v>500</v>
      </c>
      <c r="U862" s="56">
        <f>IF(ISERROR(IF($X$10=1,$Y$10,)),"",IF($X$10=1,$Y$10,))</f>
        <v>500</v>
      </c>
    </row>
    <row r="863" spans="1:21" x14ac:dyDescent="0.25">
      <c r="A863" s="75">
        <f t="shared" si="196"/>
        <v>859</v>
      </c>
      <c r="D863" s="56" t="s">
        <v>4452</v>
      </c>
      <c r="E863" s="56">
        <f t="shared" si="197"/>
        <v>859</v>
      </c>
      <c r="F863" s="76">
        <f t="shared" si="192"/>
        <v>37</v>
      </c>
      <c r="G863" s="56" t="str">
        <f t="shared" si="198"/>
        <v>Mk2DualAdapter</v>
      </c>
      <c r="H863" s="56">
        <f t="shared" si="199"/>
        <v>859</v>
      </c>
      <c r="I863" s="56">
        <f>IF(G863="",0,IF(COUNTIF($G$5:G863,G863)=1,0,COUNTIF($G$5:G863,G863) )   )</f>
        <v>0</v>
      </c>
      <c r="J863" s="56" t="str">
        <f t="shared" si="200"/>
        <v/>
      </c>
      <c r="K863" s="56" t="str">
        <f t="shared" si="191"/>
        <v/>
      </c>
      <c r="L863" s="56" t="str">
        <f t="shared" si="193"/>
        <v/>
      </c>
      <c r="M863" s="56" t="str">
        <f t="shared" si="194"/>
        <v/>
      </c>
      <c r="N863" s="56" t="str">
        <f t="shared" si="195"/>
        <v/>
      </c>
      <c r="O863" s="56" t="str">
        <f t="shared" si="201"/>
        <v/>
      </c>
      <c r="P863" s="56">
        <f>IF(ISERROR(IF($X$5=1,$Y$5,)),"",IF($X$5=1,$Y$5,))</f>
        <v>0</v>
      </c>
      <c r="Q863" s="56">
        <f>IF(ISERROR(IF($X$6=1,$Y$6,)),"",IF($X$6=1,$Y$6,))</f>
        <v>10000</v>
      </c>
      <c r="R863" s="56">
        <f>IF(ISERROR(IF($X$7=1,$Y$7,)),"",IF($X$7=1,$Y$7,))</f>
        <v>0</v>
      </c>
      <c r="S863" s="56">
        <f>IF(ISERROR(IF($X$8=1,$Y$8,)),"",IF($X$8=1,$Y$8,))</f>
        <v>1000</v>
      </c>
      <c r="T863" s="56">
        <f>IF(ISERROR(IF($X$9=1,$Y$9,)),"",IF($X$9=1,$Y$9,))</f>
        <v>500</v>
      </c>
      <c r="U863" s="56">
        <f>IF(ISERROR(IF($X$10=1,$Y$10,)),"",IF($X$10=1,$Y$10,))</f>
        <v>500</v>
      </c>
    </row>
    <row r="864" spans="1:21" x14ac:dyDescent="0.25">
      <c r="A864" s="75">
        <f t="shared" si="196"/>
        <v>860</v>
      </c>
      <c r="D864" s="56" t="s">
        <v>3387</v>
      </c>
      <c r="E864" s="56">
        <f t="shared" si="197"/>
        <v>860</v>
      </c>
      <c r="F864" s="76">
        <f t="shared" si="192"/>
        <v>37</v>
      </c>
      <c r="G864" s="56" t="str">
        <f t="shared" si="198"/>
        <v>mk2SpacePlaneAdapter</v>
      </c>
      <c r="H864" s="56">
        <f t="shared" si="199"/>
        <v>860</v>
      </c>
      <c r="I864" s="56">
        <f>IF(G864="",0,IF(COUNTIF($G$5:G864,G864)=1,0,COUNTIF($G$5:G864,G864) )   )</f>
        <v>0</v>
      </c>
      <c r="J864" s="56" t="str">
        <f t="shared" si="200"/>
        <v/>
      </c>
      <c r="K864" s="56" t="str">
        <f t="shared" si="191"/>
        <v/>
      </c>
      <c r="L864" s="56" t="str">
        <f t="shared" si="193"/>
        <v/>
      </c>
      <c r="M864" s="56" t="str">
        <f t="shared" si="194"/>
        <v/>
      </c>
      <c r="N864" s="56" t="str">
        <f t="shared" si="195"/>
        <v/>
      </c>
      <c r="O864" s="56" t="str">
        <f t="shared" si="201"/>
        <v/>
      </c>
      <c r="P864" s="56">
        <f>IF(ISERROR(IF($X$5=1,$Y$5,)),"",IF($X$5=1,$Y$5,))</f>
        <v>0</v>
      </c>
      <c r="Q864" s="56">
        <f>IF(ISERROR(IF($X$6=1,$Y$6,)),"",IF($X$6=1,$Y$6,))</f>
        <v>10000</v>
      </c>
      <c r="R864" s="56">
        <f>IF(ISERROR(IF($X$7=1,$Y$7,)),"",IF($X$7=1,$Y$7,))</f>
        <v>0</v>
      </c>
      <c r="S864" s="56">
        <f>IF(ISERROR(IF($X$8=1,$Y$8,)),"",IF($X$8=1,$Y$8,))</f>
        <v>1000</v>
      </c>
      <c r="T864" s="56">
        <f>IF(ISERROR(IF($X$9=1,$Y$9,)),"",IF($X$9=1,$Y$9,))</f>
        <v>500</v>
      </c>
      <c r="U864" s="56">
        <f>IF(ISERROR(IF($X$10=1,$Y$10,)),"",IF($X$10=1,$Y$10,))</f>
        <v>500</v>
      </c>
    </row>
    <row r="865" spans="1:21" x14ac:dyDescent="0.25">
      <c r="A865" s="75">
        <f t="shared" si="196"/>
        <v>861</v>
      </c>
      <c r="D865" s="56" t="s">
        <v>4447</v>
      </c>
      <c r="E865" s="56">
        <f t="shared" si="197"/>
        <v>861</v>
      </c>
      <c r="F865" s="76">
        <f t="shared" si="192"/>
        <v>37</v>
      </c>
      <c r="G865" s="56" t="str">
        <f t="shared" si="198"/>
        <v>2x1droprampleg</v>
      </c>
      <c r="H865" s="56">
        <f t="shared" si="199"/>
        <v>861</v>
      </c>
      <c r="I865" s="56">
        <f>IF(G865="",0,IF(COUNTIF($G$5:G865,G865)=1,0,COUNTIF($G$5:G865,G865) )   )</f>
        <v>0</v>
      </c>
      <c r="J865" s="56" t="str">
        <f t="shared" si="200"/>
        <v/>
      </c>
      <c r="K865" s="56" t="str">
        <f t="shared" si="191"/>
        <v/>
      </c>
      <c r="L865" s="56" t="str">
        <f t="shared" si="193"/>
        <v/>
      </c>
      <c r="M865" s="56" t="str">
        <f t="shared" si="194"/>
        <v/>
      </c>
      <c r="N865" s="56" t="str">
        <f t="shared" si="195"/>
        <v/>
      </c>
      <c r="O865" s="56" t="str">
        <f t="shared" si="201"/>
        <v/>
      </c>
      <c r="P865" s="56">
        <f>IF(ISERROR(IF($X$5=1,$Y$5,)),"",IF($X$5=1,$Y$5,))</f>
        <v>0</v>
      </c>
      <c r="Q865" s="56">
        <f>IF(ISERROR(IF($X$6=1,$Y$6,)),"",IF($X$6=1,$Y$6,))</f>
        <v>10000</v>
      </c>
      <c r="R865" s="56">
        <f>IF(ISERROR(IF($X$7=1,$Y$7,)),"",IF($X$7=1,$Y$7,))</f>
        <v>0</v>
      </c>
      <c r="S865" s="56">
        <f>IF(ISERROR(IF($X$8=1,$Y$8,)),"",IF($X$8=1,$Y$8,))</f>
        <v>1000</v>
      </c>
      <c r="T865" s="56">
        <f>IF(ISERROR(IF($X$9=1,$Y$9,)),"",IF($X$9=1,$Y$9,))</f>
        <v>500</v>
      </c>
      <c r="U865" s="56">
        <f>IF(ISERROR(IF($X$10=1,$Y$10,)),"",IF($X$10=1,$Y$10,))</f>
        <v>500</v>
      </c>
    </row>
    <row r="866" spans="1:21" x14ac:dyDescent="0.25">
      <c r="A866" s="75">
        <f t="shared" si="196"/>
        <v>862</v>
      </c>
      <c r="D866" s="56" t="s">
        <v>5931</v>
      </c>
      <c r="E866" s="56">
        <f t="shared" si="197"/>
        <v>862</v>
      </c>
      <c r="F866" s="76">
        <f t="shared" si="192"/>
        <v>37</v>
      </c>
      <c r="G866" s="56" t="str">
        <f t="shared" si="198"/>
        <v>radial.atmospheric.scoop2</v>
      </c>
      <c r="H866" s="56">
        <f t="shared" si="199"/>
        <v>862</v>
      </c>
      <c r="I866" s="56">
        <f>IF(G866="",0,IF(COUNTIF($G$5:G866,G866)=1,0,COUNTIF($G$5:G866,G866) )   )</f>
        <v>0</v>
      </c>
      <c r="J866" s="56" t="str">
        <f t="shared" si="200"/>
        <v/>
      </c>
      <c r="K866" s="56" t="str">
        <f t="shared" si="191"/>
        <v/>
      </c>
      <c r="L866" s="56" t="str">
        <f t="shared" si="193"/>
        <v/>
      </c>
      <c r="M866" s="56" t="str">
        <f t="shared" si="194"/>
        <v/>
      </c>
      <c r="N866" s="56" t="str">
        <f t="shared" si="195"/>
        <v/>
      </c>
      <c r="O866" s="56" t="str">
        <f t="shared" si="201"/>
        <v/>
      </c>
      <c r="P866" s="56">
        <f>IF(ISERROR(IF($X$5=1,$Y$5,)),"",IF($X$5=1,$Y$5,))</f>
        <v>0</v>
      </c>
      <c r="Q866" s="56">
        <f>IF(ISERROR(IF($X$6=1,$Y$6,)),"",IF($X$6=1,$Y$6,))</f>
        <v>10000</v>
      </c>
      <c r="R866" s="56">
        <f>IF(ISERROR(IF($X$7=1,$Y$7,)),"",IF($X$7=1,$Y$7,))</f>
        <v>0</v>
      </c>
      <c r="S866" s="56">
        <f>IF(ISERROR(IF($X$8=1,$Y$8,)),"",IF($X$8=1,$Y$8,))</f>
        <v>1000</v>
      </c>
      <c r="T866" s="56">
        <f>IF(ISERROR(IF($X$9=1,$Y$9,)),"",IF($X$9=1,$Y$9,))</f>
        <v>500</v>
      </c>
      <c r="U866" s="56">
        <f>IF(ISERROR(IF($X$10=1,$Y$10,)),"",IF($X$10=1,$Y$10,))</f>
        <v>500</v>
      </c>
    </row>
    <row r="867" spans="1:21" x14ac:dyDescent="0.25">
      <c r="A867" s="75">
        <f t="shared" si="196"/>
        <v>863</v>
      </c>
      <c r="D867" s="56" t="s">
        <v>4426</v>
      </c>
      <c r="E867" s="56">
        <f t="shared" si="197"/>
        <v>863</v>
      </c>
      <c r="F867" s="76">
        <f t="shared" si="192"/>
        <v>37</v>
      </c>
      <c r="G867" s="56" t="str">
        <f t="shared" si="198"/>
        <v>B9.Cockpit.MK1.Body.Fuel.5m</v>
      </c>
      <c r="H867" s="56">
        <f t="shared" si="199"/>
        <v>863</v>
      </c>
      <c r="I867" s="56">
        <f>IF(G867="",0,IF(COUNTIF($G$5:G867,G867)=1,0,COUNTIF($G$5:G867,G867) )   )</f>
        <v>0</v>
      </c>
      <c r="J867" s="56" t="str">
        <f t="shared" si="200"/>
        <v/>
      </c>
      <c r="K867" s="56" t="str">
        <f t="shared" si="191"/>
        <v/>
      </c>
      <c r="L867" s="56" t="str">
        <f t="shared" si="193"/>
        <v/>
      </c>
      <c r="M867" s="56" t="str">
        <f t="shared" si="194"/>
        <v/>
      </c>
      <c r="N867" s="56" t="str">
        <f t="shared" si="195"/>
        <v/>
      </c>
      <c r="O867" s="56" t="str">
        <f t="shared" si="201"/>
        <v/>
      </c>
      <c r="P867" s="56">
        <f>IF(ISERROR(IF($X$5=1,$Y$5,)),"",IF($X$5=1,$Y$5,))</f>
        <v>0</v>
      </c>
      <c r="Q867" s="56">
        <f>IF(ISERROR(IF($X$6=1,$Y$6,)),"",IF($X$6=1,$Y$6,))</f>
        <v>10000</v>
      </c>
      <c r="R867" s="56">
        <f>IF(ISERROR(IF($X$7=1,$Y$7,)),"",IF($X$7=1,$Y$7,))</f>
        <v>0</v>
      </c>
      <c r="S867" s="56">
        <f>IF(ISERROR(IF($X$8=1,$Y$8,)),"",IF($X$8=1,$Y$8,))</f>
        <v>1000</v>
      </c>
      <c r="T867" s="56">
        <f>IF(ISERROR(IF($X$9=1,$Y$9,)),"",IF($X$9=1,$Y$9,))</f>
        <v>500</v>
      </c>
      <c r="U867" s="56">
        <f>IF(ISERROR(IF($X$10=1,$Y$10,)),"",IF($X$10=1,$Y$10,))</f>
        <v>500</v>
      </c>
    </row>
    <row r="868" spans="1:21" x14ac:dyDescent="0.25">
      <c r="A868" s="75">
        <f t="shared" si="196"/>
        <v>864</v>
      </c>
      <c r="D868" s="56" t="s">
        <v>4448</v>
      </c>
      <c r="E868" s="56">
        <f t="shared" si="197"/>
        <v>864</v>
      </c>
      <c r="F868" s="76">
        <f t="shared" si="192"/>
        <v>37</v>
      </c>
      <c r="G868" s="56" t="str">
        <f t="shared" si="198"/>
        <v>2x1newcargo</v>
      </c>
      <c r="H868" s="56">
        <f t="shared" si="199"/>
        <v>864</v>
      </c>
      <c r="I868" s="56">
        <f>IF(G868="",0,IF(COUNTIF($G$5:G868,G868)=1,0,COUNTIF($G$5:G868,G868) )   )</f>
        <v>0</v>
      </c>
      <c r="J868" s="56" t="str">
        <f t="shared" si="200"/>
        <v/>
      </c>
      <c r="K868" s="56" t="str">
        <f t="shared" si="191"/>
        <v/>
      </c>
      <c r="L868" s="56" t="str">
        <f t="shared" si="193"/>
        <v/>
      </c>
      <c r="M868" s="56" t="str">
        <f t="shared" si="194"/>
        <v/>
      </c>
      <c r="N868" s="56" t="str">
        <f t="shared" si="195"/>
        <v/>
      </c>
      <c r="O868" s="56" t="str">
        <f t="shared" si="201"/>
        <v/>
      </c>
      <c r="P868" s="56">
        <f>IF(ISERROR(IF($X$5=1,$Y$5,)),"",IF($X$5=1,$Y$5,))</f>
        <v>0</v>
      </c>
      <c r="Q868" s="56">
        <f>IF(ISERROR(IF($X$6=1,$Y$6,)),"",IF($X$6=1,$Y$6,))</f>
        <v>10000</v>
      </c>
      <c r="R868" s="56">
        <f>IF(ISERROR(IF($X$7=1,$Y$7,)),"",IF($X$7=1,$Y$7,))</f>
        <v>0</v>
      </c>
      <c r="S868" s="56">
        <f>IF(ISERROR(IF($X$8=1,$Y$8,)),"",IF($X$8=1,$Y$8,))</f>
        <v>1000</v>
      </c>
      <c r="T868" s="56">
        <f>IF(ISERROR(IF($X$9=1,$Y$9,)),"",IF($X$9=1,$Y$9,))</f>
        <v>500</v>
      </c>
      <c r="U868" s="56">
        <f>IF(ISERROR(IF($X$10=1,$Y$10,)),"",IF($X$10=1,$Y$10,))</f>
        <v>500</v>
      </c>
    </row>
    <row r="869" spans="1:21" x14ac:dyDescent="0.25">
      <c r="A869" s="75">
        <f t="shared" si="196"/>
        <v>865</v>
      </c>
      <c r="D869" s="56" t="s">
        <v>4427</v>
      </c>
      <c r="E869" s="56">
        <f t="shared" si="197"/>
        <v>865</v>
      </c>
      <c r="F869" s="76">
        <f t="shared" si="192"/>
        <v>37</v>
      </c>
      <c r="G869" s="56" t="str">
        <f t="shared" si="198"/>
        <v>B9.Cockpit.MK1.Tail.2</v>
      </c>
      <c r="H869" s="56">
        <f t="shared" si="199"/>
        <v>865</v>
      </c>
      <c r="I869" s="56">
        <f>IF(G869="",0,IF(COUNTIF($G$5:G869,G869)=1,0,COUNTIF($G$5:G869,G869) )   )</f>
        <v>0</v>
      </c>
      <c r="J869" s="56" t="str">
        <f t="shared" si="200"/>
        <v/>
      </c>
      <c r="K869" s="56" t="str">
        <f t="shared" si="191"/>
        <v/>
      </c>
      <c r="L869" s="56" t="str">
        <f t="shared" si="193"/>
        <v/>
      </c>
      <c r="M869" s="56" t="str">
        <f t="shared" si="194"/>
        <v/>
      </c>
      <c r="N869" s="56" t="str">
        <f t="shared" si="195"/>
        <v/>
      </c>
      <c r="O869" s="56" t="str">
        <f t="shared" si="201"/>
        <v/>
      </c>
      <c r="P869" s="56">
        <f>IF(ISERROR(IF($X$5=1,$Y$5,)),"",IF($X$5=1,$Y$5,))</f>
        <v>0</v>
      </c>
      <c r="Q869" s="56">
        <f>IF(ISERROR(IF($X$6=1,$Y$6,)),"",IF($X$6=1,$Y$6,))</f>
        <v>10000</v>
      </c>
      <c r="R869" s="56">
        <f>IF(ISERROR(IF($X$7=1,$Y$7,)),"",IF($X$7=1,$Y$7,))</f>
        <v>0</v>
      </c>
      <c r="S869" s="56">
        <f>IF(ISERROR(IF($X$8=1,$Y$8,)),"",IF($X$8=1,$Y$8,))</f>
        <v>1000</v>
      </c>
      <c r="T869" s="56">
        <f>IF(ISERROR(IF($X$9=1,$Y$9,)),"",IF($X$9=1,$Y$9,))</f>
        <v>500</v>
      </c>
      <c r="U869" s="56">
        <f>IF(ISERROR(IF($X$10=1,$Y$10,)),"",IF($X$10=1,$Y$10,))</f>
        <v>500</v>
      </c>
    </row>
    <row r="870" spans="1:21" x14ac:dyDescent="0.25">
      <c r="A870" s="75">
        <f t="shared" si="196"/>
        <v>866</v>
      </c>
      <c r="D870" s="56" t="s">
        <v>4449</v>
      </c>
      <c r="E870" s="56">
        <f t="shared" si="197"/>
        <v>866</v>
      </c>
      <c r="F870" s="76">
        <f t="shared" si="192"/>
        <v>37</v>
      </c>
      <c r="G870" s="56" t="str">
        <f t="shared" si="198"/>
        <v>2x1newcargo2</v>
      </c>
      <c r="H870" s="56">
        <f t="shared" si="199"/>
        <v>866</v>
      </c>
      <c r="I870" s="56">
        <f>IF(G870="",0,IF(COUNTIF($G$5:G870,G870)=1,0,COUNTIF($G$5:G870,G870) )   )</f>
        <v>0</v>
      </c>
      <c r="J870" s="56" t="str">
        <f t="shared" si="200"/>
        <v/>
      </c>
      <c r="K870" s="56" t="str">
        <f t="shared" si="191"/>
        <v/>
      </c>
      <c r="L870" s="56" t="str">
        <f t="shared" si="193"/>
        <v/>
      </c>
      <c r="M870" s="56" t="str">
        <f t="shared" si="194"/>
        <v/>
      </c>
      <c r="N870" s="56" t="str">
        <f t="shared" si="195"/>
        <v/>
      </c>
      <c r="O870" s="56" t="str">
        <f t="shared" si="201"/>
        <v/>
      </c>
      <c r="P870" s="56">
        <f>IF(ISERROR(IF($X$5=1,$Y$5,)),"",IF($X$5=1,$Y$5,))</f>
        <v>0</v>
      </c>
      <c r="Q870" s="56">
        <f>IF(ISERROR(IF($X$6=1,$Y$6,)),"",IF($X$6=1,$Y$6,))</f>
        <v>10000</v>
      </c>
      <c r="R870" s="56">
        <f>IF(ISERROR(IF($X$7=1,$Y$7,)),"",IF($X$7=1,$Y$7,))</f>
        <v>0</v>
      </c>
      <c r="S870" s="56">
        <f>IF(ISERROR(IF($X$8=1,$Y$8,)),"",IF($X$8=1,$Y$8,))</f>
        <v>1000</v>
      </c>
      <c r="T870" s="56">
        <f>IF(ISERROR(IF($X$9=1,$Y$9,)),"",IF($X$9=1,$Y$9,))</f>
        <v>500</v>
      </c>
      <c r="U870" s="56">
        <f>IF(ISERROR(IF($X$10=1,$Y$10,)),"",IF($X$10=1,$Y$10,))</f>
        <v>500</v>
      </c>
    </row>
    <row r="871" spans="1:21" x14ac:dyDescent="0.25">
      <c r="A871" s="75">
        <f t="shared" si="196"/>
        <v>867</v>
      </c>
      <c r="D871" s="56" t="s">
        <v>4450</v>
      </c>
      <c r="E871" s="56">
        <f t="shared" si="197"/>
        <v>867</v>
      </c>
      <c r="F871" s="76">
        <f t="shared" si="192"/>
        <v>37</v>
      </c>
      <c r="G871" s="56" t="str">
        <f t="shared" si="198"/>
        <v>2x2newcargo</v>
      </c>
      <c r="H871" s="56">
        <f t="shared" si="199"/>
        <v>867</v>
      </c>
      <c r="I871" s="56">
        <f>IF(G871="",0,IF(COUNTIF($G$5:G871,G871)=1,0,COUNTIF($G$5:G871,G871) )   )</f>
        <v>0</v>
      </c>
      <c r="J871" s="56" t="str">
        <f t="shared" si="200"/>
        <v/>
      </c>
      <c r="K871" s="56" t="str">
        <f t="shared" si="191"/>
        <v/>
      </c>
      <c r="L871" s="56" t="str">
        <f t="shared" si="193"/>
        <v/>
      </c>
      <c r="M871" s="56" t="str">
        <f t="shared" si="194"/>
        <v/>
      </c>
      <c r="N871" s="56" t="str">
        <f t="shared" si="195"/>
        <v/>
      </c>
      <c r="O871" s="56" t="str">
        <f t="shared" si="201"/>
        <v/>
      </c>
      <c r="P871" s="56">
        <f>IF(ISERROR(IF($X$5=1,$Y$5,)),"",IF($X$5=1,$Y$5,))</f>
        <v>0</v>
      </c>
      <c r="Q871" s="56">
        <f>IF(ISERROR(IF($X$6=1,$Y$6,)),"",IF($X$6=1,$Y$6,))</f>
        <v>10000</v>
      </c>
      <c r="R871" s="56">
        <f>IF(ISERROR(IF($X$7=1,$Y$7,)),"",IF($X$7=1,$Y$7,))</f>
        <v>0</v>
      </c>
      <c r="S871" s="56">
        <f>IF(ISERROR(IF($X$8=1,$Y$8,)),"",IF($X$8=1,$Y$8,))</f>
        <v>1000</v>
      </c>
      <c r="T871" s="56">
        <f>IF(ISERROR(IF($X$9=1,$Y$9,)),"",IF($X$9=1,$Y$9,))</f>
        <v>500</v>
      </c>
      <c r="U871" s="56">
        <f>IF(ISERROR(IF($X$10=1,$Y$10,)),"",IF($X$10=1,$Y$10,))</f>
        <v>500</v>
      </c>
    </row>
    <row r="872" spans="1:21" x14ac:dyDescent="0.25">
      <c r="A872" s="75">
        <f t="shared" si="196"/>
        <v>868</v>
      </c>
      <c r="D872" s="56" t="s">
        <v>4453</v>
      </c>
      <c r="E872" s="56">
        <f t="shared" si="197"/>
        <v>868</v>
      </c>
      <c r="F872" s="76">
        <f t="shared" si="192"/>
        <v>37</v>
      </c>
      <c r="G872" s="56" t="str">
        <f t="shared" si="198"/>
        <v>turboFanEngineSmall</v>
      </c>
      <c r="H872" s="56">
        <f t="shared" si="199"/>
        <v>868</v>
      </c>
      <c r="I872" s="56">
        <f>IF(G872="",0,IF(COUNTIF($G$5:G872,G872)=1,0,COUNTIF($G$5:G872,G872) )   )</f>
        <v>0</v>
      </c>
      <c r="J872" s="56" t="str">
        <f t="shared" si="200"/>
        <v/>
      </c>
      <c r="K872" s="56" t="str">
        <f t="shared" si="191"/>
        <v/>
      </c>
      <c r="L872" s="56" t="str">
        <f t="shared" si="193"/>
        <v/>
      </c>
      <c r="M872" s="56" t="str">
        <f t="shared" si="194"/>
        <v/>
      </c>
      <c r="N872" s="56" t="str">
        <f t="shared" si="195"/>
        <v/>
      </c>
      <c r="O872" s="56" t="str">
        <f t="shared" si="201"/>
        <v/>
      </c>
      <c r="P872" s="56">
        <f>IF(ISERROR(IF($X$5=1,$Y$5,)),"",IF($X$5=1,$Y$5,))</f>
        <v>0</v>
      </c>
      <c r="Q872" s="56">
        <f>IF(ISERROR(IF($X$6=1,$Y$6,)),"",IF($X$6=1,$Y$6,))</f>
        <v>10000</v>
      </c>
      <c r="R872" s="56">
        <f>IF(ISERROR(IF($X$7=1,$Y$7,)),"",IF($X$7=1,$Y$7,))</f>
        <v>0</v>
      </c>
      <c r="S872" s="56">
        <f>IF(ISERROR(IF($X$8=1,$Y$8,)),"",IF($X$8=1,$Y$8,))</f>
        <v>1000</v>
      </c>
      <c r="T872" s="56">
        <f>IF(ISERROR(IF($X$9=1,$Y$9,)),"",IF($X$9=1,$Y$9,))</f>
        <v>500</v>
      </c>
      <c r="U872" s="56">
        <f>IF(ISERROR(IF($X$10=1,$Y$10,)),"",IF($X$10=1,$Y$10,))</f>
        <v>500</v>
      </c>
    </row>
    <row r="873" spans="1:21" x14ac:dyDescent="0.25">
      <c r="A873" s="75">
        <f t="shared" si="196"/>
        <v>869</v>
      </c>
      <c r="D873" s="56" t="s">
        <v>4454</v>
      </c>
      <c r="E873" s="56">
        <f t="shared" si="197"/>
        <v>869</v>
      </c>
      <c r="F873" s="76">
        <f t="shared" si="192"/>
        <v>37</v>
      </c>
      <c r="G873" s="56" t="str">
        <f t="shared" si="198"/>
        <v>nacelleBodySmall</v>
      </c>
      <c r="H873" s="56">
        <f t="shared" si="199"/>
        <v>869</v>
      </c>
      <c r="I873" s="56">
        <f>IF(G873="",0,IF(COUNTIF($G$5:G873,G873)=1,0,COUNTIF($G$5:G873,G873) )   )</f>
        <v>0</v>
      </c>
      <c r="J873" s="56" t="str">
        <f t="shared" si="200"/>
        <v/>
      </c>
      <c r="K873" s="56" t="str">
        <f t="shared" si="191"/>
        <v/>
      </c>
      <c r="L873" s="56" t="str">
        <f t="shared" si="193"/>
        <v/>
      </c>
      <c r="M873" s="56" t="str">
        <f t="shared" si="194"/>
        <v/>
      </c>
      <c r="N873" s="56" t="str">
        <f t="shared" si="195"/>
        <v/>
      </c>
      <c r="O873" s="56" t="str">
        <f t="shared" si="201"/>
        <v/>
      </c>
      <c r="P873" s="56">
        <f>IF(ISERROR(IF($X$5=1,$Y$5,)),"",IF($X$5=1,$Y$5,))</f>
        <v>0</v>
      </c>
      <c r="Q873" s="56">
        <f>IF(ISERROR(IF($X$6=1,$Y$6,)),"",IF($X$6=1,$Y$6,))</f>
        <v>10000</v>
      </c>
      <c r="R873" s="56">
        <f>IF(ISERROR(IF($X$7=1,$Y$7,)),"",IF($X$7=1,$Y$7,))</f>
        <v>0</v>
      </c>
      <c r="S873" s="56">
        <f>IF(ISERROR(IF($X$8=1,$Y$8,)),"",IF($X$8=1,$Y$8,))</f>
        <v>1000</v>
      </c>
      <c r="T873" s="56">
        <f>IF(ISERROR(IF($X$9=1,$Y$9,)),"",IF($X$9=1,$Y$9,))</f>
        <v>500</v>
      </c>
      <c r="U873" s="56">
        <f>IF(ISERROR(IF($X$10=1,$Y$10,)),"",IF($X$10=1,$Y$10,))</f>
        <v>500</v>
      </c>
    </row>
    <row r="874" spans="1:21" x14ac:dyDescent="0.25">
      <c r="A874" s="75">
        <f t="shared" si="196"/>
        <v>870</v>
      </c>
      <c r="D874" s="56" t="s">
        <v>4455</v>
      </c>
      <c r="E874" s="56">
        <f t="shared" si="197"/>
        <v>870</v>
      </c>
      <c r="F874" s="76">
        <f t="shared" si="192"/>
        <v>37</v>
      </c>
      <c r="G874" s="56" t="str">
        <f t="shared" si="198"/>
        <v>CircularIntakeSmall</v>
      </c>
      <c r="H874" s="56">
        <f t="shared" si="199"/>
        <v>870</v>
      </c>
      <c r="I874" s="56">
        <f>IF(G874="",0,IF(COUNTIF($G$5:G874,G874)=1,0,COUNTIF($G$5:G874,G874) )   )</f>
        <v>0</v>
      </c>
      <c r="J874" s="56" t="str">
        <f t="shared" si="200"/>
        <v/>
      </c>
      <c r="K874" s="56" t="str">
        <f t="shared" si="191"/>
        <v/>
      </c>
      <c r="L874" s="56" t="str">
        <f t="shared" si="193"/>
        <v/>
      </c>
      <c r="M874" s="56" t="str">
        <f t="shared" si="194"/>
        <v/>
      </c>
      <c r="N874" s="56" t="str">
        <f t="shared" si="195"/>
        <v/>
      </c>
      <c r="O874" s="56" t="str">
        <f t="shared" si="201"/>
        <v/>
      </c>
      <c r="P874" s="56">
        <f>IF(ISERROR(IF($X$5=1,$Y$5,)),"",IF($X$5=1,$Y$5,))</f>
        <v>0</v>
      </c>
      <c r="Q874" s="56">
        <f>IF(ISERROR(IF($X$6=1,$Y$6,)),"",IF($X$6=1,$Y$6,))</f>
        <v>10000</v>
      </c>
      <c r="R874" s="56">
        <f>IF(ISERROR(IF($X$7=1,$Y$7,)),"",IF($X$7=1,$Y$7,))</f>
        <v>0</v>
      </c>
      <c r="S874" s="56">
        <f>IF(ISERROR(IF($X$8=1,$Y$8,)),"",IF($X$8=1,$Y$8,))</f>
        <v>1000</v>
      </c>
      <c r="T874" s="56">
        <f>IF(ISERROR(IF($X$9=1,$Y$9,)),"",IF($X$9=1,$Y$9,))</f>
        <v>500</v>
      </c>
      <c r="U874" s="56">
        <f>IF(ISERROR(IF($X$10=1,$Y$10,)),"",IF($X$10=1,$Y$10,))</f>
        <v>500</v>
      </c>
    </row>
    <row r="875" spans="1:21" x14ac:dyDescent="0.25">
      <c r="A875" s="75">
        <f t="shared" si="196"/>
        <v>871</v>
      </c>
      <c r="D875" s="56" t="s">
        <v>4456</v>
      </c>
      <c r="E875" s="56">
        <f t="shared" si="197"/>
        <v>871</v>
      </c>
      <c r="F875" s="76">
        <f t="shared" si="192"/>
        <v>37</v>
      </c>
      <c r="G875" s="56" t="str">
        <f t="shared" si="198"/>
        <v>mk2FuselageRocket</v>
      </c>
      <c r="H875" s="56">
        <f t="shared" si="199"/>
        <v>871</v>
      </c>
      <c r="I875" s="56">
        <f>IF(G875="",0,IF(COUNTIF($G$5:G875,G875)=1,0,COUNTIF($G$5:G875,G875) )   )</f>
        <v>0</v>
      </c>
      <c r="J875" s="56" t="str">
        <f t="shared" si="200"/>
        <v/>
      </c>
      <c r="K875" s="56" t="str">
        <f t="shared" si="191"/>
        <v/>
      </c>
      <c r="L875" s="56" t="str">
        <f t="shared" si="193"/>
        <v/>
      </c>
      <c r="M875" s="56" t="str">
        <f t="shared" si="194"/>
        <v/>
      </c>
      <c r="N875" s="56" t="str">
        <f t="shared" si="195"/>
        <v/>
      </c>
      <c r="O875" s="56" t="str">
        <f t="shared" si="201"/>
        <v/>
      </c>
      <c r="P875" s="56">
        <f>IF(ISERROR(IF($X$5=1,$Y$5,)),"",IF($X$5=1,$Y$5,))</f>
        <v>0</v>
      </c>
      <c r="Q875" s="56">
        <f>IF(ISERROR(IF($X$6=1,$Y$6,)),"",IF($X$6=1,$Y$6,))</f>
        <v>10000</v>
      </c>
      <c r="R875" s="56">
        <f>IF(ISERROR(IF($X$7=1,$Y$7,)),"",IF($X$7=1,$Y$7,))</f>
        <v>0</v>
      </c>
      <c r="S875" s="56">
        <f>IF(ISERROR(IF($X$8=1,$Y$8,)),"",IF($X$8=1,$Y$8,))</f>
        <v>1000</v>
      </c>
      <c r="T875" s="56">
        <f>IF(ISERROR(IF($X$9=1,$Y$9,)),"",IF($X$9=1,$Y$9,))</f>
        <v>500</v>
      </c>
      <c r="U875" s="56">
        <f>IF(ISERROR(IF($X$10=1,$Y$10,)),"",IF($X$10=1,$Y$10,))</f>
        <v>500</v>
      </c>
    </row>
    <row r="876" spans="1:21" x14ac:dyDescent="0.25">
      <c r="A876" s="75">
        <f t="shared" si="196"/>
        <v>872</v>
      </c>
      <c r="C876" s="56" t="s">
        <v>2532</v>
      </c>
      <c r="E876" s="56">
        <f t="shared" si="197"/>
        <v>872</v>
      </c>
      <c r="F876" s="76">
        <f t="shared" si="192"/>
        <v>37</v>
      </c>
      <c r="G876" s="56" t="str">
        <f t="shared" si="198"/>
        <v/>
      </c>
      <c r="H876" s="56">
        <f t="shared" si="199"/>
        <v>872</v>
      </c>
      <c r="I876" s="56">
        <f>IF(G876="",0,IF(COUNTIF($G$5:G876,G876)=1,0,COUNTIF($G$5:G876,G876) )   )</f>
        <v>0</v>
      </c>
      <c r="J876" s="56" t="str">
        <f t="shared" si="200"/>
        <v/>
      </c>
      <c r="K876" s="56" t="str">
        <f t="shared" si="191"/>
        <v/>
      </c>
      <c r="L876" s="56" t="str">
        <f t="shared" si="193"/>
        <v/>
      </c>
      <c r="M876" s="56" t="str">
        <f t="shared" si="194"/>
        <v/>
      </c>
      <c r="N876" s="56" t="str">
        <f t="shared" si="195"/>
        <v/>
      </c>
      <c r="O876" s="56" t="str">
        <f t="shared" si="201"/>
        <v/>
      </c>
      <c r="P876" s="56">
        <f>IF(ISERROR(IF($X$5=1,$Y$5,)),"",IF($X$5=1,$Y$5,))</f>
        <v>0</v>
      </c>
      <c r="Q876" s="56">
        <f>IF(ISERROR(IF($X$6=1,$Y$6,)),"",IF($X$6=1,$Y$6,))</f>
        <v>10000</v>
      </c>
      <c r="R876" s="56">
        <f>IF(ISERROR(IF($X$7=1,$Y$7,)),"",IF($X$7=1,$Y$7,))</f>
        <v>0</v>
      </c>
      <c r="S876" s="56">
        <f>IF(ISERROR(IF($X$8=1,$Y$8,)),"",IF($X$8=1,$Y$8,))</f>
        <v>1000</v>
      </c>
      <c r="T876" s="56">
        <f>IF(ISERROR(IF($X$9=1,$Y$9,)),"",IF($X$9=1,$Y$9,))</f>
        <v>500</v>
      </c>
      <c r="U876" s="56">
        <f>IF(ISERROR(IF($X$10=1,$Y$10,)),"",IF($X$10=1,$Y$10,))</f>
        <v>500</v>
      </c>
    </row>
    <row r="877" spans="1:21" x14ac:dyDescent="0.25">
      <c r="A877" s="75">
        <f t="shared" si="196"/>
        <v>873</v>
      </c>
      <c r="B877" s="56" t="s">
        <v>2532</v>
      </c>
      <c r="E877" s="56">
        <f t="shared" si="197"/>
        <v>873</v>
      </c>
      <c r="F877" s="76">
        <f t="shared" si="192"/>
        <v>37</v>
      </c>
      <c r="G877" s="56" t="str">
        <f t="shared" si="198"/>
        <v/>
      </c>
      <c r="H877" s="56">
        <f t="shared" si="199"/>
        <v>873</v>
      </c>
      <c r="I877" s="56">
        <f>IF(G877="",0,IF(COUNTIF($G$5:G877,G877)=1,0,COUNTIF($G$5:G877,G877) )   )</f>
        <v>0</v>
      </c>
      <c r="J877" s="56" t="str">
        <f t="shared" si="200"/>
        <v/>
      </c>
      <c r="K877" s="56" t="str">
        <f t="shared" si="191"/>
        <v/>
      </c>
      <c r="L877" s="56" t="str">
        <f t="shared" si="193"/>
        <v/>
      </c>
      <c r="M877" s="56" t="str">
        <f t="shared" si="194"/>
        <v/>
      </c>
      <c r="N877" s="56" t="str">
        <f t="shared" si="195"/>
        <v/>
      </c>
      <c r="O877" s="56" t="str">
        <f t="shared" si="201"/>
        <v/>
      </c>
      <c r="P877" s="56">
        <f>IF(ISERROR(IF($X$5=1,$Y$5,)),"",IF($X$5=1,$Y$5,))</f>
        <v>0</v>
      </c>
      <c r="Q877" s="56">
        <f>IF(ISERROR(IF($X$6=1,$Y$6,)),"",IF($X$6=1,$Y$6,))</f>
        <v>10000</v>
      </c>
      <c r="R877" s="56">
        <f>IF(ISERROR(IF($X$7=1,$Y$7,)),"",IF($X$7=1,$Y$7,))</f>
        <v>0</v>
      </c>
      <c r="S877" s="56">
        <f>IF(ISERROR(IF($X$8=1,$Y$8,)),"",IF($X$8=1,$Y$8,))</f>
        <v>1000</v>
      </c>
      <c r="T877" s="56">
        <f>IF(ISERROR(IF($X$9=1,$Y$9,)),"",IF($X$9=1,$Y$9,))</f>
        <v>500</v>
      </c>
      <c r="U877" s="56">
        <f>IF(ISERROR(IF($X$10=1,$Y$10,)),"",IF($X$10=1,$Y$10,))</f>
        <v>500</v>
      </c>
    </row>
    <row r="878" spans="1:21" x14ac:dyDescent="0.25">
      <c r="A878" s="75">
        <f t="shared" si="196"/>
        <v>874</v>
      </c>
      <c r="B878" s="56" t="s">
        <v>2517</v>
      </c>
      <c r="E878" s="56">
        <f t="shared" si="197"/>
        <v>874</v>
      </c>
      <c r="F878" s="76">
        <f t="shared" si="192"/>
        <v>37</v>
      </c>
      <c r="G878" s="56" t="str">
        <f t="shared" si="198"/>
        <v/>
      </c>
      <c r="H878" s="56">
        <f t="shared" si="199"/>
        <v>874</v>
      </c>
      <c r="I878" s="56">
        <f>IF(G878="",0,IF(COUNTIF($G$5:G878,G878)=1,0,COUNTIF($G$5:G878,G878) )   )</f>
        <v>0</v>
      </c>
      <c r="J878" s="56" t="str">
        <f t="shared" si="200"/>
        <v/>
      </c>
      <c r="K878" s="56" t="str">
        <f t="shared" si="191"/>
        <v/>
      </c>
      <c r="L878" s="56" t="str">
        <f t="shared" si="193"/>
        <v/>
      </c>
      <c r="M878" s="56" t="str">
        <f t="shared" si="194"/>
        <v/>
      </c>
      <c r="N878" s="56" t="str">
        <f t="shared" si="195"/>
        <v/>
      </c>
      <c r="O878" s="56" t="str">
        <f t="shared" si="201"/>
        <v/>
      </c>
      <c r="P878" s="56">
        <f>IF(ISERROR(IF($X$5=1,$Y$5,)),"",IF($X$5=1,$Y$5,))</f>
        <v>0</v>
      </c>
      <c r="Q878" s="56">
        <f>IF(ISERROR(IF($X$6=1,$Y$6,)),"",IF($X$6=1,$Y$6,))</f>
        <v>10000</v>
      </c>
      <c r="R878" s="56">
        <f>IF(ISERROR(IF($X$7=1,$Y$7,)),"",IF($X$7=1,$Y$7,))</f>
        <v>0</v>
      </c>
      <c r="S878" s="56">
        <f>IF(ISERROR(IF($X$8=1,$Y$8,)),"",IF($X$8=1,$Y$8,))</f>
        <v>1000</v>
      </c>
      <c r="T878" s="56">
        <f>IF(ISERROR(IF($X$9=1,$Y$9,)),"",IF($X$9=1,$Y$9,))</f>
        <v>500</v>
      </c>
      <c r="U878" s="56">
        <f>IF(ISERROR(IF($X$10=1,$Y$10,)),"",IF($X$10=1,$Y$10,))</f>
        <v>500</v>
      </c>
    </row>
    <row r="879" spans="1:21" x14ac:dyDescent="0.25">
      <c r="A879" s="75">
        <f t="shared" si="196"/>
        <v>875</v>
      </c>
      <c r="B879" s="56" t="s">
        <v>2518</v>
      </c>
      <c r="E879" s="56">
        <f t="shared" si="197"/>
        <v>875</v>
      </c>
      <c r="F879" s="76">
        <f t="shared" si="192"/>
        <v>37</v>
      </c>
      <c r="G879" s="56" t="str">
        <f t="shared" si="198"/>
        <v/>
      </c>
      <c r="H879" s="56">
        <f t="shared" si="199"/>
        <v>875</v>
      </c>
      <c r="I879" s="56">
        <f>IF(G879="",0,IF(COUNTIF($G$5:G879,G879)=1,0,COUNTIF($G$5:G879,G879) )   )</f>
        <v>0</v>
      </c>
      <c r="J879" s="56" t="str">
        <f t="shared" si="200"/>
        <v/>
      </c>
      <c r="K879" s="56" t="str">
        <f t="shared" si="191"/>
        <v/>
      </c>
      <c r="L879" s="56" t="str">
        <f t="shared" si="193"/>
        <v/>
      </c>
      <c r="M879" s="56" t="str">
        <f t="shared" si="194"/>
        <v/>
      </c>
      <c r="N879" s="56" t="str">
        <f t="shared" si="195"/>
        <v/>
      </c>
      <c r="O879" s="56" t="str">
        <f t="shared" si="201"/>
        <v/>
      </c>
      <c r="P879" s="56">
        <f>IF(ISERROR(IF($X$5=1,$Y$5,)),"",IF($X$5=1,$Y$5,))</f>
        <v>0</v>
      </c>
      <c r="Q879" s="56">
        <f>IF(ISERROR(IF($X$6=1,$Y$6,)),"",IF($X$6=1,$Y$6,))</f>
        <v>10000</v>
      </c>
      <c r="R879" s="56">
        <f>IF(ISERROR(IF($X$7=1,$Y$7,)),"",IF($X$7=1,$Y$7,))</f>
        <v>0</v>
      </c>
      <c r="S879" s="56">
        <f>IF(ISERROR(IF($X$8=1,$Y$8,)),"",IF($X$8=1,$Y$8,))</f>
        <v>1000</v>
      </c>
      <c r="T879" s="56">
        <f>IF(ISERROR(IF($X$9=1,$Y$9,)),"",IF($X$9=1,$Y$9,))</f>
        <v>500</v>
      </c>
      <c r="U879" s="56">
        <f>IF(ISERROR(IF($X$10=1,$Y$10,)),"",IF($X$10=1,$Y$10,))</f>
        <v>500</v>
      </c>
    </row>
    <row r="880" spans="1:21" x14ac:dyDescent="0.25">
      <c r="A880" s="75">
        <f t="shared" si="196"/>
        <v>876</v>
      </c>
      <c r="C880" s="56" t="s">
        <v>3373</v>
      </c>
      <c r="E880" s="56">
        <f t="shared" si="197"/>
        <v>876</v>
      </c>
      <c r="F880" s="76">
        <f t="shared" si="192"/>
        <v>38</v>
      </c>
      <c r="G880" s="56" t="str">
        <f t="shared" si="198"/>
        <v>newnode_heavyAeroframeVariants</v>
      </c>
      <c r="H880" s="56">
        <f t="shared" si="199"/>
        <v>876</v>
      </c>
      <c r="I880" s="56">
        <f>IF(G880="",0,IF(COUNTIF($G$5:G880,G880)=1,0,COUNTIF($G$5:G880,G880) )   )</f>
        <v>0</v>
      </c>
      <c r="J880" s="56" t="str">
        <f t="shared" si="200"/>
        <v/>
      </c>
      <c r="K880" s="56" t="str">
        <f t="shared" si="191"/>
        <v/>
      </c>
      <c r="L880" s="56" t="str">
        <f t="shared" si="193"/>
        <v/>
      </c>
      <c r="M880" s="56" t="str">
        <f t="shared" si="194"/>
        <v/>
      </c>
      <c r="N880" s="56" t="str">
        <f t="shared" si="195"/>
        <v/>
      </c>
      <c r="O880" s="56" t="str">
        <f t="shared" si="201"/>
        <v/>
      </c>
      <c r="P880" s="56">
        <f>IF(ISERROR(IF($X$5=1,$Y$5,)),"",IF($X$5=1,$Y$5,))</f>
        <v>0</v>
      </c>
      <c r="Q880" s="56">
        <f>IF(ISERROR(IF($X$6=1,$Y$6,)),"",IF($X$6=1,$Y$6,))</f>
        <v>10000</v>
      </c>
      <c r="R880" s="56">
        <f>IF(ISERROR(IF($X$7=1,$Y$7,)),"",IF($X$7=1,$Y$7,))</f>
        <v>0</v>
      </c>
      <c r="S880" s="56">
        <f>IF(ISERROR(IF($X$8=1,$Y$8,)),"",IF($X$8=1,$Y$8,))</f>
        <v>1000</v>
      </c>
      <c r="T880" s="56">
        <f>IF(ISERROR(IF($X$9=1,$Y$9,)),"",IF($X$9=1,$Y$9,))</f>
        <v>500</v>
      </c>
      <c r="U880" s="56">
        <f>IF(ISERROR(IF($X$10=1,$Y$10,)),"",IF($X$10=1,$Y$10,))</f>
        <v>500</v>
      </c>
    </row>
    <row r="881" spans="1:21" x14ac:dyDescent="0.25">
      <c r="A881" s="75">
        <f t="shared" si="196"/>
        <v>877</v>
      </c>
      <c r="C881" s="56" t="s">
        <v>3374</v>
      </c>
      <c r="E881" s="56">
        <f t="shared" si="197"/>
        <v>877</v>
      </c>
      <c r="F881" s="76">
        <f t="shared" si="192"/>
        <v>38</v>
      </c>
      <c r="G881" s="56" t="str">
        <f t="shared" si="198"/>
        <v/>
      </c>
      <c r="H881" s="56">
        <f t="shared" si="199"/>
        <v>877</v>
      </c>
      <c r="I881" s="56">
        <f>IF(G881="",0,IF(COUNTIF($G$5:G881,G881)=1,0,COUNTIF($G$5:G881,G881) )   )</f>
        <v>0</v>
      </c>
      <c r="J881" s="56" t="str">
        <f t="shared" si="200"/>
        <v/>
      </c>
      <c r="K881" s="56" t="str">
        <f t="shared" si="191"/>
        <v/>
      </c>
      <c r="L881" s="56" t="str">
        <f t="shared" si="193"/>
        <v/>
      </c>
      <c r="M881" s="56" t="str">
        <f t="shared" si="194"/>
        <v/>
      </c>
      <c r="N881" s="56" t="str">
        <f t="shared" si="195"/>
        <v/>
      </c>
      <c r="O881" s="56" t="str">
        <f t="shared" si="201"/>
        <v/>
      </c>
      <c r="P881" s="56">
        <f>IF(ISERROR(IF($X$5=1,$Y$5,)),"",IF($X$5=1,$Y$5,))</f>
        <v>0</v>
      </c>
      <c r="Q881" s="56">
        <f>IF(ISERROR(IF($X$6=1,$Y$6,)),"",IF($X$6=1,$Y$6,))</f>
        <v>10000</v>
      </c>
      <c r="R881" s="56">
        <f>IF(ISERROR(IF($X$7=1,$Y$7,)),"",IF($X$7=1,$Y$7,))</f>
        <v>0</v>
      </c>
      <c r="S881" s="56">
        <f>IF(ISERROR(IF($X$8=1,$Y$8,)),"",IF($X$8=1,$Y$8,))</f>
        <v>1000</v>
      </c>
      <c r="T881" s="56">
        <f>IF(ISERROR(IF($X$9=1,$Y$9,)),"",IF($X$9=1,$Y$9,))</f>
        <v>500</v>
      </c>
      <c r="U881" s="56">
        <f>IF(ISERROR(IF($X$10=1,$Y$10,)),"",IF($X$10=1,$Y$10,))</f>
        <v>500</v>
      </c>
    </row>
    <row r="882" spans="1:21" x14ac:dyDescent="0.25">
      <c r="A882" s="75">
        <f t="shared" si="196"/>
        <v>878</v>
      </c>
      <c r="C882" s="56" t="s">
        <v>3375</v>
      </c>
      <c r="E882" s="56">
        <f t="shared" si="197"/>
        <v>878</v>
      </c>
      <c r="F882" s="76">
        <f t="shared" si="192"/>
        <v>38</v>
      </c>
      <c r="G882" s="56" t="str">
        <f t="shared" si="198"/>
        <v/>
      </c>
      <c r="H882" s="56">
        <f t="shared" si="199"/>
        <v>878</v>
      </c>
      <c r="I882" s="56">
        <f>IF(G882="",0,IF(COUNTIF($G$5:G882,G882)=1,0,COUNTIF($G$5:G882,G882) )   )</f>
        <v>0</v>
      </c>
      <c r="J882" s="56" t="str">
        <f t="shared" si="200"/>
        <v/>
      </c>
      <c r="K882" s="56" t="str">
        <f t="shared" si="191"/>
        <v/>
      </c>
      <c r="L882" s="56" t="str">
        <f t="shared" si="193"/>
        <v/>
      </c>
      <c r="M882" s="56" t="str">
        <f t="shared" si="194"/>
        <v/>
      </c>
      <c r="N882" s="56" t="str">
        <f t="shared" si="195"/>
        <v/>
      </c>
      <c r="O882" s="56" t="str">
        <f t="shared" si="201"/>
        <v/>
      </c>
      <c r="P882" s="56">
        <f>IF(ISERROR(IF($X$5=1,$Y$5,)),"",IF($X$5=1,$Y$5,))</f>
        <v>0</v>
      </c>
      <c r="Q882" s="56">
        <f>IF(ISERROR(IF($X$6=1,$Y$6,)),"",IF($X$6=1,$Y$6,))</f>
        <v>10000</v>
      </c>
      <c r="R882" s="56">
        <f>IF(ISERROR(IF($X$7=1,$Y$7,)),"",IF($X$7=1,$Y$7,))</f>
        <v>0</v>
      </c>
      <c r="S882" s="56">
        <f>IF(ISERROR(IF($X$8=1,$Y$8,)),"",IF($X$8=1,$Y$8,))</f>
        <v>1000</v>
      </c>
      <c r="T882" s="56">
        <f>IF(ISERROR(IF($X$9=1,$Y$9,)),"",IF($X$9=1,$Y$9,))</f>
        <v>500</v>
      </c>
      <c r="U882" s="56">
        <f>IF(ISERROR(IF($X$10=1,$Y$10,)),"",IF($X$10=1,$Y$10,))</f>
        <v>500</v>
      </c>
    </row>
    <row r="883" spans="1:21" x14ac:dyDescent="0.25">
      <c r="A883" s="75">
        <f t="shared" si="196"/>
        <v>879</v>
      </c>
      <c r="C883" s="56" t="s">
        <v>2644</v>
      </c>
      <c r="E883" s="56">
        <f t="shared" si="197"/>
        <v>879</v>
      </c>
      <c r="F883" s="76">
        <f t="shared" si="192"/>
        <v>38</v>
      </c>
      <c r="G883" s="56" t="str">
        <f t="shared" si="198"/>
        <v/>
      </c>
      <c r="H883" s="56">
        <f t="shared" si="199"/>
        <v>879</v>
      </c>
      <c r="I883" s="56">
        <f>IF(G883="",0,IF(COUNTIF($G$5:G883,G883)=1,0,COUNTIF($G$5:G883,G883) )   )</f>
        <v>0</v>
      </c>
      <c r="J883" s="56" t="str">
        <f t="shared" si="200"/>
        <v/>
      </c>
      <c r="K883" s="56" t="str">
        <f t="shared" si="191"/>
        <v/>
      </c>
      <c r="L883" s="56" t="str">
        <f t="shared" si="193"/>
        <v/>
      </c>
      <c r="M883" s="56" t="str">
        <f t="shared" si="194"/>
        <v/>
      </c>
      <c r="N883" s="56" t="str">
        <f t="shared" si="195"/>
        <v/>
      </c>
      <c r="O883" s="56" t="str">
        <f t="shared" si="201"/>
        <v/>
      </c>
      <c r="P883" s="56">
        <f>IF(ISERROR(IF($X$5=1,$Y$5,)),"",IF($X$5=1,$Y$5,))</f>
        <v>0</v>
      </c>
      <c r="Q883" s="56">
        <f>IF(ISERROR(IF($X$6=1,$Y$6,)),"",IF($X$6=1,$Y$6,))</f>
        <v>10000</v>
      </c>
      <c r="R883" s="56">
        <f>IF(ISERROR(IF($X$7=1,$Y$7,)),"",IF($X$7=1,$Y$7,))</f>
        <v>0</v>
      </c>
      <c r="S883" s="56">
        <f>IF(ISERROR(IF($X$8=1,$Y$8,)),"",IF($X$8=1,$Y$8,))</f>
        <v>1000</v>
      </c>
      <c r="T883" s="56">
        <f>IF(ISERROR(IF($X$9=1,$Y$9,)),"",IF($X$9=1,$Y$9,))</f>
        <v>500</v>
      </c>
      <c r="U883" s="56">
        <f>IF(ISERROR(IF($X$10=1,$Y$10,)),"",IF($X$10=1,$Y$10,))</f>
        <v>500</v>
      </c>
    </row>
    <row r="884" spans="1:21" x14ac:dyDescent="0.25">
      <c r="A884" s="75">
        <f t="shared" si="196"/>
        <v>880</v>
      </c>
      <c r="C884" s="56" t="s">
        <v>3376</v>
      </c>
      <c r="E884" s="56">
        <f t="shared" si="197"/>
        <v>880</v>
      </c>
      <c r="F884" s="76">
        <f t="shared" si="192"/>
        <v>38</v>
      </c>
      <c r="G884" s="56" t="str">
        <f t="shared" si="198"/>
        <v/>
      </c>
      <c r="H884" s="56">
        <f t="shared" si="199"/>
        <v>880</v>
      </c>
      <c r="I884" s="56">
        <f>IF(G884="",0,IF(COUNTIF($G$5:G884,G884)=1,0,COUNTIF($G$5:G884,G884) )   )</f>
        <v>0</v>
      </c>
      <c r="J884" s="56" t="str">
        <f t="shared" si="200"/>
        <v/>
      </c>
      <c r="K884" s="56" t="str">
        <f t="shared" si="191"/>
        <v/>
      </c>
      <c r="L884" s="56" t="str">
        <f t="shared" si="193"/>
        <v/>
      </c>
      <c r="M884" s="56" t="str">
        <f t="shared" si="194"/>
        <v/>
      </c>
      <c r="N884" s="56" t="str">
        <f t="shared" si="195"/>
        <v/>
      </c>
      <c r="O884" s="56" t="str">
        <f t="shared" si="201"/>
        <v/>
      </c>
      <c r="P884" s="56">
        <f>IF(ISERROR(IF($X$5=1,$Y$5,)),"",IF($X$5=1,$Y$5,))</f>
        <v>0</v>
      </c>
      <c r="Q884" s="56">
        <f>IF(ISERROR(IF($X$6=1,$Y$6,)),"",IF($X$6=1,$Y$6,))</f>
        <v>10000</v>
      </c>
      <c r="R884" s="56">
        <f>IF(ISERROR(IF($X$7=1,$Y$7,)),"",IF($X$7=1,$Y$7,))</f>
        <v>0</v>
      </c>
      <c r="S884" s="56">
        <f>IF(ISERROR(IF($X$8=1,$Y$8,)),"",IF($X$8=1,$Y$8,))</f>
        <v>1000</v>
      </c>
      <c r="T884" s="56">
        <f>IF(ISERROR(IF($X$9=1,$Y$9,)),"",IF($X$9=1,$Y$9,))</f>
        <v>500</v>
      </c>
      <c r="U884" s="56">
        <f>IF(ISERROR(IF($X$10=1,$Y$10,)),"",IF($X$10=1,$Y$10,))</f>
        <v>500</v>
      </c>
    </row>
    <row r="885" spans="1:21" x14ac:dyDescent="0.25">
      <c r="A885" s="75">
        <f t="shared" si="196"/>
        <v>881</v>
      </c>
      <c r="C885" s="56" t="s">
        <v>6218</v>
      </c>
      <c r="E885" s="56">
        <f t="shared" si="197"/>
        <v>881</v>
      </c>
      <c r="F885" s="76">
        <f t="shared" si="192"/>
        <v>38</v>
      </c>
      <c r="G885" s="56" t="str">
        <f t="shared" si="198"/>
        <v/>
      </c>
      <c r="H885" s="56">
        <f t="shared" si="199"/>
        <v>881</v>
      </c>
      <c r="I885" s="56">
        <f>IF(G885="",0,IF(COUNTIF($G$5:G885,G885)=1,0,COUNTIF($G$5:G885,G885) )   )</f>
        <v>0</v>
      </c>
      <c r="J885" s="56" t="str">
        <f t="shared" si="200"/>
        <v/>
      </c>
      <c r="K885" s="56" t="str">
        <f t="shared" si="191"/>
        <v/>
      </c>
      <c r="L885" s="56" t="str">
        <f t="shared" si="193"/>
        <v/>
      </c>
      <c r="M885" s="56" t="str">
        <f t="shared" si="194"/>
        <v/>
      </c>
      <c r="N885" s="56" t="str">
        <f t="shared" si="195"/>
        <v/>
      </c>
      <c r="O885" s="56" t="str">
        <f t="shared" si="201"/>
        <v/>
      </c>
      <c r="P885" s="56">
        <f>IF(ISERROR(IF($X$5=1,$Y$5,)),"",IF($X$5=1,$Y$5,))</f>
        <v>0</v>
      </c>
      <c r="Q885" s="56">
        <f>IF(ISERROR(IF($X$6=1,$Y$6,)),"",IF($X$6=1,$Y$6,))</f>
        <v>10000</v>
      </c>
      <c r="R885" s="56">
        <f>IF(ISERROR(IF($X$7=1,$Y$7,)),"",IF($X$7=1,$Y$7,))</f>
        <v>0</v>
      </c>
      <c r="S885" s="56">
        <f>IF(ISERROR(IF($X$8=1,$Y$8,)),"",IF($X$8=1,$Y$8,))</f>
        <v>1000</v>
      </c>
      <c r="T885" s="56">
        <f>IF(ISERROR(IF($X$9=1,$Y$9,)),"",IF($X$9=1,$Y$9,))</f>
        <v>500</v>
      </c>
      <c r="U885" s="56">
        <f>IF(ISERROR(IF($X$10=1,$Y$10,)),"",IF($X$10=1,$Y$10,))</f>
        <v>500</v>
      </c>
    </row>
    <row r="886" spans="1:21" x14ac:dyDescent="0.25">
      <c r="A886" s="75">
        <f t="shared" si="196"/>
        <v>882</v>
      </c>
      <c r="C886" s="56" t="s">
        <v>3378</v>
      </c>
      <c r="E886" s="56">
        <f t="shared" si="197"/>
        <v>882</v>
      </c>
      <c r="F886" s="76">
        <f t="shared" si="192"/>
        <v>38</v>
      </c>
      <c r="G886" s="56" t="str">
        <f t="shared" si="198"/>
        <v/>
      </c>
      <c r="H886" s="56">
        <f t="shared" si="199"/>
        <v>882</v>
      </c>
      <c r="I886" s="56">
        <f>IF(G886="",0,IF(COUNTIF($G$5:G886,G886)=1,0,COUNTIF($G$5:G886,G886) )   )</f>
        <v>0</v>
      </c>
      <c r="J886" s="56" t="str">
        <f t="shared" si="200"/>
        <v/>
      </c>
      <c r="K886" s="56" t="str">
        <f t="shared" si="191"/>
        <v/>
      </c>
      <c r="L886" s="56" t="str">
        <f t="shared" si="193"/>
        <v/>
      </c>
      <c r="M886" s="56" t="str">
        <f t="shared" si="194"/>
        <v/>
      </c>
      <c r="N886" s="56" t="str">
        <f t="shared" si="195"/>
        <v/>
      </c>
      <c r="O886" s="56" t="str">
        <f t="shared" si="201"/>
        <v/>
      </c>
      <c r="P886" s="56">
        <f>IF(ISERROR(IF($X$5=1,$Y$5,)),"",IF($X$5=1,$Y$5,))</f>
        <v>0</v>
      </c>
      <c r="Q886" s="56">
        <f>IF(ISERROR(IF($X$6=1,$Y$6,)),"",IF($X$6=1,$Y$6,))</f>
        <v>10000</v>
      </c>
      <c r="R886" s="56">
        <f>IF(ISERROR(IF($X$7=1,$Y$7,)),"",IF($X$7=1,$Y$7,))</f>
        <v>0</v>
      </c>
      <c r="S886" s="56">
        <f>IF(ISERROR(IF($X$8=1,$Y$8,)),"",IF($X$8=1,$Y$8,))</f>
        <v>1000</v>
      </c>
      <c r="T886" s="56">
        <f>IF(ISERROR(IF($X$9=1,$Y$9,)),"",IF($X$9=1,$Y$9,))</f>
        <v>500</v>
      </c>
      <c r="U886" s="56">
        <f>IF(ISERROR(IF($X$10=1,$Y$10,)),"",IF($X$10=1,$Y$10,))</f>
        <v>500</v>
      </c>
    </row>
    <row r="887" spans="1:21" x14ac:dyDescent="0.25">
      <c r="A887" s="75">
        <f t="shared" si="196"/>
        <v>883</v>
      </c>
      <c r="C887" s="56" t="s">
        <v>2526</v>
      </c>
      <c r="E887" s="56">
        <f t="shared" si="197"/>
        <v>883</v>
      </c>
      <c r="F887" s="76">
        <f t="shared" si="192"/>
        <v>38</v>
      </c>
      <c r="G887" s="56" t="str">
        <f t="shared" si="198"/>
        <v/>
      </c>
      <c r="H887" s="56">
        <f t="shared" si="199"/>
        <v>883</v>
      </c>
      <c r="I887" s="56">
        <f>IF(G887="",0,IF(COUNTIF($G$5:G887,G887)=1,0,COUNTIF($G$5:G887,G887) )   )</f>
        <v>0</v>
      </c>
      <c r="J887" s="56" t="str">
        <f t="shared" si="200"/>
        <v/>
      </c>
      <c r="K887" s="56" t="str">
        <f t="shared" si="191"/>
        <v/>
      </c>
      <c r="L887" s="56" t="str">
        <f t="shared" si="193"/>
        <v/>
      </c>
      <c r="M887" s="56" t="str">
        <f t="shared" si="194"/>
        <v/>
      </c>
      <c r="N887" s="56" t="str">
        <f t="shared" si="195"/>
        <v/>
      </c>
      <c r="O887" s="56" t="str">
        <f t="shared" si="201"/>
        <v/>
      </c>
      <c r="P887" s="56">
        <f>IF(ISERROR(IF($X$5=1,$Y$5,)),"",IF($X$5=1,$Y$5,))</f>
        <v>0</v>
      </c>
      <c r="Q887" s="56">
        <f>IF(ISERROR(IF($X$6=1,$Y$6,)),"",IF($X$6=1,$Y$6,))</f>
        <v>10000</v>
      </c>
      <c r="R887" s="56">
        <f>IF(ISERROR(IF($X$7=1,$Y$7,)),"",IF($X$7=1,$Y$7,))</f>
        <v>0</v>
      </c>
      <c r="S887" s="56">
        <f>IF(ISERROR(IF($X$8=1,$Y$8,)),"",IF($X$8=1,$Y$8,))</f>
        <v>1000</v>
      </c>
      <c r="T887" s="56">
        <f>IF(ISERROR(IF($X$9=1,$Y$9,)),"",IF($X$9=1,$Y$9,))</f>
        <v>500</v>
      </c>
      <c r="U887" s="56">
        <f>IF(ISERROR(IF($X$10=1,$Y$10,)),"",IF($X$10=1,$Y$10,))</f>
        <v>500</v>
      </c>
    </row>
    <row r="888" spans="1:21" x14ac:dyDescent="0.25">
      <c r="A888" s="75">
        <f t="shared" si="196"/>
        <v>884</v>
      </c>
      <c r="C888" s="56" t="s">
        <v>2527</v>
      </c>
      <c r="E888" s="56">
        <f t="shared" si="197"/>
        <v>884</v>
      </c>
      <c r="F888" s="76">
        <f t="shared" si="192"/>
        <v>38</v>
      </c>
      <c r="G888" s="56" t="str">
        <f t="shared" si="198"/>
        <v/>
      </c>
      <c r="H888" s="56">
        <f t="shared" si="199"/>
        <v>884</v>
      </c>
      <c r="I888" s="56">
        <f>IF(G888="",0,IF(COUNTIF($G$5:G888,G888)=1,0,COUNTIF($G$5:G888,G888) )   )</f>
        <v>0</v>
      </c>
      <c r="J888" s="56" t="str">
        <f t="shared" si="200"/>
        <v/>
      </c>
      <c r="K888" s="56" t="str">
        <f t="shared" si="191"/>
        <v/>
      </c>
      <c r="L888" s="56" t="str">
        <f t="shared" si="193"/>
        <v/>
      </c>
      <c r="M888" s="56" t="str">
        <f t="shared" si="194"/>
        <v/>
      </c>
      <c r="N888" s="56" t="str">
        <f t="shared" si="195"/>
        <v/>
      </c>
      <c r="O888" s="56" t="str">
        <f t="shared" si="201"/>
        <v/>
      </c>
      <c r="P888" s="56">
        <f>IF(ISERROR(IF($X$5=1,$Y$5,)),"",IF($X$5=1,$Y$5,))</f>
        <v>0</v>
      </c>
      <c r="Q888" s="56">
        <f>IF(ISERROR(IF($X$6=1,$Y$6,)),"",IF($X$6=1,$Y$6,))</f>
        <v>10000</v>
      </c>
      <c r="R888" s="56">
        <f>IF(ISERROR(IF($X$7=1,$Y$7,)),"",IF($X$7=1,$Y$7,))</f>
        <v>0</v>
      </c>
      <c r="S888" s="56">
        <f>IF(ISERROR(IF($X$8=1,$Y$8,)),"",IF($X$8=1,$Y$8,))</f>
        <v>1000</v>
      </c>
      <c r="T888" s="56">
        <f>IF(ISERROR(IF($X$9=1,$Y$9,)),"",IF($X$9=1,$Y$9,))</f>
        <v>500</v>
      </c>
      <c r="U888" s="56">
        <f>IF(ISERROR(IF($X$10=1,$Y$10,)),"",IF($X$10=1,$Y$10,))</f>
        <v>500</v>
      </c>
    </row>
    <row r="889" spans="1:21" x14ac:dyDescent="0.25">
      <c r="A889" s="75">
        <f t="shared" si="196"/>
        <v>885</v>
      </c>
      <c r="C889" s="56" t="s">
        <v>3379</v>
      </c>
      <c r="E889" s="56">
        <f t="shared" si="197"/>
        <v>885</v>
      </c>
      <c r="F889" s="76">
        <f t="shared" si="192"/>
        <v>38</v>
      </c>
      <c r="G889" s="56" t="str">
        <f t="shared" si="198"/>
        <v/>
      </c>
      <c r="H889" s="56">
        <f t="shared" si="199"/>
        <v>885</v>
      </c>
      <c r="I889" s="56">
        <f>IF(G889="",0,IF(COUNTIF($G$5:G889,G889)=1,0,COUNTIF($G$5:G889,G889) )   )</f>
        <v>0</v>
      </c>
      <c r="J889" s="56" t="str">
        <f t="shared" si="200"/>
        <v/>
      </c>
      <c r="K889" s="56" t="str">
        <f t="shared" si="191"/>
        <v/>
      </c>
      <c r="L889" s="56" t="str">
        <f t="shared" si="193"/>
        <v/>
      </c>
      <c r="M889" s="56" t="str">
        <f t="shared" si="194"/>
        <v/>
      </c>
      <c r="N889" s="56" t="str">
        <f t="shared" si="195"/>
        <v/>
      </c>
      <c r="O889" s="56" t="str">
        <f t="shared" si="201"/>
        <v/>
      </c>
      <c r="P889" s="56">
        <f>IF(ISERROR(IF($X$5=1,$Y$5,)),"",IF($X$5=1,$Y$5,))</f>
        <v>0</v>
      </c>
      <c r="Q889" s="56">
        <f>IF(ISERROR(IF($X$6=1,$Y$6,)),"",IF($X$6=1,$Y$6,))</f>
        <v>10000</v>
      </c>
      <c r="R889" s="56">
        <f>IF(ISERROR(IF($X$7=1,$Y$7,)),"",IF($X$7=1,$Y$7,))</f>
        <v>0</v>
      </c>
      <c r="S889" s="56">
        <f>IF(ISERROR(IF($X$8=1,$Y$8,)),"",IF($X$8=1,$Y$8,))</f>
        <v>1000</v>
      </c>
      <c r="T889" s="56">
        <f>IF(ISERROR(IF($X$9=1,$Y$9,)),"",IF($X$9=1,$Y$9,))</f>
        <v>500</v>
      </c>
      <c r="U889" s="56">
        <f>IF(ISERROR(IF($X$10=1,$Y$10,)),"",IF($X$10=1,$Y$10,))</f>
        <v>500</v>
      </c>
    </row>
    <row r="890" spans="1:21" x14ac:dyDescent="0.25">
      <c r="A890" s="75">
        <f t="shared" si="196"/>
        <v>886</v>
      </c>
      <c r="C890" s="56" t="s">
        <v>2529</v>
      </c>
      <c r="E890" s="56">
        <f t="shared" si="197"/>
        <v>886</v>
      </c>
      <c r="F890" s="76">
        <f t="shared" si="192"/>
        <v>38</v>
      </c>
      <c r="G890" s="56" t="str">
        <f t="shared" si="198"/>
        <v/>
      </c>
      <c r="H890" s="56">
        <f t="shared" si="199"/>
        <v>886</v>
      </c>
      <c r="I890" s="56">
        <f>IF(G890="",0,IF(COUNTIF($G$5:G890,G890)=1,0,COUNTIF($G$5:G890,G890) )   )</f>
        <v>0</v>
      </c>
      <c r="J890" s="56" t="str">
        <f t="shared" si="200"/>
        <v/>
      </c>
      <c r="K890" s="56" t="str">
        <f t="shared" si="191"/>
        <v/>
      </c>
      <c r="L890" s="56" t="str">
        <f t="shared" si="193"/>
        <v/>
      </c>
      <c r="M890" s="56" t="str">
        <f t="shared" si="194"/>
        <v/>
      </c>
      <c r="N890" s="56" t="str">
        <f t="shared" si="195"/>
        <v/>
      </c>
      <c r="O890" s="56" t="str">
        <f t="shared" si="201"/>
        <v/>
      </c>
      <c r="P890" s="56">
        <f>IF(ISERROR(IF($X$5=1,$Y$5,)),"",IF($X$5=1,$Y$5,))</f>
        <v>0</v>
      </c>
      <c r="Q890" s="56">
        <f>IF(ISERROR(IF($X$6=1,$Y$6,)),"",IF($X$6=1,$Y$6,))</f>
        <v>10000</v>
      </c>
      <c r="R890" s="56">
        <f>IF(ISERROR(IF($X$7=1,$Y$7,)),"",IF($X$7=1,$Y$7,))</f>
        <v>0</v>
      </c>
      <c r="S890" s="56">
        <f>IF(ISERROR(IF($X$8=1,$Y$8,)),"",IF($X$8=1,$Y$8,))</f>
        <v>1000</v>
      </c>
      <c r="T890" s="56">
        <f>IF(ISERROR(IF($X$9=1,$Y$9,)),"",IF($X$9=1,$Y$9,))</f>
        <v>500</v>
      </c>
      <c r="U890" s="56">
        <f>IF(ISERROR(IF($X$10=1,$Y$10,)),"",IF($X$10=1,$Y$10,))</f>
        <v>500</v>
      </c>
    </row>
    <row r="891" spans="1:21" x14ac:dyDescent="0.25">
      <c r="A891" s="75">
        <f t="shared" si="196"/>
        <v>887</v>
      </c>
      <c r="C891" s="56" t="s">
        <v>2518</v>
      </c>
      <c r="E891" s="56">
        <f t="shared" si="197"/>
        <v>887</v>
      </c>
      <c r="F891" s="76">
        <f t="shared" si="192"/>
        <v>38</v>
      </c>
      <c r="G891" s="56" t="str">
        <f t="shared" si="198"/>
        <v/>
      </c>
      <c r="H891" s="56">
        <f t="shared" si="199"/>
        <v>887</v>
      </c>
      <c r="I891" s="56">
        <f>IF(G891="",0,IF(COUNTIF($G$5:G891,G891)=1,0,COUNTIF($G$5:G891,G891) )   )</f>
        <v>0</v>
      </c>
      <c r="J891" s="56" t="str">
        <f t="shared" si="200"/>
        <v/>
      </c>
      <c r="K891" s="56" t="str">
        <f t="shared" si="191"/>
        <v/>
      </c>
      <c r="L891" s="56" t="str">
        <f t="shared" si="193"/>
        <v/>
      </c>
      <c r="M891" s="56" t="str">
        <f t="shared" si="194"/>
        <v/>
      </c>
      <c r="N891" s="56" t="str">
        <f t="shared" si="195"/>
        <v/>
      </c>
      <c r="O891" s="56" t="str">
        <f t="shared" si="201"/>
        <v/>
      </c>
      <c r="P891" s="56">
        <f>IF(ISERROR(IF($X$5=1,$Y$5,)),"",IF($X$5=1,$Y$5,))</f>
        <v>0</v>
      </c>
      <c r="Q891" s="56">
        <f>IF(ISERROR(IF($X$6=1,$Y$6,)),"",IF($X$6=1,$Y$6,))</f>
        <v>10000</v>
      </c>
      <c r="R891" s="56">
        <f>IF(ISERROR(IF($X$7=1,$Y$7,)),"",IF($X$7=1,$Y$7,))</f>
        <v>0</v>
      </c>
      <c r="S891" s="56">
        <f>IF(ISERROR(IF($X$8=1,$Y$8,)),"",IF($X$8=1,$Y$8,))</f>
        <v>1000</v>
      </c>
      <c r="T891" s="56">
        <f>IF(ISERROR(IF($X$9=1,$Y$9,)),"",IF($X$9=1,$Y$9,))</f>
        <v>500</v>
      </c>
      <c r="U891" s="56">
        <f>IF(ISERROR(IF($X$10=1,$Y$10,)),"",IF($X$10=1,$Y$10,))</f>
        <v>500</v>
      </c>
    </row>
    <row r="892" spans="1:21" x14ac:dyDescent="0.25">
      <c r="A892" s="75">
        <f t="shared" si="196"/>
        <v>888</v>
      </c>
      <c r="D892" s="56" t="s">
        <v>3380</v>
      </c>
      <c r="E892" s="56">
        <f t="shared" si="197"/>
        <v>888</v>
      </c>
      <c r="F892" s="76">
        <f t="shared" si="192"/>
        <v>38</v>
      </c>
      <c r="G892" s="56" t="str">
        <f t="shared" si="198"/>
        <v>mk3spacePlaneAdapter</v>
      </c>
      <c r="H892" s="56">
        <f t="shared" si="199"/>
        <v>888</v>
      </c>
      <c r="I892" s="56">
        <f>IF(G892="",0,IF(COUNTIF($G$5:G892,G892)=1,0,COUNTIF($G$5:G892,G892) )   )</f>
        <v>0</v>
      </c>
      <c r="J892" s="56" t="str">
        <f t="shared" si="200"/>
        <v/>
      </c>
      <c r="K892" s="56" t="str">
        <f t="shared" si="191"/>
        <v/>
      </c>
      <c r="L892" s="56" t="str">
        <f t="shared" si="193"/>
        <v/>
      </c>
      <c r="M892" s="56" t="str">
        <f t="shared" si="194"/>
        <v/>
      </c>
      <c r="N892" s="56" t="str">
        <f t="shared" si="195"/>
        <v/>
      </c>
      <c r="O892" s="56" t="str">
        <f t="shared" si="201"/>
        <v/>
      </c>
      <c r="P892" s="56">
        <f>IF(ISERROR(IF($X$5=1,$Y$5,)),"",IF($X$5=1,$Y$5,))</f>
        <v>0</v>
      </c>
      <c r="Q892" s="56">
        <f>IF(ISERROR(IF($X$6=1,$Y$6,)),"",IF($X$6=1,$Y$6,))</f>
        <v>10000</v>
      </c>
      <c r="R892" s="56">
        <f>IF(ISERROR(IF($X$7=1,$Y$7,)),"",IF($X$7=1,$Y$7,))</f>
        <v>0</v>
      </c>
      <c r="S892" s="56">
        <f>IF(ISERROR(IF($X$8=1,$Y$8,)),"",IF($X$8=1,$Y$8,))</f>
        <v>1000</v>
      </c>
      <c r="T892" s="56">
        <f>IF(ISERROR(IF($X$9=1,$Y$9,)),"",IF($X$9=1,$Y$9,))</f>
        <v>500</v>
      </c>
      <c r="U892" s="56">
        <f>IF(ISERROR(IF($X$10=1,$Y$10,)),"",IF($X$10=1,$Y$10,))</f>
        <v>500</v>
      </c>
    </row>
    <row r="893" spans="1:21" x14ac:dyDescent="0.25">
      <c r="A893" s="75">
        <f t="shared" si="196"/>
        <v>889</v>
      </c>
      <c r="D893" s="56" t="s">
        <v>4481</v>
      </c>
      <c r="E893" s="56">
        <f t="shared" si="197"/>
        <v>889</v>
      </c>
      <c r="F893" s="76">
        <f t="shared" si="192"/>
        <v>38</v>
      </c>
      <c r="G893" s="56" t="str">
        <f t="shared" si="198"/>
        <v>4x2droprampcargo</v>
      </c>
      <c r="H893" s="56">
        <f t="shared" si="199"/>
        <v>889</v>
      </c>
      <c r="I893" s="56">
        <f>IF(G893="",0,IF(COUNTIF($G$5:G893,G893)=1,0,COUNTIF($G$5:G893,G893) )   )</f>
        <v>0</v>
      </c>
      <c r="J893" s="56" t="str">
        <f t="shared" si="200"/>
        <v/>
      </c>
      <c r="K893" s="56" t="str">
        <f t="shared" si="191"/>
        <v/>
      </c>
      <c r="L893" s="56" t="str">
        <f t="shared" si="193"/>
        <v/>
      </c>
      <c r="M893" s="56" t="str">
        <f t="shared" si="194"/>
        <v/>
      </c>
      <c r="N893" s="56" t="str">
        <f t="shared" si="195"/>
        <v/>
      </c>
      <c r="O893" s="56" t="str">
        <f t="shared" si="201"/>
        <v/>
      </c>
      <c r="P893" s="56">
        <f>IF(ISERROR(IF($X$5=1,$Y$5,)),"",IF($X$5=1,$Y$5,))</f>
        <v>0</v>
      </c>
      <c r="Q893" s="56">
        <f>IF(ISERROR(IF($X$6=1,$Y$6,)),"",IF($X$6=1,$Y$6,))</f>
        <v>10000</v>
      </c>
      <c r="R893" s="56">
        <f>IF(ISERROR(IF($X$7=1,$Y$7,)),"",IF($X$7=1,$Y$7,))</f>
        <v>0</v>
      </c>
      <c r="S893" s="56">
        <f>IF(ISERROR(IF($X$8=1,$Y$8,)),"",IF($X$8=1,$Y$8,))</f>
        <v>1000</v>
      </c>
      <c r="T893" s="56">
        <f>IF(ISERROR(IF($X$9=1,$Y$9,)),"",IF($X$9=1,$Y$9,))</f>
        <v>500</v>
      </c>
      <c r="U893" s="56">
        <f>IF(ISERROR(IF($X$10=1,$Y$10,)),"",IF($X$10=1,$Y$10,))</f>
        <v>500</v>
      </c>
    </row>
    <row r="894" spans="1:21" x14ac:dyDescent="0.25">
      <c r="A894" s="75">
        <f t="shared" si="196"/>
        <v>890</v>
      </c>
      <c r="D894" s="56" t="s">
        <v>5932</v>
      </c>
      <c r="E894" s="56">
        <f t="shared" si="197"/>
        <v>890</v>
      </c>
      <c r="F894" s="76">
        <f t="shared" si="192"/>
        <v>38</v>
      </c>
      <c r="G894" s="56" t="str">
        <f t="shared" si="198"/>
        <v>ThermalTurbojet2</v>
      </c>
      <c r="H894" s="56">
        <f t="shared" si="199"/>
        <v>890</v>
      </c>
      <c r="I894" s="56">
        <f>IF(G894="",0,IF(COUNTIF($G$5:G894,G894)=1,0,COUNTIF($G$5:G894,G894) )   )</f>
        <v>0</v>
      </c>
      <c r="J894" s="56" t="str">
        <f t="shared" si="200"/>
        <v/>
      </c>
      <c r="K894" s="56" t="str">
        <f t="shared" ref="K894:K957" si="202">IF(ISERROR(VLOOKUP(J894,$F$5:$G$6005,2,)),"",VLOOKUP(J894,$F$5:$G$6005,2,))</f>
        <v/>
      </c>
      <c r="L894" s="56" t="str">
        <f t="shared" si="193"/>
        <v/>
      </c>
      <c r="M894" s="56" t="str">
        <f t="shared" si="194"/>
        <v/>
      </c>
      <c r="N894" s="56" t="str">
        <f t="shared" si="195"/>
        <v/>
      </c>
      <c r="O894" s="56" t="str">
        <f t="shared" si="201"/>
        <v/>
      </c>
      <c r="P894" s="56">
        <f>IF(ISERROR(IF($X$5=1,$Y$5,)),"",IF($X$5=1,$Y$5,))</f>
        <v>0</v>
      </c>
      <c r="Q894" s="56">
        <f>IF(ISERROR(IF($X$6=1,$Y$6,)),"",IF($X$6=1,$Y$6,))</f>
        <v>10000</v>
      </c>
      <c r="R894" s="56">
        <f>IF(ISERROR(IF($X$7=1,$Y$7,)),"",IF($X$7=1,$Y$7,))</f>
        <v>0</v>
      </c>
      <c r="S894" s="56">
        <f>IF(ISERROR(IF($X$8=1,$Y$8,)),"",IF($X$8=1,$Y$8,))</f>
        <v>1000</v>
      </c>
      <c r="T894" s="56">
        <f>IF(ISERROR(IF($X$9=1,$Y$9,)),"",IF($X$9=1,$Y$9,))</f>
        <v>500</v>
      </c>
      <c r="U894" s="56">
        <f>IF(ISERROR(IF($X$10=1,$Y$10,)),"",IF($X$10=1,$Y$10,))</f>
        <v>500</v>
      </c>
    </row>
    <row r="895" spans="1:21" x14ac:dyDescent="0.25">
      <c r="A895" s="75">
        <f t="shared" si="196"/>
        <v>891</v>
      </c>
      <c r="D895" s="56" t="s">
        <v>4491</v>
      </c>
      <c r="E895" s="56">
        <f t="shared" si="197"/>
        <v>891</v>
      </c>
      <c r="F895" s="76">
        <f t="shared" si="192"/>
        <v>38</v>
      </c>
      <c r="G895" s="56" t="str">
        <f t="shared" si="198"/>
        <v>atmosphericScoop</v>
      </c>
      <c r="H895" s="56">
        <f t="shared" si="199"/>
        <v>891</v>
      </c>
      <c r="I895" s="56">
        <f>IF(G895="",0,IF(COUNTIF($G$5:G895,G895)=1,0,COUNTIF($G$5:G895,G895) )   )</f>
        <v>0</v>
      </c>
      <c r="J895" s="56" t="str">
        <f t="shared" si="200"/>
        <v/>
      </c>
      <c r="K895" s="56" t="str">
        <f t="shared" si="202"/>
        <v/>
      </c>
      <c r="L895" s="56" t="str">
        <f t="shared" si="193"/>
        <v/>
      </c>
      <c r="M895" s="56" t="str">
        <f t="shared" si="194"/>
        <v/>
      </c>
      <c r="N895" s="56" t="str">
        <f t="shared" si="195"/>
        <v/>
      </c>
      <c r="O895" s="56" t="str">
        <f t="shared" si="201"/>
        <v/>
      </c>
      <c r="P895" s="56">
        <f>IF(ISERROR(IF($X$5=1,$Y$5,)),"",IF($X$5=1,$Y$5,))</f>
        <v>0</v>
      </c>
      <c r="Q895" s="56">
        <f>IF(ISERROR(IF($X$6=1,$Y$6,)),"",IF($X$6=1,$Y$6,))</f>
        <v>10000</v>
      </c>
      <c r="R895" s="56">
        <f>IF(ISERROR(IF($X$7=1,$Y$7,)),"",IF($X$7=1,$Y$7,))</f>
        <v>0</v>
      </c>
      <c r="S895" s="56">
        <f>IF(ISERROR(IF($X$8=1,$Y$8,)),"",IF($X$8=1,$Y$8,))</f>
        <v>1000</v>
      </c>
      <c r="T895" s="56">
        <f>IF(ISERROR(IF($X$9=1,$Y$9,)),"",IF($X$9=1,$Y$9,))</f>
        <v>500</v>
      </c>
      <c r="U895" s="56">
        <f>IF(ISERROR(IF($X$10=1,$Y$10,)),"",IF($X$10=1,$Y$10,))</f>
        <v>500</v>
      </c>
    </row>
    <row r="896" spans="1:21" x14ac:dyDescent="0.25">
      <c r="A896" s="75">
        <f t="shared" si="196"/>
        <v>892</v>
      </c>
      <c r="D896" s="56" t="s">
        <v>4482</v>
      </c>
      <c r="E896" s="56">
        <f t="shared" si="197"/>
        <v>892</v>
      </c>
      <c r="F896" s="76">
        <f t="shared" si="192"/>
        <v>38</v>
      </c>
      <c r="G896" s="56" t="str">
        <f t="shared" si="198"/>
        <v>4x2droprampleg</v>
      </c>
      <c r="H896" s="56">
        <f t="shared" si="199"/>
        <v>892</v>
      </c>
      <c r="I896" s="56">
        <f>IF(G896="",0,IF(COUNTIF($G$5:G896,G896)=1,0,COUNTIF($G$5:G896,G896) )   )</f>
        <v>0</v>
      </c>
      <c r="J896" s="56" t="str">
        <f t="shared" si="200"/>
        <v/>
      </c>
      <c r="K896" s="56" t="str">
        <f t="shared" si="202"/>
        <v/>
      </c>
      <c r="L896" s="56" t="str">
        <f t="shared" si="193"/>
        <v/>
      </c>
      <c r="M896" s="56" t="str">
        <f t="shared" si="194"/>
        <v/>
      </c>
      <c r="N896" s="56" t="str">
        <f t="shared" si="195"/>
        <v/>
      </c>
      <c r="O896" s="56" t="str">
        <f t="shared" si="201"/>
        <v/>
      </c>
      <c r="P896" s="56">
        <f>IF(ISERROR(IF($X$5=1,$Y$5,)),"",IF($X$5=1,$Y$5,))</f>
        <v>0</v>
      </c>
      <c r="Q896" s="56">
        <f>IF(ISERROR(IF($X$6=1,$Y$6,)),"",IF($X$6=1,$Y$6,))</f>
        <v>10000</v>
      </c>
      <c r="R896" s="56">
        <f>IF(ISERROR(IF($X$7=1,$Y$7,)),"",IF($X$7=1,$Y$7,))</f>
        <v>0</v>
      </c>
      <c r="S896" s="56">
        <f>IF(ISERROR(IF($X$8=1,$Y$8,)),"",IF($X$8=1,$Y$8,))</f>
        <v>1000</v>
      </c>
      <c r="T896" s="56">
        <f>IF(ISERROR(IF($X$9=1,$Y$9,)),"",IF($X$9=1,$Y$9,))</f>
        <v>500</v>
      </c>
      <c r="U896" s="56">
        <f>IF(ISERROR(IF($X$10=1,$Y$10,)),"",IF($X$10=1,$Y$10,))</f>
        <v>500</v>
      </c>
    </row>
    <row r="897" spans="1:21" x14ac:dyDescent="0.25">
      <c r="A897" s="75">
        <f t="shared" si="196"/>
        <v>893</v>
      </c>
      <c r="D897" s="56" t="s">
        <v>4492</v>
      </c>
      <c r="E897" s="56">
        <f t="shared" si="197"/>
        <v>893</v>
      </c>
      <c r="F897" s="76">
        <f t="shared" si="192"/>
        <v>38</v>
      </c>
      <c r="G897" s="56" t="str">
        <f t="shared" si="198"/>
        <v>warpAtmIntake</v>
      </c>
      <c r="H897" s="56">
        <f t="shared" si="199"/>
        <v>893</v>
      </c>
      <c r="I897" s="56">
        <f>IF(G897="",0,IF(COUNTIF($G$5:G897,G897)=1,0,COUNTIF($G$5:G897,G897) )   )</f>
        <v>0</v>
      </c>
      <c r="J897" s="56" t="str">
        <f t="shared" si="200"/>
        <v/>
      </c>
      <c r="K897" s="56" t="str">
        <f t="shared" si="202"/>
        <v/>
      </c>
      <c r="L897" s="56" t="str">
        <f t="shared" si="193"/>
        <v/>
      </c>
      <c r="M897" s="56" t="str">
        <f t="shared" si="194"/>
        <v/>
      </c>
      <c r="N897" s="56" t="str">
        <f t="shared" si="195"/>
        <v/>
      </c>
      <c r="O897" s="56" t="str">
        <f t="shared" si="201"/>
        <v/>
      </c>
      <c r="P897" s="56">
        <f>IF(ISERROR(IF($X$5=1,$Y$5,)),"",IF($X$5=1,$Y$5,))</f>
        <v>0</v>
      </c>
      <c r="Q897" s="56">
        <f>IF(ISERROR(IF($X$6=1,$Y$6,)),"",IF($X$6=1,$Y$6,))</f>
        <v>10000</v>
      </c>
      <c r="R897" s="56">
        <f>IF(ISERROR(IF($X$7=1,$Y$7,)),"",IF($X$7=1,$Y$7,))</f>
        <v>0</v>
      </c>
      <c r="S897" s="56">
        <f>IF(ISERROR(IF($X$8=1,$Y$8,)),"",IF($X$8=1,$Y$8,))</f>
        <v>1000</v>
      </c>
      <c r="T897" s="56">
        <f>IF(ISERROR(IF($X$9=1,$Y$9,)),"",IF($X$9=1,$Y$9,))</f>
        <v>500</v>
      </c>
      <c r="U897" s="56">
        <f>IF(ISERROR(IF($X$10=1,$Y$10,)),"",IF($X$10=1,$Y$10,))</f>
        <v>500</v>
      </c>
    </row>
    <row r="898" spans="1:21" x14ac:dyDescent="0.25">
      <c r="A898" s="75">
        <f t="shared" si="196"/>
        <v>894</v>
      </c>
      <c r="D898" s="56" t="s">
        <v>4479</v>
      </c>
      <c r="E898" s="56">
        <f t="shared" si="197"/>
        <v>894</v>
      </c>
      <c r="F898" s="76">
        <f t="shared" si="192"/>
        <v>38</v>
      </c>
      <c r="G898" s="56" t="str">
        <f t="shared" si="198"/>
        <v>B9.Aero.Intake.RNM</v>
      </c>
      <c r="H898" s="56">
        <f t="shared" si="199"/>
        <v>894</v>
      </c>
      <c r="I898" s="56">
        <f>IF(G898="",0,IF(COUNTIF($G$5:G898,G898)=1,0,COUNTIF($G$5:G898,G898) )   )</f>
        <v>0</v>
      </c>
      <c r="J898" s="56" t="str">
        <f t="shared" si="200"/>
        <v/>
      </c>
      <c r="K898" s="56" t="str">
        <f t="shared" si="202"/>
        <v/>
      </c>
      <c r="L898" s="56" t="str">
        <f t="shared" si="193"/>
        <v/>
      </c>
      <c r="M898" s="56" t="str">
        <f t="shared" si="194"/>
        <v/>
      </c>
      <c r="N898" s="56" t="str">
        <f t="shared" si="195"/>
        <v/>
      </c>
      <c r="O898" s="56" t="str">
        <f t="shared" si="201"/>
        <v/>
      </c>
      <c r="P898" s="56">
        <f>IF(ISERROR(IF($X$5=1,$Y$5,)),"",IF($X$5=1,$Y$5,))</f>
        <v>0</v>
      </c>
      <c r="Q898" s="56">
        <f>IF(ISERROR(IF($X$6=1,$Y$6,)),"",IF($X$6=1,$Y$6,))</f>
        <v>10000</v>
      </c>
      <c r="R898" s="56">
        <f>IF(ISERROR(IF($X$7=1,$Y$7,)),"",IF($X$7=1,$Y$7,))</f>
        <v>0</v>
      </c>
      <c r="S898" s="56">
        <f>IF(ISERROR(IF($X$8=1,$Y$8,)),"",IF($X$8=1,$Y$8,))</f>
        <v>1000</v>
      </c>
      <c r="T898" s="56">
        <f>IF(ISERROR(IF($X$9=1,$Y$9,)),"",IF($X$9=1,$Y$9,))</f>
        <v>500</v>
      </c>
      <c r="U898" s="56">
        <f>IF(ISERROR(IF($X$10=1,$Y$10,)),"",IF($X$10=1,$Y$10,))</f>
        <v>500</v>
      </c>
    </row>
    <row r="899" spans="1:21" x14ac:dyDescent="0.25">
      <c r="A899" s="75">
        <f t="shared" si="196"/>
        <v>895</v>
      </c>
      <c r="D899" s="56" t="s">
        <v>4480</v>
      </c>
      <c r="E899" s="56">
        <f t="shared" si="197"/>
        <v>895</v>
      </c>
      <c r="F899" s="76">
        <f t="shared" si="192"/>
        <v>38</v>
      </c>
      <c r="G899" s="56" t="str">
        <f t="shared" si="198"/>
        <v>B9.Cockpit.MK1.Junction</v>
      </c>
      <c r="H899" s="56">
        <f t="shared" si="199"/>
        <v>895</v>
      </c>
      <c r="I899" s="56">
        <f>IF(G899="",0,IF(COUNTIF($G$5:G899,G899)=1,0,COUNTIF($G$5:G899,G899) )   )</f>
        <v>0</v>
      </c>
      <c r="J899" s="56" t="str">
        <f t="shared" si="200"/>
        <v/>
      </c>
      <c r="K899" s="56" t="str">
        <f t="shared" si="202"/>
        <v/>
      </c>
      <c r="L899" s="56" t="str">
        <f t="shared" si="193"/>
        <v/>
      </c>
      <c r="M899" s="56" t="str">
        <f t="shared" si="194"/>
        <v/>
      </c>
      <c r="N899" s="56" t="str">
        <f t="shared" si="195"/>
        <v/>
      </c>
      <c r="O899" s="56" t="str">
        <f t="shared" si="201"/>
        <v/>
      </c>
      <c r="P899" s="56">
        <f>IF(ISERROR(IF($X$5=1,$Y$5,)),"",IF($X$5=1,$Y$5,))</f>
        <v>0</v>
      </c>
      <c r="Q899" s="56">
        <f>IF(ISERROR(IF($X$6=1,$Y$6,)),"",IF($X$6=1,$Y$6,))</f>
        <v>10000</v>
      </c>
      <c r="R899" s="56">
        <f>IF(ISERROR(IF($X$7=1,$Y$7,)),"",IF($X$7=1,$Y$7,))</f>
        <v>0</v>
      </c>
      <c r="S899" s="56">
        <f>IF(ISERROR(IF($X$8=1,$Y$8,)),"",IF($X$8=1,$Y$8,))</f>
        <v>1000</v>
      </c>
      <c r="T899" s="56">
        <f>IF(ISERROR(IF($X$9=1,$Y$9,)),"",IF($X$9=1,$Y$9,))</f>
        <v>500</v>
      </c>
      <c r="U899" s="56">
        <f>IF(ISERROR(IF($X$10=1,$Y$10,)),"",IF($X$10=1,$Y$10,))</f>
        <v>500</v>
      </c>
    </row>
    <row r="900" spans="1:21" x14ac:dyDescent="0.25">
      <c r="A900" s="75">
        <f t="shared" si="196"/>
        <v>896</v>
      </c>
      <c r="D900" s="56" t="s">
        <v>4483</v>
      </c>
      <c r="E900" s="56">
        <f t="shared" si="197"/>
        <v>896</v>
      </c>
      <c r="F900" s="76">
        <f t="shared" si="192"/>
        <v>38</v>
      </c>
      <c r="G900" s="56" t="str">
        <f t="shared" si="198"/>
        <v>radialEngineBodySmall</v>
      </c>
      <c r="H900" s="56">
        <f t="shared" si="199"/>
        <v>896</v>
      </c>
      <c r="I900" s="56">
        <f>IF(G900="",0,IF(COUNTIF($G$5:G900,G900)=1,0,COUNTIF($G$5:G900,G900) )   )</f>
        <v>0</v>
      </c>
      <c r="J900" s="56" t="str">
        <f t="shared" si="200"/>
        <v/>
      </c>
      <c r="K900" s="56" t="str">
        <f t="shared" si="202"/>
        <v/>
      </c>
      <c r="L900" s="56" t="str">
        <f t="shared" si="193"/>
        <v/>
      </c>
      <c r="M900" s="56" t="str">
        <f t="shared" si="194"/>
        <v/>
      </c>
      <c r="N900" s="56" t="str">
        <f t="shared" si="195"/>
        <v/>
      </c>
      <c r="O900" s="56" t="str">
        <f t="shared" si="201"/>
        <v/>
      </c>
      <c r="P900" s="56">
        <f>IF(ISERROR(IF($X$5=1,$Y$5,)),"",IF($X$5=1,$Y$5,))</f>
        <v>0</v>
      </c>
      <c r="Q900" s="56">
        <f>IF(ISERROR(IF($X$6=1,$Y$6,)),"",IF($X$6=1,$Y$6,))</f>
        <v>10000</v>
      </c>
      <c r="R900" s="56">
        <f>IF(ISERROR(IF($X$7=1,$Y$7,)),"",IF($X$7=1,$Y$7,))</f>
        <v>0</v>
      </c>
      <c r="S900" s="56">
        <f>IF(ISERROR(IF($X$8=1,$Y$8,)),"",IF($X$8=1,$Y$8,))</f>
        <v>1000</v>
      </c>
      <c r="T900" s="56">
        <f>IF(ISERROR(IF($X$9=1,$Y$9,)),"",IF($X$9=1,$Y$9,))</f>
        <v>500</v>
      </c>
      <c r="U900" s="56">
        <f>IF(ISERROR(IF($X$10=1,$Y$10,)),"",IF($X$10=1,$Y$10,))</f>
        <v>500</v>
      </c>
    </row>
    <row r="901" spans="1:21" x14ac:dyDescent="0.25">
      <c r="A901" s="75">
        <f t="shared" si="196"/>
        <v>897</v>
      </c>
      <c r="D901" s="56" t="s">
        <v>4484</v>
      </c>
      <c r="E901" s="56">
        <f t="shared" si="197"/>
        <v>897</v>
      </c>
      <c r="F901" s="76">
        <f t="shared" ref="F901:F964" si="203">IF(A899=0,0,IF(ISBLANK(G901),"",IF(LEFT(G901,4)="newn",F900+1,IF(LEFT(G901,4)="node",F900+1,F900))))</f>
        <v>38</v>
      </c>
      <c r="G901" s="56" t="str">
        <f t="shared" si="198"/>
        <v>ramAirIntakeSmall</v>
      </c>
      <c r="H901" s="56">
        <f t="shared" si="199"/>
        <v>897</v>
      </c>
      <c r="I901" s="56">
        <f>IF(G901="",0,IF(COUNTIF($G$5:G901,G901)=1,0,COUNTIF($G$5:G901,G901) )   )</f>
        <v>0</v>
      </c>
      <c r="J901" s="56" t="str">
        <f t="shared" si="200"/>
        <v/>
      </c>
      <c r="K901" s="56" t="str">
        <f t="shared" si="202"/>
        <v/>
      </c>
      <c r="L901" s="56" t="str">
        <f t="shared" ref="L901:L964" si="204">IF(ISERROR(VLOOKUP(K901,$AB$14:$AD$197,3,)),"",VLOOKUP(K901,$AB$14:$AD$197,3,))</f>
        <v/>
      </c>
      <c r="M901" s="56" t="str">
        <f t="shared" ref="M901:M964" si="205">IF(ISERROR(HLOOKUP(J901,$AG$5:$XH$6,2,)),"",HLOOKUP(J901,$AG$5:$XH$6,2,))</f>
        <v/>
      </c>
      <c r="N901" s="56" t="str">
        <f t="shared" ref="N901:N964" si="206">IF(ISERROR(VLOOKUP(K901,$AB$14:$AD$197,2,)),"",VLOOKUP(K901,$AB$14:$AD$197,2,))</f>
        <v/>
      </c>
      <c r="O901" s="56" t="str">
        <f t="shared" si="201"/>
        <v/>
      </c>
      <c r="P901" s="56">
        <f>IF(ISERROR(IF($X$5=1,$Y$5,)),"",IF($X$5=1,$Y$5,))</f>
        <v>0</v>
      </c>
      <c r="Q901" s="56">
        <f>IF(ISERROR(IF($X$6=1,$Y$6,)),"",IF($X$6=1,$Y$6,))</f>
        <v>10000</v>
      </c>
      <c r="R901" s="56">
        <f>IF(ISERROR(IF($X$7=1,$Y$7,)),"",IF($X$7=1,$Y$7,))</f>
        <v>0</v>
      </c>
      <c r="S901" s="56">
        <f>IF(ISERROR(IF($X$8=1,$Y$8,)),"",IF($X$8=1,$Y$8,))</f>
        <v>1000</v>
      </c>
      <c r="T901" s="56">
        <f>IF(ISERROR(IF($X$9=1,$Y$9,)),"",IF($X$9=1,$Y$9,))</f>
        <v>500</v>
      </c>
      <c r="U901" s="56">
        <f>IF(ISERROR(IF($X$10=1,$Y$10,)),"",IF($X$10=1,$Y$10,))</f>
        <v>500</v>
      </c>
    </row>
    <row r="902" spans="1:21" x14ac:dyDescent="0.25">
      <c r="A902" s="75">
        <f t="shared" ref="A902:A965" si="207">IF(A901=0,0,IF(B901="}",IF(B902="NODE",A901+1,0),A901+1))</f>
        <v>898</v>
      </c>
      <c r="D902" s="56" t="s">
        <v>4485</v>
      </c>
      <c r="E902" s="56">
        <f t="shared" ref="E902:E965" si="208">A902</f>
        <v>898</v>
      </c>
      <c r="F902" s="76">
        <f t="shared" si="203"/>
        <v>38</v>
      </c>
      <c r="G902" s="56" t="str">
        <f t="shared" ref="G902:G965" si="209">IF(ISBLANK(D902),IF(LEFT(C902,8)="name = n",MID(C902,8,100),""),MID(D902,8,100))</f>
        <v>TTC7-2madapdecoupler</v>
      </c>
      <c r="H902" s="56">
        <f t="shared" ref="H902:H965" si="210">E902</f>
        <v>898</v>
      </c>
      <c r="I902" s="56">
        <f>IF(G902="",0,IF(COUNTIF($G$5:G902,G902)=1,0,COUNTIF($G$5:G902,G902) )   )</f>
        <v>0</v>
      </c>
      <c r="J902" s="56" t="str">
        <f t="shared" ref="J902:J965" si="211">IF(J901=anodes,"",IF(J901="","",J901+1))</f>
        <v/>
      </c>
      <c r="K902" s="56" t="str">
        <f t="shared" si="202"/>
        <v/>
      </c>
      <c r="L902" s="56" t="str">
        <f t="shared" si="204"/>
        <v/>
      </c>
      <c r="M902" s="56" t="str">
        <f t="shared" si="205"/>
        <v/>
      </c>
      <c r="N902" s="56" t="str">
        <f t="shared" si="206"/>
        <v/>
      </c>
      <c r="O902" s="56" t="str">
        <f t="shared" ref="O902:O965" si="212">IF(ISERROR(0.1*N902+0.9*(M902/L902)*($N$3+SUM(P902:U902))*(N902/$N$3)),N902,0.1*N902+0.9*(M902/L902)*($N$3+SUM(P902:U902))*(N902/$N$3))</f>
        <v/>
      </c>
      <c r="P902" s="56">
        <f>IF(ISERROR(IF($X$5=1,$Y$5,)),"",IF($X$5=1,$Y$5,))</f>
        <v>0</v>
      </c>
      <c r="Q902" s="56">
        <f>IF(ISERROR(IF($X$6=1,$Y$6,)),"",IF($X$6=1,$Y$6,))</f>
        <v>10000</v>
      </c>
      <c r="R902" s="56">
        <f>IF(ISERROR(IF($X$7=1,$Y$7,)),"",IF($X$7=1,$Y$7,))</f>
        <v>0</v>
      </c>
      <c r="S902" s="56">
        <f>IF(ISERROR(IF($X$8=1,$Y$8,)),"",IF($X$8=1,$Y$8,))</f>
        <v>1000</v>
      </c>
      <c r="T902" s="56">
        <f>IF(ISERROR(IF($X$9=1,$Y$9,)),"",IF($X$9=1,$Y$9,))</f>
        <v>500</v>
      </c>
      <c r="U902" s="56">
        <f>IF(ISERROR(IF($X$10=1,$Y$10,)),"",IF($X$10=1,$Y$10,))</f>
        <v>500</v>
      </c>
    </row>
    <row r="903" spans="1:21" x14ac:dyDescent="0.25">
      <c r="A903" s="75">
        <f t="shared" si="207"/>
        <v>899</v>
      </c>
      <c r="D903" s="56" t="s">
        <v>4486</v>
      </c>
      <c r="E903" s="56">
        <f t="shared" si="208"/>
        <v>899</v>
      </c>
      <c r="F903" s="76">
        <f t="shared" si="203"/>
        <v>38</v>
      </c>
      <c r="G903" s="56" t="str">
        <f t="shared" si="209"/>
        <v>TTC7Bombbay</v>
      </c>
      <c r="H903" s="56">
        <f t="shared" si="210"/>
        <v>899</v>
      </c>
      <c r="I903" s="56">
        <f>IF(G903="",0,IF(COUNTIF($G$5:G903,G903)=1,0,COUNTIF($G$5:G903,G903) )   )</f>
        <v>0</v>
      </c>
      <c r="J903" s="56" t="str">
        <f t="shared" si="211"/>
        <v/>
      </c>
      <c r="K903" s="56" t="str">
        <f t="shared" si="202"/>
        <v/>
      </c>
      <c r="L903" s="56" t="str">
        <f t="shared" si="204"/>
        <v/>
      </c>
      <c r="M903" s="56" t="str">
        <f t="shared" si="205"/>
        <v/>
      </c>
      <c r="N903" s="56" t="str">
        <f t="shared" si="206"/>
        <v/>
      </c>
      <c r="O903" s="56" t="str">
        <f t="shared" si="212"/>
        <v/>
      </c>
      <c r="P903" s="56">
        <f>IF(ISERROR(IF($X$5=1,$Y$5,)),"",IF($X$5=1,$Y$5,))</f>
        <v>0</v>
      </c>
      <c r="Q903" s="56">
        <f>IF(ISERROR(IF($X$6=1,$Y$6,)),"",IF($X$6=1,$Y$6,))</f>
        <v>10000</v>
      </c>
      <c r="R903" s="56">
        <f>IF(ISERROR(IF($X$7=1,$Y$7,)),"",IF($X$7=1,$Y$7,))</f>
        <v>0</v>
      </c>
      <c r="S903" s="56">
        <f>IF(ISERROR(IF($X$8=1,$Y$8,)),"",IF($X$8=1,$Y$8,))</f>
        <v>1000</v>
      </c>
      <c r="T903" s="56">
        <f>IF(ISERROR(IF($X$9=1,$Y$9,)),"",IF($X$9=1,$Y$9,))</f>
        <v>500</v>
      </c>
      <c r="U903" s="56">
        <f>IF(ISERROR(IF($X$10=1,$Y$10,)),"",IF($X$10=1,$Y$10,))</f>
        <v>500</v>
      </c>
    </row>
    <row r="904" spans="1:21" x14ac:dyDescent="0.25">
      <c r="A904" s="75">
        <f t="shared" si="207"/>
        <v>900</v>
      </c>
      <c r="D904" s="56" t="s">
        <v>4487</v>
      </c>
      <c r="E904" s="56">
        <f t="shared" si="208"/>
        <v>900</v>
      </c>
      <c r="F904" s="76">
        <f t="shared" si="203"/>
        <v>38</v>
      </c>
      <c r="G904" s="56" t="str">
        <f t="shared" si="209"/>
        <v>TTC7Cargobay</v>
      </c>
      <c r="H904" s="56">
        <f t="shared" si="210"/>
        <v>900</v>
      </c>
      <c r="I904" s="56">
        <f>IF(G904="",0,IF(COUNTIF($G$5:G904,G904)=1,0,COUNTIF($G$5:G904,G904) )   )</f>
        <v>0</v>
      </c>
      <c r="J904" s="56" t="str">
        <f t="shared" si="211"/>
        <v/>
      </c>
      <c r="K904" s="56" t="str">
        <f t="shared" si="202"/>
        <v/>
      </c>
      <c r="L904" s="56" t="str">
        <f t="shared" si="204"/>
        <v/>
      </c>
      <c r="M904" s="56" t="str">
        <f t="shared" si="205"/>
        <v/>
      </c>
      <c r="N904" s="56" t="str">
        <f t="shared" si="206"/>
        <v/>
      </c>
      <c r="O904" s="56" t="str">
        <f t="shared" si="212"/>
        <v/>
      </c>
      <c r="P904" s="56">
        <f>IF(ISERROR(IF($X$5=1,$Y$5,)),"",IF($X$5=1,$Y$5,))</f>
        <v>0</v>
      </c>
      <c r="Q904" s="56">
        <f>IF(ISERROR(IF($X$6=1,$Y$6,)),"",IF($X$6=1,$Y$6,))</f>
        <v>10000</v>
      </c>
      <c r="R904" s="56">
        <f>IF(ISERROR(IF($X$7=1,$Y$7,)),"",IF($X$7=1,$Y$7,))</f>
        <v>0</v>
      </c>
      <c r="S904" s="56">
        <f>IF(ISERROR(IF($X$8=1,$Y$8,)),"",IF($X$8=1,$Y$8,))</f>
        <v>1000</v>
      </c>
      <c r="T904" s="56">
        <f>IF(ISERROR(IF($X$9=1,$Y$9,)),"",IF($X$9=1,$Y$9,))</f>
        <v>500</v>
      </c>
      <c r="U904" s="56">
        <f>IF(ISERROR(IF($X$10=1,$Y$10,)),"",IF($X$10=1,$Y$10,))</f>
        <v>500</v>
      </c>
    </row>
    <row r="905" spans="1:21" x14ac:dyDescent="0.25">
      <c r="A905" s="75">
        <f t="shared" si="207"/>
        <v>901</v>
      </c>
      <c r="D905" s="56" t="s">
        <v>4488</v>
      </c>
      <c r="E905" s="56">
        <f t="shared" si="208"/>
        <v>901</v>
      </c>
      <c r="F905" s="76">
        <f t="shared" si="203"/>
        <v>38</v>
      </c>
      <c r="G905" s="56" t="str">
        <f t="shared" si="209"/>
        <v>TTmk3RocketFuselage</v>
      </c>
      <c r="H905" s="56">
        <f t="shared" si="210"/>
        <v>901</v>
      </c>
      <c r="I905" s="56">
        <f>IF(G905="",0,IF(COUNTIF($G$5:G905,G905)=1,0,COUNTIF($G$5:G905,G905) )   )</f>
        <v>0</v>
      </c>
      <c r="J905" s="56" t="str">
        <f t="shared" si="211"/>
        <v/>
      </c>
      <c r="K905" s="56" t="str">
        <f t="shared" si="202"/>
        <v/>
      </c>
      <c r="L905" s="56" t="str">
        <f t="shared" si="204"/>
        <v/>
      </c>
      <c r="M905" s="56" t="str">
        <f t="shared" si="205"/>
        <v/>
      </c>
      <c r="N905" s="56" t="str">
        <f t="shared" si="206"/>
        <v/>
      </c>
      <c r="O905" s="56" t="str">
        <f t="shared" si="212"/>
        <v/>
      </c>
      <c r="P905" s="56">
        <f>IF(ISERROR(IF($X$5=1,$Y$5,)),"",IF($X$5=1,$Y$5,))</f>
        <v>0</v>
      </c>
      <c r="Q905" s="56">
        <f>IF(ISERROR(IF($X$6=1,$Y$6,)),"",IF($X$6=1,$Y$6,))</f>
        <v>10000</v>
      </c>
      <c r="R905" s="56">
        <f>IF(ISERROR(IF($X$7=1,$Y$7,)),"",IF($X$7=1,$Y$7,))</f>
        <v>0</v>
      </c>
      <c r="S905" s="56">
        <f>IF(ISERROR(IF($X$8=1,$Y$8,)),"",IF($X$8=1,$Y$8,))</f>
        <v>1000</v>
      </c>
      <c r="T905" s="56">
        <f>IF(ISERROR(IF($X$9=1,$Y$9,)),"",IF($X$9=1,$Y$9,))</f>
        <v>500</v>
      </c>
      <c r="U905" s="56">
        <f>IF(ISERROR(IF($X$10=1,$Y$10,)),"",IF($X$10=1,$Y$10,))</f>
        <v>500</v>
      </c>
    </row>
    <row r="906" spans="1:21" x14ac:dyDescent="0.25">
      <c r="A906" s="75">
        <f t="shared" si="207"/>
        <v>902</v>
      </c>
      <c r="D906" s="56" t="s">
        <v>4489</v>
      </c>
      <c r="E906" s="56">
        <f t="shared" si="208"/>
        <v>902</v>
      </c>
      <c r="F906" s="76">
        <f t="shared" si="203"/>
        <v>38</v>
      </c>
      <c r="G906" s="56" t="str">
        <f t="shared" si="209"/>
        <v>mk3FuselageRocket</v>
      </c>
      <c r="H906" s="56">
        <f t="shared" si="210"/>
        <v>902</v>
      </c>
      <c r="I906" s="56">
        <f>IF(G906="",0,IF(COUNTIF($G$5:G906,G906)=1,0,COUNTIF($G$5:G906,G906) )   )</f>
        <v>0</v>
      </c>
      <c r="J906" s="56" t="str">
        <f t="shared" si="211"/>
        <v/>
      </c>
      <c r="K906" s="56" t="str">
        <f t="shared" si="202"/>
        <v/>
      </c>
      <c r="L906" s="56" t="str">
        <f t="shared" si="204"/>
        <v/>
      </c>
      <c r="M906" s="56" t="str">
        <f t="shared" si="205"/>
        <v/>
      </c>
      <c r="N906" s="56" t="str">
        <f t="shared" si="206"/>
        <v/>
      </c>
      <c r="O906" s="56" t="str">
        <f t="shared" si="212"/>
        <v/>
      </c>
      <c r="P906" s="56">
        <f>IF(ISERROR(IF($X$5=1,$Y$5,)),"",IF($X$5=1,$Y$5,))</f>
        <v>0</v>
      </c>
      <c r="Q906" s="56">
        <f>IF(ISERROR(IF($X$6=1,$Y$6,)),"",IF($X$6=1,$Y$6,))</f>
        <v>10000</v>
      </c>
      <c r="R906" s="56">
        <f>IF(ISERROR(IF($X$7=1,$Y$7,)),"",IF($X$7=1,$Y$7,))</f>
        <v>0</v>
      </c>
      <c r="S906" s="56">
        <f>IF(ISERROR(IF($X$8=1,$Y$8,)),"",IF($X$8=1,$Y$8,))</f>
        <v>1000</v>
      </c>
      <c r="T906" s="56">
        <f>IF(ISERROR(IF($X$9=1,$Y$9,)),"",IF($X$9=1,$Y$9,))</f>
        <v>500</v>
      </c>
      <c r="U906" s="56">
        <f>IF(ISERROR(IF($X$10=1,$Y$10,)),"",IF($X$10=1,$Y$10,))</f>
        <v>500</v>
      </c>
    </row>
    <row r="907" spans="1:21" x14ac:dyDescent="0.25">
      <c r="A907" s="75">
        <f t="shared" si="207"/>
        <v>903</v>
      </c>
      <c r="D907" s="56" t="s">
        <v>4490</v>
      </c>
      <c r="E907" s="56">
        <f t="shared" si="208"/>
        <v>903</v>
      </c>
      <c r="F907" s="76">
        <f t="shared" si="203"/>
        <v>38</v>
      </c>
      <c r="G907" s="56" t="str">
        <f t="shared" si="209"/>
        <v>TV.RamJet.Engine.Small</v>
      </c>
      <c r="H907" s="56">
        <f t="shared" si="210"/>
        <v>903</v>
      </c>
      <c r="I907" s="56">
        <f>IF(G907="",0,IF(COUNTIF($G$5:G907,G907)=1,0,COUNTIF($G$5:G907,G907) )   )</f>
        <v>0</v>
      </c>
      <c r="J907" s="56" t="str">
        <f t="shared" si="211"/>
        <v/>
      </c>
      <c r="K907" s="56" t="str">
        <f t="shared" si="202"/>
        <v/>
      </c>
      <c r="L907" s="56" t="str">
        <f t="shared" si="204"/>
        <v/>
      </c>
      <c r="M907" s="56" t="str">
        <f t="shared" si="205"/>
        <v/>
      </c>
      <c r="N907" s="56" t="str">
        <f t="shared" si="206"/>
        <v/>
      </c>
      <c r="O907" s="56" t="str">
        <f t="shared" si="212"/>
        <v/>
      </c>
      <c r="P907" s="56">
        <f>IF(ISERROR(IF($X$5=1,$Y$5,)),"",IF($X$5=1,$Y$5,))</f>
        <v>0</v>
      </c>
      <c r="Q907" s="56">
        <f>IF(ISERROR(IF($X$6=1,$Y$6,)),"",IF($X$6=1,$Y$6,))</f>
        <v>10000</v>
      </c>
      <c r="R907" s="56">
        <f>IF(ISERROR(IF($X$7=1,$Y$7,)),"",IF($X$7=1,$Y$7,))</f>
        <v>0</v>
      </c>
      <c r="S907" s="56">
        <f>IF(ISERROR(IF($X$8=1,$Y$8,)),"",IF($X$8=1,$Y$8,))</f>
        <v>1000</v>
      </c>
      <c r="T907" s="56">
        <f>IF(ISERROR(IF($X$9=1,$Y$9,)),"",IF($X$9=1,$Y$9,))</f>
        <v>500</v>
      </c>
      <c r="U907" s="56">
        <f>IF(ISERROR(IF($X$10=1,$Y$10,)),"",IF($X$10=1,$Y$10,))</f>
        <v>500</v>
      </c>
    </row>
    <row r="908" spans="1:21" x14ac:dyDescent="0.25">
      <c r="A908" s="75">
        <f t="shared" si="207"/>
        <v>904</v>
      </c>
      <c r="D908" s="56" t="s">
        <v>5320</v>
      </c>
      <c r="E908" s="56">
        <f t="shared" si="208"/>
        <v>904</v>
      </c>
      <c r="F908" s="76">
        <f t="shared" si="203"/>
        <v>38</v>
      </c>
      <c r="G908" s="56" t="str">
        <f t="shared" si="209"/>
        <v>B9.Cockpit.MK5</v>
      </c>
      <c r="H908" s="56">
        <f t="shared" si="210"/>
        <v>904</v>
      </c>
      <c r="I908" s="56">
        <f>IF(G908="",0,IF(COUNTIF($G$5:G908,G908)=1,0,COUNTIF($G$5:G908,G908) )   )</f>
        <v>0</v>
      </c>
      <c r="J908" s="56" t="str">
        <f t="shared" si="211"/>
        <v/>
      </c>
      <c r="K908" s="56" t="str">
        <f t="shared" si="202"/>
        <v/>
      </c>
      <c r="L908" s="56" t="str">
        <f t="shared" si="204"/>
        <v/>
      </c>
      <c r="M908" s="56" t="str">
        <f t="shared" si="205"/>
        <v/>
      </c>
      <c r="N908" s="56" t="str">
        <f t="shared" si="206"/>
        <v/>
      </c>
      <c r="O908" s="56" t="str">
        <f t="shared" si="212"/>
        <v/>
      </c>
      <c r="P908" s="56">
        <f>IF(ISERROR(IF($X$5=1,$Y$5,)),"",IF($X$5=1,$Y$5,))</f>
        <v>0</v>
      </c>
      <c r="Q908" s="56">
        <f>IF(ISERROR(IF($X$6=1,$Y$6,)),"",IF($X$6=1,$Y$6,))</f>
        <v>10000</v>
      </c>
      <c r="R908" s="56">
        <f>IF(ISERROR(IF($X$7=1,$Y$7,)),"",IF($X$7=1,$Y$7,))</f>
        <v>0</v>
      </c>
      <c r="S908" s="56">
        <f>IF(ISERROR(IF($X$8=1,$Y$8,)),"",IF($X$8=1,$Y$8,))</f>
        <v>1000</v>
      </c>
      <c r="T908" s="56">
        <f>IF(ISERROR(IF($X$9=1,$Y$9,)),"",IF($X$9=1,$Y$9,))</f>
        <v>500</v>
      </c>
      <c r="U908" s="56">
        <f>IF(ISERROR(IF($X$10=1,$Y$10,)),"",IF($X$10=1,$Y$10,))</f>
        <v>500</v>
      </c>
    </row>
    <row r="909" spans="1:21" x14ac:dyDescent="0.25">
      <c r="A909" s="75">
        <f t="shared" si="207"/>
        <v>905</v>
      </c>
      <c r="C909" s="56" t="s">
        <v>2532</v>
      </c>
      <c r="E909" s="56">
        <f t="shared" si="208"/>
        <v>905</v>
      </c>
      <c r="F909" s="76">
        <f t="shared" si="203"/>
        <v>38</v>
      </c>
      <c r="G909" s="56" t="str">
        <f t="shared" si="209"/>
        <v/>
      </c>
      <c r="H909" s="56">
        <f t="shared" si="210"/>
        <v>905</v>
      </c>
      <c r="I909" s="56">
        <f>IF(G909="",0,IF(COUNTIF($G$5:G909,G909)=1,0,COUNTIF($G$5:G909,G909) )   )</f>
        <v>0</v>
      </c>
      <c r="J909" s="56" t="str">
        <f t="shared" si="211"/>
        <v/>
      </c>
      <c r="K909" s="56" t="str">
        <f t="shared" si="202"/>
        <v/>
      </c>
      <c r="L909" s="56" t="str">
        <f t="shared" si="204"/>
        <v/>
      </c>
      <c r="M909" s="56" t="str">
        <f t="shared" si="205"/>
        <v/>
      </c>
      <c r="N909" s="56" t="str">
        <f t="shared" si="206"/>
        <v/>
      </c>
      <c r="O909" s="56" t="str">
        <f t="shared" si="212"/>
        <v/>
      </c>
      <c r="P909" s="56">
        <f>IF(ISERROR(IF($X$5=1,$Y$5,)),"",IF($X$5=1,$Y$5,))</f>
        <v>0</v>
      </c>
      <c r="Q909" s="56">
        <f>IF(ISERROR(IF($X$6=1,$Y$6,)),"",IF($X$6=1,$Y$6,))</f>
        <v>10000</v>
      </c>
      <c r="R909" s="56">
        <f>IF(ISERROR(IF($X$7=1,$Y$7,)),"",IF($X$7=1,$Y$7,))</f>
        <v>0</v>
      </c>
      <c r="S909" s="56">
        <f>IF(ISERROR(IF($X$8=1,$Y$8,)),"",IF($X$8=1,$Y$8,))</f>
        <v>1000</v>
      </c>
      <c r="T909" s="56">
        <f>IF(ISERROR(IF($X$9=1,$Y$9,)),"",IF($X$9=1,$Y$9,))</f>
        <v>500</v>
      </c>
      <c r="U909" s="56">
        <f>IF(ISERROR(IF($X$10=1,$Y$10,)),"",IF($X$10=1,$Y$10,))</f>
        <v>500</v>
      </c>
    </row>
    <row r="910" spans="1:21" x14ac:dyDescent="0.25">
      <c r="A910" s="75">
        <f t="shared" si="207"/>
        <v>906</v>
      </c>
      <c r="B910" s="56" t="s">
        <v>2532</v>
      </c>
      <c r="E910" s="56">
        <f t="shared" si="208"/>
        <v>906</v>
      </c>
      <c r="F910" s="76">
        <f t="shared" si="203"/>
        <v>38</v>
      </c>
      <c r="G910" s="56" t="str">
        <f t="shared" si="209"/>
        <v/>
      </c>
      <c r="H910" s="56">
        <f t="shared" si="210"/>
        <v>906</v>
      </c>
      <c r="I910" s="56">
        <f>IF(G910="",0,IF(COUNTIF($G$5:G910,G910)=1,0,COUNTIF($G$5:G910,G910) )   )</f>
        <v>0</v>
      </c>
      <c r="J910" s="56" t="str">
        <f t="shared" si="211"/>
        <v/>
      </c>
      <c r="K910" s="56" t="str">
        <f t="shared" si="202"/>
        <v/>
      </c>
      <c r="L910" s="56" t="str">
        <f t="shared" si="204"/>
        <v/>
      </c>
      <c r="M910" s="56" t="str">
        <f t="shared" si="205"/>
        <v/>
      </c>
      <c r="N910" s="56" t="str">
        <f t="shared" si="206"/>
        <v/>
      </c>
      <c r="O910" s="56" t="str">
        <f t="shared" si="212"/>
        <v/>
      </c>
      <c r="P910" s="56">
        <f>IF(ISERROR(IF($X$5=1,$Y$5,)),"",IF($X$5=1,$Y$5,))</f>
        <v>0</v>
      </c>
      <c r="Q910" s="56">
        <f>IF(ISERROR(IF($X$6=1,$Y$6,)),"",IF($X$6=1,$Y$6,))</f>
        <v>10000</v>
      </c>
      <c r="R910" s="56">
        <f>IF(ISERROR(IF($X$7=1,$Y$7,)),"",IF($X$7=1,$Y$7,))</f>
        <v>0</v>
      </c>
      <c r="S910" s="56">
        <f>IF(ISERROR(IF($X$8=1,$Y$8,)),"",IF($X$8=1,$Y$8,))</f>
        <v>1000</v>
      </c>
      <c r="T910" s="56">
        <f>IF(ISERROR(IF($X$9=1,$Y$9,)),"",IF($X$9=1,$Y$9,))</f>
        <v>500</v>
      </c>
      <c r="U910" s="56">
        <f>IF(ISERROR(IF($X$10=1,$Y$10,)),"",IF($X$10=1,$Y$10,))</f>
        <v>500</v>
      </c>
    </row>
    <row r="911" spans="1:21" x14ac:dyDescent="0.25">
      <c r="A911" s="75">
        <f t="shared" si="207"/>
        <v>907</v>
      </c>
      <c r="B911" s="56" t="s">
        <v>2517</v>
      </c>
      <c r="E911" s="56">
        <f t="shared" si="208"/>
        <v>907</v>
      </c>
      <c r="F911" s="76">
        <f t="shared" si="203"/>
        <v>38</v>
      </c>
      <c r="G911" s="56" t="str">
        <f t="shared" si="209"/>
        <v/>
      </c>
      <c r="H911" s="56">
        <f t="shared" si="210"/>
        <v>907</v>
      </c>
      <c r="I911" s="56">
        <f>IF(G911="",0,IF(COUNTIF($G$5:G911,G911)=1,0,COUNTIF($G$5:G911,G911) )   )</f>
        <v>0</v>
      </c>
      <c r="J911" s="56" t="str">
        <f t="shared" si="211"/>
        <v/>
      </c>
      <c r="K911" s="56" t="str">
        <f t="shared" si="202"/>
        <v/>
      </c>
      <c r="L911" s="56" t="str">
        <f t="shared" si="204"/>
        <v/>
      </c>
      <c r="M911" s="56" t="str">
        <f t="shared" si="205"/>
        <v/>
      </c>
      <c r="N911" s="56" t="str">
        <f t="shared" si="206"/>
        <v/>
      </c>
      <c r="O911" s="56" t="str">
        <f t="shared" si="212"/>
        <v/>
      </c>
      <c r="P911" s="56">
        <f>IF(ISERROR(IF($X$5=1,$Y$5,)),"",IF($X$5=1,$Y$5,))</f>
        <v>0</v>
      </c>
      <c r="Q911" s="56">
        <f>IF(ISERROR(IF($X$6=1,$Y$6,)),"",IF($X$6=1,$Y$6,))</f>
        <v>10000</v>
      </c>
      <c r="R911" s="56">
        <f>IF(ISERROR(IF($X$7=1,$Y$7,)),"",IF($X$7=1,$Y$7,))</f>
        <v>0</v>
      </c>
      <c r="S911" s="56">
        <f>IF(ISERROR(IF($X$8=1,$Y$8,)),"",IF($X$8=1,$Y$8,))</f>
        <v>1000</v>
      </c>
      <c r="T911" s="56">
        <f>IF(ISERROR(IF($X$9=1,$Y$9,)),"",IF($X$9=1,$Y$9,))</f>
        <v>500</v>
      </c>
      <c r="U911" s="56">
        <f>IF(ISERROR(IF($X$10=1,$Y$10,)),"",IF($X$10=1,$Y$10,))</f>
        <v>500</v>
      </c>
    </row>
    <row r="912" spans="1:21" x14ac:dyDescent="0.25">
      <c r="A912" s="75">
        <f t="shared" si="207"/>
        <v>908</v>
      </c>
      <c r="B912" s="56" t="s">
        <v>2518</v>
      </c>
      <c r="E912" s="56">
        <f t="shared" si="208"/>
        <v>908</v>
      </c>
      <c r="F912" s="76">
        <f t="shared" si="203"/>
        <v>38</v>
      </c>
      <c r="G912" s="56" t="str">
        <f t="shared" si="209"/>
        <v/>
      </c>
      <c r="H912" s="56">
        <f t="shared" si="210"/>
        <v>908</v>
      </c>
      <c r="I912" s="56">
        <f>IF(G912="",0,IF(COUNTIF($G$5:G912,G912)=1,0,COUNTIF($G$5:G912,G912) )   )</f>
        <v>0</v>
      </c>
      <c r="J912" s="56" t="str">
        <f t="shared" si="211"/>
        <v/>
      </c>
      <c r="K912" s="56" t="str">
        <f t="shared" si="202"/>
        <v/>
      </c>
      <c r="L912" s="56" t="str">
        <f t="shared" si="204"/>
        <v/>
      </c>
      <c r="M912" s="56" t="str">
        <f t="shared" si="205"/>
        <v/>
      </c>
      <c r="N912" s="56" t="str">
        <f t="shared" si="206"/>
        <v/>
      </c>
      <c r="O912" s="56" t="str">
        <f t="shared" si="212"/>
        <v/>
      </c>
      <c r="P912" s="56">
        <f>IF(ISERROR(IF($X$5=1,$Y$5,)),"",IF($X$5=1,$Y$5,))</f>
        <v>0</v>
      </c>
      <c r="Q912" s="56">
        <f>IF(ISERROR(IF($X$6=1,$Y$6,)),"",IF($X$6=1,$Y$6,))</f>
        <v>10000</v>
      </c>
      <c r="R912" s="56">
        <f>IF(ISERROR(IF($X$7=1,$Y$7,)),"",IF($X$7=1,$Y$7,))</f>
        <v>0</v>
      </c>
      <c r="S912" s="56">
        <f>IF(ISERROR(IF($X$8=1,$Y$8,)),"",IF($X$8=1,$Y$8,))</f>
        <v>1000</v>
      </c>
      <c r="T912" s="56">
        <f>IF(ISERROR(IF($X$9=1,$Y$9,)),"",IF($X$9=1,$Y$9,))</f>
        <v>500</v>
      </c>
      <c r="U912" s="56">
        <f>IF(ISERROR(IF($X$10=1,$Y$10,)),"",IF($X$10=1,$Y$10,))</f>
        <v>500</v>
      </c>
    </row>
    <row r="913" spans="1:21" x14ac:dyDescent="0.25">
      <c r="A913" s="75">
        <f t="shared" si="207"/>
        <v>909</v>
      </c>
      <c r="C913" s="56" t="s">
        <v>3365</v>
      </c>
      <c r="E913" s="56">
        <f t="shared" si="208"/>
        <v>909</v>
      </c>
      <c r="F913" s="76">
        <f t="shared" si="203"/>
        <v>39</v>
      </c>
      <c r="G913" s="56" t="str">
        <f t="shared" si="209"/>
        <v>newnode_heavierAeroframeVariants</v>
      </c>
      <c r="H913" s="56">
        <f t="shared" si="210"/>
        <v>909</v>
      </c>
      <c r="I913" s="56">
        <f>IF(G913="",0,IF(COUNTIF($G$5:G913,G913)=1,0,COUNTIF($G$5:G913,G913) )   )</f>
        <v>0</v>
      </c>
      <c r="J913" s="56" t="str">
        <f t="shared" si="211"/>
        <v/>
      </c>
      <c r="K913" s="56" t="str">
        <f t="shared" si="202"/>
        <v/>
      </c>
      <c r="L913" s="56" t="str">
        <f t="shared" si="204"/>
        <v/>
      </c>
      <c r="M913" s="56" t="str">
        <f t="shared" si="205"/>
        <v/>
      </c>
      <c r="N913" s="56" t="str">
        <f t="shared" si="206"/>
        <v/>
      </c>
      <c r="O913" s="56" t="str">
        <f t="shared" si="212"/>
        <v/>
      </c>
      <c r="P913" s="56">
        <f>IF(ISERROR(IF($X$5=1,$Y$5,)),"",IF($X$5=1,$Y$5,))</f>
        <v>0</v>
      </c>
      <c r="Q913" s="56">
        <f>IF(ISERROR(IF($X$6=1,$Y$6,)),"",IF($X$6=1,$Y$6,))</f>
        <v>10000</v>
      </c>
      <c r="R913" s="56">
        <f>IF(ISERROR(IF($X$7=1,$Y$7,)),"",IF($X$7=1,$Y$7,))</f>
        <v>0</v>
      </c>
      <c r="S913" s="56">
        <f>IF(ISERROR(IF($X$8=1,$Y$8,)),"",IF($X$8=1,$Y$8,))</f>
        <v>1000</v>
      </c>
      <c r="T913" s="56">
        <f>IF(ISERROR(IF($X$9=1,$Y$9,)),"",IF($X$9=1,$Y$9,))</f>
        <v>500</v>
      </c>
      <c r="U913" s="56">
        <f>IF(ISERROR(IF($X$10=1,$Y$10,)),"",IF($X$10=1,$Y$10,))</f>
        <v>500</v>
      </c>
    </row>
    <row r="914" spans="1:21" x14ac:dyDescent="0.25">
      <c r="A914" s="75">
        <f t="shared" si="207"/>
        <v>910</v>
      </c>
      <c r="C914" s="56" t="s">
        <v>3366</v>
      </c>
      <c r="E914" s="56">
        <f t="shared" si="208"/>
        <v>910</v>
      </c>
      <c r="F914" s="76">
        <f t="shared" si="203"/>
        <v>39</v>
      </c>
      <c r="G914" s="56" t="str">
        <f t="shared" si="209"/>
        <v/>
      </c>
      <c r="H914" s="56">
        <f t="shared" si="210"/>
        <v>910</v>
      </c>
      <c r="I914" s="56">
        <f>IF(G914="",0,IF(COUNTIF($G$5:G914,G914)=1,0,COUNTIF($G$5:G914,G914) )   )</f>
        <v>0</v>
      </c>
      <c r="J914" s="56" t="str">
        <f t="shared" si="211"/>
        <v/>
      </c>
      <c r="K914" s="56" t="str">
        <f t="shared" si="202"/>
        <v/>
      </c>
      <c r="L914" s="56" t="str">
        <f t="shared" si="204"/>
        <v/>
      </c>
      <c r="M914" s="56" t="str">
        <f t="shared" si="205"/>
        <v/>
      </c>
      <c r="N914" s="56" t="str">
        <f t="shared" si="206"/>
        <v/>
      </c>
      <c r="O914" s="56" t="str">
        <f t="shared" si="212"/>
        <v/>
      </c>
      <c r="P914" s="56">
        <f>IF(ISERROR(IF($X$5=1,$Y$5,)),"",IF($X$5=1,$Y$5,))</f>
        <v>0</v>
      </c>
      <c r="Q914" s="56">
        <f>IF(ISERROR(IF($X$6=1,$Y$6,)),"",IF($X$6=1,$Y$6,))</f>
        <v>10000</v>
      </c>
      <c r="R914" s="56">
        <f>IF(ISERROR(IF($X$7=1,$Y$7,)),"",IF($X$7=1,$Y$7,))</f>
        <v>0</v>
      </c>
      <c r="S914" s="56">
        <f>IF(ISERROR(IF($X$8=1,$Y$8,)),"",IF($X$8=1,$Y$8,))</f>
        <v>1000</v>
      </c>
      <c r="T914" s="56">
        <f>IF(ISERROR(IF($X$9=1,$Y$9,)),"",IF($X$9=1,$Y$9,))</f>
        <v>500</v>
      </c>
      <c r="U914" s="56">
        <f>IF(ISERROR(IF($X$10=1,$Y$10,)),"",IF($X$10=1,$Y$10,))</f>
        <v>500</v>
      </c>
    </row>
    <row r="915" spans="1:21" x14ac:dyDescent="0.25">
      <c r="A915" s="75">
        <f t="shared" si="207"/>
        <v>911</v>
      </c>
      <c r="C915" s="56" t="s">
        <v>3367</v>
      </c>
      <c r="E915" s="56">
        <f t="shared" si="208"/>
        <v>911</v>
      </c>
      <c r="F915" s="76">
        <f t="shared" si="203"/>
        <v>39</v>
      </c>
      <c r="G915" s="56" t="str">
        <f t="shared" si="209"/>
        <v/>
      </c>
      <c r="H915" s="56">
        <f t="shared" si="210"/>
        <v>911</v>
      </c>
      <c r="I915" s="56">
        <f>IF(G915="",0,IF(COUNTIF($G$5:G915,G915)=1,0,COUNTIF($G$5:G915,G915) )   )</f>
        <v>0</v>
      </c>
      <c r="J915" s="56" t="str">
        <f t="shared" si="211"/>
        <v/>
      </c>
      <c r="K915" s="56" t="str">
        <f t="shared" si="202"/>
        <v/>
      </c>
      <c r="L915" s="56" t="str">
        <f t="shared" si="204"/>
        <v/>
      </c>
      <c r="M915" s="56" t="str">
        <f t="shared" si="205"/>
        <v/>
      </c>
      <c r="N915" s="56" t="str">
        <f t="shared" si="206"/>
        <v/>
      </c>
      <c r="O915" s="56" t="str">
        <f t="shared" si="212"/>
        <v/>
      </c>
      <c r="P915" s="56">
        <f>IF(ISERROR(IF($X$5=1,$Y$5,)),"",IF($X$5=1,$Y$5,))</f>
        <v>0</v>
      </c>
      <c r="Q915" s="56">
        <f>IF(ISERROR(IF($X$6=1,$Y$6,)),"",IF($X$6=1,$Y$6,))</f>
        <v>10000</v>
      </c>
      <c r="R915" s="56">
        <f>IF(ISERROR(IF($X$7=1,$Y$7,)),"",IF($X$7=1,$Y$7,))</f>
        <v>0</v>
      </c>
      <c r="S915" s="56">
        <f>IF(ISERROR(IF($X$8=1,$Y$8,)),"",IF($X$8=1,$Y$8,))</f>
        <v>1000</v>
      </c>
      <c r="T915" s="56">
        <f>IF(ISERROR(IF($X$9=1,$Y$9,)),"",IF($X$9=1,$Y$9,))</f>
        <v>500</v>
      </c>
      <c r="U915" s="56">
        <f>IF(ISERROR(IF($X$10=1,$Y$10,)),"",IF($X$10=1,$Y$10,))</f>
        <v>500</v>
      </c>
    </row>
    <row r="916" spans="1:21" x14ac:dyDescent="0.25">
      <c r="A916" s="75">
        <f t="shared" si="207"/>
        <v>912</v>
      </c>
      <c r="C916" s="56" t="s">
        <v>3368</v>
      </c>
      <c r="E916" s="56">
        <f t="shared" si="208"/>
        <v>912</v>
      </c>
      <c r="F916" s="76">
        <f t="shared" si="203"/>
        <v>39</v>
      </c>
      <c r="G916" s="56" t="str">
        <f t="shared" si="209"/>
        <v/>
      </c>
      <c r="H916" s="56">
        <f t="shared" si="210"/>
        <v>912</v>
      </c>
      <c r="I916" s="56">
        <f>IF(G916="",0,IF(COUNTIF($G$5:G916,G916)=1,0,COUNTIF($G$5:G916,G916) )   )</f>
        <v>0</v>
      </c>
      <c r="J916" s="56" t="str">
        <f t="shared" si="211"/>
        <v/>
      </c>
      <c r="K916" s="56" t="str">
        <f t="shared" si="202"/>
        <v/>
      </c>
      <c r="L916" s="56" t="str">
        <f t="shared" si="204"/>
        <v/>
      </c>
      <c r="M916" s="56" t="str">
        <f t="shared" si="205"/>
        <v/>
      </c>
      <c r="N916" s="56" t="str">
        <f t="shared" si="206"/>
        <v/>
      </c>
      <c r="O916" s="56" t="str">
        <f t="shared" si="212"/>
        <v/>
      </c>
      <c r="P916" s="56">
        <f>IF(ISERROR(IF($X$5=1,$Y$5,)),"",IF($X$5=1,$Y$5,))</f>
        <v>0</v>
      </c>
      <c r="Q916" s="56">
        <f>IF(ISERROR(IF($X$6=1,$Y$6,)),"",IF($X$6=1,$Y$6,))</f>
        <v>10000</v>
      </c>
      <c r="R916" s="56">
        <f>IF(ISERROR(IF($X$7=1,$Y$7,)),"",IF($X$7=1,$Y$7,))</f>
        <v>0</v>
      </c>
      <c r="S916" s="56">
        <f>IF(ISERROR(IF($X$8=1,$Y$8,)),"",IF($X$8=1,$Y$8,))</f>
        <v>1000</v>
      </c>
      <c r="T916" s="56">
        <f>IF(ISERROR(IF($X$9=1,$Y$9,)),"",IF($X$9=1,$Y$9,))</f>
        <v>500</v>
      </c>
      <c r="U916" s="56">
        <f>IF(ISERROR(IF($X$10=1,$Y$10,)),"",IF($X$10=1,$Y$10,))</f>
        <v>500</v>
      </c>
    </row>
    <row r="917" spans="1:21" x14ac:dyDescent="0.25">
      <c r="A917" s="75">
        <f t="shared" si="207"/>
        <v>913</v>
      </c>
      <c r="C917" s="56" t="s">
        <v>3369</v>
      </c>
      <c r="E917" s="56">
        <f t="shared" si="208"/>
        <v>913</v>
      </c>
      <c r="F917" s="76">
        <f t="shared" si="203"/>
        <v>39</v>
      </c>
      <c r="G917" s="56" t="str">
        <f t="shared" si="209"/>
        <v/>
      </c>
      <c r="H917" s="56">
        <f t="shared" si="210"/>
        <v>913</v>
      </c>
      <c r="I917" s="56">
        <f>IF(G917="",0,IF(COUNTIF($G$5:G917,G917)=1,0,COUNTIF($G$5:G917,G917) )   )</f>
        <v>0</v>
      </c>
      <c r="J917" s="56" t="str">
        <f t="shared" si="211"/>
        <v/>
      </c>
      <c r="K917" s="56" t="str">
        <f t="shared" si="202"/>
        <v/>
      </c>
      <c r="L917" s="56" t="str">
        <f t="shared" si="204"/>
        <v/>
      </c>
      <c r="M917" s="56" t="str">
        <f t="shared" si="205"/>
        <v/>
      </c>
      <c r="N917" s="56" t="str">
        <f t="shared" si="206"/>
        <v/>
      </c>
      <c r="O917" s="56" t="str">
        <f t="shared" si="212"/>
        <v/>
      </c>
      <c r="P917" s="56">
        <f>IF(ISERROR(IF($X$5=1,$Y$5,)),"",IF($X$5=1,$Y$5,))</f>
        <v>0</v>
      </c>
      <c r="Q917" s="56">
        <f>IF(ISERROR(IF($X$6=1,$Y$6,)),"",IF($X$6=1,$Y$6,))</f>
        <v>10000</v>
      </c>
      <c r="R917" s="56">
        <f>IF(ISERROR(IF($X$7=1,$Y$7,)),"",IF($X$7=1,$Y$7,))</f>
        <v>0</v>
      </c>
      <c r="S917" s="56">
        <f>IF(ISERROR(IF($X$8=1,$Y$8,)),"",IF($X$8=1,$Y$8,))</f>
        <v>1000</v>
      </c>
      <c r="T917" s="56">
        <f>IF(ISERROR(IF($X$9=1,$Y$9,)),"",IF($X$9=1,$Y$9,))</f>
        <v>500</v>
      </c>
      <c r="U917" s="56">
        <f>IF(ISERROR(IF($X$10=1,$Y$10,)),"",IF($X$10=1,$Y$10,))</f>
        <v>500</v>
      </c>
    </row>
    <row r="918" spans="1:21" x14ac:dyDescent="0.25">
      <c r="A918" s="75">
        <f t="shared" si="207"/>
        <v>914</v>
      </c>
      <c r="C918" s="56" t="s">
        <v>6219</v>
      </c>
      <c r="E918" s="56">
        <f t="shared" si="208"/>
        <v>914</v>
      </c>
      <c r="F918" s="76">
        <f t="shared" si="203"/>
        <v>39</v>
      </c>
      <c r="G918" s="56" t="str">
        <f t="shared" si="209"/>
        <v/>
      </c>
      <c r="H918" s="56">
        <f t="shared" si="210"/>
        <v>914</v>
      </c>
      <c r="I918" s="56">
        <f>IF(G918="",0,IF(COUNTIF($G$5:G918,G918)=1,0,COUNTIF($G$5:G918,G918) )   )</f>
        <v>0</v>
      </c>
      <c r="J918" s="56" t="str">
        <f t="shared" si="211"/>
        <v/>
      </c>
      <c r="K918" s="56" t="str">
        <f t="shared" si="202"/>
        <v/>
      </c>
      <c r="L918" s="56" t="str">
        <f t="shared" si="204"/>
        <v/>
      </c>
      <c r="M918" s="56" t="str">
        <f t="shared" si="205"/>
        <v/>
      </c>
      <c r="N918" s="56" t="str">
        <f t="shared" si="206"/>
        <v/>
      </c>
      <c r="O918" s="56" t="str">
        <f t="shared" si="212"/>
        <v/>
      </c>
      <c r="P918" s="56">
        <f>IF(ISERROR(IF($X$5=1,$Y$5,)),"",IF($X$5=1,$Y$5,))</f>
        <v>0</v>
      </c>
      <c r="Q918" s="56">
        <f>IF(ISERROR(IF($X$6=1,$Y$6,)),"",IF($X$6=1,$Y$6,))</f>
        <v>10000</v>
      </c>
      <c r="R918" s="56">
        <f>IF(ISERROR(IF($X$7=1,$Y$7,)),"",IF($X$7=1,$Y$7,))</f>
        <v>0</v>
      </c>
      <c r="S918" s="56">
        <f>IF(ISERROR(IF($X$8=1,$Y$8,)),"",IF($X$8=1,$Y$8,))</f>
        <v>1000</v>
      </c>
      <c r="T918" s="56">
        <f>IF(ISERROR(IF($X$9=1,$Y$9,)),"",IF($X$9=1,$Y$9,))</f>
        <v>500</v>
      </c>
      <c r="U918" s="56">
        <f>IF(ISERROR(IF($X$10=1,$Y$10,)),"",IF($X$10=1,$Y$10,))</f>
        <v>500</v>
      </c>
    </row>
    <row r="919" spans="1:21" x14ac:dyDescent="0.25">
      <c r="A919" s="75">
        <f t="shared" si="207"/>
        <v>915</v>
      </c>
      <c r="C919" s="56" t="s">
        <v>5999</v>
      </c>
      <c r="E919" s="56">
        <f t="shared" si="208"/>
        <v>915</v>
      </c>
      <c r="F919" s="76">
        <f t="shared" si="203"/>
        <v>39</v>
      </c>
      <c r="G919" s="56" t="str">
        <f t="shared" si="209"/>
        <v/>
      </c>
      <c r="H919" s="56">
        <f t="shared" si="210"/>
        <v>915</v>
      </c>
      <c r="I919" s="56">
        <f>IF(G919="",0,IF(COUNTIF($G$5:G919,G919)=1,0,COUNTIF($G$5:G919,G919) )   )</f>
        <v>0</v>
      </c>
      <c r="J919" s="56" t="str">
        <f t="shared" si="211"/>
        <v/>
      </c>
      <c r="K919" s="56" t="str">
        <f t="shared" si="202"/>
        <v/>
      </c>
      <c r="L919" s="56" t="str">
        <f t="shared" si="204"/>
        <v/>
      </c>
      <c r="M919" s="56" t="str">
        <f t="shared" si="205"/>
        <v/>
      </c>
      <c r="N919" s="56" t="str">
        <f t="shared" si="206"/>
        <v/>
      </c>
      <c r="O919" s="56" t="str">
        <f t="shared" si="212"/>
        <v/>
      </c>
      <c r="P919" s="56">
        <f>IF(ISERROR(IF($X$5=1,$Y$5,)),"",IF($X$5=1,$Y$5,))</f>
        <v>0</v>
      </c>
      <c r="Q919" s="56">
        <f>IF(ISERROR(IF($X$6=1,$Y$6,)),"",IF($X$6=1,$Y$6,))</f>
        <v>10000</v>
      </c>
      <c r="R919" s="56">
        <f>IF(ISERROR(IF($X$7=1,$Y$7,)),"",IF($X$7=1,$Y$7,))</f>
        <v>0</v>
      </c>
      <c r="S919" s="56">
        <f>IF(ISERROR(IF($X$8=1,$Y$8,)),"",IF($X$8=1,$Y$8,))</f>
        <v>1000</v>
      </c>
      <c r="T919" s="56">
        <f>IF(ISERROR(IF($X$9=1,$Y$9,)),"",IF($X$9=1,$Y$9,))</f>
        <v>500</v>
      </c>
      <c r="U919" s="56">
        <f>IF(ISERROR(IF($X$10=1,$Y$10,)),"",IF($X$10=1,$Y$10,))</f>
        <v>500</v>
      </c>
    </row>
    <row r="920" spans="1:21" x14ac:dyDescent="0.25">
      <c r="A920" s="75">
        <f t="shared" si="207"/>
        <v>916</v>
      </c>
      <c r="C920" s="56" t="s">
        <v>2526</v>
      </c>
      <c r="E920" s="56">
        <f t="shared" si="208"/>
        <v>916</v>
      </c>
      <c r="F920" s="76">
        <f t="shared" si="203"/>
        <v>39</v>
      </c>
      <c r="G920" s="56" t="str">
        <f t="shared" si="209"/>
        <v/>
      </c>
      <c r="H920" s="56">
        <f t="shared" si="210"/>
        <v>916</v>
      </c>
      <c r="I920" s="56">
        <f>IF(G920="",0,IF(COUNTIF($G$5:G920,G920)=1,0,COUNTIF($G$5:G920,G920) )   )</f>
        <v>0</v>
      </c>
      <c r="J920" s="56" t="str">
        <f t="shared" si="211"/>
        <v/>
      </c>
      <c r="K920" s="56" t="str">
        <f t="shared" si="202"/>
        <v/>
      </c>
      <c r="L920" s="56" t="str">
        <f t="shared" si="204"/>
        <v/>
      </c>
      <c r="M920" s="56" t="str">
        <f t="shared" si="205"/>
        <v/>
      </c>
      <c r="N920" s="56" t="str">
        <f t="shared" si="206"/>
        <v/>
      </c>
      <c r="O920" s="56" t="str">
        <f t="shared" si="212"/>
        <v/>
      </c>
      <c r="P920" s="56">
        <f>IF(ISERROR(IF($X$5=1,$Y$5,)),"",IF($X$5=1,$Y$5,))</f>
        <v>0</v>
      </c>
      <c r="Q920" s="56">
        <f>IF(ISERROR(IF($X$6=1,$Y$6,)),"",IF($X$6=1,$Y$6,))</f>
        <v>10000</v>
      </c>
      <c r="R920" s="56">
        <f>IF(ISERROR(IF($X$7=1,$Y$7,)),"",IF($X$7=1,$Y$7,))</f>
        <v>0</v>
      </c>
      <c r="S920" s="56">
        <f>IF(ISERROR(IF($X$8=1,$Y$8,)),"",IF($X$8=1,$Y$8,))</f>
        <v>1000</v>
      </c>
      <c r="T920" s="56">
        <f>IF(ISERROR(IF($X$9=1,$Y$9,)),"",IF($X$9=1,$Y$9,))</f>
        <v>500</v>
      </c>
      <c r="U920" s="56">
        <f>IF(ISERROR(IF($X$10=1,$Y$10,)),"",IF($X$10=1,$Y$10,))</f>
        <v>500</v>
      </c>
    </row>
    <row r="921" spans="1:21" x14ac:dyDescent="0.25">
      <c r="A921" s="75">
        <f t="shared" si="207"/>
        <v>917</v>
      </c>
      <c r="C921" s="56" t="s">
        <v>2527</v>
      </c>
      <c r="E921" s="56">
        <f t="shared" si="208"/>
        <v>917</v>
      </c>
      <c r="F921" s="76">
        <f t="shared" si="203"/>
        <v>39</v>
      </c>
      <c r="G921" s="56" t="str">
        <f t="shared" si="209"/>
        <v/>
      </c>
      <c r="H921" s="56">
        <f t="shared" si="210"/>
        <v>917</v>
      </c>
      <c r="I921" s="56">
        <f>IF(G921="",0,IF(COUNTIF($G$5:G921,G921)=1,0,COUNTIF($G$5:G921,G921) )   )</f>
        <v>0</v>
      </c>
      <c r="J921" s="56" t="str">
        <f t="shared" si="211"/>
        <v/>
      </c>
      <c r="K921" s="56" t="str">
        <f t="shared" si="202"/>
        <v/>
      </c>
      <c r="L921" s="56" t="str">
        <f t="shared" si="204"/>
        <v/>
      </c>
      <c r="M921" s="56" t="str">
        <f t="shared" si="205"/>
        <v/>
      </c>
      <c r="N921" s="56" t="str">
        <f t="shared" si="206"/>
        <v/>
      </c>
      <c r="O921" s="56" t="str">
        <f t="shared" si="212"/>
        <v/>
      </c>
      <c r="P921" s="56">
        <f>IF(ISERROR(IF($X$5=1,$Y$5,)),"",IF($X$5=1,$Y$5,))</f>
        <v>0</v>
      </c>
      <c r="Q921" s="56">
        <f>IF(ISERROR(IF($X$6=1,$Y$6,)),"",IF($X$6=1,$Y$6,))</f>
        <v>10000</v>
      </c>
      <c r="R921" s="56">
        <f>IF(ISERROR(IF($X$7=1,$Y$7,)),"",IF($X$7=1,$Y$7,))</f>
        <v>0</v>
      </c>
      <c r="S921" s="56">
        <f>IF(ISERROR(IF($X$8=1,$Y$8,)),"",IF($X$8=1,$Y$8,))</f>
        <v>1000</v>
      </c>
      <c r="T921" s="56">
        <f>IF(ISERROR(IF($X$9=1,$Y$9,)),"",IF($X$9=1,$Y$9,))</f>
        <v>500</v>
      </c>
      <c r="U921" s="56">
        <f>IF(ISERROR(IF($X$10=1,$Y$10,)),"",IF($X$10=1,$Y$10,))</f>
        <v>500</v>
      </c>
    </row>
    <row r="922" spans="1:21" x14ac:dyDescent="0.25">
      <c r="A922" s="75">
        <f t="shared" si="207"/>
        <v>918</v>
      </c>
      <c r="C922" s="56" t="s">
        <v>3372</v>
      </c>
      <c r="E922" s="56">
        <f t="shared" si="208"/>
        <v>918</v>
      </c>
      <c r="F922" s="76">
        <f t="shared" si="203"/>
        <v>39</v>
      </c>
      <c r="G922" s="56" t="str">
        <f t="shared" si="209"/>
        <v/>
      </c>
      <c r="H922" s="56">
        <f t="shared" si="210"/>
        <v>918</v>
      </c>
      <c r="I922" s="56">
        <f>IF(G922="",0,IF(COUNTIF($G$5:G922,G922)=1,0,COUNTIF($G$5:G922,G922) )   )</f>
        <v>0</v>
      </c>
      <c r="J922" s="56" t="str">
        <f t="shared" si="211"/>
        <v/>
      </c>
      <c r="K922" s="56" t="str">
        <f t="shared" si="202"/>
        <v/>
      </c>
      <c r="L922" s="56" t="str">
        <f t="shared" si="204"/>
        <v/>
      </c>
      <c r="M922" s="56" t="str">
        <f t="shared" si="205"/>
        <v/>
      </c>
      <c r="N922" s="56" t="str">
        <f t="shared" si="206"/>
        <v/>
      </c>
      <c r="O922" s="56" t="str">
        <f t="shared" si="212"/>
        <v/>
      </c>
      <c r="P922" s="56">
        <f>IF(ISERROR(IF($X$5=1,$Y$5,)),"",IF($X$5=1,$Y$5,))</f>
        <v>0</v>
      </c>
      <c r="Q922" s="56">
        <f>IF(ISERROR(IF($X$6=1,$Y$6,)),"",IF($X$6=1,$Y$6,))</f>
        <v>10000</v>
      </c>
      <c r="R922" s="56">
        <f>IF(ISERROR(IF($X$7=1,$Y$7,)),"",IF($X$7=1,$Y$7,))</f>
        <v>0</v>
      </c>
      <c r="S922" s="56">
        <f>IF(ISERROR(IF($X$8=1,$Y$8,)),"",IF($X$8=1,$Y$8,))</f>
        <v>1000</v>
      </c>
      <c r="T922" s="56">
        <f>IF(ISERROR(IF($X$9=1,$Y$9,)),"",IF($X$9=1,$Y$9,))</f>
        <v>500</v>
      </c>
      <c r="U922" s="56">
        <f>IF(ISERROR(IF($X$10=1,$Y$10,)),"",IF($X$10=1,$Y$10,))</f>
        <v>500</v>
      </c>
    </row>
    <row r="923" spans="1:21" x14ac:dyDescent="0.25">
      <c r="A923" s="75">
        <f t="shared" si="207"/>
        <v>919</v>
      </c>
      <c r="C923" s="56" t="s">
        <v>2529</v>
      </c>
      <c r="E923" s="56">
        <f t="shared" si="208"/>
        <v>919</v>
      </c>
      <c r="F923" s="76">
        <f t="shared" si="203"/>
        <v>39</v>
      </c>
      <c r="G923" s="56" t="str">
        <f t="shared" si="209"/>
        <v/>
      </c>
      <c r="H923" s="56">
        <f t="shared" si="210"/>
        <v>919</v>
      </c>
      <c r="I923" s="56">
        <f>IF(G923="",0,IF(COUNTIF($G$5:G923,G923)=1,0,COUNTIF($G$5:G923,G923) )   )</f>
        <v>0</v>
      </c>
      <c r="J923" s="56" t="str">
        <f t="shared" si="211"/>
        <v/>
      </c>
      <c r="K923" s="56" t="str">
        <f t="shared" si="202"/>
        <v/>
      </c>
      <c r="L923" s="56" t="str">
        <f t="shared" si="204"/>
        <v/>
      </c>
      <c r="M923" s="56" t="str">
        <f t="shared" si="205"/>
        <v/>
      </c>
      <c r="N923" s="56" t="str">
        <f t="shared" si="206"/>
        <v/>
      </c>
      <c r="O923" s="56" t="str">
        <f t="shared" si="212"/>
        <v/>
      </c>
      <c r="P923" s="56">
        <f>IF(ISERROR(IF($X$5=1,$Y$5,)),"",IF($X$5=1,$Y$5,))</f>
        <v>0</v>
      </c>
      <c r="Q923" s="56">
        <f>IF(ISERROR(IF($X$6=1,$Y$6,)),"",IF($X$6=1,$Y$6,))</f>
        <v>10000</v>
      </c>
      <c r="R923" s="56">
        <f>IF(ISERROR(IF($X$7=1,$Y$7,)),"",IF($X$7=1,$Y$7,))</f>
        <v>0</v>
      </c>
      <c r="S923" s="56">
        <f>IF(ISERROR(IF($X$8=1,$Y$8,)),"",IF($X$8=1,$Y$8,))</f>
        <v>1000</v>
      </c>
      <c r="T923" s="56">
        <f>IF(ISERROR(IF($X$9=1,$Y$9,)),"",IF($X$9=1,$Y$9,))</f>
        <v>500</v>
      </c>
      <c r="U923" s="56">
        <f>IF(ISERROR(IF($X$10=1,$Y$10,)),"",IF($X$10=1,$Y$10,))</f>
        <v>500</v>
      </c>
    </row>
    <row r="924" spans="1:21" x14ac:dyDescent="0.25">
      <c r="A924" s="75">
        <f t="shared" si="207"/>
        <v>920</v>
      </c>
      <c r="C924" s="56" t="s">
        <v>2518</v>
      </c>
      <c r="E924" s="56">
        <f t="shared" si="208"/>
        <v>920</v>
      </c>
      <c r="F924" s="76">
        <f t="shared" si="203"/>
        <v>39</v>
      </c>
      <c r="G924" s="56" t="str">
        <f t="shared" si="209"/>
        <v/>
      </c>
      <c r="H924" s="56">
        <f t="shared" si="210"/>
        <v>920</v>
      </c>
      <c r="I924" s="56">
        <f>IF(G924="",0,IF(COUNTIF($G$5:G924,G924)=1,0,COUNTIF($G$5:G924,G924) )   )</f>
        <v>0</v>
      </c>
      <c r="J924" s="56" t="str">
        <f t="shared" si="211"/>
        <v/>
      </c>
      <c r="K924" s="56" t="str">
        <f t="shared" si="202"/>
        <v/>
      </c>
      <c r="L924" s="56" t="str">
        <f t="shared" si="204"/>
        <v/>
      </c>
      <c r="M924" s="56" t="str">
        <f t="shared" si="205"/>
        <v/>
      </c>
      <c r="N924" s="56" t="str">
        <f t="shared" si="206"/>
        <v/>
      </c>
      <c r="O924" s="56" t="str">
        <f t="shared" si="212"/>
        <v/>
      </c>
      <c r="P924" s="56">
        <f>IF(ISERROR(IF($X$5=1,$Y$5,)),"",IF($X$5=1,$Y$5,))</f>
        <v>0</v>
      </c>
      <c r="Q924" s="56">
        <f>IF(ISERROR(IF($X$6=1,$Y$6,)),"",IF($X$6=1,$Y$6,))</f>
        <v>10000</v>
      </c>
      <c r="R924" s="56">
        <f>IF(ISERROR(IF($X$7=1,$Y$7,)),"",IF($X$7=1,$Y$7,))</f>
        <v>0</v>
      </c>
      <c r="S924" s="56">
        <f>IF(ISERROR(IF($X$8=1,$Y$8,)),"",IF($X$8=1,$Y$8,))</f>
        <v>1000</v>
      </c>
      <c r="T924" s="56">
        <f>IF(ISERROR(IF($X$9=1,$Y$9,)),"",IF($X$9=1,$Y$9,))</f>
        <v>500</v>
      </c>
      <c r="U924" s="56">
        <f>IF(ISERROR(IF($X$10=1,$Y$10,)),"",IF($X$10=1,$Y$10,))</f>
        <v>500</v>
      </c>
    </row>
    <row r="925" spans="1:21" x14ac:dyDescent="0.25">
      <c r="A925" s="75">
        <f t="shared" si="207"/>
        <v>921</v>
      </c>
      <c r="D925" s="56" t="s">
        <v>4515</v>
      </c>
      <c r="E925" s="56">
        <f t="shared" si="208"/>
        <v>921</v>
      </c>
      <c r="F925" s="76">
        <f t="shared" si="203"/>
        <v>39</v>
      </c>
      <c r="G925" s="56" t="str">
        <f t="shared" si="209"/>
        <v>4x2newcargo</v>
      </c>
      <c r="H925" s="56">
        <f t="shared" si="210"/>
        <v>921</v>
      </c>
      <c r="I925" s="56">
        <f>IF(G925="",0,IF(COUNTIF($G$5:G925,G925)=1,0,COUNTIF($G$5:G925,G925) )   )</f>
        <v>0</v>
      </c>
      <c r="J925" s="56" t="str">
        <f t="shared" si="211"/>
        <v/>
      </c>
      <c r="K925" s="56" t="str">
        <f t="shared" si="202"/>
        <v/>
      </c>
      <c r="L925" s="56" t="str">
        <f t="shared" si="204"/>
        <v/>
      </c>
      <c r="M925" s="56" t="str">
        <f t="shared" si="205"/>
        <v/>
      </c>
      <c r="N925" s="56" t="str">
        <f t="shared" si="206"/>
        <v/>
      </c>
      <c r="O925" s="56" t="str">
        <f t="shared" si="212"/>
        <v/>
      </c>
      <c r="P925" s="56">
        <f>IF(ISERROR(IF($X$5=1,$Y$5,)),"",IF($X$5=1,$Y$5,))</f>
        <v>0</v>
      </c>
      <c r="Q925" s="56">
        <f>IF(ISERROR(IF($X$6=1,$Y$6,)),"",IF($X$6=1,$Y$6,))</f>
        <v>10000</v>
      </c>
      <c r="R925" s="56">
        <f>IF(ISERROR(IF($X$7=1,$Y$7,)),"",IF($X$7=1,$Y$7,))</f>
        <v>0</v>
      </c>
      <c r="S925" s="56">
        <f>IF(ISERROR(IF($X$8=1,$Y$8,)),"",IF($X$8=1,$Y$8,))</f>
        <v>1000</v>
      </c>
      <c r="T925" s="56">
        <f>IF(ISERROR(IF($X$9=1,$Y$9,)),"",IF($X$9=1,$Y$9,))</f>
        <v>500</v>
      </c>
      <c r="U925" s="56">
        <f>IF(ISERROR(IF($X$10=1,$Y$10,)),"",IF($X$10=1,$Y$10,))</f>
        <v>500</v>
      </c>
    </row>
    <row r="926" spans="1:21" x14ac:dyDescent="0.25">
      <c r="A926" s="75">
        <f t="shared" si="207"/>
        <v>922</v>
      </c>
      <c r="D926" s="56" t="s">
        <v>4493</v>
      </c>
      <c r="E926" s="56">
        <f t="shared" si="208"/>
        <v>922</v>
      </c>
      <c r="F926" s="76">
        <f t="shared" si="203"/>
        <v>39</v>
      </c>
      <c r="G926" s="56" t="str">
        <f t="shared" si="209"/>
        <v>B9.Aero.Intake.DSIX</v>
      </c>
      <c r="H926" s="56">
        <f t="shared" si="210"/>
        <v>922</v>
      </c>
      <c r="I926" s="56">
        <f>IF(G926="",0,IF(COUNTIF($G$5:G926,G926)=1,0,COUNTIF($G$5:G926,G926) )   )</f>
        <v>0</v>
      </c>
      <c r="J926" s="56" t="str">
        <f t="shared" si="211"/>
        <v/>
      </c>
      <c r="K926" s="56" t="str">
        <f t="shared" si="202"/>
        <v/>
      </c>
      <c r="L926" s="56" t="str">
        <f t="shared" si="204"/>
        <v/>
      </c>
      <c r="M926" s="56" t="str">
        <f t="shared" si="205"/>
        <v/>
      </c>
      <c r="N926" s="56" t="str">
        <f t="shared" si="206"/>
        <v/>
      </c>
      <c r="O926" s="56" t="str">
        <f t="shared" si="212"/>
        <v/>
      </c>
      <c r="P926" s="56">
        <f>IF(ISERROR(IF($X$5=1,$Y$5,)),"",IF($X$5=1,$Y$5,))</f>
        <v>0</v>
      </c>
      <c r="Q926" s="56">
        <f>IF(ISERROR(IF($X$6=1,$Y$6,)),"",IF($X$6=1,$Y$6,))</f>
        <v>10000</v>
      </c>
      <c r="R926" s="56">
        <f>IF(ISERROR(IF($X$7=1,$Y$7,)),"",IF($X$7=1,$Y$7,))</f>
        <v>0</v>
      </c>
      <c r="S926" s="56">
        <f>IF(ISERROR(IF($X$8=1,$Y$8,)),"",IF($X$8=1,$Y$8,))</f>
        <v>1000</v>
      </c>
      <c r="T926" s="56">
        <f>IF(ISERROR(IF($X$9=1,$Y$9,)),"",IF($X$9=1,$Y$9,))</f>
        <v>500</v>
      </c>
      <c r="U926" s="56">
        <f>IF(ISERROR(IF($X$10=1,$Y$10,)),"",IF($X$10=1,$Y$10,))</f>
        <v>500</v>
      </c>
    </row>
    <row r="927" spans="1:21" x14ac:dyDescent="0.25">
      <c r="A927" s="75">
        <f t="shared" si="207"/>
        <v>923</v>
      </c>
      <c r="D927" s="56" t="s">
        <v>4516</v>
      </c>
      <c r="E927" s="56">
        <f t="shared" si="208"/>
        <v>923</v>
      </c>
      <c r="F927" s="76">
        <f t="shared" si="203"/>
        <v>39</v>
      </c>
      <c r="G927" s="56" t="str">
        <f t="shared" si="209"/>
        <v>4x2newcargo2</v>
      </c>
      <c r="H927" s="56">
        <f t="shared" si="210"/>
        <v>923</v>
      </c>
      <c r="I927" s="56">
        <f>IF(G927="",0,IF(COUNTIF($G$5:G927,G927)=1,0,COUNTIF($G$5:G927,G927) )   )</f>
        <v>0</v>
      </c>
      <c r="J927" s="56" t="str">
        <f t="shared" si="211"/>
        <v/>
      </c>
      <c r="K927" s="56" t="str">
        <f t="shared" si="202"/>
        <v/>
      </c>
      <c r="L927" s="56" t="str">
        <f t="shared" si="204"/>
        <v/>
      </c>
      <c r="M927" s="56" t="str">
        <f t="shared" si="205"/>
        <v/>
      </c>
      <c r="N927" s="56" t="str">
        <f t="shared" si="206"/>
        <v/>
      </c>
      <c r="O927" s="56" t="str">
        <f t="shared" si="212"/>
        <v/>
      </c>
      <c r="P927" s="56">
        <f>IF(ISERROR(IF($X$5=1,$Y$5,)),"",IF($X$5=1,$Y$5,))</f>
        <v>0</v>
      </c>
      <c r="Q927" s="56">
        <f>IF(ISERROR(IF($X$6=1,$Y$6,)),"",IF($X$6=1,$Y$6,))</f>
        <v>10000</v>
      </c>
      <c r="R927" s="56">
        <f>IF(ISERROR(IF($X$7=1,$Y$7,)),"",IF($X$7=1,$Y$7,))</f>
        <v>0</v>
      </c>
      <c r="S927" s="56">
        <f>IF(ISERROR(IF($X$8=1,$Y$8,)),"",IF($X$8=1,$Y$8,))</f>
        <v>1000</v>
      </c>
      <c r="T927" s="56">
        <f>IF(ISERROR(IF($X$9=1,$Y$9,)),"",IF($X$9=1,$Y$9,))</f>
        <v>500</v>
      </c>
      <c r="U927" s="56">
        <f>IF(ISERROR(IF($X$10=1,$Y$10,)),"",IF($X$10=1,$Y$10,))</f>
        <v>500</v>
      </c>
    </row>
    <row r="928" spans="1:21" x14ac:dyDescent="0.25">
      <c r="A928" s="75">
        <f t="shared" si="207"/>
        <v>924</v>
      </c>
      <c r="D928" s="56" t="s">
        <v>4510</v>
      </c>
      <c r="E928" s="56">
        <f t="shared" si="208"/>
        <v>924</v>
      </c>
      <c r="F928" s="76">
        <f t="shared" si="203"/>
        <v>39</v>
      </c>
      <c r="G928" s="56" t="str">
        <f t="shared" si="209"/>
        <v>B9.Engine.Jet.Turbofan.F119</v>
      </c>
      <c r="H928" s="56">
        <f t="shared" si="210"/>
        <v>924</v>
      </c>
      <c r="I928" s="56">
        <f>IF(G928="",0,IF(COUNTIF($G$5:G928,G928)=1,0,COUNTIF($G$5:G928,G928) )   )</f>
        <v>0</v>
      </c>
      <c r="J928" s="56" t="str">
        <f t="shared" si="211"/>
        <v/>
      </c>
      <c r="K928" s="56" t="str">
        <f t="shared" si="202"/>
        <v/>
      </c>
      <c r="L928" s="56" t="str">
        <f t="shared" si="204"/>
        <v/>
      </c>
      <c r="M928" s="56" t="str">
        <f t="shared" si="205"/>
        <v/>
      </c>
      <c r="N928" s="56" t="str">
        <f t="shared" si="206"/>
        <v/>
      </c>
      <c r="O928" s="56" t="str">
        <f t="shared" si="212"/>
        <v/>
      </c>
      <c r="P928" s="56">
        <f>IF(ISERROR(IF($X$5=1,$Y$5,)),"",IF($X$5=1,$Y$5,))</f>
        <v>0</v>
      </c>
      <c r="Q928" s="56">
        <f>IF(ISERROR(IF($X$6=1,$Y$6,)),"",IF($X$6=1,$Y$6,))</f>
        <v>10000</v>
      </c>
      <c r="R928" s="56">
        <f>IF(ISERROR(IF($X$7=1,$Y$7,)),"",IF($X$7=1,$Y$7,))</f>
        <v>0</v>
      </c>
      <c r="S928" s="56">
        <f>IF(ISERROR(IF($X$8=1,$Y$8,)),"",IF($X$8=1,$Y$8,))</f>
        <v>1000</v>
      </c>
      <c r="T928" s="56">
        <f>IF(ISERROR(IF($X$9=1,$Y$9,)),"",IF($X$9=1,$Y$9,))</f>
        <v>500</v>
      </c>
      <c r="U928" s="56">
        <f>IF(ISERROR(IF($X$10=1,$Y$10,)),"",IF($X$10=1,$Y$10,))</f>
        <v>500</v>
      </c>
    </row>
    <row r="929" spans="1:21" x14ac:dyDescent="0.25">
      <c r="A929" s="75">
        <f t="shared" si="207"/>
        <v>925</v>
      </c>
      <c r="D929" s="56" t="s">
        <v>4517</v>
      </c>
      <c r="E929" s="56">
        <f t="shared" si="208"/>
        <v>925</v>
      </c>
      <c r="F929" s="76">
        <f t="shared" si="203"/>
        <v>39</v>
      </c>
      <c r="G929" s="56" t="str">
        <f t="shared" si="209"/>
        <v>4x4newcargo</v>
      </c>
      <c r="H929" s="56">
        <f t="shared" si="210"/>
        <v>925</v>
      </c>
      <c r="I929" s="56">
        <f>IF(G929="",0,IF(COUNTIF($G$5:G929,G929)=1,0,COUNTIF($G$5:G929,G929) )   )</f>
        <v>0</v>
      </c>
      <c r="J929" s="56" t="str">
        <f t="shared" si="211"/>
        <v/>
      </c>
      <c r="K929" s="56" t="str">
        <f t="shared" si="202"/>
        <v/>
      </c>
      <c r="L929" s="56" t="str">
        <f t="shared" si="204"/>
        <v/>
      </c>
      <c r="M929" s="56" t="str">
        <f t="shared" si="205"/>
        <v/>
      </c>
      <c r="N929" s="56" t="str">
        <f t="shared" si="206"/>
        <v/>
      </c>
      <c r="O929" s="56" t="str">
        <f t="shared" si="212"/>
        <v/>
      </c>
      <c r="P929" s="56">
        <f>IF(ISERROR(IF($X$5=1,$Y$5,)),"",IF($X$5=1,$Y$5,))</f>
        <v>0</v>
      </c>
      <c r="Q929" s="56">
        <f>IF(ISERROR(IF($X$6=1,$Y$6,)),"",IF($X$6=1,$Y$6,))</f>
        <v>10000</v>
      </c>
      <c r="R929" s="56">
        <f>IF(ISERROR(IF($X$7=1,$Y$7,)),"",IF($X$7=1,$Y$7,))</f>
        <v>0</v>
      </c>
      <c r="S929" s="56">
        <f>IF(ISERROR(IF($X$8=1,$Y$8,)),"",IF($X$8=1,$Y$8,))</f>
        <v>1000</v>
      </c>
      <c r="T929" s="56">
        <f>IF(ISERROR(IF($X$9=1,$Y$9,)),"",IF($X$9=1,$Y$9,))</f>
        <v>500</v>
      </c>
      <c r="U929" s="56">
        <f>IF(ISERROR(IF($X$10=1,$Y$10,)),"",IF($X$10=1,$Y$10,))</f>
        <v>500</v>
      </c>
    </row>
    <row r="930" spans="1:21" x14ac:dyDescent="0.25">
      <c r="A930" s="75">
        <f t="shared" si="207"/>
        <v>926</v>
      </c>
      <c r="D930" s="56" t="s">
        <v>4511</v>
      </c>
      <c r="E930" s="56">
        <f t="shared" si="208"/>
        <v>926</v>
      </c>
      <c r="F930" s="76">
        <f t="shared" si="203"/>
        <v>39</v>
      </c>
      <c r="G930" s="56" t="str">
        <f t="shared" si="209"/>
        <v>B9.Engine.SABRE.M.Body</v>
      </c>
      <c r="H930" s="56">
        <f t="shared" si="210"/>
        <v>926</v>
      </c>
      <c r="I930" s="56">
        <f>IF(G930="",0,IF(COUNTIF($G$5:G930,G930)=1,0,COUNTIF($G$5:G930,G930) )   )</f>
        <v>0</v>
      </c>
      <c r="J930" s="56" t="str">
        <f t="shared" si="211"/>
        <v/>
      </c>
      <c r="K930" s="56" t="str">
        <f t="shared" si="202"/>
        <v/>
      </c>
      <c r="L930" s="56" t="str">
        <f t="shared" si="204"/>
        <v/>
      </c>
      <c r="M930" s="56" t="str">
        <f t="shared" si="205"/>
        <v/>
      </c>
      <c r="N930" s="56" t="str">
        <f t="shared" si="206"/>
        <v/>
      </c>
      <c r="O930" s="56" t="str">
        <f t="shared" si="212"/>
        <v/>
      </c>
      <c r="P930" s="56">
        <f>IF(ISERROR(IF($X$5=1,$Y$5,)),"",IF($X$5=1,$Y$5,))</f>
        <v>0</v>
      </c>
      <c r="Q930" s="56">
        <f>IF(ISERROR(IF($X$6=1,$Y$6,)),"",IF($X$6=1,$Y$6,))</f>
        <v>10000</v>
      </c>
      <c r="R930" s="56">
        <f>IF(ISERROR(IF($X$7=1,$Y$7,)),"",IF($X$7=1,$Y$7,))</f>
        <v>0</v>
      </c>
      <c r="S930" s="56">
        <f>IF(ISERROR(IF($X$8=1,$Y$8,)),"",IF($X$8=1,$Y$8,))</f>
        <v>1000</v>
      </c>
      <c r="T930" s="56">
        <f>IF(ISERROR(IF($X$9=1,$Y$9,)),"",IF($X$9=1,$Y$9,))</f>
        <v>500</v>
      </c>
      <c r="U930" s="56">
        <f>IF(ISERROR(IF($X$10=1,$Y$10,)),"",IF($X$10=1,$Y$10,))</f>
        <v>500</v>
      </c>
    </row>
    <row r="931" spans="1:21" x14ac:dyDescent="0.25">
      <c r="A931" s="75">
        <f t="shared" si="207"/>
        <v>927</v>
      </c>
      <c r="D931" s="56" t="s">
        <v>4518</v>
      </c>
      <c r="E931" s="56">
        <f t="shared" si="208"/>
        <v>927</v>
      </c>
      <c r="F931" s="76">
        <f t="shared" si="203"/>
        <v>39</v>
      </c>
      <c r="G931" s="56" t="str">
        <f t="shared" si="209"/>
        <v>4x4newcargo5adapt</v>
      </c>
      <c r="H931" s="56">
        <f t="shared" si="210"/>
        <v>927</v>
      </c>
      <c r="I931" s="56">
        <f>IF(G931="",0,IF(COUNTIF($G$5:G931,G931)=1,0,COUNTIF($G$5:G931,G931) )   )</f>
        <v>0</v>
      </c>
      <c r="J931" s="56" t="str">
        <f t="shared" si="211"/>
        <v/>
      </c>
      <c r="K931" s="56" t="str">
        <f t="shared" si="202"/>
        <v/>
      </c>
      <c r="L931" s="56" t="str">
        <f t="shared" si="204"/>
        <v/>
      </c>
      <c r="M931" s="56" t="str">
        <f t="shared" si="205"/>
        <v/>
      </c>
      <c r="N931" s="56" t="str">
        <f t="shared" si="206"/>
        <v/>
      </c>
      <c r="O931" s="56" t="str">
        <f t="shared" si="212"/>
        <v/>
      </c>
      <c r="P931" s="56">
        <f>IF(ISERROR(IF($X$5=1,$Y$5,)),"",IF($X$5=1,$Y$5,))</f>
        <v>0</v>
      </c>
      <c r="Q931" s="56">
        <f>IF(ISERROR(IF($X$6=1,$Y$6,)),"",IF($X$6=1,$Y$6,))</f>
        <v>10000</v>
      </c>
      <c r="R931" s="56">
        <f>IF(ISERROR(IF($X$7=1,$Y$7,)),"",IF($X$7=1,$Y$7,))</f>
        <v>0</v>
      </c>
      <c r="S931" s="56">
        <f>IF(ISERROR(IF($X$8=1,$Y$8,)),"",IF($X$8=1,$Y$8,))</f>
        <v>1000</v>
      </c>
      <c r="T931" s="56">
        <f>IF(ISERROR(IF($X$9=1,$Y$9,)),"",IF($X$9=1,$Y$9,))</f>
        <v>500</v>
      </c>
      <c r="U931" s="56">
        <f>IF(ISERROR(IF($X$10=1,$Y$10,)),"",IF($X$10=1,$Y$10,))</f>
        <v>500</v>
      </c>
    </row>
    <row r="932" spans="1:21" x14ac:dyDescent="0.25">
      <c r="A932" s="75">
        <f t="shared" si="207"/>
        <v>928</v>
      </c>
      <c r="D932" s="56" t="s">
        <v>4512</v>
      </c>
      <c r="E932" s="56">
        <f t="shared" si="208"/>
        <v>928</v>
      </c>
      <c r="F932" s="76">
        <f t="shared" si="203"/>
        <v>39</v>
      </c>
      <c r="G932" s="56" t="str">
        <f t="shared" si="209"/>
        <v>B9.Engine.SABRE.Intake.M</v>
      </c>
      <c r="H932" s="56">
        <f t="shared" si="210"/>
        <v>928</v>
      </c>
      <c r="I932" s="56">
        <f>IF(G932="",0,IF(COUNTIF($G$5:G932,G932)=1,0,COUNTIF($G$5:G932,G932) )   )</f>
        <v>0</v>
      </c>
      <c r="J932" s="56" t="str">
        <f t="shared" si="211"/>
        <v/>
      </c>
      <c r="K932" s="56" t="str">
        <f t="shared" si="202"/>
        <v/>
      </c>
      <c r="L932" s="56" t="str">
        <f t="shared" si="204"/>
        <v/>
      </c>
      <c r="M932" s="56" t="str">
        <f t="shared" si="205"/>
        <v/>
      </c>
      <c r="N932" s="56" t="str">
        <f t="shared" si="206"/>
        <v/>
      </c>
      <c r="O932" s="56" t="str">
        <f t="shared" si="212"/>
        <v/>
      </c>
      <c r="P932" s="56">
        <f>IF(ISERROR(IF($X$5=1,$Y$5,)),"",IF($X$5=1,$Y$5,))</f>
        <v>0</v>
      </c>
      <c r="Q932" s="56">
        <f>IF(ISERROR(IF($X$6=1,$Y$6,)),"",IF($X$6=1,$Y$6,))</f>
        <v>10000</v>
      </c>
      <c r="R932" s="56">
        <f>IF(ISERROR(IF($X$7=1,$Y$7,)),"",IF($X$7=1,$Y$7,))</f>
        <v>0</v>
      </c>
      <c r="S932" s="56">
        <f>IF(ISERROR(IF($X$8=1,$Y$8,)),"",IF($X$8=1,$Y$8,))</f>
        <v>1000</v>
      </c>
      <c r="T932" s="56">
        <f>IF(ISERROR(IF($X$9=1,$Y$9,)),"",IF($X$9=1,$Y$9,))</f>
        <v>500</v>
      </c>
      <c r="U932" s="56">
        <f>IF(ISERROR(IF($X$10=1,$Y$10,)),"",IF($X$10=1,$Y$10,))</f>
        <v>500</v>
      </c>
    </row>
    <row r="933" spans="1:21" x14ac:dyDescent="0.25">
      <c r="A933" s="75">
        <f t="shared" si="207"/>
        <v>929</v>
      </c>
      <c r="D933" s="56" t="s">
        <v>4513</v>
      </c>
      <c r="E933" s="56">
        <f t="shared" si="208"/>
        <v>929</v>
      </c>
      <c r="F933" s="76">
        <f t="shared" si="203"/>
        <v>39</v>
      </c>
      <c r="G933" s="56" t="str">
        <f t="shared" si="209"/>
        <v>B9.Engine.SABRE.M</v>
      </c>
      <c r="H933" s="56">
        <f t="shared" si="210"/>
        <v>929</v>
      </c>
      <c r="I933" s="56">
        <f>IF(G933="",0,IF(COUNTIF($G$5:G933,G933)=1,0,COUNTIF($G$5:G933,G933) )   )</f>
        <v>0</v>
      </c>
      <c r="J933" s="56" t="str">
        <f t="shared" si="211"/>
        <v/>
      </c>
      <c r="K933" s="56" t="str">
        <f t="shared" si="202"/>
        <v/>
      </c>
      <c r="L933" s="56" t="str">
        <f t="shared" si="204"/>
        <v/>
      </c>
      <c r="M933" s="56" t="str">
        <f t="shared" si="205"/>
        <v/>
      </c>
      <c r="N933" s="56" t="str">
        <f t="shared" si="206"/>
        <v/>
      </c>
      <c r="O933" s="56" t="str">
        <f t="shared" si="212"/>
        <v/>
      </c>
      <c r="P933" s="56">
        <f>IF(ISERROR(IF($X$5=1,$Y$5,)),"",IF($X$5=1,$Y$5,))</f>
        <v>0</v>
      </c>
      <c r="Q933" s="56">
        <f>IF(ISERROR(IF($X$6=1,$Y$6,)),"",IF($X$6=1,$Y$6,))</f>
        <v>10000</v>
      </c>
      <c r="R933" s="56">
        <f>IF(ISERROR(IF($X$7=1,$Y$7,)),"",IF($X$7=1,$Y$7,))</f>
        <v>0</v>
      </c>
      <c r="S933" s="56">
        <f>IF(ISERROR(IF($X$8=1,$Y$8,)),"",IF($X$8=1,$Y$8,))</f>
        <v>1000</v>
      </c>
      <c r="T933" s="56">
        <f>IF(ISERROR(IF($X$9=1,$Y$9,)),"",IF($X$9=1,$Y$9,))</f>
        <v>500</v>
      </c>
      <c r="U933" s="56">
        <f>IF(ISERROR(IF($X$10=1,$Y$10,)),"",IF($X$10=1,$Y$10,))</f>
        <v>500</v>
      </c>
    </row>
    <row r="934" spans="1:21" x14ac:dyDescent="0.25">
      <c r="A934" s="75">
        <f t="shared" si="207"/>
        <v>930</v>
      </c>
      <c r="D934" s="56" t="s">
        <v>4514</v>
      </c>
      <c r="E934" s="56">
        <f t="shared" si="208"/>
        <v>930</v>
      </c>
      <c r="F934" s="76">
        <f t="shared" si="203"/>
        <v>39</v>
      </c>
      <c r="G934" s="56" t="str">
        <f t="shared" si="209"/>
        <v>B9.Utility.DockingPort.CDP</v>
      </c>
      <c r="H934" s="56">
        <f t="shared" si="210"/>
        <v>930</v>
      </c>
      <c r="I934" s="56">
        <f>IF(G934="",0,IF(COUNTIF($G$5:G934,G934)=1,0,COUNTIF($G$5:G934,G934) )   )</f>
        <v>0</v>
      </c>
      <c r="J934" s="56" t="str">
        <f t="shared" si="211"/>
        <v/>
      </c>
      <c r="K934" s="56" t="str">
        <f t="shared" si="202"/>
        <v/>
      </c>
      <c r="L934" s="56" t="str">
        <f t="shared" si="204"/>
        <v/>
      </c>
      <c r="M934" s="56" t="str">
        <f t="shared" si="205"/>
        <v/>
      </c>
      <c r="N934" s="56" t="str">
        <f t="shared" si="206"/>
        <v/>
      </c>
      <c r="O934" s="56" t="str">
        <f t="shared" si="212"/>
        <v/>
      </c>
      <c r="P934" s="56">
        <f>IF(ISERROR(IF($X$5=1,$Y$5,)),"",IF($X$5=1,$Y$5,))</f>
        <v>0</v>
      </c>
      <c r="Q934" s="56">
        <f>IF(ISERROR(IF($X$6=1,$Y$6,)),"",IF($X$6=1,$Y$6,))</f>
        <v>10000</v>
      </c>
      <c r="R934" s="56">
        <f>IF(ISERROR(IF($X$7=1,$Y$7,)),"",IF($X$7=1,$Y$7,))</f>
        <v>0</v>
      </c>
      <c r="S934" s="56">
        <f>IF(ISERROR(IF($X$8=1,$Y$8,)),"",IF($X$8=1,$Y$8,))</f>
        <v>1000</v>
      </c>
      <c r="T934" s="56">
        <f>IF(ISERROR(IF($X$9=1,$Y$9,)),"",IF($X$9=1,$Y$9,))</f>
        <v>500</v>
      </c>
      <c r="U934" s="56">
        <f>IF(ISERROR(IF($X$10=1,$Y$10,)),"",IF($X$10=1,$Y$10,))</f>
        <v>500</v>
      </c>
    </row>
    <row r="935" spans="1:21" x14ac:dyDescent="0.25">
      <c r="A935" s="75">
        <f t="shared" si="207"/>
        <v>931</v>
      </c>
      <c r="D935" s="56" t="s">
        <v>4519</v>
      </c>
      <c r="E935" s="56">
        <f t="shared" si="208"/>
        <v>931</v>
      </c>
      <c r="F935" s="76">
        <f t="shared" si="203"/>
        <v>39</v>
      </c>
      <c r="G935" s="56" t="str">
        <f t="shared" si="209"/>
        <v>TD.EngineMountRadialLong</v>
      </c>
      <c r="H935" s="56">
        <f t="shared" si="210"/>
        <v>931</v>
      </c>
      <c r="I935" s="56">
        <f>IF(G935="",0,IF(COUNTIF($G$5:G935,G935)=1,0,COUNTIF($G$5:G935,G935) )   )</f>
        <v>0</v>
      </c>
      <c r="J935" s="56" t="str">
        <f t="shared" si="211"/>
        <v/>
      </c>
      <c r="K935" s="56" t="str">
        <f t="shared" si="202"/>
        <v/>
      </c>
      <c r="L935" s="56" t="str">
        <f t="shared" si="204"/>
        <v/>
      </c>
      <c r="M935" s="56" t="str">
        <f t="shared" si="205"/>
        <v/>
      </c>
      <c r="N935" s="56" t="str">
        <f t="shared" si="206"/>
        <v/>
      </c>
      <c r="O935" s="56" t="str">
        <f t="shared" si="212"/>
        <v/>
      </c>
      <c r="P935" s="56">
        <f>IF(ISERROR(IF($X$5=1,$Y$5,)),"",IF($X$5=1,$Y$5,))</f>
        <v>0</v>
      </c>
      <c r="Q935" s="56">
        <f>IF(ISERROR(IF($X$6=1,$Y$6,)),"",IF($X$6=1,$Y$6,))</f>
        <v>10000</v>
      </c>
      <c r="R935" s="56">
        <f>IF(ISERROR(IF($X$7=1,$Y$7,)),"",IF($X$7=1,$Y$7,))</f>
        <v>0</v>
      </c>
      <c r="S935" s="56">
        <f>IF(ISERROR(IF($X$8=1,$Y$8,)),"",IF($X$8=1,$Y$8,))</f>
        <v>1000</v>
      </c>
      <c r="T935" s="56">
        <f>IF(ISERROR(IF($X$9=1,$Y$9,)),"",IF($X$9=1,$Y$9,))</f>
        <v>500</v>
      </c>
      <c r="U935" s="56">
        <f>IF(ISERROR(IF($X$10=1,$Y$10,)),"",IF($X$10=1,$Y$10,))</f>
        <v>500</v>
      </c>
    </row>
    <row r="936" spans="1:21" x14ac:dyDescent="0.25">
      <c r="A936" s="75">
        <f t="shared" si="207"/>
        <v>932</v>
      </c>
      <c r="C936" s="56" t="s">
        <v>2532</v>
      </c>
      <c r="E936" s="56">
        <f t="shared" si="208"/>
        <v>932</v>
      </c>
      <c r="F936" s="76">
        <f t="shared" si="203"/>
        <v>39</v>
      </c>
      <c r="G936" s="56" t="str">
        <f t="shared" si="209"/>
        <v/>
      </c>
      <c r="H936" s="56">
        <f t="shared" si="210"/>
        <v>932</v>
      </c>
      <c r="I936" s="56">
        <f>IF(G936="",0,IF(COUNTIF($G$5:G936,G936)=1,0,COUNTIF($G$5:G936,G936) )   )</f>
        <v>0</v>
      </c>
      <c r="J936" s="56" t="str">
        <f t="shared" si="211"/>
        <v/>
      </c>
      <c r="K936" s="56" t="str">
        <f t="shared" si="202"/>
        <v/>
      </c>
      <c r="L936" s="56" t="str">
        <f t="shared" si="204"/>
        <v/>
      </c>
      <c r="M936" s="56" t="str">
        <f t="shared" si="205"/>
        <v/>
      </c>
      <c r="N936" s="56" t="str">
        <f t="shared" si="206"/>
        <v/>
      </c>
      <c r="O936" s="56" t="str">
        <f t="shared" si="212"/>
        <v/>
      </c>
      <c r="P936" s="56">
        <f>IF(ISERROR(IF($X$5=1,$Y$5,)),"",IF($X$5=1,$Y$5,))</f>
        <v>0</v>
      </c>
      <c r="Q936" s="56">
        <f>IF(ISERROR(IF($X$6=1,$Y$6,)),"",IF($X$6=1,$Y$6,))</f>
        <v>10000</v>
      </c>
      <c r="R936" s="56">
        <f>IF(ISERROR(IF($X$7=1,$Y$7,)),"",IF($X$7=1,$Y$7,))</f>
        <v>0</v>
      </c>
      <c r="S936" s="56">
        <f>IF(ISERROR(IF($X$8=1,$Y$8,)),"",IF($X$8=1,$Y$8,))</f>
        <v>1000</v>
      </c>
      <c r="T936" s="56">
        <f>IF(ISERROR(IF($X$9=1,$Y$9,)),"",IF($X$9=1,$Y$9,))</f>
        <v>500</v>
      </c>
      <c r="U936" s="56">
        <f>IF(ISERROR(IF($X$10=1,$Y$10,)),"",IF($X$10=1,$Y$10,))</f>
        <v>500</v>
      </c>
    </row>
    <row r="937" spans="1:21" x14ac:dyDescent="0.25">
      <c r="A937" s="75">
        <f t="shared" si="207"/>
        <v>933</v>
      </c>
      <c r="B937" s="56" t="s">
        <v>2532</v>
      </c>
      <c r="E937" s="56">
        <f t="shared" si="208"/>
        <v>933</v>
      </c>
      <c r="F937" s="76">
        <f t="shared" si="203"/>
        <v>39</v>
      </c>
      <c r="G937" s="56" t="str">
        <f t="shared" si="209"/>
        <v/>
      </c>
      <c r="H937" s="56">
        <f t="shared" si="210"/>
        <v>933</v>
      </c>
      <c r="I937" s="56">
        <f>IF(G937="",0,IF(COUNTIF($G$5:G937,G937)=1,0,COUNTIF($G$5:G937,G937) )   )</f>
        <v>0</v>
      </c>
      <c r="J937" s="56" t="str">
        <f t="shared" si="211"/>
        <v/>
      </c>
      <c r="K937" s="56" t="str">
        <f t="shared" si="202"/>
        <v/>
      </c>
      <c r="L937" s="56" t="str">
        <f t="shared" si="204"/>
        <v/>
      </c>
      <c r="M937" s="56" t="str">
        <f t="shared" si="205"/>
        <v/>
      </c>
      <c r="N937" s="56" t="str">
        <f t="shared" si="206"/>
        <v/>
      </c>
      <c r="O937" s="56" t="str">
        <f t="shared" si="212"/>
        <v/>
      </c>
      <c r="P937" s="56">
        <f>IF(ISERROR(IF($X$5=1,$Y$5,)),"",IF($X$5=1,$Y$5,))</f>
        <v>0</v>
      </c>
      <c r="Q937" s="56">
        <f>IF(ISERROR(IF($X$6=1,$Y$6,)),"",IF($X$6=1,$Y$6,))</f>
        <v>10000</v>
      </c>
      <c r="R937" s="56">
        <f>IF(ISERROR(IF($X$7=1,$Y$7,)),"",IF($X$7=1,$Y$7,))</f>
        <v>0</v>
      </c>
      <c r="S937" s="56">
        <f>IF(ISERROR(IF($X$8=1,$Y$8,)),"",IF($X$8=1,$Y$8,))</f>
        <v>1000</v>
      </c>
      <c r="T937" s="56">
        <f>IF(ISERROR(IF($X$9=1,$Y$9,)),"",IF($X$9=1,$Y$9,))</f>
        <v>500</v>
      </c>
      <c r="U937" s="56">
        <f>IF(ISERROR(IF($X$10=1,$Y$10,)),"",IF($X$10=1,$Y$10,))</f>
        <v>500</v>
      </c>
    </row>
    <row r="938" spans="1:21" x14ac:dyDescent="0.25">
      <c r="A938" s="75">
        <f t="shared" si="207"/>
        <v>934</v>
      </c>
      <c r="B938" s="56" t="s">
        <v>2517</v>
      </c>
      <c r="E938" s="56">
        <f t="shared" si="208"/>
        <v>934</v>
      </c>
      <c r="F938" s="76">
        <f t="shared" si="203"/>
        <v>39</v>
      </c>
      <c r="G938" s="56" t="str">
        <f t="shared" si="209"/>
        <v/>
      </c>
      <c r="H938" s="56">
        <f t="shared" si="210"/>
        <v>934</v>
      </c>
      <c r="I938" s="56">
        <f>IF(G938="",0,IF(COUNTIF($G$5:G938,G938)=1,0,COUNTIF($G$5:G938,G938) )   )</f>
        <v>0</v>
      </c>
      <c r="J938" s="56" t="str">
        <f t="shared" si="211"/>
        <v/>
      </c>
      <c r="K938" s="56" t="str">
        <f t="shared" si="202"/>
        <v/>
      </c>
      <c r="L938" s="56" t="str">
        <f t="shared" si="204"/>
        <v/>
      </c>
      <c r="M938" s="56" t="str">
        <f t="shared" si="205"/>
        <v/>
      </c>
      <c r="N938" s="56" t="str">
        <f t="shared" si="206"/>
        <v/>
      </c>
      <c r="O938" s="56" t="str">
        <f t="shared" si="212"/>
        <v/>
      </c>
      <c r="P938" s="56">
        <f>IF(ISERROR(IF($X$5=1,$Y$5,)),"",IF($X$5=1,$Y$5,))</f>
        <v>0</v>
      </c>
      <c r="Q938" s="56">
        <f>IF(ISERROR(IF($X$6=1,$Y$6,)),"",IF($X$6=1,$Y$6,))</f>
        <v>10000</v>
      </c>
      <c r="R938" s="56">
        <f>IF(ISERROR(IF($X$7=1,$Y$7,)),"",IF($X$7=1,$Y$7,))</f>
        <v>0</v>
      </c>
      <c r="S938" s="56">
        <f>IF(ISERROR(IF($X$8=1,$Y$8,)),"",IF($X$8=1,$Y$8,))</f>
        <v>1000</v>
      </c>
      <c r="T938" s="56">
        <f>IF(ISERROR(IF($X$9=1,$Y$9,)),"",IF($X$9=1,$Y$9,))</f>
        <v>500</v>
      </c>
      <c r="U938" s="56">
        <f>IF(ISERROR(IF($X$10=1,$Y$10,)),"",IF($X$10=1,$Y$10,))</f>
        <v>500</v>
      </c>
    </row>
    <row r="939" spans="1:21" x14ac:dyDescent="0.25">
      <c r="A939" s="75">
        <f t="shared" si="207"/>
        <v>935</v>
      </c>
      <c r="B939" s="56" t="s">
        <v>2518</v>
      </c>
      <c r="E939" s="56">
        <f t="shared" si="208"/>
        <v>935</v>
      </c>
      <c r="F939" s="76">
        <f t="shared" si="203"/>
        <v>39</v>
      </c>
      <c r="G939" s="56" t="str">
        <f t="shared" si="209"/>
        <v/>
      </c>
      <c r="H939" s="56">
        <f t="shared" si="210"/>
        <v>935</v>
      </c>
      <c r="I939" s="56">
        <f>IF(G939="",0,IF(COUNTIF($G$5:G939,G939)=1,0,COUNTIF($G$5:G939,G939) )   )</f>
        <v>0</v>
      </c>
      <c r="J939" s="56" t="str">
        <f t="shared" si="211"/>
        <v/>
      </c>
      <c r="K939" s="56" t="str">
        <f t="shared" si="202"/>
        <v/>
      </c>
      <c r="L939" s="56" t="str">
        <f t="shared" si="204"/>
        <v/>
      </c>
      <c r="M939" s="56" t="str">
        <f t="shared" si="205"/>
        <v/>
      </c>
      <c r="N939" s="56" t="str">
        <f t="shared" si="206"/>
        <v/>
      </c>
      <c r="O939" s="56" t="str">
        <f t="shared" si="212"/>
        <v/>
      </c>
      <c r="P939" s="56">
        <f>IF(ISERROR(IF($X$5=1,$Y$5,)),"",IF($X$5=1,$Y$5,))</f>
        <v>0</v>
      </c>
      <c r="Q939" s="56">
        <f>IF(ISERROR(IF($X$6=1,$Y$6,)),"",IF($X$6=1,$Y$6,))</f>
        <v>10000</v>
      </c>
      <c r="R939" s="56">
        <f>IF(ISERROR(IF($X$7=1,$Y$7,)),"",IF($X$7=1,$Y$7,))</f>
        <v>0</v>
      </c>
      <c r="S939" s="56">
        <f>IF(ISERROR(IF($X$8=1,$Y$8,)),"",IF($X$8=1,$Y$8,))</f>
        <v>1000</v>
      </c>
      <c r="T939" s="56">
        <f>IF(ISERROR(IF($X$9=1,$Y$9,)),"",IF($X$9=1,$Y$9,))</f>
        <v>500</v>
      </c>
      <c r="U939" s="56">
        <f>IF(ISERROR(IF($X$10=1,$Y$10,)),"",IF($X$10=1,$Y$10,))</f>
        <v>500</v>
      </c>
    </row>
    <row r="940" spans="1:21" x14ac:dyDescent="0.25">
      <c r="A940" s="75">
        <f t="shared" si="207"/>
        <v>936</v>
      </c>
      <c r="C940" s="56" t="s">
        <v>3358</v>
      </c>
      <c r="E940" s="56">
        <f t="shared" si="208"/>
        <v>936</v>
      </c>
      <c r="F940" s="76">
        <f t="shared" si="203"/>
        <v>40</v>
      </c>
      <c r="G940" s="56" t="str">
        <f t="shared" si="209"/>
        <v>newnode_advReactionControls</v>
      </c>
      <c r="H940" s="56">
        <f t="shared" si="210"/>
        <v>936</v>
      </c>
      <c r="I940" s="56">
        <f>IF(G940="",0,IF(COUNTIF($G$5:G940,G940)=1,0,COUNTIF($G$5:G940,G940) )   )</f>
        <v>0</v>
      </c>
      <c r="J940" s="56" t="str">
        <f t="shared" si="211"/>
        <v/>
      </c>
      <c r="K940" s="56" t="str">
        <f t="shared" si="202"/>
        <v/>
      </c>
      <c r="L940" s="56" t="str">
        <f t="shared" si="204"/>
        <v/>
      </c>
      <c r="M940" s="56" t="str">
        <f t="shared" si="205"/>
        <v/>
      </c>
      <c r="N940" s="56" t="str">
        <f t="shared" si="206"/>
        <v/>
      </c>
      <c r="O940" s="56" t="str">
        <f t="shared" si="212"/>
        <v/>
      </c>
      <c r="P940" s="56">
        <f>IF(ISERROR(IF($X$5=1,$Y$5,)),"",IF($X$5=1,$Y$5,))</f>
        <v>0</v>
      </c>
      <c r="Q940" s="56">
        <f>IF(ISERROR(IF($X$6=1,$Y$6,)),"",IF($X$6=1,$Y$6,))</f>
        <v>10000</v>
      </c>
      <c r="R940" s="56">
        <f>IF(ISERROR(IF($X$7=1,$Y$7,)),"",IF($X$7=1,$Y$7,))</f>
        <v>0</v>
      </c>
      <c r="S940" s="56">
        <f>IF(ISERROR(IF($X$8=1,$Y$8,)),"",IF($X$8=1,$Y$8,))</f>
        <v>1000</v>
      </c>
      <c r="T940" s="56">
        <f>IF(ISERROR(IF($X$9=1,$Y$9,)),"",IF($X$9=1,$Y$9,))</f>
        <v>500</v>
      </c>
      <c r="U940" s="56">
        <f>IF(ISERROR(IF($X$10=1,$Y$10,)),"",IF($X$10=1,$Y$10,))</f>
        <v>500</v>
      </c>
    </row>
    <row r="941" spans="1:21" x14ac:dyDescent="0.25">
      <c r="A941" s="75">
        <f t="shared" si="207"/>
        <v>937</v>
      </c>
      <c r="C941" s="56" t="s">
        <v>3359</v>
      </c>
      <c r="E941" s="56">
        <f t="shared" si="208"/>
        <v>937</v>
      </c>
      <c r="F941" s="76">
        <f t="shared" si="203"/>
        <v>40</v>
      </c>
      <c r="G941" s="56" t="str">
        <f t="shared" si="209"/>
        <v/>
      </c>
      <c r="H941" s="56">
        <f t="shared" si="210"/>
        <v>937</v>
      </c>
      <c r="I941" s="56">
        <f>IF(G941="",0,IF(COUNTIF($G$5:G941,G941)=1,0,COUNTIF($G$5:G941,G941) )   )</f>
        <v>0</v>
      </c>
      <c r="J941" s="56" t="str">
        <f t="shared" si="211"/>
        <v/>
      </c>
      <c r="K941" s="56" t="str">
        <f t="shared" si="202"/>
        <v/>
      </c>
      <c r="L941" s="56" t="str">
        <f t="shared" si="204"/>
        <v/>
      </c>
      <c r="M941" s="56" t="str">
        <f t="shared" si="205"/>
        <v/>
      </c>
      <c r="N941" s="56" t="str">
        <f t="shared" si="206"/>
        <v/>
      </c>
      <c r="O941" s="56" t="str">
        <f t="shared" si="212"/>
        <v/>
      </c>
      <c r="P941" s="56">
        <f>IF(ISERROR(IF($X$5=1,$Y$5,)),"",IF($X$5=1,$Y$5,))</f>
        <v>0</v>
      </c>
      <c r="Q941" s="56">
        <f>IF(ISERROR(IF($X$6=1,$Y$6,)),"",IF($X$6=1,$Y$6,))</f>
        <v>10000</v>
      </c>
      <c r="R941" s="56">
        <f>IF(ISERROR(IF($X$7=1,$Y$7,)),"",IF($X$7=1,$Y$7,))</f>
        <v>0</v>
      </c>
      <c r="S941" s="56">
        <f>IF(ISERROR(IF($X$8=1,$Y$8,)),"",IF($X$8=1,$Y$8,))</f>
        <v>1000</v>
      </c>
      <c r="T941" s="56">
        <f>IF(ISERROR(IF($X$9=1,$Y$9,)),"",IF($X$9=1,$Y$9,))</f>
        <v>500</v>
      </c>
      <c r="U941" s="56">
        <f>IF(ISERROR(IF($X$10=1,$Y$10,)),"",IF($X$10=1,$Y$10,))</f>
        <v>500</v>
      </c>
    </row>
    <row r="942" spans="1:21" x14ac:dyDescent="0.25">
      <c r="A942" s="75">
        <f t="shared" si="207"/>
        <v>938</v>
      </c>
      <c r="C942" s="56" t="s">
        <v>3360</v>
      </c>
      <c r="E942" s="56">
        <f t="shared" si="208"/>
        <v>938</v>
      </c>
      <c r="F942" s="76">
        <f t="shared" si="203"/>
        <v>40</v>
      </c>
      <c r="G942" s="56" t="str">
        <f t="shared" si="209"/>
        <v/>
      </c>
      <c r="H942" s="56">
        <f t="shared" si="210"/>
        <v>938</v>
      </c>
      <c r="I942" s="56">
        <f>IF(G942="",0,IF(COUNTIF($G$5:G942,G942)=1,0,COUNTIF($G$5:G942,G942) )   )</f>
        <v>0</v>
      </c>
      <c r="J942" s="56" t="str">
        <f t="shared" si="211"/>
        <v/>
      </c>
      <c r="K942" s="56" t="str">
        <f t="shared" si="202"/>
        <v/>
      </c>
      <c r="L942" s="56" t="str">
        <f t="shared" si="204"/>
        <v/>
      </c>
      <c r="M942" s="56" t="str">
        <f t="shared" si="205"/>
        <v/>
      </c>
      <c r="N942" s="56" t="str">
        <f t="shared" si="206"/>
        <v/>
      </c>
      <c r="O942" s="56" t="str">
        <f t="shared" si="212"/>
        <v/>
      </c>
      <c r="P942" s="56">
        <f>IF(ISERROR(IF($X$5=1,$Y$5,)),"",IF($X$5=1,$Y$5,))</f>
        <v>0</v>
      </c>
      <c r="Q942" s="56">
        <f>IF(ISERROR(IF($X$6=1,$Y$6,)),"",IF($X$6=1,$Y$6,))</f>
        <v>10000</v>
      </c>
      <c r="R942" s="56">
        <f>IF(ISERROR(IF($X$7=1,$Y$7,)),"",IF($X$7=1,$Y$7,))</f>
        <v>0</v>
      </c>
      <c r="S942" s="56">
        <f>IF(ISERROR(IF($X$8=1,$Y$8,)),"",IF($X$8=1,$Y$8,))</f>
        <v>1000</v>
      </c>
      <c r="T942" s="56">
        <f>IF(ISERROR(IF($X$9=1,$Y$9,)),"",IF($X$9=1,$Y$9,))</f>
        <v>500</v>
      </c>
      <c r="U942" s="56">
        <f>IF(ISERROR(IF($X$10=1,$Y$10,)),"",IF($X$10=1,$Y$10,))</f>
        <v>500</v>
      </c>
    </row>
    <row r="943" spans="1:21" x14ac:dyDescent="0.25">
      <c r="A943" s="75">
        <f t="shared" si="207"/>
        <v>939</v>
      </c>
      <c r="C943" s="56" t="s">
        <v>3259</v>
      </c>
      <c r="E943" s="56">
        <f t="shared" si="208"/>
        <v>939</v>
      </c>
      <c r="F943" s="76">
        <f t="shared" si="203"/>
        <v>40</v>
      </c>
      <c r="G943" s="56" t="str">
        <f t="shared" si="209"/>
        <v/>
      </c>
      <c r="H943" s="56">
        <f t="shared" si="210"/>
        <v>939</v>
      </c>
      <c r="I943" s="56">
        <f>IF(G943="",0,IF(COUNTIF($G$5:G943,G943)=1,0,COUNTIF($G$5:G943,G943) )   )</f>
        <v>0</v>
      </c>
      <c r="J943" s="56" t="str">
        <f t="shared" si="211"/>
        <v/>
      </c>
      <c r="K943" s="56" t="str">
        <f t="shared" si="202"/>
        <v/>
      </c>
      <c r="L943" s="56" t="str">
        <f t="shared" si="204"/>
        <v/>
      </c>
      <c r="M943" s="56" t="str">
        <f t="shared" si="205"/>
        <v/>
      </c>
      <c r="N943" s="56" t="str">
        <f t="shared" si="206"/>
        <v/>
      </c>
      <c r="O943" s="56" t="str">
        <f t="shared" si="212"/>
        <v/>
      </c>
      <c r="P943" s="56">
        <f>IF(ISERROR(IF($X$5=1,$Y$5,)),"",IF($X$5=1,$Y$5,))</f>
        <v>0</v>
      </c>
      <c r="Q943" s="56">
        <f>IF(ISERROR(IF($X$6=1,$Y$6,)),"",IF($X$6=1,$Y$6,))</f>
        <v>10000</v>
      </c>
      <c r="R943" s="56">
        <f>IF(ISERROR(IF($X$7=1,$Y$7,)),"",IF($X$7=1,$Y$7,))</f>
        <v>0</v>
      </c>
      <c r="S943" s="56">
        <f>IF(ISERROR(IF($X$8=1,$Y$8,)),"",IF($X$8=1,$Y$8,))</f>
        <v>1000</v>
      </c>
      <c r="T943" s="56">
        <f>IF(ISERROR(IF($X$9=1,$Y$9,)),"",IF($X$9=1,$Y$9,))</f>
        <v>500</v>
      </c>
      <c r="U943" s="56">
        <f>IF(ISERROR(IF($X$10=1,$Y$10,)),"",IF($X$10=1,$Y$10,))</f>
        <v>500</v>
      </c>
    </row>
    <row r="944" spans="1:21" x14ac:dyDescent="0.25">
      <c r="A944" s="75">
        <f t="shared" si="207"/>
        <v>940</v>
      </c>
      <c r="C944" s="56" t="s">
        <v>2618</v>
      </c>
      <c r="E944" s="56">
        <f t="shared" si="208"/>
        <v>940</v>
      </c>
      <c r="F944" s="76">
        <f t="shared" si="203"/>
        <v>40</v>
      </c>
      <c r="G944" s="56" t="str">
        <f t="shared" si="209"/>
        <v/>
      </c>
      <c r="H944" s="56">
        <f t="shared" si="210"/>
        <v>940</v>
      </c>
      <c r="I944" s="56">
        <f>IF(G944="",0,IF(COUNTIF($G$5:G944,G944)=1,0,COUNTIF($G$5:G944,G944) )   )</f>
        <v>0</v>
      </c>
      <c r="J944" s="56" t="str">
        <f t="shared" si="211"/>
        <v/>
      </c>
      <c r="K944" s="56" t="str">
        <f t="shared" si="202"/>
        <v/>
      </c>
      <c r="L944" s="56" t="str">
        <f t="shared" si="204"/>
        <v/>
      </c>
      <c r="M944" s="56" t="str">
        <f t="shared" si="205"/>
        <v/>
      </c>
      <c r="N944" s="56" t="str">
        <f t="shared" si="206"/>
        <v/>
      </c>
      <c r="O944" s="56" t="str">
        <f t="shared" si="212"/>
        <v/>
      </c>
      <c r="P944" s="56">
        <f>IF(ISERROR(IF($X$5=1,$Y$5,)),"",IF($X$5=1,$Y$5,))</f>
        <v>0</v>
      </c>
      <c r="Q944" s="56">
        <f>IF(ISERROR(IF($X$6=1,$Y$6,)),"",IF($X$6=1,$Y$6,))</f>
        <v>10000</v>
      </c>
      <c r="R944" s="56">
        <f>IF(ISERROR(IF($X$7=1,$Y$7,)),"",IF($X$7=1,$Y$7,))</f>
        <v>0</v>
      </c>
      <c r="S944" s="56">
        <f>IF(ISERROR(IF($X$8=1,$Y$8,)),"",IF($X$8=1,$Y$8,))</f>
        <v>1000</v>
      </c>
      <c r="T944" s="56">
        <f>IF(ISERROR(IF($X$9=1,$Y$9,)),"",IF($X$9=1,$Y$9,))</f>
        <v>500</v>
      </c>
      <c r="U944" s="56">
        <f>IF(ISERROR(IF($X$10=1,$Y$10,)),"",IF($X$10=1,$Y$10,))</f>
        <v>500</v>
      </c>
    </row>
    <row r="945" spans="1:21" x14ac:dyDescent="0.25">
      <c r="A945" s="75">
        <f t="shared" si="207"/>
        <v>941</v>
      </c>
      <c r="C945" s="56" t="s">
        <v>6220</v>
      </c>
      <c r="E945" s="56">
        <f t="shared" si="208"/>
        <v>941</v>
      </c>
      <c r="F945" s="76">
        <f t="shared" si="203"/>
        <v>40</v>
      </c>
      <c r="G945" s="56" t="str">
        <f t="shared" si="209"/>
        <v/>
      </c>
      <c r="H945" s="56">
        <f t="shared" si="210"/>
        <v>941</v>
      </c>
      <c r="I945" s="56">
        <f>IF(G945="",0,IF(COUNTIF($G$5:G945,G945)=1,0,COUNTIF($G$5:G945,G945) )   )</f>
        <v>0</v>
      </c>
      <c r="J945" s="56" t="str">
        <f t="shared" si="211"/>
        <v/>
      </c>
      <c r="K945" s="56" t="str">
        <f t="shared" si="202"/>
        <v/>
      </c>
      <c r="L945" s="56" t="str">
        <f t="shared" si="204"/>
        <v/>
      </c>
      <c r="M945" s="56" t="str">
        <f t="shared" si="205"/>
        <v/>
      </c>
      <c r="N945" s="56" t="str">
        <f t="shared" si="206"/>
        <v/>
      </c>
      <c r="O945" s="56" t="str">
        <f t="shared" si="212"/>
        <v/>
      </c>
      <c r="P945" s="56">
        <f>IF(ISERROR(IF($X$5=1,$Y$5,)),"",IF($X$5=1,$Y$5,))</f>
        <v>0</v>
      </c>
      <c r="Q945" s="56">
        <f>IF(ISERROR(IF($X$6=1,$Y$6,)),"",IF($X$6=1,$Y$6,))</f>
        <v>10000</v>
      </c>
      <c r="R945" s="56">
        <f>IF(ISERROR(IF($X$7=1,$Y$7,)),"",IF($X$7=1,$Y$7,))</f>
        <v>0</v>
      </c>
      <c r="S945" s="56">
        <f>IF(ISERROR(IF($X$8=1,$Y$8,)),"",IF($X$8=1,$Y$8,))</f>
        <v>1000</v>
      </c>
      <c r="T945" s="56">
        <f>IF(ISERROR(IF($X$9=1,$Y$9,)),"",IF($X$9=1,$Y$9,))</f>
        <v>500</v>
      </c>
      <c r="U945" s="56">
        <f>IF(ISERROR(IF($X$10=1,$Y$10,)),"",IF($X$10=1,$Y$10,))</f>
        <v>500</v>
      </c>
    </row>
    <row r="946" spans="1:21" x14ac:dyDescent="0.25">
      <c r="A946" s="75">
        <f t="shared" si="207"/>
        <v>942</v>
      </c>
      <c r="C946" s="56" t="s">
        <v>3362</v>
      </c>
      <c r="E946" s="56">
        <f t="shared" si="208"/>
        <v>942</v>
      </c>
      <c r="F946" s="76">
        <f t="shared" si="203"/>
        <v>40</v>
      </c>
      <c r="G946" s="56" t="str">
        <f t="shared" si="209"/>
        <v/>
      </c>
      <c r="H946" s="56">
        <f t="shared" si="210"/>
        <v>942</v>
      </c>
      <c r="I946" s="56">
        <f>IF(G946="",0,IF(COUNTIF($G$5:G946,G946)=1,0,COUNTIF($G$5:G946,G946) )   )</f>
        <v>0</v>
      </c>
      <c r="J946" s="56" t="str">
        <f t="shared" si="211"/>
        <v/>
      </c>
      <c r="K946" s="56" t="str">
        <f t="shared" si="202"/>
        <v/>
      </c>
      <c r="L946" s="56" t="str">
        <f t="shared" si="204"/>
        <v/>
      </c>
      <c r="M946" s="56" t="str">
        <f t="shared" si="205"/>
        <v/>
      </c>
      <c r="N946" s="56" t="str">
        <f t="shared" si="206"/>
        <v/>
      </c>
      <c r="O946" s="56" t="str">
        <f t="shared" si="212"/>
        <v/>
      </c>
      <c r="P946" s="56">
        <f>IF(ISERROR(IF($X$5=1,$Y$5,)),"",IF($X$5=1,$Y$5,))</f>
        <v>0</v>
      </c>
      <c r="Q946" s="56">
        <f>IF(ISERROR(IF($X$6=1,$Y$6,)),"",IF($X$6=1,$Y$6,))</f>
        <v>10000</v>
      </c>
      <c r="R946" s="56">
        <f>IF(ISERROR(IF($X$7=1,$Y$7,)),"",IF($X$7=1,$Y$7,))</f>
        <v>0</v>
      </c>
      <c r="S946" s="56">
        <f>IF(ISERROR(IF($X$8=1,$Y$8,)),"",IF($X$8=1,$Y$8,))</f>
        <v>1000</v>
      </c>
      <c r="T946" s="56">
        <f>IF(ISERROR(IF($X$9=1,$Y$9,)),"",IF($X$9=1,$Y$9,))</f>
        <v>500</v>
      </c>
      <c r="U946" s="56">
        <f>IF(ISERROR(IF($X$10=1,$Y$10,)),"",IF($X$10=1,$Y$10,))</f>
        <v>500</v>
      </c>
    </row>
    <row r="947" spans="1:21" x14ac:dyDescent="0.25">
      <c r="A947" s="75">
        <f t="shared" si="207"/>
        <v>943</v>
      </c>
      <c r="C947" s="56" t="s">
        <v>2526</v>
      </c>
      <c r="E947" s="56">
        <f t="shared" si="208"/>
        <v>943</v>
      </c>
      <c r="F947" s="76">
        <f t="shared" si="203"/>
        <v>40</v>
      </c>
      <c r="G947" s="56" t="str">
        <f t="shared" si="209"/>
        <v/>
      </c>
      <c r="H947" s="56">
        <f t="shared" si="210"/>
        <v>943</v>
      </c>
      <c r="I947" s="56">
        <f>IF(G947="",0,IF(COUNTIF($G$5:G947,G947)=1,0,COUNTIF($G$5:G947,G947) )   )</f>
        <v>0</v>
      </c>
      <c r="J947" s="56" t="str">
        <f t="shared" si="211"/>
        <v/>
      </c>
      <c r="K947" s="56" t="str">
        <f t="shared" si="202"/>
        <v/>
      </c>
      <c r="L947" s="56" t="str">
        <f t="shared" si="204"/>
        <v/>
      </c>
      <c r="M947" s="56" t="str">
        <f t="shared" si="205"/>
        <v/>
      </c>
      <c r="N947" s="56" t="str">
        <f t="shared" si="206"/>
        <v/>
      </c>
      <c r="O947" s="56" t="str">
        <f t="shared" si="212"/>
        <v/>
      </c>
      <c r="P947" s="56">
        <f>IF(ISERROR(IF($X$5=1,$Y$5,)),"",IF($X$5=1,$Y$5,))</f>
        <v>0</v>
      </c>
      <c r="Q947" s="56">
        <f>IF(ISERROR(IF($X$6=1,$Y$6,)),"",IF($X$6=1,$Y$6,))</f>
        <v>10000</v>
      </c>
      <c r="R947" s="56">
        <f>IF(ISERROR(IF($X$7=1,$Y$7,)),"",IF($X$7=1,$Y$7,))</f>
        <v>0</v>
      </c>
      <c r="S947" s="56">
        <f>IF(ISERROR(IF($X$8=1,$Y$8,)),"",IF($X$8=1,$Y$8,))</f>
        <v>1000</v>
      </c>
      <c r="T947" s="56">
        <f>IF(ISERROR(IF($X$9=1,$Y$9,)),"",IF($X$9=1,$Y$9,))</f>
        <v>500</v>
      </c>
      <c r="U947" s="56">
        <f>IF(ISERROR(IF($X$10=1,$Y$10,)),"",IF($X$10=1,$Y$10,))</f>
        <v>500</v>
      </c>
    </row>
    <row r="948" spans="1:21" x14ac:dyDescent="0.25">
      <c r="A948" s="75">
        <f t="shared" si="207"/>
        <v>944</v>
      </c>
      <c r="C948" s="56" t="s">
        <v>2527</v>
      </c>
      <c r="E948" s="56">
        <f t="shared" si="208"/>
        <v>944</v>
      </c>
      <c r="F948" s="76">
        <f t="shared" si="203"/>
        <v>40</v>
      </c>
      <c r="G948" s="56" t="str">
        <f t="shared" si="209"/>
        <v/>
      </c>
      <c r="H948" s="56">
        <f t="shared" si="210"/>
        <v>944</v>
      </c>
      <c r="I948" s="56">
        <f>IF(G948="",0,IF(COUNTIF($G$5:G948,G948)=1,0,COUNTIF($G$5:G948,G948) )   )</f>
        <v>0</v>
      </c>
      <c r="J948" s="56" t="str">
        <f t="shared" si="211"/>
        <v/>
      </c>
      <c r="K948" s="56" t="str">
        <f t="shared" si="202"/>
        <v/>
      </c>
      <c r="L948" s="56" t="str">
        <f t="shared" si="204"/>
        <v/>
      </c>
      <c r="M948" s="56" t="str">
        <f t="shared" si="205"/>
        <v/>
      </c>
      <c r="N948" s="56" t="str">
        <f t="shared" si="206"/>
        <v/>
      </c>
      <c r="O948" s="56" t="str">
        <f t="shared" si="212"/>
        <v/>
      </c>
      <c r="P948" s="56">
        <f>IF(ISERROR(IF($X$5=1,$Y$5,)),"",IF($X$5=1,$Y$5,))</f>
        <v>0</v>
      </c>
      <c r="Q948" s="56">
        <f>IF(ISERROR(IF($X$6=1,$Y$6,)),"",IF($X$6=1,$Y$6,))</f>
        <v>10000</v>
      </c>
      <c r="R948" s="56">
        <f>IF(ISERROR(IF($X$7=1,$Y$7,)),"",IF($X$7=1,$Y$7,))</f>
        <v>0</v>
      </c>
      <c r="S948" s="56">
        <f>IF(ISERROR(IF($X$8=1,$Y$8,)),"",IF($X$8=1,$Y$8,))</f>
        <v>1000</v>
      </c>
      <c r="T948" s="56">
        <f>IF(ISERROR(IF($X$9=1,$Y$9,)),"",IF($X$9=1,$Y$9,))</f>
        <v>500</v>
      </c>
      <c r="U948" s="56">
        <f>IF(ISERROR(IF($X$10=1,$Y$10,)),"",IF($X$10=1,$Y$10,))</f>
        <v>500</v>
      </c>
    </row>
    <row r="949" spans="1:21" x14ac:dyDescent="0.25">
      <c r="A949" s="75">
        <f t="shared" si="207"/>
        <v>945</v>
      </c>
      <c r="C949" s="56" t="s">
        <v>3363</v>
      </c>
      <c r="E949" s="56">
        <f t="shared" si="208"/>
        <v>945</v>
      </c>
      <c r="F949" s="76">
        <f t="shared" si="203"/>
        <v>40</v>
      </c>
      <c r="G949" s="56" t="str">
        <f t="shared" si="209"/>
        <v/>
      </c>
      <c r="H949" s="56">
        <f t="shared" si="210"/>
        <v>945</v>
      </c>
      <c r="I949" s="56">
        <f>IF(G949="",0,IF(COUNTIF($G$5:G949,G949)=1,0,COUNTIF($G$5:G949,G949) )   )</f>
        <v>0</v>
      </c>
      <c r="J949" s="56" t="str">
        <f t="shared" si="211"/>
        <v/>
      </c>
      <c r="K949" s="56" t="str">
        <f t="shared" si="202"/>
        <v/>
      </c>
      <c r="L949" s="56" t="str">
        <f t="shared" si="204"/>
        <v/>
      </c>
      <c r="M949" s="56" t="str">
        <f t="shared" si="205"/>
        <v/>
      </c>
      <c r="N949" s="56" t="str">
        <f t="shared" si="206"/>
        <v/>
      </c>
      <c r="O949" s="56" t="str">
        <f t="shared" si="212"/>
        <v/>
      </c>
      <c r="P949" s="56">
        <f>IF(ISERROR(IF($X$5=1,$Y$5,)),"",IF($X$5=1,$Y$5,))</f>
        <v>0</v>
      </c>
      <c r="Q949" s="56">
        <f>IF(ISERROR(IF($X$6=1,$Y$6,)),"",IF($X$6=1,$Y$6,))</f>
        <v>10000</v>
      </c>
      <c r="R949" s="56">
        <f>IF(ISERROR(IF($X$7=1,$Y$7,)),"",IF($X$7=1,$Y$7,))</f>
        <v>0</v>
      </c>
      <c r="S949" s="56">
        <f>IF(ISERROR(IF($X$8=1,$Y$8,)),"",IF($X$8=1,$Y$8,))</f>
        <v>1000</v>
      </c>
      <c r="T949" s="56">
        <f>IF(ISERROR(IF($X$9=1,$Y$9,)),"",IF($X$9=1,$Y$9,))</f>
        <v>500</v>
      </c>
      <c r="U949" s="56">
        <f>IF(ISERROR(IF($X$10=1,$Y$10,)),"",IF($X$10=1,$Y$10,))</f>
        <v>500</v>
      </c>
    </row>
    <row r="950" spans="1:21" x14ac:dyDescent="0.25">
      <c r="A950" s="75">
        <f t="shared" si="207"/>
        <v>946</v>
      </c>
      <c r="C950" s="56" t="s">
        <v>2529</v>
      </c>
      <c r="E950" s="56">
        <f t="shared" si="208"/>
        <v>946</v>
      </c>
      <c r="F950" s="76">
        <f t="shared" si="203"/>
        <v>40</v>
      </c>
      <c r="G950" s="56" t="str">
        <f t="shared" si="209"/>
        <v/>
      </c>
      <c r="H950" s="56">
        <f t="shared" si="210"/>
        <v>946</v>
      </c>
      <c r="I950" s="56">
        <f>IF(G950="",0,IF(COUNTIF($G$5:G950,G950)=1,0,COUNTIF($G$5:G950,G950) )   )</f>
        <v>0</v>
      </c>
      <c r="J950" s="56" t="str">
        <f t="shared" si="211"/>
        <v/>
      </c>
      <c r="K950" s="56" t="str">
        <f t="shared" si="202"/>
        <v/>
      </c>
      <c r="L950" s="56" t="str">
        <f t="shared" si="204"/>
        <v/>
      </c>
      <c r="M950" s="56" t="str">
        <f t="shared" si="205"/>
        <v/>
      </c>
      <c r="N950" s="56" t="str">
        <f t="shared" si="206"/>
        <v/>
      </c>
      <c r="O950" s="56" t="str">
        <f t="shared" si="212"/>
        <v/>
      </c>
      <c r="P950" s="56">
        <f>IF(ISERROR(IF($X$5=1,$Y$5,)),"",IF($X$5=1,$Y$5,))</f>
        <v>0</v>
      </c>
      <c r="Q950" s="56">
        <f>IF(ISERROR(IF($X$6=1,$Y$6,)),"",IF($X$6=1,$Y$6,))</f>
        <v>10000</v>
      </c>
      <c r="R950" s="56">
        <f>IF(ISERROR(IF($X$7=1,$Y$7,)),"",IF($X$7=1,$Y$7,))</f>
        <v>0</v>
      </c>
      <c r="S950" s="56">
        <f>IF(ISERROR(IF($X$8=1,$Y$8,)),"",IF($X$8=1,$Y$8,))</f>
        <v>1000</v>
      </c>
      <c r="T950" s="56">
        <f>IF(ISERROR(IF($X$9=1,$Y$9,)),"",IF($X$9=1,$Y$9,))</f>
        <v>500</v>
      </c>
      <c r="U950" s="56">
        <f>IF(ISERROR(IF($X$10=1,$Y$10,)),"",IF($X$10=1,$Y$10,))</f>
        <v>500</v>
      </c>
    </row>
    <row r="951" spans="1:21" x14ac:dyDescent="0.25">
      <c r="A951" s="75">
        <f t="shared" si="207"/>
        <v>947</v>
      </c>
      <c r="C951" s="56" t="s">
        <v>2518</v>
      </c>
      <c r="E951" s="56">
        <f t="shared" si="208"/>
        <v>947</v>
      </c>
      <c r="F951" s="76">
        <f t="shared" si="203"/>
        <v>40</v>
      </c>
      <c r="G951" s="56" t="str">
        <f t="shared" si="209"/>
        <v/>
      </c>
      <c r="H951" s="56">
        <f t="shared" si="210"/>
        <v>947</v>
      </c>
      <c r="I951" s="56">
        <f>IF(G951="",0,IF(COUNTIF($G$5:G951,G951)=1,0,COUNTIF($G$5:G951,G951) )   )</f>
        <v>0</v>
      </c>
      <c r="J951" s="56" t="str">
        <f t="shared" si="211"/>
        <v/>
      </c>
      <c r="K951" s="56" t="str">
        <f t="shared" si="202"/>
        <v/>
      </c>
      <c r="L951" s="56" t="str">
        <f t="shared" si="204"/>
        <v/>
      </c>
      <c r="M951" s="56" t="str">
        <f t="shared" si="205"/>
        <v/>
      </c>
      <c r="N951" s="56" t="str">
        <f t="shared" si="206"/>
        <v/>
      </c>
      <c r="O951" s="56" t="str">
        <f t="shared" si="212"/>
        <v/>
      </c>
      <c r="P951" s="56">
        <f>IF(ISERROR(IF($X$5=1,$Y$5,)),"",IF($X$5=1,$Y$5,))</f>
        <v>0</v>
      </c>
      <c r="Q951" s="56">
        <f>IF(ISERROR(IF($X$6=1,$Y$6,)),"",IF($X$6=1,$Y$6,))</f>
        <v>10000</v>
      </c>
      <c r="R951" s="56">
        <f>IF(ISERROR(IF($X$7=1,$Y$7,)),"",IF($X$7=1,$Y$7,))</f>
        <v>0</v>
      </c>
      <c r="S951" s="56">
        <f>IF(ISERROR(IF($X$8=1,$Y$8,)),"",IF($X$8=1,$Y$8,))</f>
        <v>1000</v>
      </c>
      <c r="T951" s="56">
        <f>IF(ISERROR(IF($X$9=1,$Y$9,)),"",IF($X$9=1,$Y$9,))</f>
        <v>500</v>
      </c>
      <c r="U951" s="56">
        <f>IF(ISERROR(IF($X$10=1,$Y$10,)),"",IF($X$10=1,$Y$10,))</f>
        <v>500</v>
      </c>
    </row>
    <row r="952" spans="1:21" x14ac:dyDescent="0.25">
      <c r="A952" s="75">
        <f t="shared" si="207"/>
        <v>948</v>
      </c>
      <c r="D952" s="56" t="s">
        <v>4534</v>
      </c>
      <c r="E952" s="56">
        <f t="shared" si="208"/>
        <v>948</v>
      </c>
      <c r="F952" s="76">
        <f t="shared" si="203"/>
        <v>40</v>
      </c>
      <c r="G952" s="56" t="str">
        <f t="shared" si="209"/>
        <v>NP.YMRCSBlockHeavy</v>
      </c>
      <c r="H952" s="56">
        <f t="shared" si="210"/>
        <v>948</v>
      </c>
      <c r="I952" s="56">
        <f>IF(G952="",0,IF(COUNTIF($G$5:G952,G952)=1,0,COUNTIF($G$5:G952,G952) )   )</f>
        <v>0</v>
      </c>
      <c r="J952" s="56" t="str">
        <f t="shared" si="211"/>
        <v/>
      </c>
      <c r="K952" s="56" t="str">
        <f t="shared" si="202"/>
        <v/>
      </c>
      <c r="L952" s="56" t="str">
        <f t="shared" si="204"/>
        <v/>
      </c>
      <c r="M952" s="56" t="str">
        <f t="shared" si="205"/>
        <v/>
      </c>
      <c r="N952" s="56" t="str">
        <f t="shared" si="206"/>
        <v/>
      </c>
      <c r="O952" s="56" t="str">
        <f t="shared" si="212"/>
        <v/>
      </c>
      <c r="P952" s="56">
        <f>IF(ISERROR(IF($X$5=1,$Y$5,)),"",IF($X$5=1,$Y$5,))</f>
        <v>0</v>
      </c>
      <c r="Q952" s="56">
        <f>IF(ISERROR(IF($X$6=1,$Y$6,)),"",IF($X$6=1,$Y$6,))</f>
        <v>10000</v>
      </c>
      <c r="R952" s="56">
        <f>IF(ISERROR(IF($X$7=1,$Y$7,)),"",IF($X$7=1,$Y$7,))</f>
        <v>0</v>
      </c>
      <c r="S952" s="56">
        <f>IF(ISERROR(IF($X$8=1,$Y$8,)),"",IF($X$8=1,$Y$8,))</f>
        <v>1000</v>
      </c>
      <c r="T952" s="56">
        <f>IF(ISERROR(IF($X$9=1,$Y$9,)),"",IF($X$9=1,$Y$9,))</f>
        <v>500</v>
      </c>
      <c r="U952" s="56">
        <f>IF(ISERROR(IF($X$10=1,$Y$10,)),"",IF($X$10=1,$Y$10,))</f>
        <v>500</v>
      </c>
    </row>
    <row r="953" spans="1:21" x14ac:dyDescent="0.25">
      <c r="A953" s="75">
        <f t="shared" si="207"/>
        <v>949</v>
      </c>
      <c r="D953" s="56" t="s">
        <v>4533</v>
      </c>
      <c r="E953" s="56">
        <f t="shared" si="208"/>
        <v>949</v>
      </c>
      <c r="F953" s="76">
        <f t="shared" si="203"/>
        <v>40</v>
      </c>
      <c r="G953" s="56" t="str">
        <f t="shared" si="209"/>
        <v>2x1RCSS</v>
      </c>
      <c r="H953" s="56">
        <f t="shared" si="210"/>
        <v>949</v>
      </c>
      <c r="I953" s="56">
        <f>IF(G953="",0,IF(COUNTIF($G$5:G953,G953)=1,0,COUNTIF($G$5:G953,G953) )   )</f>
        <v>0</v>
      </c>
      <c r="J953" s="56" t="str">
        <f t="shared" si="211"/>
        <v/>
      </c>
      <c r="K953" s="56" t="str">
        <f t="shared" si="202"/>
        <v/>
      </c>
      <c r="L953" s="56" t="str">
        <f t="shared" si="204"/>
        <v/>
      </c>
      <c r="M953" s="56" t="str">
        <f t="shared" si="205"/>
        <v/>
      </c>
      <c r="N953" s="56" t="str">
        <f t="shared" si="206"/>
        <v/>
      </c>
      <c r="O953" s="56" t="str">
        <f t="shared" si="212"/>
        <v/>
      </c>
      <c r="P953" s="56">
        <f>IF(ISERROR(IF($X$5=1,$Y$5,)),"",IF($X$5=1,$Y$5,))</f>
        <v>0</v>
      </c>
      <c r="Q953" s="56">
        <f>IF(ISERROR(IF($X$6=1,$Y$6,)),"",IF($X$6=1,$Y$6,))</f>
        <v>10000</v>
      </c>
      <c r="R953" s="56">
        <f>IF(ISERROR(IF($X$7=1,$Y$7,)),"",IF($X$7=1,$Y$7,))</f>
        <v>0</v>
      </c>
      <c r="S953" s="56">
        <f>IF(ISERROR(IF($X$8=1,$Y$8,)),"",IF($X$8=1,$Y$8,))</f>
        <v>1000</v>
      </c>
      <c r="T953" s="56">
        <f>IF(ISERROR(IF($X$9=1,$Y$9,)),"",IF($X$9=1,$Y$9,))</f>
        <v>500</v>
      </c>
      <c r="U953" s="56">
        <f>IF(ISERROR(IF($X$10=1,$Y$10,)),"",IF($X$10=1,$Y$10,))</f>
        <v>500</v>
      </c>
    </row>
    <row r="954" spans="1:21" x14ac:dyDescent="0.25">
      <c r="A954" s="75">
        <f t="shared" si="207"/>
        <v>950</v>
      </c>
      <c r="D954" s="56" t="s">
        <v>4539</v>
      </c>
      <c r="E954" s="56">
        <f t="shared" si="208"/>
        <v>950</v>
      </c>
      <c r="F954" s="76">
        <f t="shared" si="203"/>
        <v>40</v>
      </c>
      <c r="G954" s="56" t="str">
        <f t="shared" si="209"/>
        <v>SMP.linearRcs</v>
      </c>
      <c r="H954" s="56">
        <f t="shared" si="210"/>
        <v>950</v>
      </c>
      <c r="I954" s="56">
        <f>IF(G954="",0,IF(COUNTIF($G$5:G954,G954)=1,0,COUNTIF($G$5:G954,G954) )   )</f>
        <v>0</v>
      </c>
      <c r="J954" s="56" t="str">
        <f t="shared" si="211"/>
        <v/>
      </c>
      <c r="K954" s="56" t="str">
        <f t="shared" si="202"/>
        <v/>
      </c>
      <c r="L954" s="56" t="str">
        <f t="shared" si="204"/>
        <v/>
      </c>
      <c r="M954" s="56" t="str">
        <f t="shared" si="205"/>
        <v/>
      </c>
      <c r="N954" s="56" t="str">
        <f t="shared" si="206"/>
        <v/>
      </c>
      <c r="O954" s="56" t="str">
        <f t="shared" si="212"/>
        <v/>
      </c>
      <c r="P954" s="56">
        <f>IF(ISERROR(IF($X$5=1,$Y$5,)),"",IF($X$5=1,$Y$5,))</f>
        <v>0</v>
      </c>
      <c r="Q954" s="56">
        <f>IF(ISERROR(IF($X$6=1,$Y$6,)),"",IF($X$6=1,$Y$6,))</f>
        <v>10000</v>
      </c>
      <c r="R954" s="56">
        <f>IF(ISERROR(IF($X$7=1,$Y$7,)),"",IF($X$7=1,$Y$7,))</f>
        <v>0</v>
      </c>
      <c r="S954" s="56">
        <f>IF(ISERROR(IF($X$8=1,$Y$8,)),"",IF($X$8=1,$Y$8,))</f>
        <v>1000</v>
      </c>
      <c r="T954" s="56">
        <f>IF(ISERROR(IF($X$9=1,$Y$9,)),"",IF($X$9=1,$Y$9,))</f>
        <v>500</v>
      </c>
      <c r="U954" s="56">
        <f>IF(ISERROR(IF($X$10=1,$Y$10,)),"",IF($X$10=1,$Y$10,))</f>
        <v>500</v>
      </c>
    </row>
    <row r="955" spans="1:21" x14ac:dyDescent="0.25">
      <c r="A955" s="75">
        <f t="shared" si="207"/>
        <v>951</v>
      </c>
      <c r="D955" s="56" t="s">
        <v>3364</v>
      </c>
      <c r="E955" s="56">
        <f t="shared" si="208"/>
        <v>951</v>
      </c>
      <c r="F955" s="76">
        <f t="shared" si="203"/>
        <v>40</v>
      </c>
      <c r="G955" s="56" t="str">
        <f t="shared" si="209"/>
        <v>rcsTankRadialLong</v>
      </c>
      <c r="H955" s="56">
        <f t="shared" si="210"/>
        <v>951</v>
      </c>
      <c r="I955" s="56">
        <f>IF(G955="",0,IF(COUNTIF($G$5:G955,G955)=1,0,COUNTIF($G$5:G955,G955) )   )</f>
        <v>0</v>
      </c>
      <c r="J955" s="56" t="str">
        <f t="shared" si="211"/>
        <v/>
      </c>
      <c r="K955" s="56" t="str">
        <f t="shared" si="202"/>
        <v/>
      </c>
      <c r="L955" s="56" t="str">
        <f t="shared" si="204"/>
        <v/>
      </c>
      <c r="M955" s="56" t="str">
        <f t="shared" si="205"/>
        <v/>
      </c>
      <c r="N955" s="56" t="str">
        <f t="shared" si="206"/>
        <v/>
      </c>
      <c r="O955" s="56" t="str">
        <f t="shared" si="212"/>
        <v/>
      </c>
      <c r="P955" s="56">
        <f>IF(ISERROR(IF($X$5=1,$Y$5,)),"",IF($X$5=1,$Y$5,))</f>
        <v>0</v>
      </c>
      <c r="Q955" s="56">
        <f>IF(ISERROR(IF($X$6=1,$Y$6,)),"",IF($X$6=1,$Y$6,))</f>
        <v>10000</v>
      </c>
      <c r="R955" s="56">
        <f>IF(ISERROR(IF($X$7=1,$Y$7,)),"",IF($X$7=1,$Y$7,))</f>
        <v>0</v>
      </c>
      <c r="S955" s="56">
        <f>IF(ISERROR(IF($X$8=1,$Y$8,)),"",IF($X$8=1,$Y$8,))</f>
        <v>1000</v>
      </c>
      <c r="T955" s="56">
        <f>IF(ISERROR(IF($X$9=1,$Y$9,)),"",IF($X$9=1,$Y$9,))</f>
        <v>500</v>
      </c>
      <c r="U955" s="56">
        <f>IF(ISERROR(IF($X$10=1,$Y$10,)),"",IF($X$10=1,$Y$10,))</f>
        <v>500</v>
      </c>
    </row>
    <row r="956" spans="1:21" x14ac:dyDescent="0.25">
      <c r="A956" s="75">
        <f t="shared" si="207"/>
        <v>952</v>
      </c>
      <c r="D956" s="56" t="s">
        <v>4520</v>
      </c>
      <c r="E956" s="56">
        <f t="shared" si="208"/>
        <v>952</v>
      </c>
      <c r="F956" s="76">
        <f t="shared" si="203"/>
        <v>40</v>
      </c>
      <c r="G956" s="56" t="str">
        <f t="shared" si="209"/>
        <v>AIESrcsThrusrmt1</v>
      </c>
      <c r="H956" s="56">
        <f t="shared" si="210"/>
        <v>952</v>
      </c>
      <c r="I956" s="56">
        <f>IF(G956="",0,IF(COUNTIF($G$5:G956,G956)=1,0,COUNTIF($G$5:G956,G956) )   )</f>
        <v>0</v>
      </c>
      <c r="J956" s="56" t="str">
        <f t="shared" si="211"/>
        <v/>
      </c>
      <c r="K956" s="56" t="str">
        <f t="shared" si="202"/>
        <v/>
      </c>
      <c r="L956" s="56" t="str">
        <f t="shared" si="204"/>
        <v/>
      </c>
      <c r="M956" s="56" t="str">
        <f t="shared" si="205"/>
        <v/>
      </c>
      <c r="N956" s="56" t="str">
        <f t="shared" si="206"/>
        <v/>
      </c>
      <c r="O956" s="56" t="str">
        <f t="shared" si="212"/>
        <v/>
      </c>
      <c r="P956" s="56">
        <f>IF(ISERROR(IF($X$5=1,$Y$5,)),"",IF($X$5=1,$Y$5,))</f>
        <v>0</v>
      </c>
      <c r="Q956" s="56">
        <f>IF(ISERROR(IF($X$6=1,$Y$6,)),"",IF($X$6=1,$Y$6,))</f>
        <v>10000</v>
      </c>
      <c r="R956" s="56">
        <f>IF(ISERROR(IF($X$7=1,$Y$7,)),"",IF($X$7=1,$Y$7,))</f>
        <v>0</v>
      </c>
      <c r="S956" s="56">
        <f>IF(ISERROR(IF($X$8=1,$Y$8,)),"",IF($X$8=1,$Y$8,))</f>
        <v>1000</v>
      </c>
      <c r="T956" s="56">
        <f>IF(ISERROR(IF($X$9=1,$Y$9,)),"",IF($X$9=1,$Y$9,))</f>
        <v>500</v>
      </c>
      <c r="U956" s="56">
        <f>IF(ISERROR(IF($X$10=1,$Y$10,)),"",IF($X$10=1,$Y$10,))</f>
        <v>500</v>
      </c>
    </row>
    <row r="957" spans="1:21" x14ac:dyDescent="0.25">
      <c r="A957" s="75">
        <f t="shared" si="207"/>
        <v>953</v>
      </c>
      <c r="D957" s="56" t="s">
        <v>4535</v>
      </c>
      <c r="E957" s="56">
        <f t="shared" si="208"/>
        <v>953</v>
      </c>
      <c r="F957" s="76">
        <f t="shared" si="203"/>
        <v>40</v>
      </c>
      <c r="G957" s="56" t="str">
        <f t="shared" si="209"/>
        <v>RLA.mp.med</v>
      </c>
      <c r="H957" s="56">
        <f t="shared" si="210"/>
        <v>953</v>
      </c>
      <c r="I957" s="56">
        <f>IF(G957="",0,IF(COUNTIF($G$5:G957,G957)=1,0,COUNTIF($G$5:G957,G957) )   )</f>
        <v>0</v>
      </c>
      <c r="J957" s="56" t="str">
        <f t="shared" si="211"/>
        <v/>
      </c>
      <c r="K957" s="56" t="str">
        <f t="shared" si="202"/>
        <v/>
      </c>
      <c r="L957" s="56" t="str">
        <f t="shared" si="204"/>
        <v/>
      </c>
      <c r="M957" s="56" t="str">
        <f t="shared" si="205"/>
        <v/>
      </c>
      <c r="N957" s="56" t="str">
        <f t="shared" si="206"/>
        <v/>
      </c>
      <c r="O957" s="56" t="str">
        <f t="shared" si="212"/>
        <v/>
      </c>
      <c r="P957" s="56">
        <f>IF(ISERROR(IF($X$5=1,$Y$5,)),"",IF($X$5=1,$Y$5,))</f>
        <v>0</v>
      </c>
      <c r="Q957" s="56">
        <f>IF(ISERROR(IF($X$6=1,$Y$6,)),"",IF($X$6=1,$Y$6,))</f>
        <v>10000</v>
      </c>
      <c r="R957" s="56">
        <f>IF(ISERROR(IF($X$7=1,$Y$7,)),"",IF($X$7=1,$Y$7,))</f>
        <v>0</v>
      </c>
      <c r="S957" s="56">
        <f>IF(ISERROR(IF($X$8=1,$Y$8,)),"",IF($X$8=1,$Y$8,))</f>
        <v>1000</v>
      </c>
      <c r="T957" s="56">
        <f>IF(ISERROR(IF($X$9=1,$Y$9,)),"",IF($X$9=1,$Y$9,))</f>
        <v>500</v>
      </c>
      <c r="U957" s="56">
        <f>IF(ISERROR(IF($X$10=1,$Y$10,)),"",IF($X$10=1,$Y$10,))</f>
        <v>500</v>
      </c>
    </row>
    <row r="958" spans="1:21" x14ac:dyDescent="0.25">
      <c r="A958" s="75">
        <f t="shared" si="207"/>
        <v>954</v>
      </c>
      <c r="D958" s="56" t="s">
        <v>4521</v>
      </c>
      <c r="E958" s="56">
        <f t="shared" si="208"/>
        <v>954</v>
      </c>
      <c r="F958" s="76">
        <f t="shared" si="203"/>
        <v>40</v>
      </c>
      <c r="G958" s="56" t="str">
        <f t="shared" si="209"/>
        <v>AIESrcsThrusrom9</v>
      </c>
      <c r="H958" s="56">
        <f t="shared" si="210"/>
        <v>954</v>
      </c>
      <c r="I958" s="56">
        <f>IF(G958="",0,IF(COUNTIF($G$5:G958,G958)=1,0,COUNTIF($G$5:G958,G958) )   )</f>
        <v>0</v>
      </c>
      <c r="J958" s="56" t="str">
        <f t="shared" si="211"/>
        <v/>
      </c>
      <c r="K958" s="56" t="str">
        <f t="shared" ref="K958:K1021" si="213">IF(ISERROR(VLOOKUP(J958,$F$5:$G$6005,2,)),"",VLOOKUP(J958,$F$5:$G$6005,2,))</f>
        <v/>
      </c>
      <c r="L958" s="56" t="str">
        <f t="shared" si="204"/>
        <v/>
      </c>
      <c r="M958" s="56" t="str">
        <f t="shared" si="205"/>
        <v/>
      </c>
      <c r="N958" s="56" t="str">
        <f t="shared" si="206"/>
        <v/>
      </c>
      <c r="O958" s="56" t="str">
        <f t="shared" si="212"/>
        <v/>
      </c>
      <c r="P958" s="56">
        <f>IF(ISERROR(IF($X$5=1,$Y$5,)),"",IF($X$5=1,$Y$5,))</f>
        <v>0</v>
      </c>
      <c r="Q958" s="56">
        <f>IF(ISERROR(IF($X$6=1,$Y$6,)),"",IF($X$6=1,$Y$6,))</f>
        <v>10000</v>
      </c>
      <c r="R958" s="56">
        <f>IF(ISERROR(IF($X$7=1,$Y$7,)),"",IF($X$7=1,$Y$7,))</f>
        <v>0</v>
      </c>
      <c r="S958" s="56">
        <f>IF(ISERROR(IF($X$8=1,$Y$8,)),"",IF($X$8=1,$Y$8,))</f>
        <v>1000</v>
      </c>
      <c r="T958" s="56">
        <f>IF(ISERROR(IF($X$9=1,$Y$9,)),"",IF($X$9=1,$Y$9,))</f>
        <v>500</v>
      </c>
      <c r="U958" s="56">
        <f>IF(ISERROR(IF($X$10=1,$Y$10,)),"",IF($X$10=1,$Y$10,))</f>
        <v>500</v>
      </c>
    </row>
    <row r="959" spans="1:21" x14ac:dyDescent="0.25">
      <c r="A959" s="75">
        <f t="shared" si="207"/>
        <v>955</v>
      </c>
      <c r="D959" s="56" t="s">
        <v>4536</v>
      </c>
      <c r="E959" s="56">
        <f t="shared" si="208"/>
        <v>955</v>
      </c>
      <c r="F959" s="76">
        <f t="shared" si="203"/>
        <v>40</v>
      </c>
      <c r="G959" s="56" t="str">
        <f t="shared" si="209"/>
        <v>RLA.mp.rad</v>
      </c>
      <c r="H959" s="56">
        <f t="shared" si="210"/>
        <v>955</v>
      </c>
      <c r="I959" s="56">
        <f>IF(G959="",0,IF(COUNTIF($G$5:G959,G959)=1,0,COUNTIF($G$5:G959,G959) )   )</f>
        <v>0</v>
      </c>
      <c r="J959" s="56" t="str">
        <f t="shared" si="211"/>
        <v/>
      </c>
      <c r="K959" s="56" t="str">
        <f t="shared" si="213"/>
        <v/>
      </c>
      <c r="L959" s="56" t="str">
        <f t="shared" si="204"/>
        <v/>
      </c>
      <c r="M959" s="56" t="str">
        <f t="shared" si="205"/>
        <v/>
      </c>
      <c r="N959" s="56" t="str">
        <f t="shared" si="206"/>
        <v/>
      </c>
      <c r="O959" s="56" t="str">
        <f t="shared" si="212"/>
        <v/>
      </c>
      <c r="P959" s="56">
        <f>IF(ISERROR(IF($X$5=1,$Y$5,)),"",IF($X$5=1,$Y$5,))</f>
        <v>0</v>
      </c>
      <c r="Q959" s="56">
        <f>IF(ISERROR(IF($X$6=1,$Y$6,)),"",IF($X$6=1,$Y$6,))</f>
        <v>10000</v>
      </c>
      <c r="R959" s="56">
        <f>IF(ISERROR(IF($X$7=1,$Y$7,)),"",IF($X$7=1,$Y$7,))</f>
        <v>0</v>
      </c>
      <c r="S959" s="56">
        <f>IF(ISERROR(IF($X$8=1,$Y$8,)),"",IF($X$8=1,$Y$8,))</f>
        <v>1000</v>
      </c>
      <c r="T959" s="56">
        <f>IF(ISERROR(IF($X$9=1,$Y$9,)),"",IF($X$9=1,$Y$9,))</f>
        <v>500</v>
      </c>
      <c r="U959" s="56">
        <f>IF(ISERROR(IF($X$10=1,$Y$10,)),"",IF($X$10=1,$Y$10,))</f>
        <v>500</v>
      </c>
    </row>
    <row r="960" spans="1:21" x14ac:dyDescent="0.25">
      <c r="A960" s="75">
        <f t="shared" si="207"/>
        <v>956</v>
      </c>
      <c r="D960" s="56" t="s">
        <v>4522</v>
      </c>
      <c r="E960" s="56">
        <f t="shared" si="208"/>
        <v>956</v>
      </c>
      <c r="F960" s="76">
        <f t="shared" si="203"/>
        <v>40</v>
      </c>
      <c r="G960" s="56" t="str">
        <f t="shared" si="209"/>
        <v>B9.Control.RCS.Block.R12</v>
      </c>
      <c r="H960" s="56">
        <f t="shared" si="210"/>
        <v>956</v>
      </c>
      <c r="I960" s="56">
        <f>IF(G960="",0,IF(COUNTIF($G$5:G960,G960)=1,0,COUNTIF($G$5:G960,G960) )   )</f>
        <v>0</v>
      </c>
      <c r="J960" s="56" t="str">
        <f t="shared" si="211"/>
        <v/>
      </c>
      <c r="K960" s="56" t="str">
        <f t="shared" si="213"/>
        <v/>
      </c>
      <c r="L960" s="56" t="str">
        <f t="shared" si="204"/>
        <v/>
      </c>
      <c r="M960" s="56" t="str">
        <f t="shared" si="205"/>
        <v/>
      </c>
      <c r="N960" s="56" t="str">
        <f t="shared" si="206"/>
        <v/>
      </c>
      <c r="O960" s="56" t="str">
        <f t="shared" si="212"/>
        <v/>
      </c>
      <c r="P960" s="56">
        <f>IF(ISERROR(IF($X$5=1,$Y$5,)),"",IF($X$5=1,$Y$5,))</f>
        <v>0</v>
      </c>
      <c r="Q960" s="56">
        <f>IF(ISERROR(IF($X$6=1,$Y$6,)),"",IF($X$6=1,$Y$6,))</f>
        <v>10000</v>
      </c>
      <c r="R960" s="56">
        <f>IF(ISERROR(IF($X$7=1,$Y$7,)),"",IF($X$7=1,$Y$7,))</f>
        <v>0</v>
      </c>
      <c r="S960" s="56">
        <f>IF(ISERROR(IF($X$8=1,$Y$8,)),"",IF($X$8=1,$Y$8,))</f>
        <v>1000</v>
      </c>
      <c r="T960" s="56">
        <f>IF(ISERROR(IF($X$9=1,$Y$9,)),"",IF($X$9=1,$Y$9,))</f>
        <v>500</v>
      </c>
      <c r="U960" s="56">
        <f>IF(ISERROR(IF($X$10=1,$Y$10,)),"",IF($X$10=1,$Y$10,))</f>
        <v>500</v>
      </c>
    </row>
    <row r="961" spans="1:21" x14ac:dyDescent="0.25">
      <c r="A961" s="75">
        <f t="shared" si="207"/>
        <v>957</v>
      </c>
      <c r="D961" s="56" t="s">
        <v>4537</v>
      </c>
      <c r="E961" s="56">
        <f t="shared" si="208"/>
        <v>957</v>
      </c>
      <c r="F961" s="76">
        <f t="shared" si="203"/>
        <v>40</v>
      </c>
      <c r="G961" s="56" t="str">
        <f t="shared" si="209"/>
        <v>RLA.mp.small</v>
      </c>
      <c r="H961" s="56">
        <f t="shared" si="210"/>
        <v>957</v>
      </c>
      <c r="I961" s="56">
        <f>IF(G961="",0,IF(COUNTIF($G$5:G961,G961)=1,0,COUNTIF($G$5:G961,G961) )   )</f>
        <v>0</v>
      </c>
      <c r="J961" s="56" t="str">
        <f t="shared" si="211"/>
        <v/>
      </c>
      <c r="K961" s="56" t="str">
        <f t="shared" si="213"/>
        <v/>
      </c>
      <c r="L961" s="56" t="str">
        <f t="shared" si="204"/>
        <v/>
      </c>
      <c r="M961" s="56" t="str">
        <f t="shared" si="205"/>
        <v/>
      </c>
      <c r="N961" s="56" t="str">
        <f t="shared" si="206"/>
        <v/>
      </c>
      <c r="O961" s="56" t="str">
        <f t="shared" si="212"/>
        <v/>
      </c>
      <c r="P961" s="56">
        <f>IF(ISERROR(IF($X$5=1,$Y$5,)),"",IF($X$5=1,$Y$5,))</f>
        <v>0</v>
      </c>
      <c r="Q961" s="56">
        <f>IF(ISERROR(IF($X$6=1,$Y$6,)),"",IF($X$6=1,$Y$6,))</f>
        <v>10000</v>
      </c>
      <c r="R961" s="56">
        <f>IF(ISERROR(IF($X$7=1,$Y$7,)),"",IF($X$7=1,$Y$7,))</f>
        <v>0</v>
      </c>
      <c r="S961" s="56">
        <f>IF(ISERROR(IF($X$8=1,$Y$8,)),"",IF($X$8=1,$Y$8,))</f>
        <v>1000</v>
      </c>
      <c r="T961" s="56">
        <f>IF(ISERROR(IF($X$9=1,$Y$9,)),"",IF($X$9=1,$Y$9,))</f>
        <v>500</v>
      </c>
      <c r="U961" s="56">
        <f>IF(ISERROR(IF($X$10=1,$Y$10,)),"",IF($X$10=1,$Y$10,))</f>
        <v>500</v>
      </c>
    </row>
    <row r="962" spans="1:21" x14ac:dyDescent="0.25">
      <c r="A962" s="75">
        <f t="shared" si="207"/>
        <v>958</v>
      </c>
      <c r="D962" s="56" t="s">
        <v>4523</v>
      </c>
      <c r="E962" s="56">
        <f t="shared" si="208"/>
        <v>958</v>
      </c>
      <c r="F962" s="76">
        <f t="shared" si="203"/>
        <v>40</v>
      </c>
      <c r="G962" s="56" t="str">
        <f t="shared" si="209"/>
        <v>B9.Control.RCS.Block.R12T</v>
      </c>
      <c r="H962" s="56">
        <f t="shared" si="210"/>
        <v>958</v>
      </c>
      <c r="I962" s="56">
        <f>IF(G962="",0,IF(COUNTIF($G$5:G962,G962)=1,0,COUNTIF($G$5:G962,G962) )   )</f>
        <v>0</v>
      </c>
      <c r="J962" s="56" t="str">
        <f t="shared" si="211"/>
        <v/>
      </c>
      <c r="K962" s="56" t="str">
        <f t="shared" si="213"/>
        <v/>
      </c>
      <c r="L962" s="56" t="str">
        <f t="shared" si="204"/>
        <v/>
      </c>
      <c r="M962" s="56" t="str">
        <f t="shared" si="205"/>
        <v/>
      </c>
      <c r="N962" s="56" t="str">
        <f t="shared" si="206"/>
        <v/>
      </c>
      <c r="O962" s="56" t="str">
        <f t="shared" si="212"/>
        <v/>
      </c>
      <c r="P962" s="56">
        <f>IF(ISERROR(IF($X$5=1,$Y$5,)),"",IF($X$5=1,$Y$5,))</f>
        <v>0</v>
      </c>
      <c r="Q962" s="56">
        <f>IF(ISERROR(IF($X$6=1,$Y$6,)),"",IF($X$6=1,$Y$6,))</f>
        <v>10000</v>
      </c>
      <c r="R962" s="56">
        <f>IF(ISERROR(IF($X$7=1,$Y$7,)),"",IF($X$7=1,$Y$7,))</f>
        <v>0</v>
      </c>
      <c r="S962" s="56">
        <f>IF(ISERROR(IF($X$8=1,$Y$8,)),"",IF($X$8=1,$Y$8,))</f>
        <v>1000</v>
      </c>
      <c r="T962" s="56">
        <f>IF(ISERROR(IF($X$9=1,$Y$9,)),"",IF($X$9=1,$Y$9,))</f>
        <v>500</v>
      </c>
      <c r="U962" s="56">
        <f>IF(ISERROR(IF($X$10=1,$Y$10,)),"",IF($X$10=1,$Y$10,))</f>
        <v>500</v>
      </c>
    </row>
    <row r="963" spans="1:21" x14ac:dyDescent="0.25">
      <c r="A963" s="75">
        <f t="shared" si="207"/>
        <v>959</v>
      </c>
      <c r="D963" s="56" t="s">
        <v>4538</v>
      </c>
      <c r="E963" s="56">
        <f t="shared" si="208"/>
        <v>959</v>
      </c>
      <c r="F963" s="76">
        <f t="shared" si="203"/>
        <v>40</v>
      </c>
      <c r="G963" s="56" t="str">
        <f t="shared" si="209"/>
        <v>RLA.mp.tiny</v>
      </c>
      <c r="H963" s="56">
        <f t="shared" si="210"/>
        <v>959</v>
      </c>
      <c r="I963" s="56">
        <f>IF(G963="",0,IF(COUNTIF($G$5:G963,G963)=1,0,COUNTIF($G$5:G963,G963) )   )</f>
        <v>0</v>
      </c>
      <c r="J963" s="56" t="str">
        <f t="shared" si="211"/>
        <v/>
      </c>
      <c r="K963" s="56" t="str">
        <f t="shared" si="213"/>
        <v/>
      </c>
      <c r="L963" s="56" t="str">
        <f t="shared" si="204"/>
        <v/>
      </c>
      <c r="M963" s="56" t="str">
        <f t="shared" si="205"/>
        <v/>
      </c>
      <c r="N963" s="56" t="str">
        <f t="shared" si="206"/>
        <v/>
      </c>
      <c r="O963" s="56" t="str">
        <f t="shared" si="212"/>
        <v/>
      </c>
      <c r="P963" s="56">
        <f>IF(ISERROR(IF($X$5=1,$Y$5,)),"",IF($X$5=1,$Y$5,))</f>
        <v>0</v>
      </c>
      <c r="Q963" s="56">
        <f>IF(ISERROR(IF($X$6=1,$Y$6,)),"",IF($X$6=1,$Y$6,))</f>
        <v>10000</v>
      </c>
      <c r="R963" s="56">
        <f>IF(ISERROR(IF($X$7=1,$Y$7,)),"",IF($X$7=1,$Y$7,))</f>
        <v>0</v>
      </c>
      <c r="S963" s="56">
        <f>IF(ISERROR(IF($X$8=1,$Y$8,)),"",IF($X$8=1,$Y$8,))</f>
        <v>1000</v>
      </c>
      <c r="T963" s="56">
        <f>IF(ISERROR(IF($X$9=1,$Y$9,)),"",IF($X$9=1,$Y$9,))</f>
        <v>500</v>
      </c>
      <c r="U963" s="56">
        <f>IF(ISERROR(IF($X$10=1,$Y$10,)),"",IF($X$10=1,$Y$10,))</f>
        <v>500</v>
      </c>
    </row>
    <row r="964" spans="1:21" x14ac:dyDescent="0.25">
      <c r="A964" s="75">
        <f t="shared" si="207"/>
        <v>960</v>
      </c>
      <c r="D964" s="56" t="s">
        <v>4524</v>
      </c>
      <c r="E964" s="56">
        <f t="shared" si="208"/>
        <v>960</v>
      </c>
      <c r="F964" s="76">
        <f t="shared" si="203"/>
        <v>40</v>
      </c>
      <c r="G964" s="56" t="str">
        <f t="shared" si="209"/>
        <v>B9.Control.RCS.Block.R5</v>
      </c>
      <c r="H964" s="56">
        <f t="shared" si="210"/>
        <v>960</v>
      </c>
      <c r="I964" s="56">
        <f>IF(G964="",0,IF(COUNTIF($G$5:G964,G964)=1,0,COUNTIF($G$5:G964,G964) )   )</f>
        <v>0</v>
      </c>
      <c r="J964" s="56" t="str">
        <f t="shared" si="211"/>
        <v/>
      </c>
      <c r="K964" s="56" t="str">
        <f t="shared" si="213"/>
        <v/>
      </c>
      <c r="L964" s="56" t="str">
        <f t="shared" si="204"/>
        <v/>
      </c>
      <c r="M964" s="56" t="str">
        <f t="shared" si="205"/>
        <v/>
      </c>
      <c r="N964" s="56" t="str">
        <f t="shared" si="206"/>
        <v/>
      </c>
      <c r="O964" s="56" t="str">
        <f t="shared" si="212"/>
        <v/>
      </c>
      <c r="P964" s="56">
        <f>IF(ISERROR(IF($X$5=1,$Y$5,)),"",IF($X$5=1,$Y$5,))</f>
        <v>0</v>
      </c>
      <c r="Q964" s="56">
        <f>IF(ISERROR(IF($X$6=1,$Y$6,)),"",IF($X$6=1,$Y$6,))</f>
        <v>10000</v>
      </c>
      <c r="R964" s="56">
        <f>IF(ISERROR(IF($X$7=1,$Y$7,)),"",IF($X$7=1,$Y$7,))</f>
        <v>0</v>
      </c>
      <c r="S964" s="56">
        <f>IF(ISERROR(IF($X$8=1,$Y$8,)),"",IF($X$8=1,$Y$8,))</f>
        <v>1000</v>
      </c>
      <c r="T964" s="56">
        <f>IF(ISERROR(IF($X$9=1,$Y$9,)),"",IF($X$9=1,$Y$9,))</f>
        <v>500</v>
      </c>
      <c r="U964" s="56">
        <f>IF(ISERROR(IF($X$10=1,$Y$10,)),"",IF($X$10=1,$Y$10,))</f>
        <v>500</v>
      </c>
    </row>
    <row r="965" spans="1:21" x14ac:dyDescent="0.25">
      <c r="A965" s="75">
        <f t="shared" si="207"/>
        <v>961</v>
      </c>
      <c r="D965" s="56" t="s">
        <v>4525</v>
      </c>
      <c r="E965" s="56">
        <f t="shared" si="208"/>
        <v>961</v>
      </c>
      <c r="F965" s="76">
        <f t="shared" ref="F965:F1028" si="214">IF(A963=0,0,IF(ISBLANK(G965),"",IF(LEFT(G965,4)="newn",F964+1,IF(LEFT(G965,4)="node",F964+1,F964))))</f>
        <v>40</v>
      </c>
      <c r="G965" s="56" t="str">
        <f t="shared" si="209"/>
        <v>B9.Control.RCS.Block.R5T</v>
      </c>
      <c r="H965" s="56">
        <f t="shared" si="210"/>
        <v>961</v>
      </c>
      <c r="I965" s="56">
        <f>IF(G965="",0,IF(COUNTIF($G$5:G965,G965)=1,0,COUNTIF($G$5:G965,G965) )   )</f>
        <v>0</v>
      </c>
      <c r="J965" s="56" t="str">
        <f t="shared" si="211"/>
        <v/>
      </c>
      <c r="K965" s="56" t="str">
        <f t="shared" si="213"/>
        <v/>
      </c>
      <c r="L965" s="56" t="str">
        <f t="shared" ref="L965:L1028" si="215">IF(ISERROR(VLOOKUP(K965,$AB$14:$AD$197,3,)),"",VLOOKUP(K965,$AB$14:$AD$197,3,))</f>
        <v/>
      </c>
      <c r="M965" s="56" t="str">
        <f t="shared" ref="M965:M1028" si="216">IF(ISERROR(HLOOKUP(J965,$AG$5:$XH$6,2,)),"",HLOOKUP(J965,$AG$5:$XH$6,2,))</f>
        <v/>
      </c>
      <c r="N965" s="56" t="str">
        <f t="shared" ref="N965:N1028" si="217">IF(ISERROR(VLOOKUP(K965,$AB$14:$AD$197,2,)),"",VLOOKUP(K965,$AB$14:$AD$197,2,))</f>
        <v/>
      </c>
      <c r="O965" s="56" t="str">
        <f t="shared" si="212"/>
        <v/>
      </c>
      <c r="P965" s="56">
        <f>IF(ISERROR(IF($X$5=1,$Y$5,)),"",IF($X$5=1,$Y$5,))</f>
        <v>0</v>
      </c>
      <c r="Q965" s="56">
        <f>IF(ISERROR(IF($X$6=1,$Y$6,)),"",IF($X$6=1,$Y$6,))</f>
        <v>10000</v>
      </c>
      <c r="R965" s="56">
        <f>IF(ISERROR(IF($X$7=1,$Y$7,)),"",IF($X$7=1,$Y$7,))</f>
        <v>0</v>
      </c>
      <c r="S965" s="56">
        <f>IF(ISERROR(IF($X$8=1,$Y$8,)),"",IF($X$8=1,$Y$8,))</f>
        <v>1000</v>
      </c>
      <c r="T965" s="56">
        <f>IF(ISERROR(IF($X$9=1,$Y$9,)),"",IF($X$9=1,$Y$9,))</f>
        <v>500</v>
      </c>
      <c r="U965" s="56">
        <f>IF(ISERROR(IF($X$10=1,$Y$10,)),"",IF($X$10=1,$Y$10,))</f>
        <v>500</v>
      </c>
    </row>
    <row r="966" spans="1:21" x14ac:dyDescent="0.25">
      <c r="A966" s="75">
        <f t="shared" ref="A966:A1029" si="218">IF(A965=0,0,IF(B965="}",IF(B966="NODE",A965+1,0),A965+1))</f>
        <v>962</v>
      </c>
      <c r="D966" s="56" t="s">
        <v>4526</v>
      </c>
      <c r="E966" s="56">
        <f t="shared" ref="E966:E1029" si="219">A966</f>
        <v>962</v>
      </c>
      <c r="F966" s="76">
        <f t="shared" si="214"/>
        <v>40</v>
      </c>
      <c r="G966" s="56" t="str">
        <f t="shared" ref="G966:G1029" si="220">IF(ISBLANK(D966),IF(LEFT(C966,8)="name = n",MID(C966,8,100),""),MID(D966,8,100))</f>
        <v>B9.Control.RCS.Port.R1</v>
      </c>
      <c r="H966" s="56">
        <f t="shared" ref="H966:H1029" si="221">E966</f>
        <v>962</v>
      </c>
      <c r="I966" s="56">
        <f>IF(G966="",0,IF(COUNTIF($G$5:G966,G966)=1,0,COUNTIF($G$5:G966,G966) )   )</f>
        <v>0</v>
      </c>
      <c r="J966" s="56" t="str">
        <f t="shared" ref="J966:J1029" si="222">IF(J965=anodes,"",IF(J965="","",J965+1))</f>
        <v/>
      </c>
      <c r="K966" s="56" t="str">
        <f t="shared" si="213"/>
        <v/>
      </c>
      <c r="L966" s="56" t="str">
        <f t="shared" si="215"/>
        <v/>
      </c>
      <c r="M966" s="56" t="str">
        <f t="shared" si="216"/>
        <v/>
      </c>
      <c r="N966" s="56" t="str">
        <f t="shared" si="217"/>
        <v/>
      </c>
      <c r="O966" s="56" t="str">
        <f t="shared" ref="O966:O1029" si="223">IF(ISERROR(0.1*N966+0.9*(M966/L966)*($N$3+SUM(P966:U966))*(N966/$N$3)),N966,0.1*N966+0.9*(M966/L966)*($N$3+SUM(P966:U966))*(N966/$N$3))</f>
        <v/>
      </c>
      <c r="P966" s="56">
        <f>IF(ISERROR(IF($X$5=1,$Y$5,)),"",IF($X$5=1,$Y$5,))</f>
        <v>0</v>
      </c>
      <c r="Q966" s="56">
        <f>IF(ISERROR(IF($X$6=1,$Y$6,)),"",IF($X$6=1,$Y$6,))</f>
        <v>10000</v>
      </c>
      <c r="R966" s="56">
        <f>IF(ISERROR(IF($X$7=1,$Y$7,)),"",IF($X$7=1,$Y$7,))</f>
        <v>0</v>
      </c>
      <c r="S966" s="56">
        <f>IF(ISERROR(IF($X$8=1,$Y$8,)),"",IF($X$8=1,$Y$8,))</f>
        <v>1000</v>
      </c>
      <c r="T966" s="56">
        <f>IF(ISERROR(IF($X$9=1,$Y$9,)),"",IF($X$9=1,$Y$9,))</f>
        <v>500</v>
      </c>
      <c r="U966" s="56">
        <f>IF(ISERROR(IF($X$10=1,$Y$10,)),"",IF($X$10=1,$Y$10,))</f>
        <v>500</v>
      </c>
    </row>
    <row r="967" spans="1:21" x14ac:dyDescent="0.25">
      <c r="A967" s="75">
        <f t="shared" si="218"/>
        <v>963</v>
      </c>
      <c r="D967" s="56" t="s">
        <v>4527</v>
      </c>
      <c r="E967" s="56">
        <f t="shared" si="219"/>
        <v>963</v>
      </c>
      <c r="F967" s="76">
        <f t="shared" si="214"/>
        <v>40</v>
      </c>
      <c r="G967" s="56" t="str">
        <f t="shared" si="220"/>
        <v>B9.Control.RCS.Port.R1T</v>
      </c>
      <c r="H967" s="56">
        <f t="shared" si="221"/>
        <v>963</v>
      </c>
      <c r="I967" s="56">
        <f>IF(G967="",0,IF(COUNTIF($G$5:G967,G967)=1,0,COUNTIF($G$5:G967,G967) )   )</f>
        <v>0</v>
      </c>
      <c r="J967" s="56" t="str">
        <f t="shared" si="222"/>
        <v/>
      </c>
      <c r="K967" s="56" t="str">
        <f t="shared" si="213"/>
        <v/>
      </c>
      <c r="L967" s="56" t="str">
        <f t="shared" si="215"/>
        <v/>
      </c>
      <c r="M967" s="56" t="str">
        <f t="shared" si="216"/>
        <v/>
      </c>
      <c r="N967" s="56" t="str">
        <f t="shared" si="217"/>
        <v/>
      </c>
      <c r="O967" s="56" t="str">
        <f t="shared" si="223"/>
        <v/>
      </c>
      <c r="P967" s="56">
        <f>IF(ISERROR(IF($X$5=1,$Y$5,)),"",IF($X$5=1,$Y$5,))</f>
        <v>0</v>
      </c>
      <c r="Q967" s="56">
        <f>IF(ISERROR(IF($X$6=1,$Y$6,)),"",IF($X$6=1,$Y$6,))</f>
        <v>10000</v>
      </c>
      <c r="R967" s="56">
        <f>IF(ISERROR(IF($X$7=1,$Y$7,)),"",IF($X$7=1,$Y$7,))</f>
        <v>0</v>
      </c>
      <c r="S967" s="56">
        <f>IF(ISERROR(IF($X$8=1,$Y$8,)),"",IF($X$8=1,$Y$8,))</f>
        <v>1000</v>
      </c>
      <c r="T967" s="56">
        <f>IF(ISERROR(IF($X$9=1,$Y$9,)),"",IF($X$9=1,$Y$9,))</f>
        <v>500</v>
      </c>
      <c r="U967" s="56">
        <f>IF(ISERROR(IF($X$10=1,$Y$10,)),"",IF($X$10=1,$Y$10,))</f>
        <v>500</v>
      </c>
    </row>
    <row r="968" spans="1:21" x14ac:dyDescent="0.25">
      <c r="A968" s="75">
        <f t="shared" si="218"/>
        <v>964</v>
      </c>
      <c r="D968" s="56" t="s">
        <v>4528</v>
      </c>
      <c r="E968" s="56">
        <f t="shared" si="219"/>
        <v>964</v>
      </c>
      <c r="F968" s="76">
        <f t="shared" si="214"/>
        <v>40</v>
      </c>
      <c r="G968" s="56" t="str">
        <f t="shared" si="220"/>
        <v>B9.Control.RCS.Tank.MT4</v>
      </c>
      <c r="H968" s="56">
        <f t="shared" si="221"/>
        <v>964</v>
      </c>
      <c r="I968" s="56">
        <f>IF(G968="",0,IF(COUNTIF($G$5:G968,G968)=1,0,COUNTIF($G$5:G968,G968) )   )</f>
        <v>0</v>
      </c>
      <c r="J968" s="56" t="str">
        <f t="shared" si="222"/>
        <v/>
      </c>
      <c r="K968" s="56" t="str">
        <f t="shared" si="213"/>
        <v/>
      </c>
      <c r="L968" s="56" t="str">
        <f t="shared" si="215"/>
        <v/>
      </c>
      <c r="M968" s="56" t="str">
        <f t="shared" si="216"/>
        <v/>
      </c>
      <c r="N968" s="56" t="str">
        <f t="shared" si="217"/>
        <v/>
      </c>
      <c r="O968" s="56" t="str">
        <f t="shared" si="223"/>
        <v/>
      </c>
      <c r="P968" s="56">
        <f>IF(ISERROR(IF($X$5=1,$Y$5,)),"",IF($X$5=1,$Y$5,))</f>
        <v>0</v>
      </c>
      <c r="Q968" s="56">
        <f>IF(ISERROR(IF($X$6=1,$Y$6,)),"",IF($X$6=1,$Y$6,))</f>
        <v>10000</v>
      </c>
      <c r="R968" s="56">
        <f>IF(ISERROR(IF($X$7=1,$Y$7,)),"",IF($X$7=1,$Y$7,))</f>
        <v>0</v>
      </c>
      <c r="S968" s="56">
        <f>IF(ISERROR(IF($X$8=1,$Y$8,)),"",IF($X$8=1,$Y$8,))</f>
        <v>1000</v>
      </c>
      <c r="T968" s="56">
        <f>IF(ISERROR(IF($X$9=1,$Y$9,)),"",IF($X$9=1,$Y$9,))</f>
        <v>500</v>
      </c>
      <c r="U968" s="56">
        <f>IF(ISERROR(IF($X$10=1,$Y$10,)),"",IF($X$10=1,$Y$10,))</f>
        <v>500</v>
      </c>
    </row>
    <row r="969" spans="1:21" x14ac:dyDescent="0.25">
      <c r="A969" s="75">
        <f t="shared" si="218"/>
        <v>965</v>
      </c>
      <c r="D969" s="56" t="s">
        <v>4529</v>
      </c>
      <c r="E969" s="56">
        <f t="shared" si="219"/>
        <v>965</v>
      </c>
      <c r="F969" s="76">
        <f t="shared" si="214"/>
        <v>40</v>
      </c>
      <c r="G969" s="56" t="str">
        <f t="shared" si="220"/>
        <v>Kosmos.TKS.RD-0225.Engine</v>
      </c>
      <c r="H969" s="56">
        <f t="shared" si="221"/>
        <v>965</v>
      </c>
      <c r="I969" s="56">
        <f>IF(G969="",0,IF(COUNTIF($G$5:G969,G969)=1,0,COUNTIF($G$5:G969,G969) )   )</f>
        <v>0</v>
      </c>
      <c r="J969" s="56" t="str">
        <f t="shared" si="222"/>
        <v/>
      </c>
      <c r="K969" s="56" t="str">
        <f t="shared" si="213"/>
        <v/>
      </c>
      <c r="L969" s="56" t="str">
        <f t="shared" si="215"/>
        <v/>
      </c>
      <c r="M969" s="56" t="str">
        <f t="shared" si="216"/>
        <v/>
      </c>
      <c r="N969" s="56" t="str">
        <f t="shared" si="217"/>
        <v/>
      </c>
      <c r="O969" s="56" t="str">
        <f t="shared" si="223"/>
        <v/>
      </c>
      <c r="P969" s="56">
        <f>IF(ISERROR(IF($X$5=1,$Y$5,)),"",IF($X$5=1,$Y$5,))</f>
        <v>0</v>
      </c>
      <c r="Q969" s="56">
        <f>IF(ISERROR(IF($X$6=1,$Y$6,)),"",IF($X$6=1,$Y$6,))</f>
        <v>10000</v>
      </c>
      <c r="R969" s="56">
        <f>IF(ISERROR(IF($X$7=1,$Y$7,)),"",IF($X$7=1,$Y$7,))</f>
        <v>0</v>
      </c>
      <c r="S969" s="56">
        <f>IF(ISERROR(IF($X$8=1,$Y$8,)),"",IF($X$8=1,$Y$8,))</f>
        <v>1000</v>
      </c>
      <c r="T969" s="56">
        <f>IF(ISERROR(IF($X$9=1,$Y$9,)),"",IF($X$9=1,$Y$9,))</f>
        <v>500</v>
      </c>
      <c r="U969" s="56">
        <f>IF(ISERROR(IF($X$10=1,$Y$10,)),"",IF($X$10=1,$Y$10,))</f>
        <v>500</v>
      </c>
    </row>
    <row r="970" spans="1:21" x14ac:dyDescent="0.25">
      <c r="A970" s="75">
        <f t="shared" si="218"/>
        <v>966</v>
      </c>
      <c r="D970" s="56" t="s">
        <v>4530</v>
      </c>
      <c r="E970" s="56">
        <f t="shared" si="219"/>
        <v>966</v>
      </c>
      <c r="F970" s="76">
        <f t="shared" si="214"/>
        <v>40</v>
      </c>
      <c r="G970" s="56" t="str">
        <f t="shared" si="220"/>
        <v>Kosmos.Salyut.RCS</v>
      </c>
      <c r="H970" s="56">
        <f t="shared" si="221"/>
        <v>966</v>
      </c>
      <c r="I970" s="56">
        <f>IF(G970="",0,IF(COUNTIF($G$5:G970,G970)=1,0,COUNTIF($G$5:G970,G970) )   )</f>
        <v>0</v>
      </c>
      <c r="J970" s="56" t="str">
        <f t="shared" si="222"/>
        <v/>
      </c>
      <c r="K970" s="56" t="str">
        <f t="shared" si="213"/>
        <v/>
      </c>
      <c r="L970" s="56" t="str">
        <f t="shared" si="215"/>
        <v/>
      </c>
      <c r="M970" s="56" t="str">
        <f t="shared" si="216"/>
        <v/>
      </c>
      <c r="N970" s="56" t="str">
        <f t="shared" si="217"/>
        <v/>
      </c>
      <c r="O970" s="56" t="str">
        <f t="shared" si="223"/>
        <v/>
      </c>
      <c r="P970" s="56">
        <f>IF(ISERROR(IF($X$5=1,$Y$5,)),"",IF($X$5=1,$Y$5,))</f>
        <v>0</v>
      </c>
      <c r="Q970" s="56">
        <f>IF(ISERROR(IF($X$6=1,$Y$6,)),"",IF($X$6=1,$Y$6,))</f>
        <v>10000</v>
      </c>
      <c r="R970" s="56">
        <f>IF(ISERROR(IF($X$7=1,$Y$7,)),"",IF($X$7=1,$Y$7,))</f>
        <v>0</v>
      </c>
      <c r="S970" s="56">
        <f>IF(ISERROR(IF($X$8=1,$Y$8,)),"",IF($X$8=1,$Y$8,))</f>
        <v>1000</v>
      </c>
      <c r="T970" s="56">
        <f>IF(ISERROR(IF($X$9=1,$Y$9,)),"",IF($X$9=1,$Y$9,))</f>
        <v>500</v>
      </c>
      <c r="U970" s="56">
        <f>IF(ISERROR(IF($X$10=1,$Y$10,)),"",IF($X$10=1,$Y$10,))</f>
        <v>500</v>
      </c>
    </row>
    <row r="971" spans="1:21" x14ac:dyDescent="0.25">
      <c r="A971" s="75">
        <f t="shared" si="218"/>
        <v>967</v>
      </c>
      <c r="D971" s="56" t="s">
        <v>4531</v>
      </c>
      <c r="E971" s="56">
        <f t="shared" si="219"/>
        <v>967</v>
      </c>
      <c r="F971" s="76">
        <f t="shared" si="214"/>
        <v>40</v>
      </c>
      <c r="G971" s="56" t="str">
        <f t="shared" si="220"/>
        <v>Kosmos.TKS.RCS</v>
      </c>
      <c r="H971" s="56">
        <f t="shared" si="221"/>
        <v>967</v>
      </c>
      <c r="I971" s="56">
        <f>IF(G971="",0,IF(COUNTIF($G$5:G971,G971)=1,0,COUNTIF($G$5:G971,G971) )   )</f>
        <v>0</v>
      </c>
      <c r="J971" s="56" t="str">
        <f t="shared" si="222"/>
        <v/>
      </c>
      <c r="K971" s="56" t="str">
        <f t="shared" si="213"/>
        <v/>
      </c>
      <c r="L971" s="56" t="str">
        <f t="shared" si="215"/>
        <v/>
      </c>
      <c r="M971" s="56" t="str">
        <f t="shared" si="216"/>
        <v/>
      </c>
      <c r="N971" s="56" t="str">
        <f t="shared" si="217"/>
        <v/>
      </c>
      <c r="O971" s="56" t="str">
        <f t="shared" si="223"/>
        <v/>
      </c>
      <c r="P971" s="56">
        <f>IF(ISERROR(IF($X$5=1,$Y$5,)),"",IF($X$5=1,$Y$5,))</f>
        <v>0</v>
      </c>
      <c r="Q971" s="56">
        <f>IF(ISERROR(IF($X$6=1,$Y$6,)),"",IF($X$6=1,$Y$6,))</f>
        <v>10000</v>
      </c>
      <c r="R971" s="56">
        <f>IF(ISERROR(IF($X$7=1,$Y$7,)),"",IF($X$7=1,$Y$7,))</f>
        <v>0</v>
      </c>
      <c r="S971" s="56">
        <f>IF(ISERROR(IF($X$8=1,$Y$8,)),"",IF($X$8=1,$Y$8,))</f>
        <v>1000</v>
      </c>
      <c r="T971" s="56">
        <f>IF(ISERROR(IF($X$9=1,$Y$9,)),"",IF($X$9=1,$Y$9,))</f>
        <v>500</v>
      </c>
      <c r="U971" s="56">
        <f>IF(ISERROR(IF($X$10=1,$Y$10,)),"",IF($X$10=1,$Y$10,))</f>
        <v>500</v>
      </c>
    </row>
    <row r="972" spans="1:21" x14ac:dyDescent="0.25">
      <c r="A972" s="75">
        <f t="shared" si="218"/>
        <v>968</v>
      </c>
      <c r="D972" s="56" t="s">
        <v>4532</v>
      </c>
      <c r="E972" s="56">
        <f t="shared" si="219"/>
        <v>968</v>
      </c>
      <c r="F972" s="76">
        <f t="shared" si="214"/>
        <v>40</v>
      </c>
      <c r="G972" s="56" t="str">
        <f t="shared" si="220"/>
        <v>KWrcsPod</v>
      </c>
      <c r="H972" s="56">
        <f t="shared" si="221"/>
        <v>968</v>
      </c>
      <c r="I972" s="56">
        <f>IF(G972="",0,IF(COUNTIF($G$5:G972,G972)=1,0,COUNTIF($G$5:G972,G972) )   )</f>
        <v>0</v>
      </c>
      <c r="J972" s="56" t="str">
        <f t="shared" si="222"/>
        <v/>
      </c>
      <c r="K972" s="56" t="str">
        <f t="shared" si="213"/>
        <v/>
      </c>
      <c r="L972" s="56" t="str">
        <f t="shared" si="215"/>
        <v/>
      </c>
      <c r="M972" s="56" t="str">
        <f t="shared" si="216"/>
        <v/>
      </c>
      <c r="N972" s="56" t="str">
        <f t="shared" si="217"/>
        <v/>
      </c>
      <c r="O972" s="56" t="str">
        <f t="shared" si="223"/>
        <v/>
      </c>
      <c r="P972" s="56">
        <f>IF(ISERROR(IF($X$5=1,$Y$5,)),"",IF($X$5=1,$Y$5,))</f>
        <v>0</v>
      </c>
      <c r="Q972" s="56">
        <f>IF(ISERROR(IF($X$6=1,$Y$6,)),"",IF($X$6=1,$Y$6,))</f>
        <v>10000</v>
      </c>
      <c r="R972" s="56">
        <f>IF(ISERROR(IF($X$7=1,$Y$7,)),"",IF($X$7=1,$Y$7,))</f>
        <v>0</v>
      </c>
      <c r="S972" s="56">
        <f>IF(ISERROR(IF($X$8=1,$Y$8,)),"",IF($X$8=1,$Y$8,))</f>
        <v>1000</v>
      </c>
      <c r="T972" s="56">
        <f>IF(ISERROR(IF($X$9=1,$Y$9,)),"",IF($X$9=1,$Y$9,))</f>
        <v>500</v>
      </c>
      <c r="U972" s="56">
        <f>IF(ISERROR(IF($X$10=1,$Y$10,)),"",IF($X$10=1,$Y$10,))</f>
        <v>500</v>
      </c>
    </row>
    <row r="973" spans="1:21" x14ac:dyDescent="0.25">
      <c r="A973" s="75">
        <f t="shared" si="218"/>
        <v>969</v>
      </c>
      <c r="D973" s="56" t="s">
        <v>4540</v>
      </c>
      <c r="E973" s="56">
        <f t="shared" si="219"/>
        <v>969</v>
      </c>
      <c r="F973" s="76">
        <f t="shared" si="214"/>
        <v>40</v>
      </c>
      <c r="G973" s="56" t="str">
        <f t="shared" si="220"/>
        <v>TV Conformal Tank Long - RCS</v>
      </c>
      <c r="H973" s="56">
        <f t="shared" si="221"/>
        <v>969</v>
      </c>
      <c r="I973" s="56">
        <f>IF(G973="",0,IF(COUNTIF($G$5:G973,G973)=1,0,COUNTIF($G$5:G973,G973) )   )</f>
        <v>0</v>
      </c>
      <c r="J973" s="56" t="str">
        <f t="shared" si="222"/>
        <v/>
      </c>
      <c r="K973" s="56" t="str">
        <f t="shared" si="213"/>
        <v/>
      </c>
      <c r="L973" s="56" t="str">
        <f t="shared" si="215"/>
        <v/>
      </c>
      <c r="M973" s="56" t="str">
        <f t="shared" si="216"/>
        <v/>
      </c>
      <c r="N973" s="56" t="str">
        <f t="shared" si="217"/>
        <v/>
      </c>
      <c r="O973" s="56" t="str">
        <f t="shared" si="223"/>
        <v/>
      </c>
      <c r="P973" s="56">
        <f>IF(ISERROR(IF($X$5=1,$Y$5,)),"",IF($X$5=1,$Y$5,))</f>
        <v>0</v>
      </c>
      <c r="Q973" s="56">
        <f>IF(ISERROR(IF($X$6=1,$Y$6,)),"",IF($X$6=1,$Y$6,))</f>
        <v>10000</v>
      </c>
      <c r="R973" s="56">
        <f>IF(ISERROR(IF($X$7=1,$Y$7,)),"",IF($X$7=1,$Y$7,))</f>
        <v>0</v>
      </c>
      <c r="S973" s="56">
        <f>IF(ISERROR(IF($X$8=1,$Y$8,)),"",IF($X$8=1,$Y$8,))</f>
        <v>1000</v>
      </c>
      <c r="T973" s="56">
        <f>IF(ISERROR(IF($X$9=1,$Y$9,)),"",IF($X$9=1,$Y$9,))</f>
        <v>500</v>
      </c>
      <c r="U973" s="56">
        <f>IF(ISERROR(IF($X$10=1,$Y$10,)),"",IF($X$10=1,$Y$10,))</f>
        <v>500</v>
      </c>
    </row>
    <row r="974" spans="1:21" x14ac:dyDescent="0.25">
      <c r="A974" s="75">
        <f t="shared" si="218"/>
        <v>970</v>
      </c>
      <c r="C974" s="56" t="s">
        <v>2532</v>
      </c>
      <c r="E974" s="56">
        <f t="shared" si="219"/>
        <v>970</v>
      </c>
      <c r="F974" s="76">
        <f t="shared" si="214"/>
        <v>40</v>
      </c>
      <c r="G974" s="56" t="str">
        <f t="shared" si="220"/>
        <v/>
      </c>
      <c r="H974" s="56">
        <f t="shared" si="221"/>
        <v>970</v>
      </c>
      <c r="I974" s="56">
        <f>IF(G974="",0,IF(COUNTIF($G$5:G974,G974)=1,0,COUNTIF($G$5:G974,G974) )   )</f>
        <v>0</v>
      </c>
      <c r="J974" s="56" t="str">
        <f t="shared" si="222"/>
        <v/>
      </c>
      <c r="K974" s="56" t="str">
        <f t="shared" si="213"/>
        <v/>
      </c>
      <c r="L974" s="56" t="str">
        <f t="shared" si="215"/>
        <v/>
      </c>
      <c r="M974" s="56" t="str">
        <f t="shared" si="216"/>
        <v/>
      </c>
      <c r="N974" s="56" t="str">
        <f t="shared" si="217"/>
        <v/>
      </c>
      <c r="O974" s="56" t="str">
        <f t="shared" si="223"/>
        <v/>
      </c>
      <c r="P974" s="56">
        <f>IF(ISERROR(IF($X$5=1,$Y$5,)),"",IF($X$5=1,$Y$5,))</f>
        <v>0</v>
      </c>
      <c r="Q974" s="56">
        <f>IF(ISERROR(IF($X$6=1,$Y$6,)),"",IF($X$6=1,$Y$6,))</f>
        <v>10000</v>
      </c>
      <c r="R974" s="56">
        <f>IF(ISERROR(IF($X$7=1,$Y$7,)),"",IF($X$7=1,$Y$7,))</f>
        <v>0</v>
      </c>
      <c r="S974" s="56">
        <f>IF(ISERROR(IF($X$8=1,$Y$8,)),"",IF($X$8=1,$Y$8,))</f>
        <v>1000</v>
      </c>
      <c r="T974" s="56">
        <f>IF(ISERROR(IF($X$9=1,$Y$9,)),"",IF($X$9=1,$Y$9,))</f>
        <v>500</v>
      </c>
      <c r="U974" s="56">
        <f>IF(ISERROR(IF($X$10=1,$Y$10,)),"",IF($X$10=1,$Y$10,))</f>
        <v>500</v>
      </c>
    </row>
    <row r="975" spans="1:21" x14ac:dyDescent="0.25">
      <c r="A975" s="75">
        <f t="shared" si="218"/>
        <v>971</v>
      </c>
      <c r="B975" s="56" t="s">
        <v>2532</v>
      </c>
      <c r="E975" s="56">
        <f t="shared" si="219"/>
        <v>971</v>
      </c>
      <c r="F975" s="76">
        <f t="shared" si="214"/>
        <v>40</v>
      </c>
      <c r="G975" s="56" t="str">
        <f t="shared" si="220"/>
        <v/>
      </c>
      <c r="H975" s="56">
        <f t="shared" si="221"/>
        <v>971</v>
      </c>
      <c r="I975" s="56">
        <f>IF(G975="",0,IF(COUNTIF($G$5:G975,G975)=1,0,COUNTIF($G$5:G975,G975) )   )</f>
        <v>0</v>
      </c>
      <c r="J975" s="56" t="str">
        <f t="shared" si="222"/>
        <v/>
      </c>
      <c r="K975" s="56" t="str">
        <f t="shared" si="213"/>
        <v/>
      </c>
      <c r="L975" s="56" t="str">
        <f t="shared" si="215"/>
        <v/>
      </c>
      <c r="M975" s="56" t="str">
        <f t="shared" si="216"/>
        <v/>
      </c>
      <c r="N975" s="56" t="str">
        <f t="shared" si="217"/>
        <v/>
      </c>
      <c r="O975" s="56" t="str">
        <f t="shared" si="223"/>
        <v/>
      </c>
      <c r="P975" s="56">
        <f>IF(ISERROR(IF($X$5=1,$Y$5,)),"",IF($X$5=1,$Y$5,))</f>
        <v>0</v>
      </c>
      <c r="Q975" s="56">
        <f>IF(ISERROR(IF($X$6=1,$Y$6,)),"",IF($X$6=1,$Y$6,))</f>
        <v>10000</v>
      </c>
      <c r="R975" s="56">
        <f>IF(ISERROR(IF($X$7=1,$Y$7,)),"",IF($X$7=1,$Y$7,))</f>
        <v>0</v>
      </c>
      <c r="S975" s="56">
        <f>IF(ISERROR(IF($X$8=1,$Y$8,)),"",IF($X$8=1,$Y$8,))</f>
        <v>1000</v>
      </c>
      <c r="T975" s="56">
        <f>IF(ISERROR(IF($X$9=1,$Y$9,)),"",IF($X$9=1,$Y$9,))</f>
        <v>500</v>
      </c>
      <c r="U975" s="56">
        <f>IF(ISERROR(IF($X$10=1,$Y$10,)),"",IF($X$10=1,$Y$10,))</f>
        <v>500</v>
      </c>
    </row>
    <row r="976" spans="1:21" x14ac:dyDescent="0.25">
      <c r="A976" s="75">
        <f t="shared" si="218"/>
        <v>972</v>
      </c>
      <c r="B976" s="56" t="s">
        <v>2517</v>
      </c>
      <c r="E976" s="56">
        <f t="shared" si="219"/>
        <v>972</v>
      </c>
      <c r="F976" s="76">
        <f t="shared" si="214"/>
        <v>40</v>
      </c>
      <c r="G976" s="56" t="str">
        <f t="shared" si="220"/>
        <v/>
      </c>
      <c r="H976" s="56">
        <f t="shared" si="221"/>
        <v>972</v>
      </c>
      <c r="I976" s="56">
        <f>IF(G976="",0,IF(COUNTIF($G$5:G976,G976)=1,0,COUNTIF($G$5:G976,G976) )   )</f>
        <v>0</v>
      </c>
      <c r="J976" s="56" t="str">
        <f t="shared" si="222"/>
        <v/>
      </c>
      <c r="K976" s="56" t="str">
        <f t="shared" si="213"/>
        <v/>
      </c>
      <c r="L976" s="56" t="str">
        <f t="shared" si="215"/>
        <v/>
      </c>
      <c r="M976" s="56" t="str">
        <f t="shared" si="216"/>
        <v/>
      </c>
      <c r="N976" s="56" t="str">
        <f t="shared" si="217"/>
        <v/>
      </c>
      <c r="O976" s="56" t="str">
        <f t="shared" si="223"/>
        <v/>
      </c>
      <c r="P976" s="56">
        <f>IF(ISERROR(IF($X$5=1,$Y$5,)),"",IF($X$5=1,$Y$5,))</f>
        <v>0</v>
      </c>
      <c r="Q976" s="56">
        <f>IF(ISERROR(IF($X$6=1,$Y$6,)),"",IF($X$6=1,$Y$6,))</f>
        <v>10000</v>
      </c>
      <c r="R976" s="56">
        <f>IF(ISERROR(IF($X$7=1,$Y$7,)),"",IF($X$7=1,$Y$7,))</f>
        <v>0</v>
      </c>
      <c r="S976" s="56">
        <f>IF(ISERROR(IF($X$8=1,$Y$8,)),"",IF($X$8=1,$Y$8,))</f>
        <v>1000</v>
      </c>
      <c r="T976" s="56">
        <f>IF(ISERROR(IF($X$9=1,$Y$9,)),"",IF($X$9=1,$Y$9,))</f>
        <v>500</v>
      </c>
      <c r="U976" s="56">
        <f>IF(ISERROR(IF($X$10=1,$Y$10,)),"",IF($X$10=1,$Y$10,))</f>
        <v>500</v>
      </c>
    </row>
    <row r="977" spans="1:21" x14ac:dyDescent="0.25">
      <c r="A977" s="75">
        <f t="shared" si="218"/>
        <v>973</v>
      </c>
      <c r="B977" s="56" t="s">
        <v>2518</v>
      </c>
      <c r="E977" s="56">
        <f t="shared" si="219"/>
        <v>973</v>
      </c>
      <c r="F977" s="76">
        <f t="shared" si="214"/>
        <v>40</v>
      </c>
      <c r="G977" s="56" t="str">
        <f t="shared" si="220"/>
        <v/>
      </c>
      <c r="H977" s="56">
        <f t="shared" si="221"/>
        <v>973</v>
      </c>
      <c r="I977" s="56">
        <f>IF(G977="",0,IF(COUNTIF($G$5:G977,G977)=1,0,COUNTIF($G$5:G977,G977) )   )</f>
        <v>0</v>
      </c>
      <c r="J977" s="56" t="str">
        <f t="shared" si="222"/>
        <v/>
      </c>
      <c r="K977" s="56" t="str">
        <f t="shared" si="213"/>
        <v/>
      </c>
      <c r="L977" s="56" t="str">
        <f t="shared" si="215"/>
        <v/>
      </c>
      <c r="M977" s="56" t="str">
        <f t="shared" si="216"/>
        <v/>
      </c>
      <c r="N977" s="56" t="str">
        <f t="shared" si="217"/>
        <v/>
      </c>
      <c r="O977" s="56" t="str">
        <f t="shared" si="223"/>
        <v/>
      </c>
      <c r="P977" s="56">
        <f>IF(ISERROR(IF($X$5=1,$Y$5,)),"",IF($X$5=1,$Y$5,))</f>
        <v>0</v>
      </c>
      <c r="Q977" s="56">
        <f>IF(ISERROR(IF($X$6=1,$Y$6,)),"",IF($X$6=1,$Y$6,))</f>
        <v>10000</v>
      </c>
      <c r="R977" s="56">
        <f>IF(ISERROR(IF($X$7=1,$Y$7,)),"",IF($X$7=1,$Y$7,))</f>
        <v>0</v>
      </c>
      <c r="S977" s="56">
        <f>IF(ISERROR(IF($X$8=1,$Y$8,)),"",IF($X$8=1,$Y$8,))</f>
        <v>1000</v>
      </c>
      <c r="T977" s="56">
        <f>IF(ISERROR(IF($X$9=1,$Y$9,)),"",IF($X$9=1,$Y$9,))</f>
        <v>500</v>
      </c>
      <c r="U977" s="56">
        <f>IF(ISERROR(IF($X$10=1,$Y$10,)),"",IF($X$10=1,$Y$10,))</f>
        <v>500</v>
      </c>
    </row>
    <row r="978" spans="1:21" x14ac:dyDescent="0.25">
      <c r="A978" s="75">
        <f t="shared" si="218"/>
        <v>974</v>
      </c>
      <c r="C978" s="56" t="s">
        <v>3349</v>
      </c>
      <c r="E978" s="56">
        <f t="shared" si="219"/>
        <v>974</v>
      </c>
      <c r="F978" s="76">
        <f t="shared" si="214"/>
        <v>41</v>
      </c>
      <c r="G978" s="56" t="str">
        <f t="shared" si="220"/>
        <v>newnode_advancedAerospaceframes</v>
      </c>
      <c r="H978" s="56">
        <f t="shared" si="221"/>
        <v>974</v>
      </c>
      <c r="I978" s="56">
        <f>IF(G978="",0,IF(COUNTIF($G$5:G978,G978)=1,0,COUNTIF($G$5:G978,G978) )   )</f>
        <v>0</v>
      </c>
      <c r="J978" s="56" t="str">
        <f t="shared" si="222"/>
        <v/>
      </c>
      <c r="K978" s="56" t="str">
        <f t="shared" si="213"/>
        <v/>
      </c>
      <c r="L978" s="56" t="str">
        <f t="shared" si="215"/>
        <v/>
      </c>
      <c r="M978" s="56" t="str">
        <f t="shared" si="216"/>
        <v/>
      </c>
      <c r="N978" s="56" t="str">
        <f t="shared" si="217"/>
        <v/>
      </c>
      <c r="O978" s="56" t="str">
        <f t="shared" si="223"/>
        <v/>
      </c>
      <c r="P978" s="56">
        <f>IF(ISERROR(IF($X$5=1,$Y$5,)),"",IF($X$5=1,$Y$5,))</f>
        <v>0</v>
      </c>
      <c r="Q978" s="56">
        <f>IF(ISERROR(IF($X$6=1,$Y$6,)),"",IF($X$6=1,$Y$6,))</f>
        <v>10000</v>
      </c>
      <c r="R978" s="56">
        <f>IF(ISERROR(IF($X$7=1,$Y$7,)),"",IF($X$7=1,$Y$7,))</f>
        <v>0</v>
      </c>
      <c r="S978" s="56">
        <f>IF(ISERROR(IF($X$8=1,$Y$8,)),"",IF($X$8=1,$Y$8,))</f>
        <v>1000</v>
      </c>
      <c r="T978" s="56">
        <f>IF(ISERROR(IF($X$9=1,$Y$9,)),"",IF($X$9=1,$Y$9,))</f>
        <v>500</v>
      </c>
      <c r="U978" s="56">
        <f>IF(ISERROR(IF($X$10=1,$Y$10,)),"",IF($X$10=1,$Y$10,))</f>
        <v>500</v>
      </c>
    </row>
    <row r="979" spans="1:21" x14ac:dyDescent="0.25">
      <c r="A979" s="75">
        <f t="shared" si="218"/>
        <v>975</v>
      </c>
      <c r="C979" s="56" t="s">
        <v>3350</v>
      </c>
      <c r="E979" s="56">
        <f t="shared" si="219"/>
        <v>975</v>
      </c>
      <c r="F979" s="76">
        <f t="shared" si="214"/>
        <v>41</v>
      </c>
      <c r="G979" s="56" t="str">
        <f t="shared" si="220"/>
        <v/>
      </c>
      <c r="H979" s="56">
        <f t="shared" si="221"/>
        <v>975</v>
      </c>
      <c r="I979" s="56">
        <f>IF(G979="",0,IF(COUNTIF($G$5:G979,G979)=1,0,COUNTIF($G$5:G979,G979) )   )</f>
        <v>0</v>
      </c>
      <c r="J979" s="56" t="str">
        <f t="shared" si="222"/>
        <v/>
      </c>
      <c r="K979" s="56" t="str">
        <f t="shared" si="213"/>
        <v/>
      </c>
      <c r="L979" s="56" t="str">
        <f t="shared" si="215"/>
        <v/>
      </c>
      <c r="M979" s="56" t="str">
        <f t="shared" si="216"/>
        <v/>
      </c>
      <c r="N979" s="56" t="str">
        <f t="shared" si="217"/>
        <v/>
      </c>
      <c r="O979" s="56" t="str">
        <f t="shared" si="223"/>
        <v/>
      </c>
      <c r="P979" s="56">
        <f>IF(ISERROR(IF($X$5=1,$Y$5,)),"",IF($X$5=1,$Y$5,))</f>
        <v>0</v>
      </c>
      <c r="Q979" s="56">
        <f>IF(ISERROR(IF($X$6=1,$Y$6,)),"",IF($X$6=1,$Y$6,))</f>
        <v>10000</v>
      </c>
      <c r="R979" s="56">
        <f>IF(ISERROR(IF($X$7=1,$Y$7,)),"",IF($X$7=1,$Y$7,))</f>
        <v>0</v>
      </c>
      <c r="S979" s="56">
        <f>IF(ISERROR(IF($X$8=1,$Y$8,)),"",IF($X$8=1,$Y$8,))</f>
        <v>1000</v>
      </c>
      <c r="T979" s="56">
        <f>IF(ISERROR(IF($X$9=1,$Y$9,)),"",IF($X$9=1,$Y$9,))</f>
        <v>500</v>
      </c>
      <c r="U979" s="56">
        <f>IF(ISERROR(IF($X$10=1,$Y$10,)),"",IF($X$10=1,$Y$10,))</f>
        <v>500</v>
      </c>
    </row>
    <row r="980" spans="1:21" x14ac:dyDescent="0.25">
      <c r="A980" s="75">
        <f t="shared" si="218"/>
        <v>976</v>
      </c>
      <c r="C980" s="56" t="s">
        <v>3351</v>
      </c>
      <c r="E980" s="56">
        <f t="shared" si="219"/>
        <v>976</v>
      </c>
      <c r="F980" s="76">
        <f t="shared" si="214"/>
        <v>41</v>
      </c>
      <c r="G980" s="56" t="str">
        <f t="shared" si="220"/>
        <v/>
      </c>
      <c r="H980" s="56">
        <f t="shared" si="221"/>
        <v>976</v>
      </c>
      <c r="I980" s="56">
        <f>IF(G980="",0,IF(COUNTIF($G$5:G980,G980)=1,0,COUNTIF($G$5:G980,G980) )   )</f>
        <v>0</v>
      </c>
      <c r="J980" s="56" t="str">
        <f t="shared" si="222"/>
        <v/>
      </c>
      <c r="K980" s="56" t="str">
        <f t="shared" si="213"/>
        <v/>
      </c>
      <c r="L980" s="56" t="str">
        <f t="shared" si="215"/>
        <v/>
      </c>
      <c r="M980" s="56" t="str">
        <f t="shared" si="216"/>
        <v/>
      </c>
      <c r="N980" s="56" t="str">
        <f t="shared" si="217"/>
        <v/>
      </c>
      <c r="O980" s="56" t="str">
        <f t="shared" si="223"/>
        <v/>
      </c>
      <c r="P980" s="56">
        <f>IF(ISERROR(IF($X$5=1,$Y$5,)),"",IF($X$5=1,$Y$5,))</f>
        <v>0</v>
      </c>
      <c r="Q980" s="56">
        <f>IF(ISERROR(IF($X$6=1,$Y$6,)),"",IF($X$6=1,$Y$6,))</f>
        <v>10000</v>
      </c>
      <c r="R980" s="56">
        <f>IF(ISERROR(IF($X$7=1,$Y$7,)),"",IF($X$7=1,$Y$7,))</f>
        <v>0</v>
      </c>
      <c r="S980" s="56">
        <f>IF(ISERROR(IF($X$8=1,$Y$8,)),"",IF($X$8=1,$Y$8,))</f>
        <v>1000</v>
      </c>
      <c r="T980" s="56">
        <f>IF(ISERROR(IF($X$9=1,$Y$9,)),"",IF($X$9=1,$Y$9,))</f>
        <v>500</v>
      </c>
      <c r="U980" s="56">
        <f>IF(ISERROR(IF($X$10=1,$Y$10,)),"",IF($X$10=1,$Y$10,))</f>
        <v>500</v>
      </c>
    </row>
    <row r="981" spans="1:21" x14ac:dyDescent="0.25">
      <c r="A981" s="75">
        <f t="shared" si="218"/>
        <v>977</v>
      </c>
      <c r="C981" s="56" t="s">
        <v>2880</v>
      </c>
      <c r="E981" s="56">
        <f t="shared" si="219"/>
        <v>977</v>
      </c>
      <c r="F981" s="76">
        <f t="shared" si="214"/>
        <v>41</v>
      </c>
      <c r="G981" s="56" t="str">
        <f t="shared" si="220"/>
        <v/>
      </c>
      <c r="H981" s="56">
        <f t="shared" si="221"/>
        <v>977</v>
      </c>
      <c r="I981" s="56">
        <f>IF(G981="",0,IF(COUNTIF($G$5:G981,G981)=1,0,COUNTIF($G$5:G981,G981) )   )</f>
        <v>0</v>
      </c>
      <c r="J981" s="56" t="str">
        <f t="shared" si="222"/>
        <v/>
      </c>
      <c r="K981" s="56" t="str">
        <f t="shared" si="213"/>
        <v/>
      </c>
      <c r="L981" s="56" t="str">
        <f t="shared" si="215"/>
        <v/>
      </c>
      <c r="M981" s="56" t="str">
        <f t="shared" si="216"/>
        <v/>
      </c>
      <c r="N981" s="56" t="str">
        <f t="shared" si="217"/>
        <v/>
      </c>
      <c r="O981" s="56" t="str">
        <f t="shared" si="223"/>
        <v/>
      </c>
      <c r="P981" s="56">
        <f>IF(ISERROR(IF($X$5=1,$Y$5,)),"",IF($X$5=1,$Y$5,))</f>
        <v>0</v>
      </c>
      <c r="Q981" s="56">
        <f>IF(ISERROR(IF($X$6=1,$Y$6,)),"",IF($X$6=1,$Y$6,))</f>
        <v>10000</v>
      </c>
      <c r="R981" s="56">
        <f>IF(ISERROR(IF($X$7=1,$Y$7,)),"",IF($X$7=1,$Y$7,))</f>
        <v>0</v>
      </c>
      <c r="S981" s="56">
        <f>IF(ISERROR(IF($X$8=1,$Y$8,)),"",IF($X$8=1,$Y$8,))</f>
        <v>1000</v>
      </c>
      <c r="T981" s="56">
        <f>IF(ISERROR(IF($X$9=1,$Y$9,)),"",IF($X$9=1,$Y$9,))</f>
        <v>500</v>
      </c>
      <c r="U981" s="56">
        <f>IF(ISERROR(IF($X$10=1,$Y$10,)),"",IF($X$10=1,$Y$10,))</f>
        <v>500</v>
      </c>
    </row>
    <row r="982" spans="1:21" x14ac:dyDescent="0.25">
      <c r="A982" s="75">
        <f t="shared" si="218"/>
        <v>978</v>
      </c>
      <c r="C982" s="56" t="s">
        <v>2608</v>
      </c>
      <c r="E982" s="56">
        <f t="shared" si="219"/>
        <v>978</v>
      </c>
      <c r="F982" s="76">
        <f t="shared" si="214"/>
        <v>41</v>
      </c>
      <c r="G982" s="56" t="str">
        <f t="shared" si="220"/>
        <v/>
      </c>
      <c r="H982" s="56">
        <f t="shared" si="221"/>
        <v>978</v>
      </c>
      <c r="I982" s="56">
        <f>IF(G982="",0,IF(COUNTIF($G$5:G982,G982)=1,0,COUNTIF($G$5:G982,G982) )   )</f>
        <v>0</v>
      </c>
      <c r="J982" s="56" t="str">
        <f t="shared" si="222"/>
        <v/>
      </c>
      <c r="K982" s="56" t="str">
        <f t="shared" si="213"/>
        <v/>
      </c>
      <c r="L982" s="56" t="str">
        <f t="shared" si="215"/>
        <v/>
      </c>
      <c r="M982" s="56" t="str">
        <f t="shared" si="216"/>
        <v/>
      </c>
      <c r="N982" s="56" t="str">
        <f t="shared" si="217"/>
        <v/>
      </c>
      <c r="O982" s="56" t="str">
        <f t="shared" si="223"/>
        <v/>
      </c>
      <c r="P982" s="56">
        <f>IF(ISERROR(IF($X$5=1,$Y$5,)),"",IF($X$5=1,$Y$5,))</f>
        <v>0</v>
      </c>
      <c r="Q982" s="56">
        <f>IF(ISERROR(IF($X$6=1,$Y$6,)),"",IF($X$6=1,$Y$6,))</f>
        <v>10000</v>
      </c>
      <c r="R982" s="56">
        <f>IF(ISERROR(IF($X$7=1,$Y$7,)),"",IF($X$7=1,$Y$7,))</f>
        <v>0</v>
      </c>
      <c r="S982" s="56">
        <f>IF(ISERROR(IF($X$8=1,$Y$8,)),"",IF($X$8=1,$Y$8,))</f>
        <v>1000</v>
      </c>
      <c r="T982" s="56">
        <f>IF(ISERROR(IF($X$9=1,$Y$9,)),"",IF($X$9=1,$Y$9,))</f>
        <v>500</v>
      </c>
      <c r="U982" s="56">
        <f>IF(ISERROR(IF($X$10=1,$Y$10,)),"",IF($X$10=1,$Y$10,))</f>
        <v>500</v>
      </c>
    </row>
    <row r="983" spans="1:21" x14ac:dyDescent="0.25">
      <c r="A983" s="75">
        <f t="shared" si="218"/>
        <v>979</v>
      </c>
      <c r="C983" s="56" t="s">
        <v>6221</v>
      </c>
      <c r="E983" s="56">
        <f t="shared" si="219"/>
        <v>979</v>
      </c>
      <c r="F983" s="76">
        <f t="shared" si="214"/>
        <v>41</v>
      </c>
      <c r="G983" s="56" t="str">
        <f t="shared" si="220"/>
        <v/>
      </c>
      <c r="H983" s="56">
        <f t="shared" si="221"/>
        <v>979</v>
      </c>
      <c r="I983" s="56">
        <f>IF(G983="",0,IF(COUNTIF($G$5:G983,G983)=1,0,COUNTIF($G$5:G983,G983) )   )</f>
        <v>0</v>
      </c>
      <c r="J983" s="56" t="str">
        <f t="shared" si="222"/>
        <v/>
      </c>
      <c r="K983" s="56" t="str">
        <f t="shared" si="213"/>
        <v/>
      </c>
      <c r="L983" s="56" t="str">
        <f t="shared" si="215"/>
        <v/>
      </c>
      <c r="M983" s="56" t="str">
        <f t="shared" si="216"/>
        <v/>
      </c>
      <c r="N983" s="56" t="str">
        <f t="shared" si="217"/>
        <v/>
      </c>
      <c r="O983" s="56" t="str">
        <f t="shared" si="223"/>
        <v/>
      </c>
      <c r="P983" s="56">
        <f>IF(ISERROR(IF($X$5=1,$Y$5,)),"",IF($X$5=1,$Y$5,))</f>
        <v>0</v>
      </c>
      <c r="Q983" s="56">
        <f>IF(ISERROR(IF($X$6=1,$Y$6,)),"",IF($X$6=1,$Y$6,))</f>
        <v>10000</v>
      </c>
      <c r="R983" s="56">
        <f>IF(ISERROR(IF($X$7=1,$Y$7,)),"",IF($X$7=1,$Y$7,))</f>
        <v>0</v>
      </c>
      <c r="S983" s="56">
        <f>IF(ISERROR(IF($X$8=1,$Y$8,)),"",IF($X$8=1,$Y$8,))</f>
        <v>1000</v>
      </c>
      <c r="T983" s="56">
        <f>IF(ISERROR(IF($X$9=1,$Y$9,)),"",IF($X$9=1,$Y$9,))</f>
        <v>500</v>
      </c>
      <c r="U983" s="56">
        <f>IF(ISERROR(IF($X$10=1,$Y$10,)),"",IF($X$10=1,$Y$10,))</f>
        <v>500</v>
      </c>
    </row>
    <row r="984" spans="1:21" x14ac:dyDescent="0.25">
      <c r="A984" s="75">
        <f t="shared" si="218"/>
        <v>980</v>
      </c>
      <c r="C984" s="56" t="s">
        <v>6222</v>
      </c>
      <c r="E984" s="56">
        <f t="shared" si="219"/>
        <v>980</v>
      </c>
      <c r="F984" s="76">
        <f t="shared" si="214"/>
        <v>41</v>
      </c>
      <c r="G984" s="56" t="str">
        <f t="shared" si="220"/>
        <v/>
      </c>
      <c r="H984" s="56">
        <f t="shared" si="221"/>
        <v>980</v>
      </c>
      <c r="I984" s="56">
        <f>IF(G984="",0,IF(COUNTIF($G$5:G984,G984)=1,0,COUNTIF($G$5:G984,G984) )   )</f>
        <v>0</v>
      </c>
      <c r="J984" s="56" t="str">
        <f t="shared" si="222"/>
        <v/>
      </c>
      <c r="K984" s="56" t="str">
        <f t="shared" si="213"/>
        <v/>
      </c>
      <c r="L984" s="56" t="str">
        <f t="shared" si="215"/>
        <v/>
      </c>
      <c r="M984" s="56" t="str">
        <f t="shared" si="216"/>
        <v/>
      </c>
      <c r="N984" s="56" t="str">
        <f t="shared" si="217"/>
        <v/>
      </c>
      <c r="O984" s="56" t="str">
        <f t="shared" si="223"/>
        <v/>
      </c>
      <c r="P984" s="56">
        <f>IF(ISERROR(IF($X$5=1,$Y$5,)),"",IF($X$5=1,$Y$5,))</f>
        <v>0</v>
      </c>
      <c r="Q984" s="56">
        <f>IF(ISERROR(IF($X$6=1,$Y$6,)),"",IF($X$6=1,$Y$6,))</f>
        <v>10000</v>
      </c>
      <c r="R984" s="56">
        <f>IF(ISERROR(IF($X$7=1,$Y$7,)),"",IF($X$7=1,$Y$7,))</f>
        <v>0</v>
      </c>
      <c r="S984" s="56">
        <f>IF(ISERROR(IF($X$8=1,$Y$8,)),"",IF($X$8=1,$Y$8,))</f>
        <v>1000</v>
      </c>
      <c r="T984" s="56">
        <f>IF(ISERROR(IF($X$9=1,$Y$9,)),"",IF($X$9=1,$Y$9,))</f>
        <v>500</v>
      </c>
      <c r="U984" s="56">
        <f>IF(ISERROR(IF($X$10=1,$Y$10,)),"",IF($X$10=1,$Y$10,))</f>
        <v>500</v>
      </c>
    </row>
    <row r="985" spans="1:21" x14ac:dyDescent="0.25">
      <c r="A985" s="75">
        <f t="shared" si="218"/>
        <v>981</v>
      </c>
      <c r="C985" s="56" t="s">
        <v>2526</v>
      </c>
      <c r="E985" s="56">
        <f t="shared" si="219"/>
        <v>981</v>
      </c>
      <c r="F985" s="76">
        <f t="shared" si="214"/>
        <v>41</v>
      </c>
      <c r="G985" s="56" t="str">
        <f t="shared" si="220"/>
        <v/>
      </c>
      <c r="H985" s="56">
        <f t="shared" si="221"/>
        <v>981</v>
      </c>
      <c r="I985" s="56">
        <f>IF(G985="",0,IF(COUNTIF($G$5:G985,G985)=1,0,COUNTIF($G$5:G985,G985) )   )</f>
        <v>0</v>
      </c>
      <c r="J985" s="56" t="str">
        <f t="shared" si="222"/>
        <v/>
      </c>
      <c r="K985" s="56" t="str">
        <f t="shared" si="213"/>
        <v/>
      </c>
      <c r="L985" s="56" t="str">
        <f t="shared" si="215"/>
        <v/>
      </c>
      <c r="M985" s="56" t="str">
        <f t="shared" si="216"/>
        <v/>
      </c>
      <c r="N985" s="56" t="str">
        <f t="shared" si="217"/>
        <v/>
      </c>
      <c r="O985" s="56" t="str">
        <f t="shared" si="223"/>
        <v/>
      </c>
      <c r="P985" s="56">
        <f>IF(ISERROR(IF($X$5=1,$Y$5,)),"",IF($X$5=1,$Y$5,))</f>
        <v>0</v>
      </c>
      <c r="Q985" s="56">
        <f>IF(ISERROR(IF($X$6=1,$Y$6,)),"",IF($X$6=1,$Y$6,))</f>
        <v>10000</v>
      </c>
      <c r="R985" s="56">
        <f>IF(ISERROR(IF($X$7=1,$Y$7,)),"",IF($X$7=1,$Y$7,))</f>
        <v>0</v>
      </c>
      <c r="S985" s="56">
        <f>IF(ISERROR(IF($X$8=1,$Y$8,)),"",IF($X$8=1,$Y$8,))</f>
        <v>1000</v>
      </c>
      <c r="T985" s="56">
        <f>IF(ISERROR(IF($X$9=1,$Y$9,)),"",IF($X$9=1,$Y$9,))</f>
        <v>500</v>
      </c>
      <c r="U985" s="56">
        <f>IF(ISERROR(IF($X$10=1,$Y$10,)),"",IF($X$10=1,$Y$10,))</f>
        <v>500</v>
      </c>
    </row>
    <row r="986" spans="1:21" x14ac:dyDescent="0.25">
      <c r="A986" s="75">
        <f t="shared" si="218"/>
        <v>982</v>
      </c>
      <c r="C986" s="56" t="s">
        <v>2527</v>
      </c>
      <c r="E986" s="56">
        <f t="shared" si="219"/>
        <v>982</v>
      </c>
      <c r="F986" s="76">
        <f t="shared" si="214"/>
        <v>41</v>
      </c>
      <c r="G986" s="56" t="str">
        <f t="shared" si="220"/>
        <v/>
      </c>
      <c r="H986" s="56">
        <f t="shared" si="221"/>
        <v>982</v>
      </c>
      <c r="I986" s="56">
        <f>IF(G986="",0,IF(COUNTIF($G$5:G986,G986)=1,0,COUNTIF($G$5:G986,G986) )   )</f>
        <v>0</v>
      </c>
      <c r="J986" s="56" t="str">
        <f t="shared" si="222"/>
        <v/>
      </c>
      <c r="K986" s="56" t="str">
        <f t="shared" si="213"/>
        <v/>
      </c>
      <c r="L986" s="56" t="str">
        <f t="shared" si="215"/>
        <v/>
      </c>
      <c r="M986" s="56" t="str">
        <f t="shared" si="216"/>
        <v/>
      </c>
      <c r="N986" s="56" t="str">
        <f t="shared" si="217"/>
        <v/>
      </c>
      <c r="O986" s="56" t="str">
        <f t="shared" si="223"/>
        <v/>
      </c>
      <c r="P986" s="56">
        <f>IF(ISERROR(IF($X$5=1,$Y$5,)),"",IF($X$5=1,$Y$5,))</f>
        <v>0</v>
      </c>
      <c r="Q986" s="56">
        <f>IF(ISERROR(IF($X$6=1,$Y$6,)),"",IF($X$6=1,$Y$6,))</f>
        <v>10000</v>
      </c>
      <c r="R986" s="56">
        <f>IF(ISERROR(IF($X$7=1,$Y$7,)),"",IF($X$7=1,$Y$7,))</f>
        <v>0</v>
      </c>
      <c r="S986" s="56">
        <f>IF(ISERROR(IF($X$8=1,$Y$8,)),"",IF($X$8=1,$Y$8,))</f>
        <v>1000</v>
      </c>
      <c r="T986" s="56">
        <f>IF(ISERROR(IF($X$9=1,$Y$9,)),"",IF($X$9=1,$Y$9,))</f>
        <v>500</v>
      </c>
      <c r="U986" s="56">
        <f>IF(ISERROR(IF($X$10=1,$Y$10,)),"",IF($X$10=1,$Y$10,))</f>
        <v>500</v>
      </c>
    </row>
    <row r="987" spans="1:21" x14ac:dyDescent="0.25">
      <c r="A987" s="75">
        <f t="shared" si="218"/>
        <v>983</v>
      </c>
      <c r="C987" s="56" t="s">
        <v>3354</v>
      </c>
      <c r="E987" s="56">
        <f t="shared" si="219"/>
        <v>983</v>
      </c>
      <c r="F987" s="76">
        <f t="shared" si="214"/>
        <v>41</v>
      </c>
      <c r="G987" s="56" t="str">
        <f t="shared" si="220"/>
        <v/>
      </c>
      <c r="H987" s="56">
        <f t="shared" si="221"/>
        <v>983</v>
      </c>
      <c r="I987" s="56">
        <f>IF(G987="",0,IF(COUNTIF($G$5:G987,G987)=1,0,COUNTIF($G$5:G987,G987) )   )</f>
        <v>0</v>
      </c>
      <c r="J987" s="56" t="str">
        <f t="shared" si="222"/>
        <v/>
      </c>
      <c r="K987" s="56" t="str">
        <f t="shared" si="213"/>
        <v/>
      </c>
      <c r="L987" s="56" t="str">
        <f t="shared" si="215"/>
        <v/>
      </c>
      <c r="M987" s="56" t="str">
        <f t="shared" si="216"/>
        <v/>
      </c>
      <c r="N987" s="56" t="str">
        <f t="shared" si="217"/>
        <v/>
      </c>
      <c r="O987" s="56" t="str">
        <f t="shared" si="223"/>
        <v/>
      </c>
      <c r="P987" s="56">
        <f>IF(ISERROR(IF($X$5=1,$Y$5,)),"",IF($X$5=1,$Y$5,))</f>
        <v>0</v>
      </c>
      <c r="Q987" s="56">
        <f>IF(ISERROR(IF($X$6=1,$Y$6,)),"",IF($X$6=1,$Y$6,))</f>
        <v>10000</v>
      </c>
      <c r="R987" s="56">
        <f>IF(ISERROR(IF($X$7=1,$Y$7,)),"",IF($X$7=1,$Y$7,))</f>
        <v>0</v>
      </c>
      <c r="S987" s="56">
        <f>IF(ISERROR(IF($X$8=1,$Y$8,)),"",IF($X$8=1,$Y$8,))</f>
        <v>1000</v>
      </c>
      <c r="T987" s="56">
        <f>IF(ISERROR(IF($X$9=1,$Y$9,)),"",IF($X$9=1,$Y$9,))</f>
        <v>500</v>
      </c>
      <c r="U987" s="56">
        <f>IF(ISERROR(IF($X$10=1,$Y$10,)),"",IF($X$10=1,$Y$10,))</f>
        <v>500</v>
      </c>
    </row>
    <row r="988" spans="1:21" x14ac:dyDescent="0.25">
      <c r="A988" s="75">
        <f t="shared" si="218"/>
        <v>984</v>
      </c>
      <c r="C988" s="56" t="s">
        <v>2529</v>
      </c>
      <c r="E988" s="56">
        <f t="shared" si="219"/>
        <v>984</v>
      </c>
      <c r="F988" s="76">
        <f t="shared" si="214"/>
        <v>41</v>
      </c>
      <c r="G988" s="56" t="str">
        <f t="shared" si="220"/>
        <v/>
      </c>
      <c r="H988" s="56">
        <f t="shared" si="221"/>
        <v>984</v>
      </c>
      <c r="I988" s="56">
        <f>IF(G988="",0,IF(COUNTIF($G$5:G988,G988)=1,0,COUNTIF($G$5:G988,G988) )   )</f>
        <v>0</v>
      </c>
      <c r="J988" s="56" t="str">
        <f t="shared" si="222"/>
        <v/>
      </c>
      <c r="K988" s="56" t="str">
        <f t="shared" si="213"/>
        <v/>
      </c>
      <c r="L988" s="56" t="str">
        <f t="shared" si="215"/>
        <v/>
      </c>
      <c r="M988" s="56" t="str">
        <f t="shared" si="216"/>
        <v/>
      </c>
      <c r="N988" s="56" t="str">
        <f t="shared" si="217"/>
        <v/>
      </c>
      <c r="O988" s="56" t="str">
        <f t="shared" si="223"/>
        <v/>
      </c>
      <c r="P988" s="56">
        <f>IF(ISERROR(IF($X$5=1,$Y$5,)),"",IF($X$5=1,$Y$5,))</f>
        <v>0</v>
      </c>
      <c r="Q988" s="56">
        <f>IF(ISERROR(IF($X$6=1,$Y$6,)),"",IF($X$6=1,$Y$6,))</f>
        <v>10000</v>
      </c>
      <c r="R988" s="56">
        <f>IF(ISERROR(IF($X$7=1,$Y$7,)),"",IF($X$7=1,$Y$7,))</f>
        <v>0</v>
      </c>
      <c r="S988" s="56">
        <f>IF(ISERROR(IF($X$8=1,$Y$8,)),"",IF($X$8=1,$Y$8,))</f>
        <v>1000</v>
      </c>
      <c r="T988" s="56">
        <f>IF(ISERROR(IF($X$9=1,$Y$9,)),"",IF($X$9=1,$Y$9,))</f>
        <v>500</v>
      </c>
      <c r="U988" s="56">
        <f>IF(ISERROR(IF($X$10=1,$Y$10,)),"",IF($X$10=1,$Y$10,))</f>
        <v>500</v>
      </c>
    </row>
    <row r="989" spans="1:21" x14ac:dyDescent="0.25">
      <c r="A989" s="75">
        <f t="shared" si="218"/>
        <v>985</v>
      </c>
      <c r="C989" s="56" t="s">
        <v>2518</v>
      </c>
      <c r="E989" s="56">
        <f t="shared" si="219"/>
        <v>985</v>
      </c>
      <c r="F989" s="76">
        <f t="shared" si="214"/>
        <v>41</v>
      </c>
      <c r="G989" s="56" t="str">
        <f t="shared" si="220"/>
        <v/>
      </c>
      <c r="H989" s="56">
        <f t="shared" si="221"/>
        <v>985</v>
      </c>
      <c r="I989" s="56">
        <f>IF(G989="",0,IF(COUNTIF($G$5:G989,G989)=1,0,COUNTIF($G$5:G989,G989) )   )</f>
        <v>0</v>
      </c>
      <c r="J989" s="56" t="str">
        <f t="shared" si="222"/>
        <v/>
      </c>
      <c r="K989" s="56" t="str">
        <f t="shared" si="213"/>
        <v/>
      </c>
      <c r="L989" s="56" t="str">
        <f t="shared" si="215"/>
        <v/>
      </c>
      <c r="M989" s="56" t="str">
        <f t="shared" si="216"/>
        <v/>
      </c>
      <c r="N989" s="56" t="str">
        <f t="shared" si="217"/>
        <v/>
      </c>
      <c r="O989" s="56" t="str">
        <f t="shared" si="223"/>
        <v/>
      </c>
      <c r="P989" s="56">
        <f>IF(ISERROR(IF($X$5=1,$Y$5,)),"",IF($X$5=1,$Y$5,))</f>
        <v>0</v>
      </c>
      <c r="Q989" s="56">
        <f>IF(ISERROR(IF($X$6=1,$Y$6,)),"",IF($X$6=1,$Y$6,))</f>
        <v>10000</v>
      </c>
      <c r="R989" s="56">
        <f>IF(ISERROR(IF($X$7=1,$Y$7,)),"",IF($X$7=1,$Y$7,))</f>
        <v>0</v>
      </c>
      <c r="S989" s="56">
        <f>IF(ISERROR(IF($X$8=1,$Y$8,)),"",IF($X$8=1,$Y$8,))</f>
        <v>1000</v>
      </c>
      <c r="T989" s="56">
        <f>IF(ISERROR(IF($X$9=1,$Y$9,)),"",IF($X$9=1,$Y$9,))</f>
        <v>500</v>
      </c>
      <c r="U989" s="56">
        <f>IF(ISERROR(IF($X$10=1,$Y$10,)),"",IF($X$10=1,$Y$10,))</f>
        <v>500</v>
      </c>
    </row>
    <row r="990" spans="1:21" x14ac:dyDescent="0.25">
      <c r="A990" s="75">
        <f t="shared" si="218"/>
        <v>986</v>
      </c>
      <c r="D990" s="56" t="s">
        <v>4561</v>
      </c>
      <c r="E990" s="56">
        <f t="shared" si="219"/>
        <v>986</v>
      </c>
      <c r="F990" s="76">
        <f t="shared" si="214"/>
        <v>41</v>
      </c>
      <c r="G990" s="56" t="str">
        <f t="shared" si="220"/>
        <v>NP.coupler.125m.RadialFlange</v>
      </c>
      <c r="H990" s="56">
        <f t="shared" si="221"/>
        <v>986</v>
      </c>
      <c r="I990" s="56">
        <f>IF(G990="",0,IF(COUNTIF($G$5:G990,G990)=1,0,COUNTIF($G$5:G990,G990) )   )</f>
        <v>0</v>
      </c>
      <c r="J990" s="56" t="str">
        <f t="shared" si="222"/>
        <v/>
      </c>
      <c r="K990" s="56" t="str">
        <f t="shared" si="213"/>
        <v/>
      </c>
      <c r="L990" s="56" t="str">
        <f t="shared" si="215"/>
        <v/>
      </c>
      <c r="M990" s="56" t="str">
        <f t="shared" si="216"/>
        <v/>
      </c>
      <c r="N990" s="56" t="str">
        <f t="shared" si="217"/>
        <v/>
      </c>
      <c r="O990" s="56" t="str">
        <f t="shared" si="223"/>
        <v/>
      </c>
      <c r="P990" s="56">
        <f>IF(ISERROR(IF($X$5=1,$Y$5,)),"",IF($X$5=1,$Y$5,))</f>
        <v>0</v>
      </c>
      <c r="Q990" s="56">
        <f>IF(ISERROR(IF($X$6=1,$Y$6,)),"",IF($X$6=1,$Y$6,))</f>
        <v>10000</v>
      </c>
      <c r="R990" s="56">
        <f>IF(ISERROR(IF($X$7=1,$Y$7,)),"",IF($X$7=1,$Y$7,))</f>
        <v>0</v>
      </c>
      <c r="S990" s="56">
        <f>IF(ISERROR(IF($X$8=1,$Y$8,)),"",IF($X$8=1,$Y$8,))</f>
        <v>1000</v>
      </c>
      <c r="T990" s="56">
        <f>IF(ISERROR(IF($X$9=1,$Y$9,)),"",IF($X$9=1,$Y$9,))</f>
        <v>500</v>
      </c>
      <c r="U990" s="56">
        <f>IF(ISERROR(IF($X$10=1,$Y$10,)),"",IF($X$10=1,$Y$10,))</f>
        <v>500</v>
      </c>
    </row>
    <row r="991" spans="1:21" x14ac:dyDescent="0.25">
      <c r="A991" s="75">
        <f t="shared" si="218"/>
        <v>987</v>
      </c>
      <c r="D991" s="56" t="s">
        <v>4560</v>
      </c>
      <c r="E991" s="56">
        <f t="shared" si="219"/>
        <v>987</v>
      </c>
      <c r="F991" s="76">
        <f t="shared" si="214"/>
        <v>41</v>
      </c>
      <c r="G991" s="56" t="str">
        <f t="shared" si="220"/>
        <v>LLLWing2L</v>
      </c>
      <c r="H991" s="56">
        <f t="shared" si="221"/>
        <v>987</v>
      </c>
      <c r="I991" s="56">
        <f>IF(G991="",0,IF(COUNTIF($G$5:G991,G991)=1,0,COUNTIF($G$5:G991,G991) )   )</f>
        <v>0</v>
      </c>
      <c r="J991" s="56" t="str">
        <f t="shared" si="222"/>
        <v/>
      </c>
      <c r="K991" s="56" t="str">
        <f t="shared" si="213"/>
        <v/>
      </c>
      <c r="L991" s="56" t="str">
        <f t="shared" si="215"/>
        <v/>
      </c>
      <c r="M991" s="56" t="str">
        <f t="shared" si="216"/>
        <v/>
      </c>
      <c r="N991" s="56" t="str">
        <f t="shared" si="217"/>
        <v/>
      </c>
      <c r="O991" s="56" t="str">
        <f t="shared" si="223"/>
        <v/>
      </c>
      <c r="P991" s="56">
        <f>IF(ISERROR(IF($X$5=1,$Y$5,)),"",IF($X$5=1,$Y$5,))</f>
        <v>0</v>
      </c>
      <c r="Q991" s="56">
        <f>IF(ISERROR(IF($X$6=1,$Y$6,)),"",IF($X$6=1,$Y$6,))</f>
        <v>10000</v>
      </c>
      <c r="R991" s="56">
        <f>IF(ISERROR(IF($X$7=1,$Y$7,)),"",IF($X$7=1,$Y$7,))</f>
        <v>0</v>
      </c>
      <c r="S991" s="56">
        <f>IF(ISERROR(IF($X$8=1,$Y$8,)),"",IF($X$8=1,$Y$8,))</f>
        <v>1000</v>
      </c>
      <c r="T991" s="56">
        <f>IF(ISERROR(IF($X$9=1,$Y$9,)),"",IF($X$9=1,$Y$9,))</f>
        <v>500</v>
      </c>
      <c r="U991" s="56">
        <f>IF(ISERROR(IF($X$10=1,$Y$10,)),"",IF($X$10=1,$Y$10,))</f>
        <v>500</v>
      </c>
    </row>
    <row r="992" spans="1:21" x14ac:dyDescent="0.25">
      <c r="A992" s="75">
        <f t="shared" si="218"/>
        <v>988</v>
      </c>
      <c r="D992" s="56" t="s">
        <v>4562</v>
      </c>
      <c r="E992" s="56">
        <f t="shared" si="219"/>
        <v>988</v>
      </c>
      <c r="F992" s="76">
        <f t="shared" si="214"/>
        <v>41</v>
      </c>
      <c r="G992" s="56" t="str">
        <f t="shared" si="220"/>
        <v>NP.decoupler.radial.125m.Flange</v>
      </c>
      <c r="H992" s="56">
        <f t="shared" si="221"/>
        <v>988</v>
      </c>
      <c r="I992" s="56">
        <f>IF(G992="",0,IF(COUNTIF($G$5:G992,G992)=1,0,COUNTIF($G$5:G992,G992) )   )</f>
        <v>0</v>
      </c>
      <c r="J992" s="56" t="str">
        <f t="shared" si="222"/>
        <v/>
      </c>
      <c r="K992" s="56" t="str">
        <f t="shared" si="213"/>
        <v/>
      </c>
      <c r="L992" s="56" t="str">
        <f t="shared" si="215"/>
        <v/>
      </c>
      <c r="M992" s="56" t="str">
        <f t="shared" si="216"/>
        <v/>
      </c>
      <c r="N992" s="56" t="str">
        <f t="shared" si="217"/>
        <v/>
      </c>
      <c r="O992" s="56" t="str">
        <f t="shared" si="223"/>
        <v/>
      </c>
      <c r="P992" s="56">
        <f>IF(ISERROR(IF($X$5=1,$Y$5,)),"",IF($X$5=1,$Y$5,))</f>
        <v>0</v>
      </c>
      <c r="Q992" s="56">
        <f>IF(ISERROR(IF($X$6=1,$Y$6,)),"",IF($X$6=1,$Y$6,))</f>
        <v>10000</v>
      </c>
      <c r="R992" s="56">
        <f>IF(ISERROR(IF($X$7=1,$Y$7,)),"",IF($X$7=1,$Y$7,))</f>
        <v>0</v>
      </c>
      <c r="S992" s="56">
        <f>IF(ISERROR(IF($X$8=1,$Y$8,)),"",IF($X$8=1,$Y$8,))</f>
        <v>1000</v>
      </c>
      <c r="T992" s="56">
        <f>IF(ISERROR(IF($X$9=1,$Y$9,)),"",IF($X$9=1,$Y$9,))</f>
        <v>500</v>
      </c>
      <c r="U992" s="56">
        <f>IF(ISERROR(IF($X$10=1,$Y$10,)),"",IF($X$10=1,$Y$10,))</f>
        <v>500</v>
      </c>
    </row>
    <row r="993" spans="1:21" x14ac:dyDescent="0.25">
      <c r="A993" s="75">
        <f t="shared" si="218"/>
        <v>989</v>
      </c>
      <c r="D993" s="56" t="s">
        <v>3355</v>
      </c>
      <c r="E993" s="56">
        <f t="shared" si="219"/>
        <v>989</v>
      </c>
      <c r="F993" s="76">
        <f t="shared" si="214"/>
        <v>41</v>
      </c>
      <c r="G993" s="56" t="str">
        <f t="shared" si="220"/>
        <v>DSM125mNoseCone</v>
      </c>
      <c r="H993" s="56">
        <f t="shared" si="221"/>
        <v>989</v>
      </c>
      <c r="I993" s="56">
        <f>IF(G993="",0,IF(COUNTIF($G$5:G993,G993)=1,0,COUNTIF($G$5:G993,G993) )   )</f>
        <v>0</v>
      </c>
      <c r="J993" s="56" t="str">
        <f t="shared" si="222"/>
        <v/>
      </c>
      <c r="K993" s="56" t="str">
        <f t="shared" si="213"/>
        <v/>
      </c>
      <c r="L993" s="56" t="str">
        <f t="shared" si="215"/>
        <v/>
      </c>
      <c r="M993" s="56" t="str">
        <f t="shared" si="216"/>
        <v/>
      </c>
      <c r="N993" s="56" t="str">
        <f t="shared" si="217"/>
        <v/>
      </c>
      <c r="O993" s="56" t="str">
        <f t="shared" si="223"/>
        <v/>
      </c>
      <c r="P993" s="56">
        <f>IF(ISERROR(IF($X$5=1,$Y$5,)),"",IF($X$5=1,$Y$5,))</f>
        <v>0</v>
      </c>
      <c r="Q993" s="56">
        <f>IF(ISERROR(IF($X$6=1,$Y$6,)),"",IF($X$6=1,$Y$6,))</f>
        <v>10000</v>
      </c>
      <c r="R993" s="56">
        <f>IF(ISERROR(IF($X$7=1,$Y$7,)),"",IF($X$7=1,$Y$7,))</f>
        <v>0</v>
      </c>
      <c r="S993" s="56">
        <f>IF(ISERROR(IF($X$8=1,$Y$8,)),"",IF($X$8=1,$Y$8,))</f>
        <v>1000</v>
      </c>
      <c r="T993" s="56">
        <f>IF(ISERROR(IF($X$9=1,$Y$9,)),"",IF($X$9=1,$Y$9,))</f>
        <v>500</v>
      </c>
      <c r="U993" s="56">
        <f>IF(ISERROR(IF($X$10=1,$Y$10,)),"",IF($X$10=1,$Y$10,))</f>
        <v>500</v>
      </c>
    </row>
    <row r="994" spans="1:21" x14ac:dyDescent="0.25">
      <c r="A994" s="75">
        <f t="shared" si="218"/>
        <v>990</v>
      </c>
      <c r="D994" s="56" t="s">
        <v>4563</v>
      </c>
      <c r="E994" s="56">
        <f t="shared" si="219"/>
        <v>990</v>
      </c>
      <c r="F994" s="76">
        <f t="shared" si="214"/>
        <v>41</v>
      </c>
      <c r="G994" s="56" t="str">
        <f t="shared" si="220"/>
        <v>NP.decoupler.radial.125m.Aero</v>
      </c>
      <c r="H994" s="56">
        <f t="shared" si="221"/>
        <v>990</v>
      </c>
      <c r="I994" s="56">
        <f>IF(G994="",0,IF(COUNTIF($G$5:G994,G994)=1,0,COUNTIF($G$5:G994,G994) )   )</f>
        <v>0</v>
      </c>
      <c r="J994" s="56" t="str">
        <f t="shared" si="222"/>
        <v/>
      </c>
      <c r="K994" s="56" t="str">
        <f t="shared" si="213"/>
        <v/>
      </c>
      <c r="L994" s="56" t="str">
        <f t="shared" si="215"/>
        <v/>
      </c>
      <c r="M994" s="56" t="str">
        <f t="shared" si="216"/>
        <v/>
      </c>
      <c r="N994" s="56" t="str">
        <f t="shared" si="217"/>
        <v/>
      </c>
      <c r="O994" s="56" t="str">
        <f t="shared" si="223"/>
        <v/>
      </c>
      <c r="P994" s="56">
        <f>IF(ISERROR(IF($X$5=1,$Y$5,)),"",IF($X$5=1,$Y$5,))</f>
        <v>0</v>
      </c>
      <c r="Q994" s="56">
        <f>IF(ISERROR(IF($X$6=1,$Y$6,)),"",IF($X$6=1,$Y$6,))</f>
        <v>10000</v>
      </c>
      <c r="R994" s="56">
        <f>IF(ISERROR(IF($X$7=1,$Y$7,)),"",IF($X$7=1,$Y$7,))</f>
        <v>0</v>
      </c>
      <c r="S994" s="56">
        <f>IF(ISERROR(IF($X$8=1,$Y$8,)),"",IF($X$8=1,$Y$8,))</f>
        <v>1000</v>
      </c>
      <c r="T994" s="56">
        <f>IF(ISERROR(IF($X$9=1,$Y$9,)),"",IF($X$9=1,$Y$9,))</f>
        <v>500</v>
      </c>
      <c r="U994" s="56">
        <f>IF(ISERROR(IF($X$10=1,$Y$10,)),"",IF($X$10=1,$Y$10,))</f>
        <v>500</v>
      </c>
    </row>
    <row r="995" spans="1:21" x14ac:dyDescent="0.25">
      <c r="A995" s="75">
        <f t="shared" si="218"/>
        <v>991</v>
      </c>
      <c r="D995" s="56" t="s">
        <v>4564</v>
      </c>
      <c r="E995" s="56">
        <f t="shared" si="219"/>
        <v>991</v>
      </c>
      <c r="F995" s="76">
        <f t="shared" si="214"/>
        <v>41</v>
      </c>
      <c r="G995" s="56" t="str">
        <f t="shared" si="220"/>
        <v>NP.fairings.PLFexpBOLT</v>
      </c>
      <c r="H995" s="56">
        <f t="shared" si="221"/>
        <v>991</v>
      </c>
      <c r="I995" s="56">
        <f>IF(G995="",0,IF(COUNTIF($G$5:G995,G995)=1,0,COUNTIF($G$5:G995,G995) )   )</f>
        <v>0</v>
      </c>
      <c r="J995" s="56" t="str">
        <f t="shared" si="222"/>
        <v/>
      </c>
      <c r="K995" s="56" t="str">
        <f t="shared" si="213"/>
        <v/>
      </c>
      <c r="L995" s="56" t="str">
        <f t="shared" si="215"/>
        <v/>
      </c>
      <c r="M995" s="56" t="str">
        <f t="shared" si="216"/>
        <v/>
      </c>
      <c r="N995" s="56" t="str">
        <f t="shared" si="217"/>
        <v/>
      </c>
      <c r="O995" s="56" t="str">
        <f t="shared" si="223"/>
        <v/>
      </c>
      <c r="P995" s="56">
        <f>IF(ISERROR(IF($X$5=1,$Y$5,)),"",IF($X$5=1,$Y$5,))</f>
        <v>0</v>
      </c>
      <c r="Q995" s="56">
        <f>IF(ISERROR(IF($X$6=1,$Y$6,)),"",IF($X$6=1,$Y$6,))</f>
        <v>10000</v>
      </c>
      <c r="R995" s="56">
        <f>IF(ISERROR(IF($X$7=1,$Y$7,)),"",IF($X$7=1,$Y$7,))</f>
        <v>0</v>
      </c>
      <c r="S995" s="56">
        <f>IF(ISERROR(IF($X$8=1,$Y$8,)),"",IF($X$8=1,$Y$8,))</f>
        <v>1000</v>
      </c>
      <c r="T995" s="56">
        <f>IF(ISERROR(IF($X$9=1,$Y$9,)),"",IF($X$9=1,$Y$9,))</f>
        <v>500</v>
      </c>
      <c r="U995" s="56">
        <f>IF(ISERROR(IF($X$10=1,$Y$10,)),"",IF($X$10=1,$Y$10,))</f>
        <v>500</v>
      </c>
    </row>
    <row r="996" spans="1:21" x14ac:dyDescent="0.25">
      <c r="A996" s="75">
        <f t="shared" si="218"/>
        <v>992</v>
      </c>
      <c r="D996" s="56" t="s">
        <v>4541</v>
      </c>
      <c r="E996" s="56">
        <f t="shared" si="219"/>
        <v>992</v>
      </c>
      <c r="F996" s="76">
        <f t="shared" si="214"/>
        <v>41</v>
      </c>
      <c r="G996" s="56" t="str">
        <f t="shared" si="220"/>
        <v>cone05ra</v>
      </c>
      <c r="H996" s="56">
        <f t="shared" si="221"/>
        <v>992</v>
      </c>
      <c r="I996" s="56">
        <f>IF(G996="",0,IF(COUNTIF($G$5:G996,G996)=1,0,COUNTIF($G$5:G996,G996) )   )</f>
        <v>0</v>
      </c>
      <c r="J996" s="56" t="str">
        <f t="shared" si="222"/>
        <v/>
      </c>
      <c r="K996" s="56" t="str">
        <f t="shared" si="213"/>
        <v/>
      </c>
      <c r="L996" s="56" t="str">
        <f t="shared" si="215"/>
        <v/>
      </c>
      <c r="M996" s="56" t="str">
        <f t="shared" si="216"/>
        <v/>
      </c>
      <c r="N996" s="56" t="str">
        <f t="shared" si="217"/>
        <v/>
      </c>
      <c r="O996" s="56" t="str">
        <f t="shared" si="223"/>
        <v/>
      </c>
      <c r="P996" s="56">
        <f>IF(ISERROR(IF($X$5=1,$Y$5,)),"",IF($X$5=1,$Y$5,))</f>
        <v>0</v>
      </c>
      <c r="Q996" s="56">
        <f>IF(ISERROR(IF($X$6=1,$Y$6,)),"",IF($X$6=1,$Y$6,))</f>
        <v>10000</v>
      </c>
      <c r="R996" s="56">
        <f>IF(ISERROR(IF($X$7=1,$Y$7,)),"",IF($X$7=1,$Y$7,))</f>
        <v>0</v>
      </c>
      <c r="S996" s="56">
        <f>IF(ISERROR(IF($X$8=1,$Y$8,)),"",IF($X$8=1,$Y$8,))</f>
        <v>1000</v>
      </c>
      <c r="T996" s="56">
        <f>IF(ISERROR(IF($X$9=1,$Y$9,)),"",IF($X$9=1,$Y$9,))</f>
        <v>500</v>
      </c>
      <c r="U996" s="56">
        <f>IF(ISERROR(IF($X$10=1,$Y$10,)),"",IF($X$10=1,$Y$10,))</f>
        <v>500</v>
      </c>
    </row>
    <row r="997" spans="1:21" x14ac:dyDescent="0.25">
      <c r="A997" s="75">
        <f t="shared" si="218"/>
        <v>993</v>
      </c>
      <c r="D997" s="56" t="s">
        <v>4565</v>
      </c>
      <c r="E997" s="56">
        <f t="shared" si="219"/>
        <v>993</v>
      </c>
      <c r="F997" s="76">
        <f t="shared" si="214"/>
        <v>41</v>
      </c>
      <c r="G997" s="56" t="str">
        <f t="shared" si="220"/>
        <v>NP.nosecone.125m</v>
      </c>
      <c r="H997" s="56">
        <f t="shared" si="221"/>
        <v>993</v>
      </c>
      <c r="I997" s="56">
        <f>IF(G997="",0,IF(COUNTIF($G$5:G997,G997)=1,0,COUNTIF($G$5:G997,G997) )   )</f>
        <v>0</v>
      </c>
      <c r="J997" s="56" t="str">
        <f t="shared" si="222"/>
        <v/>
      </c>
      <c r="K997" s="56" t="str">
        <f t="shared" si="213"/>
        <v/>
      </c>
      <c r="L997" s="56" t="str">
        <f t="shared" si="215"/>
        <v/>
      </c>
      <c r="M997" s="56" t="str">
        <f t="shared" si="216"/>
        <v/>
      </c>
      <c r="N997" s="56" t="str">
        <f t="shared" si="217"/>
        <v/>
      </c>
      <c r="O997" s="56" t="str">
        <f t="shared" si="223"/>
        <v/>
      </c>
      <c r="P997" s="56">
        <f>IF(ISERROR(IF($X$5=1,$Y$5,)),"",IF($X$5=1,$Y$5,))</f>
        <v>0</v>
      </c>
      <c r="Q997" s="56">
        <f>IF(ISERROR(IF($X$6=1,$Y$6,)),"",IF($X$6=1,$Y$6,))</f>
        <v>10000</v>
      </c>
      <c r="R997" s="56">
        <f>IF(ISERROR(IF($X$7=1,$Y$7,)),"",IF($X$7=1,$Y$7,))</f>
        <v>0</v>
      </c>
      <c r="S997" s="56">
        <f>IF(ISERROR(IF($X$8=1,$Y$8,)),"",IF($X$8=1,$Y$8,))</f>
        <v>1000</v>
      </c>
      <c r="T997" s="56">
        <f>IF(ISERROR(IF($X$9=1,$Y$9,)),"",IF($X$9=1,$Y$9,))</f>
        <v>500</v>
      </c>
      <c r="U997" s="56">
        <f>IF(ISERROR(IF($X$10=1,$Y$10,)),"",IF($X$10=1,$Y$10,))</f>
        <v>500</v>
      </c>
    </row>
    <row r="998" spans="1:21" x14ac:dyDescent="0.25">
      <c r="A998" s="75">
        <f t="shared" si="218"/>
        <v>994</v>
      </c>
      <c r="D998" s="56" t="s">
        <v>4566</v>
      </c>
      <c r="E998" s="56">
        <f t="shared" si="219"/>
        <v>994</v>
      </c>
      <c r="F998" s="76">
        <f t="shared" si="214"/>
        <v>41</v>
      </c>
      <c r="G998" s="56" t="str">
        <f t="shared" si="220"/>
        <v>NP.nosecone.125m.CargoShell</v>
      </c>
      <c r="H998" s="56">
        <f t="shared" si="221"/>
        <v>994</v>
      </c>
      <c r="I998" s="56">
        <f>IF(G998="",0,IF(COUNTIF($G$5:G998,G998)=1,0,COUNTIF($G$5:G998,G998) )   )</f>
        <v>0</v>
      </c>
      <c r="J998" s="56" t="str">
        <f t="shared" si="222"/>
        <v/>
      </c>
      <c r="K998" s="56" t="str">
        <f t="shared" si="213"/>
        <v/>
      </c>
      <c r="L998" s="56" t="str">
        <f t="shared" si="215"/>
        <v/>
      </c>
      <c r="M998" s="56" t="str">
        <f t="shared" si="216"/>
        <v/>
      </c>
      <c r="N998" s="56" t="str">
        <f t="shared" si="217"/>
        <v/>
      </c>
      <c r="O998" s="56" t="str">
        <f t="shared" si="223"/>
        <v/>
      </c>
      <c r="P998" s="56">
        <f>IF(ISERROR(IF($X$5=1,$Y$5,)),"",IF($X$5=1,$Y$5,))</f>
        <v>0</v>
      </c>
      <c r="Q998" s="56">
        <f>IF(ISERROR(IF($X$6=1,$Y$6,)),"",IF($X$6=1,$Y$6,))</f>
        <v>10000</v>
      </c>
      <c r="R998" s="56">
        <f>IF(ISERROR(IF($X$7=1,$Y$7,)),"",IF($X$7=1,$Y$7,))</f>
        <v>0</v>
      </c>
      <c r="S998" s="56">
        <f>IF(ISERROR(IF($X$8=1,$Y$8,)),"",IF($X$8=1,$Y$8,))</f>
        <v>1000</v>
      </c>
      <c r="T998" s="56">
        <f>IF(ISERROR(IF($X$9=1,$Y$9,)),"",IF($X$9=1,$Y$9,))</f>
        <v>500</v>
      </c>
      <c r="U998" s="56">
        <f>IF(ISERROR(IF($X$10=1,$Y$10,)),"",IF($X$10=1,$Y$10,))</f>
        <v>500</v>
      </c>
    </row>
    <row r="999" spans="1:21" x14ac:dyDescent="0.25">
      <c r="A999" s="75">
        <f t="shared" si="218"/>
        <v>995</v>
      </c>
      <c r="D999" s="56" t="s">
        <v>3356</v>
      </c>
      <c r="E999" s="56">
        <f t="shared" si="219"/>
        <v>995</v>
      </c>
      <c r="F999" s="76">
        <f t="shared" si="214"/>
        <v>41</v>
      </c>
      <c r="G999" s="56" t="str">
        <f t="shared" si="220"/>
        <v>noseCone</v>
      </c>
      <c r="H999" s="56">
        <f t="shared" si="221"/>
        <v>995</v>
      </c>
      <c r="I999" s="56">
        <f>IF(G999="",0,IF(COUNTIF($G$5:G999,G999)=1,0,COUNTIF($G$5:G999,G999) )   )</f>
        <v>0</v>
      </c>
      <c r="J999" s="56" t="str">
        <f t="shared" si="222"/>
        <v/>
      </c>
      <c r="K999" s="56" t="str">
        <f t="shared" si="213"/>
        <v/>
      </c>
      <c r="L999" s="56" t="str">
        <f t="shared" si="215"/>
        <v/>
      </c>
      <c r="M999" s="56" t="str">
        <f t="shared" si="216"/>
        <v/>
      </c>
      <c r="N999" s="56" t="str">
        <f t="shared" si="217"/>
        <v/>
      </c>
      <c r="O999" s="56" t="str">
        <f t="shared" si="223"/>
        <v/>
      </c>
      <c r="P999" s="56">
        <f>IF(ISERROR(IF($X$5=1,$Y$5,)),"",IF($X$5=1,$Y$5,))</f>
        <v>0</v>
      </c>
      <c r="Q999" s="56">
        <f>IF(ISERROR(IF($X$6=1,$Y$6,)),"",IF($X$6=1,$Y$6,))</f>
        <v>10000</v>
      </c>
      <c r="R999" s="56">
        <f>IF(ISERROR(IF($X$7=1,$Y$7,)),"",IF($X$7=1,$Y$7,))</f>
        <v>0</v>
      </c>
      <c r="S999" s="56">
        <f>IF(ISERROR(IF($X$8=1,$Y$8,)),"",IF($X$8=1,$Y$8,))</f>
        <v>1000</v>
      </c>
      <c r="T999" s="56">
        <f>IF(ISERROR(IF($X$9=1,$Y$9,)),"",IF($X$9=1,$Y$9,))</f>
        <v>500</v>
      </c>
      <c r="U999" s="56">
        <f>IF(ISERROR(IF($X$10=1,$Y$10,)),"",IF($X$10=1,$Y$10,))</f>
        <v>500</v>
      </c>
    </row>
    <row r="1000" spans="1:21" x14ac:dyDescent="0.25">
      <c r="A1000" s="75">
        <f t="shared" si="218"/>
        <v>996</v>
      </c>
      <c r="D1000" s="56" t="s">
        <v>4567</v>
      </c>
      <c r="E1000" s="56">
        <f t="shared" si="219"/>
        <v>996</v>
      </c>
      <c r="F1000" s="76">
        <f t="shared" si="214"/>
        <v>41</v>
      </c>
      <c r="G1000" s="56" t="str">
        <f t="shared" si="220"/>
        <v>NP.nosecone.125m.FuelTankCap</v>
      </c>
      <c r="H1000" s="56">
        <f t="shared" si="221"/>
        <v>996</v>
      </c>
      <c r="I1000" s="56">
        <f>IF(G1000="",0,IF(COUNTIF($G$5:G1000,G1000)=1,0,COUNTIF($G$5:G1000,G1000) )   )</f>
        <v>0</v>
      </c>
      <c r="J1000" s="56" t="str">
        <f t="shared" si="222"/>
        <v/>
      </c>
      <c r="K1000" s="56" t="str">
        <f t="shared" si="213"/>
        <v/>
      </c>
      <c r="L1000" s="56" t="str">
        <f t="shared" si="215"/>
        <v/>
      </c>
      <c r="M1000" s="56" t="str">
        <f t="shared" si="216"/>
        <v/>
      </c>
      <c r="N1000" s="56" t="str">
        <f t="shared" si="217"/>
        <v/>
      </c>
      <c r="O1000" s="56" t="str">
        <f t="shared" si="223"/>
        <v/>
      </c>
      <c r="P1000" s="56">
        <f>IF(ISERROR(IF($X$5=1,$Y$5,)),"",IF($X$5=1,$Y$5,))</f>
        <v>0</v>
      </c>
      <c r="Q1000" s="56">
        <f>IF(ISERROR(IF($X$6=1,$Y$6,)),"",IF($X$6=1,$Y$6,))</f>
        <v>10000</v>
      </c>
      <c r="R1000" s="56">
        <f>IF(ISERROR(IF($X$7=1,$Y$7,)),"",IF($X$7=1,$Y$7,))</f>
        <v>0</v>
      </c>
      <c r="S1000" s="56">
        <f>IF(ISERROR(IF($X$8=1,$Y$8,)),"",IF($X$8=1,$Y$8,))</f>
        <v>1000</v>
      </c>
      <c r="T1000" s="56">
        <f>IF(ISERROR(IF($X$9=1,$Y$9,)),"",IF($X$9=1,$Y$9,))</f>
        <v>500</v>
      </c>
      <c r="U1000" s="56">
        <f>IF(ISERROR(IF($X$10=1,$Y$10,)),"",IF($X$10=1,$Y$10,))</f>
        <v>500</v>
      </c>
    </row>
    <row r="1001" spans="1:21" x14ac:dyDescent="0.25">
      <c r="A1001" s="75">
        <f t="shared" si="218"/>
        <v>997</v>
      </c>
      <c r="D1001" s="56" t="s">
        <v>4568</v>
      </c>
      <c r="E1001" s="56">
        <f t="shared" si="219"/>
        <v>997</v>
      </c>
      <c r="F1001" s="76">
        <f t="shared" si="214"/>
        <v>41</v>
      </c>
      <c r="G1001" s="56" t="str">
        <f t="shared" si="220"/>
        <v>NP.nosecone.125m.ParachuteAdapter</v>
      </c>
      <c r="H1001" s="56">
        <f t="shared" si="221"/>
        <v>997</v>
      </c>
      <c r="I1001" s="56">
        <f>IF(G1001="",0,IF(COUNTIF($G$5:G1001,G1001)=1,0,COUNTIF($G$5:G1001,G1001) )   )</f>
        <v>0</v>
      </c>
      <c r="J1001" s="56" t="str">
        <f t="shared" si="222"/>
        <v/>
      </c>
      <c r="K1001" s="56" t="str">
        <f t="shared" si="213"/>
        <v/>
      </c>
      <c r="L1001" s="56" t="str">
        <f t="shared" si="215"/>
        <v/>
      </c>
      <c r="M1001" s="56" t="str">
        <f t="shared" si="216"/>
        <v/>
      </c>
      <c r="N1001" s="56" t="str">
        <f t="shared" si="217"/>
        <v/>
      </c>
      <c r="O1001" s="56" t="str">
        <f t="shared" si="223"/>
        <v/>
      </c>
      <c r="P1001" s="56">
        <f>IF(ISERROR(IF($X$5=1,$Y$5,)),"",IF($X$5=1,$Y$5,))</f>
        <v>0</v>
      </c>
      <c r="Q1001" s="56">
        <f>IF(ISERROR(IF($X$6=1,$Y$6,)),"",IF($X$6=1,$Y$6,))</f>
        <v>10000</v>
      </c>
      <c r="R1001" s="56">
        <f>IF(ISERROR(IF($X$7=1,$Y$7,)),"",IF($X$7=1,$Y$7,))</f>
        <v>0</v>
      </c>
      <c r="S1001" s="56">
        <f>IF(ISERROR(IF($X$8=1,$Y$8,)),"",IF($X$8=1,$Y$8,))</f>
        <v>1000</v>
      </c>
      <c r="T1001" s="56">
        <f>IF(ISERROR(IF($X$9=1,$Y$9,)),"",IF($X$9=1,$Y$9,))</f>
        <v>500</v>
      </c>
      <c r="U1001" s="56">
        <f>IF(ISERROR(IF($X$10=1,$Y$10,)),"",IF($X$10=1,$Y$10,))</f>
        <v>500</v>
      </c>
    </row>
    <row r="1002" spans="1:21" x14ac:dyDescent="0.25">
      <c r="A1002" s="75">
        <f t="shared" si="218"/>
        <v>998</v>
      </c>
      <c r="D1002" s="56" t="s">
        <v>4542</v>
      </c>
      <c r="E1002" s="56">
        <f t="shared" si="219"/>
        <v>998</v>
      </c>
      <c r="F1002" s="76">
        <f t="shared" si="214"/>
        <v>41</v>
      </c>
      <c r="G1002" s="56" t="str">
        <f t="shared" si="220"/>
        <v>basepunta1ur5</v>
      </c>
      <c r="H1002" s="56">
        <f t="shared" si="221"/>
        <v>998</v>
      </c>
      <c r="I1002" s="56">
        <f>IF(G1002="",0,IF(COUNTIF($G$5:G1002,G1002)=1,0,COUNTIF($G$5:G1002,G1002) )   )</f>
        <v>0</v>
      </c>
      <c r="J1002" s="56" t="str">
        <f t="shared" si="222"/>
        <v/>
      </c>
      <c r="K1002" s="56" t="str">
        <f t="shared" si="213"/>
        <v/>
      </c>
      <c r="L1002" s="56" t="str">
        <f t="shared" si="215"/>
        <v/>
      </c>
      <c r="M1002" s="56" t="str">
        <f t="shared" si="216"/>
        <v/>
      </c>
      <c r="N1002" s="56" t="str">
        <f t="shared" si="217"/>
        <v/>
      </c>
      <c r="O1002" s="56" t="str">
        <f t="shared" si="223"/>
        <v/>
      </c>
      <c r="P1002" s="56">
        <f>IF(ISERROR(IF($X$5=1,$Y$5,)),"",IF($X$5=1,$Y$5,))</f>
        <v>0</v>
      </c>
      <c r="Q1002" s="56">
        <f>IF(ISERROR(IF($X$6=1,$Y$6,)),"",IF($X$6=1,$Y$6,))</f>
        <v>10000</v>
      </c>
      <c r="R1002" s="56">
        <f>IF(ISERROR(IF($X$7=1,$Y$7,)),"",IF($X$7=1,$Y$7,))</f>
        <v>0</v>
      </c>
      <c r="S1002" s="56">
        <f>IF(ISERROR(IF($X$8=1,$Y$8,)),"",IF($X$8=1,$Y$8,))</f>
        <v>1000</v>
      </c>
      <c r="T1002" s="56">
        <f>IF(ISERROR(IF($X$9=1,$Y$9,)),"",IF($X$9=1,$Y$9,))</f>
        <v>500</v>
      </c>
      <c r="U1002" s="56">
        <f>IF(ISERROR(IF($X$10=1,$Y$10,)),"",IF($X$10=1,$Y$10,))</f>
        <v>500</v>
      </c>
    </row>
    <row r="1003" spans="1:21" x14ac:dyDescent="0.25">
      <c r="A1003" s="75">
        <f t="shared" si="218"/>
        <v>999</v>
      </c>
      <c r="D1003" s="56" t="s">
        <v>4569</v>
      </c>
      <c r="E1003" s="56">
        <f t="shared" si="219"/>
        <v>999</v>
      </c>
      <c r="F1003" s="76">
        <f t="shared" si="214"/>
        <v>41</v>
      </c>
      <c r="G1003" s="56" t="str">
        <f t="shared" si="220"/>
        <v>NP.nosecone.125m.small</v>
      </c>
      <c r="H1003" s="56">
        <f t="shared" si="221"/>
        <v>999</v>
      </c>
      <c r="I1003" s="56">
        <f>IF(G1003="",0,IF(COUNTIF($G$5:G1003,G1003)=1,0,COUNTIF($G$5:G1003,G1003) )   )</f>
        <v>0</v>
      </c>
      <c r="J1003" s="56" t="str">
        <f t="shared" si="222"/>
        <v/>
      </c>
      <c r="K1003" s="56" t="str">
        <f t="shared" si="213"/>
        <v/>
      </c>
      <c r="L1003" s="56" t="str">
        <f t="shared" si="215"/>
        <v/>
      </c>
      <c r="M1003" s="56" t="str">
        <f t="shared" si="216"/>
        <v/>
      </c>
      <c r="N1003" s="56" t="str">
        <f t="shared" si="217"/>
        <v/>
      </c>
      <c r="O1003" s="56" t="str">
        <f t="shared" si="223"/>
        <v/>
      </c>
      <c r="P1003" s="56">
        <f>IF(ISERROR(IF($X$5=1,$Y$5,)),"",IF($X$5=1,$Y$5,))</f>
        <v>0</v>
      </c>
      <c r="Q1003" s="56">
        <f>IF(ISERROR(IF($X$6=1,$Y$6,)),"",IF($X$6=1,$Y$6,))</f>
        <v>10000</v>
      </c>
      <c r="R1003" s="56">
        <f>IF(ISERROR(IF($X$7=1,$Y$7,)),"",IF($X$7=1,$Y$7,))</f>
        <v>0</v>
      </c>
      <c r="S1003" s="56">
        <f>IF(ISERROR(IF($X$8=1,$Y$8,)),"",IF($X$8=1,$Y$8,))</f>
        <v>1000</v>
      </c>
      <c r="T1003" s="56">
        <f>IF(ISERROR(IF($X$9=1,$Y$9,)),"",IF($X$9=1,$Y$9,))</f>
        <v>500</v>
      </c>
      <c r="U1003" s="56">
        <f>IF(ISERROR(IF($X$10=1,$Y$10,)),"",IF($X$10=1,$Y$10,))</f>
        <v>500</v>
      </c>
    </row>
    <row r="1004" spans="1:21" x14ac:dyDescent="0.25">
      <c r="A1004" s="75">
        <f t="shared" si="218"/>
        <v>1000</v>
      </c>
      <c r="D1004" s="56" t="s">
        <v>4570</v>
      </c>
      <c r="E1004" s="56">
        <f t="shared" si="219"/>
        <v>1000</v>
      </c>
      <c r="F1004" s="76">
        <f t="shared" si="214"/>
        <v>41</v>
      </c>
      <c r="G1004" s="56" t="str">
        <f t="shared" si="220"/>
        <v>NP.nosecone.125m.Tailcone</v>
      </c>
      <c r="H1004" s="56">
        <f t="shared" si="221"/>
        <v>1000</v>
      </c>
      <c r="I1004" s="56">
        <f>IF(G1004="",0,IF(COUNTIF($G$5:G1004,G1004)=1,0,COUNTIF($G$5:G1004,G1004) )   )</f>
        <v>0</v>
      </c>
      <c r="J1004" s="56" t="str">
        <f t="shared" si="222"/>
        <v/>
      </c>
      <c r="K1004" s="56" t="str">
        <f t="shared" si="213"/>
        <v/>
      </c>
      <c r="L1004" s="56" t="str">
        <f t="shared" si="215"/>
        <v/>
      </c>
      <c r="M1004" s="56" t="str">
        <f t="shared" si="216"/>
        <v/>
      </c>
      <c r="N1004" s="56" t="str">
        <f t="shared" si="217"/>
        <v/>
      </c>
      <c r="O1004" s="56" t="str">
        <f t="shared" si="223"/>
        <v/>
      </c>
      <c r="P1004" s="56">
        <f>IF(ISERROR(IF($X$5=1,$Y$5,)),"",IF($X$5=1,$Y$5,))</f>
        <v>0</v>
      </c>
      <c r="Q1004" s="56">
        <f>IF(ISERROR(IF($X$6=1,$Y$6,)),"",IF($X$6=1,$Y$6,))</f>
        <v>10000</v>
      </c>
      <c r="R1004" s="56">
        <f>IF(ISERROR(IF($X$7=1,$Y$7,)),"",IF($X$7=1,$Y$7,))</f>
        <v>0</v>
      </c>
      <c r="S1004" s="56">
        <f>IF(ISERROR(IF($X$8=1,$Y$8,)),"",IF($X$8=1,$Y$8,))</f>
        <v>1000</v>
      </c>
      <c r="T1004" s="56">
        <f>IF(ISERROR(IF($X$9=1,$Y$9,)),"",IF($X$9=1,$Y$9,))</f>
        <v>500</v>
      </c>
      <c r="U1004" s="56">
        <f>IF(ISERROR(IF($X$10=1,$Y$10,)),"",IF($X$10=1,$Y$10,))</f>
        <v>500</v>
      </c>
    </row>
    <row r="1005" spans="1:21" x14ac:dyDescent="0.25">
      <c r="A1005" s="75">
        <f t="shared" si="218"/>
        <v>1001</v>
      </c>
      <c r="D1005" s="56" t="s">
        <v>3156</v>
      </c>
      <c r="E1005" s="56">
        <f t="shared" si="219"/>
        <v>1001</v>
      </c>
      <c r="F1005" s="76">
        <f t="shared" si="214"/>
        <v>41</v>
      </c>
      <c r="G1005" s="56" t="str">
        <f t="shared" si="220"/>
        <v>standardNoseCone</v>
      </c>
      <c r="H1005" s="56">
        <f t="shared" si="221"/>
        <v>1001</v>
      </c>
      <c r="I1005" s="56">
        <f>IF(G1005="",0,IF(COUNTIF($G$5:G1005,G1005)=1,0,COUNTIF($G$5:G1005,G1005) )   )</f>
        <v>0</v>
      </c>
      <c r="J1005" s="56" t="str">
        <f t="shared" si="222"/>
        <v/>
      </c>
      <c r="K1005" s="56" t="str">
        <f t="shared" si="213"/>
        <v/>
      </c>
      <c r="L1005" s="56" t="str">
        <f t="shared" si="215"/>
        <v/>
      </c>
      <c r="M1005" s="56" t="str">
        <f t="shared" si="216"/>
        <v/>
      </c>
      <c r="N1005" s="56" t="str">
        <f t="shared" si="217"/>
        <v/>
      </c>
      <c r="O1005" s="56" t="str">
        <f t="shared" si="223"/>
        <v/>
      </c>
      <c r="P1005" s="56">
        <f>IF(ISERROR(IF($X$5=1,$Y$5,)),"",IF($X$5=1,$Y$5,))</f>
        <v>0</v>
      </c>
      <c r="Q1005" s="56">
        <f>IF(ISERROR(IF($X$6=1,$Y$6,)),"",IF($X$6=1,$Y$6,))</f>
        <v>10000</v>
      </c>
      <c r="R1005" s="56">
        <f>IF(ISERROR(IF($X$7=1,$Y$7,)),"",IF($X$7=1,$Y$7,))</f>
        <v>0</v>
      </c>
      <c r="S1005" s="56">
        <f>IF(ISERROR(IF($X$8=1,$Y$8,)),"",IF($X$8=1,$Y$8,))</f>
        <v>1000</v>
      </c>
      <c r="T1005" s="56">
        <f>IF(ISERROR(IF($X$9=1,$Y$9,)),"",IF($X$9=1,$Y$9,))</f>
        <v>500</v>
      </c>
      <c r="U1005" s="56">
        <f>IF(ISERROR(IF($X$10=1,$Y$10,)),"",IF($X$10=1,$Y$10,))</f>
        <v>500</v>
      </c>
    </row>
    <row r="1006" spans="1:21" x14ac:dyDescent="0.25">
      <c r="A1006" s="75">
        <f t="shared" si="218"/>
        <v>1002</v>
      </c>
      <c r="D1006" s="56" t="s">
        <v>4543</v>
      </c>
      <c r="E1006" s="56">
        <f t="shared" si="219"/>
        <v>1002</v>
      </c>
      <c r="F1006" s="76">
        <f t="shared" si="214"/>
        <v>41</v>
      </c>
      <c r="G1006" s="56" t="str">
        <f t="shared" si="220"/>
        <v>top100a1ur5</v>
      </c>
      <c r="H1006" s="56">
        <f t="shared" si="221"/>
        <v>1002</v>
      </c>
      <c r="I1006" s="56">
        <f>IF(G1006="",0,IF(COUNTIF($G$5:G1006,G1006)=1,0,COUNTIF($G$5:G1006,G1006) )   )</f>
        <v>0</v>
      </c>
      <c r="J1006" s="56" t="str">
        <f t="shared" si="222"/>
        <v/>
      </c>
      <c r="K1006" s="56" t="str">
        <f t="shared" si="213"/>
        <v/>
      </c>
      <c r="L1006" s="56" t="str">
        <f t="shared" si="215"/>
        <v/>
      </c>
      <c r="M1006" s="56" t="str">
        <f t="shared" si="216"/>
        <v/>
      </c>
      <c r="N1006" s="56" t="str">
        <f t="shared" si="217"/>
        <v/>
      </c>
      <c r="O1006" s="56" t="str">
        <f t="shared" si="223"/>
        <v/>
      </c>
      <c r="P1006" s="56">
        <f>IF(ISERROR(IF($X$5=1,$Y$5,)),"",IF($X$5=1,$Y$5,))</f>
        <v>0</v>
      </c>
      <c r="Q1006" s="56">
        <f>IF(ISERROR(IF($X$6=1,$Y$6,)),"",IF($X$6=1,$Y$6,))</f>
        <v>10000</v>
      </c>
      <c r="R1006" s="56">
        <f>IF(ISERROR(IF($X$7=1,$Y$7,)),"",IF($X$7=1,$Y$7,))</f>
        <v>0</v>
      </c>
      <c r="S1006" s="56">
        <f>IF(ISERROR(IF($X$8=1,$Y$8,)),"",IF($X$8=1,$Y$8,))</f>
        <v>1000</v>
      </c>
      <c r="T1006" s="56">
        <f>IF(ISERROR(IF($X$9=1,$Y$9,)),"",IF($X$9=1,$Y$9,))</f>
        <v>500</v>
      </c>
      <c r="U1006" s="56">
        <f>IF(ISERROR(IF($X$10=1,$Y$10,)),"",IF($X$10=1,$Y$10,))</f>
        <v>500</v>
      </c>
    </row>
    <row r="1007" spans="1:21" x14ac:dyDescent="0.25">
      <c r="A1007" s="75">
        <f t="shared" si="218"/>
        <v>1003</v>
      </c>
      <c r="D1007" s="56" t="s">
        <v>3357</v>
      </c>
      <c r="E1007" s="56">
        <f t="shared" si="219"/>
        <v>1003</v>
      </c>
      <c r="F1007" s="76">
        <f t="shared" si="214"/>
        <v>41</v>
      </c>
      <c r="G1007" s="56" t="str">
        <f t="shared" si="220"/>
        <v>RAPIER</v>
      </c>
      <c r="H1007" s="56">
        <f t="shared" si="221"/>
        <v>1003</v>
      </c>
      <c r="I1007" s="56">
        <f>IF(G1007="",0,IF(COUNTIF($G$5:G1007,G1007)=1,0,COUNTIF($G$5:G1007,G1007) )   )</f>
        <v>0</v>
      </c>
      <c r="J1007" s="56" t="str">
        <f t="shared" si="222"/>
        <v/>
      </c>
      <c r="K1007" s="56" t="str">
        <f t="shared" si="213"/>
        <v/>
      </c>
      <c r="L1007" s="56" t="str">
        <f t="shared" si="215"/>
        <v/>
      </c>
      <c r="M1007" s="56" t="str">
        <f t="shared" si="216"/>
        <v/>
      </c>
      <c r="N1007" s="56" t="str">
        <f t="shared" si="217"/>
        <v/>
      </c>
      <c r="O1007" s="56" t="str">
        <f t="shared" si="223"/>
        <v/>
      </c>
      <c r="P1007" s="56">
        <f>IF(ISERROR(IF($X$5=1,$Y$5,)),"",IF($X$5=1,$Y$5,))</f>
        <v>0</v>
      </c>
      <c r="Q1007" s="56">
        <f>IF(ISERROR(IF($X$6=1,$Y$6,)),"",IF($X$6=1,$Y$6,))</f>
        <v>10000</v>
      </c>
      <c r="R1007" s="56">
        <f>IF(ISERROR(IF($X$7=1,$Y$7,)),"",IF($X$7=1,$Y$7,))</f>
        <v>0</v>
      </c>
      <c r="S1007" s="56">
        <f>IF(ISERROR(IF($X$8=1,$Y$8,)),"",IF($X$8=1,$Y$8,))</f>
        <v>1000</v>
      </c>
      <c r="T1007" s="56">
        <f>IF(ISERROR(IF($X$9=1,$Y$9,)),"",IF($X$9=1,$Y$9,))</f>
        <v>500</v>
      </c>
      <c r="U1007" s="56">
        <f>IF(ISERROR(IF($X$10=1,$Y$10,)),"",IF($X$10=1,$Y$10,))</f>
        <v>500</v>
      </c>
    </row>
    <row r="1008" spans="1:21" x14ac:dyDescent="0.25">
      <c r="A1008" s="75">
        <f t="shared" si="218"/>
        <v>1004</v>
      </c>
      <c r="D1008" s="56" t="s">
        <v>4544</v>
      </c>
      <c r="E1008" s="56">
        <f t="shared" si="219"/>
        <v>1004</v>
      </c>
      <c r="F1008" s="76">
        <f t="shared" si="214"/>
        <v>41</v>
      </c>
      <c r="G1008" s="56" t="str">
        <f t="shared" si="220"/>
        <v>top100a1ur5b</v>
      </c>
      <c r="H1008" s="56">
        <f t="shared" si="221"/>
        <v>1004</v>
      </c>
      <c r="I1008" s="56">
        <f>IF(G1008="",0,IF(COUNTIF($G$5:G1008,G1008)=1,0,COUNTIF($G$5:G1008,G1008) )   )</f>
        <v>0</v>
      </c>
      <c r="J1008" s="56" t="str">
        <f t="shared" si="222"/>
        <v/>
      </c>
      <c r="K1008" s="56" t="str">
        <f t="shared" si="213"/>
        <v/>
      </c>
      <c r="L1008" s="56" t="str">
        <f t="shared" si="215"/>
        <v/>
      </c>
      <c r="M1008" s="56" t="str">
        <f t="shared" si="216"/>
        <v/>
      </c>
      <c r="N1008" s="56" t="str">
        <f t="shared" si="217"/>
        <v/>
      </c>
      <c r="O1008" s="56" t="str">
        <f t="shared" si="223"/>
        <v/>
      </c>
      <c r="P1008" s="56">
        <f>IF(ISERROR(IF($X$5=1,$Y$5,)),"",IF($X$5=1,$Y$5,))</f>
        <v>0</v>
      </c>
      <c r="Q1008" s="56">
        <f>IF(ISERROR(IF($X$6=1,$Y$6,)),"",IF($X$6=1,$Y$6,))</f>
        <v>10000</v>
      </c>
      <c r="R1008" s="56">
        <f>IF(ISERROR(IF($X$7=1,$Y$7,)),"",IF($X$7=1,$Y$7,))</f>
        <v>0</v>
      </c>
      <c r="S1008" s="56">
        <f>IF(ISERROR(IF($X$8=1,$Y$8,)),"",IF($X$8=1,$Y$8,))</f>
        <v>1000</v>
      </c>
      <c r="T1008" s="56">
        <f>IF(ISERROR(IF($X$9=1,$Y$9,)),"",IF($X$9=1,$Y$9,))</f>
        <v>500</v>
      </c>
      <c r="U1008" s="56">
        <f>IF(ISERROR(IF($X$10=1,$Y$10,)),"",IF($X$10=1,$Y$10,))</f>
        <v>500</v>
      </c>
    </row>
    <row r="1009" spans="1:21" x14ac:dyDescent="0.25">
      <c r="A1009" s="75">
        <f t="shared" si="218"/>
        <v>1005</v>
      </c>
      <c r="D1009" s="56" t="s">
        <v>4545</v>
      </c>
      <c r="E1009" s="56">
        <f t="shared" si="219"/>
        <v>1005</v>
      </c>
      <c r="F1009" s="76">
        <f t="shared" si="214"/>
        <v>41</v>
      </c>
      <c r="G1009" s="56" t="str">
        <f t="shared" si="220"/>
        <v>top500a1ur5</v>
      </c>
      <c r="H1009" s="56">
        <f t="shared" si="221"/>
        <v>1005</v>
      </c>
      <c r="I1009" s="56">
        <f>IF(G1009="",0,IF(COUNTIF($G$5:G1009,G1009)=1,0,COUNTIF($G$5:G1009,G1009) )   )</f>
        <v>0</v>
      </c>
      <c r="J1009" s="56" t="str">
        <f t="shared" si="222"/>
        <v/>
      </c>
      <c r="K1009" s="56" t="str">
        <f t="shared" si="213"/>
        <v/>
      </c>
      <c r="L1009" s="56" t="str">
        <f t="shared" si="215"/>
        <v/>
      </c>
      <c r="M1009" s="56" t="str">
        <f t="shared" si="216"/>
        <v/>
      </c>
      <c r="N1009" s="56" t="str">
        <f t="shared" si="217"/>
        <v/>
      </c>
      <c r="O1009" s="56" t="str">
        <f t="shared" si="223"/>
        <v/>
      </c>
      <c r="P1009" s="56">
        <f>IF(ISERROR(IF($X$5=1,$Y$5,)),"",IF($X$5=1,$Y$5,))</f>
        <v>0</v>
      </c>
      <c r="Q1009" s="56">
        <f>IF(ISERROR(IF($X$6=1,$Y$6,)),"",IF($X$6=1,$Y$6,))</f>
        <v>10000</v>
      </c>
      <c r="R1009" s="56">
        <f>IF(ISERROR(IF($X$7=1,$Y$7,)),"",IF($X$7=1,$Y$7,))</f>
        <v>0</v>
      </c>
      <c r="S1009" s="56">
        <f>IF(ISERROR(IF($X$8=1,$Y$8,)),"",IF($X$8=1,$Y$8,))</f>
        <v>1000</v>
      </c>
      <c r="T1009" s="56">
        <f>IF(ISERROR(IF($X$9=1,$Y$9,)),"",IF($X$9=1,$Y$9,))</f>
        <v>500</v>
      </c>
      <c r="U1009" s="56">
        <f>IF(ISERROR(IF($X$10=1,$Y$10,)),"",IF($X$10=1,$Y$10,))</f>
        <v>500</v>
      </c>
    </row>
    <row r="1010" spans="1:21" x14ac:dyDescent="0.25">
      <c r="A1010" s="75">
        <f t="shared" si="218"/>
        <v>1006</v>
      </c>
      <c r="D1010" s="56" t="s">
        <v>4546</v>
      </c>
      <c r="E1010" s="56">
        <f t="shared" si="219"/>
        <v>1006</v>
      </c>
      <c r="F1010" s="76">
        <f t="shared" si="214"/>
        <v>41</v>
      </c>
      <c r="G1010" s="56" t="str">
        <f t="shared" si="220"/>
        <v>KzProcFairingBase1.25</v>
      </c>
      <c r="H1010" s="56">
        <f t="shared" si="221"/>
        <v>1006</v>
      </c>
      <c r="I1010" s="56">
        <f>IF(G1010="",0,IF(COUNTIF($G$5:G1010,G1010)=1,0,COUNTIF($G$5:G1010,G1010) )   )</f>
        <v>0</v>
      </c>
      <c r="J1010" s="56" t="str">
        <f t="shared" si="222"/>
        <v/>
      </c>
      <c r="K1010" s="56" t="str">
        <f t="shared" si="213"/>
        <v/>
      </c>
      <c r="L1010" s="56" t="str">
        <f t="shared" si="215"/>
        <v/>
      </c>
      <c r="M1010" s="56" t="str">
        <f t="shared" si="216"/>
        <v/>
      </c>
      <c r="N1010" s="56" t="str">
        <f t="shared" si="217"/>
        <v/>
      </c>
      <c r="O1010" s="56" t="str">
        <f t="shared" si="223"/>
        <v/>
      </c>
      <c r="P1010" s="56">
        <f>IF(ISERROR(IF($X$5=1,$Y$5,)),"",IF($X$5=1,$Y$5,))</f>
        <v>0</v>
      </c>
      <c r="Q1010" s="56">
        <f>IF(ISERROR(IF($X$6=1,$Y$6,)),"",IF($X$6=1,$Y$6,))</f>
        <v>10000</v>
      </c>
      <c r="R1010" s="56">
        <f>IF(ISERROR(IF($X$7=1,$Y$7,)),"",IF($X$7=1,$Y$7,))</f>
        <v>0</v>
      </c>
      <c r="S1010" s="56">
        <f>IF(ISERROR(IF($X$8=1,$Y$8,)),"",IF($X$8=1,$Y$8,))</f>
        <v>1000</v>
      </c>
      <c r="T1010" s="56">
        <f>IF(ISERROR(IF($X$9=1,$Y$9,)),"",IF($X$9=1,$Y$9,))</f>
        <v>500</v>
      </c>
      <c r="U1010" s="56">
        <f>IF(ISERROR(IF($X$10=1,$Y$10,)),"",IF($X$10=1,$Y$10,))</f>
        <v>500</v>
      </c>
    </row>
    <row r="1011" spans="1:21" x14ac:dyDescent="0.25">
      <c r="A1011" s="75">
        <f t="shared" si="218"/>
        <v>1007</v>
      </c>
      <c r="D1011" s="56" t="s">
        <v>4547</v>
      </c>
      <c r="E1011" s="56">
        <f t="shared" si="219"/>
        <v>1007</v>
      </c>
      <c r="F1011" s="76">
        <f t="shared" si="214"/>
        <v>41</v>
      </c>
      <c r="G1011" s="56" t="str">
        <f t="shared" si="220"/>
        <v>KzProcFairingBaseRing1.25</v>
      </c>
      <c r="H1011" s="56">
        <f t="shared" si="221"/>
        <v>1007</v>
      </c>
      <c r="I1011" s="56">
        <f>IF(G1011="",0,IF(COUNTIF($G$5:G1011,G1011)=1,0,COUNTIF($G$5:G1011,G1011) )   )</f>
        <v>0</v>
      </c>
      <c r="J1011" s="56" t="str">
        <f t="shared" si="222"/>
        <v/>
      </c>
      <c r="K1011" s="56" t="str">
        <f t="shared" si="213"/>
        <v/>
      </c>
      <c r="L1011" s="56" t="str">
        <f t="shared" si="215"/>
        <v/>
      </c>
      <c r="M1011" s="56" t="str">
        <f t="shared" si="216"/>
        <v/>
      </c>
      <c r="N1011" s="56" t="str">
        <f t="shared" si="217"/>
        <v/>
      </c>
      <c r="O1011" s="56" t="str">
        <f t="shared" si="223"/>
        <v/>
      </c>
      <c r="P1011" s="56">
        <f>IF(ISERROR(IF($X$5=1,$Y$5,)),"",IF($X$5=1,$Y$5,))</f>
        <v>0</v>
      </c>
      <c r="Q1011" s="56">
        <f>IF(ISERROR(IF($X$6=1,$Y$6,)),"",IF($X$6=1,$Y$6,))</f>
        <v>10000</v>
      </c>
      <c r="R1011" s="56">
        <f>IF(ISERROR(IF($X$7=1,$Y$7,)),"",IF($X$7=1,$Y$7,))</f>
        <v>0</v>
      </c>
      <c r="S1011" s="56">
        <f>IF(ISERROR(IF($X$8=1,$Y$8,)),"",IF($X$8=1,$Y$8,))</f>
        <v>1000</v>
      </c>
      <c r="T1011" s="56">
        <f>IF(ISERROR(IF($X$9=1,$Y$9,)),"",IF($X$9=1,$Y$9,))</f>
        <v>500</v>
      </c>
      <c r="U1011" s="56">
        <f>IF(ISERROR(IF($X$10=1,$Y$10,)),"",IF($X$10=1,$Y$10,))</f>
        <v>500</v>
      </c>
    </row>
    <row r="1012" spans="1:21" x14ac:dyDescent="0.25">
      <c r="A1012" s="75">
        <f t="shared" si="218"/>
        <v>1008</v>
      </c>
      <c r="D1012" s="56" t="s">
        <v>4571</v>
      </c>
      <c r="E1012" s="56">
        <f t="shared" si="219"/>
        <v>1008</v>
      </c>
      <c r="F1012" s="76">
        <f t="shared" si="214"/>
        <v>41</v>
      </c>
      <c r="G1012" s="56" t="str">
        <f t="shared" si="220"/>
        <v>RLA.s.nosecone</v>
      </c>
      <c r="H1012" s="56">
        <f t="shared" si="221"/>
        <v>1008</v>
      </c>
      <c r="I1012" s="56">
        <f>IF(G1012="",0,IF(COUNTIF($G$5:G1012,G1012)=1,0,COUNTIF($G$5:G1012,G1012) )   )</f>
        <v>0</v>
      </c>
      <c r="J1012" s="56" t="str">
        <f t="shared" si="222"/>
        <v/>
      </c>
      <c r="K1012" s="56" t="str">
        <f t="shared" si="213"/>
        <v/>
      </c>
      <c r="L1012" s="56" t="str">
        <f t="shared" si="215"/>
        <v/>
      </c>
      <c r="M1012" s="56" t="str">
        <f t="shared" si="216"/>
        <v/>
      </c>
      <c r="N1012" s="56" t="str">
        <f t="shared" si="217"/>
        <v/>
      </c>
      <c r="O1012" s="56" t="str">
        <f t="shared" si="223"/>
        <v/>
      </c>
      <c r="P1012" s="56">
        <f>IF(ISERROR(IF($X$5=1,$Y$5,)),"",IF($X$5=1,$Y$5,))</f>
        <v>0</v>
      </c>
      <c r="Q1012" s="56">
        <f>IF(ISERROR(IF($X$6=1,$Y$6,)),"",IF($X$6=1,$Y$6,))</f>
        <v>10000</v>
      </c>
      <c r="R1012" s="56">
        <f>IF(ISERROR(IF($X$7=1,$Y$7,)),"",IF($X$7=1,$Y$7,))</f>
        <v>0</v>
      </c>
      <c r="S1012" s="56">
        <f>IF(ISERROR(IF($X$8=1,$Y$8,)),"",IF($X$8=1,$Y$8,))</f>
        <v>1000</v>
      </c>
      <c r="T1012" s="56">
        <f>IF(ISERROR(IF($X$9=1,$Y$9,)),"",IF($X$9=1,$Y$9,))</f>
        <v>500</v>
      </c>
      <c r="U1012" s="56">
        <f>IF(ISERROR(IF($X$10=1,$Y$10,)),"",IF($X$10=1,$Y$10,))</f>
        <v>500</v>
      </c>
    </row>
    <row r="1013" spans="1:21" x14ac:dyDescent="0.25">
      <c r="A1013" s="75">
        <f t="shared" si="218"/>
        <v>1009</v>
      </c>
      <c r="D1013" s="56" t="s">
        <v>4548</v>
      </c>
      <c r="E1013" s="56">
        <f t="shared" si="219"/>
        <v>1009</v>
      </c>
      <c r="F1013" s="76">
        <f t="shared" si="214"/>
        <v>41</v>
      </c>
      <c r="G1013" s="56" t="str">
        <f t="shared" si="220"/>
        <v>sh1</v>
      </c>
      <c r="H1013" s="56">
        <f t="shared" si="221"/>
        <v>1009</v>
      </c>
      <c r="I1013" s="56">
        <f>IF(G1013="",0,IF(COUNTIF($G$5:G1013,G1013)=1,0,COUNTIF($G$5:G1013,G1013) )   )</f>
        <v>0</v>
      </c>
      <c r="J1013" s="56" t="str">
        <f t="shared" si="222"/>
        <v/>
      </c>
      <c r="K1013" s="56" t="str">
        <f t="shared" si="213"/>
        <v/>
      </c>
      <c r="L1013" s="56" t="str">
        <f t="shared" si="215"/>
        <v/>
      </c>
      <c r="M1013" s="56" t="str">
        <f t="shared" si="216"/>
        <v/>
      </c>
      <c r="N1013" s="56" t="str">
        <f t="shared" si="217"/>
        <v/>
      </c>
      <c r="O1013" s="56" t="str">
        <f t="shared" si="223"/>
        <v/>
      </c>
      <c r="P1013" s="56">
        <f>IF(ISERROR(IF($X$5=1,$Y$5,)),"",IF($X$5=1,$Y$5,))</f>
        <v>0</v>
      </c>
      <c r="Q1013" s="56">
        <f>IF(ISERROR(IF($X$6=1,$Y$6,)),"",IF($X$6=1,$Y$6,))</f>
        <v>10000</v>
      </c>
      <c r="R1013" s="56">
        <f>IF(ISERROR(IF($X$7=1,$Y$7,)),"",IF($X$7=1,$Y$7,))</f>
        <v>0</v>
      </c>
      <c r="S1013" s="56">
        <f>IF(ISERROR(IF($X$8=1,$Y$8,)),"",IF($X$8=1,$Y$8,))</f>
        <v>1000</v>
      </c>
      <c r="T1013" s="56">
        <f>IF(ISERROR(IF($X$9=1,$Y$9,)),"",IF($X$9=1,$Y$9,))</f>
        <v>500</v>
      </c>
      <c r="U1013" s="56">
        <f>IF(ISERROR(IF($X$10=1,$Y$10,)),"",IF($X$10=1,$Y$10,))</f>
        <v>500</v>
      </c>
    </row>
    <row r="1014" spans="1:21" x14ac:dyDescent="0.25">
      <c r="A1014" s="75">
        <f t="shared" si="218"/>
        <v>1010</v>
      </c>
      <c r="D1014" s="56" t="s">
        <v>4549</v>
      </c>
      <c r="E1014" s="56">
        <f t="shared" si="219"/>
        <v>1010</v>
      </c>
      <c r="F1014" s="76">
        <f t="shared" si="214"/>
        <v>41</v>
      </c>
      <c r="G1014" s="56" t="str">
        <f t="shared" si="220"/>
        <v>kmssh1</v>
      </c>
      <c r="H1014" s="56">
        <f t="shared" si="221"/>
        <v>1010</v>
      </c>
      <c r="I1014" s="56">
        <f>IF(G1014="",0,IF(COUNTIF($G$5:G1014,G1014)=1,0,COUNTIF($G$5:G1014,G1014) )   )</f>
        <v>0</v>
      </c>
      <c r="J1014" s="56" t="str">
        <f t="shared" si="222"/>
        <v/>
      </c>
      <c r="K1014" s="56" t="str">
        <f t="shared" si="213"/>
        <v/>
      </c>
      <c r="L1014" s="56" t="str">
        <f t="shared" si="215"/>
        <v/>
      </c>
      <c r="M1014" s="56" t="str">
        <f t="shared" si="216"/>
        <v/>
      </c>
      <c r="N1014" s="56" t="str">
        <f t="shared" si="217"/>
        <v/>
      </c>
      <c r="O1014" s="56" t="str">
        <f t="shared" si="223"/>
        <v/>
      </c>
      <c r="P1014" s="56">
        <f>IF(ISERROR(IF($X$5=1,$Y$5,)),"",IF($X$5=1,$Y$5,))</f>
        <v>0</v>
      </c>
      <c r="Q1014" s="56">
        <f>IF(ISERROR(IF($X$6=1,$Y$6,)),"",IF($X$6=1,$Y$6,))</f>
        <v>10000</v>
      </c>
      <c r="R1014" s="56">
        <f>IF(ISERROR(IF($X$7=1,$Y$7,)),"",IF($X$7=1,$Y$7,))</f>
        <v>0</v>
      </c>
      <c r="S1014" s="56">
        <f>IF(ISERROR(IF($X$8=1,$Y$8,)),"",IF($X$8=1,$Y$8,))</f>
        <v>1000</v>
      </c>
      <c r="T1014" s="56">
        <f>IF(ISERROR(IF($X$9=1,$Y$9,)),"",IF($X$9=1,$Y$9,))</f>
        <v>500</v>
      </c>
      <c r="U1014" s="56">
        <f>IF(ISERROR(IF($X$10=1,$Y$10,)),"",IF($X$10=1,$Y$10,))</f>
        <v>500</v>
      </c>
    </row>
    <row r="1015" spans="1:21" x14ac:dyDescent="0.25">
      <c r="A1015" s="75">
        <f t="shared" si="218"/>
        <v>1011</v>
      </c>
      <c r="D1015" s="56" t="s">
        <v>4550</v>
      </c>
      <c r="E1015" s="56">
        <f t="shared" si="219"/>
        <v>1011</v>
      </c>
      <c r="F1015" s="76">
        <f t="shared" si="214"/>
        <v>41</v>
      </c>
      <c r="G1015" s="56" t="str">
        <f t="shared" si="220"/>
        <v>Kosmos.URM.1.25.Nose.Cone</v>
      </c>
      <c r="H1015" s="56">
        <f t="shared" si="221"/>
        <v>1011</v>
      </c>
      <c r="I1015" s="56">
        <f>IF(G1015="",0,IF(COUNTIF($G$5:G1015,G1015)=1,0,COUNTIF($G$5:G1015,G1015) )   )</f>
        <v>0</v>
      </c>
      <c r="J1015" s="56" t="str">
        <f t="shared" si="222"/>
        <v/>
      </c>
      <c r="K1015" s="56" t="str">
        <f t="shared" si="213"/>
        <v/>
      </c>
      <c r="L1015" s="56" t="str">
        <f t="shared" si="215"/>
        <v/>
      </c>
      <c r="M1015" s="56" t="str">
        <f t="shared" si="216"/>
        <v/>
      </c>
      <c r="N1015" s="56" t="str">
        <f t="shared" si="217"/>
        <v/>
      </c>
      <c r="O1015" s="56" t="str">
        <f t="shared" si="223"/>
        <v/>
      </c>
      <c r="P1015" s="56">
        <f>IF(ISERROR(IF($X$5=1,$Y$5,)),"",IF($X$5=1,$Y$5,))</f>
        <v>0</v>
      </c>
      <c r="Q1015" s="56">
        <f>IF(ISERROR(IF($X$6=1,$Y$6,)),"",IF($X$6=1,$Y$6,))</f>
        <v>10000</v>
      </c>
      <c r="R1015" s="56">
        <f>IF(ISERROR(IF($X$7=1,$Y$7,)),"",IF($X$7=1,$Y$7,))</f>
        <v>0</v>
      </c>
      <c r="S1015" s="56">
        <f>IF(ISERROR(IF($X$8=1,$Y$8,)),"",IF($X$8=1,$Y$8,))</f>
        <v>1000</v>
      </c>
      <c r="T1015" s="56">
        <f>IF(ISERROR(IF($X$9=1,$Y$9,)),"",IF($X$9=1,$Y$9,))</f>
        <v>500</v>
      </c>
      <c r="U1015" s="56">
        <f>IF(ISERROR(IF($X$10=1,$Y$10,)),"",IF($X$10=1,$Y$10,))</f>
        <v>500</v>
      </c>
    </row>
    <row r="1016" spans="1:21" x14ac:dyDescent="0.25">
      <c r="A1016" s="75">
        <f t="shared" si="218"/>
        <v>1012</v>
      </c>
      <c r="D1016" s="56" t="s">
        <v>4551</v>
      </c>
      <c r="E1016" s="56">
        <f t="shared" si="219"/>
        <v>1012</v>
      </c>
      <c r="F1016" s="76">
        <f t="shared" si="214"/>
        <v>41</v>
      </c>
      <c r="G1016" s="56" t="str">
        <f t="shared" si="220"/>
        <v>Kosmos.URM.1.25.Nose.Cone.Decoupler</v>
      </c>
      <c r="H1016" s="56">
        <f t="shared" si="221"/>
        <v>1012</v>
      </c>
      <c r="I1016" s="56">
        <f>IF(G1016="",0,IF(COUNTIF($G$5:G1016,G1016)=1,0,COUNTIF($G$5:G1016,G1016) )   )</f>
        <v>0</v>
      </c>
      <c r="J1016" s="56" t="str">
        <f t="shared" si="222"/>
        <v/>
      </c>
      <c r="K1016" s="56" t="str">
        <f t="shared" si="213"/>
        <v/>
      </c>
      <c r="L1016" s="56" t="str">
        <f t="shared" si="215"/>
        <v/>
      </c>
      <c r="M1016" s="56" t="str">
        <f t="shared" si="216"/>
        <v/>
      </c>
      <c r="N1016" s="56" t="str">
        <f t="shared" si="217"/>
        <v/>
      </c>
      <c r="O1016" s="56" t="str">
        <f t="shared" si="223"/>
        <v/>
      </c>
      <c r="P1016" s="56">
        <f>IF(ISERROR(IF($X$5=1,$Y$5,)),"",IF($X$5=1,$Y$5,))</f>
        <v>0</v>
      </c>
      <c r="Q1016" s="56">
        <f>IF(ISERROR(IF($X$6=1,$Y$6,)),"",IF($X$6=1,$Y$6,))</f>
        <v>10000</v>
      </c>
      <c r="R1016" s="56">
        <f>IF(ISERROR(IF($X$7=1,$Y$7,)),"",IF($X$7=1,$Y$7,))</f>
        <v>0</v>
      </c>
      <c r="S1016" s="56">
        <f>IF(ISERROR(IF($X$8=1,$Y$8,)),"",IF($X$8=1,$Y$8,))</f>
        <v>1000</v>
      </c>
      <c r="T1016" s="56">
        <f>IF(ISERROR(IF($X$9=1,$Y$9,)),"",IF($X$9=1,$Y$9,))</f>
        <v>500</v>
      </c>
      <c r="U1016" s="56">
        <f>IF(ISERROR(IF($X$10=1,$Y$10,)),"",IF($X$10=1,$Y$10,))</f>
        <v>500</v>
      </c>
    </row>
    <row r="1017" spans="1:21" x14ac:dyDescent="0.25">
      <c r="A1017" s="75">
        <f t="shared" si="218"/>
        <v>1013</v>
      </c>
      <c r="D1017" s="56" t="s">
        <v>4552</v>
      </c>
      <c r="E1017" s="56">
        <f t="shared" si="219"/>
        <v>1013</v>
      </c>
      <c r="F1017" s="76">
        <f t="shared" si="214"/>
        <v>41</v>
      </c>
      <c r="G1017" s="56" t="str">
        <f t="shared" si="220"/>
        <v>URM.1.25.P.Fairing.Base</v>
      </c>
      <c r="H1017" s="56">
        <f t="shared" si="221"/>
        <v>1013</v>
      </c>
      <c r="I1017" s="56">
        <f>IF(G1017="",0,IF(COUNTIF($G$5:G1017,G1017)=1,0,COUNTIF($G$5:G1017,G1017) )   )</f>
        <v>0</v>
      </c>
      <c r="J1017" s="56" t="str">
        <f t="shared" si="222"/>
        <v/>
      </c>
      <c r="K1017" s="56" t="str">
        <f t="shared" si="213"/>
        <v/>
      </c>
      <c r="L1017" s="56" t="str">
        <f t="shared" si="215"/>
        <v/>
      </c>
      <c r="M1017" s="56" t="str">
        <f t="shared" si="216"/>
        <v/>
      </c>
      <c r="N1017" s="56" t="str">
        <f t="shared" si="217"/>
        <v/>
      </c>
      <c r="O1017" s="56" t="str">
        <f t="shared" si="223"/>
        <v/>
      </c>
      <c r="P1017" s="56">
        <f>IF(ISERROR(IF($X$5=1,$Y$5,)),"",IF($X$5=1,$Y$5,))</f>
        <v>0</v>
      </c>
      <c r="Q1017" s="56">
        <f>IF(ISERROR(IF($X$6=1,$Y$6,)),"",IF($X$6=1,$Y$6,))</f>
        <v>10000</v>
      </c>
      <c r="R1017" s="56">
        <f>IF(ISERROR(IF($X$7=1,$Y$7,)),"",IF($X$7=1,$Y$7,))</f>
        <v>0</v>
      </c>
      <c r="S1017" s="56">
        <f>IF(ISERROR(IF($X$8=1,$Y$8,)),"",IF($X$8=1,$Y$8,))</f>
        <v>1000</v>
      </c>
      <c r="T1017" s="56">
        <f>IF(ISERROR(IF($X$9=1,$Y$9,)),"",IF($X$9=1,$Y$9,))</f>
        <v>500</v>
      </c>
      <c r="U1017" s="56">
        <f>IF(ISERROR(IF($X$10=1,$Y$10,)),"",IF($X$10=1,$Y$10,))</f>
        <v>500</v>
      </c>
    </row>
    <row r="1018" spans="1:21" x14ac:dyDescent="0.25">
      <c r="A1018" s="75">
        <f t="shared" si="218"/>
        <v>1014</v>
      </c>
      <c r="D1018" s="56" t="s">
        <v>4553</v>
      </c>
      <c r="E1018" s="56">
        <f t="shared" si="219"/>
        <v>1014</v>
      </c>
      <c r="F1018" s="76">
        <f t="shared" si="214"/>
        <v>41</v>
      </c>
      <c r="G1018" s="56" t="str">
        <f t="shared" si="220"/>
        <v>KW1mNoseCone</v>
      </c>
      <c r="H1018" s="56">
        <f t="shared" si="221"/>
        <v>1014</v>
      </c>
      <c r="I1018" s="56">
        <f>IF(G1018="",0,IF(COUNTIF($G$5:G1018,G1018)=1,0,COUNTIF($G$5:G1018,G1018) )   )</f>
        <v>0</v>
      </c>
      <c r="J1018" s="56" t="str">
        <f t="shared" si="222"/>
        <v/>
      </c>
      <c r="K1018" s="56" t="str">
        <f t="shared" si="213"/>
        <v/>
      </c>
      <c r="L1018" s="56" t="str">
        <f t="shared" si="215"/>
        <v/>
      </c>
      <c r="M1018" s="56" t="str">
        <f t="shared" si="216"/>
        <v/>
      </c>
      <c r="N1018" s="56" t="str">
        <f t="shared" si="217"/>
        <v/>
      </c>
      <c r="O1018" s="56" t="str">
        <f t="shared" si="223"/>
        <v/>
      </c>
      <c r="P1018" s="56">
        <f>IF(ISERROR(IF($X$5=1,$Y$5,)),"",IF($X$5=1,$Y$5,))</f>
        <v>0</v>
      </c>
      <c r="Q1018" s="56">
        <f>IF(ISERROR(IF($X$6=1,$Y$6,)),"",IF($X$6=1,$Y$6,))</f>
        <v>10000</v>
      </c>
      <c r="R1018" s="56">
        <f>IF(ISERROR(IF($X$7=1,$Y$7,)),"",IF($X$7=1,$Y$7,))</f>
        <v>0</v>
      </c>
      <c r="S1018" s="56">
        <f>IF(ISERROR(IF($X$8=1,$Y$8,)),"",IF($X$8=1,$Y$8,))</f>
        <v>1000</v>
      </c>
      <c r="T1018" s="56">
        <f>IF(ISERROR(IF($X$9=1,$Y$9,)),"",IF($X$9=1,$Y$9,))</f>
        <v>500</v>
      </c>
      <c r="U1018" s="56">
        <f>IF(ISERROR(IF($X$10=1,$Y$10,)),"",IF($X$10=1,$Y$10,))</f>
        <v>500</v>
      </c>
    </row>
    <row r="1019" spans="1:21" x14ac:dyDescent="0.25">
      <c r="A1019" s="75">
        <f t="shared" si="218"/>
        <v>1015</v>
      </c>
      <c r="D1019" s="56" t="s">
        <v>4554</v>
      </c>
      <c r="E1019" s="56">
        <f t="shared" si="219"/>
        <v>1015</v>
      </c>
      <c r="F1019" s="76">
        <f t="shared" si="214"/>
        <v>41</v>
      </c>
      <c r="G1019" s="56" t="str">
        <f t="shared" si="220"/>
        <v>KW1mExpandedFairingBase</v>
      </c>
      <c r="H1019" s="56">
        <f t="shared" si="221"/>
        <v>1015</v>
      </c>
      <c r="I1019" s="56">
        <f>IF(G1019="",0,IF(COUNTIF($G$5:G1019,G1019)=1,0,COUNTIF($G$5:G1019,G1019) )   )</f>
        <v>0</v>
      </c>
      <c r="J1019" s="56" t="str">
        <f t="shared" si="222"/>
        <v/>
      </c>
      <c r="K1019" s="56" t="str">
        <f t="shared" si="213"/>
        <v/>
      </c>
      <c r="L1019" s="56" t="str">
        <f t="shared" si="215"/>
        <v/>
      </c>
      <c r="M1019" s="56" t="str">
        <f t="shared" si="216"/>
        <v/>
      </c>
      <c r="N1019" s="56" t="str">
        <f t="shared" si="217"/>
        <v/>
      </c>
      <c r="O1019" s="56" t="str">
        <f t="shared" si="223"/>
        <v/>
      </c>
      <c r="P1019" s="56">
        <f>IF(ISERROR(IF($X$5=1,$Y$5,)),"",IF($X$5=1,$Y$5,))</f>
        <v>0</v>
      </c>
      <c r="Q1019" s="56">
        <f>IF(ISERROR(IF($X$6=1,$Y$6,)),"",IF($X$6=1,$Y$6,))</f>
        <v>10000</v>
      </c>
      <c r="R1019" s="56">
        <f>IF(ISERROR(IF($X$7=1,$Y$7,)),"",IF($X$7=1,$Y$7,))</f>
        <v>0</v>
      </c>
      <c r="S1019" s="56">
        <f>IF(ISERROR(IF($X$8=1,$Y$8,)),"",IF($X$8=1,$Y$8,))</f>
        <v>1000</v>
      </c>
      <c r="T1019" s="56">
        <f>IF(ISERROR(IF($X$9=1,$Y$9,)),"",IF($X$9=1,$Y$9,))</f>
        <v>500</v>
      </c>
      <c r="U1019" s="56">
        <f>IF(ISERROR(IF($X$10=1,$Y$10,)),"",IF($X$10=1,$Y$10,))</f>
        <v>500</v>
      </c>
    </row>
    <row r="1020" spans="1:21" x14ac:dyDescent="0.25">
      <c r="A1020" s="75">
        <f t="shared" si="218"/>
        <v>1016</v>
      </c>
      <c r="D1020" s="56" t="s">
        <v>4555</v>
      </c>
      <c r="E1020" s="56">
        <f t="shared" si="219"/>
        <v>1016</v>
      </c>
      <c r="F1020" s="76">
        <f t="shared" si="214"/>
        <v>41</v>
      </c>
      <c r="G1020" s="56" t="str">
        <f t="shared" si="220"/>
        <v>KW1mFairingBase</v>
      </c>
      <c r="H1020" s="56">
        <f t="shared" si="221"/>
        <v>1016</v>
      </c>
      <c r="I1020" s="56">
        <f>IF(G1020="",0,IF(COUNTIF($G$5:G1020,G1020)=1,0,COUNTIF($G$5:G1020,G1020) )   )</f>
        <v>0</v>
      </c>
      <c r="J1020" s="56" t="str">
        <f t="shared" si="222"/>
        <v/>
      </c>
      <c r="K1020" s="56" t="str">
        <f t="shared" si="213"/>
        <v/>
      </c>
      <c r="L1020" s="56" t="str">
        <f t="shared" si="215"/>
        <v/>
      </c>
      <c r="M1020" s="56" t="str">
        <f t="shared" si="216"/>
        <v/>
      </c>
      <c r="N1020" s="56" t="str">
        <f t="shared" si="217"/>
        <v/>
      </c>
      <c r="O1020" s="56" t="str">
        <f t="shared" si="223"/>
        <v/>
      </c>
      <c r="P1020" s="56">
        <f>IF(ISERROR(IF($X$5=1,$Y$5,)),"",IF($X$5=1,$Y$5,))</f>
        <v>0</v>
      </c>
      <c r="Q1020" s="56">
        <f>IF(ISERROR(IF($X$6=1,$Y$6,)),"",IF($X$6=1,$Y$6,))</f>
        <v>10000</v>
      </c>
      <c r="R1020" s="56">
        <f>IF(ISERROR(IF($X$7=1,$Y$7,)),"",IF($X$7=1,$Y$7,))</f>
        <v>0</v>
      </c>
      <c r="S1020" s="56">
        <f>IF(ISERROR(IF($X$8=1,$Y$8,)),"",IF($X$8=1,$Y$8,))</f>
        <v>1000</v>
      </c>
      <c r="T1020" s="56">
        <f>IF(ISERROR(IF($X$9=1,$Y$9,)),"",IF($X$9=1,$Y$9,))</f>
        <v>500</v>
      </c>
      <c r="U1020" s="56">
        <f>IF(ISERROR(IF($X$10=1,$Y$10,)),"",IF($X$10=1,$Y$10,))</f>
        <v>500</v>
      </c>
    </row>
    <row r="1021" spans="1:21" x14ac:dyDescent="0.25">
      <c r="A1021" s="75">
        <f t="shared" si="218"/>
        <v>1017</v>
      </c>
      <c r="D1021" s="56" t="s">
        <v>4556</v>
      </c>
      <c r="E1021" s="56">
        <f t="shared" si="219"/>
        <v>1017</v>
      </c>
      <c r="F1021" s="76">
        <f t="shared" si="214"/>
        <v>41</v>
      </c>
      <c r="G1021" s="56" t="str">
        <f t="shared" si="220"/>
        <v>KW12mExpandedFairingCone</v>
      </c>
      <c r="H1021" s="56">
        <f t="shared" si="221"/>
        <v>1017</v>
      </c>
      <c r="I1021" s="56">
        <f>IF(G1021="",0,IF(COUNTIF($G$5:G1021,G1021)=1,0,COUNTIF($G$5:G1021,G1021) )   )</f>
        <v>0</v>
      </c>
      <c r="J1021" s="56" t="str">
        <f t="shared" si="222"/>
        <v/>
      </c>
      <c r="K1021" s="56" t="str">
        <f t="shared" si="213"/>
        <v/>
      </c>
      <c r="L1021" s="56" t="str">
        <f t="shared" si="215"/>
        <v/>
      </c>
      <c r="M1021" s="56" t="str">
        <f t="shared" si="216"/>
        <v/>
      </c>
      <c r="N1021" s="56" t="str">
        <f t="shared" si="217"/>
        <v/>
      </c>
      <c r="O1021" s="56" t="str">
        <f t="shared" si="223"/>
        <v/>
      </c>
      <c r="P1021" s="56">
        <f>IF(ISERROR(IF($X$5=1,$Y$5,)),"",IF($X$5=1,$Y$5,))</f>
        <v>0</v>
      </c>
      <c r="Q1021" s="56">
        <f>IF(ISERROR(IF($X$6=1,$Y$6,)),"",IF($X$6=1,$Y$6,))</f>
        <v>10000</v>
      </c>
      <c r="R1021" s="56">
        <f>IF(ISERROR(IF($X$7=1,$Y$7,)),"",IF($X$7=1,$Y$7,))</f>
        <v>0</v>
      </c>
      <c r="S1021" s="56">
        <f>IF(ISERROR(IF($X$8=1,$Y$8,)),"",IF($X$8=1,$Y$8,))</f>
        <v>1000</v>
      </c>
      <c r="T1021" s="56">
        <f>IF(ISERROR(IF($X$9=1,$Y$9,)),"",IF($X$9=1,$Y$9,))</f>
        <v>500</v>
      </c>
      <c r="U1021" s="56">
        <f>IF(ISERROR(IF($X$10=1,$Y$10,)),"",IF($X$10=1,$Y$10,))</f>
        <v>500</v>
      </c>
    </row>
    <row r="1022" spans="1:21" x14ac:dyDescent="0.25">
      <c r="A1022" s="75">
        <f t="shared" si="218"/>
        <v>1018</v>
      </c>
      <c r="D1022" s="56" t="s">
        <v>4557</v>
      </c>
      <c r="E1022" s="56">
        <f t="shared" si="219"/>
        <v>1018</v>
      </c>
      <c r="F1022" s="76">
        <f t="shared" si="214"/>
        <v>41</v>
      </c>
      <c r="G1022" s="56" t="str">
        <f t="shared" si="220"/>
        <v>KW1mExpandedFairingWall</v>
      </c>
      <c r="H1022" s="56">
        <f t="shared" si="221"/>
        <v>1018</v>
      </c>
      <c r="I1022" s="56">
        <f>IF(G1022="",0,IF(COUNTIF($G$5:G1022,G1022)=1,0,COUNTIF($G$5:G1022,G1022) )   )</f>
        <v>0</v>
      </c>
      <c r="J1022" s="56" t="str">
        <f t="shared" si="222"/>
        <v/>
      </c>
      <c r="K1022" s="56" t="str">
        <f t="shared" ref="K1022:K1085" si="224">IF(ISERROR(VLOOKUP(J1022,$F$5:$G$6005,2,)),"",VLOOKUP(J1022,$F$5:$G$6005,2,))</f>
        <v/>
      </c>
      <c r="L1022" s="56" t="str">
        <f t="shared" si="215"/>
        <v/>
      </c>
      <c r="M1022" s="56" t="str">
        <f t="shared" si="216"/>
        <v/>
      </c>
      <c r="N1022" s="56" t="str">
        <f t="shared" si="217"/>
        <v/>
      </c>
      <c r="O1022" s="56" t="str">
        <f t="shared" si="223"/>
        <v/>
      </c>
      <c r="P1022" s="56">
        <f>IF(ISERROR(IF($X$5=1,$Y$5,)),"",IF($X$5=1,$Y$5,))</f>
        <v>0</v>
      </c>
      <c r="Q1022" s="56">
        <f>IF(ISERROR(IF($X$6=1,$Y$6,)),"",IF($X$6=1,$Y$6,))</f>
        <v>10000</v>
      </c>
      <c r="R1022" s="56">
        <f>IF(ISERROR(IF($X$7=1,$Y$7,)),"",IF($X$7=1,$Y$7,))</f>
        <v>0</v>
      </c>
      <c r="S1022" s="56">
        <f>IF(ISERROR(IF($X$8=1,$Y$8,)),"",IF($X$8=1,$Y$8,))</f>
        <v>1000</v>
      </c>
      <c r="T1022" s="56">
        <f>IF(ISERROR(IF($X$9=1,$Y$9,)),"",IF($X$9=1,$Y$9,))</f>
        <v>500</v>
      </c>
      <c r="U1022" s="56">
        <f>IF(ISERROR(IF($X$10=1,$Y$10,)),"",IF($X$10=1,$Y$10,))</f>
        <v>500</v>
      </c>
    </row>
    <row r="1023" spans="1:21" x14ac:dyDescent="0.25">
      <c r="A1023" s="75">
        <f t="shared" si="218"/>
        <v>1019</v>
      </c>
      <c r="D1023" s="56" t="s">
        <v>4558</v>
      </c>
      <c r="E1023" s="56">
        <f t="shared" si="219"/>
        <v>1019</v>
      </c>
      <c r="F1023" s="76">
        <f t="shared" si="214"/>
        <v>41</v>
      </c>
      <c r="G1023" s="56" t="str">
        <f t="shared" si="220"/>
        <v>KW1mFairingCone</v>
      </c>
      <c r="H1023" s="56">
        <f t="shared" si="221"/>
        <v>1019</v>
      </c>
      <c r="I1023" s="56">
        <f>IF(G1023="",0,IF(COUNTIF($G$5:G1023,G1023)=1,0,COUNTIF($G$5:G1023,G1023) )   )</f>
        <v>0</v>
      </c>
      <c r="J1023" s="56" t="str">
        <f t="shared" si="222"/>
        <v/>
      </c>
      <c r="K1023" s="56" t="str">
        <f t="shared" si="224"/>
        <v/>
      </c>
      <c r="L1023" s="56" t="str">
        <f t="shared" si="215"/>
        <v/>
      </c>
      <c r="M1023" s="56" t="str">
        <f t="shared" si="216"/>
        <v/>
      </c>
      <c r="N1023" s="56" t="str">
        <f t="shared" si="217"/>
        <v/>
      </c>
      <c r="O1023" s="56" t="str">
        <f t="shared" si="223"/>
        <v/>
      </c>
      <c r="P1023" s="56">
        <f>IF(ISERROR(IF($X$5=1,$Y$5,)),"",IF($X$5=1,$Y$5,))</f>
        <v>0</v>
      </c>
      <c r="Q1023" s="56">
        <f>IF(ISERROR(IF($X$6=1,$Y$6,)),"",IF($X$6=1,$Y$6,))</f>
        <v>10000</v>
      </c>
      <c r="R1023" s="56">
        <f>IF(ISERROR(IF($X$7=1,$Y$7,)),"",IF($X$7=1,$Y$7,))</f>
        <v>0</v>
      </c>
      <c r="S1023" s="56">
        <f>IF(ISERROR(IF($X$8=1,$Y$8,)),"",IF($X$8=1,$Y$8,))</f>
        <v>1000</v>
      </c>
      <c r="T1023" s="56">
        <f>IF(ISERROR(IF($X$9=1,$Y$9,)),"",IF($X$9=1,$Y$9,))</f>
        <v>500</v>
      </c>
      <c r="U1023" s="56">
        <f>IF(ISERROR(IF($X$10=1,$Y$10,)),"",IF($X$10=1,$Y$10,))</f>
        <v>500</v>
      </c>
    </row>
    <row r="1024" spans="1:21" x14ac:dyDescent="0.25">
      <c r="A1024" s="75">
        <f t="shared" si="218"/>
        <v>1020</v>
      </c>
      <c r="D1024" s="56" t="s">
        <v>4559</v>
      </c>
      <c r="E1024" s="56">
        <f t="shared" si="219"/>
        <v>1020</v>
      </c>
      <c r="F1024" s="76">
        <f t="shared" si="214"/>
        <v>41</v>
      </c>
      <c r="G1024" s="56" t="str">
        <f t="shared" si="220"/>
        <v>KW1mFairingWall</v>
      </c>
      <c r="H1024" s="56">
        <f t="shared" si="221"/>
        <v>1020</v>
      </c>
      <c r="I1024" s="56">
        <f>IF(G1024="",0,IF(COUNTIF($G$5:G1024,G1024)=1,0,COUNTIF($G$5:G1024,G1024) )   )</f>
        <v>0</v>
      </c>
      <c r="J1024" s="56" t="str">
        <f t="shared" si="222"/>
        <v/>
      </c>
      <c r="K1024" s="56" t="str">
        <f t="shared" si="224"/>
        <v/>
      </c>
      <c r="L1024" s="56" t="str">
        <f t="shared" si="215"/>
        <v/>
      </c>
      <c r="M1024" s="56" t="str">
        <f t="shared" si="216"/>
        <v/>
      </c>
      <c r="N1024" s="56" t="str">
        <f t="shared" si="217"/>
        <v/>
      </c>
      <c r="O1024" s="56" t="str">
        <f t="shared" si="223"/>
        <v/>
      </c>
      <c r="P1024" s="56">
        <f>IF(ISERROR(IF($X$5=1,$Y$5,)),"",IF($X$5=1,$Y$5,))</f>
        <v>0</v>
      </c>
      <c r="Q1024" s="56">
        <f>IF(ISERROR(IF($X$6=1,$Y$6,)),"",IF($X$6=1,$Y$6,))</f>
        <v>10000</v>
      </c>
      <c r="R1024" s="56">
        <f>IF(ISERROR(IF($X$7=1,$Y$7,)),"",IF($X$7=1,$Y$7,))</f>
        <v>0</v>
      </c>
      <c r="S1024" s="56">
        <f>IF(ISERROR(IF($X$8=1,$Y$8,)),"",IF($X$8=1,$Y$8,))</f>
        <v>1000</v>
      </c>
      <c r="T1024" s="56">
        <f>IF(ISERROR(IF($X$9=1,$Y$9,)),"",IF($X$9=1,$Y$9,))</f>
        <v>500</v>
      </c>
      <c r="U1024" s="56">
        <f>IF(ISERROR(IF($X$10=1,$Y$10,)),"",IF($X$10=1,$Y$10,))</f>
        <v>500</v>
      </c>
    </row>
    <row r="1025" spans="1:21" x14ac:dyDescent="0.25">
      <c r="A1025" s="75">
        <f t="shared" si="218"/>
        <v>1021</v>
      </c>
      <c r="C1025" s="56" t="s">
        <v>2532</v>
      </c>
      <c r="E1025" s="56">
        <f t="shared" si="219"/>
        <v>1021</v>
      </c>
      <c r="F1025" s="76">
        <f t="shared" si="214"/>
        <v>41</v>
      </c>
      <c r="G1025" s="56" t="str">
        <f t="shared" si="220"/>
        <v/>
      </c>
      <c r="H1025" s="56">
        <f t="shared" si="221"/>
        <v>1021</v>
      </c>
      <c r="I1025" s="56">
        <f>IF(G1025="",0,IF(COUNTIF($G$5:G1025,G1025)=1,0,COUNTIF($G$5:G1025,G1025) )   )</f>
        <v>0</v>
      </c>
      <c r="J1025" s="56" t="str">
        <f t="shared" si="222"/>
        <v/>
      </c>
      <c r="K1025" s="56" t="str">
        <f t="shared" si="224"/>
        <v/>
      </c>
      <c r="L1025" s="56" t="str">
        <f t="shared" si="215"/>
        <v/>
      </c>
      <c r="M1025" s="56" t="str">
        <f t="shared" si="216"/>
        <v/>
      </c>
      <c r="N1025" s="56" t="str">
        <f t="shared" si="217"/>
        <v/>
      </c>
      <c r="O1025" s="56" t="str">
        <f t="shared" si="223"/>
        <v/>
      </c>
      <c r="P1025" s="56">
        <f>IF(ISERROR(IF($X$5=1,$Y$5,)),"",IF($X$5=1,$Y$5,))</f>
        <v>0</v>
      </c>
      <c r="Q1025" s="56">
        <f>IF(ISERROR(IF($X$6=1,$Y$6,)),"",IF($X$6=1,$Y$6,))</f>
        <v>10000</v>
      </c>
      <c r="R1025" s="56">
        <f>IF(ISERROR(IF($X$7=1,$Y$7,)),"",IF($X$7=1,$Y$7,))</f>
        <v>0</v>
      </c>
      <c r="S1025" s="56">
        <f>IF(ISERROR(IF($X$8=1,$Y$8,)),"",IF($X$8=1,$Y$8,))</f>
        <v>1000</v>
      </c>
      <c r="T1025" s="56">
        <f>IF(ISERROR(IF($X$9=1,$Y$9,)),"",IF($X$9=1,$Y$9,))</f>
        <v>500</v>
      </c>
      <c r="U1025" s="56">
        <f>IF(ISERROR(IF($X$10=1,$Y$10,)),"",IF($X$10=1,$Y$10,))</f>
        <v>500</v>
      </c>
    </row>
    <row r="1026" spans="1:21" x14ac:dyDescent="0.25">
      <c r="A1026" s="75">
        <f t="shared" si="218"/>
        <v>1022</v>
      </c>
      <c r="B1026" s="56" t="s">
        <v>2532</v>
      </c>
      <c r="E1026" s="56">
        <f t="shared" si="219"/>
        <v>1022</v>
      </c>
      <c r="F1026" s="76">
        <f t="shared" si="214"/>
        <v>41</v>
      </c>
      <c r="G1026" s="56" t="str">
        <f t="shared" si="220"/>
        <v/>
      </c>
      <c r="H1026" s="56">
        <f t="shared" si="221"/>
        <v>1022</v>
      </c>
      <c r="I1026" s="56">
        <f>IF(G1026="",0,IF(COUNTIF($G$5:G1026,G1026)=1,0,COUNTIF($G$5:G1026,G1026) )   )</f>
        <v>0</v>
      </c>
      <c r="J1026" s="56" t="str">
        <f t="shared" si="222"/>
        <v/>
      </c>
      <c r="K1026" s="56" t="str">
        <f t="shared" si="224"/>
        <v/>
      </c>
      <c r="L1026" s="56" t="str">
        <f t="shared" si="215"/>
        <v/>
      </c>
      <c r="M1026" s="56" t="str">
        <f t="shared" si="216"/>
        <v/>
      </c>
      <c r="N1026" s="56" t="str">
        <f t="shared" si="217"/>
        <v/>
      </c>
      <c r="O1026" s="56" t="str">
        <f t="shared" si="223"/>
        <v/>
      </c>
      <c r="P1026" s="56">
        <f>IF(ISERROR(IF($X$5=1,$Y$5,)),"",IF($X$5=1,$Y$5,))</f>
        <v>0</v>
      </c>
      <c r="Q1026" s="56">
        <f>IF(ISERROR(IF($X$6=1,$Y$6,)),"",IF($X$6=1,$Y$6,))</f>
        <v>10000</v>
      </c>
      <c r="R1026" s="56">
        <f>IF(ISERROR(IF($X$7=1,$Y$7,)),"",IF($X$7=1,$Y$7,))</f>
        <v>0</v>
      </c>
      <c r="S1026" s="56">
        <f>IF(ISERROR(IF($X$8=1,$Y$8,)),"",IF($X$8=1,$Y$8,))</f>
        <v>1000</v>
      </c>
      <c r="T1026" s="56">
        <f>IF(ISERROR(IF($X$9=1,$Y$9,)),"",IF($X$9=1,$Y$9,))</f>
        <v>500</v>
      </c>
      <c r="U1026" s="56">
        <f>IF(ISERROR(IF($X$10=1,$Y$10,)),"",IF($X$10=1,$Y$10,))</f>
        <v>500</v>
      </c>
    </row>
    <row r="1027" spans="1:21" x14ac:dyDescent="0.25">
      <c r="A1027" s="75">
        <f t="shared" si="218"/>
        <v>1023</v>
      </c>
      <c r="B1027" s="56" t="s">
        <v>2517</v>
      </c>
      <c r="E1027" s="56">
        <f t="shared" si="219"/>
        <v>1023</v>
      </c>
      <c r="F1027" s="76">
        <f t="shared" si="214"/>
        <v>41</v>
      </c>
      <c r="G1027" s="56" t="str">
        <f t="shared" si="220"/>
        <v/>
      </c>
      <c r="H1027" s="56">
        <f t="shared" si="221"/>
        <v>1023</v>
      </c>
      <c r="I1027" s="56">
        <f>IF(G1027="",0,IF(COUNTIF($G$5:G1027,G1027)=1,0,COUNTIF($G$5:G1027,G1027) )   )</f>
        <v>0</v>
      </c>
      <c r="J1027" s="56" t="str">
        <f t="shared" si="222"/>
        <v/>
      </c>
      <c r="K1027" s="56" t="str">
        <f t="shared" si="224"/>
        <v/>
      </c>
      <c r="L1027" s="56" t="str">
        <f t="shared" si="215"/>
        <v/>
      </c>
      <c r="M1027" s="56" t="str">
        <f t="shared" si="216"/>
        <v/>
      </c>
      <c r="N1027" s="56" t="str">
        <f t="shared" si="217"/>
        <v/>
      </c>
      <c r="O1027" s="56" t="str">
        <f t="shared" si="223"/>
        <v/>
      </c>
      <c r="P1027" s="56">
        <f>IF(ISERROR(IF($X$5=1,$Y$5,)),"",IF($X$5=1,$Y$5,))</f>
        <v>0</v>
      </c>
      <c r="Q1027" s="56">
        <f>IF(ISERROR(IF($X$6=1,$Y$6,)),"",IF($X$6=1,$Y$6,))</f>
        <v>10000</v>
      </c>
      <c r="R1027" s="56">
        <f>IF(ISERROR(IF($X$7=1,$Y$7,)),"",IF($X$7=1,$Y$7,))</f>
        <v>0</v>
      </c>
      <c r="S1027" s="56">
        <f>IF(ISERROR(IF($X$8=1,$Y$8,)),"",IF($X$8=1,$Y$8,))</f>
        <v>1000</v>
      </c>
      <c r="T1027" s="56">
        <f>IF(ISERROR(IF($X$9=1,$Y$9,)),"",IF($X$9=1,$Y$9,))</f>
        <v>500</v>
      </c>
      <c r="U1027" s="56">
        <f>IF(ISERROR(IF($X$10=1,$Y$10,)),"",IF($X$10=1,$Y$10,))</f>
        <v>500</v>
      </c>
    </row>
    <row r="1028" spans="1:21" x14ac:dyDescent="0.25">
      <c r="A1028" s="75">
        <f t="shared" si="218"/>
        <v>1024</v>
      </c>
      <c r="B1028" s="56" t="s">
        <v>2518</v>
      </c>
      <c r="E1028" s="56">
        <f t="shared" si="219"/>
        <v>1024</v>
      </c>
      <c r="F1028" s="76">
        <f t="shared" si="214"/>
        <v>41</v>
      </c>
      <c r="G1028" s="56" t="str">
        <f t="shared" si="220"/>
        <v/>
      </c>
      <c r="H1028" s="56">
        <f t="shared" si="221"/>
        <v>1024</v>
      </c>
      <c r="I1028" s="56">
        <f>IF(G1028="",0,IF(COUNTIF($G$5:G1028,G1028)=1,0,COUNTIF($G$5:G1028,G1028) )   )</f>
        <v>0</v>
      </c>
      <c r="J1028" s="56" t="str">
        <f t="shared" si="222"/>
        <v/>
      </c>
      <c r="K1028" s="56" t="str">
        <f t="shared" si="224"/>
        <v/>
      </c>
      <c r="L1028" s="56" t="str">
        <f t="shared" si="215"/>
        <v/>
      </c>
      <c r="M1028" s="56" t="str">
        <f t="shared" si="216"/>
        <v/>
      </c>
      <c r="N1028" s="56" t="str">
        <f t="shared" si="217"/>
        <v/>
      </c>
      <c r="O1028" s="56" t="str">
        <f t="shared" si="223"/>
        <v/>
      </c>
      <c r="P1028" s="56">
        <f>IF(ISERROR(IF($X$5=1,$Y$5,)),"",IF($X$5=1,$Y$5,))</f>
        <v>0</v>
      </c>
      <c r="Q1028" s="56">
        <f>IF(ISERROR(IF($X$6=1,$Y$6,)),"",IF($X$6=1,$Y$6,))</f>
        <v>10000</v>
      </c>
      <c r="R1028" s="56">
        <f>IF(ISERROR(IF($X$7=1,$Y$7,)),"",IF($X$7=1,$Y$7,))</f>
        <v>0</v>
      </c>
      <c r="S1028" s="56">
        <f>IF(ISERROR(IF($X$8=1,$Y$8,)),"",IF($X$8=1,$Y$8,))</f>
        <v>1000</v>
      </c>
      <c r="T1028" s="56">
        <f>IF(ISERROR(IF($X$9=1,$Y$9,)),"",IF($X$9=1,$Y$9,))</f>
        <v>500</v>
      </c>
      <c r="U1028" s="56">
        <f>IF(ISERROR(IF($X$10=1,$Y$10,)),"",IF($X$10=1,$Y$10,))</f>
        <v>500</v>
      </c>
    </row>
    <row r="1029" spans="1:21" x14ac:dyDescent="0.25">
      <c r="A1029" s="75">
        <f t="shared" si="218"/>
        <v>1025</v>
      </c>
      <c r="C1029" s="56" t="s">
        <v>3343</v>
      </c>
      <c r="E1029" s="56">
        <f t="shared" si="219"/>
        <v>1025</v>
      </c>
      <c r="F1029" s="76">
        <f t="shared" ref="F1029:F1092" si="225">IF(A1027=0,0,IF(ISBLANK(G1029),"",IF(LEFT(G1029,4)="newn",F1028+1,IF(LEFT(G1029,4)="node",F1028+1,F1028))))</f>
        <v>42</v>
      </c>
      <c r="G1029" s="56" t="str">
        <f t="shared" si="220"/>
        <v>newnode_heavierAerospaceframes</v>
      </c>
      <c r="H1029" s="56">
        <f t="shared" si="221"/>
        <v>1025</v>
      </c>
      <c r="I1029" s="56">
        <f>IF(G1029="",0,IF(COUNTIF($G$5:G1029,G1029)=1,0,COUNTIF($G$5:G1029,G1029) )   )</f>
        <v>0</v>
      </c>
      <c r="J1029" s="56" t="str">
        <f t="shared" si="222"/>
        <v/>
      </c>
      <c r="K1029" s="56" t="str">
        <f t="shared" si="224"/>
        <v/>
      </c>
      <c r="L1029" s="56" t="str">
        <f t="shared" ref="L1029:L1092" si="226">IF(ISERROR(VLOOKUP(K1029,$AB$14:$AD$197,3,)),"",VLOOKUP(K1029,$AB$14:$AD$197,3,))</f>
        <v/>
      </c>
      <c r="M1029" s="56" t="str">
        <f t="shared" ref="M1029:M1092" si="227">IF(ISERROR(HLOOKUP(J1029,$AG$5:$XH$6,2,)),"",HLOOKUP(J1029,$AG$5:$XH$6,2,))</f>
        <v/>
      </c>
      <c r="N1029" s="56" t="str">
        <f t="shared" ref="N1029:N1092" si="228">IF(ISERROR(VLOOKUP(K1029,$AB$14:$AD$197,2,)),"",VLOOKUP(K1029,$AB$14:$AD$197,2,))</f>
        <v/>
      </c>
      <c r="O1029" s="56" t="str">
        <f t="shared" si="223"/>
        <v/>
      </c>
      <c r="P1029" s="56">
        <f>IF(ISERROR(IF($X$5=1,$Y$5,)),"",IF($X$5=1,$Y$5,))</f>
        <v>0</v>
      </c>
      <c r="Q1029" s="56">
        <f>IF(ISERROR(IF($X$6=1,$Y$6,)),"",IF($X$6=1,$Y$6,))</f>
        <v>10000</v>
      </c>
      <c r="R1029" s="56">
        <f>IF(ISERROR(IF($X$7=1,$Y$7,)),"",IF($X$7=1,$Y$7,))</f>
        <v>0</v>
      </c>
      <c r="S1029" s="56">
        <f>IF(ISERROR(IF($X$8=1,$Y$8,)),"",IF($X$8=1,$Y$8,))</f>
        <v>1000</v>
      </c>
      <c r="T1029" s="56">
        <f>IF(ISERROR(IF($X$9=1,$Y$9,)),"",IF($X$9=1,$Y$9,))</f>
        <v>500</v>
      </c>
      <c r="U1029" s="56">
        <f>IF(ISERROR(IF($X$10=1,$Y$10,)),"",IF($X$10=1,$Y$10,))</f>
        <v>500</v>
      </c>
    </row>
    <row r="1030" spans="1:21" x14ac:dyDescent="0.25">
      <c r="A1030" s="75">
        <f t="shared" ref="A1030:A1093" si="229">IF(A1029=0,0,IF(B1029="}",IF(B1030="NODE",A1029+1,0),A1029+1))</f>
        <v>1026</v>
      </c>
      <c r="C1030" s="56" t="s">
        <v>3344</v>
      </c>
      <c r="E1030" s="56">
        <f t="shared" ref="E1030:E1093" si="230">A1030</f>
        <v>1026</v>
      </c>
      <c r="F1030" s="76">
        <f t="shared" si="225"/>
        <v>42</v>
      </c>
      <c r="G1030" s="56" t="str">
        <f t="shared" ref="G1030:G1093" si="231">IF(ISBLANK(D1030),IF(LEFT(C1030,8)="name = n",MID(C1030,8,100),""),MID(D1030,8,100))</f>
        <v/>
      </c>
      <c r="H1030" s="56">
        <f t="shared" ref="H1030:H1093" si="232">E1030</f>
        <v>1026</v>
      </c>
      <c r="I1030" s="56">
        <f>IF(G1030="",0,IF(COUNTIF($G$5:G1030,G1030)=1,0,COUNTIF($G$5:G1030,G1030) )   )</f>
        <v>0</v>
      </c>
      <c r="J1030" s="56" t="str">
        <f t="shared" ref="J1030:J1093" si="233">IF(J1029=anodes,"",IF(J1029="","",J1029+1))</f>
        <v/>
      </c>
      <c r="K1030" s="56" t="str">
        <f t="shared" si="224"/>
        <v/>
      </c>
      <c r="L1030" s="56" t="str">
        <f t="shared" si="226"/>
        <v/>
      </c>
      <c r="M1030" s="56" t="str">
        <f t="shared" si="227"/>
        <v/>
      </c>
      <c r="N1030" s="56" t="str">
        <f t="shared" si="228"/>
        <v/>
      </c>
      <c r="O1030" s="56" t="str">
        <f t="shared" ref="O1030:O1093" si="234">IF(ISERROR(0.1*N1030+0.9*(M1030/L1030)*($N$3+SUM(P1030:U1030))*(N1030/$N$3)),N1030,0.1*N1030+0.9*(M1030/L1030)*($N$3+SUM(P1030:U1030))*(N1030/$N$3))</f>
        <v/>
      </c>
      <c r="P1030" s="56">
        <f>IF(ISERROR(IF($X$5=1,$Y$5,)),"",IF($X$5=1,$Y$5,))</f>
        <v>0</v>
      </c>
      <c r="Q1030" s="56">
        <f>IF(ISERROR(IF($X$6=1,$Y$6,)),"",IF($X$6=1,$Y$6,))</f>
        <v>10000</v>
      </c>
      <c r="R1030" s="56">
        <f>IF(ISERROR(IF($X$7=1,$Y$7,)),"",IF($X$7=1,$Y$7,))</f>
        <v>0</v>
      </c>
      <c r="S1030" s="56">
        <f>IF(ISERROR(IF($X$8=1,$Y$8,)),"",IF($X$8=1,$Y$8,))</f>
        <v>1000</v>
      </c>
      <c r="T1030" s="56">
        <f>IF(ISERROR(IF($X$9=1,$Y$9,)),"",IF($X$9=1,$Y$9,))</f>
        <v>500</v>
      </c>
      <c r="U1030" s="56">
        <f>IF(ISERROR(IF($X$10=1,$Y$10,)),"",IF($X$10=1,$Y$10,))</f>
        <v>500</v>
      </c>
    </row>
    <row r="1031" spans="1:21" x14ac:dyDescent="0.25">
      <c r="A1031" s="75">
        <f t="shared" si="229"/>
        <v>1027</v>
      </c>
      <c r="C1031" s="56" t="s">
        <v>3345</v>
      </c>
      <c r="E1031" s="56">
        <f t="shared" si="230"/>
        <v>1027</v>
      </c>
      <c r="F1031" s="76">
        <f t="shared" si="225"/>
        <v>42</v>
      </c>
      <c r="G1031" s="56" t="str">
        <f t="shared" si="231"/>
        <v/>
      </c>
      <c r="H1031" s="56">
        <f t="shared" si="232"/>
        <v>1027</v>
      </c>
      <c r="I1031" s="56">
        <f>IF(G1031="",0,IF(COUNTIF($G$5:G1031,G1031)=1,0,COUNTIF($G$5:G1031,G1031) )   )</f>
        <v>0</v>
      </c>
      <c r="J1031" s="56" t="str">
        <f t="shared" si="233"/>
        <v/>
      </c>
      <c r="K1031" s="56" t="str">
        <f t="shared" si="224"/>
        <v/>
      </c>
      <c r="L1031" s="56" t="str">
        <f t="shared" si="226"/>
        <v/>
      </c>
      <c r="M1031" s="56" t="str">
        <f t="shared" si="227"/>
        <v/>
      </c>
      <c r="N1031" s="56" t="str">
        <f t="shared" si="228"/>
        <v/>
      </c>
      <c r="O1031" s="56" t="str">
        <f t="shared" si="234"/>
        <v/>
      </c>
      <c r="P1031" s="56">
        <f>IF(ISERROR(IF($X$5=1,$Y$5,)),"",IF($X$5=1,$Y$5,))</f>
        <v>0</v>
      </c>
      <c r="Q1031" s="56">
        <f>IF(ISERROR(IF($X$6=1,$Y$6,)),"",IF($X$6=1,$Y$6,))</f>
        <v>10000</v>
      </c>
      <c r="R1031" s="56">
        <f>IF(ISERROR(IF($X$7=1,$Y$7,)),"",IF($X$7=1,$Y$7,))</f>
        <v>0</v>
      </c>
      <c r="S1031" s="56">
        <f>IF(ISERROR(IF($X$8=1,$Y$8,)),"",IF($X$8=1,$Y$8,))</f>
        <v>1000</v>
      </c>
      <c r="T1031" s="56">
        <f>IF(ISERROR(IF($X$9=1,$Y$9,)),"",IF($X$9=1,$Y$9,))</f>
        <v>500</v>
      </c>
      <c r="U1031" s="56">
        <f>IF(ISERROR(IF($X$10=1,$Y$10,)),"",IF($X$10=1,$Y$10,))</f>
        <v>500</v>
      </c>
    </row>
    <row r="1032" spans="1:21" x14ac:dyDescent="0.25">
      <c r="A1032" s="75">
        <f t="shared" si="229"/>
        <v>1028</v>
      </c>
      <c r="C1032" s="56" t="s">
        <v>2880</v>
      </c>
      <c r="E1032" s="56">
        <f t="shared" si="230"/>
        <v>1028</v>
      </c>
      <c r="F1032" s="76">
        <f t="shared" si="225"/>
        <v>42</v>
      </c>
      <c r="G1032" s="56" t="str">
        <f t="shared" si="231"/>
        <v/>
      </c>
      <c r="H1032" s="56">
        <f t="shared" si="232"/>
        <v>1028</v>
      </c>
      <c r="I1032" s="56">
        <f>IF(G1032="",0,IF(COUNTIF($G$5:G1032,G1032)=1,0,COUNTIF($G$5:G1032,G1032) )   )</f>
        <v>0</v>
      </c>
      <c r="J1032" s="56" t="str">
        <f t="shared" si="233"/>
        <v/>
      </c>
      <c r="K1032" s="56" t="str">
        <f t="shared" si="224"/>
        <v/>
      </c>
      <c r="L1032" s="56" t="str">
        <f t="shared" si="226"/>
        <v/>
      </c>
      <c r="M1032" s="56" t="str">
        <f t="shared" si="227"/>
        <v/>
      </c>
      <c r="N1032" s="56" t="str">
        <f t="shared" si="228"/>
        <v/>
      </c>
      <c r="O1032" s="56" t="str">
        <f t="shared" si="234"/>
        <v/>
      </c>
      <c r="P1032" s="56">
        <f>IF(ISERROR(IF($X$5=1,$Y$5,)),"",IF($X$5=1,$Y$5,))</f>
        <v>0</v>
      </c>
      <c r="Q1032" s="56">
        <f>IF(ISERROR(IF($X$6=1,$Y$6,)),"",IF($X$6=1,$Y$6,))</f>
        <v>10000</v>
      </c>
      <c r="R1032" s="56">
        <f>IF(ISERROR(IF($X$7=1,$Y$7,)),"",IF($X$7=1,$Y$7,))</f>
        <v>0</v>
      </c>
      <c r="S1032" s="56">
        <f>IF(ISERROR(IF($X$8=1,$Y$8,)),"",IF($X$8=1,$Y$8,))</f>
        <v>1000</v>
      </c>
      <c r="T1032" s="56">
        <f>IF(ISERROR(IF($X$9=1,$Y$9,)),"",IF($X$9=1,$Y$9,))</f>
        <v>500</v>
      </c>
      <c r="U1032" s="56">
        <f>IF(ISERROR(IF($X$10=1,$Y$10,)),"",IF($X$10=1,$Y$10,))</f>
        <v>500</v>
      </c>
    </row>
    <row r="1033" spans="1:21" x14ac:dyDescent="0.25">
      <c r="A1033" s="75">
        <f t="shared" si="229"/>
        <v>1029</v>
      </c>
      <c r="C1033" s="56" t="s">
        <v>3244</v>
      </c>
      <c r="E1033" s="56">
        <f t="shared" si="230"/>
        <v>1029</v>
      </c>
      <c r="F1033" s="76">
        <f t="shared" si="225"/>
        <v>42</v>
      </c>
      <c r="G1033" s="56" t="str">
        <f t="shared" si="231"/>
        <v/>
      </c>
      <c r="H1033" s="56">
        <f t="shared" si="232"/>
        <v>1029</v>
      </c>
      <c r="I1033" s="56">
        <f>IF(G1033="",0,IF(COUNTIF($G$5:G1033,G1033)=1,0,COUNTIF($G$5:G1033,G1033) )   )</f>
        <v>0</v>
      </c>
      <c r="J1033" s="56" t="str">
        <f t="shared" si="233"/>
        <v/>
      </c>
      <c r="K1033" s="56" t="str">
        <f t="shared" si="224"/>
        <v/>
      </c>
      <c r="L1033" s="56" t="str">
        <f t="shared" si="226"/>
        <v/>
      </c>
      <c r="M1033" s="56" t="str">
        <f t="shared" si="227"/>
        <v/>
      </c>
      <c r="N1033" s="56" t="str">
        <f t="shared" si="228"/>
        <v/>
      </c>
      <c r="O1033" s="56" t="str">
        <f t="shared" si="234"/>
        <v/>
      </c>
      <c r="P1033" s="56">
        <f>IF(ISERROR(IF($X$5=1,$Y$5,)),"",IF($X$5=1,$Y$5,))</f>
        <v>0</v>
      </c>
      <c r="Q1033" s="56">
        <f>IF(ISERROR(IF($X$6=1,$Y$6,)),"",IF($X$6=1,$Y$6,))</f>
        <v>10000</v>
      </c>
      <c r="R1033" s="56">
        <f>IF(ISERROR(IF($X$7=1,$Y$7,)),"",IF($X$7=1,$Y$7,))</f>
        <v>0</v>
      </c>
      <c r="S1033" s="56">
        <f>IF(ISERROR(IF($X$8=1,$Y$8,)),"",IF($X$8=1,$Y$8,))</f>
        <v>1000</v>
      </c>
      <c r="T1033" s="56">
        <f>IF(ISERROR(IF($X$9=1,$Y$9,)),"",IF($X$9=1,$Y$9,))</f>
        <v>500</v>
      </c>
      <c r="U1033" s="56">
        <f>IF(ISERROR(IF($X$10=1,$Y$10,)),"",IF($X$10=1,$Y$10,))</f>
        <v>500</v>
      </c>
    </row>
    <row r="1034" spans="1:21" x14ac:dyDescent="0.25">
      <c r="A1034" s="75">
        <f t="shared" si="229"/>
        <v>1030</v>
      </c>
      <c r="C1034" s="56" t="s">
        <v>6223</v>
      </c>
      <c r="E1034" s="56">
        <f t="shared" si="230"/>
        <v>1030</v>
      </c>
      <c r="F1034" s="76">
        <f t="shared" si="225"/>
        <v>42</v>
      </c>
      <c r="G1034" s="56" t="str">
        <f t="shared" si="231"/>
        <v/>
      </c>
      <c r="H1034" s="56">
        <f t="shared" si="232"/>
        <v>1030</v>
      </c>
      <c r="I1034" s="56">
        <f>IF(G1034="",0,IF(COUNTIF($G$5:G1034,G1034)=1,0,COUNTIF($G$5:G1034,G1034) )   )</f>
        <v>0</v>
      </c>
      <c r="J1034" s="56" t="str">
        <f t="shared" si="233"/>
        <v/>
      </c>
      <c r="K1034" s="56" t="str">
        <f t="shared" si="224"/>
        <v/>
      </c>
      <c r="L1034" s="56" t="str">
        <f t="shared" si="226"/>
        <v/>
      </c>
      <c r="M1034" s="56" t="str">
        <f t="shared" si="227"/>
        <v/>
      </c>
      <c r="N1034" s="56" t="str">
        <f t="shared" si="228"/>
        <v/>
      </c>
      <c r="O1034" s="56" t="str">
        <f t="shared" si="234"/>
        <v/>
      </c>
      <c r="P1034" s="56">
        <f>IF(ISERROR(IF($X$5=1,$Y$5,)),"",IF($X$5=1,$Y$5,))</f>
        <v>0</v>
      </c>
      <c r="Q1034" s="56">
        <f>IF(ISERROR(IF($X$6=1,$Y$6,)),"",IF($X$6=1,$Y$6,))</f>
        <v>10000</v>
      </c>
      <c r="R1034" s="56">
        <f>IF(ISERROR(IF($X$7=1,$Y$7,)),"",IF($X$7=1,$Y$7,))</f>
        <v>0</v>
      </c>
      <c r="S1034" s="56">
        <f>IF(ISERROR(IF($X$8=1,$Y$8,)),"",IF($X$8=1,$Y$8,))</f>
        <v>1000</v>
      </c>
      <c r="T1034" s="56">
        <f>IF(ISERROR(IF($X$9=1,$Y$9,)),"",IF($X$9=1,$Y$9,))</f>
        <v>500</v>
      </c>
      <c r="U1034" s="56">
        <f>IF(ISERROR(IF($X$10=1,$Y$10,)),"",IF($X$10=1,$Y$10,))</f>
        <v>500</v>
      </c>
    </row>
    <row r="1035" spans="1:21" x14ac:dyDescent="0.25">
      <c r="A1035" s="75">
        <f t="shared" si="229"/>
        <v>1031</v>
      </c>
      <c r="C1035" s="56" t="s">
        <v>6224</v>
      </c>
      <c r="E1035" s="56">
        <f t="shared" si="230"/>
        <v>1031</v>
      </c>
      <c r="F1035" s="76">
        <f t="shared" si="225"/>
        <v>42</v>
      </c>
      <c r="G1035" s="56" t="str">
        <f t="shared" si="231"/>
        <v/>
      </c>
      <c r="H1035" s="56">
        <f t="shared" si="232"/>
        <v>1031</v>
      </c>
      <c r="I1035" s="56">
        <f>IF(G1035="",0,IF(COUNTIF($G$5:G1035,G1035)=1,0,COUNTIF($G$5:G1035,G1035) )   )</f>
        <v>0</v>
      </c>
      <c r="J1035" s="56" t="str">
        <f t="shared" si="233"/>
        <v/>
      </c>
      <c r="K1035" s="56" t="str">
        <f t="shared" si="224"/>
        <v/>
      </c>
      <c r="L1035" s="56" t="str">
        <f t="shared" si="226"/>
        <v/>
      </c>
      <c r="M1035" s="56" t="str">
        <f t="shared" si="227"/>
        <v/>
      </c>
      <c r="N1035" s="56" t="str">
        <f t="shared" si="228"/>
        <v/>
      </c>
      <c r="O1035" s="56" t="str">
        <f t="shared" si="234"/>
        <v/>
      </c>
      <c r="P1035" s="56">
        <f>IF(ISERROR(IF($X$5=1,$Y$5,)),"",IF($X$5=1,$Y$5,))</f>
        <v>0</v>
      </c>
      <c r="Q1035" s="56">
        <f>IF(ISERROR(IF($X$6=1,$Y$6,)),"",IF($X$6=1,$Y$6,))</f>
        <v>10000</v>
      </c>
      <c r="R1035" s="56">
        <f>IF(ISERROR(IF($X$7=1,$Y$7,)),"",IF($X$7=1,$Y$7,))</f>
        <v>0</v>
      </c>
      <c r="S1035" s="56">
        <f>IF(ISERROR(IF($X$8=1,$Y$8,)),"",IF($X$8=1,$Y$8,))</f>
        <v>1000</v>
      </c>
      <c r="T1035" s="56">
        <f>IF(ISERROR(IF($X$9=1,$Y$9,)),"",IF($X$9=1,$Y$9,))</f>
        <v>500</v>
      </c>
      <c r="U1035" s="56">
        <f>IF(ISERROR(IF($X$10=1,$Y$10,)),"",IF($X$10=1,$Y$10,))</f>
        <v>500</v>
      </c>
    </row>
    <row r="1036" spans="1:21" x14ac:dyDescent="0.25">
      <c r="A1036" s="75">
        <f t="shared" si="229"/>
        <v>1032</v>
      </c>
      <c r="C1036" s="56" t="s">
        <v>2526</v>
      </c>
      <c r="E1036" s="56">
        <f t="shared" si="230"/>
        <v>1032</v>
      </c>
      <c r="F1036" s="76">
        <f t="shared" si="225"/>
        <v>42</v>
      </c>
      <c r="G1036" s="56" t="str">
        <f t="shared" si="231"/>
        <v/>
      </c>
      <c r="H1036" s="56">
        <f t="shared" si="232"/>
        <v>1032</v>
      </c>
      <c r="I1036" s="56">
        <f>IF(G1036="",0,IF(COUNTIF($G$5:G1036,G1036)=1,0,COUNTIF($G$5:G1036,G1036) )   )</f>
        <v>0</v>
      </c>
      <c r="J1036" s="56" t="str">
        <f t="shared" si="233"/>
        <v/>
      </c>
      <c r="K1036" s="56" t="str">
        <f t="shared" si="224"/>
        <v/>
      </c>
      <c r="L1036" s="56" t="str">
        <f t="shared" si="226"/>
        <v/>
      </c>
      <c r="M1036" s="56" t="str">
        <f t="shared" si="227"/>
        <v/>
      </c>
      <c r="N1036" s="56" t="str">
        <f t="shared" si="228"/>
        <v/>
      </c>
      <c r="O1036" s="56" t="str">
        <f t="shared" si="234"/>
        <v/>
      </c>
      <c r="P1036" s="56">
        <f>IF(ISERROR(IF($X$5=1,$Y$5,)),"",IF($X$5=1,$Y$5,))</f>
        <v>0</v>
      </c>
      <c r="Q1036" s="56">
        <f>IF(ISERROR(IF($X$6=1,$Y$6,)),"",IF($X$6=1,$Y$6,))</f>
        <v>10000</v>
      </c>
      <c r="R1036" s="56">
        <f>IF(ISERROR(IF($X$7=1,$Y$7,)),"",IF($X$7=1,$Y$7,))</f>
        <v>0</v>
      </c>
      <c r="S1036" s="56">
        <f>IF(ISERROR(IF($X$8=1,$Y$8,)),"",IF($X$8=1,$Y$8,))</f>
        <v>1000</v>
      </c>
      <c r="T1036" s="56">
        <f>IF(ISERROR(IF($X$9=1,$Y$9,)),"",IF($X$9=1,$Y$9,))</f>
        <v>500</v>
      </c>
      <c r="U1036" s="56">
        <f>IF(ISERROR(IF($X$10=1,$Y$10,)),"",IF($X$10=1,$Y$10,))</f>
        <v>500</v>
      </c>
    </row>
    <row r="1037" spans="1:21" x14ac:dyDescent="0.25">
      <c r="A1037" s="75">
        <f t="shared" si="229"/>
        <v>1033</v>
      </c>
      <c r="C1037" s="56" t="s">
        <v>2527</v>
      </c>
      <c r="E1037" s="56">
        <f t="shared" si="230"/>
        <v>1033</v>
      </c>
      <c r="F1037" s="76">
        <f t="shared" si="225"/>
        <v>42</v>
      </c>
      <c r="G1037" s="56" t="str">
        <f t="shared" si="231"/>
        <v/>
      </c>
      <c r="H1037" s="56">
        <f t="shared" si="232"/>
        <v>1033</v>
      </c>
      <c r="I1037" s="56">
        <f>IF(G1037="",0,IF(COUNTIF($G$5:G1037,G1037)=1,0,COUNTIF($G$5:G1037,G1037) )   )</f>
        <v>0</v>
      </c>
      <c r="J1037" s="56" t="str">
        <f t="shared" si="233"/>
        <v/>
      </c>
      <c r="K1037" s="56" t="str">
        <f t="shared" si="224"/>
        <v/>
      </c>
      <c r="L1037" s="56" t="str">
        <f t="shared" si="226"/>
        <v/>
      </c>
      <c r="M1037" s="56" t="str">
        <f t="shared" si="227"/>
        <v/>
      </c>
      <c r="N1037" s="56" t="str">
        <f t="shared" si="228"/>
        <v/>
      </c>
      <c r="O1037" s="56" t="str">
        <f t="shared" si="234"/>
        <v/>
      </c>
      <c r="P1037" s="56">
        <f>IF(ISERROR(IF($X$5=1,$Y$5,)),"",IF($X$5=1,$Y$5,))</f>
        <v>0</v>
      </c>
      <c r="Q1037" s="56">
        <f>IF(ISERROR(IF($X$6=1,$Y$6,)),"",IF($X$6=1,$Y$6,))</f>
        <v>10000</v>
      </c>
      <c r="R1037" s="56">
        <f>IF(ISERROR(IF($X$7=1,$Y$7,)),"",IF($X$7=1,$Y$7,))</f>
        <v>0</v>
      </c>
      <c r="S1037" s="56">
        <f>IF(ISERROR(IF($X$8=1,$Y$8,)),"",IF($X$8=1,$Y$8,))</f>
        <v>1000</v>
      </c>
      <c r="T1037" s="56">
        <f>IF(ISERROR(IF($X$9=1,$Y$9,)),"",IF($X$9=1,$Y$9,))</f>
        <v>500</v>
      </c>
      <c r="U1037" s="56">
        <f>IF(ISERROR(IF($X$10=1,$Y$10,)),"",IF($X$10=1,$Y$10,))</f>
        <v>500</v>
      </c>
    </row>
    <row r="1038" spans="1:21" x14ac:dyDescent="0.25">
      <c r="A1038" s="75">
        <f t="shared" si="229"/>
        <v>1034</v>
      </c>
      <c r="C1038" s="56" t="s">
        <v>3348</v>
      </c>
      <c r="E1038" s="56">
        <f t="shared" si="230"/>
        <v>1034</v>
      </c>
      <c r="F1038" s="76">
        <f t="shared" si="225"/>
        <v>42</v>
      </c>
      <c r="G1038" s="56" t="str">
        <f t="shared" si="231"/>
        <v/>
      </c>
      <c r="H1038" s="56">
        <f t="shared" si="232"/>
        <v>1034</v>
      </c>
      <c r="I1038" s="56">
        <f>IF(G1038="",0,IF(COUNTIF($G$5:G1038,G1038)=1,0,COUNTIF($G$5:G1038,G1038) )   )</f>
        <v>0</v>
      </c>
      <c r="J1038" s="56" t="str">
        <f t="shared" si="233"/>
        <v/>
      </c>
      <c r="K1038" s="56" t="str">
        <f t="shared" si="224"/>
        <v/>
      </c>
      <c r="L1038" s="56" t="str">
        <f t="shared" si="226"/>
        <v/>
      </c>
      <c r="M1038" s="56" t="str">
        <f t="shared" si="227"/>
        <v/>
      </c>
      <c r="N1038" s="56" t="str">
        <f t="shared" si="228"/>
        <v/>
      </c>
      <c r="O1038" s="56" t="str">
        <f t="shared" si="234"/>
        <v/>
      </c>
      <c r="P1038" s="56">
        <f>IF(ISERROR(IF($X$5=1,$Y$5,)),"",IF($X$5=1,$Y$5,))</f>
        <v>0</v>
      </c>
      <c r="Q1038" s="56">
        <f>IF(ISERROR(IF($X$6=1,$Y$6,)),"",IF($X$6=1,$Y$6,))</f>
        <v>10000</v>
      </c>
      <c r="R1038" s="56">
        <f>IF(ISERROR(IF($X$7=1,$Y$7,)),"",IF($X$7=1,$Y$7,))</f>
        <v>0</v>
      </c>
      <c r="S1038" s="56">
        <f>IF(ISERROR(IF($X$8=1,$Y$8,)),"",IF($X$8=1,$Y$8,))</f>
        <v>1000</v>
      </c>
      <c r="T1038" s="56">
        <f>IF(ISERROR(IF($X$9=1,$Y$9,)),"",IF($X$9=1,$Y$9,))</f>
        <v>500</v>
      </c>
      <c r="U1038" s="56">
        <f>IF(ISERROR(IF($X$10=1,$Y$10,)),"",IF($X$10=1,$Y$10,))</f>
        <v>500</v>
      </c>
    </row>
    <row r="1039" spans="1:21" x14ac:dyDescent="0.25">
      <c r="A1039" s="75">
        <f t="shared" si="229"/>
        <v>1035</v>
      </c>
      <c r="C1039" s="56" t="s">
        <v>2529</v>
      </c>
      <c r="E1039" s="56">
        <f t="shared" si="230"/>
        <v>1035</v>
      </c>
      <c r="F1039" s="76">
        <f t="shared" si="225"/>
        <v>42</v>
      </c>
      <c r="G1039" s="56" t="str">
        <f t="shared" si="231"/>
        <v/>
      </c>
      <c r="H1039" s="56">
        <f t="shared" si="232"/>
        <v>1035</v>
      </c>
      <c r="I1039" s="56">
        <f>IF(G1039="",0,IF(COUNTIF($G$5:G1039,G1039)=1,0,COUNTIF($G$5:G1039,G1039) )   )</f>
        <v>0</v>
      </c>
      <c r="J1039" s="56" t="str">
        <f t="shared" si="233"/>
        <v/>
      </c>
      <c r="K1039" s="56" t="str">
        <f t="shared" si="224"/>
        <v/>
      </c>
      <c r="L1039" s="56" t="str">
        <f t="shared" si="226"/>
        <v/>
      </c>
      <c r="M1039" s="56" t="str">
        <f t="shared" si="227"/>
        <v/>
      </c>
      <c r="N1039" s="56" t="str">
        <f t="shared" si="228"/>
        <v/>
      </c>
      <c r="O1039" s="56" t="str">
        <f t="shared" si="234"/>
        <v/>
      </c>
      <c r="P1039" s="56">
        <f>IF(ISERROR(IF($X$5=1,$Y$5,)),"",IF($X$5=1,$Y$5,))</f>
        <v>0</v>
      </c>
      <c r="Q1039" s="56">
        <f>IF(ISERROR(IF($X$6=1,$Y$6,)),"",IF($X$6=1,$Y$6,))</f>
        <v>10000</v>
      </c>
      <c r="R1039" s="56">
        <f>IF(ISERROR(IF($X$7=1,$Y$7,)),"",IF($X$7=1,$Y$7,))</f>
        <v>0</v>
      </c>
      <c r="S1039" s="56">
        <f>IF(ISERROR(IF($X$8=1,$Y$8,)),"",IF($X$8=1,$Y$8,))</f>
        <v>1000</v>
      </c>
      <c r="T1039" s="56">
        <f>IF(ISERROR(IF($X$9=1,$Y$9,)),"",IF($X$9=1,$Y$9,))</f>
        <v>500</v>
      </c>
      <c r="U1039" s="56">
        <f>IF(ISERROR(IF($X$10=1,$Y$10,)),"",IF($X$10=1,$Y$10,))</f>
        <v>500</v>
      </c>
    </row>
    <row r="1040" spans="1:21" x14ac:dyDescent="0.25">
      <c r="A1040" s="75">
        <f t="shared" si="229"/>
        <v>1036</v>
      </c>
      <c r="C1040" s="56" t="s">
        <v>2518</v>
      </c>
      <c r="E1040" s="56">
        <f t="shared" si="230"/>
        <v>1036</v>
      </c>
      <c r="F1040" s="76">
        <f t="shared" si="225"/>
        <v>42</v>
      </c>
      <c r="G1040" s="56" t="str">
        <f t="shared" si="231"/>
        <v/>
      </c>
      <c r="H1040" s="56">
        <f t="shared" si="232"/>
        <v>1036</v>
      </c>
      <c r="I1040" s="56">
        <f>IF(G1040="",0,IF(COUNTIF($G$5:G1040,G1040)=1,0,COUNTIF($G$5:G1040,G1040) )   )</f>
        <v>0</v>
      </c>
      <c r="J1040" s="56" t="str">
        <f t="shared" si="233"/>
        <v/>
      </c>
      <c r="K1040" s="56" t="str">
        <f t="shared" si="224"/>
        <v/>
      </c>
      <c r="L1040" s="56" t="str">
        <f t="shared" si="226"/>
        <v/>
      </c>
      <c r="M1040" s="56" t="str">
        <f t="shared" si="227"/>
        <v/>
      </c>
      <c r="N1040" s="56" t="str">
        <f t="shared" si="228"/>
        <v/>
      </c>
      <c r="O1040" s="56" t="str">
        <f t="shared" si="234"/>
        <v/>
      </c>
      <c r="P1040" s="56">
        <f>IF(ISERROR(IF($X$5=1,$Y$5,)),"",IF($X$5=1,$Y$5,))</f>
        <v>0</v>
      </c>
      <c r="Q1040" s="56">
        <f>IF(ISERROR(IF($X$6=1,$Y$6,)),"",IF($X$6=1,$Y$6,))</f>
        <v>10000</v>
      </c>
      <c r="R1040" s="56">
        <f>IF(ISERROR(IF($X$7=1,$Y$7,)),"",IF($X$7=1,$Y$7,))</f>
        <v>0</v>
      </c>
      <c r="S1040" s="56">
        <f>IF(ISERROR(IF($X$8=1,$Y$8,)),"",IF($X$8=1,$Y$8,))</f>
        <v>1000</v>
      </c>
      <c r="T1040" s="56">
        <f>IF(ISERROR(IF($X$9=1,$Y$9,)),"",IF($X$9=1,$Y$9,))</f>
        <v>500</v>
      </c>
      <c r="U1040" s="56">
        <f>IF(ISERROR(IF($X$10=1,$Y$10,)),"",IF($X$10=1,$Y$10,))</f>
        <v>500</v>
      </c>
    </row>
    <row r="1041" spans="1:21" x14ac:dyDescent="0.25">
      <c r="A1041" s="75">
        <f t="shared" si="229"/>
        <v>1037</v>
      </c>
      <c r="D1041" s="56" t="s">
        <v>4594</v>
      </c>
      <c r="E1041" s="56">
        <f t="shared" si="230"/>
        <v>1037</v>
      </c>
      <c r="F1041" s="76">
        <f t="shared" si="225"/>
        <v>42</v>
      </c>
      <c r="G1041" s="56" t="str">
        <f t="shared" si="231"/>
        <v>NP.fairings.3125m.25m.adapter</v>
      </c>
      <c r="H1041" s="56">
        <f t="shared" si="232"/>
        <v>1037</v>
      </c>
      <c r="I1041" s="56">
        <f>IF(G1041="",0,IF(COUNTIF($G$5:G1041,G1041)=1,0,COUNTIF($G$5:G1041,G1041) )   )</f>
        <v>0</v>
      </c>
      <c r="J1041" s="56" t="str">
        <f t="shared" si="233"/>
        <v/>
      </c>
      <c r="K1041" s="56" t="str">
        <f t="shared" si="224"/>
        <v/>
      </c>
      <c r="L1041" s="56" t="str">
        <f t="shared" si="226"/>
        <v/>
      </c>
      <c r="M1041" s="56" t="str">
        <f t="shared" si="227"/>
        <v/>
      </c>
      <c r="N1041" s="56" t="str">
        <f t="shared" si="228"/>
        <v/>
      </c>
      <c r="O1041" s="56" t="str">
        <f t="shared" si="234"/>
        <v/>
      </c>
      <c r="P1041" s="56">
        <f>IF(ISERROR(IF($X$5=1,$Y$5,)),"",IF($X$5=1,$Y$5,))</f>
        <v>0</v>
      </c>
      <c r="Q1041" s="56">
        <f>IF(ISERROR(IF($X$6=1,$Y$6,)),"",IF($X$6=1,$Y$6,))</f>
        <v>10000</v>
      </c>
      <c r="R1041" s="56">
        <f>IF(ISERROR(IF($X$7=1,$Y$7,)),"",IF($X$7=1,$Y$7,))</f>
        <v>0</v>
      </c>
      <c r="S1041" s="56">
        <f>IF(ISERROR(IF($X$8=1,$Y$8,)),"",IF($X$8=1,$Y$8,))</f>
        <v>1000</v>
      </c>
      <c r="T1041" s="56">
        <f>IF(ISERROR(IF($X$9=1,$Y$9,)),"",IF($X$9=1,$Y$9,))</f>
        <v>500</v>
      </c>
      <c r="U1041" s="56">
        <f>IF(ISERROR(IF($X$10=1,$Y$10,)),"",IF($X$10=1,$Y$10,))</f>
        <v>500</v>
      </c>
    </row>
    <row r="1042" spans="1:21" x14ac:dyDescent="0.25">
      <c r="A1042" s="75">
        <f t="shared" si="229"/>
        <v>1038</v>
      </c>
      <c r="D1042" s="56" t="s">
        <v>4595</v>
      </c>
      <c r="E1042" s="56">
        <f t="shared" si="230"/>
        <v>1038</v>
      </c>
      <c r="F1042" s="76">
        <f t="shared" si="225"/>
        <v>42</v>
      </c>
      <c r="G1042" s="56" t="str">
        <f t="shared" si="231"/>
        <v>NP.fairings.3125m.Flange</v>
      </c>
      <c r="H1042" s="56">
        <f t="shared" si="232"/>
        <v>1038</v>
      </c>
      <c r="I1042" s="56">
        <f>IF(G1042="",0,IF(COUNTIF($G$5:G1042,G1042)=1,0,COUNTIF($G$5:G1042,G1042) )   )</f>
        <v>0</v>
      </c>
      <c r="J1042" s="56" t="str">
        <f t="shared" si="233"/>
        <v/>
      </c>
      <c r="K1042" s="56" t="str">
        <f t="shared" si="224"/>
        <v/>
      </c>
      <c r="L1042" s="56" t="str">
        <f t="shared" si="226"/>
        <v/>
      </c>
      <c r="M1042" s="56" t="str">
        <f t="shared" si="227"/>
        <v/>
      </c>
      <c r="N1042" s="56" t="str">
        <f t="shared" si="228"/>
        <v/>
      </c>
      <c r="O1042" s="56" t="str">
        <f t="shared" si="234"/>
        <v/>
      </c>
      <c r="P1042" s="56">
        <f>IF(ISERROR(IF($X$5=1,$Y$5,)),"",IF($X$5=1,$Y$5,))</f>
        <v>0</v>
      </c>
      <c r="Q1042" s="56">
        <f>IF(ISERROR(IF($X$6=1,$Y$6,)),"",IF($X$6=1,$Y$6,))</f>
        <v>10000</v>
      </c>
      <c r="R1042" s="56">
        <f>IF(ISERROR(IF($X$7=1,$Y$7,)),"",IF($X$7=1,$Y$7,))</f>
        <v>0</v>
      </c>
      <c r="S1042" s="56">
        <f>IF(ISERROR(IF($X$8=1,$Y$8,)),"",IF($X$8=1,$Y$8,))</f>
        <v>1000</v>
      </c>
      <c r="T1042" s="56">
        <f>IF(ISERROR(IF($X$9=1,$Y$9,)),"",IF($X$9=1,$Y$9,))</f>
        <v>500</v>
      </c>
      <c r="U1042" s="56">
        <f>IF(ISERROR(IF($X$10=1,$Y$10,)),"",IF($X$10=1,$Y$10,))</f>
        <v>500</v>
      </c>
    </row>
    <row r="1043" spans="1:21" x14ac:dyDescent="0.25">
      <c r="A1043" s="75">
        <f t="shared" si="229"/>
        <v>1039</v>
      </c>
      <c r="D1043" s="56" t="s">
        <v>4579</v>
      </c>
      <c r="E1043" s="56">
        <f t="shared" si="230"/>
        <v>1039</v>
      </c>
      <c r="F1043" s="76">
        <f t="shared" si="225"/>
        <v>42</v>
      </c>
      <c r="G1043" s="56" t="str">
        <f t="shared" si="231"/>
        <v>CORE.PFC-304-2.fairing</v>
      </c>
      <c r="H1043" s="56">
        <f t="shared" si="232"/>
        <v>1039</v>
      </c>
      <c r="I1043" s="56">
        <f>IF(G1043="",0,IF(COUNTIF($G$5:G1043,G1043)=1,0,COUNTIF($G$5:G1043,G1043) )   )</f>
        <v>0</v>
      </c>
      <c r="J1043" s="56" t="str">
        <f t="shared" si="233"/>
        <v/>
      </c>
      <c r="K1043" s="56" t="str">
        <f t="shared" si="224"/>
        <v/>
      </c>
      <c r="L1043" s="56" t="str">
        <f t="shared" si="226"/>
        <v/>
      </c>
      <c r="M1043" s="56" t="str">
        <f t="shared" si="227"/>
        <v/>
      </c>
      <c r="N1043" s="56" t="str">
        <f t="shared" si="228"/>
        <v/>
      </c>
      <c r="O1043" s="56" t="str">
        <f t="shared" si="234"/>
        <v/>
      </c>
      <c r="P1043" s="56">
        <f>IF(ISERROR(IF($X$5=1,$Y$5,)),"",IF($X$5=1,$Y$5,))</f>
        <v>0</v>
      </c>
      <c r="Q1043" s="56">
        <f>IF(ISERROR(IF($X$6=1,$Y$6,)),"",IF($X$6=1,$Y$6,))</f>
        <v>10000</v>
      </c>
      <c r="R1043" s="56">
        <f>IF(ISERROR(IF($X$7=1,$Y$7,)),"",IF($X$7=1,$Y$7,))</f>
        <v>0</v>
      </c>
      <c r="S1043" s="56">
        <f>IF(ISERROR(IF($X$8=1,$Y$8,)),"",IF($X$8=1,$Y$8,))</f>
        <v>1000</v>
      </c>
      <c r="T1043" s="56">
        <f>IF(ISERROR(IF($X$9=1,$Y$9,)),"",IF($X$9=1,$Y$9,))</f>
        <v>500</v>
      </c>
      <c r="U1043" s="56">
        <f>IF(ISERROR(IF($X$10=1,$Y$10,)),"",IF($X$10=1,$Y$10,))</f>
        <v>500</v>
      </c>
    </row>
    <row r="1044" spans="1:21" x14ac:dyDescent="0.25">
      <c r="A1044" s="75">
        <f t="shared" si="229"/>
        <v>1040</v>
      </c>
      <c r="D1044" s="56" t="s">
        <v>4596</v>
      </c>
      <c r="E1044" s="56">
        <f t="shared" si="230"/>
        <v>1040</v>
      </c>
      <c r="F1044" s="76">
        <f t="shared" si="225"/>
        <v>42</v>
      </c>
      <c r="G1044" s="56" t="str">
        <f t="shared" si="231"/>
        <v>NP.fairings.3125m.Half</v>
      </c>
      <c r="H1044" s="56">
        <f t="shared" si="232"/>
        <v>1040</v>
      </c>
      <c r="I1044" s="56">
        <f>IF(G1044="",0,IF(COUNTIF($G$5:G1044,G1044)=1,0,COUNTIF($G$5:G1044,G1044) )   )</f>
        <v>0</v>
      </c>
      <c r="J1044" s="56" t="str">
        <f t="shared" si="233"/>
        <v/>
      </c>
      <c r="K1044" s="56" t="str">
        <f t="shared" si="224"/>
        <v/>
      </c>
      <c r="L1044" s="56" t="str">
        <f t="shared" si="226"/>
        <v/>
      </c>
      <c r="M1044" s="56" t="str">
        <f t="shared" si="227"/>
        <v/>
      </c>
      <c r="N1044" s="56" t="str">
        <f t="shared" si="228"/>
        <v/>
      </c>
      <c r="O1044" s="56" t="str">
        <f t="shared" si="234"/>
        <v/>
      </c>
      <c r="P1044" s="56">
        <f>IF(ISERROR(IF($X$5=1,$Y$5,)),"",IF($X$5=1,$Y$5,))</f>
        <v>0</v>
      </c>
      <c r="Q1044" s="56">
        <f>IF(ISERROR(IF($X$6=1,$Y$6,)),"",IF($X$6=1,$Y$6,))</f>
        <v>10000</v>
      </c>
      <c r="R1044" s="56">
        <f>IF(ISERROR(IF($X$7=1,$Y$7,)),"",IF($X$7=1,$Y$7,))</f>
        <v>0</v>
      </c>
      <c r="S1044" s="56">
        <f>IF(ISERROR(IF($X$8=1,$Y$8,)),"",IF($X$8=1,$Y$8,))</f>
        <v>1000</v>
      </c>
      <c r="T1044" s="56">
        <f>IF(ISERROR(IF($X$9=1,$Y$9,)),"",IF($X$9=1,$Y$9,))</f>
        <v>500</v>
      </c>
      <c r="U1044" s="56">
        <f>IF(ISERROR(IF($X$10=1,$Y$10,)),"",IF($X$10=1,$Y$10,))</f>
        <v>500</v>
      </c>
    </row>
    <row r="1045" spans="1:21" x14ac:dyDescent="0.25">
      <c r="A1045" s="75">
        <f t="shared" si="229"/>
        <v>1041</v>
      </c>
      <c r="D1045" s="56" t="s">
        <v>4597</v>
      </c>
      <c r="E1045" s="56">
        <f t="shared" si="230"/>
        <v>1041</v>
      </c>
      <c r="F1045" s="76">
        <f t="shared" si="225"/>
        <v>42</v>
      </c>
      <c r="G1045" s="56" t="str">
        <f t="shared" si="231"/>
        <v>NP.fairings.3125m.Nose</v>
      </c>
      <c r="H1045" s="56">
        <f t="shared" si="232"/>
        <v>1041</v>
      </c>
      <c r="I1045" s="56">
        <f>IF(G1045="",0,IF(COUNTIF($G$5:G1045,G1045)=1,0,COUNTIF($G$5:G1045,G1045) )   )</f>
        <v>0</v>
      </c>
      <c r="J1045" s="56" t="str">
        <f t="shared" si="233"/>
        <v/>
      </c>
      <c r="K1045" s="56" t="str">
        <f t="shared" si="224"/>
        <v/>
      </c>
      <c r="L1045" s="56" t="str">
        <f t="shared" si="226"/>
        <v/>
      </c>
      <c r="M1045" s="56" t="str">
        <f t="shared" si="227"/>
        <v/>
      </c>
      <c r="N1045" s="56" t="str">
        <f t="shared" si="228"/>
        <v/>
      </c>
      <c r="O1045" s="56" t="str">
        <f t="shared" si="234"/>
        <v/>
      </c>
      <c r="P1045" s="56">
        <f>IF(ISERROR(IF($X$5=1,$Y$5,)),"",IF($X$5=1,$Y$5,))</f>
        <v>0</v>
      </c>
      <c r="Q1045" s="56">
        <f>IF(ISERROR(IF($X$6=1,$Y$6,)),"",IF($X$6=1,$Y$6,))</f>
        <v>10000</v>
      </c>
      <c r="R1045" s="56">
        <f>IF(ISERROR(IF($X$7=1,$Y$7,)),"",IF($X$7=1,$Y$7,))</f>
        <v>0</v>
      </c>
      <c r="S1045" s="56">
        <f>IF(ISERROR(IF($X$8=1,$Y$8,)),"",IF($X$8=1,$Y$8,))</f>
        <v>1000</v>
      </c>
      <c r="T1045" s="56">
        <f>IF(ISERROR(IF($X$9=1,$Y$9,)),"",IF($X$9=1,$Y$9,))</f>
        <v>500</v>
      </c>
      <c r="U1045" s="56">
        <f>IF(ISERROR(IF($X$10=1,$Y$10,)),"",IF($X$10=1,$Y$10,))</f>
        <v>500</v>
      </c>
    </row>
    <row r="1046" spans="1:21" x14ac:dyDescent="0.25">
      <c r="A1046" s="75">
        <f t="shared" si="229"/>
        <v>1042</v>
      </c>
      <c r="D1046" s="56" t="s">
        <v>4580</v>
      </c>
      <c r="E1046" s="56">
        <f t="shared" si="230"/>
        <v>1042</v>
      </c>
      <c r="F1046" s="76">
        <f t="shared" si="225"/>
        <v>42</v>
      </c>
      <c r="G1046" s="56" t="str">
        <f t="shared" si="231"/>
        <v>CORE.PFC-404-1.fairing</v>
      </c>
      <c r="H1046" s="56">
        <f t="shared" si="232"/>
        <v>1042</v>
      </c>
      <c r="I1046" s="56">
        <f>IF(G1046="",0,IF(COUNTIF($G$5:G1046,G1046)=1,0,COUNTIF($G$5:G1046,G1046) )   )</f>
        <v>0</v>
      </c>
      <c r="J1046" s="56" t="str">
        <f t="shared" si="233"/>
        <v/>
      </c>
      <c r="K1046" s="56" t="str">
        <f t="shared" si="224"/>
        <v/>
      </c>
      <c r="L1046" s="56" t="str">
        <f t="shared" si="226"/>
        <v/>
      </c>
      <c r="M1046" s="56" t="str">
        <f t="shared" si="227"/>
        <v/>
      </c>
      <c r="N1046" s="56" t="str">
        <f t="shared" si="228"/>
        <v/>
      </c>
      <c r="O1046" s="56" t="str">
        <f t="shared" si="234"/>
        <v/>
      </c>
      <c r="P1046" s="56">
        <f>IF(ISERROR(IF($X$5=1,$Y$5,)),"",IF($X$5=1,$Y$5,))</f>
        <v>0</v>
      </c>
      <c r="Q1046" s="56">
        <f>IF(ISERROR(IF($X$6=1,$Y$6,)),"",IF($X$6=1,$Y$6,))</f>
        <v>10000</v>
      </c>
      <c r="R1046" s="56">
        <f>IF(ISERROR(IF($X$7=1,$Y$7,)),"",IF($X$7=1,$Y$7,))</f>
        <v>0</v>
      </c>
      <c r="S1046" s="56">
        <f>IF(ISERROR(IF($X$8=1,$Y$8,)),"",IF($X$8=1,$Y$8,))</f>
        <v>1000</v>
      </c>
      <c r="T1046" s="56">
        <f>IF(ISERROR(IF($X$9=1,$Y$9,)),"",IF($X$9=1,$Y$9,))</f>
        <v>500</v>
      </c>
      <c r="U1046" s="56">
        <f>IF(ISERROR(IF($X$10=1,$Y$10,)),"",IF($X$10=1,$Y$10,))</f>
        <v>500</v>
      </c>
    </row>
    <row r="1047" spans="1:21" x14ac:dyDescent="0.25">
      <c r="A1047" s="75">
        <f t="shared" si="229"/>
        <v>1043</v>
      </c>
      <c r="D1047" s="56" t="s">
        <v>4598</v>
      </c>
      <c r="E1047" s="56">
        <f t="shared" si="230"/>
        <v>1043</v>
      </c>
      <c r="F1047" s="76">
        <f t="shared" si="225"/>
        <v>42</v>
      </c>
      <c r="G1047" s="56" t="str">
        <f t="shared" si="231"/>
        <v>NP.fairings.3125m.Plate</v>
      </c>
      <c r="H1047" s="56">
        <f t="shared" si="232"/>
        <v>1043</v>
      </c>
      <c r="I1047" s="56">
        <f>IF(G1047="",0,IF(COUNTIF($G$5:G1047,G1047)=1,0,COUNTIF($G$5:G1047,G1047) )   )</f>
        <v>0</v>
      </c>
      <c r="J1047" s="56" t="str">
        <f t="shared" si="233"/>
        <v/>
      </c>
      <c r="K1047" s="56" t="str">
        <f t="shared" si="224"/>
        <v/>
      </c>
      <c r="L1047" s="56" t="str">
        <f t="shared" si="226"/>
        <v/>
      </c>
      <c r="M1047" s="56" t="str">
        <f t="shared" si="227"/>
        <v/>
      </c>
      <c r="N1047" s="56" t="str">
        <f t="shared" si="228"/>
        <v/>
      </c>
      <c r="O1047" s="56" t="str">
        <f t="shared" si="234"/>
        <v/>
      </c>
      <c r="P1047" s="56">
        <f>IF(ISERROR(IF($X$5=1,$Y$5,)),"",IF($X$5=1,$Y$5,))</f>
        <v>0</v>
      </c>
      <c r="Q1047" s="56">
        <f>IF(ISERROR(IF($X$6=1,$Y$6,)),"",IF($X$6=1,$Y$6,))</f>
        <v>10000</v>
      </c>
      <c r="R1047" s="56">
        <f>IF(ISERROR(IF($X$7=1,$Y$7,)),"",IF($X$7=1,$Y$7,))</f>
        <v>0</v>
      </c>
      <c r="S1047" s="56">
        <f>IF(ISERROR(IF($X$8=1,$Y$8,)),"",IF($X$8=1,$Y$8,))</f>
        <v>1000</v>
      </c>
      <c r="T1047" s="56">
        <f>IF(ISERROR(IF($X$9=1,$Y$9,)),"",IF($X$9=1,$Y$9,))</f>
        <v>500</v>
      </c>
      <c r="U1047" s="56">
        <f>IF(ISERROR(IF($X$10=1,$Y$10,)),"",IF($X$10=1,$Y$10,))</f>
        <v>500</v>
      </c>
    </row>
    <row r="1048" spans="1:21" x14ac:dyDescent="0.25">
      <c r="A1048" s="75">
        <f t="shared" si="229"/>
        <v>1044</v>
      </c>
      <c r="D1048" s="56" t="s">
        <v>4599</v>
      </c>
      <c r="E1048" s="56">
        <f t="shared" si="230"/>
        <v>1044</v>
      </c>
      <c r="F1048" s="76">
        <f t="shared" si="225"/>
        <v>42</v>
      </c>
      <c r="G1048" s="56" t="str">
        <f t="shared" si="231"/>
        <v>NP.fairings.3125m.Qtr</v>
      </c>
      <c r="H1048" s="56">
        <f t="shared" si="232"/>
        <v>1044</v>
      </c>
      <c r="I1048" s="56">
        <f>IF(G1048="",0,IF(COUNTIF($G$5:G1048,G1048)=1,0,COUNTIF($G$5:G1048,G1048) )   )</f>
        <v>0</v>
      </c>
      <c r="J1048" s="56" t="str">
        <f t="shared" si="233"/>
        <v/>
      </c>
      <c r="K1048" s="56" t="str">
        <f t="shared" si="224"/>
        <v/>
      </c>
      <c r="L1048" s="56" t="str">
        <f t="shared" si="226"/>
        <v/>
      </c>
      <c r="M1048" s="56" t="str">
        <f t="shared" si="227"/>
        <v/>
      </c>
      <c r="N1048" s="56" t="str">
        <f t="shared" si="228"/>
        <v/>
      </c>
      <c r="O1048" s="56" t="str">
        <f t="shared" si="234"/>
        <v/>
      </c>
      <c r="P1048" s="56">
        <f>IF(ISERROR(IF($X$5=1,$Y$5,)),"",IF($X$5=1,$Y$5,))</f>
        <v>0</v>
      </c>
      <c r="Q1048" s="56">
        <f>IF(ISERROR(IF($X$6=1,$Y$6,)),"",IF($X$6=1,$Y$6,))</f>
        <v>10000</v>
      </c>
      <c r="R1048" s="56">
        <f>IF(ISERROR(IF($X$7=1,$Y$7,)),"",IF($X$7=1,$Y$7,))</f>
        <v>0</v>
      </c>
      <c r="S1048" s="56">
        <f>IF(ISERROR(IF($X$8=1,$Y$8,)),"",IF($X$8=1,$Y$8,))</f>
        <v>1000</v>
      </c>
      <c r="T1048" s="56">
        <f>IF(ISERROR(IF($X$9=1,$Y$9,)),"",IF($X$9=1,$Y$9,))</f>
        <v>500</v>
      </c>
      <c r="U1048" s="56">
        <f>IF(ISERROR(IF($X$10=1,$Y$10,)),"",IF($X$10=1,$Y$10,))</f>
        <v>500</v>
      </c>
    </row>
    <row r="1049" spans="1:21" x14ac:dyDescent="0.25">
      <c r="A1049" s="75">
        <f t="shared" si="229"/>
        <v>1045</v>
      </c>
      <c r="D1049" s="56" t="s">
        <v>4581</v>
      </c>
      <c r="E1049" s="56">
        <f t="shared" si="230"/>
        <v>1045</v>
      </c>
      <c r="F1049" s="76">
        <f t="shared" si="225"/>
        <v>42</v>
      </c>
      <c r="G1049" s="56" t="str">
        <f t="shared" si="231"/>
        <v>CORE.PFH-301-2.fairing</v>
      </c>
      <c r="H1049" s="56">
        <f t="shared" si="232"/>
        <v>1045</v>
      </c>
      <c r="I1049" s="56">
        <f>IF(G1049="",0,IF(COUNTIF($G$5:G1049,G1049)=1,0,COUNTIF($G$5:G1049,G1049) )   )</f>
        <v>0</v>
      </c>
      <c r="J1049" s="56" t="str">
        <f t="shared" si="233"/>
        <v/>
      </c>
      <c r="K1049" s="56" t="str">
        <f t="shared" si="224"/>
        <v/>
      </c>
      <c r="L1049" s="56" t="str">
        <f t="shared" si="226"/>
        <v/>
      </c>
      <c r="M1049" s="56" t="str">
        <f t="shared" si="227"/>
        <v/>
      </c>
      <c r="N1049" s="56" t="str">
        <f t="shared" si="228"/>
        <v/>
      </c>
      <c r="O1049" s="56" t="str">
        <f t="shared" si="234"/>
        <v/>
      </c>
      <c r="P1049" s="56">
        <f>IF(ISERROR(IF($X$5=1,$Y$5,)),"",IF($X$5=1,$Y$5,))</f>
        <v>0</v>
      </c>
      <c r="Q1049" s="56">
        <f>IF(ISERROR(IF($X$6=1,$Y$6,)),"",IF($X$6=1,$Y$6,))</f>
        <v>10000</v>
      </c>
      <c r="R1049" s="56">
        <f>IF(ISERROR(IF($X$7=1,$Y$7,)),"",IF($X$7=1,$Y$7,))</f>
        <v>0</v>
      </c>
      <c r="S1049" s="56">
        <f>IF(ISERROR(IF($X$8=1,$Y$8,)),"",IF($X$8=1,$Y$8,))</f>
        <v>1000</v>
      </c>
      <c r="T1049" s="56">
        <f>IF(ISERROR(IF($X$9=1,$Y$9,)),"",IF($X$9=1,$Y$9,))</f>
        <v>500</v>
      </c>
      <c r="U1049" s="56">
        <f>IF(ISERROR(IF($X$10=1,$Y$10,)),"",IF($X$10=1,$Y$10,))</f>
        <v>500</v>
      </c>
    </row>
    <row r="1050" spans="1:21" x14ac:dyDescent="0.25">
      <c r="A1050" s="75">
        <f t="shared" si="229"/>
        <v>1046</v>
      </c>
      <c r="D1050" s="56" t="s">
        <v>4600</v>
      </c>
      <c r="E1050" s="56">
        <f t="shared" si="230"/>
        <v>1046</v>
      </c>
      <c r="F1050" s="76">
        <f t="shared" si="225"/>
        <v>42</v>
      </c>
      <c r="G1050" s="56" t="str">
        <f t="shared" si="231"/>
        <v>NP.fairings.3125m.Wall</v>
      </c>
      <c r="H1050" s="56">
        <f t="shared" si="232"/>
        <v>1046</v>
      </c>
      <c r="I1050" s="56">
        <f>IF(G1050="",0,IF(COUNTIF($G$5:G1050,G1050)=1,0,COUNTIF($G$5:G1050,G1050) )   )</f>
        <v>0</v>
      </c>
      <c r="J1050" s="56" t="str">
        <f t="shared" si="233"/>
        <v/>
      </c>
      <c r="K1050" s="56" t="str">
        <f t="shared" si="224"/>
        <v/>
      </c>
      <c r="L1050" s="56" t="str">
        <f t="shared" si="226"/>
        <v/>
      </c>
      <c r="M1050" s="56" t="str">
        <f t="shared" si="227"/>
        <v/>
      </c>
      <c r="N1050" s="56" t="str">
        <f t="shared" si="228"/>
        <v/>
      </c>
      <c r="O1050" s="56" t="str">
        <f t="shared" si="234"/>
        <v/>
      </c>
      <c r="P1050" s="56">
        <f>IF(ISERROR(IF($X$5=1,$Y$5,)),"",IF($X$5=1,$Y$5,))</f>
        <v>0</v>
      </c>
      <c r="Q1050" s="56">
        <f>IF(ISERROR(IF($X$6=1,$Y$6,)),"",IF($X$6=1,$Y$6,))</f>
        <v>10000</v>
      </c>
      <c r="R1050" s="56">
        <f>IF(ISERROR(IF($X$7=1,$Y$7,)),"",IF($X$7=1,$Y$7,))</f>
        <v>0</v>
      </c>
      <c r="S1050" s="56">
        <f>IF(ISERROR(IF($X$8=1,$Y$8,)),"",IF($X$8=1,$Y$8,))</f>
        <v>1000</v>
      </c>
      <c r="T1050" s="56">
        <f>IF(ISERROR(IF($X$9=1,$Y$9,)),"",IF($X$9=1,$Y$9,))</f>
        <v>500</v>
      </c>
      <c r="U1050" s="56">
        <f>IF(ISERROR(IF($X$10=1,$Y$10,)),"",IF($X$10=1,$Y$10,))</f>
        <v>500</v>
      </c>
    </row>
    <row r="1051" spans="1:21" x14ac:dyDescent="0.25">
      <c r="A1051" s="75">
        <f t="shared" si="229"/>
        <v>1047</v>
      </c>
      <c r="D1051" s="56" t="s">
        <v>4601</v>
      </c>
      <c r="E1051" s="56">
        <f t="shared" si="230"/>
        <v>1047</v>
      </c>
      <c r="F1051" s="76">
        <f t="shared" si="225"/>
        <v>42</v>
      </c>
      <c r="G1051" s="56" t="str">
        <f t="shared" si="231"/>
        <v>NP.fairings.375m.Nose</v>
      </c>
      <c r="H1051" s="56">
        <f t="shared" si="232"/>
        <v>1047</v>
      </c>
      <c r="I1051" s="56">
        <f>IF(G1051="",0,IF(COUNTIF($G$5:G1051,G1051)=1,0,COUNTIF($G$5:G1051,G1051) )   )</f>
        <v>0</v>
      </c>
      <c r="J1051" s="56" t="str">
        <f t="shared" si="233"/>
        <v/>
      </c>
      <c r="K1051" s="56" t="str">
        <f t="shared" si="224"/>
        <v/>
      </c>
      <c r="L1051" s="56" t="str">
        <f t="shared" si="226"/>
        <v/>
      </c>
      <c r="M1051" s="56" t="str">
        <f t="shared" si="227"/>
        <v/>
      </c>
      <c r="N1051" s="56" t="str">
        <f t="shared" si="228"/>
        <v/>
      </c>
      <c r="O1051" s="56" t="str">
        <f t="shared" si="234"/>
        <v/>
      </c>
      <c r="P1051" s="56">
        <f>IF(ISERROR(IF($X$5=1,$Y$5,)),"",IF($X$5=1,$Y$5,))</f>
        <v>0</v>
      </c>
      <c r="Q1051" s="56">
        <f>IF(ISERROR(IF($X$6=1,$Y$6,)),"",IF($X$6=1,$Y$6,))</f>
        <v>10000</v>
      </c>
      <c r="R1051" s="56">
        <f>IF(ISERROR(IF($X$7=1,$Y$7,)),"",IF($X$7=1,$Y$7,))</f>
        <v>0</v>
      </c>
      <c r="S1051" s="56">
        <f>IF(ISERROR(IF($X$8=1,$Y$8,)),"",IF($X$8=1,$Y$8,))</f>
        <v>1000</v>
      </c>
      <c r="T1051" s="56">
        <f>IF(ISERROR(IF($X$9=1,$Y$9,)),"",IF($X$9=1,$Y$9,))</f>
        <v>500</v>
      </c>
      <c r="U1051" s="56">
        <f>IF(ISERROR(IF($X$10=1,$Y$10,)),"",IF($X$10=1,$Y$10,))</f>
        <v>500</v>
      </c>
    </row>
    <row r="1052" spans="1:21" x14ac:dyDescent="0.25">
      <c r="A1052" s="75">
        <f t="shared" si="229"/>
        <v>1048</v>
      </c>
      <c r="D1052" s="56" t="s">
        <v>4582</v>
      </c>
      <c r="E1052" s="56">
        <f t="shared" si="230"/>
        <v>1048</v>
      </c>
      <c r="F1052" s="76">
        <f t="shared" si="225"/>
        <v>42</v>
      </c>
      <c r="G1052" s="56" t="str">
        <f t="shared" si="231"/>
        <v>CORE.PFH-303-2.fairing</v>
      </c>
      <c r="H1052" s="56">
        <f t="shared" si="232"/>
        <v>1048</v>
      </c>
      <c r="I1052" s="56">
        <f>IF(G1052="",0,IF(COUNTIF($G$5:G1052,G1052)=1,0,COUNTIF($G$5:G1052,G1052) )   )</f>
        <v>0</v>
      </c>
      <c r="J1052" s="56" t="str">
        <f t="shared" si="233"/>
        <v/>
      </c>
      <c r="K1052" s="56" t="str">
        <f t="shared" si="224"/>
        <v/>
      </c>
      <c r="L1052" s="56" t="str">
        <f t="shared" si="226"/>
        <v/>
      </c>
      <c r="M1052" s="56" t="str">
        <f t="shared" si="227"/>
        <v/>
      </c>
      <c r="N1052" s="56" t="str">
        <f t="shared" si="228"/>
        <v/>
      </c>
      <c r="O1052" s="56" t="str">
        <f t="shared" si="234"/>
        <v/>
      </c>
      <c r="P1052" s="56">
        <f>IF(ISERROR(IF($X$5=1,$Y$5,)),"",IF($X$5=1,$Y$5,))</f>
        <v>0</v>
      </c>
      <c r="Q1052" s="56">
        <f>IF(ISERROR(IF($X$6=1,$Y$6,)),"",IF($X$6=1,$Y$6,))</f>
        <v>10000</v>
      </c>
      <c r="R1052" s="56">
        <f>IF(ISERROR(IF($X$7=1,$Y$7,)),"",IF($X$7=1,$Y$7,))</f>
        <v>0</v>
      </c>
      <c r="S1052" s="56">
        <f>IF(ISERROR(IF($X$8=1,$Y$8,)),"",IF($X$8=1,$Y$8,))</f>
        <v>1000</v>
      </c>
      <c r="T1052" s="56">
        <f>IF(ISERROR(IF($X$9=1,$Y$9,)),"",IF($X$9=1,$Y$9,))</f>
        <v>500</v>
      </c>
      <c r="U1052" s="56">
        <f>IF(ISERROR(IF($X$10=1,$Y$10,)),"",IF($X$10=1,$Y$10,))</f>
        <v>500</v>
      </c>
    </row>
    <row r="1053" spans="1:21" x14ac:dyDescent="0.25">
      <c r="A1053" s="75">
        <f t="shared" si="229"/>
        <v>1049</v>
      </c>
      <c r="D1053" s="56" t="s">
        <v>4602</v>
      </c>
      <c r="E1053" s="56">
        <f t="shared" si="230"/>
        <v>1049</v>
      </c>
      <c r="F1053" s="76">
        <f t="shared" si="225"/>
        <v>42</v>
      </c>
      <c r="G1053" s="56" t="str">
        <f t="shared" si="231"/>
        <v>NP.fairings.375m.NoseCone</v>
      </c>
      <c r="H1053" s="56">
        <f t="shared" si="232"/>
        <v>1049</v>
      </c>
      <c r="I1053" s="56">
        <f>IF(G1053="",0,IF(COUNTIF($G$5:G1053,G1053)=1,0,COUNTIF($G$5:G1053,G1053) )   )</f>
        <v>0</v>
      </c>
      <c r="J1053" s="56" t="str">
        <f t="shared" si="233"/>
        <v/>
      </c>
      <c r="K1053" s="56" t="str">
        <f t="shared" si="224"/>
        <v/>
      </c>
      <c r="L1053" s="56" t="str">
        <f t="shared" si="226"/>
        <v/>
      </c>
      <c r="M1053" s="56" t="str">
        <f t="shared" si="227"/>
        <v/>
      </c>
      <c r="N1053" s="56" t="str">
        <f t="shared" si="228"/>
        <v/>
      </c>
      <c r="O1053" s="56" t="str">
        <f t="shared" si="234"/>
        <v/>
      </c>
      <c r="P1053" s="56">
        <f>IF(ISERROR(IF($X$5=1,$Y$5,)),"",IF($X$5=1,$Y$5,))</f>
        <v>0</v>
      </c>
      <c r="Q1053" s="56">
        <f>IF(ISERROR(IF($X$6=1,$Y$6,)),"",IF($X$6=1,$Y$6,))</f>
        <v>10000</v>
      </c>
      <c r="R1053" s="56">
        <f>IF(ISERROR(IF($X$7=1,$Y$7,)),"",IF($X$7=1,$Y$7,))</f>
        <v>0</v>
      </c>
      <c r="S1053" s="56">
        <f>IF(ISERROR(IF($X$8=1,$Y$8,)),"",IF($X$8=1,$Y$8,))</f>
        <v>1000</v>
      </c>
      <c r="T1053" s="56">
        <f>IF(ISERROR(IF($X$9=1,$Y$9,)),"",IF($X$9=1,$Y$9,))</f>
        <v>500</v>
      </c>
      <c r="U1053" s="56">
        <f>IF(ISERROR(IF($X$10=1,$Y$10,)),"",IF($X$10=1,$Y$10,))</f>
        <v>500</v>
      </c>
    </row>
    <row r="1054" spans="1:21" x14ac:dyDescent="0.25">
      <c r="A1054" s="75">
        <f t="shared" si="229"/>
        <v>1050</v>
      </c>
      <c r="D1054" s="56" t="s">
        <v>4603</v>
      </c>
      <c r="E1054" s="56">
        <f t="shared" si="230"/>
        <v>1050</v>
      </c>
      <c r="F1054" s="76">
        <f t="shared" si="225"/>
        <v>42</v>
      </c>
      <c r="G1054" s="56" t="str">
        <f t="shared" si="231"/>
        <v>NP.fairings.375m.Wall</v>
      </c>
      <c r="H1054" s="56">
        <f t="shared" si="232"/>
        <v>1050</v>
      </c>
      <c r="I1054" s="56">
        <f>IF(G1054="",0,IF(COUNTIF($G$5:G1054,G1054)=1,0,COUNTIF($G$5:G1054,G1054) )   )</f>
        <v>0</v>
      </c>
      <c r="J1054" s="56" t="str">
        <f t="shared" si="233"/>
        <v/>
      </c>
      <c r="K1054" s="56" t="str">
        <f t="shared" si="224"/>
        <v/>
      </c>
      <c r="L1054" s="56" t="str">
        <f t="shared" si="226"/>
        <v/>
      </c>
      <c r="M1054" s="56" t="str">
        <f t="shared" si="227"/>
        <v/>
      </c>
      <c r="N1054" s="56" t="str">
        <f t="shared" si="228"/>
        <v/>
      </c>
      <c r="O1054" s="56" t="str">
        <f t="shared" si="234"/>
        <v/>
      </c>
      <c r="P1054" s="56">
        <f>IF(ISERROR(IF($X$5=1,$Y$5,)),"",IF($X$5=1,$Y$5,))</f>
        <v>0</v>
      </c>
      <c r="Q1054" s="56">
        <f>IF(ISERROR(IF($X$6=1,$Y$6,)),"",IF($X$6=1,$Y$6,))</f>
        <v>10000</v>
      </c>
      <c r="R1054" s="56">
        <f>IF(ISERROR(IF($X$7=1,$Y$7,)),"",IF($X$7=1,$Y$7,))</f>
        <v>0</v>
      </c>
      <c r="S1054" s="56">
        <f>IF(ISERROR(IF($X$8=1,$Y$8,)),"",IF($X$8=1,$Y$8,))</f>
        <v>1000</v>
      </c>
      <c r="T1054" s="56">
        <f>IF(ISERROR(IF($X$9=1,$Y$9,)),"",IF($X$9=1,$Y$9,))</f>
        <v>500</v>
      </c>
      <c r="U1054" s="56">
        <f>IF(ISERROR(IF($X$10=1,$Y$10,)),"",IF($X$10=1,$Y$10,))</f>
        <v>500</v>
      </c>
    </row>
    <row r="1055" spans="1:21" x14ac:dyDescent="0.25">
      <c r="A1055" s="75">
        <f t="shared" si="229"/>
        <v>1051</v>
      </c>
      <c r="D1055" s="56" t="s">
        <v>4583</v>
      </c>
      <c r="E1055" s="56">
        <f t="shared" si="230"/>
        <v>1051</v>
      </c>
      <c r="F1055" s="76">
        <f t="shared" si="225"/>
        <v>42</v>
      </c>
      <c r="G1055" s="56" t="str">
        <f t="shared" si="231"/>
        <v>CORE.PFH-402-2.fairing</v>
      </c>
      <c r="H1055" s="56">
        <f t="shared" si="232"/>
        <v>1051</v>
      </c>
      <c r="I1055" s="56">
        <f>IF(G1055="",0,IF(COUNTIF($G$5:G1055,G1055)=1,0,COUNTIF($G$5:G1055,G1055) )   )</f>
        <v>0</v>
      </c>
      <c r="J1055" s="56" t="str">
        <f t="shared" si="233"/>
        <v/>
      </c>
      <c r="K1055" s="56" t="str">
        <f t="shared" si="224"/>
        <v/>
      </c>
      <c r="L1055" s="56" t="str">
        <f t="shared" si="226"/>
        <v/>
      </c>
      <c r="M1055" s="56" t="str">
        <f t="shared" si="227"/>
        <v/>
      </c>
      <c r="N1055" s="56" t="str">
        <f t="shared" si="228"/>
        <v/>
      </c>
      <c r="O1055" s="56" t="str">
        <f t="shared" si="234"/>
        <v/>
      </c>
      <c r="P1055" s="56">
        <f>IF(ISERROR(IF($X$5=1,$Y$5,)),"",IF($X$5=1,$Y$5,))</f>
        <v>0</v>
      </c>
      <c r="Q1055" s="56">
        <f>IF(ISERROR(IF($X$6=1,$Y$6,)),"",IF($X$6=1,$Y$6,))</f>
        <v>10000</v>
      </c>
      <c r="R1055" s="56">
        <f>IF(ISERROR(IF($X$7=1,$Y$7,)),"",IF($X$7=1,$Y$7,))</f>
        <v>0</v>
      </c>
      <c r="S1055" s="56">
        <f>IF(ISERROR(IF($X$8=1,$Y$8,)),"",IF($X$8=1,$Y$8,))</f>
        <v>1000</v>
      </c>
      <c r="T1055" s="56">
        <f>IF(ISERROR(IF($X$9=1,$Y$9,)),"",IF($X$9=1,$Y$9,))</f>
        <v>500</v>
      </c>
      <c r="U1055" s="56">
        <f>IF(ISERROR(IF($X$10=1,$Y$10,)),"",IF($X$10=1,$Y$10,))</f>
        <v>500</v>
      </c>
    </row>
    <row r="1056" spans="1:21" x14ac:dyDescent="0.25">
      <c r="A1056" s="75">
        <f t="shared" si="229"/>
        <v>1052</v>
      </c>
      <c r="D1056" s="56" t="s">
        <v>4604</v>
      </c>
      <c r="E1056" s="56">
        <f t="shared" si="230"/>
        <v>1052</v>
      </c>
      <c r="F1056" s="76">
        <f t="shared" si="225"/>
        <v>42</v>
      </c>
      <c r="G1056" s="56" t="str">
        <f t="shared" si="231"/>
        <v>NP.fairings.375m.Wallshort</v>
      </c>
      <c r="H1056" s="56">
        <f t="shared" si="232"/>
        <v>1052</v>
      </c>
      <c r="I1056" s="56">
        <f>IF(G1056="",0,IF(COUNTIF($G$5:G1056,G1056)=1,0,COUNTIF($G$5:G1056,G1056) )   )</f>
        <v>0</v>
      </c>
      <c r="J1056" s="56" t="str">
        <f t="shared" si="233"/>
        <v/>
      </c>
      <c r="K1056" s="56" t="str">
        <f t="shared" si="224"/>
        <v/>
      </c>
      <c r="L1056" s="56" t="str">
        <f t="shared" si="226"/>
        <v/>
      </c>
      <c r="M1056" s="56" t="str">
        <f t="shared" si="227"/>
        <v/>
      </c>
      <c r="N1056" s="56" t="str">
        <f t="shared" si="228"/>
        <v/>
      </c>
      <c r="O1056" s="56" t="str">
        <f t="shared" si="234"/>
        <v/>
      </c>
      <c r="P1056" s="56">
        <f>IF(ISERROR(IF($X$5=1,$Y$5,)),"",IF($X$5=1,$Y$5,))</f>
        <v>0</v>
      </c>
      <c r="Q1056" s="56">
        <f>IF(ISERROR(IF($X$6=1,$Y$6,)),"",IF($X$6=1,$Y$6,))</f>
        <v>10000</v>
      </c>
      <c r="R1056" s="56">
        <f>IF(ISERROR(IF($X$7=1,$Y$7,)),"",IF($X$7=1,$Y$7,))</f>
        <v>0</v>
      </c>
      <c r="S1056" s="56">
        <f>IF(ISERROR(IF($X$8=1,$Y$8,)),"",IF($X$8=1,$Y$8,))</f>
        <v>1000</v>
      </c>
      <c r="T1056" s="56">
        <f>IF(ISERROR(IF($X$9=1,$Y$9,)),"",IF($X$9=1,$Y$9,))</f>
        <v>500</v>
      </c>
      <c r="U1056" s="56">
        <f>IF(ISERROR(IF($X$10=1,$Y$10,)),"",IF($X$10=1,$Y$10,))</f>
        <v>500</v>
      </c>
    </row>
    <row r="1057" spans="1:21" x14ac:dyDescent="0.25">
      <c r="A1057" s="75">
        <f t="shared" si="229"/>
        <v>1053</v>
      </c>
      <c r="D1057" s="56" t="s">
        <v>4605</v>
      </c>
      <c r="E1057" s="56">
        <f t="shared" si="230"/>
        <v>1053</v>
      </c>
      <c r="F1057" s="76">
        <f t="shared" si="225"/>
        <v>42</v>
      </c>
      <c r="G1057" s="56" t="str">
        <f t="shared" si="231"/>
        <v>NP.fairings.375m.plate</v>
      </c>
      <c r="H1057" s="56">
        <f t="shared" si="232"/>
        <v>1053</v>
      </c>
      <c r="I1057" s="56">
        <f>IF(G1057="",0,IF(COUNTIF($G$5:G1057,G1057)=1,0,COUNTIF($G$5:G1057,G1057) )   )</f>
        <v>0</v>
      </c>
      <c r="J1057" s="56" t="str">
        <f t="shared" si="233"/>
        <v/>
      </c>
      <c r="K1057" s="56" t="str">
        <f t="shared" si="224"/>
        <v/>
      </c>
      <c r="L1057" s="56" t="str">
        <f t="shared" si="226"/>
        <v/>
      </c>
      <c r="M1057" s="56" t="str">
        <f t="shared" si="227"/>
        <v/>
      </c>
      <c r="N1057" s="56" t="str">
        <f t="shared" si="228"/>
        <v/>
      </c>
      <c r="O1057" s="56" t="str">
        <f t="shared" si="234"/>
        <v/>
      </c>
      <c r="P1057" s="56">
        <f>IF(ISERROR(IF($X$5=1,$Y$5,)),"",IF($X$5=1,$Y$5,))</f>
        <v>0</v>
      </c>
      <c r="Q1057" s="56">
        <f>IF(ISERROR(IF($X$6=1,$Y$6,)),"",IF($X$6=1,$Y$6,))</f>
        <v>10000</v>
      </c>
      <c r="R1057" s="56">
        <f>IF(ISERROR(IF($X$7=1,$Y$7,)),"",IF($X$7=1,$Y$7,))</f>
        <v>0</v>
      </c>
      <c r="S1057" s="56">
        <f>IF(ISERROR(IF($X$8=1,$Y$8,)),"",IF($X$8=1,$Y$8,))</f>
        <v>1000</v>
      </c>
      <c r="T1057" s="56">
        <f>IF(ISERROR(IF($X$9=1,$Y$9,)),"",IF($X$9=1,$Y$9,))</f>
        <v>500</v>
      </c>
      <c r="U1057" s="56">
        <f>IF(ISERROR(IF($X$10=1,$Y$10,)),"",IF($X$10=1,$Y$10,))</f>
        <v>500</v>
      </c>
    </row>
    <row r="1058" spans="1:21" x14ac:dyDescent="0.25">
      <c r="A1058" s="75">
        <f t="shared" si="229"/>
        <v>1054</v>
      </c>
      <c r="D1058" s="56" t="s">
        <v>4584</v>
      </c>
      <c r="E1058" s="56">
        <f t="shared" si="230"/>
        <v>1054</v>
      </c>
      <c r="F1058" s="76">
        <f t="shared" si="225"/>
        <v>42</v>
      </c>
      <c r="G1058" s="56" t="str">
        <f t="shared" si="231"/>
        <v>CORE.PFH-403-2.fairing</v>
      </c>
      <c r="H1058" s="56">
        <f t="shared" si="232"/>
        <v>1054</v>
      </c>
      <c r="I1058" s="56">
        <f>IF(G1058="",0,IF(COUNTIF($G$5:G1058,G1058)=1,0,COUNTIF($G$5:G1058,G1058) )   )</f>
        <v>0</v>
      </c>
      <c r="J1058" s="56" t="str">
        <f t="shared" si="233"/>
        <v/>
      </c>
      <c r="K1058" s="56" t="str">
        <f t="shared" si="224"/>
        <v/>
      </c>
      <c r="L1058" s="56" t="str">
        <f t="shared" si="226"/>
        <v/>
      </c>
      <c r="M1058" s="56" t="str">
        <f t="shared" si="227"/>
        <v/>
      </c>
      <c r="N1058" s="56" t="str">
        <f t="shared" si="228"/>
        <v/>
      </c>
      <c r="O1058" s="56" t="str">
        <f t="shared" si="234"/>
        <v/>
      </c>
      <c r="P1058" s="56">
        <f>IF(ISERROR(IF($X$5=1,$Y$5,)),"",IF($X$5=1,$Y$5,))</f>
        <v>0</v>
      </c>
      <c r="Q1058" s="56">
        <f>IF(ISERROR(IF($X$6=1,$Y$6,)),"",IF($X$6=1,$Y$6,))</f>
        <v>10000</v>
      </c>
      <c r="R1058" s="56">
        <f>IF(ISERROR(IF($X$7=1,$Y$7,)),"",IF($X$7=1,$Y$7,))</f>
        <v>0</v>
      </c>
      <c r="S1058" s="56">
        <f>IF(ISERROR(IF($X$8=1,$Y$8,)),"",IF($X$8=1,$Y$8,))</f>
        <v>1000</v>
      </c>
      <c r="T1058" s="56">
        <f>IF(ISERROR(IF($X$9=1,$Y$9,)),"",IF($X$9=1,$Y$9,))</f>
        <v>500</v>
      </c>
      <c r="U1058" s="56">
        <f>IF(ISERROR(IF($X$10=1,$Y$10,)),"",IF($X$10=1,$Y$10,))</f>
        <v>500</v>
      </c>
    </row>
    <row r="1059" spans="1:21" x14ac:dyDescent="0.25">
      <c r="A1059" s="75">
        <f t="shared" si="229"/>
        <v>1055</v>
      </c>
      <c r="D1059" s="56" t="s">
        <v>4606</v>
      </c>
      <c r="E1059" s="56">
        <f t="shared" si="230"/>
        <v>1055</v>
      </c>
      <c r="F1059" s="76">
        <f t="shared" si="225"/>
        <v>42</v>
      </c>
      <c r="G1059" s="56" t="str">
        <f t="shared" si="231"/>
        <v>NP.nosecone.25m.cargoshell</v>
      </c>
      <c r="H1059" s="56">
        <f t="shared" si="232"/>
        <v>1055</v>
      </c>
      <c r="I1059" s="56">
        <f>IF(G1059="",0,IF(COUNTIF($G$5:G1059,G1059)=1,0,COUNTIF($G$5:G1059,G1059) )   )</f>
        <v>0</v>
      </c>
      <c r="J1059" s="56" t="str">
        <f t="shared" si="233"/>
        <v/>
      </c>
      <c r="K1059" s="56" t="str">
        <f t="shared" si="224"/>
        <v/>
      </c>
      <c r="L1059" s="56" t="str">
        <f t="shared" si="226"/>
        <v/>
      </c>
      <c r="M1059" s="56" t="str">
        <f t="shared" si="227"/>
        <v/>
      </c>
      <c r="N1059" s="56" t="str">
        <f t="shared" si="228"/>
        <v/>
      </c>
      <c r="O1059" s="56" t="str">
        <f t="shared" si="234"/>
        <v/>
      </c>
      <c r="P1059" s="56">
        <f>IF(ISERROR(IF($X$5=1,$Y$5,)),"",IF($X$5=1,$Y$5,))</f>
        <v>0</v>
      </c>
      <c r="Q1059" s="56">
        <f>IF(ISERROR(IF($X$6=1,$Y$6,)),"",IF($X$6=1,$Y$6,))</f>
        <v>10000</v>
      </c>
      <c r="R1059" s="56">
        <f>IF(ISERROR(IF($X$7=1,$Y$7,)),"",IF($X$7=1,$Y$7,))</f>
        <v>0</v>
      </c>
      <c r="S1059" s="56">
        <f>IF(ISERROR(IF($X$8=1,$Y$8,)),"",IF($X$8=1,$Y$8,))</f>
        <v>1000</v>
      </c>
      <c r="T1059" s="56">
        <f>IF(ISERROR(IF($X$9=1,$Y$9,)),"",IF($X$9=1,$Y$9,))</f>
        <v>500</v>
      </c>
      <c r="U1059" s="56">
        <f>IF(ISERROR(IF($X$10=1,$Y$10,)),"",IF($X$10=1,$Y$10,))</f>
        <v>500</v>
      </c>
    </row>
    <row r="1060" spans="1:21" x14ac:dyDescent="0.25">
      <c r="A1060" s="75">
        <f t="shared" si="229"/>
        <v>1056</v>
      </c>
      <c r="D1060" s="56" t="s">
        <v>4585</v>
      </c>
      <c r="E1060" s="56">
        <f t="shared" si="230"/>
        <v>1056</v>
      </c>
      <c r="F1060" s="76">
        <f t="shared" si="225"/>
        <v>42</v>
      </c>
      <c r="G1060" s="56" t="str">
        <f t="shared" si="231"/>
        <v>KzProcFairingBase3.75</v>
      </c>
      <c r="H1060" s="56">
        <f t="shared" si="232"/>
        <v>1056</v>
      </c>
      <c r="I1060" s="56">
        <f>IF(G1060="",0,IF(COUNTIF($G$5:G1060,G1060)=1,0,COUNTIF($G$5:G1060,G1060) )   )</f>
        <v>0</v>
      </c>
      <c r="J1060" s="56" t="str">
        <f t="shared" si="233"/>
        <v/>
      </c>
      <c r="K1060" s="56" t="str">
        <f t="shared" si="224"/>
        <v/>
      </c>
      <c r="L1060" s="56" t="str">
        <f t="shared" si="226"/>
        <v/>
      </c>
      <c r="M1060" s="56" t="str">
        <f t="shared" si="227"/>
        <v/>
      </c>
      <c r="N1060" s="56" t="str">
        <f t="shared" si="228"/>
        <v/>
      </c>
      <c r="O1060" s="56" t="str">
        <f t="shared" si="234"/>
        <v/>
      </c>
      <c r="P1060" s="56">
        <f>IF(ISERROR(IF($X$5=1,$Y$5,)),"",IF($X$5=1,$Y$5,))</f>
        <v>0</v>
      </c>
      <c r="Q1060" s="56">
        <f>IF(ISERROR(IF($X$6=1,$Y$6,)),"",IF($X$6=1,$Y$6,))</f>
        <v>10000</v>
      </c>
      <c r="R1060" s="56">
        <f>IF(ISERROR(IF($X$7=1,$Y$7,)),"",IF($X$7=1,$Y$7,))</f>
        <v>0</v>
      </c>
      <c r="S1060" s="56">
        <f>IF(ISERROR(IF($X$8=1,$Y$8,)),"",IF($X$8=1,$Y$8,))</f>
        <v>1000</v>
      </c>
      <c r="T1060" s="56">
        <f>IF(ISERROR(IF($X$9=1,$Y$9,)),"",IF($X$9=1,$Y$9,))</f>
        <v>500</v>
      </c>
      <c r="U1060" s="56">
        <f>IF(ISERROR(IF($X$10=1,$Y$10,)),"",IF($X$10=1,$Y$10,))</f>
        <v>500</v>
      </c>
    </row>
    <row r="1061" spans="1:21" x14ac:dyDescent="0.25">
      <c r="A1061" s="75">
        <f t="shared" si="229"/>
        <v>1057</v>
      </c>
      <c r="D1061" s="56" t="s">
        <v>4586</v>
      </c>
      <c r="E1061" s="56">
        <f t="shared" si="230"/>
        <v>1057</v>
      </c>
      <c r="F1061" s="76">
        <f t="shared" si="225"/>
        <v>42</v>
      </c>
      <c r="G1061" s="56" t="str">
        <f t="shared" si="231"/>
        <v>KzProcFairingBaseRing3.75</v>
      </c>
      <c r="H1061" s="56">
        <f t="shared" si="232"/>
        <v>1057</v>
      </c>
      <c r="I1061" s="56">
        <f>IF(G1061="",0,IF(COUNTIF($G$5:G1061,G1061)=1,0,COUNTIF($G$5:G1061,G1061) )   )</f>
        <v>0</v>
      </c>
      <c r="J1061" s="56" t="str">
        <f t="shared" si="233"/>
        <v/>
      </c>
      <c r="K1061" s="56" t="str">
        <f t="shared" si="224"/>
        <v/>
      </c>
      <c r="L1061" s="56" t="str">
        <f t="shared" si="226"/>
        <v/>
      </c>
      <c r="M1061" s="56" t="str">
        <f t="shared" si="227"/>
        <v/>
      </c>
      <c r="N1061" s="56" t="str">
        <f t="shared" si="228"/>
        <v/>
      </c>
      <c r="O1061" s="56" t="str">
        <f t="shared" si="234"/>
        <v/>
      </c>
      <c r="P1061" s="56">
        <f>IF(ISERROR(IF($X$5=1,$Y$5,)),"",IF($X$5=1,$Y$5,))</f>
        <v>0</v>
      </c>
      <c r="Q1061" s="56">
        <f>IF(ISERROR(IF($X$6=1,$Y$6,)),"",IF($X$6=1,$Y$6,))</f>
        <v>10000</v>
      </c>
      <c r="R1061" s="56">
        <f>IF(ISERROR(IF($X$7=1,$Y$7,)),"",IF($X$7=1,$Y$7,))</f>
        <v>0</v>
      </c>
      <c r="S1061" s="56">
        <f>IF(ISERROR(IF($X$8=1,$Y$8,)),"",IF($X$8=1,$Y$8,))</f>
        <v>1000</v>
      </c>
      <c r="T1061" s="56">
        <f>IF(ISERROR(IF($X$9=1,$Y$9,)),"",IF($X$9=1,$Y$9,))</f>
        <v>500</v>
      </c>
      <c r="U1061" s="56">
        <f>IF(ISERROR(IF($X$10=1,$Y$10,)),"",IF($X$10=1,$Y$10,))</f>
        <v>500</v>
      </c>
    </row>
    <row r="1062" spans="1:21" x14ac:dyDescent="0.25">
      <c r="A1062" s="75">
        <f t="shared" si="229"/>
        <v>1058</v>
      </c>
      <c r="D1062" s="56" t="s">
        <v>4587</v>
      </c>
      <c r="E1062" s="56">
        <f t="shared" si="230"/>
        <v>1058</v>
      </c>
      <c r="F1062" s="76">
        <f t="shared" si="225"/>
        <v>42</v>
      </c>
      <c r="G1062" s="56" t="str">
        <f t="shared" si="231"/>
        <v>KW3mNoseCone</v>
      </c>
      <c r="H1062" s="56">
        <f t="shared" si="232"/>
        <v>1058</v>
      </c>
      <c r="I1062" s="56">
        <f>IF(G1062="",0,IF(COUNTIF($G$5:G1062,G1062)=1,0,COUNTIF($G$5:G1062,G1062) )   )</f>
        <v>0</v>
      </c>
      <c r="J1062" s="56" t="str">
        <f t="shared" si="233"/>
        <v/>
      </c>
      <c r="K1062" s="56" t="str">
        <f t="shared" si="224"/>
        <v/>
      </c>
      <c r="L1062" s="56" t="str">
        <f t="shared" si="226"/>
        <v/>
      </c>
      <c r="M1062" s="56" t="str">
        <f t="shared" si="227"/>
        <v/>
      </c>
      <c r="N1062" s="56" t="str">
        <f t="shared" si="228"/>
        <v/>
      </c>
      <c r="O1062" s="56" t="str">
        <f t="shared" si="234"/>
        <v/>
      </c>
      <c r="P1062" s="56">
        <f>IF(ISERROR(IF($X$5=1,$Y$5,)),"",IF($X$5=1,$Y$5,))</f>
        <v>0</v>
      </c>
      <c r="Q1062" s="56">
        <f>IF(ISERROR(IF($X$6=1,$Y$6,)),"",IF($X$6=1,$Y$6,))</f>
        <v>10000</v>
      </c>
      <c r="R1062" s="56">
        <f>IF(ISERROR(IF($X$7=1,$Y$7,)),"",IF($X$7=1,$Y$7,))</f>
        <v>0</v>
      </c>
      <c r="S1062" s="56">
        <f>IF(ISERROR(IF($X$8=1,$Y$8,)),"",IF($X$8=1,$Y$8,))</f>
        <v>1000</v>
      </c>
      <c r="T1062" s="56">
        <f>IF(ISERROR(IF($X$9=1,$Y$9,)),"",IF($X$9=1,$Y$9,))</f>
        <v>500</v>
      </c>
      <c r="U1062" s="56">
        <f>IF(ISERROR(IF($X$10=1,$Y$10,)),"",IF($X$10=1,$Y$10,))</f>
        <v>500</v>
      </c>
    </row>
    <row r="1063" spans="1:21" x14ac:dyDescent="0.25">
      <c r="A1063" s="75">
        <f t="shared" si="229"/>
        <v>1059</v>
      </c>
      <c r="D1063" s="56" t="s">
        <v>4588</v>
      </c>
      <c r="E1063" s="56">
        <f t="shared" si="230"/>
        <v>1059</v>
      </c>
      <c r="F1063" s="76">
        <f t="shared" si="225"/>
        <v>42</v>
      </c>
      <c r="G1063" s="56" t="str">
        <f t="shared" si="231"/>
        <v>KW3mExpandedFairingBase</v>
      </c>
      <c r="H1063" s="56">
        <f t="shared" si="232"/>
        <v>1059</v>
      </c>
      <c r="I1063" s="56">
        <f>IF(G1063="",0,IF(COUNTIF($G$5:G1063,G1063)=1,0,COUNTIF($G$5:G1063,G1063) )   )</f>
        <v>0</v>
      </c>
      <c r="J1063" s="56" t="str">
        <f t="shared" si="233"/>
        <v/>
      </c>
      <c r="K1063" s="56" t="str">
        <f t="shared" si="224"/>
        <v/>
      </c>
      <c r="L1063" s="56" t="str">
        <f t="shared" si="226"/>
        <v/>
      </c>
      <c r="M1063" s="56" t="str">
        <f t="shared" si="227"/>
        <v/>
      </c>
      <c r="N1063" s="56" t="str">
        <f t="shared" si="228"/>
        <v/>
      </c>
      <c r="O1063" s="56" t="str">
        <f t="shared" si="234"/>
        <v/>
      </c>
      <c r="P1063" s="56">
        <f>IF(ISERROR(IF($X$5=1,$Y$5,)),"",IF($X$5=1,$Y$5,))</f>
        <v>0</v>
      </c>
      <c r="Q1063" s="56">
        <f>IF(ISERROR(IF($X$6=1,$Y$6,)),"",IF($X$6=1,$Y$6,))</f>
        <v>10000</v>
      </c>
      <c r="R1063" s="56">
        <f>IF(ISERROR(IF($X$7=1,$Y$7,)),"",IF($X$7=1,$Y$7,))</f>
        <v>0</v>
      </c>
      <c r="S1063" s="56">
        <f>IF(ISERROR(IF($X$8=1,$Y$8,)),"",IF($X$8=1,$Y$8,))</f>
        <v>1000</v>
      </c>
      <c r="T1063" s="56">
        <f>IF(ISERROR(IF($X$9=1,$Y$9,)),"",IF($X$9=1,$Y$9,))</f>
        <v>500</v>
      </c>
      <c r="U1063" s="56">
        <f>IF(ISERROR(IF($X$10=1,$Y$10,)),"",IF($X$10=1,$Y$10,))</f>
        <v>500</v>
      </c>
    </row>
    <row r="1064" spans="1:21" x14ac:dyDescent="0.25">
      <c r="A1064" s="75">
        <f t="shared" si="229"/>
        <v>1060</v>
      </c>
      <c r="D1064" s="56" t="s">
        <v>4589</v>
      </c>
      <c r="E1064" s="56">
        <f t="shared" si="230"/>
        <v>1060</v>
      </c>
      <c r="F1064" s="76">
        <f t="shared" si="225"/>
        <v>42</v>
      </c>
      <c r="G1064" s="56" t="str">
        <f t="shared" si="231"/>
        <v>KW3mFairingBase</v>
      </c>
      <c r="H1064" s="56">
        <f t="shared" si="232"/>
        <v>1060</v>
      </c>
      <c r="I1064" s="56">
        <f>IF(G1064="",0,IF(COUNTIF($G$5:G1064,G1064)=1,0,COUNTIF($G$5:G1064,G1064) )   )</f>
        <v>0</v>
      </c>
      <c r="J1064" s="56" t="str">
        <f t="shared" si="233"/>
        <v/>
      </c>
      <c r="K1064" s="56" t="str">
        <f t="shared" si="224"/>
        <v/>
      </c>
      <c r="L1064" s="56" t="str">
        <f t="shared" si="226"/>
        <v/>
      </c>
      <c r="M1064" s="56" t="str">
        <f t="shared" si="227"/>
        <v/>
      </c>
      <c r="N1064" s="56" t="str">
        <f t="shared" si="228"/>
        <v/>
      </c>
      <c r="O1064" s="56" t="str">
        <f t="shared" si="234"/>
        <v/>
      </c>
      <c r="P1064" s="56">
        <f>IF(ISERROR(IF($X$5=1,$Y$5,)),"",IF($X$5=1,$Y$5,))</f>
        <v>0</v>
      </c>
      <c r="Q1064" s="56">
        <f>IF(ISERROR(IF($X$6=1,$Y$6,)),"",IF($X$6=1,$Y$6,))</f>
        <v>10000</v>
      </c>
      <c r="R1064" s="56">
        <f>IF(ISERROR(IF($X$7=1,$Y$7,)),"",IF($X$7=1,$Y$7,))</f>
        <v>0</v>
      </c>
      <c r="S1064" s="56">
        <f>IF(ISERROR(IF($X$8=1,$Y$8,)),"",IF($X$8=1,$Y$8,))</f>
        <v>1000</v>
      </c>
      <c r="T1064" s="56">
        <f>IF(ISERROR(IF($X$9=1,$Y$9,)),"",IF($X$9=1,$Y$9,))</f>
        <v>500</v>
      </c>
      <c r="U1064" s="56">
        <f>IF(ISERROR(IF($X$10=1,$Y$10,)),"",IF($X$10=1,$Y$10,))</f>
        <v>500</v>
      </c>
    </row>
    <row r="1065" spans="1:21" x14ac:dyDescent="0.25">
      <c r="A1065" s="75">
        <f t="shared" si="229"/>
        <v>1061</v>
      </c>
      <c r="D1065" s="56" t="s">
        <v>4590</v>
      </c>
      <c r="E1065" s="56">
        <f t="shared" si="230"/>
        <v>1061</v>
      </c>
      <c r="F1065" s="76">
        <f t="shared" si="225"/>
        <v>42</v>
      </c>
      <c r="G1065" s="56" t="str">
        <f t="shared" si="231"/>
        <v>KW3mExpandedFairingCone</v>
      </c>
      <c r="H1065" s="56">
        <f t="shared" si="232"/>
        <v>1061</v>
      </c>
      <c r="I1065" s="56">
        <f>IF(G1065="",0,IF(COUNTIF($G$5:G1065,G1065)=1,0,COUNTIF($G$5:G1065,G1065) )   )</f>
        <v>0</v>
      </c>
      <c r="J1065" s="56" t="str">
        <f t="shared" si="233"/>
        <v/>
      </c>
      <c r="K1065" s="56" t="str">
        <f t="shared" si="224"/>
        <v/>
      </c>
      <c r="L1065" s="56" t="str">
        <f t="shared" si="226"/>
        <v/>
      </c>
      <c r="M1065" s="56" t="str">
        <f t="shared" si="227"/>
        <v/>
      </c>
      <c r="N1065" s="56" t="str">
        <f t="shared" si="228"/>
        <v/>
      </c>
      <c r="O1065" s="56" t="str">
        <f t="shared" si="234"/>
        <v/>
      </c>
      <c r="P1065" s="56">
        <f>IF(ISERROR(IF($X$5=1,$Y$5,)),"",IF($X$5=1,$Y$5,))</f>
        <v>0</v>
      </c>
      <c r="Q1065" s="56">
        <f>IF(ISERROR(IF($X$6=1,$Y$6,)),"",IF($X$6=1,$Y$6,))</f>
        <v>10000</v>
      </c>
      <c r="R1065" s="56">
        <f>IF(ISERROR(IF($X$7=1,$Y$7,)),"",IF($X$7=1,$Y$7,))</f>
        <v>0</v>
      </c>
      <c r="S1065" s="56">
        <f>IF(ISERROR(IF($X$8=1,$Y$8,)),"",IF($X$8=1,$Y$8,))</f>
        <v>1000</v>
      </c>
      <c r="T1065" s="56">
        <f>IF(ISERROR(IF($X$9=1,$Y$9,)),"",IF($X$9=1,$Y$9,))</f>
        <v>500</v>
      </c>
      <c r="U1065" s="56">
        <f>IF(ISERROR(IF($X$10=1,$Y$10,)),"",IF($X$10=1,$Y$10,))</f>
        <v>500</v>
      </c>
    </row>
    <row r="1066" spans="1:21" x14ac:dyDescent="0.25">
      <c r="A1066" s="75">
        <f t="shared" si="229"/>
        <v>1062</v>
      </c>
      <c r="D1066" s="56" t="s">
        <v>4591</v>
      </c>
      <c r="E1066" s="56">
        <f t="shared" si="230"/>
        <v>1062</v>
      </c>
      <c r="F1066" s="76">
        <f t="shared" si="225"/>
        <v>42</v>
      </c>
      <c r="G1066" s="56" t="str">
        <f t="shared" si="231"/>
        <v>KW3mExpandedFairingWall</v>
      </c>
      <c r="H1066" s="56">
        <f t="shared" si="232"/>
        <v>1062</v>
      </c>
      <c r="I1066" s="56">
        <f>IF(G1066="",0,IF(COUNTIF($G$5:G1066,G1066)=1,0,COUNTIF($G$5:G1066,G1066) )   )</f>
        <v>0</v>
      </c>
      <c r="J1066" s="56" t="str">
        <f t="shared" si="233"/>
        <v/>
      </c>
      <c r="K1066" s="56" t="str">
        <f t="shared" si="224"/>
        <v/>
      </c>
      <c r="L1066" s="56" t="str">
        <f t="shared" si="226"/>
        <v/>
      </c>
      <c r="M1066" s="56" t="str">
        <f t="shared" si="227"/>
        <v/>
      </c>
      <c r="N1066" s="56" t="str">
        <f t="shared" si="228"/>
        <v/>
      </c>
      <c r="O1066" s="56" t="str">
        <f t="shared" si="234"/>
        <v/>
      </c>
      <c r="P1066" s="56">
        <f>IF(ISERROR(IF($X$5=1,$Y$5,)),"",IF($X$5=1,$Y$5,))</f>
        <v>0</v>
      </c>
      <c r="Q1066" s="56">
        <f>IF(ISERROR(IF($X$6=1,$Y$6,)),"",IF($X$6=1,$Y$6,))</f>
        <v>10000</v>
      </c>
      <c r="R1066" s="56">
        <f>IF(ISERROR(IF($X$7=1,$Y$7,)),"",IF($X$7=1,$Y$7,))</f>
        <v>0</v>
      </c>
      <c r="S1066" s="56">
        <f>IF(ISERROR(IF($X$8=1,$Y$8,)),"",IF($X$8=1,$Y$8,))</f>
        <v>1000</v>
      </c>
      <c r="T1066" s="56">
        <f>IF(ISERROR(IF($X$9=1,$Y$9,)),"",IF($X$9=1,$Y$9,))</f>
        <v>500</v>
      </c>
      <c r="U1066" s="56">
        <f>IF(ISERROR(IF($X$10=1,$Y$10,)),"",IF($X$10=1,$Y$10,))</f>
        <v>500</v>
      </c>
    </row>
    <row r="1067" spans="1:21" x14ac:dyDescent="0.25">
      <c r="A1067" s="75">
        <f t="shared" si="229"/>
        <v>1063</v>
      </c>
      <c r="D1067" s="56" t="s">
        <v>4592</v>
      </c>
      <c r="E1067" s="56">
        <f t="shared" si="230"/>
        <v>1063</v>
      </c>
      <c r="F1067" s="76">
        <f t="shared" si="225"/>
        <v>42</v>
      </c>
      <c r="G1067" s="56" t="str">
        <f t="shared" si="231"/>
        <v>KW3mFairingCone</v>
      </c>
      <c r="H1067" s="56">
        <f t="shared" si="232"/>
        <v>1063</v>
      </c>
      <c r="I1067" s="56">
        <f>IF(G1067="",0,IF(COUNTIF($G$5:G1067,G1067)=1,0,COUNTIF($G$5:G1067,G1067) )   )</f>
        <v>0</v>
      </c>
      <c r="J1067" s="56" t="str">
        <f t="shared" si="233"/>
        <v/>
      </c>
      <c r="K1067" s="56" t="str">
        <f t="shared" si="224"/>
        <v/>
      </c>
      <c r="L1067" s="56" t="str">
        <f t="shared" si="226"/>
        <v/>
      </c>
      <c r="M1067" s="56" t="str">
        <f t="shared" si="227"/>
        <v/>
      </c>
      <c r="N1067" s="56" t="str">
        <f t="shared" si="228"/>
        <v/>
      </c>
      <c r="O1067" s="56" t="str">
        <f t="shared" si="234"/>
        <v/>
      </c>
      <c r="P1067" s="56">
        <f>IF(ISERROR(IF($X$5=1,$Y$5,)),"",IF($X$5=1,$Y$5,))</f>
        <v>0</v>
      </c>
      <c r="Q1067" s="56">
        <f>IF(ISERROR(IF($X$6=1,$Y$6,)),"",IF($X$6=1,$Y$6,))</f>
        <v>10000</v>
      </c>
      <c r="R1067" s="56">
        <f>IF(ISERROR(IF($X$7=1,$Y$7,)),"",IF($X$7=1,$Y$7,))</f>
        <v>0</v>
      </c>
      <c r="S1067" s="56">
        <f>IF(ISERROR(IF($X$8=1,$Y$8,)),"",IF($X$8=1,$Y$8,))</f>
        <v>1000</v>
      </c>
      <c r="T1067" s="56">
        <f>IF(ISERROR(IF($X$9=1,$Y$9,)),"",IF($X$9=1,$Y$9,))</f>
        <v>500</v>
      </c>
      <c r="U1067" s="56">
        <f>IF(ISERROR(IF($X$10=1,$Y$10,)),"",IF($X$10=1,$Y$10,))</f>
        <v>500</v>
      </c>
    </row>
    <row r="1068" spans="1:21" x14ac:dyDescent="0.25">
      <c r="A1068" s="75">
        <f t="shared" si="229"/>
        <v>1064</v>
      </c>
      <c r="D1068" s="56" t="s">
        <v>4593</v>
      </c>
      <c r="E1068" s="56">
        <f t="shared" si="230"/>
        <v>1064</v>
      </c>
      <c r="F1068" s="76">
        <f t="shared" si="225"/>
        <v>42</v>
      </c>
      <c r="G1068" s="56" t="str">
        <f t="shared" si="231"/>
        <v>KW3mFairingWall</v>
      </c>
      <c r="H1068" s="56">
        <f t="shared" si="232"/>
        <v>1064</v>
      </c>
      <c r="I1068" s="56">
        <f>IF(G1068="",0,IF(COUNTIF($G$5:G1068,G1068)=1,0,COUNTIF($G$5:G1068,G1068) )   )</f>
        <v>0</v>
      </c>
      <c r="J1068" s="56" t="str">
        <f t="shared" si="233"/>
        <v/>
      </c>
      <c r="K1068" s="56" t="str">
        <f t="shared" si="224"/>
        <v/>
      </c>
      <c r="L1068" s="56" t="str">
        <f t="shared" si="226"/>
        <v/>
      </c>
      <c r="M1068" s="56" t="str">
        <f t="shared" si="227"/>
        <v/>
      </c>
      <c r="N1068" s="56" t="str">
        <f t="shared" si="228"/>
        <v/>
      </c>
      <c r="O1068" s="56" t="str">
        <f t="shared" si="234"/>
        <v/>
      </c>
      <c r="P1068" s="56">
        <f>IF(ISERROR(IF($X$5=1,$Y$5,)),"",IF($X$5=1,$Y$5,))</f>
        <v>0</v>
      </c>
      <c r="Q1068" s="56">
        <f>IF(ISERROR(IF($X$6=1,$Y$6,)),"",IF($X$6=1,$Y$6,))</f>
        <v>10000</v>
      </c>
      <c r="R1068" s="56">
        <f>IF(ISERROR(IF($X$7=1,$Y$7,)),"",IF($X$7=1,$Y$7,))</f>
        <v>0</v>
      </c>
      <c r="S1068" s="56">
        <f>IF(ISERROR(IF($X$8=1,$Y$8,)),"",IF($X$8=1,$Y$8,))</f>
        <v>1000</v>
      </c>
      <c r="T1068" s="56">
        <f>IF(ISERROR(IF($X$9=1,$Y$9,)),"",IF($X$9=1,$Y$9,))</f>
        <v>500</v>
      </c>
      <c r="U1068" s="56">
        <f>IF(ISERROR(IF($X$10=1,$Y$10,)),"",IF($X$10=1,$Y$10,))</f>
        <v>500</v>
      </c>
    </row>
    <row r="1069" spans="1:21" x14ac:dyDescent="0.25">
      <c r="A1069" s="75">
        <f t="shared" si="229"/>
        <v>1065</v>
      </c>
      <c r="D1069" s="56" t="s">
        <v>4607</v>
      </c>
      <c r="E1069" s="56">
        <f t="shared" si="230"/>
        <v>1065</v>
      </c>
      <c r="F1069" s="76">
        <f t="shared" si="225"/>
        <v>42</v>
      </c>
      <c r="G1069" s="56" t="str">
        <f t="shared" si="231"/>
        <v>TD.BlizzardNose</v>
      </c>
      <c r="H1069" s="56">
        <f t="shared" si="232"/>
        <v>1065</v>
      </c>
      <c r="I1069" s="56">
        <f>IF(G1069="",0,IF(COUNTIF($G$5:G1069,G1069)=1,0,COUNTIF($G$5:G1069,G1069) )   )</f>
        <v>0</v>
      </c>
      <c r="J1069" s="56" t="str">
        <f t="shared" si="233"/>
        <v/>
      </c>
      <c r="K1069" s="56" t="str">
        <f t="shared" si="224"/>
        <v/>
      </c>
      <c r="L1069" s="56" t="str">
        <f t="shared" si="226"/>
        <v/>
      </c>
      <c r="M1069" s="56" t="str">
        <f t="shared" si="227"/>
        <v/>
      </c>
      <c r="N1069" s="56" t="str">
        <f t="shared" si="228"/>
        <v/>
      </c>
      <c r="O1069" s="56" t="str">
        <f t="shared" si="234"/>
        <v/>
      </c>
      <c r="P1069" s="56">
        <f>IF(ISERROR(IF($X$5=1,$Y$5,)),"",IF($X$5=1,$Y$5,))</f>
        <v>0</v>
      </c>
      <c r="Q1069" s="56">
        <f>IF(ISERROR(IF($X$6=1,$Y$6,)),"",IF($X$6=1,$Y$6,))</f>
        <v>10000</v>
      </c>
      <c r="R1069" s="56">
        <f>IF(ISERROR(IF($X$7=1,$Y$7,)),"",IF($X$7=1,$Y$7,))</f>
        <v>0</v>
      </c>
      <c r="S1069" s="56">
        <f>IF(ISERROR(IF($X$8=1,$Y$8,)),"",IF($X$8=1,$Y$8,))</f>
        <v>1000</v>
      </c>
      <c r="T1069" s="56">
        <f>IF(ISERROR(IF($X$9=1,$Y$9,)),"",IF($X$9=1,$Y$9,))</f>
        <v>500</v>
      </c>
      <c r="U1069" s="56">
        <f>IF(ISERROR(IF($X$10=1,$Y$10,)),"",IF($X$10=1,$Y$10,))</f>
        <v>500</v>
      </c>
    </row>
    <row r="1070" spans="1:21" x14ac:dyDescent="0.25">
      <c r="A1070" s="75">
        <f t="shared" si="229"/>
        <v>1066</v>
      </c>
      <c r="D1070" s="56" t="s">
        <v>4608</v>
      </c>
      <c r="E1070" s="56">
        <f t="shared" si="230"/>
        <v>1066</v>
      </c>
      <c r="F1070" s="76">
        <f t="shared" si="225"/>
        <v>42</v>
      </c>
      <c r="G1070" s="56" t="str">
        <f t="shared" si="231"/>
        <v>TD.BlizzardUpperSeg</v>
      </c>
      <c r="H1070" s="56">
        <f t="shared" si="232"/>
        <v>1066</v>
      </c>
      <c r="I1070" s="56">
        <f>IF(G1070="",0,IF(COUNTIF($G$5:G1070,G1070)=1,0,COUNTIF($G$5:G1070,G1070) )   )</f>
        <v>0</v>
      </c>
      <c r="J1070" s="56" t="str">
        <f t="shared" si="233"/>
        <v/>
      </c>
      <c r="K1070" s="56" t="str">
        <f t="shared" si="224"/>
        <v/>
      </c>
      <c r="L1070" s="56" t="str">
        <f t="shared" si="226"/>
        <v/>
      </c>
      <c r="M1070" s="56" t="str">
        <f t="shared" si="227"/>
        <v/>
      </c>
      <c r="N1070" s="56" t="str">
        <f t="shared" si="228"/>
        <v/>
      </c>
      <c r="O1070" s="56" t="str">
        <f t="shared" si="234"/>
        <v/>
      </c>
      <c r="P1070" s="56">
        <f>IF(ISERROR(IF($X$5=1,$Y$5,)),"",IF($X$5=1,$Y$5,))</f>
        <v>0</v>
      </c>
      <c r="Q1070" s="56">
        <f>IF(ISERROR(IF($X$6=1,$Y$6,)),"",IF($X$6=1,$Y$6,))</f>
        <v>10000</v>
      </c>
      <c r="R1070" s="56">
        <f>IF(ISERROR(IF($X$7=1,$Y$7,)),"",IF($X$7=1,$Y$7,))</f>
        <v>0</v>
      </c>
      <c r="S1070" s="56">
        <f>IF(ISERROR(IF($X$8=1,$Y$8,)),"",IF($X$8=1,$Y$8,))</f>
        <v>1000</v>
      </c>
      <c r="T1070" s="56">
        <f>IF(ISERROR(IF($X$9=1,$Y$9,)),"",IF($X$9=1,$Y$9,))</f>
        <v>500</v>
      </c>
      <c r="U1070" s="56">
        <f>IF(ISERROR(IF($X$10=1,$Y$10,)),"",IF($X$10=1,$Y$10,))</f>
        <v>500</v>
      </c>
    </row>
    <row r="1071" spans="1:21" x14ac:dyDescent="0.25">
      <c r="A1071" s="75">
        <f t="shared" si="229"/>
        <v>1067</v>
      </c>
      <c r="D1071" s="56" t="s">
        <v>4609</v>
      </c>
      <c r="E1071" s="56">
        <f t="shared" si="230"/>
        <v>1067</v>
      </c>
      <c r="F1071" s="76">
        <f t="shared" si="225"/>
        <v>42</v>
      </c>
      <c r="G1071" s="56" t="str">
        <f t="shared" si="231"/>
        <v>TD.BlizzardTank</v>
      </c>
      <c r="H1071" s="56">
        <f t="shared" si="232"/>
        <v>1067</v>
      </c>
      <c r="I1071" s="56">
        <f>IF(G1071="",0,IF(COUNTIF($G$5:G1071,G1071)=1,0,COUNTIF($G$5:G1071,G1071) )   )</f>
        <v>0</v>
      </c>
      <c r="J1071" s="56" t="str">
        <f t="shared" si="233"/>
        <v/>
      </c>
      <c r="K1071" s="56" t="str">
        <f t="shared" si="224"/>
        <v/>
      </c>
      <c r="L1071" s="56" t="str">
        <f t="shared" si="226"/>
        <v/>
      </c>
      <c r="M1071" s="56" t="str">
        <f t="shared" si="227"/>
        <v/>
      </c>
      <c r="N1071" s="56" t="str">
        <f t="shared" si="228"/>
        <v/>
      </c>
      <c r="O1071" s="56" t="str">
        <f t="shared" si="234"/>
        <v/>
      </c>
      <c r="P1071" s="56">
        <f>IF(ISERROR(IF($X$5=1,$Y$5,)),"",IF($X$5=1,$Y$5,))</f>
        <v>0</v>
      </c>
      <c r="Q1071" s="56">
        <f>IF(ISERROR(IF($X$6=1,$Y$6,)),"",IF($X$6=1,$Y$6,))</f>
        <v>10000</v>
      </c>
      <c r="R1071" s="56">
        <f>IF(ISERROR(IF($X$7=1,$Y$7,)),"",IF($X$7=1,$Y$7,))</f>
        <v>0</v>
      </c>
      <c r="S1071" s="56">
        <f>IF(ISERROR(IF($X$8=1,$Y$8,)),"",IF($X$8=1,$Y$8,))</f>
        <v>1000</v>
      </c>
      <c r="T1071" s="56">
        <f>IF(ISERROR(IF($X$9=1,$Y$9,)),"",IF($X$9=1,$Y$9,))</f>
        <v>500</v>
      </c>
      <c r="U1071" s="56">
        <f>IF(ISERROR(IF($X$10=1,$Y$10,)),"",IF($X$10=1,$Y$10,))</f>
        <v>500</v>
      </c>
    </row>
    <row r="1072" spans="1:21" x14ac:dyDescent="0.25">
      <c r="A1072" s="75">
        <f t="shared" si="229"/>
        <v>1068</v>
      </c>
      <c r="D1072" s="56" t="s">
        <v>4610</v>
      </c>
      <c r="E1072" s="56">
        <f t="shared" si="230"/>
        <v>1068</v>
      </c>
      <c r="F1072" s="76">
        <f t="shared" si="225"/>
        <v>42</v>
      </c>
      <c r="G1072" s="56" t="str">
        <f t="shared" si="231"/>
        <v>TD.ShuttleResourceFull</v>
      </c>
      <c r="H1072" s="56">
        <f t="shared" si="232"/>
        <v>1068</v>
      </c>
      <c r="I1072" s="56">
        <f>IF(G1072="",0,IF(COUNTIF($G$5:G1072,G1072)=1,0,COUNTIF($G$5:G1072,G1072) )   )</f>
        <v>0</v>
      </c>
      <c r="J1072" s="56" t="str">
        <f t="shared" si="233"/>
        <v/>
      </c>
      <c r="K1072" s="56" t="str">
        <f t="shared" si="224"/>
        <v/>
      </c>
      <c r="L1072" s="56" t="str">
        <f t="shared" si="226"/>
        <v/>
      </c>
      <c r="M1072" s="56" t="str">
        <f t="shared" si="227"/>
        <v/>
      </c>
      <c r="N1072" s="56" t="str">
        <f t="shared" si="228"/>
        <v/>
      </c>
      <c r="O1072" s="56" t="str">
        <f t="shared" si="234"/>
        <v/>
      </c>
      <c r="P1072" s="56">
        <f>IF(ISERROR(IF($X$5=1,$Y$5,)),"",IF($X$5=1,$Y$5,))</f>
        <v>0</v>
      </c>
      <c r="Q1072" s="56">
        <f>IF(ISERROR(IF($X$6=1,$Y$6,)),"",IF($X$6=1,$Y$6,))</f>
        <v>10000</v>
      </c>
      <c r="R1072" s="56">
        <f>IF(ISERROR(IF($X$7=1,$Y$7,)),"",IF($X$7=1,$Y$7,))</f>
        <v>0</v>
      </c>
      <c r="S1072" s="56">
        <f>IF(ISERROR(IF($X$8=1,$Y$8,)),"",IF($X$8=1,$Y$8,))</f>
        <v>1000</v>
      </c>
      <c r="T1072" s="56">
        <f>IF(ISERROR(IF($X$9=1,$Y$9,)),"",IF($X$9=1,$Y$9,))</f>
        <v>500</v>
      </c>
      <c r="U1072" s="56">
        <f>IF(ISERROR(IF($X$10=1,$Y$10,)),"",IF($X$10=1,$Y$10,))</f>
        <v>500</v>
      </c>
    </row>
    <row r="1073" spans="1:21" x14ac:dyDescent="0.25">
      <c r="A1073" s="75">
        <f t="shared" si="229"/>
        <v>1069</v>
      </c>
      <c r="C1073" s="56" t="s">
        <v>2532</v>
      </c>
      <c r="E1073" s="56">
        <f t="shared" si="230"/>
        <v>1069</v>
      </c>
      <c r="F1073" s="76">
        <f t="shared" si="225"/>
        <v>42</v>
      </c>
      <c r="G1073" s="56" t="str">
        <f t="shared" si="231"/>
        <v/>
      </c>
      <c r="H1073" s="56">
        <f t="shared" si="232"/>
        <v>1069</v>
      </c>
      <c r="I1073" s="56">
        <f>IF(G1073="",0,IF(COUNTIF($G$5:G1073,G1073)=1,0,COUNTIF($G$5:G1073,G1073) )   )</f>
        <v>0</v>
      </c>
      <c r="J1073" s="56" t="str">
        <f t="shared" si="233"/>
        <v/>
      </c>
      <c r="K1073" s="56" t="str">
        <f t="shared" si="224"/>
        <v/>
      </c>
      <c r="L1073" s="56" t="str">
        <f t="shared" si="226"/>
        <v/>
      </c>
      <c r="M1073" s="56" t="str">
        <f t="shared" si="227"/>
        <v/>
      </c>
      <c r="N1073" s="56" t="str">
        <f t="shared" si="228"/>
        <v/>
      </c>
      <c r="O1073" s="56" t="str">
        <f t="shared" si="234"/>
        <v/>
      </c>
      <c r="P1073" s="56">
        <f>IF(ISERROR(IF($X$5=1,$Y$5,)),"",IF($X$5=1,$Y$5,))</f>
        <v>0</v>
      </c>
      <c r="Q1073" s="56">
        <f>IF(ISERROR(IF($X$6=1,$Y$6,)),"",IF($X$6=1,$Y$6,))</f>
        <v>10000</v>
      </c>
      <c r="R1073" s="56">
        <f>IF(ISERROR(IF($X$7=1,$Y$7,)),"",IF($X$7=1,$Y$7,))</f>
        <v>0</v>
      </c>
      <c r="S1073" s="56">
        <f>IF(ISERROR(IF($X$8=1,$Y$8,)),"",IF($X$8=1,$Y$8,))</f>
        <v>1000</v>
      </c>
      <c r="T1073" s="56">
        <f>IF(ISERROR(IF($X$9=1,$Y$9,)),"",IF($X$9=1,$Y$9,))</f>
        <v>500</v>
      </c>
      <c r="U1073" s="56">
        <f>IF(ISERROR(IF($X$10=1,$Y$10,)),"",IF($X$10=1,$Y$10,))</f>
        <v>500</v>
      </c>
    </row>
    <row r="1074" spans="1:21" x14ac:dyDescent="0.25">
      <c r="A1074" s="75">
        <f t="shared" si="229"/>
        <v>1070</v>
      </c>
      <c r="B1074" s="56" t="s">
        <v>2532</v>
      </c>
      <c r="E1074" s="56">
        <f t="shared" si="230"/>
        <v>1070</v>
      </c>
      <c r="F1074" s="76">
        <f t="shared" si="225"/>
        <v>42</v>
      </c>
      <c r="G1074" s="56" t="str">
        <f t="shared" si="231"/>
        <v/>
      </c>
      <c r="H1074" s="56">
        <f t="shared" si="232"/>
        <v>1070</v>
      </c>
      <c r="I1074" s="56">
        <f>IF(G1074="",0,IF(COUNTIF($G$5:G1074,G1074)=1,0,COUNTIF($G$5:G1074,G1074) )   )</f>
        <v>0</v>
      </c>
      <c r="J1074" s="56" t="str">
        <f t="shared" si="233"/>
        <v/>
      </c>
      <c r="K1074" s="56" t="str">
        <f t="shared" si="224"/>
        <v/>
      </c>
      <c r="L1074" s="56" t="str">
        <f t="shared" si="226"/>
        <v/>
      </c>
      <c r="M1074" s="56" t="str">
        <f t="shared" si="227"/>
        <v/>
      </c>
      <c r="N1074" s="56" t="str">
        <f t="shared" si="228"/>
        <v/>
      </c>
      <c r="O1074" s="56" t="str">
        <f t="shared" si="234"/>
        <v/>
      </c>
      <c r="P1074" s="56">
        <f>IF(ISERROR(IF($X$5=1,$Y$5,)),"",IF($X$5=1,$Y$5,))</f>
        <v>0</v>
      </c>
      <c r="Q1074" s="56">
        <f>IF(ISERROR(IF($X$6=1,$Y$6,)),"",IF($X$6=1,$Y$6,))</f>
        <v>10000</v>
      </c>
      <c r="R1074" s="56">
        <f>IF(ISERROR(IF($X$7=1,$Y$7,)),"",IF($X$7=1,$Y$7,))</f>
        <v>0</v>
      </c>
      <c r="S1074" s="56">
        <f>IF(ISERROR(IF($X$8=1,$Y$8,)),"",IF($X$8=1,$Y$8,))</f>
        <v>1000</v>
      </c>
      <c r="T1074" s="56">
        <f>IF(ISERROR(IF($X$9=1,$Y$9,)),"",IF($X$9=1,$Y$9,))</f>
        <v>500</v>
      </c>
      <c r="U1074" s="56">
        <f>IF(ISERROR(IF($X$10=1,$Y$10,)),"",IF($X$10=1,$Y$10,))</f>
        <v>500</v>
      </c>
    </row>
    <row r="1075" spans="1:21" x14ac:dyDescent="0.25">
      <c r="A1075" s="75">
        <f t="shared" si="229"/>
        <v>1071</v>
      </c>
      <c r="B1075" s="56" t="s">
        <v>2517</v>
      </c>
      <c r="E1075" s="56">
        <f t="shared" si="230"/>
        <v>1071</v>
      </c>
      <c r="F1075" s="76">
        <f t="shared" si="225"/>
        <v>42</v>
      </c>
      <c r="G1075" s="56" t="str">
        <f t="shared" si="231"/>
        <v/>
      </c>
      <c r="H1075" s="56">
        <f t="shared" si="232"/>
        <v>1071</v>
      </c>
      <c r="I1075" s="56">
        <f>IF(G1075="",0,IF(COUNTIF($G$5:G1075,G1075)=1,0,COUNTIF($G$5:G1075,G1075) )   )</f>
        <v>0</v>
      </c>
      <c r="J1075" s="56" t="str">
        <f t="shared" si="233"/>
        <v/>
      </c>
      <c r="K1075" s="56" t="str">
        <f t="shared" si="224"/>
        <v/>
      </c>
      <c r="L1075" s="56" t="str">
        <f t="shared" si="226"/>
        <v/>
      </c>
      <c r="M1075" s="56" t="str">
        <f t="shared" si="227"/>
        <v/>
      </c>
      <c r="N1075" s="56" t="str">
        <f t="shared" si="228"/>
        <v/>
      </c>
      <c r="O1075" s="56" t="str">
        <f t="shared" si="234"/>
        <v/>
      </c>
      <c r="P1075" s="56">
        <f>IF(ISERROR(IF($X$5=1,$Y$5,)),"",IF($X$5=1,$Y$5,))</f>
        <v>0</v>
      </c>
      <c r="Q1075" s="56">
        <f>IF(ISERROR(IF($X$6=1,$Y$6,)),"",IF($X$6=1,$Y$6,))</f>
        <v>10000</v>
      </c>
      <c r="R1075" s="56">
        <f>IF(ISERROR(IF($X$7=1,$Y$7,)),"",IF($X$7=1,$Y$7,))</f>
        <v>0</v>
      </c>
      <c r="S1075" s="56">
        <f>IF(ISERROR(IF($X$8=1,$Y$8,)),"",IF($X$8=1,$Y$8,))</f>
        <v>1000</v>
      </c>
      <c r="T1075" s="56">
        <f>IF(ISERROR(IF($X$9=1,$Y$9,)),"",IF($X$9=1,$Y$9,))</f>
        <v>500</v>
      </c>
      <c r="U1075" s="56">
        <f>IF(ISERROR(IF($X$10=1,$Y$10,)),"",IF($X$10=1,$Y$10,))</f>
        <v>500</v>
      </c>
    </row>
    <row r="1076" spans="1:21" x14ac:dyDescent="0.25">
      <c r="A1076" s="75">
        <f t="shared" si="229"/>
        <v>1072</v>
      </c>
      <c r="B1076" s="56" t="s">
        <v>2518</v>
      </c>
      <c r="E1076" s="56">
        <f t="shared" si="230"/>
        <v>1072</v>
      </c>
      <c r="F1076" s="76">
        <f t="shared" si="225"/>
        <v>42</v>
      </c>
      <c r="G1076" s="56" t="str">
        <f t="shared" si="231"/>
        <v/>
      </c>
      <c r="H1076" s="56">
        <f t="shared" si="232"/>
        <v>1072</v>
      </c>
      <c r="I1076" s="56">
        <f>IF(G1076="",0,IF(COUNTIF($G$5:G1076,G1076)=1,0,COUNTIF($G$5:G1076,G1076) )   )</f>
        <v>0</v>
      </c>
      <c r="J1076" s="56" t="str">
        <f t="shared" si="233"/>
        <v/>
      </c>
      <c r="K1076" s="56" t="str">
        <f t="shared" si="224"/>
        <v/>
      </c>
      <c r="L1076" s="56" t="str">
        <f t="shared" si="226"/>
        <v/>
      </c>
      <c r="M1076" s="56" t="str">
        <f t="shared" si="227"/>
        <v/>
      </c>
      <c r="N1076" s="56" t="str">
        <f t="shared" si="228"/>
        <v/>
      </c>
      <c r="O1076" s="56" t="str">
        <f t="shared" si="234"/>
        <v/>
      </c>
      <c r="P1076" s="56">
        <f>IF(ISERROR(IF($X$5=1,$Y$5,)),"",IF($X$5=1,$Y$5,))</f>
        <v>0</v>
      </c>
      <c r="Q1076" s="56">
        <f>IF(ISERROR(IF($X$6=1,$Y$6,)),"",IF($X$6=1,$Y$6,))</f>
        <v>10000</v>
      </c>
      <c r="R1076" s="56">
        <f>IF(ISERROR(IF($X$7=1,$Y$7,)),"",IF($X$7=1,$Y$7,))</f>
        <v>0</v>
      </c>
      <c r="S1076" s="56">
        <f>IF(ISERROR(IF($X$8=1,$Y$8,)),"",IF($X$8=1,$Y$8,))</f>
        <v>1000</v>
      </c>
      <c r="T1076" s="56">
        <f>IF(ISERROR(IF($X$9=1,$Y$9,)),"",IF($X$9=1,$Y$9,))</f>
        <v>500</v>
      </c>
      <c r="U1076" s="56">
        <f>IF(ISERROR(IF($X$10=1,$Y$10,)),"",IF($X$10=1,$Y$10,))</f>
        <v>500</v>
      </c>
    </row>
    <row r="1077" spans="1:21" x14ac:dyDescent="0.25">
      <c r="A1077" s="75">
        <f t="shared" si="229"/>
        <v>1073</v>
      </c>
      <c r="C1077" s="56" t="s">
        <v>3334</v>
      </c>
      <c r="E1077" s="56">
        <f t="shared" si="230"/>
        <v>1073</v>
      </c>
      <c r="F1077" s="76">
        <f t="shared" si="225"/>
        <v>43</v>
      </c>
      <c r="G1077" s="56" t="str">
        <f t="shared" si="231"/>
        <v>newnode_heavyAerospaceframes</v>
      </c>
      <c r="H1077" s="56">
        <f t="shared" si="232"/>
        <v>1073</v>
      </c>
      <c r="I1077" s="56">
        <f>IF(G1077="",0,IF(COUNTIF($G$5:G1077,G1077)=1,0,COUNTIF($G$5:G1077,G1077) )   )</f>
        <v>0</v>
      </c>
      <c r="J1077" s="56" t="str">
        <f t="shared" si="233"/>
        <v/>
      </c>
      <c r="K1077" s="56" t="str">
        <f t="shared" si="224"/>
        <v/>
      </c>
      <c r="L1077" s="56" t="str">
        <f t="shared" si="226"/>
        <v/>
      </c>
      <c r="M1077" s="56" t="str">
        <f t="shared" si="227"/>
        <v/>
      </c>
      <c r="N1077" s="56" t="str">
        <f t="shared" si="228"/>
        <v/>
      </c>
      <c r="O1077" s="56" t="str">
        <f t="shared" si="234"/>
        <v/>
      </c>
      <c r="P1077" s="56">
        <f>IF(ISERROR(IF($X$5=1,$Y$5,)),"",IF($X$5=1,$Y$5,))</f>
        <v>0</v>
      </c>
      <c r="Q1077" s="56">
        <f>IF(ISERROR(IF($X$6=1,$Y$6,)),"",IF($X$6=1,$Y$6,))</f>
        <v>10000</v>
      </c>
      <c r="R1077" s="56">
        <f>IF(ISERROR(IF($X$7=1,$Y$7,)),"",IF($X$7=1,$Y$7,))</f>
        <v>0</v>
      </c>
      <c r="S1077" s="56">
        <f>IF(ISERROR(IF($X$8=1,$Y$8,)),"",IF($X$8=1,$Y$8,))</f>
        <v>1000</v>
      </c>
      <c r="T1077" s="56">
        <f>IF(ISERROR(IF($X$9=1,$Y$9,)),"",IF($X$9=1,$Y$9,))</f>
        <v>500</v>
      </c>
      <c r="U1077" s="56">
        <f>IF(ISERROR(IF($X$10=1,$Y$10,)),"",IF($X$10=1,$Y$10,))</f>
        <v>500</v>
      </c>
    </row>
    <row r="1078" spans="1:21" x14ac:dyDescent="0.25">
      <c r="A1078" s="75">
        <f t="shared" si="229"/>
        <v>1074</v>
      </c>
      <c r="C1078" s="56" t="s">
        <v>3335</v>
      </c>
      <c r="E1078" s="56">
        <f t="shared" si="230"/>
        <v>1074</v>
      </c>
      <c r="F1078" s="76">
        <f t="shared" si="225"/>
        <v>43</v>
      </c>
      <c r="G1078" s="56" t="str">
        <f t="shared" si="231"/>
        <v/>
      </c>
      <c r="H1078" s="56">
        <f t="shared" si="232"/>
        <v>1074</v>
      </c>
      <c r="I1078" s="56">
        <f>IF(G1078="",0,IF(COUNTIF($G$5:G1078,G1078)=1,0,COUNTIF($G$5:G1078,G1078) )   )</f>
        <v>0</v>
      </c>
      <c r="J1078" s="56" t="str">
        <f t="shared" si="233"/>
        <v/>
      </c>
      <c r="K1078" s="56" t="str">
        <f t="shared" si="224"/>
        <v/>
      </c>
      <c r="L1078" s="56" t="str">
        <f t="shared" si="226"/>
        <v/>
      </c>
      <c r="M1078" s="56" t="str">
        <f t="shared" si="227"/>
        <v/>
      </c>
      <c r="N1078" s="56" t="str">
        <f t="shared" si="228"/>
        <v/>
      </c>
      <c r="O1078" s="56" t="str">
        <f t="shared" si="234"/>
        <v/>
      </c>
      <c r="P1078" s="56">
        <f>IF(ISERROR(IF($X$5=1,$Y$5,)),"",IF($X$5=1,$Y$5,))</f>
        <v>0</v>
      </c>
      <c r="Q1078" s="56">
        <f>IF(ISERROR(IF($X$6=1,$Y$6,)),"",IF($X$6=1,$Y$6,))</f>
        <v>10000</v>
      </c>
      <c r="R1078" s="56">
        <f>IF(ISERROR(IF($X$7=1,$Y$7,)),"",IF($X$7=1,$Y$7,))</f>
        <v>0</v>
      </c>
      <c r="S1078" s="56">
        <f>IF(ISERROR(IF($X$8=1,$Y$8,)),"",IF($X$8=1,$Y$8,))</f>
        <v>1000</v>
      </c>
      <c r="T1078" s="56">
        <f>IF(ISERROR(IF($X$9=1,$Y$9,)),"",IF($X$9=1,$Y$9,))</f>
        <v>500</v>
      </c>
      <c r="U1078" s="56">
        <f>IF(ISERROR(IF($X$10=1,$Y$10,)),"",IF($X$10=1,$Y$10,))</f>
        <v>500</v>
      </c>
    </row>
    <row r="1079" spans="1:21" x14ac:dyDescent="0.25">
      <c r="A1079" s="75">
        <f t="shared" si="229"/>
        <v>1075</v>
      </c>
      <c r="C1079" s="56" t="s">
        <v>4611</v>
      </c>
      <c r="E1079" s="56">
        <f t="shared" si="230"/>
        <v>1075</v>
      </c>
      <c r="F1079" s="76">
        <f t="shared" si="225"/>
        <v>43</v>
      </c>
      <c r="G1079" s="56" t="str">
        <f t="shared" si="231"/>
        <v/>
      </c>
      <c r="H1079" s="56">
        <f t="shared" si="232"/>
        <v>1075</v>
      </c>
      <c r="I1079" s="56">
        <f>IF(G1079="",0,IF(COUNTIF($G$5:G1079,G1079)=1,0,COUNTIF($G$5:G1079,G1079) )   )</f>
        <v>0</v>
      </c>
      <c r="J1079" s="56" t="str">
        <f t="shared" si="233"/>
        <v/>
      </c>
      <c r="K1079" s="56" t="str">
        <f t="shared" si="224"/>
        <v/>
      </c>
      <c r="L1079" s="56" t="str">
        <f t="shared" si="226"/>
        <v/>
      </c>
      <c r="M1079" s="56" t="str">
        <f t="shared" si="227"/>
        <v/>
      </c>
      <c r="N1079" s="56" t="str">
        <f t="shared" si="228"/>
        <v/>
      </c>
      <c r="O1079" s="56" t="str">
        <f t="shared" si="234"/>
        <v/>
      </c>
      <c r="P1079" s="56">
        <f>IF(ISERROR(IF($X$5=1,$Y$5,)),"",IF($X$5=1,$Y$5,))</f>
        <v>0</v>
      </c>
      <c r="Q1079" s="56">
        <f>IF(ISERROR(IF($X$6=1,$Y$6,)),"",IF($X$6=1,$Y$6,))</f>
        <v>10000</v>
      </c>
      <c r="R1079" s="56">
        <f>IF(ISERROR(IF($X$7=1,$Y$7,)),"",IF($X$7=1,$Y$7,))</f>
        <v>0</v>
      </c>
      <c r="S1079" s="56">
        <f>IF(ISERROR(IF($X$8=1,$Y$8,)),"",IF($X$8=1,$Y$8,))</f>
        <v>1000</v>
      </c>
      <c r="T1079" s="56">
        <f>IF(ISERROR(IF($X$9=1,$Y$9,)),"",IF($X$9=1,$Y$9,))</f>
        <v>500</v>
      </c>
      <c r="U1079" s="56">
        <f>IF(ISERROR(IF($X$10=1,$Y$10,)),"",IF($X$10=1,$Y$10,))</f>
        <v>500</v>
      </c>
    </row>
    <row r="1080" spans="1:21" x14ac:dyDescent="0.25">
      <c r="A1080" s="75">
        <f t="shared" si="229"/>
        <v>1076</v>
      </c>
      <c r="C1080" s="56" t="s">
        <v>2880</v>
      </c>
      <c r="E1080" s="56">
        <f t="shared" si="230"/>
        <v>1076</v>
      </c>
      <c r="F1080" s="76">
        <f t="shared" si="225"/>
        <v>43</v>
      </c>
      <c r="G1080" s="56" t="str">
        <f t="shared" si="231"/>
        <v/>
      </c>
      <c r="H1080" s="56">
        <f t="shared" si="232"/>
        <v>1076</v>
      </c>
      <c r="I1080" s="56">
        <f>IF(G1080="",0,IF(COUNTIF($G$5:G1080,G1080)=1,0,COUNTIF($G$5:G1080,G1080) )   )</f>
        <v>0</v>
      </c>
      <c r="J1080" s="56" t="str">
        <f t="shared" si="233"/>
        <v/>
      </c>
      <c r="K1080" s="56" t="str">
        <f t="shared" si="224"/>
        <v/>
      </c>
      <c r="L1080" s="56" t="str">
        <f t="shared" si="226"/>
        <v/>
      </c>
      <c r="M1080" s="56" t="str">
        <f t="shared" si="227"/>
        <v/>
      </c>
      <c r="N1080" s="56" t="str">
        <f t="shared" si="228"/>
        <v/>
      </c>
      <c r="O1080" s="56" t="str">
        <f t="shared" si="234"/>
        <v/>
      </c>
      <c r="P1080" s="56">
        <f>IF(ISERROR(IF($X$5=1,$Y$5,)),"",IF($X$5=1,$Y$5,))</f>
        <v>0</v>
      </c>
      <c r="Q1080" s="56">
        <f>IF(ISERROR(IF($X$6=1,$Y$6,)),"",IF($X$6=1,$Y$6,))</f>
        <v>10000</v>
      </c>
      <c r="R1080" s="56">
        <f>IF(ISERROR(IF($X$7=1,$Y$7,)),"",IF($X$7=1,$Y$7,))</f>
        <v>0</v>
      </c>
      <c r="S1080" s="56">
        <f>IF(ISERROR(IF($X$8=1,$Y$8,)),"",IF($X$8=1,$Y$8,))</f>
        <v>1000</v>
      </c>
      <c r="T1080" s="56">
        <f>IF(ISERROR(IF($X$9=1,$Y$9,)),"",IF($X$9=1,$Y$9,))</f>
        <v>500</v>
      </c>
      <c r="U1080" s="56">
        <f>IF(ISERROR(IF($X$10=1,$Y$10,)),"",IF($X$10=1,$Y$10,))</f>
        <v>500</v>
      </c>
    </row>
    <row r="1081" spans="1:21" x14ac:dyDescent="0.25">
      <c r="A1081" s="75">
        <f t="shared" si="229"/>
        <v>1077</v>
      </c>
      <c r="C1081" s="56" t="s">
        <v>2869</v>
      </c>
      <c r="E1081" s="56">
        <f t="shared" si="230"/>
        <v>1077</v>
      </c>
      <c r="F1081" s="76">
        <f t="shared" si="225"/>
        <v>43</v>
      </c>
      <c r="G1081" s="56" t="str">
        <f t="shared" si="231"/>
        <v/>
      </c>
      <c r="H1081" s="56">
        <f t="shared" si="232"/>
        <v>1077</v>
      </c>
      <c r="I1081" s="56">
        <f>IF(G1081="",0,IF(COUNTIF($G$5:G1081,G1081)=1,0,COUNTIF($G$5:G1081,G1081) )   )</f>
        <v>0</v>
      </c>
      <c r="J1081" s="56" t="str">
        <f t="shared" si="233"/>
        <v/>
      </c>
      <c r="K1081" s="56" t="str">
        <f t="shared" si="224"/>
        <v/>
      </c>
      <c r="L1081" s="56" t="str">
        <f t="shared" si="226"/>
        <v/>
      </c>
      <c r="M1081" s="56" t="str">
        <f t="shared" si="227"/>
        <v/>
      </c>
      <c r="N1081" s="56" t="str">
        <f t="shared" si="228"/>
        <v/>
      </c>
      <c r="O1081" s="56" t="str">
        <f t="shared" si="234"/>
        <v/>
      </c>
      <c r="P1081" s="56">
        <f>IF(ISERROR(IF($X$5=1,$Y$5,)),"",IF($X$5=1,$Y$5,))</f>
        <v>0</v>
      </c>
      <c r="Q1081" s="56">
        <f>IF(ISERROR(IF($X$6=1,$Y$6,)),"",IF($X$6=1,$Y$6,))</f>
        <v>10000</v>
      </c>
      <c r="R1081" s="56">
        <f>IF(ISERROR(IF($X$7=1,$Y$7,)),"",IF($X$7=1,$Y$7,))</f>
        <v>0</v>
      </c>
      <c r="S1081" s="56">
        <f>IF(ISERROR(IF($X$8=1,$Y$8,)),"",IF($X$8=1,$Y$8,))</f>
        <v>1000</v>
      </c>
      <c r="T1081" s="56">
        <f>IF(ISERROR(IF($X$9=1,$Y$9,)),"",IF($X$9=1,$Y$9,))</f>
        <v>500</v>
      </c>
      <c r="U1081" s="56">
        <f>IF(ISERROR(IF($X$10=1,$Y$10,)),"",IF($X$10=1,$Y$10,))</f>
        <v>500</v>
      </c>
    </row>
    <row r="1082" spans="1:21" x14ac:dyDescent="0.25">
      <c r="A1082" s="75">
        <f t="shared" si="229"/>
        <v>1078</v>
      </c>
      <c r="C1082" s="56" t="s">
        <v>6225</v>
      </c>
      <c r="E1082" s="56">
        <f t="shared" si="230"/>
        <v>1078</v>
      </c>
      <c r="F1082" s="76">
        <f t="shared" si="225"/>
        <v>43</v>
      </c>
      <c r="G1082" s="56" t="str">
        <f t="shared" si="231"/>
        <v/>
      </c>
      <c r="H1082" s="56">
        <f t="shared" si="232"/>
        <v>1078</v>
      </c>
      <c r="I1082" s="56">
        <f>IF(G1082="",0,IF(COUNTIF($G$5:G1082,G1082)=1,0,COUNTIF($G$5:G1082,G1082) )   )</f>
        <v>0</v>
      </c>
      <c r="J1082" s="56" t="str">
        <f t="shared" si="233"/>
        <v/>
      </c>
      <c r="K1082" s="56" t="str">
        <f t="shared" si="224"/>
        <v/>
      </c>
      <c r="L1082" s="56" t="str">
        <f t="shared" si="226"/>
        <v/>
      </c>
      <c r="M1082" s="56" t="str">
        <f t="shared" si="227"/>
        <v/>
      </c>
      <c r="N1082" s="56" t="str">
        <f t="shared" si="228"/>
        <v/>
      </c>
      <c r="O1082" s="56" t="str">
        <f t="shared" si="234"/>
        <v/>
      </c>
      <c r="P1082" s="56">
        <f>IF(ISERROR(IF($X$5=1,$Y$5,)),"",IF($X$5=1,$Y$5,))</f>
        <v>0</v>
      </c>
      <c r="Q1082" s="56">
        <f>IF(ISERROR(IF($X$6=1,$Y$6,)),"",IF($X$6=1,$Y$6,))</f>
        <v>10000</v>
      </c>
      <c r="R1082" s="56">
        <f>IF(ISERROR(IF($X$7=1,$Y$7,)),"",IF($X$7=1,$Y$7,))</f>
        <v>0</v>
      </c>
      <c r="S1082" s="56">
        <f>IF(ISERROR(IF($X$8=1,$Y$8,)),"",IF($X$8=1,$Y$8,))</f>
        <v>1000</v>
      </c>
      <c r="T1082" s="56">
        <f>IF(ISERROR(IF($X$9=1,$Y$9,)),"",IF($X$9=1,$Y$9,))</f>
        <v>500</v>
      </c>
      <c r="U1082" s="56">
        <f>IF(ISERROR(IF($X$10=1,$Y$10,)),"",IF($X$10=1,$Y$10,))</f>
        <v>500</v>
      </c>
    </row>
    <row r="1083" spans="1:21" x14ac:dyDescent="0.25">
      <c r="A1083" s="75">
        <f t="shared" si="229"/>
        <v>1079</v>
      </c>
      <c r="C1083" s="56" t="s">
        <v>3338</v>
      </c>
      <c r="E1083" s="56">
        <f t="shared" si="230"/>
        <v>1079</v>
      </c>
      <c r="F1083" s="76">
        <f t="shared" si="225"/>
        <v>43</v>
      </c>
      <c r="G1083" s="56" t="str">
        <f t="shared" si="231"/>
        <v/>
      </c>
      <c r="H1083" s="56">
        <f t="shared" si="232"/>
        <v>1079</v>
      </c>
      <c r="I1083" s="56">
        <f>IF(G1083="",0,IF(COUNTIF($G$5:G1083,G1083)=1,0,COUNTIF($G$5:G1083,G1083) )   )</f>
        <v>0</v>
      </c>
      <c r="J1083" s="56" t="str">
        <f t="shared" si="233"/>
        <v/>
      </c>
      <c r="K1083" s="56" t="str">
        <f t="shared" si="224"/>
        <v/>
      </c>
      <c r="L1083" s="56" t="str">
        <f t="shared" si="226"/>
        <v/>
      </c>
      <c r="M1083" s="56" t="str">
        <f t="shared" si="227"/>
        <v/>
      </c>
      <c r="N1083" s="56" t="str">
        <f t="shared" si="228"/>
        <v/>
      </c>
      <c r="O1083" s="56" t="str">
        <f t="shared" si="234"/>
        <v/>
      </c>
      <c r="P1083" s="56">
        <f>IF(ISERROR(IF($X$5=1,$Y$5,)),"",IF($X$5=1,$Y$5,))</f>
        <v>0</v>
      </c>
      <c r="Q1083" s="56">
        <f>IF(ISERROR(IF($X$6=1,$Y$6,)),"",IF($X$6=1,$Y$6,))</f>
        <v>10000</v>
      </c>
      <c r="R1083" s="56">
        <f>IF(ISERROR(IF($X$7=1,$Y$7,)),"",IF($X$7=1,$Y$7,))</f>
        <v>0</v>
      </c>
      <c r="S1083" s="56">
        <f>IF(ISERROR(IF($X$8=1,$Y$8,)),"",IF($X$8=1,$Y$8,))</f>
        <v>1000</v>
      </c>
      <c r="T1083" s="56">
        <f>IF(ISERROR(IF($X$9=1,$Y$9,)),"",IF($X$9=1,$Y$9,))</f>
        <v>500</v>
      </c>
      <c r="U1083" s="56">
        <f>IF(ISERROR(IF($X$10=1,$Y$10,)),"",IF($X$10=1,$Y$10,))</f>
        <v>500</v>
      </c>
    </row>
    <row r="1084" spans="1:21" x14ac:dyDescent="0.25">
      <c r="A1084" s="75">
        <f t="shared" si="229"/>
        <v>1080</v>
      </c>
      <c r="C1084" s="56" t="s">
        <v>2526</v>
      </c>
      <c r="E1084" s="56">
        <f t="shared" si="230"/>
        <v>1080</v>
      </c>
      <c r="F1084" s="76">
        <f t="shared" si="225"/>
        <v>43</v>
      </c>
      <c r="G1084" s="56" t="str">
        <f t="shared" si="231"/>
        <v/>
      </c>
      <c r="H1084" s="56">
        <f t="shared" si="232"/>
        <v>1080</v>
      </c>
      <c r="I1084" s="56">
        <f>IF(G1084="",0,IF(COUNTIF($G$5:G1084,G1084)=1,0,COUNTIF($G$5:G1084,G1084) )   )</f>
        <v>0</v>
      </c>
      <c r="J1084" s="56" t="str">
        <f t="shared" si="233"/>
        <v/>
      </c>
      <c r="K1084" s="56" t="str">
        <f t="shared" si="224"/>
        <v/>
      </c>
      <c r="L1084" s="56" t="str">
        <f t="shared" si="226"/>
        <v/>
      </c>
      <c r="M1084" s="56" t="str">
        <f t="shared" si="227"/>
        <v/>
      </c>
      <c r="N1084" s="56" t="str">
        <f t="shared" si="228"/>
        <v/>
      </c>
      <c r="O1084" s="56" t="str">
        <f t="shared" si="234"/>
        <v/>
      </c>
      <c r="P1084" s="56">
        <f>IF(ISERROR(IF($X$5=1,$Y$5,)),"",IF($X$5=1,$Y$5,))</f>
        <v>0</v>
      </c>
      <c r="Q1084" s="56">
        <f>IF(ISERROR(IF($X$6=1,$Y$6,)),"",IF($X$6=1,$Y$6,))</f>
        <v>10000</v>
      </c>
      <c r="R1084" s="56">
        <f>IF(ISERROR(IF($X$7=1,$Y$7,)),"",IF($X$7=1,$Y$7,))</f>
        <v>0</v>
      </c>
      <c r="S1084" s="56">
        <f>IF(ISERROR(IF($X$8=1,$Y$8,)),"",IF($X$8=1,$Y$8,))</f>
        <v>1000</v>
      </c>
      <c r="T1084" s="56">
        <f>IF(ISERROR(IF($X$9=1,$Y$9,)),"",IF($X$9=1,$Y$9,))</f>
        <v>500</v>
      </c>
      <c r="U1084" s="56">
        <f>IF(ISERROR(IF($X$10=1,$Y$10,)),"",IF($X$10=1,$Y$10,))</f>
        <v>500</v>
      </c>
    </row>
    <row r="1085" spans="1:21" x14ac:dyDescent="0.25">
      <c r="A1085" s="75">
        <f t="shared" si="229"/>
        <v>1081</v>
      </c>
      <c r="C1085" s="56" t="s">
        <v>2527</v>
      </c>
      <c r="E1085" s="56">
        <f t="shared" si="230"/>
        <v>1081</v>
      </c>
      <c r="F1085" s="76">
        <f t="shared" si="225"/>
        <v>43</v>
      </c>
      <c r="G1085" s="56" t="str">
        <f t="shared" si="231"/>
        <v/>
      </c>
      <c r="H1085" s="56">
        <f t="shared" si="232"/>
        <v>1081</v>
      </c>
      <c r="I1085" s="56">
        <f>IF(G1085="",0,IF(COUNTIF($G$5:G1085,G1085)=1,0,COUNTIF($G$5:G1085,G1085) )   )</f>
        <v>0</v>
      </c>
      <c r="J1085" s="56" t="str">
        <f t="shared" si="233"/>
        <v/>
      </c>
      <c r="K1085" s="56" t="str">
        <f t="shared" si="224"/>
        <v/>
      </c>
      <c r="L1085" s="56" t="str">
        <f t="shared" si="226"/>
        <v/>
      </c>
      <c r="M1085" s="56" t="str">
        <f t="shared" si="227"/>
        <v/>
      </c>
      <c r="N1085" s="56" t="str">
        <f t="shared" si="228"/>
        <v/>
      </c>
      <c r="O1085" s="56" t="str">
        <f t="shared" si="234"/>
        <v/>
      </c>
      <c r="P1085" s="56">
        <f>IF(ISERROR(IF($X$5=1,$Y$5,)),"",IF($X$5=1,$Y$5,))</f>
        <v>0</v>
      </c>
      <c r="Q1085" s="56">
        <f>IF(ISERROR(IF($X$6=1,$Y$6,)),"",IF($X$6=1,$Y$6,))</f>
        <v>10000</v>
      </c>
      <c r="R1085" s="56">
        <f>IF(ISERROR(IF($X$7=1,$Y$7,)),"",IF($X$7=1,$Y$7,))</f>
        <v>0</v>
      </c>
      <c r="S1085" s="56">
        <f>IF(ISERROR(IF($X$8=1,$Y$8,)),"",IF($X$8=1,$Y$8,))</f>
        <v>1000</v>
      </c>
      <c r="T1085" s="56">
        <f>IF(ISERROR(IF($X$9=1,$Y$9,)),"",IF($X$9=1,$Y$9,))</f>
        <v>500</v>
      </c>
      <c r="U1085" s="56">
        <f>IF(ISERROR(IF($X$10=1,$Y$10,)),"",IF($X$10=1,$Y$10,))</f>
        <v>500</v>
      </c>
    </row>
    <row r="1086" spans="1:21" x14ac:dyDescent="0.25">
      <c r="A1086" s="75">
        <f t="shared" si="229"/>
        <v>1082</v>
      </c>
      <c r="C1086" s="56" t="s">
        <v>3339</v>
      </c>
      <c r="E1086" s="56">
        <f t="shared" si="230"/>
        <v>1082</v>
      </c>
      <c r="F1086" s="76">
        <f t="shared" si="225"/>
        <v>43</v>
      </c>
      <c r="G1086" s="56" t="str">
        <f t="shared" si="231"/>
        <v/>
      </c>
      <c r="H1086" s="56">
        <f t="shared" si="232"/>
        <v>1082</v>
      </c>
      <c r="I1086" s="56">
        <f>IF(G1086="",0,IF(COUNTIF($G$5:G1086,G1086)=1,0,COUNTIF($G$5:G1086,G1086) )   )</f>
        <v>0</v>
      </c>
      <c r="J1086" s="56" t="str">
        <f t="shared" si="233"/>
        <v/>
      </c>
      <c r="K1086" s="56" t="str">
        <f t="shared" ref="K1086:K1149" si="235">IF(ISERROR(VLOOKUP(J1086,$F$5:$G$6005,2,)),"",VLOOKUP(J1086,$F$5:$G$6005,2,))</f>
        <v/>
      </c>
      <c r="L1086" s="56" t="str">
        <f t="shared" si="226"/>
        <v/>
      </c>
      <c r="M1086" s="56" t="str">
        <f t="shared" si="227"/>
        <v/>
      </c>
      <c r="N1086" s="56" t="str">
        <f t="shared" si="228"/>
        <v/>
      </c>
      <c r="O1086" s="56" t="str">
        <f t="shared" si="234"/>
        <v/>
      </c>
      <c r="P1086" s="56">
        <f>IF(ISERROR(IF($X$5=1,$Y$5,)),"",IF($X$5=1,$Y$5,))</f>
        <v>0</v>
      </c>
      <c r="Q1086" s="56">
        <f>IF(ISERROR(IF($X$6=1,$Y$6,)),"",IF($X$6=1,$Y$6,))</f>
        <v>10000</v>
      </c>
      <c r="R1086" s="56">
        <f>IF(ISERROR(IF($X$7=1,$Y$7,)),"",IF($X$7=1,$Y$7,))</f>
        <v>0</v>
      </c>
      <c r="S1086" s="56">
        <f>IF(ISERROR(IF($X$8=1,$Y$8,)),"",IF($X$8=1,$Y$8,))</f>
        <v>1000</v>
      </c>
      <c r="T1086" s="56">
        <f>IF(ISERROR(IF($X$9=1,$Y$9,)),"",IF($X$9=1,$Y$9,))</f>
        <v>500</v>
      </c>
      <c r="U1086" s="56">
        <f>IF(ISERROR(IF($X$10=1,$Y$10,)),"",IF($X$10=1,$Y$10,))</f>
        <v>500</v>
      </c>
    </row>
    <row r="1087" spans="1:21" x14ac:dyDescent="0.25">
      <c r="A1087" s="75">
        <f t="shared" si="229"/>
        <v>1083</v>
      </c>
      <c r="C1087" s="56" t="s">
        <v>2529</v>
      </c>
      <c r="E1087" s="56">
        <f t="shared" si="230"/>
        <v>1083</v>
      </c>
      <c r="F1087" s="76">
        <f t="shared" si="225"/>
        <v>43</v>
      </c>
      <c r="G1087" s="56" t="str">
        <f t="shared" si="231"/>
        <v/>
      </c>
      <c r="H1087" s="56">
        <f t="shared" si="232"/>
        <v>1083</v>
      </c>
      <c r="I1087" s="56">
        <f>IF(G1087="",0,IF(COUNTIF($G$5:G1087,G1087)=1,0,COUNTIF($G$5:G1087,G1087) )   )</f>
        <v>0</v>
      </c>
      <c r="J1087" s="56" t="str">
        <f t="shared" si="233"/>
        <v/>
      </c>
      <c r="K1087" s="56" t="str">
        <f t="shared" si="235"/>
        <v/>
      </c>
      <c r="L1087" s="56" t="str">
        <f t="shared" si="226"/>
        <v/>
      </c>
      <c r="M1087" s="56" t="str">
        <f t="shared" si="227"/>
        <v/>
      </c>
      <c r="N1087" s="56" t="str">
        <f t="shared" si="228"/>
        <v/>
      </c>
      <c r="O1087" s="56" t="str">
        <f t="shared" si="234"/>
        <v/>
      </c>
      <c r="P1087" s="56">
        <f>IF(ISERROR(IF($X$5=1,$Y$5,)),"",IF($X$5=1,$Y$5,))</f>
        <v>0</v>
      </c>
      <c r="Q1087" s="56">
        <f>IF(ISERROR(IF($X$6=1,$Y$6,)),"",IF($X$6=1,$Y$6,))</f>
        <v>10000</v>
      </c>
      <c r="R1087" s="56">
        <f>IF(ISERROR(IF($X$7=1,$Y$7,)),"",IF($X$7=1,$Y$7,))</f>
        <v>0</v>
      </c>
      <c r="S1087" s="56">
        <f>IF(ISERROR(IF($X$8=1,$Y$8,)),"",IF($X$8=1,$Y$8,))</f>
        <v>1000</v>
      </c>
      <c r="T1087" s="56">
        <f>IF(ISERROR(IF($X$9=1,$Y$9,)),"",IF($X$9=1,$Y$9,))</f>
        <v>500</v>
      </c>
      <c r="U1087" s="56">
        <f>IF(ISERROR(IF($X$10=1,$Y$10,)),"",IF($X$10=1,$Y$10,))</f>
        <v>500</v>
      </c>
    </row>
    <row r="1088" spans="1:21" x14ac:dyDescent="0.25">
      <c r="A1088" s="75">
        <f t="shared" si="229"/>
        <v>1084</v>
      </c>
      <c r="C1088" s="56" t="s">
        <v>2518</v>
      </c>
      <c r="E1088" s="56">
        <f t="shared" si="230"/>
        <v>1084</v>
      </c>
      <c r="F1088" s="76">
        <f t="shared" si="225"/>
        <v>43</v>
      </c>
      <c r="G1088" s="56" t="str">
        <f t="shared" si="231"/>
        <v/>
      </c>
      <c r="H1088" s="56">
        <f t="shared" si="232"/>
        <v>1084</v>
      </c>
      <c r="I1088" s="56">
        <f>IF(G1088="",0,IF(COUNTIF($G$5:G1088,G1088)=1,0,COUNTIF($G$5:G1088,G1088) )   )</f>
        <v>0</v>
      </c>
      <c r="J1088" s="56" t="str">
        <f t="shared" si="233"/>
        <v/>
      </c>
      <c r="K1088" s="56" t="str">
        <f t="shared" si="235"/>
        <v/>
      </c>
      <c r="L1088" s="56" t="str">
        <f t="shared" si="226"/>
        <v/>
      </c>
      <c r="M1088" s="56" t="str">
        <f t="shared" si="227"/>
        <v/>
      </c>
      <c r="N1088" s="56" t="str">
        <f t="shared" si="228"/>
        <v/>
      </c>
      <c r="O1088" s="56" t="str">
        <f t="shared" si="234"/>
        <v/>
      </c>
      <c r="P1088" s="56">
        <f>IF(ISERROR(IF($X$5=1,$Y$5,)),"",IF($X$5=1,$Y$5,))</f>
        <v>0</v>
      </c>
      <c r="Q1088" s="56">
        <f>IF(ISERROR(IF($X$6=1,$Y$6,)),"",IF($X$6=1,$Y$6,))</f>
        <v>10000</v>
      </c>
      <c r="R1088" s="56">
        <f>IF(ISERROR(IF($X$7=1,$Y$7,)),"",IF($X$7=1,$Y$7,))</f>
        <v>0</v>
      </c>
      <c r="S1088" s="56">
        <f>IF(ISERROR(IF($X$8=1,$Y$8,)),"",IF($X$8=1,$Y$8,))</f>
        <v>1000</v>
      </c>
      <c r="T1088" s="56">
        <f>IF(ISERROR(IF($X$9=1,$Y$9,)),"",IF($X$9=1,$Y$9,))</f>
        <v>500</v>
      </c>
      <c r="U1088" s="56">
        <f>IF(ISERROR(IF($X$10=1,$Y$10,)),"",IF($X$10=1,$Y$10,))</f>
        <v>500</v>
      </c>
    </row>
    <row r="1089" spans="1:21" x14ac:dyDescent="0.25">
      <c r="A1089" s="75">
        <f t="shared" si="229"/>
        <v>1085</v>
      </c>
      <c r="D1089" s="56" t="s">
        <v>4636</v>
      </c>
      <c r="E1089" s="56">
        <f t="shared" si="230"/>
        <v>1085</v>
      </c>
      <c r="F1089" s="76">
        <f t="shared" si="225"/>
        <v>43</v>
      </c>
      <c r="G1089" s="56" t="str">
        <f t="shared" si="231"/>
        <v>NP.decoupler.radial.25m.Aero</v>
      </c>
      <c r="H1089" s="56">
        <f t="shared" si="232"/>
        <v>1085</v>
      </c>
      <c r="I1089" s="56">
        <f>IF(G1089="",0,IF(COUNTIF($G$5:G1089,G1089)=1,0,COUNTIF($G$5:G1089,G1089) )   )</f>
        <v>0</v>
      </c>
      <c r="J1089" s="56" t="str">
        <f t="shared" si="233"/>
        <v/>
      </c>
      <c r="K1089" s="56" t="str">
        <f t="shared" si="235"/>
        <v/>
      </c>
      <c r="L1089" s="56" t="str">
        <f t="shared" si="226"/>
        <v/>
      </c>
      <c r="M1089" s="56" t="str">
        <f t="shared" si="227"/>
        <v/>
      </c>
      <c r="N1089" s="56" t="str">
        <f t="shared" si="228"/>
        <v/>
      </c>
      <c r="O1089" s="56" t="str">
        <f t="shared" si="234"/>
        <v/>
      </c>
      <c r="P1089" s="56">
        <f>IF(ISERROR(IF($X$5=1,$Y$5,)),"",IF($X$5=1,$Y$5,))</f>
        <v>0</v>
      </c>
      <c r="Q1089" s="56">
        <f>IF(ISERROR(IF($X$6=1,$Y$6,)),"",IF($X$6=1,$Y$6,))</f>
        <v>10000</v>
      </c>
      <c r="R1089" s="56">
        <f>IF(ISERROR(IF($X$7=1,$Y$7,)),"",IF($X$7=1,$Y$7,))</f>
        <v>0</v>
      </c>
      <c r="S1089" s="56">
        <f>IF(ISERROR(IF($X$8=1,$Y$8,)),"",IF($X$8=1,$Y$8,))</f>
        <v>1000</v>
      </c>
      <c r="T1089" s="56">
        <f>IF(ISERROR(IF($X$9=1,$Y$9,)),"",IF($X$9=1,$Y$9,))</f>
        <v>500</v>
      </c>
      <c r="U1089" s="56">
        <f>IF(ISERROR(IF($X$10=1,$Y$10,)),"",IF($X$10=1,$Y$10,))</f>
        <v>500</v>
      </c>
    </row>
    <row r="1090" spans="1:21" x14ac:dyDescent="0.25">
      <c r="A1090" s="75">
        <f t="shared" si="229"/>
        <v>1086</v>
      </c>
      <c r="D1090" s="56" t="s">
        <v>4634</v>
      </c>
      <c r="E1090" s="56">
        <f t="shared" si="230"/>
        <v>1086</v>
      </c>
      <c r="F1090" s="76">
        <f t="shared" si="225"/>
        <v>43</v>
      </c>
      <c r="G1090" s="56" t="str">
        <f t="shared" si="231"/>
        <v>4x2EngineFairing</v>
      </c>
      <c r="H1090" s="56">
        <f t="shared" si="232"/>
        <v>1086</v>
      </c>
      <c r="I1090" s="56">
        <f>IF(G1090="",0,IF(COUNTIF($G$5:G1090,G1090)=1,0,COUNTIF($G$5:G1090,G1090) )   )</f>
        <v>0</v>
      </c>
      <c r="J1090" s="56" t="str">
        <f t="shared" si="233"/>
        <v/>
      </c>
      <c r="K1090" s="56" t="str">
        <f t="shared" si="235"/>
        <v/>
      </c>
      <c r="L1090" s="56" t="str">
        <f t="shared" si="226"/>
        <v/>
      </c>
      <c r="M1090" s="56" t="str">
        <f t="shared" si="227"/>
        <v/>
      </c>
      <c r="N1090" s="56" t="str">
        <f t="shared" si="228"/>
        <v/>
      </c>
      <c r="O1090" s="56" t="str">
        <f t="shared" si="234"/>
        <v/>
      </c>
      <c r="P1090" s="56">
        <f>IF(ISERROR(IF($X$5=1,$Y$5,)),"",IF($X$5=1,$Y$5,))</f>
        <v>0</v>
      </c>
      <c r="Q1090" s="56">
        <f>IF(ISERROR(IF($X$6=1,$Y$6,)),"",IF($X$6=1,$Y$6,))</f>
        <v>10000</v>
      </c>
      <c r="R1090" s="56">
        <f>IF(ISERROR(IF($X$7=1,$Y$7,)),"",IF($X$7=1,$Y$7,))</f>
        <v>0</v>
      </c>
      <c r="S1090" s="56">
        <f>IF(ISERROR(IF($X$8=1,$Y$8,)),"",IF($X$8=1,$Y$8,))</f>
        <v>1000</v>
      </c>
      <c r="T1090" s="56">
        <f>IF(ISERROR(IF($X$9=1,$Y$9,)),"",IF($X$9=1,$Y$9,))</f>
        <v>500</v>
      </c>
      <c r="U1090" s="56">
        <f>IF(ISERROR(IF($X$10=1,$Y$10,)),"",IF($X$10=1,$Y$10,))</f>
        <v>500</v>
      </c>
    </row>
    <row r="1091" spans="1:21" x14ac:dyDescent="0.25">
      <c r="A1091" s="75">
        <f t="shared" si="229"/>
        <v>1087</v>
      </c>
      <c r="D1091" s="56" t="s">
        <v>4637</v>
      </c>
      <c r="E1091" s="56">
        <f t="shared" si="230"/>
        <v>1087</v>
      </c>
      <c r="F1091" s="76">
        <f t="shared" si="225"/>
        <v>43</v>
      </c>
      <c r="G1091" s="56" t="str">
        <f t="shared" si="231"/>
        <v>NP.fairings.25m.Nose</v>
      </c>
      <c r="H1091" s="56">
        <f t="shared" si="232"/>
        <v>1087</v>
      </c>
      <c r="I1091" s="56">
        <f>IF(G1091="",0,IF(COUNTIF($G$5:G1091,G1091)=1,0,COUNTIF($G$5:G1091,G1091) )   )</f>
        <v>0</v>
      </c>
      <c r="J1091" s="56" t="str">
        <f t="shared" si="233"/>
        <v/>
      </c>
      <c r="K1091" s="56" t="str">
        <f t="shared" si="235"/>
        <v/>
      </c>
      <c r="L1091" s="56" t="str">
        <f t="shared" si="226"/>
        <v/>
      </c>
      <c r="M1091" s="56" t="str">
        <f t="shared" si="227"/>
        <v/>
      </c>
      <c r="N1091" s="56" t="str">
        <f t="shared" si="228"/>
        <v/>
      </c>
      <c r="O1091" s="56" t="str">
        <f t="shared" si="234"/>
        <v/>
      </c>
      <c r="P1091" s="56">
        <f>IF(ISERROR(IF($X$5=1,$Y$5,)),"",IF($X$5=1,$Y$5,))</f>
        <v>0</v>
      </c>
      <c r="Q1091" s="56">
        <f>IF(ISERROR(IF($X$6=1,$Y$6,)),"",IF($X$6=1,$Y$6,))</f>
        <v>10000</v>
      </c>
      <c r="R1091" s="56">
        <f>IF(ISERROR(IF($X$7=1,$Y$7,)),"",IF($X$7=1,$Y$7,))</f>
        <v>0</v>
      </c>
      <c r="S1091" s="56">
        <f>IF(ISERROR(IF($X$8=1,$Y$8,)),"",IF($X$8=1,$Y$8,))</f>
        <v>1000</v>
      </c>
      <c r="T1091" s="56">
        <f>IF(ISERROR(IF($X$9=1,$Y$9,)),"",IF($X$9=1,$Y$9,))</f>
        <v>500</v>
      </c>
      <c r="U1091" s="56">
        <f>IF(ISERROR(IF($X$10=1,$Y$10,)),"",IF($X$10=1,$Y$10,))</f>
        <v>500</v>
      </c>
    </row>
    <row r="1092" spans="1:21" x14ac:dyDescent="0.25">
      <c r="A1092" s="75">
        <f t="shared" si="229"/>
        <v>1088</v>
      </c>
      <c r="D1092" s="56" t="s">
        <v>3340</v>
      </c>
      <c r="E1092" s="56">
        <f t="shared" si="230"/>
        <v>1088</v>
      </c>
      <c r="F1092" s="76">
        <f t="shared" si="225"/>
        <v>43</v>
      </c>
      <c r="G1092" s="56" t="str">
        <f t="shared" si="231"/>
        <v>noseConeAdapter</v>
      </c>
      <c r="H1092" s="56">
        <f t="shared" si="232"/>
        <v>1088</v>
      </c>
      <c r="I1092" s="56">
        <f>IF(G1092="",0,IF(COUNTIF($G$5:G1092,G1092)=1,0,COUNTIF($G$5:G1092,G1092) )   )</f>
        <v>0</v>
      </c>
      <c r="J1092" s="56" t="str">
        <f t="shared" si="233"/>
        <v/>
      </c>
      <c r="K1092" s="56" t="str">
        <f t="shared" si="235"/>
        <v/>
      </c>
      <c r="L1092" s="56" t="str">
        <f t="shared" si="226"/>
        <v/>
      </c>
      <c r="M1092" s="56" t="str">
        <f t="shared" si="227"/>
        <v/>
      </c>
      <c r="N1092" s="56" t="str">
        <f t="shared" si="228"/>
        <v/>
      </c>
      <c r="O1092" s="56" t="str">
        <f t="shared" si="234"/>
        <v/>
      </c>
      <c r="P1092" s="56">
        <f>IF(ISERROR(IF($X$5=1,$Y$5,)),"",IF($X$5=1,$Y$5,))</f>
        <v>0</v>
      </c>
      <c r="Q1092" s="56">
        <f>IF(ISERROR(IF($X$6=1,$Y$6,)),"",IF($X$6=1,$Y$6,))</f>
        <v>10000</v>
      </c>
      <c r="R1092" s="56">
        <f>IF(ISERROR(IF($X$7=1,$Y$7,)),"",IF($X$7=1,$Y$7,))</f>
        <v>0</v>
      </c>
      <c r="S1092" s="56">
        <f>IF(ISERROR(IF($X$8=1,$Y$8,)),"",IF($X$8=1,$Y$8,))</f>
        <v>1000</v>
      </c>
      <c r="T1092" s="56">
        <f>IF(ISERROR(IF($X$9=1,$Y$9,)),"",IF($X$9=1,$Y$9,))</f>
        <v>500</v>
      </c>
      <c r="U1092" s="56">
        <f>IF(ISERROR(IF($X$10=1,$Y$10,)),"",IF($X$10=1,$Y$10,))</f>
        <v>500</v>
      </c>
    </row>
    <row r="1093" spans="1:21" x14ac:dyDescent="0.25">
      <c r="A1093" s="75">
        <f t="shared" si="229"/>
        <v>1089</v>
      </c>
      <c r="D1093" s="56" t="s">
        <v>4638</v>
      </c>
      <c r="E1093" s="56">
        <f t="shared" si="230"/>
        <v>1089</v>
      </c>
      <c r="F1093" s="76">
        <f t="shared" ref="F1093:F1156" si="236">IF(A1091=0,0,IF(ISBLANK(G1093),"",IF(LEFT(G1093,4)="newn",F1092+1,IF(LEFT(G1093,4)="node",F1092+1,F1092))))</f>
        <v>43</v>
      </c>
      <c r="G1093" s="56" t="str">
        <f t="shared" si="231"/>
        <v>NP.fairings.25m.NoseCone</v>
      </c>
      <c r="H1093" s="56">
        <f t="shared" si="232"/>
        <v>1089</v>
      </c>
      <c r="I1093" s="56">
        <f>IF(G1093="",0,IF(COUNTIF($G$5:G1093,G1093)=1,0,COUNTIF($G$5:G1093,G1093) )   )</f>
        <v>0</v>
      </c>
      <c r="J1093" s="56" t="str">
        <f t="shared" si="233"/>
        <v/>
      </c>
      <c r="K1093" s="56" t="str">
        <f t="shared" si="235"/>
        <v/>
      </c>
      <c r="L1093" s="56" t="str">
        <f t="shared" ref="L1093:L1156" si="237">IF(ISERROR(VLOOKUP(K1093,$AB$14:$AD$197,3,)),"",VLOOKUP(K1093,$AB$14:$AD$197,3,))</f>
        <v/>
      </c>
      <c r="M1093" s="56" t="str">
        <f t="shared" ref="M1093:M1156" si="238">IF(ISERROR(HLOOKUP(J1093,$AG$5:$XH$6,2,)),"",HLOOKUP(J1093,$AG$5:$XH$6,2,))</f>
        <v/>
      </c>
      <c r="N1093" s="56" t="str">
        <f t="shared" ref="N1093:N1156" si="239">IF(ISERROR(VLOOKUP(K1093,$AB$14:$AD$197,2,)),"",VLOOKUP(K1093,$AB$14:$AD$197,2,))</f>
        <v/>
      </c>
      <c r="O1093" s="56" t="str">
        <f t="shared" si="234"/>
        <v/>
      </c>
      <c r="P1093" s="56">
        <f>IF(ISERROR(IF($X$5=1,$Y$5,)),"",IF($X$5=1,$Y$5,))</f>
        <v>0</v>
      </c>
      <c r="Q1093" s="56">
        <f>IF(ISERROR(IF($X$6=1,$Y$6,)),"",IF($X$6=1,$Y$6,))</f>
        <v>10000</v>
      </c>
      <c r="R1093" s="56">
        <f>IF(ISERROR(IF($X$7=1,$Y$7,)),"",IF($X$7=1,$Y$7,))</f>
        <v>0</v>
      </c>
      <c r="S1093" s="56">
        <f>IF(ISERROR(IF($X$8=1,$Y$8,)),"",IF($X$8=1,$Y$8,))</f>
        <v>1000</v>
      </c>
      <c r="T1093" s="56">
        <f>IF(ISERROR(IF($X$9=1,$Y$9,)),"",IF($X$9=1,$Y$9,))</f>
        <v>500</v>
      </c>
      <c r="U1093" s="56">
        <f>IF(ISERROR(IF($X$10=1,$Y$10,)),"",IF($X$10=1,$Y$10,))</f>
        <v>500</v>
      </c>
    </row>
    <row r="1094" spans="1:21" x14ac:dyDescent="0.25">
      <c r="A1094" s="75">
        <f t="shared" ref="A1094:A1157" si="240">IF(A1093=0,0,IF(B1093="}",IF(B1094="NODE",A1093+1,0),A1093+1))</f>
        <v>1090</v>
      </c>
      <c r="D1094" s="56" t="s">
        <v>4635</v>
      </c>
      <c r="E1094" s="56">
        <f t="shared" ref="E1094:E1157" si="241">A1094</f>
        <v>1090</v>
      </c>
      <c r="F1094" s="76">
        <f t="shared" si="236"/>
        <v>43</v>
      </c>
      <c r="G1094" s="56" t="str">
        <f t="shared" ref="G1094:G1157" si="242">IF(ISBLANK(D1094),IF(LEFT(C1094,8)="name = n",MID(C1094,8,100),""),MID(D1094,8,100))</f>
        <v>4x2EngineFairingEnd</v>
      </c>
      <c r="H1094" s="56">
        <f t="shared" ref="H1094:H1157" si="243">E1094</f>
        <v>1090</v>
      </c>
      <c r="I1094" s="56">
        <f>IF(G1094="",0,IF(COUNTIF($G$5:G1094,G1094)=1,0,COUNTIF($G$5:G1094,G1094) )   )</f>
        <v>0</v>
      </c>
      <c r="J1094" s="56" t="str">
        <f t="shared" ref="J1094:J1157" si="244">IF(J1093=anodes,"",IF(J1093="","",J1093+1))</f>
        <v/>
      </c>
      <c r="K1094" s="56" t="str">
        <f t="shared" si="235"/>
        <v/>
      </c>
      <c r="L1094" s="56" t="str">
        <f t="shared" si="237"/>
        <v/>
      </c>
      <c r="M1094" s="56" t="str">
        <f t="shared" si="238"/>
        <v/>
      </c>
      <c r="N1094" s="56" t="str">
        <f t="shared" si="239"/>
        <v/>
      </c>
      <c r="O1094" s="56" t="str">
        <f t="shared" ref="O1094:O1157" si="245">IF(ISERROR(0.1*N1094+0.9*(M1094/L1094)*($N$3+SUM(P1094:U1094))*(N1094/$N$3)),N1094,0.1*N1094+0.9*(M1094/L1094)*($N$3+SUM(P1094:U1094))*(N1094/$N$3))</f>
        <v/>
      </c>
      <c r="P1094" s="56">
        <f>IF(ISERROR(IF($X$5=1,$Y$5,)),"",IF($X$5=1,$Y$5,))</f>
        <v>0</v>
      </c>
      <c r="Q1094" s="56">
        <f>IF(ISERROR(IF($X$6=1,$Y$6,)),"",IF($X$6=1,$Y$6,))</f>
        <v>10000</v>
      </c>
      <c r="R1094" s="56">
        <f>IF(ISERROR(IF($X$7=1,$Y$7,)),"",IF($X$7=1,$Y$7,))</f>
        <v>0</v>
      </c>
      <c r="S1094" s="56">
        <f>IF(ISERROR(IF($X$8=1,$Y$8,)),"",IF($X$8=1,$Y$8,))</f>
        <v>1000</v>
      </c>
      <c r="T1094" s="56">
        <f>IF(ISERROR(IF($X$9=1,$Y$9,)),"",IF($X$9=1,$Y$9,))</f>
        <v>500</v>
      </c>
      <c r="U1094" s="56">
        <f>IF(ISERROR(IF($X$10=1,$Y$10,)),"",IF($X$10=1,$Y$10,))</f>
        <v>500</v>
      </c>
    </row>
    <row r="1095" spans="1:21" x14ac:dyDescent="0.25">
      <c r="A1095" s="75">
        <f t="shared" si="240"/>
        <v>1091</v>
      </c>
      <c r="D1095" s="56" t="s">
        <v>4639</v>
      </c>
      <c r="E1095" s="56">
        <f t="shared" si="241"/>
        <v>1091</v>
      </c>
      <c r="F1095" s="76">
        <f t="shared" si="236"/>
        <v>43</v>
      </c>
      <c r="G1095" s="56" t="str">
        <f t="shared" si="242"/>
        <v>NP.fairings.25m.Plate</v>
      </c>
      <c r="H1095" s="56">
        <f t="shared" si="243"/>
        <v>1091</v>
      </c>
      <c r="I1095" s="56">
        <f>IF(G1095="",0,IF(COUNTIF($G$5:G1095,G1095)=1,0,COUNTIF($G$5:G1095,G1095) )   )</f>
        <v>0</v>
      </c>
      <c r="J1095" s="56" t="str">
        <f t="shared" si="244"/>
        <v/>
      </c>
      <c r="K1095" s="56" t="str">
        <f t="shared" si="235"/>
        <v/>
      </c>
      <c r="L1095" s="56" t="str">
        <f t="shared" si="237"/>
        <v/>
      </c>
      <c r="M1095" s="56" t="str">
        <f t="shared" si="238"/>
        <v/>
      </c>
      <c r="N1095" s="56" t="str">
        <f t="shared" si="239"/>
        <v/>
      </c>
      <c r="O1095" s="56" t="str">
        <f t="shared" si="245"/>
        <v/>
      </c>
      <c r="P1095" s="56">
        <f>IF(ISERROR(IF($X$5=1,$Y$5,)),"",IF($X$5=1,$Y$5,))</f>
        <v>0</v>
      </c>
      <c r="Q1095" s="56">
        <f>IF(ISERROR(IF($X$6=1,$Y$6,)),"",IF($X$6=1,$Y$6,))</f>
        <v>10000</v>
      </c>
      <c r="R1095" s="56">
        <f>IF(ISERROR(IF($X$7=1,$Y$7,)),"",IF($X$7=1,$Y$7,))</f>
        <v>0</v>
      </c>
      <c r="S1095" s="56">
        <f>IF(ISERROR(IF($X$8=1,$Y$8,)),"",IF($X$8=1,$Y$8,))</f>
        <v>1000</v>
      </c>
      <c r="T1095" s="56">
        <f>IF(ISERROR(IF($X$9=1,$Y$9,)),"",IF($X$9=1,$Y$9,))</f>
        <v>500</v>
      </c>
      <c r="U1095" s="56">
        <f>IF(ISERROR(IF($X$10=1,$Y$10,)),"",IF($X$10=1,$Y$10,))</f>
        <v>500</v>
      </c>
    </row>
    <row r="1096" spans="1:21" x14ac:dyDescent="0.25">
      <c r="A1096" s="75">
        <f t="shared" si="240"/>
        <v>1092</v>
      </c>
      <c r="D1096" s="56" t="s">
        <v>4612</v>
      </c>
      <c r="E1096" s="56">
        <f t="shared" si="241"/>
        <v>1092</v>
      </c>
      <c r="F1096" s="76">
        <f t="shared" si="236"/>
        <v>43</v>
      </c>
      <c r="G1096" s="56" t="str">
        <f t="shared" si="242"/>
        <v>conenoseram</v>
      </c>
      <c r="H1096" s="56">
        <f t="shared" si="243"/>
        <v>1092</v>
      </c>
      <c r="I1096" s="56">
        <f>IF(G1096="",0,IF(COUNTIF($G$5:G1096,G1096)=1,0,COUNTIF($G$5:G1096,G1096) )   )</f>
        <v>0</v>
      </c>
      <c r="J1096" s="56" t="str">
        <f t="shared" si="244"/>
        <v/>
      </c>
      <c r="K1096" s="56" t="str">
        <f t="shared" si="235"/>
        <v/>
      </c>
      <c r="L1096" s="56" t="str">
        <f t="shared" si="237"/>
        <v/>
      </c>
      <c r="M1096" s="56" t="str">
        <f t="shared" si="238"/>
        <v/>
      </c>
      <c r="N1096" s="56" t="str">
        <f t="shared" si="239"/>
        <v/>
      </c>
      <c r="O1096" s="56" t="str">
        <f t="shared" si="245"/>
        <v/>
      </c>
      <c r="P1096" s="56">
        <f>IF(ISERROR(IF($X$5=1,$Y$5,)),"",IF($X$5=1,$Y$5,))</f>
        <v>0</v>
      </c>
      <c r="Q1096" s="56">
        <f>IF(ISERROR(IF($X$6=1,$Y$6,)),"",IF($X$6=1,$Y$6,))</f>
        <v>10000</v>
      </c>
      <c r="R1096" s="56">
        <f>IF(ISERROR(IF($X$7=1,$Y$7,)),"",IF($X$7=1,$Y$7,))</f>
        <v>0</v>
      </c>
      <c r="S1096" s="56">
        <f>IF(ISERROR(IF($X$8=1,$Y$8,)),"",IF($X$8=1,$Y$8,))</f>
        <v>1000</v>
      </c>
      <c r="T1096" s="56">
        <f>IF(ISERROR(IF($X$9=1,$Y$9,)),"",IF($X$9=1,$Y$9,))</f>
        <v>500</v>
      </c>
      <c r="U1096" s="56">
        <f>IF(ISERROR(IF($X$10=1,$Y$10,)),"",IF($X$10=1,$Y$10,))</f>
        <v>500</v>
      </c>
    </row>
    <row r="1097" spans="1:21" x14ac:dyDescent="0.25">
      <c r="A1097" s="75">
        <f t="shared" si="240"/>
        <v>1093</v>
      </c>
      <c r="D1097" s="56" t="s">
        <v>4640</v>
      </c>
      <c r="E1097" s="56">
        <f t="shared" si="241"/>
        <v>1093</v>
      </c>
      <c r="F1097" s="76">
        <f t="shared" si="236"/>
        <v>43</v>
      </c>
      <c r="G1097" s="56" t="str">
        <f t="shared" si="242"/>
        <v>NP.fairings.25m.Wall</v>
      </c>
      <c r="H1097" s="56">
        <f t="shared" si="243"/>
        <v>1093</v>
      </c>
      <c r="I1097" s="56">
        <f>IF(G1097="",0,IF(COUNTIF($G$5:G1097,G1097)=1,0,COUNTIF($G$5:G1097,G1097) )   )</f>
        <v>0</v>
      </c>
      <c r="J1097" s="56" t="str">
        <f t="shared" si="244"/>
        <v/>
      </c>
      <c r="K1097" s="56" t="str">
        <f t="shared" si="235"/>
        <v/>
      </c>
      <c r="L1097" s="56" t="str">
        <f t="shared" si="237"/>
        <v/>
      </c>
      <c r="M1097" s="56" t="str">
        <f t="shared" si="238"/>
        <v/>
      </c>
      <c r="N1097" s="56" t="str">
        <f t="shared" si="239"/>
        <v/>
      </c>
      <c r="O1097" s="56" t="str">
        <f t="shared" si="245"/>
        <v/>
      </c>
      <c r="P1097" s="56">
        <f>IF(ISERROR(IF($X$5=1,$Y$5,)),"",IF($X$5=1,$Y$5,))</f>
        <v>0</v>
      </c>
      <c r="Q1097" s="56">
        <f>IF(ISERROR(IF($X$6=1,$Y$6,)),"",IF($X$6=1,$Y$6,))</f>
        <v>10000</v>
      </c>
      <c r="R1097" s="56">
        <f>IF(ISERROR(IF($X$7=1,$Y$7,)),"",IF($X$7=1,$Y$7,))</f>
        <v>0</v>
      </c>
      <c r="S1097" s="56">
        <f>IF(ISERROR(IF($X$8=1,$Y$8,)),"",IF($X$8=1,$Y$8,))</f>
        <v>1000</v>
      </c>
      <c r="T1097" s="56">
        <f>IF(ISERROR(IF($X$9=1,$Y$9,)),"",IF($X$9=1,$Y$9,))</f>
        <v>500</v>
      </c>
      <c r="U1097" s="56">
        <f>IF(ISERROR(IF($X$10=1,$Y$10,)),"",IF($X$10=1,$Y$10,))</f>
        <v>500</v>
      </c>
    </row>
    <row r="1098" spans="1:21" x14ac:dyDescent="0.25">
      <c r="A1098" s="75">
        <f t="shared" si="240"/>
        <v>1094</v>
      </c>
      <c r="D1098" s="56" t="s">
        <v>4641</v>
      </c>
      <c r="E1098" s="56">
        <f t="shared" si="241"/>
        <v>1094</v>
      </c>
      <c r="F1098" s="76">
        <f t="shared" si="236"/>
        <v>43</v>
      </c>
      <c r="G1098" s="56" t="str">
        <f t="shared" si="242"/>
        <v>NP.fairings.25m.Wallshort</v>
      </c>
      <c r="H1098" s="56">
        <f t="shared" si="243"/>
        <v>1094</v>
      </c>
      <c r="I1098" s="56">
        <f>IF(G1098="",0,IF(COUNTIF($G$5:G1098,G1098)=1,0,COUNTIF($G$5:G1098,G1098) )   )</f>
        <v>0</v>
      </c>
      <c r="J1098" s="56" t="str">
        <f t="shared" si="244"/>
        <v/>
      </c>
      <c r="K1098" s="56" t="str">
        <f t="shared" si="235"/>
        <v/>
      </c>
      <c r="L1098" s="56" t="str">
        <f t="shared" si="237"/>
        <v/>
      </c>
      <c r="M1098" s="56" t="str">
        <f t="shared" si="238"/>
        <v/>
      </c>
      <c r="N1098" s="56" t="str">
        <f t="shared" si="239"/>
        <v/>
      </c>
      <c r="O1098" s="56" t="str">
        <f t="shared" si="245"/>
        <v/>
      </c>
      <c r="P1098" s="56">
        <f>IF(ISERROR(IF($X$5=1,$Y$5,)),"",IF($X$5=1,$Y$5,))</f>
        <v>0</v>
      </c>
      <c r="Q1098" s="56">
        <f>IF(ISERROR(IF($X$6=1,$Y$6,)),"",IF($X$6=1,$Y$6,))</f>
        <v>10000</v>
      </c>
      <c r="R1098" s="56">
        <f>IF(ISERROR(IF($X$7=1,$Y$7,)),"",IF($X$7=1,$Y$7,))</f>
        <v>0</v>
      </c>
      <c r="S1098" s="56">
        <f>IF(ISERROR(IF($X$8=1,$Y$8,)),"",IF($X$8=1,$Y$8,))</f>
        <v>1000</v>
      </c>
      <c r="T1098" s="56">
        <f>IF(ISERROR(IF($X$9=1,$Y$9,)),"",IF($X$9=1,$Y$9,))</f>
        <v>500</v>
      </c>
      <c r="U1098" s="56">
        <f>IF(ISERROR(IF($X$10=1,$Y$10,)),"",IF($X$10=1,$Y$10,))</f>
        <v>500</v>
      </c>
    </row>
    <row r="1099" spans="1:21" x14ac:dyDescent="0.25">
      <c r="A1099" s="75">
        <f t="shared" si="240"/>
        <v>1095</v>
      </c>
      <c r="D1099" s="56" t="s">
        <v>3341</v>
      </c>
      <c r="E1099" s="56">
        <f t="shared" si="241"/>
        <v>1095</v>
      </c>
      <c r="F1099" s="76">
        <f t="shared" si="236"/>
        <v>43</v>
      </c>
      <c r="G1099" s="56" t="str">
        <f t="shared" si="242"/>
        <v>rocketNoseCone</v>
      </c>
      <c r="H1099" s="56">
        <f t="shared" si="243"/>
        <v>1095</v>
      </c>
      <c r="I1099" s="56">
        <f>IF(G1099="",0,IF(COUNTIF($G$5:G1099,G1099)=1,0,COUNTIF($G$5:G1099,G1099) )   )</f>
        <v>0</v>
      </c>
      <c r="J1099" s="56" t="str">
        <f t="shared" si="244"/>
        <v/>
      </c>
      <c r="K1099" s="56" t="str">
        <f t="shared" si="235"/>
        <v/>
      </c>
      <c r="L1099" s="56" t="str">
        <f t="shared" si="237"/>
        <v/>
      </c>
      <c r="M1099" s="56" t="str">
        <f t="shared" si="238"/>
        <v/>
      </c>
      <c r="N1099" s="56" t="str">
        <f t="shared" si="239"/>
        <v/>
      </c>
      <c r="O1099" s="56" t="str">
        <f t="shared" si="245"/>
        <v/>
      </c>
      <c r="P1099" s="56">
        <f>IF(ISERROR(IF($X$5=1,$Y$5,)),"",IF($X$5=1,$Y$5,))</f>
        <v>0</v>
      </c>
      <c r="Q1099" s="56">
        <f>IF(ISERROR(IF($X$6=1,$Y$6,)),"",IF($X$6=1,$Y$6,))</f>
        <v>10000</v>
      </c>
      <c r="R1099" s="56">
        <f>IF(ISERROR(IF($X$7=1,$Y$7,)),"",IF($X$7=1,$Y$7,))</f>
        <v>0</v>
      </c>
      <c r="S1099" s="56">
        <f>IF(ISERROR(IF($X$8=1,$Y$8,)),"",IF($X$8=1,$Y$8,))</f>
        <v>1000</v>
      </c>
      <c r="T1099" s="56">
        <f>IF(ISERROR(IF($X$9=1,$Y$9,)),"",IF($X$9=1,$Y$9,))</f>
        <v>500</v>
      </c>
      <c r="U1099" s="56">
        <f>IF(ISERROR(IF($X$10=1,$Y$10,)),"",IF($X$10=1,$Y$10,))</f>
        <v>500</v>
      </c>
    </row>
    <row r="1100" spans="1:21" x14ac:dyDescent="0.25">
      <c r="A1100" s="75">
        <f t="shared" si="240"/>
        <v>1096</v>
      </c>
      <c r="D1100" s="56" t="s">
        <v>4642</v>
      </c>
      <c r="E1100" s="56">
        <f t="shared" si="241"/>
        <v>1096</v>
      </c>
      <c r="F1100" s="76">
        <f t="shared" si="236"/>
        <v>43</v>
      </c>
      <c r="G1100" s="56" t="str">
        <f t="shared" si="242"/>
        <v>NP.nosecone.25m</v>
      </c>
      <c r="H1100" s="56">
        <f t="shared" si="243"/>
        <v>1096</v>
      </c>
      <c r="I1100" s="56">
        <f>IF(G1100="",0,IF(COUNTIF($G$5:G1100,G1100)=1,0,COUNTIF($G$5:G1100,G1100) )   )</f>
        <v>0</v>
      </c>
      <c r="J1100" s="56" t="str">
        <f t="shared" si="244"/>
        <v/>
      </c>
      <c r="K1100" s="56" t="str">
        <f t="shared" si="235"/>
        <v/>
      </c>
      <c r="L1100" s="56" t="str">
        <f t="shared" si="237"/>
        <v/>
      </c>
      <c r="M1100" s="56" t="str">
        <f t="shared" si="238"/>
        <v/>
      </c>
      <c r="N1100" s="56" t="str">
        <f t="shared" si="239"/>
        <v/>
      </c>
      <c r="O1100" s="56" t="str">
        <f t="shared" si="245"/>
        <v/>
      </c>
      <c r="P1100" s="56">
        <f>IF(ISERROR(IF($X$5=1,$Y$5,)),"",IF($X$5=1,$Y$5,))</f>
        <v>0</v>
      </c>
      <c r="Q1100" s="56">
        <f>IF(ISERROR(IF($X$6=1,$Y$6,)),"",IF($X$6=1,$Y$6,))</f>
        <v>10000</v>
      </c>
      <c r="R1100" s="56">
        <f>IF(ISERROR(IF($X$7=1,$Y$7,)),"",IF($X$7=1,$Y$7,))</f>
        <v>0</v>
      </c>
      <c r="S1100" s="56">
        <f>IF(ISERROR(IF($X$8=1,$Y$8,)),"",IF($X$8=1,$Y$8,))</f>
        <v>1000</v>
      </c>
      <c r="T1100" s="56">
        <f>IF(ISERROR(IF($X$9=1,$Y$9,)),"",IF($X$9=1,$Y$9,))</f>
        <v>500</v>
      </c>
      <c r="U1100" s="56">
        <f>IF(ISERROR(IF($X$10=1,$Y$10,)),"",IF($X$10=1,$Y$10,))</f>
        <v>500</v>
      </c>
    </row>
    <row r="1101" spans="1:21" x14ac:dyDescent="0.25">
      <c r="A1101" s="75">
        <f t="shared" si="240"/>
        <v>1097</v>
      </c>
      <c r="D1101" s="56" t="s">
        <v>4613</v>
      </c>
      <c r="E1101" s="56">
        <f t="shared" si="241"/>
        <v>1097</v>
      </c>
      <c r="F1101" s="76">
        <f t="shared" si="236"/>
        <v>43</v>
      </c>
      <c r="G1101" s="56" t="str">
        <f t="shared" si="242"/>
        <v>basepuntv2r10</v>
      </c>
      <c r="H1101" s="56">
        <f t="shared" si="243"/>
        <v>1097</v>
      </c>
      <c r="I1101" s="56">
        <f>IF(G1101="",0,IF(COUNTIF($G$5:G1101,G1101)=1,0,COUNTIF($G$5:G1101,G1101) )   )</f>
        <v>0</v>
      </c>
      <c r="J1101" s="56" t="str">
        <f t="shared" si="244"/>
        <v/>
      </c>
      <c r="K1101" s="56" t="str">
        <f t="shared" si="235"/>
        <v/>
      </c>
      <c r="L1101" s="56" t="str">
        <f t="shared" si="237"/>
        <v/>
      </c>
      <c r="M1101" s="56" t="str">
        <f t="shared" si="238"/>
        <v/>
      </c>
      <c r="N1101" s="56" t="str">
        <f t="shared" si="239"/>
        <v/>
      </c>
      <c r="O1101" s="56" t="str">
        <f t="shared" si="245"/>
        <v/>
      </c>
      <c r="P1101" s="56">
        <f>IF(ISERROR(IF($X$5=1,$Y$5,)),"",IF($X$5=1,$Y$5,))</f>
        <v>0</v>
      </c>
      <c r="Q1101" s="56">
        <f>IF(ISERROR(IF($X$6=1,$Y$6,)),"",IF($X$6=1,$Y$6,))</f>
        <v>10000</v>
      </c>
      <c r="R1101" s="56">
        <f>IF(ISERROR(IF($X$7=1,$Y$7,)),"",IF($X$7=1,$Y$7,))</f>
        <v>0</v>
      </c>
      <c r="S1101" s="56">
        <f>IF(ISERROR(IF($X$8=1,$Y$8,)),"",IF($X$8=1,$Y$8,))</f>
        <v>1000</v>
      </c>
      <c r="T1101" s="56">
        <f>IF(ISERROR(IF($X$9=1,$Y$9,)),"",IF($X$9=1,$Y$9,))</f>
        <v>500</v>
      </c>
      <c r="U1101" s="56">
        <f>IF(ISERROR(IF($X$10=1,$Y$10,)),"",IF($X$10=1,$Y$10,))</f>
        <v>500</v>
      </c>
    </row>
    <row r="1102" spans="1:21" x14ac:dyDescent="0.25">
      <c r="A1102" s="75">
        <f t="shared" si="240"/>
        <v>1098</v>
      </c>
      <c r="D1102" s="56" t="s">
        <v>3342</v>
      </c>
      <c r="E1102" s="56">
        <f t="shared" si="241"/>
        <v>1098</v>
      </c>
      <c r="F1102" s="76">
        <f t="shared" si="236"/>
        <v>43</v>
      </c>
      <c r="G1102" s="56" t="str">
        <f t="shared" si="242"/>
        <v>WR1RAPIER</v>
      </c>
      <c r="H1102" s="56">
        <f t="shared" si="243"/>
        <v>1098</v>
      </c>
      <c r="I1102" s="56">
        <f>IF(G1102="",0,IF(COUNTIF($G$5:G1102,G1102)=1,0,COUNTIF($G$5:G1102,G1102) )   )</f>
        <v>0</v>
      </c>
      <c r="J1102" s="56" t="str">
        <f t="shared" si="244"/>
        <v/>
      </c>
      <c r="K1102" s="56" t="str">
        <f t="shared" si="235"/>
        <v/>
      </c>
      <c r="L1102" s="56" t="str">
        <f t="shared" si="237"/>
        <v/>
      </c>
      <c r="M1102" s="56" t="str">
        <f t="shared" si="238"/>
        <v/>
      </c>
      <c r="N1102" s="56" t="str">
        <f t="shared" si="239"/>
        <v/>
      </c>
      <c r="O1102" s="56" t="str">
        <f t="shared" si="245"/>
        <v/>
      </c>
      <c r="P1102" s="56">
        <f>IF(ISERROR(IF($X$5=1,$Y$5,)),"",IF($X$5=1,$Y$5,))</f>
        <v>0</v>
      </c>
      <c r="Q1102" s="56">
        <f>IF(ISERROR(IF($X$6=1,$Y$6,)),"",IF($X$6=1,$Y$6,))</f>
        <v>10000</v>
      </c>
      <c r="R1102" s="56">
        <f>IF(ISERROR(IF($X$7=1,$Y$7,)),"",IF($X$7=1,$Y$7,))</f>
        <v>0</v>
      </c>
      <c r="S1102" s="56">
        <f>IF(ISERROR(IF($X$8=1,$Y$8,)),"",IF($X$8=1,$Y$8,))</f>
        <v>1000</v>
      </c>
      <c r="T1102" s="56">
        <f>IF(ISERROR(IF($X$9=1,$Y$9,)),"",IF($X$9=1,$Y$9,))</f>
        <v>500</v>
      </c>
      <c r="U1102" s="56">
        <f>IF(ISERROR(IF($X$10=1,$Y$10,)),"",IF($X$10=1,$Y$10,))</f>
        <v>500</v>
      </c>
    </row>
    <row r="1103" spans="1:21" x14ac:dyDescent="0.25">
      <c r="A1103" s="75">
        <f t="shared" si="240"/>
        <v>1099</v>
      </c>
      <c r="D1103" s="56" t="s">
        <v>4614</v>
      </c>
      <c r="E1103" s="56">
        <f t="shared" si="241"/>
        <v>1099</v>
      </c>
      <c r="F1103" s="76">
        <f t="shared" si="236"/>
        <v>43</v>
      </c>
      <c r="G1103" s="56" t="str">
        <f t="shared" si="242"/>
        <v>t1000v4</v>
      </c>
      <c r="H1103" s="56">
        <f t="shared" si="243"/>
        <v>1099</v>
      </c>
      <c r="I1103" s="56">
        <f>IF(G1103="",0,IF(COUNTIF($G$5:G1103,G1103)=1,0,COUNTIF($G$5:G1103,G1103) )   )</f>
        <v>0</v>
      </c>
      <c r="J1103" s="56" t="str">
        <f t="shared" si="244"/>
        <v/>
      </c>
      <c r="K1103" s="56" t="str">
        <f t="shared" si="235"/>
        <v/>
      </c>
      <c r="L1103" s="56" t="str">
        <f t="shared" si="237"/>
        <v/>
      </c>
      <c r="M1103" s="56" t="str">
        <f t="shared" si="238"/>
        <v/>
      </c>
      <c r="N1103" s="56" t="str">
        <f t="shared" si="239"/>
        <v/>
      </c>
      <c r="O1103" s="56" t="str">
        <f t="shared" si="245"/>
        <v/>
      </c>
      <c r="P1103" s="56">
        <f>IF(ISERROR(IF($X$5=1,$Y$5,)),"",IF($X$5=1,$Y$5,))</f>
        <v>0</v>
      </c>
      <c r="Q1103" s="56">
        <f>IF(ISERROR(IF($X$6=1,$Y$6,)),"",IF($X$6=1,$Y$6,))</f>
        <v>10000</v>
      </c>
      <c r="R1103" s="56">
        <f>IF(ISERROR(IF($X$7=1,$Y$7,)),"",IF($X$7=1,$Y$7,))</f>
        <v>0</v>
      </c>
      <c r="S1103" s="56">
        <f>IF(ISERROR(IF($X$8=1,$Y$8,)),"",IF($X$8=1,$Y$8,))</f>
        <v>1000</v>
      </c>
      <c r="T1103" s="56">
        <f>IF(ISERROR(IF($X$9=1,$Y$9,)),"",IF($X$9=1,$Y$9,))</f>
        <v>500</v>
      </c>
      <c r="U1103" s="56">
        <f>IF(ISERROR(IF($X$10=1,$Y$10,)),"",IF($X$10=1,$Y$10,))</f>
        <v>500</v>
      </c>
    </row>
    <row r="1104" spans="1:21" x14ac:dyDescent="0.25">
      <c r="A1104" s="75">
        <f t="shared" si="240"/>
        <v>1100</v>
      </c>
      <c r="D1104" s="56" t="s">
        <v>4615</v>
      </c>
      <c r="E1104" s="56">
        <f t="shared" si="241"/>
        <v>1100</v>
      </c>
      <c r="F1104" s="76">
        <f t="shared" si="236"/>
        <v>43</v>
      </c>
      <c r="G1104" s="56" t="str">
        <f t="shared" si="242"/>
        <v>t1500v4</v>
      </c>
      <c r="H1104" s="56">
        <f t="shared" si="243"/>
        <v>1100</v>
      </c>
      <c r="I1104" s="56">
        <f>IF(G1104="",0,IF(COUNTIF($G$5:G1104,G1104)=1,0,COUNTIF($G$5:G1104,G1104) )   )</f>
        <v>0</v>
      </c>
      <c r="J1104" s="56" t="str">
        <f t="shared" si="244"/>
        <v/>
      </c>
      <c r="K1104" s="56" t="str">
        <f t="shared" si="235"/>
        <v/>
      </c>
      <c r="L1104" s="56" t="str">
        <f t="shared" si="237"/>
        <v/>
      </c>
      <c r="M1104" s="56" t="str">
        <f t="shared" si="238"/>
        <v/>
      </c>
      <c r="N1104" s="56" t="str">
        <f t="shared" si="239"/>
        <v/>
      </c>
      <c r="O1104" s="56" t="str">
        <f t="shared" si="245"/>
        <v/>
      </c>
      <c r="P1104" s="56">
        <f>IF(ISERROR(IF($X$5=1,$Y$5,)),"",IF($X$5=1,$Y$5,))</f>
        <v>0</v>
      </c>
      <c r="Q1104" s="56">
        <f>IF(ISERROR(IF($X$6=1,$Y$6,)),"",IF($X$6=1,$Y$6,))</f>
        <v>10000</v>
      </c>
      <c r="R1104" s="56">
        <f>IF(ISERROR(IF($X$7=1,$Y$7,)),"",IF($X$7=1,$Y$7,))</f>
        <v>0</v>
      </c>
      <c r="S1104" s="56">
        <f>IF(ISERROR(IF($X$8=1,$Y$8,)),"",IF($X$8=1,$Y$8,))</f>
        <v>1000</v>
      </c>
      <c r="T1104" s="56">
        <f>IF(ISERROR(IF($X$9=1,$Y$9,)),"",IF($X$9=1,$Y$9,))</f>
        <v>500</v>
      </c>
      <c r="U1104" s="56">
        <f>IF(ISERROR(IF($X$10=1,$Y$10,)),"",IF($X$10=1,$Y$10,))</f>
        <v>500</v>
      </c>
    </row>
    <row r="1105" spans="1:21" x14ac:dyDescent="0.25">
      <c r="A1105" s="75">
        <f t="shared" si="240"/>
        <v>1101</v>
      </c>
      <c r="D1105" s="56" t="s">
        <v>4616</v>
      </c>
      <c r="E1105" s="56">
        <f t="shared" si="241"/>
        <v>1101</v>
      </c>
      <c r="F1105" s="76">
        <f t="shared" si="236"/>
        <v>43</v>
      </c>
      <c r="G1105" s="56" t="str">
        <f t="shared" si="242"/>
        <v>t2000v4</v>
      </c>
      <c r="H1105" s="56">
        <f t="shared" si="243"/>
        <v>1101</v>
      </c>
      <c r="I1105" s="56">
        <f>IF(G1105="",0,IF(COUNTIF($G$5:G1105,G1105)=1,0,COUNTIF($G$5:G1105,G1105) )   )</f>
        <v>0</v>
      </c>
      <c r="J1105" s="56" t="str">
        <f t="shared" si="244"/>
        <v/>
      </c>
      <c r="K1105" s="56" t="str">
        <f t="shared" si="235"/>
        <v/>
      </c>
      <c r="L1105" s="56" t="str">
        <f t="shared" si="237"/>
        <v/>
      </c>
      <c r="M1105" s="56" t="str">
        <f t="shared" si="238"/>
        <v/>
      </c>
      <c r="N1105" s="56" t="str">
        <f t="shared" si="239"/>
        <v/>
      </c>
      <c r="O1105" s="56" t="str">
        <f t="shared" si="245"/>
        <v/>
      </c>
      <c r="P1105" s="56">
        <f>IF(ISERROR(IF($X$5=1,$Y$5,)),"",IF($X$5=1,$Y$5,))</f>
        <v>0</v>
      </c>
      <c r="Q1105" s="56">
        <f>IF(ISERROR(IF($X$6=1,$Y$6,)),"",IF($X$6=1,$Y$6,))</f>
        <v>10000</v>
      </c>
      <c r="R1105" s="56">
        <f>IF(ISERROR(IF($X$7=1,$Y$7,)),"",IF($X$7=1,$Y$7,))</f>
        <v>0</v>
      </c>
      <c r="S1105" s="56">
        <f>IF(ISERROR(IF($X$8=1,$Y$8,)),"",IF($X$8=1,$Y$8,))</f>
        <v>1000</v>
      </c>
      <c r="T1105" s="56">
        <f>IF(ISERROR(IF($X$9=1,$Y$9,)),"",IF($X$9=1,$Y$9,))</f>
        <v>500</v>
      </c>
      <c r="U1105" s="56">
        <f>IF(ISERROR(IF($X$10=1,$Y$10,)),"",IF($X$10=1,$Y$10,))</f>
        <v>500</v>
      </c>
    </row>
    <row r="1106" spans="1:21" x14ac:dyDescent="0.25">
      <c r="A1106" s="75">
        <f t="shared" si="240"/>
        <v>1102</v>
      </c>
      <c r="D1106" s="56" t="s">
        <v>4617</v>
      </c>
      <c r="E1106" s="56">
        <f t="shared" si="241"/>
        <v>1102</v>
      </c>
      <c r="F1106" s="76">
        <f t="shared" si="236"/>
        <v>43</v>
      </c>
      <c r="G1106" s="56" t="str">
        <f t="shared" si="242"/>
        <v>t3000r20c</v>
      </c>
      <c r="H1106" s="56">
        <f t="shared" si="243"/>
        <v>1102</v>
      </c>
      <c r="I1106" s="56">
        <f>IF(G1106="",0,IF(COUNTIF($G$5:G1106,G1106)=1,0,COUNTIF($G$5:G1106,G1106) )   )</f>
        <v>0</v>
      </c>
      <c r="J1106" s="56" t="str">
        <f t="shared" si="244"/>
        <v/>
      </c>
      <c r="K1106" s="56" t="str">
        <f t="shared" si="235"/>
        <v/>
      </c>
      <c r="L1106" s="56" t="str">
        <f t="shared" si="237"/>
        <v/>
      </c>
      <c r="M1106" s="56" t="str">
        <f t="shared" si="238"/>
        <v/>
      </c>
      <c r="N1106" s="56" t="str">
        <f t="shared" si="239"/>
        <v/>
      </c>
      <c r="O1106" s="56" t="str">
        <f t="shared" si="245"/>
        <v/>
      </c>
      <c r="P1106" s="56">
        <f>IF(ISERROR(IF($X$5=1,$Y$5,)),"",IF($X$5=1,$Y$5,))</f>
        <v>0</v>
      </c>
      <c r="Q1106" s="56">
        <f>IF(ISERROR(IF($X$6=1,$Y$6,)),"",IF($X$6=1,$Y$6,))</f>
        <v>10000</v>
      </c>
      <c r="R1106" s="56">
        <f>IF(ISERROR(IF($X$7=1,$Y$7,)),"",IF($X$7=1,$Y$7,))</f>
        <v>0</v>
      </c>
      <c r="S1106" s="56">
        <f>IF(ISERROR(IF($X$8=1,$Y$8,)),"",IF($X$8=1,$Y$8,))</f>
        <v>1000</v>
      </c>
      <c r="T1106" s="56">
        <f>IF(ISERROR(IF($X$9=1,$Y$9,)),"",IF($X$9=1,$Y$9,))</f>
        <v>500</v>
      </c>
      <c r="U1106" s="56">
        <f>IF(ISERROR(IF($X$10=1,$Y$10,)),"",IF($X$10=1,$Y$10,))</f>
        <v>500</v>
      </c>
    </row>
    <row r="1107" spans="1:21" x14ac:dyDescent="0.25">
      <c r="A1107" s="75">
        <f t="shared" si="240"/>
        <v>1103</v>
      </c>
      <c r="D1107" s="56" t="s">
        <v>4618</v>
      </c>
      <c r="E1107" s="56">
        <f t="shared" si="241"/>
        <v>1103</v>
      </c>
      <c r="F1107" s="76">
        <f t="shared" si="236"/>
        <v>43</v>
      </c>
      <c r="G1107" s="56" t="str">
        <f t="shared" si="242"/>
        <v>B9.Engine.VS1.Nosecone</v>
      </c>
      <c r="H1107" s="56">
        <f t="shared" si="243"/>
        <v>1103</v>
      </c>
      <c r="I1107" s="56">
        <f>IF(G1107="",0,IF(COUNTIF($G$5:G1107,G1107)=1,0,COUNTIF($G$5:G1107,G1107) )   )</f>
        <v>0</v>
      </c>
      <c r="J1107" s="56" t="str">
        <f t="shared" si="244"/>
        <v/>
      </c>
      <c r="K1107" s="56" t="str">
        <f t="shared" si="235"/>
        <v/>
      </c>
      <c r="L1107" s="56" t="str">
        <f t="shared" si="237"/>
        <v/>
      </c>
      <c r="M1107" s="56" t="str">
        <f t="shared" si="238"/>
        <v/>
      </c>
      <c r="N1107" s="56" t="str">
        <f t="shared" si="239"/>
        <v/>
      </c>
      <c r="O1107" s="56" t="str">
        <f t="shared" si="245"/>
        <v/>
      </c>
      <c r="P1107" s="56">
        <f>IF(ISERROR(IF($X$5=1,$Y$5,)),"",IF($X$5=1,$Y$5,))</f>
        <v>0</v>
      </c>
      <c r="Q1107" s="56">
        <f>IF(ISERROR(IF($X$6=1,$Y$6,)),"",IF($X$6=1,$Y$6,))</f>
        <v>10000</v>
      </c>
      <c r="R1107" s="56">
        <f>IF(ISERROR(IF($X$7=1,$Y$7,)),"",IF($X$7=1,$Y$7,))</f>
        <v>0</v>
      </c>
      <c r="S1107" s="56">
        <f>IF(ISERROR(IF($X$8=1,$Y$8,)),"",IF($X$8=1,$Y$8,))</f>
        <v>1000</v>
      </c>
      <c r="T1107" s="56">
        <f>IF(ISERROR(IF($X$9=1,$Y$9,)),"",IF($X$9=1,$Y$9,))</f>
        <v>500</v>
      </c>
      <c r="U1107" s="56">
        <f>IF(ISERROR(IF($X$10=1,$Y$10,)),"",IF($X$10=1,$Y$10,))</f>
        <v>500</v>
      </c>
    </row>
    <row r="1108" spans="1:21" x14ac:dyDescent="0.25">
      <c r="A1108" s="75">
        <f t="shared" si="240"/>
        <v>1104</v>
      </c>
      <c r="D1108" s="56" t="s">
        <v>4619</v>
      </c>
      <c r="E1108" s="56">
        <f t="shared" si="241"/>
        <v>1104</v>
      </c>
      <c r="F1108" s="76">
        <f t="shared" si="236"/>
        <v>43</v>
      </c>
      <c r="G1108" s="56" t="str">
        <f t="shared" si="242"/>
        <v>CORE.PFC-203-2.fairing</v>
      </c>
      <c r="H1108" s="56">
        <f t="shared" si="243"/>
        <v>1104</v>
      </c>
      <c r="I1108" s="56">
        <f>IF(G1108="",0,IF(COUNTIF($G$5:G1108,G1108)=1,0,COUNTIF($G$5:G1108,G1108) )   )</f>
        <v>0</v>
      </c>
      <c r="J1108" s="56" t="str">
        <f t="shared" si="244"/>
        <v/>
      </c>
      <c r="K1108" s="56" t="str">
        <f t="shared" si="235"/>
        <v/>
      </c>
      <c r="L1108" s="56" t="str">
        <f t="shared" si="237"/>
        <v/>
      </c>
      <c r="M1108" s="56" t="str">
        <f t="shared" si="238"/>
        <v/>
      </c>
      <c r="N1108" s="56" t="str">
        <f t="shared" si="239"/>
        <v/>
      </c>
      <c r="O1108" s="56" t="str">
        <f t="shared" si="245"/>
        <v/>
      </c>
      <c r="P1108" s="56">
        <f>IF(ISERROR(IF($X$5=1,$Y$5,)),"",IF($X$5=1,$Y$5,))</f>
        <v>0</v>
      </c>
      <c r="Q1108" s="56">
        <f>IF(ISERROR(IF($X$6=1,$Y$6,)),"",IF($X$6=1,$Y$6,))</f>
        <v>10000</v>
      </c>
      <c r="R1108" s="56">
        <f>IF(ISERROR(IF($X$7=1,$Y$7,)),"",IF($X$7=1,$Y$7,))</f>
        <v>0</v>
      </c>
      <c r="S1108" s="56">
        <f>IF(ISERROR(IF($X$8=1,$Y$8,)),"",IF($X$8=1,$Y$8,))</f>
        <v>1000</v>
      </c>
      <c r="T1108" s="56">
        <f>IF(ISERROR(IF($X$9=1,$Y$9,)),"",IF($X$9=1,$Y$9,))</f>
        <v>500</v>
      </c>
      <c r="U1108" s="56">
        <f>IF(ISERROR(IF($X$10=1,$Y$10,)),"",IF($X$10=1,$Y$10,))</f>
        <v>500</v>
      </c>
    </row>
    <row r="1109" spans="1:21" x14ac:dyDescent="0.25">
      <c r="A1109" s="75">
        <f t="shared" si="240"/>
        <v>1105</v>
      </c>
      <c r="D1109" s="56" t="s">
        <v>4620</v>
      </c>
      <c r="E1109" s="56">
        <f t="shared" si="241"/>
        <v>1105</v>
      </c>
      <c r="F1109" s="76">
        <f t="shared" si="236"/>
        <v>43</v>
      </c>
      <c r="G1109" s="56" t="str">
        <f t="shared" si="242"/>
        <v>CORE.PFH-201-2.fairing</v>
      </c>
      <c r="H1109" s="56">
        <f t="shared" si="243"/>
        <v>1105</v>
      </c>
      <c r="I1109" s="56">
        <f>IF(G1109="",0,IF(COUNTIF($G$5:G1109,G1109)=1,0,COUNTIF($G$5:G1109,G1109) )   )</f>
        <v>0</v>
      </c>
      <c r="J1109" s="56" t="str">
        <f t="shared" si="244"/>
        <v/>
      </c>
      <c r="K1109" s="56" t="str">
        <f t="shared" si="235"/>
        <v/>
      </c>
      <c r="L1109" s="56" t="str">
        <f t="shared" si="237"/>
        <v/>
      </c>
      <c r="M1109" s="56" t="str">
        <f t="shared" si="238"/>
        <v/>
      </c>
      <c r="N1109" s="56" t="str">
        <f t="shared" si="239"/>
        <v/>
      </c>
      <c r="O1109" s="56" t="str">
        <f t="shared" si="245"/>
        <v/>
      </c>
      <c r="P1109" s="56">
        <f>IF(ISERROR(IF($X$5=1,$Y$5,)),"",IF($X$5=1,$Y$5,))</f>
        <v>0</v>
      </c>
      <c r="Q1109" s="56">
        <f>IF(ISERROR(IF($X$6=1,$Y$6,)),"",IF($X$6=1,$Y$6,))</f>
        <v>10000</v>
      </c>
      <c r="R1109" s="56">
        <f>IF(ISERROR(IF($X$7=1,$Y$7,)),"",IF($X$7=1,$Y$7,))</f>
        <v>0</v>
      </c>
      <c r="S1109" s="56">
        <f>IF(ISERROR(IF($X$8=1,$Y$8,)),"",IF($X$8=1,$Y$8,))</f>
        <v>1000</v>
      </c>
      <c r="T1109" s="56">
        <f>IF(ISERROR(IF($X$9=1,$Y$9,)),"",IF($X$9=1,$Y$9,))</f>
        <v>500</v>
      </c>
      <c r="U1109" s="56">
        <f>IF(ISERROR(IF($X$10=1,$Y$10,)),"",IF($X$10=1,$Y$10,))</f>
        <v>500</v>
      </c>
    </row>
    <row r="1110" spans="1:21" x14ac:dyDescent="0.25">
      <c r="A1110" s="75">
        <f t="shared" si="240"/>
        <v>1106</v>
      </c>
      <c r="D1110" s="56" t="s">
        <v>4621</v>
      </c>
      <c r="E1110" s="56">
        <f t="shared" si="241"/>
        <v>1106</v>
      </c>
      <c r="F1110" s="76">
        <f t="shared" si="236"/>
        <v>43</v>
      </c>
      <c r="G1110" s="56" t="str">
        <f t="shared" si="242"/>
        <v>CORE.PFH-203-2.fairing</v>
      </c>
      <c r="H1110" s="56">
        <f t="shared" si="243"/>
        <v>1106</v>
      </c>
      <c r="I1110" s="56">
        <f>IF(G1110="",0,IF(COUNTIF($G$5:G1110,G1110)=1,0,COUNTIF($G$5:G1110,G1110) )   )</f>
        <v>0</v>
      </c>
      <c r="J1110" s="56" t="str">
        <f t="shared" si="244"/>
        <v/>
      </c>
      <c r="K1110" s="56" t="str">
        <f t="shared" si="235"/>
        <v/>
      </c>
      <c r="L1110" s="56" t="str">
        <f t="shared" si="237"/>
        <v/>
      </c>
      <c r="M1110" s="56" t="str">
        <f t="shared" si="238"/>
        <v/>
      </c>
      <c r="N1110" s="56" t="str">
        <f t="shared" si="239"/>
        <v/>
      </c>
      <c r="O1110" s="56" t="str">
        <f t="shared" si="245"/>
        <v/>
      </c>
      <c r="P1110" s="56">
        <f>IF(ISERROR(IF($X$5=1,$Y$5,)),"",IF($X$5=1,$Y$5,))</f>
        <v>0</v>
      </c>
      <c r="Q1110" s="56">
        <f>IF(ISERROR(IF($X$6=1,$Y$6,)),"",IF($X$6=1,$Y$6,))</f>
        <v>10000</v>
      </c>
      <c r="R1110" s="56">
        <f>IF(ISERROR(IF($X$7=1,$Y$7,)),"",IF($X$7=1,$Y$7,))</f>
        <v>0</v>
      </c>
      <c r="S1110" s="56">
        <f>IF(ISERROR(IF($X$8=1,$Y$8,)),"",IF($X$8=1,$Y$8,))</f>
        <v>1000</v>
      </c>
      <c r="T1110" s="56">
        <f>IF(ISERROR(IF($X$9=1,$Y$9,)),"",IF($X$9=1,$Y$9,))</f>
        <v>500</v>
      </c>
      <c r="U1110" s="56">
        <f>IF(ISERROR(IF($X$10=1,$Y$10,)),"",IF($X$10=1,$Y$10,))</f>
        <v>500</v>
      </c>
    </row>
    <row r="1111" spans="1:21" x14ac:dyDescent="0.25">
      <c r="A1111" s="75">
        <f t="shared" si="240"/>
        <v>1107</v>
      </c>
      <c r="D1111" s="56" t="s">
        <v>4622</v>
      </c>
      <c r="E1111" s="56">
        <f t="shared" si="241"/>
        <v>1107</v>
      </c>
      <c r="F1111" s="76">
        <f t="shared" si="236"/>
        <v>43</v>
      </c>
      <c r="G1111" s="56" t="str">
        <f t="shared" si="242"/>
        <v>KzProcFairingBase2.5</v>
      </c>
      <c r="H1111" s="56">
        <f t="shared" si="243"/>
        <v>1107</v>
      </c>
      <c r="I1111" s="56">
        <f>IF(G1111="",0,IF(COUNTIF($G$5:G1111,G1111)=1,0,COUNTIF($G$5:G1111,G1111) )   )</f>
        <v>0</v>
      </c>
      <c r="J1111" s="56" t="str">
        <f t="shared" si="244"/>
        <v/>
      </c>
      <c r="K1111" s="56" t="str">
        <f t="shared" si="235"/>
        <v/>
      </c>
      <c r="L1111" s="56" t="str">
        <f t="shared" si="237"/>
        <v/>
      </c>
      <c r="M1111" s="56" t="str">
        <f t="shared" si="238"/>
        <v/>
      </c>
      <c r="N1111" s="56" t="str">
        <f t="shared" si="239"/>
        <v/>
      </c>
      <c r="O1111" s="56" t="str">
        <f t="shared" si="245"/>
        <v/>
      </c>
      <c r="P1111" s="56">
        <f>IF(ISERROR(IF($X$5=1,$Y$5,)),"",IF($X$5=1,$Y$5,))</f>
        <v>0</v>
      </c>
      <c r="Q1111" s="56">
        <f>IF(ISERROR(IF($X$6=1,$Y$6,)),"",IF($X$6=1,$Y$6,))</f>
        <v>10000</v>
      </c>
      <c r="R1111" s="56">
        <f>IF(ISERROR(IF($X$7=1,$Y$7,)),"",IF($X$7=1,$Y$7,))</f>
        <v>0</v>
      </c>
      <c r="S1111" s="56">
        <f>IF(ISERROR(IF($X$8=1,$Y$8,)),"",IF($X$8=1,$Y$8,))</f>
        <v>1000</v>
      </c>
      <c r="T1111" s="56">
        <f>IF(ISERROR(IF($X$9=1,$Y$9,)),"",IF($X$9=1,$Y$9,))</f>
        <v>500</v>
      </c>
      <c r="U1111" s="56">
        <f>IF(ISERROR(IF($X$10=1,$Y$10,)),"",IF($X$10=1,$Y$10,))</f>
        <v>500</v>
      </c>
    </row>
    <row r="1112" spans="1:21" x14ac:dyDescent="0.25">
      <c r="A1112" s="75">
        <f t="shared" si="240"/>
        <v>1108</v>
      </c>
      <c r="D1112" s="56" t="s">
        <v>4623</v>
      </c>
      <c r="E1112" s="56">
        <f t="shared" si="241"/>
        <v>1108</v>
      </c>
      <c r="F1112" s="76">
        <f t="shared" si="236"/>
        <v>43</v>
      </c>
      <c r="G1112" s="56" t="str">
        <f t="shared" si="242"/>
        <v>KzProcFairingBaseRing2.5</v>
      </c>
      <c r="H1112" s="56">
        <f t="shared" si="243"/>
        <v>1108</v>
      </c>
      <c r="I1112" s="56">
        <f>IF(G1112="",0,IF(COUNTIF($G$5:G1112,G1112)=1,0,COUNTIF($G$5:G1112,G1112) )   )</f>
        <v>0</v>
      </c>
      <c r="J1112" s="56" t="str">
        <f t="shared" si="244"/>
        <v/>
      </c>
      <c r="K1112" s="56" t="str">
        <f t="shared" si="235"/>
        <v/>
      </c>
      <c r="L1112" s="56" t="str">
        <f t="shared" si="237"/>
        <v/>
      </c>
      <c r="M1112" s="56" t="str">
        <f t="shared" si="238"/>
        <v/>
      </c>
      <c r="N1112" s="56" t="str">
        <f t="shared" si="239"/>
        <v/>
      </c>
      <c r="O1112" s="56" t="str">
        <f t="shared" si="245"/>
        <v/>
      </c>
      <c r="P1112" s="56">
        <f>IF(ISERROR(IF($X$5=1,$Y$5,)),"",IF($X$5=1,$Y$5,))</f>
        <v>0</v>
      </c>
      <c r="Q1112" s="56">
        <f>IF(ISERROR(IF($X$6=1,$Y$6,)),"",IF($X$6=1,$Y$6,))</f>
        <v>10000</v>
      </c>
      <c r="R1112" s="56">
        <f>IF(ISERROR(IF($X$7=1,$Y$7,)),"",IF($X$7=1,$Y$7,))</f>
        <v>0</v>
      </c>
      <c r="S1112" s="56">
        <f>IF(ISERROR(IF($X$8=1,$Y$8,)),"",IF($X$8=1,$Y$8,))</f>
        <v>1000</v>
      </c>
      <c r="T1112" s="56">
        <f>IF(ISERROR(IF($X$9=1,$Y$9,)),"",IF($X$9=1,$Y$9,))</f>
        <v>500</v>
      </c>
      <c r="U1112" s="56">
        <f>IF(ISERROR(IF($X$10=1,$Y$10,)),"",IF($X$10=1,$Y$10,))</f>
        <v>500</v>
      </c>
    </row>
    <row r="1113" spans="1:21" x14ac:dyDescent="0.25">
      <c r="A1113" s="75">
        <f t="shared" si="240"/>
        <v>1109</v>
      </c>
      <c r="D1113" s="56" t="s">
        <v>4624</v>
      </c>
      <c r="E1113" s="56">
        <f t="shared" si="241"/>
        <v>1109</v>
      </c>
      <c r="F1113" s="76">
        <f t="shared" si="236"/>
        <v>43</v>
      </c>
      <c r="G1113" s="56" t="str">
        <f t="shared" si="242"/>
        <v>URM.2.5.P.Fairing.Base</v>
      </c>
      <c r="H1113" s="56">
        <f t="shared" si="243"/>
        <v>1109</v>
      </c>
      <c r="I1113" s="56">
        <f>IF(G1113="",0,IF(COUNTIF($G$5:G1113,G1113)=1,0,COUNTIF($G$5:G1113,G1113) )   )</f>
        <v>0</v>
      </c>
      <c r="J1113" s="56" t="str">
        <f t="shared" si="244"/>
        <v/>
      </c>
      <c r="K1113" s="56" t="str">
        <f t="shared" si="235"/>
        <v/>
      </c>
      <c r="L1113" s="56" t="str">
        <f t="shared" si="237"/>
        <v/>
      </c>
      <c r="M1113" s="56" t="str">
        <f t="shared" si="238"/>
        <v/>
      </c>
      <c r="N1113" s="56" t="str">
        <f t="shared" si="239"/>
        <v/>
      </c>
      <c r="O1113" s="56" t="str">
        <f t="shared" si="245"/>
        <v/>
      </c>
      <c r="P1113" s="56">
        <f>IF(ISERROR(IF($X$5=1,$Y$5,)),"",IF($X$5=1,$Y$5,))</f>
        <v>0</v>
      </c>
      <c r="Q1113" s="56">
        <f>IF(ISERROR(IF($X$6=1,$Y$6,)),"",IF($X$6=1,$Y$6,))</f>
        <v>10000</v>
      </c>
      <c r="R1113" s="56">
        <f>IF(ISERROR(IF($X$7=1,$Y$7,)),"",IF($X$7=1,$Y$7,))</f>
        <v>0</v>
      </c>
      <c r="S1113" s="56">
        <f>IF(ISERROR(IF($X$8=1,$Y$8,)),"",IF($X$8=1,$Y$8,))</f>
        <v>1000</v>
      </c>
      <c r="T1113" s="56">
        <f>IF(ISERROR(IF($X$9=1,$Y$9,)),"",IF($X$9=1,$Y$9,))</f>
        <v>500</v>
      </c>
      <c r="U1113" s="56">
        <f>IF(ISERROR(IF($X$10=1,$Y$10,)),"",IF($X$10=1,$Y$10,))</f>
        <v>500</v>
      </c>
    </row>
    <row r="1114" spans="1:21" x14ac:dyDescent="0.25">
      <c r="A1114" s="75">
        <f t="shared" si="240"/>
        <v>1110</v>
      </c>
      <c r="D1114" s="56" t="s">
        <v>4625</v>
      </c>
      <c r="E1114" s="56">
        <f t="shared" si="241"/>
        <v>1110</v>
      </c>
      <c r="F1114" s="76">
        <f t="shared" si="236"/>
        <v>43</v>
      </c>
      <c r="G1114" s="56" t="str">
        <f t="shared" si="242"/>
        <v>URM.2.5.P.Fairing.Base.SSPP</v>
      </c>
      <c r="H1114" s="56">
        <f t="shared" si="243"/>
        <v>1110</v>
      </c>
      <c r="I1114" s="56">
        <f>IF(G1114="",0,IF(COUNTIF($G$5:G1114,G1114)=1,0,COUNTIF($G$5:G1114,G1114) )   )</f>
        <v>0</v>
      </c>
      <c r="J1114" s="56" t="str">
        <f t="shared" si="244"/>
        <v/>
      </c>
      <c r="K1114" s="56" t="str">
        <f t="shared" si="235"/>
        <v/>
      </c>
      <c r="L1114" s="56" t="str">
        <f t="shared" si="237"/>
        <v/>
      </c>
      <c r="M1114" s="56" t="str">
        <f t="shared" si="238"/>
        <v/>
      </c>
      <c r="N1114" s="56" t="str">
        <f t="shared" si="239"/>
        <v/>
      </c>
      <c r="O1114" s="56" t="str">
        <f t="shared" si="245"/>
        <v/>
      </c>
      <c r="P1114" s="56">
        <f>IF(ISERROR(IF($X$5=1,$Y$5,)),"",IF($X$5=1,$Y$5,))</f>
        <v>0</v>
      </c>
      <c r="Q1114" s="56">
        <f>IF(ISERROR(IF($X$6=1,$Y$6,)),"",IF($X$6=1,$Y$6,))</f>
        <v>10000</v>
      </c>
      <c r="R1114" s="56">
        <f>IF(ISERROR(IF($X$7=1,$Y$7,)),"",IF($X$7=1,$Y$7,))</f>
        <v>0</v>
      </c>
      <c r="S1114" s="56">
        <f>IF(ISERROR(IF($X$8=1,$Y$8,)),"",IF($X$8=1,$Y$8,))</f>
        <v>1000</v>
      </c>
      <c r="T1114" s="56">
        <f>IF(ISERROR(IF($X$9=1,$Y$9,)),"",IF($X$9=1,$Y$9,))</f>
        <v>500</v>
      </c>
      <c r="U1114" s="56">
        <f>IF(ISERROR(IF($X$10=1,$Y$10,)),"",IF($X$10=1,$Y$10,))</f>
        <v>500</v>
      </c>
    </row>
    <row r="1115" spans="1:21" x14ac:dyDescent="0.25">
      <c r="A1115" s="75">
        <f t="shared" si="240"/>
        <v>1111</v>
      </c>
      <c r="D1115" s="56" t="s">
        <v>4626</v>
      </c>
      <c r="E1115" s="56">
        <f t="shared" si="241"/>
        <v>1111</v>
      </c>
      <c r="F1115" s="76">
        <f t="shared" si="236"/>
        <v>43</v>
      </c>
      <c r="G1115" s="56" t="str">
        <f t="shared" si="242"/>
        <v>KW2mSRBNoseCone</v>
      </c>
      <c r="H1115" s="56">
        <f t="shared" si="243"/>
        <v>1111</v>
      </c>
      <c r="I1115" s="56">
        <f>IF(G1115="",0,IF(COUNTIF($G$5:G1115,G1115)=1,0,COUNTIF($G$5:G1115,G1115) )   )</f>
        <v>0</v>
      </c>
      <c r="J1115" s="56" t="str">
        <f t="shared" si="244"/>
        <v/>
      </c>
      <c r="K1115" s="56" t="str">
        <f t="shared" si="235"/>
        <v/>
      </c>
      <c r="L1115" s="56" t="str">
        <f t="shared" si="237"/>
        <v/>
      </c>
      <c r="M1115" s="56" t="str">
        <f t="shared" si="238"/>
        <v/>
      </c>
      <c r="N1115" s="56" t="str">
        <f t="shared" si="239"/>
        <v/>
      </c>
      <c r="O1115" s="56" t="str">
        <f t="shared" si="245"/>
        <v/>
      </c>
      <c r="P1115" s="56">
        <f>IF(ISERROR(IF($X$5=1,$Y$5,)),"",IF($X$5=1,$Y$5,))</f>
        <v>0</v>
      </c>
      <c r="Q1115" s="56">
        <f>IF(ISERROR(IF($X$6=1,$Y$6,)),"",IF($X$6=1,$Y$6,))</f>
        <v>10000</v>
      </c>
      <c r="R1115" s="56">
        <f>IF(ISERROR(IF($X$7=1,$Y$7,)),"",IF($X$7=1,$Y$7,))</f>
        <v>0</v>
      </c>
      <c r="S1115" s="56">
        <f>IF(ISERROR(IF($X$8=1,$Y$8,)),"",IF($X$8=1,$Y$8,))</f>
        <v>1000</v>
      </c>
      <c r="T1115" s="56">
        <f>IF(ISERROR(IF($X$9=1,$Y$9,)),"",IF($X$9=1,$Y$9,))</f>
        <v>500</v>
      </c>
      <c r="U1115" s="56">
        <f>IF(ISERROR(IF($X$10=1,$Y$10,)),"",IF($X$10=1,$Y$10,))</f>
        <v>500</v>
      </c>
    </row>
    <row r="1116" spans="1:21" x14ac:dyDescent="0.25">
      <c r="A1116" s="75">
        <f t="shared" si="240"/>
        <v>1112</v>
      </c>
      <c r="D1116" s="56" t="s">
        <v>4627</v>
      </c>
      <c r="E1116" s="56">
        <f t="shared" si="241"/>
        <v>1112</v>
      </c>
      <c r="F1116" s="76">
        <f t="shared" si="236"/>
        <v>43</v>
      </c>
      <c r="G1116" s="56" t="str">
        <f t="shared" si="242"/>
        <v>KW2mNoseCone</v>
      </c>
      <c r="H1116" s="56">
        <f t="shared" si="243"/>
        <v>1112</v>
      </c>
      <c r="I1116" s="56">
        <f>IF(G1116="",0,IF(COUNTIF($G$5:G1116,G1116)=1,0,COUNTIF($G$5:G1116,G1116) )   )</f>
        <v>0</v>
      </c>
      <c r="J1116" s="56" t="str">
        <f t="shared" si="244"/>
        <v/>
      </c>
      <c r="K1116" s="56" t="str">
        <f t="shared" si="235"/>
        <v/>
      </c>
      <c r="L1116" s="56" t="str">
        <f t="shared" si="237"/>
        <v/>
      </c>
      <c r="M1116" s="56" t="str">
        <f t="shared" si="238"/>
        <v/>
      </c>
      <c r="N1116" s="56" t="str">
        <f t="shared" si="239"/>
        <v/>
      </c>
      <c r="O1116" s="56" t="str">
        <f t="shared" si="245"/>
        <v/>
      </c>
      <c r="P1116" s="56">
        <f>IF(ISERROR(IF($X$5=1,$Y$5,)),"",IF($X$5=1,$Y$5,))</f>
        <v>0</v>
      </c>
      <c r="Q1116" s="56">
        <f>IF(ISERROR(IF($X$6=1,$Y$6,)),"",IF($X$6=1,$Y$6,))</f>
        <v>10000</v>
      </c>
      <c r="R1116" s="56">
        <f>IF(ISERROR(IF($X$7=1,$Y$7,)),"",IF($X$7=1,$Y$7,))</f>
        <v>0</v>
      </c>
      <c r="S1116" s="56">
        <f>IF(ISERROR(IF($X$8=1,$Y$8,)),"",IF($X$8=1,$Y$8,))</f>
        <v>1000</v>
      </c>
      <c r="T1116" s="56">
        <f>IF(ISERROR(IF($X$9=1,$Y$9,)),"",IF($X$9=1,$Y$9,))</f>
        <v>500</v>
      </c>
      <c r="U1116" s="56">
        <f>IF(ISERROR(IF($X$10=1,$Y$10,)),"",IF($X$10=1,$Y$10,))</f>
        <v>500</v>
      </c>
    </row>
    <row r="1117" spans="1:21" x14ac:dyDescent="0.25">
      <c r="A1117" s="75">
        <f t="shared" si="240"/>
        <v>1113</v>
      </c>
      <c r="D1117" s="56" t="s">
        <v>4628</v>
      </c>
      <c r="E1117" s="56">
        <f t="shared" si="241"/>
        <v>1113</v>
      </c>
      <c r="F1117" s="76">
        <f t="shared" si="236"/>
        <v>43</v>
      </c>
      <c r="G1117" s="56" t="str">
        <f t="shared" si="242"/>
        <v>KW2mExpandedFairingBase</v>
      </c>
      <c r="H1117" s="56">
        <f t="shared" si="243"/>
        <v>1113</v>
      </c>
      <c r="I1117" s="56">
        <f>IF(G1117="",0,IF(COUNTIF($G$5:G1117,G1117)=1,0,COUNTIF($G$5:G1117,G1117) )   )</f>
        <v>0</v>
      </c>
      <c r="J1117" s="56" t="str">
        <f t="shared" si="244"/>
        <v/>
      </c>
      <c r="K1117" s="56" t="str">
        <f t="shared" si="235"/>
        <v/>
      </c>
      <c r="L1117" s="56" t="str">
        <f t="shared" si="237"/>
        <v/>
      </c>
      <c r="M1117" s="56" t="str">
        <f t="shared" si="238"/>
        <v/>
      </c>
      <c r="N1117" s="56" t="str">
        <f t="shared" si="239"/>
        <v/>
      </c>
      <c r="O1117" s="56" t="str">
        <f t="shared" si="245"/>
        <v/>
      </c>
      <c r="P1117" s="56">
        <f>IF(ISERROR(IF($X$5=1,$Y$5,)),"",IF($X$5=1,$Y$5,))</f>
        <v>0</v>
      </c>
      <c r="Q1117" s="56">
        <f>IF(ISERROR(IF($X$6=1,$Y$6,)),"",IF($X$6=1,$Y$6,))</f>
        <v>10000</v>
      </c>
      <c r="R1117" s="56">
        <f>IF(ISERROR(IF($X$7=1,$Y$7,)),"",IF($X$7=1,$Y$7,))</f>
        <v>0</v>
      </c>
      <c r="S1117" s="56">
        <f>IF(ISERROR(IF($X$8=1,$Y$8,)),"",IF($X$8=1,$Y$8,))</f>
        <v>1000</v>
      </c>
      <c r="T1117" s="56">
        <f>IF(ISERROR(IF($X$9=1,$Y$9,)),"",IF($X$9=1,$Y$9,))</f>
        <v>500</v>
      </c>
      <c r="U1117" s="56">
        <f>IF(ISERROR(IF($X$10=1,$Y$10,)),"",IF($X$10=1,$Y$10,))</f>
        <v>500</v>
      </c>
    </row>
    <row r="1118" spans="1:21" x14ac:dyDescent="0.25">
      <c r="A1118" s="75">
        <f t="shared" si="240"/>
        <v>1114</v>
      </c>
      <c r="D1118" s="56" t="s">
        <v>4629</v>
      </c>
      <c r="E1118" s="56">
        <f t="shared" si="241"/>
        <v>1114</v>
      </c>
      <c r="F1118" s="76">
        <f t="shared" si="236"/>
        <v>43</v>
      </c>
      <c r="G1118" s="56" t="str">
        <f t="shared" si="242"/>
        <v>KW2mFairingBase</v>
      </c>
      <c r="H1118" s="56">
        <f t="shared" si="243"/>
        <v>1114</v>
      </c>
      <c r="I1118" s="56">
        <f>IF(G1118="",0,IF(COUNTIF($G$5:G1118,G1118)=1,0,COUNTIF($G$5:G1118,G1118) )   )</f>
        <v>0</v>
      </c>
      <c r="J1118" s="56" t="str">
        <f t="shared" si="244"/>
        <v/>
      </c>
      <c r="K1118" s="56" t="str">
        <f t="shared" si="235"/>
        <v/>
      </c>
      <c r="L1118" s="56" t="str">
        <f t="shared" si="237"/>
        <v/>
      </c>
      <c r="M1118" s="56" t="str">
        <f t="shared" si="238"/>
        <v/>
      </c>
      <c r="N1118" s="56" t="str">
        <f t="shared" si="239"/>
        <v/>
      </c>
      <c r="O1118" s="56" t="str">
        <f t="shared" si="245"/>
        <v/>
      </c>
      <c r="P1118" s="56">
        <f>IF(ISERROR(IF($X$5=1,$Y$5,)),"",IF($X$5=1,$Y$5,))</f>
        <v>0</v>
      </c>
      <c r="Q1118" s="56">
        <f>IF(ISERROR(IF($X$6=1,$Y$6,)),"",IF($X$6=1,$Y$6,))</f>
        <v>10000</v>
      </c>
      <c r="R1118" s="56">
        <f>IF(ISERROR(IF($X$7=1,$Y$7,)),"",IF($X$7=1,$Y$7,))</f>
        <v>0</v>
      </c>
      <c r="S1118" s="56">
        <f>IF(ISERROR(IF($X$8=1,$Y$8,)),"",IF($X$8=1,$Y$8,))</f>
        <v>1000</v>
      </c>
      <c r="T1118" s="56">
        <f>IF(ISERROR(IF($X$9=1,$Y$9,)),"",IF($X$9=1,$Y$9,))</f>
        <v>500</v>
      </c>
      <c r="U1118" s="56">
        <f>IF(ISERROR(IF($X$10=1,$Y$10,)),"",IF($X$10=1,$Y$10,))</f>
        <v>500</v>
      </c>
    </row>
    <row r="1119" spans="1:21" x14ac:dyDescent="0.25">
      <c r="A1119" s="75">
        <f t="shared" si="240"/>
        <v>1115</v>
      </c>
      <c r="D1119" s="56" t="s">
        <v>4630</v>
      </c>
      <c r="E1119" s="56">
        <f t="shared" si="241"/>
        <v>1115</v>
      </c>
      <c r="F1119" s="76">
        <f t="shared" si="236"/>
        <v>43</v>
      </c>
      <c r="G1119" s="56" t="str">
        <f t="shared" si="242"/>
        <v>KW2mExpandedFairingCone</v>
      </c>
      <c r="H1119" s="56">
        <f t="shared" si="243"/>
        <v>1115</v>
      </c>
      <c r="I1119" s="56">
        <f>IF(G1119="",0,IF(COUNTIF($G$5:G1119,G1119)=1,0,COUNTIF($G$5:G1119,G1119) )   )</f>
        <v>0</v>
      </c>
      <c r="J1119" s="56" t="str">
        <f t="shared" si="244"/>
        <v/>
      </c>
      <c r="K1119" s="56" t="str">
        <f t="shared" si="235"/>
        <v/>
      </c>
      <c r="L1119" s="56" t="str">
        <f t="shared" si="237"/>
        <v/>
      </c>
      <c r="M1119" s="56" t="str">
        <f t="shared" si="238"/>
        <v/>
      </c>
      <c r="N1119" s="56" t="str">
        <f t="shared" si="239"/>
        <v/>
      </c>
      <c r="O1119" s="56" t="str">
        <f t="shared" si="245"/>
        <v/>
      </c>
      <c r="P1119" s="56">
        <f>IF(ISERROR(IF($X$5=1,$Y$5,)),"",IF($X$5=1,$Y$5,))</f>
        <v>0</v>
      </c>
      <c r="Q1119" s="56">
        <f>IF(ISERROR(IF($X$6=1,$Y$6,)),"",IF($X$6=1,$Y$6,))</f>
        <v>10000</v>
      </c>
      <c r="R1119" s="56">
        <f>IF(ISERROR(IF($X$7=1,$Y$7,)),"",IF($X$7=1,$Y$7,))</f>
        <v>0</v>
      </c>
      <c r="S1119" s="56">
        <f>IF(ISERROR(IF($X$8=1,$Y$8,)),"",IF($X$8=1,$Y$8,))</f>
        <v>1000</v>
      </c>
      <c r="T1119" s="56">
        <f>IF(ISERROR(IF($X$9=1,$Y$9,)),"",IF($X$9=1,$Y$9,))</f>
        <v>500</v>
      </c>
      <c r="U1119" s="56">
        <f>IF(ISERROR(IF($X$10=1,$Y$10,)),"",IF($X$10=1,$Y$10,))</f>
        <v>500</v>
      </c>
    </row>
    <row r="1120" spans="1:21" x14ac:dyDescent="0.25">
      <c r="A1120" s="75">
        <f t="shared" si="240"/>
        <v>1116</v>
      </c>
      <c r="D1120" s="56" t="s">
        <v>4631</v>
      </c>
      <c r="E1120" s="56">
        <f t="shared" si="241"/>
        <v>1116</v>
      </c>
      <c r="F1120" s="76">
        <f t="shared" si="236"/>
        <v>43</v>
      </c>
      <c r="G1120" s="56" t="str">
        <f t="shared" si="242"/>
        <v>KW2mExpandedFairingWall</v>
      </c>
      <c r="H1120" s="56">
        <f t="shared" si="243"/>
        <v>1116</v>
      </c>
      <c r="I1120" s="56">
        <f>IF(G1120="",0,IF(COUNTIF($G$5:G1120,G1120)=1,0,COUNTIF($G$5:G1120,G1120) )   )</f>
        <v>0</v>
      </c>
      <c r="J1120" s="56" t="str">
        <f t="shared" si="244"/>
        <v/>
      </c>
      <c r="K1120" s="56" t="str">
        <f t="shared" si="235"/>
        <v/>
      </c>
      <c r="L1120" s="56" t="str">
        <f t="shared" si="237"/>
        <v/>
      </c>
      <c r="M1120" s="56" t="str">
        <f t="shared" si="238"/>
        <v/>
      </c>
      <c r="N1120" s="56" t="str">
        <f t="shared" si="239"/>
        <v/>
      </c>
      <c r="O1120" s="56" t="str">
        <f t="shared" si="245"/>
        <v/>
      </c>
      <c r="P1120" s="56">
        <f>IF(ISERROR(IF($X$5=1,$Y$5,)),"",IF($X$5=1,$Y$5,))</f>
        <v>0</v>
      </c>
      <c r="Q1120" s="56">
        <f>IF(ISERROR(IF($X$6=1,$Y$6,)),"",IF($X$6=1,$Y$6,))</f>
        <v>10000</v>
      </c>
      <c r="R1120" s="56">
        <f>IF(ISERROR(IF($X$7=1,$Y$7,)),"",IF($X$7=1,$Y$7,))</f>
        <v>0</v>
      </c>
      <c r="S1120" s="56">
        <f>IF(ISERROR(IF($X$8=1,$Y$8,)),"",IF($X$8=1,$Y$8,))</f>
        <v>1000</v>
      </c>
      <c r="T1120" s="56">
        <f>IF(ISERROR(IF($X$9=1,$Y$9,)),"",IF($X$9=1,$Y$9,))</f>
        <v>500</v>
      </c>
      <c r="U1120" s="56">
        <f>IF(ISERROR(IF($X$10=1,$Y$10,)),"",IF($X$10=1,$Y$10,))</f>
        <v>500</v>
      </c>
    </row>
    <row r="1121" spans="1:21" x14ac:dyDescent="0.25">
      <c r="A1121" s="75">
        <f t="shared" si="240"/>
        <v>1117</v>
      </c>
      <c r="D1121" s="56" t="s">
        <v>4632</v>
      </c>
      <c r="E1121" s="56">
        <f t="shared" si="241"/>
        <v>1117</v>
      </c>
      <c r="F1121" s="76">
        <f t="shared" si="236"/>
        <v>43</v>
      </c>
      <c r="G1121" s="56" t="str">
        <f t="shared" si="242"/>
        <v>KW2mFairingCone</v>
      </c>
      <c r="H1121" s="56">
        <f t="shared" si="243"/>
        <v>1117</v>
      </c>
      <c r="I1121" s="56">
        <f>IF(G1121="",0,IF(COUNTIF($G$5:G1121,G1121)=1,0,COUNTIF($G$5:G1121,G1121) )   )</f>
        <v>0</v>
      </c>
      <c r="J1121" s="56" t="str">
        <f t="shared" si="244"/>
        <v/>
      </c>
      <c r="K1121" s="56" t="str">
        <f t="shared" si="235"/>
        <v/>
      </c>
      <c r="L1121" s="56" t="str">
        <f t="shared" si="237"/>
        <v/>
      </c>
      <c r="M1121" s="56" t="str">
        <f t="shared" si="238"/>
        <v/>
      </c>
      <c r="N1121" s="56" t="str">
        <f t="shared" si="239"/>
        <v/>
      </c>
      <c r="O1121" s="56" t="str">
        <f t="shared" si="245"/>
        <v/>
      </c>
      <c r="P1121" s="56">
        <f>IF(ISERROR(IF($X$5=1,$Y$5,)),"",IF($X$5=1,$Y$5,))</f>
        <v>0</v>
      </c>
      <c r="Q1121" s="56">
        <f>IF(ISERROR(IF($X$6=1,$Y$6,)),"",IF($X$6=1,$Y$6,))</f>
        <v>10000</v>
      </c>
      <c r="R1121" s="56">
        <f>IF(ISERROR(IF($X$7=1,$Y$7,)),"",IF($X$7=1,$Y$7,))</f>
        <v>0</v>
      </c>
      <c r="S1121" s="56">
        <f>IF(ISERROR(IF($X$8=1,$Y$8,)),"",IF($X$8=1,$Y$8,))</f>
        <v>1000</v>
      </c>
      <c r="T1121" s="56">
        <f>IF(ISERROR(IF($X$9=1,$Y$9,)),"",IF($X$9=1,$Y$9,))</f>
        <v>500</v>
      </c>
      <c r="U1121" s="56">
        <f>IF(ISERROR(IF($X$10=1,$Y$10,)),"",IF($X$10=1,$Y$10,))</f>
        <v>500</v>
      </c>
    </row>
    <row r="1122" spans="1:21" x14ac:dyDescent="0.25">
      <c r="A1122" s="75">
        <f t="shared" si="240"/>
        <v>1118</v>
      </c>
      <c r="D1122" s="56" t="s">
        <v>4633</v>
      </c>
      <c r="E1122" s="56">
        <f t="shared" si="241"/>
        <v>1118</v>
      </c>
      <c r="F1122" s="76">
        <f t="shared" si="236"/>
        <v>43</v>
      </c>
      <c r="G1122" s="56" t="str">
        <f t="shared" si="242"/>
        <v>KW2mFairingWall</v>
      </c>
      <c r="H1122" s="56">
        <f t="shared" si="243"/>
        <v>1118</v>
      </c>
      <c r="I1122" s="56">
        <f>IF(G1122="",0,IF(COUNTIF($G$5:G1122,G1122)=1,0,COUNTIF($G$5:G1122,G1122) )   )</f>
        <v>0</v>
      </c>
      <c r="J1122" s="56" t="str">
        <f t="shared" si="244"/>
        <v/>
      </c>
      <c r="K1122" s="56" t="str">
        <f t="shared" si="235"/>
        <v/>
      </c>
      <c r="L1122" s="56" t="str">
        <f t="shared" si="237"/>
        <v/>
      </c>
      <c r="M1122" s="56" t="str">
        <f t="shared" si="238"/>
        <v/>
      </c>
      <c r="N1122" s="56" t="str">
        <f t="shared" si="239"/>
        <v/>
      </c>
      <c r="O1122" s="56" t="str">
        <f t="shared" si="245"/>
        <v/>
      </c>
      <c r="P1122" s="56">
        <f>IF(ISERROR(IF($X$5=1,$Y$5,)),"",IF($X$5=1,$Y$5,))</f>
        <v>0</v>
      </c>
      <c r="Q1122" s="56">
        <f>IF(ISERROR(IF($X$6=1,$Y$6,)),"",IF($X$6=1,$Y$6,))</f>
        <v>10000</v>
      </c>
      <c r="R1122" s="56">
        <f>IF(ISERROR(IF($X$7=1,$Y$7,)),"",IF($X$7=1,$Y$7,))</f>
        <v>0</v>
      </c>
      <c r="S1122" s="56">
        <f>IF(ISERROR(IF($X$8=1,$Y$8,)),"",IF($X$8=1,$Y$8,))</f>
        <v>1000</v>
      </c>
      <c r="T1122" s="56">
        <f>IF(ISERROR(IF($X$9=1,$Y$9,)),"",IF($X$9=1,$Y$9,))</f>
        <v>500</v>
      </c>
      <c r="U1122" s="56">
        <f>IF(ISERROR(IF($X$10=1,$Y$10,)),"",IF($X$10=1,$Y$10,))</f>
        <v>500</v>
      </c>
    </row>
    <row r="1123" spans="1:21" x14ac:dyDescent="0.25">
      <c r="A1123" s="75">
        <f t="shared" si="240"/>
        <v>1119</v>
      </c>
      <c r="C1123" s="56" t="s">
        <v>2532</v>
      </c>
      <c r="E1123" s="56">
        <f t="shared" si="241"/>
        <v>1119</v>
      </c>
      <c r="F1123" s="76">
        <f t="shared" si="236"/>
        <v>43</v>
      </c>
      <c r="G1123" s="56" t="str">
        <f t="shared" si="242"/>
        <v/>
      </c>
      <c r="H1123" s="56">
        <f t="shared" si="243"/>
        <v>1119</v>
      </c>
      <c r="I1123" s="56">
        <f>IF(G1123="",0,IF(COUNTIF($G$5:G1123,G1123)=1,0,COUNTIF($G$5:G1123,G1123) )   )</f>
        <v>0</v>
      </c>
      <c r="J1123" s="56" t="str">
        <f t="shared" si="244"/>
        <v/>
      </c>
      <c r="K1123" s="56" t="str">
        <f t="shared" si="235"/>
        <v/>
      </c>
      <c r="L1123" s="56" t="str">
        <f t="shared" si="237"/>
        <v/>
      </c>
      <c r="M1123" s="56" t="str">
        <f t="shared" si="238"/>
        <v/>
      </c>
      <c r="N1123" s="56" t="str">
        <f t="shared" si="239"/>
        <v/>
      </c>
      <c r="O1123" s="56" t="str">
        <f t="shared" si="245"/>
        <v/>
      </c>
      <c r="P1123" s="56">
        <f>IF(ISERROR(IF($X$5=1,$Y$5,)),"",IF($X$5=1,$Y$5,))</f>
        <v>0</v>
      </c>
      <c r="Q1123" s="56">
        <f>IF(ISERROR(IF($X$6=1,$Y$6,)),"",IF($X$6=1,$Y$6,))</f>
        <v>10000</v>
      </c>
      <c r="R1123" s="56">
        <f>IF(ISERROR(IF($X$7=1,$Y$7,)),"",IF($X$7=1,$Y$7,))</f>
        <v>0</v>
      </c>
      <c r="S1123" s="56">
        <f>IF(ISERROR(IF($X$8=1,$Y$8,)),"",IF($X$8=1,$Y$8,))</f>
        <v>1000</v>
      </c>
      <c r="T1123" s="56">
        <f>IF(ISERROR(IF($X$9=1,$Y$9,)),"",IF($X$9=1,$Y$9,))</f>
        <v>500</v>
      </c>
      <c r="U1123" s="56">
        <f>IF(ISERROR(IF($X$10=1,$Y$10,)),"",IF($X$10=1,$Y$10,))</f>
        <v>500</v>
      </c>
    </row>
    <row r="1124" spans="1:21" x14ac:dyDescent="0.25">
      <c r="A1124" s="75">
        <f t="shared" si="240"/>
        <v>1120</v>
      </c>
      <c r="B1124" s="56" t="s">
        <v>2532</v>
      </c>
      <c r="E1124" s="56">
        <f t="shared" si="241"/>
        <v>1120</v>
      </c>
      <c r="F1124" s="76">
        <f t="shared" si="236"/>
        <v>43</v>
      </c>
      <c r="G1124" s="56" t="str">
        <f t="shared" si="242"/>
        <v/>
      </c>
      <c r="H1124" s="56">
        <f t="shared" si="243"/>
        <v>1120</v>
      </c>
      <c r="I1124" s="56">
        <f>IF(G1124="",0,IF(COUNTIF($G$5:G1124,G1124)=1,0,COUNTIF($G$5:G1124,G1124) )   )</f>
        <v>0</v>
      </c>
      <c r="J1124" s="56" t="str">
        <f t="shared" si="244"/>
        <v/>
      </c>
      <c r="K1124" s="56" t="str">
        <f t="shared" si="235"/>
        <v/>
      </c>
      <c r="L1124" s="56" t="str">
        <f t="shared" si="237"/>
        <v/>
      </c>
      <c r="M1124" s="56" t="str">
        <f t="shared" si="238"/>
        <v/>
      </c>
      <c r="N1124" s="56" t="str">
        <f t="shared" si="239"/>
        <v/>
      </c>
      <c r="O1124" s="56" t="str">
        <f t="shared" si="245"/>
        <v/>
      </c>
      <c r="P1124" s="56">
        <f>IF(ISERROR(IF($X$5=1,$Y$5,)),"",IF($X$5=1,$Y$5,))</f>
        <v>0</v>
      </c>
      <c r="Q1124" s="56">
        <f>IF(ISERROR(IF($X$6=1,$Y$6,)),"",IF($X$6=1,$Y$6,))</f>
        <v>10000</v>
      </c>
      <c r="R1124" s="56">
        <f>IF(ISERROR(IF($X$7=1,$Y$7,)),"",IF($X$7=1,$Y$7,))</f>
        <v>0</v>
      </c>
      <c r="S1124" s="56">
        <f>IF(ISERROR(IF($X$8=1,$Y$8,)),"",IF($X$8=1,$Y$8,))</f>
        <v>1000</v>
      </c>
      <c r="T1124" s="56">
        <f>IF(ISERROR(IF($X$9=1,$Y$9,)),"",IF($X$9=1,$Y$9,))</f>
        <v>500</v>
      </c>
      <c r="U1124" s="56">
        <f>IF(ISERROR(IF($X$10=1,$Y$10,)),"",IF($X$10=1,$Y$10,))</f>
        <v>500</v>
      </c>
    </row>
    <row r="1125" spans="1:21" x14ac:dyDescent="0.25">
      <c r="A1125" s="75">
        <f t="shared" si="240"/>
        <v>1121</v>
      </c>
      <c r="B1125" s="56" t="s">
        <v>2517</v>
      </c>
      <c r="E1125" s="56">
        <f t="shared" si="241"/>
        <v>1121</v>
      </c>
      <c r="F1125" s="76">
        <f t="shared" si="236"/>
        <v>43</v>
      </c>
      <c r="G1125" s="56" t="str">
        <f t="shared" si="242"/>
        <v/>
      </c>
      <c r="H1125" s="56">
        <f t="shared" si="243"/>
        <v>1121</v>
      </c>
      <c r="I1125" s="56">
        <f>IF(G1125="",0,IF(COUNTIF($G$5:G1125,G1125)=1,0,COUNTIF($G$5:G1125,G1125) )   )</f>
        <v>0</v>
      </c>
      <c r="J1125" s="56" t="str">
        <f t="shared" si="244"/>
        <v/>
      </c>
      <c r="K1125" s="56" t="str">
        <f t="shared" si="235"/>
        <v/>
      </c>
      <c r="L1125" s="56" t="str">
        <f t="shared" si="237"/>
        <v/>
      </c>
      <c r="M1125" s="56" t="str">
        <f t="shared" si="238"/>
        <v/>
      </c>
      <c r="N1125" s="56" t="str">
        <f t="shared" si="239"/>
        <v/>
      </c>
      <c r="O1125" s="56" t="str">
        <f t="shared" si="245"/>
        <v/>
      </c>
      <c r="P1125" s="56">
        <f>IF(ISERROR(IF($X$5=1,$Y$5,)),"",IF($X$5=1,$Y$5,))</f>
        <v>0</v>
      </c>
      <c r="Q1125" s="56">
        <f>IF(ISERROR(IF($X$6=1,$Y$6,)),"",IF($X$6=1,$Y$6,))</f>
        <v>10000</v>
      </c>
      <c r="R1125" s="56">
        <f>IF(ISERROR(IF($X$7=1,$Y$7,)),"",IF($X$7=1,$Y$7,))</f>
        <v>0</v>
      </c>
      <c r="S1125" s="56">
        <f>IF(ISERROR(IF($X$8=1,$Y$8,)),"",IF($X$8=1,$Y$8,))</f>
        <v>1000</v>
      </c>
      <c r="T1125" s="56">
        <f>IF(ISERROR(IF($X$9=1,$Y$9,)),"",IF($X$9=1,$Y$9,))</f>
        <v>500</v>
      </c>
      <c r="U1125" s="56">
        <f>IF(ISERROR(IF($X$10=1,$Y$10,)),"",IF($X$10=1,$Y$10,))</f>
        <v>500</v>
      </c>
    </row>
    <row r="1126" spans="1:21" x14ac:dyDescent="0.25">
      <c r="A1126" s="75">
        <f t="shared" si="240"/>
        <v>1122</v>
      </c>
      <c r="B1126" s="56" t="s">
        <v>2518</v>
      </c>
      <c r="E1126" s="56">
        <f t="shared" si="241"/>
        <v>1122</v>
      </c>
      <c r="F1126" s="76">
        <f t="shared" si="236"/>
        <v>43</v>
      </c>
      <c r="G1126" s="56" t="str">
        <f t="shared" si="242"/>
        <v/>
      </c>
      <c r="H1126" s="56">
        <f t="shared" si="243"/>
        <v>1122</v>
      </c>
      <c r="I1126" s="56">
        <f>IF(G1126="",0,IF(COUNTIF($G$5:G1126,G1126)=1,0,COUNTIF($G$5:G1126,G1126) )   )</f>
        <v>0</v>
      </c>
      <c r="J1126" s="56" t="str">
        <f t="shared" si="244"/>
        <v/>
      </c>
      <c r="K1126" s="56" t="str">
        <f t="shared" si="235"/>
        <v/>
      </c>
      <c r="L1126" s="56" t="str">
        <f t="shared" si="237"/>
        <v/>
      </c>
      <c r="M1126" s="56" t="str">
        <f t="shared" si="238"/>
        <v/>
      </c>
      <c r="N1126" s="56" t="str">
        <f t="shared" si="239"/>
        <v/>
      </c>
      <c r="O1126" s="56" t="str">
        <f t="shared" si="245"/>
        <v/>
      </c>
      <c r="P1126" s="56">
        <f>IF(ISERROR(IF($X$5=1,$Y$5,)),"",IF($X$5=1,$Y$5,))</f>
        <v>0</v>
      </c>
      <c r="Q1126" s="56">
        <f>IF(ISERROR(IF($X$6=1,$Y$6,)),"",IF($X$6=1,$Y$6,))</f>
        <v>10000</v>
      </c>
      <c r="R1126" s="56">
        <f>IF(ISERROR(IF($X$7=1,$Y$7,)),"",IF($X$7=1,$Y$7,))</f>
        <v>0</v>
      </c>
      <c r="S1126" s="56">
        <f>IF(ISERROR(IF($X$8=1,$Y$8,)),"",IF($X$8=1,$Y$8,))</f>
        <v>1000</v>
      </c>
      <c r="T1126" s="56">
        <f>IF(ISERROR(IF($X$9=1,$Y$9,)),"",IF($X$9=1,$Y$9,))</f>
        <v>500</v>
      </c>
      <c r="U1126" s="56">
        <f>IF(ISERROR(IF($X$10=1,$Y$10,)),"",IF($X$10=1,$Y$10,))</f>
        <v>500</v>
      </c>
    </row>
    <row r="1127" spans="1:21" x14ac:dyDescent="0.25">
      <c r="A1127" s="75">
        <f t="shared" si="240"/>
        <v>1123</v>
      </c>
      <c r="C1127" s="56" t="s">
        <v>3323</v>
      </c>
      <c r="E1127" s="56">
        <f t="shared" si="241"/>
        <v>1123</v>
      </c>
      <c r="F1127" s="76">
        <f t="shared" si="236"/>
        <v>44</v>
      </c>
      <c r="G1127" s="56" t="str">
        <f t="shared" si="242"/>
        <v>newnode_compoundRocketry</v>
      </c>
      <c r="H1127" s="56">
        <f t="shared" si="243"/>
        <v>1123</v>
      </c>
      <c r="I1127" s="56">
        <f>IF(G1127="",0,IF(COUNTIF($G$5:G1127,G1127)=1,0,COUNTIF($G$5:G1127,G1127) )   )</f>
        <v>0</v>
      </c>
      <c r="J1127" s="56" t="str">
        <f t="shared" si="244"/>
        <v/>
      </c>
      <c r="K1127" s="56" t="str">
        <f t="shared" si="235"/>
        <v/>
      </c>
      <c r="L1127" s="56" t="str">
        <f t="shared" si="237"/>
        <v/>
      </c>
      <c r="M1127" s="56" t="str">
        <f t="shared" si="238"/>
        <v/>
      </c>
      <c r="N1127" s="56" t="str">
        <f t="shared" si="239"/>
        <v/>
      </c>
      <c r="O1127" s="56" t="str">
        <f t="shared" si="245"/>
        <v/>
      </c>
      <c r="P1127" s="56">
        <f>IF(ISERROR(IF($X$5=1,$Y$5,)),"",IF($X$5=1,$Y$5,))</f>
        <v>0</v>
      </c>
      <c r="Q1127" s="56">
        <f>IF(ISERROR(IF($X$6=1,$Y$6,)),"",IF($X$6=1,$Y$6,))</f>
        <v>10000</v>
      </c>
      <c r="R1127" s="56">
        <f>IF(ISERROR(IF($X$7=1,$Y$7,)),"",IF($X$7=1,$Y$7,))</f>
        <v>0</v>
      </c>
      <c r="S1127" s="56">
        <f>IF(ISERROR(IF($X$8=1,$Y$8,)),"",IF($X$8=1,$Y$8,))</f>
        <v>1000</v>
      </c>
      <c r="T1127" s="56">
        <f>IF(ISERROR(IF($X$9=1,$Y$9,)),"",IF($X$9=1,$Y$9,))</f>
        <v>500</v>
      </c>
      <c r="U1127" s="56">
        <f>IF(ISERROR(IF($X$10=1,$Y$10,)),"",IF($X$10=1,$Y$10,))</f>
        <v>500</v>
      </c>
    </row>
    <row r="1128" spans="1:21" x14ac:dyDescent="0.25">
      <c r="A1128" s="75">
        <f t="shared" si="240"/>
        <v>1124</v>
      </c>
      <c r="C1128" s="56" t="s">
        <v>3324</v>
      </c>
      <c r="E1128" s="56">
        <f t="shared" si="241"/>
        <v>1124</v>
      </c>
      <c r="F1128" s="76">
        <f t="shared" si="236"/>
        <v>44</v>
      </c>
      <c r="G1128" s="56" t="str">
        <f t="shared" si="242"/>
        <v/>
      </c>
      <c r="H1128" s="56">
        <f t="shared" si="243"/>
        <v>1124</v>
      </c>
      <c r="I1128" s="56">
        <f>IF(G1128="",0,IF(COUNTIF($G$5:G1128,G1128)=1,0,COUNTIF($G$5:G1128,G1128) )   )</f>
        <v>0</v>
      </c>
      <c r="J1128" s="56" t="str">
        <f t="shared" si="244"/>
        <v/>
      </c>
      <c r="K1128" s="56" t="str">
        <f t="shared" si="235"/>
        <v/>
      </c>
      <c r="L1128" s="56" t="str">
        <f t="shared" si="237"/>
        <v/>
      </c>
      <c r="M1128" s="56" t="str">
        <f t="shared" si="238"/>
        <v/>
      </c>
      <c r="N1128" s="56" t="str">
        <f t="shared" si="239"/>
        <v/>
      </c>
      <c r="O1128" s="56" t="str">
        <f t="shared" si="245"/>
        <v/>
      </c>
      <c r="P1128" s="56">
        <f>IF(ISERROR(IF($X$5=1,$Y$5,)),"",IF($X$5=1,$Y$5,))</f>
        <v>0</v>
      </c>
      <c r="Q1128" s="56">
        <f>IF(ISERROR(IF($X$6=1,$Y$6,)),"",IF($X$6=1,$Y$6,))</f>
        <v>10000</v>
      </c>
      <c r="R1128" s="56">
        <f>IF(ISERROR(IF($X$7=1,$Y$7,)),"",IF($X$7=1,$Y$7,))</f>
        <v>0</v>
      </c>
      <c r="S1128" s="56">
        <f>IF(ISERROR(IF($X$8=1,$Y$8,)),"",IF($X$8=1,$Y$8,))</f>
        <v>1000</v>
      </c>
      <c r="T1128" s="56">
        <f>IF(ISERROR(IF($X$9=1,$Y$9,)),"",IF($X$9=1,$Y$9,))</f>
        <v>500</v>
      </c>
      <c r="U1128" s="56">
        <f>IF(ISERROR(IF($X$10=1,$Y$10,)),"",IF($X$10=1,$Y$10,))</f>
        <v>500</v>
      </c>
    </row>
    <row r="1129" spans="1:21" x14ac:dyDescent="0.25">
      <c r="A1129" s="75">
        <f t="shared" si="240"/>
        <v>1125</v>
      </c>
      <c r="C1129" s="56" t="s">
        <v>4657</v>
      </c>
      <c r="E1129" s="56">
        <f t="shared" si="241"/>
        <v>1125</v>
      </c>
      <c r="F1129" s="76">
        <f t="shared" si="236"/>
        <v>44</v>
      </c>
      <c r="G1129" s="56" t="str">
        <f t="shared" si="242"/>
        <v/>
      </c>
      <c r="H1129" s="56">
        <f t="shared" si="243"/>
        <v>1125</v>
      </c>
      <c r="I1129" s="56">
        <f>IF(G1129="",0,IF(COUNTIF($G$5:G1129,G1129)=1,0,COUNTIF($G$5:G1129,G1129) )   )</f>
        <v>0</v>
      </c>
      <c r="J1129" s="56" t="str">
        <f t="shared" si="244"/>
        <v/>
      </c>
      <c r="K1129" s="56" t="str">
        <f t="shared" si="235"/>
        <v/>
      </c>
      <c r="L1129" s="56" t="str">
        <f t="shared" si="237"/>
        <v/>
      </c>
      <c r="M1129" s="56" t="str">
        <f t="shared" si="238"/>
        <v/>
      </c>
      <c r="N1129" s="56" t="str">
        <f t="shared" si="239"/>
        <v/>
      </c>
      <c r="O1129" s="56" t="str">
        <f t="shared" si="245"/>
        <v/>
      </c>
      <c r="P1129" s="56">
        <f>IF(ISERROR(IF($X$5=1,$Y$5,)),"",IF($X$5=1,$Y$5,))</f>
        <v>0</v>
      </c>
      <c r="Q1129" s="56">
        <f>IF(ISERROR(IF($X$6=1,$Y$6,)),"",IF($X$6=1,$Y$6,))</f>
        <v>10000</v>
      </c>
      <c r="R1129" s="56">
        <f>IF(ISERROR(IF($X$7=1,$Y$7,)),"",IF($X$7=1,$Y$7,))</f>
        <v>0</v>
      </c>
      <c r="S1129" s="56">
        <f>IF(ISERROR(IF($X$8=1,$Y$8,)),"",IF($X$8=1,$Y$8,))</f>
        <v>1000</v>
      </c>
      <c r="T1129" s="56">
        <f>IF(ISERROR(IF($X$9=1,$Y$9,)),"",IF($X$9=1,$Y$9,))</f>
        <v>500</v>
      </c>
      <c r="U1129" s="56">
        <f>IF(ISERROR(IF($X$10=1,$Y$10,)),"",IF($X$10=1,$Y$10,))</f>
        <v>500</v>
      </c>
    </row>
    <row r="1130" spans="1:21" x14ac:dyDescent="0.25">
      <c r="A1130" s="75">
        <f t="shared" si="240"/>
        <v>1126</v>
      </c>
      <c r="C1130" s="56" t="s">
        <v>2960</v>
      </c>
      <c r="E1130" s="56">
        <f t="shared" si="241"/>
        <v>1126</v>
      </c>
      <c r="F1130" s="76">
        <f t="shared" si="236"/>
        <v>44</v>
      </c>
      <c r="G1130" s="56" t="str">
        <f t="shared" si="242"/>
        <v/>
      </c>
      <c r="H1130" s="56">
        <f t="shared" si="243"/>
        <v>1126</v>
      </c>
      <c r="I1130" s="56">
        <f>IF(G1130="",0,IF(COUNTIF($G$5:G1130,G1130)=1,0,COUNTIF($G$5:G1130,G1130) )   )</f>
        <v>0</v>
      </c>
      <c r="J1130" s="56" t="str">
        <f t="shared" si="244"/>
        <v/>
      </c>
      <c r="K1130" s="56" t="str">
        <f t="shared" si="235"/>
        <v/>
      </c>
      <c r="L1130" s="56" t="str">
        <f t="shared" si="237"/>
        <v/>
      </c>
      <c r="M1130" s="56" t="str">
        <f t="shared" si="238"/>
        <v/>
      </c>
      <c r="N1130" s="56" t="str">
        <f t="shared" si="239"/>
        <v/>
      </c>
      <c r="O1130" s="56" t="str">
        <f t="shared" si="245"/>
        <v/>
      </c>
      <c r="P1130" s="56">
        <f>IF(ISERROR(IF($X$5=1,$Y$5,)),"",IF($X$5=1,$Y$5,))</f>
        <v>0</v>
      </c>
      <c r="Q1130" s="56">
        <f>IF(ISERROR(IF($X$6=1,$Y$6,)),"",IF($X$6=1,$Y$6,))</f>
        <v>10000</v>
      </c>
      <c r="R1130" s="56">
        <f>IF(ISERROR(IF($X$7=1,$Y$7,)),"",IF($X$7=1,$Y$7,))</f>
        <v>0</v>
      </c>
      <c r="S1130" s="56">
        <f>IF(ISERROR(IF($X$8=1,$Y$8,)),"",IF($X$8=1,$Y$8,))</f>
        <v>1000</v>
      </c>
      <c r="T1130" s="56">
        <f>IF(ISERROR(IF($X$9=1,$Y$9,)),"",IF($X$9=1,$Y$9,))</f>
        <v>500</v>
      </c>
      <c r="U1130" s="56">
        <f>IF(ISERROR(IF($X$10=1,$Y$10,)),"",IF($X$10=1,$Y$10,))</f>
        <v>500</v>
      </c>
    </row>
    <row r="1131" spans="1:21" x14ac:dyDescent="0.25">
      <c r="A1131" s="75">
        <f t="shared" si="240"/>
        <v>1127</v>
      </c>
      <c r="C1131" s="56" t="s">
        <v>3140</v>
      </c>
      <c r="E1131" s="56">
        <f t="shared" si="241"/>
        <v>1127</v>
      </c>
      <c r="F1131" s="76">
        <f t="shared" si="236"/>
        <v>44</v>
      </c>
      <c r="G1131" s="56" t="str">
        <f t="shared" si="242"/>
        <v/>
      </c>
      <c r="H1131" s="56">
        <f t="shared" si="243"/>
        <v>1127</v>
      </c>
      <c r="I1131" s="56">
        <f>IF(G1131="",0,IF(COUNTIF($G$5:G1131,G1131)=1,0,COUNTIF($G$5:G1131,G1131) )   )</f>
        <v>0</v>
      </c>
      <c r="J1131" s="56" t="str">
        <f t="shared" si="244"/>
        <v/>
      </c>
      <c r="K1131" s="56" t="str">
        <f t="shared" si="235"/>
        <v/>
      </c>
      <c r="L1131" s="56" t="str">
        <f t="shared" si="237"/>
        <v/>
      </c>
      <c r="M1131" s="56" t="str">
        <f t="shared" si="238"/>
        <v/>
      </c>
      <c r="N1131" s="56" t="str">
        <f t="shared" si="239"/>
        <v/>
      </c>
      <c r="O1131" s="56" t="str">
        <f t="shared" si="245"/>
        <v/>
      </c>
      <c r="P1131" s="56">
        <f>IF(ISERROR(IF($X$5=1,$Y$5,)),"",IF($X$5=1,$Y$5,))</f>
        <v>0</v>
      </c>
      <c r="Q1131" s="56">
        <f>IF(ISERROR(IF($X$6=1,$Y$6,)),"",IF($X$6=1,$Y$6,))</f>
        <v>10000</v>
      </c>
      <c r="R1131" s="56">
        <f>IF(ISERROR(IF($X$7=1,$Y$7,)),"",IF($X$7=1,$Y$7,))</f>
        <v>0</v>
      </c>
      <c r="S1131" s="56">
        <f>IF(ISERROR(IF($X$8=1,$Y$8,)),"",IF($X$8=1,$Y$8,))</f>
        <v>1000</v>
      </c>
      <c r="T1131" s="56">
        <f>IF(ISERROR(IF($X$9=1,$Y$9,)),"",IF($X$9=1,$Y$9,))</f>
        <v>500</v>
      </c>
      <c r="U1131" s="56">
        <f>IF(ISERROR(IF($X$10=1,$Y$10,)),"",IF($X$10=1,$Y$10,))</f>
        <v>500</v>
      </c>
    </row>
    <row r="1132" spans="1:21" x14ac:dyDescent="0.25">
      <c r="A1132" s="75">
        <f t="shared" si="240"/>
        <v>1128</v>
      </c>
      <c r="C1132" s="56" t="s">
        <v>6226</v>
      </c>
      <c r="E1132" s="56">
        <f t="shared" si="241"/>
        <v>1128</v>
      </c>
      <c r="F1132" s="76">
        <f t="shared" si="236"/>
        <v>44</v>
      </c>
      <c r="G1132" s="56" t="str">
        <f t="shared" si="242"/>
        <v/>
      </c>
      <c r="H1132" s="56">
        <f t="shared" si="243"/>
        <v>1128</v>
      </c>
      <c r="I1132" s="56">
        <f>IF(G1132="",0,IF(COUNTIF($G$5:G1132,G1132)=1,0,COUNTIF($G$5:G1132,G1132) )   )</f>
        <v>0</v>
      </c>
      <c r="J1132" s="56" t="str">
        <f t="shared" si="244"/>
        <v/>
      </c>
      <c r="K1132" s="56" t="str">
        <f t="shared" si="235"/>
        <v/>
      </c>
      <c r="L1132" s="56" t="str">
        <f t="shared" si="237"/>
        <v/>
      </c>
      <c r="M1132" s="56" t="str">
        <f t="shared" si="238"/>
        <v/>
      </c>
      <c r="N1132" s="56" t="str">
        <f t="shared" si="239"/>
        <v/>
      </c>
      <c r="O1132" s="56" t="str">
        <f t="shared" si="245"/>
        <v/>
      </c>
      <c r="P1132" s="56">
        <f>IF(ISERROR(IF($X$5=1,$Y$5,)),"",IF($X$5=1,$Y$5,))</f>
        <v>0</v>
      </c>
      <c r="Q1132" s="56">
        <f>IF(ISERROR(IF($X$6=1,$Y$6,)),"",IF($X$6=1,$Y$6,))</f>
        <v>10000</v>
      </c>
      <c r="R1132" s="56">
        <f>IF(ISERROR(IF($X$7=1,$Y$7,)),"",IF($X$7=1,$Y$7,))</f>
        <v>0</v>
      </c>
      <c r="S1132" s="56">
        <f>IF(ISERROR(IF($X$8=1,$Y$8,)),"",IF($X$8=1,$Y$8,))</f>
        <v>1000</v>
      </c>
      <c r="T1132" s="56">
        <f>IF(ISERROR(IF($X$9=1,$Y$9,)),"",IF($X$9=1,$Y$9,))</f>
        <v>500</v>
      </c>
      <c r="U1132" s="56">
        <f>IF(ISERROR(IF($X$10=1,$Y$10,)),"",IF($X$10=1,$Y$10,))</f>
        <v>500</v>
      </c>
    </row>
    <row r="1133" spans="1:21" x14ac:dyDescent="0.25">
      <c r="A1133" s="75">
        <f t="shared" si="240"/>
        <v>1129</v>
      </c>
      <c r="C1133" s="56" t="s">
        <v>6227</v>
      </c>
      <c r="E1133" s="56">
        <f t="shared" si="241"/>
        <v>1129</v>
      </c>
      <c r="F1133" s="76">
        <f t="shared" si="236"/>
        <v>44</v>
      </c>
      <c r="G1133" s="56" t="str">
        <f t="shared" si="242"/>
        <v/>
      </c>
      <c r="H1133" s="56">
        <f t="shared" si="243"/>
        <v>1129</v>
      </c>
      <c r="I1133" s="56">
        <f>IF(G1133="",0,IF(COUNTIF($G$5:G1133,G1133)=1,0,COUNTIF($G$5:G1133,G1133) )   )</f>
        <v>0</v>
      </c>
      <c r="J1133" s="56" t="str">
        <f t="shared" si="244"/>
        <v/>
      </c>
      <c r="K1133" s="56" t="str">
        <f t="shared" si="235"/>
        <v/>
      </c>
      <c r="L1133" s="56" t="str">
        <f t="shared" si="237"/>
        <v/>
      </c>
      <c r="M1133" s="56" t="str">
        <f t="shared" si="238"/>
        <v/>
      </c>
      <c r="N1133" s="56" t="str">
        <f t="shared" si="239"/>
        <v/>
      </c>
      <c r="O1133" s="56" t="str">
        <f t="shared" si="245"/>
        <v/>
      </c>
      <c r="P1133" s="56">
        <f>IF(ISERROR(IF($X$5=1,$Y$5,)),"",IF($X$5=1,$Y$5,))</f>
        <v>0</v>
      </c>
      <c r="Q1133" s="56">
        <f>IF(ISERROR(IF($X$6=1,$Y$6,)),"",IF($X$6=1,$Y$6,))</f>
        <v>10000</v>
      </c>
      <c r="R1133" s="56">
        <f>IF(ISERROR(IF($X$7=1,$Y$7,)),"",IF($X$7=1,$Y$7,))</f>
        <v>0</v>
      </c>
      <c r="S1133" s="56">
        <f>IF(ISERROR(IF($X$8=1,$Y$8,)),"",IF($X$8=1,$Y$8,))</f>
        <v>1000</v>
      </c>
      <c r="T1133" s="56">
        <f>IF(ISERROR(IF($X$9=1,$Y$9,)),"",IF($X$9=1,$Y$9,))</f>
        <v>500</v>
      </c>
      <c r="U1133" s="56">
        <f>IF(ISERROR(IF($X$10=1,$Y$10,)),"",IF($X$10=1,$Y$10,))</f>
        <v>500</v>
      </c>
    </row>
    <row r="1134" spans="1:21" x14ac:dyDescent="0.25">
      <c r="A1134" s="75">
        <f t="shared" si="240"/>
        <v>1130</v>
      </c>
      <c r="C1134" s="56" t="s">
        <v>2526</v>
      </c>
      <c r="E1134" s="56">
        <f t="shared" si="241"/>
        <v>1130</v>
      </c>
      <c r="F1134" s="76">
        <f t="shared" si="236"/>
        <v>44</v>
      </c>
      <c r="G1134" s="56" t="str">
        <f t="shared" si="242"/>
        <v/>
      </c>
      <c r="H1134" s="56">
        <f t="shared" si="243"/>
        <v>1130</v>
      </c>
      <c r="I1134" s="56">
        <f>IF(G1134="",0,IF(COUNTIF($G$5:G1134,G1134)=1,0,COUNTIF($G$5:G1134,G1134) )   )</f>
        <v>0</v>
      </c>
      <c r="J1134" s="56" t="str">
        <f t="shared" si="244"/>
        <v/>
      </c>
      <c r="K1134" s="56" t="str">
        <f t="shared" si="235"/>
        <v/>
      </c>
      <c r="L1134" s="56" t="str">
        <f t="shared" si="237"/>
        <v/>
      </c>
      <c r="M1134" s="56" t="str">
        <f t="shared" si="238"/>
        <v/>
      </c>
      <c r="N1134" s="56" t="str">
        <f t="shared" si="239"/>
        <v/>
      </c>
      <c r="O1134" s="56" t="str">
        <f t="shared" si="245"/>
        <v/>
      </c>
      <c r="P1134" s="56">
        <f>IF(ISERROR(IF($X$5=1,$Y$5,)),"",IF($X$5=1,$Y$5,))</f>
        <v>0</v>
      </c>
      <c r="Q1134" s="56">
        <f>IF(ISERROR(IF($X$6=1,$Y$6,)),"",IF($X$6=1,$Y$6,))</f>
        <v>10000</v>
      </c>
      <c r="R1134" s="56">
        <f>IF(ISERROR(IF($X$7=1,$Y$7,)),"",IF($X$7=1,$Y$7,))</f>
        <v>0</v>
      </c>
      <c r="S1134" s="56">
        <f>IF(ISERROR(IF($X$8=1,$Y$8,)),"",IF($X$8=1,$Y$8,))</f>
        <v>1000</v>
      </c>
      <c r="T1134" s="56">
        <f>IF(ISERROR(IF($X$9=1,$Y$9,)),"",IF($X$9=1,$Y$9,))</f>
        <v>500</v>
      </c>
      <c r="U1134" s="56">
        <f>IF(ISERROR(IF($X$10=1,$Y$10,)),"",IF($X$10=1,$Y$10,))</f>
        <v>500</v>
      </c>
    </row>
    <row r="1135" spans="1:21" x14ac:dyDescent="0.25">
      <c r="A1135" s="75">
        <f t="shared" si="240"/>
        <v>1131</v>
      </c>
      <c r="C1135" s="56" t="s">
        <v>2527</v>
      </c>
      <c r="E1135" s="56">
        <f t="shared" si="241"/>
        <v>1131</v>
      </c>
      <c r="F1135" s="76">
        <f t="shared" si="236"/>
        <v>44</v>
      </c>
      <c r="G1135" s="56" t="str">
        <f t="shared" si="242"/>
        <v/>
      </c>
      <c r="H1135" s="56">
        <f t="shared" si="243"/>
        <v>1131</v>
      </c>
      <c r="I1135" s="56">
        <f>IF(G1135="",0,IF(COUNTIF($G$5:G1135,G1135)=1,0,COUNTIF($G$5:G1135,G1135) )   )</f>
        <v>0</v>
      </c>
      <c r="J1135" s="56" t="str">
        <f t="shared" si="244"/>
        <v/>
      </c>
      <c r="K1135" s="56" t="str">
        <f t="shared" si="235"/>
        <v/>
      </c>
      <c r="L1135" s="56" t="str">
        <f t="shared" si="237"/>
        <v/>
      </c>
      <c r="M1135" s="56" t="str">
        <f t="shared" si="238"/>
        <v/>
      </c>
      <c r="N1135" s="56" t="str">
        <f t="shared" si="239"/>
        <v/>
      </c>
      <c r="O1135" s="56" t="str">
        <f t="shared" si="245"/>
        <v/>
      </c>
      <c r="P1135" s="56">
        <f>IF(ISERROR(IF($X$5=1,$Y$5,)),"",IF($X$5=1,$Y$5,))</f>
        <v>0</v>
      </c>
      <c r="Q1135" s="56">
        <f>IF(ISERROR(IF($X$6=1,$Y$6,)),"",IF($X$6=1,$Y$6,))</f>
        <v>10000</v>
      </c>
      <c r="R1135" s="56">
        <f>IF(ISERROR(IF($X$7=1,$Y$7,)),"",IF($X$7=1,$Y$7,))</f>
        <v>0</v>
      </c>
      <c r="S1135" s="56">
        <f>IF(ISERROR(IF($X$8=1,$Y$8,)),"",IF($X$8=1,$Y$8,))</f>
        <v>1000</v>
      </c>
      <c r="T1135" s="56">
        <f>IF(ISERROR(IF($X$9=1,$Y$9,)),"",IF($X$9=1,$Y$9,))</f>
        <v>500</v>
      </c>
      <c r="U1135" s="56">
        <f>IF(ISERROR(IF($X$10=1,$Y$10,)),"",IF($X$10=1,$Y$10,))</f>
        <v>500</v>
      </c>
    </row>
    <row r="1136" spans="1:21" x14ac:dyDescent="0.25">
      <c r="A1136" s="75">
        <f t="shared" si="240"/>
        <v>1132</v>
      </c>
      <c r="C1136" s="56" t="s">
        <v>3142</v>
      </c>
      <c r="E1136" s="56">
        <f t="shared" si="241"/>
        <v>1132</v>
      </c>
      <c r="F1136" s="76">
        <f t="shared" si="236"/>
        <v>44</v>
      </c>
      <c r="G1136" s="56" t="str">
        <f t="shared" si="242"/>
        <v/>
      </c>
      <c r="H1136" s="56">
        <f t="shared" si="243"/>
        <v>1132</v>
      </c>
      <c r="I1136" s="56">
        <f>IF(G1136="",0,IF(COUNTIF($G$5:G1136,G1136)=1,0,COUNTIF($G$5:G1136,G1136) )   )</f>
        <v>0</v>
      </c>
      <c r="J1136" s="56" t="str">
        <f t="shared" si="244"/>
        <v/>
      </c>
      <c r="K1136" s="56" t="str">
        <f t="shared" si="235"/>
        <v/>
      </c>
      <c r="L1136" s="56" t="str">
        <f t="shared" si="237"/>
        <v/>
      </c>
      <c r="M1136" s="56" t="str">
        <f t="shared" si="238"/>
        <v/>
      </c>
      <c r="N1136" s="56" t="str">
        <f t="shared" si="239"/>
        <v/>
      </c>
      <c r="O1136" s="56" t="str">
        <f t="shared" si="245"/>
        <v/>
      </c>
      <c r="P1136" s="56">
        <f>IF(ISERROR(IF($X$5=1,$Y$5,)),"",IF($X$5=1,$Y$5,))</f>
        <v>0</v>
      </c>
      <c r="Q1136" s="56">
        <f>IF(ISERROR(IF($X$6=1,$Y$6,)),"",IF($X$6=1,$Y$6,))</f>
        <v>10000</v>
      </c>
      <c r="R1136" s="56">
        <f>IF(ISERROR(IF($X$7=1,$Y$7,)),"",IF($X$7=1,$Y$7,))</f>
        <v>0</v>
      </c>
      <c r="S1136" s="56">
        <f>IF(ISERROR(IF($X$8=1,$Y$8,)),"",IF($X$8=1,$Y$8,))</f>
        <v>1000</v>
      </c>
      <c r="T1136" s="56">
        <f>IF(ISERROR(IF($X$9=1,$Y$9,)),"",IF($X$9=1,$Y$9,))</f>
        <v>500</v>
      </c>
      <c r="U1136" s="56">
        <f>IF(ISERROR(IF($X$10=1,$Y$10,)),"",IF($X$10=1,$Y$10,))</f>
        <v>500</v>
      </c>
    </row>
    <row r="1137" spans="1:21" x14ac:dyDescent="0.25">
      <c r="A1137" s="75">
        <f t="shared" si="240"/>
        <v>1133</v>
      </c>
      <c r="C1137" s="56" t="s">
        <v>2529</v>
      </c>
      <c r="E1137" s="56">
        <f t="shared" si="241"/>
        <v>1133</v>
      </c>
      <c r="F1137" s="76">
        <f t="shared" si="236"/>
        <v>44</v>
      </c>
      <c r="G1137" s="56" t="str">
        <f t="shared" si="242"/>
        <v/>
      </c>
      <c r="H1137" s="56">
        <f t="shared" si="243"/>
        <v>1133</v>
      </c>
      <c r="I1137" s="56">
        <f>IF(G1137="",0,IF(COUNTIF($G$5:G1137,G1137)=1,0,COUNTIF($G$5:G1137,G1137) )   )</f>
        <v>0</v>
      </c>
      <c r="J1137" s="56" t="str">
        <f t="shared" si="244"/>
        <v/>
      </c>
      <c r="K1137" s="56" t="str">
        <f t="shared" si="235"/>
        <v/>
      </c>
      <c r="L1137" s="56" t="str">
        <f t="shared" si="237"/>
        <v/>
      </c>
      <c r="M1137" s="56" t="str">
        <f t="shared" si="238"/>
        <v/>
      </c>
      <c r="N1137" s="56" t="str">
        <f t="shared" si="239"/>
        <v/>
      </c>
      <c r="O1137" s="56" t="str">
        <f t="shared" si="245"/>
        <v/>
      </c>
      <c r="P1137" s="56">
        <f>IF(ISERROR(IF($X$5=1,$Y$5,)),"",IF($X$5=1,$Y$5,))</f>
        <v>0</v>
      </c>
      <c r="Q1137" s="56">
        <f>IF(ISERROR(IF($X$6=1,$Y$6,)),"",IF($X$6=1,$Y$6,))</f>
        <v>10000</v>
      </c>
      <c r="R1137" s="56">
        <f>IF(ISERROR(IF($X$7=1,$Y$7,)),"",IF($X$7=1,$Y$7,))</f>
        <v>0</v>
      </c>
      <c r="S1137" s="56">
        <f>IF(ISERROR(IF($X$8=1,$Y$8,)),"",IF($X$8=1,$Y$8,))</f>
        <v>1000</v>
      </c>
      <c r="T1137" s="56">
        <f>IF(ISERROR(IF($X$9=1,$Y$9,)),"",IF($X$9=1,$Y$9,))</f>
        <v>500</v>
      </c>
      <c r="U1137" s="56">
        <f>IF(ISERROR(IF($X$10=1,$Y$10,)),"",IF($X$10=1,$Y$10,))</f>
        <v>500</v>
      </c>
    </row>
    <row r="1138" spans="1:21" x14ac:dyDescent="0.25">
      <c r="A1138" s="75">
        <f t="shared" si="240"/>
        <v>1134</v>
      </c>
      <c r="C1138" s="56" t="s">
        <v>2518</v>
      </c>
      <c r="E1138" s="56">
        <f t="shared" si="241"/>
        <v>1134</v>
      </c>
      <c r="F1138" s="76">
        <f t="shared" si="236"/>
        <v>44</v>
      </c>
      <c r="G1138" s="56" t="str">
        <f t="shared" si="242"/>
        <v/>
      </c>
      <c r="H1138" s="56">
        <f t="shared" si="243"/>
        <v>1134</v>
      </c>
      <c r="I1138" s="56">
        <f>IF(G1138="",0,IF(COUNTIF($G$5:G1138,G1138)=1,0,COUNTIF($G$5:G1138,G1138) )   )</f>
        <v>0</v>
      </c>
      <c r="J1138" s="56" t="str">
        <f t="shared" si="244"/>
        <v/>
      </c>
      <c r="K1138" s="56" t="str">
        <f t="shared" si="235"/>
        <v/>
      </c>
      <c r="L1138" s="56" t="str">
        <f t="shared" si="237"/>
        <v/>
      </c>
      <c r="M1138" s="56" t="str">
        <f t="shared" si="238"/>
        <v/>
      </c>
      <c r="N1138" s="56" t="str">
        <f t="shared" si="239"/>
        <v/>
      </c>
      <c r="O1138" s="56" t="str">
        <f t="shared" si="245"/>
        <v/>
      </c>
      <c r="P1138" s="56">
        <f>IF(ISERROR(IF($X$5=1,$Y$5,)),"",IF($X$5=1,$Y$5,))</f>
        <v>0</v>
      </c>
      <c r="Q1138" s="56">
        <f>IF(ISERROR(IF($X$6=1,$Y$6,)),"",IF($X$6=1,$Y$6,))</f>
        <v>10000</v>
      </c>
      <c r="R1138" s="56">
        <f>IF(ISERROR(IF($X$7=1,$Y$7,)),"",IF($X$7=1,$Y$7,))</f>
        <v>0</v>
      </c>
      <c r="S1138" s="56">
        <f>IF(ISERROR(IF($X$8=1,$Y$8,)),"",IF($X$8=1,$Y$8,))</f>
        <v>1000</v>
      </c>
      <c r="T1138" s="56">
        <f>IF(ISERROR(IF($X$9=1,$Y$9,)),"",IF($X$9=1,$Y$9,))</f>
        <v>500</v>
      </c>
      <c r="U1138" s="56">
        <f>IF(ISERROR(IF($X$10=1,$Y$10,)),"",IF($X$10=1,$Y$10,))</f>
        <v>500</v>
      </c>
    </row>
    <row r="1139" spans="1:21" x14ac:dyDescent="0.25">
      <c r="A1139" s="75">
        <f t="shared" si="240"/>
        <v>1135</v>
      </c>
      <c r="D1139" s="56" t="s">
        <v>4673</v>
      </c>
      <c r="E1139" s="56">
        <f t="shared" si="241"/>
        <v>1135</v>
      </c>
      <c r="F1139" s="76">
        <f t="shared" si="236"/>
        <v>44</v>
      </c>
      <c r="G1139" s="56" t="str">
        <f t="shared" si="242"/>
        <v>NP.decoupler.stack.125m.Hollow</v>
      </c>
      <c r="H1139" s="56">
        <f t="shared" si="243"/>
        <v>1135</v>
      </c>
      <c r="I1139" s="56">
        <f>IF(G1139="",0,IF(COUNTIF($G$5:G1139,G1139)=1,0,COUNTIF($G$5:G1139,G1139) )   )</f>
        <v>0</v>
      </c>
      <c r="J1139" s="56" t="str">
        <f t="shared" si="244"/>
        <v/>
      </c>
      <c r="K1139" s="56" t="str">
        <f t="shared" si="235"/>
        <v/>
      </c>
      <c r="L1139" s="56" t="str">
        <f t="shared" si="237"/>
        <v/>
      </c>
      <c r="M1139" s="56" t="str">
        <f t="shared" si="238"/>
        <v/>
      </c>
      <c r="N1139" s="56" t="str">
        <f t="shared" si="239"/>
        <v/>
      </c>
      <c r="O1139" s="56" t="str">
        <f t="shared" si="245"/>
        <v/>
      </c>
      <c r="P1139" s="56">
        <f>IF(ISERROR(IF($X$5=1,$Y$5,)),"",IF($X$5=1,$Y$5,))</f>
        <v>0</v>
      </c>
      <c r="Q1139" s="56">
        <f>IF(ISERROR(IF($X$6=1,$Y$6,)),"",IF($X$6=1,$Y$6,))</f>
        <v>10000</v>
      </c>
      <c r="R1139" s="56">
        <f>IF(ISERROR(IF($X$7=1,$Y$7,)),"",IF($X$7=1,$Y$7,))</f>
        <v>0</v>
      </c>
      <c r="S1139" s="56">
        <f>IF(ISERROR(IF($X$8=1,$Y$8,)),"",IF($X$8=1,$Y$8,))</f>
        <v>1000</v>
      </c>
      <c r="T1139" s="56">
        <f>IF(ISERROR(IF($X$9=1,$Y$9,)),"",IF($X$9=1,$Y$9,))</f>
        <v>500</v>
      </c>
      <c r="U1139" s="56">
        <f>IF(ISERROR(IF($X$10=1,$Y$10,)),"",IF($X$10=1,$Y$10,))</f>
        <v>500</v>
      </c>
    </row>
    <row r="1140" spans="1:21" x14ac:dyDescent="0.25">
      <c r="A1140" s="75">
        <f t="shared" si="240"/>
        <v>1136</v>
      </c>
      <c r="D1140" s="56" t="s">
        <v>4669</v>
      </c>
      <c r="E1140" s="56">
        <f t="shared" si="241"/>
        <v>1136</v>
      </c>
      <c r="F1140" s="76">
        <f t="shared" si="236"/>
        <v>44</v>
      </c>
      <c r="G1140" s="56" t="str">
        <f t="shared" si="242"/>
        <v>cl.small.escapeTower</v>
      </c>
      <c r="H1140" s="56">
        <f t="shared" si="243"/>
        <v>1136</v>
      </c>
      <c r="I1140" s="56">
        <f>IF(G1140="",0,IF(COUNTIF($G$5:G1140,G1140)=1,0,COUNTIF($G$5:G1140,G1140) )   )</f>
        <v>0</v>
      </c>
      <c r="J1140" s="56" t="str">
        <f t="shared" si="244"/>
        <v/>
      </c>
      <c r="K1140" s="56" t="str">
        <f t="shared" si="235"/>
        <v/>
      </c>
      <c r="L1140" s="56" t="str">
        <f t="shared" si="237"/>
        <v/>
      </c>
      <c r="M1140" s="56" t="str">
        <f t="shared" si="238"/>
        <v/>
      </c>
      <c r="N1140" s="56" t="str">
        <f t="shared" si="239"/>
        <v/>
      </c>
      <c r="O1140" s="56" t="str">
        <f t="shared" si="245"/>
        <v/>
      </c>
      <c r="P1140" s="56">
        <f>IF(ISERROR(IF($X$5=1,$Y$5,)),"",IF($X$5=1,$Y$5,))</f>
        <v>0</v>
      </c>
      <c r="Q1140" s="56">
        <f>IF(ISERROR(IF($X$6=1,$Y$6,)),"",IF($X$6=1,$Y$6,))</f>
        <v>10000</v>
      </c>
      <c r="R1140" s="56">
        <f>IF(ISERROR(IF($X$7=1,$Y$7,)),"",IF($X$7=1,$Y$7,))</f>
        <v>0</v>
      </c>
      <c r="S1140" s="56">
        <f>IF(ISERROR(IF($X$8=1,$Y$8,)),"",IF($X$8=1,$Y$8,))</f>
        <v>1000</v>
      </c>
      <c r="T1140" s="56">
        <f>IF(ISERROR(IF($X$9=1,$Y$9,)),"",IF($X$9=1,$Y$9,))</f>
        <v>500</v>
      </c>
      <c r="U1140" s="56">
        <f>IF(ISERROR(IF($X$10=1,$Y$10,)),"",IF($X$10=1,$Y$10,))</f>
        <v>500</v>
      </c>
    </row>
    <row r="1141" spans="1:21" x14ac:dyDescent="0.25">
      <c r="A1141" s="75">
        <f t="shared" si="240"/>
        <v>1137</v>
      </c>
      <c r="D1141" s="56" t="s">
        <v>4674</v>
      </c>
      <c r="E1141" s="56">
        <f t="shared" si="241"/>
        <v>1137</v>
      </c>
      <c r="F1141" s="76">
        <f t="shared" si="236"/>
        <v>44</v>
      </c>
      <c r="G1141" s="56" t="str">
        <f t="shared" si="242"/>
        <v>NP.decoupler.stack.125m.Light</v>
      </c>
      <c r="H1141" s="56">
        <f t="shared" si="243"/>
        <v>1137</v>
      </c>
      <c r="I1141" s="56">
        <f>IF(G1141="",0,IF(COUNTIF($G$5:G1141,G1141)=1,0,COUNTIF($G$5:G1141,G1141) )   )</f>
        <v>0</v>
      </c>
      <c r="J1141" s="56" t="str">
        <f t="shared" si="244"/>
        <v/>
      </c>
      <c r="K1141" s="56" t="str">
        <f t="shared" si="235"/>
        <v/>
      </c>
      <c r="L1141" s="56" t="str">
        <f t="shared" si="237"/>
        <v/>
      </c>
      <c r="M1141" s="56" t="str">
        <f t="shared" si="238"/>
        <v/>
      </c>
      <c r="N1141" s="56" t="str">
        <f t="shared" si="239"/>
        <v/>
      </c>
      <c r="O1141" s="56" t="str">
        <f t="shared" si="245"/>
        <v/>
      </c>
      <c r="P1141" s="56">
        <f>IF(ISERROR(IF($X$5=1,$Y$5,)),"",IF($X$5=1,$Y$5,))</f>
        <v>0</v>
      </c>
      <c r="Q1141" s="56">
        <f>IF(ISERROR(IF($X$6=1,$Y$6,)),"",IF($X$6=1,$Y$6,))</f>
        <v>10000</v>
      </c>
      <c r="R1141" s="56">
        <f>IF(ISERROR(IF($X$7=1,$Y$7,)),"",IF($X$7=1,$Y$7,))</f>
        <v>0</v>
      </c>
      <c r="S1141" s="56">
        <f>IF(ISERROR(IF($X$8=1,$Y$8,)),"",IF($X$8=1,$Y$8,))</f>
        <v>1000</v>
      </c>
      <c r="T1141" s="56">
        <f>IF(ISERROR(IF($X$9=1,$Y$9,)),"",IF($X$9=1,$Y$9,))</f>
        <v>500</v>
      </c>
      <c r="U1141" s="56">
        <f>IF(ISERROR(IF($X$10=1,$Y$10,)),"",IF($X$10=1,$Y$10,))</f>
        <v>500</v>
      </c>
    </row>
    <row r="1142" spans="1:21" x14ac:dyDescent="0.25">
      <c r="A1142" s="75">
        <f t="shared" si="240"/>
        <v>1138</v>
      </c>
      <c r="D1142" s="56" t="s">
        <v>3328</v>
      </c>
      <c r="E1142" s="56">
        <f t="shared" si="241"/>
        <v>1138</v>
      </c>
      <c r="F1142" s="76">
        <f t="shared" si="236"/>
        <v>44</v>
      </c>
      <c r="G1142" s="56" t="str">
        <f t="shared" si="242"/>
        <v>sepMotor1</v>
      </c>
      <c r="H1142" s="56">
        <f t="shared" si="243"/>
        <v>1138</v>
      </c>
      <c r="I1142" s="56">
        <f>IF(G1142="",0,IF(COUNTIF($G$5:G1142,G1142)=1,0,COUNTIF($G$5:G1142,G1142) )   )</f>
        <v>0</v>
      </c>
      <c r="J1142" s="56" t="str">
        <f t="shared" si="244"/>
        <v/>
      </c>
      <c r="K1142" s="56" t="str">
        <f t="shared" si="235"/>
        <v/>
      </c>
      <c r="L1142" s="56" t="str">
        <f t="shared" si="237"/>
        <v/>
      </c>
      <c r="M1142" s="56" t="str">
        <f t="shared" si="238"/>
        <v/>
      </c>
      <c r="N1142" s="56" t="str">
        <f t="shared" si="239"/>
        <v/>
      </c>
      <c r="O1142" s="56" t="str">
        <f t="shared" si="245"/>
        <v/>
      </c>
      <c r="P1142" s="56">
        <f>IF(ISERROR(IF($X$5=1,$Y$5,)),"",IF($X$5=1,$Y$5,))</f>
        <v>0</v>
      </c>
      <c r="Q1142" s="56">
        <f>IF(ISERROR(IF($X$6=1,$Y$6,)),"",IF($X$6=1,$Y$6,))</f>
        <v>10000</v>
      </c>
      <c r="R1142" s="56">
        <f>IF(ISERROR(IF($X$7=1,$Y$7,)),"",IF($X$7=1,$Y$7,))</f>
        <v>0</v>
      </c>
      <c r="S1142" s="56">
        <f>IF(ISERROR(IF($X$8=1,$Y$8,)),"",IF($X$8=1,$Y$8,))</f>
        <v>1000</v>
      </c>
      <c r="T1142" s="56">
        <f>IF(ISERROR(IF($X$9=1,$Y$9,)),"",IF($X$9=1,$Y$9,))</f>
        <v>500</v>
      </c>
      <c r="U1142" s="56">
        <f>IF(ISERROR(IF($X$10=1,$Y$10,)),"",IF($X$10=1,$Y$10,))</f>
        <v>500</v>
      </c>
    </row>
    <row r="1143" spans="1:21" x14ac:dyDescent="0.25">
      <c r="A1143" s="75">
        <f t="shared" si="240"/>
        <v>1139</v>
      </c>
      <c r="D1143" s="56" t="s">
        <v>4675</v>
      </c>
      <c r="E1143" s="56">
        <f t="shared" si="241"/>
        <v>1139</v>
      </c>
      <c r="F1143" s="76">
        <f t="shared" si="236"/>
        <v>44</v>
      </c>
      <c r="G1143" s="56" t="str">
        <f t="shared" si="242"/>
        <v>NP.decoupler.stack.125m</v>
      </c>
      <c r="H1143" s="56">
        <f t="shared" si="243"/>
        <v>1139</v>
      </c>
      <c r="I1143" s="56">
        <f>IF(G1143="",0,IF(COUNTIF($G$5:G1143,G1143)=1,0,COUNTIF($G$5:G1143,G1143) )   )</f>
        <v>0</v>
      </c>
      <c r="J1143" s="56" t="str">
        <f t="shared" si="244"/>
        <v/>
      </c>
      <c r="K1143" s="56" t="str">
        <f t="shared" si="235"/>
        <v/>
      </c>
      <c r="L1143" s="56" t="str">
        <f t="shared" si="237"/>
        <v/>
      </c>
      <c r="M1143" s="56" t="str">
        <f t="shared" si="238"/>
        <v/>
      </c>
      <c r="N1143" s="56" t="str">
        <f t="shared" si="239"/>
        <v/>
      </c>
      <c r="O1143" s="56" t="str">
        <f t="shared" si="245"/>
        <v/>
      </c>
      <c r="P1143" s="56">
        <f>IF(ISERROR(IF($X$5=1,$Y$5,)),"",IF($X$5=1,$Y$5,))</f>
        <v>0</v>
      </c>
      <c r="Q1143" s="56">
        <f>IF(ISERROR(IF($X$6=1,$Y$6,)),"",IF($X$6=1,$Y$6,))</f>
        <v>10000</v>
      </c>
      <c r="R1143" s="56">
        <f>IF(ISERROR(IF($X$7=1,$Y$7,)),"",IF($X$7=1,$Y$7,))</f>
        <v>0</v>
      </c>
      <c r="S1143" s="56">
        <f>IF(ISERROR(IF($X$8=1,$Y$8,)),"",IF($X$8=1,$Y$8,))</f>
        <v>1000</v>
      </c>
      <c r="T1143" s="56">
        <f>IF(ISERROR(IF($X$9=1,$Y$9,)),"",IF($X$9=1,$Y$9,))</f>
        <v>500</v>
      </c>
      <c r="U1143" s="56">
        <f>IF(ISERROR(IF($X$10=1,$Y$10,)),"",IF($X$10=1,$Y$10,))</f>
        <v>500</v>
      </c>
    </row>
    <row r="1144" spans="1:21" x14ac:dyDescent="0.25">
      <c r="A1144" s="75">
        <f t="shared" si="240"/>
        <v>1140</v>
      </c>
      <c r="D1144" s="56" t="s">
        <v>4672</v>
      </c>
      <c r="E1144" s="56">
        <f t="shared" si="241"/>
        <v>1140</v>
      </c>
      <c r="F1144" s="76">
        <f t="shared" si="236"/>
        <v>44</v>
      </c>
      <c r="G1144" s="56" t="str">
        <f t="shared" si="242"/>
        <v>1x1decoupler2</v>
      </c>
      <c r="H1144" s="56">
        <f t="shared" si="243"/>
        <v>1140</v>
      </c>
      <c r="I1144" s="56">
        <f>IF(G1144="",0,IF(COUNTIF($G$5:G1144,G1144)=1,0,COUNTIF($G$5:G1144,G1144) )   )</f>
        <v>0</v>
      </c>
      <c r="J1144" s="56" t="str">
        <f t="shared" si="244"/>
        <v/>
      </c>
      <c r="K1144" s="56" t="str">
        <f t="shared" si="235"/>
        <v/>
      </c>
      <c r="L1144" s="56" t="str">
        <f t="shared" si="237"/>
        <v/>
      </c>
      <c r="M1144" s="56" t="str">
        <f t="shared" si="238"/>
        <v/>
      </c>
      <c r="N1144" s="56" t="str">
        <f t="shared" si="239"/>
        <v/>
      </c>
      <c r="O1144" s="56" t="str">
        <f t="shared" si="245"/>
        <v/>
      </c>
      <c r="P1144" s="56">
        <f>IF(ISERROR(IF($X$5=1,$Y$5,)),"",IF($X$5=1,$Y$5,))</f>
        <v>0</v>
      </c>
      <c r="Q1144" s="56">
        <f>IF(ISERROR(IF($X$6=1,$Y$6,)),"",IF($X$6=1,$Y$6,))</f>
        <v>10000</v>
      </c>
      <c r="R1144" s="56">
        <f>IF(ISERROR(IF($X$7=1,$Y$7,)),"",IF($X$7=1,$Y$7,))</f>
        <v>0</v>
      </c>
      <c r="S1144" s="56">
        <f>IF(ISERROR(IF($X$8=1,$Y$8,)),"",IF($X$8=1,$Y$8,))</f>
        <v>1000</v>
      </c>
      <c r="T1144" s="56">
        <f>IF(ISERROR(IF($X$9=1,$Y$9,)),"",IF($X$9=1,$Y$9,))</f>
        <v>500</v>
      </c>
      <c r="U1144" s="56">
        <f>IF(ISERROR(IF($X$10=1,$Y$10,)),"",IF($X$10=1,$Y$10,))</f>
        <v>500</v>
      </c>
    </row>
    <row r="1145" spans="1:21" x14ac:dyDescent="0.25">
      <c r="A1145" s="75">
        <f t="shared" si="240"/>
        <v>1141</v>
      </c>
      <c r="D1145" s="56" t="s">
        <v>4676</v>
      </c>
      <c r="E1145" s="56">
        <f t="shared" si="241"/>
        <v>1141</v>
      </c>
      <c r="F1145" s="76">
        <f t="shared" si="236"/>
        <v>44</v>
      </c>
      <c r="G1145" s="56" t="str">
        <f t="shared" si="242"/>
        <v>NP.decoupler.stack.125m.Mini</v>
      </c>
      <c r="H1145" s="56">
        <f t="shared" si="243"/>
        <v>1141</v>
      </c>
      <c r="I1145" s="56">
        <f>IF(G1145="",0,IF(COUNTIF($G$5:G1145,G1145)=1,0,COUNTIF($G$5:G1145,G1145) )   )</f>
        <v>0</v>
      </c>
      <c r="J1145" s="56" t="str">
        <f t="shared" si="244"/>
        <v/>
      </c>
      <c r="K1145" s="56" t="str">
        <f t="shared" si="235"/>
        <v/>
      </c>
      <c r="L1145" s="56" t="str">
        <f t="shared" si="237"/>
        <v/>
      </c>
      <c r="M1145" s="56" t="str">
        <f t="shared" si="238"/>
        <v/>
      </c>
      <c r="N1145" s="56" t="str">
        <f t="shared" si="239"/>
        <v/>
      </c>
      <c r="O1145" s="56" t="str">
        <f t="shared" si="245"/>
        <v/>
      </c>
      <c r="P1145" s="56">
        <f>IF(ISERROR(IF($X$5=1,$Y$5,)),"",IF($X$5=1,$Y$5,))</f>
        <v>0</v>
      </c>
      <c r="Q1145" s="56">
        <f>IF(ISERROR(IF($X$6=1,$Y$6,)),"",IF($X$6=1,$Y$6,))</f>
        <v>10000</v>
      </c>
      <c r="R1145" s="56">
        <f>IF(ISERROR(IF($X$7=1,$Y$7,)),"",IF($X$7=1,$Y$7,))</f>
        <v>0</v>
      </c>
      <c r="S1145" s="56">
        <f>IF(ISERROR(IF($X$8=1,$Y$8,)),"",IF($X$8=1,$Y$8,))</f>
        <v>1000</v>
      </c>
      <c r="T1145" s="56">
        <f>IF(ISERROR(IF($X$9=1,$Y$9,)),"",IF($X$9=1,$Y$9,))</f>
        <v>500</v>
      </c>
      <c r="U1145" s="56">
        <f>IF(ISERROR(IF($X$10=1,$Y$10,)),"",IF($X$10=1,$Y$10,))</f>
        <v>500</v>
      </c>
    </row>
    <row r="1146" spans="1:21" x14ac:dyDescent="0.25">
      <c r="A1146" s="75">
        <f t="shared" si="240"/>
        <v>1142</v>
      </c>
      <c r="D1146" s="56" t="s">
        <v>4658</v>
      </c>
      <c r="E1146" s="56">
        <f t="shared" si="241"/>
        <v>1142</v>
      </c>
      <c r="F1146" s="76">
        <f t="shared" si="236"/>
        <v>44</v>
      </c>
      <c r="G1146" s="56" t="str">
        <f t="shared" si="242"/>
        <v>sep1a1ur5</v>
      </c>
      <c r="H1146" s="56">
        <f t="shared" si="243"/>
        <v>1142</v>
      </c>
      <c r="I1146" s="56">
        <f>IF(G1146="",0,IF(COUNTIF($G$5:G1146,G1146)=1,0,COUNTIF($G$5:G1146,G1146) )   )</f>
        <v>0</v>
      </c>
      <c r="J1146" s="56" t="str">
        <f t="shared" si="244"/>
        <v/>
      </c>
      <c r="K1146" s="56" t="str">
        <f t="shared" si="235"/>
        <v/>
      </c>
      <c r="L1146" s="56" t="str">
        <f t="shared" si="237"/>
        <v/>
      </c>
      <c r="M1146" s="56" t="str">
        <f t="shared" si="238"/>
        <v/>
      </c>
      <c r="N1146" s="56" t="str">
        <f t="shared" si="239"/>
        <v/>
      </c>
      <c r="O1146" s="56" t="str">
        <f t="shared" si="245"/>
        <v/>
      </c>
      <c r="P1146" s="56">
        <f>IF(ISERROR(IF($X$5=1,$Y$5,)),"",IF($X$5=1,$Y$5,))</f>
        <v>0</v>
      </c>
      <c r="Q1146" s="56">
        <f>IF(ISERROR(IF($X$6=1,$Y$6,)),"",IF($X$6=1,$Y$6,))</f>
        <v>10000</v>
      </c>
      <c r="R1146" s="56">
        <f>IF(ISERROR(IF($X$7=1,$Y$7,)),"",IF($X$7=1,$Y$7,))</f>
        <v>0</v>
      </c>
      <c r="S1146" s="56">
        <f>IF(ISERROR(IF($X$8=1,$Y$8,)),"",IF($X$8=1,$Y$8,))</f>
        <v>1000</v>
      </c>
      <c r="T1146" s="56">
        <f>IF(ISERROR(IF($X$9=1,$Y$9,)),"",IF($X$9=1,$Y$9,))</f>
        <v>500</v>
      </c>
      <c r="U1146" s="56">
        <f>IF(ISERROR(IF($X$10=1,$Y$10,)),"",IF($X$10=1,$Y$10,))</f>
        <v>500</v>
      </c>
    </row>
    <row r="1147" spans="1:21" x14ac:dyDescent="0.25">
      <c r="A1147" s="75">
        <f t="shared" si="240"/>
        <v>1143</v>
      </c>
      <c r="D1147" s="56" t="s">
        <v>4677</v>
      </c>
      <c r="E1147" s="56">
        <f t="shared" si="241"/>
        <v>1143</v>
      </c>
      <c r="F1147" s="76">
        <f t="shared" si="236"/>
        <v>44</v>
      </c>
      <c r="G1147" s="56" t="str">
        <f t="shared" si="242"/>
        <v>NP.LES.EscapeTower.Large</v>
      </c>
      <c r="H1147" s="56">
        <f t="shared" si="243"/>
        <v>1143</v>
      </c>
      <c r="I1147" s="56">
        <f>IF(G1147="",0,IF(COUNTIF($G$5:G1147,G1147)=1,0,COUNTIF($G$5:G1147,G1147) )   )</f>
        <v>0</v>
      </c>
      <c r="J1147" s="56" t="str">
        <f t="shared" si="244"/>
        <v/>
      </c>
      <c r="K1147" s="56" t="str">
        <f t="shared" si="235"/>
        <v/>
      </c>
      <c r="L1147" s="56" t="str">
        <f t="shared" si="237"/>
        <v/>
      </c>
      <c r="M1147" s="56" t="str">
        <f t="shared" si="238"/>
        <v/>
      </c>
      <c r="N1147" s="56" t="str">
        <f t="shared" si="239"/>
        <v/>
      </c>
      <c r="O1147" s="56" t="str">
        <f t="shared" si="245"/>
        <v/>
      </c>
      <c r="P1147" s="56">
        <f>IF(ISERROR(IF($X$5=1,$Y$5,)),"",IF($X$5=1,$Y$5,))</f>
        <v>0</v>
      </c>
      <c r="Q1147" s="56">
        <f>IF(ISERROR(IF($X$6=1,$Y$6,)),"",IF($X$6=1,$Y$6,))</f>
        <v>10000</v>
      </c>
      <c r="R1147" s="56">
        <f>IF(ISERROR(IF($X$7=1,$Y$7,)),"",IF($X$7=1,$Y$7,))</f>
        <v>0</v>
      </c>
      <c r="S1147" s="56">
        <f>IF(ISERROR(IF($X$8=1,$Y$8,)),"",IF($X$8=1,$Y$8,))</f>
        <v>1000</v>
      </c>
      <c r="T1147" s="56">
        <f>IF(ISERROR(IF($X$9=1,$Y$9,)),"",IF($X$9=1,$Y$9,))</f>
        <v>500</v>
      </c>
      <c r="U1147" s="56">
        <f>IF(ISERROR(IF($X$10=1,$Y$10,)),"",IF($X$10=1,$Y$10,))</f>
        <v>500</v>
      </c>
    </row>
    <row r="1148" spans="1:21" x14ac:dyDescent="0.25">
      <c r="A1148" s="75">
        <f t="shared" si="240"/>
        <v>1144</v>
      </c>
      <c r="D1148" s="56" t="s">
        <v>3329</v>
      </c>
      <c r="E1148" s="56">
        <f t="shared" si="241"/>
        <v>1144</v>
      </c>
      <c r="F1148" s="76">
        <f t="shared" si="236"/>
        <v>44</v>
      </c>
      <c r="G1148" s="56" t="str">
        <f t="shared" si="242"/>
        <v>structuralPylon</v>
      </c>
      <c r="H1148" s="56">
        <f t="shared" si="243"/>
        <v>1144</v>
      </c>
      <c r="I1148" s="56">
        <f>IF(G1148="",0,IF(COUNTIF($G$5:G1148,G1148)=1,0,COUNTIF($G$5:G1148,G1148) )   )</f>
        <v>0</v>
      </c>
      <c r="J1148" s="56" t="str">
        <f t="shared" si="244"/>
        <v/>
      </c>
      <c r="K1148" s="56" t="str">
        <f t="shared" si="235"/>
        <v/>
      </c>
      <c r="L1148" s="56" t="str">
        <f t="shared" si="237"/>
        <v/>
      </c>
      <c r="M1148" s="56" t="str">
        <f t="shared" si="238"/>
        <v/>
      </c>
      <c r="N1148" s="56" t="str">
        <f t="shared" si="239"/>
        <v/>
      </c>
      <c r="O1148" s="56" t="str">
        <f t="shared" si="245"/>
        <v/>
      </c>
      <c r="P1148" s="56">
        <f>IF(ISERROR(IF($X$5=1,$Y$5,)),"",IF($X$5=1,$Y$5,))</f>
        <v>0</v>
      </c>
      <c r="Q1148" s="56">
        <f>IF(ISERROR(IF($X$6=1,$Y$6,)),"",IF($X$6=1,$Y$6,))</f>
        <v>10000</v>
      </c>
      <c r="R1148" s="56">
        <f>IF(ISERROR(IF($X$7=1,$Y$7,)),"",IF($X$7=1,$Y$7,))</f>
        <v>0</v>
      </c>
      <c r="S1148" s="56">
        <f>IF(ISERROR(IF($X$8=1,$Y$8,)),"",IF($X$8=1,$Y$8,))</f>
        <v>1000</v>
      </c>
      <c r="T1148" s="56">
        <f>IF(ISERROR(IF($X$9=1,$Y$9,)),"",IF($X$9=1,$Y$9,))</f>
        <v>500</v>
      </c>
      <c r="U1148" s="56">
        <f>IF(ISERROR(IF($X$10=1,$Y$10,)),"",IF($X$10=1,$Y$10,))</f>
        <v>500</v>
      </c>
    </row>
    <row r="1149" spans="1:21" x14ac:dyDescent="0.25">
      <c r="A1149" s="75">
        <f t="shared" si="240"/>
        <v>1145</v>
      </c>
      <c r="D1149" s="56" t="s">
        <v>3330</v>
      </c>
      <c r="E1149" s="56">
        <f t="shared" si="241"/>
        <v>1145</v>
      </c>
      <c r="F1149" s="76">
        <f t="shared" si="236"/>
        <v>44</v>
      </c>
      <c r="G1149" s="56" t="str">
        <f t="shared" si="242"/>
        <v>radialDecoupler</v>
      </c>
      <c r="H1149" s="56">
        <f t="shared" si="243"/>
        <v>1145</v>
      </c>
      <c r="I1149" s="56">
        <f>IF(G1149="",0,IF(COUNTIF($G$5:G1149,G1149)=1,0,COUNTIF($G$5:G1149,G1149) )   )</f>
        <v>0</v>
      </c>
      <c r="J1149" s="56" t="str">
        <f t="shared" si="244"/>
        <v/>
      </c>
      <c r="K1149" s="56" t="str">
        <f t="shared" si="235"/>
        <v/>
      </c>
      <c r="L1149" s="56" t="str">
        <f t="shared" si="237"/>
        <v/>
      </c>
      <c r="M1149" s="56" t="str">
        <f t="shared" si="238"/>
        <v/>
      </c>
      <c r="N1149" s="56" t="str">
        <f t="shared" si="239"/>
        <v/>
      </c>
      <c r="O1149" s="56" t="str">
        <f t="shared" si="245"/>
        <v/>
      </c>
      <c r="P1149" s="56">
        <f>IF(ISERROR(IF($X$5=1,$Y$5,)),"",IF($X$5=1,$Y$5,))</f>
        <v>0</v>
      </c>
      <c r="Q1149" s="56">
        <f>IF(ISERROR(IF($X$6=1,$Y$6,)),"",IF($X$6=1,$Y$6,))</f>
        <v>10000</v>
      </c>
      <c r="R1149" s="56">
        <f>IF(ISERROR(IF($X$7=1,$Y$7,)),"",IF($X$7=1,$Y$7,))</f>
        <v>0</v>
      </c>
      <c r="S1149" s="56">
        <f>IF(ISERROR(IF($X$8=1,$Y$8,)),"",IF($X$8=1,$Y$8,))</f>
        <v>1000</v>
      </c>
      <c r="T1149" s="56">
        <f>IF(ISERROR(IF($X$9=1,$Y$9,)),"",IF($X$9=1,$Y$9,))</f>
        <v>500</v>
      </c>
      <c r="U1149" s="56">
        <f>IF(ISERROR(IF($X$10=1,$Y$10,)),"",IF($X$10=1,$Y$10,))</f>
        <v>500</v>
      </c>
    </row>
    <row r="1150" spans="1:21" x14ac:dyDescent="0.25">
      <c r="A1150" s="75">
        <f t="shared" si="240"/>
        <v>1146</v>
      </c>
      <c r="D1150" s="56" t="s">
        <v>4659</v>
      </c>
      <c r="E1150" s="56">
        <f t="shared" si="241"/>
        <v>1146</v>
      </c>
      <c r="F1150" s="76">
        <f t="shared" si="236"/>
        <v>44</v>
      </c>
      <c r="G1150" s="56" t="str">
        <f t="shared" si="242"/>
        <v>ASDecoupler</v>
      </c>
      <c r="H1150" s="56">
        <f t="shared" si="243"/>
        <v>1146</v>
      </c>
      <c r="I1150" s="56">
        <f>IF(G1150="",0,IF(COUNTIF($G$5:G1150,G1150)=1,0,COUNTIF($G$5:G1150,G1150) )   )</f>
        <v>0</v>
      </c>
      <c r="J1150" s="56" t="str">
        <f t="shared" si="244"/>
        <v/>
      </c>
      <c r="K1150" s="56" t="str">
        <f t="shared" ref="K1150:K1213" si="246">IF(ISERROR(VLOOKUP(J1150,$F$5:$G$6005,2,)),"",VLOOKUP(J1150,$F$5:$G$6005,2,))</f>
        <v/>
      </c>
      <c r="L1150" s="56" t="str">
        <f t="shared" si="237"/>
        <v/>
      </c>
      <c r="M1150" s="56" t="str">
        <f t="shared" si="238"/>
        <v/>
      </c>
      <c r="N1150" s="56" t="str">
        <f t="shared" si="239"/>
        <v/>
      </c>
      <c r="O1150" s="56" t="str">
        <f t="shared" si="245"/>
        <v/>
      </c>
      <c r="P1150" s="56">
        <f>IF(ISERROR(IF($X$5=1,$Y$5,)),"",IF($X$5=1,$Y$5,))</f>
        <v>0</v>
      </c>
      <c r="Q1150" s="56">
        <f>IF(ISERROR(IF($X$6=1,$Y$6,)),"",IF($X$6=1,$Y$6,))</f>
        <v>10000</v>
      </c>
      <c r="R1150" s="56">
        <f>IF(ISERROR(IF($X$7=1,$Y$7,)),"",IF($X$7=1,$Y$7,))</f>
        <v>0</v>
      </c>
      <c r="S1150" s="56">
        <f>IF(ISERROR(IF($X$8=1,$Y$8,)),"",IF($X$8=1,$Y$8,))</f>
        <v>1000</v>
      </c>
      <c r="T1150" s="56">
        <f>IF(ISERROR(IF($X$9=1,$Y$9,)),"",IF($X$9=1,$Y$9,))</f>
        <v>500</v>
      </c>
      <c r="U1150" s="56">
        <f>IF(ISERROR(IF($X$10=1,$Y$10,)),"",IF($X$10=1,$Y$10,))</f>
        <v>500</v>
      </c>
    </row>
    <row r="1151" spans="1:21" x14ac:dyDescent="0.25">
      <c r="A1151" s="75">
        <f t="shared" si="240"/>
        <v>1147</v>
      </c>
      <c r="D1151" s="56" t="s">
        <v>3331</v>
      </c>
      <c r="E1151" s="56">
        <f t="shared" si="241"/>
        <v>1147</v>
      </c>
      <c r="F1151" s="76">
        <f t="shared" si="236"/>
        <v>44</v>
      </c>
      <c r="G1151" s="56" t="str">
        <f t="shared" si="242"/>
        <v>radialDecoupler2</v>
      </c>
      <c r="H1151" s="56">
        <f t="shared" si="243"/>
        <v>1147</v>
      </c>
      <c r="I1151" s="56">
        <f>IF(G1151="",0,IF(COUNTIF($G$5:G1151,G1151)=1,0,COUNTIF($G$5:G1151,G1151) )   )</f>
        <v>0</v>
      </c>
      <c r="J1151" s="56" t="str">
        <f t="shared" si="244"/>
        <v/>
      </c>
      <c r="K1151" s="56" t="str">
        <f t="shared" si="246"/>
        <v/>
      </c>
      <c r="L1151" s="56" t="str">
        <f t="shared" si="237"/>
        <v/>
      </c>
      <c r="M1151" s="56" t="str">
        <f t="shared" si="238"/>
        <v/>
      </c>
      <c r="N1151" s="56" t="str">
        <f t="shared" si="239"/>
        <v/>
      </c>
      <c r="O1151" s="56" t="str">
        <f t="shared" si="245"/>
        <v/>
      </c>
      <c r="P1151" s="56">
        <f>IF(ISERROR(IF($X$5=1,$Y$5,)),"",IF($X$5=1,$Y$5,))</f>
        <v>0</v>
      </c>
      <c r="Q1151" s="56">
        <f>IF(ISERROR(IF($X$6=1,$Y$6,)),"",IF($X$6=1,$Y$6,))</f>
        <v>10000</v>
      </c>
      <c r="R1151" s="56">
        <f>IF(ISERROR(IF($X$7=1,$Y$7,)),"",IF($X$7=1,$Y$7,))</f>
        <v>0</v>
      </c>
      <c r="S1151" s="56">
        <f>IF(ISERROR(IF($X$8=1,$Y$8,)),"",IF($X$8=1,$Y$8,))</f>
        <v>1000</v>
      </c>
      <c r="T1151" s="56">
        <f>IF(ISERROR(IF($X$9=1,$Y$9,)),"",IF($X$9=1,$Y$9,))</f>
        <v>500</v>
      </c>
      <c r="U1151" s="56">
        <f>IF(ISERROR(IF($X$10=1,$Y$10,)),"",IF($X$10=1,$Y$10,))</f>
        <v>500</v>
      </c>
    </row>
    <row r="1152" spans="1:21" x14ac:dyDescent="0.25">
      <c r="A1152" s="75">
        <f t="shared" si="240"/>
        <v>1148</v>
      </c>
      <c r="D1152" s="56" t="s">
        <v>3332</v>
      </c>
      <c r="E1152" s="56">
        <f t="shared" si="241"/>
        <v>1148</v>
      </c>
      <c r="F1152" s="76">
        <f t="shared" si="236"/>
        <v>44</v>
      </c>
      <c r="G1152" s="56" t="str">
        <f t="shared" si="242"/>
        <v>stackDecoupler</v>
      </c>
      <c r="H1152" s="56">
        <f t="shared" si="243"/>
        <v>1148</v>
      </c>
      <c r="I1152" s="56">
        <f>IF(G1152="",0,IF(COUNTIF($G$5:G1152,G1152)=1,0,COUNTIF($G$5:G1152,G1152) )   )</f>
        <v>0</v>
      </c>
      <c r="J1152" s="56" t="str">
        <f t="shared" si="244"/>
        <v/>
      </c>
      <c r="K1152" s="56" t="str">
        <f t="shared" si="246"/>
        <v/>
      </c>
      <c r="L1152" s="56" t="str">
        <f t="shared" si="237"/>
        <v/>
      </c>
      <c r="M1152" s="56" t="str">
        <f t="shared" si="238"/>
        <v/>
      </c>
      <c r="N1152" s="56" t="str">
        <f t="shared" si="239"/>
        <v/>
      </c>
      <c r="O1152" s="56" t="str">
        <f t="shared" si="245"/>
        <v/>
      </c>
      <c r="P1152" s="56">
        <f>IF(ISERROR(IF($X$5=1,$Y$5,)),"",IF($X$5=1,$Y$5,))</f>
        <v>0</v>
      </c>
      <c r="Q1152" s="56">
        <f>IF(ISERROR(IF($X$6=1,$Y$6,)),"",IF($X$6=1,$Y$6,))</f>
        <v>10000</v>
      </c>
      <c r="R1152" s="56">
        <f>IF(ISERROR(IF($X$7=1,$Y$7,)),"",IF($X$7=1,$Y$7,))</f>
        <v>0</v>
      </c>
      <c r="S1152" s="56">
        <f>IF(ISERROR(IF($X$8=1,$Y$8,)),"",IF($X$8=1,$Y$8,))</f>
        <v>1000</v>
      </c>
      <c r="T1152" s="56">
        <f>IF(ISERROR(IF($X$9=1,$Y$9,)),"",IF($X$9=1,$Y$9,))</f>
        <v>500</v>
      </c>
      <c r="U1152" s="56">
        <f>IF(ISERROR(IF($X$10=1,$Y$10,)),"",IF($X$10=1,$Y$10,))</f>
        <v>500</v>
      </c>
    </row>
    <row r="1153" spans="1:21" x14ac:dyDescent="0.25">
      <c r="A1153" s="75">
        <f t="shared" si="240"/>
        <v>1149</v>
      </c>
      <c r="D1153" s="56" t="s">
        <v>3333</v>
      </c>
      <c r="E1153" s="56">
        <f t="shared" si="241"/>
        <v>1149</v>
      </c>
      <c r="F1153" s="76">
        <f t="shared" si="236"/>
        <v>44</v>
      </c>
      <c r="G1153" s="56" t="str">
        <f t="shared" si="242"/>
        <v>stackSeparator</v>
      </c>
      <c r="H1153" s="56">
        <f t="shared" si="243"/>
        <v>1149</v>
      </c>
      <c r="I1153" s="56">
        <f>IF(G1153="",0,IF(COUNTIF($G$5:G1153,G1153)=1,0,COUNTIF($G$5:G1153,G1153) )   )</f>
        <v>0</v>
      </c>
      <c r="J1153" s="56" t="str">
        <f t="shared" si="244"/>
        <v/>
      </c>
      <c r="K1153" s="56" t="str">
        <f t="shared" si="246"/>
        <v/>
      </c>
      <c r="L1153" s="56" t="str">
        <f t="shared" si="237"/>
        <v/>
      </c>
      <c r="M1153" s="56" t="str">
        <f t="shared" si="238"/>
        <v/>
      </c>
      <c r="N1153" s="56" t="str">
        <f t="shared" si="239"/>
        <v/>
      </c>
      <c r="O1153" s="56" t="str">
        <f t="shared" si="245"/>
        <v/>
      </c>
      <c r="P1153" s="56">
        <f>IF(ISERROR(IF($X$5=1,$Y$5,)),"",IF($X$5=1,$Y$5,))</f>
        <v>0</v>
      </c>
      <c r="Q1153" s="56">
        <f>IF(ISERROR(IF($X$6=1,$Y$6,)),"",IF($X$6=1,$Y$6,))</f>
        <v>10000</v>
      </c>
      <c r="R1153" s="56">
        <f>IF(ISERROR(IF($X$7=1,$Y$7,)),"",IF($X$7=1,$Y$7,))</f>
        <v>0</v>
      </c>
      <c r="S1153" s="56">
        <f>IF(ISERROR(IF($X$8=1,$Y$8,)),"",IF($X$8=1,$Y$8,))</f>
        <v>1000</v>
      </c>
      <c r="T1153" s="56">
        <f>IF(ISERROR(IF($X$9=1,$Y$9,)),"",IF($X$9=1,$Y$9,))</f>
        <v>500</v>
      </c>
      <c r="U1153" s="56">
        <f>IF(ISERROR(IF($X$10=1,$Y$10,)),"",IF($X$10=1,$Y$10,))</f>
        <v>500</v>
      </c>
    </row>
    <row r="1154" spans="1:21" x14ac:dyDescent="0.25">
      <c r="A1154" s="75">
        <f t="shared" si="240"/>
        <v>1150</v>
      </c>
      <c r="D1154" s="56" t="s">
        <v>4660</v>
      </c>
      <c r="E1154" s="56">
        <f t="shared" si="241"/>
        <v>1150</v>
      </c>
      <c r="F1154" s="76">
        <f t="shared" si="236"/>
        <v>44</v>
      </c>
      <c r="G1154" s="56" t="str">
        <f t="shared" si="242"/>
        <v>decoupvector</v>
      </c>
      <c r="H1154" s="56">
        <f t="shared" si="243"/>
        <v>1150</v>
      </c>
      <c r="I1154" s="56">
        <f>IF(G1154="",0,IF(COUNTIF($G$5:G1154,G1154)=1,0,COUNTIF($G$5:G1154,G1154) )   )</f>
        <v>0</v>
      </c>
      <c r="J1154" s="56" t="str">
        <f t="shared" si="244"/>
        <v/>
      </c>
      <c r="K1154" s="56" t="str">
        <f t="shared" si="246"/>
        <v/>
      </c>
      <c r="L1154" s="56" t="str">
        <f t="shared" si="237"/>
        <v/>
      </c>
      <c r="M1154" s="56" t="str">
        <f t="shared" si="238"/>
        <v/>
      </c>
      <c r="N1154" s="56" t="str">
        <f t="shared" si="239"/>
        <v/>
      </c>
      <c r="O1154" s="56" t="str">
        <f t="shared" si="245"/>
        <v/>
      </c>
      <c r="P1154" s="56">
        <f>IF(ISERROR(IF($X$5=1,$Y$5,)),"",IF($X$5=1,$Y$5,))</f>
        <v>0</v>
      </c>
      <c r="Q1154" s="56">
        <f>IF(ISERROR(IF($X$6=1,$Y$6,)),"",IF($X$6=1,$Y$6,))</f>
        <v>10000</v>
      </c>
      <c r="R1154" s="56">
        <f>IF(ISERROR(IF($X$7=1,$Y$7,)),"",IF($X$7=1,$Y$7,))</f>
        <v>0</v>
      </c>
      <c r="S1154" s="56">
        <f>IF(ISERROR(IF($X$8=1,$Y$8,)),"",IF($X$8=1,$Y$8,))</f>
        <v>1000</v>
      </c>
      <c r="T1154" s="56">
        <f>IF(ISERROR(IF($X$9=1,$Y$9,)),"",IF($X$9=1,$Y$9,))</f>
        <v>500</v>
      </c>
      <c r="U1154" s="56">
        <f>IF(ISERROR(IF($X$10=1,$Y$10,)),"",IF($X$10=1,$Y$10,))</f>
        <v>500</v>
      </c>
    </row>
    <row r="1155" spans="1:21" x14ac:dyDescent="0.25">
      <c r="A1155" s="75">
        <f t="shared" si="240"/>
        <v>1151</v>
      </c>
      <c r="D1155" s="56" t="s">
        <v>4661</v>
      </c>
      <c r="E1155" s="56">
        <f t="shared" si="241"/>
        <v>1151</v>
      </c>
      <c r="F1155" s="76">
        <f t="shared" si="236"/>
        <v>44</v>
      </c>
      <c r="G1155" s="56" t="str">
        <f t="shared" si="242"/>
        <v>decouplersv05</v>
      </c>
      <c r="H1155" s="56">
        <f t="shared" si="243"/>
        <v>1151</v>
      </c>
      <c r="I1155" s="56">
        <f>IF(G1155="",0,IF(COUNTIF($G$5:G1155,G1155)=1,0,COUNTIF($G$5:G1155,G1155) )   )</f>
        <v>0</v>
      </c>
      <c r="J1155" s="56" t="str">
        <f t="shared" si="244"/>
        <v/>
      </c>
      <c r="K1155" s="56" t="str">
        <f t="shared" si="246"/>
        <v/>
      </c>
      <c r="L1155" s="56" t="str">
        <f t="shared" si="237"/>
        <v/>
      </c>
      <c r="M1155" s="56" t="str">
        <f t="shared" si="238"/>
        <v/>
      </c>
      <c r="N1155" s="56" t="str">
        <f t="shared" si="239"/>
        <v/>
      </c>
      <c r="O1155" s="56" t="str">
        <f t="shared" si="245"/>
        <v/>
      </c>
      <c r="P1155" s="56">
        <f>IF(ISERROR(IF($X$5=1,$Y$5,)),"",IF($X$5=1,$Y$5,))</f>
        <v>0</v>
      </c>
      <c r="Q1155" s="56">
        <f>IF(ISERROR(IF($X$6=1,$Y$6,)),"",IF($X$6=1,$Y$6,))</f>
        <v>10000</v>
      </c>
      <c r="R1155" s="56">
        <f>IF(ISERROR(IF($X$7=1,$Y$7,)),"",IF($X$7=1,$Y$7,))</f>
        <v>0</v>
      </c>
      <c r="S1155" s="56">
        <f>IF(ISERROR(IF($X$8=1,$Y$8,)),"",IF($X$8=1,$Y$8,))</f>
        <v>1000</v>
      </c>
      <c r="T1155" s="56">
        <f>IF(ISERROR(IF($X$9=1,$Y$9,)),"",IF($X$9=1,$Y$9,))</f>
        <v>500</v>
      </c>
      <c r="U1155" s="56">
        <f>IF(ISERROR(IF($X$10=1,$Y$10,)),"",IF($X$10=1,$Y$10,))</f>
        <v>500</v>
      </c>
    </row>
    <row r="1156" spans="1:21" x14ac:dyDescent="0.25">
      <c r="A1156" s="75">
        <f t="shared" si="240"/>
        <v>1152</v>
      </c>
      <c r="D1156" s="56" t="s">
        <v>4662</v>
      </c>
      <c r="E1156" s="56">
        <f t="shared" si="241"/>
        <v>1152</v>
      </c>
      <c r="F1156" s="76">
        <f t="shared" si="236"/>
        <v>44</v>
      </c>
      <c r="G1156" s="56" t="str">
        <f t="shared" si="242"/>
        <v>decouplersvblack</v>
      </c>
      <c r="H1156" s="56">
        <f t="shared" si="243"/>
        <v>1152</v>
      </c>
      <c r="I1156" s="56">
        <f>IF(G1156="",0,IF(COUNTIF($G$5:G1156,G1156)=1,0,COUNTIF($G$5:G1156,G1156) )   )</f>
        <v>0</v>
      </c>
      <c r="J1156" s="56" t="str">
        <f t="shared" si="244"/>
        <v/>
      </c>
      <c r="K1156" s="56" t="str">
        <f t="shared" si="246"/>
        <v/>
      </c>
      <c r="L1156" s="56" t="str">
        <f t="shared" si="237"/>
        <v/>
      </c>
      <c r="M1156" s="56" t="str">
        <f t="shared" si="238"/>
        <v/>
      </c>
      <c r="N1156" s="56" t="str">
        <f t="shared" si="239"/>
        <v/>
      </c>
      <c r="O1156" s="56" t="str">
        <f t="shared" si="245"/>
        <v/>
      </c>
      <c r="P1156" s="56">
        <f>IF(ISERROR(IF($X$5=1,$Y$5,)),"",IF($X$5=1,$Y$5,))</f>
        <v>0</v>
      </c>
      <c r="Q1156" s="56">
        <f>IF(ISERROR(IF($X$6=1,$Y$6,)),"",IF($X$6=1,$Y$6,))</f>
        <v>10000</v>
      </c>
      <c r="R1156" s="56">
        <f>IF(ISERROR(IF($X$7=1,$Y$7,)),"",IF($X$7=1,$Y$7,))</f>
        <v>0</v>
      </c>
      <c r="S1156" s="56">
        <f>IF(ISERROR(IF($X$8=1,$Y$8,)),"",IF($X$8=1,$Y$8,))</f>
        <v>1000</v>
      </c>
      <c r="T1156" s="56">
        <f>IF(ISERROR(IF($X$9=1,$Y$9,)),"",IF($X$9=1,$Y$9,))</f>
        <v>500</v>
      </c>
      <c r="U1156" s="56">
        <f>IF(ISERROR(IF($X$10=1,$Y$10,)),"",IF($X$10=1,$Y$10,))</f>
        <v>500</v>
      </c>
    </row>
    <row r="1157" spans="1:21" x14ac:dyDescent="0.25">
      <c r="A1157" s="75">
        <f t="shared" si="240"/>
        <v>1153</v>
      </c>
      <c r="D1157" s="56" t="s">
        <v>4663</v>
      </c>
      <c r="E1157" s="56">
        <f t="shared" si="241"/>
        <v>1153</v>
      </c>
      <c r="F1157" s="76">
        <f t="shared" ref="F1157:F1220" si="247">IF(A1155=0,0,IF(ISBLANK(G1157),"",IF(LEFT(G1157,4)="newn",F1156+1,IF(LEFT(G1157,4)="node",F1156+1,F1156))))</f>
        <v>44</v>
      </c>
      <c r="G1157" s="56" t="str">
        <f t="shared" si="242"/>
        <v>LRDecoupler</v>
      </c>
      <c r="H1157" s="56">
        <f t="shared" si="243"/>
        <v>1153</v>
      </c>
      <c r="I1157" s="56">
        <f>IF(G1157="",0,IF(COUNTIF($G$5:G1157,G1157)=1,0,COUNTIF($G$5:G1157,G1157) )   )</f>
        <v>0</v>
      </c>
      <c r="J1157" s="56" t="str">
        <f t="shared" si="244"/>
        <v/>
      </c>
      <c r="K1157" s="56" t="str">
        <f t="shared" si="246"/>
        <v/>
      </c>
      <c r="L1157" s="56" t="str">
        <f t="shared" ref="L1157:L1220" si="248">IF(ISERROR(VLOOKUP(K1157,$AB$14:$AD$197,3,)),"",VLOOKUP(K1157,$AB$14:$AD$197,3,))</f>
        <v/>
      </c>
      <c r="M1157" s="56" t="str">
        <f t="shared" ref="M1157:M1220" si="249">IF(ISERROR(HLOOKUP(J1157,$AG$5:$XH$6,2,)),"",HLOOKUP(J1157,$AG$5:$XH$6,2,))</f>
        <v/>
      </c>
      <c r="N1157" s="56" t="str">
        <f t="shared" ref="N1157:N1220" si="250">IF(ISERROR(VLOOKUP(K1157,$AB$14:$AD$197,2,)),"",VLOOKUP(K1157,$AB$14:$AD$197,2,))</f>
        <v/>
      </c>
      <c r="O1157" s="56" t="str">
        <f t="shared" si="245"/>
        <v/>
      </c>
      <c r="P1157" s="56">
        <f>IF(ISERROR(IF($X$5=1,$Y$5,)),"",IF($X$5=1,$Y$5,))</f>
        <v>0</v>
      </c>
      <c r="Q1157" s="56">
        <f>IF(ISERROR(IF($X$6=1,$Y$6,)),"",IF($X$6=1,$Y$6,))</f>
        <v>10000</v>
      </c>
      <c r="R1157" s="56">
        <f>IF(ISERROR(IF($X$7=1,$Y$7,)),"",IF($X$7=1,$Y$7,))</f>
        <v>0</v>
      </c>
      <c r="S1157" s="56">
        <f>IF(ISERROR(IF($X$8=1,$Y$8,)),"",IF($X$8=1,$Y$8,))</f>
        <v>1000</v>
      </c>
      <c r="T1157" s="56">
        <f>IF(ISERROR(IF($X$9=1,$Y$9,)),"",IF($X$9=1,$Y$9,))</f>
        <v>500</v>
      </c>
      <c r="U1157" s="56">
        <f>IF(ISERROR(IF($X$10=1,$Y$10,)),"",IF($X$10=1,$Y$10,))</f>
        <v>500</v>
      </c>
    </row>
    <row r="1158" spans="1:21" x14ac:dyDescent="0.25">
      <c r="A1158" s="75">
        <f t="shared" ref="A1158:A1221" si="251">IF(A1157=0,0,IF(B1157="}",IF(B1158="NODE",A1157+1,0),A1157+1))</f>
        <v>1154</v>
      </c>
      <c r="D1158" s="56" t="s">
        <v>4664</v>
      </c>
      <c r="E1158" s="56">
        <f t="shared" ref="E1158:E1221" si="252">A1158</f>
        <v>1154</v>
      </c>
      <c r="F1158" s="76">
        <f t="shared" si="247"/>
        <v>44</v>
      </c>
      <c r="G1158" s="56" t="str">
        <f t="shared" ref="G1158:G1221" si="253">IF(ISBLANK(D1158),IF(LEFT(C1158,8)="name = n",MID(C1158,8,100),""),MID(D1158,8,100))</f>
        <v>B9.Engine.T2.SRBS</v>
      </c>
      <c r="H1158" s="56">
        <f t="shared" ref="H1158:H1221" si="254">E1158</f>
        <v>1154</v>
      </c>
      <c r="I1158" s="56">
        <f>IF(G1158="",0,IF(COUNTIF($G$5:G1158,G1158)=1,0,COUNTIF($G$5:G1158,G1158) )   )</f>
        <v>0</v>
      </c>
      <c r="J1158" s="56" t="str">
        <f t="shared" ref="J1158:J1221" si="255">IF(J1157=anodes,"",IF(J1157="","",J1157+1))</f>
        <v/>
      </c>
      <c r="K1158" s="56" t="str">
        <f t="shared" si="246"/>
        <v/>
      </c>
      <c r="L1158" s="56" t="str">
        <f t="shared" si="248"/>
        <v/>
      </c>
      <c r="M1158" s="56" t="str">
        <f t="shared" si="249"/>
        <v/>
      </c>
      <c r="N1158" s="56" t="str">
        <f t="shared" si="250"/>
        <v/>
      </c>
      <c r="O1158" s="56" t="str">
        <f t="shared" ref="O1158:O1221" si="256">IF(ISERROR(0.1*N1158+0.9*(M1158/L1158)*($N$3+SUM(P1158:U1158))*(N1158/$N$3)),N1158,0.1*N1158+0.9*(M1158/L1158)*($N$3+SUM(P1158:U1158))*(N1158/$N$3))</f>
        <v/>
      </c>
      <c r="P1158" s="56">
        <f>IF(ISERROR(IF($X$5=1,$Y$5,)),"",IF($X$5=1,$Y$5,))</f>
        <v>0</v>
      </c>
      <c r="Q1158" s="56">
        <f>IF(ISERROR(IF($X$6=1,$Y$6,)),"",IF($X$6=1,$Y$6,))</f>
        <v>10000</v>
      </c>
      <c r="R1158" s="56">
        <f>IF(ISERROR(IF($X$7=1,$Y$7,)),"",IF($X$7=1,$Y$7,))</f>
        <v>0</v>
      </c>
      <c r="S1158" s="56">
        <f>IF(ISERROR(IF($X$8=1,$Y$8,)),"",IF($X$8=1,$Y$8,))</f>
        <v>1000</v>
      </c>
      <c r="T1158" s="56">
        <f>IF(ISERROR(IF($X$9=1,$Y$9,)),"",IF($X$9=1,$Y$9,))</f>
        <v>500</v>
      </c>
      <c r="U1158" s="56">
        <f>IF(ISERROR(IF($X$10=1,$Y$10,)),"",IF($X$10=1,$Y$10,))</f>
        <v>500</v>
      </c>
    </row>
    <row r="1159" spans="1:21" x14ac:dyDescent="0.25">
      <c r="A1159" s="75">
        <f t="shared" si="251"/>
        <v>1155</v>
      </c>
      <c r="D1159" s="56" t="s">
        <v>4665</v>
      </c>
      <c r="E1159" s="56">
        <f t="shared" si="252"/>
        <v>1155</v>
      </c>
      <c r="F1159" s="76">
        <f t="shared" si="247"/>
        <v>44</v>
      </c>
      <c r="G1159" s="56" t="str">
        <f t="shared" si="253"/>
        <v>B9.Engine.T2A.SRBS</v>
      </c>
      <c r="H1159" s="56">
        <f t="shared" si="254"/>
        <v>1155</v>
      </c>
      <c r="I1159" s="56">
        <f>IF(G1159="",0,IF(COUNTIF($G$5:G1159,G1159)=1,0,COUNTIF($G$5:G1159,G1159) )   )</f>
        <v>0</v>
      </c>
      <c r="J1159" s="56" t="str">
        <f t="shared" si="255"/>
        <v/>
      </c>
      <c r="K1159" s="56" t="str">
        <f t="shared" si="246"/>
        <v/>
      </c>
      <c r="L1159" s="56" t="str">
        <f t="shared" si="248"/>
        <v/>
      </c>
      <c r="M1159" s="56" t="str">
        <f t="shared" si="249"/>
        <v/>
      </c>
      <c r="N1159" s="56" t="str">
        <f t="shared" si="250"/>
        <v/>
      </c>
      <c r="O1159" s="56" t="str">
        <f t="shared" si="256"/>
        <v/>
      </c>
      <c r="P1159" s="56">
        <f>IF(ISERROR(IF($X$5=1,$Y$5,)),"",IF($X$5=1,$Y$5,))</f>
        <v>0</v>
      </c>
      <c r="Q1159" s="56">
        <f>IF(ISERROR(IF($X$6=1,$Y$6,)),"",IF($X$6=1,$Y$6,))</f>
        <v>10000</v>
      </c>
      <c r="R1159" s="56">
        <f>IF(ISERROR(IF($X$7=1,$Y$7,)),"",IF($X$7=1,$Y$7,))</f>
        <v>0</v>
      </c>
      <c r="S1159" s="56">
        <f>IF(ISERROR(IF($X$8=1,$Y$8,)),"",IF($X$8=1,$Y$8,))</f>
        <v>1000</v>
      </c>
      <c r="T1159" s="56">
        <f>IF(ISERROR(IF($X$9=1,$Y$9,)),"",IF($X$9=1,$Y$9,))</f>
        <v>500</v>
      </c>
      <c r="U1159" s="56">
        <f>IF(ISERROR(IF($X$10=1,$Y$10,)),"",IF($X$10=1,$Y$10,))</f>
        <v>500</v>
      </c>
    </row>
    <row r="1160" spans="1:21" x14ac:dyDescent="0.25">
      <c r="A1160" s="75">
        <f t="shared" si="251"/>
        <v>1156</v>
      </c>
      <c r="D1160" s="56" t="s">
        <v>4666</v>
      </c>
      <c r="E1160" s="56">
        <f t="shared" si="252"/>
        <v>1156</v>
      </c>
      <c r="F1160" s="76">
        <f t="shared" si="247"/>
        <v>44</v>
      </c>
      <c r="G1160" s="56" t="str">
        <f t="shared" si="253"/>
        <v>CORE.RRM-0A1-1</v>
      </c>
      <c r="H1160" s="56">
        <f t="shared" si="254"/>
        <v>1156</v>
      </c>
      <c r="I1160" s="56">
        <f>IF(G1160="",0,IF(COUNTIF($G$5:G1160,G1160)=1,0,COUNTIF($G$5:G1160,G1160) )   )</f>
        <v>0</v>
      </c>
      <c r="J1160" s="56" t="str">
        <f t="shared" si="255"/>
        <v/>
      </c>
      <c r="K1160" s="56" t="str">
        <f t="shared" si="246"/>
        <v/>
      </c>
      <c r="L1160" s="56" t="str">
        <f t="shared" si="248"/>
        <v/>
      </c>
      <c r="M1160" s="56" t="str">
        <f t="shared" si="249"/>
        <v/>
      </c>
      <c r="N1160" s="56" t="str">
        <f t="shared" si="250"/>
        <v/>
      </c>
      <c r="O1160" s="56" t="str">
        <f t="shared" si="256"/>
        <v/>
      </c>
      <c r="P1160" s="56">
        <f>IF(ISERROR(IF($X$5=1,$Y$5,)),"",IF($X$5=1,$Y$5,))</f>
        <v>0</v>
      </c>
      <c r="Q1160" s="56">
        <f>IF(ISERROR(IF($X$6=1,$Y$6,)),"",IF($X$6=1,$Y$6,))</f>
        <v>10000</v>
      </c>
      <c r="R1160" s="56">
        <f>IF(ISERROR(IF($X$7=1,$Y$7,)),"",IF($X$7=1,$Y$7,))</f>
        <v>0</v>
      </c>
      <c r="S1160" s="56">
        <f>IF(ISERROR(IF($X$8=1,$Y$8,)),"",IF($X$8=1,$Y$8,))</f>
        <v>1000</v>
      </c>
      <c r="T1160" s="56">
        <f>IF(ISERROR(IF($X$9=1,$Y$9,)),"",IF($X$9=1,$Y$9,))</f>
        <v>500</v>
      </c>
      <c r="U1160" s="56">
        <f>IF(ISERROR(IF($X$10=1,$Y$10,)),"",IF($X$10=1,$Y$10,))</f>
        <v>500</v>
      </c>
    </row>
    <row r="1161" spans="1:21" x14ac:dyDescent="0.25">
      <c r="A1161" s="75">
        <f t="shared" si="251"/>
        <v>1157</v>
      </c>
      <c r="D1161" s="56" t="s">
        <v>4667</v>
      </c>
      <c r="E1161" s="56">
        <f t="shared" si="252"/>
        <v>1157</v>
      </c>
      <c r="F1161" s="76">
        <f t="shared" si="247"/>
        <v>44</v>
      </c>
      <c r="G1161" s="56" t="str">
        <f t="shared" si="253"/>
        <v>decoupler.ftr.small</v>
      </c>
      <c r="H1161" s="56">
        <f t="shared" si="254"/>
        <v>1157</v>
      </c>
      <c r="I1161" s="56">
        <f>IF(G1161="",0,IF(COUNTIF($G$5:G1161,G1161)=1,0,COUNTIF($G$5:G1161,G1161) )   )</f>
        <v>0</v>
      </c>
      <c r="J1161" s="56" t="str">
        <f t="shared" si="255"/>
        <v/>
      </c>
      <c r="K1161" s="56" t="str">
        <f t="shared" si="246"/>
        <v/>
      </c>
      <c r="L1161" s="56" t="str">
        <f t="shared" si="248"/>
        <v/>
      </c>
      <c r="M1161" s="56" t="str">
        <f t="shared" si="249"/>
        <v/>
      </c>
      <c r="N1161" s="56" t="str">
        <f t="shared" si="250"/>
        <v/>
      </c>
      <c r="O1161" s="56" t="str">
        <f t="shared" si="256"/>
        <v/>
      </c>
      <c r="P1161" s="56">
        <f>IF(ISERROR(IF($X$5=1,$Y$5,)),"",IF($X$5=1,$Y$5,))</f>
        <v>0</v>
      </c>
      <c r="Q1161" s="56">
        <f>IF(ISERROR(IF($X$6=1,$Y$6,)),"",IF($X$6=1,$Y$6,))</f>
        <v>10000</v>
      </c>
      <c r="R1161" s="56">
        <f>IF(ISERROR(IF($X$7=1,$Y$7,)),"",IF($X$7=1,$Y$7,))</f>
        <v>0</v>
      </c>
      <c r="S1161" s="56">
        <f>IF(ISERROR(IF($X$8=1,$Y$8,)),"",IF($X$8=1,$Y$8,))</f>
        <v>1000</v>
      </c>
      <c r="T1161" s="56">
        <f>IF(ISERROR(IF($X$9=1,$Y$9,)),"",IF($X$9=1,$Y$9,))</f>
        <v>500</v>
      </c>
      <c r="U1161" s="56">
        <f>IF(ISERROR(IF($X$10=1,$Y$10,)),"",IF($X$10=1,$Y$10,))</f>
        <v>500</v>
      </c>
    </row>
    <row r="1162" spans="1:21" x14ac:dyDescent="0.25">
      <c r="A1162" s="75">
        <f t="shared" si="251"/>
        <v>1158</v>
      </c>
      <c r="D1162" s="56" t="s">
        <v>4668</v>
      </c>
      <c r="E1162" s="56">
        <f t="shared" si="252"/>
        <v>1158</v>
      </c>
      <c r="F1162" s="76">
        <f t="shared" si="247"/>
        <v>44</v>
      </c>
      <c r="G1162" s="56" t="str">
        <f t="shared" si="253"/>
        <v>Kosmos.URM.1.25.Srf.Decoupler</v>
      </c>
      <c r="H1162" s="56">
        <f t="shared" si="254"/>
        <v>1158</v>
      </c>
      <c r="I1162" s="56">
        <f>IF(G1162="",0,IF(COUNTIF($G$5:G1162,G1162)=1,0,COUNTIF($G$5:G1162,G1162) )   )</f>
        <v>0</v>
      </c>
      <c r="J1162" s="56" t="str">
        <f t="shared" si="255"/>
        <v/>
      </c>
      <c r="K1162" s="56" t="str">
        <f t="shared" si="246"/>
        <v/>
      </c>
      <c r="L1162" s="56" t="str">
        <f t="shared" si="248"/>
        <v/>
      </c>
      <c r="M1162" s="56" t="str">
        <f t="shared" si="249"/>
        <v/>
      </c>
      <c r="N1162" s="56" t="str">
        <f t="shared" si="250"/>
        <v/>
      </c>
      <c r="O1162" s="56" t="str">
        <f t="shared" si="256"/>
        <v/>
      </c>
      <c r="P1162" s="56">
        <f>IF(ISERROR(IF($X$5=1,$Y$5,)),"",IF($X$5=1,$Y$5,))</f>
        <v>0</v>
      </c>
      <c r="Q1162" s="56">
        <f>IF(ISERROR(IF($X$6=1,$Y$6,)),"",IF($X$6=1,$Y$6,))</f>
        <v>10000</v>
      </c>
      <c r="R1162" s="56">
        <f>IF(ISERROR(IF($X$7=1,$Y$7,)),"",IF($X$7=1,$Y$7,))</f>
        <v>0</v>
      </c>
      <c r="S1162" s="56">
        <f>IF(ISERROR(IF($X$8=1,$Y$8,)),"",IF($X$8=1,$Y$8,))</f>
        <v>1000</v>
      </c>
      <c r="T1162" s="56">
        <f>IF(ISERROR(IF($X$9=1,$Y$9,)),"",IF($X$9=1,$Y$9,))</f>
        <v>500</v>
      </c>
      <c r="U1162" s="56">
        <f>IF(ISERROR(IF($X$10=1,$Y$10,)),"",IF($X$10=1,$Y$10,))</f>
        <v>500</v>
      </c>
    </row>
    <row r="1163" spans="1:21" x14ac:dyDescent="0.25">
      <c r="A1163" s="75">
        <f t="shared" si="251"/>
        <v>1159</v>
      </c>
      <c r="D1163" s="56" t="s">
        <v>4670</v>
      </c>
      <c r="E1163" s="56">
        <f t="shared" si="252"/>
        <v>1159</v>
      </c>
      <c r="F1163" s="76">
        <f t="shared" si="247"/>
        <v>44</v>
      </c>
      <c r="G1163" s="56" t="str">
        <f t="shared" si="253"/>
        <v>KW1mDecoupler</v>
      </c>
      <c r="H1163" s="56">
        <f t="shared" si="254"/>
        <v>1159</v>
      </c>
      <c r="I1163" s="56">
        <f>IF(G1163="",0,IF(COUNTIF($G$5:G1163,G1163)=1,0,COUNTIF($G$5:G1163,G1163) )   )</f>
        <v>0</v>
      </c>
      <c r="J1163" s="56" t="str">
        <f t="shared" si="255"/>
        <v/>
      </c>
      <c r="K1163" s="56" t="str">
        <f t="shared" si="246"/>
        <v/>
      </c>
      <c r="L1163" s="56" t="str">
        <f t="shared" si="248"/>
        <v/>
      </c>
      <c r="M1163" s="56" t="str">
        <f t="shared" si="249"/>
        <v/>
      </c>
      <c r="N1163" s="56" t="str">
        <f t="shared" si="250"/>
        <v/>
      </c>
      <c r="O1163" s="56" t="str">
        <f t="shared" si="256"/>
        <v/>
      </c>
      <c r="P1163" s="56">
        <f>IF(ISERROR(IF($X$5=1,$Y$5,)),"",IF($X$5=1,$Y$5,))</f>
        <v>0</v>
      </c>
      <c r="Q1163" s="56">
        <f>IF(ISERROR(IF($X$6=1,$Y$6,)),"",IF($X$6=1,$Y$6,))</f>
        <v>10000</v>
      </c>
      <c r="R1163" s="56">
        <f>IF(ISERROR(IF($X$7=1,$Y$7,)),"",IF($X$7=1,$Y$7,))</f>
        <v>0</v>
      </c>
      <c r="S1163" s="56">
        <f>IF(ISERROR(IF($X$8=1,$Y$8,)),"",IF($X$8=1,$Y$8,))</f>
        <v>1000</v>
      </c>
      <c r="T1163" s="56">
        <f>IF(ISERROR(IF($X$9=1,$Y$9,)),"",IF($X$9=1,$Y$9,))</f>
        <v>500</v>
      </c>
      <c r="U1163" s="56">
        <f>IF(ISERROR(IF($X$10=1,$Y$10,)),"",IF($X$10=1,$Y$10,))</f>
        <v>500</v>
      </c>
    </row>
    <row r="1164" spans="1:21" x14ac:dyDescent="0.25">
      <c r="A1164" s="75">
        <f t="shared" si="251"/>
        <v>1160</v>
      </c>
      <c r="D1164" s="56" t="s">
        <v>4671</v>
      </c>
      <c r="E1164" s="56">
        <f t="shared" si="252"/>
        <v>1160</v>
      </c>
      <c r="F1164" s="76">
        <f t="shared" si="247"/>
        <v>44</v>
      </c>
      <c r="G1164" s="56" t="str">
        <f t="shared" si="253"/>
        <v>KW1mDecouplerShroud</v>
      </c>
      <c r="H1164" s="56">
        <f t="shared" si="254"/>
        <v>1160</v>
      </c>
      <c r="I1164" s="56">
        <f>IF(G1164="",0,IF(COUNTIF($G$5:G1164,G1164)=1,0,COUNTIF($G$5:G1164,G1164) )   )</f>
        <v>0</v>
      </c>
      <c r="J1164" s="56" t="str">
        <f t="shared" si="255"/>
        <v/>
      </c>
      <c r="K1164" s="56" t="str">
        <f t="shared" si="246"/>
        <v/>
      </c>
      <c r="L1164" s="56" t="str">
        <f t="shared" si="248"/>
        <v/>
      </c>
      <c r="M1164" s="56" t="str">
        <f t="shared" si="249"/>
        <v/>
      </c>
      <c r="N1164" s="56" t="str">
        <f t="shared" si="250"/>
        <v/>
      </c>
      <c r="O1164" s="56" t="str">
        <f t="shared" si="256"/>
        <v/>
      </c>
      <c r="P1164" s="56">
        <f>IF(ISERROR(IF($X$5=1,$Y$5,)),"",IF($X$5=1,$Y$5,))</f>
        <v>0</v>
      </c>
      <c r="Q1164" s="56">
        <f>IF(ISERROR(IF($X$6=1,$Y$6,)),"",IF($X$6=1,$Y$6,))</f>
        <v>10000</v>
      </c>
      <c r="R1164" s="56">
        <f>IF(ISERROR(IF($X$7=1,$Y$7,)),"",IF($X$7=1,$Y$7,))</f>
        <v>0</v>
      </c>
      <c r="S1164" s="56">
        <f>IF(ISERROR(IF($X$8=1,$Y$8,)),"",IF($X$8=1,$Y$8,))</f>
        <v>1000</v>
      </c>
      <c r="T1164" s="56">
        <f>IF(ISERROR(IF($X$9=1,$Y$9,)),"",IF($X$9=1,$Y$9,))</f>
        <v>500</v>
      </c>
      <c r="U1164" s="56">
        <f>IF(ISERROR(IF($X$10=1,$Y$10,)),"",IF($X$10=1,$Y$10,))</f>
        <v>500</v>
      </c>
    </row>
    <row r="1165" spans="1:21" x14ac:dyDescent="0.25">
      <c r="A1165" s="75">
        <f t="shared" si="251"/>
        <v>1161</v>
      </c>
      <c r="C1165" s="56" t="s">
        <v>2532</v>
      </c>
      <c r="E1165" s="56">
        <f t="shared" si="252"/>
        <v>1161</v>
      </c>
      <c r="F1165" s="76">
        <f t="shared" si="247"/>
        <v>44</v>
      </c>
      <c r="G1165" s="56" t="str">
        <f t="shared" si="253"/>
        <v/>
      </c>
      <c r="H1165" s="56">
        <f t="shared" si="254"/>
        <v>1161</v>
      </c>
      <c r="I1165" s="56">
        <f>IF(G1165="",0,IF(COUNTIF($G$5:G1165,G1165)=1,0,COUNTIF($G$5:G1165,G1165) )   )</f>
        <v>0</v>
      </c>
      <c r="J1165" s="56" t="str">
        <f t="shared" si="255"/>
        <v/>
      </c>
      <c r="K1165" s="56" t="str">
        <f t="shared" si="246"/>
        <v/>
      </c>
      <c r="L1165" s="56" t="str">
        <f t="shared" si="248"/>
        <v/>
      </c>
      <c r="M1165" s="56" t="str">
        <f t="shared" si="249"/>
        <v/>
      </c>
      <c r="N1165" s="56" t="str">
        <f t="shared" si="250"/>
        <v/>
      </c>
      <c r="O1165" s="56" t="str">
        <f t="shared" si="256"/>
        <v/>
      </c>
      <c r="P1165" s="56">
        <f>IF(ISERROR(IF($X$5=1,$Y$5,)),"",IF($X$5=1,$Y$5,))</f>
        <v>0</v>
      </c>
      <c r="Q1165" s="56">
        <f>IF(ISERROR(IF($X$6=1,$Y$6,)),"",IF($X$6=1,$Y$6,))</f>
        <v>10000</v>
      </c>
      <c r="R1165" s="56">
        <f>IF(ISERROR(IF($X$7=1,$Y$7,)),"",IF($X$7=1,$Y$7,))</f>
        <v>0</v>
      </c>
      <c r="S1165" s="56">
        <f>IF(ISERROR(IF($X$8=1,$Y$8,)),"",IF($X$8=1,$Y$8,))</f>
        <v>1000</v>
      </c>
      <c r="T1165" s="56">
        <f>IF(ISERROR(IF($X$9=1,$Y$9,)),"",IF($X$9=1,$Y$9,))</f>
        <v>500</v>
      </c>
      <c r="U1165" s="56">
        <f>IF(ISERROR(IF($X$10=1,$Y$10,)),"",IF($X$10=1,$Y$10,))</f>
        <v>500</v>
      </c>
    </row>
    <row r="1166" spans="1:21" x14ac:dyDescent="0.25">
      <c r="A1166" s="75">
        <f t="shared" si="251"/>
        <v>1162</v>
      </c>
      <c r="B1166" s="56" t="s">
        <v>2532</v>
      </c>
      <c r="E1166" s="56">
        <f t="shared" si="252"/>
        <v>1162</v>
      </c>
      <c r="F1166" s="76">
        <f t="shared" si="247"/>
        <v>44</v>
      </c>
      <c r="G1166" s="56" t="str">
        <f t="shared" si="253"/>
        <v/>
      </c>
      <c r="H1166" s="56">
        <f t="shared" si="254"/>
        <v>1162</v>
      </c>
      <c r="I1166" s="56">
        <f>IF(G1166="",0,IF(COUNTIF($G$5:G1166,G1166)=1,0,COUNTIF($G$5:G1166,G1166) )   )</f>
        <v>0</v>
      </c>
      <c r="J1166" s="56" t="str">
        <f t="shared" si="255"/>
        <v/>
      </c>
      <c r="K1166" s="56" t="str">
        <f t="shared" si="246"/>
        <v/>
      </c>
      <c r="L1166" s="56" t="str">
        <f t="shared" si="248"/>
        <v/>
      </c>
      <c r="M1166" s="56" t="str">
        <f t="shared" si="249"/>
        <v/>
      </c>
      <c r="N1166" s="56" t="str">
        <f t="shared" si="250"/>
        <v/>
      </c>
      <c r="O1166" s="56" t="str">
        <f t="shared" si="256"/>
        <v/>
      </c>
      <c r="P1166" s="56">
        <f>IF(ISERROR(IF($X$5=1,$Y$5,)),"",IF($X$5=1,$Y$5,))</f>
        <v>0</v>
      </c>
      <c r="Q1166" s="56">
        <f>IF(ISERROR(IF($X$6=1,$Y$6,)),"",IF($X$6=1,$Y$6,))</f>
        <v>10000</v>
      </c>
      <c r="R1166" s="56">
        <f>IF(ISERROR(IF($X$7=1,$Y$7,)),"",IF($X$7=1,$Y$7,))</f>
        <v>0</v>
      </c>
      <c r="S1166" s="56">
        <f>IF(ISERROR(IF($X$8=1,$Y$8,)),"",IF($X$8=1,$Y$8,))</f>
        <v>1000</v>
      </c>
      <c r="T1166" s="56">
        <f>IF(ISERROR(IF($X$9=1,$Y$9,)),"",IF($X$9=1,$Y$9,))</f>
        <v>500</v>
      </c>
      <c r="U1166" s="56">
        <f>IF(ISERROR(IF($X$10=1,$Y$10,)),"",IF($X$10=1,$Y$10,))</f>
        <v>500</v>
      </c>
    </row>
    <row r="1167" spans="1:21" x14ac:dyDescent="0.25">
      <c r="A1167" s="75">
        <f t="shared" si="251"/>
        <v>1163</v>
      </c>
      <c r="B1167" s="56" t="s">
        <v>2517</v>
      </c>
      <c r="E1167" s="56">
        <f t="shared" si="252"/>
        <v>1163</v>
      </c>
      <c r="F1167" s="76">
        <f t="shared" si="247"/>
        <v>44</v>
      </c>
      <c r="G1167" s="56" t="str">
        <f t="shared" si="253"/>
        <v/>
      </c>
      <c r="H1167" s="56">
        <f t="shared" si="254"/>
        <v>1163</v>
      </c>
      <c r="I1167" s="56">
        <f>IF(G1167="",0,IF(COUNTIF($G$5:G1167,G1167)=1,0,COUNTIF($G$5:G1167,G1167) )   )</f>
        <v>0</v>
      </c>
      <c r="J1167" s="56" t="str">
        <f t="shared" si="255"/>
        <v/>
      </c>
      <c r="K1167" s="56" t="str">
        <f t="shared" si="246"/>
        <v/>
      </c>
      <c r="L1167" s="56" t="str">
        <f t="shared" si="248"/>
        <v/>
      </c>
      <c r="M1167" s="56" t="str">
        <f t="shared" si="249"/>
        <v/>
      </c>
      <c r="N1167" s="56" t="str">
        <f t="shared" si="250"/>
        <v/>
      </c>
      <c r="O1167" s="56" t="str">
        <f t="shared" si="256"/>
        <v/>
      </c>
      <c r="P1167" s="56">
        <f>IF(ISERROR(IF($X$5=1,$Y$5,)),"",IF($X$5=1,$Y$5,))</f>
        <v>0</v>
      </c>
      <c r="Q1167" s="56">
        <f>IF(ISERROR(IF($X$6=1,$Y$6,)),"",IF($X$6=1,$Y$6,))</f>
        <v>10000</v>
      </c>
      <c r="R1167" s="56">
        <f>IF(ISERROR(IF($X$7=1,$Y$7,)),"",IF($X$7=1,$Y$7,))</f>
        <v>0</v>
      </c>
      <c r="S1167" s="56">
        <f>IF(ISERROR(IF($X$8=1,$Y$8,)),"",IF($X$8=1,$Y$8,))</f>
        <v>1000</v>
      </c>
      <c r="T1167" s="56">
        <f>IF(ISERROR(IF($X$9=1,$Y$9,)),"",IF($X$9=1,$Y$9,))</f>
        <v>500</v>
      </c>
      <c r="U1167" s="56">
        <f>IF(ISERROR(IF($X$10=1,$Y$10,)),"",IF($X$10=1,$Y$10,))</f>
        <v>500</v>
      </c>
    </row>
    <row r="1168" spans="1:21" x14ac:dyDescent="0.25">
      <c r="A1168" s="75">
        <f t="shared" si="251"/>
        <v>1164</v>
      </c>
      <c r="B1168" s="56" t="s">
        <v>2518</v>
      </c>
      <c r="E1168" s="56">
        <f t="shared" si="252"/>
        <v>1164</v>
      </c>
      <c r="F1168" s="76">
        <f t="shared" si="247"/>
        <v>44</v>
      </c>
      <c r="G1168" s="56" t="str">
        <f t="shared" si="253"/>
        <v/>
      </c>
      <c r="H1168" s="56">
        <f t="shared" si="254"/>
        <v>1164</v>
      </c>
      <c r="I1168" s="56">
        <f>IF(G1168="",0,IF(COUNTIF($G$5:G1168,G1168)=1,0,COUNTIF($G$5:G1168,G1168) )   )</f>
        <v>0</v>
      </c>
      <c r="J1168" s="56" t="str">
        <f t="shared" si="255"/>
        <v/>
      </c>
      <c r="K1168" s="56" t="str">
        <f t="shared" si="246"/>
        <v/>
      </c>
      <c r="L1168" s="56" t="str">
        <f t="shared" si="248"/>
        <v/>
      </c>
      <c r="M1168" s="56" t="str">
        <f t="shared" si="249"/>
        <v/>
      </c>
      <c r="N1168" s="56" t="str">
        <f t="shared" si="250"/>
        <v/>
      </c>
      <c r="O1168" s="56" t="str">
        <f t="shared" si="256"/>
        <v/>
      </c>
      <c r="P1168" s="56">
        <f>IF(ISERROR(IF($X$5=1,$Y$5,)),"",IF($X$5=1,$Y$5,))</f>
        <v>0</v>
      </c>
      <c r="Q1168" s="56">
        <f>IF(ISERROR(IF($X$6=1,$Y$6,)),"",IF($X$6=1,$Y$6,))</f>
        <v>10000</v>
      </c>
      <c r="R1168" s="56">
        <f>IF(ISERROR(IF($X$7=1,$Y$7,)),"",IF($X$7=1,$Y$7,))</f>
        <v>0</v>
      </c>
      <c r="S1168" s="56">
        <f>IF(ISERROR(IF($X$8=1,$Y$8,)),"",IF($X$8=1,$Y$8,))</f>
        <v>1000</v>
      </c>
      <c r="T1168" s="56">
        <f>IF(ISERROR(IF($X$9=1,$Y$9,)),"",IF($X$9=1,$Y$9,))</f>
        <v>500</v>
      </c>
      <c r="U1168" s="56">
        <f>IF(ISERROR(IF($X$10=1,$Y$10,)),"",IF($X$10=1,$Y$10,))</f>
        <v>500</v>
      </c>
    </row>
    <row r="1169" spans="1:21" x14ac:dyDescent="0.25">
      <c r="A1169" s="75">
        <f t="shared" si="251"/>
        <v>1165</v>
      </c>
      <c r="C1169" s="56" t="s">
        <v>3316</v>
      </c>
      <c r="E1169" s="56">
        <f t="shared" si="252"/>
        <v>1165</v>
      </c>
      <c r="F1169" s="76">
        <f t="shared" si="247"/>
        <v>45</v>
      </c>
      <c r="G1169" s="56" t="str">
        <f t="shared" si="253"/>
        <v>newnode_interstellarTechUHEPhysics</v>
      </c>
      <c r="H1169" s="56">
        <f t="shared" si="254"/>
        <v>1165</v>
      </c>
      <c r="I1169" s="56">
        <f>IF(G1169="",0,IF(COUNTIF($G$5:G1169,G1169)=1,0,COUNTIF($G$5:G1169,G1169) )   )</f>
        <v>0</v>
      </c>
      <c r="J1169" s="56" t="str">
        <f t="shared" si="255"/>
        <v/>
      </c>
      <c r="K1169" s="56" t="str">
        <f t="shared" si="246"/>
        <v/>
      </c>
      <c r="L1169" s="56" t="str">
        <f t="shared" si="248"/>
        <v/>
      </c>
      <c r="M1169" s="56" t="str">
        <f t="shared" si="249"/>
        <v/>
      </c>
      <c r="N1169" s="56" t="str">
        <f t="shared" si="250"/>
        <v/>
      </c>
      <c r="O1169" s="56" t="str">
        <f t="shared" si="256"/>
        <v/>
      </c>
      <c r="P1169" s="56">
        <f>IF(ISERROR(IF($X$5=1,$Y$5,)),"",IF($X$5=1,$Y$5,))</f>
        <v>0</v>
      </c>
      <c r="Q1169" s="56">
        <f>IF(ISERROR(IF($X$6=1,$Y$6,)),"",IF($X$6=1,$Y$6,))</f>
        <v>10000</v>
      </c>
      <c r="R1169" s="56">
        <f>IF(ISERROR(IF($X$7=1,$Y$7,)),"",IF($X$7=1,$Y$7,))</f>
        <v>0</v>
      </c>
      <c r="S1169" s="56">
        <f>IF(ISERROR(IF($X$8=1,$Y$8,)),"",IF($X$8=1,$Y$8,))</f>
        <v>1000</v>
      </c>
      <c r="T1169" s="56">
        <f>IF(ISERROR(IF($X$9=1,$Y$9,)),"",IF($X$9=1,$Y$9,))</f>
        <v>500</v>
      </c>
      <c r="U1169" s="56">
        <f>IF(ISERROR(IF($X$10=1,$Y$10,)),"",IF($X$10=1,$Y$10,))</f>
        <v>500</v>
      </c>
    </row>
    <row r="1170" spans="1:21" x14ac:dyDescent="0.25">
      <c r="A1170" s="75">
        <f t="shared" si="251"/>
        <v>1166</v>
      </c>
      <c r="C1170" s="56" t="s">
        <v>3317</v>
      </c>
      <c r="E1170" s="56">
        <f t="shared" si="252"/>
        <v>1166</v>
      </c>
      <c r="F1170" s="76">
        <f t="shared" si="247"/>
        <v>45</v>
      </c>
      <c r="G1170" s="56" t="str">
        <f t="shared" si="253"/>
        <v/>
      </c>
      <c r="H1170" s="56">
        <f t="shared" si="254"/>
        <v>1166</v>
      </c>
      <c r="I1170" s="56">
        <f>IF(G1170="",0,IF(COUNTIF($G$5:G1170,G1170)=1,0,COUNTIF($G$5:G1170,G1170) )   )</f>
        <v>0</v>
      </c>
      <c r="J1170" s="56" t="str">
        <f t="shared" si="255"/>
        <v/>
      </c>
      <c r="K1170" s="56" t="str">
        <f t="shared" si="246"/>
        <v/>
      </c>
      <c r="L1170" s="56" t="str">
        <f t="shared" si="248"/>
        <v/>
      </c>
      <c r="M1170" s="56" t="str">
        <f t="shared" si="249"/>
        <v/>
      </c>
      <c r="N1170" s="56" t="str">
        <f t="shared" si="250"/>
        <v/>
      </c>
      <c r="O1170" s="56" t="str">
        <f t="shared" si="256"/>
        <v/>
      </c>
      <c r="P1170" s="56">
        <f>IF(ISERROR(IF($X$5=1,$Y$5,)),"",IF($X$5=1,$Y$5,))</f>
        <v>0</v>
      </c>
      <c r="Q1170" s="56">
        <f>IF(ISERROR(IF($X$6=1,$Y$6,)),"",IF($X$6=1,$Y$6,))</f>
        <v>10000</v>
      </c>
      <c r="R1170" s="56">
        <f>IF(ISERROR(IF($X$7=1,$Y$7,)),"",IF($X$7=1,$Y$7,))</f>
        <v>0</v>
      </c>
      <c r="S1170" s="56">
        <f>IF(ISERROR(IF($X$8=1,$Y$8,)),"",IF($X$8=1,$Y$8,))</f>
        <v>1000</v>
      </c>
      <c r="T1170" s="56">
        <f>IF(ISERROR(IF($X$9=1,$Y$9,)),"",IF($X$9=1,$Y$9,))</f>
        <v>500</v>
      </c>
      <c r="U1170" s="56">
        <f>IF(ISERROR(IF($X$10=1,$Y$10,)),"",IF($X$10=1,$Y$10,))</f>
        <v>500</v>
      </c>
    </row>
    <row r="1171" spans="1:21" x14ac:dyDescent="0.25">
      <c r="A1171" s="75">
        <f t="shared" si="251"/>
        <v>1167</v>
      </c>
      <c r="C1171" s="56" t="s">
        <v>3318</v>
      </c>
      <c r="E1171" s="56">
        <f t="shared" si="252"/>
        <v>1167</v>
      </c>
      <c r="F1171" s="76">
        <f t="shared" si="247"/>
        <v>45</v>
      </c>
      <c r="G1171" s="56" t="str">
        <f t="shared" si="253"/>
        <v/>
      </c>
      <c r="H1171" s="56">
        <f t="shared" si="254"/>
        <v>1167</v>
      </c>
      <c r="I1171" s="56">
        <f>IF(G1171="",0,IF(COUNTIF($G$5:G1171,G1171)=1,0,COUNTIF($G$5:G1171,G1171) )   )</f>
        <v>0</v>
      </c>
      <c r="J1171" s="56" t="str">
        <f t="shared" si="255"/>
        <v/>
      </c>
      <c r="K1171" s="56" t="str">
        <f t="shared" si="246"/>
        <v/>
      </c>
      <c r="L1171" s="56" t="str">
        <f t="shared" si="248"/>
        <v/>
      </c>
      <c r="M1171" s="56" t="str">
        <f t="shared" si="249"/>
        <v/>
      </c>
      <c r="N1171" s="56" t="str">
        <f t="shared" si="250"/>
        <v/>
      </c>
      <c r="O1171" s="56" t="str">
        <f t="shared" si="256"/>
        <v/>
      </c>
      <c r="P1171" s="56">
        <f>IF(ISERROR(IF($X$5=1,$Y$5,)),"",IF($X$5=1,$Y$5,))</f>
        <v>0</v>
      </c>
      <c r="Q1171" s="56">
        <f>IF(ISERROR(IF($X$6=1,$Y$6,)),"",IF($X$6=1,$Y$6,))</f>
        <v>10000</v>
      </c>
      <c r="R1171" s="56">
        <f>IF(ISERROR(IF($X$7=1,$Y$7,)),"",IF($X$7=1,$Y$7,))</f>
        <v>0</v>
      </c>
      <c r="S1171" s="56">
        <f>IF(ISERROR(IF($X$8=1,$Y$8,)),"",IF($X$8=1,$Y$8,))</f>
        <v>1000</v>
      </c>
      <c r="T1171" s="56">
        <f>IF(ISERROR(IF($X$9=1,$Y$9,)),"",IF($X$9=1,$Y$9,))</f>
        <v>500</v>
      </c>
      <c r="U1171" s="56">
        <f>IF(ISERROR(IF($X$10=1,$Y$10,)),"",IF($X$10=1,$Y$10,))</f>
        <v>500</v>
      </c>
    </row>
    <row r="1172" spans="1:21" x14ac:dyDescent="0.25">
      <c r="A1172" s="75">
        <f t="shared" si="251"/>
        <v>1168</v>
      </c>
      <c r="C1172" s="56" t="s">
        <v>3020</v>
      </c>
      <c r="E1172" s="56">
        <f t="shared" si="252"/>
        <v>1168</v>
      </c>
      <c r="F1172" s="76">
        <f t="shared" si="247"/>
        <v>45</v>
      </c>
      <c r="G1172" s="56" t="str">
        <f t="shared" si="253"/>
        <v/>
      </c>
      <c r="H1172" s="56">
        <f t="shared" si="254"/>
        <v>1168</v>
      </c>
      <c r="I1172" s="56">
        <f>IF(G1172="",0,IF(COUNTIF($G$5:G1172,G1172)=1,0,COUNTIF($G$5:G1172,G1172) )   )</f>
        <v>0</v>
      </c>
      <c r="J1172" s="56" t="str">
        <f t="shared" si="255"/>
        <v/>
      </c>
      <c r="K1172" s="56" t="str">
        <f t="shared" si="246"/>
        <v/>
      </c>
      <c r="L1172" s="56" t="str">
        <f t="shared" si="248"/>
        <v/>
      </c>
      <c r="M1172" s="56" t="str">
        <f t="shared" si="249"/>
        <v/>
      </c>
      <c r="N1172" s="56" t="str">
        <f t="shared" si="250"/>
        <v/>
      </c>
      <c r="O1172" s="56" t="str">
        <f t="shared" si="256"/>
        <v/>
      </c>
      <c r="P1172" s="56">
        <f>IF(ISERROR(IF($X$5=1,$Y$5,)),"",IF($X$5=1,$Y$5,))</f>
        <v>0</v>
      </c>
      <c r="Q1172" s="56">
        <f>IF(ISERROR(IF($X$6=1,$Y$6,)),"",IF($X$6=1,$Y$6,))</f>
        <v>10000</v>
      </c>
      <c r="R1172" s="56">
        <f>IF(ISERROR(IF($X$7=1,$Y$7,)),"",IF($X$7=1,$Y$7,))</f>
        <v>0</v>
      </c>
      <c r="S1172" s="56">
        <f>IF(ISERROR(IF($X$8=1,$Y$8,)),"",IF($X$8=1,$Y$8,))</f>
        <v>1000</v>
      </c>
      <c r="T1172" s="56">
        <f>IF(ISERROR(IF($X$9=1,$Y$9,)),"",IF($X$9=1,$Y$9,))</f>
        <v>500</v>
      </c>
      <c r="U1172" s="56">
        <f>IF(ISERROR(IF($X$10=1,$Y$10,)),"",IF($X$10=1,$Y$10,))</f>
        <v>500</v>
      </c>
    </row>
    <row r="1173" spans="1:21" x14ac:dyDescent="0.25">
      <c r="A1173" s="75">
        <f t="shared" si="251"/>
        <v>1169</v>
      </c>
      <c r="C1173" s="56" t="s">
        <v>3319</v>
      </c>
      <c r="E1173" s="56">
        <f t="shared" si="252"/>
        <v>1169</v>
      </c>
      <c r="F1173" s="76">
        <f t="shared" si="247"/>
        <v>45</v>
      </c>
      <c r="G1173" s="56" t="str">
        <f t="shared" si="253"/>
        <v/>
      </c>
      <c r="H1173" s="56">
        <f t="shared" si="254"/>
        <v>1169</v>
      </c>
      <c r="I1173" s="56">
        <f>IF(G1173="",0,IF(COUNTIF($G$5:G1173,G1173)=1,0,COUNTIF($G$5:G1173,G1173) )   )</f>
        <v>0</v>
      </c>
      <c r="J1173" s="56" t="str">
        <f t="shared" si="255"/>
        <v/>
      </c>
      <c r="K1173" s="56" t="str">
        <f t="shared" si="246"/>
        <v/>
      </c>
      <c r="L1173" s="56" t="str">
        <f t="shared" si="248"/>
        <v/>
      </c>
      <c r="M1173" s="56" t="str">
        <f t="shared" si="249"/>
        <v/>
      </c>
      <c r="N1173" s="56" t="str">
        <f t="shared" si="250"/>
        <v/>
      </c>
      <c r="O1173" s="56" t="str">
        <f t="shared" si="256"/>
        <v/>
      </c>
      <c r="P1173" s="56">
        <f>IF(ISERROR(IF($X$5=1,$Y$5,)),"",IF($X$5=1,$Y$5,))</f>
        <v>0</v>
      </c>
      <c r="Q1173" s="56">
        <f>IF(ISERROR(IF($X$6=1,$Y$6,)),"",IF($X$6=1,$Y$6,))</f>
        <v>10000</v>
      </c>
      <c r="R1173" s="56">
        <f>IF(ISERROR(IF($X$7=1,$Y$7,)),"",IF($X$7=1,$Y$7,))</f>
        <v>0</v>
      </c>
      <c r="S1173" s="56">
        <f>IF(ISERROR(IF($X$8=1,$Y$8,)),"",IF($X$8=1,$Y$8,))</f>
        <v>1000</v>
      </c>
      <c r="T1173" s="56">
        <f>IF(ISERROR(IF($X$9=1,$Y$9,)),"",IF($X$9=1,$Y$9,))</f>
        <v>500</v>
      </c>
      <c r="U1173" s="56">
        <f>IF(ISERROR(IF($X$10=1,$Y$10,)),"",IF($X$10=1,$Y$10,))</f>
        <v>500</v>
      </c>
    </row>
    <row r="1174" spans="1:21" x14ac:dyDescent="0.25">
      <c r="A1174" s="75">
        <f t="shared" si="251"/>
        <v>1170</v>
      </c>
      <c r="C1174" s="56" t="s">
        <v>6228</v>
      </c>
      <c r="E1174" s="56">
        <f t="shared" si="252"/>
        <v>1170</v>
      </c>
      <c r="F1174" s="76">
        <f t="shared" si="247"/>
        <v>45</v>
      </c>
      <c r="G1174" s="56" t="str">
        <f t="shared" si="253"/>
        <v/>
      </c>
      <c r="H1174" s="56">
        <f t="shared" si="254"/>
        <v>1170</v>
      </c>
      <c r="I1174" s="56">
        <f>IF(G1174="",0,IF(COUNTIF($G$5:G1174,G1174)=1,0,COUNTIF($G$5:G1174,G1174) )   )</f>
        <v>0</v>
      </c>
      <c r="J1174" s="56" t="str">
        <f t="shared" si="255"/>
        <v/>
      </c>
      <c r="K1174" s="56" t="str">
        <f t="shared" si="246"/>
        <v/>
      </c>
      <c r="L1174" s="56" t="str">
        <f t="shared" si="248"/>
        <v/>
      </c>
      <c r="M1174" s="56" t="str">
        <f t="shared" si="249"/>
        <v/>
      </c>
      <c r="N1174" s="56" t="str">
        <f t="shared" si="250"/>
        <v/>
      </c>
      <c r="O1174" s="56" t="str">
        <f t="shared" si="256"/>
        <v/>
      </c>
      <c r="P1174" s="56">
        <f>IF(ISERROR(IF($X$5=1,$Y$5,)),"",IF($X$5=1,$Y$5,))</f>
        <v>0</v>
      </c>
      <c r="Q1174" s="56">
        <f>IF(ISERROR(IF($X$6=1,$Y$6,)),"",IF($X$6=1,$Y$6,))</f>
        <v>10000</v>
      </c>
      <c r="R1174" s="56">
        <f>IF(ISERROR(IF($X$7=1,$Y$7,)),"",IF($X$7=1,$Y$7,))</f>
        <v>0</v>
      </c>
      <c r="S1174" s="56">
        <f>IF(ISERROR(IF($X$8=1,$Y$8,)),"",IF($X$8=1,$Y$8,))</f>
        <v>1000</v>
      </c>
      <c r="T1174" s="56">
        <f>IF(ISERROR(IF($X$9=1,$Y$9,)),"",IF($X$9=1,$Y$9,))</f>
        <v>500</v>
      </c>
      <c r="U1174" s="56">
        <f>IF(ISERROR(IF($X$10=1,$Y$10,)),"",IF($X$10=1,$Y$10,))</f>
        <v>500</v>
      </c>
    </row>
    <row r="1175" spans="1:21" x14ac:dyDescent="0.25">
      <c r="A1175" s="75">
        <f t="shared" si="251"/>
        <v>1171</v>
      </c>
      <c r="C1175" s="56" t="s">
        <v>3321</v>
      </c>
      <c r="E1175" s="56">
        <f t="shared" si="252"/>
        <v>1171</v>
      </c>
      <c r="F1175" s="76">
        <f t="shared" si="247"/>
        <v>45</v>
      </c>
      <c r="G1175" s="56" t="str">
        <f t="shared" si="253"/>
        <v/>
      </c>
      <c r="H1175" s="56">
        <f t="shared" si="254"/>
        <v>1171</v>
      </c>
      <c r="I1175" s="56">
        <f>IF(G1175="",0,IF(COUNTIF($G$5:G1175,G1175)=1,0,COUNTIF($G$5:G1175,G1175) )   )</f>
        <v>0</v>
      </c>
      <c r="J1175" s="56" t="str">
        <f t="shared" si="255"/>
        <v/>
      </c>
      <c r="K1175" s="56" t="str">
        <f t="shared" si="246"/>
        <v/>
      </c>
      <c r="L1175" s="56" t="str">
        <f t="shared" si="248"/>
        <v/>
      </c>
      <c r="M1175" s="56" t="str">
        <f t="shared" si="249"/>
        <v/>
      </c>
      <c r="N1175" s="56" t="str">
        <f t="shared" si="250"/>
        <v/>
      </c>
      <c r="O1175" s="56" t="str">
        <f t="shared" si="256"/>
        <v/>
      </c>
      <c r="P1175" s="56">
        <f>IF(ISERROR(IF($X$5=1,$Y$5,)),"",IF($X$5=1,$Y$5,))</f>
        <v>0</v>
      </c>
      <c r="Q1175" s="56">
        <f>IF(ISERROR(IF($X$6=1,$Y$6,)),"",IF($X$6=1,$Y$6,))</f>
        <v>10000</v>
      </c>
      <c r="R1175" s="56">
        <f>IF(ISERROR(IF($X$7=1,$Y$7,)),"",IF($X$7=1,$Y$7,))</f>
        <v>0</v>
      </c>
      <c r="S1175" s="56">
        <f>IF(ISERROR(IF($X$8=1,$Y$8,)),"",IF($X$8=1,$Y$8,))</f>
        <v>1000</v>
      </c>
      <c r="T1175" s="56">
        <f>IF(ISERROR(IF($X$9=1,$Y$9,)),"",IF($X$9=1,$Y$9,))</f>
        <v>500</v>
      </c>
      <c r="U1175" s="56">
        <f>IF(ISERROR(IF($X$10=1,$Y$10,)),"",IF($X$10=1,$Y$10,))</f>
        <v>500</v>
      </c>
    </row>
    <row r="1176" spans="1:21" x14ac:dyDescent="0.25">
      <c r="A1176" s="75">
        <f t="shared" si="251"/>
        <v>1172</v>
      </c>
      <c r="C1176" s="56" t="s">
        <v>2526</v>
      </c>
      <c r="E1176" s="56">
        <f t="shared" si="252"/>
        <v>1172</v>
      </c>
      <c r="F1176" s="76">
        <f t="shared" si="247"/>
        <v>45</v>
      </c>
      <c r="G1176" s="56" t="str">
        <f t="shared" si="253"/>
        <v/>
      </c>
      <c r="H1176" s="56">
        <f t="shared" si="254"/>
        <v>1172</v>
      </c>
      <c r="I1176" s="56">
        <f>IF(G1176="",0,IF(COUNTIF($G$5:G1176,G1176)=1,0,COUNTIF($G$5:G1176,G1176) )   )</f>
        <v>0</v>
      </c>
      <c r="J1176" s="56" t="str">
        <f t="shared" si="255"/>
        <v/>
      </c>
      <c r="K1176" s="56" t="str">
        <f t="shared" si="246"/>
        <v/>
      </c>
      <c r="L1176" s="56" t="str">
        <f t="shared" si="248"/>
        <v/>
      </c>
      <c r="M1176" s="56" t="str">
        <f t="shared" si="249"/>
        <v/>
      </c>
      <c r="N1176" s="56" t="str">
        <f t="shared" si="250"/>
        <v/>
      </c>
      <c r="O1176" s="56" t="str">
        <f t="shared" si="256"/>
        <v/>
      </c>
      <c r="P1176" s="56">
        <f>IF(ISERROR(IF($X$5=1,$Y$5,)),"",IF($X$5=1,$Y$5,))</f>
        <v>0</v>
      </c>
      <c r="Q1176" s="56">
        <f>IF(ISERROR(IF($X$6=1,$Y$6,)),"",IF($X$6=1,$Y$6,))</f>
        <v>10000</v>
      </c>
      <c r="R1176" s="56">
        <f>IF(ISERROR(IF($X$7=1,$Y$7,)),"",IF($X$7=1,$Y$7,))</f>
        <v>0</v>
      </c>
      <c r="S1176" s="56">
        <f>IF(ISERROR(IF($X$8=1,$Y$8,)),"",IF($X$8=1,$Y$8,))</f>
        <v>1000</v>
      </c>
      <c r="T1176" s="56">
        <f>IF(ISERROR(IF($X$9=1,$Y$9,)),"",IF($X$9=1,$Y$9,))</f>
        <v>500</v>
      </c>
      <c r="U1176" s="56">
        <f>IF(ISERROR(IF($X$10=1,$Y$10,)),"",IF($X$10=1,$Y$10,))</f>
        <v>500</v>
      </c>
    </row>
    <row r="1177" spans="1:21" x14ac:dyDescent="0.25">
      <c r="A1177" s="75">
        <f t="shared" si="251"/>
        <v>1173</v>
      </c>
      <c r="C1177" s="56" t="s">
        <v>2527</v>
      </c>
      <c r="E1177" s="56">
        <f t="shared" si="252"/>
        <v>1173</v>
      </c>
      <c r="F1177" s="76">
        <f t="shared" si="247"/>
        <v>45</v>
      </c>
      <c r="G1177" s="56" t="str">
        <f t="shared" si="253"/>
        <v/>
      </c>
      <c r="H1177" s="56">
        <f t="shared" si="254"/>
        <v>1173</v>
      </c>
      <c r="I1177" s="56">
        <f>IF(G1177="",0,IF(COUNTIF($G$5:G1177,G1177)=1,0,COUNTIF($G$5:G1177,G1177) )   )</f>
        <v>0</v>
      </c>
      <c r="J1177" s="56" t="str">
        <f t="shared" si="255"/>
        <v/>
      </c>
      <c r="K1177" s="56" t="str">
        <f t="shared" si="246"/>
        <v/>
      </c>
      <c r="L1177" s="56" t="str">
        <f t="shared" si="248"/>
        <v/>
      </c>
      <c r="M1177" s="56" t="str">
        <f t="shared" si="249"/>
        <v/>
      </c>
      <c r="N1177" s="56" t="str">
        <f t="shared" si="250"/>
        <v/>
      </c>
      <c r="O1177" s="56" t="str">
        <f t="shared" si="256"/>
        <v/>
      </c>
      <c r="P1177" s="56">
        <f>IF(ISERROR(IF($X$5=1,$Y$5,)),"",IF($X$5=1,$Y$5,))</f>
        <v>0</v>
      </c>
      <c r="Q1177" s="56">
        <f>IF(ISERROR(IF($X$6=1,$Y$6,)),"",IF($X$6=1,$Y$6,))</f>
        <v>10000</v>
      </c>
      <c r="R1177" s="56">
        <f>IF(ISERROR(IF($X$7=1,$Y$7,)),"",IF($X$7=1,$Y$7,))</f>
        <v>0</v>
      </c>
      <c r="S1177" s="56">
        <f>IF(ISERROR(IF($X$8=1,$Y$8,)),"",IF($X$8=1,$Y$8,))</f>
        <v>1000</v>
      </c>
      <c r="T1177" s="56">
        <f>IF(ISERROR(IF($X$9=1,$Y$9,)),"",IF($X$9=1,$Y$9,))</f>
        <v>500</v>
      </c>
      <c r="U1177" s="56">
        <f>IF(ISERROR(IF($X$10=1,$Y$10,)),"",IF($X$10=1,$Y$10,))</f>
        <v>500</v>
      </c>
    </row>
    <row r="1178" spans="1:21" x14ac:dyDescent="0.25">
      <c r="A1178" s="75">
        <f t="shared" si="251"/>
        <v>1174</v>
      </c>
      <c r="C1178" s="56" t="s">
        <v>3322</v>
      </c>
      <c r="E1178" s="56">
        <f t="shared" si="252"/>
        <v>1174</v>
      </c>
      <c r="F1178" s="76">
        <f t="shared" si="247"/>
        <v>45</v>
      </c>
      <c r="G1178" s="56" t="str">
        <f t="shared" si="253"/>
        <v/>
      </c>
      <c r="H1178" s="56">
        <f t="shared" si="254"/>
        <v>1174</v>
      </c>
      <c r="I1178" s="56">
        <f>IF(G1178="",0,IF(COUNTIF($G$5:G1178,G1178)=1,0,COUNTIF($G$5:G1178,G1178) )   )</f>
        <v>0</v>
      </c>
      <c r="J1178" s="56" t="str">
        <f t="shared" si="255"/>
        <v/>
      </c>
      <c r="K1178" s="56" t="str">
        <f t="shared" si="246"/>
        <v/>
      </c>
      <c r="L1178" s="56" t="str">
        <f t="shared" si="248"/>
        <v/>
      </c>
      <c r="M1178" s="56" t="str">
        <f t="shared" si="249"/>
        <v/>
      </c>
      <c r="N1178" s="56" t="str">
        <f t="shared" si="250"/>
        <v/>
      </c>
      <c r="O1178" s="56" t="str">
        <f t="shared" si="256"/>
        <v/>
      </c>
      <c r="P1178" s="56">
        <f>IF(ISERROR(IF($X$5=1,$Y$5,)),"",IF($X$5=1,$Y$5,))</f>
        <v>0</v>
      </c>
      <c r="Q1178" s="56">
        <f>IF(ISERROR(IF($X$6=1,$Y$6,)),"",IF($X$6=1,$Y$6,))</f>
        <v>10000</v>
      </c>
      <c r="R1178" s="56">
        <f>IF(ISERROR(IF($X$7=1,$Y$7,)),"",IF($X$7=1,$Y$7,))</f>
        <v>0</v>
      </c>
      <c r="S1178" s="56">
        <f>IF(ISERROR(IF($X$8=1,$Y$8,)),"",IF($X$8=1,$Y$8,))</f>
        <v>1000</v>
      </c>
      <c r="T1178" s="56">
        <f>IF(ISERROR(IF($X$9=1,$Y$9,)),"",IF($X$9=1,$Y$9,))</f>
        <v>500</v>
      </c>
      <c r="U1178" s="56">
        <f>IF(ISERROR(IF($X$10=1,$Y$10,)),"",IF($X$10=1,$Y$10,))</f>
        <v>500</v>
      </c>
    </row>
    <row r="1179" spans="1:21" x14ac:dyDescent="0.25">
      <c r="A1179" s="75">
        <f t="shared" si="251"/>
        <v>1175</v>
      </c>
      <c r="C1179" s="56" t="s">
        <v>2529</v>
      </c>
      <c r="E1179" s="56">
        <f t="shared" si="252"/>
        <v>1175</v>
      </c>
      <c r="F1179" s="76">
        <f t="shared" si="247"/>
        <v>45</v>
      </c>
      <c r="G1179" s="56" t="str">
        <f t="shared" si="253"/>
        <v/>
      </c>
      <c r="H1179" s="56">
        <f t="shared" si="254"/>
        <v>1175</v>
      </c>
      <c r="I1179" s="56">
        <f>IF(G1179="",0,IF(COUNTIF($G$5:G1179,G1179)=1,0,COUNTIF($G$5:G1179,G1179) )   )</f>
        <v>0</v>
      </c>
      <c r="J1179" s="56" t="str">
        <f t="shared" si="255"/>
        <v/>
      </c>
      <c r="K1179" s="56" t="str">
        <f t="shared" si="246"/>
        <v/>
      </c>
      <c r="L1179" s="56" t="str">
        <f t="shared" si="248"/>
        <v/>
      </c>
      <c r="M1179" s="56" t="str">
        <f t="shared" si="249"/>
        <v/>
      </c>
      <c r="N1179" s="56" t="str">
        <f t="shared" si="250"/>
        <v/>
      </c>
      <c r="O1179" s="56" t="str">
        <f t="shared" si="256"/>
        <v/>
      </c>
      <c r="P1179" s="56">
        <f>IF(ISERROR(IF($X$5=1,$Y$5,)),"",IF($X$5=1,$Y$5,))</f>
        <v>0</v>
      </c>
      <c r="Q1179" s="56">
        <f>IF(ISERROR(IF($X$6=1,$Y$6,)),"",IF($X$6=1,$Y$6,))</f>
        <v>10000</v>
      </c>
      <c r="R1179" s="56">
        <f>IF(ISERROR(IF($X$7=1,$Y$7,)),"",IF($X$7=1,$Y$7,))</f>
        <v>0</v>
      </c>
      <c r="S1179" s="56">
        <f>IF(ISERROR(IF($X$8=1,$Y$8,)),"",IF($X$8=1,$Y$8,))</f>
        <v>1000</v>
      </c>
      <c r="T1179" s="56">
        <f>IF(ISERROR(IF($X$9=1,$Y$9,)),"",IF($X$9=1,$Y$9,))</f>
        <v>500</v>
      </c>
      <c r="U1179" s="56">
        <f>IF(ISERROR(IF($X$10=1,$Y$10,)),"",IF($X$10=1,$Y$10,))</f>
        <v>500</v>
      </c>
    </row>
    <row r="1180" spans="1:21" x14ac:dyDescent="0.25">
      <c r="A1180" s="75">
        <f t="shared" si="251"/>
        <v>1176</v>
      </c>
      <c r="C1180" s="56" t="s">
        <v>2518</v>
      </c>
      <c r="E1180" s="56">
        <f t="shared" si="252"/>
        <v>1176</v>
      </c>
      <c r="F1180" s="76">
        <f t="shared" si="247"/>
        <v>45</v>
      </c>
      <c r="G1180" s="56" t="str">
        <f t="shared" si="253"/>
        <v/>
      </c>
      <c r="H1180" s="56">
        <f t="shared" si="254"/>
        <v>1176</v>
      </c>
      <c r="I1180" s="56">
        <f>IF(G1180="",0,IF(COUNTIF($G$5:G1180,G1180)=1,0,COUNTIF($G$5:G1180,G1180) )   )</f>
        <v>0</v>
      </c>
      <c r="J1180" s="56" t="str">
        <f t="shared" si="255"/>
        <v/>
      </c>
      <c r="K1180" s="56" t="str">
        <f t="shared" si="246"/>
        <v/>
      </c>
      <c r="L1180" s="56" t="str">
        <f t="shared" si="248"/>
        <v/>
      </c>
      <c r="M1180" s="56" t="str">
        <f t="shared" si="249"/>
        <v/>
      </c>
      <c r="N1180" s="56" t="str">
        <f t="shared" si="250"/>
        <v/>
      </c>
      <c r="O1180" s="56" t="str">
        <f t="shared" si="256"/>
        <v/>
      </c>
      <c r="P1180" s="56">
        <f>IF(ISERROR(IF($X$5=1,$Y$5,)),"",IF($X$5=1,$Y$5,))</f>
        <v>0</v>
      </c>
      <c r="Q1180" s="56">
        <f>IF(ISERROR(IF($X$6=1,$Y$6,)),"",IF($X$6=1,$Y$6,))</f>
        <v>10000</v>
      </c>
      <c r="R1180" s="56">
        <f>IF(ISERROR(IF($X$7=1,$Y$7,)),"",IF($X$7=1,$Y$7,))</f>
        <v>0</v>
      </c>
      <c r="S1180" s="56">
        <f>IF(ISERROR(IF($X$8=1,$Y$8,)),"",IF($X$8=1,$Y$8,))</f>
        <v>1000</v>
      </c>
      <c r="T1180" s="56">
        <f>IF(ISERROR(IF($X$9=1,$Y$9,)),"",IF($X$9=1,$Y$9,))</f>
        <v>500</v>
      </c>
      <c r="U1180" s="56">
        <f>IF(ISERROR(IF($X$10=1,$Y$10,)),"",IF($X$10=1,$Y$10,))</f>
        <v>500</v>
      </c>
    </row>
    <row r="1181" spans="1:21" x14ac:dyDescent="0.25">
      <c r="A1181" s="75">
        <f t="shared" si="251"/>
        <v>1177</v>
      </c>
      <c r="D1181" s="56" t="s">
        <v>4678</v>
      </c>
      <c r="E1181" s="56">
        <f t="shared" si="252"/>
        <v>1177</v>
      </c>
      <c r="F1181" s="76">
        <f t="shared" si="247"/>
        <v>45</v>
      </c>
      <c r="G1181" s="56" t="str">
        <f t="shared" si="253"/>
        <v>WarpDrive</v>
      </c>
      <c r="H1181" s="56">
        <f t="shared" si="254"/>
        <v>1177</v>
      </c>
      <c r="I1181" s="56">
        <f>IF(G1181="",0,IF(COUNTIF($G$5:G1181,G1181)=1,0,COUNTIF($G$5:G1181,G1181) )   )</f>
        <v>0</v>
      </c>
      <c r="J1181" s="56" t="str">
        <f t="shared" si="255"/>
        <v/>
      </c>
      <c r="K1181" s="56" t="str">
        <f t="shared" si="246"/>
        <v/>
      </c>
      <c r="L1181" s="56" t="str">
        <f t="shared" si="248"/>
        <v/>
      </c>
      <c r="M1181" s="56" t="str">
        <f t="shared" si="249"/>
        <v/>
      </c>
      <c r="N1181" s="56" t="str">
        <f t="shared" si="250"/>
        <v/>
      </c>
      <c r="O1181" s="56" t="str">
        <f t="shared" si="256"/>
        <v/>
      </c>
      <c r="P1181" s="56">
        <f>IF(ISERROR(IF($X$5=1,$Y$5,)),"",IF($X$5=1,$Y$5,))</f>
        <v>0</v>
      </c>
      <c r="Q1181" s="56">
        <f>IF(ISERROR(IF($X$6=1,$Y$6,)),"",IF($X$6=1,$Y$6,))</f>
        <v>10000</v>
      </c>
      <c r="R1181" s="56">
        <f>IF(ISERROR(IF($X$7=1,$Y$7,)),"",IF($X$7=1,$Y$7,))</f>
        <v>0</v>
      </c>
      <c r="S1181" s="56">
        <f>IF(ISERROR(IF($X$8=1,$Y$8,)),"",IF($X$8=1,$Y$8,))</f>
        <v>1000</v>
      </c>
      <c r="T1181" s="56">
        <f>IF(ISERROR(IF($X$9=1,$Y$9,)),"",IF($X$9=1,$Y$9,))</f>
        <v>500</v>
      </c>
      <c r="U1181" s="56">
        <f>IF(ISERROR(IF($X$10=1,$Y$10,)),"",IF($X$10=1,$Y$10,))</f>
        <v>500</v>
      </c>
    </row>
    <row r="1182" spans="1:21" x14ac:dyDescent="0.25">
      <c r="A1182" s="75">
        <f t="shared" si="251"/>
        <v>1178</v>
      </c>
      <c r="D1182" s="56" t="s">
        <v>4679</v>
      </c>
      <c r="E1182" s="56">
        <f t="shared" si="252"/>
        <v>1178</v>
      </c>
      <c r="F1182" s="76">
        <f t="shared" si="247"/>
        <v>45</v>
      </c>
      <c r="G1182" s="56" t="str">
        <f t="shared" si="253"/>
        <v>WarpDrive2</v>
      </c>
      <c r="H1182" s="56">
        <f t="shared" si="254"/>
        <v>1178</v>
      </c>
      <c r="I1182" s="56">
        <f>IF(G1182="",0,IF(COUNTIF($G$5:G1182,G1182)=1,0,COUNTIF($G$5:G1182,G1182) )   )</f>
        <v>0</v>
      </c>
      <c r="J1182" s="56" t="str">
        <f t="shared" si="255"/>
        <v/>
      </c>
      <c r="K1182" s="56" t="str">
        <f t="shared" si="246"/>
        <v/>
      </c>
      <c r="L1182" s="56" t="str">
        <f t="shared" si="248"/>
        <v/>
      </c>
      <c r="M1182" s="56" t="str">
        <f t="shared" si="249"/>
        <v/>
      </c>
      <c r="N1182" s="56" t="str">
        <f t="shared" si="250"/>
        <v/>
      </c>
      <c r="O1182" s="56" t="str">
        <f t="shared" si="256"/>
        <v/>
      </c>
      <c r="P1182" s="56">
        <f>IF(ISERROR(IF($X$5=1,$Y$5,)),"",IF($X$5=1,$Y$5,))</f>
        <v>0</v>
      </c>
      <c r="Q1182" s="56">
        <f>IF(ISERROR(IF($X$6=1,$Y$6,)),"",IF($X$6=1,$Y$6,))</f>
        <v>10000</v>
      </c>
      <c r="R1182" s="56">
        <f>IF(ISERROR(IF($X$7=1,$Y$7,)),"",IF($X$7=1,$Y$7,))</f>
        <v>0</v>
      </c>
      <c r="S1182" s="56">
        <f>IF(ISERROR(IF($X$8=1,$Y$8,)),"",IF($X$8=1,$Y$8,))</f>
        <v>1000</v>
      </c>
      <c r="T1182" s="56">
        <f>IF(ISERROR(IF($X$9=1,$Y$9,)),"",IF($X$9=1,$Y$9,))</f>
        <v>500</v>
      </c>
      <c r="U1182" s="56">
        <f>IF(ISERROR(IF($X$10=1,$Y$10,)),"",IF($X$10=1,$Y$10,))</f>
        <v>500</v>
      </c>
    </row>
    <row r="1183" spans="1:21" x14ac:dyDescent="0.25">
      <c r="A1183" s="75">
        <f t="shared" si="251"/>
        <v>1179</v>
      </c>
      <c r="D1183" s="56" t="s">
        <v>4680</v>
      </c>
      <c r="E1183" s="56">
        <f t="shared" si="252"/>
        <v>1179</v>
      </c>
      <c r="F1183" s="76">
        <f t="shared" si="247"/>
        <v>45</v>
      </c>
      <c r="G1183" s="56" t="str">
        <f t="shared" si="253"/>
        <v>WarpDrive3</v>
      </c>
      <c r="H1183" s="56">
        <f t="shared" si="254"/>
        <v>1179</v>
      </c>
      <c r="I1183" s="56">
        <f>IF(G1183="",0,IF(COUNTIF($G$5:G1183,G1183)=1,0,COUNTIF($G$5:G1183,G1183) )   )</f>
        <v>0</v>
      </c>
      <c r="J1183" s="56" t="str">
        <f t="shared" si="255"/>
        <v/>
      </c>
      <c r="K1183" s="56" t="str">
        <f t="shared" si="246"/>
        <v/>
      </c>
      <c r="L1183" s="56" t="str">
        <f t="shared" si="248"/>
        <v/>
      </c>
      <c r="M1183" s="56" t="str">
        <f t="shared" si="249"/>
        <v/>
      </c>
      <c r="N1183" s="56" t="str">
        <f t="shared" si="250"/>
        <v/>
      </c>
      <c r="O1183" s="56" t="str">
        <f t="shared" si="256"/>
        <v/>
      </c>
      <c r="P1183" s="56">
        <f>IF(ISERROR(IF($X$5=1,$Y$5,)),"",IF($X$5=1,$Y$5,))</f>
        <v>0</v>
      </c>
      <c r="Q1183" s="56">
        <f>IF(ISERROR(IF($X$6=1,$Y$6,)),"",IF($X$6=1,$Y$6,))</f>
        <v>10000</v>
      </c>
      <c r="R1183" s="56">
        <f>IF(ISERROR(IF($X$7=1,$Y$7,)),"",IF($X$7=1,$Y$7,))</f>
        <v>0</v>
      </c>
      <c r="S1183" s="56">
        <f>IF(ISERROR(IF($X$8=1,$Y$8,)),"",IF($X$8=1,$Y$8,))</f>
        <v>1000</v>
      </c>
      <c r="T1183" s="56">
        <f>IF(ISERROR(IF($X$9=1,$Y$9,)),"",IF($X$9=1,$Y$9,))</f>
        <v>500</v>
      </c>
      <c r="U1183" s="56">
        <f>IF(ISERROR(IF($X$10=1,$Y$10,)),"",IF($X$10=1,$Y$10,))</f>
        <v>500</v>
      </c>
    </row>
    <row r="1184" spans="1:21" x14ac:dyDescent="0.25">
      <c r="A1184" s="75">
        <f t="shared" si="251"/>
        <v>1180</v>
      </c>
      <c r="C1184" s="56" t="s">
        <v>2532</v>
      </c>
      <c r="E1184" s="56">
        <f t="shared" si="252"/>
        <v>1180</v>
      </c>
      <c r="F1184" s="76">
        <f t="shared" si="247"/>
        <v>45</v>
      </c>
      <c r="G1184" s="56" t="str">
        <f t="shared" si="253"/>
        <v/>
      </c>
      <c r="H1184" s="56">
        <f t="shared" si="254"/>
        <v>1180</v>
      </c>
      <c r="I1184" s="56">
        <f>IF(G1184="",0,IF(COUNTIF($G$5:G1184,G1184)=1,0,COUNTIF($G$5:G1184,G1184) )   )</f>
        <v>0</v>
      </c>
      <c r="J1184" s="56" t="str">
        <f t="shared" si="255"/>
        <v/>
      </c>
      <c r="K1184" s="56" t="str">
        <f t="shared" si="246"/>
        <v/>
      </c>
      <c r="L1184" s="56" t="str">
        <f t="shared" si="248"/>
        <v/>
      </c>
      <c r="M1184" s="56" t="str">
        <f t="shared" si="249"/>
        <v/>
      </c>
      <c r="N1184" s="56" t="str">
        <f t="shared" si="250"/>
        <v/>
      </c>
      <c r="O1184" s="56" t="str">
        <f t="shared" si="256"/>
        <v/>
      </c>
      <c r="P1184" s="56">
        <f>IF(ISERROR(IF($X$5=1,$Y$5,)),"",IF($X$5=1,$Y$5,))</f>
        <v>0</v>
      </c>
      <c r="Q1184" s="56">
        <f>IF(ISERROR(IF($X$6=1,$Y$6,)),"",IF($X$6=1,$Y$6,))</f>
        <v>10000</v>
      </c>
      <c r="R1184" s="56">
        <f>IF(ISERROR(IF($X$7=1,$Y$7,)),"",IF($X$7=1,$Y$7,))</f>
        <v>0</v>
      </c>
      <c r="S1184" s="56">
        <f>IF(ISERROR(IF($X$8=1,$Y$8,)),"",IF($X$8=1,$Y$8,))</f>
        <v>1000</v>
      </c>
      <c r="T1184" s="56">
        <f>IF(ISERROR(IF($X$9=1,$Y$9,)),"",IF($X$9=1,$Y$9,))</f>
        <v>500</v>
      </c>
      <c r="U1184" s="56">
        <f>IF(ISERROR(IF($X$10=1,$Y$10,)),"",IF($X$10=1,$Y$10,))</f>
        <v>500</v>
      </c>
    </row>
    <row r="1185" spans="1:21" x14ac:dyDescent="0.25">
      <c r="A1185" s="75">
        <f t="shared" si="251"/>
        <v>1181</v>
      </c>
      <c r="B1185" s="56" t="s">
        <v>2532</v>
      </c>
      <c r="E1185" s="56">
        <f t="shared" si="252"/>
        <v>1181</v>
      </c>
      <c r="F1185" s="76">
        <f t="shared" si="247"/>
        <v>45</v>
      </c>
      <c r="G1185" s="56" t="str">
        <f t="shared" si="253"/>
        <v/>
      </c>
      <c r="H1185" s="56">
        <f t="shared" si="254"/>
        <v>1181</v>
      </c>
      <c r="I1185" s="56">
        <f>IF(G1185="",0,IF(COUNTIF($G$5:G1185,G1185)=1,0,COUNTIF($G$5:G1185,G1185) )   )</f>
        <v>0</v>
      </c>
      <c r="J1185" s="56" t="str">
        <f t="shared" si="255"/>
        <v/>
      </c>
      <c r="K1185" s="56" t="str">
        <f t="shared" si="246"/>
        <v/>
      </c>
      <c r="L1185" s="56" t="str">
        <f t="shared" si="248"/>
        <v/>
      </c>
      <c r="M1185" s="56" t="str">
        <f t="shared" si="249"/>
        <v/>
      </c>
      <c r="N1185" s="56" t="str">
        <f t="shared" si="250"/>
        <v/>
      </c>
      <c r="O1185" s="56" t="str">
        <f t="shared" si="256"/>
        <v/>
      </c>
      <c r="P1185" s="56">
        <f>IF(ISERROR(IF($X$5=1,$Y$5,)),"",IF($X$5=1,$Y$5,))</f>
        <v>0</v>
      </c>
      <c r="Q1185" s="56">
        <f>IF(ISERROR(IF($X$6=1,$Y$6,)),"",IF($X$6=1,$Y$6,))</f>
        <v>10000</v>
      </c>
      <c r="R1185" s="56">
        <f>IF(ISERROR(IF($X$7=1,$Y$7,)),"",IF($X$7=1,$Y$7,))</f>
        <v>0</v>
      </c>
      <c r="S1185" s="56">
        <f>IF(ISERROR(IF($X$8=1,$Y$8,)),"",IF($X$8=1,$Y$8,))</f>
        <v>1000</v>
      </c>
      <c r="T1185" s="56">
        <f>IF(ISERROR(IF($X$9=1,$Y$9,)),"",IF($X$9=1,$Y$9,))</f>
        <v>500</v>
      </c>
      <c r="U1185" s="56">
        <f>IF(ISERROR(IF($X$10=1,$Y$10,)),"",IF($X$10=1,$Y$10,))</f>
        <v>500</v>
      </c>
    </row>
    <row r="1186" spans="1:21" x14ac:dyDescent="0.25">
      <c r="A1186" s="75">
        <f t="shared" si="251"/>
        <v>1182</v>
      </c>
      <c r="B1186" s="56" t="s">
        <v>2517</v>
      </c>
      <c r="E1186" s="56">
        <f t="shared" si="252"/>
        <v>1182</v>
      </c>
      <c r="F1186" s="76">
        <f t="shared" si="247"/>
        <v>45</v>
      </c>
      <c r="G1186" s="56" t="str">
        <f t="shared" si="253"/>
        <v/>
      </c>
      <c r="H1186" s="56">
        <f t="shared" si="254"/>
        <v>1182</v>
      </c>
      <c r="I1186" s="56">
        <f>IF(G1186="",0,IF(COUNTIF($G$5:G1186,G1186)=1,0,COUNTIF($G$5:G1186,G1186) )   )</f>
        <v>0</v>
      </c>
      <c r="J1186" s="56" t="str">
        <f t="shared" si="255"/>
        <v/>
      </c>
      <c r="K1186" s="56" t="str">
        <f t="shared" si="246"/>
        <v/>
      </c>
      <c r="L1186" s="56" t="str">
        <f t="shared" si="248"/>
        <v/>
      </c>
      <c r="M1186" s="56" t="str">
        <f t="shared" si="249"/>
        <v/>
      </c>
      <c r="N1186" s="56" t="str">
        <f t="shared" si="250"/>
        <v/>
      </c>
      <c r="O1186" s="56" t="str">
        <f t="shared" si="256"/>
        <v/>
      </c>
      <c r="P1186" s="56">
        <f>IF(ISERROR(IF($X$5=1,$Y$5,)),"",IF($X$5=1,$Y$5,))</f>
        <v>0</v>
      </c>
      <c r="Q1186" s="56">
        <f>IF(ISERROR(IF($X$6=1,$Y$6,)),"",IF($X$6=1,$Y$6,))</f>
        <v>10000</v>
      </c>
      <c r="R1186" s="56">
        <f>IF(ISERROR(IF($X$7=1,$Y$7,)),"",IF($X$7=1,$Y$7,))</f>
        <v>0</v>
      </c>
      <c r="S1186" s="56">
        <f>IF(ISERROR(IF($X$8=1,$Y$8,)),"",IF($X$8=1,$Y$8,))</f>
        <v>1000</v>
      </c>
      <c r="T1186" s="56">
        <f>IF(ISERROR(IF($X$9=1,$Y$9,)),"",IF($X$9=1,$Y$9,))</f>
        <v>500</v>
      </c>
      <c r="U1186" s="56">
        <f>IF(ISERROR(IF($X$10=1,$Y$10,)),"",IF($X$10=1,$Y$10,))</f>
        <v>500</v>
      </c>
    </row>
    <row r="1187" spans="1:21" x14ac:dyDescent="0.25">
      <c r="A1187" s="75">
        <f t="shared" si="251"/>
        <v>1183</v>
      </c>
      <c r="B1187" s="56" t="s">
        <v>2518</v>
      </c>
      <c r="E1187" s="56">
        <f t="shared" si="252"/>
        <v>1183</v>
      </c>
      <c r="F1187" s="76">
        <f t="shared" si="247"/>
        <v>45</v>
      </c>
      <c r="G1187" s="56" t="str">
        <f t="shared" si="253"/>
        <v/>
      </c>
      <c r="H1187" s="56">
        <f t="shared" si="254"/>
        <v>1183</v>
      </c>
      <c r="I1187" s="56">
        <f>IF(G1187="",0,IF(COUNTIF($G$5:G1187,G1187)=1,0,COUNTIF($G$5:G1187,G1187) )   )</f>
        <v>0</v>
      </c>
      <c r="J1187" s="56" t="str">
        <f t="shared" si="255"/>
        <v/>
      </c>
      <c r="K1187" s="56" t="str">
        <f t="shared" si="246"/>
        <v/>
      </c>
      <c r="L1187" s="56" t="str">
        <f t="shared" si="248"/>
        <v/>
      </c>
      <c r="M1187" s="56" t="str">
        <f t="shared" si="249"/>
        <v/>
      </c>
      <c r="N1187" s="56" t="str">
        <f t="shared" si="250"/>
        <v/>
      </c>
      <c r="O1187" s="56" t="str">
        <f t="shared" si="256"/>
        <v/>
      </c>
      <c r="P1187" s="56">
        <f>IF(ISERROR(IF($X$5=1,$Y$5,)),"",IF($X$5=1,$Y$5,))</f>
        <v>0</v>
      </c>
      <c r="Q1187" s="56">
        <f>IF(ISERROR(IF($X$6=1,$Y$6,)),"",IF($X$6=1,$Y$6,))</f>
        <v>10000</v>
      </c>
      <c r="R1187" s="56">
        <f>IF(ISERROR(IF($X$7=1,$Y$7,)),"",IF($X$7=1,$Y$7,))</f>
        <v>0</v>
      </c>
      <c r="S1187" s="56">
        <f>IF(ISERROR(IF($X$8=1,$Y$8,)),"",IF($X$8=1,$Y$8,))</f>
        <v>1000</v>
      </c>
      <c r="T1187" s="56">
        <f>IF(ISERROR(IF($X$9=1,$Y$9,)),"",IF($X$9=1,$Y$9,))</f>
        <v>500</v>
      </c>
      <c r="U1187" s="56">
        <f>IF(ISERROR(IF($X$10=1,$Y$10,)),"",IF($X$10=1,$Y$10,))</f>
        <v>500</v>
      </c>
    </row>
    <row r="1188" spans="1:21" x14ac:dyDescent="0.25">
      <c r="A1188" s="75">
        <f t="shared" si="251"/>
        <v>1184</v>
      </c>
      <c r="C1188" s="56" t="s">
        <v>3309</v>
      </c>
      <c r="E1188" s="56">
        <f t="shared" si="252"/>
        <v>1184</v>
      </c>
      <c r="F1188" s="76">
        <f t="shared" si="247"/>
        <v>46</v>
      </c>
      <c r="G1188" s="56" t="str">
        <f t="shared" si="253"/>
        <v>newnode_interstellarTechAccelerator</v>
      </c>
      <c r="H1188" s="56">
        <f t="shared" si="254"/>
        <v>1184</v>
      </c>
      <c r="I1188" s="56">
        <f>IF(G1188="",0,IF(COUNTIF($G$5:G1188,G1188)=1,0,COUNTIF($G$5:G1188,G1188) )   )</f>
        <v>0</v>
      </c>
      <c r="J1188" s="56" t="str">
        <f t="shared" si="255"/>
        <v/>
      </c>
      <c r="K1188" s="56" t="str">
        <f t="shared" si="246"/>
        <v/>
      </c>
      <c r="L1188" s="56" t="str">
        <f t="shared" si="248"/>
        <v/>
      </c>
      <c r="M1188" s="56" t="str">
        <f t="shared" si="249"/>
        <v/>
      </c>
      <c r="N1188" s="56" t="str">
        <f t="shared" si="250"/>
        <v/>
      </c>
      <c r="O1188" s="56" t="str">
        <f t="shared" si="256"/>
        <v/>
      </c>
      <c r="P1188" s="56">
        <f>IF(ISERROR(IF($X$5=1,$Y$5,)),"",IF($X$5=1,$Y$5,))</f>
        <v>0</v>
      </c>
      <c r="Q1188" s="56">
        <f>IF(ISERROR(IF($X$6=1,$Y$6,)),"",IF($X$6=1,$Y$6,))</f>
        <v>10000</v>
      </c>
      <c r="R1188" s="56">
        <f>IF(ISERROR(IF($X$7=1,$Y$7,)),"",IF($X$7=1,$Y$7,))</f>
        <v>0</v>
      </c>
      <c r="S1188" s="56">
        <f>IF(ISERROR(IF($X$8=1,$Y$8,)),"",IF($X$8=1,$Y$8,))</f>
        <v>1000</v>
      </c>
      <c r="T1188" s="56">
        <f>IF(ISERROR(IF($X$9=1,$Y$9,)),"",IF($X$9=1,$Y$9,))</f>
        <v>500</v>
      </c>
      <c r="U1188" s="56">
        <f>IF(ISERROR(IF($X$10=1,$Y$10,)),"",IF($X$10=1,$Y$10,))</f>
        <v>500</v>
      </c>
    </row>
    <row r="1189" spans="1:21" x14ac:dyDescent="0.25">
      <c r="A1189" s="75">
        <f t="shared" si="251"/>
        <v>1185</v>
      </c>
      <c r="C1189" s="56" t="s">
        <v>3310</v>
      </c>
      <c r="E1189" s="56">
        <f t="shared" si="252"/>
        <v>1185</v>
      </c>
      <c r="F1189" s="76">
        <f t="shared" si="247"/>
        <v>46</v>
      </c>
      <c r="G1189" s="56" t="str">
        <f t="shared" si="253"/>
        <v/>
      </c>
      <c r="H1189" s="56">
        <f t="shared" si="254"/>
        <v>1185</v>
      </c>
      <c r="I1189" s="56">
        <f>IF(G1189="",0,IF(COUNTIF($G$5:G1189,G1189)=1,0,COUNTIF($G$5:G1189,G1189) )   )</f>
        <v>0</v>
      </c>
      <c r="J1189" s="56" t="str">
        <f t="shared" si="255"/>
        <v/>
      </c>
      <c r="K1189" s="56" t="str">
        <f t="shared" si="246"/>
        <v/>
      </c>
      <c r="L1189" s="56" t="str">
        <f t="shared" si="248"/>
        <v/>
      </c>
      <c r="M1189" s="56" t="str">
        <f t="shared" si="249"/>
        <v/>
      </c>
      <c r="N1189" s="56" t="str">
        <f t="shared" si="250"/>
        <v/>
      </c>
      <c r="O1189" s="56" t="str">
        <f t="shared" si="256"/>
        <v/>
      </c>
      <c r="P1189" s="56">
        <f>IF(ISERROR(IF($X$5=1,$Y$5,)),"",IF($X$5=1,$Y$5,))</f>
        <v>0</v>
      </c>
      <c r="Q1189" s="56">
        <f>IF(ISERROR(IF($X$6=1,$Y$6,)),"",IF($X$6=1,$Y$6,))</f>
        <v>10000</v>
      </c>
      <c r="R1189" s="56">
        <f>IF(ISERROR(IF($X$7=1,$Y$7,)),"",IF($X$7=1,$Y$7,))</f>
        <v>0</v>
      </c>
      <c r="S1189" s="56">
        <f>IF(ISERROR(IF($X$8=1,$Y$8,)),"",IF($X$8=1,$Y$8,))</f>
        <v>1000</v>
      </c>
      <c r="T1189" s="56">
        <f>IF(ISERROR(IF($X$9=1,$Y$9,)),"",IF($X$9=1,$Y$9,))</f>
        <v>500</v>
      </c>
      <c r="U1189" s="56">
        <f>IF(ISERROR(IF($X$10=1,$Y$10,)),"",IF($X$10=1,$Y$10,))</f>
        <v>500</v>
      </c>
    </row>
    <row r="1190" spans="1:21" x14ac:dyDescent="0.25">
      <c r="A1190" s="75">
        <f t="shared" si="251"/>
        <v>1186</v>
      </c>
      <c r="C1190" s="56" t="s">
        <v>3311</v>
      </c>
      <c r="E1190" s="56">
        <f t="shared" si="252"/>
        <v>1186</v>
      </c>
      <c r="F1190" s="76">
        <f t="shared" si="247"/>
        <v>46</v>
      </c>
      <c r="G1190" s="56" t="str">
        <f t="shared" si="253"/>
        <v/>
      </c>
      <c r="H1190" s="56">
        <f t="shared" si="254"/>
        <v>1186</v>
      </c>
      <c r="I1190" s="56">
        <f>IF(G1190="",0,IF(COUNTIF($G$5:G1190,G1190)=1,0,COUNTIF($G$5:G1190,G1190) )   )</f>
        <v>0</v>
      </c>
      <c r="J1190" s="56" t="str">
        <f t="shared" si="255"/>
        <v/>
      </c>
      <c r="K1190" s="56" t="str">
        <f t="shared" si="246"/>
        <v/>
      </c>
      <c r="L1190" s="56" t="str">
        <f t="shared" si="248"/>
        <v/>
      </c>
      <c r="M1190" s="56" t="str">
        <f t="shared" si="249"/>
        <v/>
      </c>
      <c r="N1190" s="56" t="str">
        <f t="shared" si="250"/>
        <v/>
      </c>
      <c r="O1190" s="56" t="str">
        <f t="shared" si="256"/>
        <v/>
      </c>
      <c r="P1190" s="56">
        <f>IF(ISERROR(IF($X$5=1,$Y$5,)),"",IF($X$5=1,$Y$5,))</f>
        <v>0</v>
      </c>
      <c r="Q1190" s="56">
        <f>IF(ISERROR(IF($X$6=1,$Y$6,)),"",IF($X$6=1,$Y$6,))</f>
        <v>10000</v>
      </c>
      <c r="R1190" s="56">
        <f>IF(ISERROR(IF($X$7=1,$Y$7,)),"",IF($X$7=1,$Y$7,))</f>
        <v>0</v>
      </c>
      <c r="S1190" s="56">
        <f>IF(ISERROR(IF($X$8=1,$Y$8,)),"",IF($X$8=1,$Y$8,))</f>
        <v>1000</v>
      </c>
      <c r="T1190" s="56">
        <f>IF(ISERROR(IF($X$9=1,$Y$9,)),"",IF($X$9=1,$Y$9,))</f>
        <v>500</v>
      </c>
      <c r="U1190" s="56">
        <f>IF(ISERROR(IF($X$10=1,$Y$10,)),"",IF($X$10=1,$Y$10,))</f>
        <v>500</v>
      </c>
    </row>
    <row r="1191" spans="1:21" x14ac:dyDescent="0.25">
      <c r="A1191" s="75">
        <f t="shared" si="251"/>
        <v>1187</v>
      </c>
      <c r="C1191" s="56" t="s">
        <v>3020</v>
      </c>
      <c r="E1191" s="56">
        <f t="shared" si="252"/>
        <v>1187</v>
      </c>
      <c r="F1191" s="76">
        <f t="shared" si="247"/>
        <v>46</v>
      </c>
      <c r="G1191" s="56" t="str">
        <f t="shared" si="253"/>
        <v/>
      </c>
      <c r="H1191" s="56">
        <f t="shared" si="254"/>
        <v>1187</v>
      </c>
      <c r="I1191" s="56">
        <f>IF(G1191="",0,IF(COUNTIF($G$5:G1191,G1191)=1,0,COUNTIF($G$5:G1191,G1191) )   )</f>
        <v>0</v>
      </c>
      <c r="J1191" s="56" t="str">
        <f t="shared" si="255"/>
        <v/>
      </c>
      <c r="K1191" s="56" t="str">
        <f t="shared" si="246"/>
        <v/>
      </c>
      <c r="L1191" s="56" t="str">
        <f t="shared" si="248"/>
        <v/>
      </c>
      <c r="M1191" s="56" t="str">
        <f t="shared" si="249"/>
        <v/>
      </c>
      <c r="N1191" s="56" t="str">
        <f t="shared" si="250"/>
        <v/>
      </c>
      <c r="O1191" s="56" t="str">
        <f t="shared" si="256"/>
        <v/>
      </c>
      <c r="P1191" s="56">
        <f>IF(ISERROR(IF($X$5=1,$Y$5,)),"",IF($X$5=1,$Y$5,))</f>
        <v>0</v>
      </c>
      <c r="Q1191" s="56">
        <f>IF(ISERROR(IF($X$6=1,$Y$6,)),"",IF($X$6=1,$Y$6,))</f>
        <v>10000</v>
      </c>
      <c r="R1191" s="56">
        <f>IF(ISERROR(IF($X$7=1,$Y$7,)),"",IF($X$7=1,$Y$7,))</f>
        <v>0</v>
      </c>
      <c r="S1191" s="56">
        <f>IF(ISERROR(IF($X$8=1,$Y$8,)),"",IF($X$8=1,$Y$8,))</f>
        <v>1000</v>
      </c>
      <c r="T1191" s="56">
        <f>IF(ISERROR(IF($X$9=1,$Y$9,)),"",IF($X$9=1,$Y$9,))</f>
        <v>500</v>
      </c>
      <c r="U1191" s="56">
        <f>IF(ISERROR(IF($X$10=1,$Y$10,)),"",IF($X$10=1,$Y$10,))</f>
        <v>500</v>
      </c>
    </row>
    <row r="1192" spans="1:21" x14ac:dyDescent="0.25">
      <c r="A1192" s="75">
        <f t="shared" si="251"/>
        <v>1188</v>
      </c>
      <c r="C1192" s="56" t="s">
        <v>3312</v>
      </c>
      <c r="E1192" s="56">
        <f t="shared" si="252"/>
        <v>1188</v>
      </c>
      <c r="F1192" s="76">
        <f t="shared" si="247"/>
        <v>46</v>
      </c>
      <c r="G1192" s="56" t="str">
        <f t="shared" si="253"/>
        <v/>
      </c>
      <c r="H1192" s="56">
        <f t="shared" si="254"/>
        <v>1188</v>
      </c>
      <c r="I1192" s="56">
        <f>IF(G1192="",0,IF(COUNTIF($G$5:G1192,G1192)=1,0,COUNTIF($G$5:G1192,G1192) )   )</f>
        <v>0</v>
      </c>
      <c r="J1192" s="56" t="str">
        <f t="shared" si="255"/>
        <v/>
      </c>
      <c r="K1192" s="56" t="str">
        <f t="shared" si="246"/>
        <v/>
      </c>
      <c r="L1192" s="56" t="str">
        <f t="shared" si="248"/>
        <v/>
      </c>
      <c r="M1192" s="56" t="str">
        <f t="shared" si="249"/>
        <v/>
      </c>
      <c r="N1192" s="56" t="str">
        <f t="shared" si="250"/>
        <v/>
      </c>
      <c r="O1192" s="56" t="str">
        <f t="shared" si="256"/>
        <v/>
      </c>
      <c r="P1192" s="56">
        <f>IF(ISERROR(IF($X$5=1,$Y$5,)),"",IF($X$5=1,$Y$5,))</f>
        <v>0</v>
      </c>
      <c r="Q1192" s="56">
        <f>IF(ISERROR(IF($X$6=1,$Y$6,)),"",IF($X$6=1,$Y$6,))</f>
        <v>10000</v>
      </c>
      <c r="R1192" s="56">
        <f>IF(ISERROR(IF($X$7=1,$Y$7,)),"",IF($X$7=1,$Y$7,))</f>
        <v>0</v>
      </c>
      <c r="S1192" s="56">
        <f>IF(ISERROR(IF($X$8=1,$Y$8,)),"",IF($X$8=1,$Y$8,))</f>
        <v>1000</v>
      </c>
      <c r="T1192" s="56">
        <f>IF(ISERROR(IF($X$9=1,$Y$9,)),"",IF($X$9=1,$Y$9,))</f>
        <v>500</v>
      </c>
      <c r="U1192" s="56">
        <f>IF(ISERROR(IF($X$10=1,$Y$10,)),"",IF($X$10=1,$Y$10,))</f>
        <v>500</v>
      </c>
    </row>
    <row r="1193" spans="1:21" x14ac:dyDescent="0.25">
      <c r="A1193" s="75">
        <f t="shared" si="251"/>
        <v>1189</v>
      </c>
      <c r="C1193" s="56" t="s">
        <v>6229</v>
      </c>
      <c r="E1193" s="56">
        <f t="shared" si="252"/>
        <v>1189</v>
      </c>
      <c r="F1193" s="76">
        <f t="shared" si="247"/>
        <v>46</v>
      </c>
      <c r="G1193" s="56" t="str">
        <f t="shared" si="253"/>
        <v/>
      </c>
      <c r="H1193" s="56">
        <f t="shared" si="254"/>
        <v>1189</v>
      </c>
      <c r="I1193" s="56">
        <f>IF(G1193="",0,IF(COUNTIF($G$5:G1193,G1193)=1,0,COUNTIF($G$5:G1193,G1193) )   )</f>
        <v>0</v>
      </c>
      <c r="J1193" s="56" t="str">
        <f t="shared" si="255"/>
        <v/>
      </c>
      <c r="K1193" s="56" t="str">
        <f t="shared" si="246"/>
        <v/>
      </c>
      <c r="L1193" s="56" t="str">
        <f t="shared" si="248"/>
        <v/>
      </c>
      <c r="M1193" s="56" t="str">
        <f t="shared" si="249"/>
        <v/>
      </c>
      <c r="N1193" s="56" t="str">
        <f t="shared" si="250"/>
        <v/>
      </c>
      <c r="O1193" s="56" t="str">
        <f t="shared" si="256"/>
        <v/>
      </c>
      <c r="P1193" s="56">
        <f>IF(ISERROR(IF($X$5=1,$Y$5,)),"",IF($X$5=1,$Y$5,))</f>
        <v>0</v>
      </c>
      <c r="Q1193" s="56">
        <f>IF(ISERROR(IF($X$6=1,$Y$6,)),"",IF($X$6=1,$Y$6,))</f>
        <v>10000</v>
      </c>
      <c r="R1193" s="56">
        <f>IF(ISERROR(IF($X$7=1,$Y$7,)),"",IF($X$7=1,$Y$7,))</f>
        <v>0</v>
      </c>
      <c r="S1193" s="56">
        <f>IF(ISERROR(IF($X$8=1,$Y$8,)),"",IF($X$8=1,$Y$8,))</f>
        <v>1000</v>
      </c>
      <c r="T1193" s="56">
        <f>IF(ISERROR(IF($X$9=1,$Y$9,)),"",IF($X$9=1,$Y$9,))</f>
        <v>500</v>
      </c>
      <c r="U1193" s="56">
        <f>IF(ISERROR(IF($X$10=1,$Y$10,)),"",IF($X$10=1,$Y$10,))</f>
        <v>500</v>
      </c>
    </row>
    <row r="1194" spans="1:21" x14ac:dyDescent="0.25">
      <c r="A1194" s="75">
        <f t="shared" si="251"/>
        <v>1190</v>
      </c>
      <c r="C1194" s="56" t="s">
        <v>3314</v>
      </c>
      <c r="E1194" s="56">
        <f t="shared" si="252"/>
        <v>1190</v>
      </c>
      <c r="F1194" s="76">
        <f t="shared" si="247"/>
        <v>46</v>
      </c>
      <c r="G1194" s="56" t="str">
        <f t="shared" si="253"/>
        <v/>
      </c>
      <c r="H1194" s="56">
        <f t="shared" si="254"/>
        <v>1190</v>
      </c>
      <c r="I1194" s="56">
        <f>IF(G1194="",0,IF(COUNTIF($G$5:G1194,G1194)=1,0,COUNTIF($G$5:G1194,G1194) )   )</f>
        <v>0</v>
      </c>
      <c r="J1194" s="56" t="str">
        <f t="shared" si="255"/>
        <v/>
      </c>
      <c r="K1194" s="56" t="str">
        <f t="shared" si="246"/>
        <v/>
      </c>
      <c r="L1194" s="56" t="str">
        <f t="shared" si="248"/>
        <v/>
      </c>
      <c r="M1194" s="56" t="str">
        <f t="shared" si="249"/>
        <v/>
      </c>
      <c r="N1194" s="56" t="str">
        <f t="shared" si="250"/>
        <v/>
      </c>
      <c r="O1194" s="56" t="str">
        <f t="shared" si="256"/>
        <v/>
      </c>
      <c r="P1194" s="56">
        <f>IF(ISERROR(IF($X$5=1,$Y$5,)),"",IF($X$5=1,$Y$5,))</f>
        <v>0</v>
      </c>
      <c r="Q1194" s="56">
        <f>IF(ISERROR(IF($X$6=1,$Y$6,)),"",IF($X$6=1,$Y$6,))</f>
        <v>10000</v>
      </c>
      <c r="R1194" s="56">
        <f>IF(ISERROR(IF($X$7=1,$Y$7,)),"",IF($X$7=1,$Y$7,))</f>
        <v>0</v>
      </c>
      <c r="S1194" s="56">
        <f>IF(ISERROR(IF($X$8=1,$Y$8,)),"",IF($X$8=1,$Y$8,))</f>
        <v>1000</v>
      </c>
      <c r="T1194" s="56">
        <f>IF(ISERROR(IF($X$9=1,$Y$9,)),"",IF($X$9=1,$Y$9,))</f>
        <v>500</v>
      </c>
      <c r="U1194" s="56">
        <f>IF(ISERROR(IF($X$10=1,$Y$10,)),"",IF($X$10=1,$Y$10,))</f>
        <v>500</v>
      </c>
    </row>
    <row r="1195" spans="1:21" x14ac:dyDescent="0.25">
      <c r="A1195" s="75">
        <f t="shared" si="251"/>
        <v>1191</v>
      </c>
      <c r="C1195" s="56" t="s">
        <v>2526</v>
      </c>
      <c r="E1195" s="56">
        <f t="shared" si="252"/>
        <v>1191</v>
      </c>
      <c r="F1195" s="76">
        <f t="shared" si="247"/>
        <v>46</v>
      </c>
      <c r="G1195" s="56" t="str">
        <f t="shared" si="253"/>
        <v/>
      </c>
      <c r="H1195" s="56">
        <f t="shared" si="254"/>
        <v>1191</v>
      </c>
      <c r="I1195" s="56">
        <f>IF(G1195="",0,IF(COUNTIF($G$5:G1195,G1195)=1,0,COUNTIF($G$5:G1195,G1195) )   )</f>
        <v>0</v>
      </c>
      <c r="J1195" s="56" t="str">
        <f t="shared" si="255"/>
        <v/>
      </c>
      <c r="K1195" s="56" t="str">
        <f t="shared" si="246"/>
        <v/>
      </c>
      <c r="L1195" s="56" t="str">
        <f t="shared" si="248"/>
        <v/>
      </c>
      <c r="M1195" s="56" t="str">
        <f t="shared" si="249"/>
        <v/>
      </c>
      <c r="N1195" s="56" t="str">
        <f t="shared" si="250"/>
        <v/>
      </c>
      <c r="O1195" s="56" t="str">
        <f t="shared" si="256"/>
        <v/>
      </c>
      <c r="P1195" s="56">
        <f>IF(ISERROR(IF($X$5=1,$Y$5,)),"",IF($X$5=1,$Y$5,))</f>
        <v>0</v>
      </c>
      <c r="Q1195" s="56">
        <f>IF(ISERROR(IF($X$6=1,$Y$6,)),"",IF($X$6=1,$Y$6,))</f>
        <v>10000</v>
      </c>
      <c r="R1195" s="56">
        <f>IF(ISERROR(IF($X$7=1,$Y$7,)),"",IF($X$7=1,$Y$7,))</f>
        <v>0</v>
      </c>
      <c r="S1195" s="56">
        <f>IF(ISERROR(IF($X$8=1,$Y$8,)),"",IF($X$8=1,$Y$8,))</f>
        <v>1000</v>
      </c>
      <c r="T1195" s="56">
        <f>IF(ISERROR(IF($X$9=1,$Y$9,)),"",IF($X$9=1,$Y$9,))</f>
        <v>500</v>
      </c>
      <c r="U1195" s="56">
        <f>IF(ISERROR(IF($X$10=1,$Y$10,)),"",IF($X$10=1,$Y$10,))</f>
        <v>500</v>
      </c>
    </row>
    <row r="1196" spans="1:21" x14ac:dyDescent="0.25">
      <c r="A1196" s="75">
        <f t="shared" si="251"/>
        <v>1192</v>
      </c>
      <c r="C1196" s="56" t="s">
        <v>2527</v>
      </c>
      <c r="E1196" s="56">
        <f t="shared" si="252"/>
        <v>1192</v>
      </c>
      <c r="F1196" s="76">
        <f t="shared" si="247"/>
        <v>46</v>
      </c>
      <c r="G1196" s="56" t="str">
        <f t="shared" si="253"/>
        <v/>
      </c>
      <c r="H1196" s="56">
        <f t="shared" si="254"/>
        <v>1192</v>
      </c>
      <c r="I1196" s="56">
        <f>IF(G1196="",0,IF(COUNTIF($G$5:G1196,G1196)=1,0,COUNTIF($G$5:G1196,G1196) )   )</f>
        <v>0</v>
      </c>
      <c r="J1196" s="56" t="str">
        <f t="shared" si="255"/>
        <v/>
      </c>
      <c r="K1196" s="56" t="str">
        <f t="shared" si="246"/>
        <v/>
      </c>
      <c r="L1196" s="56" t="str">
        <f t="shared" si="248"/>
        <v/>
      </c>
      <c r="M1196" s="56" t="str">
        <f t="shared" si="249"/>
        <v/>
      </c>
      <c r="N1196" s="56" t="str">
        <f t="shared" si="250"/>
        <v/>
      </c>
      <c r="O1196" s="56" t="str">
        <f t="shared" si="256"/>
        <v/>
      </c>
      <c r="P1196" s="56">
        <f>IF(ISERROR(IF($X$5=1,$Y$5,)),"",IF($X$5=1,$Y$5,))</f>
        <v>0</v>
      </c>
      <c r="Q1196" s="56">
        <f>IF(ISERROR(IF($X$6=1,$Y$6,)),"",IF($X$6=1,$Y$6,))</f>
        <v>10000</v>
      </c>
      <c r="R1196" s="56">
        <f>IF(ISERROR(IF($X$7=1,$Y$7,)),"",IF($X$7=1,$Y$7,))</f>
        <v>0</v>
      </c>
      <c r="S1196" s="56">
        <f>IF(ISERROR(IF($X$8=1,$Y$8,)),"",IF($X$8=1,$Y$8,))</f>
        <v>1000</v>
      </c>
      <c r="T1196" s="56">
        <f>IF(ISERROR(IF($X$9=1,$Y$9,)),"",IF($X$9=1,$Y$9,))</f>
        <v>500</v>
      </c>
      <c r="U1196" s="56">
        <f>IF(ISERROR(IF($X$10=1,$Y$10,)),"",IF($X$10=1,$Y$10,))</f>
        <v>500</v>
      </c>
    </row>
    <row r="1197" spans="1:21" x14ac:dyDescent="0.25">
      <c r="A1197" s="75">
        <f t="shared" si="251"/>
        <v>1193</v>
      </c>
      <c r="C1197" s="56" t="s">
        <v>3315</v>
      </c>
      <c r="E1197" s="56">
        <f t="shared" si="252"/>
        <v>1193</v>
      </c>
      <c r="F1197" s="76">
        <f t="shared" si="247"/>
        <v>46</v>
      </c>
      <c r="G1197" s="56" t="str">
        <f t="shared" si="253"/>
        <v/>
      </c>
      <c r="H1197" s="56">
        <f t="shared" si="254"/>
        <v>1193</v>
      </c>
      <c r="I1197" s="56">
        <f>IF(G1197="",0,IF(COUNTIF($G$5:G1197,G1197)=1,0,COUNTIF($G$5:G1197,G1197) )   )</f>
        <v>0</v>
      </c>
      <c r="J1197" s="56" t="str">
        <f t="shared" si="255"/>
        <v/>
      </c>
      <c r="K1197" s="56" t="str">
        <f t="shared" si="246"/>
        <v/>
      </c>
      <c r="L1197" s="56" t="str">
        <f t="shared" si="248"/>
        <v/>
      </c>
      <c r="M1197" s="56" t="str">
        <f t="shared" si="249"/>
        <v/>
      </c>
      <c r="N1197" s="56" t="str">
        <f t="shared" si="250"/>
        <v/>
      </c>
      <c r="O1197" s="56" t="str">
        <f t="shared" si="256"/>
        <v/>
      </c>
      <c r="P1197" s="56">
        <f>IF(ISERROR(IF($X$5=1,$Y$5,)),"",IF($X$5=1,$Y$5,))</f>
        <v>0</v>
      </c>
      <c r="Q1197" s="56">
        <f>IF(ISERROR(IF($X$6=1,$Y$6,)),"",IF($X$6=1,$Y$6,))</f>
        <v>10000</v>
      </c>
      <c r="R1197" s="56">
        <f>IF(ISERROR(IF($X$7=1,$Y$7,)),"",IF($X$7=1,$Y$7,))</f>
        <v>0</v>
      </c>
      <c r="S1197" s="56">
        <f>IF(ISERROR(IF($X$8=1,$Y$8,)),"",IF($X$8=1,$Y$8,))</f>
        <v>1000</v>
      </c>
      <c r="T1197" s="56">
        <f>IF(ISERROR(IF($X$9=1,$Y$9,)),"",IF($X$9=1,$Y$9,))</f>
        <v>500</v>
      </c>
      <c r="U1197" s="56">
        <f>IF(ISERROR(IF($X$10=1,$Y$10,)),"",IF($X$10=1,$Y$10,))</f>
        <v>500</v>
      </c>
    </row>
    <row r="1198" spans="1:21" x14ac:dyDescent="0.25">
      <c r="A1198" s="75">
        <f t="shared" si="251"/>
        <v>1194</v>
      </c>
      <c r="C1198" s="56" t="s">
        <v>2529</v>
      </c>
      <c r="E1198" s="56">
        <f t="shared" si="252"/>
        <v>1194</v>
      </c>
      <c r="F1198" s="76">
        <f t="shared" si="247"/>
        <v>46</v>
      </c>
      <c r="G1198" s="56" t="str">
        <f t="shared" si="253"/>
        <v/>
      </c>
      <c r="H1198" s="56">
        <f t="shared" si="254"/>
        <v>1194</v>
      </c>
      <c r="I1198" s="56">
        <f>IF(G1198="",0,IF(COUNTIF($G$5:G1198,G1198)=1,0,COUNTIF($G$5:G1198,G1198) )   )</f>
        <v>0</v>
      </c>
      <c r="J1198" s="56" t="str">
        <f t="shared" si="255"/>
        <v/>
      </c>
      <c r="K1198" s="56" t="str">
        <f t="shared" si="246"/>
        <v/>
      </c>
      <c r="L1198" s="56" t="str">
        <f t="shared" si="248"/>
        <v/>
      </c>
      <c r="M1198" s="56" t="str">
        <f t="shared" si="249"/>
        <v/>
      </c>
      <c r="N1198" s="56" t="str">
        <f t="shared" si="250"/>
        <v/>
      </c>
      <c r="O1198" s="56" t="str">
        <f t="shared" si="256"/>
        <v/>
      </c>
      <c r="P1198" s="56">
        <f>IF(ISERROR(IF($X$5=1,$Y$5,)),"",IF($X$5=1,$Y$5,))</f>
        <v>0</v>
      </c>
      <c r="Q1198" s="56">
        <f>IF(ISERROR(IF($X$6=1,$Y$6,)),"",IF($X$6=1,$Y$6,))</f>
        <v>10000</v>
      </c>
      <c r="R1198" s="56">
        <f>IF(ISERROR(IF($X$7=1,$Y$7,)),"",IF($X$7=1,$Y$7,))</f>
        <v>0</v>
      </c>
      <c r="S1198" s="56">
        <f>IF(ISERROR(IF($X$8=1,$Y$8,)),"",IF($X$8=1,$Y$8,))</f>
        <v>1000</v>
      </c>
      <c r="T1198" s="56">
        <f>IF(ISERROR(IF($X$9=1,$Y$9,)),"",IF($X$9=1,$Y$9,))</f>
        <v>500</v>
      </c>
      <c r="U1198" s="56">
        <f>IF(ISERROR(IF($X$10=1,$Y$10,)),"",IF($X$10=1,$Y$10,))</f>
        <v>500</v>
      </c>
    </row>
    <row r="1199" spans="1:21" x14ac:dyDescent="0.25">
      <c r="A1199" s="75">
        <f t="shared" si="251"/>
        <v>1195</v>
      </c>
      <c r="C1199" s="56" t="s">
        <v>2518</v>
      </c>
      <c r="E1199" s="56">
        <f t="shared" si="252"/>
        <v>1195</v>
      </c>
      <c r="F1199" s="76">
        <f t="shared" si="247"/>
        <v>46</v>
      </c>
      <c r="G1199" s="56" t="str">
        <f t="shared" si="253"/>
        <v/>
      </c>
      <c r="H1199" s="56">
        <f t="shared" si="254"/>
        <v>1195</v>
      </c>
      <c r="I1199" s="56">
        <f>IF(G1199="",0,IF(COUNTIF($G$5:G1199,G1199)=1,0,COUNTIF($G$5:G1199,G1199) )   )</f>
        <v>0</v>
      </c>
      <c r="J1199" s="56" t="str">
        <f t="shared" si="255"/>
        <v/>
      </c>
      <c r="K1199" s="56" t="str">
        <f t="shared" si="246"/>
        <v/>
      </c>
      <c r="L1199" s="56" t="str">
        <f t="shared" si="248"/>
        <v/>
      </c>
      <c r="M1199" s="56" t="str">
        <f t="shared" si="249"/>
        <v/>
      </c>
      <c r="N1199" s="56" t="str">
        <f t="shared" si="250"/>
        <v/>
      </c>
      <c r="O1199" s="56" t="str">
        <f t="shared" si="256"/>
        <v/>
      </c>
      <c r="P1199" s="56">
        <f>IF(ISERROR(IF($X$5=1,$Y$5,)),"",IF($X$5=1,$Y$5,))</f>
        <v>0</v>
      </c>
      <c r="Q1199" s="56">
        <f>IF(ISERROR(IF($X$6=1,$Y$6,)),"",IF($X$6=1,$Y$6,))</f>
        <v>10000</v>
      </c>
      <c r="R1199" s="56">
        <f>IF(ISERROR(IF($X$7=1,$Y$7,)),"",IF($X$7=1,$Y$7,))</f>
        <v>0</v>
      </c>
      <c r="S1199" s="56">
        <f>IF(ISERROR(IF($X$8=1,$Y$8,)),"",IF($X$8=1,$Y$8,))</f>
        <v>1000</v>
      </c>
      <c r="T1199" s="56">
        <f>IF(ISERROR(IF($X$9=1,$Y$9,)),"",IF($X$9=1,$Y$9,))</f>
        <v>500</v>
      </c>
      <c r="U1199" s="56">
        <f>IF(ISERROR(IF($X$10=1,$Y$10,)),"",IF($X$10=1,$Y$10,))</f>
        <v>500</v>
      </c>
    </row>
    <row r="1200" spans="1:21" x14ac:dyDescent="0.25">
      <c r="A1200" s="75">
        <f t="shared" si="251"/>
        <v>1196</v>
      </c>
      <c r="D1200" s="56" t="s">
        <v>4681</v>
      </c>
      <c r="E1200" s="56">
        <f t="shared" si="252"/>
        <v>1196</v>
      </c>
      <c r="F1200" s="76">
        <f t="shared" si="247"/>
        <v>46</v>
      </c>
      <c r="G1200" s="56" t="str">
        <f t="shared" si="253"/>
        <v>AntimatterCollector</v>
      </c>
      <c r="H1200" s="56">
        <f t="shared" si="254"/>
        <v>1196</v>
      </c>
      <c r="I1200" s="56">
        <f>IF(G1200="",0,IF(COUNTIF($G$5:G1200,G1200)=1,0,COUNTIF($G$5:G1200,G1200) )   )</f>
        <v>0</v>
      </c>
      <c r="J1200" s="56" t="str">
        <f t="shared" si="255"/>
        <v/>
      </c>
      <c r="K1200" s="56" t="str">
        <f t="shared" si="246"/>
        <v/>
      </c>
      <c r="L1200" s="56" t="str">
        <f t="shared" si="248"/>
        <v/>
      </c>
      <c r="M1200" s="56" t="str">
        <f t="shared" si="249"/>
        <v/>
      </c>
      <c r="N1200" s="56" t="str">
        <f t="shared" si="250"/>
        <v/>
      </c>
      <c r="O1200" s="56" t="str">
        <f t="shared" si="256"/>
        <v/>
      </c>
      <c r="P1200" s="56">
        <f>IF(ISERROR(IF($X$5=1,$Y$5,)),"",IF($X$5=1,$Y$5,))</f>
        <v>0</v>
      </c>
      <c r="Q1200" s="56">
        <f>IF(ISERROR(IF($X$6=1,$Y$6,)),"",IF($X$6=1,$Y$6,))</f>
        <v>10000</v>
      </c>
      <c r="R1200" s="56">
        <f>IF(ISERROR(IF($X$7=1,$Y$7,)),"",IF($X$7=1,$Y$7,))</f>
        <v>0</v>
      </c>
      <c r="S1200" s="56">
        <f>IF(ISERROR(IF($X$8=1,$Y$8,)),"",IF($X$8=1,$Y$8,))</f>
        <v>1000</v>
      </c>
      <c r="T1200" s="56">
        <f>IF(ISERROR(IF($X$9=1,$Y$9,)),"",IF($X$9=1,$Y$9,))</f>
        <v>500</v>
      </c>
      <c r="U1200" s="56">
        <f>IF(ISERROR(IF($X$10=1,$Y$10,)),"",IF($X$10=1,$Y$10,))</f>
        <v>500</v>
      </c>
    </row>
    <row r="1201" spans="1:21" x14ac:dyDescent="0.25">
      <c r="A1201" s="75">
        <f t="shared" si="251"/>
        <v>1197</v>
      </c>
      <c r="D1201" s="56" t="s">
        <v>4682</v>
      </c>
      <c r="E1201" s="56">
        <f t="shared" si="252"/>
        <v>1197</v>
      </c>
      <c r="F1201" s="76">
        <f t="shared" si="247"/>
        <v>46</v>
      </c>
      <c r="G1201" s="56" t="str">
        <f t="shared" si="253"/>
        <v>AntimatterTank125</v>
      </c>
      <c r="H1201" s="56">
        <f t="shared" si="254"/>
        <v>1197</v>
      </c>
      <c r="I1201" s="56">
        <f>IF(G1201="",0,IF(COUNTIF($G$5:G1201,G1201)=1,0,COUNTIF($G$5:G1201,G1201) )   )</f>
        <v>0</v>
      </c>
      <c r="J1201" s="56" t="str">
        <f t="shared" si="255"/>
        <v/>
      </c>
      <c r="K1201" s="56" t="str">
        <f t="shared" si="246"/>
        <v/>
      </c>
      <c r="L1201" s="56" t="str">
        <f t="shared" si="248"/>
        <v/>
      </c>
      <c r="M1201" s="56" t="str">
        <f t="shared" si="249"/>
        <v/>
      </c>
      <c r="N1201" s="56" t="str">
        <f t="shared" si="250"/>
        <v/>
      </c>
      <c r="O1201" s="56" t="str">
        <f t="shared" si="256"/>
        <v/>
      </c>
      <c r="P1201" s="56">
        <f>IF(ISERROR(IF($X$5=1,$Y$5,)),"",IF($X$5=1,$Y$5,))</f>
        <v>0</v>
      </c>
      <c r="Q1201" s="56">
        <f>IF(ISERROR(IF($X$6=1,$Y$6,)),"",IF($X$6=1,$Y$6,))</f>
        <v>10000</v>
      </c>
      <c r="R1201" s="56">
        <f>IF(ISERROR(IF($X$7=1,$Y$7,)),"",IF($X$7=1,$Y$7,))</f>
        <v>0</v>
      </c>
      <c r="S1201" s="56">
        <f>IF(ISERROR(IF($X$8=1,$Y$8,)),"",IF($X$8=1,$Y$8,))</f>
        <v>1000</v>
      </c>
      <c r="T1201" s="56">
        <f>IF(ISERROR(IF($X$9=1,$Y$9,)),"",IF($X$9=1,$Y$9,))</f>
        <v>500</v>
      </c>
      <c r="U1201" s="56">
        <f>IF(ISERROR(IF($X$10=1,$Y$10,)),"",IF($X$10=1,$Y$10,))</f>
        <v>500</v>
      </c>
    </row>
    <row r="1202" spans="1:21" x14ac:dyDescent="0.25">
      <c r="A1202" s="75">
        <f t="shared" si="251"/>
        <v>1198</v>
      </c>
      <c r="D1202" s="56" t="s">
        <v>4683</v>
      </c>
      <c r="E1202" s="56">
        <f t="shared" si="252"/>
        <v>1198</v>
      </c>
      <c r="F1202" s="76">
        <f t="shared" si="247"/>
        <v>46</v>
      </c>
      <c r="G1202" s="56" t="str">
        <f t="shared" si="253"/>
        <v>AntimatterTank250</v>
      </c>
      <c r="H1202" s="56">
        <f t="shared" si="254"/>
        <v>1198</v>
      </c>
      <c r="I1202" s="56">
        <f>IF(G1202="",0,IF(COUNTIF($G$5:G1202,G1202)=1,0,COUNTIF($G$5:G1202,G1202) )   )</f>
        <v>0</v>
      </c>
      <c r="J1202" s="56" t="str">
        <f t="shared" si="255"/>
        <v/>
      </c>
      <c r="K1202" s="56" t="str">
        <f t="shared" si="246"/>
        <v/>
      </c>
      <c r="L1202" s="56" t="str">
        <f t="shared" si="248"/>
        <v/>
      </c>
      <c r="M1202" s="56" t="str">
        <f t="shared" si="249"/>
        <v/>
      </c>
      <c r="N1202" s="56" t="str">
        <f t="shared" si="250"/>
        <v/>
      </c>
      <c r="O1202" s="56" t="str">
        <f t="shared" si="256"/>
        <v/>
      </c>
      <c r="P1202" s="56">
        <f>IF(ISERROR(IF($X$5=1,$Y$5,)),"",IF($X$5=1,$Y$5,))</f>
        <v>0</v>
      </c>
      <c r="Q1202" s="56">
        <f>IF(ISERROR(IF($X$6=1,$Y$6,)),"",IF($X$6=1,$Y$6,))</f>
        <v>10000</v>
      </c>
      <c r="R1202" s="56">
        <f>IF(ISERROR(IF($X$7=1,$Y$7,)),"",IF($X$7=1,$Y$7,))</f>
        <v>0</v>
      </c>
      <c r="S1202" s="56">
        <f>IF(ISERROR(IF($X$8=1,$Y$8,)),"",IF($X$8=1,$Y$8,))</f>
        <v>1000</v>
      </c>
      <c r="T1202" s="56">
        <f>IF(ISERROR(IF($X$9=1,$Y$9,)),"",IF($X$9=1,$Y$9,))</f>
        <v>500</v>
      </c>
      <c r="U1202" s="56">
        <f>IF(ISERROR(IF($X$10=1,$Y$10,)),"",IF($X$10=1,$Y$10,))</f>
        <v>500</v>
      </c>
    </row>
    <row r="1203" spans="1:21" x14ac:dyDescent="0.25">
      <c r="A1203" s="75">
        <f t="shared" si="251"/>
        <v>1199</v>
      </c>
      <c r="D1203" s="56" t="s">
        <v>4684</v>
      </c>
      <c r="E1203" s="56">
        <f t="shared" si="252"/>
        <v>1199</v>
      </c>
      <c r="F1203" s="76">
        <f t="shared" si="247"/>
        <v>46</v>
      </c>
      <c r="G1203" s="56" t="str">
        <f t="shared" si="253"/>
        <v>AntimatterTank375</v>
      </c>
      <c r="H1203" s="56">
        <f t="shared" si="254"/>
        <v>1199</v>
      </c>
      <c r="I1203" s="56">
        <f>IF(G1203="",0,IF(COUNTIF($G$5:G1203,G1203)=1,0,COUNTIF($G$5:G1203,G1203) )   )</f>
        <v>0</v>
      </c>
      <c r="J1203" s="56" t="str">
        <f t="shared" si="255"/>
        <v/>
      </c>
      <c r="K1203" s="56" t="str">
        <f t="shared" si="246"/>
        <v/>
      </c>
      <c r="L1203" s="56" t="str">
        <f t="shared" si="248"/>
        <v/>
      </c>
      <c r="M1203" s="56" t="str">
        <f t="shared" si="249"/>
        <v/>
      </c>
      <c r="N1203" s="56" t="str">
        <f t="shared" si="250"/>
        <v/>
      </c>
      <c r="O1203" s="56" t="str">
        <f t="shared" si="256"/>
        <v/>
      </c>
      <c r="P1203" s="56">
        <f>IF(ISERROR(IF($X$5=1,$Y$5,)),"",IF($X$5=1,$Y$5,))</f>
        <v>0</v>
      </c>
      <c r="Q1203" s="56">
        <f>IF(ISERROR(IF($X$6=1,$Y$6,)),"",IF($X$6=1,$Y$6,))</f>
        <v>10000</v>
      </c>
      <c r="R1203" s="56">
        <f>IF(ISERROR(IF($X$7=1,$Y$7,)),"",IF($X$7=1,$Y$7,))</f>
        <v>0</v>
      </c>
      <c r="S1203" s="56">
        <f>IF(ISERROR(IF($X$8=1,$Y$8,)),"",IF($X$8=1,$Y$8,))</f>
        <v>1000</v>
      </c>
      <c r="T1203" s="56">
        <f>IF(ISERROR(IF($X$9=1,$Y$9,)),"",IF($X$9=1,$Y$9,))</f>
        <v>500</v>
      </c>
      <c r="U1203" s="56">
        <f>IF(ISERROR(IF($X$10=1,$Y$10,)),"",IF($X$10=1,$Y$10,))</f>
        <v>500</v>
      </c>
    </row>
    <row r="1204" spans="1:21" x14ac:dyDescent="0.25">
      <c r="A1204" s="75">
        <f t="shared" si="251"/>
        <v>1200</v>
      </c>
      <c r="C1204" s="56" t="s">
        <v>2532</v>
      </c>
      <c r="E1204" s="56">
        <f t="shared" si="252"/>
        <v>1200</v>
      </c>
      <c r="F1204" s="76">
        <f t="shared" si="247"/>
        <v>46</v>
      </c>
      <c r="G1204" s="56" t="str">
        <f t="shared" si="253"/>
        <v/>
      </c>
      <c r="H1204" s="56">
        <f t="shared" si="254"/>
        <v>1200</v>
      </c>
      <c r="I1204" s="56">
        <f>IF(G1204="",0,IF(COUNTIF($G$5:G1204,G1204)=1,0,COUNTIF($G$5:G1204,G1204) )   )</f>
        <v>0</v>
      </c>
      <c r="J1204" s="56" t="str">
        <f t="shared" si="255"/>
        <v/>
      </c>
      <c r="K1204" s="56" t="str">
        <f t="shared" si="246"/>
        <v/>
      </c>
      <c r="L1204" s="56" t="str">
        <f t="shared" si="248"/>
        <v/>
      </c>
      <c r="M1204" s="56" t="str">
        <f t="shared" si="249"/>
        <v/>
      </c>
      <c r="N1204" s="56" t="str">
        <f t="shared" si="250"/>
        <v/>
      </c>
      <c r="O1204" s="56" t="str">
        <f t="shared" si="256"/>
        <v/>
      </c>
      <c r="P1204" s="56">
        <f>IF(ISERROR(IF($X$5=1,$Y$5,)),"",IF($X$5=1,$Y$5,))</f>
        <v>0</v>
      </c>
      <c r="Q1204" s="56">
        <f>IF(ISERROR(IF($X$6=1,$Y$6,)),"",IF($X$6=1,$Y$6,))</f>
        <v>10000</v>
      </c>
      <c r="R1204" s="56">
        <f>IF(ISERROR(IF($X$7=1,$Y$7,)),"",IF($X$7=1,$Y$7,))</f>
        <v>0</v>
      </c>
      <c r="S1204" s="56">
        <f>IF(ISERROR(IF($X$8=1,$Y$8,)),"",IF($X$8=1,$Y$8,))</f>
        <v>1000</v>
      </c>
      <c r="T1204" s="56">
        <f>IF(ISERROR(IF($X$9=1,$Y$9,)),"",IF($X$9=1,$Y$9,))</f>
        <v>500</v>
      </c>
      <c r="U1204" s="56">
        <f>IF(ISERROR(IF($X$10=1,$Y$10,)),"",IF($X$10=1,$Y$10,))</f>
        <v>500</v>
      </c>
    </row>
    <row r="1205" spans="1:21" x14ac:dyDescent="0.25">
      <c r="A1205" s="75">
        <f t="shared" si="251"/>
        <v>1201</v>
      </c>
      <c r="B1205" s="56" t="s">
        <v>2532</v>
      </c>
      <c r="E1205" s="56">
        <f t="shared" si="252"/>
        <v>1201</v>
      </c>
      <c r="F1205" s="76">
        <f t="shared" si="247"/>
        <v>46</v>
      </c>
      <c r="G1205" s="56" t="str">
        <f t="shared" si="253"/>
        <v/>
      </c>
      <c r="H1205" s="56">
        <f t="shared" si="254"/>
        <v>1201</v>
      </c>
      <c r="I1205" s="56">
        <f>IF(G1205="",0,IF(COUNTIF($G$5:G1205,G1205)=1,0,COUNTIF($G$5:G1205,G1205) )   )</f>
        <v>0</v>
      </c>
      <c r="J1205" s="56" t="str">
        <f t="shared" si="255"/>
        <v/>
      </c>
      <c r="K1205" s="56" t="str">
        <f t="shared" si="246"/>
        <v/>
      </c>
      <c r="L1205" s="56" t="str">
        <f t="shared" si="248"/>
        <v/>
      </c>
      <c r="M1205" s="56" t="str">
        <f t="shared" si="249"/>
        <v/>
      </c>
      <c r="N1205" s="56" t="str">
        <f t="shared" si="250"/>
        <v/>
      </c>
      <c r="O1205" s="56" t="str">
        <f t="shared" si="256"/>
        <v/>
      </c>
      <c r="P1205" s="56">
        <f>IF(ISERROR(IF($X$5=1,$Y$5,)),"",IF($X$5=1,$Y$5,))</f>
        <v>0</v>
      </c>
      <c r="Q1205" s="56">
        <f>IF(ISERROR(IF($X$6=1,$Y$6,)),"",IF($X$6=1,$Y$6,))</f>
        <v>10000</v>
      </c>
      <c r="R1205" s="56">
        <f>IF(ISERROR(IF($X$7=1,$Y$7,)),"",IF($X$7=1,$Y$7,))</f>
        <v>0</v>
      </c>
      <c r="S1205" s="56">
        <f>IF(ISERROR(IF($X$8=1,$Y$8,)),"",IF($X$8=1,$Y$8,))</f>
        <v>1000</v>
      </c>
      <c r="T1205" s="56">
        <f>IF(ISERROR(IF($X$9=1,$Y$9,)),"",IF($X$9=1,$Y$9,))</f>
        <v>500</v>
      </c>
      <c r="U1205" s="56">
        <f>IF(ISERROR(IF($X$10=1,$Y$10,)),"",IF($X$10=1,$Y$10,))</f>
        <v>500</v>
      </c>
    </row>
    <row r="1206" spans="1:21" x14ac:dyDescent="0.25">
      <c r="A1206" s="75">
        <f t="shared" si="251"/>
        <v>1202</v>
      </c>
      <c r="B1206" s="56" t="s">
        <v>2517</v>
      </c>
      <c r="E1206" s="56">
        <f t="shared" si="252"/>
        <v>1202</v>
      </c>
      <c r="F1206" s="76">
        <f t="shared" si="247"/>
        <v>46</v>
      </c>
      <c r="G1206" s="56" t="str">
        <f t="shared" si="253"/>
        <v/>
      </c>
      <c r="H1206" s="56">
        <f t="shared" si="254"/>
        <v>1202</v>
      </c>
      <c r="I1206" s="56">
        <f>IF(G1206="",0,IF(COUNTIF($G$5:G1206,G1206)=1,0,COUNTIF($G$5:G1206,G1206) )   )</f>
        <v>0</v>
      </c>
      <c r="J1206" s="56" t="str">
        <f t="shared" si="255"/>
        <v/>
      </c>
      <c r="K1206" s="56" t="str">
        <f t="shared" si="246"/>
        <v/>
      </c>
      <c r="L1206" s="56" t="str">
        <f t="shared" si="248"/>
        <v/>
      </c>
      <c r="M1206" s="56" t="str">
        <f t="shared" si="249"/>
        <v/>
      </c>
      <c r="N1206" s="56" t="str">
        <f t="shared" si="250"/>
        <v/>
      </c>
      <c r="O1206" s="56" t="str">
        <f t="shared" si="256"/>
        <v/>
      </c>
      <c r="P1206" s="56">
        <f>IF(ISERROR(IF($X$5=1,$Y$5,)),"",IF($X$5=1,$Y$5,))</f>
        <v>0</v>
      </c>
      <c r="Q1206" s="56">
        <f>IF(ISERROR(IF($X$6=1,$Y$6,)),"",IF($X$6=1,$Y$6,))</f>
        <v>10000</v>
      </c>
      <c r="R1206" s="56">
        <f>IF(ISERROR(IF($X$7=1,$Y$7,)),"",IF($X$7=1,$Y$7,))</f>
        <v>0</v>
      </c>
      <c r="S1206" s="56">
        <f>IF(ISERROR(IF($X$8=1,$Y$8,)),"",IF($X$8=1,$Y$8,))</f>
        <v>1000</v>
      </c>
      <c r="T1206" s="56">
        <f>IF(ISERROR(IF($X$9=1,$Y$9,)),"",IF($X$9=1,$Y$9,))</f>
        <v>500</v>
      </c>
      <c r="U1206" s="56">
        <f>IF(ISERROR(IF($X$10=1,$Y$10,)),"",IF($X$10=1,$Y$10,))</f>
        <v>500</v>
      </c>
    </row>
    <row r="1207" spans="1:21" x14ac:dyDescent="0.25">
      <c r="A1207" s="75">
        <f t="shared" si="251"/>
        <v>1203</v>
      </c>
      <c r="B1207" s="56" t="s">
        <v>2518</v>
      </c>
      <c r="E1207" s="56">
        <f t="shared" si="252"/>
        <v>1203</v>
      </c>
      <c r="F1207" s="76">
        <f t="shared" si="247"/>
        <v>46</v>
      </c>
      <c r="G1207" s="56" t="str">
        <f t="shared" si="253"/>
        <v/>
      </c>
      <c r="H1207" s="56">
        <f t="shared" si="254"/>
        <v>1203</v>
      </c>
      <c r="I1207" s="56">
        <f>IF(G1207="",0,IF(COUNTIF($G$5:G1207,G1207)=1,0,COUNTIF($G$5:G1207,G1207) )   )</f>
        <v>0</v>
      </c>
      <c r="J1207" s="56" t="str">
        <f t="shared" si="255"/>
        <v/>
      </c>
      <c r="K1207" s="56" t="str">
        <f t="shared" si="246"/>
        <v/>
      </c>
      <c r="L1207" s="56" t="str">
        <f t="shared" si="248"/>
        <v/>
      </c>
      <c r="M1207" s="56" t="str">
        <f t="shared" si="249"/>
        <v/>
      </c>
      <c r="N1207" s="56" t="str">
        <f t="shared" si="250"/>
        <v/>
      </c>
      <c r="O1207" s="56" t="str">
        <f t="shared" si="256"/>
        <v/>
      </c>
      <c r="P1207" s="56">
        <f>IF(ISERROR(IF($X$5=1,$Y$5,)),"",IF($X$5=1,$Y$5,))</f>
        <v>0</v>
      </c>
      <c r="Q1207" s="56">
        <f>IF(ISERROR(IF($X$6=1,$Y$6,)),"",IF($X$6=1,$Y$6,))</f>
        <v>10000</v>
      </c>
      <c r="R1207" s="56">
        <f>IF(ISERROR(IF($X$7=1,$Y$7,)),"",IF($X$7=1,$Y$7,))</f>
        <v>0</v>
      </c>
      <c r="S1207" s="56">
        <f>IF(ISERROR(IF($X$8=1,$Y$8,)),"",IF($X$8=1,$Y$8,))</f>
        <v>1000</v>
      </c>
      <c r="T1207" s="56">
        <f>IF(ISERROR(IF($X$9=1,$Y$9,)),"",IF($X$9=1,$Y$9,))</f>
        <v>500</v>
      </c>
      <c r="U1207" s="56">
        <f>IF(ISERROR(IF($X$10=1,$Y$10,)),"",IF($X$10=1,$Y$10,))</f>
        <v>500</v>
      </c>
    </row>
    <row r="1208" spans="1:21" x14ac:dyDescent="0.25">
      <c r="A1208" s="75">
        <f t="shared" si="251"/>
        <v>1204</v>
      </c>
      <c r="C1208" s="56" t="s">
        <v>3301</v>
      </c>
      <c r="E1208" s="56">
        <f t="shared" si="252"/>
        <v>1204</v>
      </c>
      <c r="F1208" s="76">
        <f t="shared" si="247"/>
        <v>47</v>
      </c>
      <c r="G1208" s="56" t="str">
        <f t="shared" si="253"/>
        <v>newnode_interstellarTechAntimatterPower</v>
      </c>
      <c r="H1208" s="56">
        <f t="shared" si="254"/>
        <v>1204</v>
      </c>
      <c r="I1208" s="56">
        <f>IF(G1208="",0,IF(COUNTIF($G$5:G1208,G1208)=1,0,COUNTIF($G$5:G1208,G1208) )   )</f>
        <v>0</v>
      </c>
      <c r="J1208" s="56" t="str">
        <f t="shared" si="255"/>
        <v/>
      </c>
      <c r="K1208" s="56" t="str">
        <f t="shared" si="246"/>
        <v/>
      </c>
      <c r="L1208" s="56" t="str">
        <f t="shared" si="248"/>
        <v/>
      </c>
      <c r="M1208" s="56" t="str">
        <f t="shared" si="249"/>
        <v/>
      </c>
      <c r="N1208" s="56" t="str">
        <f t="shared" si="250"/>
        <v/>
      </c>
      <c r="O1208" s="56" t="str">
        <f t="shared" si="256"/>
        <v/>
      </c>
      <c r="P1208" s="56">
        <f>IF(ISERROR(IF($X$5=1,$Y$5,)),"",IF($X$5=1,$Y$5,))</f>
        <v>0</v>
      </c>
      <c r="Q1208" s="56">
        <f>IF(ISERROR(IF($X$6=1,$Y$6,)),"",IF($X$6=1,$Y$6,))</f>
        <v>10000</v>
      </c>
      <c r="R1208" s="56">
        <f>IF(ISERROR(IF($X$7=1,$Y$7,)),"",IF($X$7=1,$Y$7,))</f>
        <v>0</v>
      </c>
      <c r="S1208" s="56">
        <f>IF(ISERROR(IF($X$8=1,$Y$8,)),"",IF($X$8=1,$Y$8,))</f>
        <v>1000</v>
      </c>
      <c r="T1208" s="56">
        <f>IF(ISERROR(IF($X$9=1,$Y$9,)),"",IF($X$9=1,$Y$9,))</f>
        <v>500</v>
      </c>
      <c r="U1208" s="56">
        <f>IF(ISERROR(IF($X$10=1,$Y$10,)),"",IF($X$10=1,$Y$10,))</f>
        <v>500</v>
      </c>
    </row>
    <row r="1209" spans="1:21" x14ac:dyDescent="0.25">
      <c r="A1209" s="75">
        <f t="shared" si="251"/>
        <v>1205</v>
      </c>
      <c r="C1209" s="56" t="s">
        <v>3302</v>
      </c>
      <c r="E1209" s="56">
        <f t="shared" si="252"/>
        <v>1205</v>
      </c>
      <c r="F1209" s="76">
        <f t="shared" si="247"/>
        <v>47</v>
      </c>
      <c r="G1209" s="56" t="str">
        <f t="shared" si="253"/>
        <v/>
      </c>
      <c r="H1209" s="56">
        <f t="shared" si="254"/>
        <v>1205</v>
      </c>
      <c r="I1209" s="56">
        <f>IF(G1209="",0,IF(COUNTIF($G$5:G1209,G1209)=1,0,COUNTIF($G$5:G1209,G1209) )   )</f>
        <v>0</v>
      </c>
      <c r="J1209" s="56" t="str">
        <f t="shared" si="255"/>
        <v/>
      </c>
      <c r="K1209" s="56" t="str">
        <f t="shared" si="246"/>
        <v/>
      </c>
      <c r="L1209" s="56" t="str">
        <f t="shared" si="248"/>
        <v/>
      </c>
      <c r="M1209" s="56" t="str">
        <f t="shared" si="249"/>
        <v/>
      </c>
      <c r="N1209" s="56" t="str">
        <f t="shared" si="250"/>
        <v/>
      </c>
      <c r="O1209" s="56" t="str">
        <f t="shared" si="256"/>
        <v/>
      </c>
      <c r="P1209" s="56">
        <f>IF(ISERROR(IF($X$5=1,$Y$5,)),"",IF($X$5=1,$Y$5,))</f>
        <v>0</v>
      </c>
      <c r="Q1209" s="56">
        <f>IF(ISERROR(IF($X$6=1,$Y$6,)),"",IF($X$6=1,$Y$6,))</f>
        <v>10000</v>
      </c>
      <c r="R1209" s="56">
        <f>IF(ISERROR(IF($X$7=1,$Y$7,)),"",IF($X$7=1,$Y$7,))</f>
        <v>0</v>
      </c>
      <c r="S1209" s="56">
        <f>IF(ISERROR(IF($X$8=1,$Y$8,)),"",IF($X$8=1,$Y$8,))</f>
        <v>1000</v>
      </c>
      <c r="T1209" s="56">
        <f>IF(ISERROR(IF($X$9=1,$Y$9,)),"",IF($X$9=1,$Y$9,))</f>
        <v>500</v>
      </c>
      <c r="U1209" s="56">
        <f>IF(ISERROR(IF($X$10=1,$Y$10,)),"",IF($X$10=1,$Y$10,))</f>
        <v>500</v>
      </c>
    </row>
    <row r="1210" spans="1:21" x14ac:dyDescent="0.25">
      <c r="A1210" s="75">
        <f t="shared" si="251"/>
        <v>1206</v>
      </c>
      <c r="C1210" s="56" t="s">
        <v>3303</v>
      </c>
      <c r="E1210" s="56">
        <f t="shared" si="252"/>
        <v>1206</v>
      </c>
      <c r="F1210" s="76">
        <f t="shared" si="247"/>
        <v>47</v>
      </c>
      <c r="G1210" s="56" t="str">
        <f t="shared" si="253"/>
        <v/>
      </c>
      <c r="H1210" s="56">
        <f t="shared" si="254"/>
        <v>1206</v>
      </c>
      <c r="I1210" s="56">
        <f>IF(G1210="",0,IF(COUNTIF($G$5:G1210,G1210)=1,0,COUNTIF($G$5:G1210,G1210) )   )</f>
        <v>0</v>
      </c>
      <c r="J1210" s="56" t="str">
        <f t="shared" si="255"/>
        <v/>
      </c>
      <c r="K1210" s="56" t="str">
        <f t="shared" si="246"/>
        <v/>
      </c>
      <c r="L1210" s="56" t="str">
        <f t="shared" si="248"/>
        <v/>
      </c>
      <c r="M1210" s="56" t="str">
        <f t="shared" si="249"/>
        <v/>
      </c>
      <c r="N1210" s="56" t="str">
        <f t="shared" si="250"/>
        <v/>
      </c>
      <c r="O1210" s="56" t="str">
        <f t="shared" si="256"/>
        <v/>
      </c>
      <c r="P1210" s="56">
        <f>IF(ISERROR(IF($X$5=1,$Y$5,)),"",IF($X$5=1,$Y$5,))</f>
        <v>0</v>
      </c>
      <c r="Q1210" s="56">
        <f>IF(ISERROR(IF($X$6=1,$Y$6,)),"",IF($X$6=1,$Y$6,))</f>
        <v>10000</v>
      </c>
      <c r="R1210" s="56">
        <f>IF(ISERROR(IF($X$7=1,$Y$7,)),"",IF($X$7=1,$Y$7,))</f>
        <v>0</v>
      </c>
      <c r="S1210" s="56">
        <f>IF(ISERROR(IF($X$8=1,$Y$8,)),"",IF($X$8=1,$Y$8,))</f>
        <v>1000</v>
      </c>
      <c r="T1210" s="56">
        <f>IF(ISERROR(IF($X$9=1,$Y$9,)),"",IF($X$9=1,$Y$9,))</f>
        <v>500</v>
      </c>
      <c r="U1210" s="56">
        <f>IF(ISERROR(IF($X$10=1,$Y$10,)),"",IF($X$10=1,$Y$10,))</f>
        <v>500</v>
      </c>
    </row>
    <row r="1211" spans="1:21" x14ac:dyDescent="0.25">
      <c r="A1211" s="75">
        <f t="shared" si="251"/>
        <v>1207</v>
      </c>
      <c r="C1211" s="56" t="s">
        <v>3304</v>
      </c>
      <c r="E1211" s="56">
        <f t="shared" si="252"/>
        <v>1207</v>
      </c>
      <c r="F1211" s="76">
        <f t="shared" si="247"/>
        <v>47</v>
      </c>
      <c r="G1211" s="56" t="str">
        <f t="shared" si="253"/>
        <v/>
      </c>
      <c r="H1211" s="56">
        <f t="shared" si="254"/>
        <v>1207</v>
      </c>
      <c r="I1211" s="56">
        <f>IF(G1211="",0,IF(COUNTIF($G$5:G1211,G1211)=1,0,COUNTIF($G$5:G1211,G1211) )   )</f>
        <v>0</v>
      </c>
      <c r="J1211" s="56" t="str">
        <f t="shared" si="255"/>
        <v/>
      </c>
      <c r="K1211" s="56" t="str">
        <f t="shared" si="246"/>
        <v/>
      </c>
      <c r="L1211" s="56" t="str">
        <f t="shared" si="248"/>
        <v/>
      </c>
      <c r="M1211" s="56" t="str">
        <f t="shared" si="249"/>
        <v/>
      </c>
      <c r="N1211" s="56" t="str">
        <f t="shared" si="250"/>
        <v/>
      </c>
      <c r="O1211" s="56" t="str">
        <f t="shared" si="256"/>
        <v/>
      </c>
      <c r="P1211" s="56">
        <f>IF(ISERROR(IF($X$5=1,$Y$5,)),"",IF($X$5=1,$Y$5,))</f>
        <v>0</v>
      </c>
      <c r="Q1211" s="56">
        <f>IF(ISERROR(IF($X$6=1,$Y$6,)),"",IF($X$6=1,$Y$6,))</f>
        <v>10000</v>
      </c>
      <c r="R1211" s="56">
        <f>IF(ISERROR(IF($X$7=1,$Y$7,)),"",IF($X$7=1,$Y$7,))</f>
        <v>0</v>
      </c>
      <c r="S1211" s="56">
        <f>IF(ISERROR(IF($X$8=1,$Y$8,)),"",IF($X$8=1,$Y$8,))</f>
        <v>1000</v>
      </c>
      <c r="T1211" s="56">
        <f>IF(ISERROR(IF($X$9=1,$Y$9,)),"",IF($X$9=1,$Y$9,))</f>
        <v>500</v>
      </c>
      <c r="U1211" s="56">
        <f>IF(ISERROR(IF($X$10=1,$Y$10,)),"",IF($X$10=1,$Y$10,))</f>
        <v>500</v>
      </c>
    </row>
    <row r="1212" spans="1:21" x14ac:dyDescent="0.25">
      <c r="A1212" s="75">
        <f t="shared" si="251"/>
        <v>1208</v>
      </c>
      <c r="C1212" s="56" t="s">
        <v>3305</v>
      </c>
      <c r="E1212" s="56">
        <f t="shared" si="252"/>
        <v>1208</v>
      </c>
      <c r="F1212" s="76">
        <f t="shared" si="247"/>
        <v>47</v>
      </c>
      <c r="G1212" s="56" t="str">
        <f t="shared" si="253"/>
        <v/>
      </c>
      <c r="H1212" s="56">
        <f t="shared" si="254"/>
        <v>1208</v>
      </c>
      <c r="I1212" s="56">
        <f>IF(G1212="",0,IF(COUNTIF($G$5:G1212,G1212)=1,0,COUNTIF($G$5:G1212,G1212) )   )</f>
        <v>0</v>
      </c>
      <c r="J1212" s="56" t="str">
        <f t="shared" si="255"/>
        <v/>
      </c>
      <c r="K1212" s="56" t="str">
        <f t="shared" si="246"/>
        <v/>
      </c>
      <c r="L1212" s="56" t="str">
        <f t="shared" si="248"/>
        <v/>
      </c>
      <c r="M1212" s="56" t="str">
        <f t="shared" si="249"/>
        <v/>
      </c>
      <c r="N1212" s="56" t="str">
        <f t="shared" si="250"/>
        <v/>
      </c>
      <c r="O1212" s="56" t="str">
        <f t="shared" si="256"/>
        <v/>
      </c>
      <c r="P1212" s="56">
        <f>IF(ISERROR(IF($X$5=1,$Y$5,)),"",IF($X$5=1,$Y$5,))</f>
        <v>0</v>
      </c>
      <c r="Q1212" s="56">
        <f>IF(ISERROR(IF($X$6=1,$Y$6,)),"",IF($X$6=1,$Y$6,))</f>
        <v>10000</v>
      </c>
      <c r="R1212" s="56">
        <f>IF(ISERROR(IF($X$7=1,$Y$7,)),"",IF($X$7=1,$Y$7,))</f>
        <v>0</v>
      </c>
      <c r="S1212" s="56">
        <f>IF(ISERROR(IF($X$8=1,$Y$8,)),"",IF($X$8=1,$Y$8,))</f>
        <v>1000</v>
      </c>
      <c r="T1212" s="56">
        <f>IF(ISERROR(IF($X$9=1,$Y$9,)),"",IF($X$9=1,$Y$9,))</f>
        <v>500</v>
      </c>
      <c r="U1212" s="56">
        <f>IF(ISERROR(IF($X$10=1,$Y$10,)),"",IF($X$10=1,$Y$10,))</f>
        <v>500</v>
      </c>
    </row>
    <row r="1213" spans="1:21" x14ac:dyDescent="0.25">
      <c r="A1213" s="75">
        <f t="shared" si="251"/>
        <v>1209</v>
      </c>
      <c r="C1213" s="56" t="s">
        <v>6230</v>
      </c>
      <c r="E1213" s="56">
        <f t="shared" si="252"/>
        <v>1209</v>
      </c>
      <c r="F1213" s="76">
        <f t="shared" si="247"/>
        <v>47</v>
      </c>
      <c r="G1213" s="56" t="str">
        <f t="shared" si="253"/>
        <v/>
      </c>
      <c r="H1213" s="56">
        <f t="shared" si="254"/>
        <v>1209</v>
      </c>
      <c r="I1213" s="56">
        <f>IF(G1213="",0,IF(COUNTIF($G$5:G1213,G1213)=1,0,COUNTIF($G$5:G1213,G1213) )   )</f>
        <v>0</v>
      </c>
      <c r="J1213" s="56" t="str">
        <f t="shared" si="255"/>
        <v/>
      </c>
      <c r="K1213" s="56" t="str">
        <f t="shared" si="246"/>
        <v/>
      </c>
      <c r="L1213" s="56" t="str">
        <f t="shared" si="248"/>
        <v/>
      </c>
      <c r="M1213" s="56" t="str">
        <f t="shared" si="249"/>
        <v/>
      </c>
      <c r="N1213" s="56" t="str">
        <f t="shared" si="250"/>
        <v/>
      </c>
      <c r="O1213" s="56" t="str">
        <f t="shared" si="256"/>
        <v/>
      </c>
      <c r="P1213" s="56">
        <f>IF(ISERROR(IF($X$5=1,$Y$5,)),"",IF($X$5=1,$Y$5,))</f>
        <v>0</v>
      </c>
      <c r="Q1213" s="56">
        <f>IF(ISERROR(IF($X$6=1,$Y$6,)),"",IF($X$6=1,$Y$6,))</f>
        <v>10000</v>
      </c>
      <c r="R1213" s="56">
        <f>IF(ISERROR(IF($X$7=1,$Y$7,)),"",IF($X$7=1,$Y$7,))</f>
        <v>0</v>
      </c>
      <c r="S1213" s="56">
        <f>IF(ISERROR(IF($X$8=1,$Y$8,)),"",IF($X$8=1,$Y$8,))</f>
        <v>1000</v>
      </c>
      <c r="T1213" s="56">
        <f>IF(ISERROR(IF($X$9=1,$Y$9,)),"",IF($X$9=1,$Y$9,))</f>
        <v>500</v>
      </c>
      <c r="U1213" s="56">
        <f>IF(ISERROR(IF($X$10=1,$Y$10,)),"",IF($X$10=1,$Y$10,))</f>
        <v>500</v>
      </c>
    </row>
    <row r="1214" spans="1:21" x14ac:dyDescent="0.25">
      <c r="A1214" s="75">
        <f t="shared" si="251"/>
        <v>1210</v>
      </c>
      <c r="C1214" s="56" t="s">
        <v>6231</v>
      </c>
      <c r="E1214" s="56">
        <f t="shared" si="252"/>
        <v>1210</v>
      </c>
      <c r="F1214" s="76">
        <f t="shared" si="247"/>
        <v>47</v>
      </c>
      <c r="G1214" s="56" t="str">
        <f t="shared" si="253"/>
        <v/>
      </c>
      <c r="H1214" s="56">
        <f t="shared" si="254"/>
        <v>1210</v>
      </c>
      <c r="I1214" s="56">
        <f>IF(G1214="",0,IF(COUNTIF($G$5:G1214,G1214)=1,0,COUNTIF($G$5:G1214,G1214) )   )</f>
        <v>0</v>
      </c>
      <c r="J1214" s="56" t="str">
        <f t="shared" si="255"/>
        <v/>
      </c>
      <c r="K1214" s="56" t="str">
        <f t="shared" ref="K1214:K1277" si="257">IF(ISERROR(VLOOKUP(J1214,$F$5:$G$6005,2,)),"",VLOOKUP(J1214,$F$5:$G$6005,2,))</f>
        <v/>
      </c>
      <c r="L1214" s="56" t="str">
        <f t="shared" si="248"/>
        <v/>
      </c>
      <c r="M1214" s="56" t="str">
        <f t="shared" si="249"/>
        <v/>
      </c>
      <c r="N1214" s="56" t="str">
        <f t="shared" si="250"/>
        <v/>
      </c>
      <c r="O1214" s="56" t="str">
        <f t="shared" si="256"/>
        <v/>
      </c>
      <c r="P1214" s="56">
        <f>IF(ISERROR(IF($X$5=1,$Y$5,)),"",IF($X$5=1,$Y$5,))</f>
        <v>0</v>
      </c>
      <c r="Q1214" s="56">
        <f>IF(ISERROR(IF($X$6=1,$Y$6,)),"",IF($X$6=1,$Y$6,))</f>
        <v>10000</v>
      </c>
      <c r="R1214" s="56">
        <f>IF(ISERROR(IF($X$7=1,$Y$7,)),"",IF($X$7=1,$Y$7,))</f>
        <v>0</v>
      </c>
      <c r="S1214" s="56">
        <f>IF(ISERROR(IF($X$8=1,$Y$8,)),"",IF($X$8=1,$Y$8,))</f>
        <v>1000</v>
      </c>
      <c r="T1214" s="56">
        <f>IF(ISERROR(IF($X$9=1,$Y$9,)),"",IF($X$9=1,$Y$9,))</f>
        <v>500</v>
      </c>
      <c r="U1214" s="56">
        <f>IF(ISERROR(IF($X$10=1,$Y$10,)),"",IF($X$10=1,$Y$10,))</f>
        <v>500</v>
      </c>
    </row>
    <row r="1215" spans="1:21" x14ac:dyDescent="0.25">
      <c r="A1215" s="75">
        <f t="shared" si="251"/>
        <v>1211</v>
      </c>
      <c r="C1215" s="56" t="s">
        <v>2526</v>
      </c>
      <c r="E1215" s="56">
        <f t="shared" si="252"/>
        <v>1211</v>
      </c>
      <c r="F1215" s="76">
        <f t="shared" si="247"/>
        <v>47</v>
      </c>
      <c r="G1215" s="56" t="str">
        <f t="shared" si="253"/>
        <v/>
      </c>
      <c r="H1215" s="56">
        <f t="shared" si="254"/>
        <v>1211</v>
      </c>
      <c r="I1215" s="56">
        <f>IF(G1215="",0,IF(COUNTIF($G$5:G1215,G1215)=1,0,COUNTIF($G$5:G1215,G1215) )   )</f>
        <v>0</v>
      </c>
      <c r="J1215" s="56" t="str">
        <f t="shared" si="255"/>
        <v/>
      </c>
      <c r="K1215" s="56" t="str">
        <f t="shared" si="257"/>
        <v/>
      </c>
      <c r="L1215" s="56" t="str">
        <f t="shared" si="248"/>
        <v/>
      </c>
      <c r="M1215" s="56" t="str">
        <f t="shared" si="249"/>
        <v/>
      </c>
      <c r="N1215" s="56" t="str">
        <f t="shared" si="250"/>
        <v/>
      </c>
      <c r="O1215" s="56" t="str">
        <f t="shared" si="256"/>
        <v/>
      </c>
      <c r="P1215" s="56">
        <f>IF(ISERROR(IF($X$5=1,$Y$5,)),"",IF($X$5=1,$Y$5,))</f>
        <v>0</v>
      </c>
      <c r="Q1215" s="56">
        <f>IF(ISERROR(IF($X$6=1,$Y$6,)),"",IF($X$6=1,$Y$6,))</f>
        <v>10000</v>
      </c>
      <c r="R1215" s="56">
        <f>IF(ISERROR(IF($X$7=1,$Y$7,)),"",IF($X$7=1,$Y$7,))</f>
        <v>0</v>
      </c>
      <c r="S1215" s="56">
        <f>IF(ISERROR(IF($X$8=1,$Y$8,)),"",IF($X$8=1,$Y$8,))</f>
        <v>1000</v>
      </c>
      <c r="T1215" s="56">
        <f>IF(ISERROR(IF($X$9=1,$Y$9,)),"",IF($X$9=1,$Y$9,))</f>
        <v>500</v>
      </c>
      <c r="U1215" s="56">
        <f>IF(ISERROR(IF($X$10=1,$Y$10,)),"",IF($X$10=1,$Y$10,))</f>
        <v>500</v>
      </c>
    </row>
    <row r="1216" spans="1:21" x14ac:dyDescent="0.25">
      <c r="A1216" s="75">
        <f t="shared" si="251"/>
        <v>1212</v>
      </c>
      <c r="C1216" s="56" t="s">
        <v>2527</v>
      </c>
      <c r="E1216" s="56">
        <f t="shared" si="252"/>
        <v>1212</v>
      </c>
      <c r="F1216" s="76">
        <f t="shared" si="247"/>
        <v>47</v>
      </c>
      <c r="G1216" s="56" t="str">
        <f t="shared" si="253"/>
        <v/>
      </c>
      <c r="H1216" s="56">
        <f t="shared" si="254"/>
        <v>1212</v>
      </c>
      <c r="I1216" s="56">
        <f>IF(G1216="",0,IF(COUNTIF($G$5:G1216,G1216)=1,0,COUNTIF($G$5:G1216,G1216) )   )</f>
        <v>0</v>
      </c>
      <c r="J1216" s="56" t="str">
        <f t="shared" si="255"/>
        <v/>
      </c>
      <c r="K1216" s="56" t="str">
        <f t="shared" si="257"/>
        <v/>
      </c>
      <c r="L1216" s="56" t="str">
        <f t="shared" si="248"/>
        <v/>
      </c>
      <c r="M1216" s="56" t="str">
        <f t="shared" si="249"/>
        <v/>
      </c>
      <c r="N1216" s="56" t="str">
        <f t="shared" si="250"/>
        <v/>
      </c>
      <c r="O1216" s="56" t="str">
        <f t="shared" si="256"/>
        <v/>
      </c>
      <c r="P1216" s="56">
        <f>IF(ISERROR(IF($X$5=1,$Y$5,)),"",IF($X$5=1,$Y$5,))</f>
        <v>0</v>
      </c>
      <c r="Q1216" s="56">
        <f>IF(ISERROR(IF($X$6=1,$Y$6,)),"",IF($X$6=1,$Y$6,))</f>
        <v>10000</v>
      </c>
      <c r="R1216" s="56">
        <f>IF(ISERROR(IF($X$7=1,$Y$7,)),"",IF($X$7=1,$Y$7,))</f>
        <v>0</v>
      </c>
      <c r="S1216" s="56">
        <f>IF(ISERROR(IF($X$8=1,$Y$8,)),"",IF($X$8=1,$Y$8,))</f>
        <v>1000</v>
      </c>
      <c r="T1216" s="56">
        <f>IF(ISERROR(IF($X$9=1,$Y$9,)),"",IF($X$9=1,$Y$9,))</f>
        <v>500</v>
      </c>
      <c r="U1216" s="56">
        <f>IF(ISERROR(IF($X$10=1,$Y$10,)),"",IF($X$10=1,$Y$10,))</f>
        <v>500</v>
      </c>
    </row>
    <row r="1217" spans="1:21" x14ac:dyDescent="0.25">
      <c r="A1217" s="75">
        <f t="shared" si="251"/>
        <v>1213</v>
      </c>
      <c r="C1217" s="56" t="s">
        <v>3308</v>
      </c>
      <c r="E1217" s="56">
        <f t="shared" si="252"/>
        <v>1213</v>
      </c>
      <c r="F1217" s="76">
        <f t="shared" si="247"/>
        <v>47</v>
      </c>
      <c r="G1217" s="56" t="str">
        <f t="shared" si="253"/>
        <v/>
      </c>
      <c r="H1217" s="56">
        <f t="shared" si="254"/>
        <v>1213</v>
      </c>
      <c r="I1217" s="56">
        <f>IF(G1217="",0,IF(COUNTIF($G$5:G1217,G1217)=1,0,COUNTIF($G$5:G1217,G1217) )   )</f>
        <v>0</v>
      </c>
      <c r="J1217" s="56" t="str">
        <f t="shared" si="255"/>
        <v/>
      </c>
      <c r="K1217" s="56" t="str">
        <f t="shared" si="257"/>
        <v/>
      </c>
      <c r="L1217" s="56" t="str">
        <f t="shared" si="248"/>
        <v/>
      </c>
      <c r="M1217" s="56" t="str">
        <f t="shared" si="249"/>
        <v/>
      </c>
      <c r="N1217" s="56" t="str">
        <f t="shared" si="250"/>
        <v/>
      </c>
      <c r="O1217" s="56" t="str">
        <f t="shared" si="256"/>
        <v/>
      </c>
      <c r="P1217" s="56">
        <f>IF(ISERROR(IF($X$5=1,$Y$5,)),"",IF($X$5=1,$Y$5,))</f>
        <v>0</v>
      </c>
      <c r="Q1217" s="56">
        <f>IF(ISERROR(IF($X$6=1,$Y$6,)),"",IF($X$6=1,$Y$6,))</f>
        <v>10000</v>
      </c>
      <c r="R1217" s="56">
        <f>IF(ISERROR(IF($X$7=1,$Y$7,)),"",IF($X$7=1,$Y$7,))</f>
        <v>0</v>
      </c>
      <c r="S1217" s="56">
        <f>IF(ISERROR(IF($X$8=1,$Y$8,)),"",IF($X$8=1,$Y$8,))</f>
        <v>1000</v>
      </c>
      <c r="T1217" s="56">
        <f>IF(ISERROR(IF($X$9=1,$Y$9,)),"",IF($X$9=1,$Y$9,))</f>
        <v>500</v>
      </c>
      <c r="U1217" s="56">
        <f>IF(ISERROR(IF($X$10=1,$Y$10,)),"",IF($X$10=1,$Y$10,))</f>
        <v>500</v>
      </c>
    </row>
    <row r="1218" spans="1:21" x14ac:dyDescent="0.25">
      <c r="A1218" s="75">
        <f t="shared" si="251"/>
        <v>1214</v>
      </c>
      <c r="C1218" s="56" t="s">
        <v>2529</v>
      </c>
      <c r="E1218" s="56">
        <f t="shared" si="252"/>
        <v>1214</v>
      </c>
      <c r="F1218" s="76">
        <f t="shared" si="247"/>
        <v>47</v>
      </c>
      <c r="G1218" s="56" t="str">
        <f t="shared" si="253"/>
        <v/>
      </c>
      <c r="H1218" s="56">
        <f t="shared" si="254"/>
        <v>1214</v>
      </c>
      <c r="I1218" s="56">
        <f>IF(G1218="",0,IF(COUNTIF($G$5:G1218,G1218)=1,0,COUNTIF($G$5:G1218,G1218) )   )</f>
        <v>0</v>
      </c>
      <c r="J1218" s="56" t="str">
        <f t="shared" si="255"/>
        <v/>
      </c>
      <c r="K1218" s="56" t="str">
        <f t="shared" si="257"/>
        <v/>
      </c>
      <c r="L1218" s="56" t="str">
        <f t="shared" si="248"/>
        <v/>
      </c>
      <c r="M1218" s="56" t="str">
        <f t="shared" si="249"/>
        <v/>
      </c>
      <c r="N1218" s="56" t="str">
        <f t="shared" si="250"/>
        <v/>
      </c>
      <c r="O1218" s="56" t="str">
        <f t="shared" si="256"/>
        <v/>
      </c>
      <c r="P1218" s="56">
        <f>IF(ISERROR(IF($X$5=1,$Y$5,)),"",IF($X$5=1,$Y$5,))</f>
        <v>0</v>
      </c>
      <c r="Q1218" s="56">
        <f>IF(ISERROR(IF($X$6=1,$Y$6,)),"",IF($X$6=1,$Y$6,))</f>
        <v>10000</v>
      </c>
      <c r="R1218" s="56">
        <f>IF(ISERROR(IF($X$7=1,$Y$7,)),"",IF($X$7=1,$Y$7,))</f>
        <v>0</v>
      </c>
      <c r="S1218" s="56">
        <f>IF(ISERROR(IF($X$8=1,$Y$8,)),"",IF($X$8=1,$Y$8,))</f>
        <v>1000</v>
      </c>
      <c r="T1218" s="56">
        <f>IF(ISERROR(IF($X$9=1,$Y$9,)),"",IF($X$9=1,$Y$9,))</f>
        <v>500</v>
      </c>
      <c r="U1218" s="56">
        <f>IF(ISERROR(IF($X$10=1,$Y$10,)),"",IF($X$10=1,$Y$10,))</f>
        <v>500</v>
      </c>
    </row>
    <row r="1219" spans="1:21" x14ac:dyDescent="0.25">
      <c r="A1219" s="75">
        <f t="shared" si="251"/>
        <v>1215</v>
      </c>
      <c r="C1219" s="56" t="s">
        <v>2518</v>
      </c>
      <c r="E1219" s="56">
        <f t="shared" si="252"/>
        <v>1215</v>
      </c>
      <c r="F1219" s="76">
        <f t="shared" si="247"/>
        <v>47</v>
      </c>
      <c r="G1219" s="56" t="str">
        <f t="shared" si="253"/>
        <v/>
      </c>
      <c r="H1219" s="56">
        <f t="shared" si="254"/>
        <v>1215</v>
      </c>
      <c r="I1219" s="56">
        <f>IF(G1219="",0,IF(COUNTIF($G$5:G1219,G1219)=1,0,COUNTIF($G$5:G1219,G1219) )   )</f>
        <v>0</v>
      </c>
      <c r="J1219" s="56" t="str">
        <f t="shared" si="255"/>
        <v/>
      </c>
      <c r="K1219" s="56" t="str">
        <f t="shared" si="257"/>
        <v/>
      </c>
      <c r="L1219" s="56" t="str">
        <f t="shared" si="248"/>
        <v/>
      </c>
      <c r="M1219" s="56" t="str">
        <f t="shared" si="249"/>
        <v/>
      </c>
      <c r="N1219" s="56" t="str">
        <f t="shared" si="250"/>
        <v/>
      </c>
      <c r="O1219" s="56" t="str">
        <f t="shared" si="256"/>
        <v/>
      </c>
      <c r="P1219" s="56">
        <f>IF(ISERROR(IF($X$5=1,$Y$5,)),"",IF($X$5=1,$Y$5,))</f>
        <v>0</v>
      </c>
      <c r="Q1219" s="56">
        <f>IF(ISERROR(IF($X$6=1,$Y$6,)),"",IF($X$6=1,$Y$6,))</f>
        <v>10000</v>
      </c>
      <c r="R1219" s="56">
        <f>IF(ISERROR(IF($X$7=1,$Y$7,)),"",IF($X$7=1,$Y$7,))</f>
        <v>0</v>
      </c>
      <c r="S1219" s="56">
        <f>IF(ISERROR(IF($X$8=1,$Y$8,)),"",IF($X$8=1,$Y$8,))</f>
        <v>1000</v>
      </c>
      <c r="T1219" s="56">
        <f>IF(ISERROR(IF($X$9=1,$Y$9,)),"",IF($X$9=1,$Y$9,))</f>
        <v>500</v>
      </c>
      <c r="U1219" s="56">
        <f>IF(ISERROR(IF($X$10=1,$Y$10,)),"",IF($X$10=1,$Y$10,))</f>
        <v>500</v>
      </c>
    </row>
    <row r="1220" spans="1:21" x14ac:dyDescent="0.25">
      <c r="A1220" s="75">
        <f t="shared" si="251"/>
        <v>1216</v>
      </c>
      <c r="D1220" s="56" t="s">
        <v>4685</v>
      </c>
      <c r="E1220" s="56">
        <f t="shared" si="252"/>
        <v>1216</v>
      </c>
      <c r="F1220" s="76">
        <f t="shared" si="247"/>
        <v>47</v>
      </c>
      <c r="G1220" s="56" t="str">
        <f t="shared" si="253"/>
        <v>AntimatterReactor125</v>
      </c>
      <c r="H1220" s="56">
        <f t="shared" si="254"/>
        <v>1216</v>
      </c>
      <c r="I1220" s="56">
        <f>IF(G1220="",0,IF(COUNTIF($G$5:G1220,G1220)=1,0,COUNTIF($G$5:G1220,G1220) )   )</f>
        <v>0</v>
      </c>
      <c r="J1220" s="56" t="str">
        <f t="shared" si="255"/>
        <v/>
      </c>
      <c r="K1220" s="56" t="str">
        <f t="shared" si="257"/>
        <v/>
      </c>
      <c r="L1220" s="56" t="str">
        <f t="shared" si="248"/>
        <v/>
      </c>
      <c r="M1220" s="56" t="str">
        <f t="shared" si="249"/>
        <v/>
      </c>
      <c r="N1220" s="56" t="str">
        <f t="shared" si="250"/>
        <v/>
      </c>
      <c r="O1220" s="56" t="str">
        <f t="shared" si="256"/>
        <v/>
      </c>
      <c r="P1220" s="56">
        <f>IF(ISERROR(IF($X$5=1,$Y$5,)),"",IF($X$5=1,$Y$5,))</f>
        <v>0</v>
      </c>
      <c r="Q1220" s="56">
        <f>IF(ISERROR(IF($X$6=1,$Y$6,)),"",IF($X$6=1,$Y$6,))</f>
        <v>10000</v>
      </c>
      <c r="R1220" s="56">
        <f>IF(ISERROR(IF($X$7=1,$Y$7,)),"",IF($X$7=1,$Y$7,))</f>
        <v>0</v>
      </c>
      <c r="S1220" s="56">
        <f>IF(ISERROR(IF($X$8=1,$Y$8,)),"",IF($X$8=1,$Y$8,))</f>
        <v>1000</v>
      </c>
      <c r="T1220" s="56">
        <f>IF(ISERROR(IF($X$9=1,$Y$9,)),"",IF($X$9=1,$Y$9,))</f>
        <v>500</v>
      </c>
      <c r="U1220" s="56">
        <f>IF(ISERROR(IF($X$10=1,$Y$10,)),"",IF($X$10=1,$Y$10,))</f>
        <v>500</v>
      </c>
    </row>
    <row r="1221" spans="1:21" x14ac:dyDescent="0.25">
      <c r="A1221" s="75">
        <f t="shared" si="251"/>
        <v>1217</v>
      </c>
      <c r="D1221" s="56" t="s">
        <v>4686</v>
      </c>
      <c r="E1221" s="56">
        <f t="shared" si="252"/>
        <v>1217</v>
      </c>
      <c r="F1221" s="76">
        <f t="shared" ref="F1221:F1284" si="258">IF(A1219=0,0,IF(ISBLANK(G1221),"",IF(LEFT(G1221,4)="newn",F1220+1,IF(LEFT(G1221,4)="node",F1220+1,F1220))))</f>
        <v>47</v>
      </c>
      <c r="G1221" s="56" t="str">
        <f t="shared" si="253"/>
        <v>AntimatterReactor250</v>
      </c>
      <c r="H1221" s="56">
        <f t="shared" si="254"/>
        <v>1217</v>
      </c>
      <c r="I1221" s="56">
        <f>IF(G1221="",0,IF(COUNTIF($G$5:G1221,G1221)=1,0,COUNTIF($G$5:G1221,G1221) )   )</f>
        <v>0</v>
      </c>
      <c r="J1221" s="56" t="str">
        <f t="shared" si="255"/>
        <v/>
      </c>
      <c r="K1221" s="56" t="str">
        <f t="shared" si="257"/>
        <v/>
      </c>
      <c r="L1221" s="56" t="str">
        <f t="shared" ref="L1221:L1284" si="259">IF(ISERROR(VLOOKUP(K1221,$AB$14:$AD$197,3,)),"",VLOOKUP(K1221,$AB$14:$AD$197,3,))</f>
        <v/>
      </c>
      <c r="M1221" s="56" t="str">
        <f t="shared" ref="M1221:M1284" si="260">IF(ISERROR(HLOOKUP(J1221,$AG$5:$XH$6,2,)),"",HLOOKUP(J1221,$AG$5:$XH$6,2,))</f>
        <v/>
      </c>
      <c r="N1221" s="56" t="str">
        <f t="shared" ref="N1221:N1284" si="261">IF(ISERROR(VLOOKUP(K1221,$AB$14:$AD$197,2,)),"",VLOOKUP(K1221,$AB$14:$AD$197,2,))</f>
        <v/>
      </c>
      <c r="O1221" s="56" t="str">
        <f t="shared" si="256"/>
        <v/>
      </c>
      <c r="P1221" s="56">
        <f>IF(ISERROR(IF($X$5=1,$Y$5,)),"",IF($X$5=1,$Y$5,))</f>
        <v>0</v>
      </c>
      <c r="Q1221" s="56">
        <f>IF(ISERROR(IF($X$6=1,$Y$6,)),"",IF($X$6=1,$Y$6,))</f>
        <v>10000</v>
      </c>
      <c r="R1221" s="56">
        <f>IF(ISERROR(IF($X$7=1,$Y$7,)),"",IF($X$7=1,$Y$7,))</f>
        <v>0</v>
      </c>
      <c r="S1221" s="56">
        <f>IF(ISERROR(IF($X$8=1,$Y$8,)),"",IF($X$8=1,$Y$8,))</f>
        <v>1000</v>
      </c>
      <c r="T1221" s="56">
        <f>IF(ISERROR(IF($X$9=1,$Y$9,)),"",IF($X$9=1,$Y$9,))</f>
        <v>500</v>
      </c>
      <c r="U1221" s="56">
        <f>IF(ISERROR(IF($X$10=1,$Y$10,)),"",IF($X$10=1,$Y$10,))</f>
        <v>500</v>
      </c>
    </row>
    <row r="1222" spans="1:21" x14ac:dyDescent="0.25">
      <c r="A1222" s="75">
        <f t="shared" ref="A1222:A1285" si="262">IF(A1221=0,0,IF(B1221="}",IF(B1222="NODE",A1221+1,0),A1221+1))</f>
        <v>1218</v>
      </c>
      <c r="D1222" s="56" t="s">
        <v>4687</v>
      </c>
      <c r="E1222" s="56">
        <f t="shared" ref="E1222:E1285" si="263">A1222</f>
        <v>1218</v>
      </c>
      <c r="F1222" s="76">
        <f t="shared" si="258"/>
        <v>47</v>
      </c>
      <c r="G1222" s="56" t="str">
        <f t="shared" ref="G1222:G1285" si="264">IF(ISBLANK(D1222),IF(LEFT(C1222,8)="name = n",MID(C1222,8,100),""),MID(D1222,8,100))</f>
        <v>AntimatterReactor375</v>
      </c>
      <c r="H1222" s="56">
        <f t="shared" ref="H1222:H1285" si="265">E1222</f>
        <v>1218</v>
      </c>
      <c r="I1222" s="56">
        <f>IF(G1222="",0,IF(COUNTIF($G$5:G1222,G1222)=1,0,COUNTIF($G$5:G1222,G1222) )   )</f>
        <v>0</v>
      </c>
      <c r="J1222" s="56" t="str">
        <f t="shared" ref="J1222:J1285" si="266">IF(J1221=anodes,"",IF(J1221="","",J1221+1))</f>
        <v/>
      </c>
      <c r="K1222" s="56" t="str">
        <f t="shared" si="257"/>
        <v/>
      </c>
      <c r="L1222" s="56" t="str">
        <f t="shared" si="259"/>
        <v/>
      </c>
      <c r="M1222" s="56" t="str">
        <f t="shared" si="260"/>
        <v/>
      </c>
      <c r="N1222" s="56" t="str">
        <f t="shared" si="261"/>
        <v/>
      </c>
      <c r="O1222" s="56" t="str">
        <f t="shared" ref="O1222:O1285" si="267">IF(ISERROR(0.1*N1222+0.9*(M1222/L1222)*($N$3+SUM(P1222:U1222))*(N1222/$N$3)),N1222,0.1*N1222+0.9*(M1222/L1222)*($N$3+SUM(P1222:U1222))*(N1222/$N$3))</f>
        <v/>
      </c>
      <c r="P1222" s="56">
        <f>IF(ISERROR(IF($X$5=1,$Y$5,)),"",IF($X$5=1,$Y$5,))</f>
        <v>0</v>
      </c>
      <c r="Q1222" s="56">
        <f>IF(ISERROR(IF($X$6=1,$Y$6,)),"",IF($X$6=1,$Y$6,))</f>
        <v>10000</v>
      </c>
      <c r="R1222" s="56">
        <f>IF(ISERROR(IF($X$7=1,$Y$7,)),"",IF($X$7=1,$Y$7,))</f>
        <v>0</v>
      </c>
      <c r="S1222" s="56">
        <f>IF(ISERROR(IF($X$8=1,$Y$8,)),"",IF($X$8=1,$Y$8,))</f>
        <v>1000</v>
      </c>
      <c r="T1222" s="56">
        <f>IF(ISERROR(IF($X$9=1,$Y$9,)),"",IF($X$9=1,$Y$9,))</f>
        <v>500</v>
      </c>
      <c r="U1222" s="56">
        <f>IF(ISERROR(IF($X$10=1,$Y$10,)),"",IF($X$10=1,$Y$10,))</f>
        <v>500</v>
      </c>
    </row>
    <row r="1223" spans="1:21" x14ac:dyDescent="0.25">
      <c r="A1223" s="75">
        <f t="shared" si="262"/>
        <v>1219</v>
      </c>
      <c r="D1223" s="56" t="s">
        <v>4688</v>
      </c>
      <c r="E1223" s="56">
        <f t="shared" si="263"/>
        <v>1219</v>
      </c>
      <c r="F1223" s="76">
        <f t="shared" si="258"/>
        <v>47</v>
      </c>
      <c r="G1223" s="56" t="str">
        <f t="shared" si="264"/>
        <v>radiator2</v>
      </c>
      <c r="H1223" s="56">
        <f t="shared" si="265"/>
        <v>1219</v>
      </c>
      <c r="I1223" s="56">
        <f>IF(G1223="",0,IF(COUNTIF($G$5:G1223,G1223)=1,0,COUNTIF($G$5:G1223,G1223) )   )</f>
        <v>0</v>
      </c>
      <c r="J1223" s="56" t="str">
        <f t="shared" si="266"/>
        <v/>
      </c>
      <c r="K1223" s="56" t="str">
        <f t="shared" si="257"/>
        <v/>
      </c>
      <c r="L1223" s="56" t="str">
        <f t="shared" si="259"/>
        <v/>
      </c>
      <c r="M1223" s="56" t="str">
        <f t="shared" si="260"/>
        <v/>
      </c>
      <c r="N1223" s="56" t="str">
        <f t="shared" si="261"/>
        <v/>
      </c>
      <c r="O1223" s="56" t="str">
        <f t="shared" si="267"/>
        <v/>
      </c>
      <c r="P1223" s="56">
        <f>IF(ISERROR(IF($X$5=1,$Y$5,)),"",IF($X$5=1,$Y$5,))</f>
        <v>0</v>
      </c>
      <c r="Q1223" s="56">
        <f>IF(ISERROR(IF($X$6=1,$Y$6,)),"",IF($X$6=1,$Y$6,))</f>
        <v>10000</v>
      </c>
      <c r="R1223" s="56">
        <f>IF(ISERROR(IF($X$7=1,$Y$7,)),"",IF($X$7=1,$Y$7,))</f>
        <v>0</v>
      </c>
      <c r="S1223" s="56">
        <f>IF(ISERROR(IF($X$8=1,$Y$8,)),"",IF($X$8=1,$Y$8,))</f>
        <v>1000</v>
      </c>
      <c r="T1223" s="56">
        <f>IF(ISERROR(IF($X$9=1,$Y$9,)),"",IF($X$9=1,$Y$9,))</f>
        <v>500</v>
      </c>
      <c r="U1223" s="56">
        <f>IF(ISERROR(IF($X$10=1,$Y$10,)),"",IF($X$10=1,$Y$10,))</f>
        <v>500</v>
      </c>
    </row>
    <row r="1224" spans="1:21" x14ac:dyDescent="0.25">
      <c r="A1224" s="75">
        <f t="shared" si="262"/>
        <v>1220</v>
      </c>
      <c r="C1224" s="56" t="s">
        <v>2532</v>
      </c>
      <c r="E1224" s="56">
        <f t="shared" si="263"/>
        <v>1220</v>
      </c>
      <c r="F1224" s="76">
        <f t="shared" si="258"/>
        <v>47</v>
      </c>
      <c r="G1224" s="56" t="str">
        <f t="shared" si="264"/>
        <v/>
      </c>
      <c r="H1224" s="56">
        <f t="shared" si="265"/>
        <v>1220</v>
      </c>
      <c r="I1224" s="56">
        <f>IF(G1224="",0,IF(COUNTIF($G$5:G1224,G1224)=1,0,COUNTIF($G$5:G1224,G1224) )   )</f>
        <v>0</v>
      </c>
      <c r="J1224" s="56" t="str">
        <f t="shared" si="266"/>
        <v/>
      </c>
      <c r="K1224" s="56" t="str">
        <f t="shared" si="257"/>
        <v/>
      </c>
      <c r="L1224" s="56" t="str">
        <f t="shared" si="259"/>
        <v/>
      </c>
      <c r="M1224" s="56" t="str">
        <f t="shared" si="260"/>
        <v/>
      </c>
      <c r="N1224" s="56" t="str">
        <f t="shared" si="261"/>
        <v/>
      </c>
      <c r="O1224" s="56" t="str">
        <f t="shared" si="267"/>
        <v/>
      </c>
      <c r="P1224" s="56">
        <f>IF(ISERROR(IF($X$5=1,$Y$5,)),"",IF($X$5=1,$Y$5,))</f>
        <v>0</v>
      </c>
      <c r="Q1224" s="56">
        <f>IF(ISERROR(IF($X$6=1,$Y$6,)),"",IF($X$6=1,$Y$6,))</f>
        <v>10000</v>
      </c>
      <c r="R1224" s="56">
        <f>IF(ISERROR(IF($X$7=1,$Y$7,)),"",IF($X$7=1,$Y$7,))</f>
        <v>0</v>
      </c>
      <c r="S1224" s="56">
        <f>IF(ISERROR(IF($X$8=1,$Y$8,)),"",IF($X$8=1,$Y$8,))</f>
        <v>1000</v>
      </c>
      <c r="T1224" s="56">
        <f>IF(ISERROR(IF($X$9=1,$Y$9,)),"",IF($X$9=1,$Y$9,))</f>
        <v>500</v>
      </c>
      <c r="U1224" s="56">
        <f>IF(ISERROR(IF($X$10=1,$Y$10,)),"",IF($X$10=1,$Y$10,))</f>
        <v>500</v>
      </c>
    </row>
    <row r="1225" spans="1:21" x14ac:dyDescent="0.25">
      <c r="A1225" s="75">
        <f t="shared" si="262"/>
        <v>1221</v>
      </c>
      <c r="B1225" s="56" t="s">
        <v>2532</v>
      </c>
      <c r="E1225" s="56">
        <f t="shared" si="263"/>
        <v>1221</v>
      </c>
      <c r="F1225" s="76">
        <f t="shared" si="258"/>
        <v>47</v>
      </c>
      <c r="G1225" s="56" t="str">
        <f t="shared" si="264"/>
        <v/>
      </c>
      <c r="H1225" s="56">
        <f t="shared" si="265"/>
        <v>1221</v>
      </c>
      <c r="I1225" s="56">
        <f>IF(G1225="",0,IF(COUNTIF($G$5:G1225,G1225)=1,0,COUNTIF($G$5:G1225,G1225) )   )</f>
        <v>0</v>
      </c>
      <c r="J1225" s="56" t="str">
        <f t="shared" si="266"/>
        <v/>
      </c>
      <c r="K1225" s="56" t="str">
        <f t="shared" si="257"/>
        <v/>
      </c>
      <c r="L1225" s="56" t="str">
        <f t="shared" si="259"/>
        <v/>
      </c>
      <c r="M1225" s="56" t="str">
        <f t="shared" si="260"/>
        <v/>
      </c>
      <c r="N1225" s="56" t="str">
        <f t="shared" si="261"/>
        <v/>
      </c>
      <c r="O1225" s="56" t="str">
        <f t="shared" si="267"/>
        <v/>
      </c>
      <c r="P1225" s="56">
        <f>IF(ISERROR(IF($X$5=1,$Y$5,)),"",IF($X$5=1,$Y$5,))</f>
        <v>0</v>
      </c>
      <c r="Q1225" s="56">
        <f>IF(ISERROR(IF($X$6=1,$Y$6,)),"",IF($X$6=1,$Y$6,))</f>
        <v>10000</v>
      </c>
      <c r="R1225" s="56">
        <f>IF(ISERROR(IF($X$7=1,$Y$7,)),"",IF($X$7=1,$Y$7,))</f>
        <v>0</v>
      </c>
      <c r="S1225" s="56">
        <f>IF(ISERROR(IF($X$8=1,$Y$8,)),"",IF($X$8=1,$Y$8,))</f>
        <v>1000</v>
      </c>
      <c r="T1225" s="56">
        <f>IF(ISERROR(IF($X$9=1,$Y$9,)),"",IF($X$9=1,$Y$9,))</f>
        <v>500</v>
      </c>
      <c r="U1225" s="56">
        <f>IF(ISERROR(IF($X$10=1,$Y$10,)),"",IF($X$10=1,$Y$10,))</f>
        <v>500</v>
      </c>
    </row>
    <row r="1226" spans="1:21" x14ac:dyDescent="0.25">
      <c r="A1226" s="75">
        <f t="shared" si="262"/>
        <v>1222</v>
      </c>
      <c r="B1226" s="56" t="s">
        <v>2517</v>
      </c>
      <c r="E1226" s="56">
        <f t="shared" si="263"/>
        <v>1222</v>
      </c>
      <c r="F1226" s="76">
        <f t="shared" si="258"/>
        <v>47</v>
      </c>
      <c r="G1226" s="56" t="str">
        <f t="shared" si="264"/>
        <v/>
      </c>
      <c r="H1226" s="56">
        <f t="shared" si="265"/>
        <v>1222</v>
      </c>
      <c r="I1226" s="56">
        <f>IF(G1226="",0,IF(COUNTIF($G$5:G1226,G1226)=1,0,COUNTIF($G$5:G1226,G1226) )   )</f>
        <v>0</v>
      </c>
      <c r="J1226" s="56" t="str">
        <f t="shared" si="266"/>
        <v/>
      </c>
      <c r="K1226" s="56" t="str">
        <f t="shared" si="257"/>
        <v/>
      </c>
      <c r="L1226" s="56" t="str">
        <f t="shared" si="259"/>
        <v/>
      </c>
      <c r="M1226" s="56" t="str">
        <f t="shared" si="260"/>
        <v/>
      </c>
      <c r="N1226" s="56" t="str">
        <f t="shared" si="261"/>
        <v/>
      </c>
      <c r="O1226" s="56" t="str">
        <f t="shared" si="267"/>
        <v/>
      </c>
      <c r="P1226" s="56">
        <f>IF(ISERROR(IF($X$5=1,$Y$5,)),"",IF($X$5=1,$Y$5,))</f>
        <v>0</v>
      </c>
      <c r="Q1226" s="56">
        <f>IF(ISERROR(IF($X$6=1,$Y$6,)),"",IF($X$6=1,$Y$6,))</f>
        <v>10000</v>
      </c>
      <c r="R1226" s="56">
        <f>IF(ISERROR(IF($X$7=1,$Y$7,)),"",IF($X$7=1,$Y$7,))</f>
        <v>0</v>
      </c>
      <c r="S1226" s="56">
        <f>IF(ISERROR(IF($X$8=1,$Y$8,)),"",IF($X$8=1,$Y$8,))</f>
        <v>1000</v>
      </c>
      <c r="T1226" s="56">
        <f>IF(ISERROR(IF($X$9=1,$Y$9,)),"",IF($X$9=1,$Y$9,))</f>
        <v>500</v>
      </c>
      <c r="U1226" s="56">
        <f>IF(ISERROR(IF($X$10=1,$Y$10,)),"",IF($X$10=1,$Y$10,))</f>
        <v>500</v>
      </c>
    </row>
    <row r="1227" spans="1:21" x14ac:dyDescent="0.25">
      <c r="A1227" s="75">
        <f t="shared" si="262"/>
        <v>1223</v>
      </c>
      <c r="B1227" s="56" t="s">
        <v>2518</v>
      </c>
      <c r="E1227" s="56">
        <f t="shared" si="263"/>
        <v>1223</v>
      </c>
      <c r="F1227" s="76">
        <f t="shared" si="258"/>
        <v>47</v>
      </c>
      <c r="G1227" s="56" t="str">
        <f t="shared" si="264"/>
        <v/>
      </c>
      <c r="H1227" s="56">
        <f t="shared" si="265"/>
        <v>1223</v>
      </c>
      <c r="I1227" s="56">
        <f>IF(G1227="",0,IF(COUNTIF($G$5:G1227,G1227)=1,0,COUNTIF($G$5:G1227,G1227) )   )</f>
        <v>0</v>
      </c>
      <c r="J1227" s="56" t="str">
        <f t="shared" si="266"/>
        <v/>
      </c>
      <c r="K1227" s="56" t="str">
        <f t="shared" si="257"/>
        <v/>
      </c>
      <c r="L1227" s="56" t="str">
        <f t="shared" si="259"/>
        <v/>
      </c>
      <c r="M1227" s="56" t="str">
        <f t="shared" si="260"/>
        <v/>
      </c>
      <c r="N1227" s="56" t="str">
        <f t="shared" si="261"/>
        <v/>
      </c>
      <c r="O1227" s="56" t="str">
        <f t="shared" si="267"/>
        <v/>
      </c>
      <c r="P1227" s="56">
        <f>IF(ISERROR(IF($X$5=1,$Y$5,)),"",IF($X$5=1,$Y$5,))</f>
        <v>0</v>
      </c>
      <c r="Q1227" s="56">
        <f>IF(ISERROR(IF($X$6=1,$Y$6,)),"",IF($X$6=1,$Y$6,))</f>
        <v>10000</v>
      </c>
      <c r="R1227" s="56">
        <f>IF(ISERROR(IF($X$7=1,$Y$7,)),"",IF($X$7=1,$Y$7,))</f>
        <v>0</v>
      </c>
      <c r="S1227" s="56">
        <f>IF(ISERROR(IF($X$8=1,$Y$8,)),"",IF($X$8=1,$Y$8,))</f>
        <v>1000</v>
      </c>
      <c r="T1227" s="56">
        <f>IF(ISERROR(IF($X$9=1,$Y$9,)),"",IF($X$9=1,$Y$9,))</f>
        <v>500</v>
      </c>
      <c r="U1227" s="56">
        <f>IF(ISERROR(IF($X$10=1,$Y$10,)),"",IF($X$10=1,$Y$10,))</f>
        <v>500</v>
      </c>
    </row>
    <row r="1228" spans="1:21" x14ac:dyDescent="0.25">
      <c r="A1228" s="75">
        <f t="shared" si="262"/>
        <v>1224</v>
      </c>
      <c r="C1228" s="56" t="s">
        <v>3295</v>
      </c>
      <c r="E1228" s="56">
        <f t="shared" si="263"/>
        <v>1224</v>
      </c>
      <c r="F1228" s="76">
        <f t="shared" si="258"/>
        <v>48</v>
      </c>
      <c r="G1228" s="56" t="str">
        <f t="shared" si="264"/>
        <v>newnode_interstellarTechFusionPower</v>
      </c>
      <c r="H1228" s="56">
        <f t="shared" si="265"/>
        <v>1224</v>
      </c>
      <c r="I1228" s="56">
        <f>IF(G1228="",0,IF(COUNTIF($G$5:G1228,G1228)=1,0,COUNTIF($G$5:G1228,G1228) )   )</f>
        <v>0</v>
      </c>
      <c r="J1228" s="56" t="str">
        <f t="shared" si="266"/>
        <v/>
      </c>
      <c r="K1228" s="56" t="str">
        <f t="shared" si="257"/>
        <v/>
      </c>
      <c r="L1228" s="56" t="str">
        <f t="shared" si="259"/>
        <v/>
      </c>
      <c r="M1228" s="56" t="str">
        <f t="shared" si="260"/>
        <v/>
      </c>
      <c r="N1228" s="56" t="str">
        <f t="shared" si="261"/>
        <v/>
      </c>
      <c r="O1228" s="56" t="str">
        <f t="shared" si="267"/>
        <v/>
      </c>
      <c r="P1228" s="56">
        <f>IF(ISERROR(IF($X$5=1,$Y$5,)),"",IF($X$5=1,$Y$5,))</f>
        <v>0</v>
      </c>
      <c r="Q1228" s="56">
        <f>IF(ISERROR(IF($X$6=1,$Y$6,)),"",IF($X$6=1,$Y$6,))</f>
        <v>10000</v>
      </c>
      <c r="R1228" s="56">
        <f>IF(ISERROR(IF($X$7=1,$Y$7,)),"",IF($X$7=1,$Y$7,))</f>
        <v>0</v>
      </c>
      <c r="S1228" s="56">
        <f>IF(ISERROR(IF($X$8=1,$Y$8,)),"",IF($X$8=1,$Y$8,))</f>
        <v>1000</v>
      </c>
      <c r="T1228" s="56">
        <f>IF(ISERROR(IF($X$9=1,$Y$9,)),"",IF($X$9=1,$Y$9,))</f>
        <v>500</v>
      </c>
      <c r="U1228" s="56">
        <f>IF(ISERROR(IF($X$10=1,$Y$10,)),"",IF($X$10=1,$Y$10,))</f>
        <v>500</v>
      </c>
    </row>
    <row r="1229" spans="1:21" x14ac:dyDescent="0.25">
      <c r="A1229" s="75">
        <f t="shared" si="262"/>
        <v>1225</v>
      </c>
      <c r="C1229" s="56" t="s">
        <v>3296</v>
      </c>
      <c r="E1229" s="56">
        <f t="shared" si="263"/>
        <v>1225</v>
      </c>
      <c r="F1229" s="76">
        <f t="shared" si="258"/>
        <v>48</v>
      </c>
      <c r="G1229" s="56" t="str">
        <f t="shared" si="264"/>
        <v/>
      </c>
      <c r="H1229" s="56">
        <f t="shared" si="265"/>
        <v>1225</v>
      </c>
      <c r="I1229" s="56">
        <f>IF(G1229="",0,IF(COUNTIF($G$5:G1229,G1229)=1,0,COUNTIF($G$5:G1229,G1229) )   )</f>
        <v>0</v>
      </c>
      <c r="J1229" s="56" t="str">
        <f t="shared" si="266"/>
        <v/>
      </c>
      <c r="K1229" s="56" t="str">
        <f t="shared" si="257"/>
        <v/>
      </c>
      <c r="L1229" s="56" t="str">
        <f t="shared" si="259"/>
        <v/>
      </c>
      <c r="M1229" s="56" t="str">
        <f t="shared" si="260"/>
        <v/>
      </c>
      <c r="N1229" s="56" t="str">
        <f t="shared" si="261"/>
        <v/>
      </c>
      <c r="O1229" s="56" t="str">
        <f t="shared" si="267"/>
        <v/>
      </c>
      <c r="P1229" s="56">
        <f>IF(ISERROR(IF($X$5=1,$Y$5,)),"",IF($X$5=1,$Y$5,))</f>
        <v>0</v>
      </c>
      <c r="Q1229" s="56">
        <f>IF(ISERROR(IF($X$6=1,$Y$6,)),"",IF($X$6=1,$Y$6,))</f>
        <v>10000</v>
      </c>
      <c r="R1229" s="56">
        <f>IF(ISERROR(IF($X$7=1,$Y$7,)),"",IF($X$7=1,$Y$7,))</f>
        <v>0</v>
      </c>
      <c r="S1229" s="56">
        <f>IF(ISERROR(IF($X$8=1,$Y$8,)),"",IF($X$8=1,$Y$8,))</f>
        <v>1000</v>
      </c>
      <c r="T1229" s="56">
        <f>IF(ISERROR(IF($X$9=1,$Y$9,)),"",IF($X$9=1,$Y$9,))</f>
        <v>500</v>
      </c>
      <c r="U1229" s="56">
        <f>IF(ISERROR(IF($X$10=1,$Y$10,)),"",IF($X$10=1,$Y$10,))</f>
        <v>500</v>
      </c>
    </row>
    <row r="1230" spans="1:21" x14ac:dyDescent="0.25">
      <c r="A1230" s="75">
        <f t="shared" si="262"/>
        <v>1226</v>
      </c>
      <c r="C1230" s="56" t="s">
        <v>3297</v>
      </c>
      <c r="E1230" s="56">
        <f t="shared" si="263"/>
        <v>1226</v>
      </c>
      <c r="F1230" s="76">
        <f t="shared" si="258"/>
        <v>48</v>
      </c>
      <c r="G1230" s="56" t="str">
        <f t="shared" si="264"/>
        <v/>
      </c>
      <c r="H1230" s="56">
        <f t="shared" si="265"/>
        <v>1226</v>
      </c>
      <c r="I1230" s="56">
        <f>IF(G1230="",0,IF(COUNTIF($G$5:G1230,G1230)=1,0,COUNTIF($G$5:G1230,G1230) )   )</f>
        <v>0</v>
      </c>
      <c r="J1230" s="56" t="str">
        <f t="shared" si="266"/>
        <v/>
      </c>
      <c r="K1230" s="56" t="str">
        <f t="shared" si="257"/>
        <v/>
      </c>
      <c r="L1230" s="56" t="str">
        <f t="shared" si="259"/>
        <v/>
      </c>
      <c r="M1230" s="56" t="str">
        <f t="shared" si="260"/>
        <v/>
      </c>
      <c r="N1230" s="56" t="str">
        <f t="shared" si="261"/>
        <v/>
      </c>
      <c r="O1230" s="56" t="str">
        <f t="shared" si="267"/>
        <v/>
      </c>
      <c r="P1230" s="56">
        <f>IF(ISERROR(IF($X$5=1,$Y$5,)),"",IF($X$5=1,$Y$5,))</f>
        <v>0</v>
      </c>
      <c r="Q1230" s="56">
        <f>IF(ISERROR(IF($X$6=1,$Y$6,)),"",IF($X$6=1,$Y$6,))</f>
        <v>10000</v>
      </c>
      <c r="R1230" s="56">
        <f>IF(ISERROR(IF($X$7=1,$Y$7,)),"",IF($X$7=1,$Y$7,))</f>
        <v>0</v>
      </c>
      <c r="S1230" s="56">
        <f>IF(ISERROR(IF($X$8=1,$Y$8,)),"",IF($X$8=1,$Y$8,))</f>
        <v>1000</v>
      </c>
      <c r="T1230" s="56">
        <f>IF(ISERROR(IF($X$9=1,$Y$9,)),"",IF($X$9=1,$Y$9,))</f>
        <v>500</v>
      </c>
      <c r="U1230" s="56">
        <f>IF(ISERROR(IF($X$10=1,$Y$10,)),"",IF($X$10=1,$Y$10,))</f>
        <v>500</v>
      </c>
    </row>
    <row r="1231" spans="1:21" x14ac:dyDescent="0.25">
      <c r="A1231" s="75">
        <f t="shared" si="262"/>
        <v>1227</v>
      </c>
      <c r="C1231" s="56" t="s">
        <v>3172</v>
      </c>
      <c r="E1231" s="56">
        <f t="shared" si="263"/>
        <v>1227</v>
      </c>
      <c r="F1231" s="76">
        <f t="shared" si="258"/>
        <v>48</v>
      </c>
      <c r="G1231" s="56" t="str">
        <f t="shared" si="264"/>
        <v/>
      </c>
      <c r="H1231" s="56">
        <f t="shared" si="265"/>
        <v>1227</v>
      </c>
      <c r="I1231" s="56">
        <f>IF(G1231="",0,IF(COUNTIF($G$5:G1231,G1231)=1,0,COUNTIF($G$5:G1231,G1231) )   )</f>
        <v>0</v>
      </c>
      <c r="J1231" s="56" t="str">
        <f t="shared" si="266"/>
        <v/>
      </c>
      <c r="K1231" s="56" t="str">
        <f t="shared" si="257"/>
        <v/>
      </c>
      <c r="L1231" s="56" t="str">
        <f t="shared" si="259"/>
        <v/>
      </c>
      <c r="M1231" s="56" t="str">
        <f t="shared" si="260"/>
        <v/>
      </c>
      <c r="N1231" s="56" t="str">
        <f t="shared" si="261"/>
        <v/>
      </c>
      <c r="O1231" s="56" t="str">
        <f t="shared" si="267"/>
        <v/>
      </c>
      <c r="P1231" s="56">
        <f>IF(ISERROR(IF($X$5=1,$Y$5,)),"",IF($X$5=1,$Y$5,))</f>
        <v>0</v>
      </c>
      <c r="Q1231" s="56">
        <f>IF(ISERROR(IF($X$6=1,$Y$6,)),"",IF($X$6=1,$Y$6,))</f>
        <v>10000</v>
      </c>
      <c r="R1231" s="56">
        <f>IF(ISERROR(IF($X$7=1,$Y$7,)),"",IF($X$7=1,$Y$7,))</f>
        <v>0</v>
      </c>
      <c r="S1231" s="56">
        <f>IF(ISERROR(IF($X$8=1,$Y$8,)),"",IF($X$8=1,$Y$8,))</f>
        <v>1000</v>
      </c>
      <c r="T1231" s="56">
        <f>IF(ISERROR(IF($X$9=1,$Y$9,)),"",IF($X$9=1,$Y$9,))</f>
        <v>500</v>
      </c>
      <c r="U1231" s="56">
        <f>IF(ISERROR(IF($X$10=1,$Y$10,)),"",IF($X$10=1,$Y$10,))</f>
        <v>500</v>
      </c>
    </row>
    <row r="1232" spans="1:21" x14ac:dyDescent="0.25">
      <c r="A1232" s="75">
        <f t="shared" si="262"/>
        <v>1228</v>
      </c>
      <c r="C1232" s="56" t="s">
        <v>3298</v>
      </c>
      <c r="E1232" s="56">
        <f t="shared" si="263"/>
        <v>1228</v>
      </c>
      <c r="F1232" s="76">
        <f t="shared" si="258"/>
        <v>48</v>
      </c>
      <c r="G1232" s="56" t="str">
        <f t="shared" si="264"/>
        <v/>
      </c>
      <c r="H1232" s="56">
        <f t="shared" si="265"/>
        <v>1228</v>
      </c>
      <c r="I1232" s="56">
        <f>IF(G1232="",0,IF(COUNTIF($G$5:G1232,G1232)=1,0,COUNTIF($G$5:G1232,G1232) )   )</f>
        <v>0</v>
      </c>
      <c r="J1232" s="56" t="str">
        <f t="shared" si="266"/>
        <v/>
      </c>
      <c r="K1232" s="56" t="str">
        <f t="shared" si="257"/>
        <v/>
      </c>
      <c r="L1232" s="56" t="str">
        <f t="shared" si="259"/>
        <v/>
      </c>
      <c r="M1232" s="56" t="str">
        <f t="shared" si="260"/>
        <v/>
      </c>
      <c r="N1232" s="56" t="str">
        <f t="shared" si="261"/>
        <v/>
      </c>
      <c r="O1232" s="56" t="str">
        <f t="shared" si="267"/>
        <v/>
      </c>
      <c r="P1232" s="56">
        <f>IF(ISERROR(IF($X$5=1,$Y$5,)),"",IF($X$5=1,$Y$5,))</f>
        <v>0</v>
      </c>
      <c r="Q1232" s="56">
        <f>IF(ISERROR(IF($X$6=1,$Y$6,)),"",IF($X$6=1,$Y$6,))</f>
        <v>10000</v>
      </c>
      <c r="R1232" s="56">
        <f>IF(ISERROR(IF($X$7=1,$Y$7,)),"",IF($X$7=1,$Y$7,))</f>
        <v>0</v>
      </c>
      <c r="S1232" s="56">
        <f>IF(ISERROR(IF($X$8=1,$Y$8,)),"",IF($X$8=1,$Y$8,))</f>
        <v>1000</v>
      </c>
      <c r="T1232" s="56">
        <f>IF(ISERROR(IF($X$9=1,$Y$9,)),"",IF($X$9=1,$Y$9,))</f>
        <v>500</v>
      </c>
      <c r="U1232" s="56">
        <f>IF(ISERROR(IF($X$10=1,$Y$10,)),"",IF($X$10=1,$Y$10,))</f>
        <v>500</v>
      </c>
    </row>
    <row r="1233" spans="1:21" x14ac:dyDescent="0.25">
      <c r="A1233" s="75">
        <f t="shared" si="262"/>
        <v>1229</v>
      </c>
      <c r="C1233" s="56" t="s">
        <v>6232</v>
      </c>
      <c r="E1233" s="56">
        <f t="shared" si="263"/>
        <v>1229</v>
      </c>
      <c r="F1233" s="76">
        <f t="shared" si="258"/>
        <v>48</v>
      </c>
      <c r="G1233" s="56" t="str">
        <f t="shared" si="264"/>
        <v/>
      </c>
      <c r="H1233" s="56">
        <f t="shared" si="265"/>
        <v>1229</v>
      </c>
      <c r="I1233" s="56">
        <f>IF(G1233="",0,IF(COUNTIF($G$5:G1233,G1233)=1,0,COUNTIF($G$5:G1233,G1233) )   )</f>
        <v>0</v>
      </c>
      <c r="J1233" s="56" t="str">
        <f t="shared" si="266"/>
        <v/>
      </c>
      <c r="K1233" s="56" t="str">
        <f t="shared" si="257"/>
        <v/>
      </c>
      <c r="L1233" s="56" t="str">
        <f t="shared" si="259"/>
        <v/>
      </c>
      <c r="M1233" s="56" t="str">
        <f t="shared" si="260"/>
        <v/>
      </c>
      <c r="N1233" s="56" t="str">
        <f t="shared" si="261"/>
        <v/>
      </c>
      <c r="O1233" s="56" t="str">
        <f t="shared" si="267"/>
        <v/>
      </c>
      <c r="P1233" s="56">
        <f>IF(ISERROR(IF($X$5=1,$Y$5,)),"",IF($X$5=1,$Y$5,))</f>
        <v>0</v>
      </c>
      <c r="Q1233" s="56">
        <f>IF(ISERROR(IF($X$6=1,$Y$6,)),"",IF($X$6=1,$Y$6,))</f>
        <v>10000</v>
      </c>
      <c r="R1233" s="56">
        <f>IF(ISERROR(IF($X$7=1,$Y$7,)),"",IF($X$7=1,$Y$7,))</f>
        <v>0</v>
      </c>
      <c r="S1233" s="56">
        <f>IF(ISERROR(IF($X$8=1,$Y$8,)),"",IF($X$8=1,$Y$8,))</f>
        <v>1000</v>
      </c>
      <c r="T1233" s="56">
        <f>IF(ISERROR(IF($X$9=1,$Y$9,)),"",IF($X$9=1,$Y$9,))</f>
        <v>500</v>
      </c>
      <c r="U1233" s="56">
        <f>IF(ISERROR(IF($X$10=1,$Y$10,)),"",IF($X$10=1,$Y$10,))</f>
        <v>500</v>
      </c>
    </row>
    <row r="1234" spans="1:21" x14ac:dyDescent="0.25">
      <c r="A1234" s="75">
        <f t="shared" si="262"/>
        <v>1230</v>
      </c>
      <c r="C1234" s="56" t="s">
        <v>3300</v>
      </c>
      <c r="E1234" s="56">
        <f t="shared" si="263"/>
        <v>1230</v>
      </c>
      <c r="F1234" s="76">
        <f t="shared" si="258"/>
        <v>48</v>
      </c>
      <c r="G1234" s="56" t="str">
        <f t="shared" si="264"/>
        <v/>
      </c>
      <c r="H1234" s="56">
        <f t="shared" si="265"/>
        <v>1230</v>
      </c>
      <c r="I1234" s="56">
        <f>IF(G1234="",0,IF(COUNTIF($G$5:G1234,G1234)=1,0,COUNTIF($G$5:G1234,G1234) )   )</f>
        <v>0</v>
      </c>
      <c r="J1234" s="56" t="str">
        <f t="shared" si="266"/>
        <v/>
      </c>
      <c r="K1234" s="56" t="str">
        <f t="shared" si="257"/>
        <v/>
      </c>
      <c r="L1234" s="56" t="str">
        <f t="shared" si="259"/>
        <v/>
      </c>
      <c r="M1234" s="56" t="str">
        <f t="shared" si="260"/>
        <v/>
      </c>
      <c r="N1234" s="56" t="str">
        <f t="shared" si="261"/>
        <v/>
      </c>
      <c r="O1234" s="56" t="str">
        <f t="shared" si="267"/>
        <v/>
      </c>
      <c r="P1234" s="56">
        <f>IF(ISERROR(IF($X$5=1,$Y$5,)),"",IF($X$5=1,$Y$5,))</f>
        <v>0</v>
      </c>
      <c r="Q1234" s="56">
        <f>IF(ISERROR(IF($X$6=1,$Y$6,)),"",IF($X$6=1,$Y$6,))</f>
        <v>10000</v>
      </c>
      <c r="R1234" s="56">
        <f>IF(ISERROR(IF($X$7=1,$Y$7,)),"",IF($X$7=1,$Y$7,))</f>
        <v>0</v>
      </c>
      <c r="S1234" s="56">
        <f>IF(ISERROR(IF($X$8=1,$Y$8,)),"",IF($X$8=1,$Y$8,))</f>
        <v>1000</v>
      </c>
      <c r="T1234" s="56">
        <f>IF(ISERROR(IF($X$9=1,$Y$9,)),"",IF($X$9=1,$Y$9,))</f>
        <v>500</v>
      </c>
      <c r="U1234" s="56">
        <f>IF(ISERROR(IF($X$10=1,$Y$10,)),"",IF($X$10=1,$Y$10,))</f>
        <v>500</v>
      </c>
    </row>
    <row r="1235" spans="1:21" x14ac:dyDescent="0.25">
      <c r="A1235" s="75">
        <f t="shared" si="262"/>
        <v>1231</v>
      </c>
      <c r="C1235" s="56" t="s">
        <v>2526</v>
      </c>
      <c r="E1235" s="56">
        <f t="shared" si="263"/>
        <v>1231</v>
      </c>
      <c r="F1235" s="76">
        <f t="shared" si="258"/>
        <v>48</v>
      </c>
      <c r="G1235" s="56" t="str">
        <f t="shared" si="264"/>
        <v/>
      </c>
      <c r="H1235" s="56">
        <f t="shared" si="265"/>
        <v>1231</v>
      </c>
      <c r="I1235" s="56">
        <f>IF(G1235="",0,IF(COUNTIF($G$5:G1235,G1235)=1,0,COUNTIF($G$5:G1235,G1235) )   )</f>
        <v>0</v>
      </c>
      <c r="J1235" s="56" t="str">
        <f t="shared" si="266"/>
        <v/>
      </c>
      <c r="K1235" s="56" t="str">
        <f t="shared" si="257"/>
        <v/>
      </c>
      <c r="L1235" s="56" t="str">
        <f t="shared" si="259"/>
        <v/>
      </c>
      <c r="M1235" s="56" t="str">
        <f t="shared" si="260"/>
        <v/>
      </c>
      <c r="N1235" s="56" t="str">
        <f t="shared" si="261"/>
        <v/>
      </c>
      <c r="O1235" s="56" t="str">
        <f t="shared" si="267"/>
        <v/>
      </c>
      <c r="P1235" s="56">
        <f>IF(ISERROR(IF($X$5=1,$Y$5,)),"",IF($X$5=1,$Y$5,))</f>
        <v>0</v>
      </c>
      <c r="Q1235" s="56">
        <f>IF(ISERROR(IF($X$6=1,$Y$6,)),"",IF($X$6=1,$Y$6,))</f>
        <v>10000</v>
      </c>
      <c r="R1235" s="56">
        <f>IF(ISERROR(IF($X$7=1,$Y$7,)),"",IF($X$7=1,$Y$7,))</f>
        <v>0</v>
      </c>
      <c r="S1235" s="56">
        <f>IF(ISERROR(IF($X$8=1,$Y$8,)),"",IF($X$8=1,$Y$8,))</f>
        <v>1000</v>
      </c>
      <c r="T1235" s="56">
        <f>IF(ISERROR(IF($X$9=1,$Y$9,)),"",IF($X$9=1,$Y$9,))</f>
        <v>500</v>
      </c>
      <c r="U1235" s="56">
        <f>IF(ISERROR(IF($X$10=1,$Y$10,)),"",IF($X$10=1,$Y$10,))</f>
        <v>500</v>
      </c>
    </row>
    <row r="1236" spans="1:21" x14ac:dyDescent="0.25">
      <c r="A1236" s="75">
        <f t="shared" si="262"/>
        <v>1232</v>
      </c>
      <c r="C1236" s="56" t="s">
        <v>2527</v>
      </c>
      <c r="E1236" s="56">
        <f t="shared" si="263"/>
        <v>1232</v>
      </c>
      <c r="F1236" s="76">
        <f t="shared" si="258"/>
        <v>48</v>
      </c>
      <c r="G1236" s="56" t="str">
        <f t="shared" si="264"/>
        <v/>
      </c>
      <c r="H1236" s="56">
        <f t="shared" si="265"/>
        <v>1232</v>
      </c>
      <c r="I1236" s="56">
        <f>IF(G1236="",0,IF(COUNTIF($G$5:G1236,G1236)=1,0,COUNTIF($G$5:G1236,G1236) )   )</f>
        <v>0</v>
      </c>
      <c r="J1236" s="56" t="str">
        <f t="shared" si="266"/>
        <v/>
      </c>
      <c r="K1236" s="56" t="str">
        <f t="shared" si="257"/>
        <v/>
      </c>
      <c r="L1236" s="56" t="str">
        <f t="shared" si="259"/>
        <v/>
      </c>
      <c r="M1236" s="56" t="str">
        <f t="shared" si="260"/>
        <v/>
      </c>
      <c r="N1236" s="56" t="str">
        <f t="shared" si="261"/>
        <v/>
      </c>
      <c r="O1236" s="56" t="str">
        <f t="shared" si="267"/>
        <v/>
      </c>
      <c r="P1236" s="56">
        <f>IF(ISERROR(IF($X$5=1,$Y$5,)),"",IF($X$5=1,$Y$5,))</f>
        <v>0</v>
      </c>
      <c r="Q1236" s="56">
        <f>IF(ISERROR(IF($X$6=1,$Y$6,)),"",IF($X$6=1,$Y$6,))</f>
        <v>10000</v>
      </c>
      <c r="R1236" s="56">
        <f>IF(ISERROR(IF($X$7=1,$Y$7,)),"",IF($X$7=1,$Y$7,))</f>
        <v>0</v>
      </c>
      <c r="S1236" s="56">
        <f>IF(ISERROR(IF($X$8=1,$Y$8,)),"",IF($X$8=1,$Y$8,))</f>
        <v>1000</v>
      </c>
      <c r="T1236" s="56">
        <f>IF(ISERROR(IF($X$9=1,$Y$9,)),"",IF($X$9=1,$Y$9,))</f>
        <v>500</v>
      </c>
      <c r="U1236" s="56">
        <f>IF(ISERROR(IF($X$10=1,$Y$10,)),"",IF($X$10=1,$Y$10,))</f>
        <v>500</v>
      </c>
    </row>
    <row r="1237" spans="1:21" x14ac:dyDescent="0.25">
      <c r="A1237" s="75">
        <f t="shared" si="262"/>
        <v>1233</v>
      </c>
      <c r="C1237" s="56" t="s">
        <v>3175</v>
      </c>
      <c r="E1237" s="56">
        <f t="shared" si="263"/>
        <v>1233</v>
      </c>
      <c r="F1237" s="76">
        <f t="shared" si="258"/>
        <v>48</v>
      </c>
      <c r="G1237" s="56" t="str">
        <f t="shared" si="264"/>
        <v/>
      </c>
      <c r="H1237" s="56">
        <f t="shared" si="265"/>
        <v>1233</v>
      </c>
      <c r="I1237" s="56">
        <f>IF(G1237="",0,IF(COUNTIF($G$5:G1237,G1237)=1,0,COUNTIF($G$5:G1237,G1237) )   )</f>
        <v>0</v>
      </c>
      <c r="J1237" s="56" t="str">
        <f t="shared" si="266"/>
        <v/>
      </c>
      <c r="K1237" s="56" t="str">
        <f t="shared" si="257"/>
        <v/>
      </c>
      <c r="L1237" s="56" t="str">
        <f t="shared" si="259"/>
        <v/>
      </c>
      <c r="M1237" s="56" t="str">
        <f t="shared" si="260"/>
        <v/>
      </c>
      <c r="N1237" s="56" t="str">
        <f t="shared" si="261"/>
        <v/>
      </c>
      <c r="O1237" s="56" t="str">
        <f t="shared" si="267"/>
        <v/>
      </c>
      <c r="P1237" s="56">
        <f>IF(ISERROR(IF($X$5=1,$Y$5,)),"",IF($X$5=1,$Y$5,))</f>
        <v>0</v>
      </c>
      <c r="Q1237" s="56">
        <f>IF(ISERROR(IF($X$6=1,$Y$6,)),"",IF($X$6=1,$Y$6,))</f>
        <v>10000</v>
      </c>
      <c r="R1237" s="56">
        <f>IF(ISERROR(IF($X$7=1,$Y$7,)),"",IF($X$7=1,$Y$7,))</f>
        <v>0</v>
      </c>
      <c r="S1237" s="56">
        <f>IF(ISERROR(IF($X$8=1,$Y$8,)),"",IF($X$8=1,$Y$8,))</f>
        <v>1000</v>
      </c>
      <c r="T1237" s="56">
        <f>IF(ISERROR(IF($X$9=1,$Y$9,)),"",IF($X$9=1,$Y$9,))</f>
        <v>500</v>
      </c>
      <c r="U1237" s="56">
        <f>IF(ISERROR(IF($X$10=1,$Y$10,)),"",IF($X$10=1,$Y$10,))</f>
        <v>500</v>
      </c>
    </row>
    <row r="1238" spans="1:21" x14ac:dyDescent="0.25">
      <c r="A1238" s="75">
        <f t="shared" si="262"/>
        <v>1234</v>
      </c>
      <c r="C1238" s="56" t="s">
        <v>2529</v>
      </c>
      <c r="E1238" s="56">
        <f t="shared" si="263"/>
        <v>1234</v>
      </c>
      <c r="F1238" s="76">
        <f t="shared" si="258"/>
        <v>48</v>
      </c>
      <c r="G1238" s="56" t="str">
        <f t="shared" si="264"/>
        <v/>
      </c>
      <c r="H1238" s="56">
        <f t="shared" si="265"/>
        <v>1234</v>
      </c>
      <c r="I1238" s="56">
        <f>IF(G1238="",0,IF(COUNTIF($G$5:G1238,G1238)=1,0,COUNTIF($G$5:G1238,G1238) )   )</f>
        <v>0</v>
      </c>
      <c r="J1238" s="56" t="str">
        <f t="shared" si="266"/>
        <v/>
      </c>
      <c r="K1238" s="56" t="str">
        <f t="shared" si="257"/>
        <v/>
      </c>
      <c r="L1238" s="56" t="str">
        <f t="shared" si="259"/>
        <v/>
      </c>
      <c r="M1238" s="56" t="str">
        <f t="shared" si="260"/>
        <v/>
      </c>
      <c r="N1238" s="56" t="str">
        <f t="shared" si="261"/>
        <v/>
      </c>
      <c r="O1238" s="56" t="str">
        <f t="shared" si="267"/>
        <v/>
      </c>
      <c r="P1238" s="56">
        <f>IF(ISERROR(IF($X$5=1,$Y$5,)),"",IF($X$5=1,$Y$5,))</f>
        <v>0</v>
      </c>
      <c r="Q1238" s="56">
        <f>IF(ISERROR(IF($X$6=1,$Y$6,)),"",IF($X$6=1,$Y$6,))</f>
        <v>10000</v>
      </c>
      <c r="R1238" s="56">
        <f>IF(ISERROR(IF($X$7=1,$Y$7,)),"",IF($X$7=1,$Y$7,))</f>
        <v>0</v>
      </c>
      <c r="S1238" s="56">
        <f>IF(ISERROR(IF($X$8=1,$Y$8,)),"",IF($X$8=1,$Y$8,))</f>
        <v>1000</v>
      </c>
      <c r="T1238" s="56">
        <f>IF(ISERROR(IF($X$9=1,$Y$9,)),"",IF($X$9=1,$Y$9,))</f>
        <v>500</v>
      </c>
      <c r="U1238" s="56">
        <f>IF(ISERROR(IF($X$10=1,$Y$10,)),"",IF($X$10=1,$Y$10,))</f>
        <v>500</v>
      </c>
    </row>
    <row r="1239" spans="1:21" x14ac:dyDescent="0.25">
      <c r="A1239" s="75">
        <f t="shared" si="262"/>
        <v>1235</v>
      </c>
      <c r="C1239" s="56" t="s">
        <v>2518</v>
      </c>
      <c r="E1239" s="56">
        <f t="shared" si="263"/>
        <v>1235</v>
      </c>
      <c r="F1239" s="76">
        <f t="shared" si="258"/>
        <v>48</v>
      </c>
      <c r="G1239" s="56" t="str">
        <f t="shared" si="264"/>
        <v/>
      </c>
      <c r="H1239" s="56">
        <f t="shared" si="265"/>
        <v>1235</v>
      </c>
      <c r="I1239" s="56">
        <f>IF(G1239="",0,IF(COUNTIF($G$5:G1239,G1239)=1,0,COUNTIF($G$5:G1239,G1239) )   )</f>
        <v>0</v>
      </c>
      <c r="J1239" s="56" t="str">
        <f t="shared" si="266"/>
        <v/>
      </c>
      <c r="K1239" s="56" t="str">
        <f t="shared" si="257"/>
        <v/>
      </c>
      <c r="L1239" s="56" t="str">
        <f t="shared" si="259"/>
        <v/>
      </c>
      <c r="M1239" s="56" t="str">
        <f t="shared" si="260"/>
        <v/>
      </c>
      <c r="N1239" s="56" t="str">
        <f t="shared" si="261"/>
        <v/>
      </c>
      <c r="O1239" s="56" t="str">
        <f t="shared" si="267"/>
        <v/>
      </c>
      <c r="P1239" s="56">
        <f>IF(ISERROR(IF($X$5=1,$Y$5,)),"",IF($X$5=1,$Y$5,))</f>
        <v>0</v>
      </c>
      <c r="Q1239" s="56">
        <f>IF(ISERROR(IF($X$6=1,$Y$6,)),"",IF($X$6=1,$Y$6,))</f>
        <v>10000</v>
      </c>
      <c r="R1239" s="56">
        <f>IF(ISERROR(IF($X$7=1,$Y$7,)),"",IF($X$7=1,$Y$7,))</f>
        <v>0</v>
      </c>
      <c r="S1239" s="56">
        <f>IF(ISERROR(IF($X$8=1,$Y$8,)),"",IF($X$8=1,$Y$8,))</f>
        <v>1000</v>
      </c>
      <c r="T1239" s="56">
        <f>IF(ISERROR(IF($X$9=1,$Y$9,)),"",IF($X$9=1,$Y$9,))</f>
        <v>500</v>
      </c>
      <c r="U1239" s="56">
        <f>IF(ISERROR(IF($X$10=1,$Y$10,)),"",IF($X$10=1,$Y$10,))</f>
        <v>500</v>
      </c>
    </row>
    <row r="1240" spans="1:21" x14ac:dyDescent="0.25">
      <c r="A1240" s="75">
        <f t="shared" si="262"/>
        <v>1236</v>
      </c>
      <c r="D1240" s="56" t="s">
        <v>4689</v>
      </c>
      <c r="E1240" s="56">
        <f t="shared" si="263"/>
        <v>1236</v>
      </c>
      <c r="F1240" s="76">
        <f t="shared" si="258"/>
        <v>48</v>
      </c>
      <c r="G1240" s="56" t="str">
        <f t="shared" si="264"/>
        <v>NP.lfe.125m.NERVA.Inline</v>
      </c>
      <c r="H1240" s="56">
        <f t="shared" si="265"/>
        <v>1236</v>
      </c>
      <c r="I1240" s="56">
        <f>IF(G1240="",0,IF(COUNTIF($G$5:G1240,G1240)=1,0,COUNTIF($G$5:G1240,G1240) )   )</f>
        <v>0</v>
      </c>
      <c r="J1240" s="56" t="str">
        <f t="shared" si="266"/>
        <v/>
      </c>
      <c r="K1240" s="56" t="str">
        <f t="shared" si="257"/>
        <v/>
      </c>
      <c r="L1240" s="56" t="str">
        <f t="shared" si="259"/>
        <v/>
      </c>
      <c r="M1240" s="56" t="str">
        <f t="shared" si="260"/>
        <v/>
      </c>
      <c r="N1240" s="56" t="str">
        <f t="shared" si="261"/>
        <v/>
      </c>
      <c r="O1240" s="56" t="str">
        <f t="shared" si="267"/>
        <v/>
      </c>
      <c r="P1240" s="56">
        <f>IF(ISERROR(IF($X$5=1,$Y$5,)),"",IF($X$5=1,$Y$5,))</f>
        <v>0</v>
      </c>
      <c r="Q1240" s="56">
        <f>IF(ISERROR(IF($X$6=1,$Y$6,)),"",IF($X$6=1,$Y$6,))</f>
        <v>10000</v>
      </c>
      <c r="R1240" s="56">
        <f>IF(ISERROR(IF($X$7=1,$Y$7,)),"",IF($X$7=1,$Y$7,))</f>
        <v>0</v>
      </c>
      <c r="S1240" s="56">
        <f>IF(ISERROR(IF($X$8=1,$Y$8,)),"",IF($X$8=1,$Y$8,))</f>
        <v>1000</v>
      </c>
      <c r="T1240" s="56">
        <f>IF(ISERROR(IF($X$9=1,$Y$9,)),"",IF($X$9=1,$Y$9,))</f>
        <v>500</v>
      </c>
      <c r="U1240" s="56">
        <f>IF(ISERROR(IF($X$10=1,$Y$10,)),"",IF($X$10=1,$Y$10,))</f>
        <v>500</v>
      </c>
    </row>
    <row r="1241" spans="1:21" x14ac:dyDescent="0.25">
      <c r="A1241" s="75">
        <f t="shared" si="262"/>
        <v>1237</v>
      </c>
      <c r="D1241" s="56" t="s">
        <v>4690</v>
      </c>
      <c r="E1241" s="56">
        <f t="shared" si="263"/>
        <v>1237</v>
      </c>
      <c r="F1241" s="76">
        <f t="shared" si="258"/>
        <v>48</v>
      </c>
      <c r="G1241" s="56" t="str">
        <f t="shared" si="264"/>
        <v>NP.lfe.25m.NERVA.Inline</v>
      </c>
      <c r="H1241" s="56">
        <f t="shared" si="265"/>
        <v>1237</v>
      </c>
      <c r="I1241" s="56">
        <f>IF(G1241="",0,IF(COUNTIF($G$5:G1241,G1241)=1,0,COUNTIF($G$5:G1241,G1241) )   )</f>
        <v>0</v>
      </c>
      <c r="J1241" s="56" t="str">
        <f t="shared" si="266"/>
        <v/>
      </c>
      <c r="K1241" s="56" t="str">
        <f t="shared" si="257"/>
        <v/>
      </c>
      <c r="L1241" s="56" t="str">
        <f t="shared" si="259"/>
        <v/>
      </c>
      <c r="M1241" s="56" t="str">
        <f t="shared" si="260"/>
        <v/>
      </c>
      <c r="N1241" s="56" t="str">
        <f t="shared" si="261"/>
        <v/>
      </c>
      <c r="O1241" s="56" t="str">
        <f t="shared" si="267"/>
        <v/>
      </c>
      <c r="P1241" s="56">
        <f>IF(ISERROR(IF($X$5=1,$Y$5,)),"",IF($X$5=1,$Y$5,))</f>
        <v>0</v>
      </c>
      <c r="Q1241" s="56">
        <f>IF(ISERROR(IF($X$6=1,$Y$6,)),"",IF($X$6=1,$Y$6,))</f>
        <v>10000</v>
      </c>
      <c r="R1241" s="56">
        <f>IF(ISERROR(IF($X$7=1,$Y$7,)),"",IF($X$7=1,$Y$7,))</f>
        <v>0</v>
      </c>
      <c r="S1241" s="56">
        <f>IF(ISERROR(IF($X$8=1,$Y$8,)),"",IF($X$8=1,$Y$8,))</f>
        <v>1000</v>
      </c>
      <c r="T1241" s="56">
        <f>IF(ISERROR(IF($X$9=1,$Y$9,)),"",IF($X$9=1,$Y$9,))</f>
        <v>500</v>
      </c>
      <c r="U1241" s="56">
        <f>IF(ISERROR(IF($X$10=1,$Y$10,)),"",IF($X$10=1,$Y$10,))</f>
        <v>500</v>
      </c>
    </row>
    <row r="1242" spans="1:21" x14ac:dyDescent="0.25">
      <c r="A1242" s="75">
        <f t="shared" si="262"/>
        <v>1238</v>
      </c>
      <c r="D1242" s="56" t="s">
        <v>4691</v>
      </c>
      <c r="E1242" s="56">
        <f t="shared" si="263"/>
        <v>1238</v>
      </c>
      <c r="F1242" s="76">
        <f t="shared" si="258"/>
        <v>48</v>
      </c>
      <c r="G1242" s="56" t="str">
        <f t="shared" si="264"/>
        <v>radiator1</v>
      </c>
      <c r="H1242" s="56">
        <f t="shared" si="265"/>
        <v>1238</v>
      </c>
      <c r="I1242" s="56">
        <f>IF(G1242="",0,IF(COUNTIF($G$5:G1242,G1242)=1,0,COUNTIF($G$5:G1242,G1242) )   )</f>
        <v>0</v>
      </c>
      <c r="J1242" s="56" t="str">
        <f t="shared" si="266"/>
        <v/>
      </c>
      <c r="K1242" s="56" t="str">
        <f t="shared" si="257"/>
        <v/>
      </c>
      <c r="L1242" s="56" t="str">
        <f t="shared" si="259"/>
        <v/>
      </c>
      <c r="M1242" s="56" t="str">
        <f t="shared" si="260"/>
        <v/>
      </c>
      <c r="N1242" s="56" t="str">
        <f t="shared" si="261"/>
        <v/>
      </c>
      <c r="O1242" s="56" t="str">
        <f t="shared" si="267"/>
        <v/>
      </c>
      <c r="P1242" s="56">
        <f>IF(ISERROR(IF($X$5=1,$Y$5,)),"",IF($X$5=1,$Y$5,))</f>
        <v>0</v>
      </c>
      <c r="Q1242" s="56">
        <f>IF(ISERROR(IF($X$6=1,$Y$6,)),"",IF($X$6=1,$Y$6,))</f>
        <v>10000</v>
      </c>
      <c r="R1242" s="56">
        <f>IF(ISERROR(IF($X$7=1,$Y$7,)),"",IF($X$7=1,$Y$7,))</f>
        <v>0</v>
      </c>
      <c r="S1242" s="56">
        <f>IF(ISERROR(IF($X$8=1,$Y$8,)),"",IF($X$8=1,$Y$8,))</f>
        <v>1000</v>
      </c>
      <c r="T1242" s="56">
        <f>IF(ISERROR(IF($X$9=1,$Y$9,)),"",IF($X$9=1,$Y$9,))</f>
        <v>500</v>
      </c>
      <c r="U1242" s="56">
        <f>IF(ISERROR(IF($X$10=1,$Y$10,)),"",IF($X$10=1,$Y$10,))</f>
        <v>500</v>
      </c>
    </row>
    <row r="1243" spans="1:21" x14ac:dyDescent="0.25">
      <c r="A1243" s="75">
        <f t="shared" si="262"/>
        <v>1239</v>
      </c>
      <c r="D1243" s="56" t="s">
        <v>4692</v>
      </c>
      <c r="E1243" s="56">
        <f t="shared" si="263"/>
        <v>1239</v>
      </c>
      <c r="F1243" s="76">
        <f t="shared" si="258"/>
        <v>48</v>
      </c>
      <c r="G1243" s="56" t="str">
        <f t="shared" si="264"/>
        <v>FusionReactor0625</v>
      </c>
      <c r="H1243" s="56">
        <f t="shared" si="265"/>
        <v>1239</v>
      </c>
      <c r="I1243" s="56">
        <f>IF(G1243="",0,IF(COUNTIF($G$5:G1243,G1243)=1,0,COUNTIF($G$5:G1243,G1243) )   )</f>
        <v>0</v>
      </c>
      <c r="J1243" s="56" t="str">
        <f t="shared" si="266"/>
        <v/>
      </c>
      <c r="K1243" s="56" t="str">
        <f t="shared" si="257"/>
        <v/>
      </c>
      <c r="L1243" s="56" t="str">
        <f t="shared" si="259"/>
        <v/>
      </c>
      <c r="M1243" s="56" t="str">
        <f t="shared" si="260"/>
        <v/>
      </c>
      <c r="N1243" s="56" t="str">
        <f t="shared" si="261"/>
        <v/>
      </c>
      <c r="O1243" s="56" t="str">
        <f t="shared" si="267"/>
        <v/>
      </c>
      <c r="P1243" s="56">
        <f>IF(ISERROR(IF($X$5=1,$Y$5,)),"",IF($X$5=1,$Y$5,))</f>
        <v>0</v>
      </c>
      <c r="Q1243" s="56">
        <f>IF(ISERROR(IF($X$6=1,$Y$6,)),"",IF($X$6=1,$Y$6,))</f>
        <v>10000</v>
      </c>
      <c r="R1243" s="56">
        <f>IF(ISERROR(IF($X$7=1,$Y$7,)),"",IF($X$7=1,$Y$7,))</f>
        <v>0</v>
      </c>
      <c r="S1243" s="56">
        <f>IF(ISERROR(IF($X$8=1,$Y$8,)),"",IF($X$8=1,$Y$8,))</f>
        <v>1000</v>
      </c>
      <c r="T1243" s="56">
        <f>IF(ISERROR(IF($X$9=1,$Y$9,)),"",IF($X$9=1,$Y$9,))</f>
        <v>500</v>
      </c>
      <c r="U1243" s="56">
        <f>IF(ISERROR(IF($X$10=1,$Y$10,)),"",IF($X$10=1,$Y$10,))</f>
        <v>500</v>
      </c>
    </row>
    <row r="1244" spans="1:21" x14ac:dyDescent="0.25">
      <c r="A1244" s="75">
        <f t="shared" si="262"/>
        <v>1240</v>
      </c>
      <c r="D1244" s="56" t="s">
        <v>4693</v>
      </c>
      <c r="E1244" s="56">
        <f t="shared" si="263"/>
        <v>1240</v>
      </c>
      <c r="F1244" s="76">
        <f t="shared" si="258"/>
        <v>48</v>
      </c>
      <c r="G1244" s="56" t="str">
        <f t="shared" si="264"/>
        <v>FusionReactor125</v>
      </c>
      <c r="H1244" s="56">
        <f t="shared" si="265"/>
        <v>1240</v>
      </c>
      <c r="I1244" s="56">
        <f>IF(G1244="",0,IF(COUNTIF($G$5:G1244,G1244)=1,0,COUNTIF($G$5:G1244,G1244) )   )</f>
        <v>0</v>
      </c>
      <c r="J1244" s="56" t="str">
        <f t="shared" si="266"/>
        <v/>
      </c>
      <c r="K1244" s="56" t="str">
        <f t="shared" si="257"/>
        <v/>
      </c>
      <c r="L1244" s="56" t="str">
        <f t="shared" si="259"/>
        <v/>
      </c>
      <c r="M1244" s="56" t="str">
        <f t="shared" si="260"/>
        <v/>
      </c>
      <c r="N1244" s="56" t="str">
        <f t="shared" si="261"/>
        <v/>
      </c>
      <c r="O1244" s="56" t="str">
        <f t="shared" si="267"/>
        <v/>
      </c>
      <c r="P1244" s="56">
        <f>IF(ISERROR(IF($X$5=1,$Y$5,)),"",IF($X$5=1,$Y$5,))</f>
        <v>0</v>
      </c>
      <c r="Q1244" s="56">
        <f>IF(ISERROR(IF($X$6=1,$Y$6,)),"",IF($X$6=1,$Y$6,))</f>
        <v>10000</v>
      </c>
      <c r="R1244" s="56">
        <f>IF(ISERROR(IF($X$7=1,$Y$7,)),"",IF($X$7=1,$Y$7,))</f>
        <v>0</v>
      </c>
      <c r="S1244" s="56">
        <f>IF(ISERROR(IF($X$8=1,$Y$8,)),"",IF($X$8=1,$Y$8,))</f>
        <v>1000</v>
      </c>
      <c r="T1244" s="56">
        <f>IF(ISERROR(IF($X$9=1,$Y$9,)),"",IF($X$9=1,$Y$9,))</f>
        <v>500</v>
      </c>
      <c r="U1244" s="56">
        <f>IF(ISERROR(IF($X$10=1,$Y$10,)),"",IF($X$10=1,$Y$10,))</f>
        <v>500</v>
      </c>
    </row>
    <row r="1245" spans="1:21" x14ac:dyDescent="0.25">
      <c r="A1245" s="75">
        <f t="shared" si="262"/>
        <v>1241</v>
      </c>
      <c r="D1245" s="56" t="s">
        <v>4694</v>
      </c>
      <c r="E1245" s="56">
        <f t="shared" si="263"/>
        <v>1241</v>
      </c>
      <c r="F1245" s="76">
        <f t="shared" si="258"/>
        <v>48</v>
      </c>
      <c r="G1245" s="56" t="str">
        <f t="shared" si="264"/>
        <v>vista</v>
      </c>
      <c r="H1245" s="56">
        <f t="shared" si="265"/>
        <v>1241</v>
      </c>
      <c r="I1245" s="56">
        <f>IF(G1245="",0,IF(COUNTIF($G$5:G1245,G1245)=1,0,COUNTIF($G$5:G1245,G1245) )   )</f>
        <v>0</v>
      </c>
      <c r="J1245" s="56" t="str">
        <f t="shared" si="266"/>
        <v/>
      </c>
      <c r="K1245" s="56" t="str">
        <f t="shared" si="257"/>
        <v/>
      </c>
      <c r="L1245" s="56" t="str">
        <f t="shared" si="259"/>
        <v/>
      </c>
      <c r="M1245" s="56" t="str">
        <f t="shared" si="260"/>
        <v/>
      </c>
      <c r="N1245" s="56" t="str">
        <f t="shared" si="261"/>
        <v/>
      </c>
      <c r="O1245" s="56" t="str">
        <f t="shared" si="267"/>
        <v/>
      </c>
      <c r="P1245" s="56">
        <f>IF(ISERROR(IF($X$5=1,$Y$5,)),"",IF($X$5=1,$Y$5,))</f>
        <v>0</v>
      </c>
      <c r="Q1245" s="56">
        <f>IF(ISERROR(IF($X$6=1,$Y$6,)),"",IF($X$6=1,$Y$6,))</f>
        <v>10000</v>
      </c>
      <c r="R1245" s="56">
        <f>IF(ISERROR(IF($X$7=1,$Y$7,)),"",IF($X$7=1,$Y$7,))</f>
        <v>0</v>
      </c>
      <c r="S1245" s="56">
        <f>IF(ISERROR(IF($X$8=1,$Y$8,)),"",IF($X$8=1,$Y$8,))</f>
        <v>1000</v>
      </c>
      <c r="T1245" s="56">
        <f>IF(ISERROR(IF($X$9=1,$Y$9,)),"",IF($X$9=1,$Y$9,))</f>
        <v>500</v>
      </c>
      <c r="U1245" s="56">
        <f>IF(ISERROR(IF($X$10=1,$Y$10,)),"",IF($X$10=1,$Y$10,))</f>
        <v>500</v>
      </c>
    </row>
    <row r="1246" spans="1:21" x14ac:dyDescent="0.25">
      <c r="A1246" s="75">
        <f t="shared" si="262"/>
        <v>1242</v>
      </c>
      <c r="D1246" s="56" t="s">
        <v>4695</v>
      </c>
      <c r="E1246" s="56">
        <f t="shared" si="263"/>
        <v>1242</v>
      </c>
      <c r="F1246" s="76">
        <f t="shared" si="258"/>
        <v>48</v>
      </c>
      <c r="G1246" s="56" t="str">
        <f t="shared" si="264"/>
        <v>HexCanDeutTritLarge</v>
      </c>
      <c r="H1246" s="56">
        <f t="shared" si="265"/>
        <v>1242</v>
      </c>
      <c r="I1246" s="56">
        <f>IF(G1246="",0,IF(COUNTIF($G$5:G1246,G1246)=1,0,COUNTIF($G$5:G1246,G1246) )   )</f>
        <v>0</v>
      </c>
      <c r="J1246" s="56" t="str">
        <f t="shared" si="266"/>
        <v/>
      </c>
      <c r="K1246" s="56" t="str">
        <f t="shared" si="257"/>
        <v/>
      </c>
      <c r="L1246" s="56" t="str">
        <f t="shared" si="259"/>
        <v/>
      </c>
      <c r="M1246" s="56" t="str">
        <f t="shared" si="260"/>
        <v/>
      </c>
      <c r="N1246" s="56" t="str">
        <f t="shared" si="261"/>
        <v/>
      </c>
      <c r="O1246" s="56" t="str">
        <f t="shared" si="267"/>
        <v/>
      </c>
      <c r="P1246" s="56">
        <f>IF(ISERROR(IF($X$5=1,$Y$5,)),"",IF($X$5=1,$Y$5,))</f>
        <v>0</v>
      </c>
      <c r="Q1246" s="56">
        <f>IF(ISERROR(IF($X$6=1,$Y$6,)),"",IF($X$6=1,$Y$6,))</f>
        <v>10000</v>
      </c>
      <c r="R1246" s="56">
        <f>IF(ISERROR(IF($X$7=1,$Y$7,)),"",IF($X$7=1,$Y$7,))</f>
        <v>0</v>
      </c>
      <c r="S1246" s="56">
        <f>IF(ISERROR(IF($X$8=1,$Y$8,)),"",IF($X$8=1,$Y$8,))</f>
        <v>1000</v>
      </c>
      <c r="T1246" s="56">
        <f>IF(ISERROR(IF($X$9=1,$Y$9,)),"",IF($X$9=1,$Y$9,))</f>
        <v>500</v>
      </c>
      <c r="U1246" s="56">
        <f>IF(ISERROR(IF($X$10=1,$Y$10,)),"",IF($X$10=1,$Y$10,))</f>
        <v>500</v>
      </c>
    </row>
    <row r="1247" spans="1:21" x14ac:dyDescent="0.25">
      <c r="A1247" s="75">
        <f t="shared" si="262"/>
        <v>1243</v>
      </c>
      <c r="D1247" s="56" t="s">
        <v>5933</v>
      </c>
      <c r="E1247" s="56">
        <f t="shared" si="263"/>
        <v>1243</v>
      </c>
      <c r="F1247" s="76">
        <f t="shared" si="258"/>
        <v>48</v>
      </c>
      <c r="G1247" s="56" t="str">
        <f t="shared" si="264"/>
        <v>HexCanHe3Large</v>
      </c>
      <c r="H1247" s="56">
        <f t="shared" si="265"/>
        <v>1243</v>
      </c>
      <c r="I1247" s="56">
        <f>IF(G1247="",0,IF(COUNTIF($G$5:G1247,G1247)=1,0,COUNTIF($G$5:G1247,G1247) )   )</f>
        <v>0</v>
      </c>
      <c r="J1247" s="56" t="str">
        <f t="shared" si="266"/>
        <v/>
      </c>
      <c r="K1247" s="56" t="str">
        <f t="shared" si="257"/>
        <v/>
      </c>
      <c r="L1247" s="56" t="str">
        <f t="shared" si="259"/>
        <v/>
      </c>
      <c r="M1247" s="56" t="str">
        <f t="shared" si="260"/>
        <v/>
      </c>
      <c r="N1247" s="56" t="str">
        <f t="shared" si="261"/>
        <v/>
      </c>
      <c r="O1247" s="56" t="str">
        <f t="shared" si="267"/>
        <v/>
      </c>
      <c r="P1247" s="56">
        <f>IF(ISERROR(IF($X$5=1,$Y$5,)),"",IF($X$5=1,$Y$5,))</f>
        <v>0</v>
      </c>
      <c r="Q1247" s="56">
        <f>IF(ISERROR(IF($X$6=1,$Y$6,)),"",IF($X$6=1,$Y$6,))</f>
        <v>10000</v>
      </c>
      <c r="R1247" s="56">
        <f>IF(ISERROR(IF($X$7=1,$Y$7,)),"",IF($X$7=1,$Y$7,))</f>
        <v>0</v>
      </c>
      <c r="S1247" s="56">
        <f>IF(ISERROR(IF($X$8=1,$Y$8,)),"",IF($X$8=1,$Y$8,))</f>
        <v>1000</v>
      </c>
      <c r="T1247" s="56">
        <f>IF(ISERROR(IF($X$9=1,$Y$9,)),"",IF($X$9=1,$Y$9,))</f>
        <v>500</v>
      </c>
      <c r="U1247" s="56">
        <f>IF(ISERROR(IF($X$10=1,$Y$10,)),"",IF($X$10=1,$Y$10,))</f>
        <v>500</v>
      </c>
    </row>
    <row r="1248" spans="1:21" x14ac:dyDescent="0.25">
      <c r="A1248" s="75">
        <f t="shared" si="262"/>
        <v>1244</v>
      </c>
      <c r="C1248" s="56" t="s">
        <v>2532</v>
      </c>
      <c r="E1248" s="56">
        <f t="shared" si="263"/>
        <v>1244</v>
      </c>
      <c r="F1248" s="76">
        <f t="shared" si="258"/>
        <v>48</v>
      </c>
      <c r="G1248" s="56" t="str">
        <f t="shared" si="264"/>
        <v/>
      </c>
      <c r="H1248" s="56">
        <f t="shared" si="265"/>
        <v>1244</v>
      </c>
      <c r="I1248" s="56">
        <f>IF(G1248="",0,IF(COUNTIF($G$5:G1248,G1248)=1,0,COUNTIF($G$5:G1248,G1248) )   )</f>
        <v>0</v>
      </c>
      <c r="J1248" s="56" t="str">
        <f t="shared" si="266"/>
        <v/>
      </c>
      <c r="K1248" s="56" t="str">
        <f t="shared" si="257"/>
        <v/>
      </c>
      <c r="L1248" s="56" t="str">
        <f t="shared" si="259"/>
        <v/>
      </c>
      <c r="M1248" s="56" t="str">
        <f t="shared" si="260"/>
        <v/>
      </c>
      <c r="N1248" s="56" t="str">
        <f t="shared" si="261"/>
        <v/>
      </c>
      <c r="O1248" s="56" t="str">
        <f t="shared" si="267"/>
        <v/>
      </c>
      <c r="P1248" s="56">
        <f>IF(ISERROR(IF($X$5=1,$Y$5,)),"",IF($X$5=1,$Y$5,))</f>
        <v>0</v>
      </c>
      <c r="Q1248" s="56">
        <f>IF(ISERROR(IF($X$6=1,$Y$6,)),"",IF($X$6=1,$Y$6,))</f>
        <v>10000</v>
      </c>
      <c r="R1248" s="56">
        <f>IF(ISERROR(IF($X$7=1,$Y$7,)),"",IF($X$7=1,$Y$7,))</f>
        <v>0</v>
      </c>
      <c r="S1248" s="56">
        <f>IF(ISERROR(IF($X$8=1,$Y$8,)),"",IF($X$8=1,$Y$8,))</f>
        <v>1000</v>
      </c>
      <c r="T1248" s="56">
        <f>IF(ISERROR(IF($X$9=1,$Y$9,)),"",IF($X$9=1,$Y$9,))</f>
        <v>500</v>
      </c>
      <c r="U1248" s="56">
        <f>IF(ISERROR(IF($X$10=1,$Y$10,)),"",IF($X$10=1,$Y$10,))</f>
        <v>500</v>
      </c>
    </row>
    <row r="1249" spans="1:21" x14ac:dyDescent="0.25">
      <c r="A1249" s="75">
        <f t="shared" si="262"/>
        <v>1245</v>
      </c>
      <c r="B1249" s="56" t="s">
        <v>2532</v>
      </c>
      <c r="E1249" s="56">
        <f t="shared" si="263"/>
        <v>1245</v>
      </c>
      <c r="F1249" s="76">
        <f t="shared" si="258"/>
        <v>48</v>
      </c>
      <c r="G1249" s="56" t="str">
        <f t="shared" si="264"/>
        <v/>
      </c>
      <c r="H1249" s="56">
        <f t="shared" si="265"/>
        <v>1245</v>
      </c>
      <c r="I1249" s="56">
        <f>IF(G1249="",0,IF(COUNTIF($G$5:G1249,G1249)=1,0,COUNTIF($G$5:G1249,G1249) )   )</f>
        <v>0</v>
      </c>
      <c r="J1249" s="56" t="str">
        <f t="shared" si="266"/>
        <v/>
      </c>
      <c r="K1249" s="56" t="str">
        <f t="shared" si="257"/>
        <v/>
      </c>
      <c r="L1249" s="56" t="str">
        <f t="shared" si="259"/>
        <v/>
      </c>
      <c r="M1249" s="56" t="str">
        <f t="shared" si="260"/>
        <v/>
      </c>
      <c r="N1249" s="56" t="str">
        <f t="shared" si="261"/>
        <v/>
      </c>
      <c r="O1249" s="56" t="str">
        <f t="shared" si="267"/>
        <v/>
      </c>
      <c r="P1249" s="56">
        <f>IF(ISERROR(IF($X$5=1,$Y$5,)),"",IF($X$5=1,$Y$5,))</f>
        <v>0</v>
      </c>
      <c r="Q1249" s="56">
        <f>IF(ISERROR(IF($X$6=1,$Y$6,)),"",IF($X$6=1,$Y$6,))</f>
        <v>10000</v>
      </c>
      <c r="R1249" s="56">
        <f>IF(ISERROR(IF($X$7=1,$Y$7,)),"",IF($X$7=1,$Y$7,))</f>
        <v>0</v>
      </c>
      <c r="S1249" s="56">
        <f>IF(ISERROR(IF($X$8=1,$Y$8,)),"",IF($X$8=1,$Y$8,))</f>
        <v>1000</v>
      </c>
      <c r="T1249" s="56">
        <f>IF(ISERROR(IF($X$9=1,$Y$9,)),"",IF($X$9=1,$Y$9,))</f>
        <v>500</v>
      </c>
      <c r="U1249" s="56">
        <f>IF(ISERROR(IF($X$10=1,$Y$10,)),"",IF($X$10=1,$Y$10,))</f>
        <v>500</v>
      </c>
    </row>
    <row r="1250" spans="1:21" x14ac:dyDescent="0.25">
      <c r="A1250" s="75">
        <f t="shared" si="262"/>
        <v>1246</v>
      </c>
      <c r="B1250" s="56" t="s">
        <v>2517</v>
      </c>
      <c r="E1250" s="56">
        <f t="shared" si="263"/>
        <v>1246</v>
      </c>
      <c r="F1250" s="76">
        <f t="shared" si="258"/>
        <v>48</v>
      </c>
      <c r="G1250" s="56" t="str">
        <f t="shared" si="264"/>
        <v/>
      </c>
      <c r="H1250" s="56">
        <f t="shared" si="265"/>
        <v>1246</v>
      </c>
      <c r="I1250" s="56">
        <f>IF(G1250="",0,IF(COUNTIF($G$5:G1250,G1250)=1,0,COUNTIF($G$5:G1250,G1250) )   )</f>
        <v>0</v>
      </c>
      <c r="J1250" s="56" t="str">
        <f t="shared" si="266"/>
        <v/>
      </c>
      <c r="K1250" s="56" t="str">
        <f t="shared" si="257"/>
        <v/>
      </c>
      <c r="L1250" s="56" t="str">
        <f t="shared" si="259"/>
        <v/>
      </c>
      <c r="M1250" s="56" t="str">
        <f t="shared" si="260"/>
        <v/>
      </c>
      <c r="N1250" s="56" t="str">
        <f t="shared" si="261"/>
        <v/>
      </c>
      <c r="O1250" s="56" t="str">
        <f t="shared" si="267"/>
        <v/>
      </c>
      <c r="P1250" s="56">
        <f>IF(ISERROR(IF($X$5=1,$Y$5,)),"",IF($X$5=1,$Y$5,))</f>
        <v>0</v>
      </c>
      <c r="Q1250" s="56">
        <f>IF(ISERROR(IF($X$6=1,$Y$6,)),"",IF($X$6=1,$Y$6,))</f>
        <v>10000</v>
      </c>
      <c r="R1250" s="56">
        <f>IF(ISERROR(IF($X$7=1,$Y$7,)),"",IF($X$7=1,$Y$7,))</f>
        <v>0</v>
      </c>
      <c r="S1250" s="56">
        <f>IF(ISERROR(IF($X$8=1,$Y$8,)),"",IF($X$8=1,$Y$8,))</f>
        <v>1000</v>
      </c>
      <c r="T1250" s="56">
        <f>IF(ISERROR(IF($X$9=1,$Y$9,)),"",IF($X$9=1,$Y$9,))</f>
        <v>500</v>
      </c>
      <c r="U1250" s="56">
        <f>IF(ISERROR(IF($X$10=1,$Y$10,)),"",IF($X$10=1,$Y$10,))</f>
        <v>500</v>
      </c>
    </row>
    <row r="1251" spans="1:21" x14ac:dyDescent="0.25">
      <c r="A1251" s="75">
        <f t="shared" si="262"/>
        <v>1247</v>
      </c>
      <c r="B1251" s="56" t="s">
        <v>2518</v>
      </c>
      <c r="E1251" s="56">
        <f t="shared" si="263"/>
        <v>1247</v>
      </c>
      <c r="F1251" s="76">
        <f t="shared" si="258"/>
        <v>48</v>
      </c>
      <c r="G1251" s="56" t="str">
        <f t="shared" si="264"/>
        <v/>
      </c>
      <c r="H1251" s="56">
        <f t="shared" si="265"/>
        <v>1247</v>
      </c>
      <c r="I1251" s="56">
        <f>IF(G1251="",0,IF(COUNTIF($G$5:G1251,G1251)=1,0,COUNTIF($G$5:G1251,G1251) )   )</f>
        <v>0</v>
      </c>
      <c r="J1251" s="56" t="str">
        <f t="shared" si="266"/>
        <v/>
      </c>
      <c r="K1251" s="56" t="str">
        <f t="shared" si="257"/>
        <v/>
      </c>
      <c r="L1251" s="56" t="str">
        <f t="shared" si="259"/>
        <v/>
      </c>
      <c r="M1251" s="56" t="str">
        <f t="shared" si="260"/>
        <v/>
      </c>
      <c r="N1251" s="56" t="str">
        <f t="shared" si="261"/>
        <v/>
      </c>
      <c r="O1251" s="56" t="str">
        <f t="shared" si="267"/>
        <v/>
      </c>
      <c r="P1251" s="56">
        <f>IF(ISERROR(IF($X$5=1,$Y$5,)),"",IF($X$5=1,$Y$5,))</f>
        <v>0</v>
      </c>
      <c r="Q1251" s="56">
        <f>IF(ISERROR(IF($X$6=1,$Y$6,)),"",IF($X$6=1,$Y$6,))</f>
        <v>10000</v>
      </c>
      <c r="R1251" s="56">
        <f>IF(ISERROR(IF($X$7=1,$Y$7,)),"",IF($X$7=1,$Y$7,))</f>
        <v>0</v>
      </c>
      <c r="S1251" s="56">
        <f>IF(ISERROR(IF($X$8=1,$Y$8,)),"",IF($X$8=1,$Y$8,))</f>
        <v>1000</v>
      </c>
      <c r="T1251" s="56">
        <f>IF(ISERROR(IF($X$9=1,$Y$9,)),"",IF($X$9=1,$Y$9,))</f>
        <v>500</v>
      </c>
      <c r="U1251" s="56">
        <f>IF(ISERROR(IF($X$10=1,$Y$10,)),"",IF($X$10=1,$Y$10,))</f>
        <v>500</v>
      </c>
    </row>
    <row r="1252" spans="1:21" x14ac:dyDescent="0.25">
      <c r="A1252" s="75">
        <f t="shared" si="262"/>
        <v>1248</v>
      </c>
      <c r="C1252" s="56" t="s">
        <v>3284</v>
      </c>
      <c r="E1252" s="56">
        <f t="shared" si="263"/>
        <v>1248</v>
      </c>
      <c r="F1252" s="76">
        <f t="shared" si="258"/>
        <v>49</v>
      </c>
      <c r="G1252" s="56" t="str">
        <f t="shared" si="264"/>
        <v>newnode_probeRockets</v>
      </c>
      <c r="H1252" s="56">
        <f t="shared" si="265"/>
        <v>1248</v>
      </c>
      <c r="I1252" s="56">
        <f>IF(G1252="",0,IF(COUNTIF($G$5:G1252,G1252)=1,0,COUNTIF($G$5:G1252,G1252) )   )</f>
        <v>0</v>
      </c>
      <c r="J1252" s="56" t="str">
        <f t="shared" si="266"/>
        <v/>
      </c>
      <c r="K1252" s="56" t="str">
        <f t="shared" si="257"/>
        <v/>
      </c>
      <c r="L1252" s="56" t="str">
        <f t="shared" si="259"/>
        <v/>
      </c>
      <c r="M1252" s="56" t="str">
        <f t="shared" si="260"/>
        <v/>
      </c>
      <c r="N1252" s="56" t="str">
        <f t="shared" si="261"/>
        <v/>
      </c>
      <c r="O1252" s="56" t="str">
        <f t="shared" si="267"/>
        <v/>
      </c>
      <c r="P1252" s="56">
        <f>IF(ISERROR(IF($X$5=1,$Y$5,)),"",IF($X$5=1,$Y$5,))</f>
        <v>0</v>
      </c>
      <c r="Q1252" s="56">
        <f>IF(ISERROR(IF($X$6=1,$Y$6,)),"",IF($X$6=1,$Y$6,))</f>
        <v>10000</v>
      </c>
      <c r="R1252" s="56">
        <f>IF(ISERROR(IF($X$7=1,$Y$7,)),"",IF($X$7=1,$Y$7,))</f>
        <v>0</v>
      </c>
      <c r="S1252" s="56">
        <f>IF(ISERROR(IF($X$8=1,$Y$8,)),"",IF($X$8=1,$Y$8,))</f>
        <v>1000</v>
      </c>
      <c r="T1252" s="56">
        <f>IF(ISERROR(IF($X$9=1,$Y$9,)),"",IF($X$9=1,$Y$9,))</f>
        <v>500</v>
      </c>
      <c r="U1252" s="56">
        <f>IF(ISERROR(IF($X$10=1,$Y$10,)),"",IF($X$10=1,$Y$10,))</f>
        <v>500</v>
      </c>
    </row>
    <row r="1253" spans="1:21" x14ac:dyDescent="0.25">
      <c r="A1253" s="75">
        <f t="shared" si="262"/>
        <v>1249</v>
      </c>
      <c r="C1253" s="56" t="s">
        <v>3285</v>
      </c>
      <c r="E1253" s="56">
        <f t="shared" si="263"/>
        <v>1249</v>
      </c>
      <c r="F1253" s="76">
        <f t="shared" si="258"/>
        <v>49</v>
      </c>
      <c r="G1253" s="56" t="str">
        <f t="shared" si="264"/>
        <v/>
      </c>
      <c r="H1253" s="56">
        <f t="shared" si="265"/>
        <v>1249</v>
      </c>
      <c r="I1253" s="56">
        <f>IF(G1253="",0,IF(COUNTIF($G$5:G1253,G1253)=1,0,COUNTIF($G$5:G1253,G1253) )   )</f>
        <v>0</v>
      </c>
      <c r="J1253" s="56" t="str">
        <f t="shared" si="266"/>
        <v/>
      </c>
      <c r="K1253" s="56" t="str">
        <f t="shared" si="257"/>
        <v/>
      </c>
      <c r="L1253" s="56" t="str">
        <f t="shared" si="259"/>
        <v/>
      </c>
      <c r="M1253" s="56" t="str">
        <f t="shared" si="260"/>
        <v/>
      </c>
      <c r="N1253" s="56" t="str">
        <f t="shared" si="261"/>
        <v/>
      </c>
      <c r="O1253" s="56" t="str">
        <f t="shared" si="267"/>
        <v/>
      </c>
      <c r="P1253" s="56">
        <f>IF(ISERROR(IF($X$5=1,$Y$5,)),"",IF($X$5=1,$Y$5,))</f>
        <v>0</v>
      </c>
      <c r="Q1253" s="56">
        <f>IF(ISERROR(IF($X$6=1,$Y$6,)),"",IF($X$6=1,$Y$6,))</f>
        <v>10000</v>
      </c>
      <c r="R1253" s="56">
        <f>IF(ISERROR(IF($X$7=1,$Y$7,)),"",IF($X$7=1,$Y$7,))</f>
        <v>0</v>
      </c>
      <c r="S1253" s="56">
        <f>IF(ISERROR(IF($X$8=1,$Y$8,)),"",IF($X$8=1,$Y$8,))</f>
        <v>1000</v>
      </c>
      <c r="T1253" s="56">
        <f>IF(ISERROR(IF($X$9=1,$Y$9,)),"",IF($X$9=1,$Y$9,))</f>
        <v>500</v>
      </c>
      <c r="U1253" s="56">
        <f>IF(ISERROR(IF($X$10=1,$Y$10,)),"",IF($X$10=1,$Y$10,))</f>
        <v>500</v>
      </c>
    </row>
    <row r="1254" spans="1:21" x14ac:dyDescent="0.25">
      <c r="A1254" s="75">
        <f t="shared" si="262"/>
        <v>1250</v>
      </c>
      <c r="C1254" s="56" t="s">
        <v>4696</v>
      </c>
      <c r="E1254" s="56">
        <f t="shared" si="263"/>
        <v>1250</v>
      </c>
      <c r="F1254" s="76">
        <f t="shared" si="258"/>
        <v>49</v>
      </c>
      <c r="G1254" s="56" t="str">
        <f t="shared" si="264"/>
        <v/>
      </c>
      <c r="H1254" s="56">
        <f t="shared" si="265"/>
        <v>1250</v>
      </c>
      <c r="I1254" s="56">
        <f>IF(G1254="",0,IF(COUNTIF($G$5:G1254,G1254)=1,0,COUNTIF($G$5:G1254,G1254) )   )</f>
        <v>0</v>
      </c>
      <c r="J1254" s="56" t="str">
        <f t="shared" si="266"/>
        <v/>
      </c>
      <c r="K1254" s="56" t="str">
        <f t="shared" si="257"/>
        <v/>
      </c>
      <c r="L1254" s="56" t="str">
        <f t="shared" si="259"/>
        <v/>
      </c>
      <c r="M1254" s="56" t="str">
        <f t="shared" si="260"/>
        <v/>
      </c>
      <c r="N1254" s="56" t="str">
        <f t="shared" si="261"/>
        <v/>
      </c>
      <c r="O1254" s="56" t="str">
        <f t="shared" si="267"/>
        <v/>
      </c>
      <c r="P1254" s="56">
        <f>IF(ISERROR(IF($X$5=1,$Y$5,)),"",IF($X$5=1,$Y$5,))</f>
        <v>0</v>
      </c>
      <c r="Q1254" s="56">
        <f>IF(ISERROR(IF($X$6=1,$Y$6,)),"",IF($X$6=1,$Y$6,))</f>
        <v>10000</v>
      </c>
      <c r="R1254" s="56">
        <f>IF(ISERROR(IF($X$7=1,$Y$7,)),"",IF($X$7=1,$Y$7,))</f>
        <v>0</v>
      </c>
      <c r="S1254" s="56">
        <f>IF(ISERROR(IF($X$8=1,$Y$8,)),"",IF($X$8=1,$Y$8,))</f>
        <v>1000</v>
      </c>
      <c r="T1254" s="56">
        <f>IF(ISERROR(IF($X$9=1,$Y$9,)),"",IF($X$9=1,$Y$9,))</f>
        <v>500</v>
      </c>
      <c r="U1254" s="56">
        <f>IF(ISERROR(IF($X$10=1,$Y$10,)),"",IF($X$10=1,$Y$10,))</f>
        <v>500</v>
      </c>
    </row>
    <row r="1255" spans="1:21" x14ac:dyDescent="0.25">
      <c r="A1255" s="75">
        <f t="shared" si="262"/>
        <v>1251</v>
      </c>
      <c r="C1255" s="56" t="s">
        <v>3287</v>
      </c>
      <c r="E1255" s="56">
        <f t="shared" si="263"/>
        <v>1251</v>
      </c>
      <c r="F1255" s="76">
        <f t="shared" si="258"/>
        <v>49</v>
      </c>
      <c r="G1255" s="56" t="str">
        <f t="shared" si="264"/>
        <v/>
      </c>
      <c r="H1255" s="56">
        <f t="shared" si="265"/>
        <v>1251</v>
      </c>
      <c r="I1255" s="56">
        <f>IF(G1255="",0,IF(COUNTIF($G$5:G1255,G1255)=1,0,COUNTIF($G$5:G1255,G1255) )   )</f>
        <v>0</v>
      </c>
      <c r="J1255" s="56" t="str">
        <f t="shared" si="266"/>
        <v/>
      </c>
      <c r="K1255" s="56" t="str">
        <f t="shared" si="257"/>
        <v/>
      </c>
      <c r="L1255" s="56" t="str">
        <f t="shared" si="259"/>
        <v/>
      </c>
      <c r="M1255" s="56" t="str">
        <f t="shared" si="260"/>
        <v/>
      </c>
      <c r="N1255" s="56" t="str">
        <f t="shared" si="261"/>
        <v/>
      </c>
      <c r="O1255" s="56" t="str">
        <f t="shared" si="267"/>
        <v/>
      </c>
      <c r="P1255" s="56">
        <f>IF(ISERROR(IF($X$5=1,$Y$5,)),"",IF($X$5=1,$Y$5,))</f>
        <v>0</v>
      </c>
      <c r="Q1255" s="56">
        <f>IF(ISERROR(IF($X$6=1,$Y$6,)),"",IF($X$6=1,$Y$6,))</f>
        <v>10000</v>
      </c>
      <c r="R1255" s="56">
        <f>IF(ISERROR(IF($X$7=1,$Y$7,)),"",IF($X$7=1,$Y$7,))</f>
        <v>0</v>
      </c>
      <c r="S1255" s="56">
        <f>IF(ISERROR(IF($X$8=1,$Y$8,)),"",IF($X$8=1,$Y$8,))</f>
        <v>1000</v>
      </c>
      <c r="T1255" s="56">
        <f>IF(ISERROR(IF($X$9=1,$Y$9,)),"",IF($X$9=1,$Y$9,))</f>
        <v>500</v>
      </c>
      <c r="U1255" s="56">
        <f>IF(ISERROR(IF($X$10=1,$Y$10,)),"",IF($X$10=1,$Y$10,))</f>
        <v>500</v>
      </c>
    </row>
    <row r="1256" spans="1:21" x14ac:dyDescent="0.25">
      <c r="A1256" s="75">
        <f t="shared" si="262"/>
        <v>1252</v>
      </c>
      <c r="C1256" s="56" t="s">
        <v>3140</v>
      </c>
      <c r="E1256" s="56">
        <f t="shared" si="263"/>
        <v>1252</v>
      </c>
      <c r="F1256" s="76">
        <f t="shared" si="258"/>
        <v>49</v>
      </c>
      <c r="G1256" s="56" t="str">
        <f t="shared" si="264"/>
        <v/>
      </c>
      <c r="H1256" s="56">
        <f t="shared" si="265"/>
        <v>1252</v>
      </c>
      <c r="I1256" s="56">
        <f>IF(G1256="",0,IF(COUNTIF($G$5:G1256,G1256)=1,0,COUNTIF($G$5:G1256,G1256) )   )</f>
        <v>0</v>
      </c>
      <c r="J1256" s="56" t="str">
        <f t="shared" si="266"/>
        <v/>
      </c>
      <c r="K1256" s="56" t="str">
        <f t="shared" si="257"/>
        <v/>
      </c>
      <c r="L1256" s="56" t="str">
        <f t="shared" si="259"/>
        <v/>
      </c>
      <c r="M1256" s="56" t="str">
        <f t="shared" si="260"/>
        <v/>
      </c>
      <c r="N1256" s="56" t="str">
        <f t="shared" si="261"/>
        <v/>
      </c>
      <c r="O1256" s="56" t="str">
        <f t="shared" si="267"/>
        <v/>
      </c>
      <c r="P1256" s="56">
        <f>IF(ISERROR(IF($X$5=1,$Y$5,)),"",IF($X$5=1,$Y$5,))</f>
        <v>0</v>
      </c>
      <c r="Q1256" s="56">
        <f>IF(ISERROR(IF($X$6=1,$Y$6,)),"",IF($X$6=1,$Y$6,))</f>
        <v>10000</v>
      </c>
      <c r="R1256" s="56">
        <f>IF(ISERROR(IF($X$7=1,$Y$7,)),"",IF($X$7=1,$Y$7,))</f>
        <v>0</v>
      </c>
      <c r="S1256" s="56">
        <f>IF(ISERROR(IF($X$8=1,$Y$8,)),"",IF($X$8=1,$Y$8,))</f>
        <v>1000</v>
      </c>
      <c r="T1256" s="56">
        <f>IF(ISERROR(IF($X$9=1,$Y$9,)),"",IF($X$9=1,$Y$9,))</f>
        <v>500</v>
      </c>
      <c r="U1256" s="56">
        <f>IF(ISERROR(IF($X$10=1,$Y$10,)),"",IF($X$10=1,$Y$10,))</f>
        <v>500</v>
      </c>
    </row>
    <row r="1257" spans="1:21" x14ac:dyDescent="0.25">
      <c r="A1257" s="75">
        <f t="shared" si="262"/>
        <v>1253</v>
      </c>
      <c r="C1257" s="56" t="s">
        <v>6233</v>
      </c>
      <c r="E1257" s="56">
        <f t="shared" si="263"/>
        <v>1253</v>
      </c>
      <c r="F1257" s="76">
        <f t="shared" si="258"/>
        <v>49</v>
      </c>
      <c r="G1257" s="56" t="str">
        <f t="shared" si="264"/>
        <v/>
      </c>
      <c r="H1257" s="56">
        <f t="shared" si="265"/>
        <v>1253</v>
      </c>
      <c r="I1257" s="56">
        <f>IF(G1257="",0,IF(COUNTIF($G$5:G1257,G1257)=1,0,COUNTIF($G$5:G1257,G1257) )   )</f>
        <v>0</v>
      </c>
      <c r="J1257" s="56" t="str">
        <f t="shared" si="266"/>
        <v/>
      </c>
      <c r="K1257" s="56" t="str">
        <f t="shared" si="257"/>
        <v/>
      </c>
      <c r="L1257" s="56" t="str">
        <f t="shared" si="259"/>
        <v/>
      </c>
      <c r="M1257" s="56" t="str">
        <f t="shared" si="260"/>
        <v/>
      </c>
      <c r="N1257" s="56" t="str">
        <f t="shared" si="261"/>
        <v/>
      </c>
      <c r="O1257" s="56" t="str">
        <f t="shared" si="267"/>
        <v/>
      </c>
      <c r="P1257" s="56">
        <f>IF(ISERROR(IF($X$5=1,$Y$5,)),"",IF($X$5=1,$Y$5,))</f>
        <v>0</v>
      </c>
      <c r="Q1257" s="56">
        <f>IF(ISERROR(IF($X$6=1,$Y$6,)),"",IF($X$6=1,$Y$6,))</f>
        <v>10000</v>
      </c>
      <c r="R1257" s="56">
        <f>IF(ISERROR(IF($X$7=1,$Y$7,)),"",IF($X$7=1,$Y$7,))</f>
        <v>0</v>
      </c>
      <c r="S1257" s="56">
        <f>IF(ISERROR(IF($X$8=1,$Y$8,)),"",IF($X$8=1,$Y$8,))</f>
        <v>1000</v>
      </c>
      <c r="T1257" s="56">
        <f>IF(ISERROR(IF($X$9=1,$Y$9,)),"",IF($X$9=1,$Y$9,))</f>
        <v>500</v>
      </c>
      <c r="U1257" s="56">
        <f>IF(ISERROR(IF($X$10=1,$Y$10,)),"",IF($X$10=1,$Y$10,))</f>
        <v>500</v>
      </c>
    </row>
    <row r="1258" spans="1:21" x14ac:dyDescent="0.25">
      <c r="A1258" s="75">
        <f t="shared" si="262"/>
        <v>1254</v>
      </c>
      <c r="C1258" s="56" t="s">
        <v>3289</v>
      </c>
      <c r="E1258" s="56">
        <f t="shared" si="263"/>
        <v>1254</v>
      </c>
      <c r="F1258" s="76">
        <f t="shared" si="258"/>
        <v>49</v>
      </c>
      <c r="G1258" s="56" t="str">
        <f t="shared" si="264"/>
        <v/>
      </c>
      <c r="H1258" s="56">
        <f t="shared" si="265"/>
        <v>1254</v>
      </c>
      <c r="I1258" s="56">
        <f>IF(G1258="",0,IF(COUNTIF($G$5:G1258,G1258)=1,0,COUNTIF($G$5:G1258,G1258) )   )</f>
        <v>0</v>
      </c>
      <c r="J1258" s="56" t="str">
        <f t="shared" si="266"/>
        <v/>
      </c>
      <c r="K1258" s="56" t="str">
        <f t="shared" si="257"/>
        <v/>
      </c>
      <c r="L1258" s="56" t="str">
        <f t="shared" si="259"/>
        <v/>
      </c>
      <c r="M1258" s="56" t="str">
        <f t="shared" si="260"/>
        <v/>
      </c>
      <c r="N1258" s="56" t="str">
        <f t="shared" si="261"/>
        <v/>
      </c>
      <c r="O1258" s="56" t="str">
        <f t="shared" si="267"/>
        <v/>
      </c>
      <c r="P1258" s="56">
        <f>IF(ISERROR(IF($X$5=1,$Y$5,)),"",IF($X$5=1,$Y$5,))</f>
        <v>0</v>
      </c>
      <c r="Q1258" s="56">
        <f>IF(ISERROR(IF($X$6=1,$Y$6,)),"",IF($X$6=1,$Y$6,))</f>
        <v>10000</v>
      </c>
      <c r="R1258" s="56">
        <f>IF(ISERROR(IF($X$7=1,$Y$7,)),"",IF($X$7=1,$Y$7,))</f>
        <v>0</v>
      </c>
      <c r="S1258" s="56">
        <f>IF(ISERROR(IF($X$8=1,$Y$8,)),"",IF($X$8=1,$Y$8,))</f>
        <v>1000</v>
      </c>
      <c r="T1258" s="56">
        <f>IF(ISERROR(IF($X$9=1,$Y$9,)),"",IF($X$9=1,$Y$9,))</f>
        <v>500</v>
      </c>
      <c r="U1258" s="56">
        <f>IF(ISERROR(IF($X$10=1,$Y$10,)),"",IF($X$10=1,$Y$10,))</f>
        <v>500</v>
      </c>
    </row>
    <row r="1259" spans="1:21" x14ac:dyDescent="0.25">
      <c r="A1259" s="75">
        <f t="shared" si="262"/>
        <v>1255</v>
      </c>
      <c r="C1259" s="56" t="s">
        <v>2526</v>
      </c>
      <c r="E1259" s="56">
        <f t="shared" si="263"/>
        <v>1255</v>
      </c>
      <c r="F1259" s="76">
        <f t="shared" si="258"/>
        <v>49</v>
      </c>
      <c r="G1259" s="56" t="str">
        <f t="shared" si="264"/>
        <v/>
      </c>
      <c r="H1259" s="56">
        <f t="shared" si="265"/>
        <v>1255</v>
      </c>
      <c r="I1259" s="56">
        <f>IF(G1259="",0,IF(COUNTIF($G$5:G1259,G1259)=1,0,COUNTIF($G$5:G1259,G1259) )   )</f>
        <v>0</v>
      </c>
      <c r="J1259" s="56" t="str">
        <f t="shared" si="266"/>
        <v/>
      </c>
      <c r="K1259" s="56" t="str">
        <f t="shared" si="257"/>
        <v/>
      </c>
      <c r="L1259" s="56" t="str">
        <f t="shared" si="259"/>
        <v/>
      </c>
      <c r="M1259" s="56" t="str">
        <f t="shared" si="260"/>
        <v/>
      </c>
      <c r="N1259" s="56" t="str">
        <f t="shared" si="261"/>
        <v/>
      </c>
      <c r="O1259" s="56" t="str">
        <f t="shared" si="267"/>
        <v/>
      </c>
      <c r="P1259" s="56">
        <f>IF(ISERROR(IF($X$5=1,$Y$5,)),"",IF($X$5=1,$Y$5,))</f>
        <v>0</v>
      </c>
      <c r="Q1259" s="56">
        <f>IF(ISERROR(IF($X$6=1,$Y$6,)),"",IF($X$6=1,$Y$6,))</f>
        <v>10000</v>
      </c>
      <c r="R1259" s="56">
        <f>IF(ISERROR(IF($X$7=1,$Y$7,)),"",IF($X$7=1,$Y$7,))</f>
        <v>0</v>
      </c>
      <c r="S1259" s="56">
        <f>IF(ISERROR(IF($X$8=1,$Y$8,)),"",IF($X$8=1,$Y$8,))</f>
        <v>1000</v>
      </c>
      <c r="T1259" s="56">
        <f>IF(ISERROR(IF($X$9=1,$Y$9,)),"",IF($X$9=1,$Y$9,))</f>
        <v>500</v>
      </c>
      <c r="U1259" s="56">
        <f>IF(ISERROR(IF($X$10=1,$Y$10,)),"",IF($X$10=1,$Y$10,))</f>
        <v>500</v>
      </c>
    </row>
    <row r="1260" spans="1:21" x14ac:dyDescent="0.25">
      <c r="A1260" s="75">
        <f t="shared" si="262"/>
        <v>1256</v>
      </c>
      <c r="C1260" s="56" t="s">
        <v>2527</v>
      </c>
      <c r="E1260" s="56">
        <f t="shared" si="263"/>
        <v>1256</v>
      </c>
      <c r="F1260" s="76">
        <f t="shared" si="258"/>
        <v>49</v>
      </c>
      <c r="G1260" s="56" t="str">
        <f t="shared" si="264"/>
        <v/>
      </c>
      <c r="H1260" s="56">
        <f t="shared" si="265"/>
        <v>1256</v>
      </c>
      <c r="I1260" s="56">
        <f>IF(G1260="",0,IF(COUNTIF($G$5:G1260,G1260)=1,0,COUNTIF($G$5:G1260,G1260) )   )</f>
        <v>0</v>
      </c>
      <c r="J1260" s="56" t="str">
        <f t="shared" si="266"/>
        <v/>
      </c>
      <c r="K1260" s="56" t="str">
        <f t="shared" si="257"/>
        <v/>
      </c>
      <c r="L1260" s="56" t="str">
        <f t="shared" si="259"/>
        <v/>
      </c>
      <c r="M1260" s="56" t="str">
        <f t="shared" si="260"/>
        <v/>
      </c>
      <c r="N1260" s="56" t="str">
        <f t="shared" si="261"/>
        <v/>
      </c>
      <c r="O1260" s="56" t="str">
        <f t="shared" si="267"/>
        <v/>
      </c>
      <c r="P1260" s="56">
        <f>IF(ISERROR(IF($X$5=1,$Y$5,)),"",IF($X$5=1,$Y$5,))</f>
        <v>0</v>
      </c>
      <c r="Q1260" s="56">
        <f>IF(ISERROR(IF($X$6=1,$Y$6,)),"",IF($X$6=1,$Y$6,))</f>
        <v>10000</v>
      </c>
      <c r="R1260" s="56">
        <f>IF(ISERROR(IF($X$7=1,$Y$7,)),"",IF($X$7=1,$Y$7,))</f>
        <v>0</v>
      </c>
      <c r="S1260" s="56">
        <f>IF(ISERROR(IF($X$8=1,$Y$8,)),"",IF($X$8=1,$Y$8,))</f>
        <v>1000</v>
      </c>
      <c r="T1260" s="56">
        <f>IF(ISERROR(IF($X$9=1,$Y$9,)),"",IF($X$9=1,$Y$9,))</f>
        <v>500</v>
      </c>
      <c r="U1260" s="56">
        <f>IF(ISERROR(IF($X$10=1,$Y$10,)),"",IF($X$10=1,$Y$10,))</f>
        <v>500</v>
      </c>
    </row>
    <row r="1261" spans="1:21" x14ac:dyDescent="0.25">
      <c r="A1261" s="75">
        <f t="shared" si="262"/>
        <v>1257</v>
      </c>
      <c r="C1261" s="56" t="s">
        <v>3290</v>
      </c>
      <c r="E1261" s="56">
        <f t="shared" si="263"/>
        <v>1257</v>
      </c>
      <c r="F1261" s="76">
        <f t="shared" si="258"/>
        <v>49</v>
      </c>
      <c r="G1261" s="56" t="str">
        <f t="shared" si="264"/>
        <v/>
      </c>
      <c r="H1261" s="56">
        <f t="shared" si="265"/>
        <v>1257</v>
      </c>
      <c r="I1261" s="56">
        <f>IF(G1261="",0,IF(COUNTIF($G$5:G1261,G1261)=1,0,COUNTIF($G$5:G1261,G1261) )   )</f>
        <v>0</v>
      </c>
      <c r="J1261" s="56" t="str">
        <f t="shared" si="266"/>
        <v/>
      </c>
      <c r="K1261" s="56" t="str">
        <f t="shared" si="257"/>
        <v/>
      </c>
      <c r="L1261" s="56" t="str">
        <f t="shared" si="259"/>
        <v/>
      </c>
      <c r="M1261" s="56" t="str">
        <f t="shared" si="260"/>
        <v/>
      </c>
      <c r="N1261" s="56" t="str">
        <f t="shared" si="261"/>
        <v/>
      </c>
      <c r="O1261" s="56" t="str">
        <f t="shared" si="267"/>
        <v/>
      </c>
      <c r="P1261" s="56">
        <f>IF(ISERROR(IF($X$5=1,$Y$5,)),"",IF($X$5=1,$Y$5,))</f>
        <v>0</v>
      </c>
      <c r="Q1261" s="56">
        <f>IF(ISERROR(IF($X$6=1,$Y$6,)),"",IF($X$6=1,$Y$6,))</f>
        <v>10000</v>
      </c>
      <c r="R1261" s="56">
        <f>IF(ISERROR(IF($X$7=1,$Y$7,)),"",IF($X$7=1,$Y$7,))</f>
        <v>0</v>
      </c>
      <c r="S1261" s="56">
        <f>IF(ISERROR(IF($X$8=1,$Y$8,)),"",IF($X$8=1,$Y$8,))</f>
        <v>1000</v>
      </c>
      <c r="T1261" s="56">
        <f>IF(ISERROR(IF($X$9=1,$Y$9,)),"",IF($X$9=1,$Y$9,))</f>
        <v>500</v>
      </c>
      <c r="U1261" s="56">
        <f>IF(ISERROR(IF($X$10=1,$Y$10,)),"",IF($X$10=1,$Y$10,))</f>
        <v>500</v>
      </c>
    </row>
    <row r="1262" spans="1:21" x14ac:dyDescent="0.25">
      <c r="A1262" s="75">
        <f t="shared" si="262"/>
        <v>1258</v>
      </c>
      <c r="C1262" s="56" t="s">
        <v>2529</v>
      </c>
      <c r="E1262" s="56">
        <f t="shared" si="263"/>
        <v>1258</v>
      </c>
      <c r="F1262" s="76">
        <f t="shared" si="258"/>
        <v>49</v>
      </c>
      <c r="G1262" s="56" t="str">
        <f t="shared" si="264"/>
        <v/>
      </c>
      <c r="H1262" s="56">
        <f t="shared" si="265"/>
        <v>1258</v>
      </c>
      <c r="I1262" s="56">
        <f>IF(G1262="",0,IF(COUNTIF($G$5:G1262,G1262)=1,0,COUNTIF($G$5:G1262,G1262) )   )</f>
        <v>0</v>
      </c>
      <c r="J1262" s="56" t="str">
        <f t="shared" si="266"/>
        <v/>
      </c>
      <c r="K1262" s="56" t="str">
        <f t="shared" si="257"/>
        <v/>
      </c>
      <c r="L1262" s="56" t="str">
        <f t="shared" si="259"/>
        <v/>
      </c>
      <c r="M1262" s="56" t="str">
        <f t="shared" si="260"/>
        <v/>
      </c>
      <c r="N1262" s="56" t="str">
        <f t="shared" si="261"/>
        <v/>
      </c>
      <c r="O1262" s="56" t="str">
        <f t="shared" si="267"/>
        <v/>
      </c>
      <c r="P1262" s="56">
        <f>IF(ISERROR(IF($X$5=1,$Y$5,)),"",IF($X$5=1,$Y$5,))</f>
        <v>0</v>
      </c>
      <c r="Q1262" s="56">
        <f>IF(ISERROR(IF($X$6=1,$Y$6,)),"",IF($X$6=1,$Y$6,))</f>
        <v>10000</v>
      </c>
      <c r="R1262" s="56">
        <f>IF(ISERROR(IF($X$7=1,$Y$7,)),"",IF($X$7=1,$Y$7,))</f>
        <v>0</v>
      </c>
      <c r="S1262" s="56">
        <f>IF(ISERROR(IF($X$8=1,$Y$8,)),"",IF($X$8=1,$Y$8,))</f>
        <v>1000</v>
      </c>
      <c r="T1262" s="56">
        <f>IF(ISERROR(IF($X$9=1,$Y$9,)),"",IF($X$9=1,$Y$9,))</f>
        <v>500</v>
      </c>
      <c r="U1262" s="56">
        <f>IF(ISERROR(IF($X$10=1,$Y$10,)),"",IF($X$10=1,$Y$10,))</f>
        <v>500</v>
      </c>
    </row>
    <row r="1263" spans="1:21" x14ac:dyDescent="0.25">
      <c r="A1263" s="75">
        <f t="shared" si="262"/>
        <v>1259</v>
      </c>
      <c r="C1263" s="56" t="s">
        <v>2518</v>
      </c>
      <c r="E1263" s="56">
        <f t="shared" si="263"/>
        <v>1259</v>
      </c>
      <c r="F1263" s="76">
        <f t="shared" si="258"/>
        <v>49</v>
      </c>
      <c r="G1263" s="56" t="str">
        <f t="shared" si="264"/>
        <v/>
      </c>
      <c r="H1263" s="56">
        <f t="shared" si="265"/>
        <v>1259</v>
      </c>
      <c r="I1263" s="56">
        <f>IF(G1263="",0,IF(COUNTIF($G$5:G1263,G1263)=1,0,COUNTIF($G$5:G1263,G1263) )   )</f>
        <v>0</v>
      </c>
      <c r="J1263" s="56" t="str">
        <f t="shared" si="266"/>
        <v/>
      </c>
      <c r="K1263" s="56" t="str">
        <f t="shared" si="257"/>
        <v/>
      </c>
      <c r="L1263" s="56" t="str">
        <f t="shared" si="259"/>
        <v/>
      </c>
      <c r="M1263" s="56" t="str">
        <f t="shared" si="260"/>
        <v/>
      </c>
      <c r="N1263" s="56" t="str">
        <f t="shared" si="261"/>
        <v/>
      </c>
      <c r="O1263" s="56" t="str">
        <f t="shared" si="267"/>
        <v/>
      </c>
      <c r="P1263" s="56">
        <f>IF(ISERROR(IF($X$5=1,$Y$5,)),"",IF($X$5=1,$Y$5,))</f>
        <v>0</v>
      </c>
      <c r="Q1263" s="56">
        <f>IF(ISERROR(IF($X$6=1,$Y$6,)),"",IF($X$6=1,$Y$6,))</f>
        <v>10000</v>
      </c>
      <c r="R1263" s="56">
        <f>IF(ISERROR(IF($X$7=1,$Y$7,)),"",IF($X$7=1,$Y$7,))</f>
        <v>0</v>
      </c>
      <c r="S1263" s="56">
        <f>IF(ISERROR(IF($X$8=1,$Y$8,)),"",IF($X$8=1,$Y$8,))</f>
        <v>1000</v>
      </c>
      <c r="T1263" s="56">
        <f>IF(ISERROR(IF($X$9=1,$Y$9,)),"",IF($X$9=1,$Y$9,))</f>
        <v>500</v>
      </c>
      <c r="U1263" s="56">
        <f>IF(ISERROR(IF($X$10=1,$Y$10,)),"",IF($X$10=1,$Y$10,))</f>
        <v>500</v>
      </c>
    </row>
    <row r="1264" spans="1:21" x14ac:dyDescent="0.25">
      <c r="A1264" s="75">
        <f t="shared" si="262"/>
        <v>1260</v>
      </c>
      <c r="D1264" s="56" t="s">
        <v>4708</v>
      </c>
      <c r="E1264" s="56">
        <f t="shared" si="263"/>
        <v>1260</v>
      </c>
      <c r="F1264" s="76">
        <f t="shared" si="258"/>
        <v>49</v>
      </c>
      <c r="G1264" s="56" t="str">
        <f t="shared" si="264"/>
        <v>NP.aux.125m.retropack</v>
      </c>
      <c r="H1264" s="56">
        <f t="shared" si="265"/>
        <v>1260</v>
      </c>
      <c r="I1264" s="56">
        <f>IF(G1264="",0,IF(COUNTIF($G$5:G1264,G1264)=1,0,COUNTIF($G$5:G1264,G1264) )   )</f>
        <v>0</v>
      </c>
      <c r="J1264" s="56" t="str">
        <f t="shared" si="266"/>
        <v/>
      </c>
      <c r="K1264" s="56" t="str">
        <f t="shared" si="257"/>
        <v/>
      </c>
      <c r="L1264" s="56" t="str">
        <f t="shared" si="259"/>
        <v/>
      </c>
      <c r="M1264" s="56" t="str">
        <f t="shared" si="260"/>
        <v/>
      </c>
      <c r="N1264" s="56" t="str">
        <f t="shared" si="261"/>
        <v/>
      </c>
      <c r="O1264" s="56" t="str">
        <f t="shared" si="267"/>
        <v/>
      </c>
      <c r="P1264" s="56">
        <f>IF(ISERROR(IF($X$5=1,$Y$5,)),"",IF($X$5=1,$Y$5,))</f>
        <v>0</v>
      </c>
      <c r="Q1264" s="56">
        <f>IF(ISERROR(IF($X$6=1,$Y$6,)),"",IF($X$6=1,$Y$6,))</f>
        <v>10000</v>
      </c>
      <c r="R1264" s="56">
        <f>IF(ISERROR(IF($X$7=1,$Y$7,)),"",IF($X$7=1,$Y$7,))</f>
        <v>0</v>
      </c>
      <c r="S1264" s="56">
        <f>IF(ISERROR(IF($X$8=1,$Y$8,)),"",IF($X$8=1,$Y$8,))</f>
        <v>1000</v>
      </c>
      <c r="T1264" s="56">
        <f>IF(ISERROR(IF($X$9=1,$Y$9,)),"",IF($X$9=1,$Y$9,))</f>
        <v>500</v>
      </c>
      <c r="U1264" s="56">
        <f>IF(ISERROR(IF($X$10=1,$Y$10,)),"",IF($X$10=1,$Y$10,))</f>
        <v>500</v>
      </c>
    </row>
    <row r="1265" spans="1:21" x14ac:dyDescent="0.25">
      <c r="A1265" s="75">
        <f t="shared" si="262"/>
        <v>1261</v>
      </c>
      <c r="D1265" s="56" t="s">
        <v>4706</v>
      </c>
      <c r="E1265" s="56">
        <f t="shared" si="263"/>
        <v>1261</v>
      </c>
      <c r="F1265" s="76">
        <f t="shared" si="258"/>
        <v>49</v>
      </c>
      <c r="G1265" s="56" t="str">
        <f t="shared" si="264"/>
        <v>cl.radial.sphereTankFuel</v>
      </c>
      <c r="H1265" s="56">
        <f t="shared" si="265"/>
        <v>1261</v>
      </c>
      <c r="I1265" s="56">
        <f>IF(G1265="",0,IF(COUNTIF($G$5:G1265,G1265)=1,0,COUNTIF($G$5:G1265,G1265) )   )</f>
        <v>0</v>
      </c>
      <c r="J1265" s="56" t="str">
        <f t="shared" si="266"/>
        <v/>
      </c>
      <c r="K1265" s="56" t="str">
        <f t="shared" si="257"/>
        <v/>
      </c>
      <c r="L1265" s="56" t="str">
        <f t="shared" si="259"/>
        <v/>
      </c>
      <c r="M1265" s="56" t="str">
        <f t="shared" si="260"/>
        <v/>
      </c>
      <c r="N1265" s="56" t="str">
        <f t="shared" si="261"/>
        <v/>
      </c>
      <c r="O1265" s="56" t="str">
        <f t="shared" si="267"/>
        <v/>
      </c>
      <c r="P1265" s="56">
        <f>IF(ISERROR(IF($X$5=1,$Y$5,)),"",IF($X$5=1,$Y$5,))</f>
        <v>0</v>
      </c>
      <c r="Q1265" s="56">
        <f>IF(ISERROR(IF($X$6=1,$Y$6,)),"",IF($X$6=1,$Y$6,))</f>
        <v>10000</v>
      </c>
      <c r="R1265" s="56">
        <f>IF(ISERROR(IF($X$7=1,$Y$7,)),"",IF($X$7=1,$Y$7,))</f>
        <v>0</v>
      </c>
      <c r="S1265" s="56">
        <f>IF(ISERROR(IF($X$8=1,$Y$8,)),"",IF($X$8=1,$Y$8,))</f>
        <v>1000</v>
      </c>
      <c r="T1265" s="56">
        <f>IF(ISERROR(IF($X$9=1,$Y$9,)),"",IF($X$9=1,$Y$9,))</f>
        <v>500</v>
      </c>
      <c r="U1265" s="56">
        <f>IF(ISERROR(IF($X$10=1,$Y$10,)),"",IF($X$10=1,$Y$10,))</f>
        <v>500</v>
      </c>
    </row>
    <row r="1266" spans="1:21" x14ac:dyDescent="0.25">
      <c r="A1266" s="75">
        <f t="shared" si="262"/>
        <v>1262</v>
      </c>
      <c r="D1266" s="56" t="s">
        <v>4709</v>
      </c>
      <c r="E1266" s="56">
        <f t="shared" si="263"/>
        <v>1262</v>
      </c>
      <c r="F1266" s="76">
        <f t="shared" si="258"/>
        <v>49</v>
      </c>
      <c r="G1266" s="56" t="str">
        <f t="shared" si="264"/>
        <v>NP.aux.125m.smallsolid</v>
      </c>
      <c r="H1266" s="56">
        <f t="shared" si="265"/>
        <v>1262</v>
      </c>
      <c r="I1266" s="56">
        <f>IF(G1266="",0,IF(COUNTIF($G$5:G1266,G1266)=1,0,COUNTIF($G$5:G1266,G1266) )   )</f>
        <v>0</v>
      </c>
      <c r="J1266" s="56" t="str">
        <f t="shared" si="266"/>
        <v/>
      </c>
      <c r="K1266" s="56" t="str">
        <f t="shared" si="257"/>
        <v/>
      </c>
      <c r="L1266" s="56" t="str">
        <f t="shared" si="259"/>
        <v/>
      </c>
      <c r="M1266" s="56" t="str">
        <f t="shared" si="260"/>
        <v/>
      </c>
      <c r="N1266" s="56" t="str">
        <f t="shared" si="261"/>
        <v/>
      </c>
      <c r="O1266" s="56" t="str">
        <f t="shared" si="267"/>
        <v/>
      </c>
      <c r="P1266" s="56">
        <f>IF(ISERROR(IF($X$5=1,$Y$5,)),"",IF($X$5=1,$Y$5,))</f>
        <v>0</v>
      </c>
      <c r="Q1266" s="56">
        <f>IF(ISERROR(IF($X$6=1,$Y$6,)),"",IF($X$6=1,$Y$6,))</f>
        <v>10000</v>
      </c>
      <c r="R1266" s="56">
        <f>IF(ISERROR(IF($X$7=1,$Y$7,)),"",IF($X$7=1,$Y$7,))</f>
        <v>0</v>
      </c>
      <c r="S1266" s="56">
        <f>IF(ISERROR(IF($X$8=1,$Y$8,)),"",IF($X$8=1,$Y$8,))</f>
        <v>1000</v>
      </c>
      <c r="T1266" s="56">
        <f>IF(ISERROR(IF($X$9=1,$Y$9,)),"",IF($X$9=1,$Y$9,))</f>
        <v>500</v>
      </c>
      <c r="U1266" s="56">
        <f>IF(ISERROR(IF($X$10=1,$Y$10,)),"",IF($X$10=1,$Y$10,))</f>
        <v>500</v>
      </c>
    </row>
    <row r="1267" spans="1:21" x14ac:dyDescent="0.25">
      <c r="A1267" s="75">
        <f t="shared" si="262"/>
        <v>1263</v>
      </c>
      <c r="D1267" s="56" t="s">
        <v>3291</v>
      </c>
      <c r="E1267" s="56">
        <f t="shared" si="263"/>
        <v>1263</v>
      </c>
      <c r="F1267" s="76">
        <f t="shared" si="258"/>
        <v>49</v>
      </c>
      <c r="G1267" s="56" t="str">
        <f t="shared" si="264"/>
        <v>microEngine</v>
      </c>
      <c r="H1267" s="56">
        <f t="shared" si="265"/>
        <v>1263</v>
      </c>
      <c r="I1267" s="56">
        <f>IF(G1267="",0,IF(COUNTIF($G$5:G1267,G1267)=1,0,COUNTIF($G$5:G1267,G1267) )   )</f>
        <v>0</v>
      </c>
      <c r="J1267" s="56" t="str">
        <f t="shared" si="266"/>
        <v/>
      </c>
      <c r="K1267" s="56" t="str">
        <f t="shared" si="257"/>
        <v/>
      </c>
      <c r="L1267" s="56" t="str">
        <f t="shared" si="259"/>
        <v/>
      </c>
      <c r="M1267" s="56" t="str">
        <f t="shared" si="260"/>
        <v/>
      </c>
      <c r="N1267" s="56" t="str">
        <f t="shared" si="261"/>
        <v/>
      </c>
      <c r="O1267" s="56" t="str">
        <f t="shared" si="267"/>
        <v/>
      </c>
      <c r="P1267" s="56">
        <f>IF(ISERROR(IF($X$5=1,$Y$5,)),"",IF($X$5=1,$Y$5,))</f>
        <v>0</v>
      </c>
      <c r="Q1267" s="56">
        <f>IF(ISERROR(IF($X$6=1,$Y$6,)),"",IF($X$6=1,$Y$6,))</f>
        <v>10000</v>
      </c>
      <c r="R1267" s="56">
        <f>IF(ISERROR(IF($X$7=1,$Y$7,)),"",IF($X$7=1,$Y$7,))</f>
        <v>0</v>
      </c>
      <c r="S1267" s="56">
        <f>IF(ISERROR(IF($X$8=1,$Y$8,)),"",IF($X$8=1,$Y$8,))</f>
        <v>1000</v>
      </c>
      <c r="T1267" s="56">
        <f>IF(ISERROR(IF($X$9=1,$Y$9,)),"",IF($X$9=1,$Y$9,))</f>
        <v>500</v>
      </c>
      <c r="U1267" s="56">
        <f>IF(ISERROR(IF($X$10=1,$Y$10,)),"",IF($X$10=1,$Y$10,))</f>
        <v>500</v>
      </c>
    </row>
    <row r="1268" spans="1:21" x14ac:dyDescent="0.25">
      <c r="A1268" s="75">
        <f t="shared" si="262"/>
        <v>1264</v>
      </c>
      <c r="D1268" s="56" t="s">
        <v>4710</v>
      </c>
      <c r="E1268" s="56">
        <f t="shared" si="263"/>
        <v>1264</v>
      </c>
      <c r="F1268" s="76">
        <f t="shared" si="258"/>
        <v>49</v>
      </c>
      <c r="G1268" s="56" t="str">
        <f t="shared" si="264"/>
        <v>NP.aux.payloadassist</v>
      </c>
      <c r="H1268" s="56">
        <f t="shared" si="265"/>
        <v>1264</v>
      </c>
      <c r="I1268" s="56">
        <f>IF(G1268="",0,IF(COUNTIF($G$5:G1268,G1268)=1,0,COUNTIF($G$5:G1268,G1268) )   )</f>
        <v>0</v>
      </c>
      <c r="J1268" s="56" t="str">
        <f t="shared" si="266"/>
        <v/>
      </c>
      <c r="K1268" s="56" t="str">
        <f t="shared" si="257"/>
        <v/>
      </c>
      <c r="L1268" s="56" t="str">
        <f t="shared" si="259"/>
        <v/>
      </c>
      <c r="M1268" s="56" t="str">
        <f t="shared" si="260"/>
        <v/>
      </c>
      <c r="N1268" s="56" t="str">
        <f t="shared" si="261"/>
        <v/>
      </c>
      <c r="O1268" s="56" t="str">
        <f t="shared" si="267"/>
        <v/>
      </c>
      <c r="P1268" s="56">
        <f>IF(ISERROR(IF($X$5=1,$Y$5,)),"",IF($X$5=1,$Y$5,))</f>
        <v>0</v>
      </c>
      <c r="Q1268" s="56">
        <f>IF(ISERROR(IF($X$6=1,$Y$6,)),"",IF($X$6=1,$Y$6,))</f>
        <v>10000</v>
      </c>
      <c r="R1268" s="56">
        <f>IF(ISERROR(IF($X$7=1,$Y$7,)),"",IF($X$7=1,$Y$7,))</f>
        <v>0</v>
      </c>
      <c r="S1268" s="56">
        <f>IF(ISERROR(IF($X$8=1,$Y$8,)),"",IF($X$8=1,$Y$8,))</f>
        <v>1000</v>
      </c>
      <c r="T1268" s="56">
        <f>IF(ISERROR(IF($X$9=1,$Y$9,)),"",IF($X$9=1,$Y$9,))</f>
        <v>500</v>
      </c>
      <c r="U1268" s="56">
        <f>IF(ISERROR(IF($X$10=1,$Y$10,)),"",IF($X$10=1,$Y$10,))</f>
        <v>500</v>
      </c>
    </row>
    <row r="1269" spans="1:21" x14ac:dyDescent="0.25">
      <c r="A1269" s="75">
        <f t="shared" si="262"/>
        <v>1265</v>
      </c>
      <c r="D1269" s="56" t="s">
        <v>4707</v>
      </c>
      <c r="E1269" s="56">
        <f t="shared" si="263"/>
        <v>1265</v>
      </c>
      <c r="F1269" s="76">
        <f t="shared" si="258"/>
        <v>49</v>
      </c>
      <c r="G1269" s="56" t="str">
        <f t="shared" si="264"/>
        <v>cl.radial.sphereTankOxy</v>
      </c>
      <c r="H1269" s="56">
        <f t="shared" si="265"/>
        <v>1265</v>
      </c>
      <c r="I1269" s="56">
        <f>IF(G1269="",0,IF(COUNTIF($G$5:G1269,G1269)=1,0,COUNTIF($G$5:G1269,G1269) )   )</f>
        <v>0</v>
      </c>
      <c r="J1269" s="56" t="str">
        <f t="shared" si="266"/>
        <v/>
      </c>
      <c r="K1269" s="56" t="str">
        <f t="shared" si="257"/>
        <v/>
      </c>
      <c r="L1269" s="56" t="str">
        <f t="shared" si="259"/>
        <v/>
      </c>
      <c r="M1269" s="56" t="str">
        <f t="shared" si="260"/>
        <v/>
      </c>
      <c r="N1269" s="56" t="str">
        <f t="shared" si="261"/>
        <v/>
      </c>
      <c r="O1269" s="56" t="str">
        <f t="shared" si="267"/>
        <v/>
      </c>
      <c r="P1269" s="56">
        <f>IF(ISERROR(IF($X$5=1,$Y$5,)),"",IF($X$5=1,$Y$5,))</f>
        <v>0</v>
      </c>
      <c r="Q1269" s="56">
        <f>IF(ISERROR(IF($X$6=1,$Y$6,)),"",IF($X$6=1,$Y$6,))</f>
        <v>10000</v>
      </c>
      <c r="R1269" s="56">
        <f>IF(ISERROR(IF($X$7=1,$Y$7,)),"",IF($X$7=1,$Y$7,))</f>
        <v>0</v>
      </c>
      <c r="S1269" s="56">
        <f>IF(ISERROR(IF($X$8=1,$Y$8,)),"",IF($X$8=1,$Y$8,))</f>
        <v>1000</v>
      </c>
      <c r="T1269" s="56">
        <f>IF(ISERROR(IF($X$9=1,$Y$9,)),"",IF($X$9=1,$Y$9,))</f>
        <v>500</v>
      </c>
      <c r="U1269" s="56">
        <f>IF(ISERROR(IF($X$10=1,$Y$10,)),"",IF($X$10=1,$Y$10,))</f>
        <v>500</v>
      </c>
    </row>
    <row r="1270" spans="1:21" x14ac:dyDescent="0.25">
      <c r="A1270" s="75">
        <f t="shared" si="262"/>
        <v>1266</v>
      </c>
      <c r="D1270" s="56" t="s">
        <v>4711</v>
      </c>
      <c r="E1270" s="56">
        <f t="shared" si="263"/>
        <v>1266</v>
      </c>
      <c r="F1270" s="76">
        <f t="shared" si="258"/>
        <v>49</v>
      </c>
      <c r="G1270" s="56" t="str">
        <f t="shared" si="264"/>
        <v>NP.aux.radialspinbooster</v>
      </c>
      <c r="H1270" s="56">
        <f t="shared" si="265"/>
        <v>1266</v>
      </c>
      <c r="I1270" s="56">
        <f>IF(G1270="",0,IF(COUNTIF($G$5:G1270,G1270)=1,0,COUNTIF($G$5:G1270,G1270) )   )</f>
        <v>0</v>
      </c>
      <c r="J1270" s="56" t="str">
        <f t="shared" si="266"/>
        <v/>
      </c>
      <c r="K1270" s="56" t="str">
        <f t="shared" si="257"/>
        <v/>
      </c>
      <c r="L1270" s="56" t="str">
        <f t="shared" si="259"/>
        <v/>
      </c>
      <c r="M1270" s="56" t="str">
        <f t="shared" si="260"/>
        <v/>
      </c>
      <c r="N1270" s="56" t="str">
        <f t="shared" si="261"/>
        <v/>
      </c>
      <c r="O1270" s="56" t="str">
        <f t="shared" si="267"/>
        <v/>
      </c>
      <c r="P1270" s="56">
        <f>IF(ISERROR(IF($X$5=1,$Y$5,)),"",IF($X$5=1,$Y$5,))</f>
        <v>0</v>
      </c>
      <c r="Q1270" s="56">
        <f>IF(ISERROR(IF($X$6=1,$Y$6,)),"",IF($X$6=1,$Y$6,))</f>
        <v>10000</v>
      </c>
      <c r="R1270" s="56">
        <f>IF(ISERROR(IF($X$7=1,$Y$7,)),"",IF($X$7=1,$Y$7,))</f>
        <v>0</v>
      </c>
      <c r="S1270" s="56">
        <f>IF(ISERROR(IF($X$8=1,$Y$8,)),"",IF($X$8=1,$Y$8,))</f>
        <v>1000</v>
      </c>
      <c r="T1270" s="56">
        <f>IF(ISERROR(IF($X$9=1,$Y$9,)),"",IF($X$9=1,$Y$9,))</f>
        <v>500</v>
      </c>
      <c r="U1270" s="56">
        <f>IF(ISERROR(IF($X$10=1,$Y$10,)),"",IF($X$10=1,$Y$10,))</f>
        <v>500</v>
      </c>
    </row>
    <row r="1271" spans="1:21" x14ac:dyDescent="0.25">
      <c r="A1271" s="75">
        <f t="shared" si="262"/>
        <v>1267</v>
      </c>
      <c r="D1271" s="56" t="s">
        <v>4697</v>
      </c>
      <c r="E1271" s="56">
        <f t="shared" si="263"/>
        <v>1267</v>
      </c>
      <c r="F1271" s="76">
        <f t="shared" si="258"/>
        <v>49</v>
      </c>
      <c r="G1271" s="56" t="str">
        <f t="shared" si="264"/>
        <v>dest5Engine</v>
      </c>
      <c r="H1271" s="56">
        <f t="shared" si="265"/>
        <v>1267</v>
      </c>
      <c r="I1271" s="56">
        <f>IF(G1271="",0,IF(COUNTIF($G$5:G1271,G1271)=1,0,COUNTIF($G$5:G1271,G1271) )   )</f>
        <v>0</v>
      </c>
      <c r="J1271" s="56" t="str">
        <f t="shared" si="266"/>
        <v/>
      </c>
      <c r="K1271" s="56" t="str">
        <f t="shared" si="257"/>
        <v/>
      </c>
      <c r="L1271" s="56" t="str">
        <f t="shared" si="259"/>
        <v/>
      </c>
      <c r="M1271" s="56" t="str">
        <f t="shared" si="260"/>
        <v/>
      </c>
      <c r="N1271" s="56" t="str">
        <f t="shared" si="261"/>
        <v/>
      </c>
      <c r="O1271" s="56" t="str">
        <f t="shared" si="267"/>
        <v/>
      </c>
      <c r="P1271" s="56">
        <f>IF(ISERROR(IF($X$5=1,$Y$5,)),"",IF($X$5=1,$Y$5,))</f>
        <v>0</v>
      </c>
      <c r="Q1271" s="56">
        <f>IF(ISERROR(IF($X$6=1,$Y$6,)),"",IF($X$6=1,$Y$6,))</f>
        <v>10000</v>
      </c>
      <c r="R1271" s="56">
        <f>IF(ISERROR(IF($X$7=1,$Y$7,)),"",IF($X$7=1,$Y$7,))</f>
        <v>0</v>
      </c>
      <c r="S1271" s="56">
        <f>IF(ISERROR(IF($X$8=1,$Y$8,)),"",IF($X$8=1,$Y$8,))</f>
        <v>1000</v>
      </c>
      <c r="T1271" s="56">
        <f>IF(ISERROR(IF($X$9=1,$Y$9,)),"",IF($X$9=1,$Y$9,))</f>
        <v>500</v>
      </c>
      <c r="U1271" s="56">
        <f>IF(ISERROR(IF($X$10=1,$Y$10,)),"",IF($X$10=1,$Y$10,))</f>
        <v>500</v>
      </c>
    </row>
    <row r="1272" spans="1:21" x14ac:dyDescent="0.25">
      <c r="A1272" s="75">
        <f t="shared" si="262"/>
        <v>1268</v>
      </c>
      <c r="D1272" s="56" t="s">
        <v>4712</v>
      </c>
      <c r="E1272" s="56">
        <f t="shared" si="263"/>
        <v>1268</v>
      </c>
      <c r="F1272" s="76">
        <f t="shared" si="258"/>
        <v>49</v>
      </c>
      <c r="G1272" s="56" t="str">
        <f t="shared" si="264"/>
        <v>NP.aux.radialullagebooster</v>
      </c>
      <c r="H1272" s="56">
        <f t="shared" si="265"/>
        <v>1268</v>
      </c>
      <c r="I1272" s="56">
        <f>IF(G1272="",0,IF(COUNTIF($G$5:G1272,G1272)=1,0,COUNTIF($G$5:G1272,G1272) )   )</f>
        <v>0</v>
      </c>
      <c r="J1272" s="56" t="str">
        <f t="shared" si="266"/>
        <v/>
      </c>
      <c r="K1272" s="56" t="str">
        <f t="shared" si="257"/>
        <v/>
      </c>
      <c r="L1272" s="56" t="str">
        <f t="shared" si="259"/>
        <v/>
      </c>
      <c r="M1272" s="56" t="str">
        <f t="shared" si="260"/>
        <v/>
      </c>
      <c r="N1272" s="56" t="str">
        <f t="shared" si="261"/>
        <v/>
      </c>
      <c r="O1272" s="56" t="str">
        <f t="shared" si="267"/>
        <v/>
      </c>
      <c r="P1272" s="56">
        <f>IF(ISERROR(IF($X$5=1,$Y$5,)),"",IF($X$5=1,$Y$5,))</f>
        <v>0</v>
      </c>
      <c r="Q1272" s="56">
        <f>IF(ISERROR(IF($X$6=1,$Y$6,)),"",IF($X$6=1,$Y$6,))</f>
        <v>10000</v>
      </c>
      <c r="R1272" s="56">
        <f>IF(ISERROR(IF($X$7=1,$Y$7,)),"",IF($X$7=1,$Y$7,))</f>
        <v>0</v>
      </c>
      <c r="S1272" s="56">
        <f>IF(ISERROR(IF($X$8=1,$Y$8,)),"",IF($X$8=1,$Y$8,))</f>
        <v>1000</v>
      </c>
      <c r="T1272" s="56">
        <f>IF(ISERROR(IF($X$9=1,$Y$9,)),"",IF($X$9=1,$Y$9,))</f>
        <v>500</v>
      </c>
      <c r="U1272" s="56">
        <f>IF(ISERROR(IF($X$10=1,$Y$10,)),"",IF($X$10=1,$Y$10,))</f>
        <v>500</v>
      </c>
    </row>
    <row r="1273" spans="1:21" x14ac:dyDescent="0.25">
      <c r="A1273" s="75">
        <f t="shared" si="262"/>
        <v>1269</v>
      </c>
      <c r="D1273" s="56" t="s">
        <v>4713</v>
      </c>
      <c r="E1273" s="56">
        <f t="shared" si="263"/>
        <v>1269</v>
      </c>
      <c r="F1273" s="76">
        <f t="shared" si="258"/>
        <v>49</v>
      </c>
      <c r="G1273" s="56" t="str">
        <f t="shared" si="264"/>
        <v>NP.aux.radialvernier</v>
      </c>
      <c r="H1273" s="56">
        <f t="shared" si="265"/>
        <v>1269</v>
      </c>
      <c r="I1273" s="56">
        <f>IF(G1273="",0,IF(COUNTIF($G$5:G1273,G1273)=1,0,COUNTIF($G$5:G1273,G1273) )   )</f>
        <v>0</v>
      </c>
      <c r="J1273" s="56" t="str">
        <f t="shared" si="266"/>
        <v/>
      </c>
      <c r="K1273" s="56" t="str">
        <f t="shared" si="257"/>
        <v/>
      </c>
      <c r="L1273" s="56" t="str">
        <f t="shared" si="259"/>
        <v/>
      </c>
      <c r="M1273" s="56" t="str">
        <f t="shared" si="260"/>
        <v/>
      </c>
      <c r="N1273" s="56" t="str">
        <f t="shared" si="261"/>
        <v/>
      </c>
      <c r="O1273" s="56" t="str">
        <f t="shared" si="267"/>
        <v/>
      </c>
      <c r="P1273" s="56">
        <f>IF(ISERROR(IF($X$5=1,$Y$5,)),"",IF($X$5=1,$Y$5,))</f>
        <v>0</v>
      </c>
      <c r="Q1273" s="56">
        <f>IF(ISERROR(IF($X$6=1,$Y$6,)),"",IF($X$6=1,$Y$6,))</f>
        <v>10000</v>
      </c>
      <c r="R1273" s="56">
        <f>IF(ISERROR(IF($X$7=1,$Y$7,)),"",IF($X$7=1,$Y$7,))</f>
        <v>0</v>
      </c>
      <c r="S1273" s="56">
        <f>IF(ISERROR(IF($X$8=1,$Y$8,)),"",IF($X$8=1,$Y$8,))</f>
        <v>1000</v>
      </c>
      <c r="T1273" s="56">
        <f>IF(ISERROR(IF($X$9=1,$Y$9,)),"",IF($X$9=1,$Y$9,))</f>
        <v>500</v>
      </c>
      <c r="U1273" s="56">
        <f>IF(ISERROR(IF($X$10=1,$Y$10,)),"",IF($X$10=1,$Y$10,))</f>
        <v>500</v>
      </c>
    </row>
    <row r="1274" spans="1:21" x14ac:dyDescent="0.25">
      <c r="A1274" s="75">
        <f t="shared" si="262"/>
        <v>1270</v>
      </c>
      <c r="D1274" s="56" t="s">
        <v>3292</v>
      </c>
      <c r="E1274" s="56">
        <f t="shared" si="263"/>
        <v>1270</v>
      </c>
      <c r="F1274" s="76">
        <f t="shared" si="258"/>
        <v>49</v>
      </c>
      <c r="G1274" s="56" t="str">
        <f t="shared" si="264"/>
        <v>radialEngineMini</v>
      </c>
      <c r="H1274" s="56">
        <f t="shared" si="265"/>
        <v>1270</v>
      </c>
      <c r="I1274" s="56">
        <f>IF(G1274="",0,IF(COUNTIF($G$5:G1274,G1274)=1,0,COUNTIF($G$5:G1274,G1274) )   )</f>
        <v>0</v>
      </c>
      <c r="J1274" s="56" t="str">
        <f t="shared" si="266"/>
        <v/>
      </c>
      <c r="K1274" s="56" t="str">
        <f t="shared" si="257"/>
        <v/>
      </c>
      <c r="L1274" s="56" t="str">
        <f t="shared" si="259"/>
        <v/>
      </c>
      <c r="M1274" s="56" t="str">
        <f t="shared" si="260"/>
        <v/>
      </c>
      <c r="N1274" s="56" t="str">
        <f t="shared" si="261"/>
        <v/>
      </c>
      <c r="O1274" s="56" t="str">
        <f t="shared" si="267"/>
        <v/>
      </c>
      <c r="P1274" s="56">
        <f>IF(ISERROR(IF($X$5=1,$Y$5,)),"",IF($X$5=1,$Y$5,))</f>
        <v>0</v>
      </c>
      <c r="Q1274" s="56">
        <f>IF(ISERROR(IF($X$6=1,$Y$6,)),"",IF($X$6=1,$Y$6,))</f>
        <v>10000</v>
      </c>
      <c r="R1274" s="56">
        <f>IF(ISERROR(IF($X$7=1,$Y$7,)),"",IF($X$7=1,$Y$7,))</f>
        <v>0</v>
      </c>
      <c r="S1274" s="56">
        <f>IF(ISERROR(IF($X$8=1,$Y$8,)),"",IF($X$8=1,$Y$8,))</f>
        <v>1000</v>
      </c>
      <c r="T1274" s="56">
        <f>IF(ISERROR(IF($X$9=1,$Y$9,)),"",IF($X$9=1,$Y$9,))</f>
        <v>500</v>
      </c>
      <c r="U1274" s="56">
        <f>IF(ISERROR(IF($X$10=1,$Y$10,)),"",IF($X$10=1,$Y$10,))</f>
        <v>500</v>
      </c>
    </row>
    <row r="1275" spans="1:21" x14ac:dyDescent="0.25">
      <c r="A1275" s="75">
        <f t="shared" si="262"/>
        <v>1271</v>
      </c>
      <c r="D1275" s="56" t="s">
        <v>4714</v>
      </c>
      <c r="E1275" s="56">
        <f t="shared" si="263"/>
        <v>1271</v>
      </c>
      <c r="F1275" s="76">
        <f t="shared" si="258"/>
        <v>49</v>
      </c>
      <c r="G1275" s="56" t="str">
        <f t="shared" si="264"/>
        <v>NP.lft.625m.1m</v>
      </c>
      <c r="H1275" s="56">
        <f t="shared" si="265"/>
        <v>1271</v>
      </c>
      <c r="I1275" s="56">
        <f>IF(G1275="",0,IF(COUNTIF($G$5:G1275,G1275)=1,0,COUNTIF($G$5:G1275,G1275) )   )</f>
        <v>0</v>
      </c>
      <c r="J1275" s="56" t="str">
        <f t="shared" si="266"/>
        <v/>
      </c>
      <c r="K1275" s="56" t="str">
        <f t="shared" si="257"/>
        <v/>
      </c>
      <c r="L1275" s="56" t="str">
        <f t="shared" si="259"/>
        <v/>
      </c>
      <c r="M1275" s="56" t="str">
        <f t="shared" si="260"/>
        <v/>
      </c>
      <c r="N1275" s="56" t="str">
        <f t="shared" si="261"/>
        <v/>
      </c>
      <c r="O1275" s="56" t="str">
        <f t="shared" si="267"/>
        <v/>
      </c>
      <c r="P1275" s="56">
        <f>IF(ISERROR(IF($X$5=1,$Y$5,)),"",IF($X$5=1,$Y$5,))</f>
        <v>0</v>
      </c>
      <c r="Q1275" s="56">
        <f>IF(ISERROR(IF($X$6=1,$Y$6,)),"",IF($X$6=1,$Y$6,))</f>
        <v>10000</v>
      </c>
      <c r="R1275" s="56">
        <f>IF(ISERROR(IF($X$7=1,$Y$7,)),"",IF($X$7=1,$Y$7,))</f>
        <v>0</v>
      </c>
      <c r="S1275" s="56">
        <f>IF(ISERROR(IF($X$8=1,$Y$8,)),"",IF($X$8=1,$Y$8,))</f>
        <v>1000</v>
      </c>
      <c r="T1275" s="56">
        <f>IF(ISERROR(IF($X$9=1,$Y$9,)),"",IF($X$9=1,$Y$9,))</f>
        <v>500</v>
      </c>
      <c r="U1275" s="56">
        <f>IF(ISERROR(IF($X$10=1,$Y$10,)),"",IF($X$10=1,$Y$10,))</f>
        <v>500</v>
      </c>
    </row>
    <row r="1276" spans="1:21" x14ac:dyDescent="0.25">
      <c r="A1276" s="75">
        <f t="shared" si="262"/>
        <v>1272</v>
      </c>
      <c r="D1276" s="56" t="s">
        <v>4722</v>
      </c>
      <c r="E1276" s="56">
        <f t="shared" si="263"/>
        <v>1272</v>
      </c>
      <c r="F1276" s="76">
        <f t="shared" si="258"/>
        <v>49</v>
      </c>
      <c r="G1276" s="56" t="str">
        <f t="shared" si="264"/>
        <v>SMP.liquidEngine2-2</v>
      </c>
      <c r="H1276" s="56">
        <f t="shared" si="265"/>
        <v>1272</v>
      </c>
      <c r="I1276" s="56">
        <f>IF(G1276="",0,IF(COUNTIF($G$5:G1276,G1276)=1,0,COUNTIF($G$5:G1276,G1276) )   )</f>
        <v>0</v>
      </c>
      <c r="J1276" s="56" t="str">
        <f t="shared" si="266"/>
        <v/>
      </c>
      <c r="K1276" s="56" t="str">
        <f t="shared" si="257"/>
        <v/>
      </c>
      <c r="L1276" s="56" t="str">
        <f t="shared" si="259"/>
        <v/>
      </c>
      <c r="M1276" s="56" t="str">
        <f t="shared" si="260"/>
        <v/>
      </c>
      <c r="N1276" s="56" t="str">
        <f t="shared" si="261"/>
        <v/>
      </c>
      <c r="O1276" s="56" t="str">
        <f t="shared" si="267"/>
        <v/>
      </c>
      <c r="P1276" s="56">
        <f>IF(ISERROR(IF($X$5=1,$Y$5,)),"",IF($X$5=1,$Y$5,))</f>
        <v>0</v>
      </c>
      <c r="Q1276" s="56">
        <f>IF(ISERROR(IF($X$6=1,$Y$6,)),"",IF($X$6=1,$Y$6,))</f>
        <v>10000</v>
      </c>
      <c r="R1276" s="56">
        <f>IF(ISERROR(IF($X$7=1,$Y$7,)),"",IF($X$7=1,$Y$7,))</f>
        <v>0</v>
      </c>
      <c r="S1276" s="56">
        <f>IF(ISERROR(IF($X$8=1,$Y$8,)),"",IF($X$8=1,$Y$8,))</f>
        <v>1000</v>
      </c>
      <c r="T1276" s="56">
        <f>IF(ISERROR(IF($X$9=1,$Y$9,)),"",IF($X$9=1,$Y$9,))</f>
        <v>500</v>
      </c>
      <c r="U1276" s="56">
        <f>IF(ISERROR(IF($X$10=1,$Y$10,)),"",IF($X$10=1,$Y$10,))</f>
        <v>500</v>
      </c>
    </row>
    <row r="1277" spans="1:21" x14ac:dyDescent="0.25">
      <c r="A1277" s="75">
        <f t="shared" si="262"/>
        <v>1273</v>
      </c>
      <c r="D1277" s="56" t="s">
        <v>4698</v>
      </c>
      <c r="E1277" s="56">
        <f t="shared" si="263"/>
        <v>1273</v>
      </c>
      <c r="F1277" s="76">
        <f t="shared" si="258"/>
        <v>49</v>
      </c>
      <c r="G1277" s="56" t="str">
        <f t="shared" si="264"/>
        <v>enginelmodc</v>
      </c>
      <c r="H1277" s="56">
        <f t="shared" si="265"/>
        <v>1273</v>
      </c>
      <c r="I1277" s="56">
        <f>IF(G1277="",0,IF(COUNTIF($G$5:G1277,G1277)=1,0,COUNTIF($G$5:G1277,G1277) )   )</f>
        <v>0</v>
      </c>
      <c r="J1277" s="56" t="str">
        <f t="shared" si="266"/>
        <v/>
      </c>
      <c r="K1277" s="56" t="str">
        <f t="shared" si="257"/>
        <v/>
      </c>
      <c r="L1277" s="56" t="str">
        <f t="shared" si="259"/>
        <v/>
      </c>
      <c r="M1277" s="56" t="str">
        <f t="shared" si="260"/>
        <v/>
      </c>
      <c r="N1277" s="56" t="str">
        <f t="shared" si="261"/>
        <v/>
      </c>
      <c r="O1277" s="56" t="str">
        <f t="shared" si="267"/>
        <v/>
      </c>
      <c r="P1277" s="56">
        <f>IF(ISERROR(IF($X$5=1,$Y$5,)),"",IF($X$5=1,$Y$5,))</f>
        <v>0</v>
      </c>
      <c r="Q1277" s="56">
        <f>IF(ISERROR(IF($X$6=1,$Y$6,)),"",IF($X$6=1,$Y$6,))</f>
        <v>10000</v>
      </c>
      <c r="R1277" s="56">
        <f>IF(ISERROR(IF($X$7=1,$Y$7,)),"",IF($X$7=1,$Y$7,))</f>
        <v>0</v>
      </c>
      <c r="S1277" s="56">
        <f>IF(ISERROR(IF($X$8=1,$Y$8,)),"",IF($X$8=1,$Y$8,))</f>
        <v>1000</v>
      </c>
      <c r="T1277" s="56">
        <f>IF(ISERROR(IF($X$9=1,$Y$9,)),"",IF($X$9=1,$Y$9,))</f>
        <v>500</v>
      </c>
      <c r="U1277" s="56">
        <f>IF(ISERROR(IF($X$10=1,$Y$10,)),"",IF($X$10=1,$Y$10,))</f>
        <v>500</v>
      </c>
    </row>
    <row r="1278" spans="1:21" x14ac:dyDescent="0.25">
      <c r="A1278" s="75">
        <f t="shared" si="262"/>
        <v>1274</v>
      </c>
      <c r="D1278" s="56" t="s">
        <v>4723</v>
      </c>
      <c r="E1278" s="56">
        <f t="shared" si="263"/>
        <v>1274</v>
      </c>
      <c r="F1278" s="76">
        <f t="shared" si="258"/>
        <v>49</v>
      </c>
      <c r="G1278" s="56" t="str">
        <f t="shared" si="264"/>
        <v>SMP.liquidEngine3</v>
      </c>
      <c r="H1278" s="56">
        <f t="shared" si="265"/>
        <v>1274</v>
      </c>
      <c r="I1278" s="56">
        <f>IF(G1278="",0,IF(COUNTIF($G$5:G1278,G1278)=1,0,COUNTIF($G$5:G1278,G1278) )   )</f>
        <v>0</v>
      </c>
      <c r="J1278" s="56" t="str">
        <f t="shared" si="266"/>
        <v/>
      </c>
      <c r="K1278" s="56" t="str">
        <f t="shared" ref="K1278:K1341" si="268">IF(ISERROR(VLOOKUP(J1278,$F$5:$G$6005,2,)),"",VLOOKUP(J1278,$F$5:$G$6005,2,))</f>
        <v/>
      </c>
      <c r="L1278" s="56" t="str">
        <f t="shared" si="259"/>
        <v/>
      </c>
      <c r="M1278" s="56" t="str">
        <f t="shared" si="260"/>
        <v/>
      </c>
      <c r="N1278" s="56" t="str">
        <f t="shared" si="261"/>
        <v/>
      </c>
      <c r="O1278" s="56" t="str">
        <f t="shared" si="267"/>
        <v/>
      </c>
      <c r="P1278" s="56">
        <f>IF(ISERROR(IF($X$5=1,$Y$5,)),"",IF($X$5=1,$Y$5,))</f>
        <v>0</v>
      </c>
      <c r="Q1278" s="56">
        <f>IF(ISERROR(IF($X$6=1,$Y$6,)),"",IF($X$6=1,$Y$6,))</f>
        <v>10000</v>
      </c>
      <c r="R1278" s="56">
        <f>IF(ISERROR(IF($X$7=1,$Y$7,)),"",IF($X$7=1,$Y$7,))</f>
        <v>0</v>
      </c>
      <c r="S1278" s="56">
        <f>IF(ISERROR(IF($X$8=1,$Y$8,)),"",IF($X$8=1,$Y$8,))</f>
        <v>1000</v>
      </c>
      <c r="T1278" s="56">
        <f>IF(ISERROR(IF($X$9=1,$Y$9,)),"",IF($X$9=1,$Y$9,))</f>
        <v>500</v>
      </c>
      <c r="U1278" s="56">
        <f>IF(ISERROR(IF($X$10=1,$Y$10,)),"",IF($X$10=1,$Y$10,))</f>
        <v>500</v>
      </c>
    </row>
    <row r="1279" spans="1:21" x14ac:dyDescent="0.25">
      <c r="A1279" s="75">
        <f t="shared" si="262"/>
        <v>1275</v>
      </c>
      <c r="D1279" s="56" t="s">
        <v>4724</v>
      </c>
      <c r="E1279" s="56">
        <f t="shared" si="263"/>
        <v>1275</v>
      </c>
      <c r="F1279" s="76">
        <f t="shared" si="258"/>
        <v>49</v>
      </c>
      <c r="G1279" s="56" t="str">
        <f t="shared" si="264"/>
        <v>SMP.solidBooster</v>
      </c>
      <c r="H1279" s="56">
        <f t="shared" si="265"/>
        <v>1275</v>
      </c>
      <c r="I1279" s="56">
        <f>IF(G1279="",0,IF(COUNTIF($G$5:G1279,G1279)=1,0,COUNTIF($G$5:G1279,G1279) )   )</f>
        <v>0</v>
      </c>
      <c r="J1279" s="56" t="str">
        <f t="shared" si="266"/>
        <v/>
      </c>
      <c r="K1279" s="56" t="str">
        <f t="shared" si="268"/>
        <v/>
      </c>
      <c r="L1279" s="56" t="str">
        <f t="shared" si="259"/>
        <v/>
      </c>
      <c r="M1279" s="56" t="str">
        <f t="shared" si="260"/>
        <v/>
      </c>
      <c r="N1279" s="56" t="str">
        <f t="shared" si="261"/>
        <v/>
      </c>
      <c r="O1279" s="56" t="str">
        <f t="shared" si="267"/>
        <v/>
      </c>
      <c r="P1279" s="56">
        <f>IF(ISERROR(IF($X$5=1,$Y$5,)),"",IF($X$5=1,$Y$5,))</f>
        <v>0</v>
      </c>
      <c r="Q1279" s="56">
        <f>IF(ISERROR(IF($X$6=1,$Y$6,)),"",IF($X$6=1,$Y$6,))</f>
        <v>10000</v>
      </c>
      <c r="R1279" s="56">
        <f>IF(ISERROR(IF($X$7=1,$Y$7,)),"",IF($X$7=1,$Y$7,))</f>
        <v>0</v>
      </c>
      <c r="S1279" s="56">
        <f>IF(ISERROR(IF($X$8=1,$Y$8,)),"",IF($X$8=1,$Y$8,))</f>
        <v>1000</v>
      </c>
      <c r="T1279" s="56">
        <f>IF(ISERROR(IF($X$9=1,$Y$9,)),"",IF($X$9=1,$Y$9,))</f>
        <v>500</v>
      </c>
      <c r="U1279" s="56">
        <f>IF(ISERROR(IF($X$10=1,$Y$10,)),"",IF($X$10=1,$Y$10,))</f>
        <v>500</v>
      </c>
    </row>
    <row r="1280" spans="1:21" x14ac:dyDescent="0.25">
      <c r="A1280" s="75">
        <f t="shared" si="262"/>
        <v>1276</v>
      </c>
      <c r="D1280" s="56" t="s">
        <v>3293</v>
      </c>
      <c r="E1280" s="56">
        <f t="shared" si="263"/>
        <v>1276</v>
      </c>
      <c r="F1280" s="76">
        <f t="shared" si="258"/>
        <v>49</v>
      </c>
      <c r="G1280" s="56" t="str">
        <f t="shared" si="264"/>
        <v>smallRadialEngine</v>
      </c>
      <c r="H1280" s="56">
        <f t="shared" si="265"/>
        <v>1276</v>
      </c>
      <c r="I1280" s="56">
        <f>IF(G1280="",0,IF(COUNTIF($G$5:G1280,G1280)=1,0,COUNTIF($G$5:G1280,G1280) )   )</f>
        <v>0</v>
      </c>
      <c r="J1280" s="56" t="str">
        <f t="shared" si="266"/>
        <v/>
      </c>
      <c r="K1280" s="56" t="str">
        <f t="shared" si="268"/>
        <v/>
      </c>
      <c r="L1280" s="56" t="str">
        <f t="shared" si="259"/>
        <v/>
      </c>
      <c r="M1280" s="56" t="str">
        <f t="shared" si="260"/>
        <v/>
      </c>
      <c r="N1280" s="56" t="str">
        <f t="shared" si="261"/>
        <v/>
      </c>
      <c r="O1280" s="56" t="str">
        <f t="shared" si="267"/>
        <v/>
      </c>
      <c r="P1280" s="56">
        <f>IF(ISERROR(IF($X$5=1,$Y$5,)),"",IF($X$5=1,$Y$5,))</f>
        <v>0</v>
      </c>
      <c r="Q1280" s="56">
        <f>IF(ISERROR(IF($X$6=1,$Y$6,)),"",IF($X$6=1,$Y$6,))</f>
        <v>10000</v>
      </c>
      <c r="R1280" s="56">
        <f>IF(ISERROR(IF($X$7=1,$Y$7,)),"",IF($X$7=1,$Y$7,))</f>
        <v>0</v>
      </c>
      <c r="S1280" s="56">
        <f>IF(ISERROR(IF($X$8=1,$Y$8,)),"",IF($X$8=1,$Y$8,))</f>
        <v>1000</v>
      </c>
      <c r="T1280" s="56">
        <f>IF(ISERROR(IF($X$9=1,$Y$9,)),"",IF($X$9=1,$Y$9,))</f>
        <v>500</v>
      </c>
      <c r="U1280" s="56">
        <f>IF(ISERROR(IF($X$10=1,$Y$10,)),"",IF($X$10=1,$Y$10,))</f>
        <v>500</v>
      </c>
    </row>
    <row r="1281" spans="1:21" x14ac:dyDescent="0.25">
      <c r="A1281" s="75">
        <f t="shared" si="262"/>
        <v>1277</v>
      </c>
      <c r="D1281" s="56" t="s">
        <v>4699</v>
      </c>
      <c r="E1281" s="56">
        <f t="shared" si="263"/>
        <v>1277</v>
      </c>
      <c r="F1281" s="76">
        <f t="shared" si="258"/>
        <v>49</v>
      </c>
      <c r="G1281" s="56" t="str">
        <f t="shared" si="264"/>
        <v>microEngineex1sat</v>
      </c>
      <c r="H1281" s="56">
        <f t="shared" si="265"/>
        <v>1277</v>
      </c>
      <c r="I1281" s="56">
        <f>IF(G1281="",0,IF(COUNTIF($G$5:G1281,G1281)=1,0,COUNTIF($G$5:G1281,G1281) )   )</f>
        <v>0</v>
      </c>
      <c r="J1281" s="56" t="str">
        <f t="shared" si="266"/>
        <v/>
      </c>
      <c r="K1281" s="56" t="str">
        <f t="shared" si="268"/>
        <v/>
      </c>
      <c r="L1281" s="56" t="str">
        <f t="shared" si="259"/>
        <v/>
      </c>
      <c r="M1281" s="56" t="str">
        <f t="shared" si="260"/>
        <v/>
      </c>
      <c r="N1281" s="56" t="str">
        <f t="shared" si="261"/>
        <v/>
      </c>
      <c r="O1281" s="56" t="str">
        <f t="shared" si="267"/>
        <v/>
      </c>
      <c r="P1281" s="56">
        <f>IF(ISERROR(IF($X$5=1,$Y$5,)),"",IF($X$5=1,$Y$5,))</f>
        <v>0</v>
      </c>
      <c r="Q1281" s="56">
        <f>IF(ISERROR(IF($X$6=1,$Y$6,)),"",IF($X$6=1,$Y$6,))</f>
        <v>10000</v>
      </c>
      <c r="R1281" s="56">
        <f>IF(ISERROR(IF($X$7=1,$Y$7,)),"",IF($X$7=1,$Y$7,))</f>
        <v>0</v>
      </c>
      <c r="S1281" s="56">
        <f>IF(ISERROR(IF($X$8=1,$Y$8,)),"",IF($X$8=1,$Y$8,))</f>
        <v>1000</v>
      </c>
      <c r="T1281" s="56">
        <f>IF(ISERROR(IF($X$9=1,$Y$9,)),"",IF($X$9=1,$Y$9,))</f>
        <v>500</v>
      </c>
      <c r="U1281" s="56">
        <f>IF(ISERROR(IF($X$10=1,$Y$10,)),"",IF($X$10=1,$Y$10,))</f>
        <v>500</v>
      </c>
    </row>
    <row r="1282" spans="1:21" x14ac:dyDescent="0.25">
      <c r="A1282" s="75">
        <f t="shared" si="262"/>
        <v>1278</v>
      </c>
      <c r="D1282" s="56" t="s">
        <v>3294</v>
      </c>
      <c r="E1282" s="56">
        <f t="shared" si="263"/>
        <v>1278</v>
      </c>
      <c r="F1282" s="76">
        <f t="shared" si="258"/>
        <v>49</v>
      </c>
      <c r="G1282" s="56" t="str">
        <f t="shared" si="264"/>
        <v>miniFuelTank</v>
      </c>
      <c r="H1282" s="56">
        <f t="shared" si="265"/>
        <v>1278</v>
      </c>
      <c r="I1282" s="56">
        <f>IF(G1282="",0,IF(COUNTIF($G$5:G1282,G1282)=1,0,COUNTIF($G$5:G1282,G1282) )   )</f>
        <v>0</v>
      </c>
      <c r="J1282" s="56" t="str">
        <f t="shared" si="266"/>
        <v/>
      </c>
      <c r="K1282" s="56" t="str">
        <f t="shared" si="268"/>
        <v/>
      </c>
      <c r="L1282" s="56" t="str">
        <f t="shared" si="259"/>
        <v/>
      </c>
      <c r="M1282" s="56" t="str">
        <f t="shared" si="260"/>
        <v/>
      </c>
      <c r="N1282" s="56" t="str">
        <f t="shared" si="261"/>
        <v/>
      </c>
      <c r="O1282" s="56" t="str">
        <f t="shared" si="267"/>
        <v/>
      </c>
      <c r="P1282" s="56">
        <f>IF(ISERROR(IF($X$5=1,$Y$5,)),"",IF($X$5=1,$Y$5,))</f>
        <v>0</v>
      </c>
      <c r="Q1282" s="56">
        <f>IF(ISERROR(IF($X$6=1,$Y$6,)),"",IF($X$6=1,$Y$6,))</f>
        <v>10000</v>
      </c>
      <c r="R1282" s="56">
        <f>IF(ISERROR(IF($X$7=1,$Y$7,)),"",IF($X$7=1,$Y$7,))</f>
        <v>0</v>
      </c>
      <c r="S1282" s="56">
        <f>IF(ISERROR(IF($X$8=1,$Y$8,)),"",IF($X$8=1,$Y$8,))</f>
        <v>1000</v>
      </c>
      <c r="T1282" s="56">
        <f>IF(ISERROR(IF($X$9=1,$Y$9,)),"",IF($X$9=1,$Y$9,))</f>
        <v>500</v>
      </c>
      <c r="U1282" s="56">
        <f>IF(ISERROR(IF($X$10=1,$Y$10,)),"",IF($X$10=1,$Y$10,))</f>
        <v>500</v>
      </c>
    </row>
    <row r="1283" spans="1:21" x14ac:dyDescent="0.25">
      <c r="A1283" s="75">
        <f t="shared" si="262"/>
        <v>1279</v>
      </c>
      <c r="D1283" s="56" t="s">
        <v>4700</v>
      </c>
      <c r="E1283" s="56">
        <f t="shared" si="263"/>
        <v>1279</v>
      </c>
      <c r="F1283" s="76">
        <f t="shared" si="258"/>
        <v>49</v>
      </c>
      <c r="G1283" s="56" t="str">
        <f t="shared" si="264"/>
        <v>microEngineSE1</v>
      </c>
      <c r="H1283" s="56">
        <f t="shared" si="265"/>
        <v>1279</v>
      </c>
      <c r="I1283" s="56">
        <f>IF(G1283="",0,IF(COUNTIF($G$5:G1283,G1283)=1,0,COUNTIF($G$5:G1283,G1283) )   )</f>
        <v>0</v>
      </c>
      <c r="J1283" s="56" t="str">
        <f t="shared" si="266"/>
        <v/>
      </c>
      <c r="K1283" s="56" t="str">
        <f t="shared" si="268"/>
        <v/>
      </c>
      <c r="L1283" s="56" t="str">
        <f t="shared" si="259"/>
        <v/>
      </c>
      <c r="M1283" s="56" t="str">
        <f t="shared" si="260"/>
        <v/>
      </c>
      <c r="N1283" s="56" t="str">
        <f t="shared" si="261"/>
        <v/>
      </c>
      <c r="O1283" s="56" t="str">
        <f t="shared" si="267"/>
        <v/>
      </c>
      <c r="P1283" s="56">
        <f>IF(ISERROR(IF($X$5=1,$Y$5,)),"",IF($X$5=1,$Y$5,))</f>
        <v>0</v>
      </c>
      <c r="Q1283" s="56">
        <f>IF(ISERROR(IF($X$6=1,$Y$6,)),"",IF($X$6=1,$Y$6,))</f>
        <v>10000</v>
      </c>
      <c r="R1283" s="56">
        <f>IF(ISERROR(IF($X$7=1,$Y$7,)),"",IF($X$7=1,$Y$7,))</f>
        <v>0</v>
      </c>
      <c r="S1283" s="56">
        <f>IF(ISERROR(IF($X$8=1,$Y$8,)),"",IF($X$8=1,$Y$8,))</f>
        <v>1000</v>
      </c>
      <c r="T1283" s="56">
        <f>IF(ISERROR(IF($X$9=1,$Y$9,)),"",IF($X$9=1,$Y$9,))</f>
        <v>500</v>
      </c>
      <c r="U1283" s="56">
        <f>IF(ISERROR(IF($X$10=1,$Y$10,)),"",IF($X$10=1,$Y$10,))</f>
        <v>500</v>
      </c>
    </row>
    <row r="1284" spans="1:21" x14ac:dyDescent="0.25">
      <c r="A1284" s="75">
        <f t="shared" si="262"/>
        <v>1280</v>
      </c>
      <c r="D1284" s="56" t="s">
        <v>4701</v>
      </c>
      <c r="E1284" s="56">
        <f t="shared" si="263"/>
        <v>1280</v>
      </c>
      <c r="F1284" s="76">
        <f t="shared" si="258"/>
        <v>49</v>
      </c>
      <c r="G1284" s="56" t="str">
        <f t="shared" si="264"/>
        <v>satpropt300FuelTank</v>
      </c>
      <c r="H1284" s="56">
        <f t="shared" si="265"/>
        <v>1280</v>
      </c>
      <c r="I1284" s="56">
        <f>IF(G1284="",0,IF(COUNTIF($G$5:G1284,G1284)=1,0,COUNTIF($G$5:G1284,G1284) )   )</f>
        <v>0</v>
      </c>
      <c r="J1284" s="56" t="str">
        <f t="shared" si="266"/>
        <v/>
      </c>
      <c r="K1284" s="56" t="str">
        <f t="shared" si="268"/>
        <v/>
      </c>
      <c r="L1284" s="56" t="str">
        <f t="shared" si="259"/>
        <v/>
      </c>
      <c r="M1284" s="56" t="str">
        <f t="shared" si="260"/>
        <v/>
      </c>
      <c r="N1284" s="56" t="str">
        <f t="shared" si="261"/>
        <v/>
      </c>
      <c r="O1284" s="56" t="str">
        <f t="shared" si="267"/>
        <v/>
      </c>
      <c r="P1284" s="56">
        <f>IF(ISERROR(IF($X$5=1,$Y$5,)),"",IF($X$5=1,$Y$5,))</f>
        <v>0</v>
      </c>
      <c r="Q1284" s="56">
        <f>IF(ISERROR(IF($X$6=1,$Y$6,)),"",IF($X$6=1,$Y$6,))</f>
        <v>10000</v>
      </c>
      <c r="R1284" s="56">
        <f>IF(ISERROR(IF($X$7=1,$Y$7,)),"",IF($X$7=1,$Y$7,))</f>
        <v>0</v>
      </c>
      <c r="S1284" s="56">
        <f>IF(ISERROR(IF($X$8=1,$Y$8,)),"",IF($X$8=1,$Y$8,))</f>
        <v>1000</v>
      </c>
      <c r="T1284" s="56">
        <f>IF(ISERROR(IF($X$9=1,$Y$9,)),"",IF($X$9=1,$Y$9,))</f>
        <v>500</v>
      </c>
      <c r="U1284" s="56">
        <f>IF(ISERROR(IF($X$10=1,$Y$10,)),"",IF($X$10=1,$Y$10,))</f>
        <v>500</v>
      </c>
    </row>
    <row r="1285" spans="1:21" x14ac:dyDescent="0.25">
      <c r="A1285" s="75">
        <f t="shared" si="262"/>
        <v>1281</v>
      </c>
      <c r="D1285" s="56" t="s">
        <v>4715</v>
      </c>
      <c r="E1285" s="56">
        <f t="shared" si="263"/>
        <v>1281</v>
      </c>
      <c r="F1285" s="76">
        <f t="shared" ref="F1285:F1348" si="269">IF(A1283=0,0,IF(ISBLANK(G1285),"",IF(LEFT(G1285,4)="newn",F1284+1,IF(LEFT(G1285,4)="node",F1284+1,F1284))))</f>
        <v>49</v>
      </c>
      <c r="G1285" s="56" t="str">
        <f t="shared" si="264"/>
        <v>RLA.s.highengine</v>
      </c>
      <c r="H1285" s="56">
        <f t="shared" si="265"/>
        <v>1281</v>
      </c>
      <c r="I1285" s="56">
        <f>IF(G1285="",0,IF(COUNTIF($G$5:G1285,G1285)=1,0,COUNTIF($G$5:G1285,G1285) )   )</f>
        <v>0</v>
      </c>
      <c r="J1285" s="56" t="str">
        <f t="shared" si="266"/>
        <v/>
      </c>
      <c r="K1285" s="56" t="str">
        <f t="shared" si="268"/>
        <v/>
      </c>
      <c r="L1285" s="56" t="str">
        <f t="shared" ref="L1285:L1348" si="270">IF(ISERROR(VLOOKUP(K1285,$AB$14:$AD$197,3,)),"",VLOOKUP(K1285,$AB$14:$AD$197,3,))</f>
        <v/>
      </c>
      <c r="M1285" s="56" t="str">
        <f t="shared" ref="M1285:M1348" si="271">IF(ISERROR(HLOOKUP(J1285,$AG$5:$XH$6,2,)),"",HLOOKUP(J1285,$AG$5:$XH$6,2,))</f>
        <v/>
      </c>
      <c r="N1285" s="56" t="str">
        <f t="shared" ref="N1285:N1348" si="272">IF(ISERROR(VLOOKUP(K1285,$AB$14:$AD$197,2,)),"",VLOOKUP(K1285,$AB$14:$AD$197,2,))</f>
        <v/>
      </c>
      <c r="O1285" s="56" t="str">
        <f t="shared" si="267"/>
        <v/>
      </c>
      <c r="P1285" s="56">
        <f>IF(ISERROR(IF($X$5=1,$Y$5,)),"",IF($X$5=1,$Y$5,))</f>
        <v>0</v>
      </c>
      <c r="Q1285" s="56">
        <f>IF(ISERROR(IF($X$6=1,$Y$6,)),"",IF($X$6=1,$Y$6,))</f>
        <v>10000</v>
      </c>
      <c r="R1285" s="56">
        <f>IF(ISERROR(IF($X$7=1,$Y$7,)),"",IF($X$7=1,$Y$7,))</f>
        <v>0</v>
      </c>
      <c r="S1285" s="56">
        <f>IF(ISERROR(IF($X$8=1,$Y$8,)),"",IF($X$8=1,$Y$8,))</f>
        <v>1000</v>
      </c>
      <c r="T1285" s="56">
        <f>IF(ISERROR(IF($X$9=1,$Y$9,)),"",IF($X$9=1,$Y$9,))</f>
        <v>500</v>
      </c>
      <c r="U1285" s="56">
        <f>IF(ISERROR(IF($X$10=1,$Y$10,)),"",IF($X$10=1,$Y$10,))</f>
        <v>500</v>
      </c>
    </row>
    <row r="1286" spans="1:21" x14ac:dyDescent="0.25">
      <c r="A1286" s="75">
        <f t="shared" ref="A1286:A1349" si="273">IF(A1285=0,0,IF(B1285="}",IF(B1286="NODE",A1285+1,0),A1285+1))</f>
        <v>1282</v>
      </c>
      <c r="D1286" s="56" t="s">
        <v>4702</v>
      </c>
      <c r="E1286" s="56">
        <f t="shared" ref="E1286:E1349" si="274">A1286</f>
        <v>1282</v>
      </c>
      <c r="F1286" s="76">
        <f t="shared" si="269"/>
        <v>49</v>
      </c>
      <c r="G1286" s="56" t="str">
        <f t="shared" ref="G1286:G1349" si="275">IF(ISBLANK(D1286),IF(LEFT(C1286,8)="name = n",MID(C1286,8,100),""),MID(D1286,8,100))</f>
        <v>tankminsond</v>
      </c>
      <c r="H1286" s="56">
        <f t="shared" ref="H1286:H1349" si="276">E1286</f>
        <v>1282</v>
      </c>
      <c r="I1286" s="56">
        <f>IF(G1286="",0,IF(COUNTIF($G$5:G1286,G1286)=1,0,COUNTIF($G$5:G1286,G1286) )   )</f>
        <v>0</v>
      </c>
      <c r="J1286" s="56" t="str">
        <f t="shared" ref="J1286:J1349" si="277">IF(J1285=anodes,"",IF(J1285="","",J1285+1))</f>
        <v/>
      </c>
      <c r="K1286" s="56" t="str">
        <f t="shared" si="268"/>
        <v/>
      </c>
      <c r="L1286" s="56" t="str">
        <f t="shared" si="270"/>
        <v/>
      </c>
      <c r="M1286" s="56" t="str">
        <f t="shared" si="271"/>
        <v/>
      </c>
      <c r="N1286" s="56" t="str">
        <f t="shared" si="272"/>
        <v/>
      </c>
      <c r="O1286" s="56" t="str">
        <f t="shared" ref="O1286:O1349" si="278">IF(ISERROR(0.1*N1286+0.9*(M1286/L1286)*($N$3+SUM(P1286:U1286))*(N1286/$N$3)),N1286,0.1*N1286+0.9*(M1286/L1286)*($N$3+SUM(P1286:U1286))*(N1286/$N$3))</f>
        <v/>
      </c>
      <c r="P1286" s="56">
        <f>IF(ISERROR(IF($X$5=1,$Y$5,)),"",IF($X$5=1,$Y$5,))</f>
        <v>0</v>
      </c>
      <c r="Q1286" s="56">
        <f>IF(ISERROR(IF($X$6=1,$Y$6,)),"",IF($X$6=1,$Y$6,))</f>
        <v>10000</v>
      </c>
      <c r="R1286" s="56">
        <f>IF(ISERROR(IF($X$7=1,$Y$7,)),"",IF($X$7=1,$Y$7,))</f>
        <v>0</v>
      </c>
      <c r="S1286" s="56">
        <f>IF(ISERROR(IF($X$8=1,$Y$8,)),"",IF($X$8=1,$Y$8,))</f>
        <v>1000</v>
      </c>
      <c r="T1286" s="56">
        <f>IF(ISERROR(IF($X$9=1,$Y$9,)),"",IF($X$9=1,$Y$9,))</f>
        <v>500</v>
      </c>
      <c r="U1286" s="56">
        <f>IF(ISERROR(IF($X$10=1,$Y$10,)),"",IF($X$10=1,$Y$10,))</f>
        <v>500</v>
      </c>
    </row>
    <row r="1287" spans="1:21" x14ac:dyDescent="0.25">
      <c r="A1287" s="75">
        <f t="shared" si="273"/>
        <v>1283</v>
      </c>
      <c r="D1287" s="56" t="s">
        <v>4716</v>
      </c>
      <c r="E1287" s="56">
        <f t="shared" si="274"/>
        <v>1283</v>
      </c>
      <c r="F1287" s="76">
        <f t="shared" si="269"/>
        <v>49</v>
      </c>
      <c r="G1287" s="56" t="str">
        <f t="shared" si="275"/>
        <v>RLA.s.lowengine</v>
      </c>
      <c r="H1287" s="56">
        <f t="shared" si="276"/>
        <v>1283</v>
      </c>
      <c r="I1287" s="56">
        <f>IF(G1287="",0,IF(COUNTIF($G$5:G1287,G1287)=1,0,COUNTIF($G$5:G1287,G1287) )   )</f>
        <v>0</v>
      </c>
      <c r="J1287" s="56" t="str">
        <f t="shared" si="277"/>
        <v/>
      </c>
      <c r="K1287" s="56" t="str">
        <f t="shared" si="268"/>
        <v/>
      </c>
      <c r="L1287" s="56" t="str">
        <f t="shared" si="270"/>
        <v/>
      </c>
      <c r="M1287" s="56" t="str">
        <f t="shared" si="271"/>
        <v/>
      </c>
      <c r="N1287" s="56" t="str">
        <f t="shared" si="272"/>
        <v/>
      </c>
      <c r="O1287" s="56" t="str">
        <f t="shared" si="278"/>
        <v/>
      </c>
      <c r="P1287" s="56">
        <f>IF(ISERROR(IF($X$5=1,$Y$5,)),"",IF($X$5=1,$Y$5,))</f>
        <v>0</v>
      </c>
      <c r="Q1287" s="56">
        <f>IF(ISERROR(IF($X$6=1,$Y$6,)),"",IF($X$6=1,$Y$6,))</f>
        <v>10000</v>
      </c>
      <c r="R1287" s="56">
        <f>IF(ISERROR(IF($X$7=1,$Y$7,)),"",IF($X$7=1,$Y$7,))</f>
        <v>0</v>
      </c>
      <c r="S1287" s="56">
        <f>IF(ISERROR(IF($X$8=1,$Y$8,)),"",IF($X$8=1,$Y$8,))</f>
        <v>1000</v>
      </c>
      <c r="T1287" s="56">
        <f>IF(ISERROR(IF($X$9=1,$Y$9,)),"",IF($X$9=1,$Y$9,))</f>
        <v>500</v>
      </c>
      <c r="U1287" s="56">
        <f>IF(ISERROR(IF($X$10=1,$Y$10,)),"",IF($X$10=1,$Y$10,))</f>
        <v>500</v>
      </c>
    </row>
    <row r="1288" spans="1:21" x14ac:dyDescent="0.25">
      <c r="A1288" s="75">
        <f t="shared" si="273"/>
        <v>1284</v>
      </c>
      <c r="D1288" s="56" t="s">
        <v>4703</v>
      </c>
      <c r="E1288" s="56">
        <f t="shared" si="274"/>
        <v>1284</v>
      </c>
      <c r="F1288" s="76">
        <f t="shared" si="269"/>
        <v>49</v>
      </c>
      <c r="G1288" s="56" t="str">
        <f t="shared" si="275"/>
        <v>tanktoemv2</v>
      </c>
      <c r="H1288" s="56">
        <f t="shared" si="276"/>
        <v>1284</v>
      </c>
      <c r="I1288" s="56">
        <f>IF(G1288="",0,IF(COUNTIF($G$5:G1288,G1288)=1,0,COUNTIF($G$5:G1288,G1288) )   )</f>
        <v>0</v>
      </c>
      <c r="J1288" s="56" t="str">
        <f t="shared" si="277"/>
        <v/>
      </c>
      <c r="K1288" s="56" t="str">
        <f t="shared" si="268"/>
        <v/>
      </c>
      <c r="L1288" s="56" t="str">
        <f t="shared" si="270"/>
        <v/>
      </c>
      <c r="M1288" s="56" t="str">
        <f t="shared" si="271"/>
        <v/>
      </c>
      <c r="N1288" s="56" t="str">
        <f t="shared" si="272"/>
        <v/>
      </c>
      <c r="O1288" s="56" t="str">
        <f t="shared" si="278"/>
        <v/>
      </c>
      <c r="P1288" s="56">
        <f>IF(ISERROR(IF($X$5=1,$Y$5,)),"",IF($X$5=1,$Y$5,))</f>
        <v>0</v>
      </c>
      <c r="Q1288" s="56">
        <f>IF(ISERROR(IF($X$6=1,$Y$6,)),"",IF($X$6=1,$Y$6,))</f>
        <v>10000</v>
      </c>
      <c r="R1288" s="56">
        <f>IF(ISERROR(IF($X$7=1,$Y$7,)),"",IF($X$7=1,$Y$7,))</f>
        <v>0</v>
      </c>
      <c r="S1288" s="56">
        <f>IF(ISERROR(IF($X$8=1,$Y$8,)),"",IF($X$8=1,$Y$8,))</f>
        <v>1000</v>
      </c>
      <c r="T1288" s="56">
        <f>IF(ISERROR(IF($X$9=1,$Y$9,)),"",IF($X$9=1,$Y$9,))</f>
        <v>500</v>
      </c>
      <c r="U1288" s="56">
        <f>IF(ISERROR(IF($X$10=1,$Y$10,)),"",IF($X$10=1,$Y$10,))</f>
        <v>500</v>
      </c>
    </row>
    <row r="1289" spans="1:21" x14ac:dyDescent="0.25">
      <c r="A1289" s="75">
        <f t="shared" si="273"/>
        <v>1285</v>
      </c>
      <c r="D1289" s="56" t="s">
        <v>4717</v>
      </c>
      <c r="E1289" s="56">
        <f t="shared" si="274"/>
        <v>1285</v>
      </c>
      <c r="F1289" s="76">
        <f t="shared" si="269"/>
        <v>49</v>
      </c>
      <c r="G1289" s="56" t="str">
        <f t="shared" si="275"/>
        <v>RLA.s.midengine</v>
      </c>
      <c r="H1289" s="56">
        <f t="shared" si="276"/>
        <v>1285</v>
      </c>
      <c r="I1289" s="56">
        <f>IF(G1289="",0,IF(COUNTIF($G$5:G1289,G1289)=1,0,COUNTIF($G$5:G1289,G1289) )   )</f>
        <v>0</v>
      </c>
      <c r="J1289" s="56" t="str">
        <f t="shared" si="277"/>
        <v/>
      </c>
      <c r="K1289" s="56" t="str">
        <f t="shared" si="268"/>
        <v/>
      </c>
      <c r="L1289" s="56" t="str">
        <f t="shared" si="270"/>
        <v/>
      </c>
      <c r="M1289" s="56" t="str">
        <f t="shared" si="271"/>
        <v/>
      </c>
      <c r="N1289" s="56" t="str">
        <f t="shared" si="272"/>
        <v/>
      </c>
      <c r="O1289" s="56" t="str">
        <f t="shared" si="278"/>
        <v/>
      </c>
      <c r="P1289" s="56">
        <f>IF(ISERROR(IF($X$5=1,$Y$5,)),"",IF($X$5=1,$Y$5,))</f>
        <v>0</v>
      </c>
      <c r="Q1289" s="56">
        <f>IF(ISERROR(IF($X$6=1,$Y$6,)),"",IF($X$6=1,$Y$6,))</f>
        <v>10000</v>
      </c>
      <c r="R1289" s="56">
        <f>IF(ISERROR(IF($X$7=1,$Y$7,)),"",IF($X$7=1,$Y$7,))</f>
        <v>0</v>
      </c>
      <c r="S1289" s="56">
        <f>IF(ISERROR(IF($X$8=1,$Y$8,)),"",IF($X$8=1,$Y$8,))</f>
        <v>1000</v>
      </c>
      <c r="T1289" s="56">
        <f>IF(ISERROR(IF($X$9=1,$Y$9,)),"",IF($X$9=1,$Y$9,))</f>
        <v>500</v>
      </c>
      <c r="U1289" s="56">
        <f>IF(ISERROR(IF($X$10=1,$Y$10,)),"",IF($X$10=1,$Y$10,))</f>
        <v>500</v>
      </c>
    </row>
    <row r="1290" spans="1:21" x14ac:dyDescent="0.25">
      <c r="A1290" s="75">
        <f t="shared" si="273"/>
        <v>1286</v>
      </c>
      <c r="D1290" s="56" t="s">
        <v>4704</v>
      </c>
      <c r="E1290" s="56">
        <f t="shared" si="274"/>
        <v>1286</v>
      </c>
      <c r="F1290" s="76">
        <f t="shared" si="269"/>
        <v>49</v>
      </c>
      <c r="G1290" s="56" t="str">
        <f t="shared" si="275"/>
        <v>B9.Structure.StackSeparator.MSR</v>
      </c>
      <c r="H1290" s="56">
        <f t="shared" si="276"/>
        <v>1286</v>
      </c>
      <c r="I1290" s="56">
        <f>IF(G1290="",0,IF(COUNTIF($G$5:G1290,G1290)=1,0,COUNTIF($G$5:G1290,G1290) )   )</f>
        <v>0</v>
      </c>
      <c r="J1290" s="56" t="str">
        <f t="shared" si="277"/>
        <v/>
      </c>
      <c r="K1290" s="56" t="str">
        <f t="shared" si="268"/>
        <v/>
      </c>
      <c r="L1290" s="56" t="str">
        <f t="shared" si="270"/>
        <v/>
      </c>
      <c r="M1290" s="56" t="str">
        <f t="shared" si="271"/>
        <v/>
      </c>
      <c r="N1290" s="56" t="str">
        <f t="shared" si="272"/>
        <v/>
      </c>
      <c r="O1290" s="56" t="str">
        <f t="shared" si="278"/>
        <v/>
      </c>
      <c r="P1290" s="56">
        <f>IF(ISERROR(IF($X$5=1,$Y$5,)),"",IF($X$5=1,$Y$5,))</f>
        <v>0</v>
      </c>
      <c r="Q1290" s="56">
        <f>IF(ISERROR(IF($X$6=1,$Y$6,)),"",IF($X$6=1,$Y$6,))</f>
        <v>10000</v>
      </c>
      <c r="R1290" s="56">
        <f>IF(ISERROR(IF($X$7=1,$Y$7,)),"",IF($X$7=1,$Y$7,))</f>
        <v>0</v>
      </c>
      <c r="S1290" s="56">
        <f>IF(ISERROR(IF($X$8=1,$Y$8,)),"",IF($X$8=1,$Y$8,))</f>
        <v>1000</v>
      </c>
      <c r="T1290" s="56">
        <f>IF(ISERROR(IF($X$9=1,$Y$9,)),"",IF($X$9=1,$Y$9,))</f>
        <v>500</v>
      </c>
      <c r="U1290" s="56">
        <f>IF(ISERROR(IF($X$10=1,$Y$10,)),"",IF($X$10=1,$Y$10,))</f>
        <v>500</v>
      </c>
    </row>
    <row r="1291" spans="1:21" x14ac:dyDescent="0.25">
      <c r="A1291" s="75">
        <f t="shared" si="273"/>
        <v>1287</v>
      </c>
      <c r="D1291" s="56" t="s">
        <v>4718</v>
      </c>
      <c r="E1291" s="56">
        <f t="shared" si="274"/>
        <v>1287</v>
      </c>
      <c r="F1291" s="76">
        <f t="shared" si="269"/>
        <v>49</v>
      </c>
      <c r="G1291" s="56" t="str">
        <f t="shared" si="275"/>
        <v>RLA.s.tank1</v>
      </c>
      <c r="H1291" s="56">
        <f t="shared" si="276"/>
        <v>1287</v>
      </c>
      <c r="I1291" s="56">
        <f>IF(G1291="",0,IF(COUNTIF($G$5:G1291,G1291)=1,0,COUNTIF($G$5:G1291,G1291) )   )</f>
        <v>0</v>
      </c>
      <c r="J1291" s="56" t="str">
        <f t="shared" si="277"/>
        <v/>
      </c>
      <c r="K1291" s="56" t="str">
        <f t="shared" si="268"/>
        <v/>
      </c>
      <c r="L1291" s="56" t="str">
        <f t="shared" si="270"/>
        <v/>
      </c>
      <c r="M1291" s="56" t="str">
        <f t="shared" si="271"/>
        <v/>
      </c>
      <c r="N1291" s="56" t="str">
        <f t="shared" si="272"/>
        <v/>
      </c>
      <c r="O1291" s="56" t="str">
        <f t="shared" si="278"/>
        <v/>
      </c>
      <c r="P1291" s="56">
        <f>IF(ISERROR(IF($X$5=1,$Y$5,)),"",IF($X$5=1,$Y$5,))</f>
        <v>0</v>
      </c>
      <c r="Q1291" s="56">
        <f>IF(ISERROR(IF($X$6=1,$Y$6,)),"",IF($X$6=1,$Y$6,))</f>
        <v>10000</v>
      </c>
      <c r="R1291" s="56">
        <f>IF(ISERROR(IF($X$7=1,$Y$7,)),"",IF($X$7=1,$Y$7,))</f>
        <v>0</v>
      </c>
      <c r="S1291" s="56">
        <f>IF(ISERROR(IF($X$8=1,$Y$8,)),"",IF($X$8=1,$Y$8,))</f>
        <v>1000</v>
      </c>
      <c r="T1291" s="56">
        <f>IF(ISERROR(IF($X$9=1,$Y$9,)),"",IF($X$9=1,$Y$9,))</f>
        <v>500</v>
      </c>
      <c r="U1291" s="56">
        <f>IF(ISERROR(IF($X$10=1,$Y$10,)),"",IF($X$10=1,$Y$10,))</f>
        <v>500</v>
      </c>
    </row>
    <row r="1292" spans="1:21" x14ac:dyDescent="0.25">
      <c r="A1292" s="75">
        <f t="shared" si="273"/>
        <v>1288</v>
      </c>
      <c r="D1292" s="56" t="s">
        <v>4705</v>
      </c>
      <c r="E1292" s="56">
        <f t="shared" si="274"/>
        <v>1288</v>
      </c>
      <c r="F1292" s="76">
        <f t="shared" si="269"/>
        <v>49</v>
      </c>
      <c r="G1292" s="56" t="str">
        <f t="shared" si="275"/>
        <v>fuelLineSmall</v>
      </c>
      <c r="H1292" s="56">
        <f t="shared" si="276"/>
        <v>1288</v>
      </c>
      <c r="I1292" s="56">
        <f>IF(G1292="",0,IF(COUNTIF($G$5:G1292,G1292)=1,0,COUNTIF($G$5:G1292,G1292) )   )</f>
        <v>0</v>
      </c>
      <c r="J1292" s="56" t="str">
        <f t="shared" si="277"/>
        <v/>
      </c>
      <c r="K1292" s="56" t="str">
        <f t="shared" si="268"/>
        <v/>
      </c>
      <c r="L1292" s="56" t="str">
        <f t="shared" si="270"/>
        <v/>
      </c>
      <c r="M1292" s="56" t="str">
        <f t="shared" si="271"/>
        <v/>
      </c>
      <c r="N1292" s="56" t="str">
        <f t="shared" si="272"/>
        <v/>
      </c>
      <c r="O1292" s="56" t="str">
        <f t="shared" si="278"/>
        <v/>
      </c>
      <c r="P1292" s="56">
        <f>IF(ISERROR(IF($X$5=1,$Y$5,)),"",IF($X$5=1,$Y$5,))</f>
        <v>0</v>
      </c>
      <c r="Q1292" s="56">
        <f>IF(ISERROR(IF($X$6=1,$Y$6,)),"",IF($X$6=1,$Y$6,))</f>
        <v>10000</v>
      </c>
      <c r="R1292" s="56">
        <f>IF(ISERROR(IF($X$7=1,$Y$7,)),"",IF($X$7=1,$Y$7,))</f>
        <v>0</v>
      </c>
      <c r="S1292" s="56">
        <f>IF(ISERROR(IF($X$8=1,$Y$8,)),"",IF($X$8=1,$Y$8,))</f>
        <v>1000</v>
      </c>
      <c r="T1292" s="56">
        <f>IF(ISERROR(IF($X$9=1,$Y$9,)),"",IF($X$9=1,$Y$9,))</f>
        <v>500</v>
      </c>
      <c r="U1292" s="56">
        <f>IF(ISERROR(IF($X$10=1,$Y$10,)),"",IF($X$10=1,$Y$10,))</f>
        <v>500</v>
      </c>
    </row>
    <row r="1293" spans="1:21" x14ac:dyDescent="0.25">
      <c r="A1293" s="75">
        <f t="shared" si="273"/>
        <v>1289</v>
      </c>
      <c r="D1293" s="56" t="s">
        <v>4719</v>
      </c>
      <c r="E1293" s="56">
        <f t="shared" si="274"/>
        <v>1289</v>
      </c>
      <c r="F1293" s="76">
        <f t="shared" si="269"/>
        <v>49</v>
      </c>
      <c r="G1293" s="56" t="str">
        <f t="shared" si="275"/>
        <v>RLA.s.tank2</v>
      </c>
      <c r="H1293" s="56">
        <f t="shared" si="276"/>
        <v>1289</v>
      </c>
      <c r="I1293" s="56">
        <f>IF(G1293="",0,IF(COUNTIF($G$5:G1293,G1293)=1,0,COUNTIF($G$5:G1293,G1293) )   )</f>
        <v>0</v>
      </c>
      <c r="J1293" s="56" t="str">
        <f t="shared" si="277"/>
        <v/>
      </c>
      <c r="K1293" s="56" t="str">
        <f t="shared" si="268"/>
        <v/>
      </c>
      <c r="L1293" s="56" t="str">
        <f t="shared" si="270"/>
        <v/>
      </c>
      <c r="M1293" s="56" t="str">
        <f t="shared" si="271"/>
        <v/>
      </c>
      <c r="N1293" s="56" t="str">
        <f t="shared" si="272"/>
        <v/>
      </c>
      <c r="O1293" s="56" t="str">
        <f t="shared" si="278"/>
        <v/>
      </c>
      <c r="P1293" s="56">
        <f>IF(ISERROR(IF($X$5=1,$Y$5,)),"",IF($X$5=1,$Y$5,))</f>
        <v>0</v>
      </c>
      <c r="Q1293" s="56">
        <f>IF(ISERROR(IF($X$6=1,$Y$6,)),"",IF($X$6=1,$Y$6,))</f>
        <v>10000</v>
      </c>
      <c r="R1293" s="56">
        <f>IF(ISERROR(IF($X$7=1,$Y$7,)),"",IF($X$7=1,$Y$7,))</f>
        <v>0</v>
      </c>
      <c r="S1293" s="56">
        <f>IF(ISERROR(IF($X$8=1,$Y$8,)),"",IF($X$8=1,$Y$8,))</f>
        <v>1000</v>
      </c>
      <c r="T1293" s="56">
        <f>IF(ISERROR(IF($X$9=1,$Y$9,)),"",IF($X$9=1,$Y$9,))</f>
        <v>500</v>
      </c>
      <c r="U1293" s="56">
        <f>IF(ISERROR(IF($X$10=1,$Y$10,)),"",IF($X$10=1,$Y$10,))</f>
        <v>500</v>
      </c>
    </row>
    <row r="1294" spans="1:21" x14ac:dyDescent="0.25">
      <c r="A1294" s="75">
        <f t="shared" si="273"/>
        <v>1290</v>
      </c>
      <c r="D1294" s="56" t="s">
        <v>4720</v>
      </c>
      <c r="E1294" s="56">
        <f t="shared" si="274"/>
        <v>1290</v>
      </c>
      <c r="F1294" s="76">
        <f t="shared" si="269"/>
        <v>49</v>
      </c>
      <c r="G1294" s="56" t="str">
        <f t="shared" si="275"/>
        <v>RLA.s.tank3</v>
      </c>
      <c r="H1294" s="56">
        <f t="shared" si="276"/>
        <v>1290</v>
      </c>
      <c r="I1294" s="56">
        <f>IF(G1294="",0,IF(COUNTIF($G$5:G1294,G1294)=1,0,COUNTIF($G$5:G1294,G1294) )   )</f>
        <v>0</v>
      </c>
      <c r="J1294" s="56" t="str">
        <f t="shared" si="277"/>
        <v/>
      </c>
      <c r="K1294" s="56" t="str">
        <f t="shared" si="268"/>
        <v/>
      </c>
      <c r="L1294" s="56" t="str">
        <f t="shared" si="270"/>
        <v/>
      </c>
      <c r="M1294" s="56" t="str">
        <f t="shared" si="271"/>
        <v/>
      </c>
      <c r="N1294" s="56" t="str">
        <f t="shared" si="272"/>
        <v/>
      </c>
      <c r="O1294" s="56" t="str">
        <f t="shared" si="278"/>
        <v/>
      </c>
      <c r="P1294" s="56">
        <f>IF(ISERROR(IF($X$5=1,$Y$5,)),"",IF($X$5=1,$Y$5,))</f>
        <v>0</v>
      </c>
      <c r="Q1294" s="56">
        <f>IF(ISERROR(IF($X$6=1,$Y$6,)),"",IF($X$6=1,$Y$6,))</f>
        <v>10000</v>
      </c>
      <c r="R1294" s="56">
        <f>IF(ISERROR(IF($X$7=1,$Y$7,)),"",IF($X$7=1,$Y$7,))</f>
        <v>0</v>
      </c>
      <c r="S1294" s="56">
        <f>IF(ISERROR(IF($X$8=1,$Y$8,)),"",IF($X$8=1,$Y$8,))</f>
        <v>1000</v>
      </c>
      <c r="T1294" s="56">
        <f>IF(ISERROR(IF($X$9=1,$Y$9,)),"",IF($X$9=1,$Y$9,))</f>
        <v>500</v>
      </c>
      <c r="U1294" s="56">
        <f>IF(ISERROR(IF($X$10=1,$Y$10,)),"",IF($X$10=1,$Y$10,))</f>
        <v>500</v>
      </c>
    </row>
    <row r="1295" spans="1:21" x14ac:dyDescent="0.25">
      <c r="A1295" s="75">
        <f t="shared" si="273"/>
        <v>1291</v>
      </c>
      <c r="D1295" s="56" t="s">
        <v>4721</v>
      </c>
      <c r="E1295" s="56">
        <f t="shared" si="274"/>
        <v>1291</v>
      </c>
      <c r="F1295" s="76">
        <f t="shared" si="269"/>
        <v>49</v>
      </c>
      <c r="G1295" s="56" t="str">
        <f t="shared" si="275"/>
        <v>RLA.s.tank4</v>
      </c>
      <c r="H1295" s="56">
        <f t="shared" si="276"/>
        <v>1291</v>
      </c>
      <c r="I1295" s="56">
        <f>IF(G1295="",0,IF(COUNTIF($G$5:G1295,G1295)=1,0,COUNTIF($G$5:G1295,G1295) )   )</f>
        <v>0</v>
      </c>
      <c r="J1295" s="56" t="str">
        <f t="shared" si="277"/>
        <v/>
      </c>
      <c r="K1295" s="56" t="str">
        <f t="shared" si="268"/>
        <v/>
      </c>
      <c r="L1295" s="56" t="str">
        <f t="shared" si="270"/>
        <v/>
      </c>
      <c r="M1295" s="56" t="str">
        <f t="shared" si="271"/>
        <v/>
      </c>
      <c r="N1295" s="56" t="str">
        <f t="shared" si="272"/>
        <v/>
      </c>
      <c r="O1295" s="56" t="str">
        <f t="shared" si="278"/>
        <v/>
      </c>
      <c r="P1295" s="56">
        <f>IF(ISERROR(IF($X$5=1,$Y$5,)),"",IF($X$5=1,$Y$5,))</f>
        <v>0</v>
      </c>
      <c r="Q1295" s="56">
        <f>IF(ISERROR(IF($X$6=1,$Y$6,)),"",IF($X$6=1,$Y$6,))</f>
        <v>10000</v>
      </c>
      <c r="R1295" s="56">
        <f>IF(ISERROR(IF($X$7=1,$Y$7,)),"",IF($X$7=1,$Y$7,))</f>
        <v>0</v>
      </c>
      <c r="S1295" s="56">
        <f>IF(ISERROR(IF($X$8=1,$Y$8,)),"",IF($X$8=1,$Y$8,))</f>
        <v>1000</v>
      </c>
      <c r="T1295" s="56">
        <f>IF(ISERROR(IF($X$9=1,$Y$9,)),"",IF($X$9=1,$Y$9,))</f>
        <v>500</v>
      </c>
      <c r="U1295" s="56">
        <f>IF(ISERROR(IF($X$10=1,$Y$10,)),"",IF($X$10=1,$Y$10,))</f>
        <v>500</v>
      </c>
    </row>
    <row r="1296" spans="1:21" x14ac:dyDescent="0.25">
      <c r="A1296" s="75">
        <f t="shared" si="273"/>
        <v>1292</v>
      </c>
      <c r="D1296" s="56" t="s">
        <v>4725</v>
      </c>
      <c r="E1296" s="56">
        <f t="shared" si="274"/>
        <v>1292</v>
      </c>
      <c r="F1296" s="76">
        <f t="shared" si="269"/>
        <v>49</v>
      </c>
      <c r="G1296" s="56" t="str">
        <f t="shared" si="275"/>
        <v>stretchyTank05m</v>
      </c>
      <c r="H1296" s="56">
        <f t="shared" si="276"/>
        <v>1292</v>
      </c>
      <c r="I1296" s="56">
        <f>IF(G1296="",0,IF(COUNTIF($G$5:G1296,G1296)=1,0,COUNTIF($G$5:G1296,G1296) )   )</f>
        <v>0</v>
      </c>
      <c r="J1296" s="56" t="str">
        <f t="shared" si="277"/>
        <v/>
      </c>
      <c r="K1296" s="56" t="str">
        <f t="shared" si="268"/>
        <v/>
      </c>
      <c r="L1296" s="56" t="str">
        <f t="shared" si="270"/>
        <v/>
      </c>
      <c r="M1296" s="56" t="str">
        <f t="shared" si="271"/>
        <v/>
      </c>
      <c r="N1296" s="56" t="str">
        <f t="shared" si="272"/>
        <v/>
      </c>
      <c r="O1296" s="56" t="str">
        <f t="shared" si="278"/>
        <v/>
      </c>
      <c r="P1296" s="56">
        <f>IF(ISERROR(IF($X$5=1,$Y$5,)),"",IF($X$5=1,$Y$5,))</f>
        <v>0</v>
      </c>
      <c r="Q1296" s="56">
        <f>IF(ISERROR(IF($X$6=1,$Y$6,)),"",IF($X$6=1,$Y$6,))</f>
        <v>10000</v>
      </c>
      <c r="R1296" s="56">
        <f>IF(ISERROR(IF($X$7=1,$Y$7,)),"",IF($X$7=1,$Y$7,))</f>
        <v>0</v>
      </c>
      <c r="S1296" s="56">
        <f>IF(ISERROR(IF($X$8=1,$Y$8,)),"",IF($X$8=1,$Y$8,))</f>
        <v>1000</v>
      </c>
      <c r="T1296" s="56">
        <f>IF(ISERROR(IF($X$9=1,$Y$9,)),"",IF($X$9=1,$Y$9,))</f>
        <v>500</v>
      </c>
      <c r="U1296" s="56">
        <f>IF(ISERROR(IF($X$10=1,$Y$10,)),"",IF($X$10=1,$Y$10,))</f>
        <v>500</v>
      </c>
    </row>
    <row r="1297" spans="1:21" x14ac:dyDescent="0.25">
      <c r="A1297" s="75">
        <f t="shared" si="273"/>
        <v>1293</v>
      </c>
      <c r="C1297" s="56" t="s">
        <v>2532</v>
      </c>
      <c r="E1297" s="56">
        <f t="shared" si="274"/>
        <v>1293</v>
      </c>
      <c r="F1297" s="76">
        <f t="shared" si="269"/>
        <v>49</v>
      </c>
      <c r="G1297" s="56" t="str">
        <f t="shared" si="275"/>
        <v/>
      </c>
      <c r="H1297" s="56">
        <f t="shared" si="276"/>
        <v>1293</v>
      </c>
      <c r="I1297" s="56">
        <f>IF(G1297="",0,IF(COUNTIF($G$5:G1297,G1297)=1,0,COUNTIF($G$5:G1297,G1297) )   )</f>
        <v>0</v>
      </c>
      <c r="J1297" s="56" t="str">
        <f t="shared" si="277"/>
        <v/>
      </c>
      <c r="K1297" s="56" t="str">
        <f t="shared" si="268"/>
        <v/>
      </c>
      <c r="L1297" s="56" t="str">
        <f t="shared" si="270"/>
        <v/>
      </c>
      <c r="M1297" s="56" t="str">
        <f t="shared" si="271"/>
        <v/>
      </c>
      <c r="N1297" s="56" t="str">
        <f t="shared" si="272"/>
        <v/>
      </c>
      <c r="O1297" s="56" t="str">
        <f t="shared" si="278"/>
        <v/>
      </c>
      <c r="P1297" s="56">
        <f>IF(ISERROR(IF($X$5=1,$Y$5,)),"",IF($X$5=1,$Y$5,))</f>
        <v>0</v>
      </c>
      <c r="Q1297" s="56">
        <f>IF(ISERROR(IF($X$6=1,$Y$6,)),"",IF($X$6=1,$Y$6,))</f>
        <v>10000</v>
      </c>
      <c r="R1297" s="56">
        <f>IF(ISERROR(IF($X$7=1,$Y$7,)),"",IF($X$7=1,$Y$7,))</f>
        <v>0</v>
      </c>
      <c r="S1297" s="56">
        <f>IF(ISERROR(IF($X$8=1,$Y$8,)),"",IF($X$8=1,$Y$8,))</f>
        <v>1000</v>
      </c>
      <c r="T1297" s="56">
        <f>IF(ISERROR(IF($X$9=1,$Y$9,)),"",IF($X$9=1,$Y$9,))</f>
        <v>500</v>
      </c>
      <c r="U1297" s="56">
        <f>IF(ISERROR(IF($X$10=1,$Y$10,)),"",IF($X$10=1,$Y$10,))</f>
        <v>500</v>
      </c>
    </row>
    <row r="1298" spans="1:21" x14ac:dyDescent="0.25">
      <c r="A1298" s="75">
        <f t="shared" si="273"/>
        <v>1294</v>
      </c>
      <c r="B1298" s="56" t="s">
        <v>2532</v>
      </c>
      <c r="E1298" s="56">
        <f t="shared" si="274"/>
        <v>1294</v>
      </c>
      <c r="F1298" s="76">
        <f t="shared" si="269"/>
        <v>49</v>
      </c>
      <c r="G1298" s="56" t="str">
        <f t="shared" si="275"/>
        <v/>
      </c>
      <c r="H1298" s="56">
        <f t="shared" si="276"/>
        <v>1294</v>
      </c>
      <c r="I1298" s="56">
        <f>IF(G1298="",0,IF(COUNTIF($G$5:G1298,G1298)=1,0,COUNTIF($G$5:G1298,G1298) )   )</f>
        <v>0</v>
      </c>
      <c r="J1298" s="56" t="str">
        <f t="shared" si="277"/>
        <v/>
      </c>
      <c r="K1298" s="56" t="str">
        <f t="shared" si="268"/>
        <v/>
      </c>
      <c r="L1298" s="56" t="str">
        <f t="shared" si="270"/>
        <v/>
      </c>
      <c r="M1298" s="56" t="str">
        <f t="shared" si="271"/>
        <v/>
      </c>
      <c r="N1298" s="56" t="str">
        <f t="shared" si="272"/>
        <v/>
      </c>
      <c r="O1298" s="56" t="str">
        <f t="shared" si="278"/>
        <v/>
      </c>
      <c r="P1298" s="56">
        <f>IF(ISERROR(IF($X$5=1,$Y$5,)),"",IF($X$5=1,$Y$5,))</f>
        <v>0</v>
      </c>
      <c r="Q1298" s="56">
        <f>IF(ISERROR(IF($X$6=1,$Y$6,)),"",IF($X$6=1,$Y$6,))</f>
        <v>10000</v>
      </c>
      <c r="R1298" s="56">
        <f>IF(ISERROR(IF($X$7=1,$Y$7,)),"",IF($X$7=1,$Y$7,))</f>
        <v>0</v>
      </c>
      <c r="S1298" s="56">
        <f>IF(ISERROR(IF($X$8=1,$Y$8,)),"",IF($X$8=1,$Y$8,))</f>
        <v>1000</v>
      </c>
      <c r="T1298" s="56">
        <f>IF(ISERROR(IF($X$9=1,$Y$9,)),"",IF($X$9=1,$Y$9,))</f>
        <v>500</v>
      </c>
      <c r="U1298" s="56">
        <f>IF(ISERROR(IF($X$10=1,$Y$10,)),"",IF($X$10=1,$Y$10,))</f>
        <v>500</v>
      </c>
    </row>
    <row r="1299" spans="1:21" x14ac:dyDescent="0.25">
      <c r="A1299" s="75">
        <f t="shared" si="273"/>
        <v>1295</v>
      </c>
      <c r="B1299" s="56" t="s">
        <v>2517</v>
      </c>
      <c r="E1299" s="56">
        <f t="shared" si="274"/>
        <v>1295</v>
      </c>
      <c r="F1299" s="76">
        <f t="shared" si="269"/>
        <v>49</v>
      </c>
      <c r="G1299" s="56" t="str">
        <f t="shared" si="275"/>
        <v/>
      </c>
      <c r="H1299" s="56">
        <f t="shared" si="276"/>
        <v>1295</v>
      </c>
      <c r="I1299" s="56">
        <f>IF(G1299="",0,IF(COUNTIF($G$5:G1299,G1299)=1,0,COUNTIF($G$5:G1299,G1299) )   )</f>
        <v>0</v>
      </c>
      <c r="J1299" s="56" t="str">
        <f t="shared" si="277"/>
        <v/>
      </c>
      <c r="K1299" s="56" t="str">
        <f t="shared" si="268"/>
        <v/>
      </c>
      <c r="L1299" s="56" t="str">
        <f t="shared" si="270"/>
        <v/>
      </c>
      <c r="M1299" s="56" t="str">
        <f t="shared" si="271"/>
        <v/>
      </c>
      <c r="N1299" s="56" t="str">
        <f t="shared" si="272"/>
        <v/>
      </c>
      <c r="O1299" s="56" t="str">
        <f t="shared" si="278"/>
        <v/>
      </c>
      <c r="P1299" s="56">
        <f>IF(ISERROR(IF($X$5=1,$Y$5,)),"",IF($X$5=1,$Y$5,))</f>
        <v>0</v>
      </c>
      <c r="Q1299" s="56">
        <f>IF(ISERROR(IF($X$6=1,$Y$6,)),"",IF($X$6=1,$Y$6,))</f>
        <v>10000</v>
      </c>
      <c r="R1299" s="56">
        <f>IF(ISERROR(IF($X$7=1,$Y$7,)),"",IF($X$7=1,$Y$7,))</f>
        <v>0</v>
      </c>
      <c r="S1299" s="56">
        <f>IF(ISERROR(IF($X$8=1,$Y$8,)),"",IF($X$8=1,$Y$8,))</f>
        <v>1000</v>
      </c>
      <c r="T1299" s="56">
        <f>IF(ISERROR(IF($X$9=1,$Y$9,)),"",IF($X$9=1,$Y$9,))</f>
        <v>500</v>
      </c>
      <c r="U1299" s="56">
        <f>IF(ISERROR(IF($X$10=1,$Y$10,)),"",IF($X$10=1,$Y$10,))</f>
        <v>500</v>
      </c>
    </row>
    <row r="1300" spans="1:21" x14ac:dyDescent="0.25">
      <c r="A1300" s="75">
        <f t="shared" si="273"/>
        <v>1296</v>
      </c>
      <c r="B1300" s="56" t="s">
        <v>2518</v>
      </c>
      <c r="E1300" s="56">
        <f t="shared" si="274"/>
        <v>1296</v>
      </c>
      <c r="F1300" s="76">
        <f t="shared" si="269"/>
        <v>49</v>
      </c>
      <c r="G1300" s="56" t="str">
        <f t="shared" si="275"/>
        <v/>
      </c>
      <c r="H1300" s="56">
        <f t="shared" si="276"/>
        <v>1296</v>
      </c>
      <c r="I1300" s="56">
        <f>IF(G1300="",0,IF(COUNTIF($G$5:G1300,G1300)=1,0,COUNTIF($G$5:G1300,G1300) )   )</f>
        <v>0</v>
      </c>
      <c r="J1300" s="56" t="str">
        <f t="shared" si="277"/>
        <v/>
      </c>
      <c r="K1300" s="56" t="str">
        <f t="shared" si="268"/>
        <v/>
      </c>
      <c r="L1300" s="56" t="str">
        <f t="shared" si="270"/>
        <v/>
      </c>
      <c r="M1300" s="56" t="str">
        <f t="shared" si="271"/>
        <v/>
      </c>
      <c r="N1300" s="56" t="str">
        <f t="shared" si="272"/>
        <v/>
      </c>
      <c r="O1300" s="56" t="str">
        <f t="shared" si="278"/>
        <v/>
      </c>
      <c r="P1300" s="56">
        <f>IF(ISERROR(IF($X$5=1,$Y$5,)),"",IF($X$5=1,$Y$5,))</f>
        <v>0</v>
      </c>
      <c r="Q1300" s="56">
        <f>IF(ISERROR(IF($X$6=1,$Y$6,)),"",IF($X$6=1,$Y$6,))</f>
        <v>10000</v>
      </c>
      <c r="R1300" s="56">
        <f>IF(ISERROR(IF($X$7=1,$Y$7,)),"",IF($X$7=1,$Y$7,))</f>
        <v>0</v>
      </c>
      <c r="S1300" s="56">
        <f>IF(ISERROR(IF($X$8=1,$Y$8,)),"",IF($X$8=1,$Y$8,))</f>
        <v>1000</v>
      </c>
      <c r="T1300" s="56">
        <f>IF(ISERROR(IF($X$9=1,$Y$9,)),"",IF($X$9=1,$Y$9,))</f>
        <v>500</v>
      </c>
      <c r="U1300" s="56">
        <f>IF(ISERROR(IF($X$10=1,$Y$10,)),"",IF($X$10=1,$Y$10,))</f>
        <v>500</v>
      </c>
    </row>
    <row r="1301" spans="1:21" x14ac:dyDescent="0.25">
      <c r="A1301" s="75">
        <f t="shared" si="273"/>
        <v>1297</v>
      </c>
      <c r="C1301" s="56" t="s">
        <v>3272</v>
      </c>
      <c r="E1301" s="56">
        <f t="shared" si="274"/>
        <v>1297</v>
      </c>
      <c r="F1301" s="76">
        <f t="shared" si="269"/>
        <v>50</v>
      </c>
      <c r="G1301" s="56" t="str">
        <f t="shared" si="275"/>
        <v>newnode_jetPropulsion</v>
      </c>
      <c r="H1301" s="56">
        <f t="shared" si="276"/>
        <v>1297</v>
      </c>
      <c r="I1301" s="56">
        <f>IF(G1301="",0,IF(COUNTIF($G$5:G1301,G1301)=1,0,COUNTIF($G$5:G1301,G1301) )   )</f>
        <v>0</v>
      </c>
      <c r="J1301" s="56" t="str">
        <f t="shared" si="277"/>
        <v/>
      </c>
      <c r="K1301" s="56" t="str">
        <f t="shared" si="268"/>
        <v/>
      </c>
      <c r="L1301" s="56" t="str">
        <f t="shared" si="270"/>
        <v/>
      </c>
      <c r="M1301" s="56" t="str">
        <f t="shared" si="271"/>
        <v/>
      </c>
      <c r="N1301" s="56" t="str">
        <f t="shared" si="272"/>
        <v/>
      </c>
      <c r="O1301" s="56" t="str">
        <f t="shared" si="278"/>
        <v/>
      </c>
      <c r="P1301" s="56">
        <f>IF(ISERROR(IF($X$5=1,$Y$5,)),"",IF($X$5=1,$Y$5,))</f>
        <v>0</v>
      </c>
      <c r="Q1301" s="56">
        <f>IF(ISERROR(IF($X$6=1,$Y$6,)),"",IF($X$6=1,$Y$6,))</f>
        <v>10000</v>
      </c>
      <c r="R1301" s="56">
        <f>IF(ISERROR(IF($X$7=1,$Y$7,)),"",IF($X$7=1,$Y$7,))</f>
        <v>0</v>
      </c>
      <c r="S1301" s="56">
        <f>IF(ISERROR(IF($X$8=1,$Y$8,)),"",IF($X$8=1,$Y$8,))</f>
        <v>1000</v>
      </c>
      <c r="T1301" s="56">
        <f>IF(ISERROR(IF($X$9=1,$Y$9,)),"",IF($X$9=1,$Y$9,))</f>
        <v>500</v>
      </c>
      <c r="U1301" s="56">
        <f>IF(ISERROR(IF($X$10=1,$Y$10,)),"",IF($X$10=1,$Y$10,))</f>
        <v>500</v>
      </c>
    </row>
    <row r="1302" spans="1:21" x14ac:dyDescent="0.25">
      <c r="A1302" s="75">
        <f t="shared" si="273"/>
        <v>1298</v>
      </c>
      <c r="C1302" s="56" t="s">
        <v>3273</v>
      </c>
      <c r="E1302" s="56">
        <f t="shared" si="274"/>
        <v>1298</v>
      </c>
      <c r="F1302" s="76">
        <f t="shared" si="269"/>
        <v>50</v>
      </c>
      <c r="G1302" s="56" t="str">
        <f t="shared" si="275"/>
        <v/>
      </c>
      <c r="H1302" s="56">
        <f t="shared" si="276"/>
        <v>1298</v>
      </c>
      <c r="I1302" s="56">
        <f>IF(G1302="",0,IF(COUNTIF($G$5:G1302,G1302)=1,0,COUNTIF($G$5:G1302,G1302) )   )</f>
        <v>0</v>
      </c>
      <c r="J1302" s="56" t="str">
        <f t="shared" si="277"/>
        <v/>
      </c>
      <c r="K1302" s="56" t="str">
        <f t="shared" si="268"/>
        <v/>
      </c>
      <c r="L1302" s="56" t="str">
        <f t="shared" si="270"/>
        <v/>
      </c>
      <c r="M1302" s="56" t="str">
        <f t="shared" si="271"/>
        <v/>
      </c>
      <c r="N1302" s="56" t="str">
        <f t="shared" si="272"/>
        <v/>
      </c>
      <c r="O1302" s="56" t="str">
        <f t="shared" si="278"/>
        <v/>
      </c>
      <c r="P1302" s="56">
        <f>IF(ISERROR(IF($X$5=1,$Y$5,)),"",IF($X$5=1,$Y$5,))</f>
        <v>0</v>
      </c>
      <c r="Q1302" s="56">
        <f>IF(ISERROR(IF($X$6=1,$Y$6,)),"",IF($X$6=1,$Y$6,))</f>
        <v>10000</v>
      </c>
      <c r="R1302" s="56">
        <f>IF(ISERROR(IF($X$7=1,$Y$7,)),"",IF($X$7=1,$Y$7,))</f>
        <v>0</v>
      </c>
      <c r="S1302" s="56">
        <f>IF(ISERROR(IF($X$8=1,$Y$8,)),"",IF($X$8=1,$Y$8,))</f>
        <v>1000</v>
      </c>
      <c r="T1302" s="56">
        <f>IF(ISERROR(IF($X$9=1,$Y$9,)),"",IF($X$9=1,$Y$9,))</f>
        <v>500</v>
      </c>
      <c r="U1302" s="56">
        <f>IF(ISERROR(IF($X$10=1,$Y$10,)),"",IF($X$10=1,$Y$10,))</f>
        <v>500</v>
      </c>
    </row>
    <row r="1303" spans="1:21" x14ac:dyDescent="0.25">
      <c r="A1303" s="75">
        <f t="shared" si="273"/>
        <v>1299</v>
      </c>
      <c r="C1303" s="56" t="s">
        <v>3274</v>
      </c>
      <c r="E1303" s="56">
        <f t="shared" si="274"/>
        <v>1299</v>
      </c>
      <c r="F1303" s="76">
        <f t="shared" si="269"/>
        <v>50</v>
      </c>
      <c r="G1303" s="56" t="str">
        <f t="shared" si="275"/>
        <v/>
      </c>
      <c r="H1303" s="56">
        <f t="shared" si="276"/>
        <v>1299</v>
      </c>
      <c r="I1303" s="56">
        <f>IF(G1303="",0,IF(COUNTIF($G$5:G1303,G1303)=1,0,COUNTIF($G$5:G1303,G1303) )   )</f>
        <v>0</v>
      </c>
      <c r="J1303" s="56" t="str">
        <f t="shared" si="277"/>
        <v/>
      </c>
      <c r="K1303" s="56" t="str">
        <f t="shared" si="268"/>
        <v/>
      </c>
      <c r="L1303" s="56" t="str">
        <f t="shared" si="270"/>
        <v/>
      </c>
      <c r="M1303" s="56" t="str">
        <f t="shared" si="271"/>
        <v/>
      </c>
      <c r="N1303" s="56" t="str">
        <f t="shared" si="272"/>
        <v/>
      </c>
      <c r="O1303" s="56" t="str">
        <f t="shared" si="278"/>
        <v/>
      </c>
      <c r="P1303" s="56">
        <f>IF(ISERROR(IF($X$5=1,$Y$5,)),"",IF($X$5=1,$Y$5,))</f>
        <v>0</v>
      </c>
      <c r="Q1303" s="56">
        <f>IF(ISERROR(IF($X$6=1,$Y$6,)),"",IF($X$6=1,$Y$6,))</f>
        <v>10000</v>
      </c>
      <c r="R1303" s="56">
        <f>IF(ISERROR(IF($X$7=1,$Y$7,)),"",IF($X$7=1,$Y$7,))</f>
        <v>0</v>
      </c>
      <c r="S1303" s="56">
        <f>IF(ISERROR(IF($X$8=1,$Y$8,)),"",IF($X$8=1,$Y$8,))</f>
        <v>1000</v>
      </c>
      <c r="T1303" s="56">
        <f>IF(ISERROR(IF($X$9=1,$Y$9,)),"",IF($X$9=1,$Y$9,))</f>
        <v>500</v>
      </c>
      <c r="U1303" s="56">
        <f>IF(ISERROR(IF($X$10=1,$Y$10,)),"",IF($X$10=1,$Y$10,))</f>
        <v>500</v>
      </c>
    </row>
    <row r="1304" spans="1:21" x14ac:dyDescent="0.25">
      <c r="A1304" s="75">
        <f t="shared" si="273"/>
        <v>1300</v>
      </c>
      <c r="C1304" s="56" t="s">
        <v>3275</v>
      </c>
      <c r="E1304" s="56">
        <f t="shared" si="274"/>
        <v>1300</v>
      </c>
      <c r="F1304" s="76">
        <f t="shared" si="269"/>
        <v>50</v>
      </c>
      <c r="G1304" s="56" t="str">
        <f t="shared" si="275"/>
        <v/>
      </c>
      <c r="H1304" s="56">
        <f t="shared" si="276"/>
        <v>1300</v>
      </c>
      <c r="I1304" s="56">
        <f>IF(G1304="",0,IF(COUNTIF($G$5:G1304,G1304)=1,0,COUNTIF($G$5:G1304,G1304) )   )</f>
        <v>0</v>
      </c>
      <c r="J1304" s="56" t="str">
        <f t="shared" si="277"/>
        <v/>
      </c>
      <c r="K1304" s="56" t="str">
        <f t="shared" si="268"/>
        <v/>
      </c>
      <c r="L1304" s="56" t="str">
        <f t="shared" si="270"/>
        <v/>
      </c>
      <c r="M1304" s="56" t="str">
        <f t="shared" si="271"/>
        <v/>
      </c>
      <c r="N1304" s="56" t="str">
        <f t="shared" si="272"/>
        <v/>
      </c>
      <c r="O1304" s="56" t="str">
        <f t="shared" si="278"/>
        <v/>
      </c>
      <c r="P1304" s="56">
        <f>IF(ISERROR(IF($X$5=1,$Y$5,)),"",IF($X$5=1,$Y$5,))</f>
        <v>0</v>
      </c>
      <c r="Q1304" s="56">
        <f>IF(ISERROR(IF($X$6=1,$Y$6,)),"",IF($X$6=1,$Y$6,))</f>
        <v>10000</v>
      </c>
      <c r="R1304" s="56">
        <f>IF(ISERROR(IF($X$7=1,$Y$7,)),"",IF($X$7=1,$Y$7,))</f>
        <v>0</v>
      </c>
      <c r="S1304" s="56">
        <f>IF(ISERROR(IF($X$8=1,$Y$8,)),"",IF($X$8=1,$Y$8,))</f>
        <v>1000</v>
      </c>
      <c r="T1304" s="56">
        <f>IF(ISERROR(IF($X$9=1,$Y$9,)),"",IF($X$9=1,$Y$9,))</f>
        <v>500</v>
      </c>
      <c r="U1304" s="56">
        <f>IF(ISERROR(IF($X$10=1,$Y$10,)),"",IF($X$10=1,$Y$10,))</f>
        <v>500</v>
      </c>
    </row>
    <row r="1305" spans="1:21" x14ac:dyDescent="0.25">
      <c r="A1305" s="75">
        <f t="shared" si="273"/>
        <v>1301</v>
      </c>
      <c r="C1305" s="56" t="s">
        <v>3005</v>
      </c>
      <c r="E1305" s="56">
        <f t="shared" si="274"/>
        <v>1301</v>
      </c>
      <c r="F1305" s="76">
        <f t="shared" si="269"/>
        <v>50</v>
      </c>
      <c r="G1305" s="56" t="str">
        <f t="shared" si="275"/>
        <v/>
      </c>
      <c r="H1305" s="56">
        <f t="shared" si="276"/>
        <v>1301</v>
      </c>
      <c r="I1305" s="56">
        <f>IF(G1305="",0,IF(COUNTIF($G$5:G1305,G1305)=1,0,COUNTIF($G$5:G1305,G1305) )   )</f>
        <v>0</v>
      </c>
      <c r="J1305" s="56" t="str">
        <f t="shared" si="277"/>
        <v/>
      </c>
      <c r="K1305" s="56" t="str">
        <f t="shared" si="268"/>
        <v/>
      </c>
      <c r="L1305" s="56" t="str">
        <f t="shared" si="270"/>
        <v/>
      </c>
      <c r="M1305" s="56" t="str">
        <f t="shared" si="271"/>
        <v/>
      </c>
      <c r="N1305" s="56" t="str">
        <f t="shared" si="272"/>
        <v/>
      </c>
      <c r="O1305" s="56" t="str">
        <f t="shared" si="278"/>
        <v/>
      </c>
      <c r="P1305" s="56">
        <f>IF(ISERROR(IF($X$5=1,$Y$5,)),"",IF($X$5=1,$Y$5,))</f>
        <v>0</v>
      </c>
      <c r="Q1305" s="56">
        <f>IF(ISERROR(IF($X$6=1,$Y$6,)),"",IF($X$6=1,$Y$6,))</f>
        <v>10000</v>
      </c>
      <c r="R1305" s="56">
        <f>IF(ISERROR(IF($X$7=1,$Y$7,)),"",IF($X$7=1,$Y$7,))</f>
        <v>0</v>
      </c>
      <c r="S1305" s="56">
        <f>IF(ISERROR(IF($X$8=1,$Y$8,)),"",IF($X$8=1,$Y$8,))</f>
        <v>1000</v>
      </c>
      <c r="T1305" s="56">
        <f>IF(ISERROR(IF($X$9=1,$Y$9,)),"",IF($X$9=1,$Y$9,))</f>
        <v>500</v>
      </c>
      <c r="U1305" s="56">
        <f>IF(ISERROR(IF($X$10=1,$Y$10,)),"",IF($X$10=1,$Y$10,))</f>
        <v>500</v>
      </c>
    </row>
    <row r="1306" spans="1:21" x14ac:dyDescent="0.25">
      <c r="A1306" s="75">
        <f t="shared" si="273"/>
        <v>1302</v>
      </c>
      <c r="C1306" s="56" t="s">
        <v>6234</v>
      </c>
      <c r="E1306" s="56">
        <f t="shared" si="274"/>
        <v>1302</v>
      </c>
      <c r="F1306" s="76">
        <f t="shared" si="269"/>
        <v>50</v>
      </c>
      <c r="G1306" s="56" t="str">
        <f t="shared" si="275"/>
        <v/>
      </c>
      <c r="H1306" s="56">
        <f t="shared" si="276"/>
        <v>1302</v>
      </c>
      <c r="I1306" s="56">
        <f>IF(G1306="",0,IF(COUNTIF($G$5:G1306,G1306)=1,0,COUNTIF($G$5:G1306,G1306) )   )</f>
        <v>0</v>
      </c>
      <c r="J1306" s="56" t="str">
        <f t="shared" si="277"/>
        <v/>
      </c>
      <c r="K1306" s="56" t="str">
        <f t="shared" si="268"/>
        <v/>
      </c>
      <c r="L1306" s="56" t="str">
        <f t="shared" si="270"/>
        <v/>
      </c>
      <c r="M1306" s="56" t="str">
        <f t="shared" si="271"/>
        <v/>
      </c>
      <c r="N1306" s="56" t="str">
        <f t="shared" si="272"/>
        <v/>
      </c>
      <c r="O1306" s="56" t="str">
        <f t="shared" si="278"/>
        <v/>
      </c>
      <c r="P1306" s="56">
        <f>IF(ISERROR(IF($X$5=1,$Y$5,)),"",IF($X$5=1,$Y$5,))</f>
        <v>0</v>
      </c>
      <c r="Q1306" s="56">
        <f>IF(ISERROR(IF($X$6=1,$Y$6,)),"",IF($X$6=1,$Y$6,))</f>
        <v>10000</v>
      </c>
      <c r="R1306" s="56">
        <f>IF(ISERROR(IF($X$7=1,$Y$7,)),"",IF($X$7=1,$Y$7,))</f>
        <v>0</v>
      </c>
      <c r="S1306" s="56">
        <f>IF(ISERROR(IF($X$8=1,$Y$8,)),"",IF($X$8=1,$Y$8,))</f>
        <v>1000</v>
      </c>
      <c r="T1306" s="56">
        <f>IF(ISERROR(IF($X$9=1,$Y$9,)),"",IF($X$9=1,$Y$9,))</f>
        <v>500</v>
      </c>
      <c r="U1306" s="56">
        <f>IF(ISERROR(IF($X$10=1,$Y$10,)),"",IF($X$10=1,$Y$10,))</f>
        <v>500</v>
      </c>
    </row>
    <row r="1307" spans="1:21" x14ac:dyDescent="0.25">
      <c r="A1307" s="75">
        <f t="shared" si="273"/>
        <v>1303</v>
      </c>
      <c r="C1307" s="56" t="s">
        <v>3277</v>
      </c>
      <c r="E1307" s="56">
        <f t="shared" si="274"/>
        <v>1303</v>
      </c>
      <c r="F1307" s="76">
        <f t="shared" si="269"/>
        <v>50</v>
      </c>
      <c r="G1307" s="56" t="str">
        <f t="shared" si="275"/>
        <v/>
      </c>
      <c r="H1307" s="56">
        <f t="shared" si="276"/>
        <v>1303</v>
      </c>
      <c r="I1307" s="56">
        <f>IF(G1307="",0,IF(COUNTIF($G$5:G1307,G1307)=1,0,COUNTIF($G$5:G1307,G1307) )   )</f>
        <v>0</v>
      </c>
      <c r="J1307" s="56" t="str">
        <f t="shared" si="277"/>
        <v/>
      </c>
      <c r="K1307" s="56" t="str">
        <f t="shared" si="268"/>
        <v/>
      </c>
      <c r="L1307" s="56" t="str">
        <f t="shared" si="270"/>
        <v/>
      </c>
      <c r="M1307" s="56" t="str">
        <f t="shared" si="271"/>
        <v/>
      </c>
      <c r="N1307" s="56" t="str">
        <f t="shared" si="272"/>
        <v/>
      </c>
      <c r="O1307" s="56" t="str">
        <f t="shared" si="278"/>
        <v/>
      </c>
      <c r="P1307" s="56">
        <f>IF(ISERROR(IF($X$5=1,$Y$5,)),"",IF($X$5=1,$Y$5,))</f>
        <v>0</v>
      </c>
      <c r="Q1307" s="56">
        <f>IF(ISERROR(IF($X$6=1,$Y$6,)),"",IF($X$6=1,$Y$6,))</f>
        <v>10000</v>
      </c>
      <c r="R1307" s="56">
        <f>IF(ISERROR(IF($X$7=1,$Y$7,)),"",IF($X$7=1,$Y$7,))</f>
        <v>0</v>
      </c>
      <c r="S1307" s="56">
        <f>IF(ISERROR(IF($X$8=1,$Y$8,)),"",IF($X$8=1,$Y$8,))</f>
        <v>1000</v>
      </c>
      <c r="T1307" s="56">
        <f>IF(ISERROR(IF($X$9=1,$Y$9,)),"",IF($X$9=1,$Y$9,))</f>
        <v>500</v>
      </c>
      <c r="U1307" s="56">
        <f>IF(ISERROR(IF($X$10=1,$Y$10,)),"",IF($X$10=1,$Y$10,))</f>
        <v>500</v>
      </c>
    </row>
    <row r="1308" spans="1:21" x14ac:dyDescent="0.25">
      <c r="A1308" s="75">
        <f t="shared" si="273"/>
        <v>1304</v>
      </c>
      <c r="C1308" s="56" t="s">
        <v>2526</v>
      </c>
      <c r="E1308" s="56">
        <f t="shared" si="274"/>
        <v>1304</v>
      </c>
      <c r="F1308" s="76">
        <f t="shared" si="269"/>
        <v>50</v>
      </c>
      <c r="G1308" s="56" t="str">
        <f t="shared" si="275"/>
        <v/>
      </c>
      <c r="H1308" s="56">
        <f t="shared" si="276"/>
        <v>1304</v>
      </c>
      <c r="I1308" s="56">
        <f>IF(G1308="",0,IF(COUNTIF($G$5:G1308,G1308)=1,0,COUNTIF($G$5:G1308,G1308) )   )</f>
        <v>0</v>
      </c>
      <c r="J1308" s="56" t="str">
        <f t="shared" si="277"/>
        <v/>
      </c>
      <c r="K1308" s="56" t="str">
        <f t="shared" si="268"/>
        <v/>
      </c>
      <c r="L1308" s="56" t="str">
        <f t="shared" si="270"/>
        <v/>
      </c>
      <c r="M1308" s="56" t="str">
        <f t="shared" si="271"/>
        <v/>
      </c>
      <c r="N1308" s="56" t="str">
        <f t="shared" si="272"/>
        <v/>
      </c>
      <c r="O1308" s="56" t="str">
        <f t="shared" si="278"/>
        <v/>
      </c>
      <c r="P1308" s="56">
        <f>IF(ISERROR(IF($X$5=1,$Y$5,)),"",IF($X$5=1,$Y$5,))</f>
        <v>0</v>
      </c>
      <c r="Q1308" s="56">
        <f>IF(ISERROR(IF($X$6=1,$Y$6,)),"",IF($X$6=1,$Y$6,))</f>
        <v>10000</v>
      </c>
      <c r="R1308" s="56">
        <f>IF(ISERROR(IF($X$7=1,$Y$7,)),"",IF($X$7=1,$Y$7,))</f>
        <v>0</v>
      </c>
      <c r="S1308" s="56">
        <f>IF(ISERROR(IF($X$8=1,$Y$8,)),"",IF($X$8=1,$Y$8,))</f>
        <v>1000</v>
      </c>
      <c r="T1308" s="56">
        <f>IF(ISERROR(IF($X$9=1,$Y$9,)),"",IF($X$9=1,$Y$9,))</f>
        <v>500</v>
      </c>
      <c r="U1308" s="56">
        <f>IF(ISERROR(IF($X$10=1,$Y$10,)),"",IF($X$10=1,$Y$10,))</f>
        <v>500</v>
      </c>
    </row>
    <row r="1309" spans="1:21" x14ac:dyDescent="0.25">
      <c r="A1309" s="75">
        <f t="shared" si="273"/>
        <v>1305</v>
      </c>
      <c r="C1309" s="56" t="s">
        <v>2527</v>
      </c>
      <c r="E1309" s="56">
        <f t="shared" si="274"/>
        <v>1305</v>
      </c>
      <c r="F1309" s="76">
        <f t="shared" si="269"/>
        <v>50</v>
      </c>
      <c r="G1309" s="56" t="str">
        <f t="shared" si="275"/>
        <v/>
      </c>
      <c r="H1309" s="56">
        <f t="shared" si="276"/>
        <v>1305</v>
      </c>
      <c r="I1309" s="56">
        <f>IF(G1309="",0,IF(COUNTIF($G$5:G1309,G1309)=1,0,COUNTIF($G$5:G1309,G1309) )   )</f>
        <v>0</v>
      </c>
      <c r="J1309" s="56" t="str">
        <f t="shared" si="277"/>
        <v/>
      </c>
      <c r="K1309" s="56" t="str">
        <f t="shared" si="268"/>
        <v/>
      </c>
      <c r="L1309" s="56" t="str">
        <f t="shared" si="270"/>
        <v/>
      </c>
      <c r="M1309" s="56" t="str">
        <f t="shared" si="271"/>
        <v/>
      </c>
      <c r="N1309" s="56" t="str">
        <f t="shared" si="272"/>
        <v/>
      </c>
      <c r="O1309" s="56" t="str">
        <f t="shared" si="278"/>
        <v/>
      </c>
      <c r="P1309" s="56">
        <f>IF(ISERROR(IF($X$5=1,$Y$5,)),"",IF($X$5=1,$Y$5,))</f>
        <v>0</v>
      </c>
      <c r="Q1309" s="56">
        <f>IF(ISERROR(IF($X$6=1,$Y$6,)),"",IF($X$6=1,$Y$6,))</f>
        <v>10000</v>
      </c>
      <c r="R1309" s="56">
        <f>IF(ISERROR(IF($X$7=1,$Y$7,)),"",IF($X$7=1,$Y$7,))</f>
        <v>0</v>
      </c>
      <c r="S1309" s="56">
        <f>IF(ISERROR(IF($X$8=1,$Y$8,)),"",IF($X$8=1,$Y$8,))</f>
        <v>1000</v>
      </c>
      <c r="T1309" s="56">
        <f>IF(ISERROR(IF($X$9=1,$Y$9,)),"",IF($X$9=1,$Y$9,))</f>
        <v>500</v>
      </c>
      <c r="U1309" s="56">
        <f>IF(ISERROR(IF($X$10=1,$Y$10,)),"",IF($X$10=1,$Y$10,))</f>
        <v>500</v>
      </c>
    </row>
    <row r="1310" spans="1:21" x14ac:dyDescent="0.25">
      <c r="A1310" s="75">
        <f t="shared" si="273"/>
        <v>1306</v>
      </c>
      <c r="C1310" s="56" t="s">
        <v>3278</v>
      </c>
      <c r="E1310" s="56">
        <f t="shared" si="274"/>
        <v>1306</v>
      </c>
      <c r="F1310" s="76">
        <f t="shared" si="269"/>
        <v>50</v>
      </c>
      <c r="G1310" s="56" t="str">
        <f t="shared" si="275"/>
        <v/>
      </c>
      <c r="H1310" s="56">
        <f t="shared" si="276"/>
        <v>1306</v>
      </c>
      <c r="I1310" s="56">
        <f>IF(G1310="",0,IF(COUNTIF($G$5:G1310,G1310)=1,0,COUNTIF($G$5:G1310,G1310) )   )</f>
        <v>0</v>
      </c>
      <c r="J1310" s="56" t="str">
        <f t="shared" si="277"/>
        <v/>
      </c>
      <c r="K1310" s="56" t="str">
        <f t="shared" si="268"/>
        <v/>
      </c>
      <c r="L1310" s="56" t="str">
        <f t="shared" si="270"/>
        <v/>
      </c>
      <c r="M1310" s="56" t="str">
        <f t="shared" si="271"/>
        <v/>
      </c>
      <c r="N1310" s="56" t="str">
        <f t="shared" si="272"/>
        <v/>
      </c>
      <c r="O1310" s="56" t="str">
        <f t="shared" si="278"/>
        <v/>
      </c>
      <c r="P1310" s="56">
        <f>IF(ISERROR(IF($X$5=1,$Y$5,)),"",IF($X$5=1,$Y$5,))</f>
        <v>0</v>
      </c>
      <c r="Q1310" s="56">
        <f>IF(ISERROR(IF($X$6=1,$Y$6,)),"",IF($X$6=1,$Y$6,))</f>
        <v>10000</v>
      </c>
      <c r="R1310" s="56">
        <f>IF(ISERROR(IF($X$7=1,$Y$7,)),"",IF($X$7=1,$Y$7,))</f>
        <v>0</v>
      </c>
      <c r="S1310" s="56">
        <f>IF(ISERROR(IF($X$8=1,$Y$8,)),"",IF($X$8=1,$Y$8,))</f>
        <v>1000</v>
      </c>
      <c r="T1310" s="56">
        <f>IF(ISERROR(IF($X$9=1,$Y$9,)),"",IF($X$9=1,$Y$9,))</f>
        <v>500</v>
      </c>
      <c r="U1310" s="56">
        <f>IF(ISERROR(IF($X$10=1,$Y$10,)),"",IF($X$10=1,$Y$10,))</f>
        <v>500</v>
      </c>
    </row>
    <row r="1311" spans="1:21" x14ac:dyDescent="0.25">
      <c r="A1311" s="75">
        <f t="shared" si="273"/>
        <v>1307</v>
      </c>
      <c r="C1311" s="56" t="s">
        <v>2529</v>
      </c>
      <c r="E1311" s="56">
        <f t="shared" si="274"/>
        <v>1307</v>
      </c>
      <c r="F1311" s="76">
        <f t="shared" si="269"/>
        <v>50</v>
      </c>
      <c r="G1311" s="56" t="str">
        <f t="shared" si="275"/>
        <v/>
      </c>
      <c r="H1311" s="56">
        <f t="shared" si="276"/>
        <v>1307</v>
      </c>
      <c r="I1311" s="56">
        <f>IF(G1311="",0,IF(COUNTIF($G$5:G1311,G1311)=1,0,COUNTIF($G$5:G1311,G1311) )   )</f>
        <v>0</v>
      </c>
      <c r="J1311" s="56" t="str">
        <f t="shared" si="277"/>
        <v/>
      </c>
      <c r="K1311" s="56" t="str">
        <f t="shared" si="268"/>
        <v/>
      </c>
      <c r="L1311" s="56" t="str">
        <f t="shared" si="270"/>
        <v/>
      </c>
      <c r="M1311" s="56" t="str">
        <f t="shared" si="271"/>
        <v/>
      </c>
      <c r="N1311" s="56" t="str">
        <f t="shared" si="272"/>
        <v/>
      </c>
      <c r="O1311" s="56" t="str">
        <f t="shared" si="278"/>
        <v/>
      </c>
      <c r="P1311" s="56">
        <f>IF(ISERROR(IF($X$5=1,$Y$5,)),"",IF($X$5=1,$Y$5,))</f>
        <v>0</v>
      </c>
      <c r="Q1311" s="56">
        <f>IF(ISERROR(IF($X$6=1,$Y$6,)),"",IF($X$6=1,$Y$6,))</f>
        <v>10000</v>
      </c>
      <c r="R1311" s="56">
        <f>IF(ISERROR(IF($X$7=1,$Y$7,)),"",IF($X$7=1,$Y$7,))</f>
        <v>0</v>
      </c>
      <c r="S1311" s="56">
        <f>IF(ISERROR(IF($X$8=1,$Y$8,)),"",IF($X$8=1,$Y$8,))</f>
        <v>1000</v>
      </c>
      <c r="T1311" s="56">
        <f>IF(ISERROR(IF($X$9=1,$Y$9,)),"",IF($X$9=1,$Y$9,))</f>
        <v>500</v>
      </c>
      <c r="U1311" s="56">
        <f>IF(ISERROR(IF($X$10=1,$Y$10,)),"",IF($X$10=1,$Y$10,))</f>
        <v>500</v>
      </c>
    </row>
    <row r="1312" spans="1:21" x14ac:dyDescent="0.25">
      <c r="A1312" s="75">
        <f t="shared" si="273"/>
        <v>1308</v>
      </c>
      <c r="C1312" s="56" t="s">
        <v>2518</v>
      </c>
      <c r="E1312" s="56">
        <f t="shared" si="274"/>
        <v>1308</v>
      </c>
      <c r="F1312" s="76">
        <f t="shared" si="269"/>
        <v>50</v>
      </c>
      <c r="G1312" s="56" t="str">
        <f t="shared" si="275"/>
        <v/>
      </c>
      <c r="H1312" s="56">
        <f t="shared" si="276"/>
        <v>1308</v>
      </c>
      <c r="I1312" s="56">
        <f>IF(G1312="",0,IF(COUNTIF($G$5:G1312,G1312)=1,0,COUNTIF($G$5:G1312,G1312) )   )</f>
        <v>0</v>
      </c>
      <c r="J1312" s="56" t="str">
        <f t="shared" si="277"/>
        <v/>
      </c>
      <c r="K1312" s="56" t="str">
        <f t="shared" si="268"/>
        <v/>
      </c>
      <c r="L1312" s="56" t="str">
        <f t="shared" si="270"/>
        <v/>
      </c>
      <c r="M1312" s="56" t="str">
        <f t="shared" si="271"/>
        <v/>
      </c>
      <c r="N1312" s="56" t="str">
        <f t="shared" si="272"/>
        <v/>
      </c>
      <c r="O1312" s="56" t="str">
        <f t="shared" si="278"/>
        <v/>
      </c>
      <c r="P1312" s="56">
        <f>IF(ISERROR(IF($X$5=1,$Y$5,)),"",IF($X$5=1,$Y$5,))</f>
        <v>0</v>
      </c>
      <c r="Q1312" s="56">
        <f>IF(ISERROR(IF($X$6=1,$Y$6,)),"",IF($X$6=1,$Y$6,))</f>
        <v>10000</v>
      </c>
      <c r="R1312" s="56">
        <f>IF(ISERROR(IF($X$7=1,$Y$7,)),"",IF($X$7=1,$Y$7,))</f>
        <v>0</v>
      </c>
      <c r="S1312" s="56">
        <f>IF(ISERROR(IF($X$8=1,$Y$8,)),"",IF($X$8=1,$Y$8,))</f>
        <v>1000</v>
      </c>
      <c r="T1312" s="56">
        <f>IF(ISERROR(IF($X$9=1,$Y$9,)),"",IF($X$9=1,$Y$9,))</f>
        <v>500</v>
      </c>
      <c r="U1312" s="56">
        <f>IF(ISERROR(IF($X$10=1,$Y$10,)),"",IF($X$10=1,$Y$10,))</f>
        <v>500</v>
      </c>
    </row>
    <row r="1313" spans="1:21" x14ac:dyDescent="0.25">
      <c r="A1313" s="75">
        <f t="shared" si="273"/>
        <v>1309</v>
      </c>
      <c r="D1313" s="56" t="s">
        <v>4729</v>
      </c>
      <c r="E1313" s="56">
        <f t="shared" si="274"/>
        <v>1309</v>
      </c>
      <c r="F1313" s="76">
        <f t="shared" si="269"/>
        <v>50</v>
      </c>
      <c r="G1313" s="56" t="str">
        <f t="shared" si="275"/>
        <v>cockpitMk1Rocko</v>
      </c>
      <c r="H1313" s="56">
        <f t="shared" si="276"/>
        <v>1309</v>
      </c>
      <c r="I1313" s="56">
        <f>IF(G1313="",0,IF(COUNTIF($G$5:G1313,G1313)=1,0,COUNTIF($G$5:G1313,G1313) )   )</f>
        <v>0</v>
      </c>
      <c r="J1313" s="56" t="str">
        <f t="shared" si="277"/>
        <v/>
      </c>
      <c r="K1313" s="56" t="str">
        <f t="shared" si="268"/>
        <v/>
      </c>
      <c r="L1313" s="56" t="str">
        <f t="shared" si="270"/>
        <v/>
      </c>
      <c r="M1313" s="56" t="str">
        <f t="shared" si="271"/>
        <v/>
      </c>
      <c r="N1313" s="56" t="str">
        <f t="shared" si="272"/>
        <v/>
      </c>
      <c r="O1313" s="56" t="str">
        <f t="shared" si="278"/>
        <v/>
      </c>
      <c r="P1313" s="56">
        <f>IF(ISERROR(IF($X$5=1,$Y$5,)),"",IF($X$5=1,$Y$5,))</f>
        <v>0</v>
      </c>
      <c r="Q1313" s="56">
        <f>IF(ISERROR(IF($X$6=1,$Y$6,)),"",IF($X$6=1,$Y$6,))</f>
        <v>10000</v>
      </c>
      <c r="R1313" s="56">
        <f>IF(ISERROR(IF($X$7=1,$Y$7,)),"",IF($X$7=1,$Y$7,))</f>
        <v>0</v>
      </c>
      <c r="S1313" s="56">
        <f>IF(ISERROR(IF($X$8=1,$Y$8,)),"",IF($X$8=1,$Y$8,))</f>
        <v>1000</v>
      </c>
      <c r="T1313" s="56">
        <f>IF(ISERROR(IF($X$9=1,$Y$9,)),"",IF($X$9=1,$Y$9,))</f>
        <v>500</v>
      </c>
      <c r="U1313" s="56">
        <f>IF(ISERROR(IF($X$10=1,$Y$10,)),"",IF($X$10=1,$Y$10,))</f>
        <v>500</v>
      </c>
    </row>
    <row r="1314" spans="1:21" x14ac:dyDescent="0.25">
      <c r="A1314" s="75">
        <f t="shared" si="273"/>
        <v>1310</v>
      </c>
      <c r="D1314" s="56" t="s">
        <v>4730</v>
      </c>
      <c r="E1314" s="56">
        <f t="shared" si="274"/>
        <v>1310</v>
      </c>
      <c r="F1314" s="76">
        <f t="shared" si="269"/>
        <v>50</v>
      </c>
      <c r="G1314" s="56" t="str">
        <f t="shared" si="275"/>
        <v>smallDropTank</v>
      </c>
      <c r="H1314" s="56">
        <f t="shared" si="276"/>
        <v>1310</v>
      </c>
      <c r="I1314" s="56">
        <f>IF(G1314="",0,IF(COUNTIF($G$5:G1314,G1314)=1,0,COUNTIF($G$5:G1314,G1314) )   )</f>
        <v>0</v>
      </c>
      <c r="J1314" s="56" t="str">
        <f t="shared" si="277"/>
        <v/>
      </c>
      <c r="K1314" s="56" t="str">
        <f t="shared" si="268"/>
        <v/>
      </c>
      <c r="L1314" s="56" t="str">
        <f t="shared" si="270"/>
        <v/>
      </c>
      <c r="M1314" s="56" t="str">
        <f t="shared" si="271"/>
        <v/>
      </c>
      <c r="N1314" s="56" t="str">
        <f t="shared" si="272"/>
        <v/>
      </c>
      <c r="O1314" s="56" t="str">
        <f t="shared" si="278"/>
        <v/>
      </c>
      <c r="P1314" s="56">
        <f>IF(ISERROR(IF($X$5=1,$Y$5,)),"",IF($X$5=1,$Y$5,))</f>
        <v>0</v>
      </c>
      <c r="Q1314" s="56">
        <f>IF(ISERROR(IF($X$6=1,$Y$6,)),"",IF($X$6=1,$Y$6,))</f>
        <v>10000</v>
      </c>
      <c r="R1314" s="56">
        <f>IF(ISERROR(IF($X$7=1,$Y$7,)),"",IF($X$7=1,$Y$7,))</f>
        <v>0</v>
      </c>
      <c r="S1314" s="56">
        <f>IF(ISERROR(IF($X$8=1,$Y$8,)),"",IF($X$8=1,$Y$8,))</f>
        <v>1000</v>
      </c>
      <c r="T1314" s="56">
        <f>IF(ISERROR(IF($X$9=1,$Y$9,)),"",IF($X$9=1,$Y$9,))</f>
        <v>500</v>
      </c>
      <c r="U1314" s="56">
        <f>IF(ISERROR(IF($X$10=1,$Y$10,)),"",IF($X$10=1,$Y$10,))</f>
        <v>500</v>
      </c>
    </row>
    <row r="1315" spans="1:21" x14ac:dyDescent="0.25">
      <c r="A1315" s="75">
        <f t="shared" si="273"/>
        <v>1311</v>
      </c>
      <c r="D1315" s="56" t="s">
        <v>3279</v>
      </c>
      <c r="E1315" s="56">
        <f t="shared" si="274"/>
        <v>1311</v>
      </c>
      <c r="F1315" s="76">
        <f t="shared" si="269"/>
        <v>50</v>
      </c>
      <c r="G1315" s="56" t="str">
        <f t="shared" si="275"/>
        <v>airplaneTail</v>
      </c>
      <c r="H1315" s="56">
        <f t="shared" si="276"/>
        <v>1311</v>
      </c>
      <c r="I1315" s="56">
        <f>IF(G1315="",0,IF(COUNTIF($G$5:G1315,G1315)=1,0,COUNTIF($G$5:G1315,G1315) )   )</f>
        <v>0</v>
      </c>
      <c r="J1315" s="56" t="str">
        <f t="shared" si="277"/>
        <v/>
      </c>
      <c r="K1315" s="56" t="str">
        <f t="shared" si="268"/>
        <v/>
      </c>
      <c r="L1315" s="56" t="str">
        <f t="shared" si="270"/>
        <v/>
      </c>
      <c r="M1315" s="56" t="str">
        <f t="shared" si="271"/>
        <v/>
      </c>
      <c r="N1315" s="56" t="str">
        <f t="shared" si="272"/>
        <v/>
      </c>
      <c r="O1315" s="56" t="str">
        <f t="shared" si="278"/>
        <v/>
      </c>
      <c r="P1315" s="56">
        <f>IF(ISERROR(IF($X$5=1,$Y$5,)),"",IF($X$5=1,$Y$5,))</f>
        <v>0</v>
      </c>
      <c r="Q1315" s="56">
        <f>IF(ISERROR(IF($X$6=1,$Y$6,)),"",IF($X$6=1,$Y$6,))</f>
        <v>10000</v>
      </c>
      <c r="R1315" s="56">
        <f>IF(ISERROR(IF($X$7=1,$Y$7,)),"",IF($X$7=1,$Y$7,))</f>
        <v>0</v>
      </c>
      <c r="S1315" s="56">
        <f>IF(ISERROR(IF($X$8=1,$Y$8,)),"",IF($X$8=1,$Y$8,))</f>
        <v>1000</v>
      </c>
      <c r="T1315" s="56">
        <f>IF(ISERROR(IF($X$9=1,$Y$9,)),"",IF($X$9=1,$Y$9,))</f>
        <v>500</v>
      </c>
      <c r="U1315" s="56">
        <f>IF(ISERROR(IF($X$10=1,$Y$10,)),"",IF($X$10=1,$Y$10,))</f>
        <v>500</v>
      </c>
    </row>
    <row r="1316" spans="1:21" x14ac:dyDescent="0.25">
      <c r="A1316" s="75">
        <f t="shared" si="273"/>
        <v>1312</v>
      </c>
      <c r="D1316" s="56" t="s">
        <v>4731</v>
      </c>
      <c r="E1316" s="56">
        <f t="shared" si="274"/>
        <v>1312</v>
      </c>
      <c r="F1316" s="76">
        <f t="shared" si="269"/>
        <v>50</v>
      </c>
      <c r="G1316" s="56" t="str">
        <f t="shared" si="275"/>
        <v>SMP.airplaneTail</v>
      </c>
      <c r="H1316" s="56">
        <f t="shared" si="276"/>
        <v>1312</v>
      </c>
      <c r="I1316" s="56">
        <f>IF(G1316="",0,IF(COUNTIF($G$5:G1316,G1316)=1,0,COUNTIF($G$5:G1316,G1316) )   )</f>
        <v>0</v>
      </c>
      <c r="J1316" s="56" t="str">
        <f t="shared" si="277"/>
        <v/>
      </c>
      <c r="K1316" s="56" t="str">
        <f t="shared" si="268"/>
        <v/>
      </c>
      <c r="L1316" s="56" t="str">
        <f t="shared" si="270"/>
        <v/>
      </c>
      <c r="M1316" s="56" t="str">
        <f t="shared" si="271"/>
        <v/>
      </c>
      <c r="N1316" s="56" t="str">
        <f t="shared" si="272"/>
        <v/>
      </c>
      <c r="O1316" s="56" t="str">
        <f t="shared" si="278"/>
        <v/>
      </c>
      <c r="P1316" s="56">
        <f>IF(ISERROR(IF($X$5=1,$Y$5,)),"",IF($X$5=1,$Y$5,))</f>
        <v>0</v>
      </c>
      <c r="Q1316" s="56">
        <f>IF(ISERROR(IF($X$6=1,$Y$6,)),"",IF($X$6=1,$Y$6,))</f>
        <v>10000</v>
      </c>
      <c r="R1316" s="56">
        <f>IF(ISERROR(IF($X$7=1,$Y$7,)),"",IF($X$7=1,$Y$7,))</f>
        <v>0</v>
      </c>
      <c r="S1316" s="56">
        <f>IF(ISERROR(IF($X$8=1,$Y$8,)),"",IF($X$8=1,$Y$8,))</f>
        <v>1000</v>
      </c>
      <c r="T1316" s="56">
        <f>IF(ISERROR(IF($X$9=1,$Y$9,)),"",IF($X$9=1,$Y$9,))</f>
        <v>500</v>
      </c>
      <c r="U1316" s="56">
        <f>IF(ISERROR(IF($X$10=1,$Y$10,)),"",IF($X$10=1,$Y$10,))</f>
        <v>500</v>
      </c>
    </row>
    <row r="1317" spans="1:21" x14ac:dyDescent="0.25">
      <c r="A1317" s="75">
        <f t="shared" si="273"/>
        <v>1313</v>
      </c>
      <c r="D1317" s="56" t="s">
        <v>4732</v>
      </c>
      <c r="E1317" s="56">
        <f t="shared" si="274"/>
        <v>1313</v>
      </c>
      <c r="F1317" s="76">
        <f t="shared" si="269"/>
        <v>50</v>
      </c>
      <c r="G1317" s="56" t="str">
        <f t="shared" si="275"/>
        <v>SMP.JetEngine</v>
      </c>
      <c r="H1317" s="56">
        <f t="shared" si="276"/>
        <v>1313</v>
      </c>
      <c r="I1317" s="56">
        <f>IF(G1317="",0,IF(COUNTIF($G$5:G1317,G1317)=1,0,COUNTIF($G$5:G1317,G1317) )   )</f>
        <v>0</v>
      </c>
      <c r="J1317" s="56" t="str">
        <f t="shared" si="277"/>
        <v/>
      </c>
      <c r="K1317" s="56" t="str">
        <f t="shared" si="268"/>
        <v/>
      </c>
      <c r="L1317" s="56" t="str">
        <f t="shared" si="270"/>
        <v/>
      </c>
      <c r="M1317" s="56" t="str">
        <f t="shared" si="271"/>
        <v/>
      </c>
      <c r="N1317" s="56" t="str">
        <f t="shared" si="272"/>
        <v/>
      </c>
      <c r="O1317" s="56" t="str">
        <f t="shared" si="278"/>
        <v/>
      </c>
      <c r="P1317" s="56">
        <f>IF(ISERROR(IF($X$5=1,$Y$5,)),"",IF($X$5=1,$Y$5,))</f>
        <v>0</v>
      </c>
      <c r="Q1317" s="56">
        <f>IF(ISERROR(IF($X$6=1,$Y$6,)),"",IF($X$6=1,$Y$6,))</f>
        <v>10000</v>
      </c>
      <c r="R1317" s="56">
        <f>IF(ISERROR(IF($X$7=1,$Y$7,)),"",IF($X$7=1,$Y$7,))</f>
        <v>0</v>
      </c>
      <c r="S1317" s="56">
        <f>IF(ISERROR(IF($X$8=1,$Y$8,)),"",IF($X$8=1,$Y$8,))</f>
        <v>1000</v>
      </c>
      <c r="T1317" s="56">
        <f>IF(ISERROR(IF($X$9=1,$Y$9,)),"",IF($X$9=1,$Y$9,))</f>
        <v>500</v>
      </c>
      <c r="U1317" s="56">
        <f>IF(ISERROR(IF($X$10=1,$Y$10,)),"",IF($X$10=1,$Y$10,))</f>
        <v>500</v>
      </c>
    </row>
    <row r="1318" spans="1:21" x14ac:dyDescent="0.25">
      <c r="A1318" s="75">
        <f t="shared" si="273"/>
        <v>1314</v>
      </c>
      <c r="D1318" s="56" t="s">
        <v>4726</v>
      </c>
      <c r="E1318" s="56">
        <f t="shared" si="274"/>
        <v>1314</v>
      </c>
      <c r="F1318" s="76">
        <f t="shared" si="269"/>
        <v>50</v>
      </c>
      <c r="G1318" s="56" t="str">
        <f t="shared" si="275"/>
        <v>B9.Cockpit.MK1.Body.2m</v>
      </c>
      <c r="H1318" s="56">
        <f t="shared" si="276"/>
        <v>1314</v>
      </c>
      <c r="I1318" s="56">
        <f>IF(G1318="",0,IF(COUNTIF($G$5:G1318,G1318)=1,0,COUNTIF($G$5:G1318,G1318) )   )</f>
        <v>0</v>
      </c>
      <c r="J1318" s="56" t="str">
        <f t="shared" si="277"/>
        <v/>
      </c>
      <c r="K1318" s="56" t="str">
        <f t="shared" si="268"/>
        <v/>
      </c>
      <c r="L1318" s="56" t="str">
        <f t="shared" si="270"/>
        <v/>
      </c>
      <c r="M1318" s="56" t="str">
        <f t="shared" si="271"/>
        <v/>
      </c>
      <c r="N1318" s="56" t="str">
        <f t="shared" si="272"/>
        <v/>
      </c>
      <c r="O1318" s="56" t="str">
        <f t="shared" si="278"/>
        <v/>
      </c>
      <c r="P1318" s="56">
        <f>IF(ISERROR(IF($X$5=1,$Y$5,)),"",IF($X$5=1,$Y$5,))</f>
        <v>0</v>
      </c>
      <c r="Q1318" s="56">
        <f>IF(ISERROR(IF($X$6=1,$Y$6,)),"",IF($X$6=1,$Y$6,))</f>
        <v>10000</v>
      </c>
      <c r="R1318" s="56">
        <f>IF(ISERROR(IF($X$7=1,$Y$7,)),"",IF($X$7=1,$Y$7,))</f>
        <v>0</v>
      </c>
      <c r="S1318" s="56">
        <f>IF(ISERROR(IF($X$8=1,$Y$8,)),"",IF($X$8=1,$Y$8,))</f>
        <v>1000</v>
      </c>
      <c r="T1318" s="56">
        <f>IF(ISERROR(IF($X$9=1,$Y$9,)),"",IF($X$9=1,$Y$9,))</f>
        <v>500</v>
      </c>
      <c r="U1318" s="56">
        <f>IF(ISERROR(IF($X$10=1,$Y$10,)),"",IF($X$10=1,$Y$10,))</f>
        <v>500</v>
      </c>
    </row>
    <row r="1319" spans="1:21" x14ac:dyDescent="0.25">
      <c r="A1319" s="75">
        <f t="shared" si="273"/>
        <v>1315</v>
      </c>
      <c r="D1319" s="56" t="s">
        <v>4733</v>
      </c>
      <c r="E1319" s="56">
        <f t="shared" si="274"/>
        <v>1315</v>
      </c>
      <c r="F1319" s="76">
        <f t="shared" si="269"/>
        <v>50</v>
      </c>
      <c r="G1319" s="56" t="str">
        <f t="shared" si="275"/>
        <v>SMP.MK1Fuselage</v>
      </c>
      <c r="H1319" s="56">
        <f t="shared" si="276"/>
        <v>1315</v>
      </c>
      <c r="I1319" s="56">
        <f>IF(G1319="",0,IF(COUNTIF($G$5:G1319,G1319)=1,0,COUNTIF($G$5:G1319,G1319) )   )</f>
        <v>0</v>
      </c>
      <c r="J1319" s="56" t="str">
        <f t="shared" si="277"/>
        <v/>
      </c>
      <c r="K1319" s="56" t="str">
        <f t="shared" si="268"/>
        <v/>
      </c>
      <c r="L1319" s="56" t="str">
        <f t="shared" si="270"/>
        <v/>
      </c>
      <c r="M1319" s="56" t="str">
        <f t="shared" si="271"/>
        <v/>
      </c>
      <c r="N1319" s="56" t="str">
        <f t="shared" si="272"/>
        <v/>
      </c>
      <c r="O1319" s="56" t="str">
        <f t="shared" si="278"/>
        <v/>
      </c>
      <c r="P1319" s="56">
        <f>IF(ISERROR(IF($X$5=1,$Y$5,)),"",IF($X$5=1,$Y$5,))</f>
        <v>0</v>
      </c>
      <c r="Q1319" s="56">
        <f>IF(ISERROR(IF($X$6=1,$Y$6,)),"",IF($X$6=1,$Y$6,))</f>
        <v>10000</v>
      </c>
      <c r="R1319" s="56">
        <f>IF(ISERROR(IF($X$7=1,$Y$7,)),"",IF($X$7=1,$Y$7,))</f>
        <v>0</v>
      </c>
      <c r="S1319" s="56">
        <f>IF(ISERROR(IF($X$8=1,$Y$8,)),"",IF($X$8=1,$Y$8,))</f>
        <v>1000</v>
      </c>
      <c r="T1319" s="56">
        <f>IF(ISERROR(IF($X$9=1,$Y$9,)),"",IF($X$9=1,$Y$9,))</f>
        <v>500</v>
      </c>
      <c r="U1319" s="56">
        <f>IF(ISERROR(IF($X$10=1,$Y$10,)),"",IF($X$10=1,$Y$10,))</f>
        <v>500</v>
      </c>
    </row>
    <row r="1320" spans="1:21" x14ac:dyDescent="0.25">
      <c r="A1320" s="75">
        <f t="shared" si="273"/>
        <v>1316</v>
      </c>
      <c r="D1320" s="56" t="s">
        <v>4734</v>
      </c>
      <c r="E1320" s="56">
        <f t="shared" si="274"/>
        <v>1316</v>
      </c>
      <c r="F1320" s="76">
        <f t="shared" si="269"/>
        <v>50</v>
      </c>
      <c r="G1320" s="56" t="str">
        <f t="shared" si="275"/>
        <v>SMP.structuralPylon</v>
      </c>
      <c r="H1320" s="56">
        <f t="shared" si="276"/>
        <v>1316</v>
      </c>
      <c r="I1320" s="56">
        <f>IF(G1320="",0,IF(COUNTIF($G$5:G1320,G1320)=1,0,COUNTIF($G$5:G1320,G1320) )   )</f>
        <v>0</v>
      </c>
      <c r="J1320" s="56" t="str">
        <f t="shared" si="277"/>
        <v/>
      </c>
      <c r="K1320" s="56" t="str">
        <f t="shared" si="268"/>
        <v/>
      </c>
      <c r="L1320" s="56" t="str">
        <f t="shared" si="270"/>
        <v/>
      </c>
      <c r="M1320" s="56" t="str">
        <f t="shared" si="271"/>
        <v/>
      </c>
      <c r="N1320" s="56" t="str">
        <f t="shared" si="272"/>
        <v/>
      </c>
      <c r="O1320" s="56" t="str">
        <f t="shared" si="278"/>
        <v/>
      </c>
      <c r="P1320" s="56">
        <f>IF(ISERROR(IF($X$5=1,$Y$5,)),"",IF($X$5=1,$Y$5,))</f>
        <v>0</v>
      </c>
      <c r="Q1320" s="56">
        <f>IF(ISERROR(IF($X$6=1,$Y$6,)),"",IF($X$6=1,$Y$6,))</f>
        <v>10000</v>
      </c>
      <c r="R1320" s="56">
        <f>IF(ISERROR(IF($X$7=1,$Y$7,)),"",IF($X$7=1,$Y$7,))</f>
        <v>0</v>
      </c>
      <c r="S1320" s="56">
        <f>IF(ISERROR(IF($X$8=1,$Y$8,)),"",IF($X$8=1,$Y$8,))</f>
        <v>1000</v>
      </c>
      <c r="T1320" s="56">
        <f>IF(ISERROR(IF($X$9=1,$Y$9,)),"",IF($X$9=1,$Y$9,))</f>
        <v>500</v>
      </c>
      <c r="U1320" s="56">
        <f>IF(ISERROR(IF($X$10=1,$Y$10,)),"",IF($X$10=1,$Y$10,))</f>
        <v>500</v>
      </c>
    </row>
    <row r="1321" spans="1:21" x14ac:dyDescent="0.25">
      <c r="A1321" s="75">
        <f t="shared" si="273"/>
        <v>1317</v>
      </c>
      <c r="D1321" s="56" t="s">
        <v>3280</v>
      </c>
      <c r="E1321" s="56">
        <f t="shared" si="274"/>
        <v>1317</v>
      </c>
      <c r="F1321" s="76">
        <f t="shared" si="269"/>
        <v>50</v>
      </c>
      <c r="G1321" s="56" t="str">
        <f t="shared" si="275"/>
        <v>Mark1Cockpit</v>
      </c>
      <c r="H1321" s="56">
        <f t="shared" si="276"/>
        <v>1317</v>
      </c>
      <c r="I1321" s="56">
        <f>IF(G1321="",0,IF(COUNTIF($G$5:G1321,G1321)=1,0,COUNTIF($G$5:G1321,G1321) )   )</f>
        <v>0</v>
      </c>
      <c r="J1321" s="56" t="str">
        <f t="shared" si="277"/>
        <v/>
      </c>
      <c r="K1321" s="56" t="str">
        <f t="shared" si="268"/>
        <v/>
      </c>
      <c r="L1321" s="56" t="str">
        <f t="shared" si="270"/>
        <v/>
      </c>
      <c r="M1321" s="56" t="str">
        <f t="shared" si="271"/>
        <v/>
      </c>
      <c r="N1321" s="56" t="str">
        <f t="shared" si="272"/>
        <v/>
      </c>
      <c r="O1321" s="56" t="str">
        <f t="shared" si="278"/>
        <v/>
      </c>
      <c r="P1321" s="56">
        <f>IF(ISERROR(IF($X$5=1,$Y$5,)),"",IF($X$5=1,$Y$5,))</f>
        <v>0</v>
      </c>
      <c r="Q1321" s="56">
        <f>IF(ISERROR(IF($X$6=1,$Y$6,)),"",IF($X$6=1,$Y$6,))</f>
        <v>10000</v>
      </c>
      <c r="R1321" s="56">
        <f>IF(ISERROR(IF($X$7=1,$Y$7,)),"",IF($X$7=1,$Y$7,))</f>
        <v>0</v>
      </c>
      <c r="S1321" s="56">
        <f>IF(ISERROR(IF($X$8=1,$Y$8,)),"",IF($X$8=1,$Y$8,))</f>
        <v>1000</v>
      </c>
      <c r="T1321" s="56">
        <f>IF(ISERROR(IF($X$9=1,$Y$9,)),"",IF($X$9=1,$Y$9,))</f>
        <v>500</v>
      </c>
      <c r="U1321" s="56">
        <f>IF(ISERROR(IF($X$10=1,$Y$10,)),"",IF($X$10=1,$Y$10,))</f>
        <v>500</v>
      </c>
    </row>
    <row r="1322" spans="1:21" x14ac:dyDescent="0.25">
      <c r="A1322" s="75">
        <f t="shared" si="273"/>
        <v>1318</v>
      </c>
      <c r="D1322" s="56" t="s">
        <v>4735</v>
      </c>
      <c r="E1322" s="56">
        <f t="shared" si="274"/>
        <v>1318</v>
      </c>
      <c r="F1322" s="76">
        <f t="shared" si="269"/>
        <v>50</v>
      </c>
      <c r="G1322" s="56" t="str">
        <f t="shared" si="275"/>
        <v>SMP.airScoop</v>
      </c>
      <c r="H1322" s="56">
        <f t="shared" si="276"/>
        <v>1318</v>
      </c>
      <c r="I1322" s="56">
        <f>IF(G1322="",0,IF(COUNTIF($G$5:G1322,G1322)=1,0,COUNTIF($G$5:G1322,G1322) )   )</f>
        <v>0</v>
      </c>
      <c r="J1322" s="56" t="str">
        <f t="shared" si="277"/>
        <v/>
      </c>
      <c r="K1322" s="56" t="str">
        <f t="shared" si="268"/>
        <v/>
      </c>
      <c r="L1322" s="56" t="str">
        <f t="shared" si="270"/>
        <v/>
      </c>
      <c r="M1322" s="56" t="str">
        <f t="shared" si="271"/>
        <v/>
      </c>
      <c r="N1322" s="56" t="str">
        <f t="shared" si="272"/>
        <v/>
      </c>
      <c r="O1322" s="56" t="str">
        <f t="shared" si="278"/>
        <v/>
      </c>
      <c r="P1322" s="56">
        <f>IF(ISERROR(IF($X$5=1,$Y$5,)),"",IF($X$5=1,$Y$5,))</f>
        <v>0</v>
      </c>
      <c r="Q1322" s="56">
        <f>IF(ISERROR(IF($X$6=1,$Y$6,)),"",IF($X$6=1,$Y$6,))</f>
        <v>10000</v>
      </c>
      <c r="R1322" s="56">
        <f>IF(ISERROR(IF($X$7=1,$Y$7,)),"",IF($X$7=1,$Y$7,))</f>
        <v>0</v>
      </c>
      <c r="S1322" s="56">
        <f>IF(ISERROR(IF($X$8=1,$Y$8,)),"",IF($X$8=1,$Y$8,))</f>
        <v>1000</v>
      </c>
      <c r="T1322" s="56">
        <f>IF(ISERROR(IF($X$9=1,$Y$9,)),"",IF($X$9=1,$Y$9,))</f>
        <v>500</v>
      </c>
      <c r="U1322" s="56">
        <f>IF(ISERROR(IF($X$10=1,$Y$10,)),"",IF($X$10=1,$Y$10,))</f>
        <v>500</v>
      </c>
    </row>
    <row r="1323" spans="1:21" x14ac:dyDescent="0.25">
      <c r="A1323" s="75">
        <f t="shared" si="273"/>
        <v>1319</v>
      </c>
      <c r="D1323" s="56" t="s">
        <v>4727</v>
      </c>
      <c r="E1323" s="56">
        <f t="shared" si="274"/>
        <v>1319</v>
      </c>
      <c r="F1323" s="76">
        <f t="shared" si="269"/>
        <v>50</v>
      </c>
      <c r="G1323" s="56" t="str">
        <f t="shared" si="275"/>
        <v>HL.AirshipEnvelope</v>
      </c>
      <c r="H1323" s="56">
        <f t="shared" si="276"/>
        <v>1319</v>
      </c>
      <c r="I1323" s="56">
        <f>IF(G1323="",0,IF(COUNTIF($G$5:G1323,G1323)=1,0,COUNTIF($G$5:G1323,G1323) )   )</f>
        <v>0</v>
      </c>
      <c r="J1323" s="56" t="str">
        <f t="shared" si="277"/>
        <v/>
      </c>
      <c r="K1323" s="56" t="str">
        <f t="shared" si="268"/>
        <v/>
      </c>
      <c r="L1323" s="56" t="str">
        <f t="shared" si="270"/>
        <v/>
      </c>
      <c r="M1323" s="56" t="str">
        <f t="shared" si="271"/>
        <v/>
      </c>
      <c r="N1323" s="56" t="str">
        <f t="shared" si="272"/>
        <v/>
      </c>
      <c r="O1323" s="56" t="str">
        <f t="shared" si="278"/>
        <v/>
      </c>
      <c r="P1323" s="56">
        <f>IF(ISERROR(IF($X$5=1,$Y$5,)),"",IF($X$5=1,$Y$5,))</f>
        <v>0</v>
      </c>
      <c r="Q1323" s="56">
        <f>IF(ISERROR(IF($X$6=1,$Y$6,)),"",IF($X$6=1,$Y$6,))</f>
        <v>10000</v>
      </c>
      <c r="R1323" s="56">
        <f>IF(ISERROR(IF($X$7=1,$Y$7,)),"",IF($X$7=1,$Y$7,))</f>
        <v>0</v>
      </c>
      <c r="S1323" s="56">
        <f>IF(ISERROR(IF($X$8=1,$Y$8,)),"",IF($X$8=1,$Y$8,))</f>
        <v>1000</v>
      </c>
      <c r="T1323" s="56">
        <f>IF(ISERROR(IF($X$9=1,$Y$9,)),"",IF($X$9=1,$Y$9,))</f>
        <v>500</v>
      </c>
      <c r="U1323" s="56">
        <f>IF(ISERROR(IF($X$10=1,$Y$10,)),"",IF($X$10=1,$Y$10,))</f>
        <v>500</v>
      </c>
    </row>
    <row r="1324" spans="1:21" x14ac:dyDescent="0.25">
      <c r="A1324" s="75">
        <f t="shared" si="273"/>
        <v>1320</v>
      </c>
      <c r="D1324" s="56" t="s">
        <v>3281</v>
      </c>
      <c r="E1324" s="56">
        <f t="shared" si="274"/>
        <v>1320</v>
      </c>
      <c r="F1324" s="76">
        <f t="shared" si="269"/>
        <v>50</v>
      </c>
      <c r="G1324" s="56" t="str">
        <f t="shared" si="275"/>
        <v>JetEngine</v>
      </c>
      <c r="H1324" s="56">
        <f t="shared" si="276"/>
        <v>1320</v>
      </c>
      <c r="I1324" s="56">
        <f>IF(G1324="",0,IF(COUNTIF($G$5:G1324,G1324)=1,0,COUNTIF($G$5:G1324,G1324) )   )</f>
        <v>0</v>
      </c>
      <c r="J1324" s="56" t="str">
        <f t="shared" si="277"/>
        <v/>
      </c>
      <c r="K1324" s="56" t="str">
        <f t="shared" si="268"/>
        <v/>
      </c>
      <c r="L1324" s="56" t="str">
        <f t="shared" si="270"/>
        <v/>
      </c>
      <c r="M1324" s="56" t="str">
        <f t="shared" si="271"/>
        <v/>
      </c>
      <c r="N1324" s="56" t="str">
        <f t="shared" si="272"/>
        <v/>
      </c>
      <c r="O1324" s="56" t="str">
        <f t="shared" si="278"/>
        <v/>
      </c>
      <c r="P1324" s="56">
        <f>IF(ISERROR(IF($X$5=1,$Y$5,)),"",IF($X$5=1,$Y$5,))</f>
        <v>0</v>
      </c>
      <c r="Q1324" s="56">
        <f>IF(ISERROR(IF($X$6=1,$Y$6,)),"",IF($X$6=1,$Y$6,))</f>
        <v>10000</v>
      </c>
      <c r="R1324" s="56">
        <f>IF(ISERROR(IF($X$7=1,$Y$7,)),"",IF($X$7=1,$Y$7,))</f>
        <v>0</v>
      </c>
      <c r="S1324" s="56">
        <f>IF(ISERROR(IF($X$8=1,$Y$8,)),"",IF($X$8=1,$Y$8,))</f>
        <v>1000</v>
      </c>
      <c r="T1324" s="56">
        <f>IF(ISERROR(IF($X$9=1,$Y$9,)),"",IF($X$9=1,$Y$9,))</f>
        <v>500</v>
      </c>
      <c r="U1324" s="56">
        <f>IF(ISERROR(IF($X$10=1,$Y$10,)),"",IF($X$10=1,$Y$10,))</f>
        <v>500</v>
      </c>
    </row>
    <row r="1325" spans="1:21" x14ac:dyDescent="0.25">
      <c r="A1325" s="75">
        <f t="shared" si="273"/>
        <v>1321</v>
      </c>
      <c r="D1325" s="56" t="s">
        <v>3282</v>
      </c>
      <c r="E1325" s="56">
        <f t="shared" si="274"/>
        <v>1321</v>
      </c>
      <c r="F1325" s="76">
        <f t="shared" si="269"/>
        <v>50</v>
      </c>
      <c r="G1325" s="56" t="str">
        <f t="shared" si="275"/>
        <v>Mk1FuselageStructural</v>
      </c>
      <c r="H1325" s="56">
        <f t="shared" si="276"/>
        <v>1321</v>
      </c>
      <c r="I1325" s="56">
        <f>IF(G1325="",0,IF(COUNTIF($G$5:G1325,G1325)=1,0,COUNTIF($G$5:G1325,G1325) )   )</f>
        <v>0</v>
      </c>
      <c r="J1325" s="56" t="str">
        <f t="shared" si="277"/>
        <v/>
      </c>
      <c r="K1325" s="56" t="str">
        <f t="shared" si="268"/>
        <v/>
      </c>
      <c r="L1325" s="56" t="str">
        <f t="shared" si="270"/>
        <v/>
      </c>
      <c r="M1325" s="56" t="str">
        <f t="shared" si="271"/>
        <v/>
      </c>
      <c r="N1325" s="56" t="str">
        <f t="shared" si="272"/>
        <v/>
      </c>
      <c r="O1325" s="56" t="str">
        <f t="shared" si="278"/>
        <v/>
      </c>
      <c r="P1325" s="56">
        <f>IF(ISERROR(IF($X$5=1,$Y$5,)),"",IF($X$5=1,$Y$5,))</f>
        <v>0</v>
      </c>
      <c r="Q1325" s="56">
        <f>IF(ISERROR(IF($X$6=1,$Y$6,)),"",IF($X$6=1,$Y$6,))</f>
        <v>10000</v>
      </c>
      <c r="R1325" s="56">
        <f>IF(ISERROR(IF($X$7=1,$Y$7,)),"",IF($X$7=1,$Y$7,))</f>
        <v>0</v>
      </c>
      <c r="S1325" s="56">
        <f>IF(ISERROR(IF($X$8=1,$Y$8,)),"",IF($X$8=1,$Y$8,))</f>
        <v>1000</v>
      </c>
      <c r="T1325" s="56">
        <f>IF(ISERROR(IF($X$9=1,$Y$9,)),"",IF($X$9=1,$Y$9,))</f>
        <v>500</v>
      </c>
      <c r="U1325" s="56">
        <f>IF(ISERROR(IF($X$10=1,$Y$10,)),"",IF($X$10=1,$Y$10,))</f>
        <v>500</v>
      </c>
    </row>
    <row r="1326" spans="1:21" x14ac:dyDescent="0.25">
      <c r="A1326" s="75">
        <f t="shared" si="273"/>
        <v>1322</v>
      </c>
      <c r="D1326" s="56" t="s">
        <v>3283</v>
      </c>
      <c r="E1326" s="56">
        <f t="shared" si="274"/>
        <v>1322</v>
      </c>
      <c r="F1326" s="76">
        <f t="shared" si="269"/>
        <v>50</v>
      </c>
      <c r="G1326" s="56" t="str">
        <f t="shared" si="275"/>
        <v>airScoop</v>
      </c>
      <c r="H1326" s="56">
        <f t="shared" si="276"/>
        <v>1322</v>
      </c>
      <c r="I1326" s="56">
        <f>IF(G1326="",0,IF(COUNTIF($G$5:G1326,G1326)=1,0,COUNTIF($G$5:G1326,G1326) )   )</f>
        <v>0</v>
      </c>
      <c r="J1326" s="56" t="str">
        <f t="shared" si="277"/>
        <v/>
      </c>
      <c r="K1326" s="56" t="str">
        <f t="shared" si="268"/>
        <v/>
      </c>
      <c r="L1326" s="56" t="str">
        <f t="shared" si="270"/>
        <v/>
      </c>
      <c r="M1326" s="56" t="str">
        <f t="shared" si="271"/>
        <v/>
      </c>
      <c r="N1326" s="56" t="str">
        <f t="shared" si="272"/>
        <v/>
      </c>
      <c r="O1326" s="56" t="str">
        <f t="shared" si="278"/>
        <v/>
      </c>
      <c r="P1326" s="56">
        <f>IF(ISERROR(IF($X$5=1,$Y$5,)),"",IF($X$5=1,$Y$5,))</f>
        <v>0</v>
      </c>
      <c r="Q1326" s="56">
        <f>IF(ISERROR(IF($X$6=1,$Y$6,)),"",IF($X$6=1,$Y$6,))</f>
        <v>10000</v>
      </c>
      <c r="R1326" s="56">
        <f>IF(ISERROR(IF($X$7=1,$Y$7,)),"",IF($X$7=1,$Y$7,))</f>
        <v>0</v>
      </c>
      <c r="S1326" s="56">
        <f>IF(ISERROR(IF($X$8=1,$Y$8,)),"",IF($X$8=1,$Y$8,))</f>
        <v>1000</v>
      </c>
      <c r="T1326" s="56">
        <f>IF(ISERROR(IF($X$9=1,$Y$9,)),"",IF($X$9=1,$Y$9,))</f>
        <v>500</v>
      </c>
      <c r="U1326" s="56">
        <f>IF(ISERROR(IF($X$10=1,$Y$10,)),"",IF($X$10=1,$Y$10,))</f>
        <v>500</v>
      </c>
    </row>
    <row r="1327" spans="1:21" x14ac:dyDescent="0.25">
      <c r="A1327" s="75">
        <f t="shared" si="273"/>
        <v>1323</v>
      </c>
      <c r="D1327" s="56" t="s">
        <v>4728</v>
      </c>
      <c r="E1327" s="56">
        <f t="shared" si="274"/>
        <v>1323</v>
      </c>
      <c r="F1327" s="76">
        <f t="shared" si="269"/>
        <v>50</v>
      </c>
      <c r="G1327" s="56" t="str">
        <f t="shared" si="275"/>
        <v>crewSupportIntake</v>
      </c>
      <c r="H1327" s="56">
        <f t="shared" si="276"/>
        <v>1323</v>
      </c>
      <c r="I1327" s="56">
        <f>IF(G1327="",0,IF(COUNTIF($G$5:G1327,G1327)=1,0,COUNTIF($G$5:G1327,G1327) )   )</f>
        <v>0</v>
      </c>
      <c r="J1327" s="56" t="str">
        <f t="shared" si="277"/>
        <v/>
      </c>
      <c r="K1327" s="56" t="str">
        <f t="shared" si="268"/>
        <v/>
      </c>
      <c r="L1327" s="56" t="str">
        <f t="shared" si="270"/>
        <v/>
      </c>
      <c r="M1327" s="56" t="str">
        <f t="shared" si="271"/>
        <v/>
      </c>
      <c r="N1327" s="56" t="str">
        <f t="shared" si="272"/>
        <v/>
      </c>
      <c r="O1327" s="56" t="str">
        <f t="shared" si="278"/>
        <v/>
      </c>
      <c r="P1327" s="56">
        <f>IF(ISERROR(IF($X$5=1,$Y$5,)),"",IF($X$5=1,$Y$5,))</f>
        <v>0</v>
      </c>
      <c r="Q1327" s="56">
        <f>IF(ISERROR(IF($X$6=1,$Y$6,)),"",IF($X$6=1,$Y$6,))</f>
        <v>10000</v>
      </c>
      <c r="R1327" s="56">
        <f>IF(ISERROR(IF($X$7=1,$Y$7,)),"",IF($X$7=1,$Y$7,))</f>
        <v>0</v>
      </c>
      <c r="S1327" s="56">
        <f>IF(ISERROR(IF($X$8=1,$Y$8,)),"",IF($X$8=1,$Y$8,))</f>
        <v>1000</v>
      </c>
      <c r="T1327" s="56">
        <f>IF(ISERROR(IF($X$9=1,$Y$9,)),"",IF($X$9=1,$Y$9,))</f>
        <v>500</v>
      </c>
      <c r="U1327" s="56">
        <f>IF(ISERROR(IF($X$10=1,$Y$10,)),"",IF($X$10=1,$Y$10,))</f>
        <v>500</v>
      </c>
    </row>
    <row r="1328" spans="1:21" x14ac:dyDescent="0.25">
      <c r="A1328" s="75">
        <f t="shared" si="273"/>
        <v>1324</v>
      </c>
      <c r="D1328" s="56" t="s">
        <v>4736</v>
      </c>
      <c r="E1328" s="56">
        <f t="shared" si="274"/>
        <v>1324</v>
      </c>
      <c r="F1328" s="76">
        <f t="shared" si="269"/>
        <v>50</v>
      </c>
      <c r="G1328" s="56" t="str">
        <f t="shared" si="275"/>
        <v>JetEngineSmall</v>
      </c>
      <c r="H1328" s="56">
        <f t="shared" si="276"/>
        <v>1324</v>
      </c>
      <c r="I1328" s="56">
        <f>IF(G1328="",0,IF(COUNTIF($G$5:G1328,G1328)=1,0,COUNTIF($G$5:G1328,G1328) )   )</f>
        <v>0</v>
      </c>
      <c r="J1328" s="56" t="str">
        <f t="shared" si="277"/>
        <v/>
      </c>
      <c r="K1328" s="56" t="str">
        <f t="shared" si="268"/>
        <v/>
      </c>
      <c r="L1328" s="56" t="str">
        <f t="shared" si="270"/>
        <v/>
      </c>
      <c r="M1328" s="56" t="str">
        <f t="shared" si="271"/>
        <v/>
      </c>
      <c r="N1328" s="56" t="str">
        <f t="shared" si="272"/>
        <v/>
      </c>
      <c r="O1328" s="56" t="str">
        <f t="shared" si="278"/>
        <v/>
      </c>
      <c r="P1328" s="56">
        <f>IF(ISERROR(IF($X$5=1,$Y$5,)),"",IF($X$5=1,$Y$5,))</f>
        <v>0</v>
      </c>
      <c r="Q1328" s="56">
        <f>IF(ISERROR(IF($X$6=1,$Y$6,)),"",IF($X$6=1,$Y$6,))</f>
        <v>10000</v>
      </c>
      <c r="R1328" s="56">
        <f>IF(ISERROR(IF($X$7=1,$Y$7,)),"",IF($X$7=1,$Y$7,))</f>
        <v>0</v>
      </c>
      <c r="S1328" s="56">
        <f>IF(ISERROR(IF($X$8=1,$Y$8,)),"",IF($X$8=1,$Y$8,))</f>
        <v>1000</v>
      </c>
      <c r="T1328" s="56">
        <f>IF(ISERROR(IF($X$9=1,$Y$9,)),"",IF($X$9=1,$Y$9,))</f>
        <v>500</v>
      </c>
      <c r="U1328" s="56">
        <f>IF(ISERROR(IF($X$10=1,$Y$10,)),"",IF($X$10=1,$Y$10,))</f>
        <v>500</v>
      </c>
    </row>
    <row r="1329" spans="1:21" x14ac:dyDescent="0.25">
      <c r="A1329" s="75">
        <f t="shared" si="273"/>
        <v>1325</v>
      </c>
      <c r="D1329" s="56" t="s">
        <v>4737</v>
      </c>
      <c r="E1329" s="56">
        <f t="shared" si="274"/>
        <v>1325</v>
      </c>
      <c r="F1329" s="76">
        <f t="shared" si="269"/>
        <v>50</v>
      </c>
      <c r="G1329" s="56" t="str">
        <f t="shared" si="275"/>
        <v>DA Bonus Jet</v>
      </c>
      <c r="H1329" s="56">
        <f t="shared" si="276"/>
        <v>1325</v>
      </c>
      <c r="I1329" s="56">
        <f>IF(G1329="",0,IF(COUNTIF($G$5:G1329,G1329)=1,0,COUNTIF($G$5:G1329,G1329) )   )</f>
        <v>0</v>
      </c>
      <c r="J1329" s="56" t="str">
        <f t="shared" si="277"/>
        <v/>
      </c>
      <c r="K1329" s="56" t="str">
        <f t="shared" si="268"/>
        <v/>
      </c>
      <c r="L1329" s="56" t="str">
        <f t="shared" si="270"/>
        <v/>
      </c>
      <c r="M1329" s="56" t="str">
        <f t="shared" si="271"/>
        <v/>
      </c>
      <c r="N1329" s="56" t="str">
        <f t="shared" si="272"/>
        <v/>
      </c>
      <c r="O1329" s="56" t="str">
        <f t="shared" si="278"/>
        <v/>
      </c>
      <c r="P1329" s="56">
        <f>IF(ISERROR(IF($X$5=1,$Y$5,)),"",IF($X$5=1,$Y$5,))</f>
        <v>0</v>
      </c>
      <c r="Q1329" s="56">
        <f>IF(ISERROR(IF($X$6=1,$Y$6,)),"",IF($X$6=1,$Y$6,))</f>
        <v>10000</v>
      </c>
      <c r="R1329" s="56">
        <f>IF(ISERROR(IF($X$7=1,$Y$7,)),"",IF($X$7=1,$Y$7,))</f>
        <v>0</v>
      </c>
      <c r="S1329" s="56">
        <f>IF(ISERROR(IF($X$8=1,$Y$8,)),"",IF($X$8=1,$Y$8,))</f>
        <v>1000</v>
      </c>
      <c r="T1329" s="56">
        <f>IF(ISERROR(IF($X$9=1,$Y$9,)),"",IF($X$9=1,$Y$9,))</f>
        <v>500</v>
      </c>
      <c r="U1329" s="56">
        <f>IF(ISERROR(IF($X$10=1,$Y$10,)),"",IF($X$10=1,$Y$10,))</f>
        <v>500</v>
      </c>
    </row>
    <row r="1330" spans="1:21" x14ac:dyDescent="0.25">
      <c r="A1330" s="75">
        <f t="shared" si="273"/>
        <v>1326</v>
      </c>
      <c r="C1330" s="56" t="s">
        <v>2532</v>
      </c>
      <c r="E1330" s="56">
        <f t="shared" si="274"/>
        <v>1326</v>
      </c>
      <c r="F1330" s="76">
        <f t="shared" si="269"/>
        <v>50</v>
      </c>
      <c r="G1330" s="56" t="str">
        <f t="shared" si="275"/>
        <v/>
      </c>
      <c r="H1330" s="56">
        <f t="shared" si="276"/>
        <v>1326</v>
      </c>
      <c r="I1330" s="56">
        <f>IF(G1330="",0,IF(COUNTIF($G$5:G1330,G1330)=1,0,COUNTIF($G$5:G1330,G1330) )   )</f>
        <v>0</v>
      </c>
      <c r="J1330" s="56" t="str">
        <f t="shared" si="277"/>
        <v/>
      </c>
      <c r="K1330" s="56" t="str">
        <f t="shared" si="268"/>
        <v/>
      </c>
      <c r="L1330" s="56" t="str">
        <f t="shared" si="270"/>
        <v/>
      </c>
      <c r="M1330" s="56" t="str">
        <f t="shared" si="271"/>
        <v/>
      </c>
      <c r="N1330" s="56" t="str">
        <f t="shared" si="272"/>
        <v/>
      </c>
      <c r="O1330" s="56" t="str">
        <f t="shared" si="278"/>
        <v/>
      </c>
      <c r="P1330" s="56">
        <f>IF(ISERROR(IF($X$5=1,$Y$5,)),"",IF($X$5=1,$Y$5,))</f>
        <v>0</v>
      </c>
      <c r="Q1330" s="56">
        <f>IF(ISERROR(IF($X$6=1,$Y$6,)),"",IF($X$6=1,$Y$6,))</f>
        <v>10000</v>
      </c>
      <c r="R1330" s="56">
        <f>IF(ISERROR(IF($X$7=1,$Y$7,)),"",IF($X$7=1,$Y$7,))</f>
        <v>0</v>
      </c>
      <c r="S1330" s="56">
        <f>IF(ISERROR(IF($X$8=1,$Y$8,)),"",IF($X$8=1,$Y$8,))</f>
        <v>1000</v>
      </c>
      <c r="T1330" s="56">
        <f>IF(ISERROR(IF($X$9=1,$Y$9,)),"",IF($X$9=1,$Y$9,))</f>
        <v>500</v>
      </c>
      <c r="U1330" s="56">
        <f>IF(ISERROR(IF($X$10=1,$Y$10,)),"",IF($X$10=1,$Y$10,))</f>
        <v>500</v>
      </c>
    </row>
    <row r="1331" spans="1:21" x14ac:dyDescent="0.25">
      <c r="A1331" s="75">
        <f t="shared" si="273"/>
        <v>1327</v>
      </c>
      <c r="B1331" s="56" t="s">
        <v>2532</v>
      </c>
      <c r="E1331" s="56">
        <f t="shared" si="274"/>
        <v>1327</v>
      </c>
      <c r="F1331" s="76">
        <f t="shared" si="269"/>
        <v>50</v>
      </c>
      <c r="G1331" s="56" t="str">
        <f t="shared" si="275"/>
        <v/>
      </c>
      <c r="H1331" s="56">
        <f t="shared" si="276"/>
        <v>1327</v>
      </c>
      <c r="I1331" s="56">
        <f>IF(G1331="",0,IF(COUNTIF($G$5:G1331,G1331)=1,0,COUNTIF($G$5:G1331,G1331) )   )</f>
        <v>0</v>
      </c>
      <c r="J1331" s="56" t="str">
        <f t="shared" si="277"/>
        <v/>
      </c>
      <c r="K1331" s="56" t="str">
        <f t="shared" si="268"/>
        <v/>
      </c>
      <c r="L1331" s="56" t="str">
        <f t="shared" si="270"/>
        <v/>
      </c>
      <c r="M1331" s="56" t="str">
        <f t="shared" si="271"/>
        <v/>
      </c>
      <c r="N1331" s="56" t="str">
        <f t="shared" si="272"/>
        <v/>
      </c>
      <c r="O1331" s="56" t="str">
        <f t="shared" si="278"/>
        <v/>
      </c>
      <c r="P1331" s="56">
        <f>IF(ISERROR(IF($X$5=1,$Y$5,)),"",IF($X$5=1,$Y$5,))</f>
        <v>0</v>
      </c>
      <c r="Q1331" s="56">
        <f>IF(ISERROR(IF($X$6=1,$Y$6,)),"",IF($X$6=1,$Y$6,))</f>
        <v>10000</v>
      </c>
      <c r="R1331" s="56">
        <f>IF(ISERROR(IF($X$7=1,$Y$7,)),"",IF($X$7=1,$Y$7,))</f>
        <v>0</v>
      </c>
      <c r="S1331" s="56">
        <f>IF(ISERROR(IF($X$8=1,$Y$8,)),"",IF($X$8=1,$Y$8,))</f>
        <v>1000</v>
      </c>
      <c r="T1331" s="56">
        <f>IF(ISERROR(IF($X$9=1,$Y$9,)),"",IF($X$9=1,$Y$9,))</f>
        <v>500</v>
      </c>
      <c r="U1331" s="56">
        <f>IF(ISERROR(IF($X$10=1,$Y$10,)),"",IF($X$10=1,$Y$10,))</f>
        <v>500</v>
      </c>
    </row>
    <row r="1332" spans="1:21" x14ac:dyDescent="0.25">
      <c r="A1332" s="75">
        <f t="shared" si="273"/>
        <v>1328</v>
      </c>
      <c r="B1332" s="56" t="s">
        <v>2517</v>
      </c>
      <c r="E1332" s="56">
        <f t="shared" si="274"/>
        <v>1328</v>
      </c>
      <c r="F1332" s="76">
        <f t="shared" si="269"/>
        <v>50</v>
      </c>
      <c r="G1332" s="56" t="str">
        <f t="shared" si="275"/>
        <v/>
      </c>
      <c r="H1332" s="56">
        <f t="shared" si="276"/>
        <v>1328</v>
      </c>
      <c r="I1332" s="56">
        <f>IF(G1332="",0,IF(COUNTIF($G$5:G1332,G1332)=1,0,COUNTIF($G$5:G1332,G1332) )   )</f>
        <v>0</v>
      </c>
      <c r="J1332" s="56" t="str">
        <f t="shared" si="277"/>
        <v/>
      </c>
      <c r="K1332" s="56" t="str">
        <f t="shared" si="268"/>
        <v/>
      </c>
      <c r="L1332" s="56" t="str">
        <f t="shared" si="270"/>
        <v/>
      </c>
      <c r="M1332" s="56" t="str">
        <f t="shared" si="271"/>
        <v/>
      </c>
      <c r="N1332" s="56" t="str">
        <f t="shared" si="272"/>
        <v/>
      </c>
      <c r="O1332" s="56" t="str">
        <f t="shared" si="278"/>
        <v/>
      </c>
      <c r="P1332" s="56">
        <f>IF(ISERROR(IF($X$5=1,$Y$5,)),"",IF($X$5=1,$Y$5,))</f>
        <v>0</v>
      </c>
      <c r="Q1332" s="56">
        <f>IF(ISERROR(IF($X$6=1,$Y$6,)),"",IF($X$6=1,$Y$6,))</f>
        <v>10000</v>
      </c>
      <c r="R1332" s="56">
        <f>IF(ISERROR(IF($X$7=1,$Y$7,)),"",IF($X$7=1,$Y$7,))</f>
        <v>0</v>
      </c>
      <c r="S1332" s="56">
        <f>IF(ISERROR(IF($X$8=1,$Y$8,)),"",IF($X$8=1,$Y$8,))</f>
        <v>1000</v>
      </c>
      <c r="T1332" s="56">
        <f>IF(ISERROR(IF($X$9=1,$Y$9,)),"",IF($X$9=1,$Y$9,))</f>
        <v>500</v>
      </c>
      <c r="U1332" s="56">
        <f>IF(ISERROR(IF($X$10=1,$Y$10,)),"",IF($X$10=1,$Y$10,))</f>
        <v>500</v>
      </c>
    </row>
    <row r="1333" spans="1:21" x14ac:dyDescent="0.25">
      <c r="A1333" s="75">
        <f t="shared" si="273"/>
        <v>1329</v>
      </c>
      <c r="B1333" s="56" t="s">
        <v>2518</v>
      </c>
      <c r="E1333" s="56">
        <f t="shared" si="274"/>
        <v>1329</v>
      </c>
      <c r="F1333" s="76">
        <f t="shared" si="269"/>
        <v>50</v>
      </c>
      <c r="G1333" s="56" t="str">
        <f t="shared" si="275"/>
        <v/>
      </c>
      <c r="H1333" s="56">
        <f t="shared" si="276"/>
        <v>1329</v>
      </c>
      <c r="I1333" s="56">
        <f>IF(G1333="",0,IF(COUNTIF($G$5:G1333,G1333)=1,0,COUNTIF($G$5:G1333,G1333) )   )</f>
        <v>0</v>
      </c>
      <c r="J1333" s="56" t="str">
        <f t="shared" si="277"/>
        <v/>
      </c>
      <c r="K1333" s="56" t="str">
        <f t="shared" si="268"/>
        <v/>
      </c>
      <c r="L1333" s="56" t="str">
        <f t="shared" si="270"/>
        <v/>
      </c>
      <c r="M1333" s="56" t="str">
        <f t="shared" si="271"/>
        <v/>
      </c>
      <c r="N1333" s="56" t="str">
        <f t="shared" si="272"/>
        <v/>
      </c>
      <c r="O1333" s="56" t="str">
        <f t="shared" si="278"/>
        <v/>
      </c>
      <c r="P1333" s="56">
        <f>IF(ISERROR(IF($X$5=1,$Y$5,)),"",IF($X$5=1,$Y$5,))</f>
        <v>0</v>
      </c>
      <c r="Q1333" s="56">
        <f>IF(ISERROR(IF($X$6=1,$Y$6,)),"",IF($X$6=1,$Y$6,))</f>
        <v>10000</v>
      </c>
      <c r="R1333" s="56">
        <f>IF(ISERROR(IF($X$7=1,$Y$7,)),"",IF($X$7=1,$Y$7,))</f>
        <v>0</v>
      </c>
      <c r="S1333" s="56">
        <f>IF(ISERROR(IF($X$8=1,$Y$8,)),"",IF($X$8=1,$Y$8,))</f>
        <v>1000</v>
      </c>
      <c r="T1333" s="56">
        <f>IF(ISERROR(IF($X$9=1,$Y$9,)),"",IF($X$9=1,$Y$9,))</f>
        <v>500</v>
      </c>
      <c r="U1333" s="56">
        <f>IF(ISERROR(IF($X$10=1,$Y$10,)),"",IF($X$10=1,$Y$10,))</f>
        <v>500</v>
      </c>
    </row>
    <row r="1334" spans="1:21" x14ac:dyDescent="0.25">
      <c r="A1334" s="75">
        <f t="shared" si="273"/>
        <v>1330</v>
      </c>
      <c r="C1334" s="56" t="s">
        <v>3267</v>
      </c>
      <c r="E1334" s="56">
        <f t="shared" si="274"/>
        <v>1330</v>
      </c>
      <c r="F1334" s="76">
        <f t="shared" si="269"/>
        <v>51</v>
      </c>
      <c r="G1334" s="56" t="str">
        <f t="shared" si="275"/>
        <v>newnode_resourceDiscovery</v>
      </c>
      <c r="H1334" s="56">
        <f t="shared" si="276"/>
        <v>1330</v>
      </c>
      <c r="I1334" s="56">
        <f>IF(G1334="",0,IF(COUNTIF($G$5:G1334,G1334)=1,0,COUNTIF($G$5:G1334,G1334) )   )</f>
        <v>0</v>
      </c>
      <c r="J1334" s="56" t="str">
        <f t="shared" si="277"/>
        <v/>
      </c>
      <c r="K1334" s="56" t="str">
        <f t="shared" si="268"/>
        <v/>
      </c>
      <c r="L1334" s="56" t="str">
        <f t="shared" si="270"/>
        <v/>
      </c>
      <c r="M1334" s="56" t="str">
        <f t="shared" si="271"/>
        <v/>
      </c>
      <c r="N1334" s="56" t="str">
        <f t="shared" si="272"/>
        <v/>
      </c>
      <c r="O1334" s="56" t="str">
        <f t="shared" si="278"/>
        <v/>
      </c>
      <c r="P1334" s="56">
        <f>IF(ISERROR(IF($X$5=1,$Y$5,)),"",IF($X$5=1,$Y$5,))</f>
        <v>0</v>
      </c>
      <c r="Q1334" s="56">
        <f>IF(ISERROR(IF($X$6=1,$Y$6,)),"",IF($X$6=1,$Y$6,))</f>
        <v>10000</v>
      </c>
      <c r="R1334" s="56">
        <f>IF(ISERROR(IF($X$7=1,$Y$7,)),"",IF($X$7=1,$Y$7,))</f>
        <v>0</v>
      </c>
      <c r="S1334" s="56">
        <f>IF(ISERROR(IF($X$8=1,$Y$8,)),"",IF($X$8=1,$Y$8,))</f>
        <v>1000</v>
      </c>
      <c r="T1334" s="56">
        <f>IF(ISERROR(IF($X$9=1,$Y$9,)),"",IF($X$9=1,$Y$9,))</f>
        <v>500</v>
      </c>
      <c r="U1334" s="56">
        <f>IF(ISERROR(IF($X$10=1,$Y$10,)),"",IF($X$10=1,$Y$10,))</f>
        <v>500</v>
      </c>
    </row>
    <row r="1335" spans="1:21" x14ac:dyDescent="0.25">
      <c r="A1335" s="75">
        <f t="shared" si="273"/>
        <v>1331</v>
      </c>
      <c r="C1335" s="56" t="s">
        <v>3268</v>
      </c>
      <c r="E1335" s="56">
        <f t="shared" si="274"/>
        <v>1331</v>
      </c>
      <c r="F1335" s="76">
        <f t="shared" si="269"/>
        <v>51</v>
      </c>
      <c r="G1335" s="56" t="str">
        <f t="shared" si="275"/>
        <v/>
      </c>
      <c r="H1335" s="56">
        <f t="shared" si="276"/>
        <v>1331</v>
      </c>
      <c r="I1335" s="56">
        <f>IF(G1335="",0,IF(COUNTIF($G$5:G1335,G1335)=1,0,COUNTIF($G$5:G1335,G1335) )   )</f>
        <v>0</v>
      </c>
      <c r="J1335" s="56" t="str">
        <f t="shared" si="277"/>
        <v/>
      </c>
      <c r="K1335" s="56" t="str">
        <f t="shared" si="268"/>
        <v/>
      </c>
      <c r="L1335" s="56" t="str">
        <f t="shared" si="270"/>
        <v/>
      </c>
      <c r="M1335" s="56" t="str">
        <f t="shared" si="271"/>
        <v/>
      </c>
      <c r="N1335" s="56" t="str">
        <f t="shared" si="272"/>
        <v/>
      </c>
      <c r="O1335" s="56" t="str">
        <f t="shared" si="278"/>
        <v/>
      </c>
      <c r="P1335" s="56">
        <f>IF(ISERROR(IF($X$5=1,$Y$5,)),"",IF($X$5=1,$Y$5,))</f>
        <v>0</v>
      </c>
      <c r="Q1335" s="56">
        <f>IF(ISERROR(IF($X$6=1,$Y$6,)),"",IF($X$6=1,$Y$6,))</f>
        <v>10000</v>
      </c>
      <c r="R1335" s="56">
        <f>IF(ISERROR(IF($X$7=1,$Y$7,)),"",IF($X$7=1,$Y$7,))</f>
        <v>0</v>
      </c>
      <c r="S1335" s="56">
        <f>IF(ISERROR(IF($X$8=1,$Y$8,)),"",IF($X$8=1,$Y$8,))</f>
        <v>1000</v>
      </c>
      <c r="T1335" s="56">
        <f>IF(ISERROR(IF($X$9=1,$Y$9,)),"",IF($X$9=1,$Y$9,))</f>
        <v>500</v>
      </c>
      <c r="U1335" s="56">
        <f>IF(ISERROR(IF($X$10=1,$Y$10,)),"",IF($X$10=1,$Y$10,))</f>
        <v>500</v>
      </c>
    </row>
    <row r="1336" spans="1:21" x14ac:dyDescent="0.25">
      <c r="A1336" s="75">
        <f t="shared" si="273"/>
        <v>1332</v>
      </c>
      <c r="C1336" s="56" t="s">
        <v>3269</v>
      </c>
      <c r="E1336" s="56">
        <f t="shared" si="274"/>
        <v>1332</v>
      </c>
      <c r="F1336" s="76">
        <f t="shared" si="269"/>
        <v>51</v>
      </c>
      <c r="G1336" s="56" t="str">
        <f t="shared" si="275"/>
        <v/>
      </c>
      <c r="H1336" s="56">
        <f t="shared" si="276"/>
        <v>1332</v>
      </c>
      <c r="I1336" s="56">
        <f>IF(G1336="",0,IF(COUNTIF($G$5:G1336,G1336)=1,0,COUNTIF($G$5:G1336,G1336) )   )</f>
        <v>0</v>
      </c>
      <c r="J1336" s="56" t="str">
        <f t="shared" si="277"/>
        <v/>
      </c>
      <c r="K1336" s="56" t="str">
        <f t="shared" si="268"/>
        <v/>
      </c>
      <c r="L1336" s="56" t="str">
        <f t="shared" si="270"/>
        <v/>
      </c>
      <c r="M1336" s="56" t="str">
        <f t="shared" si="271"/>
        <v/>
      </c>
      <c r="N1336" s="56" t="str">
        <f t="shared" si="272"/>
        <v/>
      </c>
      <c r="O1336" s="56" t="str">
        <f t="shared" si="278"/>
        <v/>
      </c>
      <c r="P1336" s="56">
        <f>IF(ISERROR(IF($X$5=1,$Y$5,)),"",IF($X$5=1,$Y$5,))</f>
        <v>0</v>
      </c>
      <c r="Q1336" s="56">
        <f>IF(ISERROR(IF($X$6=1,$Y$6,)),"",IF($X$6=1,$Y$6,))</f>
        <v>10000</v>
      </c>
      <c r="R1336" s="56">
        <f>IF(ISERROR(IF($X$7=1,$Y$7,)),"",IF($X$7=1,$Y$7,))</f>
        <v>0</v>
      </c>
      <c r="S1336" s="56">
        <f>IF(ISERROR(IF($X$8=1,$Y$8,)),"",IF($X$8=1,$Y$8,))</f>
        <v>1000</v>
      </c>
      <c r="T1336" s="56">
        <f>IF(ISERROR(IF($X$9=1,$Y$9,)),"",IF($X$9=1,$Y$9,))</f>
        <v>500</v>
      </c>
      <c r="U1336" s="56">
        <f>IF(ISERROR(IF($X$10=1,$Y$10,)),"",IF($X$10=1,$Y$10,))</f>
        <v>500</v>
      </c>
    </row>
    <row r="1337" spans="1:21" x14ac:dyDescent="0.25">
      <c r="A1337" s="75">
        <f t="shared" si="273"/>
        <v>1333</v>
      </c>
      <c r="C1337" s="56" t="s">
        <v>3259</v>
      </c>
      <c r="E1337" s="56">
        <f t="shared" si="274"/>
        <v>1333</v>
      </c>
      <c r="F1337" s="76">
        <f t="shared" si="269"/>
        <v>51</v>
      </c>
      <c r="G1337" s="56" t="str">
        <f t="shared" si="275"/>
        <v/>
      </c>
      <c r="H1337" s="56">
        <f t="shared" si="276"/>
        <v>1333</v>
      </c>
      <c r="I1337" s="56">
        <f>IF(G1337="",0,IF(COUNTIF($G$5:G1337,G1337)=1,0,COUNTIF($G$5:G1337,G1337) )   )</f>
        <v>0</v>
      </c>
      <c r="J1337" s="56" t="str">
        <f t="shared" si="277"/>
        <v/>
      </c>
      <c r="K1337" s="56" t="str">
        <f t="shared" si="268"/>
        <v/>
      </c>
      <c r="L1337" s="56" t="str">
        <f t="shared" si="270"/>
        <v/>
      </c>
      <c r="M1337" s="56" t="str">
        <f t="shared" si="271"/>
        <v/>
      </c>
      <c r="N1337" s="56" t="str">
        <f t="shared" si="272"/>
        <v/>
      </c>
      <c r="O1337" s="56" t="str">
        <f t="shared" si="278"/>
        <v/>
      </c>
      <c r="P1337" s="56">
        <f>IF(ISERROR(IF($X$5=1,$Y$5,)),"",IF($X$5=1,$Y$5,))</f>
        <v>0</v>
      </c>
      <c r="Q1337" s="56">
        <f>IF(ISERROR(IF($X$6=1,$Y$6,)),"",IF($X$6=1,$Y$6,))</f>
        <v>10000</v>
      </c>
      <c r="R1337" s="56">
        <f>IF(ISERROR(IF($X$7=1,$Y$7,)),"",IF($X$7=1,$Y$7,))</f>
        <v>0</v>
      </c>
      <c r="S1337" s="56">
        <f>IF(ISERROR(IF($X$8=1,$Y$8,)),"",IF($X$8=1,$Y$8,))</f>
        <v>1000</v>
      </c>
      <c r="T1337" s="56">
        <f>IF(ISERROR(IF($X$9=1,$Y$9,)),"",IF($X$9=1,$Y$9,))</f>
        <v>500</v>
      </c>
      <c r="U1337" s="56">
        <f>IF(ISERROR(IF($X$10=1,$Y$10,)),"",IF($X$10=1,$Y$10,))</f>
        <v>500</v>
      </c>
    </row>
    <row r="1338" spans="1:21" x14ac:dyDescent="0.25">
      <c r="A1338" s="75">
        <f t="shared" si="273"/>
        <v>1334</v>
      </c>
      <c r="C1338" s="56" t="s">
        <v>2618</v>
      </c>
      <c r="E1338" s="56">
        <f t="shared" si="274"/>
        <v>1334</v>
      </c>
      <c r="F1338" s="76">
        <f t="shared" si="269"/>
        <v>51</v>
      </c>
      <c r="G1338" s="56" t="str">
        <f t="shared" si="275"/>
        <v/>
      </c>
      <c r="H1338" s="56">
        <f t="shared" si="276"/>
        <v>1334</v>
      </c>
      <c r="I1338" s="56">
        <f>IF(G1338="",0,IF(COUNTIF($G$5:G1338,G1338)=1,0,COUNTIF($G$5:G1338,G1338) )   )</f>
        <v>0</v>
      </c>
      <c r="J1338" s="56" t="str">
        <f t="shared" si="277"/>
        <v/>
      </c>
      <c r="K1338" s="56" t="str">
        <f t="shared" si="268"/>
        <v/>
      </c>
      <c r="L1338" s="56" t="str">
        <f t="shared" si="270"/>
        <v/>
      </c>
      <c r="M1338" s="56" t="str">
        <f t="shared" si="271"/>
        <v/>
      </c>
      <c r="N1338" s="56" t="str">
        <f t="shared" si="272"/>
        <v/>
      </c>
      <c r="O1338" s="56" t="str">
        <f t="shared" si="278"/>
        <v/>
      </c>
      <c r="P1338" s="56">
        <f>IF(ISERROR(IF($X$5=1,$Y$5,)),"",IF($X$5=1,$Y$5,))</f>
        <v>0</v>
      </c>
      <c r="Q1338" s="56">
        <f>IF(ISERROR(IF($X$6=1,$Y$6,)),"",IF($X$6=1,$Y$6,))</f>
        <v>10000</v>
      </c>
      <c r="R1338" s="56">
        <f>IF(ISERROR(IF($X$7=1,$Y$7,)),"",IF($X$7=1,$Y$7,))</f>
        <v>0</v>
      </c>
      <c r="S1338" s="56">
        <f>IF(ISERROR(IF($X$8=1,$Y$8,)),"",IF($X$8=1,$Y$8,))</f>
        <v>1000</v>
      </c>
      <c r="T1338" s="56">
        <f>IF(ISERROR(IF($X$9=1,$Y$9,)),"",IF($X$9=1,$Y$9,))</f>
        <v>500</v>
      </c>
      <c r="U1338" s="56">
        <f>IF(ISERROR(IF($X$10=1,$Y$10,)),"",IF($X$10=1,$Y$10,))</f>
        <v>500</v>
      </c>
    </row>
    <row r="1339" spans="1:21" x14ac:dyDescent="0.25">
      <c r="A1339" s="75">
        <f t="shared" si="273"/>
        <v>1335</v>
      </c>
      <c r="C1339" s="56" t="s">
        <v>6235</v>
      </c>
      <c r="E1339" s="56">
        <f t="shared" si="274"/>
        <v>1335</v>
      </c>
      <c r="F1339" s="76">
        <f t="shared" si="269"/>
        <v>51</v>
      </c>
      <c r="G1339" s="56" t="str">
        <f t="shared" si="275"/>
        <v/>
      </c>
      <c r="H1339" s="56">
        <f t="shared" si="276"/>
        <v>1335</v>
      </c>
      <c r="I1339" s="56">
        <f>IF(G1339="",0,IF(COUNTIF($G$5:G1339,G1339)=1,0,COUNTIF($G$5:G1339,G1339) )   )</f>
        <v>0</v>
      </c>
      <c r="J1339" s="56" t="str">
        <f t="shared" si="277"/>
        <v/>
      </c>
      <c r="K1339" s="56" t="str">
        <f t="shared" si="268"/>
        <v/>
      </c>
      <c r="L1339" s="56" t="str">
        <f t="shared" si="270"/>
        <v/>
      </c>
      <c r="M1339" s="56" t="str">
        <f t="shared" si="271"/>
        <v/>
      </c>
      <c r="N1339" s="56" t="str">
        <f t="shared" si="272"/>
        <v/>
      </c>
      <c r="O1339" s="56" t="str">
        <f t="shared" si="278"/>
        <v/>
      </c>
      <c r="P1339" s="56">
        <f>IF(ISERROR(IF($X$5=1,$Y$5,)),"",IF($X$5=1,$Y$5,))</f>
        <v>0</v>
      </c>
      <c r="Q1339" s="56">
        <f>IF(ISERROR(IF($X$6=1,$Y$6,)),"",IF($X$6=1,$Y$6,))</f>
        <v>10000</v>
      </c>
      <c r="R1339" s="56">
        <f>IF(ISERROR(IF($X$7=1,$Y$7,)),"",IF($X$7=1,$Y$7,))</f>
        <v>0</v>
      </c>
      <c r="S1339" s="56">
        <f>IF(ISERROR(IF($X$8=1,$Y$8,)),"",IF($X$8=1,$Y$8,))</f>
        <v>1000</v>
      </c>
      <c r="T1339" s="56">
        <f>IF(ISERROR(IF($X$9=1,$Y$9,)),"",IF($X$9=1,$Y$9,))</f>
        <v>500</v>
      </c>
      <c r="U1339" s="56">
        <f>IF(ISERROR(IF($X$10=1,$Y$10,)),"",IF($X$10=1,$Y$10,))</f>
        <v>500</v>
      </c>
    </row>
    <row r="1340" spans="1:21" x14ac:dyDescent="0.25">
      <c r="A1340" s="75">
        <f t="shared" si="273"/>
        <v>1336</v>
      </c>
      <c r="C1340" s="56" t="s">
        <v>2525</v>
      </c>
      <c r="E1340" s="56">
        <f t="shared" si="274"/>
        <v>1336</v>
      </c>
      <c r="F1340" s="76">
        <f t="shared" si="269"/>
        <v>51</v>
      </c>
      <c r="G1340" s="56" t="str">
        <f t="shared" si="275"/>
        <v/>
      </c>
      <c r="H1340" s="56">
        <f t="shared" si="276"/>
        <v>1336</v>
      </c>
      <c r="I1340" s="56">
        <f>IF(G1340="",0,IF(COUNTIF($G$5:G1340,G1340)=1,0,COUNTIF($G$5:G1340,G1340) )   )</f>
        <v>0</v>
      </c>
      <c r="J1340" s="56" t="str">
        <f t="shared" si="277"/>
        <v/>
      </c>
      <c r="K1340" s="56" t="str">
        <f t="shared" si="268"/>
        <v/>
      </c>
      <c r="L1340" s="56" t="str">
        <f t="shared" si="270"/>
        <v/>
      </c>
      <c r="M1340" s="56" t="str">
        <f t="shared" si="271"/>
        <v/>
      </c>
      <c r="N1340" s="56" t="str">
        <f t="shared" si="272"/>
        <v/>
      </c>
      <c r="O1340" s="56" t="str">
        <f t="shared" si="278"/>
        <v/>
      </c>
      <c r="P1340" s="56">
        <f>IF(ISERROR(IF($X$5=1,$Y$5,)),"",IF($X$5=1,$Y$5,))</f>
        <v>0</v>
      </c>
      <c r="Q1340" s="56">
        <f>IF(ISERROR(IF($X$6=1,$Y$6,)),"",IF($X$6=1,$Y$6,))</f>
        <v>10000</v>
      </c>
      <c r="R1340" s="56">
        <f>IF(ISERROR(IF($X$7=1,$Y$7,)),"",IF($X$7=1,$Y$7,))</f>
        <v>0</v>
      </c>
      <c r="S1340" s="56">
        <f>IF(ISERROR(IF($X$8=1,$Y$8,)),"",IF($X$8=1,$Y$8,))</f>
        <v>1000</v>
      </c>
      <c r="T1340" s="56">
        <f>IF(ISERROR(IF($X$9=1,$Y$9,)),"",IF($X$9=1,$Y$9,))</f>
        <v>500</v>
      </c>
      <c r="U1340" s="56">
        <f>IF(ISERROR(IF($X$10=1,$Y$10,)),"",IF($X$10=1,$Y$10,))</f>
        <v>500</v>
      </c>
    </row>
    <row r="1341" spans="1:21" x14ac:dyDescent="0.25">
      <c r="A1341" s="75">
        <f t="shared" si="273"/>
        <v>1337</v>
      </c>
      <c r="C1341" s="56" t="s">
        <v>2526</v>
      </c>
      <c r="E1341" s="56">
        <f t="shared" si="274"/>
        <v>1337</v>
      </c>
      <c r="F1341" s="76">
        <f t="shared" si="269"/>
        <v>51</v>
      </c>
      <c r="G1341" s="56" t="str">
        <f t="shared" si="275"/>
        <v/>
      </c>
      <c r="H1341" s="56">
        <f t="shared" si="276"/>
        <v>1337</v>
      </c>
      <c r="I1341" s="56">
        <f>IF(G1341="",0,IF(COUNTIF($G$5:G1341,G1341)=1,0,COUNTIF($G$5:G1341,G1341) )   )</f>
        <v>0</v>
      </c>
      <c r="J1341" s="56" t="str">
        <f t="shared" si="277"/>
        <v/>
      </c>
      <c r="K1341" s="56" t="str">
        <f t="shared" si="268"/>
        <v/>
      </c>
      <c r="L1341" s="56" t="str">
        <f t="shared" si="270"/>
        <v/>
      </c>
      <c r="M1341" s="56" t="str">
        <f t="shared" si="271"/>
        <v/>
      </c>
      <c r="N1341" s="56" t="str">
        <f t="shared" si="272"/>
        <v/>
      </c>
      <c r="O1341" s="56" t="str">
        <f t="shared" si="278"/>
        <v/>
      </c>
      <c r="P1341" s="56">
        <f>IF(ISERROR(IF($X$5=1,$Y$5,)),"",IF($X$5=1,$Y$5,))</f>
        <v>0</v>
      </c>
      <c r="Q1341" s="56">
        <f>IF(ISERROR(IF($X$6=1,$Y$6,)),"",IF($X$6=1,$Y$6,))</f>
        <v>10000</v>
      </c>
      <c r="R1341" s="56">
        <f>IF(ISERROR(IF($X$7=1,$Y$7,)),"",IF($X$7=1,$Y$7,))</f>
        <v>0</v>
      </c>
      <c r="S1341" s="56">
        <f>IF(ISERROR(IF($X$8=1,$Y$8,)),"",IF($X$8=1,$Y$8,))</f>
        <v>1000</v>
      </c>
      <c r="T1341" s="56">
        <f>IF(ISERROR(IF($X$9=1,$Y$9,)),"",IF($X$9=1,$Y$9,))</f>
        <v>500</v>
      </c>
      <c r="U1341" s="56">
        <f>IF(ISERROR(IF($X$10=1,$Y$10,)),"",IF($X$10=1,$Y$10,))</f>
        <v>500</v>
      </c>
    </row>
    <row r="1342" spans="1:21" x14ac:dyDescent="0.25">
      <c r="A1342" s="75">
        <f t="shared" si="273"/>
        <v>1338</v>
      </c>
      <c r="C1342" s="56" t="s">
        <v>2527</v>
      </c>
      <c r="E1342" s="56">
        <f t="shared" si="274"/>
        <v>1338</v>
      </c>
      <c r="F1342" s="76">
        <f t="shared" si="269"/>
        <v>51</v>
      </c>
      <c r="G1342" s="56" t="str">
        <f t="shared" si="275"/>
        <v/>
      </c>
      <c r="H1342" s="56">
        <f t="shared" si="276"/>
        <v>1338</v>
      </c>
      <c r="I1342" s="56">
        <f>IF(G1342="",0,IF(COUNTIF($G$5:G1342,G1342)=1,0,COUNTIF($G$5:G1342,G1342) )   )</f>
        <v>0</v>
      </c>
      <c r="J1342" s="56" t="str">
        <f t="shared" si="277"/>
        <v/>
      </c>
      <c r="K1342" s="56" t="str">
        <f t="shared" ref="K1342:K1405" si="279">IF(ISERROR(VLOOKUP(J1342,$F$5:$G$6005,2,)),"",VLOOKUP(J1342,$F$5:$G$6005,2,))</f>
        <v/>
      </c>
      <c r="L1342" s="56" t="str">
        <f t="shared" si="270"/>
        <v/>
      </c>
      <c r="M1342" s="56" t="str">
        <f t="shared" si="271"/>
        <v/>
      </c>
      <c r="N1342" s="56" t="str">
        <f t="shared" si="272"/>
        <v/>
      </c>
      <c r="O1342" s="56" t="str">
        <f t="shared" si="278"/>
        <v/>
      </c>
      <c r="P1342" s="56">
        <f>IF(ISERROR(IF($X$5=1,$Y$5,)),"",IF($X$5=1,$Y$5,))</f>
        <v>0</v>
      </c>
      <c r="Q1342" s="56">
        <f>IF(ISERROR(IF($X$6=1,$Y$6,)),"",IF($X$6=1,$Y$6,))</f>
        <v>10000</v>
      </c>
      <c r="R1342" s="56">
        <f>IF(ISERROR(IF($X$7=1,$Y$7,)),"",IF($X$7=1,$Y$7,))</f>
        <v>0</v>
      </c>
      <c r="S1342" s="56">
        <f>IF(ISERROR(IF($X$8=1,$Y$8,)),"",IF($X$8=1,$Y$8,))</f>
        <v>1000</v>
      </c>
      <c r="T1342" s="56">
        <f>IF(ISERROR(IF($X$9=1,$Y$9,)),"",IF($X$9=1,$Y$9,))</f>
        <v>500</v>
      </c>
      <c r="U1342" s="56">
        <f>IF(ISERROR(IF($X$10=1,$Y$10,)),"",IF($X$10=1,$Y$10,))</f>
        <v>500</v>
      </c>
    </row>
    <row r="1343" spans="1:21" x14ac:dyDescent="0.25">
      <c r="A1343" s="75">
        <f t="shared" si="273"/>
        <v>1339</v>
      </c>
      <c r="C1343" s="56" t="s">
        <v>3271</v>
      </c>
      <c r="E1343" s="56">
        <f t="shared" si="274"/>
        <v>1339</v>
      </c>
      <c r="F1343" s="76">
        <f t="shared" si="269"/>
        <v>51</v>
      </c>
      <c r="G1343" s="56" t="str">
        <f t="shared" si="275"/>
        <v/>
      </c>
      <c r="H1343" s="56">
        <f t="shared" si="276"/>
        <v>1339</v>
      </c>
      <c r="I1343" s="56">
        <f>IF(G1343="",0,IF(COUNTIF($G$5:G1343,G1343)=1,0,COUNTIF($G$5:G1343,G1343) )   )</f>
        <v>0</v>
      </c>
      <c r="J1343" s="56" t="str">
        <f t="shared" si="277"/>
        <v/>
      </c>
      <c r="K1343" s="56" t="str">
        <f t="shared" si="279"/>
        <v/>
      </c>
      <c r="L1343" s="56" t="str">
        <f t="shared" si="270"/>
        <v/>
      </c>
      <c r="M1343" s="56" t="str">
        <f t="shared" si="271"/>
        <v/>
      </c>
      <c r="N1343" s="56" t="str">
        <f t="shared" si="272"/>
        <v/>
      </c>
      <c r="O1343" s="56" t="str">
        <f t="shared" si="278"/>
        <v/>
      </c>
      <c r="P1343" s="56">
        <f>IF(ISERROR(IF($X$5=1,$Y$5,)),"",IF($X$5=1,$Y$5,))</f>
        <v>0</v>
      </c>
      <c r="Q1343" s="56">
        <f>IF(ISERROR(IF($X$6=1,$Y$6,)),"",IF($X$6=1,$Y$6,))</f>
        <v>10000</v>
      </c>
      <c r="R1343" s="56">
        <f>IF(ISERROR(IF($X$7=1,$Y$7,)),"",IF($X$7=1,$Y$7,))</f>
        <v>0</v>
      </c>
      <c r="S1343" s="56">
        <f>IF(ISERROR(IF($X$8=1,$Y$8,)),"",IF($X$8=1,$Y$8,))</f>
        <v>1000</v>
      </c>
      <c r="T1343" s="56">
        <f>IF(ISERROR(IF($X$9=1,$Y$9,)),"",IF($X$9=1,$Y$9,))</f>
        <v>500</v>
      </c>
      <c r="U1343" s="56">
        <f>IF(ISERROR(IF($X$10=1,$Y$10,)),"",IF($X$10=1,$Y$10,))</f>
        <v>500</v>
      </c>
    </row>
    <row r="1344" spans="1:21" x14ac:dyDescent="0.25">
      <c r="A1344" s="75">
        <f t="shared" si="273"/>
        <v>1340</v>
      </c>
      <c r="C1344" s="56" t="s">
        <v>2529</v>
      </c>
      <c r="E1344" s="56">
        <f t="shared" si="274"/>
        <v>1340</v>
      </c>
      <c r="F1344" s="76">
        <f t="shared" si="269"/>
        <v>51</v>
      </c>
      <c r="G1344" s="56" t="str">
        <f t="shared" si="275"/>
        <v/>
      </c>
      <c r="H1344" s="56">
        <f t="shared" si="276"/>
        <v>1340</v>
      </c>
      <c r="I1344" s="56">
        <f>IF(G1344="",0,IF(COUNTIF($G$5:G1344,G1344)=1,0,COUNTIF($G$5:G1344,G1344) )   )</f>
        <v>0</v>
      </c>
      <c r="J1344" s="56" t="str">
        <f t="shared" si="277"/>
        <v/>
      </c>
      <c r="K1344" s="56" t="str">
        <f t="shared" si="279"/>
        <v/>
      </c>
      <c r="L1344" s="56" t="str">
        <f t="shared" si="270"/>
        <v/>
      </c>
      <c r="M1344" s="56" t="str">
        <f t="shared" si="271"/>
        <v/>
      </c>
      <c r="N1344" s="56" t="str">
        <f t="shared" si="272"/>
        <v/>
      </c>
      <c r="O1344" s="56" t="str">
        <f t="shared" si="278"/>
        <v/>
      </c>
      <c r="P1344" s="56">
        <f>IF(ISERROR(IF($X$5=1,$Y$5,)),"",IF($X$5=1,$Y$5,))</f>
        <v>0</v>
      </c>
      <c r="Q1344" s="56">
        <f>IF(ISERROR(IF($X$6=1,$Y$6,)),"",IF($X$6=1,$Y$6,))</f>
        <v>10000</v>
      </c>
      <c r="R1344" s="56">
        <f>IF(ISERROR(IF($X$7=1,$Y$7,)),"",IF($X$7=1,$Y$7,))</f>
        <v>0</v>
      </c>
      <c r="S1344" s="56">
        <f>IF(ISERROR(IF($X$8=1,$Y$8,)),"",IF($X$8=1,$Y$8,))</f>
        <v>1000</v>
      </c>
      <c r="T1344" s="56">
        <f>IF(ISERROR(IF($X$9=1,$Y$9,)),"",IF($X$9=1,$Y$9,))</f>
        <v>500</v>
      </c>
      <c r="U1344" s="56">
        <f>IF(ISERROR(IF($X$10=1,$Y$10,)),"",IF($X$10=1,$Y$10,))</f>
        <v>500</v>
      </c>
    </row>
    <row r="1345" spans="1:21" x14ac:dyDescent="0.25">
      <c r="A1345" s="75">
        <f t="shared" si="273"/>
        <v>1341</v>
      </c>
      <c r="C1345" s="56" t="s">
        <v>2518</v>
      </c>
      <c r="E1345" s="56">
        <f t="shared" si="274"/>
        <v>1341</v>
      </c>
      <c r="F1345" s="76">
        <f t="shared" si="269"/>
        <v>51</v>
      </c>
      <c r="G1345" s="56" t="str">
        <f t="shared" si="275"/>
        <v/>
      </c>
      <c r="H1345" s="56">
        <f t="shared" si="276"/>
        <v>1341</v>
      </c>
      <c r="I1345" s="56">
        <f>IF(G1345="",0,IF(COUNTIF($G$5:G1345,G1345)=1,0,COUNTIF($G$5:G1345,G1345) )   )</f>
        <v>0</v>
      </c>
      <c r="J1345" s="56" t="str">
        <f t="shared" si="277"/>
        <v/>
      </c>
      <c r="K1345" s="56" t="str">
        <f t="shared" si="279"/>
        <v/>
      </c>
      <c r="L1345" s="56" t="str">
        <f t="shared" si="270"/>
        <v/>
      </c>
      <c r="M1345" s="56" t="str">
        <f t="shared" si="271"/>
        <v/>
      </c>
      <c r="N1345" s="56" t="str">
        <f t="shared" si="272"/>
        <v/>
      </c>
      <c r="O1345" s="56" t="str">
        <f t="shared" si="278"/>
        <v/>
      </c>
      <c r="P1345" s="56">
        <f>IF(ISERROR(IF($X$5=1,$Y$5,)),"",IF($X$5=1,$Y$5,))</f>
        <v>0</v>
      </c>
      <c r="Q1345" s="56">
        <f>IF(ISERROR(IF($X$6=1,$Y$6,)),"",IF($X$6=1,$Y$6,))</f>
        <v>10000</v>
      </c>
      <c r="R1345" s="56">
        <f>IF(ISERROR(IF($X$7=1,$Y$7,)),"",IF($X$7=1,$Y$7,))</f>
        <v>0</v>
      </c>
      <c r="S1345" s="56">
        <f>IF(ISERROR(IF($X$8=1,$Y$8,)),"",IF($X$8=1,$Y$8,))</f>
        <v>1000</v>
      </c>
      <c r="T1345" s="56">
        <f>IF(ISERROR(IF($X$9=1,$Y$9,)),"",IF($X$9=1,$Y$9,))</f>
        <v>500</v>
      </c>
      <c r="U1345" s="56">
        <f>IF(ISERROR(IF($X$10=1,$Y$10,)),"",IF($X$10=1,$Y$10,))</f>
        <v>500</v>
      </c>
    </row>
    <row r="1346" spans="1:21" x14ac:dyDescent="0.25">
      <c r="A1346" s="75">
        <f t="shared" si="273"/>
        <v>1342</v>
      </c>
      <c r="D1346" s="56" t="s">
        <v>4738</v>
      </c>
      <c r="E1346" s="56">
        <f t="shared" si="274"/>
        <v>1342</v>
      </c>
      <c r="F1346" s="76">
        <f t="shared" si="269"/>
        <v>51</v>
      </c>
      <c r="G1346" s="56" t="str">
        <f t="shared" si="275"/>
        <v>Magnetometer</v>
      </c>
      <c r="H1346" s="56">
        <f t="shared" si="276"/>
        <v>1342</v>
      </c>
      <c r="I1346" s="56">
        <f>IF(G1346="",0,IF(COUNTIF($G$5:G1346,G1346)=1,0,COUNTIF($G$5:G1346,G1346) )   )</f>
        <v>0</v>
      </c>
      <c r="J1346" s="56" t="str">
        <f t="shared" si="277"/>
        <v/>
      </c>
      <c r="K1346" s="56" t="str">
        <f t="shared" si="279"/>
        <v/>
      </c>
      <c r="L1346" s="56" t="str">
        <f t="shared" si="270"/>
        <v/>
      </c>
      <c r="M1346" s="56" t="str">
        <f t="shared" si="271"/>
        <v/>
      </c>
      <c r="N1346" s="56" t="str">
        <f t="shared" si="272"/>
        <v/>
      </c>
      <c r="O1346" s="56" t="str">
        <f t="shared" si="278"/>
        <v/>
      </c>
      <c r="P1346" s="56">
        <f>IF(ISERROR(IF($X$5=1,$Y$5,)),"",IF($X$5=1,$Y$5,))</f>
        <v>0</v>
      </c>
      <c r="Q1346" s="56">
        <f>IF(ISERROR(IF($X$6=1,$Y$6,)),"",IF($X$6=1,$Y$6,))</f>
        <v>10000</v>
      </c>
      <c r="R1346" s="56">
        <f>IF(ISERROR(IF($X$7=1,$Y$7,)),"",IF($X$7=1,$Y$7,))</f>
        <v>0</v>
      </c>
      <c r="S1346" s="56">
        <f>IF(ISERROR(IF($X$8=1,$Y$8,)),"",IF($X$8=1,$Y$8,))</f>
        <v>1000</v>
      </c>
      <c r="T1346" s="56">
        <f>IF(ISERROR(IF($X$9=1,$Y$9,)),"",IF($X$9=1,$Y$9,))</f>
        <v>500</v>
      </c>
      <c r="U1346" s="56">
        <f>IF(ISERROR(IF($X$10=1,$Y$10,)),"",IF($X$10=1,$Y$10,))</f>
        <v>500</v>
      </c>
    </row>
    <row r="1347" spans="1:21" x14ac:dyDescent="0.25">
      <c r="A1347" s="75">
        <f t="shared" si="273"/>
        <v>1343</v>
      </c>
      <c r="D1347" s="56" t="s">
        <v>4739</v>
      </c>
      <c r="E1347" s="56">
        <f t="shared" si="274"/>
        <v>1343</v>
      </c>
      <c r="F1347" s="76">
        <f t="shared" si="269"/>
        <v>51</v>
      </c>
      <c r="G1347" s="56" t="str">
        <f t="shared" si="275"/>
        <v>HexCanKethane</v>
      </c>
      <c r="H1347" s="56">
        <f t="shared" si="276"/>
        <v>1343</v>
      </c>
      <c r="I1347" s="56">
        <f>IF(G1347="",0,IF(COUNTIF($G$5:G1347,G1347)=1,0,COUNTIF($G$5:G1347,G1347) )   )</f>
        <v>0</v>
      </c>
      <c r="J1347" s="56" t="str">
        <f t="shared" si="277"/>
        <v/>
      </c>
      <c r="K1347" s="56" t="str">
        <f t="shared" si="279"/>
        <v/>
      </c>
      <c r="L1347" s="56" t="str">
        <f t="shared" si="270"/>
        <v/>
      </c>
      <c r="M1347" s="56" t="str">
        <f t="shared" si="271"/>
        <v/>
      </c>
      <c r="N1347" s="56" t="str">
        <f t="shared" si="272"/>
        <v/>
      </c>
      <c r="O1347" s="56" t="str">
        <f t="shared" si="278"/>
        <v/>
      </c>
      <c r="P1347" s="56">
        <f>IF(ISERROR(IF($X$5=1,$Y$5,)),"",IF($X$5=1,$Y$5,))</f>
        <v>0</v>
      </c>
      <c r="Q1347" s="56">
        <f>IF(ISERROR(IF($X$6=1,$Y$6,)),"",IF($X$6=1,$Y$6,))</f>
        <v>10000</v>
      </c>
      <c r="R1347" s="56">
        <f>IF(ISERROR(IF($X$7=1,$Y$7,)),"",IF($X$7=1,$Y$7,))</f>
        <v>0</v>
      </c>
      <c r="S1347" s="56">
        <f>IF(ISERROR(IF($X$8=1,$Y$8,)),"",IF($X$8=1,$Y$8,))</f>
        <v>1000</v>
      </c>
      <c r="T1347" s="56">
        <f>IF(ISERROR(IF($X$9=1,$Y$9,)),"",IF($X$9=1,$Y$9,))</f>
        <v>500</v>
      </c>
      <c r="U1347" s="56">
        <f>IF(ISERROR(IF($X$10=1,$Y$10,)),"",IF($X$10=1,$Y$10,))</f>
        <v>500</v>
      </c>
    </row>
    <row r="1348" spans="1:21" x14ac:dyDescent="0.25">
      <c r="A1348" s="75">
        <f t="shared" si="273"/>
        <v>1344</v>
      </c>
      <c r="D1348" s="56" t="s">
        <v>4740</v>
      </c>
      <c r="E1348" s="56">
        <f t="shared" si="274"/>
        <v>1344</v>
      </c>
      <c r="F1348" s="76">
        <f t="shared" si="269"/>
        <v>51</v>
      </c>
      <c r="G1348" s="56" t="str">
        <f t="shared" si="275"/>
        <v>kethane.highGain</v>
      </c>
      <c r="H1348" s="56">
        <f t="shared" si="276"/>
        <v>1344</v>
      </c>
      <c r="I1348" s="56">
        <f>IF(G1348="",0,IF(COUNTIF($G$5:G1348,G1348)=1,0,COUNTIF($G$5:G1348,G1348) )   )</f>
        <v>0</v>
      </c>
      <c r="J1348" s="56" t="str">
        <f t="shared" si="277"/>
        <v/>
      </c>
      <c r="K1348" s="56" t="str">
        <f t="shared" si="279"/>
        <v/>
      </c>
      <c r="L1348" s="56" t="str">
        <f t="shared" si="270"/>
        <v/>
      </c>
      <c r="M1348" s="56" t="str">
        <f t="shared" si="271"/>
        <v/>
      </c>
      <c r="N1348" s="56" t="str">
        <f t="shared" si="272"/>
        <v/>
      </c>
      <c r="O1348" s="56" t="str">
        <f t="shared" si="278"/>
        <v/>
      </c>
      <c r="P1348" s="56">
        <f>IF(ISERROR(IF($X$5=1,$Y$5,)),"",IF($X$5=1,$Y$5,))</f>
        <v>0</v>
      </c>
      <c r="Q1348" s="56">
        <f>IF(ISERROR(IF($X$6=1,$Y$6,)),"",IF($X$6=1,$Y$6,))</f>
        <v>10000</v>
      </c>
      <c r="R1348" s="56">
        <f>IF(ISERROR(IF($X$7=1,$Y$7,)),"",IF($X$7=1,$Y$7,))</f>
        <v>0</v>
      </c>
      <c r="S1348" s="56">
        <f>IF(ISERROR(IF($X$8=1,$Y$8,)),"",IF($X$8=1,$Y$8,))</f>
        <v>1000</v>
      </c>
      <c r="T1348" s="56">
        <f>IF(ISERROR(IF($X$9=1,$Y$9,)),"",IF($X$9=1,$Y$9,))</f>
        <v>500</v>
      </c>
      <c r="U1348" s="56">
        <f>IF(ISERROR(IF($X$10=1,$Y$10,)),"",IF($X$10=1,$Y$10,))</f>
        <v>500</v>
      </c>
    </row>
    <row r="1349" spans="1:21" x14ac:dyDescent="0.25">
      <c r="A1349" s="75">
        <f t="shared" si="273"/>
        <v>1345</v>
      </c>
      <c r="D1349" s="56" t="s">
        <v>4741</v>
      </c>
      <c r="E1349" s="56">
        <f t="shared" si="274"/>
        <v>1345</v>
      </c>
      <c r="F1349" s="76">
        <f t="shared" ref="F1349:F1412" si="280">IF(A1347=0,0,IF(ISBLANK(G1349),"",IF(LEFT(G1349,4)="newn",F1348+1,IF(LEFT(G1349,4)="node",F1348+1,F1348))))</f>
        <v>51</v>
      </c>
      <c r="G1349" s="56" t="str">
        <f t="shared" si="275"/>
        <v>kethane.kerbalBlender</v>
      </c>
      <c r="H1349" s="56">
        <f t="shared" si="276"/>
        <v>1345</v>
      </c>
      <c r="I1349" s="56">
        <f>IF(G1349="",0,IF(COUNTIF($G$5:G1349,G1349)=1,0,COUNTIF($G$5:G1349,G1349) )   )</f>
        <v>0</v>
      </c>
      <c r="J1349" s="56" t="str">
        <f t="shared" si="277"/>
        <v/>
      </c>
      <c r="K1349" s="56" t="str">
        <f t="shared" si="279"/>
        <v/>
      </c>
      <c r="L1349" s="56" t="str">
        <f t="shared" ref="L1349:L1412" si="281">IF(ISERROR(VLOOKUP(K1349,$AB$14:$AD$197,3,)),"",VLOOKUP(K1349,$AB$14:$AD$197,3,))</f>
        <v/>
      </c>
      <c r="M1349" s="56" t="str">
        <f t="shared" ref="M1349:M1412" si="282">IF(ISERROR(HLOOKUP(J1349,$AG$5:$XH$6,2,)),"",HLOOKUP(J1349,$AG$5:$XH$6,2,))</f>
        <v/>
      </c>
      <c r="N1349" s="56" t="str">
        <f t="shared" ref="N1349:N1412" si="283">IF(ISERROR(VLOOKUP(K1349,$AB$14:$AD$197,2,)),"",VLOOKUP(K1349,$AB$14:$AD$197,2,))</f>
        <v/>
      </c>
      <c r="O1349" s="56" t="str">
        <f t="shared" si="278"/>
        <v/>
      </c>
      <c r="P1349" s="56">
        <f>IF(ISERROR(IF($X$5=1,$Y$5,)),"",IF($X$5=1,$Y$5,))</f>
        <v>0</v>
      </c>
      <c r="Q1349" s="56">
        <f>IF(ISERROR(IF($X$6=1,$Y$6,)),"",IF($X$6=1,$Y$6,))</f>
        <v>10000</v>
      </c>
      <c r="R1349" s="56">
        <f>IF(ISERROR(IF($X$7=1,$Y$7,)),"",IF($X$7=1,$Y$7,))</f>
        <v>0</v>
      </c>
      <c r="S1349" s="56">
        <f>IF(ISERROR(IF($X$8=1,$Y$8,)),"",IF($X$8=1,$Y$8,))</f>
        <v>1000</v>
      </c>
      <c r="T1349" s="56">
        <f>IF(ISERROR(IF($X$9=1,$Y$9,)),"",IF($X$9=1,$Y$9,))</f>
        <v>500</v>
      </c>
      <c r="U1349" s="56">
        <f>IF(ISERROR(IF($X$10=1,$Y$10,)),"",IF($X$10=1,$Y$10,))</f>
        <v>500</v>
      </c>
    </row>
    <row r="1350" spans="1:21" x14ac:dyDescent="0.25">
      <c r="A1350" s="75">
        <f t="shared" ref="A1350:A1413" si="284">IF(A1349=0,0,IF(B1349="}",IF(B1350="NODE",A1349+1,0),A1349+1))</f>
        <v>1346</v>
      </c>
      <c r="D1350" s="56" t="s">
        <v>4742</v>
      </c>
      <c r="E1350" s="56">
        <f t="shared" ref="E1350:E1413" si="285">A1350</f>
        <v>1346</v>
      </c>
      <c r="F1350" s="76">
        <f t="shared" si="280"/>
        <v>51</v>
      </c>
      <c r="G1350" s="56" t="str">
        <f t="shared" ref="G1350:G1413" si="286">IF(ISBLANK(D1350),IF(LEFT(C1350,8)="name = n",MID(C1350,8,100),""),MID(D1350,8,100))</f>
        <v>kethane.tankExternal</v>
      </c>
      <c r="H1350" s="56">
        <f t="shared" ref="H1350:H1413" si="287">E1350</f>
        <v>1346</v>
      </c>
      <c r="I1350" s="56">
        <f>IF(G1350="",0,IF(COUNTIF($G$5:G1350,G1350)=1,0,COUNTIF($G$5:G1350,G1350) )   )</f>
        <v>0</v>
      </c>
      <c r="J1350" s="56" t="str">
        <f t="shared" ref="J1350:J1413" si="288">IF(J1349=anodes,"",IF(J1349="","",J1349+1))</f>
        <v/>
      </c>
      <c r="K1350" s="56" t="str">
        <f t="shared" si="279"/>
        <v/>
      </c>
      <c r="L1350" s="56" t="str">
        <f t="shared" si="281"/>
        <v/>
      </c>
      <c r="M1350" s="56" t="str">
        <f t="shared" si="282"/>
        <v/>
      </c>
      <c r="N1350" s="56" t="str">
        <f t="shared" si="283"/>
        <v/>
      </c>
      <c r="O1350" s="56" t="str">
        <f t="shared" ref="O1350:O1413" si="289">IF(ISERROR(0.1*N1350+0.9*(M1350/L1350)*($N$3+SUM(P1350:U1350))*(N1350/$N$3)),N1350,0.1*N1350+0.9*(M1350/L1350)*($N$3+SUM(P1350:U1350))*(N1350/$N$3))</f>
        <v/>
      </c>
      <c r="P1350" s="56">
        <f>IF(ISERROR(IF($X$5=1,$Y$5,)),"",IF($X$5=1,$Y$5,))</f>
        <v>0</v>
      </c>
      <c r="Q1350" s="56">
        <f>IF(ISERROR(IF($X$6=1,$Y$6,)),"",IF($X$6=1,$Y$6,))</f>
        <v>10000</v>
      </c>
      <c r="R1350" s="56">
        <f>IF(ISERROR(IF($X$7=1,$Y$7,)),"",IF($X$7=1,$Y$7,))</f>
        <v>0</v>
      </c>
      <c r="S1350" s="56">
        <f>IF(ISERROR(IF($X$8=1,$Y$8,)),"",IF($X$8=1,$Y$8,))</f>
        <v>1000</v>
      </c>
      <c r="T1350" s="56">
        <f>IF(ISERROR(IF($X$9=1,$Y$9,)),"",IF($X$9=1,$Y$9,))</f>
        <v>500</v>
      </c>
      <c r="U1350" s="56">
        <f>IF(ISERROR(IF($X$10=1,$Y$10,)),"",IF($X$10=1,$Y$10,))</f>
        <v>500</v>
      </c>
    </row>
    <row r="1351" spans="1:21" x14ac:dyDescent="0.25">
      <c r="A1351" s="75">
        <f t="shared" si="284"/>
        <v>1347</v>
      </c>
      <c r="C1351" s="56" t="s">
        <v>2532</v>
      </c>
      <c r="E1351" s="56">
        <f t="shared" si="285"/>
        <v>1347</v>
      </c>
      <c r="F1351" s="76">
        <f t="shared" si="280"/>
        <v>51</v>
      </c>
      <c r="G1351" s="56" t="str">
        <f t="shared" si="286"/>
        <v/>
      </c>
      <c r="H1351" s="56">
        <f t="shared" si="287"/>
        <v>1347</v>
      </c>
      <c r="I1351" s="56">
        <f>IF(G1351="",0,IF(COUNTIF($G$5:G1351,G1351)=1,0,COUNTIF($G$5:G1351,G1351) )   )</f>
        <v>0</v>
      </c>
      <c r="J1351" s="56" t="str">
        <f t="shared" si="288"/>
        <v/>
      </c>
      <c r="K1351" s="56" t="str">
        <f t="shared" si="279"/>
        <v/>
      </c>
      <c r="L1351" s="56" t="str">
        <f t="shared" si="281"/>
        <v/>
      </c>
      <c r="M1351" s="56" t="str">
        <f t="shared" si="282"/>
        <v/>
      </c>
      <c r="N1351" s="56" t="str">
        <f t="shared" si="283"/>
        <v/>
      </c>
      <c r="O1351" s="56" t="str">
        <f t="shared" si="289"/>
        <v/>
      </c>
      <c r="P1351" s="56">
        <f>IF(ISERROR(IF($X$5=1,$Y$5,)),"",IF($X$5=1,$Y$5,))</f>
        <v>0</v>
      </c>
      <c r="Q1351" s="56">
        <f>IF(ISERROR(IF($X$6=1,$Y$6,)),"",IF($X$6=1,$Y$6,))</f>
        <v>10000</v>
      </c>
      <c r="R1351" s="56">
        <f>IF(ISERROR(IF($X$7=1,$Y$7,)),"",IF($X$7=1,$Y$7,))</f>
        <v>0</v>
      </c>
      <c r="S1351" s="56">
        <f>IF(ISERROR(IF($X$8=1,$Y$8,)),"",IF($X$8=1,$Y$8,))</f>
        <v>1000</v>
      </c>
      <c r="T1351" s="56">
        <f>IF(ISERROR(IF($X$9=1,$Y$9,)),"",IF($X$9=1,$Y$9,))</f>
        <v>500</v>
      </c>
      <c r="U1351" s="56">
        <f>IF(ISERROR(IF($X$10=1,$Y$10,)),"",IF($X$10=1,$Y$10,))</f>
        <v>500</v>
      </c>
    </row>
    <row r="1352" spans="1:21" x14ac:dyDescent="0.25">
      <c r="A1352" s="75">
        <f t="shared" si="284"/>
        <v>1348</v>
      </c>
      <c r="B1352" s="56" t="s">
        <v>2532</v>
      </c>
      <c r="E1352" s="56">
        <f t="shared" si="285"/>
        <v>1348</v>
      </c>
      <c r="F1352" s="76">
        <f t="shared" si="280"/>
        <v>51</v>
      </c>
      <c r="G1352" s="56" t="str">
        <f t="shared" si="286"/>
        <v/>
      </c>
      <c r="H1352" s="56">
        <f t="shared" si="287"/>
        <v>1348</v>
      </c>
      <c r="I1352" s="56">
        <f>IF(G1352="",0,IF(COUNTIF($G$5:G1352,G1352)=1,0,COUNTIF($G$5:G1352,G1352) )   )</f>
        <v>0</v>
      </c>
      <c r="J1352" s="56" t="str">
        <f t="shared" si="288"/>
        <v/>
      </c>
      <c r="K1352" s="56" t="str">
        <f t="shared" si="279"/>
        <v/>
      </c>
      <c r="L1352" s="56" t="str">
        <f t="shared" si="281"/>
        <v/>
      </c>
      <c r="M1352" s="56" t="str">
        <f t="shared" si="282"/>
        <v/>
      </c>
      <c r="N1352" s="56" t="str">
        <f t="shared" si="283"/>
        <v/>
      </c>
      <c r="O1352" s="56" t="str">
        <f t="shared" si="289"/>
        <v/>
      </c>
      <c r="P1352" s="56">
        <f>IF(ISERROR(IF($X$5=1,$Y$5,)),"",IF($X$5=1,$Y$5,))</f>
        <v>0</v>
      </c>
      <c r="Q1352" s="56">
        <f>IF(ISERROR(IF($X$6=1,$Y$6,)),"",IF($X$6=1,$Y$6,))</f>
        <v>10000</v>
      </c>
      <c r="R1352" s="56">
        <f>IF(ISERROR(IF($X$7=1,$Y$7,)),"",IF($X$7=1,$Y$7,))</f>
        <v>0</v>
      </c>
      <c r="S1352" s="56">
        <f>IF(ISERROR(IF($X$8=1,$Y$8,)),"",IF($X$8=1,$Y$8,))</f>
        <v>1000</v>
      </c>
      <c r="T1352" s="56">
        <f>IF(ISERROR(IF($X$9=1,$Y$9,)),"",IF($X$9=1,$Y$9,))</f>
        <v>500</v>
      </c>
      <c r="U1352" s="56">
        <f>IF(ISERROR(IF($X$10=1,$Y$10,)),"",IF($X$10=1,$Y$10,))</f>
        <v>500</v>
      </c>
    </row>
    <row r="1353" spans="1:21" x14ac:dyDescent="0.25">
      <c r="A1353" s="75">
        <f t="shared" si="284"/>
        <v>1349</v>
      </c>
      <c r="B1353" s="56" t="s">
        <v>2517</v>
      </c>
      <c r="E1353" s="56">
        <f t="shared" si="285"/>
        <v>1349</v>
      </c>
      <c r="F1353" s="76">
        <f t="shared" si="280"/>
        <v>51</v>
      </c>
      <c r="G1353" s="56" t="str">
        <f t="shared" si="286"/>
        <v/>
      </c>
      <c r="H1353" s="56">
        <f t="shared" si="287"/>
        <v>1349</v>
      </c>
      <c r="I1353" s="56">
        <f>IF(G1353="",0,IF(COUNTIF($G$5:G1353,G1353)=1,0,COUNTIF($G$5:G1353,G1353) )   )</f>
        <v>0</v>
      </c>
      <c r="J1353" s="56" t="str">
        <f t="shared" si="288"/>
        <v/>
      </c>
      <c r="K1353" s="56" t="str">
        <f t="shared" si="279"/>
        <v/>
      </c>
      <c r="L1353" s="56" t="str">
        <f t="shared" si="281"/>
        <v/>
      </c>
      <c r="M1353" s="56" t="str">
        <f t="shared" si="282"/>
        <v/>
      </c>
      <c r="N1353" s="56" t="str">
        <f t="shared" si="283"/>
        <v/>
      </c>
      <c r="O1353" s="56" t="str">
        <f t="shared" si="289"/>
        <v/>
      </c>
      <c r="P1353" s="56">
        <f>IF(ISERROR(IF($X$5=1,$Y$5,)),"",IF($X$5=1,$Y$5,))</f>
        <v>0</v>
      </c>
      <c r="Q1353" s="56">
        <f>IF(ISERROR(IF($X$6=1,$Y$6,)),"",IF($X$6=1,$Y$6,))</f>
        <v>10000</v>
      </c>
      <c r="R1353" s="56">
        <f>IF(ISERROR(IF($X$7=1,$Y$7,)),"",IF($X$7=1,$Y$7,))</f>
        <v>0</v>
      </c>
      <c r="S1353" s="56">
        <f>IF(ISERROR(IF($X$8=1,$Y$8,)),"",IF($X$8=1,$Y$8,))</f>
        <v>1000</v>
      </c>
      <c r="T1353" s="56">
        <f>IF(ISERROR(IF($X$9=1,$Y$9,)),"",IF($X$9=1,$Y$9,))</f>
        <v>500</v>
      </c>
      <c r="U1353" s="56">
        <f>IF(ISERROR(IF($X$10=1,$Y$10,)),"",IF($X$10=1,$Y$10,))</f>
        <v>500</v>
      </c>
    </row>
    <row r="1354" spans="1:21" x14ac:dyDescent="0.25">
      <c r="A1354" s="75">
        <f t="shared" si="284"/>
        <v>1350</v>
      </c>
      <c r="B1354" s="56" t="s">
        <v>2518</v>
      </c>
      <c r="E1354" s="56">
        <f t="shared" si="285"/>
        <v>1350</v>
      </c>
      <c r="F1354" s="76">
        <f t="shared" si="280"/>
        <v>51</v>
      </c>
      <c r="G1354" s="56" t="str">
        <f t="shared" si="286"/>
        <v/>
      </c>
      <c r="H1354" s="56">
        <f t="shared" si="287"/>
        <v>1350</v>
      </c>
      <c r="I1354" s="56">
        <f>IF(G1354="",0,IF(COUNTIF($G$5:G1354,G1354)=1,0,COUNTIF($G$5:G1354,G1354) )   )</f>
        <v>0</v>
      </c>
      <c r="J1354" s="56" t="str">
        <f t="shared" si="288"/>
        <v/>
      </c>
      <c r="K1354" s="56" t="str">
        <f t="shared" si="279"/>
        <v/>
      </c>
      <c r="L1354" s="56" t="str">
        <f t="shared" si="281"/>
        <v/>
      </c>
      <c r="M1354" s="56" t="str">
        <f t="shared" si="282"/>
        <v/>
      </c>
      <c r="N1354" s="56" t="str">
        <f t="shared" si="283"/>
        <v/>
      </c>
      <c r="O1354" s="56" t="str">
        <f t="shared" si="289"/>
        <v/>
      </c>
      <c r="P1354" s="56">
        <f>IF(ISERROR(IF($X$5=1,$Y$5,)),"",IF($X$5=1,$Y$5,))</f>
        <v>0</v>
      </c>
      <c r="Q1354" s="56">
        <f>IF(ISERROR(IF($X$6=1,$Y$6,)),"",IF($X$6=1,$Y$6,))</f>
        <v>10000</v>
      </c>
      <c r="R1354" s="56">
        <f>IF(ISERROR(IF($X$7=1,$Y$7,)),"",IF($X$7=1,$Y$7,))</f>
        <v>0</v>
      </c>
      <c r="S1354" s="56">
        <f>IF(ISERROR(IF($X$8=1,$Y$8,)),"",IF($X$8=1,$Y$8,))</f>
        <v>1000</v>
      </c>
      <c r="T1354" s="56">
        <f>IF(ISERROR(IF($X$9=1,$Y$9,)),"",IF($X$9=1,$Y$9,))</f>
        <v>500</v>
      </c>
      <c r="U1354" s="56">
        <f>IF(ISERROR(IF($X$10=1,$Y$10,)),"",IF($X$10=1,$Y$10,))</f>
        <v>500</v>
      </c>
    </row>
    <row r="1355" spans="1:21" x14ac:dyDescent="0.25">
      <c r="A1355" s="75">
        <f t="shared" si="284"/>
        <v>1351</v>
      </c>
      <c r="C1355" s="56" t="s">
        <v>3262</v>
      </c>
      <c r="E1355" s="56">
        <f t="shared" si="285"/>
        <v>1351</v>
      </c>
      <c r="F1355" s="76">
        <f t="shared" si="280"/>
        <v>52</v>
      </c>
      <c r="G1355" s="56" t="str">
        <f t="shared" si="286"/>
        <v>newnode_resourceProduction</v>
      </c>
      <c r="H1355" s="56">
        <f t="shared" si="287"/>
        <v>1351</v>
      </c>
      <c r="I1355" s="56">
        <f>IF(G1355="",0,IF(COUNTIF($G$5:G1355,G1355)=1,0,COUNTIF($G$5:G1355,G1355) )   )</f>
        <v>0</v>
      </c>
      <c r="J1355" s="56" t="str">
        <f t="shared" si="288"/>
        <v/>
      </c>
      <c r="K1355" s="56" t="str">
        <f t="shared" si="279"/>
        <v/>
      </c>
      <c r="L1355" s="56" t="str">
        <f t="shared" si="281"/>
        <v/>
      </c>
      <c r="M1355" s="56" t="str">
        <f t="shared" si="282"/>
        <v/>
      </c>
      <c r="N1355" s="56" t="str">
        <f t="shared" si="283"/>
        <v/>
      </c>
      <c r="O1355" s="56" t="str">
        <f t="shared" si="289"/>
        <v/>
      </c>
      <c r="P1355" s="56">
        <f>IF(ISERROR(IF($X$5=1,$Y$5,)),"",IF($X$5=1,$Y$5,))</f>
        <v>0</v>
      </c>
      <c r="Q1355" s="56">
        <f>IF(ISERROR(IF($X$6=1,$Y$6,)),"",IF($X$6=1,$Y$6,))</f>
        <v>10000</v>
      </c>
      <c r="R1355" s="56">
        <f>IF(ISERROR(IF($X$7=1,$Y$7,)),"",IF($X$7=1,$Y$7,))</f>
        <v>0</v>
      </c>
      <c r="S1355" s="56">
        <f>IF(ISERROR(IF($X$8=1,$Y$8,)),"",IF($X$8=1,$Y$8,))</f>
        <v>1000</v>
      </c>
      <c r="T1355" s="56">
        <f>IF(ISERROR(IF($X$9=1,$Y$9,)),"",IF($X$9=1,$Y$9,))</f>
        <v>500</v>
      </c>
      <c r="U1355" s="56">
        <f>IF(ISERROR(IF($X$10=1,$Y$10,)),"",IF($X$10=1,$Y$10,))</f>
        <v>500</v>
      </c>
    </row>
    <row r="1356" spans="1:21" x14ac:dyDescent="0.25">
      <c r="A1356" s="75">
        <f t="shared" si="284"/>
        <v>1352</v>
      </c>
      <c r="C1356" s="56" t="s">
        <v>3263</v>
      </c>
      <c r="E1356" s="56">
        <f t="shared" si="285"/>
        <v>1352</v>
      </c>
      <c r="F1356" s="76">
        <f t="shared" si="280"/>
        <v>52</v>
      </c>
      <c r="G1356" s="56" t="str">
        <f t="shared" si="286"/>
        <v/>
      </c>
      <c r="H1356" s="56">
        <f t="shared" si="287"/>
        <v>1352</v>
      </c>
      <c r="I1356" s="56">
        <f>IF(G1356="",0,IF(COUNTIF($G$5:G1356,G1356)=1,0,COUNTIF($G$5:G1356,G1356) )   )</f>
        <v>0</v>
      </c>
      <c r="J1356" s="56" t="str">
        <f t="shared" si="288"/>
        <v/>
      </c>
      <c r="K1356" s="56" t="str">
        <f t="shared" si="279"/>
        <v/>
      </c>
      <c r="L1356" s="56" t="str">
        <f t="shared" si="281"/>
        <v/>
      </c>
      <c r="M1356" s="56" t="str">
        <f t="shared" si="282"/>
        <v/>
      </c>
      <c r="N1356" s="56" t="str">
        <f t="shared" si="283"/>
        <v/>
      </c>
      <c r="O1356" s="56" t="str">
        <f t="shared" si="289"/>
        <v/>
      </c>
      <c r="P1356" s="56">
        <f>IF(ISERROR(IF($X$5=1,$Y$5,)),"",IF($X$5=1,$Y$5,))</f>
        <v>0</v>
      </c>
      <c r="Q1356" s="56">
        <f>IF(ISERROR(IF($X$6=1,$Y$6,)),"",IF($X$6=1,$Y$6,))</f>
        <v>10000</v>
      </c>
      <c r="R1356" s="56">
        <f>IF(ISERROR(IF($X$7=1,$Y$7,)),"",IF($X$7=1,$Y$7,))</f>
        <v>0</v>
      </c>
      <c r="S1356" s="56">
        <f>IF(ISERROR(IF($X$8=1,$Y$8,)),"",IF($X$8=1,$Y$8,))</f>
        <v>1000</v>
      </c>
      <c r="T1356" s="56">
        <f>IF(ISERROR(IF($X$9=1,$Y$9,)),"",IF($X$9=1,$Y$9,))</f>
        <v>500</v>
      </c>
      <c r="U1356" s="56">
        <f>IF(ISERROR(IF($X$10=1,$Y$10,)),"",IF($X$10=1,$Y$10,))</f>
        <v>500</v>
      </c>
    </row>
    <row r="1357" spans="1:21" x14ac:dyDescent="0.25">
      <c r="A1357" s="75">
        <f t="shared" si="284"/>
        <v>1353</v>
      </c>
      <c r="C1357" s="56" t="s">
        <v>3264</v>
      </c>
      <c r="E1357" s="56">
        <f t="shared" si="285"/>
        <v>1353</v>
      </c>
      <c r="F1357" s="76">
        <f t="shared" si="280"/>
        <v>52</v>
      </c>
      <c r="G1357" s="56" t="str">
        <f t="shared" si="286"/>
        <v/>
      </c>
      <c r="H1357" s="56">
        <f t="shared" si="287"/>
        <v>1353</v>
      </c>
      <c r="I1357" s="56">
        <f>IF(G1357="",0,IF(COUNTIF($G$5:G1357,G1357)=1,0,COUNTIF($G$5:G1357,G1357) )   )</f>
        <v>0</v>
      </c>
      <c r="J1357" s="56" t="str">
        <f t="shared" si="288"/>
        <v/>
      </c>
      <c r="K1357" s="56" t="str">
        <f t="shared" si="279"/>
        <v/>
      </c>
      <c r="L1357" s="56" t="str">
        <f t="shared" si="281"/>
        <v/>
      </c>
      <c r="M1357" s="56" t="str">
        <f t="shared" si="282"/>
        <v/>
      </c>
      <c r="N1357" s="56" t="str">
        <f t="shared" si="283"/>
        <v/>
      </c>
      <c r="O1357" s="56" t="str">
        <f t="shared" si="289"/>
        <v/>
      </c>
      <c r="P1357" s="56">
        <f>IF(ISERROR(IF($X$5=1,$Y$5,)),"",IF($X$5=1,$Y$5,))</f>
        <v>0</v>
      </c>
      <c r="Q1357" s="56">
        <f>IF(ISERROR(IF($X$6=1,$Y$6,)),"",IF($X$6=1,$Y$6,))</f>
        <v>10000</v>
      </c>
      <c r="R1357" s="56">
        <f>IF(ISERROR(IF($X$7=1,$Y$7,)),"",IF($X$7=1,$Y$7,))</f>
        <v>0</v>
      </c>
      <c r="S1357" s="56">
        <f>IF(ISERROR(IF($X$8=1,$Y$8,)),"",IF($X$8=1,$Y$8,))</f>
        <v>1000</v>
      </c>
      <c r="T1357" s="56">
        <f>IF(ISERROR(IF($X$9=1,$Y$9,)),"",IF($X$9=1,$Y$9,))</f>
        <v>500</v>
      </c>
      <c r="U1357" s="56">
        <f>IF(ISERROR(IF($X$10=1,$Y$10,)),"",IF($X$10=1,$Y$10,))</f>
        <v>500</v>
      </c>
    </row>
    <row r="1358" spans="1:21" x14ac:dyDescent="0.25">
      <c r="A1358" s="75">
        <f t="shared" si="284"/>
        <v>1354</v>
      </c>
      <c r="C1358" s="56" t="s">
        <v>3259</v>
      </c>
      <c r="E1358" s="56">
        <f t="shared" si="285"/>
        <v>1354</v>
      </c>
      <c r="F1358" s="76">
        <f t="shared" si="280"/>
        <v>52</v>
      </c>
      <c r="G1358" s="56" t="str">
        <f t="shared" si="286"/>
        <v/>
      </c>
      <c r="H1358" s="56">
        <f t="shared" si="287"/>
        <v>1354</v>
      </c>
      <c r="I1358" s="56">
        <f>IF(G1358="",0,IF(COUNTIF($G$5:G1358,G1358)=1,0,COUNTIF($G$5:G1358,G1358) )   )</f>
        <v>0</v>
      </c>
      <c r="J1358" s="56" t="str">
        <f t="shared" si="288"/>
        <v/>
      </c>
      <c r="K1358" s="56" t="str">
        <f t="shared" si="279"/>
        <v/>
      </c>
      <c r="L1358" s="56" t="str">
        <f t="shared" si="281"/>
        <v/>
      </c>
      <c r="M1358" s="56" t="str">
        <f t="shared" si="282"/>
        <v/>
      </c>
      <c r="N1358" s="56" t="str">
        <f t="shared" si="283"/>
        <v/>
      </c>
      <c r="O1358" s="56" t="str">
        <f t="shared" si="289"/>
        <v/>
      </c>
      <c r="P1358" s="56">
        <f>IF(ISERROR(IF($X$5=1,$Y$5,)),"",IF($X$5=1,$Y$5,))</f>
        <v>0</v>
      </c>
      <c r="Q1358" s="56">
        <f>IF(ISERROR(IF($X$6=1,$Y$6,)),"",IF($X$6=1,$Y$6,))</f>
        <v>10000</v>
      </c>
      <c r="R1358" s="56">
        <f>IF(ISERROR(IF($X$7=1,$Y$7,)),"",IF($X$7=1,$Y$7,))</f>
        <v>0</v>
      </c>
      <c r="S1358" s="56">
        <f>IF(ISERROR(IF($X$8=1,$Y$8,)),"",IF($X$8=1,$Y$8,))</f>
        <v>1000</v>
      </c>
      <c r="T1358" s="56">
        <f>IF(ISERROR(IF($X$9=1,$Y$9,)),"",IF($X$9=1,$Y$9,))</f>
        <v>500</v>
      </c>
      <c r="U1358" s="56">
        <f>IF(ISERROR(IF($X$10=1,$Y$10,)),"",IF($X$10=1,$Y$10,))</f>
        <v>500</v>
      </c>
    </row>
    <row r="1359" spans="1:21" x14ac:dyDescent="0.25">
      <c r="A1359" s="75">
        <f t="shared" si="284"/>
        <v>1355</v>
      </c>
      <c r="C1359" s="56" t="s">
        <v>2608</v>
      </c>
      <c r="E1359" s="56">
        <f t="shared" si="285"/>
        <v>1355</v>
      </c>
      <c r="F1359" s="76">
        <f t="shared" si="280"/>
        <v>52</v>
      </c>
      <c r="G1359" s="56" t="str">
        <f t="shared" si="286"/>
        <v/>
      </c>
      <c r="H1359" s="56">
        <f t="shared" si="287"/>
        <v>1355</v>
      </c>
      <c r="I1359" s="56">
        <f>IF(G1359="",0,IF(COUNTIF($G$5:G1359,G1359)=1,0,COUNTIF($G$5:G1359,G1359) )   )</f>
        <v>0</v>
      </c>
      <c r="J1359" s="56" t="str">
        <f t="shared" si="288"/>
        <v/>
      </c>
      <c r="K1359" s="56" t="str">
        <f t="shared" si="279"/>
        <v/>
      </c>
      <c r="L1359" s="56" t="str">
        <f t="shared" si="281"/>
        <v/>
      </c>
      <c r="M1359" s="56" t="str">
        <f t="shared" si="282"/>
        <v/>
      </c>
      <c r="N1359" s="56" t="str">
        <f t="shared" si="283"/>
        <v/>
      </c>
      <c r="O1359" s="56" t="str">
        <f t="shared" si="289"/>
        <v/>
      </c>
      <c r="P1359" s="56">
        <f>IF(ISERROR(IF($X$5=1,$Y$5,)),"",IF($X$5=1,$Y$5,))</f>
        <v>0</v>
      </c>
      <c r="Q1359" s="56">
        <f>IF(ISERROR(IF($X$6=1,$Y$6,)),"",IF($X$6=1,$Y$6,))</f>
        <v>10000</v>
      </c>
      <c r="R1359" s="56">
        <f>IF(ISERROR(IF($X$7=1,$Y$7,)),"",IF($X$7=1,$Y$7,))</f>
        <v>0</v>
      </c>
      <c r="S1359" s="56">
        <f>IF(ISERROR(IF($X$8=1,$Y$8,)),"",IF($X$8=1,$Y$8,))</f>
        <v>1000</v>
      </c>
      <c r="T1359" s="56">
        <f>IF(ISERROR(IF($X$9=1,$Y$9,)),"",IF($X$9=1,$Y$9,))</f>
        <v>500</v>
      </c>
      <c r="U1359" s="56">
        <f>IF(ISERROR(IF($X$10=1,$Y$10,)),"",IF($X$10=1,$Y$10,))</f>
        <v>500</v>
      </c>
    </row>
    <row r="1360" spans="1:21" x14ac:dyDescent="0.25">
      <c r="A1360" s="75">
        <f t="shared" si="284"/>
        <v>1356</v>
      </c>
      <c r="C1360" s="56" t="s">
        <v>6236</v>
      </c>
      <c r="E1360" s="56">
        <f t="shared" si="285"/>
        <v>1356</v>
      </c>
      <c r="F1360" s="76">
        <f t="shared" si="280"/>
        <v>52</v>
      </c>
      <c r="G1360" s="56" t="str">
        <f t="shared" si="286"/>
        <v/>
      </c>
      <c r="H1360" s="56">
        <f t="shared" si="287"/>
        <v>1356</v>
      </c>
      <c r="I1360" s="56">
        <f>IF(G1360="",0,IF(COUNTIF($G$5:G1360,G1360)=1,0,COUNTIF($G$5:G1360,G1360) )   )</f>
        <v>0</v>
      </c>
      <c r="J1360" s="56" t="str">
        <f t="shared" si="288"/>
        <v/>
      </c>
      <c r="K1360" s="56" t="str">
        <f t="shared" si="279"/>
        <v/>
      </c>
      <c r="L1360" s="56" t="str">
        <f t="shared" si="281"/>
        <v/>
      </c>
      <c r="M1360" s="56" t="str">
        <f t="shared" si="282"/>
        <v/>
      </c>
      <c r="N1360" s="56" t="str">
        <f t="shared" si="283"/>
        <v/>
      </c>
      <c r="O1360" s="56" t="str">
        <f t="shared" si="289"/>
        <v/>
      </c>
      <c r="P1360" s="56">
        <f>IF(ISERROR(IF($X$5=1,$Y$5,)),"",IF($X$5=1,$Y$5,))</f>
        <v>0</v>
      </c>
      <c r="Q1360" s="56">
        <f>IF(ISERROR(IF($X$6=1,$Y$6,)),"",IF($X$6=1,$Y$6,))</f>
        <v>10000</v>
      </c>
      <c r="R1360" s="56">
        <f>IF(ISERROR(IF($X$7=1,$Y$7,)),"",IF($X$7=1,$Y$7,))</f>
        <v>0</v>
      </c>
      <c r="S1360" s="56">
        <f>IF(ISERROR(IF($X$8=1,$Y$8,)),"",IF($X$8=1,$Y$8,))</f>
        <v>1000</v>
      </c>
      <c r="T1360" s="56">
        <f>IF(ISERROR(IF($X$9=1,$Y$9,)),"",IF($X$9=1,$Y$9,))</f>
        <v>500</v>
      </c>
      <c r="U1360" s="56">
        <f>IF(ISERROR(IF($X$10=1,$Y$10,)),"",IF($X$10=1,$Y$10,))</f>
        <v>500</v>
      </c>
    </row>
    <row r="1361" spans="1:21" x14ac:dyDescent="0.25">
      <c r="A1361" s="75">
        <f t="shared" si="284"/>
        <v>1357</v>
      </c>
      <c r="C1361" s="56" t="s">
        <v>2525</v>
      </c>
      <c r="E1361" s="56">
        <f t="shared" si="285"/>
        <v>1357</v>
      </c>
      <c r="F1361" s="76">
        <f t="shared" si="280"/>
        <v>52</v>
      </c>
      <c r="G1361" s="56" t="str">
        <f t="shared" si="286"/>
        <v/>
      </c>
      <c r="H1361" s="56">
        <f t="shared" si="287"/>
        <v>1357</v>
      </c>
      <c r="I1361" s="56">
        <f>IF(G1361="",0,IF(COUNTIF($G$5:G1361,G1361)=1,0,COUNTIF($G$5:G1361,G1361) )   )</f>
        <v>0</v>
      </c>
      <c r="J1361" s="56" t="str">
        <f t="shared" si="288"/>
        <v/>
      </c>
      <c r="K1361" s="56" t="str">
        <f t="shared" si="279"/>
        <v/>
      </c>
      <c r="L1361" s="56" t="str">
        <f t="shared" si="281"/>
        <v/>
      </c>
      <c r="M1361" s="56" t="str">
        <f t="shared" si="282"/>
        <v/>
      </c>
      <c r="N1361" s="56" t="str">
        <f t="shared" si="283"/>
        <v/>
      </c>
      <c r="O1361" s="56" t="str">
        <f t="shared" si="289"/>
        <v/>
      </c>
      <c r="P1361" s="56">
        <f>IF(ISERROR(IF($X$5=1,$Y$5,)),"",IF($X$5=1,$Y$5,))</f>
        <v>0</v>
      </c>
      <c r="Q1361" s="56">
        <f>IF(ISERROR(IF($X$6=1,$Y$6,)),"",IF($X$6=1,$Y$6,))</f>
        <v>10000</v>
      </c>
      <c r="R1361" s="56">
        <f>IF(ISERROR(IF($X$7=1,$Y$7,)),"",IF($X$7=1,$Y$7,))</f>
        <v>0</v>
      </c>
      <c r="S1361" s="56">
        <f>IF(ISERROR(IF($X$8=1,$Y$8,)),"",IF($X$8=1,$Y$8,))</f>
        <v>1000</v>
      </c>
      <c r="T1361" s="56">
        <f>IF(ISERROR(IF($X$9=1,$Y$9,)),"",IF($X$9=1,$Y$9,))</f>
        <v>500</v>
      </c>
      <c r="U1361" s="56">
        <f>IF(ISERROR(IF($X$10=1,$Y$10,)),"",IF($X$10=1,$Y$10,))</f>
        <v>500</v>
      </c>
    </row>
    <row r="1362" spans="1:21" x14ac:dyDescent="0.25">
      <c r="A1362" s="75">
        <f t="shared" si="284"/>
        <v>1358</v>
      </c>
      <c r="C1362" s="56" t="s">
        <v>2526</v>
      </c>
      <c r="E1362" s="56">
        <f t="shared" si="285"/>
        <v>1358</v>
      </c>
      <c r="F1362" s="76">
        <f t="shared" si="280"/>
        <v>52</v>
      </c>
      <c r="G1362" s="56" t="str">
        <f t="shared" si="286"/>
        <v/>
      </c>
      <c r="H1362" s="56">
        <f t="shared" si="287"/>
        <v>1358</v>
      </c>
      <c r="I1362" s="56">
        <f>IF(G1362="",0,IF(COUNTIF($G$5:G1362,G1362)=1,0,COUNTIF($G$5:G1362,G1362) )   )</f>
        <v>0</v>
      </c>
      <c r="J1362" s="56" t="str">
        <f t="shared" si="288"/>
        <v/>
      </c>
      <c r="K1362" s="56" t="str">
        <f t="shared" si="279"/>
        <v/>
      </c>
      <c r="L1362" s="56" t="str">
        <f t="shared" si="281"/>
        <v/>
      </c>
      <c r="M1362" s="56" t="str">
        <f t="shared" si="282"/>
        <v/>
      </c>
      <c r="N1362" s="56" t="str">
        <f t="shared" si="283"/>
        <v/>
      </c>
      <c r="O1362" s="56" t="str">
        <f t="shared" si="289"/>
        <v/>
      </c>
      <c r="P1362" s="56">
        <f>IF(ISERROR(IF($X$5=1,$Y$5,)),"",IF($X$5=1,$Y$5,))</f>
        <v>0</v>
      </c>
      <c r="Q1362" s="56">
        <f>IF(ISERROR(IF($X$6=1,$Y$6,)),"",IF($X$6=1,$Y$6,))</f>
        <v>10000</v>
      </c>
      <c r="R1362" s="56">
        <f>IF(ISERROR(IF($X$7=1,$Y$7,)),"",IF($X$7=1,$Y$7,))</f>
        <v>0</v>
      </c>
      <c r="S1362" s="56">
        <f>IF(ISERROR(IF($X$8=1,$Y$8,)),"",IF($X$8=1,$Y$8,))</f>
        <v>1000</v>
      </c>
      <c r="T1362" s="56">
        <f>IF(ISERROR(IF($X$9=1,$Y$9,)),"",IF($X$9=1,$Y$9,))</f>
        <v>500</v>
      </c>
      <c r="U1362" s="56">
        <f>IF(ISERROR(IF($X$10=1,$Y$10,)),"",IF($X$10=1,$Y$10,))</f>
        <v>500</v>
      </c>
    </row>
    <row r="1363" spans="1:21" x14ac:dyDescent="0.25">
      <c r="A1363" s="75">
        <f t="shared" si="284"/>
        <v>1359</v>
      </c>
      <c r="C1363" s="56" t="s">
        <v>2527</v>
      </c>
      <c r="E1363" s="56">
        <f t="shared" si="285"/>
        <v>1359</v>
      </c>
      <c r="F1363" s="76">
        <f t="shared" si="280"/>
        <v>52</v>
      </c>
      <c r="G1363" s="56" t="str">
        <f t="shared" si="286"/>
        <v/>
      </c>
      <c r="H1363" s="56">
        <f t="shared" si="287"/>
        <v>1359</v>
      </c>
      <c r="I1363" s="56">
        <f>IF(G1363="",0,IF(COUNTIF($G$5:G1363,G1363)=1,0,COUNTIF($G$5:G1363,G1363) )   )</f>
        <v>0</v>
      </c>
      <c r="J1363" s="56" t="str">
        <f t="shared" si="288"/>
        <v/>
      </c>
      <c r="K1363" s="56" t="str">
        <f t="shared" si="279"/>
        <v/>
      </c>
      <c r="L1363" s="56" t="str">
        <f t="shared" si="281"/>
        <v/>
      </c>
      <c r="M1363" s="56" t="str">
        <f t="shared" si="282"/>
        <v/>
      </c>
      <c r="N1363" s="56" t="str">
        <f t="shared" si="283"/>
        <v/>
      </c>
      <c r="O1363" s="56" t="str">
        <f t="shared" si="289"/>
        <v/>
      </c>
      <c r="P1363" s="56">
        <f>IF(ISERROR(IF($X$5=1,$Y$5,)),"",IF($X$5=1,$Y$5,))</f>
        <v>0</v>
      </c>
      <c r="Q1363" s="56">
        <f>IF(ISERROR(IF($X$6=1,$Y$6,)),"",IF($X$6=1,$Y$6,))</f>
        <v>10000</v>
      </c>
      <c r="R1363" s="56">
        <f>IF(ISERROR(IF($X$7=1,$Y$7,)),"",IF($X$7=1,$Y$7,))</f>
        <v>0</v>
      </c>
      <c r="S1363" s="56">
        <f>IF(ISERROR(IF($X$8=1,$Y$8,)),"",IF($X$8=1,$Y$8,))</f>
        <v>1000</v>
      </c>
      <c r="T1363" s="56">
        <f>IF(ISERROR(IF($X$9=1,$Y$9,)),"",IF($X$9=1,$Y$9,))</f>
        <v>500</v>
      </c>
      <c r="U1363" s="56">
        <f>IF(ISERROR(IF($X$10=1,$Y$10,)),"",IF($X$10=1,$Y$10,))</f>
        <v>500</v>
      </c>
    </row>
    <row r="1364" spans="1:21" x14ac:dyDescent="0.25">
      <c r="A1364" s="75">
        <f t="shared" si="284"/>
        <v>1360</v>
      </c>
      <c r="C1364" s="56" t="s">
        <v>3266</v>
      </c>
      <c r="E1364" s="56">
        <f t="shared" si="285"/>
        <v>1360</v>
      </c>
      <c r="F1364" s="76">
        <f t="shared" si="280"/>
        <v>52</v>
      </c>
      <c r="G1364" s="56" t="str">
        <f t="shared" si="286"/>
        <v/>
      </c>
      <c r="H1364" s="56">
        <f t="shared" si="287"/>
        <v>1360</v>
      </c>
      <c r="I1364" s="56">
        <f>IF(G1364="",0,IF(COUNTIF($G$5:G1364,G1364)=1,0,COUNTIF($G$5:G1364,G1364) )   )</f>
        <v>0</v>
      </c>
      <c r="J1364" s="56" t="str">
        <f t="shared" si="288"/>
        <v/>
      </c>
      <c r="K1364" s="56" t="str">
        <f t="shared" si="279"/>
        <v/>
      </c>
      <c r="L1364" s="56" t="str">
        <f t="shared" si="281"/>
        <v/>
      </c>
      <c r="M1364" s="56" t="str">
        <f t="shared" si="282"/>
        <v/>
      </c>
      <c r="N1364" s="56" t="str">
        <f t="shared" si="283"/>
        <v/>
      </c>
      <c r="O1364" s="56" t="str">
        <f t="shared" si="289"/>
        <v/>
      </c>
      <c r="P1364" s="56">
        <f>IF(ISERROR(IF($X$5=1,$Y$5,)),"",IF($X$5=1,$Y$5,))</f>
        <v>0</v>
      </c>
      <c r="Q1364" s="56">
        <f>IF(ISERROR(IF($X$6=1,$Y$6,)),"",IF($X$6=1,$Y$6,))</f>
        <v>10000</v>
      </c>
      <c r="R1364" s="56">
        <f>IF(ISERROR(IF($X$7=1,$Y$7,)),"",IF($X$7=1,$Y$7,))</f>
        <v>0</v>
      </c>
      <c r="S1364" s="56">
        <f>IF(ISERROR(IF($X$8=1,$Y$8,)),"",IF($X$8=1,$Y$8,))</f>
        <v>1000</v>
      </c>
      <c r="T1364" s="56">
        <f>IF(ISERROR(IF($X$9=1,$Y$9,)),"",IF($X$9=1,$Y$9,))</f>
        <v>500</v>
      </c>
      <c r="U1364" s="56">
        <f>IF(ISERROR(IF($X$10=1,$Y$10,)),"",IF($X$10=1,$Y$10,))</f>
        <v>500</v>
      </c>
    </row>
    <row r="1365" spans="1:21" x14ac:dyDescent="0.25">
      <c r="A1365" s="75">
        <f t="shared" si="284"/>
        <v>1361</v>
      </c>
      <c r="C1365" s="56" t="s">
        <v>2529</v>
      </c>
      <c r="E1365" s="56">
        <f t="shared" si="285"/>
        <v>1361</v>
      </c>
      <c r="F1365" s="76">
        <f t="shared" si="280"/>
        <v>52</v>
      </c>
      <c r="G1365" s="56" t="str">
        <f t="shared" si="286"/>
        <v/>
      </c>
      <c r="H1365" s="56">
        <f t="shared" si="287"/>
        <v>1361</v>
      </c>
      <c r="I1365" s="56">
        <f>IF(G1365="",0,IF(COUNTIF($G$5:G1365,G1365)=1,0,COUNTIF($G$5:G1365,G1365) )   )</f>
        <v>0</v>
      </c>
      <c r="J1365" s="56" t="str">
        <f t="shared" si="288"/>
        <v/>
      </c>
      <c r="K1365" s="56" t="str">
        <f t="shared" si="279"/>
        <v/>
      </c>
      <c r="L1365" s="56" t="str">
        <f t="shared" si="281"/>
        <v/>
      </c>
      <c r="M1365" s="56" t="str">
        <f t="shared" si="282"/>
        <v/>
      </c>
      <c r="N1365" s="56" t="str">
        <f t="shared" si="283"/>
        <v/>
      </c>
      <c r="O1365" s="56" t="str">
        <f t="shared" si="289"/>
        <v/>
      </c>
      <c r="P1365" s="56">
        <f>IF(ISERROR(IF($X$5=1,$Y$5,)),"",IF($X$5=1,$Y$5,))</f>
        <v>0</v>
      </c>
      <c r="Q1365" s="56">
        <f>IF(ISERROR(IF($X$6=1,$Y$6,)),"",IF($X$6=1,$Y$6,))</f>
        <v>10000</v>
      </c>
      <c r="R1365" s="56">
        <f>IF(ISERROR(IF($X$7=1,$Y$7,)),"",IF($X$7=1,$Y$7,))</f>
        <v>0</v>
      </c>
      <c r="S1365" s="56">
        <f>IF(ISERROR(IF($X$8=1,$Y$8,)),"",IF($X$8=1,$Y$8,))</f>
        <v>1000</v>
      </c>
      <c r="T1365" s="56">
        <f>IF(ISERROR(IF($X$9=1,$Y$9,)),"",IF($X$9=1,$Y$9,))</f>
        <v>500</v>
      </c>
      <c r="U1365" s="56">
        <f>IF(ISERROR(IF($X$10=1,$Y$10,)),"",IF($X$10=1,$Y$10,))</f>
        <v>500</v>
      </c>
    </row>
    <row r="1366" spans="1:21" x14ac:dyDescent="0.25">
      <c r="A1366" s="75">
        <f t="shared" si="284"/>
        <v>1362</v>
      </c>
      <c r="C1366" s="56" t="s">
        <v>2518</v>
      </c>
      <c r="E1366" s="56">
        <f t="shared" si="285"/>
        <v>1362</v>
      </c>
      <c r="F1366" s="76">
        <f t="shared" si="280"/>
        <v>52</v>
      </c>
      <c r="G1366" s="56" t="str">
        <f t="shared" si="286"/>
        <v/>
      </c>
      <c r="H1366" s="56">
        <f t="shared" si="287"/>
        <v>1362</v>
      </c>
      <c r="I1366" s="56">
        <f>IF(G1366="",0,IF(COUNTIF($G$5:G1366,G1366)=1,0,COUNTIF($G$5:G1366,G1366) )   )</f>
        <v>0</v>
      </c>
      <c r="J1366" s="56" t="str">
        <f t="shared" si="288"/>
        <v/>
      </c>
      <c r="K1366" s="56" t="str">
        <f t="shared" si="279"/>
        <v/>
      </c>
      <c r="L1366" s="56" t="str">
        <f t="shared" si="281"/>
        <v/>
      </c>
      <c r="M1366" s="56" t="str">
        <f t="shared" si="282"/>
        <v/>
      </c>
      <c r="N1366" s="56" t="str">
        <f t="shared" si="283"/>
        <v/>
      </c>
      <c r="O1366" s="56" t="str">
        <f t="shared" si="289"/>
        <v/>
      </c>
      <c r="P1366" s="56">
        <f>IF(ISERROR(IF($X$5=1,$Y$5,)),"",IF($X$5=1,$Y$5,))</f>
        <v>0</v>
      </c>
      <c r="Q1366" s="56">
        <f>IF(ISERROR(IF($X$6=1,$Y$6,)),"",IF($X$6=1,$Y$6,))</f>
        <v>10000</v>
      </c>
      <c r="R1366" s="56">
        <f>IF(ISERROR(IF($X$7=1,$Y$7,)),"",IF($X$7=1,$Y$7,))</f>
        <v>0</v>
      </c>
      <c r="S1366" s="56">
        <f>IF(ISERROR(IF($X$8=1,$Y$8,)),"",IF($X$8=1,$Y$8,))</f>
        <v>1000</v>
      </c>
      <c r="T1366" s="56">
        <f>IF(ISERROR(IF($X$9=1,$Y$9,)),"",IF($X$9=1,$Y$9,))</f>
        <v>500</v>
      </c>
      <c r="U1366" s="56">
        <f>IF(ISERROR(IF($X$10=1,$Y$10,)),"",IF($X$10=1,$Y$10,))</f>
        <v>500</v>
      </c>
    </row>
    <row r="1367" spans="1:21" x14ac:dyDescent="0.25">
      <c r="A1367" s="75">
        <f t="shared" si="284"/>
        <v>1363</v>
      </c>
      <c r="D1367" s="56" t="s">
        <v>4749</v>
      </c>
      <c r="E1367" s="56">
        <f t="shared" si="285"/>
        <v>1363</v>
      </c>
      <c r="F1367" s="76">
        <f t="shared" si="280"/>
        <v>52</v>
      </c>
      <c r="G1367" s="56" t="str">
        <f t="shared" si="286"/>
        <v>2x1KethaneConverter</v>
      </c>
      <c r="H1367" s="56">
        <f t="shared" si="287"/>
        <v>1363</v>
      </c>
      <c r="I1367" s="56">
        <f>IF(G1367="",0,IF(COUNTIF($G$5:G1367,G1367)=1,0,COUNTIF($G$5:G1367,G1367) )   )</f>
        <v>0</v>
      </c>
      <c r="J1367" s="56" t="str">
        <f t="shared" si="288"/>
        <v/>
      </c>
      <c r="K1367" s="56" t="str">
        <f t="shared" si="279"/>
        <v/>
      </c>
      <c r="L1367" s="56" t="str">
        <f t="shared" si="281"/>
        <v/>
      </c>
      <c r="M1367" s="56" t="str">
        <f t="shared" si="282"/>
        <v/>
      </c>
      <c r="N1367" s="56" t="str">
        <f t="shared" si="283"/>
        <v/>
      </c>
      <c r="O1367" s="56" t="str">
        <f t="shared" si="289"/>
        <v/>
      </c>
      <c r="P1367" s="56">
        <f>IF(ISERROR(IF($X$5=1,$Y$5,)),"",IF($X$5=1,$Y$5,))</f>
        <v>0</v>
      </c>
      <c r="Q1367" s="56">
        <f>IF(ISERROR(IF($X$6=1,$Y$6,)),"",IF($X$6=1,$Y$6,))</f>
        <v>10000</v>
      </c>
      <c r="R1367" s="56">
        <f>IF(ISERROR(IF($X$7=1,$Y$7,)),"",IF($X$7=1,$Y$7,))</f>
        <v>0</v>
      </c>
      <c r="S1367" s="56">
        <f>IF(ISERROR(IF($X$8=1,$Y$8,)),"",IF($X$8=1,$Y$8,))</f>
        <v>1000</v>
      </c>
      <c r="T1367" s="56">
        <f>IF(ISERROR(IF($X$9=1,$Y$9,)),"",IF($X$9=1,$Y$9,))</f>
        <v>500</v>
      </c>
      <c r="U1367" s="56">
        <f>IF(ISERROR(IF($X$10=1,$Y$10,)),"",IF($X$10=1,$Y$10,))</f>
        <v>500</v>
      </c>
    </row>
    <row r="1368" spans="1:21" x14ac:dyDescent="0.25">
      <c r="A1368" s="75">
        <f t="shared" si="284"/>
        <v>1364</v>
      </c>
      <c r="D1368" s="56" t="s">
        <v>4743</v>
      </c>
      <c r="E1368" s="56">
        <f t="shared" si="285"/>
        <v>1364</v>
      </c>
      <c r="F1368" s="76">
        <f t="shared" si="280"/>
        <v>52</v>
      </c>
      <c r="G1368" s="56" t="str">
        <f t="shared" si="286"/>
        <v>SmallAuger</v>
      </c>
      <c r="H1368" s="56">
        <f t="shared" si="287"/>
        <v>1364</v>
      </c>
      <c r="I1368" s="56">
        <f>IF(G1368="",0,IF(COUNTIF($G$5:G1368,G1368)=1,0,COUNTIF($G$5:G1368,G1368) )   )</f>
        <v>0</v>
      </c>
      <c r="J1368" s="56" t="str">
        <f t="shared" si="288"/>
        <v/>
      </c>
      <c r="K1368" s="56" t="str">
        <f t="shared" si="279"/>
        <v/>
      </c>
      <c r="L1368" s="56" t="str">
        <f t="shared" si="281"/>
        <v/>
      </c>
      <c r="M1368" s="56" t="str">
        <f t="shared" si="282"/>
        <v/>
      </c>
      <c r="N1368" s="56" t="str">
        <f t="shared" si="283"/>
        <v/>
      </c>
      <c r="O1368" s="56" t="str">
        <f t="shared" si="289"/>
        <v/>
      </c>
      <c r="P1368" s="56">
        <f>IF(ISERROR(IF($X$5=1,$Y$5,)),"",IF($X$5=1,$Y$5,))</f>
        <v>0</v>
      </c>
      <c r="Q1368" s="56">
        <f>IF(ISERROR(IF($X$6=1,$Y$6,)),"",IF($X$6=1,$Y$6,))</f>
        <v>10000</v>
      </c>
      <c r="R1368" s="56">
        <f>IF(ISERROR(IF($X$7=1,$Y$7,)),"",IF($X$7=1,$Y$7,))</f>
        <v>0</v>
      </c>
      <c r="S1368" s="56">
        <f>IF(ISERROR(IF($X$8=1,$Y$8,)),"",IF($X$8=1,$Y$8,))</f>
        <v>1000</v>
      </c>
      <c r="T1368" s="56">
        <f>IF(ISERROR(IF($X$9=1,$Y$9,)),"",IF($X$9=1,$Y$9,))</f>
        <v>500</v>
      </c>
      <c r="U1368" s="56">
        <f>IF(ISERROR(IF($X$10=1,$Y$10,)),"",IF($X$10=1,$Y$10,))</f>
        <v>500</v>
      </c>
    </row>
    <row r="1369" spans="1:21" x14ac:dyDescent="0.25">
      <c r="A1369" s="75">
        <f t="shared" si="284"/>
        <v>1365</v>
      </c>
      <c r="D1369" s="56" t="s">
        <v>4744</v>
      </c>
      <c r="E1369" s="56">
        <f t="shared" si="285"/>
        <v>1365</v>
      </c>
      <c r="F1369" s="76">
        <f t="shared" si="280"/>
        <v>52</v>
      </c>
      <c r="G1369" s="56" t="str">
        <f t="shared" si="286"/>
        <v>ELRecycleBin</v>
      </c>
      <c r="H1369" s="56">
        <f t="shared" si="287"/>
        <v>1365</v>
      </c>
      <c r="I1369" s="56">
        <f>IF(G1369="",0,IF(COUNTIF($G$5:G1369,G1369)=1,0,COUNTIF($G$5:G1369,G1369) )   )</f>
        <v>0</v>
      </c>
      <c r="J1369" s="56" t="str">
        <f t="shared" si="288"/>
        <v/>
      </c>
      <c r="K1369" s="56" t="str">
        <f t="shared" si="279"/>
        <v/>
      </c>
      <c r="L1369" s="56" t="str">
        <f t="shared" si="281"/>
        <v/>
      </c>
      <c r="M1369" s="56" t="str">
        <f t="shared" si="282"/>
        <v/>
      </c>
      <c r="N1369" s="56" t="str">
        <f t="shared" si="283"/>
        <v/>
      </c>
      <c r="O1369" s="56" t="str">
        <f t="shared" si="289"/>
        <v/>
      </c>
      <c r="P1369" s="56">
        <f>IF(ISERROR(IF($X$5=1,$Y$5,)),"",IF($X$5=1,$Y$5,))</f>
        <v>0</v>
      </c>
      <c r="Q1369" s="56">
        <f>IF(ISERROR(IF($X$6=1,$Y$6,)),"",IF($X$6=1,$Y$6,))</f>
        <v>10000</v>
      </c>
      <c r="R1369" s="56">
        <f>IF(ISERROR(IF($X$7=1,$Y$7,)),"",IF($X$7=1,$Y$7,))</f>
        <v>0</v>
      </c>
      <c r="S1369" s="56">
        <f>IF(ISERROR(IF($X$8=1,$Y$8,)),"",IF($X$8=1,$Y$8,))</f>
        <v>1000</v>
      </c>
      <c r="T1369" s="56">
        <f>IF(ISERROR(IF($X$9=1,$Y$9,)),"",IF($X$9=1,$Y$9,))</f>
        <v>500</v>
      </c>
      <c r="U1369" s="56">
        <f>IF(ISERROR(IF($X$10=1,$Y$10,)),"",IF($X$10=1,$Y$10,))</f>
        <v>500</v>
      </c>
    </row>
    <row r="1370" spans="1:21" x14ac:dyDescent="0.25">
      <c r="A1370" s="75">
        <f t="shared" si="284"/>
        <v>1366</v>
      </c>
      <c r="D1370" s="56" t="s">
        <v>4745</v>
      </c>
      <c r="E1370" s="56">
        <f t="shared" si="285"/>
        <v>1366</v>
      </c>
      <c r="F1370" s="76">
        <f t="shared" si="280"/>
        <v>52</v>
      </c>
      <c r="G1370" s="56" t="str">
        <f t="shared" si="286"/>
        <v>SmallSmelter</v>
      </c>
      <c r="H1370" s="56">
        <f t="shared" si="287"/>
        <v>1366</v>
      </c>
      <c r="I1370" s="56">
        <f>IF(G1370="",0,IF(COUNTIF($G$5:G1370,G1370)=1,0,COUNTIF($G$5:G1370,G1370) )   )</f>
        <v>0</v>
      </c>
      <c r="J1370" s="56" t="str">
        <f t="shared" si="288"/>
        <v/>
      </c>
      <c r="K1370" s="56" t="str">
        <f t="shared" si="279"/>
        <v/>
      </c>
      <c r="L1370" s="56" t="str">
        <f t="shared" si="281"/>
        <v/>
      </c>
      <c r="M1370" s="56" t="str">
        <f t="shared" si="282"/>
        <v/>
      </c>
      <c r="N1370" s="56" t="str">
        <f t="shared" si="283"/>
        <v/>
      </c>
      <c r="O1370" s="56" t="str">
        <f t="shared" si="289"/>
        <v/>
      </c>
      <c r="P1370" s="56">
        <f>IF(ISERROR(IF($X$5=1,$Y$5,)),"",IF($X$5=1,$Y$5,))</f>
        <v>0</v>
      </c>
      <c r="Q1370" s="56">
        <f>IF(ISERROR(IF($X$6=1,$Y$6,)),"",IF($X$6=1,$Y$6,))</f>
        <v>10000</v>
      </c>
      <c r="R1370" s="56">
        <f>IF(ISERROR(IF($X$7=1,$Y$7,)),"",IF($X$7=1,$Y$7,))</f>
        <v>0</v>
      </c>
      <c r="S1370" s="56">
        <f>IF(ISERROR(IF($X$8=1,$Y$8,)),"",IF($X$8=1,$Y$8,))</f>
        <v>1000</v>
      </c>
      <c r="T1370" s="56">
        <f>IF(ISERROR(IF($X$9=1,$Y$9,)),"",IF($X$9=1,$Y$9,))</f>
        <v>500</v>
      </c>
      <c r="U1370" s="56">
        <f>IF(ISERROR(IF($X$10=1,$Y$10,)),"",IF($X$10=1,$Y$10,))</f>
        <v>500</v>
      </c>
    </row>
    <row r="1371" spans="1:21" x14ac:dyDescent="0.25">
      <c r="A1371" s="75">
        <f t="shared" si="284"/>
        <v>1367</v>
      </c>
      <c r="D1371" s="56" t="s">
        <v>4746</v>
      </c>
      <c r="E1371" s="56">
        <f t="shared" si="285"/>
        <v>1367</v>
      </c>
      <c r="F1371" s="76">
        <f t="shared" si="280"/>
        <v>52</v>
      </c>
      <c r="G1371" s="56" t="str">
        <f t="shared" si="286"/>
        <v>kethane.1m.converter</v>
      </c>
      <c r="H1371" s="56">
        <f t="shared" si="287"/>
        <v>1367</v>
      </c>
      <c r="I1371" s="56">
        <f>IF(G1371="",0,IF(COUNTIF($G$5:G1371,G1371)=1,0,COUNTIF($G$5:G1371,G1371) )   )</f>
        <v>0</v>
      </c>
      <c r="J1371" s="56" t="str">
        <f t="shared" si="288"/>
        <v/>
      </c>
      <c r="K1371" s="56" t="str">
        <f t="shared" si="279"/>
        <v/>
      </c>
      <c r="L1371" s="56" t="str">
        <f t="shared" si="281"/>
        <v/>
      </c>
      <c r="M1371" s="56" t="str">
        <f t="shared" si="282"/>
        <v/>
      </c>
      <c r="N1371" s="56" t="str">
        <f t="shared" si="283"/>
        <v/>
      </c>
      <c r="O1371" s="56" t="str">
        <f t="shared" si="289"/>
        <v/>
      </c>
      <c r="P1371" s="56">
        <f>IF(ISERROR(IF($X$5=1,$Y$5,)),"",IF($X$5=1,$Y$5,))</f>
        <v>0</v>
      </c>
      <c r="Q1371" s="56">
        <f>IF(ISERROR(IF($X$6=1,$Y$6,)),"",IF($X$6=1,$Y$6,))</f>
        <v>10000</v>
      </c>
      <c r="R1371" s="56">
        <f>IF(ISERROR(IF($X$7=1,$Y$7,)),"",IF($X$7=1,$Y$7,))</f>
        <v>0</v>
      </c>
      <c r="S1371" s="56">
        <f>IF(ISERROR(IF($X$8=1,$Y$8,)),"",IF($X$8=1,$Y$8,))</f>
        <v>1000</v>
      </c>
      <c r="T1371" s="56">
        <f>IF(ISERROR(IF($X$9=1,$Y$9,)),"",IF($X$9=1,$Y$9,))</f>
        <v>500</v>
      </c>
      <c r="U1371" s="56">
        <f>IF(ISERROR(IF($X$10=1,$Y$10,)),"",IF($X$10=1,$Y$10,))</f>
        <v>500</v>
      </c>
    </row>
    <row r="1372" spans="1:21" x14ac:dyDescent="0.25">
      <c r="A1372" s="75">
        <f t="shared" si="284"/>
        <v>1368</v>
      </c>
      <c r="D1372" s="56" t="s">
        <v>4747</v>
      </c>
      <c r="E1372" s="56">
        <f t="shared" si="285"/>
        <v>1368</v>
      </c>
      <c r="F1372" s="76">
        <f t="shared" si="280"/>
        <v>52</v>
      </c>
      <c r="G1372" s="56" t="str">
        <f t="shared" si="286"/>
        <v>kethane.radialDrill</v>
      </c>
      <c r="H1372" s="56">
        <f t="shared" si="287"/>
        <v>1368</v>
      </c>
      <c r="I1372" s="56">
        <f>IF(G1372="",0,IF(COUNTIF($G$5:G1372,G1372)=1,0,COUNTIF($G$5:G1372,G1372) )   )</f>
        <v>0</v>
      </c>
      <c r="J1372" s="56" t="str">
        <f t="shared" si="288"/>
        <v/>
      </c>
      <c r="K1372" s="56" t="str">
        <f t="shared" si="279"/>
        <v/>
      </c>
      <c r="L1372" s="56" t="str">
        <f t="shared" si="281"/>
        <v/>
      </c>
      <c r="M1372" s="56" t="str">
        <f t="shared" si="282"/>
        <v/>
      </c>
      <c r="N1372" s="56" t="str">
        <f t="shared" si="283"/>
        <v/>
      </c>
      <c r="O1372" s="56" t="str">
        <f t="shared" si="289"/>
        <v/>
      </c>
      <c r="P1372" s="56">
        <f>IF(ISERROR(IF($X$5=1,$Y$5,)),"",IF($X$5=1,$Y$5,))</f>
        <v>0</v>
      </c>
      <c r="Q1372" s="56">
        <f>IF(ISERROR(IF($X$6=1,$Y$6,)),"",IF($X$6=1,$Y$6,))</f>
        <v>10000</v>
      </c>
      <c r="R1372" s="56">
        <f>IF(ISERROR(IF($X$7=1,$Y$7,)),"",IF($X$7=1,$Y$7,))</f>
        <v>0</v>
      </c>
      <c r="S1372" s="56">
        <f>IF(ISERROR(IF($X$8=1,$Y$8,)),"",IF($X$8=1,$Y$8,))</f>
        <v>1000</v>
      </c>
      <c r="T1372" s="56">
        <f>IF(ISERROR(IF($X$9=1,$Y$9,)),"",IF($X$9=1,$Y$9,))</f>
        <v>500</v>
      </c>
      <c r="U1372" s="56">
        <f>IF(ISERROR(IF($X$10=1,$Y$10,)),"",IF($X$10=1,$Y$10,))</f>
        <v>500</v>
      </c>
    </row>
    <row r="1373" spans="1:21" x14ac:dyDescent="0.25">
      <c r="A1373" s="75">
        <f t="shared" si="284"/>
        <v>1369</v>
      </c>
      <c r="D1373" s="56" t="s">
        <v>4748</v>
      </c>
      <c r="E1373" s="56">
        <f t="shared" si="285"/>
        <v>1369</v>
      </c>
      <c r="F1373" s="76">
        <f t="shared" si="280"/>
        <v>52</v>
      </c>
      <c r="G1373" s="56" t="str">
        <f t="shared" si="286"/>
        <v>kethane.smallDrill</v>
      </c>
      <c r="H1373" s="56">
        <f t="shared" si="287"/>
        <v>1369</v>
      </c>
      <c r="I1373" s="56">
        <f>IF(G1373="",0,IF(COUNTIF($G$5:G1373,G1373)=1,0,COUNTIF($G$5:G1373,G1373) )   )</f>
        <v>0</v>
      </c>
      <c r="J1373" s="56" t="str">
        <f t="shared" si="288"/>
        <v/>
      </c>
      <c r="K1373" s="56" t="str">
        <f t="shared" si="279"/>
        <v/>
      </c>
      <c r="L1373" s="56" t="str">
        <f t="shared" si="281"/>
        <v/>
      </c>
      <c r="M1373" s="56" t="str">
        <f t="shared" si="282"/>
        <v/>
      </c>
      <c r="N1373" s="56" t="str">
        <f t="shared" si="283"/>
        <v/>
      </c>
      <c r="O1373" s="56" t="str">
        <f t="shared" si="289"/>
        <v/>
      </c>
      <c r="P1373" s="56">
        <f>IF(ISERROR(IF($X$5=1,$Y$5,)),"",IF($X$5=1,$Y$5,))</f>
        <v>0</v>
      </c>
      <c r="Q1373" s="56">
        <f>IF(ISERROR(IF($X$6=1,$Y$6,)),"",IF($X$6=1,$Y$6,))</f>
        <v>10000</v>
      </c>
      <c r="R1373" s="56">
        <f>IF(ISERROR(IF($X$7=1,$Y$7,)),"",IF($X$7=1,$Y$7,))</f>
        <v>0</v>
      </c>
      <c r="S1373" s="56">
        <f>IF(ISERROR(IF($X$8=1,$Y$8,)),"",IF($X$8=1,$Y$8,))</f>
        <v>1000</v>
      </c>
      <c r="T1373" s="56">
        <f>IF(ISERROR(IF($X$9=1,$Y$9,)),"",IF($X$9=1,$Y$9,))</f>
        <v>500</v>
      </c>
      <c r="U1373" s="56">
        <f>IF(ISERROR(IF($X$10=1,$Y$10,)),"",IF($X$10=1,$Y$10,))</f>
        <v>500</v>
      </c>
    </row>
    <row r="1374" spans="1:21" x14ac:dyDescent="0.25">
      <c r="A1374" s="75">
        <f t="shared" si="284"/>
        <v>1370</v>
      </c>
      <c r="C1374" s="56" t="s">
        <v>2532</v>
      </c>
      <c r="E1374" s="56">
        <f t="shared" si="285"/>
        <v>1370</v>
      </c>
      <c r="F1374" s="76">
        <f t="shared" si="280"/>
        <v>52</v>
      </c>
      <c r="G1374" s="56" t="str">
        <f t="shared" si="286"/>
        <v/>
      </c>
      <c r="H1374" s="56">
        <f t="shared" si="287"/>
        <v>1370</v>
      </c>
      <c r="I1374" s="56">
        <f>IF(G1374="",0,IF(COUNTIF($G$5:G1374,G1374)=1,0,COUNTIF($G$5:G1374,G1374) )   )</f>
        <v>0</v>
      </c>
      <c r="J1374" s="56" t="str">
        <f t="shared" si="288"/>
        <v/>
      </c>
      <c r="K1374" s="56" t="str">
        <f t="shared" si="279"/>
        <v/>
      </c>
      <c r="L1374" s="56" t="str">
        <f t="shared" si="281"/>
        <v/>
      </c>
      <c r="M1374" s="56" t="str">
        <f t="shared" si="282"/>
        <v/>
      </c>
      <c r="N1374" s="56" t="str">
        <f t="shared" si="283"/>
        <v/>
      </c>
      <c r="O1374" s="56" t="str">
        <f t="shared" si="289"/>
        <v/>
      </c>
      <c r="P1374" s="56">
        <f>IF(ISERROR(IF($X$5=1,$Y$5,)),"",IF($X$5=1,$Y$5,))</f>
        <v>0</v>
      </c>
      <c r="Q1374" s="56">
        <f>IF(ISERROR(IF($X$6=1,$Y$6,)),"",IF($X$6=1,$Y$6,))</f>
        <v>10000</v>
      </c>
      <c r="R1374" s="56">
        <f>IF(ISERROR(IF($X$7=1,$Y$7,)),"",IF($X$7=1,$Y$7,))</f>
        <v>0</v>
      </c>
      <c r="S1374" s="56">
        <f>IF(ISERROR(IF($X$8=1,$Y$8,)),"",IF($X$8=1,$Y$8,))</f>
        <v>1000</v>
      </c>
      <c r="T1374" s="56">
        <f>IF(ISERROR(IF($X$9=1,$Y$9,)),"",IF($X$9=1,$Y$9,))</f>
        <v>500</v>
      </c>
      <c r="U1374" s="56">
        <f>IF(ISERROR(IF($X$10=1,$Y$10,)),"",IF($X$10=1,$Y$10,))</f>
        <v>500</v>
      </c>
    </row>
    <row r="1375" spans="1:21" x14ac:dyDescent="0.25">
      <c r="A1375" s="75">
        <f t="shared" si="284"/>
        <v>1371</v>
      </c>
      <c r="B1375" s="56" t="s">
        <v>2532</v>
      </c>
      <c r="E1375" s="56">
        <f t="shared" si="285"/>
        <v>1371</v>
      </c>
      <c r="F1375" s="76">
        <f t="shared" si="280"/>
        <v>52</v>
      </c>
      <c r="G1375" s="56" t="str">
        <f t="shared" si="286"/>
        <v/>
      </c>
      <c r="H1375" s="56">
        <f t="shared" si="287"/>
        <v>1371</v>
      </c>
      <c r="I1375" s="56">
        <f>IF(G1375="",0,IF(COUNTIF($G$5:G1375,G1375)=1,0,COUNTIF($G$5:G1375,G1375) )   )</f>
        <v>0</v>
      </c>
      <c r="J1375" s="56" t="str">
        <f t="shared" si="288"/>
        <v/>
      </c>
      <c r="K1375" s="56" t="str">
        <f t="shared" si="279"/>
        <v/>
      </c>
      <c r="L1375" s="56" t="str">
        <f t="shared" si="281"/>
        <v/>
      </c>
      <c r="M1375" s="56" t="str">
        <f t="shared" si="282"/>
        <v/>
      </c>
      <c r="N1375" s="56" t="str">
        <f t="shared" si="283"/>
        <v/>
      </c>
      <c r="O1375" s="56" t="str">
        <f t="shared" si="289"/>
        <v/>
      </c>
      <c r="P1375" s="56">
        <f>IF(ISERROR(IF($X$5=1,$Y$5,)),"",IF($X$5=1,$Y$5,))</f>
        <v>0</v>
      </c>
      <c r="Q1375" s="56">
        <f>IF(ISERROR(IF($X$6=1,$Y$6,)),"",IF($X$6=1,$Y$6,))</f>
        <v>10000</v>
      </c>
      <c r="R1375" s="56">
        <f>IF(ISERROR(IF($X$7=1,$Y$7,)),"",IF($X$7=1,$Y$7,))</f>
        <v>0</v>
      </c>
      <c r="S1375" s="56">
        <f>IF(ISERROR(IF($X$8=1,$Y$8,)),"",IF($X$8=1,$Y$8,))</f>
        <v>1000</v>
      </c>
      <c r="T1375" s="56">
        <f>IF(ISERROR(IF($X$9=1,$Y$9,)),"",IF($X$9=1,$Y$9,))</f>
        <v>500</v>
      </c>
      <c r="U1375" s="56">
        <f>IF(ISERROR(IF($X$10=1,$Y$10,)),"",IF($X$10=1,$Y$10,))</f>
        <v>500</v>
      </c>
    </row>
    <row r="1376" spans="1:21" x14ac:dyDescent="0.25">
      <c r="A1376" s="75">
        <f t="shared" si="284"/>
        <v>1372</v>
      </c>
      <c r="B1376" s="56" t="s">
        <v>2517</v>
      </c>
      <c r="E1376" s="56">
        <f t="shared" si="285"/>
        <v>1372</v>
      </c>
      <c r="F1376" s="76">
        <f t="shared" si="280"/>
        <v>52</v>
      </c>
      <c r="G1376" s="56" t="str">
        <f t="shared" si="286"/>
        <v/>
      </c>
      <c r="H1376" s="56">
        <f t="shared" si="287"/>
        <v>1372</v>
      </c>
      <c r="I1376" s="56">
        <f>IF(G1376="",0,IF(COUNTIF($G$5:G1376,G1376)=1,0,COUNTIF($G$5:G1376,G1376) )   )</f>
        <v>0</v>
      </c>
      <c r="J1376" s="56" t="str">
        <f t="shared" si="288"/>
        <v/>
      </c>
      <c r="K1376" s="56" t="str">
        <f t="shared" si="279"/>
        <v/>
      </c>
      <c r="L1376" s="56" t="str">
        <f t="shared" si="281"/>
        <v/>
      </c>
      <c r="M1376" s="56" t="str">
        <f t="shared" si="282"/>
        <v/>
      </c>
      <c r="N1376" s="56" t="str">
        <f t="shared" si="283"/>
        <v/>
      </c>
      <c r="O1376" s="56" t="str">
        <f t="shared" si="289"/>
        <v/>
      </c>
      <c r="P1376" s="56">
        <f>IF(ISERROR(IF($X$5=1,$Y$5,)),"",IF($X$5=1,$Y$5,))</f>
        <v>0</v>
      </c>
      <c r="Q1376" s="56">
        <f>IF(ISERROR(IF($X$6=1,$Y$6,)),"",IF($X$6=1,$Y$6,))</f>
        <v>10000</v>
      </c>
      <c r="R1376" s="56">
        <f>IF(ISERROR(IF($X$7=1,$Y$7,)),"",IF($X$7=1,$Y$7,))</f>
        <v>0</v>
      </c>
      <c r="S1376" s="56">
        <f>IF(ISERROR(IF($X$8=1,$Y$8,)),"",IF($X$8=1,$Y$8,))</f>
        <v>1000</v>
      </c>
      <c r="T1376" s="56">
        <f>IF(ISERROR(IF($X$9=1,$Y$9,)),"",IF($X$9=1,$Y$9,))</f>
        <v>500</v>
      </c>
      <c r="U1376" s="56">
        <f>IF(ISERROR(IF($X$10=1,$Y$10,)),"",IF($X$10=1,$Y$10,))</f>
        <v>500</v>
      </c>
    </row>
    <row r="1377" spans="1:21" x14ac:dyDescent="0.25">
      <c r="A1377" s="75">
        <f t="shared" si="284"/>
        <v>1373</v>
      </c>
      <c r="B1377" s="56" t="s">
        <v>2518</v>
      </c>
      <c r="E1377" s="56">
        <f t="shared" si="285"/>
        <v>1373</v>
      </c>
      <c r="F1377" s="76">
        <f t="shared" si="280"/>
        <v>52</v>
      </c>
      <c r="G1377" s="56" t="str">
        <f t="shared" si="286"/>
        <v/>
      </c>
      <c r="H1377" s="56">
        <f t="shared" si="287"/>
        <v>1373</v>
      </c>
      <c r="I1377" s="56">
        <f>IF(G1377="",0,IF(COUNTIF($G$5:G1377,G1377)=1,0,COUNTIF($G$5:G1377,G1377) )   )</f>
        <v>0</v>
      </c>
      <c r="J1377" s="56" t="str">
        <f t="shared" si="288"/>
        <v/>
      </c>
      <c r="K1377" s="56" t="str">
        <f t="shared" si="279"/>
        <v/>
      </c>
      <c r="L1377" s="56" t="str">
        <f t="shared" si="281"/>
        <v/>
      </c>
      <c r="M1377" s="56" t="str">
        <f t="shared" si="282"/>
        <v/>
      </c>
      <c r="N1377" s="56" t="str">
        <f t="shared" si="283"/>
        <v/>
      </c>
      <c r="O1377" s="56" t="str">
        <f t="shared" si="289"/>
        <v/>
      </c>
      <c r="P1377" s="56">
        <f>IF(ISERROR(IF($X$5=1,$Y$5,)),"",IF($X$5=1,$Y$5,))</f>
        <v>0</v>
      </c>
      <c r="Q1377" s="56">
        <f>IF(ISERROR(IF($X$6=1,$Y$6,)),"",IF($X$6=1,$Y$6,))</f>
        <v>10000</v>
      </c>
      <c r="R1377" s="56">
        <f>IF(ISERROR(IF($X$7=1,$Y$7,)),"",IF($X$7=1,$Y$7,))</f>
        <v>0</v>
      </c>
      <c r="S1377" s="56">
        <f>IF(ISERROR(IF($X$8=1,$Y$8,)),"",IF($X$8=1,$Y$8,))</f>
        <v>1000</v>
      </c>
      <c r="T1377" s="56">
        <f>IF(ISERROR(IF($X$9=1,$Y$9,)),"",IF($X$9=1,$Y$9,))</f>
        <v>500</v>
      </c>
      <c r="U1377" s="56">
        <f>IF(ISERROR(IF($X$10=1,$Y$10,)),"",IF($X$10=1,$Y$10,))</f>
        <v>500</v>
      </c>
    </row>
    <row r="1378" spans="1:21" x14ac:dyDescent="0.25">
      <c r="A1378" s="75">
        <f t="shared" si="284"/>
        <v>1374</v>
      </c>
      <c r="C1378" s="56" t="s">
        <v>3256</v>
      </c>
      <c r="E1378" s="56">
        <f t="shared" si="285"/>
        <v>1374</v>
      </c>
      <c r="F1378" s="76">
        <f t="shared" si="280"/>
        <v>53</v>
      </c>
      <c r="G1378" s="56" t="str">
        <f t="shared" si="286"/>
        <v>newnode_largeResourceProduction</v>
      </c>
      <c r="H1378" s="56">
        <f t="shared" si="287"/>
        <v>1374</v>
      </c>
      <c r="I1378" s="56">
        <f>IF(G1378="",0,IF(COUNTIF($G$5:G1378,G1378)=1,0,COUNTIF($G$5:G1378,G1378) )   )</f>
        <v>0</v>
      </c>
      <c r="J1378" s="56" t="str">
        <f t="shared" si="288"/>
        <v/>
      </c>
      <c r="K1378" s="56" t="str">
        <f t="shared" si="279"/>
        <v/>
      </c>
      <c r="L1378" s="56" t="str">
        <f t="shared" si="281"/>
        <v/>
      </c>
      <c r="M1378" s="56" t="str">
        <f t="shared" si="282"/>
        <v/>
      </c>
      <c r="N1378" s="56" t="str">
        <f t="shared" si="283"/>
        <v/>
      </c>
      <c r="O1378" s="56" t="str">
        <f t="shared" si="289"/>
        <v/>
      </c>
      <c r="P1378" s="56">
        <f>IF(ISERROR(IF($X$5=1,$Y$5,)),"",IF($X$5=1,$Y$5,))</f>
        <v>0</v>
      </c>
      <c r="Q1378" s="56">
        <f>IF(ISERROR(IF($X$6=1,$Y$6,)),"",IF($X$6=1,$Y$6,))</f>
        <v>10000</v>
      </c>
      <c r="R1378" s="56">
        <f>IF(ISERROR(IF($X$7=1,$Y$7,)),"",IF($X$7=1,$Y$7,))</f>
        <v>0</v>
      </c>
      <c r="S1378" s="56">
        <f>IF(ISERROR(IF($X$8=1,$Y$8,)),"",IF($X$8=1,$Y$8,))</f>
        <v>1000</v>
      </c>
      <c r="T1378" s="56">
        <f>IF(ISERROR(IF($X$9=1,$Y$9,)),"",IF($X$9=1,$Y$9,))</f>
        <v>500</v>
      </c>
      <c r="U1378" s="56">
        <f>IF(ISERROR(IF($X$10=1,$Y$10,)),"",IF($X$10=1,$Y$10,))</f>
        <v>500</v>
      </c>
    </row>
    <row r="1379" spans="1:21" x14ac:dyDescent="0.25">
      <c r="A1379" s="75">
        <f t="shared" si="284"/>
        <v>1375</v>
      </c>
      <c r="C1379" s="56" t="s">
        <v>3257</v>
      </c>
      <c r="E1379" s="56">
        <f t="shared" si="285"/>
        <v>1375</v>
      </c>
      <c r="F1379" s="76">
        <f t="shared" si="280"/>
        <v>53</v>
      </c>
      <c r="G1379" s="56" t="str">
        <f t="shared" si="286"/>
        <v/>
      </c>
      <c r="H1379" s="56">
        <f t="shared" si="287"/>
        <v>1375</v>
      </c>
      <c r="I1379" s="56">
        <f>IF(G1379="",0,IF(COUNTIF($G$5:G1379,G1379)=1,0,COUNTIF($G$5:G1379,G1379) )   )</f>
        <v>0</v>
      </c>
      <c r="J1379" s="56" t="str">
        <f t="shared" si="288"/>
        <v/>
      </c>
      <c r="K1379" s="56" t="str">
        <f t="shared" si="279"/>
        <v/>
      </c>
      <c r="L1379" s="56" t="str">
        <f t="shared" si="281"/>
        <v/>
      </c>
      <c r="M1379" s="56" t="str">
        <f t="shared" si="282"/>
        <v/>
      </c>
      <c r="N1379" s="56" t="str">
        <f t="shared" si="283"/>
        <v/>
      </c>
      <c r="O1379" s="56" t="str">
        <f t="shared" si="289"/>
        <v/>
      </c>
      <c r="P1379" s="56">
        <f>IF(ISERROR(IF($X$5=1,$Y$5,)),"",IF($X$5=1,$Y$5,))</f>
        <v>0</v>
      </c>
      <c r="Q1379" s="56">
        <f>IF(ISERROR(IF($X$6=1,$Y$6,)),"",IF($X$6=1,$Y$6,))</f>
        <v>10000</v>
      </c>
      <c r="R1379" s="56">
        <f>IF(ISERROR(IF($X$7=1,$Y$7,)),"",IF($X$7=1,$Y$7,))</f>
        <v>0</v>
      </c>
      <c r="S1379" s="56">
        <f>IF(ISERROR(IF($X$8=1,$Y$8,)),"",IF($X$8=1,$Y$8,))</f>
        <v>1000</v>
      </c>
      <c r="T1379" s="56">
        <f>IF(ISERROR(IF($X$9=1,$Y$9,)),"",IF($X$9=1,$Y$9,))</f>
        <v>500</v>
      </c>
      <c r="U1379" s="56">
        <f>IF(ISERROR(IF($X$10=1,$Y$10,)),"",IF($X$10=1,$Y$10,))</f>
        <v>500</v>
      </c>
    </row>
    <row r="1380" spans="1:21" x14ac:dyDescent="0.25">
      <c r="A1380" s="75">
        <f t="shared" si="284"/>
        <v>1376</v>
      </c>
      <c r="C1380" s="56" t="s">
        <v>3258</v>
      </c>
      <c r="E1380" s="56">
        <f t="shared" si="285"/>
        <v>1376</v>
      </c>
      <c r="F1380" s="76">
        <f t="shared" si="280"/>
        <v>53</v>
      </c>
      <c r="G1380" s="56" t="str">
        <f t="shared" si="286"/>
        <v/>
      </c>
      <c r="H1380" s="56">
        <f t="shared" si="287"/>
        <v>1376</v>
      </c>
      <c r="I1380" s="56">
        <f>IF(G1380="",0,IF(COUNTIF($G$5:G1380,G1380)=1,0,COUNTIF($G$5:G1380,G1380) )   )</f>
        <v>0</v>
      </c>
      <c r="J1380" s="56" t="str">
        <f t="shared" si="288"/>
        <v/>
      </c>
      <c r="K1380" s="56" t="str">
        <f t="shared" si="279"/>
        <v/>
      </c>
      <c r="L1380" s="56" t="str">
        <f t="shared" si="281"/>
        <v/>
      </c>
      <c r="M1380" s="56" t="str">
        <f t="shared" si="282"/>
        <v/>
      </c>
      <c r="N1380" s="56" t="str">
        <f t="shared" si="283"/>
        <v/>
      </c>
      <c r="O1380" s="56" t="str">
        <f t="shared" si="289"/>
        <v/>
      </c>
      <c r="P1380" s="56">
        <f>IF(ISERROR(IF($X$5=1,$Y$5,)),"",IF($X$5=1,$Y$5,))</f>
        <v>0</v>
      </c>
      <c r="Q1380" s="56">
        <f>IF(ISERROR(IF($X$6=1,$Y$6,)),"",IF($X$6=1,$Y$6,))</f>
        <v>10000</v>
      </c>
      <c r="R1380" s="56">
        <f>IF(ISERROR(IF($X$7=1,$Y$7,)),"",IF($X$7=1,$Y$7,))</f>
        <v>0</v>
      </c>
      <c r="S1380" s="56">
        <f>IF(ISERROR(IF($X$8=1,$Y$8,)),"",IF($X$8=1,$Y$8,))</f>
        <v>1000</v>
      </c>
      <c r="T1380" s="56">
        <f>IF(ISERROR(IF($X$9=1,$Y$9,)),"",IF($X$9=1,$Y$9,))</f>
        <v>500</v>
      </c>
      <c r="U1380" s="56">
        <f>IF(ISERROR(IF($X$10=1,$Y$10,)),"",IF($X$10=1,$Y$10,))</f>
        <v>500</v>
      </c>
    </row>
    <row r="1381" spans="1:21" x14ac:dyDescent="0.25">
      <c r="A1381" s="75">
        <f t="shared" si="284"/>
        <v>1377</v>
      </c>
      <c r="C1381" s="56" t="s">
        <v>3259</v>
      </c>
      <c r="E1381" s="56">
        <f t="shared" si="285"/>
        <v>1377</v>
      </c>
      <c r="F1381" s="76">
        <f t="shared" si="280"/>
        <v>53</v>
      </c>
      <c r="G1381" s="56" t="str">
        <f t="shared" si="286"/>
        <v/>
      </c>
      <c r="H1381" s="56">
        <f t="shared" si="287"/>
        <v>1377</v>
      </c>
      <c r="I1381" s="56">
        <f>IF(G1381="",0,IF(COUNTIF($G$5:G1381,G1381)=1,0,COUNTIF($G$5:G1381,G1381) )   )</f>
        <v>0</v>
      </c>
      <c r="J1381" s="56" t="str">
        <f t="shared" si="288"/>
        <v/>
      </c>
      <c r="K1381" s="56" t="str">
        <f t="shared" si="279"/>
        <v/>
      </c>
      <c r="L1381" s="56" t="str">
        <f t="shared" si="281"/>
        <v/>
      </c>
      <c r="M1381" s="56" t="str">
        <f t="shared" si="282"/>
        <v/>
      </c>
      <c r="N1381" s="56" t="str">
        <f t="shared" si="283"/>
        <v/>
      </c>
      <c r="O1381" s="56" t="str">
        <f t="shared" si="289"/>
        <v/>
      </c>
      <c r="P1381" s="56">
        <f>IF(ISERROR(IF($X$5=1,$Y$5,)),"",IF($X$5=1,$Y$5,))</f>
        <v>0</v>
      </c>
      <c r="Q1381" s="56">
        <f>IF(ISERROR(IF($X$6=1,$Y$6,)),"",IF($X$6=1,$Y$6,))</f>
        <v>10000</v>
      </c>
      <c r="R1381" s="56">
        <f>IF(ISERROR(IF($X$7=1,$Y$7,)),"",IF($X$7=1,$Y$7,))</f>
        <v>0</v>
      </c>
      <c r="S1381" s="56">
        <f>IF(ISERROR(IF($X$8=1,$Y$8,)),"",IF($X$8=1,$Y$8,))</f>
        <v>1000</v>
      </c>
      <c r="T1381" s="56">
        <f>IF(ISERROR(IF($X$9=1,$Y$9,)),"",IF($X$9=1,$Y$9,))</f>
        <v>500</v>
      </c>
      <c r="U1381" s="56">
        <f>IF(ISERROR(IF($X$10=1,$Y$10,)),"",IF($X$10=1,$Y$10,))</f>
        <v>500</v>
      </c>
    </row>
    <row r="1382" spans="1:21" x14ac:dyDescent="0.25">
      <c r="A1382" s="75">
        <f t="shared" si="284"/>
        <v>1378</v>
      </c>
      <c r="C1382" s="56" t="s">
        <v>2869</v>
      </c>
      <c r="E1382" s="56">
        <f t="shared" si="285"/>
        <v>1378</v>
      </c>
      <c r="F1382" s="76">
        <f t="shared" si="280"/>
        <v>53</v>
      </c>
      <c r="G1382" s="56" t="str">
        <f t="shared" si="286"/>
        <v/>
      </c>
      <c r="H1382" s="56">
        <f t="shared" si="287"/>
        <v>1378</v>
      </c>
      <c r="I1382" s="56">
        <f>IF(G1382="",0,IF(COUNTIF($G$5:G1382,G1382)=1,0,COUNTIF($G$5:G1382,G1382) )   )</f>
        <v>0</v>
      </c>
      <c r="J1382" s="56" t="str">
        <f t="shared" si="288"/>
        <v/>
      </c>
      <c r="K1382" s="56" t="str">
        <f t="shared" si="279"/>
        <v/>
      </c>
      <c r="L1382" s="56" t="str">
        <f t="shared" si="281"/>
        <v/>
      </c>
      <c r="M1382" s="56" t="str">
        <f t="shared" si="282"/>
        <v/>
      </c>
      <c r="N1382" s="56" t="str">
        <f t="shared" si="283"/>
        <v/>
      </c>
      <c r="O1382" s="56" t="str">
        <f t="shared" si="289"/>
        <v/>
      </c>
      <c r="P1382" s="56">
        <f>IF(ISERROR(IF($X$5=1,$Y$5,)),"",IF($X$5=1,$Y$5,))</f>
        <v>0</v>
      </c>
      <c r="Q1382" s="56">
        <f>IF(ISERROR(IF($X$6=1,$Y$6,)),"",IF($X$6=1,$Y$6,))</f>
        <v>10000</v>
      </c>
      <c r="R1382" s="56">
        <f>IF(ISERROR(IF($X$7=1,$Y$7,)),"",IF($X$7=1,$Y$7,))</f>
        <v>0</v>
      </c>
      <c r="S1382" s="56">
        <f>IF(ISERROR(IF($X$8=1,$Y$8,)),"",IF($X$8=1,$Y$8,))</f>
        <v>1000</v>
      </c>
      <c r="T1382" s="56">
        <f>IF(ISERROR(IF($X$9=1,$Y$9,)),"",IF($X$9=1,$Y$9,))</f>
        <v>500</v>
      </c>
      <c r="U1382" s="56">
        <f>IF(ISERROR(IF($X$10=1,$Y$10,)),"",IF($X$10=1,$Y$10,))</f>
        <v>500</v>
      </c>
    </row>
    <row r="1383" spans="1:21" x14ac:dyDescent="0.25">
      <c r="A1383" s="75">
        <f t="shared" si="284"/>
        <v>1379</v>
      </c>
      <c r="C1383" s="56" t="s">
        <v>6237</v>
      </c>
      <c r="E1383" s="56">
        <f t="shared" si="285"/>
        <v>1379</v>
      </c>
      <c r="F1383" s="76">
        <f t="shared" si="280"/>
        <v>53</v>
      </c>
      <c r="G1383" s="56" t="str">
        <f t="shared" si="286"/>
        <v/>
      </c>
      <c r="H1383" s="56">
        <f t="shared" si="287"/>
        <v>1379</v>
      </c>
      <c r="I1383" s="56">
        <f>IF(G1383="",0,IF(COUNTIF($G$5:G1383,G1383)=1,0,COUNTIF($G$5:G1383,G1383) )   )</f>
        <v>0</v>
      </c>
      <c r="J1383" s="56" t="str">
        <f t="shared" si="288"/>
        <v/>
      </c>
      <c r="K1383" s="56" t="str">
        <f t="shared" si="279"/>
        <v/>
      </c>
      <c r="L1383" s="56" t="str">
        <f t="shared" si="281"/>
        <v/>
      </c>
      <c r="M1383" s="56" t="str">
        <f t="shared" si="282"/>
        <v/>
      </c>
      <c r="N1383" s="56" t="str">
        <f t="shared" si="283"/>
        <v/>
      </c>
      <c r="O1383" s="56" t="str">
        <f t="shared" si="289"/>
        <v/>
      </c>
      <c r="P1383" s="56">
        <f>IF(ISERROR(IF($X$5=1,$Y$5,)),"",IF($X$5=1,$Y$5,))</f>
        <v>0</v>
      </c>
      <c r="Q1383" s="56">
        <f>IF(ISERROR(IF($X$6=1,$Y$6,)),"",IF($X$6=1,$Y$6,))</f>
        <v>10000</v>
      </c>
      <c r="R1383" s="56">
        <f>IF(ISERROR(IF($X$7=1,$Y$7,)),"",IF($X$7=1,$Y$7,))</f>
        <v>0</v>
      </c>
      <c r="S1383" s="56">
        <f>IF(ISERROR(IF($X$8=1,$Y$8,)),"",IF($X$8=1,$Y$8,))</f>
        <v>1000</v>
      </c>
      <c r="T1383" s="56">
        <f>IF(ISERROR(IF($X$9=1,$Y$9,)),"",IF($X$9=1,$Y$9,))</f>
        <v>500</v>
      </c>
      <c r="U1383" s="56">
        <f>IF(ISERROR(IF($X$10=1,$Y$10,)),"",IF($X$10=1,$Y$10,))</f>
        <v>500</v>
      </c>
    </row>
    <row r="1384" spans="1:21" x14ac:dyDescent="0.25">
      <c r="A1384" s="75">
        <f t="shared" si="284"/>
        <v>1380</v>
      </c>
      <c r="C1384" s="56" t="s">
        <v>2525</v>
      </c>
      <c r="E1384" s="56">
        <f t="shared" si="285"/>
        <v>1380</v>
      </c>
      <c r="F1384" s="76">
        <f t="shared" si="280"/>
        <v>53</v>
      </c>
      <c r="G1384" s="56" t="str">
        <f t="shared" si="286"/>
        <v/>
      </c>
      <c r="H1384" s="56">
        <f t="shared" si="287"/>
        <v>1380</v>
      </c>
      <c r="I1384" s="56">
        <f>IF(G1384="",0,IF(COUNTIF($G$5:G1384,G1384)=1,0,COUNTIF($G$5:G1384,G1384) )   )</f>
        <v>0</v>
      </c>
      <c r="J1384" s="56" t="str">
        <f t="shared" si="288"/>
        <v/>
      </c>
      <c r="K1384" s="56" t="str">
        <f t="shared" si="279"/>
        <v/>
      </c>
      <c r="L1384" s="56" t="str">
        <f t="shared" si="281"/>
        <v/>
      </c>
      <c r="M1384" s="56" t="str">
        <f t="shared" si="282"/>
        <v/>
      </c>
      <c r="N1384" s="56" t="str">
        <f t="shared" si="283"/>
        <v/>
      </c>
      <c r="O1384" s="56" t="str">
        <f t="shared" si="289"/>
        <v/>
      </c>
      <c r="P1384" s="56">
        <f>IF(ISERROR(IF($X$5=1,$Y$5,)),"",IF($X$5=1,$Y$5,))</f>
        <v>0</v>
      </c>
      <c r="Q1384" s="56">
        <f>IF(ISERROR(IF($X$6=1,$Y$6,)),"",IF($X$6=1,$Y$6,))</f>
        <v>10000</v>
      </c>
      <c r="R1384" s="56">
        <f>IF(ISERROR(IF($X$7=1,$Y$7,)),"",IF($X$7=1,$Y$7,))</f>
        <v>0</v>
      </c>
      <c r="S1384" s="56">
        <f>IF(ISERROR(IF($X$8=1,$Y$8,)),"",IF($X$8=1,$Y$8,))</f>
        <v>1000</v>
      </c>
      <c r="T1384" s="56">
        <f>IF(ISERROR(IF($X$9=1,$Y$9,)),"",IF($X$9=1,$Y$9,))</f>
        <v>500</v>
      </c>
      <c r="U1384" s="56">
        <f>IF(ISERROR(IF($X$10=1,$Y$10,)),"",IF($X$10=1,$Y$10,))</f>
        <v>500</v>
      </c>
    </row>
    <row r="1385" spans="1:21" x14ac:dyDescent="0.25">
      <c r="A1385" s="75">
        <f t="shared" si="284"/>
        <v>1381</v>
      </c>
      <c r="C1385" s="56" t="s">
        <v>2526</v>
      </c>
      <c r="E1385" s="56">
        <f t="shared" si="285"/>
        <v>1381</v>
      </c>
      <c r="F1385" s="76">
        <f t="shared" si="280"/>
        <v>53</v>
      </c>
      <c r="G1385" s="56" t="str">
        <f t="shared" si="286"/>
        <v/>
      </c>
      <c r="H1385" s="56">
        <f t="shared" si="287"/>
        <v>1381</v>
      </c>
      <c r="I1385" s="56">
        <f>IF(G1385="",0,IF(COUNTIF($G$5:G1385,G1385)=1,0,COUNTIF($G$5:G1385,G1385) )   )</f>
        <v>0</v>
      </c>
      <c r="J1385" s="56" t="str">
        <f t="shared" si="288"/>
        <v/>
      </c>
      <c r="K1385" s="56" t="str">
        <f t="shared" si="279"/>
        <v/>
      </c>
      <c r="L1385" s="56" t="str">
        <f t="shared" si="281"/>
        <v/>
      </c>
      <c r="M1385" s="56" t="str">
        <f t="shared" si="282"/>
        <v/>
      </c>
      <c r="N1385" s="56" t="str">
        <f t="shared" si="283"/>
        <v/>
      </c>
      <c r="O1385" s="56" t="str">
        <f t="shared" si="289"/>
        <v/>
      </c>
      <c r="P1385" s="56">
        <f>IF(ISERROR(IF($X$5=1,$Y$5,)),"",IF($X$5=1,$Y$5,))</f>
        <v>0</v>
      </c>
      <c r="Q1385" s="56">
        <f>IF(ISERROR(IF($X$6=1,$Y$6,)),"",IF($X$6=1,$Y$6,))</f>
        <v>10000</v>
      </c>
      <c r="R1385" s="56">
        <f>IF(ISERROR(IF($X$7=1,$Y$7,)),"",IF($X$7=1,$Y$7,))</f>
        <v>0</v>
      </c>
      <c r="S1385" s="56">
        <f>IF(ISERROR(IF($X$8=1,$Y$8,)),"",IF($X$8=1,$Y$8,))</f>
        <v>1000</v>
      </c>
      <c r="T1385" s="56">
        <f>IF(ISERROR(IF($X$9=1,$Y$9,)),"",IF($X$9=1,$Y$9,))</f>
        <v>500</v>
      </c>
      <c r="U1385" s="56">
        <f>IF(ISERROR(IF($X$10=1,$Y$10,)),"",IF($X$10=1,$Y$10,))</f>
        <v>500</v>
      </c>
    </row>
    <row r="1386" spans="1:21" x14ac:dyDescent="0.25">
      <c r="A1386" s="75">
        <f t="shared" si="284"/>
        <v>1382</v>
      </c>
      <c r="C1386" s="56" t="s">
        <v>2527</v>
      </c>
      <c r="E1386" s="56">
        <f t="shared" si="285"/>
        <v>1382</v>
      </c>
      <c r="F1386" s="76">
        <f t="shared" si="280"/>
        <v>53</v>
      </c>
      <c r="G1386" s="56" t="str">
        <f t="shared" si="286"/>
        <v/>
      </c>
      <c r="H1386" s="56">
        <f t="shared" si="287"/>
        <v>1382</v>
      </c>
      <c r="I1386" s="56">
        <f>IF(G1386="",0,IF(COUNTIF($G$5:G1386,G1386)=1,0,COUNTIF($G$5:G1386,G1386) )   )</f>
        <v>0</v>
      </c>
      <c r="J1386" s="56" t="str">
        <f t="shared" si="288"/>
        <v/>
      </c>
      <c r="K1386" s="56" t="str">
        <f t="shared" si="279"/>
        <v/>
      </c>
      <c r="L1386" s="56" t="str">
        <f t="shared" si="281"/>
        <v/>
      </c>
      <c r="M1386" s="56" t="str">
        <f t="shared" si="282"/>
        <v/>
      </c>
      <c r="N1386" s="56" t="str">
        <f t="shared" si="283"/>
        <v/>
      </c>
      <c r="O1386" s="56" t="str">
        <f t="shared" si="289"/>
        <v/>
      </c>
      <c r="P1386" s="56">
        <f>IF(ISERROR(IF($X$5=1,$Y$5,)),"",IF($X$5=1,$Y$5,))</f>
        <v>0</v>
      </c>
      <c r="Q1386" s="56">
        <f>IF(ISERROR(IF($X$6=1,$Y$6,)),"",IF($X$6=1,$Y$6,))</f>
        <v>10000</v>
      </c>
      <c r="R1386" s="56">
        <f>IF(ISERROR(IF($X$7=1,$Y$7,)),"",IF($X$7=1,$Y$7,))</f>
        <v>0</v>
      </c>
      <c r="S1386" s="56">
        <f>IF(ISERROR(IF($X$8=1,$Y$8,)),"",IF($X$8=1,$Y$8,))</f>
        <v>1000</v>
      </c>
      <c r="T1386" s="56">
        <f>IF(ISERROR(IF($X$9=1,$Y$9,)),"",IF($X$9=1,$Y$9,))</f>
        <v>500</v>
      </c>
      <c r="U1386" s="56">
        <f>IF(ISERROR(IF($X$10=1,$Y$10,)),"",IF($X$10=1,$Y$10,))</f>
        <v>500</v>
      </c>
    </row>
    <row r="1387" spans="1:21" x14ac:dyDescent="0.25">
      <c r="A1387" s="75">
        <f t="shared" si="284"/>
        <v>1383</v>
      </c>
      <c r="C1387" s="56" t="s">
        <v>3261</v>
      </c>
      <c r="E1387" s="56">
        <f t="shared" si="285"/>
        <v>1383</v>
      </c>
      <c r="F1387" s="76">
        <f t="shared" si="280"/>
        <v>53</v>
      </c>
      <c r="G1387" s="56" t="str">
        <f t="shared" si="286"/>
        <v/>
      </c>
      <c r="H1387" s="56">
        <f t="shared" si="287"/>
        <v>1383</v>
      </c>
      <c r="I1387" s="56">
        <f>IF(G1387="",0,IF(COUNTIF($G$5:G1387,G1387)=1,0,COUNTIF($G$5:G1387,G1387) )   )</f>
        <v>0</v>
      </c>
      <c r="J1387" s="56" t="str">
        <f t="shared" si="288"/>
        <v/>
      </c>
      <c r="K1387" s="56" t="str">
        <f t="shared" si="279"/>
        <v/>
      </c>
      <c r="L1387" s="56" t="str">
        <f t="shared" si="281"/>
        <v/>
      </c>
      <c r="M1387" s="56" t="str">
        <f t="shared" si="282"/>
        <v/>
      </c>
      <c r="N1387" s="56" t="str">
        <f t="shared" si="283"/>
        <v/>
      </c>
      <c r="O1387" s="56" t="str">
        <f t="shared" si="289"/>
        <v/>
      </c>
      <c r="P1387" s="56">
        <f>IF(ISERROR(IF($X$5=1,$Y$5,)),"",IF($X$5=1,$Y$5,))</f>
        <v>0</v>
      </c>
      <c r="Q1387" s="56">
        <f>IF(ISERROR(IF($X$6=1,$Y$6,)),"",IF($X$6=1,$Y$6,))</f>
        <v>10000</v>
      </c>
      <c r="R1387" s="56">
        <f>IF(ISERROR(IF($X$7=1,$Y$7,)),"",IF($X$7=1,$Y$7,))</f>
        <v>0</v>
      </c>
      <c r="S1387" s="56">
        <f>IF(ISERROR(IF($X$8=1,$Y$8,)),"",IF($X$8=1,$Y$8,))</f>
        <v>1000</v>
      </c>
      <c r="T1387" s="56">
        <f>IF(ISERROR(IF($X$9=1,$Y$9,)),"",IF($X$9=1,$Y$9,))</f>
        <v>500</v>
      </c>
      <c r="U1387" s="56">
        <f>IF(ISERROR(IF($X$10=1,$Y$10,)),"",IF($X$10=1,$Y$10,))</f>
        <v>500</v>
      </c>
    </row>
    <row r="1388" spans="1:21" x14ac:dyDescent="0.25">
      <c r="A1388" s="75">
        <f t="shared" si="284"/>
        <v>1384</v>
      </c>
      <c r="C1388" s="56" t="s">
        <v>2529</v>
      </c>
      <c r="E1388" s="56">
        <f t="shared" si="285"/>
        <v>1384</v>
      </c>
      <c r="F1388" s="76">
        <f t="shared" si="280"/>
        <v>53</v>
      </c>
      <c r="G1388" s="56" t="str">
        <f t="shared" si="286"/>
        <v/>
      </c>
      <c r="H1388" s="56">
        <f t="shared" si="287"/>
        <v>1384</v>
      </c>
      <c r="I1388" s="56">
        <f>IF(G1388="",0,IF(COUNTIF($G$5:G1388,G1388)=1,0,COUNTIF($G$5:G1388,G1388) )   )</f>
        <v>0</v>
      </c>
      <c r="J1388" s="56" t="str">
        <f t="shared" si="288"/>
        <v/>
      </c>
      <c r="K1388" s="56" t="str">
        <f t="shared" si="279"/>
        <v/>
      </c>
      <c r="L1388" s="56" t="str">
        <f t="shared" si="281"/>
        <v/>
      </c>
      <c r="M1388" s="56" t="str">
        <f t="shared" si="282"/>
        <v/>
      </c>
      <c r="N1388" s="56" t="str">
        <f t="shared" si="283"/>
        <v/>
      </c>
      <c r="O1388" s="56" t="str">
        <f t="shared" si="289"/>
        <v/>
      </c>
      <c r="P1388" s="56">
        <f>IF(ISERROR(IF($X$5=1,$Y$5,)),"",IF($X$5=1,$Y$5,))</f>
        <v>0</v>
      </c>
      <c r="Q1388" s="56">
        <f>IF(ISERROR(IF($X$6=1,$Y$6,)),"",IF($X$6=1,$Y$6,))</f>
        <v>10000</v>
      </c>
      <c r="R1388" s="56">
        <f>IF(ISERROR(IF($X$7=1,$Y$7,)),"",IF($X$7=1,$Y$7,))</f>
        <v>0</v>
      </c>
      <c r="S1388" s="56">
        <f>IF(ISERROR(IF($X$8=1,$Y$8,)),"",IF($X$8=1,$Y$8,))</f>
        <v>1000</v>
      </c>
      <c r="T1388" s="56">
        <f>IF(ISERROR(IF($X$9=1,$Y$9,)),"",IF($X$9=1,$Y$9,))</f>
        <v>500</v>
      </c>
      <c r="U1388" s="56">
        <f>IF(ISERROR(IF($X$10=1,$Y$10,)),"",IF($X$10=1,$Y$10,))</f>
        <v>500</v>
      </c>
    </row>
    <row r="1389" spans="1:21" x14ac:dyDescent="0.25">
      <c r="A1389" s="75">
        <f t="shared" si="284"/>
        <v>1385</v>
      </c>
      <c r="C1389" s="56" t="s">
        <v>2518</v>
      </c>
      <c r="E1389" s="56">
        <f t="shared" si="285"/>
        <v>1385</v>
      </c>
      <c r="F1389" s="76">
        <f t="shared" si="280"/>
        <v>53</v>
      </c>
      <c r="G1389" s="56" t="str">
        <f t="shared" si="286"/>
        <v/>
      </c>
      <c r="H1389" s="56">
        <f t="shared" si="287"/>
        <v>1385</v>
      </c>
      <c r="I1389" s="56">
        <f>IF(G1389="",0,IF(COUNTIF($G$5:G1389,G1389)=1,0,COUNTIF($G$5:G1389,G1389) )   )</f>
        <v>0</v>
      </c>
      <c r="J1389" s="56" t="str">
        <f t="shared" si="288"/>
        <v/>
      </c>
      <c r="K1389" s="56" t="str">
        <f t="shared" si="279"/>
        <v/>
      </c>
      <c r="L1389" s="56" t="str">
        <f t="shared" si="281"/>
        <v/>
      </c>
      <c r="M1389" s="56" t="str">
        <f t="shared" si="282"/>
        <v/>
      </c>
      <c r="N1389" s="56" t="str">
        <f t="shared" si="283"/>
        <v/>
      </c>
      <c r="O1389" s="56" t="str">
        <f t="shared" si="289"/>
        <v/>
      </c>
      <c r="P1389" s="56">
        <f>IF(ISERROR(IF($X$5=1,$Y$5,)),"",IF($X$5=1,$Y$5,))</f>
        <v>0</v>
      </c>
      <c r="Q1389" s="56">
        <f>IF(ISERROR(IF($X$6=1,$Y$6,)),"",IF($X$6=1,$Y$6,))</f>
        <v>10000</v>
      </c>
      <c r="R1389" s="56">
        <f>IF(ISERROR(IF($X$7=1,$Y$7,)),"",IF($X$7=1,$Y$7,))</f>
        <v>0</v>
      </c>
      <c r="S1389" s="56">
        <f>IF(ISERROR(IF($X$8=1,$Y$8,)),"",IF($X$8=1,$Y$8,))</f>
        <v>1000</v>
      </c>
      <c r="T1389" s="56">
        <f>IF(ISERROR(IF($X$9=1,$Y$9,)),"",IF($X$9=1,$Y$9,))</f>
        <v>500</v>
      </c>
      <c r="U1389" s="56">
        <f>IF(ISERROR(IF($X$10=1,$Y$10,)),"",IF($X$10=1,$Y$10,))</f>
        <v>500</v>
      </c>
    </row>
    <row r="1390" spans="1:21" x14ac:dyDescent="0.25">
      <c r="A1390" s="75">
        <f t="shared" si="284"/>
        <v>1386</v>
      </c>
      <c r="D1390" s="56" t="s">
        <v>4756</v>
      </c>
      <c r="E1390" s="56">
        <f t="shared" si="285"/>
        <v>1386</v>
      </c>
      <c r="F1390" s="76">
        <f t="shared" si="280"/>
        <v>53</v>
      </c>
      <c r="G1390" s="56" t="str">
        <f t="shared" si="286"/>
        <v>FNRefinery</v>
      </c>
      <c r="H1390" s="56">
        <f t="shared" si="287"/>
        <v>1386</v>
      </c>
      <c r="I1390" s="56">
        <f>IF(G1390="",0,IF(COUNTIF($G$5:G1390,G1390)=1,0,COUNTIF($G$5:G1390,G1390) )   )</f>
        <v>0</v>
      </c>
      <c r="J1390" s="56" t="str">
        <f t="shared" si="288"/>
        <v/>
      </c>
      <c r="K1390" s="56" t="str">
        <f t="shared" si="279"/>
        <v/>
      </c>
      <c r="L1390" s="56" t="str">
        <f t="shared" si="281"/>
        <v/>
      </c>
      <c r="M1390" s="56" t="str">
        <f t="shared" si="282"/>
        <v/>
      </c>
      <c r="N1390" s="56" t="str">
        <f t="shared" si="283"/>
        <v/>
      </c>
      <c r="O1390" s="56" t="str">
        <f t="shared" si="289"/>
        <v/>
      </c>
      <c r="P1390" s="56">
        <f>IF(ISERROR(IF($X$5=1,$Y$5,)),"",IF($X$5=1,$Y$5,))</f>
        <v>0</v>
      </c>
      <c r="Q1390" s="56">
        <f>IF(ISERROR(IF($X$6=1,$Y$6,)),"",IF($X$6=1,$Y$6,))</f>
        <v>10000</v>
      </c>
      <c r="R1390" s="56">
        <f>IF(ISERROR(IF($X$7=1,$Y$7,)),"",IF($X$7=1,$Y$7,))</f>
        <v>0</v>
      </c>
      <c r="S1390" s="56">
        <f>IF(ISERROR(IF($X$8=1,$Y$8,)),"",IF($X$8=1,$Y$8,))</f>
        <v>1000</v>
      </c>
      <c r="T1390" s="56">
        <f>IF(ISERROR(IF($X$9=1,$Y$9,)),"",IF($X$9=1,$Y$9,))</f>
        <v>500</v>
      </c>
      <c r="U1390" s="56">
        <f>IF(ISERROR(IF($X$10=1,$Y$10,)),"",IF($X$10=1,$Y$10,))</f>
        <v>500</v>
      </c>
    </row>
    <row r="1391" spans="1:21" x14ac:dyDescent="0.25">
      <c r="A1391" s="75">
        <f t="shared" si="284"/>
        <v>1387</v>
      </c>
      <c r="D1391" s="56" t="s">
        <v>4750</v>
      </c>
      <c r="E1391" s="56">
        <f t="shared" si="285"/>
        <v>1387</v>
      </c>
      <c r="F1391" s="76">
        <f t="shared" si="280"/>
        <v>53</v>
      </c>
      <c r="G1391" s="56" t="str">
        <f t="shared" si="286"/>
        <v>HOME2 Fuel generator</v>
      </c>
      <c r="H1391" s="56">
        <f t="shared" si="287"/>
        <v>1387</v>
      </c>
      <c r="I1391" s="56">
        <f>IF(G1391="",0,IF(COUNTIF($G$5:G1391,G1391)=1,0,COUNTIF($G$5:G1391,G1391) )   )</f>
        <v>0</v>
      </c>
      <c r="J1391" s="56" t="str">
        <f t="shared" si="288"/>
        <v/>
      </c>
      <c r="K1391" s="56" t="str">
        <f t="shared" si="279"/>
        <v/>
      </c>
      <c r="L1391" s="56" t="str">
        <f t="shared" si="281"/>
        <v/>
      </c>
      <c r="M1391" s="56" t="str">
        <f t="shared" si="282"/>
        <v/>
      </c>
      <c r="N1391" s="56" t="str">
        <f t="shared" si="283"/>
        <v/>
      </c>
      <c r="O1391" s="56" t="str">
        <f t="shared" si="289"/>
        <v/>
      </c>
      <c r="P1391" s="56">
        <f>IF(ISERROR(IF($X$5=1,$Y$5,)),"",IF($X$5=1,$Y$5,))</f>
        <v>0</v>
      </c>
      <c r="Q1391" s="56">
        <f>IF(ISERROR(IF($X$6=1,$Y$6,)),"",IF($X$6=1,$Y$6,))</f>
        <v>10000</v>
      </c>
      <c r="R1391" s="56">
        <f>IF(ISERROR(IF($X$7=1,$Y$7,)),"",IF($X$7=1,$Y$7,))</f>
        <v>0</v>
      </c>
      <c r="S1391" s="56">
        <f>IF(ISERROR(IF($X$8=1,$Y$8,)),"",IF($X$8=1,$Y$8,))</f>
        <v>1000</v>
      </c>
      <c r="T1391" s="56">
        <f>IF(ISERROR(IF($X$9=1,$Y$9,)),"",IF($X$9=1,$Y$9,))</f>
        <v>500</v>
      </c>
      <c r="U1391" s="56">
        <f>IF(ISERROR(IF($X$10=1,$Y$10,)),"",IF($X$10=1,$Y$10,))</f>
        <v>500</v>
      </c>
    </row>
    <row r="1392" spans="1:21" x14ac:dyDescent="0.25">
      <c r="A1392" s="75">
        <f t="shared" si="284"/>
        <v>1388</v>
      </c>
      <c r="D1392" s="56" t="s">
        <v>4751</v>
      </c>
      <c r="E1392" s="56">
        <f t="shared" si="285"/>
        <v>1388</v>
      </c>
      <c r="F1392" s="76">
        <f t="shared" si="280"/>
        <v>53</v>
      </c>
      <c r="G1392" s="56" t="str">
        <f t="shared" si="286"/>
        <v>Auger</v>
      </c>
      <c r="H1392" s="56">
        <f t="shared" si="287"/>
        <v>1388</v>
      </c>
      <c r="I1392" s="56">
        <f>IF(G1392="",0,IF(COUNTIF($G$5:G1392,G1392)=1,0,COUNTIF($G$5:G1392,G1392) )   )</f>
        <v>0</v>
      </c>
      <c r="J1392" s="56" t="str">
        <f t="shared" si="288"/>
        <v/>
      </c>
      <c r="K1392" s="56" t="str">
        <f t="shared" si="279"/>
        <v/>
      </c>
      <c r="L1392" s="56" t="str">
        <f t="shared" si="281"/>
        <v/>
      </c>
      <c r="M1392" s="56" t="str">
        <f t="shared" si="282"/>
        <v/>
      </c>
      <c r="N1392" s="56" t="str">
        <f t="shared" si="283"/>
        <v/>
      </c>
      <c r="O1392" s="56" t="str">
        <f t="shared" si="289"/>
        <v/>
      </c>
      <c r="P1392" s="56">
        <f>IF(ISERROR(IF($X$5=1,$Y$5,)),"",IF($X$5=1,$Y$5,))</f>
        <v>0</v>
      </c>
      <c r="Q1392" s="56">
        <f>IF(ISERROR(IF($X$6=1,$Y$6,)),"",IF($X$6=1,$Y$6,))</f>
        <v>10000</v>
      </c>
      <c r="R1392" s="56">
        <f>IF(ISERROR(IF($X$7=1,$Y$7,)),"",IF($X$7=1,$Y$7,))</f>
        <v>0</v>
      </c>
      <c r="S1392" s="56">
        <f>IF(ISERROR(IF($X$8=1,$Y$8,)),"",IF($X$8=1,$Y$8,))</f>
        <v>1000</v>
      </c>
      <c r="T1392" s="56">
        <f>IF(ISERROR(IF($X$9=1,$Y$9,)),"",IF($X$9=1,$Y$9,))</f>
        <v>500</v>
      </c>
      <c r="U1392" s="56">
        <f>IF(ISERROR(IF($X$10=1,$Y$10,)),"",IF($X$10=1,$Y$10,))</f>
        <v>500</v>
      </c>
    </row>
    <row r="1393" spans="1:21" x14ac:dyDescent="0.25">
      <c r="A1393" s="75">
        <f t="shared" si="284"/>
        <v>1389</v>
      </c>
      <c r="D1393" s="56" t="s">
        <v>4752</v>
      </c>
      <c r="E1393" s="56">
        <f t="shared" si="285"/>
        <v>1389</v>
      </c>
      <c r="F1393" s="76">
        <f t="shared" si="280"/>
        <v>53</v>
      </c>
      <c r="G1393" s="56" t="str">
        <f t="shared" si="286"/>
        <v>ELRecycleBin.Large</v>
      </c>
      <c r="H1393" s="56">
        <f t="shared" si="287"/>
        <v>1389</v>
      </c>
      <c r="I1393" s="56">
        <f>IF(G1393="",0,IF(COUNTIF($G$5:G1393,G1393)=1,0,COUNTIF($G$5:G1393,G1393) )   )</f>
        <v>0</v>
      </c>
      <c r="J1393" s="56" t="str">
        <f t="shared" si="288"/>
        <v/>
      </c>
      <c r="K1393" s="56" t="str">
        <f t="shared" si="279"/>
        <v/>
      </c>
      <c r="L1393" s="56" t="str">
        <f t="shared" si="281"/>
        <v/>
      </c>
      <c r="M1393" s="56" t="str">
        <f t="shared" si="282"/>
        <v/>
      </c>
      <c r="N1393" s="56" t="str">
        <f t="shared" si="283"/>
        <v/>
      </c>
      <c r="O1393" s="56" t="str">
        <f t="shared" si="289"/>
        <v/>
      </c>
      <c r="P1393" s="56">
        <f>IF(ISERROR(IF($X$5=1,$Y$5,)),"",IF($X$5=1,$Y$5,))</f>
        <v>0</v>
      </c>
      <c r="Q1393" s="56">
        <f>IF(ISERROR(IF($X$6=1,$Y$6,)),"",IF($X$6=1,$Y$6,))</f>
        <v>10000</v>
      </c>
      <c r="R1393" s="56">
        <f>IF(ISERROR(IF($X$7=1,$Y$7,)),"",IF($X$7=1,$Y$7,))</f>
        <v>0</v>
      </c>
      <c r="S1393" s="56">
        <f>IF(ISERROR(IF($X$8=1,$Y$8,)),"",IF($X$8=1,$Y$8,))</f>
        <v>1000</v>
      </c>
      <c r="T1393" s="56">
        <f>IF(ISERROR(IF($X$9=1,$Y$9,)),"",IF($X$9=1,$Y$9,))</f>
        <v>500</v>
      </c>
      <c r="U1393" s="56">
        <f>IF(ISERROR(IF($X$10=1,$Y$10,)),"",IF($X$10=1,$Y$10,))</f>
        <v>500</v>
      </c>
    </row>
    <row r="1394" spans="1:21" x14ac:dyDescent="0.25">
      <c r="A1394" s="75">
        <f t="shared" si="284"/>
        <v>1390</v>
      </c>
      <c r="D1394" s="56" t="s">
        <v>4753</v>
      </c>
      <c r="E1394" s="56">
        <f t="shared" si="285"/>
        <v>1390</v>
      </c>
      <c r="F1394" s="76">
        <f t="shared" si="280"/>
        <v>53</v>
      </c>
      <c r="G1394" s="56" t="str">
        <f t="shared" si="286"/>
        <v>Smelter</v>
      </c>
      <c r="H1394" s="56">
        <f t="shared" si="287"/>
        <v>1390</v>
      </c>
      <c r="I1394" s="56">
        <f>IF(G1394="",0,IF(COUNTIF($G$5:G1394,G1394)=1,0,COUNTIF($G$5:G1394,G1394) )   )</f>
        <v>0</v>
      </c>
      <c r="J1394" s="56" t="str">
        <f t="shared" si="288"/>
        <v/>
      </c>
      <c r="K1394" s="56" t="str">
        <f t="shared" si="279"/>
        <v/>
      </c>
      <c r="L1394" s="56" t="str">
        <f t="shared" si="281"/>
        <v/>
      </c>
      <c r="M1394" s="56" t="str">
        <f t="shared" si="282"/>
        <v/>
      </c>
      <c r="N1394" s="56" t="str">
        <f t="shared" si="283"/>
        <v/>
      </c>
      <c r="O1394" s="56" t="str">
        <f t="shared" si="289"/>
        <v/>
      </c>
      <c r="P1394" s="56">
        <f>IF(ISERROR(IF($X$5=1,$Y$5,)),"",IF($X$5=1,$Y$5,))</f>
        <v>0</v>
      </c>
      <c r="Q1394" s="56">
        <f>IF(ISERROR(IF($X$6=1,$Y$6,)),"",IF($X$6=1,$Y$6,))</f>
        <v>10000</v>
      </c>
      <c r="R1394" s="56">
        <f>IF(ISERROR(IF($X$7=1,$Y$7,)),"",IF($X$7=1,$Y$7,))</f>
        <v>0</v>
      </c>
      <c r="S1394" s="56">
        <f>IF(ISERROR(IF($X$8=1,$Y$8,)),"",IF($X$8=1,$Y$8,))</f>
        <v>1000</v>
      </c>
      <c r="T1394" s="56">
        <f>IF(ISERROR(IF($X$9=1,$Y$9,)),"",IF($X$9=1,$Y$9,))</f>
        <v>500</v>
      </c>
      <c r="U1394" s="56">
        <f>IF(ISERROR(IF($X$10=1,$Y$10,)),"",IF($X$10=1,$Y$10,))</f>
        <v>500</v>
      </c>
    </row>
    <row r="1395" spans="1:21" x14ac:dyDescent="0.25">
      <c r="A1395" s="75">
        <f t="shared" si="284"/>
        <v>1391</v>
      </c>
      <c r="D1395" s="56" t="s">
        <v>4754</v>
      </c>
      <c r="E1395" s="56">
        <f t="shared" si="285"/>
        <v>1391</v>
      </c>
      <c r="F1395" s="76">
        <f t="shared" si="280"/>
        <v>53</v>
      </c>
      <c r="G1395" s="56" t="str">
        <f t="shared" si="286"/>
        <v>kethane.2m.converter</v>
      </c>
      <c r="H1395" s="56">
        <f t="shared" si="287"/>
        <v>1391</v>
      </c>
      <c r="I1395" s="56">
        <f>IF(G1395="",0,IF(COUNTIF($G$5:G1395,G1395)=1,0,COUNTIF($G$5:G1395,G1395) )   )</f>
        <v>0</v>
      </c>
      <c r="J1395" s="56" t="str">
        <f t="shared" si="288"/>
        <v/>
      </c>
      <c r="K1395" s="56" t="str">
        <f t="shared" si="279"/>
        <v/>
      </c>
      <c r="L1395" s="56" t="str">
        <f t="shared" si="281"/>
        <v/>
      </c>
      <c r="M1395" s="56" t="str">
        <f t="shared" si="282"/>
        <v/>
      </c>
      <c r="N1395" s="56" t="str">
        <f t="shared" si="283"/>
        <v/>
      </c>
      <c r="O1395" s="56" t="str">
        <f t="shared" si="289"/>
        <v/>
      </c>
      <c r="P1395" s="56">
        <f>IF(ISERROR(IF($X$5=1,$Y$5,)),"",IF($X$5=1,$Y$5,))</f>
        <v>0</v>
      </c>
      <c r="Q1395" s="56">
        <f>IF(ISERROR(IF($X$6=1,$Y$6,)),"",IF($X$6=1,$Y$6,))</f>
        <v>10000</v>
      </c>
      <c r="R1395" s="56">
        <f>IF(ISERROR(IF($X$7=1,$Y$7,)),"",IF($X$7=1,$Y$7,))</f>
        <v>0</v>
      </c>
      <c r="S1395" s="56">
        <f>IF(ISERROR(IF($X$8=1,$Y$8,)),"",IF($X$8=1,$Y$8,))</f>
        <v>1000</v>
      </c>
      <c r="T1395" s="56">
        <f>IF(ISERROR(IF($X$9=1,$Y$9,)),"",IF($X$9=1,$Y$9,))</f>
        <v>500</v>
      </c>
      <c r="U1395" s="56">
        <f>IF(ISERROR(IF($X$10=1,$Y$10,)),"",IF($X$10=1,$Y$10,))</f>
        <v>500</v>
      </c>
    </row>
    <row r="1396" spans="1:21" x14ac:dyDescent="0.25">
      <c r="A1396" s="75">
        <f t="shared" si="284"/>
        <v>1392</v>
      </c>
      <c r="D1396" s="56" t="s">
        <v>4755</v>
      </c>
      <c r="E1396" s="56">
        <f t="shared" si="285"/>
        <v>1392</v>
      </c>
      <c r="F1396" s="76">
        <f t="shared" si="280"/>
        <v>53</v>
      </c>
      <c r="G1396" s="56" t="str">
        <f t="shared" si="286"/>
        <v>kethane.heavyDrill</v>
      </c>
      <c r="H1396" s="56">
        <f t="shared" si="287"/>
        <v>1392</v>
      </c>
      <c r="I1396" s="56">
        <f>IF(G1396="",0,IF(COUNTIF($G$5:G1396,G1396)=1,0,COUNTIF($G$5:G1396,G1396) )   )</f>
        <v>0</v>
      </c>
      <c r="J1396" s="56" t="str">
        <f t="shared" si="288"/>
        <v/>
      </c>
      <c r="K1396" s="56" t="str">
        <f t="shared" si="279"/>
        <v/>
      </c>
      <c r="L1396" s="56" t="str">
        <f t="shared" si="281"/>
        <v/>
      </c>
      <c r="M1396" s="56" t="str">
        <f t="shared" si="282"/>
        <v/>
      </c>
      <c r="N1396" s="56" t="str">
        <f t="shared" si="283"/>
        <v/>
      </c>
      <c r="O1396" s="56" t="str">
        <f t="shared" si="289"/>
        <v/>
      </c>
      <c r="P1396" s="56">
        <f>IF(ISERROR(IF($X$5=1,$Y$5,)),"",IF($X$5=1,$Y$5,))</f>
        <v>0</v>
      </c>
      <c r="Q1396" s="56">
        <f>IF(ISERROR(IF($X$6=1,$Y$6,)),"",IF($X$6=1,$Y$6,))</f>
        <v>10000</v>
      </c>
      <c r="R1396" s="56">
        <f>IF(ISERROR(IF($X$7=1,$Y$7,)),"",IF($X$7=1,$Y$7,))</f>
        <v>0</v>
      </c>
      <c r="S1396" s="56">
        <f>IF(ISERROR(IF($X$8=1,$Y$8,)),"",IF($X$8=1,$Y$8,))</f>
        <v>1000</v>
      </c>
      <c r="T1396" s="56">
        <f>IF(ISERROR(IF($X$9=1,$Y$9,)),"",IF($X$9=1,$Y$9,))</f>
        <v>500</v>
      </c>
      <c r="U1396" s="56">
        <f>IF(ISERROR(IF($X$10=1,$Y$10,)),"",IF($X$10=1,$Y$10,))</f>
        <v>500</v>
      </c>
    </row>
    <row r="1397" spans="1:21" x14ac:dyDescent="0.25">
      <c r="A1397" s="75">
        <f t="shared" si="284"/>
        <v>1393</v>
      </c>
      <c r="C1397" s="56" t="s">
        <v>2532</v>
      </c>
      <c r="E1397" s="56">
        <f t="shared" si="285"/>
        <v>1393</v>
      </c>
      <c r="F1397" s="76">
        <f t="shared" si="280"/>
        <v>53</v>
      </c>
      <c r="G1397" s="56" t="str">
        <f t="shared" si="286"/>
        <v/>
      </c>
      <c r="H1397" s="56">
        <f t="shared" si="287"/>
        <v>1393</v>
      </c>
      <c r="I1397" s="56">
        <f>IF(G1397="",0,IF(COUNTIF($G$5:G1397,G1397)=1,0,COUNTIF($G$5:G1397,G1397) )   )</f>
        <v>0</v>
      </c>
      <c r="J1397" s="56" t="str">
        <f t="shared" si="288"/>
        <v/>
      </c>
      <c r="K1397" s="56" t="str">
        <f t="shared" si="279"/>
        <v/>
      </c>
      <c r="L1397" s="56" t="str">
        <f t="shared" si="281"/>
        <v/>
      </c>
      <c r="M1397" s="56" t="str">
        <f t="shared" si="282"/>
        <v/>
      </c>
      <c r="N1397" s="56" t="str">
        <f t="shared" si="283"/>
        <v/>
      </c>
      <c r="O1397" s="56" t="str">
        <f t="shared" si="289"/>
        <v/>
      </c>
      <c r="P1397" s="56">
        <f>IF(ISERROR(IF($X$5=1,$Y$5,)),"",IF($X$5=1,$Y$5,))</f>
        <v>0</v>
      </c>
      <c r="Q1397" s="56">
        <f>IF(ISERROR(IF($X$6=1,$Y$6,)),"",IF($X$6=1,$Y$6,))</f>
        <v>10000</v>
      </c>
      <c r="R1397" s="56">
        <f>IF(ISERROR(IF($X$7=1,$Y$7,)),"",IF($X$7=1,$Y$7,))</f>
        <v>0</v>
      </c>
      <c r="S1397" s="56">
        <f>IF(ISERROR(IF($X$8=1,$Y$8,)),"",IF($X$8=1,$Y$8,))</f>
        <v>1000</v>
      </c>
      <c r="T1397" s="56">
        <f>IF(ISERROR(IF($X$9=1,$Y$9,)),"",IF($X$9=1,$Y$9,))</f>
        <v>500</v>
      </c>
      <c r="U1397" s="56">
        <f>IF(ISERROR(IF($X$10=1,$Y$10,)),"",IF($X$10=1,$Y$10,))</f>
        <v>500</v>
      </c>
    </row>
    <row r="1398" spans="1:21" x14ac:dyDescent="0.25">
      <c r="A1398" s="75">
        <f t="shared" si="284"/>
        <v>1394</v>
      </c>
      <c r="B1398" s="56" t="s">
        <v>2532</v>
      </c>
      <c r="E1398" s="56">
        <f t="shared" si="285"/>
        <v>1394</v>
      </c>
      <c r="F1398" s="76">
        <f t="shared" si="280"/>
        <v>53</v>
      </c>
      <c r="G1398" s="56" t="str">
        <f t="shared" si="286"/>
        <v/>
      </c>
      <c r="H1398" s="56">
        <f t="shared" si="287"/>
        <v>1394</v>
      </c>
      <c r="I1398" s="56">
        <f>IF(G1398="",0,IF(COUNTIF($G$5:G1398,G1398)=1,0,COUNTIF($G$5:G1398,G1398) )   )</f>
        <v>0</v>
      </c>
      <c r="J1398" s="56" t="str">
        <f t="shared" si="288"/>
        <v/>
      </c>
      <c r="K1398" s="56" t="str">
        <f t="shared" si="279"/>
        <v/>
      </c>
      <c r="L1398" s="56" t="str">
        <f t="shared" si="281"/>
        <v/>
      </c>
      <c r="M1398" s="56" t="str">
        <f t="shared" si="282"/>
        <v/>
      </c>
      <c r="N1398" s="56" t="str">
        <f t="shared" si="283"/>
        <v/>
      </c>
      <c r="O1398" s="56" t="str">
        <f t="shared" si="289"/>
        <v/>
      </c>
      <c r="P1398" s="56">
        <f>IF(ISERROR(IF($X$5=1,$Y$5,)),"",IF($X$5=1,$Y$5,))</f>
        <v>0</v>
      </c>
      <c r="Q1398" s="56">
        <f>IF(ISERROR(IF($X$6=1,$Y$6,)),"",IF($X$6=1,$Y$6,))</f>
        <v>10000</v>
      </c>
      <c r="R1398" s="56">
        <f>IF(ISERROR(IF($X$7=1,$Y$7,)),"",IF($X$7=1,$Y$7,))</f>
        <v>0</v>
      </c>
      <c r="S1398" s="56">
        <f>IF(ISERROR(IF($X$8=1,$Y$8,)),"",IF($X$8=1,$Y$8,))</f>
        <v>1000</v>
      </c>
      <c r="T1398" s="56">
        <f>IF(ISERROR(IF($X$9=1,$Y$9,)),"",IF($X$9=1,$Y$9,))</f>
        <v>500</v>
      </c>
      <c r="U1398" s="56">
        <f>IF(ISERROR(IF($X$10=1,$Y$10,)),"",IF($X$10=1,$Y$10,))</f>
        <v>500</v>
      </c>
    </row>
    <row r="1399" spans="1:21" x14ac:dyDescent="0.25">
      <c r="A1399" s="75">
        <f t="shared" si="284"/>
        <v>1395</v>
      </c>
      <c r="B1399" s="56" t="s">
        <v>2517</v>
      </c>
      <c r="E1399" s="56">
        <f t="shared" si="285"/>
        <v>1395</v>
      </c>
      <c r="F1399" s="76">
        <f t="shared" si="280"/>
        <v>53</v>
      </c>
      <c r="G1399" s="56" t="str">
        <f t="shared" si="286"/>
        <v/>
      </c>
      <c r="H1399" s="56">
        <f t="shared" si="287"/>
        <v>1395</v>
      </c>
      <c r="I1399" s="56">
        <f>IF(G1399="",0,IF(COUNTIF($G$5:G1399,G1399)=1,0,COUNTIF($G$5:G1399,G1399) )   )</f>
        <v>0</v>
      </c>
      <c r="J1399" s="56" t="str">
        <f t="shared" si="288"/>
        <v/>
      </c>
      <c r="K1399" s="56" t="str">
        <f t="shared" si="279"/>
        <v/>
      </c>
      <c r="L1399" s="56" t="str">
        <f t="shared" si="281"/>
        <v/>
      </c>
      <c r="M1399" s="56" t="str">
        <f t="shared" si="282"/>
        <v/>
      </c>
      <c r="N1399" s="56" t="str">
        <f t="shared" si="283"/>
        <v/>
      </c>
      <c r="O1399" s="56" t="str">
        <f t="shared" si="289"/>
        <v/>
      </c>
      <c r="P1399" s="56">
        <f>IF(ISERROR(IF($X$5=1,$Y$5,)),"",IF($X$5=1,$Y$5,))</f>
        <v>0</v>
      </c>
      <c r="Q1399" s="56">
        <f>IF(ISERROR(IF($X$6=1,$Y$6,)),"",IF($X$6=1,$Y$6,))</f>
        <v>10000</v>
      </c>
      <c r="R1399" s="56">
        <f>IF(ISERROR(IF($X$7=1,$Y$7,)),"",IF($X$7=1,$Y$7,))</f>
        <v>0</v>
      </c>
      <c r="S1399" s="56">
        <f>IF(ISERROR(IF($X$8=1,$Y$8,)),"",IF($X$8=1,$Y$8,))</f>
        <v>1000</v>
      </c>
      <c r="T1399" s="56">
        <f>IF(ISERROR(IF($X$9=1,$Y$9,)),"",IF($X$9=1,$Y$9,))</f>
        <v>500</v>
      </c>
      <c r="U1399" s="56">
        <f>IF(ISERROR(IF($X$10=1,$Y$10,)),"",IF($X$10=1,$Y$10,))</f>
        <v>500</v>
      </c>
    </row>
    <row r="1400" spans="1:21" x14ac:dyDescent="0.25">
      <c r="A1400" s="75">
        <f t="shared" si="284"/>
        <v>1396</v>
      </c>
      <c r="B1400" s="56" t="s">
        <v>2518</v>
      </c>
      <c r="E1400" s="56">
        <f t="shared" si="285"/>
        <v>1396</v>
      </c>
      <c r="F1400" s="76">
        <f t="shared" si="280"/>
        <v>53</v>
      </c>
      <c r="G1400" s="56" t="str">
        <f t="shared" si="286"/>
        <v/>
      </c>
      <c r="H1400" s="56">
        <f t="shared" si="287"/>
        <v>1396</v>
      </c>
      <c r="I1400" s="56">
        <f>IF(G1400="",0,IF(COUNTIF($G$5:G1400,G1400)=1,0,COUNTIF($G$5:G1400,G1400) )   )</f>
        <v>0</v>
      </c>
      <c r="J1400" s="56" t="str">
        <f t="shared" si="288"/>
        <v/>
      </c>
      <c r="K1400" s="56" t="str">
        <f t="shared" si="279"/>
        <v/>
      </c>
      <c r="L1400" s="56" t="str">
        <f t="shared" si="281"/>
        <v/>
      </c>
      <c r="M1400" s="56" t="str">
        <f t="shared" si="282"/>
        <v/>
      </c>
      <c r="N1400" s="56" t="str">
        <f t="shared" si="283"/>
        <v/>
      </c>
      <c r="O1400" s="56" t="str">
        <f t="shared" si="289"/>
        <v/>
      </c>
      <c r="P1400" s="56">
        <f>IF(ISERROR(IF($X$5=1,$Y$5,)),"",IF($X$5=1,$Y$5,))</f>
        <v>0</v>
      </c>
      <c r="Q1400" s="56">
        <f>IF(ISERROR(IF($X$6=1,$Y$6,)),"",IF($X$6=1,$Y$6,))</f>
        <v>10000</v>
      </c>
      <c r="R1400" s="56">
        <f>IF(ISERROR(IF($X$7=1,$Y$7,)),"",IF($X$7=1,$Y$7,))</f>
        <v>0</v>
      </c>
      <c r="S1400" s="56">
        <f>IF(ISERROR(IF($X$8=1,$Y$8,)),"",IF($X$8=1,$Y$8,))</f>
        <v>1000</v>
      </c>
      <c r="T1400" s="56">
        <f>IF(ISERROR(IF($X$9=1,$Y$9,)),"",IF($X$9=1,$Y$9,))</f>
        <v>500</v>
      </c>
      <c r="U1400" s="56">
        <f>IF(ISERROR(IF($X$10=1,$Y$10,)),"",IF($X$10=1,$Y$10,))</f>
        <v>500</v>
      </c>
    </row>
    <row r="1401" spans="1:21" x14ac:dyDescent="0.25">
      <c r="A1401" s="75">
        <f t="shared" si="284"/>
        <v>1397</v>
      </c>
      <c r="C1401" s="56" t="s">
        <v>3246</v>
      </c>
      <c r="E1401" s="56">
        <f t="shared" si="285"/>
        <v>1397</v>
      </c>
      <c r="F1401" s="76">
        <f t="shared" si="280"/>
        <v>54</v>
      </c>
      <c r="G1401" s="56" t="str">
        <f t="shared" si="286"/>
        <v>newnode_liquidRockets</v>
      </c>
      <c r="H1401" s="56">
        <f t="shared" si="287"/>
        <v>1397</v>
      </c>
      <c r="I1401" s="56">
        <f>IF(G1401="",0,IF(COUNTIF($G$5:G1401,G1401)=1,0,COUNTIF($G$5:G1401,G1401) )   )</f>
        <v>0</v>
      </c>
      <c r="J1401" s="56" t="str">
        <f t="shared" si="288"/>
        <v/>
      </c>
      <c r="K1401" s="56" t="str">
        <f t="shared" si="279"/>
        <v/>
      </c>
      <c r="L1401" s="56" t="str">
        <f t="shared" si="281"/>
        <v/>
      </c>
      <c r="M1401" s="56" t="str">
        <f t="shared" si="282"/>
        <v/>
      </c>
      <c r="N1401" s="56" t="str">
        <f t="shared" si="283"/>
        <v/>
      </c>
      <c r="O1401" s="56" t="str">
        <f t="shared" si="289"/>
        <v/>
      </c>
      <c r="P1401" s="56">
        <f>IF(ISERROR(IF($X$5=1,$Y$5,)),"",IF($X$5=1,$Y$5,))</f>
        <v>0</v>
      </c>
      <c r="Q1401" s="56">
        <f>IF(ISERROR(IF($X$6=1,$Y$6,)),"",IF($X$6=1,$Y$6,))</f>
        <v>10000</v>
      </c>
      <c r="R1401" s="56">
        <f>IF(ISERROR(IF($X$7=1,$Y$7,)),"",IF($X$7=1,$Y$7,))</f>
        <v>0</v>
      </c>
      <c r="S1401" s="56">
        <f>IF(ISERROR(IF($X$8=1,$Y$8,)),"",IF($X$8=1,$Y$8,))</f>
        <v>1000</v>
      </c>
      <c r="T1401" s="56">
        <f>IF(ISERROR(IF($X$9=1,$Y$9,)),"",IF($X$9=1,$Y$9,))</f>
        <v>500</v>
      </c>
      <c r="U1401" s="56">
        <f>IF(ISERROR(IF($X$10=1,$Y$10,)),"",IF($X$10=1,$Y$10,))</f>
        <v>500</v>
      </c>
    </row>
    <row r="1402" spans="1:21" x14ac:dyDescent="0.25">
      <c r="A1402" s="75">
        <f t="shared" si="284"/>
        <v>1398</v>
      </c>
      <c r="C1402" s="56" t="s">
        <v>3247</v>
      </c>
      <c r="E1402" s="56">
        <f t="shared" si="285"/>
        <v>1398</v>
      </c>
      <c r="F1402" s="76">
        <f t="shared" si="280"/>
        <v>54</v>
      </c>
      <c r="G1402" s="56" t="str">
        <f t="shared" si="286"/>
        <v/>
      </c>
      <c r="H1402" s="56">
        <f t="shared" si="287"/>
        <v>1398</v>
      </c>
      <c r="I1402" s="56">
        <f>IF(G1402="",0,IF(COUNTIF($G$5:G1402,G1402)=1,0,COUNTIF($G$5:G1402,G1402) )   )</f>
        <v>0</v>
      </c>
      <c r="J1402" s="56" t="str">
        <f t="shared" si="288"/>
        <v/>
      </c>
      <c r="K1402" s="56" t="str">
        <f t="shared" si="279"/>
        <v/>
      </c>
      <c r="L1402" s="56" t="str">
        <f t="shared" si="281"/>
        <v/>
      </c>
      <c r="M1402" s="56" t="str">
        <f t="shared" si="282"/>
        <v/>
      </c>
      <c r="N1402" s="56" t="str">
        <f t="shared" si="283"/>
        <v/>
      </c>
      <c r="O1402" s="56" t="str">
        <f t="shared" si="289"/>
        <v/>
      </c>
      <c r="P1402" s="56">
        <f>IF(ISERROR(IF($X$5=1,$Y$5,)),"",IF($X$5=1,$Y$5,))</f>
        <v>0</v>
      </c>
      <c r="Q1402" s="56">
        <f>IF(ISERROR(IF($X$6=1,$Y$6,)),"",IF($X$6=1,$Y$6,))</f>
        <v>10000</v>
      </c>
      <c r="R1402" s="56">
        <f>IF(ISERROR(IF($X$7=1,$Y$7,)),"",IF($X$7=1,$Y$7,))</f>
        <v>0</v>
      </c>
      <c r="S1402" s="56">
        <f>IF(ISERROR(IF($X$8=1,$Y$8,)),"",IF($X$8=1,$Y$8,))</f>
        <v>1000</v>
      </c>
      <c r="T1402" s="56">
        <f>IF(ISERROR(IF($X$9=1,$Y$9,)),"",IF($X$9=1,$Y$9,))</f>
        <v>500</v>
      </c>
      <c r="U1402" s="56">
        <f>IF(ISERROR(IF($X$10=1,$Y$10,)),"",IF($X$10=1,$Y$10,))</f>
        <v>500</v>
      </c>
    </row>
    <row r="1403" spans="1:21" x14ac:dyDescent="0.25">
      <c r="A1403" s="75">
        <f t="shared" si="284"/>
        <v>1399</v>
      </c>
      <c r="C1403" s="56" t="s">
        <v>3248</v>
      </c>
      <c r="E1403" s="56">
        <f t="shared" si="285"/>
        <v>1399</v>
      </c>
      <c r="F1403" s="76">
        <f t="shared" si="280"/>
        <v>54</v>
      </c>
      <c r="G1403" s="56" t="str">
        <f t="shared" si="286"/>
        <v/>
      </c>
      <c r="H1403" s="56">
        <f t="shared" si="287"/>
        <v>1399</v>
      </c>
      <c r="I1403" s="56">
        <f>IF(G1403="",0,IF(COUNTIF($G$5:G1403,G1403)=1,0,COUNTIF($G$5:G1403,G1403) )   )</f>
        <v>0</v>
      </c>
      <c r="J1403" s="56" t="str">
        <f t="shared" si="288"/>
        <v/>
      </c>
      <c r="K1403" s="56" t="str">
        <f t="shared" si="279"/>
        <v/>
      </c>
      <c r="L1403" s="56" t="str">
        <f t="shared" si="281"/>
        <v/>
      </c>
      <c r="M1403" s="56" t="str">
        <f t="shared" si="282"/>
        <v/>
      </c>
      <c r="N1403" s="56" t="str">
        <f t="shared" si="283"/>
        <v/>
      </c>
      <c r="O1403" s="56" t="str">
        <f t="shared" si="289"/>
        <v/>
      </c>
      <c r="P1403" s="56">
        <f>IF(ISERROR(IF($X$5=1,$Y$5,)),"",IF($X$5=1,$Y$5,))</f>
        <v>0</v>
      </c>
      <c r="Q1403" s="56">
        <f>IF(ISERROR(IF($X$6=1,$Y$6,)),"",IF($X$6=1,$Y$6,))</f>
        <v>10000</v>
      </c>
      <c r="R1403" s="56">
        <f>IF(ISERROR(IF($X$7=1,$Y$7,)),"",IF($X$7=1,$Y$7,))</f>
        <v>0</v>
      </c>
      <c r="S1403" s="56">
        <f>IF(ISERROR(IF($X$8=1,$Y$8,)),"",IF($X$8=1,$Y$8,))</f>
        <v>1000</v>
      </c>
      <c r="T1403" s="56">
        <f>IF(ISERROR(IF($X$9=1,$Y$9,)),"",IF($X$9=1,$Y$9,))</f>
        <v>500</v>
      </c>
      <c r="U1403" s="56">
        <f>IF(ISERROR(IF($X$10=1,$Y$10,)),"",IF($X$10=1,$Y$10,))</f>
        <v>500</v>
      </c>
    </row>
    <row r="1404" spans="1:21" x14ac:dyDescent="0.25">
      <c r="A1404" s="75">
        <f t="shared" si="284"/>
        <v>1400</v>
      </c>
      <c r="C1404" s="56" t="s">
        <v>3249</v>
      </c>
      <c r="E1404" s="56">
        <f t="shared" si="285"/>
        <v>1400</v>
      </c>
      <c r="F1404" s="76">
        <f t="shared" si="280"/>
        <v>54</v>
      </c>
      <c r="G1404" s="56" t="str">
        <f t="shared" si="286"/>
        <v/>
      </c>
      <c r="H1404" s="56">
        <f t="shared" si="287"/>
        <v>1400</v>
      </c>
      <c r="I1404" s="56">
        <f>IF(G1404="",0,IF(COUNTIF($G$5:G1404,G1404)=1,0,COUNTIF($G$5:G1404,G1404) )   )</f>
        <v>0</v>
      </c>
      <c r="J1404" s="56" t="str">
        <f t="shared" si="288"/>
        <v/>
      </c>
      <c r="K1404" s="56" t="str">
        <f t="shared" si="279"/>
        <v/>
      </c>
      <c r="L1404" s="56" t="str">
        <f t="shared" si="281"/>
        <v/>
      </c>
      <c r="M1404" s="56" t="str">
        <f t="shared" si="282"/>
        <v/>
      </c>
      <c r="N1404" s="56" t="str">
        <f t="shared" si="283"/>
        <v/>
      </c>
      <c r="O1404" s="56" t="str">
        <f t="shared" si="289"/>
        <v/>
      </c>
      <c r="P1404" s="56">
        <f>IF(ISERROR(IF($X$5=1,$Y$5,)),"",IF($X$5=1,$Y$5,))</f>
        <v>0</v>
      </c>
      <c r="Q1404" s="56">
        <f>IF(ISERROR(IF($X$6=1,$Y$6,)),"",IF($X$6=1,$Y$6,))</f>
        <v>10000</v>
      </c>
      <c r="R1404" s="56">
        <f>IF(ISERROR(IF($X$7=1,$Y$7,)),"",IF($X$7=1,$Y$7,))</f>
        <v>0</v>
      </c>
      <c r="S1404" s="56">
        <f>IF(ISERROR(IF($X$8=1,$Y$8,)),"",IF($X$8=1,$Y$8,))</f>
        <v>1000</v>
      </c>
      <c r="T1404" s="56">
        <f>IF(ISERROR(IF($X$9=1,$Y$9,)),"",IF($X$9=1,$Y$9,))</f>
        <v>500</v>
      </c>
      <c r="U1404" s="56">
        <f>IF(ISERROR(IF($X$10=1,$Y$10,)),"",IF($X$10=1,$Y$10,))</f>
        <v>500</v>
      </c>
    </row>
    <row r="1405" spans="1:21" x14ac:dyDescent="0.25">
      <c r="A1405" s="75">
        <f t="shared" si="284"/>
        <v>1401</v>
      </c>
      <c r="C1405" s="56" t="s">
        <v>3250</v>
      </c>
      <c r="E1405" s="56">
        <f t="shared" si="285"/>
        <v>1401</v>
      </c>
      <c r="F1405" s="76">
        <f t="shared" si="280"/>
        <v>54</v>
      </c>
      <c r="G1405" s="56" t="str">
        <f t="shared" si="286"/>
        <v/>
      </c>
      <c r="H1405" s="56">
        <f t="shared" si="287"/>
        <v>1401</v>
      </c>
      <c r="I1405" s="56">
        <f>IF(G1405="",0,IF(COUNTIF($G$5:G1405,G1405)=1,0,COUNTIF($G$5:G1405,G1405) )   )</f>
        <v>0</v>
      </c>
      <c r="J1405" s="56" t="str">
        <f t="shared" si="288"/>
        <v/>
      </c>
      <c r="K1405" s="56" t="str">
        <f t="shared" si="279"/>
        <v/>
      </c>
      <c r="L1405" s="56" t="str">
        <f t="shared" si="281"/>
        <v/>
      </c>
      <c r="M1405" s="56" t="str">
        <f t="shared" si="282"/>
        <v/>
      </c>
      <c r="N1405" s="56" t="str">
        <f t="shared" si="283"/>
        <v/>
      </c>
      <c r="O1405" s="56" t="str">
        <f t="shared" si="289"/>
        <v/>
      </c>
      <c r="P1405" s="56">
        <f>IF(ISERROR(IF($X$5=1,$Y$5,)),"",IF($X$5=1,$Y$5,))</f>
        <v>0</v>
      </c>
      <c r="Q1405" s="56">
        <f>IF(ISERROR(IF($X$6=1,$Y$6,)),"",IF($X$6=1,$Y$6,))</f>
        <v>10000</v>
      </c>
      <c r="R1405" s="56">
        <f>IF(ISERROR(IF($X$7=1,$Y$7,)),"",IF($X$7=1,$Y$7,))</f>
        <v>0</v>
      </c>
      <c r="S1405" s="56">
        <f>IF(ISERROR(IF($X$8=1,$Y$8,)),"",IF($X$8=1,$Y$8,))</f>
        <v>1000</v>
      </c>
      <c r="T1405" s="56">
        <f>IF(ISERROR(IF($X$9=1,$Y$9,)),"",IF($X$9=1,$Y$9,))</f>
        <v>500</v>
      </c>
      <c r="U1405" s="56">
        <f>IF(ISERROR(IF($X$10=1,$Y$10,)),"",IF($X$10=1,$Y$10,))</f>
        <v>500</v>
      </c>
    </row>
    <row r="1406" spans="1:21" x14ac:dyDescent="0.25">
      <c r="A1406" s="75">
        <f t="shared" si="284"/>
        <v>1402</v>
      </c>
      <c r="C1406" s="56" t="s">
        <v>6238</v>
      </c>
      <c r="E1406" s="56">
        <f t="shared" si="285"/>
        <v>1402</v>
      </c>
      <c r="F1406" s="76">
        <f t="shared" si="280"/>
        <v>54</v>
      </c>
      <c r="G1406" s="56" t="str">
        <f t="shared" si="286"/>
        <v/>
      </c>
      <c r="H1406" s="56">
        <f t="shared" si="287"/>
        <v>1402</v>
      </c>
      <c r="I1406" s="56">
        <f>IF(G1406="",0,IF(COUNTIF($G$5:G1406,G1406)=1,0,COUNTIF($G$5:G1406,G1406) )   )</f>
        <v>0</v>
      </c>
      <c r="J1406" s="56" t="str">
        <f t="shared" si="288"/>
        <v/>
      </c>
      <c r="K1406" s="56" t="str">
        <f t="shared" ref="K1406:K1469" si="290">IF(ISERROR(VLOOKUP(J1406,$F$5:$G$6005,2,)),"",VLOOKUP(J1406,$F$5:$G$6005,2,))</f>
        <v/>
      </c>
      <c r="L1406" s="56" t="str">
        <f t="shared" si="281"/>
        <v/>
      </c>
      <c r="M1406" s="56" t="str">
        <f t="shared" si="282"/>
        <v/>
      </c>
      <c r="N1406" s="56" t="str">
        <f t="shared" si="283"/>
        <v/>
      </c>
      <c r="O1406" s="56" t="str">
        <f t="shared" si="289"/>
        <v/>
      </c>
      <c r="P1406" s="56">
        <f>IF(ISERROR(IF($X$5=1,$Y$5,)),"",IF($X$5=1,$Y$5,))</f>
        <v>0</v>
      </c>
      <c r="Q1406" s="56">
        <f>IF(ISERROR(IF($X$6=1,$Y$6,)),"",IF($X$6=1,$Y$6,))</f>
        <v>10000</v>
      </c>
      <c r="R1406" s="56">
        <f>IF(ISERROR(IF($X$7=1,$Y$7,)),"",IF($X$7=1,$Y$7,))</f>
        <v>0</v>
      </c>
      <c r="S1406" s="56">
        <f>IF(ISERROR(IF($X$8=1,$Y$8,)),"",IF($X$8=1,$Y$8,))</f>
        <v>1000</v>
      </c>
      <c r="T1406" s="56">
        <f>IF(ISERROR(IF($X$9=1,$Y$9,)),"",IF($X$9=1,$Y$9,))</f>
        <v>500</v>
      </c>
      <c r="U1406" s="56">
        <f>IF(ISERROR(IF($X$10=1,$Y$10,)),"",IF($X$10=1,$Y$10,))</f>
        <v>500</v>
      </c>
    </row>
    <row r="1407" spans="1:21" x14ac:dyDescent="0.25">
      <c r="A1407" s="75">
        <f t="shared" si="284"/>
        <v>1403</v>
      </c>
      <c r="C1407" s="56" t="s">
        <v>3252</v>
      </c>
      <c r="E1407" s="56">
        <f t="shared" si="285"/>
        <v>1403</v>
      </c>
      <c r="F1407" s="76">
        <f t="shared" si="280"/>
        <v>54</v>
      </c>
      <c r="G1407" s="56" t="str">
        <f t="shared" si="286"/>
        <v/>
      </c>
      <c r="H1407" s="56">
        <f t="shared" si="287"/>
        <v>1403</v>
      </c>
      <c r="I1407" s="56">
        <f>IF(G1407="",0,IF(COUNTIF($G$5:G1407,G1407)=1,0,COUNTIF($G$5:G1407,G1407) )   )</f>
        <v>0</v>
      </c>
      <c r="J1407" s="56" t="str">
        <f t="shared" si="288"/>
        <v/>
      </c>
      <c r="K1407" s="56" t="str">
        <f t="shared" si="290"/>
        <v/>
      </c>
      <c r="L1407" s="56" t="str">
        <f t="shared" si="281"/>
        <v/>
      </c>
      <c r="M1407" s="56" t="str">
        <f t="shared" si="282"/>
        <v/>
      </c>
      <c r="N1407" s="56" t="str">
        <f t="shared" si="283"/>
        <v/>
      </c>
      <c r="O1407" s="56" t="str">
        <f t="shared" si="289"/>
        <v/>
      </c>
      <c r="P1407" s="56">
        <f>IF(ISERROR(IF($X$5=1,$Y$5,)),"",IF($X$5=1,$Y$5,))</f>
        <v>0</v>
      </c>
      <c r="Q1407" s="56">
        <f>IF(ISERROR(IF($X$6=1,$Y$6,)),"",IF($X$6=1,$Y$6,))</f>
        <v>10000</v>
      </c>
      <c r="R1407" s="56">
        <f>IF(ISERROR(IF($X$7=1,$Y$7,)),"",IF($X$7=1,$Y$7,))</f>
        <v>0</v>
      </c>
      <c r="S1407" s="56">
        <f>IF(ISERROR(IF($X$8=1,$Y$8,)),"",IF($X$8=1,$Y$8,))</f>
        <v>1000</v>
      </c>
      <c r="T1407" s="56">
        <f>IF(ISERROR(IF($X$9=1,$Y$9,)),"",IF($X$9=1,$Y$9,))</f>
        <v>500</v>
      </c>
      <c r="U1407" s="56">
        <f>IF(ISERROR(IF($X$10=1,$Y$10,)),"",IF($X$10=1,$Y$10,))</f>
        <v>500</v>
      </c>
    </row>
    <row r="1408" spans="1:21" x14ac:dyDescent="0.25">
      <c r="A1408" s="75">
        <f t="shared" si="284"/>
        <v>1404</v>
      </c>
      <c r="C1408" s="56" t="s">
        <v>2526</v>
      </c>
      <c r="E1408" s="56">
        <f t="shared" si="285"/>
        <v>1404</v>
      </c>
      <c r="F1408" s="76">
        <f t="shared" si="280"/>
        <v>54</v>
      </c>
      <c r="G1408" s="56" t="str">
        <f t="shared" si="286"/>
        <v/>
      </c>
      <c r="H1408" s="56">
        <f t="shared" si="287"/>
        <v>1404</v>
      </c>
      <c r="I1408" s="56">
        <f>IF(G1408="",0,IF(COUNTIF($G$5:G1408,G1408)=1,0,COUNTIF($G$5:G1408,G1408) )   )</f>
        <v>0</v>
      </c>
      <c r="J1408" s="56" t="str">
        <f t="shared" si="288"/>
        <v/>
      </c>
      <c r="K1408" s="56" t="str">
        <f t="shared" si="290"/>
        <v/>
      </c>
      <c r="L1408" s="56" t="str">
        <f t="shared" si="281"/>
        <v/>
      </c>
      <c r="M1408" s="56" t="str">
        <f t="shared" si="282"/>
        <v/>
      </c>
      <c r="N1408" s="56" t="str">
        <f t="shared" si="283"/>
        <v/>
      </c>
      <c r="O1408" s="56" t="str">
        <f t="shared" si="289"/>
        <v/>
      </c>
      <c r="P1408" s="56">
        <f>IF(ISERROR(IF($X$5=1,$Y$5,)),"",IF($X$5=1,$Y$5,))</f>
        <v>0</v>
      </c>
      <c r="Q1408" s="56">
        <f>IF(ISERROR(IF($X$6=1,$Y$6,)),"",IF($X$6=1,$Y$6,))</f>
        <v>10000</v>
      </c>
      <c r="R1408" s="56">
        <f>IF(ISERROR(IF($X$7=1,$Y$7,)),"",IF($X$7=1,$Y$7,))</f>
        <v>0</v>
      </c>
      <c r="S1408" s="56">
        <f>IF(ISERROR(IF($X$8=1,$Y$8,)),"",IF($X$8=1,$Y$8,))</f>
        <v>1000</v>
      </c>
      <c r="T1408" s="56">
        <f>IF(ISERROR(IF($X$9=1,$Y$9,)),"",IF($X$9=1,$Y$9,))</f>
        <v>500</v>
      </c>
      <c r="U1408" s="56">
        <f>IF(ISERROR(IF($X$10=1,$Y$10,)),"",IF($X$10=1,$Y$10,))</f>
        <v>500</v>
      </c>
    </row>
    <row r="1409" spans="1:21" x14ac:dyDescent="0.25">
      <c r="A1409" s="75">
        <f t="shared" si="284"/>
        <v>1405</v>
      </c>
      <c r="C1409" s="56" t="s">
        <v>2527</v>
      </c>
      <c r="E1409" s="56">
        <f t="shared" si="285"/>
        <v>1405</v>
      </c>
      <c r="F1409" s="76">
        <f t="shared" si="280"/>
        <v>54</v>
      </c>
      <c r="G1409" s="56" t="str">
        <f t="shared" si="286"/>
        <v/>
      </c>
      <c r="H1409" s="56">
        <f t="shared" si="287"/>
        <v>1405</v>
      </c>
      <c r="I1409" s="56">
        <f>IF(G1409="",0,IF(COUNTIF($G$5:G1409,G1409)=1,0,COUNTIF($G$5:G1409,G1409) )   )</f>
        <v>0</v>
      </c>
      <c r="J1409" s="56" t="str">
        <f t="shared" si="288"/>
        <v/>
      </c>
      <c r="K1409" s="56" t="str">
        <f t="shared" si="290"/>
        <v/>
      </c>
      <c r="L1409" s="56" t="str">
        <f t="shared" si="281"/>
        <v/>
      </c>
      <c r="M1409" s="56" t="str">
        <f t="shared" si="282"/>
        <v/>
      </c>
      <c r="N1409" s="56" t="str">
        <f t="shared" si="283"/>
        <v/>
      </c>
      <c r="O1409" s="56" t="str">
        <f t="shared" si="289"/>
        <v/>
      </c>
      <c r="P1409" s="56">
        <f>IF(ISERROR(IF($X$5=1,$Y$5,)),"",IF($X$5=1,$Y$5,))</f>
        <v>0</v>
      </c>
      <c r="Q1409" s="56">
        <f>IF(ISERROR(IF($X$6=1,$Y$6,)),"",IF($X$6=1,$Y$6,))</f>
        <v>10000</v>
      </c>
      <c r="R1409" s="56">
        <f>IF(ISERROR(IF($X$7=1,$Y$7,)),"",IF($X$7=1,$Y$7,))</f>
        <v>0</v>
      </c>
      <c r="S1409" s="56">
        <f>IF(ISERROR(IF($X$8=1,$Y$8,)),"",IF($X$8=1,$Y$8,))</f>
        <v>1000</v>
      </c>
      <c r="T1409" s="56">
        <f>IF(ISERROR(IF($X$9=1,$Y$9,)),"",IF($X$9=1,$Y$9,))</f>
        <v>500</v>
      </c>
      <c r="U1409" s="56">
        <f>IF(ISERROR(IF($X$10=1,$Y$10,)),"",IF($X$10=1,$Y$10,))</f>
        <v>500</v>
      </c>
    </row>
    <row r="1410" spans="1:21" x14ac:dyDescent="0.25">
      <c r="A1410" s="75">
        <f t="shared" si="284"/>
        <v>1406</v>
      </c>
      <c r="C1410" s="56" t="s">
        <v>3253</v>
      </c>
      <c r="E1410" s="56">
        <f t="shared" si="285"/>
        <v>1406</v>
      </c>
      <c r="F1410" s="76">
        <f t="shared" si="280"/>
        <v>54</v>
      </c>
      <c r="G1410" s="56" t="str">
        <f t="shared" si="286"/>
        <v/>
      </c>
      <c r="H1410" s="56">
        <f t="shared" si="287"/>
        <v>1406</v>
      </c>
      <c r="I1410" s="56">
        <f>IF(G1410="",0,IF(COUNTIF($G$5:G1410,G1410)=1,0,COUNTIF($G$5:G1410,G1410) )   )</f>
        <v>0</v>
      </c>
      <c r="J1410" s="56" t="str">
        <f t="shared" si="288"/>
        <v/>
      </c>
      <c r="K1410" s="56" t="str">
        <f t="shared" si="290"/>
        <v/>
      </c>
      <c r="L1410" s="56" t="str">
        <f t="shared" si="281"/>
        <v/>
      </c>
      <c r="M1410" s="56" t="str">
        <f t="shared" si="282"/>
        <v/>
      </c>
      <c r="N1410" s="56" t="str">
        <f t="shared" si="283"/>
        <v/>
      </c>
      <c r="O1410" s="56" t="str">
        <f t="shared" si="289"/>
        <v/>
      </c>
      <c r="P1410" s="56">
        <f>IF(ISERROR(IF($X$5=1,$Y$5,)),"",IF($X$5=1,$Y$5,))</f>
        <v>0</v>
      </c>
      <c r="Q1410" s="56">
        <f>IF(ISERROR(IF($X$6=1,$Y$6,)),"",IF($X$6=1,$Y$6,))</f>
        <v>10000</v>
      </c>
      <c r="R1410" s="56">
        <f>IF(ISERROR(IF($X$7=1,$Y$7,)),"",IF($X$7=1,$Y$7,))</f>
        <v>0</v>
      </c>
      <c r="S1410" s="56">
        <f>IF(ISERROR(IF($X$8=1,$Y$8,)),"",IF($X$8=1,$Y$8,))</f>
        <v>1000</v>
      </c>
      <c r="T1410" s="56">
        <f>IF(ISERROR(IF($X$9=1,$Y$9,)),"",IF($X$9=1,$Y$9,))</f>
        <v>500</v>
      </c>
      <c r="U1410" s="56">
        <f>IF(ISERROR(IF($X$10=1,$Y$10,)),"",IF($X$10=1,$Y$10,))</f>
        <v>500</v>
      </c>
    </row>
    <row r="1411" spans="1:21" x14ac:dyDescent="0.25">
      <c r="A1411" s="75">
        <f t="shared" si="284"/>
        <v>1407</v>
      </c>
      <c r="C1411" s="56" t="s">
        <v>2529</v>
      </c>
      <c r="E1411" s="56">
        <f t="shared" si="285"/>
        <v>1407</v>
      </c>
      <c r="F1411" s="76">
        <f t="shared" si="280"/>
        <v>54</v>
      </c>
      <c r="G1411" s="56" t="str">
        <f t="shared" si="286"/>
        <v/>
      </c>
      <c r="H1411" s="56">
        <f t="shared" si="287"/>
        <v>1407</v>
      </c>
      <c r="I1411" s="56">
        <f>IF(G1411="",0,IF(COUNTIF($G$5:G1411,G1411)=1,0,COUNTIF($G$5:G1411,G1411) )   )</f>
        <v>0</v>
      </c>
      <c r="J1411" s="56" t="str">
        <f t="shared" si="288"/>
        <v/>
      </c>
      <c r="K1411" s="56" t="str">
        <f t="shared" si="290"/>
        <v/>
      </c>
      <c r="L1411" s="56" t="str">
        <f t="shared" si="281"/>
        <v/>
      </c>
      <c r="M1411" s="56" t="str">
        <f t="shared" si="282"/>
        <v/>
      </c>
      <c r="N1411" s="56" t="str">
        <f t="shared" si="283"/>
        <v/>
      </c>
      <c r="O1411" s="56" t="str">
        <f t="shared" si="289"/>
        <v/>
      </c>
      <c r="P1411" s="56">
        <f>IF(ISERROR(IF($X$5=1,$Y$5,)),"",IF($X$5=1,$Y$5,))</f>
        <v>0</v>
      </c>
      <c r="Q1411" s="56">
        <f>IF(ISERROR(IF($X$6=1,$Y$6,)),"",IF($X$6=1,$Y$6,))</f>
        <v>10000</v>
      </c>
      <c r="R1411" s="56">
        <f>IF(ISERROR(IF($X$7=1,$Y$7,)),"",IF($X$7=1,$Y$7,))</f>
        <v>0</v>
      </c>
      <c r="S1411" s="56">
        <f>IF(ISERROR(IF($X$8=1,$Y$8,)),"",IF($X$8=1,$Y$8,))</f>
        <v>1000</v>
      </c>
      <c r="T1411" s="56">
        <f>IF(ISERROR(IF($X$9=1,$Y$9,)),"",IF($X$9=1,$Y$9,))</f>
        <v>500</v>
      </c>
      <c r="U1411" s="56">
        <f>IF(ISERROR(IF($X$10=1,$Y$10,)),"",IF($X$10=1,$Y$10,))</f>
        <v>500</v>
      </c>
    </row>
    <row r="1412" spans="1:21" x14ac:dyDescent="0.25">
      <c r="A1412" s="75">
        <f t="shared" si="284"/>
        <v>1408</v>
      </c>
      <c r="C1412" s="56" t="s">
        <v>2518</v>
      </c>
      <c r="E1412" s="56">
        <f t="shared" si="285"/>
        <v>1408</v>
      </c>
      <c r="F1412" s="76">
        <f t="shared" si="280"/>
        <v>54</v>
      </c>
      <c r="G1412" s="56" t="str">
        <f t="shared" si="286"/>
        <v/>
      </c>
      <c r="H1412" s="56">
        <f t="shared" si="287"/>
        <v>1408</v>
      </c>
      <c r="I1412" s="56">
        <f>IF(G1412="",0,IF(COUNTIF($G$5:G1412,G1412)=1,0,COUNTIF($G$5:G1412,G1412) )   )</f>
        <v>0</v>
      </c>
      <c r="J1412" s="56" t="str">
        <f t="shared" si="288"/>
        <v/>
      </c>
      <c r="K1412" s="56" t="str">
        <f t="shared" si="290"/>
        <v/>
      </c>
      <c r="L1412" s="56" t="str">
        <f t="shared" si="281"/>
        <v/>
      </c>
      <c r="M1412" s="56" t="str">
        <f t="shared" si="282"/>
        <v/>
      </c>
      <c r="N1412" s="56" t="str">
        <f t="shared" si="283"/>
        <v/>
      </c>
      <c r="O1412" s="56" t="str">
        <f t="shared" si="289"/>
        <v/>
      </c>
      <c r="P1412" s="56">
        <f>IF(ISERROR(IF($X$5=1,$Y$5,)),"",IF($X$5=1,$Y$5,))</f>
        <v>0</v>
      </c>
      <c r="Q1412" s="56">
        <f>IF(ISERROR(IF($X$6=1,$Y$6,)),"",IF($X$6=1,$Y$6,))</f>
        <v>10000</v>
      </c>
      <c r="R1412" s="56">
        <f>IF(ISERROR(IF($X$7=1,$Y$7,)),"",IF($X$7=1,$Y$7,))</f>
        <v>0</v>
      </c>
      <c r="S1412" s="56">
        <f>IF(ISERROR(IF($X$8=1,$Y$8,)),"",IF($X$8=1,$Y$8,))</f>
        <v>1000</v>
      </c>
      <c r="T1412" s="56">
        <f>IF(ISERROR(IF($X$9=1,$Y$9,)),"",IF($X$9=1,$Y$9,))</f>
        <v>500</v>
      </c>
      <c r="U1412" s="56">
        <f>IF(ISERROR(IF($X$10=1,$Y$10,)),"",IF($X$10=1,$Y$10,))</f>
        <v>500</v>
      </c>
    </row>
    <row r="1413" spans="1:21" x14ac:dyDescent="0.25">
      <c r="A1413" s="75">
        <f t="shared" si="284"/>
        <v>1409</v>
      </c>
      <c r="D1413" s="56" t="s">
        <v>4764</v>
      </c>
      <c r="E1413" s="56">
        <f t="shared" si="285"/>
        <v>1409</v>
      </c>
      <c r="F1413" s="76">
        <f t="shared" ref="F1413:F1476" si="291">IF(A1411=0,0,IF(ISBLANK(G1413),"",IF(LEFT(G1413,4)="newn",F1412+1,IF(LEFT(G1413,4)="node",F1412+1,F1412))))</f>
        <v>54</v>
      </c>
      <c r="G1413" s="56" t="str">
        <f t="shared" si="286"/>
        <v>SMP.fuelTank</v>
      </c>
      <c r="H1413" s="56">
        <f t="shared" si="287"/>
        <v>1409</v>
      </c>
      <c r="I1413" s="56">
        <f>IF(G1413="",0,IF(COUNTIF($G$5:G1413,G1413)=1,0,COUNTIF($G$5:G1413,G1413) )   )</f>
        <v>0</v>
      </c>
      <c r="J1413" s="56" t="str">
        <f t="shared" si="288"/>
        <v/>
      </c>
      <c r="K1413" s="56" t="str">
        <f t="shared" si="290"/>
        <v/>
      </c>
      <c r="L1413" s="56" t="str">
        <f t="shared" ref="L1413:L1476" si="292">IF(ISERROR(VLOOKUP(K1413,$AB$14:$AD$197,3,)),"",VLOOKUP(K1413,$AB$14:$AD$197,3,))</f>
        <v/>
      </c>
      <c r="M1413" s="56" t="str">
        <f t="shared" ref="M1413:M1476" si="293">IF(ISERROR(HLOOKUP(J1413,$AG$5:$XH$6,2,)),"",HLOOKUP(J1413,$AG$5:$XH$6,2,))</f>
        <v/>
      </c>
      <c r="N1413" s="56" t="str">
        <f t="shared" ref="N1413:N1476" si="294">IF(ISERROR(VLOOKUP(K1413,$AB$14:$AD$197,2,)),"",VLOOKUP(K1413,$AB$14:$AD$197,2,))</f>
        <v/>
      </c>
      <c r="O1413" s="56" t="str">
        <f t="shared" si="289"/>
        <v/>
      </c>
      <c r="P1413" s="56">
        <f>IF(ISERROR(IF($X$5=1,$Y$5,)),"",IF($X$5=1,$Y$5,))</f>
        <v>0</v>
      </c>
      <c r="Q1413" s="56">
        <f>IF(ISERROR(IF($X$6=1,$Y$6,)),"",IF($X$6=1,$Y$6,))</f>
        <v>10000</v>
      </c>
      <c r="R1413" s="56">
        <f>IF(ISERROR(IF($X$7=1,$Y$7,)),"",IF($X$7=1,$Y$7,))</f>
        <v>0</v>
      </c>
      <c r="S1413" s="56">
        <f>IF(ISERROR(IF($X$8=1,$Y$8,)),"",IF($X$8=1,$Y$8,))</f>
        <v>1000</v>
      </c>
      <c r="T1413" s="56">
        <f>IF(ISERROR(IF($X$9=1,$Y$9,)),"",IF($X$9=1,$Y$9,))</f>
        <v>500</v>
      </c>
      <c r="U1413" s="56">
        <f>IF(ISERROR(IF($X$10=1,$Y$10,)),"",IF($X$10=1,$Y$10,))</f>
        <v>500</v>
      </c>
    </row>
    <row r="1414" spans="1:21" x14ac:dyDescent="0.25">
      <c r="A1414" s="75">
        <f t="shared" ref="A1414:A1477" si="295">IF(A1413=0,0,IF(B1413="}",IF(B1414="NODE",A1413+1,0),A1413+1))</f>
        <v>1410</v>
      </c>
      <c r="D1414" s="56" t="s">
        <v>4762</v>
      </c>
      <c r="E1414" s="56">
        <f t="shared" ref="E1414:E1477" si="296">A1414</f>
        <v>1410</v>
      </c>
      <c r="F1414" s="76">
        <f t="shared" si="291"/>
        <v>54</v>
      </c>
      <c r="G1414" s="56" t="str">
        <f t="shared" ref="G1414:G1477" si="297">IF(ISBLANK(D1414),IF(LEFT(C1414,8)="name = n",MID(C1414,8,100),""),MID(D1414,8,100))</f>
        <v>cl.radial.cylTankFuel</v>
      </c>
      <c r="H1414" s="56">
        <f t="shared" ref="H1414:H1477" si="298">E1414</f>
        <v>1410</v>
      </c>
      <c r="I1414" s="56">
        <f>IF(G1414="",0,IF(COUNTIF($G$5:G1414,G1414)=1,0,COUNTIF($G$5:G1414,G1414) )   )</f>
        <v>0</v>
      </c>
      <c r="J1414" s="56" t="str">
        <f t="shared" ref="J1414:J1477" si="299">IF(J1413=anodes,"",IF(J1413="","",J1413+1))</f>
        <v/>
      </c>
      <c r="K1414" s="56" t="str">
        <f t="shared" si="290"/>
        <v/>
      </c>
      <c r="L1414" s="56" t="str">
        <f t="shared" si="292"/>
        <v/>
      </c>
      <c r="M1414" s="56" t="str">
        <f t="shared" si="293"/>
        <v/>
      </c>
      <c r="N1414" s="56" t="str">
        <f t="shared" si="294"/>
        <v/>
      </c>
      <c r="O1414" s="56" t="str">
        <f t="shared" ref="O1414:O1477" si="300">IF(ISERROR(0.1*N1414+0.9*(M1414/L1414)*($N$3+SUM(P1414:U1414))*(N1414/$N$3)),N1414,0.1*N1414+0.9*(M1414/L1414)*($N$3+SUM(P1414:U1414))*(N1414/$N$3))</f>
        <v/>
      </c>
      <c r="P1414" s="56">
        <f>IF(ISERROR(IF($X$5=1,$Y$5,)),"",IF($X$5=1,$Y$5,))</f>
        <v>0</v>
      </c>
      <c r="Q1414" s="56">
        <f>IF(ISERROR(IF($X$6=1,$Y$6,)),"",IF($X$6=1,$Y$6,))</f>
        <v>10000</v>
      </c>
      <c r="R1414" s="56">
        <f>IF(ISERROR(IF($X$7=1,$Y$7,)),"",IF($X$7=1,$Y$7,))</f>
        <v>0</v>
      </c>
      <c r="S1414" s="56">
        <f>IF(ISERROR(IF($X$8=1,$Y$8,)),"",IF($X$8=1,$Y$8,))</f>
        <v>1000</v>
      </c>
      <c r="T1414" s="56">
        <f>IF(ISERROR(IF($X$9=1,$Y$9,)),"",IF($X$9=1,$Y$9,))</f>
        <v>500</v>
      </c>
      <c r="U1414" s="56">
        <f>IF(ISERROR(IF($X$10=1,$Y$10,)),"",IF($X$10=1,$Y$10,))</f>
        <v>500</v>
      </c>
    </row>
    <row r="1415" spans="1:21" x14ac:dyDescent="0.25">
      <c r="A1415" s="75">
        <f t="shared" si="295"/>
        <v>1411</v>
      </c>
      <c r="D1415" s="56" t="s">
        <v>3254</v>
      </c>
      <c r="E1415" s="56">
        <f t="shared" si="296"/>
        <v>1411</v>
      </c>
      <c r="F1415" s="76">
        <f t="shared" si="291"/>
        <v>54</v>
      </c>
      <c r="G1415" s="56" t="str">
        <f t="shared" si="297"/>
        <v>liquidEngineMini</v>
      </c>
      <c r="H1415" s="56">
        <f t="shared" si="298"/>
        <v>1411</v>
      </c>
      <c r="I1415" s="56">
        <f>IF(G1415="",0,IF(COUNTIF($G$5:G1415,G1415)=1,0,COUNTIF($G$5:G1415,G1415) )   )</f>
        <v>0</v>
      </c>
      <c r="J1415" s="56" t="str">
        <f t="shared" si="299"/>
        <v/>
      </c>
      <c r="K1415" s="56" t="str">
        <f t="shared" si="290"/>
        <v/>
      </c>
      <c r="L1415" s="56" t="str">
        <f t="shared" si="292"/>
        <v/>
      </c>
      <c r="M1415" s="56" t="str">
        <f t="shared" si="293"/>
        <v/>
      </c>
      <c r="N1415" s="56" t="str">
        <f t="shared" si="294"/>
        <v/>
      </c>
      <c r="O1415" s="56" t="str">
        <f t="shared" si="300"/>
        <v/>
      </c>
      <c r="P1415" s="56">
        <f>IF(ISERROR(IF($X$5=1,$Y$5,)),"",IF($X$5=1,$Y$5,))</f>
        <v>0</v>
      </c>
      <c r="Q1415" s="56">
        <f>IF(ISERROR(IF($X$6=1,$Y$6,)),"",IF($X$6=1,$Y$6,))</f>
        <v>10000</v>
      </c>
      <c r="R1415" s="56">
        <f>IF(ISERROR(IF($X$7=1,$Y$7,)),"",IF($X$7=1,$Y$7,))</f>
        <v>0</v>
      </c>
      <c r="S1415" s="56">
        <f>IF(ISERROR(IF($X$8=1,$Y$8,)),"",IF($X$8=1,$Y$8,))</f>
        <v>1000</v>
      </c>
      <c r="T1415" s="56">
        <f>IF(ISERROR(IF($X$9=1,$Y$9,)),"",IF($X$9=1,$Y$9,))</f>
        <v>500</v>
      </c>
      <c r="U1415" s="56">
        <f>IF(ISERROR(IF($X$10=1,$Y$10,)),"",IF($X$10=1,$Y$10,))</f>
        <v>500</v>
      </c>
    </row>
    <row r="1416" spans="1:21" x14ac:dyDescent="0.25">
      <c r="A1416" s="75">
        <f t="shared" si="295"/>
        <v>1412</v>
      </c>
      <c r="D1416" s="56" t="s">
        <v>3255</v>
      </c>
      <c r="E1416" s="56">
        <f t="shared" si="296"/>
        <v>1412</v>
      </c>
      <c r="F1416" s="76">
        <f t="shared" si="291"/>
        <v>54</v>
      </c>
      <c r="G1416" s="56" t="str">
        <f t="shared" si="297"/>
        <v>fuelTankSmallFlat</v>
      </c>
      <c r="H1416" s="56">
        <f t="shared" si="298"/>
        <v>1412</v>
      </c>
      <c r="I1416" s="56">
        <f>IF(G1416="",0,IF(COUNTIF($G$5:G1416,G1416)=1,0,COUNTIF($G$5:G1416,G1416) )   )</f>
        <v>0</v>
      </c>
      <c r="J1416" s="56" t="str">
        <f t="shared" si="299"/>
        <v/>
      </c>
      <c r="K1416" s="56" t="str">
        <f t="shared" si="290"/>
        <v/>
      </c>
      <c r="L1416" s="56" t="str">
        <f t="shared" si="292"/>
        <v/>
      </c>
      <c r="M1416" s="56" t="str">
        <f t="shared" si="293"/>
        <v/>
      </c>
      <c r="N1416" s="56" t="str">
        <f t="shared" si="294"/>
        <v/>
      </c>
      <c r="O1416" s="56" t="str">
        <f t="shared" si="300"/>
        <v/>
      </c>
      <c r="P1416" s="56">
        <f>IF(ISERROR(IF($X$5=1,$Y$5,)),"",IF($X$5=1,$Y$5,))</f>
        <v>0</v>
      </c>
      <c r="Q1416" s="56">
        <f>IF(ISERROR(IF($X$6=1,$Y$6,)),"",IF($X$6=1,$Y$6,))</f>
        <v>10000</v>
      </c>
      <c r="R1416" s="56">
        <f>IF(ISERROR(IF($X$7=1,$Y$7,)),"",IF($X$7=1,$Y$7,))</f>
        <v>0</v>
      </c>
      <c r="S1416" s="56">
        <f>IF(ISERROR(IF($X$8=1,$Y$8,)),"",IF($X$8=1,$Y$8,))</f>
        <v>1000</v>
      </c>
      <c r="T1416" s="56">
        <f>IF(ISERROR(IF($X$9=1,$Y$9,)),"",IF($X$9=1,$Y$9,))</f>
        <v>500</v>
      </c>
      <c r="U1416" s="56">
        <f>IF(ISERROR(IF($X$10=1,$Y$10,)),"",IF($X$10=1,$Y$10,))</f>
        <v>500</v>
      </c>
    </row>
    <row r="1417" spans="1:21" x14ac:dyDescent="0.25">
      <c r="A1417" s="75">
        <f t="shared" si="295"/>
        <v>1413</v>
      </c>
      <c r="D1417" s="56" t="s">
        <v>4763</v>
      </c>
      <c r="E1417" s="56">
        <f t="shared" si="296"/>
        <v>1413</v>
      </c>
      <c r="F1417" s="76">
        <f t="shared" si="291"/>
        <v>54</v>
      </c>
      <c r="G1417" s="56" t="str">
        <f t="shared" si="297"/>
        <v>cl.radial.cylTankOxy</v>
      </c>
      <c r="H1417" s="56">
        <f t="shared" si="298"/>
        <v>1413</v>
      </c>
      <c r="I1417" s="56">
        <f>IF(G1417="",0,IF(COUNTIF($G$5:G1417,G1417)=1,0,COUNTIF($G$5:G1417,G1417) )   )</f>
        <v>0</v>
      </c>
      <c r="J1417" s="56" t="str">
        <f t="shared" si="299"/>
        <v/>
      </c>
      <c r="K1417" s="56" t="str">
        <f t="shared" si="290"/>
        <v/>
      </c>
      <c r="L1417" s="56" t="str">
        <f t="shared" si="292"/>
        <v/>
      </c>
      <c r="M1417" s="56" t="str">
        <f t="shared" si="293"/>
        <v/>
      </c>
      <c r="N1417" s="56" t="str">
        <f t="shared" si="294"/>
        <v/>
      </c>
      <c r="O1417" s="56" t="str">
        <f t="shared" si="300"/>
        <v/>
      </c>
      <c r="P1417" s="56">
        <f>IF(ISERROR(IF($X$5=1,$Y$5,)),"",IF($X$5=1,$Y$5,))</f>
        <v>0</v>
      </c>
      <c r="Q1417" s="56">
        <f>IF(ISERROR(IF($X$6=1,$Y$6,)),"",IF($X$6=1,$Y$6,))</f>
        <v>10000</v>
      </c>
      <c r="R1417" s="56">
        <f>IF(ISERROR(IF($X$7=1,$Y$7,)),"",IF($X$7=1,$Y$7,))</f>
        <v>0</v>
      </c>
      <c r="S1417" s="56">
        <f>IF(ISERROR(IF($X$8=1,$Y$8,)),"",IF($X$8=1,$Y$8,))</f>
        <v>1000</v>
      </c>
      <c r="T1417" s="56">
        <f>IF(ISERROR(IF($X$9=1,$Y$9,)),"",IF($X$9=1,$Y$9,))</f>
        <v>500</v>
      </c>
      <c r="U1417" s="56">
        <f>IF(ISERROR(IF($X$10=1,$Y$10,)),"",IF($X$10=1,$Y$10,))</f>
        <v>500</v>
      </c>
    </row>
    <row r="1418" spans="1:21" x14ac:dyDescent="0.25">
      <c r="A1418" s="75">
        <f t="shared" si="295"/>
        <v>1414</v>
      </c>
      <c r="D1418" s="56" t="s">
        <v>4757</v>
      </c>
      <c r="E1418" s="56">
        <f t="shared" si="296"/>
        <v>1414</v>
      </c>
      <c r="F1418" s="76">
        <f t="shared" si="291"/>
        <v>54</v>
      </c>
      <c r="G1418" s="56" t="str">
        <f t="shared" si="297"/>
        <v>kb-fuel-breaker1</v>
      </c>
      <c r="H1418" s="56">
        <f t="shared" si="298"/>
        <v>1414</v>
      </c>
      <c r="I1418" s="56">
        <f>IF(G1418="",0,IF(COUNTIF($G$5:G1418,G1418)=1,0,COUNTIF($G$5:G1418,G1418) )   )</f>
        <v>0</v>
      </c>
      <c r="J1418" s="56" t="str">
        <f t="shared" si="299"/>
        <v/>
      </c>
      <c r="K1418" s="56" t="str">
        <f t="shared" si="290"/>
        <v/>
      </c>
      <c r="L1418" s="56" t="str">
        <f t="shared" si="292"/>
        <v/>
      </c>
      <c r="M1418" s="56" t="str">
        <f t="shared" si="293"/>
        <v/>
      </c>
      <c r="N1418" s="56" t="str">
        <f t="shared" si="294"/>
        <v/>
      </c>
      <c r="O1418" s="56" t="str">
        <f t="shared" si="300"/>
        <v/>
      </c>
      <c r="P1418" s="56">
        <f>IF(ISERROR(IF($X$5=1,$Y$5,)),"",IF($X$5=1,$Y$5,))</f>
        <v>0</v>
      </c>
      <c r="Q1418" s="56">
        <f>IF(ISERROR(IF($X$6=1,$Y$6,)),"",IF($X$6=1,$Y$6,))</f>
        <v>10000</v>
      </c>
      <c r="R1418" s="56">
        <f>IF(ISERROR(IF($X$7=1,$Y$7,)),"",IF($X$7=1,$Y$7,))</f>
        <v>0</v>
      </c>
      <c r="S1418" s="56">
        <f>IF(ISERROR(IF($X$8=1,$Y$8,)),"",IF($X$8=1,$Y$8,))</f>
        <v>1000</v>
      </c>
      <c r="T1418" s="56">
        <f>IF(ISERROR(IF($X$9=1,$Y$9,)),"",IF($X$9=1,$Y$9,))</f>
        <v>500</v>
      </c>
      <c r="U1418" s="56">
        <f>IF(ISERROR(IF($X$10=1,$Y$10,)),"",IF($X$10=1,$Y$10,))</f>
        <v>500</v>
      </c>
    </row>
    <row r="1419" spans="1:21" x14ac:dyDescent="0.25">
      <c r="A1419" s="75">
        <f t="shared" si="295"/>
        <v>1415</v>
      </c>
      <c r="D1419" s="56" t="s">
        <v>4758</v>
      </c>
      <c r="E1419" s="56">
        <f t="shared" si="296"/>
        <v>1415</v>
      </c>
      <c r="F1419" s="76">
        <f t="shared" si="291"/>
        <v>54</v>
      </c>
      <c r="G1419" s="56" t="str">
        <f t="shared" si="297"/>
        <v>km-tank-bottom-1</v>
      </c>
      <c r="H1419" s="56">
        <f t="shared" si="298"/>
        <v>1415</v>
      </c>
      <c r="I1419" s="56">
        <f>IF(G1419="",0,IF(COUNTIF($G$5:G1419,G1419)=1,0,COUNTIF($G$5:G1419,G1419) )   )</f>
        <v>0</v>
      </c>
      <c r="J1419" s="56" t="str">
        <f t="shared" si="299"/>
        <v/>
      </c>
      <c r="K1419" s="56" t="str">
        <f t="shared" si="290"/>
        <v/>
      </c>
      <c r="L1419" s="56" t="str">
        <f t="shared" si="292"/>
        <v/>
      </c>
      <c r="M1419" s="56" t="str">
        <f t="shared" si="293"/>
        <v/>
      </c>
      <c r="N1419" s="56" t="str">
        <f t="shared" si="294"/>
        <v/>
      </c>
      <c r="O1419" s="56" t="str">
        <f t="shared" si="300"/>
        <v/>
      </c>
      <c r="P1419" s="56">
        <f>IF(ISERROR(IF($X$5=1,$Y$5,)),"",IF($X$5=1,$Y$5,))</f>
        <v>0</v>
      </c>
      <c r="Q1419" s="56">
        <f>IF(ISERROR(IF($X$6=1,$Y$6,)),"",IF($X$6=1,$Y$6,))</f>
        <v>10000</v>
      </c>
      <c r="R1419" s="56">
        <f>IF(ISERROR(IF($X$7=1,$Y$7,)),"",IF($X$7=1,$Y$7,))</f>
        <v>0</v>
      </c>
      <c r="S1419" s="56">
        <f>IF(ISERROR(IF($X$8=1,$Y$8,)),"",IF($X$8=1,$Y$8,))</f>
        <v>1000</v>
      </c>
      <c r="T1419" s="56">
        <f>IF(ISERROR(IF($X$9=1,$Y$9,)),"",IF($X$9=1,$Y$9,))</f>
        <v>500</v>
      </c>
      <c r="U1419" s="56">
        <f>IF(ISERROR(IF($X$10=1,$Y$10,)),"",IF($X$10=1,$Y$10,))</f>
        <v>500</v>
      </c>
    </row>
    <row r="1420" spans="1:21" x14ac:dyDescent="0.25">
      <c r="A1420" s="75">
        <f t="shared" si="295"/>
        <v>1416</v>
      </c>
      <c r="D1420" s="56" t="s">
        <v>4759</v>
      </c>
      <c r="E1420" s="56">
        <f t="shared" si="296"/>
        <v>1416</v>
      </c>
      <c r="F1420" s="76">
        <f t="shared" si="291"/>
        <v>54</v>
      </c>
      <c r="G1420" s="56" t="str">
        <f t="shared" si="297"/>
        <v>km-tank-mid-1</v>
      </c>
      <c r="H1420" s="56">
        <f t="shared" si="298"/>
        <v>1416</v>
      </c>
      <c r="I1420" s="56">
        <f>IF(G1420="",0,IF(COUNTIF($G$5:G1420,G1420)=1,0,COUNTIF($G$5:G1420,G1420) )   )</f>
        <v>0</v>
      </c>
      <c r="J1420" s="56" t="str">
        <f t="shared" si="299"/>
        <v/>
      </c>
      <c r="K1420" s="56" t="str">
        <f t="shared" si="290"/>
        <v/>
      </c>
      <c r="L1420" s="56" t="str">
        <f t="shared" si="292"/>
        <v/>
      </c>
      <c r="M1420" s="56" t="str">
        <f t="shared" si="293"/>
        <v/>
      </c>
      <c r="N1420" s="56" t="str">
        <f t="shared" si="294"/>
        <v/>
      </c>
      <c r="O1420" s="56" t="str">
        <f t="shared" si="300"/>
        <v/>
      </c>
      <c r="P1420" s="56">
        <f>IF(ISERROR(IF($X$5=1,$Y$5,)),"",IF($X$5=1,$Y$5,))</f>
        <v>0</v>
      </c>
      <c r="Q1420" s="56">
        <f>IF(ISERROR(IF($X$6=1,$Y$6,)),"",IF($X$6=1,$Y$6,))</f>
        <v>10000</v>
      </c>
      <c r="R1420" s="56">
        <f>IF(ISERROR(IF($X$7=1,$Y$7,)),"",IF($X$7=1,$Y$7,))</f>
        <v>0</v>
      </c>
      <c r="S1420" s="56">
        <f>IF(ISERROR(IF($X$8=1,$Y$8,)),"",IF($X$8=1,$Y$8,))</f>
        <v>1000</v>
      </c>
      <c r="T1420" s="56">
        <f>IF(ISERROR(IF($X$9=1,$Y$9,)),"",IF($X$9=1,$Y$9,))</f>
        <v>500</v>
      </c>
      <c r="U1420" s="56">
        <f>IF(ISERROR(IF($X$10=1,$Y$10,)),"",IF($X$10=1,$Y$10,))</f>
        <v>500</v>
      </c>
    </row>
    <row r="1421" spans="1:21" x14ac:dyDescent="0.25">
      <c r="A1421" s="75">
        <f t="shared" si="295"/>
        <v>1417</v>
      </c>
      <c r="D1421" s="56" t="s">
        <v>4760</v>
      </c>
      <c r="E1421" s="56">
        <f t="shared" si="296"/>
        <v>1417</v>
      </c>
      <c r="F1421" s="76">
        <f t="shared" si="291"/>
        <v>54</v>
      </c>
      <c r="G1421" s="56" t="str">
        <f t="shared" si="297"/>
        <v>km-tank-mid-small-1</v>
      </c>
      <c r="H1421" s="56">
        <f t="shared" si="298"/>
        <v>1417</v>
      </c>
      <c r="I1421" s="56">
        <f>IF(G1421="",0,IF(COUNTIF($G$5:G1421,G1421)=1,0,COUNTIF($G$5:G1421,G1421) )   )</f>
        <v>0</v>
      </c>
      <c r="J1421" s="56" t="str">
        <f t="shared" si="299"/>
        <v/>
      </c>
      <c r="K1421" s="56" t="str">
        <f t="shared" si="290"/>
        <v/>
      </c>
      <c r="L1421" s="56" t="str">
        <f t="shared" si="292"/>
        <v/>
      </c>
      <c r="M1421" s="56" t="str">
        <f t="shared" si="293"/>
        <v/>
      </c>
      <c r="N1421" s="56" t="str">
        <f t="shared" si="294"/>
        <v/>
      </c>
      <c r="O1421" s="56" t="str">
        <f t="shared" si="300"/>
        <v/>
      </c>
      <c r="P1421" s="56">
        <f>IF(ISERROR(IF($X$5=1,$Y$5,)),"",IF($X$5=1,$Y$5,))</f>
        <v>0</v>
      </c>
      <c r="Q1421" s="56">
        <f>IF(ISERROR(IF($X$6=1,$Y$6,)),"",IF($X$6=1,$Y$6,))</f>
        <v>10000</v>
      </c>
      <c r="R1421" s="56">
        <f>IF(ISERROR(IF($X$7=1,$Y$7,)),"",IF($X$7=1,$Y$7,))</f>
        <v>0</v>
      </c>
      <c r="S1421" s="56">
        <f>IF(ISERROR(IF($X$8=1,$Y$8,)),"",IF($X$8=1,$Y$8,))</f>
        <v>1000</v>
      </c>
      <c r="T1421" s="56">
        <f>IF(ISERROR(IF($X$9=1,$Y$9,)),"",IF($X$9=1,$Y$9,))</f>
        <v>500</v>
      </c>
      <c r="U1421" s="56">
        <f>IF(ISERROR(IF($X$10=1,$Y$10,)),"",IF($X$10=1,$Y$10,))</f>
        <v>500</v>
      </c>
    </row>
    <row r="1422" spans="1:21" x14ac:dyDescent="0.25">
      <c r="A1422" s="75">
        <f t="shared" si="295"/>
        <v>1418</v>
      </c>
      <c r="D1422" s="56" t="s">
        <v>4761</v>
      </c>
      <c r="E1422" s="56">
        <f t="shared" si="296"/>
        <v>1418</v>
      </c>
      <c r="F1422" s="76">
        <f t="shared" si="291"/>
        <v>54</v>
      </c>
      <c r="G1422" s="56" t="str">
        <f t="shared" si="297"/>
        <v>km-tank-top-1</v>
      </c>
      <c r="H1422" s="56">
        <f t="shared" si="298"/>
        <v>1418</v>
      </c>
      <c r="I1422" s="56">
        <f>IF(G1422="",0,IF(COUNTIF($G$5:G1422,G1422)=1,0,COUNTIF($G$5:G1422,G1422) )   )</f>
        <v>0</v>
      </c>
      <c r="J1422" s="56" t="str">
        <f t="shared" si="299"/>
        <v/>
      </c>
      <c r="K1422" s="56" t="str">
        <f t="shared" si="290"/>
        <v/>
      </c>
      <c r="L1422" s="56" t="str">
        <f t="shared" si="292"/>
        <v/>
      </c>
      <c r="M1422" s="56" t="str">
        <f t="shared" si="293"/>
        <v/>
      </c>
      <c r="N1422" s="56" t="str">
        <f t="shared" si="294"/>
        <v/>
      </c>
      <c r="O1422" s="56" t="str">
        <f t="shared" si="300"/>
        <v/>
      </c>
      <c r="P1422" s="56">
        <f>IF(ISERROR(IF($X$5=1,$Y$5,)),"",IF($X$5=1,$Y$5,))</f>
        <v>0</v>
      </c>
      <c r="Q1422" s="56">
        <f>IF(ISERROR(IF($X$6=1,$Y$6,)),"",IF($X$6=1,$Y$6,))</f>
        <v>10000</v>
      </c>
      <c r="R1422" s="56">
        <f>IF(ISERROR(IF($X$7=1,$Y$7,)),"",IF($X$7=1,$Y$7,))</f>
        <v>0</v>
      </c>
      <c r="S1422" s="56">
        <f>IF(ISERROR(IF($X$8=1,$Y$8,)),"",IF($X$8=1,$Y$8,))</f>
        <v>1000</v>
      </c>
      <c r="T1422" s="56">
        <f>IF(ISERROR(IF($X$9=1,$Y$9,)),"",IF($X$9=1,$Y$9,))</f>
        <v>500</v>
      </c>
      <c r="U1422" s="56">
        <f>IF(ISERROR(IF($X$10=1,$Y$10,)),"",IF($X$10=1,$Y$10,))</f>
        <v>500</v>
      </c>
    </row>
    <row r="1423" spans="1:21" x14ac:dyDescent="0.25">
      <c r="A1423" s="75">
        <f t="shared" si="295"/>
        <v>1419</v>
      </c>
      <c r="D1423" s="56" t="s">
        <v>5934</v>
      </c>
      <c r="E1423" s="56">
        <f t="shared" si="296"/>
        <v>1419</v>
      </c>
      <c r="F1423" s="76">
        <f t="shared" si="291"/>
        <v>54</v>
      </c>
      <c r="G1423" s="56" t="str">
        <f t="shared" si="297"/>
        <v>hc.booster</v>
      </c>
      <c r="H1423" s="56">
        <f t="shared" si="298"/>
        <v>1419</v>
      </c>
      <c r="I1423" s="56">
        <f>IF(G1423="",0,IF(COUNTIF($G$5:G1423,G1423)=1,0,COUNTIF($G$5:G1423,G1423) )   )</f>
        <v>0</v>
      </c>
      <c r="J1423" s="56" t="str">
        <f t="shared" si="299"/>
        <v/>
      </c>
      <c r="K1423" s="56" t="str">
        <f t="shared" si="290"/>
        <v/>
      </c>
      <c r="L1423" s="56" t="str">
        <f t="shared" si="292"/>
        <v/>
      </c>
      <c r="M1423" s="56" t="str">
        <f t="shared" si="293"/>
        <v/>
      </c>
      <c r="N1423" s="56" t="str">
        <f t="shared" si="294"/>
        <v/>
      </c>
      <c r="O1423" s="56" t="str">
        <f t="shared" si="300"/>
        <v/>
      </c>
      <c r="P1423" s="56">
        <f>IF(ISERROR(IF($X$5=1,$Y$5,)),"",IF($X$5=1,$Y$5,))</f>
        <v>0</v>
      </c>
      <c r="Q1423" s="56">
        <f>IF(ISERROR(IF($X$6=1,$Y$6,)),"",IF($X$6=1,$Y$6,))</f>
        <v>10000</v>
      </c>
      <c r="R1423" s="56">
        <f>IF(ISERROR(IF($X$7=1,$Y$7,)),"",IF($X$7=1,$Y$7,))</f>
        <v>0</v>
      </c>
      <c r="S1423" s="56">
        <f>IF(ISERROR(IF($X$8=1,$Y$8,)),"",IF($X$8=1,$Y$8,))</f>
        <v>1000</v>
      </c>
      <c r="T1423" s="56">
        <f>IF(ISERROR(IF($X$9=1,$Y$9,)),"",IF($X$9=1,$Y$9,))</f>
        <v>500</v>
      </c>
      <c r="U1423" s="56">
        <f>IF(ISERROR(IF($X$10=1,$Y$10,)),"",IF($X$10=1,$Y$10,))</f>
        <v>500</v>
      </c>
    </row>
    <row r="1424" spans="1:21" x14ac:dyDescent="0.25">
      <c r="A1424" s="75">
        <f t="shared" si="295"/>
        <v>1420</v>
      </c>
      <c r="C1424" s="56" t="s">
        <v>2532</v>
      </c>
      <c r="E1424" s="56">
        <f t="shared" si="296"/>
        <v>1420</v>
      </c>
      <c r="F1424" s="76">
        <f t="shared" si="291"/>
        <v>54</v>
      </c>
      <c r="G1424" s="56" t="str">
        <f t="shared" si="297"/>
        <v/>
      </c>
      <c r="H1424" s="56">
        <f t="shared" si="298"/>
        <v>1420</v>
      </c>
      <c r="I1424" s="56">
        <f>IF(G1424="",0,IF(COUNTIF($G$5:G1424,G1424)=1,0,COUNTIF($G$5:G1424,G1424) )   )</f>
        <v>0</v>
      </c>
      <c r="J1424" s="56" t="str">
        <f t="shared" si="299"/>
        <v/>
      </c>
      <c r="K1424" s="56" t="str">
        <f t="shared" si="290"/>
        <v/>
      </c>
      <c r="L1424" s="56" t="str">
        <f t="shared" si="292"/>
        <v/>
      </c>
      <c r="M1424" s="56" t="str">
        <f t="shared" si="293"/>
        <v/>
      </c>
      <c r="N1424" s="56" t="str">
        <f t="shared" si="294"/>
        <v/>
      </c>
      <c r="O1424" s="56" t="str">
        <f t="shared" si="300"/>
        <v/>
      </c>
      <c r="P1424" s="56">
        <f>IF(ISERROR(IF($X$5=1,$Y$5,)),"",IF($X$5=1,$Y$5,))</f>
        <v>0</v>
      </c>
      <c r="Q1424" s="56">
        <f>IF(ISERROR(IF($X$6=1,$Y$6,)),"",IF($X$6=1,$Y$6,))</f>
        <v>10000</v>
      </c>
      <c r="R1424" s="56">
        <f>IF(ISERROR(IF($X$7=1,$Y$7,)),"",IF($X$7=1,$Y$7,))</f>
        <v>0</v>
      </c>
      <c r="S1424" s="56">
        <f>IF(ISERROR(IF($X$8=1,$Y$8,)),"",IF($X$8=1,$Y$8,))</f>
        <v>1000</v>
      </c>
      <c r="T1424" s="56">
        <f>IF(ISERROR(IF($X$9=1,$Y$9,)),"",IF($X$9=1,$Y$9,))</f>
        <v>500</v>
      </c>
      <c r="U1424" s="56">
        <f>IF(ISERROR(IF($X$10=1,$Y$10,)),"",IF($X$10=1,$Y$10,))</f>
        <v>500</v>
      </c>
    </row>
    <row r="1425" spans="1:21" x14ac:dyDescent="0.25">
      <c r="A1425" s="75">
        <f t="shared" si="295"/>
        <v>1421</v>
      </c>
      <c r="B1425" s="56" t="s">
        <v>2532</v>
      </c>
      <c r="E1425" s="56">
        <f t="shared" si="296"/>
        <v>1421</v>
      </c>
      <c r="F1425" s="76">
        <f t="shared" si="291"/>
        <v>54</v>
      </c>
      <c r="G1425" s="56" t="str">
        <f t="shared" si="297"/>
        <v/>
      </c>
      <c r="H1425" s="56">
        <f t="shared" si="298"/>
        <v>1421</v>
      </c>
      <c r="I1425" s="56">
        <f>IF(G1425="",0,IF(COUNTIF($G$5:G1425,G1425)=1,0,COUNTIF($G$5:G1425,G1425) )   )</f>
        <v>0</v>
      </c>
      <c r="J1425" s="56" t="str">
        <f t="shared" si="299"/>
        <v/>
      </c>
      <c r="K1425" s="56" t="str">
        <f t="shared" si="290"/>
        <v/>
      </c>
      <c r="L1425" s="56" t="str">
        <f t="shared" si="292"/>
        <v/>
      </c>
      <c r="M1425" s="56" t="str">
        <f t="shared" si="293"/>
        <v/>
      </c>
      <c r="N1425" s="56" t="str">
        <f t="shared" si="294"/>
        <v/>
      </c>
      <c r="O1425" s="56" t="str">
        <f t="shared" si="300"/>
        <v/>
      </c>
      <c r="P1425" s="56">
        <f>IF(ISERROR(IF($X$5=1,$Y$5,)),"",IF($X$5=1,$Y$5,))</f>
        <v>0</v>
      </c>
      <c r="Q1425" s="56">
        <f>IF(ISERROR(IF($X$6=1,$Y$6,)),"",IF($X$6=1,$Y$6,))</f>
        <v>10000</v>
      </c>
      <c r="R1425" s="56">
        <f>IF(ISERROR(IF($X$7=1,$Y$7,)),"",IF($X$7=1,$Y$7,))</f>
        <v>0</v>
      </c>
      <c r="S1425" s="56">
        <f>IF(ISERROR(IF($X$8=1,$Y$8,)),"",IF($X$8=1,$Y$8,))</f>
        <v>1000</v>
      </c>
      <c r="T1425" s="56">
        <f>IF(ISERROR(IF($X$9=1,$Y$9,)),"",IF($X$9=1,$Y$9,))</f>
        <v>500</v>
      </c>
      <c r="U1425" s="56">
        <f>IF(ISERROR(IF($X$10=1,$Y$10,)),"",IF($X$10=1,$Y$10,))</f>
        <v>500</v>
      </c>
    </row>
    <row r="1426" spans="1:21" x14ac:dyDescent="0.25">
      <c r="A1426" s="75">
        <f t="shared" si="295"/>
        <v>1422</v>
      </c>
      <c r="B1426" s="56" t="s">
        <v>2517</v>
      </c>
      <c r="E1426" s="56">
        <f t="shared" si="296"/>
        <v>1422</v>
      </c>
      <c r="F1426" s="76">
        <f t="shared" si="291"/>
        <v>54</v>
      </c>
      <c r="G1426" s="56" t="str">
        <f t="shared" si="297"/>
        <v/>
      </c>
      <c r="H1426" s="56">
        <f t="shared" si="298"/>
        <v>1422</v>
      </c>
      <c r="I1426" s="56">
        <f>IF(G1426="",0,IF(COUNTIF($G$5:G1426,G1426)=1,0,COUNTIF($G$5:G1426,G1426) )   )</f>
        <v>0</v>
      </c>
      <c r="J1426" s="56" t="str">
        <f t="shared" si="299"/>
        <v/>
      </c>
      <c r="K1426" s="56" t="str">
        <f t="shared" si="290"/>
        <v/>
      </c>
      <c r="L1426" s="56" t="str">
        <f t="shared" si="292"/>
        <v/>
      </c>
      <c r="M1426" s="56" t="str">
        <f t="shared" si="293"/>
        <v/>
      </c>
      <c r="N1426" s="56" t="str">
        <f t="shared" si="294"/>
        <v/>
      </c>
      <c r="O1426" s="56" t="str">
        <f t="shared" si="300"/>
        <v/>
      </c>
      <c r="P1426" s="56">
        <f>IF(ISERROR(IF($X$5=1,$Y$5,)),"",IF($X$5=1,$Y$5,))</f>
        <v>0</v>
      </c>
      <c r="Q1426" s="56">
        <f>IF(ISERROR(IF($X$6=1,$Y$6,)),"",IF($X$6=1,$Y$6,))</f>
        <v>10000</v>
      </c>
      <c r="R1426" s="56">
        <f>IF(ISERROR(IF($X$7=1,$Y$7,)),"",IF($X$7=1,$Y$7,))</f>
        <v>0</v>
      </c>
      <c r="S1426" s="56">
        <f>IF(ISERROR(IF($X$8=1,$Y$8,)),"",IF($X$8=1,$Y$8,))</f>
        <v>1000</v>
      </c>
      <c r="T1426" s="56">
        <f>IF(ISERROR(IF($X$9=1,$Y$9,)),"",IF($X$9=1,$Y$9,))</f>
        <v>500</v>
      </c>
      <c r="U1426" s="56">
        <f>IF(ISERROR(IF($X$10=1,$Y$10,)),"",IF($X$10=1,$Y$10,))</f>
        <v>500</v>
      </c>
    </row>
    <row r="1427" spans="1:21" x14ac:dyDescent="0.25">
      <c r="A1427" s="75">
        <f t="shared" si="295"/>
        <v>1423</v>
      </c>
      <c r="B1427" s="56" t="s">
        <v>2518</v>
      </c>
      <c r="E1427" s="56">
        <f t="shared" si="296"/>
        <v>1423</v>
      </c>
      <c r="F1427" s="76">
        <f t="shared" si="291"/>
        <v>54</v>
      </c>
      <c r="G1427" s="56" t="str">
        <f t="shared" si="297"/>
        <v/>
      </c>
      <c r="H1427" s="56">
        <f t="shared" si="298"/>
        <v>1423</v>
      </c>
      <c r="I1427" s="56">
        <f>IF(G1427="",0,IF(COUNTIF($G$5:G1427,G1427)=1,0,COUNTIF($G$5:G1427,G1427) )   )</f>
        <v>0</v>
      </c>
      <c r="J1427" s="56" t="str">
        <f t="shared" si="299"/>
        <v/>
      </c>
      <c r="K1427" s="56" t="str">
        <f t="shared" si="290"/>
        <v/>
      </c>
      <c r="L1427" s="56" t="str">
        <f t="shared" si="292"/>
        <v/>
      </c>
      <c r="M1427" s="56" t="str">
        <f t="shared" si="293"/>
        <v/>
      </c>
      <c r="N1427" s="56" t="str">
        <f t="shared" si="294"/>
        <v/>
      </c>
      <c r="O1427" s="56" t="str">
        <f t="shared" si="300"/>
        <v/>
      </c>
      <c r="P1427" s="56">
        <f>IF(ISERROR(IF($X$5=1,$Y$5,)),"",IF($X$5=1,$Y$5,))</f>
        <v>0</v>
      </c>
      <c r="Q1427" s="56">
        <f>IF(ISERROR(IF($X$6=1,$Y$6,)),"",IF($X$6=1,$Y$6,))</f>
        <v>10000</v>
      </c>
      <c r="R1427" s="56">
        <f>IF(ISERROR(IF($X$7=1,$Y$7,)),"",IF($X$7=1,$Y$7,))</f>
        <v>0</v>
      </c>
      <c r="S1427" s="56">
        <f>IF(ISERROR(IF($X$8=1,$Y$8,)),"",IF($X$8=1,$Y$8,))</f>
        <v>1000</v>
      </c>
      <c r="T1427" s="56">
        <f>IF(ISERROR(IF($X$9=1,$Y$9,)),"",IF($X$9=1,$Y$9,))</f>
        <v>500</v>
      </c>
      <c r="U1427" s="56">
        <f>IF(ISERROR(IF($X$10=1,$Y$10,)),"",IF($X$10=1,$Y$10,))</f>
        <v>500</v>
      </c>
    </row>
    <row r="1428" spans="1:21" x14ac:dyDescent="0.25">
      <c r="A1428" s="75">
        <f t="shared" si="295"/>
        <v>1424</v>
      </c>
      <c r="C1428" s="56" t="s">
        <v>3241</v>
      </c>
      <c r="E1428" s="56">
        <f t="shared" si="296"/>
        <v>1424</v>
      </c>
      <c r="F1428" s="76">
        <f t="shared" si="291"/>
        <v>55</v>
      </c>
      <c r="G1428" s="56" t="str">
        <f t="shared" si="297"/>
        <v>newnode_spaceHabitation</v>
      </c>
      <c r="H1428" s="56">
        <f t="shared" si="298"/>
        <v>1424</v>
      </c>
      <c r="I1428" s="56">
        <f>IF(G1428="",0,IF(COUNTIF($G$5:G1428,G1428)=1,0,COUNTIF($G$5:G1428,G1428) )   )</f>
        <v>0</v>
      </c>
      <c r="J1428" s="56" t="str">
        <f t="shared" si="299"/>
        <v/>
      </c>
      <c r="K1428" s="56" t="str">
        <f t="shared" si="290"/>
        <v/>
      </c>
      <c r="L1428" s="56" t="str">
        <f t="shared" si="292"/>
        <v/>
      </c>
      <c r="M1428" s="56" t="str">
        <f t="shared" si="293"/>
        <v/>
      </c>
      <c r="N1428" s="56" t="str">
        <f t="shared" si="294"/>
        <v/>
      </c>
      <c r="O1428" s="56" t="str">
        <f t="shared" si="300"/>
        <v/>
      </c>
      <c r="P1428" s="56">
        <f>IF(ISERROR(IF($X$5=1,$Y$5,)),"",IF($X$5=1,$Y$5,))</f>
        <v>0</v>
      </c>
      <c r="Q1428" s="56">
        <f>IF(ISERROR(IF($X$6=1,$Y$6,)),"",IF($X$6=1,$Y$6,))</f>
        <v>10000</v>
      </c>
      <c r="R1428" s="56">
        <f>IF(ISERROR(IF($X$7=1,$Y$7,)),"",IF($X$7=1,$Y$7,))</f>
        <v>0</v>
      </c>
      <c r="S1428" s="56">
        <f>IF(ISERROR(IF($X$8=1,$Y$8,)),"",IF($X$8=1,$Y$8,))</f>
        <v>1000</v>
      </c>
      <c r="T1428" s="56">
        <f>IF(ISERROR(IF($X$9=1,$Y$9,)),"",IF($X$9=1,$Y$9,))</f>
        <v>500</v>
      </c>
      <c r="U1428" s="56">
        <f>IF(ISERROR(IF($X$10=1,$Y$10,)),"",IF($X$10=1,$Y$10,))</f>
        <v>500</v>
      </c>
    </row>
    <row r="1429" spans="1:21" x14ac:dyDescent="0.25">
      <c r="A1429" s="75">
        <f t="shared" si="295"/>
        <v>1425</v>
      </c>
      <c r="C1429" s="56" t="s">
        <v>3242</v>
      </c>
      <c r="E1429" s="56">
        <f t="shared" si="296"/>
        <v>1425</v>
      </c>
      <c r="F1429" s="76">
        <f t="shared" si="291"/>
        <v>55</v>
      </c>
      <c r="G1429" s="56" t="str">
        <f t="shared" si="297"/>
        <v/>
      </c>
      <c r="H1429" s="56">
        <f t="shared" si="298"/>
        <v>1425</v>
      </c>
      <c r="I1429" s="56">
        <f>IF(G1429="",0,IF(COUNTIF($G$5:G1429,G1429)=1,0,COUNTIF($G$5:G1429,G1429) )   )</f>
        <v>0</v>
      </c>
      <c r="J1429" s="56" t="str">
        <f t="shared" si="299"/>
        <v/>
      </c>
      <c r="K1429" s="56" t="str">
        <f t="shared" si="290"/>
        <v/>
      </c>
      <c r="L1429" s="56" t="str">
        <f t="shared" si="292"/>
        <v/>
      </c>
      <c r="M1429" s="56" t="str">
        <f t="shared" si="293"/>
        <v/>
      </c>
      <c r="N1429" s="56" t="str">
        <f t="shared" si="294"/>
        <v/>
      </c>
      <c r="O1429" s="56" t="str">
        <f t="shared" si="300"/>
        <v/>
      </c>
      <c r="P1429" s="56">
        <f>IF(ISERROR(IF($X$5=1,$Y$5,)),"",IF($X$5=1,$Y$5,))</f>
        <v>0</v>
      </c>
      <c r="Q1429" s="56">
        <f>IF(ISERROR(IF($X$6=1,$Y$6,)),"",IF($X$6=1,$Y$6,))</f>
        <v>10000</v>
      </c>
      <c r="R1429" s="56">
        <f>IF(ISERROR(IF($X$7=1,$Y$7,)),"",IF($X$7=1,$Y$7,))</f>
        <v>0</v>
      </c>
      <c r="S1429" s="56">
        <f>IF(ISERROR(IF($X$8=1,$Y$8,)),"",IF($X$8=1,$Y$8,))</f>
        <v>1000</v>
      </c>
      <c r="T1429" s="56">
        <f>IF(ISERROR(IF($X$9=1,$Y$9,)),"",IF($X$9=1,$Y$9,))</f>
        <v>500</v>
      </c>
      <c r="U1429" s="56">
        <f>IF(ISERROR(IF($X$10=1,$Y$10,)),"",IF($X$10=1,$Y$10,))</f>
        <v>500</v>
      </c>
    </row>
    <row r="1430" spans="1:21" x14ac:dyDescent="0.25">
      <c r="A1430" s="75">
        <f t="shared" si="295"/>
        <v>1426</v>
      </c>
      <c r="C1430" s="56" t="s">
        <v>6143</v>
      </c>
      <c r="E1430" s="56">
        <f t="shared" si="296"/>
        <v>1426</v>
      </c>
      <c r="F1430" s="76">
        <f t="shared" si="291"/>
        <v>55</v>
      </c>
      <c r="G1430" s="56" t="str">
        <f t="shared" si="297"/>
        <v/>
      </c>
      <c r="H1430" s="56">
        <f t="shared" si="298"/>
        <v>1426</v>
      </c>
      <c r="I1430" s="56">
        <f>IF(G1430="",0,IF(COUNTIF($G$5:G1430,G1430)=1,0,COUNTIF($G$5:G1430,G1430) )   )</f>
        <v>0</v>
      </c>
      <c r="J1430" s="56" t="str">
        <f t="shared" si="299"/>
        <v/>
      </c>
      <c r="K1430" s="56" t="str">
        <f t="shared" si="290"/>
        <v/>
      </c>
      <c r="L1430" s="56" t="str">
        <f t="shared" si="292"/>
        <v/>
      </c>
      <c r="M1430" s="56" t="str">
        <f t="shared" si="293"/>
        <v/>
      </c>
      <c r="N1430" s="56" t="str">
        <f t="shared" si="294"/>
        <v/>
      </c>
      <c r="O1430" s="56" t="str">
        <f t="shared" si="300"/>
        <v/>
      </c>
      <c r="P1430" s="56">
        <f>IF(ISERROR(IF($X$5=1,$Y$5,)),"",IF($X$5=1,$Y$5,))</f>
        <v>0</v>
      </c>
      <c r="Q1430" s="56">
        <f>IF(ISERROR(IF($X$6=1,$Y$6,)),"",IF($X$6=1,$Y$6,))</f>
        <v>10000</v>
      </c>
      <c r="R1430" s="56">
        <f>IF(ISERROR(IF($X$7=1,$Y$7,)),"",IF($X$7=1,$Y$7,))</f>
        <v>0</v>
      </c>
      <c r="S1430" s="56">
        <f>IF(ISERROR(IF($X$8=1,$Y$8,)),"",IF($X$8=1,$Y$8,))</f>
        <v>1000</v>
      </c>
      <c r="T1430" s="56">
        <f>IF(ISERROR(IF($X$9=1,$Y$9,)),"",IF($X$9=1,$Y$9,))</f>
        <v>500</v>
      </c>
      <c r="U1430" s="56">
        <f>IF(ISERROR(IF($X$10=1,$Y$10,)),"",IF($X$10=1,$Y$10,))</f>
        <v>500</v>
      </c>
    </row>
    <row r="1431" spans="1:21" x14ac:dyDescent="0.25">
      <c r="A1431" s="75">
        <f t="shared" si="295"/>
        <v>1427</v>
      </c>
      <c r="C1431" s="56" t="s">
        <v>2837</v>
      </c>
      <c r="E1431" s="56">
        <f t="shared" si="296"/>
        <v>1427</v>
      </c>
      <c r="F1431" s="76">
        <f t="shared" si="291"/>
        <v>55</v>
      </c>
      <c r="G1431" s="56" t="str">
        <f t="shared" si="297"/>
        <v/>
      </c>
      <c r="H1431" s="56">
        <f t="shared" si="298"/>
        <v>1427</v>
      </c>
      <c r="I1431" s="56">
        <f>IF(G1431="",0,IF(COUNTIF($G$5:G1431,G1431)=1,0,COUNTIF($G$5:G1431,G1431) )   )</f>
        <v>0</v>
      </c>
      <c r="J1431" s="56" t="str">
        <f t="shared" si="299"/>
        <v/>
      </c>
      <c r="K1431" s="56" t="str">
        <f t="shared" si="290"/>
        <v/>
      </c>
      <c r="L1431" s="56" t="str">
        <f t="shared" si="292"/>
        <v/>
      </c>
      <c r="M1431" s="56" t="str">
        <f t="shared" si="293"/>
        <v/>
      </c>
      <c r="N1431" s="56" t="str">
        <f t="shared" si="294"/>
        <v/>
      </c>
      <c r="O1431" s="56" t="str">
        <f t="shared" si="300"/>
        <v/>
      </c>
      <c r="P1431" s="56">
        <f>IF(ISERROR(IF($X$5=1,$Y$5,)),"",IF($X$5=1,$Y$5,))</f>
        <v>0</v>
      </c>
      <c r="Q1431" s="56">
        <f>IF(ISERROR(IF($X$6=1,$Y$6,)),"",IF($X$6=1,$Y$6,))</f>
        <v>10000</v>
      </c>
      <c r="R1431" s="56">
        <f>IF(ISERROR(IF($X$7=1,$Y$7,)),"",IF($X$7=1,$Y$7,))</f>
        <v>0</v>
      </c>
      <c r="S1431" s="56">
        <f>IF(ISERROR(IF($X$8=1,$Y$8,)),"",IF($X$8=1,$Y$8,))</f>
        <v>1000</v>
      </c>
      <c r="T1431" s="56">
        <f>IF(ISERROR(IF($X$9=1,$Y$9,)),"",IF($X$9=1,$Y$9,))</f>
        <v>500</v>
      </c>
      <c r="U1431" s="56">
        <f>IF(ISERROR(IF($X$10=1,$Y$10,)),"",IF($X$10=1,$Y$10,))</f>
        <v>500</v>
      </c>
    </row>
    <row r="1432" spans="1:21" x14ac:dyDescent="0.25">
      <c r="A1432" s="75">
        <f t="shared" si="295"/>
        <v>1428</v>
      </c>
      <c r="C1432" s="56" t="s">
        <v>3244</v>
      </c>
      <c r="E1432" s="56">
        <f t="shared" si="296"/>
        <v>1428</v>
      </c>
      <c r="F1432" s="76">
        <f t="shared" si="291"/>
        <v>55</v>
      </c>
      <c r="G1432" s="56" t="str">
        <f t="shared" si="297"/>
        <v/>
      </c>
      <c r="H1432" s="56">
        <f t="shared" si="298"/>
        <v>1428</v>
      </c>
      <c r="I1432" s="56">
        <f>IF(G1432="",0,IF(COUNTIF($G$5:G1432,G1432)=1,0,COUNTIF($G$5:G1432,G1432) )   )</f>
        <v>0</v>
      </c>
      <c r="J1432" s="56" t="str">
        <f t="shared" si="299"/>
        <v/>
      </c>
      <c r="K1432" s="56" t="str">
        <f t="shared" si="290"/>
        <v/>
      </c>
      <c r="L1432" s="56" t="str">
        <f t="shared" si="292"/>
        <v/>
      </c>
      <c r="M1432" s="56" t="str">
        <f t="shared" si="293"/>
        <v/>
      </c>
      <c r="N1432" s="56" t="str">
        <f t="shared" si="294"/>
        <v/>
      </c>
      <c r="O1432" s="56" t="str">
        <f t="shared" si="300"/>
        <v/>
      </c>
      <c r="P1432" s="56">
        <f>IF(ISERROR(IF($X$5=1,$Y$5,)),"",IF($X$5=1,$Y$5,))</f>
        <v>0</v>
      </c>
      <c r="Q1432" s="56">
        <f>IF(ISERROR(IF($X$6=1,$Y$6,)),"",IF($X$6=1,$Y$6,))</f>
        <v>10000</v>
      </c>
      <c r="R1432" s="56">
        <f>IF(ISERROR(IF($X$7=1,$Y$7,)),"",IF($X$7=1,$Y$7,))</f>
        <v>0</v>
      </c>
      <c r="S1432" s="56">
        <f>IF(ISERROR(IF($X$8=1,$Y$8,)),"",IF($X$8=1,$Y$8,))</f>
        <v>1000</v>
      </c>
      <c r="T1432" s="56">
        <f>IF(ISERROR(IF($X$9=1,$Y$9,)),"",IF($X$9=1,$Y$9,))</f>
        <v>500</v>
      </c>
      <c r="U1432" s="56">
        <f>IF(ISERROR(IF($X$10=1,$Y$10,)),"",IF($X$10=1,$Y$10,))</f>
        <v>500</v>
      </c>
    </row>
    <row r="1433" spans="1:21" x14ac:dyDescent="0.25">
      <c r="A1433" s="75">
        <f t="shared" si="295"/>
        <v>1429</v>
      </c>
      <c r="C1433" s="56" t="s">
        <v>6239</v>
      </c>
      <c r="E1433" s="56">
        <f t="shared" si="296"/>
        <v>1429</v>
      </c>
      <c r="F1433" s="76">
        <f t="shared" si="291"/>
        <v>55</v>
      </c>
      <c r="G1433" s="56" t="str">
        <f t="shared" si="297"/>
        <v/>
      </c>
      <c r="H1433" s="56">
        <f t="shared" si="298"/>
        <v>1429</v>
      </c>
      <c r="I1433" s="56">
        <f>IF(G1433="",0,IF(COUNTIF($G$5:G1433,G1433)=1,0,COUNTIF($G$5:G1433,G1433) )   )</f>
        <v>0</v>
      </c>
      <c r="J1433" s="56" t="str">
        <f t="shared" si="299"/>
        <v/>
      </c>
      <c r="K1433" s="56" t="str">
        <f t="shared" si="290"/>
        <v/>
      </c>
      <c r="L1433" s="56" t="str">
        <f t="shared" si="292"/>
        <v/>
      </c>
      <c r="M1433" s="56" t="str">
        <f t="shared" si="293"/>
        <v/>
      </c>
      <c r="N1433" s="56" t="str">
        <f t="shared" si="294"/>
        <v/>
      </c>
      <c r="O1433" s="56" t="str">
        <f t="shared" si="300"/>
        <v/>
      </c>
      <c r="P1433" s="56">
        <f>IF(ISERROR(IF($X$5=1,$Y$5,)),"",IF($X$5=1,$Y$5,))</f>
        <v>0</v>
      </c>
      <c r="Q1433" s="56">
        <f>IF(ISERROR(IF($X$6=1,$Y$6,)),"",IF($X$6=1,$Y$6,))</f>
        <v>10000</v>
      </c>
      <c r="R1433" s="56">
        <f>IF(ISERROR(IF($X$7=1,$Y$7,)),"",IF($X$7=1,$Y$7,))</f>
        <v>0</v>
      </c>
      <c r="S1433" s="56">
        <f>IF(ISERROR(IF($X$8=1,$Y$8,)),"",IF($X$8=1,$Y$8,))</f>
        <v>1000</v>
      </c>
      <c r="T1433" s="56">
        <f>IF(ISERROR(IF($X$9=1,$Y$9,)),"",IF($X$9=1,$Y$9,))</f>
        <v>500</v>
      </c>
      <c r="U1433" s="56">
        <f>IF(ISERROR(IF($X$10=1,$Y$10,)),"",IF($X$10=1,$Y$10,))</f>
        <v>500</v>
      </c>
    </row>
    <row r="1434" spans="1:21" x14ac:dyDescent="0.25">
      <c r="A1434" s="75">
        <f t="shared" si="295"/>
        <v>1430</v>
      </c>
      <c r="C1434" s="56" t="s">
        <v>2525</v>
      </c>
      <c r="E1434" s="56">
        <f t="shared" si="296"/>
        <v>1430</v>
      </c>
      <c r="F1434" s="76">
        <f t="shared" si="291"/>
        <v>55</v>
      </c>
      <c r="G1434" s="56" t="str">
        <f t="shared" si="297"/>
        <v/>
      </c>
      <c r="H1434" s="56">
        <f t="shared" si="298"/>
        <v>1430</v>
      </c>
      <c r="I1434" s="56">
        <f>IF(G1434="",0,IF(COUNTIF($G$5:G1434,G1434)=1,0,COUNTIF($G$5:G1434,G1434) )   )</f>
        <v>0</v>
      </c>
      <c r="J1434" s="56" t="str">
        <f t="shared" si="299"/>
        <v/>
      </c>
      <c r="K1434" s="56" t="str">
        <f t="shared" si="290"/>
        <v/>
      </c>
      <c r="L1434" s="56" t="str">
        <f t="shared" si="292"/>
        <v/>
      </c>
      <c r="M1434" s="56" t="str">
        <f t="shared" si="293"/>
        <v/>
      </c>
      <c r="N1434" s="56" t="str">
        <f t="shared" si="294"/>
        <v/>
      </c>
      <c r="O1434" s="56" t="str">
        <f t="shared" si="300"/>
        <v/>
      </c>
      <c r="P1434" s="56">
        <f>IF(ISERROR(IF($X$5=1,$Y$5,)),"",IF($X$5=1,$Y$5,))</f>
        <v>0</v>
      </c>
      <c r="Q1434" s="56">
        <f>IF(ISERROR(IF($X$6=1,$Y$6,)),"",IF($X$6=1,$Y$6,))</f>
        <v>10000</v>
      </c>
      <c r="R1434" s="56">
        <f>IF(ISERROR(IF($X$7=1,$Y$7,)),"",IF($X$7=1,$Y$7,))</f>
        <v>0</v>
      </c>
      <c r="S1434" s="56">
        <f>IF(ISERROR(IF($X$8=1,$Y$8,)),"",IF($X$8=1,$Y$8,))</f>
        <v>1000</v>
      </c>
      <c r="T1434" s="56">
        <f>IF(ISERROR(IF($X$9=1,$Y$9,)),"",IF($X$9=1,$Y$9,))</f>
        <v>500</v>
      </c>
      <c r="U1434" s="56">
        <f>IF(ISERROR(IF($X$10=1,$Y$10,)),"",IF($X$10=1,$Y$10,))</f>
        <v>500</v>
      </c>
    </row>
    <row r="1435" spans="1:21" x14ac:dyDescent="0.25">
      <c r="A1435" s="75">
        <f t="shared" si="295"/>
        <v>1431</v>
      </c>
      <c r="C1435" s="56" t="s">
        <v>2526</v>
      </c>
      <c r="E1435" s="56">
        <f t="shared" si="296"/>
        <v>1431</v>
      </c>
      <c r="F1435" s="76">
        <f t="shared" si="291"/>
        <v>55</v>
      </c>
      <c r="G1435" s="56" t="str">
        <f t="shared" si="297"/>
        <v/>
      </c>
      <c r="H1435" s="56">
        <f t="shared" si="298"/>
        <v>1431</v>
      </c>
      <c r="I1435" s="56">
        <f>IF(G1435="",0,IF(COUNTIF($G$5:G1435,G1435)=1,0,COUNTIF($G$5:G1435,G1435) )   )</f>
        <v>0</v>
      </c>
      <c r="J1435" s="56" t="str">
        <f t="shared" si="299"/>
        <v/>
      </c>
      <c r="K1435" s="56" t="str">
        <f t="shared" si="290"/>
        <v/>
      </c>
      <c r="L1435" s="56" t="str">
        <f t="shared" si="292"/>
        <v/>
      </c>
      <c r="M1435" s="56" t="str">
        <f t="shared" si="293"/>
        <v/>
      </c>
      <c r="N1435" s="56" t="str">
        <f t="shared" si="294"/>
        <v/>
      </c>
      <c r="O1435" s="56" t="str">
        <f t="shared" si="300"/>
        <v/>
      </c>
      <c r="P1435" s="56">
        <f>IF(ISERROR(IF($X$5=1,$Y$5,)),"",IF($X$5=1,$Y$5,))</f>
        <v>0</v>
      </c>
      <c r="Q1435" s="56">
        <f>IF(ISERROR(IF($X$6=1,$Y$6,)),"",IF($X$6=1,$Y$6,))</f>
        <v>10000</v>
      </c>
      <c r="R1435" s="56">
        <f>IF(ISERROR(IF($X$7=1,$Y$7,)),"",IF($X$7=1,$Y$7,))</f>
        <v>0</v>
      </c>
      <c r="S1435" s="56">
        <f>IF(ISERROR(IF($X$8=1,$Y$8,)),"",IF($X$8=1,$Y$8,))</f>
        <v>1000</v>
      </c>
      <c r="T1435" s="56">
        <f>IF(ISERROR(IF($X$9=1,$Y$9,)),"",IF($X$9=1,$Y$9,))</f>
        <v>500</v>
      </c>
      <c r="U1435" s="56">
        <f>IF(ISERROR(IF($X$10=1,$Y$10,)),"",IF($X$10=1,$Y$10,))</f>
        <v>500</v>
      </c>
    </row>
    <row r="1436" spans="1:21" x14ac:dyDescent="0.25">
      <c r="A1436" s="75">
        <f t="shared" si="295"/>
        <v>1432</v>
      </c>
      <c r="C1436" s="56" t="s">
        <v>2527</v>
      </c>
      <c r="E1436" s="56">
        <f t="shared" si="296"/>
        <v>1432</v>
      </c>
      <c r="F1436" s="76">
        <f t="shared" si="291"/>
        <v>55</v>
      </c>
      <c r="G1436" s="56" t="str">
        <f t="shared" si="297"/>
        <v/>
      </c>
      <c r="H1436" s="56">
        <f t="shared" si="298"/>
        <v>1432</v>
      </c>
      <c r="I1436" s="56">
        <f>IF(G1436="",0,IF(COUNTIF($G$5:G1436,G1436)=1,0,COUNTIF($G$5:G1436,G1436) )   )</f>
        <v>0</v>
      </c>
      <c r="J1436" s="56" t="str">
        <f t="shared" si="299"/>
        <v/>
      </c>
      <c r="K1436" s="56" t="str">
        <f t="shared" si="290"/>
        <v/>
      </c>
      <c r="L1436" s="56" t="str">
        <f t="shared" si="292"/>
        <v/>
      </c>
      <c r="M1436" s="56" t="str">
        <f t="shared" si="293"/>
        <v/>
      </c>
      <c r="N1436" s="56" t="str">
        <f t="shared" si="294"/>
        <v/>
      </c>
      <c r="O1436" s="56" t="str">
        <f t="shared" si="300"/>
        <v/>
      </c>
      <c r="P1436" s="56">
        <f>IF(ISERROR(IF($X$5=1,$Y$5,)),"",IF($X$5=1,$Y$5,))</f>
        <v>0</v>
      </c>
      <c r="Q1436" s="56">
        <f>IF(ISERROR(IF($X$6=1,$Y$6,)),"",IF($X$6=1,$Y$6,))</f>
        <v>10000</v>
      </c>
      <c r="R1436" s="56">
        <f>IF(ISERROR(IF($X$7=1,$Y$7,)),"",IF($X$7=1,$Y$7,))</f>
        <v>0</v>
      </c>
      <c r="S1436" s="56">
        <f>IF(ISERROR(IF($X$8=1,$Y$8,)),"",IF($X$8=1,$Y$8,))</f>
        <v>1000</v>
      </c>
      <c r="T1436" s="56">
        <f>IF(ISERROR(IF($X$9=1,$Y$9,)),"",IF($X$9=1,$Y$9,))</f>
        <v>500</v>
      </c>
      <c r="U1436" s="56">
        <f>IF(ISERROR(IF($X$10=1,$Y$10,)),"",IF($X$10=1,$Y$10,))</f>
        <v>500</v>
      </c>
    </row>
    <row r="1437" spans="1:21" x14ac:dyDescent="0.25">
      <c r="A1437" s="75">
        <f t="shared" si="295"/>
        <v>1433</v>
      </c>
      <c r="C1437" s="56" t="s">
        <v>2620</v>
      </c>
      <c r="E1437" s="56">
        <f t="shared" si="296"/>
        <v>1433</v>
      </c>
      <c r="F1437" s="76">
        <f t="shared" si="291"/>
        <v>55</v>
      </c>
      <c r="G1437" s="56" t="str">
        <f t="shared" si="297"/>
        <v/>
      </c>
      <c r="H1437" s="56">
        <f t="shared" si="298"/>
        <v>1433</v>
      </c>
      <c r="I1437" s="56">
        <f>IF(G1437="",0,IF(COUNTIF($G$5:G1437,G1437)=1,0,COUNTIF($G$5:G1437,G1437) )   )</f>
        <v>0</v>
      </c>
      <c r="J1437" s="56" t="str">
        <f t="shared" si="299"/>
        <v/>
      </c>
      <c r="K1437" s="56" t="str">
        <f t="shared" si="290"/>
        <v/>
      </c>
      <c r="L1437" s="56" t="str">
        <f t="shared" si="292"/>
        <v/>
      </c>
      <c r="M1437" s="56" t="str">
        <f t="shared" si="293"/>
        <v/>
      </c>
      <c r="N1437" s="56" t="str">
        <f t="shared" si="294"/>
        <v/>
      </c>
      <c r="O1437" s="56" t="str">
        <f t="shared" si="300"/>
        <v/>
      </c>
      <c r="P1437" s="56">
        <f>IF(ISERROR(IF($X$5=1,$Y$5,)),"",IF($X$5=1,$Y$5,))</f>
        <v>0</v>
      </c>
      <c r="Q1437" s="56">
        <f>IF(ISERROR(IF($X$6=1,$Y$6,)),"",IF($X$6=1,$Y$6,))</f>
        <v>10000</v>
      </c>
      <c r="R1437" s="56">
        <f>IF(ISERROR(IF($X$7=1,$Y$7,)),"",IF($X$7=1,$Y$7,))</f>
        <v>0</v>
      </c>
      <c r="S1437" s="56">
        <f>IF(ISERROR(IF($X$8=1,$Y$8,)),"",IF($X$8=1,$Y$8,))</f>
        <v>1000</v>
      </c>
      <c r="T1437" s="56">
        <f>IF(ISERROR(IF($X$9=1,$Y$9,)),"",IF($X$9=1,$Y$9,))</f>
        <v>500</v>
      </c>
      <c r="U1437" s="56">
        <f>IF(ISERROR(IF($X$10=1,$Y$10,)),"",IF($X$10=1,$Y$10,))</f>
        <v>500</v>
      </c>
    </row>
    <row r="1438" spans="1:21" x14ac:dyDescent="0.25">
      <c r="A1438" s="75">
        <f t="shared" si="295"/>
        <v>1434</v>
      </c>
      <c r="C1438" s="56" t="s">
        <v>2529</v>
      </c>
      <c r="E1438" s="56">
        <f t="shared" si="296"/>
        <v>1434</v>
      </c>
      <c r="F1438" s="76">
        <f t="shared" si="291"/>
        <v>55</v>
      </c>
      <c r="G1438" s="56" t="str">
        <f t="shared" si="297"/>
        <v/>
      </c>
      <c r="H1438" s="56">
        <f t="shared" si="298"/>
        <v>1434</v>
      </c>
      <c r="I1438" s="56">
        <f>IF(G1438="",0,IF(COUNTIF($G$5:G1438,G1438)=1,0,COUNTIF($G$5:G1438,G1438) )   )</f>
        <v>0</v>
      </c>
      <c r="J1438" s="56" t="str">
        <f t="shared" si="299"/>
        <v/>
      </c>
      <c r="K1438" s="56" t="str">
        <f t="shared" si="290"/>
        <v/>
      </c>
      <c r="L1438" s="56" t="str">
        <f t="shared" si="292"/>
        <v/>
      </c>
      <c r="M1438" s="56" t="str">
        <f t="shared" si="293"/>
        <v/>
      </c>
      <c r="N1438" s="56" t="str">
        <f t="shared" si="294"/>
        <v/>
      </c>
      <c r="O1438" s="56" t="str">
        <f t="shared" si="300"/>
        <v/>
      </c>
      <c r="P1438" s="56">
        <f>IF(ISERROR(IF($X$5=1,$Y$5,)),"",IF($X$5=1,$Y$5,))</f>
        <v>0</v>
      </c>
      <c r="Q1438" s="56">
        <f>IF(ISERROR(IF($X$6=1,$Y$6,)),"",IF($X$6=1,$Y$6,))</f>
        <v>10000</v>
      </c>
      <c r="R1438" s="56">
        <f>IF(ISERROR(IF($X$7=1,$Y$7,)),"",IF($X$7=1,$Y$7,))</f>
        <v>0</v>
      </c>
      <c r="S1438" s="56">
        <f>IF(ISERROR(IF($X$8=1,$Y$8,)),"",IF($X$8=1,$Y$8,))</f>
        <v>1000</v>
      </c>
      <c r="T1438" s="56">
        <f>IF(ISERROR(IF($X$9=1,$Y$9,)),"",IF($X$9=1,$Y$9,))</f>
        <v>500</v>
      </c>
      <c r="U1438" s="56">
        <f>IF(ISERROR(IF($X$10=1,$Y$10,)),"",IF($X$10=1,$Y$10,))</f>
        <v>500</v>
      </c>
    </row>
    <row r="1439" spans="1:21" x14ac:dyDescent="0.25">
      <c r="A1439" s="75">
        <f t="shared" si="295"/>
        <v>1435</v>
      </c>
      <c r="C1439" s="56" t="s">
        <v>2518</v>
      </c>
      <c r="E1439" s="56">
        <f t="shared" si="296"/>
        <v>1435</v>
      </c>
      <c r="F1439" s="76">
        <f t="shared" si="291"/>
        <v>55</v>
      </c>
      <c r="G1439" s="56" t="str">
        <f t="shared" si="297"/>
        <v/>
      </c>
      <c r="H1439" s="56">
        <f t="shared" si="298"/>
        <v>1435</v>
      </c>
      <c r="I1439" s="56">
        <f>IF(G1439="",0,IF(COUNTIF($G$5:G1439,G1439)=1,0,COUNTIF($G$5:G1439,G1439) )   )</f>
        <v>0</v>
      </c>
      <c r="J1439" s="56" t="str">
        <f t="shared" si="299"/>
        <v/>
      </c>
      <c r="K1439" s="56" t="str">
        <f t="shared" si="290"/>
        <v/>
      </c>
      <c r="L1439" s="56" t="str">
        <f t="shared" si="292"/>
        <v/>
      </c>
      <c r="M1439" s="56" t="str">
        <f t="shared" si="293"/>
        <v/>
      </c>
      <c r="N1439" s="56" t="str">
        <f t="shared" si="294"/>
        <v/>
      </c>
      <c r="O1439" s="56" t="str">
        <f t="shared" si="300"/>
        <v/>
      </c>
      <c r="P1439" s="56">
        <f>IF(ISERROR(IF($X$5=1,$Y$5,)),"",IF($X$5=1,$Y$5,))</f>
        <v>0</v>
      </c>
      <c r="Q1439" s="56">
        <f>IF(ISERROR(IF($X$6=1,$Y$6,)),"",IF($X$6=1,$Y$6,))</f>
        <v>10000</v>
      </c>
      <c r="R1439" s="56">
        <f>IF(ISERROR(IF($X$7=1,$Y$7,)),"",IF($X$7=1,$Y$7,))</f>
        <v>0</v>
      </c>
      <c r="S1439" s="56">
        <f>IF(ISERROR(IF($X$8=1,$Y$8,)),"",IF($X$8=1,$Y$8,))</f>
        <v>1000</v>
      </c>
      <c r="T1439" s="56">
        <f>IF(ISERROR(IF($X$9=1,$Y$9,)),"",IF($X$9=1,$Y$9,))</f>
        <v>500</v>
      </c>
      <c r="U1439" s="56">
        <f>IF(ISERROR(IF($X$10=1,$Y$10,)),"",IF($X$10=1,$Y$10,))</f>
        <v>500</v>
      </c>
    </row>
    <row r="1440" spans="1:21" x14ac:dyDescent="0.25">
      <c r="A1440" s="75">
        <f t="shared" si="295"/>
        <v>1436</v>
      </c>
      <c r="D1440" s="56" t="s">
        <v>4788</v>
      </c>
      <c r="E1440" s="56">
        <f t="shared" si="296"/>
        <v>1436</v>
      </c>
      <c r="F1440" s="76">
        <f t="shared" si="291"/>
        <v>55</v>
      </c>
      <c r="G1440" s="56" t="str">
        <f t="shared" si="297"/>
        <v>2x1hulltest</v>
      </c>
      <c r="H1440" s="56">
        <f t="shared" si="298"/>
        <v>1436</v>
      </c>
      <c r="I1440" s="56">
        <f>IF(G1440="",0,IF(COUNTIF($G$5:G1440,G1440)=1,0,COUNTIF($G$5:G1440,G1440) )   )</f>
        <v>0</v>
      </c>
      <c r="J1440" s="56" t="str">
        <f t="shared" si="299"/>
        <v/>
      </c>
      <c r="K1440" s="56" t="str">
        <f t="shared" si="290"/>
        <v/>
      </c>
      <c r="L1440" s="56" t="str">
        <f t="shared" si="292"/>
        <v/>
      </c>
      <c r="M1440" s="56" t="str">
        <f t="shared" si="293"/>
        <v/>
      </c>
      <c r="N1440" s="56" t="str">
        <f t="shared" si="294"/>
        <v/>
      </c>
      <c r="O1440" s="56" t="str">
        <f t="shared" si="300"/>
        <v/>
      </c>
      <c r="P1440" s="56">
        <f>IF(ISERROR(IF($X$5=1,$Y$5,)),"",IF($X$5=1,$Y$5,))</f>
        <v>0</v>
      </c>
      <c r="Q1440" s="56">
        <f>IF(ISERROR(IF($X$6=1,$Y$6,)),"",IF($X$6=1,$Y$6,))</f>
        <v>10000</v>
      </c>
      <c r="R1440" s="56">
        <f>IF(ISERROR(IF($X$7=1,$Y$7,)),"",IF($X$7=1,$Y$7,))</f>
        <v>0</v>
      </c>
      <c r="S1440" s="56">
        <f>IF(ISERROR(IF($X$8=1,$Y$8,)),"",IF($X$8=1,$Y$8,))</f>
        <v>1000</v>
      </c>
      <c r="T1440" s="56">
        <f>IF(ISERROR(IF($X$9=1,$Y$9,)),"",IF($X$9=1,$Y$9,))</f>
        <v>500</v>
      </c>
      <c r="U1440" s="56">
        <f>IF(ISERROR(IF($X$10=1,$Y$10,)),"",IF($X$10=1,$Y$10,))</f>
        <v>500</v>
      </c>
    </row>
    <row r="1441" spans="1:21" x14ac:dyDescent="0.25">
      <c r="A1441" s="75">
        <f t="shared" si="295"/>
        <v>1437</v>
      </c>
      <c r="D1441" s="56" t="s">
        <v>4765</v>
      </c>
      <c r="E1441" s="56">
        <f t="shared" si="296"/>
        <v>1437</v>
      </c>
      <c r="F1441" s="76">
        <f t="shared" si="291"/>
        <v>55</v>
      </c>
      <c r="G1441" s="56" t="str">
        <f t="shared" si="297"/>
        <v>ExOrbitalDock</v>
      </c>
      <c r="H1441" s="56">
        <f t="shared" si="298"/>
        <v>1437</v>
      </c>
      <c r="I1441" s="56">
        <f>IF(G1441="",0,IF(COUNTIF($G$5:G1441,G1441)=1,0,COUNTIF($G$5:G1441,G1441) )   )</f>
        <v>0</v>
      </c>
      <c r="J1441" s="56" t="str">
        <f t="shared" si="299"/>
        <v/>
      </c>
      <c r="K1441" s="56" t="str">
        <f t="shared" si="290"/>
        <v/>
      </c>
      <c r="L1441" s="56" t="str">
        <f t="shared" si="292"/>
        <v/>
      </c>
      <c r="M1441" s="56" t="str">
        <f t="shared" si="293"/>
        <v/>
      </c>
      <c r="N1441" s="56" t="str">
        <f t="shared" si="294"/>
        <v/>
      </c>
      <c r="O1441" s="56" t="str">
        <f t="shared" si="300"/>
        <v/>
      </c>
      <c r="P1441" s="56">
        <f>IF(ISERROR(IF($X$5=1,$Y$5,)),"",IF($X$5=1,$Y$5,))</f>
        <v>0</v>
      </c>
      <c r="Q1441" s="56">
        <f>IF(ISERROR(IF($X$6=1,$Y$6,)),"",IF($X$6=1,$Y$6,))</f>
        <v>10000</v>
      </c>
      <c r="R1441" s="56">
        <f>IF(ISERROR(IF($X$7=1,$Y$7,)),"",IF($X$7=1,$Y$7,))</f>
        <v>0</v>
      </c>
      <c r="S1441" s="56">
        <f>IF(ISERROR(IF($X$8=1,$Y$8,)),"",IF($X$8=1,$Y$8,))</f>
        <v>1000</v>
      </c>
      <c r="T1441" s="56">
        <f>IF(ISERROR(IF($X$9=1,$Y$9,)),"",IF($X$9=1,$Y$9,))</f>
        <v>500</v>
      </c>
      <c r="U1441" s="56">
        <f>IF(ISERROR(IF($X$10=1,$Y$10,)),"",IF($X$10=1,$Y$10,))</f>
        <v>500</v>
      </c>
    </row>
    <row r="1442" spans="1:21" x14ac:dyDescent="0.25">
      <c r="A1442" s="75">
        <f t="shared" si="295"/>
        <v>1438</v>
      </c>
      <c r="D1442" s="56" t="s">
        <v>4789</v>
      </c>
      <c r="E1442" s="56">
        <f t="shared" si="296"/>
        <v>1438</v>
      </c>
      <c r="F1442" s="76">
        <f t="shared" si="291"/>
        <v>55</v>
      </c>
      <c r="G1442" s="56" t="str">
        <f t="shared" si="297"/>
        <v>PolyHab</v>
      </c>
      <c r="H1442" s="56">
        <f t="shared" si="298"/>
        <v>1438</v>
      </c>
      <c r="I1442" s="56">
        <f>IF(G1442="",0,IF(COUNTIF($G$5:G1442,G1442)=1,0,COUNTIF($G$5:G1442,G1442) )   )</f>
        <v>0</v>
      </c>
      <c r="J1442" s="56" t="str">
        <f t="shared" si="299"/>
        <v/>
      </c>
      <c r="K1442" s="56" t="str">
        <f t="shared" si="290"/>
        <v/>
      </c>
      <c r="L1442" s="56" t="str">
        <f t="shared" si="292"/>
        <v/>
      </c>
      <c r="M1442" s="56" t="str">
        <f t="shared" si="293"/>
        <v/>
      </c>
      <c r="N1442" s="56" t="str">
        <f t="shared" si="294"/>
        <v/>
      </c>
      <c r="O1442" s="56" t="str">
        <f t="shared" si="300"/>
        <v/>
      </c>
      <c r="P1442" s="56">
        <f>IF(ISERROR(IF($X$5=1,$Y$5,)),"",IF($X$5=1,$Y$5,))</f>
        <v>0</v>
      </c>
      <c r="Q1442" s="56">
        <f>IF(ISERROR(IF($X$6=1,$Y$6,)),"",IF($X$6=1,$Y$6,))</f>
        <v>10000</v>
      </c>
      <c r="R1442" s="56">
        <f>IF(ISERROR(IF($X$7=1,$Y$7,)),"",IF($X$7=1,$Y$7,))</f>
        <v>0</v>
      </c>
      <c r="S1442" s="56">
        <f>IF(ISERROR(IF($X$8=1,$Y$8,)),"",IF($X$8=1,$Y$8,))</f>
        <v>1000</v>
      </c>
      <c r="T1442" s="56">
        <f>IF(ISERROR(IF($X$9=1,$Y$9,)),"",IF($X$9=1,$Y$9,))</f>
        <v>500</v>
      </c>
      <c r="U1442" s="56">
        <f>IF(ISERROR(IF($X$10=1,$Y$10,)),"",IF($X$10=1,$Y$10,))</f>
        <v>500</v>
      </c>
    </row>
    <row r="1443" spans="1:21" x14ac:dyDescent="0.25">
      <c r="A1443" s="75">
        <f t="shared" si="295"/>
        <v>1439</v>
      </c>
      <c r="D1443" s="56" t="s">
        <v>4766</v>
      </c>
      <c r="E1443" s="56">
        <f t="shared" si="296"/>
        <v>1439</v>
      </c>
      <c r="F1443" s="76">
        <f t="shared" si="291"/>
        <v>55</v>
      </c>
      <c r="G1443" s="56" t="str">
        <f t="shared" si="297"/>
        <v>IACBM.1.25m</v>
      </c>
      <c r="H1443" s="56">
        <f t="shared" si="298"/>
        <v>1439</v>
      </c>
      <c r="I1443" s="56">
        <f>IF(G1443="",0,IF(COUNTIF($G$5:G1443,G1443)=1,0,COUNTIF($G$5:G1443,G1443) )   )</f>
        <v>0</v>
      </c>
      <c r="J1443" s="56" t="str">
        <f t="shared" si="299"/>
        <v/>
      </c>
      <c r="K1443" s="56" t="str">
        <f t="shared" si="290"/>
        <v/>
      </c>
      <c r="L1443" s="56" t="str">
        <f t="shared" si="292"/>
        <v/>
      </c>
      <c r="M1443" s="56" t="str">
        <f t="shared" si="293"/>
        <v/>
      </c>
      <c r="N1443" s="56" t="str">
        <f t="shared" si="294"/>
        <v/>
      </c>
      <c r="O1443" s="56" t="str">
        <f t="shared" si="300"/>
        <v/>
      </c>
      <c r="P1443" s="56">
        <f>IF(ISERROR(IF($X$5=1,$Y$5,)),"",IF($X$5=1,$Y$5,))</f>
        <v>0</v>
      </c>
      <c r="Q1443" s="56">
        <f>IF(ISERROR(IF($X$6=1,$Y$6,)),"",IF($X$6=1,$Y$6,))</f>
        <v>10000</v>
      </c>
      <c r="R1443" s="56">
        <f>IF(ISERROR(IF($X$7=1,$Y$7,)),"",IF($X$7=1,$Y$7,))</f>
        <v>0</v>
      </c>
      <c r="S1443" s="56">
        <f>IF(ISERROR(IF($X$8=1,$Y$8,)),"",IF($X$8=1,$Y$8,))</f>
        <v>1000</v>
      </c>
      <c r="T1443" s="56">
        <f>IF(ISERROR(IF($X$9=1,$Y$9,)),"",IF($X$9=1,$Y$9,))</f>
        <v>500</v>
      </c>
      <c r="U1443" s="56">
        <f>IF(ISERROR(IF($X$10=1,$Y$10,)),"",IF($X$10=1,$Y$10,))</f>
        <v>500</v>
      </c>
    </row>
    <row r="1444" spans="1:21" x14ac:dyDescent="0.25">
      <c r="A1444" s="75">
        <f t="shared" si="295"/>
        <v>1440</v>
      </c>
      <c r="D1444" s="56" t="s">
        <v>4790</v>
      </c>
      <c r="E1444" s="56">
        <f t="shared" si="296"/>
        <v>1440</v>
      </c>
      <c r="F1444" s="76">
        <f t="shared" si="291"/>
        <v>55</v>
      </c>
      <c r="G1444" s="56" t="str">
        <f t="shared" si="297"/>
        <v>PolyHab2</v>
      </c>
      <c r="H1444" s="56">
        <f t="shared" si="298"/>
        <v>1440</v>
      </c>
      <c r="I1444" s="56">
        <f>IF(G1444="",0,IF(COUNTIF($G$5:G1444,G1444)=1,0,COUNTIF($G$5:G1444,G1444) )   )</f>
        <v>0</v>
      </c>
      <c r="J1444" s="56" t="str">
        <f t="shared" si="299"/>
        <v/>
      </c>
      <c r="K1444" s="56" t="str">
        <f t="shared" si="290"/>
        <v/>
      </c>
      <c r="L1444" s="56" t="str">
        <f t="shared" si="292"/>
        <v/>
      </c>
      <c r="M1444" s="56" t="str">
        <f t="shared" si="293"/>
        <v/>
      </c>
      <c r="N1444" s="56" t="str">
        <f t="shared" si="294"/>
        <v/>
      </c>
      <c r="O1444" s="56" t="str">
        <f t="shared" si="300"/>
        <v/>
      </c>
      <c r="P1444" s="56">
        <f>IF(ISERROR(IF($X$5=1,$Y$5,)),"",IF($X$5=1,$Y$5,))</f>
        <v>0</v>
      </c>
      <c r="Q1444" s="56">
        <f>IF(ISERROR(IF($X$6=1,$Y$6,)),"",IF($X$6=1,$Y$6,))</f>
        <v>10000</v>
      </c>
      <c r="R1444" s="56">
        <f>IF(ISERROR(IF($X$7=1,$Y$7,)),"",IF($X$7=1,$Y$7,))</f>
        <v>0</v>
      </c>
      <c r="S1444" s="56">
        <f>IF(ISERROR(IF($X$8=1,$Y$8,)),"",IF($X$8=1,$Y$8,))</f>
        <v>1000</v>
      </c>
      <c r="T1444" s="56">
        <f>IF(ISERROR(IF($X$9=1,$Y$9,)),"",IF($X$9=1,$Y$9,))</f>
        <v>500</v>
      </c>
      <c r="U1444" s="56">
        <f>IF(ISERROR(IF($X$10=1,$Y$10,)),"",IF($X$10=1,$Y$10,))</f>
        <v>500</v>
      </c>
    </row>
    <row r="1445" spans="1:21" x14ac:dyDescent="0.25">
      <c r="A1445" s="75">
        <f t="shared" si="295"/>
        <v>1441</v>
      </c>
      <c r="D1445" s="56" t="s">
        <v>4767</v>
      </c>
      <c r="E1445" s="56">
        <f t="shared" si="296"/>
        <v>1441</v>
      </c>
      <c r="F1445" s="76">
        <f t="shared" si="291"/>
        <v>55</v>
      </c>
      <c r="G1445" s="56" t="str">
        <f t="shared" si="297"/>
        <v>IACBM.2.5m</v>
      </c>
      <c r="H1445" s="56">
        <f t="shared" si="298"/>
        <v>1441</v>
      </c>
      <c r="I1445" s="56">
        <f>IF(G1445="",0,IF(COUNTIF($G$5:G1445,G1445)=1,0,COUNTIF($G$5:G1445,G1445) )   )</f>
        <v>0</v>
      </c>
      <c r="J1445" s="56" t="str">
        <f t="shared" si="299"/>
        <v/>
      </c>
      <c r="K1445" s="56" t="str">
        <f t="shared" si="290"/>
        <v/>
      </c>
      <c r="L1445" s="56" t="str">
        <f t="shared" si="292"/>
        <v/>
      </c>
      <c r="M1445" s="56" t="str">
        <f t="shared" si="293"/>
        <v/>
      </c>
      <c r="N1445" s="56" t="str">
        <f t="shared" si="294"/>
        <v/>
      </c>
      <c r="O1445" s="56" t="str">
        <f t="shared" si="300"/>
        <v/>
      </c>
      <c r="P1445" s="56">
        <f>IF(ISERROR(IF($X$5=1,$Y$5,)),"",IF($X$5=1,$Y$5,))</f>
        <v>0</v>
      </c>
      <c r="Q1445" s="56">
        <f>IF(ISERROR(IF($X$6=1,$Y$6,)),"",IF($X$6=1,$Y$6,))</f>
        <v>10000</v>
      </c>
      <c r="R1445" s="56">
        <f>IF(ISERROR(IF($X$7=1,$Y$7,)),"",IF($X$7=1,$Y$7,))</f>
        <v>0</v>
      </c>
      <c r="S1445" s="56">
        <f>IF(ISERROR(IF($X$8=1,$Y$8,)),"",IF($X$8=1,$Y$8,))</f>
        <v>1000</v>
      </c>
      <c r="T1445" s="56">
        <f>IF(ISERROR(IF($X$9=1,$Y$9,)),"",IF($X$9=1,$Y$9,))</f>
        <v>500</v>
      </c>
      <c r="U1445" s="56">
        <f>IF(ISERROR(IF($X$10=1,$Y$10,)),"",IF($X$10=1,$Y$10,))</f>
        <v>500</v>
      </c>
    </row>
    <row r="1446" spans="1:21" x14ac:dyDescent="0.25">
      <c r="A1446" s="75">
        <f t="shared" si="295"/>
        <v>1442</v>
      </c>
      <c r="D1446" s="56" t="s">
        <v>4791</v>
      </c>
      <c r="E1446" s="56">
        <f t="shared" si="296"/>
        <v>1442</v>
      </c>
      <c r="F1446" s="76">
        <f t="shared" si="291"/>
        <v>55</v>
      </c>
      <c r="G1446" s="56" t="str">
        <f t="shared" si="297"/>
        <v>PolyRadar</v>
      </c>
      <c r="H1446" s="56">
        <f t="shared" si="298"/>
        <v>1442</v>
      </c>
      <c r="I1446" s="56">
        <f>IF(G1446="",0,IF(COUNTIF($G$5:G1446,G1446)=1,0,COUNTIF($G$5:G1446,G1446) )   )</f>
        <v>0</v>
      </c>
      <c r="J1446" s="56" t="str">
        <f t="shared" si="299"/>
        <v/>
      </c>
      <c r="K1446" s="56" t="str">
        <f t="shared" si="290"/>
        <v/>
      </c>
      <c r="L1446" s="56" t="str">
        <f t="shared" si="292"/>
        <v/>
      </c>
      <c r="M1446" s="56" t="str">
        <f t="shared" si="293"/>
        <v/>
      </c>
      <c r="N1446" s="56" t="str">
        <f t="shared" si="294"/>
        <v/>
      </c>
      <c r="O1446" s="56" t="str">
        <f t="shared" si="300"/>
        <v/>
      </c>
      <c r="P1446" s="56">
        <f>IF(ISERROR(IF($X$5=1,$Y$5,)),"",IF($X$5=1,$Y$5,))</f>
        <v>0</v>
      </c>
      <c r="Q1446" s="56">
        <f>IF(ISERROR(IF($X$6=1,$Y$6,)),"",IF($X$6=1,$Y$6,))</f>
        <v>10000</v>
      </c>
      <c r="R1446" s="56">
        <f>IF(ISERROR(IF($X$7=1,$Y$7,)),"",IF($X$7=1,$Y$7,))</f>
        <v>0</v>
      </c>
      <c r="S1446" s="56">
        <f>IF(ISERROR(IF($X$8=1,$Y$8,)),"",IF($X$8=1,$Y$8,))</f>
        <v>1000</v>
      </c>
      <c r="T1446" s="56">
        <f>IF(ISERROR(IF($X$9=1,$Y$9,)),"",IF($X$9=1,$Y$9,))</f>
        <v>500</v>
      </c>
      <c r="U1446" s="56">
        <f>IF(ISERROR(IF($X$10=1,$Y$10,)),"",IF($X$10=1,$Y$10,))</f>
        <v>500</v>
      </c>
    </row>
    <row r="1447" spans="1:21" x14ac:dyDescent="0.25">
      <c r="A1447" s="75">
        <f t="shared" si="295"/>
        <v>1443</v>
      </c>
      <c r="D1447" s="56" t="s">
        <v>4768</v>
      </c>
      <c r="E1447" s="56">
        <f t="shared" si="296"/>
        <v>1443</v>
      </c>
      <c r="F1447" s="76">
        <f t="shared" si="291"/>
        <v>55</v>
      </c>
      <c r="G1447" s="56" t="str">
        <f t="shared" si="297"/>
        <v>KarmonyBulkhead</v>
      </c>
      <c r="H1447" s="56">
        <f t="shared" si="298"/>
        <v>1443</v>
      </c>
      <c r="I1447" s="56">
        <f>IF(G1447="",0,IF(COUNTIF($G$5:G1447,G1447)=1,0,COUNTIF($G$5:G1447,G1447) )   )</f>
        <v>0</v>
      </c>
      <c r="J1447" s="56" t="str">
        <f t="shared" si="299"/>
        <v/>
      </c>
      <c r="K1447" s="56" t="str">
        <f t="shared" si="290"/>
        <v/>
      </c>
      <c r="L1447" s="56" t="str">
        <f t="shared" si="292"/>
        <v/>
      </c>
      <c r="M1447" s="56" t="str">
        <f t="shared" si="293"/>
        <v/>
      </c>
      <c r="N1447" s="56" t="str">
        <f t="shared" si="294"/>
        <v/>
      </c>
      <c r="O1447" s="56" t="str">
        <f t="shared" si="300"/>
        <v/>
      </c>
      <c r="P1447" s="56">
        <f>IF(ISERROR(IF($X$5=1,$Y$5,)),"",IF($X$5=1,$Y$5,))</f>
        <v>0</v>
      </c>
      <c r="Q1447" s="56">
        <f>IF(ISERROR(IF($X$6=1,$Y$6,)),"",IF($X$6=1,$Y$6,))</f>
        <v>10000</v>
      </c>
      <c r="R1447" s="56">
        <f>IF(ISERROR(IF($X$7=1,$Y$7,)),"",IF($X$7=1,$Y$7,))</f>
        <v>0</v>
      </c>
      <c r="S1447" s="56">
        <f>IF(ISERROR(IF($X$8=1,$Y$8,)),"",IF($X$8=1,$Y$8,))</f>
        <v>1000</v>
      </c>
      <c r="T1447" s="56">
        <f>IF(ISERROR(IF($X$9=1,$Y$9,)),"",IF($X$9=1,$Y$9,))</f>
        <v>500</v>
      </c>
      <c r="U1447" s="56">
        <f>IF(ISERROR(IF($X$10=1,$Y$10,)),"",IF($X$10=1,$Y$10,))</f>
        <v>500</v>
      </c>
    </row>
    <row r="1448" spans="1:21" x14ac:dyDescent="0.25">
      <c r="A1448" s="75">
        <f t="shared" si="295"/>
        <v>1444</v>
      </c>
      <c r="D1448" s="56" t="s">
        <v>4792</v>
      </c>
      <c r="E1448" s="56">
        <f t="shared" si="296"/>
        <v>1444</v>
      </c>
      <c r="F1448" s="76">
        <f t="shared" si="291"/>
        <v>55</v>
      </c>
      <c r="G1448" s="56" t="str">
        <f t="shared" si="297"/>
        <v>Windowsect</v>
      </c>
      <c r="H1448" s="56">
        <f t="shared" si="298"/>
        <v>1444</v>
      </c>
      <c r="I1448" s="56">
        <f>IF(G1448="",0,IF(COUNTIF($G$5:G1448,G1448)=1,0,COUNTIF($G$5:G1448,G1448) )   )</f>
        <v>0</v>
      </c>
      <c r="J1448" s="56" t="str">
        <f t="shared" si="299"/>
        <v/>
      </c>
      <c r="K1448" s="56" t="str">
        <f t="shared" si="290"/>
        <v/>
      </c>
      <c r="L1448" s="56" t="str">
        <f t="shared" si="292"/>
        <v/>
      </c>
      <c r="M1448" s="56" t="str">
        <f t="shared" si="293"/>
        <v/>
      </c>
      <c r="N1448" s="56" t="str">
        <f t="shared" si="294"/>
        <v/>
      </c>
      <c r="O1448" s="56" t="str">
        <f t="shared" si="300"/>
        <v/>
      </c>
      <c r="P1448" s="56">
        <f>IF(ISERROR(IF($X$5=1,$Y$5,)),"",IF($X$5=1,$Y$5,))</f>
        <v>0</v>
      </c>
      <c r="Q1448" s="56">
        <f>IF(ISERROR(IF($X$6=1,$Y$6,)),"",IF($X$6=1,$Y$6,))</f>
        <v>10000</v>
      </c>
      <c r="R1448" s="56">
        <f>IF(ISERROR(IF($X$7=1,$Y$7,)),"",IF($X$7=1,$Y$7,))</f>
        <v>0</v>
      </c>
      <c r="S1448" s="56">
        <f>IF(ISERROR(IF($X$8=1,$Y$8,)),"",IF($X$8=1,$Y$8,))</f>
        <v>1000</v>
      </c>
      <c r="T1448" s="56">
        <f>IF(ISERROR(IF($X$9=1,$Y$9,)),"",IF($X$9=1,$Y$9,))</f>
        <v>500</v>
      </c>
      <c r="U1448" s="56">
        <f>IF(ISERROR(IF($X$10=1,$Y$10,)),"",IF($X$10=1,$Y$10,))</f>
        <v>500</v>
      </c>
    </row>
    <row r="1449" spans="1:21" x14ac:dyDescent="0.25">
      <c r="A1449" s="75">
        <f t="shared" si="295"/>
        <v>1445</v>
      </c>
      <c r="D1449" s="56" t="s">
        <v>4769</v>
      </c>
      <c r="E1449" s="56">
        <f t="shared" si="296"/>
        <v>1445</v>
      </c>
      <c r="F1449" s="76">
        <f t="shared" si="291"/>
        <v>55</v>
      </c>
      <c r="G1449" s="56" t="str">
        <f t="shared" si="297"/>
        <v>KarmonyEndRing</v>
      </c>
      <c r="H1449" s="56">
        <f t="shared" si="298"/>
        <v>1445</v>
      </c>
      <c r="I1449" s="56">
        <f>IF(G1449="",0,IF(COUNTIF($G$5:G1449,G1449)=1,0,COUNTIF($G$5:G1449,G1449) )   )</f>
        <v>0</v>
      </c>
      <c r="J1449" s="56" t="str">
        <f t="shared" si="299"/>
        <v/>
      </c>
      <c r="K1449" s="56" t="str">
        <f t="shared" si="290"/>
        <v/>
      </c>
      <c r="L1449" s="56" t="str">
        <f t="shared" si="292"/>
        <v/>
      </c>
      <c r="M1449" s="56" t="str">
        <f t="shared" si="293"/>
        <v/>
      </c>
      <c r="N1449" s="56" t="str">
        <f t="shared" si="294"/>
        <v/>
      </c>
      <c r="O1449" s="56" t="str">
        <f t="shared" si="300"/>
        <v/>
      </c>
      <c r="P1449" s="56">
        <f>IF(ISERROR(IF($X$5=1,$Y$5,)),"",IF($X$5=1,$Y$5,))</f>
        <v>0</v>
      </c>
      <c r="Q1449" s="56">
        <f>IF(ISERROR(IF($X$6=1,$Y$6,)),"",IF($X$6=1,$Y$6,))</f>
        <v>10000</v>
      </c>
      <c r="R1449" s="56">
        <f>IF(ISERROR(IF($X$7=1,$Y$7,)),"",IF($X$7=1,$Y$7,))</f>
        <v>0</v>
      </c>
      <c r="S1449" s="56">
        <f>IF(ISERROR(IF($X$8=1,$Y$8,)),"",IF($X$8=1,$Y$8,))</f>
        <v>1000</v>
      </c>
      <c r="T1449" s="56">
        <f>IF(ISERROR(IF($X$9=1,$Y$9,)),"",IF($X$9=1,$Y$9,))</f>
        <v>500</v>
      </c>
      <c r="U1449" s="56">
        <f>IF(ISERROR(IF($X$10=1,$Y$10,)),"",IF($X$10=1,$Y$10,))</f>
        <v>500</v>
      </c>
    </row>
    <row r="1450" spans="1:21" x14ac:dyDescent="0.25">
      <c r="A1450" s="75">
        <f t="shared" si="295"/>
        <v>1446</v>
      </c>
      <c r="D1450" s="56" t="s">
        <v>4793</v>
      </c>
      <c r="E1450" s="56">
        <f t="shared" si="296"/>
        <v>1446</v>
      </c>
      <c r="F1450" s="76">
        <f t="shared" si="291"/>
        <v>55</v>
      </c>
      <c r="G1450" s="56" t="str">
        <f t="shared" si="297"/>
        <v>LLLWalkwayNEW</v>
      </c>
      <c r="H1450" s="56">
        <f t="shared" si="298"/>
        <v>1446</v>
      </c>
      <c r="I1450" s="56">
        <f>IF(G1450="",0,IF(COUNTIF($G$5:G1450,G1450)=1,0,COUNTIF($G$5:G1450,G1450) )   )</f>
        <v>0</v>
      </c>
      <c r="J1450" s="56" t="str">
        <f t="shared" si="299"/>
        <v/>
      </c>
      <c r="K1450" s="56" t="str">
        <f t="shared" si="290"/>
        <v/>
      </c>
      <c r="L1450" s="56" t="str">
        <f t="shared" si="292"/>
        <v/>
      </c>
      <c r="M1450" s="56" t="str">
        <f t="shared" si="293"/>
        <v/>
      </c>
      <c r="N1450" s="56" t="str">
        <f t="shared" si="294"/>
        <v/>
      </c>
      <c r="O1450" s="56" t="str">
        <f t="shared" si="300"/>
        <v/>
      </c>
      <c r="P1450" s="56">
        <f>IF(ISERROR(IF($X$5=1,$Y$5,)),"",IF($X$5=1,$Y$5,))</f>
        <v>0</v>
      </c>
      <c r="Q1450" s="56">
        <f>IF(ISERROR(IF($X$6=1,$Y$6,)),"",IF($X$6=1,$Y$6,))</f>
        <v>10000</v>
      </c>
      <c r="R1450" s="56">
        <f>IF(ISERROR(IF($X$7=1,$Y$7,)),"",IF($X$7=1,$Y$7,))</f>
        <v>0</v>
      </c>
      <c r="S1450" s="56">
        <f>IF(ISERROR(IF($X$8=1,$Y$8,)),"",IF($X$8=1,$Y$8,))</f>
        <v>1000</v>
      </c>
      <c r="T1450" s="56">
        <f>IF(ISERROR(IF($X$9=1,$Y$9,)),"",IF($X$9=1,$Y$9,))</f>
        <v>500</v>
      </c>
      <c r="U1450" s="56">
        <f>IF(ISERROR(IF($X$10=1,$Y$10,)),"",IF($X$10=1,$Y$10,))</f>
        <v>500</v>
      </c>
    </row>
    <row r="1451" spans="1:21" x14ac:dyDescent="0.25">
      <c r="A1451" s="75">
        <f t="shared" si="295"/>
        <v>1447</v>
      </c>
      <c r="D1451" s="56" t="s">
        <v>4770</v>
      </c>
      <c r="E1451" s="56">
        <f t="shared" si="296"/>
        <v>1447</v>
      </c>
      <c r="F1451" s="76">
        <f t="shared" si="291"/>
        <v>55</v>
      </c>
      <c r="G1451" s="56" t="str">
        <f t="shared" si="297"/>
        <v>KarmonyHabModule</v>
      </c>
      <c r="H1451" s="56">
        <f t="shared" si="298"/>
        <v>1447</v>
      </c>
      <c r="I1451" s="56">
        <f>IF(G1451="",0,IF(COUNTIF($G$5:G1451,G1451)=1,0,COUNTIF($G$5:G1451,G1451) )   )</f>
        <v>0</v>
      </c>
      <c r="J1451" s="56" t="str">
        <f t="shared" si="299"/>
        <v/>
      </c>
      <c r="K1451" s="56" t="str">
        <f t="shared" si="290"/>
        <v/>
      </c>
      <c r="L1451" s="56" t="str">
        <f t="shared" si="292"/>
        <v/>
      </c>
      <c r="M1451" s="56" t="str">
        <f t="shared" si="293"/>
        <v/>
      </c>
      <c r="N1451" s="56" t="str">
        <f t="shared" si="294"/>
        <v/>
      </c>
      <c r="O1451" s="56" t="str">
        <f t="shared" si="300"/>
        <v/>
      </c>
      <c r="P1451" s="56">
        <f>IF(ISERROR(IF($X$5=1,$Y$5,)),"",IF($X$5=1,$Y$5,))</f>
        <v>0</v>
      </c>
      <c r="Q1451" s="56">
        <f>IF(ISERROR(IF($X$6=1,$Y$6,)),"",IF($X$6=1,$Y$6,))</f>
        <v>10000</v>
      </c>
      <c r="R1451" s="56">
        <f>IF(ISERROR(IF($X$7=1,$Y$7,)),"",IF($X$7=1,$Y$7,))</f>
        <v>0</v>
      </c>
      <c r="S1451" s="56">
        <f>IF(ISERROR(IF($X$8=1,$Y$8,)),"",IF($X$8=1,$Y$8,))</f>
        <v>1000</v>
      </c>
      <c r="T1451" s="56">
        <f>IF(ISERROR(IF($X$9=1,$Y$9,)),"",IF($X$9=1,$Y$9,))</f>
        <v>500</v>
      </c>
      <c r="U1451" s="56">
        <f>IF(ISERROR(IF($X$10=1,$Y$10,)),"",IF($X$10=1,$Y$10,))</f>
        <v>500</v>
      </c>
    </row>
    <row r="1452" spans="1:21" x14ac:dyDescent="0.25">
      <c r="A1452" s="75">
        <f t="shared" si="295"/>
        <v>1448</v>
      </c>
      <c r="D1452" s="56" t="s">
        <v>4794</v>
      </c>
      <c r="E1452" s="56">
        <f t="shared" si="296"/>
        <v>1448</v>
      </c>
      <c r="F1452" s="76">
        <f t="shared" si="291"/>
        <v>55</v>
      </c>
      <c r="G1452" s="56" t="str">
        <f t="shared" si="297"/>
        <v>LLLGreenhouse</v>
      </c>
      <c r="H1452" s="56">
        <f t="shared" si="298"/>
        <v>1448</v>
      </c>
      <c r="I1452" s="56">
        <f>IF(G1452="",0,IF(COUNTIF($G$5:G1452,G1452)=1,0,COUNTIF($G$5:G1452,G1452) )   )</f>
        <v>0</v>
      </c>
      <c r="J1452" s="56" t="str">
        <f t="shared" si="299"/>
        <v/>
      </c>
      <c r="K1452" s="56" t="str">
        <f t="shared" si="290"/>
        <v/>
      </c>
      <c r="L1452" s="56" t="str">
        <f t="shared" si="292"/>
        <v/>
      </c>
      <c r="M1452" s="56" t="str">
        <f t="shared" si="293"/>
        <v/>
      </c>
      <c r="N1452" s="56" t="str">
        <f t="shared" si="294"/>
        <v/>
      </c>
      <c r="O1452" s="56" t="str">
        <f t="shared" si="300"/>
        <v/>
      </c>
      <c r="P1452" s="56">
        <f>IF(ISERROR(IF($X$5=1,$Y$5,)),"",IF($X$5=1,$Y$5,))</f>
        <v>0</v>
      </c>
      <c r="Q1452" s="56">
        <f>IF(ISERROR(IF($X$6=1,$Y$6,)),"",IF($X$6=1,$Y$6,))</f>
        <v>10000</v>
      </c>
      <c r="R1452" s="56">
        <f>IF(ISERROR(IF($X$7=1,$Y$7,)),"",IF($X$7=1,$Y$7,))</f>
        <v>0</v>
      </c>
      <c r="S1452" s="56">
        <f>IF(ISERROR(IF($X$8=1,$Y$8,)),"",IF($X$8=1,$Y$8,))</f>
        <v>1000</v>
      </c>
      <c r="T1452" s="56">
        <f>IF(ISERROR(IF($X$9=1,$Y$9,)),"",IF($X$9=1,$Y$9,))</f>
        <v>500</v>
      </c>
      <c r="U1452" s="56">
        <f>IF(ISERROR(IF($X$10=1,$Y$10,)),"",IF($X$10=1,$Y$10,))</f>
        <v>500</v>
      </c>
    </row>
    <row r="1453" spans="1:21" x14ac:dyDescent="0.25">
      <c r="A1453" s="75">
        <f t="shared" si="295"/>
        <v>1449</v>
      </c>
      <c r="D1453" s="56" t="s">
        <v>4771</v>
      </c>
      <c r="E1453" s="56">
        <f t="shared" si="296"/>
        <v>1449</v>
      </c>
      <c r="F1453" s="76">
        <f t="shared" si="291"/>
        <v>55</v>
      </c>
      <c r="G1453" s="56" t="str">
        <f t="shared" si="297"/>
        <v>KarmonyHabModule.Adapter</v>
      </c>
      <c r="H1453" s="56">
        <f t="shared" si="298"/>
        <v>1449</v>
      </c>
      <c r="I1453" s="56">
        <f>IF(G1453="",0,IF(COUNTIF($G$5:G1453,G1453)=1,0,COUNTIF($G$5:G1453,G1453) )   )</f>
        <v>0</v>
      </c>
      <c r="J1453" s="56" t="str">
        <f t="shared" si="299"/>
        <v/>
      </c>
      <c r="K1453" s="56" t="str">
        <f t="shared" si="290"/>
        <v/>
      </c>
      <c r="L1453" s="56" t="str">
        <f t="shared" si="292"/>
        <v/>
      </c>
      <c r="M1453" s="56" t="str">
        <f t="shared" si="293"/>
        <v/>
      </c>
      <c r="N1453" s="56" t="str">
        <f t="shared" si="294"/>
        <v/>
      </c>
      <c r="O1453" s="56" t="str">
        <f t="shared" si="300"/>
        <v/>
      </c>
      <c r="P1453" s="56">
        <f>IF(ISERROR(IF($X$5=1,$Y$5,)),"",IF($X$5=1,$Y$5,))</f>
        <v>0</v>
      </c>
      <c r="Q1453" s="56">
        <f>IF(ISERROR(IF($X$6=1,$Y$6,)),"",IF($X$6=1,$Y$6,))</f>
        <v>10000</v>
      </c>
      <c r="R1453" s="56">
        <f>IF(ISERROR(IF($X$7=1,$Y$7,)),"",IF($X$7=1,$Y$7,))</f>
        <v>0</v>
      </c>
      <c r="S1453" s="56">
        <f>IF(ISERROR(IF($X$8=1,$Y$8,)),"",IF($X$8=1,$Y$8,))</f>
        <v>1000</v>
      </c>
      <c r="T1453" s="56">
        <f>IF(ISERROR(IF($X$9=1,$Y$9,)),"",IF($X$9=1,$Y$9,))</f>
        <v>500</v>
      </c>
      <c r="U1453" s="56">
        <f>IF(ISERROR(IF($X$10=1,$Y$10,)),"",IF($X$10=1,$Y$10,))</f>
        <v>500</v>
      </c>
    </row>
    <row r="1454" spans="1:21" x14ac:dyDescent="0.25">
      <c r="A1454" s="75">
        <f t="shared" si="295"/>
        <v>1450</v>
      </c>
      <c r="D1454" s="56" t="s">
        <v>4795</v>
      </c>
      <c r="E1454" s="56">
        <f t="shared" si="296"/>
        <v>1450</v>
      </c>
      <c r="F1454" s="76">
        <f t="shared" si="291"/>
        <v>55</v>
      </c>
      <c r="G1454" s="56" t="str">
        <f t="shared" si="297"/>
        <v>LLLGreenhousemid</v>
      </c>
      <c r="H1454" s="56">
        <f t="shared" si="298"/>
        <v>1450</v>
      </c>
      <c r="I1454" s="56">
        <f>IF(G1454="",0,IF(COUNTIF($G$5:G1454,G1454)=1,0,COUNTIF($G$5:G1454,G1454) )   )</f>
        <v>0</v>
      </c>
      <c r="J1454" s="56" t="str">
        <f t="shared" si="299"/>
        <v/>
      </c>
      <c r="K1454" s="56" t="str">
        <f t="shared" si="290"/>
        <v/>
      </c>
      <c r="L1454" s="56" t="str">
        <f t="shared" si="292"/>
        <v/>
      </c>
      <c r="M1454" s="56" t="str">
        <f t="shared" si="293"/>
        <v/>
      </c>
      <c r="N1454" s="56" t="str">
        <f t="shared" si="294"/>
        <v/>
      </c>
      <c r="O1454" s="56" t="str">
        <f t="shared" si="300"/>
        <v/>
      </c>
      <c r="P1454" s="56">
        <f>IF(ISERROR(IF($X$5=1,$Y$5,)),"",IF($X$5=1,$Y$5,))</f>
        <v>0</v>
      </c>
      <c r="Q1454" s="56">
        <f>IF(ISERROR(IF($X$6=1,$Y$6,)),"",IF($X$6=1,$Y$6,))</f>
        <v>10000</v>
      </c>
      <c r="R1454" s="56">
        <f>IF(ISERROR(IF($X$7=1,$Y$7,)),"",IF($X$7=1,$Y$7,))</f>
        <v>0</v>
      </c>
      <c r="S1454" s="56">
        <f>IF(ISERROR(IF($X$8=1,$Y$8,)),"",IF($X$8=1,$Y$8,))</f>
        <v>1000</v>
      </c>
      <c r="T1454" s="56">
        <f>IF(ISERROR(IF($X$9=1,$Y$9,)),"",IF($X$9=1,$Y$9,))</f>
        <v>500</v>
      </c>
      <c r="U1454" s="56">
        <f>IF(ISERROR(IF($X$10=1,$Y$10,)),"",IF($X$10=1,$Y$10,))</f>
        <v>500</v>
      </c>
    </row>
    <row r="1455" spans="1:21" x14ac:dyDescent="0.25">
      <c r="A1455" s="75">
        <f t="shared" si="295"/>
        <v>1451</v>
      </c>
      <c r="D1455" s="56" t="s">
        <v>4772</v>
      </c>
      <c r="E1455" s="56">
        <f t="shared" si="296"/>
        <v>1451</v>
      </c>
      <c r="F1455" s="76">
        <f t="shared" si="291"/>
        <v>55</v>
      </c>
      <c r="G1455" s="56" t="str">
        <f t="shared" si="297"/>
        <v>KarmonyNodeCover</v>
      </c>
      <c r="H1455" s="56">
        <f t="shared" si="298"/>
        <v>1451</v>
      </c>
      <c r="I1455" s="56">
        <f>IF(G1455="",0,IF(COUNTIF($G$5:G1455,G1455)=1,0,COUNTIF($G$5:G1455,G1455) )   )</f>
        <v>0</v>
      </c>
      <c r="J1455" s="56" t="str">
        <f t="shared" si="299"/>
        <v/>
      </c>
      <c r="K1455" s="56" t="str">
        <f t="shared" si="290"/>
        <v/>
      </c>
      <c r="L1455" s="56" t="str">
        <f t="shared" si="292"/>
        <v/>
      </c>
      <c r="M1455" s="56" t="str">
        <f t="shared" si="293"/>
        <v/>
      </c>
      <c r="N1455" s="56" t="str">
        <f t="shared" si="294"/>
        <v/>
      </c>
      <c r="O1455" s="56" t="str">
        <f t="shared" si="300"/>
        <v/>
      </c>
      <c r="P1455" s="56">
        <f>IF(ISERROR(IF($X$5=1,$Y$5,)),"",IF($X$5=1,$Y$5,))</f>
        <v>0</v>
      </c>
      <c r="Q1455" s="56">
        <f>IF(ISERROR(IF($X$6=1,$Y$6,)),"",IF($X$6=1,$Y$6,))</f>
        <v>10000</v>
      </c>
      <c r="R1455" s="56">
        <f>IF(ISERROR(IF($X$7=1,$Y$7,)),"",IF($X$7=1,$Y$7,))</f>
        <v>0</v>
      </c>
      <c r="S1455" s="56">
        <f>IF(ISERROR(IF($X$8=1,$Y$8,)),"",IF($X$8=1,$Y$8,))</f>
        <v>1000</v>
      </c>
      <c r="T1455" s="56">
        <f>IF(ISERROR(IF($X$9=1,$Y$9,)),"",IF($X$9=1,$Y$9,))</f>
        <v>500</v>
      </c>
      <c r="U1455" s="56">
        <f>IF(ISERROR(IF($X$10=1,$Y$10,)),"",IF($X$10=1,$Y$10,))</f>
        <v>500</v>
      </c>
    </row>
    <row r="1456" spans="1:21" x14ac:dyDescent="0.25">
      <c r="A1456" s="75">
        <f t="shared" si="295"/>
        <v>1452</v>
      </c>
      <c r="D1456" s="56" t="s">
        <v>4796</v>
      </c>
      <c r="E1456" s="56">
        <f t="shared" si="296"/>
        <v>1452</v>
      </c>
      <c r="F1456" s="76">
        <f t="shared" si="291"/>
        <v>55</v>
      </c>
      <c r="G1456" s="56" t="str">
        <f t="shared" si="297"/>
        <v>LLLGreenhousesmall</v>
      </c>
      <c r="H1456" s="56">
        <f t="shared" si="298"/>
        <v>1452</v>
      </c>
      <c r="I1456" s="56">
        <f>IF(G1456="",0,IF(COUNTIF($G$5:G1456,G1456)=1,0,COUNTIF($G$5:G1456,G1456) )   )</f>
        <v>0</v>
      </c>
      <c r="J1456" s="56" t="str">
        <f t="shared" si="299"/>
        <v/>
      </c>
      <c r="K1456" s="56" t="str">
        <f t="shared" si="290"/>
        <v/>
      </c>
      <c r="L1456" s="56" t="str">
        <f t="shared" si="292"/>
        <v/>
      </c>
      <c r="M1456" s="56" t="str">
        <f t="shared" si="293"/>
        <v/>
      </c>
      <c r="N1456" s="56" t="str">
        <f t="shared" si="294"/>
        <v/>
      </c>
      <c r="O1456" s="56" t="str">
        <f t="shared" si="300"/>
        <v/>
      </c>
      <c r="P1456" s="56">
        <f>IF(ISERROR(IF($X$5=1,$Y$5,)),"",IF($X$5=1,$Y$5,))</f>
        <v>0</v>
      </c>
      <c r="Q1456" s="56">
        <f>IF(ISERROR(IF($X$6=1,$Y$6,)),"",IF($X$6=1,$Y$6,))</f>
        <v>10000</v>
      </c>
      <c r="R1456" s="56">
        <f>IF(ISERROR(IF($X$7=1,$Y$7,)),"",IF($X$7=1,$Y$7,))</f>
        <v>0</v>
      </c>
      <c r="S1456" s="56">
        <f>IF(ISERROR(IF($X$8=1,$Y$8,)),"",IF($X$8=1,$Y$8,))</f>
        <v>1000</v>
      </c>
      <c r="T1456" s="56">
        <f>IF(ISERROR(IF($X$9=1,$Y$9,)),"",IF($X$9=1,$Y$9,))</f>
        <v>500</v>
      </c>
      <c r="U1456" s="56">
        <f>IF(ISERROR(IF($X$10=1,$Y$10,)),"",IF($X$10=1,$Y$10,))</f>
        <v>500</v>
      </c>
    </row>
    <row r="1457" spans="1:21" x14ac:dyDescent="0.25">
      <c r="A1457" s="75">
        <f t="shared" si="295"/>
        <v>1453</v>
      </c>
      <c r="D1457" s="56" t="s">
        <v>4773</v>
      </c>
      <c r="E1457" s="56">
        <f t="shared" si="296"/>
        <v>1453</v>
      </c>
      <c r="F1457" s="76">
        <f t="shared" si="291"/>
        <v>55</v>
      </c>
      <c r="G1457" s="56" t="str">
        <f t="shared" si="297"/>
        <v>KarmonyNodeCoverViewport</v>
      </c>
      <c r="H1457" s="56">
        <f t="shared" si="298"/>
        <v>1453</v>
      </c>
      <c r="I1457" s="56">
        <f>IF(G1457="",0,IF(COUNTIF($G$5:G1457,G1457)=1,0,COUNTIF($G$5:G1457,G1457) )   )</f>
        <v>0</v>
      </c>
      <c r="J1457" s="56" t="str">
        <f t="shared" si="299"/>
        <v/>
      </c>
      <c r="K1457" s="56" t="str">
        <f t="shared" si="290"/>
        <v/>
      </c>
      <c r="L1457" s="56" t="str">
        <f t="shared" si="292"/>
        <v/>
      </c>
      <c r="M1457" s="56" t="str">
        <f t="shared" si="293"/>
        <v/>
      </c>
      <c r="N1457" s="56" t="str">
        <f t="shared" si="294"/>
        <v/>
      </c>
      <c r="O1457" s="56" t="str">
        <f t="shared" si="300"/>
        <v/>
      </c>
      <c r="P1457" s="56">
        <f>IF(ISERROR(IF($X$5=1,$Y$5,)),"",IF($X$5=1,$Y$5,))</f>
        <v>0</v>
      </c>
      <c r="Q1457" s="56">
        <f>IF(ISERROR(IF($X$6=1,$Y$6,)),"",IF($X$6=1,$Y$6,))</f>
        <v>10000</v>
      </c>
      <c r="R1457" s="56">
        <f>IF(ISERROR(IF($X$7=1,$Y$7,)),"",IF($X$7=1,$Y$7,))</f>
        <v>0</v>
      </c>
      <c r="S1457" s="56">
        <f>IF(ISERROR(IF($X$8=1,$Y$8,)),"",IF($X$8=1,$Y$8,))</f>
        <v>1000</v>
      </c>
      <c r="T1457" s="56">
        <f>IF(ISERROR(IF($X$9=1,$Y$9,)),"",IF($X$9=1,$Y$9,))</f>
        <v>500</v>
      </c>
      <c r="U1457" s="56">
        <f>IF(ISERROR(IF($X$10=1,$Y$10,)),"",IF($X$10=1,$Y$10,))</f>
        <v>500</v>
      </c>
    </row>
    <row r="1458" spans="1:21" x14ac:dyDescent="0.25">
      <c r="A1458" s="75">
        <f t="shared" si="295"/>
        <v>1454</v>
      </c>
      <c r="D1458" s="56" t="s">
        <v>4797</v>
      </c>
      <c r="E1458" s="56">
        <f t="shared" si="296"/>
        <v>1454</v>
      </c>
      <c r="F1458" s="76">
        <f t="shared" si="291"/>
        <v>55</v>
      </c>
      <c r="G1458" s="56" t="str">
        <f t="shared" si="297"/>
        <v>2x1Hollowhouse</v>
      </c>
      <c r="H1458" s="56">
        <f t="shared" si="298"/>
        <v>1454</v>
      </c>
      <c r="I1458" s="56">
        <f>IF(G1458="",0,IF(COUNTIF($G$5:G1458,G1458)=1,0,COUNTIF($G$5:G1458,G1458) )   )</f>
        <v>0</v>
      </c>
      <c r="J1458" s="56" t="str">
        <f t="shared" si="299"/>
        <v/>
      </c>
      <c r="K1458" s="56" t="str">
        <f t="shared" si="290"/>
        <v/>
      </c>
      <c r="L1458" s="56" t="str">
        <f t="shared" si="292"/>
        <v/>
      </c>
      <c r="M1458" s="56" t="str">
        <f t="shared" si="293"/>
        <v/>
      </c>
      <c r="N1458" s="56" t="str">
        <f t="shared" si="294"/>
        <v/>
      </c>
      <c r="O1458" s="56" t="str">
        <f t="shared" si="300"/>
        <v/>
      </c>
      <c r="P1458" s="56">
        <f>IF(ISERROR(IF($X$5=1,$Y$5,)),"",IF($X$5=1,$Y$5,))</f>
        <v>0</v>
      </c>
      <c r="Q1458" s="56">
        <f>IF(ISERROR(IF($X$6=1,$Y$6,)),"",IF($X$6=1,$Y$6,))</f>
        <v>10000</v>
      </c>
      <c r="R1458" s="56">
        <f>IF(ISERROR(IF($X$7=1,$Y$7,)),"",IF($X$7=1,$Y$7,))</f>
        <v>0</v>
      </c>
      <c r="S1458" s="56">
        <f>IF(ISERROR(IF($X$8=1,$Y$8,)),"",IF($X$8=1,$Y$8,))</f>
        <v>1000</v>
      </c>
      <c r="T1458" s="56">
        <f>IF(ISERROR(IF($X$9=1,$Y$9,)),"",IF($X$9=1,$Y$9,))</f>
        <v>500</v>
      </c>
      <c r="U1458" s="56">
        <f>IF(ISERROR(IF($X$10=1,$Y$10,)),"",IF($X$10=1,$Y$10,))</f>
        <v>500</v>
      </c>
    </row>
    <row r="1459" spans="1:21" x14ac:dyDescent="0.25">
      <c r="A1459" s="75">
        <f t="shared" si="295"/>
        <v>1455</v>
      </c>
      <c r="D1459" s="56" t="s">
        <v>4774</v>
      </c>
      <c r="E1459" s="56">
        <f t="shared" si="296"/>
        <v>1455</v>
      </c>
      <c r="F1459" s="76">
        <f t="shared" si="291"/>
        <v>55</v>
      </c>
      <c r="G1459" s="56" t="str">
        <f t="shared" si="297"/>
        <v>KarmonyNodeMkIII</v>
      </c>
      <c r="H1459" s="56">
        <f t="shared" si="298"/>
        <v>1455</v>
      </c>
      <c r="I1459" s="56">
        <f>IF(G1459="",0,IF(COUNTIF($G$5:G1459,G1459)=1,0,COUNTIF($G$5:G1459,G1459) )   )</f>
        <v>0</v>
      </c>
      <c r="J1459" s="56" t="str">
        <f t="shared" si="299"/>
        <v/>
      </c>
      <c r="K1459" s="56" t="str">
        <f t="shared" si="290"/>
        <v/>
      </c>
      <c r="L1459" s="56" t="str">
        <f t="shared" si="292"/>
        <v/>
      </c>
      <c r="M1459" s="56" t="str">
        <f t="shared" si="293"/>
        <v/>
      </c>
      <c r="N1459" s="56" t="str">
        <f t="shared" si="294"/>
        <v/>
      </c>
      <c r="O1459" s="56" t="str">
        <f t="shared" si="300"/>
        <v/>
      </c>
      <c r="P1459" s="56">
        <f>IF(ISERROR(IF($X$5=1,$Y$5,)),"",IF($X$5=1,$Y$5,))</f>
        <v>0</v>
      </c>
      <c r="Q1459" s="56">
        <f>IF(ISERROR(IF($X$6=1,$Y$6,)),"",IF($X$6=1,$Y$6,))</f>
        <v>10000</v>
      </c>
      <c r="R1459" s="56">
        <f>IF(ISERROR(IF($X$7=1,$Y$7,)),"",IF($X$7=1,$Y$7,))</f>
        <v>0</v>
      </c>
      <c r="S1459" s="56">
        <f>IF(ISERROR(IF($X$8=1,$Y$8,)),"",IF($X$8=1,$Y$8,))</f>
        <v>1000</v>
      </c>
      <c r="T1459" s="56">
        <f>IF(ISERROR(IF($X$9=1,$Y$9,)),"",IF($X$9=1,$Y$9,))</f>
        <v>500</v>
      </c>
      <c r="U1459" s="56">
        <f>IF(ISERROR(IF($X$10=1,$Y$10,)),"",IF($X$10=1,$Y$10,))</f>
        <v>500</v>
      </c>
    </row>
    <row r="1460" spans="1:21" x14ac:dyDescent="0.25">
      <c r="A1460" s="75">
        <f t="shared" si="295"/>
        <v>1456</v>
      </c>
      <c r="D1460" s="56" t="s">
        <v>4798</v>
      </c>
      <c r="E1460" s="56">
        <f t="shared" si="296"/>
        <v>1456</v>
      </c>
      <c r="F1460" s="76">
        <f t="shared" si="291"/>
        <v>55</v>
      </c>
      <c r="G1460" s="56" t="str">
        <f t="shared" si="297"/>
        <v>2x1Greenhouse</v>
      </c>
      <c r="H1460" s="56">
        <f t="shared" si="298"/>
        <v>1456</v>
      </c>
      <c r="I1460" s="56">
        <f>IF(G1460="",0,IF(COUNTIF($G$5:G1460,G1460)=1,0,COUNTIF($G$5:G1460,G1460) )   )</f>
        <v>0</v>
      </c>
      <c r="J1460" s="56" t="str">
        <f t="shared" si="299"/>
        <v/>
      </c>
      <c r="K1460" s="56" t="str">
        <f t="shared" si="290"/>
        <v/>
      </c>
      <c r="L1460" s="56" t="str">
        <f t="shared" si="292"/>
        <v/>
      </c>
      <c r="M1460" s="56" t="str">
        <f t="shared" si="293"/>
        <v/>
      </c>
      <c r="N1460" s="56" t="str">
        <f t="shared" si="294"/>
        <v/>
      </c>
      <c r="O1460" s="56" t="str">
        <f t="shared" si="300"/>
        <v/>
      </c>
      <c r="P1460" s="56">
        <f>IF(ISERROR(IF($X$5=1,$Y$5,)),"",IF($X$5=1,$Y$5,))</f>
        <v>0</v>
      </c>
      <c r="Q1460" s="56">
        <f>IF(ISERROR(IF($X$6=1,$Y$6,)),"",IF($X$6=1,$Y$6,))</f>
        <v>10000</v>
      </c>
      <c r="R1460" s="56">
        <f>IF(ISERROR(IF($X$7=1,$Y$7,)),"",IF($X$7=1,$Y$7,))</f>
        <v>0</v>
      </c>
      <c r="S1460" s="56">
        <f>IF(ISERROR(IF($X$8=1,$Y$8,)),"",IF($X$8=1,$Y$8,))</f>
        <v>1000</v>
      </c>
      <c r="T1460" s="56">
        <f>IF(ISERROR(IF($X$9=1,$Y$9,)),"",IF($X$9=1,$Y$9,))</f>
        <v>500</v>
      </c>
      <c r="U1460" s="56">
        <f>IF(ISERROR(IF($X$10=1,$Y$10,)),"",IF($X$10=1,$Y$10,))</f>
        <v>500</v>
      </c>
    </row>
    <row r="1461" spans="1:21" x14ac:dyDescent="0.25">
      <c r="A1461" s="75">
        <f t="shared" si="295"/>
        <v>1457</v>
      </c>
      <c r="D1461" s="56" t="s">
        <v>4775</v>
      </c>
      <c r="E1461" s="56">
        <f t="shared" si="296"/>
        <v>1457</v>
      </c>
      <c r="F1461" s="76">
        <f t="shared" si="291"/>
        <v>55</v>
      </c>
      <c r="G1461" s="56" t="str">
        <f t="shared" si="297"/>
        <v>KarmonyNodeMkIII.Adapter</v>
      </c>
      <c r="H1461" s="56">
        <f t="shared" si="298"/>
        <v>1457</v>
      </c>
      <c r="I1461" s="56">
        <f>IF(G1461="",0,IF(COUNTIF($G$5:G1461,G1461)=1,0,COUNTIF($G$5:G1461,G1461) )   )</f>
        <v>0</v>
      </c>
      <c r="J1461" s="56" t="str">
        <f t="shared" si="299"/>
        <v/>
      </c>
      <c r="K1461" s="56" t="str">
        <f t="shared" si="290"/>
        <v/>
      </c>
      <c r="L1461" s="56" t="str">
        <f t="shared" si="292"/>
        <v/>
      </c>
      <c r="M1461" s="56" t="str">
        <f t="shared" si="293"/>
        <v/>
      </c>
      <c r="N1461" s="56" t="str">
        <f t="shared" si="294"/>
        <v/>
      </c>
      <c r="O1461" s="56" t="str">
        <f t="shared" si="300"/>
        <v/>
      </c>
      <c r="P1461" s="56">
        <f>IF(ISERROR(IF($X$5=1,$Y$5,)),"",IF($X$5=1,$Y$5,))</f>
        <v>0</v>
      </c>
      <c r="Q1461" s="56">
        <f>IF(ISERROR(IF($X$6=1,$Y$6,)),"",IF($X$6=1,$Y$6,))</f>
        <v>10000</v>
      </c>
      <c r="R1461" s="56">
        <f>IF(ISERROR(IF($X$7=1,$Y$7,)),"",IF($X$7=1,$Y$7,))</f>
        <v>0</v>
      </c>
      <c r="S1461" s="56">
        <f>IF(ISERROR(IF($X$8=1,$Y$8,)),"",IF($X$8=1,$Y$8,))</f>
        <v>1000</v>
      </c>
      <c r="T1461" s="56">
        <f>IF(ISERROR(IF($X$9=1,$Y$9,)),"",IF($X$9=1,$Y$9,))</f>
        <v>500</v>
      </c>
      <c r="U1461" s="56">
        <f>IF(ISERROR(IF($X$10=1,$Y$10,)),"",IF($X$10=1,$Y$10,))</f>
        <v>500</v>
      </c>
    </row>
    <row r="1462" spans="1:21" x14ac:dyDescent="0.25">
      <c r="A1462" s="75">
        <f t="shared" si="295"/>
        <v>1458</v>
      </c>
      <c r="D1462" s="56" t="s">
        <v>4799</v>
      </c>
      <c r="E1462" s="56">
        <f t="shared" si="296"/>
        <v>1458</v>
      </c>
      <c r="F1462" s="76">
        <f t="shared" si="291"/>
        <v>55</v>
      </c>
      <c r="G1462" s="56" t="str">
        <f t="shared" si="297"/>
        <v>LLLExtendableActivityMod</v>
      </c>
      <c r="H1462" s="56">
        <f t="shared" si="298"/>
        <v>1458</v>
      </c>
      <c r="I1462" s="56">
        <f>IF(G1462="",0,IF(COUNTIF($G$5:G1462,G1462)=1,0,COUNTIF($G$5:G1462,G1462) )   )</f>
        <v>0</v>
      </c>
      <c r="J1462" s="56" t="str">
        <f t="shared" si="299"/>
        <v/>
      </c>
      <c r="K1462" s="56" t="str">
        <f t="shared" si="290"/>
        <v/>
      </c>
      <c r="L1462" s="56" t="str">
        <f t="shared" si="292"/>
        <v/>
      </c>
      <c r="M1462" s="56" t="str">
        <f t="shared" si="293"/>
        <v/>
      </c>
      <c r="N1462" s="56" t="str">
        <f t="shared" si="294"/>
        <v/>
      </c>
      <c r="O1462" s="56" t="str">
        <f t="shared" si="300"/>
        <v/>
      </c>
      <c r="P1462" s="56">
        <f>IF(ISERROR(IF($X$5=1,$Y$5,)),"",IF($X$5=1,$Y$5,))</f>
        <v>0</v>
      </c>
      <c r="Q1462" s="56">
        <f>IF(ISERROR(IF($X$6=1,$Y$6,)),"",IF($X$6=1,$Y$6,))</f>
        <v>10000</v>
      </c>
      <c r="R1462" s="56">
        <f>IF(ISERROR(IF($X$7=1,$Y$7,)),"",IF($X$7=1,$Y$7,))</f>
        <v>0</v>
      </c>
      <c r="S1462" s="56">
        <f>IF(ISERROR(IF($X$8=1,$Y$8,)),"",IF($X$8=1,$Y$8,))</f>
        <v>1000</v>
      </c>
      <c r="T1462" s="56">
        <f>IF(ISERROR(IF($X$9=1,$Y$9,)),"",IF($X$9=1,$Y$9,))</f>
        <v>500</v>
      </c>
      <c r="U1462" s="56">
        <f>IF(ISERROR(IF($X$10=1,$Y$10,)),"",IF($X$10=1,$Y$10,))</f>
        <v>500</v>
      </c>
    </row>
    <row r="1463" spans="1:21" x14ac:dyDescent="0.25">
      <c r="A1463" s="75">
        <f t="shared" si="295"/>
        <v>1459</v>
      </c>
      <c r="D1463" s="56" t="s">
        <v>4776</v>
      </c>
      <c r="E1463" s="56">
        <f t="shared" si="296"/>
        <v>1459</v>
      </c>
      <c r="F1463" s="76">
        <f t="shared" si="291"/>
        <v>55</v>
      </c>
      <c r="G1463" s="56" t="str">
        <f t="shared" si="297"/>
        <v>KarmonySciModule</v>
      </c>
      <c r="H1463" s="56">
        <f t="shared" si="298"/>
        <v>1459</v>
      </c>
      <c r="I1463" s="56">
        <f>IF(G1463="",0,IF(COUNTIF($G$5:G1463,G1463)=1,0,COUNTIF($G$5:G1463,G1463) )   )</f>
        <v>0</v>
      </c>
      <c r="J1463" s="56" t="str">
        <f t="shared" si="299"/>
        <v/>
      </c>
      <c r="K1463" s="56" t="str">
        <f t="shared" si="290"/>
        <v/>
      </c>
      <c r="L1463" s="56" t="str">
        <f t="shared" si="292"/>
        <v/>
      </c>
      <c r="M1463" s="56" t="str">
        <f t="shared" si="293"/>
        <v/>
      </c>
      <c r="N1463" s="56" t="str">
        <f t="shared" si="294"/>
        <v/>
      </c>
      <c r="O1463" s="56" t="str">
        <f t="shared" si="300"/>
        <v/>
      </c>
      <c r="P1463" s="56">
        <f>IF(ISERROR(IF($X$5=1,$Y$5,)),"",IF($X$5=1,$Y$5,))</f>
        <v>0</v>
      </c>
      <c r="Q1463" s="56">
        <f>IF(ISERROR(IF($X$6=1,$Y$6,)),"",IF($X$6=1,$Y$6,))</f>
        <v>10000</v>
      </c>
      <c r="R1463" s="56">
        <f>IF(ISERROR(IF($X$7=1,$Y$7,)),"",IF($X$7=1,$Y$7,))</f>
        <v>0</v>
      </c>
      <c r="S1463" s="56">
        <f>IF(ISERROR(IF($X$8=1,$Y$8,)),"",IF($X$8=1,$Y$8,))</f>
        <v>1000</v>
      </c>
      <c r="T1463" s="56">
        <f>IF(ISERROR(IF($X$9=1,$Y$9,)),"",IF($X$9=1,$Y$9,))</f>
        <v>500</v>
      </c>
      <c r="U1463" s="56">
        <f>IF(ISERROR(IF($X$10=1,$Y$10,)),"",IF($X$10=1,$Y$10,))</f>
        <v>500</v>
      </c>
    </row>
    <row r="1464" spans="1:21" x14ac:dyDescent="0.25">
      <c r="A1464" s="75">
        <f t="shared" si="295"/>
        <v>1460</v>
      </c>
      <c r="D1464" s="56" t="s">
        <v>4800</v>
      </c>
      <c r="E1464" s="56">
        <f t="shared" si="296"/>
        <v>1460</v>
      </c>
      <c r="F1464" s="76">
        <f t="shared" si="291"/>
        <v>55</v>
      </c>
      <c r="G1464" s="56" t="str">
        <f t="shared" si="297"/>
        <v>Cooling Grill</v>
      </c>
      <c r="H1464" s="56">
        <f t="shared" si="298"/>
        <v>1460</v>
      </c>
      <c r="I1464" s="56">
        <f>IF(G1464="",0,IF(COUNTIF($G$5:G1464,G1464)=1,0,COUNTIF($G$5:G1464,G1464) )   )</f>
        <v>0</v>
      </c>
      <c r="J1464" s="56" t="str">
        <f t="shared" si="299"/>
        <v/>
      </c>
      <c r="K1464" s="56" t="str">
        <f t="shared" si="290"/>
        <v/>
      </c>
      <c r="L1464" s="56" t="str">
        <f t="shared" si="292"/>
        <v/>
      </c>
      <c r="M1464" s="56" t="str">
        <f t="shared" si="293"/>
        <v/>
      </c>
      <c r="N1464" s="56" t="str">
        <f t="shared" si="294"/>
        <v/>
      </c>
      <c r="O1464" s="56" t="str">
        <f t="shared" si="300"/>
        <v/>
      </c>
      <c r="P1464" s="56">
        <f>IF(ISERROR(IF($X$5=1,$Y$5,)),"",IF($X$5=1,$Y$5,))</f>
        <v>0</v>
      </c>
      <c r="Q1464" s="56">
        <f>IF(ISERROR(IF($X$6=1,$Y$6,)),"",IF($X$6=1,$Y$6,))</f>
        <v>10000</v>
      </c>
      <c r="R1464" s="56">
        <f>IF(ISERROR(IF($X$7=1,$Y$7,)),"",IF($X$7=1,$Y$7,))</f>
        <v>0</v>
      </c>
      <c r="S1464" s="56">
        <f>IF(ISERROR(IF($X$8=1,$Y$8,)),"",IF($X$8=1,$Y$8,))</f>
        <v>1000</v>
      </c>
      <c r="T1464" s="56">
        <f>IF(ISERROR(IF($X$9=1,$Y$9,)),"",IF($X$9=1,$Y$9,))</f>
        <v>500</v>
      </c>
      <c r="U1464" s="56">
        <f>IF(ISERROR(IF($X$10=1,$Y$10,)),"",IF($X$10=1,$Y$10,))</f>
        <v>500</v>
      </c>
    </row>
    <row r="1465" spans="1:21" x14ac:dyDescent="0.25">
      <c r="A1465" s="75">
        <f t="shared" si="295"/>
        <v>1461</v>
      </c>
      <c r="D1465" s="56" t="s">
        <v>4777</v>
      </c>
      <c r="E1465" s="56">
        <f t="shared" si="296"/>
        <v>1461</v>
      </c>
      <c r="F1465" s="76">
        <f t="shared" si="291"/>
        <v>55</v>
      </c>
      <c r="G1465" s="56" t="str">
        <f t="shared" si="297"/>
        <v>KarmonySciModule.Adapter</v>
      </c>
      <c r="H1465" s="56">
        <f t="shared" si="298"/>
        <v>1461</v>
      </c>
      <c r="I1465" s="56">
        <f>IF(G1465="",0,IF(COUNTIF($G$5:G1465,G1465)=1,0,COUNTIF($G$5:G1465,G1465) )   )</f>
        <v>0</v>
      </c>
      <c r="J1465" s="56" t="str">
        <f t="shared" si="299"/>
        <v/>
      </c>
      <c r="K1465" s="56" t="str">
        <f t="shared" si="290"/>
        <v/>
      </c>
      <c r="L1465" s="56" t="str">
        <f t="shared" si="292"/>
        <v/>
      </c>
      <c r="M1465" s="56" t="str">
        <f t="shared" si="293"/>
        <v/>
      </c>
      <c r="N1465" s="56" t="str">
        <f t="shared" si="294"/>
        <v/>
      </c>
      <c r="O1465" s="56" t="str">
        <f t="shared" si="300"/>
        <v/>
      </c>
      <c r="P1465" s="56">
        <f>IF(ISERROR(IF($X$5=1,$Y$5,)),"",IF($X$5=1,$Y$5,))</f>
        <v>0</v>
      </c>
      <c r="Q1465" s="56">
        <f>IF(ISERROR(IF($X$6=1,$Y$6,)),"",IF($X$6=1,$Y$6,))</f>
        <v>10000</v>
      </c>
      <c r="R1465" s="56">
        <f>IF(ISERROR(IF($X$7=1,$Y$7,)),"",IF($X$7=1,$Y$7,))</f>
        <v>0</v>
      </c>
      <c r="S1465" s="56">
        <f>IF(ISERROR(IF($X$8=1,$Y$8,)),"",IF($X$8=1,$Y$8,))</f>
        <v>1000</v>
      </c>
      <c r="T1465" s="56">
        <f>IF(ISERROR(IF($X$9=1,$Y$9,)),"",IF($X$9=1,$Y$9,))</f>
        <v>500</v>
      </c>
      <c r="U1465" s="56">
        <f>IF(ISERROR(IF($X$10=1,$Y$10,)),"",IF($X$10=1,$Y$10,))</f>
        <v>500</v>
      </c>
    </row>
    <row r="1466" spans="1:21" x14ac:dyDescent="0.25">
      <c r="A1466" s="75">
        <f t="shared" si="295"/>
        <v>1462</v>
      </c>
      <c r="D1466" s="56" t="s">
        <v>4801</v>
      </c>
      <c r="E1466" s="56">
        <f t="shared" si="296"/>
        <v>1462</v>
      </c>
      <c r="F1466" s="76">
        <f t="shared" si="291"/>
        <v>55</v>
      </c>
      <c r="G1466" s="56" t="str">
        <f t="shared" si="297"/>
        <v>CoolingGrillLarge</v>
      </c>
      <c r="H1466" s="56">
        <f t="shared" si="298"/>
        <v>1462</v>
      </c>
      <c r="I1466" s="56">
        <f>IF(G1466="",0,IF(COUNTIF($G$5:G1466,G1466)=1,0,COUNTIF($G$5:G1466,G1466) )   )</f>
        <v>0</v>
      </c>
      <c r="J1466" s="56" t="str">
        <f t="shared" si="299"/>
        <v/>
      </c>
      <c r="K1466" s="56" t="str">
        <f t="shared" si="290"/>
        <v/>
      </c>
      <c r="L1466" s="56" t="str">
        <f t="shared" si="292"/>
        <v/>
      </c>
      <c r="M1466" s="56" t="str">
        <f t="shared" si="293"/>
        <v/>
      </c>
      <c r="N1466" s="56" t="str">
        <f t="shared" si="294"/>
        <v/>
      </c>
      <c r="O1466" s="56" t="str">
        <f t="shared" si="300"/>
        <v/>
      </c>
      <c r="P1466" s="56">
        <f>IF(ISERROR(IF($X$5=1,$Y$5,)),"",IF($X$5=1,$Y$5,))</f>
        <v>0</v>
      </c>
      <c r="Q1466" s="56">
        <f>IF(ISERROR(IF($X$6=1,$Y$6,)),"",IF($X$6=1,$Y$6,))</f>
        <v>10000</v>
      </c>
      <c r="R1466" s="56">
        <f>IF(ISERROR(IF($X$7=1,$Y$7,)),"",IF($X$7=1,$Y$7,))</f>
        <v>0</v>
      </c>
      <c r="S1466" s="56">
        <f>IF(ISERROR(IF($X$8=1,$Y$8,)),"",IF($X$8=1,$Y$8,))</f>
        <v>1000</v>
      </c>
      <c r="T1466" s="56">
        <f>IF(ISERROR(IF($X$9=1,$Y$9,)),"",IF($X$9=1,$Y$9,))</f>
        <v>500</v>
      </c>
      <c r="U1466" s="56">
        <f>IF(ISERROR(IF($X$10=1,$Y$10,)),"",IF($X$10=1,$Y$10,))</f>
        <v>500</v>
      </c>
    </row>
    <row r="1467" spans="1:21" x14ac:dyDescent="0.25">
      <c r="A1467" s="75">
        <f t="shared" si="295"/>
        <v>1463</v>
      </c>
      <c r="D1467" s="56" t="s">
        <v>4778</v>
      </c>
      <c r="E1467" s="56">
        <f t="shared" si="296"/>
        <v>1463</v>
      </c>
      <c r="F1467" s="76">
        <f t="shared" si="291"/>
        <v>55</v>
      </c>
      <c r="G1467" s="56" t="str">
        <f t="shared" si="297"/>
        <v>KarmonyStorModule</v>
      </c>
      <c r="H1467" s="56">
        <f t="shared" si="298"/>
        <v>1463</v>
      </c>
      <c r="I1467" s="56">
        <f>IF(G1467="",0,IF(COUNTIF($G$5:G1467,G1467)=1,0,COUNTIF($G$5:G1467,G1467) )   )</f>
        <v>0</v>
      </c>
      <c r="J1467" s="56" t="str">
        <f t="shared" si="299"/>
        <v/>
      </c>
      <c r="K1467" s="56" t="str">
        <f t="shared" si="290"/>
        <v/>
      </c>
      <c r="L1467" s="56" t="str">
        <f t="shared" si="292"/>
        <v/>
      </c>
      <c r="M1467" s="56" t="str">
        <f t="shared" si="293"/>
        <v/>
      </c>
      <c r="N1467" s="56" t="str">
        <f t="shared" si="294"/>
        <v/>
      </c>
      <c r="O1467" s="56" t="str">
        <f t="shared" si="300"/>
        <v/>
      </c>
      <c r="P1467" s="56">
        <f>IF(ISERROR(IF($X$5=1,$Y$5,)),"",IF($X$5=1,$Y$5,))</f>
        <v>0</v>
      </c>
      <c r="Q1467" s="56">
        <f>IF(ISERROR(IF($X$6=1,$Y$6,)),"",IF($X$6=1,$Y$6,))</f>
        <v>10000</v>
      </c>
      <c r="R1467" s="56">
        <f>IF(ISERROR(IF($X$7=1,$Y$7,)),"",IF($X$7=1,$Y$7,))</f>
        <v>0</v>
      </c>
      <c r="S1467" s="56">
        <f>IF(ISERROR(IF($X$8=1,$Y$8,)),"",IF($X$8=1,$Y$8,))</f>
        <v>1000</v>
      </c>
      <c r="T1467" s="56">
        <f>IF(ISERROR(IF($X$9=1,$Y$9,)),"",IF($X$9=1,$Y$9,))</f>
        <v>500</v>
      </c>
      <c r="U1467" s="56">
        <f>IF(ISERROR(IF($X$10=1,$Y$10,)),"",IF($X$10=1,$Y$10,))</f>
        <v>500</v>
      </c>
    </row>
    <row r="1468" spans="1:21" x14ac:dyDescent="0.25">
      <c r="A1468" s="75">
        <f t="shared" si="295"/>
        <v>1464</v>
      </c>
      <c r="D1468" s="56" t="s">
        <v>4802</v>
      </c>
      <c r="E1468" s="56">
        <f t="shared" si="296"/>
        <v>1464</v>
      </c>
      <c r="F1468" s="76">
        <f t="shared" si="291"/>
        <v>55</v>
      </c>
      <c r="G1468" s="56" t="str">
        <f t="shared" si="297"/>
        <v>LLLCentriHab</v>
      </c>
      <c r="H1468" s="56">
        <f t="shared" si="298"/>
        <v>1464</v>
      </c>
      <c r="I1468" s="56">
        <f>IF(G1468="",0,IF(COUNTIF($G$5:G1468,G1468)=1,0,COUNTIF($G$5:G1468,G1468) )   )</f>
        <v>0</v>
      </c>
      <c r="J1468" s="56" t="str">
        <f t="shared" si="299"/>
        <v/>
      </c>
      <c r="K1468" s="56" t="str">
        <f t="shared" si="290"/>
        <v/>
      </c>
      <c r="L1468" s="56" t="str">
        <f t="shared" si="292"/>
        <v/>
      </c>
      <c r="M1468" s="56" t="str">
        <f t="shared" si="293"/>
        <v/>
      </c>
      <c r="N1468" s="56" t="str">
        <f t="shared" si="294"/>
        <v/>
      </c>
      <c r="O1468" s="56" t="str">
        <f t="shared" si="300"/>
        <v/>
      </c>
      <c r="P1468" s="56">
        <f>IF(ISERROR(IF($X$5=1,$Y$5,)),"",IF($X$5=1,$Y$5,))</f>
        <v>0</v>
      </c>
      <c r="Q1468" s="56">
        <f>IF(ISERROR(IF($X$6=1,$Y$6,)),"",IF($X$6=1,$Y$6,))</f>
        <v>10000</v>
      </c>
      <c r="R1468" s="56">
        <f>IF(ISERROR(IF($X$7=1,$Y$7,)),"",IF($X$7=1,$Y$7,))</f>
        <v>0</v>
      </c>
      <c r="S1468" s="56">
        <f>IF(ISERROR(IF($X$8=1,$Y$8,)),"",IF($X$8=1,$Y$8,))</f>
        <v>1000</v>
      </c>
      <c r="T1468" s="56">
        <f>IF(ISERROR(IF($X$9=1,$Y$9,)),"",IF($X$9=1,$Y$9,))</f>
        <v>500</v>
      </c>
      <c r="U1468" s="56">
        <f>IF(ISERROR(IF($X$10=1,$Y$10,)),"",IF($X$10=1,$Y$10,))</f>
        <v>500</v>
      </c>
    </row>
    <row r="1469" spans="1:21" x14ac:dyDescent="0.25">
      <c r="A1469" s="75">
        <f t="shared" si="295"/>
        <v>1465</v>
      </c>
      <c r="D1469" s="56" t="s">
        <v>4779</v>
      </c>
      <c r="E1469" s="56">
        <f t="shared" si="296"/>
        <v>1465</v>
      </c>
      <c r="F1469" s="76">
        <f t="shared" si="291"/>
        <v>55</v>
      </c>
      <c r="G1469" s="56" t="str">
        <f t="shared" si="297"/>
        <v>KarmonyStorModule.Adapter</v>
      </c>
      <c r="H1469" s="56">
        <f t="shared" si="298"/>
        <v>1465</v>
      </c>
      <c r="I1469" s="56">
        <f>IF(G1469="",0,IF(COUNTIF($G$5:G1469,G1469)=1,0,COUNTIF($G$5:G1469,G1469) )   )</f>
        <v>0</v>
      </c>
      <c r="J1469" s="56" t="str">
        <f t="shared" si="299"/>
        <v/>
      </c>
      <c r="K1469" s="56" t="str">
        <f t="shared" si="290"/>
        <v/>
      </c>
      <c r="L1469" s="56" t="str">
        <f t="shared" si="292"/>
        <v/>
      </c>
      <c r="M1469" s="56" t="str">
        <f t="shared" si="293"/>
        <v/>
      </c>
      <c r="N1469" s="56" t="str">
        <f t="shared" si="294"/>
        <v/>
      </c>
      <c r="O1469" s="56" t="str">
        <f t="shared" si="300"/>
        <v/>
      </c>
      <c r="P1469" s="56">
        <f>IF(ISERROR(IF($X$5=1,$Y$5,)),"",IF($X$5=1,$Y$5,))</f>
        <v>0</v>
      </c>
      <c r="Q1469" s="56">
        <f>IF(ISERROR(IF($X$6=1,$Y$6,)),"",IF($X$6=1,$Y$6,))</f>
        <v>10000</v>
      </c>
      <c r="R1469" s="56">
        <f>IF(ISERROR(IF($X$7=1,$Y$7,)),"",IF($X$7=1,$Y$7,))</f>
        <v>0</v>
      </c>
      <c r="S1469" s="56">
        <f>IF(ISERROR(IF($X$8=1,$Y$8,)),"",IF($X$8=1,$Y$8,))</f>
        <v>1000</v>
      </c>
      <c r="T1469" s="56">
        <f>IF(ISERROR(IF($X$9=1,$Y$9,)),"",IF($X$9=1,$Y$9,))</f>
        <v>500</v>
      </c>
      <c r="U1469" s="56">
        <f>IF(ISERROR(IF($X$10=1,$Y$10,)),"",IF($X$10=1,$Y$10,))</f>
        <v>500</v>
      </c>
    </row>
    <row r="1470" spans="1:21" x14ac:dyDescent="0.25">
      <c r="A1470" s="75">
        <f t="shared" si="295"/>
        <v>1466</v>
      </c>
      <c r="D1470" s="56" t="s">
        <v>4803</v>
      </c>
      <c r="E1470" s="56">
        <f t="shared" si="296"/>
        <v>1466</v>
      </c>
      <c r="F1470" s="76">
        <f t="shared" si="291"/>
        <v>55</v>
      </c>
      <c r="G1470" s="56" t="str">
        <f t="shared" si="297"/>
        <v>Viewplat</v>
      </c>
      <c r="H1470" s="56">
        <f t="shared" si="298"/>
        <v>1466</v>
      </c>
      <c r="I1470" s="56">
        <f>IF(G1470="",0,IF(COUNTIF($G$5:G1470,G1470)=1,0,COUNTIF($G$5:G1470,G1470) )   )</f>
        <v>0</v>
      </c>
      <c r="J1470" s="56" t="str">
        <f t="shared" si="299"/>
        <v/>
      </c>
      <c r="K1470" s="56" t="str">
        <f t="shared" ref="K1470:K1533" si="301">IF(ISERROR(VLOOKUP(J1470,$F$5:$G$6005,2,)),"",VLOOKUP(J1470,$F$5:$G$6005,2,))</f>
        <v/>
      </c>
      <c r="L1470" s="56" t="str">
        <f t="shared" si="292"/>
        <v/>
      </c>
      <c r="M1470" s="56" t="str">
        <f t="shared" si="293"/>
        <v/>
      </c>
      <c r="N1470" s="56" t="str">
        <f t="shared" si="294"/>
        <v/>
      </c>
      <c r="O1470" s="56" t="str">
        <f t="shared" si="300"/>
        <v/>
      </c>
      <c r="P1470" s="56">
        <f>IF(ISERROR(IF($X$5=1,$Y$5,)),"",IF($X$5=1,$Y$5,))</f>
        <v>0</v>
      </c>
      <c r="Q1470" s="56">
        <f>IF(ISERROR(IF($X$6=1,$Y$6,)),"",IF($X$6=1,$Y$6,))</f>
        <v>10000</v>
      </c>
      <c r="R1470" s="56">
        <f>IF(ISERROR(IF($X$7=1,$Y$7,)),"",IF($X$7=1,$Y$7,))</f>
        <v>0</v>
      </c>
      <c r="S1470" s="56">
        <f>IF(ISERROR(IF($X$8=1,$Y$8,)),"",IF($X$8=1,$Y$8,))</f>
        <v>1000</v>
      </c>
      <c r="T1470" s="56">
        <f>IF(ISERROR(IF($X$9=1,$Y$9,)),"",IF($X$9=1,$Y$9,))</f>
        <v>500</v>
      </c>
      <c r="U1470" s="56">
        <f>IF(ISERROR(IF($X$10=1,$Y$10,)),"",IF($X$10=1,$Y$10,))</f>
        <v>500</v>
      </c>
    </row>
    <row r="1471" spans="1:21" x14ac:dyDescent="0.25">
      <c r="A1471" s="75">
        <f t="shared" si="295"/>
        <v>1467</v>
      </c>
      <c r="D1471" s="56" t="s">
        <v>4780</v>
      </c>
      <c r="E1471" s="56">
        <f t="shared" si="296"/>
        <v>1467</v>
      </c>
      <c r="F1471" s="76">
        <f t="shared" si="291"/>
        <v>55</v>
      </c>
      <c r="G1471" s="56" t="str">
        <f t="shared" si="297"/>
        <v>KarmonyUtilModule</v>
      </c>
      <c r="H1471" s="56">
        <f t="shared" si="298"/>
        <v>1467</v>
      </c>
      <c r="I1471" s="56">
        <f>IF(G1471="",0,IF(COUNTIF($G$5:G1471,G1471)=1,0,COUNTIF($G$5:G1471,G1471) )   )</f>
        <v>0</v>
      </c>
      <c r="J1471" s="56" t="str">
        <f t="shared" si="299"/>
        <v/>
      </c>
      <c r="K1471" s="56" t="str">
        <f t="shared" si="301"/>
        <v/>
      </c>
      <c r="L1471" s="56" t="str">
        <f t="shared" si="292"/>
        <v/>
      </c>
      <c r="M1471" s="56" t="str">
        <f t="shared" si="293"/>
        <v/>
      </c>
      <c r="N1471" s="56" t="str">
        <f t="shared" si="294"/>
        <v/>
      </c>
      <c r="O1471" s="56" t="str">
        <f t="shared" si="300"/>
        <v/>
      </c>
      <c r="P1471" s="56">
        <f>IF(ISERROR(IF($X$5=1,$Y$5,)),"",IF($X$5=1,$Y$5,))</f>
        <v>0</v>
      </c>
      <c r="Q1471" s="56">
        <f>IF(ISERROR(IF($X$6=1,$Y$6,)),"",IF($X$6=1,$Y$6,))</f>
        <v>10000</v>
      </c>
      <c r="R1471" s="56">
        <f>IF(ISERROR(IF($X$7=1,$Y$7,)),"",IF($X$7=1,$Y$7,))</f>
        <v>0</v>
      </c>
      <c r="S1471" s="56">
        <f>IF(ISERROR(IF($X$8=1,$Y$8,)),"",IF($X$8=1,$Y$8,))</f>
        <v>1000</v>
      </c>
      <c r="T1471" s="56">
        <f>IF(ISERROR(IF($X$9=1,$Y$9,)),"",IF($X$9=1,$Y$9,))</f>
        <v>500</v>
      </c>
      <c r="U1471" s="56">
        <f>IF(ISERROR(IF($X$10=1,$Y$10,)),"",IF($X$10=1,$Y$10,))</f>
        <v>500</v>
      </c>
    </row>
    <row r="1472" spans="1:21" x14ac:dyDescent="0.25">
      <c r="A1472" s="75">
        <f t="shared" si="295"/>
        <v>1468</v>
      </c>
      <c r="D1472" s="56" t="s">
        <v>4804</v>
      </c>
      <c r="E1472" s="56">
        <f t="shared" si="296"/>
        <v>1468</v>
      </c>
      <c r="F1472" s="76">
        <f t="shared" si="291"/>
        <v>55</v>
      </c>
      <c r="G1472" s="56" t="str">
        <f t="shared" si="297"/>
        <v>ViewplatSingle</v>
      </c>
      <c r="H1472" s="56">
        <f t="shared" si="298"/>
        <v>1468</v>
      </c>
      <c r="I1472" s="56">
        <f>IF(G1472="",0,IF(COUNTIF($G$5:G1472,G1472)=1,0,COUNTIF($G$5:G1472,G1472) )   )</f>
        <v>0</v>
      </c>
      <c r="J1472" s="56" t="str">
        <f t="shared" si="299"/>
        <v/>
      </c>
      <c r="K1472" s="56" t="str">
        <f t="shared" si="301"/>
        <v/>
      </c>
      <c r="L1472" s="56" t="str">
        <f t="shared" si="292"/>
        <v/>
      </c>
      <c r="M1472" s="56" t="str">
        <f t="shared" si="293"/>
        <v/>
      </c>
      <c r="N1472" s="56" t="str">
        <f t="shared" si="294"/>
        <v/>
      </c>
      <c r="O1472" s="56" t="str">
        <f t="shared" si="300"/>
        <v/>
      </c>
      <c r="P1472" s="56">
        <f>IF(ISERROR(IF($X$5=1,$Y$5,)),"",IF($X$5=1,$Y$5,))</f>
        <v>0</v>
      </c>
      <c r="Q1472" s="56">
        <f>IF(ISERROR(IF($X$6=1,$Y$6,)),"",IF($X$6=1,$Y$6,))</f>
        <v>10000</v>
      </c>
      <c r="R1472" s="56">
        <f>IF(ISERROR(IF($X$7=1,$Y$7,)),"",IF($X$7=1,$Y$7,))</f>
        <v>0</v>
      </c>
      <c r="S1472" s="56">
        <f>IF(ISERROR(IF($X$8=1,$Y$8,)),"",IF($X$8=1,$Y$8,))</f>
        <v>1000</v>
      </c>
      <c r="T1472" s="56">
        <f>IF(ISERROR(IF($X$9=1,$Y$9,)),"",IF($X$9=1,$Y$9,))</f>
        <v>500</v>
      </c>
      <c r="U1472" s="56">
        <f>IF(ISERROR(IF($X$10=1,$Y$10,)),"",IF($X$10=1,$Y$10,))</f>
        <v>500</v>
      </c>
    </row>
    <row r="1473" spans="1:21" x14ac:dyDescent="0.25">
      <c r="A1473" s="75">
        <f t="shared" si="295"/>
        <v>1469</v>
      </c>
      <c r="D1473" s="56" t="s">
        <v>4781</v>
      </c>
      <c r="E1473" s="56">
        <f t="shared" si="296"/>
        <v>1469</v>
      </c>
      <c r="F1473" s="76">
        <f t="shared" si="291"/>
        <v>55</v>
      </c>
      <c r="G1473" s="56" t="str">
        <f t="shared" si="297"/>
        <v>KarmonyUtilModule.Adapter</v>
      </c>
      <c r="H1473" s="56">
        <f t="shared" si="298"/>
        <v>1469</v>
      </c>
      <c r="I1473" s="56">
        <f>IF(G1473="",0,IF(COUNTIF($G$5:G1473,G1473)=1,0,COUNTIF($G$5:G1473,G1473) )   )</f>
        <v>0</v>
      </c>
      <c r="J1473" s="56" t="str">
        <f t="shared" si="299"/>
        <v/>
      </c>
      <c r="K1473" s="56" t="str">
        <f t="shared" si="301"/>
        <v/>
      </c>
      <c r="L1473" s="56" t="str">
        <f t="shared" si="292"/>
        <v/>
      </c>
      <c r="M1473" s="56" t="str">
        <f t="shared" si="293"/>
        <v/>
      </c>
      <c r="N1473" s="56" t="str">
        <f t="shared" si="294"/>
        <v/>
      </c>
      <c r="O1473" s="56" t="str">
        <f t="shared" si="300"/>
        <v/>
      </c>
      <c r="P1473" s="56">
        <f>IF(ISERROR(IF($X$5=1,$Y$5,)),"",IF($X$5=1,$Y$5,))</f>
        <v>0</v>
      </c>
      <c r="Q1473" s="56">
        <f>IF(ISERROR(IF($X$6=1,$Y$6,)),"",IF($X$6=1,$Y$6,))</f>
        <v>10000</v>
      </c>
      <c r="R1473" s="56">
        <f>IF(ISERROR(IF($X$7=1,$Y$7,)),"",IF($X$7=1,$Y$7,))</f>
        <v>0</v>
      </c>
      <c r="S1473" s="56">
        <f>IF(ISERROR(IF($X$8=1,$Y$8,)),"",IF($X$8=1,$Y$8,))</f>
        <v>1000</v>
      </c>
      <c r="T1473" s="56">
        <f>IF(ISERROR(IF($X$9=1,$Y$9,)),"",IF($X$9=1,$Y$9,))</f>
        <v>500</v>
      </c>
      <c r="U1473" s="56">
        <f>IF(ISERROR(IF($X$10=1,$Y$10,)),"",IF($X$10=1,$Y$10,))</f>
        <v>500</v>
      </c>
    </row>
    <row r="1474" spans="1:21" x14ac:dyDescent="0.25">
      <c r="A1474" s="75">
        <f t="shared" si="295"/>
        <v>1470</v>
      </c>
      <c r="D1474" s="56" t="s">
        <v>4805</v>
      </c>
      <c r="E1474" s="56">
        <f t="shared" si="296"/>
        <v>1470</v>
      </c>
      <c r="F1474" s="76">
        <f t="shared" si="291"/>
        <v>55</v>
      </c>
      <c r="G1474" s="56" t="str">
        <f t="shared" si="297"/>
        <v>WalkwayOLD</v>
      </c>
      <c r="H1474" s="56">
        <f t="shared" si="298"/>
        <v>1470</v>
      </c>
      <c r="I1474" s="56">
        <f>IF(G1474="",0,IF(COUNTIF($G$5:G1474,G1474)=1,0,COUNTIF($G$5:G1474,G1474) )   )</f>
        <v>0</v>
      </c>
      <c r="J1474" s="56" t="str">
        <f t="shared" si="299"/>
        <v/>
      </c>
      <c r="K1474" s="56" t="str">
        <f t="shared" si="301"/>
        <v/>
      </c>
      <c r="L1474" s="56" t="str">
        <f t="shared" si="292"/>
        <v/>
      </c>
      <c r="M1474" s="56" t="str">
        <f t="shared" si="293"/>
        <v/>
      </c>
      <c r="N1474" s="56" t="str">
        <f t="shared" si="294"/>
        <v/>
      </c>
      <c r="O1474" s="56" t="str">
        <f t="shared" si="300"/>
        <v/>
      </c>
      <c r="P1474" s="56">
        <f>IF(ISERROR(IF($X$5=1,$Y$5,)),"",IF($X$5=1,$Y$5,))</f>
        <v>0</v>
      </c>
      <c r="Q1474" s="56">
        <f>IF(ISERROR(IF($X$6=1,$Y$6,)),"",IF($X$6=1,$Y$6,))</f>
        <v>10000</v>
      </c>
      <c r="R1474" s="56">
        <f>IF(ISERROR(IF($X$7=1,$Y$7,)),"",IF($X$7=1,$Y$7,))</f>
        <v>0</v>
      </c>
      <c r="S1474" s="56">
        <f>IF(ISERROR(IF($X$8=1,$Y$8,)),"",IF($X$8=1,$Y$8,))</f>
        <v>1000</v>
      </c>
      <c r="T1474" s="56">
        <f>IF(ISERROR(IF($X$9=1,$Y$9,)),"",IF($X$9=1,$Y$9,))</f>
        <v>500</v>
      </c>
      <c r="U1474" s="56">
        <f>IF(ISERROR(IF($X$10=1,$Y$10,)),"",IF($X$10=1,$Y$10,))</f>
        <v>500</v>
      </c>
    </row>
    <row r="1475" spans="1:21" x14ac:dyDescent="0.25">
      <c r="A1475" s="75">
        <f t="shared" si="295"/>
        <v>1471</v>
      </c>
      <c r="D1475" s="56" t="s">
        <v>4782</v>
      </c>
      <c r="E1475" s="56">
        <f t="shared" si="296"/>
        <v>1471</v>
      </c>
      <c r="F1475" s="76">
        <f t="shared" si="291"/>
        <v>55</v>
      </c>
      <c r="G1475" s="56" t="str">
        <f t="shared" si="297"/>
        <v>KarmonyWarehouseModule</v>
      </c>
      <c r="H1475" s="56">
        <f t="shared" si="298"/>
        <v>1471</v>
      </c>
      <c r="I1475" s="56">
        <f>IF(G1475="",0,IF(COUNTIF($G$5:G1475,G1475)=1,0,COUNTIF($G$5:G1475,G1475) )   )</f>
        <v>0</v>
      </c>
      <c r="J1475" s="56" t="str">
        <f t="shared" si="299"/>
        <v/>
      </c>
      <c r="K1475" s="56" t="str">
        <f t="shared" si="301"/>
        <v/>
      </c>
      <c r="L1475" s="56" t="str">
        <f t="shared" si="292"/>
        <v/>
      </c>
      <c r="M1475" s="56" t="str">
        <f t="shared" si="293"/>
        <v/>
      </c>
      <c r="N1475" s="56" t="str">
        <f t="shared" si="294"/>
        <v/>
      </c>
      <c r="O1475" s="56" t="str">
        <f t="shared" si="300"/>
        <v/>
      </c>
      <c r="P1475" s="56">
        <f>IF(ISERROR(IF($X$5=1,$Y$5,)),"",IF($X$5=1,$Y$5,))</f>
        <v>0</v>
      </c>
      <c r="Q1475" s="56">
        <f>IF(ISERROR(IF($X$6=1,$Y$6,)),"",IF($X$6=1,$Y$6,))</f>
        <v>10000</v>
      </c>
      <c r="R1475" s="56">
        <f>IF(ISERROR(IF($X$7=1,$Y$7,)),"",IF($X$7=1,$Y$7,))</f>
        <v>0</v>
      </c>
      <c r="S1475" s="56">
        <f>IF(ISERROR(IF($X$8=1,$Y$8,)),"",IF($X$8=1,$Y$8,))</f>
        <v>1000</v>
      </c>
      <c r="T1475" s="56">
        <f>IF(ISERROR(IF($X$9=1,$Y$9,)),"",IF($X$9=1,$Y$9,))</f>
        <v>500</v>
      </c>
      <c r="U1475" s="56">
        <f>IF(ISERROR(IF($X$10=1,$Y$10,)),"",IF($X$10=1,$Y$10,))</f>
        <v>500</v>
      </c>
    </row>
    <row r="1476" spans="1:21" x14ac:dyDescent="0.25">
      <c r="A1476" s="75">
        <f t="shared" si="295"/>
        <v>1472</v>
      </c>
      <c r="D1476" s="56" t="s">
        <v>4806</v>
      </c>
      <c r="E1476" s="56">
        <f t="shared" si="296"/>
        <v>1472</v>
      </c>
      <c r="F1476" s="76">
        <f t="shared" si="291"/>
        <v>55</v>
      </c>
      <c r="G1476" s="56" t="str">
        <f t="shared" si="297"/>
        <v>Wincurve</v>
      </c>
      <c r="H1476" s="56">
        <f t="shared" si="298"/>
        <v>1472</v>
      </c>
      <c r="I1476" s="56">
        <f>IF(G1476="",0,IF(COUNTIF($G$5:G1476,G1476)=1,0,COUNTIF($G$5:G1476,G1476) )   )</f>
        <v>0</v>
      </c>
      <c r="J1476" s="56" t="str">
        <f t="shared" si="299"/>
        <v/>
      </c>
      <c r="K1476" s="56" t="str">
        <f t="shared" si="301"/>
        <v/>
      </c>
      <c r="L1476" s="56" t="str">
        <f t="shared" si="292"/>
        <v/>
      </c>
      <c r="M1476" s="56" t="str">
        <f t="shared" si="293"/>
        <v/>
      </c>
      <c r="N1476" s="56" t="str">
        <f t="shared" si="294"/>
        <v/>
      </c>
      <c r="O1476" s="56" t="str">
        <f t="shared" si="300"/>
        <v/>
      </c>
      <c r="P1476" s="56">
        <f>IF(ISERROR(IF($X$5=1,$Y$5,)),"",IF($X$5=1,$Y$5,))</f>
        <v>0</v>
      </c>
      <c r="Q1476" s="56">
        <f>IF(ISERROR(IF($X$6=1,$Y$6,)),"",IF($X$6=1,$Y$6,))</f>
        <v>10000</v>
      </c>
      <c r="R1476" s="56">
        <f>IF(ISERROR(IF($X$7=1,$Y$7,)),"",IF($X$7=1,$Y$7,))</f>
        <v>0</v>
      </c>
      <c r="S1476" s="56">
        <f>IF(ISERROR(IF($X$8=1,$Y$8,)),"",IF($X$8=1,$Y$8,))</f>
        <v>1000</v>
      </c>
      <c r="T1476" s="56">
        <f>IF(ISERROR(IF($X$9=1,$Y$9,)),"",IF($X$9=1,$Y$9,))</f>
        <v>500</v>
      </c>
      <c r="U1476" s="56">
        <f>IF(ISERROR(IF($X$10=1,$Y$10,)),"",IF($X$10=1,$Y$10,))</f>
        <v>500</v>
      </c>
    </row>
    <row r="1477" spans="1:21" x14ac:dyDescent="0.25">
      <c r="A1477" s="75">
        <f t="shared" si="295"/>
        <v>1473</v>
      </c>
      <c r="D1477" s="56" t="s">
        <v>4783</v>
      </c>
      <c r="E1477" s="56">
        <f t="shared" si="296"/>
        <v>1473</v>
      </c>
      <c r="F1477" s="76">
        <f t="shared" ref="F1477:F1540" si="302">IF(A1475=0,0,IF(ISBLANK(G1477),"",IF(LEFT(G1477,4)="newn",F1476+1,IF(LEFT(G1477,4)="node",F1476+1,F1476))))</f>
        <v>55</v>
      </c>
      <c r="G1477" s="56" t="str">
        <f t="shared" si="297"/>
        <v>KarmonyWarehouseModule.Adapter</v>
      </c>
      <c r="H1477" s="56">
        <f t="shared" si="298"/>
        <v>1473</v>
      </c>
      <c r="I1477" s="56">
        <f>IF(G1477="",0,IF(COUNTIF($G$5:G1477,G1477)=1,0,COUNTIF($G$5:G1477,G1477) )   )</f>
        <v>0</v>
      </c>
      <c r="J1477" s="56" t="str">
        <f t="shared" si="299"/>
        <v/>
      </c>
      <c r="K1477" s="56" t="str">
        <f t="shared" si="301"/>
        <v/>
      </c>
      <c r="L1477" s="56" t="str">
        <f t="shared" ref="L1477:L1540" si="303">IF(ISERROR(VLOOKUP(K1477,$AB$14:$AD$197,3,)),"",VLOOKUP(K1477,$AB$14:$AD$197,3,))</f>
        <v/>
      </c>
      <c r="M1477" s="56" t="str">
        <f t="shared" ref="M1477:M1540" si="304">IF(ISERROR(HLOOKUP(J1477,$AG$5:$XH$6,2,)),"",HLOOKUP(J1477,$AG$5:$XH$6,2,))</f>
        <v/>
      </c>
      <c r="N1477" s="56" t="str">
        <f t="shared" ref="N1477:N1540" si="305">IF(ISERROR(VLOOKUP(K1477,$AB$14:$AD$197,2,)),"",VLOOKUP(K1477,$AB$14:$AD$197,2,))</f>
        <v/>
      </c>
      <c r="O1477" s="56" t="str">
        <f t="shared" si="300"/>
        <v/>
      </c>
      <c r="P1477" s="56">
        <f>IF(ISERROR(IF($X$5=1,$Y$5,)),"",IF($X$5=1,$Y$5,))</f>
        <v>0</v>
      </c>
      <c r="Q1477" s="56">
        <f>IF(ISERROR(IF($X$6=1,$Y$6,)),"",IF($X$6=1,$Y$6,))</f>
        <v>10000</v>
      </c>
      <c r="R1477" s="56">
        <f>IF(ISERROR(IF($X$7=1,$Y$7,)),"",IF($X$7=1,$Y$7,))</f>
        <v>0</v>
      </c>
      <c r="S1477" s="56">
        <f>IF(ISERROR(IF($X$8=1,$Y$8,)),"",IF($X$8=1,$Y$8,))</f>
        <v>1000</v>
      </c>
      <c r="T1477" s="56">
        <f>IF(ISERROR(IF($X$9=1,$Y$9,)),"",IF($X$9=1,$Y$9,))</f>
        <v>500</v>
      </c>
      <c r="U1477" s="56">
        <f>IF(ISERROR(IF($X$10=1,$Y$10,)),"",IF($X$10=1,$Y$10,))</f>
        <v>500</v>
      </c>
    </row>
    <row r="1478" spans="1:21" x14ac:dyDescent="0.25">
      <c r="A1478" s="75">
        <f t="shared" ref="A1478:A1541" si="306">IF(A1477=0,0,IF(B1477="}",IF(B1478="NODE",A1477+1,0),A1477+1))</f>
        <v>1474</v>
      </c>
      <c r="D1478" s="56" t="s">
        <v>4807</v>
      </c>
      <c r="E1478" s="56">
        <f t="shared" ref="E1478:E1541" si="307">A1478</f>
        <v>1474</v>
      </c>
      <c r="F1478" s="76">
        <f t="shared" si="302"/>
        <v>55</v>
      </c>
      <c r="G1478" s="56" t="str">
        <f t="shared" ref="G1478:G1541" si="308">IF(ISBLANK(D1478),IF(LEFT(C1478,8)="name = n",MID(C1478,8,100),""),MID(D1478,8,100))</f>
        <v>WindLong</v>
      </c>
      <c r="H1478" s="56">
        <f t="shared" ref="H1478:H1541" si="309">E1478</f>
        <v>1474</v>
      </c>
      <c r="I1478" s="56">
        <f>IF(G1478="",0,IF(COUNTIF($G$5:G1478,G1478)=1,0,COUNTIF($G$5:G1478,G1478) )   )</f>
        <v>0</v>
      </c>
      <c r="J1478" s="56" t="str">
        <f t="shared" ref="J1478:J1541" si="310">IF(J1477=anodes,"",IF(J1477="","",J1477+1))</f>
        <v/>
      </c>
      <c r="K1478" s="56" t="str">
        <f t="shared" si="301"/>
        <v/>
      </c>
      <c r="L1478" s="56" t="str">
        <f t="shared" si="303"/>
        <v/>
      </c>
      <c r="M1478" s="56" t="str">
        <f t="shared" si="304"/>
        <v/>
      </c>
      <c r="N1478" s="56" t="str">
        <f t="shared" si="305"/>
        <v/>
      </c>
      <c r="O1478" s="56" t="str">
        <f t="shared" ref="O1478:O1541" si="311">IF(ISERROR(0.1*N1478+0.9*(M1478/L1478)*($N$3+SUM(P1478:U1478))*(N1478/$N$3)),N1478,0.1*N1478+0.9*(M1478/L1478)*($N$3+SUM(P1478:U1478))*(N1478/$N$3))</f>
        <v/>
      </c>
      <c r="P1478" s="56">
        <f>IF(ISERROR(IF($X$5=1,$Y$5,)),"",IF($X$5=1,$Y$5,))</f>
        <v>0</v>
      </c>
      <c r="Q1478" s="56">
        <f>IF(ISERROR(IF($X$6=1,$Y$6,)),"",IF($X$6=1,$Y$6,))</f>
        <v>10000</v>
      </c>
      <c r="R1478" s="56">
        <f>IF(ISERROR(IF($X$7=1,$Y$7,)),"",IF($X$7=1,$Y$7,))</f>
        <v>0</v>
      </c>
      <c r="S1478" s="56">
        <f>IF(ISERROR(IF($X$8=1,$Y$8,)),"",IF($X$8=1,$Y$8,))</f>
        <v>1000</v>
      </c>
      <c r="T1478" s="56">
        <f>IF(ISERROR(IF($X$9=1,$Y$9,)),"",IF($X$9=1,$Y$9,))</f>
        <v>500</v>
      </c>
      <c r="U1478" s="56">
        <f>IF(ISERROR(IF($X$10=1,$Y$10,)),"",IF($X$10=1,$Y$10,))</f>
        <v>500</v>
      </c>
    </row>
    <row r="1479" spans="1:21" x14ac:dyDescent="0.25">
      <c r="A1479" s="75">
        <f t="shared" si="306"/>
        <v>1475</v>
      </c>
      <c r="D1479" s="56" t="s">
        <v>4784</v>
      </c>
      <c r="E1479" s="56">
        <f t="shared" si="307"/>
        <v>1475</v>
      </c>
      <c r="F1479" s="76">
        <f t="shared" si="302"/>
        <v>55</v>
      </c>
      <c r="G1479" s="56" t="str">
        <f t="shared" si="308"/>
        <v>KirsDockingModule</v>
      </c>
      <c r="H1479" s="56">
        <f t="shared" si="309"/>
        <v>1475</v>
      </c>
      <c r="I1479" s="56">
        <f>IF(G1479="",0,IF(COUNTIF($G$5:G1479,G1479)=1,0,COUNTIF($G$5:G1479,G1479) )   )</f>
        <v>0</v>
      </c>
      <c r="J1479" s="56" t="str">
        <f t="shared" si="310"/>
        <v/>
      </c>
      <c r="K1479" s="56" t="str">
        <f t="shared" si="301"/>
        <v/>
      </c>
      <c r="L1479" s="56" t="str">
        <f t="shared" si="303"/>
        <v/>
      </c>
      <c r="M1479" s="56" t="str">
        <f t="shared" si="304"/>
        <v/>
      </c>
      <c r="N1479" s="56" t="str">
        <f t="shared" si="305"/>
        <v/>
      </c>
      <c r="O1479" s="56" t="str">
        <f t="shared" si="311"/>
        <v/>
      </c>
      <c r="P1479" s="56">
        <f>IF(ISERROR(IF($X$5=1,$Y$5,)),"",IF($X$5=1,$Y$5,))</f>
        <v>0</v>
      </c>
      <c r="Q1479" s="56">
        <f>IF(ISERROR(IF($X$6=1,$Y$6,)),"",IF($X$6=1,$Y$6,))</f>
        <v>10000</v>
      </c>
      <c r="R1479" s="56">
        <f>IF(ISERROR(IF($X$7=1,$Y$7,)),"",IF($X$7=1,$Y$7,))</f>
        <v>0</v>
      </c>
      <c r="S1479" s="56">
        <f>IF(ISERROR(IF($X$8=1,$Y$8,)),"",IF($X$8=1,$Y$8,))</f>
        <v>1000</v>
      </c>
      <c r="T1479" s="56">
        <f>IF(ISERROR(IF($X$9=1,$Y$9,)),"",IF($X$9=1,$Y$9,))</f>
        <v>500</v>
      </c>
      <c r="U1479" s="56">
        <f>IF(ISERROR(IF($X$10=1,$Y$10,)),"",IF($X$10=1,$Y$10,))</f>
        <v>500</v>
      </c>
    </row>
    <row r="1480" spans="1:21" x14ac:dyDescent="0.25">
      <c r="A1480" s="75">
        <f t="shared" si="306"/>
        <v>1476</v>
      </c>
      <c r="D1480" s="56" t="s">
        <v>4808</v>
      </c>
      <c r="E1480" s="56">
        <f t="shared" si="307"/>
        <v>1476</v>
      </c>
      <c r="F1480" s="76">
        <f t="shared" si="302"/>
        <v>55</v>
      </c>
      <c r="G1480" s="56" t="str">
        <f t="shared" si="308"/>
        <v>WindPort</v>
      </c>
      <c r="H1480" s="56">
        <f t="shared" si="309"/>
        <v>1476</v>
      </c>
      <c r="I1480" s="56">
        <f>IF(G1480="",0,IF(COUNTIF($G$5:G1480,G1480)=1,0,COUNTIF($G$5:G1480,G1480) )   )</f>
        <v>0</v>
      </c>
      <c r="J1480" s="56" t="str">
        <f t="shared" si="310"/>
        <v/>
      </c>
      <c r="K1480" s="56" t="str">
        <f t="shared" si="301"/>
        <v/>
      </c>
      <c r="L1480" s="56" t="str">
        <f t="shared" si="303"/>
        <v/>
      </c>
      <c r="M1480" s="56" t="str">
        <f t="shared" si="304"/>
        <v/>
      </c>
      <c r="N1480" s="56" t="str">
        <f t="shared" si="305"/>
        <v/>
      </c>
      <c r="O1480" s="56" t="str">
        <f t="shared" si="311"/>
        <v/>
      </c>
      <c r="P1480" s="56">
        <f>IF(ISERROR(IF($X$5=1,$Y$5,)),"",IF($X$5=1,$Y$5,))</f>
        <v>0</v>
      </c>
      <c r="Q1480" s="56">
        <f>IF(ISERROR(IF($X$6=1,$Y$6,)),"",IF($X$6=1,$Y$6,))</f>
        <v>10000</v>
      </c>
      <c r="R1480" s="56">
        <f>IF(ISERROR(IF($X$7=1,$Y$7,)),"",IF($X$7=1,$Y$7,))</f>
        <v>0</v>
      </c>
      <c r="S1480" s="56">
        <f>IF(ISERROR(IF($X$8=1,$Y$8,)),"",IF($X$8=1,$Y$8,))</f>
        <v>1000</v>
      </c>
      <c r="T1480" s="56">
        <f>IF(ISERROR(IF($X$9=1,$Y$9,)),"",IF($X$9=1,$Y$9,))</f>
        <v>500</v>
      </c>
      <c r="U1480" s="56">
        <f>IF(ISERROR(IF($X$10=1,$Y$10,)),"",IF($X$10=1,$Y$10,))</f>
        <v>500</v>
      </c>
    </row>
    <row r="1481" spans="1:21" x14ac:dyDescent="0.25">
      <c r="A1481" s="75">
        <f t="shared" si="306"/>
        <v>1477</v>
      </c>
      <c r="D1481" s="56" t="s">
        <v>4785</v>
      </c>
      <c r="E1481" s="56">
        <f t="shared" si="307"/>
        <v>1477</v>
      </c>
      <c r="F1481" s="76">
        <f t="shared" si="302"/>
        <v>55</v>
      </c>
      <c r="G1481" s="56" t="str">
        <f t="shared" si="308"/>
        <v>KuestAirlock</v>
      </c>
      <c r="H1481" s="56">
        <f t="shared" si="309"/>
        <v>1477</v>
      </c>
      <c r="I1481" s="56">
        <f>IF(G1481="",0,IF(COUNTIF($G$5:G1481,G1481)=1,0,COUNTIF($G$5:G1481,G1481) )   )</f>
        <v>0</v>
      </c>
      <c r="J1481" s="56" t="str">
        <f t="shared" si="310"/>
        <v/>
      </c>
      <c r="K1481" s="56" t="str">
        <f t="shared" si="301"/>
        <v/>
      </c>
      <c r="L1481" s="56" t="str">
        <f t="shared" si="303"/>
        <v/>
      </c>
      <c r="M1481" s="56" t="str">
        <f t="shared" si="304"/>
        <v/>
      </c>
      <c r="N1481" s="56" t="str">
        <f t="shared" si="305"/>
        <v/>
      </c>
      <c r="O1481" s="56" t="str">
        <f t="shared" si="311"/>
        <v/>
      </c>
      <c r="P1481" s="56">
        <f>IF(ISERROR(IF($X$5=1,$Y$5,)),"",IF($X$5=1,$Y$5,))</f>
        <v>0</v>
      </c>
      <c r="Q1481" s="56">
        <f>IF(ISERROR(IF($X$6=1,$Y$6,)),"",IF($X$6=1,$Y$6,))</f>
        <v>10000</v>
      </c>
      <c r="R1481" s="56">
        <f>IF(ISERROR(IF($X$7=1,$Y$7,)),"",IF($X$7=1,$Y$7,))</f>
        <v>0</v>
      </c>
      <c r="S1481" s="56">
        <f>IF(ISERROR(IF($X$8=1,$Y$8,)),"",IF($X$8=1,$Y$8,))</f>
        <v>1000</v>
      </c>
      <c r="T1481" s="56">
        <f>IF(ISERROR(IF($X$9=1,$Y$9,)),"",IF($X$9=1,$Y$9,))</f>
        <v>500</v>
      </c>
      <c r="U1481" s="56">
        <f>IF(ISERROR(IF($X$10=1,$Y$10,)),"",IF($X$10=1,$Y$10,))</f>
        <v>500</v>
      </c>
    </row>
    <row r="1482" spans="1:21" x14ac:dyDescent="0.25">
      <c r="A1482" s="75">
        <f t="shared" si="306"/>
        <v>1478</v>
      </c>
      <c r="D1482" s="56" t="s">
        <v>4809</v>
      </c>
      <c r="E1482" s="56">
        <f t="shared" si="307"/>
        <v>1478</v>
      </c>
      <c r="F1482" s="76">
        <f t="shared" si="302"/>
        <v>55</v>
      </c>
      <c r="G1482" s="56" t="str">
        <f t="shared" si="308"/>
        <v>WindRadialLarge</v>
      </c>
      <c r="H1482" s="56">
        <f t="shared" si="309"/>
        <v>1478</v>
      </c>
      <c r="I1482" s="56">
        <f>IF(G1482="",0,IF(COUNTIF($G$5:G1482,G1482)=1,0,COUNTIF($G$5:G1482,G1482) )   )</f>
        <v>0</v>
      </c>
      <c r="J1482" s="56" t="str">
        <f t="shared" si="310"/>
        <v/>
      </c>
      <c r="K1482" s="56" t="str">
        <f t="shared" si="301"/>
        <v/>
      </c>
      <c r="L1482" s="56" t="str">
        <f t="shared" si="303"/>
        <v/>
      </c>
      <c r="M1482" s="56" t="str">
        <f t="shared" si="304"/>
        <v/>
      </c>
      <c r="N1482" s="56" t="str">
        <f t="shared" si="305"/>
        <v/>
      </c>
      <c r="O1482" s="56" t="str">
        <f t="shared" si="311"/>
        <v/>
      </c>
      <c r="P1482" s="56">
        <f>IF(ISERROR(IF($X$5=1,$Y$5,)),"",IF($X$5=1,$Y$5,))</f>
        <v>0</v>
      </c>
      <c r="Q1482" s="56">
        <f>IF(ISERROR(IF($X$6=1,$Y$6,)),"",IF($X$6=1,$Y$6,))</f>
        <v>10000</v>
      </c>
      <c r="R1482" s="56">
        <f>IF(ISERROR(IF($X$7=1,$Y$7,)),"",IF($X$7=1,$Y$7,))</f>
        <v>0</v>
      </c>
      <c r="S1482" s="56">
        <f>IF(ISERROR(IF($X$8=1,$Y$8,)),"",IF($X$8=1,$Y$8,))</f>
        <v>1000</v>
      </c>
      <c r="T1482" s="56">
        <f>IF(ISERROR(IF($X$9=1,$Y$9,)),"",IF($X$9=1,$Y$9,))</f>
        <v>500</v>
      </c>
      <c r="U1482" s="56">
        <f>IF(ISERROR(IF($X$10=1,$Y$10,)),"",IF($X$10=1,$Y$10,))</f>
        <v>500</v>
      </c>
    </row>
    <row r="1483" spans="1:21" x14ac:dyDescent="0.25">
      <c r="A1483" s="75">
        <f t="shared" si="306"/>
        <v>1479</v>
      </c>
      <c r="D1483" s="56" t="s">
        <v>4786</v>
      </c>
      <c r="E1483" s="56">
        <f t="shared" si="307"/>
        <v>1479</v>
      </c>
      <c r="F1483" s="76">
        <f t="shared" si="302"/>
        <v>55</v>
      </c>
      <c r="G1483" s="56" t="str">
        <f t="shared" si="308"/>
        <v>KuestLegacyAirlock</v>
      </c>
      <c r="H1483" s="56">
        <f t="shared" si="309"/>
        <v>1479</v>
      </c>
      <c r="I1483" s="56">
        <f>IF(G1483="",0,IF(COUNTIF($G$5:G1483,G1483)=1,0,COUNTIF($G$5:G1483,G1483) )   )</f>
        <v>0</v>
      </c>
      <c r="J1483" s="56" t="str">
        <f t="shared" si="310"/>
        <v/>
      </c>
      <c r="K1483" s="56" t="str">
        <f t="shared" si="301"/>
        <v/>
      </c>
      <c r="L1483" s="56" t="str">
        <f t="shared" si="303"/>
        <v/>
      </c>
      <c r="M1483" s="56" t="str">
        <f t="shared" si="304"/>
        <v/>
      </c>
      <c r="N1483" s="56" t="str">
        <f t="shared" si="305"/>
        <v/>
      </c>
      <c r="O1483" s="56" t="str">
        <f t="shared" si="311"/>
        <v/>
      </c>
      <c r="P1483" s="56">
        <f>IF(ISERROR(IF($X$5=1,$Y$5,)),"",IF($X$5=1,$Y$5,))</f>
        <v>0</v>
      </c>
      <c r="Q1483" s="56">
        <f>IF(ISERROR(IF($X$6=1,$Y$6,)),"",IF($X$6=1,$Y$6,))</f>
        <v>10000</v>
      </c>
      <c r="R1483" s="56">
        <f>IF(ISERROR(IF($X$7=1,$Y$7,)),"",IF($X$7=1,$Y$7,))</f>
        <v>0</v>
      </c>
      <c r="S1483" s="56">
        <f>IF(ISERROR(IF($X$8=1,$Y$8,)),"",IF($X$8=1,$Y$8,))</f>
        <v>1000</v>
      </c>
      <c r="T1483" s="56">
        <f>IF(ISERROR(IF($X$9=1,$Y$9,)),"",IF($X$9=1,$Y$9,))</f>
        <v>500</v>
      </c>
      <c r="U1483" s="56">
        <f>IF(ISERROR(IF($X$10=1,$Y$10,)),"",IF($X$10=1,$Y$10,))</f>
        <v>500</v>
      </c>
    </row>
    <row r="1484" spans="1:21" x14ac:dyDescent="0.25">
      <c r="A1484" s="75">
        <f t="shared" si="306"/>
        <v>1480</v>
      </c>
      <c r="D1484" s="56" t="s">
        <v>4810</v>
      </c>
      <c r="E1484" s="56">
        <f t="shared" si="307"/>
        <v>1480</v>
      </c>
      <c r="F1484" s="76">
        <f t="shared" si="302"/>
        <v>55</v>
      </c>
      <c r="G1484" s="56" t="str">
        <f t="shared" si="308"/>
        <v>WindRadial</v>
      </c>
      <c r="H1484" s="56">
        <f t="shared" si="309"/>
        <v>1480</v>
      </c>
      <c r="I1484" s="56">
        <f>IF(G1484="",0,IF(COUNTIF($G$5:G1484,G1484)=1,0,COUNTIF($G$5:G1484,G1484) )   )</f>
        <v>0</v>
      </c>
      <c r="J1484" s="56" t="str">
        <f t="shared" si="310"/>
        <v/>
      </c>
      <c r="K1484" s="56" t="str">
        <f t="shared" si="301"/>
        <v/>
      </c>
      <c r="L1484" s="56" t="str">
        <f t="shared" si="303"/>
        <v/>
      </c>
      <c r="M1484" s="56" t="str">
        <f t="shared" si="304"/>
        <v/>
      </c>
      <c r="N1484" s="56" t="str">
        <f t="shared" si="305"/>
        <v/>
      </c>
      <c r="O1484" s="56" t="str">
        <f t="shared" si="311"/>
        <v/>
      </c>
      <c r="P1484" s="56">
        <f>IF(ISERROR(IF($X$5=1,$Y$5,)),"",IF($X$5=1,$Y$5,))</f>
        <v>0</v>
      </c>
      <c r="Q1484" s="56">
        <f>IF(ISERROR(IF($X$6=1,$Y$6,)),"",IF($X$6=1,$Y$6,))</f>
        <v>10000</v>
      </c>
      <c r="R1484" s="56">
        <f>IF(ISERROR(IF($X$7=1,$Y$7,)),"",IF($X$7=1,$Y$7,))</f>
        <v>0</v>
      </c>
      <c r="S1484" s="56">
        <f>IF(ISERROR(IF($X$8=1,$Y$8,)),"",IF($X$8=1,$Y$8,))</f>
        <v>1000</v>
      </c>
      <c r="T1484" s="56">
        <f>IF(ISERROR(IF($X$9=1,$Y$9,)),"",IF($X$9=1,$Y$9,))</f>
        <v>500</v>
      </c>
      <c r="U1484" s="56">
        <f>IF(ISERROR(IF($X$10=1,$Y$10,)),"",IF($X$10=1,$Y$10,))</f>
        <v>500</v>
      </c>
    </row>
    <row r="1485" spans="1:21" x14ac:dyDescent="0.25">
      <c r="A1485" s="75">
        <f t="shared" si="306"/>
        <v>1481</v>
      </c>
      <c r="D1485" s="56" t="s">
        <v>4787</v>
      </c>
      <c r="E1485" s="56">
        <f t="shared" si="307"/>
        <v>1481</v>
      </c>
      <c r="F1485" s="76">
        <f t="shared" si="302"/>
        <v>55</v>
      </c>
      <c r="G1485" s="56" t="str">
        <f t="shared" si="308"/>
        <v>stockring</v>
      </c>
      <c r="H1485" s="56">
        <f t="shared" si="309"/>
        <v>1481</v>
      </c>
      <c r="I1485" s="56">
        <f>IF(G1485="",0,IF(COUNTIF($G$5:G1485,G1485)=1,0,COUNTIF($G$5:G1485,G1485) )   )</f>
        <v>0</v>
      </c>
      <c r="J1485" s="56" t="str">
        <f t="shared" si="310"/>
        <v/>
      </c>
      <c r="K1485" s="56" t="str">
        <f t="shared" si="301"/>
        <v/>
      </c>
      <c r="L1485" s="56" t="str">
        <f t="shared" si="303"/>
        <v/>
      </c>
      <c r="M1485" s="56" t="str">
        <f t="shared" si="304"/>
        <v/>
      </c>
      <c r="N1485" s="56" t="str">
        <f t="shared" si="305"/>
        <v/>
      </c>
      <c r="O1485" s="56" t="str">
        <f t="shared" si="311"/>
        <v/>
      </c>
      <c r="P1485" s="56">
        <f>IF(ISERROR(IF($X$5=1,$Y$5,)),"",IF($X$5=1,$Y$5,))</f>
        <v>0</v>
      </c>
      <c r="Q1485" s="56">
        <f>IF(ISERROR(IF($X$6=1,$Y$6,)),"",IF($X$6=1,$Y$6,))</f>
        <v>10000</v>
      </c>
      <c r="R1485" s="56">
        <f>IF(ISERROR(IF($X$7=1,$Y$7,)),"",IF($X$7=1,$Y$7,))</f>
        <v>0</v>
      </c>
      <c r="S1485" s="56">
        <f>IF(ISERROR(IF($X$8=1,$Y$8,)),"",IF($X$8=1,$Y$8,))</f>
        <v>1000</v>
      </c>
      <c r="T1485" s="56">
        <f>IF(ISERROR(IF($X$9=1,$Y$9,)),"",IF($X$9=1,$Y$9,))</f>
        <v>500</v>
      </c>
      <c r="U1485" s="56">
        <f>IF(ISERROR(IF($X$10=1,$Y$10,)),"",IF($X$10=1,$Y$10,))</f>
        <v>500</v>
      </c>
    </row>
    <row r="1486" spans="1:21" x14ac:dyDescent="0.25">
      <c r="A1486" s="75">
        <f t="shared" si="306"/>
        <v>1482</v>
      </c>
      <c r="C1486" s="56" t="s">
        <v>2532</v>
      </c>
      <c r="E1486" s="56">
        <f t="shared" si="307"/>
        <v>1482</v>
      </c>
      <c r="F1486" s="76">
        <f t="shared" si="302"/>
        <v>55</v>
      </c>
      <c r="G1486" s="56" t="str">
        <f t="shared" si="308"/>
        <v/>
      </c>
      <c r="H1486" s="56">
        <f t="shared" si="309"/>
        <v>1482</v>
      </c>
      <c r="I1486" s="56">
        <f>IF(G1486="",0,IF(COUNTIF($G$5:G1486,G1486)=1,0,COUNTIF($G$5:G1486,G1486) )   )</f>
        <v>0</v>
      </c>
      <c r="J1486" s="56" t="str">
        <f t="shared" si="310"/>
        <v/>
      </c>
      <c r="K1486" s="56" t="str">
        <f t="shared" si="301"/>
        <v/>
      </c>
      <c r="L1486" s="56" t="str">
        <f t="shared" si="303"/>
        <v/>
      </c>
      <c r="M1486" s="56" t="str">
        <f t="shared" si="304"/>
        <v/>
      </c>
      <c r="N1486" s="56" t="str">
        <f t="shared" si="305"/>
        <v/>
      </c>
      <c r="O1486" s="56" t="str">
        <f t="shared" si="311"/>
        <v/>
      </c>
      <c r="P1486" s="56">
        <f>IF(ISERROR(IF($X$5=1,$Y$5,)),"",IF($X$5=1,$Y$5,))</f>
        <v>0</v>
      </c>
      <c r="Q1486" s="56">
        <f>IF(ISERROR(IF($X$6=1,$Y$6,)),"",IF($X$6=1,$Y$6,))</f>
        <v>10000</v>
      </c>
      <c r="R1486" s="56">
        <f>IF(ISERROR(IF($X$7=1,$Y$7,)),"",IF($X$7=1,$Y$7,))</f>
        <v>0</v>
      </c>
      <c r="S1486" s="56">
        <f>IF(ISERROR(IF($X$8=1,$Y$8,)),"",IF($X$8=1,$Y$8,))</f>
        <v>1000</v>
      </c>
      <c r="T1486" s="56">
        <f>IF(ISERROR(IF($X$9=1,$Y$9,)),"",IF($X$9=1,$Y$9,))</f>
        <v>500</v>
      </c>
      <c r="U1486" s="56">
        <f>IF(ISERROR(IF($X$10=1,$Y$10,)),"",IF($X$10=1,$Y$10,))</f>
        <v>500</v>
      </c>
    </row>
    <row r="1487" spans="1:21" x14ac:dyDescent="0.25">
      <c r="A1487" s="75">
        <f t="shared" si="306"/>
        <v>1483</v>
      </c>
      <c r="B1487" s="56" t="s">
        <v>2532</v>
      </c>
      <c r="E1487" s="56">
        <f t="shared" si="307"/>
        <v>1483</v>
      </c>
      <c r="F1487" s="76">
        <f t="shared" si="302"/>
        <v>55</v>
      </c>
      <c r="G1487" s="56" t="str">
        <f t="shared" si="308"/>
        <v/>
      </c>
      <c r="H1487" s="56">
        <f t="shared" si="309"/>
        <v>1483</v>
      </c>
      <c r="I1487" s="56">
        <f>IF(G1487="",0,IF(COUNTIF($G$5:G1487,G1487)=1,0,COUNTIF($G$5:G1487,G1487) )   )</f>
        <v>0</v>
      </c>
      <c r="J1487" s="56" t="str">
        <f t="shared" si="310"/>
        <v/>
      </c>
      <c r="K1487" s="56" t="str">
        <f t="shared" si="301"/>
        <v/>
      </c>
      <c r="L1487" s="56" t="str">
        <f t="shared" si="303"/>
        <v/>
      </c>
      <c r="M1487" s="56" t="str">
        <f t="shared" si="304"/>
        <v/>
      </c>
      <c r="N1487" s="56" t="str">
        <f t="shared" si="305"/>
        <v/>
      </c>
      <c r="O1487" s="56" t="str">
        <f t="shared" si="311"/>
        <v/>
      </c>
      <c r="P1487" s="56">
        <f>IF(ISERROR(IF($X$5=1,$Y$5,)),"",IF($X$5=1,$Y$5,))</f>
        <v>0</v>
      </c>
      <c r="Q1487" s="56">
        <f>IF(ISERROR(IF($X$6=1,$Y$6,)),"",IF($X$6=1,$Y$6,))</f>
        <v>10000</v>
      </c>
      <c r="R1487" s="56">
        <f>IF(ISERROR(IF($X$7=1,$Y$7,)),"",IF($X$7=1,$Y$7,))</f>
        <v>0</v>
      </c>
      <c r="S1487" s="56">
        <f>IF(ISERROR(IF($X$8=1,$Y$8,)),"",IF($X$8=1,$Y$8,))</f>
        <v>1000</v>
      </c>
      <c r="T1487" s="56">
        <f>IF(ISERROR(IF($X$9=1,$Y$9,)),"",IF($X$9=1,$Y$9,))</f>
        <v>500</v>
      </c>
      <c r="U1487" s="56">
        <f>IF(ISERROR(IF($X$10=1,$Y$10,)),"",IF($X$10=1,$Y$10,))</f>
        <v>500</v>
      </c>
    </row>
    <row r="1488" spans="1:21" x14ac:dyDescent="0.25">
      <c r="A1488" s="75">
        <f t="shared" si="306"/>
        <v>1484</v>
      </c>
      <c r="B1488" s="56" t="s">
        <v>2517</v>
      </c>
      <c r="E1488" s="56">
        <f t="shared" si="307"/>
        <v>1484</v>
      </c>
      <c r="F1488" s="76">
        <f t="shared" si="302"/>
        <v>55</v>
      </c>
      <c r="G1488" s="56" t="str">
        <f t="shared" si="308"/>
        <v/>
      </c>
      <c r="H1488" s="56">
        <f t="shared" si="309"/>
        <v>1484</v>
      </c>
      <c r="I1488" s="56">
        <f>IF(G1488="",0,IF(COUNTIF($G$5:G1488,G1488)=1,0,COUNTIF($G$5:G1488,G1488) )   )</f>
        <v>0</v>
      </c>
      <c r="J1488" s="56" t="str">
        <f t="shared" si="310"/>
        <v/>
      </c>
      <c r="K1488" s="56" t="str">
        <f t="shared" si="301"/>
        <v/>
      </c>
      <c r="L1488" s="56" t="str">
        <f t="shared" si="303"/>
        <v/>
      </c>
      <c r="M1488" s="56" t="str">
        <f t="shared" si="304"/>
        <v/>
      </c>
      <c r="N1488" s="56" t="str">
        <f t="shared" si="305"/>
        <v/>
      </c>
      <c r="O1488" s="56" t="str">
        <f t="shared" si="311"/>
        <v/>
      </c>
      <c r="P1488" s="56">
        <f>IF(ISERROR(IF($X$5=1,$Y$5,)),"",IF($X$5=1,$Y$5,))</f>
        <v>0</v>
      </c>
      <c r="Q1488" s="56">
        <f>IF(ISERROR(IF($X$6=1,$Y$6,)),"",IF($X$6=1,$Y$6,))</f>
        <v>10000</v>
      </c>
      <c r="R1488" s="56">
        <f>IF(ISERROR(IF($X$7=1,$Y$7,)),"",IF($X$7=1,$Y$7,))</f>
        <v>0</v>
      </c>
      <c r="S1488" s="56">
        <f>IF(ISERROR(IF($X$8=1,$Y$8,)),"",IF($X$8=1,$Y$8,))</f>
        <v>1000</v>
      </c>
      <c r="T1488" s="56">
        <f>IF(ISERROR(IF($X$9=1,$Y$9,)),"",IF($X$9=1,$Y$9,))</f>
        <v>500</v>
      </c>
      <c r="U1488" s="56">
        <f>IF(ISERROR(IF($X$10=1,$Y$10,)),"",IF($X$10=1,$Y$10,))</f>
        <v>500</v>
      </c>
    </row>
    <row r="1489" spans="1:21" x14ac:dyDescent="0.25">
      <c r="A1489" s="75">
        <f t="shared" si="306"/>
        <v>1485</v>
      </c>
      <c r="B1489" s="56" t="s">
        <v>2518</v>
      </c>
      <c r="E1489" s="56">
        <f t="shared" si="307"/>
        <v>1485</v>
      </c>
      <c r="F1489" s="76">
        <f t="shared" si="302"/>
        <v>55</v>
      </c>
      <c r="G1489" s="56" t="str">
        <f t="shared" si="308"/>
        <v/>
      </c>
      <c r="H1489" s="56">
        <f t="shared" si="309"/>
        <v>1485</v>
      </c>
      <c r="I1489" s="56">
        <f>IF(G1489="",0,IF(COUNTIF($G$5:G1489,G1489)=1,0,COUNTIF($G$5:G1489,G1489) )   )</f>
        <v>0</v>
      </c>
      <c r="J1489" s="56" t="str">
        <f t="shared" si="310"/>
        <v/>
      </c>
      <c r="K1489" s="56" t="str">
        <f t="shared" si="301"/>
        <v/>
      </c>
      <c r="L1489" s="56" t="str">
        <f t="shared" si="303"/>
        <v/>
      </c>
      <c r="M1489" s="56" t="str">
        <f t="shared" si="304"/>
        <v/>
      </c>
      <c r="N1489" s="56" t="str">
        <f t="shared" si="305"/>
        <v/>
      </c>
      <c r="O1489" s="56" t="str">
        <f t="shared" si="311"/>
        <v/>
      </c>
      <c r="P1489" s="56">
        <f>IF(ISERROR(IF($X$5=1,$Y$5,)),"",IF($X$5=1,$Y$5,))</f>
        <v>0</v>
      </c>
      <c r="Q1489" s="56">
        <f>IF(ISERROR(IF($X$6=1,$Y$6,)),"",IF($X$6=1,$Y$6,))</f>
        <v>10000</v>
      </c>
      <c r="R1489" s="56">
        <f>IF(ISERROR(IF($X$7=1,$Y$7,)),"",IF($X$7=1,$Y$7,))</f>
        <v>0</v>
      </c>
      <c r="S1489" s="56">
        <f>IF(ISERROR(IF($X$8=1,$Y$8,)),"",IF($X$8=1,$Y$8,))</f>
        <v>1000</v>
      </c>
      <c r="T1489" s="56">
        <f>IF(ISERROR(IF($X$9=1,$Y$9,)),"",IF($X$9=1,$Y$9,))</f>
        <v>500</v>
      </c>
      <c r="U1489" s="56">
        <f>IF(ISERROR(IF($X$10=1,$Y$10,)),"",IF($X$10=1,$Y$10,))</f>
        <v>500</v>
      </c>
    </row>
    <row r="1490" spans="1:21" x14ac:dyDescent="0.25">
      <c r="A1490" s="75">
        <f t="shared" si="306"/>
        <v>1486</v>
      </c>
      <c r="C1490" s="56" t="s">
        <v>3236</v>
      </c>
      <c r="E1490" s="56">
        <f t="shared" si="307"/>
        <v>1486</v>
      </c>
      <c r="F1490" s="76">
        <f t="shared" si="302"/>
        <v>56</v>
      </c>
      <c r="G1490" s="56" t="str">
        <f t="shared" si="308"/>
        <v>newnode_poleAntennas</v>
      </c>
      <c r="H1490" s="56">
        <f t="shared" si="309"/>
        <v>1486</v>
      </c>
      <c r="I1490" s="56">
        <f>IF(G1490="",0,IF(COUNTIF($G$5:G1490,G1490)=1,0,COUNTIF($G$5:G1490,G1490) )   )</f>
        <v>0</v>
      </c>
      <c r="J1490" s="56" t="str">
        <f t="shared" si="310"/>
        <v/>
      </c>
      <c r="K1490" s="56" t="str">
        <f t="shared" si="301"/>
        <v/>
      </c>
      <c r="L1490" s="56" t="str">
        <f t="shared" si="303"/>
        <v/>
      </c>
      <c r="M1490" s="56" t="str">
        <f t="shared" si="304"/>
        <v/>
      </c>
      <c r="N1490" s="56" t="str">
        <f t="shared" si="305"/>
        <v/>
      </c>
      <c r="O1490" s="56" t="str">
        <f t="shared" si="311"/>
        <v/>
      </c>
      <c r="P1490" s="56">
        <f>IF(ISERROR(IF($X$5=1,$Y$5,)),"",IF($X$5=1,$Y$5,))</f>
        <v>0</v>
      </c>
      <c r="Q1490" s="56">
        <f>IF(ISERROR(IF($X$6=1,$Y$6,)),"",IF($X$6=1,$Y$6,))</f>
        <v>10000</v>
      </c>
      <c r="R1490" s="56">
        <f>IF(ISERROR(IF($X$7=1,$Y$7,)),"",IF($X$7=1,$Y$7,))</f>
        <v>0</v>
      </c>
      <c r="S1490" s="56">
        <f>IF(ISERROR(IF($X$8=1,$Y$8,)),"",IF($X$8=1,$Y$8,))</f>
        <v>1000</v>
      </c>
      <c r="T1490" s="56">
        <f>IF(ISERROR(IF($X$9=1,$Y$9,)),"",IF($X$9=1,$Y$9,))</f>
        <v>500</v>
      </c>
      <c r="U1490" s="56">
        <f>IF(ISERROR(IF($X$10=1,$Y$10,)),"",IF($X$10=1,$Y$10,))</f>
        <v>500</v>
      </c>
    </row>
    <row r="1491" spans="1:21" x14ac:dyDescent="0.25">
      <c r="A1491" s="75">
        <f t="shared" si="306"/>
        <v>1487</v>
      </c>
      <c r="C1491" s="56" t="s">
        <v>3237</v>
      </c>
      <c r="E1491" s="56">
        <f t="shared" si="307"/>
        <v>1487</v>
      </c>
      <c r="F1491" s="76">
        <f t="shared" si="302"/>
        <v>56</v>
      </c>
      <c r="G1491" s="56" t="str">
        <f t="shared" si="308"/>
        <v/>
      </c>
      <c r="H1491" s="56">
        <f t="shared" si="309"/>
        <v>1487</v>
      </c>
      <c r="I1491" s="56">
        <f>IF(G1491="",0,IF(COUNTIF($G$5:G1491,G1491)=1,0,COUNTIF($G$5:G1491,G1491) )   )</f>
        <v>0</v>
      </c>
      <c r="J1491" s="56" t="str">
        <f t="shared" si="310"/>
        <v/>
      </c>
      <c r="K1491" s="56" t="str">
        <f t="shared" si="301"/>
        <v/>
      </c>
      <c r="L1491" s="56" t="str">
        <f t="shared" si="303"/>
        <v/>
      </c>
      <c r="M1491" s="56" t="str">
        <f t="shared" si="304"/>
        <v/>
      </c>
      <c r="N1491" s="56" t="str">
        <f t="shared" si="305"/>
        <v/>
      </c>
      <c r="O1491" s="56" t="str">
        <f t="shared" si="311"/>
        <v/>
      </c>
      <c r="P1491" s="56">
        <f>IF(ISERROR(IF($X$5=1,$Y$5,)),"",IF($X$5=1,$Y$5,))</f>
        <v>0</v>
      </c>
      <c r="Q1491" s="56">
        <f>IF(ISERROR(IF($X$6=1,$Y$6,)),"",IF($X$6=1,$Y$6,))</f>
        <v>10000</v>
      </c>
      <c r="R1491" s="56">
        <f>IF(ISERROR(IF($X$7=1,$Y$7,)),"",IF($X$7=1,$Y$7,))</f>
        <v>0</v>
      </c>
      <c r="S1491" s="56">
        <f>IF(ISERROR(IF($X$8=1,$Y$8,)),"",IF($X$8=1,$Y$8,))</f>
        <v>1000</v>
      </c>
      <c r="T1491" s="56">
        <f>IF(ISERROR(IF($X$9=1,$Y$9,)),"",IF($X$9=1,$Y$9,))</f>
        <v>500</v>
      </c>
      <c r="U1491" s="56">
        <f>IF(ISERROR(IF($X$10=1,$Y$10,)),"",IF($X$10=1,$Y$10,))</f>
        <v>500</v>
      </c>
    </row>
    <row r="1492" spans="1:21" x14ac:dyDescent="0.25">
      <c r="A1492" s="75">
        <f t="shared" si="306"/>
        <v>1488</v>
      </c>
      <c r="C1492" s="56" t="s">
        <v>3238</v>
      </c>
      <c r="E1492" s="56">
        <f t="shared" si="307"/>
        <v>1488</v>
      </c>
      <c r="F1492" s="76">
        <f t="shared" si="302"/>
        <v>56</v>
      </c>
      <c r="G1492" s="56" t="str">
        <f t="shared" si="308"/>
        <v/>
      </c>
      <c r="H1492" s="56">
        <f t="shared" si="309"/>
        <v>1488</v>
      </c>
      <c r="I1492" s="56">
        <f>IF(G1492="",0,IF(COUNTIF($G$5:G1492,G1492)=1,0,COUNTIF($G$5:G1492,G1492) )   )</f>
        <v>0</v>
      </c>
      <c r="J1492" s="56" t="str">
        <f t="shared" si="310"/>
        <v/>
      </c>
      <c r="K1492" s="56" t="str">
        <f t="shared" si="301"/>
        <v/>
      </c>
      <c r="L1492" s="56" t="str">
        <f t="shared" si="303"/>
        <v/>
      </c>
      <c r="M1492" s="56" t="str">
        <f t="shared" si="304"/>
        <v/>
      </c>
      <c r="N1492" s="56" t="str">
        <f t="shared" si="305"/>
        <v/>
      </c>
      <c r="O1492" s="56" t="str">
        <f t="shared" si="311"/>
        <v/>
      </c>
      <c r="P1492" s="56">
        <f>IF(ISERROR(IF($X$5=1,$Y$5,)),"",IF($X$5=1,$Y$5,))</f>
        <v>0</v>
      </c>
      <c r="Q1492" s="56">
        <f>IF(ISERROR(IF($X$6=1,$Y$6,)),"",IF($X$6=1,$Y$6,))</f>
        <v>10000</v>
      </c>
      <c r="R1492" s="56">
        <f>IF(ISERROR(IF($X$7=1,$Y$7,)),"",IF($X$7=1,$Y$7,))</f>
        <v>0</v>
      </c>
      <c r="S1492" s="56">
        <f>IF(ISERROR(IF($X$8=1,$Y$8,)),"",IF($X$8=1,$Y$8,))</f>
        <v>1000</v>
      </c>
      <c r="T1492" s="56">
        <f>IF(ISERROR(IF($X$9=1,$Y$9,)),"",IF($X$9=1,$Y$9,))</f>
        <v>500</v>
      </c>
      <c r="U1492" s="56">
        <f>IF(ISERROR(IF($X$10=1,$Y$10,)),"",IF($X$10=1,$Y$10,))</f>
        <v>500</v>
      </c>
    </row>
    <row r="1493" spans="1:21" x14ac:dyDescent="0.25">
      <c r="A1493" s="75">
        <f t="shared" si="306"/>
        <v>1489</v>
      </c>
      <c r="C1493" s="56" t="s">
        <v>3004</v>
      </c>
      <c r="E1493" s="56">
        <f t="shared" si="307"/>
        <v>1489</v>
      </c>
      <c r="F1493" s="76">
        <f t="shared" si="302"/>
        <v>56</v>
      </c>
      <c r="G1493" s="56" t="str">
        <f t="shared" si="308"/>
        <v/>
      </c>
      <c r="H1493" s="56">
        <f t="shared" si="309"/>
        <v>1489</v>
      </c>
      <c r="I1493" s="56">
        <f>IF(G1493="",0,IF(COUNTIF($G$5:G1493,G1493)=1,0,COUNTIF($G$5:G1493,G1493) )   )</f>
        <v>0</v>
      </c>
      <c r="J1493" s="56" t="str">
        <f t="shared" si="310"/>
        <v/>
      </c>
      <c r="K1493" s="56" t="str">
        <f t="shared" si="301"/>
        <v/>
      </c>
      <c r="L1493" s="56" t="str">
        <f t="shared" si="303"/>
        <v/>
      </c>
      <c r="M1493" s="56" t="str">
        <f t="shared" si="304"/>
        <v/>
      </c>
      <c r="N1493" s="56" t="str">
        <f t="shared" si="305"/>
        <v/>
      </c>
      <c r="O1493" s="56" t="str">
        <f t="shared" si="311"/>
        <v/>
      </c>
      <c r="P1493" s="56">
        <f>IF(ISERROR(IF($X$5=1,$Y$5,)),"",IF($X$5=1,$Y$5,))</f>
        <v>0</v>
      </c>
      <c r="Q1493" s="56">
        <f>IF(ISERROR(IF($X$6=1,$Y$6,)),"",IF($X$6=1,$Y$6,))</f>
        <v>10000</v>
      </c>
      <c r="R1493" s="56">
        <f>IF(ISERROR(IF($X$7=1,$Y$7,)),"",IF($X$7=1,$Y$7,))</f>
        <v>0</v>
      </c>
      <c r="S1493" s="56">
        <f>IF(ISERROR(IF($X$8=1,$Y$8,)),"",IF($X$8=1,$Y$8,))</f>
        <v>1000</v>
      </c>
      <c r="T1493" s="56">
        <f>IF(ISERROR(IF($X$9=1,$Y$9,)),"",IF($X$9=1,$Y$9,))</f>
        <v>500</v>
      </c>
      <c r="U1493" s="56">
        <f>IF(ISERROR(IF($X$10=1,$Y$10,)),"",IF($X$10=1,$Y$10,))</f>
        <v>500</v>
      </c>
    </row>
    <row r="1494" spans="1:21" x14ac:dyDescent="0.25">
      <c r="A1494" s="75">
        <f t="shared" si="306"/>
        <v>1490</v>
      </c>
      <c r="C1494" s="56" t="s">
        <v>3005</v>
      </c>
      <c r="E1494" s="56">
        <f t="shared" si="307"/>
        <v>1490</v>
      </c>
      <c r="F1494" s="76">
        <f t="shared" si="302"/>
        <v>56</v>
      </c>
      <c r="G1494" s="56" t="str">
        <f t="shared" si="308"/>
        <v/>
      </c>
      <c r="H1494" s="56">
        <f t="shared" si="309"/>
        <v>1490</v>
      </c>
      <c r="I1494" s="56">
        <f>IF(G1494="",0,IF(COUNTIF($G$5:G1494,G1494)=1,0,COUNTIF($G$5:G1494,G1494) )   )</f>
        <v>0</v>
      </c>
      <c r="J1494" s="56" t="str">
        <f t="shared" si="310"/>
        <v/>
      </c>
      <c r="K1494" s="56" t="str">
        <f t="shared" si="301"/>
        <v/>
      </c>
      <c r="L1494" s="56" t="str">
        <f t="shared" si="303"/>
        <v/>
      </c>
      <c r="M1494" s="56" t="str">
        <f t="shared" si="304"/>
        <v/>
      </c>
      <c r="N1494" s="56" t="str">
        <f t="shared" si="305"/>
        <v/>
      </c>
      <c r="O1494" s="56" t="str">
        <f t="shared" si="311"/>
        <v/>
      </c>
      <c r="P1494" s="56">
        <f>IF(ISERROR(IF($X$5=1,$Y$5,)),"",IF($X$5=1,$Y$5,))</f>
        <v>0</v>
      </c>
      <c r="Q1494" s="56">
        <f>IF(ISERROR(IF($X$6=1,$Y$6,)),"",IF($X$6=1,$Y$6,))</f>
        <v>10000</v>
      </c>
      <c r="R1494" s="56">
        <f>IF(ISERROR(IF($X$7=1,$Y$7,)),"",IF($X$7=1,$Y$7,))</f>
        <v>0</v>
      </c>
      <c r="S1494" s="56">
        <f>IF(ISERROR(IF($X$8=1,$Y$8,)),"",IF($X$8=1,$Y$8,))</f>
        <v>1000</v>
      </c>
      <c r="T1494" s="56">
        <f>IF(ISERROR(IF($X$9=1,$Y$9,)),"",IF($X$9=1,$Y$9,))</f>
        <v>500</v>
      </c>
      <c r="U1494" s="56">
        <f>IF(ISERROR(IF($X$10=1,$Y$10,)),"",IF($X$10=1,$Y$10,))</f>
        <v>500</v>
      </c>
    </row>
    <row r="1495" spans="1:21" x14ac:dyDescent="0.25">
      <c r="A1495" s="75">
        <f t="shared" si="306"/>
        <v>1491</v>
      </c>
      <c r="C1495" s="56" t="s">
        <v>6240</v>
      </c>
      <c r="E1495" s="56">
        <f t="shared" si="307"/>
        <v>1491</v>
      </c>
      <c r="F1495" s="76">
        <f t="shared" si="302"/>
        <v>56</v>
      </c>
      <c r="G1495" s="56" t="str">
        <f t="shared" si="308"/>
        <v/>
      </c>
      <c r="H1495" s="56">
        <f t="shared" si="309"/>
        <v>1491</v>
      </c>
      <c r="I1495" s="56">
        <f>IF(G1495="",0,IF(COUNTIF($G$5:G1495,G1495)=1,0,COUNTIF($G$5:G1495,G1495) )   )</f>
        <v>0</v>
      </c>
      <c r="J1495" s="56" t="str">
        <f t="shared" si="310"/>
        <v/>
      </c>
      <c r="K1495" s="56" t="str">
        <f t="shared" si="301"/>
        <v/>
      </c>
      <c r="L1495" s="56" t="str">
        <f t="shared" si="303"/>
        <v/>
      </c>
      <c r="M1495" s="56" t="str">
        <f t="shared" si="304"/>
        <v/>
      </c>
      <c r="N1495" s="56" t="str">
        <f t="shared" si="305"/>
        <v/>
      </c>
      <c r="O1495" s="56" t="str">
        <f t="shared" si="311"/>
        <v/>
      </c>
      <c r="P1495" s="56">
        <f>IF(ISERROR(IF($X$5=1,$Y$5,)),"",IF($X$5=1,$Y$5,))</f>
        <v>0</v>
      </c>
      <c r="Q1495" s="56">
        <f>IF(ISERROR(IF($X$6=1,$Y$6,)),"",IF($X$6=1,$Y$6,))</f>
        <v>10000</v>
      </c>
      <c r="R1495" s="56">
        <f>IF(ISERROR(IF($X$7=1,$Y$7,)),"",IF($X$7=1,$Y$7,))</f>
        <v>0</v>
      </c>
      <c r="S1495" s="56">
        <f>IF(ISERROR(IF($X$8=1,$Y$8,)),"",IF($X$8=1,$Y$8,))</f>
        <v>1000</v>
      </c>
      <c r="T1495" s="56">
        <f>IF(ISERROR(IF($X$9=1,$Y$9,)),"",IF($X$9=1,$Y$9,))</f>
        <v>500</v>
      </c>
      <c r="U1495" s="56">
        <f>IF(ISERROR(IF($X$10=1,$Y$10,)),"",IF($X$10=1,$Y$10,))</f>
        <v>500</v>
      </c>
    </row>
    <row r="1496" spans="1:21" x14ac:dyDescent="0.25">
      <c r="A1496" s="75">
        <f t="shared" si="306"/>
        <v>1492</v>
      </c>
      <c r="C1496" s="56" t="s">
        <v>2525</v>
      </c>
      <c r="E1496" s="56">
        <f t="shared" si="307"/>
        <v>1492</v>
      </c>
      <c r="F1496" s="76">
        <f t="shared" si="302"/>
        <v>56</v>
      </c>
      <c r="G1496" s="56" t="str">
        <f t="shared" si="308"/>
        <v/>
      </c>
      <c r="H1496" s="56">
        <f t="shared" si="309"/>
        <v>1492</v>
      </c>
      <c r="I1496" s="56">
        <f>IF(G1496="",0,IF(COUNTIF($G$5:G1496,G1496)=1,0,COUNTIF($G$5:G1496,G1496) )   )</f>
        <v>0</v>
      </c>
      <c r="J1496" s="56" t="str">
        <f t="shared" si="310"/>
        <v/>
      </c>
      <c r="K1496" s="56" t="str">
        <f t="shared" si="301"/>
        <v/>
      </c>
      <c r="L1496" s="56" t="str">
        <f t="shared" si="303"/>
        <v/>
      </c>
      <c r="M1496" s="56" t="str">
        <f t="shared" si="304"/>
        <v/>
      </c>
      <c r="N1496" s="56" t="str">
        <f t="shared" si="305"/>
        <v/>
      </c>
      <c r="O1496" s="56" t="str">
        <f t="shared" si="311"/>
        <v/>
      </c>
      <c r="P1496" s="56">
        <f>IF(ISERROR(IF($X$5=1,$Y$5,)),"",IF($X$5=1,$Y$5,))</f>
        <v>0</v>
      </c>
      <c r="Q1496" s="56">
        <f>IF(ISERROR(IF($X$6=1,$Y$6,)),"",IF($X$6=1,$Y$6,))</f>
        <v>10000</v>
      </c>
      <c r="R1496" s="56">
        <f>IF(ISERROR(IF($X$7=1,$Y$7,)),"",IF($X$7=1,$Y$7,))</f>
        <v>0</v>
      </c>
      <c r="S1496" s="56">
        <f>IF(ISERROR(IF($X$8=1,$Y$8,)),"",IF($X$8=1,$Y$8,))</f>
        <v>1000</v>
      </c>
      <c r="T1496" s="56">
        <f>IF(ISERROR(IF($X$9=1,$Y$9,)),"",IF($X$9=1,$Y$9,))</f>
        <v>500</v>
      </c>
      <c r="U1496" s="56">
        <f>IF(ISERROR(IF($X$10=1,$Y$10,)),"",IF($X$10=1,$Y$10,))</f>
        <v>500</v>
      </c>
    </row>
    <row r="1497" spans="1:21" x14ac:dyDescent="0.25">
      <c r="A1497" s="75">
        <f t="shared" si="306"/>
        <v>1493</v>
      </c>
      <c r="C1497" s="56" t="s">
        <v>2526</v>
      </c>
      <c r="E1497" s="56">
        <f t="shared" si="307"/>
        <v>1493</v>
      </c>
      <c r="F1497" s="76">
        <f t="shared" si="302"/>
        <v>56</v>
      </c>
      <c r="G1497" s="56" t="str">
        <f t="shared" si="308"/>
        <v/>
      </c>
      <c r="H1497" s="56">
        <f t="shared" si="309"/>
        <v>1493</v>
      </c>
      <c r="I1497" s="56">
        <f>IF(G1497="",0,IF(COUNTIF($G$5:G1497,G1497)=1,0,COUNTIF($G$5:G1497,G1497) )   )</f>
        <v>0</v>
      </c>
      <c r="J1497" s="56" t="str">
        <f t="shared" si="310"/>
        <v/>
      </c>
      <c r="K1497" s="56" t="str">
        <f t="shared" si="301"/>
        <v/>
      </c>
      <c r="L1497" s="56" t="str">
        <f t="shared" si="303"/>
        <v/>
      </c>
      <c r="M1497" s="56" t="str">
        <f t="shared" si="304"/>
        <v/>
      </c>
      <c r="N1497" s="56" t="str">
        <f t="shared" si="305"/>
        <v/>
      </c>
      <c r="O1497" s="56" t="str">
        <f t="shared" si="311"/>
        <v/>
      </c>
      <c r="P1497" s="56">
        <f>IF(ISERROR(IF($X$5=1,$Y$5,)),"",IF($X$5=1,$Y$5,))</f>
        <v>0</v>
      </c>
      <c r="Q1497" s="56">
        <f>IF(ISERROR(IF($X$6=1,$Y$6,)),"",IF($X$6=1,$Y$6,))</f>
        <v>10000</v>
      </c>
      <c r="R1497" s="56">
        <f>IF(ISERROR(IF($X$7=1,$Y$7,)),"",IF($X$7=1,$Y$7,))</f>
        <v>0</v>
      </c>
      <c r="S1497" s="56">
        <f>IF(ISERROR(IF($X$8=1,$Y$8,)),"",IF($X$8=1,$Y$8,))</f>
        <v>1000</v>
      </c>
      <c r="T1497" s="56">
        <f>IF(ISERROR(IF($X$9=1,$Y$9,)),"",IF($X$9=1,$Y$9,))</f>
        <v>500</v>
      </c>
      <c r="U1497" s="56">
        <f>IF(ISERROR(IF($X$10=1,$Y$10,)),"",IF($X$10=1,$Y$10,))</f>
        <v>500</v>
      </c>
    </row>
    <row r="1498" spans="1:21" x14ac:dyDescent="0.25">
      <c r="A1498" s="75">
        <f t="shared" si="306"/>
        <v>1494</v>
      </c>
      <c r="C1498" s="56" t="s">
        <v>2527</v>
      </c>
      <c r="E1498" s="56">
        <f t="shared" si="307"/>
        <v>1494</v>
      </c>
      <c r="F1498" s="76">
        <f t="shared" si="302"/>
        <v>56</v>
      </c>
      <c r="G1498" s="56" t="str">
        <f t="shared" si="308"/>
        <v/>
      </c>
      <c r="H1498" s="56">
        <f t="shared" si="309"/>
        <v>1494</v>
      </c>
      <c r="I1498" s="56">
        <f>IF(G1498="",0,IF(COUNTIF($G$5:G1498,G1498)=1,0,COUNTIF($G$5:G1498,G1498) )   )</f>
        <v>0</v>
      </c>
      <c r="J1498" s="56" t="str">
        <f t="shared" si="310"/>
        <v/>
      </c>
      <c r="K1498" s="56" t="str">
        <f t="shared" si="301"/>
        <v/>
      </c>
      <c r="L1498" s="56" t="str">
        <f t="shared" si="303"/>
        <v/>
      </c>
      <c r="M1498" s="56" t="str">
        <f t="shared" si="304"/>
        <v/>
      </c>
      <c r="N1498" s="56" t="str">
        <f t="shared" si="305"/>
        <v/>
      </c>
      <c r="O1498" s="56" t="str">
        <f t="shared" si="311"/>
        <v/>
      </c>
      <c r="P1498" s="56">
        <f>IF(ISERROR(IF($X$5=1,$Y$5,)),"",IF($X$5=1,$Y$5,))</f>
        <v>0</v>
      </c>
      <c r="Q1498" s="56">
        <f>IF(ISERROR(IF($X$6=1,$Y$6,)),"",IF($X$6=1,$Y$6,))</f>
        <v>10000</v>
      </c>
      <c r="R1498" s="56">
        <f>IF(ISERROR(IF($X$7=1,$Y$7,)),"",IF($X$7=1,$Y$7,))</f>
        <v>0</v>
      </c>
      <c r="S1498" s="56">
        <f>IF(ISERROR(IF($X$8=1,$Y$8,)),"",IF($X$8=1,$Y$8,))</f>
        <v>1000</v>
      </c>
      <c r="T1498" s="56">
        <f>IF(ISERROR(IF($X$9=1,$Y$9,)),"",IF($X$9=1,$Y$9,))</f>
        <v>500</v>
      </c>
      <c r="U1498" s="56">
        <f>IF(ISERROR(IF($X$10=1,$Y$10,)),"",IF($X$10=1,$Y$10,))</f>
        <v>500</v>
      </c>
    </row>
    <row r="1499" spans="1:21" x14ac:dyDescent="0.25">
      <c r="A1499" s="75">
        <f t="shared" si="306"/>
        <v>1495</v>
      </c>
      <c r="C1499" s="56" t="s">
        <v>3240</v>
      </c>
      <c r="E1499" s="56">
        <f t="shared" si="307"/>
        <v>1495</v>
      </c>
      <c r="F1499" s="76">
        <f t="shared" si="302"/>
        <v>56</v>
      </c>
      <c r="G1499" s="56" t="str">
        <f t="shared" si="308"/>
        <v/>
      </c>
      <c r="H1499" s="56">
        <f t="shared" si="309"/>
        <v>1495</v>
      </c>
      <c r="I1499" s="56">
        <f>IF(G1499="",0,IF(COUNTIF($G$5:G1499,G1499)=1,0,COUNTIF($G$5:G1499,G1499) )   )</f>
        <v>0</v>
      </c>
      <c r="J1499" s="56" t="str">
        <f t="shared" si="310"/>
        <v/>
      </c>
      <c r="K1499" s="56" t="str">
        <f t="shared" si="301"/>
        <v/>
      </c>
      <c r="L1499" s="56" t="str">
        <f t="shared" si="303"/>
        <v/>
      </c>
      <c r="M1499" s="56" t="str">
        <f t="shared" si="304"/>
        <v/>
      </c>
      <c r="N1499" s="56" t="str">
        <f t="shared" si="305"/>
        <v/>
      </c>
      <c r="O1499" s="56" t="str">
        <f t="shared" si="311"/>
        <v/>
      </c>
      <c r="P1499" s="56">
        <f>IF(ISERROR(IF($X$5=1,$Y$5,)),"",IF($X$5=1,$Y$5,))</f>
        <v>0</v>
      </c>
      <c r="Q1499" s="56">
        <f>IF(ISERROR(IF($X$6=1,$Y$6,)),"",IF($X$6=1,$Y$6,))</f>
        <v>10000</v>
      </c>
      <c r="R1499" s="56">
        <f>IF(ISERROR(IF($X$7=1,$Y$7,)),"",IF($X$7=1,$Y$7,))</f>
        <v>0</v>
      </c>
      <c r="S1499" s="56">
        <f>IF(ISERROR(IF($X$8=1,$Y$8,)),"",IF($X$8=1,$Y$8,))</f>
        <v>1000</v>
      </c>
      <c r="T1499" s="56">
        <f>IF(ISERROR(IF($X$9=1,$Y$9,)),"",IF($X$9=1,$Y$9,))</f>
        <v>500</v>
      </c>
      <c r="U1499" s="56">
        <f>IF(ISERROR(IF($X$10=1,$Y$10,)),"",IF($X$10=1,$Y$10,))</f>
        <v>500</v>
      </c>
    </row>
    <row r="1500" spans="1:21" x14ac:dyDescent="0.25">
      <c r="A1500" s="75">
        <f t="shared" si="306"/>
        <v>1496</v>
      </c>
      <c r="C1500" s="56" t="s">
        <v>2529</v>
      </c>
      <c r="E1500" s="56">
        <f t="shared" si="307"/>
        <v>1496</v>
      </c>
      <c r="F1500" s="76">
        <f t="shared" si="302"/>
        <v>56</v>
      </c>
      <c r="G1500" s="56" t="str">
        <f t="shared" si="308"/>
        <v/>
      </c>
      <c r="H1500" s="56">
        <f t="shared" si="309"/>
        <v>1496</v>
      </c>
      <c r="I1500" s="56">
        <f>IF(G1500="",0,IF(COUNTIF($G$5:G1500,G1500)=1,0,COUNTIF($G$5:G1500,G1500) )   )</f>
        <v>0</v>
      </c>
      <c r="J1500" s="56" t="str">
        <f t="shared" si="310"/>
        <v/>
      </c>
      <c r="K1500" s="56" t="str">
        <f t="shared" si="301"/>
        <v/>
      </c>
      <c r="L1500" s="56" t="str">
        <f t="shared" si="303"/>
        <v/>
      </c>
      <c r="M1500" s="56" t="str">
        <f t="shared" si="304"/>
        <v/>
      </c>
      <c r="N1500" s="56" t="str">
        <f t="shared" si="305"/>
        <v/>
      </c>
      <c r="O1500" s="56" t="str">
        <f t="shared" si="311"/>
        <v/>
      </c>
      <c r="P1500" s="56">
        <f>IF(ISERROR(IF($X$5=1,$Y$5,)),"",IF($X$5=1,$Y$5,))</f>
        <v>0</v>
      </c>
      <c r="Q1500" s="56">
        <f>IF(ISERROR(IF($X$6=1,$Y$6,)),"",IF($X$6=1,$Y$6,))</f>
        <v>10000</v>
      </c>
      <c r="R1500" s="56">
        <f>IF(ISERROR(IF($X$7=1,$Y$7,)),"",IF($X$7=1,$Y$7,))</f>
        <v>0</v>
      </c>
      <c r="S1500" s="56">
        <f>IF(ISERROR(IF($X$8=1,$Y$8,)),"",IF($X$8=1,$Y$8,))</f>
        <v>1000</v>
      </c>
      <c r="T1500" s="56">
        <f>IF(ISERROR(IF($X$9=1,$Y$9,)),"",IF($X$9=1,$Y$9,))</f>
        <v>500</v>
      </c>
      <c r="U1500" s="56">
        <f>IF(ISERROR(IF($X$10=1,$Y$10,)),"",IF($X$10=1,$Y$10,))</f>
        <v>500</v>
      </c>
    </row>
    <row r="1501" spans="1:21" x14ac:dyDescent="0.25">
      <c r="A1501" s="75">
        <f t="shared" si="306"/>
        <v>1497</v>
      </c>
      <c r="C1501" s="56" t="s">
        <v>2518</v>
      </c>
      <c r="E1501" s="56">
        <f t="shared" si="307"/>
        <v>1497</v>
      </c>
      <c r="F1501" s="76">
        <f t="shared" si="302"/>
        <v>56</v>
      </c>
      <c r="G1501" s="56" t="str">
        <f t="shared" si="308"/>
        <v/>
      </c>
      <c r="H1501" s="56">
        <f t="shared" si="309"/>
        <v>1497</v>
      </c>
      <c r="I1501" s="56">
        <f>IF(G1501="",0,IF(COUNTIF($G$5:G1501,G1501)=1,0,COUNTIF($G$5:G1501,G1501) )   )</f>
        <v>0</v>
      </c>
      <c r="J1501" s="56" t="str">
        <f t="shared" si="310"/>
        <v/>
      </c>
      <c r="K1501" s="56" t="str">
        <f t="shared" si="301"/>
        <v/>
      </c>
      <c r="L1501" s="56" t="str">
        <f t="shared" si="303"/>
        <v/>
      </c>
      <c r="M1501" s="56" t="str">
        <f t="shared" si="304"/>
        <v/>
      </c>
      <c r="N1501" s="56" t="str">
        <f t="shared" si="305"/>
        <v/>
      </c>
      <c r="O1501" s="56" t="str">
        <f t="shared" si="311"/>
        <v/>
      </c>
      <c r="P1501" s="56">
        <f>IF(ISERROR(IF($X$5=1,$Y$5,)),"",IF($X$5=1,$Y$5,))</f>
        <v>0</v>
      </c>
      <c r="Q1501" s="56">
        <f>IF(ISERROR(IF($X$6=1,$Y$6,)),"",IF($X$6=1,$Y$6,))</f>
        <v>10000</v>
      </c>
      <c r="R1501" s="56">
        <f>IF(ISERROR(IF($X$7=1,$Y$7,)),"",IF($X$7=1,$Y$7,))</f>
        <v>0</v>
      </c>
      <c r="S1501" s="56">
        <f>IF(ISERROR(IF($X$8=1,$Y$8,)),"",IF($X$8=1,$Y$8,))</f>
        <v>1000</v>
      </c>
      <c r="T1501" s="56">
        <f>IF(ISERROR(IF($X$9=1,$Y$9,)),"",IF($X$9=1,$Y$9,))</f>
        <v>500</v>
      </c>
      <c r="U1501" s="56">
        <f>IF(ISERROR(IF($X$10=1,$Y$10,)),"",IF($X$10=1,$Y$10,))</f>
        <v>500</v>
      </c>
    </row>
    <row r="1502" spans="1:21" x14ac:dyDescent="0.25">
      <c r="A1502" s="75">
        <f t="shared" si="306"/>
        <v>1498</v>
      </c>
      <c r="D1502" s="56" t="s">
        <v>4813</v>
      </c>
      <c r="E1502" s="56">
        <f t="shared" si="307"/>
        <v>1498</v>
      </c>
      <c r="F1502" s="76">
        <f t="shared" si="302"/>
        <v>56</v>
      </c>
      <c r="G1502" s="56" t="str">
        <f t="shared" si="308"/>
        <v>LLLCommPole2</v>
      </c>
      <c r="H1502" s="56">
        <f t="shared" si="309"/>
        <v>1498</v>
      </c>
      <c r="I1502" s="56">
        <f>IF(G1502="",0,IF(COUNTIF($G$5:G1502,G1502)=1,0,COUNTIF($G$5:G1502,G1502) )   )</f>
        <v>0</v>
      </c>
      <c r="J1502" s="56" t="str">
        <f t="shared" si="310"/>
        <v/>
      </c>
      <c r="K1502" s="56" t="str">
        <f t="shared" si="301"/>
        <v/>
      </c>
      <c r="L1502" s="56" t="str">
        <f t="shared" si="303"/>
        <v/>
      </c>
      <c r="M1502" s="56" t="str">
        <f t="shared" si="304"/>
        <v/>
      </c>
      <c r="N1502" s="56" t="str">
        <f t="shared" si="305"/>
        <v/>
      </c>
      <c r="O1502" s="56" t="str">
        <f t="shared" si="311"/>
        <v/>
      </c>
      <c r="P1502" s="56">
        <f>IF(ISERROR(IF($X$5=1,$Y$5,)),"",IF($X$5=1,$Y$5,))</f>
        <v>0</v>
      </c>
      <c r="Q1502" s="56">
        <f>IF(ISERROR(IF($X$6=1,$Y$6,)),"",IF($X$6=1,$Y$6,))</f>
        <v>10000</v>
      </c>
      <c r="R1502" s="56">
        <f>IF(ISERROR(IF($X$7=1,$Y$7,)),"",IF($X$7=1,$Y$7,))</f>
        <v>0</v>
      </c>
      <c r="S1502" s="56">
        <f>IF(ISERROR(IF($X$8=1,$Y$8,)),"",IF($X$8=1,$Y$8,))</f>
        <v>1000</v>
      </c>
      <c r="T1502" s="56">
        <f>IF(ISERROR(IF($X$9=1,$Y$9,)),"",IF($X$9=1,$Y$9,))</f>
        <v>500</v>
      </c>
      <c r="U1502" s="56">
        <f>IF(ISERROR(IF($X$10=1,$Y$10,)),"",IF($X$10=1,$Y$10,))</f>
        <v>500</v>
      </c>
    </row>
    <row r="1503" spans="1:21" x14ac:dyDescent="0.25">
      <c r="A1503" s="75">
        <f t="shared" si="306"/>
        <v>1499</v>
      </c>
      <c r="D1503" s="56" t="s">
        <v>4811</v>
      </c>
      <c r="E1503" s="56">
        <f t="shared" si="307"/>
        <v>1499</v>
      </c>
      <c r="F1503" s="76">
        <f t="shared" si="302"/>
        <v>56</v>
      </c>
      <c r="G1503" s="56" t="str">
        <f t="shared" si="308"/>
        <v>Antennacomtec1</v>
      </c>
      <c r="H1503" s="56">
        <f t="shared" si="309"/>
        <v>1499</v>
      </c>
      <c r="I1503" s="56">
        <f>IF(G1503="",0,IF(COUNTIF($G$5:G1503,G1503)=1,0,COUNTIF($G$5:G1503,G1503) )   )</f>
        <v>0</v>
      </c>
      <c r="J1503" s="56" t="str">
        <f t="shared" si="310"/>
        <v/>
      </c>
      <c r="K1503" s="56" t="str">
        <f t="shared" si="301"/>
        <v/>
      </c>
      <c r="L1503" s="56" t="str">
        <f t="shared" si="303"/>
        <v/>
      </c>
      <c r="M1503" s="56" t="str">
        <f t="shared" si="304"/>
        <v/>
      </c>
      <c r="N1503" s="56" t="str">
        <f t="shared" si="305"/>
        <v/>
      </c>
      <c r="O1503" s="56" t="str">
        <f t="shared" si="311"/>
        <v/>
      </c>
      <c r="P1503" s="56">
        <f>IF(ISERROR(IF($X$5=1,$Y$5,)),"",IF($X$5=1,$Y$5,))</f>
        <v>0</v>
      </c>
      <c r="Q1503" s="56">
        <f>IF(ISERROR(IF($X$6=1,$Y$6,)),"",IF($X$6=1,$Y$6,))</f>
        <v>10000</v>
      </c>
      <c r="R1503" s="56">
        <f>IF(ISERROR(IF($X$7=1,$Y$7,)),"",IF($X$7=1,$Y$7,))</f>
        <v>0</v>
      </c>
      <c r="S1503" s="56">
        <f>IF(ISERROR(IF($X$8=1,$Y$8,)),"",IF($X$8=1,$Y$8,))</f>
        <v>1000</v>
      </c>
      <c r="T1503" s="56">
        <f>IF(ISERROR(IF($X$9=1,$Y$9,)),"",IF($X$9=1,$Y$9,))</f>
        <v>500</v>
      </c>
      <c r="U1503" s="56">
        <f>IF(ISERROR(IF($X$10=1,$Y$10,)),"",IF($X$10=1,$Y$10,))</f>
        <v>500</v>
      </c>
    </row>
    <row r="1504" spans="1:21" x14ac:dyDescent="0.25">
      <c r="A1504" s="75">
        <f t="shared" si="306"/>
        <v>1500</v>
      </c>
      <c r="D1504" s="56" t="s">
        <v>4812</v>
      </c>
      <c r="E1504" s="56">
        <f t="shared" si="307"/>
        <v>1500</v>
      </c>
      <c r="F1504" s="76">
        <f t="shared" si="302"/>
        <v>56</v>
      </c>
      <c r="G1504" s="56" t="str">
        <f t="shared" si="308"/>
        <v>Antennaexpatvr2</v>
      </c>
      <c r="H1504" s="56">
        <f t="shared" si="309"/>
        <v>1500</v>
      </c>
      <c r="I1504" s="56">
        <f>IF(G1504="",0,IF(COUNTIF($G$5:G1504,G1504)=1,0,COUNTIF($G$5:G1504,G1504) )   )</f>
        <v>0</v>
      </c>
      <c r="J1504" s="56" t="str">
        <f t="shared" si="310"/>
        <v/>
      </c>
      <c r="K1504" s="56" t="str">
        <f t="shared" si="301"/>
        <v/>
      </c>
      <c r="L1504" s="56" t="str">
        <f t="shared" si="303"/>
        <v/>
      </c>
      <c r="M1504" s="56" t="str">
        <f t="shared" si="304"/>
        <v/>
      </c>
      <c r="N1504" s="56" t="str">
        <f t="shared" si="305"/>
        <v/>
      </c>
      <c r="O1504" s="56" t="str">
        <f t="shared" si="311"/>
        <v/>
      </c>
      <c r="P1504" s="56">
        <f>IF(ISERROR(IF($X$5=1,$Y$5,)),"",IF($X$5=1,$Y$5,))</f>
        <v>0</v>
      </c>
      <c r="Q1504" s="56">
        <f>IF(ISERROR(IF($X$6=1,$Y$6,)),"",IF($X$6=1,$Y$6,))</f>
        <v>10000</v>
      </c>
      <c r="R1504" s="56">
        <f>IF(ISERROR(IF($X$7=1,$Y$7,)),"",IF($X$7=1,$Y$7,))</f>
        <v>0</v>
      </c>
      <c r="S1504" s="56">
        <f>IF(ISERROR(IF($X$8=1,$Y$8,)),"",IF($X$8=1,$Y$8,))</f>
        <v>1000</v>
      </c>
      <c r="T1504" s="56">
        <f>IF(ISERROR(IF($X$9=1,$Y$9,)),"",IF($X$9=1,$Y$9,))</f>
        <v>500</v>
      </c>
      <c r="U1504" s="56">
        <f>IF(ISERROR(IF($X$10=1,$Y$10,)),"",IF($X$10=1,$Y$10,))</f>
        <v>500</v>
      </c>
    </row>
    <row r="1505" spans="1:21" x14ac:dyDescent="0.25">
      <c r="A1505" s="75">
        <f t="shared" si="306"/>
        <v>1501</v>
      </c>
      <c r="D1505" s="56" t="s">
        <v>4814</v>
      </c>
      <c r="E1505" s="56">
        <f t="shared" si="307"/>
        <v>1501</v>
      </c>
      <c r="F1505" s="76">
        <f t="shared" si="302"/>
        <v>56</v>
      </c>
      <c r="G1505" s="56" t="str">
        <f t="shared" si="308"/>
        <v>RTLongAntenna2</v>
      </c>
      <c r="H1505" s="56">
        <f t="shared" si="309"/>
        <v>1501</v>
      </c>
      <c r="I1505" s="56">
        <f>IF(G1505="",0,IF(COUNTIF($G$5:G1505,G1505)=1,0,COUNTIF($G$5:G1505,G1505) )   )</f>
        <v>0</v>
      </c>
      <c r="J1505" s="56" t="str">
        <f t="shared" si="310"/>
        <v/>
      </c>
      <c r="K1505" s="56" t="str">
        <f t="shared" si="301"/>
        <v/>
      </c>
      <c r="L1505" s="56" t="str">
        <f t="shared" si="303"/>
        <v/>
      </c>
      <c r="M1505" s="56" t="str">
        <f t="shared" si="304"/>
        <v/>
      </c>
      <c r="N1505" s="56" t="str">
        <f t="shared" si="305"/>
        <v/>
      </c>
      <c r="O1505" s="56" t="str">
        <f t="shared" si="311"/>
        <v/>
      </c>
      <c r="P1505" s="56">
        <f>IF(ISERROR(IF($X$5=1,$Y$5,)),"",IF($X$5=1,$Y$5,))</f>
        <v>0</v>
      </c>
      <c r="Q1505" s="56">
        <f>IF(ISERROR(IF($X$6=1,$Y$6,)),"",IF($X$6=1,$Y$6,))</f>
        <v>10000</v>
      </c>
      <c r="R1505" s="56">
        <f>IF(ISERROR(IF($X$7=1,$Y$7,)),"",IF($X$7=1,$Y$7,))</f>
        <v>0</v>
      </c>
      <c r="S1505" s="56">
        <f>IF(ISERROR(IF($X$8=1,$Y$8,)),"",IF($X$8=1,$Y$8,))</f>
        <v>1000</v>
      </c>
      <c r="T1505" s="56">
        <f>IF(ISERROR(IF($X$9=1,$Y$9,)),"",IF($X$9=1,$Y$9,))</f>
        <v>500</v>
      </c>
      <c r="U1505" s="56">
        <f>IF(ISERROR(IF($X$10=1,$Y$10,)),"",IF($X$10=1,$Y$10,))</f>
        <v>500</v>
      </c>
    </row>
    <row r="1506" spans="1:21" x14ac:dyDescent="0.25">
      <c r="A1506" s="75">
        <f t="shared" si="306"/>
        <v>1502</v>
      </c>
      <c r="C1506" s="56" t="s">
        <v>2532</v>
      </c>
      <c r="E1506" s="56">
        <f t="shared" si="307"/>
        <v>1502</v>
      </c>
      <c r="F1506" s="76">
        <f t="shared" si="302"/>
        <v>56</v>
      </c>
      <c r="G1506" s="56" t="str">
        <f t="shared" si="308"/>
        <v/>
      </c>
      <c r="H1506" s="56">
        <f t="shared" si="309"/>
        <v>1502</v>
      </c>
      <c r="I1506" s="56">
        <f>IF(G1506="",0,IF(COUNTIF($G$5:G1506,G1506)=1,0,COUNTIF($G$5:G1506,G1506) )   )</f>
        <v>0</v>
      </c>
      <c r="J1506" s="56" t="str">
        <f t="shared" si="310"/>
        <v/>
      </c>
      <c r="K1506" s="56" t="str">
        <f t="shared" si="301"/>
        <v/>
      </c>
      <c r="L1506" s="56" t="str">
        <f t="shared" si="303"/>
        <v/>
      </c>
      <c r="M1506" s="56" t="str">
        <f t="shared" si="304"/>
        <v/>
      </c>
      <c r="N1506" s="56" t="str">
        <f t="shared" si="305"/>
        <v/>
      </c>
      <c r="O1506" s="56" t="str">
        <f t="shared" si="311"/>
        <v/>
      </c>
      <c r="P1506" s="56">
        <f>IF(ISERROR(IF($X$5=1,$Y$5,)),"",IF($X$5=1,$Y$5,))</f>
        <v>0</v>
      </c>
      <c r="Q1506" s="56">
        <f>IF(ISERROR(IF($X$6=1,$Y$6,)),"",IF($X$6=1,$Y$6,))</f>
        <v>10000</v>
      </c>
      <c r="R1506" s="56">
        <f>IF(ISERROR(IF($X$7=1,$Y$7,)),"",IF($X$7=1,$Y$7,))</f>
        <v>0</v>
      </c>
      <c r="S1506" s="56">
        <f>IF(ISERROR(IF($X$8=1,$Y$8,)),"",IF($X$8=1,$Y$8,))</f>
        <v>1000</v>
      </c>
      <c r="T1506" s="56">
        <f>IF(ISERROR(IF($X$9=1,$Y$9,)),"",IF($X$9=1,$Y$9,))</f>
        <v>500</v>
      </c>
      <c r="U1506" s="56">
        <f>IF(ISERROR(IF($X$10=1,$Y$10,)),"",IF($X$10=1,$Y$10,))</f>
        <v>500</v>
      </c>
    </row>
    <row r="1507" spans="1:21" x14ac:dyDescent="0.25">
      <c r="A1507" s="75">
        <f t="shared" si="306"/>
        <v>1503</v>
      </c>
      <c r="B1507" s="56" t="s">
        <v>2532</v>
      </c>
      <c r="E1507" s="56">
        <f t="shared" si="307"/>
        <v>1503</v>
      </c>
      <c r="F1507" s="76">
        <f t="shared" si="302"/>
        <v>56</v>
      </c>
      <c r="G1507" s="56" t="str">
        <f t="shared" si="308"/>
        <v/>
      </c>
      <c r="H1507" s="56">
        <f t="shared" si="309"/>
        <v>1503</v>
      </c>
      <c r="I1507" s="56">
        <f>IF(G1507="",0,IF(COUNTIF($G$5:G1507,G1507)=1,0,COUNTIF($G$5:G1507,G1507) )   )</f>
        <v>0</v>
      </c>
      <c r="J1507" s="56" t="str">
        <f t="shared" si="310"/>
        <v/>
      </c>
      <c r="K1507" s="56" t="str">
        <f t="shared" si="301"/>
        <v/>
      </c>
      <c r="L1507" s="56" t="str">
        <f t="shared" si="303"/>
        <v/>
      </c>
      <c r="M1507" s="56" t="str">
        <f t="shared" si="304"/>
        <v/>
      </c>
      <c r="N1507" s="56" t="str">
        <f t="shared" si="305"/>
        <v/>
      </c>
      <c r="O1507" s="56" t="str">
        <f t="shared" si="311"/>
        <v/>
      </c>
      <c r="P1507" s="56">
        <f>IF(ISERROR(IF($X$5=1,$Y$5,)),"",IF($X$5=1,$Y$5,))</f>
        <v>0</v>
      </c>
      <c r="Q1507" s="56">
        <f>IF(ISERROR(IF($X$6=1,$Y$6,)),"",IF($X$6=1,$Y$6,))</f>
        <v>10000</v>
      </c>
      <c r="R1507" s="56">
        <f>IF(ISERROR(IF($X$7=1,$Y$7,)),"",IF($X$7=1,$Y$7,))</f>
        <v>0</v>
      </c>
      <c r="S1507" s="56">
        <f>IF(ISERROR(IF($X$8=1,$Y$8,)),"",IF($X$8=1,$Y$8,))</f>
        <v>1000</v>
      </c>
      <c r="T1507" s="56">
        <f>IF(ISERROR(IF($X$9=1,$Y$9,)),"",IF($X$9=1,$Y$9,))</f>
        <v>500</v>
      </c>
      <c r="U1507" s="56">
        <f>IF(ISERROR(IF($X$10=1,$Y$10,)),"",IF($X$10=1,$Y$10,))</f>
        <v>500</v>
      </c>
    </row>
    <row r="1508" spans="1:21" x14ac:dyDescent="0.25">
      <c r="A1508" s="75">
        <f t="shared" si="306"/>
        <v>1504</v>
      </c>
      <c r="B1508" s="56" t="s">
        <v>2517</v>
      </c>
      <c r="E1508" s="56">
        <f t="shared" si="307"/>
        <v>1504</v>
      </c>
      <c r="F1508" s="76">
        <f t="shared" si="302"/>
        <v>56</v>
      </c>
      <c r="G1508" s="56" t="str">
        <f t="shared" si="308"/>
        <v/>
      </c>
      <c r="H1508" s="56">
        <f t="shared" si="309"/>
        <v>1504</v>
      </c>
      <c r="I1508" s="56">
        <f>IF(G1508="",0,IF(COUNTIF($G$5:G1508,G1508)=1,0,COUNTIF($G$5:G1508,G1508) )   )</f>
        <v>0</v>
      </c>
      <c r="J1508" s="56" t="str">
        <f t="shared" si="310"/>
        <v/>
      </c>
      <c r="K1508" s="56" t="str">
        <f t="shared" si="301"/>
        <v/>
      </c>
      <c r="L1508" s="56" t="str">
        <f t="shared" si="303"/>
        <v/>
      </c>
      <c r="M1508" s="56" t="str">
        <f t="shared" si="304"/>
        <v/>
      </c>
      <c r="N1508" s="56" t="str">
        <f t="shared" si="305"/>
        <v/>
      </c>
      <c r="O1508" s="56" t="str">
        <f t="shared" si="311"/>
        <v/>
      </c>
      <c r="P1508" s="56">
        <f>IF(ISERROR(IF($X$5=1,$Y$5,)),"",IF($X$5=1,$Y$5,))</f>
        <v>0</v>
      </c>
      <c r="Q1508" s="56">
        <f>IF(ISERROR(IF($X$6=1,$Y$6,)),"",IF($X$6=1,$Y$6,))</f>
        <v>10000</v>
      </c>
      <c r="R1508" s="56">
        <f>IF(ISERROR(IF($X$7=1,$Y$7,)),"",IF($X$7=1,$Y$7,))</f>
        <v>0</v>
      </c>
      <c r="S1508" s="56">
        <f>IF(ISERROR(IF($X$8=1,$Y$8,)),"",IF($X$8=1,$Y$8,))</f>
        <v>1000</v>
      </c>
      <c r="T1508" s="56">
        <f>IF(ISERROR(IF($X$9=1,$Y$9,)),"",IF($X$9=1,$Y$9,))</f>
        <v>500</v>
      </c>
      <c r="U1508" s="56">
        <f>IF(ISERROR(IF($X$10=1,$Y$10,)),"",IF($X$10=1,$Y$10,))</f>
        <v>500</v>
      </c>
    </row>
    <row r="1509" spans="1:21" x14ac:dyDescent="0.25">
      <c r="A1509" s="75">
        <f t="shared" si="306"/>
        <v>1505</v>
      </c>
      <c r="B1509" s="56" t="s">
        <v>2518</v>
      </c>
      <c r="E1509" s="56">
        <f t="shared" si="307"/>
        <v>1505</v>
      </c>
      <c r="F1509" s="76">
        <f t="shared" si="302"/>
        <v>56</v>
      </c>
      <c r="G1509" s="56" t="str">
        <f t="shared" si="308"/>
        <v/>
      </c>
      <c r="H1509" s="56">
        <f t="shared" si="309"/>
        <v>1505</v>
      </c>
      <c r="I1509" s="56">
        <f>IF(G1509="",0,IF(COUNTIF($G$5:G1509,G1509)=1,0,COUNTIF($G$5:G1509,G1509) )   )</f>
        <v>0</v>
      </c>
      <c r="J1509" s="56" t="str">
        <f t="shared" si="310"/>
        <v/>
      </c>
      <c r="K1509" s="56" t="str">
        <f t="shared" si="301"/>
        <v/>
      </c>
      <c r="L1509" s="56" t="str">
        <f t="shared" si="303"/>
        <v/>
      </c>
      <c r="M1509" s="56" t="str">
        <f t="shared" si="304"/>
        <v/>
      </c>
      <c r="N1509" s="56" t="str">
        <f t="shared" si="305"/>
        <v/>
      </c>
      <c r="O1509" s="56" t="str">
        <f t="shared" si="311"/>
        <v/>
      </c>
      <c r="P1509" s="56">
        <f>IF(ISERROR(IF($X$5=1,$Y$5,)),"",IF($X$5=1,$Y$5,))</f>
        <v>0</v>
      </c>
      <c r="Q1509" s="56">
        <f>IF(ISERROR(IF($X$6=1,$Y$6,)),"",IF($X$6=1,$Y$6,))</f>
        <v>10000</v>
      </c>
      <c r="R1509" s="56">
        <f>IF(ISERROR(IF($X$7=1,$Y$7,)),"",IF($X$7=1,$Y$7,))</f>
        <v>0</v>
      </c>
      <c r="S1509" s="56">
        <f>IF(ISERROR(IF($X$8=1,$Y$8,)),"",IF($X$8=1,$Y$8,))</f>
        <v>1000</v>
      </c>
      <c r="T1509" s="56">
        <f>IF(ISERROR(IF($X$9=1,$Y$9,)),"",IF($X$9=1,$Y$9,))</f>
        <v>500</v>
      </c>
      <c r="U1509" s="56">
        <f>IF(ISERROR(IF($X$10=1,$Y$10,)),"",IF($X$10=1,$Y$10,))</f>
        <v>500</v>
      </c>
    </row>
    <row r="1510" spans="1:21" x14ac:dyDescent="0.25">
      <c r="A1510" s="75">
        <f t="shared" si="306"/>
        <v>1506</v>
      </c>
      <c r="C1510" s="56" t="s">
        <v>3231</v>
      </c>
      <c r="E1510" s="56">
        <f t="shared" si="307"/>
        <v>1506</v>
      </c>
      <c r="F1510" s="76">
        <f t="shared" si="302"/>
        <v>57</v>
      </c>
      <c r="G1510" s="56" t="str">
        <f t="shared" si="308"/>
        <v>newnode_advPoleAntennas</v>
      </c>
      <c r="H1510" s="56">
        <f t="shared" si="309"/>
        <v>1506</v>
      </c>
      <c r="I1510" s="56">
        <f>IF(G1510="",0,IF(COUNTIF($G$5:G1510,G1510)=1,0,COUNTIF($G$5:G1510,G1510) )   )</f>
        <v>0</v>
      </c>
      <c r="J1510" s="56" t="str">
        <f t="shared" si="310"/>
        <v/>
      </c>
      <c r="K1510" s="56" t="str">
        <f t="shared" si="301"/>
        <v/>
      </c>
      <c r="L1510" s="56" t="str">
        <f t="shared" si="303"/>
        <v/>
      </c>
      <c r="M1510" s="56" t="str">
        <f t="shared" si="304"/>
        <v/>
      </c>
      <c r="N1510" s="56" t="str">
        <f t="shared" si="305"/>
        <v/>
      </c>
      <c r="O1510" s="56" t="str">
        <f t="shared" si="311"/>
        <v/>
      </c>
      <c r="P1510" s="56">
        <f>IF(ISERROR(IF($X$5=1,$Y$5,)),"",IF($X$5=1,$Y$5,))</f>
        <v>0</v>
      </c>
      <c r="Q1510" s="56">
        <f>IF(ISERROR(IF($X$6=1,$Y$6,)),"",IF($X$6=1,$Y$6,))</f>
        <v>10000</v>
      </c>
      <c r="R1510" s="56">
        <f>IF(ISERROR(IF($X$7=1,$Y$7,)),"",IF($X$7=1,$Y$7,))</f>
        <v>0</v>
      </c>
      <c r="S1510" s="56">
        <f>IF(ISERROR(IF($X$8=1,$Y$8,)),"",IF($X$8=1,$Y$8,))</f>
        <v>1000</v>
      </c>
      <c r="T1510" s="56">
        <f>IF(ISERROR(IF($X$9=1,$Y$9,)),"",IF($X$9=1,$Y$9,))</f>
        <v>500</v>
      </c>
      <c r="U1510" s="56">
        <f>IF(ISERROR(IF($X$10=1,$Y$10,)),"",IF($X$10=1,$Y$10,))</f>
        <v>500</v>
      </c>
    </row>
    <row r="1511" spans="1:21" x14ac:dyDescent="0.25">
      <c r="A1511" s="75">
        <f t="shared" si="306"/>
        <v>1507</v>
      </c>
      <c r="C1511" s="56" t="s">
        <v>3232</v>
      </c>
      <c r="E1511" s="56">
        <f t="shared" si="307"/>
        <v>1507</v>
      </c>
      <c r="F1511" s="76">
        <f t="shared" si="302"/>
        <v>57</v>
      </c>
      <c r="G1511" s="56" t="str">
        <f t="shared" si="308"/>
        <v/>
      </c>
      <c r="H1511" s="56">
        <f t="shared" si="309"/>
        <v>1507</v>
      </c>
      <c r="I1511" s="56">
        <f>IF(G1511="",0,IF(COUNTIF($G$5:G1511,G1511)=1,0,COUNTIF($G$5:G1511,G1511) )   )</f>
        <v>0</v>
      </c>
      <c r="J1511" s="56" t="str">
        <f t="shared" si="310"/>
        <v/>
      </c>
      <c r="K1511" s="56" t="str">
        <f t="shared" si="301"/>
        <v/>
      </c>
      <c r="L1511" s="56" t="str">
        <f t="shared" si="303"/>
        <v/>
      </c>
      <c r="M1511" s="56" t="str">
        <f t="shared" si="304"/>
        <v/>
      </c>
      <c r="N1511" s="56" t="str">
        <f t="shared" si="305"/>
        <v/>
      </c>
      <c r="O1511" s="56" t="str">
        <f t="shared" si="311"/>
        <v/>
      </c>
      <c r="P1511" s="56">
        <f>IF(ISERROR(IF($X$5=1,$Y$5,)),"",IF($X$5=1,$Y$5,))</f>
        <v>0</v>
      </c>
      <c r="Q1511" s="56">
        <f>IF(ISERROR(IF($X$6=1,$Y$6,)),"",IF($X$6=1,$Y$6,))</f>
        <v>10000</v>
      </c>
      <c r="R1511" s="56">
        <f>IF(ISERROR(IF($X$7=1,$Y$7,)),"",IF($X$7=1,$Y$7,))</f>
        <v>0</v>
      </c>
      <c r="S1511" s="56">
        <f>IF(ISERROR(IF($X$8=1,$Y$8,)),"",IF($X$8=1,$Y$8,))</f>
        <v>1000</v>
      </c>
      <c r="T1511" s="56">
        <f>IF(ISERROR(IF($X$9=1,$Y$9,)),"",IF($X$9=1,$Y$9,))</f>
        <v>500</v>
      </c>
      <c r="U1511" s="56">
        <f>IF(ISERROR(IF($X$10=1,$Y$10,)),"",IF($X$10=1,$Y$10,))</f>
        <v>500</v>
      </c>
    </row>
    <row r="1512" spans="1:21" x14ac:dyDescent="0.25">
      <c r="A1512" s="75">
        <f t="shared" si="306"/>
        <v>1508</v>
      </c>
      <c r="C1512" s="56" t="s">
        <v>3233</v>
      </c>
      <c r="E1512" s="56">
        <f t="shared" si="307"/>
        <v>1508</v>
      </c>
      <c r="F1512" s="76">
        <f t="shared" si="302"/>
        <v>57</v>
      </c>
      <c r="G1512" s="56" t="str">
        <f t="shared" si="308"/>
        <v/>
      </c>
      <c r="H1512" s="56">
        <f t="shared" si="309"/>
        <v>1508</v>
      </c>
      <c r="I1512" s="56">
        <f>IF(G1512="",0,IF(COUNTIF($G$5:G1512,G1512)=1,0,COUNTIF($G$5:G1512,G1512) )   )</f>
        <v>0</v>
      </c>
      <c r="J1512" s="56" t="str">
        <f t="shared" si="310"/>
        <v/>
      </c>
      <c r="K1512" s="56" t="str">
        <f t="shared" si="301"/>
        <v/>
      </c>
      <c r="L1512" s="56" t="str">
        <f t="shared" si="303"/>
        <v/>
      </c>
      <c r="M1512" s="56" t="str">
        <f t="shared" si="304"/>
        <v/>
      </c>
      <c r="N1512" s="56" t="str">
        <f t="shared" si="305"/>
        <v/>
      </c>
      <c r="O1512" s="56" t="str">
        <f t="shared" si="311"/>
        <v/>
      </c>
      <c r="P1512" s="56">
        <f>IF(ISERROR(IF($X$5=1,$Y$5,)),"",IF($X$5=1,$Y$5,))</f>
        <v>0</v>
      </c>
      <c r="Q1512" s="56">
        <f>IF(ISERROR(IF($X$6=1,$Y$6,)),"",IF($X$6=1,$Y$6,))</f>
        <v>10000</v>
      </c>
      <c r="R1512" s="56">
        <f>IF(ISERROR(IF($X$7=1,$Y$7,)),"",IF($X$7=1,$Y$7,))</f>
        <v>0</v>
      </c>
      <c r="S1512" s="56">
        <f>IF(ISERROR(IF($X$8=1,$Y$8,)),"",IF($X$8=1,$Y$8,))</f>
        <v>1000</v>
      </c>
      <c r="T1512" s="56">
        <f>IF(ISERROR(IF($X$9=1,$Y$9,)),"",IF($X$9=1,$Y$9,))</f>
        <v>500</v>
      </c>
      <c r="U1512" s="56">
        <f>IF(ISERROR(IF($X$10=1,$Y$10,)),"",IF($X$10=1,$Y$10,))</f>
        <v>500</v>
      </c>
    </row>
    <row r="1513" spans="1:21" x14ac:dyDescent="0.25">
      <c r="A1513" s="75">
        <f t="shared" si="306"/>
        <v>1509</v>
      </c>
      <c r="C1513" s="56" t="s">
        <v>3004</v>
      </c>
      <c r="E1513" s="56">
        <f t="shared" si="307"/>
        <v>1509</v>
      </c>
      <c r="F1513" s="76">
        <f t="shared" si="302"/>
        <v>57</v>
      </c>
      <c r="G1513" s="56" t="str">
        <f t="shared" si="308"/>
        <v/>
      </c>
      <c r="H1513" s="56">
        <f t="shared" si="309"/>
        <v>1509</v>
      </c>
      <c r="I1513" s="56">
        <f>IF(G1513="",0,IF(COUNTIF($G$5:G1513,G1513)=1,0,COUNTIF($G$5:G1513,G1513) )   )</f>
        <v>0</v>
      </c>
      <c r="J1513" s="56" t="str">
        <f t="shared" si="310"/>
        <v/>
      </c>
      <c r="K1513" s="56" t="str">
        <f t="shared" si="301"/>
        <v/>
      </c>
      <c r="L1513" s="56" t="str">
        <f t="shared" si="303"/>
        <v/>
      </c>
      <c r="M1513" s="56" t="str">
        <f t="shared" si="304"/>
        <v/>
      </c>
      <c r="N1513" s="56" t="str">
        <f t="shared" si="305"/>
        <v/>
      </c>
      <c r="O1513" s="56" t="str">
        <f t="shared" si="311"/>
        <v/>
      </c>
      <c r="P1513" s="56">
        <f>IF(ISERROR(IF($X$5=1,$Y$5,)),"",IF($X$5=1,$Y$5,))</f>
        <v>0</v>
      </c>
      <c r="Q1513" s="56">
        <f>IF(ISERROR(IF($X$6=1,$Y$6,)),"",IF($X$6=1,$Y$6,))</f>
        <v>10000</v>
      </c>
      <c r="R1513" s="56">
        <f>IF(ISERROR(IF($X$7=1,$Y$7,)),"",IF($X$7=1,$Y$7,))</f>
        <v>0</v>
      </c>
      <c r="S1513" s="56">
        <f>IF(ISERROR(IF($X$8=1,$Y$8,)),"",IF($X$8=1,$Y$8,))</f>
        <v>1000</v>
      </c>
      <c r="T1513" s="56">
        <f>IF(ISERROR(IF($X$9=1,$Y$9,)),"",IF($X$9=1,$Y$9,))</f>
        <v>500</v>
      </c>
      <c r="U1513" s="56">
        <f>IF(ISERROR(IF($X$10=1,$Y$10,)),"",IF($X$10=1,$Y$10,))</f>
        <v>500</v>
      </c>
    </row>
    <row r="1514" spans="1:21" x14ac:dyDescent="0.25">
      <c r="A1514" s="75">
        <f t="shared" si="306"/>
        <v>1510</v>
      </c>
      <c r="C1514" s="56" t="s">
        <v>2618</v>
      </c>
      <c r="E1514" s="56">
        <f t="shared" si="307"/>
        <v>1510</v>
      </c>
      <c r="F1514" s="76">
        <f t="shared" si="302"/>
        <v>57</v>
      </c>
      <c r="G1514" s="56" t="str">
        <f t="shared" si="308"/>
        <v/>
      </c>
      <c r="H1514" s="56">
        <f t="shared" si="309"/>
        <v>1510</v>
      </c>
      <c r="I1514" s="56">
        <f>IF(G1514="",0,IF(COUNTIF($G$5:G1514,G1514)=1,0,COUNTIF($G$5:G1514,G1514) )   )</f>
        <v>0</v>
      </c>
      <c r="J1514" s="56" t="str">
        <f t="shared" si="310"/>
        <v/>
      </c>
      <c r="K1514" s="56" t="str">
        <f t="shared" si="301"/>
        <v/>
      </c>
      <c r="L1514" s="56" t="str">
        <f t="shared" si="303"/>
        <v/>
      </c>
      <c r="M1514" s="56" t="str">
        <f t="shared" si="304"/>
        <v/>
      </c>
      <c r="N1514" s="56" t="str">
        <f t="shared" si="305"/>
        <v/>
      </c>
      <c r="O1514" s="56" t="str">
        <f t="shared" si="311"/>
        <v/>
      </c>
      <c r="P1514" s="56">
        <f>IF(ISERROR(IF($X$5=1,$Y$5,)),"",IF($X$5=1,$Y$5,))</f>
        <v>0</v>
      </c>
      <c r="Q1514" s="56">
        <f>IF(ISERROR(IF($X$6=1,$Y$6,)),"",IF($X$6=1,$Y$6,))</f>
        <v>10000</v>
      </c>
      <c r="R1514" s="56">
        <f>IF(ISERROR(IF($X$7=1,$Y$7,)),"",IF($X$7=1,$Y$7,))</f>
        <v>0</v>
      </c>
      <c r="S1514" s="56">
        <f>IF(ISERROR(IF($X$8=1,$Y$8,)),"",IF($X$8=1,$Y$8,))</f>
        <v>1000</v>
      </c>
      <c r="T1514" s="56">
        <f>IF(ISERROR(IF($X$9=1,$Y$9,)),"",IF($X$9=1,$Y$9,))</f>
        <v>500</v>
      </c>
      <c r="U1514" s="56">
        <f>IF(ISERROR(IF($X$10=1,$Y$10,)),"",IF($X$10=1,$Y$10,))</f>
        <v>500</v>
      </c>
    </row>
    <row r="1515" spans="1:21" x14ac:dyDescent="0.25">
      <c r="A1515" s="75">
        <f t="shared" si="306"/>
        <v>1511</v>
      </c>
      <c r="C1515" s="56" t="s">
        <v>6241</v>
      </c>
      <c r="E1515" s="56">
        <f t="shared" si="307"/>
        <v>1511</v>
      </c>
      <c r="F1515" s="76">
        <f t="shared" si="302"/>
        <v>57</v>
      </c>
      <c r="G1515" s="56" t="str">
        <f t="shared" si="308"/>
        <v/>
      </c>
      <c r="H1515" s="56">
        <f t="shared" si="309"/>
        <v>1511</v>
      </c>
      <c r="I1515" s="56">
        <f>IF(G1515="",0,IF(COUNTIF($G$5:G1515,G1515)=1,0,COUNTIF($G$5:G1515,G1515) )   )</f>
        <v>0</v>
      </c>
      <c r="J1515" s="56" t="str">
        <f t="shared" si="310"/>
        <v/>
      </c>
      <c r="K1515" s="56" t="str">
        <f t="shared" si="301"/>
        <v/>
      </c>
      <c r="L1515" s="56" t="str">
        <f t="shared" si="303"/>
        <v/>
      </c>
      <c r="M1515" s="56" t="str">
        <f t="shared" si="304"/>
        <v/>
      </c>
      <c r="N1515" s="56" t="str">
        <f t="shared" si="305"/>
        <v/>
      </c>
      <c r="O1515" s="56" t="str">
        <f t="shared" si="311"/>
        <v/>
      </c>
      <c r="P1515" s="56">
        <f>IF(ISERROR(IF($X$5=1,$Y$5,)),"",IF($X$5=1,$Y$5,))</f>
        <v>0</v>
      </c>
      <c r="Q1515" s="56">
        <f>IF(ISERROR(IF($X$6=1,$Y$6,)),"",IF($X$6=1,$Y$6,))</f>
        <v>10000</v>
      </c>
      <c r="R1515" s="56">
        <f>IF(ISERROR(IF($X$7=1,$Y$7,)),"",IF($X$7=1,$Y$7,))</f>
        <v>0</v>
      </c>
      <c r="S1515" s="56">
        <f>IF(ISERROR(IF($X$8=1,$Y$8,)),"",IF($X$8=1,$Y$8,))</f>
        <v>1000</v>
      </c>
      <c r="T1515" s="56">
        <f>IF(ISERROR(IF($X$9=1,$Y$9,)),"",IF($X$9=1,$Y$9,))</f>
        <v>500</v>
      </c>
      <c r="U1515" s="56">
        <f>IF(ISERROR(IF($X$10=1,$Y$10,)),"",IF($X$10=1,$Y$10,))</f>
        <v>500</v>
      </c>
    </row>
    <row r="1516" spans="1:21" x14ac:dyDescent="0.25">
      <c r="A1516" s="75">
        <f t="shared" si="306"/>
        <v>1512</v>
      </c>
      <c r="C1516" s="56" t="s">
        <v>2525</v>
      </c>
      <c r="E1516" s="56">
        <f t="shared" si="307"/>
        <v>1512</v>
      </c>
      <c r="F1516" s="76">
        <f t="shared" si="302"/>
        <v>57</v>
      </c>
      <c r="G1516" s="56" t="str">
        <f t="shared" si="308"/>
        <v/>
      </c>
      <c r="H1516" s="56">
        <f t="shared" si="309"/>
        <v>1512</v>
      </c>
      <c r="I1516" s="56">
        <f>IF(G1516="",0,IF(COUNTIF($G$5:G1516,G1516)=1,0,COUNTIF($G$5:G1516,G1516) )   )</f>
        <v>0</v>
      </c>
      <c r="J1516" s="56" t="str">
        <f t="shared" si="310"/>
        <v/>
      </c>
      <c r="K1516" s="56" t="str">
        <f t="shared" si="301"/>
        <v/>
      </c>
      <c r="L1516" s="56" t="str">
        <f t="shared" si="303"/>
        <v/>
      </c>
      <c r="M1516" s="56" t="str">
        <f t="shared" si="304"/>
        <v/>
      </c>
      <c r="N1516" s="56" t="str">
        <f t="shared" si="305"/>
        <v/>
      </c>
      <c r="O1516" s="56" t="str">
        <f t="shared" si="311"/>
        <v/>
      </c>
      <c r="P1516" s="56">
        <f>IF(ISERROR(IF($X$5=1,$Y$5,)),"",IF($X$5=1,$Y$5,))</f>
        <v>0</v>
      </c>
      <c r="Q1516" s="56">
        <f>IF(ISERROR(IF($X$6=1,$Y$6,)),"",IF($X$6=1,$Y$6,))</f>
        <v>10000</v>
      </c>
      <c r="R1516" s="56">
        <f>IF(ISERROR(IF($X$7=1,$Y$7,)),"",IF($X$7=1,$Y$7,))</f>
        <v>0</v>
      </c>
      <c r="S1516" s="56">
        <f>IF(ISERROR(IF($X$8=1,$Y$8,)),"",IF($X$8=1,$Y$8,))</f>
        <v>1000</v>
      </c>
      <c r="T1516" s="56">
        <f>IF(ISERROR(IF($X$9=1,$Y$9,)),"",IF($X$9=1,$Y$9,))</f>
        <v>500</v>
      </c>
      <c r="U1516" s="56">
        <f>IF(ISERROR(IF($X$10=1,$Y$10,)),"",IF($X$10=1,$Y$10,))</f>
        <v>500</v>
      </c>
    </row>
    <row r="1517" spans="1:21" x14ac:dyDescent="0.25">
      <c r="A1517" s="75">
        <f t="shared" si="306"/>
        <v>1513</v>
      </c>
      <c r="C1517" s="56" t="s">
        <v>2526</v>
      </c>
      <c r="E1517" s="56">
        <f t="shared" si="307"/>
        <v>1513</v>
      </c>
      <c r="F1517" s="76">
        <f t="shared" si="302"/>
        <v>57</v>
      </c>
      <c r="G1517" s="56" t="str">
        <f t="shared" si="308"/>
        <v/>
      </c>
      <c r="H1517" s="56">
        <f t="shared" si="309"/>
        <v>1513</v>
      </c>
      <c r="I1517" s="56">
        <f>IF(G1517="",0,IF(COUNTIF($G$5:G1517,G1517)=1,0,COUNTIF($G$5:G1517,G1517) )   )</f>
        <v>0</v>
      </c>
      <c r="J1517" s="56" t="str">
        <f t="shared" si="310"/>
        <v/>
      </c>
      <c r="K1517" s="56" t="str">
        <f t="shared" si="301"/>
        <v/>
      </c>
      <c r="L1517" s="56" t="str">
        <f t="shared" si="303"/>
        <v/>
      </c>
      <c r="M1517" s="56" t="str">
        <f t="shared" si="304"/>
        <v/>
      </c>
      <c r="N1517" s="56" t="str">
        <f t="shared" si="305"/>
        <v/>
      </c>
      <c r="O1517" s="56" t="str">
        <f t="shared" si="311"/>
        <v/>
      </c>
      <c r="P1517" s="56">
        <f>IF(ISERROR(IF($X$5=1,$Y$5,)),"",IF($X$5=1,$Y$5,))</f>
        <v>0</v>
      </c>
      <c r="Q1517" s="56">
        <f>IF(ISERROR(IF($X$6=1,$Y$6,)),"",IF($X$6=1,$Y$6,))</f>
        <v>10000</v>
      </c>
      <c r="R1517" s="56">
        <f>IF(ISERROR(IF($X$7=1,$Y$7,)),"",IF($X$7=1,$Y$7,))</f>
        <v>0</v>
      </c>
      <c r="S1517" s="56">
        <f>IF(ISERROR(IF($X$8=1,$Y$8,)),"",IF($X$8=1,$Y$8,))</f>
        <v>1000</v>
      </c>
      <c r="T1517" s="56">
        <f>IF(ISERROR(IF($X$9=1,$Y$9,)),"",IF($X$9=1,$Y$9,))</f>
        <v>500</v>
      </c>
      <c r="U1517" s="56">
        <f>IF(ISERROR(IF($X$10=1,$Y$10,)),"",IF($X$10=1,$Y$10,))</f>
        <v>500</v>
      </c>
    </row>
    <row r="1518" spans="1:21" x14ac:dyDescent="0.25">
      <c r="A1518" s="75">
        <f t="shared" si="306"/>
        <v>1514</v>
      </c>
      <c r="C1518" s="56" t="s">
        <v>2527</v>
      </c>
      <c r="E1518" s="56">
        <f t="shared" si="307"/>
        <v>1514</v>
      </c>
      <c r="F1518" s="76">
        <f t="shared" si="302"/>
        <v>57</v>
      </c>
      <c r="G1518" s="56" t="str">
        <f t="shared" si="308"/>
        <v/>
      </c>
      <c r="H1518" s="56">
        <f t="shared" si="309"/>
        <v>1514</v>
      </c>
      <c r="I1518" s="56">
        <f>IF(G1518="",0,IF(COUNTIF($G$5:G1518,G1518)=1,0,COUNTIF($G$5:G1518,G1518) )   )</f>
        <v>0</v>
      </c>
      <c r="J1518" s="56" t="str">
        <f t="shared" si="310"/>
        <v/>
      </c>
      <c r="K1518" s="56" t="str">
        <f t="shared" si="301"/>
        <v/>
      </c>
      <c r="L1518" s="56" t="str">
        <f t="shared" si="303"/>
        <v/>
      </c>
      <c r="M1518" s="56" t="str">
        <f t="shared" si="304"/>
        <v/>
      </c>
      <c r="N1518" s="56" t="str">
        <f t="shared" si="305"/>
        <v/>
      </c>
      <c r="O1518" s="56" t="str">
        <f t="shared" si="311"/>
        <v/>
      </c>
      <c r="P1518" s="56">
        <f>IF(ISERROR(IF($X$5=1,$Y$5,)),"",IF($X$5=1,$Y$5,))</f>
        <v>0</v>
      </c>
      <c r="Q1518" s="56">
        <f>IF(ISERROR(IF($X$6=1,$Y$6,)),"",IF($X$6=1,$Y$6,))</f>
        <v>10000</v>
      </c>
      <c r="R1518" s="56">
        <f>IF(ISERROR(IF($X$7=1,$Y$7,)),"",IF($X$7=1,$Y$7,))</f>
        <v>0</v>
      </c>
      <c r="S1518" s="56">
        <f>IF(ISERROR(IF($X$8=1,$Y$8,)),"",IF($X$8=1,$Y$8,))</f>
        <v>1000</v>
      </c>
      <c r="T1518" s="56">
        <f>IF(ISERROR(IF($X$9=1,$Y$9,)),"",IF($X$9=1,$Y$9,))</f>
        <v>500</v>
      </c>
      <c r="U1518" s="56">
        <f>IF(ISERROR(IF($X$10=1,$Y$10,)),"",IF($X$10=1,$Y$10,))</f>
        <v>500</v>
      </c>
    </row>
    <row r="1519" spans="1:21" x14ac:dyDescent="0.25">
      <c r="A1519" s="75">
        <f t="shared" si="306"/>
        <v>1515</v>
      </c>
      <c r="C1519" s="56" t="s">
        <v>3235</v>
      </c>
      <c r="E1519" s="56">
        <f t="shared" si="307"/>
        <v>1515</v>
      </c>
      <c r="F1519" s="76">
        <f t="shared" si="302"/>
        <v>57</v>
      </c>
      <c r="G1519" s="56" t="str">
        <f t="shared" si="308"/>
        <v/>
      </c>
      <c r="H1519" s="56">
        <f t="shared" si="309"/>
        <v>1515</v>
      </c>
      <c r="I1519" s="56">
        <f>IF(G1519="",0,IF(COUNTIF($G$5:G1519,G1519)=1,0,COUNTIF($G$5:G1519,G1519) )   )</f>
        <v>0</v>
      </c>
      <c r="J1519" s="56" t="str">
        <f t="shared" si="310"/>
        <v/>
      </c>
      <c r="K1519" s="56" t="str">
        <f t="shared" si="301"/>
        <v/>
      </c>
      <c r="L1519" s="56" t="str">
        <f t="shared" si="303"/>
        <v/>
      </c>
      <c r="M1519" s="56" t="str">
        <f t="shared" si="304"/>
        <v/>
      </c>
      <c r="N1519" s="56" t="str">
        <f t="shared" si="305"/>
        <v/>
      </c>
      <c r="O1519" s="56" t="str">
        <f t="shared" si="311"/>
        <v/>
      </c>
      <c r="P1519" s="56">
        <f>IF(ISERROR(IF($X$5=1,$Y$5,)),"",IF($X$5=1,$Y$5,))</f>
        <v>0</v>
      </c>
      <c r="Q1519" s="56">
        <f>IF(ISERROR(IF($X$6=1,$Y$6,)),"",IF($X$6=1,$Y$6,))</f>
        <v>10000</v>
      </c>
      <c r="R1519" s="56">
        <f>IF(ISERROR(IF($X$7=1,$Y$7,)),"",IF($X$7=1,$Y$7,))</f>
        <v>0</v>
      </c>
      <c r="S1519" s="56">
        <f>IF(ISERROR(IF($X$8=1,$Y$8,)),"",IF($X$8=1,$Y$8,))</f>
        <v>1000</v>
      </c>
      <c r="T1519" s="56">
        <f>IF(ISERROR(IF($X$9=1,$Y$9,)),"",IF($X$9=1,$Y$9,))</f>
        <v>500</v>
      </c>
      <c r="U1519" s="56">
        <f>IF(ISERROR(IF($X$10=1,$Y$10,)),"",IF($X$10=1,$Y$10,))</f>
        <v>500</v>
      </c>
    </row>
    <row r="1520" spans="1:21" x14ac:dyDescent="0.25">
      <c r="A1520" s="75">
        <f t="shared" si="306"/>
        <v>1516</v>
      </c>
      <c r="C1520" s="56" t="s">
        <v>2529</v>
      </c>
      <c r="E1520" s="56">
        <f t="shared" si="307"/>
        <v>1516</v>
      </c>
      <c r="F1520" s="76">
        <f t="shared" si="302"/>
        <v>57</v>
      </c>
      <c r="G1520" s="56" t="str">
        <f t="shared" si="308"/>
        <v/>
      </c>
      <c r="H1520" s="56">
        <f t="shared" si="309"/>
        <v>1516</v>
      </c>
      <c r="I1520" s="56">
        <f>IF(G1520="",0,IF(COUNTIF($G$5:G1520,G1520)=1,0,COUNTIF($G$5:G1520,G1520) )   )</f>
        <v>0</v>
      </c>
      <c r="J1520" s="56" t="str">
        <f t="shared" si="310"/>
        <v/>
      </c>
      <c r="K1520" s="56" t="str">
        <f t="shared" si="301"/>
        <v/>
      </c>
      <c r="L1520" s="56" t="str">
        <f t="shared" si="303"/>
        <v/>
      </c>
      <c r="M1520" s="56" t="str">
        <f t="shared" si="304"/>
        <v/>
      </c>
      <c r="N1520" s="56" t="str">
        <f t="shared" si="305"/>
        <v/>
      </c>
      <c r="O1520" s="56" t="str">
        <f t="shared" si="311"/>
        <v/>
      </c>
      <c r="P1520" s="56">
        <f>IF(ISERROR(IF($X$5=1,$Y$5,)),"",IF($X$5=1,$Y$5,))</f>
        <v>0</v>
      </c>
      <c r="Q1520" s="56">
        <f>IF(ISERROR(IF($X$6=1,$Y$6,)),"",IF($X$6=1,$Y$6,))</f>
        <v>10000</v>
      </c>
      <c r="R1520" s="56">
        <f>IF(ISERROR(IF($X$7=1,$Y$7,)),"",IF($X$7=1,$Y$7,))</f>
        <v>0</v>
      </c>
      <c r="S1520" s="56">
        <f>IF(ISERROR(IF($X$8=1,$Y$8,)),"",IF($X$8=1,$Y$8,))</f>
        <v>1000</v>
      </c>
      <c r="T1520" s="56">
        <f>IF(ISERROR(IF($X$9=1,$Y$9,)),"",IF($X$9=1,$Y$9,))</f>
        <v>500</v>
      </c>
      <c r="U1520" s="56">
        <f>IF(ISERROR(IF($X$10=1,$Y$10,)),"",IF($X$10=1,$Y$10,))</f>
        <v>500</v>
      </c>
    </row>
    <row r="1521" spans="1:21" x14ac:dyDescent="0.25">
      <c r="A1521" s="75">
        <f t="shared" si="306"/>
        <v>1517</v>
      </c>
      <c r="C1521" s="56" t="s">
        <v>2518</v>
      </c>
      <c r="E1521" s="56">
        <f t="shared" si="307"/>
        <v>1517</v>
      </c>
      <c r="F1521" s="76">
        <f t="shared" si="302"/>
        <v>57</v>
      </c>
      <c r="G1521" s="56" t="str">
        <f t="shared" si="308"/>
        <v/>
      </c>
      <c r="H1521" s="56">
        <f t="shared" si="309"/>
        <v>1517</v>
      </c>
      <c r="I1521" s="56">
        <f>IF(G1521="",0,IF(COUNTIF($G$5:G1521,G1521)=1,0,COUNTIF($G$5:G1521,G1521) )   )</f>
        <v>0</v>
      </c>
      <c r="J1521" s="56" t="str">
        <f t="shared" si="310"/>
        <v/>
      </c>
      <c r="K1521" s="56" t="str">
        <f t="shared" si="301"/>
        <v/>
      </c>
      <c r="L1521" s="56" t="str">
        <f t="shared" si="303"/>
        <v/>
      </c>
      <c r="M1521" s="56" t="str">
        <f t="shared" si="304"/>
        <v/>
      </c>
      <c r="N1521" s="56" t="str">
        <f t="shared" si="305"/>
        <v/>
      </c>
      <c r="O1521" s="56" t="str">
        <f t="shared" si="311"/>
        <v/>
      </c>
      <c r="P1521" s="56">
        <f>IF(ISERROR(IF($X$5=1,$Y$5,)),"",IF($X$5=1,$Y$5,))</f>
        <v>0</v>
      </c>
      <c r="Q1521" s="56">
        <f>IF(ISERROR(IF($X$6=1,$Y$6,)),"",IF($X$6=1,$Y$6,))</f>
        <v>10000</v>
      </c>
      <c r="R1521" s="56">
        <f>IF(ISERROR(IF($X$7=1,$Y$7,)),"",IF($X$7=1,$Y$7,))</f>
        <v>0</v>
      </c>
      <c r="S1521" s="56">
        <f>IF(ISERROR(IF($X$8=1,$Y$8,)),"",IF($X$8=1,$Y$8,))</f>
        <v>1000</v>
      </c>
      <c r="T1521" s="56">
        <f>IF(ISERROR(IF($X$9=1,$Y$9,)),"",IF($X$9=1,$Y$9,))</f>
        <v>500</v>
      </c>
      <c r="U1521" s="56">
        <f>IF(ISERROR(IF($X$10=1,$Y$10,)),"",IF($X$10=1,$Y$10,))</f>
        <v>500</v>
      </c>
    </row>
    <row r="1522" spans="1:21" x14ac:dyDescent="0.25">
      <c r="A1522" s="75">
        <f t="shared" si="306"/>
        <v>1518</v>
      </c>
      <c r="D1522" s="56" t="s">
        <v>4817</v>
      </c>
      <c r="E1522" s="56">
        <f t="shared" si="307"/>
        <v>1518</v>
      </c>
      <c r="F1522" s="76">
        <f t="shared" si="302"/>
        <v>57</v>
      </c>
      <c r="G1522" s="56" t="str">
        <f t="shared" si="308"/>
        <v>Commtow</v>
      </c>
      <c r="H1522" s="56">
        <f t="shared" si="309"/>
        <v>1518</v>
      </c>
      <c r="I1522" s="56">
        <f>IF(G1522="",0,IF(COUNTIF($G$5:G1522,G1522)=1,0,COUNTIF($G$5:G1522,G1522) )   )</f>
        <v>0</v>
      </c>
      <c r="J1522" s="56" t="str">
        <f t="shared" si="310"/>
        <v/>
      </c>
      <c r="K1522" s="56" t="str">
        <f t="shared" si="301"/>
        <v/>
      </c>
      <c r="L1522" s="56" t="str">
        <f t="shared" si="303"/>
        <v/>
      </c>
      <c r="M1522" s="56" t="str">
        <f t="shared" si="304"/>
        <v/>
      </c>
      <c r="N1522" s="56" t="str">
        <f t="shared" si="305"/>
        <v/>
      </c>
      <c r="O1522" s="56" t="str">
        <f t="shared" si="311"/>
        <v/>
      </c>
      <c r="P1522" s="56">
        <f>IF(ISERROR(IF($X$5=1,$Y$5,)),"",IF($X$5=1,$Y$5,))</f>
        <v>0</v>
      </c>
      <c r="Q1522" s="56">
        <f>IF(ISERROR(IF($X$6=1,$Y$6,)),"",IF($X$6=1,$Y$6,))</f>
        <v>10000</v>
      </c>
      <c r="R1522" s="56">
        <f>IF(ISERROR(IF($X$7=1,$Y$7,)),"",IF($X$7=1,$Y$7,))</f>
        <v>0</v>
      </c>
      <c r="S1522" s="56">
        <f>IF(ISERROR(IF($X$8=1,$Y$8,)),"",IF($X$8=1,$Y$8,))</f>
        <v>1000</v>
      </c>
      <c r="T1522" s="56">
        <f>IF(ISERROR(IF($X$9=1,$Y$9,)),"",IF($X$9=1,$Y$9,))</f>
        <v>500</v>
      </c>
      <c r="U1522" s="56">
        <f>IF(ISERROR(IF($X$10=1,$Y$10,)),"",IF($X$10=1,$Y$10,))</f>
        <v>500</v>
      </c>
    </row>
    <row r="1523" spans="1:21" x14ac:dyDescent="0.25">
      <c r="A1523" s="75">
        <f t="shared" si="306"/>
        <v>1519</v>
      </c>
      <c r="D1523" s="56" t="s">
        <v>4815</v>
      </c>
      <c r="E1523" s="56">
        <f t="shared" si="307"/>
        <v>1519</v>
      </c>
      <c r="F1523" s="76">
        <f t="shared" si="302"/>
        <v>57</v>
      </c>
      <c r="G1523" s="56" t="str">
        <f t="shared" si="308"/>
        <v>Antennacomtec2</v>
      </c>
      <c r="H1523" s="56">
        <f t="shared" si="309"/>
        <v>1519</v>
      </c>
      <c r="I1523" s="56">
        <f>IF(G1523="",0,IF(COUNTIF($G$5:G1523,G1523)=1,0,COUNTIF($G$5:G1523,G1523) )   )</f>
        <v>0</v>
      </c>
      <c r="J1523" s="56" t="str">
        <f t="shared" si="310"/>
        <v/>
      </c>
      <c r="K1523" s="56" t="str">
        <f t="shared" si="301"/>
        <v/>
      </c>
      <c r="L1523" s="56" t="str">
        <f t="shared" si="303"/>
        <v/>
      </c>
      <c r="M1523" s="56" t="str">
        <f t="shared" si="304"/>
        <v/>
      </c>
      <c r="N1523" s="56" t="str">
        <f t="shared" si="305"/>
        <v/>
      </c>
      <c r="O1523" s="56" t="str">
        <f t="shared" si="311"/>
        <v/>
      </c>
      <c r="P1523" s="56">
        <f>IF(ISERROR(IF($X$5=1,$Y$5,)),"",IF($X$5=1,$Y$5,))</f>
        <v>0</v>
      </c>
      <c r="Q1523" s="56">
        <f>IF(ISERROR(IF($X$6=1,$Y$6,)),"",IF($X$6=1,$Y$6,))</f>
        <v>10000</v>
      </c>
      <c r="R1523" s="56">
        <f>IF(ISERROR(IF($X$7=1,$Y$7,)),"",IF($X$7=1,$Y$7,))</f>
        <v>0</v>
      </c>
      <c r="S1523" s="56">
        <f>IF(ISERROR(IF($X$8=1,$Y$8,)),"",IF($X$8=1,$Y$8,))</f>
        <v>1000</v>
      </c>
      <c r="T1523" s="56">
        <f>IF(ISERROR(IF($X$9=1,$Y$9,)),"",IF($X$9=1,$Y$9,))</f>
        <v>500</v>
      </c>
      <c r="U1523" s="56">
        <f>IF(ISERROR(IF($X$10=1,$Y$10,)),"",IF($X$10=1,$Y$10,))</f>
        <v>500</v>
      </c>
    </row>
    <row r="1524" spans="1:21" x14ac:dyDescent="0.25">
      <c r="A1524" s="75">
        <f t="shared" si="306"/>
        <v>1520</v>
      </c>
      <c r="D1524" s="56" t="s">
        <v>4818</v>
      </c>
      <c r="E1524" s="56">
        <f t="shared" si="307"/>
        <v>1520</v>
      </c>
      <c r="F1524" s="76">
        <f t="shared" si="302"/>
        <v>57</v>
      </c>
      <c r="G1524" s="56" t="str">
        <f t="shared" si="308"/>
        <v>LLLCommPole</v>
      </c>
      <c r="H1524" s="56">
        <f t="shared" si="309"/>
        <v>1520</v>
      </c>
      <c r="I1524" s="56">
        <f>IF(G1524="",0,IF(COUNTIF($G$5:G1524,G1524)=1,0,COUNTIF($G$5:G1524,G1524) )   )</f>
        <v>0</v>
      </c>
      <c r="J1524" s="56" t="str">
        <f t="shared" si="310"/>
        <v/>
      </c>
      <c r="K1524" s="56" t="str">
        <f t="shared" si="301"/>
        <v/>
      </c>
      <c r="L1524" s="56" t="str">
        <f t="shared" si="303"/>
        <v/>
      </c>
      <c r="M1524" s="56" t="str">
        <f t="shared" si="304"/>
        <v/>
      </c>
      <c r="N1524" s="56" t="str">
        <f t="shared" si="305"/>
        <v/>
      </c>
      <c r="O1524" s="56" t="str">
        <f t="shared" si="311"/>
        <v/>
      </c>
      <c r="P1524" s="56">
        <f>IF(ISERROR(IF($X$5=1,$Y$5,)),"",IF($X$5=1,$Y$5,))</f>
        <v>0</v>
      </c>
      <c r="Q1524" s="56">
        <f>IF(ISERROR(IF($X$6=1,$Y$6,)),"",IF($X$6=1,$Y$6,))</f>
        <v>10000</v>
      </c>
      <c r="R1524" s="56">
        <f>IF(ISERROR(IF($X$7=1,$Y$7,)),"",IF($X$7=1,$Y$7,))</f>
        <v>0</v>
      </c>
      <c r="S1524" s="56">
        <f>IF(ISERROR(IF($X$8=1,$Y$8,)),"",IF($X$8=1,$Y$8,))</f>
        <v>1000</v>
      </c>
      <c r="T1524" s="56">
        <f>IF(ISERROR(IF($X$9=1,$Y$9,)),"",IF($X$9=1,$Y$9,))</f>
        <v>500</v>
      </c>
      <c r="U1524" s="56">
        <f>IF(ISERROR(IF($X$10=1,$Y$10,)),"",IF($X$10=1,$Y$10,))</f>
        <v>500</v>
      </c>
    </row>
    <row r="1525" spans="1:21" x14ac:dyDescent="0.25">
      <c r="A1525" s="75">
        <f t="shared" si="306"/>
        <v>1521</v>
      </c>
      <c r="D1525" s="56" t="s">
        <v>4816</v>
      </c>
      <c r="E1525" s="56">
        <f t="shared" si="307"/>
        <v>1521</v>
      </c>
      <c r="F1525" s="76">
        <f t="shared" si="302"/>
        <v>57</v>
      </c>
      <c r="G1525" s="56" t="str">
        <f t="shared" si="308"/>
        <v>AntennaDF2</v>
      </c>
      <c r="H1525" s="56">
        <f t="shared" si="309"/>
        <v>1521</v>
      </c>
      <c r="I1525" s="56">
        <f>IF(G1525="",0,IF(COUNTIF($G$5:G1525,G1525)=1,0,COUNTIF($G$5:G1525,G1525) )   )</f>
        <v>0</v>
      </c>
      <c r="J1525" s="56" t="str">
        <f t="shared" si="310"/>
        <v/>
      </c>
      <c r="K1525" s="56" t="str">
        <f t="shared" si="301"/>
        <v/>
      </c>
      <c r="L1525" s="56" t="str">
        <f t="shared" si="303"/>
        <v/>
      </c>
      <c r="M1525" s="56" t="str">
        <f t="shared" si="304"/>
        <v/>
      </c>
      <c r="N1525" s="56" t="str">
        <f t="shared" si="305"/>
        <v/>
      </c>
      <c r="O1525" s="56" t="str">
        <f t="shared" si="311"/>
        <v/>
      </c>
      <c r="P1525" s="56">
        <f>IF(ISERROR(IF($X$5=1,$Y$5,)),"",IF($X$5=1,$Y$5,))</f>
        <v>0</v>
      </c>
      <c r="Q1525" s="56">
        <f>IF(ISERROR(IF($X$6=1,$Y$6,)),"",IF($X$6=1,$Y$6,))</f>
        <v>10000</v>
      </c>
      <c r="R1525" s="56">
        <f>IF(ISERROR(IF($X$7=1,$Y$7,)),"",IF($X$7=1,$Y$7,))</f>
        <v>0</v>
      </c>
      <c r="S1525" s="56">
        <f>IF(ISERROR(IF($X$8=1,$Y$8,)),"",IF($X$8=1,$Y$8,))</f>
        <v>1000</v>
      </c>
      <c r="T1525" s="56">
        <f>IF(ISERROR(IF($X$9=1,$Y$9,)),"",IF($X$9=1,$Y$9,))</f>
        <v>500</v>
      </c>
      <c r="U1525" s="56">
        <f>IF(ISERROR(IF($X$10=1,$Y$10,)),"",IF($X$10=1,$Y$10,))</f>
        <v>500</v>
      </c>
    </row>
    <row r="1526" spans="1:21" x14ac:dyDescent="0.25">
      <c r="A1526" s="75">
        <f t="shared" si="306"/>
        <v>1522</v>
      </c>
      <c r="D1526" s="56" t="s">
        <v>4819</v>
      </c>
      <c r="E1526" s="56">
        <f t="shared" si="307"/>
        <v>1522</v>
      </c>
      <c r="F1526" s="76">
        <f t="shared" si="302"/>
        <v>57</v>
      </c>
      <c r="G1526" s="56" t="str">
        <f t="shared" si="308"/>
        <v>RTLongAntenna3</v>
      </c>
      <c r="H1526" s="56">
        <f t="shared" si="309"/>
        <v>1522</v>
      </c>
      <c r="I1526" s="56">
        <f>IF(G1526="",0,IF(COUNTIF($G$5:G1526,G1526)=1,0,COUNTIF($G$5:G1526,G1526) )   )</f>
        <v>0</v>
      </c>
      <c r="J1526" s="56" t="str">
        <f t="shared" si="310"/>
        <v/>
      </c>
      <c r="K1526" s="56" t="str">
        <f t="shared" si="301"/>
        <v/>
      </c>
      <c r="L1526" s="56" t="str">
        <f t="shared" si="303"/>
        <v/>
      </c>
      <c r="M1526" s="56" t="str">
        <f t="shared" si="304"/>
        <v/>
      </c>
      <c r="N1526" s="56" t="str">
        <f t="shared" si="305"/>
        <v/>
      </c>
      <c r="O1526" s="56" t="str">
        <f t="shared" si="311"/>
        <v/>
      </c>
      <c r="P1526" s="56">
        <f>IF(ISERROR(IF($X$5=1,$Y$5,)),"",IF($X$5=1,$Y$5,))</f>
        <v>0</v>
      </c>
      <c r="Q1526" s="56">
        <f>IF(ISERROR(IF($X$6=1,$Y$6,)),"",IF($X$6=1,$Y$6,))</f>
        <v>10000</v>
      </c>
      <c r="R1526" s="56">
        <f>IF(ISERROR(IF($X$7=1,$Y$7,)),"",IF($X$7=1,$Y$7,))</f>
        <v>0</v>
      </c>
      <c r="S1526" s="56">
        <f>IF(ISERROR(IF($X$8=1,$Y$8,)),"",IF($X$8=1,$Y$8,))</f>
        <v>1000</v>
      </c>
      <c r="T1526" s="56">
        <f>IF(ISERROR(IF($X$9=1,$Y$9,)),"",IF($X$9=1,$Y$9,))</f>
        <v>500</v>
      </c>
      <c r="U1526" s="56">
        <f>IF(ISERROR(IF($X$10=1,$Y$10,)),"",IF($X$10=1,$Y$10,))</f>
        <v>500</v>
      </c>
    </row>
    <row r="1527" spans="1:21" x14ac:dyDescent="0.25">
      <c r="A1527" s="75">
        <f t="shared" si="306"/>
        <v>1523</v>
      </c>
      <c r="C1527" s="56" t="s">
        <v>2532</v>
      </c>
      <c r="E1527" s="56">
        <f t="shared" si="307"/>
        <v>1523</v>
      </c>
      <c r="F1527" s="76">
        <f t="shared" si="302"/>
        <v>57</v>
      </c>
      <c r="G1527" s="56" t="str">
        <f t="shared" si="308"/>
        <v/>
      </c>
      <c r="H1527" s="56">
        <f t="shared" si="309"/>
        <v>1523</v>
      </c>
      <c r="I1527" s="56">
        <f>IF(G1527="",0,IF(COUNTIF($G$5:G1527,G1527)=1,0,COUNTIF($G$5:G1527,G1527) )   )</f>
        <v>0</v>
      </c>
      <c r="J1527" s="56" t="str">
        <f t="shared" si="310"/>
        <v/>
      </c>
      <c r="K1527" s="56" t="str">
        <f t="shared" si="301"/>
        <v/>
      </c>
      <c r="L1527" s="56" t="str">
        <f t="shared" si="303"/>
        <v/>
      </c>
      <c r="M1527" s="56" t="str">
        <f t="shared" si="304"/>
        <v/>
      </c>
      <c r="N1527" s="56" t="str">
        <f t="shared" si="305"/>
        <v/>
      </c>
      <c r="O1527" s="56" t="str">
        <f t="shared" si="311"/>
        <v/>
      </c>
      <c r="P1527" s="56">
        <f>IF(ISERROR(IF($X$5=1,$Y$5,)),"",IF($X$5=1,$Y$5,))</f>
        <v>0</v>
      </c>
      <c r="Q1527" s="56">
        <f>IF(ISERROR(IF($X$6=1,$Y$6,)),"",IF($X$6=1,$Y$6,))</f>
        <v>10000</v>
      </c>
      <c r="R1527" s="56">
        <f>IF(ISERROR(IF($X$7=1,$Y$7,)),"",IF($X$7=1,$Y$7,))</f>
        <v>0</v>
      </c>
      <c r="S1527" s="56">
        <f>IF(ISERROR(IF($X$8=1,$Y$8,)),"",IF($X$8=1,$Y$8,))</f>
        <v>1000</v>
      </c>
      <c r="T1527" s="56">
        <f>IF(ISERROR(IF($X$9=1,$Y$9,)),"",IF($X$9=1,$Y$9,))</f>
        <v>500</v>
      </c>
      <c r="U1527" s="56">
        <f>IF(ISERROR(IF($X$10=1,$Y$10,)),"",IF($X$10=1,$Y$10,))</f>
        <v>500</v>
      </c>
    </row>
    <row r="1528" spans="1:21" x14ac:dyDescent="0.25">
      <c r="A1528" s="75">
        <f t="shared" si="306"/>
        <v>1524</v>
      </c>
      <c r="B1528" s="56" t="s">
        <v>2532</v>
      </c>
      <c r="E1528" s="56">
        <f t="shared" si="307"/>
        <v>1524</v>
      </c>
      <c r="F1528" s="76">
        <f t="shared" si="302"/>
        <v>57</v>
      </c>
      <c r="G1528" s="56" t="str">
        <f t="shared" si="308"/>
        <v/>
      </c>
      <c r="H1528" s="56">
        <f t="shared" si="309"/>
        <v>1524</v>
      </c>
      <c r="I1528" s="56">
        <f>IF(G1528="",0,IF(COUNTIF($G$5:G1528,G1528)=1,0,COUNTIF($G$5:G1528,G1528) )   )</f>
        <v>0</v>
      </c>
      <c r="J1528" s="56" t="str">
        <f t="shared" si="310"/>
        <v/>
      </c>
      <c r="K1528" s="56" t="str">
        <f t="shared" si="301"/>
        <v/>
      </c>
      <c r="L1528" s="56" t="str">
        <f t="shared" si="303"/>
        <v/>
      </c>
      <c r="M1528" s="56" t="str">
        <f t="shared" si="304"/>
        <v/>
      </c>
      <c r="N1528" s="56" t="str">
        <f t="shared" si="305"/>
        <v/>
      </c>
      <c r="O1528" s="56" t="str">
        <f t="shared" si="311"/>
        <v/>
      </c>
      <c r="P1528" s="56">
        <f>IF(ISERROR(IF($X$5=1,$Y$5,)),"",IF($X$5=1,$Y$5,))</f>
        <v>0</v>
      </c>
      <c r="Q1528" s="56">
        <f>IF(ISERROR(IF($X$6=1,$Y$6,)),"",IF($X$6=1,$Y$6,))</f>
        <v>10000</v>
      </c>
      <c r="R1528" s="56">
        <f>IF(ISERROR(IF($X$7=1,$Y$7,)),"",IF($X$7=1,$Y$7,))</f>
        <v>0</v>
      </c>
      <c r="S1528" s="56">
        <f>IF(ISERROR(IF($X$8=1,$Y$8,)),"",IF($X$8=1,$Y$8,))</f>
        <v>1000</v>
      </c>
      <c r="T1528" s="56">
        <f>IF(ISERROR(IF($X$9=1,$Y$9,)),"",IF($X$9=1,$Y$9,))</f>
        <v>500</v>
      </c>
      <c r="U1528" s="56">
        <f>IF(ISERROR(IF($X$10=1,$Y$10,)),"",IF($X$10=1,$Y$10,))</f>
        <v>500</v>
      </c>
    </row>
    <row r="1529" spans="1:21" x14ac:dyDescent="0.25">
      <c r="A1529" s="75">
        <f t="shared" si="306"/>
        <v>1525</v>
      </c>
      <c r="B1529" s="56" t="s">
        <v>2517</v>
      </c>
      <c r="E1529" s="56">
        <f t="shared" si="307"/>
        <v>1525</v>
      </c>
      <c r="F1529" s="76">
        <f t="shared" si="302"/>
        <v>57</v>
      </c>
      <c r="G1529" s="56" t="str">
        <f t="shared" si="308"/>
        <v/>
      </c>
      <c r="H1529" s="56">
        <f t="shared" si="309"/>
        <v>1525</v>
      </c>
      <c r="I1529" s="56">
        <f>IF(G1529="",0,IF(COUNTIF($G$5:G1529,G1529)=1,0,COUNTIF($G$5:G1529,G1529) )   )</f>
        <v>0</v>
      </c>
      <c r="J1529" s="56" t="str">
        <f t="shared" si="310"/>
        <v/>
      </c>
      <c r="K1529" s="56" t="str">
        <f t="shared" si="301"/>
        <v/>
      </c>
      <c r="L1529" s="56" t="str">
        <f t="shared" si="303"/>
        <v/>
      </c>
      <c r="M1529" s="56" t="str">
        <f t="shared" si="304"/>
        <v/>
      </c>
      <c r="N1529" s="56" t="str">
        <f t="shared" si="305"/>
        <v/>
      </c>
      <c r="O1529" s="56" t="str">
        <f t="shared" si="311"/>
        <v/>
      </c>
      <c r="P1529" s="56">
        <f>IF(ISERROR(IF($X$5=1,$Y$5,)),"",IF($X$5=1,$Y$5,))</f>
        <v>0</v>
      </c>
      <c r="Q1529" s="56">
        <f>IF(ISERROR(IF($X$6=1,$Y$6,)),"",IF($X$6=1,$Y$6,))</f>
        <v>10000</v>
      </c>
      <c r="R1529" s="56">
        <f>IF(ISERROR(IF($X$7=1,$Y$7,)),"",IF($X$7=1,$Y$7,))</f>
        <v>0</v>
      </c>
      <c r="S1529" s="56">
        <f>IF(ISERROR(IF($X$8=1,$Y$8,)),"",IF($X$8=1,$Y$8,))</f>
        <v>1000</v>
      </c>
      <c r="T1529" s="56">
        <f>IF(ISERROR(IF($X$9=1,$Y$9,)),"",IF($X$9=1,$Y$9,))</f>
        <v>500</v>
      </c>
      <c r="U1529" s="56">
        <f>IF(ISERROR(IF($X$10=1,$Y$10,)),"",IF($X$10=1,$Y$10,))</f>
        <v>500</v>
      </c>
    </row>
    <row r="1530" spans="1:21" x14ac:dyDescent="0.25">
      <c r="A1530" s="75">
        <f t="shared" si="306"/>
        <v>1526</v>
      </c>
      <c r="B1530" s="56" t="s">
        <v>2518</v>
      </c>
      <c r="E1530" s="56">
        <f t="shared" si="307"/>
        <v>1526</v>
      </c>
      <c r="F1530" s="76">
        <f t="shared" si="302"/>
        <v>57</v>
      </c>
      <c r="G1530" s="56" t="str">
        <f t="shared" si="308"/>
        <v/>
      </c>
      <c r="H1530" s="56">
        <f t="shared" si="309"/>
        <v>1526</v>
      </c>
      <c r="I1530" s="56">
        <f>IF(G1530="",0,IF(COUNTIF($G$5:G1530,G1530)=1,0,COUNTIF($G$5:G1530,G1530) )   )</f>
        <v>0</v>
      </c>
      <c r="J1530" s="56" t="str">
        <f t="shared" si="310"/>
        <v/>
      </c>
      <c r="K1530" s="56" t="str">
        <f t="shared" si="301"/>
        <v/>
      </c>
      <c r="L1530" s="56" t="str">
        <f t="shared" si="303"/>
        <v/>
      </c>
      <c r="M1530" s="56" t="str">
        <f t="shared" si="304"/>
        <v/>
      </c>
      <c r="N1530" s="56" t="str">
        <f t="shared" si="305"/>
        <v/>
      </c>
      <c r="O1530" s="56" t="str">
        <f t="shared" si="311"/>
        <v/>
      </c>
      <c r="P1530" s="56">
        <f>IF(ISERROR(IF($X$5=1,$Y$5,)),"",IF($X$5=1,$Y$5,))</f>
        <v>0</v>
      </c>
      <c r="Q1530" s="56">
        <f>IF(ISERROR(IF($X$6=1,$Y$6,)),"",IF($X$6=1,$Y$6,))</f>
        <v>10000</v>
      </c>
      <c r="R1530" s="56">
        <f>IF(ISERROR(IF($X$7=1,$Y$7,)),"",IF($X$7=1,$Y$7,))</f>
        <v>0</v>
      </c>
      <c r="S1530" s="56">
        <f>IF(ISERROR(IF($X$8=1,$Y$8,)),"",IF($X$8=1,$Y$8,))</f>
        <v>1000</v>
      </c>
      <c r="T1530" s="56">
        <f>IF(ISERROR(IF($X$9=1,$Y$9,)),"",IF($X$9=1,$Y$9,))</f>
        <v>500</v>
      </c>
      <c r="U1530" s="56">
        <f>IF(ISERROR(IF($X$10=1,$Y$10,)),"",IF($X$10=1,$Y$10,))</f>
        <v>500</v>
      </c>
    </row>
    <row r="1531" spans="1:21" x14ac:dyDescent="0.25">
      <c r="A1531" s="75">
        <f t="shared" si="306"/>
        <v>1527</v>
      </c>
      <c r="C1531" s="56" t="s">
        <v>3225</v>
      </c>
      <c r="E1531" s="56">
        <f t="shared" si="307"/>
        <v>1527</v>
      </c>
      <c r="F1531" s="76">
        <f t="shared" si="302"/>
        <v>58</v>
      </c>
      <c r="G1531" s="56" t="str">
        <f t="shared" si="308"/>
        <v>newnode_longRangeDishAntennas</v>
      </c>
      <c r="H1531" s="56">
        <f t="shared" si="309"/>
        <v>1527</v>
      </c>
      <c r="I1531" s="56">
        <f>IF(G1531="",0,IF(COUNTIF($G$5:G1531,G1531)=1,0,COUNTIF($G$5:G1531,G1531) )   )</f>
        <v>0</v>
      </c>
      <c r="J1531" s="56" t="str">
        <f t="shared" si="310"/>
        <v/>
      </c>
      <c r="K1531" s="56" t="str">
        <f t="shared" si="301"/>
        <v/>
      </c>
      <c r="L1531" s="56" t="str">
        <f t="shared" si="303"/>
        <v/>
      </c>
      <c r="M1531" s="56" t="str">
        <f t="shared" si="304"/>
        <v/>
      </c>
      <c r="N1531" s="56" t="str">
        <f t="shared" si="305"/>
        <v/>
      </c>
      <c r="O1531" s="56" t="str">
        <f t="shared" si="311"/>
        <v/>
      </c>
      <c r="P1531" s="56">
        <f>IF(ISERROR(IF($X$5=1,$Y$5,)),"",IF($X$5=1,$Y$5,))</f>
        <v>0</v>
      </c>
      <c r="Q1531" s="56">
        <f>IF(ISERROR(IF($X$6=1,$Y$6,)),"",IF($X$6=1,$Y$6,))</f>
        <v>10000</v>
      </c>
      <c r="R1531" s="56">
        <f>IF(ISERROR(IF($X$7=1,$Y$7,)),"",IF($X$7=1,$Y$7,))</f>
        <v>0</v>
      </c>
      <c r="S1531" s="56">
        <f>IF(ISERROR(IF($X$8=1,$Y$8,)),"",IF($X$8=1,$Y$8,))</f>
        <v>1000</v>
      </c>
      <c r="T1531" s="56">
        <f>IF(ISERROR(IF($X$9=1,$Y$9,)),"",IF($X$9=1,$Y$9,))</f>
        <v>500</v>
      </c>
      <c r="U1531" s="56">
        <f>IF(ISERROR(IF($X$10=1,$Y$10,)),"",IF($X$10=1,$Y$10,))</f>
        <v>500</v>
      </c>
    </row>
    <row r="1532" spans="1:21" x14ac:dyDescent="0.25">
      <c r="A1532" s="75">
        <f t="shared" si="306"/>
        <v>1528</v>
      </c>
      <c r="C1532" s="56" t="s">
        <v>3226</v>
      </c>
      <c r="E1532" s="56">
        <f t="shared" si="307"/>
        <v>1528</v>
      </c>
      <c r="F1532" s="76">
        <f t="shared" si="302"/>
        <v>58</v>
      </c>
      <c r="G1532" s="56" t="str">
        <f t="shared" si="308"/>
        <v/>
      </c>
      <c r="H1532" s="56">
        <f t="shared" si="309"/>
        <v>1528</v>
      </c>
      <c r="I1532" s="56">
        <f>IF(G1532="",0,IF(COUNTIF($G$5:G1532,G1532)=1,0,COUNTIF($G$5:G1532,G1532) )   )</f>
        <v>0</v>
      </c>
      <c r="J1532" s="56" t="str">
        <f t="shared" si="310"/>
        <v/>
      </c>
      <c r="K1532" s="56" t="str">
        <f t="shared" si="301"/>
        <v/>
      </c>
      <c r="L1532" s="56" t="str">
        <f t="shared" si="303"/>
        <v/>
      </c>
      <c r="M1532" s="56" t="str">
        <f t="shared" si="304"/>
        <v/>
      </c>
      <c r="N1532" s="56" t="str">
        <f t="shared" si="305"/>
        <v/>
      </c>
      <c r="O1532" s="56" t="str">
        <f t="shared" si="311"/>
        <v/>
      </c>
      <c r="P1532" s="56">
        <f>IF(ISERROR(IF($X$5=1,$Y$5,)),"",IF($X$5=1,$Y$5,))</f>
        <v>0</v>
      </c>
      <c r="Q1532" s="56">
        <f>IF(ISERROR(IF($X$6=1,$Y$6,)),"",IF($X$6=1,$Y$6,))</f>
        <v>10000</v>
      </c>
      <c r="R1532" s="56">
        <f>IF(ISERROR(IF($X$7=1,$Y$7,)),"",IF($X$7=1,$Y$7,))</f>
        <v>0</v>
      </c>
      <c r="S1532" s="56">
        <f>IF(ISERROR(IF($X$8=1,$Y$8,)),"",IF($X$8=1,$Y$8,))</f>
        <v>1000</v>
      </c>
      <c r="T1532" s="56">
        <f>IF(ISERROR(IF($X$9=1,$Y$9,)),"",IF($X$9=1,$Y$9,))</f>
        <v>500</v>
      </c>
      <c r="U1532" s="56">
        <f>IF(ISERROR(IF($X$10=1,$Y$10,)),"",IF($X$10=1,$Y$10,))</f>
        <v>500</v>
      </c>
    </row>
    <row r="1533" spans="1:21" x14ac:dyDescent="0.25">
      <c r="A1533" s="75">
        <f t="shared" si="306"/>
        <v>1529</v>
      </c>
      <c r="C1533" s="56" t="s">
        <v>3227</v>
      </c>
      <c r="E1533" s="56">
        <f t="shared" si="307"/>
        <v>1529</v>
      </c>
      <c r="F1533" s="76">
        <f t="shared" si="302"/>
        <v>58</v>
      </c>
      <c r="G1533" s="56" t="str">
        <f t="shared" si="308"/>
        <v/>
      </c>
      <c r="H1533" s="56">
        <f t="shared" si="309"/>
        <v>1529</v>
      </c>
      <c r="I1533" s="56">
        <f>IF(G1533="",0,IF(COUNTIF($G$5:G1533,G1533)=1,0,COUNTIF($G$5:G1533,G1533) )   )</f>
        <v>0</v>
      </c>
      <c r="J1533" s="56" t="str">
        <f t="shared" si="310"/>
        <v/>
      </c>
      <c r="K1533" s="56" t="str">
        <f t="shared" si="301"/>
        <v/>
      </c>
      <c r="L1533" s="56" t="str">
        <f t="shared" si="303"/>
        <v/>
      </c>
      <c r="M1533" s="56" t="str">
        <f t="shared" si="304"/>
        <v/>
      </c>
      <c r="N1533" s="56" t="str">
        <f t="shared" si="305"/>
        <v/>
      </c>
      <c r="O1533" s="56" t="str">
        <f t="shared" si="311"/>
        <v/>
      </c>
      <c r="P1533" s="56">
        <f>IF(ISERROR(IF($X$5=1,$Y$5,)),"",IF($X$5=1,$Y$5,))</f>
        <v>0</v>
      </c>
      <c r="Q1533" s="56">
        <f>IF(ISERROR(IF($X$6=1,$Y$6,)),"",IF($X$6=1,$Y$6,))</f>
        <v>10000</v>
      </c>
      <c r="R1533" s="56">
        <f>IF(ISERROR(IF($X$7=1,$Y$7,)),"",IF($X$7=1,$Y$7,))</f>
        <v>0</v>
      </c>
      <c r="S1533" s="56">
        <f>IF(ISERROR(IF($X$8=1,$Y$8,)),"",IF($X$8=1,$Y$8,))</f>
        <v>1000</v>
      </c>
      <c r="T1533" s="56">
        <f>IF(ISERROR(IF($X$9=1,$Y$9,)),"",IF($X$9=1,$Y$9,))</f>
        <v>500</v>
      </c>
      <c r="U1533" s="56">
        <f>IF(ISERROR(IF($X$10=1,$Y$10,)),"",IF($X$10=1,$Y$10,))</f>
        <v>500</v>
      </c>
    </row>
    <row r="1534" spans="1:21" x14ac:dyDescent="0.25">
      <c r="A1534" s="75">
        <f t="shared" si="306"/>
        <v>1530</v>
      </c>
      <c r="C1534" s="56" t="s">
        <v>2954</v>
      </c>
      <c r="E1534" s="56">
        <f t="shared" si="307"/>
        <v>1530</v>
      </c>
      <c r="F1534" s="76">
        <f t="shared" si="302"/>
        <v>58</v>
      </c>
      <c r="G1534" s="56" t="str">
        <f t="shared" si="308"/>
        <v/>
      </c>
      <c r="H1534" s="56">
        <f t="shared" si="309"/>
        <v>1530</v>
      </c>
      <c r="I1534" s="56">
        <f>IF(G1534="",0,IF(COUNTIF($G$5:G1534,G1534)=1,0,COUNTIF($G$5:G1534,G1534) )   )</f>
        <v>0</v>
      </c>
      <c r="J1534" s="56" t="str">
        <f t="shared" si="310"/>
        <v/>
      </c>
      <c r="K1534" s="56" t="str">
        <f t="shared" ref="K1534:K1597" si="312">IF(ISERROR(VLOOKUP(J1534,$F$5:$G$6005,2,)),"",VLOOKUP(J1534,$F$5:$G$6005,2,))</f>
        <v/>
      </c>
      <c r="L1534" s="56" t="str">
        <f t="shared" si="303"/>
        <v/>
      </c>
      <c r="M1534" s="56" t="str">
        <f t="shared" si="304"/>
        <v/>
      </c>
      <c r="N1534" s="56" t="str">
        <f t="shared" si="305"/>
        <v/>
      </c>
      <c r="O1534" s="56" t="str">
        <f t="shared" si="311"/>
        <v/>
      </c>
      <c r="P1534" s="56">
        <f>IF(ISERROR(IF($X$5=1,$Y$5,)),"",IF($X$5=1,$Y$5,))</f>
        <v>0</v>
      </c>
      <c r="Q1534" s="56">
        <f>IF(ISERROR(IF($X$6=1,$Y$6,)),"",IF($X$6=1,$Y$6,))</f>
        <v>10000</v>
      </c>
      <c r="R1534" s="56">
        <f>IF(ISERROR(IF($X$7=1,$Y$7,)),"",IF($X$7=1,$Y$7,))</f>
        <v>0</v>
      </c>
      <c r="S1534" s="56">
        <f>IF(ISERROR(IF($X$8=1,$Y$8,)),"",IF($X$8=1,$Y$8,))</f>
        <v>1000</v>
      </c>
      <c r="T1534" s="56">
        <f>IF(ISERROR(IF($X$9=1,$Y$9,)),"",IF($X$9=1,$Y$9,))</f>
        <v>500</v>
      </c>
      <c r="U1534" s="56">
        <f>IF(ISERROR(IF($X$10=1,$Y$10,)),"",IF($X$10=1,$Y$10,))</f>
        <v>500</v>
      </c>
    </row>
    <row r="1535" spans="1:21" x14ac:dyDescent="0.25">
      <c r="A1535" s="75">
        <f t="shared" si="306"/>
        <v>1531</v>
      </c>
      <c r="C1535" s="56" t="s">
        <v>2608</v>
      </c>
      <c r="E1535" s="56">
        <f t="shared" si="307"/>
        <v>1531</v>
      </c>
      <c r="F1535" s="76">
        <f t="shared" si="302"/>
        <v>58</v>
      </c>
      <c r="G1535" s="56" t="str">
        <f t="shared" si="308"/>
        <v/>
      </c>
      <c r="H1535" s="56">
        <f t="shared" si="309"/>
        <v>1531</v>
      </c>
      <c r="I1535" s="56">
        <f>IF(G1535="",0,IF(COUNTIF($G$5:G1535,G1535)=1,0,COUNTIF($G$5:G1535,G1535) )   )</f>
        <v>0</v>
      </c>
      <c r="J1535" s="56" t="str">
        <f t="shared" si="310"/>
        <v/>
      </c>
      <c r="K1535" s="56" t="str">
        <f t="shared" si="312"/>
        <v/>
      </c>
      <c r="L1535" s="56" t="str">
        <f t="shared" si="303"/>
        <v/>
      </c>
      <c r="M1535" s="56" t="str">
        <f t="shared" si="304"/>
        <v/>
      </c>
      <c r="N1535" s="56" t="str">
        <f t="shared" si="305"/>
        <v/>
      </c>
      <c r="O1535" s="56" t="str">
        <f t="shared" si="311"/>
        <v/>
      </c>
      <c r="P1535" s="56">
        <f>IF(ISERROR(IF($X$5=1,$Y$5,)),"",IF($X$5=1,$Y$5,))</f>
        <v>0</v>
      </c>
      <c r="Q1535" s="56">
        <f>IF(ISERROR(IF($X$6=1,$Y$6,)),"",IF($X$6=1,$Y$6,))</f>
        <v>10000</v>
      </c>
      <c r="R1535" s="56">
        <f>IF(ISERROR(IF($X$7=1,$Y$7,)),"",IF($X$7=1,$Y$7,))</f>
        <v>0</v>
      </c>
      <c r="S1535" s="56">
        <f>IF(ISERROR(IF($X$8=1,$Y$8,)),"",IF($X$8=1,$Y$8,))</f>
        <v>1000</v>
      </c>
      <c r="T1535" s="56">
        <f>IF(ISERROR(IF($X$9=1,$Y$9,)),"",IF($X$9=1,$Y$9,))</f>
        <v>500</v>
      </c>
      <c r="U1535" s="56">
        <f>IF(ISERROR(IF($X$10=1,$Y$10,)),"",IF($X$10=1,$Y$10,))</f>
        <v>500</v>
      </c>
    </row>
    <row r="1536" spans="1:21" x14ac:dyDescent="0.25">
      <c r="A1536" s="75">
        <f t="shared" si="306"/>
        <v>1532</v>
      </c>
      <c r="C1536" s="56" t="s">
        <v>6242</v>
      </c>
      <c r="E1536" s="56">
        <f t="shared" si="307"/>
        <v>1532</v>
      </c>
      <c r="F1536" s="76">
        <f t="shared" si="302"/>
        <v>58</v>
      </c>
      <c r="G1536" s="56" t="str">
        <f t="shared" si="308"/>
        <v/>
      </c>
      <c r="H1536" s="56">
        <f t="shared" si="309"/>
        <v>1532</v>
      </c>
      <c r="I1536" s="56">
        <f>IF(G1536="",0,IF(COUNTIF($G$5:G1536,G1536)=1,0,COUNTIF($G$5:G1536,G1536) )   )</f>
        <v>0</v>
      </c>
      <c r="J1536" s="56" t="str">
        <f t="shared" si="310"/>
        <v/>
      </c>
      <c r="K1536" s="56" t="str">
        <f t="shared" si="312"/>
        <v/>
      </c>
      <c r="L1536" s="56" t="str">
        <f t="shared" si="303"/>
        <v/>
      </c>
      <c r="M1536" s="56" t="str">
        <f t="shared" si="304"/>
        <v/>
      </c>
      <c r="N1536" s="56" t="str">
        <f t="shared" si="305"/>
        <v/>
      </c>
      <c r="O1536" s="56" t="str">
        <f t="shared" si="311"/>
        <v/>
      </c>
      <c r="P1536" s="56">
        <f>IF(ISERROR(IF($X$5=1,$Y$5,)),"",IF($X$5=1,$Y$5,))</f>
        <v>0</v>
      </c>
      <c r="Q1536" s="56">
        <f>IF(ISERROR(IF($X$6=1,$Y$6,)),"",IF($X$6=1,$Y$6,))</f>
        <v>10000</v>
      </c>
      <c r="R1536" s="56">
        <f>IF(ISERROR(IF($X$7=1,$Y$7,)),"",IF($X$7=1,$Y$7,))</f>
        <v>0</v>
      </c>
      <c r="S1536" s="56">
        <f>IF(ISERROR(IF($X$8=1,$Y$8,)),"",IF($X$8=1,$Y$8,))</f>
        <v>1000</v>
      </c>
      <c r="T1536" s="56">
        <f>IF(ISERROR(IF($X$9=1,$Y$9,)),"",IF($X$9=1,$Y$9,))</f>
        <v>500</v>
      </c>
      <c r="U1536" s="56">
        <f>IF(ISERROR(IF($X$10=1,$Y$10,)),"",IF($X$10=1,$Y$10,))</f>
        <v>500</v>
      </c>
    </row>
    <row r="1537" spans="1:21" x14ac:dyDescent="0.25">
      <c r="A1537" s="75">
        <f t="shared" si="306"/>
        <v>1533</v>
      </c>
      <c r="C1537" s="56" t="s">
        <v>2525</v>
      </c>
      <c r="E1537" s="56">
        <f t="shared" si="307"/>
        <v>1533</v>
      </c>
      <c r="F1537" s="76">
        <f t="shared" si="302"/>
        <v>58</v>
      </c>
      <c r="G1537" s="56" t="str">
        <f t="shared" si="308"/>
        <v/>
      </c>
      <c r="H1537" s="56">
        <f t="shared" si="309"/>
        <v>1533</v>
      </c>
      <c r="I1537" s="56">
        <f>IF(G1537="",0,IF(COUNTIF($G$5:G1537,G1537)=1,0,COUNTIF($G$5:G1537,G1537) )   )</f>
        <v>0</v>
      </c>
      <c r="J1537" s="56" t="str">
        <f t="shared" si="310"/>
        <v/>
      </c>
      <c r="K1537" s="56" t="str">
        <f t="shared" si="312"/>
        <v/>
      </c>
      <c r="L1537" s="56" t="str">
        <f t="shared" si="303"/>
        <v/>
      </c>
      <c r="M1537" s="56" t="str">
        <f t="shared" si="304"/>
        <v/>
      </c>
      <c r="N1537" s="56" t="str">
        <f t="shared" si="305"/>
        <v/>
      </c>
      <c r="O1537" s="56" t="str">
        <f t="shared" si="311"/>
        <v/>
      </c>
      <c r="P1537" s="56">
        <f>IF(ISERROR(IF($X$5=1,$Y$5,)),"",IF($X$5=1,$Y$5,))</f>
        <v>0</v>
      </c>
      <c r="Q1537" s="56">
        <f>IF(ISERROR(IF($X$6=1,$Y$6,)),"",IF($X$6=1,$Y$6,))</f>
        <v>10000</v>
      </c>
      <c r="R1537" s="56">
        <f>IF(ISERROR(IF($X$7=1,$Y$7,)),"",IF($X$7=1,$Y$7,))</f>
        <v>0</v>
      </c>
      <c r="S1537" s="56">
        <f>IF(ISERROR(IF($X$8=1,$Y$8,)),"",IF($X$8=1,$Y$8,))</f>
        <v>1000</v>
      </c>
      <c r="T1537" s="56">
        <f>IF(ISERROR(IF($X$9=1,$Y$9,)),"",IF($X$9=1,$Y$9,))</f>
        <v>500</v>
      </c>
      <c r="U1537" s="56">
        <f>IF(ISERROR(IF($X$10=1,$Y$10,)),"",IF($X$10=1,$Y$10,))</f>
        <v>500</v>
      </c>
    </row>
    <row r="1538" spans="1:21" x14ac:dyDescent="0.25">
      <c r="A1538" s="75">
        <f t="shared" si="306"/>
        <v>1534</v>
      </c>
      <c r="C1538" s="56" t="s">
        <v>2526</v>
      </c>
      <c r="E1538" s="56">
        <f t="shared" si="307"/>
        <v>1534</v>
      </c>
      <c r="F1538" s="76">
        <f t="shared" si="302"/>
        <v>58</v>
      </c>
      <c r="G1538" s="56" t="str">
        <f t="shared" si="308"/>
        <v/>
      </c>
      <c r="H1538" s="56">
        <f t="shared" si="309"/>
        <v>1534</v>
      </c>
      <c r="I1538" s="56">
        <f>IF(G1538="",0,IF(COUNTIF($G$5:G1538,G1538)=1,0,COUNTIF($G$5:G1538,G1538) )   )</f>
        <v>0</v>
      </c>
      <c r="J1538" s="56" t="str">
        <f t="shared" si="310"/>
        <v/>
      </c>
      <c r="K1538" s="56" t="str">
        <f t="shared" si="312"/>
        <v/>
      </c>
      <c r="L1538" s="56" t="str">
        <f t="shared" si="303"/>
        <v/>
      </c>
      <c r="M1538" s="56" t="str">
        <f t="shared" si="304"/>
        <v/>
      </c>
      <c r="N1538" s="56" t="str">
        <f t="shared" si="305"/>
        <v/>
      </c>
      <c r="O1538" s="56" t="str">
        <f t="shared" si="311"/>
        <v/>
      </c>
      <c r="P1538" s="56">
        <f>IF(ISERROR(IF($X$5=1,$Y$5,)),"",IF($X$5=1,$Y$5,))</f>
        <v>0</v>
      </c>
      <c r="Q1538" s="56">
        <f>IF(ISERROR(IF($X$6=1,$Y$6,)),"",IF($X$6=1,$Y$6,))</f>
        <v>10000</v>
      </c>
      <c r="R1538" s="56">
        <f>IF(ISERROR(IF($X$7=1,$Y$7,)),"",IF($X$7=1,$Y$7,))</f>
        <v>0</v>
      </c>
      <c r="S1538" s="56">
        <f>IF(ISERROR(IF($X$8=1,$Y$8,)),"",IF($X$8=1,$Y$8,))</f>
        <v>1000</v>
      </c>
      <c r="T1538" s="56">
        <f>IF(ISERROR(IF($X$9=1,$Y$9,)),"",IF($X$9=1,$Y$9,))</f>
        <v>500</v>
      </c>
      <c r="U1538" s="56">
        <f>IF(ISERROR(IF($X$10=1,$Y$10,)),"",IF($X$10=1,$Y$10,))</f>
        <v>500</v>
      </c>
    </row>
    <row r="1539" spans="1:21" x14ac:dyDescent="0.25">
      <c r="A1539" s="75">
        <f t="shared" si="306"/>
        <v>1535</v>
      </c>
      <c r="C1539" s="56" t="s">
        <v>2527</v>
      </c>
      <c r="E1539" s="56">
        <f t="shared" si="307"/>
        <v>1535</v>
      </c>
      <c r="F1539" s="76">
        <f t="shared" si="302"/>
        <v>58</v>
      </c>
      <c r="G1539" s="56" t="str">
        <f t="shared" si="308"/>
        <v/>
      </c>
      <c r="H1539" s="56">
        <f t="shared" si="309"/>
        <v>1535</v>
      </c>
      <c r="I1539" s="56">
        <f>IF(G1539="",0,IF(COUNTIF($G$5:G1539,G1539)=1,0,COUNTIF($G$5:G1539,G1539) )   )</f>
        <v>0</v>
      </c>
      <c r="J1539" s="56" t="str">
        <f t="shared" si="310"/>
        <v/>
      </c>
      <c r="K1539" s="56" t="str">
        <f t="shared" si="312"/>
        <v/>
      </c>
      <c r="L1539" s="56" t="str">
        <f t="shared" si="303"/>
        <v/>
      </c>
      <c r="M1539" s="56" t="str">
        <f t="shared" si="304"/>
        <v/>
      </c>
      <c r="N1539" s="56" t="str">
        <f t="shared" si="305"/>
        <v/>
      </c>
      <c r="O1539" s="56" t="str">
        <f t="shared" si="311"/>
        <v/>
      </c>
      <c r="P1539" s="56">
        <f>IF(ISERROR(IF($X$5=1,$Y$5,)),"",IF($X$5=1,$Y$5,))</f>
        <v>0</v>
      </c>
      <c r="Q1539" s="56">
        <f>IF(ISERROR(IF($X$6=1,$Y$6,)),"",IF($X$6=1,$Y$6,))</f>
        <v>10000</v>
      </c>
      <c r="R1539" s="56">
        <f>IF(ISERROR(IF($X$7=1,$Y$7,)),"",IF($X$7=1,$Y$7,))</f>
        <v>0</v>
      </c>
      <c r="S1539" s="56">
        <f>IF(ISERROR(IF($X$8=1,$Y$8,)),"",IF($X$8=1,$Y$8,))</f>
        <v>1000</v>
      </c>
      <c r="T1539" s="56">
        <f>IF(ISERROR(IF($X$9=1,$Y$9,)),"",IF($X$9=1,$Y$9,))</f>
        <v>500</v>
      </c>
      <c r="U1539" s="56">
        <f>IF(ISERROR(IF($X$10=1,$Y$10,)),"",IF($X$10=1,$Y$10,))</f>
        <v>500</v>
      </c>
    </row>
    <row r="1540" spans="1:21" x14ac:dyDescent="0.25">
      <c r="A1540" s="75">
        <f t="shared" si="306"/>
        <v>1536</v>
      </c>
      <c r="C1540" s="56" t="s">
        <v>3229</v>
      </c>
      <c r="E1540" s="56">
        <f t="shared" si="307"/>
        <v>1536</v>
      </c>
      <c r="F1540" s="76">
        <f t="shared" si="302"/>
        <v>58</v>
      </c>
      <c r="G1540" s="56" t="str">
        <f t="shared" si="308"/>
        <v/>
      </c>
      <c r="H1540" s="56">
        <f t="shared" si="309"/>
        <v>1536</v>
      </c>
      <c r="I1540" s="56">
        <f>IF(G1540="",0,IF(COUNTIF($G$5:G1540,G1540)=1,0,COUNTIF($G$5:G1540,G1540) )   )</f>
        <v>0</v>
      </c>
      <c r="J1540" s="56" t="str">
        <f t="shared" si="310"/>
        <v/>
      </c>
      <c r="K1540" s="56" t="str">
        <f t="shared" si="312"/>
        <v/>
      </c>
      <c r="L1540" s="56" t="str">
        <f t="shared" si="303"/>
        <v/>
      </c>
      <c r="M1540" s="56" t="str">
        <f t="shared" si="304"/>
        <v/>
      </c>
      <c r="N1540" s="56" t="str">
        <f t="shared" si="305"/>
        <v/>
      </c>
      <c r="O1540" s="56" t="str">
        <f t="shared" si="311"/>
        <v/>
      </c>
      <c r="P1540" s="56">
        <f>IF(ISERROR(IF($X$5=1,$Y$5,)),"",IF($X$5=1,$Y$5,))</f>
        <v>0</v>
      </c>
      <c r="Q1540" s="56">
        <f>IF(ISERROR(IF($X$6=1,$Y$6,)),"",IF($X$6=1,$Y$6,))</f>
        <v>10000</v>
      </c>
      <c r="R1540" s="56">
        <f>IF(ISERROR(IF($X$7=1,$Y$7,)),"",IF($X$7=1,$Y$7,))</f>
        <v>0</v>
      </c>
      <c r="S1540" s="56">
        <f>IF(ISERROR(IF($X$8=1,$Y$8,)),"",IF($X$8=1,$Y$8,))</f>
        <v>1000</v>
      </c>
      <c r="T1540" s="56">
        <f>IF(ISERROR(IF($X$9=1,$Y$9,)),"",IF($X$9=1,$Y$9,))</f>
        <v>500</v>
      </c>
      <c r="U1540" s="56">
        <f>IF(ISERROR(IF($X$10=1,$Y$10,)),"",IF($X$10=1,$Y$10,))</f>
        <v>500</v>
      </c>
    </row>
    <row r="1541" spans="1:21" x14ac:dyDescent="0.25">
      <c r="A1541" s="75">
        <f t="shared" si="306"/>
        <v>1537</v>
      </c>
      <c r="C1541" s="56" t="s">
        <v>2529</v>
      </c>
      <c r="E1541" s="56">
        <f t="shared" si="307"/>
        <v>1537</v>
      </c>
      <c r="F1541" s="76">
        <f t="shared" ref="F1541:F1604" si="313">IF(A1539=0,0,IF(ISBLANK(G1541),"",IF(LEFT(G1541,4)="newn",F1540+1,IF(LEFT(G1541,4)="node",F1540+1,F1540))))</f>
        <v>58</v>
      </c>
      <c r="G1541" s="56" t="str">
        <f t="shared" si="308"/>
        <v/>
      </c>
      <c r="H1541" s="56">
        <f t="shared" si="309"/>
        <v>1537</v>
      </c>
      <c r="I1541" s="56">
        <f>IF(G1541="",0,IF(COUNTIF($G$5:G1541,G1541)=1,0,COUNTIF($G$5:G1541,G1541) )   )</f>
        <v>0</v>
      </c>
      <c r="J1541" s="56" t="str">
        <f t="shared" si="310"/>
        <v/>
      </c>
      <c r="K1541" s="56" t="str">
        <f t="shared" si="312"/>
        <v/>
      </c>
      <c r="L1541" s="56" t="str">
        <f t="shared" ref="L1541:L1604" si="314">IF(ISERROR(VLOOKUP(K1541,$AB$14:$AD$197,3,)),"",VLOOKUP(K1541,$AB$14:$AD$197,3,))</f>
        <v/>
      </c>
      <c r="M1541" s="56" t="str">
        <f t="shared" ref="M1541:M1604" si="315">IF(ISERROR(HLOOKUP(J1541,$AG$5:$XH$6,2,)),"",HLOOKUP(J1541,$AG$5:$XH$6,2,))</f>
        <v/>
      </c>
      <c r="N1541" s="56" t="str">
        <f t="shared" ref="N1541:N1604" si="316">IF(ISERROR(VLOOKUP(K1541,$AB$14:$AD$197,2,)),"",VLOOKUP(K1541,$AB$14:$AD$197,2,))</f>
        <v/>
      </c>
      <c r="O1541" s="56" t="str">
        <f t="shared" si="311"/>
        <v/>
      </c>
      <c r="P1541" s="56">
        <f>IF(ISERROR(IF($X$5=1,$Y$5,)),"",IF($X$5=1,$Y$5,))</f>
        <v>0</v>
      </c>
      <c r="Q1541" s="56">
        <f>IF(ISERROR(IF($X$6=1,$Y$6,)),"",IF($X$6=1,$Y$6,))</f>
        <v>10000</v>
      </c>
      <c r="R1541" s="56">
        <f>IF(ISERROR(IF($X$7=1,$Y$7,)),"",IF($X$7=1,$Y$7,))</f>
        <v>0</v>
      </c>
      <c r="S1541" s="56">
        <f>IF(ISERROR(IF($X$8=1,$Y$8,)),"",IF($X$8=1,$Y$8,))</f>
        <v>1000</v>
      </c>
      <c r="T1541" s="56">
        <f>IF(ISERROR(IF($X$9=1,$Y$9,)),"",IF($X$9=1,$Y$9,))</f>
        <v>500</v>
      </c>
      <c r="U1541" s="56">
        <f>IF(ISERROR(IF($X$10=1,$Y$10,)),"",IF($X$10=1,$Y$10,))</f>
        <v>500</v>
      </c>
    </row>
    <row r="1542" spans="1:21" x14ac:dyDescent="0.25">
      <c r="A1542" s="75">
        <f t="shared" ref="A1542:A1605" si="317">IF(A1541=0,0,IF(B1541="}",IF(B1542="NODE",A1541+1,0),A1541+1))</f>
        <v>1538</v>
      </c>
      <c r="C1542" s="56" t="s">
        <v>2518</v>
      </c>
      <c r="E1542" s="56">
        <f t="shared" ref="E1542:E1605" si="318">A1542</f>
        <v>1538</v>
      </c>
      <c r="F1542" s="76">
        <f t="shared" si="313"/>
        <v>58</v>
      </c>
      <c r="G1542" s="56" t="str">
        <f t="shared" ref="G1542:G1605" si="319">IF(ISBLANK(D1542),IF(LEFT(C1542,8)="name = n",MID(C1542,8,100),""),MID(D1542,8,100))</f>
        <v/>
      </c>
      <c r="H1542" s="56">
        <f t="shared" ref="H1542:H1605" si="320">E1542</f>
        <v>1538</v>
      </c>
      <c r="I1542" s="56">
        <f>IF(G1542="",0,IF(COUNTIF($G$5:G1542,G1542)=1,0,COUNTIF($G$5:G1542,G1542) )   )</f>
        <v>0</v>
      </c>
      <c r="J1542" s="56" t="str">
        <f t="shared" ref="J1542:J1605" si="321">IF(J1541=anodes,"",IF(J1541="","",J1541+1))</f>
        <v/>
      </c>
      <c r="K1542" s="56" t="str">
        <f t="shared" si="312"/>
        <v/>
      </c>
      <c r="L1542" s="56" t="str">
        <f t="shared" si="314"/>
        <v/>
      </c>
      <c r="M1542" s="56" t="str">
        <f t="shared" si="315"/>
        <v/>
      </c>
      <c r="N1542" s="56" t="str">
        <f t="shared" si="316"/>
        <v/>
      </c>
      <c r="O1542" s="56" t="str">
        <f t="shared" ref="O1542:O1605" si="322">IF(ISERROR(0.1*N1542+0.9*(M1542/L1542)*($N$3+SUM(P1542:U1542))*(N1542/$N$3)),N1542,0.1*N1542+0.9*(M1542/L1542)*($N$3+SUM(P1542:U1542))*(N1542/$N$3))</f>
        <v/>
      </c>
      <c r="P1542" s="56">
        <f>IF(ISERROR(IF($X$5=1,$Y$5,)),"",IF($X$5=1,$Y$5,))</f>
        <v>0</v>
      </c>
      <c r="Q1542" s="56">
        <f>IF(ISERROR(IF($X$6=1,$Y$6,)),"",IF($X$6=1,$Y$6,))</f>
        <v>10000</v>
      </c>
      <c r="R1542" s="56">
        <f>IF(ISERROR(IF($X$7=1,$Y$7,)),"",IF($X$7=1,$Y$7,))</f>
        <v>0</v>
      </c>
      <c r="S1542" s="56">
        <f>IF(ISERROR(IF($X$8=1,$Y$8,)),"",IF($X$8=1,$Y$8,))</f>
        <v>1000</v>
      </c>
      <c r="T1542" s="56">
        <f>IF(ISERROR(IF($X$9=1,$Y$9,)),"",IF($X$9=1,$Y$9,))</f>
        <v>500</v>
      </c>
      <c r="U1542" s="56">
        <f>IF(ISERROR(IF($X$10=1,$Y$10,)),"",IF($X$10=1,$Y$10,))</f>
        <v>500</v>
      </c>
    </row>
    <row r="1543" spans="1:21" x14ac:dyDescent="0.25">
      <c r="A1543" s="75">
        <f t="shared" si="317"/>
        <v>1539</v>
      </c>
      <c r="D1543" s="56" t="s">
        <v>3230</v>
      </c>
      <c r="E1543" s="56">
        <f t="shared" si="318"/>
        <v>1539</v>
      </c>
      <c r="F1543" s="76">
        <f t="shared" si="313"/>
        <v>58</v>
      </c>
      <c r="G1543" s="56" t="str">
        <f t="shared" si="319"/>
        <v>commDish</v>
      </c>
      <c r="H1543" s="56">
        <f t="shared" si="320"/>
        <v>1539</v>
      </c>
      <c r="I1543" s="56">
        <f>IF(G1543="",0,IF(COUNTIF($G$5:G1543,G1543)=1,0,COUNTIF($G$5:G1543,G1543) )   )</f>
        <v>0</v>
      </c>
      <c r="J1543" s="56" t="str">
        <f t="shared" si="321"/>
        <v/>
      </c>
      <c r="K1543" s="56" t="str">
        <f t="shared" si="312"/>
        <v/>
      </c>
      <c r="L1543" s="56" t="str">
        <f t="shared" si="314"/>
        <v/>
      </c>
      <c r="M1543" s="56" t="str">
        <f t="shared" si="315"/>
        <v/>
      </c>
      <c r="N1543" s="56" t="str">
        <f t="shared" si="316"/>
        <v/>
      </c>
      <c r="O1543" s="56" t="str">
        <f t="shared" si="322"/>
        <v/>
      </c>
      <c r="P1543" s="56">
        <f>IF(ISERROR(IF($X$5=1,$Y$5,)),"",IF($X$5=1,$Y$5,))</f>
        <v>0</v>
      </c>
      <c r="Q1543" s="56">
        <f>IF(ISERROR(IF($X$6=1,$Y$6,)),"",IF($X$6=1,$Y$6,))</f>
        <v>10000</v>
      </c>
      <c r="R1543" s="56">
        <f>IF(ISERROR(IF($X$7=1,$Y$7,)),"",IF($X$7=1,$Y$7,))</f>
        <v>0</v>
      </c>
      <c r="S1543" s="56">
        <f>IF(ISERROR(IF($X$8=1,$Y$8,)),"",IF($X$8=1,$Y$8,))</f>
        <v>1000</v>
      </c>
      <c r="T1543" s="56">
        <f>IF(ISERROR(IF($X$9=1,$Y$9,)),"",IF($X$9=1,$Y$9,))</f>
        <v>500</v>
      </c>
      <c r="U1543" s="56">
        <f>IF(ISERROR(IF($X$10=1,$Y$10,)),"",IF($X$10=1,$Y$10,))</f>
        <v>500</v>
      </c>
    </row>
    <row r="1544" spans="1:21" x14ac:dyDescent="0.25">
      <c r="A1544" s="75">
        <f t="shared" si="317"/>
        <v>1540</v>
      </c>
      <c r="D1544" s="56" t="s">
        <v>4820</v>
      </c>
      <c r="E1544" s="56">
        <f t="shared" si="318"/>
        <v>1540</v>
      </c>
      <c r="F1544" s="76">
        <f t="shared" si="313"/>
        <v>58</v>
      </c>
      <c r="G1544" s="56" t="str">
        <f t="shared" si="319"/>
        <v>LLLAttchDish</v>
      </c>
      <c r="H1544" s="56">
        <f t="shared" si="320"/>
        <v>1540</v>
      </c>
      <c r="I1544" s="56">
        <f>IF(G1544="",0,IF(COUNTIF($G$5:G1544,G1544)=1,0,COUNTIF($G$5:G1544,G1544) )   )</f>
        <v>0</v>
      </c>
      <c r="J1544" s="56" t="str">
        <f t="shared" si="321"/>
        <v/>
      </c>
      <c r="K1544" s="56" t="str">
        <f t="shared" si="312"/>
        <v/>
      </c>
      <c r="L1544" s="56" t="str">
        <f t="shared" si="314"/>
        <v/>
      </c>
      <c r="M1544" s="56" t="str">
        <f t="shared" si="315"/>
        <v/>
      </c>
      <c r="N1544" s="56" t="str">
        <f t="shared" si="316"/>
        <v/>
      </c>
      <c r="O1544" s="56" t="str">
        <f t="shared" si="322"/>
        <v/>
      </c>
      <c r="P1544" s="56">
        <f>IF(ISERROR(IF($X$5=1,$Y$5,)),"",IF($X$5=1,$Y$5,))</f>
        <v>0</v>
      </c>
      <c r="Q1544" s="56">
        <f>IF(ISERROR(IF($X$6=1,$Y$6,)),"",IF($X$6=1,$Y$6,))</f>
        <v>10000</v>
      </c>
      <c r="R1544" s="56">
        <f>IF(ISERROR(IF($X$7=1,$Y$7,)),"",IF($X$7=1,$Y$7,))</f>
        <v>0</v>
      </c>
      <c r="S1544" s="56">
        <f>IF(ISERROR(IF($X$8=1,$Y$8,)),"",IF($X$8=1,$Y$8,))</f>
        <v>1000</v>
      </c>
      <c r="T1544" s="56">
        <f>IF(ISERROR(IF($X$9=1,$Y$9,)),"",IF($X$9=1,$Y$9,))</f>
        <v>500</v>
      </c>
      <c r="U1544" s="56">
        <f>IF(ISERROR(IF($X$10=1,$Y$10,)),"",IF($X$10=1,$Y$10,))</f>
        <v>500</v>
      </c>
    </row>
    <row r="1545" spans="1:21" x14ac:dyDescent="0.25">
      <c r="A1545" s="75">
        <f t="shared" si="317"/>
        <v>1541</v>
      </c>
      <c r="D1545" s="56" t="s">
        <v>4821</v>
      </c>
      <c r="E1545" s="56">
        <f t="shared" si="318"/>
        <v>1541</v>
      </c>
      <c r="F1545" s="76">
        <f t="shared" si="313"/>
        <v>58</v>
      </c>
      <c r="G1545" s="56" t="str">
        <f t="shared" si="319"/>
        <v>LLLRotDish</v>
      </c>
      <c r="H1545" s="56">
        <f t="shared" si="320"/>
        <v>1541</v>
      </c>
      <c r="I1545" s="56">
        <f>IF(G1545="",0,IF(COUNTIF($G$5:G1545,G1545)=1,0,COUNTIF($G$5:G1545,G1545) )   )</f>
        <v>0</v>
      </c>
      <c r="J1545" s="56" t="str">
        <f t="shared" si="321"/>
        <v/>
      </c>
      <c r="K1545" s="56" t="str">
        <f t="shared" si="312"/>
        <v/>
      </c>
      <c r="L1545" s="56" t="str">
        <f t="shared" si="314"/>
        <v/>
      </c>
      <c r="M1545" s="56" t="str">
        <f t="shared" si="315"/>
        <v/>
      </c>
      <c r="N1545" s="56" t="str">
        <f t="shared" si="316"/>
        <v/>
      </c>
      <c r="O1545" s="56" t="str">
        <f t="shared" si="322"/>
        <v/>
      </c>
      <c r="P1545" s="56">
        <f>IF(ISERROR(IF($X$5=1,$Y$5,)),"",IF($X$5=1,$Y$5,))</f>
        <v>0</v>
      </c>
      <c r="Q1545" s="56">
        <f>IF(ISERROR(IF($X$6=1,$Y$6,)),"",IF($X$6=1,$Y$6,))</f>
        <v>10000</v>
      </c>
      <c r="R1545" s="56">
        <f>IF(ISERROR(IF($X$7=1,$Y$7,)),"",IF($X$7=1,$Y$7,))</f>
        <v>0</v>
      </c>
      <c r="S1545" s="56">
        <f>IF(ISERROR(IF($X$8=1,$Y$8,)),"",IF($X$8=1,$Y$8,))</f>
        <v>1000</v>
      </c>
      <c r="T1545" s="56">
        <f>IF(ISERROR(IF($X$9=1,$Y$9,)),"",IF($X$9=1,$Y$9,))</f>
        <v>500</v>
      </c>
      <c r="U1545" s="56">
        <f>IF(ISERROR(IF($X$10=1,$Y$10,)),"",IF($X$10=1,$Y$10,))</f>
        <v>500</v>
      </c>
    </row>
    <row r="1546" spans="1:21" x14ac:dyDescent="0.25">
      <c r="A1546" s="75">
        <f t="shared" si="317"/>
        <v>1542</v>
      </c>
      <c r="C1546" s="56" t="s">
        <v>2532</v>
      </c>
      <c r="E1546" s="56">
        <f t="shared" si="318"/>
        <v>1542</v>
      </c>
      <c r="F1546" s="76">
        <f t="shared" si="313"/>
        <v>58</v>
      </c>
      <c r="G1546" s="56" t="str">
        <f t="shared" si="319"/>
        <v/>
      </c>
      <c r="H1546" s="56">
        <f t="shared" si="320"/>
        <v>1542</v>
      </c>
      <c r="I1546" s="56">
        <f>IF(G1546="",0,IF(COUNTIF($G$5:G1546,G1546)=1,0,COUNTIF($G$5:G1546,G1546) )   )</f>
        <v>0</v>
      </c>
      <c r="J1546" s="56" t="str">
        <f t="shared" si="321"/>
        <v/>
      </c>
      <c r="K1546" s="56" t="str">
        <f t="shared" si="312"/>
        <v/>
      </c>
      <c r="L1546" s="56" t="str">
        <f t="shared" si="314"/>
        <v/>
      </c>
      <c r="M1546" s="56" t="str">
        <f t="shared" si="315"/>
        <v/>
      </c>
      <c r="N1546" s="56" t="str">
        <f t="shared" si="316"/>
        <v/>
      </c>
      <c r="O1546" s="56" t="str">
        <f t="shared" si="322"/>
        <v/>
      </c>
      <c r="P1546" s="56">
        <f>IF(ISERROR(IF($X$5=1,$Y$5,)),"",IF($X$5=1,$Y$5,))</f>
        <v>0</v>
      </c>
      <c r="Q1546" s="56">
        <f>IF(ISERROR(IF($X$6=1,$Y$6,)),"",IF($X$6=1,$Y$6,))</f>
        <v>10000</v>
      </c>
      <c r="R1546" s="56">
        <f>IF(ISERROR(IF($X$7=1,$Y$7,)),"",IF($X$7=1,$Y$7,))</f>
        <v>0</v>
      </c>
      <c r="S1546" s="56">
        <f>IF(ISERROR(IF($X$8=1,$Y$8,)),"",IF($X$8=1,$Y$8,))</f>
        <v>1000</v>
      </c>
      <c r="T1546" s="56">
        <f>IF(ISERROR(IF($X$9=1,$Y$9,)),"",IF($X$9=1,$Y$9,))</f>
        <v>500</v>
      </c>
      <c r="U1546" s="56">
        <f>IF(ISERROR(IF($X$10=1,$Y$10,)),"",IF($X$10=1,$Y$10,))</f>
        <v>500</v>
      </c>
    </row>
    <row r="1547" spans="1:21" x14ac:dyDescent="0.25">
      <c r="A1547" s="75">
        <f t="shared" si="317"/>
        <v>1543</v>
      </c>
      <c r="B1547" s="56" t="s">
        <v>2532</v>
      </c>
      <c r="E1547" s="56">
        <f t="shared" si="318"/>
        <v>1543</v>
      </c>
      <c r="F1547" s="76">
        <f t="shared" si="313"/>
        <v>58</v>
      </c>
      <c r="G1547" s="56" t="str">
        <f t="shared" si="319"/>
        <v/>
      </c>
      <c r="H1547" s="56">
        <f t="shared" si="320"/>
        <v>1543</v>
      </c>
      <c r="I1547" s="56">
        <f>IF(G1547="",0,IF(COUNTIF($G$5:G1547,G1547)=1,0,COUNTIF($G$5:G1547,G1547) )   )</f>
        <v>0</v>
      </c>
      <c r="J1547" s="56" t="str">
        <f t="shared" si="321"/>
        <v/>
      </c>
      <c r="K1547" s="56" t="str">
        <f t="shared" si="312"/>
        <v/>
      </c>
      <c r="L1547" s="56" t="str">
        <f t="shared" si="314"/>
        <v/>
      </c>
      <c r="M1547" s="56" t="str">
        <f t="shared" si="315"/>
        <v/>
      </c>
      <c r="N1547" s="56" t="str">
        <f t="shared" si="316"/>
        <v/>
      </c>
      <c r="O1547" s="56" t="str">
        <f t="shared" si="322"/>
        <v/>
      </c>
      <c r="P1547" s="56">
        <f>IF(ISERROR(IF($X$5=1,$Y$5,)),"",IF($X$5=1,$Y$5,))</f>
        <v>0</v>
      </c>
      <c r="Q1547" s="56">
        <f>IF(ISERROR(IF($X$6=1,$Y$6,)),"",IF($X$6=1,$Y$6,))</f>
        <v>10000</v>
      </c>
      <c r="R1547" s="56">
        <f>IF(ISERROR(IF($X$7=1,$Y$7,)),"",IF($X$7=1,$Y$7,))</f>
        <v>0</v>
      </c>
      <c r="S1547" s="56">
        <f>IF(ISERROR(IF($X$8=1,$Y$8,)),"",IF($X$8=1,$Y$8,))</f>
        <v>1000</v>
      </c>
      <c r="T1547" s="56">
        <f>IF(ISERROR(IF($X$9=1,$Y$9,)),"",IF($X$9=1,$Y$9,))</f>
        <v>500</v>
      </c>
      <c r="U1547" s="56">
        <f>IF(ISERROR(IF($X$10=1,$Y$10,)),"",IF($X$10=1,$Y$10,))</f>
        <v>500</v>
      </c>
    </row>
    <row r="1548" spans="1:21" x14ac:dyDescent="0.25">
      <c r="A1548" s="75">
        <f t="shared" si="317"/>
        <v>1544</v>
      </c>
      <c r="B1548" s="56" t="s">
        <v>2517</v>
      </c>
      <c r="E1548" s="56">
        <f t="shared" si="318"/>
        <v>1544</v>
      </c>
      <c r="F1548" s="76">
        <f t="shared" si="313"/>
        <v>58</v>
      </c>
      <c r="G1548" s="56" t="str">
        <f t="shared" si="319"/>
        <v/>
      </c>
      <c r="H1548" s="56">
        <f t="shared" si="320"/>
        <v>1544</v>
      </c>
      <c r="I1548" s="56">
        <f>IF(G1548="",0,IF(COUNTIF($G$5:G1548,G1548)=1,0,COUNTIF($G$5:G1548,G1548) )   )</f>
        <v>0</v>
      </c>
      <c r="J1548" s="56" t="str">
        <f t="shared" si="321"/>
        <v/>
      </c>
      <c r="K1548" s="56" t="str">
        <f t="shared" si="312"/>
        <v/>
      </c>
      <c r="L1548" s="56" t="str">
        <f t="shared" si="314"/>
        <v/>
      </c>
      <c r="M1548" s="56" t="str">
        <f t="shared" si="315"/>
        <v/>
      </c>
      <c r="N1548" s="56" t="str">
        <f t="shared" si="316"/>
        <v/>
      </c>
      <c r="O1548" s="56" t="str">
        <f t="shared" si="322"/>
        <v/>
      </c>
      <c r="P1548" s="56">
        <f>IF(ISERROR(IF($X$5=1,$Y$5,)),"",IF($X$5=1,$Y$5,))</f>
        <v>0</v>
      </c>
      <c r="Q1548" s="56">
        <f>IF(ISERROR(IF($X$6=1,$Y$6,)),"",IF($X$6=1,$Y$6,))</f>
        <v>10000</v>
      </c>
      <c r="R1548" s="56">
        <f>IF(ISERROR(IF($X$7=1,$Y$7,)),"",IF($X$7=1,$Y$7,))</f>
        <v>0</v>
      </c>
      <c r="S1548" s="56">
        <f>IF(ISERROR(IF($X$8=1,$Y$8,)),"",IF($X$8=1,$Y$8,))</f>
        <v>1000</v>
      </c>
      <c r="T1548" s="56">
        <f>IF(ISERROR(IF($X$9=1,$Y$9,)),"",IF($X$9=1,$Y$9,))</f>
        <v>500</v>
      </c>
      <c r="U1548" s="56">
        <f>IF(ISERROR(IF($X$10=1,$Y$10,)),"",IF($X$10=1,$Y$10,))</f>
        <v>500</v>
      </c>
    </row>
    <row r="1549" spans="1:21" x14ac:dyDescent="0.25">
      <c r="A1549" s="75">
        <f t="shared" si="317"/>
        <v>1545</v>
      </c>
      <c r="B1549" s="56" t="s">
        <v>2518</v>
      </c>
      <c r="E1549" s="56">
        <f t="shared" si="318"/>
        <v>1545</v>
      </c>
      <c r="F1549" s="76">
        <f t="shared" si="313"/>
        <v>58</v>
      </c>
      <c r="G1549" s="56" t="str">
        <f t="shared" si="319"/>
        <v/>
      </c>
      <c r="H1549" s="56">
        <f t="shared" si="320"/>
        <v>1545</v>
      </c>
      <c r="I1549" s="56">
        <f>IF(G1549="",0,IF(COUNTIF($G$5:G1549,G1549)=1,0,COUNTIF($G$5:G1549,G1549) )   )</f>
        <v>0</v>
      </c>
      <c r="J1549" s="56" t="str">
        <f t="shared" si="321"/>
        <v/>
      </c>
      <c r="K1549" s="56" t="str">
        <f t="shared" si="312"/>
        <v/>
      </c>
      <c r="L1549" s="56" t="str">
        <f t="shared" si="314"/>
        <v/>
      </c>
      <c r="M1549" s="56" t="str">
        <f t="shared" si="315"/>
        <v/>
      </c>
      <c r="N1549" s="56" t="str">
        <f t="shared" si="316"/>
        <v/>
      </c>
      <c r="O1549" s="56" t="str">
        <f t="shared" si="322"/>
        <v/>
      </c>
      <c r="P1549" s="56">
        <f>IF(ISERROR(IF($X$5=1,$Y$5,)),"",IF($X$5=1,$Y$5,))</f>
        <v>0</v>
      </c>
      <c r="Q1549" s="56">
        <f>IF(ISERROR(IF($X$6=1,$Y$6,)),"",IF($X$6=1,$Y$6,))</f>
        <v>10000</v>
      </c>
      <c r="R1549" s="56">
        <f>IF(ISERROR(IF($X$7=1,$Y$7,)),"",IF($X$7=1,$Y$7,))</f>
        <v>0</v>
      </c>
      <c r="S1549" s="56">
        <f>IF(ISERROR(IF($X$8=1,$Y$8,)),"",IF($X$8=1,$Y$8,))</f>
        <v>1000</v>
      </c>
      <c r="T1549" s="56">
        <f>IF(ISERROR(IF($X$9=1,$Y$9,)),"",IF($X$9=1,$Y$9,))</f>
        <v>500</v>
      </c>
      <c r="U1549" s="56">
        <f>IF(ISERROR(IF($X$10=1,$Y$10,)),"",IF($X$10=1,$Y$10,))</f>
        <v>500</v>
      </c>
    </row>
    <row r="1550" spans="1:21" x14ac:dyDescent="0.25">
      <c r="A1550" s="75">
        <f t="shared" si="317"/>
        <v>1546</v>
      </c>
      <c r="C1550" s="56" t="s">
        <v>3221</v>
      </c>
      <c r="E1550" s="56">
        <f t="shared" si="318"/>
        <v>1546</v>
      </c>
      <c r="F1550" s="76">
        <f t="shared" si="313"/>
        <v>59</v>
      </c>
      <c r="G1550" s="56" t="str">
        <f t="shared" si="319"/>
        <v>newnode_plasmaThrust</v>
      </c>
      <c r="H1550" s="56">
        <f t="shared" si="320"/>
        <v>1546</v>
      </c>
      <c r="I1550" s="56">
        <f>IF(G1550="",0,IF(COUNTIF($G$5:G1550,G1550)=1,0,COUNTIF($G$5:G1550,G1550) )   )</f>
        <v>0</v>
      </c>
      <c r="J1550" s="56" t="str">
        <f t="shared" si="321"/>
        <v/>
      </c>
      <c r="K1550" s="56" t="str">
        <f t="shared" si="312"/>
        <v/>
      </c>
      <c r="L1550" s="56" t="str">
        <f t="shared" si="314"/>
        <v/>
      </c>
      <c r="M1550" s="56" t="str">
        <f t="shared" si="315"/>
        <v/>
      </c>
      <c r="N1550" s="56" t="str">
        <f t="shared" si="316"/>
        <v/>
      </c>
      <c r="O1550" s="56" t="str">
        <f t="shared" si="322"/>
        <v/>
      </c>
      <c r="P1550" s="56">
        <f>IF(ISERROR(IF($X$5=1,$Y$5,)),"",IF($X$5=1,$Y$5,))</f>
        <v>0</v>
      </c>
      <c r="Q1550" s="56">
        <f>IF(ISERROR(IF($X$6=1,$Y$6,)),"",IF($X$6=1,$Y$6,))</f>
        <v>10000</v>
      </c>
      <c r="R1550" s="56">
        <f>IF(ISERROR(IF($X$7=1,$Y$7,)),"",IF($X$7=1,$Y$7,))</f>
        <v>0</v>
      </c>
      <c r="S1550" s="56">
        <f>IF(ISERROR(IF($X$8=1,$Y$8,)),"",IF($X$8=1,$Y$8,))</f>
        <v>1000</v>
      </c>
      <c r="T1550" s="56">
        <f>IF(ISERROR(IF($X$9=1,$Y$9,)),"",IF($X$9=1,$Y$9,))</f>
        <v>500</v>
      </c>
      <c r="U1550" s="56">
        <f>IF(ISERROR(IF($X$10=1,$Y$10,)),"",IF($X$10=1,$Y$10,))</f>
        <v>500</v>
      </c>
    </row>
    <row r="1551" spans="1:21" x14ac:dyDescent="0.25">
      <c r="A1551" s="75">
        <f t="shared" si="317"/>
        <v>1547</v>
      </c>
      <c r="C1551" s="56" t="s">
        <v>3222</v>
      </c>
      <c r="E1551" s="56">
        <f t="shared" si="318"/>
        <v>1547</v>
      </c>
      <c r="F1551" s="76">
        <f t="shared" si="313"/>
        <v>59</v>
      </c>
      <c r="G1551" s="56" t="str">
        <f t="shared" si="319"/>
        <v/>
      </c>
      <c r="H1551" s="56">
        <f t="shared" si="320"/>
        <v>1547</v>
      </c>
      <c r="I1551" s="56">
        <f>IF(G1551="",0,IF(COUNTIF($G$5:G1551,G1551)=1,0,COUNTIF($G$5:G1551,G1551) )   )</f>
        <v>0</v>
      </c>
      <c r="J1551" s="56" t="str">
        <f t="shared" si="321"/>
        <v/>
      </c>
      <c r="K1551" s="56" t="str">
        <f t="shared" si="312"/>
        <v/>
      </c>
      <c r="L1551" s="56" t="str">
        <f t="shared" si="314"/>
        <v/>
      </c>
      <c r="M1551" s="56" t="str">
        <f t="shared" si="315"/>
        <v/>
      </c>
      <c r="N1551" s="56" t="str">
        <f t="shared" si="316"/>
        <v/>
      </c>
      <c r="O1551" s="56" t="str">
        <f t="shared" si="322"/>
        <v/>
      </c>
      <c r="P1551" s="56">
        <f>IF(ISERROR(IF($X$5=1,$Y$5,)),"",IF($X$5=1,$Y$5,))</f>
        <v>0</v>
      </c>
      <c r="Q1551" s="56">
        <f>IF(ISERROR(IF($X$6=1,$Y$6,)),"",IF($X$6=1,$Y$6,))</f>
        <v>10000</v>
      </c>
      <c r="R1551" s="56">
        <f>IF(ISERROR(IF($X$7=1,$Y$7,)),"",IF($X$7=1,$Y$7,))</f>
        <v>0</v>
      </c>
      <c r="S1551" s="56">
        <f>IF(ISERROR(IF($X$8=1,$Y$8,)),"",IF($X$8=1,$Y$8,))</f>
        <v>1000</v>
      </c>
      <c r="T1551" s="56">
        <f>IF(ISERROR(IF($X$9=1,$Y$9,)),"",IF($X$9=1,$Y$9,))</f>
        <v>500</v>
      </c>
      <c r="U1551" s="56">
        <f>IF(ISERROR(IF($X$10=1,$Y$10,)),"",IF($X$10=1,$Y$10,))</f>
        <v>500</v>
      </c>
    </row>
    <row r="1552" spans="1:21" x14ac:dyDescent="0.25">
      <c r="A1552" s="75">
        <f t="shared" si="317"/>
        <v>1548</v>
      </c>
      <c r="C1552" s="56" t="s">
        <v>3223</v>
      </c>
      <c r="E1552" s="56">
        <f t="shared" si="318"/>
        <v>1548</v>
      </c>
      <c r="F1552" s="76">
        <f t="shared" si="313"/>
        <v>59</v>
      </c>
      <c r="G1552" s="56" t="str">
        <f t="shared" si="319"/>
        <v/>
      </c>
      <c r="H1552" s="56">
        <f t="shared" si="320"/>
        <v>1548</v>
      </c>
      <c r="I1552" s="56">
        <f>IF(G1552="",0,IF(COUNTIF($G$5:G1552,G1552)=1,0,COUNTIF($G$5:G1552,G1552) )   )</f>
        <v>0</v>
      </c>
      <c r="J1552" s="56" t="str">
        <f t="shared" si="321"/>
        <v/>
      </c>
      <c r="K1552" s="56" t="str">
        <f t="shared" si="312"/>
        <v/>
      </c>
      <c r="L1552" s="56" t="str">
        <f t="shared" si="314"/>
        <v/>
      </c>
      <c r="M1552" s="56" t="str">
        <f t="shared" si="315"/>
        <v/>
      </c>
      <c r="N1552" s="56" t="str">
        <f t="shared" si="316"/>
        <v/>
      </c>
      <c r="O1552" s="56" t="str">
        <f t="shared" si="322"/>
        <v/>
      </c>
      <c r="P1552" s="56">
        <f>IF(ISERROR(IF($X$5=1,$Y$5,)),"",IF($X$5=1,$Y$5,))</f>
        <v>0</v>
      </c>
      <c r="Q1552" s="56">
        <f>IF(ISERROR(IF($X$6=1,$Y$6,)),"",IF($X$6=1,$Y$6,))</f>
        <v>10000</v>
      </c>
      <c r="R1552" s="56">
        <f>IF(ISERROR(IF($X$7=1,$Y$7,)),"",IF($X$7=1,$Y$7,))</f>
        <v>0</v>
      </c>
      <c r="S1552" s="56">
        <f>IF(ISERROR(IF($X$8=1,$Y$8,)),"",IF($X$8=1,$Y$8,))</f>
        <v>1000</v>
      </c>
      <c r="T1552" s="56">
        <f>IF(ISERROR(IF($X$9=1,$Y$9,)),"",IF($X$9=1,$Y$9,))</f>
        <v>500</v>
      </c>
      <c r="U1552" s="56">
        <f>IF(ISERROR(IF($X$10=1,$Y$10,)),"",IF($X$10=1,$Y$10,))</f>
        <v>500</v>
      </c>
    </row>
    <row r="1553" spans="1:21" x14ac:dyDescent="0.25">
      <c r="A1553" s="75">
        <f t="shared" si="317"/>
        <v>1549</v>
      </c>
      <c r="C1553" s="56" t="s">
        <v>3166</v>
      </c>
      <c r="E1553" s="56">
        <f t="shared" si="318"/>
        <v>1549</v>
      </c>
      <c r="F1553" s="76">
        <f t="shared" si="313"/>
        <v>59</v>
      </c>
      <c r="G1553" s="56" t="str">
        <f t="shared" si="319"/>
        <v/>
      </c>
      <c r="H1553" s="56">
        <f t="shared" si="320"/>
        <v>1549</v>
      </c>
      <c r="I1553" s="56">
        <f>IF(G1553="",0,IF(COUNTIF($G$5:G1553,G1553)=1,0,COUNTIF($G$5:G1553,G1553) )   )</f>
        <v>0</v>
      </c>
      <c r="J1553" s="56" t="str">
        <f t="shared" si="321"/>
        <v/>
      </c>
      <c r="K1553" s="56" t="str">
        <f t="shared" si="312"/>
        <v/>
      </c>
      <c r="L1553" s="56" t="str">
        <f t="shared" si="314"/>
        <v/>
      </c>
      <c r="M1553" s="56" t="str">
        <f t="shared" si="315"/>
        <v/>
      </c>
      <c r="N1553" s="56" t="str">
        <f t="shared" si="316"/>
        <v/>
      </c>
      <c r="O1553" s="56" t="str">
        <f t="shared" si="322"/>
        <v/>
      </c>
      <c r="P1553" s="56">
        <f>IF(ISERROR(IF($X$5=1,$Y$5,)),"",IF($X$5=1,$Y$5,))</f>
        <v>0</v>
      </c>
      <c r="Q1553" s="56">
        <f>IF(ISERROR(IF($X$6=1,$Y$6,)),"",IF($X$6=1,$Y$6,))</f>
        <v>10000</v>
      </c>
      <c r="R1553" s="56">
        <f>IF(ISERROR(IF($X$7=1,$Y$7,)),"",IF($X$7=1,$Y$7,))</f>
        <v>0</v>
      </c>
      <c r="S1553" s="56">
        <f>IF(ISERROR(IF($X$8=1,$Y$8,)),"",IF($X$8=1,$Y$8,))</f>
        <v>1000</v>
      </c>
      <c r="T1553" s="56">
        <f>IF(ISERROR(IF($X$9=1,$Y$9,)),"",IF($X$9=1,$Y$9,))</f>
        <v>500</v>
      </c>
      <c r="U1553" s="56">
        <f>IF(ISERROR(IF($X$10=1,$Y$10,)),"",IF($X$10=1,$Y$10,))</f>
        <v>500</v>
      </c>
    </row>
    <row r="1554" spans="1:21" x14ac:dyDescent="0.25">
      <c r="A1554" s="75">
        <f t="shared" si="317"/>
        <v>1550</v>
      </c>
      <c r="C1554" s="56" t="s">
        <v>3012</v>
      </c>
      <c r="E1554" s="56">
        <f t="shared" si="318"/>
        <v>1550</v>
      </c>
      <c r="F1554" s="76">
        <f t="shared" si="313"/>
        <v>59</v>
      </c>
      <c r="G1554" s="56" t="str">
        <f t="shared" si="319"/>
        <v/>
      </c>
      <c r="H1554" s="56">
        <f t="shared" si="320"/>
        <v>1550</v>
      </c>
      <c r="I1554" s="56">
        <f>IF(G1554="",0,IF(COUNTIF($G$5:G1554,G1554)=1,0,COUNTIF($G$5:G1554,G1554) )   )</f>
        <v>0</v>
      </c>
      <c r="J1554" s="56" t="str">
        <f t="shared" si="321"/>
        <v/>
      </c>
      <c r="K1554" s="56" t="str">
        <f t="shared" si="312"/>
        <v/>
      </c>
      <c r="L1554" s="56" t="str">
        <f t="shared" si="314"/>
        <v/>
      </c>
      <c r="M1554" s="56" t="str">
        <f t="shared" si="315"/>
        <v/>
      </c>
      <c r="N1554" s="56" t="str">
        <f t="shared" si="316"/>
        <v/>
      </c>
      <c r="O1554" s="56" t="str">
        <f t="shared" si="322"/>
        <v/>
      </c>
      <c r="P1554" s="56">
        <f>IF(ISERROR(IF($X$5=1,$Y$5,)),"",IF($X$5=1,$Y$5,))</f>
        <v>0</v>
      </c>
      <c r="Q1554" s="56">
        <f>IF(ISERROR(IF($X$6=1,$Y$6,)),"",IF($X$6=1,$Y$6,))</f>
        <v>10000</v>
      </c>
      <c r="R1554" s="56">
        <f>IF(ISERROR(IF($X$7=1,$Y$7,)),"",IF($X$7=1,$Y$7,))</f>
        <v>0</v>
      </c>
      <c r="S1554" s="56">
        <f>IF(ISERROR(IF($X$8=1,$Y$8,)),"",IF($X$8=1,$Y$8,))</f>
        <v>1000</v>
      </c>
      <c r="T1554" s="56">
        <f>IF(ISERROR(IF($X$9=1,$Y$9,)),"",IF($X$9=1,$Y$9,))</f>
        <v>500</v>
      </c>
      <c r="U1554" s="56">
        <f>IF(ISERROR(IF($X$10=1,$Y$10,)),"",IF($X$10=1,$Y$10,))</f>
        <v>500</v>
      </c>
    </row>
    <row r="1555" spans="1:21" x14ac:dyDescent="0.25">
      <c r="A1555" s="75">
        <f t="shared" si="317"/>
        <v>1551</v>
      </c>
      <c r="C1555" s="56" t="s">
        <v>6243</v>
      </c>
      <c r="E1555" s="56">
        <f t="shared" si="318"/>
        <v>1551</v>
      </c>
      <c r="F1555" s="76">
        <f t="shared" si="313"/>
        <v>59</v>
      </c>
      <c r="G1555" s="56" t="str">
        <f t="shared" si="319"/>
        <v/>
      </c>
      <c r="H1555" s="56">
        <f t="shared" si="320"/>
        <v>1551</v>
      </c>
      <c r="I1555" s="56">
        <f>IF(G1555="",0,IF(COUNTIF($G$5:G1555,G1555)=1,0,COUNTIF($G$5:G1555,G1555) )   )</f>
        <v>0</v>
      </c>
      <c r="J1555" s="56" t="str">
        <f t="shared" si="321"/>
        <v/>
      </c>
      <c r="K1555" s="56" t="str">
        <f t="shared" si="312"/>
        <v/>
      </c>
      <c r="L1555" s="56" t="str">
        <f t="shared" si="314"/>
        <v/>
      </c>
      <c r="M1555" s="56" t="str">
        <f t="shared" si="315"/>
        <v/>
      </c>
      <c r="N1555" s="56" t="str">
        <f t="shared" si="316"/>
        <v/>
      </c>
      <c r="O1555" s="56" t="str">
        <f t="shared" si="322"/>
        <v/>
      </c>
      <c r="P1555" s="56">
        <f>IF(ISERROR(IF($X$5=1,$Y$5,)),"",IF($X$5=1,$Y$5,))</f>
        <v>0</v>
      </c>
      <c r="Q1555" s="56">
        <f>IF(ISERROR(IF($X$6=1,$Y$6,)),"",IF($X$6=1,$Y$6,))</f>
        <v>10000</v>
      </c>
      <c r="R1555" s="56">
        <f>IF(ISERROR(IF($X$7=1,$Y$7,)),"",IF($X$7=1,$Y$7,))</f>
        <v>0</v>
      </c>
      <c r="S1555" s="56">
        <f>IF(ISERROR(IF($X$8=1,$Y$8,)),"",IF($X$8=1,$Y$8,))</f>
        <v>1000</v>
      </c>
      <c r="T1555" s="56">
        <f>IF(ISERROR(IF($X$9=1,$Y$9,)),"",IF($X$9=1,$Y$9,))</f>
        <v>500</v>
      </c>
      <c r="U1555" s="56">
        <f>IF(ISERROR(IF($X$10=1,$Y$10,)),"",IF($X$10=1,$Y$10,))</f>
        <v>500</v>
      </c>
    </row>
    <row r="1556" spans="1:21" x14ac:dyDescent="0.25">
      <c r="A1556" s="75">
        <f t="shared" si="317"/>
        <v>1552</v>
      </c>
      <c r="C1556" s="56" t="s">
        <v>2525</v>
      </c>
      <c r="E1556" s="56">
        <f t="shared" si="318"/>
        <v>1552</v>
      </c>
      <c r="F1556" s="76">
        <f t="shared" si="313"/>
        <v>59</v>
      </c>
      <c r="G1556" s="56" t="str">
        <f t="shared" si="319"/>
        <v/>
      </c>
      <c r="H1556" s="56">
        <f t="shared" si="320"/>
        <v>1552</v>
      </c>
      <c r="I1556" s="56">
        <f>IF(G1556="",0,IF(COUNTIF($G$5:G1556,G1556)=1,0,COUNTIF($G$5:G1556,G1556) )   )</f>
        <v>0</v>
      </c>
      <c r="J1556" s="56" t="str">
        <f t="shared" si="321"/>
        <v/>
      </c>
      <c r="K1556" s="56" t="str">
        <f t="shared" si="312"/>
        <v/>
      </c>
      <c r="L1556" s="56" t="str">
        <f t="shared" si="314"/>
        <v/>
      </c>
      <c r="M1556" s="56" t="str">
        <f t="shared" si="315"/>
        <v/>
      </c>
      <c r="N1556" s="56" t="str">
        <f t="shared" si="316"/>
        <v/>
      </c>
      <c r="O1556" s="56" t="str">
        <f t="shared" si="322"/>
        <v/>
      </c>
      <c r="P1556" s="56">
        <f>IF(ISERROR(IF($X$5=1,$Y$5,)),"",IF($X$5=1,$Y$5,))</f>
        <v>0</v>
      </c>
      <c r="Q1556" s="56">
        <f>IF(ISERROR(IF($X$6=1,$Y$6,)),"",IF($X$6=1,$Y$6,))</f>
        <v>10000</v>
      </c>
      <c r="R1556" s="56">
        <f>IF(ISERROR(IF($X$7=1,$Y$7,)),"",IF($X$7=1,$Y$7,))</f>
        <v>0</v>
      </c>
      <c r="S1556" s="56">
        <f>IF(ISERROR(IF($X$8=1,$Y$8,)),"",IF($X$8=1,$Y$8,))</f>
        <v>1000</v>
      </c>
      <c r="T1556" s="56">
        <f>IF(ISERROR(IF($X$9=1,$Y$9,)),"",IF($X$9=1,$Y$9,))</f>
        <v>500</v>
      </c>
      <c r="U1556" s="56">
        <f>IF(ISERROR(IF($X$10=1,$Y$10,)),"",IF($X$10=1,$Y$10,))</f>
        <v>500</v>
      </c>
    </row>
    <row r="1557" spans="1:21" x14ac:dyDescent="0.25">
      <c r="A1557" s="75">
        <f t="shared" si="317"/>
        <v>1553</v>
      </c>
      <c r="C1557" s="56" t="s">
        <v>2526</v>
      </c>
      <c r="E1557" s="56">
        <f t="shared" si="318"/>
        <v>1553</v>
      </c>
      <c r="F1557" s="76">
        <f t="shared" si="313"/>
        <v>59</v>
      </c>
      <c r="G1557" s="56" t="str">
        <f t="shared" si="319"/>
        <v/>
      </c>
      <c r="H1557" s="56">
        <f t="shared" si="320"/>
        <v>1553</v>
      </c>
      <c r="I1557" s="56">
        <f>IF(G1557="",0,IF(COUNTIF($G$5:G1557,G1557)=1,0,COUNTIF($G$5:G1557,G1557) )   )</f>
        <v>0</v>
      </c>
      <c r="J1557" s="56" t="str">
        <f t="shared" si="321"/>
        <v/>
      </c>
      <c r="K1557" s="56" t="str">
        <f t="shared" si="312"/>
        <v/>
      </c>
      <c r="L1557" s="56" t="str">
        <f t="shared" si="314"/>
        <v/>
      </c>
      <c r="M1557" s="56" t="str">
        <f t="shared" si="315"/>
        <v/>
      </c>
      <c r="N1557" s="56" t="str">
        <f t="shared" si="316"/>
        <v/>
      </c>
      <c r="O1557" s="56" t="str">
        <f t="shared" si="322"/>
        <v/>
      </c>
      <c r="P1557" s="56">
        <f>IF(ISERROR(IF($X$5=1,$Y$5,)),"",IF($X$5=1,$Y$5,))</f>
        <v>0</v>
      </c>
      <c r="Q1557" s="56">
        <f>IF(ISERROR(IF($X$6=1,$Y$6,)),"",IF($X$6=1,$Y$6,))</f>
        <v>10000</v>
      </c>
      <c r="R1557" s="56">
        <f>IF(ISERROR(IF($X$7=1,$Y$7,)),"",IF($X$7=1,$Y$7,))</f>
        <v>0</v>
      </c>
      <c r="S1557" s="56">
        <f>IF(ISERROR(IF($X$8=1,$Y$8,)),"",IF($X$8=1,$Y$8,))</f>
        <v>1000</v>
      </c>
      <c r="T1557" s="56">
        <f>IF(ISERROR(IF($X$9=1,$Y$9,)),"",IF($X$9=1,$Y$9,))</f>
        <v>500</v>
      </c>
      <c r="U1557" s="56">
        <f>IF(ISERROR(IF($X$10=1,$Y$10,)),"",IF($X$10=1,$Y$10,))</f>
        <v>500</v>
      </c>
    </row>
    <row r="1558" spans="1:21" x14ac:dyDescent="0.25">
      <c r="A1558" s="75">
        <f t="shared" si="317"/>
        <v>1554</v>
      </c>
      <c r="C1558" s="56" t="s">
        <v>2527</v>
      </c>
      <c r="E1558" s="56">
        <f t="shared" si="318"/>
        <v>1554</v>
      </c>
      <c r="F1558" s="76">
        <f t="shared" si="313"/>
        <v>59</v>
      </c>
      <c r="G1558" s="56" t="str">
        <f t="shared" si="319"/>
        <v/>
      </c>
      <c r="H1558" s="56">
        <f t="shared" si="320"/>
        <v>1554</v>
      </c>
      <c r="I1558" s="56">
        <f>IF(G1558="",0,IF(COUNTIF($G$5:G1558,G1558)=1,0,COUNTIF($G$5:G1558,G1558) )   )</f>
        <v>0</v>
      </c>
      <c r="J1558" s="56" t="str">
        <f t="shared" si="321"/>
        <v/>
      </c>
      <c r="K1558" s="56" t="str">
        <f t="shared" si="312"/>
        <v/>
      </c>
      <c r="L1558" s="56" t="str">
        <f t="shared" si="314"/>
        <v/>
      </c>
      <c r="M1558" s="56" t="str">
        <f t="shared" si="315"/>
        <v/>
      </c>
      <c r="N1558" s="56" t="str">
        <f t="shared" si="316"/>
        <v/>
      </c>
      <c r="O1558" s="56" t="str">
        <f t="shared" si="322"/>
        <v/>
      </c>
      <c r="P1558" s="56">
        <f>IF(ISERROR(IF($X$5=1,$Y$5,)),"",IF($X$5=1,$Y$5,))</f>
        <v>0</v>
      </c>
      <c r="Q1558" s="56">
        <f>IF(ISERROR(IF($X$6=1,$Y$6,)),"",IF($X$6=1,$Y$6,))</f>
        <v>10000</v>
      </c>
      <c r="R1558" s="56">
        <f>IF(ISERROR(IF($X$7=1,$Y$7,)),"",IF($X$7=1,$Y$7,))</f>
        <v>0</v>
      </c>
      <c r="S1558" s="56">
        <f>IF(ISERROR(IF($X$8=1,$Y$8,)),"",IF($X$8=1,$Y$8,))</f>
        <v>1000</v>
      </c>
      <c r="T1558" s="56">
        <f>IF(ISERROR(IF($X$9=1,$Y$9,)),"",IF($X$9=1,$Y$9,))</f>
        <v>500</v>
      </c>
      <c r="U1558" s="56">
        <f>IF(ISERROR(IF($X$10=1,$Y$10,)),"",IF($X$10=1,$Y$10,))</f>
        <v>500</v>
      </c>
    </row>
    <row r="1559" spans="1:21" x14ac:dyDescent="0.25">
      <c r="A1559" s="75">
        <f t="shared" si="317"/>
        <v>1555</v>
      </c>
      <c r="C1559" s="56" t="s">
        <v>3168</v>
      </c>
      <c r="E1559" s="56">
        <f t="shared" si="318"/>
        <v>1555</v>
      </c>
      <c r="F1559" s="76">
        <f t="shared" si="313"/>
        <v>59</v>
      </c>
      <c r="G1559" s="56" t="str">
        <f t="shared" si="319"/>
        <v/>
      </c>
      <c r="H1559" s="56">
        <f t="shared" si="320"/>
        <v>1555</v>
      </c>
      <c r="I1559" s="56">
        <f>IF(G1559="",0,IF(COUNTIF($G$5:G1559,G1559)=1,0,COUNTIF($G$5:G1559,G1559) )   )</f>
        <v>0</v>
      </c>
      <c r="J1559" s="56" t="str">
        <f t="shared" si="321"/>
        <v/>
      </c>
      <c r="K1559" s="56" t="str">
        <f t="shared" si="312"/>
        <v/>
      </c>
      <c r="L1559" s="56" t="str">
        <f t="shared" si="314"/>
        <v/>
      </c>
      <c r="M1559" s="56" t="str">
        <f t="shared" si="315"/>
        <v/>
      </c>
      <c r="N1559" s="56" t="str">
        <f t="shared" si="316"/>
        <v/>
      </c>
      <c r="O1559" s="56" t="str">
        <f t="shared" si="322"/>
        <v/>
      </c>
      <c r="P1559" s="56">
        <f>IF(ISERROR(IF($X$5=1,$Y$5,)),"",IF($X$5=1,$Y$5,))</f>
        <v>0</v>
      </c>
      <c r="Q1559" s="56">
        <f>IF(ISERROR(IF($X$6=1,$Y$6,)),"",IF($X$6=1,$Y$6,))</f>
        <v>10000</v>
      </c>
      <c r="R1559" s="56">
        <f>IF(ISERROR(IF($X$7=1,$Y$7,)),"",IF($X$7=1,$Y$7,))</f>
        <v>0</v>
      </c>
      <c r="S1559" s="56">
        <f>IF(ISERROR(IF($X$8=1,$Y$8,)),"",IF($X$8=1,$Y$8,))</f>
        <v>1000</v>
      </c>
      <c r="T1559" s="56">
        <f>IF(ISERROR(IF($X$9=1,$Y$9,)),"",IF($X$9=1,$Y$9,))</f>
        <v>500</v>
      </c>
      <c r="U1559" s="56">
        <f>IF(ISERROR(IF($X$10=1,$Y$10,)),"",IF($X$10=1,$Y$10,))</f>
        <v>500</v>
      </c>
    </row>
    <row r="1560" spans="1:21" x14ac:dyDescent="0.25">
      <c r="A1560" s="75">
        <f t="shared" si="317"/>
        <v>1556</v>
      </c>
      <c r="C1560" s="56" t="s">
        <v>2529</v>
      </c>
      <c r="E1560" s="56">
        <f t="shared" si="318"/>
        <v>1556</v>
      </c>
      <c r="F1560" s="76">
        <f t="shared" si="313"/>
        <v>59</v>
      </c>
      <c r="G1560" s="56" t="str">
        <f t="shared" si="319"/>
        <v/>
      </c>
      <c r="H1560" s="56">
        <f t="shared" si="320"/>
        <v>1556</v>
      </c>
      <c r="I1560" s="56">
        <f>IF(G1560="",0,IF(COUNTIF($G$5:G1560,G1560)=1,0,COUNTIF($G$5:G1560,G1560) )   )</f>
        <v>0</v>
      </c>
      <c r="J1560" s="56" t="str">
        <f t="shared" si="321"/>
        <v/>
      </c>
      <c r="K1560" s="56" t="str">
        <f t="shared" si="312"/>
        <v/>
      </c>
      <c r="L1560" s="56" t="str">
        <f t="shared" si="314"/>
        <v/>
      </c>
      <c r="M1560" s="56" t="str">
        <f t="shared" si="315"/>
        <v/>
      </c>
      <c r="N1560" s="56" t="str">
        <f t="shared" si="316"/>
        <v/>
      </c>
      <c r="O1560" s="56" t="str">
        <f t="shared" si="322"/>
        <v/>
      </c>
      <c r="P1560" s="56">
        <f>IF(ISERROR(IF($X$5=1,$Y$5,)),"",IF($X$5=1,$Y$5,))</f>
        <v>0</v>
      </c>
      <c r="Q1560" s="56">
        <f>IF(ISERROR(IF($X$6=1,$Y$6,)),"",IF($X$6=1,$Y$6,))</f>
        <v>10000</v>
      </c>
      <c r="R1560" s="56">
        <f>IF(ISERROR(IF($X$7=1,$Y$7,)),"",IF($X$7=1,$Y$7,))</f>
        <v>0</v>
      </c>
      <c r="S1560" s="56">
        <f>IF(ISERROR(IF($X$8=1,$Y$8,)),"",IF($X$8=1,$Y$8,))</f>
        <v>1000</v>
      </c>
      <c r="T1560" s="56">
        <f>IF(ISERROR(IF($X$9=1,$Y$9,)),"",IF($X$9=1,$Y$9,))</f>
        <v>500</v>
      </c>
      <c r="U1560" s="56">
        <f>IF(ISERROR(IF($X$10=1,$Y$10,)),"",IF($X$10=1,$Y$10,))</f>
        <v>500</v>
      </c>
    </row>
    <row r="1561" spans="1:21" x14ac:dyDescent="0.25">
      <c r="A1561" s="75">
        <f t="shared" si="317"/>
        <v>1557</v>
      </c>
      <c r="C1561" s="56" t="s">
        <v>2518</v>
      </c>
      <c r="E1561" s="56">
        <f t="shared" si="318"/>
        <v>1557</v>
      </c>
      <c r="F1561" s="76">
        <f t="shared" si="313"/>
        <v>59</v>
      </c>
      <c r="G1561" s="56" t="str">
        <f t="shared" si="319"/>
        <v/>
      </c>
      <c r="H1561" s="56">
        <f t="shared" si="320"/>
        <v>1557</v>
      </c>
      <c r="I1561" s="56">
        <f>IF(G1561="",0,IF(COUNTIF($G$5:G1561,G1561)=1,0,COUNTIF($G$5:G1561,G1561) )   )</f>
        <v>0</v>
      </c>
      <c r="J1561" s="56" t="str">
        <f t="shared" si="321"/>
        <v/>
      </c>
      <c r="K1561" s="56" t="str">
        <f t="shared" si="312"/>
        <v/>
      </c>
      <c r="L1561" s="56" t="str">
        <f t="shared" si="314"/>
        <v/>
      </c>
      <c r="M1561" s="56" t="str">
        <f t="shared" si="315"/>
        <v/>
      </c>
      <c r="N1561" s="56" t="str">
        <f t="shared" si="316"/>
        <v/>
      </c>
      <c r="O1561" s="56" t="str">
        <f t="shared" si="322"/>
        <v/>
      </c>
      <c r="P1561" s="56">
        <f>IF(ISERROR(IF($X$5=1,$Y$5,)),"",IF($X$5=1,$Y$5,))</f>
        <v>0</v>
      </c>
      <c r="Q1561" s="56">
        <f>IF(ISERROR(IF($X$6=1,$Y$6,)),"",IF($X$6=1,$Y$6,))</f>
        <v>10000</v>
      </c>
      <c r="R1561" s="56">
        <f>IF(ISERROR(IF($X$7=1,$Y$7,)),"",IF($X$7=1,$Y$7,))</f>
        <v>0</v>
      </c>
      <c r="S1561" s="56">
        <f>IF(ISERROR(IF($X$8=1,$Y$8,)),"",IF($X$8=1,$Y$8,))</f>
        <v>1000</v>
      </c>
      <c r="T1561" s="56">
        <f>IF(ISERROR(IF($X$9=1,$Y$9,)),"",IF($X$9=1,$Y$9,))</f>
        <v>500</v>
      </c>
      <c r="U1561" s="56">
        <f>IF(ISERROR(IF($X$10=1,$Y$10,)),"",IF($X$10=1,$Y$10,))</f>
        <v>500</v>
      </c>
    </row>
    <row r="1562" spans="1:21" x14ac:dyDescent="0.25">
      <c r="A1562" s="75">
        <f t="shared" si="317"/>
        <v>1558</v>
      </c>
      <c r="D1562" s="56" t="s">
        <v>4822</v>
      </c>
      <c r="E1562" s="56">
        <f t="shared" si="318"/>
        <v>1558</v>
      </c>
      <c r="F1562" s="76">
        <f t="shared" si="313"/>
        <v>59</v>
      </c>
      <c r="G1562" s="56" t="str">
        <f t="shared" si="319"/>
        <v>h2TankTinyRad</v>
      </c>
      <c r="H1562" s="56">
        <f t="shared" si="320"/>
        <v>1558</v>
      </c>
      <c r="I1562" s="56">
        <f>IF(G1562="",0,IF(COUNTIF($G$5:G1562,G1562)=1,0,COUNTIF($G$5:G1562,G1562) )   )</f>
        <v>0</v>
      </c>
      <c r="J1562" s="56" t="str">
        <f t="shared" si="321"/>
        <v/>
      </c>
      <c r="K1562" s="56" t="str">
        <f t="shared" si="312"/>
        <v/>
      </c>
      <c r="L1562" s="56" t="str">
        <f t="shared" si="314"/>
        <v/>
      </c>
      <c r="M1562" s="56" t="str">
        <f t="shared" si="315"/>
        <v/>
      </c>
      <c r="N1562" s="56" t="str">
        <f t="shared" si="316"/>
        <v/>
      </c>
      <c r="O1562" s="56" t="str">
        <f t="shared" si="322"/>
        <v/>
      </c>
      <c r="P1562" s="56">
        <f>IF(ISERROR(IF($X$5=1,$Y$5,)),"",IF($X$5=1,$Y$5,))</f>
        <v>0</v>
      </c>
      <c r="Q1562" s="56">
        <f>IF(ISERROR(IF($X$6=1,$Y$6,)),"",IF($X$6=1,$Y$6,))</f>
        <v>10000</v>
      </c>
      <c r="R1562" s="56">
        <f>IF(ISERROR(IF($X$7=1,$Y$7,)),"",IF($X$7=1,$Y$7,))</f>
        <v>0</v>
      </c>
      <c r="S1562" s="56">
        <f>IF(ISERROR(IF($X$8=1,$Y$8,)),"",IF($X$8=1,$Y$8,))</f>
        <v>1000</v>
      </c>
      <c r="T1562" s="56">
        <f>IF(ISERROR(IF($X$9=1,$Y$9,)),"",IF($X$9=1,$Y$9,))</f>
        <v>500</v>
      </c>
      <c r="U1562" s="56">
        <f>IF(ISERROR(IF($X$10=1,$Y$10,)),"",IF($X$10=1,$Y$10,))</f>
        <v>500</v>
      </c>
    </row>
    <row r="1563" spans="1:21" x14ac:dyDescent="0.25">
      <c r="A1563" s="75">
        <f t="shared" si="317"/>
        <v>1559</v>
      </c>
      <c r="D1563" s="56" t="s">
        <v>4823</v>
      </c>
      <c r="E1563" s="56">
        <f t="shared" si="318"/>
        <v>1559</v>
      </c>
      <c r="F1563" s="76">
        <f t="shared" si="313"/>
        <v>59</v>
      </c>
      <c r="G1563" s="56" t="str">
        <f t="shared" si="319"/>
        <v>mpdt.small</v>
      </c>
      <c r="H1563" s="56">
        <f t="shared" si="320"/>
        <v>1559</v>
      </c>
      <c r="I1563" s="56">
        <f>IF(G1563="",0,IF(COUNTIF($G$5:G1563,G1563)=1,0,COUNTIF($G$5:G1563,G1563) )   )</f>
        <v>0</v>
      </c>
      <c r="J1563" s="56" t="str">
        <f t="shared" si="321"/>
        <v/>
      </c>
      <c r="K1563" s="56" t="str">
        <f t="shared" si="312"/>
        <v/>
      </c>
      <c r="L1563" s="56" t="str">
        <f t="shared" si="314"/>
        <v/>
      </c>
      <c r="M1563" s="56" t="str">
        <f t="shared" si="315"/>
        <v/>
      </c>
      <c r="N1563" s="56" t="str">
        <f t="shared" si="316"/>
        <v/>
      </c>
      <c r="O1563" s="56" t="str">
        <f t="shared" si="322"/>
        <v/>
      </c>
      <c r="P1563" s="56">
        <f>IF(ISERROR(IF($X$5=1,$Y$5,)),"",IF($X$5=1,$Y$5,))</f>
        <v>0</v>
      </c>
      <c r="Q1563" s="56">
        <f>IF(ISERROR(IF($X$6=1,$Y$6,)),"",IF($X$6=1,$Y$6,))</f>
        <v>10000</v>
      </c>
      <c r="R1563" s="56">
        <f>IF(ISERROR(IF($X$7=1,$Y$7,)),"",IF($X$7=1,$Y$7,))</f>
        <v>0</v>
      </c>
      <c r="S1563" s="56">
        <f>IF(ISERROR(IF($X$8=1,$Y$8,)),"",IF($X$8=1,$Y$8,))</f>
        <v>1000</v>
      </c>
      <c r="T1563" s="56">
        <f>IF(ISERROR(IF($X$9=1,$Y$9,)),"",IF($X$9=1,$Y$9,))</f>
        <v>500</v>
      </c>
      <c r="U1563" s="56">
        <f>IF(ISERROR(IF($X$10=1,$Y$10,)),"",IF($X$10=1,$Y$10,))</f>
        <v>500</v>
      </c>
    </row>
    <row r="1564" spans="1:21" x14ac:dyDescent="0.25">
      <c r="A1564" s="75">
        <f t="shared" si="317"/>
        <v>1560</v>
      </c>
      <c r="C1564" s="56" t="s">
        <v>2532</v>
      </c>
      <c r="E1564" s="56">
        <f t="shared" si="318"/>
        <v>1560</v>
      </c>
      <c r="F1564" s="76">
        <f t="shared" si="313"/>
        <v>59</v>
      </c>
      <c r="G1564" s="56" t="str">
        <f t="shared" si="319"/>
        <v/>
      </c>
      <c r="H1564" s="56">
        <f t="shared" si="320"/>
        <v>1560</v>
      </c>
      <c r="I1564" s="56">
        <f>IF(G1564="",0,IF(COUNTIF($G$5:G1564,G1564)=1,0,COUNTIF($G$5:G1564,G1564) )   )</f>
        <v>0</v>
      </c>
      <c r="J1564" s="56" t="str">
        <f t="shared" si="321"/>
        <v/>
      </c>
      <c r="K1564" s="56" t="str">
        <f t="shared" si="312"/>
        <v/>
      </c>
      <c r="L1564" s="56" t="str">
        <f t="shared" si="314"/>
        <v/>
      </c>
      <c r="M1564" s="56" t="str">
        <f t="shared" si="315"/>
        <v/>
      </c>
      <c r="N1564" s="56" t="str">
        <f t="shared" si="316"/>
        <v/>
      </c>
      <c r="O1564" s="56" t="str">
        <f t="shared" si="322"/>
        <v/>
      </c>
      <c r="P1564" s="56">
        <f>IF(ISERROR(IF($X$5=1,$Y$5,)),"",IF($X$5=1,$Y$5,))</f>
        <v>0</v>
      </c>
      <c r="Q1564" s="56">
        <f>IF(ISERROR(IF($X$6=1,$Y$6,)),"",IF($X$6=1,$Y$6,))</f>
        <v>10000</v>
      </c>
      <c r="R1564" s="56">
        <f>IF(ISERROR(IF($X$7=1,$Y$7,)),"",IF($X$7=1,$Y$7,))</f>
        <v>0</v>
      </c>
      <c r="S1564" s="56">
        <f>IF(ISERROR(IF($X$8=1,$Y$8,)),"",IF($X$8=1,$Y$8,))</f>
        <v>1000</v>
      </c>
      <c r="T1564" s="56">
        <f>IF(ISERROR(IF($X$9=1,$Y$9,)),"",IF($X$9=1,$Y$9,))</f>
        <v>500</v>
      </c>
      <c r="U1564" s="56">
        <f>IF(ISERROR(IF($X$10=1,$Y$10,)),"",IF($X$10=1,$Y$10,))</f>
        <v>500</v>
      </c>
    </row>
    <row r="1565" spans="1:21" x14ac:dyDescent="0.25">
      <c r="A1565" s="75">
        <f t="shared" si="317"/>
        <v>1561</v>
      </c>
      <c r="B1565" s="56" t="s">
        <v>2532</v>
      </c>
      <c r="E1565" s="56">
        <f t="shared" si="318"/>
        <v>1561</v>
      </c>
      <c r="F1565" s="76">
        <f t="shared" si="313"/>
        <v>59</v>
      </c>
      <c r="G1565" s="56" t="str">
        <f t="shared" si="319"/>
        <v/>
      </c>
      <c r="H1565" s="56">
        <f t="shared" si="320"/>
        <v>1561</v>
      </c>
      <c r="I1565" s="56">
        <f>IF(G1565="",0,IF(COUNTIF($G$5:G1565,G1565)=1,0,COUNTIF($G$5:G1565,G1565) )   )</f>
        <v>0</v>
      </c>
      <c r="J1565" s="56" t="str">
        <f t="shared" si="321"/>
        <v/>
      </c>
      <c r="K1565" s="56" t="str">
        <f t="shared" si="312"/>
        <v/>
      </c>
      <c r="L1565" s="56" t="str">
        <f t="shared" si="314"/>
        <v/>
      </c>
      <c r="M1565" s="56" t="str">
        <f t="shared" si="315"/>
        <v/>
      </c>
      <c r="N1565" s="56" t="str">
        <f t="shared" si="316"/>
        <v/>
      </c>
      <c r="O1565" s="56" t="str">
        <f t="shared" si="322"/>
        <v/>
      </c>
      <c r="P1565" s="56">
        <f>IF(ISERROR(IF($X$5=1,$Y$5,)),"",IF($X$5=1,$Y$5,))</f>
        <v>0</v>
      </c>
      <c r="Q1565" s="56">
        <f>IF(ISERROR(IF($X$6=1,$Y$6,)),"",IF($X$6=1,$Y$6,))</f>
        <v>10000</v>
      </c>
      <c r="R1565" s="56">
        <f>IF(ISERROR(IF($X$7=1,$Y$7,)),"",IF($X$7=1,$Y$7,))</f>
        <v>0</v>
      </c>
      <c r="S1565" s="56">
        <f>IF(ISERROR(IF($X$8=1,$Y$8,)),"",IF($X$8=1,$Y$8,))</f>
        <v>1000</v>
      </c>
      <c r="T1565" s="56">
        <f>IF(ISERROR(IF($X$9=1,$Y$9,)),"",IF($X$9=1,$Y$9,))</f>
        <v>500</v>
      </c>
      <c r="U1565" s="56">
        <f>IF(ISERROR(IF($X$10=1,$Y$10,)),"",IF($X$10=1,$Y$10,))</f>
        <v>500</v>
      </c>
    </row>
    <row r="1566" spans="1:21" x14ac:dyDescent="0.25">
      <c r="A1566" s="75">
        <f t="shared" si="317"/>
        <v>1562</v>
      </c>
      <c r="B1566" s="56" t="s">
        <v>2517</v>
      </c>
      <c r="E1566" s="56">
        <f t="shared" si="318"/>
        <v>1562</v>
      </c>
      <c r="F1566" s="76">
        <f t="shared" si="313"/>
        <v>59</v>
      </c>
      <c r="G1566" s="56" t="str">
        <f t="shared" si="319"/>
        <v/>
      </c>
      <c r="H1566" s="56">
        <f t="shared" si="320"/>
        <v>1562</v>
      </c>
      <c r="I1566" s="56">
        <f>IF(G1566="",0,IF(COUNTIF($G$5:G1566,G1566)=1,0,COUNTIF($G$5:G1566,G1566) )   )</f>
        <v>0</v>
      </c>
      <c r="J1566" s="56" t="str">
        <f t="shared" si="321"/>
        <v/>
      </c>
      <c r="K1566" s="56" t="str">
        <f t="shared" si="312"/>
        <v/>
      </c>
      <c r="L1566" s="56" t="str">
        <f t="shared" si="314"/>
        <v/>
      </c>
      <c r="M1566" s="56" t="str">
        <f t="shared" si="315"/>
        <v/>
      </c>
      <c r="N1566" s="56" t="str">
        <f t="shared" si="316"/>
        <v/>
      </c>
      <c r="O1566" s="56" t="str">
        <f t="shared" si="322"/>
        <v/>
      </c>
      <c r="P1566" s="56">
        <f>IF(ISERROR(IF($X$5=1,$Y$5,)),"",IF($X$5=1,$Y$5,))</f>
        <v>0</v>
      </c>
      <c r="Q1566" s="56">
        <f>IF(ISERROR(IF($X$6=1,$Y$6,)),"",IF($X$6=1,$Y$6,))</f>
        <v>10000</v>
      </c>
      <c r="R1566" s="56">
        <f>IF(ISERROR(IF($X$7=1,$Y$7,)),"",IF($X$7=1,$Y$7,))</f>
        <v>0</v>
      </c>
      <c r="S1566" s="56">
        <f>IF(ISERROR(IF($X$8=1,$Y$8,)),"",IF($X$8=1,$Y$8,))</f>
        <v>1000</v>
      </c>
      <c r="T1566" s="56">
        <f>IF(ISERROR(IF($X$9=1,$Y$9,)),"",IF($X$9=1,$Y$9,))</f>
        <v>500</v>
      </c>
      <c r="U1566" s="56">
        <f>IF(ISERROR(IF($X$10=1,$Y$10,)),"",IF($X$10=1,$Y$10,))</f>
        <v>500</v>
      </c>
    </row>
    <row r="1567" spans="1:21" x14ac:dyDescent="0.25">
      <c r="A1567" s="75">
        <f t="shared" si="317"/>
        <v>1563</v>
      </c>
      <c r="B1567" s="56" t="s">
        <v>2518</v>
      </c>
      <c r="E1567" s="56">
        <f t="shared" si="318"/>
        <v>1563</v>
      </c>
      <c r="F1567" s="76">
        <f t="shared" si="313"/>
        <v>59</v>
      </c>
      <c r="G1567" s="56" t="str">
        <f t="shared" si="319"/>
        <v/>
      </c>
      <c r="H1567" s="56">
        <f t="shared" si="320"/>
        <v>1563</v>
      </c>
      <c r="I1567" s="56">
        <f>IF(G1567="",0,IF(COUNTIF($G$5:G1567,G1567)=1,0,COUNTIF($G$5:G1567,G1567) )   )</f>
        <v>0</v>
      </c>
      <c r="J1567" s="56" t="str">
        <f t="shared" si="321"/>
        <v/>
      </c>
      <c r="K1567" s="56" t="str">
        <f t="shared" si="312"/>
        <v/>
      </c>
      <c r="L1567" s="56" t="str">
        <f t="shared" si="314"/>
        <v/>
      </c>
      <c r="M1567" s="56" t="str">
        <f t="shared" si="315"/>
        <v/>
      </c>
      <c r="N1567" s="56" t="str">
        <f t="shared" si="316"/>
        <v/>
      </c>
      <c r="O1567" s="56" t="str">
        <f t="shared" si="322"/>
        <v/>
      </c>
      <c r="P1567" s="56">
        <f>IF(ISERROR(IF($X$5=1,$Y$5,)),"",IF($X$5=1,$Y$5,))</f>
        <v>0</v>
      </c>
      <c r="Q1567" s="56">
        <f>IF(ISERROR(IF($X$6=1,$Y$6,)),"",IF($X$6=1,$Y$6,))</f>
        <v>10000</v>
      </c>
      <c r="R1567" s="56">
        <f>IF(ISERROR(IF($X$7=1,$Y$7,)),"",IF($X$7=1,$Y$7,))</f>
        <v>0</v>
      </c>
      <c r="S1567" s="56">
        <f>IF(ISERROR(IF($X$8=1,$Y$8,)),"",IF($X$8=1,$Y$8,))</f>
        <v>1000</v>
      </c>
      <c r="T1567" s="56">
        <f>IF(ISERROR(IF($X$9=1,$Y$9,)),"",IF($X$9=1,$Y$9,))</f>
        <v>500</v>
      </c>
      <c r="U1567" s="56">
        <f>IF(ISERROR(IF($X$10=1,$Y$10,)),"",IF($X$10=1,$Y$10,))</f>
        <v>500</v>
      </c>
    </row>
    <row r="1568" spans="1:21" x14ac:dyDescent="0.25">
      <c r="A1568" s="75">
        <f t="shared" si="317"/>
        <v>1564</v>
      </c>
      <c r="C1568" s="56" t="s">
        <v>3214</v>
      </c>
      <c r="E1568" s="56">
        <f t="shared" si="318"/>
        <v>1564</v>
      </c>
      <c r="F1568" s="76">
        <f t="shared" si="313"/>
        <v>60</v>
      </c>
      <c r="G1568" s="56" t="str">
        <f t="shared" si="319"/>
        <v>newnode_kerbolarVoltaics</v>
      </c>
      <c r="H1568" s="56">
        <f t="shared" si="320"/>
        <v>1564</v>
      </c>
      <c r="I1568" s="56">
        <f>IF(G1568="",0,IF(COUNTIF($G$5:G1568,G1568)=1,0,COUNTIF($G$5:G1568,G1568) )   )</f>
        <v>0</v>
      </c>
      <c r="J1568" s="56" t="str">
        <f t="shared" si="321"/>
        <v/>
      </c>
      <c r="K1568" s="56" t="str">
        <f t="shared" si="312"/>
        <v/>
      </c>
      <c r="L1568" s="56" t="str">
        <f t="shared" si="314"/>
        <v/>
      </c>
      <c r="M1568" s="56" t="str">
        <f t="shared" si="315"/>
        <v/>
      </c>
      <c r="N1568" s="56" t="str">
        <f t="shared" si="316"/>
        <v/>
      </c>
      <c r="O1568" s="56" t="str">
        <f t="shared" si="322"/>
        <v/>
      </c>
      <c r="P1568" s="56">
        <f>IF(ISERROR(IF($X$5=1,$Y$5,)),"",IF($X$5=1,$Y$5,))</f>
        <v>0</v>
      </c>
      <c r="Q1568" s="56">
        <f>IF(ISERROR(IF($X$6=1,$Y$6,)),"",IF($X$6=1,$Y$6,))</f>
        <v>10000</v>
      </c>
      <c r="R1568" s="56">
        <f>IF(ISERROR(IF($X$7=1,$Y$7,)),"",IF($X$7=1,$Y$7,))</f>
        <v>0</v>
      </c>
      <c r="S1568" s="56">
        <f>IF(ISERROR(IF($X$8=1,$Y$8,)),"",IF($X$8=1,$Y$8,))</f>
        <v>1000</v>
      </c>
      <c r="T1568" s="56">
        <f>IF(ISERROR(IF($X$9=1,$Y$9,)),"",IF($X$9=1,$Y$9,))</f>
        <v>500</v>
      </c>
      <c r="U1568" s="56">
        <f>IF(ISERROR(IF($X$10=1,$Y$10,)),"",IF($X$10=1,$Y$10,))</f>
        <v>500</v>
      </c>
    </row>
    <row r="1569" spans="1:21" x14ac:dyDescent="0.25">
      <c r="A1569" s="75">
        <f t="shared" si="317"/>
        <v>1565</v>
      </c>
      <c r="C1569" s="56" t="s">
        <v>3215</v>
      </c>
      <c r="E1569" s="56">
        <f t="shared" si="318"/>
        <v>1565</v>
      </c>
      <c r="F1569" s="76">
        <f t="shared" si="313"/>
        <v>60</v>
      </c>
      <c r="G1569" s="56" t="str">
        <f t="shared" si="319"/>
        <v/>
      </c>
      <c r="H1569" s="56">
        <f t="shared" si="320"/>
        <v>1565</v>
      </c>
      <c r="I1569" s="56">
        <f>IF(G1569="",0,IF(COUNTIF($G$5:G1569,G1569)=1,0,COUNTIF($G$5:G1569,G1569) )   )</f>
        <v>0</v>
      </c>
      <c r="J1569" s="56" t="str">
        <f t="shared" si="321"/>
        <v/>
      </c>
      <c r="K1569" s="56" t="str">
        <f t="shared" si="312"/>
        <v/>
      </c>
      <c r="L1569" s="56" t="str">
        <f t="shared" si="314"/>
        <v/>
      </c>
      <c r="M1569" s="56" t="str">
        <f t="shared" si="315"/>
        <v/>
      </c>
      <c r="N1569" s="56" t="str">
        <f t="shared" si="316"/>
        <v/>
      </c>
      <c r="O1569" s="56" t="str">
        <f t="shared" si="322"/>
        <v/>
      </c>
      <c r="P1569" s="56">
        <f>IF(ISERROR(IF($X$5=1,$Y$5,)),"",IF($X$5=1,$Y$5,))</f>
        <v>0</v>
      </c>
      <c r="Q1569" s="56">
        <f>IF(ISERROR(IF($X$6=1,$Y$6,)),"",IF($X$6=1,$Y$6,))</f>
        <v>10000</v>
      </c>
      <c r="R1569" s="56">
        <f>IF(ISERROR(IF($X$7=1,$Y$7,)),"",IF($X$7=1,$Y$7,))</f>
        <v>0</v>
      </c>
      <c r="S1569" s="56">
        <f>IF(ISERROR(IF($X$8=1,$Y$8,)),"",IF($X$8=1,$Y$8,))</f>
        <v>1000</v>
      </c>
      <c r="T1569" s="56">
        <f>IF(ISERROR(IF($X$9=1,$Y$9,)),"",IF($X$9=1,$Y$9,))</f>
        <v>500</v>
      </c>
      <c r="U1569" s="56">
        <f>IF(ISERROR(IF($X$10=1,$Y$10,)),"",IF($X$10=1,$Y$10,))</f>
        <v>500</v>
      </c>
    </row>
    <row r="1570" spans="1:21" x14ac:dyDescent="0.25">
      <c r="A1570" s="75">
        <f t="shared" si="317"/>
        <v>1566</v>
      </c>
      <c r="C1570" s="56" t="s">
        <v>3216</v>
      </c>
      <c r="E1570" s="56">
        <f t="shared" si="318"/>
        <v>1566</v>
      </c>
      <c r="F1570" s="76">
        <f t="shared" si="313"/>
        <v>60</v>
      </c>
      <c r="G1570" s="56" t="str">
        <f t="shared" si="319"/>
        <v/>
      </c>
      <c r="H1570" s="56">
        <f t="shared" si="320"/>
        <v>1566</v>
      </c>
      <c r="I1570" s="56">
        <f>IF(G1570="",0,IF(COUNTIF($G$5:G1570,G1570)=1,0,COUNTIF($G$5:G1570,G1570) )   )</f>
        <v>0</v>
      </c>
      <c r="J1570" s="56" t="str">
        <f t="shared" si="321"/>
        <v/>
      </c>
      <c r="K1570" s="56" t="str">
        <f t="shared" si="312"/>
        <v/>
      </c>
      <c r="L1570" s="56" t="str">
        <f t="shared" si="314"/>
        <v/>
      </c>
      <c r="M1570" s="56" t="str">
        <f t="shared" si="315"/>
        <v/>
      </c>
      <c r="N1570" s="56" t="str">
        <f t="shared" si="316"/>
        <v/>
      </c>
      <c r="O1570" s="56" t="str">
        <f t="shared" si="322"/>
        <v/>
      </c>
      <c r="P1570" s="56">
        <f>IF(ISERROR(IF($X$5=1,$Y$5,)),"",IF($X$5=1,$Y$5,))</f>
        <v>0</v>
      </c>
      <c r="Q1570" s="56">
        <f>IF(ISERROR(IF($X$6=1,$Y$6,)),"",IF($X$6=1,$Y$6,))</f>
        <v>10000</v>
      </c>
      <c r="R1570" s="56">
        <f>IF(ISERROR(IF($X$7=1,$Y$7,)),"",IF($X$7=1,$Y$7,))</f>
        <v>0</v>
      </c>
      <c r="S1570" s="56">
        <f>IF(ISERROR(IF($X$8=1,$Y$8,)),"",IF($X$8=1,$Y$8,))</f>
        <v>1000</v>
      </c>
      <c r="T1570" s="56">
        <f>IF(ISERROR(IF($X$9=1,$Y$9,)),"",IF($X$9=1,$Y$9,))</f>
        <v>500</v>
      </c>
      <c r="U1570" s="56">
        <f>IF(ISERROR(IF($X$10=1,$Y$10,)),"",IF($X$10=1,$Y$10,))</f>
        <v>500</v>
      </c>
    </row>
    <row r="1571" spans="1:21" x14ac:dyDescent="0.25">
      <c r="A1571" s="75">
        <f t="shared" si="317"/>
        <v>1567</v>
      </c>
      <c r="C1571" s="56" t="s">
        <v>3196</v>
      </c>
      <c r="E1571" s="56">
        <f t="shared" si="318"/>
        <v>1567</v>
      </c>
      <c r="F1571" s="76">
        <f t="shared" si="313"/>
        <v>60</v>
      </c>
      <c r="G1571" s="56" t="str">
        <f t="shared" si="319"/>
        <v/>
      </c>
      <c r="H1571" s="56">
        <f t="shared" si="320"/>
        <v>1567</v>
      </c>
      <c r="I1571" s="56">
        <f>IF(G1571="",0,IF(COUNTIF($G$5:G1571,G1571)=1,0,COUNTIF($G$5:G1571,G1571) )   )</f>
        <v>0</v>
      </c>
      <c r="J1571" s="56" t="str">
        <f t="shared" si="321"/>
        <v/>
      </c>
      <c r="K1571" s="56" t="str">
        <f t="shared" si="312"/>
        <v/>
      </c>
      <c r="L1571" s="56" t="str">
        <f t="shared" si="314"/>
        <v/>
      </c>
      <c r="M1571" s="56" t="str">
        <f t="shared" si="315"/>
        <v/>
      </c>
      <c r="N1571" s="56" t="str">
        <f t="shared" si="316"/>
        <v/>
      </c>
      <c r="O1571" s="56" t="str">
        <f t="shared" si="322"/>
        <v/>
      </c>
      <c r="P1571" s="56">
        <f>IF(ISERROR(IF($X$5=1,$Y$5,)),"",IF($X$5=1,$Y$5,))</f>
        <v>0</v>
      </c>
      <c r="Q1571" s="56">
        <f>IF(ISERROR(IF($X$6=1,$Y$6,)),"",IF($X$6=1,$Y$6,))</f>
        <v>10000</v>
      </c>
      <c r="R1571" s="56">
        <f>IF(ISERROR(IF($X$7=1,$Y$7,)),"",IF($X$7=1,$Y$7,))</f>
        <v>0</v>
      </c>
      <c r="S1571" s="56">
        <f>IF(ISERROR(IF($X$8=1,$Y$8,)),"",IF($X$8=1,$Y$8,))</f>
        <v>1000</v>
      </c>
      <c r="T1571" s="56">
        <f>IF(ISERROR(IF($X$9=1,$Y$9,)),"",IF($X$9=1,$Y$9,))</f>
        <v>500</v>
      </c>
      <c r="U1571" s="56">
        <f>IF(ISERROR(IF($X$10=1,$Y$10,)),"",IF($X$10=1,$Y$10,))</f>
        <v>500</v>
      </c>
    </row>
    <row r="1572" spans="1:21" x14ac:dyDescent="0.25">
      <c r="A1572" s="75">
        <f t="shared" si="317"/>
        <v>1568</v>
      </c>
      <c r="C1572" s="56" t="s">
        <v>3217</v>
      </c>
      <c r="E1572" s="56">
        <f t="shared" si="318"/>
        <v>1568</v>
      </c>
      <c r="F1572" s="76">
        <f t="shared" si="313"/>
        <v>60</v>
      </c>
      <c r="G1572" s="56" t="str">
        <f t="shared" si="319"/>
        <v/>
      </c>
      <c r="H1572" s="56">
        <f t="shared" si="320"/>
        <v>1568</v>
      </c>
      <c r="I1572" s="56">
        <f>IF(G1572="",0,IF(COUNTIF($G$5:G1572,G1572)=1,0,COUNTIF($G$5:G1572,G1572) )   )</f>
        <v>0</v>
      </c>
      <c r="J1572" s="56" t="str">
        <f t="shared" si="321"/>
        <v/>
      </c>
      <c r="K1572" s="56" t="str">
        <f t="shared" si="312"/>
        <v/>
      </c>
      <c r="L1572" s="56" t="str">
        <f t="shared" si="314"/>
        <v/>
      </c>
      <c r="M1572" s="56" t="str">
        <f t="shared" si="315"/>
        <v/>
      </c>
      <c r="N1572" s="56" t="str">
        <f t="shared" si="316"/>
        <v/>
      </c>
      <c r="O1572" s="56" t="str">
        <f t="shared" si="322"/>
        <v/>
      </c>
      <c r="P1572" s="56">
        <f>IF(ISERROR(IF($X$5=1,$Y$5,)),"",IF($X$5=1,$Y$5,))</f>
        <v>0</v>
      </c>
      <c r="Q1572" s="56">
        <f>IF(ISERROR(IF($X$6=1,$Y$6,)),"",IF($X$6=1,$Y$6,))</f>
        <v>10000</v>
      </c>
      <c r="R1572" s="56">
        <f>IF(ISERROR(IF($X$7=1,$Y$7,)),"",IF($X$7=1,$Y$7,))</f>
        <v>0</v>
      </c>
      <c r="S1572" s="56">
        <f>IF(ISERROR(IF($X$8=1,$Y$8,)),"",IF($X$8=1,$Y$8,))</f>
        <v>1000</v>
      </c>
      <c r="T1572" s="56">
        <f>IF(ISERROR(IF($X$9=1,$Y$9,)),"",IF($X$9=1,$Y$9,))</f>
        <v>500</v>
      </c>
      <c r="U1572" s="56">
        <f>IF(ISERROR(IF($X$10=1,$Y$10,)),"",IF($X$10=1,$Y$10,))</f>
        <v>500</v>
      </c>
    </row>
    <row r="1573" spans="1:21" x14ac:dyDescent="0.25">
      <c r="A1573" s="75">
        <f t="shared" si="317"/>
        <v>1569</v>
      </c>
      <c r="C1573" s="56" t="s">
        <v>6244</v>
      </c>
      <c r="E1573" s="56">
        <f t="shared" si="318"/>
        <v>1569</v>
      </c>
      <c r="F1573" s="76">
        <f t="shared" si="313"/>
        <v>60</v>
      </c>
      <c r="G1573" s="56" t="str">
        <f t="shared" si="319"/>
        <v/>
      </c>
      <c r="H1573" s="56">
        <f t="shared" si="320"/>
        <v>1569</v>
      </c>
      <c r="I1573" s="56">
        <f>IF(G1573="",0,IF(COUNTIF($G$5:G1573,G1573)=1,0,COUNTIF($G$5:G1573,G1573) )   )</f>
        <v>0</v>
      </c>
      <c r="J1573" s="56" t="str">
        <f t="shared" si="321"/>
        <v/>
      </c>
      <c r="K1573" s="56" t="str">
        <f t="shared" si="312"/>
        <v/>
      </c>
      <c r="L1573" s="56" t="str">
        <f t="shared" si="314"/>
        <v/>
      </c>
      <c r="M1573" s="56" t="str">
        <f t="shared" si="315"/>
        <v/>
      </c>
      <c r="N1573" s="56" t="str">
        <f t="shared" si="316"/>
        <v/>
      </c>
      <c r="O1573" s="56" t="str">
        <f t="shared" si="322"/>
        <v/>
      </c>
      <c r="P1573" s="56">
        <f>IF(ISERROR(IF($X$5=1,$Y$5,)),"",IF($X$5=1,$Y$5,))</f>
        <v>0</v>
      </c>
      <c r="Q1573" s="56">
        <f>IF(ISERROR(IF($X$6=1,$Y$6,)),"",IF($X$6=1,$Y$6,))</f>
        <v>10000</v>
      </c>
      <c r="R1573" s="56">
        <f>IF(ISERROR(IF($X$7=1,$Y$7,)),"",IF($X$7=1,$Y$7,))</f>
        <v>0</v>
      </c>
      <c r="S1573" s="56">
        <f>IF(ISERROR(IF($X$8=1,$Y$8,)),"",IF($X$8=1,$Y$8,))</f>
        <v>1000</v>
      </c>
      <c r="T1573" s="56">
        <f>IF(ISERROR(IF($X$9=1,$Y$9,)),"",IF($X$9=1,$Y$9,))</f>
        <v>500</v>
      </c>
      <c r="U1573" s="56">
        <f>IF(ISERROR(IF($X$10=1,$Y$10,)),"",IF($X$10=1,$Y$10,))</f>
        <v>500</v>
      </c>
    </row>
    <row r="1574" spans="1:21" x14ac:dyDescent="0.25">
      <c r="A1574" s="75">
        <f t="shared" si="317"/>
        <v>1570</v>
      </c>
      <c r="C1574" s="56" t="s">
        <v>2525</v>
      </c>
      <c r="E1574" s="56">
        <f t="shared" si="318"/>
        <v>1570</v>
      </c>
      <c r="F1574" s="76">
        <f t="shared" si="313"/>
        <v>60</v>
      </c>
      <c r="G1574" s="56" t="str">
        <f t="shared" si="319"/>
        <v/>
      </c>
      <c r="H1574" s="56">
        <f t="shared" si="320"/>
        <v>1570</v>
      </c>
      <c r="I1574" s="56">
        <f>IF(G1574="",0,IF(COUNTIF($G$5:G1574,G1574)=1,0,COUNTIF($G$5:G1574,G1574) )   )</f>
        <v>0</v>
      </c>
      <c r="J1574" s="56" t="str">
        <f t="shared" si="321"/>
        <v/>
      </c>
      <c r="K1574" s="56" t="str">
        <f t="shared" si="312"/>
        <v/>
      </c>
      <c r="L1574" s="56" t="str">
        <f t="shared" si="314"/>
        <v/>
      </c>
      <c r="M1574" s="56" t="str">
        <f t="shared" si="315"/>
        <v/>
      </c>
      <c r="N1574" s="56" t="str">
        <f t="shared" si="316"/>
        <v/>
      </c>
      <c r="O1574" s="56" t="str">
        <f t="shared" si="322"/>
        <v/>
      </c>
      <c r="P1574" s="56">
        <f>IF(ISERROR(IF($X$5=1,$Y$5,)),"",IF($X$5=1,$Y$5,))</f>
        <v>0</v>
      </c>
      <c r="Q1574" s="56">
        <f>IF(ISERROR(IF($X$6=1,$Y$6,)),"",IF($X$6=1,$Y$6,))</f>
        <v>10000</v>
      </c>
      <c r="R1574" s="56">
        <f>IF(ISERROR(IF($X$7=1,$Y$7,)),"",IF($X$7=1,$Y$7,))</f>
        <v>0</v>
      </c>
      <c r="S1574" s="56">
        <f>IF(ISERROR(IF($X$8=1,$Y$8,)),"",IF($X$8=1,$Y$8,))</f>
        <v>1000</v>
      </c>
      <c r="T1574" s="56">
        <f>IF(ISERROR(IF($X$9=1,$Y$9,)),"",IF($X$9=1,$Y$9,))</f>
        <v>500</v>
      </c>
      <c r="U1574" s="56">
        <f>IF(ISERROR(IF($X$10=1,$Y$10,)),"",IF($X$10=1,$Y$10,))</f>
        <v>500</v>
      </c>
    </row>
    <row r="1575" spans="1:21" x14ac:dyDescent="0.25">
      <c r="A1575" s="75">
        <f t="shared" si="317"/>
        <v>1571</v>
      </c>
      <c r="C1575" s="56" t="s">
        <v>2526</v>
      </c>
      <c r="E1575" s="56">
        <f t="shared" si="318"/>
        <v>1571</v>
      </c>
      <c r="F1575" s="76">
        <f t="shared" si="313"/>
        <v>60</v>
      </c>
      <c r="G1575" s="56" t="str">
        <f t="shared" si="319"/>
        <v/>
      </c>
      <c r="H1575" s="56">
        <f t="shared" si="320"/>
        <v>1571</v>
      </c>
      <c r="I1575" s="56">
        <f>IF(G1575="",0,IF(COUNTIF($G$5:G1575,G1575)=1,0,COUNTIF($G$5:G1575,G1575) )   )</f>
        <v>0</v>
      </c>
      <c r="J1575" s="56" t="str">
        <f t="shared" si="321"/>
        <v/>
      </c>
      <c r="K1575" s="56" t="str">
        <f t="shared" si="312"/>
        <v/>
      </c>
      <c r="L1575" s="56" t="str">
        <f t="shared" si="314"/>
        <v/>
      </c>
      <c r="M1575" s="56" t="str">
        <f t="shared" si="315"/>
        <v/>
      </c>
      <c r="N1575" s="56" t="str">
        <f t="shared" si="316"/>
        <v/>
      </c>
      <c r="O1575" s="56" t="str">
        <f t="shared" si="322"/>
        <v/>
      </c>
      <c r="P1575" s="56">
        <f>IF(ISERROR(IF($X$5=1,$Y$5,)),"",IF($X$5=1,$Y$5,))</f>
        <v>0</v>
      </c>
      <c r="Q1575" s="56">
        <f>IF(ISERROR(IF($X$6=1,$Y$6,)),"",IF($X$6=1,$Y$6,))</f>
        <v>10000</v>
      </c>
      <c r="R1575" s="56">
        <f>IF(ISERROR(IF($X$7=1,$Y$7,)),"",IF($X$7=1,$Y$7,))</f>
        <v>0</v>
      </c>
      <c r="S1575" s="56">
        <f>IF(ISERROR(IF($X$8=1,$Y$8,)),"",IF($X$8=1,$Y$8,))</f>
        <v>1000</v>
      </c>
      <c r="T1575" s="56">
        <f>IF(ISERROR(IF($X$9=1,$Y$9,)),"",IF($X$9=1,$Y$9,))</f>
        <v>500</v>
      </c>
      <c r="U1575" s="56">
        <f>IF(ISERROR(IF($X$10=1,$Y$10,)),"",IF($X$10=1,$Y$10,))</f>
        <v>500</v>
      </c>
    </row>
    <row r="1576" spans="1:21" x14ac:dyDescent="0.25">
      <c r="A1576" s="75">
        <f t="shared" si="317"/>
        <v>1572</v>
      </c>
      <c r="C1576" s="56" t="s">
        <v>2527</v>
      </c>
      <c r="E1576" s="56">
        <f t="shared" si="318"/>
        <v>1572</v>
      </c>
      <c r="F1576" s="76">
        <f t="shared" si="313"/>
        <v>60</v>
      </c>
      <c r="G1576" s="56" t="str">
        <f t="shared" si="319"/>
        <v/>
      </c>
      <c r="H1576" s="56">
        <f t="shared" si="320"/>
        <v>1572</v>
      </c>
      <c r="I1576" s="56">
        <f>IF(G1576="",0,IF(COUNTIF($G$5:G1576,G1576)=1,0,COUNTIF($G$5:G1576,G1576) )   )</f>
        <v>0</v>
      </c>
      <c r="J1576" s="56" t="str">
        <f t="shared" si="321"/>
        <v/>
      </c>
      <c r="K1576" s="56" t="str">
        <f t="shared" si="312"/>
        <v/>
      </c>
      <c r="L1576" s="56" t="str">
        <f t="shared" si="314"/>
        <v/>
      </c>
      <c r="M1576" s="56" t="str">
        <f t="shared" si="315"/>
        <v/>
      </c>
      <c r="N1576" s="56" t="str">
        <f t="shared" si="316"/>
        <v/>
      </c>
      <c r="O1576" s="56" t="str">
        <f t="shared" si="322"/>
        <v/>
      </c>
      <c r="P1576" s="56">
        <f>IF(ISERROR(IF($X$5=1,$Y$5,)),"",IF($X$5=1,$Y$5,))</f>
        <v>0</v>
      </c>
      <c r="Q1576" s="56">
        <f>IF(ISERROR(IF($X$6=1,$Y$6,)),"",IF($X$6=1,$Y$6,))</f>
        <v>10000</v>
      </c>
      <c r="R1576" s="56">
        <f>IF(ISERROR(IF($X$7=1,$Y$7,)),"",IF($X$7=1,$Y$7,))</f>
        <v>0</v>
      </c>
      <c r="S1576" s="56">
        <f>IF(ISERROR(IF($X$8=1,$Y$8,)),"",IF($X$8=1,$Y$8,))</f>
        <v>1000</v>
      </c>
      <c r="T1576" s="56">
        <f>IF(ISERROR(IF($X$9=1,$Y$9,)),"",IF($X$9=1,$Y$9,))</f>
        <v>500</v>
      </c>
      <c r="U1576" s="56">
        <f>IF(ISERROR(IF($X$10=1,$Y$10,)),"",IF($X$10=1,$Y$10,))</f>
        <v>500</v>
      </c>
    </row>
    <row r="1577" spans="1:21" x14ac:dyDescent="0.25">
      <c r="A1577" s="75">
        <f t="shared" si="317"/>
        <v>1573</v>
      </c>
      <c r="C1577" s="56" t="s">
        <v>3219</v>
      </c>
      <c r="E1577" s="56">
        <f t="shared" si="318"/>
        <v>1573</v>
      </c>
      <c r="F1577" s="76">
        <f t="shared" si="313"/>
        <v>60</v>
      </c>
      <c r="G1577" s="56" t="str">
        <f t="shared" si="319"/>
        <v/>
      </c>
      <c r="H1577" s="56">
        <f t="shared" si="320"/>
        <v>1573</v>
      </c>
      <c r="I1577" s="56">
        <f>IF(G1577="",0,IF(COUNTIF($G$5:G1577,G1577)=1,0,COUNTIF($G$5:G1577,G1577) )   )</f>
        <v>0</v>
      </c>
      <c r="J1577" s="56" t="str">
        <f t="shared" si="321"/>
        <v/>
      </c>
      <c r="K1577" s="56" t="str">
        <f t="shared" si="312"/>
        <v/>
      </c>
      <c r="L1577" s="56" t="str">
        <f t="shared" si="314"/>
        <v/>
      </c>
      <c r="M1577" s="56" t="str">
        <f t="shared" si="315"/>
        <v/>
      </c>
      <c r="N1577" s="56" t="str">
        <f t="shared" si="316"/>
        <v/>
      </c>
      <c r="O1577" s="56" t="str">
        <f t="shared" si="322"/>
        <v/>
      </c>
      <c r="P1577" s="56">
        <f>IF(ISERROR(IF($X$5=1,$Y$5,)),"",IF($X$5=1,$Y$5,))</f>
        <v>0</v>
      </c>
      <c r="Q1577" s="56">
        <f>IF(ISERROR(IF($X$6=1,$Y$6,)),"",IF($X$6=1,$Y$6,))</f>
        <v>10000</v>
      </c>
      <c r="R1577" s="56">
        <f>IF(ISERROR(IF($X$7=1,$Y$7,)),"",IF($X$7=1,$Y$7,))</f>
        <v>0</v>
      </c>
      <c r="S1577" s="56">
        <f>IF(ISERROR(IF($X$8=1,$Y$8,)),"",IF($X$8=1,$Y$8,))</f>
        <v>1000</v>
      </c>
      <c r="T1577" s="56">
        <f>IF(ISERROR(IF($X$9=1,$Y$9,)),"",IF($X$9=1,$Y$9,))</f>
        <v>500</v>
      </c>
      <c r="U1577" s="56">
        <f>IF(ISERROR(IF($X$10=1,$Y$10,)),"",IF($X$10=1,$Y$10,))</f>
        <v>500</v>
      </c>
    </row>
    <row r="1578" spans="1:21" x14ac:dyDescent="0.25">
      <c r="A1578" s="75">
        <f t="shared" si="317"/>
        <v>1574</v>
      </c>
      <c r="C1578" s="56" t="s">
        <v>2529</v>
      </c>
      <c r="E1578" s="56">
        <f t="shared" si="318"/>
        <v>1574</v>
      </c>
      <c r="F1578" s="76">
        <f t="shared" si="313"/>
        <v>60</v>
      </c>
      <c r="G1578" s="56" t="str">
        <f t="shared" si="319"/>
        <v/>
      </c>
      <c r="H1578" s="56">
        <f t="shared" si="320"/>
        <v>1574</v>
      </c>
      <c r="I1578" s="56">
        <f>IF(G1578="",0,IF(COUNTIF($G$5:G1578,G1578)=1,0,COUNTIF($G$5:G1578,G1578) )   )</f>
        <v>0</v>
      </c>
      <c r="J1578" s="56" t="str">
        <f t="shared" si="321"/>
        <v/>
      </c>
      <c r="K1578" s="56" t="str">
        <f t="shared" si="312"/>
        <v/>
      </c>
      <c r="L1578" s="56" t="str">
        <f t="shared" si="314"/>
        <v/>
      </c>
      <c r="M1578" s="56" t="str">
        <f t="shared" si="315"/>
        <v/>
      </c>
      <c r="N1578" s="56" t="str">
        <f t="shared" si="316"/>
        <v/>
      </c>
      <c r="O1578" s="56" t="str">
        <f t="shared" si="322"/>
        <v/>
      </c>
      <c r="P1578" s="56">
        <f>IF(ISERROR(IF($X$5=1,$Y$5,)),"",IF($X$5=1,$Y$5,))</f>
        <v>0</v>
      </c>
      <c r="Q1578" s="56">
        <f>IF(ISERROR(IF($X$6=1,$Y$6,)),"",IF($X$6=1,$Y$6,))</f>
        <v>10000</v>
      </c>
      <c r="R1578" s="56">
        <f>IF(ISERROR(IF($X$7=1,$Y$7,)),"",IF($X$7=1,$Y$7,))</f>
        <v>0</v>
      </c>
      <c r="S1578" s="56">
        <f>IF(ISERROR(IF($X$8=1,$Y$8,)),"",IF($X$8=1,$Y$8,))</f>
        <v>1000</v>
      </c>
      <c r="T1578" s="56">
        <f>IF(ISERROR(IF($X$9=1,$Y$9,)),"",IF($X$9=1,$Y$9,))</f>
        <v>500</v>
      </c>
      <c r="U1578" s="56">
        <f>IF(ISERROR(IF($X$10=1,$Y$10,)),"",IF($X$10=1,$Y$10,))</f>
        <v>500</v>
      </c>
    </row>
    <row r="1579" spans="1:21" x14ac:dyDescent="0.25">
      <c r="A1579" s="75">
        <f t="shared" si="317"/>
        <v>1575</v>
      </c>
      <c r="C1579" s="56" t="s">
        <v>2518</v>
      </c>
      <c r="E1579" s="56">
        <f t="shared" si="318"/>
        <v>1575</v>
      </c>
      <c r="F1579" s="76">
        <f t="shared" si="313"/>
        <v>60</v>
      </c>
      <c r="G1579" s="56" t="str">
        <f t="shared" si="319"/>
        <v/>
      </c>
      <c r="H1579" s="56">
        <f t="shared" si="320"/>
        <v>1575</v>
      </c>
      <c r="I1579" s="56">
        <f>IF(G1579="",0,IF(COUNTIF($G$5:G1579,G1579)=1,0,COUNTIF($G$5:G1579,G1579) )   )</f>
        <v>0</v>
      </c>
      <c r="J1579" s="56" t="str">
        <f t="shared" si="321"/>
        <v/>
      </c>
      <c r="K1579" s="56" t="str">
        <f t="shared" si="312"/>
        <v/>
      </c>
      <c r="L1579" s="56" t="str">
        <f t="shared" si="314"/>
        <v/>
      </c>
      <c r="M1579" s="56" t="str">
        <f t="shared" si="315"/>
        <v/>
      </c>
      <c r="N1579" s="56" t="str">
        <f t="shared" si="316"/>
        <v/>
      </c>
      <c r="O1579" s="56" t="str">
        <f t="shared" si="322"/>
        <v/>
      </c>
      <c r="P1579" s="56">
        <f>IF(ISERROR(IF($X$5=1,$Y$5,)),"",IF($X$5=1,$Y$5,))</f>
        <v>0</v>
      </c>
      <c r="Q1579" s="56">
        <f>IF(ISERROR(IF($X$6=1,$Y$6,)),"",IF($X$6=1,$Y$6,))</f>
        <v>10000</v>
      </c>
      <c r="R1579" s="56">
        <f>IF(ISERROR(IF($X$7=1,$Y$7,)),"",IF($X$7=1,$Y$7,))</f>
        <v>0</v>
      </c>
      <c r="S1579" s="56">
        <f>IF(ISERROR(IF($X$8=1,$Y$8,)),"",IF($X$8=1,$Y$8,))</f>
        <v>1000</v>
      </c>
      <c r="T1579" s="56">
        <f>IF(ISERROR(IF($X$9=1,$Y$9,)),"",IF($X$9=1,$Y$9,))</f>
        <v>500</v>
      </c>
      <c r="U1579" s="56">
        <f>IF(ISERROR(IF($X$10=1,$Y$10,)),"",IF($X$10=1,$Y$10,))</f>
        <v>500</v>
      </c>
    </row>
    <row r="1580" spans="1:21" x14ac:dyDescent="0.25">
      <c r="A1580" s="75">
        <f t="shared" si="317"/>
        <v>1576</v>
      </c>
      <c r="D1580" s="56" t="s">
        <v>4826</v>
      </c>
      <c r="E1580" s="56">
        <f t="shared" si="318"/>
        <v>1576</v>
      </c>
      <c r="F1580" s="76">
        <f t="shared" si="313"/>
        <v>60</v>
      </c>
      <c r="G1580" s="56" t="str">
        <f t="shared" si="319"/>
        <v>SMP.solarPanels1</v>
      </c>
      <c r="H1580" s="56">
        <f t="shared" si="320"/>
        <v>1576</v>
      </c>
      <c r="I1580" s="56">
        <f>IF(G1580="",0,IF(COUNTIF($G$5:G1580,G1580)=1,0,COUNTIF($G$5:G1580,G1580) )   )</f>
        <v>0</v>
      </c>
      <c r="J1580" s="56" t="str">
        <f t="shared" si="321"/>
        <v/>
      </c>
      <c r="K1580" s="56" t="str">
        <f t="shared" si="312"/>
        <v/>
      </c>
      <c r="L1580" s="56" t="str">
        <f t="shared" si="314"/>
        <v/>
      </c>
      <c r="M1580" s="56" t="str">
        <f t="shared" si="315"/>
        <v/>
      </c>
      <c r="N1580" s="56" t="str">
        <f t="shared" si="316"/>
        <v/>
      </c>
      <c r="O1580" s="56" t="str">
        <f t="shared" si="322"/>
        <v/>
      </c>
      <c r="P1580" s="56">
        <f>IF(ISERROR(IF($X$5=1,$Y$5,)),"",IF($X$5=1,$Y$5,))</f>
        <v>0</v>
      </c>
      <c r="Q1580" s="56">
        <f>IF(ISERROR(IF($X$6=1,$Y$6,)),"",IF($X$6=1,$Y$6,))</f>
        <v>10000</v>
      </c>
      <c r="R1580" s="56">
        <f>IF(ISERROR(IF($X$7=1,$Y$7,)),"",IF($X$7=1,$Y$7,))</f>
        <v>0</v>
      </c>
      <c r="S1580" s="56">
        <f>IF(ISERROR(IF($X$8=1,$Y$8,)),"",IF($X$8=1,$Y$8,))</f>
        <v>1000</v>
      </c>
      <c r="T1580" s="56">
        <f>IF(ISERROR(IF($X$9=1,$Y$9,)),"",IF($X$9=1,$Y$9,))</f>
        <v>500</v>
      </c>
      <c r="U1580" s="56">
        <f>IF(ISERROR(IF($X$10=1,$Y$10,)),"",IF($X$10=1,$Y$10,))</f>
        <v>500</v>
      </c>
    </row>
    <row r="1581" spans="1:21" x14ac:dyDescent="0.25">
      <c r="A1581" s="75">
        <f t="shared" si="317"/>
        <v>1577</v>
      </c>
      <c r="D1581" s="56" t="s">
        <v>3220</v>
      </c>
      <c r="E1581" s="56">
        <f t="shared" si="318"/>
        <v>1577</v>
      </c>
      <c r="F1581" s="76">
        <f t="shared" si="313"/>
        <v>60</v>
      </c>
      <c r="G1581" s="56" t="str">
        <f t="shared" si="319"/>
        <v>solarPanels5</v>
      </c>
      <c r="H1581" s="56">
        <f t="shared" si="320"/>
        <v>1577</v>
      </c>
      <c r="I1581" s="56">
        <f>IF(G1581="",0,IF(COUNTIF($G$5:G1581,G1581)=1,0,COUNTIF($G$5:G1581,G1581) )   )</f>
        <v>0</v>
      </c>
      <c r="J1581" s="56" t="str">
        <f t="shared" si="321"/>
        <v/>
      </c>
      <c r="K1581" s="56" t="str">
        <f t="shared" si="312"/>
        <v/>
      </c>
      <c r="L1581" s="56" t="str">
        <f t="shared" si="314"/>
        <v/>
      </c>
      <c r="M1581" s="56" t="str">
        <f t="shared" si="315"/>
        <v/>
      </c>
      <c r="N1581" s="56" t="str">
        <f t="shared" si="316"/>
        <v/>
      </c>
      <c r="O1581" s="56" t="str">
        <f t="shared" si="322"/>
        <v/>
      </c>
      <c r="P1581" s="56">
        <f>IF(ISERROR(IF($X$5=1,$Y$5,)),"",IF($X$5=1,$Y$5,))</f>
        <v>0</v>
      </c>
      <c r="Q1581" s="56">
        <f>IF(ISERROR(IF($X$6=1,$Y$6,)),"",IF($X$6=1,$Y$6,))</f>
        <v>10000</v>
      </c>
      <c r="R1581" s="56">
        <f>IF(ISERROR(IF($X$7=1,$Y$7,)),"",IF($X$7=1,$Y$7,))</f>
        <v>0</v>
      </c>
      <c r="S1581" s="56">
        <f>IF(ISERROR(IF($X$8=1,$Y$8,)),"",IF($X$8=1,$Y$8,))</f>
        <v>1000</v>
      </c>
      <c r="T1581" s="56">
        <f>IF(ISERROR(IF($X$9=1,$Y$9,)),"",IF($X$9=1,$Y$9,))</f>
        <v>500</v>
      </c>
      <c r="U1581" s="56">
        <f>IF(ISERROR(IF($X$10=1,$Y$10,)),"",IF($X$10=1,$Y$10,))</f>
        <v>500</v>
      </c>
    </row>
    <row r="1582" spans="1:21" x14ac:dyDescent="0.25">
      <c r="A1582" s="75">
        <f t="shared" si="317"/>
        <v>1578</v>
      </c>
      <c r="D1582" s="56" t="s">
        <v>4824</v>
      </c>
      <c r="E1582" s="56">
        <f t="shared" si="318"/>
        <v>1578</v>
      </c>
      <c r="F1582" s="76">
        <f t="shared" si="313"/>
        <v>60</v>
      </c>
      <c r="G1582" s="56" t="str">
        <f t="shared" si="319"/>
        <v>solarpaneles1</v>
      </c>
      <c r="H1582" s="56">
        <f t="shared" si="320"/>
        <v>1578</v>
      </c>
      <c r="I1582" s="56">
        <f>IF(G1582="",0,IF(COUNTIF($G$5:G1582,G1582)=1,0,COUNTIF($G$5:G1582,G1582) )   )</f>
        <v>0</v>
      </c>
      <c r="J1582" s="56" t="str">
        <f t="shared" si="321"/>
        <v/>
      </c>
      <c r="K1582" s="56" t="str">
        <f t="shared" si="312"/>
        <v/>
      </c>
      <c r="L1582" s="56" t="str">
        <f t="shared" si="314"/>
        <v/>
      </c>
      <c r="M1582" s="56" t="str">
        <f t="shared" si="315"/>
        <v/>
      </c>
      <c r="N1582" s="56" t="str">
        <f t="shared" si="316"/>
        <v/>
      </c>
      <c r="O1582" s="56" t="str">
        <f t="shared" si="322"/>
        <v/>
      </c>
      <c r="P1582" s="56">
        <f>IF(ISERROR(IF($X$5=1,$Y$5,)),"",IF($X$5=1,$Y$5,))</f>
        <v>0</v>
      </c>
      <c r="Q1582" s="56">
        <f>IF(ISERROR(IF($X$6=1,$Y$6,)),"",IF($X$6=1,$Y$6,))</f>
        <v>10000</v>
      </c>
      <c r="R1582" s="56">
        <f>IF(ISERROR(IF($X$7=1,$Y$7,)),"",IF($X$7=1,$Y$7,))</f>
        <v>0</v>
      </c>
      <c r="S1582" s="56">
        <f>IF(ISERROR(IF($X$8=1,$Y$8,)),"",IF($X$8=1,$Y$8,))</f>
        <v>1000</v>
      </c>
      <c r="T1582" s="56">
        <f>IF(ISERROR(IF($X$9=1,$Y$9,)),"",IF($X$9=1,$Y$9,))</f>
        <v>500</v>
      </c>
      <c r="U1582" s="56">
        <f>IF(ISERROR(IF($X$10=1,$Y$10,)),"",IF($X$10=1,$Y$10,))</f>
        <v>500</v>
      </c>
    </row>
    <row r="1583" spans="1:21" x14ac:dyDescent="0.25">
      <c r="A1583" s="75">
        <f t="shared" si="317"/>
        <v>1579</v>
      </c>
      <c r="D1583" s="56" t="s">
        <v>4825</v>
      </c>
      <c r="E1583" s="56">
        <f t="shared" si="318"/>
        <v>1579</v>
      </c>
      <c r="F1583" s="76">
        <f t="shared" si="313"/>
        <v>60</v>
      </c>
      <c r="G1583" s="56" t="str">
        <f t="shared" si="319"/>
        <v>solarPanelsond1</v>
      </c>
      <c r="H1583" s="56">
        <f t="shared" si="320"/>
        <v>1579</v>
      </c>
      <c r="I1583" s="56">
        <f>IF(G1583="",0,IF(COUNTIF($G$5:G1583,G1583)=1,0,COUNTIF($G$5:G1583,G1583) )   )</f>
        <v>0</v>
      </c>
      <c r="J1583" s="56" t="str">
        <f t="shared" si="321"/>
        <v/>
      </c>
      <c r="K1583" s="56" t="str">
        <f t="shared" si="312"/>
        <v/>
      </c>
      <c r="L1583" s="56" t="str">
        <f t="shared" si="314"/>
        <v/>
      </c>
      <c r="M1583" s="56" t="str">
        <f t="shared" si="315"/>
        <v/>
      </c>
      <c r="N1583" s="56" t="str">
        <f t="shared" si="316"/>
        <v/>
      </c>
      <c r="O1583" s="56" t="str">
        <f t="shared" si="322"/>
        <v/>
      </c>
      <c r="P1583" s="56">
        <f>IF(ISERROR(IF($X$5=1,$Y$5,)),"",IF($X$5=1,$Y$5,))</f>
        <v>0</v>
      </c>
      <c r="Q1583" s="56">
        <f>IF(ISERROR(IF($X$6=1,$Y$6,)),"",IF($X$6=1,$Y$6,))</f>
        <v>10000</v>
      </c>
      <c r="R1583" s="56">
        <f>IF(ISERROR(IF($X$7=1,$Y$7,)),"",IF($X$7=1,$Y$7,))</f>
        <v>0</v>
      </c>
      <c r="S1583" s="56">
        <f>IF(ISERROR(IF($X$8=1,$Y$8,)),"",IF($X$8=1,$Y$8,))</f>
        <v>1000</v>
      </c>
      <c r="T1583" s="56">
        <f>IF(ISERROR(IF($X$9=1,$Y$9,)),"",IF($X$9=1,$Y$9,))</f>
        <v>500</v>
      </c>
      <c r="U1583" s="56">
        <f>IF(ISERROR(IF($X$10=1,$Y$10,)),"",IF($X$10=1,$Y$10,))</f>
        <v>500</v>
      </c>
    </row>
    <row r="1584" spans="1:21" x14ac:dyDescent="0.25">
      <c r="A1584" s="75">
        <f t="shared" si="317"/>
        <v>1580</v>
      </c>
      <c r="C1584" s="56" t="s">
        <v>2532</v>
      </c>
      <c r="E1584" s="56">
        <f t="shared" si="318"/>
        <v>1580</v>
      </c>
      <c r="F1584" s="76">
        <f t="shared" si="313"/>
        <v>60</v>
      </c>
      <c r="G1584" s="56" t="str">
        <f t="shared" si="319"/>
        <v/>
      </c>
      <c r="H1584" s="56">
        <f t="shared" si="320"/>
        <v>1580</v>
      </c>
      <c r="I1584" s="56">
        <f>IF(G1584="",0,IF(COUNTIF($G$5:G1584,G1584)=1,0,COUNTIF($G$5:G1584,G1584) )   )</f>
        <v>0</v>
      </c>
      <c r="J1584" s="56" t="str">
        <f t="shared" si="321"/>
        <v/>
      </c>
      <c r="K1584" s="56" t="str">
        <f t="shared" si="312"/>
        <v/>
      </c>
      <c r="L1584" s="56" t="str">
        <f t="shared" si="314"/>
        <v/>
      </c>
      <c r="M1584" s="56" t="str">
        <f t="shared" si="315"/>
        <v/>
      </c>
      <c r="N1584" s="56" t="str">
        <f t="shared" si="316"/>
        <v/>
      </c>
      <c r="O1584" s="56" t="str">
        <f t="shared" si="322"/>
        <v/>
      </c>
      <c r="P1584" s="56">
        <f>IF(ISERROR(IF($X$5=1,$Y$5,)),"",IF($X$5=1,$Y$5,))</f>
        <v>0</v>
      </c>
      <c r="Q1584" s="56">
        <f>IF(ISERROR(IF($X$6=1,$Y$6,)),"",IF($X$6=1,$Y$6,))</f>
        <v>10000</v>
      </c>
      <c r="R1584" s="56">
        <f>IF(ISERROR(IF($X$7=1,$Y$7,)),"",IF($X$7=1,$Y$7,))</f>
        <v>0</v>
      </c>
      <c r="S1584" s="56">
        <f>IF(ISERROR(IF($X$8=1,$Y$8,)),"",IF($X$8=1,$Y$8,))</f>
        <v>1000</v>
      </c>
      <c r="T1584" s="56">
        <f>IF(ISERROR(IF($X$9=1,$Y$9,)),"",IF($X$9=1,$Y$9,))</f>
        <v>500</v>
      </c>
      <c r="U1584" s="56">
        <f>IF(ISERROR(IF($X$10=1,$Y$10,)),"",IF($X$10=1,$Y$10,))</f>
        <v>500</v>
      </c>
    </row>
    <row r="1585" spans="1:21" x14ac:dyDescent="0.25">
      <c r="A1585" s="75">
        <f t="shared" si="317"/>
        <v>1581</v>
      </c>
      <c r="B1585" s="56" t="s">
        <v>2532</v>
      </c>
      <c r="E1585" s="56">
        <f t="shared" si="318"/>
        <v>1581</v>
      </c>
      <c r="F1585" s="76">
        <f t="shared" si="313"/>
        <v>60</v>
      </c>
      <c r="G1585" s="56" t="str">
        <f t="shared" si="319"/>
        <v/>
      </c>
      <c r="H1585" s="56">
        <f t="shared" si="320"/>
        <v>1581</v>
      </c>
      <c r="I1585" s="56">
        <f>IF(G1585="",0,IF(COUNTIF($G$5:G1585,G1585)=1,0,COUNTIF($G$5:G1585,G1585) )   )</f>
        <v>0</v>
      </c>
      <c r="J1585" s="56" t="str">
        <f t="shared" si="321"/>
        <v/>
      </c>
      <c r="K1585" s="56" t="str">
        <f t="shared" si="312"/>
        <v/>
      </c>
      <c r="L1585" s="56" t="str">
        <f t="shared" si="314"/>
        <v/>
      </c>
      <c r="M1585" s="56" t="str">
        <f t="shared" si="315"/>
        <v/>
      </c>
      <c r="N1585" s="56" t="str">
        <f t="shared" si="316"/>
        <v/>
      </c>
      <c r="O1585" s="56" t="str">
        <f t="shared" si="322"/>
        <v/>
      </c>
      <c r="P1585" s="56">
        <f>IF(ISERROR(IF($X$5=1,$Y$5,)),"",IF($X$5=1,$Y$5,))</f>
        <v>0</v>
      </c>
      <c r="Q1585" s="56">
        <f>IF(ISERROR(IF($X$6=1,$Y$6,)),"",IF($X$6=1,$Y$6,))</f>
        <v>10000</v>
      </c>
      <c r="R1585" s="56">
        <f>IF(ISERROR(IF($X$7=1,$Y$7,)),"",IF($X$7=1,$Y$7,))</f>
        <v>0</v>
      </c>
      <c r="S1585" s="56">
        <f>IF(ISERROR(IF($X$8=1,$Y$8,)),"",IF($X$8=1,$Y$8,))</f>
        <v>1000</v>
      </c>
      <c r="T1585" s="56">
        <f>IF(ISERROR(IF($X$9=1,$Y$9,)),"",IF($X$9=1,$Y$9,))</f>
        <v>500</v>
      </c>
      <c r="U1585" s="56">
        <f>IF(ISERROR(IF($X$10=1,$Y$10,)),"",IF($X$10=1,$Y$10,))</f>
        <v>500</v>
      </c>
    </row>
    <row r="1586" spans="1:21" x14ac:dyDescent="0.25">
      <c r="A1586" s="75">
        <f t="shared" si="317"/>
        <v>1582</v>
      </c>
      <c r="B1586" s="56" t="s">
        <v>2517</v>
      </c>
      <c r="E1586" s="56">
        <f t="shared" si="318"/>
        <v>1582</v>
      </c>
      <c r="F1586" s="76">
        <f t="shared" si="313"/>
        <v>60</v>
      </c>
      <c r="G1586" s="56" t="str">
        <f t="shared" si="319"/>
        <v/>
      </c>
      <c r="H1586" s="56">
        <f t="shared" si="320"/>
        <v>1582</v>
      </c>
      <c r="I1586" s="56">
        <f>IF(G1586="",0,IF(COUNTIF($G$5:G1586,G1586)=1,0,COUNTIF($G$5:G1586,G1586) )   )</f>
        <v>0</v>
      </c>
      <c r="J1586" s="56" t="str">
        <f t="shared" si="321"/>
        <v/>
      </c>
      <c r="K1586" s="56" t="str">
        <f t="shared" si="312"/>
        <v/>
      </c>
      <c r="L1586" s="56" t="str">
        <f t="shared" si="314"/>
        <v/>
      </c>
      <c r="M1586" s="56" t="str">
        <f t="shared" si="315"/>
        <v/>
      </c>
      <c r="N1586" s="56" t="str">
        <f t="shared" si="316"/>
        <v/>
      </c>
      <c r="O1586" s="56" t="str">
        <f t="shared" si="322"/>
        <v/>
      </c>
      <c r="P1586" s="56">
        <f>IF(ISERROR(IF($X$5=1,$Y$5,)),"",IF($X$5=1,$Y$5,))</f>
        <v>0</v>
      </c>
      <c r="Q1586" s="56">
        <f>IF(ISERROR(IF($X$6=1,$Y$6,)),"",IF($X$6=1,$Y$6,))</f>
        <v>10000</v>
      </c>
      <c r="R1586" s="56">
        <f>IF(ISERROR(IF($X$7=1,$Y$7,)),"",IF($X$7=1,$Y$7,))</f>
        <v>0</v>
      </c>
      <c r="S1586" s="56">
        <f>IF(ISERROR(IF($X$8=1,$Y$8,)),"",IF($X$8=1,$Y$8,))</f>
        <v>1000</v>
      </c>
      <c r="T1586" s="56">
        <f>IF(ISERROR(IF($X$9=1,$Y$9,)),"",IF($X$9=1,$Y$9,))</f>
        <v>500</v>
      </c>
      <c r="U1586" s="56">
        <f>IF(ISERROR(IF($X$10=1,$Y$10,)),"",IF($X$10=1,$Y$10,))</f>
        <v>500</v>
      </c>
    </row>
    <row r="1587" spans="1:21" x14ac:dyDescent="0.25">
      <c r="A1587" s="75">
        <f t="shared" si="317"/>
        <v>1583</v>
      </c>
      <c r="B1587" s="56" t="s">
        <v>2518</v>
      </c>
      <c r="E1587" s="56">
        <f t="shared" si="318"/>
        <v>1583</v>
      </c>
      <c r="F1587" s="76">
        <f t="shared" si="313"/>
        <v>60</v>
      </c>
      <c r="G1587" s="56" t="str">
        <f t="shared" si="319"/>
        <v/>
      </c>
      <c r="H1587" s="56">
        <f t="shared" si="320"/>
        <v>1583</v>
      </c>
      <c r="I1587" s="56">
        <f>IF(G1587="",0,IF(COUNTIF($G$5:G1587,G1587)=1,0,COUNTIF($G$5:G1587,G1587) )   )</f>
        <v>0</v>
      </c>
      <c r="J1587" s="56" t="str">
        <f t="shared" si="321"/>
        <v/>
      </c>
      <c r="K1587" s="56" t="str">
        <f t="shared" si="312"/>
        <v/>
      </c>
      <c r="L1587" s="56" t="str">
        <f t="shared" si="314"/>
        <v/>
      </c>
      <c r="M1587" s="56" t="str">
        <f t="shared" si="315"/>
        <v/>
      </c>
      <c r="N1587" s="56" t="str">
        <f t="shared" si="316"/>
        <v/>
      </c>
      <c r="O1587" s="56" t="str">
        <f t="shared" si="322"/>
        <v/>
      </c>
      <c r="P1587" s="56">
        <f>IF(ISERROR(IF($X$5=1,$Y$5,)),"",IF($X$5=1,$Y$5,))</f>
        <v>0</v>
      </c>
      <c r="Q1587" s="56">
        <f>IF(ISERROR(IF($X$6=1,$Y$6,)),"",IF($X$6=1,$Y$6,))</f>
        <v>10000</v>
      </c>
      <c r="R1587" s="56">
        <f>IF(ISERROR(IF($X$7=1,$Y$7,)),"",IF($X$7=1,$Y$7,))</f>
        <v>0</v>
      </c>
      <c r="S1587" s="56">
        <f>IF(ISERROR(IF($X$8=1,$Y$8,)),"",IF($X$8=1,$Y$8,))</f>
        <v>1000</v>
      </c>
      <c r="T1587" s="56">
        <f>IF(ISERROR(IF($X$9=1,$Y$9,)),"",IF($X$9=1,$Y$9,))</f>
        <v>500</v>
      </c>
      <c r="U1587" s="56">
        <f>IF(ISERROR(IF($X$10=1,$Y$10,)),"",IF($X$10=1,$Y$10,))</f>
        <v>500</v>
      </c>
    </row>
    <row r="1588" spans="1:21" x14ac:dyDescent="0.25">
      <c r="A1588" s="75">
        <f t="shared" si="317"/>
        <v>1584</v>
      </c>
      <c r="C1588" s="56" t="s">
        <v>3205</v>
      </c>
      <c r="E1588" s="56">
        <f t="shared" si="318"/>
        <v>1584</v>
      </c>
      <c r="F1588" s="76">
        <f t="shared" si="313"/>
        <v>61</v>
      </c>
      <c r="G1588" s="56" t="str">
        <f t="shared" si="319"/>
        <v>newnode_advKerbolarVoltaics</v>
      </c>
      <c r="H1588" s="56">
        <f t="shared" si="320"/>
        <v>1584</v>
      </c>
      <c r="I1588" s="56">
        <f>IF(G1588="",0,IF(COUNTIF($G$5:G1588,G1588)=1,0,COUNTIF($G$5:G1588,G1588) )   )</f>
        <v>0</v>
      </c>
      <c r="J1588" s="56" t="str">
        <f t="shared" si="321"/>
        <v/>
      </c>
      <c r="K1588" s="56" t="str">
        <f t="shared" si="312"/>
        <v/>
      </c>
      <c r="L1588" s="56" t="str">
        <f t="shared" si="314"/>
        <v/>
      </c>
      <c r="M1588" s="56" t="str">
        <f t="shared" si="315"/>
        <v/>
      </c>
      <c r="N1588" s="56" t="str">
        <f t="shared" si="316"/>
        <v/>
      </c>
      <c r="O1588" s="56" t="str">
        <f t="shared" si="322"/>
        <v/>
      </c>
      <c r="P1588" s="56">
        <f>IF(ISERROR(IF($X$5=1,$Y$5,)),"",IF($X$5=1,$Y$5,))</f>
        <v>0</v>
      </c>
      <c r="Q1588" s="56">
        <f>IF(ISERROR(IF($X$6=1,$Y$6,)),"",IF($X$6=1,$Y$6,))</f>
        <v>10000</v>
      </c>
      <c r="R1588" s="56">
        <f>IF(ISERROR(IF($X$7=1,$Y$7,)),"",IF($X$7=1,$Y$7,))</f>
        <v>0</v>
      </c>
      <c r="S1588" s="56">
        <f>IF(ISERROR(IF($X$8=1,$Y$8,)),"",IF($X$8=1,$Y$8,))</f>
        <v>1000</v>
      </c>
      <c r="T1588" s="56">
        <f>IF(ISERROR(IF($X$9=1,$Y$9,)),"",IF($X$9=1,$Y$9,))</f>
        <v>500</v>
      </c>
      <c r="U1588" s="56">
        <f>IF(ISERROR(IF($X$10=1,$Y$10,)),"",IF($X$10=1,$Y$10,))</f>
        <v>500</v>
      </c>
    </row>
    <row r="1589" spans="1:21" x14ac:dyDescent="0.25">
      <c r="A1589" s="75">
        <f t="shared" si="317"/>
        <v>1585</v>
      </c>
      <c r="C1589" s="56" t="s">
        <v>3206</v>
      </c>
      <c r="E1589" s="56">
        <f t="shared" si="318"/>
        <v>1585</v>
      </c>
      <c r="F1589" s="76">
        <f t="shared" si="313"/>
        <v>61</v>
      </c>
      <c r="G1589" s="56" t="str">
        <f t="shared" si="319"/>
        <v/>
      </c>
      <c r="H1589" s="56">
        <f t="shared" si="320"/>
        <v>1585</v>
      </c>
      <c r="I1589" s="56">
        <f>IF(G1589="",0,IF(COUNTIF($G$5:G1589,G1589)=1,0,COUNTIF($G$5:G1589,G1589) )   )</f>
        <v>0</v>
      </c>
      <c r="J1589" s="56" t="str">
        <f t="shared" si="321"/>
        <v/>
      </c>
      <c r="K1589" s="56" t="str">
        <f t="shared" si="312"/>
        <v/>
      </c>
      <c r="L1589" s="56" t="str">
        <f t="shared" si="314"/>
        <v/>
      </c>
      <c r="M1589" s="56" t="str">
        <f t="shared" si="315"/>
        <v/>
      </c>
      <c r="N1589" s="56" t="str">
        <f t="shared" si="316"/>
        <v/>
      </c>
      <c r="O1589" s="56" t="str">
        <f t="shared" si="322"/>
        <v/>
      </c>
      <c r="P1589" s="56">
        <f>IF(ISERROR(IF($X$5=1,$Y$5,)),"",IF($X$5=1,$Y$5,))</f>
        <v>0</v>
      </c>
      <c r="Q1589" s="56">
        <f>IF(ISERROR(IF($X$6=1,$Y$6,)),"",IF($X$6=1,$Y$6,))</f>
        <v>10000</v>
      </c>
      <c r="R1589" s="56">
        <f>IF(ISERROR(IF($X$7=1,$Y$7,)),"",IF($X$7=1,$Y$7,))</f>
        <v>0</v>
      </c>
      <c r="S1589" s="56">
        <f>IF(ISERROR(IF($X$8=1,$Y$8,)),"",IF($X$8=1,$Y$8,))</f>
        <v>1000</v>
      </c>
      <c r="T1589" s="56">
        <f>IF(ISERROR(IF($X$9=1,$Y$9,)),"",IF($X$9=1,$Y$9,))</f>
        <v>500</v>
      </c>
      <c r="U1589" s="56">
        <f>IF(ISERROR(IF($X$10=1,$Y$10,)),"",IF($X$10=1,$Y$10,))</f>
        <v>500</v>
      </c>
    </row>
    <row r="1590" spans="1:21" x14ac:dyDescent="0.25">
      <c r="A1590" s="75">
        <f t="shared" si="317"/>
        <v>1586</v>
      </c>
      <c r="C1590" s="56" t="s">
        <v>3207</v>
      </c>
      <c r="E1590" s="56">
        <f t="shared" si="318"/>
        <v>1586</v>
      </c>
      <c r="F1590" s="76">
        <f t="shared" si="313"/>
        <v>61</v>
      </c>
      <c r="G1590" s="56" t="str">
        <f t="shared" si="319"/>
        <v/>
      </c>
      <c r="H1590" s="56">
        <f t="shared" si="320"/>
        <v>1586</v>
      </c>
      <c r="I1590" s="56">
        <f>IF(G1590="",0,IF(COUNTIF($G$5:G1590,G1590)=1,0,COUNTIF($G$5:G1590,G1590) )   )</f>
        <v>0</v>
      </c>
      <c r="J1590" s="56" t="str">
        <f t="shared" si="321"/>
        <v/>
      </c>
      <c r="K1590" s="56" t="str">
        <f t="shared" si="312"/>
        <v/>
      </c>
      <c r="L1590" s="56" t="str">
        <f t="shared" si="314"/>
        <v/>
      </c>
      <c r="M1590" s="56" t="str">
        <f t="shared" si="315"/>
        <v/>
      </c>
      <c r="N1590" s="56" t="str">
        <f t="shared" si="316"/>
        <v/>
      </c>
      <c r="O1590" s="56" t="str">
        <f t="shared" si="322"/>
        <v/>
      </c>
      <c r="P1590" s="56">
        <f>IF(ISERROR(IF($X$5=1,$Y$5,)),"",IF($X$5=1,$Y$5,))</f>
        <v>0</v>
      </c>
      <c r="Q1590" s="56">
        <f>IF(ISERROR(IF($X$6=1,$Y$6,)),"",IF($X$6=1,$Y$6,))</f>
        <v>10000</v>
      </c>
      <c r="R1590" s="56">
        <f>IF(ISERROR(IF($X$7=1,$Y$7,)),"",IF($X$7=1,$Y$7,))</f>
        <v>0</v>
      </c>
      <c r="S1590" s="56">
        <f>IF(ISERROR(IF($X$8=1,$Y$8,)),"",IF($X$8=1,$Y$8,))</f>
        <v>1000</v>
      </c>
      <c r="T1590" s="56">
        <f>IF(ISERROR(IF($X$9=1,$Y$9,)),"",IF($X$9=1,$Y$9,))</f>
        <v>500</v>
      </c>
      <c r="U1590" s="56">
        <f>IF(ISERROR(IF($X$10=1,$Y$10,)),"",IF($X$10=1,$Y$10,))</f>
        <v>500</v>
      </c>
    </row>
    <row r="1591" spans="1:21" x14ac:dyDescent="0.25">
      <c r="A1591" s="75">
        <f t="shared" si="317"/>
        <v>1587</v>
      </c>
      <c r="C1591" s="56" t="s">
        <v>3196</v>
      </c>
      <c r="E1591" s="56">
        <f t="shared" si="318"/>
        <v>1587</v>
      </c>
      <c r="F1591" s="76">
        <f t="shared" si="313"/>
        <v>61</v>
      </c>
      <c r="G1591" s="56" t="str">
        <f t="shared" si="319"/>
        <v/>
      </c>
      <c r="H1591" s="56">
        <f t="shared" si="320"/>
        <v>1587</v>
      </c>
      <c r="I1591" s="56">
        <f>IF(G1591="",0,IF(COUNTIF($G$5:G1591,G1591)=1,0,COUNTIF($G$5:G1591,G1591) )   )</f>
        <v>0</v>
      </c>
      <c r="J1591" s="56" t="str">
        <f t="shared" si="321"/>
        <v/>
      </c>
      <c r="K1591" s="56" t="str">
        <f t="shared" si="312"/>
        <v/>
      </c>
      <c r="L1591" s="56" t="str">
        <f t="shared" si="314"/>
        <v/>
      </c>
      <c r="M1591" s="56" t="str">
        <f t="shared" si="315"/>
        <v/>
      </c>
      <c r="N1591" s="56" t="str">
        <f t="shared" si="316"/>
        <v/>
      </c>
      <c r="O1591" s="56" t="str">
        <f t="shared" si="322"/>
        <v/>
      </c>
      <c r="P1591" s="56">
        <f>IF(ISERROR(IF($X$5=1,$Y$5,)),"",IF($X$5=1,$Y$5,))</f>
        <v>0</v>
      </c>
      <c r="Q1591" s="56">
        <f>IF(ISERROR(IF($X$6=1,$Y$6,)),"",IF($X$6=1,$Y$6,))</f>
        <v>10000</v>
      </c>
      <c r="R1591" s="56">
        <f>IF(ISERROR(IF($X$7=1,$Y$7,)),"",IF($X$7=1,$Y$7,))</f>
        <v>0</v>
      </c>
      <c r="S1591" s="56">
        <f>IF(ISERROR(IF($X$8=1,$Y$8,)),"",IF($X$8=1,$Y$8,))</f>
        <v>1000</v>
      </c>
      <c r="T1591" s="56">
        <f>IF(ISERROR(IF($X$9=1,$Y$9,)),"",IF($X$9=1,$Y$9,))</f>
        <v>500</v>
      </c>
      <c r="U1591" s="56">
        <f>IF(ISERROR(IF($X$10=1,$Y$10,)),"",IF($X$10=1,$Y$10,))</f>
        <v>500</v>
      </c>
    </row>
    <row r="1592" spans="1:21" x14ac:dyDescent="0.25">
      <c r="A1592" s="75">
        <f t="shared" si="317"/>
        <v>1588</v>
      </c>
      <c r="C1592" s="56" t="s">
        <v>3065</v>
      </c>
      <c r="E1592" s="56">
        <f t="shared" si="318"/>
        <v>1588</v>
      </c>
      <c r="F1592" s="76">
        <f t="shared" si="313"/>
        <v>61</v>
      </c>
      <c r="G1592" s="56" t="str">
        <f t="shared" si="319"/>
        <v/>
      </c>
      <c r="H1592" s="56">
        <f t="shared" si="320"/>
        <v>1588</v>
      </c>
      <c r="I1592" s="56">
        <f>IF(G1592="",0,IF(COUNTIF($G$5:G1592,G1592)=1,0,COUNTIF($G$5:G1592,G1592) )   )</f>
        <v>0</v>
      </c>
      <c r="J1592" s="56" t="str">
        <f t="shared" si="321"/>
        <v/>
      </c>
      <c r="K1592" s="56" t="str">
        <f t="shared" si="312"/>
        <v/>
      </c>
      <c r="L1592" s="56" t="str">
        <f t="shared" si="314"/>
        <v/>
      </c>
      <c r="M1592" s="56" t="str">
        <f t="shared" si="315"/>
        <v/>
      </c>
      <c r="N1592" s="56" t="str">
        <f t="shared" si="316"/>
        <v/>
      </c>
      <c r="O1592" s="56" t="str">
        <f t="shared" si="322"/>
        <v/>
      </c>
      <c r="P1592" s="56">
        <f>IF(ISERROR(IF($X$5=1,$Y$5,)),"",IF($X$5=1,$Y$5,))</f>
        <v>0</v>
      </c>
      <c r="Q1592" s="56">
        <f>IF(ISERROR(IF($X$6=1,$Y$6,)),"",IF($X$6=1,$Y$6,))</f>
        <v>10000</v>
      </c>
      <c r="R1592" s="56">
        <f>IF(ISERROR(IF($X$7=1,$Y$7,)),"",IF($X$7=1,$Y$7,))</f>
        <v>0</v>
      </c>
      <c r="S1592" s="56">
        <f>IF(ISERROR(IF($X$8=1,$Y$8,)),"",IF($X$8=1,$Y$8,))</f>
        <v>1000</v>
      </c>
      <c r="T1592" s="56">
        <f>IF(ISERROR(IF($X$9=1,$Y$9,)),"",IF($X$9=1,$Y$9,))</f>
        <v>500</v>
      </c>
      <c r="U1592" s="56">
        <f>IF(ISERROR(IF($X$10=1,$Y$10,)),"",IF($X$10=1,$Y$10,))</f>
        <v>500</v>
      </c>
    </row>
    <row r="1593" spans="1:21" x14ac:dyDescent="0.25">
      <c r="A1593" s="75">
        <f t="shared" si="317"/>
        <v>1589</v>
      </c>
      <c r="C1593" s="56" t="s">
        <v>6245</v>
      </c>
      <c r="E1593" s="56">
        <f t="shared" si="318"/>
        <v>1589</v>
      </c>
      <c r="F1593" s="76">
        <f t="shared" si="313"/>
        <v>61</v>
      </c>
      <c r="G1593" s="56" t="str">
        <f t="shared" si="319"/>
        <v/>
      </c>
      <c r="H1593" s="56">
        <f t="shared" si="320"/>
        <v>1589</v>
      </c>
      <c r="I1593" s="56">
        <f>IF(G1593="",0,IF(COUNTIF($G$5:G1593,G1593)=1,0,COUNTIF($G$5:G1593,G1593) )   )</f>
        <v>0</v>
      </c>
      <c r="J1593" s="56" t="str">
        <f t="shared" si="321"/>
        <v/>
      </c>
      <c r="K1593" s="56" t="str">
        <f t="shared" si="312"/>
        <v/>
      </c>
      <c r="L1593" s="56" t="str">
        <f t="shared" si="314"/>
        <v/>
      </c>
      <c r="M1593" s="56" t="str">
        <f t="shared" si="315"/>
        <v/>
      </c>
      <c r="N1593" s="56" t="str">
        <f t="shared" si="316"/>
        <v/>
      </c>
      <c r="O1593" s="56" t="str">
        <f t="shared" si="322"/>
        <v/>
      </c>
      <c r="P1593" s="56">
        <f>IF(ISERROR(IF($X$5=1,$Y$5,)),"",IF($X$5=1,$Y$5,))</f>
        <v>0</v>
      </c>
      <c r="Q1593" s="56">
        <f>IF(ISERROR(IF($X$6=1,$Y$6,)),"",IF($X$6=1,$Y$6,))</f>
        <v>10000</v>
      </c>
      <c r="R1593" s="56">
        <f>IF(ISERROR(IF($X$7=1,$Y$7,)),"",IF($X$7=1,$Y$7,))</f>
        <v>0</v>
      </c>
      <c r="S1593" s="56">
        <f>IF(ISERROR(IF($X$8=1,$Y$8,)),"",IF($X$8=1,$Y$8,))</f>
        <v>1000</v>
      </c>
      <c r="T1593" s="56">
        <f>IF(ISERROR(IF($X$9=1,$Y$9,)),"",IF($X$9=1,$Y$9,))</f>
        <v>500</v>
      </c>
      <c r="U1593" s="56">
        <f>IF(ISERROR(IF($X$10=1,$Y$10,)),"",IF($X$10=1,$Y$10,))</f>
        <v>500</v>
      </c>
    </row>
    <row r="1594" spans="1:21" x14ac:dyDescent="0.25">
      <c r="A1594" s="75">
        <f t="shared" si="317"/>
        <v>1590</v>
      </c>
      <c r="C1594" s="56" t="s">
        <v>2525</v>
      </c>
      <c r="E1594" s="56">
        <f t="shared" si="318"/>
        <v>1590</v>
      </c>
      <c r="F1594" s="76">
        <f t="shared" si="313"/>
        <v>61</v>
      </c>
      <c r="G1594" s="56" t="str">
        <f t="shared" si="319"/>
        <v/>
      </c>
      <c r="H1594" s="56">
        <f t="shared" si="320"/>
        <v>1590</v>
      </c>
      <c r="I1594" s="56">
        <f>IF(G1594="",0,IF(COUNTIF($G$5:G1594,G1594)=1,0,COUNTIF($G$5:G1594,G1594) )   )</f>
        <v>0</v>
      </c>
      <c r="J1594" s="56" t="str">
        <f t="shared" si="321"/>
        <v/>
      </c>
      <c r="K1594" s="56" t="str">
        <f t="shared" si="312"/>
        <v/>
      </c>
      <c r="L1594" s="56" t="str">
        <f t="shared" si="314"/>
        <v/>
      </c>
      <c r="M1594" s="56" t="str">
        <f t="shared" si="315"/>
        <v/>
      </c>
      <c r="N1594" s="56" t="str">
        <f t="shared" si="316"/>
        <v/>
      </c>
      <c r="O1594" s="56" t="str">
        <f t="shared" si="322"/>
        <v/>
      </c>
      <c r="P1594" s="56">
        <f>IF(ISERROR(IF($X$5=1,$Y$5,)),"",IF($X$5=1,$Y$5,))</f>
        <v>0</v>
      </c>
      <c r="Q1594" s="56">
        <f>IF(ISERROR(IF($X$6=1,$Y$6,)),"",IF($X$6=1,$Y$6,))</f>
        <v>10000</v>
      </c>
      <c r="R1594" s="56">
        <f>IF(ISERROR(IF($X$7=1,$Y$7,)),"",IF($X$7=1,$Y$7,))</f>
        <v>0</v>
      </c>
      <c r="S1594" s="56">
        <f>IF(ISERROR(IF($X$8=1,$Y$8,)),"",IF($X$8=1,$Y$8,))</f>
        <v>1000</v>
      </c>
      <c r="T1594" s="56">
        <f>IF(ISERROR(IF($X$9=1,$Y$9,)),"",IF($X$9=1,$Y$9,))</f>
        <v>500</v>
      </c>
      <c r="U1594" s="56">
        <f>IF(ISERROR(IF($X$10=1,$Y$10,)),"",IF($X$10=1,$Y$10,))</f>
        <v>500</v>
      </c>
    </row>
    <row r="1595" spans="1:21" x14ac:dyDescent="0.25">
      <c r="A1595" s="75">
        <f t="shared" si="317"/>
        <v>1591</v>
      </c>
      <c r="C1595" s="56" t="s">
        <v>2526</v>
      </c>
      <c r="E1595" s="56">
        <f t="shared" si="318"/>
        <v>1591</v>
      </c>
      <c r="F1595" s="76">
        <f t="shared" si="313"/>
        <v>61</v>
      </c>
      <c r="G1595" s="56" t="str">
        <f t="shared" si="319"/>
        <v/>
      </c>
      <c r="H1595" s="56">
        <f t="shared" si="320"/>
        <v>1591</v>
      </c>
      <c r="I1595" s="56">
        <f>IF(G1595="",0,IF(COUNTIF($G$5:G1595,G1595)=1,0,COUNTIF($G$5:G1595,G1595) )   )</f>
        <v>0</v>
      </c>
      <c r="J1595" s="56" t="str">
        <f t="shared" si="321"/>
        <v/>
      </c>
      <c r="K1595" s="56" t="str">
        <f t="shared" si="312"/>
        <v/>
      </c>
      <c r="L1595" s="56" t="str">
        <f t="shared" si="314"/>
        <v/>
      </c>
      <c r="M1595" s="56" t="str">
        <f t="shared" si="315"/>
        <v/>
      </c>
      <c r="N1595" s="56" t="str">
        <f t="shared" si="316"/>
        <v/>
      </c>
      <c r="O1595" s="56" t="str">
        <f t="shared" si="322"/>
        <v/>
      </c>
      <c r="P1595" s="56">
        <f>IF(ISERROR(IF($X$5=1,$Y$5,)),"",IF($X$5=1,$Y$5,))</f>
        <v>0</v>
      </c>
      <c r="Q1595" s="56">
        <f>IF(ISERROR(IF($X$6=1,$Y$6,)),"",IF($X$6=1,$Y$6,))</f>
        <v>10000</v>
      </c>
      <c r="R1595" s="56">
        <f>IF(ISERROR(IF($X$7=1,$Y$7,)),"",IF($X$7=1,$Y$7,))</f>
        <v>0</v>
      </c>
      <c r="S1595" s="56">
        <f>IF(ISERROR(IF($X$8=1,$Y$8,)),"",IF($X$8=1,$Y$8,))</f>
        <v>1000</v>
      </c>
      <c r="T1595" s="56">
        <f>IF(ISERROR(IF($X$9=1,$Y$9,)),"",IF($X$9=1,$Y$9,))</f>
        <v>500</v>
      </c>
      <c r="U1595" s="56">
        <f>IF(ISERROR(IF($X$10=1,$Y$10,)),"",IF($X$10=1,$Y$10,))</f>
        <v>500</v>
      </c>
    </row>
    <row r="1596" spans="1:21" x14ac:dyDescent="0.25">
      <c r="A1596" s="75">
        <f t="shared" si="317"/>
        <v>1592</v>
      </c>
      <c r="C1596" s="56" t="s">
        <v>2527</v>
      </c>
      <c r="E1596" s="56">
        <f t="shared" si="318"/>
        <v>1592</v>
      </c>
      <c r="F1596" s="76">
        <f t="shared" si="313"/>
        <v>61</v>
      </c>
      <c r="G1596" s="56" t="str">
        <f t="shared" si="319"/>
        <v/>
      </c>
      <c r="H1596" s="56">
        <f t="shared" si="320"/>
        <v>1592</v>
      </c>
      <c r="I1596" s="56">
        <f>IF(G1596="",0,IF(COUNTIF($G$5:G1596,G1596)=1,0,COUNTIF($G$5:G1596,G1596) )   )</f>
        <v>0</v>
      </c>
      <c r="J1596" s="56" t="str">
        <f t="shared" si="321"/>
        <v/>
      </c>
      <c r="K1596" s="56" t="str">
        <f t="shared" si="312"/>
        <v/>
      </c>
      <c r="L1596" s="56" t="str">
        <f t="shared" si="314"/>
        <v/>
      </c>
      <c r="M1596" s="56" t="str">
        <f t="shared" si="315"/>
        <v/>
      </c>
      <c r="N1596" s="56" t="str">
        <f t="shared" si="316"/>
        <v/>
      </c>
      <c r="O1596" s="56" t="str">
        <f t="shared" si="322"/>
        <v/>
      </c>
      <c r="P1596" s="56">
        <f>IF(ISERROR(IF($X$5=1,$Y$5,)),"",IF($X$5=1,$Y$5,))</f>
        <v>0</v>
      </c>
      <c r="Q1596" s="56">
        <f>IF(ISERROR(IF($X$6=1,$Y$6,)),"",IF($X$6=1,$Y$6,))</f>
        <v>10000</v>
      </c>
      <c r="R1596" s="56">
        <f>IF(ISERROR(IF($X$7=1,$Y$7,)),"",IF($X$7=1,$Y$7,))</f>
        <v>0</v>
      </c>
      <c r="S1596" s="56">
        <f>IF(ISERROR(IF($X$8=1,$Y$8,)),"",IF($X$8=1,$Y$8,))</f>
        <v>1000</v>
      </c>
      <c r="T1596" s="56">
        <f>IF(ISERROR(IF($X$9=1,$Y$9,)),"",IF($X$9=1,$Y$9,))</f>
        <v>500</v>
      </c>
      <c r="U1596" s="56">
        <f>IF(ISERROR(IF($X$10=1,$Y$10,)),"",IF($X$10=1,$Y$10,))</f>
        <v>500</v>
      </c>
    </row>
    <row r="1597" spans="1:21" x14ac:dyDescent="0.25">
      <c r="A1597" s="75">
        <f t="shared" si="317"/>
        <v>1593</v>
      </c>
      <c r="C1597" s="56" t="s">
        <v>3209</v>
      </c>
      <c r="E1597" s="56">
        <f t="shared" si="318"/>
        <v>1593</v>
      </c>
      <c r="F1597" s="76">
        <f t="shared" si="313"/>
        <v>61</v>
      </c>
      <c r="G1597" s="56" t="str">
        <f t="shared" si="319"/>
        <v/>
      </c>
      <c r="H1597" s="56">
        <f t="shared" si="320"/>
        <v>1593</v>
      </c>
      <c r="I1597" s="56">
        <f>IF(G1597="",0,IF(COUNTIF($G$5:G1597,G1597)=1,0,COUNTIF($G$5:G1597,G1597) )   )</f>
        <v>0</v>
      </c>
      <c r="J1597" s="56" t="str">
        <f t="shared" si="321"/>
        <v/>
      </c>
      <c r="K1597" s="56" t="str">
        <f t="shared" si="312"/>
        <v/>
      </c>
      <c r="L1597" s="56" t="str">
        <f t="shared" si="314"/>
        <v/>
      </c>
      <c r="M1597" s="56" t="str">
        <f t="shared" si="315"/>
        <v/>
      </c>
      <c r="N1597" s="56" t="str">
        <f t="shared" si="316"/>
        <v/>
      </c>
      <c r="O1597" s="56" t="str">
        <f t="shared" si="322"/>
        <v/>
      </c>
      <c r="P1597" s="56">
        <f>IF(ISERROR(IF($X$5=1,$Y$5,)),"",IF($X$5=1,$Y$5,))</f>
        <v>0</v>
      </c>
      <c r="Q1597" s="56">
        <f>IF(ISERROR(IF($X$6=1,$Y$6,)),"",IF($X$6=1,$Y$6,))</f>
        <v>10000</v>
      </c>
      <c r="R1597" s="56">
        <f>IF(ISERROR(IF($X$7=1,$Y$7,)),"",IF($X$7=1,$Y$7,))</f>
        <v>0</v>
      </c>
      <c r="S1597" s="56">
        <f>IF(ISERROR(IF($X$8=1,$Y$8,)),"",IF($X$8=1,$Y$8,))</f>
        <v>1000</v>
      </c>
      <c r="T1597" s="56">
        <f>IF(ISERROR(IF($X$9=1,$Y$9,)),"",IF($X$9=1,$Y$9,))</f>
        <v>500</v>
      </c>
      <c r="U1597" s="56">
        <f>IF(ISERROR(IF($X$10=1,$Y$10,)),"",IF($X$10=1,$Y$10,))</f>
        <v>500</v>
      </c>
    </row>
    <row r="1598" spans="1:21" x14ac:dyDescent="0.25">
      <c r="A1598" s="75">
        <f t="shared" si="317"/>
        <v>1594</v>
      </c>
      <c r="C1598" s="56" t="s">
        <v>2529</v>
      </c>
      <c r="E1598" s="56">
        <f t="shared" si="318"/>
        <v>1594</v>
      </c>
      <c r="F1598" s="76">
        <f t="shared" si="313"/>
        <v>61</v>
      </c>
      <c r="G1598" s="56" t="str">
        <f t="shared" si="319"/>
        <v/>
      </c>
      <c r="H1598" s="56">
        <f t="shared" si="320"/>
        <v>1594</v>
      </c>
      <c r="I1598" s="56">
        <f>IF(G1598="",0,IF(COUNTIF($G$5:G1598,G1598)=1,0,COUNTIF($G$5:G1598,G1598) )   )</f>
        <v>0</v>
      </c>
      <c r="J1598" s="56" t="str">
        <f t="shared" si="321"/>
        <v/>
      </c>
      <c r="K1598" s="56" t="str">
        <f t="shared" ref="K1598:K1661" si="323">IF(ISERROR(VLOOKUP(J1598,$F$5:$G$6005,2,)),"",VLOOKUP(J1598,$F$5:$G$6005,2,))</f>
        <v/>
      </c>
      <c r="L1598" s="56" t="str">
        <f t="shared" si="314"/>
        <v/>
      </c>
      <c r="M1598" s="56" t="str">
        <f t="shared" si="315"/>
        <v/>
      </c>
      <c r="N1598" s="56" t="str">
        <f t="shared" si="316"/>
        <v/>
      </c>
      <c r="O1598" s="56" t="str">
        <f t="shared" si="322"/>
        <v/>
      </c>
      <c r="P1598" s="56">
        <f>IF(ISERROR(IF($X$5=1,$Y$5,)),"",IF($X$5=1,$Y$5,))</f>
        <v>0</v>
      </c>
      <c r="Q1598" s="56">
        <f>IF(ISERROR(IF($X$6=1,$Y$6,)),"",IF($X$6=1,$Y$6,))</f>
        <v>10000</v>
      </c>
      <c r="R1598" s="56">
        <f>IF(ISERROR(IF($X$7=1,$Y$7,)),"",IF($X$7=1,$Y$7,))</f>
        <v>0</v>
      </c>
      <c r="S1598" s="56">
        <f>IF(ISERROR(IF($X$8=1,$Y$8,)),"",IF($X$8=1,$Y$8,))</f>
        <v>1000</v>
      </c>
      <c r="T1598" s="56">
        <f>IF(ISERROR(IF($X$9=1,$Y$9,)),"",IF($X$9=1,$Y$9,))</f>
        <v>500</v>
      </c>
      <c r="U1598" s="56">
        <f>IF(ISERROR(IF($X$10=1,$Y$10,)),"",IF($X$10=1,$Y$10,))</f>
        <v>500</v>
      </c>
    </row>
    <row r="1599" spans="1:21" x14ac:dyDescent="0.25">
      <c r="A1599" s="75">
        <f t="shared" si="317"/>
        <v>1595</v>
      </c>
      <c r="C1599" s="56" t="s">
        <v>2518</v>
      </c>
      <c r="E1599" s="56">
        <f t="shared" si="318"/>
        <v>1595</v>
      </c>
      <c r="F1599" s="76">
        <f t="shared" si="313"/>
        <v>61</v>
      </c>
      <c r="G1599" s="56" t="str">
        <f t="shared" si="319"/>
        <v/>
      </c>
      <c r="H1599" s="56">
        <f t="shared" si="320"/>
        <v>1595</v>
      </c>
      <c r="I1599" s="56">
        <f>IF(G1599="",0,IF(COUNTIF($G$5:G1599,G1599)=1,0,COUNTIF($G$5:G1599,G1599) )   )</f>
        <v>0</v>
      </c>
      <c r="J1599" s="56" t="str">
        <f t="shared" si="321"/>
        <v/>
      </c>
      <c r="K1599" s="56" t="str">
        <f t="shared" si="323"/>
        <v/>
      </c>
      <c r="L1599" s="56" t="str">
        <f t="shared" si="314"/>
        <v/>
      </c>
      <c r="M1599" s="56" t="str">
        <f t="shared" si="315"/>
        <v/>
      </c>
      <c r="N1599" s="56" t="str">
        <f t="shared" si="316"/>
        <v/>
      </c>
      <c r="O1599" s="56" t="str">
        <f t="shared" si="322"/>
        <v/>
      </c>
      <c r="P1599" s="56">
        <f>IF(ISERROR(IF($X$5=1,$Y$5,)),"",IF($X$5=1,$Y$5,))</f>
        <v>0</v>
      </c>
      <c r="Q1599" s="56">
        <f>IF(ISERROR(IF($X$6=1,$Y$6,)),"",IF($X$6=1,$Y$6,))</f>
        <v>10000</v>
      </c>
      <c r="R1599" s="56">
        <f>IF(ISERROR(IF($X$7=1,$Y$7,)),"",IF($X$7=1,$Y$7,))</f>
        <v>0</v>
      </c>
      <c r="S1599" s="56">
        <f>IF(ISERROR(IF($X$8=1,$Y$8,)),"",IF($X$8=1,$Y$8,))</f>
        <v>1000</v>
      </c>
      <c r="T1599" s="56">
        <f>IF(ISERROR(IF($X$9=1,$Y$9,)),"",IF($X$9=1,$Y$9,))</f>
        <v>500</v>
      </c>
      <c r="U1599" s="56">
        <f>IF(ISERROR(IF($X$10=1,$Y$10,)),"",IF($X$10=1,$Y$10,))</f>
        <v>500</v>
      </c>
    </row>
    <row r="1600" spans="1:21" x14ac:dyDescent="0.25">
      <c r="A1600" s="75">
        <f t="shared" si="317"/>
        <v>1596</v>
      </c>
      <c r="D1600" s="56" t="s">
        <v>4830</v>
      </c>
      <c r="E1600" s="56">
        <f t="shared" si="318"/>
        <v>1596</v>
      </c>
      <c r="F1600" s="76">
        <f t="shared" si="313"/>
        <v>61</v>
      </c>
      <c r="G1600" s="56" t="str">
        <f t="shared" si="319"/>
        <v>solarpanels-modern01</v>
      </c>
      <c r="H1600" s="56">
        <f t="shared" si="320"/>
        <v>1596</v>
      </c>
      <c r="I1600" s="56">
        <f>IF(G1600="",0,IF(COUNTIF($G$5:G1600,G1600)=1,0,COUNTIF($G$5:G1600,G1600) )   )</f>
        <v>0</v>
      </c>
      <c r="J1600" s="56" t="str">
        <f t="shared" si="321"/>
        <v/>
      </c>
      <c r="K1600" s="56" t="str">
        <f t="shared" si="323"/>
        <v/>
      </c>
      <c r="L1600" s="56" t="str">
        <f t="shared" si="314"/>
        <v/>
      </c>
      <c r="M1600" s="56" t="str">
        <f t="shared" si="315"/>
        <v/>
      </c>
      <c r="N1600" s="56" t="str">
        <f t="shared" si="316"/>
        <v/>
      </c>
      <c r="O1600" s="56" t="str">
        <f t="shared" si="322"/>
        <v/>
      </c>
      <c r="P1600" s="56">
        <f>IF(ISERROR(IF($X$5=1,$Y$5,)),"",IF($X$5=1,$Y$5,))</f>
        <v>0</v>
      </c>
      <c r="Q1600" s="56">
        <f>IF(ISERROR(IF($X$6=1,$Y$6,)),"",IF($X$6=1,$Y$6,))</f>
        <v>10000</v>
      </c>
      <c r="R1600" s="56">
        <f>IF(ISERROR(IF($X$7=1,$Y$7,)),"",IF($X$7=1,$Y$7,))</f>
        <v>0</v>
      </c>
      <c r="S1600" s="56">
        <f>IF(ISERROR(IF($X$8=1,$Y$8,)),"",IF($X$8=1,$Y$8,))</f>
        <v>1000</v>
      </c>
      <c r="T1600" s="56">
        <f>IF(ISERROR(IF($X$9=1,$Y$9,)),"",IF($X$9=1,$Y$9,))</f>
        <v>500</v>
      </c>
      <c r="U1600" s="56">
        <f>IF(ISERROR(IF($X$10=1,$Y$10,)),"",IF($X$10=1,$Y$10,))</f>
        <v>500</v>
      </c>
    </row>
    <row r="1601" spans="1:21" x14ac:dyDescent="0.25">
      <c r="A1601" s="75">
        <f t="shared" si="317"/>
        <v>1597</v>
      </c>
      <c r="D1601" s="56" t="s">
        <v>4831</v>
      </c>
      <c r="E1601" s="56">
        <f t="shared" si="318"/>
        <v>1597</v>
      </c>
      <c r="F1601" s="76">
        <f t="shared" si="313"/>
        <v>61</v>
      </c>
      <c r="G1601" s="56" t="str">
        <f t="shared" si="319"/>
        <v>solarpanels-modern02</v>
      </c>
      <c r="H1601" s="56">
        <f t="shared" si="320"/>
        <v>1597</v>
      </c>
      <c r="I1601" s="56">
        <f>IF(G1601="",0,IF(COUNTIF($G$5:G1601,G1601)=1,0,COUNTIF($G$5:G1601,G1601) )   )</f>
        <v>0</v>
      </c>
      <c r="J1601" s="56" t="str">
        <f t="shared" si="321"/>
        <v/>
      </c>
      <c r="K1601" s="56" t="str">
        <f t="shared" si="323"/>
        <v/>
      </c>
      <c r="L1601" s="56" t="str">
        <f t="shared" si="314"/>
        <v/>
      </c>
      <c r="M1601" s="56" t="str">
        <f t="shared" si="315"/>
        <v/>
      </c>
      <c r="N1601" s="56" t="str">
        <f t="shared" si="316"/>
        <v/>
      </c>
      <c r="O1601" s="56" t="str">
        <f t="shared" si="322"/>
        <v/>
      </c>
      <c r="P1601" s="56">
        <f>IF(ISERROR(IF($X$5=1,$Y$5,)),"",IF($X$5=1,$Y$5,))</f>
        <v>0</v>
      </c>
      <c r="Q1601" s="56">
        <f>IF(ISERROR(IF($X$6=1,$Y$6,)),"",IF($X$6=1,$Y$6,))</f>
        <v>10000</v>
      </c>
      <c r="R1601" s="56">
        <f>IF(ISERROR(IF($X$7=1,$Y$7,)),"",IF($X$7=1,$Y$7,))</f>
        <v>0</v>
      </c>
      <c r="S1601" s="56">
        <f>IF(ISERROR(IF($X$8=1,$Y$8,)),"",IF($X$8=1,$Y$8,))</f>
        <v>1000</v>
      </c>
      <c r="T1601" s="56">
        <f>IF(ISERROR(IF($X$9=1,$Y$9,)),"",IF($X$9=1,$Y$9,))</f>
        <v>500</v>
      </c>
      <c r="U1601" s="56">
        <f>IF(ISERROR(IF($X$10=1,$Y$10,)),"",IF($X$10=1,$Y$10,))</f>
        <v>500</v>
      </c>
    </row>
    <row r="1602" spans="1:21" x14ac:dyDescent="0.25">
      <c r="A1602" s="75">
        <f t="shared" si="317"/>
        <v>1598</v>
      </c>
      <c r="D1602" s="56" t="s">
        <v>3210</v>
      </c>
      <c r="E1602" s="56">
        <f t="shared" si="318"/>
        <v>1598</v>
      </c>
      <c r="F1602" s="76">
        <f t="shared" si="313"/>
        <v>61</v>
      </c>
      <c r="G1602" s="56" t="str">
        <f t="shared" si="319"/>
        <v>solarPanels1</v>
      </c>
      <c r="H1602" s="56">
        <f t="shared" si="320"/>
        <v>1598</v>
      </c>
      <c r="I1602" s="56">
        <f>IF(G1602="",0,IF(COUNTIF($G$5:G1602,G1602)=1,0,COUNTIF($G$5:G1602,G1602) )   )</f>
        <v>0</v>
      </c>
      <c r="J1602" s="56" t="str">
        <f t="shared" si="321"/>
        <v/>
      </c>
      <c r="K1602" s="56" t="str">
        <f t="shared" si="323"/>
        <v/>
      </c>
      <c r="L1602" s="56" t="str">
        <f t="shared" si="314"/>
        <v/>
      </c>
      <c r="M1602" s="56" t="str">
        <f t="shared" si="315"/>
        <v/>
      </c>
      <c r="N1602" s="56" t="str">
        <f t="shared" si="316"/>
        <v/>
      </c>
      <c r="O1602" s="56" t="str">
        <f t="shared" si="322"/>
        <v/>
      </c>
      <c r="P1602" s="56">
        <f>IF(ISERROR(IF($X$5=1,$Y$5,)),"",IF($X$5=1,$Y$5,))</f>
        <v>0</v>
      </c>
      <c r="Q1602" s="56">
        <f>IF(ISERROR(IF($X$6=1,$Y$6,)),"",IF($X$6=1,$Y$6,))</f>
        <v>10000</v>
      </c>
      <c r="R1602" s="56">
        <f>IF(ISERROR(IF($X$7=1,$Y$7,)),"",IF($X$7=1,$Y$7,))</f>
        <v>0</v>
      </c>
      <c r="S1602" s="56">
        <f>IF(ISERROR(IF($X$8=1,$Y$8,)),"",IF($X$8=1,$Y$8,))</f>
        <v>1000</v>
      </c>
      <c r="T1602" s="56">
        <f>IF(ISERROR(IF($X$9=1,$Y$9,)),"",IF($X$9=1,$Y$9,))</f>
        <v>500</v>
      </c>
      <c r="U1602" s="56">
        <f>IF(ISERROR(IF($X$10=1,$Y$10,)),"",IF($X$10=1,$Y$10,))</f>
        <v>500</v>
      </c>
    </row>
    <row r="1603" spans="1:21" x14ac:dyDescent="0.25">
      <c r="A1603" s="75">
        <f t="shared" si="317"/>
        <v>1599</v>
      </c>
      <c r="D1603" s="56" t="s">
        <v>3211</v>
      </c>
      <c r="E1603" s="56">
        <f t="shared" si="318"/>
        <v>1599</v>
      </c>
      <c r="F1603" s="76">
        <f t="shared" si="313"/>
        <v>61</v>
      </c>
      <c r="G1603" s="56" t="str">
        <f t="shared" si="319"/>
        <v>solarPanels2</v>
      </c>
      <c r="H1603" s="56">
        <f t="shared" si="320"/>
        <v>1599</v>
      </c>
      <c r="I1603" s="56">
        <f>IF(G1603="",0,IF(COUNTIF($G$5:G1603,G1603)=1,0,COUNTIF($G$5:G1603,G1603) )   )</f>
        <v>0</v>
      </c>
      <c r="J1603" s="56" t="str">
        <f t="shared" si="321"/>
        <v/>
      </c>
      <c r="K1603" s="56" t="str">
        <f t="shared" si="323"/>
        <v/>
      </c>
      <c r="L1603" s="56" t="str">
        <f t="shared" si="314"/>
        <v/>
      </c>
      <c r="M1603" s="56" t="str">
        <f t="shared" si="315"/>
        <v/>
      </c>
      <c r="N1603" s="56" t="str">
        <f t="shared" si="316"/>
        <v/>
      </c>
      <c r="O1603" s="56" t="str">
        <f t="shared" si="322"/>
        <v/>
      </c>
      <c r="P1603" s="56">
        <f>IF(ISERROR(IF($X$5=1,$Y$5,)),"",IF($X$5=1,$Y$5,))</f>
        <v>0</v>
      </c>
      <c r="Q1603" s="56">
        <f>IF(ISERROR(IF($X$6=1,$Y$6,)),"",IF($X$6=1,$Y$6,))</f>
        <v>10000</v>
      </c>
      <c r="R1603" s="56">
        <f>IF(ISERROR(IF($X$7=1,$Y$7,)),"",IF($X$7=1,$Y$7,))</f>
        <v>0</v>
      </c>
      <c r="S1603" s="56">
        <f>IF(ISERROR(IF($X$8=1,$Y$8,)),"",IF($X$8=1,$Y$8,))</f>
        <v>1000</v>
      </c>
      <c r="T1603" s="56">
        <f>IF(ISERROR(IF($X$9=1,$Y$9,)),"",IF($X$9=1,$Y$9,))</f>
        <v>500</v>
      </c>
      <c r="U1603" s="56">
        <f>IF(ISERROR(IF($X$10=1,$Y$10,)),"",IF($X$10=1,$Y$10,))</f>
        <v>500</v>
      </c>
    </row>
    <row r="1604" spans="1:21" x14ac:dyDescent="0.25">
      <c r="A1604" s="75">
        <f t="shared" si="317"/>
        <v>1600</v>
      </c>
      <c r="D1604" s="56" t="s">
        <v>4827</v>
      </c>
      <c r="E1604" s="56">
        <f t="shared" si="318"/>
        <v>1600</v>
      </c>
      <c r="F1604" s="76">
        <f t="shared" si="313"/>
        <v>61</v>
      </c>
      <c r="G1604" s="56" t="str">
        <f t="shared" si="319"/>
        <v>solarPanelsfa</v>
      </c>
      <c r="H1604" s="56">
        <f t="shared" si="320"/>
        <v>1600</v>
      </c>
      <c r="I1604" s="56">
        <f>IF(G1604="",0,IF(COUNTIF($G$5:G1604,G1604)=1,0,COUNTIF($G$5:G1604,G1604) )   )</f>
        <v>0</v>
      </c>
      <c r="J1604" s="56" t="str">
        <f t="shared" si="321"/>
        <v/>
      </c>
      <c r="K1604" s="56" t="str">
        <f t="shared" si="323"/>
        <v/>
      </c>
      <c r="L1604" s="56" t="str">
        <f t="shared" si="314"/>
        <v/>
      </c>
      <c r="M1604" s="56" t="str">
        <f t="shared" si="315"/>
        <v/>
      </c>
      <c r="N1604" s="56" t="str">
        <f t="shared" si="316"/>
        <v/>
      </c>
      <c r="O1604" s="56" t="str">
        <f t="shared" si="322"/>
        <v/>
      </c>
      <c r="P1604" s="56">
        <f>IF(ISERROR(IF($X$5=1,$Y$5,)),"",IF($X$5=1,$Y$5,))</f>
        <v>0</v>
      </c>
      <c r="Q1604" s="56">
        <f>IF(ISERROR(IF($X$6=1,$Y$6,)),"",IF($X$6=1,$Y$6,))</f>
        <v>10000</v>
      </c>
      <c r="R1604" s="56">
        <f>IF(ISERROR(IF($X$7=1,$Y$7,)),"",IF($X$7=1,$Y$7,))</f>
        <v>0</v>
      </c>
      <c r="S1604" s="56">
        <f>IF(ISERROR(IF($X$8=1,$Y$8,)),"",IF($X$8=1,$Y$8,))</f>
        <v>1000</v>
      </c>
      <c r="T1604" s="56">
        <f>IF(ISERROR(IF($X$9=1,$Y$9,)),"",IF($X$9=1,$Y$9,))</f>
        <v>500</v>
      </c>
      <c r="U1604" s="56">
        <f>IF(ISERROR(IF($X$10=1,$Y$10,)),"",IF($X$10=1,$Y$10,))</f>
        <v>500</v>
      </c>
    </row>
    <row r="1605" spans="1:21" x14ac:dyDescent="0.25">
      <c r="A1605" s="75">
        <f t="shared" si="317"/>
        <v>1601</v>
      </c>
      <c r="D1605" s="56" t="s">
        <v>3212</v>
      </c>
      <c r="E1605" s="56">
        <f t="shared" si="318"/>
        <v>1601</v>
      </c>
      <c r="F1605" s="76">
        <f t="shared" ref="F1605:F1668" si="324">IF(A1603=0,0,IF(ISBLANK(G1605),"",IF(LEFT(G1605,4)="newn",F1604+1,IF(LEFT(G1605,4)="node",F1604+1,F1604))))</f>
        <v>61</v>
      </c>
      <c r="G1605" s="56" t="str">
        <f t="shared" si="319"/>
        <v>solarPanels3</v>
      </c>
      <c r="H1605" s="56">
        <f t="shared" si="320"/>
        <v>1601</v>
      </c>
      <c r="I1605" s="56">
        <f>IF(G1605="",0,IF(COUNTIF($G$5:G1605,G1605)=1,0,COUNTIF($G$5:G1605,G1605) )   )</f>
        <v>0</v>
      </c>
      <c r="J1605" s="56" t="str">
        <f t="shared" si="321"/>
        <v/>
      </c>
      <c r="K1605" s="56" t="str">
        <f t="shared" si="323"/>
        <v/>
      </c>
      <c r="L1605" s="56" t="str">
        <f t="shared" ref="L1605:L1668" si="325">IF(ISERROR(VLOOKUP(K1605,$AB$14:$AD$197,3,)),"",VLOOKUP(K1605,$AB$14:$AD$197,3,))</f>
        <v/>
      </c>
      <c r="M1605" s="56" t="str">
        <f t="shared" ref="M1605:M1668" si="326">IF(ISERROR(HLOOKUP(J1605,$AG$5:$XH$6,2,)),"",HLOOKUP(J1605,$AG$5:$XH$6,2,))</f>
        <v/>
      </c>
      <c r="N1605" s="56" t="str">
        <f t="shared" ref="N1605:N1668" si="327">IF(ISERROR(VLOOKUP(K1605,$AB$14:$AD$197,2,)),"",VLOOKUP(K1605,$AB$14:$AD$197,2,))</f>
        <v/>
      </c>
      <c r="O1605" s="56" t="str">
        <f t="shared" si="322"/>
        <v/>
      </c>
      <c r="P1605" s="56">
        <f>IF(ISERROR(IF($X$5=1,$Y$5,)),"",IF($X$5=1,$Y$5,))</f>
        <v>0</v>
      </c>
      <c r="Q1605" s="56">
        <f>IF(ISERROR(IF($X$6=1,$Y$6,)),"",IF($X$6=1,$Y$6,))</f>
        <v>10000</v>
      </c>
      <c r="R1605" s="56">
        <f>IF(ISERROR(IF($X$7=1,$Y$7,)),"",IF($X$7=1,$Y$7,))</f>
        <v>0</v>
      </c>
      <c r="S1605" s="56">
        <f>IF(ISERROR(IF($X$8=1,$Y$8,)),"",IF($X$8=1,$Y$8,))</f>
        <v>1000</v>
      </c>
      <c r="T1605" s="56">
        <f>IF(ISERROR(IF($X$9=1,$Y$9,)),"",IF($X$9=1,$Y$9,))</f>
        <v>500</v>
      </c>
      <c r="U1605" s="56">
        <f>IF(ISERROR(IF($X$10=1,$Y$10,)),"",IF($X$10=1,$Y$10,))</f>
        <v>500</v>
      </c>
    </row>
    <row r="1606" spans="1:21" x14ac:dyDescent="0.25">
      <c r="A1606" s="75">
        <f t="shared" ref="A1606:A1669" si="328">IF(A1605=0,0,IF(B1605="}",IF(B1606="NODE",A1605+1,0),A1605+1))</f>
        <v>1602</v>
      </c>
      <c r="D1606" s="56" t="s">
        <v>3213</v>
      </c>
      <c r="E1606" s="56">
        <f t="shared" ref="E1606:E1669" si="329">A1606</f>
        <v>1602</v>
      </c>
      <c r="F1606" s="76">
        <f t="shared" si="324"/>
        <v>61</v>
      </c>
      <c r="G1606" s="56" t="str">
        <f t="shared" ref="G1606:G1669" si="330">IF(ISBLANK(D1606),IF(LEFT(C1606,8)="name = n",MID(C1606,8,100),""),MID(D1606,8,100))</f>
        <v>solarPanels4</v>
      </c>
      <c r="H1606" s="56">
        <f t="shared" ref="H1606:H1669" si="331">E1606</f>
        <v>1602</v>
      </c>
      <c r="I1606" s="56">
        <f>IF(G1606="",0,IF(COUNTIF($G$5:G1606,G1606)=1,0,COUNTIF($G$5:G1606,G1606) )   )</f>
        <v>0</v>
      </c>
      <c r="J1606" s="56" t="str">
        <f t="shared" ref="J1606:J1669" si="332">IF(J1605=anodes,"",IF(J1605="","",J1605+1))</f>
        <v/>
      </c>
      <c r="K1606" s="56" t="str">
        <f t="shared" si="323"/>
        <v/>
      </c>
      <c r="L1606" s="56" t="str">
        <f t="shared" si="325"/>
        <v/>
      </c>
      <c r="M1606" s="56" t="str">
        <f t="shared" si="326"/>
        <v/>
      </c>
      <c r="N1606" s="56" t="str">
        <f t="shared" si="327"/>
        <v/>
      </c>
      <c r="O1606" s="56" t="str">
        <f t="shared" ref="O1606:O1669" si="333">IF(ISERROR(0.1*N1606+0.9*(M1606/L1606)*($N$3+SUM(P1606:U1606))*(N1606/$N$3)),N1606,0.1*N1606+0.9*(M1606/L1606)*($N$3+SUM(P1606:U1606))*(N1606/$N$3))</f>
        <v/>
      </c>
      <c r="P1606" s="56">
        <f>IF(ISERROR(IF($X$5=1,$Y$5,)),"",IF($X$5=1,$Y$5,))</f>
        <v>0</v>
      </c>
      <c r="Q1606" s="56">
        <f>IF(ISERROR(IF($X$6=1,$Y$6,)),"",IF($X$6=1,$Y$6,))</f>
        <v>10000</v>
      </c>
      <c r="R1606" s="56">
        <f>IF(ISERROR(IF($X$7=1,$Y$7,)),"",IF($X$7=1,$Y$7,))</f>
        <v>0</v>
      </c>
      <c r="S1606" s="56">
        <f>IF(ISERROR(IF($X$8=1,$Y$8,)),"",IF($X$8=1,$Y$8,))</f>
        <v>1000</v>
      </c>
      <c r="T1606" s="56">
        <f>IF(ISERROR(IF($X$9=1,$Y$9,)),"",IF($X$9=1,$Y$9,))</f>
        <v>500</v>
      </c>
      <c r="U1606" s="56">
        <f>IF(ISERROR(IF($X$10=1,$Y$10,)),"",IF($X$10=1,$Y$10,))</f>
        <v>500</v>
      </c>
    </row>
    <row r="1607" spans="1:21" x14ac:dyDescent="0.25">
      <c r="A1607" s="75">
        <f t="shared" si="328"/>
        <v>1603</v>
      </c>
      <c r="D1607" s="56" t="s">
        <v>4828</v>
      </c>
      <c r="E1607" s="56">
        <f t="shared" si="329"/>
        <v>1603</v>
      </c>
      <c r="F1607" s="76">
        <f t="shared" si="324"/>
        <v>61</v>
      </c>
      <c r="G1607" s="56" t="str">
        <f t="shared" si="330"/>
        <v>solarPanelsuncat1</v>
      </c>
      <c r="H1607" s="56">
        <f t="shared" si="331"/>
        <v>1603</v>
      </c>
      <c r="I1607" s="56">
        <f>IF(G1607="",0,IF(COUNTIF($G$5:G1607,G1607)=1,0,COUNTIF($G$5:G1607,G1607) )   )</f>
        <v>0</v>
      </c>
      <c r="J1607" s="56" t="str">
        <f t="shared" si="332"/>
        <v/>
      </c>
      <c r="K1607" s="56" t="str">
        <f t="shared" si="323"/>
        <v/>
      </c>
      <c r="L1607" s="56" t="str">
        <f t="shared" si="325"/>
        <v/>
      </c>
      <c r="M1607" s="56" t="str">
        <f t="shared" si="326"/>
        <v/>
      </c>
      <c r="N1607" s="56" t="str">
        <f t="shared" si="327"/>
        <v/>
      </c>
      <c r="O1607" s="56" t="str">
        <f t="shared" si="333"/>
        <v/>
      </c>
      <c r="P1607" s="56">
        <f>IF(ISERROR(IF($X$5=1,$Y$5,)),"",IF($X$5=1,$Y$5,))</f>
        <v>0</v>
      </c>
      <c r="Q1607" s="56">
        <f>IF(ISERROR(IF($X$6=1,$Y$6,)),"",IF($X$6=1,$Y$6,))</f>
        <v>10000</v>
      </c>
      <c r="R1607" s="56">
        <f>IF(ISERROR(IF($X$7=1,$Y$7,)),"",IF($X$7=1,$Y$7,))</f>
        <v>0</v>
      </c>
      <c r="S1607" s="56">
        <f>IF(ISERROR(IF($X$8=1,$Y$8,)),"",IF($X$8=1,$Y$8,))</f>
        <v>1000</v>
      </c>
      <c r="T1607" s="56">
        <f>IF(ISERROR(IF($X$9=1,$Y$9,)),"",IF($X$9=1,$Y$9,))</f>
        <v>500</v>
      </c>
      <c r="U1607" s="56">
        <f>IF(ISERROR(IF($X$10=1,$Y$10,)),"",IF($X$10=1,$Y$10,))</f>
        <v>500</v>
      </c>
    </row>
    <row r="1608" spans="1:21" x14ac:dyDescent="0.25">
      <c r="A1608" s="75">
        <f t="shared" si="328"/>
        <v>1604</v>
      </c>
      <c r="D1608" s="56" t="s">
        <v>4829</v>
      </c>
      <c r="E1608" s="56">
        <f t="shared" si="329"/>
        <v>1604</v>
      </c>
      <c r="F1608" s="76">
        <f t="shared" si="324"/>
        <v>61</v>
      </c>
      <c r="G1608" s="56" t="str">
        <f t="shared" si="330"/>
        <v>solarPanelsfa2</v>
      </c>
      <c r="H1608" s="56">
        <f t="shared" si="331"/>
        <v>1604</v>
      </c>
      <c r="I1608" s="56">
        <f>IF(G1608="",0,IF(COUNTIF($G$5:G1608,G1608)=1,0,COUNTIF($G$5:G1608,G1608) )   )</f>
        <v>0</v>
      </c>
      <c r="J1608" s="56" t="str">
        <f t="shared" si="332"/>
        <v/>
      </c>
      <c r="K1608" s="56" t="str">
        <f t="shared" si="323"/>
        <v/>
      </c>
      <c r="L1608" s="56" t="str">
        <f t="shared" si="325"/>
        <v/>
      </c>
      <c r="M1608" s="56" t="str">
        <f t="shared" si="326"/>
        <v/>
      </c>
      <c r="N1608" s="56" t="str">
        <f t="shared" si="327"/>
        <v/>
      </c>
      <c r="O1608" s="56" t="str">
        <f t="shared" si="333"/>
        <v/>
      </c>
      <c r="P1608" s="56">
        <f>IF(ISERROR(IF($X$5=1,$Y$5,)),"",IF($X$5=1,$Y$5,))</f>
        <v>0</v>
      </c>
      <c r="Q1608" s="56">
        <f>IF(ISERROR(IF($X$6=1,$Y$6,)),"",IF($X$6=1,$Y$6,))</f>
        <v>10000</v>
      </c>
      <c r="R1608" s="56">
        <f>IF(ISERROR(IF($X$7=1,$Y$7,)),"",IF($X$7=1,$Y$7,))</f>
        <v>0</v>
      </c>
      <c r="S1608" s="56">
        <f>IF(ISERROR(IF($X$8=1,$Y$8,)),"",IF($X$8=1,$Y$8,))</f>
        <v>1000</v>
      </c>
      <c r="T1608" s="56">
        <f>IF(ISERROR(IF($X$9=1,$Y$9,)),"",IF($X$9=1,$Y$9,))</f>
        <v>500</v>
      </c>
      <c r="U1608" s="56">
        <f>IF(ISERROR(IF($X$10=1,$Y$10,)),"",IF($X$10=1,$Y$10,))</f>
        <v>500</v>
      </c>
    </row>
    <row r="1609" spans="1:21" x14ac:dyDescent="0.25">
      <c r="A1609" s="75">
        <f t="shared" si="328"/>
        <v>1605</v>
      </c>
      <c r="C1609" s="56" t="s">
        <v>2532</v>
      </c>
      <c r="E1609" s="56">
        <f t="shared" si="329"/>
        <v>1605</v>
      </c>
      <c r="F1609" s="76">
        <f t="shared" si="324"/>
        <v>61</v>
      </c>
      <c r="G1609" s="56" t="str">
        <f t="shared" si="330"/>
        <v/>
      </c>
      <c r="H1609" s="56">
        <f t="shared" si="331"/>
        <v>1605</v>
      </c>
      <c r="I1609" s="56">
        <f>IF(G1609="",0,IF(COUNTIF($G$5:G1609,G1609)=1,0,COUNTIF($G$5:G1609,G1609) )   )</f>
        <v>0</v>
      </c>
      <c r="J1609" s="56" t="str">
        <f t="shared" si="332"/>
        <v/>
      </c>
      <c r="K1609" s="56" t="str">
        <f t="shared" si="323"/>
        <v/>
      </c>
      <c r="L1609" s="56" t="str">
        <f t="shared" si="325"/>
        <v/>
      </c>
      <c r="M1609" s="56" t="str">
        <f t="shared" si="326"/>
        <v/>
      </c>
      <c r="N1609" s="56" t="str">
        <f t="shared" si="327"/>
        <v/>
      </c>
      <c r="O1609" s="56" t="str">
        <f t="shared" si="333"/>
        <v/>
      </c>
      <c r="P1609" s="56">
        <f>IF(ISERROR(IF($X$5=1,$Y$5,)),"",IF($X$5=1,$Y$5,))</f>
        <v>0</v>
      </c>
      <c r="Q1609" s="56">
        <f>IF(ISERROR(IF($X$6=1,$Y$6,)),"",IF($X$6=1,$Y$6,))</f>
        <v>10000</v>
      </c>
      <c r="R1609" s="56">
        <f>IF(ISERROR(IF($X$7=1,$Y$7,)),"",IF($X$7=1,$Y$7,))</f>
        <v>0</v>
      </c>
      <c r="S1609" s="56">
        <f>IF(ISERROR(IF($X$8=1,$Y$8,)),"",IF($X$8=1,$Y$8,))</f>
        <v>1000</v>
      </c>
      <c r="T1609" s="56">
        <f>IF(ISERROR(IF($X$9=1,$Y$9,)),"",IF($X$9=1,$Y$9,))</f>
        <v>500</v>
      </c>
      <c r="U1609" s="56">
        <f>IF(ISERROR(IF($X$10=1,$Y$10,)),"",IF($X$10=1,$Y$10,))</f>
        <v>500</v>
      </c>
    </row>
    <row r="1610" spans="1:21" x14ac:dyDescent="0.25">
      <c r="A1610" s="75">
        <f t="shared" si="328"/>
        <v>1606</v>
      </c>
      <c r="B1610" s="56" t="s">
        <v>2532</v>
      </c>
      <c r="E1610" s="56">
        <f t="shared" si="329"/>
        <v>1606</v>
      </c>
      <c r="F1610" s="76">
        <f t="shared" si="324"/>
        <v>61</v>
      </c>
      <c r="G1610" s="56" t="str">
        <f t="shared" si="330"/>
        <v/>
      </c>
      <c r="H1610" s="56">
        <f t="shared" si="331"/>
        <v>1606</v>
      </c>
      <c r="I1610" s="56">
        <f>IF(G1610="",0,IF(COUNTIF($G$5:G1610,G1610)=1,0,COUNTIF($G$5:G1610,G1610) )   )</f>
        <v>0</v>
      </c>
      <c r="J1610" s="56" t="str">
        <f t="shared" si="332"/>
        <v/>
      </c>
      <c r="K1610" s="56" t="str">
        <f t="shared" si="323"/>
        <v/>
      </c>
      <c r="L1610" s="56" t="str">
        <f t="shared" si="325"/>
        <v/>
      </c>
      <c r="M1610" s="56" t="str">
        <f t="shared" si="326"/>
        <v/>
      </c>
      <c r="N1610" s="56" t="str">
        <f t="shared" si="327"/>
        <v/>
      </c>
      <c r="O1610" s="56" t="str">
        <f t="shared" si="333"/>
        <v/>
      </c>
      <c r="P1610" s="56">
        <f>IF(ISERROR(IF($X$5=1,$Y$5,)),"",IF($X$5=1,$Y$5,))</f>
        <v>0</v>
      </c>
      <c r="Q1610" s="56">
        <f>IF(ISERROR(IF($X$6=1,$Y$6,)),"",IF($X$6=1,$Y$6,))</f>
        <v>10000</v>
      </c>
      <c r="R1610" s="56">
        <f>IF(ISERROR(IF($X$7=1,$Y$7,)),"",IF($X$7=1,$Y$7,))</f>
        <v>0</v>
      </c>
      <c r="S1610" s="56">
        <f>IF(ISERROR(IF($X$8=1,$Y$8,)),"",IF($X$8=1,$Y$8,))</f>
        <v>1000</v>
      </c>
      <c r="T1610" s="56">
        <f>IF(ISERROR(IF($X$9=1,$Y$9,)),"",IF($X$9=1,$Y$9,))</f>
        <v>500</v>
      </c>
      <c r="U1610" s="56">
        <f>IF(ISERROR(IF($X$10=1,$Y$10,)),"",IF($X$10=1,$Y$10,))</f>
        <v>500</v>
      </c>
    </row>
    <row r="1611" spans="1:21" x14ac:dyDescent="0.25">
      <c r="A1611" s="75">
        <f t="shared" si="328"/>
        <v>1607</v>
      </c>
      <c r="B1611" s="56" t="s">
        <v>2517</v>
      </c>
      <c r="E1611" s="56">
        <f t="shared" si="329"/>
        <v>1607</v>
      </c>
      <c r="F1611" s="76">
        <f t="shared" si="324"/>
        <v>61</v>
      </c>
      <c r="G1611" s="56" t="str">
        <f t="shared" si="330"/>
        <v/>
      </c>
      <c r="H1611" s="56">
        <f t="shared" si="331"/>
        <v>1607</v>
      </c>
      <c r="I1611" s="56">
        <f>IF(G1611="",0,IF(COUNTIF($G$5:G1611,G1611)=1,0,COUNTIF($G$5:G1611,G1611) )   )</f>
        <v>0</v>
      </c>
      <c r="J1611" s="56" t="str">
        <f t="shared" si="332"/>
        <v/>
      </c>
      <c r="K1611" s="56" t="str">
        <f t="shared" si="323"/>
        <v/>
      </c>
      <c r="L1611" s="56" t="str">
        <f t="shared" si="325"/>
        <v/>
      </c>
      <c r="M1611" s="56" t="str">
        <f t="shared" si="326"/>
        <v/>
      </c>
      <c r="N1611" s="56" t="str">
        <f t="shared" si="327"/>
        <v/>
      </c>
      <c r="O1611" s="56" t="str">
        <f t="shared" si="333"/>
        <v/>
      </c>
      <c r="P1611" s="56">
        <f>IF(ISERROR(IF($X$5=1,$Y$5,)),"",IF($X$5=1,$Y$5,))</f>
        <v>0</v>
      </c>
      <c r="Q1611" s="56">
        <f>IF(ISERROR(IF($X$6=1,$Y$6,)),"",IF($X$6=1,$Y$6,))</f>
        <v>10000</v>
      </c>
      <c r="R1611" s="56">
        <f>IF(ISERROR(IF($X$7=1,$Y$7,)),"",IF($X$7=1,$Y$7,))</f>
        <v>0</v>
      </c>
      <c r="S1611" s="56">
        <f>IF(ISERROR(IF($X$8=1,$Y$8,)),"",IF($X$8=1,$Y$8,))</f>
        <v>1000</v>
      </c>
      <c r="T1611" s="56">
        <f>IF(ISERROR(IF($X$9=1,$Y$9,)),"",IF($X$9=1,$Y$9,))</f>
        <v>500</v>
      </c>
      <c r="U1611" s="56">
        <f>IF(ISERROR(IF($X$10=1,$Y$10,)),"",IF($X$10=1,$Y$10,))</f>
        <v>500</v>
      </c>
    </row>
    <row r="1612" spans="1:21" x14ac:dyDescent="0.25">
      <c r="A1612" s="75">
        <f t="shared" si="328"/>
        <v>1608</v>
      </c>
      <c r="B1612" s="56" t="s">
        <v>2518</v>
      </c>
      <c r="E1612" s="56">
        <f t="shared" si="329"/>
        <v>1608</v>
      </c>
      <c r="F1612" s="76">
        <f t="shared" si="324"/>
        <v>61</v>
      </c>
      <c r="G1612" s="56" t="str">
        <f t="shared" si="330"/>
        <v/>
      </c>
      <c r="H1612" s="56">
        <f t="shared" si="331"/>
        <v>1608</v>
      </c>
      <c r="I1612" s="56">
        <f>IF(G1612="",0,IF(COUNTIF($G$5:G1612,G1612)=1,0,COUNTIF($G$5:G1612,G1612) )   )</f>
        <v>0</v>
      </c>
      <c r="J1612" s="56" t="str">
        <f t="shared" si="332"/>
        <v/>
      </c>
      <c r="K1612" s="56" t="str">
        <f t="shared" si="323"/>
        <v/>
      </c>
      <c r="L1612" s="56" t="str">
        <f t="shared" si="325"/>
        <v/>
      </c>
      <c r="M1612" s="56" t="str">
        <f t="shared" si="326"/>
        <v/>
      </c>
      <c r="N1612" s="56" t="str">
        <f t="shared" si="327"/>
        <v/>
      </c>
      <c r="O1612" s="56" t="str">
        <f t="shared" si="333"/>
        <v/>
      </c>
      <c r="P1612" s="56">
        <f>IF(ISERROR(IF($X$5=1,$Y$5,)),"",IF($X$5=1,$Y$5,))</f>
        <v>0</v>
      </c>
      <c r="Q1612" s="56">
        <f>IF(ISERROR(IF($X$6=1,$Y$6,)),"",IF($X$6=1,$Y$6,))</f>
        <v>10000</v>
      </c>
      <c r="R1612" s="56">
        <f>IF(ISERROR(IF($X$7=1,$Y$7,)),"",IF($X$7=1,$Y$7,))</f>
        <v>0</v>
      </c>
      <c r="S1612" s="56">
        <f>IF(ISERROR(IF($X$8=1,$Y$8,)),"",IF($X$8=1,$Y$8,))</f>
        <v>1000</v>
      </c>
      <c r="T1612" s="56">
        <f>IF(ISERROR(IF($X$9=1,$Y$9,)),"",IF($X$9=1,$Y$9,))</f>
        <v>500</v>
      </c>
      <c r="U1612" s="56">
        <f>IF(ISERROR(IF($X$10=1,$Y$10,)),"",IF($X$10=1,$Y$10,))</f>
        <v>500</v>
      </c>
    </row>
    <row r="1613" spans="1:21" x14ac:dyDescent="0.25">
      <c r="A1613" s="75">
        <f t="shared" si="328"/>
        <v>1609</v>
      </c>
      <c r="C1613" s="56" t="s">
        <v>3199</v>
      </c>
      <c r="E1613" s="56">
        <f t="shared" si="329"/>
        <v>1609</v>
      </c>
      <c r="F1613" s="76">
        <f t="shared" si="324"/>
        <v>62</v>
      </c>
      <c r="G1613" s="56" t="str">
        <f t="shared" si="330"/>
        <v>newnode_largeKerbolarVoltaics</v>
      </c>
      <c r="H1613" s="56">
        <f t="shared" si="331"/>
        <v>1609</v>
      </c>
      <c r="I1613" s="56">
        <f>IF(G1613="",0,IF(COUNTIF($G$5:G1613,G1613)=1,0,COUNTIF($G$5:G1613,G1613) )   )</f>
        <v>0</v>
      </c>
      <c r="J1613" s="56" t="str">
        <f t="shared" si="332"/>
        <v/>
      </c>
      <c r="K1613" s="56" t="str">
        <f t="shared" si="323"/>
        <v/>
      </c>
      <c r="L1613" s="56" t="str">
        <f t="shared" si="325"/>
        <v/>
      </c>
      <c r="M1613" s="56" t="str">
        <f t="shared" si="326"/>
        <v/>
      </c>
      <c r="N1613" s="56" t="str">
        <f t="shared" si="327"/>
        <v/>
      </c>
      <c r="O1613" s="56" t="str">
        <f t="shared" si="333"/>
        <v/>
      </c>
      <c r="P1613" s="56">
        <f>IF(ISERROR(IF($X$5=1,$Y$5,)),"",IF($X$5=1,$Y$5,))</f>
        <v>0</v>
      </c>
      <c r="Q1613" s="56">
        <f>IF(ISERROR(IF($X$6=1,$Y$6,)),"",IF($X$6=1,$Y$6,))</f>
        <v>10000</v>
      </c>
      <c r="R1613" s="56">
        <f>IF(ISERROR(IF($X$7=1,$Y$7,)),"",IF($X$7=1,$Y$7,))</f>
        <v>0</v>
      </c>
      <c r="S1613" s="56">
        <f>IF(ISERROR(IF($X$8=1,$Y$8,)),"",IF($X$8=1,$Y$8,))</f>
        <v>1000</v>
      </c>
      <c r="T1613" s="56">
        <f>IF(ISERROR(IF($X$9=1,$Y$9,)),"",IF($X$9=1,$Y$9,))</f>
        <v>500</v>
      </c>
      <c r="U1613" s="56">
        <f>IF(ISERROR(IF($X$10=1,$Y$10,)),"",IF($X$10=1,$Y$10,))</f>
        <v>500</v>
      </c>
    </row>
    <row r="1614" spans="1:21" x14ac:dyDescent="0.25">
      <c r="A1614" s="75">
        <f t="shared" si="328"/>
        <v>1610</v>
      </c>
      <c r="C1614" s="56" t="s">
        <v>3200</v>
      </c>
      <c r="E1614" s="56">
        <f t="shared" si="329"/>
        <v>1610</v>
      </c>
      <c r="F1614" s="76">
        <f t="shared" si="324"/>
        <v>62</v>
      </c>
      <c r="G1614" s="56" t="str">
        <f t="shared" si="330"/>
        <v/>
      </c>
      <c r="H1614" s="56">
        <f t="shared" si="331"/>
        <v>1610</v>
      </c>
      <c r="I1614" s="56">
        <f>IF(G1614="",0,IF(COUNTIF($G$5:G1614,G1614)=1,0,COUNTIF($G$5:G1614,G1614) )   )</f>
        <v>0</v>
      </c>
      <c r="J1614" s="56" t="str">
        <f t="shared" si="332"/>
        <v/>
      </c>
      <c r="K1614" s="56" t="str">
        <f t="shared" si="323"/>
        <v/>
      </c>
      <c r="L1614" s="56" t="str">
        <f t="shared" si="325"/>
        <v/>
      </c>
      <c r="M1614" s="56" t="str">
        <f t="shared" si="326"/>
        <v/>
      </c>
      <c r="N1614" s="56" t="str">
        <f t="shared" si="327"/>
        <v/>
      </c>
      <c r="O1614" s="56" t="str">
        <f t="shared" si="333"/>
        <v/>
      </c>
      <c r="P1614" s="56">
        <f>IF(ISERROR(IF($X$5=1,$Y$5,)),"",IF($X$5=1,$Y$5,))</f>
        <v>0</v>
      </c>
      <c r="Q1614" s="56">
        <f>IF(ISERROR(IF($X$6=1,$Y$6,)),"",IF($X$6=1,$Y$6,))</f>
        <v>10000</v>
      </c>
      <c r="R1614" s="56">
        <f>IF(ISERROR(IF($X$7=1,$Y$7,)),"",IF($X$7=1,$Y$7,))</f>
        <v>0</v>
      </c>
      <c r="S1614" s="56">
        <f>IF(ISERROR(IF($X$8=1,$Y$8,)),"",IF($X$8=1,$Y$8,))</f>
        <v>1000</v>
      </c>
      <c r="T1614" s="56">
        <f>IF(ISERROR(IF($X$9=1,$Y$9,)),"",IF($X$9=1,$Y$9,))</f>
        <v>500</v>
      </c>
      <c r="U1614" s="56">
        <f>IF(ISERROR(IF($X$10=1,$Y$10,)),"",IF($X$10=1,$Y$10,))</f>
        <v>500</v>
      </c>
    </row>
    <row r="1615" spans="1:21" x14ac:dyDescent="0.25">
      <c r="A1615" s="75">
        <f t="shared" si="328"/>
        <v>1611</v>
      </c>
      <c r="C1615" s="56" t="s">
        <v>3201</v>
      </c>
      <c r="E1615" s="56">
        <f t="shared" si="329"/>
        <v>1611</v>
      </c>
      <c r="F1615" s="76">
        <f t="shared" si="324"/>
        <v>62</v>
      </c>
      <c r="G1615" s="56" t="str">
        <f t="shared" si="330"/>
        <v/>
      </c>
      <c r="H1615" s="56">
        <f t="shared" si="331"/>
        <v>1611</v>
      </c>
      <c r="I1615" s="56">
        <f>IF(G1615="",0,IF(COUNTIF($G$5:G1615,G1615)=1,0,COUNTIF($G$5:G1615,G1615) )   )</f>
        <v>0</v>
      </c>
      <c r="J1615" s="56" t="str">
        <f t="shared" si="332"/>
        <v/>
      </c>
      <c r="K1615" s="56" t="str">
        <f t="shared" si="323"/>
        <v/>
      </c>
      <c r="L1615" s="56" t="str">
        <f t="shared" si="325"/>
        <v/>
      </c>
      <c r="M1615" s="56" t="str">
        <f t="shared" si="326"/>
        <v/>
      </c>
      <c r="N1615" s="56" t="str">
        <f t="shared" si="327"/>
        <v/>
      </c>
      <c r="O1615" s="56" t="str">
        <f t="shared" si="333"/>
        <v/>
      </c>
      <c r="P1615" s="56">
        <f>IF(ISERROR(IF($X$5=1,$Y$5,)),"",IF($X$5=1,$Y$5,))</f>
        <v>0</v>
      </c>
      <c r="Q1615" s="56">
        <f>IF(ISERROR(IF($X$6=1,$Y$6,)),"",IF($X$6=1,$Y$6,))</f>
        <v>10000</v>
      </c>
      <c r="R1615" s="56">
        <f>IF(ISERROR(IF($X$7=1,$Y$7,)),"",IF($X$7=1,$Y$7,))</f>
        <v>0</v>
      </c>
      <c r="S1615" s="56">
        <f>IF(ISERROR(IF($X$8=1,$Y$8,)),"",IF($X$8=1,$Y$8,))</f>
        <v>1000</v>
      </c>
      <c r="T1615" s="56">
        <f>IF(ISERROR(IF($X$9=1,$Y$9,)),"",IF($X$9=1,$Y$9,))</f>
        <v>500</v>
      </c>
      <c r="U1615" s="56">
        <f>IF(ISERROR(IF($X$10=1,$Y$10,)),"",IF($X$10=1,$Y$10,))</f>
        <v>500</v>
      </c>
    </row>
    <row r="1616" spans="1:21" x14ac:dyDescent="0.25">
      <c r="A1616" s="75">
        <f t="shared" si="328"/>
        <v>1612</v>
      </c>
      <c r="C1616" s="56" t="s">
        <v>3196</v>
      </c>
      <c r="E1616" s="56">
        <f t="shared" si="329"/>
        <v>1612</v>
      </c>
      <c r="F1616" s="76">
        <f t="shared" si="324"/>
        <v>62</v>
      </c>
      <c r="G1616" s="56" t="str">
        <f t="shared" si="330"/>
        <v/>
      </c>
      <c r="H1616" s="56">
        <f t="shared" si="331"/>
        <v>1612</v>
      </c>
      <c r="I1616" s="56">
        <f>IF(G1616="",0,IF(COUNTIF($G$5:G1616,G1616)=1,0,COUNTIF($G$5:G1616,G1616) )   )</f>
        <v>0</v>
      </c>
      <c r="J1616" s="56" t="str">
        <f t="shared" si="332"/>
        <v/>
      </c>
      <c r="K1616" s="56" t="str">
        <f t="shared" si="323"/>
        <v/>
      </c>
      <c r="L1616" s="56" t="str">
        <f t="shared" si="325"/>
        <v/>
      </c>
      <c r="M1616" s="56" t="str">
        <f t="shared" si="326"/>
        <v/>
      </c>
      <c r="N1616" s="56" t="str">
        <f t="shared" si="327"/>
        <v/>
      </c>
      <c r="O1616" s="56" t="str">
        <f t="shared" si="333"/>
        <v/>
      </c>
      <c r="P1616" s="56">
        <f>IF(ISERROR(IF($X$5=1,$Y$5,)),"",IF($X$5=1,$Y$5,))</f>
        <v>0</v>
      </c>
      <c r="Q1616" s="56">
        <f>IF(ISERROR(IF($X$6=1,$Y$6,)),"",IF($X$6=1,$Y$6,))</f>
        <v>10000</v>
      </c>
      <c r="R1616" s="56">
        <f>IF(ISERROR(IF($X$7=1,$Y$7,)),"",IF($X$7=1,$Y$7,))</f>
        <v>0</v>
      </c>
      <c r="S1616" s="56">
        <f>IF(ISERROR(IF($X$8=1,$Y$8,)),"",IF($X$8=1,$Y$8,))</f>
        <v>1000</v>
      </c>
      <c r="T1616" s="56">
        <f>IF(ISERROR(IF($X$9=1,$Y$9,)),"",IF($X$9=1,$Y$9,))</f>
        <v>500</v>
      </c>
      <c r="U1616" s="56">
        <f>IF(ISERROR(IF($X$10=1,$Y$10,)),"",IF($X$10=1,$Y$10,))</f>
        <v>500</v>
      </c>
    </row>
    <row r="1617" spans="1:21" x14ac:dyDescent="0.25">
      <c r="A1617" s="75">
        <f t="shared" si="328"/>
        <v>1613</v>
      </c>
      <c r="C1617" s="56" t="s">
        <v>2618</v>
      </c>
      <c r="E1617" s="56">
        <f t="shared" si="329"/>
        <v>1613</v>
      </c>
      <c r="F1617" s="76">
        <f t="shared" si="324"/>
        <v>62</v>
      </c>
      <c r="G1617" s="56" t="str">
        <f t="shared" si="330"/>
        <v/>
      </c>
      <c r="H1617" s="56">
        <f t="shared" si="331"/>
        <v>1613</v>
      </c>
      <c r="I1617" s="56">
        <f>IF(G1617="",0,IF(COUNTIF($G$5:G1617,G1617)=1,0,COUNTIF($G$5:G1617,G1617) )   )</f>
        <v>0</v>
      </c>
      <c r="J1617" s="56" t="str">
        <f t="shared" si="332"/>
        <v/>
      </c>
      <c r="K1617" s="56" t="str">
        <f t="shared" si="323"/>
        <v/>
      </c>
      <c r="L1617" s="56" t="str">
        <f t="shared" si="325"/>
        <v/>
      </c>
      <c r="M1617" s="56" t="str">
        <f t="shared" si="326"/>
        <v/>
      </c>
      <c r="N1617" s="56" t="str">
        <f t="shared" si="327"/>
        <v/>
      </c>
      <c r="O1617" s="56" t="str">
        <f t="shared" si="333"/>
        <v/>
      </c>
      <c r="P1617" s="56">
        <f>IF(ISERROR(IF($X$5=1,$Y$5,)),"",IF($X$5=1,$Y$5,))</f>
        <v>0</v>
      </c>
      <c r="Q1617" s="56">
        <f>IF(ISERROR(IF($X$6=1,$Y$6,)),"",IF($X$6=1,$Y$6,))</f>
        <v>10000</v>
      </c>
      <c r="R1617" s="56">
        <f>IF(ISERROR(IF($X$7=1,$Y$7,)),"",IF($X$7=1,$Y$7,))</f>
        <v>0</v>
      </c>
      <c r="S1617" s="56">
        <f>IF(ISERROR(IF($X$8=1,$Y$8,)),"",IF($X$8=1,$Y$8,))</f>
        <v>1000</v>
      </c>
      <c r="T1617" s="56">
        <f>IF(ISERROR(IF($X$9=1,$Y$9,)),"",IF($X$9=1,$Y$9,))</f>
        <v>500</v>
      </c>
      <c r="U1617" s="56">
        <f>IF(ISERROR(IF($X$10=1,$Y$10,)),"",IF($X$10=1,$Y$10,))</f>
        <v>500</v>
      </c>
    </row>
    <row r="1618" spans="1:21" x14ac:dyDescent="0.25">
      <c r="A1618" s="75">
        <f t="shared" si="328"/>
        <v>1614</v>
      </c>
      <c r="C1618" s="56" t="s">
        <v>6246</v>
      </c>
      <c r="E1618" s="56">
        <f t="shared" si="329"/>
        <v>1614</v>
      </c>
      <c r="F1618" s="76">
        <f t="shared" si="324"/>
        <v>62</v>
      </c>
      <c r="G1618" s="56" t="str">
        <f t="shared" si="330"/>
        <v/>
      </c>
      <c r="H1618" s="56">
        <f t="shared" si="331"/>
        <v>1614</v>
      </c>
      <c r="I1618" s="56">
        <f>IF(G1618="",0,IF(COUNTIF($G$5:G1618,G1618)=1,0,COUNTIF($G$5:G1618,G1618) )   )</f>
        <v>0</v>
      </c>
      <c r="J1618" s="56" t="str">
        <f t="shared" si="332"/>
        <v/>
      </c>
      <c r="K1618" s="56" t="str">
        <f t="shared" si="323"/>
        <v/>
      </c>
      <c r="L1618" s="56" t="str">
        <f t="shared" si="325"/>
        <v/>
      </c>
      <c r="M1618" s="56" t="str">
        <f t="shared" si="326"/>
        <v/>
      </c>
      <c r="N1618" s="56" t="str">
        <f t="shared" si="327"/>
        <v/>
      </c>
      <c r="O1618" s="56" t="str">
        <f t="shared" si="333"/>
        <v/>
      </c>
      <c r="P1618" s="56">
        <f>IF(ISERROR(IF($X$5=1,$Y$5,)),"",IF($X$5=1,$Y$5,))</f>
        <v>0</v>
      </c>
      <c r="Q1618" s="56">
        <f>IF(ISERROR(IF($X$6=1,$Y$6,)),"",IF($X$6=1,$Y$6,))</f>
        <v>10000</v>
      </c>
      <c r="R1618" s="56">
        <f>IF(ISERROR(IF($X$7=1,$Y$7,)),"",IF($X$7=1,$Y$7,))</f>
        <v>0</v>
      </c>
      <c r="S1618" s="56">
        <f>IF(ISERROR(IF($X$8=1,$Y$8,)),"",IF($X$8=1,$Y$8,))</f>
        <v>1000</v>
      </c>
      <c r="T1618" s="56">
        <f>IF(ISERROR(IF($X$9=1,$Y$9,)),"",IF($X$9=1,$Y$9,))</f>
        <v>500</v>
      </c>
      <c r="U1618" s="56">
        <f>IF(ISERROR(IF($X$10=1,$Y$10,)),"",IF($X$10=1,$Y$10,))</f>
        <v>500</v>
      </c>
    </row>
    <row r="1619" spans="1:21" x14ac:dyDescent="0.25">
      <c r="A1619" s="75">
        <f t="shared" si="328"/>
        <v>1615</v>
      </c>
      <c r="C1619" s="56" t="s">
        <v>2525</v>
      </c>
      <c r="E1619" s="56">
        <f t="shared" si="329"/>
        <v>1615</v>
      </c>
      <c r="F1619" s="76">
        <f t="shared" si="324"/>
        <v>62</v>
      </c>
      <c r="G1619" s="56" t="str">
        <f t="shared" si="330"/>
        <v/>
      </c>
      <c r="H1619" s="56">
        <f t="shared" si="331"/>
        <v>1615</v>
      </c>
      <c r="I1619" s="56">
        <f>IF(G1619="",0,IF(COUNTIF($G$5:G1619,G1619)=1,0,COUNTIF($G$5:G1619,G1619) )   )</f>
        <v>0</v>
      </c>
      <c r="J1619" s="56" t="str">
        <f t="shared" si="332"/>
        <v/>
      </c>
      <c r="K1619" s="56" t="str">
        <f t="shared" si="323"/>
        <v/>
      </c>
      <c r="L1619" s="56" t="str">
        <f t="shared" si="325"/>
        <v/>
      </c>
      <c r="M1619" s="56" t="str">
        <f t="shared" si="326"/>
        <v/>
      </c>
      <c r="N1619" s="56" t="str">
        <f t="shared" si="327"/>
        <v/>
      </c>
      <c r="O1619" s="56" t="str">
        <f t="shared" si="333"/>
        <v/>
      </c>
      <c r="P1619" s="56">
        <f>IF(ISERROR(IF($X$5=1,$Y$5,)),"",IF($X$5=1,$Y$5,))</f>
        <v>0</v>
      </c>
      <c r="Q1619" s="56">
        <f>IF(ISERROR(IF($X$6=1,$Y$6,)),"",IF($X$6=1,$Y$6,))</f>
        <v>10000</v>
      </c>
      <c r="R1619" s="56">
        <f>IF(ISERROR(IF($X$7=1,$Y$7,)),"",IF($X$7=1,$Y$7,))</f>
        <v>0</v>
      </c>
      <c r="S1619" s="56">
        <f>IF(ISERROR(IF($X$8=1,$Y$8,)),"",IF($X$8=1,$Y$8,))</f>
        <v>1000</v>
      </c>
      <c r="T1619" s="56">
        <f>IF(ISERROR(IF($X$9=1,$Y$9,)),"",IF($X$9=1,$Y$9,))</f>
        <v>500</v>
      </c>
      <c r="U1619" s="56">
        <f>IF(ISERROR(IF($X$10=1,$Y$10,)),"",IF($X$10=1,$Y$10,))</f>
        <v>500</v>
      </c>
    </row>
    <row r="1620" spans="1:21" x14ac:dyDescent="0.25">
      <c r="A1620" s="75">
        <f t="shared" si="328"/>
        <v>1616</v>
      </c>
      <c r="C1620" s="56" t="s">
        <v>2526</v>
      </c>
      <c r="E1620" s="56">
        <f t="shared" si="329"/>
        <v>1616</v>
      </c>
      <c r="F1620" s="76">
        <f t="shared" si="324"/>
        <v>62</v>
      </c>
      <c r="G1620" s="56" t="str">
        <f t="shared" si="330"/>
        <v/>
      </c>
      <c r="H1620" s="56">
        <f t="shared" si="331"/>
        <v>1616</v>
      </c>
      <c r="I1620" s="56">
        <f>IF(G1620="",0,IF(COUNTIF($G$5:G1620,G1620)=1,0,COUNTIF($G$5:G1620,G1620) )   )</f>
        <v>0</v>
      </c>
      <c r="J1620" s="56" t="str">
        <f t="shared" si="332"/>
        <v/>
      </c>
      <c r="K1620" s="56" t="str">
        <f t="shared" si="323"/>
        <v/>
      </c>
      <c r="L1620" s="56" t="str">
        <f t="shared" si="325"/>
        <v/>
      </c>
      <c r="M1620" s="56" t="str">
        <f t="shared" si="326"/>
        <v/>
      </c>
      <c r="N1620" s="56" t="str">
        <f t="shared" si="327"/>
        <v/>
      </c>
      <c r="O1620" s="56" t="str">
        <f t="shared" si="333"/>
        <v/>
      </c>
      <c r="P1620" s="56">
        <f>IF(ISERROR(IF($X$5=1,$Y$5,)),"",IF($X$5=1,$Y$5,))</f>
        <v>0</v>
      </c>
      <c r="Q1620" s="56">
        <f>IF(ISERROR(IF($X$6=1,$Y$6,)),"",IF($X$6=1,$Y$6,))</f>
        <v>10000</v>
      </c>
      <c r="R1620" s="56">
        <f>IF(ISERROR(IF($X$7=1,$Y$7,)),"",IF($X$7=1,$Y$7,))</f>
        <v>0</v>
      </c>
      <c r="S1620" s="56">
        <f>IF(ISERROR(IF($X$8=1,$Y$8,)),"",IF($X$8=1,$Y$8,))</f>
        <v>1000</v>
      </c>
      <c r="T1620" s="56">
        <f>IF(ISERROR(IF($X$9=1,$Y$9,)),"",IF($X$9=1,$Y$9,))</f>
        <v>500</v>
      </c>
      <c r="U1620" s="56">
        <f>IF(ISERROR(IF($X$10=1,$Y$10,)),"",IF($X$10=1,$Y$10,))</f>
        <v>500</v>
      </c>
    </row>
    <row r="1621" spans="1:21" x14ac:dyDescent="0.25">
      <c r="A1621" s="75">
        <f t="shared" si="328"/>
        <v>1617</v>
      </c>
      <c r="C1621" s="56" t="s">
        <v>2527</v>
      </c>
      <c r="E1621" s="56">
        <f t="shared" si="329"/>
        <v>1617</v>
      </c>
      <c r="F1621" s="76">
        <f t="shared" si="324"/>
        <v>62</v>
      </c>
      <c r="G1621" s="56" t="str">
        <f t="shared" si="330"/>
        <v/>
      </c>
      <c r="H1621" s="56">
        <f t="shared" si="331"/>
        <v>1617</v>
      </c>
      <c r="I1621" s="56">
        <f>IF(G1621="",0,IF(COUNTIF($G$5:G1621,G1621)=1,0,COUNTIF($G$5:G1621,G1621) )   )</f>
        <v>0</v>
      </c>
      <c r="J1621" s="56" t="str">
        <f t="shared" si="332"/>
        <v/>
      </c>
      <c r="K1621" s="56" t="str">
        <f t="shared" si="323"/>
        <v/>
      </c>
      <c r="L1621" s="56" t="str">
        <f t="shared" si="325"/>
        <v/>
      </c>
      <c r="M1621" s="56" t="str">
        <f t="shared" si="326"/>
        <v/>
      </c>
      <c r="N1621" s="56" t="str">
        <f t="shared" si="327"/>
        <v/>
      </c>
      <c r="O1621" s="56" t="str">
        <f t="shared" si="333"/>
        <v/>
      </c>
      <c r="P1621" s="56">
        <f>IF(ISERROR(IF($X$5=1,$Y$5,)),"",IF($X$5=1,$Y$5,))</f>
        <v>0</v>
      </c>
      <c r="Q1621" s="56">
        <f>IF(ISERROR(IF($X$6=1,$Y$6,)),"",IF($X$6=1,$Y$6,))</f>
        <v>10000</v>
      </c>
      <c r="R1621" s="56">
        <f>IF(ISERROR(IF($X$7=1,$Y$7,)),"",IF($X$7=1,$Y$7,))</f>
        <v>0</v>
      </c>
      <c r="S1621" s="56">
        <f>IF(ISERROR(IF($X$8=1,$Y$8,)),"",IF($X$8=1,$Y$8,))</f>
        <v>1000</v>
      </c>
      <c r="T1621" s="56">
        <f>IF(ISERROR(IF($X$9=1,$Y$9,)),"",IF($X$9=1,$Y$9,))</f>
        <v>500</v>
      </c>
      <c r="U1621" s="56">
        <f>IF(ISERROR(IF($X$10=1,$Y$10,)),"",IF($X$10=1,$Y$10,))</f>
        <v>500</v>
      </c>
    </row>
    <row r="1622" spans="1:21" x14ac:dyDescent="0.25">
      <c r="A1622" s="75">
        <f t="shared" si="328"/>
        <v>1618</v>
      </c>
      <c r="C1622" s="56" t="s">
        <v>3203</v>
      </c>
      <c r="E1622" s="56">
        <f t="shared" si="329"/>
        <v>1618</v>
      </c>
      <c r="F1622" s="76">
        <f t="shared" si="324"/>
        <v>62</v>
      </c>
      <c r="G1622" s="56" t="str">
        <f t="shared" si="330"/>
        <v/>
      </c>
      <c r="H1622" s="56">
        <f t="shared" si="331"/>
        <v>1618</v>
      </c>
      <c r="I1622" s="56">
        <f>IF(G1622="",0,IF(COUNTIF($G$5:G1622,G1622)=1,0,COUNTIF($G$5:G1622,G1622) )   )</f>
        <v>0</v>
      </c>
      <c r="J1622" s="56" t="str">
        <f t="shared" si="332"/>
        <v/>
      </c>
      <c r="K1622" s="56" t="str">
        <f t="shared" si="323"/>
        <v/>
      </c>
      <c r="L1622" s="56" t="str">
        <f t="shared" si="325"/>
        <v/>
      </c>
      <c r="M1622" s="56" t="str">
        <f t="shared" si="326"/>
        <v/>
      </c>
      <c r="N1622" s="56" t="str">
        <f t="shared" si="327"/>
        <v/>
      </c>
      <c r="O1622" s="56" t="str">
        <f t="shared" si="333"/>
        <v/>
      </c>
      <c r="P1622" s="56">
        <f>IF(ISERROR(IF($X$5=1,$Y$5,)),"",IF($X$5=1,$Y$5,))</f>
        <v>0</v>
      </c>
      <c r="Q1622" s="56">
        <f>IF(ISERROR(IF($X$6=1,$Y$6,)),"",IF($X$6=1,$Y$6,))</f>
        <v>10000</v>
      </c>
      <c r="R1622" s="56">
        <f>IF(ISERROR(IF($X$7=1,$Y$7,)),"",IF($X$7=1,$Y$7,))</f>
        <v>0</v>
      </c>
      <c r="S1622" s="56">
        <f>IF(ISERROR(IF($X$8=1,$Y$8,)),"",IF($X$8=1,$Y$8,))</f>
        <v>1000</v>
      </c>
      <c r="T1622" s="56">
        <f>IF(ISERROR(IF($X$9=1,$Y$9,)),"",IF($X$9=1,$Y$9,))</f>
        <v>500</v>
      </c>
      <c r="U1622" s="56">
        <f>IF(ISERROR(IF($X$10=1,$Y$10,)),"",IF($X$10=1,$Y$10,))</f>
        <v>500</v>
      </c>
    </row>
    <row r="1623" spans="1:21" x14ac:dyDescent="0.25">
      <c r="A1623" s="75">
        <f t="shared" si="328"/>
        <v>1619</v>
      </c>
      <c r="C1623" s="56" t="s">
        <v>2529</v>
      </c>
      <c r="E1623" s="56">
        <f t="shared" si="329"/>
        <v>1619</v>
      </c>
      <c r="F1623" s="76">
        <f t="shared" si="324"/>
        <v>62</v>
      </c>
      <c r="G1623" s="56" t="str">
        <f t="shared" si="330"/>
        <v/>
      </c>
      <c r="H1623" s="56">
        <f t="shared" si="331"/>
        <v>1619</v>
      </c>
      <c r="I1623" s="56">
        <f>IF(G1623="",0,IF(COUNTIF($G$5:G1623,G1623)=1,0,COUNTIF($G$5:G1623,G1623) )   )</f>
        <v>0</v>
      </c>
      <c r="J1623" s="56" t="str">
        <f t="shared" si="332"/>
        <v/>
      </c>
      <c r="K1623" s="56" t="str">
        <f t="shared" si="323"/>
        <v/>
      </c>
      <c r="L1623" s="56" t="str">
        <f t="shared" si="325"/>
        <v/>
      </c>
      <c r="M1623" s="56" t="str">
        <f t="shared" si="326"/>
        <v/>
      </c>
      <c r="N1623" s="56" t="str">
        <f t="shared" si="327"/>
        <v/>
      </c>
      <c r="O1623" s="56" t="str">
        <f t="shared" si="333"/>
        <v/>
      </c>
      <c r="P1623" s="56">
        <f>IF(ISERROR(IF($X$5=1,$Y$5,)),"",IF($X$5=1,$Y$5,))</f>
        <v>0</v>
      </c>
      <c r="Q1623" s="56">
        <f>IF(ISERROR(IF($X$6=1,$Y$6,)),"",IF($X$6=1,$Y$6,))</f>
        <v>10000</v>
      </c>
      <c r="R1623" s="56">
        <f>IF(ISERROR(IF($X$7=1,$Y$7,)),"",IF($X$7=1,$Y$7,))</f>
        <v>0</v>
      </c>
      <c r="S1623" s="56">
        <f>IF(ISERROR(IF($X$8=1,$Y$8,)),"",IF($X$8=1,$Y$8,))</f>
        <v>1000</v>
      </c>
      <c r="T1623" s="56">
        <f>IF(ISERROR(IF($X$9=1,$Y$9,)),"",IF($X$9=1,$Y$9,))</f>
        <v>500</v>
      </c>
      <c r="U1623" s="56">
        <f>IF(ISERROR(IF($X$10=1,$Y$10,)),"",IF($X$10=1,$Y$10,))</f>
        <v>500</v>
      </c>
    </row>
    <row r="1624" spans="1:21" x14ac:dyDescent="0.25">
      <c r="A1624" s="75">
        <f t="shared" si="328"/>
        <v>1620</v>
      </c>
      <c r="C1624" s="56" t="s">
        <v>2518</v>
      </c>
      <c r="E1624" s="56">
        <f t="shared" si="329"/>
        <v>1620</v>
      </c>
      <c r="F1624" s="76">
        <f t="shared" si="324"/>
        <v>62</v>
      </c>
      <c r="G1624" s="56" t="str">
        <f t="shared" si="330"/>
        <v/>
      </c>
      <c r="H1624" s="56">
        <f t="shared" si="331"/>
        <v>1620</v>
      </c>
      <c r="I1624" s="56">
        <f>IF(G1624="",0,IF(COUNTIF($G$5:G1624,G1624)=1,0,COUNTIF($G$5:G1624,G1624) )   )</f>
        <v>0</v>
      </c>
      <c r="J1624" s="56" t="str">
        <f t="shared" si="332"/>
        <v/>
      </c>
      <c r="K1624" s="56" t="str">
        <f t="shared" si="323"/>
        <v/>
      </c>
      <c r="L1624" s="56" t="str">
        <f t="shared" si="325"/>
        <v/>
      </c>
      <c r="M1624" s="56" t="str">
        <f t="shared" si="326"/>
        <v/>
      </c>
      <c r="N1624" s="56" t="str">
        <f t="shared" si="327"/>
        <v/>
      </c>
      <c r="O1624" s="56" t="str">
        <f t="shared" si="333"/>
        <v/>
      </c>
      <c r="P1624" s="56">
        <f>IF(ISERROR(IF($X$5=1,$Y$5,)),"",IF($X$5=1,$Y$5,))</f>
        <v>0</v>
      </c>
      <c r="Q1624" s="56">
        <f>IF(ISERROR(IF($X$6=1,$Y$6,)),"",IF($X$6=1,$Y$6,))</f>
        <v>10000</v>
      </c>
      <c r="R1624" s="56">
        <f>IF(ISERROR(IF($X$7=1,$Y$7,)),"",IF($X$7=1,$Y$7,))</f>
        <v>0</v>
      </c>
      <c r="S1624" s="56">
        <f>IF(ISERROR(IF($X$8=1,$Y$8,)),"",IF($X$8=1,$Y$8,))</f>
        <v>1000</v>
      </c>
      <c r="T1624" s="56">
        <f>IF(ISERROR(IF($X$9=1,$Y$9,)),"",IF($X$9=1,$Y$9,))</f>
        <v>500</v>
      </c>
      <c r="U1624" s="56">
        <f>IF(ISERROR(IF($X$10=1,$Y$10,)),"",IF($X$10=1,$Y$10,))</f>
        <v>500</v>
      </c>
    </row>
    <row r="1625" spans="1:21" x14ac:dyDescent="0.25">
      <c r="A1625" s="75">
        <f t="shared" si="328"/>
        <v>1621</v>
      </c>
      <c r="D1625" s="56" t="s">
        <v>4835</v>
      </c>
      <c r="E1625" s="56">
        <f t="shared" si="329"/>
        <v>1621</v>
      </c>
      <c r="F1625" s="76">
        <f t="shared" si="324"/>
        <v>62</v>
      </c>
      <c r="G1625" s="56" t="str">
        <f t="shared" si="330"/>
        <v>solarpanels-modern04</v>
      </c>
      <c r="H1625" s="56">
        <f t="shared" si="331"/>
        <v>1621</v>
      </c>
      <c r="I1625" s="56">
        <f>IF(G1625="",0,IF(COUNTIF($G$5:G1625,G1625)=1,0,COUNTIF($G$5:G1625,G1625) )   )</f>
        <v>0</v>
      </c>
      <c r="J1625" s="56" t="str">
        <f t="shared" si="332"/>
        <v/>
      </c>
      <c r="K1625" s="56" t="str">
        <f t="shared" si="323"/>
        <v/>
      </c>
      <c r="L1625" s="56" t="str">
        <f t="shared" si="325"/>
        <v/>
      </c>
      <c r="M1625" s="56" t="str">
        <f t="shared" si="326"/>
        <v/>
      </c>
      <c r="N1625" s="56" t="str">
        <f t="shared" si="327"/>
        <v/>
      </c>
      <c r="O1625" s="56" t="str">
        <f t="shared" si="333"/>
        <v/>
      </c>
      <c r="P1625" s="56">
        <f>IF(ISERROR(IF($X$5=1,$Y$5,)),"",IF($X$5=1,$Y$5,))</f>
        <v>0</v>
      </c>
      <c r="Q1625" s="56">
        <f>IF(ISERROR(IF($X$6=1,$Y$6,)),"",IF($X$6=1,$Y$6,))</f>
        <v>10000</v>
      </c>
      <c r="R1625" s="56">
        <f>IF(ISERROR(IF($X$7=1,$Y$7,)),"",IF($X$7=1,$Y$7,))</f>
        <v>0</v>
      </c>
      <c r="S1625" s="56">
        <f>IF(ISERROR(IF($X$8=1,$Y$8,)),"",IF($X$8=1,$Y$8,))</f>
        <v>1000</v>
      </c>
      <c r="T1625" s="56">
        <f>IF(ISERROR(IF($X$9=1,$Y$9,)),"",IF($X$9=1,$Y$9,))</f>
        <v>500</v>
      </c>
      <c r="U1625" s="56">
        <f>IF(ISERROR(IF($X$10=1,$Y$10,)),"",IF($X$10=1,$Y$10,))</f>
        <v>500</v>
      </c>
    </row>
    <row r="1626" spans="1:21" x14ac:dyDescent="0.25">
      <c r="A1626" s="75">
        <f t="shared" si="328"/>
        <v>1622</v>
      </c>
      <c r="D1626" s="56" t="s">
        <v>3204</v>
      </c>
      <c r="E1626" s="56">
        <f t="shared" si="329"/>
        <v>1622</v>
      </c>
      <c r="F1626" s="76">
        <f t="shared" si="324"/>
        <v>62</v>
      </c>
      <c r="G1626" s="56" t="str">
        <f t="shared" si="330"/>
        <v>largeSolarPanel</v>
      </c>
      <c r="H1626" s="56">
        <f t="shared" si="331"/>
        <v>1622</v>
      </c>
      <c r="I1626" s="56">
        <f>IF(G1626="",0,IF(COUNTIF($G$5:G1626,G1626)=1,0,COUNTIF($G$5:G1626,G1626) )   )</f>
        <v>0</v>
      </c>
      <c r="J1626" s="56" t="str">
        <f t="shared" si="332"/>
        <v/>
      </c>
      <c r="K1626" s="56" t="str">
        <f t="shared" si="323"/>
        <v/>
      </c>
      <c r="L1626" s="56" t="str">
        <f t="shared" si="325"/>
        <v/>
      </c>
      <c r="M1626" s="56" t="str">
        <f t="shared" si="326"/>
        <v/>
      </c>
      <c r="N1626" s="56" t="str">
        <f t="shared" si="327"/>
        <v/>
      </c>
      <c r="O1626" s="56" t="str">
        <f t="shared" si="333"/>
        <v/>
      </c>
      <c r="P1626" s="56">
        <f>IF(ISERROR(IF($X$5=1,$Y$5,)),"",IF($X$5=1,$Y$5,))</f>
        <v>0</v>
      </c>
      <c r="Q1626" s="56">
        <f>IF(ISERROR(IF($X$6=1,$Y$6,)),"",IF($X$6=1,$Y$6,))</f>
        <v>10000</v>
      </c>
      <c r="R1626" s="56">
        <f>IF(ISERROR(IF($X$7=1,$Y$7,)),"",IF($X$7=1,$Y$7,))</f>
        <v>0</v>
      </c>
      <c r="S1626" s="56">
        <f>IF(ISERROR(IF($X$8=1,$Y$8,)),"",IF($X$8=1,$Y$8,))</f>
        <v>1000</v>
      </c>
      <c r="T1626" s="56">
        <f>IF(ISERROR(IF($X$9=1,$Y$9,)),"",IF($X$9=1,$Y$9,))</f>
        <v>500</v>
      </c>
      <c r="U1626" s="56">
        <f>IF(ISERROR(IF($X$10=1,$Y$10,)),"",IF($X$10=1,$Y$10,))</f>
        <v>500</v>
      </c>
    </row>
    <row r="1627" spans="1:21" x14ac:dyDescent="0.25">
      <c r="A1627" s="75">
        <f t="shared" si="328"/>
        <v>1623</v>
      </c>
      <c r="D1627" s="56" t="s">
        <v>4832</v>
      </c>
      <c r="E1627" s="56">
        <f t="shared" si="329"/>
        <v>1623</v>
      </c>
      <c r="F1627" s="76">
        <f t="shared" si="324"/>
        <v>62</v>
      </c>
      <c r="G1627" s="56" t="str">
        <f t="shared" si="330"/>
        <v>Kosmos.Salyut.Solar.Array</v>
      </c>
      <c r="H1627" s="56">
        <f t="shared" si="331"/>
        <v>1623</v>
      </c>
      <c r="I1627" s="56">
        <f>IF(G1627="",0,IF(COUNTIF($G$5:G1627,G1627)=1,0,COUNTIF($G$5:G1627,G1627) )   )</f>
        <v>0</v>
      </c>
      <c r="J1627" s="56" t="str">
        <f t="shared" si="332"/>
        <v/>
      </c>
      <c r="K1627" s="56" t="str">
        <f t="shared" si="323"/>
        <v/>
      </c>
      <c r="L1627" s="56" t="str">
        <f t="shared" si="325"/>
        <v/>
      </c>
      <c r="M1627" s="56" t="str">
        <f t="shared" si="326"/>
        <v/>
      </c>
      <c r="N1627" s="56" t="str">
        <f t="shared" si="327"/>
        <v/>
      </c>
      <c r="O1627" s="56" t="str">
        <f t="shared" si="333"/>
        <v/>
      </c>
      <c r="P1627" s="56">
        <f>IF(ISERROR(IF($X$5=1,$Y$5,)),"",IF($X$5=1,$Y$5,))</f>
        <v>0</v>
      </c>
      <c r="Q1627" s="56">
        <f>IF(ISERROR(IF($X$6=1,$Y$6,)),"",IF($X$6=1,$Y$6,))</f>
        <v>10000</v>
      </c>
      <c r="R1627" s="56">
        <f>IF(ISERROR(IF($X$7=1,$Y$7,)),"",IF($X$7=1,$Y$7,))</f>
        <v>0</v>
      </c>
      <c r="S1627" s="56">
        <f>IF(ISERROR(IF($X$8=1,$Y$8,)),"",IF($X$8=1,$Y$8,))</f>
        <v>1000</v>
      </c>
      <c r="T1627" s="56">
        <f>IF(ISERROR(IF($X$9=1,$Y$9,)),"",IF($X$9=1,$Y$9,))</f>
        <v>500</v>
      </c>
      <c r="U1627" s="56">
        <f>IF(ISERROR(IF($X$10=1,$Y$10,)),"",IF($X$10=1,$Y$10,))</f>
        <v>500</v>
      </c>
    </row>
    <row r="1628" spans="1:21" x14ac:dyDescent="0.25">
      <c r="A1628" s="75">
        <f t="shared" si="328"/>
        <v>1624</v>
      </c>
      <c r="D1628" s="56" t="s">
        <v>4833</v>
      </c>
      <c r="E1628" s="56">
        <f t="shared" si="329"/>
        <v>1624</v>
      </c>
      <c r="F1628" s="76">
        <f t="shared" si="324"/>
        <v>62</v>
      </c>
      <c r="G1628" s="56" t="str">
        <f t="shared" si="330"/>
        <v>Kosmos.Salyut.Solar.Array2</v>
      </c>
      <c r="H1628" s="56">
        <f t="shared" si="331"/>
        <v>1624</v>
      </c>
      <c r="I1628" s="56">
        <f>IF(G1628="",0,IF(COUNTIF($G$5:G1628,G1628)=1,0,COUNTIF($G$5:G1628,G1628) )   )</f>
        <v>0</v>
      </c>
      <c r="J1628" s="56" t="str">
        <f t="shared" si="332"/>
        <v/>
      </c>
      <c r="K1628" s="56" t="str">
        <f t="shared" si="323"/>
        <v/>
      </c>
      <c r="L1628" s="56" t="str">
        <f t="shared" si="325"/>
        <v/>
      </c>
      <c r="M1628" s="56" t="str">
        <f t="shared" si="326"/>
        <v/>
      </c>
      <c r="N1628" s="56" t="str">
        <f t="shared" si="327"/>
        <v/>
      </c>
      <c r="O1628" s="56" t="str">
        <f t="shared" si="333"/>
        <v/>
      </c>
      <c r="P1628" s="56">
        <f>IF(ISERROR(IF($X$5=1,$Y$5,)),"",IF($X$5=1,$Y$5,))</f>
        <v>0</v>
      </c>
      <c r="Q1628" s="56">
        <f>IF(ISERROR(IF($X$6=1,$Y$6,)),"",IF($X$6=1,$Y$6,))</f>
        <v>10000</v>
      </c>
      <c r="R1628" s="56">
        <f>IF(ISERROR(IF($X$7=1,$Y$7,)),"",IF($X$7=1,$Y$7,))</f>
        <v>0</v>
      </c>
      <c r="S1628" s="56">
        <f>IF(ISERROR(IF($X$8=1,$Y$8,)),"",IF($X$8=1,$Y$8,))</f>
        <v>1000</v>
      </c>
      <c r="T1628" s="56">
        <f>IF(ISERROR(IF($X$9=1,$Y$9,)),"",IF($X$9=1,$Y$9,))</f>
        <v>500</v>
      </c>
      <c r="U1628" s="56">
        <f>IF(ISERROR(IF($X$10=1,$Y$10,)),"",IF($X$10=1,$Y$10,))</f>
        <v>500</v>
      </c>
    </row>
    <row r="1629" spans="1:21" x14ac:dyDescent="0.25">
      <c r="A1629" s="75">
        <f t="shared" si="328"/>
        <v>1625</v>
      </c>
      <c r="D1629" s="56" t="s">
        <v>4834</v>
      </c>
      <c r="E1629" s="56">
        <f t="shared" si="329"/>
        <v>1625</v>
      </c>
      <c r="F1629" s="76">
        <f t="shared" si="324"/>
        <v>62</v>
      </c>
      <c r="G1629" s="56" t="str">
        <f t="shared" si="330"/>
        <v>Kosmos.TKS.Solar.Array</v>
      </c>
      <c r="H1629" s="56">
        <f t="shared" si="331"/>
        <v>1625</v>
      </c>
      <c r="I1629" s="56">
        <f>IF(G1629="",0,IF(COUNTIF($G$5:G1629,G1629)=1,0,COUNTIF($G$5:G1629,G1629) )   )</f>
        <v>0</v>
      </c>
      <c r="J1629" s="56" t="str">
        <f t="shared" si="332"/>
        <v/>
      </c>
      <c r="K1629" s="56" t="str">
        <f t="shared" si="323"/>
        <v/>
      </c>
      <c r="L1629" s="56" t="str">
        <f t="shared" si="325"/>
        <v/>
      </c>
      <c r="M1629" s="56" t="str">
        <f t="shared" si="326"/>
        <v/>
      </c>
      <c r="N1629" s="56" t="str">
        <f t="shared" si="327"/>
        <v/>
      </c>
      <c r="O1629" s="56" t="str">
        <f t="shared" si="333"/>
        <v/>
      </c>
      <c r="P1629" s="56">
        <f>IF(ISERROR(IF($X$5=1,$Y$5,)),"",IF($X$5=1,$Y$5,))</f>
        <v>0</v>
      </c>
      <c r="Q1629" s="56">
        <f>IF(ISERROR(IF($X$6=1,$Y$6,)),"",IF($X$6=1,$Y$6,))</f>
        <v>10000</v>
      </c>
      <c r="R1629" s="56">
        <f>IF(ISERROR(IF($X$7=1,$Y$7,)),"",IF($X$7=1,$Y$7,))</f>
        <v>0</v>
      </c>
      <c r="S1629" s="56">
        <f>IF(ISERROR(IF($X$8=1,$Y$8,)),"",IF($X$8=1,$Y$8,))</f>
        <v>1000</v>
      </c>
      <c r="T1629" s="56">
        <f>IF(ISERROR(IF($X$9=1,$Y$9,)),"",IF($X$9=1,$Y$9,))</f>
        <v>500</v>
      </c>
      <c r="U1629" s="56">
        <f>IF(ISERROR(IF($X$10=1,$Y$10,)),"",IF($X$10=1,$Y$10,))</f>
        <v>500</v>
      </c>
    </row>
    <row r="1630" spans="1:21" x14ac:dyDescent="0.25">
      <c r="A1630" s="75">
        <f t="shared" si="328"/>
        <v>1626</v>
      </c>
      <c r="C1630" s="56" t="s">
        <v>2532</v>
      </c>
      <c r="E1630" s="56">
        <f t="shared" si="329"/>
        <v>1626</v>
      </c>
      <c r="F1630" s="76">
        <f t="shared" si="324"/>
        <v>62</v>
      </c>
      <c r="G1630" s="56" t="str">
        <f t="shared" si="330"/>
        <v/>
      </c>
      <c r="H1630" s="56">
        <f t="shared" si="331"/>
        <v>1626</v>
      </c>
      <c r="I1630" s="56">
        <f>IF(G1630="",0,IF(COUNTIF($G$5:G1630,G1630)=1,0,COUNTIF($G$5:G1630,G1630) )   )</f>
        <v>0</v>
      </c>
      <c r="J1630" s="56" t="str">
        <f t="shared" si="332"/>
        <v/>
      </c>
      <c r="K1630" s="56" t="str">
        <f t="shared" si="323"/>
        <v/>
      </c>
      <c r="L1630" s="56" t="str">
        <f t="shared" si="325"/>
        <v/>
      </c>
      <c r="M1630" s="56" t="str">
        <f t="shared" si="326"/>
        <v/>
      </c>
      <c r="N1630" s="56" t="str">
        <f t="shared" si="327"/>
        <v/>
      </c>
      <c r="O1630" s="56" t="str">
        <f t="shared" si="333"/>
        <v/>
      </c>
      <c r="P1630" s="56">
        <f>IF(ISERROR(IF($X$5=1,$Y$5,)),"",IF($X$5=1,$Y$5,))</f>
        <v>0</v>
      </c>
      <c r="Q1630" s="56">
        <f>IF(ISERROR(IF($X$6=1,$Y$6,)),"",IF($X$6=1,$Y$6,))</f>
        <v>10000</v>
      </c>
      <c r="R1630" s="56">
        <f>IF(ISERROR(IF($X$7=1,$Y$7,)),"",IF($X$7=1,$Y$7,))</f>
        <v>0</v>
      </c>
      <c r="S1630" s="56">
        <f>IF(ISERROR(IF($X$8=1,$Y$8,)),"",IF($X$8=1,$Y$8,))</f>
        <v>1000</v>
      </c>
      <c r="T1630" s="56">
        <f>IF(ISERROR(IF($X$9=1,$Y$9,)),"",IF($X$9=1,$Y$9,))</f>
        <v>500</v>
      </c>
      <c r="U1630" s="56">
        <f>IF(ISERROR(IF($X$10=1,$Y$10,)),"",IF($X$10=1,$Y$10,))</f>
        <v>500</v>
      </c>
    </row>
    <row r="1631" spans="1:21" x14ac:dyDescent="0.25">
      <c r="A1631" s="75">
        <f t="shared" si="328"/>
        <v>1627</v>
      </c>
      <c r="B1631" s="56" t="s">
        <v>2532</v>
      </c>
      <c r="E1631" s="56">
        <f t="shared" si="329"/>
        <v>1627</v>
      </c>
      <c r="F1631" s="76">
        <f t="shared" si="324"/>
        <v>62</v>
      </c>
      <c r="G1631" s="56" t="str">
        <f t="shared" si="330"/>
        <v/>
      </c>
      <c r="H1631" s="56">
        <f t="shared" si="331"/>
        <v>1627</v>
      </c>
      <c r="I1631" s="56">
        <f>IF(G1631="",0,IF(COUNTIF($G$5:G1631,G1631)=1,0,COUNTIF($G$5:G1631,G1631) )   )</f>
        <v>0</v>
      </c>
      <c r="J1631" s="56" t="str">
        <f t="shared" si="332"/>
        <v/>
      </c>
      <c r="K1631" s="56" t="str">
        <f t="shared" si="323"/>
        <v/>
      </c>
      <c r="L1631" s="56" t="str">
        <f t="shared" si="325"/>
        <v/>
      </c>
      <c r="M1631" s="56" t="str">
        <f t="shared" si="326"/>
        <v/>
      </c>
      <c r="N1631" s="56" t="str">
        <f t="shared" si="327"/>
        <v/>
      </c>
      <c r="O1631" s="56" t="str">
        <f t="shared" si="333"/>
        <v/>
      </c>
      <c r="P1631" s="56">
        <f>IF(ISERROR(IF($X$5=1,$Y$5,)),"",IF($X$5=1,$Y$5,))</f>
        <v>0</v>
      </c>
      <c r="Q1631" s="56">
        <f>IF(ISERROR(IF($X$6=1,$Y$6,)),"",IF($X$6=1,$Y$6,))</f>
        <v>10000</v>
      </c>
      <c r="R1631" s="56">
        <f>IF(ISERROR(IF($X$7=1,$Y$7,)),"",IF($X$7=1,$Y$7,))</f>
        <v>0</v>
      </c>
      <c r="S1631" s="56">
        <f>IF(ISERROR(IF($X$8=1,$Y$8,)),"",IF($X$8=1,$Y$8,))</f>
        <v>1000</v>
      </c>
      <c r="T1631" s="56">
        <f>IF(ISERROR(IF($X$9=1,$Y$9,)),"",IF($X$9=1,$Y$9,))</f>
        <v>500</v>
      </c>
      <c r="U1631" s="56">
        <f>IF(ISERROR(IF($X$10=1,$Y$10,)),"",IF($X$10=1,$Y$10,))</f>
        <v>500</v>
      </c>
    </row>
    <row r="1632" spans="1:21" x14ac:dyDescent="0.25">
      <c r="A1632" s="75">
        <f t="shared" si="328"/>
        <v>1628</v>
      </c>
      <c r="B1632" s="56" t="s">
        <v>2517</v>
      </c>
      <c r="E1632" s="56">
        <f t="shared" si="329"/>
        <v>1628</v>
      </c>
      <c r="F1632" s="76">
        <f t="shared" si="324"/>
        <v>62</v>
      </c>
      <c r="G1632" s="56" t="str">
        <f t="shared" si="330"/>
        <v/>
      </c>
      <c r="H1632" s="56">
        <f t="shared" si="331"/>
        <v>1628</v>
      </c>
      <c r="I1632" s="56">
        <f>IF(G1632="",0,IF(COUNTIF($G$5:G1632,G1632)=1,0,COUNTIF($G$5:G1632,G1632) )   )</f>
        <v>0</v>
      </c>
      <c r="J1632" s="56" t="str">
        <f t="shared" si="332"/>
        <v/>
      </c>
      <c r="K1632" s="56" t="str">
        <f t="shared" si="323"/>
        <v/>
      </c>
      <c r="L1632" s="56" t="str">
        <f t="shared" si="325"/>
        <v/>
      </c>
      <c r="M1632" s="56" t="str">
        <f t="shared" si="326"/>
        <v/>
      </c>
      <c r="N1632" s="56" t="str">
        <f t="shared" si="327"/>
        <v/>
      </c>
      <c r="O1632" s="56" t="str">
        <f t="shared" si="333"/>
        <v/>
      </c>
      <c r="P1632" s="56">
        <f>IF(ISERROR(IF($X$5=1,$Y$5,)),"",IF($X$5=1,$Y$5,))</f>
        <v>0</v>
      </c>
      <c r="Q1632" s="56">
        <f>IF(ISERROR(IF($X$6=1,$Y$6,)),"",IF($X$6=1,$Y$6,))</f>
        <v>10000</v>
      </c>
      <c r="R1632" s="56">
        <f>IF(ISERROR(IF($X$7=1,$Y$7,)),"",IF($X$7=1,$Y$7,))</f>
        <v>0</v>
      </c>
      <c r="S1632" s="56">
        <f>IF(ISERROR(IF($X$8=1,$Y$8,)),"",IF($X$8=1,$Y$8,))</f>
        <v>1000</v>
      </c>
      <c r="T1632" s="56">
        <f>IF(ISERROR(IF($X$9=1,$Y$9,)),"",IF($X$9=1,$Y$9,))</f>
        <v>500</v>
      </c>
      <c r="U1632" s="56">
        <f>IF(ISERROR(IF($X$10=1,$Y$10,)),"",IF($X$10=1,$Y$10,))</f>
        <v>500</v>
      </c>
    </row>
    <row r="1633" spans="1:21" x14ac:dyDescent="0.25">
      <c r="A1633" s="75">
        <f t="shared" si="328"/>
        <v>1629</v>
      </c>
      <c r="B1633" s="56" t="s">
        <v>2518</v>
      </c>
      <c r="E1633" s="56">
        <f t="shared" si="329"/>
        <v>1629</v>
      </c>
      <c r="F1633" s="76">
        <f t="shared" si="324"/>
        <v>62</v>
      </c>
      <c r="G1633" s="56" t="str">
        <f t="shared" si="330"/>
        <v/>
      </c>
      <c r="H1633" s="56">
        <f t="shared" si="331"/>
        <v>1629</v>
      </c>
      <c r="I1633" s="56">
        <f>IF(G1633="",0,IF(COUNTIF($G$5:G1633,G1633)=1,0,COUNTIF($G$5:G1633,G1633) )   )</f>
        <v>0</v>
      </c>
      <c r="J1633" s="56" t="str">
        <f t="shared" si="332"/>
        <v/>
      </c>
      <c r="K1633" s="56" t="str">
        <f t="shared" si="323"/>
        <v/>
      </c>
      <c r="L1633" s="56" t="str">
        <f t="shared" si="325"/>
        <v/>
      </c>
      <c r="M1633" s="56" t="str">
        <f t="shared" si="326"/>
        <v/>
      </c>
      <c r="N1633" s="56" t="str">
        <f t="shared" si="327"/>
        <v/>
      </c>
      <c r="O1633" s="56" t="str">
        <f t="shared" si="333"/>
        <v/>
      </c>
      <c r="P1633" s="56">
        <f>IF(ISERROR(IF($X$5=1,$Y$5,)),"",IF($X$5=1,$Y$5,))</f>
        <v>0</v>
      </c>
      <c r="Q1633" s="56">
        <f>IF(ISERROR(IF($X$6=1,$Y$6,)),"",IF($X$6=1,$Y$6,))</f>
        <v>10000</v>
      </c>
      <c r="R1633" s="56">
        <f>IF(ISERROR(IF($X$7=1,$Y$7,)),"",IF($X$7=1,$Y$7,))</f>
        <v>0</v>
      </c>
      <c r="S1633" s="56">
        <f>IF(ISERROR(IF($X$8=1,$Y$8,)),"",IF($X$8=1,$Y$8,))</f>
        <v>1000</v>
      </c>
      <c r="T1633" s="56">
        <f>IF(ISERROR(IF($X$9=1,$Y$9,)),"",IF($X$9=1,$Y$9,))</f>
        <v>500</v>
      </c>
      <c r="U1633" s="56">
        <f>IF(ISERROR(IF($X$10=1,$Y$10,)),"",IF($X$10=1,$Y$10,))</f>
        <v>500</v>
      </c>
    </row>
    <row r="1634" spans="1:21" x14ac:dyDescent="0.25">
      <c r="A1634" s="75">
        <f t="shared" si="328"/>
        <v>1630</v>
      </c>
      <c r="C1634" s="56" t="s">
        <v>3193</v>
      </c>
      <c r="E1634" s="56">
        <f t="shared" si="329"/>
        <v>1630</v>
      </c>
      <c r="F1634" s="76">
        <f t="shared" si="324"/>
        <v>63</v>
      </c>
      <c r="G1634" s="56" t="str">
        <f t="shared" si="330"/>
        <v>newnode_largerKerbolarVoltaics</v>
      </c>
      <c r="H1634" s="56">
        <f t="shared" si="331"/>
        <v>1630</v>
      </c>
      <c r="I1634" s="56">
        <f>IF(G1634="",0,IF(COUNTIF($G$5:G1634,G1634)=1,0,COUNTIF($G$5:G1634,G1634) )   )</f>
        <v>0</v>
      </c>
      <c r="J1634" s="56" t="str">
        <f t="shared" si="332"/>
        <v/>
      </c>
      <c r="K1634" s="56" t="str">
        <f t="shared" si="323"/>
        <v/>
      </c>
      <c r="L1634" s="56" t="str">
        <f t="shared" si="325"/>
        <v/>
      </c>
      <c r="M1634" s="56" t="str">
        <f t="shared" si="326"/>
        <v/>
      </c>
      <c r="N1634" s="56" t="str">
        <f t="shared" si="327"/>
        <v/>
      </c>
      <c r="O1634" s="56" t="str">
        <f t="shared" si="333"/>
        <v/>
      </c>
      <c r="P1634" s="56">
        <f>IF(ISERROR(IF($X$5=1,$Y$5,)),"",IF($X$5=1,$Y$5,))</f>
        <v>0</v>
      </c>
      <c r="Q1634" s="56">
        <f>IF(ISERROR(IF($X$6=1,$Y$6,)),"",IF($X$6=1,$Y$6,))</f>
        <v>10000</v>
      </c>
      <c r="R1634" s="56">
        <f>IF(ISERROR(IF($X$7=1,$Y$7,)),"",IF($X$7=1,$Y$7,))</f>
        <v>0</v>
      </c>
      <c r="S1634" s="56">
        <f>IF(ISERROR(IF($X$8=1,$Y$8,)),"",IF($X$8=1,$Y$8,))</f>
        <v>1000</v>
      </c>
      <c r="T1634" s="56">
        <f>IF(ISERROR(IF($X$9=1,$Y$9,)),"",IF($X$9=1,$Y$9,))</f>
        <v>500</v>
      </c>
      <c r="U1634" s="56">
        <f>IF(ISERROR(IF($X$10=1,$Y$10,)),"",IF($X$10=1,$Y$10,))</f>
        <v>500</v>
      </c>
    </row>
    <row r="1635" spans="1:21" x14ac:dyDescent="0.25">
      <c r="A1635" s="75">
        <f t="shared" si="328"/>
        <v>1631</v>
      </c>
      <c r="C1635" s="56" t="s">
        <v>3194</v>
      </c>
      <c r="E1635" s="56">
        <f t="shared" si="329"/>
        <v>1631</v>
      </c>
      <c r="F1635" s="76">
        <f t="shared" si="324"/>
        <v>63</v>
      </c>
      <c r="G1635" s="56" t="str">
        <f t="shared" si="330"/>
        <v/>
      </c>
      <c r="H1635" s="56">
        <f t="shared" si="331"/>
        <v>1631</v>
      </c>
      <c r="I1635" s="56">
        <f>IF(G1635="",0,IF(COUNTIF($G$5:G1635,G1635)=1,0,COUNTIF($G$5:G1635,G1635) )   )</f>
        <v>0</v>
      </c>
      <c r="J1635" s="56" t="str">
        <f t="shared" si="332"/>
        <v/>
      </c>
      <c r="K1635" s="56" t="str">
        <f t="shared" si="323"/>
        <v/>
      </c>
      <c r="L1635" s="56" t="str">
        <f t="shared" si="325"/>
        <v/>
      </c>
      <c r="M1635" s="56" t="str">
        <f t="shared" si="326"/>
        <v/>
      </c>
      <c r="N1635" s="56" t="str">
        <f t="shared" si="327"/>
        <v/>
      </c>
      <c r="O1635" s="56" t="str">
        <f t="shared" si="333"/>
        <v/>
      </c>
      <c r="P1635" s="56">
        <f>IF(ISERROR(IF($X$5=1,$Y$5,)),"",IF($X$5=1,$Y$5,))</f>
        <v>0</v>
      </c>
      <c r="Q1635" s="56">
        <f>IF(ISERROR(IF($X$6=1,$Y$6,)),"",IF($X$6=1,$Y$6,))</f>
        <v>10000</v>
      </c>
      <c r="R1635" s="56">
        <f>IF(ISERROR(IF($X$7=1,$Y$7,)),"",IF($X$7=1,$Y$7,))</f>
        <v>0</v>
      </c>
      <c r="S1635" s="56">
        <f>IF(ISERROR(IF($X$8=1,$Y$8,)),"",IF($X$8=1,$Y$8,))</f>
        <v>1000</v>
      </c>
      <c r="T1635" s="56">
        <f>IF(ISERROR(IF($X$9=1,$Y$9,)),"",IF($X$9=1,$Y$9,))</f>
        <v>500</v>
      </c>
      <c r="U1635" s="56">
        <f>IF(ISERROR(IF($X$10=1,$Y$10,)),"",IF($X$10=1,$Y$10,))</f>
        <v>500</v>
      </c>
    </row>
    <row r="1636" spans="1:21" x14ac:dyDescent="0.25">
      <c r="A1636" s="75">
        <f t="shared" si="328"/>
        <v>1632</v>
      </c>
      <c r="C1636" s="56" t="s">
        <v>3195</v>
      </c>
      <c r="E1636" s="56">
        <f t="shared" si="329"/>
        <v>1632</v>
      </c>
      <c r="F1636" s="76">
        <f t="shared" si="324"/>
        <v>63</v>
      </c>
      <c r="G1636" s="56" t="str">
        <f t="shared" si="330"/>
        <v/>
      </c>
      <c r="H1636" s="56">
        <f t="shared" si="331"/>
        <v>1632</v>
      </c>
      <c r="I1636" s="56">
        <f>IF(G1636="",0,IF(COUNTIF($G$5:G1636,G1636)=1,0,COUNTIF($G$5:G1636,G1636) )   )</f>
        <v>0</v>
      </c>
      <c r="J1636" s="56" t="str">
        <f t="shared" si="332"/>
        <v/>
      </c>
      <c r="K1636" s="56" t="str">
        <f t="shared" si="323"/>
        <v/>
      </c>
      <c r="L1636" s="56" t="str">
        <f t="shared" si="325"/>
        <v/>
      </c>
      <c r="M1636" s="56" t="str">
        <f t="shared" si="326"/>
        <v/>
      </c>
      <c r="N1636" s="56" t="str">
        <f t="shared" si="327"/>
        <v/>
      </c>
      <c r="O1636" s="56" t="str">
        <f t="shared" si="333"/>
        <v/>
      </c>
      <c r="P1636" s="56">
        <f>IF(ISERROR(IF($X$5=1,$Y$5,)),"",IF($X$5=1,$Y$5,))</f>
        <v>0</v>
      </c>
      <c r="Q1636" s="56">
        <f>IF(ISERROR(IF($X$6=1,$Y$6,)),"",IF($X$6=1,$Y$6,))</f>
        <v>10000</v>
      </c>
      <c r="R1636" s="56">
        <f>IF(ISERROR(IF($X$7=1,$Y$7,)),"",IF($X$7=1,$Y$7,))</f>
        <v>0</v>
      </c>
      <c r="S1636" s="56">
        <f>IF(ISERROR(IF($X$8=1,$Y$8,)),"",IF($X$8=1,$Y$8,))</f>
        <v>1000</v>
      </c>
      <c r="T1636" s="56">
        <f>IF(ISERROR(IF($X$9=1,$Y$9,)),"",IF($X$9=1,$Y$9,))</f>
        <v>500</v>
      </c>
      <c r="U1636" s="56">
        <f>IF(ISERROR(IF($X$10=1,$Y$10,)),"",IF($X$10=1,$Y$10,))</f>
        <v>500</v>
      </c>
    </row>
    <row r="1637" spans="1:21" x14ac:dyDescent="0.25">
      <c r="A1637" s="75">
        <f t="shared" si="328"/>
        <v>1633</v>
      </c>
      <c r="C1637" s="56" t="s">
        <v>3196</v>
      </c>
      <c r="E1637" s="56">
        <f t="shared" si="329"/>
        <v>1633</v>
      </c>
      <c r="F1637" s="76">
        <f t="shared" si="324"/>
        <v>63</v>
      </c>
      <c r="G1637" s="56" t="str">
        <f t="shared" si="330"/>
        <v/>
      </c>
      <c r="H1637" s="56">
        <f t="shared" si="331"/>
        <v>1633</v>
      </c>
      <c r="I1637" s="56">
        <f>IF(G1637="",0,IF(COUNTIF($G$5:G1637,G1637)=1,0,COUNTIF($G$5:G1637,G1637) )   )</f>
        <v>0</v>
      </c>
      <c r="J1637" s="56" t="str">
        <f t="shared" si="332"/>
        <v/>
      </c>
      <c r="K1637" s="56" t="str">
        <f t="shared" si="323"/>
        <v/>
      </c>
      <c r="L1637" s="56" t="str">
        <f t="shared" si="325"/>
        <v/>
      </c>
      <c r="M1637" s="56" t="str">
        <f t="shared" si="326"/>
        <v/>
      </c>
      <c r="N1637" s="56" t="str">
        <f t="shared" si="327"/>
        <v/>
      </c>
      <c r="O1637" s="56" t="str">
        <f t="shared" si="333"/>
        <v/>
      </c>
      <c r="P1637" s="56">
        <f>IF(ISERROR(IF($X$5=1,$Y$5,)),"",IF($X$5=1,$Y$5,))</f>
        <v>0</v>
      </c>
      <c r="Q1637" s="56">
        <f>IF(ISERROR(IF($X$6=1,$Y$6,)),"",IF($X$6=1,$Y$6,))</f>
        <v>10000</v>
      </c>
      <c r="R1637" s="56">
        <f>IF(ISERROR(IF($X$7=1,$Y$7,)),"",IF($X$7=1,$Y$7,))</f>
        <v>0</v>
      </c>
      <c r="S1637" s="56">
        <f>IF(ISERROR(IF($X$8=1,$Y$8,)),"",IF($X$8=1,$Y$8,))</f>
        <v>1000</v>
      </c>
      <c r="T1637" s="56">
        <f>IF(ISERROR(IF($X$9=1,$Y$9,)),"",IF($X$9=1,$Y$9,))</f>
        <v>500</v>
      </c>
      <c r="U1637" s="56">
        <f>IF(ISERROR(IF($X$10=1,$Y$10,)),"",IF($X$10=1,$Y$10,))</f>
        <v>500</v>
      </c>
    </row>
    <row r="1638" spans="1:21" x14ac:dyDescent="0.25">
      <c r="A1638" s="75">
        <f t="shared" si="328"/>
        <v>1634</v>
      </c>
      <c r="C1638" s="56" t="s">
        <v>2869</v>
      </c>
      <c r="E1638" s="56">
        <f t="shared" si="329"/>
        <v>1634</v>
      </c>
      <c r="F1638" s="76">
        <f t="shared" si="324"/>
        <v>63</v>
      </c>
      <c r="G1638" s="56" t="str">
        <f t="shared" si="330"/>
        <v/>
      </c>
      <c r="H1638" s="56">
        <f t="shared" si="331"/>
        <v>1634</v>
      </c>
      <c r="I1638" s="56">
        <f>IF(G1638="",0,IF(COUNTIF($G$5:G1638,G1638)=1,0,COUNTIF($G$5:G1638,G1638) )   )</f>
        <v>0</v>
      </c>
      <c r="J1638" s="56" t="str">
        <f t="shared" si="332"/>
        <v/>
      </c>
      <c r="K1638" s="56" t="str">
        <f t="shared" si="323"/>
        <v/>
      </c>
      <c r="L1638" s="56" t="str">
        <f t="shared" si="325"/>
        <v/>
      </c>
      <c r="M1638" s="56" t="str">
        <f t="shared" si="326"/>
        <v/>
      </c>
      <c r="N1638" s="56" t="str">
        <f t="shared" si="327"/>
        <v/>
      </c>
      <c r="O1638" s="56" t="str">
        <f t="shared" si="333"/>
        <v/>
      </c>
      <c r="P1638" s="56">
        <f>IF(ISERROR(IF($X$5=1,$Y$5,)),"",IF($X$5=1,$Y$5,))</f>
        <v>0</v>
      </c>
      <c r="Q1638" s="56">
        <f>IF(ISERROR(IF($X$6=1,$Y$6,)),"",IF($X$6=1,$Y$6,))</f>
        <v>10000</v>
      </c>
      <c r="R1638" s="56">
        <f>IF(ISERROR(IF($X$7=1,$Y$7,)),"",IF($X$7=1,$Y$7,))</f>
        <v>0</v>
      </c>
      <c r="S1638" s="56">
        <f>IF(ISERROR(IF($X$8=1,$Y$8,)),"",IF($X$8=1,$Y$8,))</f>
        <v>1000</v>
      </c>
      <c r="T1638" s="56">
        <f>IF(ISERROR(IF($X$9=1,$Y$9,)),"",IF($X$9=1,$Y$9,))</f>
        <v>500</v>
      </c>
      <c r="U1638" s="56">
        <f>IF(ISERROR(IF($X$10=1,$Y$10,)),"",IF($X$10=1,$Y$10,))</f>
        <v>500</v>
      </c>
    </row>
    <row r="1639" spans="1:21" x14ac:dyDescent="0.25">
      <c r="A1639" s="75">
        <f t="shared" si="328"/>
        <v>1635</v>
      </c>
      <c r="C1639" s="56" t="s">
        <v>6247</v>
      </c>
      <c r="E1639" s="56">
        <f t="shared" si="329"/>
        <v>1635</v>
      </c>
      <c r="F1639" s="76">
        <f t="shared" si="324"/>
        <v>63</v>
      </c>
      <c r="G1639" s="56" t="str">
        <f t="shared" si="330"/>
        <v/>
      </c>
      <c r="H1639" s="56">
        <f t="shared" si="331"/>
        <v>1635</v>
      </c>
      <c r="I1639" s="56">
        <f>IF(G1639="",0,IF(COUNTIF($G$5:G1639,G1639)=1,0,COUNTIF($G$5:G1639,G1639) )   )</f>
        <v>0</v>
      </c>
      <c r="J1639" s="56" t="str">
        <f t="shared" si="332"/>
        <v/>
      </c>
      <c r="K1639" s="56" t="str">
        <f t="shared" si="323"/>
        <v/>
      </c>
      <c r="L1639" s="56" t="str">
        <f t="shared" si="325"/>
        <v/>
      </c>
      <c r="M1639" s="56" t="str">
        <f t="shared" si="326"/>
        <v/>
      </c>
      <c r="N1639" s="56" t="str">
        <f t="shared" si="327"/>
        <v/>
      </c>
      <c r="O1639" s="56" t="str">
        <f t="shared" si="333"/>
        <v/>
      </c>
      <c r="P1639" s="56">
        <f>IF(ISERROR(IF($X$5=1,$Y$5,)),"",IF($X$5=1,$Y$5,))</f>
        <v>0</v>
      </c>
      <c r="Q1639" s="56">
        <f>IF(ISERROR(IF($X$6=1,$Y$6,)),"",IF($X$6=1,$Y$6,))</f>
        <v>10000</v>
      </c>
      <c r="R1639" s="56">
        <f>IF(ISERROR(IF($X$7=1,$Y$7,)),"",IF($X$7=1,$Y$7,))</f>
        <v>0</v>
      </c>
      <c r="S1639" s="56">
        <f>IF(ISERROR(IF($X$8=1,$Y$8,)),"",IF($X$8=1,$Y$8,))</f>
        <v>1000</v>
      </c>
      <c r="T1639" s="56">
        <f>IF(ISERROR(IF($X$9=1,$Y$9,)),"",IF($X$9=1,$Y$9,))</f>
        <v>500</v>
      </c>
      <c r="U1639" s="56">
        <f>IF(ISERROR(IF($X$10=1,$Y$10,)),"",IF($X$10=1,$Y$10,))</f>
        <v>500</v>
      </c>
    </row>
    <row r="1640" spans="1:21" x14ac:dyDescent="0.25">
      <c r="A1640" s="75">
        <f t="shared" si="328"/>
        <v>1636</v>
      </c>
      <c r="C1640" s="56" t="s">
        <v>2525</v>
      </c>
      <c r="E1640" s="56">
        <f t="shared" si="329"/>
        <v>1636</v>
      </c>
      <c r="F1640" s="76">
        <f t="shared" si="324"/>
        <v>63</v>
      </c>
      <c r="G1640" s="56" t="str">
        <f t="shared" si="330"/>
        <v/>
      </c>
      <c r="H1640" s="56">
        <f t="shared" si="331"/>
        <v>1636</v>
      </c>
      <c r="I1640" s="56">
        <f>IF(G1640="",0,IF(COUNTIF($G$5:G1640,G1640)=1,0,COUNTIF($G$5:G1640,G1640) )   )</f>
        <v>0</v>
      </c>
      <c r="J1640" s="56" t="str">
        <f t="shared" si="332"/>
        <v/>
      </c>
      <c r="K1640" s="56" t="str">
        <f t="shared" si="323"/>
        <v/>
      </c>
      <c r="L1640" s="56" t="str">
        <f t="shared" si="325"/>
        <v/>
      </c>
      <c r="M1640" s="56" t="str">
        <f t="shared" si="326"/>
        <v/>
      </c>
      <c r="N1640" s="56" t="str">
        <f t="shared" si="327"/>
        <v/>
      </c>
      <c r="O1640" s="56" t="str">
        <f t="shared" si="333"/>
        <v/>
      </c>
      <c r="P1640" s="56">
        <f>IF(ISERROR(IF($X$5=1,$Y$5,)),"",IF($X$5=1,$Y$5,))</f>
        <v>0</v>
      </c>
      <c r="Q1640" s="56">
        <f>IF(ISERROR(IF($X$6=1,$Y$6,)),"",IF($X$6=1,$Y$6,))</f>
        <v>10000</v>
      </c>
      <c r="R1640" s="56">
        <f>IF(ISERROR(IF($X$7=1,$Y$7,)),"",IF($X$7=1,$Y$7,))</f>
        <v>0</v>
      </c>
      <c r="S1640" s="56">
        <f>IF(ISERROR(IF($X$8=1,$Y$8,)),"",IF($X$8=1,$Y$8,))</f>
        <v>1000</v>
      </c>
      <c r="T1640" s="56">
        <f>IF(ISERROR(IF($X$9=1,$Y$9,)),"",IF($X$9=1,$Y$9,))</f>
        <v>500</v>
      </c>
      <c r="U1640" s="56">
        <f>IF(ISERROR(IF($X$10=1,$Y$10,)),"",IF($X$10=1,$Y$10,))</f>
        <v>500</v>
      </c>
    </row>
    <row r="1641" spans="1:21" x14ac:dyDescent="0.25">
      <c r="A1641" s="75">
        <f t="shared" si="328"/>
        <v>1637</v>
      </c>
      <c r="C1641" s="56" t="s">
        <v>2526</v>
      </c>
      <c r="E1641" s="56">
        <f t="shared" si="329"/>
        <v>1637</v>
      </c>
      <c r="F1641" s="76">
        <f t="shared" si="324"/>
        <v>63</v>
      </c>
      <c r="G1641" s="56" t="str">
        <f t="shared" si="330"/>
        <v/>
      </c>
      <c r="H1641" s="56">
        <f t="shared" si="331"/>
        <v>1637</v>
      </c>
      <c r="I1641" s="56">
        <f>IF(G1641="",0,IF(COUNTIF($G$5:G1641,G1641)=1,0,COUNTIF($G$5:G1641,G1641) )   )</f>
        <v>0</v>
      </c>
      <c r="J1641" s="56" t="str">
        <f t="shared" si="332"/>
        <v/>
      </c>
      <c r="K1641" s="56" t="str">
        <f t="shared" si="323"/>
        <v/>
      </c>
      <c r="L1641" s="56" t="str">
        <f t="shared" si="325"/>
        <v/>
      </c>
      <c r="M1641" s="56" t="str">
        <f t="shared" si="326"/>
        <v/>
      </c>
      <c r="N1641" s="56" t="str">
        <f t="shared" si="327"/>
        <v/>
      </c>
      <c r="O1641" s="56" t="str">
        <f t="shared" si="333"/>
        <v/>
      </c>
      <c r="P1641" s="56">
        <f>IF(ISERROR(IF($X$5=1,$Y$5,)),"",IF($X$5=1,$Y$5,))</f>
        <v>0</v>
      </c>
      <c r="Q1641" s="56">
        <f>IF(ISERROR(IF($X$6=1,$Y$6,)),"",IF($X$6=1,$Y$6,))</f>
        <v>10000</v>
      </c>
      <c r="R1641" s="56">
        <f>IF(ISERROR(IF($X$7=1,$Y$7,)),"",IF($X$7=1,$Y$7,))</f>
        <v>0</v>
      </c>
      <c r="S1641" s="56">
        <f>IF(ISERROR(IF($X$8=1,$Y$8,)),"",IF($X$8=1,$Y$8,))</f>
        <v>1000</v>
      </c>
      <c r="T1641" s="56">
        <f>IF(ISERROR(IF($X$9=1,$Y$9,)),"",IF($X$9=1,$Y$9,))</f>
        <v>500</v>
      </c>
      <c r="U1641" s="56">
        <f>IF(ISERROR(IF($X$10=1,$Y$10,)),"",IF($X$10=1,$Y$10,))</f>
        <v>500</v>
      </c>
    </row>
    <row r="1642" spans="1:21" x14ac:dyDescent="0.25">
      <c r="A1642" s="75">
        <f t="shared" si="328"/>
        <v>1638</v>
      </c>
      <c r="C1642" s="56" t="s">
        <v>2527</v>
      </c>
      <c r="E1642" s="56">
        <f t="shared" si="329"/>
        <v>1638</v>
      </c>
      <c r="F1642" s="76">
        <f t="shared" si="324"/>
        <v>63</v>
      </c>
      <c r="G1642" s="56" t="str">
        <f t="shared" si="330"/>
        <v/>
      </c>
      <c r="H1642" s="56">
        <f t="shared" si="331"/>
        <v>1638</v>
      </c>
      <c r="I1642" s="56">
        <f>IF(G1642="",0,IF(COUNTIF($G$5:G1642,G1642)=1,0,COUNTIF($G$5:G1642,G1642) )   )</f>
        <v>0</v>
      </c>
      <c r="J1642" s="56" t="str">
        <f t="shared" si="332"/>
        <v/>
      </c>
      <c r="K1642" s="56" t="str">
        <f t="shared" si="323"/>
        <v/>
      </c>
      <c r="L1642" s="56" t="str">
        <f t="shared" si="325"/>
        <v/>
      </c>
      <c r="M1642" s="56" t="str">
        <f t="shared" si="326"/>
        <v/>
      </c>
      <c r="N1642" s="56" t="str">
        <f t="shared" si="327"/>
        <v/>
      </c>
      <c r="O1642" s="56" t="str">
        <f t="shared" si="333"/>
        <v/>
      </c>
      <c r="P1642" s="56">
        <f>IF(ISERROR(IF($X$5=1,$Y$5,)),"",IF($X$5=1,$Y$5,))</f>
        <v>0</v>
      </c>
      <c r="Q1642" s="56">
        <f>IF(ISERROR(IF($X$6=1,$Y$6,)),"",IF($X$6=1,$Y$6,))</f>
        <v>10000</v>
      </c>
      <c r="R1642" s="56">
        <f>IF(ISERROR(IF($X$7=1,$Y$7,)),"",IF($X$7=1,$Y$7,))</f>
        <v>0</v>
      </c>
      <c r="S1642" s="56">
        <f>IF(ISERROR(IF($X$8=1,$Y$8,)),"",IF($X$8=1,$Y$8,))</f>
        <v>1000</v>
      </c>
      <c r="T1642" s="56">
        <f>IF(ISERROR(IF($X$9=1,$Y$9,)),"",IF($X$9=1,$Y$9,))</f>
        <v>500</v>
      </c>
      <c r="U1642" s="56">
        <f>IF(ISERROR(IF($X$10=1,$Y$10,)),"",IF($X$10=1,$Y$10,))</f>
        <v>500</v>
      </c>
    </row>
    <row r="1643" spans="1:21" x14ac:dyDescent="0.25">
      <c r="A1643" s="75">
        <f t="shared" si="328"/>
        <v>1639</v>
      </c>
      <c r="C1643" s="56" t="s">
        <v>3198</v>
      </c>
      <c r="E1643" s="56">
        <f t="shared" si="329"/>
        <v>1639</v>
      </c>
      <c r="F1643" s="76">
        <f t="shared" si="324"/>
        <v>63</v>
      </c>
      <c r="G1643" s="56" t="str">
        <f t="shared" si="330"/>
        <v/>
      </c>
      <c r="H1643" s="56">
        <f t="shared" si="331"/>
        <v>1639</v>
      </c>
      <c r="I1643" s="56">
        <f>IF(G1643="",0,IF(COUNTIF($G$5:G1643,G1643)=1,0,COUNTIF($G$5:G1643,G1643) )   )</f>
        <v>0</v>
      </c>
      <c r="J1643" s="56" t="str">
        <f t="shared" si="332"/>
        <v/>
      </c>
      <c r="K1643" s="56" t="str">
        <f t="shared" si="323"/>
        <v/>
      </c>
      <c r="L1643" s="56" t="str">
        <f t="shared" si="325"/>
        <v/>
      </c>
      <c r="M1643" s="56" t="str">
        <f t="shared" si="326"/>
        <v/>
      </c>
      <c r="N1643" s="56" t="str">
        <f t="shared" si="327"/>
        <v/>
      </c>
      <c r="O1643" s="56" t="str">
        <f t="shared" si="333"/>
        <v/>
      </c>
      <c r="P1643" s="56">
        <f>IF(ISERROR(IF($X$5=1,$Y$5,)),"",IF($X$5=1,$Y$5,))</f>
        <v>0</v>
      </c>
      <c r="Q1643" s="56">
        <f>IF(ISERROR(IF($X$6=1,$Y$6,)),"",IF($X$6=1,$Y$6,))</f>
        <v>10000</v>
      </c>
      <c r="R1643" s="56">
        <f>IF(ISERROR(IF($X$7=1,$Y$7,)),"",IF($X$7=1,$Y$7,))</f>
        <v>0</v>
      </c>
      <c r="S1643" s="56">
        <f>IF(ISERROR(IF($X$8=1,$Y$8,)),"",IF($X$8=1,$Y$8,))</f>
        <v>1000</v>
      </c>
      <c r="T1643" s="56">
        <f>IF(ISERROR(IF($X$9=1,$Y$9,)),"",IF($X$9=1,$Y$9,))</f>
        <v>500</v>
      </c>
      <c r="U1643" s="56">
        <f>IF(ISERROR(IF($X$10=1,$Y$10,)),"",IF($X$10=1,$Y$10,))</f>
        <v>500</v>
      </c>
    </row>
    <row r="1644" spans="1:21" x14ac:dyDescent="0.25">
      <c r="A1644" s="75">
        <f t="shared" si="328"/>
        <v>1640</v>
      </c>
      <c r="C1644" s="56" t="s">
        <v>2529</v>
      </c>
      <c r="E1644" s="56">
        <f t="shared" si="329"/>
        <v>1640</v>
      </c>
      <c r="F1644" s="76">
        <f t="shared" si="324"/>
        <v>63</v>
      </c>
      <c r="G1644" s="56" t="str">
        <f t="shared" si="330"/>
        <v/>
      </c>
      <c r="H1644" s="56">
        <f t="shared" si="331"/>
        <v>1640</v>
      </c>
      <c r="I1644" s="56">
        <f>IF(G1644="",0,IF(COUNTIF($G$5:G1644,G1644)=1,0,COUNTIF($G$5:G1644,G1644) )   )</f>
        <v>0</v>
      </c>
      <c r="J1644" s="56" t="str">
        <f t="shared" si="332"/>
        <v/>
      </c>
      <c r="K1644" s="56" t="str">
        <f t="shared" si="323"/>
        <v/>
      </c>
      <c r="L1644" s="56" t="str">
        <f t="shared" si="325"/>
        <v/>
      </c>
      <c r="M1644" s="56" t="str">
        <f t="shared" si="326"/>
        <v/>
      </c>
      <c r="N1644" s="56" t="str">
        <f t="shared" si="327"/>
        <v/>
      </c>
      <c r="O1644" s="56" t="str">
        <f t="shared" si="333"/>
        <v/>
      </c>
      <c r="P1644" s="56">
        <f>IF(ISERROR(IF($X$5=1,$Y$5,)),"",IF($X$5=1,$Y$5,))</f>
        <v>0</v>
      </c>
      <c r="Q1644" s="56">
        <f>IF(ISERROR(IF($X$6=1,$Y$6,)),"",IF($X$6=1,$Y$6,))</f>
        <v>10000</v>
      </c>
      <c r="R1644" s="56">
        <f>IF(ISERROR(IF($X$7=1,$Y$7,)),"",IF($X$7=1,$Y$7,))</f>
        <v>0</v>
      </c>
      <c r="S1644" s="56">
        <f>IF(ISERROR(IF($X$8=1,$Y$8,)),"",IF($X$8=1,$Y$8,))</f>
        <v>1000</v>
      </c>
      <c r="T1644" s="56">
        <f>IF(ISERROR(IF($X$9=1,$Y$9,)),"",IF($X$9=1,$Y$9,))</f>
        <v>500</v>
      </c>
      <c r="U1644" s="56">
        <f>IF(ISERROR(IF($X$10=1,$Y$10,)),"",IF($X$10=1,$Y$10,))</f>
        <v>500</v>
      </c>
    </row>
    <row r="1645" spans="1:21" x14ac:dyDescent="0.25">
      <c r="A1645" s="75">
        <f t="shared" si="328"/>
        <v>1641</v>
      </c>
      <c r="C1645" s="56" t="s">
        <v>2518</v>
      </c>
      <c r="E1645" s="56">
        <f t="shared" si="329"/>
        <v>1641</v>
      </c>
      <c r="F1645" s="76">
        <f t="shared" si="324"/>
        <v>63</v>
      </c>
      <c r="G1645" s="56" t="str">
        <f t="shared" si="330"/>
        <v/>
      </c>
      <c r="H1645" s="56">
        <f t="shared" si="331"/>
        <v>1641</v>
      </c>
      <c r="I1645" s="56">
        <f>IF(G1645="",0,IF(COUNTIF($G$5:G1645,G1645)=1,0,COUNTIF($G$5:G1645,G1645) )   )</f>
        <v>0</v>
      </c>
      <c r="J1645" s="56" t="str">
        <f t="shared" si="332"/>
        <v/>
      </c>
      <c r="K1645" s="56" t="str">
        <f t="shared" si="323"/>
        <v/>
      </c>
      <c r="L1645" s="56" t="str">
        <f t="shared" si="325"/>
        <v/>
      </c>
      <c r="M1645" s="56" t="str">
        <f t="shared" si="326"/>
        <v/>
      </c>
      <c r="N1645" s="56" t="str">
        <f t="shared" si="327"/>
        <v/>
      </c>
      <c r="O1645" s="56" t="str">
        <f t="shared" si="333"/>
        <v/>
      </c>
      <c r="P1645" s="56">
        <f>IF(ISERROR(IF($X$5=1,$Y$5,)),"",IF($X$5=1,$Y$5,))</f>
        <v>0</v>
      </c>
      <c r="Q1645" s="56">
        <f>IF(ISERROR(IF($X$6=1,$Y$6,)),"",IF($X$6=1,$Y$6,))</f>
        <v>10000</v>
      </c>
      <c r="R1645" s="56">
        <f>IF(ISERROR(IF($X$7=1,$Y$7,)),"",IF($X$7=1,$Y$7,))</f>
        <v>0</v>
      </c>
      <c r="S1645" s="56">
        <f>IF(ISERROR(IF($X$8=1,$Y$8,)),"",IF($X$8=1,$Y$8,))</f>
        <v>1000</v>
      </c>
      <c r="T1645" s="56">
        <f>IF(ISERROR(IF($X$9=1,$Y$9,)),"",IF($X$9=1,$Y$9,))</f>
        <v>500</v>
      </c>
      <c r="U1645" s="56">
        <f>IF(ISERROR(IF($X$10=1,$Y$10,)),"",IF($X$10=1,$Y$10,))</f>
        <v>500</v>
      </c>
    </row>
    <row r="1646" spans="1:21" x14ac:dyDescent="0.25">
      <c r="A1646" s="75">
        <f t="shared" si="328"/>
        <v>1642</v>
      </c>
      <c r="D1646" s="56" t="s">
        <v>5935</v>
      </c>
      <c r="E1646" s="56">
        <f t="shared" si="329"/>
        <v>1642</v>
      </c>
      <c r="F1646" s="76">
        <f t="shared" si="324"/>
        <v>63</v>
      </c>
      <c r="G1646" s="56" t="str">
        <f t="shared" si="330"/>
        <v>solarpanels-blanket01</v>
      </c>
      <c r="H1646" s="56">
        <f t="shared" si="331"/>
        <v>1642</v>
      </c>
      <c r="I1646" s="56">
        <f>IF(G1646="",0,IF(COUNTIF($G$5:G1646,G1646)=1,0,COUNTIF($G$5:G1646,G1646) )   )</f>
        <v>0</v>
      </c>
      <c r="J1646" s="56" t="str">
        <f t="shared" si="332"/>
        <v/>
      </c>
      <c r="K1646" s="56" t="str">
        <f t="shared" si="323"/>
        <v/>
      </c>
      <c r="L1646" s="56" t="str">
        <f t="shared" si="325"/>
        <v/>
      </c>
      <c r="M1646" s="56" t="str">
        <f t="shared" si="326"/>
        <v/>
      </c>
      <c r="N1646" s="56" t="str">
        <f t="shared" si="327"/>
        <v/>
      </c>
      <c r="O1646" s="56" t="str">
        <f t="shared" si="333"/>
        <v/>
      </c>
      <c r="P1646" s="56">
        <f>IF(ISERROR(IF($X$5=1,$Y$5,)),"",IF($X$5=1,$Y$5,))</f>
        <v>0</v>
      </c>
      <c r="Q1646" s="56">
        <f>IF(ISERROR(IF($X$6=1,$Y$6,)),"",IF($X$6=1,$Y$6,))</f>
        <v>10000</v>
      </c>
      <c r="R1646" s="56">
        <f>IF(ISERROR(IF($X$7=1,$Y$7,)),"",IF($X$7=1,$Y$7,))</f>
        <v>0</v>
      </c>
      <c r="S1646" s="56">
        <f>IF(ISERROR(IF($X$8=1,$Y$8,)),"",IF($X$8=1,$Y$8,))</f>
        <v>1000</v>
      </c>
      <c r="T1646" s="56">
        <f>IF(ISERROR(IF($X$9=1,$Y$9,)),"",IF($X$9=1,$Y$9,))</f>
        <v>500</v>
      </c>
      <c r="U1646" s="56">
        <f>IF(ISERROR(IF($X$10=1,$Y$10,)),"",IF($X$10=1,$Y$10,))</f>
        <v>500</v>
      </c>
    </row>
    <row r="1647" spans="1:21" x14ac:dyDescent="0.25">
      <c r="A1647" s="75">
        <f t="shared" si="328"/>
        <v>1643</v>
      </c>
      <c r="D1647" s="56" t="s">
        <v>4838</v>
      </c>
      <c r="E1647" s="56">
        <f t="shared" si="329"/>
        <v>1643</v>
      </c>
      <c r="F1647" s="76">
        <f t="shared" si="324"/>
        <v>63</v>
      </c>
      <c r="G1647" s="56" t="str">
        <f t="shared" si="330"/>
        <v>solarpanels-modern03</v>
      </c>
      <c r="H1647" s="56">
        <f t="shared" si="331"/>
        <v>1643</v>
      </c>
      <c r="I1647" s="56">
        <f>IF(G1647="",0,IF(COUNTIF($G$5:G1647,G1647)=1,0,COUNTIF($G$5:G1647,G1647) )   )</f>
        <v>0</v>
      </c>
      <c r="J1647" s="56" t="str">
        <f t="shared" si="332"/>
        <v/>
      </c>
      <c r="K1647" s="56" t="str">
        <f t="shared" si="323"/>
        <v/>
      </c>
      <c r="L1647" s="56" t="str">
        <f t="shared" si="325"/>
        <v/>
      </c>
      <c r="M1647" s="56" t="str">
        <f t="shared" si="326"/>
        <v/>
      </c>
      <c r="N1647" s="56" t="str">
        <f t="shared" si="327"/>
        <v/>
      </c>
      <c r="O1647" s="56" t="str">
        <f t="shared" si="333"/>
        <v/>
      </c>
      <c r="P1647" s="56">
        <f>IF(ISERROR(IF($X$5=1,$Y$5,)),"",IF($X$5=1,$Y$5,))</f>
        <v>0</v>
      </c>
      <c r="Q1647" s="56">
        <f>IF(ISERROR(IF($X$6=1,$Y$6,)),"",IF($X$6=1,$Y$6,))</f>
        <v>10000</v>
      </c>
      <c r="R1647" s="56">
        <f>IF(ISERROR(IF($X$7=1,$Y$7,)),"",IF($X$7=1,$Y$7,))</f>
        <v>0</v>
      </c>
      <c r="S1647" s="56">
        <f>IF(ISERROR(IF($X$8=1,$Y$8,)),"",IF($X$8=1,$Y$8,))</f>
        <v>1000</v>
      </c>
      <c r="T1647" s="56">
        <f>IF(ISERROR(IF($X$9=1,$Y$9,)),"",IF($X$9=1,$Y$9,))</f>
        <v>500</v>
      </c>
      <c r="U1647" s="56">
        <f>IF(ISERROR(IF($X$10=1,$Y$10,)),"",IF($X$10=1,$Y$10,))</f>
        <v>500</v>
      </c>
    </row>
    <row r="1648" spans="1:21" x14ac:dyDescent="0.25">
      <c r="A1648" s="75">
        <f t="shared" si="328"/>
        <v>1644</v>
      </c>
      <c r="D1648" s="56" t="s">
        <v>4836</v>
      </c>
      <c r="E1648" s="56">
        <f t="shared" si="329"/>
        <v>1644</v>
      </c>
      <c r="F1648" s="76">
        <f t="shared" si="324"/>
        <v>63</v>
      </c>
      <c r="G1648" s="56" t="str">
        <f t="shared" si="330"/>
        <v>Kosmos.Balka.PanelBlock1</v>
      </c>
      <c r="H1648" s="56">
        <f t="shared" si="331"/>
        <v>1644</v>
      </c>
      <c r="I1648" s="56">
        <f>IF(G1648="",0,IF(COUNTIF($G$5:G1648,G1648)=1,0,COUNTIF($G$5:G1648,G1648) )   )</f>
        <v>0</v>
      </c>
      <c r="J1648" s="56" t="str">
        <f t="shared" si="332"/>
        <v/>
      </c>
      <c r="K1648" s="56" t="str">
        <f t="shared" si="323"/>
        <v/>
      </c>
      <c r="L1648" s="56" t="str">
        <f t="shared" si="325"/>
        <v/>
      </c>
      <c r="M1648" s="56" t="str">
        <f t="shared" si="326"/>
        <v/>
      </c>
      <c r="N1648" s="56" t="str">
        <f t="shared" si="327"/>
        <v/>
      </c>
      <c r="O1648" s="56" t="str">
        <f t="shared" si="333"/>
        <v/>
      </c>
      <c r="P1648" s="56">
        <f>IF(ISERROR(IF($X$5=1,$Y$5,)),"",IF($X$5=1,$Y$5,))</f>
        <v>0</v>
      </c>
      <c r="Q1648" s="56">
        <f>IF(ISERROR(IF($X$6=1,$Y$6,)),"",IF($X$6=1,$Y$6,))</f>
        <v>10000</v>
      </c>
      <c r="R1648" s="56">
        <f>IF(ISERROR(IF($X$7=1,$Y$7,)),"",IF($X$7=1,$Y$7,))</f>
        <v>0</v>
      </c>
      <c r="S1648" s="56">
        <f>IF(ISERROR(IF($X$8=1,$Y$8,)),"",IF($X$8=1,$Y$8,))</f>
        <v>1000</v>
      </c>
      <c r="T1648" s="56">
        <f>IF(ISERROR(IF($X$9=1,$Y$9,)),"",IF($X$9=1,$Y$9,))</f>
        <v>500</v>
      </c>
      <c r="U1648" s="56">
        <f>IF(ISERROR(IF($X$10=1,$Y$10,)),"",IF($X$10=1,$Y$10,))</f>
        <v>500</v>
      </c>
    </row>
    <row r="1649" spans="1:21" x14ac:dyDescent="0.25">
      <c r="A1649" s="75">
        <f t="shared" si="328"/>
        <v>1645</v>
      </c>
      <c r="D1649" s="56" t="s">
        <v>4837</v>
      </c>
      <c r="E1649" s="56">
        <f t="shared" si="329"/>
        <v>1645</v>
      </c>
      <c r="F1649" s="76">
        <f t="shared" si="324"/>
        <v>63</v>
      </c>
      <c r="G1649" s="56" t="str">
        <f t="shared" si="330"/>
        <v>Kosmos.Balka.PanelBlock1.Single</v>
      </c>
      <c r="H1649" s="56">
        <f t="shared" si="331"/>
        <v>1645</v>
      </c>
      <c r="I1649" s="56">
        <f>IF(G1649="",0,IF(COUNTIF($G$5:G1649,G1649)=1,0,COUNTIF($G$5:G1649,G1649) )   )</f>
        <v>0</v>
      </c>
      <c r="J1649" s="56" t="str">
        <f t="shared" si="332"/>
        <v/>
      </c>
      <c r="K1649" s="56" t="str">
        <f t="shared" si="323"/>
        <v/>
      </c>
      <c r="L1649" s="56" t="str">
        <f t="shared" si="325"/>
        <v/>
      </c>
      <c r="M1649" s="56" t="str">
        <f t="shared" si="326"/>
        <v/>
      </c>
      <c r="N1649" s="56" t="str">
        <f t="shared" si="327"/>
        <v/>
      </c>
      <c r="O1649" s="56" t="str">
        <f t="shared" si="333"/>
        <v/>
      </c>
      <c r="P1649" s="56">
        <f>IF(ISERROR(IF($X$5=1,$Y$5,)),"",IF($X$5=1,$Y$5,))</f>
        <v>0</v>
      </c>
      <c r="Q1649" s="56">
        <f>IF(ISERROR(IF($X$6=1,$Y$6,)),"",IF($X$6=1,$Y$6,))</f>
        <v>10000</v>
      </c>
      <c r="R1649" s="56">
        <f>IF(ISERROR(IF($X$7=1,$Y$7,)),"",IF($X$7=1,$Y$7,))</f>
        <v>0</v>
      </c>
      <c r="S1649" s="56">
        <f>IF(ISERROR(IF($X$8=1,$Y$8,)),"",IF($X$8=1,$Y$8,))</f>
        <v>1000</v>
      </c>
      <c r="T1649" s="56">
        <f>IF(ISERROR(IF($X$9=1,$Y$9,)),"",IF($X$9=1,$Y$9,))</f>
        <v>500</v>
      </c>
      <c r="U1649" s="56">
        <f>IF(ISERROR(IF($X$10=1,$Y$10,)),"",IF($X$10=1,$Y$10,))</f>
        <v>500</v>
      </c>
    </row>
    <row r="1650" spans="1:21" x14ac:dyDescent="0.25">
      <c r="A1650" s="75">
        <f t="shared" si="328"/>
        <v>1646</v>
      </c>
      <c r="C1650" s="56" t="s">
        <v>2532</v>
      </c>
      <c r="E1650" s="56">
        <f t="shared" si="329"/>
        <v>1646</v>
      </c>
      <c r="F1650" s="76">
        <f t="shared" si="324"/>
        <v>63</v>
      </c>
      <c r="G1650" s="56" t="str">
        <f t="shared" si="330"/>
        <v/>
      </c>
      <c r="H1650" s="56">
        <f t="shared" si="331"/>
        <v>1646</v>
      </c>
      <c r="I1650" s="56">
        <f>IF(G1650="",0,IF(COUNTIF($G$5:G1650,G1650)=1,0,COUNTIF($G$5:G1650,G1650) )   )</f>
        <v>0</v>
      </c>
      <c r="J1650" s="56" t="str">
        <f t="shared" si="332"/>
        <v/>
      </c>
      <c r="K1650" s="56" t="str">
        <f t="shared" si="323"/>
        <v/>
      </c>
      <c r="L1650" s="56" t="str">
        <f t="shared" si="325"/>
        <v/>
      </c>
      <c r="M1650" s="56" t="str">
        <f t="shared" si="326"/>
        <v/>
      </c>
      <c r="N1650" s="56" t="str">
        <f t="shared" si="327"/>
        <v/>
      </c>
      <c r="O1650" s="56" t="str">
        <f t="shared" si="333"/>
        <v/>
      </c>
      <c r="P1650" s="56">
        <f>IF(ISERROR(IF($X$5=1,$Y$5,)),"",IF($X$5=1,$Y$5,))</f>
        <v>0</v>
      </c>
      <c r="Q1650" s="56">
        <f>IF(ISERROR(IF($X$6=1,$Y$6,)),"",IF($X$6=1,$Y$6,))</f>
        <v>10000</v>
      </c>
      <c r="R1650" s="56">
        <f>IF(ISERROR(IF($X$7=1,$Y$7,)),"",IF($X$7=1,$Y$7,))</f>
        <v>0</v>
      </c>
      <c r="S1650" s="56">
        <f>IF(ISERROR(IF($X$8=1,$Y$8,)),"",IF($X$8=1,$Y$8,))</f>
        <v>1000</v>
      </c>
      <c r="T1650" s="56">
        <f>IF(ISERROR(IF($X$9=1,$Y$9,)),"",IF($X$9=1,$Y$9,))</f>
        <v>500</v>
      </c>
      <c r="U1650" s="56">
        <f>IF(ISERROR(IF($X$10=1,$Y$10,)),"",IF($X$10=1,$Y$10,))</f>
        <v>500</v>
      </c>
    </row>
    <row r="1651" spans="1:21" x14ac:dyDescent="0.25">
      <c r="A1651" s="75">
        <f t="shared" si="328"/>
        <v>1647</v>
      </c>
      <c r="B1651" s="56" t="s">
        <v>2532</v>
      </c>
      <c r="E1651" s="56">
        <f t="shared" si="329"/>
        <v>1647</v>
      </c>
      <c r="F1651" s="76">
        <f t="shared" si="324"/>
        <v>63</v>
      </c>
      <c r="G1651" s="56" t="str">
        <f t="shared" si="330"/>
        <v/>
      </c>
      <c r="H1651" s="56">
        <f t="shared" si="331"/>
        <v>1647</v>
      </c>
      <c r="I1651" s="56">
        <f>IF(G1651="",0,IF(COUNTIF($G$5:G1651,G1651)=1,0,COUNTIF($G$5:G1651,G1651) )   )</f>
        <v>0</v>
      </c>
      <c r="J1651" s="56" t="str">
        <f t="shared" si="332"/>
        <v/>
      </c>
      <c r="K1651" s="56" t="str">
        <f t="shared" si="323"/>
        <v/>
      </c>
      <c r="L1651" s="56" t="str">
        <f t="shared" si="325"/>
        <v/>
      </c>
      <c r="M1651" s="56" t="str">
        <f t="shared" si="326"/>
        <v/>
      </c>
      <c r="N1651" s="56" t="str">
        <f t="shared" si="327"/>
        <v/>
      </c>
      <c r="O1651" s="56" t="str">
        <f t="shared" si="333"/>
        <v/>
      </c>
      <c r="P1651" s="56">
        <f>IF(ISERROR(IF($X$5=1,$Y$5,)),"",IF($X$5=1,$Y$5,))</f>
        <v>0</v>
      </c>
      <c r="Q1651" s="56">
        <f>IF(ISERROR(IF($X$6=1,$Y$6,)),"",IF($X$6=1,$Y$6,))</f>
        <v>10000</v>
      </c>
      <c r="R1651" s="56">
        <f>IF(ISERROR(IF($X$7=1,$Y$7,)),"",IF($X$7=1,$Y$7,))</f>
        <v>0</v>
      </c>
      <c r="S1651" s="56">
        <f>IF(ISERROR(IF($X$8=1,$Y$8,)),"",IF($X$8=1,$Y$8,))</f>
        <v>1000</v>
      </c>
      <c r="T1651" s="56">
        <f>IF(ISERROR(IF($X$9=1,$Y$9,)),"",IF($X$9=1,$Y$9,))</f>
        <v>500</v>
      </c>
      <c r="U1651" s="56">
        <f>IF(ISERROR(IF($X$10=1,$Y$10,)),"",IF($X$10=1,$Y$10,))</f>
        <v>500</v>
      </c>
    </row>
    <row r="1652" spans="1:21" x14ac:dyDescent="0.25">
      <c r="A1652" s="75">
        <f t="shared" si="328"/>
        <v>1648</v>
      </c>
      <c r="B1652" s="56" t="s">
        <v>2517</v>
      </c>
      <c r="E1652" s="56">
        <f t="shared" si="329"/>
        <v>1648</v>
      </c>
      <c r="F1652" s="76">
        <f t="shared" si="324"/>
        <v>63</v>
      </c>
      <c r="G1652" s="56" t="str">
        <f t="shared" si="330"/>
        <v/>
      </c>
      <c r="H1652" s="56">
        <f t="shared" si="331"/>
        <v>1648</v>
      </c>
      <c r="I1652" s="56">
        <f>IF(G1652="",0,IF(COUNTIF($G$5:G1652,G1652)=1,0,COUNTIF($G$5:G1652,G1652) )   )</f>
        <v>0</v>
      </c>
      <c r="J1652" s="56" t="str">
        <f t="shared" si="332"/>
        <v/>
      </c>
      <c r="K1652" s="56" t="str">
        <f t="shared" si="323"/>
        <v/>
      </c>
      <c r="L1652" s="56" t="str">
        <f t="shared" si="325"/>
        <v/>
      </c>
      <c r="M1652" s="56" t="str">
        <f t="shared" si="326"/>
        <v/>
      </c>
      <c r="N1652" s="56" t="str">
        <f t="shared" si="327"/>
        <v/>
      </c>
      <c r="O1652" s="56" t="str">
        <f t="shared" si="333"/>
        <v/>
      </c>
      <c r="P1652" s="56">
        <f>IF(ISERROR(IF($X$5=1,$Y$5,)),"",IF($X$5=1,$Y$5,))</f>
        <v>0</v>
      </c>
      <c r="Q1652" s="56">
        <f>IF(ISERROR(IF($X$6=1,$Y$6,)),"",IF($X$6=1,$Y$6,))</f>
        <v>10000</v>
      </c>
      <c r="R1652" s="56">
        <f>IF(ISERROR(IF($X$7=1,$Y$7,)),"",IF($X$7=1,$Y$7,))</f>
        <v>0</v>
      </c>
      <c r="S1652" s="56">
        <f>IF(ISERROR(IF($X$8=1,$Y$8,)),"",IF($X$8=1,$Y$8,))</f>
        <v>1000</v>
      </c>
      <c r="T1652" s="56">
        <f>IF(ISERROR(IF($X$9=1,$Y$9,)),"",IF($X$9=1,$Y$9,))</f>
        <v>500</v>
      </c>
      <c r="U1652" s="56">
        <f>IF(ISERROR(IF($X$10=1,$Y$10,)),"",IF($X$10=1,$Y$10,))</f>
        <v>500</v>
      </c>
    </row>
    <row r="1653" spans="1:21" x14ac:dyDescent="0.25">
      <c r="A1653" s="75">
        <f t="shared" si="328"/>
        <v>1649</v>
      </c>
      <c r="B1653" s="56" t="s">
        <v>2518</v>
      </c>
      <c r="E1653" s="56">
        <f t="shared" si="329"/>
        <v>1649</v>
      </c>
      <c r="F1653" s="76">
        <f t="shared" si="324"/>
        <v>63</v>
      </c>
      <c r="G1653" s="56" t="str">
        <f t="shared" si="330"/>
        <v/>
      </c>
      <c r="H1653" s="56">
        <f t="shared" si="331"/>
        <v>1649</v>
      </c>
      <c r="I1653" s="56">
        <f>IF(G1653="",0,IF(COUNTIF($G$5:G1653,G1653)=1,0,COUNTIF($G$5:G1653,G1653) )   )</f>
        <v>0</v>
      </c>
      <c r="J1653" s="56" t="str">
        <f t="shared" si="332"/>
        <v/>
      </c>
      <c r="K1653" s="56" t="str">
        <f t="shared" si="323"/>
        <v/>
      </c>
      <c r="L1653" s="56" t="str">
        <f t="shared" si="325"/>
        <v/>
      </c>
      <c r="M1653" s="56" t="str">
        <f t="shared" si="326"/>
        <v/>
      </c>
      <c r="N1653" s="56" t="str">
        <f t="shared" si="327"/>
        <v/>
      </c>
      <c r="O1653" s="56" t="str">
        <f t="shared" si="333"/>
        <v/>
      </c>
      <c r="P1653" s="56">
        <f>IF(ISERROR(IF($X$5=1,$Y$5,)),"",IF($X$5=1,$Y$5,))</f>
        <v>0</v>
      </c>
      <c r="Q1653" s="56">
        <f>IF(ISERROR(IF($X$6=1,$Y$6,)),"",IF($X$6=1,$Y$6,))</f>
        <v>10000</v>
      </c>
      <c r="R1653" s="56">
        <f>IF(ISERROR(IF($X$7=1,$Y$7,)),"",IF($X$7=1,$Y$7,))</f>
        <v>0</v>
      </c>
      <c r="S1653" s="56">
        <f>IF(ISERROR(IF($X$8=1,$Y$8,)),"",IF($X$8=1,$Y$8,))</f>
        <v>1000</v>
      </c>
      <c r="T1653" s="56">
        <f>IF(ISERROR(IF($X$9=1,$Y$9,)),"",IF($X$9=1,$Y$9,))</f>
        <v>500</v>
      </c>
      <c r="U1653" s="56">
        <f>IF(ISERROR(IF($X$10=1,$Y$10,)),"",IF($X$10=1,$Y$10,))</f>
        <v>500</v>
      </c>
    </row>
    <row r="1654" spans="1:21" x14ac:dyDescent="0.25">
      <c r="A1654" s="75">
        <f t="shared" si="328"/>
        <v>1650</v>
      </c>
      <c r="C1654" s="56" t="s">
        <v>3186</v>
      </c>
      <c r="E1654" s="56">
        <f t="shared" si="329"/>
        <v>1650</v>
      </c>
      <c r="F1654" s="76">
        <f t="shared" si="324"/>
        <v>64</v>
      </c>
      <c r="G1654" s="56" t="str">
        <f t="shared" si="330"/>
        <v>newnode_veryLargerElectrics</v>
      </c>
      <c r="H1654" s="56">
        <f t="shared" si="331"/>
        <v>1650</v>
      </c>
      <c r="I1654" s="56">
        <f>IF(G1654="",0,IF(COUNTIF($G$5:G1654,G1654)=1,0,COUNTIF($G$5:G1654,G1654) )   )</f>
        <v>0</v>
      </c>
      <c r="J1654" s="56" t="str">
        <f t="shared" si="332"/>
        <v/>
      </c>
      <c r="K1654" s="56" t="str">
        <f t="shared" si="323"/>
        <v/>
      </c>
      <c r="L1654" s="56" t="str">
        <f t="shared" si="325"/>
        <v/>
      </c>
      <c r="M1654" s="56" t="str">
        <f t="shared" si="326"/>
        <v/>
      </c>
      <c r="N1654" s="56" t="str">
        <f t="shared" si="327"/>
        <v/>
      </c>
      <c r="O1654" s="56" t="str">
        <f t="shared" si="333"/>
        <v/>
      </c>
      <c r="P1654" s="56">
        <f>IF(ISERROR(IF($X$5=1,$Y$5,)),"",IF($X$5=1,$Y$5,))</f>
        <v>0</v>
      </c>
      <c r="Q1654" s="56">
        <f>IF(ISERROR(IF($X$6=1,$Y$6,)),"",IF($X$6=1,$Y$6,))</f>
        <v>10000</v>
      </c>
      <c r="R1654" s="56">
        <f>IF(ISERROR(IF($X$7=1,$Y$7,)),"",IF($X$7=1,$Y$7,))</f>
        <v>0</v>
      </c>
      <c r="S1654" s="56">
        <f>IF(ISERROR(IF($X$8=1,$Y$8,)),"",IF($X$8=1,$Y$8,))</f>
        <v>1000</v>
      </c>
      <c r="T1654" s="56">
        <f>IF(ISERROR(IF($X$9=1,$Y$9,)),"",IF($X$9=1,$Y$9,))</f>
        <v>500</v>
      </c>
      <c r="U1654" s="56">
        <f>IF(ISERROR(IF($X$10=1,$Y$10,)),"",IF($X$10=1,$Y$10,))</f>
        <v>500</v>
      </c>
    </row>
    <row r="1655" spans="1:21" x14ac:dyDescent="0.25">
      <c r="A1655" s="75">
        <f t="shared" si="328"/>
        <v>1651</v>
      </c>
      <c r="C1655" s="56" t="s">
        <v>3187</v>
      </c>
      <c r="E1655" s="56">
        <f t="shared" si="329"/>
        <v>1651</v>
      </c>
      <c r="F1655" s="76">
        <f t="shared" si="324"/>
        <v>64</v>
      </c>
      <c r="G1655" s="56" t="str">
        <f t="shared" si="330"/>
        <v/>
      </c>
      <c r="H1655" s="56">
        <f t="shared" si="331"/>
        <v>1651</v>
      </c>
      <c r="I1655" s="56">
        <f>IF(G1655="",0,IF(COUNTIF($G$5:G1655,G1655)=1,0,COUNTIF($G$5:G1655,G1655) )   )</f>
        <v>0</v>
      </c>
      <c r="J1655" s="56" t="str">
        <f t="shared" si="332"/>
        <v/>
      </c>
      <c r="K1655" s="56" t="str">
        <f t="shared" si="323"/>
        <v/>
      </c>
      <c r="L1655" s="56" t="str">
        <f t="shared" si="325"/>
        <v/>
      </c>
      <c r="M1655" s="56" t="str">
        <f t="shared" si="326"/>
        <v/>
      </c>
      <c r="N1655" s="56" t="str">
        <f t="shared" si="327"/>
        <v/>
      </c>
      <c r="O1655" s="56" t="str">
        <f t="shared" si="333"/>
        <v/>
      </c>
      <c r="P1655" s="56">
        <f>IF(ISERROR(IF($X$5=1,$Y$5,)),"",IF($X$5=1,$Y$5,))</f>
        <v>0</v>
      </c>
      <c r="Q1655" s="56">
        <f>IF(ISERROR(IF($X$6=1,$Y$6,)),"",IF($X$6=1,$Y$6,))</f>
        <v>10000</v>
      </c>
      <c r="R1655" s="56">
        <f>IF(ISERROR(IF($X$7=1,$Y$7,)),"",IF($X$7=1,$Y$7,))</f>
        <v>0</v>
      </c>
      <c r="S1655" s="56">
        <f>IF(ISERROR(IF($X$8=1,$Y$8,)),"",IF($X$8=1,$Y$8,))</f>
        <v>1000</v>
      </c>
      <c r="T1655" s="56">
        <f>IF(ISERROR(IF($X$9=1,$Y$9,)),"",IF($X$9=1,$Y$9,))</f>
        <v>500</v>
      </c>
      <c r="U1655" s="56">
        <f>IF(ISERROR(IF($X$10=1,$Y$10,)),"",IF($X$10=1,$Y$10,))</f>
        <v>500</v>
      </c>
    </row>
    <row r="1656" spans="1:21" x14ac:dyDescent="0.25">
      <c r="A1656" s="75">
        <f t="shared" si="328"/>
        <v>1652</v>
      </c>
      <c r="C1656" s="56" t="s">
        <v>6142</v>
      </c>
      <c r="E1656" s="56">
        <f t="shared" si="329"/>
        <v>1652</v>
      </c>
      <c r="F1656" s="76">
        <f t="shared" si="324"/>
        <v>64</v>
      </c>
      <c r="G1656" s="56" t="str">
        <f t="shared" si="330"/>
        <v/>
      </c>
      <c r="H1656" s="56">
        <f t="shared" si="331"/>
        <v>1652</v>
      </c>
      <c r="I1656" s="56">
        <f>IF(G1656="",0,IF(COUNTIF($G$5:G1656,G1656)=1,0,COUNTIF($G$5:G1656,G1656) )   )</f>
        <v>0</v>
      </c>
      <c r="J1656" s="56" t="str">
        <f t="shared" si="332"/>
        <v/>
      </c>
      <c r="K1656" s="56" t="str">
        <f t="shared" si="323"/>
        <v/>
      </c>
      <c r="L1656" s="56" t="str">
        <f t="shared" si="325"/>
        <v/>
      </c>
      <c r="M1656" s="56" t="str">
        <f t="shared" si="326"/>
        <v/>
      </c>
      <c r="N1656" s="56" t="str">
        <f t="shared" si="327"/>
        <v/>
      </c>
      <c r="O1656" s="56" t="str">
        <f t="shared" si="333"/>
        <v/>
      </c>
      <c r="P1656" s="56">
        <f>IF(ISERROR(IF($X$5=1,$Y$5,)),"",IF($X$5=1,$Y$5,))</f>
        <v>0</v>
      </c>
      <c r="Q1656" s="56">
        <f>IF(ISERROR(IF($X$6=1,$Y$6,)),"",IF($X$6=1,$Y$6,))</f>
        <v>10000</v>
      </c>
      <c r="R1656" s="56">
        <f>IF(ISERROR(IF($X$7=1,$Y$7,)),"",IF($X$7=1,$Y$7,))</f>
        <v>0</v>
      </c>
      <c r="S1656" s="56">
        <f>IF(ISERROR(IF($X$8=1,$Y$8,)),"",IF($X$8=1,$Y$8,))</f>
        <v>1000</v>
      </c>
      <c r="T1656" s="56">
        <f>IF(ISERROR(IF($X$9=1,$Y$9,)),"",IF($X$9=1,$Y$9,))</f>
        <v>500</v>
      </c>
      <c r="U1656" s="56">
        <f>IF(ISERROR(IF($X$10=1,$Y$10,)),"",IF($X$10=1,$Y$10,))</f>
        <v>500</v>
      </c>
    </row>
    <row r="1657" spans="1:21" x14ac:dyDescent="0.25">
      <c r="A1657" s="75">
        <f t="shared" si="328"/>
        <v>1653</v>
      </c>
      <c r="C1657" s="56" t="s">
        <v>3182</v>
      </c>
      <c r="E1657" s="56">
        <f t="shared" si="329"/>
        <v>1653</v>
      </c>
      <c r="F1657" s="76">
        <f t="shared" si="324"/>
        <v>64</v>
      </c>
      <c r="G1657" s="56" t="str">
        <f t="shared" si="330"/>
        <v/>
      </c>
      <c r="H1657" s="56">
        <f t="shared" si="331"/>
        <v>1653</v>
      </c>
      <c r="I1657" s="56">
        <f>IF(G1657="",0,IF(COUNTIF($G$5:G1657,G1657)=1,0,COUNTIF($G$5:G1657,G1657) )   )</f>
        <v>0</v>
      </c>
      <c r="J1657" s="56" t="str">
        <f t="shared" si="332"/>
        <v/>
      </c>
      <c r="K1657" s="56" t="str">
        <f t="shared" si="323"/>
        <v/>
      </c>
      <c r="L1657" s="56" t="str">
        <f t="shared" si="325"/>
        <v/>
      </c>
      <c r="M1657" s="56" t="str">
        <f t="shared" si="326"/>
        <v/>
      </c>
      <c r="N1657" s="56" t="str">
        <f t="shared" si="327"/>
        <v/>
      </c>
      <c r="O1657" s="56" t="str">
        <f t="shared" si="333"/>
        <v/>
      </c>
      <c r="P1657" s="56">
        <f>IF(ISERROR(IF($X$5=1,$Y$5,)),"",IF($X$5=1,$Y$5,))</f>
        <v>0</v>
      </c>
      <c r="Q1657" s="56">
        <f>IF(ISERROR(IF($X$6=1,$Y$6,)),"",IF($X$6=1,$Y$6,))</f>
        <v>10000</v>
      </c>
      <c r="R1657" s="56">
        <f>IF(ISERROR(IF($X$7=1,$Y$7,)),"",IF($X$7=1,$Y$7,))</f>
        <v>0</v>
      </c>
      <c r="S1657" s="56">
        <f>IF(ISERROR(IF($X$8=1,$Y$8,)),"",IF($X$8=1,$Y$8,))</f>
        <v>1000</v>
      </c>
      <c r="T1657" s="56">
        <f>IF(ISERROR(IF($X$9=1,$Y$9,)),"",IF($X$9=1,$Y$9,))</f>
        <v>500</v>
      </c>
      <c r="U1657" s="56">
        <f>IF(ISERROR(IF($X$10=1,$Y$10,)),"",IF($X$10=1,$Y$10,))</f>
        <v>500</v>
      </c>
    </row>
    <row r="1658" spans="1:21" x14ac:dyDescent="0.25">
      <c r="A1658" s="75">
        <f t="shared" si="328"/>
        <v>1654</v>
      </c>
      <c r="C1658" s="56" t="s">
        <v>3189</v>
      </c>
      <c r="E1658" s="56">
        <f t="shared" si="329"/>
        <v>1654</v>
      </c>
      <c r="F1658" s="76">
        <f t="shared" si="324"/>
        <v>64</v>
      </c>
      <c r="G1658" s="56" t="str">
        <f t="shared" si="330"/>
        <v/>
      </c>
      <c r="H1658" s="56">
        <f t="shared" si="331"/>
        <v>1654</v>
      </c>
      <c r="I1658" s="56">
        <f>IF(G1658="",0,IF(COUNTIF($G$5:G1658,G1658)=1,0,COUNTIF($G$5:G1658,G1658) )   )</f>
        <v>0</v>
      </c>
      <c r="J1658" s="56" t="str">
        <f t="shared" si="332"/>
        <v/>
      </c>
      <c r="K1658" s="56" t="str">
        <f t="shared" si="323"/>
        <v/>
      </c>
      <c r="L1658" s="56" t="str">
        <f t="shared" si="325"/>
        <v/>
      </c>
      <c r="M1658" s="56" t="str">
        <f t="shared" si="326"/>
        <v/>
      </c>
      <c r="N1658" s="56" t="str">
        <f t="shared" si="327"/>
        <v/>
      </c>
      <c r="O1658" s="56" t="str">
        <f t="shared" si="333"/>
        <v/>
      </c>
      <c r="P1658" s="56">
        <f>IF(ISERROR(IF($X$5=1,$Y$5,)),"",IF($X$5=1,$Y$5,))</f>
        <v>0</v>
      </c>
      <c r="Q1658" s="56">
        <f>IF(ISERROR(IF($X$6=1,$Y$6,)),"",IF($X$6=1,$Y$6,))</f>
        <v>10000</v>
      </c>
      <c r="R1658" s="56">
        <f>IF(ISERROR(IF($X$7=1,$Y$7,)),"",IF($X$7=1,$Y$7,))</f>
        <v>0</v>
      </c>
      <c r="S1658" s="56">
        <f>IF(ISERROR(IF($X$8=1,$Y$8,)),"",IF($X$8=1,$Y$8,))</f>
        <v>1000</v>
      </c>
      <c r="T1658" s="56">
        <f>IF(ISERROR(IF($X$9=1,$Y$9,)),"",IF($X$9=1,$Y$9,))</f>
        <v>500</v>
      </c>
      <c r="U1658" s="56">
        <f>IF(ISERROR(IF($X$10=1,$Y$10,)),"",IF($X$10=1,$Y$10,))</f>
        <v>500</v>
      </c>
    </row>
    <row r="1659" spans="1:21" x14ac:dyDescent="0.25">
      <c r="A1659" s="75">
        <f t="shared" si="328"/>
        <v>1655</v>
      </c>
      <c r="C1659" s="56" t="s">
        <v>6248</v>
      </c>
      <c r="E1659" s="56">
        <f t="shared" si="329"/>
        <v>1655</v>
      </c>
      <c r="F1659" s="76">
        <f t="shared" si="324"/>
        <v>64</v>
      </c>
      <c r="G1659" s="56" t="str">
        <f t="shared" si="330"/>
        <v/>
      </c>
      <c r="H1659" s="56">
        <f t="shared" si="331"/>
        <v>1655</v>
      </c>
      <c r="I1659" s="56">
        <f>IF(G1659="",0,IF(COUNTIF($G$5:G1659,G1659)=1,0,COUNTIF($G$5:G1659,G1659) )   )</f>
        <v>0</v>
      </c>
      <c r="J1659" s="56" t="str">
        <f t="shared" si="332"/>
        <v/>
      </c>
      <c r="K1659" s="56" t="str">
        <f t="shared" si="323"/>
        <v/>
      </c>
      <c r="L1659" s="56" t="str">
        <f t="shared" si="325"/>
        <v/>
      </c>
      <c r="M1659" s="56" t="str">
        <f t="shared" si="326"/>
        <v/>
      </c>
      <c r="N1659" s="56" t="str">
        <f t="shared" si="327"/>
        <v/>
      </c>
      <c r="O1659" s="56" t="str">
        <f t="shared" si="333"/>
        <v/>
      </c>
      <c r="P1659" s="56">
        <f>IF(ISERROR(IF($X$5=1,$Y$5,)),"",IF($X$5=1,$Y$5,))</f>
        <v>0</v>
      </c>
      <c r="Q1659" s="56">
        <f>IF(ISERROR(IF($X$6=1,$Y$6,)),"",IF($X$6=1,$Y$6,))</f>
        <v>10000</v>
      </c>
      <c r="R1659" s="56">
        <f>IF(ISERROR(IF($X$7=1,$Y$7,)),"",IF($X$7=1,$Y$7,))</f>
        <v>0</v>
      </c>
      <c r="S1659" s="56">
        <f>IF(ISERROR(IF($X$8=1,$Y$8,)),"",IF($X$8=1,$Y$8,))</f>
        <v>1000</v>
      </c>
      <c r="T1659" s="56">
        <f>IF(ISERROR(IF($X$9=1,$Y$9,)),"",IF($X$9=1,$Y$9,))</f>
        <v>500</v>
      </c>
      <c r="U1659" s="56">
        <f>IF(ISERROR(IF($X$10=1,$Y$10,)),"",IF($X$10=1,$Y$10,))</f>
        <v>500</v>
      </c>
    </row>
    <row r="1660" spans="1:21" x14ac:dyDescent="0.25">
      <c r="A1660" s="75">
        <f t="shared" si="328"/>
        <v>1656</v>
      </c>
      <c r="C1660" s="56" t="s">
        <v>2525</v>
      </c>
      <c r="E1660" s="56">
        <f t="shared" si="329"/>
        <v>1656</v>
      </c>
      <c r="F1660" s="76">
        <f t="shared" si="324"/>
        <v>64</v>
      </c>
      <c r="G1660" s="56" t="str">
        <f t="shared" si="330"/>
        <v/>
      </c>
      <c r="H1660" s="56">
        <f t="shared" si="331"/>
        <v>1656</v>
      </c>
      <c r="I1660" s="56">
        <f>IF(G1660="",0,IF(COUNTIF($G$5:G1660,G1660)=1,0,COUNTIF($G$5:G1660,G1660) )   )</f>
        <v>0</v>
      </c>
      <c r="J1660" s="56" t="str">
        <f t="shared" si="332"/>
        <v/>
      </c>
      <c r="K1660" s="56" t="str">
        <f t="shared" si="323"/>
        <v/>
      </c>
      <c r="L1660" s="56" t="str">
        <f t="shared" si="325"/>
        <v/>
      </c>
      <c r="M1660" s="56" t="str">
        <f t="shared" si="326"/>
        <v/>
      </c>
      <c r="N1660" s="56" t="str">
        <f t="shared" si="327"/>
        <v/>
      </c>
      <c r="O1660" s="56" t="str">
        <f t="shared" si="333"/>
        <v/>
      </c>
      <c r="P1660" s="56">
        <f>IF(ISERROR(IF($X$5=1,$Y$5,)),"",IF($X$5=1,$Y$5,))</f>
        <v>0</v>
      </c>
      <c r="Q1660" s="56">
        <f>IF(ISERROR(IF($X$6=1,$Y$6,)),"",IF($X$6=1,$Y$6,))</f>
        <v>10000</v>
      </c>
      <c r="R1660" s="56">
        <f>IF(ISERROR(IF($X$7=1,$Y$7,)),"",IF($X$7=1,$Y$7,))</f>
        <v>0</v>
      </c>
      <c r="S1660" s="56">
        <f>IF(ISERROR(IF($X$8=1,$Y$8,)),"",IF($X$8=1,$Y$8,))</f>
        <v>1000</v>
      </c>
      <c r="T1660" s="56">
        <f>IF(ISERROR(IF($X$9=1,$Y$9,)),"",IF($X$9=1,$Y$9,))</f>
        <v>500</v>
      </c>
      <c r="U1660" s="56">
        <f>IF(ISERROR(IF($X$10=1,$Y$10,)),"",IF($X$10=1,$Y$10,))</f>
        <v>500</v>
      </c>
    </row>
    <row r="1661" spans="1:21" x14ac:dyDescent="0.25">
      <c r="A1661" s="75">
        <f t="shared" si="328"/>
        <v>1657</v>
      </c>
      <c r="C1661" s="56" t="s">
        <v>2526</v>
      </c>
      <c r="E1661" s="56">
        <f t="shared" si="329"/>
        <v>1657</v>
      </c>
      <c r="F1661" s="76">
        <f t="shared" si="324"/>
        <v>64</v>
      </c>
      <c r="G1661" s="56" t="str">
        <f t="shared" si="330"/>
        <v/>
      </c>
      <c r="H1661" s="56">
        <f t="shared" si="331"/>
        <v>1657</v>
      </c>
      <c r="I1661" s="56">
        <f>IF(G1661="",0,IF(COUNTIF($G$5:G1661,G1661)=1,0,COUNTIF($G$5:G1661,G1661) )   )</f>
        <v>0</v>
      </c>
      <c r="J1661" s="56" t="str">
        <f t="shared" si="332"/>
        <v/>
      </c>
      <c r="K1661" s="56" t="str">
        <f t="shared" si="323"/>
        <v/>
      </c>
      <c r="L1661" s="56" t="str">
        <f t="shared" si="325"/>
        <v/>
      </c>
      <c r="M1661" s="56" t="str">
        <f t="shared" si="326"/>
        <v/>
      </c>
      <c r="N1661" s="56" t="str">
        <f t="shared" si="327"/>
        <v/>
      </c>
      <c r="O1661" s="56" t="str">
        <f t="shared" si="333"/>
        <v/>
      </c>
      <c r="P1661" s="56">
        <f>IF(ISERROR(IF($X$5=1,$Y$5,)),"",IF($X$5=1,$Y$5,))</f>
        <v>0</v>
      </c>
      <c r="Q1661" s="56">
        <f>IF(ISERROR(IF($X$6=1,$Y$6,)),"",IF($X$6=1,$Y$6,))</f>
        <v>10000</v>
      </c>
      <c r="R1661" s="56">
        <f>IF(ISERROR(IF($X$7=1,$Y$7,)),"",IF($X$7=1,$Y$7,))</f>
        <v>0</v>
      </c>
      <c r="S1661" s="56">
        <f>IF(ISERROR(IF($X$8=1,$Y$8,)),"",IF($X$8=1,$Y$8,))</f>
        <v>1000</v>
      </c>
      <c r="T1661" s="56">
        <f>IF(ISERROR(IF($X$9=1,$Y$9,)),"",IF($X$9=1,$Y$9,))</f>
        <v>500</v>
      </c>
      <c r="U1661" s="56">
        <f>IF(ISERROR(IF($X$10=1,$Y$10,)),"",IF($X$10=1,$Y$10,))</f>
        <v>500</v>
      </c>
    </row>
    <row r="1662" spans="1:21" x14ac:dyDescent="0.25">
      <c r="A1662" s="75">
        <f t="shared" si="328"/>
        <v>1658</v>
      </c>
      <c r="C1662" s="56" t="s">
        <v>2527</v>
      </c>
      <c r="E1662" s="56">
        <f t="shared" si="329"/>
        <v>1658</v>
      </c>
      <c r="F1662" s="76">
        <f t="shared" si="324"/>
        <v>64</v>
      </c>
      <c r="G1662" s="56" t="str">
        <f t="shared" si="330"/>
        <v/>
      </c>
      <c r="H1662" s="56">
        <f t="shared" si="331"/>
        <v>1658</v>
      </c>
      <c r="I1662" s="56">
        <f>IF(G1662="",0,IF(COUNTIF($G$5:G1662,G1662)=1,0,COUNTIF($G$5:G1662,G1662) )   )</f>
        <v>0</v>
      </c>
      <c r="J1662" s="56" t="str">
        <f t="shared" si="332"/>
        <v/>
      </c>
      <c r="K1662" s="56" t="str">
        <f t="shared" ref="K1662:K1725" si="334">IF(ISERROR(VLOOKUP(J1662,$F$5:$G$6005,2,)),"",VLOOKUP(J1662,$F$5:$G$6005,2,))</f>
        <v/>
      </c>
      <c r="L1662" s="56" t="str">
        <f t="shared" si="325"/>
        <v/>
      </c>
      <c r="M1662" s="56" t="str">
        <f t="shared" si="326"/>
        <v/>
      </c>
      <c r="N1662" s="56" t="str">
        <f t="shared" si="327"/>
        <v/>
      </c>
      <c r="O1662" s="56" t="str">
        <f t="shared" si="333"/>
        <v/>
      </c>
      <c r="P1662" s="56">
        <f>IF(ISERROR(IF($X$5=1,$Y$5,)),"",IF($X$5=1,$Y$5,))</f>
        <v>0</v>
      </c>
      <c r="Q1662" s="56">
        <f>IF(ISERROR(IF($X$6=1,$Y$6,)),"",IF($X$6=1,$Y$6,))</f>
        <v>10000</v>
      </c>
      <c r="R1662" s="56">
        <f>IF(ISERROR(IF($X$7=1,$Y$7,)),"",IF($X$7=1,$Y$7,))</f>
        <v>0</v>
      </c>
      <c r="S1662" s="56">
        <f>IF(ISERROR(IF($X$8=1,$Y$8,)),"",IF($X$8=1,$Y$8,))</f>
        <v>1000</v>
      </c>
      <c r="T1662" s="56">
        <f>IF(ISERROR(IF($X$9=1,$Y$9,)),"",IF($X$9=1,$Y$9,))</f>
        <v>500</v>
      </c>
      <c r="U1662" s="56">
        <f>IF(ISERROR(IF($X$10=1,$Y$10,)),"",IF($X$10=1,$Y$10,))</f>
        <v>500</v>
      </c>
    </row>
    <row r="1663" spans="1:21" x14ac:dyDescent="0.25">
      <c r="A1663" s="75">
        <f t="shared" si="328"/>
        <v>1659</v>
      </c>
      <c r="C1663" s="56" t="s">
        <v>3191</v>
      </c>
      <c r="E1663" s="56">
        <f t="shared" si="329"/>
        <v>1659</v>
      </c>
      <c r="F1663" s="76">
        <f t="shared" si="324"/>
        <v>64</v>
      </c>
      <c r="G1663" s="56" t="str">
        <f t="shared" si="330"/>
        <v/>
      </c>
      <c r="H1663" s="56">
        <f t="shared" si="331"/>
        <v>1659</v>
      </c>
      <c r="I1663" s="56">
        <f>IF(G1663="",0,IF(COUNTIF($G$5:G1663,G1663)=1,0,COUNTIF($G$5:G1663,G1663) )   )</f>
        <v>0</v>
      </c>
      <c r="J1663" s="56" t="str">
        <f t="shared" si="332"/>
        <v/>
      </c>
      <c r="K1663" s="56" t="str">
        <f t="shared" si="334"/>
        <v/>
      </c>
      <c r="L1663" s="56" t="str">
        <f t="shared" si="325"/>
        <v/>
      </c>
      <c r="M1663" s="56" t="str">
        <f t="shared" si="326"/>
        <v/>
      </c>
      <c r="N1663" s="56" t="str">
        <f t="shared" si="327"/>
        <v/>
      </c>
      <c r="O1663" s="56" t="str">
        <f t="shared" si="333"/>
        <v/>
      </c>
      <c r="P1663" s="56">
        <f>IF(ISERROR(IF($X$5=1,$Y$5,)),"",IF($X$5=1,$Y$5,))</f>
        <v>0</v>
      </c>
      <c r="Q1663" s="56">
        <f>IF(ISERROR(IF($X$6=1,$Y$6,)),"",IF($X$6=1,$Y$6,))</f>
        <v>10000</v>
      </c>
      <c r="R1663" s="56">
        <f>IF(ISERROR(IF($X$7=1,$Y$7,)),"",IF($X$7=1,$Y$7,))</f>
        <v>0</v>
      </c>
      <c r="S1663" s="56">
        <f>IF(ISERROR(IF($X$8=1,$Y$8,)),"",IF($X$8=1,$Y$8,))</f>
        <v>1000</v>
      </c>
      <c r="T1663" s="56">
        <f>IF(ISERROR(IF($X$9=1,$Y$9,)),"",IF($X$9=1,$Y$9,))</f>
        <v>500</v>
      </c>
      <c r="U1663" s="56">
        <f>IF(ISERROR(IF($X$10=1,$Y$10,)),"",IF($X$10=1,$Y$10,))</f>
        <v>500</v>
      </c>
    </row>
    <row r="1664" spans="1:21" x14ac:dyDescent="0.25">
      <c r="A1664" s="75">
        <f t="shared" si="328"/>
        <v>1660</v>
      </c>
      <c r="C1664" s="56" t="s">
        <v>2529</v>
      </c>
      <c r="E1664" s="56">
        <f t="shared" si="329"/>
        <v>1660</v>
      </c>
      <c r="F1664" s="76">
        <f t="shared" si="324"/>
        <v>64</v>
      </c>
      <c r="G1664" s="56" t="str">
        <f t="shared" si="330"/>
        <v/>
      </c>
      <c r="H1664" s="56">
        <f t="shared" si="331"/>
        <v>1660</v>
      </c>
      <c r="I1664" s="56">
        <f>IF(G1664="",0,IF(COUNTIF($G$5:G1664,G1664)=1,0,COUNTIF($G$5:G1664,G1664) )   )</f>
        <v>0</v>
      </c>
      <c r="J1664" s="56" t="str">
        <f t="shared" si="332"/>
        <v/>
      </c>
      <c r="K1664" s="56" t="str">
        <f t="shared" si="334"/>
        <v/>
      </c>
      <c r="L1664" s="56" t="str">
        <f t="shared" si="325"/>
        <v/>
      </c>
      <c r="M1664" s="56" t="str">
        <f t="shared" si="326"/>
        <v/>
      </c>
      <c r="N1664" s="56" t="str">
        <f t="shared" si="327"/>
        <v/>
      </c>
      <c r="O1664" s="56" t="str">
        <f t="shared" si="333"/>
        <v/>
      </c>
      <c r="P1664" s="56">
        <f>IF(ISERROR(IF($X$5=1,$Y$5,)),"",IF($X$5=1,$Y$5,))</f>
        <v>0</v>
      </c>
      <c r="Q1664" s="56">
        <f>IF(ISERROR(IF($X$6=1,$Y$6,)),"",IF($X$6=1,$Y$6,))</f>
        <v>10000</v>
      </c>
      <c r="R1664" s="56">
        <f>IF(ISERROR(IF($X$7=1,$Y$7,)),"",IF($X$7=1,$Y$7,))</f>
        <v>0</v>
      </c>
      <c r="S1664" s="56">
        <f>IF(ISERROR(IF($X$8=1,$Y$8,)),"",IF($X$8=1,$Y$8,))</f>
        <v>1000</v>
      </c>
      <c r="T1664" s="56">
        <f>IF(ISERROR(IF($X$9=1,$Y$9,)),"",IF($X$9=1,$Y$9,))</f>
        <v>500</v>
      </c>
      <c r="U1664" s="56">
        <f>IF(ISERROR(IF($X$10=1,$Y$10,)),"",IF($X$10=1,$Y$10,))</f>
        <v>500</v>
      </c>
    </row>
    <row r="1665" spans="1:21" x14ac:dyDescent="0.25">
      <c r="A1665" s="75">
        <f t="shared" si="328"/>
        <v>1661</v>
      </c>
      <c r="C1665" s="56" t="s">
        <v>2518</v>
      </c>
      <c r="E1665" s="56">
        <f t="shared" si="329"/>
        <v>1661</v>
      </c>
      <c r="F1665" s="76">
        <f t="shared" si="324"/>
        <v>64</v>
      </c>
      <c r="G1665" s="56" t="str">
        <f t="shared" si="330"/>
        <v/>
      </c>
      <c r="H1665" s="56">
        <f t="shared" si="331"/>
        <v>1661</v>
      </c>
      <c r="I1665" s="56">
        <f>IF(G1665="",0,IF(COUNTIF($G$5:G1665,G1665)=1,0,COUNTIF($G$5:G1665,G1665) )   )</f>
        <v>0</v>
      </c>
      <c r="J1665" s="56" t="str">
        <f t="shared" si="332"/>
        <v/>
      </c>
      <c r="K1665" s="56" t="str">
        <f t="shared" si="334"/>
        <v/>
      </c>
      <c r="L1665" s="56" t="str">
        <f t="shared" si="325"/>
        <v/>
      </c>
      <c r="M1665" s="56" t="str">
        <f t="shared" si="326"/>
        <v/>
      </c>
      <c r="N1665" s="56" t="str">
        <f t="shared" si="327"/>
        <v/>
      </c>
      <c r="O1665" s="56" t="str">
        <f t="shared" si="333"/>
        <v/>
      </c>
      <c r="P1665" s="56">
        <f>IF(ISERROR(IF($X$5=1,$Y$5,)),"",IF($X$5=1,$Y$5,))</f>
        <v>0</v>
      </c>
      <c r="Q1665" s="56">
        <f>IF(ISERROR(IF($X$6=1,$Y$6,)),"",IF($X$6=1,$Y$6,))</f>
        <v>10000</v>
      </c>
      <c r="R1665" s="56">
        <f>IF(ISERROR(IF($X$7=1,$Y$7,)),"",IF($X$7=1,$Y$7,))</f>
        <v>0</v>
      </c>
      <c r="S1665" s="56">
        <f>IF(ISERROR(IF($X$8=1,$Y$8,)),"",IF($X$8=1,$Y$8,))</f>
        <v>1000</v>
      </c>
      <c r="T1665" s="56">
        <f>IF(ISERROR(IF($X$9=1,$Y$9,)),"",IF($X$9=1,$Y$9,))</f>
        <v>500</v>
      </c>
      <c r="U1665" s="56">
        <f>IF(ISERROR(IF($X$10=1,$Y$10,)),"",IF($X$10=1,$Y$10,))</f>
        <v>500</v>
      </c>
    </row>
    <row r="1666" spans="1:21" x14ac:dyDescent="0.25">
      <c r="A1666" s="75">
        <f t="shared" si="328"/>
        <v>1662</v>
      </c>
      <c r="D1666" s="56" t="s">
        <v>4843</v>
      </c>
      <c r="E1666" s="56">
        <f t="shared" si="329"/>
        <v>1662</v>
      </c>
      <c r="F1666" s="76">
        <f t="shared" si="324"/>
        <v>64</v>
      </c>
      <c r="G1666" s="56" t="str">
        <f t="shared" si="330"/>
        <v>capacitorInlineMed</v>
      </c>
      <c r="H1666" s="56">
        <f t="shared" si="331"/>
        <v>1662</v>
      </c>
      <c r="I1666" s="56">
        <f>IF(G1666="",0,IF(COUNTIF($G$5:G1666,G1666)=1,0,COUNTIF($G$5:G1666,G1666) )   )</f>
        <v>0</v>
      </c>
      <c r="J1666" s="56" t="str">
        <f t="shared" si="332"/>
        <v/>
      </c>
      <c r="K1666" s="56" t="str">
        <f t="shared" si="334"/>
        <v/>
      </c>
      <c r="L1666" s="56" t="str">
        <f t="shared" si="325"/>
        <v/>
      </c>
      <c r="M1666" s="56" t="str">
        <f t="shared" si="326"/>
        <v/>
      </c>
      <c r="N1666" s="56" t="str">
        <f t="shared" si="327"/>
        <v/>
      </c>
      <c r="O1666" s="56" t="str">
        <f t="shared" si="333"/>
        <v/>
      </c>
      <c r="P1666" s="56">
        <f>IF(ISERROR(IF($X$5=1,$Y$5,)),"",IF($X$5=1,$Y$5,))</f>
        <v>0</v>
      </c>
      <c r="Q1666" s="56">
        <f>IF(ISERROR(IF($X$6=1,$Y$6,)),"",IF($X$6=1,$Y$6,))</f>
        <v>10000</v>
      </c>
      <c r="R1666" s="56">
        <f>IF(ISERROR(IF($X$7=1,$Y$7,)),"",IF($X$7=1,$Y$7,))</f>
        <v>0</v>
      </c>
      <c r="S1666" s="56">
        <f>IF(ISERROR(IF($X$8=1,$Y$8,)),"",IF($X$8=1,$Y$8,))</f>
        <v>1000</v>
      </c>
      <c r="T1666" s="56">
        <f>IF(ISERROR(IF($X$9=1,$Y$9,)),"",IF($X$9=1,$Y$9,))</f>
        <v>500</v>
      </c>
      <c r="U1666" s="56">
        <f>IF(ISERROR(IF($X$10=1,$Y$10,)),"",IF($X$10=1,$Y$10,))</f>
        <v>500</v>
      </c>
    </row>
    <row r="1667" spans="1:21" x14ac:dyDescent="0.25">
      <c r="A1667" s="75">
        <f t="shared" si="328"/>
        <v>1663</v>
      </c>
      <c r="D1667" s="56" t="s">
        <v>3192</v>
      </c>
      <c r="E1667" s="56">
        <f t="shared" si="329"/>
        <v>1663</v>
      </c>
      <c r="F1667" s="76">
        <f t="shared" si="324"/>
        <v>64</v>
      </c>
      <c r="G1667" s="56" t="str">
        <f t="shared" si="330"/>
        <v>batteryBank</v>
      </c>
      <c r="H1667" s="56">
        <f t="shared" si="331"/>
        <v>1663</v>
      </c>
      <c r="I1667" s="56">
        <f>IF(G1667="",0,IF(COUNTIF($G$5:G1667,G1667)=1,0,COUNTIF($G$5:G1667,G1667) )   )</f>
        <v>0</v>
      </c>
      <c r="J1667" s="56" t="str">
        <f t="shared" si="332"/>
        <v/>
      </c>
      <c r="K1667" s="56" t="str">
        <f t="shared" si="334"/>
        <v/>
      </c>
      <c r="L1667" s="56" t="str">
        <f t="shared" si="325"/>
        <v/>
      </c>
      <c r="M1667" s="56" t="str">
        <f t="shared" si="326"/>
        <v/>
      </c>
      <c r="N1667" s="56" t="str">
        <f t="shared" si="327"/>
        <v/>
      </c>
      <c r="O1667" s="56" t="str">
        <f t="shared" si="333"/>
        <v/>
      </c>
      <c r="P1667" s="56">
        <f>IF(ISERROR(IF($X$5=1,$Y$5,)),"",IF($X$5=1,$Y$5,))</f>
        <v>0</v>
      </c>
      <c r="Q1667" s="56">
        <f>IF(ISERROR(IF($X$6=1,$Y$6,)),"",IF($X$6=1,$Y$6,))</f>
        <v>10000</v>
      </c>
      <c r="R1667" s="56">
        <f>IF(ISERROR(IF($X$7=1,$Y$7,)),"",IF($X$7=1,$Y$7,))</f>
        <v>0</v>
      </c>
      <c r="S1667" s="56">
        <f>IF(ISERROR(IF($X$8=1,$Y$8,)),"",IF($X$8=1,$Y$8,))</f>
        <v>1000</v>
      </c>
      <c r="T1667" s="56">
        <f>IF(ISERROR(IF($X$9=1,$Y$9,)),"",IF($X$9=1,$Y$9,))</f>
        <v>500</v>
      </c>
      <c r="U1667" s="56">
        <f>IF(ISERROR(IF($X$10=1,$Y$10,)),"",IF($X$10=1,$Y$10,))</f>
        <v>500</v>
      </c>
    </row>
    <row r="1668" spans="1:21" x14ac:dyDescent="0.25">
      <c r="A1668" s="75">
        <f t="shared" si="328"/>
        <v>1664</v>
      </c>
      <c r="D1668" s="56" t="s">
        <v>3770</v>
      </c>
      <c r="E1668" s="56">
        <f t="shared" si="329"/>
        <v>1664</v>
      </c>
      <c r="F1668" s="76">
        <f t="shared" si="324"/>
        <v>64</v>
      </c>
      <c r="G1668" s="56" t="str">
        <f t="shared" si="330"/>
        <v>rtg</v>
      </c>
      <c r="H1668" s="56">
        <f t="shared" si="331"/>
        <v>1664</v>
      </c>
      <c r="I1668" s="56">
        <f>IF(G1668="",0,IF(COUNTIF($G$5:G1668,G1668)=1,0,COUNTIF($G$5:G1668,G1668) )   )</f>
        <v>0</v>
      </c>
      <c r="J1668" s="56" t="str">
        <f t="shared" si="332"/>
        <v/>
      </c>
      <c r="K1668" s="56" t="str">
        <f t="shared" si="334"/>
        <v/>
      </c>
      <c r="L1668" s="56" t="str">
        <f t="shared" si="325"/>
        <v/>
      </c>
      <c r="M1668" s="56" t="str">
        <f t="shared" si="326"/>
        <v/>
      </c>
      <c r="N1668" s="56" t="str">
        <f t="shared" si="327"/>
        <v/>
      </c>
      <c r="O1668" s="56" t="str">
        <f t="shared" si="333"/>
        <v/>
      </c>
      <c r="P1668" s="56">
        <f>IF(ISERROR(IF($X$5=1,$Y$5,)),"",IF($X$5=1,$Y$5,))</f>
        <v>0</v>
      </c>
      <c r="Q1668" s="56">
        <f>IF(ISERROR(IF($X$6=1,$Y$6,)),"",IF($X$6=1,$Y$6,))</f>
        <v>10000</v>
      </c>
      <c r="R1668" s="56">
        <f>IF(ISERROR(IF($X$7=1,$Y$7,)),"",IF($X$7=1,$Y$7,))</f>
        <v>0</v>
      </c>
      <c r="S1668" s="56">
        <f>IF(ISERROR(IF($X$8=1,$Y$8,)),"",IF($X$8=1,$Y$8,))</f>
        <v>1000</v>
      </c>
      <c r="T1668" s="56">
        <f>IF(ISERROR(IF($X$9=1,$Y$9,)),"",IF($X$9=1,$Y$9,))</f>
        <v>500</v>
      </c>
      <c r="U1668" s="56">
        <f>IF(ISERROR(IF($X$10=1,$Y$10,)),"",IF($X$10=1,$Y$10,))</f>
        <v>500</v>
      </c>
    </row>
    <row r="1669" spans="1:21" x14ac:dyDescent="0.25">
      <c r="A1669" s="75">
        <f t="shared" si="328"/>
        <v>1665</v>
      </c>
      <c r="D1669" s="56" t="s">
        <v>4839</v>
      </c>
      <c r="E1669" s="56">
        <f t="shared" si="329"/>
        <v>1665</v>
      </c>
      <c r="F1669" s="76">
        <f t="shared" ref="F1669:F1732" si="335">IF(A1667=0,0,IF(ISBLANK(G1669),"",IF(LEFT(G1669,4)="newn",F1668+1,IF(LEFT(G1669,4)="node",F1668+1,F1668))))</f>
        <v>64</v>
      </c>
      <c r="G1669" s="56" t="str">
        <f t="shared" si="330"/>
        <v>HexCanBatt</v>
      </c>
      <c r="H1669" s="56">
        <f t="shared" si="331"/>
        <v>1665</v>
      </c>
      <c r="I1669" s="56">
        <f>IF(G1669="",0,IF(COUNTIF($G$5:G1669,G1669)=1,0,COUNTIF($G$5:G1669,G1669) )   )</f>
        <v>0</v>
      </c>
      <c r="J1669" s="56" t="str">
        <f t="shared" si="332"/>
        <v/>
      </c>
      <c r="K1669" s="56" t="str">
        <f t="shared" si="334"/>
        <v/>
      </c>
      <c r="L1669" s="56" t="str">
        <f t="shared" ref="L1669:L1732" si="336">IF(ISERROR(VLOOKUP(K1669,$AB$14:$AD$197,3,)),"",VLOOKUP(K1669,$AB$14:$AD$197,3,))</f>
        <v/>
      </c>
      <c r="M1669" s="56" t="str">
        <f t="shared" ref="M1669:M1732" si="337">IF(ISERROR(HLOOKUP(J1669,$AG$5:$XH$6,2,)),"",HLOOKUP(J1669,$AG$5:$XH$6,2,))</f>
        <v/>
      </c>
      <c r="N1669" s="56" t="str">
        <f t="shared" ref="N1669:N1732" si="338">IF(ISERROR(VLOOKUP(K1669,$AB$14:$AD$197,2,)),"",VLOOKUP(K1669,$AB$14:$AD$197,2,))</f>
        <v/>
      </c>
      <c r="O1669" s="56" t="str">
        <f t="shared" si="333"/>
        <v/>
      </c>
      <c r="P1669" s="56">
        <f>IF(ISERROR(IF($X$5=1,$Y$5,)),"",IF($X$5=1,$Y$5,))</f>
        <v>0</v>
      </c>
      <c r="Q1669" s="56">
        <f>IF(ISERROR(IF($X$6=1,$Y$6,)),"",IF($X$6=1,$Y$6,))</f>
        <v>10000</v>
      </c>
      <c r="R1669" s="56">
        <f>IF(ISERROR(IF($X$7=1,$Y$7,)),"",IF($X$7=1,$Y$7,))</f>
        <v>0</v>
      </c>
      <c r="S1669" s="56">
        <f>IF(ISERROR(IF($X$8=1,$Y$8,)),"",IF($X$8=1,$Y$8,))</f>
        <v>1000</v>
      </c>
      <c r="T1669" s="56">
        <f>IF(ISERROR(IF($X$9=1,$Y$9,)),"",IF($X$9=1,$Y$9,))</f>
        <v>500</v>
      </c>
      <c r="U1669" s="56">
        <f>IF(ISERROR(IF($X$10=1,$Y$10,)),"",IF($X$10=1,$Y$10,))</f>
        <v>500</v>
      </c>
    </row>
    <row r="1670" spans="1:21" x14ac:dyDescent="0.25">
      <c r="A1670" s="75">
        <f t="shared" ref="A1670:A1733" si="339">IF(A1669=0,0,IF(B1669="}",IF(B1670="NODE",A1669+1,0),A1669+1))</f>
        <v>1666</v>
      </c>
      <c r="D1670" s="56" t="s">
        <v>4845</v>
      </c>
      <c r="E1670" s="56">
        <f t="shared" ref="E1670:E1733" si="340">A1670</f>
        <v>1666</v>
      </c>
      <c r="F1670" s="76">
        <f t="shared" si="335"/>
        <v>64</v>
      </c>
      <c r="G1670" s="56" t="str">
        <f t="shared" ref="G1670:G1733" si="341">IF(ISBLANK(D1670),IF(LEFT(C1670,8)="name = n",MID(C1670,8,100),""),MID(D1670,8,100))</f>
        <v>Brayton2</v>
      </c>
      <c r="H1670" s="56">
        <f t="shared" ref="H1670:H1733" si="342">E1670</f>
        <v>1666</v>
      </c>
      <c r="I1670" s="56">
        <f>IF(G1670="",0,IF(COUNTIF($G$5:G1670,G1670)=1,0,COUNTIF($G$5:G1670,G1670) )   )</f>
        <v>0</v>
      </c>
      <c r="J1670" s="56" t="str">
        <f t="shared" ref="J1670:J1733" si="343">IF(J1669=anodes,"",IF(J1669="","",J1669+1))</f>
        <v/>
      </c>
      <c r="K1670" s="56" t="str">
        <f t="shared" si="334"/>
        <v/>
      </c>
      <c r="L1670" s="56" t="str">
        <f t="shared" si="336"/>
        <v/>
      </c>
      <c r="M1670" s="56" t="str">
        <f t="shared" si="337"/>
        <v/>
      </c>
      <c r="N1670" s="56" t="str">
        <f t="shared" si="338"/>
        <v/>
      </c>
      <c r="O1670" s="56" t="str">
        <f t="shared" ref="O1670:O1733" si="344">IF(ISERROR(0.1*N1670+0.9*(M1670/L1670)*($N$3+SUM(P1670:U1670))*(N1670/$N$3)),N1670,0.1*N1670+0.9*(M1670/L1670)*($N$3+SUM(P1670:U1670))*(N1670/$N$3))</f>
        <v/>
      </c>
      <c r="P1670" s="56">
        <f>IF(ISERROR(IF($X$5=1,$Y$5,)),"",IF($X$5=1,$Y$5,))</f>
        <v>0</v>
      </c>
      <c r="Q1670" s="56">
        <f>IF(ISERROR(IF($X$6=1,$Y$6,)),"",IF($X$6=1,$Y$6,))</f>
        <v>10000</v>
      </c>
      <c r="R1670" s="56">
        <f>IF(ISERROR(IF($X$7=1,$Y$7,)),"",IF($X$7=1,$Y$7,))</f>
        <v>0</v>
      </c>
      <c r="S1670" s="56">
        <f>IF(ISERROR(IF($X$8=1,$Y$8,)),"",IF($X$8=1,$Y$8,))</f>
        <v>1000</v>
      </c>
      <c r="T1670" s="56">
        <f>IF(ISERROR(IF($X$9=1,$Y$9,)),"",IF($X$9=1,$Y$9,))</f>
        <v>500</v>
      </c>
      <c r="U1670" s="56">
        <f>IF(ISERROR(IF($X$10=1,$Y$10,)),"",IF($X$10=1,$Y$10,))</f>
        <v>500</v>
      </c>
    </row>
    <row r="1671" spans="1:21" x14ac:dyDescent="0.25">
      <c r="A1671" s="75">
        <f t="shared" si="339"/>
        <v>1667</v>
      </c>
      <c r="D1671" s="56" t="s">
        <v>4846</v>
      </c>
      <c r="E1671" s="56">
        <f t="shared" si="340"/>
        <v>1667</v>
      </c>
      <c r="F1671" s="76">
        <f t="shared" si="335"/>
        <v>64</v>
      </c>
      <c r="G1671" s="56" t="str">
        <f t="shared" si="341"/>
        <v>microwaveThermalEnergyReceiverL</v>
      </c>
      <c r="H1671" s="56">
        <f t="shared" si="342"/>
        <v>1667</v>
      </c>
      <c r="I1671" s="56">
        <f>IF(G1671="",0,IF(COUNTIF($G$5:G1671,G1671)=1,0,COUNTIF($G$5:G1671,G1671) )   )</f>
        <v>0</v>
      </c>
      <c r="J1671" s="56" t="str">
        <f t="shared" si="343"/>
        <v/>
      </c>
      <c r="K1671" s="56" t="str">
        <f t="shared" si="334"/>
        <v/>
      </c>
      <c r="L1671" s="56" t="str">
        <f t="shared" si="336"/>
        <v/>
      </c>
      <c r="M1671" s="56" t="str">
        <f t="shared" si="337"/>
        <v/>
      </c>
      <c r="N1671" s="56" t="str">
        <f t="shared" si="338"/>
        <v/>
      </c>
      <c r="O1671" s="56" t="str">
        <f t="shared" si="344"/>
        <v/>
      </c>
      <c r="P1671" s="56">
        <f>IF(ISERROR(IF($X$5=1,$Y$5,)),"",IF($X$5=1,$Y$5,))</f>
        <v>0</v>
      </c>
      <c r="Q1671" s="56">
        <f>IF(ISERROR(IF($X$6=1,$Y$6,)),"",IF($X$6=1,$Y$6,))</f>
        <v>10000</v>
      </c>
      <c r="R1671" s="56">
        <f>IF(ISERROR(IF($X$7=1,$Y$7,)),"",IF($X$7=1,$Y$7,))</f>
        <v>0</v>
      </c>
      <c r="S1671" s="56">
        <f>IF(ISERROR(IF($X$8=1,$Y$8,)),"",IF($X$8=1,$Y$8,))</f>
        <v>1000</v>
      </c>
      <c r="T1671" s="56">
        <f>IF(ISERROR(IF($X$9=1,$Y$9,)),"",IF($X$9=1,$Y$9,))</f>
        <v>500</v>
      </c>
      <c r="U1671" s="56">
        <f>IF(ISERROR(IF($X$10=1,$Y$10,)),"",IF($X$10=1,$Y$10,))</f>
        <v>500</v>
      </c>
    </row>
    <row r="1672" spans="1:21" x14ac:dyDescent="0.25">
      <c r="A1672" s="75">
        <f t="shared" si="339"/>
        <v>1668</v>
      </c>
      <c r="D1672" s="56" t="s">
        <v>4847</v>
      </c>
      <c r="E1672" s="56">
        <f t="shared" si="340"/>
        <v>1668</v>
      </c>
      <c r="F1672" s="76">
        <f t="shared" si="335"/>
        <v>64</v>
      </c>
      <c r="G1672" s="56" t="str">
        <f t="shared" si="341"/>
        <v>phasedArray1</v>
      </c>
      <c r="H1672" s="56">
        <f t="shared" si="342"/>
        <v>1668</v>
      </c>
      <c r="I1672" s="56">
        <f>IF(G1672="",0,IF(COUNTIF($G$5:G1672,G1672)=1,0,COUNTIF($G$5:G1672,G1672) )   )</f>
        <v>0</v>
      </c>
      <c r="J1672" s="56" t="str">
        <f t="shared" si="343"/>
        <v/>
      </c>
      <c r="K1672" s="56" t="str">
        <f t="shared" si="334"/>
        <v/>
      </c>
      <c r="L1672" s="56" t="str">
        <f t="shared" si="336"/>
        <v/>
      </c>
      <c r="M1672" s="56" t="str">
        <f t="shared" si="337"/>
        <v/>
      </c>
      <c r="N1672" s="56" t="str">
        <f t="shared" si="338"/>
        <v/>
      </c>
      <c r="O1672" s="56" t="str">
        <f t="shared" si="344"/>
        <v/>
      </c>
      <c r="P1672" s="56">
        <f>IF(ISERROR(IF($X$5=1,$Y$5,)),"",IF($X$5=1,$Y$5,))</f>
        <v>0</v>
      </c>
      <c r="Q1672" s="56">
        <f>IF(ISERROR(IF($X$6=1,$Y$6,)),"",IF($X$6=1,$Y$6,))</f>
        <v>10000</v>
      </c>
      <c r="R1672" s="56">
        <f>IF(ISERROR(IF($X$7=1,$Y$7,)),"",IF($X$7=1,$Y$7,))</f>
        <v>0</v>
      </c>
      <c r="S1672" s="56">
        <f>IF(ISERROR(IF($X$8=1,$Y$8,)),"",IF($X$8=1,$Y$8,))</f>
        <v>1000</v>
      </c>
      <c r="T1672" s="56">
        <f>IF(ISERROR(IF($X$9=1,$Y$9,)),"",IF($X$9=1,$Y$9,))</f>
        <v>500</v>
      </c>
      <c r="U1672" s="56">
        <f>IF(ISERROR(IF($X$10=1,$Y$10,)),"",IF($X$10=1,$Y$10,))</f>
        <v>500</v>
      </c>
    </row>
    <row r="1673" spans="1:21" x14ac:dyDescent="0.25">
      <c r="A1673" s="75">
        <f t="shared" si="339"/>
        <v>1669</v>
      </c>
      <c r="D1673" s="56" t="s">
        <v>4840</v>
      </c>
      <c r="E1673" s="56">
        <f t="shared" si="340"/>
        <v>1669</v>
      </c>
      <c r="F1673" s="76">
        <f t="shared" si="335"/>
        <v>64</v>
      </c>
      <c r="G1673" s="56" t="str">
        <f t="shared" si="341"/>
        <v>HexCanRTG</v>
      </c>
      <c r="H1673" s="56">
        <f t="shared" si="342"/>
        <v>1669</v>
      </c>
      <c r="I1673" s="56">
        <f>IF(G1673="",0,IF(COUNTIF($G$5:G1673,G1673)=1,0,COUNTIF($G$5:G1673,G1673) )   )</f>
        <v>0</v>
      </c>
      <c r="J1673" s="56" t="str">
        <f t="shared" si="343"/>
        <v/>
      </c>
      <c r="K1673" s="56" t="str">
        <f t="shared" si="334"/>
        <v/>
      </c>
      <c r="L1673" s="56" t="str">
        <f t="shared" si="336"/>
        <v/>
      </c>
      <c r="M1673" s="56" t="str">
        <f t="shared" si="337"/>
        <v/>
      </c>
      <c r="N1673" s="56" t="str">
        <f t="shared" si="338"/>
        <v/>
      </c>
      <c r="O1673" s="56" t="str">
        <f t="shared" si="344"/>
        <v/>
      </c>
      <c r="P1673" s="56">
        <f>IF(ISERROR(IF($X$5=1,$Y$5,)),"",IF($X$5=1,$Y$5,))</f>
        <v>0</v>
      </c>
      <c r="Q1673" s="56">
        <f>IF(ISERROR(IF($X$6=1,$Y$6,)),"",IF($X$6=1,$Y$6,))</f>
        <v>10000</v>
      </c>
      <c r="R1673" s="56">
        <f>IF(ISERROR(IF($X$7=1,$Y$7,)),"",IF($X$7=1,$Y$7,))</f>
        <v>0</v>
      </c>
      <c r="S1673" s="56">
        <f>IF(ISERROR(IF($X$8=1,$Y$8,)),"",IF($X$8=1,$Y$8,))</f>
        <v>1000</v>
      </c>
      <c r="T1673" s="56">
        <f>IF(ISERROR(IF($X$9=1,$Y$9,)),"",IF($X$9=1,$Y$9,))</f>
        <v>500</v>
      </c>
      <c r="U1673" s="56">
        <f>IF(ISERROR(IF($X$10=1,$Y$10,)),"",IF($X$10=1,$Y$10,))</f>
        <v>500</v>
      </c>
    </row>
    <row r="1674" spans="1:21" x14ac:dyDescent="0.25">
      <c r="A1674" s="75">
        <f t="shared" si="339"/>
        <v>1670</v>
      </c>
      <c r="D1674" s="56" t="s">
        <v>4841</v>
      </c>
      <c r="E1674" s="56">
        <f t="shared" si="340"/>
        <v>1670</v>
      </c>
      <c r="F1674" s="76">
        <f t="shared" si="335"/>
        <v>64</v>
      </c>
      <c r="G1674" s="56" t="str">
        <f t="shared" si="341"/>
        <v>MMI Large Battery</v>
      </c>
      <c r="H1674" s="56">
        <f t="shared" si="342"/>
        <v>1670</v>
      </c>
      <c r="I1674" s="56">
        <f>IF(G1674="",0,IF(COUNTIF($G$5:G1674,G1674)=1,0,COUNTIF($G$5:G1674,G1674) )   )</f>
        <v>0</v>
      </c>
      <c r="J1674" s="56" t="str">
        <f t="shared" si="343"/>
        <v/>
      </c>
      <c r="K1674" s="56" t="str">
        <f t="shared" si="334"/>
        <v/>
      </c>
      <c r="L1674" s="56" t="str">
        <f t="shared" si="336"/>
        <v/>
      </c>
      <c r="M1674" s="56" t="str">
        <f t="shared" si="337"/>
        <v/>
      </c>
      <c r="N1674" s="56" t="str">
        <f t="shared" si="338"/>
        <v/>
      </c>
      <c r="O1674" s="56" t="str">
        <f t="shared" si="344"/>
        <v/>
      </c>
      <c r="P1674" s="56">
        <f>IF(ISERROR(IF($X$5=1,$Y$5,)),"",IF($X$5=1,$Y$5,))</f>
        <v>0</v>
      </c>
      <c r="Q1674" s="56">
        <f>IF(ISERROR(IF($X$6=1,$Y$6,)),"",IF($X$6=1,$Y$6,))</f>
        <v>10000</v>
      </c>
      <c r="R1674" s="56">
        <f>IF(ISERROR(IF($X$7=1,$Y$7,)),"",IF($X$7=1,$Y$7,))</f>
        <v>0</v>
      </c>
      <c r="S1674" s="56">
        <f>IF(ISERROR(IF($X$8=1,$Y$8,)),"",IF($X$8=1,$Y$8,))</f>
        <v>1000</v>
      </c>
      <c r="T1674" s="56">
        <f>IF(ISERROR(IF($X$9=1,$Y$9,)),"",IF($X$9=1,$Y$9,))</f>
        <v>500</v>
      </c>
      <c r="U1674" s="56">
        <f>IF(ISERROR(IF($X$10=1,$Y$10,)),"",IF($X$10=1,$Y$10,))</f>
        <v>500</v>
      </c>
    </row>
    <row r="1675" spans="1:21" x14ac:dyDescent="0.25">
      <c r="A1675" s="75">
        <f t="shared" si="339"/>
        <v>1671</v>
      </c>
      <c r="D1675" s="56" t="s">
        <v>4842</v>
      </c>
      <c r="E1675" s="56">
        <f t="shared" si="340"/>
        <v>1671</v>
      </c>
      <c r="F1675" s="76">
        <f t="shared" si="335"/>
        <v>64</v>
      </c>
      <c r="G1675" s="56" t="str">
        <f t="shared" si="341"/>
        <v>KWRadBattLargeL</v>
      </c>
      <c r="H1675" s="56">
        <f t="shared" si="342"/>
        <v>1671</v>
      </c>
      <c r="I1675" s="56">
        <f>IF(G1675="",0,IF(COUNTIF($G$5:G1675,G1675)=1,0,COUNTIF($G$5:G1675,G1675) )   )</f>
        <v>0</v>
      </c>
      <c r="J1675" s="56" t="str">
        <f t="shared" si="343"/>
        <v/>
      </c>
      <c r="K1675" s="56" t="str">
        <f t="shared" si="334"/>
        <v/>
      </c>
      <c r="L1675" s="56" t="str">
        <f t="shared" si="336"/>
        <v/>
      </c>
      <c r="M1675" s="56" t="str">
        <f t="shared" si="337"/>
        <v/>
      </c>
      <c r="N1675" s="56" t="str">
        <f t="shared" si="338"/>
        <v/>
      </c>
      <c r="O1675" s="56" t="str">
        <f t="shared" si="344"/>
        <v/>
      </c>
      <c r="P1675" s="56">
        <f>IF(ISERROR(IF($X$5=1,$Y$5,)),"",IF($X$5=1,$Y$5,))</f>
        <v>0</v>
      </c>
      <c r="Q1675" s="56">
        <f>IF(ISERROR(IF($X$6=1,$Y$6,)),"",IF($X$6=1,$Y$6,))</f>
        <v>10000</v>
      </c>
      <c r="R1675" s="56">
        <f>IF(ISERROR(IF($X$7=1,$Y$7,)),"",IF($X$7=1,$Y$7,))</f>
        <v>0</v>
      </c>
      <c r="S1675" s="56">
        <f>IF(ISERROR(IF($X$8=1,$Y$8,)),"",IF($X$8=1,$Y$8,))</f>
        <v>1000</v>
      </c>
      <c r="T1675" s="56">
        <f>IF(ISERROR(IF($X$9=1,$Y$9,)),"",IF($X$9=1,$Y$9,))</f>
        <v>500</v>
      </c>
      <c r="U1675" s="56">
        <f>IF(ISERROR(IF($X$10=1,$Y$10,)),"",IF($X$10=1,$Y$10,))</f>
        <v>500</v>
      </c>
    </row>
    <row r="1676" spans="1:21" x14ac:dyDescent="0.25">
      <c r="A1676" s="75">
        <f t="shared" si="339"/>
        <v>1672</v>
      </c>
      <c r="D1676" s="56" t="s">
        <v>5308</v>
      </c>
      <c r="E1676" s="56">
        <f t="shared" si="340"/>
        <v>1672</v>
      </c>
      <c r="F1676" s="76">
        <f t="shared" si="335"/>
        <v>64</v>
      </c>
      <c r="G1676" s="56" t="str">
        <f t="shared" si="341"/>
        <v>RLA.CSRG</v>
      </c>
      <c r="H1676" s="56">
        <f t="shared" si="342"/>
        <v>1672</v>
      </c>
      <c r="I1676" s="56">
        <f>IF(G1676="",0,IF(COUNTIF($G$5:G1676,G1676)=1,0,COUNTIF($G$5:G1676,G1676) )   )</f>
        <v>0</v>
      </c>
      <c r="J1676" s="56" t="str">
        <f t="shared" si="343"/>
        <v/>
      </c>
      <c r="K1676" s="56" t="str">
        <f t="shared" si="334"/>
        <v/>
      </c>
      <c r="L1676" s="56" t="str">
        <f t="shared" si="336"/>
        <v/>
      </c>
      <c r="M1676" s="56" t="str">
        <f t="shared" si="337"/>
        <v/>
      </c>
      <c r="N1676" s="56" t="str">
        <f t="shared" si="338"/>
        <v/>
      </c>
      <c r="O1676" s="56" t="str">
        <f t="shared" si="344"/>
        <v/>
      </c>
      <c r="P1676" s="56">
        <f>IF(ISERROR(IF($X$5=1,$Y$5,)),"",IF($X$5=1,$Y$5,))</f>
        <v>0</v>
      </c>
      <c r="Q1676" s="56">
        <f>IF(ISERROR(IF($X$6=1,$Y$6,)),"",IF($X$6=1,$Y$6,))</f>
        <v>10000</v>
      </c>
      <c r="R1676" s="56">
        <f>IF(ISERROR(IF($X$7=1,$Y$7,)),"",IF($X$7=1,$Y$7,))</f>
        <v>0</v>
      </c>
      <c r="S1676" s="56">
        <f>IF(ISERROR(IF($X$8=1,$Y$8,)),"",IF($X$8=1,$Y$8,))</f>
        <v>1000</v>
      </c>
      <c r="T1676" s="56">
        <f>IF(ISERROR(IF($X$9=1,$Y$9,)),"",IF($X$9=1,$Y$9,))</f>
        <v>500</v>
      </c>
      <c r="U1676" s="56">
        <f>IF(ISERROR(IF($X$10=1,$Y$10,)),"",IF($X$10=1,$Y$10,))</f>
        <v>500</v>
      </c>
    </row>
    <row r="1677" spans="1:21" x14ac:dyDescent="0.25">
      <c r="A1677" s="75">
        <f t="shared" si="339"/>
        <v>1673</v>
      </c>
      <c r="C1677" s="56" t="s">
        <v>2532</v>
      </c>
      <c r="E1677" s="56">
        <f t="shared" si="340"/>
        <v>1673</v>
      </c>
      <c r="F1677" s="76">
        <f t="shared" si="335"/>
        <v>64</v>
      </c>
      <c r="G1677" s="56" t="str">
        <f t="shared" si="341"/>
        <v/>
      </c>
      <c r="H1677" s="56">
        <f t="shared" si="342"/>
        <v>1673</v>
      </c>
      <c r="I1677" s="56">
        <f>IF(G1677="",0,IF(COUNTIF($G$5:G1677,G1677)=1,0,COUNTIF($G$5:G1677,G1677) )   )</f>
        <v>0</v>
      </c>
      <c r="J1677" s="56" t="str">
        <f t="shared" si="343"/>
        <v/>
      </c>
      <c r="K1677" s="56" t="str">
        <f t="shared" si="334"/>
        <v/>
      </c>
      <c r="L1677" s="56" t="str">
        <f t="shared" si="336"/>
        <v/>
      </c>
      <c r="M1677" s="56" t="str">
        <f t="shared" si="337"/>
        <v/>
      </c>
      <c r="N1677" s="56" t="str">
        <f t="shared" si="338"/>
        <v/>
      </c>
      <c r="O1677" s="56" t="str">
        <f t="shared" si="344"/>
        <v/>
      </c>
      <c r="P1677" s="56">
        <f>IF(ISERROR(IF($X$5=1,$Y$5,)),"",IF($X$5=1,$Y$5,))</f>
        <v>0</v>
      </c>
      <c r="Q1677" s="56">
        <f>IF(ISERROR(IF($X$6=1,$Y$6,)),"",IF($X$6=1,$Y$6,))</f>
        <v>10000</v>
      </c>
      <c r="R1677" s="56">
        <f>IF(ISERROR(IF($X$7=1,$Y$7,)),"",IF($X$7=1,$Y$7,))</f>
        <v>0</v>
      </c>
      <c r="S1677" s="56">
        <f>IF(ISERROR(IF($X$8=1,$Y$8,)),"",IF($X$8=1,$Y$8,))</f>
        <v>1000</v>
      </c>
      <c r="T1677" s="56">
        <f>IF(ISERROR(IF($X$9=1,$Y$9,)),"",IF($X$9=1,$Y$9,))</f>
        <v>500</v>
      </c>
      <c r="U1677" s="56">
        <f>IF(ISERROR(IF($X$10=1,$Y$10,)),"",IF($X$10=1,$Y$10,))</f>
        <v>500</v>
      </c>
    </row>
    <row r="1678" spans="1:21" x14ac:dyDescent="0.25">
      <c r="A1678" s="75">
        <f t="shared" si="339"/>
        <v>1674</v>
      </c>
      <c r="B1678" s="56" t="s">
        <v>2532</v>
      </c>
      <c r="E1678" s="56">
        <f t="shared" si="340"/>
        <v>1674</v>
      </c>
      <c r="F1678" s="76">
        <f t="shared" si="335"/>
        <v>64</v>
      </c>
      <c r="G1678" s="56" t="str">
        <f t="shared" si="341"/>
        <v/>
      </c>
      <c r="H1678" s="56">
        <f t="shared" si="342"/>
        <v>1674</v>
      </c>
      <c r="I1678" s="56">
        <f>IF(G1678="",0,IF(COUNTIF($G$5:G1678,G1678)=1,0,COUNTIF($G$5:G1678,G1678) )   )</f>
        <v>0</v>
      </c>
      <c r="J1678" s="56" t="str">
        <f t="shared" si="343"/>
        <v/>
      </c>
      <c r="K1678" s="56" t="str">
        <f t="shared" si="334"/>
        <v/>
      </c>
      <c r="L1678" s="56" t="str">
        <f t="shared" si="336"/>
        <v/>
      </c>
      <c r="M1678" s="56" t="str">
        <f t="shared" si="337"/>
        <v/>
      </c>
      <c r="N1678" s="56" t="str">
        <f t="shared" si="338"/>
        <v/>
      </c>
      <c r="O1678" s="56" t="str">
        <f t="shared" si="344"/>
        <v/>
      </c>
      <c r="P1678" s="56">
        <f>IF(ISERROR(IF($X$5=1,$Y$5,)),"",IF($X$5=1,$Y$5,))</f>
        <v>0</v>
      </c>
      <c r="Q1678" s="56">
        <f>IF(ISERROR(IF($X$6=1,$Y$6,)),"",IF($X$6=1,$Y$6,))</f>
        <v>10000</v>
      </c>
      <c r="R1678" s="56">
        <f>IF(ISERROR(IF($X$7=1,$Y$7,)),"",IF($X$7=1,$Y$7,))</f>
        <v>0</v>
      </c>
      <c r="S1678" s="56">
        <f>IF(ISERROR(IF($X$8=1,$Y$8,)),"",IF($X$8=1,$Y$8,))</f>
        <v>1000</v>
      </c>
      <c r="T1678" s="56">
        <f>IF(ISERROR(IF($X$9=1,$Y$9,)),"",IF($X$9=1,$Y$9,))</f>
        <v>500</v>
      </c>
      <c r="U1678" s="56">
        <f>IF(ISERROR(IF($X$10=1,$Y$10,)),"",IF($X$10=1,$Y$10,))</f>
        <v>500</v>
      </c>
    </row>
    <row r="1679" spans="1:21" x14ac:dyDescent="0.25">
      <c r="A1679" s="75">
        <f t="shared" si="339"/>
        <v>1675</v>
      </c>
      <c r="B1679" s="56" t="s">
        <v>2517</v>
      </c>
      <c r="E1679" s="56">
        <f t="shared" si="340"/>
        <v>1675</v>
      </c>
      <c r="F1679" s="76">
        <f t="shared" si="335"/>
        <v>64</v>
      </c>
      <c r="G1679" s="56" t="str">
        <f t="shared" si="341"/>
        <v/>
      </c>
      <c r="H1679" s="56">
        <f t="shared" si="342"/>
        <v>1675</v>
      </c>
      <c r="I1679" s="56">
        <f>IF(G1679="",0,IF(COUNTIF($G$5:G1679,G1679)=1,0,COUNTIF($G$5:G1679,G1679) )   )</f>
        <v>0</v>
      </c>
      <c r="J1679" s="56" t="str">
        <f t="shared" si="343"/>
        <v/>
      </c>
      <c r="K1679" s="56" t="str">
        <f t="shared" si="334"/>
        <v/>
      </c>
      <c r="L1679" s="56" t="str">
        <f t="shared" si="336"/>
        <v/>
      </c>
      <c r="M1679" s="56" t="str">
        <f t="shared" si="337"/>
        <v/>
      </c>
      <c r="N1679" s="56" t="str">
        <f t="shared" si="338"/>
        <v/>
      </c>
      <c r="O1679" s="56" t="str">
        <f t="shared" si="344"/>
        <v/>
      </c>
      <c r="P1679" s="56">
        <f>IF(ISERROR(IF($X$5=1,$Y$5,)),"",IF($X$5=1,$Y$5,))</f>
        <v>0</v>
      </c>
      <c r="Q1679" s="56">
        <f>IF(ISERROR(IF($X$6=1,$Y$6,)),"",IF($X$6=1,$Y$6,))</f>
        <v>10000</v>
      </c>
      <c r="R1679" s="56">
        <f>IF(ISERROR(IF($X$7=1,$Y$7,)),"",IF($X$7=1,$Y$7,))</f>
        <v>0</v>
      </c>
      <c r="S1679" s="56">
        <f>IF(ISERROR(IF($X$8=1,$Y$8,)),"",IF($X$8=1,$Y$8,))</f>
        <v>1000</v>
      </c>
      <c r="T1679" s="56">
        <f>IF(ISERROR(IF($X$9=1,$Y$9,)),"",IF($X$9=1,$Y$9,))</f>
        <v>500</v>
      </c>
      <c r="U1679" s="56">
        <f>IF(ISERROR(IF($X$10=1,$Y$10,)),"",IF($X$10=1,$Y$10,))</f>
        <v>500</v>
      </c>
    </row>
    <row r="1680" spans="1:21" x14ac:dyDescent="0.25">
      <c r="A1680" s="75">
        <f t="shared" si="339"/>
        <v>1676</v>
      </c>
      <c r="B1680" s="56" t="s">
        <v>2518</v>
      </c>
      <c r="E1680" s="56">
        <f t="shared" si="340"/>
        <v>1676</v>
      </c>
      <c r="F1680" s="76">
        <f t="shared" si="335"/>
        <v>64</v>
      </c>
      <c r="G1680" s="56" t="str">
        <f t="shared" si="341"/>
        <v/>
      </c>
      <c r="H1680" s="56">
        <f t="shared" si="342"/>
        <v>1676</v>
      </c>
      <c r="I1680" s="56">
        <f>IF(G1680="",0,IF(COUNTIF($G$5:G1680,G1680)=1,0,COUNTIF($G$5:G1680,G1680) )   )</f>
        <v>0</v>
      </c>
      <c r="J1680" s="56" t="str">
        <f t="shared" si="343"/>
        <v/>
      </c>
      <c r="K1680" s="56" t="str">
        <f t="shared" si="334"/>
        <v/>
      </c>
      <c r="L1680" s="56" t="str">
        <f t="shared" si="336"/>
        <v/>
      </c>
      <c r="M1680" s="56" t="str">
        <f t="shared" si="337"/>
        <v/>
      </c>
      <c r="N1680" s="56" t="str">
        <f t="shared" si="338"/>
        <v/>
      </c>
      <c r="O1680" s="56" t="str">
        <f t="shared" si="344"/>
        <v/>
      </c>
      <c r="P1680" s="56">
        <f>IF(ISERROR(IF($X$5=1,$Y$5,)),"",IF($X$5=1,$Y$5,))</f>
        <v>0</v>
      </c>
      <c r="Q1680" s="56">
        <f>IF(ISERROR(IF($X$6=1,$Y$6,)),"",IF($X$6=1,$Y$6,))</f>
        <v>10000</v>
      </c>
      <c r="R1680" s="56">
        <f>IF(ISERROR(IF($X$7=1,$Y$7,)),"",IF($X$7=1,$Y$7,))</f>
        <v>0</v>
      </c>
      <c r="S1680" s="56">
        <f>IF(ISERROR(IF($X$8=1,$Y$8,)),"",IF($X$8=1,$Y$8,))</f>
        <v>1000</v>
      </c>
      <c r="T1680" s="56">
        <f>IF(ISERROR(IF($X$9=1,$Y$9,)),"",IF($X$9=1,$Y$9,))</f>
        <v>500</v>
      </c>
      <c r="U1680" s="56">
        <f>IF(ISERROR(IF($X$10=1,$Y$10,)),"",IF($X$10=1,$Y$10,))</f>
        <v>500</v>
      </c>
    </row>
    <row r="1681" spans="1:21" x14ac:dyDescent="0.25">
      <c r="A1681" s="75">
        <f t="shared" si="339"/>
        <v>1677</v>
      </c>
      <c r="C1681" s="56" t="s">
        <v>3179</v>
      </c>
      <c r="E1681" s="56">
        <f t="shared" si="340"/>
        <v>1677</v>
      </c>
      <c r="F1681" s="76">
        <f t="shared" si="335"/>
        <v>65</v>
      </c>
      <c r="G1681" s="56" t="str">
        <f t="shared" si="341"/>
        <v>newnode_superLargeElectrics</v>
      </c>
      <c r="H1681" s="56">
        <f t="shared" si="342"/>
        <v>1677</v>
      </c>
      <c r="I1681" s="56">
        <f>IF(G1681="",0,IF(COUNTIF($G$5:G1681,G1681)=1,0,COUNTIF($G$5:G1681,G1681) )   )</f>
        <v>0</v>
      </c>
      <c r="J1681" s="56" t="str">
        <f t="shared" si="343"/>
        <v/>
      </c>
      <c r="K1681" s="56" t="str">
        <f t="shared" si="334"/>
        <v/>
      </c>
      <c r="L1681" s="56" t="str">
        <f t="shared" si="336"/>
        <v/>
      </c>
      <c r="M1681" s="56" t="str">
        <f t="shared" si="337"/>
        <v/>
      </c>
      <c r="N1681" s="56" t="str">
        <f t="shared" si="338"/>
        <v/>
      </c>
      <c r="O1681" s="56" t="str">
        <f t="shared" si="344"/>
        <v/>
      </c>
      <c r="P1681" s="56">
        <f>IF(ISERROR(IF($X$5=1,$Y$5,)),"",IF($X$5=1,$Y$5,))</f>
        <v>0</v>
      </c>
      <c r="Q1681" s="56">
        <f>IF(ISERROR(IF($X$6=1,$Y$6,)),"",IF($X$6=1,$Y$6,))</f>
        <v>10000</v>
      </c>
      <c r="R1681" s="56">
        <f>IF(ISERROR(IF($X$7=1,$Y$7,)),"",IF($X$7=1,$Y$7,))</f>
        <v>0</v>
      </c>
      <c r="S1681" s="56">
        <f>IF(ISERROR(IF($X$8=1,$Y$8,)),"",IF($X$8=1,$Y$8,))</f>
        <v>1000</v>
      </c>
      <c r="T1681" s="56">
        <f>IF(ISERROR(IF($X$9=1,$Y$9,)),"",IF($X$9=1,$Y$9,))</f>
        <v>500</v>
      </c>
      <c r="U1681" s="56">
        <f>IF(ISERROR(IF($X$10=1,$Y$10,)),"",IF($X$10=1,$Y$10,))</f>
        <v>500</v>
      </c>
    </row>
    <row r="1682" spans="1:21" x14ac:dyDescent="0.25">
      <c r="A1682" s="75">
        <f t="shared" si="339"/>
        <v>1678</v>
      </c>
      <c r="C1682" s="56" t="s">
        <v>3180</v>
      </c>
      <c r="E1682" s="56">
        <f t="shared" si="340"/>
        <v>1678</v>
      </c>
      <c r="F1682" s="76">
        <f t="shared" si="335"/>
        <v>65</v>
      </c>
      <c r="G1682" s="56" t="str">
        <f t="shared" si="341"/>
        <v/>
      </c>
      <c r="H1682" s="56">
        <f t="shared" si="342"/>
        <v>1678</v>
      </c>
      <c r="I1682" s="56">
        <f>IF(G1682="",0,IF(COUNTIF($G$5:G1682,G1682)=1,0,COUNTIF($G$5:G1682,G1682) )   )</f>
        <v>0</v>
      </c>
      <c r="J1682" s="56" t="str">
        <f t="shared" si="343"/>
        <v/>
      </c>
      <c r="K1682" s="56" t="str">
        <f t="shared" si="334"/>
        <v/>
      </c>
      <c r="L1682" s="56" t="str">
        <f t="shared" si="336"/>
        <v/>
      </c>
      <c r="M1682" s="56" t="str">
        <f t="shared" si="337"/>
        <v/>
      </c>
      <c r="N1682" s="56" t="str">
        <f t="shared" si="338"/>
        <v/>
      </c>
      <c r="O1682" s="56" t="str">
        <f t="shared" si="344"/>
        <v/>
      </c>
      <c r="P1682" s="56">
        <f>IF(ISERROR(IF($X$5=1,$Y$5,)),"",IF($X$5=1,$Y$5,))</f>
        <v>0</v>
      </c>
      <c r="Q1682" s="56">
        <f>IF(ISERROR(IF($X$6=1,$Y$6,)),"",IF($X$6=1,$Y$6,))</f>
        <v>10000</v>
      </c>
      <c r="R1682" s="56">
        <f>IF(ISERROR(IF($X$7=1,$Y$7,)),"",IF($X$7=1,$Y$7,))</f>
        <v>0</v>
      </c>
      <c r="S1682" s="56">
        <f>IF(ISERROR(IF($X$8=1,$Y$8,)),"",IF($X$8=1,$Y$8,))</f>
        <v>1000</v>
      </c>
      <c r="T1682" s="56">
        <f>IF(ISERROR(IF($X$9=1,$Y$9,)),"",IF($X$9=1,$Y$9,))</f>
        <v>500</v>
      </c>
      <c r="U1682" s="56">
        <f>IF(ISERROR(IF($X$10=1,$Y$10,)),"",IF($X$10=1,$Y$10,))</f>
        <v>500</v>
      </c>
    </row>
    <row r="1683" spans="1:21" x14ac:dyDescent="0.25">
      <c r="A1683" s="75">
        <f t="shared" si="339"/>
        <v>1679</v>
      </c>
      <c r="C1683" s="56" t="s">
        <v>3181</v>
      </c>
      <c r="E1683" s="56">
        <f t="shared" si="340"/>
        <v>1679</v>
      </c>
      <c r="F1683" s="76">
        <f t="shared" si="335"/>
        <v>65</v>
      </c>
      <c r="G1683" s="56" t="str">
        <f t="shared" si="341"/>
        <v/>
      </c>
      <c r="H1683" s="56">
        <f t="shared" si="342"/>
        <v>1679</v>
      </c>
      <c r="I1683" s="56">
        <f>IF(G1683="",0,IF(COUNTIF($G$5:G1683,G1683)=1,0,COUNTIF($G$5:G1683,G1683) )   )</f>
        <v>0</v>
      </c>
      <c r="J1683" s="56" t="str">
        <f t="shared" si="343"/>
        <v/>
      </c>
      <c r="K1683" s="56" t="str">
        <f t="shared" si="334"/>
        <v/>
      </c>
      <c r="L1683" s="56" t="str">
        <f t="shared" si="336"/>
        <v/>
      </c>
      <c r="M1683" s="56" t="str">
        <f t="shared" si="337"/>
        <v/>
      </c>
      <c r="N1683" s="56" t="str">
        <f t="shared" si="338"/>
        <v/>
      </c>
      <c r="O1683" s="56" t="str">
        <f t="shared" si="344"/>
        <v/>
      </c>
      <c r="P1683" s="56">
        <f>IF(ISERROR(IF($X$5=1,$Y$5,)),"",IF($X$5=1,$Y$5,))</f>
        <v>0</v>
      </c>
      <c r="Q1683" s="56">
        <f>IF(ISERROR(IF($X$6=1,$Y$6,)),"",IF($X$6=1,$Y$6,))</f>
        <v>10000</v>
      </c>
      <c r="R1683" s="56">
        <f>IF(ISERROR(IF($X$7=1,$Y$7,)),"",IF($X$7=1,$Y$7,))</f>
        <v>0</v>
      </c>
      <c r="S1683" s="56">
        <f>IF(ISERROR(IF($X$8=1,$Y$8,)),"",IF($X$8=1,$Y$8,))</f>
        <v>1000</v>
      </c>
      <c r="T1683" s="56">
        <f>IF(ISERROR(IF($X$9=1,$Y$9,)),"",IF($X$9=1,$Y$9,))</f>
        <v>500</v>
      </c>
      <c r="U1683" s="56">
        <f>IF(ISERROR(IF($X$10=1,$Y$10,)),"",IF($X$10=1,$Y$10,))</f>
        <v>500</v>
      </c>
    </row>
    <row r="1684" spans="1:21" x14ac:dyDescent="0.25">
      <c r="A1684" s="75">
        <f t="shared" si="339"/>
        <v>1680</v>
      </c>
      <c r="C1684" s="56" t="s">
        <v>3182</v>
      </c>
      <c r="E1684" s="56">
        <f t="shared" si="340"/>
        <v>1680</v>
      </c>
      <c r="F1684" s="76">
        <f t="shared" si="335"/>
        <v>65</v>
      </c>
      <c r="G1684" s="56" t="str">
        <f t="shared" si="341"/>
        <v/>
      </c>
      <c r="H1684" s="56">
        <f t="shared" si="342"/>
        <v>1680</v>
      </c>
      <c r="I1684" s="56">
        <f>IF(G1684="",0,IF(COUNTIF($G$5:G1684,G1684)=1,0,COUNTIF($G$5:G1684,G1684) )   )</f>
        <v>0</v>
      </c>
      <c r="J1684" s="56" t="str">
        <f t="shared" si="343"/>
        <v/>
      </c>
      <c r="K1684" s="56" t="str">
        <f t="shared" si="334"/>
        <v/>
      </c>
      <c r="L1684" s="56" t="str">
        <f t="shared" si="336"/>
        <v/>
      </c>
      <c r="M1684" s="56" t="str">
        <f t="shared" si="337"/>
        <v/>
      </c>
      <c r="N1684" s="56" t="str">
        <f t="shared" si="338"/>
        <v/>
      </c>
      <c r="O1684" s="56" t="str">
        <f t="shared" si="344"/>
        <v/>
      </c>
      <c r="P1684" s="56">
        <f>IF(ISERROR(IF($X$5=1,$Y$5,)),"",IF($X$5=1,$Y$5,))</f>
        <v>0</v>
      </c>
      <c r="Q1684" s="56">
        <f>IF(ISERROR(IF($X$6=1,$Y$6,)),"",IF($X$6=1,$Y$6,))</f>
        <v>10000</v>
      </c>
      <c r="R1684" s="56">
        <f>IF(ISERROR(IF($X$7=1,$Y$7,)),"",IF($X$7=1,$Y$7,))</f>
        <v>0</v>
      </c>
      <c r="S1684" s="56">
        <f>IF(ISERROR(IF($X$8=1,$Y$8,)),"",IF($X$8=1,$Y$8,))</f>
        <v>1000</v>
      </c>
      <c r="T1684" s="56">
        <f>IF(ISERROR(IF($X$9=1,$Y$9,)),"",IF($X$9=1,$Y$9,))</f>
        <v>500</v>
      </c>
      <c r="U1684" s="56">
        <f>IF(ISERROR(IF($X$10=1,$Y$10,)),"",IF($X$10=1,$Y$10,))</f>
        <v>500</v>
      </c>
    </row>
    <row r="1685" spans="1:21" x14ac:dyDescent="0.25">
      <c r="A1685" s="75">
        <f t="shared" si="339"/>
        <v>1681</v>
      </c>
      <c r="C1685" s="56" t="s">
        <v>2869</v>
      </c>
      <c r="E1685" s="56">
        <f t="shared" si="340"/>
        <v>1681</v>
      </c>
      <c r="F1685" s="76">
        <f t="shared" si="335"/>
        <v>65</v>
      </c>
      <c r="G1685" s="56" t="str">
        <f t="shared" si="341"/>
        <v/>
      </c>
      <c r="H1685" s="56">
        <f t="shared" si="342"/>
        <v>1681</v>
      </c>
      <c r="I1685" s="56">
        <f>IF(G1685="",0,IF(COUNTIF($G$5:G1685,G1685)=1,0,COUNTIF($G$5:G1685,G1685) )   )</f>
        <v>0</v>
      </c>
      <c r="J1685" s="56" t="str">
        <f t="shared" si="343"/>
        <v/>
      </c>
      <c r="K1685" s="56" t="str">
        <f t="shared" si="334"/>
        <v/>
      </c>
      <c r="L1685" s="56" t="str">
        <f t="shared" si="336"/>
        <v/>
      </c>
      <c r="M1685" s="56" t="str">
        <f t="shared" si="337"/>
        <v/>
      </c>
      <c r="N1685" s="56" t="str">
        <f t="shared" si="338"/>
        <v/>
      </c>
      <c r="O1685" s="56" t="str">
        <f t="shared" si="344"/>
        <v/>
      </c>
      <c r="P1685" s="56">
        <f>IF(ISERROR(IF($X$5=1,$Y$5,)),"",IF($X$5=1,$Y$5,))</f>
        <v>0</v>
      </c>
      <c r="Q1685" s="56">
        <f>IF(ISERROR(IF($X$6=1,$Y$6,)),"",IF($X$6=1,$Y$6,))</f>
        <v>10000</v>
      </c>
      <c r="R1685" s="56">
        <f>IF(ISERROR(IF($X$7=1,$Y$7,)),"",IF($X$7=1,$Y$7,))</f>
        <v>0</v>
      </c>
      <c r="S1685" s="56">
        <f>IF(ISERROR(IF($X$8=1,$Y$8,)),"",IF($X$8=1,$Y$8,))</f>
        <v>1000</v>
      </c>
      <c r="T1685" s="56">
        <f>IF(ISERROR(IF($X$9=1,$Y$9,)),"",IF($X$9=1,$Y$9,))</f>
        <v>500</v>
      </c>
      <c r="U1685" s="56">
        <f>IF(ISERROR(IF($X$10=1,$Y$10,)),"",IF($X$10=1,$Y$10,))</f>
        <v>500</v>
      </c>
    </row>
    <row r="1686" spans="1:21" x14ac:dyDescent="0.25">
      <c r="A1686" s="75">
        <f t="shared" si="339"/>
        <v>1682</v>
      </c>
      <c r="C1686" s="56" t="s">
        <v>6249</v>
      </c>
      <c r="E1686" s="56">
        <f t="shared" si="340"/>
        <v>1682</v>
      </c>
      <c r="F1686" s="76">
        <f t="shared" si="335"/>
        <v>65</v>
      </c>
      <c r="G1686" s="56" t="str">
        <f t="shared" si="341"/>
        <v/>
      </c>
      <c r="H1686" s="56">
        <f t="shared" si="342"/>
        <v>1682</v>
      </c>
      <c r="I1686" s="56">
        <f>IF(G1686="",0,IF(COUNTIF($G$5:G1686,G1686)=1,0,COUNTIF($G$5:G1686,G1686) )   )</f>
        <v>0</v>
      </c>
      <c r="J1686" s="56" t="str">
        <f t="shared" si="343"/>
        <v/>
      </c>
      <c r="K1686" s="56" t="str">
        <f t="shared" si="334"/>
        <v/>
      </c>
      <c r="L1686" s="56" t="str">
        <f t="shared" si="336"/>
        <v/>
      </c>
      <c r="M1686" s="56" t="str">
        <f t="shared" si="337"/>
        <v/>
      </c>
      <c r="N1686" s="56" t="str">
        <f t="shared" si="338"/>
        <v/>
      </c>
      <c r="O1686" s="56" t="str">
        <f t="shared" si="344"/>
        <v/>
      </c>
      <c r="P1686" s="56">
        <f>IF(ISERROR(IF($X$5=1,$Y$5,)),"",IF($X$5=1,$Y$5,))</f>
        <v>0</v>
      </c>
      <c r="Q1686" s="56">
        <f>IF(ISERROR(IF($X$6=1,$Y$6,)),"",IF($X$6=1,$Y$6,))</f>
        <v>10000</v>
      </c>
      <c r="R1686" s="56">
        <f>IF(ISERROR(IF($X$7=1,$Y$7,)),"",IF($X$7=1,$Y$7,))</f>
        <v>0</v>
      </c>
      <c r="S1686" s="56">
        <f>IF(ISERROR(IF($X$8=1,$Y$8,)),"",IF($X$8=1,$Y$8,))</f>
        <v>1000</v>
      </c>
      <c r="T1686" s="56">
        <f>IF(ISERROR(IF($X$9=1,$Y$9,)),"",IF($X$9=1,$Y$9,))</f>
        <v>500</v>
      </c>
      <c r="U1686" s="56">
        <f>IF(ISERROR(IF($X$10=1,$Y$10,)),"",IF($X$10=1,$Y$10,))</f>
        <v>500</v>
      </c>
    </row>
    <row r="1687" spans="1:21" x14ac:dyDescent="0.25">
      <c r="A1687" s="75">
        <f t="shared" si="339"/>
        <v>1683</v>
      </c>
      <c r="C1687" s="56" t="s">
        <v>2525</v>
      </c>
      <c r="E1687" s="56">
        <f t="shared" si="340"/>
        <v>1683</v>
      </c>
      <c r="F1687" s="76">
        <f t="shared" si="335"/>
        <v>65</v>
      </c>
      <c r="G1687" s="56" t="str">
        <f t="shared" si="341"/>
        <v/>
      </c>
      <c r="H1687" s="56">
        <f t="shared" si="342"/>
        <v>1683</v>
      </c>
      <c r="I1687" s="56">
        <f>IF(G1687="",0,IF(COUNTIF($G$5:G1687,G1687)=1,0,COUNTIF($G$5:G1687,G1687) )   )</f>
        <v>0</v>
      </c>
      <c r="J1687" s="56" t="str">
        <f t="shared" si="343"/>
        <v/>
      </c>
      <c r="K1687" s="56" t="str">
        <f t="shared" si="334"/>
        <v/>
      </c>
      <c r="L1687" s="56" t="str">
        <f t="shared" si="336"/>
        <v/>
      </c>
      <c r="M1687" s="56" t="str">
        <f t="shared" si="337"/>
        <v/>
      </c>
      <c r="N1687" s="56" t="str">
        <f t="shared" si="338"/>
        <v/>
      </c>
      <c r="O1687" s="56" t="str">
        <f t="shared" si="344"/>
        <v/>
      </c>
      <c r="P1687" s="56">
        <f>IF(ISERROR(IF($X$5=1,$Y$5,)),"",IF($X$5=1,$Y$5,))</f>
        <v>0</v>
      </c>
      <c r="Q1687" s="56">
        <f>IF(ISERROR(IF($X$6=1,$Y$6,)),"",IF($X$6=1,$Y$6,))</f>
        <v>10000</v>
      </c>
      <c r="R1687" s="56">
        <f>IF(ISERROR(IF($X$7=1,$Y$7,)),"",IF($X$7=1,$Y$7,))</f>
        <v>0</v>
      </c>
      <c r="S1687" s="56">
        <f>IF(ISERROR(IF($X$8=1,$Y$8,)),"",IF($X$8=1,$Y$8,))</f>
        <v>1000</v>
      </c>
      <c r="T1687" s="56">
        <f>IF(ISERROR(IF($X$9=1,$Y$9,)),"",IF($X$9=1,$Y$9,))</f>
        <v>500</v>
      </c>
      <c r="U1687" s="56">
        <f>IF(ISERROR(IF($X$10=1,$Y$10,)),"",IF($X$10=1,$Y$10,))</f>
        <v>500</v>
      </c>
    </row>
    <row r="1688" spans="1:21" x14ac:dyDescent="0.25">
      <c r="A1688" s="75">
        <f t="shared" si="339"/>
        <v>1684</v>
      </c>
      <c r="C1688" s="56" t="s">
        <v>2526</v>
      </c>
      <c r="E1688" s="56">
        <f t="shared" si="340"/>
        <v>1684</v>
      </c>
      <c r="F1688" s="76">
        <f t="shared" si="335"/>
        <v>65</v>
      </c>
      <c r="G1688" s="56" t="str">
        <f t="shared" si="341"/>
        <v/>
      </c>
      <c r="H1688" s="56">
        <f t="shared" si="342"/>
        <v>1684</v>
      </c>
      <c r="I1688" s="56">
        <f>IF(G1688="",0,IF(COUNTIF($G$5:G1688,G1688)=1,0,COUNTIF($G$5:G1688,G1688) )   )</f>
        <v>0</v>
      </c>
      <c r="J1688" s="56" t="str">
        <f t="shared" si="343"/>
        <v/>
      </c>
      <c r="K1688" s="56" t="str">
        <f t="shared" si="334"/>
        <v/>
      </c>
      <c r="L1688" s="56" t="str">
        <f t="shared" si="336"/>
        <v/>
      </c>
      <c r="M1688" s="56" t="str">
        <f t="shared" si="337"/>
        <v/>
      </c>
      <c r="N1688" s="56" t="str">
        <f t="shared" si="338"/>
        <v/>
      </c>
      <c r="O1688" s="56" t="str">
        <f t="shared" si="344"/>
        <v/>
      </c>
      <c r="P1688" s="56">
        <f>IF(ISERROR(IF($X$5=1,$Y$5,)),"",IF($X$5=1,$Y$5,))</f>
        <v>0</v>
      </c>
      <c r="Q1688" s="56">
        <f>IF(ISERROR(IF($X$6=1,$Y$6,)),"",IF($X$6=1,$Y$6,))</f>
        <v>10000</v>
      </c>
      <c r="R1688" s="56">
        <f>IF(ISERROR(IF($X$7=1,$Y$7,)),"",IF($X$7=1,$Y$7,))</f>
        <v>0</v>
      </c>
      <c r="S1688" s="56">
        <f>IF(ISERROR(IF($X$8=1,$Y$8,)),"",IF($X$8=1,$Y$8,))</f>
        <v>1000</v>
      </c>
      <c r="T1688" s="56">
        <f>IF(ISERROR(IF($X$9=1,$Y$9,)),"",IF($X$9=1,$Y$9,))</f>
        <v>500</v>
      </c>
      <c r="U1688" s="56">
        <f>IF(ISERROR(IF($X$10=1,$Y$10,)),"",IF($X$10=1,$Y$10,))</f>
        <v>500</v>
      </c>
    </row>
    <row r="1689" spans="1:21" x14ac:dyDescent="0.25">
      <c r="A1689" s="75">
        <f t="shared" si="339"/>
        <v>1685</v>
      </c>
      <c r="C1689" s="56" t="s">
        <v>2527</v>
      </c>
      <c r="E1689" s="56">
        <f t="shared" si="340"/>
        <v>1685</v>
      </c>
      <c r="F1689" s="76">
        <f t="shared" si="335"/>
        <v>65</v>
      </c>
      <c r="G1689" s="56" t="str">
        <f t="shared" si="341"/>
        <v/>
      </c>
      <c r="H1689" s="56">
        <f t="shared" si="342"/>
        <v>1685</v>
      </c>
      <c r="I1689" s="56">
        <f>IF(G1689="",0,IF(COUNTIF($G$5:G1689,G1689)=1,0,COUNTIF($G$5:G1689,G1689) )   )</f>
        <v>0</v>
      </c>
      <c r="J1689" s="56" t="str">
        <f t="shared" si="343"/>
        <v/>
      </c>
      <c r="K1689" s="56" t="str">
        <f t="shared" si="334"/>
        <v/>
      </c>
      <c r="L1689" s="56" t="str">
        <f t="shared" si="336"/>
        <v/>
      </c>
      <c r="M1689" s="56" t="str">
        <f t="shared" si="337"/>
        <v/>
      </c>
      <c r="N1689" s="56" t="str">
        <f t="shared" si="338"/>
        <v/>
      </c>
      <c r="O1689" s="56" t="str">
        <f t="shared" si="344"/>
        <v/>
      </c>
      <c r="P1689" s="56">
        <f>IF(ISERROR(IF($X$5=1,$Y$5,)),"",IF($X$5=1,$Y$5,))</f>
        <v>0</v>
      </c>
      <c r="Q1689" s="56">
        <f>IF(ISERROR(IF($X$6=1,$Y$6,)),"",IF($X$6=1,$Y$6,))</f>
        <v>10000</v>
      </c>
      <c r="R1689" s="56">
        <f>IF(ISERROR(IF($X$7=1,$Y$7,)),"",IF($X$7=1,$Y$7,))</f>
        <v>0</v>
      </c>
      <c r="S1689" s="56">
        <f>IF(ISERROR(IF($X$8=1,$Y$8,)),"",IF($X$8=1,$Y$8,))</f>
        <v>1000</v>
      </c>
      <c r="T1689" s="56">
        <f>IF(ISERROR(IF($X$9=1,$Y$9,)),"",IF($X$9=1,$Y$9,))</f>
        <v>500</v>
      </c>
      <c r="U1689" s="56">
        <f>IF(ISERROR(IF($X$10=1,$Y$10,)),"",IF($X$10=1,$Y$10,))</f>
        <v>500</v>
      </c>
    </row>
    <row r="1690" spans="1:21" x14ac:dyDescent="0.25">
      <c r="A1690" s="75">
        <f t="shared" si="339"/>
        <v>1686</v>
      </c>
      <c r="C1690" s="56" t="s">
        <v>3184</v>
      </c>
      <c r="E1690" s="56">
        <f t="shared" si="340"/>
        <v>1686</v>
      </c>
      <c r="F1690" s="76">
        <f t="shared" si="335"/>
        <v>65</v>
      </c>
      <c r="G1690" s="56" t="str">
        <f t="shared" si="341"/>
        <v/>
      </c>
      <c r="H1690" s="56">
        <f t="shared" si="342"/>
        <v>1686</v>
      </c>
      <c r="I1690" s="56">
        <f>IF(G1690="",0,IF(COUNTIF($G$5:G1690,G1690)=1,0,COUNTIF($G$5:G1690,G1690) )   )</f>
        <v>0</v>
      </c>
      <c r="J1690" s="56" t="str">
        <f t="shared" si="343"/>
        <v/>
      </c>
      <c r="K1690" s="56" t="str">
        <f t="shared" si="334"/>
        <v/>
      </c>
      <c r="L1690" s="56" t="str">
        <f t="shared" si="336"/>
        <v/>
      </c>
      <c r="M1690" s="56" t="str">
        <f t="shared" si="337"/>
        <v/>
      </c>
      <c r="N1690" s="56" t="str">
        <f t="shared" si="338"/>
        <v/>
      </c>
      <c r="O1690" s="56" t="str">
        <f t="shared" si="344"/>
        <v/>
      </c>
      <c r="P1690" s="56">
        <f>IF(ISERROR(IF($X$5=1,$Y$5,)),"",IF($X$5=1,$Y$5,))</f>
        <v>0</v>
      </c>
      <c r="Q1690" s="56">
        <f>IF(ISERROR(IF($X$6=1,$Y$6,)),"",IF($X$6=1,$Y$6,))</f>
        <v>10000</v>
      </c>
      <c r="R1690" s="56">
        <f>IF(ISERROR(IF($X$7=1,$Y$7,)),"",IF($X$7=1,$Y$7,))</f>
        <v>0</v>
      </c>
      <c r="S1690" s="56">
        <f>IF(ISERROR(IF($X$8=1,$Y$8,)),"",IF($X$8=1,$Y$8,))</f>
        <v>1000</v>
      </c>
      <c r="T1690" s="56">
        <f>IF(ISERROR(IF($X$9=1,$Y$9,)),"",IF($X$9=1,$Y$9,))</f>
        <v>500</v>
      </c>
      <c r="U1690" s="56">
        <f>IF(ISERROR(IF($X$10=1,$Y$10,)),"",IF($X$10=1,$Y$10,))</f>
        <v>500</v>
      </c>
    </row>
    <row r="1691" spans="1:21" x14ac:dyDescent="0.25">
      <c r="A1691" s="75">
        <f t="shared" si="339"/>
        <v>1687</v>
      </c>
      <c r="C1691" s="56" t="s">
        <v>2529</v>
      </c>
      <c r="E1691" s="56">
        <f t="shared" si="340"/>
        <v>1687</v>
      </c>
      <c r="F1691" s="76">
        <f t="shared" si="335"/>
        <v>65</v>
      </c>
      <c r="G1691" s="56" t="str">
        <f t="shared" si="341"/>
        <v/>
      </c>
      <c r="H1691" s="56">
        <f t="shared" si="342"/>
        <v>1687</v>
      </c>
      <c r="I1691" s="56">
        <f>IF(G1691="",0,IF(COUNTIF($G$5:G1691,G1691)=1,0,COUNTIF($G$5:G1691,G1691) )   )</f>
        <v>0</v>
      </c>
      <c r="J1691" s="56" t="str">
        <f t="shared" si="343"/>
        <v/>
      </c>
      <c r="K1691" s="56" t="str">
        <f t="shared" si="334"/>
        <v/>
      </c>
      <c r="L1691" s="56" t="str">
        <f t="shared" si="336"/>
        <v/>
      </c>
      <c r="M1691" s="56" t="str">
        <f t="shared" si="337"/>
        <v/>
      </c>
      <c r="N1691" s="56" t="str">
        <f t="shared" si="338"/>
        <v/>
      </c>
      <c r="O1691" s="56" t="str">
        <f t="shared" si="344"/>
        <v/>
      </c>
      <c r="P1691" s="56">
        <f>IF(ISERROR(IF($X$5=1,$Y$5,)),"",IF($X$5=1,$Y$5,))</f>
        <v>0</v>
      </c>
      <c r="Q1691" s="56">
        <f>IF(ISERROR(IF($X$6=1,$Y$6,)),"",IF($X$6=1,$Y$6,))</f>
        <v>10000</v>
      </c>
      <c r="R1691" s="56">
        <f>IF(ISERROR(IF($X$7=1,$Y$7,)),"",IF($X$7=1,$Y$7,))</f>
        <v>0</v>
      </c>
      <c r="S1691" s="56">
        <f>IF(ISERROR(IF($X$8=1,$Y$8,)),"",IF($X$8=1,$Y$8,))</f>
        <v>1000</v>
      </c>
      <c r="T1691" s="56">
        <f>IF(ISERROR(IF($X$9=1,$Y$9,)),"",IF($X$9=1,$Y$9,))</f>
        <v>500</v>
      </c>
      <c r="U1691" s="56">
        <f>IF(ISERROR(IF($X$10=1,$Y$10,)),"",IF($X$10=1,$Y$10,))</f>
        <v>500</v>
      </c>
    </row>
    <row r="1692" spans="1:21" x14ac:dyDescent="0.25">
      <c r="A1692" s="75">
        <f t="shared" si="339"/>
        <v>1688</v>
      </c>
      <c r="C1692" s="56" t="s">
        <v>2518</v>
      </c>
      <c r="E1692" s="56">
        <f t="shared" si="340"/>
        <v>1688</v>
      </c>
      <c r="F1692" s="76">
        <f t="shared" si="335"/>
        <v>65</v>
      </c>
      <c r="G1692" s="56" t="str">
        <f t="shared" si="341"/>
        <v/>
      </c>
      <c r="H1692" s="56">
        <f t="shared" si="342"/>
        <v>1688</v>
      </c>
      <c r="I1692" s="56">
        <f>IF(G1692="",0,IF(COUNTIF($G$5:G1692,G1692)=1,0,COUNTIF($G$5:G1692,G1692) )   )</f>
        <v>0</v>
      </c>
      <c r="J1692" s="56" t="str">
        <f t="shared" si="343"/>
        <v/>
      </c>
      <c r="K1692" s="56" t="str">
        <f t="shared" si="334"/>
        <v/>
      </c>
      <c r="L1692" s="56" t="str">
        <f t="shared" si="336"/>
        <v/>
      </c>
      <c r="M1692" s="56" t="str">
        <f t="shared" si="337"/>
        <v/>
      </c>
      <c r="N1692" s="56" t="str">
        <f t="shared" si="338"/>
        <v/>
      </c>
      <c r="O1692" s="56" t="str">
        <f t="shared" si="344"/>
        <v/>
      </c>
      <c r="P1692" s="56">
        <f>IF(ISERROR(IF($X$5=1,$Y$5,)),"",IF($X$5=1,$Y$5,))</f>
        <v>0</v>
      </c>
      <c r="Q1692" s="56">
        <f>IF(ISERROR(IF($X$6=1,$Y$6,)),"",IF($X$6=1,$Y$6,))</f>
        <v>10000</v>
      </c>
      <c r="R1692" s="56">
        <f>IF(ISERROR(IF($X$7=1,$Y$7,)),"",IF($X$7=1,$Y$7,))</f>
        <v>0</v>
      </c>
      <c r="S1692" s="56">
        <f>IF(ISERROR(IF($X$8=1,$Y$8,)),"",IF($X$8=1,$Y$8,))</f>
        <v>1000</v>
      </c>
      <c r="T1692" s="56">
        <f>IF(ISERROR(IF($X$9=1,$Y$9,)),"",IF($X$9=1,$Y$9,))</f>
        <v>500</v>
      </c>
      <c r="U1692" s="56">
        <f>IF(ISERROR(IF($X$10=1,$Y$10,)),"",IF($X$10=1,$Y$10,))</f>
        <v>500</v>
      </c>
    </row>
    <row r="1693" spans="1:21" x14ac:dyDescent="0.25">
      <c r="A1693" s="75">
        <f t="shared" si="339"/>
        <v>1689</v>
      </c>
      <c r="D1693" s="56" t="s">
        <v>4851</v>
      </c>
      <c r="E1693" s="56">
        <f t="shared" si="340"/>
        <v>1689</v>
      </c>
      <c r="F1693" s="76">
        <f t="shared" si="335"/>
        <v>65</v>
      </c>
      <c r="G1693" s="56" t="str">
        <f t="shared" si="341"/>
        <v>battery-inlinelarge</v>
      </c>
      <c r="H1693" s="56">
        <f t="shared" si="342"/>
        <v>1689</v>
      </c>
      <c r="I1693" s="56">
        <f>IF(G1693="",0,IF(COUNTIF($G$5:G1693,G1693)=1,0,COUNTIF($G$5:G1693,G1693) )   )</f>
        <v>0</v>
      </c>
      <c r="J1693" s="56" t="str">
        <f t="shared" si="343"/>
        <v/>
      </c>
      <c r="K1693" s="56" t="str">
        <f t="shared" si="334"/>
        <v/>
      </c>
      <c r="L1693" s="56" t="str">
        <f t="shared" si="336"/>
        <v/>
      </c>
      <c r="M1693" s="56" t="str">
        <f t="shared" si="337"/>
        <v/>
      </c>
      <c r="N1693" s="56" t="str">
        <f t="shared" si="338"/>
        <v/>
      </c>
      <c r="O1693" s="56" t="str">
        <f t="shared" si="344"/>
        <v/>
      </c>
      <c r="P1693" s="56">
        <f>IF(ISERROR(IF($X$5=1,$Y$5,)),"",IF($X$5=1,$Y$5,))</f>
        <v>0</v>
      </c>
      <c r="Q1693" s="56">
        <f>IF(ISERROR(IF($X$6=1,$Y$6,)),"",IF($X$6=1,$Y$6,))</f>
        <v>10000</v>
      </c>
      <c r="R1693" s="56">
        <f>IF(ISERROR(IF($X$7=1,$Y$7,)),"",IF($X$7=1,$Y$7,))</f>
        <v>0</v>
      </c>
      <c r="S1693" s="56">
        <f>IF(ISERROR(IF($X$8=1,$Y$8,)),"",IF($X$8=1,$Y$8,))</f>
        <v>1000</v>
      </c>
      <c r="T1693" s="56">
        <f>IF(ISERROR(IF($X$9=1,$Y$9,)),"",IF($X$9=1,$Y$9,))</f>
        <v>500</v>
      </c>
      <c r="U1693" s="56">
        <f>IF(ISERROR(IF($X$10=1,$Y$10,)),"",IF($X$10=1,$Y$10,))</f>
        <v>500</v>
      </c>
    </row>
    <row r="1694" spans="1:21" x14ac:dyDescent="0.25">
      <c r="A1694" s="75">
        <f t="shared" si="339"/>
        <v>1690</v>
      </c>
      <c r="D1694" s="56" t="s">
        <v>4852</v>
      </c>
      <c r="E1694" s="56">
        <f t="shared" si="340"/>
        <v>1690</v>
      </c>
      <c r="F1694" s="76">
        <f t="shared" si="335"/>
        <v>65</v>
      </c>
      <c r="G1694" s="56" t="str">
        <f t="shared" si="341"/>
        <v>battery-inlinemed</v>
      </c>
      <c r="H1694" s="56">
        <f t="shared" si="342"/>
        <v>1690</v>
      </c>
      <c r="I1694" s="56">
        <f>IF(G1694="",0,IF(COUNTIF($G$5:G1694,G1694)=1,0,COUNTIF($G$5:G1694,G1694) )   )</f>
        <v>0</v>
      </c>
      <c r="J1694" s="56" t="str">
        <f t="shared" si="343"/>
        <v/>
      </c>
      <c r="K1694" s="56" t="str">
        <f t="shared" si="334"/>
        <v/>
      </c>
      <c r="L1694" s="56" t="str">
        <f t="shared" si="336"/>
        <v/>
      </c>
      <c r="M1694" s="56" t="str">
        <f t="shared" si="337"/>
        <v/>
      </c>
      <c r="N1694" s="56" t="str">
        <f t="shared" si="338"/>
        <v/>
      </c>
      <c r="O1694" s="56" t="str">
        <f t="shared" si="344"/>
        <v/>
      </c>
      <c r="P1694" s="56">
        <f>IF(ISERROR(IF($X$5=1,$Y$5,)),"",IF($X$5=1,$Y$5,))</f>
        <v>0</v>
      </c>
      <c r="Q1694" s="56">
        <f>IF(ISERROR(IF($X$6=1,$Y$6,)),"",IF($X$6=1,$Y$6,))</f>
        <v>10000</v>
      </c>
      <c r="R1694" s="56">
        <f>IF(ISERROR(IF($X$7=1,$Y$7,)),"",IF($X$7=1,$Y$7,))</f>
        <v>0</v>
      </c>
      <c r="S1694" s="56">
        <f>IF(ISERROR(IF($X$8=1,$Y$8,)),"",IF($X$8=1,$Y$8,))</f>
        <v>1000</v>
      </c>
      <c r="T1694" s="56">
        <f>IF(ISERROR(IF($X$9=1,$Y$9,)),"",IF($X$9=1,$Y$9,))</f>
        <v>500</v>
      </c>
      <c r="U1694" s="56">
        <f>IF(ISERROR(IF($X$10=1,$Y$10,)),"",IF($X$10=1,$Y$10,))</f>
        <v>500</v>
      </c>
    </row>
    <row r="1695" spans="1:21" x14ac:dyDescent="0.25">
      <c r="A1695" s="75">
        <f t="shared" si="339"/>
        <v>1691</v>
      </c>
      <c r="D1695" s="56" t="s">
        <v>3185</v>
      </c>
      <c r="E1695" s="56">
        <f t="shared" si="340"/>
        <v>1691</v>
      </c>
      <c r="F1695" s="76">
        <f t="shared" si="335"/>
        <v>65</v>
      </c>
      <c r="G1695" s="56" t="str">
        <f t="shared" si="341"/>
        <v>batteryBankLarge</v>
      </c>
      <c r="H1695" s="56">
        <f t="shared" si="342"/>
        <v>1691</v>
      </c>
      <c r="I1695" s="56">
        <f>IF(G1695="",0,IF(COUNTIF($G$5:G1695,G1695)=1,0,COUNTIF($G$5:G1695,G1695) )   )</f>
        <v>0</v>
      </c>
      <c r="J1695" s="56" t="str">
        <f t="shared" si="343"/>
        <v/>
      </c>
      <c r="K1695" s="56" t="str">
        <f t="shared" si="334"/>
        <v/>
      </c>
      <c r="L1695" s="56" t="str">
        <f t="shared" si="336"/>
        <v/>
      </c>
      <c r="M1695" s="56" t="str">
        <f t="shared" si="337"/>
        <v/>
      </c>
      <c r="N1695" s="56" t="str">
        <f t="shared" si="338"/>
        <v/>
      </c>
      <c r="O1695" s="56" t="str">
        <f t="shared" si="344"/>
        <v/>
      </c>
      <c r="P1695" s="56">
        <f>IF(ISERROR(IF($X$5=1,$Y$5,)),"",IF($X$5=1,$Y$5,))</f>
        <v>0</v>
      </c>
      <c r="Q1695" s="56">
        <f>IF(ISERROR(IF($X$6=1,$Y$6,)),"",IF($X$6=1,$Y$6,))</f>
        <v>10000</v>
      </c>
      <c r="R1695" s="56">
        <f>IF(ISERROR(IF($X$7=1,$Y$7,)),"",IF($X$7=1,$Y$7,))</f>
        <v>0</v>
      </c>
      <c r="S1695" s="56">
        <f>IF(ISERROR(IF($X$8=1,$Y$8,)),"",IF($X$8=1,$Y$8,))</f>
        <v>1000</v>
      </c>
      <c r="T1695" s="56">
        <f>IF(ISERROR(IF($X$9=1,$Y$9,)),"",IF($X$9=1,$Y$9,))</f>
        <v>500</v>
      </c>
      <c r="U1695" s="56">
        <f>IF(ISERROR(IF($X$10=1,$Y$10,)),"",IF($X$10=1,$Y$10,))</f>
        <v>500</v>
      </c>
    </row>
    <row r="1696" spans="1:21" x14ac:dyDescent="0.25">
      <c r="A1696" s="75">
        <f t="shared" si="339"/>
        <v>1692</v>
      </c>
      <c r="D1696" s="56" t="s">
        <v>4853</v>
      </c>
      <c r="E1696" s="56">
        <f t="shared" si="340"/>
        <v>1692</v>
      </c>
      <c r="F1696" s="76">
        <f t="shared" si="335"/>
        <v>65</v>
      </c>
      <c r="G1696" s="56" t="str">
        <f t="shared" si="341"/>
        <v>battery-inlinesmall</v>
      </c>
      <c r="H1696" s="56">
        <f t="shared" si="342"/>
        <v>1692</v>
      </c>
      <c r="I1696" s="56">
        <f>IF(G1696="",0,IF(COUNTIF($G$5:G1696,G1696)=1,0,COUNTIF($G$5:G1696,G1696) )   )</f>
        <v>0</v>
      </c>
      <c r="J1696" s="56" t="str">
        <f t="shared" si="343"/>
        <v/>
      </c>
      <c r="K1696" s="56" t="str">
        <f t="shared" si="334"/>
        <v/>
      </c>
      <c r="L1696" s="56" t="str">
        <f t="shared" si="336"/>
        <v/>
      </c>
      <c r="M1696" s="56" t="str">
        <f t="shared" si="337"/>
        <v/>
      </c>
      <c r="N1696" s="56" t="str">
        <f t="shared" si="338"/>
        <v/>
      </c>
      <c r="O1696" s="56" t="str">
        <f t="shared" si="344"/>
        <v/>
      </c>
      <c r="P1696" s="56">
        <f>IF(ISERROR(IF($X$5=1,$Y$5,)),"",IF($X$5=1,$Y$5,))</f>
        <v>0</v>
      </c>
      <c r="Q1696" s="56">
        <f>IF(ISERROR(IF($X$6=1,$Y$6,)),"",IF($X$6=1,$Y$6,))</f>
        <v>10000</v>
      </c>
      <c r="R1696" s="56">
        <f>IF(ISERROR(IF($X$7=1,$Y$7,)),"",IF($X$7=1,$Y$7,))</f>
        <v>0</v>
      </c>
      <c r="S1696" s="56">
        <f>IF(ISERROR(IF($X$8=1,$Y$8,)),"",IF($X$8=1,$Y$8,))</f>
        <v>1000</v>
      </c>
      <c r="T1696" s="56">
        <f>IF(ISERROR(IF($X$9=1,$Y$9,)),"",IF($X$9=1,$Y$9,))</f>
        <v>500</v>
      </c>
      <c r="U1696" s="56">
        <f>IF(ISERROR(IF($X$10=1,$Y$10,)),"",IF($X$10=1,$Y$10,))</f>
        <v>500</v>
      </c>
    </row>
    <row r="1697" spans="1:21" x14ac:dyDescent="0.25">
      <c r="A1697" s="75">
        <f t="shared" si="339"/>
        <v>1693</v>
      </c>
      <c r="D1697" s="56" t="s">
        <v>4854</v>
      </c>
      <c r="E1697" s="56">
        <f t="shared" si="340"/>
        <v>1693</v>
      </c>
      <c r="F1697" s="76">
        <f t="shared" si="335"/>
        <v>65</v>
      </c>
      <c r="G1697" s="56" t="str">
        <f t="shared" si="341"/>
        <v>capacitorInlineLrg</v>
      </c>
      <c r="H1697" s="56">
        <f t="shared" si="342"/>
        <v>1693</v>
      </c>
      <c r="I1697" s="56">
        <f>IF(G1697="",0,IF(COUNTIF($G$5:G1697,G1697)=1,0,COUNTIF($G$5:G1697,G1697) )   )</f>
        <v>0</v>
      </c>
      <c r="J1697" s="56" t="str">
        <f t="shared" si="343"/>
        <v/>
      </c>
      <c r="K1697" s="56" t="str">
        <f t="shared" si="334"/>
        <v/>
      </c>
      <c r="L1697" s="56" t="str">
        <f t="shared" si="336"/>
        <v/>
      </c>
      <c r="M1697" s="56" t="str">
        <f t="shared" si="337"/>
        <v/>
      </c>
      <c r="N1697" s="56" t="str">
        <f t="shared" si="338"/>
        <v/>
      </c>
      <c r="O1697" s="56" t="str">
        <f t="shared" si="344"/>
        <v/>
      </c>
      <c r="P1697" s="56">
        <f>IF(ISERROR(IF($X$5=1,$Y$5,)),"",IF($X$5=1,$Y$5,))</f>
        <v>0</v>
      </c>
      <c r="Q1697" s="56">
        <f>IF(ISERROR(IF($X$6=1,$Y$6,)),"",IF($X$6=1,$Y$6,))</f>
        <v>10000</v>
      </c>
      <c r="R1697" s="56">
        <f>IF(ISERROR(IF($X$7=1,$Y$7,)),"",IF($X$7=1,$Y$7,))</f>
        <v>0</v>
      </c>
      <c r="S1697" s="56">
        <f>IF(ISERROR(IF($X$8=1,$Y$8,)),"",IF($X$8=1,$Y$8,))</f>
        <v>1000</v>
      </c>
      <c r="T1697" s="56">
        <f>IF(ISERROR(IF($X$9=1,$Y$9,)),"",IF($X$9=1,$Y$9,))</f>
        <v>500</v>
      </c>
      <c r="U1697" s="56">
        <f>IF(ISERROR(IF($X$10=1,$Y$10,)),"",IF($X$10=1,$Y$10,))</f>
        <v>500</v>
      </c>
    </row>
    <row r="1698" spans="1:21" x14ac:dyDescent="0.25">
      <c r="A1698" s="75">
        <f t="shared" si="339"/>
        <v>1694</v>
      </c>
      <c r="D1698" s="56" t="s">
        <v>4848</v>
      </c>
      <c r="E1698" s="56">
        <f t="shared" si="340"/>
        <v>1694</v>
      </c>
      <c r="F1698" s="76">
        <f t="shared" si="335"/>
        <v>65</v>
      </c>
      <c r="G1698" s="56" t="str">
        <f t="shared" si="341"/>
        <v>HexCanBattLarge</v>
      </c>
      <c r="H1698" s="56">
        <f t="shared" si="342"/>
        <v>1694</v>
      </c>
      <c r="I1698" s="56">
        <f>IF(G1698="",0,IF(COUNTIF($G$5:G1698,G1698)=1,0,COUNTIF($G$5:G1698,G1698) )   )</f>
        <v>0</v>
      </c>
      <c r="J1698" s="56" t="str">
        <f t="shared" si="343"/>
        <v/>
      </c>
      <c r="K1698" s="56" t="str">
        <f t="shared" si="334"/>
        <v/>
      </c>
      <c r="L1698" s="56" t="str">
        <f t="shared" si="336"/>
        <v/>
      </c>
      <c r="M1698" s="56" t="str">
        <f t="shared" si="337"/>
        <v/>
      </c>
      <c r="N1698" s="56" t="str">
        <f t="shared" si="338"/>
        <v/>
      </c>
      <c r="O1698" s="56" t="str">
        <f t="shared" si="344"/>
        <v/>
      </c>
      <c r="P1698" s="56">
        <f>IF(ISERROR(IF($X$5=1,$Y$5,)),"",IF($X$5=1,$Y$5,))</f>
        <v>0</v>
      </c>
      <c r="Q1698" s="56">
        <f>IF(ISERROR(IF($X$6=1,$Y$6,)),"",IF($X$6=1,$Y$6,))</f>
        <v>10000</v>
      </c>
      <c r="R1698" s="56">
        <f>IF(ISERROR(IF($X$7=1,$Y$7,)),"",IF($X$7=1,$Y$7,))</f>
        <v>0</v>
      </c>
      <c r="S1698" s="56">
        <f>IF(ISERROR(IF($X$8=1,$Y$8,)),"",IF($X$8=1,$Y$8,))</f>
        <v>1000</v>
      </c>
      <c r="T1698" s="56">
        <f>IF(ISERROR(IF($X$9=1,$Y$9,)),"",IF($X$9=1,$Y$9,))</f>
        <v>500</v>
      </c>
      <c r="U1698" s="56">
        <f>IF(ISERROR(IF($X$10=1,$Y$10,)),"",IF($X$10=1,$Y$10,))</f>
        <v>500</v>
      </c>
    </row>
    <row r="1699" spans="1:21" x14ac:dyDescent="0.25">
      <c r="A1699" s="75">
        <f t="shared" si="339"/>
        <v>1695</v>
      </c>
      <c r="D1699" s="56" t="s">
        <v>4849</v>
      </c>
      <c r="E1699" s="56">
        <f t="shared" si="340"/>
        <v>1695</v>
      </c>
      <c r="F1699" s="76">
        <f t="shared" si="335"/>
        <v>65</v>
      </c>
      <c r="G1699" s="56" t="str">
        <f t="shared" si="341"/>
        <v>G120-XL Generator</v>
      </c>
      <c r="H1699" s="56">
        <f t="shared" si="342"/>
        <v>1695</v>
      </c>
      <c r="I1699" s="56">
        <f>IF(G1699="",0,IF(COUNTIF($G$5:G1699,G1699)=1,0,COUNTIF($G$5:G1699,G1699) )   )</f>
        <v>0</v>
      </c>
      <c r="J1699" s="56" t="str">
        <f t="shared" si="343"/>
        <v/>
      </c>
      <c r="K1699" s="56" t="str">
        <f t="shared" si="334"/>
        <v/>
      </c>
      <c r="L1699" s="56" t="str">
        <f t="shared" si="336"/>
        <v/>
      </c>
      <c r="M1699" s="56" t="str">
        <f t="shared" si="337"/>
        <v/>
      </c>
      <c r="N1699" s="56" t="str">
        <f t="shared" si="338"/>
        <v/>
      </c>
      <c r="O1699" s="56" t="str">
        <f t="shared" si="344"/>
        <v/>
      </c>
      <c r="P1699" s="56">
        <f>IF(ISERROR(IF($X$5=1,$Y$5,)),"",IF($X$5=1,$Y$5,))</f>
        <v>0</v>
      </c>
      <c r="Q1699" s="56">
        <f>IF(ISERROR(IF($X$6=1,$Y$6,)),"",IF($X$6=1,$Y$6,))</f>
        <v>10000</v>
      </c>
      <c r="R1699" s="56">
        <f>IF(ISERROR(IF($X$7=1,$Y$7,)),"",IF($X$7=1,$Y$7,))</f>
        <v>0</v>
      </c>
      <c r="S1699" s="56">
        <f>IF(ISERROR(IF($X$8=1,$Y$8,)),"",IF($X$8=1,$Y$8,))</f>
        <v>1000</v>
      </c>
      <c r="T1699" s="56">
        <f>IF(ISERROR(IF($X$9=1,$Y$9,)),"",IF($X$9=1,$Y$9,))</f>
        <v>500</v>
      </c>
      <c r="U1699" s="56">
        <f>IF(ISERROR(IF($X$10=1,$Y$10,)),"",IF($X$10=1,$Y$10,))</f>
        <v>500</v>
      </c>
    </row>
    <row r="1700" spans="1:21" x14ac:dyDescent="0.25">
      <c r="A1700" s="75">
        <f t="shared" si="339"/>
        <v>1696</v>
      </c>
      <c r="D1700" s="56" t="s">
        <v>4850</v>
      </c>
      <c r="E1700" s="56">
        <f t="shared" si="340"/>
        <v>1696</v>
      </c>
      <c r="F1700" s="76">
        <f t="shared" si="335"/>
        <v>65</v>
      </c>
      <c r="G1700" s="56" t="str">
        <f t="shared" si="341"/>
        <v>G60-M Generator</v>
      </c>
      <c r="H1700" s="56">
        <f t="shared" si="342"/>
        <v>1696</v>
      </c>
      <c r="I1700" s="56">
        <f>IF(G1700="",0,IF(COUNTIF($G$5:G1700,G1700)=1,0,COUNTIF($G$5:G1700,G1700) )   )</f>
        <v>0</v>
      </c>
      <c r="J1700" s="56" t="str">
        <f t="shared" si="343"/>
        <v/>
      </c>
      <c r="K1700" s="56" t="str">
        <f t="shared" si="334"/>
        <v/>
      </c>
      <c r="L1700" s="56" t="str">
        <f t="shared" si="336"/>
        <v/>
      </c>
      <c r="M1700" s="56" t="str">
        <f t="shared" si="337"/>
        <v/>
      </c>
      <c r="N1700" s="56" t="str">
        <f t="shared" si="338"/>
        <v/>
      </c>
      <c r="O1700" s="56" t="str">
        <f t="shared" si="344"/>
        <v/>
      </c>
      <c r="P1700" s="56">
        <f>IF(ISERROR(IF($X$5=1,$Y$5,)),"",IF($X$5=1,$Y$5,))</f>
        <v>0</v>
      </c>
      <c r="Q1700" s="56">
        <f>IF(ISERROR(IF($X$6=1,$Y$6,)),"",IF($X$6=1,$Y$6,))</f>
        <v>10000</v>
      </c>
      <c r="R1700" s="56">
        <f>IF(ISERROR(IF($X$7=1,$Y$7,)),"",IF($X$7=1,$Y$7,))</f>
        <v>0</v>
      </c>
      <c r="S1700" s="56">
        <f>IF(ISERROR(IF($X$8=1,$Y$8,)),"",IF($X$8=1,$Y$8,))</f>
        <v>1000</v>
      </c>
      <c r="T1700" s="56">
        <f>IF(ISERROR(IF($X$9=1,$Y$9,)),"",IF($X$9=1,$Y$9,))</f>
        <v>500</v>
      </c>
      <c r="U1700" s="56">
        <f>IF(ISERROR(IF($X$10=1,$Y$10,)),"",IF($X$10=1,$Y$10,))</f>
        <v>500</v>
      </c>
    </row>
    <row r="1701" spans="1:21" x14ac:dyDescent="0.25">
      <c r="A1701" s="75">
        <f t="shared" si="339"/>
        <v>1697</v>
      </c>
      <c r="C1701" s="56" t="s">
        <v>2532</v>
      </c>
      <c r="E1701" s="56">
        <f t="shared" si="340"/>
        <v>1697</v>
      </c>
      <c r="F1701" s="76">
        <f t="shared" si="335"/>
        <v>65</v>
      </c>
      <c r="G1701" s="56" t="str">
        <f t="shared" si="341"/>
        <v/>
      </c>
      <c r="H1701" s="56">
        <f t="shared" si="342"/>
        <v>1697</v>
      </c>
      <c r="I1701" s="56">
        <f>IF(G1701="",0,IF(COUNTIF($G$5:G1701,G1701)=1,0,COUNTIF($G$5:G1701,G1701) )   )</f>
        <v>0</v>
      </c>
      <c r="J1701" s="56" t="str">
        <f t="shared" si="343"/>
        <v/>
      </c>
      <c r="K1701" s="56" t="str">
        <f t="shared" si="334"/>
        <v/>
      </c>
      <c r="L1701" s="56" t="str">
        <f t="shared" si="336"/>
        <v/>
      </c>
      <c r="M1701" s="56" t="str">
        <f t="shared" si="337"/>
        <v/>
      </c>
      <c r="N1701" s="56" t="str">
        <f t="shared" si="338"/>
        <v/>
      </c>
      <c r="O1701" s="56" t="str">
        <f t="shared" si="344"/>
        <v/>
      </c>
      <c r="P1701" s="56">
        <f>IF(ISERROR(IF($X$5=1,$Y$5,)),"",IF($X$5=1,$Y$5,))</f>
        <v>0</v>
      </c>
      <c r="Q1701" s="56">
        <f>IF(ISERROR(IF($X$6=1,$Y$6,)),"",IF($X$6=1,$Y$6,))</f>
        <v>10000</v>
      </c>
      <c r="R1701" s="56">
        <f>IF(ISERROR(IF($X$7=1,$Y$7,)),"",IF($X$7=1,$Y$7,))</f>
        <v>0</v>
      </c>
      <c r="S1701" s="56">
        <f>IF(ISERROR(IF($X$8=1,$Y$8,)),"",IF($X$8=1,$Y$8,))</f>
        <v>1000</v>
      </c>
      <c r="T1701" s="56">
        <f>IF(ISERROR(IF($X$9=1,$Y$9,)),"",IF($X$9=1,$Y$9,))</f>
        <v>500</v>
      </c>
      <c r="U1701" s="56">
        <f>IF(ISERROR(IF($X$10=1,$Y$10,)),"",IF($X$10=1,$Y$10,))</f>
        <v>500</v>
      </c>
    </row>
    <row r="1702" spans="1:21" x14ac:dyDescent="0.25">
      <c r="A1702" s="75">
        <f t="shared" si="339"/>
        <v>1698</v>
      </c>
      <c r="B1702" s="56" t="s">
        <v>2532</v>
      </c>
      <c r="E1702" s="56">
        <f t="shared" si="340"/>
        <v>1698</v>
      </c>
      <c r="F1702" s="76">
        <f t="shared" si="335"/>
        <v>65</v>
      </c>
      <c r="G1702" s="56" t="str">
        <f t="shared" si="341"/>
        <v/>
      </c>
      <c r="H1702" s="56">
        <f t="shared" si="342"/>
        <v>1698</v>
      </c>
      <c r="I1702" s="56">
        <f>IF(G1702="",0,IF(COUNTIF($G$5:G1702,G1702)=1,0,COUNTIF($G$5:G1702,G1702) )   )</f>
        <v>0</v>
      </c>
      <c r="J1702" s="56" t="str">
        <f t="shared" si="343"/>
        <v/>
      </c>
      <c r="K1702" s="56" t="str">
        <f t="shared" si="334"/>
        <v/>
      </c>
      <c r="L1702" s="56" t="str">
        <f t="shared" si="336"/>
        <v/>
      </c>
      <c r="M1702" s="56" t="str">
        <f t="shared" si="337"/>
        <v/>
      </c>
      <c r="N1702" s="56" t="str">
        <f t="shared" si="338"/>
        <v/>
      </c>
      <c r="O1702" s="56" t="str">
        <f t="shared" si="344"/>
        <v/>
      </c>
      <c r="P1702" s="56">
        <f>IF(ISERROR(IF($X$5=1,$Y$5,)),"",IF($X$5=1,$Y$5,))</f>
        <v>0</v>
      </c>
      <c r="Q1702" s="56">
        <f>IF(ISERROR(IF($X$6=1,$Y$6,)),"",IF($X$6=1,$Y$6,))</f>
        <v>10000</v>
      </c>
      <c r="R1702" s="56">
        <f>IF(ISERROR(IF($X$7=1,$Y$7,)),"",IF($X$7=1,$Y$7,))</f>
        <v>0</v>
      </c>
      <c r="S1702" s="56">
        <f>IF(ISERROR(IF($X$8=1,$Y$8,)),"",IF($X$8=1,$Y$8,))</f>
        <v>1000</v>
      </c>
      <c r="T1702" s="56">
        <f>IF(ISERROR(IF($X$9=1,$Y$9,)),"",IF($X$9=1,$Y$9,))</f>
        <v>500</v>
      </c>
      <c r="U1702" s="56">
        <f>IF(ISERROR(IF($X$10=1,$Y$10,)),"",IF($X$10=1,$Y$10,))</f>
        <v>500</v>
      </c>
    </row>
    <row r="1703" spans="1:21" x14ac:dyDescent="0.25">
      <c r="A1703" s="75">
        <f t="shared" si="339"/>
        <v>1699</v>
      </c>
      <c r="B1703" s="56" t="s">
        <v>2517</v>
      </c>
      <c r="E1703" s="56">
        <f t="shared" si="340"/>
        <v>1699</v>
      </c>
      <c r="F1703" s="76">
        <f t="shared" si="335"/>
        <v>65</v>
      </c>
      <c r="G1703" s="56" t="str">
        <f t="shared" si="341"/>
        <v/>
      </c>
      <c r="H1703" s="56">
        <f t="shared" si="342"/>
        <v>1699</v>
      </c>
      <c r="I1703" s="56">
        <f>IF(G1703="",0,IF(COUNTIF($G$5:G1703,G1703)=1,0,COUNTIF($G$5:G1703,G1703) )   )</f>
        <v>0</v>
      </c>
      <c r="J1703" s="56" t="str">
        <f t="shared" si="343"/>
        <v/>
      </c>
      <c r="K1703" s="56" t="str">
        <f t="shared" si="334"/>
        <v/>
      </c>
      <c r="L1703" s="56" t="str">
        <f t="shared" si="336"/>
        <v/>
      </c>
      <c r="M1703" s="56" t="str">
        <f t="shared" si="337"/>
        <v/>
      </c>
      <c r="N1703" s="56" t="str">
        <f t="shared" si="338"/>
        <v/>
      </c>
      <c r="O1703" s="56" t="str">
        <f t="shared" si="344"/>
        <v/>
      </c>
      <c r="P1703" s="56">
        <f>IF(ISERROR(IF($X$5=1,$Y$5,)),"",IF($X$5=1,$Y$5,))</f>
        <v>0</v>
      </c>
      <c r="Q1703" s="56">
        <f>IF(ISERROR(IF($X$6=1,$Y$6,)),"",IF($X$6=1,$Y$6,))</f>
        <v>10000</v>
      </c>
      <c r="R1703" s="56">
        <f>IF(ISERROR(IF($X$7=1,$Y$7,)),"",IF($X$7=1,$Y$7,))</f>
        <v>0</v>
      </c>
      <c r="S1703" s="56">
        <f>IF(ISERROR(IF($X$8=1,$Y$8,)),"",IF($X$8=1,$Y$8,))</f>
        <v>1000</v>
      </c>
      <c r="T1703" s="56">
        <f>IF(ISERROR(IF($X$9=1,$Y$9,)),"",IF($X$9=1,$Y$9,))</f>
        <v>500</v>
      </c>
      <c r="U1703" s="56">
        <f>IF(ISERROR(IF($X$10=1,$Y$10,)),"",IF($X$10=1,$Y$10,))</f>
        <v>500</v>
      </c>
    </row>
    <row r="1704" spans="1:21" x14ac:dyDescent="0.25">
      <c r="A1704" s="75">
        <f t="shared" si="339"/>
        <v>1700</v>
      </c>
      <c r="B1704" s="56" t="s">
        <v>2518</v>
      </c>
      <c r="E1704" s="56">
        <f t="shared" si="340"/>
        <v>1700</v>
      </c>
      <c r="F1704" s="76">
        <f t="shared" si="335"/>
        <v>65</v>
      </c>
      <c r="G1704" s="56" t="str">
        <f t="shared" si="341"/>
        <v/>
      </c>
      <c r="H1704" s="56">
        <f t="shared" si="342"/>
        <v>1700</v>
      </c>
      <c r="I1704" s="56">
        <f>IF(G1704="",0,IF(COUNTIF($G$5:G1704,G1704)=1,0,COUNTIF($G$5:G1704,G1704) )   )</f>
        <v>0</v>
      </c>
      <c r="J1704" s="56" t="str">
        <f t="shared" si="343"/>
        <v/>
      </c>
      <c r="K1704" s="56" t="str">
        <f t="shared" si="334"/>
        <v/>
      </c>
      <c r="L1704" s="56" t="str">
        <f t="shared" si="336"/>
        <v/>
      </c>
      <c r="M1704" s="56" t="str">
        <f t="shared" si="337"/>
        <v/>
      </c>
      <c r="N1704" s="56" t="str">
        <f t="shared" si="338"/>
        <v/>
      </c>
      <c r="O1704" s="56" t="str">
        <f t="shared" si="344"/>
        <v/>
      </c>
      <c r="P1704" s="56">
        <f>IF(ISERROR(IF($X$5=1,$Y$5,)),"",IF($X$5=1,$Y$5,))</f>
        <v>0</v>
      </c>
      <c r="Q1704" s="56">
        <f>IF(ISERROR(IF($X$6=1,$Y$6,)),"",IF($X$6=1,$Y$6,))</f>
        <v>10000</v>
      </c>
      <c r="R1704" s="56">
        <f>IF(ISERROR(IF($X$7=1,$Y$7,)),"",IF($X$7=1,$Y$7,))</f>
        <v>0</v>
      </c>
      <c r="S1704" s="56">
        <f>IF(ISERROR(IF($X$8=1,$Y$8,)),"",IF($X$8=1,$Y$8,))</f>
        <v>1000</v>
      </c>
      <c r="T1704" s="56">
        <f>IF(ISERROR(IF($X$9=1,$Y$9,)),"",IF($X$9=1,$Y$9,))</f>
        <v>500</v>
      </c>
      <c r="U1704" s="56">
        <f>IF(ISERROR(IF($X$10=1,$Y$10,)),"",IF($X$10=1,$Y$10,))</f>
        <v>500</v>
      </c>
    </row>
    <row r="1705" spans="1:21" x14ac:dyDescent="0.25">
      <c r="A1705" s="75">
        <f t="shared" si="339"/>
        <v>1701</v>
      </c>
      <c r="C1705" s="56" t="s">
        <v>3169</v>
      </c>
      <c r="E1705" s="56">
        <f t="shared" si="340"/>
        <v>1701</v>
      </c>
      <c r="F1705" s="76">
        <f t="shared" si="335"/>
        <v>66</v>
      </c>
      <c r="G1705" s="56" t="str">
        <f t="shared" si="341"/>
        <v>newnode_heavyFission</v>
      </c>
      <c r="H1705" s="56">
        <f t="shared" si="342"/>
        <v>1701</v>
      </c>
      <c r="I1705" s="56">
        <f>IF(G1705="",0,IF(COUNTIF($G$5:G1705,G1705)=1,0,COUNTIF($G$5:G1705,G1705) )   )</f>
        <v>0</v>
      </c>
      <c r="J1705" s="56" t="str">
        <f t="shared" si="343"/>
        <v/>
      </c>
      <c r="K1705" s="56" t="str">
        <f t="shared" si="334"/>
        <v/>
      </c>
      <c r="L1705" s="56" t="str">
        <f t="shared" si="336"/>
        <v/>
      </c>
      <c r="M1705" s="56" t="str">
        <f t="shared" si="337"/>
        <v/>
      </c>
      <c r="N1705" s="56" t="str">
        <f t="shared" si="338"/>
        <v/>
      </c>
      <c r="O1705" s="56" t="str">
        <f t="shared" si="344"/>
        <v/>
      </c>
      <c r="P1705" s="56">
        <f>IF(ISERROR(IF($X$5=1,$Y$5,)),"",IF($X$5=1,$Y$5,))</f>
        <v>0</v>
      </c>
      <c r="Q1705" s="56">
        <f>IF(ISERROR(IF($X$6=1,$Y$6,)),"",IF($X$6=1,$Y$6,))</f>
        <v>10000</v>
      </c>
      <c r="R1705" s="56">
        <f>IF(ISERROR(IF($X$7=1,$Y$7,)),"",IF($X$7=1,$Y$7,))</f>
        <v>0</v>
      </c>
      <c r="S1705" s="56">
        <f>IF(ISERROR(IF($X$8=1,$Y$8,)),"",IF($X$8=1,$Y$8,))</f>
        <v>1000</v>
      </c>
      <c r="T1705" s="56">
        <f>IF(ISERROR(IF($X$9=1,$Y$9,)),"",IF($X$9=1,$Y$9,))</f>
        <v>500</v>
      </c>
      <c r="U1705" s="56">
        <f>IF(ISERROR(IF($X$10=1,$Y$10,)),"",IF($X$10=1,$Y$10,))</f>
        <v>500</v>
      </c>
    </row>
    <row r="1706" spans="1:21" x14ac:dyDescent="0.25">
      <c r="A1706" s="75">
        <f t="shared" si="339"/>
        <v>1702</v>
      </c>
      <c r="C1706" s="56" t="s">
        <v>3170</v>
      </c>
      <c r="E1706" s="56">
        <f t="shared" si="340"/>
        <v>1702</v>
      </c>
      <c r="F1706" s="76">
        <f t="shared" si="335"/>
        <v>66</v>
      </c>
      <c r="G1706" s="56" t="str">
        <f t="shared" si="341"/>
        <v/>
      </c>
      <c r="H1706" s="56">
        <f t="shared" si="342"/>
        <v>1702</v>
      </c>
      <c r="I1706" s="56">
        <f>IF(G1706="",0,IF(COUNTIF($G$5:G1706,G1706)=1,0,COUNTIF($G$5:G1706,G1706) )   )</f>
        <v>0</v>
      </c>
      <c r="J1706" s="56" t="str">
        <f t="shared" si="343"/>
        <v/>
      </c>
      <c r="K1706" s="56" t="str">
        <f t="shared" si="334"/>
        <v/>
      </c>
      <c r="L1706" s="56" t="str">
        <f t="shared" si="336"/>
        <v/>
      </c>
      <c r="M1706" s="56" t="str">
        <f t="shared" si="337"/>
        <v/>
      </c>
      <c r="N1706" s="56" t="str">
        <f t="shared" si="338"/>
        <v/>
      </c>
      <c r="O1706" s="56" t="str">
        <f t="shared" si="344"/>
        <v/>
      </c>
      <c r="P1706" s="56">
        <f>IF(ISERROR(IF($X$5=1,$Y$5,)),"",IF($X$5=1,$Y$5,))</f>
        <v>0</v>
      </c>
      <c r="Q1706" s="56">
        <f>IF(ISERROR(IF($X$6=1,$Y$6,)),"",IF($X$6=1,$Y$6,))</f>
        <v>10000</v>
      </c>
      <c r="R1706" s="56">
        <f>IF(ISERROR(IF($X$7=1,$Y$7,)),"",IF($X$7=1,$Y$7,))</f>
        <v>0</v>
      </c>
      <c r="S1706" s="56">
        <f>IF(ISERROR(IF($X$8=1,$Y$8,)),"",IF($X$8=1,$Y$8,))</f>
        <v>1000</v>
      </c>
      <c r="T1706" s="56">
        <f>IF(ISERROR(IF($X$9=1,$Y$9,)),"",IF($X$9=1,$Y$9,))</f>
        <v>500</v>
      </c>
      <c r="U1706" s="56">
        <f>IF(ISERROR(IF($X$10=1,$Y$10,)),"",IF($X$10=1,$Y$10,))</f>
        <v>500</v>
      </c>
    </row>
    <row r="1707" spans="1:21" x14ac:dyDescent="0.25">
      <c r="A1707" s="75">
        <f t="shared" si="339"/>
        <v>1703</v>
      </c>
      <c r="C1707" s="56" t="s">
        <v>6141</v>
      </c>
      <c r="E1707" s="56">
        <f t="shared" si="340"/>
        <v>1703</v>
      </c>
      <c r="F1707" s="76">
        <f t="shared" si="335"/>
        <v>66</v>
      </c>
      <c r="G1707" s="56" t="str">
        <f t="shared" si="341"/>
        <v/>
      </c>
      <c r="H1707" s="56">
        <f t="shared" si="342"/>
        <v>1703</v>
      </c>
      <c r="I1707" s="56">
        <f>IF(G1707="",0,IF(COUNTIF($G$5:G1707,G1707)=1,0,COUNTIF($G$5:G1707,G1707) )   )</f>
        <v>0</v>
      </c>
      <c r="J1707" s="56" t="str">
        <f t="shared" si="343"/>
        <v/>
      </c>
      <c r="K1707" s="56" t="str">
        <f t="shared" si="334"/>
        <v/>
      </c>
      <c r="L1707" s="56" t="str">
        <f t="shared" si="336"/>
        <v/>
      </c>
      <c r="M1707" s="56" t="str">
        <f t="shared" si="337"/>
        <v/>
      </c>
      <c r="N1707" s="56" t="str">
        <f t="shared" si="338"/>
        <v/>
      </c>
      <c r="O1707" s="56" t="str">
        <f t="shared" si="344"/>
        <v/>
      </c>
      <c r="P1707" s="56">
        <f>IF(ISERROR(IF($X$5=1,$Y$5,)),"",IF($X$5=1,$Y$5,))</f>
        <v>0</v>
      </c>
      <c r="Q1707" s="56">
        <f>IF(ISERROR(IF($X$6=1,$Y$6,)),"",IF($X$6=1,$Y$6,))</f>
        <v>10000</v>
      </c>
      <c r="R1707" s="56">
        <f>IF(ISERROR(IF($X$7=1,$Y$7,)),"",IF($X$7=1,$Y$7,))</f>
        <v>0</v>
      </c>
      <c r="S1707" s="56">
        <f>IF(ISERROR(IF($X$8=1,$Y$8,)),"",IF($X$8=1,$Y$8,))</f>
        <v>1000</v>
      </c>
      <c r="T1707" s="56">
        <f>IF(ISERROR(IF($X$9=1,$Y$9,)),"",IF($X$9=1,$Y$9,))</f>
        <v>500</v>
      </c>
      <c r="U1707" s="56">
        <f>IF(ISERROR(IF($X$10=1,$Y$10,)),"",IF($X$10=1,$Y$10,))</f>
        <v>500</v>
      </c>
    </row>
    <row r="1708" spans="1:21" x14ac:dyDescent="0.25">
      <c r="A1708" s="75">
        <f t="shared" si="339"/>
        <v>1704</v>
      </c>
      <c r="C1708" s="56" t="s">
        <v>3172</v>
      </c>
      <c r="E1708" s="56">
        <f t="shared" si="340"/>
        <v>1704</v>
      </c>
      <c r="F1708" s="76">
        <f t="shared" si="335"/>
        <v>66</v>
      </c>
      <c r="G1708" s="56" t="str">
        <f t="shared" si="341"/>
        <v/>
      </c>
      <c r="H1708" s="56">
        <f t="shared" si="342"/>
        <v>1704</v>
      </c>
      <c r="I1708" s="56">
        <f>IF(G1708="",0,IF(COUNTIF($G$5:G1708,G1708)=1,0,COUNTIF($G$5:G1708,G1708) )   )</f>
        <v>0</v>
      </c>
      <c r="J1708" s="56" t="str">
        <f t="shared" si="343"/>
        <v/>
      </c>
      <c r="K1708" s="56" t="str">
        <f t="shared" si="334"/>
        <v/>
      </c>
      <c r="L1708" s="56" t="str">
        <f t="shared" si="336"/>
        <v/>
      </c>
      <c r="M1708" s="56" t="str">
        <f t="shared" si="337"/>
        <v/>
      </c>
      <c r="N1708" s="56" t="str">
        <f t="shared" si="338"/>
        <v/>
      </c>
      <c r="O1708" s="56" t="str">
        <f t="shared" si="344"/>
        <v/>
      </c>
      <c r="P1708" s="56">
        <f>IF(ISERROR(IF($X$5=1,$Y$5,)),"",IF($X$5=1,$Y$5,))</f>
        <v>0</v>
      </c>
      <c r="Q1708" s="56">
        <f>IF(ISERROR(IF($X$6=1,$Y$6,)),"",IF($X$6=1,$Y$6,))</f>
        <v>10000</v>
      </c>
      <c r="R1708" s="56">
        <f>IF(ISERROR(IF($X$7=1,$Y$7,)),"",IF($X$7=1,$Y$7,))</f>
        <v>0</v>
      </c>
      <c r="S1708" s="56">
        <f>IF(ISERROR(IF($X$8=1,$Y$8,)),"",IF($X$8=1,$Y$8,))</f>
        <v>1000</v>
      </c>
      <c r="T1708" s="56">
        <f>IF(ISERROR(IF($X$9=1,$Y$9,)),"",IF($X$9=1,$Y$9,))</f>
        <v>500</v>
      </c>
      <c r="U1708" s="56">
        <f>IF(ISERROR(IF($X$10=1,$Y$10,)),"",IF($X$10=1,$Y$10,))</f>
        <v>500</v>
      </c>
    </row>
    <row r="1709" spans="1:21" x14ac:dyDescent="0.25">
      <c r="A1709" s="75">
        <f t="shared" si="339"/>
        <v>1705</v>
      </c>
      <c r="C1709" s="56" t="s">
        <v>3244</v>
      </c>
      <c r="E1709" s="56">
        <f t="shared" si="340"/>
        <v>1705</v>
      </c>
      <c r="F1709" s="76">
        <f t="shared" si="335"/>
        <v>66</v>
      </c>
      <c r="G1709" s="56" t="str">
        <f t="shared" si="341"/>
        <v/>
      </c>
      <c r="H1709" s="56">
        <f t="shared" si="342"/>
        <v>1705</v>
      </c>
      <c r="I1709" s="56">
        <f>IF(G1709="",0,IF(COUNTIF($G$5:G1709,G1709)=1,0,COUNTIF($G$5:G1709,G1709) )   )</f>
        <v>0</v>
      </c>
      <c r="J1709" s="56" t="str">
        <f t="shared" si="343"/>
        <v/>
      </c>
      <c r="K1709" s="56" t="str">
        <f t="shared" si="334"/>
        <v/>
      </c>
      <c r="L1709" s="56" t="str">
        <f t="shared" si="336"/>
        <v/>
      </c>
      <c r="M1709" s="56" t="str">
        <f t="shared" si="337"/>
        <v/>
      </c>
      <c r="N1709" s="56" t="str">
        <f t="shared" si="338"/>
        <v/>
      </c>
      <c r="O1709" s="56" t="str">
        <f t="shared" si="344"/>
        <v/>
      </c>
      <c r="P1709" s="56">
        <f>IF(ISERROR(IF($X$5=1,$Y$5,)),"",IF($X$5=1,$Y$5,))</f>
        <v>0</v>
      </c>
      <c r="Q1709" s="56">
        <f>IF(ISERROR(IF($X$6=1,$Y$6,)),"",IF($X$6=1,$Y$6,))</f>
        <v>10000</v>
      </c>
      <c r="R1709" s="56">
        <f>IF(ISERROR(IF($X$7=1,$Y$7,)),"",IF($X$7=1,$Y$7,))</f>
        <v>0</v>
      </c>
      <c r="S1709" s="56">
        <f>IF(ISERROR(IF($X$8=1,$Y$8,)),"",IF($X$8=1,$Y$8,))</f>
        <v>1000</v>
      </c>
      <c r="T1709" s="56">
        <f>IF(ISERROR(IF($X$9=1,$Y$9,)),"",IF($X$9=1,$Y$9,))</f>
        <v>500</v>
      </c>
      <c r="U1709" s="56">
        <f>IF(ISERROR(IF($X$10=1,$Y$10,)),"",IF($X$10=1,$Y$10,))</f>
        <v>500</v>
      </c>
    </row>
    <row r="1710" spans="1:21" x14ac:dyDescent="0.25">
      <c r="A1710" s="75">
        <f t="shared" si="339"/>
        <v>1706</v>
      </c>
      <c r="C1710" s="56" t="s">
        <v>6250</v>
      </c>
      <c r="E1710" s="56">
        <f t="shared" si="340"/>
        <v>1706</v>
      </c>
      <c r="F1710" s="76">
        <f t="shared" si="335"/>
        <v>66</v>
      </c>
      <c r="G1710" s="56" t="str">
        <f t="shared" si="341"/>
        <v/>
      </c>
      <c r="H1710" s="56">
        <f t="shared" si="342"/>
        <v>1706</v>
      </c>
      <c r="I1710" s="56">
        <f>IF(G1710="",0,IF(COUNTIF($G$5:G1710,G1710)=1,0,COUNTIF($G$5:G1710,G1710) )   )</f>
        <v>0</v>
      </c>
      <c r="J1710" s="56" t="str">
        <f t="shared" si="343"/>
        <v/>
      </c>
      <c r="K1710" s="56" t="str">
        <f t="shared" si="334"/>
        <v/>
      </c>
      <c r="L1710" s="56" t="str">
        <f t="shared" si="336"/>
        <v/>
      </c>
      <c r="M1710" s="56" t="str">
        <f t="shared" si="337"/>
        <v/>
      </c>
      <c r="N1710" s="56" t="str">
        <f t="shared" si="338"/>
        <v/>
      </c>
      <c r="O1710" s="56" t="str">
        <f t="shared" si="344"/>
        <v/>
      </c>
      <c r="P1710" s="56">
        <f>IF(ISERROR(IF($X$5=1,$Y$5,)),"",IF($X$5=1,$Y$5,))</f>
        <v>0</v>
      </c>
      <c r="Q1710" s="56">
        <f>IF(ISERROR(IF($X$6=1,$Y$6,)),"",IF($X$6=1,$Y$6,))</f>
        <v>10000</v>
      </c>
      <c r="R1710" s="56">
        <f>IF(ISERROR(IF($X$7=1,$Y$7,)),"",IF($X$7=1,$Y$7,))</f>
        <v>0</v>
      </c>
      <c r="S1710" s="56">
        <f>IF(ISERROR(IF($X$8=1,$Y$8,)),"",IF($X$8=1,$Y$8,))</f>
        <v>1000</v>
      </c>
      <c r="T1710" s="56">
        <f>IF(ISERROR(IF($X$9=1,$Y$9,)),"",IF($X$9=1,$Y$9,))</f>
        <v>500</v>
      </c>
      <c r="U1710" s="56">
        <f>IF(ISERROR(IF($X$10=1,$Y$10,)),"",IF($X$10=1,$Y$10,))</f>
        <v>500</v>
      </c>
    </row>
    <row r="1711" spans="1:21" x14ac:dyDescent="0.25">
      <c r="A1711" s="75">
        <f t="shared" si="339"/>
        <v>1707</v>
      </c>
      <c r="C1711" s="56" t="s">
        <v>2525</v>
      </c>
      <c r="E1711" s="56">
        <f t="shared" si="340"/>
        <v>1707</v>
      </c>
      <c r="F1711" s="76">
        <f t="shared" si="335"/>
        <v>66</v>
      </c>
      <c r="G1711" s="56" t="str">
        <f t="shared" si="341"/>
        <v/>
      </c>
      <c r="H1711" s="56">
        <f t="shared" si="342"/>
        <v>1707</v>
      </c>
      <c r="I1711" s="56">
        <f>IF(G1711="",0,IF(COUNTIF($G$5:G1711,G1711)=1,0,COUNTIF($G$5:G1711,G1711) )   )</f>
        <v>0</v>
      </c>
      <c r="J1711" s="56" t="str">
        <f t="shared" si="343"/>
        <v/>
      </c>
      <c r="K1711" s="56" t="str">
        <f t="shared" si="334"/>
        <v/>
      </c>
      <c r="L1711" s="56" t="str">
        <f t="shared" si="336"/>
        <v/>
      </c>
      <c r="M1711" s="56" t="str">
        <f t="shared" si="337"/>
        <v/>
      </c>
      <c r="N1711" s="56" t="str">
        <f t="shared" si="338"/>
        <v/>
      </c>
      <c r="O1711" s="56" t="str">
        <f t="shared" si="344"/>
        <v/>
      </c>
      <c r="P1711" s="56">
        <f>IF(ISERROR(IF($X$5=1,$Y$5,)),"",IF($X$5=1,$Y$5,))</f>
        <v>0</v>
      </c>
      <c r="Q1711" s="56">
        <f>IF(ISERROR(IF($X$6=1,$Y$6,)),"",IF($X$6=1,$Y$6,))</f>
        <v>10000</v>
      </c>
      <c r="R1711" s="56">
        <f>IF(ISERROR(IF($X$7=1,$Y$7,)),"",IF($X$7=1,$Y$7,))</f>
        <v>0</v>
      </c>
      <c r="S1711" s="56">
        <f>IF(ISERROR(IF($X$8=1,$Y$8,)),"",IF($X$8=1,$Y$8,))</f>
        <v>1000</v>
      </c>
      <c r="T1711" s="56">
        <f>IF(ISERROR(IF($X$9=1,$Y$9,)),"",IF($X$9=1,$Y$9,))</f>
        <v>500</v>
      </c>
      <c r="U1711" s="56">
        <f>IF(ISERROR(IF($X$10=1,$Y$10,)),"",IF($X$10=1,$Y$10,))</f>
        <v>500</v>
      </c>
    </row>
    <row r="1712" spans="1:21" x14ac:dyDescent="0.25">
      <c r="A1712" s="75">
        <f t="shared" si="339"/>
        <v>1708</v>
      </c>
      <c r="C1712" s="56" t="s">
        <v>2526</v>
      </c>
      <c r="E1712" s="56">
        <f t="shared" si="340"/>
        <v>1708</v>
      </c>
      <c r="F1712" s="76">
        <f t="shared" si="335"/>
        <v>66</v>
      </c>
      <c r="G1712" s="56" t="str">
        <f t="shared" si="341"/>
        <v/>
      </c>
      <c r="H1712" s="56">
        <f t="shared" si="342"/>
        <v>1708</v>
      </c>
      <c r="I1712" s="56">
        <f>IF(G1712="",0,IF(COUNTIF($G$5:G1712,G1712)=1,0,COUNTIF($G$5:G1712,G1712) )   )</f>
        <v>0</v>
      </c>
      <c r="J1712" s="56" t="str">
        <f t="shared" si="343"/>
        <v/>
      </c>
      <c r="K1712" s="56" t="str">
        <f t="shared" si="334"/>
        <v/>
      </c>
      <c r="L1712" s="56" t="str">
        <f t="shared" si="336"/>
        <v/>
      </c>
      <c r="M1712" s="56" t="str">
        <f t="shared" si="337"/>
        <v/>
      </c>
      <c r="N1712" s="56" t="str">
        <f t="shared" si="338"/>
        <v/>
      </c>
      <c r="O1712" s="56" t="str">
        <f t="shared" si="344"/>
        <v/>
      </c>
      <c r="P1712" s="56">
        <f>IF(ISERROR(IF($X$5=1,$Y$5,)),"",IF($X$5=1,$Y$5,))</f>
        <v>0</v>
      </c>
      <c r="Q1712" s="56">
        <f>IF(ISERROR(IF($X$6=1,$Y$6,)),"",IF($X$6=1,$Y$6,))</f>
        <v>10000</v>
      </c>
      <c r="R1712" s="56">
        <f>IF(ISERROR(IF($X$7=1,$Y$7,)),"",IF($X$7=1,$Y$7,))</f>
        <v>0</v>
      </c>
      <c r="S1712" s="56">
        <f>IF(ISERROR(IF($X$8=1,$Y$8,)),"",IF($X$8=1,$Y$8,))</f>
        <v>1000</v>
      </c>
      <c r="T1712" s="56">
        <f>IF(ISERROR(IF($X$9=1,$Y$9,)),"",IF($X$9=1,$Y$9,))</f>
        <v>500</v>
      </c>
      <c r="U1712" s="56">
        <f>IF(ISERROR(IF($X$10=1,$Y$10,)),"",IF($X$10=1,$Y$10,))</f>
        <v>500</v>
      </c>
    </row>
    <row r="1713" spans="1:21" x14ac:dyDescent="0.25">
      <c r="A1713" s="75">
        <f t="shared" si="339"/>
        <v>1709</v>
      </c>
      <c r="C1713" s="56" t="s">
        <v>2527</v>
      </c>
      <c r="E1713" s="56">
        <f t="shared" si="340"/>
        <v>1709</v>
      </c>
      <c r="F1713" s="76">
        <f t="shared" si="335"/>
        <v>66</v>
      </c>
      <c r="G1713" s="56" t="str">
        <f t="shared" si="341"/>
        <v/>
      </c>
      <c r="H1713" s="56">
        <f t="shared" si="342"/>
        <v>1709</v>
      </c>
      <c r="I1713" s="56">
        <f>IF(G1713="",0,IF(COUNTIF($G$5:G1713,G1713)=1,0,COUNTIF($G$5:G1713,G1713) )   )</f>
        <v>0</v>
      </c>
      <c r="J1713" s="56" t="str">
        <f t="shared" si="343"/>
        <v/>
      </c>
      <c r="K1713" s="56" t="str">
        <f t="shared" si="334"/>
        <v/>
      </c>
      <c r="L1713" s="56" t="str">
        <f t="shared" si="336"/>
        <v/>
      </c>
      <c r="M1713" s="56" t="str">
        <f t="shared" si="337"/>
        <v/>
      </c>
      <c r="N1713" s="56" t="str">
        <f t="shared" si="338"/>
        <v/>
      </c>
      <c r="O1713" s="56" t="str">
        <f t="shared" si="344"/>
        <v/>
      </c>
      <c r="P1713" s="56">
        <f>IF(ISERROR(IF($X$5=1,$Y$5,)),"",IF($X$5=1,$Y$5,))</f>
        <v>0</v>
      </c>
      <c r="Q1713" s="56">
        <f>IF(ISERROR(IF($X$6=1,$Y$6,)),"",IF($X$6=1,$Y$6,))</f>
        <v>10000</v>
      </c>
      <c r="R1713" s="56">
        <f>IF(ISERROR(IF($X$7=1,$Y$7,)),"",IF($X$7=1,$Y$7,))</f>
        <v>0</v>
      </c>
      <c r="S1713" s="56">
        <f>IF(ISERROR(IF($X$8=1,$Y$8,)),"",IF($X$8=1,$Y$8,))</f>
        <v>1000</v>
      </c>
      <c r="T1713" s="56">
        <f>IF(ISERROR(IF($X$9=1,$Y$9,)),"",IF($X$9=1,$Y$9,))</f>
        <v>500</v>
      </c>
      <c r="U1713" s="56">
        <f>IF(ISERROR(IF($X$10=1,$Y$10,)),"",IF($X$10=1,$Y$10,))</f>
        <v>500</v>
      </c>
    </row>
    <row r="1714" spans="1:21" x14ac:dyDescent="0.25">
      <c r="A1714" s="75">
        <f t="shared" si="339"/>
        <v>1710</v>
      </c>
      <c r="C1714" s="56" t="s">
        <v>3175</v>
      </c>
      <c r="E1714" s="56">
        <f t="shared" si="340"/>
        <v>1710</v>
      </c>
      <c r="F1714" s="76">
        <f t="shared" si="335"/>
        <v>66</v>
      </c>
      <c r="G1714" s="56" t="str">
        <f t="shared" si="341"/>
        <v/>
      </c>
      <c r="H1714" s="56">
        <f t="shared" si="342"/>
        <v>1710</v>
      </c>
      <c r="I1714" s="56">
        <f>IF(G1714="",0,IF(COUNTIF($G$5:G1714,G1714)=1,0,COUNTIF($G$5:G1714,G1714) )   )</f>
        <v>0</v>
      </c>
      <c r="J1714" s="56" t="str">
        <f t="shared" si="343"/>
        <v/>
      </c>
      <c r="K1714" s="56" t="str">
        <f t="shared" si="334"/>
        <v/>
      </c>
      <c r="L1714" s="56" t="str">
        <f t="shared" si="336"/>
        <v/>
      </c>
      <c r="M1714" s="56" t="str">
        <f t="shared" si="337"/>
        <v/>
      </c>
      <c r="N1714" s="56" t="str">
        <f t="shared" si="338"/>
        <v/>
      </c>
      <c r="O1714" s="56" t="str">
        <f t="shared" si="344"/>
        <v/>
      </c>
      <c r="P1714" s="56">
        <f>IF(ISERROR(IF($X$5=1,$Y$5,)),"",IF($X$5=1,$Y$5,))</f>
        <v>0</v>
      </c>
      <c r="Q1714" s="56">
        <f>IF(ISERROR(IF($X$6=1,$Y$6,)),"",IF($X$6=1,$Y$6,))</f>
        <v>10000</v>
      </c>
      <c r="R1714" s="56">
        <f>IF(ISERROR(IF($X$7=1,$Y$7,)),"",IF($X$7=1,$Y$7,))</f>
        <v>0</v>
      </c>
      <c r="S1714" s="56">
        <f>IF(ISERROR(IF($X$8=1,$Y$8,)),"",IF($X$8=1,$Y$8,))</f>
        <v>1000</v>
      </c>
      <c r="T1714" s="56">
        <f>IF(ISERROR(IF($X$9=1,$Y$9,)),"",IF($X$9=1,$Y$9,))</f>
        <v>500</v>
      </c>
      <c r="U1714" s="56">
        <f>IF(ISERROR(IF($X$10=1,$Y$10,)),"",IF($X$10=1,$Y$10,))</f>
        <v>500</v>
      </c>
    </row>
    <row r="1715" spans="1:21" x14ac:dyDescent="0.25">
      <c r="A1715" s="75">
        <f t="shared" si="339"/>
        <v>1711</v>
      </c>
      <c r="C1715" s="56" t="s">
        <v>2529</v>
      </c>
      <c r="E1715" s="56">
        <f t="shared" si="340"/>
        <v>1711</v>
      </c>
      <c r="F1715" s="76">
        <f t="shared" si="335"/>
        <v>66</v>
      </c>
      <c r="G1715" s="56" t="str">
        <f t="shared" si="341"/>
        <v/>
      </c>
      <c r="H1715" s="56">
        <f t="shared" si="342"/>
        <v>1711</v>
      </c>
      <c r="I1715" s="56">
        <f>IF(G1715="",0,IF(COUNTIF($G$5:G1715,G1715)=1,0,COUNTIF($G$5:G1715,G1715) )   )</f>
        <v>0</v>
      </c>
      <c r="J1715" s="56" t="str">
        <f t="shared" si="343"/>
        <v/>
      </c>
      <c r="K1715" s="56" t="str">
        <f t="shared" si="334"/>
        <v/>
      </c>
      <c r="L1715" s="56" t="str">
        <f t="shared" si="336"/>
        <v/>
      </c>
      <c r="M1715" s="56" t="str">
        <f t="shared" si="337"/>
        <v/>
      </c>
      <c r="N1715" s="56" t="str">
        <f t="shared" si="338"/>
        <v/>
      </c>
      <c r="O1715" s="56" t="str">
        <f t="shared" si="344"/>
        <v/>
      </c>
      <c r="P1715" s="56">
        <f>IF(ISERROR(IF($X$5=1,$Y$5,)),"",IF($X$5=1,$Y$5,))</f>
        <v>0</v>
      </c>
      <c r="Q1715" s="56">
        <f>IF(ISERROR(IF($X$6=1,$Y$6,)),"",IF($X$6=1,$Y$6,))</f>
        <v>10000</v>
      </c>
      <c r="R1715" s="56">
        <f>IF(ISERROR(IF($X$7=1,$Y$7,)),"",IF($X$7=1,$Y$7,))</f>
        <v>0</v>
      </c>
      <c r="S1715" s="56">
        <f>IF(ISERROR(IF($X$8=1,$Y$8,)),"",IF($X$8=1,$Y$8,))</f>
        <v>1000</v>
      </c>
      <c r="T1715" s="56">
        <f>IF(ISERROR(IF($X$9=1,$Y$9,)),"",IF($X$9=1,$Y$9,))</f>
        <v>500</v>
      </c>
      <c r="U1715" s="56">
        <f>IF(ISERROR(IF($X$10=1,$Y$10,)),"",IF($X$10=1,$Y$10,))</f>
        <v>500</v>
      </c>
    </row>
    <row r="1716" spans="1:21" x14ac:dyDescent="0.25">
      <c r="A1716" s="75">
        <f t="shared" si="339"/>
        <v>1712</v>
      </c>
      <c r="C1716" s="56" t="s">
        <v>2518</v>
      </c>
      <c r="E1716" s="56">
        <f t="shared" si="340"/>
        <v>1712</v>
      </c>
      <c r="F1716" s="76">
        <f t="shared" si="335"/>
        <v>66</v>
      </c>
      <c r="G1716" s="56" t="str">
        <f t="shared" si="341"/>
        <v/>
      </c>
      <c r="H1716" s="56">
        <f t="shared" si="342"/>
        <v>1712</v>
      </c>
      <c r="I1716" s="56">
        <f>IF(G1716="",0,IF(COUNTIF($G$5:G1716,G1716)=1,0,COUNTIF($G$5:G1716,G1716) )   )</f>
        <v>0</v>
      </c>
      <c r="J1716" s="56" t="str">
        <f t="shared" si="343"/>
        <v/>
      </c>
      <c r="K1716" s="56" t="str">
        <f t="shared" si="334"/>
        <v/>
      </c>
      <c r="L1716" s="56" t="str">
        <f t="shared" si="336"/>
        <v/>
      </c>
      <c r="M1716" s="56" t="str">
        <f t="shared" si="337"/>
        <v/>
      </c>
      <c r="N1716" s="56" t="str">
        <f t="shared" si="338"/>
        <v/>
      </c>
      <c r="O1716" s="56" t="str">
        <f t="shared" si="344"/>
        <v/>
      </c>
      <c r="P1716" s="56">
        <f>IF(ISERROR(IF($X$5=1,$Y$5,)),"",IF($X$5=1,$Y$5,))</f>
        <v>0</v>
      </c>
      <c r="Q1716" s="56">
        <f>IF(ISERROR(IF($X$6=1,$Y$6,)),"",IF($X$6=1,$Y$6,))</f>
        <v>10000</v>
      </c>
      <c r="R1716" s="56">
        <f>IF(ISERROR(IF($X$7=1,$Y$7,)),"",IF($X$7=1,$Y$7,))</f>
        <v>0</v>
      </c>
      <c r="S1716" s="56">
        <f>IF(ISERROR(IF($X$8=1,$Y$8,)),"",IF($X$8=1,$Y$8,))</f>
        <v>1000</v>
      </c>
      <c r="T1716" s="56">
        <f>IF(ISERROR(IF($X$9=1,$Y$9,)),"",IF($X$9=1,$Y$9,))</f>
        <v>500</v>
      </c>
      <c r="U1716" s="56">
        <f>IF(ISERROR(IF($X$10=1,$Y$10,)),"",IF($X$10=1,$Y$10,))</f>
        <v>500</v>
      </c>
    </row>
    <row r="1717" spans="1:21" x14ac:dyDescent="0.25">
      <c r="A1717" s="75">
        <f t="shared" si="339"/>
        <v>1713</v>
      </c>
      <c r="D1717" s="56" t="s">
        <v>5458</v>
      </c>
      <c r="E1717" s="56">
        <f t="shared" si="340"/>
        <v>1713</v>
      </c>
      <c r="F1717" s="76">
        <f t="shared" si="335"/>
        <v>66</v>
      </c>
      <c r="G1717" s="56" t="str">
        <f t="shared" si="341"/>
        <v>nuclearcontainer125</v>
      </c>
      <c r="H1717" s="56">
        <f t="shared" si="342"/>
        <v>1713</v>
      </c>
      <c r="I1717" s="56">
        <f>IF(G1717="",0,IF(COUNTIF($G$5:G1717,G1717)=1,0,COUNTIF($G$5:G1717,G1717) )   )</f>
        <v>0</v>
      </c>
      <c r="J1717" s="56" t="str">
        <f t="shared" si="343"/>
        <v/>
      </c>
      <c r="K1717" s="56" t="str">
        <f t="shared" si="334"/>
        <v/>
      </c>
      <c r="L1717" s="56" t="str">
        <f t="shared" si="336"/>
        <v/>
      </c>
      <c r="M1717" s="56" t="str">
        <f t="shared" si="337"/>
        <v/>
      </c>
      <c r="N1717" s="56" t="str">
        <f t="shared" si="338"/>
        <v/>
      </c>
      <c r="O1717" s="56" t="str">
        <f t="shared" si="344"/>
        <v/>
      </c>
      <c r="P1717" s="56">
        <f>IF(ISERROR(IF($X$5=1,$Y$5,)),"",IF($X$5=1,$Y$5,))</f>
        <v>0</v>
      </c>
      <c r="Q1717" s="56">
        <f>IF(ISERROR(IF($X$6=1,$Y$6,)),"",IF($X$6=1,$Y$6,))</f>
        <v>10000</v>
      </c>
      <c r="R1717" s="56">
        <f>IF(ISERROR(IF($X$7=1,$Y$7,)),"",IF($X$7=1,$Y$7,))</f>
        <v>0</v>
      </c>
      <c r="S1717" s="56">
        <f>IF(ISERROR(IF($X$8=1,$Y$8,)),"",IF($X$8=1,$Y$8,))</f>
        <v>1000</v>
      </c>
      <c r="T1717" s="56">
        <f>IF(ISERROR(IF($X$9=1,$Y$9,)),"",IF($X$9=1,$Y$9,))</f>
        <v>500</v>
      </c>
      <c r="U1717" s="56">
        <f>IF(ISERROR(IF($X$10=1,$Y$10,)),"",IF($X$10=1,$Y$10,))</f>
        <v>500</v>
      </c>
    </row>
    <row r="1718" spans="1:21" x14ac:dyDescent="0.25">
      <c r="A1718" s="75">
        <f t="shared" si="339"/>
        <v>1714</v>
      </c>
      <c r="D1718" s="56" t="s">
        <v>3178</v>
      </c>
      <c r="E1718" s="56">
        <f t="shared" si="340"/>
        <v>1714</v>
      </c>
      <c r="F1718" s="76">
        <f t="shared" si="335"/>
        <v>66</v>
      </c>
      <c r="G1718" s="56" t="str">
        <f t="shared" si="341"/>
        <v>LV-2N</v>
      </c>
      <c r="H1718" s="56">
        <f t="shared" si="342"/>
        <v>1714</v>
      </c>
      <c r="I1718" s="56">
        <f>IF(G1718="",0,IF(COUNTIF($G$5:G1718,G1718)=1,0,COUNTIF($G$5:G1718,G1718) )   )</f>
        <v>0</v>
      </c>
      <c r="J1718" s="56" t="str">
        <f t="shared" si="343"/>
        <v/>
      </c>
      <c r="K1718" s="56" t="str">
        <f t="shared" si="334"/>
        <v/>
      </c>
      <c r="L1718" s="56" t="str">
        <f t="shared" si="336"/>
        <v/>
      </c>
      <c r="M1718" s="56" t="str">
        <f t="shared" si="337"/>
        <v/>
      </c>
      <c r="N1718" s="56" t="str">
        <f t="shared" si="338"/>
        <v/>
      </c>
      <c r="O1718" s="56" t="str">
        <f t="shared" si="344"/>
        <v/>
      </c>
      <c r="P1718" s="56">
        <f>IF(ISERROR(IF($X$5=1,$Y$5,)),"",IF($X$5=1,$Y$5,))</f>
        <v>0</v>
      </c>
      <c r="Q1718" s="56">
        <f>IF(ISERROR(IF($X$6=1,$Y$6,)),"",IF($X$6=1,$Y$6,))</f>
        <v>10000</v>
      </c>
      <c r="R1718" s="56">
        <f>IF(ISERROR(IF($X$7=1,$Y$7,)),"",IF($X$7=1,$Y$7,))</f>
        <v>0</v>
      </c>
      <c r="S1718" s="56">
        <f>IF(ISERROR(IF($X$8=1,$Y$8,)),"",IF($X$8=1,$Y$8,))</f>
        <v>1000</v>
      </c>
      <c r="T1718" s="56">
        <f>IF(ISERROR(IF($X$9=1,$Y$9,)),"",IF($X$9=1,$Y$9,))</f>
        <v>500</v>
      </c>
      <c r="U1718" s="56">
        <f>IF(ISERROR(IF($X$10=1,$Y$10,)),"",IF($X$10=1,$Y$10,))</f>
        <v>500</v>
      </c>
    </row>
    <row r="1719" spans="1:21" x14ac:dyDescent="0.25">
      <c r="A1719" s="75">
        <f t="shared" si="339"/>
        <v>1715</v>
      </c>
      <c r="D1719" s="56" t="s">
        <v>4398</v>
      </c>
      <c r="E1719" s="56">
        <f t="shared" si="340"/>
        <v>1715</v>
      </c>
      <c r="F1719" s="76">
        <f t="shared" si="335"/>
        <v>66</v>
      </c>
      <c r="G1719" s="56" t="str">
        <f t="shared" si="341"/>
        <v>reactor10kw</v>
      </c>
      <c r="H1719" s="56">
        <f t="shared" si="342"/>
        <v>1715</v>
      </c>
      <c r="I1719" s="56">
        <f>IF(G1719="",0,IF(COUNTIF($G$5:G1719,G1719)=1,0,COUNTIF($G$5:G1719,G1719) )   )</f>
        <v>0</v>
      </c>
      <c r="J1719" s="56" t="str">
        <f t="shared" si="343"/>
        <v/>
      </c>
      <c r="K1719" s="56" t="str">
        <f t="shared" si="334"/>
        <v/>
      </c>
      <c r="L1719" s="56" t="str">
        <f t="shared" si="336"/>
        <v/>
      </c>
      <c r="M1719" s="56" t="str">
        <f t="shared" si="337"/>
        <v/>
      </c>
      <c r="N1719" s="56" t="str">
        <f t="shared" si="338"/>
        <v/>
      </c>
      <c r="O1719" s="56" t="str">
        <f t="shared" si="344"/>
        <v/>
      </c>
      <c r="P1719" s="56">
        <f>IF(ISERROR(IF($X$5=1,$Y$5,)),"",IF($X$5=1,$Y$5,))</f>
        <v>0</v>
      </c>
      <c r="Q1719" s="56">
        <f>IF(ISERROR(IF($X$6=1,$Y$6,)),"",IF($X$6=1,$Y$6,))</f>
        <v>10000</v>
      </c>
      <c r="R1719" s="56">
        <f>IF(ISERROR(IF($X$7=1,$Y$7,)),"",IF($X$7=1,$Y$7,))</f>
        <v>0</v>
      </c>
      <c r="S1719" s="56">
        <f>IF(ISERROR(IF($X$8=1,$Y$8,)),"",IF($X$8=1,$Y$8,))</f>
        <v>1000</v>
      </c>
      <c r="T1719" s="56">
        <f>IF(ISERROR(IF($X$9=1,$Y$9,)),"",IF($X$9=1,$Y$9,))</f>
        <v>500</v>
      </c>
      <c r="U1719" s="56">
        <f>IF(ISERROR(IF($X$10=1,$Y$10,)),"",IF($X$10=1,$Y$10,))</f>
        <v>500</v>
      </c>
    </row>
    <row r="1720" spans="1:21" x14ac:dyDescent="0.25">
      <c r="A1720" s="75">
        <f t="shared" si="339"/>
        <v>1716</v>
      </c>
      <c r="D1720" s="56" t="s">
        <v>5457</v>
      </c>
      <c r="E1720" s="56">
        <f t="shared" si="340"/>
        <v>1716</v>
      </c>
      <c r="F1720" s="76">
        <f t="shared" si="335"/>
        <v>66</v>
      </c>
      <c r="G1720" s="56" t="str">
        <f t="shared" si="341"/>
        <v>1x1NucENG</v>
      </c>
      <c r="H1720" s="56">
        <f t="shared" si="342"/>
        <v>1716</v>
      </c>
      <c r="I1720" s="56">
        <f>IF(G1720="",0,IF(COUNTIF($G$5:G1720,G1720)=1,0,COUNTIF($G$5:G1720,G1720) )   )</f>
        <v>0</v>
      </c>
      <c r="J1720" s="56" t="str">
        <f t="shared" si="343"/>
        <v/>
      </c>
      <c r="K1720" s="56" t="str">
        <f t="shared" si="334"/>
        <v/>
      </c>
      <c r="L1720" s="56" t="str">
        <f t="shared" si="336"/>
        <v/>
      </c>
      <c r="M1720" s="56" t="str">
        <f t="shared" si="337"/>
        <v/>
      </c>
      <c r="N1720" s="56" t="str">
        <f t="shared" si="338"/>
        <v/>
      </c>
      <c r="O1720" s="56" t="str">
        <f t="shared" si="344"/>
        <v/>
      </c>
      <c r="P1720" s="56">
        <f>IF(ISERROR(IF($X$5=1,$Y$5,)),"",IF($X$5=1,$Y$5,))</f>
        <v>0</v>
      </c>
      <c r="Q1720" s="56">
        <f>IF(ISERROR(IF($X$6=1,$Y$6,)),"",IF($X$6=1,$Y$6,))</f>
        <v>10000</v>
      </c>
      <c r="R1720" s="56">
        <f>IF(ISERROR(IF($X$7=1,$Y$7,)),"",IF($X$7=1,$Y$7,))</f>
        <v>0</v>
      </c>
      <c r="S1720" s="56">
        <f>IF(ISERROR(IF($X$8=1,$Y$8,)),"",IF($X$8=1,$Y$8,))</f>
        <v>1000</v>
      </c>
      <c r="T1720" s="56">
        <f>IF(ISERROR(IF($X$9=1,$Y$9,)),"",IF($X$9=1,$Y$9,))</f>
        <v>500</v>
      </c>
      <c r="U1720" s="56">
        <f>IF(ISERROR(IF($X$10=1,$Y$10,)),"",IF($X$10=1,$Y$10,))</f>
        <v>500</v>
      </c>
    </row>
    <row r="1721" spans="1:21" x14ac:dyDescent="0.25">
      <c r="A1721" s="75">
        <f t="shared" si="339"/>
        <v>1717</v>
      </c>
      <c r="D1721" s="56" t="s">
        <v>5459</v>
      </c>
      <c r="E1721" s="56">
        <f t="shared" si="340"/>
        <v>1717</v>
      </c>
      <c r="F1721" s="76">
        <f t="shared" si="335"/>
        <v>66</v>
      </c>
      <c r="G1721" s="56" t="str">
        <f t="shared" si="341"/>
        <v>NuclearReactor125</v>
      </c>
      <c r="H1721" s="56">
        <f t="shared" si="342"/>
        <v>1717</v>
      </c>
      <c r="I1721" s="56">
        <f>IF(G1721="",0,IF(COUNTIF($G$5:G1721,G1721)=1,0,COUNTIF($G$5:G1721,G1721) )   )</f>
        <v>0</v>
      </c>
      <c r="J1721" s="56" t="str">
        <f t="shared" si="343"/>
        <v/>
      </c>
      <c r="K1721" s="56" t="str">
        <f t="shared" si="334"/>
        <v/>
      </c>
      <c r="L1721" s="56" t="str">
        <f t="shared" si="336"/>
        <v/>
      </c>
      <c r="M1721" s="56" t="str">
        <f t="shared" si="337"/>
        <v/>
      </c>
      <c r="N1721" s="56" t="str">
        <f t="shared" si="338"/>
        <v/>
      </c>
      <c r="O1721" s="56" t="str">
        <f t="shared" si="344"/>
        <v/>
      </c>
      <c r="P1721" s="56">
        <f>IF(ISERROR(IF($X$5=1,$Y$5,)),"",IF($X$5=1,$Y$5,))</f>
        <v>0</v>
      </c>
      <c r="Q1721" s="56">
        <f>IF(ISERROR(IF($X$6=1,$Y$6,)),"",IF($X$6=1,$Y$6,))</f>
        <v>10000</v>
      </c>
      <c r="R1721" s="56">
        <f>IF(ISERROR(IF($X$7=1,$Y$7,)),"",IF($X$7=1,$Y$7,))</f>
        <v>0</v>
      </c>
      <c r="S1721" s="56">
        <f>IF(ISERROR(IF($X$8=1,$Y$8,)),"",IF($X$8=1,$Y$8,))</f>
        <v>1000</v>
      </c>
      <c r="T1721" s="56">
        <f>IF(ISERROR(IF($X$9=1,$Y$9,)),"",IF($X$9=1,$Y$9,))</f>
        <v>500</v>
      </c>
      <c r="U1721" s="56">
        <f>IF(ISERROR(IF($X$10=1,$Y$10,)),"",IF($X$10=1,$Y$10,))</f>
        <v>500</v>
      </c>
    </row>
    <row r="1722" spans="1:21" x14ac:dyDescent="0.25">
      <c r="A1722" s="75">
        <f t="shared" si="339"/>
        <v>1718</v>
      </c>
      <c r="D1722" s="56" t="s">
        <v>3801</v>
      </c>
      <c r="E1722" s="56">
        <f t="shared" si="340"/>
        <v>1718</v>
      </c>
      <c r="F1722" s="76">
        <f t="shared" si="335"/>
        <v>66</v>
      </c>
      <c r="G1722" s="56" t="str">
        <f t="shared" si="341"/>
        <v>ftmn160</v>
      </c>
      <c r="H1722" s="56">
        <f t="shared" si="342"/>
        <v>1718</v>
      </c>
      <c r="I1722" s="56">
        <f>IF(G1722="",0,IF(COUNTIF($G$5:G1722,G1722)=1,0,COUNTIF($G$5:G1722,G1722) )   )</f>
        <v>0</v>
      </c>
      <c r="J1722" s="56" t="str">
        <f t="shared" si="343"/>
        <v/>
      </c>
      <c r="K1722" s="56" t="str">
        <f t="shared" si="334"/>
        <v/>
      </c>
      <c r="L1722" s="56" t="str">
        <f t="shared" si="336"/>
        <v/>
      </c>
      <c r="M1722" s="56" t="str">
        <f t="shared" si="337"/>
        <v/>
      </c>
      <c r="N1722" s="56" t="str">
        <f t="shared" si="338"/>
        <v/>
      </c>
      <c r="O1722" s="56" t="str">
        <f t="shared" si="344"/>
        <v/>
      </c>
      <c r="P1722" s="56">
        <f>IF(ISERROR(IF($X$5=1,$Y$5,)),"",IF($X$5=1,$Y$5,))</f>
        <v>0</v>
      </c>
      <c r="Q1722" s="56">
        <f>IF(ISERROR(IF($X$6=1,$Y$6,)),"",IF($X$6=1,$Y$6,))</f>
        <v>10000</v>
      </c>
      <c r="R1722" s="56">
        <f>IF(ISERROR(IF($X$7=1,$Y$7,)),"",IF($X$7=1,$Y$7,))</f>
        <v>0</v>
      </c>
      <c r="S1722" s="56">
        <f>IF(ISERROR(IF($X$8=1,$Y$8,)),"",IF($X$8=1,$Y$8,))</f>
        <v>1000</v>
      </c>
      <c r="T1722" s="56">
        <f>IF(ISERROR(IF($X$9=1,$Y$9,)),"",IF($X$9=1,$Y$9,))</f>
        <v>500</v>
      </c>
      <c r="U1722" s="56">
        <f>IF(ISERROR(IF($X$10=1,$Y$10,)),"",IF($X$10=1,$Y$10,))</f>
        <v>500</v>
      </c>
    </row>
    <row r="1723" spans="1:21" x14ac:dyDescent="0.25">
      <c r="A1723" s="75">
        <f t="shared" si="339"/>
        <v>1719</v>
      </c>
      <c r="D1723" s="56" t="s">
        <v>5456</v>
      </c>
      <c r="E1723" s="56">
        <f t="shared" si="340"/>
        <v>1719</v>
      </c>
      <c r="F1723" s="76">
        <f t="shared" si="335"/>
        <v>66</v>
      </c>
      <c r="G1723" s="56" t="str">
        <f t="shared" si="341"/>
        <v>cl.large.nuclearEngine</v>
      </c>
      <c r="H1723" s="56">
        <f t="shared" si="342"/>
        <v>1719</v>
      </c>
      <c r="I1723" s="56">
        <f>IF(G1723="",0,IF(COUNTIF($G$5:G1723,G1723)=1,0,COUNTIF($G$5:G1723,G1723) )   )</f>
        <v>0</v>
      </c>
      <c r="J1723" s="56" t="str">
        <f t="shared" si="343"/>
        <v/>
      </c>
      <c r="K1723" s="56" t="str">
        <f t="shared" si="334"/>
        <v/>
      </c>
      <c r="L1723" s="56" t="str">
        <f t="shared" si="336"/>
        <v/>
      </c>
      <c r="M1723" s="56" t="str">
        <f t="shared" si="337"/>
        <v/>
      </c>
      <c r="N1723" s="56" t="str">
        <f t="shared" si="338"/>
        <v/>
      </c>
      <c r="O1723" s="56" t="str">
        <f t="shared" si="344"/>
        <v/>
      </c>
      <c r="P1723" s="56">
        <f>IF(ISERROR(IF($X$5=1,$Y$5,)),"",IF($X$5=1,$Y$5,))</f>
        <v>0</v>
      </c>
      <c r="Q1723" s="56">
        <f>IF(ISERROR(IF($X$6=1,$Y$6,)),"",IF($X$6=1,$Y$6,))</f>
        <v>10000</v>
      </c>
      <c r="R1723" s="56">
        <f>IF(ISERROR(IF($X$7=1,$Y$7,)),"",IF($X$7=1,$Y$7,))</f>
        <v>0</v>
      </c>
      <c r="S1723" s="56">
        <f>IF(ISERROR(IF($X$8=1,$Y$8,)),"",IF($X$8=1,$Y$8,))</f>
        <v>1000</v>
      </c>
      <c r="T1723" s="56">
        <f>IF(ISERROR(IF($X$9=1,$Y$9,)),"",IF($X$9=1,$Y$9,))</f>
        <v>500</v>
      </c>
      <c r="U1723" s="56">
        <f>IF(ISERROR(IF($X$10=1,$Y$10,)),"",IF($X$10=1,$Y$10,))</f>
        <v>500</v>
      </c>
    </row>
    <row r="1724" spans="1:21" x14ac:dyDescent="0.25">
      <c r="A1724" s="75">
        <f t="shared" si="339"/>
        <v>1720</v>
      </c>
      <c r="C1724" s="56" t="s">
        <v>2532</v>
      </c>
      <c r="E1724" s="56">
        <f t="shared" si="340"/>
        <v>1720</v>
      </c>
      <c r="F1724" s="76">
        <f t="shared" si="335"/>
        <v>66</v>
      </c>
      <c r="G1724" s="56" t="str">
        <f t="shared" si="341"/>
        <v/>
      </c>
      <c r="H1724" s="56">
        <f t="shared" si="342"/>
        <v>1720</v>
      </c>
      <c r="I1724" s="56">
        <f>IF(G1724="",0,IF(COUNTIF($G$5:G1724,G1724)=1,0,COUNTIF($G$5:G1724,G1724) )   )</f>
        <v>0</v>
      </c>
      <c r="J1724" s="56" t="str">
        <f t="shared" si="343"/>
        <v/>
      </c>
      <c r="K1724" s="56" t="str">
        <f t="shared" si="334"/>
        <v/>
      </c>
      <c r="L1724" s="56" t="str">
        <f t="shared" si="336"/>
        <v/>
      </c>
      <c r="M1724" s="56" t="str">
        <f t="shared" si="337"/>
        <v/>
      </c>
      <c r="N1724" s="56" t="str">
        <f t="shared" si="338"/>
        <v/>
      </c>
      <c r="O1724" s="56" t="str">
        <f t="shared" si="344"/>
        <v/>
      </c>
      <c r="P1724" s="56">
        <f>IF(ISERROR(IF($X$5=1,$Y$5,)),"",IF($X$5=1,$Y$5,))</f>
        <v>0</v>
      </c>
      <c r="Q1724" s="56">
        <f>IF(ISERROR(IF($X$6=1,$Y$6,)),"",IF($X$6=1,$Y$6,))</f>
        <v>10000</v>
      </c>
      <c r="R1724" s="56">
        <f>IF(ISERROR(IF($X$7=1,$Y$7,)),"",IF($X$7=1,$Y$7,))</f>
        <v>0</v>
      </c>
      <c r="S1724" s="56">
        <f>IF(ISERROR(IF($X$8=1,$Y$8,)),"",IF($X$8=1,$Y$8,))</f>
        <v>1000</v>
      </c>
      <c r="T1724" s="56">
        <f>IF(ISERROR(IF($X$9=1,$Y$9,)),"",IF($X$9=1,$Y$9,))</f>
        <v>500</v>
      </c>
      <c r="U1724" s="56">
        <f>IF(ISERROR(IF($X$10=1,$Y$10,)),"",IF($X$10=1,$Y$10,))</f>
        <v>500</v>
      </c>
    </row>
    <row r="1725" spans="1:21" x14ac:dyDescent="0.25">
      <c r="A1725" s="75">
        <f t="shared" si="339"/>
        <v>1721</v>
      </c>
      <c r="B1725" s="56" t="s">
        <v>2532</v>
      </c>
      <c r="E1725" s="56">
        <f t="shared" si="340"/>
        <v>1721</v>
      </c>
      <c r="F1725" s="76">
        <f t="shared" si="335"/>
        <v>66</v>
      </c>
      <c r="G1725" s="56" t="str">
        <f t="shared" si="341"/>
        <v/>
      </c>
      <c r="H1725" s="56">
        <f t="shared" si="342"/>
        <v>1721</v>
      </c>
      <c r="I1725" s="56">
        <f>IF(G1725="",0,IF(COUNTIF($G$5:G1725,G1725)=1,0,COUNTIF($G$5:G1725,G1725) )   )</f>
        <v>0</v>
      </c>
      <c r="J1725" s="56" t="str">
        <f t="shared" si="343"/>
        <v/>
      </c>
      <c r="K1725" s="56" t="str">
        <f t="shared" si="334"/>
        <v/>
      </c>
      <c r="L1725" s="56" t="str">
        <f t="shared" si="336"/>
        <v/>
      </c>
      <c r="M1725" s="56" t="str">
        <f t="shared" si="337"/>
        <v/>
      </c>
      <c r="N1725" s="56" t="str">
        <f t="shared" si="338"/>
        <v/>
      </c>
      <c r="O1725" s="56" t="str">
        <f t="shared" si="344"/>
        <v/>
      </c>
      <c r="P1725" s="56">
        <f>IF(ISERROR(IF($X$5=1,$Y$5,)),"",IF($X$5=1,$Y$5,))</f>
        <v>0</v>
      </c>
      <c r="Q1725" s="56">
        <f>IF(ISERROR(IF($X$6=1,$Y$6,)),"",IF($X$6=1,$Y$6,))</f>
        <v>10000</v>
      </c>
      <c r="R1725" s="56">
        <f>IF(ISERROR(IF($X$7=1,$Y$7,)),"",IF($X$7=1,$Y$7,))</f>
        <v>0</v>
      </c>
      <c r="S1725" s="56">
        <f>IF(ISERROR(IF($X$8=1,$Y$8,)),"",IF($X$8=1,$Y$8,))</f>
        <v>1000</v>
      </c>
      <c r="T1725" s="56">
        <f>IF(ISERROR(IF($X$9=1,$Y$9,)),"",IF($X$9=1,$Y$9,))</f>
        <v>500</v>
      </c>
      <c r="U1725" s="56">
        <f>IF(ISERROR(IF($X$10=1,$Y$10,)),"",IF($X$10=1,$Y$10,))</f>
        <v>500</v>
      </c>
    </row>
    <row r="1726" spans="1:21" x14ac:dyDescent="0.25">
      <c r="A1726" s="75">
        <f t="shared" si="339"/>
        <v>1722</v>
      </c>
      <c r="B1726" s="56" t="s">
        <v>2517</v>
      </c>
      <c r="E1726" s="56">
        <f t="shared" si="340"/>
        <v>1722</v>
      </c>
      <c r="F1726" s="76">
        <f t="shared" si="335"/>
        <v>66</v>
      </c>
      <c r="G1726" s="56" t="str">
        <f t="shared" si="341"/>
        <v/>
      </c>
      <c r="H1726" s="56">
        <f t="shared" si="342"/>
        <v>1722</v>
      </c>
      <c r="I1726" s="56">
        <f>IF(G1726="",0,IF(COUNTIF($G$5:G1726,G1726)=1,0,COUNTIF($G$5:G1726,G1726) )   )</f>
        <v>0</v>
      </c>
      <c r="J1726" s="56" t="str">
        <f t="shared" si="343"/>
        <v/>
      </c>
      <c r="K1726" s="56" t="str">
        <f t="shared" ref="K1726:K1789" si="345">IF(ISERROR(VLOOKUP(J1726,$F$5:$G$6005,2,)),"",VLOOKUP(J1726,$F$5:$G$6005,2,))</f>
        <v/>
      </c>
      <c r="L1726" s="56" t="str">
        <f t="shared" si="336"/>
        <v/>
      </c>
      <c r="M1726" s="56" t="str">
        <f t="shared" si="337"/>
        <v/>
      </c>
      <c r="N1726" s="56" t="str">
        <f t="shared" si="338"/>
        <v/>
      </c>
      <c r="O1726" s="56" t="str">
        <f t="shared" si="344"/>
        <v/>
      </c>
      <c r="P1726" s="56">
        <f>IF(ISERROR(IF($X$5=1,$Y$5,)),"",IF($X$5=1,$Y$5,))</f>
        <v>0</v>
      </c>
      <c r="Q1726" s="56">
        <f>IF(ISERROR(IF($X$6=1,$Y$6,)),"",IF($X$6=1,$Y$6,))</f>
        <v>10000</v>
      </c>
      <c r="R1726" s="56">
        <f>IF(ISERROR(IF($X$7=1,$Y$7,)),"",IF($X$7=1,$Y$7,))</f>
        <v>0</v>
      </c>
      <c r="S1726" s="56">
        <f>IF(ISERROR(IF($X$8=1,$Y$8,)),"",IF($X$8=1,$Y$8,))</f>
        <v>1000</v>
      </c>
      <c r="T1726" s="56">
        <f>IF(ISERROR(IF($X$9=1,$Y$9,)),"",IF($X$9=1,$Y$9,))</f>
        <v>500</v>
      </c>
      <c r="U1726" s="56">
        <f>IF(ISERROR(IF($X$10=1,$Y$10,)),"",IF($X$10=1,$Y$10,))</f>
        <v>500</v>
      </c>
    </row>
    <row r="1727" spans="1:21" x14ac:dyDescent="0.25">
      <c r="A1727" s="75">
        <f t="shared" si="339"/>
        <v>1723</v>
      </c>
      <c r="B1727" s="56" t="s">
        <v>2518</v>
      </c>
      <c r="E1727" s="56">
        <f t="shared" si="340"/>
        <v>1723</v>
      </c>
      <c r="F1727" s="76">
        <f t="shared" si="335"/>
        <v>66</v>
      </c>
      <c r="G1727" s="56" t="str">
        <f t="shared" si="341"/>
        <v/>
      </c>
      <c r="H1727" s="56">
        <f t="shared" si="342"/>
        <v>1723</v>
      </c>
      <c r="I1727" s="56">
        <f>IF(G1727="",0,IF(COUNTIF($G$5:G1727,G1727)=1,0,COUNTIF($G$5:G1727,G1727) )   )</f>
        <v>0</v>
      </c>
      <c r="J1727" s="56" t="str">
        <f t="shared" si="343"/>
        <v/>
      </c>
      <c r="K1727" s="56" t="str">
        <f t="shared" si="345"/>
        <v/>
      </c>
      <c r="L1727" s="56" t="str">
        <f t="shared" si="336"/>
        <v/>
      </c>
      <c r="M1727" s="56" t="str">
        <f t="shared" si="337"/>
        <v/>
      </c>
      <c r="N1727" s="56" t="str">
        <f t="shared" si="338"/>
        <v/>
      </c>
      <c r="O1727" s="56" t="str">
        <f t="shared" si="344"/>
        <v/>
      </c>
      <c r="P1727" s="56">
        <f>IF(ISERROR(IF($X$5=1,$Y$5,)),"",IF($X$5=1,$Y$5,))</f>
        <v>0</v>
      </c>
      <c r="Q1727" s="56">
        <f>IF(ISERROR(IF($X$6=1,$Y$6,)),"",IF($X$6=1,$Y$6,))</f>
        <v>10000</v>
      </c>
      <c r="R1727" s="56">
        <f>IF(ISERROR(IF($X$7=1,$Y$7,)),"",IF($X$7=1,$Y$7,))</f>
        <v>0</v>
      </c>
      <c r="S1727" s="56">
        <f>IF(ISERROR(IF($X$8=1,$Y$8,)),"",IF($X$8=1,$Y$8,))</f>
        <v>1000</v>
      </c>
      <c r="T1727" s="56">
        <f>IF(ISERROR(IF($X$9=1,$Y$9,)),"",IF($X$9=1,$Y$9,))</f>
        <v>500</v>
      </c>
      <c r="U1727" s="56">
        <f>IF(ISERROR(IF($X$10=1,$Y$10,)),"",IF($X$10=1,$Y$10,))</f>
        <v>500</v>
      </c>
    </row>
    <row r="1728" spans="1:21" x14ac:dyDescent="0.25">
      <c r="A1728" s="75">
        <f t="shared" si="339"/>
        <v>1724</v>
      </c>
      <c r="C1728" s="56" t="s">
        <v>3163</v>
      </c>
      <c r="E1728" s="56">
        <f t="shared" si="340"/>
        <v>1724</v>
      </c>
      <c r="F1728" s="76">
        <f t="shared" si="335"/>
        <v>67</v>
      </c>
      <c r="G1728" s="56" t="str">
        <f t="shared" si="341"/>
        <v>newnode_noblePropulsion</v>
      </c>
      <c r="H1728" s="56">
        <f t="shared" si="342"/>
        <v>1724</v>
      </c>
      <c r="I1728" s="56">
        <f>IF(G1728="",0,IF(COUNTIF($G$5:G1728,G1728)=1,0,COUNTIF($G$5:G1728,G1728) )   )</f>
        <v>0</v>
      </c>
      <c r="J1728" s="56" t="str">
        <f t="shared" si="343"/>
        <v/>
      </c>
      <c r="K1728" s="56" t="str">
        <f t="shared" si="345"/>
        <v/>
      </c>
      <c r="L1728" s="56" t="str">
        <f t="shared" si="336"/>
        <v/>
      </c>
      <c r="M1728" s="56" t="str">
        <f t="shared" si="337"/>
        <v/>
      </c>
      <c r="N1728" s="56" t="str">
        <f t="shared" si="338"/>
        <v/>
      </c>
      <c r="O1728" s="56" t="str">
        <f t="shared" si="344"/>
        <v/>
      </c>
      <c r="P1728" s="56">
        <f>IF(ISERROR(IF($X$5=1,$Y$5,)),"",IF($X$5=1,$Y$5,))</f>
        <v>0</v>
      </c>
      <c r="Q1728" s="56">
        <f>IF(ISERROR(IF($X$6=1,$Y$6,)),"",IF($X$6=1,$Y$6,))</f>
        <v>10000</v>
      </c>
      <c r="R1728" s="56">
        <f>IF(ISERROR(IF($X$7=1,$Y$7,)),"",IF($X$7=1,$Y$7,))</f>
        <v>0</v>
      </c>
      <c r="S1728" s="56">
        <f>IF(ISERROR(IF($X$8=1,$Y$8,)),"",IF($X$8=1,$Y$8,))</f>
        <v>1000</v>
      </c>
      <c r="T1728" s="56">
        <f>IF(ISERROR(IF($X$9=1,$Y$9,)),"",IF($X$9=1,$Y$9,))</f>
        <v>500</v>
      </c>
      <c r="U1728" s="56">
        <f>IF(ISERROR(IF($X$10=1,$Y$10,)),"",IF($X$10=1,$Y$10,))</f>
        <v>500</v>
      </c>
    </row>
    <row r="1729" spans="1:21" x14ac:dyDescent="0.25">
      <c r="A1729" s="75">
        <f t="shared" si="339"/>
        <v>1725</v>
      </c>
      <c r="C1729" s="56" t="s">
        <v>3164</v>
      </c>
      <c r="E1729" s="56">
        <f t="shared" si="340"/>
        <v>1725</v>
      </c>
      <c r="F1729" s="76">
        <f t="shared" si="335"/>
        <v>67</v>
      </c>
      <c r="G1729" s="56" t="str">
        <f t="shared" si="341"/>
        <v/>
      </c>
      <c r="H1729" s="56">
        <f t="shared" si="342"/>
        <v>1725</v>
      </c>
      <c r="I1729" s="56">
        <f>IF(G1729="",0,IF(COUNTIF($G$5:G1729,G1729)=1,0,COUNTIF($G$5:G1729,G1729) )   )</f>
        <v>0</v>
      </c>
      <c r="J1729" s="56" t="str">
        <f t="shared" si="343"/>
        <v/>
      </c>
      <c r="K1729" s="56" t="str">
        <f t="shared" si="345"/>
        <v/>
      </c>
      <c r="L1729" s="56" t="str">
        <f t="shared" si="336"/>
        <v/>
      </c>
      <c r="M1729" s="56" t="str">
        <f t="shared" si="337"/>
        <v/>
      </c>
      <c r="N1729" s="56" t="str">
        <f t="shared" si="338"/>
        <v/>
      </c>
      <c r="O1729" s="56" t="str">
        <f t="shared" si="344"/>
        <v/>
      </c>
      <c r="P1729" s="56">
        <f>IF(ISERROR(IF($X$5=1,$Y$5,)),"",IF($X$5=1,$Y$5,))</f>
        <v>0</v>
      </c>
      <c r="Q1729" s="56">
        <f>IF(ISERROR(IF($X$6=1,$Y$6,)),"",IF($X$6=1,$Y$6,))</f>
        <v>10000</v>
      </c>
      <c r="R1729" s="56">
        <f>IF(ISERROR(IF($X$7=1,$Y$7,)),"",IF($X$7=1,$Y$7,))</f>
        <v>0</v>
      </c>
      <c r="S1729" s="56">
        <f>IF(ISERROR(IF($X$8=1,$Y$8,)),"",IF($X$8=1,$Y$8,))</f>
        <v>1000</v>
      </c>
      <c r="T1729" s="56">
        <f>IF(ISERROR(IF($X$9=1,$Y$9,)),"",IF($X$9=1,$Y$9,))</f>
        <v>500</v>
      </c>
      <c r="U1729" s="56">
        <f>IF(ISERROR(IF($X$10=1,$Y$10,)),"",IF($X$10=1,$Y$10,))</f>
        <v>500</v>
      </c>
    </row>
    <row r="1730" spans="1:21" x14ac:dyDescent="0.25">
      <c r="A1730" s="75">
        <f t="shared" si="339"/>
        <v>1726</v>
      </c>
      <c r="C1730" s="56" t="s">
        <v>3165</v>
      </c>
      <c r="E1730" s="56">
        <f t="shared" si="340"/>
        <v>1726</v>
      </c>
      <c r="F1730" s="76">
        <f t="shared" si="335"/>
        <v>67</v>
      </c>
      <c r="G1730" s="56" t="str">
        <f t="shared" si="341"/>
        <v/>
      </c>
      <c r="H1730" s="56">
        <f t="shared" si="342"/>
        <v>1726</v>
      </c>
      <c r="I1730" s="56">
        <f>IF(G1730="",0,IF(COUNTIF($G$5:G1730,G1730)=1,0,COUNTIF($G$5:G1730,G1730) )   )</f>
        <v>0</v>
      </c>
      <c r="J1730" s="56" t="str">
        <f t="shared" si="343"/>
        <v/>
      </c>
      <c r="K1730" s="56" t="str">
        <f t="shared" si="345"/>
        <v/>
      </c>
      <c r="L1730" s="56" t="str">
        <f t="shared" si="336"/>
        <v/>
      </c>
      <c r="M1730" s="56" t="str">
        <f t="shared" si="337"/>
        <v/>
      </c>
      <c r="N1730" s="56" t="str">
        <f t="shared" si="338"/>
        <v/>
      </c>
      <c r="O1730" s="56" t="str">
        <f t="shared" si="344"/>
        <v/>
      </c>
      <c r="P1730" s="56">
        <f>IF(ISERROR(IF($X$5=1,$Y$5,)),"",IF($X$5=1,$Y$5,))</f>
        <v>0</v>
      </c>
      <c r="Q1730" s="56">
        <f>IF(ISERROR(IF($X$6=1,$Y$6,)),"",IF($X$6=1,$Y$6,))</f>
        <v>10000</v>
      </c>
      <c r="R1730" s="56">
        <f>IF(ISERROR(IF($X$7=1,$Y$7,)),"",IF($X$7=1,$Y$7,))</f>
        <v>0</v>
      </c>
      <c r="S1730" s="56">
        <f>IF(ISERROR(IF($X$8=1,$Y$8,)),"",IF($X$8=1,$Y$8,))</f>
        <v>1000</v>
      </c>
      <c r="T1730" s="56">
        <f>IF(ISERROR(IF($X$9=1,$Y$9,)),"",IF($X$9=1,$Y$9,))</f>
        <v>500</v>
      </c>
      <c r="U1730" s="56">
        <f>IF(ISERROR(IF($X$10=1,$Y$10,)),"",IF($X$10=1,$Y$10,))</f>
        <v>500</v>
      </c>
    </row>
    <row r="1731" spans="1:21" x14ac:dyDescent="0.25">
      <c r="A1731" s="75">
        <f t="shared" si="339"/>
        <v>1727</v>
      </c>
      <c r="C1731" s="56" t="s">
        <v>3166</v>
      </c>
      <c r="E1731" s="56">
        <f t="shared" si="340"/>
        <v>1727</v>
      </c>
      <c r="F1731" s="76">
        <f t="shared" si="335"/>
        <v>67</v>
      </c>
      <c r="G1731" s="56" t="str">
        <f t="shared" si="341"/>
        <v/>
      </c>
      <c r="H1731" s="56">
        <f t="shared" si="342"/>
        <v>1727</v>
      </c>
      <c r="I1731" s="56">
        <f>IF(G1731="",0,IF(COUNTIF($G$5:G1731,G1731)=1,0,COUNTIF($G$5:G1731,G1731) )   )</f>
        <v>0</v>
      </c>
      <c r="J1731" s="56" t="str">
        <f t="shared" si="343"/>
        <v/>
      </c>
      <c r="K1731" s="56" t="str">
        <f t="shared" si="345"/>
        <v/>
      </c>
      <c r="L1731" s="56" t="str">
        <f t="shared" si="336"/>
        <v/>
      </c>
      <c r="M1731" s="56" t="str">
        <f t="shared" si="337"/>
        <v/>
      </c>
      <c r="N1731" s="56" t="str">
        <f t="shared" si="338"/>
        <v/>
      </c>
      <c r="O1731" s="56" t="str">
        <f t="shared" si="344"/>
        <v/>
      </c>
      <c r="P1731" s="56">
        <f>IF(ISERROR(IF($X$5=1,$Y$5,)),"",IF($X$5=1,$Y$5,))</f>
        <v>0</v>
      </c>
      <c r="Q1731" s="56">
        <f>IF(ISERROR(IF($X$6=1,$Y$6,)),"",IF($X$6=1,$Y$6,))</f>
        <v>10000</v>
      </c>
      <c r="R1731" s="56">
        <f>IF(ISERROR(IF($X$7=1,$Y$7,)),"",IF($X$7=1,$Y$7,))</f>
        <v>0</v>
      </c>
      <c r="S1731" s="56">
        <f>IF(ISERROR(IF($X$8=1,$Y$8,)),"",IF($X$8=1,$Y$8,))</f>
        <v>1000</v>
      </c>
      <c r="T1731" s="56">
        <f>IF(ISERROR(IF($X$9=1,$Y$9,)),"",IF($X$9=1,$Y$9,))</f>
        <v>500</v>
      </c>
      <c r="U1731" s="56">
        <f>IF(ISERROR(IF($X$10=1,$Y$10,)),"",IF($X$10=1,$Y$10,))</f>
        <v>500</v>
      </c>
    </row>
    <row r="1732" spans="1:21" x14ac:dyDescent="0.25">
      <c r="A1732" s="75">
        <f t="shared" si="339"/>
        <v>1728</v>
      </c>
      <c r="C1732" s="56" t="s">
        <v>3012</v>
      </c>
      <c r="E1732" s="56">
        <f t="shared" si="340"/>
        <v>1728</v>
      </c>
      <c r="F1732" s="76">
        <f t="shared" si="335"/>
        <v>67</v>
      </c>
      <c r="G1732" s="56" t="str">
        <f t="shared" si="341"/>
        <v/>
      </c>
      <c r="H1732" s="56">
        <f t="shared" si="342"/>
        <v>1728</v>
      </c>
      <c r="I1732" s="56">
        <f>IF(G1732="",0,IF(COUNTIF($G$5:G1732,G1732)=1,0,COUNTIF($G$5:G1732,G1732) )   )</f>
        <v>0</v>
      </c>
      <c r="J1732" s="56" t="str">
        <f t="shared" si="343"/>
        <v/>
      </c>
      <c r="K1732" s="56" t="str">
        <f t="shared" si="345"/>
        <v/>
      </c>
      <c r="L1732" s="56" t="str">
        <f t="shared" si="336"/>
        <v/>
      </c>
      <c r="M1732" s="56" t="str">
        <f t="shared" si="337"/>
        <v/>
      </c>
      <c r="N1732" s="56" t="str">
        <f t="shared" si="338"/>
        <v/>
      </c>
      <c r="O1732" s="56" t="str">
        <f t="shared" si="344"/>
        <v/>
      </c>
      <c r="P1732" s="56">
        <f>IF(ISERROR(IF($X$5=1,$Y$5,)),"",IF($X$5=1,$Y$5,))</f>
        <v>0</v>
      </c>
      <c r="Q1732" s="56">
        <f>IF(ISERROR(IF($X$6=1,$Y$6,)),"",IF($X$6=1,$Y$6,))</f>
        <v>10000</v>
      </c>
      <c r="R1732" s="56">
        <f>IF(ISERROR(IF($X$7=1,$Y$7,)),"",IF($X$7=1,$Y$7,))</f>
        <v>0</v>
      </c>
      <c r="S1732" s="56">
        <f>IF(ISERROR(IF($X$8=1,$Y$8,)),"",IF($X$8=1,$Y$8,))</f>
        <v>1000</v>
      </c>
      <c r="T1732" s="56">
        <f>IF(ISERROR(IF($X$9=1,$Y$9,)),"",IF($X$9=1,$Y$9,))</f>
        <v>500</v>
      </c>
      <c r="U1732" s="56">
        <f>IF(ISERROR(IF($X$10=1,$Y$10,)),"",IF($X$10=1,$Y$10,))</f>
        <v>500</v>
      </c>
    </row>
    <row r="1733" spans="1:21" x14ac:dyDescent="0.25">
      <c r="A1733" s="75">
        <f t="shared" si="339"/>
        <v>1729</v>
      </c>
      <c r="C1733" s="56" t="s">
        <v>6251</v>
      </c>
      <c r="E1733" s="56">
        <f t="shared" si="340"/>
        <v>1729</v>
      </c>
      <c r="F1733" s="76">
        <f t="shared" ref="F1733:F1796" si="346">IF(A1731=0,0,IF(ISBLANK(G1733),"",IF(LEFT(G1733,4)="newn",F1732+1,IF(LEFT(G1733,4)="node",F1732+1,F1732))))</f>
        <v>67</v>
      </c>
      <c r="G1733" s="56" t="str">
        <f t="shared" si="341"/>
        <v/>
      </c>
      <c r="H1733" s="56">
        <f t="shared" si="342"/>
        <v>1729</v>
      </c>
      <c r="I1733" s="56">
        <f>IF(G1733="",0,IF(COUNTIF($G$5:G1733,G1733)=1,0,COUNTIF($G$5:G1733,G1733) )   )</f>
        <v>0</v>
      </c>
      <c r="J1733" s="56" t="str">
        <f t="shared" si="343"/>
        <v/>
      </c>
      <c r="K1733" s="56" t="str">
        <f t="shared" si="345"/>
        <v/>
      </c>
      <c r="L1733" s="56" t="str">
        <f t="shared" ref="L1733:L1796" si="347">IF(ISERROR(VLOOKUP(K1733,$AB$14:$AD$197,3,)),"",VLOOKUP(K1733,$AB$14:$AD$197,3,))</f>
        <v/>
      </c>
      <c r="M1733" s="56" t="str">
        <f t="shared" ref="M1733:M1796" si="348">IF(ISERROR(HLOOKUP(J1733,$AG$5:$XH$6,2,)),"",HLOOKUP(J1733,$AG$5:$XH$6,2,))</f>
        <v/>
      </c>
      <c r="N1733" s="56" t="str">
        <f t="shared" ref="N1733:N1796" si="349">IF(ISERROR(VLOOKUP(K1733,$AB$14:$AD$197,2,)),"",VLOOKUP(K1733,$AB$14:$AD$197,2,))</f>
        <v/>
      </c>
      <c r="O1733" s="56" t="str">
        <f t="shared" si="344"/>
        <v/>
      </c>
      <c r="P1733" s="56">
        <f>IF(ISERROR(IF($X$5=1,$Y$5,)),"",IF($X$5=1,$Y$5,))</f>
        <v>0</v>
      </c>
      <c r="Q1733" s="56">
        <f>IF(ISERROR(IF($X$6=1,$Y$6,)),"",IF($X$6=1,$Y$6,))</f>
        <v>10000</v>
      </c>
      <c r="R1733" s="56">
        <f>IF(ISERROR(IF($X$7=1,$Y$7,)),"",IF($X$7=1,$Y$7,))</f>
        <v>0</v>
      </c>
      <c r="S1733" s="56">
        <f>IF(ISERROR(IF($X$8=1,$Y$8,)),"",IF($X$8=1,$Y$8,))</f>
        <v>1000</v>
      </c>
      <c r="T1733" s="56">
        <f>IF(ISERROR(IF($X$9=1,$Y$9,)),"",IF($X$9=1,$Y$9,))</f>
        <v>500</v>
      </c>
      <c r="U1733" s="56">
        <f>IF(ISERROR(IF($X$10=1,$Y$10,)),"",IF($X$10=1,$Y$10,))</f>
        <v>500</v>
      </c>
    </row>
    <row r="1734" spans="1:21" x14ac:dyDescent="0.25">
      <c r="A1734" s="75">
        <f t="shared" ref="A1734:A1797" si="350">IF(A1733=0,0,IF(B1733="}",IF(B1734="NODE",A1733+1,0),A1733+1))</f>
        <v>1730</v>
      </c>
      <c r="C1734" s="56" t="s">
        <v>2525</v>
      </c>
      <c r="E1734" s="56">
        <f t="shared" ref="E1734:E1797" si="351">A1734</f>
        <v>1730</v>
      </c>
      <c r="F1734" s="76">
        <f t="shared" si="346"/>
        <v>67</v>
      </c>
      <c r="G1734" s="56" t="str">
        <f t="shared" ref="G1734:G1797" si="352">IF(ISBLANK(D1734),IF(LEFT(C1734,8)="name = n",MID(C1734,8,100),""),MID(D1734,8,100))</f>
        <v/>
      </c>
      <c r="H1734" s="56">
        <f t="shared" ref="H1734:H1797" si="353">E1734</f>
        <v>1730</v>
      </c>
      <c r="I1734" s="56">
        <f>IF(G1734="",0,IF(COUNTIF($G$5:G1734,G1734)=1,0,COUNTIF($G$5:G1734,G1734) )   )</f>
        <v>0</v>
      </c>
      <c r="J1734" s="56" t="str">
        <f t="shared" ref="J1734:J1797" si="354">IF(J1733=anodes,"",IF(J1733="","",J1733+1))</f>
        <v/>
      </c>
      <c r="K1734" s="56" t="str">
        <f t="shared" si="345"/>
        <v/>
      </c>
      <c r="L1734" s="56" t="str">
        <f t="shared" si="347"/>
        <v/>
      </c>
      <c r="M1734" s="56" t="str">
        <f t="shared" si="348"/>
        <v/>
      </c>
      <c r="N1734" s="56" t="str">
        <f t="shared" si="349"/>
        <v/>
      </c>
      <c r="O1734" s="56" t="str">
        <f t="shared" ref="O1734:O1797" si="355">IF(ISERROR(0.1*N1734+0.9*(M1734/L1734)*($N$3+SUM(P1734:U1734))*(N1734/$N$3)),N1734,0.1*N1734+0.9*(M1734/L1734)*($N$3+SUM(P1734:U1734))*(N1734/$N$3))</f>
        <v/>
      </c>
      <c r="P1734" s="56">
        <f>IF(ISERROR(IF($X$5=1,$Y$5,)),"",IF($X$5=1,$Y$5,))</f>
        <v>0</v>
      </c>
      <c r="Q1734" s="56">
        <f>IF(ISERROR(IF($X$6=1,$Y$6,)),"",IF($X$6=1,$Y$6,))</f>
        <v>10000</v>
      </c>
      <c r="R1734" s="56">
        <f>IF(ISERROR(IF($X$7=1,$Y$7,)),"",IF($X$7=1,$Y$7,))</f>
        <v>0</v>
      </c>
      <c r="S1734" s="56">
        <f>IF(ISERROR(IF($X$8=1,$Y$8,)),"",IF($X$8=1,$Y$8,))</f>
        <v>1000</v>
      </c>
      <c r="T1734" s="56">
        <f>IF(ISERROR(IF($X$9=1,$Y$9,)),"",IF($X$9=1,$Y$9,))</f>
        <v>500</v>
      </c>
      <c r="U1734" s="56">
        <f>IF(ISERROR(IF($X$10=1,$Y$10,)),"",IF($X$10=1,$Y$10,))</f>
        <v>500</v>
      </c>
    </row>
    <row r="1735" spans="1:21" x14ac:dyDescent="0.25">
      <c r="A1735" s="75">
        <f t="shared" si="350"/>
        <v>1731</v>
      </c>
      <c r="C1735" s="56" t="s">
        <v>2526</v>
      </c>
      <c r="E1735" s="56">
        <f t="shared" si="351"/>
        <v>1731</v>
      </c>
      <c r="F1735" s="76">
        <f t="shared" si="346"/>
        <v>67</v>
      </c>
      <c r="G1735" s="56" t="str">
        <f t="shared" si="352"/>
        <v/>
      </c>
      <c r="H1735" s="56">
        <f t="shared" si="353"/>
        <v>1731</v>
      </c>
      <c r="I1735" s="56">
        <f>IF(G1735="",0,IF(COUNTIF($G$5:G1735,G1735)=1,0,COUNTIF($G$5:G1735,G1735) )   )</f>
        <v>0</v>
      </c>
      <c r="J1735" s="56" t="str">
        <f t="shared" si="354"/>
        <v/>
      </c>
      <c r="K1735" s="56" t="str">
        <f t="shared" si="345"/>
        <v/>
      </c>
      <c r="L1735" s="56" t="str">
        <f t="shared" si="347"/>
        <v/>
      </c>
      <c r="M1735" s="56" t="str">
        <f t="shared" si="348"/>
        <v/>
      </c>
      <c r="N1735" s="56" t="str">
        <f t="shared" si="349"/>
        <v/>
      </c>
      <c r="O1735" s="56" t="str">
        <f t="shared" si="355"/>
        <v/>
      </c>
      <c r="P1735" s="56">
        <f>IF(ISERROR(IF($X$5=1,$Y$5,)),"",IF($X$5=1,$Y$5,))</f>
        <v>0</v>
      </c>
      <c r="Q1735" s="56">
        <f>IF(ISERROR(IF($X$6=1,$Y$6,)),"",IF($X$6=1,$Y$6,))</f>
        <v>10000</v>
      </c>
      <c r="R1735" s="56">
        <f>IF(ISERROR(IF($X$7=1,$Y$7,)),"",IF($X$7=1,$Y$7,))</f>
        <v>0</v>
      </c>
      <c r="S1735" s="56">
        <f>IF(ISERROR(IF($X$8=1,$Y$8,)),"",IF($X$8=1,$Y$8,))</f>
        <v>1000</v>
      </c>
      <c r="T1735" s="56">
        <f>IF(ISERROR(IF($X$9=1,$Y$9,)),"",IF($X$9=1,$Y$9,))</f>
        <v>500</v>
      </c>
      <c r="U1735" s="56">
        <f>IF(ISERROR(IF($X$10=1,$Y$10,)),"",IF($X$10=1,$Y$10,))</f>
        <v>500</v>
      </c>
    </row>
    <row r="1736" spans="1:21" x14ac:dyDescent="0.25">
      <c r="A1736" s="75">
        <f t="shared" si="350"/>
        <v>1732</v>
      </c>
      <c r="C1736" s="56" t="s">
        <v>2527</v>
      </c>
      <c r="E1736" s="56">
        <f t="shared" si="351"/>
        <v>1732</v>
      </c>
      <c r="F1736" s="76">
        <f t="shared" si="346"/>
        <v>67</v>
      </c>
      <c r="G1736" s="56" t="str">
        <f t="shared" si="352"/>
        <v/>
      </c>
      <c r="H1736" s="56">
        <f t="shared" si="353"/>
        <v>1732</v>
      </c>
      <c r="I1736" s="56">
        <f>IF(G1736="",0,IF(COUNTIF($G$5:G1736,G1736)=1,0,COUNTIF($G$5:G1736,G1736) )   )</f>
        <v>0</v>
      </c>
      <c r="J1736" s="56" t="str">
        <f t="shared" si="354"/>
        <v/>
      </c>
      <c r="K1736" s="56" t="str">
        <f t="shared" si="345"/>
        <v/>
      </c>
      <c r="L1736" s="56" t="str">
        <f t="shared" si="347"/>
        <v/>
      </c>
      <c r="M1736" s="56" t="str">
        <f t="shared" si="348"/>
        <v/>
      </c>
      <c r="N1736" s="56" t="str">
        <f t="shared" si="349"/>
        <v/>
      </c>
      <c r="O1736" s="56" t="str">
        <f t="shared" si="355"/>
        <v/>
      </c>
      <c r="P1736" s="56">
        <f>IF(ISERROR(IF($X$5=1,$Y$5,)),"",IF($X$5=1,$Y$5,))</f>
        <v>0</v>
      </c>
      <c r="Q1736" s="56">
        <f>IF(ISERROR(IF($X$6=1,$Y$6,)),"",IF($X$6=1,$Y$6,))</f>
        <v>10000</v>
      </c>
      <c r="R1736" s="56">
        <f>IF(ISERROR(IF($X$7=1,$Y$7,)),"",IF($X$7=1,$Y$7,))</f>
        <v>0</v>
      </c>
      <c r="S1736" s="56">
        <f>IF(ISERROR(IF($X$8=1,$Y$8,)),"",IF($X$8=1,$Y$8,))</f>
        <v>1000</v>
      </c>
      <c r="T1736" s="56">
        <f>IF(ISERROR(IF($X$9=1,$Y$9,)),"",IF($X$9=1,$Y$9,))</f>
        <v>500</v>
      </c>
      <c r="U1736" s="56">
        <f>IF(ISERROR(IF($X$10=1,$Y$10,)),"",IF($X$10=1,$Y$10,))</f>
        <v>500</v>
      </c>
    </row>
    <row r="1737" spans="1:21" x14ac:dyDescent="0.25">
      <c r="A1737" s="75">
        <f t="shared" si="350"/>
        <v>1733</v>
      </c>
      <c r="C1737" s="56" t="s">
        <v>3168</v>
      </c>
      <c r="E1737" s="56">
        <f t="shared" si="351"/>
        <v>1733</v>
      </c>
      <c r="F1737" s="76">
        <f t="shared" si="346"/>
        <v>67</v>
      </c>
      <c r="G1737" s="56" t="str">
        <f t="shared" si="352"/>
        <v/>
      </c>
      <c r="H1737" s="56">
        <f t="shared" si="353"/>
        <v>1733</v>
      </c>
      <c r="I1737" s="56">
        <f>IF(G1737="",0,IF(COUNTIF($G$5:G1737,G1737)=1,0,COUNTIF($G$5:G1737,G1737) )   )</f>
        <v>0</v>
      </c>
      <c r="J1737" s="56" t="str">
        <f t="shared" si="354"/>
        <v/>
      </c>
      <c r="K1737" s="56" t="str">
        <f t="shared" si="345"/>
        <v/>
      </c>
      <c r="L1737" s="56" t="str">
        <f t="shared" si="347"/>
        <v/>
      </c>
      <c r="M1737" s="56" t="str">
        <f t="shared" si="348"/>
        <v/>
      </c>
      <c r="N1737" s="56" t="str">
        <f t="shared" si="349"/>
        <v/>
      </c>
      <c r="O1737" s="56" t="str">
        <f t="shared" si="355"/>
        <v/>
      </c>
      <c r="P1737" s="56">
        <f>IF(ISERROR(IF($X$5=1,$Y$5,)),"",IF($X$5=1,$Y$5,))</f>
        <v>0</v>
      </c>
      <c r="Q1737" s="56">
        <f>IF(ISERROR(IF($X$6=1,$Y$6,)),"",IF($X$6=1,$Y$6,))</f>
        <v>10000</v>
      </c>
      <c r="R1737" s="56">
        <f>IF(ISERROR(IF($X$7=1,$Y$7,)),"",IF($X$7=1,$Y$7,))</f>
        <v>0</v>
      </c>
      <c r="S1737" s="56">
        <f>IF(ISERROR(IF($X$8=1,$Y$8,)),"",IF($X$8=1,$Y$8,))</f>
        <v>1000</v>
      </c>
      <c r="T1737" s="56">
        <f>IF(ISERROR(IF($X$9=1,$Y$9,)),"",IF($X$9=1,$Y$9,))</f>
        <v>500</v>
      </c>
      <c r="U1737" s="56">
        <f>IF(ISERROR(IF($X$10=1,$Y$10,)),"",IF($X$10=1,$Y$10,))</f>
        <v>500</v>
      </c>
    </row>
    <row r="1738" spans="1:21" x14ac:dyDescent="0.25">
      <c r="A1738" s="75">
        <f t="shared" si="350"/>
        <v>1734</v>
      </c>
      <c r="C1738" s="56" t="s">
        <v>2529</v>
      </c>
      <c r="E1738" s="56">
        <f t="shared" si="351"/>
        <v>1734</v>
      </c>
      <c r="F1738" s="76">
        <f t="shared" si="346"/>
        <v>67</v>
      </c>
      <c r="G1738" s="56" t="str">
        <f t="shared" si="352"/>
        <v/>
      </c>
      <c r="H1738" s="56">
        <f t="shared" si="353"/>
        <v>1734</v>
      </c>
      <c r="I1738" s="56">
        <f>IF(G1738="",0,IF(COUNTIF($G$5:G1738,G1738)=1,0,COUNTIF($G$5:G1738,G1738) )   )</f>
        <v>0</v>
      </c>
      <c r="J1738" s="56" t="str">
        <f t="shared" si="354"/>
        <v/>
      </c>
      <c r="K1738" s="56" t="str">
        <f t="shared" si="345"/>
        <v/>
      </c>
      <c r="L1738" s="56" t="str">
        <f t="shared" si="347"/>
        <v/>
      </c>
      <c r="M1738" s="56" t="str">
        <f t="shared" si="348"/>
        <v/>
      </c>
      <c r="N1738" s="56" t="str">
        <f t="shared" si="349"/>
        <v/>
      </c>
      <c r="O1738" s="56" t="str">
        <f t="shared" si="355"/>
        <v/>
      </c>
      <c r="P1738" s="56">
        <f>IF(ISERROR(IF($X$5=1,$Y$5,)),"",IF($X$5=1,$Y$5,))</f>
        <v>0</v>
      </c>
      <c r="Q1738" s="56">
        <f>IF(ISERROR(IF($X$6=1,$Y$6,)),"",IF($X$6=1,$Y$6,))</f>
        <v>10000</v>
      </c>
      <c r="R1738" s="56">
        <f>IF(ISERROR(IF($X$7=1,$Y$7,)),"",IF($X$7=1,$Y$7,))</f>
        <v>0</v>
      </c>
      <c r="S1738" s="56">
        <f>IF(ISERROR(IF($X$8=1,$Y$8,)),"",IF($X$8=1,$Y$8,))</f>
        <v>1000</v>
      </c>
      <c r="T1738" s="56">
        <f>IF(ISERROR(IF($X$9=1,$Y$9,)),"",IF($X$9=1,$Y$9,))</f>
        <v>500</v>
      </c>
      <c r="U1738" s="56">
        <f>IF(ISERROR(IF($X$10=1,$Y$10,)),"",IF($X$10=1,$Y$10,))</f>
        <v>500</v>
      </c>
    </row>
    <row r="1739" spans="1:21" x14ac:dyDescent="0.25">
      <c r="A1739" s="75">
        <f t="shared" si="350"/>
        <v>1735</v>
      </c>
      <c r="C1739" s="56" t="s">
        <v>2518</v>
      </c>
      <c r="E1739" s="56">
        <f t="shared" si="351"/>
        <v>1735</v>
      </c>
      <c r="F1739" s="76">
        <f t="shared" si="346"/>
        <v>67</v>
      </c>
      <c r="G1739" s="56" t="str">
        <f t="shared" si="352"/>
        <v/>
      </c>
      <c r="H1739" s="56">
        <f t="shared" si="353"/>
        <v>1735</v>
      </c>
      <c r="I1739" s="56">
        <f>IF(G1739="",0,IF(COUNTIF($G$5:G1739,G1739)=1,0,COUNTIF($G$5:G1739,G1739) )   )</f>
        <v>0</v>
      </c>
      <c r="J1739" s="56" t="str">
        <f t="shared" si="354"/>
        <v/>
      </c>
      <c r="K1739" s="56" t="str">
        <f t="shared" si="345"/>
        <v/>
      </c>
      <c r="L1739" s="56" t="str">
        <f t="shared" si="347"/>
        <v/>
      </c>
      <c r="M1739" s="56" t="str">
        <f t="shared" si="348"/>
        <v/>
      </c>
      <c r="N1739" s="56" t="str">
        <f t="shared" si="349"/>
        <v/>
      </c>
      <c r="O1739" s="56" t="str">
        <f t="shared" si="355"/>
        <v/>
      </c>
      <c r="P1739" s="56">
        <f>IF(ISERROR(IF($X$5=1,$Y$5,)),"",IF($X$5=1,$Y$5,))</f>
        <v>0</v>
      </c>
      <c r="Q1739" s="56">
        <f>IF(ISERROR(IF($X$6=1,$Y$6,)),"",IF($X$6=1,$Y$6,))</f>
        <v>10000</v>
      </c>
      <c r="R1739" s="56">
        <f>IF(ISERROR(IF($X$7=1,$Y$7,)),"",IF($X$7=1,$Y$7,))</f>
        <v>0</v>
      </c>
      <c r="S1739" s="56">
        <f>IF(ISERROR(IF($X$8=1,$Y$8,)),"",IF($X$8=1,$Y$8,))</f>
        <v>1000</v>
      </c>
      <c r="T1739" s="56">
        <f>IF(ISERROR(IF($X$9=1,$Y$9,)),"",IF($X$9=1,$Y$9,))</f>
        <v>500</v>
      </c>
      <c r="U1739" s="56">
        <f>IF(ISERROR(IF($X$10=1,$Y$10,)),"",IF($X$10=1,$Y$10,))</f>
        <v>500</v>
      </c>
    </row>
    <row r="1740" spans="1:21" x14ac:dyDescent="0.25">
      <c r="A1740" s="75">
        <f t="shared" si="350"/>
        <v>1736</v>
      </c>
      <c r="D1740" s="56" t="s">
        <v>4865</v>
      </c>
      <c r="E1740" s="56">
        <f t="shared" si="351"/>
        <v>1736</v>
      </c>
      <c r="F1740" s="76">
        <f t="shared" si="346"/>
        <v>67</v>
      </c>
      <c r="G1740" s="56" t="str">
        <f t="shared" si="352"/>
        <v>argonTank75</v>
      </c>
      <c r="H1740" s="56">
        <f t="shared" si="353"/>
        <v>1736</v>
      </c>
      <c r="I1740" s="56">
        <f>IF(G1740="",0,IF(COUNTIF($G$5:G1740,G1740)=1,0,COUNTIF($G$5:G1740,G1740) )   )</f>
        <v>0</v>
      </c>
      <c r="J1740" s="56" t="str">
        <f t="shared" si="354"/>
        <v/>
      </c>
      <c r="K1740" s="56" t="str">
        <f t="shared" si="345"/>
        <v/>
      </c>
      <c r="L1740" s="56" t="str">
        <f t="shared" si="347"/>
        <v/>
      </c>
      <c r="M1740" s="56" t="str">
        <f t="shared" si="348"/>
        <v/>
      </c>
      <c r="N1740" s="56" t="str">
        <f t="shared" si="349"/>
        <v/>
      </c>
      <c r="O1740" s="56" t="str">
        <f t="shared" si="355"/>
        <v/>
      </c>
      <c r="P1740" s="56">
        <f>IF(ISERROR(IF($X$5=1,$Y$5,)),"",IF($X$5=1,$Y$5,))</f>
        <v>0</v>
      </c>
      <c r="Q1740" s="56">
        <f>IF(ISERROR(IF($X$6=1,$Y$6,)),"",IF($X$6=1,$Y$6,))</f>
        <v>10000</v>
      </c>
      <c r="R1740" s="56">
        <f>IF(ISERROR(IF($X$7=1,$Y$7,)),"",IF($X$7=1,$Y$7,))</f>
        <v>0</v>
      </c>
      <c r="S1740" s="56">
        <f>IF(ISERROR(IF($X$8=1,$Y$8,)),"",IF($X$8=1,$Y$8,))</f>
        <v>1000</v>
      </c>
      <c r="T1740" s="56">
        <f>IF(ISERROR(IF($X$9=1,$Y$9,)),"",IF($X$9=1,$Y$9,))</f>
        <v>500</v>
      </c>
      <c r="U1740" s="56">
        <f>IF(ISERROR(IF($X$10=1,$Y$10,)),"",IF($X$10=1,$Y$10,))</f>
        <v>500</v>
      </c>
    </row>
    <row r="1741" spans="1:21" x14ac:dyDescent="0.25">
      <c r="A1741" s="75">
        <f t="shared" si="350"/>
        <v>1737</v>
      </c>
      <c r="D1741" s="56" t="s">
        <v>4864</v>
      </c>
      <c r="E1741" s="56">
        <f t="shared" si="351"/>
        <v>1737</v>
      </c>
      <c r="F1741" s="76">
        <f t="shared" si="346"/>
        <v>67</v>
      </c>
      <c r="G1741" s="56" t="str">
        <f t="shared" si="352"/>
        <v>cl.small.xenonTank</v>
      </c>
      <c r="H1741" s="56">
        <f t="shared" si="353"/>
        <v>1737</v>
      </c>
      <c r="I1741" s="56">
        <f>IF(G1741="",0,IF(COUNTIF($G$5:G1741,G1741)=1,0,COUNTIF($G$5:G1741,G1741) )   )</f>
        <v>0</v>
      </c>
      <c r="J1741" s="56" t="str">
        <f t="shared" si="354"/>
        <v/>
      </c>
      <c r="K1741" s="56" t="str">
        <f t="shared" si="345"/>
        <v/>
      </c>
      <c r="L1741" s="56" t="str">
        <f t="shared" si="347"/>
        <v/>
      </c>
      <c r="M1741" s="56" t="str">
        <f t="shared" si="348"/>
        <v/>
      </c>
      <c r="N1741" s="56" t="str">
        <f t="shared" si="349"/>
        <v/>
      </c>
      <c r="O1741" s="56" t="str">
        <f t="shared" si="355"/>
        <v/>
      </c>
      <c r="P1741" s="56">
        <f>IF(ISERROR(IF($X$5=1,$Y$5,)),"",IF($X$5=1,$Y$5,))</f>
        <v>0</v>
      </c>
      <c r="Q1741" s="56">
        <f>IF(ISERROR(IF($X$6=1,$Y$6,)),"",IF($X$6=1,$Y$6,))</f>
        <v>10000</v>
      </c>
      <c r="R1741" s="56">
        <f>IF(ISERROR(IF($X$7=1,$Y$7,)),"",IF($X$7=1,$Y$7,))</f>
        <v>0</v>
      </c>
      <c r="S1741" s="56">
        <f>IF(ISERROR(IF($X$8=1,$Y$8,)),"",IF($X$8=1,$Y$8,))</f>
        <v>1000</v>
      </c>
      <c r="T1741" s="56">
        <f>IF(ISERROR(IF($X$9=1,$Y$9,)),"",IF($X$9=1,$Y$9,))</f>
        <v>500</v>
      </c>
      <c r="U1741" s="56">
        <f>IF(ISERROR(IF($X$10=1,$Y$10,)),"",IF($X$10=1,$Y$10,))</f>
        <v>500</v>
      </c>
    </row>
    <row r="1742" spans="1:21" x14ac:dyDescent="0.25">
      <c r="A1742" s="75">
        <f t="shared" si="350"/>
        <v>1738</v>
      </c>
      <c r="D1742" s="56" t="s">
        <v>4866</v>
      </c>
      <c r="E1742" s="56">
        <f t="shared" si="351"/>
        <v>1738</v>
      </c>
      <c r="F1742" s="76">
        <f t="shared" si="346"/>
        <v>67</v>
      </c>
      <c r="G1742" s="56" t="str">
        <f t="shared" si="352"/>
        <v>argonTankLrgRad</v>
      </c>
      <c r="H1742" s="56">
        <f t="shared" si="353"/>
        <v>1738</v>
      </c>
      <c r="I1742" s="56">
        <f>IF(G1742="",0,IF(COUNTIF($G$5:G1742,G1742)=1,0,COUNTIF($G$5:G1742,G1742) )   )</f>
        <v>0</v>
      </c>
      <c r="J1742" s="56" t="str">
        <f t="shared" si="354"/>
        <v/>
      </c>
      <c r="K1742" s="56" t="str">
        <f t="shared" si="345"/>
        <v/>
      </c>
      <c r="L1742" s="56" t="str">
        <f t="shared" si="347"/>
        <v/>
      </c>
      <c r="M1742" s="56" t="str">
        <f t="shared" si="348"/>
        <v/>
      </c>
      <c r="N1742" s="56" t="str">
        <f t="shared" si="349"/>
        <v/>
      </c>
      <c r="O1742" s="56" t="str">
        <f t="shared" si="355"/>
        <v/>
      </c>
      <c r="P1742" s="56">
        <f>IF(ISERROR(IF($X$5=1,$Y$5,)),"",IF($X$5=1,$Y$5,))</f>
        <v>0</v>
      </c>
      <c r="Q1742" s="56">
        <f>IF(ISERROR(IF($X$6=1,$Y$6,)),"",IF($X$6=1,$Y$6,))</f>
        <v>10000</v>
      </c>
      <c r="R1742" s="56">
        <f>IF(ISERROR(IF($X$7=1,$Y$7,)),"",IF($X$7=1,$Y$7,))</f>
        <v>0</v>
      </c>
      <c r="S1742" s="56">
        <f>IF(ISERROR(IF($X$8=1,$Y$8,)),"",IF($X$8=1,$Y$8,))</f>
        <v>1000</v>
      </c>
      <c r="T1742" s="56">
        <f>IF(ISERROR(IF($X$9=1,$Y$9,)),"",IF($X$9=1,$Y$9,))</f>
        <v>500</v>
      </c>
      <c r="U1742" s="56">
        <f>IF(ISERROR(IF($X$10=1,$Y$10,)),"",IF($X$10=1,$Y$10,))</f>
        <v>500</v>
      </c>
    </row>
    <row r="1743" spans="1:21" x14ac:dyDescent="0.25">
      <c r="A1743" s="75">
        <f t="shared" si="350"/>
        <v>1739</v>
      </c>
      <c r="D1743" s="56" t="s">
        <v>2828</v>
      </c>
      <c r="E1743" s="56">
        <f t="shared" si="351"/>
        <v>1739</v>
      </c>
      <c r="F1743" s="76">
        <f t="shared" si="346"/>
        <v>67</v>
      </c>
      <c r="G1743" s="56" t="str">
        <f t="shared" si="352"/>
        <v>TriStrutXenon</v>
      </c>
      <c r="H1743" s="56">
        <f t="shared" si="353"/>
        <v>1739</v>
      </c>
      <c r="I1743" s="56">
        <f>IF(G1743="",0,IF(COUNTIF($G$5:G1743,G1743)=1,0,COUNTIF($G$5:G1743,G1743) )   )</f>
        <v>0</v>
      </c>
      <c r="J1743" s="56" t="str">
        <f t="shared" si="354"/>
        <v/>
      </c>
      <c r="K1743" s="56" t="str">
        <f t="shared" si="345"/>
        <v/>
      </c>
      <c r="L1743" s="56" t="str">
        <f t="shared" si="347"/>
        <v/>
      </c>
      <c r="M1743" s="56" t="str">
        <f t="shared" si="348"/>
        <v/>
      </c>
      <c r="N1743" s="56" t="str">
        <f t="shared" si="349"/>
        <v/>
      </c>
      <c r="O1743" s="56" t="str">
        <f t="shared" si="355"/>
        <v/>
      </c>
      <c r="P1743" s="56">
        <f>IF(ISERROR(IF($X$5=1,$Y$5,)),"",IF($X$5=1,$Y$5,))</f>
        <v>0</v>
      </c>
      <c r="Q1743" s="56">
        <f>IF(ISERROR(IF($X$6=1,$Y$6,)),"",IF($X$6=1,$Y$6,))</f>
        <v>10000</v>
      </c>
      <c r="R1743" s="56">
        <f>IF(ISERROR(IF($X$7=1,$Y$7,)),"",IF($X$7=1,$Y$7,))</f>
        <v>0</v>
      </c>
      <c r="S1743" s="56">
        <f>IF(ISERROR(IF($X$8=1,$Y$8,)),"",IF($X$8=1,$Y$8,))</f>
        <v>1000</v>
      </c>
      <c r="T1743" s="56">
        <f>IF(ISERROR(IF($X$9=1,$Y$9,)),"",IF($X$9=1,$Y$9,))</f>
        <v>500</v>
      </c>
      <c r="U1743" s="56">
        <f>IF(ISERROR(IF($X$10=1,$Y$10,)),"",IF($X$10=1,$Y$10,))</f>
        <v>500</v>
      </c>
    </row>
    <row r="1744" spans="1:21" x14ac:dyDescent="0.25">
      <c r="A1744" s="75">
        <f t="shared" si="350"/>
        <v>1740</v>
      </c>
      <c r="D1744" s="56" t="s">
        <v>4867</v>
      </c>
      <c r="E1744" s="56">
        <f t="shared" si="351"/>
        <v>1740</v>
      </c>
      <c r="F1744" s="76">
        <f t="shared" si="346"/>
        <v>67</v>
      </c>
      <c r="G1744" s="56" t="str">
        <f t="shared" si="352"/>
        <v>ds4g</v>
      </c>
      <c r="H1744" s="56">
        <f t="shared" si="353"/>
        <v>1740</v>
      </c>
      <c r="I1744" s="56">
        <f>IF(G1744="",0,IF(COUNTIF($G$5:G1744,G1744)=1,0,COUNTIF($G$5:G1744,G1744) )   )</f>
        <v>0</v>
      </c>
      <c r="J1744" s="56" t="str">
        <f t="shared" si="354"/>
        <v/>
      </c>
      <c r="K1744" s="56" t="str">
        <f t="shared" si="345"/>
        <v/>
      </c>
      <c r="L1744" s="56" t="str">
        <f t="shared" si="347"/>
        <v/>
      </c>
      <c r="M1744" s="56" t="str">
        <f t="shared" si="348"/>
        <v/>
      </c>
      <c r="N1744" s="56" t="str">
        <f t="shared" si="349"/>
        <v/>
      </c>
      <c r="O1744" s="56" t="str">
        <f t="shared" si="355"/>
        <v/>
      </c>
      <c r="P1744" s="56">
        <f>IF(ISERROR(IF($X$5=1,$Y$5,)),"",IF($X$5=1,$Y$5,))</f>
        <v>0</v>
      </c>
      <c r="Q1744" s="56">
        <f>IF(ISERROR(IF($X$6=1,$Y$6,)),"",IF($X$6=1,$Y$6,))</f>
        <v>10000</v>
      </c>
      <c r="R1744" s="56">
        <f>IF(ISERROR(IF($X$7=1,$Y$7,)),"",IF($X$7=1,$Y$7,))</f>
        <v>0</v>
      </c>
      <c r="S1744" s="56">
        <f>IF(ISERROR(IF($X$8=1,$Y$8,)),"",IF($X$8=1,$Y$8,))</f>
        <v>1000</v>
      </c>
      <c r="T1744" s="56">
        <f>IF(ISERROR(IF($X$9=1,$Y$9,)),"",IF($X$9=1,$Y$9,))</f>
        <v>500</v>
      </c>
      <c r="U1744" s="56">
        <f>IF(ISERROR(IF($X$10=1,$Y$10,)),"",IF($X$10=1,$Y$10,))</f>
        <v>500</v>
      </c>
    </row>
    <row r="1745" spans="1:21" x14ac:dyDescent="0.25">
      <c r="A1745" s="75">
        <f t="shared" si="350"/>
        <v>1741</v>
      </c>
      <c r="D1745" s="56" t="s">
        <v>4868</v>
      </c>
      <c r="E1745" s="56">
        <f t="shared" si="351"/>
        <v>1741</v>
      </c>
      <c r="F1745" s="76">
        <f t="shared" si="346"/>
        <v>67</v>
      </c>
      <c r="G1745" s="56" t="str">
        <f t="shared" si="352"/>
        <v>pitLarge</v>
      </c>
      <c r="H1745" s="56">
        <f t="shared" si="353"/>
        <v>1741</v>
      </c>
      <c r="I1745" s="56">
        <f>IF(G1745="",0,IF(COUNTIF($G$5:G1745,G1745)=1,0,COUNTIF($G$5:G1745,G1745) )   )</f>
        <v>0</v>
      </c>
      <c r="J1745" s="56" t="str">
        <f t="shared" si="354"/>
        <v/>
      </c>
      <c r="K1745" s="56" t="str">
        <f t="shared" si="345"/>
        <v/>
      </c>
      <c r="L1745" s="56" t="str">
        <f t="shared" si="347"/>
        <v/>
      </c>
      <c r="M1745" s="56" t="str">
        <f t="shared" si="348"/>
        <v/>
      </c>
      <c r="N1745" s="56" t="str">
        <f t="shared" si="349"/>
        <v/>
      </c>
      <c r="O1745" s="56" t="str">
        <f t="shared" si="355"/>
        <v/>
      </c>
      <c r="P1745" s="56">
        <f>IF(ISERROR(IF($X$5=1,$Y$5,)),"",IF($X$5=1,$Y$5,))</f>
        <v>0</v>
      </c>
      <c r="Q1745" s="56">
        <f>IF(ISERROR(IF($X$6=1,$Y$6,)),"",IF($X$6=1,$Y$6,))</f>
        <v>10000</v>
      </c>
      <c r="R1745" s="56">
        <f>IF(ISERROR(IF($X$7=1,$Y$7,)),"",IF($X$7=1,$Y$7,))</f>
        <v>0</v>
      </c>
      <c r="S1745" s="56">
        <f>IF(ISERROR(IF($X$8=1,$Y$8,)),"",IF($X$8=1,$Y$8,))</f>
        <v>1000</v>
      </c>
      <c r="T1745" s="56">
        <f>IF(ISERROR(IF($X$9=1,$Y$9,)),"",IF($X$9=1,$Y$9,))</f>
        <v>500</v>
      </c>
      <c r="U1745" s="56">
        <f>IF(ISERROR(IF($X$10=1,$Y$10,)),"",IF($X$10=1,$Y$10,))</f>
        <v>500</v>
      </c>
    </row>
    <row r="1746" spans="1:21" x14ac:dyDescent="0.25">
      <c r="A1746" s="75">
        <f t="shared" si="350"/>
        <v>1742</v>
      </c>
      <c r="D1746" s="56" t="s">
        <v>4861</v>
      </c>
      <c r="E1746" s="56">
        <f t="shared" si="351"/>
        <v>1742</v>
      </c>
      <c r="F1746" s="76">
        <f t="shared" si="346"/>
        <v>67</v>
      </c>
      <c r="G1746" s="56" t="str">
        <f t="shared" si="352"/>
        <v>HexCanXenonLarge</v>
      </c>
      <c r="H1746" s="56">
        <f t="shared" si="353"/>
        <v>1742</v>
      </c>
      <c r="I1746" s="56">
        <f>IF(G1746="",0,IF(COUNTIF($G$5:G1746,G1746)=1,0,COUNTIF($G$5:G1746,G1746) )   )</f>
        <v>0</v>
      </c>
      <c r="J1746" s="56" t="str">
        <f t="shared" si="354"/>
        <v/>
      </c>
      <c r="K1746" s="56" t="str">
        <f t="shared" si="345"/>
        <v/>
      </c>
      <c r="L1746" s="56" t="str">
        <f t="shared" si="347"/>
        <v/>
      </c>
      <c r="M1746" s="56" t="str">
        <f t="shared" si="348"/>
        <v/>
      </c>
      <c r="N1746" s="56" t="str">
        <f t="shared" si="349"/>
        <v/>
      </c>
      <c r="O1746" s="56" t="str">
        <f t="shared" si="355"/>
        <v/>
      </c>
      <c r="P1746" s="56">
        <f>IF(ISERROR(IF($X$5=1,$Y$5,)),"",IF($X$5=1,$Y$5,))</f>
        <v>0</v>
      </c>
      <c r="Q1746" s="56">
        <f>IF(ISERROR(IF($X$6=1,$Y$6,)),"",IF($X$6=1,$Y$6,))</f>
        <v>10000</v>
      </c>
      <c r="R1746" s="56">
        <f>IF(ISERROR(IF($X$7=1,$Y$7,)),"",IF($X$7=1,$Y$7,))</f>
        <v>0</v>
      </c>
      <c r="S1746" s="56">
        <f>IF(ISERROR(IF($X$8=1,$Y$8,)),"",IF($X$8=1,$Y$8,))</f>
        <v>1000</v>
      </c>
      <c r="T1746" s="56">
        <f>IF(ISERROR(IF($X$9=1,$Y$9,)),"",IF($X$9=1,$Y$9,))</f>
        <v>500</v>
      </c>
      <c r="U1746" s="56">
        <f>IF(ISERROR(IF($X$10=1,$Y$10,)),"",IF($X$10=1,$Y$10,))</f>
        <v>500</v>
      </c>
    </row>
    <row r="1747" spans="1:21" x14ac:dyDescent="0.25">
      <c r="A1747" s="75">
        <f t="shared" si="350"/>
        <v>1743</v>
      </c>
      <c r="D1747" s="56" t="s">
        <v>4869</v>
      </c>
      <c r="E1747" s="56">
        <f t="shared" si="351"/>
        <v>1743</v>
      </c>
      <c r="F1747" s="76">
        <f t="shared" si="346"/>
        <v>67</v>
      </c>
      <c r="G1747" s="56" t="str">
        <f t="shared" si="352"/>
        <v>vasimr-10</v>
      </c>
      <c r="H1747" s="56">
        <f t="shared" si="353"/>
        <v>1743</v>
      </c>
      <c r="I1747" s="56">
        <f>IF(G1747="",0,IF(COUNTIF($G$5:G1747,G1747)=1,0,COUNTIF($G$5:G1747,G1747) )   )</f>
        <v>0</v>
      </c>
      <c r="J1747" s="56" t="str">
        <f t="shared" si="354"/>
        <v/>
      </c>
      <c r="K1747" s="56" t="str">
        <f t="shared" si="345"/>
        <v/>
      </c>
      <c r="L1747" s="56" t="str">
        <f t="shared" si="347"/>
        <v/>
      </c>
      <c r="M1747" s="56" t="str">
        <f t="shared" si="348"/>
        <v/>
      </c>
      <c r="N1747" s="56" t="str">
        <f t="shared" si="349"/>
        <v/>
      </c>
      <c r="O1747" s="56" t="str">
        <f t="shared" si="355"/>
        <v/>
      </c>
      <c r="P1747" s="56">
        <f>IF(ISERROR(IF($X$5=1,$Y$5,)),"",IF($X$5=1,$Y$5,))</f>
        <v>0</v>
      </c>
      <c r="Q1747" s="56">
        <f>IF(ISERROR(IF($X$6=1,$Y$6,)),"",IF($X$6=1,$Y$6,))</f>
        <v>10000</v>
      </c>
      <c r="R1747" s="56">
        <f>IF(ISERROR(IF($X$7=1,$Y$7,)),"",IF($X$7=1,$Y$7,))</f>
        <v>0</v>
      </c>
      <c r="S1747" s="56">
        <f>IF(ISERROR(IF($X$8=1,$Y$8,)),"",IF($X$8=1,$Y$8,))</f>
        <v>1000</v>
      </c>
      <c r="T1747" s="56">
        <f>IF(ISERROR(IF($X$9=1,$Y$9,)),"",IF($X$9=1,$Y$9,))</f>
        <v>500</v>
      </c>
      <c r="U1747" s="56">
        <f>IF(ISERROR(IF($X$10=1,$Y$10,)),"",IF($X$10=1,$Y$10,))</f>
        <v>500</v>
      </c>
    </row>
    <row r="1748" spans="1:21" x14ac:dyDescent="0.25">
      <c r="A1748" s="75">
        <f t="shared" si="350"/>
        <v>1744</v>
      </c>
      <c r="D1748" s="56" t="s">
        <v>4870</v>
      </c>
      <c r="E1748" s="56">
        <f t="shared" si="351"/>
        <v>1744</v>
      </c>
      <c r="F1748" s="76">
        <f t="shared" si="346"/>
        <v>67</v>
      </c>
      <c r="G1748" s="56" t="str">
        <f t="shared" si="352"/>
        <v>engineIonMedium</v>
      </c>
      <c r="H1748" s="56">
        <f t="shared" si="353"/>
        <v>1744</v>
      </c>
      <c r="I1748" s="56">
        <f>IF(G1748="",0,IF(COUNTIF($G$5:G1748,G1748)=1,0,COUNTIF($G$5:G1748,G1748) )   )</f>
        <v>0</v>
      </c>
      <c r="J1748" s="56" t="str">
        <f t="shared" si="354"/>
        <v/>
      </c>
      <c r="K1748" s="56" t="str">
        <f t="shared" si="345"/>
        <v/>
      </c>
      <c r="L1748" s="56" t="str">
        <f t="shared" si="347"/>
        <v/>
      </c>
      <c r="M1748" s="56" t="str">
        <f t="shared" si="348"/>
        <v/>
      </c>
      <c r="N1748" s="56" t="str">
        <f t="shared" si="349"/>
        <v/>
      </c>
      <c r="O1748" s="56" t="str">
        <f t="shared" si="355"/>
        <v/>
      </c>
      <c r="P1748" s="56">
        <f>IF(ISERROR(IF($X$5=1,$Y$5,)),"",IF($X$5=1,$Y$5,))</f>
        <v>0</v>
      </c>
      <c r="Q1748" s="56">
        <f>IF(ISERROR(IF($X$6=1,$Y$6,)),"",IF($X$6=1,$Y$6,))</f>
        <v>10000</v>
      </c>
      <c r="R1748" s="56">
        <f>IF(ISERROR(IF($X$7=1,$Y$7,)),"",IF($X$7=1,$Y$7,))</f>
        <v>0</v>
      </c>
      <c r="S1748" s="56">
        <f>IF(ISERROR(IF($X$8=1,$Y$8,)),"",IF($X$8=1,$Y$8,))</f>
        <v>1000</v>
      </c>
      <c r="T1748" s="56">
        <f>IF(ISERROR(IF($X$9=1,$Y$9,)),"",IF($X$9=1,$Y$9,))</f>
        <v>500</v>
      </c>
      <c r="U1748" s="56">
        <f>IF(ISERROR(IF($X$10=1,$Y$10,)),"",IF($X$10=1,$Y$10,))</f>
        <v>500</v>
      </c>
    </row>
    <row r="1749" spans="1:21" x14ac:dyDescent="0.25">
      <c r="A1749" s="75">
        <f t="shared" si="350"/>
        <v>1745</v>
      </c>
      <c r="D1749" s="56" t="s">
        <v>4862</v>
      </c>
      <c r="E1749" s="56">
        <f t="shared" si="351"/>
        <v>1745</v>
      </c>
      <c r="F1749" s="76">
        <f t="shared" si="346"/>
        <v>67</v>
      </c>
      <c r="G1749" s="56" t="str">
        <f t="shared" si="352"/>
        <v>IP-20 Medium Ion Engine</v>
      </c>
      <c r="H1749" s="56">
        <f t="shared" si="353"/>
        <v>1745</v>
      </c>
      <c r="I1749" s="56">
        <f>IF(G1749="",0,IF(COUNTIF($G$5:G1749,G1749)=1,0,COUNTIF($G$5:G1749,G1749) )   )</f>
        <v>0</v>
      </c>
      <c r="J1749" s="56" t="str">
        <f t="shared" si="354"/>
        <v/>
      </c>
      <c r="K1749" s="56" t="str">
        <f t="shared" si="345"/>
        <v/>
      </c>
      <c r="L1749" s="56" t="str">
        <f t="shared" si="347"/>
        <v/>
      </c>
      <c r="M1749" s="56" t="str">
        <f t="shared" si="348"/>
        <v/>
      </c>
      <c r="N1749" s="56" t="str">
        <f t="shared" si="349"/>
        <v/>
      </c>
      <c r="O1749" s="56" t="str">
        <f t="shared" si="355"/>
        <v/>
      </c>
      <c r="P1749" s="56">
        <f>IF(ISERROR(IF($X$5=1,$Y$5,)),"",IF($X$5=1,$Y$5,))</f>
        <v>0</v>
      </c>
      <c r="Q1749" s="56">
        <f>IF(ISERROR(IF($X$6=1,$Y$6,)),"",IF($X$6=1,$Y$6,))</f>
        <v>10000</v>
      </c>
      <c r="R1749" s="56">
        <f>IF(ISERROR(IF($X$7=1,$Y$7,)),"",IF($X$7=1,$Y$7,))</f>
        <v>0</v>
      </c>
      <c r="S1749" s="56">
        <f>IF(ISERROR(IF($X$8=1,$Y$8,)),"",IF($X$8=1,$Y$8,))</f>
        <v>1000</v>
      </c>
      <c r="T1749" s="56">
        <f>IF(ISERROR(IF($X$9=1,$Y$9,)),"",IF($X$9=1,$Y$9,))</f>
        <v>500</v>
      </c>
      <c r="U1749" s="56">
        <f>IF(ISERROR(IF($X$10=1,$Y$10,)),"",IF($X$10=1,$Y$10,))</f>
        <v>500</v>
      </c>
    </row>
    <row r="1750" spans="1:21" x14ac:dyDescent="0.25">
      <c r="A1750" s="75">
        <f t="shared" si="350"/>
        <v>1746</v>
      </c>
      <c r="D1750" s="56" t="s">
        <v>4863</v>
      </c>
      <c r="E1750" s="56">
        <f t="shared" si="351"/>
        <v>1746</v>
      </c>
      <c r="F1750" s="76">
        <f t="shared" si="346"/>
        <v>67</v>
      </c>
      <c r="G1750" s="56" t="str">
        <f t="shared" si="352"/>
        <v>X240-L Xenon Tank</v>
      </c>
      <c r="H1750" s="56">
        <f t="shared" si="353"/>
        <v>1746</v>
      </c>
      <c r="I1750" s="56">
        <f>IF(G1750="",0,IF(COUNTIF($G$5:G1750,G1750)=1,0,COUNTIF($G$5:G1750,G1750) )   )</f>
        <v>0</v>
      </c>
      <c r="J1750" s="56" t="str">
        <f t="shared" si="354"/>
        <v/>
      </c>
      <c r="K1750" s="56" t="str">
        <f t="shared" si="345"/>
        <v/>
      </c>
      <c r="L1750" s="56" t="str">
        <f t="shared" si="347"/>
        <v/>
      </c>
      <c r="M1750" s="56" t="str">
        <f t="shared" si="348"/>
        <v/>
      </c>
      <c r="N1750" s="56" t="str">
        <f t="shared" si="349"/>
        <v/>
      </c>
      <c r="O1750" s="56" t="str">
        <f t="shared" si="355"/>
        <v/>
      </c>
      <c r="P1750" s="56">
        <f>IF(ISERROR(IF($X$5=1,$Y$5,)),"",IF($X$5=1,$Y$5,))</f>
        <v>0</v>
      </c>
      <c r="Q1750" s="56">
        <f>IF(ISERROR(IF($X$6=1,$Y$6,)),"",IF($X$6=1,$Y$6,))</f>
        <v>10000</v>
      </c>
      <c r="R1750" s="56">
        <f>IF(ISERROR(IF($X$7=1,$Y$7,)),"",IF($X$7=1,$Y$7,))</f>
        <v>0</v>
      </c>
      <c r="S1750" s="56">
        <f>IF(ISERROR(IF($X$8=1,$Y$8,)),"",IF($X$8=1,$Y$8,))</f>
        <v>1000</v>
      </c>
      <c r="T1750" s="56">
        <f>IF(ISERROR(IF($X$9=1,$Y$9,)),"",IF($X$9=1,$Y$9,))</f>
        <v>500</v>
      </c>
      <c r="U1750" s="56">
        <f>IF(ISERROR(IF($X$10=1,$Y$10,)),"",IF($X$10=1,$Y$10,))</f>
        <v>500</v>
      </c>
    </row>
    <row r="1751" spans="1:21" x14ac:dyDescent="0.25">
      <c r="A1751" s="75">
        <f t="shared" si="350"/>
        <v>1747</v>
      </c>
      <c r="D1751" s="56" t="s">
        <v>4871</v>
      </c>
      <c r="E1751" s="56">
        <f t="shared" si="351"/>
        <v>1747</v>
      </c>
      <c r="F1751" s="76">
        <f t="shared" si="346"/>
        <v>67</v>
      </c>
      <c r="G1751" s="56" t="str">
        <f t="shared" si="352"/>
        <v>RLA.arcjet.med</v>
      </c>
      <c r="H1751" s="56">
        <f t="shared" si="353"/>
        <v>1747</v>
      </c>
      <c r="I1751" s="56">
        <f>IF(G1751="",0,IF(COUNTIF($G$5:G1751,G1751)=1,0,COUNTIF($G$5:G1751,G1751) )   )</f>
        <v>0</v>
      </c>
      <c r="J1751" s="56" t="str">
        <f t="shared" si="354"/>
        <v/>
      </c>
      <c r="K1751" s="56" t="str">
        <f t="shared" si="345"/>
        <v/>
      </c>
      <c r="L1751" s="56" t="str">
        <f t="shared" si="347"/>
        <v/>
      </c>
      <c r="M1751" s="56" t="str">
        <f t="shared" si="348"/>
        <v/>
      </c>
      <c r="N1751" s="56" t="str">
        <f t="shared" si="349"/>
        <v/>
      </c>
      <c r="O1751" s="56" t="str">
        <f t="shared" si="355"/>
        <v/>
      </c>
      <c r="P1751" s="56">
        <f>IF(ISERROR(IF($X$5=1,$Y$5,)),"",IF($X$5=1,$Y$5,))</f>
        <v>0</v>
      </c>
      <c r="Q1751" s="56">
        <f>IF(ISERROR(IF($X$6=1,$Y$6,)),"",IF($X$6=1,$Y$6,))</f>
        <v>10000</v>
      </c>
      <c r="R1751" s="56">
        <f>IF(ISERROR(IF($X$7=1,$Y$7,)),"",IF($X$7=1,$Y$7,))</f>
        <v>0</v>
      </c>
      <c r="S1751" s="56">
        <f>IF(ISERROR(IF($X$8=1,$Y$8,)),"",IF($X$8=1,$Y$8,))</f>
        <v>1000</v>
      </c>
      <c r="T1751" s="56">
        <f>IF(ISERROR(IF($X$9=1,$Y$9,)),"",IF($X$9=1,$Y$9,))</f>
        <v>500</v>
      </c>
      <c r="U1751" s="56">
        <f>IF(ISERROR(IF($X$10=1,$Y$10,)),"",IF($X$10=1,$Y$10,))</f>
        <v>500</v>
      </c>
    </row>
    <row r="1752" spans="1:21" x14ac:dyDescent="0.25">
      <c r="A1752" s="75">
        <f t="shared" si="350"/>
        <v>1748</v>
      </c>
      <c r="D1752" s="56" t="s">
        <v>4872</v>
      </c>
      <c r="E1752" s="56">
        <f t="shared" si="351"/>
        <v>1748</v>
      </c>
      <c r="F1752" s="76">
        <f t="shared" si="346"/>
        <v>67</v>
      </c>
      <c r="G1752" s="56" t="str">
        <f t="shared" si="352"/>
        <v>RLA.ion.med</v>
      </c>
      <c r="H1752" s="56">
        <f t="shared" si="353"/>
        <v>1748</v>
      </c>
      <c r="I1752" s="56">
        <f>IF(G1752="",0,IF(COUNTIF($G$5:G1752,G1752)=1,0,COUNTIF($G$5:G1752,G1752) )   )</f>
        <v>0</v>
      </c>
      <c r="J1752" s="56" t="str">
        <f t="shared" si="354"/>
        <v/>
      </c>
      <c r="K1752" s="56" t="str">
        <f t="shared" si="345"/>
        <v/>
      </c>
      <c r="L1752" s="56" t="str">
        <f t="shared" si="347"/>
        <v/>
      </c>
      <c r="M1752" s="56" t="str">
        <f t="shared" si="348"/>
        <v/>
      </c>
      <c r="N1752" s="56" t="str">
        <f t="shared" si="349"/>
        <v/>
      </c>
      <c r="O1752" s="56" t="str">
        <f t="shared" si="355"/>
        <v/>
      </c>
      <c r="P1752" s="56">
        <f>IF(ISERROR(IF($X$5=1,$Y$5,)),"",IF($X$5=1,$Y$5,))</f>
        <v>0</v>
      </c>
      <c r="Q1752" s="56">
        <f>IF(ISERROR(IF($X$6=1,$Y$6,)),"",IF($X$6=1,$Y$6,))</f>
        <v>10000</v>
      </c>
      <c r="R1752" s="56">
        <f>IF(ISERROR(IF($X$7=1,$Y$7,)),"",IF($X$7=1,$Y$7,))</f>
        <v>0</v>
      </c>
      <c r="S1752" s="56">
        <f>IF(ISERROR(IF($X$8=1,$Y$8,)),"",IF($X$8=1,$Y$8,))</f>
        <v>1000</v>
      </c>
      <c r="T1752" s="56">
        <f>IF(ISERROR(IF($X$9=1,$Y$9,)),"",IF($X$9=1,$Y$9,))</f>
        <v>500</v>
      </c>
      <c r="U1752" s="56">
        <f>IF(ISERROR(IF($X$10=1,$Y$10,)),"",IF($X$10=1,$Y$10,))</f>
        <v>500</v>
      </c>
    </row>
    <row r="1753" spans="1:21" x14ac:dyDescent="0.25">
      <c r="A1753" s="75">
        <f t="shared" si="350"/>
        <v>1749</v>
      </c>
      <c r="D1753" s="56" t="s">
        <v>4873</v>
      </c>
      <c r="E1753" s="56">
        <f t="shared" si="351"/>
        <v>1749</v>
      </c>
      <c r="F1753" s="76">
        <f t="shared" si="346"/>
        <v>67</v>
      </c>
      <c r="G1753" s="56" t="str">
        <f t="shared" si="352"/>
        <v>RLA.resistojet.med</v>
      </c>
      <c r="H1753" s="56">
        <f t="shared" si="353"/>
        <v>1749</v>
      </c>
      <c r="I1753" s="56">
        <f>IF(G1753="",0,IF(COUNTIF($G$5:G1753,G1753)=1,0,COUNTIF($G$5:G1753,G1753) )   )</f>
        <v>0</v>
      </c>
      <c r="J1753" s="56" t="str">
        <f t="shared" si="354"/>
        <v/>
      </c>
      <c r="K1753" s="56" t="str">
        <f t="shared" si="345"/>
        <v/>
      </c>
      <c r="L1753" s="56" t="str">
        <f t="shared" si="347"/>
        <v/>
      </c>
      <c r="M1753" s="56" t="str">
        <f t="shared" si="348"/>
        <v/>
      </c>
      <c r="N1753" s="56" t="str">
        <f t="shared" si="349"/>
        <v/>
      </c>
      <c r="O1753" s="56" t="str">
        <f t="shared" si="355"/>
        <v/>
      </c>
      <c r="P1753" s="56">
        <f>IF(ISERROR(IF($X$5=1,$Y$5,)),"",IF($X$5=1,$Y$5,))</f>
        <v>0</v>
      </c>
      <c r="Q1753" s="56">
        <f>IF(ISERROR(IF($X$6=1,$Y$6,)),"",IF($X$6=1,$Y$6,))</f>
        <v>10000</v>
      </c>
      <c r="R1753" s="56">
        <f>IF(ISERROR(IF($X$7=1,$Y$7,)),"",IF($X$7=1,$Y$7,))</f>
        <v>0</v>
      </c>
      <c r="S1753" s="56">
        <f>IF(ISERROR(IF($X$8=1,$Y$8,)),"",IF($X$8=1,$Y$8,))</f>
        <v>1000</v>
      </c>
      <c r="T1753" s="56">
        <f>IF(ISERROR(IF($X$9=1,$Y$9,)),"",IF($X$9=1,$Y$9,))</f>
        <v>500</v>
      </c>
      <c r="U1753" s="56">
        <f>IF(ISERROR(IF($X$10=1,$Y$10,)),"",IF($X$10=1,$Y$10,))</f>
        <v>500</v>
      </c>
    </row>
    <row r="1754" spans="1:21" x14ac:dyDescent="0.25">
      <c r="A1754" s="75">
        <f t="shared" si="350"/>
        <v>1750</v>
      </c>
      <c r="D1754" s="56" t="s">
        <v>4874</v>
      </c>
      <c r="E1754" s="56">
        <f t="shared" si="351"/>
        <v>1750</v>
      </c>
      <c r="F1754" s="76">
        <f t="shared" si="346"/>
        <v>67</v>
      </c>
      <c r="G1754" s="56" t="str">
        <f t="shared" si="352"/>
        <v>RLA.xenonmed</v>
      </c>
      <c r="H1754" s="56">
        <f t="shared" si="353"/>
        <v>1750</v>
      </c>
      <c r="I1754" s="56">
        <f>IF(G1754="",0,IF(COUNTIF($G$5:G1754,G1754)=1,0,COUNTIF($G$5:G1754,G1754) )   )</f>
        <v>0</v>
      </c>
      <c r="J1754" s="56" t="str">
        <f t="shared" si="354"/>
        <v/>
      </c>
      <c r="K1754" s="56" t="str">
        <f t="shared" si="345"/>
        <v/>
      </c>
      <c r="L1754" s="56" t="str">
        <f t="shared" si="347"/>
        <v/>
      </c>
      <c r="M1754" s="56" t="str">
        <f t="shared" si="348"/>
        <v/>
      </c>
      <c r="N1754" s="56" t="str">
        <f t="shared" si="349"/>
        <v/>
      </c>
      <c r="O1754" s="56" t="str">
        <f t="shared" si="355"/>
        <v/>
      </c>
      <c r="P1754" s="56">
        <f>IF(ISERROR(IF($X$5=1,$Y$5,)),"",IF($X$5=1,$Y$5,))</f>
        <v>0</v>
      </c>
      <c r="Q1754" s="56">
        <f>IF(ISERROR(IF($X$6=1,$Y$6,)),"",IF($X$6=1,$Y$6,))</f>
        <v>10000</v>
      </c>
      <c r="R1754" s="56">
        <f>IF(ISERROR(IF($X$7=1,$Y$7,)),"",IF($X$7=1,$Y$7,))</f>
        <v>0</v>
      </c>
      <c r="S1754" s="56">
        <f>IF(ISERROR(IF($X$8=1,$Y$8,)),"",IF($X$8=1,$Y$8,))</f>
        <v>1000</v>
      </c>
      <c r="T1754" s="56">
        <f>IF(ISERROR(IF($X$9=1,$Y$9,)),"",IF($X$9=1,$Y$9,))</f>
        <v>500</v>
      </c>
      <c r="U1754" s="56">
        <f>IF(ISERROR(IF($X$10=1,$Y$10,)),"",IF($X$10=1,$Y$10,))</f>
        <v>500</v>
      </c>
    </row>
    <row r="1755" spans="1:21" x14ac:dyDescent="0.25">
      <c r="A1755" s="75">
        <f t="shared" si="350"/>
        <v>1751</v>
      </c>
      <c r="C1755" s="56" t="s">
        <v>2532</v>
      </c>
      <c r="E1755" s="56">
        <f t="shared" si="351"/>
        <v>1751</v>
      </c>
      <c r="F1755" s="76">
        <f t="shared" si="346"/>
        <v>67</v>
      </c>
      <c r="G1755" s="56" t="str">
        <f t="shared" si="352"/>
        <v/>
      </c>
      <c r="H1755" s="56">
        <f t="shared" si="353"/>
        <v>1751</v>
      </c>
      <c r="I1755" s="56">
        <f>IF(G1755="",0,IF(COUNTIF($G$5:G1755,G1755)=1,0,COUNTIF($G$5:G1755,G1755) )   )</f>
        <v>0</v>
      </c>
      <c r="J1755" s="56" t="str">
        <f t="shared" si="354"/>
        <v/>
      </c>
      <c r="K1755" s="56" t="str">
        <f t="shared" si="345"/>
        <v/>
      </c>
      <c r="L1755" s="56" t="str">
        <f t="shared" si="347"/>
        <v/>
      </c>
      <c r="M1755" s="56" t="str">
        <f t="shared" si="348"/>
        <v/>
      </c>
      <c r="N1755" s="56" t="str">
        <f t="shared" si="349"/>
        <v/>
      </c>
      <c r="O1755" s="56" t="str">
        <f t="shared" si="355"/>
        <v/>
      </c>
      <c r="P1755" s="56">
        <f>IF(ISERROR(IF($X$5=1,$Y$5,)),"",IF($X$5=1,$Y$5,))</f>
        <v>0</v>
      </c>
      <c r="Q1755" s="56">
        <f>IF(ISERROR(IF($X$6=1,$Y$6,)),"",IF($X$6=1,$Y$6,))</f>
        <v>10000</v>
      </c>
      <c r="R1755" s="56">
        <f>IF(ISERROR(IF($X$7=1,$Y$7,)),"",IF($X$7=1,$Y$7,))</f>
        <v>0</v>
      </c>
      <c r="S1755" s="56">
        <f>IF(ISERROR(IF($X$8=1,$Y$8,)),"",IF($X$8=1,$Y$8,))</f>
        <v>1000</v>
      </c>
      <c r="T1755" s="56">
        <f>IF(ISERROR(IF($X$9=1,$Y$9,)),"",IF($X$9=1,$Y$9,))</f>
        <v>500</v>
      </c>
      <c r="U1755" s="56">
        <f>IF(ISERROR(IF($X$10=1,$Y$10,)),"",IF($X$10=1,$Y$10,))</f>
        <v>500</v>
      </c>
    </row>
    <row r="1756" spans="1:21" x14ac:dyDescent="0.25">
      <c r="A1756" s="75">
        <f t="shared" si="350"/>
        <v>1752</v>
      </c>
      <c r="B1756" s="56" t="s">
        <v>2532</v>
      </c>
      <c r="E1756" s="56">
        <f t="shared" si="351"/>
        <v>1752</v>
      </c>
      <c r="F1756" s="76">
        <f t="shared" si="346"/>
        <v>67</v>
      </c>
      <c r="G1756" s="56" t="str">
        <f t="shared" si="352"/>
        <v/>
      </c>
      <c r="H1756" s="56">
        <f t="shared" si="353"/>
        <v>1752</v>
      </c>
      <c r="I1756" s="56">
        <f>IF(G1756="",0,IF(COUNTIF($G$5:G1756,G1756)=1,0,COUNTIF($G$5:G1756,G1756) )   )</f>
        <v>0</v>
      </c>
      <c r="J1756" s="56" t="str">
        <f t="shared" si="354"/>
        <v/>
      </c>
      <c r="K1756" s="56" t="str">
        <f t="shared" si="345"/>
        <v/>
      </c>
      <c r="L1756" s="56" t="str">
        <f t="shared" si="347"/>
        <v/>
      </c>
      <c r="M1756" s="56" t="str">
        <f t="shared" si="348"/>
        <v/>
      </c>
      <c r="N1756" s="56" t="str">
        <f t="shared" si="349"/>
        <v/>
      </c>
      <c r="O1756" s="56" t="str">
        <f t="shared" si="355"/>
        <v/>
      </c>
      <c r="P1756" s="56">
        <f>IF(ISERROR(IF($X$5=1,$Y$5,)),"",IF($X$5=1,$Y$5,))</f>
        <v>0</v>
      </c>
      <c r="Q1756" s="56">
        <f>IF(ISERROR(IF($X$6=1,$Y$6,)),"",IF($X$6=1,$Y$6,))</f>
        <v>10000</v>
      </c>
      <c r="R1756" s="56">
        <f>IF(ISERROR(IF($X$7=1,$Y$7,)),"",IF($X$7=1,$Y$7,))</f>
        <v>0</v>
      </c>
      <c r="S1756" s="56">
        <f>IF(ISERROR(IF($X$8=1,$Y$8,)),"",IF($X$8=1,$Y$8,))</f>
        <v>1000</v>
      </c>
      <c r="T1756" s="56">
        <f>IF(ISERROR(IF($X$9=1,$Y$9,)),"",IF($X$9=1,$Y$9,))</f>
        <v>500</v>
      </c>
      <c r="U1756" s="56">
        <f>IF(ISERROR(IF($X$10=1,$Y$10,)),"",IF($X$10=1,$Y$10,))</f>
        <v>500</v>
      </c>
    </row>
    <row r="1757" spans="1:21" x14ac:dyDescent="0.25">
      <c r="A1757" s="75">
        <f t="shared" si="350"/>
        <v>1753</v>
      </c>
      <c r="B1757" s="56" t="s">
        <v>2517</v>
      </c>
      <c r="E1757" s="56">
        <f t="shared" si="351"/>
        <v>1753</v>
      </c>
      <c r="F1757" s="76">
        <f t="shared" si="346"/>
        <v>67</v>
      </c>
      <c r="G1757" s="56" t="str">
        <f t="shared" si="352"/>
        <v/>
      </c>
      <c r="H1757" s="56">
        <f t="shared" si="353"/>
        <v>1753</v>
      </c>
      <c r="I1757" s="56">
        <f>IF(G1757="",0,IF(COUNTIF($G$5:G1757,G1757)=1,0,COUNTIF($G$5:G1757,G1757) )   )</f>
        <v>0</v>
      </c>
      <c r="J1757" s="56" t="str">
        <f t="shared" si="354"/>
        <v/>
      </c>
      <c r="K1757" s="56" t="str">
        <f t="shared" si="345"/>
        <v/>
      </c>
      <c r="L1757" s="56" t="str">
        <f t="shared" si="347"/>
        <v/>
      </c>
      <c r="M1757" s="56" t="str">
        <f t="shared" si="348"/>
        <v/>
      </c>
      <c r="N1757" s="56" t="str">
        <f t="shared" si="349"/>
        <v/>
      </c>
      <c r="O1757" s="56" t="str">
        <f t="shared" si="355"/>
        <v/>
      </c>
      <c r="P1757" s="56">
        <f>IF(ISERROR(IF($X$5=1,$Y$5,)),"",IF($X$5=1,$Y$5,))</f>
        <v>0</v>
      </c>
      <c r="Q1757" s="56">
        <f>IF(ISERROR(IF($X$6=1,$Y$6,)),"",IF($X$6=1,$Y$6,))</f>
        <v>10000</v>
      </c>
      <c r="R1757" s="56">
        <f>IF(ISERROR(IF($X$7=1,$Y$7,)),"",IF($X$7=1,$Y$7,))</f>
        <v>0</v>
      </c>
      <c r="S1757" s="56">
        <f>IF(ISERROR(IF($X$8=1,$Y$8,)),"",IF($X$8=1,$Y$8,))</f>
        <v>1000</v>
      </c>
      <c r="T1757" s="56">
        <f>IF(ISERROR(IF($X$9=1,$Y$9,)),"",IF($X$9=1,$Y$9,))</f>
        <v>500</v>
      </c>
      <c r="U1757" s="56">
        <f>IF(ISERROR(IF($X$10=1,$Y$10,)),"",IF($X$10=1,$Y$10,))</f>
        <v>500</v>
      </c>
    </row>
    <row r="1758" spans="1:21" x14ac:dyDescent="0.25">
      <c r="A1758" s="75">
        <f t="shared" si="350"/>
        <v>1754</v>
      </c>
      <c r="B1758" s="56" t="s">
        <v>2518</v>
      </c>
      <c r="E1758" s="56">
        <f t="shared" si="351"/>
        <v>1754</v>
      </c>
      <c r="F1758" s="76">
        <f t="shared" si="346"/>
        <v>67</v>
      </c>
      <c r="G1758" s="56" t="str">
        <f t="shared" si="352"/>
        <v/>
      </c>
      <c r="H1758" s="56">
        <f t="shared" si="353"/>
        <v>1754</v>
      </c>
      <c r="I1758" s="56">
        <f>IF(G1758="",0,IF(COUNTIF($G$5:G1758,G1758)=1,0,COUNTIF($G$5:G1758,G1758) )   )</f>
        <v>0</v>
      </c>
      <c r="J1758" s="56" t="str">
        <f t="shared" si="354"/>
        <v/>
      </c>
      <c r="K1758" s="56" t="str">
        <f t="shared" si="345"/>
        <v/>
      </c>
      <c r="L1758" s="56" t="str">
        <f t="shared" si="347"/>
        <v/>
      </c>
      <c r="M1758" s="56" t="str">
        <f t="shared" si="348"/>
        <v/>
      </c>
      <c r="N1758" s="56" t="str">
        <f t="shared" si="349"/>
        <v/>
      </c>
      <c r="O1758" s="56" t="str">
        <f t="shared" si="355"/>
        <v/>
      </c>
      <c r="P1758" s="56">
        <f>IF(ISERROR(IF($X$5=1,$Y$5,)),"",IF($X$5=1,$Y$5,))</f>
        <v>0</v>
      </c>
      <c r="Q1758" s="56">
        <f>IF(ISERROR(IF($X$6=1,$Y$6,)),"",IF($X$6=1,$Y$6,))</f>
        <v>10000</v>
      </c>
      <c r="R1758" s="56">
        <f>IF(ISERROR(IF($X$7=1,$Y$7,)),"",IF($X$7=1,$Y$7,))</f>
        <v>0</v>
      </c>
      <c r="S1758" s="56">
        <f>IF(ISERROR(IF($X$8=1,$Y$8,)),"",IF($X$8=1,$Y$8,))</f>
        <v>1000</v>
      </c>
      <c r="T1758" s="56">
        <f>IF(ISERROR(IF($X$9=1,$Y$9,)),"",IF($X$9=1,$Y$9,))</f>
        <v>500</v>
      </c>
      <c r="U1758" s="56">
        <f>IF(ISERROR(IF($X$10=1,$Y$10,)),"",IF($X$10=1,$Y$10,))</f>
        <v>500</v>
      </c>
    </row>
    <row r="1759" spans="1:21" x14ac:dyDescent="0.25">
      <c r="A1759" s="75">
        <f t="shared" si="350"/>
        <v>1755</v>
      </c>
      <c r="C1759" s="56" t="s">
        <v>3157</v>
      </c>
      <c r="E1759" s="56">
        <f t="shared" si="351"/>
        <v>1755</v>
      </c>
      <c r="F1759" s="76">
        <f t="shared" si="346"/>
        <v>68</v>
      </c>
      <c r="G1759" s="56" t="str">
        <f t="shared" si="352"/>
        <v>newnode_veryLargeNobleStorage</v>
      </c>
      <c r="H1759" s="56">
        <f t="shared" si="353"/>
        <v>1755</v>
      </c>
      <c r="I1759" s="56">
        <f>IF(G1759="",0,IF(COUNTIF($G$5:G1759,G1759)=1,0,COUNTIF($G$5:G1759,G1759) )   )</f>
        <v>0</v>
      </c>
      <c r="J1759" s="56" t="str">
        <f t="shared" si="354"/>
        <v/>
      </c>
      <c r="K1759" s="56" t="str">
        <f t="shared" si="345"/>
        <v/>
      </c>
      <c r="L1759" s="56" t="str">
        <f t="shared" si="347"/>
        <v/>
      </c>
      <c r="M1759" s="56" t="str">
        <f t="shared" si="348"/>
        <v/>
      </c>
      <c r="N1759" s="56" t="str">
        <f t="shared" si="349"/>
        <v/>
      </c>
      <c r="O1759" s="56" t="str">
        <f t="shared" si="355"/>
        <v/>
      </c>
      <c r="P1759" s="56">
        <f>IF(ISERROR(IF($X$5=1,$Y$5,)),"",IF($X$5=1,$Y$5,))</f>
        <v>0</v>
      </c>
      <c r="Q1759" s="56">
        <f>IF(ISERROR(IF($X$6=1,$Y$6,)),"",IF($X$6=1,$Y$6,))</f>
        <v>10000</v>
      </c>
      <c r="R1759" s="56">
        <f>IF(ISERROR(IF($X$7=1,$Y$7,)),"",IF($X$7=1,$Y$7,))</f>
        <v>0</v>
      </c>
      <c r="S1759" s="56">
        <f>IF(ISERROR(IF($X$8=1,$Y$8,)),"",IF($X$8=1,$Y$8,))</f>
        <v>1000</v>
      </c>
      <c r="T1759" s="56">
        <f>IF(ISERROR(IF($X$9=1,$Y$9,)),"",IF($X$9=1,$Y$9,))</f>
        <v>500</v>
      </c>
      <c r="U1759" s="56">
        <f>IF(ISERROR(IF($X$10=1,$Y$10,)),"",IF($X$10=1,$Y$10,))</f>
        <v>500</v>
      </c>
    </row>
    <row r="1760" spans="1:21" x14ac:dyDescent="0.25">
      <c r="A1760" s="75">
        <f t="shared" si="350"/>
        <v>1756</v>
      </c>
      <c r="C1760" s="56" t="s">
        <v>3158</v>
      </c>
      <c r="E1760" s="56">
        <f t="shared" si="351"/>
        <v>1756</v>
      </c>
      <c r="F1760" s="76">
        <f t="shared" si="346"/>
        <v>68</v>
      </c>
      <c r="G1760" s="56" t="str">
        <f t="shared" si="352"/>
        <v/>
      </c>
      <c r="H1760" s="56">
        <f t="shared" si="353"/>
        <v>1756</v>
      </c>
      <c r="I1760" s="56">
        <f>IF(G1760="",0,IF(COUNTIF($G$5:G1760,G1760)=1,0,COUNTIF($G$5:G1760,G1760) )   )</f>
        <v>0</v>
      </c>
      <c r="J1760" s="56" t="str">
        <f t="shared" si="354"/>
        <v/>
      </c>
      <c r="K1760" s="56" t="str">
        <f t="shared" si="345"/>
        <v/>
      </c>
      <c r="L1760" s="56" t="str">
        <f t="shared" si="347"/>
        <v/>
      </c>
      <c r="M1760" s="56" t="str">
        <f t="shared" si="348"/>
        <v/>
      </c>
      <c r="N1760" s="56" t="str">
        <f t="shared" si="349"/>
        <v/>
      </c>
      <c r="O1760" s="56" t="str">
        <f t="shared" si="355"/>
        <v/>
      </c>
      <c r="P1760" s="56">
        <f>IF(ISERROR(IF($X$5=1,$Y$5,)),"",IF($X$5=1,$Y$5,))</f>
        <v>0</v>
      </c>
      <c r="Q1760" s="56">
        <f>IF(ISERROR(IF($X$6=1,$Y$6,)),"",IF($X$6=1,$Y$6,))</f>
        <v>10000</v>
      </c>
      <c r="R1760" s="56">
        <f>IF(ISERROR(IF($X$7=1,$Y$7,)),"",IF($X$7=1,$Y$7,))</f>
        <v>0</v>
      </c>
      <c r="S1760" s="56">
        <f>IF(ISERROR(IF($X$8=1,$Y$8,)),"",IF($X$8=1,$Y$8,))</f>
        <v>1000</v>
      </c>
      <c r="T1760" s="56">
        <f>IF(ISERROR(IF($X$9=1,$Y$9,)),"",IF($X$9=1,$Y$9,))</f>
        <v>500</v>
      </c>
      <c r="U1760" s="56">
        <f>IF(ISERROR(IF($X$10=1,$Y$10,)),"",IF($X$10=1,$Y$10,))</f>
        <v>500</v>
      </c>
    </row>
    <row r="1761" spans="1:21" x14ac:dyDescent="0.25">
      <c r="A1761" s="75">
        <f t="shared" si="350"/>
        <v>1757</v>
      </c>
      <c r="C1761" s="56" t="s">
        <v>3159</v>
      </c>
      <c r="E1761" s="56">
        <f t="shared" si="351"/>
        <v>1757</v>
      </c>
      <c r="F1761" s="76">
        <f t="shared" si="346"/>
        <v>68</v>
      </c>
      <c r="G1761" s="56" t="str">
        <f t="shared" si="352"/>
        <v/>
      </c>
      <c r="H1761" s="56">
        <f t="shared" si="353"/>
        <v>1757</v>
      </c>
      <c r="I1761" s="56">
        <f>IF(G1761="",0,IF(COUNTIF($G$5:G1761,G1761)=1,0,COUNTIF($G$5:G1761,G1761) )   )</f>
        <v>0</v>
      </c>
      <c r="J1761" s="56" t="str">
        <f t="shared" si="354"/>
        <v/>
      </c>
      <c r="K1761" s="56" t="str">
        <f t="shared" si="345"/>
        <v/>
      </c>
      <c r="L1761" s="56" t="str">
        <f t="shared" si="347"/>
        <v/>
      </c>
      <c r="M1761" s="56" t="str">
        <f t="shared" si="348"/>
        <v/>
      </c>
      <c r="N1761" s="56" t="str">
        <f t="shared" si="349"/>
        <v/>
      </c>
      <c r="O1761" s="56" t="str">
        <f t="shared" si="355"/>
        <v/>
      </c>
      <c r="P1761" s="56">
        <f>IF(ISERROR(IF($X$5=1,$Y$5,)),"",IF($X$5=1,$Y$5,))</f>
        <v>0</v>
      </c>
      <c r="Q1761" s="56">
        <f>IF(ISERROR(IF($X$6=1,$Y$6,)),"",IF($X$6=1,$Y$6,))</f>
        <v>10000</v>
      </c>
      <c r="R1761" s="56">
        <f>IF(ISERROR(IF($X$7=1,$Y$7,)),"",IF($X$7=1,$Y$7,))</f>
        <v>0</v>
      </c>
      <c r="S1761" s="56">
        <f>IF(ISERROR(IF($X$8=1,$Y$8,)),"",IF($X$8=1,$Y$8,))</f>
        <v>1000</v>
      </c>
      <c r="T1761" s="56">
        <f>IF(ISERROR(IF($X$9=1,$Y$9,)),"",IF($X$9=1,$Y$9,))</f>
        <v>500</v>
      </c>
      <c r="U1761" s="56">
        <f>IF(ISERROR(IF($X$10=1,$Y$10,)),"",IF($X$10=1,$Y$10,))</f>
        <v>500</v>
      </c>
    </row>
    <row r="1762" spans="1:21" x14ac:dyDescent="0.25">
      <c r="A1762" s="75">
        <f t="shared" si="350"/>
        <v>1758</v>
      </c>
      <c r="C1762" s="56" t="s">
        <v>3031</v>
      </c>
      <c r="E1762" s="56">
        <f t="shared" si="351"/>
        <v>1758</v>
      </c>
      <c r="F1762" s="76">
        <f t="shared" si="346"/>
        <v>68</v>
      </c>
      <c r="G1762" s="56" t="str">
        <f t="shared" si="352"/>
        <v/>
      </c>
      <c r="H1762" s="56">
        <f t="shared" si="353"/>
        <v>1758</v>
      </c>
      <c r="I1762" s="56">
        <f>IF(G1762="",0,IF(COUNTIF($G$5:G1762,G1762)=1,0,COUNTIF($G$5:G1762,G1762) )   )</f>
        <v>0</v>
      </c>
      <c r="J1762" s="56" t="str">
        <f t="shared" si="354"/>
        <v/>
      </c>
      <c r="K1762" s="56" t="str">
        <f t="shared" si="345"/>
        <v/>
      </c>
      <c r="L1762" s="56" t="str">
        <f t="shared" si="347"/>
        <v/>
      </c>
      <c r="M1762" s="56" t="str">
        <f t="shared" si="348"/>
        <v/>
      </c>
      <c r="N1762" s="56" t="str">
        <f t="shared" si="349"/>
        <v/>
      </c>
      <c r="O1762" s="56" t="str">
        <f t="shared" si="355"/>
        <v/>
      </c>
      <c r="P1762" s="56">
        <f>IF(ISERROR(IF($X$5=1,$Y$5,)),"",IF($X$5=1,$Y$5,))</f>
        <v>0</v>
      </c>
      <c r="Q1762" s="56">
        <f>IF(ISERROR(IF($X$6=1,$Y$6,)),"",IF($X$6=1,$Y$6,))</f>
        <v>10000</v>
      </c>
      <c r="R1762" s="56">
        <f>IF(ISERROR(IF($X$7=1,$Y$7,)),"",IF($X$7=1,$Y$7,))</f>
        <v>0</v>
      </c>
      <c r="S1762" s="56">
        <f>IF(ISERROR(IF($X$8=1,$Y$8,)),"",IF($X$8=1,$Y$8,))</f>
        <v>1000</v>
      </c>
      <c r="T1762" s="56">
        <f>IF(ISERROR(IF($X$9=1,$Y$9,)),"",IF($X$9=1,$Y$9,))</f>
        <v>500</v>
      </c>
      <c r="U1762" s="56">
        <f>IF(ISERROR(IF($X$10=1,$Y$10,)),"",IF($X$10=1,$Y$10,))</f>
        <v>500</v>
      </c>
    </row>
    <row r="1763" spans="1:21" x14ac:dyDescent="0.25">
      <c r="A1763" s="75">
        <f t="shared" si="350"/>
        <v>1759</v>
      </c>
      <c r="C1763" s="56" t="s">
        <v>3021</v>
      </c>
      <c r="E1763" s="56">
        <f t="shared" si="351"/>
        <v>1759</v>
      </c>
      <c r="F1763" s="76">
        <f t="shared" si="346"/>
        <v>68</v>
      </c>
      <c r="G1763" s="56" t="str">
        <f t="shared" si="352"/>
        <v/>
      </c>
      <c r="H1763" s="56">
        <f t="shared" si="353"/>
        <v>1759</v>
      </c>
      <c r="I1763" s="56">
        <f>IF(G1763="",0,IF(COUNTIF($G$5:G1763,G1763)=1,0,COUNTIF($G$5:G1763,G1763) )   )</f>
        <v>0</v>
      </c>
      <c r="J1763" s="56" t="str">
        <f t="shared" si="354"/>
        <v/>
      </c>
      <c r="K1763" s="56" t="str">
        <f t="shared" si="345"/>
        <v/>
      </c>
      <c r="L1763" s="56" t="str">
        <f t="shared" si="347"/>
        <v/>
      </c>
      <c r="M1763" s="56" t="str">
        <f t="shared" si="348"/>
        <v/>
      </c>
      <c r="N1763" s="56" t="str">
        <f t="shared" si="349"/>
        <v/>
      </c>
      <c r="O1763" s="56" t="str">
        <f t="shared" si="355"/>
        <v/>
      </c>
      <c r="P1763" s="56">
        <f>IF(ISERROR(IF($X$5=1,$Y$5,)),"",IF($X$5=1,$Y$5,))</f>
        <v>0</v>
      </c>
      <c r="Q1763" s="56">
        <f>IF(ISERROR(IF($X$6=1,$Y$6,)),"",IF($X$6=1,$Y$6,))</f>
        <v>10000</v>
      </c>
      <c r="R1763" s="56">
        <f>IF(ISERROR(IF($X$7=1,$Y$7,)),"",IF($X$7=1,$Y$7,))</f>
        <v>0</v>
      </c>
      <c r="S1763" s="56">
        <f>IF(ISERROR(IF($X$8=1,$Y$8,)),"",IF($X$8=1,$Y$8,))</f>
        <v>1000</v>
      </c>
      <c r="T1763" s="56">
        <f>IF(ISERROR(IF($X$9=1,$Y$9,)),"",IF($X$9=1,$Y$9,))</f>
        <v>500</v>
      </c>
      <c r="U1763" s="56">
        <f>IF(ISERROR(IF($X$10=1,$Y$10,)),"",IF($X$10=1,$Y$10,))</f>
        <v>500</v>
      </c>
    </row>
    <row r="1764" spans="1:21" x14ac:dyDescent="0.25">
      <c r="A1764" s="75">
        <f t="shared" si="350"/>
        <v>1760</v>
      </c>
      <c r="C1764" s="56" t="s">
        <v>6252</v>
      </c>
      <c r="E1764" s="56">
        <f t="shared" si="351"/>
        <v>1760</v>
      </c>
      <c r="F1764" s="76">
        <f t="shared" si="346"/>
        <v>68</v>
      </c>
      <c r="G1764" s="56" t="str">
        <f t="shared" si="352"/>
        <v/>
      </c>
      <c r="H1764" s="56">
        <f t="shared" si="353"/>
        <v>1760</v>
      </c>
      <c r="I1764" s="56">
        <f>IF(G1764="",0,IF(COUNTIF($G$5:G1764,G1764)=1,0,COUNTIF($G$5:G1764,G1764) )   )</f>
        <v>0</v>
      </c>
      <c r="J1764" s="56" t="str">
        <f t="shared" si="354"/>
        <v/>
      </c>
      <c r="K1764" s="56" t="str">
        <f t="shared" si="345"/>
        <v/>
      </c>
      <c r="L1764" s="56" t="str">
        <f t="shared" si="347"/>
        <v/>
      </c>
      <c r="M1764" s="56" t="str">
        <f t="shared" si="348"/>
        <v/>
      </c>
      <c r="N1764" s="56" t="str">
        <f t="shared" si="349"/>
        <v/>
      </c>
      <c r="O1764" s="56" t="str">
        <f t="shared" si="355"/>
        <v/>
      </c>
      <c r="P1764" s="56">
        <f>IF(ISERROR(IF($X$5=1,$Y$5,)),"",IF($X$5=1,$Y$5,))</f>
        <v>0</v>
      </c>
      <c r="Q1764" s="56">
        <f>IF(ISERROR(IF($X$6=1,$Y$6,)),"",IF($X$6=1,$Y$6,))</f>
        <v>10000</v>
      </c>
      <c r="R1764" s="56">
        <f>IF(ISERROR(IF($X$7=1,$Y$7,)),"",IF($X$7=1,$Y$7,))</f>
        <v>0</v>
      </c>
      <c r="S1764" s="56">
        <f>IF(ISERROR(IF($X$8=1,$Y$8,)),"",IF($X$8=1,$Y$8,))</f>
        <v>1000</v>
      </c>
      <c r="T1764" s="56">
        <f>IF(ISERROR(IF($X$9=1,$Y$9,)),"",IF($X$9=1,$Y$9,))</f>
        <v>500</v>
      </c>
      <c r="U1764" s="56">
        <f>IF(ISERROR(IF($X$10=1,$Y$10,)),"",IF($X$10=1,$Y$10,))</f>
        <v>500</v>
      </c>
    </row>
    <row r="1765" spans="1:21" x14ac:dyDescent="0.25">
      <c r="A1765" s="75">
        <f t="shared" si="350"/>
        <v>1761</v>
      </c>
      <c r="C1765" s="56" t="s">
        <v>6000</v>
      </c>
      <c r="E1765" s="56">
        <f t="shared" si="351"/>
        <v>1761</v>
      </c>
      <c r="F1765" s="76">
        <f t="shared" si="346"/>
        <v>68</v>
      </c>
      <c r="G1765" s="56" t="str">
        <f t="shared" si="352"/>
        <v/>
      </c>
      <c r="H1765" s="56">
        <f t="shared" si="353"/>
        <v>1761</v>
      </c>
      <c r="I1765" s="56">
        <f>IF(G1765="",0,IF(COUNTIF($G$5:G1765,G1765)=1,0,COUNTIF($G$5:G1765,G1765) )   )</f>
        <v>0</v>
      </c>
      <c r="J1765" s="56" t="str">
        <f t="shared" si="354"/>
        <v/>
      </c>
      <c r="K1765" s="56" t="str">
        <f t="shared" si="345"/>
        <v/>
      </c>
      <c r="L1765" s="56" t="str">
        <f t="shared" si="347"/>
        <v/>
      </c>
      <c r="M1765" s="56" t="str">
        <f t="shared" si="348"/>
        <v/>
      </c>
      <c r="N1765" s="56" t="str">
        <f t="shared" si="349"/>
        <v/>
      </c>
      <c r="O1765" s="56" t="str">
        <f t="shared" si="355"/>
        <v/>
      </c>
      <c r="P1765" s="56">
        <f>IF(ISERROR(IF($X$5=1,$Y$5,)),"",IF($X$5=1,$Y$5,))</f>
        <v>0</v>
      </c>
      <c r="Q1765" s="56">
        <f>IF(ISERROR(IF($X$6=1,$Y$6,)),"",IF($X$6=1,$Y$6,))</f>
        <v>10000</v>
      </c>
      <c r="R1765" s="56">
        <f>IF(ISERROR(IF($X$7=1,$Y$7,)),"",IF($X$7=1,$Y$7,))</f>
        <v>0</v>
      </c>
      <c r="S1765" s="56">
        <f>IF(ISERROR(IF($X$8=1,$Y$8,)),"",IF($X$8=1,$Y$8,))</f>
        <v>1000</v>
      </c>
      <c r="T1765" s="56">
        <f>IF(ISERROR(IF($X$9=1,$Y$9,)),"",IF($X$9=1,$Y$9,))</f>
        <v>500</v>
      </c>
      <c r="U1765" s="56">
        <f>IF(ISERROR(IF($X$10=1,$Y$10,)),"",IF($X$10=1,$Y$10,))</f>
        <v>500</v>
      </c>
    </row>
    <row r="1766" spans="1:21" x14ac:dyDescent="0.25">
      <c r="A1766" s="75">
        <f t="shared" si="350"/>
        <v>1762</v>
      </c>
      <c r="C1766" s="56" t="s">
        <v>2526</v>
      </c>
      <c r="E1766" s="56">
        <f t="shared" si="351"/>
        <v>1762</v>
      </c>
      <c r="F1766" s="76">
        <f t="shared" si="346"/>
        <v>68</v>
      </c>
      <c r="G1766" s="56" t="str">
        <f t="shared" si="352"/>
        <v/>
      </c>
      <c r="H1766" s="56">
        <f t="shared" si="353"/>
        <v>1762</v>
      </c>
      <c r="I1766" s="56">
        <f>IF(G1766="",0,IF(COUNTIF($G$5:G1766,G1766)=1,0,COUNTIF($G$5:G1766,G1766) )   )</f>
        <v>0</v>
      </c>
      <c r="J1766" s="56" t="str">
        <f t="shared" si="354"/>
        <v/>
      </c>
      <c r="K1766" s="56" t="str">
        <f t="shared" si="345"/>
        <v/>
      </c>
      <c r="L1766" s="56" t="str">
        <f t="shared" si="347"/>
        <v/>
      </c>
      <c r="M1766" s="56" t="str">
        <f t="shared" si="348"/>
        <v/>
      </c>
      <c r="N1766" s="56" t="str">
        <f t="shared" si="349"/>
        <v/>
      </c>
      <c r="O1766" s="56" t="str">
        <f t="shared" si="355"/>
        <v/>
      </c>
      <c r="P1766" s="56">
        <f>IF(ISERROR(IF($X$5=1,$Y$5,)),"",IF($X$5=1,$Y$5,))</f>
        <v>0</v>
      </c>
      <c r="Q1766" s="56">
        <f>IF(ISERROR(IF($X$6=1,$Y$6,)),"",IF($X$6=1,$Y$6,))</f>
        <v>10000</v>
      </c>
      <c r="R1766" s="56">
        <f>IF(ISERROR(IF($X$7=1,$Y$7,)),"",IF($X$7=1,$Y$7,))</f>
        <v>0</v>
      </c>
      <c r="S1766" s="56">
        <f>IF(ISERROR(IF($X$8=1,$Y$8,)),"",IF($X$8=1,$Y$8,))</f>
        <v>1000</v>
      </c>
      <c r="T1766" s="56">
        <f>IF(ISERROR(IF($X$9=1,$Y$9,)),"",IF($X$9=1,$Y$9,))</f>
        <v>500</v>
      </c>
      <c r="U1766" s="56">
        <f>IF(ISERROR(IF($X$10=1,$Y$10,)),"",IF($X$10=1,$Y$10,))</f>
        <v>500</v>
      </c>
    </row>
    <row r="1767" spans="1:21" x14ac:dyDescent="0.25">
      <c r="A1767" s="75">
        <f t="shared" si="350"/>
        <v>1763</v>
      </c>
      <c r="C1767" s="56" t="s">
        <v>2527</v>
      </c>
      <c r="E1767" s="56">
        <f t="shared" si="351"/>
        <v>1763</v>
      </c>
      <c r="F1767" s="76">
        <f t="shared" si="346"/>
        <v>68</v>
      </c>
      <c r="G1767" s="56" t="str">
        <f t="shared" si="352"/>
        <v/>
      </c>
      <c r="H1767" s="56">
        <f t="shared" si="353"/>
        <v>1763</v>
      </c>
      <c r="I1767" s="56">
        <f>IF(G1767="",0,IF(COUNTIF($G$5:G1767,G1767)=1,0,COUNTIF($G$5:G1767,G1767) )   )</f>
        <v>0</v>
      </c>
      <c r="J1767" s="56" t="str">
        <f t="shared" si="354"/>
        <v/>
      </c>
      <c r="K1767" s="56" t="str">
        <f t="shared" si="345"/>
        <v/>
      </c>
      <c r="L1767" s="56" t="str">
        <f t="shared" si="347"/>
        <v/>
      </c>
      <c r="M1767" s="56" t="str">
        <f t="shared" si="348"/>
        <v/>
      </c>
      <c r="N1767" s="56" t="str">
        <f t="shared" si="349"/>
        <v/>
      </c>
      <c r="O1767" s="56" t="str">
        <f t="shared" si="355"/>
        <v/>
      </c>
      <c r="P1767" s="56">
        <f>IF(ISERROR(IF($X$5=1,$Y$5,)),"",IF($X$5=1,$Y$5,))</f>
        <v>0</v>
      </c>
      <c r="Q1767" s="56">
        <f>IF(ISERROR(IF($X$6=1,$Y$6,)),"",IF($X$6=1,$Y$6,))</f>
        <v>10000</v>
      </c>
      <c r="R1767" s="56">
        <f>IF(ISERROR(IF($X$7=1,$Y$7,)),"",IF($X$7=1,$Y$7,))</f>
        <v>0</v>
      </c>
      <c r="S1767" s="56">
        <f>IF(ISERROR(IF($X$8=1,$Y$8,)),"",IF($X$8=1,$Y$8,))</f>
        <v>1000</v>
      </c>
      <c r="T1767" s="56">
        <f>IF(ISERROR(IF($X$9=1,$Y$9,)),"",IF($X$9=1,$Y$9,))</f>
        <v>500</v>
      </c>
      <c r="U1767" s="56">
        <f>IF(ISERROR(IF($X$10=1,$Y$10,)),"",IF($X$10=1,$Y$10,))</f>
        <v>500</v>
      </c>
    </row>
    <row r="1768" spans="1:21" x14ac:dyDescent="0.25">
      <c r="A1768" s="75">
        <f t="shared" si="350"/>
        <v>1764</v>
      </c>
      <c r="C1768" s="56" t="s">
        <v>3162</v>
      </c>
      <c r="E1768" s="56">
        <f t="shared" si="351"/>
        <v>1764</v>
      </c>
      <c r="F1768" s="76">
        <f t="shared" si="346"/>
        <v>68</v>
      </c>
      <c r="G1768" s="56" t="str">
        <f t="shared" si="352"/>
        <v/>
      </c>
      <c r="H1768" s="56">
        <f t="shared" si="353"/>
        <v>1764</v>
      </c>
      <c r="I1768" s="56">
        <f>IF(G1768="",0,IF(COUNTIF($G$5:G1768,G1768)=1,0,COUNTIF($G$5:G1768,G1768) )   )</f>
        <v>0</v>
      </c>
      <c r="J1768" s="56" t="str">
        <f t="shared" si="354"/>
        <v/>
      </c>
      <c r="K1768" s="56" t="str">
        <f t="shared" si="345"/>
        <v/>
      </c>
      <c r="L1768" s="56" t="str">
        <f t="shared" si="347"/>
        <v/>
      </c>
      <c r="M1768" s="56" t="str">
        <f t="shared" si="348"/>
        <v/>
      </c>
      <c r="N1768" s="56" t="str">
        <f t="shared" si="349"/>
        <v/>
      </c>
      <c r="O1768" s="56" t="str">
        <f t="shared" si="355"/>
        <v/>
      </c>
      <c r="P1768" s="56">
        <f>IF(ISERROR(IF($X$5=1,$Y$5,)),"",IF($X$5=1,$Y$5,))</f>
        <v>0</v>
      </c>
      <c r="Q1768" s="56">
        <f>IF(ISERROR(IF($X$6=1,$Y$6,)),"",IF($X$6=1,$Y$6,))</f>
        <v>10000</v>
      </c>
      <c r="R1768" s="56">
        <f>IF(ISERROR(IF($X$7=1,$Y$7,)),"",IF($X$7=1,$Y$7,))</f>
        <v>0</v>
      </c>
      <c r="S1768" s="56">
        <f>IF(ISERROR(IF($X$8=1,$Y$8,)),"",IF($X$8=1,$Y$8,))</f>
        <v>1000</v>
      </c>
      <c r="T1768" s="56">
        <f>IF(ISERROR(IF($X$9=1,$Y$9,)),"",IF($X$9=1,$Y$9,))</f>
        <v>500</v>
      </c>
      <c r="U1768" s="56">
        <f>IF(ISERROR(IF($X$10=1,$Y$10,)),"",IF($X$10=1,$Y$10,))</f>
        <v>500</v>
      </c>
    </row>
    <row r="1769" spans="1:21" x14ac:dyDescent="0.25">
      <c r="A1769" s="75">
        <f t="shared" si="350"/>
        <v>1765</v>
      </c>
      <c r="C1769" s="56" t="s">
        <v>2529</v>
      </c>
      <c r="E1769" s="56">
        <f t="shared" si="351"/>
        <v>1765</v>
      </c>
      <c r="F1769" s="76">
        <f t="shared" si="346"/>
        <v>68</v>
      </c>
      <c r="G1769" s="56" t="str">
        <f t="shared" si="352"/>
        <v/>
      </c>
      <c r="H1769" s="56">
        <f t="shared" si="353"/>
        <v>1765</v>
      </c>
      <c r="I1769" s="56">
        <f>IF(G1769="",0,IF(COUNTIF($G$5:G1769,G1769)=1,0,COUNTIF($G$5:G1769,G1769) )   )</f>
        <v>0</v>
      </c>
      <c r="J1769" s="56" t="str">
        <f t="shared" si="354"/>
        <v/>
      </c>
      <c r="K1769" s="56" t="str">
        <f t="shared" si="345"/>
        <v/>
      </c>
      <c r="L1769" s="56" t="str">
        <f t="shared" si="347"/>
        <v/>
      </c>
      <c r="M1769" s="56" t="str">
        <f t="shared" si="348"/>
        <v/>
      </c>
      <c r="N1769" s="56" t="str">
        <f t="shared" si="349"/>
        <v/>
      </c>
      <c r="O1769" s="56" t="str">
        <f t="shared" si="355"/>
        <v/>
      </c>
      <c r="P1769" s="56">
        <f>IF(ISERROR(IF($X$5=1,$Y$5,)),"",IF($X$5=1,$Y$5,))</f>
        <v>0</v>
      </c>
      <c r="Q1769" s="56">
        <f>IF(ISERROR(IF($X$6=1,$Y$6,)),"",IF($X$6=1,$Y$6,))</f>
        <v>10000</v>
      </c>
      <c r="R1769" s="56">
        <f>IF(ISERROR(IF($X$7=1,$Y$7,)),"",IF($X$7=1,$Y$7,))</f>
        <v>0</v>
      </c>
      <c r="S1769" s="56">
        <f>IF(ISERROR(IF($X$8=1,$Y$8,)),"",IF($X$8=1,$Y$8,))</f>
        <v>1000</v>
      </c>
      <c r="T1769" s="56">
        <f>IF(ISERROR(IF($X$9=1,$Y$9,)),"",IF($X$9=1,$Y$9,))</f>
        <v>500</v>
      </c>
      <c r="U1769" s="56">
        <f>IF(ISERROR(IF($X$10=1,$Y$10,)),"",IF($X$10=1,$Y$10,))</f>
        <v>500</v>
      </c>
    </row>
    <row r="1770" spans="1:21" x14ac:dyDescent="0.25">
      <c r="A1770" s="75">
        <f t="shared" si="350"/>
        <v>1766</v>
      </c>
      <c r="C1770" s="56" t="s">
        <v>2518</v>
      </c>
      <c r="E1770" s="56">
        <f t="shared" si="351"/>
        <v>1766</v>
      </c>
      <c r="F1770" s="76">
        <f t="shared" si="346"/>
        <v>68</v>
      </c>
      <c r="G1770" s="56" t="str">
        <f t="shared" si="352"/>
        <v/>
      </c>
      <c r="H1770" s="56">
        <f t="shared" si="353"/>
        <v>1766</v>
      </c>
      <c r="I1770" s="56">
        <f>IF(G1770="",0,IF(COUNTIF($G$5:G1770,G1770)=1,0,COUNTIF($G$5:G1770,G1770) )   )</f>
        <v>0</v>
      </c>
      <c r="J1770" s="56" t="str">
        <f t="shared" si="354"/>
        <v/>
      </c>
      <c r="K1770" s="56" t="str">
        <f t="shared" si="345"/>
        <v/>
      </c>
      <c r="L1770" s="56" t="str">
        <f t="shared" si="347"/>
        <v/>
      </c>
      <c r="M1770" s="56" t="str">
        <f t="shared" si="348"/>
        <v/>
      </c>
      <c r="N1770" s="56" t="str">
        <f t="shared" si="349"/>
        <v/>
      </c>
      <c r="O1770" s="56" t="str">
        <f t="shared" si="355"/>
        <v/>
      </c>
      <c r="P1770" s="56">
        <f>IF(ISERROR(IF($X$5=1,$Y$5,)),"",IF($X$5=1,$Y$5,))</f>
        <v>0</v>
      </c>
      <c r="Q1770" s="56">
        <f>IF(ISERROR(IF($X$6=1,$Y$6,)),"",IF($X$6=1,$Y$6,))</f>
        <v>10000</v>
      </c>
      <c r="R1770" s="56">
        <f>IF(ISERROR(IF($X$7=1,$Y$7,)),"",IF($X$7=1,$Y$7,))</f>
        <v>0</v>
      </c>
      <c r="S1770" s="56">
        <f>IF(ISERROR(IF($X$8=1,$Y$8,)),"",IF($X$8=1,$Y$8,))</f>
        <v>1000</v>
      </c>
      <c r="T1770" s="56">
        <f>IF(ISERROR(IF($X$9=1,$Y$9,)),"",IF($X$9=1,$Y$9,))</f>
        <v>500</v>
      </c>
      <c r="U1770" s="56">
        <f>IF(ISERROR(IF($X$10=1,$Y$10,)),"",IF($X$10=1,$Y$10,))</f>
        <v>500</v>
      </c>
    </row>
    <row r="1771" spans="1:21" x14ac:dyDescent="0.25">
      <c r="A1771" s="75">
        <f t="shared" si="350"/>
        <v>1767</v>
      </c>
      <c r="D1771" s="56" t="s">
        <v>4875</v>
      </c>
      <c r="E1771" s="56">
        <f t="shared" si="351"/>
        <v>1767</v>
      </c>
      <c r="F1771" s="76">
        <f t="shared" si="346"/>
        <v>68</v>
      </c>
      <c r="G1771" s="56" t="str">
        <f t="shared" si="352"/>
        <v>argonTank100inline</v>
      </c>
      <c r="H1771" s="56">
        <f t="shared" si="353"/>
        <v>1767</v>
      </c>
      <c r="I1771" s="56">
        <f>IF(G1771="",0,IF(COUNTIF($G$5:G1771,G1771)=1,0,COUNTIF($G$5:G1771,G1771) )   )</f>
        <v>0</v>
      </c>
      <c r="J1771" s="56" t="str">
        <f t="shared" si="354"/>
        <v/>
      </c>
      <c r="K1771" s="56" t="str">
        <f t="shared" si="345"/>
        <v/>
      </c>
      <c r="L1771" s="56" t="str">
        <f t="shared" si="347"/>
        <v/>
      </c>
      <c r="M1771" s="56" t="str">
        <f t="shared" si="348"/>
        <v/>
      </c>
      <c r="N1771" s="56" t="str">
        <f t="shared" si="349"/>
        <v/>
      </c>
      <c r="O1771" s="56" t="str">
        <f t="shared" si="355"/>
        <v/>
      </c>
      <c r="P1771" s="56">
        <f>IF(ISERROR(IF($X$5=1,$Y$5,)),"",IF($X$5=1,$Y$5,))</f>
        <v>0</v>
      </c>
      <c r="Q1771" s="56">
        <f>IF(ISERROR(IF($X$6=1,$Y$6,)),"",IF($X$6=1,$Y$6,))</f>
        <v>10000</v>
      </c>
      <c r="R1771" s="56">
        <f>IF(ISERROR(IF($X$7=1,$Y$7,)),"",IF($X$7=1,$Y$7,))</f>
        <v>0</v>
      </c>
      <c r="S1771" s="56">
        <f>IF(ISERROR(IF($X$8=1,$Y$8,)),"",IF($X$8=1,$Y$8,))</f>
        <v>1000</v>
      </c>
      <c r="T1771" s="56">
        <f>IF(ISERROR(IF($X$9=1,$Y$9,)),"",IF($X$9=1,$Y$9,))</f>
        <v>500</v>
      </c>
      <c r="U1771" s="56">
        <f>IF(ISERROR(IF($X$10=1,$Y$10,)),"",IF($X$10=1,$Y$10,))</f>
        <v>500</v>
      </c>
    </row>
    <row r="1772" spans="1:21" x14ac:dyDescent="0.25">
      <c r="A1772" s="75">
        <f t="shared" si="350"/>
        <v>1768</v>
      </c>
      <c r="D1772" s="56" t="s">
        <v>4876</v>
      </c>
      <c r="E1772" s="56">
        <f t="shared" si="351"/>
        <v>1768</v>
      </c>
      <c r="F1772" s="76">
        <f t="shared" si="346"/>
        <v>68</v>
      </c>
      <c r="G1772" s="56" t="str">
        <f t="shared" si="352"/>
        <v>xenonTank100radial</v>
      </c>
      <c r="H1772" s="56">
        <f t="shared" si="353"/>
        <v>1768</v>
      </c>
      <c r="I1772" s="56">
        <f>IF(G1772="",0,IF(COUNTIF($G$5:G1772,G1772)=1,0,COUNTIF($G$5:G1772,G1772) )   )</f>
        <v>0</v>
      </c>
      <c r="J1772" s="56" t="str">
        <f t="shared" si="354"/>
        <v/>
      </c>
      <c r="K1772" s="56" t="str">
        <f t="shared" si="345"/>
        <v/>
      </c>
      <c r="L1772" s="56" t="str">
        <f t="shared" si="347"/>
        <v/>
      </c>
      <c r="M1772" s="56" t="str">
        <f t="shared" si="348"/>
        <v/>
      </c>
      <c r="N1772" s="56" t="str">
        <f t="shared" si="349"/>
        <v/>
      </c>
      <c r="O1772" s="56" t="str">
        <f t="shared" si="355"/>
        <v/>
      </c>
      <c r="P1772" s="56">
        <f>IF(ISERROR(IF($X$5=1,$Y$5,)),"",IF($X$5=1,$Y$5,))</f>
        <v>0</v>
      </c>
      <c r="Q1772" s="56">
        <f>IF(ISERROR(IF($X$6=1,$Y$6,)),"",IF($X$6=1,$Y$6,))</f>
        <v>10000</v>
      </c>
      <c r="R1772" s="56">
        <f>IF(ISERROR(IF($X$7=1,$Y$7,)),"",IF($X$7=1,$Y$7,))</f>
        <v>0</v>
      </c>
      <c r="S1772" s="56">
        <f>IF(ISERROR(IF($X$8=1,$Y$8,)),"",IF($X$8=1,$Y$8,))</f>
        <v>1000</v>
      </c>
      <c r="T1772" s="56">
        <f>IF(ISERROR(IF($X$9=1,$Y$9,)),"",IF($X$9=1,$Y$9,))</f>
        <v>500</v>
      </c>
      <c r="U1772" s="56">
        <f>IF(ISERROR(IF($X$10=1,$Y$10,)),"",IF($X$10=1,$Y$10,))</f>
        <v>500</v>
      </c>
    </row>
    <row r="1773" spans="1:21" x14ac:dyDescent="0.25">
      <c r="A1773" s="75">
        <f t="shared" si="350"/>
        <v>1769</v>
      </c>
      <c r="D1773" s="56" t="s">
        <v>4877</v>
      </c>
      <c r="E1773" s="56">
        <f t="shared" si="351"/>
        <v>1769</v>
      </c>
      <c r="F1773" s="76">
        <f t="shared" si="346"/>
        <v>68</v>
      </c>
      <c r="G1773" s="56" t="str">
        <f t="shared" si="352"/>
        <v>RLA.xenonmed2</v>
      </c>
      <c r="H1773" s="56">
        <f t="shared" si="353"/>
        <v>1769</v>
      </c>
      <c r="I1773" s="56">
        <f>IF(G1773="",0,IF(COUNTIF($G$5:G1773,G1773)=1,0,COUNTIF($G$5:G1773,G1773) )   )</f>
        <v>0</v>
      </c>
      <c r="J1773" s="56" t="str">
        <f t="shared" si="354"/>
        <v/>
      </c>
      <c r="K1773" s="56" t="str">
        <f t="shared" si="345"/>
        <v/>
      </c>
      <c r="L1773" s="56" t="str">
        <f t="shared" si="347"/>
        <v/>
      </c>
      <c r="M1773" s="56" t="str">
        <f t="shared" si="348"/>
        <v/>
      </c>
      <c r="N1773" s="56" t="str">
        <f t="shared" si="349"/>
        <v/>
      </c>
      <c r="O1773" s="56" t="str">
        <f t="shared" si="355"/>
        <v/>
      </c>
      <c r="P1773" s="56">
        <f>IF(ISERROR(IF($X$5=1,$Y$5,)),"",IF($X$5=1,$Y$5,))</f>
        <v>0</v>
      </c>
      <c r="Q1773" s="56">
        <f>IF(ISERROR(IF($X$6=1,$Y$6,)),"",IF($X$6=1,$Y$6,))</f>
        <v>10000</v>
      </c>
      <c r="R1773" s="56">
        <f>IF(ISERROR(IF($X$7=1,$Y$7,)),"",IF($X$7=1,$Y$7,))</f>
        <v>0</v>
      </c>
      <c r="S1773" s="56">
        <f>IF(ISERROR(IF($X$8=1,$Y$8,)),"",IF($X$8=1,$Y$8,))</f>
        <v>1000</v>
      </c>
      <c r="T1773" s="56">
        <f>IF(ISERROR(IF($X$9=1,$Y$9,)),"",IF($X$9=1,$Y$9,))</f>
        <v>500</v>
      </c>
      <c r="U1773" s="56">
        <f>IF(ISERROR(IF($X$10=1,$Y$10,)),"",IF($X$10=1,$Y$10,))</f>
        <v>500</v>
      </c>
    </row>
    <row r="1774" spans="1:21" x14ac:dyDescent="0.25">
      <c r="A1774" s="75">
        <f t="shared" si="350"/>
        <v>1770</v>
      </c>
      <c r="C1774" s="56" t="s">
        <v>2532</v>
      </c>
      <c r="E1774" s="56">
        <f t="shared" si="351"/>
        <v>1770</v>
      </c>
      <c r="F1774" s="76">
        <f t="shared" si="346"/>
        <v>68</v>
      </c>
      <c r="G1774" s="56" t="str">
        <f t="shared" si="352"/>
        <v/>
      </c>
      <c r="H1774" s="56">
        <f t="shared" si="353"/>
        <v>1770</v>
      </c>
      <c r="I1774" s="56">
        <f>IF(G1774="",0,IF(COUNTIF($G$5:G1774,G1774)=1,0,COUNTIF($G$5:G1774,G1774) )   )</f>
        <v>0</v>
      </c>
      <c r="J1774" s="56" t="str">
        <f t="shared" si="354"/>
        <v/>
      </c>
      <c r="K1774" s="56" t="str">
        <f t="shared" si="345"/>
        <v/>
      </c>
      <c r="L1774" s="56" t="str">
        <f t="shared" si="347"/>
        <v/>
      </c>
      <c r="M1774" s="56" t="str">
        <f t="shared" si="348"/>
        <v/>
      </c>
      <c r="N1774" s="56" t="str">
        <f t="shared" si="349"/>
        <v/>
      </c>
      <c r="O1774" s="56" t="str">
        <f t="shared" si="355"/>
        <v/>
      </c>
      <c r="P1774" s="56">
        <f>IF(ISERROR(IF($X$5=1,$Y$5,)),"",IF($X$5=1,$Y$5,))</f>
        <v>0</v>
      </c>
      <c r="Q1774" s="56">
        <f>IF(ISERROR(IF($X$6=1,$Y$6,)),"",IF($X$6=1,$Y$6,))</f>
        <v>10000</v>
      </c>
      <c r="R1774" s="56">
        <f>IF(ISERROR(IF($X$7=1,$Y$7,)),"",IF($X$7=1,$Y$7,))</f>
        <v>0</v>
      </c>
      <c r="S1774" s="56">
        <f>IF(ISERROR(IF($X$8=1,$Y$8,)),"",IF($X$8=1,$Y$8,))</f>
        <v>1000</v>
      </c>
      <c r="T1774" s="56">
        <f>IF(ISERROR(IF($X$9=1,$Y$9,)),"",IF($X$9=1,$Y$9,))</f>
        <v>500</v>
      </c>
      <c r="U1774" s="56">
        <f>IF(ISERROR(IF($X$10=1,$Y$10,)),"",IF($X$10=1,$Y$10,))</f>
        <v>500</v>
      </c>
    </row>
    <row r="1775" spans="1:21" x14ac:dyDescent="0.25">
      <c r="A1775" s="75">
        <f t="shared" si="350"/>
        <v>1771</v>
      </c>
      <c r="B1775" s="56" t="s">
        <v>2532</v>
      </c>
      <c r="E1775" s="56">
        <f t="shared" si="351"/>
        <v>1771</v>
      </c>
      <c r="F1775" s="76">
        <f t="shared" si="346"/>
        <v>68</v>
      </c>
      <c r="G1775" s="56" t="str">
        <f t="shared" si="352"/>
        <v/>
      </c>
      <c r="H1775" s="56">
        <f t="shared" si="353"/>
        <v>1771</v>
      </c>
      <c r="I1775" s="56">
        <f>IF(G1775="",0,IF(COUNTIF($G$5:G1775,G1775)=1,0,COUNTIF($G$5:G1775,G1775) )   )</f>
        <v>0</v>
      </c>
      <c r="J1775" s="56" t="str">
        <f t="shared" si="354"/>
        <v/>
      </c>
      <c r="K1775" s="56" t="str">
        <f t="shared" si="345"/>
        <v/>
      </c>
      <c r="L1775" s="56" t="str">
        <f t="shared" si="347"/>
        <v/>
      </c>
      <c r="M1775" s="56" t="str">
        <f t="shared" si="348"/>
        <v/>
      </c>
      <c r="N1775" s="56" t="str">
        <f t="shared" si="349"/>
        <v/>
      </c>
      <c r="O1775" s="56" t="str">
        <f t="shared" si="355"/>
        <v/>
      </c>
      <c r="P1775" s="56">
        <f>IF(ISERROR(IF($X$5=1,$Y$5,)),"",IF($X$5=1,$Y$5,))</f>
        <v>0</v>
      </c>
      <c r="Q1775" s="56">
        <f>IF(ISERROR(IF($X$6=1,$Y$6,)),"",IF($X$6=1,$Y$6,))</f>
        <v>10000</v>
      </c>
      <c r="R1775" s="56">
        <f>IF(ISERROR(IF($X$7=1,$Y$7,)),"",IF($X$7=1,$Y$7,))</f>
        <v>0</v>
      </c>
      <c r="S1775" s="56">
        <f>IF(ISERROR(IF($X$8=1,$Y$8,)),"",IF($X$8=1,$Y$8,))</f>
        <v>1000</v>
      </c>
      <c r="T1775" s="56">
        <f>IF(ISERROR(IF($X$9=1,$Y$9,)),"",IF($X$9=1,$Y$9,))</f>
        <v>500</v>
      </c>
      <c r="U1775" s="56">
        <f>IF(ISERROR(IF($X$10=1,$Y$10,)),"",IF($X$10=1,$Y$10,))</f>
        <v>500</v>
      </c>
    </row>
    <row r="1776" spans="1:21" x14ac:dyDescent="0.25">
      <c r="A1776" s="75">
        <f t="shared" si="350"/>
        <v>1772</v>
      </c>
      <c r="B1776" s="56" t="s">
        <v>2517</v>
      </c>
      <c r="E1776" s="56">
        <f t="shared" si="351"/>
        <v>1772</v>
      </c>
      <c r="F1776" s="76">
        <f t="shared" si="346"/>
        <v>68</v>
      </c>
      <c r="G1776" s="56" t="str">
        <f t="shared" si="352"/>
        <v/>
      </c>
      <c r="H1776" s="56">
        <f t="shared" si="353"/>
        <v>1772</v>
      </c>
      <c r="I1776" s="56">
        <f>IF(G1776="",0,IF(COUNTIF($G$5:G1776,G1776)=1,0,COUNTIF($G$5:G1776,G1776) )   )</f>
        <v>0</v>
      </c>
      <c r="J1776" s="56" t="str">
        <f t="shared" si="354"/>
        <v/>
      </c>
      <c r="K1776" s="56" t="str">
        <f t="shared" si="345"/>
        <v/>
      </c>
      <c r="L1776" s="56" t="str">
        <f t="shared" si="347"/>
        <v/>
      </c>
      <c r="M1776" s="56" t="str">
        <f t="shared" si="348"/>
        <v/>
      </c>
      <c r="N1776" s="56" t="str">
        <f t="shared" si="349"/>
        <v/>
      </c>
      <c r="O1776" s="56" t="str">
        <f t="shared" si="355"/>
        <v/>
      </c>
      <c r="P1776" s="56">
        <f>IF(ISERROR(IF($X$5=1,$Y$5,)),"",IF($X$5=1,$Y$5,))</f>
        <v>0</v>
      </c>
      <c r="Q1776" s="56">
        <f>IF(ISERROR(IF($X$6=1,$Y$6,)),"",IF($X$6=1,$Y$6,))</f>
        <v>10000</v>
      </c>
      <c r="R1776" s="56">
        <f>IF(ISERROR(IF($X$7=1,$Y$7,)),"",IF($X$7=1,$Y$7,))</f>
        <v>0</v>
      </c>
      <c r="S1776" s="56">
        <f>IF(ISERROR(IF($X$8=1,$Y$8,)),"",IF($X$8=1,$Y$8,))</f>
        <v>1000</v>
      </c>
      <c r="T1776" s="56">
        <f>IF(ISERROR(IF($X$9=1,$Y$9,)),"",IF($X$9=1,$Y$9,))</f>
        <v>500</v>
      </c>
      <c r="U1776" s="56">
        <f>IF(ISERROR(IF($X$10=1,$Y$10,)),"",IF($X$10=1,$Y$10,))</f>
        <v>500</v>
      </c>
    </row>
    <row r="1777" spans="1:21" x14ac:dyDescent="0.25">
      <c r="A1777" s="75">
        <f t="shared" si="350"/>
        <v>1773</v>
      </c>
      <c r="B1777" s="56" t="s">
        <v>2518</v>
      </c>
      <c r="E1777" s="56">
        <f t="shared" si="351"/>
        <v>1773</v>
      </c>
      <c r="F1777" s="76">
        <f t="shared" si="346"/>
        <v>68</v>
      </c>
      <c r="G1777" s="56" t="str">
        <f t="shared" si="352"/>
        <v/>
      </c>
      <c r="H1777" s="56">
        <f t="shared" si="353"/>
        <v>1773</v>
      </c>
      <c r="I1777" s="56">
        <f>IF(G1777="",0,IF(COUNTIF($G$5:G1777,G1777)=1,0,COUNTIF($G$5:G1777,G1777) )   )</f>
        <v>0</v>
      </c>
      <c r="J1777" s="56" t="str">
        <f t="shared" si="354"/>
        <v/>
      </c>
      <c r="K1777" s="56" t="str">
        <f t="shared" si="345"/>
        <v/>
      </c>
      <c r="L1777" s="56" t="str">
        <f t="shared" si="347"/>
        <v/>
      </c>
      <c r="M1777" s="56" t="str">
        <f t="shared" si="348"/>
        <v/>
      </c>
      <c r="N1777" s="56" t="str">
        <f t="shared" si="349"/>
        <v/>
      </c>
      <c r="O1777" s="56" t="str">
        <f t="shared" si="355"/>
        <v/>
      </c>
      <c r="P1777" s="56">
        <f>IF(ISERROR(IF($X$5=1,$Y$5,)),"",IF($X$5=1,$Y$5,))</f>
        <v>0</v>
      </c>
      <c r="Q1777" s="56">
        <f>IF(ISERROR(IF($X$6=1,$Y$6,)),"",IF($X$6=1,$Y$6,))</f>
        <v>10000</v>
      </c>
      <c r="R1777" s="56">
        <f>IF(ISERROR(IF($X$7=1,$Y$7,)),"",IF($X$7=1,$Y$7,))</f>
        <v>0</v>
      </c>
      <c r="S1777" s="56">
        <f>IF(ISERROR(IF($X$8=1,$Y$8,)),"",IF($X$8=1,$Y$8,))</f>
        <v>1000</v>
      </c>
      <c r="T1777" s="56">
        <f>IF(ISERROR(IF($X$9=1,$Y$9,)),"",IF($X$9=1,$Y$9,))</f>
        <v>500</v>
      </c>
      <c r="U1777" s="56">
        <f>IF(ISERROR(IF($X$10=1,$Y$10,)),"",IF($X$10=1,$Y$10,))</f>
        <v>500</v>
      </c>
    </row>
    <row r="1778" spans="1:21" x14ac:dyDescent="0.25">
      <c r="A1778" s="75">
        <f t="shared" si="350"/>
        <v>1774</v>
      </c>
      <c r="C1778" s="56" t="s">
        <v>3152</v>
      </c>
      <c r="E1778" s="56">
        <f t="shared" si="351"/>
        <v>1774</v>
      </c>
      <c r="F1778" s="76">
        <f t="shared" si="346"/>
        <v>69</v>
      </c>
      <c r="G1778" s="56" t="str">
        <f t="shared" si="352"/>
        <v>newnode_advancedAvantGarde</v>
      </c>
      <c r="H1778" s="56">
        <f t="shared" si="353"/>
        <v>1774</v>
      </c>
      <c r="I1778" s="56">
        <f>IF(G1778="",0,IF(COUNTIF($G$5:G1778,G1778)=1,0,COUNTIF($G$5:G1778,G1778) )   )</f>
        <v>0</v>
      </c>
      <c r="J1778" s="56" t="str">
        <f t="shared" si="354"/>
        <v/>
      </c>
      <c r="K1778" s="56" t="str">
        <f t="shared" si="345"/>
        <v/>
      </c>
      <c r="L1778" s="56" t="str">
        <f t="shared" si="347"/>
        <v/>
      </c>
      <c r="M1778" s="56" t="str">
        <f t="shared" si="348"/>
        <v/>
      </c>
      <c r="N1778" s="56" t="str">
        <f t="shared" si="349"/>
        <v/>
      </c>
      <c r="O1778" s="56" t="str">
        <f t="shared" si="355"/>
        <v/>
      </c>
      <c r="P1778" s="56">
        <f>IF(ISERROR(IF($X$5=1,$Y$5,)),"",IF($X$5=1,$Y$5,))</f>
        <v>0</v>
      </c>
      <c r="Q1778" s="56">
        <f>IF(ISERROR(IF($X$6=1,$Y$6,)),"",IF($X$6=1,$Y$6,))</f>
        <v>10000</v>
      </c>
      <c r="R1778" s="56">
        <f>IF(ISERROR(IF($X$7=1,$Y$7,)),"",IF($X$7=1,$Y$7,))</f>
        <v>0</v>
      </c>
      <c r="S1778" s="56">
        <f>IF(ISERROR(IF($X$8=1,$Y$8,)),"",IF($X$8=1,$Y$8,))</f>
        <v>1000</v>
      </c>
      <c r="T1778" s="56">
        <f>IF(ISERROR(IF($X$9=1,$Y$9,)),"",IF($X$9=1,$Y$9,))</f>
        <v>500</v>
      </c>
      <c r="U1778" s="56">
        <f>IF(ISERROR(IF($X$10=1,$Y$10,)),"",IF($X$10=1,$Y$10,))</f>
        <v>500</v>
      </c>
    </row>
    <row r="1779" spans="1:21" x14ac:dyDescent="0.25">
      <c r="A1779" s="75">
        <f t="shared" si="350"/>
        <v>1775</v>
      </c>
      <c r="C1779" s="56" t="s">
        <v>3153</v>
      </c>
      <c r="E1779" s="56">
        <f t="shared" si="351"/>
        <v>1775</v>
      </c>
      <c r="F1779" s="76">
        <f t="shared" si="346"/>
        <v>69</v>
      </c>
      <c r="G1779" s="56" t="str">
        <f t="shared" si="352"/>
        <v/>
      </c>
      <c r="H1779" s="56">
        <f t="shared" si="353"/>
        <v>1775</v>
      </c>
      <c r="I1779" s="56">
        <f>IF(G1779="",0,IF(COUNTIF($G$5:G1779,G1779)=1,0,COUNTIF($G$5:G1779,G1779) )   )</f>
        <v>0</v>
      </c>
      <c r="J1779" s="56" t="str">
        <f t="shared" si="354"/>
        <v/>
      </c>
      <c r="K1779" s="56" t="str">
        <f t="shared" si="345"/>
        <v/>
      </c>
      <c r="L1779" s="56" t="str">
        <f t="shared" si="347"/>
        <v/>
      </c>
      <c r="M1779" s="56" t="str">
        <f t="shared" si="348"/>
        <v/>
      </c>
      <c r="N1779" s="56" t="str">
        <f t="shared" si="349"/>
        <v/>
      </c>
      <c r="O1779" s="56" t="str">
        <f t="shared" si="355"/>
        <v/>
      </c>
      <c r="P1779" s="56">
        <f>IF(ISERROR(IF($X$5=1,$Y$5,)),"",IF($X$5=1,$Y$5,))</f>
        <v>0</v>
      </c>
      <c r="Q1779" s="56">
        <f>IF(ISERROR(IF($X$6=1,$Y$6,)),"",IF($X$6=1,$Y$6,))</f>
        <v>10000</v>
      </c>
      <c r="R1779" s="56">
        <f>IF(ISERROR(IF($X$7=1,$Y$7,)),"",IF($X$7=1,$Y$7,))</f>
        <v>0</v>
      </c>
      <c r="S1779" s="56">
        <f>IF(ISERROR(IF($X$8=1,$Y$8,)),"",IF($X$8=1,$Y$8,))</f>
        <v>1000</v>
      </c>
      <c r="T1779" s="56">
        <f>IF(ISERROR(IF($X$9=1,$Y$9,)),"",IF($X$9=1,$Y$9,))</f>
        <v>500</v>
      </c>
      <c r="U1779" s="56">
        <f>IF(ISERROR(IF($X$10=1,$Y$10,)),"",IF($X$10=1,$Y$10,))</f>
        <v>500</v>
      </c>
    </row>
    <row r="1780" spans="1:21" x14ac:dyDescent="0.25">
      <c r="A1780" s="75">
        <f t="shared" si="350"/>
        <v>1776</v>
      </c>
      <c r="C1780" s="56" t="s">
        <v>6140</v>
      </c>
      <c r="E1780" s="56">
        <f t="shared" si="351"/>
        <v>1776</v>
      </c>
      <c r="F1780" s="76">
        <f t="shared" si="346"/>
        <v>69</v>
      </c>
      <c r="G1780" s="56" t="str">
        <f t="shared" si="352"/>
        <v/>
      </c>
      <c r="H1780" s="56">
        <f t="shared" si="353"/>
        <v>1776</v>
      </c>
      <c r="I1780" s="56">
        <f>IF(G1780="",0,IF(COUNTIF($G$5:G1780,G1780)=1,0,COUNTIF($G$5:G1780,G1780) )   )</f>
        <v>0</v>
      </c>
      <c r="J1780" s="56" t="str">
        <f t="shared" si="354"/>
        <v/>
      </c>
      <c r="K1780" s="56" t="str">
        <f t="shared" si="345"/>
        <v/>
      </c>
      <c r="L1780" s="56" t="str">
        <f t="shared" si="347"/>
        <v/>
      </c>
      <c r="M1780" s="56" t="str">
        <f t="shared" si="348"/>
        <v/>
      </c>
      <c r="N1780" s="56" t="str">
        <f t="shared" si="349"/>
        <v/>
      </c>
      <c r="O1780" s="56" t="str">
        <f t="shared" si="355"/>
        <v/>
      </c>
      <c r="P1780" s="56">
        <f>IF(ISERROR(IF($X$5=1,$Y$5,)),"",IF($X$5=1,$Y$5,))</f>
        <v>0</v>
      </c>
      <c r="Q1780" s="56">
        <f>IF(ISERROR(IF($X$6=1,$Y$6,)),"",IF($X$6=1,$Y$6,))</f>
        <v>10000</v>
      </c>
      <c r="R1780" s="56">
        <f>IF(ISERROR(IF($X$7=1,$Y$7,)),"",IF($X$7=1,$Y$7,))</f>
        <v>0</v>
      </c>
      <c r="S1780" s="56">
        <f>IF(ISERROR(IF($X$8=1,$Y$8,)),"",IF($X$8=1,$Y$8,))</f>
        <v>1000</v>
      </c>
      <c r="T1780" s="56">
        <f>IF(ISERROR(IF($X$9=1,$Y$9,)),"",IF($X$9=1,$Y$9,))</f>
        <v>500</v>
      </c>
      <c r="U1780" s="56">
        <f>IF(ISERROR(IF($X$10=1,$Y$10,)),"",IF($X$10=1,$Y$10,))</f>
        <v>500</v>
      </c>
    </row>
    <row r="1781" spans="1:21" x14ac:dyDescent="0.25">
      <c r="A1781" s="75">
        <f t="shared" si="350"/>
        <v>1777</v>
      </c>
      <c r="C1781" s="56" t="s">
        <v>2974</v>
      </c>
      <c r="E1781" s="56">
        <f t="shared" si="351"/>
        <v>1777</v>
      </c>
      <c r="F1781" s="76">
        <f t="shared" si="346"/>
        <v>69</v>
      </c>
      <c r="G1781" s="56" t="str">
        <f t="shared" si="352"/>
        <v/>
      </c>
      <c r="H1781" s="56">
        <f t="shared" si="353"/>
        <v>1777</v>
      </c>
      <c r="I1781" s="56">
        <f>IF(G1781="",0,IF(COUNTIF($G$5:G1781,G1781)=1,0,COUNTIF($G$5:G1781,G1781) )   )</f>
        <v>0</v>
      </c>
      <c r="J1781" s="56" t="str">
        <f t="shared" si="354"/>
        <v/>
      </c>
      <c r="K1781" s="56" t="str">
        <f t="shared" si="345"/>
        <v/>
      </c>
      <c r="L1781" s="56" t="str">
        <f t="shared" si="347"/>
        <v/>
      </c>
      <c r="M1781" s="56" t="str">
        <f t="shared" si="348"/>
        <v/>
      </c>
      <c r="N1781" s="56" t="str">
        <f t="shared" si="349"/>
        <v/>
      </c>
      <c r="O1781" s="56" t="str">
        <f t="shared" si="355"/>
        <v/>
      </c>
      <c r="P1781" s="56">
        <f>IF(ISERROR(IF($X$5=1,$Y$5,)),"",IF($X$5=1,$Y$5,))</f>
        <v>0</v>
      </c>
      <c r="Q1781" s="56">
        <f>IF(ISERROR(IF($X$6=1,$Y$6,)),"",IF($X$6=1,$Y$6,))</f>
        <v>10000</v>
      </c>
      <c r="R1781" s="56">
        <f>IF(ISERROR(IF($X$7=1,$Y$7,)),"",IF($X$7=1,$Y$7,))</f>
        <v>0</v>
      </c>
      <c r="S1781" s="56">
        <f>IF(ISERROR(IF($X$8=1,$Y$8,)),"",IF($X$8=1,$Y$8,))</f>
        <v>1000</v>
      </c>
      <c r="T1781" s="56">
        <f>IF(ISERROR(IF($X$9=1,$Y$9,)),"",IF($X$9=1,$Y$9,))</f>
        <v>500</v>
      </c>
      <c r="U1781" s="56">
        <f>IF(ISERROR(IF($X$10=1,$Y$10,)),"",IF($X$10=1,$Y$10,))</f>
        <v>500</v>
      </c>
    </row>
    <row r="1782" spans="1:21" x14ac:dyDescent="0.25">
      <c r="A1782" s="75">
        <f t="shared" si="350"/>
        <v>1778</v>
      </c>
      <c r="C1782" s="56" t="s">
        <v>2961</v>
      </c>
      <c r="E1782" s="56">
        <f t="shared" si="351"/>
        <v>1778</v>
      </c>
      <c r="F1782" s="76">
        <f t="shared" si="346"/>
        <v>69</v>
      </c>
      <c r="G1782" s="56" t="str">
        <f t="shared" si="352"/>
        <v/>
      </c>
      <c r="H1782" s="56">
        <f t="shared" si="353"/>
        <v>1778</v>
      </c>
      <c r="I1782" s="56">
        <f>IF(G1782="",0,IF(COUNTIF($G$5:G1782,G1782)=1,0,COUNTIF($G$5:G1782,G1782) )   )</f>
        <v>0</v>
      </c>
      <c r="J1782" s="56" t="str">
        <f t="shared" si="354"/>
        <v/>
      </c>
      <c r="K1782" s="56" t="str">
        <f t="shared" si="345"/>
        <v/>
      </c>
      <c r="L1782" s="56" t="str">
        <f t="shared" si="347"/>
        <v/>
      </c>
      <c r="M1782" s="56" t="str">
        <f t="shared" si="348"/>
        <v/>
      </c>
      <c r="N1782" s="56" t="str">
        <f t="shared" si="349"/>
        <v/>
      </c>
      <c r="O1782" s="56" t="str">
        <f t="shared" si="355"/>
        <v/>
      </c>
      <c r="P1782" s="56">
        <f>IF(ISERROR(IF($X$5=1,$Y$5,)),"",IF($X$5=1,$Y$5,))</f>
        <v>0</v>
      </c>
      <c r="Q1782" s="56">
        <f>IF(ISERROR(IF($X$6=1,$Y$6,)),"",IF($X$6=1,$Y$6,))</f>
        <v>10000</v>
      </c>
      <c r="R1782" s="56">
        <f>IF(ISERROR(IF($X$7=1,$Y$7,)),"",IF($X$7=1,$Y$7,))</f>
        <v>0</v>
      </c>
      <c r="S1782" s="56">
        <f>IF(ISERROR(IF($X$8=1,$Y$8,)),"",IF($X$8=1,$Y$8,))</f>
        <v>1000</v>
      </c>
      <c r="T1782" s="56">
        <f>IF(ISERROR(IF($X$9=1,$Y$9,)),"",IF($X$9=1,$Y$9,))</f>
        <v>500</v>
      </c>
      <c r="U1782" s="56">
        <f>IF(ISERROR(IF($X$10=1,$Y$10,)),"",IF($X$10=1,$Y$10,))</f>
        <v>500</v>
      </c>
    </row>
    <row r="1783" spans="1:21" x14ac:dyDescent="0.25">
      <c r="A1783" s="75">
        <f t="shared" si="350"/>
        <v>1779</v>
      </c>
      <c r="C1783" s="56" t="s">
        <v>6253</v>
      </c>
      <c r="E1783" s="56">
        <f t="shared" si="351"/>
        <v>1779</v>
      </c>
      <c r="F1783" s="76">
        <f t="shared" si="346"/>
        <v>69</v>
      </c>
      <c r="G1783" s="56" t="str">
        <f t="shared" si="352"/>
        <v/>
      </c>
      <c r="H1783" s="56">
        <f t="shared" si="353"/>
        <v>1779</v>
      </c>
      <c r="I1783" s="56">
        <f>IF(G1783="",0,IF(COUNTIF($G$5:G1783,G1783)=1,0,COUNTIF($G$5:G1783,G1783) )   )</f>
        <v>0</v>
      </c>
      <c r="J1783" s="56" t="str">
        <f t="shared" si="354"/>
        <v/>
      </c>
      <c r="K1783" s="56" t="str">
        <f t="shared" si="345"/>
        <v/>
      </c>
      <c r="L1783" s="56" t="str">
        <f t="shared" si="347"/>
        <v/>
      </c>
      <c r="M1783" s="56" t="str">
        <f t="shared" si="348"/>
        <v/>
      </c>
      <c r="N1783" s="56" t="str">
        <f t="shared" si="349"/>
        <v/>
      </c>
      <c r="O1783" s="56" t="str">
        <f t="shared" si="355"/>
        <v/>
      </c>
      <c r="P1783" s="56">
        <f>IF(ISERROR(IF($X$5=1,$Y$5,)),"",IF($X$5=1,$Y$5,))</f>
        <v>0</v>
      </c>
      <c r="Q1783" s="56">
        <f>IF(ISERROR(IF($X$6=1,$Y$6,)),"",IF($X$6=1,$Y$6,))</f>
        <v>10000</v>
      </c>
      <c r="R1783" s="56">
        <f>IF(ISERROR(IF($X$7=1,$Y$7,)),"",IF($X$7=1,$Y$7,))</f>
        <v>0</v>
      </c>
      <c r="S1783" s="56">
        <f>IF(ISERROR(IF($X$8=1,$Y$8,)),"",IF($X$8=1,$Y$8,))</f>
        <v>1000</v>
      </c>
      <c r="T1783" s="56">
        <f>IF(ISERROR(IF($X$9=1,$Y$9,)),"",IF($X$9=1,$Y$9,))</f>
        <v>500</v>
      </c>
      <c r="U1783" s="56">
        <f>IF(ISERROR(IF($X$10=1,$Y$10,)),"",IF($X$10=1,$Y$10,))</f>
        <v>500</v>
      </c>
    </row>
    <row r="1784" spans="1:21" x14ac:dyDescent="0.25">
      <c r="A1784" s="75">
        <f t="shared" si="350"/>
        <v>1780</v>
      </c>
      <c r="C1784" s="56" t="s">
        <v>3132</v>
      </c>
      <c r="E1784" s="56">
        <f t="shared" si="351"/>
        <v>1780</v>
      </c>
      <c r="F1784" s="76">
        <f t="shared" si="346"/>
        <v>69</v>
      </c>
      <c r="G1784" s="56" t="str">
        <f t="shared" si="352"/>
        <v/>
      </c>
      <c r="H1784" s="56">
        <f t="shared" si="353"/>
        <v>1780</v>
      </c>
      <c r="I1784" s="56">
        <f>IF(G1784="",0,IF(COUNTIF($G$5:G1784,G1784)=1,0,COUNTIF($G$5:G1784,G1784) )   )</f>
        <v>0</v>
      </c>
      <c r="J1784" s="56" t="str">
        <f t="shared" si="354"/>
        <v/>
      </c>
      <c r="K1784" s="56" t="str">
        <f t="shared" si="345"/>
        <v/>
      </c>
      <c r="L1784" s="56" t="str">
        <f t="shared" si="347"/>
        <v/>
      </c>
      <c r="M1784" s="56" t="str">
        <f t="shared" si="348"/>
        <v/>
      </c>
      <c r="N1784" s="56" t="str">
        <f t="shared" si="349"/>
        <v/>
      </c>
      <c r="O1784" s="56" t="str">
        <f t="shared" si="355"/>
        <v/>
      </c>
      <c r="P1784" s="56">
        <f>IF(ISERROR(IF($X$5=1,$Y$5,)),"",IF($X$5=1,$Y$5,))</f>
        <v>0</v>
      </c>
      <c r="Q1784" s="56">
        <f>IF(ISERROR(IF($X$6=1,$Y$6,)),"",IF($X$6=1,$Y$6,))</f>
        <v>10000</v>
      </c>
      <c r="R1784" s="56">
        <f>IF(ISERROR(IF($X$7=1,$Y$7,)),"",IF($X$7=1,$Y$7,))</f>
        <v>0</v>
      </c>
      <c r="S1784" s="56">
        <f>IF(ISERROR(IF($X$8=1,$Y$8,)),"",IF($X$8=1,$Y$8,))</f>
        <v>1000</v>
      </c>
      <c r="T1784" s="56">
        <f>IF(ISERROR(IF($X$9=1,$Y$9,)),"",IF($X$9=1,$Y$9,))</f>
        <v>500</v>
      </c>
      <c r="U1784" s="56">
        <f>IF(ISERROR(IF($X$10=1,$Y$10,)),"",IF($X$10=1,$Y$10,))</f>
        <v>500</v>
      </c>
    </row>
    <row r="1785" spans="1:21" x14ac:dyDescent="0.25">
      <c r="A1785" s="75">
        <f t="shared" si="350"/>
        <v>1781</v>
      </c>
      <c r="C1785" s="56" t="s">
        <v>2526</v>
      </c>
      <c r="E1785" s="56">
        <f t="shared" si="351"/>
        <v>1781</v>
      </c>
      <c r="F1785" s="76">
        <f t="shared" si="346"/>
        <v>69</v>
      </c>
      <c r="G1785" s="56" t="str">
        <f t="shared" si="352"/>
        <v/>
      </c>
      <c r="H1785" s="56">
        <f t="shared" si="353"/>
        <v>1781</v>
      </c>
      <c r="I1785" s="56">
        <f>IF(G1785="",0,IF(COUNTIF($G$5:G1785,G1785)=1,0,COUNTIF($G$5:G1785,G1785) )   )</f>
        <v>0</v>
      </c>
      <c r="J1785" s="56" t="str">
        <f t="shared" si="354"/>
        <v/>
      </c>
      <c r="K1785" s="56" t="str">
        <f t="shared" si="345"/>
        <v/>
      </c>
      <c r="L1785" s="56" t="str">
        <f t="shared" si="347"/>
        <v/>
      </c>
      <c r="M1785" s="56" t="str">
        <f t="shared" si="348"/>
        <v/>
      </c>
      <c r="N1785" s="56" t="str">
        <f t="shared" si="349"/>
        <v/>
      </c>
      <c r="O1785" s="56" t="str">
        <f t="shared" si="355"/>
        <v/>
      </c>
      <c r="P1785" s="56">
        <f>IF(ISERROR(IF($X$5=1,$Y$5,)),"",IF($X$5=1,$Y$5,))</f>
        <v>0</v>
      </c>
      <c r="Q1785" s="56">
        <f>IF(ISERROR(IF($X$6=1,$Y$6,)),"",IF($X$6=1,$Y$6,))</f>
        <v>10000</v>
      </c>
      <c r="R1785" s="56">
        <f>IF(ISERROR(IF($X$7=1,$Y$7,)),"",IF($X$7=1,$Y$7,))</f>
        <v>0</v>
      </c>
      <c r="S1785" s="56">
        <f>IF(ISERROR(IF($X$8=1,$Y$8,)),"",IF($X$8=1,$Y$8,))</f>
        <v>1000</v>
      </c>
      <c r="T1785" s="56">
        <f>IF(ISERROR(IF($X$9=1,$Y$9,)),"",IF($X$9=1,$Y$9,))</f>
        <v>500</v>
      </c>
      <c r="U1785" s="56">
        <f>IF(ISERROR(IF($X$10=1,$Y$10,)),"",IF($X$10=1,$Y$10,))</f>
        <v>500</v>
      </c>
    </row>
    <row r="1786" spans="1:21" x14ac:dyDescent="0.25">
      <c r="A1786" s="75">
        <f t="shared" si="350"/>
        <v>1782</v>
      </c>
      <c r="C1786" s="56" t="s">
        <v>2527</v>
      </c>
      <c r="E1786" s="56">
        <f t="shared" si="351"/>
        <v>1782</v>
      </c>
      <c r="F1786" s="76">
        <f t="shared" si="346"/>
        <v>69</v>
      </c>
      <c r="G1786" s="56" t="str">
        <f t="shared" si="352"/>
        <v/>
      </c>
      <c r="H1786" s="56">
        <f t="shared" si="353"/>
        <v>1782</v>
      </c>
      <c r="I1786" s="56">
        <f>IF(G1786="",0,IF(COUNTIF($G$5:G1786,G1786)=1,0,COUNTIF($G$5:G1786,G1786) )   )</f>
        <v>0</v>
      </c>
      <c r="J1786" s="56" t="str">
        <f t="shared" si="354"/>
        <v/>
      </c>
      <c r="K1786" s="56" t="str">
        <f t="shared" si="345"/>
        <v/>
      </c>
      <c r="L1786" s="56" t="str">
        <f t="shared" si="347"/>
        <v/>
      </c>
      <c r="M1786" s="56" t="str">
        <f t="shared" si="348"/>
        <v/>
      </c>
      <c r="N1786" s="56" t="str">
        <f t="shared" si="349"/>
        <v/>
      </c>
      <c r="O1786" s="56" t="str">
        <f t="shared" si="355"/>
        <v/>
      </c>
      <c r="P1786" s="56">
        <f>IF(ISERROR(IF($X$5=1,$Y$5,)),"",IF($X$5=1,$Y$5,))</f>
        <v>0</v>
      </c>
      <c r="Q1786" s="56">
        <f>IF(ISERROR(IF($X$6=1,$Y$6,)),"",IF($X$6=1,$Y$6,))</f>
        <v>10000</v>
      </c>
      <c r="R1786" s="56">
        <f>IF(ISERROR(IF($X$7=1,$Y$7,)),"",IF($X$7=1,$Y$7,))</f>
        <v>0</v>
      </c>
      <c r="S1786" s="56">
        <f>IF(ISERROR(IF($X$8=1,$Y$8,)),"",IF($X$8=1,$Y$8,))</f>
        <v>1000</v>
      </c>
      <c r="T1786" s="56">
        <f>IF(ISERROR(IF($X$9=1,$Y$9,)),"",IF($X$9=1,$Y$9,))</f>
        <v>500</v>
      </c>
      <c r="U1786" s="56">
        <f>IF(ISERROR(IF($X$10=1,$Y$10,)),"",IF($X$10=1,$Y$10,))</f>
        <v>500</v>
      </c>
    </row>
    <row r="1787" spans="1:21" x14ac:dyDescent="0.25">
      <c r="A1787" s="75">
        <f t="shared" si="350"/>
        <v>1783</v>
      </c>
      <c r="C1787" s="56" t="s">
        <v>2977</v>
      </c>
      <c r="E1787" s="56">
        <f t="shared" si="351"/>
        <v>1783</v>
      </c>
      <c r="F1787" s="76">
        <f t="shared" si="346"/>
        <v>69</v>
      </c>
      <c r="G1787" s="56" t="str">
        <f t="shared" si="352"/>
        <v/>
      </c>
      <c r="H1787" s="56">
        <f t="shared" si="353"/>
        <v>1783</v>
      </c>
      <c r="I1787" s="56">
        <f>IF(G1787="",0,IF(COUNTIF($G$5:G1787,G1787)=1,0,COUNTIF($G$5:G1787,G1787) )   )</f>
        <v>0</v>
      </c>
      <c r="J1787" s="56" t="str">
        <f t="shared" si="354"/>
        <v/>
      </c>
      <c r="K1787" s="56" t="str">
        <f t="shared" si="345"/>
        <v/>
      </c>
      <c r="L1787" s="56" t="str">
        <f t="shared" si="347"/>
        <v/>
      </c>
      <c r="M1787" s="56" t="str">
        <f t="shared" si="348"/>
        <v/>
      </c>
      <c r="N1787" s="56" t="str">
        <f t="shared" si="349"/>
        <v/>
      </c>
      <c r="O1787" s="56" t="str">
        <f t="shared" si="355"/>
        <v/>
      </c>
      <c r="P1787" s="56">
        <f>IF(ISERROR(IF($X$5=1,$Y$5,)),"",IF($X$5=1,$Y$5,))</f>
        <v>0</v>
      </c>
      <c r="Q1787" s="56">
        <f>IF(ISERROR(IF($X$6=1,$Y$6,)),"",IF($X$6=1,$Y$6,))</f>
        <v>10000</v>
      </c>
      <c r="R1787" s="56">
        <f>IF(ISERROR(IF($X$7=1,$Y$7,)),"",IF($X$7=1,$Y$7,))</f>
        <v>0</v>
      </c>
      <c r="S1787" s="56">
        <f>IF(ISERROR(IF($X$8=1,$Y$8,)),"",IF($X$8=1,$Y$8,))</f>
        <v>1000</v>
      </c>
      <c r="T1787" s="56">
        <f>IF(ISERROR(IF($X$9=1,$Y$9,)),"",IF($X$9=1,$Y$9,))</f>
        <v>500</v>
      </c>
      <c r="U1787" s="56">
        <f>IF(ISERROR(IF($X$10=1,$Y$10,)),"",IF($X$10=1,$Y$10,))</f>
        <v>500</v>
      </c>
    </row>
    <row r="1788" spans="1:21" x14ac:dyDescent="0.25">
      <c r="A1788" s="75">
        <f t="shared" si="350"/>
        <v>1784</v>
      </c>
      <c r="C1788" s="56" t="s">
        <v>2529</v>
      </c>
      <c r="E1788" s="56">
        <f t="shared" si="351"/>
        <v>1784</v>
      </c>
      <c r="F1788" s="76">
        <f t="shared" si="346"/>
        <v>69</v>
      </c>
      <c r="G1788" s="56" t="str">
        <f t="shared" si="352"/>
        <v/>
      </c>
      <c r="H1788" s="56">
        <f t="shared" si="353"/>
        <v>1784</v>
      </c>
      <c r="I1788" s="56">
        <f>IF(G1788="",0,IF(COUNTIF($G$5:G1788,G1788)=1,0,COUNTIF($G$5:G1788,G1788) )   )</f>
        <v>0</v>
      </c>
      <c r="J1788" s="56" t="str">
        <f t="shared" si="354"/>
        <v/>
      </c>
      <c r="K1788" s="56" t="str">
        <f t="shared" si="345"/>
        <v/>
      </c>
      <c r="L1788" s="56" t="str">
        <f t="shared" si="347"/>
        <v/>
      </c>
      <c r="M1788" s="56" t="str">
        <f t="shared" si="348"/>
        <v/>
      </c>
      <c r="N1788" s="56" t="str">
        <f t="shared" si="349"/>
        <v/>
      </c>
      <c r="O1788" s="56" t="str">
        <f t="shared" si="355"/>
        <v/>
      </c>
      <c r="P1788" s="56">
        <f>IF(ISERROR(IF($X$5=1,$Y$5,)),"",IF($X$5=1,$Y$5,))</f>
        <v>0</v>
      </c>
      <c r="Q1788" s="56">
        <f>IF(ISERROR(IF($X$6=1,$Y$6,)),"",IF($X$6=1,$Y$6,))</f>
        <v>10000</v>
      </c>
      <c r="R1788" s="56">
        <f>IF(ISERROR(IF($X$7=1,$Y$7,)),"",IF($X$7=1,$Y$7,))</f>
        <v>0</v>
      </c>
      <c r="S1788" s="56">
        <f>IF(ISERROR(IF($X$8=1,$Y$8,)),"",IF($X$8=1,$Y$8,))</f>
        <v>1000</v>
      </c>
      <c r="T1788" s="56">
        <f>IF(ISERROR(IF($X$9=1,$Y$9,)),"",IF($X$9=1,$Y$9,))</f>
        <v>500</v>
      </c>
      <c r="U1788" s="56">
        <f>IF(ISERROR(IF($X$10=1,$Y$10,)),"",IF($X$10=1,$Y$10,))</f>
        <v>500</v>
      </c>
    </row>
    <row r="1789" spans="1:21" x14ac:dyDescent="0.25">
      <c r="A1789" s="75">
        <f t="shared" si="350"/>
        <v>1785</v>
      </c>
      <c r="C1789" s="56" t="s">
        <v>2518</v>
      </c>
      <c r="E1789" s="56">
        <f t="shared" si="351"/>
        <v>1785</v>
      </c>
      <c r="F1789" s="76">
        <f t="shared" si="346"/>
        <v>69</v>
      </c>
      <c r="G1789" s="56" t="str">
        <f t="shared" si="352"/>
        <v/>
      </c>
      <c r="H1789" s="56">
        <f t="shared" si="353"/>
        <v>1785</v>
      </c>
      <c r="I1789" s="56">
        <f>IF(G1789="",0,IF(COUNTIF($G$5:G1789,G1789)=1,0,COUNTIF($G$5:G1789,G1789) )   )</f>
        <v>0</v>
      </c>
      <c r="J1789" s="56" t="str">
        <f t="shared" si="354"/>
        <v/>
      </c>
      <c r="K1789" s="56" t="str">
        <f t="shared" si="345"/>
        <v/>
      </c>
      <c r="L1789" s="56" t="str">
        <f t="shared" si="347"/>
        <v/>
      </c>
      <c r="M1789" s="56" t="str">
        <f t="shared" si="348"/>
        <v/>
      </c>
      <c r="N1789" s="56" t="str">
        <f t="shared" si="349"/>
        <v/>
      </c>
      <c r="O1789" s="56" t="str">
        <f t="shared" si="355"/>
        <v/>
      </c>
      <c r="P1789" s="56">
        <f>IF(ISERROR(IF($X$5=1,$Y$5,)),"",IF($X$5=1,$Y$5,))</f>
        <v>0</v>
      </c>
      <c r="Q1789" s="56">
        <f>IF(ISERROR(IF($X$6=1,$Y$6,)),"",IF($X$6=1,$Y$6,))</f>
        <v>10000</v>
      </c>
      <c r="R1789" s="56">
        <f>IF(ISERROR(IF($X$7=1,$Y$7,)),"",IF($X$7=1,$Y$7,))</f>
        <v>0</v>
      </c>
      <c r="S1789" s="56">
        <f>IF(ISERROR(IF($X$8=1,$Y$8,)),"",IF($X$8=1,$Y$8,))</f>
        <v>1000</v>
      </c>
      <c r="T1789" s="56">
        <f>IF(ISERROR(IF($X$9=1,$Y$9,)),"",IF($X$9=1,$Y$9,))</f>
        <v>500</v>
      </c>
      <c r="U1789" s="56">
        <f>IF(ISERROR(IF($X$10=1,$Y$10,)),"",IF($X$10=1,$Y$10,))</f>
        <v>500</v>
      </c>
    </row>
    <row r="1790" spans="1:21" x14ac:dyDescent="0.25">
      <c r="A1790" s="75">
        <f t="shared" si="350"/>
        <v>1786</v>
      </c>
      <c r="D1790" s="56" t="s">
        <v>4929</v>
      </c>
      <c r="E1790" s="56">
        <f t="shared" si="351"/>
        <v>1786</v>
      </c>
      <c r="F1790" s="76">
        <f t="shared" si="346"/>
        <v>69</v>
      </c>
      <c r="G1790" s="56" t="str">
        <f t="shared" si="352"/>
        <v>NP.lfe.125m.AerospikeEngine</v>
      </c>
      <c r="H1790" s="56">
        <f t="shared" si="353"/>
        <v>1786</v>
      </c>
      <c r="I1790" s="56">
        <f>IF(G1790="",0,IF(COUNTIF($G$5:G1790,G1790)=1,0,COUNTIF($G$5:G1790,G1790) )   )</f>
        <v>0</v>
      </c>
      <c r="J1790" s="56" t="str">
        <f t="shared" si="354"/>
        <v/>
      </c>
      <c r="K1790" s="56" t="str">
        <f t="shared" ref="K1790:K1853" si="356">IF(ISERROR(VLOOKUP(J1790,$F$5:$G$6005,2,)),"",VLOOKUP(J1790,$F$5:$G$6005,2,))</f>
        <v/>
      </c>
      <c r="L1790" s="56" t="str">
        <f t="shared" si="347"/>
        <v/>
      </c>
      <c r="M1790" s="56" t="str">
        <f t="shared" si="348"/>
        <v/>
      </c>
      <c r="N1790" s="56" t="str">
        <f t="shared" si="349"/>
        <v/>
      </c>
      <c r="O1790" s="56" t="str">
        <f t="shared" si="355"/>
        <v/>
      </c>
      <c r="P1790" s="56">
        <f>IF(ISERROR(IF($X$5=1,$Y$5,)),"",IF($X$5=1,$Y$5,))</f>
        <v>0</v>
      </c>
      <c r="Q1790" s="56">
        <f>IF(ISERROR(IF($X$6=1,$Y$6,)),"",IF($X$6=1,$Y$6,))</f>
        <v>10000</v>
      </c>
      <c r="R1790" s="56">
        <f>IF(ISERROR(IF($X$7=1,$Y$7,)),"",IF($X$7=1,$Y$7,))</f>
        <v>0</v>
      </c>
      <c r="S1790" s="56">
        <f>IF(ISERROR(IF($X$8=1,$Y$8,)),"",IF($X$8=1,$Y$8,))</f>
        <v>1000</v>
      </c>
      <c r="T1790" s="56">
        <f>IF(ISERROR(IF($X$9=1,$Y$9,)),"",IF($X$9=1,$Y$9,))</f>
        <v>500</v>
      </c>
      <c r="U1790" s="56">
        <f>IF(ISERROR(IF($X$10=1,$Y$10,)),"",IF($X$10=1,$Y$10,))</f>
        <v>500</v>
      </c>
    </row>
    <row r="1791" spans="1:21" x14ac:dyDescent="0.25">
      <c r="A1791" s="75">
        <f t="shared" si="350"/>
        <v>1787</v>
      </c>
      <c r="D1791" s="56" t="s">
        <v>4888</v>
      </c>
      <c r="E1791" s="56">
        <f t="shared" si="351"/>
        <v>1787</v>
      </c>
      <c r="F1791" s="76">
        <f t="shared" si="346"/>
        <v>69</v>
      </c>
      <c r="G1791" s="56" t="str">
        <f t="shared" si="352"/>
        <v>2x1RCKTENG</v>
      </c>
      <c r="H1791" s="56">
        <f t="shared" si="353"/>
        <v>1787</v>
      </c>
      <c r="I1791" s="56">
        <f>IF(G1791="",0,IF(COUNTIF($G$5:G1791,G1791)=1,0,COUNTIF($G$5:G1791,G1791) )   )</f>
        <v>0</v>
      </c>
      <c r="J1791" s="56" t="str">
        <f t="shared" si="354"/>
        <v/>
      </c>
      <c r="K1791" s="56" t="str">
        <f t="shared" si="356"/>
        <v/>
      </c>
      <c r="L1791" s="56" t="str">
        <f t="shared" si="347"/>
        <v/>
      </c>
      <c r="M1791" s="56" t="str">
        <f t="shared" si="348"/>
        <v/>
      </c>
      <c r="N1791" s="56" t="str">
        <f t="shared" si="349"/>
        <v/>
      </c>
      <c r="O1791" s="56" t="str">
        <f t="shared" si="355"/>
        <v/>
      </c>
      <c r="P1791" s="56">
        <f>IF(ISERROR(IF($X$5=1,$Y$5,)),"",IF($X$5=1,$Y$5,))</f>
        <v>0</v>
      </c>
      <c r="Q1791" s="56">
        <f>IF(ISERROR(IF($X$6=1,$Y$6,)),"",IF($X$6=1,$Y$6,))</f>
        <v>10000</v>
      </c>
      <c r="R1791" s="56">
        <f>IF(ISERROR(IF($X$7=1,$Y$7,)),"",IF($X$7=1,$Y$7,))</f>
        <v>0</v>
      </c>
      <c r="S1791" s="56">
        <f>IF(ISERROR(IF($X$8=1,$Y$8,)),"",IF($X$8=1,$Y$8,))</f>
        <v>1000</v>
      </c>
      <c r="T1791" s="56">
        <f>IF(ISERROR(IF($X$9=1,$Y$9,)),"",IF($X$9=1,$Y$9,))</f>
        <v>500</v>
      </c>
      <c r="U1791" s="56">
        <f>IF(ISERROR(IF($X$10=1,$Y$10,)),"",IF($X$10=1,$Y$10,))</f>
        <v>500</v>
      </c>
    </row>
    <row r="1792" spans="1:21" x14ac:dyDescent="0.25">
      <c r="A1792" s="75">
        <f t="shared" si="350"/>
        <v>1788</v>
      </c>
      <c r="D1792" s="56" t="s">
        <v>4906</v>
      </c>
      <c r="E1792" s="56">
        <f t="shared" si="351"/>
        <v>1788</v>
      </c>
      <c r="F1792" s="76">
        <f t="shared" si="346"/>
        <v>69</v>
      </c>
      <c r="G1792" s="56" t="str">
        <f t="shared" si="352"/>
        <v>smallThermalRocketNozzle</v>
      </c>
      <c r="H1792" s="56">
        <f t="shared" si="353"/>
        <v>1788</v>
      </c>
      <c r="I1792" s="56">
        <f>IF(G1792="",0,IF(COUNTIF($G$5:G1792,G1792)=1,0,COUNTIF($G$5:G1792,G1792) )   )</f>
        <v>0</v>
      </c>
      <c r="J1792" s="56" t="str">
        <f t="shared" si="354"/>
        <v/>
      </c>
      <c r="K1792" s="56" t="str">
        <f t="shared" si="356"/>
        <v/>
      </c>
      <c r="L1792" s="56" t="str">
        <f t="shared" si="347"/>
        <v/>
      </c>
      <c r="M1792" s="56" t="str">
        <f t="shared" si="348"/>
        <v/>
      </c>
      <c r="N1792" s="56" t="str">
        <f t="shared" si="349"/>
        <v/>
      </c>
      <c r="O1792" s="56" t="str">
        <f t="shared" si="355"/>
        <v/>
      </c>
      <c r="P1792" s="56">
        <f>IF(ISERROR(IF($X$5=1,$Y$5,)),"",IF($X$5=1,$Y$5,))</f>
        <v>0</v>
      </c>
      <c r="Q1792" s="56">
        <f>IF(ISERROR(IF($X$6=1,$Y$6,)),"",IF($X$6=1,$Y$6,))</f>
        <v>10000</v>
      </c>
      <c r="R1792" s="56">
        <f>IF(ISERROR(IF($X$7=1,$Y$7,)),"",IF($X$7=1,$Y$7,))</f>
        <v>0</v>
      </c>
      <c r="S1792" s="56">
        <f>IF(ISERROR(IF($X$8=1,$Y$8,)),"",IF($X$8=1,$Y$8,))</f>
        <v>1000</v>
      </c>
      <c r="T1792" s="56">
        <f>IF(ISERROR(IF($X$9=1,$Y$9,)),"",IF($X$9=1,$Y$9,))</f>
        <v>500</v>
      </c>
      <c r="U1792" s="56">
        <f>IF(ISERROR(IF($X$10=1,$Y$10,)),"",IF($X$10=1,$Y$10,))</f>
        <v>500</v>
      </c>
    </row>
    <row r="1793" spans="1:21" x14ac:dyDescent="0.25">
      <c r="A1793" s="75">
        <f t="shared" si="350"/>
        <v>1789</v>
      </c>
      <c r="D1793" s="56" t="s">
        <v>3149</v>
      </c>
      <c r="E1793" s="56">
        <f t="shared" si="351"/>
        <v>1789</v>
      </c>
      <c r="F1793" s="76">
        <f t="shared" si="346"/>
        <v>69</v>
      </c>
      <c r="G1793" s="56" t="str">
        <f t="shared" si="352"/>
        <v>DSMSpherePod</v>
      </c>
      <c r="H1793" s="56">
        <f t="shared" si="353"/>
        <v>1789</v>
      </c>
      <c r="I1793" s="56">
        <f>IF(G1793="",0,IF(COUNTIF($G$5:G1793,G1793)=1,0,COUNTIF($G$5:G1793,G1793) )   )</f>
        <v>0</v>
      </c>
      <c r="J1793" s="56" t="str">
        <f t="shared" si="354"/>
        <v/>
      </c>
      <c r="K1793" s="56" t="str">
        <f t="shared" si="356"/>
        <v/>
      </c>
      <c r="L1793" s="56" t="str">
        <f t="shared" si="347"/>
        <v/>
      </c>
      <c r="M1793" s="56" t="str">
        <f t="shared" si="348"/>
        <v/>
      </c>
      <c r="N1793" s="56" t="str">
        <f t="shared" si="349"/>
        <v/>
      </c>
      <c r="O1793" s="56" t="str">
        <f t="shared" si="355"/>
        <v/>
      </c>
      <c r="P1793" s="56">
        <f>IF(ISERROR(IF($X$5=1,$Y$5,)),"",IF($X$5=1,$Y$5,))</f>
        <v>0</v>
      </c>
      <c r="Q1793" s="56">
        <f>IF(ISERROR(IF($X$6=1,$Y$6,)),"",IF($X$6=1,$Y$6,))</f>
        <v>10000</v>
      </c>
      <c r="R1793" s="56">
        <f>IF(ISERROR(IF($X$7=1,$Y$7,)),"",IF($X$7=1,$Y$7,))</f>
        <v>0</v>
      </c>
      <c r="S1793" s="56">
        <f>IF(ISERROR(IF($X$8=1,$Y$8,)),"",IF($X$8=1,$Y$8,))</f>
        <v>1000</v>
      </c>
      <c r="T1793" s="56">
        <f>IF(ISERROR(IF($X$9=1,$Y$9,)),"",IF($X$9=1,$Y$9,))</f>
        <v>500</v>
      </c>
      <c r="U1793" s="56">
        <f>IF(ISERROR(IF($X$10=1,$Y$10,)),"",IF($X$10=1,$Y$10,))</f>
        <v>500</v>
      </c>
    </row>
    <row r="1794" spans="1:21" x14ac:dyDescent="0.25">
      <c r="A1794" s="75">
        <f t="shared" si="350"/>
        <v>1790</v>
      </c>
      <c r="D1794" s="56" t="s">
        <v>4889</v>
      </c>
      <c r="E1794" s="56">
        <f t="shared" si="351"/>
        <v>1790</v>
      </c>
      <c r="F1794" s="76">
        <f t="shared" si="346"/>
        <v>69</v>
      </c>
      <c r="G1794" s="56" t="str">
        <f t="shared" si="352"/>
        <v>LLLAerospike</v>
      </c>
      <c r="H1794" s="56">
        <f t="shared" si="353"/>
        <v>1790</v>
      </c>
      <c r="I1794" s="56">
        <f>IF(G1794="",0,IF(COUNTIF($G$5:G1794,G1794)=1,0,COUNTIF($G$5:G1794,G1794) )   )</f>
        <v>0</v>
      </c>
      <c r="J1794" s="56" t="str">
        <f t="shared" si="354"/>
        <v/>
      </c>
      <c r="K1794" s="56" t="str">
        <f t="shared" si="356"/>
        <v/>
      </c>
      <c r="L1794" s="56" t="str">
        <f t="shared" si="347"/>
        <v/>
      </c>
      <c r="M1794" s="56" t="str">
        <f t="shared" si="348"/>
        <v/>
      </c>
      <c r="N1794" s="56" t="str">
        <f t="shared" si="349"/>
        <v/>
      </c>
      <c r="O1794" s="56" t="str">
        <f t="shared" si="355"/>
        <v/>
      </c>
      <c r="P1794" s="56">
        <f>IF(ISERROR(IF($X$5=1,$Y$5,)),"",IF($X$5=1,$Y$5,))</f>
        <v>0</v>
      </c>
      <c r="Q1794" s="56">
        <f>IF(ISERROR(IF($X$6=1,$Y$6,)),"",IF($X$6=1,$Y$6,))</f>
        <v>10000</v>
      </c>
      <c r="R1794" s="56">
        <f>IF(ISERROR(IF($X$7=1,$Y$7,)),"",IF($X$7=1,$Y$7,))</f>
        <v>0</v>
      </c>
      <c r="S1794" s="56">
        <f>IF(ISERROR(IF($X$8=1,$Y$8,)),"",IF($X$8=1,$Y$8,))</f>
        <v>1000</v>
      </c>
      <c r="T1794" s="56">
        <f>IF(ISERROR(IF($X$9=1,$Y$9,)),"",IF($X$9=1,$Y$9,))</f>
        <v>500</v>
      </c>
      <c r="U1794" s="56">
        <f>IF(ISERROR(IF($X$10=1,$Y$10,)),"",IF($X$10=1,$Y$10,))</f>
        <v>500</v>
      </c>
    </row>
    <row r="1795" spans="1:21" x14ac:dyDescent="0.25">
      <c r="A1795" s="75">
        <f t="shared" si="350"/>
        <v>1791</v>
      </c>
      <c r="D1795" s="56" t="s">
        <v>4878</v>
      </c>
      <c r="E1795" s="56">
        <f t="shared" si="351"/>
        <v>1791</v>
      </c>
      <c r="F1795" s="76">
        <f t="shared" si="346"/>
        <v>69</v>
      </c>
      <c r="G1795" s="56" t="str">
        <f t="shared" si="352"/>
        <v>HOME.radial.aerospike</v>
      </c>
      <c r="H1795" s="56">
        <f t="shared" si="353"/>
        <v>1791</v>
      </c>
      <c r="I1795" s="56">
        <f>IF(G1795="",0,IF(COUNTIF($G$5:G1795,G1795)=1,0,COUNTIF($G$5:G1795,G1795) )   )</f>
        <v>0</v>
      </c>
      <c r="J1795" s="56" t="str">
        <f t="shared" si="354"/>
        <v/>
      </c>
      <c r="K1795" s="56" t="str">
        <f t="shared" si="356"/>
        <v/>
      </c>
      <c r="L1795" s="56" t="str">
        <f t="shared" si="347"/>
        <v/>
      </c>
      <c r="M1795" s="56" t="str">
        <f t="shared" si="348"/>
        <v/>
      </c>
      <c r="N1795" s="56" t="str">
        <f t="shared" si="349"/>
        <v/>
      </c>
      <c r="O1795" s="56" t="str">
        <f t="shared" si="355"/>
        <v/>
      </c>
      <c r="P1795" s="56">
        <f>IF(ISERROR(IF($X$5=1,$Y$5,)),"",IF($X$5=1,$Y$5,))</f>
        <v>0</v>
      </c>
      <c r="Q1795" s="56">
        <f>IF(ISERROR(IF($X$6=1,$Y$6,)),"",IF($X$6=1,$Y$6,))</f>
        <v>10000</v>
      </c>
      <c r="R1795" s="56">
        <f>IF(ISERROR(IF($X$7=1,$Y$7,)),"",IF($X$7=1,$Y$7,))</f>
        <v>0</v>
      </c>
      <c r="S1795" s="56">
        <f>IF(ISERROR(IF($X$8=1,$Y$8,)),"",IF($X$8=1,$Y$8,))</f>
        <v>1000</v>
      </c>
      <c r="T1795" s="56">
        <f>IF(ISERROR(IF($X$9=1,$Y$9,)),"",IF($X$9=1,$Y$9,))</f>
        <v>500</v>
      </c>
      <c r="U1795" s="56">
        <f>IF(ISERROR(IF($X$10=1,$Y$10,)),"",IF($X$10=1,$Y$10,))</f>
        <v>500</v>
      </c>
    </row>
    <row r="1796" spans="1:21" x14ac:dyDescent="0.25">
      <c r="A1796" s="75">
        <f t="shared" si="350"/>
        <v>1792</v>
      </c>
      <c r="D1796" s="56" t="s">
        <v>4890</v>
      </c>
      <c r="E1796" s="56">
        <f t="shared" si="351"/>
        <v>1792</v>
      </c>
      <c r="F1796" s="76">
        <f t="shared" si="346"/>
        <v>69</v>
      </c>
      <c r="G1796" s="56" t="str">
        <f t="shared" si="352"/>
        <v>2x1x1fuel</v>
      </c>
      <c r="H1796" s="56">
        <f t="shared" si="353"/>
        <v>1792</v>
      </c>
      <c r="I1796" s="56">
        <f>IF(G1796="",0,IF(COUNTIF($G$5:G1796,G1796)=1,0,COUNTIF($G$5:G1796,G1796) )   )</f>
        <v>0</v>
      </c>
      <c r="J1796" s="56" t="str">
        <f t="shared" si="354"/>
        <v/>
      </c>
      <c r="K1796" s="56" t="str">
        <f t="shared" si="356"/>
        <v/>
      </c>
      <c r="L1796" s="56" t="str">
        <f t="shared" si="347"/>
        <v/>
      </c>
      <c r="M1796" s="56" t="str">
        <f t="shared" si="348"/>
        <v/>
      </c>
      <c r="N1796" s="56" t="str">
        <f t="shared" si="349"/>
        <v/>
      </c>
      <c r="O1796" s="56" t="str">
        <f t="shared" si="355"/>
        <v/>
      </c>
      <c r="P1796" s="56">
        <f>IF(ISERROR(IF($X$5=1,$Y$5,)),"",IF($X$5=1,$Y$5,))</f>
        <v>0</v>
      </c>
      <c r="Q1796" s="56">
        <f>IF(ISERROR(IF($X$6=1,$Y$6,)),"",IF($X$6=1,$Y$6,))</f>
        <v>10000</v>
      </c>
      <c r="R1796" s="56">
        <f>IF(ISERROR(IF($X$7=1,$Y$7,)),"",IF($X$7=1,$Y$7,))</f>
        <v>0</v>
      </c>
      <c r="S1796" s="56">
        <f>IF(ISERROR(IF($X$8=1,$Y$8,)),"",IF($X$8=1,$Y$8,))</f>
        <v>1000</v>
      </c>
      <c r="T1796" s="56">
        <f>IF(ISERROR(IF($X$9=1,$Y$9,)),"",IF($X$9=1,$Y$9,))</f>
        <v>500</v>
      </c>
      <c r="U1796" s="56">
        <f>IF(ISERROR(IF($X$10=1,$Y$10,)),"",IF($X$10=1,$Y$10,))</f>
        <v>500</v>
      </c>
    </row>
    <row r="1797" spans="1:21" x14ac:dyDescent="0.25">
      <c r="A1797" s="75">
        <f t="shared" si="350"/>
        <v>1793</v>
      </c>
      <c r="D1797" s="56" t="s">
        <v>3150</v>
      </c>
      <c r="E1797" s="56">
        <f t="shared" si="351"/>
        <v>1793</v>
      </c>
      <c r="F1797" s="76">
        <f t="shared" ref="F1797:F1860" si="357">IF(A1795=0,0,IF(ISBLANK(G1797),"",IF(LEFT(G1797,4)="newn",F1796+1,IF(LEFT(G1797,4)="node",F1796+1,F1796))))</f>
        <v>69</v>
      </c>
      <c r="G1797" s="56" t="str">
        <f t="shared" si="352"/>
        <v>DSMStrutRCS</v>
      </c>
      <c r="H1797" s="56">
        <f t="shared" si="353"/>
        <v>1793</v>
      </c>
      <c r="I1797" s="56">
        <f>IF(G1797="",0,IF(COUNTIF($G$5:G1797,G1797)=1,0,COUNTIF($G$5:G1797,G1797) )   )</f>
        <v>0</v>
      </c>
      <c r="J1797" s="56" t="str">
        <f t="shared" si="354"/>
        <v/>
      </c>
      <c r="K1797" s="56" t="str">
        <f t="shared" si="356"/>
        <v/>
      </c>
      <c r="L1797" s="56" t="str">
        <f t="shared" ref="L1797:L1860" si="358">IF(ISERROR(VLOOKUP(K1797,$AB$14:$AD$197,3,)),"",VLOOKUP(K1797,$AB$14:$AD$197,3,))</f>
        <v/>
      </c>
      <c r="M1797" s="56" t="str">
        <f t="shared" ref="M1797:M1860" si="359">IF(ISERROR(HLOOKUP(J1797,$AG$5:$XH$6,2,)),"",HLOOKUP(J1797,$AG$5:$XH$6,2,))</f>
        <v/>
      </c>
      <c r="N1797" s="56" t="str">
        <f t="shared" ref="N1797:N1860" si="360">IF(ISERROR(VLOOKUP(K1797,$AB$14:$AD$197,2,)),"",VLOOKUP(K1797,$AB$14:$AD$197,2,))</f>
        <v/>
      </c>
      <c r="O1797" s="56" t="str">
        <f t="shared" si="355"/>
        <v/>
      </c>
      <c r="P1797" s="56">
        <f>IF(ISERROR(IF($X$5=1,$Y$5,)),"",IF($X$5=1,$Y$5,))</f>
        <v>0</v>
      </c>
      <c r="Q1797" s="56">
        <f>IF(ISERROR(IF($X$6=1,$Y$6,)),"",IF($X$6=1,$Y$6,))</f>
        <v>10000</v>
      </c>
      <c r="R1797" s="56">
        <f>IF(ISERROR(IF($X$7=1,$Y$7,)),"",IF($X$7=1,$Y$7,))</f>
        <v>0</v>
      </c>
      <c r="S1797" s="56">
        <f>IF(ISERROR(IF($X$8=1,$Y$8,)),"",IF($X$8=1,$Y$8,))</f>
        <v>1000</v>
      </c>
      <c r="T1797" s="56">
        <f>IF(ISERROR(IF($X$9=1,$Y$9,)),"",IF($X$9=1,$Y$9,))</f>
        <v>500</v>
      </c>
      <c r="U1797" s="56">
        <f>IF(ISERROR(IF($X$10=1,$Y$10,)),"",IF($X$10=1,$Y$10,))</f>
        <v>500</v>
      </c>
    </row>
    <row r="1798" spans="1:21" x14ac:dyDescent="0.25">
      <c r="A1798" s="75">
        <f t="shared" ref="A1798:A1861" si="361">IF(A1797=0,0,IF(B1797="}",IF(B1798="NODE",A1797+1,0),A1797+1))</f>
        <v>1794</v>
      </c>
      <c r="D1798" s="56" t="s">
        <v>4893</v>
      </c>
      <c r="E1798" s="56">
        <f t="shared" ref="E1798:E1861" si="362">A1798</f>
        <v>1794</v>
      </c>
      <c r="F1798" s="76">
        <f t="shared" si="357"/>
        <v>69</v>
      </c>
      <c r="G1798" s="56" t="str">
        <f t="shared" ref="G1798:G1861" si="363">IF(ISBLANK(D1798),IF(LEFT(C1798,8)="name = n",MID(C1798,8,100),""),MID(D1798,8,100))</f>
        <v>1x1noseconeflat</v>
      </c>
      <c r="H1798" s="56">
        <f t="shared" ref="H1798:H1861" si="364">E1798</f>
        <v>1794</v>
      </c>
      <c r="I1798" s="56">
        <f>IF(G1798="",0,IF(COUNTIF($G$5:G1798,G1798)=1,0,COUNTIF($G$5:G1798,G1798) )   )</f>
        <v>0</v>
      </c>
      <c r="J1798" s="56" t="str">
        <f t="shared" ref="J1798:J1861" si="365">IF(J1797=anodes,"",IF(J1797="","",J1797+1))</f>
        <v/>
      </c>
      <c r="K1798" s="56" t="str">
        <f t="shared" si="356"/>
        <v/>
      </c>
      <c r="L1798" s="56" t="str">
        <f t="shared" si="358"/>
        <v/>
      </c>
      <c r="M1798" s="56" t="str">
        <f t="shared" si="359"/>
        <v/>
      </c>
      <c r="N1798" s="56" t="str">
        <f t="shared" si="360"/>
        <v/>
      </c>
      <c r="O1798" s="56" t="str">
        <f t="shared" ref="O1798:O1861" si="366">IF(ISERROR(0.1*N1798+0.9*(M1798/L1798)*($N$3+SUM(P1798:U1798))*(N1798/$N$3)),N1798,0.1*N1798+0.9*(M1798/L1798)*($N$3+SUM(P1798:U1798))*(N1798/$N$3))</f>
        <v/>
      </c>
      <c r="P1798" s="56">
        <f>IF(ISERROR(IF($X$5=1,$Y$5,)),"",IF($X$5=1,$Y$5,))</f>
        <v>0</v>
      </c>
      <c r="Q1798" s="56">
        <f>IF(ISERROR(IF($X$6=1,$Y$6,)),"",IF($X$6=1,$Y$6,))</f>
        <v>10000</v>
      </c>
      <c r="R1798" s="56">
        <f>IF(ISERROR(IF($X$7=1,$Y$7,)),"",IF($X$7=1,$Y$7,))</f>
        <v>0</v>
      </c>
      <c r="S1798" s="56">
        <f>IF(ISERROR(IF($X$8=1,$Y$8,)),"",IF($X$8=1,$Y$8,))</f>
        <v>1000</v>
      </c>
      <c r="T1798" s="56">
        <f>IF(ISERROR(IF($X$9=1,$Y$9,)),"",IF($X$9=1,$Y$9,))</f>
        <v>500</v>
      </c>
      <c r="U1798" s="56">
        <f>IF(ISERROR(IF($X$10=1,$Y$10,)),"",IF($X$10=1,$Y$10,))</f>
        <v>500</v>
      </c>
    </row>
    <row r="1799" spans="1:21" x14ac:dyDescent="0.25">
      <c r="A1799" s="75">
        <f t="shared" si="361"/>
        <v>1795</v>
      </c>
      <c r="D1799" s="56" t="s">
        <v>4879</v>
      </c>
      <c r="E1799" s="56">
        <f t="shared" si="362"/>
        <v>1795</v>
      </c>
      <c r="F1799" s="76">
        <f t="shared" si="357"/>
        <v>69</v>
      </c>
      <c r="G1799" s="56" t="str">
        <f t="shared" si="363"/>
        <v>HexCanLBLarge</v>
      </c>
      <c r="H1799" s="56">
        <f t="shared" si="364"/>
        <v>1795</v>
      </c>
      <c r="I1799" s="56">
        <f>IF(G1799="",0,IF(COUNTIF($G$5:G1799,G1799)=1,0,COUNTIF($G$5:G1799,G1799) )   )</f>
        <v>0</v>
      </c>
      <c r="J1799" s="56" t="str">
        <f t="shared" si="365"/>
        <v/>
      </c>
      <c r="K1799" s="56" t="str">
        <f t="shared" si="356"/>
        <v/>
      </c>
      <c r="L1799" s="56" t="str">
        <f t="shared" si="358"/>
        <v/>
      </c>
      <c r="M1799" s="56" t="str">
        <f t="shared" si="359"/>
        <v/>
      </c>
      <c r="N1799" s="56" t="str">
        <f t="shared" si="360"/>
        <v/>
      </c>
      <c r="O1799" s="56" t="str">
        <f t="shared" si="366"/>
        <v/>
      </c>
      <c r="P1799" s="56">
        <f>IF(ISERROR(IF($X$5=1,$Y$5,)),"",IF($X$5=1,$Y$5,))</f>
        <v>0</v>
      </c>
      <c r="Q1799" s="56">
        <f>IF(ISERROR(IF($X$6=1,$Y$6,)),"",IF($X$6=1,$Y$6,))</f>
        <v>10000</v>
      </c>
      <c r="R1799" s="56">
        <f>IF(ISERROR(IF($X$7=1,$Y$7,)),"",IF($X$7=1,$Y$7,))</f>
        <v>0</v>
      </c>
      <c r="S1799" s="56">
        <f>IF(ISERROR(IF($X$8=1,$Y$8,)),"",IF($X$8=1,$Y$8,))</f>
        <v>1000</v>
      </c>
      <c r="T1799" s="56">
        <f>IF(ISERROR(IF($X$9=1,$Y$9,)),"",IF($X$9=1,$Y$9,))</f>
        <v>500</v>
      </c>
      <c r="U1799" s="56">
        <f>IF(ISERROR(IF($X$10=1,$Y$10,)),"",IF($X$10=1,$Y$10,))</f>
        <v>500</v>
      </c>
    </row>
    <row r="1800" spans="1:21" x14ac:dyDescent="0.25">
      <c r="A1800" s="75">
        <f t="shared" si="361"/>
        <v>1796</v>
      </c>
      <c r="D1800" s="56" t="s">
        <v>4894</v>
      </c>
      <c r="E1800" s="56">
        <f t="shared" si="362"/>
        <v>1796</v>
      </c>
      <c r="F1800" s="76">
        <f t="shared" si="357"/>
        <v>69</v>
      </c>
      <c r="G1800" s="56" t="str">
        <f t="shared" si="363"/>
        <v>1to125Adaptor</v>
      </c>
      <c r="H1800" s="56">
        <f t="shared" si="364"/>
        <v>1796</v>
      </c>
      <c r="I1800" s="56">
        <f>IF(G1800="",0,IF(COUNTIF($G$5:G1800,G1800)=1,0,COUNTIF($G$5:G1800,G1800) )   )</f>
        <v>0</v>
      </c>
      <c r="J1800" s="56" t="str">
        <f t="shared" si="365"/>
        <v/>
      </c>
      <c r="K1800" s="56" t="str">
        <f t="shared" si="356"/>
        <v/>
      </c>
      <c r="L1800" s="56" t="str">
        <f t="shared" si="358"/>
        <v/>
      </c>
      <c r="M1800" s="56" t="str">
        <f t="shared" si="359"/>
        <v/>
      </c>
      <c r="N1800" s="56" t="str">
        <f t="shared" si="360"/>
        <v/>
      </c>
      <c r="O1800" s="56" t="str">
        <f t="shared" si="366"/>
        <v/>
      </c>
      <c r="P1800" s="56">
        <f>IF(ISERROR(IF($X$5=1,$Y$5,)),"",IF($X$5=1,$Y$5,))</f>
        <v>0</v>
      </c>
      <c r="Q1800" s="56">
        <f>IF(ISERROR(IF($X$6=1,$Y$6,)),"",IF($X$6=1,$Y$6,))</f>
        <v>10000</v>
      </c>
      <c r="R1800" s="56">
        <f>IF(ISERROR(IF($X$7=1,$Y$7,)),"",IF($X$7=1,$Y$7,))</f>
        <v>0</v>
      </c>
      <c r="S1800" s="56">
        <f>IF(ISERROR(IF($X$8=1,$Y$8,)),"",IF($X$8=1,$Y$8,))</f>
        <v>1000</v>
      </c>
      <c r="T1800" s="56">
        <f>IF(ISERROR(IF($X$9=1,$Y$9,)),"",IF($X$9=1,$Y$9,))</f>
        <v>500</v>
      </c>
      <c r="U1800" s="56">
        <f>IF(ISERROR(IF($X$10=1,$Y$10,)),"",IF($X$10=1,$Y$10,))</f>
        <v>500</v>
      </c>
    </row>
    <row r="1801" spans="1:21" x14ac:dyDescent="0.25">
      <c r="A1801" s="75">
        <f t="shared" si="361"/>
        <v>1797</v>
      </c>
      <c r="D1801" s="56" t="s">
        <v>3151</v>
      </c>
      <c r="E1801" s="56">
        <f t="shared" si="362"/>
        <v>1797</v>
      </c>
      <c r="F1801" s="76">
        <f t="shared" si="357"/>
        <v>69</v>
      </c>
      <c r="G1801" s="56" t="str">
        <f t="shared" si="363"/>
        <v>DSMStrutTank</v>
      </c>
      <c r="H1801" s="56">
        <f t="shared" si="364"/>
        <v>1797</v>
      </c>
      <c r="I1801" s="56">
        <f>IF(G1801="",0,IF(COUNTIF($G$5:G1801,G1801)=1,0,COUNTIF($G$5:G1801,G1801) )   )</f>
        <v>0</v>
      </c>
      <c r="J1801" s="56" t="str">
        <f t="shared" si="365"/>
        <v/>
      </c>
      <c r="K1801" s="56" t="str">
        <f t="shared" si="356"/>
        <v/>
      </c>
      <c r="L1801" s="56" t="str">
        <f t="shared" si="358"/>
        <v/>
      </c>
      <c r="M1801" s="56" t="str">
        <f t="shared" si="359"/>
        <v/>
      </c>
      <c r="N1801" s="56" t="str">
        <f t="shared" si="360"/>
        <v/>
      </c>
      <c r="O1801" s="56" t="str">
        <f t="shared" si="366"/>
        <v/>
      </c>
      <c r="P1801" s="56">
        <f>IF(ISERROR(IF($X$5=1,$Y$5,)),"",IF($X$5=1,$Y$5,))</f>
        <v>0</v>
      </c>
      <c r="Q1801" s="56">
        <f>IF(ISERROR(IF($X$6=1,$Y$6,)),"",IF($X$6=1,$Y$6,))</f>
        <v>10000</v>
      </c>
      <c r="R1801" s="56">
        <f>IF(ISERROR(IF($X$7=1,$Y$7,)),"",IF($X$7=1,$Y$7,))</f>
        <v>0</v>
      </c>
      <c r="S1801" s="56">
        <f>IF(ISERROR(IF($X$8=1,$Y$8,)),"",IF($X$8=1,$Y$8,))</f>
        <v>1000</v>
      </c>
      <c r="T1801" s="56">
        <f>IF(ISERROR(IF($X$9=1,$Y$9,)),"",IF($X$9=1,$Y$9,))</f>
        <v>500</v>
      </c>
      <c r="U1801" s="56">
        <f>IF(ISERROR(IF($X$10=1,$Y$10,)),"",IF($X$10=1,$Y$10,))</f>
        <v>500</v>
      </c>
    </row>
    <row r="1802" spans="1:21" x14ac:dyDescent="0.25">
      <c r="A1802" s="75">
        <f t="shared" si="361"/>
        <v>1798</v>
      </c>
      <c r="D1802" s="56" t="s">
        <v>4895</v>
      </c>
      <c r="E1802" s="56">
        <f t="shared" si="362"/>
        <v>1798</v>
      </c>
      <c r="F1802" s="76">
        <f t="shared" si="357"/>
        <v>69</v>
      </c>
      <c r="G1802" s="56" t="str">
        <f t="shared" si="363"/>
        <v>2x1EngineFairing</v>
      </c>
      <c r="H1802" s="56">
        <f t="shared" si="364"/>
        <v>1798</v>
      </c>
      <c r="I1802" s="56">
        <f>IF(G1802="",0,IF(COUNTIF($G$5:G1802,G1802)=1,0,COUNTIF($G$5:G1802,G1802) )   )</f>
        <v>0</v>
      </c>
      <c r="J1802" s="56" t="str">
        <f t="shared" si="365"/>
        <v/>
      </c>
      <c r="K1802" s="56" t="str">
        <f t="shared" si="356"/>
        <v/>
      </c>
      <c r="L1802" s="56" t="str">
        <f t="shared" si="358"/>
        <v/>
      </c>
      <c r="M1802" s="56" t="str">
        <f t="shared" si="359"/>
        <v/>
      </c>
      <c r="N1802" s="56" t="str">
        <f t="shared" si="360"/>
        <v/>
      </c>
      <c r="O1802" s="56" t="str">
        <f t="shared" si="366"/>
        <v/>
      </c>
      <c r="P1802" s="56">
        <f>IF(ISERROR(IF($X$5=1,$Y$5,)),"",IF($X$5=1,$Y$5,))</f>
        <v>0</v>
      </c>
      <c r="Q1802" s="56">
        <f>IF(ISERROR(IF($X$6=1,$Y$6,)),"",IF($X$6=1,$Y$6,))</f>
        <v>10000</v>
      </c>
      <c r="R1802" s="56">
        <f>IF(ISERROR(IF($X$7=1,$Y$7,)),"",IF($X$7=1,$Y$7,))</f>
        <v>0</v>
      </c>
      <c r="S1802" s="56">
        <f>IF(ISERROR(IF($X$8=1,$Y$8,)),"",IF($X$8=1,$Y$8,))</f>
        <v>1000</v>
      </c>
      <c r="T1802" s="56">
        <f>IF(ISERROR(IF($X$9=1,$Y$9,)),"",IF($X$9=1,$Y$9,))</f>
        <v>500</v>
      </c>
      <c r="U1802" s="56">
        <f>IF(ISERROR(IF($X$10=1,$Y$10,)),"",IF($X$10=1,$Y$10,))</f>
        <v>500</v>
      </c>
    </row>
    <row r="1803" spans="1:21" x14ac:dyDescent="0.25">
      <c r="A1803" s="75">
        <f t="shared" si="361"/>
        <v>1799</v>
      </c>
      <c r="D1803" s="56" t="s">
        <v>4880</v>
      </c>
      <c r="E1803" s="56">
        <f t="shared" si="362"/>
        <v>1799</v>
      </c>
      <c r="F1803" s="76">
        <f t="shared" si="357"/>
        <v>69</v>
      </c>
      <c r="G1803" s="56" t="str">
        <f t="shared" si="363"/>
        <v>HexCanLFOLarge</v>
      </c>
      <c r="H1803" s="56">
        <f t="shared" si="364"/>
        <v>1799</v>
      </c>
      <c r="I1803" s="56">
        <f>IF(G1803="",0,IF(COUNTIF($G$5:G1803,G1803)=1,0,COUNTIF($G$5:G1803,G1803) )   )</f>
        <v>0</v>
      </c>
      <c r="J1803" s="56" t="str">
        <f t="shared" si="365"/>
        <v/>
      </c>
      <c r="K1803" s="56" t="str">
        <f t="shared" si="356"/>
        <v/>
      </c>
      <c r="L1803" s="56" t="str">
        <f t="shared" si="358"/>
        <v/>
      </c>
      <c r="M1803" s="56" t="str">
        <f t="shared" si="359"/>
        <v/>
      </c>
      <c r="N1803" s="56" t="str">
        <f t="shared" si="360"/>
        <v/>
      </c>
      <c r="O1803" s="56" t="str">
        <f t="shared" si="366"/>
        <v/>
      </c>
      <c r="P1803" s="56">
        <f>IF(ISERROR(IF($X$5=1,$Y$5,)),"",IF($X$5=1,$Y$5,))</f>
        <v>0</v>
      </c>
      <c r="Q1803" s="56">
        <f>IF(ISERROR(IF($X$6=1,$Y$6,)),"",IF($X$6=1,$Y$6,))</f>
        <v>10000</v>
      </c>
      <c r="R1803" s="56">
        <f>IF(ISERROR(IF($X$7=1,$Y$7,)),"",IF($X$7=1,$Y$7,))</f>
        <v>0</v>
      </c>
      <c r="S1803" s="56">
        <f>IF(ISERROR(IF($X$8=1,$Y$8,)),"",IF($X$8=1,$Y$8,))</f>
        <v>1000</v>
      </c>
      <c r="T1803" s="56">
        <f>IF(ISERROR(IF($X$9=1,$Y$9,)),"",IF($X$9=1,$Y$9,))</f>
        <v>500</v>
      </c>
      <c r="U1803" s="56">
        <f>IF(ISERROR(IF($X$10=1,$Y$10,)),"",IF($X$10=1,$Y$10,))</f>
        <v>500</v>
      </c>
    </row>
    <row r="1804" spans="1:21" x14ac:dyDescent="0.25">
      <c r="A1804" s="75">
        <f t="shared" si="361"/>
        <v>1800</v>
      </c>
      <c r="D1804" s="56" t="s">
        <v>4896</v>
      </c>
      <c r="E1804" s="56">
        <f t="shared" si="362"/>
        <v>1800</v>
      </c>
      <c r="F1804" s="76">
        <f t="shared" si="357"/>
        <v>69</v>
      </c>
      <c r="G1804" s="56" t="str">
        <f t="shared" si="363"/>
        <v>2x1EngineFairingEnd</v>
      </c>
      <c r="H1804" s="56">
        <f t="shared" si="364"/>
        <v>1800</v>
      </c>
      <c r="I1804" s="56">
        <f>IF(G1804="",0,IF(COUNTIF($G$5:G1804,G1804)=1,0,COUNTIF($G$5:G1804,G1804) )   )</f>
        <v>0</v>
      </c>
      <c r="J1804" s="56" t="str">
        <f t="shared" si="365"/>
        <v/>
      </c>
      <c r="K1804" s="56" t="str">
        <f t="shared" si="356"/>
        <v/>
      </c>
      <c r="L1804" s="56" t="str">
        <f t="shared" si="358"/>
        <v/>
      </c>
      <c r="M1804" s="56" t="str">
        <f t="shared" si="359"/>
        <v/>
      </c>
      <c r="N1804" s="56" t="str">
        <f t="shared" si="360"/>
        <v/>
      </c>
      <c r="O1804" s="56" t="str">
        <f t="shared" si="366"/>
        <v/>
      </c>
      <c r="P1804" s="56">
        <f>IF(ISERROR(IF($X$5=1,$Y$5,)),"",IF($X$5=1,$Y$5,))</f>
        <v>0</v>
      </c>
      <c r="Q1804" s="56">
        <f>IF(ISERROR(IF($X$6=1,$Y$6,)),"",IF($X$6=1,$Y$6,))</f>
        <v>10000</v>
      </c>
      <c r="R1804" s="56">
        <f>IF(ISERROR(IF($X$7=1,$Y$7,)),"",IF($X$7=1,$Y$7,))</f>
        <v>0</v>
      </c>
      <c r="S1804" s="56">
        <f>IF(ISERROR(IF($X$8=1,$Y$8,)),"",IF($X$8=1,$Y$8,))</f>
        <v>1000</v>
      </c>
      <c r="T1804" s="56">
        <f>IF(ISERROR(IF($X$9=1,$Y$9,)),"",IF($X$9=1,$Y$9,))</f>
        <v>500</v>
      </c>
      <c r="U1804" s="56">
        <f>IF(ISERROR(IF($X$10=1,$Y$10,)),"",IF($X$10=1,$Y$10,))</f>
        <v>500</v>
      </c>
    </row>
    <row r="1805" spans="1:21" x14ac:dyDescent="0.25">
      <c r="A1805" s="75">
        <f t="shared" si="361"/>
        <v>1801</v>
      </c>
      <c r="D1805" s="56" t="s">
        <v>2808</v>
      </c>
      <c r="E1805" s="56">
        <f t="shared" si="362"/>
        <v>1801</v>
      </c>
      <c r="F1805" s="76">
        <f t="shared" si="357"/>
        <v>69</v>
      </c>
      <c r="G1805" s="56" t="str">
        <f t="shared" si="363"/>
        <v>TriStrutEngine</v>
      </c>
      <c r="H1805" s="56">
        <f t="shared" si="364"/>
        <v>1801</v>
      </c>
      <c r="I1805" s="56">
        <f>IF(G1805="",0,IF(COUNTIF($G$5:G1805,G1805)=1,0,COUNTIF($G$5:G1805,G1805) )   )</f>
        <v>0</v>
      </c>
      <c r="J1805" s="56" t="str">
        <f t="shared" si="365"/>
        <v/>
      </c>
      <c r="K1805" s="56" t="str">
        <f t="shared" si="356"/>
        <v/>
      </c>
      <c r="L1805" s="56" t="str">
        <f t="shared" si="358"/>
        <v/>
      </c>
      <c r="M1805" s="56" t="str">
        <f t="shared" si="359"/>
        <v/>
      </c>
      <c r="N1805" s="56" t="str">
        <f t="shared" si="360"/>
        <v/>
      </c>
      <c r="O1805" s="56" t="str">
        <f t="shared" si="366"/>
        <v/>
      </c>
      <c r="P1805" s="56">
        <f>IF(ISERROR(IF($X$5=1,$Y$5,)),"",IF($X$5=1,$Y$5,))</f>
        <v>0</v>
      </c>
      <c r="Q1805" s="56">
        <f>IF(ISERROR(IF($X$6=1,$Y$6,)),"",IF($X$6=1,$Y$6,))</f>
        <v>10000</v>
      </c>
      <c r="R1805" s="56">
        <f>IF(ISERROR(IF($X$7=1,$Y$7,)),"",IF($X$7=1,$Y$7,))</f>
        <v>0</v>
      </c>
      <c r="S1805" s="56">
        <f>IF(ISERROR(IF($X$8=1,$Y$8,)),"",IF($X$8=1,$Y$8,))</f>
        <v>1000</v>
      </c>
      <c r="T1805" s="56">
        <f>IF(ISERROR(IF($X$9=1,$Y$9,)),"",IF($X$9=1,$Y$9,))</f>
        <v>500</v>
      </c>
      <c r="U1805" s="56">
        <f>IF(ISERROR(IF($X$10=1,$Y$10,)),"",IF($X$10=1,$Y$10,))</f>
        <v>500</v>
      </c>
    </row>
    <row r="1806" spans="1:21" x14ac:dyDescent="0.25">
      <c r="A1806" s="75">
        <f t="shared" si="361"/>
        <v>1802</v>
      </c>
      <c r="D1806" s="56" t="s">
        <v>4897</v>
      </c>
      <c r="E1806" s="56">
        <f t="shared" si="362"/>
        <v>1802</v>
      </c>
      <c r="F1806" s="76">
        <f t="shared" si="357"/>
        <v>69</v>
      </c>
      <c r="G1806" s="56" t="str">
        <f t="shared" si="363"/>
        <v>WindTriple</v>
      </c>
      <c r="H1806" s="56">
        <f t="shared" si="364"/>
        <v>1802</v>
      </c>
      <c r="I1806" s="56">
        <f>IF(G1806="",0,IF(COUNTIF($G$5:G1806,G1806)=1,0,COUNTIF($G$5:G1806,G1806) )   )</f>
        <v>0</v>
      </c>
      <c r="J1806" s="56" t="str">
        <f t="shared" si="365"/>
        <v/>
      </c>
      <c r="K1806" s="56" t="str">
        <f t="shared" si="356"/>
        <v/>
      </c>
      <c r="L1806" s="56" t="str">
        <f t="shared" si="358"/>
        <v/>
      </c>
      <c r="M1806" s="56" t="str">
        <f t="shared" si="359"/>
        <v/>
      </c>
      <c r="N1806" s="56" t="str">
        <f t="shared" si="360"/>
        <v/>
      </c>
      <c r="O1806" s="56" t="str">
        <f t="shared" si="366"/>
        <v/>
      </c>
      <c r="P1806" s="56">
        <f>IF(ISERROR(IF($X$5=1,$Y$5,)),"",IF($X$5=1,$Y$5,))</f>
        <v>0</v>
      </c>
      <c r="Q1806" s="56">
        <f>IF(ISERROR(IF($X$6=1,$Y$6,)),"",IF($X$6=1,$Y$6,))</f>
        <v>10000</v>
      </c>
      <c r="R1806" s="56">
        <f>IF(ISERROR(IF($X$7=1,$Y$7,)),"",IF($X$7=1,$Y$7,))</f>
        <v>0</v>
      </c>
      <c r="S1806" s="56">
        <f>IF(ISERROR(IF($X$8=1,$Y$8,)),"",IF($X$8=1,$Y$8,))</f>
        <v>1000</v>
      </c>
      <c r="T1806" s="56">
        <f>IF(ISERROR(IF($X$9=1,$Y$9,)),"",IF($X$9=1,$Y$9,))</f>
        <v>500</v>
      </c>
      <c r="U1806" s="56">
        <f>IF(ISERROR(IF($X$10=1,$Y$10,)),"",IF($X$10=1,$Y$10,))</f>
        <v>500</v>
      </c>
    </row>
    <row r="1807" spans="1:21" x14ac:dyDescent="0.25">
      <c r="A1807" s="75">
        <f t="shared" si="361"/>
        <v>1803</v>
      </c>
      <c r="D1807" s="56" t="s">
        <v>4881</v>
      </c>
      <c r="E1807" s="56">
        <f t="shared" si="362"/>
        <v>1803</v>
      </c>
      <c r="F1807" s="76">
        <f t="shared" si="357"/>
        <v>69</v>
      </c>
      <c r="G1807" s="56" t="str">
        <f t="shared" si="363"/>
        <v>HexCanLFLarge</v>
      </c>
      <c r="H1807" s="56">
        <f t="shared" si="364"/>
        <v>1803</v>
      </c>
      <c r="I1807" s="56">
        <f>IF(G1807="",0,IF(COUNTIF($G$5:G1807,G1807)=1,0,COUNTIF($G$5:G1807,G1807) )   )</f>
        <v>0</v>
      </c>
      <c r="J1807" s="56" t="str">
        <f t="shared" si="365"/>
        <v/>
      </c>
      <c r="K1807" s="56" t="str">
        <f t="shared" si="356"/>
        <v/>
      </c>
      <c r="L1807" s="56" t="str">
        <f t="shared" si="358"/>
        <v/>
      </c>
      <c r="M1807" s="56" t="str">
        <f t="shared" si="359"/>
        <v/>
      </c>
      <c r="N1807" s="56" t="str">
        <f t="shared" si="360"/>
        <v/>
      </c>
      <c r="O1807" s="56" t="str">
        <f t="shared" si="366"/>
        <v/>
      </c>
      <c r="P1807" s="56">
        <f>IF(ISERROR(IF($X$5=1,$Y$5,)),"",IF($X$5=1,$Y$5,))</f>
        <v>0</v>
      </c>
      <c r="Q1807" s="56">
        <f>IF(ISERROR(IF($X$6=1,$Y$6,)),"",IF($X$6=1,$Y$6,))</f>
        <v>10000</v>
      </c>
      <c r="R1807" s="56">
        <f>IF(ISERROR(IF($X$7=1,$Y$7,)),"",IF($X$7=1,$Y$7,))</f>
        <v>0</v>
      </c>
      <c r="S1807" s="56">
        <f>IF(ISERROR(IF($X$8=1,$Y$8,)),"",IF($X$8=1,$Y$8,))</f>
        <v>1000</v>
      </c>
      <c r="T1807" s="56">
        <f>IF(ISERROR(IF($X$9=1,$Y$9,)),"",IF($X$9=1,$Y$9,))</f>
        <v>500</v>
      </c>
      <c r="U1807" s="56">
        <f>IF(ISERROR(IF($X$10=1,$Y$10,)),"",IF($X$10=1,$Y$10,))</f>
        <v>500</v>
      </c>
    </row>
    <row r="1808" spans="1:21" x14ac:dyDescent="0.25">
      <c r="A1808" s="75">
        <f t="shared" si="361"/>
        <v>1804</v>
      </c>
      <c r="D1808" s="56" t="s">
        <v>2826</v>
      </c>
      <c r="E1808" s="56">
        <f t="shared" si="362"/>
        <v>1804</v>
      </c>
      <c r="F1808" s="76">
        <f t="shared" si="357"/>
        <v>69</v>
      </c>
      <c r="G1808" s="56" t="str">
        <f t="shared" si="363"/>
        <v>TriStrutRCS</v>
      </c>
      <c r="H1808" s="56">
        <f t="shared" si="364"/>
        <v>1804</v>
      </c>
      <c r="I1808" s="56">
        <f>IF(G1808="",0,IF(COUNTIF($G$5:G1808,G1808)=1,0,COUNTIF($G$5:G1808,G1808) )   )</f>
        <v>0</v>
      </c>
      <c r="J1808" s="56" t="str">
        <f t="shared" si="365"/>
        <v/>
      </c>
      <c r="K1808" s="56" t="str">
        <f t="shared" si="356"/>
        <v/>
      </c>
      <c r="L1808" s="56" t="str">
        <f t="shared" si="358"/>
        <v/>
      </c>
      <c r="M1808" s="56" t="str">
        <f t="shared" si="359"/>
        <v/>
      </c>
      <c r="N1808" s="56" t="str">
        <f t="shared" si="360"/>
        <v/>
      </c>
      <c r="O1808" s="56" t="str">
        <f t="shared" si="366"/>
        <v/>
      </c>
      <c r="P1808" s="56">
        <f>IF(ISERROR(IF($X$5=1,$Y$5,)),"",IF($X$5=1,$Y$5,))</f>
        <v>0</v>
      </c>
      <c r="Q1808" s="56">
        <f>IF(ISERROR(IF($X$6=1,$Y$6,)),"",IF($X$6=1,$Y$6,))</f>
        <v>10000</v>
      </c>
      <c r="R1808" s="56">
        <f>IF(ISERROR(IF($X$7=1,$Y$7,)),"",IF($X$7=1,$Y$7,))</f>
        <v>0</v>
      </c>
      <c r="S1808" s="56">
        <f>IF(ISERROR(IF($X$8=1,$Y$8,)),"",IF($X$8=1,$Y$8,))</f>
        <v>1000</v>
      </c>
      <c r="T1808" s="56">
        <f>IF(ISERROR(IF($X$9=1,$Y$9,)),"",IF($X$9=1,$Y$9,))</f>
        <v>500</v>
      </c>
      <c r="U1808" s="56">
        <f>IF(ISERROR(IF($X$10=1,$Y$10,)),"",IF($X$10=1,$Y$10,))</f>
        <v>500</v>
      </c>
    </row>
    <row r="1809" spans="1:21" x14ac:dyDescent="0.25">
      <c r="A1809" s="75">
        <f t="shared" si="361"/>
        <v>1805</v>
      </c>
      <c r="D1809" s="56" t="s">
        <v>4901</v>
      </c>
      <c r="E1809" s="56">
        <f t="shared" si="362"/>
        <v>1805</v>
      </c>
      <c r="F1809" s="76">
        <f t="shared" si="357"/>
        <v>69</v>
      </c>
      <c r="G1809" s="56" t="str">
        <f t="shared" si="363"/>
        <v>RLA.linearspike.med</v>
      </c>
      <c r="H1809" s="56">
        <f t="shared" si="364"/>
        <v>1805</v>
      </c>
      <c r="I1809" s="56">
        <f>IF(G1809="",0,IF(COUNTIF($G$5:G1809,G1809)=1,0,COUNTIF($G$5:G1809,G1809) )   )</f>
        <v>0</v>
      </c>
      <c r="J1809" s="56" t="str">
        <f t="shared" si="365"/>
        <v/>
      </c>
      <c r="K1809" s="56" t="str">
        <f t="shared" si="356"/>
        <v/>
      </c>
      <c r="L1809" s="56" t="str">
        <f t="shared" si="358"/>
        <v/>
      </c>
      <c r="M1809" s="56" t="str">
        <f t="shared" si="359"/>
        <v/>
      </c>
      <c r="N1809" s="56" t="str">
        <f t="shared" si="360"/>
        <v/>
      </c>
      <c r="O1809" s="56" t="str">
        <f t="shared" si="366"/>
        <v/>
      </c>
      <c r="P1809" s="56">
        <f>IF(ISERROR(IF($X$5=1,$Y$5,)),"",IF($X$5=1,$Y$5,))</f>
        <v>0</v>
      </c>
      <c r="Q1809" s="56">
        <f>IF(ISERROR(IF($X$6=1,$Y$6,)),"",IF($X$6=1,$Y$6,))</f>
        <v>10000</v>
      </c>
      <c r="R1809" s="56">
        <f>IF(ISERROR(IF($X$7=1,$Y$7,)),"",IF($X$7=1,$Y$7,))</f>
        <v>0</v>
      </c>
      <c r="S1809" s="56">
        <f>IF(ISERROR(IF($X$8=1,$Y$8,)),"",IF($X$8=1,$Y$8,))</f>
        <v>1000</v>
      </c>
      <c r="T1809" s="56">
        <f>IF(ISERROR(IF($X$9=1,$Y$9,)),"",IF($X$9=1,$Y$9,))</f>
        <v>500</v>
      </c>
      <c r="U1809" s="56">
        <f>IF(ISERROR(IF($X$10=1,$Y$10,)),"",IF($X$10=1,$Y$10,))</f>
        <v>500</v>
      </c>
    </row>
    <row r="1810" spans="1:21" x14ac:dyDescent="0.25">
      <c r="A1810" s="75">
        <f t="shared" si="361"/>
        <v>1806</v>
      </c>
      <c r="D1810" s="56" t="s">
        <v>4882</v>
      </c>
      <c r="E1810" s="56">
        <f t="shared" si="362"/>
        <v>1806</v>
      </c>
      <c r="F1810" s="76">
        <f t="shared" si="357"/>
        <v>69</v>
      </c>
      <c r="G1810" s="56" t="str">
        <f t="shared" si="363"/>
        <v>HexCanMonoLarge</v>
      </c>
      <c r="H1810" s="56">
        <f t="shared" si="364"/>
        <v>1806</v>
      </c>
      <c r="I1810" s="56">
        <f>IF(G1810="",0,IF(COUNTIF($G$5:G1810,G1810)=1,0,COUNTIF($G$5:G1810,G1810) )   )</f>
        <v>0</v>
      </c>
      <c r="J1810" s="56" t="str">
        <f t="shared" si="365"/>
        <v/>
      </c>
      <c r="K1810" s="56" t="str">
        <f t="shared" si="356"/>
        <v/>
      </c>
      <c r="L1810" s="56" t="str">
        <f t="shared" si="358"/>
        <v/>
      </c>
      <c r="M1810" s="56" t="str">
        <f t="shared" si="359"/>
        <v/>
      </c>
      <c r="N1810" s="56" t="str">
        <f t="shared" si="360"/>
        <v/>
      </c>
      <c r="O1810" s="56" t="str">
        <f t="shared" si="366"/>
        <v/>
      </c>
      <c r="P1810" s="56">
        <f>IF(ISERROR(IF($X$5=1,$Y$5,)),"",IF($X$5=1,$Y$5,))</f>
        <v>0</v>
      </c>
      <c r="Q1810" s="56">
        <f>IF(ISERROR(IF($X$6=1,$Y$6,)),"",IF($X$6=1,$Y$6,))</f>
        <v>10000</v>
      </c>
      <c r="R1810" s="56">
        <f>IF(ISERROR(IF($X$7=1,$Y$7,)),"",IF($X$7=1,$Y$7,))</f>
        <v>0</v>
      </c>
      <c r="S1810" s="56">
        <f>IF(ISERROR(IF($X$8=1,$Y$8,)),"",IF($X$8=1,$Y$8,))</f>
        <v>1000</v>
      </c>
      <c r="T1810" s="56">
        <f>IF(ISERROR(IF($X$9=1,$Y$9,)),"",IF($X$9=1,$Y$9,))</f>
        <v>500</v>
      </c>
      <c r="U1810" s="56">
        <f>IF(ISERROR(IF($X$10=1,$Y$10,)),"",IF($X$10=1,$Y$10,))</f>
        <v>500</v>
      </c>
    </row>
    <row r="1811" spans="1:21" x14ac:dyDescent="0.25">
      <c r="A1811" s="75">
        <f t="shared" si="361"/>
        <v>1807</v>
      </c>
      <c r="D1811" s="56" t="s">
        <v>2827</v>
      </c>
      <c r="E1811" s="56">
        <f t="shared" si="362"/>
        <v>1807</v>
      </c>
      <c r="F1811" s="76">
        <f t="shared" si="357"/>
        <v>69</v>
      </c>
      <c r="G1811" s="56" t="str">
        <f t="shared" si="363"/>
        <v>TriStrutTank</v>
      </c>
      <c r="H1811" s="56">
        <f t="shared" si="364"/>
        <v>1807</v>
      </c>
      <c r="I1811" s="56">
        <f>IF(G1811="",0,IF(COUNTIF($G$5:G1811,G1811)=1,0,COUNTIF($G$5:G1811,G1811) )   )</f>
        <v>0</v>
      </c>
      <c r="J1811" s="56" t="str">
        <f t="shared" si="365"/>
        <v/>
      </c>
      <c r="K1811" s="56" t="str">
        <f t="shared" si="356"/>
        <v/>
      </c>
      <c r="L1811" s="56" t="str">
        <f t="shared" si="358"/>
        <v/>
      </c>
      <c r="M1811" s="56" t="str">
        <f t="shared" si="359"/>
        <v/>
      </c>
      <c r="N1811" s="56" t="str">
        <f t="shared" si="360"/>
        <v/>
      </c>
      <c r="O1811" s="56" t="str">
        <f t="shared" si="366"/>
        <v/>
      </c>
      <c r="P1811" s="56">
        <f>IF(ISERROR(IF($X$5=1,$Y$5,)),"",IF($X$5=1,$Y$5,))</f>
        <v>0</v>
      </c>
      <c r="Q1811" s="56">
        <f>IF(ISERROR(IF($X$6=1,$Y$6,)),"",IF($X$6=1,$Y$6,))</f>
        <v>10000</v>
      </c>
      <c r="R1811" s="56">
        <f>IF(ISERROR(IF($X$7=1,$Y$7,)),"",IF($X$7=1,$Y$7,))</f>
        <v>0</v>
      </c>
      <c r="S1811" s="56">
        <f>IF(ISERROR(IF($X$8=1,$Y$8,)),"",IF($X$8=1,$Y$8,))</f>
        <v>1000</v>
      </c>
      <c r="T1811" s="56">
        <f>IF(ISERROR(IF($X$9=1,$Y$9,)),"",IF($X$9=1,$Y$9,))</f>
        <v>500</v>
      </c>
      <c r="U1811" s="56">
        <f>IF(ISERROR(IF($X$10=1,$Y$10,)),"",IF($X$10=1,$Y$10,))</f>
        <v>500</v>
      </c>
    </row>
    <row r="1812" spans="1:21" x14ac:dyDescent="0.25">
      <c r="A1812" s="75">
        <f t="shared" si="361"/>
        <v>1808</v>
      </c>
      <c r="D1812" s="56" t="s">
        <v>4883</v>
      </c>
      <c r="E1812" s="56">
        <f t="shared" si="362"/>
        <v>1808</v>
      </c>
      <c r="F1812" s="76">
        <f t="shared" si="357"/>
        <v>69</v>
      </c>
      <c r="G1812" s="56" t="str">
        <f t="shared" si="363"/>
        <v>HexCanOxyLarge</v>
      </c>
      <c r="H1812" s="56">
        <f t="shared" si="364"/>
        <v>1808</v>
      </c>
      <c r="I1812" s="56">
        <f>IF(G1812="",0,IF(COUNTIF($G$5:G1812,G1812)=1,0,COUNTIF($G$5:G1812,G1812) )   )</f>
        <v>0</v>
      </c>
      <c r="J1812" s="56" t="str">
        <f t="shared" si="365"/>
        <v/>
      </c>
      <c r="K1812" s="56" t="str">
        <f t="shared" si="356"/>
        <v/>
      </c>
      <c r="L1812" s="56" t="str">
        <f t="shared" si="358"/>
        <v/>
      </c>
      <c r="M1812" s="56" t="str">
        <f t="shared" si="359"/>
        <v/>
      </c>
      <c r="N1812" s="56" t="str">
        <f t="shared" si="360"/>
        <v/>
      </c>
      <c r="O1812" s="56" t="str">
        <f t="shared" si="366"/>
        <v/>
      </c>
      <c r="P1812" s="56">
        <f>IF(ISERROR(IF($X$5=1,$Y$5,)),"",IF($X$5=1,$Y$5,))</f>
        <v>0</v>
      </c>
      <c r="Q1812" s="56">
        <f>IF(ISERROR(IF($X$6=1,$Y$6,)),"",IF($X$6=1,$Y$6,))</f>
        <v>10000</v>
      </c>
      <c r="R1812" s="56">
        <f>IF(ISERROR(IF($X$7=1,$Y$7,)),"",IF($X$7=1,$Y$7,))</f>
        <v>0</v>
      </c>
      <c r="S1812" s="56">
        <f>IF(ISERROR(IF($X$8=1,$Y$8,)),"",IF($X$8=1,$Y$8,))</f>
        <v>1000</v>
      </c>
      <c r="T1812" s="56">
        <f>IF(ISERROR(IF($X$9=1,$Y$9,)),"",IF($X$9=1,$Y$9,))</f>
        <v>500</v>
      </c>
      <c r="U1812" s="56">
        <f>IF(ISERROR(IF($X$10=1,$Y$10,)),"",IF($X$10=1,$Y$10,))</f>
        <v>500</v>
      </c>
    </row>
    <row r="1813" spans="1:21" x14ac:dyDescent="0.25">
      <c r="A1813" s="75">
        <f t="shared" si="361"/>
        <v>1809</v>
      </c>
      <c r="D1813" s="56" t="s">
        <v>4884</v>
      </c>
      <c r="E1813" s="56">
        <f t="shared" si="362"/>
        <v>1809</v>
      </c>
      <c r="F1813" s="76">
        <f t="shared" si="357"/>
        <v>69</v>
      </c>
      <c r="G1813" s="56" t="str">
        <f t="shared" si="363"/>
        <v>HexRackLarge</v>
      </c>
      <c r="H1813" s="56">
        <f t="shared" si="364"/>
        <v>1809</v>
      </c>
      <c r="I1813" s="56">
        <f>IF(G1813="",0,IF(COUNTIF($G$5:G1813,G1813)=1,0,COUNTIF($G$5:G1813,G1813) )   )</f>
        <v>0</v>
      </c>
      <c r="J1813" s="56" t="str">
        <f t="shared" si="365"/>
        <v/>
      </c>
      <c r="K1813" s="56" t="str">
        <f t="shared" si="356"/>
        <v/>
      </c>
      <c r="L1813" s="56" t="str">
        <f t="shared" si="358"/>
        <v/>
      </c>
      <c r="M1813" s="56" t="str">
        <f t="shared" si="359"/>
        <v/>
      </c>
      <c r="N1813" s="56" t="str">
        <f t="shared" si="360"/>
        <v/>
      </c>
      <c r="O1813" s="56" t="str">
        <f t="shared" si="366"/>
        <v/>
      </c>
      <c r="P1813" s="56">
        <f>IF(ISERROR(IF($X$5=1,$Y$5,)),"",IF($X$5=1,$Y$5,))</f>
        <v>0</v>
      </c>
      <c r="Q1813" s="56">
        <f>IF(ISERROR(IF($X$6=1,$Y$6,)),"",IF($X$6=1,$Y$6,))</f>
        <v>10000</v>
      </c>
      <c r="R1813" s="56">
        <f>IF(ISERROR(IF($X$7=1,$Y$7,)),"",IF($X$7=1,$Y$7,))</f>
        <v>0</v>
      </c>
      <c r="S1813" s="56">
        <f>IF(ISERROR(IF($X$8=1,$Y$8,)),"",IF($X$8=1,$Y$8,))</f>
        <v>1000</v>
      </c>
      <c r="T1813" s="56">
        <f>IF(ISERROR(IF($X$9=1,$Y$9,)),"",IF($X$9=1,$Y$9,))</f>
        <v>500</v>
      </c>
      <c r="U1813" s="56">
        <f>IF(ISERROR(IF($X$10=1,$Y$10,)),"",IF($X$10=1,$Y$10,))</f>
        <v>500</v>
      </c>
    </row>
    <row r="1814" spans="1:21" x14ac:dyDescent="0.25">
      <c r="A1814" s="75">
        <f t="shared" si="361"/>
        <v>1810</v>
      </c>
      <c r="D1814" s="56" t="s">
        <v>4885</v>
      </c>
      <c r="E1814" s="56">
        <f t="shared" si="362"/>
        <v>1810</v>
      </c>
      <c r="F1814" s="76">
        <f t="shared" si="357"/>
        <v>69</v>
      </c>
      <c r="G1814" s="56" t="str">
        <f t="shared" si="363"/>
        <v>HexDecouplerRackLarge</v>
      </c>
      <c r="H1814" s="56">
        <f t="shared" si="364"/>
        <v>1810</v>
      </c>
      <c r="I1814" s="56">
        <f>IF(G1814="",0,IF(COUNTIF($G$5:G1814,G1814)=1,0,COUNTIF($G$5:G1814,G1814) )   )</f>
        <v>0</v>
      </c>
      <c r="J1814" s="56" t="str">
        <f t="shared" si="365"/>
        <v/>
      </c>
      <c r="K1814" s="56" t="str">
        <f t="shared" si="356"/>
        <v/>
      </c>
      <c r="L1814" s="56" t="str">
        <f t="shared" si="358"/>
        <v/>
      </c>
      <c r="M1814" s="56" t="str">
        <f t="shared" si="359"/>
        <v/>
      </c>
      <c r="N1814" s="56" t="str">
        <f t="shared" si="360"/>
        <v/>
      </c>
      <c r="O1814" s="56" t="str">
        <f t="shared" si="366"/>
        <v/>
      </c>
      <c r="P1814" s="56">
        <f>IF(ISERROR(IF($X$5=1,$Y$5,)),"",IF($X$5=1,$Y$5,))</f>
        <v>0</v>
      </c>
      <c r="Q1814" s="56">
        <f>IF(ISERROR(IF($X$6=1,$Y$6,)),"",IF($X$6=1,$Y$6,))</f>
        <v>10000</v>
      </c>
      <c r="R1814" s="56">
        <f>IF(ISERROR(IF($X$7=1,$Y$7,)),"",IF($X$7=1,$Y$7,))</f>
        <v>0</v>
      </c>
      <c r="S1814" s="56">
        <f>IF(ISERROR(IF($X$8=1,$Y$8,)),"",IF($X$8=1,$Y$8,))</f>
        <v>1000</v>
      </c>
      <c r="T1814" s="56">
        <f>IF(ISERROR(IF($X$9=1,$Y$9,)),"",IF($X$9=1,$Y$9,))</f>
        <v>500</v>
      </c>
      <c r="U1814" s="56">
        <f>IF(ISERROR(IF($X$10=1,$Y$10,)),"",IF($X$10=1,$Y$10,))</f>
        <v>500</v>
      </c>
    </row>
    <row r="1815" spans="1:21" x14ac:dyDescent="0.25">
      <c r="A1815" s="75">
        <f t="shared" si="361"/>
        <v>1811</v>
      </c>
      <c r="D1815" s="56" t="s">
        <v>4886</v>
      </c>
      <c r="E1815" s="56">
        <f t="shared" si="362"/>
        <v>1811</v>
      </c>
      <c r="F1815" s="76">
        <f t="shared" si="357"/>
        <v>69</v>
      </c>
      <c r="G1815" s="56" t="str">
        <f t="shared" si="363"/>
        <v>LLLLOHRadi</v>
      </c>
      <c r="H1815" s="56">
        <f t="shared" si="364"/>
        <v>1811</v>
      </c>
      <c r="I1815" s="56">
        <f>IF(G1815="",0,IF(COUNTIF($G$5:G1815,G1815)=1,0,COUNTIF($G$5:G1815,G1815) )   )</f>
        <v>0</v>
      </c>
      <c r="J1815" s="56" t="str">
        <f t="shared" si="365"/>
        <v/>
      </c>
      <c r="K1815" s="56" t="str">
        <f t="shared" si="356"/>
        <v/>
      </c>
      <c r="L1815" s="56" t="str">
        <f t="shared" si="358"/>
        <v/>
      </c>
      <c r="M1815" s="56" t="str">
        <f t="shared" si="359"/>
        <v/>
      </c>
      <c r="N1815" s="56" t="str">
        <f t="shared" si="360"/>
        <v/>
      </c>
      <c r="O1815" s="56" t="str">
        <f t="shared" si="366"/>
        <v/>
      </c>
      <c r="P1815" s="56">
        <f>IF(ISERROR(IF($X$5=1,$Y$5,)),"",IF($X$5=1,$Y$5,))</f>
        <v>0</v>
      </c>
      <c r="Q1815" s="56">
        <f>IF(ISERROR(IF($X$6=1,$Y$6,)),"",IF($X$6=1,$Y$6,))</f>
        <v>10000</v>
      </c>
      <c r="R1815" s="56">
        <f>IF(ISERROR(IF($X$7=1,$Y$7,)),"",IF($X$7=1,$Y$7,))</f>
        <v>0</v>
      </c>
      <c r="S1815" s="56">
        <f>IF(ISERROR(IF($X$8=1,$Y$8,)),"",IF($X$8=1,$Y$8,))</f>
        <v>1000</v>
      </c>
      <c r="T1815" s="56">
        <f>IF(ISERROR(IF($X$9=1,$Y$9,)),"",IF($X$9=1,$Y$9,))</f>
        <v>500</v>
      </c>
      <c r="U1815" s="56">
        <f>IF(ISERROR(IF($X$10=1,$Y$10,)),"",IF($X$10=1,$Y$10,))</f>
        <v>500</v>
      </c>
    </row>
    <row r="1816" spans="1:21" x14ac:dyDescent="0.25">
      <c r="A1816" s="75">
        <f t="shared" si="361"/>
        <v>1812</v>
      </c>
      <c r="D1816" s="56" t="s">
        <v>4887</v>
      </c>
      <c r="E1816" s="56">
        <f t="shared" si="362"/>
        <v>1812</v>
      </c>
      <c r="F1816" s="76">
        <f t="shared" si="357"/>
        <v>69</v>
      </c>
      <c r="G1816" s="56" t="str">
        <f t="shared" si="363"/>
        <v>2x1EagleCrewPod</v>
      </c>
      <c r="H1816" s="56">
        <f t="shared" si="364"/>
        <v>1812</v>
      </c>
      <c r="I1816" s="56">
        <f>IF(G1816="",0,IF(COUNTIF($G$5:G1816,G1816)=1,0,COUNTIF($G$5:G1816,G1816) )   )</f>
        <v>0</v>
      </c>
      <c r="J1816" s="56" t="str">
        <f t="shared" si="365"/>
        <v/>
      </c>
      <c r="K1816" s="56" t="str">
        <f t="shared" si="356"/>
        <v/>
      </c>
      <c r="L1816" s="56" t="str">
        <f t="shared" si="358"/>
        <v/>
      </c>
      <c r="M1816" s="56" t="str">
        <f t="shared" si="359"/>
        <v/>
      </c>
      <c r="N1816" s="56" t="str">
        <f t="shared" si="360"/>
        <v/>
      </c>
      <c r="O1816" s="56" t="str">
        <f t="shared" si="366"/>
        <v/>
      </c>
      <c r="P1816" s="56">
        <f>IF(ISERROR(IF($X$5=1,$Y$5,)),"",IF($X$5=1,$Y$5,))</f>
        <v>0</v>
      </c>
      <c r="Q1816" s="56">
        <f>IF(ISERROR(IF($X$6=1,$Y$6,)),"",IF($X$6=1,$Y$6,))</f>
        <v>10000</v>
      </c>
      <c r="R1816" s="56">
        <f>IF(ISERROR(IF($X$7=1,$Y$7,)),"",IF($X$7=1,$Y$7,))</f>
        <v>0</v>
      </c>
      <c r="S1816" s="56">
        <f>IF(ISERROR(IF($X$8=1,$Y$8,)),"",IF($X$8=1,$Y$8,))</f>
        <v>1000</v>
      </c>
      <c r="T1816" s="56">
        <f>IF(ISERROR(IF($X$9=1,$Y$9,)),"",IF($X$9=1,$Y$9,))</f>
        <v>500</v>
      </c>
      <c r="U1816" s="56">
        <f>IF(ISERROR(IF($X$10=1,$Y$10,)),"",IF($X$10=1,$Y$10,))</f>
        <v>500</v>
      </c>
    </row>
    <row r="1817" spans="1:21" x14ac:dyDescent="0.25">
      <c r="A1817" s="75">
        <f t="shared" si="361"/>
        <v>1813</v>
      </c>
      <c r="D1817" s="56" t="s">
        <v>4891</v>
      </c>
      <c r="E1817" s="56">
        <f t="shared" si="362"/>
        <v>1813</v>
      </c>
      <c r="F1817" s="76">
        <f t="shared" si="357"/>
        <v>69</v>
      </c>
      <c r="G1817" s="56" t="str">
        <f t="shared" si="363"/>
        <v>1x1storagetankfuel</v>
      </c>
      <c r="H1817" s="56">
        <f t="shared" si="364"/>
        <v>1813</v>
      </c>
      <c r="I1817" s="56">
        <f>IF(G1817="",0,IF(COUNTIF($G$5:G1817,G1817)=1,0,COUNTIF($G$5:G1817,G1817) )   )</f>
        <v>0</v>
      </c>
      <c r="J1817" s="56" t="str">
        <f t="shared" si="365"/>
        <v/>
      </c>
      <c r="K1817" s="56" t="str">
        <f t="shared" si="356"/>
        <v/>
      </c>
      <c r="L1817" s="56" t="str">
        <f t="shared" si="358"/>
        <v/>
      </c>
      <c r="M1817" s="56" t="str">
        <f t="shared" si="359"/>
        <v/>
      </c>
      <c r="N1817" s="56" t="str">
        <f t="shared" si="360"/>
        <v/>
      </c>
      <c r="O1817" s="56" t="str">
        <f t="shared" si="366"/>
        <v/>
      </c>
      <c r="P1817" s="56">
        <f>IF(ISERROR(IF($X$5=1,$Y$5,)),"",IF($X$5=1,$Y$5,))</f>
        <v>0</v>
      </c>
      <c r="Q1817" s="56">
        <f>IF(ISERROR(IF($X$6=1,$Y$6,)),"",IF($X$6=1,$Y$6,))</f>
        <v>10000</v>
      </c>
      <c r="R1817" s="56">
        <f>IF(ISERROR(IF($X$7=1,$Y$7,)),"",IF($X$7=1,$Y$7,))</f>
        <v>0</v>
      </c>
      <c r="S1817" s="56">
        <f>IF(ISERROR(IF($X$8=1,$Y$8,)),"",IF($X$8=1,$Y$8,))</f>
        <v>1000</v>
      </c>
      <c r="T1817" s="56">
        <f>IF(ISERROR(IF($X$9=1,$Y$9,)),"",IF($X$9=1,$Y$9,))</f>
        <v>500</v>
      </c>
      <c r="U1817" s="56">
        <f>IF(ISERROR(IF($X$10=1,$Y$10,)),"",IF($X$10=1,$Y$10,))</f>
        <v>500</v>
      </c>
    </row>
    <row r="1818" spans="1:21" x14ac:dyDescent="0.25">
      <c r="A1818" s="75">
        <f t="shared" si="361"/>
        <v>1814</v>
      </c>
      <c r="D1818" s="56" t="s">
        <v>4892</v>
      </c>
      <c r="E1818" s="56">
        <f t="shared" si="362"/>
        <v>1814</v>
      </c>
      <c r="F1818" s="76">
        <f t="shared" si="357"/>
        <v>69</v>
      </c>
      <c r="G1818" s="56" t="str">
        <f t="shared" si="363"/>
        <v>LLL2x1FuelSphere</v>
      </c>
      <c r="H1818" s="56">
        <f t="shared" si="364"/>
        <v>1814</v>
      </c>
      <c r="I1818" s="56">
        <f>IF(G1818="",0,IF(COUNTIF($G$5:G1818,G1818)=1,0,COUNTIF($G$5:G1818,G1818) )   )</f>
        <v>0</v>
      </c>
      <c r="J1818" s="56" t="str">
        <f t="shared" si="365"/>
        <v/>
      </c>
      <c r="K1818" s="56" t="str">
        <f t="shared" si="356"/>
        <v/>
      </c>
      <c r="L1818" s="56" t="str">
        <f t="shared" si="358"/>
        <v/>
      </c>
      <c r="M1818" s="56" t="str">
        <f t="shared" si="359"/>
        <v/>
      </c>
      <c r="N1818" s="56" t="str">
        <f t="shared" si="360"/>
        <v/>
      </c>
      <c r="O1818" s="56" t="str">
        <f t="shared" si="366"/>
        <v/>
      </c>
      <c r="P1818" s="56">
        <f>IF(ISERROR(IF($X$5=1,$Y$5,)),"",IF($X$5=1,$Y$5,))</f>
        <v>0</v>
      </c>
      <c r="Q1818" s="56">
        <f>IF(ISERROR(IF($X$6=1,$Y$6,)),"",IF($X$6=1,$Y$6,))</f>
        <v>10000</v>
      </c>
      <c r="R1818" s="56">
        <f>IF(ISERROR(IF($X$7=1,$Y$7,)),"",IF($X$7=1,$Y$7,))</f>
        <v>0</v>
      </c>
      <c r="S1818" s="56">
        <f>IF(ISERROR(IF($X$8=1,$Y$8,)),"",IF($X$8=1,$Y$8,))</f>
        <v>1000</v>
      </c>
      <c r="T1818" s="56">
        <f>IF(ISERROR(IF($X$9=1,$Y$9,)),"",IF($X$9=1,$Y$9,))</f>
        <v>500</v>
      </c>
      <c r="U1818" s="56">
        <f>IF(ISERROR(IF($X$10=1,$Y$10,)),"",IF($X$10=1,$Y$10,))</f>
        <v>500</v>
      </c>
    </row>
    <row r="1819" spans="1:21" x14ac:dyDescent="0.25">
      <c r="A1819" s="75">
        <f t="shared" si="361"/>
        <v>1815</v>
      </c>
      <c r="D1819" s="56" t="s">
        <v>5936</v>
      </c>
      <c r="E1819" s="56">
        <f t="shared" si="362"/>
        <v>1815</v>
      </c>
      <c r="F1819" s="76">
        <f t="shared" si="357"/>
        <v>69</v>
      </c>
      <c r="G1819" s="56" t="str">
        <f t="shared" si="363"/>
        <v>MarkIVBuster</v>
      </c>
      <c r="H1819" s="56">
        <f t="shared" si="364"/>
        <v>1815</v>
      </c>
      <c r="I1819" s="56">
        <f>IF(G1819="",0,IF(COUNTIF($G$5:G1819,G1819)=1,0,COUNTIF($G$5:G1819,G1819) )   )</f>
        <v>0</v>
      </c>
      <c r="J1819" s="56" t="str">
        <f t="shared" si="365"/>
        <v/>
      </c>
      <c r="K1819" s="56" t="str">
        <f t="shared" si="356"/>
        <v/>
      </c>
      <c r="L1819" s="56" t="str">
        <f t="shared" si="358"/>
        <v/>
      </c>
      <c r="M1819" s="56" t="str">
        <f t="shared" si="359"/>
        <v/>
      </c>
      <c r="N1819" s="56" t="str">
        <f t="shared" si="360"/>
        <v/>
      </c>
      <c r="O1819" s="56" t="str">
        <f t="shared" si="366"/>
        <v/>
      </c>
      <c r="P1819" s="56">
        <f>IF(ISERROR(IF($X$5=1,$Y$5,)),"",IF($X$5=1,$Y$5,))</f>
        <v>0</v>
      </c>
      <c r="Q1819" s="56">
        <f>IF(ISERROR(IF($X$6=1,$Y$6,)),"",IF($X$6=1,$Y$6,))</f>
        <v>10000</v>
      </c>
      <c r="R1819" s="56">
        <f>IF(ISERROR(IF($X$7=1,$Y$7,)),"",IF($X$7=1,$Y$7,))</f>
        <v>0</v>
      </c>
      <c r="S1819" s="56">
        <f>IF(ISERROR(IF($X$8=1,$Y$8,)),"",IF($X$8=1,$Y$8,))</f>
        <v>1000</v>
      </c>
      <c r="T1819" s="56">
        <f>IF(ISERROR(IF($X$9=1,$Y$9,)),"",IF($X$9=1,$Y$9,))</f>
        <v>500</v>
      </c>
      <c r="U1819" s="56">
        <f>IF(ISERROR(IF($X$10=1,$Y$10,)),"",IF($X$10=1,$Y$10,))</f>
        <v>500</v>
      </c>
    </row>
    <row r="1820" spans="1:21" x14ac:dyDescent="0.25">
      <c r="A1820" s="75">
        <f t="shared" si="361"/>
        <v>1816</v>
      </c>
      <c r="D1820" s="56" t="s">
        <v>4898</v>
      </c>
      <c r="E1820" s="56">
        <f t="shared" si="362"/>
        <v>1816</v>
      </c>
      <c r="F1820" s="76">
        <f t="shared" si="357"/>
        <v>69</v>
      </c>
      <c r="G1820" s="56" t="str">
        <f t="shared" si="363"/>
        <v>TAL.Toroidal.Tank.Medium.Fuel</v>
      </c>
      <c r="H1820" s="56">
        <f t="shared" si="364"/>
        <v>1816</v>
      </c>
      <c r="I1820" s="56">
        <f>IF(G1820="",0,IF(COUNTIF($G$5:G1820,G1820)=1,0,COUNTIF($G$5:G1820,G1820) )   )</f>
        <v>0</v>
      </c>
      <c r="J1820" s="56" t="str">
        <f t="shared" si="365"/>
        <v/>
      </c>
      <c r="K1820" s="56" t="str">
        <f t="shared" si="356"/>
        <v/>
      </c>
      <c r="L1820" s="56" t="str">
        <f t="shared" si="358"/>
        <v/>
      </c>
      <c r="M1820" s="56" t="str">
        <f t="shared" si="359"/>
        <v/>
      </c>
      <c r="N1820" s="56" t="str">
        <f t="shared" si="360"/>
        <v/>
      </c>
      <c r="O1820" s="56" t="str">
        <f t="shared" si="366"/>
        <v/>
      </c>
      <c r="P1820" s="56">
        <f>IF(ISERROR(IF($X$5=1,$Y$5,)),"",IF($X$5=1,$Y$5,))</f>
        <v>0</v>
      </c>
      <c r="Q1820" s="56">
        <f>IF(ISERROR(IF($X$6=1,$Y$6,)),"",IF($X$6=1,$Y$6,))</f>
        <v>10000</v>
      </c>
      <c r="R1820" s="56">
        <f>IF(ISERROR(IF($X$7=1,$Y$7,)),"",IF($X$7=1,$Y$7,))</f>
        <v>0</v>
      </c>
      <c r="S1820" s="56">
        <f>IF(ISERROR(IF($X$8=1,$Y$8,)),"",IF($X$8=1,$Y$8,))</f>
        <v>1000</v>
      </c>
      <c r="T1820" s="56">
        <f>IF(ISERROR(IF($X$9=1,$Y$9,)),"",IF($X$9=1,$Y$9,))</f>
        <v>500</v>
      </c>
      <c r="U1820" s="56">
        <f>IF(ISERROR(IF($X$10=1,$Y$10,)),"",IF($X$10=1,$Y$10,))</f>
        <v>500</v>
      </c>
    </row>
    <row r="1821" spans="1:21" x14ac:dyDescent="0.25">
      <c r="A1821" s="75">
        <f t="shared" si="361"/>
        <v>1817</v>
      </c>
      <c r="D1821" s="56" t="s">
        <v>4899</v>
      </c>
      <c r="E1821" s="56">
        <f t="shared" si="362"/>
        <v>1817</v>
      </c>
      <c r="F1821" s="76">
        <f t="shared" si="357"/>
        <v>69</v>
      </c>
      <c r="G1821" s="56" t="str">
        <f t="shared" si="363"/>
        <v>TAL.Toroidal.Tank.Medium.Utility</v>
      </c>
      <c r="H1821" s="56">
        <f t="shared" si="364"/>
        <v>1817</v>
      </c>
      <c r="I1821" s="56">
        <f>IF(G1821="",0,IF(COUNTIF($G$5:G1821,G1821)=1,0,COUNTIF($G$5:G1821,G1821) )   )</f>
        <v>0</v>
      </c>
      <c r="J1821" s="56" t="str">
        <f t="shared" si="365"/>
        <v/>
      </c>
      <c r="K1821" s="56" t="str">
        <f t="shared" si="356"/>
        <v/>
      </c>
      <c r="L1821" s="56" t="str">
        <f t="shared" si="358"/>
        <v/>
      </c>
      <c r="M1821" s="56" t="str">
        <f t="shared" si="359"/>
        <v/>
      </c>
      <c r="N1821" s="56" t="str">
        <f t="shared" si="360"/>
        <v/>
      </c>
      <c r="O1821" s="56" t="str">
        <f t="shared" si="366"/>
        <v/>
      </c>
      <c r="P1821" s="56">
        <f>IF(ISERROR(IF($X$5=1,$Y$5,)),"",IF($X$5=1,$Y$5,))</f>
        <v>0</v>
      </c>
      <c r="Q1821" s="56">
        <f>IF(ISERROR(IF($X$6=1,$Y$6,)),"",IF($X$6=1,$Y$6,))</f>
        <v>10000</v>
      </c>
      <c r="R1821" s="56">
        <f>IF(ISERROR(IF($X$7=1,$Y$7,)),"",IF($X$7=1,$Y$7,))</f>
        <v>0</v>
      </c>
      <c r="S1821" s="56">
        <f>IF(ISERROR(IF($X$8=1,$Y$8,)),"",IF($X$8=1,$Y$8,))</f>
        <v>1000</v>
      </c>
      <c r="T1821" s="56">
        <f>IF(ISERROR(IF($X$9=1,$Y$9,)),"",IF($X$9=1,$Y$9,))</f>
        <v>500</v>
      </c>
      <c r="U1821" s="56">
        <f>IF(ISERROR(IF($X$10=1,$Y$10,)),"",IF($X$10=1,$Y$10,))</f>
        <v>500</v>
      </c>
    </row>
    <row r="1822" spans="1:21" x14ac:dyDescent="0.25">
      <c r="A1822" s="75">
        <f t="shared" si="361"/>
        <v>1818</v>
      </c>
      <c r="D1822" s="56" t="s">
        <v>4900</v>
      </c>
      <c r="E1822" s="56">
        <f t="shared" si="362"/>
        <v>1818</v>
      </c>
      <c r="F1822" s="76">
        <f t="shared" si="357"/>
        <v>69</v>
      </c>
      <c r="G1822" s="56" t="str">
        <f t="shared" si="363"/>
        <v>TAL.Toroidal.Tank.Hub.Medium</v>
      </c>
      <c r="H1822" s="56">
        <f t="shared" si="364"/>
        <v>1818</v>
      </c>
      <c r="I1822" s="56">
        <f>IF(G1822="",0,IF(COUNTIF($G$5:G1822,G1822)=1,0,COUNTIF($G$5:G1822,G1822) )   )</f>
        <v>0</v>
      </c>
      <c r="J1822" s="56" t="str">
        <f t="shared" si="365"/>
        <v/>
      </c>
      <c r="K1822" s="56" t="str">
        <f t="shared" si="356"/>
        <v/>
      </c>
      <c r="L1822" s="56" t="str">
        <f t="shared" si="358"/>
        <v/>
      </c>
      <c r="M1822" s="56" t="str">
        <f t="shared" si="359"/>
        <v/>
      </c>
      <c r="N1822" s="56" t="str">
        <f t="shared" si="360"/>
        <v/>
      </c>
      <c r="O1822" s="56" t="str">
        <f t="shared" si="366"/>
        <v/>
      </c>
      <c r="P1822" s="56">
        <f>IF(ISERROR(IF($X$5=1,$Y$5,)),"",IF($X$5=1,$Y$5,))</f>
        <v>0</v>
      </c>
      <c r="Q1822" s="56">
        <f>IF(ISERROR(IF($X$6=1,$Y$6,)),"",IF($X$6=1,$Y$6,))</f>
        <v>10000</v>
      </c>
      <c r="R1822" s="56">
        <f>IF(ISERROR(IF($X$7=1,$Y$7,)),"",IF($X$7=1,$Y$7,))</f>
        <v>0</v>
      </c>
      <c r="S1822" s="56">
        <f>IF(ISERROR(IF($X$8=1,$Y$8,)),"",IF($X$8=1,$Y$8,))</f>
        <v>1000</v>
      </c>
      <c r="T1822" s="56">
        <f>IF(ISERROR(IF($X$9=1,$Y$9,)),"",IF($X$9=1,$Y$9,))</f>
        <v>500</v>
      </c>
      <c r="U1822" s="56">
        <f>IF(ISERROR(IF($X$10=1,$Y$10,)),"",IF($X$10=1,$Y$10,))</f>
        <v>500</v>
      </c>
    </row>
    <row r="1823" spans="1:21" x14ac:dyDescent="0.25">
      <c r="A1823" s="75">
        <f t="shared" si="361"/>
        <v>1819</v>
      </c>
      <c r="D1823" s="56" t="s">
        <v>4902</v>
      </c>
      <c r="E1823" s="56">
        <f t="shared" si="362"/>
        <v>1819</v>
      </c>
      <c r="F1823" s="76">
        <f t="shared" si="357"/>
        <v>69</v>
      </c>
      <c r="G1823" s="56" t="str">
        <f t="shared" si="363"/>
        <v>HexCanOxygenLarge</v>
      </c>
      <c r="H1823" s="56">
        <f t="shared" si="364"/>
        <v>1819</v>
      </c>
      <c r="I1823" s="56">
        <f>IF(G1823="",0,IF(COUNTIF($G$5:G1823,G1823)=1,0,COUNTIF($G$5:G1823,G1823) )   )</f>
        <v>0</v>
      </c>
      <c r="J1823" s="56" t="str">
        <f t="shared" si="365"/>
        <v/>
      </c>
      <c r="K1823" s="56" t="str">
        <f t="shared" si="356"/>
        <v/>
      </c>
      <c r="L1823" s="56" t="str">
        <f t="shared" si="358"/>
        <v/>
      </c>
      <c r="M1823" s="56" t="str">
        <f t="shared" si="359"/>
        <v/>
      </c>
      <c r="N1823" s="56" t="str">
        <f t="shared" si="360"/>
        <v/>
      </c>
      <c r="O1823" s="56" t="str">
        <f t="shared" si="366"/>
        <v/>
      </c>
      <c r="P1823" s="56">
        <f>IF(ISERROR(IF($X$5=1,$Y$5,)),"",IF($X$5=1,$Y$5,))</f>
        <v>0</v>
      </c>
      <c r="Q1823" s="56">
        <f>IF(ISERROR(IF($X$6=1,$Y$6,)),"",IF($X$6=1,$Y$6,))</f>
        <v>10000</v>
      </c>
      <c r="R1823" s="56">
        <f>IF(ISERROR(IF($X$7=1,$Y$7,)),"",IF($X$7=1,$Y$7,))</f>
        <v>0</v>
      </c>
      <c r="S1823" s="56">
        <f>IF(ISERROR(IF($X$8=1,$Y$8,)),"",IF($X$8=1,$Y$8,))</f>
        <v>1000</v>
      </c>
      <c r="T1823" s="56">
        <f>IF(ISERROR(IF($X$9=1,$Y$9,)),"",IF($X$9=1,$Y$9,))</f>
        <v>500</v>
      </c>
      <c r="U1823" s="56">
        <f>IF(ISERROR(IF($X$10=1,$Y$10,)),"",IF($X$10=1,$Y$10,))</f>
        <v>500</v>
      </c>
    </row>
    <row r="1824" spans="1:21" x14ac:dyDescent="0.25">
      <c r="A1824" s="75">
        <f t="shared" si="361"/>
        <v>1820</v>
      </c>
      <c r="D1824" s="56" t="s">
        <v>4903</v>
      </c>
      <c r="E1824" s="56">
        <f t="shared" si="362"/>
        <v>1820</v>
      </c>
      <c r="F1824" s="76">
        <f t="shared" si="357"/>
        <v>69</v>
      </c>
      <c r="G1824" s="56" t="str">
        <f t="shared" si="363"/>
        <v>HexCanDrinkingWaterLarge</v>
      </c>
      <c r="H1824" s="56">
        <f t="shared" si="364"/>
        <v>1820</v>
      </c>
      <c r="I1824" s="56">
        <f>IF(G1824="",0,IF(COUNTIF($G$5:G1824,G1824)=1,0,COUNTIF($G$5:G1824,G1824) )   )</f>
        <v>0</v>
      </c>
      <c r="J1824" s="56" t="str">
        <f t="shared" si="365"/>
        <v/>
      </c>
      <c r="K1824" s="56" t="str">
        <f t="shared" si="356"/>
        <v/>
      </c>
      <c r="L1824" s="56" t="str">
        <f t="shared" si="358"/>
        <v/>
      </c>
      <c r="M1824" s="56" t="str">
        <f t="shared" si="359"/>
        <v/>
      </c>
      <c r="N1824" s="56" t="str">
        <f t="shared" si="360"/>
        <v/>
      </c>
      <c r="O1824" s="56" t="str">
        <f t="shared" si="366"/>
        <v/>
      </c>
      <c r="P1824" s="56">
        <f>IF(ISERROR(IF($X$5=1,$Y$5,)),"",IF($X$5=1,$Y$5,))</f>
        <v>0</v>
      </c>
      <c r="Q1824" s="56">
        <f>IF(ISERROR(IF($X$6=1,$Y$6,)),"",IF($X$6=1,$Y$6,))</f>
        <v>10000</v>
      </c>
      <c r="R1824" s="56">
        <f>IF(ISERROR(IF($X$7=1,$Y$7,)),"",IF($X$7=1,$Y$7,))</f>
        <v>0</v>
      </c>
      <c r="S1824" s="56">
        <f>IF(ISERROR(IF($X$8=1,$Y$8,)),"",IF($X$8=1,$Y$8,))</f>
        <v>1000</v>
      </c>
      <c r="T1824" s="56">
        <f>IF(ISERROR(IF($X$9=1,$Y$9,)),"",IF($X$9=1,$Y$9,))</f>
        <v>500</v>
      </c>
      <c r="U1824" s="56">
        <f>IF(ISERROR(IF($X$10=1,$Y$10,)),"",IF($X$10=1,$Y$10,))</f>
        <v>500</v>
      </c>
    </row>
    <row r="1825" spans="1:21" x14ac:dyDescent="0.25">
      <c r="A1825" s="75">
        <f t="shared" si="361"/>
        <v>1821</v>
      </c>
      <c r="D1825" s="56" t="s">
        <v>4904</v>
      </c>
      <c r="E1825" s="56">
        <f t="shared" si="362"/>
        <v>1821</v>
      </c>
      <c r="F1825" s="76">
        <f t="shared" si="357"/>
        <v>69</v>
      </c>
      <c r="G1825" s="56" t="str">
        <f t="shared" si="363"/>
        <v>HexCanFoodLarge</v>
      </c>
      <c r="H1825" s="56">
        <f t="shared" si="364"/>
        <v>1821</v>
      </c>
      <c r="I1825" s="56">
        <f>IF(G1825="",0,IF(COUNTIF($G$5:G1825,G1825)=1,0,COUNTIF($G$5:G1825,G1825) )   )</f>
        <v>0</v>
      </c>
      <c r="J1825" s="56" t="str">
        <f t="shared" si="365"/>
        <v/>
      </c>
      <c r="K1825" s="56" t="str">
        <f t="shared" si="356"/>
        <v/>
      </c>
      <c r="L1825" s="56" t="str">
        <f t="shared" si="358"/>
        <v/>
      </c>
      <c r="M1825" s="56" t="str">
        <f t="shared" si="359"/>
        <v/>
      </c>
      <c r="N1825" s="56" t="str">
        <f t="shared" si="360"/>
        <v/>
      </c>
      <c r="O1825" s="56" t="str">
        <f t="shared" si="366"/>
        <v/>
      </c>
      <c r="P1825" s="56">
        <f>IF(ISERROR(IF($X$5=1,$Y$5,)),"",IF($X$5=1,$Y$5,))</f>
        <v>0</v>
      </c>
      <c r="Q1825" s="56">
        <f>IF(ISERROR(IF($X$6=1,$Y$6,)),"",IF($X$6=1,$Y$6,))</f>
        <v>10000</v>
      </c>
      <c r="R1825" s="56">
        <f>IF(ISERROR(IF($X$7=1,$Y$7,)),"",IF($X$7=1,$Y$7,))</f>
        <v>0</v>
      </c>
      <c r="S1825" s="56">
        <f>IF(ISERROR(IF($X$8=1,$Y$8,)),"",IF($X$8=1,$Y$8,))</f>
        <v>1000</v>
      </c>
      <c r="T1825" s="56">
        <f>IF(ISERROR(IF($X$9=1,$Y$9,)),"",IF($X$9=1,$Y$9,))</f>
        <v>500</v>
      </c>
      <c r="U1825" s="56">
        <f>IF(ISERROR(IF($X$10=1,$Y$10,)),"",IF($X$10=1,$Y$10,))</f>
        <v>500</v>
      </c>
    </row>
    <row r="1826" spans="1:21" x14ac:dyDescent="0.25">
      <c r="A1826" s="75">
        <f t="shared" si="361"/>
        <v>1822</v>
      </c>
      <c r="D1826" s="56" t="s">
        <v>4905</v>
      </c>
      <c r="E1826" s="56">
        <f t="shared" si="362"/>
        <v>1822</v>
      </c>
      <c r="F1826" s="76">
        <f t="shared" si="357"/>
        <v>69</v>
      </c>
      <c r="G1826" s="56" t="str">
        <f t="shared" si="363"/>
        <v>HexCanLifeSupportLarge</v>
      </c>
      <c r="H1826" s="56">
        <f t="shared" si="364"/>
        <v>1822</v>
      </c>
      <c r="I1826" s="56">
        <f>IF(G1826="",0,IF(COUNTIF($G$5:G1826,G1826)=1,0,COUNTIF($G$5:G1826,G1826) )   )</f>
        <v>0</v>
      </c>
      <c r="J1826" s="56" t="str">
        <f t="shared" si="365"/>
        <v/>
      </c>
      <c r="K1826" s="56" t="str">
        <f t="shared" si="356"/>
        <v/>
      </c>
      <c r="L1826" s="56" t="str">
        <f t="shared" si="358"/>
        <v/>
      </c>
      <c r="M1826" s="56" t="str">
        <f t="shared" si="359"/>
        <v/>
      </c>
      <c r="N1826" s="56" t="str">
        <f t="shared" si="360"/>
        <v/>
      </c>
      <c r="O1826" s="56" t="str">
        <f t="shared" si="366"/>
        <v/>
      </c>
      <c r="P1826" s="56">
        <f>IF(ISERROR(IF($X$5=1,$Y$5,)),"",IF($X$5=1,$Y$5,))</f>
        <v>0</v>
      </c>
      <c r="Q1826" s="56">
        <f>IF(ISERROR(IF($X$6=1,$Y$6,)),"",IF($X$6=1,$Y$6,))</f>
        <v>10000</v>
      </c>
      <c r="R1826" s="56">
        <f>IF(ISERROR(IF($X$7=1,$Y$7,)),"",IF($X$7=1,$Y$7,))</f>
        <v>0</v>
      </c>
      <c r="S1826" s="56">
        <f>IF(ISERROR(IF($X$8=1,$Y$8,)),"",IF($X$8=1,$Y$8,))</f>
        <v>1000</v>
      </c>
      <c r="T1826" s="56">
        <f>IF(ISERROR(IF($X$9=1,$Y$9,)),"",IF($X$9=1,$Y$9,))</f>
        <v>500</v>
      </c>
      <c r="U1826" s="56">
        <f>IF(ISERROR(IF($X$10=1,$Y$10,)),"",IF($X$10=1,$Y$10,))</f>
        <v>500</v>
      </c>
    </row>
    <row r="1827" spans="1:21" x14ac:dyDescent="0.25">
      <c r="A1827" s="75">
        <f t="shared" si="361"/>
        <v>1823</v>
      </c>
      <c r="C1827" s="56" t="s">
        <v>2532</v>
      </c>
      <c r="E1827" s="56">
        <f t="shared" si="362"/>
        <v>1823</v>
      </c>
      <c r="F1827" s="76">
        <f t="shared" si="357"/>
        <v>69</v>
      </c>
      <c r="G1827" s="56" t="str">
        <f t="shared" si="363"/>
        <v/>
      </c>
      <c r="H1827" s="56">
        <f t="shared" si="364"/>
        <v>1823</v>
      </c>
      <c r="I1827" s="56">
        <f>IF(G1827="",0,IF(COUNTIF($G$5:G1827,G1827)=1,0,COUNTIF($G$5:G1827,G1827) )   )</f>
        <v>0</v>
      </c>
      <c r="J1827" s="56" t="str">
        <f t="shared" si="365"/>
        <v/>
      </c>
      <c r="K1827" s="56" t="str">
        <f t="shared" si="356"/>
        <v/>
      </c>
      <c r="L1827" s="56" t="str">
        <f t="shared" si="358"/>
        <v/>
      </c>
      <c r="M1827" s="56" t="str">
        <f t="shared" si="359"/>
        <v/>
      </c>
      <c r="N1827" s="56" t="str">
        <f t="shared" si="360"/>
        <v/>
      </c>
      <c r="O1827" s="56" t="str">
        <f t="shared" si="366"/>
        <v/>
      </c>
      <c r="P1827" s="56">
        <f>IF(ISERROR(IF($X$5=1,$Y$5,)),"",IF($X$5=1,$Y$5,))</f>
        <v>0</v>
      </c>
      <c r="Q1827" s="56">
        <f>IF(ISERROR(IF($X$6=1,$Y$6,)),"",IF($X$6=1,$Y$6,))</f>
        <v>10000</v>
      </c>
      <c r="R1827" s="56">
        <f>IF(ISERROR(IF($X$7=1,$Y$7,)),"",IF($X$7=1,$Y$7,))</f>
        <v>0</v>
      </c>
      <c r="S1827" s="56">
        <f>IF(ISERROR(IF($X$8=1,$Y$8,)),"",IF($X$8=1,$Y$8,))</f>
        <v>1000</v>
      </c>
      <c r="T1827" s="56">
        <f>IF(ISERROR(IF($X$9=1,$Y$9,)),"",IF($X$9=1,$Y$9,))</f>
        <v>500</v>
      </c>
      <c r="U1827" s="56">
        <f>IF(ISERROR(IF($X$10=1,$Y$10,)),"",IF($X$10=1,$Y$10,))</f>
        <v>500</v>
      </c>
    </row>
    <row r="1828" spans="1:21" x14ac:dyDescent="0.25">
      <c r="A1828" s="75">
        <f t="shared" si="361"/>
        <v>1824</v>
      </c>
      <c r="B1828" s="56" t="s">
        <v>2532</v>
      </c>
      <c r="E1828" s="56">
        <f t="shared" si="362"/>
        <v>1824</v>
      </c>
      <c r="F1828" s="76">
        <f t="shared" si="357"/>
        <v>69</v>
      </c>
      <c r="G1828" s="56" t="str">
        <f t="shared" si="363"/>
        <v/>
      </c>
      <c r="H1828" s="56">
        <f t="shared" si="364"/>
        <v>1824</v>
      </c>
      <c r="I1828" s="56">
        <f>IF(G1828="",0,IF(COUNTIF($G$5:G1828,G1828)=1,0,COUNTIF($G$5:G1828,G1828) )   )</f>
        <v>0</v>
      </c>
      <c r="J1828" s="56" t="str">
        <f t="shared" si="365"/>
        <v/>
      </c>
      <c r="K1828" s="56" t="str">
        <f t="shared" si="356"/>
        <v/>
      </c>
      <c r="L1828" s="56" t="str">
        <f t="shared" si="358"/>
        <v/>
      </c>
      <c r="M1828" s="56" t="str">
        <f t="shared" si="359"/>
        <v/>
      </c>
      <c r="N1828" s="56" t="str">
        <f t="shared" si="360"/>
        <v/>
      </c>
      <c r="O1828" s="56" t="str">
        <f t="shared" si="366"/>
        <v/>
      </c>
      <c r="P1828" s="56">
        <f>IF(ISERROR(IF($X$5=1,$Y$5,)),"",IF($X$5=1,$Y$5,))</f>
        <v>0</v>
      </c>
      <c r="Q1828" s="56">
        <f>IF(ISERROR(IF($X$6=1,$Y$6,)),"",IF($X$6=1,$Y$6,))</f>
        <v>10000</v>
      </c>
      <c r="R1828" s="56">
        <f>IF(ISERROR(IF($X$7=1,$Y$7,)),"",IF($X$7=1,$Y$7,))</f>
        <v>0</v>
      </c>
      <c r="S1828" s="56">
        <f>IF(ISERROR(IF($X$8=1,$Y$8,)),"",IF($X$8=1,$Y$8,))</f>
        <v>1000</v>
      </c>
      <c r="T1828" s="56">
        <f>IF(ISERROR(IF($X$9=1,$Y$9,)),"",IF($X$9=1,$Y$9,))</f>
        <v>500</v>
      </c>
      <c r="U1828" s="56">
        <f>IF(ISERROR(IF($X$10=1,$Y$10,)),"",IF($X$10=1,$Y$10,))</f>
        <v>500</v>
      </c>
    </row>
    <row r="1829" spans="1:21" x14ac:dyDescent="0.25">
      <c r="A1829" s="75">
        <f t="shared" si="361"/>
        <v>1825</v>
      </c>
      <c r="B1829" s="56" t="s">
        <v>2517</v>
      </c>
      <c r="E1829" s="56">
        <f t="shared" si="362"/>
        <v>1825</v>
      </c>
      <c r="F1829" s="76">
        <f t="shared" si="357"/>
        <v>69</v>
      </c>
      <c r="G1829" s="56" t="str">
        <f t="shared" si="363"/>
        <v/>
      </c>
      <c r="H1829" s="56">
        <f t="shared" si="364"/>
        <v>1825</v>
      </c>
      <c r="I1829" s="56">
        <f>IF(G1829="",0,IF(COUNTIF($G$5:G1829,G1829)=1,0,COUNTIF($G$5:G1829,G1829) )   )</f>
        <v>0</v>
      </c>
      <c r="J1829" s="56" t="str">
        <f t="shared" si="365"/>
        <v/>
      </c>
      <c r="K1829" s="56" t="str">
        <f t="shared" si="356"/>
        <v/>
      </c>
      <c r="L1829" s="56" t="str">
        <f t="shared" si="358"/>
        <v/>
      </c>
      <c r="M1829" s="56" t="str">
        <f t="shared" si="359"/>
        <v/>
      </c>
      <c r="N1829" s="56" t="str">
        <f t="shared" si="360"/>
        <v/>
      </c>
      <c r="O1829" s="56" t="str">
        <f t="shared" si="366"/>
        <v/>
      </c>
      <c r="P1829" s="56">
        <f>IF(ISERROR(IF($X$5=1,$Y$5,)),"",IF($X$5=1,$Y$5,))</f>
        <v>0</v>
      </c>
      <c r="Q1829" s="56">
        <f>IF(ISERROR(IF($X$6=1,$Y$6,)),"",IF($X$6=1,$Y$6,))</f>
        <v>10000</v>
      </c>
      <c r="R1829" s="56">
        <f>IF(ISERROR(IF($X$7=1,$Y$7,)),"",IF($X$7=1,$Y$7,))</f>
        <v>0</v>
      </c>
      <c r="S1829" s="56">
        <f>IF(ISERROR(IF($X$8=1,$Y$8,)),"",IF($X$8=1,$Y$8,))</f>
        <v>1000</v>
      </c>
      <c r="T1829" s="56">
        <f>IF(ISERROR(IF($X$9=1,$Y$9,)),"",IF($X$9=1,$Y$9,))</f>
        <v>500</v>
      </c>
      <c r="U1829" s="56">
        <f>IF(ISERROR(IF($X$10=1,$Y$10,)),"",IF($X$10=1,$Y$10,))</f>
        <v>500</v>
      </c>
    </row>
    <row r="1830" spans="1:21" x14ac:dyDescent="0.25">
      <c r="A1830" s="75">
        <f t="shared" si="361"/>
        <v>1826</v>
      </c>
      <c r="B1830" s="56" t="s">
        <v>2518</v>
      </c>
      <c r="E1830" s="56">
        <f t="shared" si="362"/>
        <v>1826</v>
      </c>
      <c r="F1830" s="76">
        <f t="shared" si="357"/>
        <v>69</v>
      </c>
      <c r="G1830" s="56" t="str">
        <f t="shared" si="363"/>
        <v/>
      </c>
      <c r="H1830" s="56">
        <f t="shared" si="364"/>
        <v>1826</v>
      </c>
      <c r="I1830" s="56">
        <f>IF(G1830="",0,IF(COUNTIF($G$5:G1830,G1830)=1,0,COUNTIF($G$5:G1830,G1830) )   )</f>
        <v>0</v>
      </c>
      <c r="J1830" s="56" t="str">
        <f t="shared" si="365"/>
        <v/>
      </c>
      <c r="K1830" s="56" t="str">
        <f t="shared" si="356"/>
        <v/>
      </c>
      <c r="L1830" s="56" t="str">
        <f t="shared" si="358"/>
        <v/>
      </c>
      <c r="M1830" s="56" t="str">
        <f t="shared" si="359"/>
        <v/>
      </c>
      <c r="N1830" s="56" t="str">
        <f t="shared" si="360"/>
        <v/>
      </c>
      <c r="O1830" s="56" t="str">
        <f t="shared" si="366"/>
        <v/>
      </c>
      <c r="P1830" s="56">
        <f>IF(ISERROR(IF($X$5=1,$Y$5,)),"",IF($X$5=1,$Y$5,))</f>
        <v>0</v>
      </c>
      <c r="Q1830" s="56">
        <f>IF(ISERROR(IF($X$6=1,$Y$6,)),"",IF($X$6=1,$Y$6,))</f>
        <v>10000</v>
      </c>
      <c r="R1830" s="56">
        <f>IF(ISERROR(IF($X$7=1,$Y$7,)),"",IF($X$7=1,$Y$7,))</f>
        <v>0</v>
      </c>
      <c r="S1830" s="56">
        <f>IF(ISERROR(IF($X$8=1,$Y$8,)),"",IF($X$8=1,$Y$8,))</f>
        <v>1000</v>
      </c>
      <c r="T1830" s="56">
        <f>IF(ISERROR(IF($X$9=1,$Y$9,)),"",IF($X$9=1,$Y$9,))</f>
        <v>500</v>
      </c>
      <c r="U1830" s="56">
        <f>IF(ISERROR(IF($X$10=1,$Y$10,)),"",IF($X$10=1,$Y$10,))</f>
        <v>500</v>
      </c>
    </row>
    <row r="1831" spans="1:21" x14ac:dyDescent="0.25">
      <c r="A1831" s="75">
        <f t="shared" si="361"/>
        <v>1827</v>
      </c>
      <c r="C1831" s="56" t="s">
        <v>3145</v>
      </c>
      <c r="E1831" s="56">
        <f t="shared" si="362"/>
        <v>1827</v>
      </c>
      <c r="F1831" s="76">
        <f t="shared" si="357"/>
        <v>70</v>
      </c>
      <c r="G1831" s="56" t="str">
        <f t="shared" si="363"/>
        <v>newnode_heavyAvantGarde</v>
      </c>
      <c r="H1831" s="56">
        <f t="shared" si="364"/>
        <v>1827</v>
      </c>
      <c r="I1831" s="56">
        <f>IF(G1831="",0,IF(COUNTIF($G$5:G1831,G1831)=1,0,COUNTIF($G$5:G1831,G1831) )   )</f>
        <v>0</v>
      </c>
      <c r="J1831" s="56" t="str">
        <f t="shared" si="365"/>
        <v/>
      </c>
      <c r="K1831" s="56" t="str">
        <f t="shared" si="356"/>
        <v/>
      </c>
      <c r="L1831" s="56" t="str">
        <f t="shared" si="358"/>
        <v/>
      </c>
      <c r="M1831" s="56" t="str">
        <f t="shared" si="359"/>
        <v/>
      </c>
      <c r="N1831" s="56" t="str">
        <f t="shared" si="360"/>
        <v/>
      </c>
      <c r="O1831" s="56" t="str">
        <f t="shared" si="366"/>
        <v/>
      </c>
      <c r="P1831" s="56">
        <f>IF(ISERROR(IF($X$5=1,$Y$5,)),"",IF($X$5=1,$Y$5,))</f>
        <v>0</v>
      </c>
      <c r="Q1831" s="56">
        <f>IF(ISERROR(IF($X$6=1,$Y$6,)),"",IF($X$6=1,$Y$6,))</f>
        <v>10000</v>
      </c>
      <c r="R1831" s="56">
        <f>IF(ISERROR(IF($X$7=1,$Y$7,)),"",IF($X$7=1,$Y$7,))</f>
        <v>0</v>
      </c>
      <c r="S1831" s="56">
        <f>IF(ISERROR(IF($X$8=1,$Y$8,)),"",IF($X$8=1,$Y$8,))</f>
        <v>1000</v>
      </c>
      <c r="T1831" s="56">
        <f>IF(ISERROR(IF($X$9=1,$Y$9,)),"",IF($X$9=1,$Y$9,))</f>
        <v>500</v>
      </c>
      <c r="U1831" s="56">
        <f>IF(ISERROR(IF($X$10=1,$Y$10,)),"",IF($X$10=1,$Y$10,))</f>
        <v>500</v>
      </c>
    </row>
    <row r="1832" spans="1:21" x14ac:dyDescent="0.25">
      <c r="A1832" s="75">
        <f t="shared" si="361"/>
        <v>1828</v>
      </c>
      <c r="C1832" s="56" t="s">
        <v>3146</v>
      </c>
      <c r="E1832" s="56">
        <f t="shared" si="362"/>
        <v>1828</v>
      </c>
      <c r="F1832" s="76">
        <f t="shared" si="357"/>
        <v>70</v>
      </c>
      <c r="G1832" s="56" t="str">
        <f t="shared" si="363"/>
        <v/>
      </c>
      <c r="H1832" s="56">
        <f t="shared" si="364"/>
        <v>1828</v>
      </c>
      <c r="I1832" s="56">
        <f>IF(G1832="",0,IF(COUNTIF($G$5:G1832,G1832)=1,0,COUNTIF($G$5:G1832,G1832) )   )</f>
        <v>0</v>
      </c>
      <c r="J1832" s="56" t="str">
        <f t="shared" si="365"/>
        <v/>
      </c>
      <c r="K1832" s="56" t="str">
        <f t="shared" si="356"/>
        <v/>
      </c>
      <c r="L1832" s="56" t="str">
        <f t="shared" si="358"/>
        <v/>
      </c>
      <c r="M1832" s="56" t="str">
        <f t="shared" si="359"/>
        <v/>
      </c>
      <c r="N1832" s="56" t="str">
        <f t="shared" si="360"/>
        <v/>
      </c>
      <c r="O1832" s="56" t="str">
        <f t="shared" si="366"/>
        <v/>
      </c>
      <c r="P1832" s="56">
        <f>IF(ISERROR(IF($X$5=1,$Y$5,)),"",IF($X$5=1,$Y$5,))</f>
        <v>0</v>
      </c>
      <c r="Q1832" s="56">
        <f>IF(ISERROR(IF($X$6=1,$Y$6,)),"",IF($X$6=1,$Y$6,))</f>
        <v>10000</v>
      </c>
      <c r="R1832" s="56">
        <f>IF(ISERROR(IF($X$7=1,$Y$7,)),"",IF($X$7=1,$Y$7,))</f>
        <v>0</v>
      </c>
      <c r="S1832" s="56">
        <f>IF(ISERROR(IF($X$8=1,$Y$8,)),"",IF($X$8=1,$Y$8,))</f>
        <v>1000</v>
      </c>
      <c r="T1832" s="56">
        <f>IF(ISERROR(IF($X$9=1,$Y$9,)),"",IF($X$9=1,$Y$9,))</f>
        <v>500</v>
      </c>
      <c r="U1832" s="56">
        <f>IF(ISERROR(IF($X$10=1,$Y$10,)),"",IF($X$10=1,$Y$10,))</f>
        <v>500</v>
      </c>
    </row>
    <row r="1833" spans="1:21" x14ac:dyDescent="0.25">
      <c r="A1833" s="75">
        <f t="shared" si="361"/>
        <v>1829</v>
      </c>
      <c r="C1833" s="56" t="s">
        <v>3147</v>
      </c>
      <c r="E1833" s="56">
        <f t="shared" si="362"/>
        <v>1829</v>
      </c>
      <c r="F1833" s="76">
        <f t="shared" si="357"/>
        <v>70</v>
      </c>
      <c r="G1833" s="56" t="str">
        <f t="shared" si="363"/>
        <v/>
      </c>
      <c r="H1833" s="56">
        <f t="shared" si="364"/>
        <v>1829</v>
      </c>
      <c r="I1833" s="56">
        <f>IF(G1833="",0,IF(COUNTIF($G$5:G1833,G1833)=1,0,COUNTIF($G$5:G1833,G1833) )   )</f>
        <v>0</v>
      </c>
      <c r="J1833" s="56" t="str">
        <f t="shared" si="365"/>
        <v/>
      </c>
      <c r="K1833" s="56" t="str">
        <f t="shared" si="356"/>
        <v/>
      </c>
      <c r="L1833" s="56" t="str">
        <f t="shared" si="358"/>
        <v/>
      </c>
      <c r="M1833" s="56" t="str">
        <f t="shared" si="359"/>
        <v/>
      </c>
      <c r="N1833" s="56" t="str">
        <f t="shared" si="360"/>
        <v/>
      </c>
      <c r="O1833" s="56" t="str">
        <f t="shared" si="366"/>
        <v/>
      </c>
      <c r="P1833" s="56">
        <f>IF(ISERROR(IF($X$5=1,$Y$5,)),"",IF($X$5=1,$Y$5,))</f>
        <v>0</v>
      </c>
      <c r="Q1833" s="56">
        <f>IF(ISERROR(IF($X$6=1,$Y$6,)),"",IF($X$6=1,$Y$6,))</f>
        <v>10000</v>
      </c>
      <c r="R1833" s="56">
        <f>IF(ISERROR(IF($X$7=1,$Y$7,)),"",IF($X$7=1,$Y$7,))</f>
        <v>0</v>
      </c>
      <c r="S1833" s="56">
        <f>IF(ISERROR(IF($X$8=1,$Y$8,)),"",IF($X$8=1,$Y$8,))</f>
        <v>1000</v>
      </c>
      <c r="T1833" s="56">
        <f>IF(ISERROR(IF($X$9=1,$Y$9,)),"",IF($X$9=1,$Y$9,))</f>
        <v>500</v>
      </c>
      <c r="U1833" s="56">
        <f>IF(ISERROR(IF($X$10=1,$Y$10,)),"",IF($X$10=1,$Y$10,))</f>
        <v>500</v>
      </c>
    </row>
    <row r="1834" spans="1:21" x14ac:dyDescent="0.25">
      <c r="A1834" s="75">
        <f t="shared" si="361"/>
        <v>1830</v>
      </c>
      <c r="C1834" s="56" t="s">
        <v>2546</v>
      </c>
      <c r="E1834" s="56">
        <f t="shared" si="362"/>
        <v>1830</v>
      </c>
      <c r="F1834" s="76">
        <f t="shared" si="357"/>
        <v>70</v>
      </c>
      <c r="G1834" s="56" t="str">
        <f t="shared" si="363"/>
        <v/>
      </c>
      <c r="H1834" s="56">
        <f t="shared" si="364"/>
        <v>1830</v>
      </c>
      <c r="I1834" s="56">
        <f>IF(G1834="",0,IF(COUNTIF($G$5:G1834,G1834)=1,0,COUNTIF($G$5:G1834,G1834) )   )</f>
        <v>0</v>
      </c>
      <c r="J1834" s="56" t="str">
        <f t="shared" si="365"/>
        <v/>
      </c>
      <c r="K1834" s="56" t="str">
        <f t="shared" si="356"/>
        <v/>
      </c>
      <c r="L1834" s="56" t="str">
        <f t="shared" si="358"/>
        <v/>
      </c>
      <c r="M1834" s="56" t="str">
        <f t="shared" si="359"/>
        <v/>
      </c>
      <c r="N1834" s="56" t="str">
        <f t="shared" si="360"/>
        <v/>
      </c>
      <c r="O1834" s="56" t="str">
        <f t="shared" si="366"/>
        <v/>
      </c>
      <c r="P1834" s="56">
        <f>IF(ISERROR(IF($X$5=1,$Y$5,)),"",IF($X$5=1,$Y$5,))</f>
        <v>0</v>
      </c>
      <c r="Q1834" s="56">
        <f>IF(ISERROR(IF($X$6=1,$Y$6,)),"",IF($X$6=1,$Y$6,))</f>
        <v>10000</v>
      </c>
      <c r="R1834" s="56">
        <f>IF(ISERROR(IF($X$7=1,$Y$7,)),"",IF($X$7=1,$Y$7,))</f>
        <v>0</v>
      </c>
      <c r="S1834" s="56">
        <f>IF(ISERROR(IF($X$8=1,$Y$8,)),"",IF($X$8=1,$Y$8,))</f>
        <v>1000</v>
      </c>
      <c r="T1834" s="56">
        <f>IF(ISERROR(IF($X$9=1,$Y$9,)),"",IF($X$9=1,$Y$9,))</f>
        <v>500</v>
      </c>
      <c r="U1834" s="56">
        <f>IF(ISERROR(IF($X$10=1,$Y$10,)),"",IF($X$10=1,$Y$10,))</f>
        <v>500</v>
      </c>
    </row>
    <row r="1835" spans="1:21" x14ac:dyDescent="0.25">
      <c r="A1835" s="75">
        <f t="shared" si="361"/>
        <v>1831</v>
      </c>
      <c r="C1835" s="56" t="s">
        <v>2869</v>
      </c>
      <c r="E1835" s="56">
        <f t="shared" si="362"/>
        <v>1831</v>
      </c>
      <c r="F1835" s="76">
        <f t="shared" si="357"/>
        <v>70</v>
      </c>
      <c r="G1835" s="56" t="str">
        <f t="shared" si="363"/>
        <v/>
      </c>
      <c r="H1835" s="56">
        <f t="shared" si="364"/>
        <v>1831</v>
      </c>
      <c r="I1835" s="56">
        <f>IF(G1835="",0,IF(COUNTIF($G$5:G1835,G1835)=1,0,COUNTIF($G$5:G1835,G1835) )   )</f>
        <v>0</v>
      </c>
      <c r="J1835" s="56" t="str">
        <f t="shared" si="365"/>
        <v/>
      </c>
      <c r="K1835" s="56" t="str">
        <f t="shared" si="356"/>
        <v/>
      </c>
      <c r="L1835" s="56" t="str">
        <f t="shared" si="358"/>
        <v/>
      </c>
      <c r="M1835" s="56" t="str">
        <f t="shared" si="359"/>
        <v/>
      </c>
      <c r="N1835" s="56" t="str">
        <f t="shared" si="360"/>
        <v/>
      </c>
      <c r="O1835" s="56" t="str">
        <f t="shared" si="366"/>
        <v/>
      </c>
      <c r="P1835" s="56">
        <f>IF(ISERROR(IF($X$5=1,$Y$5,)),"",IF($X$5=1,$Y$5,))</f>
        <v>0</v>
      </c>
      <c r="Q1835" s="56">
        <f>IF(ISERROR(IF($X$6=1,$Y$6,)),"",IF($X$6=1,$Y$6,))</f>
        <v>10000</v>
      </c>
      <c r="R1835" s="56">
        <f>IF(ISERROR(IF($X$7=1,$Y$7,)),"",IF($X$7=1,$Y$7,))</f>
        <v>0</v>
      </c>
      <c r="S1835" s="56">
        <f>IF(ISERROR(IF($X$8=1,$Y$8,)),"",IF($X$8=1,$Y$8,))</f>
        <v>1000</v>
      </c>
      <c r="T1835" s="56">
        <f>IF(ISERROR(IF($X$9=1,$Y$9,)),"",IF($X$9=1,$Y$9,))</f>
        <v>500</v>
      </c>
      <c r="U1835" s="56">
        <f>IF(ISERROR(IF($X$10=1,$Y$10,)),"",IF($X$10=1,$Y$10,))</f>
        <v>500</v>
      </c>
    </row>
    <row r="1836" spans="1:21" x14ac:dyDescent="0.25">
      <c r="A1836" s="75">
        <f t="shared" si="361"/>
        <v>1832</v>
      </c>
      <c r="C1836" s="56" t="s">
        <v>6254</v>
      </c>
      <c r="E1836" s="56">
        <f t="shared" si="362"/>
        <v>1832</v>
      </c>
      <c r="F1836" s="76">
        <f t="shared" si="357"/>
        <v>70</v>
      </c>
      <c r="G1836" s="56" t="str">
        <f t="shared" si="363"/>
        <v/>
      </c>
      <c r="H1836" s="56">
        <f t="shared" si="364"/>
        <v>1832</v>
      </c>
      <c r="I1836" s="56">
        <f>IF(G1836="",0,IF(COUNTIF($G$5:G1836,G1836)=1,0,COUNTIF($G$5:G1836,G1836) )   )</f>
        <v>0</v>
      </c>
      <c r="J1836" s="56" t="str">
        <f t="shared" si="365"/>
        <v/>
      </c>
      <c r="K1836" s="56" t="str">
        <f t="shared" si="356"/>
        <v/>
      </c>
      <c r="L1836" s="56" t="str">
        <f t="shared" si="358"/>
        <v/>
      </c>
      <c r="M1836" s="56" t="str">
        <f t="shared" si="359"/>
        <v/>
      </c>
      <c r="N1836" s="56" t="str">
        <f t="shared" si="360"/>
        <v/>
      </c>
      <c r="O1836" s="56" t="str">
        <f t="shared" si="366"/>
        <v/>
      </c>
      <c r="P1836" s="56">
        <f>IF(ISERROR(IF($X$5=1,$Y$5,)),"",IF($X$5=1,$Y$5,))</f>
        <v>0</v>
      </c>
      <c r="Q1836" s="56">
        <f>IF(ISERROR(IF($X$6=1,$Y$6,)),"",IF($X$6=1,$Y$6,))</f>
        <v>10000</v>
      </c>
      <c r="R1836" s="56">
        <f>IF(ISERROR(IF($X$7=1,$Y$7,)),"",IF($X$7=1,$Y$7,))</f>
        <v>0</v>
      </c>
      <c r="S1836" s="56">
        <f>IF(ISERROR(IF($X$8=1,$Y$8,)),"",IF($X$8=1,$Y$8,))</f>
        <v>1000</v>
      </c>
      <c r="T1836" s="56">
        <f>IF(ISERROR(IF($X$9=1,$Y$9,)),"",IF($X$9=1,$Y$9,))</f>
        <v>500</v>
      </c>
      <c r="U1836" s="56">
        <f>IF(ISERROR(IF($X$10=1,$Y$10,)),"",IF($X$10=1,$Y$10,))</f>
        <v>500</v>
      </c>
    </row>
    <row r="1837" spans="1:21" x14ac:dyDescent="0.25">
      <c r="A1837" s="75">
        <f t="shared" si="361"/>
        <v>1833</v>
      </c>
      <c r="C1837" s="56" t="s">
        <v>3132</v>
      </c>
      <c r="E1837" s="56">
        <f t="shared" si="362"/>
        <v>1833</v>
      </c>
      <c r="F1837" s="76">
        <f t="shared" si="357"/>
        <v>70</v>
      </c>
      <c r="G1837" s="56" t="str">
        <f t="shared" si="363"/>
        <v/>
      </c>
      <c r="H1837" s="56">
        <f t="shared" si="364"/>
        <v>1833</v>
      </c>
      <c r="I1837" s="56">
        <f>IF(G1837="",0,IF(COUNTIF($G$5:G1837,G1837)=1,0,COUNTIF($G$5:G1837,G1837) )   )</f>
        <v>0</v>
      </c>
      <c r="J1837" s="56" t="str">
        <f t="shared" si="365"/>
        <v/>
      </c>
      <c r="K1837" s="56" t="str">
        <f t="shared" si="356"/>
        <v/>
      </c>
      <c r="L1837" s="56" t="str">
        <f t="shared" si="358"/>
        <v/>
      </c>
      <c r="M1837" s="56" t="str">
        <f t="shared" si="359"/>
        <v/>
      </c>
      <c r="N1837" s="56" t="str">
        <f t="shared" si="360"/>
        <v/>
      </c>
      <c r="O1837" s="56" t="str">
        <f t="shared" si="366"/>
        <v/>
      </c>
      <c r="P1837" s="56">
        <f>IF(ISERROR(IF($X$5=1,$Y$5,)),"",IF($X$5=1,$Y$5,))</f>
        <v>0</v>
      </c>
      <c r="Q1837" s="56">
        <f>IF(ISERROR(IF($X$6=1,$Y$6,)),"",IF($X$6=1,$Y$6,))</f>
        <v>10000</v>
      </c>
      <c r="R1837" s="56">
        <f>IF(ISERROR(IF($X$7=1,$Y$7,)),"",IF($X$7=1,$Y$7,))</f>
        <v>0</v>
      </c>
      <c r="S1837" s="56">
        <f>IF(ISERROR(IF($X$8=1,$Y$8,)),"",IF($X$8=1,$Y$8,))</f>
        <v>1000</v>
      </c>
      <c r="T1837" s="56">
        <f>IF(ISERROR(IF($X$9=1,$Y$9,)),"",IF($X$9=1,$Y$9,))</f>
        <v>500</v>
      </c>
      <c r="U1837" s="56">
        <f>IF(ISERROR(IF($X$10=1,$Y$10,)),"",IF($X$10=1,$Y$10,))</f>
        <v>500</v>
      </c>
    </row>
    <row r="1838" spans="1:21" x14ac:dyDescent="0.25">
      <c r="A1838" s="75">
        <f t="shared" si="361"/>
        <v>1834</v>
      </c>
      <c r="C1838" s="56" t="s">
        <v>2526</v>
      </c>
      <c r="E1838" s="56">
        <f t="shared" si="362"/>
        <v>1834</v>
      </c>
      <c r="F1838" s="76">
        <f t="shared" si="357"/>
        <v>70</v>
      </c>
      <c r="G1838" s="56" t="str">
        <f t="shared" si="363"/>
        <v/>
      </c>
      <c r="H1838" s="56">
        <f t="shared" si="364"/>
        <v>1834</v>
      </c>
      <c r="I1838" s="56">
        <f>IF(G1838="",0,IF(COUNTIF($G$5:G1838,G1838)=1,0,COUNTIF($G$5:G1838,G1838) )   )</f>
        <v>0</v>
      </c>
      <c r="J1838" s="56" t="str">
        <f t="shared" si="365"/>
        <v/>
      </c>
      <c r="K1838" s="56" t="str">
        <f t="shared" si="356"/>
        <v/>
      </c>
      <c r="L1838" s="56" t="str">
        <f t="shared" si="358"/>
        <v/>
      </c>
      <c r="M1838" s="56" t="str">
        <f t="shared" si="359"/>
        <v/>
      </c>
      <c r="N1838" s="56" t="str">
        <f t="shared" si="360"/>
        <v/>
      </c>
      <c r="O1838" s="56" t="str">
        <f t="shared" si="366"/>
        <v/>
      </c>
      <c r="P1838" s="56">
        <f>IF(ISERROR(IF($X$5=1,$Y$5,)),"",IF($X$5=1,$Y$5,))</f>
        <v>0</v>
      </c>
      <c r="Q1838" s="56">
        <f>IF(ISERROR(IF($X$6=1,$Y$6,)),"",IF($X$6=1,$Y$6,))</f>
        <v>10000</v>
      </c>
      <c r="R1838" s="56">
        <f>IF(ISERROR(IF($X$7=1,$Y$7,)),"",IF($X$7=1,$Y$7,))</f>
        <v>0</v>
      </c>
      <c r="S1838" s="56">
        <f>IF(ISERROR(IF($X$8=1,$Y$8,)),"",IF($X$8=1,$Y$8,))</f>
        <v>1000</v>
      </c>
      <c r="T1838" s="56">
        <f>IF(ISERROR(IF($X$9=1,$Y$9,)),"",IF($X$9=1,$Y$9,))</f>
        <v>500</v>
      </c>
      <c r="U1838" s="56">
        <f>IF(ISERROR(IF($X$10=1,$Y$10,)),"",IF($X$10=1,$Y$10,))</f>
        <v>500</v>
      </c>
    </row>
    <row r="1839" spans="1:21" x14ac:dyDescent="0.25">
      <c r="A1839" s="75">
        <f t="shared" si="361"/>
        <v>1835</v>
      </c>
      <c r="C1839" s="56" t="s">
        <v>2527</v>
      </c>
      <c r="E1839" s="56">
        <f t="shared" si="362"/>
        <v>1835</v>
      </c>
      <c r="F1839" s="76">
        <f t="shared" si="357"/>
        <v>70</v>
      </c>
      <c r="G1839" s="56" t="str">
        <f t="shared" si="363"/>
        <v/>
      </c>
      <c r="H1839" s="56">
        <f t="shared" si="364"/>
        <v>1835</v>
      </c>
      <c r="I1839" s="56">
        <f>IF(G1839="",0,IF(COUNTIF($G$5:G1839,G1839)=1,0,COUNTIF($G$5:G1839,G1839) )   )</f>
        <v>0</v>
      </c>
      <c r="J1839" s="56" t="str">
        <f t="shared" si="365"/>
        <v/>
      </c>
      <c r="K1839" s="56" t="str">
        <f t="shared" si="356"/>
        <v/>
      </c>
      <c r="L1839" s="56" t="str">
        <f t="shared" si="358"/>
        <v/>
      </c>
      <c r="M1839" s="56" t="str">
        <f t="shared" si="359"/>
        <v/>
      </c>
      <c r="N1839" s="56" t="str">
        <f t="shared" si="360"/>
        <v/>
      </c>
      <c r="O1839" s="56" t="str">
        <f t="shared" si="366"/>
        <v/>
      </c>
      <c r="P1839" s="56">
        <f>IF(ISERROR(IF($X$5=1,$Y$5,)),"",IF($X$5=1,$Y$5,))</f>
        <v>0</v>
      </c>
      <c r="Q1839" s="56">
        <f>IF(ISERROR(IF($X$6=1,$Y$6,)),"",IF($X$6=1,$Y$6,))</f>
        <v>10000</v>
      </c>
      <c r="R1839" s="56">
        <f>IF(ISERROR(IF($X$7=1,$Y$7,)),"",IF($X$7=1,$Y$7,))</f>
        <v>0</v>
      </c>
      <c r="S1839" s="56">
        <f>IF(ISERROR(IF($X$8=1,$Y$8,)),"",IF($X$8=1,$Y$8,))</f>
        <v>1000</v>
      </c>
      <c r="T1839" s="56">
        <f>IF(ISERROR(IF($X$9=1,$Y$9,)),"",IF($X$9=1,$Y$9,))</f>
        <v>500</v>
      </c>
      <c r="U1839" s="56">
        <f>IF(ISERROR(IF($X$10=1,$Y$10,)),"",IF($X$10=1,$Y$10,))</f>
        <v>500</v>
      </c>
    </row>
    <row r="1840" spans="1:21" x14ac:dyDescent="0.25">
      <c r="A1840" s="75">
        <f t="shared" si="361"/>
        <v>1836</v>
      </c>
      <c r="C1840" s="56" t="s">
        <v>3000</v>
      </c>
      <c r="E1840" s="56">
        <f t="shared" si="362"/>
        <v>1836</v>
      </c>
      <c r="F1840" s="76">
        <f t="shared" si="357"/>
        <v>70</v>
      </c>
      <c r="G1840" s="56" t="str">
        <f t="shared" si="363"/>
        <v/>
      </c>
      <c r="H1840" s="56">
        <f t="shared" si="364"/>
        <v>1836</v>
      </c>
      <c r="I1840" s="56">
        <f>IF(G1840="",0,IF(COUNTIF($G$5:G1840,G1840)=1,0,COUNTIF($G$5:G1840,G1840) )   )</f>
        <v>0</v>
      </c>
      <c r="J1840" s="56" t="str">
        <f t="shared" si="365"/>
        <v/>
      </c>
      <c r="K1840" s="56" t="str">
        <f t="shared" si="356"/>
        <v/>
      </c>
      <c r="L1840" s="56" t="str">
        <f t="shared" si="358"/>
        <v/>
      </c>
      <c r="M1840" s="56" t="str">
        <f t="shared" si="359"/>
        <v/>
      </c>
      <c r="N1840" s="56" t="str">
        <f t="shared" si="360"/>
        <v/>
      </c>
      <c r="O1840" s="56" t="str">
        <f t="shared" si="366"/>
        <v/>
      </c>
      <c r="P1840" s="56">
        <f>IF(ISERROR(IF($X$5=1,$Y$5,)),"",IF($X$5=1,$Y$5,))</f>
        <v>0</v>
      </c>
      <c r="Q1840" s="56">
        <f>IF(ISERROR(IF($X$6=1,$Y$6,)),"",IF($X$6=1,$Y$6,))</f>
        <v>10000</v>
      </c>
      <c r="R1840" s="56">
        <f>IF(ISERROR(IF($X$7=1,$Y$7,)),"",IF($X$7=1,$Y$7,))</f>
        <v>0</v>
      </c>
      <c r="S1840" s="56">
        <f>IF(ISERROR(IF($X$8=1,$Y$8,)),"",IF($X$8=1,$Y$8,))</f>
        <v>1000</v>
      </c>
      <c r="T1840" s="56">
        <f>IF(ISERROR(IF($X$9=1,$Y$9,)),"",IF($X$9=1,$Y$9,))</f>
        <v>500</v>
      </c>
      <c r="U1840" s="56">
        <f>IF(ISERROR(IF($X$10=1,$Y$10,)),"",IF($X$10=1,$Y$10,))</f>
        <v>500</v>
      </c>
    </row>
    <row r="1841" spans="1:21" x14ac:dyDescent="0.25">
      <c r="A1841" s="75">
        <f t="shared" si="361"/>
        <v>1837</v>
      </c>
      <c r="C1841" s="56" t="s">
        <v>2529</v>
      </c>
      <c r="E1841" s="56">
        <f t="shared" si="362"/>
        <v>1837</v>
      </c>
      <c r="F1841" s="76">
        <f t="shared" si="357"/>
        <v>70</v>
      </c>
      <c r="G1841" s="56" t="str">
        <f t="shared" si="363"/>
        <v/>
      </c>
      <c r="H1841" s="56">
        <f t="shared" si="364"/>
        <v>1837</v>
      </c>
      <c r="I1841" s="56">
        <f>IF(G1841="",0,IF(COUNTIF($G$5:G1841,G1841)=1,0,COUNTIF($G$5:G1841,G1841) )   )</f>
        <v>0</v>
      </c>
      <c r="J1841" s="56" t="str">
        <f t="shared" si="365"/>
        <v/>
      </c>
      <c r="K1841" s="56" t="str">
        <f t="shared" si="356"/>
        <v/>
      </c>
      <c r="L1841" s="56" t="str">
        <f t="shared" si="358"/>
        <v/>
      </c>
      <c r="M1841" s="56" t="str">
        <f t="shared" si="359"/>
        <v/>
      </c>
      <c r="N1841" s="56" t="str">
        <f t="shared" si="360"/>
        <v/>
      </c>
      <c r="O1841" s="56" t="str">
        <f t="shared" si="366"/>
        <v/>
      </c>
      <c r="P1841" s="56">
        <f>IF(ISERROR(IF($X$5=1,$Y$5,)),"",IF($X$5=1,$Y$5,))</f>
        <v>0</v>
      </c>
      <c r="Q1841" s="56">
        <f>IF(ISERROR(IF($X$6=1,$Y$6,)),"",IF($X$6=1,$Y$6,))</f>
        <v>10000</v>
      </c>
      <c r="R1841" s="56">
        <f>IF(ISERROR(IF($X$7=1,$Y$7,)),"",IF($X$7=1,$Y$7,))</f>
        <v>0</v>
      </c>
      <c r="S1841" s="56">
        <f>IF(ISERROR(IF($X$8=1,$Y$8,)),"",IF($X$8=1,$Y$8,))</f>
        <v>1000</v>
      </c>
      <c r="T1841" s="56">
        <f>IF(ISERROR(IF($X$9=1,$Y$9,)),"",IF($X$9=1,$Y$9,))</f>
        <v>500</v>
      </c>
      <c r="U1841" s="56">
        <f>IF(ISERROR(IF($X$10=1,$Y$10,)),"",IF($X$10=1,$Y$10,))</f>
        <v>500</v>
      </c>
    </row>
    <row r="1842" spans="1:21" x14ac:dyDescent="0.25">
      <c r="A1842" s="75">
        <f t="shared" si="361"/>
        <v>1838</v>
      </c>
      <c r="C1842" s="56" t="s">
        <v>2518</v>
      </c>
      <c r="E1842" s="56">
        <f t="shared" si="362"/>
        <v>1838</v>
      </c>
      <c r="F1842" s="76">
        <f t="shared" si="357"/>
        <v>70</v>
      </c>
      <c r="G1842" s="56" t="str">
        <f t="shared" si="363"/>
        <v/>
      </c>
      <c r="H1842" s="56">
        <f t="shared" si="364"/>
        <v>1838</v>
      </c>
      <c r="I1842" s="56">
        <f>IF(G1842="",0,IF(COUNTIF($G$5:G1842,G1842)=1,0,COUNTIF($G$5:G1842,G1842) )   )</f>
        <v>0</v>
      </c>
      <c r="J1842" s="56" t="str">
        <f t="shared" si="365"/>
        <v/>
      </c>
      <c r="K1842" s="56" t="str">
        <f t="shared" si="356"/>
        <v/>
      </c>
      <c r="L1842" s="56" t="str">
        <f t="shared" si="358"/>
        <v/>
      </c>
      <c r="M1842" s="56" t="str">
        <f t="shared" si="359"/>
        <v/>
      </c>
      <c r="N1842" s="56" t="str">
        <f t="shared" si="360"/>
        <v/>
      </c>
      <c r="O1842" s="56" t="str">
        <f t="shared" si="366"/>
        <v/>
      </c>
      <c r="P1842" s="56">
        <f>IF(ISERROR(IF($X$5=1,$Y$5,)),"",IF($X$5=1,$Y$5,))</f>
        <v>0</v>
      </c>
      <c r="Q1842" s="56">
        <f>IF(ISERROR(IF($X$6=1,$Y$6,)),"",IF($X$6=1,$Y$6,))</f>
        <v>10000</v>
      </c>
      <c r="R1842" s="56">
        <f>IF(ISERROR(IF($X$7=1,$Y$7,)),"",IF($X$7=1,$Y$7,))</f>
        <v>0</v>
      </c>
      <c r="S1842" s="56">
        <f>IF(ISERROR(IF($X$8=1,$Y$8,)),"",IF($X$8=1,$Y$8,))</f>
        <v>1000</v>
      </c>
      <c r="T1842" s="56">
        <f>IF(ISERROR(IF($X$9=1,$Y$9,)),"",IF($X$9=1,$Y$9,))</f>
        <v>500</v>
      </c>
      <c r="U1842" s="56">
        <f>IF(ISERROR(IF($X$10=1,$Y$10,)),"",IF($X$10=1,$Y$10,))</f>
        <v>500</v>
      </c>
    </row>
    <row r="1843" spans="1:21" x14ac:dyDescent="0.25">
      <c r="A1843" s="75">
        <f t="shared" si="361"/>
        <v>1839</v>
      </c>
      <c r="D1843" s="56" t="s">
        <v>4930</v>
      </c>
      <c r="E1843" s="56">
        <f t="shared" si="362"/>
        <v>1839</v>
      </c>
      <c r="F1843" s="76">
        <f t="shared" si="357"/>
        <v>70</v>
      </c>
      <c r="G1843" s="56" t="str">
        <f t="shared" si="363"/>
        <v>ThermalRocketNozzle</v>
      </c>
      <c r="H1843" s="56">
        <f t="shared" si="364"/>
        <v>1839</v>
      </c>
      <c r="I1843" s="56">
        <f>IF(G1843="",0,IF(COUNTIF($G$5:G1843,G1843)=1,0,COUNTIF($G$5:G1843,G1843) )   )</f>
        <v>0</v>
      </c>
      <c r="J1843" s="56" t="str">
        <f t="shared" si="365"/>
        <v/>
      </c>
      <c r="K1843" s="56" t="str">
        <f t="shared" si="356"/>
        <v/>
      </c>
      <c r="L1843" s="56" t="str">
        <f t="shared" si="358"/>
        <v/>
      </c>
      <c r="M1843" s="56" t="str">
        <f t="shared" si="359"/>
        <v/>
      </c>
      <c r="N1843" s="56" t="str">
        <f t="shared" si="360"/>
        <v/>
      </c>
      <c r="O1843" s="56" t="str">
        <f t="shared" si="366"/>
        <v/>
      </c>
      <c r="P1843" s="56">
        <f>IF(ISERROR(IF($X$5=1,$Y$5,)),"",IF($X$5=1,$Y$5,))</f>
        <v>0</v>
      </c>
      <c r="Q1843" s="56">
        <f>IF(ISERROR(IF($X$6=1,$Y$6,)),"",IF($X$6=1,$Y$6,))</f>
        <v>10000</v>
      </c>
      <c r="R1843" s="56">
        <f>IF(ISERROR(IF($X$7=1,$Y$7,)),"",IF($X$7=1,$Y$7,))</f>
        <v>0</v>
      </c>
      <c r="S1843" s="56">
        <f>IF(ISERROR(IF($X$8=1,$Y$8,)),"",IF($X$8=1,$Y$8,))</f>
        <v>1000</v>
      </c>
      <c r="T1843" s="56">
        <f>IF(ISERROR(IF($X$9=1,$Y$9,)),"",IF($X$9=1,$Y$9,))</f>
        <v>500</v>
      </c>
      <c r="U1843" s="56">
        <f>IF(ISERROR(IF($X$10=1,$Y$10,)),"",IF($X$10=1,$Y$10,))</f>
        <v>500</v>
      </c>
    </row>
    <row r="1844" spans="1:21" x14ac:dyDescent="0.25">
      <c r="A1844" s="75">
        <f t="shared" si="361"/>
        <v>1840</v>
      </c>
      <c r="D1844" s="56" t="s">
        <v>4948</v>
      </c>
      <c r="E1844" s="56">
        <f t="shared" si="362"/>
        <v>1840</v>
      </c>
      <c r="F1844" s="76">
        <f t="shared" si="357"/>
        <v>70</v>
      </c>
      <c r="G1844" s="56" t="str">
        <f t="shared" si="363"/>
        <v>LLLAerospike2x1</v>
      </c>
      <c r="H1844" s="56">
        <f t="shared" si="364"/>
        <v>1840</v>
      </c>
      <c r="I1844" s="56">
        <f>IF(G1844="",0,IF(COUNTIF($G$5:G1844,G1844)=1,0,COUNTIF($G$5:G1844,G1844) )   )</f>
        <v>0</v>
      </c>
      <c r="J1844" s="56" t="str">
        <f t="shared" si="365"/>
        <v/>
      </c>
      <c r="K1844" s="56" t="str">
        <f t="shared" si="356"/>
        <v/>
      </c>
      <c r="L1844" s="56" t="str">
        <f t="shared" si="358"/>
        <v/>
      </c>
      <c r="M1844" s="56" t="str">
        <f t="shared" si="359"/>
        <v/>
      </c>
      <c r="N1844" s="56" t="str">
        <f t="shared" si="360"/>
        <v/>
      </c>
      <c r="O1844" s="56" t="str">
        <f t="shared" si="366"/>
        <v/>
      </c>
      <c r="P1844" s="56">
        <f>IF(ISERROR(IF($X$5=1,$Y$5,)),"",IF($X$5=1,$Y$5,))</f>
        <v>0</v>
      </c>
      <c r="Q1844" s="56">
        <f>IF(ISERROR(IF($X$6=1,$Y$6,)),"",IF($X$6=1,$Y$6,))</f>
        <v>10000</v>
      </c>
      <c r="R1844" s="56">
        <f>IF(ISERROR(IF($X$7=1,$Y$7,)),"",IF($X$7=1,$Y$7,))</f>
        <v>0</v>
      </c>
      <c r="S1844" s="56">
        <f>IF(ISERROR(IF($X$8=1,$Y$8,)),"",IF($X$8=1,$Y$8,))</f>
        <v>1000</v>
      </c>
      <c r="T1844" s="56">
        <f>IF(ISERROR(IF($X$9=1,$Y$9,)),"",IF($X$9=1,$Y$9,))</f>
        <v>500</v>
      </c>
      <c r="U1844" s="56">
        <f>IF(ISERROR(IF($X$10=1,$Y$10,)),"",IF($X$10=1,$Y$10,))</f>
        <v>500</v>
      </c>
    </row>
    <row r="1845" spans="1:21" x14ac:dyDescent="0.25">
      <c r="A1845" s="75">
        <f t="shared" si="361"/>
        <v>1841</v>
      </c>
      <c r="D1845" s="56" t="s">
        <v>2748</v>
      </c>
      <c r="E1845" s="56">
        <f t="shared" si="362"/>
        <v>1841</v>
      </c>
      <c r="F1845" s="76">
        <f t="shared" si="357"/>
        <v>70</v>
      </c>
      <c r="G1845" s="56" t="str">
        <f t="shared" si="363"/>
        <v>GE.THSS.Octo.125x5</v>
      </c>
      <c r="H1845" s="56">
        <f t="shared" si="364"/>
        <v>1841</v>
      </c>
      <c r="I1845" s="56">
        <f>IF(G1845="",0,IF(COUNTIF($G$5:G1845,G1845)=1,0,COUNTIF($G$5:G1845,G1845) )   )</f>
        <v>0</v>
      </c>
      <c r="J1845" s="56" t="str">
        <f t="shared" si="365"/>
        <v/>
      </c>
      <c r="K1845" s="56" t="str">
        <f t="shared" si="356"/>
        <v/>
      </c>
      <c r="L1845" s="56" t="str">
        <f t="shared" si="358"/>
        <v/>
      </c>
      <c r="M1845" s="56" t="str">
        <f t="shared" si="359"/>
        <v/>
      </c>
      <c r="N1845" s="56" t="str">
        <f t="shared" si="360"/>
        <v/>
      </c>
      <c r="O1845" s="56" t="str">
        <f t="shared" si="366"/>
        <v/>
      </c>
      <c r="P1845" s="56">
        <f>IF(ISERROR(IF($X$5=1,$Y$5,)),"",IF($X$5=1,$Y$5,))</f>
        <v>0</v>
      </c>
      <c r="Q1845" s="56">
        <f>IF(ISERROR(IF($X$6=1,$Y$6,)),"",IF($X$6=1,$Y$6,))</f>
        <v>10000</v>
      </c>
      <c r="R1845" s="56">
        <f>IF(ISERROR(IF($X$7=1,$Y$7,)),"",IF($X$7=1,$Y$7,))</f>
        <v>0</v>
      </c>
      <c r="S1845" s="56">
        <f>IF(ISERROR(IF($X$8=1,$Y$8,)),"",IF($X$8=1,$Y$8,))</f>
        <v>1000</v>
      </c>
      <c r="T1845" s="56">
        <f>IF(ISERROR(IF($X$9=1,$Y$9,)),"",IF($X$9=1,$Y$9,))</f>
        <v>500</v>
      </c>
      <c r="U1845" s="56">
        <f>IF(ISERROR(IF($X$10=1,$Y$10,)),"",IF($X$10=1,$Y$10,))</f>
        <v>500</v>
      </c>
    </row>
    <row r="1846" spans="1:21" x14ac:dyDescent="0.25">
      <c r="A1846" s="75">
        <f t="shared" si="361"/>
        <v>1842</v>
      </c>
      <c r="D1846" s="56" t="s">
        <v>5937</v>
      </c>
      <c r="E1846" s="56">
        <f t="shared" si="362"/>
        <v>1842</v>
      </c>
      <c r="F1846" s="76">
        <f t="shared" si="357"/>
        <v>70</v>
      </c>
      <c r="G1846" s="56" t="str">
        <f t="shared" si="363"/>
        <v>2x2hull</v>
      </c>
      <c r="H1846" s="56">
        <f t="shared" si="364"/>
        <v>1842</v>
      </c>
      <c r="I1846" s="56">
        <f>IF(G1846="",0,IF(COUNTIF($G$5:G1846,G1846)=1,0,COUNTIF($G$5:G1846,G1846) )   )</f>
        <v>0</v>
      </c>
      <c r="J1846" s="56" t="str">
        <f t="shared" si="365"/>
        <v/>
      </c>
      <c r="K1846" s="56" t="str">
        <f t="shared" si="356"/>
        <v/>
      </c>
      <c r="L1846" s="56" t="str">
        <f t="shared" si="358"/>
        <v/>
      </c>
      <c r="M1846" s="56" t="str">
        <f t="shared" si="359"/>
        <v/>
      </c>
      <c r="N1846" s="56" t="str">
        <f t="shared" si="360"/>
        <v/>
      </c>
      <c r="O1846" s="56" t="str">
        <f t="shared" si="366"/>
        <v/>
      </c>
      <c r="P1846" s="56">
        <f>IF(ISERROR(IF($X$5=1,$Y$5,)),"",IF($X$5=1,$Y$5,))</f>
        <v>0</v>
      </c>
      <c r="Q1846" s="56">
        <f>IF(ISERROR(IF($X$6=1,$Y$6,)),"",IF($X$6=1,$Y$6,))</f>
        <v>10000</v>
      </c>
      <c r="R1846" s="56">
        <f>IF(ISERROR(IF($X$7=1,$Y$7,)),"",IF($X$7=1,$Y$7,))</f>
        <v>0</v>
      </c>
      <c r="S1846" s="56">
        <f>IF(ISERROR(IF($X$8=1,$Y$8,)),"",IF($X$8=1,$Y$8,))</f>
        <v>1000</v>
      </c>
      <c r="T1846" s="56">
        <f>IF(ISERROR(IF($X$9=1,$Y$9,)),"",IF($X$9=1,$Y$9,))</f>
        <v>500</v>
      </c>
      <c r="U1846" s="56">
        <f>IF(ISERROR(IF($X$10=1,$Y$10,)),"",IF($X$10=1,$Y$10,))</f>
        <v>500</v>
      </c>
    </row>
    <row r="1847" spans="1:21" x14ac:dyDescent="0.25">
      <c r="A1847" s="75">
        <f t="shared" si="361"/>
        <v>1843</v>
      </c>
      <c r="D1847" s="56" t="s">
        <v>4907</v>
      </c>
      <c r="E1847" s="56">
        <f t="shared" si="362"/>
        <v>1843</v>
      </c>
      <c r="F1847" s="76">
        <f t="shared" si="357"/>
        <v>70</v>
      </c>
      <c r="G1847" s="56" t="str">
        <f t="shared" si="363"/>
        <v>2x1fuel</v>
      </c>
      <c r="H1847" s="56">
        <f t="shared" si="364"/>
        <v>1843</v>
      </c>
      <c r="I1847" s="56">
        <f>IF(G1847="",0,IF(COUNTIF($G$5:G1847,G1847)=1,0,COUNTIF($G$5:G1847,G1847) )   )</f>
        <v>0</v>
      </c>
      <c r="J1847" s="56" t="str">
        <f t="shared" si="365"/>
        <v/>
      </c>
      <c r="K1847" s="56" t="str">
        <f t="shared" si="356"/>
        <v/>
      </c>
      <c r="L1847" s="56" t="str">
        <f t="shared" si="358"/>
        <v/>
      </c>
      <c r="M1847" s="56" t="str">
        <f t="shared" si="359"/>
        <v/>
      </c>
      <c r="N1847" s="56" t="str">
        <f t="shared" si="360"/>
        <v/>
      </c>
      <c r="O1847" s="56" t="str">
        <f t="shared" si="366"/>
        <v/>
      </c>
      <c r="P1847" s="56">
        <f>IF(ISERROR(IF($X$5=1,$Y$5,)),"",IF($X$5=1,$Y$5,))</f>
        <v>0</v>
      </c>
      <c r="Q1847" s="56">
        <f>IF(ISERROR(IF($X$6=1,$Y$6,)),"",IF($X$6=1,$Y$6,))</f>
        <v>10000</v>
      </c>
      <c r="R1847" s="56">
        <f>IF(ISERROR(IF($X$7=1,$Y$7,)),"",IF($X$7=1,$Y$7,))</f>
        <v>0</v>
      </c>
      <c r="S1847" s="56">
        <f>IF(ISERROR(IF($X$8=1,$Y$8,)),"",IF($X$8=1,$Y$8,))</f>
        <v>1000</v>
      </c>
      <c r="T1847" s="56">
        <f>IF(ISERROR(IF($X$9=1,$Y$9,)),"",IF($X$9=1,$Y$9,))</f>
        <v>500</v>
      </c>
      <c r="U1847" s="56">
        <f>IF(ISERROR(IF($X$10=1,$Y$10,)),"",IF($X$10=1,$Y$10,))</f>
        <v>500</v>
      </c>
    </row>
    <row r="1848" spans="1:21" x14ac:dyDescent="0.25">
      <c r="A1848" s="75">
        <f t="shared" si="361"/>
        <v>1844</v>
      </c>
      <c r="D1848" s="56" t="s">
        <v>2765</v>
      </c>
      <c r="E1848" s="56">
        <f t="shared" si="362"/>
        <v>1844</v>
      </c>
      <c r="F1848" s="76">
        <f t="shared" si="357"/>
        <v>70</v>
      </c>
      <c r="G1848" s="56" t="str">
        <f t="shared" si="363"/>
        <v>OctoStrutMiniFuel</v>
      </c>
      <c r="H1848" s="56">
        <f t="shared" si="364"/>
        <v>1844</v>
      </c>
      <c r="I1848" s="56">
        <f>IF(G1848="",0,IF(COUNTIF($G$5:G1848,G1848)=1,0,COUNTIF($G$5:G1848,G1848) )   )</f>
        <v>0</v>
      </c>
      <c r="J1848" s="56" t="str">
        <f t="shared" si="365"/>
        <v/>
      </c>
      <c r="K1848" s="56" t="str">
        <f t="shared" si="356"/>
        <v/>
      </c>
      <c r="L1848" s="56" t="str">
        <f t="shared" si="358"/>
        <v/>
      </c>
      <c r="M1848" s="56" t="str">
        <f t="shared" si="359"/>
        <v/>
      </c>
      <c r="N1848" s="56" t="str">
        <f t="shared" si="360"/>
        <v/>
      </c>
      <c r="O1848" s="56" t="str">
        <f t="shared" si="366"/>
        <v/>
      </c>
      <c r="P1848" s="56">
        <f>IF(ISERROR(IF($X$5=1,$Y$5,)),"",IF($X$5=1,$Y$5,))</f>
        <v>0</v>
      </c>
      <c r="Q1848" s="56">
        <f>IF(ISERROR(IF($X$6=1,$Y$6,)),"",IF($X$6=1,$Y$6,))</f>
        <v>10000</v>
      </c>
      <c r="R1848" s="56">
        <f>IF(ISERROR(IF($X$7=1,$Y$7,)),"",IF($X$7=1,$Y$7,))</f>
        <v>0</v>
      </c>
      <c r="S1848" s="56">
        <f>IF(ISERROR(IF($X$8=1,$Y$8,)),"",IF($X$8=1,$Y$8,))</f>
        <v>1000</v>
      </c>
      <c r="T1848" s="56">
        <f>IF(ISERROR(IF($X$9=1,$Y$9,)),"",IF($X$9=1,$Y$9,))</f>
        <v>500</v>
      </c>
      <c r="U1848" s="56">
        <f>IF(ISERROR(IF($X$10=1,$Y$10,)),"",IF($X$10=1,$Y$10,))</f>
        <v>500</v>
      </c>
    </row>
    <row r="1849" spans="1:21" x14ac:dyDescent="0.25">
      <c r="A1849" s="75">
        <f t="shared" si="361"/>
        <v>1845</v>
      </c>
      <c r="D1849" s="56" t="s">
        <v>4909</v>
      </c>
      <c r="E1849" s="56">
        <f t="shared" si="362"/>
        <v>1845</v>
      </c>
      <c r="F1849" s="76">
        <f t="shared" si="357"/>
        <v>70</v>
      </c>
      <c r="G1849" s="56" t="str">
        <f t="shared" si="363"/>
        <v>2x1Bicoupler</v>
      </c>
      <c r="H1849" s="56">
        <f t="shared" si="364"/>
        <v>1845</v>
      </c>
      <c r="I1849" s="56">
        <f>IF(G1849="",0,IF(COUNTIF($G$5:G1849,G1849)=1,0,COUNTIF($G$5:G1849,G1849) )   )</f>
        <v>0</v>
      </c>
      <c r="J1849" s="56" t="str">
        <f t="shared" si="365"/>
        <v/>
      </c>
      <c r="K1849" s="56" t="str">
        <f t="shared" si="356"/>
        <v/>
      </c>
      <c r="L1849" s="56" t="str">
        <f t="shared" si="358"/>
        <v/>
      </c>
      <c r="M1849" s="56" t="str">
        <f t="shared" si="359"/>
        <v/>
      </c>
      <c r="N1849" s="56" t="str">
        <f t="shared" si="360"/>
        <v/>
      </c>
      <c r="O1849" s="56" t="str">
        <f t="shared" si="366"/>
        <v/>
      </c>
      <c r="P1849" s="56">
        <f>IF(ISERROR(IF($X$5=1,$Y$5,)),"",IF($X$5=1,$Y$5,))</f>
        <v>0</v>
      </c>
      <c r="Q1849" s="56">
        <f>IF(ISERROR(IF($X$6=1,$Y$6,)),"",IF($X$6=1,$Y$6,))</f>
        <v>10000</v>
      </c>
      <c r="R1849" s="56">
        <f>IF(ISERROR(IF($X$7=1,$Y$7,)),"",IF($X$7=1,$Y$7,))</f>
        <v>0</v>
      </c>
      <c r="S1849" s="56">
        <f>IF(ISERROR(IF($X$8=1,$Y$8,)),"",IF($X$8=1,$Y$8,))</f>
        <v>1000</v>
      </c>
      <c r="T1849" s="56">
        <f>IF(ISERROR(IF($X$9=1,$Y$9,)),"",IF($X$9=1,$Y$9,))</f>
        <v>500</v>
      </c>
      <c r="U1849" s="56">
        <f>IF(ISERROR(IF($X$10=1,$Y$10,)),"",IF($X$10=1,$Y$10,))</f>
        <v>500</v>
      </c>
    </row>
    <row r="1850" spans="1:21" x14ac:dyDescent="0.25">
      <c r="A1850" s="75">
        <f t="shared" si="361"/>
        <v>1846</v>
      </c>
      <c r="D1850" s="56" t="s">
        <v>4910</v>
      </c>
      <c r="E1850" s="56">
        <f t="shared" si="362"/>
        <v>1846</v>
      </c>
      <c r="F1850" s="76">
        <f t="shared" si="357"/>
        <v>70</v>
      </c>
      <c r="G1850" s="56" t="str">
        <f t="shared" si="363"/>
        <v>2x1noseconeflat</v>
      </c>
      <c r="H1850" s="56">
        <f t="shared" si="364"/>
        <v>1846</v>
      </c>
      <c r="I1850" s="56">
        <f>IF(G1850="",0,IF(COUNTIF($G$5:G1850,G1850)=1,0,COUNTIF($G$5:G1850,G1850) )   )</f>
        <v>0</v>
      </c>
      <c r="J1850" s="56" t="str">
        <f t="shared" si="365"/>
        <v/>
      </c>
      <c r="K1850" s="56" t="str">
        <f t="shared" si="356"/>
        <v/>
      </c>
      <c r="L1850" s="56" t="str">
        <f t="shared" si="358"/>
        <v/>
      </c>
      <c r="M1850" s="56" t="str">
        <f t="shared" si="359"/>
        <v/>
      </c>
      <c r="N1850" s="56" t="str">
        <f t="shared" si="360"/>
        <v/>
      </c>
      <c r="O1850" s="56" t="str">
        <f t="shared" si="366"/>
        <v/>
      </c>
      <c r="P1850" s="56">
        <f>IF(ISERROR(IF($X$5=1,$Y$5,)),"",IF($X$5=1,$Y$5,))</f>
        <v>0</v>
      </c>
      <c r="Q1850" s="56">
        <f>IF(ISERROR(IF($X$6=1,$Y$6,)),"",IF($X$6=1,$Y$6,))</f>
        <v>10000</v>
      </c>
      <c r="R1850" s="56">
        <f>IF(ISERROR(IF($X$7=1,$Y$7,)),"",IF($X$7=1,$Y$7,))</f>
        <v>0</v>
      </c>
      <c r="S1850" s="56">
        <f>IF(ISERROR(IF($X$8=1,$Y$8,)),"",IF($X$8=1,$Y$8,))</f>
        <v>1000</v>
      </c>
      <c r="T1850" s="56">
        <f>IF(ISERROR(IF($X$9=1,$Y$9,)),"",IF($X$9=1,$Y$9,))</f>
        <v>500</v>
      </c>
      <c r="U1850" s="56">
        <f>IF(ISERROR(IF($X$10=1,$Y$10,)),"",IF($X$10=1,$Y$10,))</f>
        <v>500</v>
      </c>
    </row>
    <row r="1851" spans="1:21" x14ac:dyDescent="0.25">
      <c r="A1851" s="75">
        <f t="shared" si="361"/>
        <v>1847</v>
      </c>
      <c r="D1851" s="56" t="s">
        <v>2766</v>
      </c>
      <c r="E1851" s="56">
        <f t="shared" si="362"/>
        <v>1847</v>
      </c>
      <c r="F1851" s="76">
        <f t="shared" si="357"/>
        <v>70</v>
      </c>
      <c r="G1851" s="56" t="str">
        <f t="shared" si="363"/>
        <v>OctoStrutMiniRCS</v>
      </c>
      <c r="H1851" s="56">
        <f t="shared" si="364"/>
        <v>1847</v>
      </c>
      <c r="I1851" s="56">
        <f>IF(G1851="",0,IF(COUNTIF($G$5:G1851,G1851)=1,0,COUNTIF($G$5:G1851,G1851) )   )</f>
        <v>0</v>
      </c>
      <c r="J1851" s="56" t="str">
        <f t="shared" si="365"/>
        <v/>
      </c>
      <c r="K1851" s="56" t="str">
        <f t="shared" si="356"/>
        <v/>
      </c>
      <c r="L1851" s="56" t="str">
        <f t="shared" si="358"/>
        <v/>
      </c>
      <c r="M1851" s="56" t="str">
        <f t="shared" si="359"/>
        <v/>
      </c>
      <c r="N1851" s="56" t="str">
        <f t="shared" si="360"/>
        <v/>
      </c>
      <c r="O1851" s="56" t="str">
        <f t="shared" si="366"/>
        <v/>
      </c>
      <c r="P1851" s="56">
        <f>IF(ISERROR(IF($X$5=1,$Y$5,)),"",IF($X$5=1,$Y$5,))</f>
        <v>0</v>
      </c>
      <c r="Q1851" s="56">
        <f>IF(ISERROR(IF($X$6=1,$Y$6,)),"",IF($X$6=1,$Y$6,))</f>
        <v>10000</v>
      </c>
      <c r="R1851" s="56">
        <f>IF(ISERROR(IF($X$7=1,$Y$7,)),"",IF($X$7=1,$Y$7,))</f>
        <v>0</v>
      </c>
      <c r="S1851" s="56">
        <f>IF(ISERROR(IF($X$8=1,$Y$8,)),"",IF($X$8=1,$Y$8,))</f>
        <v>1000</v>
      </c>
      <c r="T1851" s="56">
        <f>IF(ISERROR(IF($X$9=1,$Y$9,)),"",IF($X$9=1,$Y$9,))</f>
        <v>500</v>
      </c>
      <c r="U1851" s="56">
        <f>IF(ISERROR(IF($X$10=1,$Y$10,)),"",IF($X$10=1,$Y$10,))</f>
        <v>500</v>
      </c>
    </row>
    <row r="1852" spans="1:21" x14ac:dyDescent="0.25">
      <c r="A1852" s="75">
        <f t="shared" si="361"/>
        <v>1848</v>
      </c>
      <c r="D1852" s="56" t="s">
        <v>4911</v>
      </c>
      <c r="E1852" s="56">
        <f t="shared" si="362"/>
        <v>1848</v>
      </c>
      <c r="F1852" s="76">
        <f t="shared" si="357"/>
        <v>70</v>
      </c>
      <c r="G1852" s="56" t="str">
        <f t="shared" si="363"/>
        <v>2to1Adaptor1</v>
      </c>
      <c r="H1852" s="56">
        <f t="shared" si="364"/>
        <v>1848</v>
      </c>
      <c r="I1852" s="56">
        <f>IF(G1852="",0,IF(COUNTIF($G$5:G1852,G1852)=1,0,COUNTIF($G$5:G1852,G1852) )   )</f>
        <v>0</v>
      </c>
      <c r="J1852" s="56" t="str">
        <f t="shared" si="365"/>
        <v/>
      </c>
      <c r="K1852" s="56" t="str">
        <f t="shared" si="356"/>
        <v/>
      </c>
      <c r="L1852" s="56" t="str">
        <f t="shared" si="358"/>
        <v/>
      </c>
      <c r="M1852" s="56" t="str">
        <f t="shared" si="359"/>
        <v/>
      </c>
      <c r="N1852" s="56" t="str">
        <f t="shared" si="360"/>
        <v/>
      </c>
      <c r="O1852" s="56" t="str">
        <f t="shared" si="366"/>
        <v/>
      </c>
      <c r="P1852" s="56">
        <f>IF(ISERROR(IF($X$5=1,$Y$5,)),"",IF($X$5=1,$Y$5,))</f>
        <v>0</v>
      </c>
      <c r="Q1852" s="56">
        <f>IF(ISERROR(IF($X$6=1,$Y$6,)),"",IF($X$6=1,$Y$6,))</f>
        <v>10000</v>
      </c>
      <c r="R1852" s="56">
        <f>IF(ISERROR(IF($X$7=1,$Y$7,)),"",IF($X$7=1,$Y$7,))</f>
        <v>0</v>
      </c>
      <c r="S1852" s="56">
        <f>IF(ISERROR(IF($X$8=1,$Y$8,)),"",IF($X$8=1,$Y$8,))</f>
        <v>1000</v>
      </c>
      <c r="T1852" s="56">
        <f>IF(ISERROR(IF($X$9=1,$Y$9,)),"",IF($X$9=1,$Y$9,))</f>
        <v>500</v>
      </c>
      <c r="U1852" s="56">
        <f>IF(ISERROR(IF($X$10=1,$Y$10,)),"",IF($X$10=1,$Y$10,))</f>
        <v>500</v>
      </c>
    </row>
    <row r="1853" spans="1:21" x14ac:dyDescent="0.25">
      <c r="A1853" s="75">
        <f t="shared" si="361"/>
        <v>1849</v>
      </c>
      <c r="D1853" s="56" t="s">
        <v>4912</v>
      </c>
      <c r="E1853" s="56">
        <f t="shared" si="362"/>
        <v>1849</v>
      </c>
      <c r="F1853" s="76">
        <f t="shared" si="357"/>
        <v>70</v>
      </c>
      <c r="G1853" s="56" t="str">
        <f t="shared" si="363"/>
        <v>2to1Adaptor2</v>
      </c>
      <c r="H1853" s="56">
        <f t="shared" si="364"/>
        <v>1849</v>
      </c>
      <c r="I1853" s="56">
        <f>IF(G1853="",0,IF(COUNTIF($G$5:G1853,G1853)=1,0,COUNTIF($G$5:G1853,G1853) )   )</f>
        <v>0</v>
      </c>
      <c r="J1853" s="56" t="str">
        <f t="shared" si="365"/>
        <v/>
      </c>
      <c r="K1853" s="56" t="str">
        <f t="shared" si="356"/>
        <v/>
      </c>
      <c r="L1853" s="56" t="str">
        <f t="shared" si="358"/>
        <v/>
      </c>
      <c r="M1853" s="56" t="str">
        <f t="shared" si="359"/>
        <v/>
      </c>
      <c r="N1853" s="56" t="str">
        <f t="shared" si="360"/>
        <v/>
      </c>
      <c r="O1853" s="56" t="str">
        <f t="shared" si="366"/>
        <v/>
      </c>
      <c r="P1853" s="56">
        <f>IF(ISERROR(IF($X$5=1,$Y$5,)),"",IF($X$5=1,$Y$5,))</f>
        <v>0</v>
      </c>
      <c r="Q1853" s="56">
        <f>IF(ISERROR(IF($X$6=1,$Y$6,)),"",IF($X$6=1,$Y$6,))</f>
        <v>10000</v>
      </c>
      <c r="R1853" s="56">
        <f>IF(ISERROR(IF($X$7=1,$Y$7,)),"",IF($X$7=1,$Y$7,))</f>
        <v>0</v>
      </c>
      <c r="S1853" s="56">
        <f>IF(ISERROR(IF($X$8=1,$Y$8,)),"",IF($X$8=1,$Y$8,))</f>
        <v>1000</v>
      </c>
      <c r="T1853" s="56">
        <f>IF(ISERROR(IF($X$9=1,$Y$9,)),"",IF($X$9=1,$Y$9,))</f>
        <v>500</v>
      </c>
      <c r="U1853" s="56">
        <f>IF(ISERROR(IF($X$10=1,$Y$10,)),"",IF($X$10=1,$Y$10,))</f>
        <v>500</v>
      </c>
    </row>
    <row r="1854" spans="1:21" x14ac:dyDescent="0.25">
      <c r="A1854" s="75">
        <f t="shared" si="361"/>
        <v>1850</v>
      </c>
      <c r="D1854" s="56" t="s">
        <v>2750</v>
      </c>
      <c r="E1854" s="56">
        <f t="shared" si="362"/>
        <v>1850</v>
      </c>
      <c r="F1854" s="76">
        <f t="shared" si="357"/>
        <v>70</v>
      </c>
      <c r="G1854" s="56" t="str">
        <f t="shared" si="363"/>
        <v>GE.RCS.250.B</v>
      </c>
      <c r="H1854" s="56">
        <f t="shared" si="364"/>
        <v>1850</v>
      </c>
      <c r="I1854" s="56">
        <f>IF(G1854="",0,IF(COUNTIF($G$5:G1854,G1854)=1,0,COUNTIF($G$5:G1854,G1854) )   )</f>
        <v>0</v>
      </c>
      <c r="J1854" s="56" t="str">
        <f t="shared" si="365"/>
        <v/>
      </c>
      <c r="K1854" s="56" t="str">
        <f t="shared" ref="K1854:K1917" si="367">IF(ISERROR(VLOOKUP(J1854,$F$5:$G$6005,2,)),"",VLOOKUP(J1854,$F$5:$G$6005,2,))</f>
        <v/>
      </c>
      <c r="L1854" s="56" t="str">
        <f t="shared" si="358"/>
        <v/>
      </c>
      <c r="M1854" s="56" t="str">
        <f t="shared" si="359"/>
        <v/>
      </c>
      <c r="N1854" s="56" t="str">
        <f t="shared" si="360"/>
        <v/>
      </c>
      <c r="O1854" s="56" t="str">
        <f t="shared" si="366"/>
        <v/>
      </c>
      <c r="P1854" s="56">
        <f>IF(ISERROR(IF($X$5=1,$Y$5,)),"",IF($X$5=1,$Y$5,))</f>
        <v>0</v>
      </c>
      <c r="Q1854" s="56">
        <f>IF(ISERROR(IF($X$6=1,$Y$6,)),"",IF($X$6=1,$Y$6,))</f>
        <v>10000</v>
      </c>
      <c r="R1854" s="56">
        <f>IF(ISERROR(IF($X$7=1,$Y$7,)),"",IF($X$7=1,$Y$7,))</f>
        <v>0</v>
      </c>
      <c r="S1854" s="56">
        <f>IF(ISERROR(IF($X$8=1,$Y$8,)),"",IF($X$8=1,$Y$8,))</f>
        <v>1000</v>
      </c>
      <c r="T1854" s="56">
        <f>IF(ISERROR(IF($X$9=1,$Y$9,)),"",IF($X$9=1,$Y$9,))</f>
        <v>500</v>
      </c>
      <c r="U1854" s="56">
        <f>IF(ISERROR(IF($X$10=1,$Y$10,)),"",IF($X$10=1,$Y$10,))</f>
        <v>500</v>
      </c>
    </row>
    <row r="1855" spans="1:21" x14ac:dyDescent="0.25">
      <c r="A1855" s="75">
        <f t="shared" si="361"/>
        <v>1851</v>
      </c>
      <c r="D1855" s="56" t="s">
        <v>4913</v>
      </c>
      <c r="E1855" s="56">
        <f t="shared" si="362"/>
        <v>1851</v>
      </c>
      <c r="F1855" s="76">
        <f t="shared" si="357"/>
        <v>70</v>
      </c>
      <c r="G1855" s="56" t="str">
        <f t="shared" si="363"/>
        <v>2to25mCircAdaptor</v>
      </c>
      <c r="H1855" s="56">
        <f t="shared" si="364"/>
        <v>1851</v>
      </c>
      <c r="I1855" s="56">
        <f>IF(G1855="",0,IF(COUNTIF($G$5:G1855,G1855)=1,0,COUNTIF($G$5:G1855,G1855) )   )</f>
        <v>0</v>
      </c>
      <c r="J1855" s="56" t="str">
        <f t="shared" si="365"/>
        <v/>
      </c>
      <c r="K1855" s="56" t="str">
        <f t="shared" si="367"/>
        <v/>
      </c>
      <c r="L1855" s="56" t="str">
        <f t="shared" si="358"/>
        <v/>
      </c>
      <c r="M1855" s="56" t="str">
        <f t="shared" si="359"/>
        <v/>
      </c>
      <c r="N1855" s="56" t="str">
        <f t="shared" si="360"/>
        <v/>
      </c>
      <c r="O1855" s="56" t="str">
        <f t="shared" si="366"/>
        <v/>
      </c>
      <c r="P1855" s="56">
        <f>IF(ISERROR(IF($X$5=1,$Y$5,)),"",IF($X$5=1,$Y$5,))</f>
        <v>0</v>
      </c>
      <c r="Q1855" s="56">
        <f>IF(ISERROR(IF($X$6=1,$Y$6,)),"",IF($X$6=1,$Y$6,))</f>
        <v>10000</v>
      </c>
      <c r="R1855" s="56">
        <f>IF(ISERROR(IF($X$7=1,$Y$7,)),"",IF($X$7=1,$Y$7,))</f>
        <v>0</v>
      </c>
      <c r="S1855" s="56">
        <f>IF(ISERROR(IF($X$8=1,$Y$8,)),"",IF($X$8=1,$Y$8,))</f>
        <v>1000</v>
      </c>
      <c r="T1855" s="56">
        <f>IF(ISERROR(IF($X$9=1,$Y$9,)),"",IF($X$9=1,$Y$9,))</f>
        <v>500</v>
      </c>
      <c r="U1855" s="56">
        <f>IF(ISERROR(IF($X$10=1,$Y$10,)),"",IF($X$10=1,$Y$10,))</f>
        <v>500</v>
      </c>
    </row>
    <row r="1856" spans="1:21" x14ac:dyDescent="0.25">
      <c r="A1856" s="75">
        <f t="shared" si="361"/>
        <v>1852</v>
      </c>
      <c r="D1856" s="56" t="s">
        <v>4908</v>
      </c>
      <c r="E1856" s="56">
        <f t="shared" si="362"/>
        <v>1852</v>
      </c>
      <c r="F1856" s="76">
        <f t="shared" si="357"/>
        <v>70</v>
      </c>
      <c r="G1856" s="56" t="str">
        <f t="shared" si="363"/>
        <v>MarkIIDroopy</v>
      </c>
      <c r="H1856" s="56">
        <f t="shared" si="364"/>
        <v>1852</v>
      </c>
      <c r="I1856" s="56">
        <f>IF(G1856="",0,IF(COUNTIF($G$5:G1856,G1856)=1,0,COUNTIF($G$5:G1856,G1856) )   )</f>
        <v>0</v>
      </c>
      <c r="J1856" s="56" t="str">
        <f t="shared" si="365"/>
        <v/>
      </c>
      <c r="K1856" s="56" t="str">
        <f t="shared" si="367"/>
        <v/>
      </c>
      <c r="L1856" s="56" t="str">
        <f t="shared" si="358"/>
        <v/>
      </c>
      <c r="M1856" s="56" t="str">
        <f t="shared" si="359"/>
        <v/>
      </c>
      <c r="N1856" s="56" t="str">
        <f t="shared" si="360"/>
        <v/>
      </c>
      <c r="O1856" s="56" t="str">
        <f t="shared" si="366"/>
        <v/>
      </c>
      <c r="P1856" s="56">
        <f>IF(ISERROR(IF($X$5=1,$Y$5,)),"",IF($X$5=1,$Y$5,))</f>
        <v>0</v>
      </c>
      <c r="Q1856" s="56">
        <f>IF(ISERROR(IF($X$6=1,$Y$6,)),"",IF($X$6=1,$Y$6,))</f>
        <v>10000</v>
      </c>
      <c r="R1856" s="56">
        <f>IF(ISERROR(IF($X$7=1,$Y$7,)),"",IF($X$7=1,$Y$7,))</f>
        <v>0</v>
      </c>
      <c r="S1856" s="56">
        <f>IF(ISERROR(IF($X$8=1,$Y$8,)),"",IF($X$8=1,$Y$8,))</f>
        <v>1000</v>
      </c>
      <c r="T1856" s="56">
        <f>IF(ISERROR(IF($X$9=1,$Y$9,)),"",IF($X$9=1,$Y$9,))</f>
        <v>500</v>
      </c>
      <c r="U1856" s="56">
        <f>IF(ISERROR(IF($X$10=1,$Y$10,)),"",IF($X$10=1,$Y$10,))</f>
        <v>500</v>
      </c>
    </row>
    <row r="1857" spans="1:21" x14ac:dyDescent="0.25">
      <c r="A1857" s="75">
        <f t="shared" si="361"/>
        <v>1853</v>
      </c>
      <c r="D1857" s="56" t="s">
        <v>4914</v>
      </c>
      <c r="E1857" s="56">
        <f t="shared" si="362"/>
        <v>1853</v>
      </c>
      <c r="F1857" s="76">
        <f t="shared" si="357"/>
        <v>70</v>
      </c>
      <c r="G1857" s="56" t="str">
        <f t="shared" si="363"/>
        <v>2x2to25m</v>
      </c>
      <c r="H1857" s="56">
        <f t="shared" si="364"/>
        <v>1853</v>
      </c>
      <c r="I1857" s="56">
        <f>IF(G1857="",0,IF(COUNTIF($G$5:G1857,G1857)=1,0,COUNTIF($G$5:G1857,G1857) )   )</f>
        <v>0</v>
      </c>
      <c r="J1857" s="56" t="str">
        <f t="shared" si="365"/>
        <v/>
      </c>
      <c r="K1857" s="56" t="str">
        <f t="shared" si="367"/>
        <v/>
      </c>
      <c r="L1857" s="56" t="str">
        <f t="shared" si="358"/>
        <v/>
      </c>
      <c r="M1857" s="56" t="str">
        <f t="shared" si="359"/>
        <v/>
      </c>
      <c r="N1857" s="56" t="str">
        <f t="shared" si="360"/>
        <v/>
      </c>
      <c r="O1857" s="56" t="str">
        <f t="shared" si="366"/>
        <v/>
      </c>
      <c r="P1857" s="56">
        <f>IF(ISERROR(IF($X$5=1,$Y$5,)),"",IF($X$5=1,$Y$5,))</f>
        <v>0</v>
      </c>
      <c r="Q1857" s="56">
        <f>IF(ISERROR(IF($X$6=1,$Y$6,)),"",IF($X$6=1,$Y$6,))</f>
        <v>10000</v>
      </c>
      <c r="R1857" s="56">
        <f>IF(ISERROR(IF($X$7=1,$Y$7,)),"",IF($X$7=1,$Y$7,))</f>
        <v>0</v>
      </c>
      <c r="S1857" s="56">
        <f>IF(ISERROR(IF($X$8=1,$Y$8,)),"",IF($X$8=1,$Y$8,))</f>
        <v>1000</v>
      </c>
      <c r="T1857" s="56">
        <f>IF(ISERROR(IF($X$9=1,$Y$9,)),"",IF($X$9=1,$Y$9,))</f>
        <v>500</v>
      </c>
      <c r="U1857" s="56">
        <f>IF(ISERROR(IF($X$10=1,$Y$10,)),"",IF($X$10=1,$Y$10,))</f>
        <v>500</v>
      </c>
    </row>
    <row r="1858" spans="1:21" x14ac:dyDescent="0.25">
      <c r="A1858" s="75">
        <f t="shared" si="361"/>
        <v>1854</v>
      </c>
      <c r="D1858" s="56" t="s">
        <v>2751</v>
      </c>
      <c r="E1858" s="56">
        <f t="shared" si="362"/>
        <v>1854</v>
      </c>
      <c r="F1858" s="76">
        <f t="shared" si="357"/>
        <v>70</v>
      </c>
      <c r="G1858" s="56" t="str">
        <f t="shared" si="363"/>
        <v>GE.THSS.250.TriDouble</v>
      </c>
      <c r="H1858" s="56">
        <f t="shared" si="364"/>
        <v>1854</v>
      </c>
      <c r="I1858" s="56">
        <f>IF(G1858="",0,IF(COUNTIF($G$5:G1858,G1858)=1,0,COUNTIF($G$5:G1858,G1858) )   )</f>
        <v>0</v>
      </c>
      <c r="J1858" s="56" t="str">
        <f t="shared" si="365"/>
        <v/>
      </c>
      <c r="K1858" s="56" t="str">
        <f t="shared" si="367"/>
        <v/>
      </c>
      <c r="L1858" s="56" t="str">
        <f t="shared" si="358"/>
        <v/>
      </c>
      <c r="M1858" s="56" t="str">
        <f t="shared" si="359"/>
        <v/>
      </c>
      <c r="N1858" s="56" t="str">
        <f t="shared" si="360"/>
        <v/>
      </c>
      <c r="O1858" s="56" t="str">
        <f t="shared" si="366"/>
        <v/>
      </c>
      <c r="P1858" s="56">
        <f>IF(ISERROR(IF($X$5=1,$Y$5,)),"",IF($X$5=1,$Y$5,))</f>
        <v>0</v>
      </c>
      <c r="Q1858" s="56">
        <f>IF(ISERROR(IF($X$6=1,$Y$6,)),"",IF($X$6=1,$Y$6,))</f>
        <v>10000</v>
      </c>
      <c r="R1858" s="56">
        <f>IF(ISERROR(IF($X$7=1,$Y$7,)),"",IF($X$7=1,$Y$7,))</f>
        <v>0</v>
      </c>
      <c r="S1858" s="56">
        <f>IF(ISERROR(IF($X$8=1,$Y$8,)),"",IF($X$8=1,$Y$8,))</f>
        <v>1000</v>
      </c>
      <c r="T1858" s="56">
        <f>IF(ISERROR(IF($X$9=1,$Y$9,)),"",IF($X$9=1,$Y$9,))</f>
        <v>500</v>
      </c>
      <c r="U1858" s="56">
        <f>IF(ISERROR(IF($X$10=1,$Y$10,)),"",IF($X$10=1,$Y$10,))</f>
        <v>500</v>
      </c>
    </row>
    <row r="1859" spans="1:21" x14ac:dyDescent="0.25">
      <c r="A1859" s="75">
        <f t="shared" si="361"/>
        <v>1855</v>
      </c>
      <c r="D1859" s="56" t="s">
        <v>4915</v>
      </c>
      <c r="E1859" s="56">
        <f t="shared" si="362"/>
        <v>1855</v>
      </c>
      <c r="F1859" s="76">
        <f t="shared" si="357"/>
        <v>70</v>
      </c>
      <c r="G1859" s="56" t="str">
        <f t="shared" si="363"/>
        <v>2to1Adaptor</v>
      </c>
      <c r="H1859" s="56">
        <f t="shared" si="364"/>
        <v>1855</v>
      </c>
      <c r="I1859" s="56">
        <f>IF(G1859="",0,IF(COUNTIF($G$5:G1859,G1859)=1,0,COUNTIF($G$5:G1859,G1859) )   )</f>
        <v>0</v>
      </c>
      <c r="J1859" s="56" t="str">
        <f t="shared" si="365"/>
        <v/>
      </c>
      <c r="K1859" s="56" t="str">
        <f t="shared" si="367"/>
        <v/>
      </c>
      <c r="L1859" s="56" t="str">
        <f t="shared" si="358"/>
        <v/>
      </c>
      <c r="M1859" s="56" t="str">
        <f t="shared" si="359"/>
        <v/>
      </c>
      <c r="N1859" s="56" t="str">
        <f t="shared" si="360"/>
        <v/>
      </c>
      <c r="O1859" s="56" t="str">
        <f t="shared" si="366"/>
        <v/>
      </c>
      <c r="P1859" s="56">
        <f>IF(ISERROR(IF($X$5=1,$Y$5,)),"",IF($X$5=1,$Y$5,))</f>
        <v>0</v>
      </c>
      <c r="Q1859" s="56">
        <f>IF(ISERROR(IF($X$6=1,$Y$6,)),"",IF($X$6=1,$Y$6,))</f>
        <v>10000</v>
      </c>
      <c r="R1859" s="56">
        <f>IF(ISERROR(IF($X$7=1,$Y$7,)),"",IF($X$7=1,$Y$7,))</f>
        <v>0</v>
      </c>
      <c r="S1859" s="56">
        <f>IF(ISERROR(IF($X$8=1,$Y$8,)),"",IF($X$8=1,$Y$8,))</f>
        <v>1000</v>
      </c>
      <c r="T1859" s="56">
        <f>IF(ISERROR(IF($X$9=1,$Y$9,)),"",IF($X$9=1,$Y$9,))</f>
        <v>500</v>
      </c>
      <c r="U1859" s="56">
        <f>IF(ISERROR(IF($X$10=1,$Y$10,)),"",IF($X$10=1,$Y$10,))</f>
        <v>500</v>
      </c>
    </row>
    <row r="1860" spans="1:21" x14ac:dyDescent="0.25">
      <c r="A1860" s="75">
        <f t="shared" si="361"/>
        <v>1856</v>
      </c>
      <c r="D1860" s="56" t="s">
        <v>4916</v>
      </c>
      <c r="E1860" s="56">
        <f t="shared" si="362"/>
        <v>1856</v>
      </c>
      <c r="F1860" s="76">
        <f t="shared" si="357"/>
        <v>70</v>
      </c>
      <c r="G1860" s="56" t="str">
        <f t="shared" si="363"/>
        <v>2to2-5Adaptor</v>
      </c>
      <c r="H1860" s="56">
        <f t="shared" si="364"/>
        <v>1856</v>
      </c>
      <c r="I1860" s="56">
        <f>IF(G1860="",0,IF(COUNTIF($G$5:G1860,G1860)=1,0,COUNTIF($G$5:G1860,G1860) )   )</f>
        <v>0</v>
      </c>
      <c r="J1860" s="56" t="str">
        <f t="shared" si="365"/>
        <v/>
      </c>
      <c r="K1860" s="56" t="str">
        <f t="shared" si="367"/>
        <v/>
      </c>
      <c r="L1860" s="56" t="str">
        <f t="shared" si="358"/>
        <v/>
      </c>
      <c r="M1860" s="56" t="str">
        <f t="shared" si="359"/>
        <v/>
      </c>
      <c r="N1860" s="56" t="str">
        <f t="shared" si="360"/>
        <v/>
      </c>
      <c r="O1860" s="56" t="str">
        <f t="shared" si="366"/>
        <v/>
      </c>
      <c r="P1860" s="56">
        <f>IF(ISERROR(IF($X$5=1,$Y$5,)),"",IF($X$5=1,$Y$5,))</f>
        <v>0</v>
      </c>
      <c r="Q1860" s="56">
        <f>IF(ISERROR(IF($X$6=1,$Y$6,)),"",IF($X$6=1,$Y$6,))</f>
        <v>10000</v>
      </c>
      <c r="R1860" s="56">
        <f>IF(ISERROR(IF($X$7=1,$Y$7,)),"",IF($X$7=1,$Y$7,))</f>
        <v>0</v>
      </c>
      <c r="S1860" s="56">
        <f>IF(ISERROR(IF($X$8=1,$Y$8,)),"",IF($X$8=1,$Y$8,))</f>
        <v>1000</v>
      </c>
      <c r="T1860" s="56">
        <f>IF(ISERROR(IF($X$9=1,$Y$9,)),"",IF($X$9=1,$Y$9,))</f>
        <v>500</v>
      </c>
      <c r="U1860" s="56">
        <f>IF(ISERROR(IF($X$10=1,$Y$10,)),"",IF($X$10=1,$Y$10,))</f>
        <v>500</v>
      </c>
    </row>
    <row r="1861" spans="1:21" x14ac:dyDescent="0.25">
      <c r="A1861" s="75">
        <f t="shared" si="361"/>
        <v>1857</v>
      </c>
      <c r="D1861" s="56" t="s">
        <v>4917</v>
      </c>
      <c r="E1861" s="56">
        <f t="shared" si="362"/>
        <v>1857</v>
      </c>
      <c r="F1861" s="76">
        <f t="shared" ref="F1861:F1924" si="368">IF(A1859=0,0,IF(ISBLANK(G1861),"",IF(LEFT(G1861,4)="newn",F1860+1,IF(LEFT(G1861,4)="node",F1860+1,F1860))))</f>
        <v>70</v>
      </c>
      <c r="G1861" s="56" t="str">
        <f t="shared" si="363"/>
        <v>2x1decoupler2</v>
      </c>
      <c r="H1861" s="56">
        <f t="shared" si="364"/>
        <v>1857</v>
      </c>
      <c r="I1861" s="56">
        <f>IF(G1861="",0,IF(COUNTIF($G$5:G1861,G1861)=1,0,COUNTIF($G$5:G1861,G1861) )   )</f>
        <v>0</v>
      </c>
      <c r="J1861" s="56" t="str">
        <f t="shared" si="365"/>
        <v/>
      </c>
      <c r="K1861" s="56" t="str">
        <f t="shared" si="367"/>
        <v/>
      </c>
      <c r="L1861" s="56" t="str">
        <f t="shared" ref="L1861:L1924" si="369">IF(ISERROR(VLOOKUP(K1861,$AB$14:$AD$197,3,)),"",VLOOKUP(K1861,$AB$14:$AD$197,3,))</f>
        <v/>
      </c>
      <c r="M1861" s="56" t="str">
        <f t="shared" ref="M1861:M1924" si="370">IF(ISERROR(HLOOKUP(J1861,$AG$5:$XH$6,2,)),"",HLOOKUP(J1861,$AG$5:$XH$6,2,))</f>
        <v/>
      </c>
      <c r="N1861" s="56" t="str">
        <f t="shared" ref="N1861:N1924" si="371">IF(ISERROR(VLOOKUP(K1861,$AB$14:$AD$197,2,)),"",VLOOKUP(K1861,$AB$14:$AD$197,2,))</f>
        <v/>
      </c>
      <c r="O1861" s="56" t="str">
        <f t="shared" si="366"/>
        <v/>
      </c>
      <c r="P1861" s="56">
        <f>IF(ISERROR(IF($X$5=1,$Y$5,)),"",IF($X$5=1,$Y$5,))</f>
        <v>0</v>
      </c>
      <c r="Q1861" s="56">
        <f>IF(ISERROR(IF($X$6=1,$Y$6,)),"",IF($X$6=1,$Y$6,))</f>
        <v>10000</v>
      </c>
      <c r="R1861" s="56">
        <f>IF(ISERROR(IF($X$7=1,$Y$7,)),"",IF($X$7=1,$Y$7,))</f>
        <v>0</v>
      </c>
      <c r="S1861" s="56">
        <f>IF(ISERROR(IF($X$8=1,$Y$8,)),"",IF($X$8=1,$Y$8,))</f>
        <v>1000</v>
      </c>
      <c r="T1861" s="56">
        <f>IF(ISERROR(IF($X$9=1,$Y$9,)),"",IF($X$9=1,$Y$9,))</f>
        <v>500</v>
      </c>
      <c r="U1861" s="56">
        <f>IF(ISERROR(IF($X$10=1,$Y$10,)),"",IF($X$10=1,$Y$10,))</f>
        <v>500</v>
      </c>
    </row>
    <row r="1862" spans="1:21" x14ac:dyDescent="0.25">
      <c r="A1862" s="75">
        <f t="shared" ref="A1862:A1925" si="372">IF(A1861=0,0,IF(B1861="}",IF(B1862="NODE",A1861+1,0),A1861+1))</f>
        <v>1858</v>
      </c>
      <c r="D1862" s="56" t="s">
        <v>4918</v>
      </c>
      <c r="E1862" s="56">
        <f t="shared" ref="E1862:E1925" si="373">A1862</f>
        <v>1858</v>
      </c>
      <c r="F1862" s="76">
        <f t="shared" si="368"/>
        <v>70</v>
      </c>
      <c r="G1862" s="56" t="str">
        <f t="shared" ref="G1862:G1925" si="374">IF(ISBLANK(D1862),IF(LEFT(C1862,8)="name = n",MID(C1862,8,100),""),MID(D1862,8,100))</f>
        <v>TAL.Small.HalfSpherical.Tank.Fuel</v>
      </c>
      <c r="H1862" s="56">
        <f t="shared" ref="H1862:H1925" si="375">E1862</f>
        <v>1858</v>
      </c>
      <c r="I1862" s="56">
        <f>IF(G1862="",0,IF(COUNTIF($G$5:G1862,G1862)=1,0,COUNTIF($G$5:G1862,G1862) )   )</f>
        <v>0</v>
      </c>
      <c r="J1862" s="56" t="str">
        <f t="shared" ref="J1862:J1925" si="376">IF(J1861=anodes,"",IF(J1861="","",J1861+1))</f>
        <v/>
      </c>
      <c r="K1862" s="56" t="str">
        <f t="shared" si="367"/>
        <v/>
      </c>
      <c r="L1862" s="56" t="str">
        <f t="shared" si="369"/>
        <v/>
      </c>
      <c r="M1862" s="56" t="str">
        <f t="shared" si="370"/>
        <v/>
      </c>
      <c r="N1862" s="56" t="str">
        <f t="shared" si="371"/>
        <v/>
      </c>
      <c r="O1862" s="56" t="str">
        <f t="shared" ref="O1862:O1925" si="377">IF(ISERROR(0.1*N1862+0.9*(M1862/L1862)*($N$3+SUM(P1862:U1862))*(N1862/$N$3)),N1862,0.1*N1862+0.9*(M1862/L1862)*($N$3+SUM(P1862:U1862))*(N1862/$N$3))</f>
        <v/>
      </c>
      <c r="P1862" s="56">
        <f>IF(ISERROR(IF($X$5=1,$Y$5,)),"",IF($X$5=1,$Y$5,))</f>
        <v>0</v>
      </c>
      <c r="Q1862" s="56">
        <f>IF(ISERROR(IF($X$6=1,$Y$6,)),"",IF($X$6=1,$Y$6,))</f>
        <v>10000</v>
      </c>
      <c r="R1862" s="56">
        <f>IF(ISERROR(IF($X$7=1,$Y$7,)),"",IF($X$7=1,$Y$7,))</f>
        <v>0</v>
      </c>
      <c r="S1862" s="56">
        <f>IF(ISERROR(IF($X$8=1,$Y$8,)),"",IF($X$8=1,$Y$8,))</f>
        <v>1000</v>
      </c>
      <c r="T1862" s="56">
        <f>IF(ISERROR(IF($X$9=1,$Y$9,)),"",IF($X$9=1,$Y$9,))</f>
        <v>500</v>
      </c>
      <c r="U1862" s="56">
        <f>IF(ISERROR(IF($X$10=1,$Y$10,)),"",IF($X$10=1,$Y$10,))</f>
        <v>500</v>
      </c>
    </row>
    <row r="1863" spans="1:21" x14ac:dyDescent="0.25">
      <c r="A1863" s="75">
        <f t="shared" si="372"/>
        <v>1859</v>
      </c>
      <c r="D1863" s="56" t="s">
        <v>4919</v>
      </c>
      <c r="E1863" s="56">
        <f t="shared" si="373"/>
        <v>1859</v>
      </c>
      <c r="F1863" s="76">
        <f t="shared" si="368"/>
        <v>70</v>
      </c>
      <c r="G1863" s="56" t="str">
        <f t="shared" si="374"/>
        <v>TAL.Small.HalfSpherical.Tank.V2.Fuel</v>
      </c>
      <c r="H1863" s="56">
        <f t="shared" si="375"/>
        <v>1859</v>
      </c>
      <c r="I1863" s="56">
        <f>IF(G1863="",0,IF(COUNTIF($G$5:G1863,G1863)=1,0,COUNTIF($G$5:G1863,G1863) )   )</f>
        <v>0</v>
      </c>
      <c r="J1863" s="56" t="str">
        <f t="shared" si="376"/>
        <v/>
      </c>
      <c r="K1863" s="56" t="str">
        <f t="shared" si="367"/>
        <v/>
      </c>
      <c r="L1863" s="56" t="str">
        <f t="shared" si="369"/>
        <v/>
      </c>
      <c r="M1863" s="56" t="str">
        <f t="shared" si="370"/>
        <v/>
      </c>
      <c r="N1863" s="56" t="str">
        <f t="shared" si="371"/>
        <v/>
      </c>
      <c r="O1863" s="56" t="str">
        <f t="shared" si="377"/>
        <v/>
      </c>
      <c r="P1863" s="56">
        <f>IF(ISERROR(IF($X$5=1,$Y$5,)),"",IF($X$5=1,$Y$5,))</f>
        <v>0</v>
      </c>
      <c r="Q1863" s="56">
        <f>IF(ISERROR(IF($X$6=1,$Y$6,)),"",IF($X$6=1,$Y$6,))</f>
        <v>10000</v>
      </c>
      <c r="R1863" s="56">
        <f>IF(ISERROR(IF($X$7=1,$Y$7,)),"",IF($X$7=1,$Y$7,))</f>
        <v>0</v>
      </c>
      <c r="S1863" s="56">
        <f>IF(ISERROR(IF($X$8=1,$Y$8,)),"",IF($X$8=1,$Y$8,))</f>
        <v>1000</v>
      </c>
      <c r="T1863" s="56">
        <f>IF(ISERROR(IF($X$9=1,$Y$9,)),"",IF($X$9=1,$Y$9,))</f>
        <v>500</v>
      </c>
      <c r="U1863" s="56">
        <f>IF(ISERROR(IF($X$10=1,$Y$10,)),"",IF($X$10=1,$Y$10,))</f>
        <v>500</v>
      </c>
    </row>
    <row r="1864" spans="1:21" x14ac:dyDescent="0.25">
      <c r="A1864" s="75">
        <f t="shared" si="372"/>
        <v>1860</v>
      </c>
      <c r="D1864" s="56" t="s">
        <v>4920</v>
      </c>
      <c r="E1864" s="56">
        <f t="shared" si="373"/>
        <v>1860</v>
      </c>
      <c r="F1864" s="76">
        <f t="shared" si="368"/>
        <v>70</v>
      </c>
      <c r="G1864" s="56" t="str">
        <f t="shared" si="374"/>
        <v>TAL.Small.HalfSpherical.Tank.Utility</v>
      </c>
      <c r="H1864" s="56">
        <f t="shared" si="375"/>
        <v>1860</v>
      </c>
      <c r="I1864" s="56">
        <f>IF(G1864="",0,IF(COUNTIF($G$5:G1864,G1864)=1,0,COUNTIF($G$5:G1864,G1864) )   )</f>
        <v>0</v>
      </c>
      <c r="J1864" s="56" t="str">
        <f t="shared" si="376"/>
        <v/>
      </c>
      <c r="K1864" s="56" t="str">
        <f t="shared" si="367"/>
        <v/>
      </c>
      <c r="L1864" s="56" t="str">
        <f t="shared" si="369"/>
        <v/>
      </c>
      <c r="M1864" s="56" t="str">
        <f t="shared" si="370"/>
        <v/>
      </c>
      <c r="N1864" s="56" t="str">
        <f t="shared" si="371"/>
        <v/>
      </c>
      <c r="O1864" s="56" t="str">
        <f t="shared" si="377"/>
        <v/>
      </c>
      <c r="P1864" s="56">
        <f>IF(ISERROR(IF($X$5=1,$Y$5,)),"",IF($X$5=1,$Y$5,))</f>
        <v>0</v>
      </c>
      <c r="Q1864" s="56">
        <f>IF(ISERROR(IF($X$6=1,$Y$6,)),"",IF($X$6=1,$Y$6,))</f>
        <v>10000</v>
      </c>
      <c r="R1864" s="56">
        <f>IF(ISERROR(IF($X$7=1,$Y$7,)),"",IF($X$7=1,$Y$7,))</f>
        <v>0</v>
      </c>
      <c r="S1864" s="56">
        <f>IF(ISERROR(IF($X$8=1,$Y$8,)),"",IF($X$8=1,$Y$8,))</f>
        <v>1000</v>
      </c>
      <c r="T1864" s="56">
        <f>IF(ISERROR(IF($X$9=1,$Y$9,)),"",IF($X$9=1,$Y$9,))</f>
        <v>500</v>
      </c>
      <c r="U1864" s="56">
        <f>IF(ISERROR(IF($X$10=1,$Y$10,)),"",IF($X$10=1,$Y$10,))</f>
        <v>500</v>
      </c>
    </row>
    <row r="1865" spans="1:21" x14ac:dyDescent="0.25">
      <c r="A1865" s="75">
        <f t="shared" si="372"/>
        <v>1861</v>
      </c>
      <c r="D1865" s="56" t="s">
        <v>4921</v>
      </c>
      <c r="E1865" s="56">
        <f t="shared" si="373"/>
        <v>1861</v>
      </c>
      <c r="F1865" s="76">
        <f t="shared" si="368"/>
        <v>70</v>
      </c>
      <c r="G1865" s="56" t="str">
        <f t="shared" si="374"/>
        <v>TAL.Small.HalfSpherical.Tank.V2.Utility</v>
      </c>
      <c r="H1865" s="56">
        <f t="shared" si="375"/>
        <v>1861</v>
      </c>
      <c r="I1865" s="56">
        <f>IF(G1865="",0,IF(COUNTIF($G$5:G1865,G1865)=1,0,COUNTIF($G$5:G1865,G1865) )   )</f>
        <v>0</v>
      </c>
      <c r="J1865" s="56" t="str">
        <f t="shared" si="376"/>
        <v/>
      </c>
      <c r="K1865" s="56" t="str">
        <f t="shared" si="367"/>
        <v/>
      </c>
      <c r="L1865" s="56" t="str">
        <f t="shared" si="369"/>
        <v/>
      </c>
      <c r="M1865" s="56" t="str">
        <f t="shared" si="370"/>
        <v/>
      </c>
      <c r="N1865" s="56" t="str">
        <f t="shared" si="371"/>
        <v/>
      </c>
      <c r="O1865" s="56" t="str">
        <f t="shared" si="377"/>
        <v/>
      </c>
      <c r="P1865" s="56">
        <f>IF(ISERROR(IF($X$5=1,$Y$5,)),"",IF($X$5=1,$Y$5,))</f>
        <v>0</v>
      </c>
      <c r="Q1865" s="56">
        <f>IF(ISERROR(IF($X$6=1,$Y$6,)),"",IF($X$6=1,$Y$6,))</f>
        <v>10000</v>
      </c>
      <c r="R1865" s="56">
        <f>IF(ISERROR(IF($X$7=1,$Y$7,)),"",IF($X$7=1,$Y$7,))</f>
        <v>0</v>
      </c>
      <c r="S1865" s="56">
        <f>IF(ISERROR(IF($X$8=1,$Y$8,)),"",IF($X$8=1,$Y$8,))</f>
        <v>1000</v>
      </c>
      <c r="T1865" s="56">
        <f>IF(ISERROR(IF($X$9=1,$Y$9,)),"",IF($X$9=1,$Y$9,))</f>
        <v>500</v>
      </c>
      <c r="U1865" s="56">
        <f>IF(ISERROR(IF($X$10=1,$Y$10,)),"",IF($X$10=1,$Y$10,))</f>
        <v>500</v>
      </c>
    </row>
    <row r="1866" spans="1:21" x14ac:dyDescent="0.25">
      <c r="A1866" s="75">
        <f t="shared" si="372"/>
        <v>1862</v>
      </c>
      <c r="D1866" s="56" t="s">
        <v>4922</v>
      </c>
      <c r="E1866" s="56">
        <f t="shared" si="373"/>
        <v>1862</v>
      </c>
      <c r="F1866" s="76">
        <f t="shared" si="368"/>
        <v>70</v>
      </c>
      <c r="G1866" s="56" t="str">
        <f t="shared" si="374"/>
        <v>TAL.Small.Spherical.Tank.Fuel</v>
      </c>
      <c r="H1866" s="56">
        <f t="shared" si="375"/>
        <v>1862</v>
      </c>
      <c r="I1866" s="56">
        <f>IF(G1866="",0,IF(COUNTIF($G$5:G1866,G1866)=1,0,COUNTIF($G$5:G1866,G1866) )   )</f>
        <v>0</v>
      </c>
      <c r="J1866" s="56" t="str">
        <f t="shared" si="376"/>
        <v/>
      </c>
      <c r="K1866" s="56" t="str">
        <f t="shared" si="367"/>
        <v/>
      </c>
      <c r="L1866" s="56" t="str">
        <f t="shared" si="369"/>
        <v/>
      </c>
      <c r="M1866" s="56" t="str">
        <f t="shared" si="370"/>
        <v/>
      </c>
      <c r="N1866" s="56" t="str">
        <f t="shared" si="371"/>
        <v/>
      </c>
      <c r="O1866" s="56" t="str">
        <f t="shared" si="377"/>
        <v/>
      </c>
      <c r="P1866" s="56">
        <f>IF(ISERROR(IF($X$5=1,$Y$5,)),"",IF($X$5=1,$Y$5,))</f>
        <v>0</v>
      </c>
      <c r="Q1866" s="56">
        <f>IF(ISERROR(IF($X$6=1,$Y$6,)),"",IF($X$6=1,$Y$6,))</f>
        <v>10000</v>
      </c>
      <c r="R1866" s="56">
        <f>IF(ISERROR(IF($X$7=1,$Y$7,)),"",IF($X$7=1,$Y$7,))</f>
        <v>0</v>
      </c>
      <c r="S1866" s="56">
        <f>IF(ISERROR(IF($X$8=1,$Y$8,)),"",IF($X$8=1,$Y$8,))</f>
        <v>1000</v>
      </c>
      <c r="T1866" s="56">
        <f>IF(ISERROR(IF($X$9=1,$Y$9,)),"",IF($X$9=1,$Y$9,))</f>
        <v>500</v>
      </c>
      <c r="U1866" s="56">
        <f>IF(ISERROR(IF($X$10=1,$Y$10,)),"",IF($X$10=1,$Y$10,))</f>
        <v>500</v>
      </c>
    </row>
    <row r="1867" spans="1:21" x14ac:dyDescent="0.25">
      <c r="A1867" s="75">
        <f t="shared" si="372"/>
        <v>1863</v>
      </c>
      <c r="D1867" s="56" t="s">
        <v>4923</v>
      </c>
      <c r="E1867" s="56">
        <f t="shared" si="373"/>
        <v>1863</v>
      </c>
      <c r="F1867" s="76">
        <f t="shared" si="368"/>
        <v>70</v>
      </c>
      <c r="G1867" s="56" t="str">
        <f t="shared" si="374"/>
        <v>TAL.Small.Spherical.Tank.V2.Fuel</v>
      </c>
      <c r="H1867" s="56">
        <f t="shared" si="375"/>
        <v>1863</v>
      </c>
      <c r="I1867" s="56">
        <f>IF(G1867="",0,IF(COUNTIF($G$5:G1867,G1867)=1,0,COUNTIF($G$5:G1867,G1867) )   )</f>
        <v>0</v>
      </c>
      <c r="J1867" s="56" t="str">
        <f t="shared" si="376"/>
        <v/>
      </c>
      <c r="K1867" s="56" t="str">
        <f t="shared" si="367"/>
        <v/>
      </c>
      <c r="L1867" s="56" t="str">
        <f t="shared" si="369"/>
        <v/>
      </c>
      <c r="M1867" s="56" t="str">
        <f t="shared" si="370"/>
        <v/>
      </c>
      <c r="N1867" s="56" t="str">
        <f t="shared" si="371"/>
        <v/>
      </c>
      <c r="O1867" s="56" t="str">
        <f t="shared" si="377"/>
        <v/>
      </c>
      <c r="P1867" s="56">
        <f>IF(ISERROR(IF($X$5=1,$Y$5,)),"",IF($X$5=1,$Y$5,))</f>
        <v>0</v>
      </c>
      <c r="Q1867" s="56">
        <f>IF(ISERROR(IF($X$6=1,$Y$6,)),"",IF($X$6=1,$Y$6,))</f>
        <v>10000</v>
      </c>
      <c r="R1867" s="56">
        <f>IF(ISERROR(IF($X$7=1,$Y$7,)),"",IF($X$7=1,$Y$7,))</f>
        <v>0</v>
      </c>
      <c r="S1867" s="56">
        <f>IF(ISERROR(IF($X$8=1,$Y$8,)),"",IF($X$8=1,$Y$8,))</f>
        <v>1000</v>
      </c>
      <c r="T1867" s="56">
        <f>IF(ISERROR(IF($X$9=1,$Y$9,)),"",IF($X$9=1,$Y$9,))</f>
        <v>500</v>
      </c>
      <c r="U1867" s="56">
        <f>IF(ISERROR(IF($X$10=1,$Y$10,)),"",IF($X$10=1,$Y$10,))</f>
        <v>500</v>
      </c>
    </row>
    <row r="1868" spans="1:21" x14ac:dyDescent="0.25">
      <c r="A1868" s="75">
        <f t="shared" si="372"/>
        <v>1864</v>
      </c>
      <c r="D1868" s="56" t="s">
        <v>4924</v>
      </c>
      <c r="E1868" s="56">
        <f t="shared" si="373"/>
        <v>1864</v>
      </c>
      <c r="F1868" s="76">
        <f t="shared" si="368"/>
        <v>70</v>
      </c>
      <c r="G1868" s="56" t="str">
        <f t="shared" si="374"/>
        <v>TAL.Small.Spherical.Tank.Utility</v>
      </c>
      <c r="H1868" s="56">
        <f t="shared" si="375"/>
        <v>1864</v>
      </c>
      <c r="I1868" s="56">
        <f>IF(G1868="",0,IF(COUNTIF($G$5:G1868,G1868)=1,0,COUNTIF($G$5:G1868,G1868) )   )</f>
        <v>0</v>
      </c>
      <c r="J1868" s="56" t="str">
        <f t="shared" si="376"/>
        <v/>
      </c>
      <c r="K1868" s="56" t="str">
        <f t="shared" si="367"/>
        <v/>
      </c>
      <c r="L1868" s="56" t="str">
        <f t="shared" si="369"/>
        <v/>
      </c>
      <c r="M1868" s="56" t="str">
        <f t="shared" si="370"/>
        <v/>
      </c>
      <c r="N1868" s="56" t="str">
        <f t="shared" si="371"/>
        <v/>
      </c>
      <c r="O1868" s="56" t="str">
        <f t="shared" si="377"/>
        <v/>
      </c>
      <c r="P1868" s="56">
        <f>IF(ISERROR(IF($X$5=1,$Y$5,)),"",IF($X$5=1,$Y$5,))</f>
        <v>0</v>
      </c>
      <c r="Q1868" s="56">
        <f>IF(ISERROR(IF($X$6=1,$Y$6,)),"",IF($X$6=1,$Y$6,))</f>
        <v>10000</v>
      </c>
      <c r="R1868" s="56">
        <f>IF(ISERROR(IF($X$7=1,$Y$7,)),"",IF($X$7=1,$Y$7,))</f>
        <v>0</v>
      </c>
      <c r="S1868" s="56">
        <f>IF(ISERROR(IF($X$8=1,$Y$8,)),"",IF($X$8=1,$Y$8,))</f>
        <v>1000</v>
      </c>
      <c r="T1868" s="56">
        <f>IF(ISERROR(IF($X$9=1,$Y$9,)),"",IF($X$9=1,$Y$9,))</f>
        <v>500</v>
      </c>
      <c r="U1868" s="56">
        <f>IF(ISERROR(IF($X$10=1,$Y$10,)),"",IF($X$10=1,$Y$10,))</f>
        <v>500</v>
      </c>
    </row>
    <row r="1869" spans="1:21" x14ac:dyDescent="0.25">
      <c r="A1869" s="75">
        <f t="shared" si="372"/>
        <v>1865</v>
      </c>
      <c r="D1869" s="56" t="s">
        <v>4925</v>
      </c>
      <c r="E1869" s="56">
        <f t="shared" si="373"/>
        <v>1865</v>
      </c>
      <c r="F1869" s="76">
        <f t="shared" si="368"/>
        <v>70</v>
      </c>
      <c r="G1869" s="56" t="str">
        <f t="shared" si="374"/>
        <v>TAL.Small.Spherical.Tank.V2.Utility</v>
      </c>
      <c r="H1869" s="56">
        <f t="shared" si="375"/>
        <v>1865</v>
      </c>
      <c r="I1869" s="56">
        <f>IF(G1869="",0,IF(COUNTIF($G$5:G1869,G1869)=1,0,COUNTIF($G$5:G1869,G1869) )   )</f>
        <v>0</v>
      </c>
      <c r="J1869" s="56" t="str">
        <f t="shared" si="376"/>
        <v/>
      </c>
      <c r="K1869" s="56" t="str">
        <f t="shared" si="367"/>
        <v/>
      </c>
      <c r="L1869" s="56" t="str">
        <f t="shared" si="369"/>
        <v/>
      </c>
      <c r="M1869" s="56" t="str">
        <f t="shared" si="370"/>
        <v/>
      </c>
      <c r="N1869" s="56" t="str">
        <f t="shared" si="371"/>
        <v/>
      </c>
      <c r="O1869" s="56" t="str">
        <f t="shared" si="377"/>
        <v/>
      </c>
      <c r="P1869" s="56">
        <f>IF(ISERROR(IF($X$5=1,$Y$5,)),"",IF($X$5=1,$Y$5,))</f>
        <v>0</v>
      </c>
      <c r="Q1869" s="56">
        <f>IF(ISERROR(IF($X$6=1,$Y$6,)),"",IF($X$6=1,$Y$6,))</f>
        <v>10000</v>
      </c>
      <c r="R1869" s="56">
        <f>IF(ISERROR(IF($X$7=1,$Y$7,)),"",IF($X$7=1,$Y$7,))</f>
        <v>0</v>
      </c>
      <c r="S1869" s="56">
        <f>IF(ISERROR(IF($X$8=1,$Y$8,)),"",IF($X$8=1,$Y$8,))</f>
        <v>1000</v>
      </c>
      <c r="T1869" s="56">
        <f>IF(ISERROR(IF($X$9=1,$Y$9,)),"",IF($X$9=1,$Y$9,))</f>
        <v>500</v>
      </c>
      <c r="U1869" s="56">
        <f>IF(ISERROR(IF($X$10=1,$Y$10,)),"",IF($X$10=1,$Y$10,))</f>
        <v>500</v>
      </c>
    </row>
    <row r="1870" spans="1:21" x14ac:dyDescent="0.25">
      <c r="A1870" s="75">
        <f t="shared" si="372"/>
        <v>1866</v>
      </c>
      <c r="D1870" s="56" t="s">
        <v>4926</v>
      </c>
      <c r="E1870" s="56">
        <f t="shared" si="373"/>
        <v>1866</v>
      </c>
      <c r="F1870" s="76">
        <f t="shared" si="368"/>
        <v>70</v>
      </c>
      <c r="G1870" s="56" t="str">
        <f t="shared" si="374"/>
        <v>TAL.Toroidal.Tank.Large.Fuel</v>
      </c>
      <c r="H1870" s="56">
        <f t="shared" si="375"/>
        <v>1866</v>
      </c>
      <c r="I1870" s="56">
        <f>IF(G1870="",0,IF(COUNTIF($G$5:G1870,G1870)=1,0,COUNTIF($G$5:G1870,G1870) )   )</f>
        <v>0</v>
      </c>
      <c r="J1870" s="56" t="str">
        <f t="shared" si="376"/>
        <v/>
      </c>
      <c r="K1870" s="56" t="str">
        <f t="shared" si="367"/>
        <v/>
      </c>
      <c r="L1870" s="56" t="str">
        <f t="shared" si="369"/>
        <v/>
      </c>
      <c r="M1870" s="56" t="str">
        <f t="shared" si="370"/>
        <v/>
      </c>
      <c r="N1870" s="56" t="str">
        <f t="shared" si="371"/>
        <v/>
      </c>
      <c r="O1870" s="56" t="str">
        <f t="shared" si="377"/>
        <v/>
      </c>
      <c r="P1870" s="56">
        <f>IF(ISERROR(IF($X$5=1,$Y$5,)),"",IF($X$5=1,$Y$5,))</f>
        <v>0</v>
      </c>
      <c r="Q1870" s="56">
        <f>IF(ISERROR(IF($X$6=1,$Y$6,)),"",IF($X$6=1,$Y$6,))</f>
        <v>10000</v>
      </c>
      <c r="R1870" s="56">
        <f>IF(ISERROR(IF($X$7=1,$Y$7,)),"",IF($X$7=1,$Y$7,))</f>
        <v>0</v>
      </c>
      <c r="S1870" s="56">
        <f>IF(ISERROR(IF($X$8=1,$Y$8,)),"",IF($X$8=1,$Y$8,))</f>
        <v>1000</v>
      </c>
      <c r="T1870" s="56">
        <f>IF(ISERROR(IF($X$9=1,$Y$9,)),"",IF($X$9=1,$Y$9,))</f>
        <v>500</v>
      </c>
      <c r="U1870" s="56">
        <f>IF(ISERROR(IF($X$10=1,$Y$10,)),"",IF($X$10=1,$Y$10,))</f>
        <v>500</v>
      </c>
    </row>
    <row r="1871" spans="1:21" x14ac:dyDescent="0.25">
      <c r="A1871" s="75">
        <f t="shared" si="372"/>
        <v>1867</v>
      </c>
      <c r="D1871" s="56" t="s">
        <v>4927</v>
      </c>
      <c r="E1871" s="56">
        <f t="shared" si="373"/>
        <v>1867</v>
      </c>
      <c r="F1871" s="76">
        <f t="shared" si="368"/>
        <v>70</v>
      </c>
      <c r="G1871" s="56" t="str">
        <f t="shared" si="374"/>
        <v>TAL.Toroidal.Tank.Large.Utility</v>
      </c>
      <c r="H1871" s="56">
        <f t="shared" si="375"/>
        <v>1867</v>
      </c>
      <c r="I1871" s="56">
        <f>IF(G1871="",0,IF(COUNTIF($G$5:G1871,G1871)=1,0,COUNTIF($G$5:G1871,G1871) )   )</f>
        <v>0</v>
      </c>
      <c r="J1871" s="56" t="str">
        <f t="shared" si="376"/>
        <v/>
      </c>
      <c r="K1871" s="56" t="str">
        <f t="shared" si="367"/>
        <v/>
      </c>
      <c r="L1871" s="56" t="str">
        <f t="shared" si="369"/>
        <v/>
      </c>
      <c r="M1871" s="56" t="str">
        <f t="shared" si="370"/>
        <v/>
      </c>
      <c r="N1871" s="56" t="str">
        <f t="shared" si="371"/>
        <v/>
      </c>
      <c r="O1871" s="56" t="str">
        <f t="shared" si="377"/>
        <v/>
      </c>
      <c r="P1871" s="56">
        <f>IF(ISERROR(IF($X$5=1,$Y$5,)),"",IF($X$5=1,$Y$5,))</f>
        <v>0</v>
      </c>
      <c r="Q1871" s="56">
        <f>IF(ISERROR(IF($X$6=1,$Y$6,)),"",IF($X$6=1,$Y$6,))</f>
        <v>10000</v>
      </c>
      <c r="R1871" s="56">
        <f>IF(ISERROR(IF($X$7=1,$Y$7,)),"",IF($X$7=1,$Y$7,))</f>
        <v>0</v>
      </c>
      <c r="S1871" s="56">
        <f>IF(ISERROR(IF($X$8=1,$Y$8,)),"",IF($X$8=1,$Y$8,))</f>
        <v>1000</v>
      </c>
      <c r="T1871" s="56">
        <f>IF(ISERROR(IF($X$9=1,$Y$9,)),"",IF($X$9=1,$Y$9,))</f>
        <v>500</v>
      </c>
      <c r="U1871" s="56">
        <f>IF(ISERROR(IF($X$10=1,$Y$10,)),"",IF($X$10=1,$Y$10,))</f>
        <v>500</v>
      </c>
    </row>
    <row r="1872" spans="1:21" x14ac:dyDescent="0.25">
      <c r="A1872" s="75">
        <f t="shared" si="372"/>
        <v>1868</v>
      </c>
      <c r="D1872" s="56" t="s">
        <v>4928</v>
      </c>
      <c r="E1872" s="56">
        <f t="shared" si="373"/>
        <v>1868</v>
      </c>
      <c r="F1872" s="76">
        <f t="shared" si="368"/>
        <v>70</v>
      </c>
      <c r="G1872" s="56" t="str">
        <f t="shared" si="374"/>
        <v>TAL.Toroidal.Tank.Hub.Large</v>
      </c>
      <c r="H1872" s="56">
        <f t="shared" si="375"/>
        <v>1868</v>
      </c>
      <c r="I1872" s="56">
        <f>IF(G1872="",0,IF(COUNTIF($G$5:G1872,G1872)=1,0,COUNTIF($G$5:G1872,G1872) )   )</f>
        <v>0</v>
      </c>
      <c r="J1872" s="56" t="str">
        <f t="shared" si="376"/>
        <v/>
      </c>
      <c r="K1872" s="56" t="str">
        <f t="shared" si="367"/>
        <v/>
      </c>
      <c r="L1872" s="56" t="str">
        <f t="shared" si="369"/>
        <v/>
      </c>
      <c r="M1872" s="56" t="str">
        <f t="shared" si="370"/>
        <v/>
      </c>
      <c r="N1872" s="56" t="str">
        <f t="shared" si="371"/>
        <v/>
      </c>
      <c r="O1872" s="56" t="str">
        <f t="shared" si="377"/>
        <v/>
      </c>
      <c r="P1872" s="56">
        <f>IF(ISERROR(IF($X$5=1,$Y$5,)),"",IF($X$5=1,$Y$5,))</f>
        <v>0</v>
      </c>
      <c r="Q1872" s="56">
        <f>IF(ISERROR(IF($X$6=1,$Y$6,)),"",IF($X$6=1,$Y$6,))</f>
        <v>10000</v>
      </c>
      <c r="R1872" s="56">
        <f>IF(ISERROR(IF($X$7=1,$Y$7,)),"",IF($X$7=1,$Y$7,))</f>
        <v>0</v>
      </c>
      <c r="S1872" s="56">
        <f>IF(ISERROR(IF($X$8=1,$Y$8,)),"",IF($X$8=1,$Y$8,))</f>
        <v>1000</v>
      </c>
      <c r="T1872" s="56">
        <f>IF(ISERROR(IF($X$9=1,$Y$9,)),"",IF($X$9=1,$Y$9,))</f>
        <v>500</v>
      </c>
      <c r="U1872" s="56">
        <f>IF(ISERROR(IF($X$10=1,$Y$10,)),"",IF($X$10=1,$Y$10,))</f>
        <v>500</v>
      </c>
    </row>
    <row r="1873" spans="1:21" x14ac:dyDescent="0.25">
      <c r="A1873" s="75">
        <f t="shared" si="372"/>
        <v>1869</v>
      </c>
      <c r="C1873" s="56" t="s">
        <v>2532</v>
      </c>
      <c r="E1873" s="56">
        <f t="shared" si="373"/>
        <v>1869</v>
      </c>
      <c r="F1873" s="76">
        <f t="shared" si="368"/>
        <v>70</v>
      </c>
      <c r="G1873" s="56" t="str">
        <f t="shared" si="374"/>
        <v/>
      </c>
      <c r="H1873" s="56">
        <f t="shared" si="375"/>
        <v>1869</v>
      </c>
      <c r="I1873" s="56">
        <f>IF(G1873="",0,IF(COUNTIF($G$5:G1873,G1873)=1,0,COUNTIF($G$5:G1873,G1873) )   )</f>
        <v>0</v>
      </c>
      <c r="J1873" s="56" t="str">
        <f t="shared" si="376"/>
        <v/>
      </c>
      <c r="K1873" s="56" t="str">
        <f t="shared" si="367"/>
        <v/>
      </c>
      <c r="L1873" s="56" t="str">
        <f t="shared" si="369"/>
        <v/>
      </c>
      <c r="M1873" s="56" t="str">
        <f t="shared" si="370"/>
        <v/>
      </c>
      <c r="N1873" s="56" t="str">
        <f t="shared" si="371"/>
        <v/>
      </c>
      <c r="O1873" s="56" t="str">
        <f t="shared" si="377"/>
        <v/>
      </c>
      <c r="P1873" s="56">
        <f>IF(ISERROR(IF($X$5=1,$Y$5,)),"",IF($X$5=1,$Y$5,))</f>
        <v>0</v>
      </c>
      <c r="Q1873" s="56">
        <f>IF(ISERROR(IF($X$6=1,$Y$6,)),"",IF($X$6=1,$Y$6,))</f>
        <v>10000</v>
      </c>
      <c r="R1873" s="56">
        <f>IF(ISERROR(IF($X$7=1,$Y$7,)),"",IF($X$7=1,$Y$7,))</f>
        <v>0</v>
      </c>
      <c r="S1873" s="56">
        <f>IF(ISERROR(IF($X$8=1,$Y$8,)),"",IF($X$8=1,$Y$8,))</f>
        <v>1000</v>
      </c>
      <c r="T1873" s="56">
        <f>IF(ISERROR(IF($X$9=1,$Y$9,)),"",IF($X$9=1,$Y$9,))</f>
        <v>500</v>
      </c>
      <c r="U1873" s="56">
        <f>IF(ISERROR(IF($X$10=1,$Y$10,)),"",IF($X$10=1,$Y$10,))</f>
        <v>500</v>
      </c>
    </row>
    <row r="1874" spans="1:21" x14ac:dyDescent="0.25">
      <c r="A1874" s="75">
        <f t="shared" si="372"/>
        <v>1870</v>
      </c>
      <c r="B1874" s="56" t="s">
        <v>2532</v>
      </c>
      <c r="E1874" s="56">
        <f t="shared" si="373"/>
        <v>1870</v>
      </c>
      <c r="F1874" s="76">
        <f t="shared" si="368"/>
        <v>70</v>
      </c>
      <c r="G1874" s="56" t="str">
        <f t="shared" si="374"/>
        <v/>
      </c>
      <c r="H1874" s="56">
        <f t="shared" si="375"/>
        <v>1870</v>
      </c>
      <c r="I1874" s="56">
        <f>IF(G1874="",0,IF(COUNTIF($G$5:G1874,G1874)=1,0,COUNTIF($G$5:G1874,G1874) )   )</f>
        <v>0</v>
      </c>
      <c r="J1874" s="56" t="str">
        <f t="shared" si="376"/>
        <v/>
      </c>
      <c r="K1874" s="56" t="str">
        <f t="shared" si="367"/>
        <v/>
      </c>
      <c r="L1874" s="56" t="str">
        <f t="shared" si="369"/>
        <v/>
      </c>
      <c r="M1874" s="56" t="str">
        <f t="shared" si="370"/>
        <v/>
      </c>
      <c r="N1874" s="56" t="str">
        <f t="shared" si="371"/>
        <v/>
      </c>
      <c r="O1874" s="56" t="str">
        <f t="shared" si="377"/>
        <v/>
      </c>
      <c r="P1874" s="56">
        <f>IF(ISERROR(IF($X$5=1,$Y$5,)),"",IF($X$5=1,$Y$5,))</f>
        <v>0</v>
      </c>
      <c r="Q1874" s="56">
        <f>IF(ISERROR(IF($X$6=1,$Y$6,)),"",IF($X$6=1,$Y$6,))</f>
        <v>10000</v>
      </c>
      <c r="R1874" s="56">
        <f>IF(ISERROR(IF($X$7=1,$Y$7,)),"",IF($X$7=1,$Y$7,))</f>
        <v>0</v>
      </c>
      <c r="S1874" s="56">
        <f>IF(ISERROR(IF($X$8=1,$Y$8,)),"",IF($X$8=1,$Y$8,))</f>
        <v>1000</v>
      </c>
      <c r="T1874" s="56">
        <f>IF(ISERROR(IF($X$9=1,$Y$9,)),"",IF($X$9=1,$Y$9,))</f>
        <v>500</v>
      </c>
      <c r="U1874" s="56">
        <f>IF(ISERROR(IF($X$10=1,$Y$10,)),"",IF($X$10=1,$Y$10,))</f>
        <v>500</v>
      </c>
    </row>
    <row r="1875" spans="1:21" x14ac:dyDescent="0.25">
      <c r="A1875" s="75">
        <f t="shared" si="372"/>
        <v>1871</v>
      </c>
      <c r="B1875" s="56" t="s">
        <v>2517</v>
      </c>
      <c r="E1875" s="56">
        <f t="shared" si="373"/>
        <v>1871</v>
      </c>
      <c r="F1875" s="76">
        <f t="shared" si="368"/>
        <v>70</v>
      </c>
      <c r="G1875" s="56" t="str">
        <f t="shared" si="374"/>
        <v/>
      </c>
      <c r="H1875" s="56">
        <f t="shared" si="375"/>
        <v>1871</v>
      </c>
      <c r="I1875" s="56">
        <f>IF(G1875="",0,IF(COUNTIF($G$5:G1875,G1875)=1,0,COUNTIF($G$5:G1875,G1875) )   )</f>
        <v>0</v>
      </c>
      <c r="J1875" s="56" t="str">
        <f t="shared" si="376"/>
        <v/>
      </c>
      <c r="K1875" s="56" t="str">
        <f t="shared" si="367"/>
        <v/>
      </c>
      <c r="L1875" s="56" t="str">
        <f t="shared" si="369"/>
        <v/>
      </c>
      <c r="M1875" s="56" t="str">
        <f t="shared" si="370"/>
        <v/>
      </c>
      <c r="N1875" s="56" t="str">
        <f t="shared" si="371"/>
        <v/>
      </c>
      <c r="O1875" s="56" t="str">
        <f t="shared" si="377"/>
        <v/>
      </c>
      <c r="P1875" s="56">
        <f>IF(ISERROR(IF($X$5=1,$Y$5,)),"",IF($X$5=1,$Y$5,))</f>
        <v>0</v>
      </c>
      <c r="Q1875" s="56">
        <f>IF(ISERROR(IF($X$6=1,$Y$6,)),"",IF($X$6=1,$Y$6,))</f>
        <v>10000</v>
      </c>
      <c r="R1875" s="56">
        <f>IF(ISERROR(IF($X$7=1,$Y$7,)),"",IF($X$7=1,$Y$7,))</f>
        <v>0</v>
      </c>
      <c r="S1875" s="56">
        <f>IF(ISERROR(IF($X$8=1,$Y$8,)),"",IF($X$8=1,$Y$8,))</f>
        <v>1000</v>
      </c>
      <c r="T1875" s="56">
        <f>IF(ISERROR(IF($X$9=1,$Y$9,)),"",IF($X$9=1,$Y$9,))</f>
        <v>500</v>
      </c>
      <c r="U1875" s="56">
        <f>IF(ISERROR(IF($X$10=1,$Y$10,)),"",IF($X$10=1,$Y$10,))</f>
        <v>500</v>
      </c>
    </row>
    <row r="1876" spans="1:21" x14ac:dyDescent="0.25">
      <c r="A1876" s="75">
        <f t="shared" si="372"/>
        <v>1872</v>
      </c>
      <c r="B1876" s="56" t="s">
        <v>2518</v>
      </c>
      <c r="E1876" s="56">
        <f t="shared" si="373"/>
        <v>1872</v>
      </c>
      <c r="F1876" s="76">
        <f t="shared" si="368"/>
        <v>70</v>
      </c>
      <c r="G1876" s="56" t="str">
        <f t="shared" si="374"/>
        <v/>
      </c>
      <c r="H1876" s="56">
        <f t="shared" si="375"/>
        <v>1872</v>
      </c>
      <c r="I1876" s="56">
        <f>IF(G1876="",0,IF(COUNTIF($G$5:G1876,G1876)=1,0,COUNTIF($G$5:G1876,G1876) )   )</f>
        <v>0</v>
      </c>
      <c r="J1876" s="56" t="str">
        <f t="shared" si="376"/>
        <v/>
      </c>
      <c r="K1876" s="56" t="str">
        <f t="shared" si="367"/>
        <v/>
      </c>
      <c r="L1876" s="56" t="str">
        <f t="shared" si="369"/>
        <v/>
      </c>
      <c r="M1876" s="56" t="str">
        <f t="shared" si="370"/>
        <v/>
      </c>
      <c r="N1876" s="56" t="str">
        <f t="shared" si="371"/>
        <v/>
      </c>
      <c r="O1876" s="56" t="str">
        <f t="shared" si="377"/>
        <v/>
      </c>
      <c r="P1876" s="56">
        <f>IF(ISERROR(IF($X$5=1,$Y$5,)),"",IF($X$5=1,$Y$5,))</f>
        <v>0</v>
      </c>
      <c r="Q1876" s="56">
        <f>IF(ISERROR(IF($X$6=1,$Y$6,)),"",IF($X$6=1,$Y$6,))</f>
        <v>10000</v>
      </c>
      <c r="R1876" s="56">
        <f>IF(ISERROR(IF($X$7=1,$Y$7,)),"",IF($X$7=1,$Y$7,))</f>
        <v>0</v>
      </c>
      <c r="S1876" s="56">
        <f>IF(ISERROR(IF($X$8=1,$Y$8,)),"",IF($X$8=1,$Y$8,))</f>
        <v>1000</v>
      </c>
      <c r="T1876" s="56">
        <f>IF(ISERROR(IF($X$9=1,$Y$9,)),"",IF($X$9=1,$Y$9,))</f>
        <v>500</v>
      </c>
      <c r="U1876" s="56">
        <f>IF(ISERROR(IF($X$10=1,$Y$10,)),"",IF($X$10=1,$Y$10,))</f>
        <v>500</v>
      </c>
    </row>
    <row r="1877" spans="1:21" x14ac:dyDescent="0.25">
      <c r="A1877" s="75">
        <f t="shared" si="372"/>
        <v>1873</v>
      </c>
      <c r="C1877" s="56" t="s">
        <v>3137</v>
      </c>
      <c r="E1877" s="56">
        <f t="shared" si="373"/>
        <v>1873</v>
      </c>
      <c r="F1877" s="76">
        <f t="shared" si="368"/>
        <v>71</v>
      </c>
      <c r="G1877" s="56" t="str">
        <f t="shared" si="374"/>
        <v>newnode_generalAvantGarde</v>
      </c>
      <c r="H1877" s="56">
        <f t="shared" si="375"/>
        <v>1873</v>
      </c>
      <c r="I1877" s="56">
        <f>IF(G1877="",0,IF(COUNTIF($G$5:G1877,G1877)=1,0,COUNTIF($G$5:G1877,G1877) )   )</f>
        <v>0</v>
      </c>
      <c r="J1877" s="56" t="str">
        <f t="shared" si="376"/>
        <v/>
      </c>
      <c r="K1877" s="56" t="str">
        <f t="shared" si="367"/>
        <v/>
      </c>
      <c r="L1877" s="56" t="str">
        <f t="shared" si="369"/>
        <v/>
      </c>
      <c r="M1877" s="56" t="str">
        <f t="shared" si="370"/>
        <v/>
      </c>
      <c r="N1877" s="56" t="str">
        <f t="shared" si="371"/>
        <v/>
      </c>
      <c r="O1877" s="56" t="str">
        <f t="shared" si="377"/>
        <v/>
      </c>
      <c r="P1877" s="56">
        <f>IF(ISERROR(IF($X$5=1,$Y$5,)),"",IF($X$5=1,$Y$5,))</f>
        <v>0</v>
      </c>
      <c r="Q1877" s="56">
        <f>IF(ISERROR(IF($X$6=1,$Y$6,)),"",IF($X$6=1,$Y$6,))</f>
        <v>10000</v>
      </c>
      <c r="R1877" s="56">
        <f>IF(ISERROR(IF($X$7=1,$Y$7,)),"",IF($X$7=1,$Y$7,))</f>
        <v>0</v>
      </c>
      <c r="S1877" s="56">
        <f>IF(ISERROR(IF($X$8=1,$Y$8,)),"",IF($X$8=1,$Y$8,))</f>
        <v>1000</v>
      </c>
      <c r="T1877" s="56">
        <f>IF(ISERROR(IF($X$9=1,$Y$9,)),"",IF($X$9=1,$Y$9,))</f>
        <v>500</v>
      </c>
      <c r="U1877" s="56">
        <f>IF(ISERROR(IF($X$10=1,$Y$10,)),"",IF($X$10=1,$Y$10,))</f>
        <v>500</v>
      </c>
    </row>
    <row r="1878" spans="1:21" x14ac:dyDescent="0.25">
      <c r="A1878" s="75">
        <f t="shared" si="372"/>
        <v>1874</v>
      </c>
      <c r="C1878" s="56" t="s">
        <v>3138</v>
      </c>
      <c r="E1878" s="56">
        <f t="shared" si="373"/>
        <v>1874</v>
      </c>
      <c r="F1878" s="76">
        <f t="shared" si="368"/>
        <v>71</v>
      </c>
      <c r="G1878" s="56" t="str">
        <f t="shared" si="374"/>
        <v/>
      </c>
      <c r="H1878" s="56">
        <f t="shared" si="375"/>
        <v>1874</v>
      </c>
      <c r="I1878" s="56">
        <f>IF(G1878="",0,IF(COUNTIF($G$5:G1878,G1878)=1,0,COUNTIF($G$5:G1878,G1878) )   )</f>
        <v>0</v>
      </c>
      <c r="J1878" s="56" t="str">
        <f t="shared" si="376"/>
        <v/>
      </c>
      <c r="K1878" s="56" t="str">
        <f t="shared" si="367"/>
        <v/>
      </c>
      <c r="L1878" s="56" t="str">
        <f t="shared" si="369"/>
        <v/>
      </c>
      <c r="M1878" s="56" t="str">
        <f t="shared" si="370"/>
        <v/>
      </c>
      <c r="N1878" s="56" t="str">
        <f t="shared" si="371"/>
        <v/>
      </c>
      <c r="O1878" s="56" t="str">
        <f t="shared" si="377"/>
        <v/>
      </c>
      <c r="P1878" s="56">
        <f>IF(ISERROR(IF($X$5=1,$Y$5,)),"",IF($X$5=1,$Y$5,))</f>
        <v>0</v>
      </c>
      <c r="Q1878" s="56">
        <f>IF(ISERROR(IF($X$6=1,$Y$6,)),"",IF($X$6=1,$Y$6,))</f>
        <v>10000</v>
      </c>
      <c r="R1878" s="56">
        <f>IF(ISERROR(IF($X$7=1,$Y$7,)),"",IF($X$7=1,$Y$7,))</f>
        <v>0</v>
      </c>
      <c r="S1878" s="56">
        <f>IF(ISERROR(IF($X$8=1,$Y$8,)),"",IF($X$8=1,$Y$8,))</f>
        <v>1000</v>
      </c>
      <c r="T1878" s="56">
        <f>IF(ISERROR(IF($X$9=1,$Y$9,)),"",IF($X$9=1,$Y$9,))</f>
        <v>500</v>
      </c>
      <c r="U1878" s="56">
        <f>IF(ISERROR(IF($X$10=1,$Y$10,)),"",IF($X$10=1,$Y$10,))</f>
        <v>500</v>
      </c>
    </row>
    <row r="1879" spans="1:21" x14ac:dyDescent="0.25">
      <c r="A1879" s="75">
        <f t="shared" si="372"/>
        <v>1875</v>
      </c>
      <c r="C1879" s="56" t="s">
        <v>4931</v>
      </c>
      <c r="E1879" s="56">
        <f t="shared" si="373"/>
        <v>1875</v>
      </c>
      <c r="F1879" s="76">
        <f t="shared" si="368"/>
        <v>71</v>
      </c>
      <c r="G1879" s="56" t="str">
        <f t="shared" si="374"/>
        <v/>
      </c>
      <c r="H1879" s="56">
        <f t="shared" si="375"/>
        <v>1875</v>
      </c>
      <c r="I1879" s="56">
        <f>IF(G1879="",0,IF(COUNTIF($G$5:G1879,G1879)=1,0,COUNTIF($G$5:G1879,G1879) )   )</f>
        <v>0</v>
      </c>
      <c r="J1879" s="56" t="str">
        <f t="shared" si="376"/>
        <v/>
      </c>
      <c r="K1879" s="56" t="str">
        <f t="shared" si="367"/>
        <v/>
      </c>
      <c r="L1879" s="56" t="str">
        <f t="shared" si="369"/>
        <v/>
      </c>
      <c r="M1879" s="56" t="str">
        <f t="shared" si="370"/>
        <v/>
      </c>
      <c r="N1879" s="56" t="str">
        <f t="shared" si="371"/>
        <v/>
      </c>
      <c r="O1879" s="56" t="str">
        <f t="shared" si="377"/>
        <v/>
      </c>
      <c r="P1879" s="56">
        <f>IF(ISERROR(IF($X$5=1,$Y$5,)),"",IF($X$5=1,$Y$5,))</f>
        <v>0</v>
      </c>
      <c r="Q1879" s="56">
        <f>IF(ISERROR(IF($X$6=1,$Y$6,)),"",IF($X$6=1,$Y$6,))</f>
        <v>10000</v>
      </c>
      <c r="R1879" s="56">
        <f>IF(ISERROR(IF($X$7=1,$Y$7,)),"",IF($X$7=1,$Y$7,))</f>
        <v>0</v>
      </c>
      <c r="S1879" s="56">
        <f>IF(ISERROR(IF($X$8=1,$Y$8,)),"",IF($X$8=1,$Y$8,))</f>
        <v>1000</v>
      </c>
      <c r="T1879" s="56">
        <f>IF(ISERROR(IF($X$9=1,$Y$9,)),"",IF($X$9=1,$Y$9,))</f>
        <v>500</v>
      </c>
      <c r="U1879" s="56">
        <f>IF(ISERROR(IF($X$10=1,$Y$10,)),"",IF($X$10=1,$Y$10,))</f>
        <v>500</v>
      </c>
    </row>
    <row r="1880" spans="1:21" x14ac:dyDescent="0.25">
      <c r="A1880" s="75">
        <f t="shared" si="372"/>
        <v>1876</v>
      </c>
      <c r="C1880" s="56" t="s">
        <v>2960</v>
      </c>
      <c r="E1880" s="56">
        <f t="shared" si="373"/>
        <v>1876</v>
      </c>
      <c r="F1880" s="76">
        <f t="shared" si="368"/>
        <v>71</v>
      </c>
      <c r="G1880" s="56" t="str">
        <f t="shared" si="374"/>
        <v/>
      </c>
      <c r="H1880" s="56">
        <f t="shared" si="375"/>
        <v>1876</v>
      </c>
      <c r="I1880" s="56">
        <f>IF(G1880="",0,IF(COUNTIF($G$5:G1880,G1880)=1,0,COUNTIF($G$5:G1880,G1880) )   )</f>
        <v>0</v>
      </c>
      <c r="J1880" s="56" t="str">
        <f t="shared" si="376"/>
        <v/>
      </c>
      <c r="K1880" s="56" t="str">
        <f t="shared" si="367"/>
        <v/>
      </c>
      <c r="L1880" s="56" t="str">
        <f t="shared" si="369"/>
        <v/>
      </c>
      <c r="M1880" s="56" t="str">
        <f t="shared" si="370"/>
        <v/>
      </c>
      <c r="N1880" s="56" t="str">
        <f t="shared" si="371"/>
        <v/>
      </c>
      <c r="O1880" s="56" t="str">
        <f t="shared" si="377"/>
        <v/>
      </c>
      <c r="P1880" s="56">
        <f>IF(ISERROR(IF($X$5=1,$Y$5,)),"",IF($X$5=1,$Y$5,))</f>
        <v>0</v>
      </c>
      <c r="Q1880" s="56">
        <f>IF(ISERROR(IF($X$6=1,$Y$6,)),"",IF($X$6=1,$Y$6,))</f>
        <v>10000</v>
      </c>
      <c r="R1880" s="56">
        <f>IF(ISERROR(IF($X$7=1,$Y$7,)),"",IF($X$7=1,$Y$7,))</f>
        <v>0</v>
      </c>
      <c r="S1880" s="56">
        <f>IF(ISERROR(IF($X$8=1,$Y$8,)),"",IF($X$8=1,$Y$8,))</f>
        <v>1000</v>
      </c>
      <c r="T1880" s="56">
        <f>IF(ISERROR(IF($X$9=1,$Y$9,)),"",IF($X$9=1,$Y$9,))</f>
        <v>500</v>
      </c>
      <c r="U1880" s="56">
        <f>IF(ISERROR(IF($X$10=1,$Y$10,)),"",IF($X$10=1,$Y$10,))</f>
        <v>500</v>
      </c>
    </row>
    <row r="1881" spans="1:21" x14ac:dyDescent="0.25">
      <c r="A1881" s="75">
        <f t="shared" si="372"/>
        <v>1877</v>
      </c>
      <c r="C1881" s="56" t="s">
        <v>3140</v>
      </c>
      <c r="E1881" s="56">
        <f t="shared" si="373"/>
        <v>1877</v>
      </c>
      <c r="F1881" s="76">
        <f t="shared" si="368"/>
        <v>71</v>
      </c>
      <c r="G1881" s="56" t="str">
        <f t="shared" si="374"/>
        <v/>
      </c>
      <c r="H1881" s="56">
        <f t="shared" si="375"/>
        <v>1877</v>
      </c>
      <c r="I1881" s="56">
        <f>IF(G1881="",0,IF(COUNTIF($G$5:G1881,G1881)=1,0,COUNTIF($G$5:G1881,G1881) )   )</f>
        <v>0</v>
      </c>
      <c r="J1881" s="56" t="str">
        <f t="shared" si="376"/>
        <v/>
      </c>
      <c r="K1881" s="56" t="str">
        <f t="shared" si="367"/>
        <v/>
      </c>
      <c r="L1881" s="56" t="str">
        <f t="shared" si="369"/>
        <v/>
      </c>
      <c r="M1881" s="56" t="str">
        <f t="shared" si="370"/>
        <v/>
      </c>
      <c r="N1881" s="56" t="str">
        <f t="shared" si="371"/>
        <v/>
      </c>
      <c r="O1881" s="56" t="str">
        <f t="shared" si="377"/>
        <v/>
      </c>
      <c r="P1881" s="56">
        <f>IF(ISERROR(IF($X$5=1,$Y$5,)),"",IF($X$5=1,$Y$5,))</f>
        <v>0</v>
      </c>
      <c r="Q1881" s="56">
        <f>IF(ISERROR(IF($X$6=1,$Y$6,)),"",IF($X$6=1,$Y$6,))</f>
        <v>10000</v>
      </c>
      <c r="R1881" s="56">
        <f>IF(ISERROR(IF($X$7=1,$Y$7,)),"",IF($X$7=1,$Y$7,))</f>
        <v>0</v>
      </c>
      <c r="S1881" s="56">
        <f>IF(ISERROR(IF($X$8=1,$Y$8,)),"",IF($X$8=1,$Y$8,))</f>
        <v>1000</v>
      </c>
      <c r="T1881" s="56">
        <f>IF(ISERROR(IF($X$9=1,$Y$9,)),"",IF($X$9=1,$Y$9,))</f>
        <v>500</v>
      </c>
      <c r="U1881" s="56">
        <f>IF(ISERROR(IF($X$10=1,$Y$10,)),"",IF($X$10=1,$Y$10,))</f>
        <v>500</v>
      </c>
    </row>
    <row r="1882" spans="1:21" x14ac:dyDescent="0.25">
      <c r="A1882" s="75">
        <f t="shared" si="372"/>
        <v>1878</v>
      </c>
      <c r="C1882" s="56" t="s">
        <v>6255</v>
      </c>
      <c r="E1882" s="56">
        <f t="shared" si="373"/>
        <v>1878</v>
      </c>
      <c r="F1882" s="76">
        <f t="shared" si="368"/>
        <v>71</v>
      </c>
      <c r="G1882" s="56" t="str">
        <f t="shared" si="374"/>
        <v/>
      </c>
      <c r="H1882" s="56">
        <f t="shared" si="375"/>
        <v>1878</v>
      </c>
      <c r="I1882" s="56">
        <f>IF(G1882="",0,IF(COUNTIF($G$5:G1882,G1882)=1,0,COUNTIF($G$5:G1882,G1882) )   )</f>
        <v>0</v>
      </c>
      <c r="J1882" s="56" t="str">
        <f t="shared" si="376"/>
        <v/>
      </c>
      <c r="K1882" s="56" t="str">
        <f t="shared" si="367"/>
        <v/>
      </c>
      <c r="L1882" s="56" t="str">
        <f t="shared" si="369"/>
        <v/>
      </c>
      <c r="M1882" s="56" t="str">
        <f t="shared" si="370"/>
        <v/>
      </c>
      <c r="N1882" s="56" t="str">
        <f t="shared" si="371"/>
        <v/>
      </c>
      <c r="O1882" s="56" t="str">
        <f t="shared" si="377"/>
        <v/>
      </c>
      <c r="P1882" s="56">
        <f>IF(ISERROR(IF($X$5=1,$Y$5,)),"",IF($X$5=1,$Y$5,))</f>
        <v>0</v>
      </c>
      <c r="Q1882" s="56">
        <f>IF(ISERROR(IF($X$6=1,$Y$6,)),"",IF($X$6=1,$Y$6,))</f>
        <v>10000</v>
      </c>
      <c r="R1882" s="56">
        <f>IF(ISERROR(IF($X$7=1,$Y$7,)),"",IF($X$7=1,$Y$7,))</f>
        <v>0</v>
      </c>
      <c r="S1882" s="56">
        <f>IF(ISERROR(IF($X$8=1,$Y$8,)),"",IF($X$8=1,$Y$8,))</f>
        <v>1000</v>
      </c>
      <c r="T1882" s="56">
        <f>IF(ISERROR(IF($X$9=1,$Y$9,)),"",IF($X$9=1,$Y$9,))</f>
        <v>500</v>
      </c>
      <c r="U1882" s="56">
        <f>IF(ISERROR(IF($X$10=1,$Y$10,)),"",IF($X$10=1,$Y$10,))</f>
        <v>500</v>
      </c>
    </row>
    <row r="1883" spans="1:21" x14ac:dyDescent="0.25">
      <c r="A1883" s="75">
        <f t="shared" si="372"/>
        <v>1879</v>
      </c>
      <c r="C1883" s="56" t="s">
        <v>3132</v>
      </c>
      <c r="E1883" s="56">
        <f t="shared" si="373"/>
        <v>1879</v>
      </c>
      <c r="F1883" s="76">
        <f t="shared" si="368"/>
        <v>71</v>
      </c>
      <c r="G1883" s="56" t="str">
        <f t="shared" si="374"/>
        <v/>
      </c>
      <c r="H1883" s="56">
        <f t="shared" si="375"/>
        <v>1879</v>
      </c>
      <c r="I1883" s="56">
        <f>IF(G1883="",0,IF(COUNTIF($G$5:G1883,G1883)=1,0,COUNTIF($G$5:G1883,G1883) )   )</f>
        <v>0</v>
      </c>
      <c r="J1883" s="56" t="str">
        <f t="shared" si="376"/>
        <v/>
      </c>
      <c r="K1883" s="56" t="str">
        <f t="shared" si="367"/>
        <v/>
      </c>
      <c r="L1883" s="56" t="str">
        <f t="shared" si="369"/>
        <v/>
      </c>
      <c r="M1883" s="56" t="str">
        <f t="shared" si="370"/>
        <v/>
      </c>
      <c r="N1883" s="56" t="str">
        <f t="shared" si="371"/>
        <v/>
      </c>
      <c r="O1883" s="56" t="str">
        <f t="shared" si="377"/>
        <v/>
      </c>
      <c r="P1883" s="56">
        <f>IF(ISERROR(IF($X$5=1,$Y$5,)),"",IF($X$5=1,$Y$5,))</f>
        <v>0</v>
      </c>
      <c r="Q1883" s="56">
        <f>IF(ISERROR(IF($X$6=1,$Y$6,)),"",IF($X$6=1,$Y$6,))</f>
        <v>10000</v>
      </c>
      <c r="R1883" s="56">
        <f>IF(ISERROR(IF($X$7=1,$Y$7,)),"",IF($X$7=1,$Y$7,))</f>
        <v>0</v>
      </c>
      <c r="S1883" s="56">
        <f>IF(ISERROR(IF($X$8=1,$Y$8,)),"",IF($X$8=1,$Y$8,))</f>
        <v>1000</v>
      </c>
      <c r="T1883" s="56">
        <f>IF(ISERROR(IF($X$9=1,$Y$9,)),"",IF($X$9=1,$Y$9,))</f>
        <v>500</v>
      </c>
      <c r="U1883" s="56">
        <f>IF(ISERROR(IF($X$10=1,$Y$10,)),"",IF($X$10=1,$Y$10,))</f>
        <v>500</v>
      </c>
    </row>
    <row r="1884" spans="1:21" x14ac:dyDescent="0.25">
      <c r="A1884" s="75">
        <f t="shared" si="372"/>
        <v>1880</v>
      </c>
      <c r="C1884" s="56" t="s">
        <v>2526</v>
      </c>
      <c r="E1884" s="56">
        <f t="shared" si="373"/>
        <v>1880</v>
      </c>
      <c r="F1884" s="76">
        <f t="shared" si="368"/>
        <v>71</v>
      </c>
      <c r="G1884" s="56" t="str">
        <f t="shared" si="374"/>
        <v/>
      </c>
      <c r="H1884" s="56">
        <f t="shared" si="375"/>
        <v>1880</v>
      </c>
      <c r="I1884" s="56">
        <f>IF(G1884="",0,IF(COUNTIF($G$5:G1884,G1884)=1,0,COUNTIF($G$5:G1884,G1884) )   )</f>
        <v>0</v>
      </c>
      <c r="J1884" s="56" t="str">
        <f t="shared" si="376"/>
        <v/>
      </c>
      <c r="K1884" s="56" t="str">
        <f t="shared" si="367"/>
        <v/>
      </c>
      <c r="L1884" s="56" t="str">
        <f t="shared" si="369"/>
        <v/>
      </c>
      <c r="M1884" s="56" t="str">
        <f t="shared" si="370"/>
        <v/>
      </c>
      <c r="N1884" s="56" t="str">
        <f t="shared" si="371"/>
        <v/>
      </c>
      <c r="O1884" s="56" t="str">
        <f t="shared" si="377"/>
        <v/>
      </c>
      <c r="P1884" s="56">
        <f>IF(ISERROR(IF($X$5=1,$Y$5,)),"",IF($X$5=1,$Y$5,))</f>
        <v>0</v>
      </c>
      <c r="Q1884" s="56">
        <f>IF(ISERROR(IF($X$6=1,$Y$6,)),"",IF($X$6=1,$Y$6,))</f>
        <v>10000</v>
      </c>
      <c r="R1884" s="56">
        <f>IF(ISERROR(IF($X$7=1,$Y$7,)),"",IF($X$7=1,$Y$7,))</f>
        <v>0</v>
      </c>
      <c r="S1884" s="56">
        <f>IF(ISERROR(IF($X$8=1,$Y$8,)),"",IF($X$8=1,$Y$8,))</f>
        <v>1000</v>
      </c>
      <c r="T1884" s="56">
        <f>IF(ISERROR(IF($X$9=1,$Y$9,)),"",IF($X$9=1,$Y$9,))</f>
        <v>500</v>
      </c>
      <c r="U1884" s="56">
        <f>IF(ISERROR(IF($X$10=1,$Y$10,)),"",IF($X$10=1,$Y$10,))</f>
        <v>500</v>
      </c>
    </row>
    <row r="1885" spans="1:21" x14ac:dyDescent="0.25">
      <c r="A1885" s="75">
        <f t="shared" si="372"/>
        <v>1881</v>
      </c>
      <c r="C1885" s="56" t="s">
        <v>2527</v>
      </c>
      <c r="E1885" s="56">
        <f t="shared" si="373"/>
        <v>1881</v>
      </c>
      <c r="F1885" s="76">
        <f t="shared" si="368"/>
        <v>71</v>
      </c>
      <c r="G1885" s="56" t="str">
        <f t="shared" si="374"/>
        <v/>
      </c>
      <c r="H1885" s="56">
        <f t="shared" si="375"/>
        <v>1881</v>
      </c>
      <c r="I1885" s="56">
        <f>IF(G1885="",0,IF(COUNTIF($G$5:G1885,G1885)=1,0,COUNTIF($G$5:G1885,G1885) )   )</f>
        <v>0</v>
      </c>
      <c r="J1885" s="56" t="str">
        <f t="shared" si="376"/>
        <v/>
      </c>
      <c r="K1885" s="56" t="str">
        <f t="shared" si="367"/>
        <v/>
      </c>
      <c r="L1885" s="56" t="str">
        <f t="shared" si="369"/>
        <v/>
      </c>
      <c r="M1885" s="56" t="str">
        <f t="shared" si="370"/>
        <v/>
      </c>
      <c r="N1885" s="56" t="str">
        <f t="shared" si="371"/>
        <v/>
      </c>
      <c r="O1885" s="56" t="str">
        <f t="shared" si="377"/>
        <v/>
      </c>
      <c r="P1885" s="56">
        <f>IF(ISERROR(IF($X$5=1,$Y$5,)),"",IF($X$5=1,$Y$5,))</f>
        <v>0</v>
      </c>
      <c r="Q1885" s="56">
        <f>IF(ISERROR(IF($X$6=1,$Y$6,)),"",IF($X$6=1,$Y$6,))</f>
        <v>10000</v>
      </c>
      <c r="R1885" s="56">
        <f>IF(ISERROR(IF($X$7=1,$Y$7,)),"",IF($X$7=1,$Y$7,))</f>
        <v>0</v>
      </c>
      <c r="S1885" s="56">
        <f>IF(ISERROR(IF($X$8=1,$Y$8,)),"",IF($X$8=1,$Y$8,))</f>
        <v>1000</v>
      </c>
      <c r="T1885" s="56">
        <f>IF(ISERROR(IF($X$9=1,$Y$9,)),"",IF($X$9=1,$Y$9,))</f>
        <v>500</v>
      </c>
      <c r="U1885" s="56">
        <f>IF(ISERROR(IF($X$10=1,$Y$10,)),"",IF($X$10=1,$Y$10,))</f>
        <v>500</v>
      </c>
    </row>
    <row r="1886" spans="1:21" x14ac:dyDescent="0.25">
      <c r="A1886" s="75">
        <f t="shared" si="372"/>
        <v>1882</v>
      </c>
      <c r="C1886" s="56" t="s">
        <v>3142</v>
      </c>
      <c r="E1886" s="56">
        <f t="shared" si="373"/>
        <v>1882</v>
      </c>
      <c r="F1886" s="76">
        <f t="shared" si="368"/>
        <v>71</v>
      </c>
      <c r="G1886" s="56" t="str">
        <f t="shared" si="374"/>
        <v/>
      </c>
      <c r="H1886" s="56">
        <f t="shared" si="375"/>
        <v>1882</v>
      </c>
      <c r="I1886" s="56">
        <f>IF(G1886="",0,IF(COUNTIF($G$5:G1886,G1886)=1,0,COUNTIF($G$5:G1886,G1886) )   )</f>
        <v>0</v>
      </c>
      <c r="J1886" s="56" t="str">
        <f t="shared" si="376"/>
        <v/>
      </c>
      <c r="K1886" s="56" t="str">
        <f t="shared" si="367"/>
        <v/>
      </c>
      <c r="L1886" s="56" t="str">
        <f t="shared" si="369"/>
        <v/>
      </c>
      <c r="M1886" s="56" t="str">
        <f t="shared" si="370"/>
        <v/>
      </c>
      <c r="N1886" s="56" t="str">
        <f t="shared" si="371"/>
        <v/>
      </c>
      <c r="O1886" s="56" t="str">
        <f t="shared" si="377"/>
        <v/>
      </c>
      <c r="P1886" s="56">
        <f>IF(ISERROR(IF($X$5=1,$Y$5,)),"",IF($X$5=1,$Y$5,))</f>
        <v>0</v>
      </c>
      <c r="Q1886" s="56">
        <f>IF(ISERROR(IF($X$6=1,$Y$6,)),"",IF($X$6=1,$Y$6,))</f>
        <v>10000</v>
      </c>
      <c r="R1886" s="56">
        <f>IF(ISERROR(IF($X$7=1,$Y$7,)),"",IF($X$7=1,$Y$7,))</f>
        <v>0</v>
      </c>
      <c r="S1886" s="56">
        <f>IF(ISERROR(IF($X$8=1,$Y$8,)),"",IF($X$8=1,$Y$8,))</f>
        <v>1000</v>
      </c>
      <c r="T1886" s="56">
        <f>IF(ISERROR(IF($X$9=1,$Y$9,)),"",IF($X$9=1,$Y$9,))</f>
        <v>500</v>
      </c>
      <c r="U1886" s="56">
        <f>IF(ISERROR(IF($X$10=1,$Y$10,)),"",IF($X$10=1,$Y$10,))</f>
        <v>500</v>
      </c>
    </row>
    <row r="1887" spans="1:21" x14ac:dyDescent="0.25">
      <c r="A1887" s="75">
        <f t="shared" si="372"/>
        <v>1883</v>
      </c>
      <c r="C1887" s="56" t="s">
        <v>2529</v>
      </c>
      <c r="E1887" s="56">
        <f t="shared" si="373"/>
        <v>1883</v>
      </c>
      <c r="F1887" s="76">
        <f t="shared" si="368"/>
        <v>71</v>
      </c>
      <c r="G1887" s="56" t="str">
        <f t="shared" si="374"/>
        <v/>
      </c>
      <c r="H1887" s="56">
        <f t="shared" si="375"/>
        <v>1883</v>
      </c>
      <c r="I1887" s="56">
        <f>IF(G1887="",0,IF(COUNTIF($G$5:G1887,G1887)=1,0,COUNTIF($G$5:G1887,G1887) )   )</f>
        <v>0</v>
      </c>
      <c r="J1887" s="56" t="str">
        <f t="shared" si="376"/>
        <v/>
      </c>
      <c r="K1887" s="56" t="str">
        <f t="shared" si="367"/>
        <v/>
      </c>
      <c r="L1887" s="56" t="str">
        <f t="shared" si="369"/>
        <v/>
      </c>
      <c r="M1887" s="56" t="str">
        <f t="shared" si="370"/>
        <v/>
      </c>
      <c r="N1887" s="56" t="str">
        <f t="shared" si="371"/>
        <v/>
      </c>
      <c r="O1887" s="56" t="str">
        <f t="shared" si="377"/>
        <v/>
      </c>
      <c r="P1887" s="56">
        <f>IF(ISERROR(IF($X$5=1,$Y$5,)),"",IF($X$5=1,$Y$5,))</f>
        <v>0</v>
      </c>
      <c r="Q1887" s="56">
        <f>IF(ISERROR(IF($X$6=1,$Y$6,)),"",IF($X$6=1,$Y$6,))</f>
        <v>10000</v>
      </c>
      <c r="R1887" s="56">
        <f>IF(ISERROR(IF($X$7=1,$Y$7,)),"",IF($X$7=1,$Y$7,))</f>
        <v>0</v>
      </c>
      <c r="S1887" s="56">
        <f>IF(ISERROR(IF($X$8=1,$Y$8,)),"",IF($X$8=1,$Y$8,))</f>
        <v>1000</v>
      </c>
      <c r="T1887" s="56">
        <f>IF(ISERROR(IF($X$9=1,$Y$9,)),"",IF($X$9=1,$Y$9,))</f>
        <v>500</v>
      </c>
      <c r="U1887" s="56">
        <f>IF(ISERROR(IF($X$10=1,$Y$10,)),"",IF($X$10=1,$Y$10,))</f>
        <v>500</v>
      </c>
    </row>
    <row r="1888" spans="1:21" x14ac:dyDescent="0.25">
      <c r="A1888" s="75">
        <f t="shared" si="372"/>
        <v>1884</v>
      </c>
      <c r="C1888" s="56" t="s">
        <v>2518</v>
      </c>
      <c r="E1888" s="56">
        <f t="shared" si="373"/>
        <v>1884</v>
      </c>
      <c r="F1888" s="76">
        <f t="shared" si="368"/>
        <v>71</v>
      </c>
      <c r="G1888" s="56" t="str">
        <f t="shared" si="374"/>
        <v/>
      </c>
      <c r="H1888" s="56">
        <f t="shared" si="375"/>
        <v>1884</v>
      </c>
      <c r="I1888" s="56">
        <f>IF(G1888="",0,IF(COUNTIF($G$5:G1888,G1888)=1,0,COUNTIF($G$5:G1888,G1888) )   )</f>
        <v>0</v>
      </c>
      <c r="J1888" s="56" t="str">
        <f t="shared" si="376"/>
        <v/>
      </c>
      <c r="K1888" s="56" t="str">
        <f t="shared" si="367"/>
        <v/>
      </c>
      <c r="L1888" s="56" t="str">
        <f t="shared" si="369"/>
        <v/>
      </c>
      <c r="M1888" s="56" t="str">
        <f t="shared" si="370"/>
        <v/>
      </c>
      <c r="N1888" s="56" t="str">
        <f t="shared" si="371"/>
        <v/>
      </c>
      <c r="O1888" s="56" t="str">
        <f t="shared" si="377"/>
        <v/>
      </c>
      <c r="P1888" s="56">
        <f>IF(ISERROR(IF($X$5=1,$Y$5,)),"",IF($X$5=1,$Y$5,))</f>
        <v>0</v>
      </c>
      <c r="Q1888" s="56">
        <f>IF(ISERROR(IF($X$6=1,$Y$6,)),"",IF($X$6=1,$Y$6,))</f>
        <v>10000</v>
      </c>
      <c r="R1888" s="56">
        <f>IF(ISERROR(IF($X$7=1,$Y$7,)),"",IF($X$7=1,$Y$7,))</f>
        <v>0</v>
      </c>
      <c r="S1888" s="56">
        <f>IF(ISERROR(IF($X$8=1,$Y$8,)),"",IF($X$8=1,$Y$8,))</f>
        <v>1000</v>
      </c>
      <c r="T1888" s="56">
        <f>IF(ISERROR(IF($X$9=1,$Y$9,)),"",IF($X$9=1,$Y$9,))</f>
        <v>500</v>
      </c>
      <c r="U1888" s="56">
        <f>IF(ISERROR(IF($X$10=1,$Y$10,)),"",IF($X$10=1,$Y$10,))</f>
        <v>500</v>
      </c>
    </row>
    <row r="1889" spans="1:21" x14ac:dyDescent="0.25">
      <c r="A1889" s="75">
        <f t="shared" si="372"/>
        <v>1885</v>
      </c>
      <c r="D1889" s="56" t="s">
        <v>3144</v>
      </c>
      <c r="E1889" s="56">
        <f t="shared" si="373"/>
        <v>1885</v>
      </c>
      <c r="F1889" s="76">
        <f t="shared" si="368"/>
        <v>71</v>
      </c>
      <c r="G1889" s="56" t="str">
        <f t="shared" si="374"/>
        <v>toroidalAerospike</v>
      </c>
      <c r="H1889" s="56">
        <f t="shared" si="375"/>
        <v>1885</v>
      </c>
      <c r="I1889" s="56">
        <f>IF(G1889="",0,IF(COUNTIF($G$5:G1889,G1889)=1,0,COUNTIF($G$5:G1889,G1889) )   )</f>
        <v>0</v>
      </c>
      <c r="J1889" s="56" t="str">
        <f t="shared" si="376"/>
        <v/>
      </c>
      <c r="K1889" s="56" t="str">
        <f t="shared" si="367"/>
        <v/>
      </c>
      <c r="L1889" s="56" t="str">
        <f t="shared" si="369"/>
        <v/>
      </c>
      <c r="M1889" s="56" t="str">
        <f t="shared" si="370"/>
        <v/>
      </c>
      <c r="N1889" s="56" t="str">
        <f t="shared" si="371"/>
        <v/>
      </c>
      <c r="O1889" s="56" t="str">
        <f t="shared" si="377"/>
        <v/>
      </c>
      <c r="P1889" s="56">
        <f>IF(ISERROR(IF($X$5=1,$Y$5,)),"",IF($X$5=1,$Y$5,))</f>
        <v>0</v>
      </c>
      <c r="Q1889" s="56">
        <f>IF(ISERROR(IF($X$6=1,$Y$6,)),"",IF($X$6=1,$Y$6,))</f>
        <v>10000</v>
      </c>
      <c r="R1889" s="56">
        <f>IF(ISERROR(IF($X$7=1,$Y$7,)),"",IF($X$7=1,$Y$7,))</f>
        <v>0</v>
      </c>
      <c r="S1889" s="56">
        <f>IF(ISERROR(IF($X$8=1,$Y$8,)),"",IF($X$8=1,$Y$8,))</f>
        <v>1000</v>
      </c>
      <c r="T1889" s="56">
        <f>IF(ISERROR(IF($X$9=1,$Y$9,)),"",IF($X$9=1,$Y$9,))</f>
        <v>500</v>
      </c>
      <c r="U1889" s="56">
        <f>IF(ISERROR(IF($X$10=1,$Y$10,)),"",IF($X$10=1,$Y$10,))</f>
        <v>500</v>
      </c>
    </row>
    <row r="1890" spans="1:21" x14ac:dyDescent="0.25">
      <c r="A1890" s="75">
        <f t="shared" si="372"/>
        <v>1886</v>
      </c>
      <c r="D1890" s="56" t="s">
        <v>3143</v>
      </c>
      <c r="E1890" s="56">
        <f t="shared" si="373"/>
        <v>1886</v>
      </c>
      <c r="F1890" s="76">
        <f t="shared" si="368"/>
        <v>71</v>
      </c>
      <c r="G1890" s="56" t="str">
        <f t="shared" si="374"/>
        <v>2mToroidFuOx</v>
      </c>
      <c r="H1890" s="56">
        <f t="shared" si="375"/>
        <v>1886</v>
      </c>
      <c r="I1890" s="56">
        <f>IF(G1890="",0,IF(COUNTIF($G$5:G1890,G1890)=1,0,COUNTIF($G$5:G1890,G1890) )   )</f>
        <v>0</v>
      </c>
      <c r="J1890" s="56" t="str">
        <f t="shared" si="376"/>
        <v/>
      </c>
      <c r="K1890" s="56" t="str">
        <f t="shared" si="367"/>
        <v/>
      </c>
      <c r="L1890" s="56" t="str">
        <f t="shared" si="369"/>
        <v/>
      </c>
      <c r="M1890" s="56" t="str">
        <f t="shared" si="370"/>
        <v/>
      </c>
      <c r="N1890" s="56" t="str">
        <f t="shared" si="371"/>
        <v/>
      </c>
      <c r="O1890" s="56" t="str">
        <f t="shared" si="377"/>
        <v/>
      </c>
      <c r="P1890" s="56">
        <f>IF(ISERROR(IF($X$5=1,$Y$5,)),"",IF($X$5=1,$Y$5,))</f>
        <v>0</v>
      </c>
      <c r="Q1890" s="56">
        <f>IF(ISERROR(IF($X$6=1,$Y$6,)),"",IF($X$6=1,$Y$6,))</f>
        <v>10000</v>
      </c>
      <c r="R1890" s="56">
        <f>IF(ISERROR(IF($X$7=1,$Y$7,)),"",IF($X$7=1,$Y$7,))</f>
        <v>0</v>
      </c>
      <c r="S1890" s="56">
        <f>IF(ISERROR(IF($X$8=1,$Y$8,)),"",IF($X$8=1,$Y$8,))</f>
        <v>1000</v>
      </c>
      <c r="T1890" s="56">
        <f>IF(ISERROR(IF($X$9=1,$Y$9,)),"",IF($X$9=1,$Y$9,))</f>
        <v>500</v>
      </c>
      <c r="U1890" s="56">
        <f>IF(ISERROR(IF($X$10=1,$Y$10,)),"",IF($X$10=1,$Y$10,))</f>
        <v>500</v>
      </c>
    </row>
    <row r="1891" spans="1:21" x14ac:dyDescent="0.25">
      <c r="A1891" s="75">
        <f t="shared" si="372"/>
        <v>1887</v>
      </c>
      <c r="D1891" s="56" t="s">
        <v>5938</v>
      </c>
      <c r="E1891" s="56">
        <f t="shared" si="373"/>
        <v>1887</v>
      </c>
      <c r="F1891" s="76">
        <f t="shared" si="368"/>
        <v>71</v>
      </c>
      <c r="G1891" s="56" t="str">
        <f t="shared" si="374"/>
        <v>smallerThermalRocketNozzle</v>
      </c>
      <c r="H1891" s="56">
        <f t="shared" si="375"/>
        <v>1887</v>
      </c>
      <c r="I1891" s="56">
        <f>IF(G1891="",0,IF(COUNTIF($G$5:G1891,G1891)=1,0,COUNTIF($G$5:G1891,G1891) )   )</f>
        <v>0</v>
      </c>
      <c r="J1891" s="56" t="str">
        <f t="shared" si="376"/>
        <v/>
      </c>
      <c r="K1891" s="56" t="str">
        <f t="shared" si="367"/>
        <v/>
      </c>
      <c r="L1891" s="56" t="str">
        <f t="shared" si="369"/>
        <v/>
      </c>
      <c r="M1891" s="56" t="str">
        <f t="shared" si="370"/>
        <v/>
      </c>
      <c r="N1891" s="56" t="str">
        <f t="shared" si="371"/>
        <v/>
      </c>
      <c r="O1891" s="56" t="str">
        <f t="shared" si="377"/>
        <v/>
      </c>
      <c r="P1891" s="56">
        <f>IF(ISERROR(IF($X$5=1,$Y$5,)),"",IF($X$5=1,$Y$5,))</f>
        <v>0</v>
      </c>
      <c r="Q1891" s="56">
        <f>IF(ISERROR(IF($X$6=1,$Y$6,)),"",IF($X$6=1,$Y$6,))</f>
        <v>10000</v>
      </c>
      <c r="R1891" s="56">
        <f>IF(ISERROR(IF($X$7=1,$Y$7,)),"",IF($X$7=1,$Y$7,))</f>
        <v>0</v>
      </c>
      <c r="S1891" s="56">
        <f>IF(ISERROR(IF($X$8=1,$Y$8,)),"",IF($X$8=1,$Y$8,))</f>
        <v>1000</v>
      </c>
      <c r="T1891" s="56">
        <f>IF(ISERROR(IF($X$9=1,$Y$9,)),"",IF($X$9=1,$Y$9,))</f>
        <v>500</v>
      </c>
      <c r="U1891" s="56">
        <f>IF(ISERROR(IF($X$10=1,$Y$10,)),"",IF($X$10=1,$Y$10,))</f>
        <v>500</v>
      </c>
    </row>
    <row r="1892" spans="1:21" x14ac:dyDescent="0.25">
      <c r="A1892" s="75">
        <f t="shared" si="372"/>
        <v>1888</v>
      </c>
      <c r="D1892" s="56" t="s">
        <v>4940</v>
      </c>
      <c r="E1892" s="56">
        <f t="shared" si="373"/>
        <v>1888</v>
      </c>
      <c r="F1892" s="76">
        <f t="shared" si="368"/>
        <v>71</v>
      </c>
      <c r="G1892" s="56" t="str">
        <f t="shared" si="374"/>
        <v>1x1fuel</v>
      </c>
      <c r="H1892" s="56">
        <f t="shared" si="375"/>
        <v>1888</v>
      </c>
      <c r="I1892" s="56">
        <f>IF(G1892="",0,IF(COUNTIF($G$5:G1892,G1892)=1,0,COUNTIF($G$5:G1892,G1892) )   )</f>
        <v>0</v>
      </c>
      <c r="J1892" s="56" t="str">
        <f t="shared" si="376"/>
        <v/>
      </c>
      <c r="K1892" s="56" t="str">
        <f t="shared" si="367"/>
        <v/>
      </c>
      <c r="L1892" s="56" t="str">
        <f t="shared" si="369"/>
        <v/>
      </c>
      <c r="M1892" s="56" t="str">
        <f t="shared" si="370"/>
        <v/>
      </c>
      <c r="N1892" s="56" t="str">
        <f t="shared" si="371"/>
        <v/>
      </c>
      <c r="O1892" s="56" t="str">
        <f t="shared" si="377"/>
        <v/>
      </c>
      <c r="P1892" s="56">
        <f>IF(ISERROR(IF($X$5=1,$Y$5,)),"",IF($X$5=1,$Y$5,))</f>
        <v>0</v>
      </c>
      <c r="Q1892" s="56">
        <f>IF(ISERROR(IF($X$6=1,$Y$6,)),"",IF($X$6=1,$Y$6,))</f>
        <v>10000</v>
      </c>
      <c r="R1892" s="56">
        <f>IF(ISERROR(IF($X$7=1,$Y$7,)),"",IF($X$7=1,$Y$7,))</f>
        <v>0</v>
      </c>
      <c r="S1892" s="56">
        <f>IF(ISERROR(IF($X$8=1,$Y$8,)),"",IF($X$8=1,$Y$8,))</f>
        <v>1000</v>
      </c>
      <c r="T1892" s="56">
        <f>IF(ISERROR(IF($X$9=1,$Y$9,)),"",IF($X$9=1,$Y$9,))</f>
        <v>500</v>
      </c>
      <c r="U1892" s="56">
        <f>IF(ISERROR(IF($X$10=1,$Y$10,)),"",IF($X$10=1,$Y$10,))</f>
        <v>500</v>
      </c>
    </row>
    <row r="1893" spans="1:21" x14ac:dyDescent="0.25">
      <c r="A1893" s="75">
        <f t="shared" si="372"/>
        <v>1889</v>
      </c>
      <c r="D1893" s="56" t="s">
        <v>4932</v>
      </c>
      <c r="E1893" s="56">
        <f t="shared" si="373"/>
        <v>1889</v>
      </c>
      <c r="F1893" s="76">
        <f t="shared" si="368"/>
        <v>71</v>
      </c>
      <c r="G1893" s="56" t="str">
        <f t="shared" si="374"/>
        <v>HexCanLBNormal</v>
      </c>
      <c r="H1893" s="56">
        <f t="shared" si="375"/>
        <v>1889</v>
      </c>
      <c r="I1893" s="56">
        <f>IF(G1893="",0,IF(COUNTIF($G$5:G1893,G1893)=1,0,COUNTIF($G$5:G1893,G1893) )   )</f>
        <v>0</v>
      </c>
      <c r="J1893" s="56" t="str">
        <f t="shared" si="376"/>
        <v/>
      </c>
      <c r="K1893" s="56" t="str">
        <f t="shared" si="367"/>
        <v/>
      </c>
      <c r="L1893" s="56" t="str">
        <f t="shared" si="369"/>
        <v/>
      </c>
      <c r="M1893" s="56" t="str">
        <f t="shared" si="370"/>
        <v/>
      </c>
      <c r="N1893" s="56" t="str">
        <f t="shared" si="371"/>
        <v/>
      </c>
      <c r="O1893" s="56" t="str">
        <f t="shared" si="377"/>
        <v/>
      </c>
      <c r="P1893" s="56">
        <f>IF(ISERROR(IF($X$5=1,$Y$5,)),"",IF($X$5=1,$Y$5,))</f>
        <v>0</v>
      </c>
      <c r="Q1893" s="56">
        <f>IF(ISERROR(IF($X$6=1,$Y$6,)),"",IF($X$6=1,$Y$6,))</f>
        <v>10000</v>
      </c>
      <c r="R1893" s="56">
        <f>IF(ISERROR(IF($X$7=1,$Y$7,)),"",IF($X$7=1,$Y$7,))</f>
        <v>0</v>
      </c>
      <c r="S1893" s="56">
        <f>IF(ISERROR(IF($X$8=1,$Y$8,)),"",IF($X$8=1,$Y$8,))</f>
        <v>1000</v>
      </c>
      <c r="T1893" s="56">
        <f>IF(ISERROR(IF($X$9=1,$Y$9,)),"",IF($X$9=1,$Y$9,))</f>
        <v>500</v>
      </c>
      <c r="U1893" s="56">
        <f>IF(ISERROR(IF($X$10=1,$Y$10,)),"",IF($X$10=1,$Y$10,))</f>
        <v>500</v>
      </c>
    </row>
    <row r="1894" spans="1:21" x14ac:dyDescent="0.25">
      <c r="A1894" s="75">
        <f t="shared" si="372"/>
        <v>1890</v>
      </c>
      <c r="D1894" s="56" t="s">
        <v>4941</v>
      </c>
      <c r="E1894" s="56">
        <f t="shared" si="373"/>
        <v>1890</v>
      </c>
      <c r="F1894" s="76">
        <f t="shared" si="368"/>
        <v>71</v>
      </c>
      <c r="G1894" s="56" t="str">
        <f t="shared" si="374"/>
        <v>1x1xthirdfuel</v>
      </c>
      <c r="H1894" s="56">
        <f t="shared" si="375"/>
        <v>1890</v>
      </c>
      <c r="I1894" s="56">
        <f>IF(G1894="",0,IF(COUNTIF($G$5:G1894,G1894)=1,0,COUNTIF($G$5:G1894,G1894) )   )</f>
        <v>0</v>
      </c>
      <c r="J1894" s="56" t="str">
        <f t="shared" si="376"/>
        <v/>
      </c>
      <c r="K1894" s="56" t="str">
        <f t="shared" si="367"/>
        <v/>
      </c>
      <c r="L1894" s="56" t="str">
        <f t="shared" si="369"/>
        <v/>
      </c>
      <c r="M1894" s="56" t="str">
        <f t="shared" si="370"/>
        <v/>
      </c>
      <c r="N1894" s="56" t="str">
        <f t="shared" si="371"/>
        <v/>
      </c>
      <c r="O1894" s="56" t="str">
        <f t="shared" si="377"/>
        <v/>
      </c>
      <c r="P1894" s="56">
        <f>IF(ISERROR(IF($X$5=1,$Y$5,)),"",IF($X$5=1,$Y$5,))</f>
        <v>0</v>
      </c>
      <c r="Q1894" s="56">
        <f>IF(ISERROR(IF($X$6=1,$Y$6,)),"",IF($X$6=1,$Y$6,))</f>
        <v>10000</v>
      </c>
      <c r="R1894" s="56">
        <f>IF(ISERROR(IF($X$7=1,$Y$7,)),"",IF($X$7=1,$Y$7,))</f>
        <v>0</v>
      </c>
      <c r="S1894" s="56">
        <f>IF(ISERROR(IF($X$8=1,$Y$8,)),"",IF($X$8=1,$Y$8,))</f>
        <v>1000</v>
      </c>
      <c r="T1894" s="56">
        <f>IF(ISERROR(IF($X$9=1,$Y$9,)),"",IF($X$9=1,$Y$9,))</f>
        <v>500</v>
      </c>
      <c r="U1894" s="56">
        <f>IF(ISERROR(IF($X$10=1,$Y$10,)),"",IF($X$10=1,$Y$10,))</f>
        <v>500</v>
      </c>
    </row>
    <row r="1895" spans="1:21" x14ac:dyDescent="0.25">
      <c r="A1895" s="75">
        <f t="shared" si="372"/>
        <v>1891</v>
      </c>
      <c r="D1895" s="56" t="s">
        <v>2824</v>
      </c>
      <c r="E1895" s="56">
        <f t="shared" si="373"/>
        <v>1891</v>
      </c>
      <c r="F1895" s="76">
        <f t="shared" si="368"/>
        <v>71</v>
      </c>
      <c r="G1895" s="56" t="str">
        <f t="shared" si="374"/>
        <v>TriStrutMiniTank</v>
      </c>
      <c r="H1895" s="56">
        <f t="shared" si="375"/>
        <v>1891</v>
      </c>
      <c r="I1895" s="56">
        <f>IF(G1895="",0,IF(COUNTIF($G$5:G1895,G1895)=1,0,COUNTIF($G$5:G1895,G1895) )   )</f>
        <v>0</v>
      </c>
      <c r="J1895" s="56" t="str">
        <f t="shared" si="376"/>
        <v/>
      </c>
      <c r="K1895" s="56" t="str">
        <f t="shared" si="367"/>
        <v/>
      </c>
      <c r="L1895" s="56" t="str">
        <f t="shared" si="369"/>
        <v/>
      </c>
      <c r="M1895" s="56" t="str">
        <f t="shared" si="370"/>
        <v/>
      </c>
      <c r="N1895" s="56" t="str">
        <f t="shared" si="371"/>
        <v/>
      </c>
      <c r="O1895" s="56" t="str">
        <f t="shared" si="377"/>
        <v/>
      </c>
      <c r="P1895" s="56">
        <f>IF(ISERROR(IF($X$5=1,$Y$5,)),"",IF($X$5=1,$Y$5,))</f>
        <v>0</v>
      </c>
      <c r="Q1895" s="56">
        <f>IF(ISERROR(IF($X$6=1,$Y$6,)),"",IF($X$6=1,$Y$6,))</f>
        <v>10000</v>
      </c>
      <c r="R1895" s="56">
        <f>IF(ISERROR(IF($X$7=1,$Y$7,)),"",IF($X$7=1,$Y$7,))</f>
        <v>0</v>
      </c>
      <c r="S1895" s="56">
        <f>IF(ISERROR(IF($X$8=1,$Y$8,)),"",IF($X$8=1,$Y$8,))</f>
        <v>1000</v>
      </c>
      <c r="T1895" s="56">
        <f>IF(ISERROR(IF($X$9=1,$Y$9,)),"",IF($X$9=1,$Y$9,))</f>
        <v>500</v>
      </c>
      <c r="U1895" s="56">
        <f>IF(ISERROR(IF($X$10=1,$Y$10,)),"",IF($X$10=1,$Y$10,))</f>
        <v>500</v>
      </c>
    </row>
    <row r="1896" spans="1:21" x14ac:dyDescent="0.25">
      <c r="A1896" s="75">
        <f t="shared" si="372"/>
        <v>1892</v>
      </c>
      <c r="D1896" s="56" t="s">
        <v>4933</v>
      </c>
      <c r="E1896" s="56">
        <f t="shared" si="373"/>
        <v>1892</v>
      </c>
      <c r="F1896" s="76">
        <f t="shared" si="368"/>
        <v>71</v>
      </c>
      <c r="G1896" s="56" t="str">
        <f t="shared" si="374"/>
        <v>HexCanLFO</v>
      </c>
      <c r="H1896" s="56">
        <f t="shared" si="375"/>
        <v>1892</v>
      </c>
      <c r="I1896" s="56">
        <f>IF(G1896="",0,IF(COUNTIF($G$5:G1896,G1896)=1,0,COUNTIF($G$5:G1896,G1896) )   )</f>
        <v>0</v>
      </c>
      <c r="J1896" s="56" t="str">
        <f t="shared" si="376"/>
        <v/>
      </c>
      <c r="K1896" s="56" t="str">
        <f t="shared" si="367"/>
        <v/>
      </c>
      <c r="L1896" s="56" t="str">
        <f t="shared" si="369"/>
        <v/>
      </c>
      <c r="M1896" s="56" t="str">
        <f t="shared" si="370"/>
        <v/>
      </c>
      <c r="N1896" s="56" t="str">
        <f t="shared" si="371"/>
        <v/>
      </c>
      <c r="O1896" s="56" t="str">
        <f t="shared" si="377"/>
        <v/>
      </c>
      <c r="P1896" s="56">
        <f>IF(ISERROR(IF($X$5=1,$Y$5,)),"",IF($X$5=1,$Y$5,))</f>
        <v>0</v>
      </c>
      <c r="Q1896" s="56">
        <f>IF(ISERROR(IF($X$6=1,$Y$6,)),"",IF($X$6=1,$Y$6,))</f>
        <v>10000</v>
      </c>
      <c r="R1896" s="56">
        <f>IF(ISERROR(IF($X$7=1,$Y$7,)),"",IF($X$7=1,$Y$7,))</f>
        <v>0</v>
      </c>
      <c r="S1896" s="56">
        <f>IF(ISERROR(IF($X$8=1,$Y$8,)),"",IF($X$8=1,$Y$8,))</f>
        <v>1000</v>
      </c>
      <c r="T1896" s="56">
        <f>IF(ISERROR(IF($X$9=1,$Y$9,)),"",IF($X$9=1,$Y$9,))</f>
        <v>500</v>
      </c>
      <c r="U1896" s="56">
        <f>IF(ISERROR(IF($X$10=1,$Y$10,)),"",IF($X$10=1,$Y$10,))</f>
        <v>500</v>
      </c>
    </row>
    <row r="1897" spans="1:21" x14ac:dyDescent="0.25">
      <c r="A1897" s="75">
        <f t="shared" si="372"/>
        <v>1893</v>
      </c>
      <c r="D1897" s="56" t="s">
        <v>4934</v>
      </c>
      <c r="E1897" s="56">
        <f t="shared" si="373"/>
        <v>1893</v>
      </c>
      <c r="F1897" s="76">
        <f t="shared" si="368"/>
        <v>71</v>
      </c>
      <c r="G1897" s="56" t="str">
        <f t="shared" si="374"/>
        <v>HexCanLF</v>
      </c>
      <c r="H1897" s="56">
        <f t="shared" si="375"/>
        <v>1893</v>
      </c>
      <c r="I1897" s="56">
        <f>IF(G1897="",0,IF(COUNTIF($G$5:G1897,G1897)=1,0,COUNTIF($G$5:G1897,G1897) )   )</f>
        <v>0</v>
      </c>
      <c r="J1897" s="56" t="str">
        <f t="shared" si="376"/>
        <v/>
      </c>
      <c r="K1897" s="56" t="str">
        <f t="shared" si="367"/>
        <v/>
      </c>
      <c r="L1897" s="56" t="str">
        <f t="shared" si="369"/>
        <v/>
      </c>
      <c r="M1897" s="56" t="str">
        <f t="shared" si="370"/>
        <v/>
      </c>
      <c r="N1897" s="56" t="str">
        <f t="shared" si="371"/>
        <v/>
      </c>
      <c r="O1897" s="56" t="str">
        <f t="shared" si="377"/>
        <v/>
      </c>
      <c r="P1897" s="56">
        <f>IF(ISERROR(IF($X$5=1,$Y$5,)),"",IF($X$5=1,$Y$5,))</f>
        <v>0</v>
      </c>
      <c r="Q1897" s="56">
        <f>IF(ISERROR(IF($X$6=1,$Y$6,)),"",IF($X$6=1,$Y$6,))</f>
        <v>10000</v>
      </c>
      <c r="R1897" s="56">
        <f>IF(ISERROR(IF($X$7=1,$Y$7,)),"",IF($X$7=1,$Y$7,))</f>
        <v>0</v>
      </c>
      <c r="S1897" s="56">
        <f>IF(ISERROR(IF($X$8=1,$Y$8,)),"",IF($X$8=1,$Y$8,))</f>
        <v>1000</v>
      </c>
      <c r="T1897" s="56">
        <f>IF(ISERROR(IF($X$9=1,$Y$9,)),"",IF($X$9=1,$Y$9,))</f>
        <v>500</v>
      </c>
      <c r="U1897" s="56">
        <f>IF(ISERROR(IF($X$10=1,$Y$10,)),"",IF($X$10=1,$Y$10,))</f>
        <v>500</v>
      </c>
    </row>
    <row r="1898" spans="1:21" x14ac:dyDescent="0.25">
      <c r="A1898" s="75">
        <f t="shared" si="372"/>
        <v>1894</v>
      </c>
      <c r="D1898" s="56" t="s">
        <v>4935</v>
      </c>
      <c r="E1898" s="56">
        <f t="shared" si="373"/>
        <v>1894</v>
      </c>
      <c r="F1898" s="76">
        <f t="shared" si="368"/>
        <v>71</v>
      </c>
      <c r="G1898" s="56" t="str">
        <f t="shared" si="374"/>
        <v>HexCanMono</v>
      </c>
      <c r="H1898" s="56">
        <f t="shared" si="375"/>
        <v>1894</v>
      </c>
      <c r="I1898" s="56">
        <f>IF(G1898="",0,IF(COUNTIF($G$5:G1898,G1898)=1,0,COUNTIF($G$5:G1898,G1898) )   )</f>
        <v>0</v>
      </c>
      <c r="J1898" s="56" t="str">
        <f t="shared" si="376"/>
        <v/>
      </c>
      <c r="K1898" s="56" t="str">
        <f t="shared" si="367"/>
        <v/>
      </c>
      <c r="L1898" s="56" t="str">
        <f t="shared" si="369"/>
        <v/>
      </c>
      <c r="M1898" s="56" t="str">
        <f t="shared" si="370"/>
        <v/>
      </c>
      <c r="N1898" s="56" t="str">
        <f t="shared" si="371"/>
        <v/>
      </c>
      <c r="O1898" s="56" t="str">
        <f t="shared" si="377"/>
        <v/>
      </c>
      <c r="P1898" s="56">
        <f>IF(ISERROR(IF($X$5=1,$Y$5,)),"",IF($X$5=1,$Y$5,))</f>
        <v>0</v>
      </c>
      <c r="Q1898" s="56">
        <f>IF(ISERROR(IF($X$6=1,$Y$6,)),"",IF($X$6=1,$Y$6,))</f>
        <v>10000</v>
      </c>
      <c r="R1898" s="56">
        <f>IF(ISERROR(IF($X$7=1,$Y$7,)),"",IF($X$7=1,$Y$7,))</f>
        <v>0</v>
      </c>
      <c r="S1898" s="56">
        <f>IF(ISERROR(IF($X$8=1,$Y$8,)),"",IF($X$8=1,$Y$8,))</f>
        <v>1000</v>
      </c>
      <c r="T1898" s="56">
        <f>IF(ISERROR(IF($X$9=1,$Y$9,)),"",IF($X$9=1,$Y$9,))</f>
        <v>500</v>
      </c>
      <c r="U1898" s="56">
        <f>IF(ISERROR(IF($X$10=1,$Y$10,)),"",IF($X$10=1,$Y$10,))</f>
        <v>500</v>
      </c>
    </row>
    <row r="1899" spans="1:21" x14ac:dyDescent="0.25">
      <c r="A1899" s="75">
        <f t="shared" si="372"/>
        <v>1895</v>
      </c>
      <c r="D1899" s="56" t="s">
        <v>4936</v>
      </c>
      <c r="E1899" s="56">
        <f t="shared" si="373"/>
        <v>1895</v>
      </c>
      <c r="F1899" s="76">
        <f t="shared" si="368"/>
        <v>71</v>
      </c>
      <c r="G1899" s="56" t="str">
        <f t="shared" si="374"/>
        <v>HexCanOxy</v>
      </c>
      <c r="H1899" s="56">
        <f t="shared" si="375"/>
        <v>1895</v>
      </c>
      <c r="I1899" s="56">
        <f>IF(G1899="",0,IF(COUNTIF($G$5:G1899,G1899)=1,0,COUNTIF($G$5:G1899,G1899) )   )</f>
        <v>0</v>
      </c>
      <c r="J1899" s="56" t="str">
        <f t="shared" si="376"/>
        <v/>
      </c>
      <c r="K1899" s="56" t="str">
        <f t="shared" si="367"/>
        <v/>
      </c>
      <c r="L1899" s="56" t="str">
        <f t="shared" si="369"/>
        <v/>
      </c>
      <c r="M1899" s="56" t="str">
        <f t="shared" si="370"/>
        <v/>
      </c>
      <c r="N1899" s="56" t="str">
        <f t="shared" si="371"/>
        <v/>
      </c>
      <c r="O1899" s="56" t="str">
        <f t="shared" si="377"/>
        <v/>
      </c>
      <c r="P1899" s="56">
        <f>IF(ISERROR(IF($X$5=1,$Y$5,)),"",IF($X$5=1,$Y$5,))</f>
        <v>0</v>
      </c>
      <c r="Q1899" s="56">
        <f>IF(ISERROR(IF($X$6=1,$Y$6,)),"",IF($X$6=1,$Y$6,))</f>
        <v>10000</v>
      </c>
      <c r="R1899" s="56">
        <f>IF(ISERROR(IF($X$7=1,$Y$7,)),"",IF($X$7=1,$Y$7,))</f>
        <v>0</v>
      </c>
      <c r="S1899" s="56">
        <f>IF(ISERROR(IF($X$8=1,$Y$8,)),"",IF($X$8=1,$Y$8,))</f>
        <v>1000</v>
      </c>
      <c r="T1899" s="56">
        <f>IF(ISERROR(IF($X$9=1,$Y$9,)),"",IF($X$9=1,$Y$9,))</f>
        <v>500</v>
      </c>
      <c r="U1899" s="56">
        <f>IF(ISERROR(IF($X$10=1,$Y$10,)),"",IF($X$10=1,$Y$10,))</f>
        <v>500</v>
      </c>
    </row>
    <row r="1900" spans="1:21" x14ac:dyDescent="0.25">
      <c r="A1900" s="75">
        <f t="shared" si="372"/>
        <v>1896</v>
      </c>
      <c r="D1900" s="56" t="s">
        <v>4937</v>
      </c>
      <c r="E1900" s="56">
        <f t="shared" si="373"/>
        <v>1896</v>
      </c>
      <c r="F1900" s="76">
        <f t="shared" si="368"/>
        <v>71</v>
      </c>
      <c r="G1900" s="56" t="str">
        <f t="shared" si="374"/>
        <v>HexPod</v>
      </c>
      <c r="H1900" s="56">
        <f t="shared" si="375"/>
        <v>1896</v>
      </c>
      <c r="I1900" s="56">
        <f>IF(G1900="",0,IF(COUNTIF($G$5:G1900,G1900)=1,0,COUNTIF($G$5:G1900,G1900) )   )</f>
        <v>0</v>
      </c>
      <c r="J1900" s="56" t="str">
        <f t="shared" si="376"/>
        <v/>
      </c>
      <c r="K1900" s="56" t="str">
        <f t="shared" si="367"/>
        <v/>
      </c>
      <c r="L1900" s="56" t="str">
        <f t="shared" si="369"/>
        <v/>
      </c>
      <c r="M1900" s="56" t="str">
        <f t="shared" si="370"/>
        <v/>
      </c>
      <c r="N1900" s="56" t="str">
        <f t="shared" si="371"/>
        <v/>
      </c>
      <c r="O1900" s="56" t="str">
        <f t="shared" si="377"/>
        <v/>
      </c>
      <c r="P1900" s="56">
        <f>IF(ISERROR(IF($X$5=1,$Y$5,)),"",IF($X$5=1,$Y$5,))</f>
        <v>0</v>
      </c>
      <c r="Q1900" s="56">
        <f>IF(ISERROR(IF($X$6=1,$Y$6,)),"",IF($X$6=1,$Y$6,))</f>
        <v>10000</v>
      </c>
      <c r="R1900" s="56">
        <f>IF(ISERROR(IF($X$7=1,$Y$7,)),"",IF($X$7=1,$Y$7,))</f>
        <v>0</v>
      </c>
      <c r="S1900" s="56">
        <f>IF(ISERROR(IF($X$8=1,$Y$8,)),"",IF($X$8=1,$Y$8,))</f>
        <v>1000</v>
      </c>
      <c r="T1900" s="56">
        <f>IF(ISERROR(IF($X$9=1,$Y$9,)),"",IF($X$9=1,$Y$9,))</f>
        <v>500</v>
      </c>
      <c r="U1900" s="56">
        <f>IF(ISERROR(IF($X$10=1,$Y$10,)),"",IF($X$10=1,$Y$10,))</f>
        <v>500</v>
      </c>
    </row>
    <row r="1901" spans="1:21" x14ac:dyDescent="0.25">
      <c r="A1901" s="75">
        <f t="shared" si="372"/>
        <v>1897</v>
      </c>
      <c r="D1901" s="56" t="s">
        <v>4938</v>
      </c>
      <c r="E1901" s="56">
        <f t="shared" si="373"/>
        <v>1897</v>
      </c>
      <c r="F1901" s="76">
        <f t="shared" si="368"/>
        <v>71</v>
      </c>
      <c r="G1901" s="56" t="str">
        <f t="shared" si="374"/>
        <v>HexRack</v>
      </c>
      <c r="H1901" s="56">
        <f t="shared" si="375"/>
        <v>1897</v>
      </c>
      <c r="I1901" s="56">
        <f>IF(G1901="",0,IF(COUNTIF($G$5:G1901,G1901)=1,0,COUNTIF($G$5:G1901,G1901) )   )</f>
        <v>0</v>
      </c>
      <c r="J1901" s="56" t="str">
        <f t="shared" si="376"/>
        <v/>
      </c>
      <c r="K1901" s="56" t="str">
        <f t="shared" si="367"/>
        <v/>
      </c>
      <c r="L1901" s="56" t="str">
        <f t="shared" si="369"/>
        <v/>
      </c>
      <c r="M1901" s="56" t="str">
        <f t="shared" si="370"/>
        <v/>
      </c>
      <c r="N1901" s="56" t="str">
        <f t="shared" si="371"/>
        <v/>
      </c>
      <c r="O1901" s="56" t="str">
        <f t="shared" si="377"/>
        <v/>
      </c>
      <c r="P1901" s="56">
        <f>IF(ISERROR(IF($X$5=1,$Y$5,)),"",IF($X$5=1,$Y$5,))</f>
        <v>0</v>
      </c>
      <c r="Q1901" s="56">
        <f>IF(ISERROR(IF($X$6=1,$Y$6,)),"",IF($X$6=1,$Y$6,))</f>
        <v>10000</v>
      </c>
      <c r="R1901" s="56">
        <f>IF(ISERROR(IF($X$7=1,$Y$7,)),"",IF($X$7=1,$Y$7,))</f>
        <v>0</v>
      </c>
      <c r="S1901" s="56">
        <f>IF(ISERROR(IF($X$8=1,$Y$8,)),"",IF($X$8=1,$Y$8,))</f>
        <v>1000</v>
      </c>
      <c r="T1901" s="56">
        <f>IF(ISERROR(IF($X$9=1,$Y$9,)),"",IF($X$9=1,$Y$9,))</f>
        <v>500</v>
      </c>
      <c r="U1901" s="56">
        <f>IF(ISERROR(IF($X$10=1,$Y$10,)),"",IF($X$10=1,$Y$10,))</f>
        <v>500</v>
      </c>
    </row>
    <row r="1902" spans="1:21" x14ac:dyDescent="0.25">
      <c r="A1902" s="75">
        <f t="shared" si="372"/>
        <v>1898</v>
      </c>
      <c r="D1902" s="56" t="s">
        <v>4939</v>
      </c>
      <c r="E1902" s="56">
        <f t="shared" si="373"/>
        <v>1898</v>
      </c>
      <c r="F1902" s="76">
        <f t="shared" si="368"/>
        <v>71</v>
      </c>
      <c r="G1902" s="56" t="str">
        <f t="shared" si="374"/>
        <v>HexDecouplerRackNormal</v>
      </c>
      <c r="H1902" s="56">
        <f t="shared" si="375"/>
        <v>1898</v>
      </c>
      <c r="I1902" s="56">
        <f>IF(G1902="",0,IF(COUNTIF($G$5:G1902,G1902)=1,0,COUNTIF($G$5:G1902,G1902) )   )</f>
        <v>0</v>
      </c>
      <c r="J1902" s="56" t="str">
        <f t="shared" si="376"/>
        <v/>
      </c>
      <c r="K1902" s="56" t="str">
        <f t="shared" si="367"/>
        <v/>
      </c>
      <c r="L1902" s="56" t="str">
        <f t="shared" si="369"/>
        <v/>
      </c>
      <c r="M1902" s="56" t="str">
        <f t="shared" si="370"/>
        <v/>
      </c>
      <c r="N1902" s="56" t="str">
        <f t="shared" si="371"/>
        <v/>
      </c>
      <c r="O1902" s="56" t="str">
        <f t="shared" si="377"/>
        <v/>
      </c>
      <c r="P1902" s="56">
        <f>IF(ISERROR(IF($X$5=1,$Y$5,)),"",IF($X$5=1,$Y$5,))</f>
        <v>0</v>
      </c>
      <c r="Q1902" s="56">
        <f>IF(ISERROR(IF($X$6=1,$Y$6,)),"",IF($X$6=1,$Y$6,))</f>
        <v>10000</v>
      </c>
      <c r="R1902" s="56">
        <f>IF(ISERROR(IF($X$7=1,$Y$7,)),"",IF($X$7=1,$Y$7,))</f>
        <v>0</v>
      </c>
      <c r="S1902" s="56">
        <f>IF(ISERROR(IF($X$8=1,$Y$8,)),"",IF($X$8=1,$Y$8,))</f>
        <v>1000</v>
      </c>
      <c r="T1902" s="56">
        <f>IF(ISERROR(IF($X$9=1,$Y$9,)),"",IF($X$9=1,$Y$9,))</f>
        <v>500</v>
      </c>
      <c r="U1902" s="56">
        <f>IF(ISERROR(IF($X$10=1,$Y$10,)),"",IF($X$10=1,$Y$10,))</f>
        <v>500</v>
      </c>
    </row>
    <row r="1903" spans="1:21" x14ac:dyDescent="0.25">
      <c r="A1903" s="75">
        <f t="shared" si="372"/>
        <v>1899</v>
      </c>
      <c r="D1903" s="56" t="s">
        <v>4942</v>
      </c>
      <c r="E1903" s="56">
        <f t="shared" si="373"/>
        <v>1899</v>
      </c>
      <c r="F1903" s="76">
        <f t="shared" si="368"/>
        <v>71</v>
      </c>
      <c r="G1903" s="56" t="str">
        <f t="shared" si="374"/>
        <v>HexCanOxygen</v>
      </c>
      <c r="H1903" s="56">
        <f t="shared" si="375"/>
        <v>1899</v>
      </c>
      <c r="I1903" s="56">
        <f>IF(G1903="",0,IF(COUNTIF($G$5:G1903,G1903)=1,0,COUNTIF($G$5:G1903,G1903) )   )</f>
        <v>0</v>
      </c>
      <c r="J1903" s="56" t="str">
        <f t="shared" si="376"/>
        <v/>
      </c>
      <c r="K1903" s="56" t="str">
        <f t="shared" si="367"/>
        <v/>
      </c>
      <c r="L1903" s="56" t="str">
        <f t="shared" si="369"/>
        <v/>
      </c>
      <c r="M1903" s="56" t="str">
        <f t="shared" si="370"/>
        <v/>
      </c>
      <c r="N1903" s="56" t="str">
        <f t="shared" si="371"/>
        <v/>
      </c>
      <c r="O1903" s="56" t="str">
        <f t="shared" si="377"/>
        <v/>
      </c>
      <c r="P1903" s="56">
        <f>IF(ISERROR(IF($X$5=1,$Y$5,)),"",IF($X$5=1,$Y$5,))</f>
        <v>0</v>
      </c>
      <c r="Q1903" s="56">
        <f>IF(ISERROR(IF($X$6=1,$Y$6,)),"",IF($X$6=1,$Y$6,))</f>
        <v>10000</v>
      </c>
      <c r="R1903" s="56">
        <f>IF(ISERROR(IF($X$7=1,$Y$7,)),"",IF($X$7=1,$Y$7,))</f>
        <v>0</v>
      </c>
      <c r="S1903" s="56">
        <f>IF(ISERROR(IF($X$8=1,$Y$8,)),"",IF($X$8=1,$Y$8,))</f>
        <v>1000</v>
      </c>
      <c r="T1903" s="56">
        <f>IF(ISERROR(IF($X$9=1,$Y$9,)),"",IF($X$9=1,$Y$9,))</f>
        <v>500</v>
      </c>
      <c r="U1903" s="56">
        <f>IF(ISERROR(IF($X$10=1,$Y$10,)),"",IF($X$10=1,$Y$10,))</f>
        <v>500</v>
      </c>
    </row>
    <row r="1904" spans="1:21" x14ac:dyDescent="0.25">
      <c r="A1904" s="75">
        <f t="shared" si="372"/>
        <v>1900</v>
      </c>
      <c r="D1904" s="56" t="s">
        <v>4943</v>
      </c>
      <c r="E1904" s="56">
        <f t="shared" si="373"/>
        <v>1900</v>
      </c>
      <c r="F1904" s="76">
        <f t="shared" si="368"/>
        <v>71</v>
      </c>
      <c r="G1904" s="56" t="str">
        <f t="shared" si="374"/>
        <v>HexCanDrinkingWater</v>
      </c>
      <c r="H1904" s="56">
        <f t="shared" si="375"/>
        <v>1900</v>
      </c>
      <c r="I1904" s="56">
        <f>IF(G1904="",0,IF(COUNTIF($G$5:G1904,G1904)=1,0,COUNTIF($G$5:G1904,G1904) )   )</f>
        <v>0</v>
      </c>
      <c r="J1904" s="56" t="str">
        <f t="shared" si="376"/>
        <v/>
      </c>
      <c r="K1904" s="56" t="str">
        <f t="shared" si="367"/>
        <v/>
      </c>
      <c r="L1904" s="56" t="str">
        <f t="shared" si="369"/>
        <v/>
      </c>
      <c r="M1904" s="56" t="str">
        <f t="shared" si="370"/>
        <v/>
      </c>
      <c r="N1904" s="56" t="str">
        <f t="shared" si="371"/>
        <v/>
      </c>
      <c r="O1904" s="56" t="str">
        <f t="shared" si="377"/>
        <v/>
      </c>
      <c r="P1904" s="56">
        <f>IF(ISERROR(IF($X$5=1,$Y$5,)),"",IF($X$5=1,$Y$5,))</f>
        <v>0</v>
      </c>
      <c r="Q1904" s="56">
        <f>IF(ISERROR(IF($X$6=1,$Y$6,)),"",IF($X$6=1,$Y$6,))</f>
        <v>10000</v>
      </c>
      <c r="R1904" s="56">
        <f>IF(ISERROR(IF($X$7=1,$Y$7,)),"",IF($X$7=1,$Y$7,))</f>
        <v>0</v>
      </c>
      <c r="S1904" s="56">
        <f>IF(ISERROR(IF($X$8=1,$Y$8,)),"",IF($X$8=1,$Y$8,))</f>
        <v>1000</v>
      </c>
      <c r="T1904" s="56">
        <f>IF(ISERROR(IF($X$9=1,$Y$9,)),"",IF($X$9=1,$Y$9,))</f>
        <v>500</v>
      </c>
      <c r="U1904" s="56">
        <f>IF(ISERROR(IF($X$10=1,$Y$10,)),"",IF($X$10=1,$Y$10,))</f>
        <v>500</v>
      </c>
    </row>
    <row r="1905" spans="1:21" x14ac:dyDescent="0.25">
      <c r="A1905" s="75">
        <f t="shared" si="372"/>
        <v>1901</v>
      </c>
      <c r="D1905" s="56" t="s">
        <v>4944</v>
      </c>
      <c r="E1905" s="56">
        <f t="shared" si="373"/>
        <v>1901</v>
      </c>
      <c r="F1905" s="76">
        <f t="shared" si="368"/>
        <v>71</v>
      </c>
      <c r="G1905" s="56" t="str">
        <f t="shared" si="374"/>
        <v>HexCanFood</v>
      </c>
      <c r="H1905" s="56">
        <f t="shared" si="375"/>
        <v>1901</v>
      </c>
      <c r="I1905" s="56">
        <f>IF(G1905="",0,IF(COUNTIF($G$5:G1905,G1905)=1,0,COUNTIF($G$5:G1905,G1905) )   )</f>
        <v>0</v>
      </c>
      <c r="J1905" s="56" t="str">
        <f t="shared" si="376"/>
        <v/>
      </c>
      <c r="K1905" s="56" t="str">
        <f t="shared" si="367"/>
        <v/>
      </c>
      <c r="L1905" s="56" t="str">
        <f t="shared" si="369"/>
        <v/>
      </c>
      <c r="M1905" s="56" t="str">
        <f t="shared" si="370"/>
        <v/>
      </c>
      <c r="N1905" s="56" t="str">
        <f t="shared" si="371"/>
        <v/>
      </c>
      <c r="O1905" s="56" t="str">
        <f t="shared" si="377"/>
        <v/>
      </c>
      <c r="P1905" s="56">
        <f>IF(ISERROR(IF($X$5=1,$Y$5,)),"",IF($X$5=1,$Y$5,))</f>
        <v>0</v>
      </c>
      <c r="Q1905" s="56">
        <f>IF(ISERROR(IF($X$6=1,$Y$6,)),"",IF($X$6=1,$Y$6,))</f>
        <v>10000</v>
      </c>
      <c r="R1905" s="56">
        <f>IF(ISERROR(IF($X$7=1,$Y$7,)),"",IF($X$7=1,$Y$7,))</f>
        <v>0</v>
      </c>
      <c r="S1905" s="56">
        <f>IF(ISERROR(IF($X$8=1,$Y$8,)),"",IF($X$8=1,$Y$8,))</f>
        <v>1000</v>
      </c>
      <c r="T1905" s="56">
        <f>IF(ISERROR(IF($X$9=1,$Y$9,)),"",IF($X$9=1,$Y$9,))</f>
        <v>500</v>
      </c>
      <c r="U1905" s="56">
        <f>IF(ISERROR(IF($X$10=1,$Y$10,)),"",IF($X$10=1,$Y$10,))</f>
        <v>500</v>
      </c>
    </row>
    <row r="1906" spans="1:21" x14ac:dyDescent="0.25">
      <c r="A1906" s="75">
        <f t="shared" si="372"/>
        <v>1902</v>
      </c>
      <c r="D1906" s="56" t="s">
        <v>4945</v>
      </c>
      <c r="E1906" s="56">
        <f t="shared" si="373"/>
        <v>1902</v>
      </c>
      <c r="F1906" s="76">
        <f t="shared" si="368"/>
        <v>71</v>
      </c>
      <c r="G1906" s="56" t="str">
        <f t="shared" si="374"/>
        <v>HexCanLifeSupport</v>
      </c>
      <c r="H1906" s="56">
        <f t="shared" si="375"/>
        <v>1902</v>
      </c>
      <c r="I1906" s="56">
        <f>IF(G1906="",0,IF(COUNTIF($G$5:G1906,G1906)=1,0,COUNTIF($G$5:G1906,G1906) )   )</f>
        <v>0</v>
      </c>
      <c r="J1906" s="56" t="str">
        <f t="shared" si="376"/>
        <v/>
      </c>
      <c r="K1906" s="56" t="str">
        <f t="shared" si="367"/>
        <v/>
      </c>
      <c r="L1906" s="56" t="str">
        <f t="shared" si="369"/>
        <v/>
      </c>
      <c r="M1906" s="56" t="str">
        <f t="shared" si="370"/>
        <v/>
      </c>
      <c r="N1906" s="56" t="str">
        <f t="shared" si="371"/>
        <v/>
      </c>
      <c r="O1906" s="56" t="str">
        <f t="shared" si="377"/>
        <v/>
      </c>
      <c r="P1906" s="56">
        <f>IF(ISERROR(IF($X$5=1,$Y$5,)),"",IF($X$5=1,$Y$5,))</f>
        <v>0</v>
      </c>
      <c r="Q1906" s="56">
        <f>IF(ISERROR(IF($X$6=1,$Y$6,)),"",IF($X$6=1,$Y$6,))</f>
        <v>10000</v>
      </c>
      <c r="R1906" s="56">
        <f>IF(ISERROR(IF($X$7=1,$Y$7,)),"",IF($X$7=1,$Y$7,))</f>
        <v>0</v>
      </c>
      <c r="S1906" s="56">
        <f>IF(ISERROR(IF($X$8=1,$Y$8,)),"",IF($X$8=1,$Y$8,))</f>
        <v>1000</v>
      </c>
      <c r="T1906" s="56">
        <f>IF(ISERROR(IF($X$9=1,$Y$9,)),"",IF($X$9=1,$Y$9,))</f>
        <v>500</v>
      </c>
      <c r="U1906" s="56">
        <f>IF(ISERROR(IF($X$10=1,$Y$10,)),"",IF($X$10=1,$Y$10,))</f>
        <v>500</v>
      </c>
    </row>
    <row r="1907" spans="1:21" x14ac:dyDescent="0.25">
      <c r="A1907" s="75">
        <f t="shared" si="372"/>
        <v>1903</v>
      </c>
      <c r="C1907" s="56" t="s">
        <v>2532</v>
      </c>
      <c r="E1907" s="56">
        <f t="shared" si="373"/>
        <v>1903</v>
      </c>
      <c r="F1907" s="76">
        <f t="shared" si="368"/>
        <v>71</v>
      </c>
      <c r="G1907" s="56" t="str">
        <f t="shared" si="374"/>
        <v/>
      </c>
      <c r="H1907" s="56">
        <f t="shared" si="375"/>
        <v>1903</v>
      </c>
      <c r="I1907" s="56">
        <f>IF(G1907="",0,IF(COUNTIF($G$5:G1907,G1907)=1,0,COUNTIF($G$5:G1907,G1907) )   )</f>
        <v>0</v>
      </c>
      <c r="J1907" s="56" t="str">
        <f t="shared" si="376"/>
        <v/>
      </c>
      <c r="K1907" s="56" t="str">
        <f t="shared" si="367"/>
        <v/>
      </c>
      <c r="L1907" s="56" t="str">
        <f t="shared" si="369"/>
        <v/>
      </c>
      <c r="M1907" s="56" t="str">
        <f t="shared" si="370"/>
        <v/>
      </c>
      <c r="N1907" s="56" t="str">
        <f t="shared" si="371"/>
        <v/>
      </c>
      <c r="O1907" s="56" t="str">
        <f t="shared" si="377"/>
        <v/>
      </c>
      <c r="P1907" s="56">
        <f>IF(ISERROR(IF($X$5=1,$Y$5,)),"",IF($X$5=1,$Y$5,))</f>
        <v>0</v>
      </c>
      <c r="Q1907" s="56">
        <f>IF(ISERROR(IF($X$6=1,$Y$6,)),"",IF($X$6=1,$Y$6,))</f>
        <v>10000</v>
      </c>
      <c r="R1907" s="56">
        <f>IF(ISERROR(IF($X$7=1,$Y$7,)),"",IF($X$7=1,$Y$7,))</f>
        <v>0</v>
      </c>
      <c r="S1907" s="56">
        <f>IF(ISERROR(IF($X$8=1,$Y$8,)),"",IF($X$8=1,$Y$8,))</f>
        <v>1000</v>
      </c>
      <c r="T1907" s="56">
        <f>IF(ISERROR(IF($X$9=1,$Y$9,)),"",IF($X$9=1,$Y$9,))</f>
        <v>500</v>
      </c>
      <c r="U1907" s="56">
        <f>IF(ISERROR(IF($X$10=1,$Y$10,)),"",IF($X$10=1,$Y$10,))</f>
        <v>500</v>
      </c>
    </row>
    <row r="1908" spans="1:21" x14ac:dyDescent="0.25">
      <c r="A1908" s="75">
        <f t="shared" si="372"/>
        <v>1904</v>
      </c>
      <c r="B1908" s="56" t="s">
        <v>2532</v>
      </c>
      <c r="E1908" s="56">
        <f t="shared" si="373"/>
        <v>1904</v>
      </c>
      <c r="F1908" s="76">
        <f t="shared" si="368"/>
        <v>71</v>
      </c>
      <c r="G1908" s="56" t="str">
        <f t="shared" si="374"/>
        <v/>
      </c>
      <c r="H1908" s="56">
        <f t="shared" si="375"/>
        <v>1904</v>
      </c>
      <c r="I1908" s="56">
        <f>IF(G1908="",0,IF(COUNTIF($G$5:G1908,G1908)=1,0,COUNTIF($G$5:G1908,G1908) )   )</f>
        <v>0</v>
      </c>
      <c r="J1908" s="56" t="str">
        <f t="shared" si="376"/>
        <v/>
      </c>
      <c r="K1908" s="56" t="str">
        <f t="shared" si="367"/>
        <v/>
      </c>
      <c r="L1908" s="56" t="str">
        <f t="shared" si="369"/>
        <v/>
      </c>
      <c r="M1908" s="56" t="str">
        <f t="shared" si="370"/>
        <v/>
      </c>
      <c r="N1908" s="56" t="str">
        <f t="shared" si="371"/>
        <v/>
      </c>
      <c r="O1908" s="56" t="str">
        <f t="shared" si="377"/>
        <v/>
      </c>
      <c r="P1908" s="56">
        <f>IF(ISERROR(IF($X$5=1,$Y$5,)),"",IF($X$5=1,$Y$5,))</f>
        <v>0</v>
      </c>
      <c r="Q1908" s="56">
        <f>IF(ISERROR(IF($X$6=1,$Y$6,)),"",IF($X$6=1,$Y$6,))</f>
        <v>10000</v>
      </c>
      <c r="R1908" s="56">
        <f>IF(ISERROR(IF($X$7=1,$Y$7,)),"",IF($X$7=1,$Y$7,))</f>
        <v>0</v>
      </c>
      <c r="S1908" s="56">
        <f>IF(ISERROR(IF($X$8=1,$Y$8,)),"",IF($X$8=1,$Y$8,))</f>
        <v>1000</v>
      </c>
      <c r="T1908" s="56">
        <f>IF(ISERROR(IF($X$9=1,$Y$9,)),"",IF($X$9=1,$Y$9,))</f>
        <v>500</v>
      </c>
      <c r="U1908" s="56">
        <f>IF(ISERROR(IF($X$10=1,$Y$10,)),"",IF($X$10=1,$Y$10,))</f>
        <v>500</v>
      </c>
    </row>
    <row r="1909" spans="1:21" x14ac:dyDescent="0.25">
      <c r="A1909" s="75">
        <f t="shared" si="372"/>
        <v>1905</v>
      </c>
      <c r="B1909" s="56" t="s">
        <v>2517</v>
      </c>
      <c r="E1909" s="56">
        <f t="shared" si="373"/>
        <v>1905</v>
      </c>
      <c r="F1909" s="76">
        <f t="shared" si="368"/>
        <v>71</v>
      </c>
      <c r="G1909" s="56" t="str">
        <f t="shared" si="374"/>
        <v/>
      </c>
      <c r="H1909" s="56">
        <f t="shared" si="375"/>
        <v>1905</v>
      </c>
      <c r="I1909" s="56">
        <f>IF(G1909="",0,IF(COUNTIF($G$5:G1909,G1909)=1,0,COUNTIF($G$5:G1909,G1909) )   )</f>
        <v>0</v>
      </c>
      <c r="J1909" s="56" t="str">
        <f t="shared" si="376"/>
        <v/>
      </c>
      <c r="K1909" s="56" t="str">
        <f t="shared" si="367"/>
        <v/>
      </c>
      <c r="L1909" s="56" t="str">
        <f t="shared" si="369"/>
        <v/>
      </c>
      <c r="M1909" s="56" t="str">
        <f t="shared" si="370"/>
        <v/>
      </c>
      <c r="N1909" s="56" t="str">
        <f t="shared" si="371"/>
        <v/>
      </c>
      <c r="O1909" s="56" t="str">
        <f t="shared" si="377"/>
        <v/>
      </c>
      <c r="P1909" s="56">
        <f>IF(ISERROR(IF($X$5=1,$Y$5,)),"",IF($X$5=1,$Y$5,))</f>
        <v>0</v>
      </c>
      <c r="Q1909" s="56">
        <f>IF(ISERROR(IF($X$6=1,$Y$6,)),"",IF($X$6=1,$Y$6,))</f>
        <v>10000</v>
      </c>
      <c r="R1909" s="56">
        <f>IF(ISERROR(IF($X$7=1,$Y$7,)),"",IF($X$7=1,$Y$7,))</f>
        <v>0</v>
      </c>
      <c r="S1909" s="56">
        <f>IF(ISERROR(IF($X$8=1,$Y$8,)),"",IF($X$8=1,$Y$8,))</f>
        <v>1000</v>
      </c>
      <c r="T1909" s="56">
        <f>IF(ISERROR(IF($X$9=1,$Y$9,)),"",IF($X$9=1,$Y$9,))</f>
        <v>500</v>
      </c>
      <c r="U1909" s="56">
        <f>IF(ISERROR(IF($X$10=1,$Y$10,)),"",IF($X$10=1,$Y$10,))</f>
        <v>500</v>
      </c>
    </row>
    <row r="1910" spans="1:21" x14ac:dyDescent="0.25">
      <c r="A1910" s="75">
        <f t="shared" si="372"/>
        <v>1906</v>
      </c>
      <c r="B1910" s="56" t="s">
        <v>2518</v>
      </c>
      <c r="E1910" s="56">
        <f t="shared" si="373"/>
        <v>1906</v>
      </c>
      <c r="F1910" s="76">
        <f t="shared" si="368"/>
        <v>71</v>
      </c>
      <c r="G1910" s="56" t="str">
        <f t="shared" si="374"/>
        <v/>
      </c>
      <c r="H1910" s="56">
        <f t="shared" si="375"/>
        <v>1906</v>
      </c>
      <c r="I1910" s="56">
        <f>IF(G1910="",0,IF(COUNTIF($G$5:G1910,G1910)=1,0,COUNTIF($G$5:G1910,G1910) )   )</f>
        <v>0</v>
      </c>
      <c r="J1910" s="56" t="str">
        <f t="shared" si="376"/>
        <v/>
      </c>
      <c r="K1910" s="56" t="str">
        <f t="shared" si="367"/>
        <v/>
      </c>
      <c r="L1910" s="56" t="str">
        <f t="shared" si="369"/>
        <v/>
      </c>
      <c r="M1910" s="56" t="str">
        <f t="shared" si="370"/>
        <v/>
      </c>
      <c r="N1910" s="56" t="str">
        <f t="shared" si="371"/>
        <v/>
      </c>
      <c r="O1910" s="56" t="str">
        <f t="shared" si="377"/>
        <v/>
      </c>
      <c r="P1910" s="56">
        <f>IF(ISERROR(IF($X$5=1,$Y$5,)),"",IF($X$5=1,$Y$5,))</f>
        <v>0</v>
      </c>
      <c r="Q1910" s="56">
        <f>IF(ISERROR(IF($X$6=1,$Y$6,)),"",IF($X$6=1,$Y$6,))</f>
        <v>10000</v>
      </c>
      <c r="R1910" s="56">
        <f>IF(ISERROR(IF($X$7=1,$Y$7,)),"",IF($X$7=1,$Y$7,))</f>
        <v>0</v>
      </c>
      <c r="S1910" s="56">
        <f>IF(ISERROR(IF($X$8=1,$Y$8,)),"",IF($X$8=1,$Y$8,))</f>
        <v>1000</v>
      </c>
      <c r="T1910" s="56">
        <f>IF(ISERROR(IF($X$9=1,$Y$9,)),"",IF($X$9=1,$Y$9,))</f>
        <v>500</v>
      </c>
      <c r="U1910" s="56">
        <f>IF(ISERROR(IF($X$10=1,$Y$10,)),"",IF($X$10=1,$Y$10,))</f>
        <v>500</v>
      </c>
    </row>
    <row r="1911" spans="1:21" x14ac:dyDescent="0.25">
      <c r="A1911" s="75">
        <f t="shared" si="372"/>
        <v>1907</v>
      </c>
      <c r="C1911" s="56" t="s">
        <v>3133</v>
      </c>
      <c r="E1911" s="56">
        <f t="shared" si="373"/>
        <v>1907</v>
      </c>
      <c r="F1911" s="76">
        <f t="shared" si="368"/>
        <v>72</v>
      </c>
      <c r="G1911" s="56" t="str">
        <f t="shared" si="374"/>
        <v>newnode_heavierAvantGarde</v>
      </c>
      <c r="H1911" s="56">
        <f t="shared" si="375"/>
        <v>1907</v>
      </c>
      <c r="I1911" s="56">
        <f>IF(G1911="",0,IF(COUNTIF($G$5:G1911,G1911)=1,0,COUNTIF($G$5:G1911,G1911) )   )</f>
        <v>0</v>
      </c>
      <c r="J1911" s="56" t="str">
        <f t="shared" si="376"/>
        <v/>
      </c>
      <c r="K1911" s="56" t="str">
        <f t="shared" si="367"/>
        <v/>
      </c>
      <c r="L1911" s="56" t="str">
        <f t="shared" si="369"/>
        <v/>
      </c>
      <c r="M1911" s="56" t="str">
        <f t="shared" si="370"/>
        <v/>
      </c>
      <c r="N1911" s="56" t="str">
        <f t="shared" si="371"/>
        <v/>
      </c>
      <c r="O1911" s="56" t="str">
        <f t="shared" si="377"/>
        <v/>
      </c>
      <c r="P1911" s="56">
        <f>IF(ISERROR(IF($X$5=1,$Y$5,)),"",IF($X$5=1,$Y$5,))</f>
        <v>0</v>
      </c>
      <c r="Q1911" s="56">
        <f>IF(ISERROR(IF($X$6=1,$Y$6,)),"",IF($X$6=1,$Y$6,))</f>
        <v>10000</v>
      </c>
      <c r="R1911" s="56">
        <f>IF(ISERROR(IF($X$7=1,$Y$7,)),"",IF($X$7=1,$Y$7,))</f>
        <v>0</v>
      </c>
      <c r="S1911" s="56">
        <f>IF(ISERROR(IF($X$8=1,$Y$8,)),"",IF($X$8=1,$Y$8,))</f>
        <v>1000</v>
      </c>
      <c r="T1911" s="56">
        <f>IF(ISERROR(IF($X$9=1,$Y$9,)),"",IF($X$9=1,$Y$9,))</f>
        <v>500</v>
      </c>
      <c r="U1911" s="56">
        <f>IF(ISERROR(IF($X$10=1,$Y$10,)),"",IF($X$10=1,$Y$10,))</f>
        <v>500</v>
      </c>
    </row>
    <row r="1912" spans="1:21" x14ac:dyDescent="0.25">
      <c r="A1912" s="75">
        <f t="shared" si="372"/>
        <v>1908</v>
      </c>
      <c r="C1912" s="56" t="s">
        <v>3134</v>
      </c>
      <c r="E1912" s="56">
        <f t="shared" si="373"/>
        <v>1908</v>
      </c>
      <c r="F1912" s="76">
        <f t="shared" si="368"/>
        <v>72</v>
      </c>
      <c r="G1912" s="56" t="str">
        <f t="shared" si="374"/>
        <v/>
      </c>
      <c r="H1912" s="56">
        <f t="shared" si="375"/>
        <v>1908</v>
      </c>
      <c r="I1912" s="56">
        <f>IF(G1912="",0,IF(COUNTIF($G$5:G1912,G1912)=1,0,COUNTIF($G$5:G1912,G1912) )   )</f>
        <v>0</v>
      </c>
      <c r="J1912" s="56" t="str">
        <f t="shared" si="376"/>
        <v/>
      </c>
      <c r="K1912" s="56" t="str">
        <f t="shared" si="367"/>
        <v/>
      </c>
      <c r="L1912" s="56" t="str">
        <f t="shared" si="369"/>
        <v/>
      </c>
      <c r="M1912" s="56" t="str">
        <f t="shared" si="370"/>
        <v/>
      </c>
      <c r="N1912" s="56" t="str">
        <f t="shared" si="371"/>
        <v/>
      </c>
      <c r="O1912" s="56" t="str">
        <f t="shared" si="377"/>
        <v/>
      </c>
      <c r="P1912" s="56">
        <f>IF(ISERROR(IF($X$5=1,$Y$5,)),"",IF($X$5=1,$Y$5,))</f>
        <v>0</v>
      </c>
      <c r="Q1912" s="56">
        <f>IF(ISERROR(IF($X$6=1,$Y$6,)),"",IF($X$6=1,$Y$6,))</f>
        <v>10000</v>
      </c>
      <c r="R1912" s="56">
        <f>IF(ISERROR(IF($X$7=1,$Y$7,)),"",IF($X$7=1,$Y$7,))</f>
        <v>0</v>
      </c>
      <c r="S1912" s="56">
        <f>IF(ISERROR(IF($X$8=1,$Y$8,)),"",IF($X$8=1,$Y$8,))</f>
        <v>1000</v>
      </c>
      <c r="T1912" s="56">
        <f>IF(ISERROR(IF($X$9=1,$Y$9,)),"",IF($X$9=1,$Y$9,))</f>
        <v>500</v>
      </c>
      <c r="U1912" s="56">
        <f>IF(ISERROR(IF($X$10=1,$Y$10,)),"",IF($X$10=1,$Y$10,))</f>
        <v>500</v>
      </c>
    </row>
    <row r="1913" spans="1:21" x14ac:dyDescent="0.25">
      <c r="A1913" s="75">
        <f t="shared" si="372"/>
        <v>1909</v>
      </c>
      <c r="C1913" s="56" t="s">
        <v>3135</v>
      </c>
      <c r="E1913" s="56">
        <f t="shared" si="373"/>
        <v>1909</v>
      </c>
      <c r="F1913" s="76">
        <f t="shared" si="368"/>
        <v>72</v>
      </c>
      <c r="G1913" s="56" t="str">
        <f t="shared" si="374"/>
        <v/>
      </c>
      <c r="H1913" s="56">
        <f t="shared" si="375"/>
        <v>1909</v>
      </c>
      <c r="I1913" s="56">
        <f>IF(G1913="",0,IF(COUNTIF($G$5:G1913,G1913)=1,0,COUNTIF($G$5:G1913,G1913) )   )</f>
        <v>0</v>
      </c>
      <c r="J1913" s="56" t="str">
        <f t="shared" si="376"/>
        <v/>
      </c>
      <c r="K1913" s="56" t="str">
        <f t="shared" si="367"/>
        <v/>
      </c>
      <c r="L1913" s="56" t="str">
        <f t="shared" si="369"/>
        <v/>
      </c>
      <c r="M1913" s="56" t="str">
        <f t="shared" si="370"/>
        <v/>
      </c>
      <c r="N1913" s="56" t="str">
        <f t="shared" si="371"/>
        <v/>
      </c>
      <c r="O1913" s="56" t="str">
        <f t="shared" si="377"/>
        <v/>
      </c>
      <c r="P1913" s="56">
        <f>IF(ISERROR(IF($X$5=1,$Y$5,)),"",IF($X$5=1,$Y$5,))</f>
        <v>0</v>
      </c>
      <c r="Q1913" s="56">
        <f>IF(ISERROR(IF($X$6=1,$Y$6,)),"",IF($X$6=1,$Y$6,))</f>
        <v>10000</v>
      </c>
      <c r="R1913" s="56">
        <f>IF(ISERROR(IF($X$7=1,$Y$7,)),"",IF($X$7=1,$Y$7,))</f>
        <v>0</v>
      </c>
      <c r="S1913" s="56">
        <f>IF(ISERROR(IF($X$8=1,$Y$8,)),"",IF($X$8=1,$Y$8,))</f>
        <v>1000</v>
      </c>
      <c r="T1913" s="56">
        <f>IF(ISERROR(IF($X$9=1,$Y$9,)),"",IF($X$9=1,$Y$9,))</f>
        <v>500</v>
      </c>
      <c r="U1913" s="56">
        <f>IF(ISERROR(IF($X$10=1,$Y$10,)),"",IF($X$10=1,$Y$10,))</f>
        <v>500</v>
      </c>
    </row>
    <row r="1914" spans="1:21" x14ac:dyDescent="0.25">
      <c r="A1914" s="75">
        <f t="shared" si="372"/>
        <v>1910</v>
      </c>
      <c r="C1914" s="56" t="s">
        <v>2522</v>
      </c>
      <c r="E1914" s="56">
        <f t="shared" si="373"/>
        <v>1910</v>
      </c>
      <c r="F1914" s="76">
        <f t="shared" si="368"/>
        <v>72</v>
      </c>
      <c r="G1914" s="56" t="str">
        <f t="shared" si="374"/>
        <v/>
      </c>
      <c r="H1914" s="56">
        <f t="shared" si="375"/>
        <v>1910</v>
      </c>
      <c r="I1914" s="56">
        <f>IF(G1914="",0,IF(COUNTIF($G$5:G1914,G1914)=1,0,COUNTIF($G$5:G1914,G1914) )   )</f>
        <v>0</v>
      </c>
      <c r="J1914" s="56" t="str">
        <f t="shared" si="376"/>
        <v/>
      </c>
      <c r="K1914" s="56" t="str">
        <f t="shared" si="367"/>
        <v/>
      </c>
      <c r="L1914" s="56" t="str">
        <f t="shared" si="369"/>
        <v/>
      </c>
      <c r="M1914" s="56" t="str">
        <f t="shared" si="370"/>
        <v/>
      </c>
      <c r="N1914" s="56" t="str">
        <f t="shared" si="371"/>
        <v/>
      </c>
      <c r="O1914" s="56" t="str">
        <f t="shared" si="377"/>
        <v/>
      </c>
      <c r="P1914" s="56">
        <f>IF(ISERROR(IF($X$5=1,$Y$5,)),"",IF($X$5=1,$Y$5,))</f>
        <v>0</v>
      </c>
      <c r="Q1914" s="56">
        <f>IF(ISERROR(IF($X$6=1,$Y$6,)),"",IF($X$6=1,$Y$6,))</f>
        <v>10000</v>
      </c>
      <c r="R1914" s="56">
        <f>IF(ISERROR(IF($X$7=1,$Y$7,)),"",IF($X$7=1,$Y$7,))</f>
        <v>0</v>
      </c>
      <c r="S1914" s="56">
        <f>IF(ISERROR(IF($X$8=1,$Y$8,)),"",IF($X$8=1,$Y$8,))</f>
        <v>1000</v>
      </c>
      <c r="T1914" s="56">
        <f>IF(ISERROR(IF($X$9=1,$Y$9,)),"",IF($X$9=1,$Y$9,))</f>
        <v>500</v>
      </c>
      <c r="U1914" s="56">
        <f>IF(ISERROR(IF($X$10=1,$Y$10,)),"",IF($X$10=1,$Y$10,))</f>
        <v>500</v>
      </c>
    </row>
    <row r="1915" spans="1:21" x14ac:dyDescent="0.25">
      <c r="A1915" s="75">
        <f t="shared" si="372"/>
        <v>1911</v>
      </c>
      <c r="C1915" s="56" t="s">
        <v>2992</v>
      </c>
      <c r="E1915" s="56">
        <f t="shared" si="373"/>
        <v>1911</v>
      </c>
      <c r="F1915" s="76">
        <f t="shared" si="368"/>
        <v>72</v>
      </c>
      <c r="G1915" s="56" t="str">
        <f t="shared" si="374"/>
        <v/>
      </c>
      <c r="H1915" s="56">
        <f t="shared" si="375"/>
        <v>1911</v>
      </c>
      <c r="I1915" s="56">
        <f>IF(G1915="",0,IF(COUNTIF($G$5:G1915,G1915)=1,0,COUNTIF($G$5:G1915,G1915) )   )</f>
        <v>0</v>
      </c>
      <c r="J1915" s="56" t="str">
        <f t="shared" si="376"/>
        <v/>
      </c>
      <c r="K1915" s="56" t="str">
        <f t="shared" si="367"/>
        <v/>
      </c>
      <c r="L1915" s="56" t="str">
        <f t="shared" si="369"/>
        <v/>
      </c>
      <c r="M1915" s="56" t="str">
        <f t="shared" si="370"/>
        <v/>
      </c>
      <c r="N1915" s="56" t="str">
        <f t="shared" si="371"/>
        <v/>
      </c>
      <c r="O1915" s="56" t="str">
        <f t="shared" si="377"/>
        <v/>
      </c>
      <c r="P1915" s="56">
        <f>IF(ISERROR(IF($X$5=1,$Y$5,)),"",IF($X$5=1,$Y$5,))</f>
        <v>0</v>
      </c>
      <c r="Q1915" s="56">
        <f>IF(ISERROR(IF($X$6=1,$Y$6,)),"",IF($X$6=1,$Y$6,))</f>
        <v>10000</v>
      </c>
      <c r="R1915" s="56">
        <f>IF(ISERROR(IF($X$7=1,$Y$7,)),"",IF($X$7=1,$Y$7,))</f>
        <v>0</v>
      </c>
      <c r="S1915" s="56">
        <f>IF(ISERROR(IF($X$8=1,$Y$8,)),"",IF($X$8=1,$Y$8,))</f>
        <v>1000</v>
      </c>
      <c r="T1915" s="56">
        <f>IF(ISERROR(IF($X$9=1,$Y$9,)),"",IF($X$9=1,$Y$9,))</f>
        <v>500</v>
      </c>
      <c r="U1915" s="56">
        <f>IF(ISERROR(IF($X$10=1,$Y$10,)),"",IF($X$10=1,$Y$10,))</f>
        <v>500</v>
      </c>
    </row>
    <row r="1916" spans="1:21" x14ac:dyDescent="0.25">
      <c r="A1916" s="75">
        <f t="shared" si="372"/>
        <v>1912</v>
      </c>
      <c r="C1916" s="56" t="s">
        <v>6256</v>
      </c>
      <c r="E1916" s="56">
        <f t="shared" si="373"/>
        <v>1912</v>
      </c>
      <c r="F1916" s="76">
        <f t="shared" si="368"/>
        <v>72</v>
      </c>
      <c r="G1916" s="56" t="str">
        <f t="shared" si="374"/>
        <v/>
      </c>
      <c r="H1916" s="56">
        <f t="shared" si="375"/>
        <v>1912</v>
      </c>
      <c r="I1916" s="56">
        <f>IF(G1916="",0,IF(COUNTIF($G$5:G1916,G1916)=1,0,COUNTIF($G$5:G1916,G1916) )   )</f>
        <v>0</v>
      </c>
      <c r="J1916" s="56" t="str">
        <f t="shared" si="376"/>
        <v/>
      </c>
      <c r="K1916" s="56" t="str">
        <f t="shared" si="367"/>
        <v/>
      </c>
      <c r="L1916" s="56" t="str">
        <f t="shared" si="369"/>
        <v/>
      </c>
      <c r="M1916" s="56" t="str">
        <f t="shared" si="370"/>
        <v/>
      </c>
      <c r="N1916" s="56" t="str">
        <f t="shared" si="371"/>
        <v/>
      </c>
      <c r="O1916" s="56" t="str">
        <f t="shared" si="377"/>
        <v/>
      </c>
      <c r="P1916" s="56">
        <f>IF(ISERROR(IF($X$5=1,$Y$5,)),"",IF($X$5=1,$Y$5,))</f>
        <v>0</v>
      </c>
      <c r="Q1916" s="56">
        <f>IF(ISERROR(IF($X$6=1,$Y$6,)),"",IF($X$6=1,$Y$6,))</f>
        <v>10000</v>
      </c>
      <c r="R1916" s="56">
        <f>IF(ISERROR(IF($X$7=1,$Y$7,)),"",IF($X$7=1,$Y$7,))</f>
        <v>0</v>
      </c>
      <c r="S1916" s="56">
        <f>IF(ISERROR(IF($X$8=1,$Y$8,)),"",IF($X$8=1,$Y$8,))</f>
        <v>1000</v>
      </c>
      <c r="T1916" s="56">
        <f>IF(ISERROR(IF($X$9=1,$Y$9,)),"",IF($X$9=1,$Y$9,))</f>
        <v>500</v>
      </c>
      <c r="U1916" s="56">
        <f>IF(ISERROR(IF($X$10=1,$Y$10,)),"",IF($X$10=1,$Y$10,))</f>
        <v>500</v>
      </c>
    </row>
    <row r="1917" spans="1:21" x14ac:dyDescent="0.25">
      <c r="A1917" s="75">
        <f t="shared" si="372"/>
        <v>1913</v>
      </c>
      <c r="C1917" s="56" t="s">
        <v>3132</v>
      </c>
      <c r="E1917" s="56">
        <f t="shared" si="373"/>
        <v>1913</v>
      </c>
      <c r="F1917" s="76">
        <f t="shared" si="368"/>
        <v>72</v>
      </c>
      <c r="G1917" s="56" t="str">
        <f t="shared" si="374"/>
        <v/>
      </c>
      <c r="H1917" s="56">
        <f t="shared" si="375"/>
        <v>1913</v>
      </c>
      <c r="I1917" s="56">
        <f>IF(G1917="",0,IF(COUNTIF($G$5:G1917,G1917)=1,0,COUNTIF($G$5:G1917,G1917) )   )</f>
        <v>0</v>
      </c>
      <c r="J1917" s="56" t="str">
        <f t="shared" si="376"/>
        <v/>
      </c>
      <c r="K1917" s="56" t="str">
        <f t="shared" si="367"/>
        <v/>
      </c>
      <c r="L1917" s="56" t="str">
        <f t="shared" si="369"/>
        <v/>
      </c>
      <c r="M1917" s="56" t="str">
        <f t="shared" si="370"/>
        <v/>
      </c>
      <c r="N1917" s="56" t="str">
        <f t="shared" si="371"/>
        <v/>
      </c>
      <c r="O1917" s="56" t="str">
        <f t="shared" si="377"/>
        <v/>
      </c>
      <c r="P1917" s="56">
        <f>IF(ISERROR(IF($X$5=1,$Y$5,)),"",IF($X$5=1,$Y$5,))</f>
        <v>0</v>
      </c>
      <c r="Q1917" s="56">
        <f>IF(ISERROR(IF($X$6=1,$Y$6,)),"",IF($X$6=1,$Y$6,))</f>
        <v>10000</v>
      </c>
      <c r="R1917" s="56">
        <f>IF(ISERROR(IF($X$7=1,$Y$7,)),"",IF($X$7=1,$Y$7,))</f>
        <v>0</v>
      </c>
      <c r="S1917" s="56">
        <f>IF(ISERROR(IF($X$8=1,$Y$8,)),"",IF($X$8=1,$Y$8,))</f>
        <v>1000</v>
      </c>
      <c r="T1917" s="56">
        <f>IF(ISERROR(IF($X$9=1,$Y$9,)),"",IF($X$9=1,$Y$9,))</f>
        <v>500</v>
      </c>
      <c r="U1917" s="56">
        <f>IF(ISERROR(IF($X$10=1,$Y$10,)),"",IF($X$10=1,$Y$10,))</f>
        <v>500</v>
      </c>
    </row>
    <row r="1918" spans="1:21" x14ac:dyDescent="0.25">
      <c r="A1918" s="75">
        <f t="shared" si="372"/>
        <v>1914</v>
      </c>
      <c r="C1918" s="56" t="s">
        <v>2526</v>
      </c>
      <c r="E1918" s="56">
        <f t="shared" si="373"/>
        <v>1914</v>
      </c>
      <c r="F1918" s="76">
        <f t="shared" si="368"/>
        <v>72</v>
      </c>
      <c r="G1918" s="56" t="str">
        <f t="shared" si="374"/>
        <v/>
      </c>
      <c r="H1918" s="56">
        <f t="shared" si="375"/>
        <v>1914</v>
      </c>
      <c r="I1918" s="56">
        <f>IF(G1918="",0,IF(COUNTIF($G$5:G1918,G1918)=1,0,COUNTIF($G$5:G1918,G1918) )   )</f>
        <v>0</v>
      </c>
      <c r="J1918" s="56" t="str">
        <f t="shared" si="376"/>
        <v/>
      </c>
      <c r="K1918" s="56" t="str">
        <f t="shared" ref="K1918:K1981" si="378">IF(ISERROR(VLOOKUP(J1918,$F$5:$G$6005,2,)),"",VLOOKUP(J1918,$F$5:$G$6005,2,))</f>
        <v/>
      </c>
      <c r="L1918" s="56" t="str">
        <f t="shared" si="369"/>
        <v/>
      </c>
      <c r="M1918" s="56" t="str">
        <f t="shared" si="370"/>
        <v/>
      </c>
      <c r="N1918" s="56" t="str">
        <f t="shared" si="371"/>
        <v/>
      </c>
      <c r="O1918" s="56" t="str">
        <f t="shared" si="377"/>
        <v/>
      </c>
      <c r="P1918" s="56">
        <f>IF(ISERROR(IF($X$5=1,$Y$5,)),"",IF($X$5=1,$Y$5,))</f>
        <v>0</v>
      </c>
      <c r="Q1918" s="56">
        <f>IF(ISERROR(IF($X$6=1,$Y$6,)),"",IF($X$6=1,$Y$6,))</f>
        <v>10000</v>
      </c>
      <c r="R1918" s="56">
        <f>IF(ISERROR(IF($X$7=1,$Y$7,)),"",IF($X$7=1,$Y$7,))</f>
        <v>0</v>
      </c>
      <c r="S1918" s="56">
        <f>IF(ISERROR(IF($X$8=1,$Y$8,)),"",IF($X$8=1,$Y$8,))</f>
        <v>1000</v>
      </c>
      <c r="T1918" s="56">
        <f>IF(ISERROR(IF($X$9=1,$Y$9,)),"",IF($X$9=1,$Y$9,))</f>
        <v>500</v>
      </c>
      <c r="U1918" s="56">
        <f>IF(ISERROR(IF($X$10=1,$Y$10,)),"",IF($X$10=1,$Y$10,))</f>
        <v>500</v>
      </c>
    </row>
    <row r="1919" spans="1:21" x14ac:dyDescent="0.25">
      <c r="A1919" s="75">
        <f t="shared" si="372"/>
        <v>1915</v>
      </c>
      <c r="C1919" s="56" t="s">
        <v>2527</v>
      </c>
      <c r="E1919" s="56">
        <f t="shared" si="373"/>
        <v>1915</v>
      </c>
      <c r="F1919" s="76">
        <f t="shared" si="368"/>
        <v>72</v>
      </c>
      <c r="G1919" s="56" t="str">
        <f t="shared" si="374"/>
        <v/>
      </c>
      <c r="H1919" s="56">
        <f t="shared" si="375"/>
        <v>1915</v>
      </c>
      <c r="I1919" s="56">
        <f>IF(G1919="",0,IF(COUNTIF($G$5:G1919,G1919)=1,0,COUNTIF($G$5:G1919,G1919) )   )</f>
        <v>0</v>
      </c>
      <c r="J1919" s="56" t="str">
        <f t="shared" si="376"/>
        <v/>
      </c>
      <c r="K1919" s="56" t="str">
        <f t="shared" si="378"/>
        <v/>
      </c>
      <c r="L1919" s="56" t="str">
        <f t="shared" si="369"/>
        <v/>
      </c>
      <c r="M1919" s="56" t="str">
        <f t="shared" si="370"/>
        <v/>
      </c>
      <c r="N1919" s="56" t="str">
        <f t="shared" si="371"/>
        <v/>
      </c>
      <c r="O1919" s="56" t="str">
        <f t="shared" si="377"/>
        <v/>
      </c>
      <c r="P1919" s="56">
        <f>IF(ISERROR(IF($X$5=1,$Y$5,)),"",IF($X$5=1,$Y$5,))</f>
        <v>0</v>
      </c>
      <c r="Q1919" s="56">
        <f>IF(ISERROR(IF($X$6=1,$Y$6,)),"",IF($X$6=1,$Y$6,))</f>
        <v>10000</v>
      </c>
      <c r="R1919" s="56">
        <f>IF(ISERROR(IF($X$7=1,$Y$7,)),"",IF($X$7=1,$Y$7,))</f>
        <v>0</v>
      </c>
      <c r="S1919" s="56">
        <f>IF(ISERROR(IF($X$8=1,$Y$8,)),"",IF($X$8=1,$Y$8,))</f>
        <v>1000</v>
      </c>
      <c r="T1919" s="56">
        <f>IF(ISERROR(IF($X$9=1,$Y$9,)),"",IF($X$9=1,$Y$9,))</f>
        <v>500</v>
      </c>
      <c r="U1919" s="56">
        <f>IF(ISERROR(IF($X$10=1,$Y$10,)),"",IF($X$10=1,$Y$10,))</f>
        <v>500</v>
      </c>
    </row>
    <row r="1920" spans="1:21" x14ac:dyDescent="0.25">
      <c r="A1920" s="75">
        <f t="shared" si="372"/>
        <v>1916</v>
      </c>
      <c r="C1920" s="56" t="s">
        <v>2772</v>
      </c>
      <c r="E1920" s="56">
        <f t="shared" si="373"/>
        <v>1916</v>
      </c>
      <c r="F1920" s="76">
        <f t="shared" si="368"/>
        <v>72</v>
      </c>
      <c r="G1920" s="56" t="str">
        <f t="shared" si="374"/>
        <v/>
      </c>
      <c r="H1920" s="56">
        <f t="shared" si="375"/>
        <v>1916</v>
      </c>
      <c r="I1920" s="56">
        <f>IF(G1920="",0,IF(COUNTIF($G$5:G1920,G1920)=1,0,COUNTIF($G$5:G1920,G1920) )   )</f>
        <v>0</v>
      </c>
      <c r="J1920" s="56" t="str">
        <f t="shared" si="376"/>
        <v/>
      </c>
      <c r="K1920" s="56" t="str">
        <f t="shared" si="378"/>
        <v/>
      </c>
      <c r="L1920" s="56" t="str">
        <f t="shared" si="369"/>
        <v/>
      </c>
      <c r="M1920" s="56" t="str">
        <f t="shared" si="370"/>
        <v/>
      </c>
      <c r="N1920" s="56" t="str">
        <f t="shared" si="371"/>
        <v/>
      </c>
      <c r="O1920" s="56" t="str">
        <f t="shared" si="377"/>
        <v/>
      </c>
      <c r="P1920" s="56">
        <f>IF(ISERROR(IF($X$5=1,$Y$5,)),"",IF($X$5=1,$Y$5,))</f>
        <v>0</v>
      </c>
      <c r="Q1920" s="56">
        <f>IF(ISERROR(IF($X$6=1,$Y$6,)),"",IF($X$6=1,$Y$6,))</f>
        <v>10000</v>
      </c>
      <c r="R1920" s="56">
        <f>IF(ISERROR(IF($X$7=1,$Y$7,)),"",IF($X$7=1,$Y$7,))</f>
        <v>0</v>
      </c>
      <c r="S1920" s="56">
        <f>IF(ISERROR(IF($X$8=1,$Y$8,)),"",IF($X$8=1,$Y$8,))</f>
        <v>1000</v>
      </c>
      <c r="T1920" s="56">
        <f>IF(ISERROR(IF($X$9=1,$Y$9,)),"",IF($X$9=1,$Y$9,))</f>
        <v>500</v>
      </c>
      <c r="U1920" s="56">
        <f>IF(ISERROR(IF($X$10=1,$Y$10,)),"",IF($X$10=1,$Y$10,))</f>
        <v>500</v>
      </c>
    </row>
    <row r="1921" spans="1:21" x14ac:dyDescent="0.25">
      <c r="A1921" s="75">
        <f t="shared" si="372"/>
        <v>1917</v>
      </c>
      <c r="C1921" s="56" t="s">
        <v>2529</v>
      </c>
      <c r="E1921" s="56">
        <f t="shared" si="373"/>
        <v>1917</v>
      </c>
      <c r="F1921" s="76">
        <f t="shared" si="368"/>
        <v>72</v>
      </c>
      <c r="G1921" s="56" t="str">
        <f t="shared" si="374"/>
        <v/>
      </c>
      <c r="H1921" s="56">
        <f t="shared" si="375"/>
        <v>1917</v>
      </c>
      <c r="I1921" s="56">
        <f>IF(G1921="",0,IF(COUNTIF($G$5:G1921,G1921)=1,0,COUNTIF($G$5:G1921,G1921) )   )</f>
        <v>0</v>
      </c>
      <c r="J1921" s="56" t="str">
        <f t="shared" si="376"/>
        <v/>
      </c>
      <c r="K1921" s="56" t="str">
        <f t="shared" si="378"/>
        <v/>
      </c>
      <c r="L1921" s="56" t="str">
        <f t="shared" si="369"/>
        <v/>
      </c>
      <c r="M1921" s="56" t="str">
        <f t="shared" si="370"/>
        <v/>
      </c>
      <c r="N1921" s="56" t="str">
        <f t="shared" si="371"/>
        <v/>
      </c>
      <c r="O1921" s="56" t="str">
        <f t="shared" si="377"/>
        <v/>
      </c>
      <c r="P1921" s="56">
        <f>IF(ISERROR(IF($X$5=1,$Y$5,)),"",IF($X$5=1,$Y$5,))</f>
        <v>0</v>
      </c>
      <c r="Q1921" s="56">
        <f>IF(ISERROR(IF($X$6=1,$Y$6,)),"",IF($X$6=1,$Y$6,))</f>
        <v>10000</v>
      </c>
      <c r="R1921" s="56">
        <f>IF(ISERROR(IF($X$7=1,$Y$7,)),"",IF($X$7=1,$Y$7,))</f>
        <v>0</v>
      </c>
      <c r="S1921" s="56">
        <f>IF(ISERROR(IF($X$8=1,$Y$8,)),"",IF($X$8=1,$Y$8,))</f>
        <v>1000</v>
      </c>
      <c r="T1921" s="56">
        <f>IF(ISERROR(IF($X$9=1,$Y$9,)),"",IF($X$9=1,$Y$9,))</f>
        <v>500</v>
      </c>
      <c r="U1921" s="56">
        <f>IF(ISERROR(IF($X$10=1,$Y$10,)),"",IF($X$10=1,$Y$10,))</f>
        <v>500</v>
      </c>
    </row>
    <row r="1922" spans="1:21" x14ac:dyDescent="0.25">
      <c r="A1922" s="75">
        <f t="shared" si="372"/>
        <v>1918</v>
      </c>
      <c r="C1922" s="56" t="s">
        <v>2518</v>
      </c>
      <c r="E1922" s="56">
        <f t="shared" si="373"/>
        <v>1918</v>
      </c>
      <c r="F1922" s="76">
        <f t="shared" si="368"/>
        <v>72</v>
      </c>
      <c r="G1922" s="56" t="str">
        <f t="shared" si="374"/>
        <v/>
      </c>
      <c r="H1922" s="56">
        <f t="shared" si="375"/>
        <v>1918</v>
      </c>
      <c r="I1922" s="56">
        <f>IF(G1922="",0,IF(COUNTIF($G$5:G1922,G1922)=1,0,COUNTIF($G$5:G1922,G1922) )   )</f>
        <v>0</v>
      </c>
      <c r="J1922" s="56" t="str">
        <f t="shared" si="376"/>
        <v/>
      </c>
      <c r="K1922" s="56" t="str">
        <f t="shared" si="378"/>
        <v/>
      </c>
      <c r="L1922" s="56" t="str">
        <f t="shared" si="369"/>
        <v/>
      </c>
      <c r="M1922" s="56" t="str">
        <f t="shared" si="370"/>
        <v/>
      </c>
      <c r="N1922" s="56" t="str">
        <f t="shared" si="371"/>
        <v/>
      </c>
      <c r="O1922" s="56" t="str">
        <f t="shared" si="377"/>
        <v/>
      </c>
      <c r="P1922" s="56">
        <f>IF(ISERROR(IF($X$5=1,$Y$5,)),"",IF($X$5=1,$Y$5,))</f>
        <v>0</v>
      </c>
      <c r="Q1922" s="56">
        <f>IF(ISERROR(IF($X$6=1,$Y$6,)),"",IF($X$6=1,$Y$6,))</f>
        <v>10000</v>
      </c>
      <c r="R1922" s="56">
        <f>IF(ISERROR(IF($X$7=1,$Y$7,)),"",IF($X$7=1,$Y$7,))</f>
        <v>0</v>
      </c>
      <c r="S1922" s="56">
        <f>IF(ISERROR(IF($X$8=1,$Y$8,)),"",IF($X$8=1,$Y$8,))</f>
        <v>1000</v>
      </c>
      <c r="T1922" s="56">
        <f>IF(ISERROR(IF($X$9=1,$Y$9,)),"",IF($X$9=1,$Y$9,))</f>
        <v>500</v>
      </c>
      <c r="U1922" s="56">
        <f>IF(ISERROR(IF($X$10=1,$Y$10,)),"",IF($X$10=1,$Y$10,))</f>
        <v>500</v>
      </c>
    </row>
    <row r="1923" spans="1:21" x14ac:dyDescent="0.25">
      <c r="A1923" s="75">
        <f t="shared" si="372"/>
        <v>1919</v>
      </c>
      <c r="D1923" s="56" t="s">
        <v>4971</v>
      </c>
      <c r="E1923" s="56">
        <f t="shared" si="373"/>
        <v>1919</v>
      </c>
      <c r="F1923" s="76">
        <f t="shared" si="368"/>
        <v>72</v>
      </c>
      <c r="G1923" s="56" t="str">
        <f t="shared" si="374"/>
        <v>bigThermalRocketNozzle</v>
      </c>
      <c r="H1923" s="56">
        <f t="shared" si="375"/>
        <v>1919</v>
      </c>
      <c r="I1923" s="56">
        <f>IF(G1923="",0,IF(COUNTIF($G$5:G1923,G1923)=1,0,COUNTIF($G$5:G1923,G1923) )   )</f>
        <v>0</v>
      </c>
      <c r="J1923" s="56" t="str">
        <f t="shared" si="376"/>
        <v/>
      </c>
      <c r="K1923" s="56" t="str">
        <f t="shared" si="378"/>
        <v/>
      </c>
      <c r="L1923" s="56" t="str">
        <f t="shared" si="369"/>
        <v/>
      </c>
      <c r="M1923" s="56" t="str">
        <f t="shared" si="370"/>
        <v/>
      </c>
      <c r="N1923" s="56" t="str">
        <f t="shared" si="371"/>
        <v/>
      </c>
      <c r="O1923" s="56" t="str">
        <f t="shared" si="377"/>
        <v/>
      </c>
      <c r="P1923" s="56">
        <f>IF(ISERROR(IF($X$5=1,$Y$5,)),"",IF($X$5=1,$Y$5,))</f>
        <v>0</v>
      </c>
      <c r="Q1923" s="56">
        <f>IF(ISERROR(IF($X$6=1,$Y$6,)),"",IF($X$6=1,$Y$6,))</f>
        <v>10000</v>
      </c>
      <c r="R1923" s="56">
        <f>IF(ISERROR(IF($X$7=1,$Y$7,)),"",IF($X$7=1,$Y$7,))</f>
        <v>0</v>
      </c>
      <c r="S1923" s="56">
        <f>IF(ISERROR(IF($X$8=1,$Y$8,)),"",IF($X$8=1,$Y$8,))</f>
        <v>1000</v>
      </c>
      <c r="T1923" s="56">
        <f>IF(ISERROR(IF($X$9=1,$Y$9,)),"",IF($X$9=1,$Y$9,))</f>
        <v>500</v>
      </c>
      <c r="U1923" s="56">
        <f>IF(ISERROR(IF($X$10=1,$Y$10,)),"",IF($X$10=1,$Y$10,))</f>
        <v>500</v>
      </c>
    </row>
    <row r="1924" spans="1:21" x14ac:dyDescent="0.25">
      <c r="A1924" s="75">
        <f t="shared" si="372"/>
        <v>1920</v>
      </c>
      <c r="D1924" s="56" t="s">
        <v>4946</v>
      </c>
      <c r="E1924" s="56">
        <f t="shared" si="373"/>
        <v>1920</v>
      </c>
      <c r="F1924" s="76">
        <f t="shared" si="368"/>
        <v>72</v>
      </c>
      <c r="G1924" s="56" t="str">
        <f t="shared" si="374"/>
        <v>4x2RCSS</v>
      </c>
      <c r="H1924" s="56">
        <f t="shared" si="375"/>
        <v>1920</v>
      </c>
      <c r="I1924" s="56">
        <f>IF(G1924="",0,IF(COUNTIF($G$5:G1924,G1924)=1,0,COUNTIF($G$5:G1924,G1924) )   )</f>
        <v>0</v>
      </c>
      <c r="J1924" s="56" t="str">
        <f t="shared" si="376"/>
        <v/>
      </c>
      <c r="K1924" s="56" t="str">
        <f t="shared" si="378"/>
        <v/>
      </c>
      <c r="L1924" s="56" t="str">
        <f t="shared" si="369"/>
        <v/>
      </c>
      <c r="M1924" s="56" t="str">
        <f t="shared" si="370"/>
        <v/>
      </c>
      <c r="N1924" s="56" t="str">
        <f t="shared" si="371"/>
        <v/>
      </c>
      <c r="O1924" s="56" t="str">
        <f t="shared" si="377"/>
        <v/>
      </c>
      <c r="P1924" s="56">
        <f>IF(ISERROR(IF($X$5=1,$Y$5,)),"",IF($X$5=1,$Y$5,))</f>
        <v>0</v>
      </c>
      <c r="Q1924" s="56">
        <f>IF(ISERROR(IF($X$6=1,$Y$6,)),"",IF($X$6=1,$Y$6,))</f>
        <v>10000</v>
      </c>
      <c r="R1924" s="56">
        <f>IF(ISERROR(IF($X$7=1,$Y$7,)),"",IF($X$7=1,$Y$7,))</f>
        <v>0</v>
      </c>
      <c r="S1924" s="56">
        <f>IF(ISERROR(IF($X$8=1,$Y$8,)),"",IF($X$8=1,$Y$8,))</f>
        <v>1000</v>
      </c>
      <c r="T1924" s="56">
        <f>IF(ISERROR(IF($X$9=1,$Y$9,)),"",IF($X$9=1,$Y$9,))</f>
        <v>500</v>
      </c>
      <c r="U1924" s="56">
        <f>IF(ISERROR(IF($X$10=1,$Y$10,)),"",IF($X$10=1,$Y$10,))</f>
        <v>500</v>
      </c>
    </row>
    <row r="1925" spans="1:21" x14ac:dyDescent="0.25">
      <c r="A1925" s="75">
        <f t="shared" si="372"/>
        <v>1921</v>
      </c>
      <c r="D1925" s="56" t="s">
        <v>5940</v>
      </c>
      <c r="E1925" s="56">
        <f t="shared" si="373"/>
        <v>1921</v>
      </c>
      <c r="F1925" s="76">
        <f t="shared" ref="F1925:F1988" si="379">IF(A1923=0,0,IF(ISBLANK(G1925),"",IF(LEFT(G1925,4)="newn",F1924+1,IF(LEFT(G1925,4)="node",F1924+1,F1924))))</f>
        <v>72</v>
      </c>
      <c r="G1925" s="56" t="str">
        <f t="shared" si="374"/>
        <v>FNMethaneTank3-1</v>
      </c>
      <c r="H1925" s="56">
        <f t="shared" si="375"/>
        <v>1921</v>
      </c>
      <c r="I1925" s="56">
        <f>IF(G1925="",0,IF(COUNTIF($G$5:G1925,G1925)=1,0,COUNTIF($G$5:G1925,G1925) )   )</f>
        <v>0</v>
      </c>
      <c r="J1925" s="56" t="str">
        <f t="shared" si="376"/>
        <v/>
      </c>
      <c r="K1925" s="56" t="str">
        <f t="shared" si="378"/>
        <v/>
      </c>
      <c r="L1925" s="56" t="str">
        <f t="shared" ref="L1925:L1988" si="380">IF(ISERROR(VLOOKUP(K1925,$AB$14:$AD$197,3,)),"",VLOOKUP(K1925,$AB$14:$AD$197,3,))</f>
        <v/>
      </c>
      <c r="M1925" s="56" t="str">
        <f t="shared" ref="M1925:M1988" si="381">IF(ISERROR(HLOOKUP(J1925,$AG$5:$XH$6,2,)),"",HLOOKUP(J1925,$AG$5:$XH$6,2,))</f>
        <v/>
      </c>
      <c r="N1925" s="56" t="str">
        <f t="shared" ref="N1925:N1988" si="382">IF(ISERROR(VLOOKUP(K1925,$AB$14:$AD$197,2,)),"",VLOOKUP(K1925,$AB$14:$AD$197,2,))</f>
        <v/>
      </c>
      <c r="O1925" s="56" t="str">
        <f t="shared" si="377"/>
        <v/>
      </c>
      <c r="P1925" s="56">
        <f>IF(ISERROR(IF($X$5=1,$Y$5,)),"",IF($X$5=1,$Y$5,))</f>
        <v>0</v>
      </c>
      <c r="Q1925" s="56">
        <f>IF(ISERROR(IF($X$6=1,$Y$6,)),"",IF($X$6=1,$Y$6,))</f>
        <v>10000</v>
      </c>
      <c r="R1925" s="56">
        <f>IF(ISERROR(IF($X$7=1,$Y$7,)),"",IF($X$7=1,$Y$7,))</f>
        <v>0</v>
      </c>
      <c r="S1925" s="56">
        <f>IF(ISERROR(IF($X$8=1,$Y$8,)),"",IF($X$8=1,$Y$8,))</f>
        <v>1000</v>
      </c>
      <c r="T1925" s="56">
        <f>IF(ISERROR(IF($X$9=1,$Y$9,)),"",IF($X$9=1,$Y$9,))</f>
        <v>500</v>
      </c>
      <c r="U1925" s="56">
        <f>IF(ISERROR(IF($X$10=1,$Y$10,)),"",IF($X$10=1,$Y$10,))</f>
        <v>500</v>
      </c>
    </row>
    <row r="1926" spans="1:21" x14ac:dyDescent="0.25">
      <c r="A1926" s="75">
        <f t="shared" ref="A1926:A1989" si="383">IF(A1925=0,0,IF(B1925="}",IF(B1926="NODE",A1925+1,0),A1925+1))</f>
        <v>1922</v>
      </c>
      <c r="D1926" s="56" t="s">
        <v>2749</v>
      </c>
      <c r="E1926" s="56">
        <f t="shared" ref="E1926:E1989" si="384">A1926</f>
        <v>1922</v>
      </c>
      <c r="F1926" s="76">
        <f t="shared" si="379"/>
        <v>72</v>
      </c>
      <c r="G1926" s="56" t="str">
        <f t="shared" ref="G1926:G1989" si="385">IF(ISBLANK(D1926),IF(LEFT(C1926,8)="name = n",MID(C1926,8,100),""),MID(D1926,8,100))</f>
        <v>GE.THSS.Octo.250x2</v>
      </c>
      <c r="H1926" s="56">
        <f t="shared" ref="H1926:H1989" si="386">E1926</f>
        <v>1922</v>
      </c>
      <c r="I1926" s="56">
        <f>IF(G1926="",0,IF(COUNTIF($G$5:G1926,G1926)=1,0,COUNTIF($G$5:G1926,G1926) )   )</f>
        <v>0</v>
      </c>
      <c r="J1926" s="56" t="str">
        <f t="shared" ref="J1926:J1989" si="387">IF(J1925=anodes,"",IF(J1925="","",J1925+1))</f>
        <v/>
      </c>
      <c r="K1926" s="56" t="str">
        <f t="shared" si="378"/>
        <v/>
      </c>
      <c r="L1926" s="56" t="str">
        <f t="shared" si="380"/>
        <v/>
      </c>
      <c r="M1926" s="56" t="str">
        <f t="shared" si="381"/>
        <v/>
      </c>
      <c r="N1926" s="56" t="str">
        <f t="shared" si="382"/>
        <v/>
      </c>
      <c r="O1926" s="56" t="str">
        <f t="shared" ref="O1926:O1989" si="388">IF(ISERROR(0.1*N1926+0.9*(M1926/L1926)*($N$3+SUM(P1926:U1926))*(N1926/$N$3)),N1926,0.1*N1926+0.9*(M1926/L1926)*($N$3+SUM(P1926:U1926))*(N1926/$N$3))</f>
        <v/>
      </c>
      <c r="P1926" s="56">
        <f>IF(ISERROR(IF($X$5=1,$Y$5,)),"",IF($X$5=1,$Y$5,))</f>
        <v>0</v>
      </c>
      <c r="Q1926" s="56">
        <f>IF(ISERROR(IF($X$6=1,$Y$6,)),"",IF($X$6=1,$Y$6,))</f>
        <v>10000</v>
      </c>
      <c r="R1926" s="56">
        <f>IF(ISERROR(IF($X$7=1,$Y$7,)),"",IF($X$7=1,$Y$7,))</f>
        <v>0</v>
      </c>
      <c r="S1926" s="56">
        <f>IF(ISERROR(IF($X$8=1,$Y$8,)),"",IF($X$8=1,$Y$8,))</f>
        <v>1000</v>
      </c>
      <c r="T1926" s="56">
        <f>IF(ISERROR(IF($X$9=1,$Y$9,)),"",IF($X$9=1,$Y$9,))</f>
        <v>500</v>
      </c>
      <c r="U1926" s="56">
        <f>IF(ISERROR(IF($X$10=1,$Y$10,)),"",IF($X$10=1,$Y$10,))</f>
        <v>500</v>
      </c>
    </row>
    <row r="1927" spans="1:21" x14ac:dyDescent="0.25">
      <c r="A1927" s="75">
        <f t="shared" si="383"/>
        <v>1923</v>
      </c>
      <c r="D1927" s="56" t="s">
        <v>4947</v>
      </c>
      <c r="E1927" s="56">
        <f t="shared" si="384"/>
        <v>1923</v>
      </c>
      <c r="F1927" s="76">
        <f t="shared" si="379"/>
        <v>72</v>
      </c>
      <c r="G1927" s="56" t="str">
        <f t="shared" si="385"/>
        <v>4x2SAS</v>
      </c>
      <c r="H1927" s="56">
        <f t="shared" si="386"/>
        <v>1923</v>
      </c>
      <c r="I1927" s="56">
        <f>IF(G1927="",0,IF(COUNTIF($G$5:G1927,G1927)=1,0,COUNTIF($G$5:G1927,G1927) )   )</f>
        <v>0</v>
      </c>
      <c r="J1927" s="56" t="str">
        <f t="shared" si="387"/>
        <v/>
      </c>
      <c r="K1927" s="56" t="str">
        <f t="shared" si="378"/>
        <v/>
      </c>
      <c r="L1927" s="56" t="str">
        <f t="shared" si="380"/>
        <v/>
      </c>
      <c r="M1927" s="56" t="str">
        <f t="shared" si="381"/>
        <v/>
      </c>
      <c r="N1927" s="56" t="str">
        <f t="shared" si="382"/>
        <v/>
      </c>
      <c r="O1927" s="56" t="str">
        <f t="shared" si="388"/>
        <v/>
      </c>
      <c r="P1927" s="56">
        <f>IF(ISERROR(IF($X$5=1,$Y$5,)),"",IF($X$5=1,$Y$5,))</f>
        <v>0</v>
      </c>
      <c r="Q1927" s="56">
        <f>IF(ISERROR(IF($X$6=1,$Y$6,)),"",IF($X$6=1,$Y$6,))</f>
        <v>10000</v>
      </c>
      <c r="R1927" s="56">
        <f>IF(ISERROR(IF($X$7=1,$Y$7,)),"",IF($X$7=1,$Y$7,))</f>
        <v>0</v>
      </c>
      <c r="S1927" s="56">
        <f>IF(ISERROR(IF($X$8=1,$Y$8,)),"",IF($X$8=1,$Y$8,))</f>
        <v>1000</v>
      </c>
      <c r="T1927" s="56">
        <f>IF(ISERROR(IF($X$9=1,$Y$9,)),"",IF($X$9=1,$Y$9,))</f>
        <v>500</v>
      </c>
      <c r="U1927" s="56">
        <f>IF(ISERROR(IF($X$10=1,$Y$10,)),"",IF($X$10=1,$Y$10,))</f>
        <v>500</v>
      </c>
    </row>
    <row r="1928" spans="1:21" x14ac:dyDescent="0.25">
      <c r="A1928" s="75">
        <f t="shared" si="383"/>
        <v>1924</v>
      </c>
      <c r="D1928" s="56" t="s">
        <v>5939</v>
      </c>
      <c r="E1928" s="56">
        <f t="shared" si="384"/>
        <v>1924</v>
      </c>
      <c r="F1928" s="76">
        <f t="shared" si="379"/>
        <v>72</v>
      </c>
      <c r="G1928" s="56" t="str">
        <f t="shared" si="385"/>
        <v>km.se4L</v>
      </c>
      <c r="H1928" s="56">
        <f t="shared" si="386"/>
        <v>1924</v>
      </c>
      <c r="I1928" s="56">
        <f>IF(G1928="",0,IF(COUNTIF($G$5:G1928,G1928)=1,0,COUNTIF($G$5:G1928,G1928) )   )</f>
        <v>0</v>
      </c>
      <c r="J1928" s="56" t="str">
        <f t="shared" si="387"/>
        <v/>
      </c>
      <c r="K1928" s="56" t="str">
        <f t="shared" si="378"/>
        <v/>
      </c>
      <c r="L1928" s="56" t="str">
        <f t="shared" si="380"/>
        <v/>
      </c>
      <c r="M1928" s="56" t="str">
        <f t="shared" si="381"/>
        <v/>
      </c>
      <c r="N1928" s="56" t="str">
        <f t="shared" si="382"/>
        <v/>
      </c>
      <c r="O1928" s="56" t="str">
        <f t="shared" si="388"/>
        <v/>
      </c>
      <c r="P1928" s="56">
        <f>IF(ISERROR(IF($X$5=1,$Y$5,)),"",IF($X$5=1,$Y$5,))</f>
        <v>0</v>
      </c>
      <c r="Q1928" s="56">
        <f>IF(ISERROR(IF($X$6=1,$Y$6,)),"",IF($X$6=1,$Y$6,))</f>
        <v>10000</v>
      </c>
      <c r="R1928" s="56">
        <f>IF(ISERROR(IF($X$7=1,$Y$7,)),"",IF($X$7=1,$Y$7,))</f>
        <v>0</v>
      </c>
      <c r="S1928" s="56">
        <f>IF(ISERROR(IF($X$8=1,$Y$8,)),"",IF($X$8=1,$Y$8,))</f>
        <v>1000</v>
      </c>
      <c r="T1928" s="56">
        <f>IF(ISERROR(IF($X$9=1,$Y$9,)),"",IF($X$9=1,$Y$9,))</f>
        <v>500</v>
      </c>
      <c r="U1928" s="56">
        <f>IF(ISERROR(IF($X$10=1,$Y$10,)),"",IF($X$10=1,$Y$10,))</f>
        <v>500</v>
      </c>
    </row>
    <row r="1929" spans="1:21" x14ac:dyDescent="0.25">
      <c r="A1929" s="75">
        <f t="shared" si="383"/>
        <v>1925</v>
      </c>
      <c r="D1929" s="56" t="s">
        <v>4949</v>
      </c>
      <c r="E1929" s="56">
        <f t="shared" si="384"/>
        <v>1925</v>
      </c>
      <c r="F1929" s="76">
        <f t="shared" si="379"/>
        <v>72</v>
      </c>
      <c r="G1929" s="56" t="str">
        <f t="shared" si="385"/>
        <v>2x2fuel</v>
      </c>
      <c r="H1929" s="56">
        <f t="shared" si="386"/>
        <v>1925</v>
      </c>
      <c r="I1929" s="56">
        <f>IF(G1929="",0,IF(COUNTIF($G$5:G1929,G1929)=1,0,COUNTIF($G$5:G1929,G1929) )   )</f>
        <v>0</v>
      </c>
      <c r="J1929" s="56" t="str">
        <f t="shared" si="387"/>
        <v/>
      </c>
      <c r="K1929" s="56" t="str">
        <f t="shared" si="378"/>
        <v/>
      </c>
      <c r="L1929" s="56" t="str">
        <f t="shared" si="380"/>
        <v/>
      </c>
      <c r="M1929" s="56" t="str">
        <f t="shared" si="381"/>
        <v/>
      </c>
      <c r="N1929" s="56" t="str">
        <f t="shared" si="382"/>
        <v/>
      </c>
      <c r="O1929" s="56" t="str">
        <f t="shared" si="388"/>
        <v/>
      </c>
      <c r="P1929" s="56">
        <f>IF(ISERROR(IF($X$5=1,$Y$5,)),"",IF($X$5=1,$Y$5,))</f>
        <v>0</v>
      </c>
      <c r="Q1929" s="56">
        <f>IF(ISERROR(IF($X$6=1,$Y$6,)),"",IF($X$6=1,$Y$6,))</f>
        <v>10000</v>
      </c>
      <c r="R1929" s="56">
        <f>IF(ISERROR(IF($X$7=1,$Y$7,)),"",IF($X$7=1,$Y$7,))</f>
        <v>0</v>
      </c>
      <c r="S1929" s="56">
        <f>IF(ISERROR(IF($X$8=1,$Y$8,)),"",IF($X$8=1,$Y$8,))</f>
        <v>1000</v>
      </c>
      <c r="T1929" s="56">
        <f>IF(ISERROR(IF($X$9=1,$Y$9,)),"",IF($X$9=1,$Y$9,))</f>
        <v>500</v>
      </c>
      <c r="U1929" s="56">
        <f>IF(ISERROR(IF($X$10=1,$Y$10,)),"",IF($X$10=1,$Y$10,))</f>
        <v>500</v>
      </c>
    </row>
    <row r="1930" spans="1:21" x14ac:dyDescent="0.25">
      <c r="A1930" s="75">
        <f t="shared" si="383"/>
        <v>1926</v>
      </c>
      <c r="D1930" s="56" t="s">
        <v>2763</v>
      </c>
      <c r="E1930" s="56">
        <f t="shared" si="384"/>
        <v>1926</v>
      </c>
      <c r="F1930" s="76">
        <f t="shared" si="379"/>
        <v>72</v>
      </c>
      <c r="G1930" s="56" t="str">
        <f t="shared" si="385"/>
        <v>OctoStrutFuel</v>
      </c>
      <c r="H1930" s="56">
        <f t="shared" si="386"/>
        <v>1926</v>
      </c>
      <c r="I1930" s="56">
        <f>IF(G1930="",0,IF(COUNTIF($G$5:G1930,G1930)=1,0,COUNTIF($G$5:G1930,G1930) )   )</f>
        <v>0</v>
      </c>
      <c r="J1930" s="56" t="str">
        <f t="shared" si="387"/>
        <v/>
      </c>
      <c r="K1930" s="56" t="str">
        <f t="shared" si="378"/>
        <v/>
      </c>
      <c r="L1930" s="56" t="str">
        <f t="shared" si="380"/>
        <v/>
      </c>
      <c r="M1930" s="56" t="str">
        <f t="shared" si="381"/>
        <v/>
      </c>
      <c r="N1930" s="56" t="str">
        <f t="shared" si="382"/>
        <v/>
      </c>
      <c r="O1930" s="56" t="str">
        <f t="shared" si="388"/>
        <v/>
      </c>
      <c r="P1930" s="56">
        <f>IF(ISERROR(IF($X$5=1,$Y$5,)),"",IF($X$5=1,$Y$5,))</f>
        <v>0</v>
      </c>
      <c r="Q1930" s="56">
        <f>IF(ISERROR(IF($X$6=1,$Y$6,)),"",IF($X$6=1,$Y$6,))</f>
        <v>10000</v>
      </c>
      <c r="R1930" s="56">
        <f>IF(ISERROR(IF($X$7=1,$Y$7,)),"",IF($X$7=1,$Y$7,))</f>
        <v>0</v>
      </c>
      <c r="S1930" s="56">
        <f>IF(ISERROR(IF($X$8=1,$Y$8,)),"",IF($X$8=1,$Y$8,))</f>
        <v>1000</v>
      </c>
      <c r="T1930" s="56">
        <f>IF(ISERROR(IF($X$9=1,$Y$9,)),"",IF($X$9=1,$Y$9,))</f>
        <v>500</v>
      </c>
      <c r="U1930" s="56">
        <f>IF(ISERROR(IF($X$10=1,$Y$10,)),"",IF($X$10=1,$Y$10,))</f>
        <v>500</v>
      </c>
    </row>
    <row r="1931" spans="1:21" x14ac:dyDescent="0.25">
      <c r="A1931" s="75">
        <f t="shared" si="383"/>
        <v>1927</v>
      </c>
      <c r="D1931" s="56" t="s">
        <v>4950</v>
      </c>
      <c r="E1931" s="56">
        <f t="shared" si="384"/>
        <v>1927</v>
      </c>
      <c r="F1931" s="76">
        <f t="shared" si="379"/>
        <v>72</v>
      </c>
      <c r="G1931" s="56" t="str">
        <f t="shared" si="385"/>
        <v>Dual2x1fuel</v>
      </c>
      <c r="H1931" s="56">
        <f t="shared" si="386"/>
        <v>1927</v>
      </c>
      <c r="I1931" s="56">
        <f>IF(G1931="",0,IF(COUNTIF($G$5:G1931,G1931)=1,0,COUNTIF($G$5:G1931,G1931) )   )</f>
        <v>0</v>
      </c>
      <c r="J1931" s="56" t="str">
        <f t="shared" si="387"/>
        <v/>
      </c>
      <c r="K1931" s="56" t="str">
        <f t="shared" si="378"/>
        <v/>
      </c>
      <c r="L1931" s="56" t="str">
        <f t="shared" si="380"/>
        <v/>
      </c>
      <c r="M1931" s="56" t="str">
        <f t="shared" si="381"/>
        <v/>
      </c>
      <c r="N1931" s="56" t="str">
        <f t="shared" si="382"/>
        <v/>
      </c>
      <c r="O1931" s="56" t="str">
        <f t="shared" si="388"/>
        <v/>
      </c>
      <c r="P1931" s="56">
        <f>IF(ISERROR(IF($X$5=1,$Y$5,)),"",IF($X$5=1,$Y$5,))</f>
        <v>0</v>
      </c>
      <c r="Q1931" s="56">
        <f>IF(ISERROR(IF($X$6=1,$Y$6,)),"",IF($X$6=1,$Y$6,))</f>
        <v>10000</v>
      </c>
      <c r="R1931" s="56">
        <f>IF(ISERROR(IF($X$7=1,$Y$7,)),"",IF($X$7=1,$Y$7,))</f>
        <v>0</v>
      </c>
      <c r="S1931" s="56">
        <f>IF(ISERROR(IF($X$8=1,$Y$8,)),"",IF($X$8=1,$Y$8,))</f>
        <v>1000</v>
      </c>
      <c r="T1931" s="56">
        <f>IF(ISERROR(IF($X$9=1,$Y$9,)),"",IF($X$9=1,$Y$9,))</f>
        <v>500</v>
      </c>
      <c r="U1931" s="56">
        <f>IF(ISERROR(IF($X$10=1,$Y$10,)),"",IF($X$10=1,$Y$10,))</f>
        <v>500</v>
      </c>
    </row>
    <row r="1932" spans="1:21" x14ac:dyDescent="0.25">
      <c r="A1932" s="75">
        <f t="shared" si="383"/>
        <v>1928</v>
      </c>
      <c r="D1932" s="56" t="s">
        <v>4951</v>
      </c>
      <c r="E1932" s="56">
        <f t="shared" si="384"/>
        <v>1928</v>
      </c>
      <c r="F1932" s="76">
        <f t="shared" si="379"/>
        <v>72</v>
      </c>
      <c r="G1932" s="56" t="str">
        <f t="shared" si="385"/>
        <v>4x2fueltest</v>
      </c>
      <c r="H1932" s="56">
        <f t="shared" si="386"/>
        <v>1928</v>
      </c>
      <c r="I1932" s="56">
        <f>IF(G1932="",0,IF(COUNTIF($G$5:G1932,G1932)=1,0,COUNTIF($G$5:G1932,G1932) )   )</f>
        <v>0</v>
      </c>
      <c r="J1932" s="56" t="str">
        <f t="shared" si="387"/>
        <v/>
      </c>
      <c r="K1932" s="56" t="str">
        <f t="shared" si="378"/>
        <v/>
      </c>
      <c r="L1932" s="56" t="str">
        <f t="shared" si="380"/>
        <v/>
      </c>
      <c r="M1932" s="56" t="str">
        <f t="shared" si="381"/>
        <v/>
      </c>
      <c r="N1932" s="56" t="str">
        <f t="shared" si="382"/>
        <v/>
      </c>
      <c r="O1932" s="56" t="str">
        <f t="shared" si="388"/>
        <v/>
      </c>
      <c r="P1932" s="56">
        <f>IF(ISERROR(IF($X$5=1,$Y$5,)),"",IF($X$5=1,$Y$5,))</f>
        <v>0</v>
      </c>
      <c r="Q1932" s="56">
        <f>IF(ISERROR(IF($X$6=1,$Y$6,)),"",IF($X$6=1,$Y$6,))</f>
        <v>10000</v>
      </c>
      <c r="R1932" s="56">
        <f>IF(ISERROR(IF($X$7=1,$Y$7,)),"",IF($X$7=1,$Y$7,))</f>
        <v>0</v>
      </c>
      <c r="S1932" s="56">
        <f>IF(ISERROR(IF($X$8=1,$Y$8,)),"",IF($X$8=1,$Y$8,))</f>
        <v>1000</v>
      </c>
      <c r="T1932" s="56">
        <f>IF(ISERROR(IF($X$9=1,$Y$9,)),"",IF($X$9=1,$Y$9,))</f>
        <v>500</v>
      </c>
      <c r="U1932" s="56">
        <f>IF(ISERROR(IF($X$10=1,$Y$10,)),"",IF($X$10=1,$Y$10,))</f>
        <v>500</v>
      </c>
    </row>
    <row r="1933" spans="1:21" x14ac:dyDescent="0.25">
      <c r="A1933" s="75">
        <f t="shared" si="383"/>
        <v>1929</v>
      </c>
      <c r="D1933" s="56" t="s">
        <v>2767</v>
      </c>
      <c r="E1933" s="56">
        <f t="shared" si="384"/>
        <v>1929</v>
      </c>
      <c r="F1933" s="76">
        <f t="shared" si="379"/>
        <v>72</v>
      </c>
      <c r="G1933" s="56" t="str">
        <f t="shared" si="385"/>
        <v>OctoStrutShortFuel</v>
      </c>
      <c r="H1933" s="56">
        <f t="shared" si="386"/>
        <v>1929</v>
      </c>
      <c r="I1933" s="56">
        <f>IF(G1933="",0,IF(COUNTIF($G$5:G1933,G1933)=1,0,COUNTIF($G$5:G1933,G1933) )   )</f>
        <v>0</v>
      </c>
      <c r="J1933" s="56" t="str">
        <f t="shared" si="387"/>
        <v/>
      </c>
      <c r="K1933" s="56" t="str">
        <f t="shared" si="378"/>
        <v/>
      </c>
      <c r="L1933" s="56" t="str">
        <f t="shared" si="380"/>
        <v/>
      </c>
      <c r="M1933" s="56" t="str">
        <f t="shared" si="381"/>
        <v/>
      </c>
      <c r="N1933" s="56" t="str">
        <f t="shared" si="382"/>
        <v/>
      </c>
      <c r="O1933" s="56" t="str">
        <f t="shared" si="388"/>
        <v/>
      </c>
      <c r="P1933" s="56">
        <f>IF(ISERROR(IF($X$5=1,$Y$5,)),"",IF($X$5=1,$Y$5,))</f>
        <v>0</v>
      </c>
      <c r="Q1933" s="56">
        <f>IF(ISERROR(IF($X$6=1,$Y$6,)),"",IF($X$6=1,$Y$6,))</f>
        <v>10000</v>
      </c>
      <c r="R1933" s="56">
        <f>IF(ISERROR(IF($X$7=1,$Y$7,)),"",IF($X$7=1,$Y$7,))</f>
        <v>0</v>
      </c>
      <c r="S1933" s="56">
        <f>IF(ISERROR(IF($X$8=1,$Y$8,)),"",IF($X$8=1,$Y$8,))</f>
        <v>1000</v>
      </c>
      <c r="T1933" s="56">
        <f>IF(ISERROR(IF($X$9=1,$Y$9,)),"",IF($X$9=1,$Y$9,))</f>
        <v>500</v>
      </c>
      <c r="U1933" s="56">
        <f>IF(ISERROR(IF($X$10=1,$Y$10,)),"",IF($X$10=1,$Y$10,))</f>
        <v>500</v>
      </c>
    </row>
    <row r="1934" spans="1:21" x14ac:dyDescent="0.25">
      <c r="A1934" s="75">
        <f t="shared" si="383"/>
        <v>1930</v>
      </c>
      <c r="D1934" s="56" t="s">
        <v>4953</v>
      </c>
      <c r="E1934" s="56">
        <f t="shared" si="384"/>
        <v>1930</v>
      </c>
      <c r="F1934" s="76">
        <f t="shared" si="379"/>
        <v>72</v>
      </c>
      <c r="G1934" s="56" t="str">
        <f t="shared" si="385"/>
        <v>4x2Weight</v>
      </c>
      <c r="H1934" s="56">
        <f t="shared" si="386"/>
        <v>1930</v>
      </c>
      <c r="I1934" s="56">
        <f>IF(G1934="",0,IF(COUNTIF($G$5:G1934,G1934)=1,0,COUNTIF($G$5:G1934,G1934) )   )</f>
        <v>0</v>
      </c>
      <c r="J1934" s="56" t="str">
        <f t="shared" si="387"/>
        <v/>
      </c>
      <c r="K1934" s="56" t="str">
        <f t="shared" si="378"/>
        <v/>
      </c>
      <c r="L1934" s="56" t="str">
        <f t="shared" si="380"/>
        <v/>
      </c>
      <c r="M1934" s="56" t="str">
        <f t="shared" si="381"/>
        <v/>
      </c>
      <c r="N1934" s="56" t="str">
        <f t="shared" si="382"/>
        <v/>
      </c>
      <c r="O1934" s="56" t="str">
        <f t="shared" si="388"/>
        <v/>
      </c>
      <c r="P1934" s="56">
        <f>IF(ISERROR(IF($X$5=1,$Y$5,)),"",IF($X$5=1,$Y$5,))</f>
        <v>0</v>
      </c>
      <c r="Q1934" s="56">
        <f>IF(ISERROR(IF($X$6=1,$Y$6,)),"",IF($X$6=1,$Y$6,))</f>
        <v>10000</v>
      </c>
      <c r="R1934" s="56">
        <f>IF(ISERROR(IF($X$7=1,$Y$7,)),"",IF($X$7=1,$Y$7,))</f>
        <v>0</v>
      </c>
      <c r="S1934" s="56">
        <f>IF(ISERROR(IF($X$8=1,$Y$8,)),"",IF($X$8=1,$Y$8,))</f>
        <v>1000</v>
      </c>
      <c r="T1934" s="56">
        <f>IF(ISERROR(IF($X$9=1,$Y$9,)),"",IF($X$9=1,$Y$9,))</f>
        <v>500</v>
      </c>
      <c r="U1934" s="56">
        <f>IF(ISERROR(IF($X$10=1,$Y$10,)),"",IF($X$10=1,$Y$10,))</f>
        <v>500</v>
      </c>
    </row>
    <row r="1935" spans="1:21" x14ac:dyDescent="0.25">
      <c r="A1935" s="75">
        <f t="shared" si="383"/>
        <v>1931</v>
      </c>
      <c r="D1935" s="56" t="s">
        <v>4954</v>
      </c>
      <c r="E1935" s="56">
        <f t="shared" si="384"/>
        <v>1931</v>
      </c>
      <c r="F1935" s="76">
        <f t="shared" si="379"/>
        <v>72</v>
      </c>
      <c r="G1935" s="56" t="str">
        <f t="shared" si="385"/>
        <v>4x2Bicoupler</v>
      </c>
      <c r="H1935" s="56">
        <f t="shared" si="386"/>
        <v>1931</v>
      </c>
      <c r="I1935" s="56">
        <f>IF(G1935="",0,IF(COUNTIF($G$5:G1935,G1935)=1,0,COUNTIF($G$5:G1935,G1935) )   )</f>
        <v>0</v>
      </c>
      <c r="J1935" s="56" t="str">
        <f t="shared" si="387"/>
        <v/>
      </c>
      <c r="K1935" s="56" t="str">
        <f t="shared" si="378"/>
        <v/>
      </c>
      <c r="L1935" s="56" t="str">
        <f t="shared" si="380"/>
        <v/>
      </c>
      <c r="M1935" s="56" t="str">
        <f t="shared" si="381"/>
        <v/>
      </c>
      <c r="N1935" s="56" t="str">
        <f t="shared" si="382"/>
        <v/>
      </c>
      <c r="O1935" s="56" t="str">
        <f t="shared" si="388"/>
        <v/>
      </c>
      <c r="P1935" s="56">
        <f>IF(ISERROR(IF($X$5=1,$Y$5,)),"",IF($X$5=1,$Y$5,))</f>
        <v>0</v>
      </c>
      <c r="Q1935" s="56">
        <f>IF(ISERROR(IF($X$6=1,$Y$6,)),"",IF($X$6=1,$Y$6,))</f>
        <v>10000</v>
      </c>
      <c r="R1935" s="56">
        <f>IF(ISERROR(IF($X$7=1,$Y$7,)),"",IF($X$7=1,$Y$7,))</f>
        <v>0</v>
      </c>
      <c r="S1935" s="56">
        <f>IF(ISERROR(IF($X$8=1,$Y$8,)),"",IF($X$8=1,$Y$8,))</f>
        <v>1000</v>
      </c>
      <c r="T1935" s="56">
        <f>IF(ISERROR(IF($X$9=1,$Y$9,)),"",IF($X$9=1,$Y$9,))</f>
        <v>500</v>
      </c>
      <c r="U1935" s="56">
        <f>IF(ISERROR(IF($X$10=1,$Y$10,)),"",IF($X$10=1,$Y$10,))</f>
        <v>500</v>
      </c>
    </row>
    <row r="1936" spans="1:21" x14ac:dyDescent="0.25">
      <c r="A1936" s="75">
        <f t="shared" si="383"/>
        <v>1932</v>
      </c>
      <c r="D1936" s="56" t="s">
        <v>4955</v>
      </c>
      <c r="E1936" s="56">
        <f t="shared" si="384"/>
        <v>1932</v>
      </c>
      <c r="F1936" s="76">
        <f t="shared" si="379"/>
        <v>72</v>
      </c>
      <c r="G1936" s="56" t="str">
        <f t="shared" si="385"/>
        <v>4to2x1Adaptorv1</v>
      </c>
      <c r="H1936" s="56">
        <f t="shared" si="386"/>
        <v>1932</v>
      </c>
      <c r="I1936" s="56">
        <f>IF(G1936="",0,IF(COUNTIF($G$5:G1936,G1936)=1,0,COUNTIF($G$5:G1936,G1936) )   )</f>
        <v>0</v>
      </c>
      <c r="J1936" s="56" t="str">
        <f t="shared" si="387"/>
        <v/>
      </c>
      <c r="K1936" s="56" t="str">
        <f t="shared" si="378"/>
        <v/>
      </c>
      <c r="L1936" s="56" t="str">
        <f t="shared" si="380"/>
        <v/>
      </c>
      <c r="M1936" s="56" t="str">
        <f t="shared" si="381"/>
        <v/>
      </c>
      <c r="N1936" s="56" t="str">
        <f t="shared" si="382"/>
        <v/>
      </c>
      <c r="O1936" s="56" t="str">
        <f t="shared" si="388"/>
        <v/>
      </c>
      <c r="P1936" s="56">
        <f>IF(ISERROR(IF($X$5=1,$Y$5,)),"",IF($X$5=1,$Y$5,))</f>
        <v>0</v>
      </c>
      <c r="Q1936" s="56">
        <f>IF(ISERROR(IF($X$6=1,$Y$6,)),"",IF($X$6=1,$Y$6,))</f>
        <v>10000</v>
      </c>
      <c r="R1936" s="56">
        <f>IF(ISERROR(IF($X$7=1,$Y$7,)),"",IF($X$7=1,$Y$7,))</f>
        <v>0</v>
      </c>
      <c r="S1936" s="56">
        <f>IF(ISERROR(IF($X$8=1,$Y$8,)),"",IF($X$8=1,$Y$8,))</f>
        <v>1000</v>
      </c>
      <c r="T1936" s="56">
        <f>IF(ISERROR(IF($X$9=1,$Y$9,)),"",IF($X$9=1,$Y$9,))</f>
        <v>500</v>
      </c>
      <c r="U1936" s="56">
        <f>IF(ISERROR(IF($X$10=1,$Y$10,)),"",IF($X$10=1,$Y$10,))</f>
        <v>500</v>
      </c>
    </row>
    <row r="1937" spans="1:21" x14ac:dyDescent="0.25">
      <c r="A1937" s="75">
        <f t="shared" si="383"/>
        <v>1933</v>
      </c>
      <c r="D1937" s="56" t="s">
        <v>4956</v>
      </c>
      <c r="E1937" s="56">
        <f t="shared" si="384"/>
        <v>1933</v>
      </c>
      <c r="F1937" s="76">
        <f t="shared" si="379"/>
        <v>72</v>
      </c>
      <c r="G1937" s="56" t="str">
        <f t="shared" si="385"/>
        <v>4to2x1Adaptorv2</v>
      </c>
      <c r="H1937" s="56">
        <f t="shared" si="386"/>
        <v>1933</v>
      </c>
      <c r="I1937" s="56">
        <f>IF(G1937="",0,IF(COUNTIF($G$5:G1937,G1937)=1,0,COUNTIF($G$5:G1937,G1937) )   )</f>
        <v>0</v>
      </c>
      <c r="J1937" s="56" t="str">
        <f t="shared" si="387"/>
        <v/>
      </c>
      <c r="K1937" s="56" t="str">
        <f t="shared" si="378"/>
        <v/>
      </c>
      <c r="L1937" s="56" t="str">
        <f t="shared" si="380"/>
        <v/>
      </c>
      <c r="M1937" s="56" t="str">
        <f t="shared" si="381"/>
        <v/>
      </c>
      <c r="N1937" s="56" t="str">
        <f t="shared" si="382"/>
        <v/>
      </c>
      <c r="O1937" s="56" t="str">
        <f t="shared" si="388"/>
        <v/>
      </c>
      <c r="P1937" s="56">
        <f>IF(ISERROR(IF($X$5=1,$Y$5,)),"",IF($X$5=1,$Y$5,))</f>
        <v>0</v>
      </c>
      <c r="Q1937" s="56">
        <f>IF(ISERROR(IF($X$6=1,$Y$6,)),"",IF($X$6=1,$Y$6,))</f>
        <v>10000</v>
      </c>
      <c r="R1937" s="56">
        <f>IF(ISERROR(IF($X$7=1,$Y$7,)),"",IF($X$7=1,$Y$7,))</f>
        <v>0</v>
      </c>
      <c r="S1937" s="56">
        <f>IF(ISERROR(IF($X$8=1,$Y$8,)),"",IF($X$8=1,$Y$8,))</f>
        <v>1000</v>
      </c>
      <c r="T1937" s="56">
        <f>IF(ISERROR(IF($X$9=1,$Y$9,)),"",IF($X$9=1,$Y$9,))</f>
        <v>500</v>
      </c>
      <c r="U1937" s="56">
        <f>IF(ISERROR(IF($X$10=1,$Y$10,)),"",IF($X$10=1,$Y$10,))</f>
        <v>500</v>
      </c>
    </row>
    <row r="1938" spans="1:21" x14ac:dyDescent="0.25">
      <c r="A1938" s="75">
        <f t="shared" si="383"/>
        <v>1934</v>
      </c>
      <c r="D1938" s="56" t="s">
        <v>4957</v>
      </c>
      <c r="E1938" s="56">
        <f t="shared" si="384"/>
        <v>1934</v>
      </c>
      <c r="F1938" s="76">
        <f t="shared" si="379"/>
        <v>72</v>
      </c>
      <c r="G1938" s="56" t="str">
        <f t="shared" si="385"/>
        <v>4x2noseconeflat</v>
      </c>
      <c r="H1938" s="56">
        <f t="shared" si="386"/>
        <v>1934</v>
      </c>
      <c r="I1938" s="56">
        <f>IF(G1938="",0,IF(COUNTIF($G$5:G1938,G1938)=1,0,COUNTIF($G$5:G1938,G1938) )   )</f>
        <v>0</v>
      </c>
      <c r="J1938" s="56" t="str">
        <f t="shared" si="387"/>
        <v/>
      </c>
      <c r="K1938" s="56" t="str">
        <f t="shared" si="378"/>
        <v/>
      </c>
      <c r="L1938" s="56" t="str">
        <f t="shared" si="380"/>
        <v/>
      </c>
      <c r="M1938" s="56" t="str">
        <f t="shared" si="381"/>
        <v/>
      </c>
      <c r="N1938" s="56" t="str">
        <f t="shared" si="382"/>
        <v/>
      </c>
      <c r="O1938" s="56" t="str">
        <f t="shared" si="388"/>
        <v/>
      </c>
      <c r="P1938" s="56">
        <f>IF(ISERROR(IF($X$5=1,$Y$5,)),"",IF($X$5=1,$Y$5,))</f>
        <v>0</v>
      </c>
      <c r="Q1938" s="56">
        <f>IF(ISERROR(IF($X$6=1,$Y$6,)),"",IF($X$6=1,$Y$6,))</f>
        <v>10000</v>
      </c>
      <c r="R1938" s="56">
        <f>IF(ISERROR(IF($X$7=1,$Y$7,)),"",IF($X$7=1,$Y$7,))</f>
        <v>0</v>
      </c>
      <c r="S1938" s="56">
        <f>IF(ISERROR(IF($X$8=1,$Y$8,)),"",IF($X$8=1,$Y$8,))</f>
        <v>1000</v>
      </c>
      <c r="T1938" s="56">
        <f>IF(ISERROR(IF($X$9=1,$Y$9,)),"",IF($X$9=1,$Y$9,))</f>
        <v>500</v>
      </c>
      <c r="U1938" s="56">
        <f>IF(ISERROR(IF($X$10=1,$Y$10,)),"",IF($X$10=1,$Y$10,))</f>
        <v>500</v>
      </c>
    </row>
    <row r="1939" spans="1:21" x14ac:dyDescent="0.25">
      <c r="A1939" s="75">
        <f t="shared" si="383"/>
        <v>1935</v>
      </c>
      <c r="D1939" s="56" t="s">
        <v>4952</v>
      </c>
      <c r="E1939" s="56">
        <f t="shared" si="384"/>
        <v>1935</v>
      </c>
      <c r="F1939" s="76">
        <f t="shared" si="379"/>
        <v>72</v>
      </c>
      <c r="G1939" s="56" t="str">
        <f t="shared" si="385"/>
        <v>4x4thirdfuel</v>
      </c>
      <c r="H1939" s="56">
        <f t="shared" si="386"/>
        <v>1935</v>
      </c>
      <c r="I1939" s="56">
        <f>IF(G1939="",0,IF(COUNTIF($G$5:G1939,G1939)=1,0,COUNTIF($G$5:G1939,G1939) )   )</f>
        <v>0</v>
      </c>
      <c r="J1939" s="56" t="str">
        <f t="shared" si="387"/>
        <v/>
      </c>
      <c r="K1939" s="56" t="str">
        <f t="shared" si="378"/>
        <v/>
      </c>
      <c r="L1939" s="56" t="str">
        <f t="shared" si="380"/>
        <v/>
      </c>
      <c r="M1939" s="56" t="str">
        <f t="shared" si="381"/>
        <v/>
      </c>
      <c r="N1939" s="56" t="str">
        <f t="shared" si="382"/>
        <v/>
      </c>
      <c r="O1939" s="56" t="str">
        <f t="shared" si="388"/>
        <v/>
      </c>
      <c r="P1939" s="56">
        <f>IF(ISERROR(IF($X$5=1,$Y$5,)),"",IF($X$5=1,$Y$5,))</f>
        <v>0</v>
      </c>
      <c r="Q1939" s="56">
        <f>IF(ISERROR(IF($X$6=1,$Y$6,)),"",IF($X$6=1,$Y$6,))</f>
        <v>10000</v>
      </c>
      <c r="R1939" s="56">
        <f>IF(ISERROR(IF($X$7=1,$Y$7,)),"",IF($X$7=1,$Y$7,))</f>
        <v>0</v>
      </c>
      <c r="S1939" s="56">
        <f>IF(ISERROR(IF($X$8=1,$Y$8,)),"",IF($X$8=1,$Y$8,))</f>
        <v>1000</v>
      </c>
      <c r="T1939" s="56">
        <f>IF(ISERROR(IF($X$9=1,$Y$9,)),"",IF($X$9=1,$Y$9,))</f>
        <v>500</v>
      </c>
      <c r="U1939" s="56">
        <f>IF(ISERROR(IF($X$10=1,$Y$10,)),"",IF($X$10=1,$Y$10,))</f>
        <v>500</v>
      </c>
    </row>
    <row r="1940" spans="1:21" x14ac:dyDescent="0.25">
      <c r="A1940" s="75">
        <f t="shared" si="383"/>
        <v>1936</v>
      </c>
      <c r="D1940" s="56" t="s">
        <v>4958</v>
      </c>
      <c r="E1940" s="56">
        <f t="shared" si="384"/>
        <v>1936</v>
      </c>
      <c r="F1940" s="76">
        <f t="shared" si="379"/>
        <v>72</v>
      </c>
      <c r="G1940" s="56" t="str">
        <f t="shared" si="385"/>
        <v>4to2Adaptor</v>
      </c>
      <c r="H1940" s="56">
        <f t="shared" si="386"/>
        <v>1936</v>
      </c>
      <c r="I1940" s="56">
        <f>IF(G1940="",0,IF(COUNTIF($G$5:G1940,G1940)=1,0,COUNTIF($G$5:G1940,G1940) )   )</f>
        <v>0</v>
      </c>
      <c r="J1940" s="56" t="str">
        <f t="shared" si="387"/>
        <v/>
      </c>
      <c r="K1940" s="56" t="str">
        <f t="shared" si="378"/>
        <v/>
      </c>
      <c r="L1940" s="56" t="str">
        <f t="shared" si="380"/>
        <v/>
      </c>
      <c r="M1940" s="56" t="str">
        <f t="shared" si="381"/>
        <v/>
      </c>
      <c r="N1940" s="56" t="str">
        <f t="shared" si="382"/>
        <v/>
      </c>
      <c r="O1940" s="56" t="str">
        <f t="shared" si="388"/>
        <v/>
      </c>
      <c r="P1940" s="56">
        <f>IF(ISERROR(IF($X$5=1,$Y$5,)),"",IF($X$5=1,$Y$5,))</f>
        <v>0</v>
      </c>
      <c r="Q1940" s="56">
        <f>IF(ISERROR(IF($X$6=1,$Y$6,)),"",IF($X$6=1,$Y$6,))</f>
        <v>10000</v>
      </c>
      <c r="R1940" s="56">
        <f>IF(ISERROR(IF($X$7=1,$Y$7,)),"",IF($X$7=1,$Y$7,))</f>
        <v>0</v>
      </c>
      <c r="S1940" s="56">
        <f>IF(ISERROR(IF($X$8=1,$Y$8,)),"",IF($X$8=1,$Y$8,))</f>
        <v>1000</v>
      </c>
      <c r="T1940" s="56">
        <f>IF(ISERROR(IF($X$9=1,$Y$9,)),"",IF($X$9=1,$Y$9,))</f>
        <v>500</v>
      </c>
      <c r="U1940" s="56">
        <f>IF(ISERROR(IF($X$10=1,$Y$10,)),"",IF($X$10=1,$Y$10,))</f>
        <v>500</v>
      </c>
    </row>
    <row r="1941" spans="1:21" x14ac:dyDescent="0.25">
      <c r="A1941" s="75">
        <f t="shared" si="383"/>
        <v>1937</v>
      </c>
      <c r="D1941" s="56" t="s">
        <v>4959</v>
      </c>
      <c r="E1941" s="56">
        <f t="shared" si="384"/>
        <v>1937</v>
      </c>
      <c r="F1941" s="76">
        <f t="shared" si="379"/>
        <v>72</v>
      </c>
      <c r="G1941" s="56" t="str">
        <f t="shared" si="385"/>
        <v>4x2decoupler2</v>
      </c>
      <c r="H1941" s="56">
        <f t="shared" si="386"/>
        <v>1937</v>
      </c>
      <c r="I1941" s="56">
        <f>IF(G1941="",0,IF(COUNTIF($G$5:G1941,G1941)=1,0,COUNTIF($G$5:G1941,G1941) )   )</f>
        <v>0</v>
      </c>
      <c r="J1941" s="56" t="str">
        <f t="shared" si="387"/>
        <v/>
      </c>
      <c r="K1941" s="56" t="str">
        <f t="shared" si="378"/>
        <v/>
      </c>
      <c r="L1941" s="56" t="str">
        <f t="shared" si="380"/>
        <v/>
      </c>
      <c r="M1941" s="56" t="str">
        <f t="shared" si="381"/>
        <v/>
      </c>
      <c r="N1941" s="56" t="str">
        <f t="shared" si="382"/>
        <v/>
      </c>
      <c r="O1941" s="56" t="str">
        <f t="shared" si="388"/>
        <v/>
      </c>
      <c r="P1941" s="56">
        <f>IF(ISERROR(IF($X$5=1,$Y$5,)),"",IF($X$5=1,$Y$5,))</f>
        <v>0</v>
      </c>
      <c r="Q1941" s="56">
        <f>IF(ISERROR(IF($X$6=1,$Y$6,)),"",IF($X$6=1,$Y$6,))</f>
        <v>10000</v>
      </c>
      <c r="R1941" s="56">
        <f>IF(ISERROR(IF($X$7=1,$Y$7,)),"",IF($X$7=1,$Y$7,))</f>
        <v>0</v>
      </c>
      <c r="S1941" s="56">
        <f>IF(ISERROR(IF($X$8=1,$Y$8,)),"",IF($X$8=1,$Y$8,))</f>
        <v>1000</v>
      </c>
      <c r="T1941" s="56">
        <f>IF(ISERROR(IF($X$9=1,$Y$9,)),"",IF($X$9=1,$Y$9,))</f>
        <v>500</v>
      </c>
      <c r="U1941" s="56">
        <f>IF(ISERROR(IF($X$10=1,$Y$10,)),"",IF($X$10=1,$Y$10,))</f>
        <v>500</v>
      </c>
    </row>
    <row r="1942" spans="1:21" x14ac:dyDescent="0.25">
      <c r="A1942" s="75">
        <f t="shared" si="383"/>
        <v>1938</v>
      </c>
      <c r="D1942" s="56" t="s">
        <v>4960</v>
      </c>
      <c r="E1942" s="56">
        <f t="shared" si="384"/>
        <v>1938</v>
      </c>
      <c r="F1942" s="76">
        <f t="shared" si="379"/>
        <v>72</v>
      </c>
      <c r="G1942" s="56" t="str">
        <f t="shared" si="385"/>
        <v>TAL.Medium.HalfSpherical.Tank.Fuel</v>
      </c>
      <c r="H1942" s="56">
        <f t="shared" si="386"/>
        <v>1938</v>
      </c>
      <c r="I1942" s="56">
        <f>IF(G1942="",0,IF(COUNTIF($G$5:G1942,G1942)=1,0,COUNTIF($G$5:G1942,G1942) )   )</f>
        <v>0</v>
      </c>
      <c r="J1942" s="56" t="str">
        <f t="shared" si="387"/>
        <v/>
      </c>
      <c r="K1942" s="56" t="str">
        <f t="shared" si="378"/>
        <v/>
      </c>
      <c r="L1942" s="56" t="str">
        <f t="shared" si="380"/>
        <v/>
      </c>
      <c r="M1942" s="56" t="str">
        <f t="shared" si="381"/>
        <v/>
      </c>
      <c r="N1942" s="56" t="str">
        <f t="shared" si="382"/>
        <v/>
      </c>
      <c r="O1942" s="56" t="str">
        <f t="shared" si="388"/>
        <v/>
      </c>
      <c r="P1942" s="56">
        <f>IF(ISERROR(IF($X$5=1,$Y$5,)),"",IF($X$5=1,$Y$5,))</f>
        <v>0</v>
      </c>
      <c r="Q1942" s="56">
        <f>IF(ISERROR(IF($X$6=1,$Y$6,)),"",IF($X$6=1,$Y$6,))</f>
        <v>10000</v>
      </c>
      <c r="R1942" s="56">
        <f>IF(ISERROR(IF($X$7=1,$Y$7,)),"",IF($X$7=1,$Y$7,))</f>
        <v>0</v>
      </c>
      <c r="S1942" s="56">
        <f>IF(ISERROR(IF($X$8=1,$Y$8,)),"",IF($X$8=1,$Y$8,))</f>
        <v>1000</v>
      </c>
      <c r="T1942" s="56">
        <f>IF(ISERROR(IF($X$9=1,$Y$9,)),"",IF($X$9=1,$Y$9,))</f>
        <v>500</v>
      </c>
      <c r="U1942" s="56">
        <f>IF(ISERROR(IF($X$10=1,$Y$10,)),"",IF($X$10=1,$Y$10,))</f>
        <v>500</v>
      </c>
    </row>
    <row r="1943" spans="1:21" x14ac:dyDescent="0.25">
      <c r="A1943" s="75">
        <f t="shared" si="383"/>
        <v>1939</v>
      </c>
      <c r="D1943" s="56" t="s">
        <v>4961</v>
      </c>
      <c r="E1943" s="56">
        <f t="shared" si="384"/>
        <v>1939</v>
      </c>
      <c r="F1943" s="76">
        <f t="shared" si="379"/>
        <v>72</v>
      </c>
      <c r="G1943" s="56" t="str">
        <f t="shared" si="385"/>
        <v>TAL.Medium.HalfSpherical.Tank.V2.Fuel</v>
      </c>
      <c r="H1943" s="56">
        <f t="shared" si="386"/>
        <v>1939</v>
      </c>
      <c r="I1943" s="56">
        <f>IF(G1943="",0,IF(COUNTIF($G$5:G1943,G1943)=1,0,COUNTIF($G$5:G1943,G1943) )   )</f>
        <v>0</v>
      </c>
      <c r="J1943" s="56" t="str">
        <f t="shared" si="387"/>
        <v/>
      </c>
      <c r="K1943" s="56" t="str">
        <f t="shared" si="378"/>
        <v/>
      </c>
      <c r="L1943" s="56" t="str">
        <f t="shared" si="380"/>
        <v/>
      </c>
      <c r="M1943" s="56" t="str">
        <f t="shared" si="381"/>
        <v/>
      </c>
      <c r="N1943" s="56" t="str">
        <f t="shared" si="382"/>
        <v/>
      </c>
      <c r="O1943" s="56" t="str">
        <f t="shared" si="388"/>
        <v/>
      </c>
      <c r="P1943" s="56">
        <f>IF(ISERROR(IF($X$5=1,$Y$5,)),"",IF($X$5=1,$Y$5,))</f>
        <v>0</v>
      </c>
      <c r="Q1943" s="56">
        <f>IF(ISERROR(IF($X$6=1,$Y$6,)),"",IF($X$6=1,$Y$6,))</f>
        <v>10000</v>
      </c>
      <c r="R1943" s="56">
        <f>IF(ISERROR(IF($X$7=1,$Y$7,)),"",IF($X$7=1,$Y$7,))</f>
        <v>0</v>
      </c>
      <c r="S1943" s="56">
        <f>IF(ISERROR(IF($X$8=1,$Y$8,)),"",IF($X$8=1,$Y$8,))</f>
        <v>1000</v>
      </c>
      <c r="T1943" s="56">
        <f>IF(ISERROR(IF($X$9=1,$Y$9,)),"",IF($X$9=1,$Y$9,))</f>
        <v>500</v>
      </c>
      <c r="U1943" s="56">
        <f>IF(ISERROR(IF($X$10=1,$Y$10,)),"",IF($X$10=1,$Y$10,))</f>
        <v>500</v>
      </c>
    </row>
    <row r="1944" spans="1:21" x14ac:dyDescent="0.25">
      <c r="A1944" s="75">
        <f t="shared" si="383"/>
        <v>1940</v>
      </c>
      <c r="D1944" s="56" t="s">
        <v>4962</v>
      </c>
      <c r="E1944" s="56">
        <f t="shared" si="384"/>
        <v>1940</v>
      </c>
      <c r="F1944" s="76">
        <f t="shared" si="379"/>
        <v>72</v>
      </c>
      <c r="G1944" s="56" t="str">
        <f t="shared" si="385"/>
        <v>TAL.Medium.HalfSpherical.Tank.Utility</v>
      </c>
      <c r="H1944" s="56">
        <f t="shared" si="386"/>
        <v>1940</v>
      </c>
      <c r="I1944" s="56">
        <f>IF(G1944="",0,IF(COUNTIF($G$5:G1944,G1944)=1,0,COUNTIF($G$5:G1944,G1944) )   )</f>
        <v>0</v>
      </c>
      <c r="J1944" s="56" t="str">
        <f t="shared" si="387"/>
        <v/>
      </c>
      <c r="K1944" s="56" t="str">
        <f t="shared" si="378"/>
        <v/>
      </c>
      <c r="L1944" s="56" t="str">
        <f t="shared" si="380"/>
        <v/>
      </c>
      <c r="M1944" s="56" t="str">
        <f t="shared" si="381"/>
        <v/>
      </c>
      <c r="N1944" s="56" t="str">
        <f t="shared" si="382"/>
        <v/>
      </c>
      <c r="O1944" s="56" t="str">
        <f t="shared" si="388"/>
        <v/>
      </c>
      <c r="P1944" s="56">
        <f>IF(ISERROR(IF($X$5=1,$Y$5,)),"",IF($X$5=1,$Y$5,))</f>
        <v>0</v>
      </c>
      <c r="Q1944" s="56">
        <f>IF(ISERROR(IF($X$6=1,$Y$6,)),"",IF($X$6=1,$Y$6,))</f>
        <v>10000</v>
      </c>
      <c r="R1944" s="56">
        <f>IF(ISERROR(IF($X$7=1,$Y$7,)),"",IF($X$7=1,$Y$7,))</f>
        <v>0</v>
      </c>
      <c r="S1944" s="56">
        <f>IF(ISERROR(IF($X$8=1,$Y$8,)),"",IF($X$8=1,$Y$8,))</f>
        <v>1000</v>
      </c>
      <c r="T1944" s="56">
        <f>IF(ISERROR(IF($X$9=1,$Y$9,)),"",IF($X$9=1,$Y$9,))</f>
        <v>500</v>
      </c>
      <c r="U1944" s="56">
        <f>IF(ISERROR(IF($X$10=1,$Y$10,)),"",IF($X$10=1,$Y$10,))</f>
        <v>500</v>
      </c>
    </row>
    <row r="1945" spans="1:21" x14ac:dyDescent="0.25">
      <c r="A1945" s="75">
        <f t="shared" si="383"/>
        <v>1941</v>
      </c>
      <c r="D1945" s="56" t="s">
        <v>4963</v>
      </c>
      <c r="E1945" s="56">
        <f t="shared" si="384"/>
        <v>1941</v>
      </c>
      <c r="F1945" s="76">
        <f t="shared" si="379"/>
        <v>72</v>
      </c>
      <c r="G1945" s="56" t="str">
        <f t="shared" si="385"/>
        <v>TAL.Medium.HalfSpherical.Tank.V2.Utility</v>
      </c>
      <c r="H1945" s="56">
        <f t="shared" si="386"/>
        <v>1941</v>
      </c>
      <c r="I1945" s="56">
        <f>IF(G1945="",0,IF(COUNTIF($G$5:G1945,G1945)=1,0,COUNTIF($G$5:G1945,G1945) )   )</f>
        <v>0</v>
      </c>
      <c r="J1945" s="56" t="str">
        <f t="shared" si="387"/>
        <v/>
      </c>
      <c r="K1945" s="56" t="str">
        <f t="shared" si="378"/>
        <v/>
      </c>
      <c r="L1945" s="56" t="str">
        <f t="shared" si="380"/>
        <v/>
      </c>
      <c r="M1945" s="56" t="str">
        <f t="shared" si="381"/>
        <v/>
      </c>
      <c r="N1945" s="56" t="str">
        <f t="shared" si="382"/>
        <v/>
      </c>
      <c r="O1945" s="56" t="str">
        <f t="shared" si="388"/>
        <v/>
      </c>
      <c r="P1945" s="56">
        <f>IF(ISERROR(IF($X$5=1,$Y$5,)),"",IF($X$5=1,$Y$5,))</f>
        <v>0</v>
      </c>
      <c r="Q1945" s="56">
        <f>IF(ISERROR(IF($X$6=1,$Y$6,)),"",IF($X$6=1,$Y$6,))</f>
        <v>10000</v>
      </c>
      <c r="R1945" s="56">
        <f>IF(ISERROR(IF($X$7=1,$Y$7,)),"",IF($X$7=1,$Y$7,))</f>
        <v>0</v>
      </c>
      <c r="S1945" s="56">
        <f>IF(ISERROR(IF($X$8=1,$Y$8,)),"",IF($X$8=1,$Y$8,))</f>
        <v>1000</v>
      </c>
      <c r="T1945" s="56">
        <f>IF(ISERROR(IF($X$9=1,$Y$9,)),"",IF($X$9=1,$Y$9,))</f>
        <v>500</v>
      </c>
      <c r="U1945" s="56">
        <f>IF(ISERROR(IF($X$10=1,$Y$10,)),"",IF($X$10=1,$Y$10,))</f>
        <v>500</v>
      </c>
    </row>
    <row r="1946" spans="1:21" x14ac:dyDescent="0.25">
      <c r="A1946" s="75">
        <f t="shared" si="383"/>
        <v>1942</v>
      </c>
      <c r="D1946" s="56" t="s">
        <v>4964</v>
      </c>
      <c r="E1946" s="56">
        <f t="shared" si="384"/>
        <v>1942</v>
      </c>
      <c r="F1946" s="76">
        <f t="shared" si="379"/>
        <v>72</v>
      </c>
      <c r="G1946" s="56" t="str">
        <f t="shared" si="385"/>
        <v>TAL.Medium.Spherical.Tank.Fuel</v>
      </c>
      <c r="H1946" s="56">
        <f t="shared" si="386"/>
        <v>1942</v>
      </c>
      <c r="I1946" s="56">
        <f>IF(G1946="",0,IF(COUNTIF($G$5:G1946,G1946)=1,0,COUNTIF($G$5:G1946,G1946) )   )</f>
        <v>0</v>
      </c>
      <c r="J1946" s="56" t="str">
        <f t="shared" si="387"/>
        <v/>
      </c>
      <c r="K1946" s="56" t="str">
        <f t="shared" si="378"/>
        <v/>
      </c>
      <c r="L1946" s="56" t="str">
        <f t="shared" si="380"/>
        <v/>
      </c>
      <c r="M1946" s="56" t="str">
        <f t="shared" si="381"/>
        <v/>
      </c>
      <c r="N1946" s="56" t="str">
        <f t="shared" si="382"/>
        <v/>
      </c>
      <c r="O1946" s="56" t="str">
        <f t="shared" si="388"/>
        <v/>
      </c>
      <c r="P1946" s="56">
        <f>IF(ISERROR(IF($X$5=1,$Y$5,)),"",IF($X$5=1,$Y$5,))</f>
        <v>0</v>
      </c>
      <c r="Q1946" s="56">
        <f>IF(ISERROR(IF($X$6=1,$Y$6,)),"",IF($X$6=1,$Y$6,))</f>
        <v>10000</v>
      </c>
      <c r="R1946" s="56">
        <f>IF(ISERROR(IF($X$7=1,$Y$7,)),"",IF($X$7=1,$Y$7,))</f>
        <v>0</v>
      </c>
      <c r="S1946" s="56">
        <f>IF(ISERROR(IF($X$8=1,$Y$8,)),"",IF($X$8=1,$Y$8,))</f>
        <v>1000</v>
      </c>
      <c r="T1946" s="56">
        <f>IF(ISERROR(IF($X$9=1,$Y$9,)),"",IF($X$9=1,$Y$9,))</f>
        <v>500</v>
      </c>
      <c r="U1946" s="56">
        <f>IF(ISERROR(IF($X$10=1,$Y$10,)),"",IF($X$10=1,$Y$10,))</f>
        <v>500</v>
      </c>
    </row>
    <row r="1947" spans="1:21" x14ac:dyDescent="0.25">
      <c r="A1947" s="75">
        <f t="shared" si="383"/>
        <v>1943</v>
      </c>
      <c r="D1947" s="56" t="s">
        <v>4965</v>
      </c>
      <c r="E1947" s="56">
        <f t="shared" si="384"/>
        <v>1943</v>
      </c>
      <c r="F1947" s="76">
        <f t="shared" si="379"/>
        <v>72</v>
      </c>
      <c r="G1947" s="56" t="str">
        <f t="shared" si="385"/>
        <v>TAL.Medium.Spherical.Tank.V2.Fuel</v>
      </c>
      <c r="H1947" s="56">
        <f t="shared" si="386"/>
        <v>1943</v>
      </c>
      <c r="I1947" s="56">
        <f>IF(G1947="",0,IF(COUNTIF($G$5:G1947,G1947)=1,0,COUNTIF($G$5:G1947,G1947) )   )</f>
        <v>0</v>
      </c>
      <c r="J1947" s="56" t="str">
        <f t="shared" si="387"/>
        <v/>
      </c>
      <c r="K1947" s="56" t="str">
        <f t="shared" si="378"/>
        <v/>
      </c>
      <c r="L1947" s="56" t="str">
        <f t="shared" si="380"/>
        <v/>
      </c>
      <c r="M1947" s="56" t="str">
        <f t="shared" si="381"/>
        <v/>
      </c>
      <c r="N1947" s="56" t="str">
        <f t="shared" si="382"/>
        <v/>
      </c>
      <c r="O1947" s="56" t="str">
        <f t="shared" si="388"/>
        <v/>
      </c>
      <c r="P1947" s="56">
        <f>IF(ISERROR(IF($X$5=1,$Y$5,)),"",IF($X$5=1,$Y$5,))</f>
        <v>0</v>
      </c>
      <c r="Q1947" s="56">
        <f>IF(ISERROR(IF($X$6=1,$Y$6,)),"",IF($X$6=1,$Y$6,))</f>
        <v>10000</v>
      </c>
      <c r="R1947" s="56">
        <f>IF(ISERROR(IF($X$7=1,$Y$7,)),"",IF($X$7=1,$Y$7,))</f>
        <v>0</v>
      </c>
      <c r="S1947" s="56">
        <f>IF(ISERROR(IF($X$8=1,$Y$8,)),"",IF($X$8=1,$Y$8,))</f>
        <v>1000</v>
      </c>
      <c r="T1947" s="56">
        <f>IF(ISERROR(IF($X$9=1,$Y$9,)),"",IF($X$9=1,$Y$9,))</f>
        <v>500</v>
      </c>
      <c r="U1947" s="56">
        <f>IF(ISERROR(IF($X$10=1,$Y$10,)),"",IF($X$10=1,$Y$10,))</f>
        <v>500</v>
      </c>
    </row>
    <row r="1948" spans="1:21" x14ac:dyDescent="0.25">
      <c r="A1948" s="75">
        <f t="shared" si="383"/>
        <v>1944</v>
      </c>
      <c r="D1948" s="56" t="s">
        <v>4966</v>
      </c>
      <c r="E1948" s="56">
        <f t="shared" si="384"/>
        <v>1944</v>
      </c>
      <c r="F1948" s="76">
        <f t="shared" si="379"/>
        <v>72</v>
      </c>
      <c r="G1948" s="56" t="str">
        <f t="shared" si="385"/>
        <v>TAL.Medium.Spherical.Tank.Utility</v>
      </c>
      <c r="H1948" s="56">
        <f t="shared" si="386"/>
        <v>1944</v>
      </c>
      <c r="I1948" s="56">
        <f>IF(G1948="",0,IF(COUNTIF($G$5:G1948,G1948)=1,0,COUNTIF($G$5:G1948,G1948) )   )</f>
        <v>0</v>
      </c>
      <c r="J1948" s="56" t="str">
        <f t="shared" si="387"/>
        <v/>
      </c>
      <c r="K1948" s="56" t="str">
        <f t="shared" si="378"/>
        <v/>
      </c>
      <c r="L1948" s="56" t="str">
        <f t="shared" si="380"/>
        <v/>
      </c>
      <c r="M1948" s="56" t="str">
        <f t="shared" si="381"/>
        <v/>
      </c>
      <c r="N1948" s="56" t="str">
        <f t="shared" si="382"/>
        <v/>
      </c>
      <c r="O1948" s="56" t="str">
        <f t="shared" si="388"/>
        <v/>
      </c>
      <c r="P1948" s="56">
        <f>IF(ISERROR(IF($X$5=1,$Y$5,)),"",IF($X$5=1,$Y$5,))</f>
        <v>0</v>
      </c>
      <c r="Q1948" s="56">
        <f>IF(ISERROR(IF($X$6=1,$Y$6,)),"",IF($X$6=1,$Y$6,))</f>
        <v>10000</v>
      </c>
      <c r="R1948" s="56">
        <f>IF(ISERROR(IF($X$7=1,$Y$7,)),"",IF($X$7=1,$Y$7,))</f>
        <v>0</v>
      </c>
      <c r="S1948" s="56">
        <f>IF(ISERROR(IF($X$8=1,$Y$8,)),"",IF($X$8=1,$Y$8,))</f>
        <v>1000</v>
      </c>
      <c r="T1948" s="56">
        <f>IF(ISERROR(IF($X$9=1,$Y$9,)),"",IF($X$9=1,$Y$9,))</f>
        <v>500</v>
      </c>
      <c r="U1948" s="56">
        <f>IF(ISERROR(IF($X$10=1,$Y$10,)),"",IF($X$10=1,$Y$10,))</f>
        <v>500</v>
      </c>
    </row>
    <row r="1949" spans="1:21" x14ac:dyDescent="0.25">
      <c r="A1949" s="75">
        <f t="shared" si="383"/>
        <v>1945</v>
      </c>
      <c r="D1949" s="56" t="s">
        <v>4967</v>
      </c>
      <c r="E1949" s="56">
        <f t="shared" si="384"/>
        <v>1945</v>
      </c>
      <c r="F1949" s="76">
        <f t="shared" si="379"/>
        <v>72</v>
      </c>
      <c r="G1949" s="56" t="str">
        <f t="shared" si="385"/>
        <v>TAL.Medium.Spherical.Tank.V2.Utility</v>
      </c>
      <c r="H1949" s="56">
        <f t="shared" si="386"/>
        <v>1945</v>
      </c>
      <c r="I1949" s="56">
        <f>IF(G1949="",0,IF(COUNTIF($G$5:G1949,G1949)=1,0,COUNTIF($G$5:G1949,G1949) )   )</f>
        <v>0</v>
      </c>
      <c r="J1949" s="56" t="str">
        <f t="shared" si="387"/>
        <v/>
      </c>
      <c r="K1949" s="56" t="str">
        <f t="shared" si="378"/>
        <v/>
      </c>
      <c r="L1949" s="56" t="str">
        <f t="shared" si="380"/>
        <v/>
      </c>
      <c r="M1949" s="56" t="str">
        <f t="shared" si="381"/>
        <v/>
      </c>
      <c r="N1949" s="56" t="str">
        <f t="shared" si="382"/>
        <v/>
      </c>
      <c r="O1949" s="56" t="str">
        <f t="shared" si="388"/>
        <v/>
      </c>
      <c r="P1949" s="56">
        <f>IF(ISERROR(IF($X$5=1,$Y$5,)),"",IF($X$5=1,$Y$5,))</f>
        <v>0</v>
      </c>
      <c r="Q1949" s="56">
        <f>IF(ISERROR(IF($X$6=1,$Y$6,)),"",IF($X$6=1,$Y$6,))</f>
        <v>10000</v>
      </c>
      <c r="R1949" s="56">
        <f>IF(ISERROR(IF($X$7=1,$Y$7,)),"",IF($X$7=1,$Y$7,))</f>
        <v>0</v>
      </c>
      <c r="S1949" s="56">
        <f>IF(ISERROR(IF($X$8=1,$Y$8,)),"",IF($X$8=1,$Y$8,))</f>
        <v>1000</v>
      </c>
      <c r="T1949" s="56">
        <f>IF(ISERROR(IF($X$9=1,$Y$9,)),"",IF($X$9=1,$Y$9,))</f>
        <v>500</v>
      </c>
      <c r="U1949" s="56">
        <f>IF(ISERROR(IF($X$10=1,$Y$10,)),"",IF($X$10=1,$Y$10,))</f>
        <v>500</v>
      </c>
    </row>
    <row r="1950" spans="1:21" x14ac:dyDescent="0.25">
      <c r="A1950" s="75">
        <f t="shared" si="383"/>
        <v>1946</v>
      </c>
      <c r="D1950" s="56" t="s">
        <v>4968</v>
      </c>
      <c r="E1950" s="56">
        <f t="shared" si="384"/>
        <v>1946</v>
      </c>
      <c r="F1950" s="76">
        <f t="shared" si="379"/>
        <v>72</v>
      </c>
      <c r="G1950" s="56" t="str">
        <f t="shared" si="385"/>
        <v>TAL.XLarge.Toroidal.Tank.Fuel</v>
      </c>
      <c r="H1950" s="56">
        <f t="shared" si="386"/>
        <v>1946</v>
      </c>
      <c r="I1950" s="56">
        <f>IF(G1950="",0,IF(COUNTIF($G$5:G1950,G1950)=1,0,COUNTIF($G$5:G1950,G1950) )   )</f>
        <v>0</v>
      </c>
      <c r="J1950" s="56" t="str">
        <f t="shared" si="387"/>
        <v/>
      </c>
      <c r="K1950" s="56" t="str">
        <f t="shared" si="378"/>
        <v/>
      </c>
      <c r="L1950" s="56" t="str">
        <f t="shared" si="380"/>
        <v/>
      </c>
      <c r="M1950" s="56" t="str">
        <f t="shared" si="381"/>
        <v/>
      </c>
      <c r="N1950" s="56" t="str">
        <f t="shared" si="382"/>
        <v/>
      </c>
      <c r="O1950" s="56" t="str">
        <f t="shared" si="388"/>
        <v/>
      </c>
      <c r="P1950" s="56">
        <f>IF(ISERROR(IF($X$5=1,$Y$5,)),"",IF($X$5=1,$Y$5,))</f>
        <v>0</v>
      </c>
      <c r="Q1950" s="56">
        <f>IF(ISERROR(IF($X$6=1,$Y$6,)),"",IF($X$6=1,$Y$6,))</f>
        <v>10000</v>
      </c>
      <c r="R1950" s="56">
        <f>IF(ISERROR(IF($X$7=1,$Y$7,)),"",IF($X$7=1,$Y$7,))</f>
        <v>0</v>
      </c>
      <c r="S1950" s="56">
        <f>IF(ISERROR(IF($X$8=1,$Y$8,)),"",IF($X$8=1,$Y$8,))</f>
        <v>1000</v>
      </c>
      <c r="T1950" s="56">
        <f>IF(ISERROR(IF($X$9=1,$Y$9,)),"",IF($X$9=1,$Y$9,))</f>
        <v>500</v>
      </c>
      <c r="U1950" s="56">
        <f>IF(ISERROR(IF($X$10=1,$Y$10,)),"",IF($X$10=1,$Y$10,))</f>
        <v>500</v>
      </c>
    </row>
    <row r="1951" spans="1:21" x14ac:dyDescent="0.25">
      <c r="A1951" s="75">
        <f t="shared" si="383"/>
        <v>1947</v>
      </c>
      <c r="D1951" s="56" t="s">
        <v>4969</v>
      </c>
      <c r="E1951" s="56">
        <f t="shared" si="384"/>
        <v>1947</v>
      </c>
      <c r="F1951" s="76">
        <f t="shared" si="379"/>
        <v>72</v>
      </c>
      <c r="G1951" s="56" t="str">
        <f t="shared" si="385"/>
        <v>TAL.XLarge.Toroidal.Tank.Utility</v>
      </c>
      <c r="H1951" s="56">
        <f t="shared" si="386"/>
        <v>1947</v>
      </c>
      <c r="I1951" s="56">
        <f>IF(G1951="",0,IF(COUNTIF($G$5:G1951,G1951)=1,0,COUNTIF($G$5:G1951,G1951) )   )</f>
        <v>0</v>
      </c>
      <c r="J1951" s="56" t="str">
        <f t="shared" si="387"/>
        <v/>
      </c>
      <c r="K1951" s="56" t="str">
        <f t="shared" si="378"/>
        <v/>
      </c>
      <c r="L1951" s="56" t="str">
        <f t="shared" si="380"/>
        <v/>
      </c>
      <c r="M1951" s="56" t="str">
        <f t="shared" si="381"/>
        <v/>
      </c>
      <c r="N1951" s="56" t="str">
        <f t="shared" si="382"/>
        <v/>
      </c>
      <c r="O1951" s="56" t="str">
        <f t="shared" si="388"/>
        <v/>
      </c>
      <c r="P1951" s="56">
        <f>IF(ISERROR(IF($X$5=1,$Y$5,)),"",IF($X$5=1,$Y$5,))</f>
        <v>0</v>
      </c>
      <c r="Q1951" s="56">
        <f>IF(ISERROR(IF($X$6=1,$Y$6,)),"",IF($X$6=1,$Y$6,))</f>
        <v>10000</v>
      </c>
      <c r="R1951" s="56">
        <f>IF(ISERROR(IF($X$7=1,$Y$7,)),"",IF($X$7=1,$Y$7,))</f>
        <v>0</v>
      </c>
      <c r="S1951" s="56">
        <f>IF(ISERROR(IF($X$8=1,$Y$8,)),"",IF($X$8=1,$Y$8,))</f>
        <v>1000</v>
      </c>
      <c r="T1951" s="56">
        <f>IF(ISERROR(IF($X$9=1,$Y$9,)),"",IF($X$9=1,$Y$9,))</f>
        <v>500</v>
      </c>
      <c r="U1951" s="56">
        <f>IF(ISERROR(IF($X$10=1,$Y$10,)),"",IF($X$10=1,$Y$10,))</f>
        <v>500</v>
      </c>
    </row>
    <row r="1952" spans="1:21" x14ac:dyDescent="0.25">
      <c r="A1952" s="75">
        <f t="shared" si="383"/>
        <v>1948</v>
      </c>
      <c r="D1952" s="56" t="s">
        <v>4970</v>
      </c>
      <c r="E1952" s="56">
        <f t="shared" si="384"/>
        <v>1948</v>
      </c>
      <c r="F1952" s="76">
        <f t="shared" si="379"/>
        <v>72</v>
      </c>
      <c r="G1952" s="56" t="str">
        <f t="shared" si="385"/>
        <v>TAL.Toroidal.Tank.Hub.XLarge</v>
      </c>
      <c r="H1952" s="56">
        <f t="shared" si="386"/>
        <v>1948</v>
      </c>
      <c r="I1952" s="56">
        <f>IF(G1952="",0,IF(COUNTIF($G$5:G1952,G1952)=1,0,COUNTIF($G$5:G1952,G1952) )   )</f>
        <v>0</v>
      </c>
      <c r="J1952" s="56" t="str">
        <f t="shared" si="387"/>
        <v/>
      </c>
      <c r="K1952" s="56" t="str">
        <f t="shared" si="378"/>
        <v/>
      </c>
      <c r="L1952" s="56" t="str">
        <f t="shared" si="380"/>
        <v/>
      </c>
      <c r="M1952" s="56" t="str">
        <f t="shared" si="381"/>
        <v/>
      </c>
      <c r="N1952" s="56" t="str">
        <f t="shared" si="382"/>
        <v/>
      </c>
      <c r="O1952" s="56" t="str">
        <f t="shared" si="388"/>
        <v/>
      </c>
      <c r="P1952" s="56">
        <f>IF(ISERROR(IF($X$5=1,$Y$5,)),"",IF($X$5=1,$Y$5,))</f>
        <v>0</v>
      </c>
      <c r="Q1952" s="56">
        <f>IF(ISERROR(IF($X$6=1,$Y$6,)),"",IF($X$6=1,$Y$6,))</f>
        <v>10000</v>
      </c>
      <c r="R1952" s="56">
        <f>IF(ISERROR(IF($X$7=1,$Y$7,)),"",IF($X$7=1,$Y$7,))</f>
        <v>0</v>
      </c>
      <c r="S1952" s="56">
        <f>IF(ISERROR(IF($X$8=1,$Y$8,)),"",IF($X$8=1,$Y$8,))</f>
        <v>1000</v>
      </c>
      <c r="T1952" s="56">
        <f>IF(ISERROR(IF($X$9=1,$Y$9,)),"",IF($X$9=1,$Y$9,))</f>
        <v>500</v>
      </c>
      <c r="U1952" s="56">
        <f>IF(ISERROR(IF($X$10=1,$Y$10,)),"",IF($X$10=1,$Y$10,))</f>
        <v>500</v>
      </c>
    </row>
    <row r="1953" spans="1:21" x14ac:dyDescent="0.25">
      <c r="A1953" s="75">
        <f t="shared" si="383"/>
        <v>1949</v>
      </c>
      <c r="C1953" s="56" t="s">
        <v>2532</v>
      </c>
      <c r="E1953" s="56">
        <f t="shared" si="384"/>
        <v>1949</v>
      </c>
      <c r="F1953" s="76">
        <f t="shared" si="379"/>
        <v>72</v>
      </c>
      <c r="G1953" s="56" t="str">
        <f t="shared" si="385"/>
        <v/>
      </c>
      <c r="H1953" s="56">
        <f t="shared" si="386"/>
        <v>1949</v>
      </c>
      <c r="I1953" s="56">
        <f>IF(G1953="",0,IF(COUNTIF($G$5:G1953,G1953)=1,0,COUNTIF($G$5:G1953,G1953) )   )</f>
        <v>0</v>
      </c>
      <c r="J1953" s="56" t="str">
        <f t="shared" si="387"/>
        <v/>
      </c>
      <c r="K1953" s="56" t="str">
        <f t="shared" si="378"/>
        <v/>
      </c>
      <c r="L1953" s="56" t="str">
        <f t="shared" si="380"/>
        <v/>
      </c>
      <c r="M1953" s="56" t="str">
        <f t="shared" si="381"/>
        <v/>
      </c>
      <c r="N1953" s="56" t="str">
        <f t="shared" si="382"/>
        <v/>
      </c>
      <c r="O1953" s="56" t="str">
        <f t="shared" si="388"/>
        <v/>
      </c>
      <c r="P1953" s="56">
        <f>IF(ISERROR(IF($X$5=1,$Y$5,)),"",IF($X$5=1,$Y$5,))</f>
        <v>0</v>
      </c>
      <c r="Q1953" s="56">
        <f>IF(ISERROR(IF($X$6=1,$Y$6,)),"",IF($X$6=1,$Y$6,))</f>
        <v>10000</v>
      </c>
      <c r="R1953" s="56">
        <f>IF(ISERROR(IF($X$7=1,$Y$7,)),"",IF($X$7=1,$Y$7,))</f>
        <v>0</v>
      </c>
      <c r="S1953" s="56">
        <f>IF(ISERROR(IF($X$8=1,$Y$8,)),"",IF($X$8=1,$Y$8,))</f>
        <v>1000</v>
      </c>
      <c r="T1953" s="56">
        <f>IF(ISERROR(IF($X$9=1,$Y$9,)),"",IF($X$9=1,$Y$9,))</f>
        <v>500</v>
      </c>
      <c r="U1953" s="56">
        <f>IF(ISERROR(IF($X$10=1,$Y$10,)),"",IF($X$10=1,$Y$10,))</f>
        <v>500</v>
      </c>
    </row>
    <row r="1954" spans="1:21" x14ac:dyDescent="0.25">
      <c r="A1954" s="75">
        <f t="shared" si="383"/>
        <v>1950</v>
      </c>
      <c r="B1954" s="56" t="s">
        <v>2532</v>
      </c>
      <c r="E1954" s="56">
        <f t="shared" si="384"/>
        <v>1950</v>
      </c>
      <c r="F1954" s="76">
        <f t="shared" si="379"/>
        <v>72</v>
      </c>
      <c r="G1954" s="56" t="str">
        <f t="shared" si="385"/>
        <v/>
      </c>
      <c r="H1954" s="56">
        <f t="shared" si="386"/>
        <v>1950</v>
      </c>
      <c r="I1954" s="56">
        <f>IF(G1954="",0,IF(COUNTIF($G$5:G1954,G1954)=1,0,COUNTIF($G$5:G1954,G1954) )   )</f>
        <v>0</v>
      </c>
      <c r="J1954" s="56" t="str">
        <f t="shared" si="387"/>
        <v/>
      </c>
      <c r="K1954" s="56" t="str">
        <f t="shared" si="378"/>
        <v/>
      </c>
      <c r="L1954" s="56" t="str">
        <f t="shared" si="380"/>
        <v/>
      </c>
      <c r="M1954" s="56" t="str">
        <f t="shared" si="381"/>
        <v/>
      </c>
      <c r="N1954" s="56" t="str">
        <f t="shared" si="382"/>
        <v/>
      </c>
      <c r="O1954" s="56" t="str">
        <f t="shared" si="388"/>
        <v/>
      </c>
      <c r="P1954" s="56">
        <f>IF(ISERROR(IF($X$5=1,$Y$5,)),"",IF($X$5=1,$Y$5,))</f>
        <v>0</v>
      </c>
      <c r="Q1954" s="56">
        <f>IF(ISERROR(IF($X$6=1,$Y$6,)),"",IF($X$6=1,$Y$6,))</f>
        <v>10000</v>
      </c>
      <c r="R1954" s="56">
        <f>IF(ISERROR(IF($X$7=1,$Y$7,)),"",IF($X$7=1,$Y$7,))</f>
        <v>0</v>
      </c>
      <c r="S1954" s="56">
        <f>IF(ISERROR(IF($X$8=1,$Y$8,)),"",IF($X$8=1,$Y$8,))</f>
        <v>1000</v>
      </c>
      <c r="T1954" s="56">
        <f>IF(ISERROR(IF($X$9=1,$Y$9,)),"",IF($X$9=1,$Y$9,))</f>
        <v>500</v>
      </c>
      <c r="U1954" s="56">
        <f>IF(ISERROR(IF($X$10=1,$Y$10,)),"",IF($X$10=1,$Y$10,))</f>
        <v>500</v>
      </c>
    </row>
    <row r="1955" spans="1:21" x14ac:dyDescent="0.25">
      <c r="A1955" s="75">
        <f t="shared" si="383"/>
        <v>1951</v>
      </c>
      <c r="B1955" s="56" t="s">
        <v>2517</v>
      </c>
      <c r="E1955" s="56">
        <f t="shared" si="384"/>
        <v>1951</v>
      </c>
      <c r="F1955" s="76">
        <f t="shared" si="379"/>
        <v>72</v>
      </c>
      <c r="G1955" s="56" t="str">
        <f t="shared" si="385"/>
        <v/>
      </c>
      <c r="H1955" s="56">
        <f t="shared" si="386"/>
        <v>1951</v>
      </c>
      <c r="I1955" s="56">
        <f>IF(G1955="",0,IF(COUNTIF($G$5:G1955,G1955)=1,0,COUNTIF($G$5:G1955,G1955) )   )</f>
        <v>0</v>
      </c>
      <c r="J1955" s="56" t="str">
        <f t="shared" si="387"/>
        <v/>
      </c>
      <c r="K1955" s="56" t="str">
        <f t="shared" si="378"/>
        <v/>
      </c>
      <c r="L1955" s="56" t="str">
        <f t="shared" si="380"/>
        <v/>
      </c>
      <c r="M1955" s="56" t="str">
        <f t="shared" si="381"/>
        <v/>
      </c>
      <c r="N1955" s="56" t="str">
        <f t="shared" si="382"/>
        <v/>
      </c>
      <c r="O1955" s="56" t="str">
        <f t="shared" si="388"/>
        <v/>
      </c>
      <c r="P1955" s="56">
        <f>IF(ISERROR(IF($X$5=1,$Y$5,)),"",IF($X$5=1,$Y$5,))</f>
        <v>0</v>
      </c>
      <c r="Q1955" s="56">
        <f>IF(ISERROR(IF($X$6=1,$Y$6,)),"",IF($X$6=1,$Y$6,))</f>
        <v>10000</v>
      </c>
      <c r="R1955" s="56">
        <f>IF(ISERROR(IF($X$7=1,$Y$7,)),"",IF($X$7=1,$Y$7,))</f>
        <v>0</v>
      </c>
      <c r="S1955" s="56">
        <f>IF(ISERROR(IF($X$8=1,$Y$8,)),"",IF($X$8=1,$Y$8,))</f>
        <v>1000</v>
      </c>
      <c r="T1955" s="56">
        <f>IF(ISERROR(IF($X$9=1,$Y$9,)),"",IF($X$9=1,$Y$9,))</f>
        <v>500</v>
      </c>
      <c r="U1955" s="56">
        <f>IF(ISERROR(IF($X$10=1,$Y$10,)),"",IF($X$10=1,$Y$10,))</f>
        <v>500</v>
      </c>
    </row>
    <row r="1956" spans="1:21" x14ac:dyDescent="0.25">
      <c r="A1956" s="75">
        <f t="shared" si="383"/>
        <v>1952</v>
      </c>
      <c r="B1956" s="56" t="s">
        <v>2518</v>
      </c>
      <c r="E1956" s="56">
        <f t="shared" si="384"/>
        <v>1952</v>
      </c>
      <c r="F1956" s="76">
        <f t="shared" si="379"/>
        <v>72</v>
      </c>
      <c r="G1956" s="56" t="str">
        <f t="shared" si="385"/>
        <v/>
      </c>
      <c r="H1956" s="56">
        <f t="shared" si="386"/>
        <v>1952</v>
      </c>
      <c r="I1956" s="56">
        <f>IF(G1956="",0,IF(COUNTIF($G$5:G1956,G1956)=1,0,COUNTIF($G$5:G1956,G1956) )   )</f>
        <v>0</v>
      </c>
      <c r="J1956" s="56" t="str">
        <f t="shared" si="387"/>
        <v/>
      </c>
      <c r="K1956" s="56" t="str">
        <f t="shared" si="378"/>
        <v/>
      </c>
      <c r="L1956" s="56" t="str">
        <f t="shared" si="380"/>
        <v/>
      </c>
      <c r="M1956" s="56" t="str">
        <f t="shared" si="381"/>
        <v/>
      </c>
      <c r="N1956" s="56" t="str">
        <f t="shared" si="382"/>
        <v/>
      </c>
      <c r="O1956" s="56" t="str">
        <f t="shared" si="388"/>
        <v/>
      </c>
      <c r="P1956" s="56">
        <f>IF(ISERROR(IF($X$5=1,$Y$5,)),"",IF($X$5=1,$Y$5,))</f>
        <v>0</v>
      </c>
      <c r="Q1956" s="56">
        <f>IF(ISERROR(IF($X$6=1,$Y$6,)),"",IF($X$6=1,$Y$6,))</f>
        <v>10000</v>
      </c>
      <c r="R1956" s="56">
        <f>IF(ISERROR(IF($X$7=1,$Y$7,)),"",IF($X$7=1,$Y$7,))</f>
        <v>0</v>
      </c>
      <c r="S1956" s="56">
        <f>IF(ISERROR(IF($X$8=1,$Y$8,)),"",IF($X$8=1,$Y$8,))</f>
        <v>1000</v>
      </c>
      <c r="T1956" s="56">
        <f>IF(ISERROR(IF($X$9=1,$Y$9,)),"",IF($X$9=1,$Y$9,))</f>
        <v>500</v>
      </c>
      <c r="U1956" s="56">
        <f>IF(ISERROR(IF($X$10=1,$Y$10,)),"",IF($X$10=1,$Y$10,))</f>
        <v>500</v>
      </c>
    </row>
    <row r="1957" spans="1:21" x14ac:dyDescent="0.25">
      <c r="A1957" s="75">
        <f t="shared" si="383"/>
        <v>1953</v>
      </c>
      <c r="C1957" s="56" t="s">
        <v>3127</v>
      </c>
      <c r="E1957" s="56">
        <f t="shared" si="384"/>
        <v>1953</v>
      </c>
      <c r="F1957" s="76">
        <f t="shared" si="379"/>
        <v>73</v>
      </c>
      <c r="G1957" s="56" t="str">
        <f t="shared" si="385"/>
        <v>newnode_veryHeavyAvantGarde</v>
      </c>
      <c r="H1957" s="56">
        <f t="shared" si="386"/>
        <v>1953</v>
      </c>
      <c r="I1957" s="56">
        <f>IF(G1957="",0,IF(COUNTIF($G$5:G1957,G1957)=1,0,COUNTIF($G$5:G1957,G1957) )   )</f>
        <v>0</v>
      </c>
      <c r="J1957" s="56" t="str">
        <f t="shared" si="387"/>
        <v/>
      </c>
      <c r="K1957" s="56" t="str">
        <f t="shared" si="378"/>
        <v/>
      </c>
      <c r="L1957" s="56" t="str">
        <f t="shared" si="380"/>
        <v/>
      </c>
      <c r="M1957" s="56" t="str">
        <f t="shared" si="381"/>
        <v/>
      </c>
      <c r="N1957" s="56" t="str">
        <f t="shared" si="382"/>
        <v/>
      </c>
      <c r="O1957" s="56" t="str">
        <f t="shared" si="388"/>
        <v/>
      </c>
      <c r="P1957" s="56">
        <f>IF(ISERROR(IF($X$5=1,$Y$5,)),"",IF($X$5=1,$Y$5,))</f>
        <v>0</v>
      </c>
      <c r="Q1957" s="56">
        <f>IF(ISERROR(IF($X$6=1,$Y$6,)),"",IF($X$6=1,$Y$6,))</f>
        <v>10000</v>
      </c>
      <c r="R1957" s="56">
        <f>IF(ISERROR(IF($X$7=1,$Y$7,)),"",IF($X$7=1,$Y$7,))</f>
        <v>0</v>
      </c>
      <c r="S1957" s="56">
        <f>IF(ISERROR(IF($X$8=1,$Y$8,)),"",IF($X$8=1,$Y$8,))</f>
        <v>1000</v>
      </c>
      <c r="T1957" s="56">
        <f>IF(ISERROR(IF($X$9=1,$Y$9,)),"",IF($X$9=1,$Y$9,))</f>
        <v>500</v>
      </c>
      <c r="U1957" s="56">
        <f>IF(ISERROR(IF($X$10=1,$Y$10,)),"",IF($X$10=1,$Y$10,))</f>
        <v>500</v>
      </c>
    </row>
    <row r="1958" spans="1:21" x14ac:dyDescent="0.25">
      <c r="A1958" s="75">
        <f t="shared" si="383"/>
        <v>1954</v>
      </c>
      <c r="C1958" s="56" t="s">
        <v>3128</v>
      </c>
      <c r="E1958" s="56">
        <f t="shared" si="384"/>
        <v>1954</v>
      </c>
      <c r="F1958" s="76">
        <f t="shared" si="379"/>
        <v>73</v>
      </c>
      <c r="G1958" s="56" t="str">
        <f t="shared" si="385"/>
        <v/>
      </c>
      <c r="H1958" s="56">
        <f t="shared" si="386"/>
        <v>1954</v>
      </c>
      <c r="I1958" s="56">
        <f>IF(G1958="",0,IF(COUNTIF($G$5:G1958,G1958)=1,0,COUNTIF($G$5:G1958,G1958) )   )</f>
        <v>0</v>
      </c>
      <c r="J1958" s="56" t="str">
        <f t="shared" si="387"/>
        <v/>
      </c>
      <c r="K1958" s="56" t="str">
        <f t="shared" si="378"/>
        <v/>
      </c>
      <c r="L1958" s="56" t="str">
        <f t="shared" si="380"/>
        <v/>
      </c>
      <c r="M1958" s="56" t="str">
        <f t="shared" si="381"/>
        <v/>
      </c>
      <c r="N1958" s="56" t="str">
        <f t="shared" si="382"/>
        <v/>
      </c>
      <c r="O1958" s="56" t="str">
        <f t="shared" si="388"/>
        <v/>
      </c>
      <c r="P1958" s="56">
        <f>IF(ISERROR(IF($X$5=1,$Y$5,)),"",IF($X$5=1,$Y$5,))</f>
        <v>0</v>
      </c>
      <c r="Q1958" s="56">
        <f>IF(ISERROR(IF($X$6=1,$Y$6,)),"",IF($X$6=1,$Y$6,))</f>
        <v>10000</v>
      </c>
      <c r="R1958" s="56">
        <f>IF(ISERROR(IF($X$7=1,$Y$7,)),"",IF($X$7=1,$Y$7,))</f>
        <v>0</v>
      </c>
      <c r="S1958" s="56">
        <f>IF(ISERROR(IF($X$8=1,$Y$8,)),"",IF($X$8=1,$Y$8,))</f>
        <v>1000</v>
      </c>
      <c r="T1958" s="56">
        <f>IF(ISERROR(IF($X$9=1,$Y$9,)),"",IF($X$9=1,$Y$9,))</f>
        <v>500</v>
      </c>
      <c r="U1958" s="56">
        <f>IF(ISERROR(IF($X$10=1,$Y$10,)),"",IF($X$10=1,$Y$10,))</f>
        <v>500</v>
      </c>
    </row>
    <row r="1959" spans="1:21" x14ac:dyDescent="0.25">
      <c r="A1959" s="75">
        <f t="shared" si="383"/>
        <v>1955</v>
      </c>
      <c r="C1959" s="56" t="s">
        <v>3129</v>
      </c>
      <c r="E1959" s="56">
        <f t="shared" si="384"/>
        <v>1955</v>
      </c>
      <c r="F1959" s="76">
        <f t="shared" si="379"/>
        <v>73</v>
      </c>
      <c r="G1959" s="56" t="str">
        <f t="shared" si="385"/>
        <v/>
      </c>
      <c r="H1959" s="56">
        <f t="shared" si="386"/>
        <v>1955</v>
      </c>
      <c r="I1959" s="56">
        <f>IF(G1959="",0,IF(COUNTIF($G$5:G1959,G1959)=1,0,COUNTIF($G$5:G1959,G1959) )   )</f>
        <v>0</v>
      </c>
      <c r="J1959" s="56" t="str">
        <f t="shared" si="387"/>
        <v/>
      </c>
      <c r="K1959" s="56" t="str">
        <f t="shared" si="378"/>
        <v/>
      </c>
      <c r="L1959" s="56" t="str">
        <f t="shared" si="380"/>
        <v/>
      </c>
      <c r="M1959" s="56" t="str">
        <f t="shared" si="381"/>
        <v/>
      </c>
      <c r="N1959" s="56" t="str">
        <f t="shared" si="382"/>
        <v/>
      </c>
      <c r="O1959" s="56" t="str">
        <f t="shared" si="388"/>
        <v/>
      </c>
      <c r="P1959" s="56">
        <f>IF(ISERROR(IF($X$5=1,$Y$5,)),"",IF($X$5=1,$Y$5,))</f>
        <v>0</v>
      </c>
      <c r="Q1959" s="56">
        <f>IF(ISERROR(IF($X$6=1,$Y$6,)),"",IF($X$6=1,$Y$6,))</f>
        <v>10000</v>
      </c>
      <c r="R1959" s="56">
        <f>IF(ISERROR(IF($X$7=1,$Y$7,)),"",IF($X$7=1,$Y$7,))</f>
        <v>0</v>
      </c>
      <c r="S1959" s="56">
        <f>IF(ISERROR(IF($X$8=1,$Y$8,)),"",IF($X$8=1,$Y$8,))</f>
        <v>1000</v>
      </c>
      <c r="T1959" s="56">
        <f>IF(ISERROR(IF($X$9=1,$Y$9,)),"",IF($X$9=1,$Y$9,))</f>
        <v>500</v>
      </c>
      <c r="U1959" s="56">
        <f>IF(ISERROR(IF($X$10=1,$Y$10,)),"",IF($X$10=1,$Y$10,))</f>
        <v>500</v>
      </c>
    </row>
    <row r="1960" spans="1:21" x14ac:dyDescent="0.25">
      <c r="A1960" s="75">
        <f t="shared" si="383"/>
        <v>1956</v>
      </c>
      <c r="C1960" s="56" t="s">
        <v>3130</v>
      </c>
      <c r="E1960" s="56">
        <f t="shared" si="384"/>
        <v>1956</v>
      </c>
      <c r="F1960" s="76">
        <f t="shared" si="379"/>
        <v>73</v>
      </c>
      <c r="G1960" s="56" t="str">
        <f t="shared" si="385"/>
        <v/>
      </c>
      <c r="H1960" s="56">
        <f t="shared" si="386"/>
        <v>1956</v>
      </c>
      <c r="I1960" s="56">
        <f>IF(G1960="",0,IF(COUNTIF($G$5:G1960,G1960)=1,0,COUNTIF($G$5:G1960,G1960) )   )</f>
        <v>0</v>
      </c>
      <c r="J1960" s="56" t="str">
        <f t="shared" si="387"/>
        <v/>
      </c>
      <c r="K1960" s="56" t="str">
        <f t="shared" si="378"/>
        <v/>
      </c>
      <c r="L1960" s="56" t="str">
        <f t="shared" si="380"/>
        <v/>
      </c>
      <c r="M1960" s="56" t="str">
        <f t="shared" si="381"/>
        <v/>
      </c>
      <c r="N1960" s="56" t="str">
        <f t="shared" si="382"/>
        <v/>
      </c>
      <c r="O1960" s="56" t="str">
        <f t="shared" si="388"/>
        <v/>
      </c>
      <c r="P1960" s="56">
        <f>IF(ISERROR(IF($X$5=1,$Y$5,)),"",IF($X$5=1,$Y$5,))</f>
        <v>0</v>
      </c>
      <c r="Q1960" s="56">
        <f>IF(ISERROR(IF($X$6=1,$Y$6,)),"",IF($X$6=1,$Y$6,))</f>
        <v>10000</v>
      </c>
      <c r="R1960" s="56">
        <f>IF(ISERROR(IF($X$7=1,$Y$7,)),"",IF($X$7=1,$Y$7,))</f>
        <v>0</v>
      </c>
      <c r="S1960" s="56">
        <f>IF(ISERROR(IF($X$8=1,$Y$8,)),"",IF($X$8=1,$Y$8,))</f>
        <v>1000</v>
      </c>
      <c r="T1960" s="56">
        <f>IF(ISERROR(IF($X$9=1,$Y$9,)),"",IF($X$9=1,$Y$9,))</f>
        <v>500</v>
      </c>
      <c r="U1960" s="56">
        <f>IF(ISERROR(IF($X$10=1,$Y$10,)),"",IF($X$10=1,$Y$10,))</f>
        <v>500</v>
      </c>
    </row>
    <row r="1961" spans="1:21" x14ac:dyDescent="0.25">
      <c r="A1961" s="75">
        <f t="shared" si="383"/>
        <v>1957</v>
      </c>
      <c r="C1961" s="56" t="s">
        <v>2985</v>
      </c>
      <c r="E1961" s="56">
        <f t="shared" si="384"/>
        <v>1957</v>
      </c>
      <c r="F1961" s="76">
        <f t="shared" si="379"/>
        <v>73</v>
      </c>
      <c r="G1961" s="56" t="str">
        <f t="shared" si="385"/>
        <v/>
      </c>
      <c r="H1961" s="56">
        <f t="shared" si="386"/>
        <v>1957</v>
      </c>
      <c r="I1961" s="56">
        <f>IF(G1961="",0,IF(COUNTIF($G$5:G1961,G1961)=1,0,COUNTIF($G$5:G1961,G1961) )   )</f>
        <v>0</v>
      </c>
      <c r="J1961" s="56" t="str">
        <f t="shared" si="387"/>
        <v/>
      </c>
      <c r="K1961" s="56" t="str">
        <f t="shared" si="378"/>
        <v/>
      </c>
      <c r="L1961" s="56" t="str">
        <f t="shared" si="380"/>
        <v/>
      </c>
      <c r="M1961" s="56" t="str">
        <f t="shared" si="381"/>
        <v/>
      </c>
      <c r="N1961" s="56" t="str">
        <f t="shared" si="382"/>
        <v/>
      </c>
      <c r="O1961" s="56" t="str">
        <f t="shared" si="388"/>
        <v/>
      </c>
      <c r="P1961" s="56">
        <f>IF(ISERROR(IF($X$5=1,$Y$5,)),"",IF($X$5=1,$Y$5,))</f>
        <v>0</v>
      </c>
      <c r="Q1961" s="56">
        <f>IF(ISERROR(IF($X$6=1,$Y$6,)),"",IF($X$6=1,$Y$6,))</f>
        <v>10000</v>
      </c>
      <c r="R1961" s="56">
        <f>IF(ISERROR(IF($X$7=1,$Y$7,)),"",IF($X$7=1,$Y$7,))</f>
        <v>0</v>
      </c>
      <c r="S1961" s="56">
        <f>IF(ISERROR(IF($X$8=1,$Y$8,)),"",IF($X$8=1,$Y$8,))</f>
        <v>1000</v>
      </c>
      <c r="T1961" s="56">
        <f>IF(ISERROR(IF($X$9=1,$Y$9,)),"",IF($X$9=1,$Y$9,))</f>
        <v>500</v>
      </c>
      <c r="U1961" s="56">
        <f>IF(ISERROR(IF($X$10=1,$Y$10,)),"",IF($X$10=1,$Y$10,))</f>
        <v>500</v>
      </c>
    </row>
    <row r="1962" spans="1:21" x14ac:dyDescent="0.25">
      <c r="A1962" s="75">
        <f t="shared" si="383"/>
        <v>1958</v>
      </c>
      <c r="C1962" s="56" t="s">
        <v>6257</v>
      </c>
      <c r="E1962" s="56">
        <f t="shared" si="384"/>
        <v>1958</v>
      </c>
      <c r="F1962" s="76">
        <f t="shared" si="379"/>
        <v>73</v>
      </c>
      <c r="G1962" s="56" t="str">
        <f t="shared" si="385"/>
        <v/>
      </c>
      <c r="H1962" s="56">
        <f t="shared" si="386"/>
        <v>1958</v>
      </c>
      <c r="I1962" s="56">
        <f>IF(G1962="",0,IF(COUNTIF($G$5:G1962,G1962)=1,0,COUNTIF($G$5:G1962,G1962) )   )</f>
        <v>0</v>
      </c>
      <c r="J1962" s="56" t="str">
        <f t="shared" si="387"/>
        <v/>
      </c>
      <c r="K1962" s="56" t="str">
        <f t="shared" si="378"/>
        <v/>
      </c>
      <c r="L1962" s="56" t="str">
        <f t="shared" si="380"/>
        <v/>
      </c>
      <c r="M1962" s="56" t="str">
        <f t="shared" si="381"/>
        <v/>
      </c>
      <c r="N1962" s="56" t="str">
        <f t="shared" si="382"/>
        <v/>
      </c>
      <c r="O1962" s="56" t="str">
        <f t="shared" si="388"/>
        <v/>
      </c>
      <c r="P1962" s="56">
        <f>IF(ISERROR(IF($X$5=1,$Y$5,)),"",IF($X$5=1,$Y$5,))</f>
        <v>0</v>
      </c>
      <c r="Q1962" s="56">
        <f>IF(ISERROR(IF($X$6=1,$Y$6,)),"",IF($X$6=1,$Y$6,))</f>
        <v>10000</v>
      </c>
      <c r="R1962" s="56">
        <f>IF(ISERROR(IF($X$7=1,$Y$7,)),"",IF($X$7=1,$Y$7,))</f>
        <v>0</v>
      </c>
      <c r="S1962" s="56">
        <f>IF(ISERROR(IF($X$8=1,$Y$8,)),"",IF($X$8=1,$Y$8,))</f>
        <v>1000</v>
      </c>
      <c r="T1962" s="56">
        <f>IF(ISERROR(IF($X$9=1,$Y$9,)),"",IF($X$9=1,$Y$9,))</f>
        <v>500</v>
      </c>
      <c r="U1962" s="56">
        <f>IF(ISERROR(IF($X$10=1,$Y$10,)),"",IF($X$10=1,$Y$10,))</f>
        <v>500</v>
      </c>
    </row>
    <row r="1963" spans="1:21" x14ac:dyDescent="0.25">
      <c r="A1963" s="75">
        <f t="shared" si="383"/>
        <v>1959</v>
      </c>
      <c r="C1963" s="56" t="s">
        <v>3132</v>
      </c>
      <c r="E1963" s="56">
        <f t="shared" si="384"/>
        <v>1959</v>
      </c>
      <c r="F1963" s="76">
        <f t="shared" si="379"/>
        <v>73</v>
      </c>
      <c r="G1963" s="56" t="str">
        <f t="shared" si="385"/>
        <v/>
      </c>
      <c r="H1963" s="56">
        <f t="shared" si="386"/>
        <v>1959</v>
      </c>
      <c r="I1963" s="56">
        <f>IF(G1963="",0,IF(COUNTIF($G$5:G1963,G1963)=1,0,COUNTIF($G$5:G1963,G1963) )   )</f>
        <v>0</v>
      </c>
      <c r="J1963" s="56" t="str">
        <f t="shared" si="387"/>
        <v/>
      </c>
      <c r="K1963" s="56" t="str">
        <f t="shared" si="378"/>
        <v/>
      </c>
      <c r="L1963" s="56" t="str">
        <f t="shared" si="380"/>
        <v/>
      </c>
      <c r="M1963" s="56" t="str">
        <f t="shared" si="381"/>
        <v/>
      </c>
      <c r="N1963" s="56" t="str">
        <f t="shared" si="382"/>
        <v/>
      </c>
      <c r="O1963" s="56" t="str">
        <f t="shared" si="388"/>
        <v/>
      </c>
      <c r="P1963" s="56">
        <f>IF(ISERROR(IF($X$5=1,$Y$5,)),"",IF($X$5=1,$Y$5,))</f>
        <v>0</v>
      </c>
      <c r="Q1963" s="56">
        <f>IF(ISERROR(IF($X$6=1,$Y$6,)),"",IF($X$6=1,$Y$6,))</f>
        <v>10000</v>
      </c>
      <c r="R1963" s="56">
        <f>IF(ISERROR(IF($X$7=1,$Y$7,)),"",IF($X$7=1,$Y$7,))</f>
        <v>0</v>
      </c>
      <c r="S1963" s="56">
        <f>IF(ISERROR(IF($X$8=1,$Y$8,)),"",IF($X$8=1,$Y$8,))</f>
        <v>1000</v>
      </c>
      <c r="T1963" s="56">
        <f>IF(ISERROR(IF($X$9=1,$Y$9,)),"",IF($X$9=1,$Y$9,))</f>
        <v>500</v>
      </c>
      <c r="U1963" s="56">
        <f>IF(ISERROR(IF($X$10=1,$Y$10,)),"",IF($X$10=1,$Y$10,))</f>
        <v>500</v>
      </c>
    </row>
    <row r="1964" spans="1:21" x14ac:dyDescent="0.25">
      <c r="A1964" s="75">
        <f t="shared" si="383"/>
        <v>1960</v>
      </c>
      <c r="C1964" s="56" t="s">
        <v>2526</v>
      </c>
      <c r="E1964" s="56">
        <f t="shared" si="384"/>
        <v>1960</v>
      </c>
      <c r="F1964" s="76">
        <f t="shared" si="379"/>
        <v>73</v>
      </c>
      <c r="G1964" s="56" t="str">
        <f t="shared" si="385"/>
        <v/>
      </c>
      <c r="H1964" s="56">
        <f t="shared" si="386"/>
        <v>1960</v>
      </c>
      <c r="I1964" s="56">
        <f>IF(G1964="",0,IF(COUNTIF($G$5:G1964,G1964)=1,0,COUNTIF($G$5:G1964,G1964) )   )</f>
        <v>0</v>
      </c>
      <c r="J1964" s="56" t="str">
        <f t="shared" si="387"/>
        <v/>
      </c>
      <c r="K1964" s="56" t="str">
        <f t="shared" si="378"/>
        <v/>
      </c>
      <c r="L1964" s="56" t="str">
        <f t="shared" si="380"/>
        <v/>
      </c>
      <c r="M1964" s="56" t="str">
        <f t="shared" si="381"/>
        <v/>
      </c>
      <c r="N1964" s="56" t="str">
        <f t="shared" si="382"/>
        <v/>
      </c>
      <c r="O1964" s="56" t="str">
        <f t="shared" si="388"/>
        <v/>
      </c>
      <c r="P1964" s="56">
        <f>IF(ISERROR(IF($X$5=1,$Y$5,)),"",IF($X$5=1,$Y$5,))</f>
        <v>0</v>
      </c>
      <c r="Q1964" s="56">
        <f>IF(ISERROR(IF($X$6=1,$Y$6,)),"",IF($X$6=1,$Y$6,))</f>
        <v>10000</v>
      </c>
      <c r="R1964" s="56">
        <f>IF(ISERROR(IF($X$7=1,$Y$7,)),"",IF($X$7=1,$Y$7,))</f>
        <v>0</v>
      </c>
      <c r="S1964" s="56">
        <f>IF(ISERROR(IF($X$8=1,$Y$8,)),"",IF($X$8=1,$Y$8,))</f>
        <v>1000</v>
      </c>
      <c r="T1964" s="56">
        <f>IF(ISERROR(IF($X$9=1,$Y$9,)),"",IF($X$9=1,$Y$9,))</f>
        <v>500</v>
      </c>
      <c r="U1964" s="56">
        <f>IF(ISERROR(IF($X$10=1,$Y$10,)),"",IF($X$10=1,$Y$10,))</f>
        <v>500</v>
      </c>
    </row>
    <row r="1965" spans="1:21" x14ac:dyDescent="0.25">
      <c r="A1965" s="75">
        <f t="shared" si="383"/>
        <v>1961</v>
      </c>
      <c r="C1965" s="56" t="s">
        <v>2527</v>
      </c>
      <c r="E1965" s="56">
        <f t="shared" si="384"/>
        <v>1961</v>
      </c>
      <c r="F1965" s="76">
        <f t="shared" si="379"/>
        <v>73</v>
      </c>
      <c r="G1965" s="56" t="str">
        <f t="shared" si="385"/>
        <v/>
      </c>
      <c r="H1965" s="56">
        <f t="shared" si="386"/>
        <v>1961</v>
      </c>
      <c r="I1965" s="56">
        <f>IF(G1965="",0,IF(COUNTIF($G$5:G1965,G1965)=1,0,COUNTIF($G$5:G1965,G1965) )   )</f>
        <v>0</v>
      </c>
      <c r="J1965" s="56" t="str">
        <f t="shared" si="387"/>
        <v/>
      </c>
      <c r="K1965" s="56" t="str">
        <f t="shared" si="378"/>
        <v/>
      </c>
      <c r="L1965" s="56" t="str">
        <f t="shared" si="380"/>
        <v/>
      </c>
      <c r="M1965" s="56" t="str">
        <f t="shared" si="381"/>
        <v/>
      </c>
      <c r="N1965" s="56" t="str">
        <f t="shared" si="382"/>
        <v/>
      </c>
      <c r="O1965" s="56" t="str">
        <f t="shared" si="388"/>
        <v/>
      </c>
      <c r="P1965" s="56">
        <f>IF(ISERROR(IF($X$5=1,$Y$5,)),"",IF($X$5=1,$Y$5,))</f>
        <v>0</v>
      </c>
      <c r="Q1965" s="56">
        <f>IF(ISERROR(IF($X$6=1,$Y$6,)),"",IF($X$6=1,$Y$6,))</f>
        <v>10000</v>
      </c>
      <c r="R1965" s="56">
        <f>IF(ISERROR(IF($X$7=1,$Y$7,)),"",IF($X$7=1,$Y$7,))</f>
        <v>0</v>
      </c>
      <c r="S1965" s="56">
        <f>IF(ISERROR(IF($X$8=1,$Y$8,)),"",IF($X$8=1,$Y$8,))</f>
        <v>1000</v>
      </c>
      <c r="T1965" s="56">
        <f>IF(ISERROR(IF($X$9=1,$Y$9,)),"",IF($X$9=1,$Y$9,))</f>
        <v>500</v>
      </c>
      <c r="U1965" s="56">
        <f>IF(ISERROR(IF($X$10=1,$Y$10,)),"",IF($X$10=1,$Y$10,))</f>
        <v>500</v>
      </c>
    </row>
    <row r="1966" spans="1:21" x14ac:dyDescent="0.25">
      <c r="A1966" s="75">
        <f t="shared" si="383"/>
        <v>1962</v>
      </c>
      <c r="C1966" s="56" t="s">
        <v>2988</v>
      </c>
      <c r="E1966" s="56">
        <f t="shared" si="384"/>
        <v>1962</v>
      </c>
      <c r="F1966" s="76">
        <f t="shared" si="379"/>
        <v>73</v>
      </c>
      <c r="G1966" s="56" t="str">
        <f t="shared" si="385"/>
        <v/>
      </c>
      <c r="H1966" s="56">
        <f t="shared" si="386"/>
        <v>1962</v>
      </c>
      <c r="I1966" s="56">
        <f>IF(G1966="",0,IF(COUNTIF($G$5:G1966,G1966)=1,0,COUNTIF($G$5:G1966,G1966) )   )</f>
        <v>0</v>
      </c>
      <c r="J1966" s="56" t="str">
        <f t="shared" si="387"/>
        <v/>
      </c>
      <c r="K1966" s="56" t="str">
        <f t="shared" si="378"/>
        <v/>
      </c>
      <c r="L1966" s="56" t="str">
        <f t="shared" si="380"/>
        <v/>
      </c>
      <c r="M1966" s="56" t="str">
        <f t="shared" si="381"/>
        <v/>
      </c>
      <c r="N1966" s="56" t="str">
        <f t="shared" si="382"/>
        <v/>
      </c>
      <c r="O1966" s="56" t="str">
        <f t="shared" si="388"/>
        <v/>
      </c>
      <c r="P1966" s="56">
        <f>IF(ISERROR(IF($X$5=1,$Y$5,)),"",IF($X$5=1,$Y$5,))</f>
        <v>0</v>
      </c>
      <c r="Q1966" s="56">
        <f>IF(ISERROR(IF($X$6=1,$Y$6,)),"",IF($X$6=1,$Y$6,))</f>
        <v>10000</v>
      </c>
      <c r="R1966" s="56">
        <f>IF(ISERROR(IF($X$7=1,$Y$7,)),"",IF($X$7=1,$Y$7,))</f>
        <v>0</v>
      </c>
      <c r="S1966" s="56">
        <f>IF(ISERROR(IF($X$8=1,$Y$8,)),"",IF($X$8=1,$Y$8,))</f>
        <v>1000</v>
      </c>
      <c r="T1966" s="56">
        <f>IF(ISERROR(IF($X$9=1,$Y$9,)),"",IF($X$9=1,$Y$9,))</f>
        <v>500</v>
      </c>
      <c r="U1966" s="56">
        <f>IF(ISERROR(IF($X$10=1,$Y$10,)),"",IF($X$10=1,$Y$10,))</f>
        <v>500</v>
      </c>
    </row>
    <row r="1967" spans="1:21" x14ac:dyDescent="0.25">
      <c r="A1967" s="75">
        <f t="shared" si="383"/>
        <v>1963</v>
      </c>
      <c r="C1967" s="56" t="s">
        <v>2529</v>
      </c>
      <c r="E1967" s="56">
        <f t="shared" si="384"/>
        <v>1963</v>
      </c>
      <c r="F1967" s="76">
        <f t="shared" si="379"/>
        <v>73</v>
      </c>
      <c r="G1967" s="56" t="str">
        <f t="shared" si="385"/>
        <v/>
      </c>
      <c r="H1967" s="56">
        <f t="shared" si="386"/>
        <v>1963</v>
      </c>
      <c r="I1967" s="56">
        <f>IF(G1967="",0,IF(COUNTIF($G$5:G1967,G1967)=1,0,COUNTIF($G$5:G1967,G1967) )   )</f>
        <v>0</v>
      </c>
      <c r="J1967" s="56" t="str">
        <f t="shared" si="387"/>
        <v/>
      </c>
      <c r="K1967" s="56" t="str">
        <f t="shared" si="378"/>
        <v/>
      </c>
      <c r="L1967" s="56" t="str">
        <f t="shared" si="380"/>
        <v/>
      </c>
      <c r="M1967" s="56" t="str">
        <f t="shared" si="381"/>
        <v/>
      </c>
      <c r="N1967" s="56" t="str">
        <f t="shared" si="382"/>
        <v/>
      </c>
      <c r="O1967" s="56" t="str">
        <f t="shared" si="388"/>
        <v/>
      </c>
      <c r="P1967" s="56">
        <f>IF(ISERROR(IF($X$5=1,$Y$5,)),"",IF($X$5=1,$Y$5,))</f>
        <v>0</v>
      </c>
      <c r="Q1967" s="56">
        <f>IF(ISERROR(IF($X$6=1,$Y$6,)),"",IF($X$6=1,$Y$6,))</f>
        <v>10000</v>
      </c>
      <c r="R1967" s="56">
        <f>IF(ISERROR(IF($X$7=1,$Y$7,)),"",IF($X$7=1,$Y$7,))</f>
        <v>0</v>
      </c>
      <c r="S1967" s="56">
        <f>IF(ISERROR(IF($X$8=1,$Y$8,)),"",IF($X$8=1,$Y$8,))</f>
        <v>1000</v>
      </c>
      <c r="T1967" s="56">
        <f>IF(ISERROR(IF($X$9=1,$Y$9,)),"",IF($X$9=1,$Y$9,))</f>
        <v>500</v>
      </c>
      <c r="U1967" s="56">
        <f>IF(ISERROR(IF($X$10=1,$Y$10,)),"",IF($X$10=1,$Y$10,))</f>
        <v>500</v>
      </c>
    </row>
    <row r="1968" spans="1:21" x14ac:dyDescent="0.25">
      <c r="A1968" s="75">
        <f t="shared" si="383"/>
        <v>1964</v>
      </c>
      <c r="C1968" s="56" t="s">
        <v>2518</v>
      </c>
      <c r="E1968" s="56">
        <f t="shared" si="384"/>
        <v>1964</v>
      </c>
      <c r="F1968" s="76">
        <f t="shared" si="379"/>
        <v>73</v>
      </c>
      <c r="G1968" s="56" t="str">
        <f t="shared" si="385"/>
        <v/>
      </c>
      <c r="H1968" s="56">
        <f t="shared" si="386"/>
        <v>1964</v>
      </c>
      <c r="I1968" s="56">
        <f>IF(G1968="",0,IF(COUNTIF($G$5:G1968,G1968)=1,0,COUNTIF($G$5:G1968,G1968) )   )</f>
        <v>0</v>
      </c>
      <c r="J1968" s="56" t="str">
        <f t="shared" si="387"/>
        <v/>
      </c>
      <c r="K1968" s="56" t="str">
        <f t="shared" si="378"/>
        <v/>
      </c>
      <c r="L1968" s="56" t="str">
        <f t="shared" si="380"/>
        <v/>
      </c>
      <c r="M1968" s="56" t="str">
        <f t="shared" si="381"/>
        <v/>
      </c>
      <c r="N1968" s="56" t="str">
        <f t="shared" si="382"/>
        <v/>
      </c>
      <c r="O1968" s="56" t="str">
        <f t="shared" si="388"/>
        <v/>
      </c>
      <c r="P1968" s="56">
        <f>IF(ISERROR(IF($X$5=1,$Y$5,)),"",IF($X$5=1,$Y$5,))</f>
        <v>0</v>
      </c>
      <c r="Q1968" s="56">
        <f>IF(ISERROR(IF($X$6=1,$Y$6,)),"",IF($X$6=1,$Y$6,))</f>
        <v>10000</v>
      </c>
      <c r="R1968" s="56">
        <f>IF(ISERROR(IF($X$7=1,$Y$7,)),"",IF($X$7=1,$Y$7,))</f>
        <v>0</v>
      </c>
      <c r="S1968" s="56">
        <f>IF(ISERROR(IF($X$8=1,$Y$8,)),"",IF($X$8=1,$Y$8,))</f>
        <v>1000</v>
      </c>
      <c r="T1968" s="56">
        <f>IF(ISERROR(IF($X$9=1,$Y$9,)),"",IF($X$9=1,$Y$9,))</f>
        <v>500</v>
      </c>
      <c r="U1968" s="56">
        <f>IF(ISERROR(IF($X$10=1,$Y$10,)),"",IF($X$10=1,$Y$10,))</f>
        <v>500</v>
      </c>
    </row>
    <row r="1969" spans="1:21" x14ac:dyDescent="0.25">
      <c r="A1969" s="75">
        <f t="shared" si="383"/>
        <v>1965</v>
      </c>
      <c r="D1969" s="56" t="s">
        <v>4972</v>
      </c>
      <c r="E1969" s="56">
        <f t="shared" si="384"/>
        <v>1965</v>
      </c>
      <c r="F1969" s="76">
        <f t="shared" si="379"/>
        <v>73</v>
      </c>
      <c r="G1969" s="56" t="str">
        <f t="shared" si="385"/>
        <v>4x4fuel</v>
      </c>
      <c r="H1969" s="56">
        <f t="shared" si="386"/>
        <v>1965</v>
      </c>
      <c r="I1969" s="56">
        <f>IF(G1969="",0,IF(COUNTIF($G$5:G1969,G1969)=1,0,COUNTIF($G$5:G1969,G1969) )   )</f>
        <v>0</v>
      </c>
      <c r="J1969" s="56" t="str">
        <f t="shared" si="387"/>
        <v/>
      </c>
      <c r="K1969" s="56" t="str">
        <f t="shared" si="378"/>
        <v/>
      </c>
      <c r="L1969" s="56" t="str">
        <f t="shared" si="380"/>
        <v/>
      </c>
      <c r="M1969" s="56" t="str">
        <f t="shared" si="381"/>
        <v/>
      </c>
      <c r="N1969" s="56" t="str">
        <f t="shared" si="382"/>
        <v/>
      </c>
      <c r="O1969" s="56" t="str">
        <f t="shared" si="388"/>
        <v/>
      </c>
      <c r="P1969" s="56">
        <f>IF(ISERROR(IF($X$5=1,$Y$5,)),"",IF($X$5=1,$Y$5,))</f>
        <v>0</v>
      </c>
      <c r="Q1969" s="56">
        <f>IF(ISERROR(IF($X$6=1,$Y$6,)),"",IF($X$6=1,$Y$6,))</f>
        <v>10000</v>
      </c>
      <c r="R1969" s="56">
        <f>IF(ISERROR(IF($X$7=1,$Y$7,)),"",IF($X$7=1,$Y$7,))</f>
        <v>0</v>
      </c>
      <c r="S1969" s="56">
        <f>IF(ISERROR(IF($X$8=1,$Y$8,)),"",IF($X$8=1,$Y$8,))</f>
        <v>1000</v>
      </c>
      <c r="T1969" s="56">
        <f>IF(ISERROR(IF($X$9=1,$Y$9,)),"",IF($X$9=1,$Y$9,))</f>
        <v>500</v>
      </c>
      <c r="U1969" s="56">
        <f>IF(ISERROR(IF($X$10=1,$Y$10,)),"",IF($X$10=1,$Y$10,))</f>
        <v>500</v>
      </c>
    </row>
    <row r="1970" spans="1:21" x14ac:dyDescent="0.25">
      <c r="A1970" s="75">
        <f t="shared" si="383"/>
        <v>1966</v>
      </c>
      <c r="D1970" s="56" t="s">
        <v>4973</v>
      </c>
      <c r="E1970" s="56">
        <f t="shared" si="384"/>
        <v>1966</v>
      </c>
      <c r="F1970" s="76">
        <f t="shared" si="379"/>
        <v>73</v>
      </c>
      <c r="G1970" s="56" t="str">
        <f t="shared" si="385"/>
        <v>TAL.Large.HalfSpherical.Tank.Fuel</v>
      </c>
      <c r="H1970" s="56">
        <f t="shared" si="386"/>
        <v>1966</v>
      </c>
      <c r="I1970" s="56">
        <f>IF(G1970="",0,IF(COUNTIF($G$5:G1970,G1970)=1,0,COUNTIF($G$5:G1970,G1970) )   )</f>
        <v>0</v>
      </c>
      <c r="J1970" s="56" t="str">
        <f t="shared" si="387"/>
        <v/>
      </c>
      <c r="K1970" s="56" t="str">
        <f t="shared" si="378"/>
        <v/>
      </c>
      <c r="L1970" s="56" t="str">
        <f t="shared" si="380"/>
        <v/>
      </c>
      <c r="M1970" s="56" t="str">
        <f t="shared" si="381"/>
        <v/>
      </c>
      <c r="N1970" s="56" t="str">
        <f t="shared" si="382"/>
        <v/>
      </c>
      <c r="O1970" s="56" t="str">
        <f t="shared" si="388"/>
        <v/>
      </c>
      <c r="P1970" s="56">
        <f>IF(ISERROR(IF($X$5=1,$Y$5,)),"",IF($X$5=1,$Y$5,))</f>
        <v>0</v>
      </c>
      <c r="Q1970" s="56">
        <f>IF(ISERROR(IF($X$6=1,$Y$6,)),"",IF($X$6=1,$Y$6,))</f>
        <v>10000</v>
      </c>
      <c r="R1970" s="56">
        <f>IF(ISERROR(IF($X$7=1,$Y$7,)),"",IF($X$7=1,$Y$7,))</f>
        <v>0</v>
      </c>
      <c r="S1970" s="56">
        <f>IF(ISERROR(IF($X$8=1,$Y$8,)),"",IF($X$8=1,$Y$8,))</f>
        <v>1000</v>
      </c>
      <c r="T1970" s="56">
        <f>IF(ISERROR(IF($X$9=1,$Y$9,)),"",IF($X$9=1,$Y$9,))</f>
        <v>500</v>
      </c>
      <c r="U1970" s="56">
        <f>IF(ISERROR(IF($X$10=1,$Y$10,)),"",IF($X$10=1,$Y$10,))</f>
        <v>500</v>
      </c>
    </row>
    <row r="1971" spans="1:21" x14ac:dyDescent="0.25">
      <c r="A1971" s="75">
        <f t="shared" si="383"/>
        <v>1967</v>
      </c>
      <c r="D1971" s="56" t="s">
        <v>4974</v>
      </c>
      <c r="E1971" s="56">
        <f t="shared" si="384"/>
        <v>1967</v>
      </c>
      <c r="F1971" s="76">
        <f t="shared" si="379"/>
        <v>73</v>
      </c>
      <c r="G1971" s="56" t="str">
        <f t="shared" si="385"/>
        <v>TAL.Large.HalfSpherical.Tank.V2.Fuel</v>
      </c>
      <c r="H1971" s="56">
        <f t="shared" si="386"/>
        <v>1967</v>
      </c>
      <c r="I1971" s="56">
        <f>IF(G1971="",0,IF(COUNTIF($G$5:G1971,G1971)=1,0,COUNTIF($G$5:G1971,G1971) )   )</f>
        <v>0</v>
      </c>
      <c r="J1971" s="56" t="str">
        <f t="shared" si="387"/>
        <v/>
      </c>
      <c r="K1971" s="56" t="str">
        <f t="shared" si="378"/>
        <v/>
      </c>
      <c r="L1971" s="56" t="str">
        <f t="shared" si="380"/>
        <v/>
      </c>
      <c r="M1971" s="56" t="str">
        <f t="shared" si="381"/>
        <v/>
      </c>
      <c r="N1971" s="56" t="str">
        <f t="shared" si="382"/>
        <v/>
      </c>
      <c r="O1971" s="56" t="str">
        <f t="shared" si="388"/>
        <v/>
      </c>
      <c r="P1971" s="56">
        <f>IF(ISERROR(IF($X$5=1,$Y$5,)),"",IF($X$5=1,$Y$5,))</f>
        <v>0</v>
      </c>
      <c r="Q1971" s="56">
        <f>IF(ISERROR(IF($X$6=1,$Y$6,)),"",IF($X$6=1,$Y$6,))</f>
        <v>10000</v>
      </c>
      <c r="R1971" s="56">
        <f>IF(ISERROR(IF($X$7=1,$Y$7,)),"",IF($X$7=1,$Y$7,))</f>
        <v>0</v>
      </c>
      <c r="S1971" s="56">
        <f>IF(ISERROR(IF($X$8=1,$Y$8,)),"",IF($X$8=1,$Y$8,))</f>
        <v>1000</v>
      </c>
      <c r="T1971" s="56">
        <f>IF(ISERROR(IF($X$9=1,$Y$9,)),"",IF($X$9=1,$Y$9,))</f>
        <v>500</v>
      </c>
      <c r="U1971" s="56">
        <f>IF(ISERROR(IF($X$10=1,$Y$10,)),"",IF($X$10=1,$Y$10,))</f>
        <v>500</v>
      </c>
    </row>
    <row r="1972" spans="1:21" x14ac:dyDescent="0.25">
      <c r="A1972" s="75">
        <f t="shared" si="383"/>
        <v>1968</v>
      </c>
      <c r="D1972" s="56" t="s">
        <v>4975</v>
      </c>
      <c r="E1972" s="56">
        <f t="shared" si="384"/>
        <v>1968</v>
      </c>
      <c r="F1972" s="76">
        <f t="shared" si="379"/>
        <v>73</v>
      </c>
      <c r="G1972" s="56" t="str">
        <f t="shared" si="385"/>
        <v>TAL.Large.HalfSpherical.Tank.Utility</v>
      </c>
      <c r="H1972" s="56">
        <f t="shared" si="386"/>
        <v>1968</v>
      </c>
      <c r="I1972" s="56">
        <f>IF(G1972="",0,IF(COUNTIF($G$5:G1972,G1972)=1,0,COUNTIF($G$5:G1972,G1972) )   )</f>
        <v>0</v>
      </c>
      <c r="J1972" s="56" t="str">
        <f t="shared" si="387"/>
        <v/>
      </c>
      <c r="K1972" s="56" t="str">
        <f t="shared" si="378"/>
        <v/>
      </c>
      <c r="L1972" s="56" t="str">
        <f t="shared" si="380"/>
        <v/>
      </c>
      <c r="M1972" s="56" t="str">
        <f t="shared" si="381"/>
        <v/>
      </c>
      <c r="N1972" s="56" t="str">
        <f t="shared" si="382"/>
        <v/>
      </c>
      <c r="O1972" s="56" t="str">
        <f t="shared" si="388"/>
        <v/>
      </c>
      <c r="P1972" s="56">
        <f>IF(ISERROR(IF($X$5=1,$Y$5,)),"",IF($X$5=1,$Y$5,))</f>
        <v>0</v>
      </c>
      <c r="Q1972" s="56">
        <f>IF(ISERROR(IF($X$6=1,$Y$6,)),"",IF($X$6=1,$Y$6,))</f>
        <v>10000</v>
      </c>
      <c r="R1972" s="56">
        <f>IF(ISERROR(IF($X$7=1,$Y$7,)),"",IF($X$7=1,$Y$7,))</f>
        <v>0</v>
      </c>
      <c r="S1972" s="56">
        <f>IF(ISERROR(IF($X$8=1,$Y$8,)),"",IF($X$8=1,$Y$8,))</f>
        <v>1000</v>
      </c>
      <c r="T1972" s="56">
        <f>IF(ISERROR(IF($X$9=1,$Y$9,)),"",IF($X$9=1,$Y$9,))</f>
        <v>500</v>
      </c>
      <c r="U1972" s="56">
        <f>IF(ISERROR(IF($X$10=1,$Y$10,)),"",IF($X$10=1,$Y$10,))</f>
        <v>500</v>
      </c>
    </row>
    <row r="1973" spans="1:21" x14ac:dyDescent="0.25">
      <c r="A1973" s="75">
        <f t="shared" si="383"/>
        <v>1969</v>
      </c>
      <c r="D1973" s="56" t="s">
        <v>4976</v>
      </c>
      <c r="E1973" s="56">
        <f t="shared" si="384"/>
        <v>1969</v>
      </c>
      <c r="F1973" s="76">
        <f t="shared" si="379"/>
        <v>73</v>
      </c>
      <c r="G1973" s="56" t="str">
        <f t="shared" si="385"/>
        <v>TAL.Large.HalfSpherical.Tank.V2.Utility</v>
      </c>
      <c r="H1973" s="56">
        <f t="shared" si="386"/>
        <v>1969</v>
      </c>
      <c r="I1973" s="56">
        <f>IF(G1973="",0,IF(COUNTIF($G$5:G1973,G1973)=1,0,COUNTIF($G$5:G1973,G1973) )   )</f>
        <v>0</v>
      </c>
      <c r="J1973" s="56" t="str">
        <f t="shared" si="387"/>
        <v/>
      </c>
      <c r="K1973" s="56" t="str">
        <f t="shared" si="378"/>
        <v/>
      </c>
      <c r="L1973" s="56" t="str">
        <f t="shared" si="380"/>
        <v/>
      </c>
      <c r="M1973" s="56" t="str">
        <f t="shared" si="381"/>
        <v/>
      </c>
      <c r="N1973" s="56" t="str">
        <f t="shared" si="382"/>
        <v/>
      </c>
      <c r="O1973" s="56" t="str">
        <f t="shared" si="388"/>
        <v/>
      </c>
      <c r="P1973" s="56">
        <f>IF(ISERROR(IF($X$5=1,$Y$5,)),"",IF($X$5=1,$Y$5,))</f>
        <v>0</v>
      </c>
      <c r="Q1973" s="56">
        <f>IF(ISERROR(IF($X$6=1,$Y$6,)),"",IF($X$6=1,$Y$6,))</f>
        <v>10000</v>
      </c>
      <c r="R1973" s="56">
        <f>IF(ISERROR(IF($X$7=1,$Y$7,)),"",IF($X$7=1,$Y$7,))</f>
        <v>0</v>
      </c>
      <c r="S1973" s="56">
        <f>IF(ISERROR(IF($X$8=1,$Y$8,)),"",IF($X$8=1,$Y$8,))</f>
        <v>1000</v>
      </c>
      <c r="T1973" s="56">
        <f>IF(ISERROR(IF($X$9=1,$Y$9,)),"",IF($X$9=1,$Y$9,))</f>
        <v>500</v>
      </c>
      <c r="U1973" s="56">
        <f>IF(ISERROR(IF($X$10=1,$Y$10,)),"",IF($X$10=1,$Y$10,))</f>
        <v>500</v>
      </c>
    </row>
    <row r="1974" spans="1:21" x14ac:dyDescent="0.25">
      <c r="A1974" s="75">
        <f t="shared" si="383"/>
        <v>1970</v>
      </c>
      <c r="D1974" s="56" t="s">
        <v>4977</v>
      </c>
      <c r="E1974" s="56">
        <f t="shared" si="384"/>
        <v>1970</v>
      </c>
      <c r="F1974" s="76">
        <f t="shared" si="379"/>
        <v>73</v>
      </c>
      <c r="G1974" s="56" t="str">
        <f t="shared" si="385"/>
        <v>TAL.Large.Spherical.Tank.Fuel</v>
      </c>
      <c r="H1974" s="56">
        <f t="shared" si="386"/>
        <v>1970</v>
      </c>
      <c r="I1974" s="56">
        <f>IF(G1974="",0,IF(COUNTIF($G$5:G1974,G1974)=1,0,COUNTIF($G$5:G1974,G1974) )   )</f>
        <v>0</v>
      </c>
      <c r="J1974" s="56" t="str">
        <f t="shared" si="387"/>
        <v/>
      </c>
      <c r="K1974" s="56" t="str">
        <f t="shared" si="378"/>
        <v/>
      </c>
      <c r="L1974" s="56" t="str">
        <f t="shared" si="380"/>
        <v/>
      </c>
      <c r="M1974" s="56" t="str">
        <f t="shared" si="381"/>
        <v/>
      </c>
      <c r="N1974" s="56" t="str">
        <f t="shared" si="382"/>
        <v/>
      </c>
      <c r="O1974" s="56" t="str">
        <f t="shared" si="388"/>
        <v/>
      </c>
      <c r="P1974" s="56">
        <f>IF(ISERROR(IF($X$5=1,$Y$5,)),"",IF($X$5=1,$Y$5,))</f>
        <v>0</v>
      </c>
      <c r="Q1974" s="56">
        <f>IF(ISERROR(IF($X$6=1,$Y$6,)),"",IF($X$6=1,$Y$6,))</f>
        <v>10000</v>
      </c>
      <c r="R1974" s="56">
        <f>IF(ISERROR(IF($X$7=1,$Y$7,)),"",IF($X$7=1,$Y$7,))</f>
        <v>0</v>
      </c>
      <c r="S1974" s="56">
        <f>IF(ISERROR(IF($X$8=1,$Y$8,)),"",IF($X$8=1,$Y$8,))</f>
        <v>1000</v>
      </c>
      <c r="T1974" s="56">
        <f>IF(ISERROR(IF($X$9=1,$Y$9,)),"",IF($X$9=1,$Y$9,))</f>
        <v>500</v>
      </c>
      <c r="U1974" s="56">
        <f>IF(ISERROR(IF($X$10=1,$Y$10,)),"",IF($X$10=1,$Y$10,))</f>
        <v>500</v>
      </c>
    </row>
    <row r="1975" spans="1:21" x14ac:dyDescent="0.25">
      <c r="A1975" s="75">
        <f t="shared" si="383"/>
        <v>1971</v>
      </c>
      <c r="D1975" s="56" t="s">
        <v>4978</v>
      </c>
      <c r="E1975" s="56">
        <f t="shared" si="384"/>
        <v>1971</v>
      </c>
      <c r="F1975" s="76">
        <f t="shared" si="379"/>
        <v>73</v>
      </c>
      <c r="G1975" s="56" t="str">
        <f t="shared" si="385"/>
        <v>TAL.Large.Spherical.Tank.V2.Fuel</v>
      </c>
      <c r="H1975" s="56">
        <f t="shared" si="386"/>
        <v>1971</v>
      </c>
      <c r="I1975" s="56">
        <f>IF(G1975="",0,IF(COUNTIF($G$5:G1975,G1975)=1,0,COUNTIF($G$5:G1975,G1975) )   )</f>
        <v>0</v>
      </c>
      <c r="J1975" s="56" t="str">
        <f t="shared" si="387"/>
        <v/>
      </c>
      <c r="K1975" s="56" t="str">
        <f t="shared" si="378"/>
        <v/>
      </c>
      <c r="L1975" s="56" t="str">
        <f t="shared" si="380"/>
        <v/>
      </c>
      <c r="M1975" s="56" t="str">
        <f t="shared" si="381"/>
        <v/>
      </c>
      <c r="N1975" s="56" t="str">
        <f t="shared" si="382"/>
        <v/>
      </c>
      <c r="O1975" s="56" t="str">
        <f t="shared" si="388"/>
        <v/>
      </c>
      <c r="P1975" s="56">
        <f>IF(ISERROR(IF($X$5=1,$Y$5,)),"",IF($X$5=1,$Y$5,))</f>
        <v>0</v>
      </c>
      <c r="Q1975" s="56">
        <f>IF(ISERROR(IF($X$6=1,$Y$6,)),"",IF($X$6=1,$Y$6,))</f>
        <v>10000</v>
      </c>
      <c r="R1975" s="56">
        <f>IF(ISERROR(IF($X$7=1,$Y$7,)),"",IF($X$7=1,$Y$7,))</f>
        <v>0</v>
      </c>
      <c r="S1975" s="56">
        <f>IF(ISERROR(IF($X$8=1,$Y$8,)),"",IF($X$8=1,$Y$8,))</f>
        <v>1000</v>
      </c>
      <c r="T1975" s="56">
        <f>IF(ISERROR(IF($X$9=1,$Y$9,)),"",IF($X$9=1,$Y$9,))</f>
        <v>500</v>
      </c>
      <c r="U1975" s="56">
        <f>IF(ISERROR(IF($X$10=1,$Y$10,)),"",IF($X$10=1,$Y$10,))</f>
        <v>500</v>
      </c>
    </row>
    <row r="1976" spans="1:21" x14ac:dyDescent="0.25">
      <c r="A1976" s="75">
        <f t="shared" si="383"/>
        <v>1972</v>
      </c>
      <c r="D1976" s="56" t="s">
        <v>4979</v>
      </c>
      <c r="E1976" s="56">
        <f t="shared" si="384"/>
        <v>1972</v>
      </c>
      <c r="F1976" s="76">
        <f t="shared" si="379"/>
        <v>73</v>
      </c>
      <c r="G1976" s="56" t="str">
        <f t="shared" si="385"/>
        <v>TAL.Large.Spherical.Tank.Utility</v>
      </c>
      <c r="H1976" s="56">
        <f t="shared" si="386"/>
        <v>1972</v>
      </c>
      <c r="I1976" s="56">
        <f>IF(G1976="",0,IF(COUNTIF($G$5:G1976,G1976)=1,0,COUNTIF($G$5:G1976,G1976) )   )</f>
        <v>0</v>
      </c>
      <c r="J1976" s="56" t="str">
        <f t="shared" si="387"/>
        <v/>
      </c>
      <c r="K1976" s="56" t="str">
        <f t="shared" si="378"/>
        <v/>
      </c>
      <c r="L1976" s="56" t="str">
        <f t="shared" si="380"/>
        <v/>
      </c>
      <c r="M1976" s="56" t="str">
        <f t="shared" si="381"/>
        <v/>
      </c>
      <c r="N1976" s="56" t="str">
        <f t="shared" si="382"/>
        <v/>
      </c>
      <c r="O1976" s="56" t="str">
        <f t="shared" si="388"/>
        <v/>
      </c>
      <c r="P1976" s="56">
        <f>IF(ISERROR(IF($X$5=1,$Y$5,)),"",IF($X$5=1,$Y$5,))</f>
        <v>0</v>
      </c>
      <c r="Q1976" s="56">
        <f>IF(ISERROR(IF($X$6=1,$Y$6,)),"",IF($X$6=1,$Y$6,))</f>
        <v>10000</v>
      </c>
      <c r="R1976" s="56">
        <f>IF(ISERROR(IF($X$7=1,$Y$7,)),"",IF($X$7=1,$Y$7,))</f>
        <v>0</v>
      </c>
      <c r="S1976" s="56">
        <f>IF(ISERROR(IF($X$8=1,$Y$8,)),"",IF($X$8=1,$Y$8,))</f>
        <v>1000</v>
      </c>
      <c r="T1976" s="56">
        <f>IF(ISERROR(IF($X$9=1,$Y$9,)),"",IF($X$9=1,$Y$9,))</f>
        <v>500</v>
      </c>
      <c r="U1976" s="56">
        <f>IF(ISERROR(IF($X$10=1,$Y$10,)),"",IF($X$10=1,$Y$10,))</f>
        <v>500</v>
      </c>
    </row>
    <row r="1977" spans="1:21" x14ac:dyDescent="0.25">
      <c r="A1977" s="75">
        <f t="shared" si="383"/>
        <v>1973</v>
      </c>
      <c r="D1977" s="56" t="s">
        <v>4980</v>
      </c>
      <c r="E1977" s="56">
        <f t="shared" si="384"/>
        <v>1973</v>
      </c>
      <c r="F1977" s="76">
        <f t="shared" si="379"/>
        <v>73</v>
      </c>
      <c r="G1977" s="56" t="str">
        <f t="shared" si="385"/>
        <v>TAL.Large.Spherical.Tank.V2.Utility</v>
      </c>
      <c r="H1977" s="56">
        <f t="shared" si="386"/>
        <v>1973</v>
      </c>
      <c r="I1977" s="56">
        <f>IF(G1977="",0,IF(COUNTIF($G$5:G1977,G1977)=1,0,COUNTIF($G$5:G1977,G1977) )   )</f>
        <v>0</v>
      </c>
      <c r="J1977" s="56" t="str">
        <f t="shared" si="387"/>
        <v/>
      </c>
      <c r="K1977" s="56" t="str">
        <f t="shared" si="378"/>
        <v/>
      </c>
      <c r="L1977" s="56" t="str">
        <f t="shared" si="380"/>
        <v/>
      </c>
      <c r="M1977" s="56" t="str">
        <f t="shared" si="381"/>
        <v/>
      </c>
      <c r="N1977" s="56" t="str">
        <f t="shared" si="382"/>
        <v/>
      </c>
      <c r="O1977" s="56" t="str">
        <f t="shared" si="388"/>
        <v/>
      </c>
      <c r="P1977" s="56">
        <f>IF(ISERROR(IF($X$5=1,$Y$5,)),"",IF($X$5=1,$Y$5,))</f>
        <v>0</v>
      </c>
      <c r="Q1977" s="56">
        <f>IF(ISERROR(IF($X$6=1,$Y$6,)),"",IF($X$6=1,$Y$6,))</f>
        <v>10000</v>
      </c>
      <c r="R1977" s="56">
        <f>IF(ISERROR(IF($X$7=1,$Y$7,)),"",IF($X$7=1,$Y$7,))</f>
        <v>0</v>
      </c>
      <c r="S1977" s="56">
        <f>IF(ISERROR(IF($X$8=1,$Y$8,)),"",IF($X$8=1,$Y$8,))</f>
        <v>1000</v>
      </c>
      <c r="T1977" s="56">
        <f>IF(ISERROR(IF($X$9=1,$Y$9,)),"",IF($X$9=1,$Y$9,))</f>
        <v>500</v>
      </c>
      <c r="U1977" s="56">
        <f>IF(ISERROR(IF($X$10=1,$Y$10,)),"",IF($X$10=1,$Y$10,))</f>
        <v>500</v>
      </c>
    </row>
    <row r="1978" spans="1:21" x14ac:dyDescent="0.25">
      <c r="A1978" s="75">
        <f t="shared" si="383"/>
        <v>1974</v>
      </c>
      <c r="C1978" s="56" t="s">
        <v>2532</v>
      </c>
      <c r="E1978" s="56">
        <f t="shared" si="384"/>
        <v>1974</v>
      </c>
      <c r="F1978" s="76">
        <f t="shared" si="379"/>
        <v>73</v>
      </c>
      <c r="G1978" s="56" t="str">
        <f t="shared" si="385"/>
        <v/>
      </c>
      <c r="H1978" s="56">
        <f t="shared" si="386"/>
        <v>1974</v>
      </c>
      <c r="I1978" s="56">
        <f>IF(G1978="",0,IF(COUNTIF($G$5:G1978,G1978)=1,0,COUNTIF($G$5:G1978,G1978) )   )</f>
        <v>0</v>
      </c>
      <c r="J1978" s="56" t="str">
        <f t="shared" si="387"/>
        <v/>
      </c>
      <c r="K1978" s="56" t="str">
        <f t="shared" si="378"/>
        <v/>
      </c>
      <c r="L1978" s="56" t="str">
        <f t="shared" si="380"/>
        <v/>
      </c>
      <c r="M1978" s="56" t="str">
        <f t="shared" si="381"/>
        <v/>
      </c>
      <c r="N1978" s="56" t="str">
        <f t="shared" si="382"/>
        <v/>
      </c>
      <c r="O1978" s="56" t="str">
        <f t="shared" si="388"/>
        <v/>
      </c>
      <c r="P1978" s="56">
        <f>IF(ISERROR(IF($X$5=1,$Y$5,)),"",IF($X$5=1,$Y$5,))</f>
        <v>0</v>
      </c>
      <c r="Q1978" s="56">
        <f>IF(ISERROR(IF($X$6=1,$Y$6,)),"",IF($X$6=1,$Y$6,))</f>
        <v>10000</v>
      </c>
      <c r="R1978" s="56">
        <f>IF(ISERROR(IF($X$7=1,$Y$7,)),"",IF($X$7=1,$Y$7,))</f>
        <v>0</v>
      </c>
      <c r="S1978" s="56">
        <f>IF(ISERROR(IF($X$8=1,$Y$8,)),"",IF($X$8=1,$Y$8,))</f>
        <v>1000</v>
      </c>
      <c r="T1978" s="56">
        <f>IF(ISERROR(IF($X$9=1,$Y$9,)),"",IF($X$9=1,$Y$9,))</f>
        <v>500</v>
      </c>
      <c r="U1978" s="56">
        <f>IF(ISERROR(IF($X$10=1,$Y$10,)),"",IF($X$10=1,$Y$10,))</f>
        <v>500</v>
      </c>
    </row>
    <row r="1979" spans="1:21" x14ac:dyDescent="0.25">
      <c r="A1979" s="75">
        <f t="shared" si="383"/>
        <v>1975</v>
      </c>
      <c r="B1979" s="56" t="s">
        <v>2532</v>
      </c>
      <c r="E1979" s="56">
        <f t="shared" si="384"/>
        <v>1975</v>
      </c>
      <c r="F1979" s="76">
        <f t="shared" si="379"/>
        <v>73</v>
      </c>
      <c r="G1979" s="56" t="str">
        <f t="shared" si="385"/>
        <v/>
      </c>
      <c r="H1979" s="56">
        <f t="shared" si="386"/>
        <v>1975</v>
      </c>
      <c r="I1979" s="56">
        <f>IF(G1979="",0,IF(COUNTIF($G$5:G1979,G1979)=1,0,COUNTIF($G$5:G1979,G1979) )   )</f>
        <v>0</v>
      </c>
      <c r="J1979" s="56" t="str">
        <f t="shared" si="387"/>
        <v/>
      </c>
      <c r="K1979" s="56" t="str">
        <f t="shared" si="378"/>
        <v/>
      </c>
      <c r="L1979" s="56" t="str">
        <f t="shared" si="380"/>
        <v/>
      </c>
      <c r="M1979" s="56" t="str">
        <f t="shared" si="381"/>
        <v/>
      </c>
      <c r="N1979" s="56" t="str">
        <f t="shared" si="382"/>
        <v/>
      </c>
      <c r="O1979" s="56" t="str">
        <f t="shared" si="388"/>
        <v/>
      </c>
      <c r="P1979" s="56">
        <f>IF(ISERROR(IF($X$5=1,$Y$5,)),"",IF($X$5=1,$Y$5,))</f>
        <v>0</v>
      </c>
      <c r="Q1979" s="56">
        <f>IF(ISERROR(IF($X$6=1,$Y$6,)),"",IF($X$6=1,$Y$6,))</f>
        <v>10000</v>
      </c>
      <c r="R1979" s="56">
        <f>IF(ISERROR(IF($X$7=1,$Y$7,)),"",IF($X$7=1,$Y$7,))</f>
        <v>0</v>
      </c>
      <c r="S1979" s="56">
        <f>IF(ISERROR(IF($X$8=1,$Y$8,)),"",IF($X$8=1,$Y$8,))</f>
        <v>1000</v>
      </c>
      <c r="T1979" s="56">
        <f>IF(ISERROR(IF($X$9=1,$Y$9,)),"",IF($X$9=1,$Y$9,))</f>
        <v>500</v>
      </c>
      <c r="U1979" s="56">
        <f>IF(ISERROR(IF($X$10=1,$Y$10,)),"",IF($X$10=1,$Y$10,))</f>
        <v>500</v>
      </c>
    </row>
    <row r="1980" spans="1:21" x14ac:dyDescent="0.25">
      <c r="A1980" s="75">
        <f t="shared" si="383"/>
        <v>1976</v>
      </c>
      <c r="B1980" s="56" t="s">
        <v>2517</v>
      </c>
      <c r="E1980" s="56">
        <f t="shared" si="384"/>
        <v>1976</v>
      </c>
      <c r="F1980" s="76">
        <f t="shared" si="379"/>
        <v>73</v>
      </c>
      <c r="G1980" s="56" t="str">
        <f t="shared" si="385"/>
        <v/>
      </c>
      <c r="H1980" s="56">
        <f t="shared" si="386"/>
        <v>1976</v>
      </c>
      <c r="I1980" s="56">
        <f>IF(G1980="",0,IF(COUNTIF($G$5:G1980,G1980)=1,0,COUNTIF($G$5:G1980,G1980) )   )</f>
        <v>0</v>
      </c>
      <c r="J1980" s="56" t="str">
        <f t="shared" si="387"/>
        <v/>
      </c>
      <c r="K1980" s="56" t="str">
        <f t="shared" si="378"/>
        <v/>
      </c>
      <c r="L1980" s="56" t="str">
        <f t="shared" si="380"/>
        <v/>
      </c>
      <c r="M1980" s="56" t="str">
        <f t="shared" si="381"/>
        <v/>
      </c>
      <c r="N1980" s="56" t="str">
        <f t="shared" si="382"/>
        <v/>
      </c>
      <c r="O1980" s="56" t="str">
        <f t="shared" si="388"/>
        <v/>
      </c>
      <c r="P1980" s="56">
        <f>IF(ISERROR(IF($X$5=1,$Y$5,)),"",IF($X$5=1,$Y$5,))</f>
        <v>0</v>
      </c>
      <c r="Q1980" s="56">
        <f>IF(ISERROR(IF($X$6=1,$Y$6,)),"",IF($X$6=1,$Y$6,))</f>
        <v>10000</v>
      </c>
      <c r="R1980" s="56">
        <f>IF(ISERROR(IF($X$7=1,$Y$7,)),"",IF($X$7=1,$Y$7,))</f>
        <v>0</v>
      </c>
      <c r="S1980" s="56">
        <f>IF(ISERROR(IF($X$8=1,$Y$8,)),"",IF($X$8=1,$Y$8,))</f>
        <v>1000</v>
      </c>
      <c r="T1980" s="56">
        <f>IF(ISERROR(IF($X$9=1,$Y$9,)),"",IF($X$9=1,$Y$9,))</f>
        <v>500</v>
      </c>
      <c r="U1980" s="56">
        <f>IF(ISERROR(IF($X$10=1,$Y$10,)),"",IF($X$10=1,$Y$10,))</f>
        <v>500</v>
      </c>
    </row>
    <row r="1981" spans="1:21" x14ac:dyDescent="0.25">
      <c r="A1981" s="75">
        <f t="shared" si="383"/>
        <v>1977</v>
      </c>
      <c r="B1981" s="56" t="s">
        <v>2518</v>
      </c>
      <c r="E1981" s="56">
        <f t="shared" si="384"/>
        <v>1977</v>
      </c>
      <c r="F1981" s="76">
        <f t="shared" si="379"/>
        <v>73</v>
      </c>
      <c r="G1981" s="56" t="str">
        <f t="shared" si="385"/>
        <v/>
      </c>
      <c r="H1981" s="56">
        <f t="shared" si="386"/>
        <v>1977</v>
      </c>
      <c r="I1981" s="56">
        <f>IF(G1981="",0,IF(COUNTIF($G$5:G1981,G1981)=1,0,COUNTIF($G$5:G1981,G1981) )   )</f>
        <v>0</v>
      </c>
      <c r="J1981" s="56" t="str">
        <f t="shared" si="387"/>
        <v/>
      </c>
      <c r="K1981" s="56" t="str">
        <f t="shared" si="378"/>
        <v/>
      </c>
      <c r="L1981" s="56" t="str">
        <f t="shared" si="380"/>
        <v/>
      </c>
      <c r="M1981" s="56" t="str">
        <f t="shared" si="381"/>
        <v/>
      </c>
      <c r="N1981" s="56" t="str">
        <f t="shared" si="382"/>
        <v/>
      </c>
      <c r="O1981" s="56" t="str">
        <f t="shared" si="388"/>
        <v/>
      </c>
      <c r="P1981" s="56">
        <f>IF(ISERROR(IF($X$5=1,$Y$5,)),"",IF($X$5=1,$Y$5,))</f>
        <v>0</v>
      </c>
      <c r="Q1981" s="56">
        <f>IF(ISERROR(IF($X$6=1,$Y$6,)),"",IF($X$6=1,$Y$6,))</f>
        <v>10000</v>
      </c>
      <c r="R1981" s="56">
        <f>IF(ISERROR(IF($X$7=1,$Y$7,)),"",IF($X$7=1,$Y$7,))</f>
        <v>0</v>
      </c>
      <c r="S1981" s="56">
        <f>IF(ISERROR(IF($X$8=1,$Y$8,)),"",IF($X$8=1,$Y$8,))</f>
        <v>1000</v>
      </c>
      <c r="T1981" s="56">
        <f>IF(ISERROR(IF($X$9=1,$Y$9,)),"",IF($X$9=1,$Y$9,))</f>
        <v>500</v>
      </c>
      <c r="U1981" s="56">
        <f>IF(ISERROR(IF($X$10=1,$Y$10,)),"",IF($X$10=1,$Y$10,))</f>
        <v>500</v>
      </c>
    </row>
    <row r="1982" spans="1:21" x14ac:dyDescent="0.25">
      <c r="A1982" s="75">
        <f t="shared" si="383"/>
        <v>1978</v>
      </c>
      <c r="C1982" s="56" t="s">
        <v>3122</v>
      </c>
      <c r="E1982" s="56">
        <f t="shared" si="384"/>
        <v>1978</v>
      </c>
      <c r="F1982" s="76">
        <f t="shared" si="379"/>
        <v>74</v>
      </c>
      <c r="G1982" s="56" t="str">
        <f t="shared" si="385"/>
        <v>newnode_orbitalStructures</v>
      </c>
      <c r="H1982" s="56">
        <f t="shared" si="386"/>
        <v>1978</v>
      </c>
      <c r="I1982" s="56">
        <f>IF(G1982="",0,IF(COUNTIF($G$5:G1982,G1982)=1,0,COUNTIF($G$5:G1982,G1982) )   )</f>
        <v>0</v>
      </c>
      <c r="J1982" s="56" t="str">
        <f t="shared" si="387"/>
        <v/>
      </c>
      <c r="K1982" s="56" t="str">
        <f t="shared" ref="K1982:K2045" si="389">IF(ISERROR(VLOOKUP(J1982,$F$5:$G$6005,2,)),"",VLOOKUP(J1982,$F$5:$G$6005,2,))</f>
        <v/>
      </c>
      <c r="L1982" s="56" t="str">
        <f t="shared" si="380"/>
        <v/>
      </c>
      <c r="M1982" s="56" t="str">
        <f t="shared" si="381"/>
        <v/>
      </c>
      <c r="N1982" s="56" t="str">
        <f t="shared" si="382"/>
        <v/>
      </c>
      <c r="O1982" s="56" t="str">
        <f t="shared" si="388"/>
        <v/>
      </c>
      <c r="P1982" s="56">
        <f>IF(ISERROR(IF($X$5=1,$Y$5,)),"",IF($X$5=1,$Y$5,))</f>
        <v>0</v>
      </c>
      <c r="Q1982" s="56">
        <f>IF(ISERROR(IF($X$6=1,$Y$6,)),"",IF($X$6=1,$Y$6,))</f>
        <v>10000</v>
      </c>
      <c r="R1982" s="56">
        <f>IF(ISERROR(IF($X$7=1,$Y$7,)),"",IF($X$7=1,$Y$7,))</f>
        <v>0</v>
      </c>
      <c r="S1982" s="56">
        <f>IF(ISERROR(IF($X$8=1,$Y$8,)),"",IF($X$8=1,$Y$8,))</f>
        <v>1000</v>
      </c>
      <c r="T1982" s="56">
        <f>IF(ISERROR(IF($X$9=1,$Y$9,)),"",IF($X$9=1,$Y$9,))</f>
        <v>500</v>
      </c>
      <c r="U1982" s="56">
        <f>IF(ISERROR(IF($X$10=1,$Y$10,)),"",IF($X$10=1,$Y$10,))</f>
        <v>500</v>
      </c>
    </row>
    <row r="1983" spans="1:21" x14ac:dyDescent="0.25">
      <c r="A1983" s="75">
        <f t="shared" si="383"/>
        <v>1979</v>
      </c>
      <c r="C1983" s="56" t="s">
        <v>3123</v>
      </c>
      <c r="E1983" s="56">
        <f t="shared" si="384"/>
        <v>1979</v>
      </c>
      <c r="F1983" s="76">
        <f t="shared" si="379"/>
        <v>74</v>
      </c>
      <c r="G1983" s="56" t="str">
        <f t="shared" si="385"/>
        <v/>
      </c>
      <c r="H1983" s="56">
        <f t="shared" si="386"/>
        <v>1979</v>
      </c>
      <c r="I1983" s="56">
        <f>IF(G1983="",0,IF(COUNTIF($G$5:G1983,G1983)=1,0,COUNTIF($G$5:G1983,G1983) )   )</f>
        <v>0</v>
      </c>
      <c r="J1983" s="56" t="str">
        <f t="shared" si="387"/>
        <v/>
      </c>
      <c r="K1983" s="56" t="str">
        <f t="shared" si="389"/>
        <v/>
      </c>
      <c r="L1983" s="56" t="str">
        <f t="shared" si="380"/>
        <v/>
      </c>
      <c r="M1983" s="56" t="str">
        <f t="shared" si="381"/>
        <v/>
      </c>
      <c r="N1983" s="56" t="str">
        <f t="shared" si="382"/>
        <v/>
      </c>
      <c r="O1983" s="56" t="str">
        <f t="shared" si="388"/>
        <v/>
      </c>
      <c r="P1983" s="56">
        <f>IF(ISERROR(IF($X$5=1,$Y$5,)),"",IF($X$5=1,$Y$5,))</f>
        <v>0</v>
      </c>
      <c r="Q1983" s="56">
        <f>IF(ISERROR(IF($X$6=1,$Y$6,)),"",IF($X$6=1,$Y$6,))</f>
        <v>10000</v>
      </c>
      <c r="R1983" s="56">
        <f>IF(ISERROR(IF($X$7=1,$Y$7,)),"",IF($X$7=1,$Y$7,))</f>
        <v>0</v>
      </c>
      <c r="S1983" s="56">
        <f>IF(ISERROR(IF($X$8=1,$Y$8,)),"",IF($X$8=1,$Y$8,))</f>
        <v>1000</v>
      </c>
      <c r="T1983" s="56">
        <f>IF(ISERROR(IF($X$9=1,$Y$9,)),"",IF($X$9=1,$Y$9,))</f>
        <v>500</v>
      </c>
      <c r="U1983" s="56">
        <f>IF(ISERROR(IF($X$10=1,$Y$10,)),"",IF($X$10=1,$Y$10,))</f>
        <v>500</v>
      </c>
    </row>
    <row r="1984" spans="1:21" x14ac:dyDescent="0.25">
      <c r="A1984" s="75">
        <f t="shared" si="383"/>
        <v>1980</v>
      </c>
      <c r="C1984" s="56" t="s">
        <v>3124</v>
      </c>
      <c r="E1984" s="56">
        <f t="shared" si="384"/>
        <v>1980</v>
      </c>
      <c r="F1984" s="76">
        <f t="shared" si="379"/>
        <v>74</v>
      </c>
      <c r="G1984" s="56" t="str">
        <f t="shared" si="385"/>
        <v/>
      </c>
      <c r="H1984" s="56">
        <f t="shared" si="386"/>
        <v>1980</v>
      </c>
      <c r="I1984" s="56">
        <f>IF(G1984="",0,IF(COUNTIF($G$5:G1984,G1984)=1,0,COUNTIF($G$5:G1984,G1984) )   )</f>
        <v>0</v>
      </c>
      <c r="J1984" s="56" t="str">
        <f t="shared" si="387"/>
        <v/>
      </c>
      <c r="K1984" s="56" t="str">
        <f t="shared" si="389"/>
        <v/>
      </c>
      <c r="L1984" s="56" t="str">
        <f t="shared" si="380"/>
        <v/>
      </c>
      <c r="M1984" s="56" t="str">
        <f t="shared" si="381"/>
        <v/>
      </c>
      <c r="N1984" s="56" t="str">
        <f t="shared" si="382"/>
        <v/>
      </c>
      <c r="O1984" s="56" t="str">
        <f t="shared" si="388"/>
        <v/>
      </c>
      <c r="P1984" s="56">
        <f>IF(ISERROR(IF($X$5=1,$Y$5,)),"",IF($X$5=1,$Y$5,))</f>
        <v>0</v>
      </c>
      <c r="Q1984" s="56">
        <f>IF(ISERROR(IF($X$6=1,$Y$6,)),"",IF($X$6=1,$Y$6,))</f>
        <v>10000</v>
      </c>
      <c r="R1984" s="56">
        <f>IF(ISERROR(IF($X$7=1,$Y$7,)),"",IF($X$7=1,$Y$7,))</f>
        <v>0</v>
      </c>
      <c r="S1984" s="56">
        <f>IF(ISERROR(IF($X$8=1,$Y$8,)),"",IF($X$8=1,$Y$8,))</f>
        <v>1000</v>
      </c>
      <c r="T1984" s="56">
        <f>IF(ISERROR(IF($X$9=1,$Y$9,)),"",IF($X$9=1,$Y$9,))</f>
        <v>500</v>
      </c>
      <c r="U1984" s="56">
        <f>IF(ISERROR(IF($X$10=1,$Y$10,)),"",IF($X$10=1,$Y$10,))</f>
        <v>500</v>
      </c>
    </row>
    <row r="1985" spans="1:21" x14ac:dyDescent="0.25">
      <c r="A1985" s="75">
        <f t="shared" si="383"/>
        <v>1981</v>
      </c>
      <c r="C1985" s="56" t="s">
        <v>2837</v>
      </c>
      <c r="E1985" s="56">
        <f t="shared" si="384"/>
        <v>1981</v>
      </c>
      <c r="F1985" s="76">
        <f t="shared" si="379"/>
        <v>74</v>
      </c>
      <c r="G1985" s="56" t="str">
        <f t="shared" si="385"/>
        <v/>
      </c>
      <c r="H1985" s="56">
        <f t="shared" si="386"/>
        <v>1981</v>
      </c>
      <c r="I1985" s="56">
        <f>IF(G1985="",0,IF(COUNTIF($G$5:G1985,G1985)=1,0,COUNTIF($G$5:G1985,G1985) )   )</f>
        <v>0</v>
      </c>
      <c r="J1985" s="56" t="str">
        <f t="shared" si="387"/>
        <v/>
      </c>
      <c r="K1985" s="56" t="str">
        <f t="shared" si="389"/>
        <v/>
      </c>
      <c r="L1985" s="56" t="str">
        <f t="shared" si="380"/>
        <v/>
      </c>
      <c r="M1985" s="56" t="str">
        <f t="shared" si="381"/>
        <v/>
      </c>
      <c r="N1985" s="56" t="str">
        <f t="shared" si="382"/>
        <v/>
      </c>
      <c r="O1985" s="56" t="str">
        <f t="shared" si="388"/>
        <v/>
      </c>
      <c r="P1985" s="56">
        <f>IF(ISERROR(IF($X$5=1,$Y$5,)),"",IF($X$5=1,$Y$5,))</f>
        <v>0</v>
      </c>
      <c r="Q1985" s="56">
        <f>IF(ISERROR(IF($X$6=1,$Y$6,)),"",IF($X$6=1,$Y$6,))</f>
        <v>10000</v>
      </c>
      <c r="R1985" s="56">
        <f>IF(ISERROR(IF($X$7=1,$Y$7,)),"",IF($X$7=1,$Y$7,))</f>
        <v>0</v>
      </c>
      <c r="S1985" s="56">
        <f>IF(ISERROR(IF($X$8=1,$Y$8,)),"",IF($X$8=1,$Y$8,))</f>
        <v>1000</v>
      </c>
      <c r="T1985" s="56">
        <f>IF(ISERROR(IF($X$9=1,$Y$9,)),"",IF($X$9=1,$Y$9,))</f>
        <v>500</v>
      </c>
      <c r="U1985" s="56">
        <f>IF(ISERROR(IF($X$10=1,$Y$10,)),"",IF($X$10=1,$Y$10,))</f>
        <v>500</v>
      </c>
    </row>
    <row r="1986" spans="1:21" x14ac:dyDescent="0.25">
      <c r="A1986" s="75">
        <f t="shared" si="383"/>
        <v>1982</v>
      </c>
      <c r="C1986" s="56" t="s">
        <v>3111</v>
      </c>
      <c r="E1986" s="56">
        <f t="shared" si="384"/>
        <v>1982</v>
      </c>
      <c r="F1986" s="76">
        <f t="shared" si="379"/>
        <v>74</v>
      </c>
      <c r="G1986" s="56" t="str">
        <f t="shared" si="385"/>
        <v/>
      </c>
      <c r="H1986" s="56">
        <f t="shared" si="386"/>
        <v>1982</v>
      </c>
      <c r="I1986" s="56">
        <f>IF(G1986="",0,IF(COUNTIF($G$5:G1986,G1986)=1,0,COUNTIF($G$5:G1986,G1986) )   )</f>
        <v>0</v>
      </c>
      <c r="J1986" s="56" t="str">
        <f t="shared" si="387"/>
        <v/>
      </c>
      <c r="K1986" s="56" t="str">
        <f t="shared" si="389"/>
        <v/>
      </c>
      <c r="L1986" s="56" t="str">
        <f t="shared" si="380"/>
        <v/>
      </c>
      <c r="M1986" s="56" t="str">
        <f t="shared" si="381"/>
        <v/>
      </c>
      <c r="N1986" s="56" t="str">
        <f t="shared" si="382"/>
        <v/>
      </c>
      <c r="O1986" s="56" t="str">
        <f t="shared" si="388"/>
        <v/>
      </c>
      <c r="P1986" s="56">
        <f>IF(ISERROR(IF($X$5=1,$Y$5,)),"",IF($X$5=1,$Y$5,))</f>
        <v>0</v>
      </c>
      <c r="Q1986" s="56">
        <f>IF(ISERROR(IF($X$6=1,$Y$6,)),"",IF($X$6=1,$Y$6,))</f>
        <v>10000</v>
      </c>
      <c r="R1986" s="56">
        <f>IF(ISERROR(IF($X$7=1,$Y$7,)),"",IF($X$7=1,$Y$7,))</f>
        <v>0</v>
      </c>
      <c r="S1986" s="56">
        <f>IF(ISERROR(IF($X$8=1,$Y$8,)),"",IF($X$8=1,$Y$8,))</f>
        <v>1000</v>
      </c>
      <c r="T1986" s="56">
        <f>IF(ISERROR(IF($X$9=1,$Y$9,)),"",IF($X$9=1,$Y$9,))</f>
        <v>500</v>
      </c>
      <c r="U1986" s="56">
        <f>IF(ISERROR(IF($X$10=1,$Y$10,)),"",IF($X$10=1,$Y$10,))</f>
        <v>500</v>
      </c>
    </row>
    <row r="1987" spans="1:21" x14ac:dyDescent="0.25">
      <c r="A1987" s="75">
        <f t="shared" si="383"/>
        <v>1983</v>
      </c>
      <c r="C1987" s="56" t="s">
        <v>6258</v>
      </c>
      <c r="E1987" s="56">
        <f t="shared" si="384"/>
        <v>1983</v>
      </c>
      <c r="F1987" s="76">
        <f t="shared" si="379"/>
        <v>74</v>
      </c>
      <c r="G1987" s="56" t="str">
        <f t="shared" si="385"/>
        <v/>
      </c>
      <c r="H1987" s="56">
        <f t="shared" si="386"/>
        <v>1983</v>
      </c>
      <c r="I1987" s="56">
        <f>IF(G1987="",0,IF(COUNTIF($G$5:G1987,G1987)=1,0,COUNTIF($G$5:G1987,G1987) )   )</f>
        <v>0</v>
      </c>
      <c r="J1987" s="56" t="str">
        <f t="shared" si="387"/>
        <v/>
      </c>
      <c r="K1987" s="56" t="str">
        <f t="shared" si="389"/>
        <v/>
      </c>
      <c r="L1987" s="56" t="str">
        <f t="shared" si="380"/>
        <v/>
      </c>
      <c r="M1987" s="56" t="str">
        <f t="shared" si="381"/>
        <v/>
      </c>
      <c r="N1987" s="56" t="str">
        <f t="shared" si="382"/>
        <v/>
      </c>
      <c r="O1987" s="56" t="str">
        <f t="shared" si="388"/>
        <v/>
      </c>
      <c r="P1987" s="56">
        <f>IF(ISERROR(IF($X$5=1,$Y$5,)),"",IF($X$5=1,$Y$5,))</f>
        <v>0</v>
      </c>
      <c r="Q1987" s="56">
        <f>IF(ISERROR(IF($X$6=1,$Y$6,)),"",IF($X$6=1,$Y$6,))</f>
        <v>10000</v>
      </c>
      <c r="R1987" s="56">
        <f>IF(ISERROR(IF($X$7=1,$Y$7,)),"",IF($X$7=1,$Y$7,))</f>
        <v>0</v>
      </c>
      <c r="S1987" s="56">
        <f>IF(ISERROR(IF($X$8=1,$Y$8,)),"",IF($X$8=1,$Y$8,))</f>
        <v>1000</v>
      </c>
      <c r="T1987" s="56">
        <f>IF(ISERROR(IF($X$9=1,$Y$9,)),"",IF($X$9=1,$Y$9,))</f>
        <v>500</v>
      </c>
      <c r="U1987" s="56">
        <f>IF(ISERROR(IF($X$10=1,$Y$10,)),"",IF($X$10=1,$Y$10,))</f>
        <v>500</v>
      </c>
    </row>
    <row r="1988" spans="1:21" x14ac:dyDescent="0.25">
      <c r="A1988" s="75">
        <f t="shared" si="383"/>
        <v>1984</v>
      </c>
      <c r="C1988" s="56" t="s">
        <v>2525</v>
      </c>
      <c r="E1988" s="56">
        <f t="shared" si="384"/>
        <v>1984</v>
      </c>
      <c r="F1988" s="76">
        <f t="shared" si="379"/>
        <v>74</v>
      </c>
      <c r="G1988" s="56" t="str">
        <f t="shared" si="385"/>
        <v/>
      </c>
      <c r="H1988" s="56">
        <f t="shared" si="386"/>
        <v>1984</v>
      </c>
      <c r="I1988" s="56">
        <f>IF(G1988="",0,IF(COUNTIF($G$5:G1988,G1988)=1,0,COUNTIF($G$5:G1988,G1988) )   )</f>
        <v>0</v>
      </c>
      <c r="J1988" s="56" t="str">
        <f t="shared" si="387"/>
        <v/>
      </c>
      <c r="K1988" s="56" t="str">
        <f t="shared" si="389"/>
        <v/>
      </c>
      <c r="L1988" s="56" t="str">
        <f t="shared" si="380"/>
        <v/>
      </c>
      <c r="M1988" s="56" t="str">
        <f t="shared" si="381"/>
        <v/>
      </c>
      <c r="N1988" s="56" t="str">
        <f t="shared" si="382"/>
        <v/>
      </c>
      <c r="O1988" s="56" t="str">
        <f t="shared" si="388"/>
        <v/>
      </c>
      <c r="P1988" s="56">
        <f>IF(ISERROR(IF($X$5=1,$Y$5,)),"",IF($X$5=1,$Y$5,))</f>
        <v>0</v>
      </c>
      <c r="Q1988" s="56">
        <f>IF(ISERROR(IF($X$6=1,$Y$6,)),"",IF($X$6=1,$Y$6,))</f>
        <v>10000</v>
      </c>
      <c r="R1988" s="56">
        <f>IF(ISERROR(IF($X$7=1,$Y$7,)),"",IF($X$7=1,$Y$7,))</f>
        <v>0</v>
      </c>
      <c r="S1988" s="56">
        <f>IF(ISERROR(IF($X$8=1,$Y$8,)),"",IF($X$8=1,$Y$8,))</f>
        <v>1000</v>
      </c>
      <c r="T1988" s="56">
        <f>IF(ISERROR(IF($X$9=1,$Y$9,)),"",IF($X$9=1,$Y$9,))</f>
        <v>500</v>
      </c>
      <c r="U1988" s="56">
        <f>IF(ISERROR(IF($X$10=1,$Y$10,)),"",IF($X$10=1,$Y$10,))</f>
        <v>500</v>
      </c>
    </row>
    <row r="1989" spans="1:21" x14ac:dyDescent="0.25">
      <c r="A1989" s="75">
        <f t="shared" si="383"/>
        <v>1985</v>
      </c>
      <c r="C1989" s="56" t="s">
        <v>2526</v>
      </c>
      <c r="E1989" s="56">
        <f t="shared" si="384"/>
        <v>1985</v>
      </c>
      <c r="F1989" s="76">
        <f t="shared" ref="F1989:F2052" si="390">IF(A1987=0,0,IF(ISBLANK(G1989),"",IF(LEFT(G1989,4)="newn",F1988+1,IF(LEFT(G1989,4)="node",F1988+1,F1988))))</f>
        <v>74</v>
      </c>
      <c r="G1989" s="56" t="str">
        <f t="shared" si="385"/>
        <v/>
      </c>
      <c r="H1989" s="56">
        <f t="shared" si="386"/>
        <v>1985</v>
      </c>
      <c r="I1989" s="56">
        <f>IF(G1989="",0,IF(COUNTIF($G$5:G1989,G1989)=1,0,COUNTIF($G$5:G1989,G1989) )   )</f>
        <v>0</v>
      </c>
      <c r="J1989" s="56" t="str">
        <f t="shared" si="387"/>
        <v/>
      </c>
      <c r="K1989" s="56" t="str">
        <f t="shared" si="389"/>
        <v/>
      </c>
      <c r="L1989" s="56" t="str">
        <f t="shared" ref="L1989:L2052" si="391">IF(ISERROR(VLOOKUP(K1989,$AB$14:$AD$197,3,)),"",VLOOKUP(K1989,$AB$14:$AD$197,3,))</f>
        <v/>
      </c>
      <c r="M1989" s="56" t="str">
        <f t="shared" ref="M1989:M2052" si="392">IF(ISERROR(HLOOKUP(J1989,$AG$5:$XH$6,2,)),"",HLOOKUP(J1989,$AG$5:$XH$6,2,))</f>
        <v/>
      </c>
      <c r="N1989" s="56" t="str">
        <f t="shared" ref="N1989:N2052" si="393">IF(ISERROR(VLOOKUP(K1989,$AB$14:$AD$197,2,)),"",VLOOKUP(K1989,$AB$14:$AD$197,2,))</f>
        <v/>
      </c>
      <c r="O1989" s="56" t="str">
        <f t="shared" si="388"/>
        <v/>
      </c>
      <c r="P1989" s="56">
        <f>IF(ISERROR(IF($X$5=1,$Y$5,)),"",IF($X$5=1,$Y$5,))</f>
        <v>0</v>
      </c>
      <c r="Q1989" s="56">
        <f>IF(ISERROR(IF($X$6=1,$Y$6,)),"",IF($X$6=1,$Y$6,))</f>
        <v>10000</v>
      </c>
      <c r="R1989" s="56">
        <f>IF(ISERROR(IF($X$7=1,$Y$7,)),"",IF($X$7=1,$Y$7,))</f>
        <v>0</v>
      </c>
      <c r="S1989" s="56">
        <f>IF(ISERROR(IF($X$8=1,$Y$8,)),"",IF($X$8=1,$Y$8,))</f>
        <v>1000</v>
      </c>
      <c r="T1989" s="56">
        <f>IF(ISERROR(IF($X$9=1,$Y$9,)),"",IF($X$9=1,$Y$9,))</f>
        <v>500</v>
      </c>
      <c r="U1989" s="56">
        <f>IF(ISERROR(IF($X$10=1,$Y$10,)),"",IF($X$10=1,$Y$10,))</f>
        <v>500</v>
      </c>
    </row>
    <row r="1990" spans="1:21" x14ac:dyDescent="0.25">
      <c r="A1990" s="75">
        <f t="shared" ref="A1990:A2053" si="394">IF(A1989=0,0,IF(B1989="}",IF(B1990="NODE",A1989+1,0),A1989+1))</f>
        <v>1986</v>
      </c>
      <c r="C1990" s="56" t="s">
        <v>2527</v>
      </c>
      <c r="E1990" s="56">
        <f t="shared" ref="E1990:E2053" si="395">A1990</f>
        <v>1986</v>
      </c>
      <c r="F1990" s="76">
        <f t="shared" si="390"/>
        <v>74</v>
      </c>
      <c r="G1990" s="56" t="str">
        <f t="shared" ref="G1990:G2053" si="396">IF(ISBLANK(D1990),IF(LEFT(C1990,8)="name = n",MID(C1990,8,100),""),MID(D1990,8,100))</f>
        <v/>
      </c>
      <c r="H1990" s="56">
        <f t="shared" ref="H1990:H2053" si="397">E1990</f>
        <v>1986</v>
      </c>
      <c r="I1990" s="56">
        <f>IF(G1990="",0,IF(COUNTIF($G$5:G1990,G1990)=1,0,COUNTIF($G$5:G1990,G1990) )   )</f>
        <v>0</v>
      </c>
      <c r="J1990" s="56" t="str">
        <f t="shared" ref="J1990:J2053" si="398">IF(J1989=anodes,"",IF(J1989="","",J1989+1))</f>
        <v/>
      </c>
      <c r="K1990" s="56" t="str">
        <f t="shared" si="389"/>
        <v/>
      </c>
      <c r="L1990" s="56" t="str">
        <f t="shared" si="391"/>
        <v/>
      </c>
      <c r="M1990" s="56" t="str">
        <f t="shared" si="392"/>
        <v/>
      </c>
      <c r="N1990" s="56" t="str">
        <f t="shared" si="393"/>
        <v/>
      </c>
      <c r="O1990" s="56" t="str">
        <f t="shared" ref="O1990:O2053" si="399">IF(ISERROR(0.1*N1990+0.9*(M1990/L1990)*($N$3+SUM(P1990:U1990))*(N1990/$N$3)),N1990,0.1*N1990+0.9*(M1990/L1990)*($N$3+SUM(P1990:U1990))*(N1990/$N$3))</f>
        <v/>
      </c>
      <c r="P1990" s="56">
        <f>IF(ISERROR(IF($X$5=1,$Y$5,)),"",IF($X$5=1,$Y$5,))</f>
        <v>0</v>
      </c>
      <c r="Q1990" s="56">
        <f>IF(ISERROR(IF($X$6=1,$Y$6,)),"",IF($X$6=1,$Y$6,))</f>
        <v>10000</v>
      </c>
      <c r="R1990" s="56">
        <f>IF(ISERROR(IF($X$7=1,$Y$7,)),"",IF($X$7=1,$Y$7,))</f>
        <v>0</v>
      </c>
      <c r="S1990" s="56">
        <f>IF(ISERROR(IF($X$8=1,$Y$8,)),"",IF($X$8=1,$Y$8,))</f>
        <v>1000</v>
      </c>
      <c r="T1990" s="56">
        <f>IF(ISERROR(IF($X$9=1,$Y$9,)),"",IF($X$9=1,$Y$9,))</f>
        <v>500</v>
      </c>
      <c r="U1990" s="56">
        <f>IF(ISERROR(IF($X$10=1,$Y$10,)),"",IF($X$10=1,$Y$10,))</f>
        <v>500</v>
      </c>
    </row>
    <row r="1991" spans="1:21" x14ac:dyDescent="0.25">
      <c r="A1991" s="75">
        <f t="shared" si="394"/>
        <v>1987</v>
      </c>
      <c r="C1991" s="56" t="s">
        <v>3113</v>
      </c>
      <c r="E1991" s="56">
        <f t="shared" si="395"/>
        <v>1987</v>
      </c>
      <c r="F1991" s="76">
        <f t="shared" si="390"/>
        <v>74</v>
      </c>
      <c r="G1991" s="56" t="str">
        <f t="shared" si="396"/>
        <v/>
      </c>
      <c r="H1991" s="56">
        <f t="shared" si="397"/>
        <v>1987</v>
      </c>
      <c r="I1991" s="56">
        <f>IF(G1991="",0,IF(COUNTIF($G$5:G1991,G1991)=1,0,COUNTIF($G$5:G1991,G1991) )   )</f>
        <v>0</v>
      </c>
      <c r="J1991" s="56" t="str">
        <f t="shared" si="398"/>
        <v/>
      </c>
      <c r="K1991" s="56" t="str">
        <f t="shared" si="389"/>
        <v/>
      </c>
      <c r="L1991" s="56" t="str">
        <f t="shared" si="391"/>
        <v/>
      </c>
      <c r="M1991" s="56" t="str">
        <f t="shared" si="392"/>
        <v/>
      </c>
      <c r="N1991" s="56" t="str">
        <f t="shared" si="393"/>
        <v/>
      </c>
      <c r="O1991" s="56" t="str">
        <f t="shared" si="399"/>
        <v/>
      </c>
      <c r="P1991" s="56">
        <f>IF(ISERROR(IF($X$5=1,$Y$5,)),"",IF($X$5=1,$Y$5,))</f>
        <v>0</v>
      </c>
      <c r="Q1991" s="56">
        <f>IF(ISERROR(IF($X$6=1,$Y$6,)),"",IF($X$6=1,$Y$6,))</f>
        <v>10000</v>
      </c>
      <c r="R1991" s="56">
        <f>IF(ISERROR(IF($X$7=1,$Y$7,)),"",IF($X$7=1,$Y$7,))</f>
        <v>0</v>
      </c>
      <c r="S1991" s="56">
        <f>IF(ISERROR(IF($X$8=1,$Y$8,)),"",IF($X$8=1,$Y$8,))</f>
        <v>1000</v>
      </c>
      <c r="T1991" s="56">
        <f>IF(ISERROR(IF($X$9=1,$Y$9,)),"",IF($X$9=1,$Y$9,))</f>
        <v>500</v>
      </c>
      <c r="U1991" s="56">
        <f>IF(ISERROR(IF($X$10=1,$Y$10,)),"",IF($X$10=1,$Y$10,))</f>
        <v>500</v>
      </c>
    </row>
    <row r="1992" spans="1:21" x14ac:dyDescent="0.25">
      <c r="A1992" s="75">
        <f t="shared" si="394"/>
        <v>1988</v>
      </c>
      <c r="C1992" s="56" t="s">
        <v>2529</v>
      </c>
      <c r="E1992" s="56">
        <f t="shared" si="395"/>
        <v>1988</v>
      </c>
      <c r="F1992" s="76">
        <f t="shared" si="390"/>
        <v>74</v>
      </c>
      <c r="G1992" s="56" t="str">
        <f t="shared" si="396"/>
        <v/>
      </c>
      <c r="H1992" s="56">
        <f t="shared" si="397"/>
        <v>1988</v>
      </c>
      <c r="I1992" s="56">
        <f>IF(G1992="",0,IF(COUNTIF($G$5:G1992,G1992)=1,0,COUNTIF($G$5:G1992,G1992) )   )</f>
        <v>0</v>
      </c>
      <c r="J1992" s="56" t="str">
        <f t="shared" si="398"/>
        <v/>
      </c>
      <c r="K1992" s="56" t="str">
        <f t="shared" si="389"/>
        <v/>
      </c>
      <c r="L1992" s="56" t="str">
        <f t="shared" si="391"/>
        <v/>
      </c>
      <c r="M1992" s="56" t="str">
        <f t="shared" si="392"/>
        <v/>
      </c>
      <c r="N1992" s="56" t="str">
        <f t="shared" si="393"/>
        <v/>
      </c>
      <c r="O1992" s="56" t="str">
        <f t="shared" si="399"/>
        <v/>
      </c>
      <c r="P1992" s="56">
        <f>IF(ISERROR(IF($X$5=1,$Y$5,)),"",IF($X$5=1,$Y$5,))</f>
        <v>0</v>
      </c>
      <c r="Q1992" s="56">
        <f>IF(ISERROR(IF($X$6=1,$Y$6,)),"",IF($X$6=1,$Y$6,))</f>
        <v>10000</v>
      </c>
      <c r="R1992" s="56">
        <f>IF(ISERROR(IF($X$7=1,$Y$7,)),"",IF($X$7=1,$Y$7,))</f>
        <v>0</v>
      </c>
      <c r="S1992" s="56">
        <f>IF(ISERROR(IF($X$8=1,$Y$8,)),"",IF($X$8=1,$Y$8,))</f>
        <v>1000</v>
      </c>
      <c r="T1992" s="56">
        <f>IF(ISERROR(IF($X$9=1,$Y$9,)),"",IF($X$9=1,$Y$9,))</f>
        <v>500</v>
      </c>
      <c r="U1992" s="56">
        <f>IF(ISERROR(IF($X$10=1,$Y$10,)),"",IF($X$10=1,$Y$10,))</f>
        <v>500</v>
      </c>
    </row>
    <row r="1993" spans="1:21" x14ac:dyDescent="0.25">
      <c r="A1993" s="75">
        <f t="shared" si="394"/>
        <v>1989</v>
      </c>
      <c r="C1993" s="56" t="s">
        <v>2518</v>
      </c>
      <c r="E1993" s="56">
        <f t="shared" si="395"/>
        <v>1989</v>
      </c>
      <c r="F1993" s="76">
        <f t="shared" si="390"/>
        <v>74</v>
      </c>
      <c r="G1993" s="56" t="str">
        <f t="shared" si="396"/>
        <v/>
      </c>
      <c r="H1993" s="56">
        <f t="shared" si="397"/>
        <v>1989</v>
      </c>
      <c r="I1993" s="56">
        <f>IF(G1993="",0,IF(COUNTIF($G$5:G1993,G1993)=1,0,COUNTIF($G$5:G1993,G1993) )   )</f>
        <v>0</v>
      </c>
      <c r="J1993" s="56" t="str">
        <f t="shared" si="398"/>
        <v/>
      </c>
      <c r="K1993" s="56" t="str">
        <f t="shared" si="389"/>
        <v/>
      </c>
      <c r="L1993" s="56" t="str">
        <f t="shared" si="391"/>
        <v/>
      </c>
      <c r="M1993" s="56" t="str">
        <f t="shared" si="392"/>
        <v/>
      </c>
      <c r="N1993" s="56" t="str">
        <f t="shared" si="393"/>
        <v/>
      </c>
      <c r="O1993" s="56" t="str">
        <f t="shared" si="399"/>
        <v/>
      </c>
      <c r="P1993" s="56">
        <f>IF(ISERROR(IF($X$5=1,$Y$5,)),"",IF($X$5=1,$Y$5,))</f>
        <v>0</v>
      </c>
      <c r="Q1993" s="56">
        <f>IF(ISERROR(IF($X$6=1,$Y$6,)),"",IF($X$6=1,$Y$6,))</f>
        <v>10000</v>
      </c>
      <c r="R1993" s="56">
        <f>IF(ISERROR(IF($X$7=1,$Y$7,)),"",IF($X$7=1,$Y$7,))</f>
        <v>0</v>
      </c>
      <c r="S1993" s="56">
        <f>IF(ISERROR(IF($X$8=1,$Y$8,)),"",IF($X$8=1,$Y$8,))</f>
        <v>1000</v>
      </c>
      <c r="T1993" s="56">
        <f>IF(ISERROR(IF($X$9=1,$Y$9,)),"",IF($X$9=1,$Y$9,))</f>
        <v>500</v>
      </c>
      <c r="U1993" s="56">
        <f>IF(ISERROR(IF($X$10=1,$Y$10,)),"",IF($X$10=1,$Y$10,))</f>
        <v>500</v>
      </c>
    </row>
    <row r="1994" spans="1:21" x14ac:dyDescent="0.25">
      <c r="A1994" s="75">
        <f t="shared" si="394"/>
        <v>1990</v>
      </c>
      <c r="D1994" s="56" t="s">
        <v>4992</v>
      </c>
      <c r="E1994" s="56">
        <f t="shared" si="395"/>
        <v>1990</v>
      </c>
      <c r="F1994" s="76">
        <f t="shared" si="390"/>
        <v>74</v>
      </c>
      <c r="G1994" s="56" t="str">
        <f t="shared" si="396"/>
        <v>SMP.stationHub</v>
      </c>
      <c r="H1994" s="56">
        <f t="shared" si="397"/>
        <v>1990</v>
      </c>
      <c r="I1994" s="56">
        <f>IF(G1994="",0,IF(COUNTIF($G$5:G1994,G1994)=1,0,COUNTIF($G$5:G1994,G1994) )   )</f>
        <v>0</v>
      </c>
      <c r="J1994" s="56" t="str">
        <f t="shared" si="398"/>
        <v/>
      </c>
      <c r="K1994" s="56" t="str">
        <f t="shared" si="389"/>
        <v/>
      </c>
      <c r="L1994" s="56" t="str">
        <f t="shared" si="391"/>
        <v/>
      </c>
      <c r="M1994" s="56" t="str">
        <f t="shared" si="392"/>
        <v/>
      </c>
      <c r="N1994" s="56" t="str">
        <f t="shared" si="393"/>
        <v/>
      </c>
      <c r="O1994" s="56" t="str">
        <f t="shared" si="399"/>
        <v/>
      </c>
      <c r="P1994" s="56">
        <f>IF(ISERROR(IF($X$5=1,$Y$5,)),"",IF($X$5=1,$Y$5,))</f>
        <v>0</v>
      </c>
      <c r="Q1994" s="56">
        <f>IF(ISERROR(IF($X$6=1,$Y$6,)),"",IF($X$6=1,$Y$6,))</f>
        <v>10000</v>
      </c>
      <c r="R1994" s="56">
        <f>IF(ISERROR(IF($X$7=1,$Y$7,)),"",IF($X$7=1,$Y$7,))</f>
        <v>0</v>
      </c>
      <c r="S1994" s="56">
        <f>IF(ISERROR(IF($X$8=1,$Y$8,)),"",IF($X$8=1,$Y$8,))</f>
        <v>1000</v>
      </c>
      <c r="T1994" s="56">
        <f>IF(ISERROR(IF($X$9=1,$Y$9,)),"",IF($X$9=1,$Y$9,))</f>
        <v>500</v>
      </c>
      <c r="U1994" s="56">
        <f>IF(ISERROR(IF($X$10=1,$Y$10,)),"",IF($X$10=1,$Y$10,))</f>
        <v>500</v>
      </c>
    </row>
    <row r="1995" spans="1:21" x14ac:dyDescent="0.25">
      <c r="A1995" s="75">
        <f t="shared" si="394"/>
        <v>1991</v>
      </c>
      <c r="D1995" s="56" t="s">
        <v>4991</v>
      </c>
      <c r="E1995" s="56">
        <f t="shared" si="395"/>
        <v>1991</v>
      </c>
      <c r="F1995" s="76">
        <f t="shared" si="390"/>
        <v>74</v>
      </c>
      <c r="G1995" s="56" t="str">
        <f t="shared" si="396"/>
        <v>LLLHatchdoor</v>
      </c>
      <c r="H1995" s="56">
        <f t="shared" si="397"/>
        <v>1991</v>
      </c>
      <c r="I1995" s="56">
        <f>IF(G1995="",0,IF(COUNTIF($G$5:G1995,G1995)=1,0,COUNTIF($G$5:G1995,G1995) )   )</f>
        <v>0</v>
      </c>
      <c r="J1995" s="56" t="str">
        <f t="shared" si="398"/>
        <v/>
      </c>
      <c r="K1995" s="56" t="str">
        <f t="shared" si="389"/>
        <v/>
      </c>
      <c r="L1995" s="56" t="str">
        <f t="shared" si="391"/>
        <v/>
      </c>
      <c r="M1995" s="56" t="str">
        <f t="shared" si="392"/>
        <v/>
      </c>
      <c r="N1995" s="56" t="str">
        <f t="shared" si="393"/>
        <v/>
      </c>
      <c r="O1995" s="56" t="str">
        <f t="shared" si="399"/>
        <v/>
      </c>
      <c r="P1995" s="56">
        <f>IF(ISERROR(IF($X$5=1,$Y$5,)),"",IF($X$5=1,$Y$5,))</f>
        <v>0</v>
      </c>
      <c r="Q1995" s="56">
        <f>IF(ISERROR(IF($X$6=1,$Y$6,)),"",IF($X$6=1,$Y$6,))</f>
        <v>10000</v>
      </c>
      <c r="R1995" s="56">
        <f>IF(ISERROR(IF($X$7=1,$Y$7,)),"",IF($X$7=1,$Y$7,))</f>
        <v>0</v>
      </c>
      <c r="S1995" s="56">
        <f>IF(ISERROR(IF($X$8=1,$Y$8,)),"",IF($X$8=1,$Y$8,))</f>
        <v>1000</v>
      </c>
      <c r="T1995" s="56">
        <f>IF(ISERROR(IF($X$9=1,$Y$9,)),"",IF($X$9=1,$Y$9,))</f>
        <v>500</v>
      </c>
      <c r="U1995" s="56">
        <f>IF(ISERROR(IF($X$10=1,$Y$10,)),"",IF($X$10=1,$Y$10,))</f>
        <v>500</v>
      </c>
    </row>
    <row r="1996" spans="1:21" x14ac:dyDescent="0.25">
      <c r="A1996" s="75">
        <f t="shared" si="394"/>
        <v>1992</v>
      </c>
      <c r="D1996" s="56" t="s">
        <v>3126</v>
      </c>
      <c r="E1996" s="56">
        <f t="shared" si="395"/>
        <v>1992</v>
      </c>
      <c r="F1996" s="76">
        <f t="shared" si="390"/>
        <v>74</v>
      </c>
      <c r="G1996" s="56" t="str">
        <f t="shared" si="396"/>
        <v>dockingPort3</v>
      </c>
      <c r="H1996" s="56">
        <f t="shared" si="397"/>
        <v>1992</v>
      </c>
      <c r="I1996" s="56">
        <f>IF(G1996="",0,IF(COUNTIF($G$5:G1996,G1996)=1,0,COUNTIF($G$5:G1996,G1996) )   )</f>
        <v>0</v>
      </c>
      <c r="J1996" s="56" t="str">
        <f t="shared" si="398"/>
        <v/>
      </c>
      <c r="K1996" s="56" t="str">
        <f t="shared" si="389"/>
        <v/>
      </c>
      <c r="L1996" s="56" t="str">
        <f t="shared" si="391"/>
        <v/>
      </c>
      <c r="M1996" s="56" t="str">
        <f t="shared" si="392"/>
        <v/>
      </c>
      <c r="N1996" s="56" t="str">
        <f t="shared" si="393"/>
        <v/>
      </c>
      <c r="O1996" s="56" t="str">
        <f t="shared" si="399"/>
        <v/>
      </c>
      <c r="P1996" s="56">
        <f>IF(ISERROR(IF($X$5=1,$Y$5,)),"",IF($X$5=1,$Y$5,))</f>
        <v>0</v>
      </c>
      <c r="Q1996" s="56">
        <f>IF(ISERROR(IF($X$6=1,$Y$6,)),"",IF($X$6=1,$Y$6,))</f>
        <v>10000</v>
      </c>
      <c r="R1996" s="56">
        <f>IF(ISERROR(IF($X$7=1,$Y$7,)),"",IF($X$7=1,$Y$7,))</f>
        <v>0</v>
      </c>
      <c r="S1996" s="56">
        <f>IF(ISERROR(IF($X$8=1,$Y$8,)),"",IF($X$8=1,$Y$8,))</f>
        <v>1000</v>
      </c>
      <c r="T1996" s="56">
        <f>IF(ISERROR(IF($X$9=1,$Y$9,)),"",IF($X$9=1,$Y$9,))</f>
        <v>500</v>
      </c>
      <c r="U1996" s="56">
        <f>IF(ISERROR(IF($X$10=1,$Y$10,)),"",IF($X$10=1,$Y$10,))</f>
        <v>500</v>
      </c>
    </row>
    <row r="1997" spans="1:21" x14ac:dyDescent="0.25">
      <c r="A1997" s="75">
        <f t="shared" si="394"/>
        <v>1993</v>
      </c>
      <c r="D1997" s="56" t="s">
        <v>3103</v>
      </c>
      <c r="E1997" s="56">
        <f t="shared" si="395"/>
        <v>1993</v>
      </c>
      <c r="F1997" s="76">
        <f t="shared" si="390"/>
        <v>74</v>
      </c>
      <c r="G1997" s="56" t="str">
        <f t="shared" si="396"/>
        <v>skylab</v>
      </c>
      <c r="H1997" s="56">
        <f t="shared" si="397"/>
        <v>1993</v>
      </c>
      <c r="I1997" s="56">
        <f>IF(G1997="",0,IF(COUNTIF($G$5:G1997,G1997)=1,0,COUNTIF($G$5:G1997,G1997) )   )</f>
        <v>2</v>
      </c>
      <c r="J1997" s="56" t="str">
        <f t="shared" si="398"/>
        <v/>
      </c>
      <c r="K1997" s="56" t="str">
        <f t="shared" si="389"/>
        <v/>
      </c>
      <c r="L1997" s="56" t="str">
        <f t="shared" si="391"/>
        <v/>
      </c>
      <c r="M1997" s="56" t="str">
        <f t="shared" si="392"/>
        <v/>
      </c>
      <c r="N1997" s="56" t="str">
        <f t="shared" si="393"/>
        <v/>
      </c>
      <c r="O1997" s="56" t="str">
        <f t="shared" si="399"/>
        <v/>
      </c>
      <c r="P1997" s="56">
        <f>IF(ISERROR(IF($X$5=1,$Y$5,)),"",IF($X$5=1,$Y$5,))</f>
        <v>0</v>
      </c>
      <c r="Q1997" s="56">
        <f>IF(ISERROR(IF($X$6=1,$Y$6,)),"",IF($X$6=1,$Y$6,))</f>
        <v>10000</v>
      </c>
      <c r="R1997" s="56">
        <f>IF(ISERROR(IF($X$7=1,$Y$7,)),"",IF($X$7=1,$Y$7,))</f>
        <v>0</v>
      </c>
      <c r="S1997" s="56">
        <f>IF(ISERROR(IF($X$8=1,$Y$8,)),"",IF($X$8=1,$Y$8,))</f>
        <v>1000</v>
      </c>
      <c r="T1997" s="56">
        <f>IF(ISERROR(IF($X$9=1,$Y$9,)),"",IF($X$9=1,$Y$9,))</f>
        <v>500</v>
      </c>
      <c r="U1997" s="56">
        <f>IF(ISERROR(IF($X$10=1,$Y$10,)),"",IF($X$10=1,$Y$10,))</f>
        <v>500</v>
      </c>
    </row>
    <row r="1998" spans="1:21" x14ac:dyDescent="0.25">
      <c r="A1998" s="75">
        <f t="shared" si="394"/>
        <v>1994</v>
      </c>
      <c r="D1998" s="56" t="s">
        <v>6259</v>
      </c>
      <c r="E1998" s="56">
        <f t="shared" si="395"/>
        <v>1994</v>
      </c>
      <c r="F1998" s="76">
        <f t="shared" si="390"/>
        <v>74</v>
      </c>
      <c r="G1998" s="56" t="str">
        <f t="shared" si="396"/>
        <v>StnSciAttachOTron</v>
      </c>
      <c r="H1998" s="56">
        <f t="shared" si="397"/>
        <v>1994</v>
      </c>
      <c r="I1998" s="56">
        <f>IF(G1998="",0,IF(COUNTIF($G$5:G1998,G1998)=1,0,COUNTIF($G$5:G1998,G1998) )   )</f>
        <v>0</v>
      </c>
      <c r="J1998" s="56" t="str">
        <f t="shared" si="398"/>
        <v/>
      </c>
      <c r="K1998" s="56" t="str">
        <f t="shared" si="389"/>
        <v/>
      </c>
      <c r="L1998" s="56" t="str">
        <f t="shared" si="391"/>
        <v/>
      </c>
      <c r="M1998" s="56" t="str">
        <f t="shared" si="392"/>
        <v/>
      </c>
      <c r="N1998" s="56" t="str">
        <f t="shared" si="393"/>
        <v/>
      </c>
      <c r="O1998" s="56" t="str">
        <f t="shared" si="399"/>
        <v/>
      </c>
      <c r="P1998" s="56">
        <f>IF(ISERROR(IF($X$5=1,$Y$5,)),"",IF($X$5=1,$Y$5,))</f>
        <v>0</v>
      </c>
      <c r="Q1998" s="56">
        <f>IF(ISERROR(IF($X$6=1,$Y$6,)),"",IF($X$6=1,$Y$6,))</f>
        <v>10000</v>
      </c>
      <c r="R1998" s="56">
        <f>IF(ISERROR(IF($X$7=1,$Y$7,)),"",IF($X$7=1,$Y$7,))</f>
        <v>0</v>
      </c>
      <c r="S1998" s="56">
        <f>IF(ISERROR(IF($X$8=1,$Y$8,)),"",IF($X$8=1,$Y$8,))</f>
        <v>1000</v>
      </c>
      <c r="T1998" s="56">
        <f>IF(ISERROR(IF($X$9=1,$Y$9,)),"",IF($X$9=1,$Y$9,))</f>
        <v>500</v>
      </c>
      <c r="U1998" s="56">
        <f>IF(ISERROR(IF($X$10=1,$Y$10,)),"",IF($X$10=1,$Y$10,))</f>
        <v>500</v>
      </c>
    </row>
    <row r="1999" spans="1:21" x14ac:dyDescent="0.25">
      <c r="A1999" s="75">
        <f t="shared" si="394"/>
        <v>1995</v>
      </c>
      <c r="D1999" s="56" t="s">
        <v>4981</v>
      </c>
      <c r="E1999" s="56">
        <f t="shared" si="395"/>
        <v>1995</v>
      </c>
      <c r="F1999" s="76">
        <f t="shared" si="390"/>
        <v>74</v>
      </c>
      <c r="G1999" s="56" t="str">
        <f t="shared" si="396"/>
        <v>CBM-A-XS</v>
      </c>
      <c r="H1999" s="56">
        <f t="shared" si="397"/>
        <v>1995</v>
      </c>
      <c r="I1999" s="56">
        <f>IF(G1999="",0,IF(COUNTIF($G$5:G1999,G1999)=1,0,COUNTIF($G$5:G1999,G1999) )   )</f>
        <v>0</v>
      </c>
      <c r="J1999" s="56" t="str">
        <f t="shared" si="398"/>
        <v/>
      </c>
      <c r="K1999" s="56" t="str">
        <f t="shared" si="389"/>
        <v/>
      </c>
      <c r="L1999" s="56" t="str">
        <f t="shared" si="391"/>
        <v/>
      </c>
      <c r="M1999" s="56" t="str">
        <f t="shared" si="392"/>
        <v/>
      </c>
      <c r="N1999" s="56" t="str">
        <f t="shared" si="393"/>
        <v/>
      </c>
      <c r="O1999" s="56" t="str">
        <f t="shared" si="399"/>
        <v/>
      </c>
      <c r="P1999" s="56">
        <f>IF(ISERROR(IF($X$5=1,$Y$5,)),"",IF($X$5=1,$Y$5,))</f>
        <v>0</v>
      </c>
      <c r="Q1999" s="56">
        <f>IF(ISERROR(IF($X$6=1,$Y$6,)),"",IF($X$6=1,$Y$6,))</f>
        <v>10000</v>
      </c>
      <c r="R1999" s="56">
        <f>IF(ISERROR(IF($X$7=1,$Y$7,)),"",IF($X$7=1,$Y$7,))</f>
        <v>0</v>
      </c>
      <c r="S1999" s="56">
        <f>IF(ISERROR(IF($X$8=1,$Y$8,)),"",IF($X$8=1,$Y$8,))</f>
        <v>1000</v>
      </c>
      <c r="T1999" s="56">
        <f>IF(ISERROR(IF($X$9=1,$Y$9,)),"",IF($X$9=1,$Y$9,))</f>
        <v>500</v>
      </c>
      <c r="U1999" s="56">
        <f>IF(ISERROR(IF($X$10=1,$Y$10,)),"",IF($X$10=1,$Y$10,))</f>
        <v>500</v>
      </c>
    </row>
    <row r="2000" spans="1:21" x14ac:dyDescent="0.25">
      <c r="A2000" s="75">
        <f t="shared" si="394"/>
        <v>1996</v>
      </c>
      <c r="D2000" s="56" t="s">
        <v>3105</v>
      </c>
      <c r="E2000" s="56">
        <f t="shared" si="395"/>
        <v>1996</v>
      </c>
      <c r="F2000" s="76">
        <f t="shared" si="390"/>
        <v>74</v>
      </c>
      <c r="G2000" s="56" t="str">
        <f t="shared" si="396"/>
        <v>Large.Crewed.Lab</v>
      </c>
      <c r="H2000" s="56">
        <f t="shared" si="397"/>
        <v>1996</v>
      </c>
      <c r="I2000" s="56">
        <f>IF(G2000="",0,IF(COUNTIF($G$5:G2000,G2000)=1,0,COUNTIF($G$5:G2000,G2000) )   )</f>
        <v>2</v>
      </c>
      <c r="J2000" s="56" t="str">
        <f t="shared" si="398"/>
        <v/>
      </c>
      <c r="K2000" s="56" t="str">
        <f t="shared" si="389"/>
        <v/>
      </c>
      <c r="L2000" s="56" t="str">
        <f t="shared" si="391"/>
        <v/>
      </c>
      <c r="M2000" s="56" t="str">
        <f t="shared" si="392"/>
        <v/>
      </c>
      <c r="N2000" s="56" t="str">
        <f t="shared" si="393"/>
        <v/>
      </c>
      <c r="O2000" s="56" t="str">
        <f t="shared" si="399"/>
        <v/>
      </c>
      <c r="P2000" s="56">
        <f>IF(ISERROR(IF($X$5=1,$Y$5,)),"",IF($X$5=1,$Y$5,))</f>
        <v>0</v>
      </c>
      <c r="Q2000" s="56">
        <f>IF(ISERROR(IF($X$6=1,$Y$6,)),"",IF($X$6=1,$Y$6,))</f>
        <v>10000</v>
      </c>
      <c r="R2000" s="56">
        <f>IF(ISERROR(IF($X$7=1,$Y$7,)),"",IF($X$7=1,$Y$7,))</f>
        <v>0</v>
      </c>
      <c r="S2000" s="56">
        <f>IF(ISERROR(IF($X$8=1,$Y$8,)),"",IF($X$8=1,$Y$8,))</f>
        <v>1000</v>
      </c>
      <c r="T2000" s="56">
        <f>IF(ISERROR(IF($X$9=1,$Y$9,)),"",IF($X$9=1,$Y$9,))</f>
        <v>500</v>
      </c>
      <c r="U2000" s="56">
        <f>IF(ISERROR(IF($X$10=1,$Y$10,)),"",IF($X$10=1,$Y$10,))</f>
        <v>500</v>
      </c>
    </row>
    <row r="2001" spans="1:21" x14ac:dyDescent="0.25">
      <c r="A2001" s="75">
        <f t="shared" si="394"/>
        <v>1997</v>
      </c>
      <c r="D2001" s="56" t="s">
        <v>4982</v>
      </c>
      <c r="E2001" s="56">
        <f t="shared" si="395"/>
        <v>1997</v>
      </c>
      <c r="F2001" s="76">
        <f t="shared" si="390"/>
        <v>74</v>
      </c>
      <c r="G2001" s="56" t="str">
        <f t="shared" si="396"/>
        <v>CBM-P-XS</v>
      </c>
      <c r="H2001" s="56">
        <f t="shared" si="397"/>
        <v>1997</v>
      </c>
      <c r="I2001" s="56">
        <f>IF(G2001="",0,IF(COUNTIF($G$5:G2001,G2001)=1,0,COUNTIF($G$5:G2001,G2001) )   )</f>
        <v>0</v>
      </c>
      <c r="J2001" s="56" t="str">
        <f t="shared" si="398"/>
        <v/>
      </c>
      <c r="K2001" s="56" t="str">
        <f t="shared" si="389"/>
        <v/>
      </c>
      <c r="L2001" s="56" t="str">
        <f t="shared" si="391"/>
        <v/>
      </c>
      <c r="M2001" s="56" t="str">
        <f t="shared" si="392"/>
        <v/>
      </c>
      <c r="N2001" s="56" t="str">
        <f t="shared" si="393"/>
        <v/>
      </c>
      <c r="O2001" s="56" t="str">
        <f t="shared" si="399"/>
        <v/>
      </c>
      <c r="P2001" s="56">
        <f>IF(ISERROR(IF($X$5=1,$Y$5,)),"",IF($X$5=1,$Y$5,))</f>
        <v>0</v>
      </c>
      <c r="Q2001" s="56">
        <f>IF(ISERROR(IF($X$6=1,$Y$6,)),"",IF($X$6=1,$Y$6,))</f>
        <v>10000</v>
      </c>
      <c r="R2001" s="56">
        <f>IF(ISERROR(IF($X$7=1,$Y$7,)),"",IF($X$7=1,$Y$7,))</f>
        <v>0</v>
      </c>
      <c r="S2001" s="56">
        <f>IF(ISERROR(IF($X$8=1,$Y$8,)),"",IF($X$8=1,$Y$8,))</f>
        <v>1000</v>
      </c>
      <c r="T2001" s="56">
        <f>IF(ISERROR(IF($X$9=1,$Y$9,)),"",IF($X$9=1,$Y$9,))</f>
        <v>500</v>
      </c>
      <c r="U2001" s="56">
        <f>IF(ISERROR(IF($X$10=1,$Y$10,)),"",IF($X$10=1,$Y$10,))</f>
        <v>500</v>
      </c>
    </row>
    <row r="2002" spans="1:21" x14ac:dyDescent="0.25">
      <c r="A2002" s="75">
        <f t="shared" si="394"/>
        <v>1998</v>
      </c>
      <c r="D2002" s="56" t="s">
        <v>5045</v>
      </c>
      <c r="E2002" s="56">
        <f t="shared" si="395"/>
        <v>1998</v>
      </c>
      <c r="F2002" s="76">
        <f t="shared" si="390"/>
        <v>74</v>
      </c>
      <c r="G2002" s="56" t="str">
        <f t="shared" si="396"/>
        <v>scienceModule</v>
      </c>
      <c r="H2002" s="56">
        <f t="shared" si="397"/>
        <v>1998</v>
      </c>
      <c r="I2002" s="56">
        <f>IF(G2002="",0,IF(COUNTIF($G$5:G2002,G2002)=1,0,COUNTIF($G$5:G2002,G2002) )   )</f>
        <v>2</v>
      </c>
      <c r="J2002" s="56" t="str">
        <f t="shared" si="398"/>
        <v/>
      </c>
      <c r="K2002" s="56" t="str">
        <f t="shared" si="389"/>
        <v/>
      </c>
      <c r="L2002" s="56" t="str">
        <f t="shared" si="391"/>
        <v/>
      </c>
      <c r="M2002" s="56" t="str">
        <f t="shared" si="392"/>
        <v/>
      </c>
      <c r="N2002" s="56" t="str">
        <f t="shared" si="393"/>
        <v/>
      </c>
      <c r="O2002" s="56" t="str">
        <f t="shared" si="399"/>
        <v/>
      </c>
      <c r="P2002" s="56">
        <f>IF(ISERROR(IF($X$5=1,$Y$5,)),"",IF($X$5=1,$Y$5,))</f>
        <v>0</v>
      </c>
      <c r="Q2002" s="56">
        <f>IF(ISERROR(IF($X$6=1,$Y$6,)),"",IF($X$6=1,$Y$6,))</f>
        <v>10000</v>
      </c>
      <c r="R2002" s="56">
        <f>IF(ISERROR(IF($X$7=1,$Y$7,)),"",IF($X$7=1,$Y$7,))</f>
        <v>0</v>
      </c>
      <c r="S2002" s="56">
        <f>IF(ISERROR(IF($X$8=1,$Y$8,)),"",IF($X$8=1,$Y$8,))</f>
        <v>1000</v>
      </c>
      <c r="T2002" s="56">
        <f>IF(ISERROR(IF($X$9=1,$Y$9,)),"",IF($X$9=1,$Y$9,))</f>
        <v>500</v>
      </c>
      <c r="U2002" s="56">
        <f>IF(ISERROR(IF($X$10=1,$Y$10,)),"",IF($X$10=1,$Y$10,))</f>
        <v>500</v>
      </c>
    </row>
    <row r="2003" spans="1:21" x14ac:dyDescent="0.25">
      <c r="A2003" s="75">
        <f t="shared" si="394"/>
        <v>1999</v>
      </c>
      <c r="D2003" s="56" t="s">
        <v>4983</v>
      </c>
      <c r="E2003" s="56">
        <f t="shared" si="395"/>
        <v>1999</v>
      </c>
      <c r="F2003" s="76">
        <f t="shared" si="390"/>
        <v>74</v>
      </c>
      <c r="G2003" s="56" t="str">
        <f t="shared" si="396"/>
        <v>Kosmos.Salyut.1.5.Propulsion.Unit</v>
      </c>
      <c r="H2003" s="56">
        <f t="shared" si="397"/>
        <v>1999</v>
      </c>
      <c r="I2003" s="56">
        <f>IF(G2003="",0,IF(COUNTIF($G$5:G2003,G2003)=1,0,COUNTIF($G$5:G2003,G2003) )   )</f>
        <v>0</v>
      </c>
      <c r="J2003" s="56" t="str">
        <f t="shared" si="398"/>
        <v/>
      </c>
      <c r="K2003" s="56" t="str">
        <f t="shared" si="389"/>
        <v/>
      </c>
      <c r="L2003" s="56" t="str">
        <f t="shared" si="391"/>
        <v/>
      </c>
      <c r="M2003" s="56" t="str">
        <f t="shared" si="392"/>
        <v/>
      </c>
      <c r="N2003" s="56" t="str">
        <f t="shared" si="393"/>
        <v/>
      </c>
      <c r="O2003" s="56" t="str">
        <f t="shared" si="399"/>
        <v/>
      </c>
      <c r="P2003" s="56">
        <f>IF(ISERROR(IF($X$5=1,$Y$5,)),"",IF($X$5=1,$Y$5,))</f>
        <v>0</v>
      </c>
      <c r="Q2003" s="56">
        <f>IF(ISERROR(IF($X$6=1,$Y$6,)),"",IF($X$6=1,$Y$6,))</f>
        <v>10000</v>
      </c>
      <c r="R2003" s="56">
        <f>IF(ISERROR(IF($X$7=1,$Y$7,)),"",IF($X$7=1,$Y$7,))</f>
        <v>0</v>
      </c>
      <c r="S2003" s="56">
        <f>IF(ISERROR(IF($X$8=1,$Y$8,)),"",IF($X$8=1,$Y$8,))</f>
        <v>1000</v>
      </c>
      <c r="T2003" s="56">
        <f>IF(ISERROR(IF($X$9=1,$Y$9,)),"",IF($X$9=1,$Y$9,))</f>
        <v>500</v>
      </c>
      <c r="U2003" s="56">
        <f>IF(ISERROR(IF($X$10=1,$Y$10,)),"",IF($X$10=1,$Y$10,))</f>
        <v>500</v>
      </c>
    </row>
    <row r="2004" spans="1:21" x14ac:dyDescent="0.25">
      <c r="A2004" s="75">
        <f t="shared" si="394"/>
        <v>2000</v>
      </c>
      <c r="D2004" s="56" t="s">
        <v>4984</v>
      </c>
      <c r="E2004" s="56">
        <f t="shared" si="395"/>
        <v>2000</v>
      </c>
      <c r="F2004" s="76">
        <f t="shared" si="390"/>
        <v>74</v>
      </c>
      <c r="G2004" s="56" t="str">
        <f t="shared" si="396"/>
        <v>Kosmos.Balka.1.Tunnel</v>
      </c>
      <c r="H2004" s="56">
        <f t="shared" si="397"/>
        <v>2000</v>
      </c>
      <c r="I2004" s="56">
        <f>IF(G2004="",0,IF(COUNTIF($G$5:G2004,G2004)=1,0,COUNTIF($G$5:G2004,G2004) )   )</f>
        <v>0</v>
      </c>
      <c r="J2004" s="56" t="str">
        <f t="shared" si="398"/>
        <v/>
      </c>
      <c r="K2004" s="56" t="str">
        <f t="shared" si="389"/>
        <v/>
      </c>
      <c r="L2004" s="56" t="str">
        <f t="shared" si="391"/>
        <v/>
      </c>
      <c r="M2004" s="56" t="str">
        <f t="shared" si="392"/>
        <v/>
      </c>
      <c r="N2004" s="56" t="str">
        <f t="shared" si="393"/>
        <v/>
      </c>
      <c r="O2004" s="56" t="str">
        <f t="shared" si="399"/>
        <v/>
      </c>
      <c r="P2004" s="56">
        <f>IF(ISERROR(IF($X$5=1,$Y$5,)),"",IF($X$5=1,$Y$5,))</f>
        <v>0</v>
      </c>
      <c r="Q2004" s="56">
        <f>IF(ISERROR(IF($X$6=1,$Y$6,)),"",IF($X$6=1,$Y$6,))</f>
        <v>10000</v>
      </c>
      <c r="R2004" s="56">
        <f>IF(ISERROR(IF($X$7=1,$Y$7,)),"",IF($X$7=1,$Y$7,))</f>
        <v>0</v>
      </c>
      <c r="S2004" s="56">
        <f>IF(ISERROR(IF($X$8=1,$Y$8,)),"",IF($X$8=1,$Y$8,))</f>
        <v>1000</v>
      </c>
      <c r="T2004" s="56">
        <f>IF(ISERROR(IF($X$9=1,$Y$9,)),"",IF($X$9=1,$Y$9,))</f>
        <v>500</v>
      </c>
      <c r="U2004" s="56">
        <f>IF(ISERROR(IF($X$10=1,$Y$10,)),"",IF($X$10=1,$Y$10,))</f>
        <v>500</v>
      </c>
    </row>
    <row r="2005" spans="1:21" x14ac:dyDescent="0.25">
      <c r="A2005" s="75">
        <f t="shared" si="394"/>
        <v>2001</v>
      </c>
      <c r="D2005" s="56" t="s">
        <v>4985</v>
      </c>
      <c r="E2005" s="56">
        <f t="shared" si="395"/>
        <v>2001</v>
      </c>
      <c r="F2005" s="76">
        <f t="shared" si="390"/>
        <v>74</v>
      </c>
      <c r="G2005" s="56" t="str">
        <f t="shared" si="396"/>
        <v>Kosmos.Balka.1.Skeleton</v>
      </c>
      <c r="H2005" s="56">
        <f t="shared" si="397"/>
        <v>2001</v>
      </c>
      <c r="I2005" s="56">
        <f>IF(G2005="",0,IF(COUNTIF($G$5:G2005,G2005)=1,0,COUNTIF($G$5:G2005,G2005) )   )</f>
        <v>0</v>
      </c>
      <c r="J2005" s="56" t="str">
        <f t="shared" si="398"/>
        <v/>
      </c>
      <c r="K2005" s="56" t="str">
        <f t="shared" si="389"/>
        <v/>
      </c>
      <c r="L2005" s="56" t="str">
        <f t="shared" si="391"/>
        <v/>
      </c>
      <c r="M2005" s="56" t="str">
        <f t="shared" si="392"/>
        <v/>
      </c>
      <c r="N2005" s="56" t="str">
        <f t="shared" si="393"/>
        <v/>
      </c>
      <c r="O2005" s="56" t="str">
        <f t="shared" si="399"/>
        <v/>
      </c>
      <c r="P2005" s="56">
        <f>IF(ISERROR(IF($X$5=1,$Y$5,)),"",IF($X$5=1,$Y$5,))</f>
        <v>0</v>
      </c>
      <c r="Q2005" s="56">
        <f>IF(ISERROR(IF($X$6=1,$Y$6,)),"",IF($X$6=1,$Y$6,))</f>
        <v>10000</v>
      </c>
      <c r="R2005" s="56">
        <f>IF(ISERROR(IF($X$7=1,$Y$7,)),"",IF($X$7=1,$Y$7,))</f>
        <v>0</v>
      </c>
      <c r="S2005" s="56">
        <f>IF(ISERROR(IF($X$8=1,$Y$8,)),"",IF($X$8=1,$Y$8,))</f>
        <v>1000</v>
      </c>
      <c r="T2005" s="56">
        <f>IF(ISERROR(IF($X$9=1,$Y$9,)),"",IF($X$9=1,$Y$9,))</f>
        <v>500</v>
      </c>
      <c r="U2005" s="56">
        <f>IF(ISERROR(IF($X$10=1,$Y$10,)),"",IF($X$10=1,$Y$10,))</f>
        <v>500</v>
      </c>
    </row>
    <row r="2006" spans="1:21" x14ac:dyDescent="0.25">
      <c r="A2006" s="75">
        <f t="shared" si="394"/>
        <v>2002</v>
      </c>
      <c r="D2006" s="56" t="s">
        <v>4986</v>
      </c>
      <c r="E2006" s="56">
        <f t="shared" si="395"/>
        <v>2002</v>
      </c>
      <c r="F2006" s="76">
        <f t="shared" si="390"/>
        <v>74</v>
      </c>
      <c r="G2006" s="56" t="str">
        <f t="shared" si="396"/>
        <v>Kosmos.Berthing.Node.Hexaway</v>
      </c>
      <c r="H2006" s="56">
        <f t="shared" si="397"/>
        <v>2002</v>
      </c>
      <c r="I2006" s="56">
        <f>IF(G2006="",0,IF(COUNTIF($G$5:G2006,G2006)=1,0,COUNTIF($G$5:G2006,G2006) )   )</f>
        <v>0</v>
      </c>
      <c r="J2006" s="56" t="str">
        <f t="shared" si="398"/>
        <v/>
      </c>
      <c r="K2006" s="56" t="str">
        <f t="shared" si="389"/>
        <v/>
      </c>
      <c r="L2006" s="56" t="str">
        <f t="shared" si="391"/>
        <v/>
      </c>
      <c r="M2006" s="56" t="str">
        <f t="shared" si="392"/>
        <v/>
      </c>
      <c r="N2006" s="56" t="str">
        <f t="shared" si="393"/>
        <v/>
      </c>
      <c r="O2006" s="56" t="str">
        <f t="shared" si="399"/>
        <v/>
      </c>
      <c r="P2006" s="56">
        <f>IF(ISERROR(IF($X$5=1,$Y$5,)),"",IF($X$5=1,$Y$5,))</f>
        <v>0</v>
      </c>
      <c r="Q2006" s="56">
        <f>IF(ISERROR(IF($X$6=1,$Y$6,)),"",IF($X$6=1,$Y$6,))</f>
        <v>10000</v>
      </c>
      <c r="R2006" s="56">
        <f>IF(ISERROR(IF($X$7=1,$Y$7,)),"",IF($X$7=1,$Y$7,))</f>
        <v>0</v>
      </c>
      <c r="S2006" s="56">
        <f>IF(ISERROR(IF($X$8=1,$Y$8,)),"",IF($X$8=1,$Y$8,))</f>
        <v>1000</v>
      </c>
      <c r="T2006" s="56">
        <f>IF(ISERROR(IF($X$9=1,$Y$9,)),"",IF($X$9=1,$Y$9,))</f>
        <v>500</v>
      </c>
      <c r="U2006" s="56">
        <f>IF(ISERROR(IF($X$10=1,$Y$10,)),"",IF($X$10=1,$Y$10,))</f>
        <v>500</v>
      </c>
    </row>
    <row r="2007" spans="1:21" x14ac:dyDescent="0.25">
      <c r="A2007" s="75">
        <f t="shared" si="394"/>
        <v>2003</v>
      </c>
      <c r="D2007" s="56" t="s">
        <v>4987</v>
      </c>
      <c r="E2007" s="56">
        <f t="shared" si="395"/>
        <v>2003</v>
      </c>
      <c r="F2007" s="76">
        <f t="shared" si="390"/>
        <v>74</v>
      </c>
      <c r="G2007" s="56" t="str">
        <f t="shared" si="396"/>
        <v>Kosmos.Berthing.Node.Single.Side</v>
      </c>
      <c r="H2007" s="56">
        <f t="shared" si="397"/>
        <v>2003</v>
      </c>
      <c r="I2007" s="56">
        <f>IF(G2007="",0,IF(COUNTIF($G$5:G2007,G2007)=1,0,COUNTIF($G$5:G2007,G2007) )   )</f>
        <v>0</v>
      </c>
      <c r="J2007" s="56" t="str">
        <f t="shared" si="398"/>
        <v/>
      </c>
      <c r="K2007" s="56" t="str">
        <f t="shared" si="389"/>
        <v/>
      </c>
      <c r="L2007" s="56" t="str">
        <f t="shared" si="391"/>
        <v/>
      </c>
      <c r="M2007" s="56" t="str">
        <f t="shared" si="392"/>
        <v/>
      </c>
      <c r="N2007" s="56" t="str">
        <f t="shared" si="393"/>
        <v/>
      </c>
      <c r="O2007" s="56" t="str">
        <f t="shared" si="399"/>
        <v/>
      </c>
      <c r="P2007" s="56">
        <f>IF(ISERROR(IF($X$5=1,$Y$5,)),"",IF($X$5=1,$Y$5,))</f>
        <v>0</v>
      </c>
      <c r="Q2007" s="56">
        <f>IF(ISERROR(IF($X$6=1,$Y$6,)),"",IF($X$6=1,$Y$6,))</f>
        <v>10000</v>
      </c>
      <c r="R2007" s="56">
        <f>IF(ISERROR(IF($X$7=1,$Y$7,)),"",IF($X$7=1,$Y$7,))</f>
        <v>0</v>
      </c>
      <c r="S2007" s="56">
        <f>IF(ISERROR(IF($X$8=1,$Y$8,)),"",IF($X$8=1,$Y$8,))</f>
        <v>1000</v>
      </c>
      <c r="T2007" s="56">
        <f>IF(ISERROR(IF($X$9=1,$Y$9,)),"",IF($X$9=1,$Y$9,))</f>
        <v>500</v>
      </c>
      <c r="U2007" s="56">
        <f>IF(ISERROR(IF($X$10=1,$Y$10,)),"",IF($X$10=1,$Y$10,))</f>
        <v>500</v>
      </c>
    </row>
    <row r="2008" spans="1:21" x14ac:dyDescent="0.25">
      <c r="A2008" s="75">
        <f t="shared" si="394"/>
        <v>2004</v>
      </c>
      <c r="D2008" s="56" t="s">
        <v>4988</v>
      </c>
      <c r="E2008" s="56">
        <f t="shared" si="395"/>
        <v>2004</v>
      </c>
      <c r="F2008" s="76">
        <f t="shared" si="390"/>
        <v>74</v>
      </c>
      <c r="G2008" s="56" t="str">
        <f t="shared" si="396"/>
        <v>Kosmos.Salyut.1.5-1.Taper</v>
      </c>
      <c r="H2008" s="56">
        <f t="shared" si="397"/>
        <v>2004</v>
      </c>
      <c r="I2008" s="56">
        <f>IF(G2008="",0,IF(COUNTIF($G$5:G2008,G2008)=1,0,COUNTIF($G$5:G2008,G2008) )   )</f>
        <v>0</v>
      </c>
      <c r="J2008" s="56" t="str">
        <f t="shared" si="398"/>
        <v/>
      </c>
      <c r="K2008" s="56" t="str">
        <f t="shared" si="389"/>
        <v/>
      </c>
      <c r="L2008" s="56" t="str">
        <f t="shared" si="391"/>
        <v/>
      </c>
      <c r="M2008" s="56" t="str">
        <f t="shared" si="392"/>
        <v/>
      </c>
      <c r="N2008" s="56" t="str">
        <f t="shared" si="393"/>
        <v/>
      </c>
      <c r="O2008" s="56" t="str">
        <f t="shared" si="399"/>
        <v/>
      </c>
      <c r="P2008" s="56">
        <f>IF(ISERROR(IF($X$5=1,$Y$5,)),"",IF($X$5=1,$Y$5,))</f>
        <v>0</v>
      </c>
      <c r="Q2008" s="56">
        <f>IF(ISERROR(IF($X$6=1,$Y$6,)),"",IF($X$6=1,$Y$6,))</f>
        <v>10000</v>
      </c>
      <c r="R2008" s="56">
        <f>IF(ISERROR(IF($X$7=1,$Y$7,)),"",IF($X$7=1,$Y$7,))</f>
        <v>0</v>
      </c>
      <c r="S2008" s="56">
        <f>IF(ISERROR(IF($X$8=1,$Y$8,)),"",IF($X$8=1,$Y$8,))</f>
        <v>1000</v>
      </c>
      <c r="T2008" s="56">
        <f>IF(ISERROR(IF($X$9=1,$Y$9,)),"",IF($X$9=1,$Y$9,))</f>
        <v>500</v>
      </c>
      <c r="U2008" s="56">
        <f>IF(ISERROR(IF($X$10=1,$Y$10,)),"",IF($X$10=1,$Y$10,))</f>
        <v>500</v>
      </c>
    </row>
    <row r="2009" spans="1:21" x14ac:dyDescent="0.25">
      <c r="A2009" s="75">
        <f t="shared" si="394"/>
        <v>2005</v>
      </c>
      <c r="D2009" s="56" t="s">
        <v>4989</v>
      </c>
      <c r="E2009" s="56">
        <f t="shared" si="395"/>
        <v>2005</v>
      </c>
      <c r="F2009" s="76">
        <f t="shared" si="390"/>
        <v>74</v>
      </c>
      <c r="G2009" s="56" t="str">
        <f t="shared" si="396"/>
        <v>Kosmos.Salyut.body.1.5</v>
      </c>
      <c r="H2009" s="56">
        <f t="shared" si="397"/>
        <v>2005</v>
      </c>
      <c r="I2009" s="56">
        <f>IF(G2009="",0,IF(COUNTIF($G$5:G2009,G2009)=1,0,COUNTIF($G$5:G2009,G2009) )   )</f>
        <v>0</v>
      </c>
      <c r="J2009" s="56" t="str">
        <f t="shared" si="398"/>
        <v/>
      </c>
      <c r="K2009" s="56" t="str">
        <f t="shared" si="389"/>
        <v/>
      </c>
      <c r="L2009" s="56" t="str">
        <f t="shared" si="391"/>
        <v/>
      </c>
      <c r="M2009" s="56" t="str">
        <f t="shared" si="392"/>
        <v/>
      </c>
      <c r="N2009" s="56" t="str">
        <f t="shared" si="393"/>
        <v/>
      </c>
      <c r="O2009" s="56" t="str">
        <f t="shared" si="399"/>
        <v/>
      </c>
      <c r="P2009" s="56">
        <f>IF(ISERROR(IF($X$5=1,$Y$5,)),"",IF($X$5=1,$Y$5,))</f>
        <v>0</v>
      </c>
      <c r="Q2009" s="56">
        <f>IF(ISERROR(IF($X$6=1,$Y$6,)),"",IF($X$6=1,$Y$6,))</f>
        <v>10000</v>
      </c>
      <c r="R2009" s="56">
        <f>IF(ISERROR(IF($X$7=1,$Y$7,)),"",IF($X$7=1,$Y$7,))</f>
        <v>0</v>
      </c>
      <c r="S2009" s="56">
        <f>IF(ISERROR(IF($X$8=1,$Y$8,)),"",IF($X$8=1,$Y$8,))</f>
        <v>1000</v>
      </c>
      <c r="T2009" s="56">
        <f>IF(ISERROR(IF($X$9=1,$Y$9,)),"",IF($X$9=1,$Y$9,))</f>
        <v>500</v>
      </c>
      <c r="U2009" s="56">
        <f>IF(ISERROR(IF($X$10=1,$Y$10,)),"",IF($X$10=1,$Y$10,))</f>
        <v>500</v>
      </c>
    </row>
    <row r="2010" spans="1:21" x14ac:dyDescent="0.25">
      <c r="A2010" s="75">
        <f t="shared" si="394"/>
        <v>2006</v>
      </c>
      <c r="D2010" s="56" t="s">
        <v>4990</v>
      </c>
      <c r="E2010" s="56">
        <f t="shared" si="395"/>
        <v>2006</v>
      </c>
      <c r="F2010" s="76">
        <f t="shared" si="390"/>
        <v>74</v>
      </c>
      <c r="G2010" s="56" t="str">
        <f t="shared" si="396"/>
        <v>Kosmos.KCBS</v>
      </c>
      <c r="H2010" s="56">
        <f t="shared" si="397"/>
        <v>2006</v>
      </c>
      <c r="I2010" s="56">
        <f>IF(G2010="",0,IF(COUNTIF($G$5:G2010,G2010)=1,0,COUNTIF($G$5:G2010,G2010) )   )</f>
        <v>0</v>
      </c>
      <c r="J2010" s="56" t="str">
        <f t="shared" si="398"/>
        <v/>
      </c>
      <c r="K2010" s="56" t="str">
        <f t="shared" si="389"/>
        <v/>
      </c>
      <c r="L2010" s="56" t="str">
        <f t="shared" si="391"/>
        <v/>
      </c>
      <c r="M2010" s="56" t="str">
        <f t="shared" si="392"/>
        <v/>
      </c>
      <c r="N2010" s="56" t="str">
        <f t="shared" si="393"/>
        <v/>
      </c>
      <c r="O2010" s="56" t="str">
        <f t="shared" si="399"/>
        <v/>
      </c>
      <c r="P2010" s="56">
        <f>IF(ISERROR(IF($X$5=1,$Y$5,)),"",IF($X$5=1,$Y$5,))</f>
        <v>0</v>
      </c>
      <c r="Q2010" s="56">
        <f>IF(ISERROR(IF($X$6=1,$Y$6,)),"",IF($X$6=1,$Y$6,))</f>
        <v>10000</v>
      </c>
      <c r="R2010" s="56">
        <f>IF(ISERROR(IF($X$7=1,$Y$7,)),"",IF($X$7=1,$Y$7,))</f>
        <v>0</v>
      </c>
      <c r="S2010" s="56">
        <f>IF(ISERROR(IF($X$8=1,$Y$8,)),"",IF($X$8=1,$Y$8,))</f>
        <v>1000</v>
      </c>
      <c r="T2010" s="56">
        <f>IF(ISERROR(IF($X$9=1,$Y$9,)),"",IF($X$9=1,$Y$9,))</f>
        <v>500</v>
      </c>
      <c r="U2010" s="56">
        <f>IF(ISERROR(IF($X$10=1,$Y$10,)),"",IF($X$10=1,$Y$10,))</f>
        <v>500</v>
      </c>
    </row>
    <row r="2011" spans="1:21" x14ac:dyDescent="0.25">
      <c r="A2011" s="75">
        <f t="shared" si="394"/>
        <v>2007</v>
      </c>
      <c r="D2011" s="56" t="s">
        <v>4993</v>
      </c>
      <c r="E2011" s="56">
        <f t="shared" si="395"/>
        <v>2007</v>
      </c>
      <c r="F2011" s="76">
        <f t="shared" si="390"/>
        <v>74</v>
      </c>
      <c r="G2011" s="56" t="str">
        <f t="shared" si="396"/>
        <v>TD.cargodockingPort2</v>
      </c>
      <c r="H2011" s="56">
        <f t="shared" si="397"/>
        <v>2007</v>
      </c>
      <c r="I2011" s="56">
        <f>IF(G2011="",0,IF(COUNTIF($G$5:G2011,G2011)=1,0,COUNTIF($G$5:G2011,G2011) )   )</f>
        <v>0</v>
      </c>
      <c r="J2011" s="56" t="str">
        <f t="shared" si="398"/>
        <v/>
      </c>
      <c r="K2011" s="56" t="str">
        <f t="shared" si="389"/>
        <v/>
      </c>
      <c r="L2011" s="56" t="str">
        <f t="shared" si="391"/>
        <v/>
      </c>
      <c r="M2011" s="56" t="str">
        <f t="shared" si="392"/>
        <v/>
      </c>
      <c r="N2011" s="56" t="str">
        <f t="shared" si="393"/>
        <v/>
      </c>
      <c r="O2011" s="56" t="str">
        <f t="shared" si="399"/>
        <v/>
      </c>
      <c r="P2011" s="56">
        <f>IF(ISERROR(IF($X$5=1,$Y$5,)),"",IF($X$5=1,$Y$5,))</f>
        <v>0</v>
      </c>
      <c r="Q2011" s="56">
        <f>IF(ISERROR(IF($X$6=1,$Y$6,)),"",IF($X$6=1,$Y$6,))</f>
        <v>10000</v>
      </c>
      <c r="R2011" s="56">
        <f>IF(ISERROR(IF($X$7=1,$Y$7,)),"",IF($X$7=1,$Y$7,))</f>
        <v>0</v>
      </c>
      <c r="S2011" s="56">
        <f>IF(ISERROR(IF($X$8=1,$Y$8,)),"",IF($X$8=1,$Y$8,))</f>
        <v>1000</v>
      </c>
      <c r="T2011" s="56">
        <f>IF(ISERROR(IF($X$9=1,$Y$9,)),"",IF($X$9=1,$Y$9,))</f>
        <v>500</v>
      </c>
      <c r="U2011" s="56">
        <f>IF(ISERROR(IF($X$10=1,$Y$10,)),"",IF($X$10=1,$Y$10,))</f>
        <v>500</v>
      </c>
    </row>
    <row r="2012" spans="1:21" x14ac:dyDescent="0.25">
      <c r="A2012" s="75">
        <f t="shared" si="394"/>
        <v>2008</v>
      </c>
      <c r="D2012" s="56" t="s">
        <v>4994</v>
      </c>
      <c r="E2012" s="56">
        <f t="shared" si="395"/>
        <v>2008</v>
      </c>
      <c r="F2012" s="76">
        <f t="shared" si="390"/>
        <v>74</v>
      </c>
      <c r="G2012" s="56" t="str">
        <f t="shared" si="396"/>
        <v>TD.DockingExtender.Small</v>
      </c>
      <c r="H2012" s="56">
        <f t="shared" si="397"/>
        <v>2008</v>
      </c>
      <c r="I2012" s="56">
        <f>IF(G2012="",0,IF(COUNTIF($G$5:G2012,G2012)=1,0,COUNTIF($G$5:G2012,G2012) )   )</f>
        <v>0</v>
      </c>
      <c r="J2012" s="56" t="str">
        <f t="shared" si="398"/>
        <v/>
      </c>
      <c r="K2012" s="56" t="str">
        <f t="shared" si="389"/>
        <v/>
      </c>
      <c r="L2012" s="56" t="str">
        <f t="shared" si="391"/>
        <v/>
      </c>
      <c r="M2012" s="56" t="str">
        <f t="shared" si="392"/>
        <v/>
      </c>
      <c r="N2012" s="56" t="str">
        <f t="shared" si="393"/>
        <v/>
      </c>
      <c r="O2012" s="56" t="str">
        <f t="shared" si="399"/>
        <v/>
      </c>
      <c r="P2012" s="56">
        <f>IF(ISERROR(IF($X$5=1,$Y$5,)),"",IF($X$5=1,$Y$5,))</f>
        <v>0</v>
      </c>
      <c r="Q2012" s="56">
        <f>IF(ISERROR(IF($X$6=1,$Y$6,)),"",IF($X$6=1,$Y$6,))</f>
        <v>10000</v>
      </c>
      <c r="R2012" s="56">
        <f>IF(ISERROR(IF($X$7=1,$Y$7,)),"",IF($X$7=1,$Y$7,))</f>
        <v>0</v>
      </c>
      <c r="S2012" s="56">
        <f>IF(ISERROR(IF($X$8=1,$Y$8,)),"",IF($X$8=1,$Y$8,))</f>
        <v>1000</v>
      </c>
      <c r="T2012" s="56">
        <f>IF(ISERROR(IF($X$9=1,$Y$9,)),"",IF($X$9=1,$Y$9,))</f>
        <v>500</v>
      </c>
      <c r="U2012" s="56">
        <f>IF(ISERROR(IF($X$10=1,$Y$10,)),"",IF($X$10=1,$Y$10,))</f>
        <v>500</v>
      </c>
    </row>
    <row r="2013" spans="1:21" x14ac:dyDescent="0.25">
      <c r="A2013" s="75">
        <f t="shared" si="394"/>
        <v>2009</v>
      </c>
      <c r="C2013" s="56" t="s">
        <v>2532</v>
      </c>
      <c r="E2013" s="56">
        <f t="shared" si="395"/>
        <v>2009</v>
      </c>
      <c r="F2013" s="76">
        <f t="shared" si="390"/>
        <v>74</v>
      </c>
      <c r="G2013" s="56" t="str">
        <f t="shared" si="396"/>
        <v/>
      </c>
      <c r="H2013" s="56">
        <f t="shared" si="397"/>
        <v>2009</v>
      </c>
      <c r="I2013" s="56">
        <f>IF(G2013="",0,IF(COUNTIF($G$5:G2013,G2013)=1,0,COUNTIF($G$5:G2013,G2013) )   )</f>
        <v>0</v>
      </c>
      <c r="J2013" s="56" t="str">
        <f t="shared" si="398"/>
        <v/>
      </c>
      <c r="K2013" s="56" t="str">
        <f t="shared" si="389"/>
        <v/>
      </c>
      <c r="L2013" s="56" t="str">
        <f t="shared" si="391"/>
        <v/>
      </c>
      <c r="M2013" s="56" t="str">
        <f t="shared" si="392"/>
        <v/>
      </c>
      <c r="N2013" s="56" t="str">
        <f t="shared" si="393"/>
        <v/>
      </c>
      <c r="O2013" s="56" t="str">
        <f t="shared" si="399"/>
        <v/>
      </c>
      <c r="P2013" s="56">
        <f>IF(ISERROR(IF($X$5=1,$Y$5,)),"",IF($X$5=1,$Y$5,))</f>
        <v>0</v>
      </c>
      <c r="Q2013" s="56">
        <f>IF(ISERROR(IF($X$6=1,$Y$6,)),"",IF($X$6=1,$Y$6,))</f>
        <v>10000</v>
      </c>
      <c r="R2013" s="56">
        <f>IF(ISERROR(IF($X$7=1,$Y$7,)),"",IF($X$7=1,$Y$7,))</f>
        <v>0</v>
      </c>
      <c r="S2013" s="56">
        <f>IF(ISERROR(IF($X$8=1,$Y$8,)),"",IF($X$8=1,$Y$8,))</f>
        <v>1000</v>
      </c>
      <c r="T2013" s="56">
        <f>IF(ISERROR(IF($X$9=1,$Y$9,)),"",IF($X$9=1,$Y$9,))</f>
        <v>500</v>
      </c>
      <c r="U2013" s="56">
        <f>IF(ISERROR(IF($X$10=1,$Y$10,)),"",IF($X$10=1,$Y$10,))</f>
        <v>500</v>
      </c>
    </row>
    <row r="2014" spans="1:21" x14ac:dyDescent="0.25">
      <c r="A2014" s="75">
        <f t="shared" si="394"/>
        <v>2010</v>
      </c>
      <c r="B2014" s="56" t="s">
        <v>2532</v>
      </c>
      <c r="E2014" s="56">
        <f t="shared" si="395"/>
        <v>2010</v>
      </c>
      <c r="F2014" s="76">
        <f t="shared" si="390"/>
        <v>74</v>
      </c>
      <c r="G2014" s="56" t="str">
        <f t="shared" si="396"/>
        <v/>
      </c>
      <c r="H2014" s="56">
        <f t="shared" si="397"/>
        <v>2010</v>
      </c>
      <c r="I2014" s="56">
        <f>IF(G2014="",0,IF(COUNTIF($G$5:G2014,G2014)=1,0,COUNTIF($G$5:G2014,G2014) )   )</f>
        <v>0</v>
      </c>
      <c r="J2014" s="56" t="str">
        <f t="shared" si="398"/>
        <v/>
      </c>
      <c r="K2014" s="56" t="str">
        <f t="shared" si="389"/>
        <v/>
      </c>
      <c r="L2014" s="56" t="str">
        <f t="shared" si="391"/>
        <v/>
      </c>
      <c r="M2014" s="56" t="str">
        <f t="shared" si="392"/>
        <v/>
      </c>
      <c r="N2014" s="56" t="str">
        <f t="shared" si="393"/>
        <v/>
      </c>
      <c r="O2014" s="56" t="str">
        <f t="shared" si="399"/>
        <v/>
      </c>
      <c r="P2014" s="56">
        <f>IF(ISERROR(IF($X$5=1,$Y$5,)),"",IF($X$5=1,$Y$5,))</f>
        <v>0</v>
      </c>
      <c r="Q2014" s="56">
        <f>IF(ISERROR(IF($X$6=1,$Y$6,)),"",IF($X$6=1,$Y$6,))</f>
        <v>10000</v>
      </c>
      <c r="R2014" s="56">
        <f>IF(ISERROR(IF($X$7=1,$Y$7,)),"",IF($X$7=1,$Y$7,))</f>
        <v>0</v>
      </c>
      <c r="S2014" s="56">
        <f>IF(ISERROR(IF($X$8=1,$Y$8,)),"",IF($X$8=1,$Y$8,))</f>
        <v>1000</v>
      </c>
      <c r="T2014" s="56">
        <f>IF(ISERROR(IF($X$9=1,$Y$9,)),"",IF($X$9=1,$Y$9,))</f>
        <v>500</v>
      </c>
      <c r="U2014" s="56">
        <f>IF(ISERROR(IF($X$10=1,$Y$10,)),"",IF($X$10=1,$Y$10,))</f>
        <v>500</v>
      </c>
    </row>
    <row r="2015" spans="1:21" x14ac:dyDescent="0.25">
      <c r="A2015" s="75">
        <f t="shared" si="394"/>
        <v>2011</v>
      </c>
      <c r="B2015" s="56" t="s">
        <v>2517</v>
      </c>
      <c r="E2015" s="56">
        <f t="shared" si="395"/>
        <v>2011</v>
      </c>
      <c r="F2015" s="76">
        <f t="shared" si="390"/>
        <v>74</v>
      </c>
      <c r="G2015" s="56" t="str">
        <f t="shared" si="396"/>
        <v/>
      </c>
      <c r="H2015" s="56">
        <f t="shared" si="397"/>
        <v>2011</v>
      </c>
      <c r="I2015" s="56">
        <f>IF(G2015="",0,IF(COUNTIF($G$5:G2015,G2015)=1,0,COUNTIF($G$5:G2015,G2015) )   )</f>
        <v>0</v>
      </c>
      <c r="J2015" s="56" t="str">
        <f t="shared" si="398"/>
        <v/>
      </c>
      <c r="K2015" s="56" t="str">
        <f t="shared" si="389"/>
        <v/>
      </c>
      <c r="L2015" s="56" t="str">
        <f t="shared" si="391"/>
        <v/>
      </c>
      <c r="M2015" s="56" t="str">
        <f t="shared" si="392"/>
        <v/>
      </c>
      <c r="N2015" s="56" t="str">
        <f t="shared" si="393"/>
        <v/>
      </c>
      <c r="O2015" s="56" t="str">
        <f t="shared" si="399"/>
        <v/>
      </c>
      <c r="P2015" s="56">
        <f>IF(ISERROR(IF($X$5=1,$Y$5,)),"",IF($X$5=1,$Y$5,))</f>
        <v>0</v>
      </c>
      <c r="Q2015" s="56">
        <f>IF(ISERROR(IF($X$6=1,$Y$6,)),"",IF($X$6=1,$Y$6,))</f>
        <v>10000</v>
      </c>
      <c r="R2015" s="56">
        <f>IF(ISERROR(IF($X$7=1,$Y$7,)),"",IF($X$7=1,$Y$7,))</f>
        <v>0</v>
      </c>
      <c r="S2015" s="56">
        <f>IF(ISERROR(IF($X$8=1,$Y$8,)),"",IF($X$8=1,$Y$8,))</f>
        <v>1000</v>
      </c>
      <c r="T2015" s="56">
        <f>IF(ISERROR(IF($X$9=1,$Y$9,)),"",IF($X$9=1,$Y$9,))</f>
        <v>500</v>
      </c>
      <c r="U2015" s="56">
        <f>IF(ISERROR(IF($X$10=1,$Y$10,)),"",IF($X$10=1,$Y$10,))</f>
        <v>500</v>
      </c>
    </row>
    <row r="2016" spans="1:21" x14ac:dyDescent="0.25">
      <c r="A2016" s="75">
        <f t="shared" si="394"/>
        <v>2012</v>
      </c>
      <c r="B2016" s="56" t="s">
        <v>2518</v>
      </c>
      <c r="E2016" s="56">
        <f t="shared" si="395"/>
        <v>2012</v>
      </c>
      <c r="F2016" s="76">
        <f t="shared" si="390"/>
        <v>74</v>
      </c>
      <c r="G2016" s="56" t="str">
        <f t="shared" si="396"/>
        <v/>
      </c>
      <c r="H2016" s="56">
        <f t="shared" si="397"/>
        <v>2012</v>
      </c>
      <c r="I2016" s="56">
        <f>IF(G2016="",0,IF(COUNTIF($G$5:G2016,G2016)=1,0,COUNTIF($G$5:G2016,G2016) )   )</f>
        <v>0</v>
      </c>
      <c r="J2016" s="56" t="str">
        <f t="shared" si="398"/>
        <v/>
      </c>
      <c r="K2016" s="56" t="str">
        <f t="shared" si="389"/>
        <v/>
      </c>
      <c r="L2016" s="56" t="str">
        <f t="shared" si="391"/>
        <v/>
      </c>
      <c r="M2016" s="56" t="str">
        <f t="shared" si="392"/>
        <v/>
      </c>
      <c r="N2016" s="56" t="str">
        <f t="shared" si="393"/>
        <v/>
      </c>
      <c r="O2016" s="56" t="str">
        <f t="shared" si="399"/>
        <v/>
      </c>
      <c r="P2016" s="56">
        <f>IF(ISERROR(IF($X$5=1,$Y$5,)),"",IF($X$5=1,$Y$5,))</f>
        <v>0</v>
      </c>
      <c r="Q2016" s="56">
        <f>IF(ISERROR(IF($X$6=1,$Y$6,)),"",IF($X$6=1,$Y$6,))</f>
        <v>10000</v>
      </c>
      <c r="R2016" s="56">
        <f>IF(ISERROR(IF($X$7=1,$Y$7,)),"",IF($X$7=1,$Y$7,))</f>
        <v>0</v>
      </c>
      <c r="S2016" s="56">
        <f>IF(ISERROR(IF($X$8=1,$Y$8,)),"",IF($X$8=1,$Y$8,))</f>
        <v>1000</v>
      </c>
      <c r="T2016" s="56">
        <f>IF(ISERROR(IF($X$9=1,$Y$9,)),"",IF($X$9=1,$Y$9,))</f>
        <v>500</v>
      </c>
      <c r="U2016" s="56">
        <f>IF(ISERROR(IF($X$10=1,$Y$10,)),"",IF($X$10=1,$Y$10,))</f>
        <v>500</v>
      </c>
    </row>
    <row r="2017" spans="1:21" x14ac:dyDescent="0.25">
      <c r="A2017" s="75">
        <f t="shared" si="394"/>
        <v>2013</v>
      </c>
      <c r="C2017" s="56" t="s">
        <v>3108</v>
      </c>
      <c r="E2017" s="56">
        <f t="shared" si="395"/>
        <v>2013</v>
      </c>
      <c r="F2017" s="76">
        <f t="shared" si="390"/>
        <v>75</v>
      </c>
      <c r="G2017" s="56" t="str">
        <f t="shared" si="396"/>
        <v>newnode_elementalStructures</v>
      </c>
      <c r="H2017" s="56">
        <f t="shared" si="397"/>
        <v>2013</v>
      </c>
      <c r="I2017" s="56">
        <f>IF(G2017="",0,IF(COUNTIF($G$5:G2017,G2017)=1,0,COUNTIF($G$5:G2017,G2017) )   )</f>
        <v>0</v>
      </c>
      <c r="J2017" s="56" t="str">
        <f t="shared" si="398"/>
        <v/>
      </c>
      <c r="K2017" s="56" t="str">
        <f t="shared" si="389"/>
        <v/>
      </c>
      <c r="L2017" s="56" t="str">
        <f t="shared" si="391"/>
        <v/>
      </c>
      <c r="M2017" s="56" t="str">
        <f t="shared" si="392"/>
        <v/>
      </c>
      <c r="N2017" s="56" t="str">
        <f t="shared" si="393"/>
        <v/>
      </c>
      <c r="O2017" s="56" t="str">
        <f t="shared" si="399"/>
        <v/>
      </c>
      <c r="P2017" s="56">
        <f>IF(ISERROR(IF($X$5=1,$Y$5,)),"",IF($X$5=1,$Y$5,))</f>
        <v>0</v>
      </c>
      <c r="Q2017" s="56">
        <f>IF(ISERROR(IF($X$6=1,$Y$6,)),"",IF($X$6=1,$Y$6,))</f>
        <v>10000</v>
      </c>
      <c r="R2017" s="56">
        <f>IF(ISERROR(IF($X$7=1,$Y$7,)),"",IF($X$7=1,$Y$7,))</f>
        <v>0</v>
      </c>
      <c r="S2017" s="56">
        <f>IF(ISERROR(IF($X$8=1,$Y$8,)),"",IF($X$8=1,$Y$8,))</f>
        <v>1000</v>
      </c>
      <c r="T2017" s="56">
        <f>IF(ISERROR(IF($X$9=1,$Y$9,)),"",IF($X$9=1,$Y$9,))</f>
        <v>500</v>
      </c>
      <c r="U2017" s="56">
        <f>IF(ISERROR(IF($X$10=1,$Y$10,)),"",IF($X$10=1,$Y$10,))</f>
        <v>500</v>
      </c>
    </row>
    <row r="2018" spans="1:21" x14ac:dyDescent="0.25">
      <c r="A2018" s="75">
        <f t="shared" si="394"/>
        <v>2014</v>
      </c>
      <c r="C2018" s="56" t="s">
        <v>3109</v>
      </c>
      <c r="E2018" s="56">
        <f t="shared" si="395"/>
        <v>2014</v>
      </c>
      <c r="F2018" s="76">
        <f t="shared" si="390"/>
        <v>75</v>
      </c>
      <c r="G2018" s="56" t="str">
        <f t="shared" si="396"/>
        <v/>
      </c>
      <c r="H2018" s="56">
        <f t="shared" si="397"/>
        <v>2014</v>
      </c>
      <c r="I2018" s="56">
        <f>IF(G2018="",0,IF(COUNTIF($G$5:G2018,G2018)=1,0,COUNTIF($G$5:G2018,G2018) )   )</f>
        <v>0</v>
      </c>
      <c r="J2018" s="56" t="str">
        <f t="shared" si="398"/>
        <v/>
      </c>
      <c r="K2018" s="56" t="str">
        <f t="shared" si="389"/>
        <v/>
      </c>
      <c r="L2018" s="56" t="str">
        <f t="shared" si="391"/>
        <v/>
      </c>
      <c r="M2018" s="56" t="str">
        <f t="shared" si="392"/>
        <v/>
      </c>
      <c r="N2018" s="56" t="str">
        <f t="shared" si="393"/>
        <v/>
      </c>
      <c r="O2018" s="56" t="str">
        <f t="shared" si="399"/>
        <v/>
      </c>
      <c r="P2018" s="56">
        <f>IF(ISERROR(IF($X$5=1,$Y$5,)),"",IF($X$5=1,$Y$5,))</f>
        <v>0</v>
      </c>
      <c r="Q2018" s="56">
        <f>IF(ISERROR(IF($X$6=1,$Y$6,)),"",IF($X$6=1,$Y$6,))</f>
        <v>10000</v>
      </c>
      <c r="R2018" s="56">
        <f>IF(ISERROR(IF($X$7=1,$Y$7,)),"",IF($X$7=1,$Y$7,))</f>
        <v>0</v>
      </c>
      <c r="S2018" s="56">
        <f>IF(ISERROR(IF($X$8=1,$Y$8,)),"",IF($X$8=1,$Y$8,))</f>
        <v>1000</v>
      </c>
      <c r="T2018" s="56">
        <f>IF(ISERROR(IF($X$9=1,$Y$9,)),"",IF($X$9=1,$Y$9,))</f>
        <v>500</v>
      </c>
      <c r="U2018" s="56">
        <f>IF(ISERROR(IF($X$10=1,$Y$10,)),"",IF($X$10=1,$Y$10,))</f>
        <v>500</v>
      </c>
    </row>
    <row r="2019" spans="1:21" x14ac:dyDescent="0.25">
      <c r="A2019" s="75">
        <f t="shared" si="394"/>
        <v>2015</v>
      </c>
      <c r="C2019" s="56" t="s">
        <v>3110</v>
      </c>
      <c r="E2019" s="56">
        <f t="shared" si="395"/>
        <v>2015</v>
      </c>
      <c r="F2019" s="76">
        <f t="shared" si="390"/>
        <v>75</v>
      </c>
      <c r="G2019" s="56" t="str">
        <f t="shared" si="396"/>
        <v/>
      </c>
      <c r="H2019" s="56">
        <f t="shared" si="397"/>
        <v>2015</v>
      </c>
      <c r="I2019" s="56">
        <f>IF(G2019="",0,IF(COUNTIF($G$5:G2019,G2019)=1,0,COUNTIF($G$5:G2019,G2019) )   )</f>
        <v>0</v>
      </c>
      <c r="J2019" s="56" t="str">
        <f t="shared" si="398"/>
        <v/>
      </c>
      <c r="K2019" s="56" t="str">
        <f t="shared" si="389"/>
        <v/>
      </c>
      <c r="L2019" s="56" t="str">
        <f t="shared" si="391"/>
        <v/>
      </c>
      <c r="M2019" s="56" t="str">
        <f t="shared" si="392"/>
        <v/>
      </c>
      <c r="N2019" s="56" t="str">
        <f t="shared" si="393"/>
        <v/>
      </c>
      <c r="O2019" s="56" t="str">
        <f t="shared" si="399"/>
        <v/>
      </c>
      <c r="P2019" s="56">
        <f>IF(ISERROR(IF($X$5=1,$Y$5,)),"",IF($X$5=1,$Y$5,))</f>
        <v>0</v>
      </c>
      <c r="Q2019" s="56">
        <f>IF(ISERROR(IF($X$6=1,$Y$6,)),"",IF($X$6=1,$Y$6,))</f>
        <v>10000</v>
      </c>
      <c r="R2019" s="56">
        <f>IF(ISERROR(IF($X$7=1,$Y$7,)),"",IF($X$7=1,$Y$7,))</f>
        <v>0</v>
      </c>
      <c r="S2019" s="56">
        <f>IF(ISERROR(IF($X$8=1,$Y$8,)),"",IF($X$8=1,$Y$8,))</f>
        <v>1000</v>
      </c>
      <c r="T2019" s="56">
        <f>IF(ISERROR(IF($X$9=1,$Y$9,)),"",IF($X$9=1,$Y$9,))</f>
        <v>500</v>
      </c>
      <c r="U2019" s="56">
        <f>IF(ISERROR(IF($X$10=1,$Y$10,)),"",IF($X$10=1,$Y$10,))</f>
        <v>500</v>
      </c>
    </row>
    <row r="2020" spans="1:21" x14ac:dyDescent="0.25">
      <c r="A2020" s="75">
        <f t="shared" si="394"/>
        <v>2016</v>
      </c>
      <c r="C2020" s="56" t="s">
        <v>2744</v>
      </c>
      <c r="E2020" s="56">
        <f t="shared" si="395"/>
        <v>2016</v>
      </c>
      <c r="F2020" s="76">
        <f t="shared" si="390"/>
        <v>75</v>
      </c>
      <c r="G2020" s="56" t="str">
        <f t="shared" si="396"/>
        <v/>
      </c>
      <c r="H2020" s="56">
        <f t="shared" si="397"/>
        <v>2016</v>
      </c>
      <c r="I2020" s="56">
        <f>IF(G2020="",0,IF(COUNTIF($G$5:G2020,G2020)=1,0,COUNTIF($G$5:G2020,G2020) )   )</f>
        <v>0</v>
      </c>
      <c r="J2020" s="56" t="str">
        <f t="shared" si="398"/>
        <v/>
      </c>
      <c r="K2020" s="56" t="str">
        <f t="shared" si="389"/>
        <v/>
      </c>
      <c r="L2020" s="56" t="str">
        <f t="shared" si="391"/>
        <v/>
      </c>
      <c r="M2020" s="56" t="str">
        <f t="shared" si="392"/>
        <v/>
      </c>
      <c r="N2020" s="56" t="str">
        <f t="shared" si="393"/>
        <v/>
      </c>
      <c r="O2020" s="56" t="str">
        <f t="shared" si="399"/>
        <v/>
      </c>
      <c r="P2020" s="56">
        <f>IF(ISERROR(IF($X$5=1,$Y$5,)),"",IF($X$5=1,$Y$5,))</f>
        <v>0</v>
      </c>
      <c r="Q2020" s="56">
        <f>IF(ISERROR(IF($X$6=1,$Y$6,)),"",IF($X$6=1,$Y$6,))</f>
        <v>10000</v>
      </c>
      <c r="R2020" s="56">
        <f>IF(ISERROR(IF($X$7=1,$Y$7,)),"",IF($X$7=1,$Y$7,))</f>
        <v>0</v>
      </c>
      <c r="S2020" s="56">
        <f>IF(ISERROR(IF($X$8=1,$Y$8,)),"",IF($X$8=1,$Y$8,))</f>
        <v>1000</v>
      </c>
      <c r="T2020" s="56">
        <f>IF(ISERROR(IF($X$9=1,$Y$9,)),"",IF($X$9=1,$Y$9,))</f>
        <v>500</v>
      </c>
      <c r="U2020" s="56">
        <f>IF(ISERROR(IF($X$10=1,$Y$10,)),"",IF($X$10=1,$Y$10,))</f>
        <v>500</v>
      </c>
    </row>
    <row r="2021" spans="1:21" x14ac:dyDescent="0.25">
      <c r="A2021" s="75">
        <f t="shared" si="394"/>
        <v>2017</v>
      </c>
      <c r="C2021" s="56" t="s">
        <v>3111</v>
      </c>
      <c r="E2021" s="56">
        <f t="shared" si="395"/>
        <v>2017</v>
      </c>
      <c r="F2021" s="76">
        <f t="shared" si="390"/>
        <v>75</v>
      </c>
      <c r="G2021" s="56" t="str">
        <f t="shared" si="396"/>
        <v/>
      </c>
      <c r="H2021" s="56">
        <f t="shared" si="397"/>
        <v>2017</v>
      </c>
      <c r="I2021" s="56">
        <f>IF(G2021="",0,IF(COUNTIF($G$5:G2021,G2021)=1,0,COUNTIF($G$5:G2021,G2021) )   )</f>
        <v>0</v>
      </c>
      <c r="J2021" s="56" t="str">
        <f t="shared" si="398"/>
        <v/>
      </c>
      <c r="K2021" s="56" t="str">
        <f t="shared" si="389"/>
        <v/>
      </c>
      <c r="L2021" s="56" t="str">
        <f t="shared" si="391"/>
        <v/>
      </c>
      <c r="M2021" s="56" t="str">
        <f t="shared" si="392"/>
        <v/>
      </c>
      <c r="N2021" s="56" t="str">
        <f t="shared" si="393"/>
        <v/>
      </c>
      <c r="O2021" s="56" t="str">
        <f t="shared" si="399"/>
        <v/>
      </c>
      <c r="P2021" s="56">
        <f>IF(ISERROR(IF($X$5=1,$Y$5,)),"",IF($X$5=1,$Y$5,))</f>
        <v>0</v>
      </c>
      <c r="Q2021" s="56">
        <f>IF(ISERROR(IF($X$6=1,$Y$6,)),"",IF($X$6=1,$Y$6,))</f>
        <v>10000</v>
      </c>
      <c r="R2021" s="56">
        <f>IF(ISERROR(IF($X$7=1,$Y$7,)),"",IF($X$7=1,$Y$7,))</f>
        <v>0</v>
      </c>
      <c r="S2021" s="56">
        <f>IF(ISERROR(IF($X$8=1,$Y$8,)),"",IF($X$8=1,$Y$8,))</f>
        <v>1000</v>
      </c>
      <c r="T2021" s="56">
        <f>IF(ISERROR(IF($X$9=1,$Y$9,)),"",IF($X$9=1,$Y$9,))</f>
        <v>500</v>
      </c>
      <c r="U2021" s="56">
        <f>IF(ISERROR(IF($X$10=1,$Y$10,)),"",IF($X$10=1,$Y$10,))</f>
        <v>500</v>
      </c>
    </row>
    <row r="2022" spans="1:21" x14ac:dyDescent="0.25">
      <c r="A2022" s="75">
        <f t="shared" si="394"/>
        <v>2018</v>
      </c>
      <c r="C2022" s="56" t="s">
        <v>6260</v>
      </c>
      <c r="E2022" s="56">
        <f t="shared" si="395"/>
        <v>2018</v>
      </c>
      <c r="F2022" s="76">
        <f t="shared" si="390"/>
        <v>75</v>
      </c>
      <c r="G2022" s="56" t="str">
        <f t="shared" si="396"/>
        <v/>
      </c>
      <c r="H2022" s="56">
        <f t="shared" si="397"/>
        <v>2018</v>
      </c>
      <c r="I2022" s="56">
        <f>IF(G2022="",0,IF(COUNTIF($G$5:G2022,G2022)=1,0,COUNTIF($G$5:G2022,G2022) )   )</f>
        <v>0</v>
      </c>
      <c r="J2022" s="56" t="str">
        <f t="shared" si="398"/>
        <v/>
      </c>
      <c r="K2022" s="56" t="str">
        <f t="shared" si="389"/>
        <v/>
      </c>
      <c r="L2022" s="56" t="str">
        <f t="shared" si="391"/>
        <v/>
      </c>
      <c r="M2022" s="56" t="str">
        <f t="shared" si="392"/>
        <v/>
      </c>
      <c r="N2022" s="56" t="str">
        <f t="shared" si="393"/>
        <v/>
      </c>
      <c r="O2022" s="56" t="str">
        <f t="shared" si="399"/>
        <v/>
      </c>
      <c r="P2022" s="56">
        <f>IF(ISERROR(IF($X$5=1,$Y$5,)),"",IF($X$5=1,$Y$5,))</f>
        <v>0</v>
      </c>
      <c r="Q2022" s="56">
        <f>IF(ISERROR(IF($X$6=1,$Y$6,)),"",IF($X$6=1,$Y$6,))</f>
        <v>10000</v>
      </c>
      <c r="R2022" s="56">
        <f>IF(ISERROR(IF($X$7=1,$Y$7,)),"",IF($X$7=1,$Y$7,))</f>
        <v>0</v>
      </c>
      <c r="S2022" s="56">
        <f>IF(ISERROR(IF($X$8=1,$Y$8,)),"",IF($X$8=1,$Y$8,))</f>
        <v>1000</v>
      </c>
      <c r="T2022" s="56">
        <f>IF(ISERROR(IF($X$9=1,$Y$9,)),"",IF($X$9=1,$Y$9,))</f>
        <v>500</v>
      </c>
      <c r="U2022" s="56">
        <f>IF(ISERROR(IF($X$10=1,$Y$10,)),"",IF($X$10=1,$Y$10,))</f>
        <v>500</v>
      </c>
    </row>
    <row r="2023" spans="1:21" x14ac:dyDescent="0.25">
      <c r="A2023" s="75">
        <f t="shared" si="394"/>
        <v>2019</v>
      </c>
      <c r="C2023" s="56" t="s">
        <v>2525</v>
      </c>
      <c r="E2023" s="56">
        <f t="shared" si="395"/>
        <v>2019</v>
      </c>
      <c r="F2023" s="76">
        <f t="shared" si="390"/>
        <v>75</v>
      </c>
      <c r="G2023" s="56" t="str">
        <f t="shared" si="396"/>
        <v/>
      </c>
      <c r="H2023" s="56">
        <f t="shared" si="397"/>
        <v>2019</v>
      </c>
      <c r="I2023" s="56">
        <f>IF(G2023="",0,IF(COUNTIF($G$5:G2023,G2023)=1,0,COUNTIF($G$5:G2023,G2023) )   )</f>
        <v>0</v>
      </c>
      <c r="J2023" s="56" t="str">
        <f t="shared" si="398"/>
        <v/>
      </c>
      <c r="K2023" s="56" t="str">
        <f t="shared" si="389"/>
        <v/>
      </c>
      <c r="L2023" s="56" t="str">
        <f t="shared" si="391"/>
        <v/>
      </c>
      <c r="M2023" s="56" t="str">
        <f t="shared" si="392"/>
        <v/>
      </c>
      <c r="N2023" s="56" t="str">
        <f t="shared" si="393"/>
        <v/>
      </c>
      <c r="O2023" s="56" t="str">
        <f t="shared" si="399"/>
        <v/>
      </c>
      <c r="P2023" s="56">
        <f>IF(ISERROR(IF($X$5=1,$Y$5,)),"",IF($X$5=1,$Y$5,))</f>
        <v>0</v>
      </c>
      <c r="Q2023" s="56">
        <f>IF(ISERROR(IF($X$6=1,$Y$6,)),"",IF($X$6=1,$Y$6,))</f>
        <v>10000</v>
      </c>
      <c r="R2023" s="56">
        <f>IF(ISERROR(IF($X$7=1,$Y$7,)),"",IF($X$7=1,$Y$7,))</f>
        <v>0</v>
      </c>
      <c r="S2023" s="56">
        <f>IF(ISERROR(IF($X$8=1,$Y$8,)),"",IF($X$8=1,$Y$8,))</f>
        <v>1000</v>
      </c>
      <c r="T2023" s="56">
        <f>IF(ISERROR(IF($X$9=1,$Y$9,)),"",IF($X$9=1,$Y$9,))</f>
        <v>500</v>
      </c>
      <c r="U2023" s="56">
        <f>IF(ISERROR(IF($X$10=1,$Y$10,)),"",IF($X$10=1,$Y$10,))</f>
        <v>500</v>
      </c>
    </row>
    <row r="2024" spans="1:21" x14ac:dyDescent="0.25">
      <c r="A2024" s="75">
        <f t="shared" si="394"/>
        <v>2020</v>
      </c>
      <c r="C2024" s="56" t="s">
        <v>2526</v>
      </c>
      <c r="E2024" s="56">
        <f t="shared" si="395"/>
        <v>2020</v>
      </c>
      <c r="F2024" s="76">
        <f t="shared" si="390"/>
        <v>75</v>
      </c>
      <c r="G2024" s="56" t="str">
        <f t="shared" si="396"/>
        <v/>
      </c>
      <c r="H2024" s="56">
        <f t="shared" si="397"/>
        <v>2020</v>
      </c>
      <c r="I2024" s="56">
        <f>IF(G2024="",0,IF(COUNTIF($G$5:G2024,G2024)=1,0,COUNTIF($G$5:G2024,G2024) )   )</f>
        <v>0</v>
      </c>
      <c r="J2024" s="56" t="str">
        <f t="shared" si="398"/>
        <v/>
      </c>
      <c r="K2024" s="56" t="str">
        <f t="shared" si="389"/>
        <v/>
      </c>
      <c r="L2024" s="56" t="str">
        <f t="shared" si="391"/>
        <v/>
      </c>
      <c r="M2024" s="56" t="str">
        <f t="shared" si="392"/>
        <v/>
      </c>
      <c r="N2024" s="56" t="str">
        <f t="shared" si="393"/>
        <v/>
      </c>
      <c r="O2024" s="56" t="str">
        <f t="shared" si="399"/>
        <v/>
      </c>
      <c r="P2024" s="56">
        <f>IF(ISERROR(IF($X$5=1,$Y$5,)),"",IF($X$5=1,$Y$5,))</f>
        <v>0</v>
      </c>
      <c r="Q2024" s="56">
        <f>IF(ISERROR(IF($X$6=1,$Y$6,)),"",IF($X$6=1,$Y$6,))</f>
        <v>10000</v>
      </c>
      <c r="R2024" s="56">
        <f>IF(ISERROR(IF($X$7=1,$Y$7,)),"",IF($X$7=1,$Y$7,))</f>
        <v>0</v>
      </c>
      <c r="S2024" s="56">
        <f>IF(ISERROR(IF($X$8=1,$Y$8,)),"",IF($X$8=1,$Y$8,))</f>
        <v>1000</v>
      </c>
      <c r="T2024" s="56">
        <f>IF(ISERROR(IF($X$9=1,$Y$9,)),"",IF($X$9=1,$Y$9,))</f>
        <v>500</v>
      </c>
      <c r="U2024" s="56">
        <f>IF(ISERROR(IF($X$10=1,$Y$10,)),"",IF($X$10=1,$Y$10,))</f>
        <v>500</v>
      </c>
    </row>
    <row r="2025" spans="1:21" x14ac:dyDescent="0.25">
      <c r="A2025" s="75">
        <f t="shared" si="394"/>
        <v>2021</v>
      </c>
      <c r="C2025" s="56" t="s">
        <v>2527</v>
      </c>
      <c r="E2025" s="56">
        <f t="shared" si="395"/>
        <v>2021</v>
      </c>
      <c r="F2025" s="76">
        <f t="shared" si="390"/>
        <v>75</v>
      </c>
      <c r="G2025" s="56" t="str">
        <f t="shared" si="396"/>
        <v/>
      </c>
      <c r="H2025" s="56">
        <f t="shared" si="397"/>
        <v>2021</v>
      </c>
      <c r="I2025" s="56">
        <f>IF(G2025="",0,IF(COUNTIF($G$5:G2025,G2025)=1,0,COUNTIF($G$5:G2025,G2025) )   )</f>
        <v>0</v>
      </c>
      <c r="J2025" s="56" t="str">
        <f t="shared" si="398"/>
        <v/>
      </c>
      <c r="K2025" s="56" t="str">
        <f t="shared" si="389"/>
        <v/>
      </c>
      <c r="L2025" s="56" t="str">
        <f t="shared" si="391"/>
        <v/>
      </c>
      <c r="M2025" s="56" t="str">
        <f t="shared" si="392"/>
        <v/>
      </c>
      <c r="N2025" s="56" t="str">
        <f t="shared" si="393"/>
        <v/>
      </c>
      <c r="O2025" s="56" t="str">
        <f t="shared" si="399"/>
        <v/>
      </c>
      <c r="P2025" s="56">
        <f>IF(ISERROR(IF($X$5=1,$Y$5,)),"",IF($X$5=1,$Y$5,))</f>
        <v>0</v>
      </c>
      <c r="Q2025" s="56">
        <f>IF(ISERROR(IF($X$6=1,$Y$6,)),"",IF($X$6=1,$Y$6,))</f>
        <v>10000</v>
      </c>
      <c r="R2025" s="56">
        <f>IF(ISERROR(IF($X$7=1,$Y$7,)),"",IF($X$7=1,$Y$7,))</f>
        <v>0</v>
      </c>
      <c r="S2025" s="56">
        <f>IF(ISERROR(IF($X$8=1,$Y$8,)),"",IF($X$8=1,$Y$8,))</f>
        <v>1000</v>
      </c>
      <c r="T2025" s="56">
        <f>IF(ISERROR(IF($X$9=1,$Y$9,)),"",IF($X$9=1,$Y$9,))</f>
        <v>500</v>
      </c>
      <c r="U2025" s="56">
        <f>IF(ISERROR(IF($X$10=1,$Y$10,)),"",IF($X$10=1,$Y$10,))</f>
        <v>500</v>
      </c>
    </row>
    <row r="2026" spans="1:21" x14ac:dyDescent="0.25">
      <c r="A2026" s="75">
        <f t="shared" si="394"/>
        <v>2022</v>
      </c>
      <c r="C2026" s="56" t="s">
        <v>3113</v>
      </c>
      <c r="E2026" s="56">
        <f t="shared" si="395"/>
        <v>2022</v>
      </c>
      <c r="F2026" s="76">
        <f t="shared" si="390"/>
        <v>75</v>
      </c>
      <c r="G2026" s="56" t="str">
        <f t="shared" si="396"/>
        <v/>
      </c>
      <c r="H2026" s="56">
        <f t="shared" si="397"/>
        <v>2022</v>
      </c>
      <c r="I2026" s="56">
        <f>IF(G2026="",0,IF(COUNTIF($G$5:G2026,G2026)=1,0,COUNTIF($G$5:G2026,G2026) )   )</f>
        <v>0</v>
      </c>
      <c r="J2026" s="56" t="str">
        <f t="shared" si="398"/>
        <v/>
      </c>
      <c r="K2026" s="56" t="str">
        <f t="shared" si="389"/>
        <v/>
      </c>
      <c r="L2026" s="56" t="str">
        <f t="shared" si="391"/>
        <v/>
      </c>
      <c r="M2026" s="56" t="str">
        <f t="shared" si="392"/>
        <v/>
      </c>
      <c r="N2026" s="56" t="str">
        <f t="shared" si="393"/>
        <v/>
      </c>
      <c r="O2026" s="56" t="str">
        <f t="shared" si="399"/>
        <v/>
      </c>
      <c r="P2026" s="56">
        <f>IF(ISERROR(IF($X$5=1,$Y$5,)),"",IF($X$5=1,$Y$5,))</f>
        <v>0</v>
      </c>
      <c r="Q2026" s="56">
        <f>IF(ISERROR(IF($X$6=1,$Y$6,)),"",IF($X$6=1,$Y$6,))</f>
        <v>10000</v>
      </c>
      <c r="R2026" s="56">
        <f>IF(ISERROR(IF($X$7=1,$Y$7,)),"",IF($X$7=1,$Y$7,))</f>
        <v>0</v>
      </c>
      <c r="S2026" s="56">
        <f>IF(ISERROR(IF($X$8=1,$Y$8,)),"",IF($X$8=1,$Y$8,))</f>
        <v>1000</v>
      </c>
      <c r="T2026" s="56">
        <f>IF(ISERROR(IF($X$9=1,$Y$9,)),"",IF($X$9=1,$Y$9,))</f>
        <v>500</v>
      </c>
      <c r="U2026" s="56">
        <f>IF(ISERROR(IF($X$10=1,$Y$10,)),"",IF($X$10=1,$Y$10,))</f>
        <v>500</v>
      </c>
    </row>
    <row r="2027" spans="1:21" x14ac:dyDescent="0.25">
      <c r="A2027" s="75">
        <f t="shared" si="394"/>
        <v>2023</v>
      </c>
      <c r="C2027" s="56" t="s">
        <v>2529</v>
      </c>
      <c r="E2027" s="56">
        <f t="shared" si="395"/>
        <v>2023</v>
      </c>
      <c r="F2027" s="76">
        <f t="shared" si="390"/>
        <v>75</v>
      </c>
      <c r="G2027" s="56" t="str">
        <f t="shared" si="396"/>
        <v/>
      </c>
      <c r="H2027" s="56">
        <f t="shared" si="397"/>
        <v>2023</v>
      </c>
      <c r="I2027" s="56">
        <f>IF(G2027="",0,IF(COUNTIF($G$5:G2027,G2027)=1,0,COUNTIF($G$5:G2027,G2027) )   )</f>
        <v>0</v>
      </c>
      <c r="J2027" s="56" t="str">
        <f t="shared" si="398"/>
        <v/>
      </c>
      <c r="K2027" s="56" t="str">
        <f t="shared" si="389"/>
        <v/>
      </c>
      <c r="L2027" s="56" t="str">
        <f t="shared" si="391"/>
        <v/>
      </c>
      <c r="M2027" s="56" t="str">
        <f t="shared" si="392"/>
        <v/>
      </c>
      <c r="N2027" s="56" t="str">
        <f t="shared" si="393"/>
        <v/>
      </c>
      <c r="O2027" s="56" t="str">
        <f t="shared" si="399"/>
        <v/>
      </c>
      <c r="P2027" s="56">
        <f>IF(ISERROR(IF($X$5=1,$Y$5,)),"",IF($X$5=1,$Y$5,))</f>
        <v>0</v>
      </c>
      <c r="Q2027" s="56">
        <f>IF(ISERROR(IF($X$6=1,$Y$6,)),"",IF($X$6=1,$Y$6,))</f>
        <v>10000</v>
      </c>
      <c r="R2027" s="56">
        <f>IF(ISERROR(IF($X$7=1,$Y$7,)),"",IF($X$7=1,$Y$7,))</f>
        <v>0</v>
      </c>
      <c r="S2027" s="56">
        <f>IF(ISERROR(IF($X$8=1,$Y$8,)),"",IF($X$8=1,$Y$8,))</f>
        <v>1000</v>
      </c>
      <c r="T2027" s="56">
        <f>IF(ISERROR(IF($X$9=1,$Y$9,)),"",IF($X$9=1,$Y$9,))</f>
        <v>500</v>
      </c>
      <c r="U2027" s="56">
        <f>IF(ISERROR(IF($X$10=1,$Y$10,)),"",IF($X$10=1,$Y$10,))</f>
        <v>500</v>
      </c>
    </row>
    <row r="2028" spans="1:21" x14ac:dyDescent="0.25">
      <c r="A2028" s="75">
        <f t="shared" si="394"/>
        <v>2024</v>
      </c>
      <c r="C2028" s="56" t="s">
        <v>2518</v>
      </c>
      <c r="E2028" s="56">
        <f t="shared" si="395"/>
        <v>2024</v>
      </c>
      <c r="F2028" s="76">
        <f t="shared" si="390"/>
        <v>75</v>
      </c>
      <c r="G2028" s="56" t="str">
        <f t="shared" si="396"/>
        <v/>
      </c>
      <c r="H2028" s="56">
        <f t="shared" si="397"/>
        <v>2024</v>
      </c>
      <c r="I2028" s="56">
        <f>IF(G2028="",0,IF(COUNTIF($G$5:G2028,G2028)=1,0,COUNTIF($G$5:G2028,G2028) )   )</f>
        <v>0</v>
      </c>
      <c r="J2028" s="56" t="str">
        <f t="shared" si="398"/>
        <v/>
      </c>
      <c r="K2028" s="56" t="str">
        <f t="shared" si="389"/>
        <v/>
      </c>
      <c r="L2028" s="56" t="str">
        <f t="shared" si="391"/>
        <v/>
      </c>
      <c r="M2028" s="56" t="str">
        <f t="shared" si="392"/>
        <v/>
      </c>
      <c r="N2028" s="56" t="str">
        <f t="shared" si="393"/>
        <v/>
      </c>
      <c r="O2028" s="56" t="str">
        <f t="shared" si="399"/>
        <v/>
      </c>
      <c r="P2028" s="56">
        <f>IF(ISERROR(IF($X$5=1,$Y$5,)),"",IF($X$5=1,$Y$5,))</f>
        <v>0</v>
      </c>
      <c r="Q2028" s="56">
        <f>IF(ISERROR(IF($X$6=1,$Y$6,)),"",IF($X$6=1,$Y$6,))</f>
        <v>10000</v>
      </c>
      <c r="R2028" s="56">
        <f>IF(ISERROR(IF($X$7=1,$Y$7,)),"",IF($X$7=1,$Y$7,))</f>
        <v>0</v>
      </c>
      <c r="S2028" s="56">
        <f>IF(ISERROR(IF($X$8=1,$Y$8,)),"",IF($X$8=1,$Y$8,))</f>
        <v>1000</v>
      </c>
      <c r="T2028" s="56">
        <f>IF(ISERROR(IF($X$9=1,$Y$9,)),"",IF($X$9=1,$Y$9,))</f>
        <v>500</v>
      </c>
      <c r="U2028" s="56">
        <f>IF(ISERROR(IF($X$10=1,$Y$10,)),"",IF($X$10=1,$Y$10,))</f>
        <v>500</v>
      </c>
    </row>
    <row r="2029" spans="1:21" x14ac:dyDescent="0.25">
      <c r="A2029" s="75">
        <f t="shared" si="394"/>
        <v>2025</v>
      </c>
      <c r="D2029" s="56" t="s">
        <v>5027</v>
      </c>
      <c r="E2029" s="56">
        <f t="shared" si="395"/>
        <v>2025</v>
      </c>
      <c r="F2029" s="76">
        <f t="shared" si="390"/>
        <v>75</v>
      </c>
      <c r="G2029" s="56" t="str">
        <f t="shared" si="396"/>
        <v>goldenStrut</v>
      </c>
      <c r="H2029" s="56">
        <f t="shared" si="397"/>
        <v>2025</v>
      </c>
      <c r="I2029" s="56">
        <f>IF(G2029="",0,IF(COUNTIF($G$5:G2029,G2029)=1,0,COUNTIF($G$5:G2029,G2029) )   )</f>
        <v>0</v>
      </c>
      <c r="J2029" s="56" t="str">
        <f t="shared" si="398"/>
        <v/>
      </c>
      <c r="K2029" s="56" t="str">
        <f t="shared" si="389"/>
        <v/>
      </c>
      <c r="L2029" s="56" t="str">
        <f t="shared" si="391"/>
        <v/>
      </c>
      <c r="M2029" s="56" t="str">
        <f t="shared" si="392"/>
        <v/>
      </c>
      <c r="N2029" s="56" t="str">
        <f t="shared" si="393"/>
        <v/>
      </c>
      <c r="O2029" s="56" t="str">
        <f t="shared" si="399"/>
        <v/>
      </c>
      <c r="P2029" s="56">
        <f>IF(ISERROR(IF($X$5=1,$Y$5,)),"",IF($X$5=1,$Y$5,))</f>
        <v>0</v>
      </c>
      <c r="Q2029" s="56">
        <f>IF(ISERROR(IF($X$6=1,$Y$6,)),"",IF($X$6=1,$Y$6,))</f>
        <v>10000</v>
      </c>
      <c r="R2029" s="56">
        <f>IF(ISERROR(IF($X$7=1,$Y$7,)),"",IF($X$7=1,$Y$7,))</f>
        <v>0</v>
      </c>
      <c r="S2029" s="56">
        <f>IF(ISERROR(IF($X$8=1,$Y$8,)),"",IF($X$8=1,$Y$8,))</f>
        <v>1000</v>
      </c>
      <c r="T2029" s="56">
        <f>IF(ISERROR(IF($X$9=1,$Y$9,)),"",IF($X$9=1,$Y$9,))</f>
        <v>500</v>
      </c>
      <c r="U2029" s="56">
        <f>IF(ISERROR(IF($X$10=1,$Y$10,)),"",IF($X$10=1,$Y$10,))</f>
        <v>500</v>
      </c>
    </row>
    <row r="2030" spans="1:21" x14ac:dyDescent="0.25">
      <c r="A2030" s="75">
        <f t="shared" si="394"/>
        <v>2026</v>
      </c>
      <c r="D2030" s="56" t="s">
        <v>5003</v>
      </c>
      <c r="E2030" s="56">
        <f t="shared" si="395"/>
        <v>2026</v>
      </c>
      <c r="F2030" s="76">
        <f t="shared" si="390"/>
        <v>75</v>
      </c>
      <c r="G2030" s="56" t="str">
        <f t="shared" si="396"/>
        <v>LLL1x1building</v>
      </c>
      <c r="H2030" s="56">
        <f t="shared" si="397"/>
        <v>2026</v>
      </c>
      <c r="I2030" s="56">
        <f>IF(G2030="",0,IF(COUNTIF($G$5:G2030,G2030)=1,0,COUNTIF($G$5:G2030,G2030) )   )</f>
        <v>0</v>
      </c>
      <c r="J2030" s="56" t="str">
        <f t="shared" si="398"/>
        <v/>
      </c>
      <c r="K2030" s="56" t="str">
        <f t="shared" si="389"/>
        <v/>
      </c>
      <c r="L2030" s="56" t="str">
        <f t="shared" si="391"/>
        <v/>
      </c>
      <c r="M2030" s="56" t="str">
        <f t="shared" si="392"/>
        <v/>
      </c>
      <c r="N2030" s="56" t="str">
        <f t="shared" si="393"/>
        <v/>
      </c>
      <c r="O2030" s="56" t="str">
        <f t="shared" si="399"/>
        <v/>
      </c>
      <c r="P2030" s="56">
        <f>IF(ISERROR(IF($X$5=1,$Y$5,)),"",IF($X$5=1,$Y$5,))</f>
        <v>0</v>
      </c>
      <c r="Q2030" s="56">
        <f>IF(ISERROR(IF($X$6=1,$Y$6,)),"",IF($X$6=1,$Y$6,))</f>
        <v>10000</v>
      </c>
      <c r="R2030" s="56">
        <f>IF(ISERROR(IF($X$7=1,$Y$7,)),"",IF($X$7=1,$Y$7,))</f>
        <v>0</v>
      </c>
      <c r="S2030" s="56">
        <f>IF(ISERROR(IF($X$8=1,$Y$8,)),"",IF($X$8=1,$Y$8,))</f>
        <v>1000</v>
      </c>
      <c r="T2030" s="56">
        <f>IF(ISERROR(IF($X$9=1,$Y$9,)),"",IF($X$9=1,$Y$9,))</f>
        <v>500</v>
      </c>
      <c r="U2030" s="56">
        <f>IF(ISERROR(IF($X$10=1,$Y$10,)),"",IF($X$10=1,$Y$10,))</f>
        <v>500</v>
      </c>
    </row>
    <row r="2031" spans="1:21" x14ac:dyDescent="0.25">
      <c r="A2031" s="75">
        <f t="shared" si="394"/>
        <v>2027</v>
      </c>
      <c r="D2031" s="56" t="s">
        <v>3118</v>
      </c>
      <c r="E2031" s="56">
        <f t="shared" si="395"/>
        <v>2027</v>
      </c>
      <c r="F2031" s="76">
        <f t="shared" si="390"/>
        <v>75</v>
      </c>
      <c r="G2031" s="56" t="str">
        <f t="shared" si="396"/>
        <v>structuralIBeam1</v>
      </c>
      <c r="H2031" s="56">
        <f t="shared" si="397"/>
        <v>2027</v>
      </c>
      <c r="I2031" s="56">
        <f>IF(G2031="",0,IF(COUNTIF($G$5:G2031,G2031)=1,0,COUNTIF($G$5:G2031,G2031) )   )</f>
        <v>0</v>
      </c>
      <c r="J2031" s="56" t="str">
        <f t="shared" si="398"/>
        <v/>
      </c>
      <c r="K2031" s="56" t="str">
        <f t="shared" si="389"/>
        <v/>
      </c>
      <c r="L2031" s="56" t="str">
        <f t="shared" si="391"/>
        <v/>
      </c>
      <c r="M2031" s="56" t="str">
        <f t="shared" si="392"/>
        <v/>
      </c>
      <c r="N2031" s="56" t="str">
        <f t="shared" si="393"/>
        <v/>
      </c>
      <c r="O2031" s="56" t="str">
        <f t="shared" si="399"/>
        <v/>
      </c>
      <c r="P2031" s="56">
        <f>IF(ISERROR(IF($X$5=1,$Y$5,)),"",IF($X$5=1,$Y$5,))</f>
        <v>0</v>
      </c>
      <c r="Q2031" s="56">
        <f>IF(ISERROR(IF($X$6=1,$Y$6,)),"",IF($X$6=1,$Y$6,))</f>
        <v>10000</v>
      </c>
      <c r="R2031" s="56">
        <f>IF(ISERROR(IF($X$7=1,$Y$7,)),"",IF($X$7=1,$Y$7,))</f>
        <v>0</v>
      </c>
      <c r="S2031" s="56">
        <f>IF(ISERROR(IF($X$8=1,$Y$8,)),"",IF($X$8=1,$Y$8,))</f>
        <v>1000</v>
      </c>
      <c r="T2031" s="56">
        <f>IF(ISERROR(IF($X$9=1,$Y$9,)),"",IF($X$9=1,$Y$9,))</f>
        <v>500</v>
      </c>
      <c r="U2031" s="56">
        <f>IF(ISERROR(IF($X$10=1,$Y$10,)),"",IF($X$10=1,$Y$10,))</f>
        <v>500</v>
      </c>
    </row>
    <row r="2032" spans="1:21" x14ac:dyDescent="0.25">
      <c r="A2032" s="75">
        <f t="shared" si="394"/>
        <v>2028</v>
      </c>
      <c r="D2032" s="56" t="s">
        <v>3114</v>
      </c>
      <c r="E2032" s="56">
        <f t="shared" si="395"/>
        <v>2028</v>
      </c>
      <c r="F2032" s="76">
        <f t="shared" si="390"/>
        <v>75</v>
      </c>
      <c r="G2032" s="56" t="str">
        <f t="shared" si="396"/>
        <v>CubeStrut</v>
      </c>
      <c r="H2032" s="56">
        <f t="shared" si="397"/>
        <v>2028</v>
      </c>
      <c r="I2032" s="56">
        <f>IF(G2032="",0,IF(COUNTIF($G$5:G2032,G2032)=1,0,COUNTIF($G$5:G2032,G2032) )   )</f>
        <v>0</v>
      </c>
      <c r="J2032" s="56" t="str">
        <f t="shared" si="398"/>
        <v/>
      </c>
      <c r="K2032" s="56" t="str">
        <f t="shared" si="389"/>
        <v/>
      </c>
      <c r="L2032" s="56" t="str">
        <f t="shared" si="391"/>
        <v/>
      </c>
      <c r="M2032" s="56" t="str">
        <f t="shared" si="392"/>
        <v/>
      </c>
      <c r="N2032" s="56" t="str">
        <f t="shared" si="393"/>
        <v/>
      </c>
      <c r="O2032" s="56" t="str">
        <f t="shared" si="399"/>
        <v/>
      </c>
      <c r="P2032" s="56">
        <f>IF(ISERROR(IF($X$5=1,$Y$5,)),"",IF($X$5=1,$Y$5,))</f>
        <v>0</v>
      </c>
      <c r="Q2032" s="56">
        <f>IF(ISERROR(IF($X$6=1,$Y$6,)),"",IF($X$6=1,$Y$6,))</f>
        <v>10000</v>
      </c>
      <c r="R2032" s="56">
        <f>IF(ISERROR(IF($X$7=1,$Y$7,)),"",IF($X$7=1,$Y$7,))</f>
        <v>0</v>
      </c>
      <c r="S2032" s="56">
        <f>IF(ISERROR(IF($X$8=1,$Y$8,)),"",IF($X$8=1,$Y$8,))</f>
        <v>1000</v>
      </c>
      <c r="T2032" s="56">
        <f>IF(ISERROR(IF($X$9=1,$Y$9,)),"",IF($X$9=1,$Y$9,))</f>
        <v>500</v>
      </c>
      <c r="U2032" s="56">
        <f>IF(ISERROR(IF($X$10=1,$Y$10,)),"",IF($X$10=1,$Y$10,))</f>
        <v>500</v>
      </c>
    </row>
    <row r="2033" spans="1:21" x14ac:dyDescent="0.25">
      <c r="A2033" s="75">
        <f t="shared" si="394"/>
        <v>2029</v>
      </c>
      <c r="D2033" s="56" t="s">
        <v>3119</v>
      </c>
      <c r="E2033" s="56">
        <f t="shared" si="395"/>
        <v>2029</v>
      </c>
      <c r="F2033" s="76">
        <f t="shared" si="390"/>
        <v>75</v>
      </c>
      <c r="G2033" s="56" t="str">
        <f t="shared" si="396"/>
        <v>structuralMiniNode</v>
      </c>
      <c r="H2033" s="56">
        <f t="shared" si="397"/>
        <v>2029</v>
      </c>
      <c r="I2033" s="56">
        <f>IF(G2033="",0,IF(COUNTIF($G$5:G2033,G2033)=1,0,COUNTIF($G$5:G2033,G2033) )   )</f>
        <v>0</v>
      </c>
      <c r="J2033" s="56" t="str">
        <f t="shared" si="398"/>
        <v/>
      </c>
      <c r="K2033" s="56" t="str">
        <f t="shared" si="389"/>
        <v/>
      </c>
      <c r="L2033" s="56" t="str">
        <f t="shared" si="391"/>
        <v/>
      </c>
      <c r="M2033" s="56" t="str">
        <f t="shared" si="392"/>
        <v/>
      </c>
      <c r="N2033" s="56" t="str">
        <f t="shared" si="393"/>
        <v/>
      </c>
      <c r="O2033" s="56" t="str">
        <f t="shared" si="399"/>
        <v/>
      </c>
      <c r="P2033" s="56">
        <f>IF(ISERROR(IF($X$5=1,$Y$5,)),"",IF($X$5=1,$Y$5,))</f>
        <v>0</v>
      </c>
      <c r="Q2033" s="56">
        <f>IF(ISERROR(IF($X$6=1,$Y$6,)),"",IF($X$6=1,$Y$6,))</f>
        <v>10000</v>
      </c>
      <c r="R2033" s="56">
        <f>IF(ISERROR(IF($X$7=1,$Y$7,)),"",IF($X$7=1,$Y$7,))</f>
        <v>0</v>
      </c>
      <c r="S2033" s="56">
        <f>IF(ISERROR(IF($X$8=1,$Y$8,)),"",IF($X$8=1,$Y$8,))</f>
        <v>1000</v>
      </c>
      <c r="T2033" s="56">
        <f>IF(ISERROR(IF($X$9=1,$Y$9,)),"",IF($X$9=1,$Y$9,))</f>
        <v>500</v>
      </c>
      <c r="U2033" s="56">
        <f>IF(ISERROR(IF($X$10=1,$Y$10,)),"",IF($X$10=1,$Y$10,))</f>
        <v>500</v>
      </c>
    </row>
    <row r="2034" spans="1:21" x14ac:dyDescent="0.25">
      <c r="A2034" s="75">
        <f t="shared" si="394"/>
        <v>2030</v>
      </c>
      <c r="D2034" s="56" t="s">
        <v>5004</v>
      </c>
      <c r="E2034" s="56">
        <f t="shared" si="395"/>
        <v>2030</v>
      </c>
      <c r="F2034" s="76">
        <f t="shared" si="390"/>
        <v>75</v>
      </c>
      <c r="G2034" s="56" t="str">
        <f t="shared" si="396"/>
        <v>LLL2x2building</v>
      </c>
      <c r="H2034" s="56">
        <f t="shared" si="397"/>
        <v>2030</v>
      </c>
      <c r="I2034" s="56">
        <f>IF(G2034="",0,IF(COUNTIF($G$5:G2034,G2034)=1,0,COUNTIF($G$5:G2034,G2034) )   )</f>
        <v>0</v>
      </c>
      <c r="J2034" s="56" t="str">
        <f t="shared" si="398"/>
        <v/>
      </c>
      <c r="K2034" s="56" t="str">
        <f t="shared" si="389"/>
        <v/>
      </c>
      <c r="L2034" s="56" t="str">
        <f t="shared" si="391"/>
        <v/>
      </c>
      <c r="M2034" s="56" t="str">
        <f t="shared" si="392"/>
        <v/>
      </c>
      <c r="N2034" s="56" t="str">
        <f t="shared" si="393"/>
        <v/>
      </c>
      <c r="O2034" s="56" t="str">
        <f t="shared" si="399"/>
        <v/>
      </c>
      <c r="P2034" s="56">
        <f>IF(ISERROR(IF($X$5=1,$Y$5,)),"",IF($X$5=1,$Y$5,))</f>
        <v>0</v>
      </c>
      <c r="Q2034" s="56">
        <f>IF(ISERROR(IF($X$6=1,$Y$6,)),"",IF($X$6=1,$Y$6,))</f>
        <v>10000</v>
      </c>
      <c r="R2034" s="56">
        <f>IF(ISERROR(IF($X$7=1,$Y$7,)),"",IF($X$7=1,$Y$7,))</f>
        <v>0</v>
      </c>
      <c r="S2034" s="56">
        <f>IF(ISERROR(IF($X$8=1,$Y$8,)),"",IF($X$8=1,$Y$8,))</f>
        <v>1000</v>
      </c>
      <c r="T2034" s="56">
        <f>IF(ISERROR(IF($X$9=1,$Y$9,)),"",IF($X$9=1,$Y$9,))</f>
        <v>500</v>
      </c>
      <c r="U2034" s="56">
        <f>IF(ISERROR(IF($X$10=1,$Y$10,)),"",IF($X$10=1,$Y$10,))</f>
        <v>500</v>
      </c>
    </row>
    <row r="2035" spans="1:21" x14ac:dyDescent="0.25">
      <c r="A2035" s="75">
        <f t="shared" si="394"/>
        <v>2031</v>
      </c>
      <c r="D2035" s="56" t="s">
        <v>3120</v>
      </c>
      <c r="E2035" s="56">
        <f t="shared" si="395"/>
        <v>2031</v>
      </c>
      <c r="F2035" s="76">
        <f t="shared" si="390"/>
        <v>75</v>
      </c>
      <c r="G2035" s="56" t="str">
        <f t="shared" si="396"/>
        <v>structuralPanel1</v>
      </c>
      <c r="H2035" s="56">
        <f t="shared" si="397"/>
        <v>2031</v>
      </c>
      <c r="I2035" s="56">
        <f>IF(G2035="",0,IF(COUNTIF($G$5:G2035,G2035)=1,0,COUNTIF($G$5:G2035,G2035) )   )</f>
        <v>0</v>
      </c>
      <c r="J2035" s="56" t="str">
        <f t="shared" si="398"/>
        <v/>
      </c>
      <c r="K2035" s="56" t="str">
        <f t="shared" si="389"/>
        <v/>
      </c>
      <c r="L2035" s="56" t="str">
        <f t="shared" si="391"/>
        <v/>
      </c>
      <c r="M2035" s="56" t="str">
        <f t="shared" si="392"/>
        <v/>
      </c>
      <c r="N2035" s="56" t="str">
        <f t="shared" si="393"/>
        <v/>
      </c>
      <c r="O2035" s="56" t="str">
        <f t="shared" si="399"/>
        <v/>
      </c>
      <c r="P2035" s="56">
        <f>IF(ISERROR(IF($X$5=1,$Y$5,)),"",IF($X$5=1,$Y$5,))</f>
        <v>0</v>
      </c>
      <c r="Q2035" s="56">
        <f>IF(ISERROR(IF($X$6=1,$Y$6,)),"",IF($X$6=1,$Y$6,))</f>
        <v>10000</v>
      </c>
      <c r="R2035" s="56">
        <f>IF(ISERROR(IF($X$7=1,$Y$7,)),"",IF($X$7=1,$Y$7,))</f>
        <v>0</v>
      </c>
      <c r="S2035" s="56">
        <f>IF(ISERROR(IF($X$8=1,$Y$8,)),"",IF($X$8=1,$Y$8,))</f>
        <v>1000</v>
      </c>
      <c r="T2035" s="56">
        <f>IF(ISERROR(IF($X$9=1,$Y$9,)),"",IF($X$9=1,$Y$9,))</f>
        <v>500</v>
      </c>
      <c r="U2035" s="56">
        <f>IF(ISERROR(IF($X$10=1,$Y$10,)),"",IF($X$10=1,$Y$10,))</f>
        <v>500</v>
      </c>
    </row>
    <row r="2036" spans="1:21" x14ac:dyDescent="0.25">
      <c r="A2036" s="75">
        <f t="shared" si="394"/>
        <v>2032</v>
      </c>
      <c r="D2036" s="56" t="s">
        <v>4995</v>
      </c>
      <c r="E2036" s="56">
        <f t="shared" si="395"/>
        <v>2032</v>
      </c>
      <c r="F2036" s="76">
        <f t="shared" si="390"/>
        <v>75</v>
      </c>
      <c r="G2036" s="56" t="str">
        <f t="shared" si="396"/>
        <v>B9.Structure.R0.Railing</v>
      </c>
      <c r="H2036" s="56">
        <f t="shared" si="397"/>
        <v>2032</v>
      </c>
      <c r="I2036" s="56">
        <f>IF(G2036="",0,IF(COUNTIF($G$5:G2036,G2036)=1,0,COUNTIF($G$5:G2036,G2036) )   )</f>
        <v>0</v>
      </c>
      <c r="J2036" s="56" t="str">
        <f t="shared" si="398"/>
        <v/>
      </c>
      <c r="K2036" s="56" t="str">
        <f t="shared" si="389"/>
        <v/>
      </c>
      <c r="L2036" s="56" t="str">
        <f t="shared" si="391"/>
        <v/>
      </c>
      <c r="M2036" s="56" t="str">
        <f t="shared" si="392"/>
        <v/>
      </c>
      <c r="N2036" s="56" t="str">
        <f t="shared" si="393"/>
        <v/>
      </c>
      <c r="O2036" s="56" t="str">
        <f t="shared" si="399"/>
        <v/>
      </c>
      <c r="P2036" s="56">
        <f>IF(ISERROR(IF($X$5=1,$Y$5,)),"",IF($X$5=1,$Y$5,))</f>
        <v>0</v>
      </c>
      <c r="Q2036" s="56">
        <f>IF(ISERROR(IF($X$6=1,$Y$6,)),"",IF($X$6=1,$Y$6,))</f>
        <v>10000</v>
      </c>
      <c r="R2036" s="56">
        <f>IF(ISERROR(IF($X$7=1,$Y$7,)),"",IF($X$7=1,$Y$7,))</f>
        <v>0</v>
      </c>
      <c r="S2036" s="56">
        <f>IF(ISERROR(IF($X$8=1,$Y$8,)),"",IF($X$8=1,$Y$8,))</f>
        <v>1000</v>
      </c>
      <c r="T2036" s="56">
        <f>IF(ISERROR(IF($X$9=1,$Y$9,)),"",IF($X$9=1,$Y$9,))</f>
        <v>500</v>
      </c>
      <c r="U2036" s="56">
        <f>IF(ISERROR(IF($X$10=1,$Y$10,)),"",IF($X$10=1,$Y$10,))</f>
        <v>500</v>
      </c>
    </row>
    <row r="2037" spans="1:21" x14ac:dyDescent="0.25">
      <c r="A2037" s="75">
        <f t="shared" si="394"/>
        <v>2033</v>
      </c>
      <c r="D2037" s="56" t="s">
        <v>3121</v>
      </c>
      <c r="E2037" s="56">
        <f t="shared" si="395"/>
        <v>2033</v>
      </c>
      <c r="F2037" s="76">
        <f t="shared" si="390"/>
        <v>75</v>
      </c>
      <c r="G2037" s="56" t="str">
        <f t="shared" si="396"/>
        <v>trussAdapter</v>
      </c>
      <c r="H2037" s="56">
        <f t="shared" si="397"/>
        <v>2033</v>
      </c>
      <c r="I2037" s="56">
        <f>IF(G2037="",0,IF(COUNTIF($G$5:G2037,G2037)=1,0,COUNTIF($G$5:G2037,G2037) )   )</f>
        <v>0</v>
      </c>
      <c r="J2037" s="56" t="str">
        <f t="shared" si="398"/>
        <v/>
      </c>
      <c r="K2037" s="56" t="str">
        <f t="shared" si="389"/>
        <v/>
      </c>
      <c r="L2037" s="56" t="str">
        <f t="shared" si="391"/>
        <v/>
      </c>
      <c r="M2037" s="56" t="str">
        <f t="shared" si="392"/>
        <v/>
      </c>
      <c r="N2037" s="56" t="str">
        <f t="shared" si="393"/>
        <v/>
      </c>
      <c r="O2037" s="56" t="str">
        <f t="shared" si="399"/>
        <v/>
      </c>
      <c r="P2037" s="56">
        <f>IF(ISERROR(IF($X$5=1,$Y$5,)),"",IF($X$5=1,$Y$5,))</f>
        <v>0</v>
      </c>
      <c r="Q2037" s="56">
        <f>IF(ISERROR(IF($X$6=1,$Y$6,)),"",IF($X$6=1,$Y$6,))</f>
        <v>10000</v>
      </c>
      <c r="R2037" s="56">
        <f>IF(ISERROR(IF($X$7=1,$Y$7,)),"",IF($X$7=1,$Y$7,))</f>
        <v>0</v>
      </c>
      <c r="S2037" s="56">
        <f>IF(ISERROR(IF($X$8=1,$Y$8,)),"",IF($X$8=1,$Y$8,))</f>
        <v>1000</v>
      </c>
      <c r="T2037" s="56">
        <f>IF(ISERROR(IF($X$9=1,$Y$9,)),"",IF($X$9=1,$Y$9,))</f>
        <v>500</v>
      </c>
      <c r="U2037" s="56">
        <f>IF(ISERROR(IF($X$10=1,$Y$10,)),"",IF($X$10=1,$Y$10,))</f>
        <v>500</v>
      </c>
    </row>
    <row r="2038" spans="1:21" x14ac:dyDescent="0.25">
      <c r="A2038" s="75">
        <f t="shared" si="394"/>
        <v>2034</v>
      </c>
      <c r="D2038" s="56" t="s">
        <v>5005</v>
      </c>
      <c r="E2038" s="56">
        <f t="shared" si="395"/>
        <v>2034</v>
      </c>
      <c r="F2038" s="76">
        <f t="shared" si="390"/>
        <v>75</v>
      </c>
      <c r="G2038" s="56" t="str">
        <f t="shared" si="396"/>
        <v>LLLSquare</v>
      </c>
      <c r="H2038" s="56">
        <f t="shared" si="397"/>
        <v>2034</v>
      </c>
      <c r="I2038" s="56">
        <f>IF(G2038="",0,IF(COUNTIF($G$5:G2038,G2038)=1,0,COUNTIF($G$5:G2038,G2038) )   )</f>
        <v>0</v>
      </c>
      <c r="J2038" s="56" t="str">
        <f t="shared" si="398"/>
        <v/>
      </c>
      <c r="K2038" s="56" t="str">
        <f t="shared" si="389"/>
        <v/>
      </c>
      <c r="L2038" s="56" t="str">
        <f t="shared" si="391"/>
        <v/>
      </c>
      <c r="M2038" s="56" t="str">
        <f t="shared" si="392"/>
        <v/>
      </c>
      <c r="N2038" s="56" t="str">
        <f t="shared" si="393"/>
        <v/>
      </c>
      <c r="O2038" s="56" t="str">
        <f t="shared" si="399"/>
        <v/>
      </c>
      <c r="P2038" s="56">
        <f>IF(ISERROR(IF($X$5=1,$Y$5,)),"",IF($X$5=1,$Y$5,))</f>
        <v>0</v>
      </c>
      <c r="Q2038" s="56">
        <f>IF(ISERROR(IF($X$6=1,$Y$6,)),"",IF($X$6=1,$Y$6,))</f>
        <v>10000</v>
      </c>
      <c r="R2038" s="56">
        <f>IF(ISERROR(IF($X$7=1,$Y$7,)),"",IF($X$7=1,$Y$7,))</f>
        <v>0</v>
      </c>
      <c r="S2038" s="56">
        <f>IF(ISERROR(IF($X$8=1,$Y$8,)),"",IF($X$8=1,$Y$8,))</f>
        <v>1000</v>
      </c>
      <c r="T2038" s="56">
        <f>IF(ISERROR(IF($X$9=1,$Y$9,)),"",IF($X$9=1,$Y$9,))</f>
        <v>500</v>
      </c>
      <c r="U2038" s="56">
        <f>IF(ISERROR(IF($X$10=1,$Y$10,)),"",IF($X$10=1,$Y$10,))</f>
        <v>500</v>
      </c>
    </row>
    <row r="2039" spans="1:21" x14ac:dyDescent="0.25">
      <c r="A2039" s="75">
        <f t="shared" si="394"/>
        <v>2035</v>
      </c>
      <c r="D2039" s="56" t="s">
        <v>3115</v>
      </c>
      <c r="E2039" s="56">
        <f t="shared" si="395"/>
        <v>2035</v>
      </c>
      <c r="F2039" s="76">
        <f t="shared" si="390"/>
        <v>75</v>
      </c>
      <c r="G2039" s="56" t="str">
        <f t="shared" si="396"/>
        <v>CubeStrutSplitter</v>
      </c>
      <c r="H2039" s="56">
        <f t="shared" si="397"/>
        <v>2035</v>
      </c>
      <c r="I2039" s="56">
        <f>IF(G2039="",0,IF(COUNTIF($G$5:G2039,G2039)=1,0,COUNTIF($G$5:G2039,G2039) )   )</f>
        <v>0</v>
      </c>
      <c r="J2039" s="56" t="str">
        <f t="shared" si="398"/>
        <v/>
      </c>
      <c r="K2039" s="56" t="str">
        <f t="shared" si="389"/>
        <v/>
      </c>
      <c r="L2039" s="56" t="str">
        <f t="shared" si="391"/>
        <v/>
      </c>
      <c r="M2039" s="56" t="str">
        <f t="shared" si="392"/>
        <v/>
      </c>
      <c r="N2039" s="56" t="str">
        <f t="shared" si="393"/>
        <v/>
      </c>
      <c r="O2039" s="56" t="str">
        <f t="shared" si="399"/>
        <v/>
      </c>
      <c r="P2039" s="56">
        <f>IF(ISERROR(IF($X$5=1,$Y$5,)),"",IF($X$5=1,$Y$5,))</f>
        <v>0</v>
      </c>
      <c r="Q2039" s="56">
        <f>IF(ISERROR(IF($X$6=1,$Y$6,)),"",IF($X$6=1,$Y$6,))</f>
        <v>10000</v>
      </c>
      <c r="R2039" s="56">
        <f>IF(ISERROR(IF($X$7=1,$Y$7,)),"",IF($X$7=1,$Y$7,))</f>
        <v>0</v>
      </c>
      <c r="S2039" s="56">
        <f>IF(ISERROR(IF($X$8=1,$Y$8,)),"",IF($X$8=1,$Y$8,))</f>
        <v>1000</v>
      </c>
      <c r="T2039" s="56">
        <f>IF(ISERROR(IF($X$9=1,$Y$9,)),"",IF($X$9=1,$Y$9,))</f>
        <v>500</v>
      </c>
      <c r="U2039" s="56">
        <f>IF(ISERROR(IF($X$10=1,$Y$10,)),"",IF($X$10=1,$Y$10,))</f>
        <v>500</v>
      </c>
    </row>
    <row r="2040" spans="1:21" x14ac:dyDescent="0.25">
      <c r="A2040" s="75">
        <f t="shared" si="394"/>
        <v>2036</v>
      </c>
      <c r="D2040" s="56" t="s">
        <v>5006</v>
      </c>
      <c r="E2040" s="56">
        <f t="shared" si="395"/>
        <v>2036</v>
      </c>
      <c r="F2040" s="76">
        <f t="shared" si="390"/>
        <v>75</v>
      </c>
      <c r="G2040" s="56" t="str">
        <f t="shared" si="396"/>
        <v>LLLTriangle</v>
      </c>
      <c r="H2040" s="56">
        <f t="shared" si="397"/>
        <v>2036</v>
      </c>
      <c r="I2040" s="56">
        <f>IF(G2040="",0,IF(COUNTIF($G$5:G2040,G2040)=1,0,COUNTIF($G$5:G2040,G2040) )   )</f>
        <v>0</v>
      </c>
      <c r="J2040" s="56" t="str">
        <f t="shared" si="398"/>
        <v/>
      </c>
      <c r="K2040" s="56" t="str">
        <f t="shared" si="389"/>
        <v/>
      </c>
      <c r="L2040" s="56" t="str">
        <f t="shared" si="391"/>
        <v/>
      </c>
      <c r="M2040" s="56" t="str">
        <f t="shared" si="392"/>
        <v/>
      </c>
      <c r="N2040" s="56" t="str">
        <f t="shared" si="393"/>
        <v/>
      </c>
      <c r="O2040" s="56" t="str">
        <f t="shared" si="399"/>
        <v/>
      </c>
      <c r="P2040" s="56">
        <f>IF(ISERROR(IF($X$5=1,$Y$5,)),"",IF($X$5=1,$Y$5,))</f>
        <v>0</v>
      </c>
      <c r="Q2040" s="56">
        <f>IF(ISERROR(IF($X$6=1,$Y$6,)),"",IF($X$6=1,$Y$6,))</f>
        <v>10000</v>
      </c>
      <c r="R2040" s="56">
        <f>IF(ISERROR(IF($X$7=1,$Y$7,)),"",IF($X$7=1,$Y$7,))</f>
        <v>0</v>
      </c>
      <c r="S2040" s="56">
        <f>IF(ISERROR(IF($X$8=1,$Y$8,)),"",IF($X$8=1,$Y$8,))</f>
        <v>1000</v>
      </c>
      <c r="T2040" s="56">
        <f>IF(ISERROR(IF($X$9=1,$Y$9,)),"",IF($X$9=1,$Y$9,))</f>
        <v>500</v>
      </c>
      <c r="U2040" s="56">
        <f>IF(ISERROR(IF($X$10=1,$Y$10,)),"",IF($X$10=1,$Y$10,))</f>
        <v>500</v>
      </c>
    </row>
    <row r="2041" spans="1:21" x14ac:dyDescent="0.25">
      <c r="A2041" s="75">
        <f t="shared" si="394"/>
        <v>2037</v>
      </c>
      <c r="D2041" s="56" t="s">
        <v>4996</v>
      </c>
      <c r="E2041" s="56">
        <f t="shared" si="395"/>
        <v>2037</v>
      </c>
      <c r="F2041" s="76">
        <f t="shared" si="390"/>
        <v>75</v>
      </c>
      <c r="G2041" s="56" t="str">
        <f t="shared" si="396"/>
        <v>B9.Structure.R1.Railing</v>
      </c>
      <c r="H2041" s="56">
        <f t="shared" si="397"/>
        <v>2037</v>
      </c>
      <c r="I2041" s="56">
        <f>IF(G2041="",0,IF(COUNTIF($G$5:G2041,G2041)=1,0,COUNTIF($G$5:G2041,G2041) )   )</f>
        <v>0</v>
      </c>
      <c r="J2041" s="56" t="str">
        <f t="shared" si="398"/>
        <v/>
      </c>
      <c r="K2041" s="56" t="str">
        <f t="shared" si="389"/>
        <v/>
      </c>
      <c r="L2041" s="56" t="str">
        <f t="shared" si="391"/>
        <v/>
      </c>
      <c r="M2041" s="56" t="str">
        <f t="shared" si="392"/>
        <v/>
      </c>
      <c r="N2041" s="56" t="str">
        <f t="shared" si="393"/>
        <v/>
      </c>
      <c r="O2041" s="56" t="str">
        <f t="shared" si="399"/>
        <v/>
      </c>
      <c r="P2041" s="56">
        <f>IF(ISERROR(IF($X$5=1,$Y$5,)),"",IF($X$5=1,$Y$5,))</f>
        <v>0</v>
      </c>
      <c r="Q2041" s="56">
        <f>IF(ISERROR(IF($X$6=1,$Y$6,)),"",IF($X$6=1,$Y$6,))</f>
        <v>10000</v>
      </c>
      <c r="R2041" s="56">
        <f>IF(ISERROR(IF($X$7=1,$Y$7,)),"",IF($X$7=1,$Y$7,))</f>
        <v>0</v>
      </c>
      <c r="S2041" s="56">
        <f>IF(ISERROR(IF($X$8=1,$Y$8,)),"",IF($X$8=1,$Y$8,))</f>
        <v>1000</v>
      </c>
      <c r="T2041" s="56">
        <f>IF(ISERROR(IF($X$9=1,$Y$9,)),"",IF($X$9=1,$Y$9,))</f>
        <v>500</v>
      </c>
      <c r="U2041" s="56">
        <f>IF(ISERROR(IF($X$10=1,$Y$10,)),"",IF($X$10=1,$Y$10,))</f>
        <v>500</v>
      </c>
    </row>
    <row r="2042" spans="1:21" x14ac:dyDescent="0.25">
      <c r="A2042" s="75">
        <f t="shared" si="394"/>
        <v>2038</v>
      </c>
      <c r="D2042" s="56" t="s">
        <v>5007</v>
      </c>
      <c r="E2042" s="56">
        <f t="shared" si="395"/>
        <v>2038</v>
      </c>
      <c r="F2042" s="76">
        <f t="shared" si="390"/>
        <v>75</v>
      </c>
      <c r="G2042" s="56" t="str">
        <f t="shared" si="396"/>
        <v>LLLTriangleRightangle</v>
      </c>
      <c r="H2042" s="56">
        <f t="shared" si="397"/>
        <v>2038</v>
      </c>
      <c r="I2042" s="56">
        <f>IF(G2042="",0,IF(COUNTIF($G$5:G2042,G2042)=1,0,COUNTIF($G$5:G2042,G2042) )   )</f>
        <v>0</v>
      </c>
      <c r="J2042" s="56" t="str">
        <f t="shared" si="398"/>
        <v/>
      </c>
      <c r="K2042" s="56" t="str">
        <f t="shared" si="389"/>
        <v/>
      </c>
      <c r="L2042" s="56" t="str">
        <f t="shared" si="391"/>
        <v/>
      </c>
      <c r="M2042" s="56" t="str">
        <f t="shared" si="392"/>
        <v/>
      </c>
      <c r="N2042" s="56" t="str">
        <f t="shared" si="393"/>
        <v/>
      </c>
      <c r="O2042" s="56" t="str">
        <f t="shared" si="399"/>
        <v/>
      </c>
      <c r="P2042" s="56">
        <f>IF(ISERROR(IF($X$5=1,$Y$5,)),"",IF($X$5=1,$Y$5,))</f>
        <v>0</v>
      </c>
      <c r="Q2042" s="56">
        <f>IF(ISERROR(IF($X$6=1,$Y$6,)),"",IF($X$6=1,$Y$6,))</f>
        <v>10000</v>
      </c>
      <c r="R2042" s="56">
        <f>IF(ISERROR(IF($X$7=1,$Y$7,)),"",IF($X$7=1,$Y$7,))</f>
        <v>0</v>
      </c>
      <c r="S2042" s="56">
        <f>IF(ISERROR(IF($X$8=1,$Y$8,)),"",IF($X$8=1,$Y$8,))</f>
        <v>1000</v>
      </c>
      <c r="T2042" s="56">
        <f>IF(ISERROR(IF($X$9=1,$Y$9,)),"",IF($X$9=1,$Y$9,))</f>
        <v>500</v>
      </c>
      <c r="U2042" s="56">
        <f>IF(ISERROR(IF($X$10=1,$Y$10,)),"",IF($X$10=1,$Y$10,))</f>
        <v>500</v>
      </c>
    </row>
    <row r="2043" spans="1:21" x14ac:dyDescent="0.25">
      <c r="A2043" s="75">
        <f t="shared" si="394"/>
        <v>2039</v>
      </c>
      <c r="D2043" s="56" t="s">
        <v>3116</v>
      </c>
      <c r="E2043" s="56">
        <f t="shared" si="395"/>
        <v>2039</v>
      </c>
      <c r="F2043" s="76">
        <f t="shared" si="390"/>
        <v>75</v>
      </c>
      <c r="G2043" s="56" t="str">
        <f t="shared" si="396"/>
        <v>CubeStrutSplitterTube</v>
      </c>
      <c r="H2043" s="56">
        <f t="shared" si="397"/>
        <v>2039</v>
      </c>
      <c r="I2043" s="56">
        <f>IF(G2043="",0,IF(COUNTIF($G$5:G2043,G2043)=1,0,COUNTIF($G$5:G2043,G2043) )   )</f>
        <v>0</v>
      </c>
      <c r="J2043" s="56" t="str">
        <f t="shared" si="398"/>
        <v/>
      </c>
      <c r="K2043" s="56" t="str">
        <f t="shared" si="389"/>
        <v/>
      </c>
      <c r="L2043" s="56" t="str">
        <f t="shared" si="391"/>
        <v/>
      </c>
      <c r="M2043" s="56" t="str">
        <f t="shared" si="392"/>
        <v/>
      </c>
      <c r="N2043" s="56" t="str">
        <f t="shared" si="393"/>
        <v/>
      </c>
      <c r="O2043" s="56" t="str">
        <f t="shared" si="399"/>
        <v/>
      </c>
      <c r="P2043" s="56">
        <f>IF(ISERROR(IF($X$5=1,$Y$5,)),"",IF($X$5=1,$Y$5,))</f>
        <v>0</v>
      </c>
      <c r="Q2043" s="56">
        <f>IF(ISERROR(IF($X$6=1,$Y$6,)),"",IF($X$6=1,$Y$6,))</f>
        <v>10000</v>
      </c>
      <c r="R2043" s="56">
        <f>IF(ISERROR(IF($X$7=1,$Y$7,)),"",IF($X$7=1,$Y$7,))</f>
        <v>0</v>
      </c>
      <c r="S2043" s="56">
        <f>IF(ISERROR(IF($X$8=1,$Y$8,)),"",IF($X$8=1,$Y$8,))</f>
        <v>1000</v>
      </c>
      <c r="T2043" s="56">
        <f>IF(ISERROR(IF($X$9=1,$Y$9,)),"",IF($X$9=1,$Y$9,))</f>
        <v>500</v>
      </c>
      <c r="U2043" s="56">
        <f>IF(ISERROR(IF($X$10=1,$Y$10,)),"",IF($X$10=1,$Y$10,))</f>
        <v>500</v>
      </c>
    </row>
    <row r="2044" spans="1:21" x14ac:dyDescent="0.25">
      <c r="A2044" s="75">
        <f t="shared" si="394"/>
        <v>2040</v>
      </c>
      <c r="D2044" s="56" t="s">
        <v>5008</v>
      </c>
      <c r="E2044" s="56">
        <f t="shared" si="395"/>
        <v>2040</v>
      </c>
      <c r="F2044" s="76">
        <f t="shared" si="390"/>
        <v>75</v>
      </c>
      <c r="G2044" s="56" t="str">
        <f t="shared" si="396"/>
        <v>LLLSquare4</v>
      </c>
      <c r="H2044" s="56">
        <f t="shared" si="397"/>
        <v>2040</v>
      </c>
      <c r="I2044" s="56">
        <f>IF(G2044="",0,IF(COUNTIF($G$5:G2044,G2044)=1,0,COUNTIF($G$5:G2044,G2044) )   )</f>
        <v>0</v>
      </c>
      <c r="J2044" s="56" t="str">
        <f t="shared" si="398"/>
        <v/>
      </c>
      <c r="K2044" s="56" t="str">
        <f t="shared" si="389"/>
        <v/>
      </c>
      <c r="L2044" s="56" t="str">
        <f t="shared" si="391"/>
        <v/>
      </c>
      <c r="M2044" s="56" t="str">
        <f t="shared" si="392"/>
        <v/>
      </c>
      <c r="N2044" s="56" t="str">
        <f t="shared" si="393"/>
        <v/>
      </c>
      <c r="O2044" s="56" t="str">
        <f t="shared" si="399"/>
        <v/>
      </c>
      <c r="P2044" s="56">
        <f>IF(ISERROR(IF($X$5=1,$Y$5,)),"",IF($X$5=1,$Y$5,))</f>
        <v>0</v>
      </c>
      <c r="Q2044" s="56">
        <f>IF(ISERROR(IF($X$6=1,$Y$6,)),"",IF($X$6=1,$Y$6,))</f>
        <v>10000</v>
      </c>
      <c r="R2044" s="56">
        <f>IF(ISERROR(IF($X$7=1,$Y$7,)),"",IF($X$7=1,$Y$7,))</f>
        <v>0</v>
      </c>
      <c r="S2044" s="56">
        <f>IF(ISERROR(IF($X$8=1,$Y$8,)),"",IF($X$8=1,$Y$8,))</f>
        <v>1000</v>
      </c>
      <c r="T2044" s="56">
        <f>IF(ISERROR(IF($X$9=1,$Y$9,)),"",IF($X$9=1,$Y$9,))</f>
        <v>500</v>
      </c>
      <c r="U2044" s="56">
        <f>IF(ISERROR(IF($X$10=1,$Y$10,)),"",IF($X$10=1,$Y$10,))</f>
        <v>500</v>
      </c>
    </row>
    <row r="2045" spans="1:21" x14ac:dyDescent="0.25">
      <c r="A2045" s="75">
        <f t="shared" si="394"/>
        <v>2041</v>
      </c>
      <c r="D2045" s="56" t="s">
        <v>4997</v>
      </c>
      <c r="E2045" s="56">
        <f t="shared" si="395"/>
        <v>2041</v>
      </c>
      <c r="F2045" s="76">
        <f t="shared" si="390"/>
        <v>75</v>
      </c>
      <c r="G2045" s="56" t="str">
        <f t="shared" si="396"/>
        <v>B9.Structure.R2.Railing</v>
      </c>
      <c r="H2045" s="56">
        <f t="shared" si="397"/>
        <v>2041</v>
      </c>
      <c r="I2045" s="56">
        <f>IF(G2045="",0,IF(COUNTIF($G$5:G2045,G2045)=1,0,COUNTIF($G$5:G2045,G2045) )   )</f>
        <v>0</v>
      </c>
      <c r="J2045" s="56" t="str">
        <f t="shared" si="398"/>
        <v/>
      </c>
      <c r="K2045" s="56" t="str">
        <f t="shared" si="389"/>
        <v/>
      </c>
      <c r="L2045" s="56" t="str">
        <f t="shared" si="391"/>
        <v/>
      </c>
      <c r="M2045" s="56" t="str">
        <f t="shared" si="392"/>
        <v/>
      </c>
      <c r="N2045" s="56" t="str">
        <f t="shared" si="393"/>
        <v/>
      </c>
      <c r="O2045" s="56" t="str">
        <f t="shared" si="399"/>
        <v/>
      </c>
      <c r="P2045" s="56">
        <f>IF(ISERROR(IF($X$5=1,$Y$5,)),"",IF($X$5=1,$Y$5,))</f>
        <v>0</v>
      </c>
      <c r="Q2045" s="56">
        <f>IF(ISERROR(IF($X$6=1,$Y$6,)),"",IF($X$6=1,$Y$6,))</f>
        <v>10000</v>
      </c>
      <c r="R2045" s="56">
        <f>IF(ISERROR(IF($X$7=1,$Y$7,)),"",IF($X$7=1,$Y$7,))</f>
        <v>0</v>
      </c>
      <c r="S2045" s="56">
        <f>IF(ISERROR(IF($X$8=1,$Y$8,)),"",IF($X$8=1,$Y$8,))</f>
        <v>1000</v>
      </c>
      <c r="T2045" s="56">
        <f>IF(ISERROR(IF($X$9=1,$Y$9,)),"",IF($X$9=1,$Y$9,))</f>
        <v>500</v>
      </c>
      <c r="U2045" s="56">
        <f>IF(ISERROR(IF($X$10=1,$Y$10,)),"",IF($X$10=1,$Y$10,))</f>
        <v>500</v>
      </c>
    </row>
    <row r="2046" spans="1:21" x14ac:dyDescent="0.25">
      <c r="A2046" s="75">
        <f t="shared" si="394"/>
        <v>2042</v>
      </c>
      <c r="D2046" s="56" t="s">
        <v>5009</v>
      </c>
      <c r="E2046" s="56">
        <f t="shared" si="395"/>
        <v>2042</v>
      </c>
      <c r="F2046" s="76">
        <f t="shared" si="390"/>
        <v>75</v>
      </c>
      <c r="G2046" s="56" t="str">
        <f t="shared" si="396"/>
        <v>LLLWeight05t</v>
      </c>
      <c r="H2046" s="56">
        <f t="shared" si="397"/>
        <v>2042</v>
      </c>
      <c r="I2046" s="56">
        <f>IF(G2046="",0,IF(COUNTIF($G$5:G2046,G2046)=1,0,COUNTIF($G$5:G2046,G2046) )   )</f>
        <v>0</v>
      </c>
      <c r="J2046" s="56" t="str">
        <f t="shared" si="398"/>
        <v/>
      </c>
      <c r="K2046" s="56" t="str">
        <f t="shared" ref="K2046:K2109" si="400">IF(ISERROR(VLOOKUP(J2046,$F$5:$G$6005,2,)),"",VLOOKUP(J2046,$F$5:$G$6005,2,))</f>
        <v/>
      </c>
      <c r="L2046" s="56" t="str">
        <f t="shared" si="391"/>
        <v/>
      </c>
      <c r="M2046" s="56" t="str">
        <f t="shared" si="392"/>
        <v/>
      </c>
      <c r="N2046" s="56" t="str">
        <f t="shared" si="393"/>
        <v/>
      </c>
      <c r="O2046" s="56" t="str">
        <f t="shared" si="399"/>
        <v/>
      </c>
      <c r="P2046" s="56">
        <f>IF(ISERROR(IF($X$5=1,$Y$5,)),"",IF($X$5=1,$Y$5,))</f>
        <v>0</v>
      </c>
      <c r="Q2046" s="56">
        <f>IF(ISERROR(IF($X$6=1,$Y$6,)),"",IF($X$6=1,$Y$6,))</f>
        <v>10000</v>
      </c>
      <c r="R2046" s="56">
        <f>IF(ISERROR(IF($X$7=1,$Y$7,)),"",IF($X$7=1,$Y$7,))</f>
        <v>0</v>
      </c>
      <c r="S2046" s="56">
        <f>IF(ISERROR(IF($X$8=1,$Y$8,)),"",IF($X$8=1,$Y$8,))</f>
        <v>1000</v>
      </c>
      <c r="T2046" s="56">
        <f>IF(ISERROR(IF($X$9=1,$Y$9,)),"",IF($X$9=1,$Y$9,))</f>
        <v>500</v>
      </c>
      <c r="U2046" s="56">
        <f>IF(ISERROR(IF($X$10=1,$Y$10,)),"",IF($X$10=1,$Y$10,))</f>
        <v>500</v>
      </c>
    </row>
    <row r="2047" spans="1:21" x14ac:dyDescent="0.25">
      <c r="A2047" s="75">
        <f t="shared" si="394"/>
        <v>2043</v>
      </c>
      <c r="D2047" s="56" t="s">
        <v>3117</v>
      </c>
      <c r="E2047" s="56">
        <f t="shared" si="395"/>
        <v>2043</v>
      </c>
      <c r="F2047" s="76">
        <f t="shared" si="390"/>
        <v>75</v>
      </c>
      <c r="G2047" s="56" t="str">
        <f t="shared" si="396"/>
        <v>CubeStrutTunnel</v>
      </c>
      <c r="H2047" s="56">
        <f t="shared" si="397"/>
        <v>2043</v>
      </c>
      <c r="I2047" s="56">
        <f>IF(G2047="",0,IF(COUNTIF($G$5:G2047,G2047)=1,0,COUNTIF($G$5:G2047,G2047) )   )</f>
        <v>0</v>
      </c>
      <c r="J2047" s="56" t="str">
        <f t="shared" si="398"/>
        <v/>
      </c>
      <c r="K2047" s="56" t="str">
        <f t="shared" si="400"/>
        <v/>
      </c>
      <c r="L2047" s="56" t="str">
        <f t="shared" si="391"/>
        <v/>
      </c>
      <c r="M2047" s="56" t="str">
        <f t="shared" si="392"/>
        <v/>
      </c>
      <c r="N2047" s="56" t="str">
        <f t="shared" si="393"/>
        <v/>
      </c>
      <c r="O2047" s="56" t="str">
        <f t="shared" si="399"/>
        <v/>
      </c>
      <c r="P2047" s="56">
        <f>IF(ISERROR(IF($X$5=1,$Y$5,)),"",IF($X$5=1,$Y$5,))</f>
        <v>0</v>
      </c>
      <c r="Q2047" s="56">
        <f>IF(ISERROR(IF($X$6=1,$Y$6,)),"",IF($X$6=1,$Y$6,))</f>
        <v>10000</v>
      </c>
      <c r="R2047" s="56">
        <f>IF(ISERROR(IF($X$7=1,$Y$7,)),"",IF($X$7=1,$Y$7,))</f>
        <v>0</v>
      </c>
      <c r="S2047" s="56">
        <f>IF(ISERROR(IF($X$8=1,$Y$8,)),"",IF($X$8=1,$Y$8,))</f>
        <v>1000</v>
      </c>
      <c r="T2047" s="56">
        <f>IF(ISERROR(IF($X$9=1,$Y$9,)),"",IF($X$9=1,$Y$9,))</f>
        <v>500</v>
      </c>
      <c r="U2047" s="56">
        <f>IF(ISERROR(IF($X$10=1,$Y$10,)),"",IF($X$10=1,$Y$10,))</f>
        <v>500</v>
      </c>
    </row>
    <row r="2048" spans="1:21" x14ac:dyDescent="0.25">
      <c r="A2048" s="75">
        <f t="shared" si="394"/>
        <v>2044</v>
      </c>
      <c r="D2048" s="56" t="s">
        <v>5010</v>
      </c>
      <c r="E2048" s="56">
        <f t="shared" si="395"/>
        <v>2044</v>
      </c>
      <c r="F2048" s="76">
        <f t="shared" si="390"/>
        <v>75</v>
      </c>
      <c r="G2048" s="56" t="str">
        <f t="shared" si="396"/>
        <v>LLLWeight01t</v>
      </c>
      <c r="H2048" s="56">
        <f t="shared" si="397"/>
        <v>2044</v>
      </c>
      <c r="I2048" s="56">
        <f>IF(G2048="",0,IF(COUNTIF($G$5:G2048,G2048)=1,0,COUNTIF($G$5:G2048,G2048) )   )</f>
        <v>0</v>
      </c>
      <c r="J2048" s="56" t="str">
        <f t="shared" si="398"/>
        <v/>
      </c>
      <c r="K2048" s="56" t="str">
        <f t="shared" si="400"/>
        <v/>
      </c>
      <c r="L2048" s="56" t="str">
        <f t="shared" si="391"/>
        <v/>
      </c>
      <c r="M2048" s="56" t="str">
        <f t="shared" si="392"/>
        <v/>
      </c>
      <c r="N2048" s="56" t="str">
        <f t="shared" si="393"/>
        <v/>
      </c>
      <c r="O2048" s="56" t="str">
        <f t="shared" si="399"/>
        <v/>
      </c>
      <c r="P2048" s="56">
        <f>IF(ISERROR(IF($X$5=1,$Y$5,)),"",IF($X$5=1,$Y$5,))</f>
        <v>0</v>
      </c>
      <c r="Q2048" s="56">
        <f>IF(ISERROR(IF($X$6=1,$Y$6,)),"",IF($X$6=1,$Y$6,))</f>
        <v>10000</v>
      </c>
      <c r="R2048" s="56">
        <f>IF(ISERROR(IF($X$7=1,$Y$7,)),"",IF($X$7=1,$Y$7,))</f>
        <v>0</v>
      </c>
      <c r="S2048" s="56">
        <f>IF(ISERROR(IF($X$8=1,$Y$8,)),"",IF($X$8=1,$Y$8,))</f>
        <v>1000</v>
      </c>
      <c r="T2048" s="56">
        <f>IF(ISERROR(IF($X$9=1,$Y$9,)),"",IF($X$9=1,$Y$9,))</f>
        <v>500</v>
      </c>
      <c r="U2048" s="56">
        <f>IF(ISERROR(IF($X$10=1,$Y$10,)),"",IF($X$10=1,$Y$10,))</f>
        <v>500</v>
      </c>
    </row>
    <row r="2049" spans="1:21" x14ac:dyDescent="0.25">
      <c r="A2049" s="75">
        <f t="shared" si="394"/>
        <v>2045</v>
      </c>
      <c r="D2049" s="56" t="s">
        <v>4998</v>
      </c>
      <c r="E2049" s="56">
        <f t="shared" si="395"/>
        <v>2045</v>
      </c>
      <c r="F2049" s="76">
        <f t="shared" si="390"/>
        <v>75</v>
      </c>
      <c r="G2049" s="56" t="str">
        <f t="shared" si="396"/>
        <v>B9.Structure.P1.Surface.Half</v>
      </c>
      <c r="H2049" s="56">
        <f t="shared" si="397"/>
        <v>2045</v>
      </c>
      <c r="I2049" s="56">
        <f>IF(G2049="",0,IF(COUNTIF($G$5:G2049,G2049)=1,0,COUNTIF($G$5:G2049,G2049) )   )</f>
        <v>0</v>
      </c>
      <c r="J2049" s="56" t="str">
        <f t="shared" si="398"/>
        <v/>
      </c>
      <c r="K2049" s="56" t="str">
        <f t="shared" si="400"/>
        <v/>
      </c>
      <c r="L2049" s="56" t="str">
        <f t="shared" si="391"/>
        <v/>
      </c>
      <c r="M2049" s="56" t="str">
        <f t="shared" si="392"/>
        <v/>
      </c>
      <c r="N2049" s="56" t="str">
        <f t="shared" si="393"/>
        <v/>
      </c>
      <c r="O2049" s="56" t="str">
        <f t="shared" si="399"/>
        <v/>
      </c>
      <c r="P2049" s="56">
        <f>IF(ISERROR(IF($X$5=1,$Y$5,)),"",IF($X$5=1,$Y$5,))</f>
        <v>0</v>
      </c>
      <c r="Q2049" s="56">
        <f>IF(ISERROR(IF($X$6=1,$Y$6,)),"",IF($X$6=1,$Y$6,))</f>
        <v>10000</v>
      </c>
      <c r="R2049" s="56">
        <f>IF(ISERROR(IF($X$7=1,$Y$7,)),"",IF($X$7=1,$Y$7,))</f>
        <v>0</v>
      </c>
      <c r="S2049" s="56">
        <f>IF(ISERROR(IF($X$8=1,$Y$8,)),"",IF($X$8=1,$Y$8,))</f>
        <v>1000</v>
      </c>
      <c r="T2049" s="56">
        <f>IF(ISERROR(IF($X$9=1,$Y$9,)),"",IF($X$9=1,$Y$9,))</f>
        <v>500</v>
      </c>
      <c r="U2049" s="56">
        <f>IF(ISERROR(IF($X$10=1,$Y$10,)),"",IF($X$10=1,$Y$10,))</f>
        <v>500</v>
      </c>
    </row>
    <row r="2050" spans="1:21" x14ac:dyDescent="0.25">
      <c r="A2050" s="75">
        <f t="shared" si="394"/>
        <v>2046</v>
      </c>
      <c r="D2050" s="56" t="s">
        <v>2758</v>
      </c>
      <c r="E2050" s="56">
        <f t="shared" si="395"/>
        <v>2046</v>
      </c>
      <c r="F2050" s="76">
        <f t="shared" si="390"/>
        <v>75</v>
      </c>
      <c r="G2050" s="56" t="str">
        <f t="shared" si="396"/>
        <v>OctoStrutAdaptron</v>
      </c>
      <c r="H2050" s="56">
        <f t="shared" si="397"/>
        <v>2046</v>
      </c>
      <c r="I2050" s="56">
        <f>IF(G2050="",0,IF(COUNTIF($G$5:G2050,G2050)=1,0,COUNTIF($G$5:G2050,G2050) )   )</f>
        <v>0</v>
      </c>
      <c r="J2050" s="56" t="str">
        <f t="shared" si="398"/>
        <v/>
      </c>
      <c r="K2050" s="56" t="str">
        <f t="shared" si="400"/>
        <v/>
      </c>
      <c r="L2050" s="56" t="str">
        <f t="shared" si="391"/>
        <v/>
      </c>
      <c r="M2050" s="56" t="str">
        <f t="shared" si="392"/>
        <v/>
      </c>
      <c r="N2050" s="56" t="str">
        <f t="shared" si="393"/>
        <v/>
      </c>
      <c r="O2050" s="56" t="str">
        <f t="shared" si="399"/>
        <v/>
      </c>
      <c r="P2050" s="56">
        <f>IF(ISERROR(IF($X$5=1,$Y$5,)),"",IF($X$5=1,$Y$5,))</f>
        <v>0</v>
      </c>
      <c r="Q2050" s="56">
        <f>IF(ISERROR(IF($X$6=1,$Y$6,)),"",IF($X$6=1,$Y$6,))</f>
        <v>10000</v>
      </c>
      <c r="R2050" s="56">
        <f>IF(ISERROR(IF($X$7=1,$Y$7,)),"",IF($X$7=1,$Y$7,))</f>
        <v>0</v>
      </c>
      <c r="S2050" s="56">
        <f>IF(ISERROR(IF($X$8=1,$Y$8,)),"",IF($X$8=1,$Y$8,))</f>
        <v>1000</v>
      </c>
      <c r="T2050" s="56">
        <f>IF(ISERROR(IF($X$9=1,$Y$9,)),"",IF($X$9=1,$Y$9,))</f>
        <v>500</v>
      </c>
      <c r="U2050" s="56">
        <f>IF(ISERROR(IF($X$10=1,$Y$10,)),"",IF($X$10=1,$Y$10,))</f>
        <v>500</v>
      </c>
    </row>
    <row r="2051" spans="1:21" x14ac:dyDescent="0.25">
      <c r="A2051" s="75">
        <f t="shared" si="394"/>
        <v>2047</v>
      </c>
      <c r="D2051" s="56" t="s">
        <v>4999</v>
      </c>
      <c r="E2051" s="56">
        <f t="shared" si="395"/>
        <v>2047</v>
      </c>
      <c r="F2051" s="76">
        <f t="shared" si="390"/>
        <v>75</v>
      </c>
      <c r="G2051" s="56" t="str">
        <f t="shared" si="396"/>
        <v>B9.Structure.P2.Surface.Clear</v>
      </c>
      <c r="H2051" s="56">
        <f t="shared" si="397"/>
        <v>2047</v>
      </c>
      <c r="I2051" s="56">
        <f>IF(G2051="",0,IF(COUNTIF($G$5:G2051,G2051)=1,0,COUNTIF($G$5:G2051,G2051) )   )</f>
        <v>0</v>
      </c>
      <c r="J2051" s="56" t="str">
        <f t="shared" si="398"/>
        <v/>
      </c>
      <c r="K2051" s="56" t="str">
        <f t="shared" si="400"/>
        <v/>
      </c>
      <c r="L2051" s="56" t="str">
        <f t="shared" si="391"/>
        <v/>
      </c>
      <c r="M2051" s="56" t="str">
        <f t="shared" si="392"/>
        <v/>
      </c>
      <c r="N2051" s="56" t="str">
        <f t="shared" si="393"/>
        <v/>
      </c>
      <c r="O2051" s="56" t="str">
        <f t="shared" si="399"/>
        <v/>
      </c>
      <c r="P2051" s="56">
        <f>IF(ISERROR(IF($X$5=1,$Y$5,)),"",IF($X$5=1,$Y$5,))</f>
        <v>0</v>
      </c>
      <c r="Q2051" s="56">
        <f>IF(ISERROR(IF($X$6=1,$Y$6,)),"",IF($X$6=1,$Y$6,))</f>
        <v>10000</v>
      </c>
      <c r="R2051" s="56">
        <f>IF(ISERROR(IF($X$7=1,$Y$7,)),"",IF($X$7=1,$Y$7,))</f>
        <v>0</v>
      </c>
      <c r="S2051" s="56">
        <f>IF(ISERROR(IF($X$8=1,$Y$8,)),"",IF($X$8=1,$Y$8,))</f>
        <v>1000</v>
      </c>
      <c r="T2051" s="56">
        <f>IF(ISERROR(IF($X$9=1,$Y$9,)),"",IF($X$9=1,$Y$9,))</f>
        <v>500</v>
      </c>
      <c r="U2051" s="56">
        <f>IF(ISERROR(IF($X$10=1,$Y$10,)),"",IF($X$10=1,$Y$10,))</f>
        <v>500</v>
      </c>
    </row>
    <row r="2052" spans="1:21" x14ac:dyDescent="0.25">
      <c r="A2052" s="75">
        <f t="shared" si="394"/>
        <v>2048</v>
      </c>
      <c r="D2052" s="56" t="s">
        <v>2760</v>
      </c>
      <c r="E2052" s="56">
        <f t="shared" si="395"/>
        <v>2048</v>
      </c>
      <c r="F2052" s="76">
        <f t="shared" si="390"/>
        <v>75</v>
      </c>
      <c r="G2052" s="56" t="str">
        <f t="shared" si="396"/>
        <v>OctoStrutMini</v>
      </c>
      <c r="H2052" s="56">
        <f t="shared" si="397"/>
        <v>2048</v>
      </c>
      <c r="I2052" s="56">
        <f>IF(G2052="",0,IF(COUNTIF($G$5:G2052,G2052)=1,0,COUNTIF($G$5:G2052,G2052) )   )</f>
        <v>0</v>
      </c>
      <c r="J2052" s="56" t="str">
        <f t="shared" si="398"/>
        <v/>
      </c>
      <c r="K2052" s="56" t="str">
        <f t="shared" si="400"/>
        <v/>
      </c>
      <c r="L2052" s="56" t="str">
        <f t="shared" si="391"/>
        <v/>
      </c>
      <c r="M2052" s="56" t="str">
        <f t="shared" si="392"/>
        <v/>
      </c>
      <c r="N2052" s="56" t="str">
        <f t="shared" si="393"/>
        <v/>
      </c>
      <c r="O2052" s="56" t="str">
        <f t="shared" si="399"/>
        <v/>
      </c>
      <c r="P2052" s="56">
        <f>IF(ISERROR(IF($X$5=1,$Y$5,)),"",IF($X$5=1,$Y$5,))</f>
        <v>0</v>
      </c>
      <c r="Q2052" s="56">
        <f>IF(ISERROR(IF($X$6=1,$Y$6,)),"",IF($X$6=1,$Y$6,))</f>
        <v>10000</v>
      </c>
      <c r="R2052" s="56">
        <f>IF(ISERROR(IF($X$7=1,$Y$7,)),"",IF($X$7=1,$Y$7,))</f>
        <v>0</v>
      </c>
      <c r="S2052" s="56">
        <f>IF(ISERROR(IF($X$8=1,$Y$8,)),"",IF($X$8=1,$Y$8,))</f>
        <v>1000</v>
      </c>
      <c r="T2052" s="56">
        <f>IF(ISERROR(IF($X$9=1,$Y$9,)),"",IF($X$9=1,$Y$9,))</f>
        <v>500</v>
      </c>
      <c r="U2052" s="56">
        <f>IF(ISERROR(IF($X$10=1,$Y$10,)),"",IF($X$10=1,$Y$10,))</f>
        <v>500</v>
      </c>
    </row>
    <row r="2053" spans="1:21" x14ac:dyDescent="0.25">
      <c r="A2053" s="75">
        <f t="shared" si="394"/>
        <v>2049</v>
      </c>
      <c r="D2053" s="56" t="s">
        <v>5000</v>
      </c>
      <c r="E2053" s="56">
        <f t="shared" si="395"/>
        <v>2049</v>
      </c>
      <c r="F2053" s="76">
        <f t="shared" ref="F2053:F2116" si="401">IF(A2051=0,0,IF(ISBLANK(G2053),"",IF(LEFT(G2053,4)="newn",F2052+1,IF(LEFT(G2053,4)="node",F2052+1,F2052))))</f>
        <v>75</v>
      </c>
      <c r="G2053" s="56" t="str">
        <f t="shared" si="396"/>
        <v>B9.Structure.P2.Surface.Half</v>
      </c>
      <c r="H2053" s="56">
        <f t="shared" si="397"/>
        <v>2049</v>
      </c>
      <c r="I2053" s="56">
        <f>IF(G2053="",0,IF(COUNTIF($G$5:G2053,G2053)=1,0,COUNTIF($G$5:G2053,G2053) )   )</f>
        <v>0</v>
      </c>
      <c r="J2053" s="56" t="str">
        <f t="shared" si="398"/>
        <v/>
      </c>
      <c r="K2053" s="56" t="str">
        <f t="shared" si="400"/>
        <v/>
      </c>
      <c r="L2053" s="56" t="str">
        <f t="shared" ref="L2053:L2116" si="402">IF(ISERROR(VLOOKUP(K2053,$AB$14:$AD$197,3,)),"",VLOOKUP(K2053,$AB$14:$AD$197,3,))</f>
        <v/>
      </c>
      <c r="M2053" s="56" t="str">
        <f t="shared" ref="M2053:M2116" si="403">IF(ISERROR(HLOOKUP(J2053,$AG$5:$XH$6,2,)),"",HLOOKUP(J2053,$AG$5:$XH$6,2,))</f>
        <v/>
      </c>
      <c r="N2053" s="56" t="str">
        <f t="shared" ref="N2053:N2116" si="404">IF(ISERROR(VLOOKUP(K2053,$AB$14:$AD$197,2,)),"",VLOOKUP(K2053,$AB$14:$AD$197,2,))</f>
        <v/>
      </c>
      <c r="O2053" s="56" t="str">
        <f t="shared" si="399"/>
        <v/>
      </c>
      <c r="P2053" s="56">
        <f>IF(ISERROR(IF($X$5=1,$Y$5,)),"",IF($X$5=1,$Y$5,))</f>
        <v>0</v>
      </c>
      <c r="Q2053" s="56">
        <f>IF(ISERROR(IF($X$6=1,$Y$6,)),"",IF($X$6=1,$Y$6,))</f>
        <v>10000</v>
      </c>
      <c r="R2053" s="56">
        <f>IF(ISERROR(IF($X$7=1,$Y$7,)),"",IF($X$7=1,$Y$7,))</f>
        <v>0</v>
      </c>
      <c r="S2053" s="56">
        <f>IF(ISERROR(IF($X$8=1,$Y$8,)),"",IF($X$8=1,$Y$8,))</f>
        <v>1000</v>
      </c>
      <c r="T2053" s="56">
        <f>IF(ISERROR(IF($X$9=1,$Y$9,)),"",IF($X$9=1,$Y$9,))</f>
        <v>500</v>
      </c>
      <c r="U2053" s="56">
        <f>IF(ISERROR(IF($X$10=1,$Y$10,)),"",IF($X$10=1,$Y$10,))</f>
        <v>500</v>
      </c>
    </row>
    <row r="2054" spans="1:21" x14ac:dyDescent="0.25">
      <c r="A2054" s="75">
        <f t="shared" ref="A2054:A2117" si="405">IF(A2053=0,0,IF(B2053="}",IF(B2054="NODE",A2053+1,0),A2053+1))</f>
        <v>2050</v>
      </c>
      <c r="D2054" s="56" t="s">
        <v>2761</v>
      </c>
      <c r="E2054" s="56">
        <f t="shared" ref="E2054:E2117" si="406">A2054</f>
        <v>2050</v>
      </c>
      <c r="F2054" s="76">
        <f t="shared" si="401"/>
        <v>75</v>
      </c>
      <c r="G2054" s="56" t="str">
        <f t="shared" ref="G2054:G2117" si="407">IF(ISBLANK(D2054),IF(LEFT(C2054,8)="name = n",MID(C2054,8,100),""),MID(D2054,8,100))</f>
        <v>OctoStrutShort</v>
      </c>
      <c r="H2054" s="56">
        <f t="shared" ref="H2054:H2117" si="408">E2054</f>
        <v>2050</v>
      </c>
      <c r="I2054" s="56">
        <f>IF(G2054="",0,IF(COUNTIF($G$5:G2054,G2054)=1,0,COUNTIF($G$5:G2054,G2054) )   )</f>
        <v>0</v>
      </c>
      <c r="J2054" s="56" t="str">
        <f t="shared" ref="J2054:J2117" si="409">IF(J2053=anodes,"",IF(J2053="","",J2053+1))</f>
        <v/>
      </c>
      <c r="K2054" s="56" t="str">
        <f t="shared" si="400"/>
        <v/>
      </c>
      <c r="L2054" s="56" t="str">
        <f t="shared" si="402"/>
        <v/>
      </c>
      <c r="M2054" s="56" t="str">
        <f t="shared" si="403"/>
        <v/>
      </c>
      <c r="N2054" s="56" t="str">
        <f t="shared" si="404"/>
        <v/>
      </c>
      <c r="O2054" s="56" t="str">
        <f t="shared" ref="O2054:O2117" si="410">IF(ISERROR(0.1*N2054+0.9*(M2054/L2054)*($N$3+SUM(P2054:U2054))*(N2054/$N$3)),N2054,0.1*N2054+0.9*(M2054/L2054)*($N$3+SUM(P2054:U2054))*(N2054/$N$3))</f>
        <v/>
      </c>
      <c r="P2054" s="56">
        <f>IF(ISERROR(IF($X$5=1,$Y$5,)),"",IF($X$5=1,$Y$5,))</f>
        <v>0</v>
      </c>
      <c r="Q2054" s="56">
        <f>IF(ISERROR(IF($X$6=1,$Y$6,)),"",IF($X$6=1,$Y$6,))</f>
        <v>10000</v>
      </c>
      <c r="R2054" s="56">
        <f>IF(ISERROR(IF($X$7=1,$Y$7,)),"",IF($X$7=1,$Y$7,))</f>
        <v>0</v>
      </c>
      <c r="S2054" s="56">
        <f>IF(ISERROR(IF($X$8=1,$Y$8,)),"",IF($X$8=1,$Y$8,))</f>
        <v>1000</v>
      </c>
      <c r="T2054" s="56">
        <f>IF(ISERROR(IF($X$9=1,$Y$9,)),"",IF($X$9=1,$Y$9,))</f>
        <v>500</v>
      </c>
      <c r="U2054" s="56">
        <f>IF(ISERROR(IF($X$10=1,$Y$10,)),"",IF($X$10=1,$Y$10,))</f>
        <v>500</v>
      </c>
    </row>
    <row r="2055" spans="1:21" x14ac:dyDescent="0.25">
      <c r="A2055" s="75">
        <f t="shared" si="405"/>
        <v>2051</v>
      </c>
      <c r="D2055" s="56" t="s">
        <v>5001</v>
      </c>
      <c r="E2055" s="56">
        <f t="shared" si="406"/>
        <v>2051</v>
      </c>
      <c r="F2055" s="76">
        <f t="shared" si="401"/>
        <v>75</v>
      </c>
      <c r="G2055" s="56" t="str">
        <f t="shared" si="407"/>
        <v>B9.Structure.P1.Surface</v>
      </c>
      <c r="H2055" s="56">
        <f t="shared" si="408"/>
        <v>2051</v>
      </c>
      <c r="I2055" s="56">
        <f>IF(G2055="",0,IF(COUNTIF($G$5:G2055,G2055)=1,0,COUNTIF($G$5:G2055,G2055) )   )</f>
        <v>0</v>
      </c>
      <c r="J2055" s="56" t="str">
        <f t="shared" si="409"/>
        <v/>
      </c>
      <c r="K2055" s="56" t="str">
        <f t="shared" si="400"/>
        <v/>
      </c>
      <c r="L2055" s="56" t="str">
        <f t="shared" si="402"/>
        <v/>
      </c>
      <c r="M2055" s="56" t="str">
        <f t="shared" si="403"/>
        <v/>
      </c>
      <c r="N2055" s="56" t="str">
        <f t="shared" si="404"/>
        <v/>
      </c>
      <c r="O2055" s="56" t="str">
        <f t="shared" si="410"/>
        <v/>
      </c>
      <c r="P2055" s="56">
        <f>IF(ISERROR(IF($X$5=1,$Y$5,)),"",IF($X$5=1,$Y$5,))</f>
        <v>0</v>
      </c>
      <c r="Q2055" s="56">
        <f>IF(ISERROR(IF($X$6=1,$Y$6,)),"",IF($X$6=1,$Y$6,))</f>
        <v>10000</v>
      </c>
      <c r="R2055" s="56">
        <f>IF(ISERROR(IF($X$7=1,$Y$7,)),"",IF($X$7=1,$Y$7,))</f>
        <v>0</v>
      </c>
      <c r="S2055" s="56">
        <f>IF(ISERROR(IF($X$8=1,$Y$8,)),"",IF($X$8=1,$Y$8,))</f>
        <v>1000</v>
      </c>
      <c r="T2055" s="56">
        <f>IF(ISERROR(IF($X$9=1,$Y$9,)),"",IF($X$9=1,$Y$9,))</f>
        <v>500</v>
      </c>
      <c r="U2055" s="56">
        <f>IF(ISERROR(IF($X$10=1,$Y$10,)),"",IF($X$10=1,$Y$10,))</f>
        <v>500</v>
      </c>
    </row>
    <row r="2056" spans="1:21" x14ac:dyDescent="0.25">
      <c r="A2056" s="75">
        <f t="shared" si="405"/>
        <v>2052</v>
      </c>
      <c r="D2056" s="56" t="s">
        <v>2804</v>
      </c>
      <c r="E2056" s="56">
        <f t="shared" si="406"/>
        <v>2052</v>
      </c>
      <c r="F2056" s="76">
        <f t="shared" si="401"/>
        <v>75</v>
      </c>
      <c r="G2056" s="56" t="str">
        <f t="shared" si="407"/>
        <v>TriStrutAdaptron125</v>
      </c>
      <c r="H2056" s="56">
        <f t="shared" si="408"/>
        <v>2052</v>
      </c>
      <c r="I2056" s="56">
        <f>IF(G2056="",0,IF(COUNTIF($G$5:G2056,G2056)=1,0,COUNTIF($G$5:G2056,G2056) )   )</f>
        <v>0</v>
      </c>
      <c r="J2056" s="56" t="str">
        <f t="shared" si="409"/>
        <v/>
      </c>
      <c r="K2056" s="56" t="str">
        <f t="shared" si="400"/>
        <v/>
      </c>
      <c r="L2056" s="56" t="str">
        <f t="shared" si="402"/>
        <v/>
      </c>
      <c r="M2056" s="56" t="str">
        <f t="shared" si="403"/>
        <v/>
      </c>
      <c r="N2056" s="56" t="str">
        <f t="shared" si="404"/>
        <v/>
      </c>
      <c r="O2056" s="56" t="str">
        <f t="shared" si="410"/>
        <v/>
      </c>
      <c r="P2056" s="56">
        <f>IF(ISERROR(IF($X$5=1,$Y$5,)),"",IF($X$5=1,$Y$5,))</f>
        <v>0</v>
      </c>
      <c r="Q2056" s="56">
        <f>IF(ISERROR(IF($X$6=1,$Y$6,)),"",IF($X$6=1,$Y$6,))</f>
        <v>10000</v>
      </c>
      <c r="R2056" s="56">
        <f>IF(ISERROR(IF($X$7=1,$Y$7,)),"",IF($X$7=1,$Y$7,))</f>
        <v>0</v>
      </c>
      <c r="S2056" s="56">
        <f>IF(ISERROR(IF($X$8=1,$Y$8,)),"",IF($X$8=1,$Y$8,))</f>
        <v>1000</v>
      </c>
      <c r="T2056" s="56">
        <f>IF(ISERROR(IF($X$9=1,$Y$9,)),"",IF($X$9=1,$Y$9,))</f>
        <v>500</v>
      </c>
      <c r="U2056" s="56">
        <f>IF(ISERROR(IF($X$10=1,$Y$10,)),"",IF($X$10=1,$Y$10,))</f>
        <v>500</v>
      </c>
    </row>
    <row r="2057" spans="1:21" x14ac:dyDescent="0.25">
      <c r="A2057" s="75">
        <f t="shared" si="405"/>
        <v>2053</v>
      </c>
      <c r="D2057" s="56" t="s">
        <v>5002</v>
      </c>
      <c r="E2057" s="56">
        <f t="shared" si="406"/>
        <v>2053</v>
      </c>
      <c r="F2057" s="76">
        <f t="shared" si="401"/>
        <v>75</v>
      </c>
      <c r="G2057" s="56" t="str">
        <f t="shared" si="407"/>
        <v>B9.Structure.P2.Surface</v>
      </c>
      <c r="H2057" s="56">
        <f t="shared" si="408"/>
        <v>2053</v>
      </c>
      <c r="I2057" s="56">
        <f>IF(G2057="",0,IF(COUNTIF($G$5:G2057,G2057)=1,0,COUNTIF($G$5:G2057,G2057) )   )</f>
        <v>0</v>
      </c>
      <c r="J2057" s="56" t="str">
        <f t="shared" si="409"/>
        <v/>
      </c>
      <c r="K2057" s="56" t="str">
        <f t="shared" si="400"/>
        <v/>
      </c>
      <c r="L2057" s="56" t="str">
        <f t="shared" si="402"/>
        <v/>
      </c>
      <c r="M2057" s="56" t="str">
        <f t="shared" si="403"/>
        <v/>
      </c>
      <c r="N2057" s="56" t="str">
        <f t="shared" si="404"/>
        <v/>
      </c>
      <c r="O2057" s="56" t="str">
        <f t="shared" si="410"/>
        <v/>
      </c>
      <c r="P2057" s="56">
        <f>IF(ISERROR(IF($X$5=1,$Y$5,)),"",IF($X$5=1,$Y$5,))</f>
        <v>0</v>
      </c>
      <c r="Q2057" s="56">
        <f>IF(ISERROR(IF($X$6=1,$Y$6,)),"",IF($X$6=1,$Y$6,))</f>
        <v>10000</v>
      </c>
      <c r="R2057" s="56">
        <f>IF(ISERROR(IF($X$7=1,$Y$7,)),"",IF($X$7=1,$Y$7,))</f>
        <v>0</v>
      </c>
      <c r="S2057" s="56">
        <f>IF(ISERROR(IF($X$8=1,$Y$8,)),"",IF($X$8=1,$Y$8,))</f>
        <v>1000</v>
      </c>
      <c r="T2057" s="56">
        <f>IF(ISERROR(IF($X$9=1,$Y$9,)),"",IF($X$9=1,$Y$9,))</f>
        <v>500</v>
      </c>
      <c r="U2057" s="56">
        <f>IF(ISERROR(IF($X$10=1,$Y$10,)),"",IF($X$10=1,$Y$10,))</f>
        <v>500</v>
      </c>
    </row>
    <row r="2058" spans="1:21" x14ac:dyDescent="0.25">
      <c r="A2058" s="75">
        <f t="shared" si="405"/>
        <v>2054</v>
      </c>
      <c r="D2058" s="56" t="s">
        <v>2752</v>
      </c>
      <c r="E2058" s="56">
        <f t="shared" si="406"/>
        <v>2054</v>
      </c>
      <c r="F2058" s="76">
        <f t="shared" si="401"/>
        <v>75</v>
      </c>
      <c r="G2058" s="56" t="str">
        <f t="shared" si="407"/>
        <v>GE.THSS.HalfMeterBay</v>
      </c>
      <c r="H2058" s="56">
        <f t="shared" si="408"/>
        <v>2054</v>
      </c>
      <c r="I2058" s="56">
        <f>IF(G2058="",0,IF(COUNTIF($G$5:G2058,G2058)=1,0,COUNTIF($G$5:G2058,G2058) )   )</f>
        <v>0</v>
      </c>
      <c r="J2058" s="56" t="str">
        <f t="shared" si="409"/>
        <v/>
      </c>
      <c r="K2058" s="56" t="str">
        <f t="shared" si="400"/>
        <v/>
      </c>
      <c r="L2058" s="56" t="str">
        <f t="shared" si="402"/>
        <v/>
      </c>
      <c r="M2058" s="56" t="str">
        <f t="shared" si="403"/>
        <v/>
      </c>
      <c r="N2058" s="56" t="str">
        <f t="shared" si="404"/>
        <v/>
      </c>
      <c r="O2058" s="56" t="str">
        <f t="shared" si="410"/>
        <v/>
      </c>
      <c r="P2058" s="56">
        <f>IF(ISERROR(IF($X$5=1,$Y$5,)),"",IF($X$5=1,$Y$5,))</f>
        <v>0</v>
      </c>
      <c r="Q2058" s="56">
        <f>IF(ISERROR(IF($X$6=1,$Y$6,)),"",IF($X$6=1,$Y$6,))</f>
        <v>10000</v>
      </c>
      <c r="R2058" s="56">
        <f>IF(ISERROR(IF($X$7=1,$Y$7,)),"",IF($X$7=1,$Y$7,))</f>
        <v>0</v>
      </c>
      <c r="S2058" s="56">
        <f>IF(ISERROR(IF($X$8=1,$Y$8,)),"",IF($X$8=1,$Y$8,))</f>
        <v>1000</v>
      </c>
      <c r="T2058" s="56">
        <f>IF(ISERROR(IF($X$9=1,$Y$9,)),"",IF($X$9=1,$Y$9,))</f>
        <v>500</v>
      </c>
      <c r="U2058" s="56">
        <f>IF(ISERROR(IF($X$10=1,$Y$10,)),"",IF($X$10=1,$Y$10,))</f>
        <v>500</v>
      </c>
    </row>
    <row r="2059" spans="1:21" x14ac:dyDescent="0.25">
      <c r="A2059" s="75">
        <f t="shared" si="405"/>
        <v>2055</v>
      </c>
      <c r="D2059" s="56" t="s">
        <v>2813</v>
      </c>
      <c r="E2059" s="56">
        <f t="shared" si="406"/>
        <v>2055</v>
      </c>
      <c r="F2059" s="76">
        <f t="shared" si="401"/>
        <v>75</v>
      </c>
      <c r="G2059" s="56" t="str">
        <f t="shared" si="407"/>
        <v>TriStrutCap</v>
      </c>
      <c r="H2059" s="56">
        <f t="shared" si="408"/>
        <v>2055</v>
      </c>
      <c r="I2059" s="56">
        <f>IF(G2059="",0,IF(COUNTIF($G$5:G2059,G2059)=1,0,COUNTIF($G$5:G2059,G2059) )   )</f>
        <v>0</v>
      </c>
      <c r="J2059" s="56" t="str">
        <f t="shared" si="409"/>
        <v/>
      </c>
      <c r="K2059" s="56" t="str">
        <f t="shared" si="400"/>
        <v/>
      </c>
      <c r="L2059" s="56" t="str">
        <f t="shared" si="402"/>
        <v/>
      </c>
      <c r="M2059" s="56" t="str">
        <f t="shared" si="403"/>
        <v/>
      </c>
      <c r="N2059" s="56" t="str">
        <f t="shared" si="404"/>
        <v/>
      </c>
      <c r="O2059" s="56" t="str">
        <f t="shared" si="410"/>
        <v/>
      </c>
      <c r="P2059" s="56">
        <f>IF(ISERROR(IF($X$5=1,$Y$5,)),"",IF($X$5=1,$Y$5,))</f>
        <v>0</v>
      </c>
      <c r="Q2059" s="56">
        <f>IF(ISERROR(IF($X$6=1,$Y$6,)),"",IF($X$6=1,$Y$6,))</f>
        <v>10000</v>
      </c>
      <c r="R2059" s="56">
        <f>IF(ISERROR(IF($X$7=1,$Y$7,)),"",IF($X$7=1,$Y$7,))</f>
        <v>0</v>
      </c>
      <c r="S2059" s="56">
        <f>IF(ISERROR(IF($X$8=1,$Y$8,)),"",IF($X$8=1,$Y$8,))</f>
        <v>1000</v>
      </c>
      <c r="T2059" s="56">
        <f>IF(ISERROR(IF($X$9=1,$Y$9,)),"",IF($X$9=1,$Y$9,))</f>
        <v>500</v>
      </c>
      <c r="U2059" s="56">
        <f>IF(ISERROR(IF($X$10=1,$Y$10,)),"",IF($X$10=1,$Y$10,))</f>
        <v>500</v>
      </c>
    </row>
    <row r="2060" spans="1:21" x14ac:dyDescent="0.25">
      <c r="A2060" s="75">
        <f t="shared" si="405"/>
        <v>2056</v>
      </c>
      <c r="D2060" s="56" t="s">
        <v>2814</v>
      </c>
      <c r="E2060" s="56">
        <f t="shared" si="406"/>
        <v>2056</v>
      </c>
      <c r="F2060" s="76">
        <f t="shared" si="401"/>
        <v>75</v>
      </c>
      <c r="G2060" s="56" t="str">
        <f t="shared" si="407"/>
        <v>TriStrutMini</v>
      </c>
      <c r="H2060" s="56">
        <f t="shared" si="408"/>
        <v>2056</v>
      </c>
      <c r="I2060" s="56">
        <f>IF(G2060="",0,IF(COUNTIF($G$5:G2060,G2060)=1,0,COUNTIF($G$5:G2060,G2060) )   )</f>
        <v>0</v>
      </c>
      <c r="J2060" s="56" t="str">
        <f t="shared" si="409"/>
        <v/>
      </c>
      <c r="K2060" s="56" t="str">
        <f t="shared" si="400"/>
        <v/>
      </c>
      <c r="L2060" s="56" t="str">
        <f t="shared" si="402"/>
        <v/>
      </c>
      <c r="M2060" s="56" t="str">
        <f t="shared" si="403"/>
        <v/>
      </c>
      <c r="N2060" s="56" t="str">
        <f t="shared" si="404"/>
        <v/>
      </c>
      <c r="O2060" s="56" t="str">
        <f t="shared" si="410"/>
        <v/>
      </c>
      <c r="P2060" s="56">
        <f>IF(ISERROR(IF($X$5=1,$Y$5,)),"",IF($X$5=1,$Y$5,))</f>
        <v>0</v>
      </c>
      <c r="Q2060" s="56">
        <f>IF(ISERROR(IF($X$6=1,$Y$6,)),"",IF($X$6=1,$Y$6,))</f>
        <v>10000</v>
      </c>
      <c r="R2060" s="56">
        <f>IF(ISERROR(IF($X$7=1,$Y$7,)),"",IF($X$7=1,$Y$7,))</f>
        <v>0</v>
      </c>
      <c r="S2060" s="56">
        <f>IF(ISERROR(IF($X$8=1,$Y$8,)),"",IF($X$8=1,$Y$8,))</f>
        <v>1000</v>
      </c>
      <c r="T2060" s="56">
        <f>IF(ISERROR(IF($X$9=1,$Y$9,)),"",IF($X$9=1,$Y$9,))</f>
        <v>500</v>
      </c>
      <c r="U2060" s="56">
        <f>IF(ISERROR(IF($X$10=1,$Y$10,)),"",IF($X$10=1,$Y$10,))</f>
        <v>500</v>
      </c>
    </row>
    <row r="2061" spans="1:21" x14ac:dyDescent="0.25">
      <c r="A2061" s="75">
        <f t="shared" si="405"/>
        <v>2057</v>
      </c>
      <c r="D2061" s="56" t="s">
        <v>2815</v>
      </c>
      <c r="E2061" s="56">
        <f t="shared" si="406"/>
        <v>2057</v>
      </c>
      <c r="F2061" s="76">
        <f t="shared" si="401"/>
        <v>75</v>
      </c>
      <c r="G2061" s="56" t="str">
        <f t="shared" si="407"/>
        <v>TriStrutMiniPanelSmall</v>
      </c>
      <c r="H2061" s="56">
        <f t="shared" si="408"/>
        <v>2057</v>
      </c>
      <c r="I2061" s="56">
        <f>IF(G2061="",0,IF(COUNTIF($G$5:G2061,G2061)=1,0,COUNTIF($G$5:G2061,G2061) )   )</f>
        <v>0</v>
      </c>
      <c r="J2061" s="56" t="str">
        <f t="shared" si="409"/>
        <v/>
      </c>
      <c r="K2061" s="56" t="str">
        <f t="shared" si="400"/>
        <v/>
      </c>
      <c r="L2061" s="56" t="str">
        <f t="shared" si="402"/>
        <v/>
      </c>
      <c r="M2061" s="56" t="str">
        <f t="shared" si="403"/>
        <v/>
      </c>
      <c r="N2061" s="56" t="str">
        <f t="shared" si="404"/>
        <v/>
      </c>
      <c r="O2061" s="56" t="str">
        <f t="shared" si="410"/>
        <v/>
      </c>
      <c r="P2061" s="56">
        <f>IF(ISERROR(IF($X$5=1,$Y$5,)),"",IF($X$5=1,$Y$5,))</f>
        <v>0</v>
      </c>
      <c r="Q2061" s="56">
        <f>IF(ISERROR(IF($X$6=1,$Y$6,)),"",IF($X$6=1,$Y$6,))</f>
        <v>10000</v>
      </c>
      <c r="R2061" s="56">
        <f>IF(ISERROR(IF($X$7=1,$Y$7,)),"",IF($X$7=1,$Y$7,))</f>
        <v>0</v>
      </c>
      <c r="S2061" s="56">
        <f>IF(ISERROR(IF($X$8=1,$Y$8,)),"",IF($X$8=1,$Y$8,))</f>
        <v>1000</v>
      </c>
      <c r="T2061" s="56">
        <f>IF(ISERROR(IF($X$9=1,$Y$9,)),"",IF($X$9=1,$Y$9,))</f>
        <v>500</v>
      </c>
      <c r="U2061" s="56">
        <f>IF(ISERROR(IF($X$10=1,$Y$10,)),"",IF($X$10=1,$Y$10,))</f>
        <v>500</v>
      </c>
    </row>
    <row r="2062" spans="1:21" x14ac:dyDescent="0.25">
      <c r="A2062" s="75">
        <f t="shared" si="405"/>
        <v>2058</v>
      </c>
      <c r="D2062" s="56" t="s">
        <v>2816</v>
      </c>
      <c r="E2062" s="56">
        <f t="shared" si="406"/>
        <v>2058</v>
      </c>
      <c r="F2062" s="76">
        <f t="shared" si="401"/>
        <v>75</v>
      </c>
      <c r="G2062" s="56" t="str">
        <f t="shared" si="407"/>
        <v>TriStrutMiniPanelWide</v>
      </c>
      <c r="H2062" s="56">
        <f t="shared" si="408"/>
        <v>2058</v>
      </c>
      <c r="I2062" s="56">
        <f>IF(G2062="",0,IF(COUNTIF($G$5:G2062,G2062)=1,0,COUNTIF($G$5:G2062,G2062) )   )</f>
        <v>0</v>
      </c>
      <c r="J2062" s="56" t="str">
        <f t="shared" si="409"/>
        <v/>
      </c>
      <c r="K2062" s="56" t="str">
        <f t="shared" si="400"/>
        <v/>
      </c>
      <c r="L2062" s="56" t="str">
        <f t="shared" si="402"/>
        <v/>
      </c>
      <c r="M2062" s="56" t="str">
        <f t="shared" si="403"/>
        <v/>
      </c>
      <c r="N2062" s="56" t="str">
        <f t="shared" si="404"/>
        <v/>
      </c>
      <c r="O2062" s="56" t="str">
        <f t="shared" si="410"/>
        <v/>
      </c>
      <c r="P2062" s="56">
        <f>IF(ISERROR(IF($X$5=1,$Y$5,)),"",IF($X$5=1,$Y$5,))</f>
        <v>0</v>
      </c>
      <c r="Q2062" s="56">
        <f>IF(ISERROR(IF($X$6=1,$Y$6,)),"",IF($X$6=1,$Y$6,))</f>
        <v>10000</v>
      </c>
      <c r="R2062" s="56">
        <f>IF(ISERROR(IF($X$7=1,$Y$7,)),"",IF($X$7=1,$Y$7,))</f>
        <v>0</v>
      </c>
      <c r="S2062" s="56">
        <f>IF(ISERROR(IF($X$8=1,$Y$8,)),"",IF($X$8=1,$Y$8,))</f>
        <v>1000</v>
      </c>
      <c r="T2062" s="56">
        <f>IF(ISERROR(IF($X$9=1,$Y$9,)),"",IF($X$9=1,$Y$9,))</f>
        <v>500</v>
      </c>
      <c r="U2062" s="56">
        <f>IF(ISERROR(IF($X$10=1,$Y$10,)),"",IF($X$10=1,$Y$10,))</f>
        <v>500</v>
      </c>
    </row>
    <row r="2063" spans="1:21" x14ac:dyDescent="0.25">
      <c r="A2063" s="75">
        <f t="shared" si="405"/>
        <v>2059</v>
      </c>
      <c r="D2063" s="56" t="s">
        <v>2819</v>
      </c>
      <c r="E2063" s="56">
        <f t="shared" si="406"/>
        <v>2059</v>
      </c>
      <c r="F2063" s="76">
        <f t="shared" si="401"/>
        <v>75</v>
      </c>
      <c r="G2063" s="56" t="str">
        <f t="shared" si="407"/>
        <v>TriStrutShort</v>
      </c>
      <c r="H2063" s="56">
        <f t="shared" si="408"/>
        <v>2059</v>
      </c>
      <c r="I2063" s="56">
        <f>IF(G2063="",0,IF(COUNTIF($G$5:G2063,G2063)=1,0,COUNTIF($G$5:G2063,G2063) )   )</f>
        <v>0</v>
      </c>
      <c r="J2063" s="56" t="str">
        <f t="shared" si="409"/>
        <v/>
      </c>
      <c r="K2063" s="56" t="str">
        <f t="shared" si="400"/>
        <v/>
      </c>
      <c r="L2063" s="56" t="str">
        <f t="shared" si="402"/>
        <v/>
      </c>
      <c r="M2063" s="56" t="str">
        <f t="shared" si="403"/>
        <v/>
      </c>
      <c r="N2063" s="56" t="str">
        <f t="shared" si="404"/>
        <v/>
      </c>
      <c r="O2063" s="56" t="str">
        <f t="shared" si="410"/>
        <v/>
      </c>
      <c r="P2063" s="56">
        <f>IF(ISERROR(IF($X$5=1,$Y$5,)),"",IF($X$5=1,$Y$5,))</f>
        <v>0</v>
      </c>
      <c r="Q2063" s="56">
        <f>IF(ISERROR(IF($X$6=1,$Y$6,)),"",IF($X$6=1,$Y$6,))</f>
        <v>10000</v>
      </c>
      <c r="R2063" s="56">
        <f>IF(ISERROR(IF($X$7=1,$Y$7,)),"",IF($X$7=1,$Y$7,))</f>
        <v>0</v>
      </c>
      <c r="S2063" s="56">
        <f>IF(ISERROR(IF($X$8=1,$Y$8,)),"",IF($X$8=1,$Y$8,))</f>
        <v>1000</v>
      </c>
      <c r="T2063" s="56">
        <f>IF(ISERROR(IF($X$9=1,$Y$9,)),"",IF($X$9=1,$Y$9,))</f>
        <v>500</v>
      </c>
      <c r="U2063" s="56">
        <f>IF(ISERROR(IF($X$10=1,$Y$10,)),"",IF($X$10=1,$Y$10,))</f>
        <v>500</v>
      </c>
    </row>
    <row r="2064" spans="1:21" x14ac:dyDescent="0.25">
      <c r="A2064" s="75">
        <f t="shared" si="405"/>
        <v>2060</v>
      </c>
      <c r="D2064" s="56" t="s">
        <v>2820</v>
      </c>
      <c r="E2064" s="56">
        <f t="shared" si="406"/>
        <v>2060</v>
      </c>
      <c r="F2064" s="76">
        <f t="shared" si="401"/>
        <v>75</v>
      </c>
      <c r="G2064" s="56" t="str">
        <f t="shared" si="407"/>
        <v>TriStrutSplitter</v>
      </c>
      <c r="H2064" s="56">
        <f t="shared" si="408"/>
        <v>2060</v>
      </c>
      <c r="I2064" s="56">
        <f>IF(G2064="",0,IF(COUNTIF($G$5:G2064,G2064)=1,0,COUNTIF($G$5:G2064,G2064) )   )</f>
        <v>0</v>
      </c>
      <c r="J2064" s="56" t="str">
        <f t="shared" si="409"/>
        <v/>
      </c>
      <c r="K2064" s="56" t="str">
        <f t="shared" si="400"/>
        <v/>
      </c>
      <c r="L2064" s="56" t="str">
        <f t="shared" si="402"/>
        <v/>
      </c>
      <c r="M2064" s="56" t="str">
        <f t="shared" si="403"/>
        <v/>
      </c>
      <c r="N2064" s="56" t="str">
        <f t="shared" si="404"/>
        <v/>
      </c>
      <c r="O2064" s="56" t="str">
        <f t="shared" si="410"/>
        <v/>
      </c>
      <c r="P2064" s="56">
        <f>IF(ISERROR(IF($X$5=1,$Y$5,)),"",IF($X$5=1,$Y$5,))</f>
        <v>0</v>
      </c>
      <c r="Q2064" s="56">
        <f>IF(ISERROR(IF($X$6=1,$Y$6,)),"",IF($X$6=1,$Y$6,))</f>
        <v>10000</v>
      </c>
      <c r="R2064" s="56">
        <f>IF(ISERROR(IF($X$7=1,$Y$7,)),"",IF($X$7=1,$Y$7,))</f>
        <v>0</v>
      </c>
      <c r="S2064" s="56">
        <f>IF(ISERROR(IF($X$8=1,$Y$8,)),"",IF($X$8=1,$Y$8,))</f>
        <v>1000</v>
      </c>
      <c r="T2064" s="56">
        <f>IF(ISERROR(IF($X$9=1,$Y$9,)),"",IF($X$9=1,$Y$9,))</f>
        <v>500</v>
      </c>
      <c r="U2064" s="56">
        <f>IF(ISERROR(IF($X$10=1,$Y$10,)),"",IF($X$10=1,$Y$10,))</f>
        <v>500</v>
      </c>
    </row>
    <row r="2065" spans="1:21" x14ac:dyDescent="0.25">
      <c r="A2065" s="75">
        <f t="shared" si="405"/>
        <v>2061</v>
      </c>
      <c r="D2065" s="56" t="s">
        <v>2753</v>
      </c>
      <c r="E2065" s="56">
        <f t="shared" si="406"/>
        <v>2061</v>
      </c>
      <c r="F2065" s="76">
        <f t="shared" si="401"/>
        <v>75</v>
      </c>
      <c r="G2065" s="56" t="str">
        <f t="shared" si="407"/>
        <v>GE.THSS.HMB.A</v>
      </c>
      <c r="H2065" s="56">
        <f t="shared" si="408"/>
        <v>2061</v>
      </c>
      <c r="I2065" s="56">
        <f>IF(G2065="",0,IF(COUNTIF($G$5:G2065,G2065)=1,0,COUNTIF($G$5:G2065,G2065) )   )</f>
        <v>0</v>
      </c>
      <c r="J2065" s="56" t="str">
        <f t="shared" si="409"/>
        <v/>
      </c>
      <c r="K2065" s="56" t="str">
        <f t="shared" si="400"/>
        <v/>
      </c>
      <c r="L2065" s="56" t="str">
        <f t="shared" si="402"/>
        <v/>
      </c>
      <c r="M2065" s="56" t="str">
        <f t="shared" si="403"/>
        <v/>
      </c>
      <c r="N2065" s="56" t="str">
        <f t="shared" si="404"/>
        <v/>
      </c>
      <c r="O2065" s="56" t="str">
        <f t="shared" si="410"/>
        <v/>
      </c>
      <c r="P2065" s="56">
        <f>IF(ISERROR(IF($X$5=1,$Y$5,)),"",IF($X$5=1,$Y$5,))</f>
        <v>0</v>
      </c>
      <c r="Q2065" s="56">
        <f>IF(ISERROR(IF($X$6=1,$Y$6,)),"",IF($X$6=1,$Y$6,))</f>
        <v>10000</v>
      </c>
      <c r="R2065" s="56">
        <f>IF(ISERROR(IF($X$7=1,$Y$7,)),"",IF($X$7=1,$Y$7,))</f>
        <v>0</v>
      </c>
      <c r="S2065" s="56">
        <f>IF(ISERROR(IF($X$8=1,$Y$8,)),"",IF($X$8=1,$Y$8,))</f>
        <v>1000</v>
      </c>
      <c r="T2065" s="56">
        <f>IF(ISERROR(IF($X$9=1,$Y$9,)),"",IF($X$9=1,$Y$9,))</f>
        <v>500</v>
      </c>
      <c r="U2065" s="56">
        <f>IF(ISERROR(IF($X$10=1,$Y$10,)),"",IF($X$10=1,$Y$10,))</f>
        <v>500</v>
      </c>
    </row>
    <row r="2066" spans="1:21" x14ac:dyDescent="0.25">
      <c r="A2066" s="75">
        <f t="shared" si="405"/>
        <v>2062</v>
      </c>
      <c r="D2066" s="56" t="s">
        <v>5011</v>
      </c>
      <c r="E2066" s="56">
        <f t="shared" si="406"/>
        <v>2062</v>
      </c>
      <c r="F2066" s="76">
        <f t="shared" si="401"/>
        <v>75</v>
      </c>
      <c r="G2066" s="56" t="str">
        <f t="shared" si="407"/>
        <v>TAL.Cubic.Truss.Mini.0.5m</v>
      </c>
      <c r="H2066" s="56">
        <f t="shared" si="408"/>
        <v>2062</v>
      </c>
      <c r="I2066" s="56">
        <f>IF(G2066="",0,IF(COUNTIF($G$5:G2066,G2066)=1,0,COUNTIF($G$5:G2066,G2066) )   )</f>
        <v>0</v>
      </c>
      <c r="J2066" s="56" t="str">
        <f t="shared" si="409"/>
        <v/>
      </c>
      <c r="K2066" s="56" t="str">
        <f t="shared" si="400"/>
        <v/>
      </c>
      <c r="L2066" s="56" t="str">
        <f t="shared" si="402"/>
        <v/>
      </c>
      <c r="M2066" s="56" t="str">
        <f t="shared" si="403"/>
        <v/>
      </c>
      <c r="N2066" s="56" t="str">
        <f t="shared" si="404"/>
        <v/>
      </c>
      <c r="O2066" s="56" t="str">
        <f t="shared" si="410"/>
        <v/>
      </c>
      <c r="P2066" s="56">
        <f>IF(ISERROR(IF($X$5=1,$Y$5,)),"",IF($X$5=1,$Y$5,))</f>
        <v>0</v>
      </c>
      <c r="Q2066" s="56">
        <f>IF(ISERROR(IF($X$6=1,$Y$6,)),"",IF($X$6=1,$Y$6,))</f>
        <v>10000</v>
      </c>
      <c r="R2066" s="56">
        <f>IF(ISERROR(IF($X$7=1,$Y$7,)),"",IF($X$7=1,$Y$7,))</f>
        <v>0</v>
      </c>
      <c r="S2066" s="56">
        <f>IF(ISERROR(IF($X$8=1,$Y$8,)),"",IF($X$8=1,$Y$8,))</f>
        <v>1000</v>
      </c>
      <c r="T2066" s="56">
        <f>IF(ISERROR(IF($X$9=1,$Y$9,)),"",IF($X$9=1,$Y$9,))</f>
        <v>500</v>
      </c>
      <c r="U2066" s="56">
        <f>IF(ISERROR(IF($X$10=1,$Y$10,)),"",IF($X$10=1,$Y$10,))</f>
        <v>500</v>
      </c>
    </row>
    <row r="2067" spans="1:21" x14ac:dyDescent="0.25">
      <c r="A2067" s="75">
        <f t="shared" si="405"/>
        <v>2063</v>
      </c>
      <c r="D2067" s="56" t="s">
        <v>5012</v>
      </c>
      <c r="E2067" s="56">
        <f t="shared" si="406"/>
        <v>2063</v>
      </c>
      <c r="F2067" s="76">
        <f t="shared" si="401"/>
        <v>75</v>
      </c>
      <c r="G2067" s="56" t="str">
        <f t="shared" si="407"/>
        <v>TAL.Cubic.Truss.Mini.1.5m</v>
      </c>
      <c r="H2067" s="56">
        <f t="shared" si="408"/>
        <v>2063</v>
      </c>
      <c r="I2067" s="56">
        <f>IF(G2067="",0,IF(COUNTIF($G$5:G2067,G2067)=1,0,COUNTIF($G$5:G2067,G2067) )   )</f>
        <v>0</v>
      </c>
      <c r="J2067" s="56" t="str">
        <f t="shared" si="409"/>
        <v/>
      </c>
      <c r="K2067" s="56" t="str">
        <f t="shared" si="400"/>
        <v/>
      </c>
      <c r="L2067" s="56" t="str">
        <f t="shared" si="402"/>
        <v/>
      </c>
      <c r="M2067" s="56" t="str">
        <f t="shared" si="403"/>
        <v/>
      </c>
      <c r="N2067" s="56" t="str">
        <f t="shared" si="404"/>
        <v/>
      </c>
      <c r="O2067" s="56" t="str">
        <f t="shared" si="410"/>
        <v/>
      </c>
      <c r="P2067" s="56">
        <f>IF(ISERROR(IF($X$5=1,$Y$5,)),"",IF($X$5=1,$Y$5,))</f>
        <v>0</v>
      </c>
      <c r="Q2067" s="56">
        <f>IF(ISERROR(IF($X$6=1,$Y$6,)),"",IF($X$6=1,$Y$6,))</f>
        <v>10000</v>
      </c>
      <c r="R2067" s="56">
        <f>IF(ISERROR(IF($X$7=1,$Y$7,)),"",IF($X$7=1,$Y$7,))</f>
        <v>0</v>
      </c>
      <c r="S2067" s="56">
        <f>IF(ISERROR(IF($X$8=1,$Y$8,)),"",IF($X$8=1,$Y$8,))</f>
        <v>1000</v>
      </c>
      <c r="T2067" s="56">
        <f>IF(ISERROR(IF($X$9=1,$Y$9,)),"",IF($X$9=1,$Y$9,))</f>
        <v>500</v>
      </c>
      <c r="U2067" s="56">
        <f>IF(ISERROR(IF($X$10=1,$Y$10,)),"",IF($X$10=1,$Y$10,))</f>
        <v>500</v>
      </c>
    </row>
    <row r="2068" spans="1:21" x14ac:dyDescent="0.25">
      <c r="A2068" s="75">
        <f t="shared" si="405"/>
        <v>2064</v>
      </c>
      <c r="D2068" s="56" t="s">
        <v>5013</v>
      </c>
      <c r="E2068" s="56">
        <f t="shared" si="406"/>
        <v>2064</v>
      </c>
      <c r="F2068" s="76">
        <f t="shared" si="401"/>
        <v>75</v>
      </c>
      <c r="G2068" s="56" t="str">
        <f t="shared" si="407"/>
        <v>TAL.Cubic.Truss.Mini.5m</v>
      </c>
      <c r="H2068" s="56">
        <f t="shared" si="408"/>
        <v>2064</v>
      </c>
      <c r="I2068" s="56">
        <f>IF(G2068="",0,IF(COUNTIF($G$5:G2068,G2068)=1,0,COUNTIF($G$5:G2068,G2068) )   )</f>
        <v>0</v>
      </c>
      <c r="J2068" s="56" t="str">
        <f t="shared" si="409"/>
        <v/>
      </c>
      <c r="K2068" s="56" t="str">
        <f t="shared" si="400"/>
        <v/>
      </c>
      <c r="L2068" s="56" t="str">
        <f t="shared" si="402"/>
        <v/>
      </c>
      <c r="M2068" s="56" t="str">
        <f t="shared" si="403"/>
        <v/>
      </c>
      <c r="N2068" s="56" t="str">
        <f t="shared" si="404"/>
        <v/>
      </c>
      <c r="O2068" s="56" t="str">
        <f t="shared" si="410"/>
        <v/>
      </c>
      <c r="P2068" s="56">
        <f>IF(ISERROR(IF($X$5=1,$Y$5,)),"",IF($X$5=1,$Y$5,))</f>
        <v>0</v>
      </c>
      <c r="Q2068" s="56">
        <f>IF(ISERROR(IF($X$6=1,$Y$6,)),"",IF($X$6=1,$Y$6,))</f>
        <v>10000</v>
      </c>
      <c r="R2068" s="56">
        <f>IF(ISERROR(IF($X$7=1,$Y$7,)),"",IF($X$7=1,$Y$7,))</f>
        <v>0</v>
      </c>
      <c r="S2068" s="56">
        <f>IF(ISERROR(IF($X$8=1,$Y$8,)),"",IF($X$8=1,$Y$8,))</f>
        <v>1000</v>
      </c>
      <c r="T2068" s="56">
        <f>IF(ISERROR(IF($X$9=1,$Y$9,)),"",IF($X$9=1,$Y$9,))</f>
        <v>500</v>
      </c>
      <c r="U2068" s="56">
        <f>IF(ISERROR(IF($X$10=1,$Y$10,)),"",IF($X$10=1,$Y$10,))</f>
        <v>500</v>
      </c>
    </row>
    <row r="2069" spans="1:21" x14ac:dyDescent="0.25">
      <c r="A2069" s="75">
        <f t="shared" si="405"/>
        <v>2065</v>
      </c>
      <c r="D2069" s="56" t="s">
        <v>5014</v>
      </c>
      <c r="E2069" s="56">
        <f t="shared" si="406"/>
        <v>2065</v>
      </c>
      <c r="F2069" s="76">
        <f t="shared" si="401"/>
        <v>75</v>
      </c>
      <c r="G2069" s="56" t="str">
        <f t="shared" si="407"/>
        <v>TAL.Cubic.Truss.Mini.1m</v>
      </c>
      <c r="H2069" s="56">
        <f t="shared" si="408"/>
        <v>2065</v>
      </c>
      <c r="I2069" s="56">
        <f>IF(G2069="",0,IF(COUNTIF($G$5:G2069,G2069)=1,0,COUNTIF($G$5:G2069,G2069) )   )</f>
        <v>0</v>
      </c>
      <c r="J2069" s="56" t="str">
        <f t="shared" si="409"/>
        <v/>
      </c>
      <c r="K2069" s="56" t="str">
        <f t="shared" si="400"/>
        <v/>
      </c>
      <c r="L2069" s="56" t="str">
        <f t="shared" si="402"/>
        <v/>
      </c>
      <c r="M2069" s="56" t="str">
        <f t="shared" si="403"/>
        <v/>
      </c>
      <c r="N2069" s="56" t="str">
        <f t="shared" si="404"/>
        <v/>
      </c>
      <c r="O2069" s="56" t="str">
        <f t="shared" si="410"/>
        <v/>
      </c>
      <c r="P2069" s="56">
        <f>IF(ISERROR(IF($X$5=1,$Y$5,)),"",IF($X$5=1,$Y$5,))</f>
        <v>0</v>
      </c>
      <c r="Q2069" s="56">
        <f>IF(ISERROR(IF($X$6=1,$Y$6,)),"",IF($X$6=1,$Y$6,))</f>
        <v>10000</v>
      </c>
      <c r="R2069" s="56">
        <f>IF(ISERROR(IF($X$7=1,$Y$7,)),"",IF($X$7=1,$Y$7,))</f>
        <v>0</v>
      </c>
      <c r="S2069" s="56">
        <f>IF(ISERROR(IF($X$8=1,$Y$8,)),"",IF($X$8=1,$Y$8,))</f>
        <v>1000</v>
      </c>
      <c r="T2069" s="56">
        <f>IF(ISERROR(IF($X$9=1,$Y$9,)),"",IF($X$9=1,$Y$9,))</f>
        <v>500</v>
      </c>
      <c r="U2069" s="56">
        <f>IF(ISERROR(IF($X$10=1,$Y$10,)),"",IF($X$10=1,$Y$10,))</f>
        <v>500</v>
      </c>
    </row>
    <row r="2070" spans="1:21" x14ac:dyDescent="0.25">
      <c r="A2070" s="75">
        <f t="shared" si="405"/>
        <v>2066</v>
      </c>
      <c r="D2070" s="56" t="s">
        <v>2830</v>
      </c>
      <c r="E2070" s="56">
        <f t="shared" si="406"/>
        <v>2066</v>
      </c>
      <c r="F2070" s="76">
        <f t="shared" si="401"/>
        <v>75</v>
      </c>
      <c r="G2070" s="56" t="str">
        <f t="shared" si="407"/>
        <v>TriStrutMiniPanel</v>
      </c>
      <c r="H2070" s="56">
        <f t="shared" si="408"/>
        <v>2066</v>
      </c>
      <c r="I2070" s="56">
        <f>IF(G2070="",0,IF(COUNTIF($G$5:G2070,G2070)=1,0,COUNTIF($G$5:G2070,G2070) )   )</f>
        <v>0</v>
      </c>
      <c r="J2070" s="56" t="str">
        <f t="shared" si="409"/>
        <v/>
      </c>
      <c r="K2070" s="56" t="str">
        <f t="shared" si="400"/>
        <v/>
      </c>
      <c r="L2070" s="56" t="str">
        <f t="shared" si="402"/>
        <v/>
      </c>
      <c r="M2070" s="56" t="str">
        <f t="shared" si="403"/>
        <v/>
      </c>
      <c r="N2070" s="56" t="str">
        <f t="shared" si="404"/>
        <v/>
      </c>
      <c r="O2070" s="56" t="str">
        <f t="shared" si="410"/>
        <v/>
      </c>
      <c r="P2070" s="56">
        <f>IF(ISERROR(IF($X$5=1,$Y$5,)),"",IF($X$5=1,$Y$5,))</f>
        <v>0</v>
      </c>
      <c r="Q2070" s="56">
        <f>IF(ISERROR(IF($X$6=1,$Y$6,)),"",IF($X$6=1,$Y$6,))</f>
        <v>10000</v>
      </c>
      <c r="R2070" s="56">
        <f>IF(ISERROR(IF($X$7=1,$Y$7,)),"",IF($X$7=1,$Y$7,))</f>
        <v>0</v>
      </c>
      <c r="S2070" s="56">
        <f>IF(ISERROR(IF($X$8=1,$Y$8,)),"",IF($X$8=1,$Y$8,))</f>
        <v>1000</v>
      </c>
      <c r="T2070" s="56">
        <f>IF(ISERROR(IF($X$9=1,$Y$9,)),"",IF($X$9=1,$Y$9,))</f>
        <v>500</v>
      </c>
      <c r="U2070" s="56">
        <f>IF(ISERROR(IF($X$10=1,$Y$10,)),"",IF($X$10=1,$Y$10,))</f>
        <v>500</v>
      </c>
    </row>
    <row r="2071" spans="1:21" x14ac:dyDescent="0.25">
      <c r="A2071" s="75">
        <f t="shared" si="405"/>
        <v>2067</v>
      </c>
      <c r="D2071" s="56" t="s">
        <v>5015</v>
      </c>
      <c r="E2071" s="56">
        <f t="shared" si="406"/>
        <v>2067</v>
      </c>
      <c r="F2071" s="76">
        <f t="shared" si="401"/>
        <v>75</v>
      </c>
      <c r="G2071" s="56" t="str">
        <f t="shared" si="407"/>
        <v>TAL.Cubic.Truss.Mini.2.5m</v>
      </c>
      <c r="H2071" s="56">
        <f t="shared" si="408"/>
        <v>2067</v>
      </c>
      <c r="I2071" s="56">
        <f>IF(G2071="",0,IF(COUNTIF($G$5:G2071,G2071)=1,0,COUNTIF($G$5:G2071,G2071) )   )</f>
        <v>0</v>
      </c>
      <c r="J2071" s="56" t="str">
        <f t="shared" si="409"/>
        <v/>
      </c>
      <c r="K2071" s="56" t="str">
        <f t="shared" si="400"/>
        <v/>
      </c>
      <c r="L2071" s="56" t="str">
        <f t="shared" si="402"/>
        <v/>
      </c>
      <c r="M2071" s="56" t="str">
        <f t="shared" si="403"/>
        <v/>
      </c>
      <c r="N2071" s="56" t="str">
        <f t="shared" si="404"/>
        <v/>
      </c>
      <c r="O2071" s="56" t="str">
        <f t="shared" si="410"/>
        <v/>
      </c>
      <c r="P2071" s="56">
        <f>IF(ISERROR(IF($X$5=1,$Y$5,)),"",IF($X$5=1,$Y$5,))</f>
        <v>0</v>
      </c>
      <c r="Q2071" s="56">
        <f>IF(ISERROR(IF($X$6=1,$Y$6,)),"",IF($X$6=1,$Y$6,))</f>
        <v>10000</v>
      </c>
      <c r="R2071" s="56">
        <f>IF(ISERROR(IF($X$7=1,$Y$7,)),"",IF($X$7=1,$Y$7,))</f>
        <v>0</v>
      </c>
      <c r="S2071" s="56">
        <f>IF(ISERROR(IF($X$8=1,$Y$8,)),"",IF($X$8=1,$Y$8,))</f>
        <v>1000</v>
      </c>
      <c r="T2071" s="56">
        <f>IF(ISERROR(IF($X$9=1,$Y$9,)),"",IF($X$9=1,$Y$9,))</f>
        <v>500</v>
      </c>
      <c r="U2071" s="56">
        <f>IF(ISERROR(IF($X$10=1,$Y$10,)),"",IF($X$10=1,$Y$10,))</f>
        <v>500</v>
      </c>
    </row>
    <row r="2072" spans="1:21" x14ac:dyDescent="0.25">
      <c r="A2072" s="75">
        <f t="shared" si="405"/>
        <v>2068</v>
      </c>
      <c r="D2072" s="56" t="s">
        <v>2832</v>
      </c>
      <c r="E2072" s="56">
        <f t="shared" si="406"/>
        <v>2068</v>
      </c>
      <c r="F2072" s="76">
        <f t="shared" si="401"/>
        <v>75</v>
      </c>
      <c r="G2072" s="56" t="str">
        <f t="shared" si="407"/>
        <v>TriStrutShortPanel</v>
      </c>
      <c r="H2072" s="56">
        <f t="shared" si="408"/>
        <v>2068</v>
      </c>
      <c r="I2072" s="56">
        <f>IF(G2072="",0,IF(COUNTIF($G$5:G2072,G2072)=1,0,COUNTIF($G$5:G2072,G2072) )   )</f>
        <v>0</v>
      </c>
      <c r="J2072" s="56" t="str">
        <f t="shared" si="409"/>
        <v/>
      </c>
      <c r="K2072" s="56" t="str">
        <f t="shared" si="400"/>
        <v/>
      </c>
      <c r="L2072" s="56" t="str">
        <f t="shared" si="402"/>
        <v/>
      </c>
      <c r="M2072" s="56" t="str">
        <f t="shared" si="403"/>
        <v/>
      </c>
      <c r="N2072" s="56" t="str">
        <f t="shared" si="404"/>
        <v/>
      </c>
      <c r="O2072" s="56" t="str">
        <f t="shared" si="410"/>
        <v/>
      </c>
      <c r="P2072" s="56">
        <f>IF(ISERROR(IF($X$5=1,$Y$5,)),"",IF($X$5=1,$Y$5,))</f>
        <v>0</v>
      </c>
      <c r="Q2072" s="56">
        <f>IF(ISERROR(IF($X$6=1,$Y$6,)),"",IF($X$6=1,$Y$6,))</f>
        <v>10000</v>
      </c>
      <c r="R2072" s="56">
        <f>IF(ISERROR(IF($X$7=1,$Y$7,)),"",IF($X$7=1,$Y$7,))</f>
        <v>0</v>
      </c>
      <c r="S2072" s="56">
        <f>IF(ISERROR(IF($X$8=1,$Y$8,)),"",IF($X$8=1,$Y$8,))</f>
        <v>1000</v>
      </c>
      <c r="T2072" s="56">
        <f>IF(ISERROR(IF($X$9=1,$Y$9,)),"",IF($X$9=1,$Y$9,))</f>
        <v>500</v>
      </c>
      <c r="U2072" s="56">
        <f>IF(ISERROR(IF($X$10=1,$Y$10,)),"",IF($X$10=1,$Y$10,))</f>
        <v>500</v>
      </c>
    </row>
    <row r="2073" spans="1:21" x14ac:dyDescent="0.25">
      <c r="A2073" s="75">
        <f t="shared" si="405"/>
        <v>2069</v>
      </c>
      <c r="D2073" s="56" t="s">
        <v>5016</v>
      </c>
      <c r="E2073" s="56">
        <f t="shared" si="406"/>
        <v>2069</v>
      </c>
      <c r="F2073" s="76">
        <f t="shared" si="401"/>
        <v>75</v>
      </c>
      <c r="G2073" s="56" t="str">
        <f t="shared" si="407"/>
        <v>TAL.Cubic.Truss.Mini.Adapter.Large</v>
      </c>
      <c r="H2073" s="56">
        <f t="shared" si="408"/>
        <v>2069</v>
      </c>
      <c r="I2073" s="56">
        <f>IF(G2073="",0,IF(COUNTIF($G$5:G2073,G2073)=1,0,COUNTIF($G$5:G2073,G2073) )   )</f>
        <v>0</v>
      </c>
      <c r="J2073" s="56" t="str">
        <f t="shared" si="409"/>
        <v/>
      </c>
      <c r="K2073" s="56" t="str">
        <f t="shared" si="400"/>
        <v/>
      </c>
      <c r="L2073" s="56" t="str">
        <f t="shared" si="402"/>
        <v/>
      </c>
      <c r="M2073" s="56" t="str">
        <f t="shared" si="403"/>
        <v/>
      </c>
      <c r="N2073" s="56" t="str">
        <f t="shared" si="404"/>
        <v/>
      </c>
      <c r="O2073" s="56" t="str">
        <f t="shared" si="410"/>
        <v/>
      </c>
      <c r="P2073" s="56">
        <f>IF(ISERROR(IF($X$5=1,$Y$5,)),"",IF($X$5=1,$Y$5,))</f>
        <v>0</v>
      </c>
      <c r="Q2073" s="56">
        <f>IF(ISERROR(IF($X$6=1,$Y$6,)),"",IF($X$6=1,$Y$6,))</f>
        <v>10000</v>
      </c>
      <c r="R2073" s="56">
        <f>IF(ISERROR(IF($X$7=1,$Y$7,)),"",IF($X$7=1,$Y$7,))</f>
        <v>0</v>
      </c>
      <c r="S2073" s="56">
        <f>IF(ISERROR(IF($X$8=1,$Y$8,)),"",IF($X$8=1,$Y$8,))</f>
        <v>1000</v>
      </c>
      <c r="T2073" s="56">
        <f>IF(ISERROR(IF($X$9=1,$Y$9,)),"",IF($X$9=1,$Y$9,))</f>
        <v>500</v>
      </c>
      <c r="U2073" s="56">
        <f>IF(ISERROR(IF($X$10=1,$Y$10,)),"",IF($X$10=1,$Y$10,))</f>
        <v>500</v>
      </c>
    </row>
    <row r="2074" spans="1:21" x14ac:dyDescent="0.25">
      <c r="A2074" s="75">
        <f t="shared" si="405"/>
        <v>2070</v>
      </c>
      <c r="D2074" s="56" t="s">
        <v>5017</v>
      </c>
      <c r="E2074" s="56">
        <f t="shared" si="406"/>
        <v>2070</v>
      </c>
      <c r="F2074" s="76">
        <f t="shared" si="401"/>
        <v>75</v>
      </c>
      <c r="G2074" s="56" t="str">
        <f t="shared" si="407"/>
        <v>TAL.Cubic.Truss.Mini.Adapter.Long</v>
      </c>
      <c r="H2074" s="56">
        <f t="shared" si="408"/>
        <v>2070</v>
      </c>
      <c r="I2074" s="56">
        <f>IF(G2074="",0,IF(COUNTIF($G$5:G2074,G2074)=1,0,COUNTIF($G$5:G2074,G2074) )   )</f>
        <v>0</v>
      </c>
      <c r="J2074" s="56" t="str">
        <f t="shared" si="409"/>
        <v/>
      </c>
      <c r="K2074" s="56" t="str">
        <f t="shared" si="400"/>
        <v/>
      </c>
      <c r="L2074" s="56" t="str">
        <f t="shared" si="402"/>
        <v/>
      </c>
      <c r="M2074" s="56" t="str">
        <f t="shared" si="403"/>
        <v/>
      </c>
      <c r="N2074" s="56" t="str">
        <f t="shared" si="404"/>
        <v/>
      </c>
      <c r="O2074" s="56" t="str">
        <f t="shared" si="410"/>
        <v/>
      </c>
      <c r="P2074" s="56">
        <f>IF(ISERROR(IF($X$5=1,$Y$5,)),"",IF($X$5=1,$Y$5,))</f>
        <v>0</v>
      </c>
      <c r="Q2074" s="56">
        <f>IF(ISERROR(IF($X$6=1,$Y$6,)),"",IF($X$6=1,$Y$6,))</f>
        <v>10000</v>
      </c>
      <c r="R2074" s="56">
        <f>IF(ISERROR(IF($X$7=1,$Y$7,)),"",IF($X$7=1,$Y$7,))</f>
        <v>0</v>
      </c>
      <c r="S2074" s="56">
        <f>IF(ISERROR(IF($X$8=1,$Y$8,)),"",IF($X$8=1,$Y$8,))</f>
        <v>1000</v>
      </c>
      <c r="T2074" s="56">
        <f>IF(ISERROR(IF($X$9=1,$Y$9,)),"",IF($X$9=1,$Y$9,))</f>
        <v>500</v>
      </c>
      <c r="U2074" s="56">
        <f>IF(ISERROR(IF($X$10=1,$Y$10,)),"",IF($X$10=1,$Y$10,))</f>
        <v>500</v>
      </c>
    </row>
    <row r="2075" spans="1:21" x14ac:dyDescent="0.25">
      <c r="A2075" s="75">
        <f t="shared" si="405"/>
        <v>2071</v>
      </c>
      <c r="D2075" s="56" t="s">
        <v>5018</v>
      </c>
      <c r="E2075" s="56">
        <f t="shared" si="406"/>
        <v>2071</v>
      </c>
      <c r="F2075" s="76">
        <f t="shared" si="401"/>
        <v>75</v>
      </c>
      <c r="G2075" s="56" t="str">
        <f t="shared" si="407"/>
        <v>TAL.Cubic.Truss.Mini.Adapter.Short</v>
      </c>
      <c r="H2075" s="56">
        <f t="shared" si="408"/>
        <v>2071</v>
      </c>
      <c r="I2075" s="56">
        <f>IF(G2075="",0,IF(COUNTIF($G$5:G2075,G2075)=1,0,COUNTIF($G$5:G2075,G2075) )   )</f>
        <v>0</v>
      </c>
      <c r="J2075" s="56" t="str">
        <f t="shared" si="409"/>
        <v/>
      </c>
      <c r="K2075" s="56" t="str">
        <f t="shared" si="400"/>
        <v/>
      </c>
      <c r="L2075" s="56" t="str">
        <f t="shared" si="402"/>
        <v/>
      </c>
      <c r="M2075" s="56" t="str">
        <f t="shared" si="403"/>
        <v/>
      </c>
      <c r="N2075" s="56" t="str">
        <f t="shared" si="404"/>
        <v/>
      </c>
      <c r="O2075" s="56" t="str">
        <f t="shared" si="410"/>
        <v/>
      </c>
      <c r="P2075" s="56">
        <f>IF(ISERROR(IF($X$5=1,$Y$5,)),"",IF($X$5=1,$Y$5,))</f>
        <v>0</v>
      </c>
      <c r="Q2075" s="56">
        <f>IF(ISERROR(IF($X$6=1,$Y$6,)),"",IF($X$6=1,$Y$6,))</f>
        <v>10000</v>
      </c>
      <c r="R2075" s="56">
        <f>IF(ISERROR(IF($X$7=1,$Y$7,)),"",IF($X$7=1,$Y$7,))</f>
        <v>0</v>
      </c>
      <c r="S2075" s="56">
        <f>IF(ISERROR(IF($X$8=1,$Y$8,)),"",IF($X$8=1,$Y$8,))</f>
        <v>1000</v>
      </c>
      <c r="T2075" s="56">
        <f>IF(ISERROR(IF($X$9=1,$Y$9,)),"",IF($X$9=1,$Y$9,))</f>
        <v>500</v>
      </c>
      <c r="U2075" s="56">
        <f>IF(ISERROR(IF($X$10=1,$Y$10,)),"",IF($X$10=1,$Y$10,))</f>
        <v>500</v>
      </c>
    </row>
    <row r="2076" spans="1:21" x14ac:dyDescent="0.25">
      <c r="A2076" s="75">
        <f t="shared" si="405"/>
        <v>2072</v>
      </c>
      <c r="D2076" s="56" t="s">
        <v>5019</v>
      </c>
      <c r="E2076" s="56">
        <f t="shared" si="406"/>
        <v>2072</v>
      </c>
      <c r="F2076" s="76">
        <f t="shared" si="401"/>
        <v>75</v>
      </c>
      <c r="G2076" s="56" t="str">
        <f t="shared" si="407"/>
        <v>TAL.Cubic.Truss.Mini.Half</v>
      </c>
      <c r="H2076" s="56">
        <f t="shared" si="408"/>
        <v>2072</v>
      </c>
      <c r="I2076" s="56">
        <f>IF(G2076="",0,IF(COUNTIF($G$5:G2076,G2076)=1,0,COUNTIF($G$5:G2076,G2076) )   )</f>
        <v>0</v>
      </c>
      <c r="J2076" s="56" t="str">
        <f t="shared" si="409"/>
        <v/>
      </c>
      <c r="K2076" s="56" t="str">
        <f t="shared" si="400"/>
        <v/>
      </c>
      <c r="L2076" s="56" t="str">
        <f t="shared" si="402"/>
        <v/>
      </c>
      <c r="M2076" s="56" t="str">
        <f t="shared" si="403"/>
        <v/>
      </c>
      <c r="N2076" s="56" t="str">
        <f t="shared" si="404"/>
        <v/>
      </c>
      <c r="O2076" s="56" t="str">
        <f t="shared" si="410"/>
        <v/>
      </c>
      <c r="P2076" s="56">
        <f>IF(ISERROR(IF($X$5=1,$Y$5,)),"",IF($X$5=1,$Y$5,))</f>
        <v>0</v>
      </c>
      <c r="Q2076" s="56">
        <f>IF(ISERROR(IF($X$6=1,$Y$6,)),"",IF($X$6=1,$Y$6,))</f>
        <v>10000</v>
      </c>
      <c r="R2076" s="56">
        <f>IF(ISERROR(IF($X$7=1,$Y$7,)),"",IF($X$7=1,$Y$7,))</f>
        <v>0</v>
      </c>
      <c r="S2076" s="56">
        <f>IF(ISERROR(IF($X$8=1,$Y$8,)),"",IF($X$8=1,$Y$8,))</f>
        <v>1000</v>
      </c>
      <c r="T2076" s="56">
        <f>IF(ISERROR(IF($X$9=1,$Y$9,)),"",IF($X$9=1,$Y$9,))</f>
        <v>500</v>
      </c>
      <c r="U2076" s="56">
        <f>IF(ISERROR(IF($X$10=1,$Y$10,)),"",IF($X$10=1,$Y$10,))</f>
        <v>500</v>
      </c>
    </row>
    <row r="2077" spans="1:21" x14ac:dyDescent="0.25">
      <c r="A2077" s="75">
        <f t="shared" si="405"/>
        <v>2073</v>
      </c>
      <c r="D2077" s="56" t="s">
        <v>5020</v>
      </c>
      <c r="E2077" s="56">
        <f t="shared" si="406"/>
        <v>2073</v>
      </c>
      <c r="F2077" s="76">
        <f t="shared" si="401"/>
        <v>75</v>
      </c>
      <c r="G2077" s="56" t="str">
        <f t="shared" si="407"/>
        <v>TAL.Cubic.Truss.Mini.Hub</v>
      </c>
      <c r="H2077" s="56">
        <f t="shared" si="408"/>
        <v>2073</v>
      </c>
      <c r="I2077" s="56">
        <f>IF(G2077="",0,IF(COUNTIF($G$5:G2077,G2077)=1,0,COUNTIF($G$5:G2077,G2077) )   )</f>
        <v>0</v>
      </c>
      <c r="J2077" s="56" t="str">
        <f t="shared" si="409"/>
        <v/>
      </c>
      <c r="K2077" s="56" t="str">
        <f t="shared" si="400"/>
        <v/>
      </c>
      <c r="L2077" s="56" t="str">
        <f t="shared" si="402"/>
        <v/>
      </c>
      <c r="M2077" s="56" t="str">
        <f t="shared" si="403"/>
        <v/>
      </c>
      <c r="N2077" s="56" t="str">
        <f t="shared" si="404"/>
        <v/>
      </c>
      <c r="O2077" s="56" t="str">
        <f t="shared" si="410"/>
        <v/>
      </c>
      <c r="P2077" s="56">
        <f>IF(ISERROR(IF($X$5=1,$Y$5,)),"",IF($X$5=1,$Y$5,))</f>
        <v>0</v>
      </c>
      <c r="Q2077" s="56">
        <f>IF(ISERROR(IF($X$6=1,$Y$6,)),"",IF($X$6=1,$Y$6,))</f>
        <v>10000</v>
      </c>
      <c r="R2077" s="56">
        <f>IF(ISERROR(IF($X$7=1,$Y$7,)),"",IF($X$7=1,$Y$7,))</f>
        <v>0</v>
      </c>
      <c r="S2077" s="56">
        <f>IF(ISERROR(IF($X$8=1,$Y$8,)),"",IF($X$8=1,$Y$8,))</f>
        <v>1000</v>
      </c>
      <c r="T2077" s="56">
        <f>IF(ISERROR(IF($X$9=1,$Y$9,)),"",IF($X$9=1,$Y$9,))</f>
        <v>500</v>
      </c>
      <c r="U2077" s="56">
        <f>IF(ISERROR(IF($X$10=1,$Y$10,)),"",IF($X$10=1,$Y$10,))</f>
        <v>500</v>
      </c>
    </row>
    <row r="2078" spans="1:21" x14ac:dyDescent="0.25">
      <c r="A2078" s="75">
        <f t="shared" si="405"/>
        <v>2074</v>
      </c>
      <c r="D2078" s="56" t="s">
        <v>5021</v>
      </c>
      <c r="E2078" s="56">
        <f t="shared" si="406"/>
        <v>2074</v>
      </c>
      <c r="F2078" s="76">
        <f t="shared" si="401"/>
        <v>75</v>
      </c>
      <c r="G2078" s="56" t="str">
        <f t="shared" si="407"/>
        <v>TAL.Cubic.Truss.1m</v>
      </c>
      <c r="H2078" s="56">
        <f t="shared" si="408"/>
        <v>2074</v>
      </c>
      <c r="I2078" s="56">
        <f>IF(G2078="",0,IF(COUNTIF($G$5:G2078,G2078)=1,0,COUNTIF($G$5:G2078,G2078) )   )</f>
        <v>0</v>
      </c>
      <c r="J2078" s="56" t="str">
        <f t="shared" si="409"/>
        <v/>
      </c>
      <c r="K2078" s="56" t="str">
        <f t="shared" si="400"/>
        <v/>
      </c>
      <c r="L2078" s="56" t="str">
        <f t="shared" si="402"/>
        <v/>
      </c>
      <c r="M2078" s="56" t="str">
        <f t="shared" si="403"/>
        <v/>
      </c>
      <c r="N2078" s="56" t="str">
        <f t="shared" si="404"/>
        <v/>
      </c>
      <c r="O2078" s="56" t="str">
        <f t="shared" si="410"/>
        <v/>
      </c>
      <c r="P2078" s="56">
        <f>IF(ISERROR(IF($X$5=1,$Y$5,)),"",IF($X$5=1,$Y$5,))</f>
        <v>0</v>
      </c>
      <c r="Q2078" s="56">
        <f>IF(ISERROR(IF($X$6=1,$Y$6,)),"",IF($X$6=1,$Y$6,))</f>
        <v>10000</v>
      </c>
      <c r="R2078" s="56">
        <f>IF(ISERROR(IF($X$7=1,$Y$7,)),"",IF($X$7=1,$Y$7,))</f>
        <v>0</v>
      </c>
      <c r="S2078" s="56">
        <f>IF(ISERROR(IF($X$8=1,$Y$8,)),"",IF($X$8=1,$Y$8,))</f>
        <v>1000</v>
      </c>
      <c r="T2078" s="56">
        <f>IF(ISERROR(IF($X$9=1,$Y$9,)),"",IF($X$9=1,$Y$9,))</f>
        <v>500</v>
      </c>
      <c r="U2078" s="56">
        <f>IF(ISERROR(IF($X$10=1,$Y$10,)),"",IF($X$10=1,$Y$10,))</f>
        <v>500</v>
      </c>
    </row>
    <row r="2079" spans="1:21" x14ac:dyDescent="0.25">
      <c r="A2079" s="75">
        <f t="shared" si="405"/>
        <v>2075</v>
      </c>
      <c r="D2079" s="56" t="s">
        <v>5022</v>
      </c>
      <c r="E2079" s="56">
        <f t="shared" si="406"/>
        <v>2075</v>
      </c>
      <c r="F2079" s="76">
        <f t="shared" si="401"/>
        <v>75</v>
      </c>
      <c r="G2079" s="56" t="str">
        <f t="shared" si="407"/>
        <v>TAL.Cubic.Truss.2m</v>
      </c>
      <c r="H2079" s="56">
        <f t="shared" si="408"/>
        <v>2075</v>
      </c>
      <c r="I2079" s="56">
        <f>IF(G2079="",0,IF(COUNTIF($G$5:G2079,G2079)=1,0,COUNTIF($G$5:G2079,G2079) )   )</f>
        <v>0</v>
      </c>
      <c r="J2079" s="56" t="str">
        <f t="shared" si="409"/>
        <v/>
      </c>
      <c r="K2079" s="56" t="str">
        <f t="shared" si="400"/>
        <v/>
      </c>
      <c r="L2079" s="56" t="str">
        <f t="shared" si="402"/>
        <v/>
      </c>
      <c r="M2079" s="56" t="str">
        <f t="shared" si="403"/>
        <v/>
      </c>
      <c r="N2079" s="56" t="str">
        <f t="shared" si="404"/>
        <v/>
      </c>
      <c r="O2079" s="56" t="str">
        <f t="shared" si="410"/>
        <v/>
      </c>
      <c r="P2079" s="56">
        <f>IF(ISERROR(IF($X$5=1,$Y$5,)),"",IF($X$5=1,$Y$5,))</f>
        <v>0</v>
      </c>
      <c r="Q2079" s="56">
        <f>IF(ISERROR(IF($X$6=1,$Y$6,)),"",IF($X$6=1,$Y$6,))</f>
        <v>10000</v>
      </c>
      <c r="R2079" s="56">
        <f>IF(ISERROR(IF($X$7=1,$Y$7,)),"",IF($X$7=1,$Y$7,))</f>
        <v>0</v>
      </c>
      <c r="S2079" s="56">
        <f>IF(ISERROR(IF($X$8=1,$Y$8,)),"",IF($X$8=1,$Y$8,))</f>
        <v>1000</v>
      </c>
      <c r="T2079" s="56">
        <f>IF(ISERROR(IF($X$9=1,$Y$9,)),"",IF($X$9=1,$Y$9,))</f>
        <v>500</v>
      </c>
      <c r="U2079" s="56">
        <f>IF(ISERROR(IF($X$10=1,$Y$10,)),"",IF($X$10=1,$Y$10,))</f>
        <v>500</v>
      </c>
    </row>
    <row r="2080" spans="1:21" x14ac:dyDescent="0.25">
      <c r="A2080" s="75">
        <f t="shared" si="405"/>
        <v>2076</v>
      </c>
      <c r="D2080" s="56" t="s">
        <v>5023</v>
      </c>
      <c r="E2080" s="56">
        <f t="shared" si="406"/>
        <v>2076</v>
      </c>
      <c r="F2080" s="76">
        <f t="shared" si="401"/>
        <v>75</v>
      </c>
      <c r="G2080" s="56" t="str">
        <f t="shared" si="407"/>
        <v>TAL.Cubic.Truss.Adapter.Long</v>
      </c>
      <c r="H2080" s="56">
        <f t="shared" si="408"/>
        <v>2076</v>
      </c>
      <c r="I2080" s="56">
        <f>IF(G2080="",0,IF(COUNTIF($G$5:G2080,G2080)=1,0,COUNTIF($G$5:G2080,G2080) )   )</f>
        <v>0</v>
      </c>
      <c r="J2080" s="56" t="str">
        <f t="shared" si="409"/>
        <v/>
      </c>
      <c r="K2080" s="56" t="str">
        <f t="shared" si="400"/>
        <v/>
      </c>
      <c r="L2080" s="56" t="str">
        <f t="shared" si="402"/>
        <v/>
      </c>
      <c r="M2080" s="56" t="str">
        <f t="shared" si="403"/>
        <v/>
      </c>
      <c r="N2080" s="56" t="str">
        <f t="shared" si="404"/>
        <v/>
      </c>
      <c r="O2080" s="56" t="str">
        <f t="shared" si="410"/>
        <v/>
      </c>
      <c r="P2080" s="56">
        <f>IF(ISERROR(IF($X$5=1,$Y$5,)),"",IF($X$5=1,$Y$5,))</f>
        <v>0</v>
      </c>
      <c r="Q2080" s="56">
        <f>IF(ISERROR(IF($X$6=1,$Y$6,)),"",IF($X$6=1,$Y$6,))</f>
        <v>10000</v>
      </c>
      <c r="R2080" s="56">
        <f>IF(ISERROR(IF($X$7=1,$Y$7,)),"",IF($X$7=1,$Y$7,))</f>
        <v>0</v>
      </c>
      <c r="S2080" s="56">
        <f>IF(ISERROR(IF($X$8=1,$Y$8,)),"",IF($X$8=1,$Y$8,))</f>
        <v>1000</v>
      </c>
      <c r="T2080" s="56">
        <f>IF(ISERROR(IF($X$9=1,$Y$9,)),"",IF($X$9=1,$Y$9,))</f>
        <v>500</v>
      </c>
      <c r="U2080" s="56">
        <f>IF(ISERROR(IF($X$10=1,$Y$10,)),"",IF($X$10=1,$Y$10,))</f>
        <v>500</v>
      </c>
    </row>
    <row r="2081" spans="1:21" x14ac:dyDescent="0.25">
      <c r="A2081" s="75">
        <f t="shared" si="405"/>
        <v>2077</v>
      </c>
      <c r="D2081" s="56" t="s">
        <v>5024</v>
      </c>
      <c r="E2081" s="56">
        <f t="shared" si="406"/>
        <v>2077</v>
      </c>
      <c r="F2081" s="76">
        <f t="shared" si="401"/>
        <v>75</v>
      </c>
      <c r="G2081" s="56" t="str">
        <f t="shared" si="407"/>
        <v>TAL.Cubic.Truss.Adapter.Short</v>
      </c>
      <c r="H2081" s="56">
        <f t="shared" si="408"/>
        <v>2077</v>
      </c>
      <c r="I2081" s="56">
        <f>IF(G2081="",0,IF(COUNTIF($G$5:G2081,G2081)=1,0,COUNTIF($G$5:G2081,G2081) )   )</f>
        <v>0</v>
      </c>
      <c r="J2081" s="56" t="str">
        <f t="shared" si="409"/>
        <v/>
      </c>
      <c r="K2081" s="56" t="str">
        <f t="shared" si="400"/>
        <v/>
      </c>
      <c r="L2081" s="56" t="str">
        <f t="shared" si="402"/>
        <v/>
      </c>
      <c r="M2081" s="56" t="str">
        <f t="shared" si="403"/>
        <v/>
      </c>
      <c r="N2081" s="56" t="str">
        <f t="shared" si="404"/>
        <v/>
      </c>
      <c r="O2081" s="56" t="str">
        <f t="shared" si="410"/>
        <v/>
      </c>
      <c r="P2081" s="56">
        <f>IF(ISERROR(IF($X$5=1,$Y$5,)),"",IF($X$5=1,$Y$5,))</f>
        <v>0</v>
      </c>
      <c r="Q2081" s="56">
        <f>IF(ISERROR(IF($X$6=1,$Y$6,)),"",IF($X$6=1,$Y$6,))</f>
        <v>10000</v>
      </c>
      <c r="R2081" s="56">
        <f>IF(ISERROR(IF($X$7=1,$Y$7,)),"",IF($X$7=1,$Y$7,))</f>
        <v>0</v>
      </c>
      <c r="S2081" s="56">
        <f>IF(ISERROR(IF($X$8=1,$Y$8,)),"",IF($X$8=1,$Y$8,))</f>
        <v>1000</v>
      </c>
      <c r="T2081" s="56">
        <f>IF(ISERROR(IF($X$9=1,$Y$9,)),"",IF($X$9=1,$Y$9,))</f>
        <v>500</v>
      </c>
      <c r="U2081" s="56">
        <f>IF(ISERROR(IF($X$10=1,$Y$10,)),"",IF($X$10=1,$Y$10,))</f>
        <v>500</v>
      </c>
    </row>
    <row r="2082" spans="1:21" x14ac:dyDescent="0.25">
      <c r="A2082" s="75">
        <f t="shared" si="405"/>
        <v>2078</v>
      </c>
      <c r="D2082" s="56" t="s">
        <v>5025</v>
      </c>
      <c r="E2082" s="56">
        <f t="shared" si="406"/>
        <v>2078</v>
      </c>
      <c r="F2082" s="76">
        <f t="shared" si="401"/>
        <v>75</v>
      </c>
      <c r="G2082" s="56" t="str">
        <f t="shared" si="407"/>
        <v>TAL.Cubic.Truss.Half</v>
      </c>
      <c r="H2082" s="56">
        <f t="shared" si="408"/>
        <v>2078</v>
      </c>
      <c r="I2082" s="56">
        <f>IF(G2082="",0,IF(COUNTIF($G$5:G2082,G2082)=1,0,COUNTIF($G$5:G2082,G2082) )   )</f>
        <v>0</v>
      </c>
      <c r="J2082" s="56" t="str">
        <f t="shared" si="409"/>
        <v/>
      </c>
      <c r="K2082" s="56" t="str">
        <f t="shared" si="400"/>
        <v/>
      </c>
      <c r="L2082" s="56" t="str">
        <f t="shared" si="402"/>
        <v/>
      </c>
      <c r="M2082" s="56" t="str">
        <f t="shared" si="403"/>
        <v/>
      </c>
      <c r="N2082" s="56" t="str">
        <f t="shared" si="404"/>
        <v/>
      </c>
      <c r="O2082" s="56" t="str">
        <f t="shared" si="410"/>
        <v/>
      </c>
      <c r="P2082" s="56">
        <f>IF(ISERROR(IF($X$5=1,$Y$5,)),"",IF($X$5=1,$Y$5,))</f>
        <v>0</v>
      </c>
      <c r="Q2082" s="56">
        <f>IF(ISERROR(IF($X$6=1,$Y$6,)),"",IF($X$6=1,$Y$6,))</f>
        <v>10000</v>
      </c>
      <c r="R2082" s="56">
        <f>IF(ISERROR(IF($X$7=1,$Y$7,)),"",IF($X$7=1,$Y$7,))</f>
        <v>0</v>
      </c>
      <c r="S2082" s="56">
        <f>IF(ISERROR(IF($X$8=1,$Y$8,)),"",IF($X$8=1,$Y$8,))</f>
        <v>1000</v>
      </c>
      <c r="T2082" s="56">
        <f>IF(ISERROR(IF($X$9=1,$Y$9,)),"",IF($X$9=1,$Y$9,))</f>
        <v>500</v>
      </c>
      <c r="U2082" s="56">
        <f>IF(ISERROR(IF($X$10=1,$Y$10,)),"",IF($X$10=1,$Y$10,))</f>
        <v>500</v>
      </c>
    </row>
    <row r="2083" spans="1:21" x14ac:dyDescent="0.25">
      <c r="A2083" s="75">
        <f t="shared" si="405"/>
        <v>2079</v>
      </c>
      <c r="D2083" s="56" t="s">
        <v>5026</v>
      </c>
      <c r="E2083" s="56">
        <f t="shared" si="406"/>
        <v>2079</v>
      </c>
      <c r="F2083" s="76">
        <f t="shared" si="401"/>
        <v>75</v>
      </c>
      <c r="G2083" s="56" t="str">
        <f t="shared" si="407"/>
        <v>TAL.Cubic.Truss.Hub</v>
      </c>
      <c r="H2083" s="56">
        <f t="shared" si="408"/>
        <v>2079</v>
      </c>
      <c r="I2083" s="56">
        <f>IF(G2083="",0,IF(COUNTIF($G$5:G2083,G2083)=1,0,COUNTIF($G$5:G2083,G2083) )   )</f>
        <v>0</v>
      </c>
      <c r="J2083" s="56" t="str">
        <f t="shared" si="409"/>
        <v/>
      </c>
      <c r="K2083" s="56" t="str">
        <f t="shared" si="400"/>
        <v/>
      </c>
      <c r="L2083" s="56" t="str">
        <f t="shared" si="402"/>
        <v/>
      </c>
      <c r="M2083" s="56" t="str">
        <f t="shared" si="403"/>
        <v/>
      </c>
      <c r="N2083" s="56" t="str">
        <f t="shared" si="404"/>
        <v/>
      </c>
      <c r="O2083" s="56" t="str">
        <f t="shared" si="410"/>
        <v/>
      </c>
      <c r="P2083" s="56">
        <f>IF(ISERROR(IF($X$5=1,$Y$5,)),"",IF($X$5=1,$Y$5,))</f>
        <v>0</v>
      </c>
      <c r="Q2083" s="56">
        <f>IF(ISERROR(IF($X$6=1,$Y$6,)),"",IF($X$6=1,$Y$6,))</f>
        <v>10000</v>
      </c>
      <c r="R2083" s="56">
        <f>IF(ISERROR(IF($X$7=1,$Y$7,)),"",IF($X$7=1,$Y$7,))</f>
        <v>0</v>
      </c>
      <c r="S2083" s="56">
        <f>IF(ISERROR(IF($X$8=1,$Y$8,)),"",IF($X$8=1,$Y$8,))</f>
        <v>1000</v>
      </c>
      <c r="T2083" s="56">
        <f>IF(ISERROR(IF($X$9=1,$Y$9,)),"",IF($X$9=1,$Y$9,))</f>
        <v>500</v>
      </c>
      <c r="U2083" s="56">
        <f>IF(ISERROR(IF($X$10=1,$Y$10,)),"",IF($X$10=1,$Y$10,))</f>
        <v>500</v>
      </c>
    </row>
    <row r="2084" spans="1:21" x14ac:dyDescent="0.25">
      <c r="A2084" s="75">
        <f t="shared" si="405"/>
        <v>2080</v>
      </c>
      <c r="C2084" s="56" t="s">
        <v>2532</v>
      </c>
      <c r="E2084" s="56">
        <f t="shared" si="406"/>
        <v>2080</v>
      </c>
      <c r="F2084" s="76">
        <f t="shared" si="401"/>
        <v>75</v>
      </c>
      <c r="G2084" s="56" t="str">
        <f t="shared" si="407"/>
        <v/>
      </c>
      <c r="H2084" s="56">
        <f t="shared" si="408"/>
        <v>2080</v>
      </c>
      <c r="I2084" s="56">
        <f>IF(G2084="",0,IF(COUNTIF($G$5:G2084,G2084)=1,0,COUNTIF($G$5:G2084,G2084) )   )</f>
        <v>0</v>
      </c>
      <c r="J2084" s="56" t="str">
        <f t="shared" si="409"/>
        <v/>
      </c>
      <c r="K2084" s="56" t="str">
        <f t="shared" si="400"/>
        <v/>
      </c>
      <c r="L2084" s="56" t="str">
        <f t="shared" si="402"/>
        <v/>
      </c>
      <c r="M2084" s="56" t="str">
        <f t="shared" si="403"/>
        <v/>
      </c>
      <c r="N2084" s="56" t="str">
        <f t="shared" si="404"/>
        <v/>
      </c>
      <c r="O2084" s="56" t="str">
        <f t="shared" si="410"/>
        <v/>
      </c>
      <c r="P2084" s="56">
        <f>IF(ISERROR(IF($X$5=1,$Y$5,)),"",IF($X$5=1,$Y$5,))</f>
        <v>0</v>
      </c>
      <c r="Q2084" s="56">
        <f>IF(ISERROR(IF($X$6=1,$Y$6,)),"",IF($X$6=1,$Y$6,))</f>
        <v>10000</v>
      </c>
      <c r="R2084" s="56">
        <f>IF(ISERROR(IF($X$7=1,$Y$7,)),"",IF($X$7=1,$Y$7,))</f>
        <v>0</v>
      </c>
      <c r="S2084" s="56">
        <f>IF(ISERROR(IF($X$8=1,$Y$8,)),"",IF($X$8=1,$Y$8,))</f>
        <v>1000</v>
      </c>
      <c r="T2084" s="56">
        <f>IF(ISERROR(IF($X$9=1,$Y$9,)),"",IF($X$9=1,$Y$9,))</f>
        <v>500</v>
      </c>
      <c r="U2084" s="56">
        <f>IF(ISERROR(IF($X$10=1,$Y$10,)),"",IF($X$10=1,$Y$10,))</f>
        <v>500</v>
      </c>
    </row>
    <row r="2085" spans="1:21" x14ac:dyDescent="0.25">
      <c r="A2085" s="75">
        <f t="shared" si="405"/>
        <v>2081</v>
      </c>
      <c r="B2085" s="56" t="s">
        <v>2532</v>
      </c>
      <c r="E2085" s="56">
        <f t="shared" si="406"/>
        <v>2081</v>
      </c>
      <c r="F2085" s="76">
        <f t="shared" si="401"/>
        <v>75</v>
      </c>
      <c r="G2085" s="56" t="str">
        <f t="shared" si="407"/>
        <v/>
      </c>
      <c r="H2085" s="56">
        <f t="shared" si="408"/>
        <v>2081</v>
      </c>
      <c r="I2085" s="56">
        <f>IF(G2085="",0,IF(COUNTIF($G$5:G2085,G2085)=1,0,COUNTIF($G$5:G2085,G2085) )   )</f>
        <v>0</v>
      </c>
      <c r="J2085" s="56" t="str">
        <f t="shared" si="409"/>
        <v/>
      </c>
      <c r="K2085" s="56" t="str">
        <f t="shared" si="400"/>
        <v/>
      </c>
      <c r="L2085" s="56" t="str">
        <f t="shared" si="402"/>
        <v/>
      </c>
      <c r="M2085" s="56" t="str">
        <f t="shared" si="403"/>
        <v/>
      </c>
      <c r="N2085" s="56" t="str">
        <f t="shared" si="404"/>
        <v/>
      </c>
      <c r="O2085" s="56" t="str">
        <f t="shared" si="410"/>
        <v/>
      </c>
      <c r="P2085" s="56">
        <f>IF(ISERROR(IF($X$5=1,$Y$5,)),"",IF($X$5=1,$Y$5,))</f>
        <v>0</v>
      </c>
      <c r="Q2085" s="56">
        <f>IF(ISERROR(IF($X$6=1,$Y$6,)),"",IF($X$6=1,$Y$6,))</f>
        <v>10000</v>
      </c>
      <c r="R2085" s="56">
        <f>IF(ISERROR(IF($X$7=1,$Y$7,)),"",IF($X$7=1,$Y$7,))</f>
        <v>0</v>
      </c>
      <c r="S2085" s="56">
        <f>IF(ISERROR(IF($X$8=1,$Y$8,)),"",IF($X$8=1,$Y$8,))</f>
        <v>1000</v>
      </c>
      <c r="T2085" s="56">
        <f>IF(ISERROR(IF($X$9=1,$Y$9,)),"",IF($X$9=1,$Y$9,))</f>
        <v>500</v>
      </c>
      <c r="U2085" s="56">
        <f>IF(ISERROR(IF($X$10=1,$Y$10,)),"",IF($X$10=1,$Y$10,))</f>
        <v>500</v>
      </c>
    </row>
    <row r="2086" spans="1:21" x14ac:dyDescent="0.25">
      <c r="A2086" s="75">
        <f t="shared" si="405"/>
        <v>2082</v>
      </c>
      <c r="B2086" s="56" t="s">
        <v>2517</v>
      </c>
      <c r="E2086" s="56">
        <f t="shared" si="406"/>
        <v>2082</v>
      </c>
      <c r="F2086" s="76">
        <f t="shared" si="401"/>
        <v>75</v>
      </c>
      <c r="G2086" s="56" t="str">
        <f t="shared" si="407"/>
        <v/>
      </c>
      <c r="H2086" s="56">
        <f t="shared" si="408"/>
        <v>2082</v>
      </c>
      <c r="I2086" s="56">
        <f>IF(G2086="",0,IF(COUNTIF($G$5:G2086,G2086)=1,0,COUNTIF($G$5:G2086,G2086) )   )</f>
        <v>0</v>
      </c>
      <c r="J2086" s="56" t="str">
        <f t="shared" si="409"/>
        <v/>
      </c>
      <c r="K2086" s="56" t="str">
        <f t="shared" si="400"/>
        <v/>
      </c>
      <c r="L2086" s="56" t="str">
        <f t="shared" si="402"/>
        <v/>
      </c>
      <c r="M2086" s="56" t="str">
        <f t="shared" si="403"/>
        <v/>
      </c>
      <c r="N2086" s="56" t="str">
        <f t="shared" si="404"/>
        <v/>
      </c>
      <c r="O2086" s="56" t="str">
        <f t="shared" si="410"/>
        <v/>
      </c>
      <c r="P2086" s="56">
        <f>IF(ISERROR(IF($X$5=1,$Y$5,)),"",IF($X$5=1,$Y$5,))</f>
        <v>0</v>
      </c>
      <c r="Q2086" s="56">
        <f>IF(ISERROR(IF($X$6=1,$Y$6,)),"",IF($X$6=1,$Y$6,))</f>
        <v>10000</v>
      </c>
      <c r="R2086" s="56">
        <f>IF(ISERROR(IF($X$7=1,$Y$7,)),"",IF($X$7=1,$Y$7,))</f>
        <v>0</v>
      </c>
      <c r="S2086" s="56">
        <f>IF(ISERROR(IF($X$8=1,$Y$8,)),"",IF($X$8=1,$Y$8,))</f>
        <v>1000</v>
      </c>
      <c r="T2086" s="56">
        <f>IF(ISERROR(IF($X$9=1,$Y$9,)),"",IF($X$9=1,$Y$9,))</f>
        <v>500</v>
      </c>
      <c r="U2086" s="56">
        <f>IF(ISERROR(IF($X$10=1,$Y$10,)),"",IF($X$10=1,$Y$10,))</f>
        <v>500</v>
      </c>
    </row>
    <row r="2087" spans="1:21" x14ac:dyDescent="0.25">
      <c r="A2087" s="75">
        <f t="shared" si="405"/>
        <v>2083</v>
      </c>
      <c r="B2087" s="56" t="s">
        <v>2518</v>
      </c>
      <c r="E2087" s="56">
        <f t="shared" si="406"/>
        <v>2083</v>
      </c>
      <c r="F2087" s="76">
        <f t="shared" si="401"/>
        <v>75</v>
      </c>
      <c r="G2087" s="56" t="str">
        <f t="shared" si="407"/>
        <v/>
      </c>
      <c r="H2087" s="56">
        <f t="shared" si="408"/>
        <v>2083</v>
      </c>
      <c r="I2087" s="56">
        <f>IF(G2087="",0,IF(COUNTIF($G$5:G2087,G2087)=1,0,COUNTIF($G$5:G2087,G2087) )   )</f>
        <v>0</v>
      </c>
      <c r="J2087" s="56" t="str">
        <f t="shared" si="409"/>
        <v/>
      </c>
      <c r="K2087" s="56" t="str">
        <f t="shared" si="400"/>
        <v/>
      </c>
      <c r="L2087" s="56" t="str">
        <f t="shared" si="402"/>
        <v/>
      </c>
      <c r="M2087" s="56" t="str">
        <f t="shared" si="403"/>
        <v/>
      </c>
      <c r="N2087" s="56" t="str">
        <f t="shared" si="404"/>
        <v/>
      </c>
      <c r="O2087" s="56" t="str">
        <f t="shared" si="410"/>
        <v/>
      </c>
      <c r="P2087" s="56">
        <f>IF(ISERROR(IF($X$5=1,$Y$5,)),"",IF($X$5=1,$Y$5,))</f>
        <v>0</v>
      </c>
      <c r="Q2087" s="56">
        <f>IF(ISERROR(IF($X$6=1,$Y$6,)),"",IF($X$6=1,$Y$6,))</f>
        <v>10000</v>
      </c>
      <c r="R2087" s="56">
        <f>IF(ISERROR(IF($X$7=1,$Y$7,)),"",IF($X$7=1,$Y$7,))</f>
        <v>0</v>
      </c>
      <c r="S2087" s="56">
        <f>IF(ISERROR(IF($X$8=1,$Y$8,)),"",IF($X$8=1,$Y$8,))</f>
        <v>1000</v>
      </c>
      <c r="T2087" s="56">
        <f>IF(ISERROR(IF($X$9=1,$Y$9,)),"",IF($X$9=1,$Y$9,))</f>
        <v>500</v>
      </c>
      <c r="U2087" s="56">
        <f>IF(ISERROR(IF($X$10=1,$Y$10,)),"",IF($X$10=1,$Y$10,))</f>
        <v>500</v>
      </c>
    </row>
    <row r="2088" spans="1:21" x14ac:dyDescent="0.25">
      <c r="A2088" s="75">
        <f t="shared" si="405"/>
        <v>2084</v>
      </c>
      <c r="C2088" s="56" t="s">
        <v>3097</v>
      </c>
      <c r="E2088" s="56">
        <f t="shared" si="406"/>
        <v>2084</v>
      </c>
      <c r="F2088" s="76">
        <f t="shared" si="401"/>
        <v>76</v>
      </c>
      <c r="G2088" s="56" t="str">
        <f t="shared" si="407"/>
        <v>newnode_heavyOrbitalStructures</v>
      </c>
      <c r="H2088" s="56">
        <f t="shared" si="408"/>
        <v>2084</v>
      </c>
      <c r="I2088" s="56">
        <f>IF(G2088="",0,IF(COUNTIF($G$5:G2088,G2088)=1,0,COUNTIF($G$5:G2088,G2088) )   )</f>
        <v>0</v>
      </c>
      <c r="J2088" s="56" t="str">
        <f t="shared" si="409"/>
        <v/>
      </c>
      <c r="K2088" s="56" t="str">
        <f t="shared" si="400"/>
        <v/>
      </c>
      <c r="L2088" s="56" t="str">
        <f t="shared" si="402"/>
        <v/>
      </c>
      <c r="M2088" s="56" t="str">
        <f t="shared" si="403"/>
        <v/>
      </c>
      <c r="N2088" s="56" t="str">
        <f t="shared" si="404"/>
        <v/>
      </c>
      <c r="O2088" s="56" t="str">
        <f t="shared" si="410"/>
        <v/>
      </c>
      <c r="P2088" s="56">
        <f>IF(ISERROR(IF($X$5=1,$Y$5,)),"",IF($X$5=1,$Y$5,))</f>
        <v>0</v>
      </c>
      <c r="Q2088" s="56">
        <f>IF(ISERROR(IF($X$6=1,$Y$6,)),"",IF($X$6=1,$Y$6,))</f>
        <v>10000</v>
      </c>
      <c r="R2088" s="56">
        <f>IF(ISERROR(IF($X$7=1,$Y$7,)),"",IF($X$7=1,$Y$7,))</f>
        <v>0</v>
      </c>
      <c r="S2088" s="56">
        <f>IF(ISERROR(IF($X$8=1,$Y$8,)),"",IF($X$8=1,$Y$8,))</f>
        <v>1000</v>
      </c>
      <c r="T2088" s="56">
        <f>IF(ISERROR(IF($X$9=1,$Y$9,)),"",IF($X$9=1,$Y$9,))</f>
        <v>500</v>
      </c>
      <c r="U2088" s="56">
        <f>IF(ISERROR(IF($X$10=1,$Y$10,)),"",IF($X$10=1,$Y$10,))</f>
        <v>500</v>
      </c>
    </row>
    <row r="2089" spans="1:21" x14ac:dyDescent="0.25">
      <c r="A2089" s="75">
        <f t="shared" si="405"/>
        <v>2085</v>
      </c>
      <c r="C2089" s="56" t="s">
        <v>3098</v>
      </c>
      <c r="E2089" s="56">
        <f t="shared" si="406"/>
        <v>2085</v>
      </c>
      <c r="F2089" s="76">
        <f t="shared" si="401"/>
        <v>76</v>
      </c>
      <c r="G2089" s="56" t="str">
        <f t="shared" si="407"/>
        <v/>
      </c>
      <c r="H2089" s="56">
        <f t="shared" si="408"/>
        <v>2085</v>
      </c>
      <c r="I2089" s="56">
        <f>IF(G2089="",0,IF(COUNTIF($G$5:G2089,G2089)=1,0,COUNTIF($G$5:G2089,G2089) )   )</f>
        <v>0</v>
      </c>
      <c r="J2089" s="56" t="str">
        <f t="shared" si="409"/>
        <v/>
      </c>
      <c r="K2089" s="56" t="str">
        <f t="shared" si="400"/>
        <v/>
      </c>
      <c r="L2089" s="56" t="str">
        <f t="shared" si="402"/>
        <v/>
      </c>
      <c r="M2089" s="56" t="str">
        <f t="shared" si="403"/>
        <v/>
      </c>
      <c r="N2089" s="56" t="str">
        <f t="shared" si="404"/>
        <v/>
      </c>
      <c r="O2089" s="56" t="str">
        <f t="shared" si="410"/>
        <v/>
      </c>
      <c r="P2089" s="56">
        <f>IF(ISERROR(IF($X$5=1,$Y$5,)),"",IF($X$5=1,$Y$5,))</f>
        <v>0</v>
      </c>
      <c r="Q2089" s="56">
        <f>IF(ISERROR(IF($X$6=1,$Y$6,)),"",IF($X$6=1,$Y$6,))</f>
        <v>10000</v>
      </c>
      <c r="R2089" s="56">
        <f>IF(ISERROR(IF($X$7=1,$Y$7,)),"",IF($X$7=1,$Y$7,))</f>
        <v>0</v>
      </c>
      <c r="S2089" s="56">
        <f>IF(ISERROR(IF($X$8=1,$Y$8,)),"",IF($X$8=1,$Y$8,))</f>
        <v>1000</v>
      </c>
      <c r="T2089" s="56">
        <f>IF(ISERROR(IF($X$9=1,$Y$9,)),"",IF($X$9=1,$Y$9,))</f>
        <v>500</v>
      </c>
      <c r="U2089" s="56">
        <f>IF(ISERROR(IF($X$10=1,$Y$10,)),"",IF($X$10=1,$Y$10,))</f>
        <v>500</v>
      </c>
    </row>
    <row r="2090" spans="1:21" x14ac:dyDescent="0.25">
      <c r="A2090" s="75">
        <f t="shared" si="405"/>
        <v>2086</v>
      </c>
      <c r="C2090" s="56" t="s">
        <v>3099</v>
      </c>
      <c r="E2090" s="56">
        <f t="shared" si="406"/>
        <v>2086</v>
      </c>
      <c r="F2090" s="76">
        <f t="shared" si="401"/>
        <v>76</v>
      </c>
      <c r="G2090" s="56" t="str">
        <f t="shared" si="407"/>
        <v/>
      </c>
      <c r="H2090" s="56">
        <f t="shared" si="408"/>
        <v>2086</v>
      </c>
      <c r="I2090" s="56">
        <f>IF(G2090="",0,IF(COUNTIF($G$5:G2090,G2090)=1,0,COUNTIF($G$5:G2090,G2090) )   )</f>
        <v>0</v>
      </c>
      <c r="J2090" s="56" t="str">
        <f t="shared" si="409"/>
        <v/>
      </c>
      <c r="K2090" s="56" t="str">
        <f t="shared" si="400"/>
        <v/>
      </c>
      <c r="L2090" s="56" t="str">
        <f t="shared" si="402"/>
        <v/>
      </c>
      <c r="M2090" s="56" t="str">
        <f t="shared" si="403"/>
        <v/>
      </c>
      <c r="N2090" s="56" t="str">
        <f t="shared" si="404"/>
        <v/>
      </c>
      <c r="O2090" s="56" t="str">
        <f t="shared" si="410"/>
        <v/>
      </c>
      <c r="P2090" s="56">
        <f>IF(ISERROR(IF($X$5=1,$Y$5,)),"",IF($X$5=1,$Y$5,))</f>
        <v>0</v>
      </c>
      <c r="Q2090" s="56">
        <f>IF(ISERROR(IF($X$6=1,$Y$6,)),"",IF($X$6=1,$Y$6,))</f>
        <v>10000</v>
      </c>
      <c r="R2090" s="56">
        <f>IF(ISERROR(IF($X$7=1,$Y$7,)),"",IF($X$7=1,$Y$7,))</f>
        <v>0</v>
      </c>
      <c r="S2090" s="56">
        <f>IF(ISERROR(IF($X$8=1,$Y$8,)),"",IF($X$8=1,$Y$8,))</f>
        <v>1000</v>
      </c>
      <c r="T2090" s="56">
        <f>IF(ISERROR(IF($X$9=1,$Y$9,)),"",IF($X$9=1,$Y$9,))</f>
        <v>500</v>
      </c>
      <c r="U2090" s="56">
        <f>IF(ISERROR(IF($X$10=1,$Y$10,)),"",IF($X$10=1,$Y$10,))</f>
        <v>500</v>
      </c>
    </row>
    <row r="2091" spans="1:21" x14ac:dyDescent="0.25">
      <c r="A2091" s="75">
        <f t="shared" si="405"/>
        <v>2087</v>
      </c>
      <c r="C2091" s="56" t="s">
        <v>2837</v>
      </c>
      <c r="E2091" s="56">
        <f t="shared" si="406"/>
        <v>2087</v>
      </c>
      <c r="F2091" s="76">
        <f t="shared" si="401"/>
        <v>76</v>
      </c>
      <c r="G2091" s="56" t="str">
        <f t="shared" si="407"/>
        <v/>
      </c>
      <c r="H2091" s="56">
        <f t="shared" si="408"/>
        <v>2087</v>
      </c>
      <c r="I2091" s="56">
        <f>IF(G2091="",0,IF(COUNTIF($G$5:G2091,G2091)=1,0,COUNTIF($G$5:G2091,G2091) )   )</f>
        <v>0</v>
      </c>
      <c r="J2091" s="56" t="str">
        <f t="shared" si="409"/>
        <v/>
      </c>
      <c r="K2091" s="56" t="str">
        <f t="shared" si="400"/>
        <v/>
      </c>
      <c r="L2091" s="56" t="str">
        <f t="shared" si="402"/>
        <v/>
      </c>
      <c r="M2091" s="56" t="str">
        <f t="shared" si="403"/>
        <v/>
      </c>
      <c r="N2091" s="56" t="str">
        <f t="shared" si="404"/>
        <v/>
      </c>
      <c r="O2091" s="56" t="str">
        <f t="shared" si="410"/>
        <v/>
      </c>
      <c r="P2091" s="56">
        <f>IF(ISERROR(IF($X$5=1,$Y$5,)),"",IF($X$5=1,$Y$5,))</f>
        <v>0</v>
      </c>
      <c r="Q2091" s="56">
        <f>IF(ISERROR(IF($X$6=1,$Y$6,)),"",IF($X$6=1,$Y$6,))</f>
        <v>10000</v>
      </c>
      <c r="R2091" s="56">
        <f>IF(ISERROR(IF($X$7=1,$Y$7,)),"",IF($X$7=1,$Y$7,))</f>
        <v>0</v>
      </c>
      <c r="S2091" s="56">
        <f>IF(ISERROR(IF($X$8=1,$Y$8,)),"",IF($X$8=1,$Y$8,))</f>
        <v>1000</v>
      </c>
      <c r="T2091" s="56">
        <f>IF(ISERROR(IF($X$9=1,$Y$9,)),"",IF($X$9=1,$Y$9,))</f>
        <v>500</v>
      </c>
      <c r="U2091" s="56">
        <f>IF(ISERROR(IF($X$10=1,$Y$10,)),"",IF($X$10=1,$Y$10,))</f>
        <v>500</v>
      </c>
    </row>
    <row r="2092" spans="1:21" x14ac:dyDescent="0.25">
      <c r="A2092" s="75">
        <f t="shared" si="405"/>
        <v>2088</v>
      </c>
      <c r="C2092" s="56" t="s">
        <v>3100</v>
      </c>
      <c r="E2092" s="56">
        <f t="shared" si="406"/>
        <v>2088</v>
      </c>
      <c r="F2092" s="76">
        <f t="shared" si="401"/>
        <v>76</v>
      </c>
      <c r="G2092" s="56" t="str">
        <f t="shared" si="407"/>
        <v/>
      </c>
      <c r="H2092" s="56">
        <f t="shared" si="408"/>
        <v>2088</v>
      </c>
      <c r="I2092" s="56">
        <f>IF(G2092="",0,IF(COUNTIF($G$5:G2092,G2092)=1,0,COUNTIF($G$5:G2092,G2092) )   )</f>
        <v>0</v>
      </c>
      <c r="J2092" s="56" t="str">
        <f t="shared" si="409"/>
        <v/>
      </c>
      <c r="K2092" s="56" t="str">
        <f t="shared" si="400"/>
        <v/>
      </c>
      <c r="L2092" s="56" t="str">
        <f t="shared" si="402"/>
        <v/>
      </c>
      <c r="M2092" s="56" t="str">
        <f t="shared" si="403"/>
        <v/>
      </c>
      <c r="N2092" s="56" t="str">
        <f t="shared" si="404"/>
        <v/>
      </c>
      <c r="O2092" s="56" t="str">
        <f t="shared" si="410"/>
        <v/>
      </c>
      <c r="P2092" s="56">
        <f>IF(ISERROR(IF($X$5=1,$Y$5,)),"",IF($X$5=1,$Y$5,))</f>
        <v>0</v>
      </c>
      <c r="Q2092" s="56">
        <f>IF(ISERROR(IF($X$6=1,$Y$6,)),"",IF($X$6=1,$Y$6,))</f>
        <v>10000</v>
      </c>
      <c r="R2092" s="56">
        <f>IF(ISERROR(IF($X$7=1,$Y$7,)),"",IF($X$7=1,$Y$7,))</f>
        <v>0</v>
      </c>
      <c r="S2092" s="56">
        <f>IF(ISERROR(IF($X$8=1,$Y$8,)),"",IF($X$8=1,$Y$8,))</f>
        <v>1000</v>
      </c>
      <c r="T2092" s="56">
        <f>IF(ISERROR(IF($X$9=1,$Y$9,)),"",IF($X$9=1,$Y$9,))</f>
        <v>500</v>
      </c>
      <c r="U2092" s="56">
        <f>IF(ISERROR(IF($X$10=1,$Y$10,)),"",IF($X$10=1,$Y$10,))</f>
        <v>500</v>
      </c>
    </row>
    <row r="2093" spans="1:21" x14ac:dyDescent="0.25">
      <c r="A2093" s="75">
        <f t="shared" si="405"/>
        <v>2089</v>
      </c>
      <c r="C2093" s="56" t="s">
        <v>6261</v>
      </c>
      <c r="E2093" s="56">
        <f t="shared" si="406"/>
        <v>2089</v>
      </c>
      <c r="F2093" s="76">
        <f t="shared" si="401"/>
        <v>76</v>
      </c>
      <c r="G2093" s="56" t="str">
        <f t="shared" si="407"/>
        <v/>
      </c>
      <c r="H2093" s="56">
        <f t="shared" si="408"/>
        <v>2089</v>
      </c>
      <c r="I2093" s="56">
        <f>IF(G2093="",0,IF(COUNTIF($G$5:G2093,G2093)=1,0,COUNTIF($G$5:G2093,G2093) )   )</f>
        <v>0</v>
      </c>
      <c r="J2093" s="56" t="str">
        <f t="shared" si="409"/>
        <v/>
      </c>
      <c r="K2093" s="56" t="str">
        <f t="shared" si="400"/>
        <v/>
      </c>
      <c r="L2093" s="56" t="str">
        <f t="shared" si="402"/>
        <v/>
      </c>
      <c r="M2093" s="56" t="str">
        <f t="shared" si="403"/>
        <v/>
      </c>
      <c r="N2093" s="56" t="str">
        <f t="shared" si="404"/>
        <v/>
      </c>
      <c r="O2093" s="56" t="str">
        <f t="shared" si="410"/>
        <v/>
      </c>
      <c r="P2093" s="56">
        <f>IF(ISERROR(IF($X$5=1,$Y$5,)),"",IF($X$5=1,$Y$5,))</f>
        <v>0</v>
      </c>
      <c r="Q2093" s="56">
        <f>IF(ISERROR(IF($X$6=1,$Y$6,)),"",IF($X$6=1,$Y$6,))</f>
        <v>10000</v>
      </c>
      <c r="R2093" s="56">
        <f>IF(ISERROR(IF($X$7=1,$Y$7,)),"",IF($X$7=1,$Y$7,))</f>
        <v>0</v>
      </c>
      <c r="S2093" s="56">
        <f>IF(ISERROR(IF($X$8=1,$Y$8,)),"",IF($X$8=1,$Y$8,))</f>
        <v>1000</v>
      </c>
      <c r="T2093" s="56">
        <f>IF(ISERROR(IF($X$9=1,$Y$9,)),"",IF($X$9=1,$Y$9,))</f>
        <v>500</v>
      </c>
      <c r="U2093" s="56">
        <f>IF(ISERROR(IF($X$10=1,$Y$10,)),"",IF($X$10=1,$Y$10,))</f>
        <v>500</v>
      </c>
    </row>
    <row r="2094" spans="1:21" x14ac:dyDescent="0.25">
      <c r="A2094" s="75">
        <f t="shared" si="405"/>
        <v>2090</v>
      </c>
      <c r="C2094" s="56" t="s">
        <v>2525</v>
      </c>
      <c r="E2094" s="56">
        <f t="shared" si="406"/>
        <v>2090</v>
      </c>
      <c r="F2094" s="76">
        <f t="shared" si="401"/>
        <v>76</v>
      </c>
      <c r="G2094" s="56" t="str">
        <f t="shared" si="407"/>
        <v/>
      </c>
      <c r="H2094" s="56">
        <f t="shared" si="408"/>
        <v>2090</v>
      </c>
      <c r="I2094" s="56">
        <f>IF(G2094="",0,IF(COUNTIF($G$5:G2094,G2094)=1,0,COUNTIF($G$5:G2094,G2094) )   )</f>
        <v>0</v>
      </c>
      <c r="J2094" s="56" t="str">
        <f t="shared" si="409"/>
        <v/>
      </c>
      <c r="K2094" s="56" t="str">
        <f t="shared" si="400"/>
        <v/>
      </c>
      <c r="L2094" s="56" t="str">
        <f t="shared" si="402"/>
        <v/>
      </c>
      <c r="M2094" s="56" t="str">
        <f t="shared" si="403"/>
        <v/>
      </c>
      <c r="N2094" s="56" t="str">
        <f t="shared" si="404"/>
        <v/>
      </c>
      <c r="O2094" s="56" t="str">
        <f t="shared" si="410"/>
        <v/>
      </c>
      <c r="P2094" s="56">
        <f>IF(ISERROR(IF($X$5=1,$Y$5,)),"",IF($X$5=1,$Y$5,))</f>
        <v>0</v>
      </c>
      <c r="Q2094" s="56">
        <f>IF(ISERROR(IF($X$6=1,$Y$6,)),"",IF($X$6=1,$Y$6,))</f>
        <v>10000</v>
      </c>
      <c r="R2094" s="56">
        <f>IF(ISERROR(IF($X$7=1,$Y$7,)),"",IF($X$7=1,$Y$7,))</f>
        <v>0</v>
      </c>
      <c r="S2094" s="56">
        <f>IF(ISERROR(IF($X$8=1,$Y$8,)),"",IF($X$8=1,$Y$8,))</f>
        <v>1000</v>
      </c>
      <c r="T2094" s="56">
        <f>IF(ISERROR(IF($X$9=1,$Y$9,)),"",IF($X$9=1,$Y$9,))</f>
        <v>500</v>
      </c>
      <c r="U2094" s="56">
        <f>IF(ISERROR(IF($X$10=1,$Y$10,)),"",IF($X$10=1,$Y$10,))</f>
        <v>500</v>
      </c>
    </row>
    <row r="2095" spans="1:21" x14ac:dyDescent="0.25">
      <c r="A2095" s="75">
        <f t="shared" si="405"/>
        <v>2091</v>
      </c>
      <c r="C2095" s="56" t="s">
        <v>2526</v>
      </c>
      <c r="E2095" s="56">
        <f t="shared" si="406"/>
        <v>2091</v>
      </c>
      <c r="F2095" s="76">
        <f t="shared" si="401"/>
        <v>76</v>
      </c>
      <c r="G2095" s="56" t="str">
        <f t="shared" si="407"/>
        <v/>
      </c>
      <c r="H2095" s="56">
        <f t="shared" si="408"/>
        <v>2091</v>
      </c>
      <c r="I2095" s="56">
        <f>IF(G2095="",0,IF(COUNTIF($G$5:G2095,G2095)=1,0,COUNTIF($G$5:G2095,G2095) )   )</f>
        <v>0</v>
      </c>
      <c r="J2095" s="56" t="str">
        <f t="shared" si="409"/>
        <v/>
      </c>
      <c r="K2095" s="56" t="str">
        <f t="shared" si="400"/>
        <v/>
      </c>
      <c r="L2095" s="56" t="str">
        <f t="shared" si="402"/>
        <v/>
      </c>
      <c r="M2095" s="56" t="str">
        <f t="shared" si="403"/>
        <v/>
      </c>
      <c r="N2095" s="56" t="str">
        <f t="shared" si="404"/>
        <v/>
      </c>
      <c r="O2095" s="56" t="str">
        <f t="shared" si="410"/>
        <v/>
      </c>
      <c r="P2095" s="56">
        <f>IF(ISERROR(IF($X$5=1,$Y$5,)),"",IF($X$5=1,$Y$5,))</f>
        <v>0</v>
      </c>
      <c r="Q2095" s="56">
        <f>IF(ISERROR(IF($X$6=1,$Y$6,)),"",IF($X$6=1,$Y$6,))</f>
        <v>10000</v>
      </c>
      <c r="R2095" s="56">
        <f>IF(ISERROR(IF($X$7=1,$Y$7,)),"",IF($X$7=1,$Y$7,))</f>
        <v>0</v>
      </c>
      <c r="S2095" s="56">
        <f>IF(ISERROR(IF($X$8=1,$Y$8,)),"",IF($X$8=1,$Y$8,))</f>
        <v>1000</v>
      </c>
      <c r="T2095" s="56">
        <f>IF(ISERROR(IF($X$9=1,$Y$9,)),"",IF($X$9=1,$Y$9,))</f>
        <v>500</v>
      </c>
      <c r="U2095" s="56">
        <f>IF(ISERROR(IF($X$10=1,$Y$10,)),"",IF($X$10=1,$Y$10,))</f>
        <v>500</v>
      </c>
    </row>
    <row r="2096" spans="1:21" x14ac:dyDescent="0.25">
      <c r="A2096" s="75">
        <f t="shared" si="405"/>
        <v>2092</v>
      </c>
      <c r="C2096" s="56" t="s">
        <v>2527</v>
      </c>
      <c r="E2096" s="56">
        <f t="shared" si="406"/>
        <v>2092</v>
      </c>
      <c r="F2096" s="76">
        <f t="shared" si="401"/>
        <v>76</v>
      </c>
      <c r="G2096" s="56" t="str">
        <f t="shared" si="407"/>
        <v/>
      </c>
      <c r="H2096" s="56">
        <f t="shared" si="408"/>
        <v>2092</v>
      </c>
      <c r="I2096" s="56">
        <f>IF(G2096="",0,IF(COUNTIF($G$5:G2096,G2096)=1,0,COUNTIF($G$5:G2096,G2096) )   )</f>
        <v>0</v>
      </c>
      <c r="J2096" s="56" t="str">
        <f t="shared" si="409"/>
        <v/>
      </c>
      <c r="K2096" s="56" t="str">
        <f t="shared" si="400"/>
        <v/>
      </c>
      <c r="L2096" s="56" t="str">
        <f t="shared" si="402"/>
        <v/>
      </c>
      <c r="M2096" s="56" t="str">
        <f t="shared" si="403"/>
        <v/>
      </c>
      <c r="N2096" s="56" t="str">
        <f t="shared" si="404"/>
        <v/>
      </c>
      <c r="O2096" s="56" t="str">
        <f t="shared" si="410"/>
        <v/>
      </c>
      <c r="P2096" s="56">
        <f>IF(ISERROR(IF($X$5=1,$Y$5,)),"",IF($X$5=1,$Y$5,))</f>
        <v>0</v>
      </c>
      <c r="Q2096" s="56">
        <f>IF(ISERROR(IF($X$6=1,$Y$6,)),"",IF($X$6=1,$Y$6,))</f>
        <v>10000</v>
      </c>
      <c r="R2096" s="56">
        <f>IF(ISERROR(IF($X$7=1,$Y$7,)),"",IF($X$7=1,$Y$7,))</f>
        <v>0</v>
      </c>
      <c r="S2096" s="56">
        <f>IF(ISERROR(IF($X$8=1,$Y$8,)),"",IF($X$8=1,$Y$8,))</f>
        <v>1000</v>
      </c>
      <c r="T2096" s="56">
        <f>IF(ISERROR(IF($X$9=1,$Y$9,)),"",IF($X$9=1,$Y$9,))</f>
        <v>500</v>
      </c>
      <c r="U2096" s="56">
        <f>IF(ISERROR(IF($X$10=1,$Y$10,)),"",IF($X$10=1,$Y$10,))</f>
        <v>500</v>
      </c>
    </row>
    <row r="2097" spans="1:21" x14ac:dyDescent="0.25">
      <c r="A2097" s="75">
        <f t="shared" si="405"/>
        <v>2093</v>
      </c>
      <c r="C2097" s="56" t="s">
        <v>3102</v>
      </c>
      <c r="E2097" s="56">
        <f t="shared" si="406"/>
        <v>2093</v>
      </c>
      <c r="F2097" s="76">
        <f t="shared" si="401"/>
        <v>76</v>
      </c>
      <c r="G2097" s="56" t="str">
        <f t="shared" si="407"/>
        <v/>
      </c>
      <c r="H2097" s="56">
        <f t="shared" si="408"/>
        <v>2093</v>
      </c>
      <c r="I2097" s="56">
        <f>IF(G2097="",0,IF(COUNTIF($G$5:G2097,G2097)=1,0,COUNTIF($G$5:G2097,G2097) )   )</f>
        <v>0</v>
      </c>
      <c r="J2097" s="56" t="str">
        <f t="shared" si="409"/>
        <v/>
      </c>
      <c r="K2097" s="56" t="str">
        <f t="shared" si="400"/>
        <v/>
      </c>
      <c r="L2097" s="56" t="str">
        <f t="shared" si="402"/>
        <v/>
      </c>
      <c r="M2097" s="56" t="str">
        <f t="shared" si="403"/>
        <v/>
      </c>
      <c r="N2097" s="56" t="str">
        <f t="shared" si="404"/>
        <v/>
      </c>
      <c r="O2097" s="56" t="str">
        <f t="shared" si="410"/>
        <v/>
      </c>
      <c r="P2097" s="56">
        <f>IF(ISERROR(IF($X$5=1,$Y$5,)),"",IF($X$5=1,$Y$5,))</f>
        <v>0</v>
      </c>
      <c r="Q2097" s="56">
        <f>IF(ISERROR(IF($X$6=1,$Y$6,)),"",IF($X$6=1,$Y$6,))</f>
        <v>10000</v>
      </c>
      <c r="R2097" s="56">
        <f>IF(ISERROR(IF($X$7=1,$Y$7,)),"",IF($X$7=1,$Y$7,))</f>
        <v>0</v>
      </c>
      <c r="S2097" s="56">
        <f>IF(ISERROR(IF($X$8=1,$Y$8,)),"",IF($X$8=1,$Y$8,))</f>
        <v>1000</v>
      </c>
      <c r="T2097" s="56">
        <f>IF(ISERROR(IF($X$9=1,$Y$9,)),"",IF($X$9=1,$Y$9,))</f>
        <v>500</v>
      </c>
      <c r="U2097" s="56">
        <f>IF(ISERROR(IF($X$10=1,$Y$10,)),"",IF($X$10=1,$Y$10,))</f>
        <v>500</v>
      </c>
    </row>
    <row r="2098" spans="1:21" x14ac:dyDescent="0.25">
      <c r="A2098" s="75">
        <f t="shared" si="405"/>
        <v>2094</v>
      </c>
      <c r="C2098" s="56" t="s">
        <v>2529</v>
      </c>
      <c r="E2098" s="56">
        <f t="shared" si="406"/>
        <v>2094</v>
      </c>
      <c r="F2098" s="76">
        <f t="shared" si="401"/>
        <v>76</v>
      </c>
      <c r="G2098" s="56" t="str">
        <f t="shared" si="407"/>
        <v/>
      </c>
      <c r="H2098" s="56">
        <f t="shared" si="408"/>
        <v>2094</v>
      </c>
      <c r="I2098" s="56">
        <f>IF(G2098="",0,IF(COUNTIF($G$5:G2098,G2098)=1,0,COUNTIF($G$5:G2098,G2098) )   )</f>
        <v>0</v>
      </c>
      <c r="J2098" s="56" t="str">
        <f t="shared" si="409"/>
        <v/>
      </c>
      <c r="K2098" s="56" t="str">
        <f t="shared" si="400"/>
        <v/>
      </c>
      <c r="L2098" s="56" t="str">
        <f t="shared" si="402"/>
        <v/>
      </c>
      <c r="M2098" s="56" t="str">
        <f t="shared" si="403"/>
        <v/>
      </c>
      <c r="N2098" s="56" t="str">
        <f t="shared" si="404"/>
        <v/>
      </c>
      <c r="O2098" s="56" t="str">
        <f t="shared" si="410"/>
        <v/>
      </c>
      <c r="P2098" s="56">
        <f>IF(ISERROR(IF($X$5=1,$Y$5,)),"",IF($X$5=1,$Y$5,))</f>
        <v>0</v>
      </c>
      <c r="Q2098" s="56">
        <f>IF(ISERROR(IF($X$6=1,$Y$6,)),"",IF($X$6=1,$Y$6,))</f>
        <v>10000</v>
      </c>
      <c r="R2098" s="56">
        <f>IF(ISERROR(IF($X$7=1,$Y$7,)),"",IF($X$7=1,$Y$7,))</f>
        <v>0</v>
      </c>
      <c r="S2098" s="56">
        <f>IF(ISERROR(IF($X$8=1,$Y$8,)),"",IF($X$8=1,$Y$8,))</f>
        <v>1000</v>
      </c>
      <c r="T2098" s="56">
        <f>IF(ISERROR(IF($X$9=1,$Y$9,)),"",IF($X$9=1,$Y$9,))</f>
        <v>500</v>
      </c>
      <c r="U2098" s="56">
        <f>IF(ISERROR(IF($X$10=1,$Y$10,)),"",IF($X$10=1,$Y$10,))</f>
        <v>500</v>
      </c>
    </row>
    <row r="2099" spans="1:21" x14ac:dyDescent="0.25">
      <c r="A2099" s="75">
        <f t="shared" si="405"/>
        <v>2095</v>
      </c>
      <c r="C2099" s="56" t="s">
        <v>2518</v>
      </c>
      <c r="E2099" s="56">
        <f t="shared" si="406"/>
        <v>2095</v>
      </c>
      <c r="F2099" s="76">
        <f t="shared" si="401"/>
        <v>76</v>
      </c>
      <c r="G2099" s="56" t="str">
        <f t="shared" si="407"/>
        <v/>
      </c>
      <c r="H2099" s="56">
        <f t="shared" si="408"/>
        <v>2095</v>
      </c>
      <c r="I2099" s="56">
        <f>IF(G2099="",0,IF(COUNTIF($G$5:G2099,G2099)=1,0,COUNTIF($G$5:G2099,G2099) )   )</f>
        <v>0</v>
      </c>
      <c r="J2099" s="56" t="str">
        <f t="shared" si="409"/>
        <v/>
      </c>
      <c r="K2099" s="56" t="str">
        <f t="shared" si="400"/>
        <v/>
      </c>
      <c r="L2099" s="56" t="str">
        <f t="shared" si="402"/>
        <v/>
      </c>
      <c r="M2099" s="56" t="str">
        <f t="shared" si="403"/>
        <v/>
      </c>
      <c r="N2099" s="56" t="str">
        <f t="shared" si="404"/>
        <v/>
      </c>
      <c r="O2099" s="56" t="str">
        <f t="shared" si="410"/>
        <v/>
      </c>
      <c r="P2099" s="56">
        <f>IF(ISERROR(IF($X$5=1,$Y$5,)),"",IF($X$5=1,$Y$5,))</f>
        <v>0</v>
      </c>
      <c r="Q2099" s="56">
        <f>IF(ISERROR(IF($X$6=1,$Y$6,)),"",IF($X$6=1,$Y$6,))</f>
        <v>10000</v>
      </c>
      <c r="R2099" s="56">
        <f>IF(ISERROR(IF($X$7=1,$Y$7,)),"",IF($X$7=1,$Y$7,))</f>
        <v>0</v>
      </c>
      <c r="S2099" s="56">
        <f>IF(ISERROR(IF($X$8=1,$Y$8,)),"",IF($X$8=1,$Y$8,))</f>
        <v>1000</v>
      </c>
      <c r="T2099" s="56">
        <f>IF(ISERROR(IF($X$9=1,$Y$9,)),"",IF($X$9=1,$Y$9,))</f>
        <v>500</v>
      </c>
      <c r="U2099" s="56">
        <f>IF(ISERROR(IF($X$10=1,$Y$10,)),"",IF($X$10=1,$Y$10,))</f>
        <v>500</v>
      </c>
    </row>
    <row r="2100" spans="1:21" x14ac:dyDescent="0.25">
      <c r="A2100" s="75">
        <f t="shared" si="405"/>
        <v>2096</v>
      </c>
      <c r="D2100" s="56" t="s">
        <v>5041</v>
      </c>
      <c r="E2100" s="56">
        <f t="shared" si="406"/>
        <v>2096</v>
      </c>
      <c r="F2100" s="76">
        <f t="shared" si="401"/>
        <v>76</v>
      </c>
      <c r="G2100" s="56" t="str">
        <f t="shared" si="407"/>
        <v>SMP.dockingPort1</v>
      </c>
      <c r="H2100" s="56">
        <f t="shared" si="408"/>
        <v>2096</v>
      </c>
      <c r="I2100" s="56">
        <f>IF(G2100="",0,IF(COUNTIF($G$5:G2100,G2100)=1,0,COUNTIF($G$5:G2100,G2100) )   )</f>
        <v>0</v>
      </c>
      <c r="J2100" s="56" t="str">
        <f t="shared" si="409"/>
        <v/>
      </c>
      <c r="K2100" s="56" t="str">
        <f t="shared" si="400"/>
        <v/>
      </c>
      <c r="L2100" s="56" t="str">
        <f t="shared" si="402"/>
        <v/>
      </c>
      <c r="M2100" s="56" t="str">
        <f t="shared" si="403"/>
        <v/>
      </c>
      <c r="N2100" s="56" t="str">
        <f t="shared" si="404"/>
        <v/>
      </c>
      <c r="O2100" s="56" t="str">
        <f t="shared" si="410"/>
        <v/>
      </c>
      <c r="P2100" s="56">
        <f>IF(ISERROR(IF($X$5=1,$Y$5,)),"",IF($X$5=1,$Y$5,))</f>
        <v>0</v>
      </c>
      <c r="Q2100" s="56">
        <f>IF(ISERROR(IF($X$6=1,$Y$6,)),"",IF($X$6=1,$Y$6,))</f>
        <v>10000</v>
      </c>
      <c r="R2100" s="56">
        <f>IF(ISERROR(IF($X$7=1,$Y$7,)),"",IF($X$7=1,$Y$7,))</f>
        <v>0</v>
      </c>
      <c r="S2100" s="56">
        <f>IF(ISERROR(IF($X$8=1,$Y$8,)),"",IF($X$8=1,$Y$8,))</f>
        <v>1000</v>
      </c>
      <c r="T2100" s="56">
        <f>IF(ISERROR(IF($X$9=1,$Y$9,)),"",IF($X$9=1,$Y$9,))</f>
        <v>500</v>
      </c>
      <c r="U2100" s="56">
        <f>IF(ISERROR(IF($X$10=1,$Y$10,)),"",IF($X$10=1,$Y$10,))</f>
        <v>500</v>
      </c>
    </row>
    <row r="2101" spans="1:21" x14ac:dyDescent="0.25">
      <c r="A2101" s="75">
        <f t="shared" si="405"/>
        <v>2097</v>
      </c>
      <c r="D2101" s="56" t="s">
        <v>5035</v>
      </c>
      <c r="E2101" s="56">
        <f t="shared" si="406"/>
        <v>2097</v>
      </c>
      <c r="F2101" s="76">
        <f t="shared" si="401"/>
        <v>76</v>
      </c>
      <c r="G2101" s="56" t="str">
        <f t="shared" si="407"/>
        <v>walkwayhub</v>
      </c>
      <c r="H2101" s="56">
        <f t="shared" si="408"/>
        <v>2097</v>
      </c>
      <c r="I2101" s="56">
        <f>IF(G2101="",0,IF(COUNTIF($G$5:G2101,G2101)=1,0,COUNTIF($G$5:G2101,G2101) )   )</f>
        <v>0</v>
      </c>
      <c r="J2101" s="56" t="str">
        <f t="shared" si="409"/>
        <v/>
      </c>
      <c r="K2101" s="56" t="str">
        <f t="shared" si="400"/>
        <v/>
      </c>
      <c r="L2101" s="56" t="str">
        <f t="shared" si="402"/>
        <v/>
      </c>
      <c r="M2101" s="56" t="str">
        <f t="shared" si="403"/>
        <v/>
      </c>
      <c r="N2101" s="56" t="str">
        <f t="shared" si="404"/>
        <v/>
      </c>
      <c r="O2101" s="56" t="str">
        <f t="shared" si="410"/>
        <v/>
      </c>
      <c r="P2101" s="56">
        <f>IF(ISERROR(IF($X$5=1,$Y$5,)),"",IF($X$5=1,$Y$5,))</f>
        <v>0</v>
      </c>
      <c r="Q2101" s="56">
        <f>IF(ISERROR(IF($X$6=1,$Y$6,)),"",IF($X$6=1,$Y$6,))</f>
        <v>10000</v>
      </c>
      <c r="R2101" s="56">
        <f>IF(ISERROR(IF($X$7=1,$Y$7,)),"",IF($X$7=1,$Y$7,))</f>
        <v>0</v>
      </c>
      <c r="S2101" s="56">
        <f>IF(ISERROR(IF($X$8=1,$Y$8,)),"",IF($X$8=1,$Y$8,))</f>
        <v>1000</v>
      </c>
      <c r="T2101" s="56">
        <f>IF(ISERROR(IF($X$9=1,$Y$9,)),"",IF($X$9=1,$Y$9,))</f>
        <v>500</v>
      </c>
      <c r="U2101" s="56">
        <f>IF(ISERROR(IF($X$10=1,$Y$10,)),"",IF($X$10=1,$Y$10,))</f>
        <v>500</v>
      </c>
    </row>
    <row r="2102" spans="1:21" x14ac:dyDescent="0.25">
      <c r="A2102" s="75">
        <f t="shared" si="405"/>
        <v>2098</v>
      </c>
      <c r="D2102" s="56" t="s">
        <v>5042</v>
      </c>
      <c r="E2102" s="56">
        <f t="shared" si="406"/>
        <v>2098</v>
      </c>
      <c r="F2102" s="76">
        <f t="shared" si="401"/>
        <v>76</v>
      </c>
      <c r="G2102" s="56" t="str">
        <f t="shared" si="407"/>
        <v>SMP.dockingPortLateral</v>
      </c>
      <c r="H2102" s="56">
        <f t="shared" si="408"/>
        <v>2098</v>
      </c>
      <c r="I2102" s="56">
        <f>IF(G2102="",0,IF(COUNTIF($G$5:G2102,G2102)=1,0,COUNTIF($G$5:G2102,G2102) )   )</f>
        <v>0</v>
      </c>
      <c r="J2102" s="56" t="str">
        <f t="shared" si="409"/>
        <v/>
      </c>
      <c r="K2102" s="56" t="str">
        <f t="shared" si="400"/>
        <v/>
      </c>
      <c r="L2102" s="56" t="str">
        <f t="shared" si="402"/>
        <v/>
      </c>
      <c r="M2102" s="56" t="str">
        <f t="shared" si="403"/>
        <v/>
      </c>
      <c r="N2102" s="56" t="str">
        <f t="shared" si="404"/>
        <v/>
      </c>
      <c r="O2102" s="56" t="str">
        <f t="shared" si="410"/>
        <v/>
      </c>
      <c r="P2102" s="56">
        <f>IF(ISERROR(IF($X$5=1,$Y$5,)),"",IF($X$5=1,$Y$5,))</f>
        <v>0</v>
      </c>
      <c r="Q2102" s="56">
        <f>IF(ISERROR(IF($X$6=1,$Y$6,)),"",IF($X$6=1,$Y$6,))</f>
        <v>10000</v>
      </c>
      <c r="R2102" s="56">
        <f>IF(ISERROR(IF($X$7=1,$Y$7,)),"",IF($X$7=1,$Y$7,))</f>
        <v>0</v>
      </c>
      <c r="S2102" s="56">
        <f>IF(ISERROR(IF($X$8=1,$Y$8,)),"",IF($X$8=1,$Y$8,))</f>
        <v>1000</v>
      </c>
      <c r="T2102" s="56">
        <f>IF(ISERROR(IF($X$9=1,$Y$9,)),"",IF($X$9=1,$Y$9,))</f>
        <v>500</v>
      </c>
      <c r="U2102" s="56">
        <f>IF(ISERROR(IF($X$10=1,$Y$10,)),"",IF($X$10=1,$Y$10,))</f>
        <v>500</v>
      </c>
    </row>
    <row r="2103" spans="1:21" x14ac:dyDescent="0.25">
      <c r="A2103" s="75">
        <f t="shared" si="405"/>
        <v>2099</v>
      </c>
      <c r="D2103" s="56" t="s">
        <v>2822</v>
      </c>
      <c r="E2103" s="56">
        <f t="shared" si="406"/>
        <v>2099</v>
      </c>
      <c r="F2103" s="76">
        <f t="shared" si="401"/>
        <v>76</v>
      </c>
      <c r="G2103" s="56" t="str">
        <f t="shared" si="407"/>
        <v>TriStrutTriDock</v>
      </c>
      <c r="H2103" s="56">
        <f t="shared" si="408"/>
        <v>2099</v>
      </c>
      <c r="I2103" s="56">
        <f>IF(G2103="",0,IF(COUNTIF($G$5:G2103,G2103)=1,0,COUNTIF($G$5:G2103,G2103) )   )</f>
        <v>0</v>
      </c>
      <c r="J2103" s="56" t="str">
        <f t="shared" si="409"/>
        <v/>
      </c>
      <c r="K2103" s="56" t="str">
        <f t="shared" si="400"/>
        <v/>
      </c>
      <c r="L2103" s="56" t="str">
        <f t="shared" si="402"/>
        <v/>
      </c>
      <c r="M2103" s="56" t="str">
        <f t="shared" si="403"/>
        <v/>
      </c>
      <c r="N2103" s="56" t="str">
        <f t="shared" si="404"/>
        <v/>
      </c>
      <c r="O2103" s="56" t="str">
        <f t="shared" si="410"/>
        <v/>
      </c>
      <c r="P2103" s="56">
        <f>IF(ISERROR(IF($X$5=1,$Y$5,)),"",IF($X$5=1,$Y$5,))</f>
        <v>0</v>
      </c>
      <c r="Q2103" s="56">
        <f>IF(ISERROR(IF($X$6=1,$Y$6,)),"",IF($X$6=1,$Y$6,))</f>
        <v>10000</v>
      </c>
      <c r="R2103" s="56">
        <f>IF(ISERROR(IF($X$7=1,$Y$7,)),"",IF($X$7=1,$Y$7,))</f>
        <v>0</v>
      </c>
      <c r="S2103" s="56">
        <f>IF(ISERROR(IF($X$8=1,$Y$8,)),"",IF($X$8=1,$Y$8,))</f>
        <v>1000</v>
      </c>
      <c r="T2103" s="56">
        <f>IF(ISERROR(IF($X$9=1,$Y$9,)),"",IF($X$9=1,$Y$9,))</f>
        <v>500</v>
      </c>
      <c r="U2103" s="56">
        <f>IF(ISERROR(IF($X$10=1,$Y$10,)),"",IF($X$10=1,$Y$10,))</f>
        <v>500</v>
      </c>
    </row>
    <row r="2104" spans="1:21" x14ac:dyDescent="0.25">
      <c r="A2104" s="75">
        <f t="shared" si="405"/>
        <v>2100</v>
      </c>
      <c r="D2104" s="56" t="s">
        <v>3106</v>
      </c>
      <c r="E2104" s="56">
        <f t="shared" si="406"/>
        <v>2100</v>
      </c>
      <c r="F2104" s="76">
        <f t="shared" si="401"/>
        <v>76</v>
      </c>
      <c r="G2104" s="56" t="str">
        <f t="shared" si="407"/>
        <v>stationHub</v>
      </c>
      <c r="H2104" s="56">
        <f t="shared" si="408"/>
        <v>2100</v>
      </c>
      <c r="I2104" s="56">
        <f>IF(G2104="",0,IF(COUNTIF($G$5:G2104,G2104)=1,0,COUNTIF($G$5:G2104,G2104) )   )</f>
        <v>0</v>
      </c>
      <c r="J2104" s="56" t="str">
        <f t="shared" si="409"/>
        <v/>
      </c>
      <c r="K2104" s="56" t="str">
        <f t="shared" si="400"/>
        <v/>
      </c>
      <c r="L2104" s="56" t="str">
        <f t="shared" si="402"/>
        <v/>
      </c>
      <c r="M2104" s="56" t="str">
        <f t="shared" si="403"/>
        <v/>
      </c>
      <c r="N2104" s="56" t="str">
        <f t="shared" si="404"/>
        <v/>
      </c>
      <c r="O2104" s="56" t="str">
        <f t="shared" si="410"/>
        <v/>
      </c>
      <c r="P2104" s="56">
        <f>IF(ISERROR(IF($X$5=1,$Y$5,)),"",IF($X$5=1,$Y$5,))</f>
        <v>0</v>
      </c>
      <c r="Q2104" s="56">
        <f>IF(ISERROR(IF($X$6=1,$Y$6,)),"",IF($X$6=1,$Y$6,))</f>
        <v>10000</v>
      </c>
      <c r="R2104" s="56">
        <f>IF(ISERROR(IF($X$7=1,$Y$7,)),"",IF($X$7=1,$Y$7,))</f>
        <v>0</v>
      </c>
      <c r="S2104" s="56">
        <f>IF(ISERROR(IF($X$8=1,$Y$8,)),"",IF($X$8=1,$Y$8,))</f>
        <v>1000</v>
      </c>
      <c r="T2104" s="56">
        <f>IF(ISERROR(IF($X$9=1,$Y$9,)),"",IF($X$9=1,$Y$9,))</f>
        <v>500</v>
      </c>
      <c r="U2104" s="56">
        <f>IF(ISERROR(IF($X$10=1,$Y$10,)),"",IF($X$10=1,$Y$10,))</f>
        <v>500</v>
      </c>
    </row>
    <row r="2105" spans="1:21" x14ac:dyDescent="0.25">
      <c r="A2105" s="75">
        <f t="shared" si="405"/>
        <v>2101</v>
      </c>
      <c r="D2105" s="56" t="s">
        <v>5036</v>
      </c>
      <c r="E2105" s="56">
        <f t="shared" si="406"/>
        <v>2101</v>
      </c>
      <c r="F2105" s="76">
        <f t="shared" si="401"/>
        <v>76</v>
      </c>
      <c r="G2105" s="56" t="str">
        <f t="shared" si="407"/>
        <v>Airlockdoors</v>
      </c>
      <c r="H2105" s="56">
        <f t="shared" si="408"/>
        <v>2101</v>
      </c>
      <c r="I2105" s="56">
        <f>IF(G2105="",0,IF(COUNTIF($G$5:G2105,G2105)=1,0,COUNTIF($G$5:G2105,G2105) )   )</f>
        <v>0</v>
      </c>
      <c r="J2105" s="56" t="str">
        <f t="shared" si="409"/>
        <v/>
      </c>
      <c r="K2105" s="56" t="str">
        <f t="shared" si="400"/>
        <v/>
      </c>
      <c r="L2105" s="56" t="str">
        <f t="shared" si="402"/>
        <v/>
      </c>
      <c r="M2105" s="56" t="str">
        <f t="shared" si="403"/>
        <v/>
      </c>
      <c r="N2105" s="56" t="str">
        <f t="shared" si="404"/>
        <v/>
      </c>
      <c r="O2105" s="56" t="str">
        <f t="shared" si="410"/>
        <v/>
      </c>
      <c r="P2105" s="56">
        <f>IF(ISERROR(IF($X$5=1,$Y$5,)),"",IF($X$5=1,$Y$5,))</f>
        <v>0</v>
      </c>
      <c r="Q2105" s="56">
        <f>IF(ISERROR(IF($X$6=1,$Y$6,)),"",IF($X$6=1,$Y$6,))</f>
        <v>10000</v>
      </c>
      <c r="R2105" s="56">
        <f>IF(ISERROR(IF($X$7=1,$Y$7,)),"",IF($X$7=1,$Y$7,))</f>
        <v>0</v>
      </c>
      <c r="S2105" s="56">
        <f>IF(ISERROR(IF($X$8=1,$Y$8,)),"",IF($X$8=1,$Y$8,))</f>
        <v>1000</v>
      </c>
      <c r="T2105" s="56">
        <f>IF(ISERROR(IF($X$9=1,$Y$9,)),"",IF($X$9=1,$Y$9,))</f>
        <v>500</v>
      </c>
      <c r="U2105" s="56">
        <f>IF(ISERROR(IF($X$10=1,$Y$10,)),"",IF($X$10=1,$Y$10,))</f>
        <v>500</v>
      </c>
    </row>
    <row r="2106" spans="1:21" x14ac:dyDescent="0.25">
      <c r="A2106" s="75">
        <f t="shared" si="405"/>
        <v>2102</v>
      </c>
      <c r="D2106" s="56" t="s">
        <v>3107</v>
      </c>
      <c r="E2106" s="56">
        <f t="shared" si="406"/>
        <v>2102</v>
      </c>
      <c r="F2106" s="76">
        <f t="shared" si="401"/>
        <v>76</v>
      </c>
      <c r="G2106" s="56" t="str">
        <f t="shared" si="407"/>
        <v>dockingPort2</v>
      </c>
      <c r="H2106" s="56">
        <f t="shared" si="408"/>
        <v>2102</v>
      </c>
      <c r="I2106" s="56">
        <f>IF(G2106="",0,IF(COUNTIF($G$5:G2106,G2106)=1,0,COUNTIF($G$5:G2106,G2106) )   )</f>
        <v>0</v>
      </c>
      <c r="J2106" s="56" t="str">
        <f t="shared" si="409"/>
        <v/>
      </c>
      <c r="K2106" s="56" t="str">
        <f t="shared" si="400"/>
        <v/>
      </c>
      <c r="L2106" s="56" t="str">
        <f t="shared" si="402"/>
        <v/>
      </c>
      <c r="M2106" s="56" t="str">
        <f t="shared" si="403"/>
        <v/>
      </c>
      <c r="N2106" s="56" t="str">
        <f t="shared" si="404"/>
        <v/>
      </c>
      <c r="O2106" s="56" t="str">
        <f t="shared" si="410"/>
        <v/>
      </c>
      <c r="P2106" s="56">
        <f>IF(ISERROR(IF($X$5=1,$Y$5,)),"",IF($X$5=1,$Y$5,))</f>
        <v>0</v>
      </c>
      <c r="Q2106" s="56">
        <f>IF(ISERROR(IF($X$6=1,$Y$6,)),"",IF($X$6=1,$Y$6,))</f>
        <v>10000</v>
      </c>
      <c r="R2106" s="56">
        <f>IF(ISERROR(IF($X$7=1,$Y$7,)),"",IF($X$7=1,$Y$7,))</f>
        <v>0</v>
      </c>
      <c r="S2106" s="56">
        <f>IF(ISERROR(IF($X$8=1,$Y$8,)),"",IF($X$8=1,$Y$8,))</f>
        <v>1000</v>
      </c>
      <c r="T2106" s="56">
        <f>IF(ISERROR(IF($X$9=1,$Y$9,)),"",IF($X$9=1,$Y$9,))</f>
        <v>500</v>
      </c>
      <c r="U2106" s="56">
        <f>IF(ISERROR(IF($X$10=1,$Y$10,)),"",IF($X$10=1,$Y$10,))</f>
        <v>500</v>
      </c>
    </row>
    <row r="2107" spans="1:21" x14ac:dyDescent="0.25">
      <c r="A2107" s="75">
        <f t="shared" si="405"/>
        <v>2103</v>
      </c>
      <c r="D2107" s="56" t="s">
        <v>5028</v>
      </c>
      <c r="E2107" s="56">
        <f t="shared" si="406"/>
        <v>2103</v>
      </c>
      <c r="F2107" s="76">
        <f t="shared" si="401"/>
        <v>76</v>
      </c>
      <c r="G2107" s="56" t="str">
        <f t="shared" si="407"/>
        <v>B9.Adapter.Y1</v>
      </c>
      <c r="H2107" s="56">
        <f t="shared" si="408"/>
        <v>2103</v>
      </c>
      <c r="I2107" s="56">
        <f>IF(G2107="",0,IF(COUNTIF($G$5:G2107,G2107)=1,0,COUNTIF($G$5:G2107,G2107) )   )</f>
        <v>0</v>
      </c>
      <c r="J2107" s="56" t="str">
        <f t="shared" si="409"/>
        <v/>
      </c>
      <c r="K2107" s="56" t="str">
        <f t="shared" si="400"/>
        <v/>
      </c>
      <c r="L2107" s="56" t="str">
        <f t="shared" si="402"/>
        <v/>
      </c>
      <c r="M2107" s="56" t="str">
        <f t="shared" si="403"/>
        <v/>
      </c>
      <c r="N2107" s="56" t="str">
        <f t="shared" si="404"/>
        <v/>
      </c>
      <c r="O2107" s="56" t="str">
        <f t="shared" si="410"/>
        <v/>
      </c>
      <c r="P2107" s="56">
        <f>IF(ISERROR(IF($X$5=1,$Y$5,)),"",IF($X$5=1,$Y$5,))</f>
        <v>0</v>
      </c>
      <c r="Q2107" s="56">
        <f>IF(ISERROR(IF($X$6=1,$Y$6,)),"",IF($X$6=1,$Y$6,))</f>
        <v>10000</v>
      </c>
      <c r="R2107" s="56">
        <f>IF(ISERROR(IF($X$7=1,$Y$7,)),"",IF($X$7=1,$Y$7,))</f>
        <v>0</v>
      </c>
      <c r="S2107" s="56">
        <f>IF(ISERROR(IF($X$8=1,$Y$8,)),"",IF($X$8=1,$Y$8,))</f>
        <v>1000</v>
      </c>
      <c r="T2107" s="56">
        <f>IF(ISERROR(IF($X$9=1,$Y$9,)),"",IF($X$9=1,$Y$9,))</f>
        <v>500</v>
      </c>
      <c r="U2107" s="56">
        <f>IF(ISERROR(IF($X$10=1,$Y$10,)),"",IF($X$10=1,$Y$10,))</f>
        <v>500</v>
      </c>
    </row>
    <row r="2108" spans="1:21" x14ac:dyDescent="0.25">
      <c r="A2108" s="75">
        <f t="shared" si="405"/>
        <v>2104</v>
      </c>
      <c r="D2108" s="56" t="s">
        <v>5037</v>
      </c>
      <c r="E2108" s="56">
        <f t="shared" si="406"/>
        <v>2104</v>
      </c>
      <c r="F2108" s="76">
        <f t="shared" si="401"/>
        <v>76</v>
      </c>
      <c r="G2108" s="56" t="str">
        <f t="shared" si="407"/>
        <v>LLLCBM</v>
      </c>
      <c r="H2108" s="56">
        <f t="shared" si="408"/>
        <v>2104</v>
      </c>
      <c r="I2108" s="56">
        <f>IF(G2108="",0,IF(COUNTIF($G$5:G2108,G2108)=1,0,COUNTIF($G$5:G2108,G2108) )   )</f>
        <v>0</v>
      </c>
      <c r="J2108" s="56" t="str">
        <f t="shared" si="409"/>
        <v/>
      </c>
      <c r="K2108" s="56" t="str">
        <f t="shared" si="400"/>
        <v/>
      </c>
      <c r="L2108" s="56" t="str">
        <f t="shared" si="402"/>
        <v/>
      </c>
      <c r="M2108" s="56" t="str">
        <f t="shared" si="403"/>
        <v/>
      </c>
      <c r="N2108" s="56" t="str">
        <f t="shared" si="404"/>
        <v/>
      </c>
      <c r="O2108" s="56" t="str">
        <f t="shared" si="410"/>
        <v/>
      </c>
      <c r="P2108" s="56">
        <f>IF(ISERROR(IF($X$5=1,$Y$5,)),"",IF($X$5=1,$Y$5,))</f>
        <v>0</v>
      </c>
      <c r="Q2108" s="56">
        <f>IF(ISERROR(IF($X$6=1,$Y$6,)),"",IF($X$6=1,$Y$6,))</f>
        <v>10000</v>
      </c>
      <c r="R2108" s="56">
        <f>IF(ISERROR(IF($X$7=1,$Y$7,)),"",IF($X$7=1,$Y$7,))</f>
        <v>0</v>
      </c>
      <c r="S2108" s="56">
        <f>IF(ISERROR(IF($X$8=1,$Y$8,)),"",IF($X$8=1,$Y$8,))</f>
        <v>1000</v>
      </c>
      <c r="T2108" s="56">
        <f>IF(ISERROR(IF($X$9=1,$Y$9,)),"",IF($X$9=1,$Y$9,))</f>
        <v>500</v>
      </c>
      <c r="U2108" s="56">
        <f>IF(ISERROR(IF($X$10=1,$Y$10,)),"",IF($X$10=1,$Y$10,))</f>
        <v>500</v>
      </c>
    </row>
    <row r="2109" spans="1:21" x14ac:dyDescent="0.25">
      <c r="A2109" s="75">
        <f t="shared" si="405"/>
        <v>2105</v>
      </c>
      <c r="D2109" s="56" t="s">
        <v>5941</v>
      </c>
      <c r="E2109" s="56">
        <f t="shared" si="406"/>
        <v>2105</v>
      </c>
      <c r="F2109" s="76">
        <f t="shared" si="401"/>
        <v>76</v>
      </c>
      <c r="G2109" s="56" t="str">
        <f t="shared" si="407"/>
        <v>LLLCBMThin</v>
      </c>
      <c r="H2109" s="56">
        <f t="shared" si="408"/>
        <v>2105</v>
      </c>
      <c r="I2109" s="56">
        <f>IF(G2109="",0,IF(COUNTIF($G$5:G2109,G2109)=1,0,COUNTIF($G$5:G2109,G2109) )   )</f>
        <v>0</v>
      </c>
      <c r="J2109" s="56" t="str">
        <f t="shared" si="409"/>
        <v/>
      </c>
      <c r="K2109" s="56" t="str">
        <f t="shared" si="400"/>
        <v/>
      </c>
      <c r="L2109" s="56" t="str">
        <f t="shared" si="402"/>
        <v/>
      </c>
      <c r="M2109" s="56" t="str">
        <f t="shared" si="403"/>
        <v/>
      </c>
      <c r="N2109" s="56" t="str">
        <f t="shared" si="404"/>
        <v/>
      </c>
      <c r="O2109" s="56" t="str">
        <f t="shared" si="410"/>
        <v/>
      </c>
      <c r="P2109" s="56">
        <f>IF(ISERROR(IF($X$5=1,$Y$5,)),"",IF($X$5=1,$Y$5,))</f>
        <v>0</v>
      </c>
      <c r="Q2109" s="56">
        <f>IF(ISERROR(IF($X$6=1,$Y$6,)),"",IF($X$6=1,$Y$6,))</f>
        <v>10000</v>
      </c>
      <c r="R2109" s="56">
        <f>IF(ISERROR(IF($X$7=1,$Y$7,)),"",IF($X$7=1,$Y$7,))</f>
        <v>0</v>
      </c>
      <c r="S2109" s="56">
        <f>IF(ISERROR(IF($X$8=1,$Y$8,)),"",IF($X$8=1,$Y$8,))</f>
        <v>1000</v>
      </c>
      <c r="T2109" s="56">
        <f>IF(ISERROR(IF($X$9=1,$Y$9,)),"",IF($X$9=1,$Y$9,))</f>
        <v>500</v>
      </c>
      <c r="U2109" s="56">
        <f>IF(ISERROR(IF($X$10=1,$Y$10,)),"",IF($X$10=1,$Y$10,))</f>
        <v>500</v>
      </c>
    </row>
    <row r="2110" spans="1:21" x14ac:dyDescent="0.25">
      <c r="A2110" s="75">
        <f t="shared" si="405"/>
        <v>2106</v>
      </c>
      <c r="D2110" s="56" t="s">
        <v>5029</v>
      </c>
      <c r="E2110" s="56">
        <f t="shared" si="406"/>
        <v>2106</v>
      </c>
      <c r="F2110" s="76">
        <f t="shared" si="401"/>
        <v>76</v>
      </c>
      <c r="G2110" s="56" t="str">
        <f t="shared" si="407"/>
        <v>CBM-A-S</v>
      </c>
      <c r="H2110" s="56">
        <f t="shared" si="408"/>
        <v>2106</v>
      </c>
      <c r="I2110" s="56">
        <f>IF(G2110="",0,IF(COUNTIF($G$5:G2110,G2110)=1,0,COUNTIF($G$5:G2110,G2110) )   )</f>
        <v>0</v>
      </c>
      <c r="J2110" s="56" t="str">
        <f t="shared" si="409"/>
        <v/>
      </c>
      <c r="K2110" s="56" t="str">
        <f t="shared" ref="K2110:K2173" si="411">IF(ISERROR(VLOOKUP(J2110,$F$5:$G$6005,2,)),"",VLOOKUP(J2110,$F$5:$G$6005,2,))</f>
        <v/>
      </c>
      <c r="L2110" s="56" t="str">
        <f t="shared" si="402"/>
        <v/>
      </c>
      <c r="M2110" s="56" t="str">
        <f t="shared" si="403"/>
        <v/>
      </c>
      <c r="N2110" s="56" t="str">
        <f t="shared" si="404"/>
        <v/>
      </c>
      <c r="O2110" s="56" t="str">
        <f t="shared" si="410"/>
        <v/>
      </c>
      <c r="P2110" s="56">
        <f>IF(ISERROR(IF($X$5=1,$Y$5,)),"",IF($X$5=1,$Y$5,))</f>
        <v>0</v>
      </c>
      <c r="Q2110" s="56">
        <f>IF(ISERROR(IF($X$6=1,$Y$6,)),"",IF($X$6=1,$Y$6,))</f>
        <v>10000</v>
      </c>
      <c r="R2110" s="56">
        <f>IF(ISERROR(IF($X$7=1,$Y$7,)),"",IF($X$7=1,$Y$7,))</f>
        <v>0</v>
      </c>
      <c r="S2110" s="56">
        <f>IF(ISERROR(IF($X$8=1,$Y$8,)),"",IF($X$8=1,$Y$8,))</f>
        <v>1000</v>
      </c>
      <c r="T2110" s="56">
        <f>IF(ISERROR(IF($X$9=1,$Y$9,)),"",IF($X$9=1,$Y$9,))</f>
        <v>500</v>
      </c>
      <c r="U2110" s="56">
        <f>IF(ISERROR(IF($X$10=1,$Y$10,)),"",IF($X$10=1,$Y$10,))</f>
        <v>500</v>
      </c>
    </row>
    <row r="2111" spans="1:21" x14ac:dyDescent="0.25">
      <c r="A2111" s="75">
        <f t="shared" si="405"/>
        <v>2107</v>
      </c>
      <c r="D2111" s="56" t="s">
        <v>5038</v>
      </c>
      <c r="E2111" s="56">
        <f t="shared" si="406"/>
        <v>2107</v>
      </c>
      <c r="F2111" s="76">
        <f t="shared" si="401"/>
        <v>76</v>
      </c>
      <c r="G2111" s="56" t="str">
        <f t="shared" si="407"/>
        <v>LLLCBMAnim</v>
      </c>
      <c r="H2111" s="56">
        <f t="shared" si="408"/>
        <v>2107</v>
      </c>
      <c r="I2111" s="56">
        <f>IF(G2111="",0,IF(COUNTIF($G$5:G2111,G2111)=1,0,COUNTIF($G$5:G2111,G2111) )   )</f>
        <v>0</v>
      </c>
      <c r="J2111" s="56" t="str">
        <f t="shared" si="409"/>
        <v/>
      </c>
      <c r="K2111" s="56" t="str">
        <f t="shared" si="411"/>
        <v/>
      </c>
      <c r="L2111" s="56" t="str">
        <f t="shared" si="402"/>
        <v/>
      </c>
      <c r="M2111" s="56" t="str">
        <f t="shared" si="403"/>
        <v/>
      </c>
      <c r="N2111" s="56" t="str">
        <f t="shared" si="404"/>
        <v/>
      </c>
      <c r="O2111" s="56" t="str">
        <f t="shared" si="410"/>
        <v/>
      </c>
      <c r="P2111" s="56">
        <f>IF(ISERROR(IF($X$5=1,$Y$5,)),"",IF($X$5=1,$Y$5,))</f>
        <v>0</v>
      </c>
      <c r="Q2111" s="56">
        <f>IF(ISERROR(IF($X$6=1,$Y$6,)),"",IF($X$6=1,$Y$6,))</f>
        <v>10000</v>
      </c>
      <c r="R2111" s="56">
        <f>IF(ISERROR(IF($X$7=1,$Y$7,)),"",IF($X$7=1,$Y$7,))</f>
        <v>0</v>
      </c>
      <c r="S2111" s="56">
        <f>IF(ISERROR(IF($X$8=1,$Y$8,)),"",IF($X$8=1,$Y$8,))</f>
        <v>1000</v>
      </c>
      <c r="T2111" s="56">
        <f>IF(ISERROR(IF($X$9=1,$Y$9,)),"",IF($X$9=1,$Y$9,))</f>
        <v>500</v>
      </c>
      <c r="U2111" s="56">
        <f>IF(ISERROR(IF($X$10=1,$Y$10,)),"",IF($X$10=1,$Y$10,))</f>
        <v>500</v>
      </c>
    </row>
    <row r="2112" spans="1:21" x14ac:dyDescent="0.25">
      <c r="A2112" s="75">
        <f t="shared" si="405"/>
        <v>2108</v>
      </c>
      <c r="D2112" s="56" t="s">
        <v>5030</v>
      </c>
      <c r="E2112" s="56">
        <f t="shared" si="406"/>
        <v>2108</v>
      </c>
      <c r="F2112" s="76">
        <f t="shared" si="401"/>
        <v>76</v>
      </c>
      <c r="G2112" s="56" t="str">
        <f t="shared" si="407"/>
        <v>CBM-P-S</v>
      </c>
      <c r="H2112" s="56">
        <f t="shared" si="408"/>
        <v>2108</v>
      </c>
      <c r="I2112" s="56">
        <f>IF(G2112="",0,IF(COUNTIF($G$5:G2112,G2112)=1,0,COUNTIF($G$5:G2112,G2112) )   )</f>
        <v>0</v>
      </c>
      <c r="J2112" s="56" t="str">
        <f t="shared" si="409"/>
        <v/>
      </c>
      <c r="K2112" s="56" t="str">
        <f t="shared" si="411"/>
        <v/>
      </c>
      <c r="L2112" s="56" t="str">
        <f t="shared" si="402"/>
        <v/>
      </c>
      <c r="M2112" s="56" t="str">
        <f t="shared" si="403"/>
        <v/>
      </c>
      <c r="N2112" s="56" t="str">
        <f t="shared" si="404"/>
        <v/>
      </c>
      <c r="O2112" s="56" t="str">
        <f t="shared" si="410"/>
        <v/>
      </c>
      <c r="P2112" s="56">
        <f>IF(ISERROR(IF($X$5=1,$Y$5,)),"",IF($X$5=1,$Y$5,))</f>
        <v>0</v>
      </c>
      <c r="Q2112" s="56">
        <f>IF(ISERROR(IF($X$6=1,$Y$6,)),"",IF($X$6=1,$Y$6,))</f>
        <v>10000</v>
      </c>
      <c r="R2112" s="56">
        <f>IF(ISERROR(IF($X$7=1,$Y$7,)),"",IF($X$7=1,$Y$7,))</f>
        <v>0</v>
      </c>
      <c r="S2112" s="56">
        <f>IF(ISERROR(IF($X$8=1,$Y$8,)),"",IF($X$8=1,$Y$8,))</f>
        <v>1000</v>
      </c>
      <c r="T2112" s="56">
        <f>IF(ISERROR(IF($X$9=1,$Y$9,)),"",IF($X$9=1,$Y$9,))</f>
        <v>500</v>
      </c>
      <c r="U2112" s="56">
        <f>IF(ISERROR(IF($X$10=1,$Y$10,)),"",IF($X$10=1,$Y$10,))</f>
        <v>500</v>
      </c>
    </row>
    <row r="2113" spans="1:21" x14ac:dyDescent="0.25">
      <c r="A2113" s="75">
        <f t="shared" si="405"/>
        <v>2109</v>
      </c>
      <c r="D2113" s="56" t="s">
        <v>5031</v>
      </c>
      <c r="E2113" s="56">
        <f t="shared" si="406"/>
        <v>2109</v>
      </c>
      <c r="F2113" s="76">
        <f t="shared" si="401"/>
        <v>76</v>
      </c>
      <c r="G2113" s="56" t="str">
        <f t="shared" si="407"/>
        <v>Kosmos.Balka.1.Skeleton.RCS.Storage</v>
      </c>
      <c r="H2113" s="56">
        <f t="shared" si="408"/>
        <v>2109</v>
      </c>
      <c r="I2113" s="56">
        <f>IF(G2113="",0,IF(COUNTIF($G$5:G2113,G2113)=1,0,COUNTIF($G$5:G2113,G2113) )   )</f>
        <v>0</v>
      </c>
      <c r="J2113" s="56" t="str">
        <f t="shared" si="409"/>
        <v/>
      </c>
      <c r="K2113" s="56" t="str">
        <f t="shared" si="411"/>
        <v/>
      </c>
      <c r="L2113" s="56" t="str">
        <f t="shared" si="402"/>
        <v/>
      </c>
      <c r="M2113" s="56" t="str">
        <f t="shared" si="403"/>
        <v/>
      </c>
      <c r="N2113" s="56" t="str">
        <f t="shared" si="404"/>
        <v/>
      </c>
      <c r="O2113" s="56" t="str">
        <f t="shared" si="410"/>
        <v/>
      </c>
      <c r="P2113" s="56">
        <f>IF(ISERROR(IF($X$5=1,$Y$5,)),"",IF($X$5=1,$Y$5,))</f>
        <v>0</v>
      </c>
      <c r="Q2113" s="56">
        <f>IF(ISERROR(IF($X$6=1,$Y$6,)),"",IF($X$6=1,$Y$6,))</f>
        <v>10000</v>
      </c>
      <c r="R2113" s="56">
        <f>IF(ISERROR(IF($X$7=1,$Y$7,)),"",IF($X$7=1,$Y$7,))</f>
        <v>0</v>
      </c>
      <c r="S2113" s="56">
        <f>IF(ISERROR(IF($X$8=1,$Y$8,)),"",IF($X$8=1,$Y$8,))</f>
        <v>1000</v>
      </c>
      <c r="T2113" s="56">
        <f>IF(ISERROR(IF($X$9=1,$Y$9,)),"",IF($X$9=1,$Y$9,))</f>
        <v>500</v>
      </c>
      <c r="U2113" s="56">
        <f>IF(ISERROR(IF($X$10=1,$Y$10,)),"",IF($X$10=1,$Y$10,))</f>
        <v>500</v>
      </c>
    </row>
    <row r="2114" spans="1:21" x14ac:dyDescent="0.25">
      <c r="A2114" s="75">
        <f t="shared" si="405"/>
        <v>2110</v>
      </c>
      <c r="D2114" s="56" t="s">
        <v>5032</v>
      </c>
      <c r="E2114" s="56">
        <f t="shared" si="406"/>
        <v>2110</v>
      </c>
      <c r="F2114" s="76">
        <f t="shared" si="401"/>
        <v>76</v>
      </c>
      <c r="G2114" s="56" t="str">
        <f t="shared" si="407"/>
        <v>Kosmos.Salyut.2-1.5.Taper</v>
      </c>
      <c r="H2114" s="56">
        <f t="shared" si="408"/>
        <v>2110</v>
      </c>
      <c r="I2114" s="56">
        <f>IF(G2114="",0,IF(COUNTIF($G$5:G2114,G2114)=1,0,COUNTIF($G$5:G2114,G2114) )   )</f>
        <v>0</v>
      </c>
      <c r="J2114" s="56" t="str">
        <f t="shared" si="409"/>
        <v/>
      </c>
      <c r="K2114" s="56" t="str">
        <f t="shared" si="411"/>
        <v/>
      </c>
      <c r="L2114" s="56" t="str">
        <f t="shared" si="402"/>
        <v/>
      </c>
      <c r="M2114" s="56" t="str">
        <f t="shared" si="403"/>
        <v/>
      </c>
      <c r="N2114" s="56" t="str">
        <f t="shared" si="404"/>
        <v/>
      </c>
      <c r="O2114" s="56" t="str">
        <f t="shared" si="410"/>
        <v/>
      </c>
      <c r="P2114" s="56">
        <f>IF(ISERROR(IF($X$5=1,$Y$5,)),"",IF($X$5=1,$Y$5,))</f>
        <v>0</v>
      </c>
      <c r="Q2114" s="56">
        <f>IF(ISERROR(IF($X$6=1,$Y$6,)),"",IF($X$6=1,$Y$6,))</f>
        <v>10000</v>
      </c>
      <c r="R2114" s="56">
        <f>IF(ISERROR(IF($X$7=1,$Y$7,)),"",IF($X$7=1,$Y$7,))</f>
        <v>0</v>
      </c>
      <c r="S2114" s="56">
        <f>IF(ISERROR(IF($X$8=1,$Y$8,)),"",IF($X$8=1,$Y$8,))</f>
        <v>1000</v>
      </c>
      <c r="T2114" s="56">
        <f>IF(ISERROR(IF($X$9=1,$Y$9,)),"",IF($X$9=1,$Y$9,))</f>
        <v>500</v>
      </c>
      <c r="U2114" s="56">
        <f>IF(ISERROR(IF($X$10=1,$Y$10,)),"",IF($X$10=1,$Y$10,))</f>
        <v>500</v>
      </c>
    </row>
    <row r="2115" spans="1:21" x14ac:dyDescent="0.25">
      <c r="A2115" s="75">
        <f t="shared" si="405"/>
        <v>2111</v>
      </c>
      <c r="D2115" s="56" t="s">
        <v>5033</v>
      </c>
      <c r="E2115" s="56">
        <f t="shared" si="406"/>
        <v>2111</v>
      </c>
      <c r="F2115" s="76">
        <f t="shared" si="401"/>
        <v>76</v>
      </c>
      <c r="G2115" s="56" t="str">
        <f t="shared" si="407"/>
        <v>Kosmos.Salyut.body.2</v>
      </c>
      <c r="H2115" s="56">
        <f t="shared" si="408"/>
        <v>2111</v>
      </c>
      <c r="I2115" s="56">
        <f>IF(G2115="",0,IF(COUNTIF($G$5:G2115,G2115)=1,0,COUNTIF($G$5:G2115,G2115) )   )</f>
        <v>0</v>
      </c>
      <c r="J2115" s="56" t="str">
        <f t="shared" si="409"/>
        <v/>
      </c>
      <c r="K2115" s="56" t="str">
        <f t="shared" si="411"/>
        <v/>
      </c>
      <c r="L2115" s="56" t="str">
        <f t="shared" si="402"/>
        <v/>
      </c>
      <c r="M2115" s="56" t="str">
        <f t="shared" si="403"/>
        <v/>
      </c>
      <c r="N2115" s="56" t="str">
        <f t="shared" si="404"/>
        <v/>
      </c>
      <c r="O2115" s="56" t="str">
        <f t="shared" si="410"/>
        <v/>
      </c>
      <c r="P2115" s="56">
        <f>IF(ISERROR(IF($X$5=1,$Y$5,)),"",IF($X$5=1,$Y$5,))</f>
        <v>0</v>
      </c>
      <c r="Q2115" s="56">
        <f>IF(ISERROR(IF($X$6=1,$Y$6,)),"",IF($X$6=1,$Y$6,))</f>
        <v>10000</v>
      </c>
      <c r="R2115" s="56">
        <f>IF(ISERROR(IF($X$7=1,$Y$7,)),"",IF($X$7=1,$Y$7,))</f>
        <v>0</v>
      </c>
      <c r="S2115" s="56">
        <f>IF(ISERROR(IF($X$8=1,$Y$8,)),"",IF($X$8=1,$Y$8,))</f>
        <v>1000</v>
      </c>
      <c r="T2115" s="56">
        <f>IF(ISERROR(IF($X$9=1,$Y$9,)),"",IF($X$9=1,$Y$9,))</f>
        <v>500</v>
      </c>
      <c r="U2115" s="56">
        <f>IF(ISERROR(IF($X$10=1,$Y$10,)),"",IF($X$10=1,$Y$10,))</f>
        <v>500</v>
      </c>
    </row>
    <row r="2116" spans="1:21" x14ac:dyDescent="0.25">
      <c r="A2116" s="75">
        <f t="shared" si="405"/>
        <v>2112</v>
      </c>
      <c r="D2116" s="56" t="s">
        <v>5034</v>
      </c>
      <c r="E2116" s="56">
        <f t="shared" si="406"/>
        <v>2112</v>
      </c>
      <c r="F2116" s="76">
        <f t="shared" si="401"/>
        <v>76</v>
      </c>
      <c r="G2116" s="56" t="str">
        <f t="shared" si="407"/>
        <v>Kosmos.APAS.69</v>
      </c>
      <c r="H2116" s="56">
        <f t="shared" si="408"/>
        <v>2112</v>
      </c>
      <c r="I2116" s="56">
        <f>IF(G2116="",0,IF(COUNTIF($G$5:G2116,G2116)=1,0,COUNTIF($G$5:G2116,G2116) )   )</f>
        <v>0</v>
      </c>
      <c r="J2116" s="56" t="str">
        <f t="shared" si="409"/>
        <v/>
      </c>
      <c r="K2116" s="56" t="str">
        <f t="shared" si="411"/>
        <v/>
      </c>
      <c r="L2116" s="56" t="str">
        <f t="shared" si="402"/>
        <v/>
      </c>
      <c r="M2116" s="56" t="str">
        <f t="shared" si="403"/>
        <v/>
      </c>
      <c r="N2116" s="56" t="str">
        <f t="shared" si="404"/>
        <v/>
      </c>
      <c r="O2116" s="56" t="str">
        <f t="shared" si="410"/>
        <v/>
      </c>
      <c r="P2116" s="56">
        <f>IF(ISERROR(IF($X$5=1,$Y$5,)),"",IF($X$5=1,$Y$5,))</f>
        <v>0</v>
      </c>
      <c r="Q2116" s="56">
        <f>IF(ISERROR(IF($X$6=1,$Y$6,)),"",IF($X$6=1,$Y$6,))</f>
        <v>10000</v>
      </c>
      <c r="R2116" s="56">
        <f>IF(ISERROR(IF($X$7=1,$Y$7,)),"",IF($X$7=1,$Y$7,))</f>
        <v>0</v>
      </c>
      <c r="S2116" s="56">
        <f>IF(ISERROR(IF($X$8=1,$Y$8,)),"",IF($X$8=1,$Y$8,))</f>
        <v>1000</v>
      </c>
      <c r="T2116" s="56">
        <f>IF(ISERROR(IF($X$9=1,$Y$9,)),"",IF($X$9=1,$Y$9,))</f>
        <v>500</v>
      </c>
      <c r="U2116" s="56">
        <f>IF(ISERROR(IF($X$10=1,$Y$10,)),"",IF($X$10=1,$Y$10,))</f>
        <v>500</v>
      </c>
    </row>
    <row r="2117" spans="1:21" x14ac:dyDescent="0.25">
      <c r="A2117" s="75">
        <f t="shared" si="405"/>
        <v>2113</v>
      </c>
      <c r="D2117" s="56" t="s">
        <v>5039</v>
      </c>
      <c r="E2117" s="56">
        <f t="shared" si="406"/>
        <v>2113</v>
      </c>
      <c r="F2117" s="76">
        <f t="shared" ref="F2117:F2180" si="412">IF(A2115=0,0,IF(ISBLANK(G2117),"",IF(LEFT(G2117,4)="newn",F2116+1,IF(LEFT(G2117,4)="node",F2116+1,F2116))))</f>
        <v>76</v>
      </c>
      <c r="G2117" s="56" t="str">
        <f t="shared" si="407"/>
        <v>SDHI.ParaDock.1.ClampOTron</v>
      </c>
      <c r="H2117" s="56">
        <f t="shared" si="408"/>
        <v>2113</v>
      </c>
      <c r="I2117" s="56">
        <f>IF(G2117="",0,IF(COUNTIF($G$5:G2117,G2117)=1,0,COUNTIF($G$5:G2117,G2117) )   )</f>
        <v>0</v>
      </c>
      <c r="J2117" s="56" t="str">
        <f t="shared" si="409"/>
        <v/>
      </c>
      <c r="K2117" s="56" t="str">
        <f t="shared" si="411"/>
        <v/>
      </c>
      <c r="L2117" s="56" t="str">
        <f t="shared" ref="L2117:L2180" si="413">IF(ISERROR(VLOOKUP(K2117,$AB$14:$AD$197,3,)),"",VLOOKUP(K2117,$AB$14:$AD$197,3,))</f>
        <v/>
      </c>
      <c r="M2117" s="56" t="str">
        <f t="shared" ref="M2117:M2180" si="414">IF(ISERROR(HLOOKUP(J2117,$AG$5:$XH$6,2,)),"",HLOOKUP(J2117,$AG$5:$XH$6,2,))</f>
        <v/>
      </c>
      <c r="N2117" s="56" t="str">
        <f t="shared" ref="N2117:N2180" si="415">IF(ISERROR(VLOOKUP(K2117,$AB$14:$AD$197,2,)),"",VLOOKUP(K2117,$AB$14:$AD$197,2,))</f>
        <v/>
      </c>
      <c r="O2117" s="56" t="str">
        <f t="shared" si="410"/>
        <v/>
      </c>
      <c r="P2117" s="56">
        <f>IF(ISERROR(IF($X$5=1,$Y$5,)),"",IF($X$5=1,$Y$5,))</f>
        <v>0</v>
      </c>
      <c r="Q2117" s="56">
        <f>IF(ISERROR(IF($X$6=1,$Y$6,)),"",IF($X$6=1,$Y$6,))</f>
        <v>10000</v>
      </c>
      <c r="R2117" s="56">
        <f>IF(ISERROR(IF($X$7=1,$Y$7,)),"",IF($X$7=1,$Y$7,))</f>
        <v>0</v>
      </c>
      <c r="S2117" s="56">
        <f>IF(ISERROR(IF($X$8=1,$Y$8,)),"",IF($X$8=1,$Y$8,))</f>
        <v>1000</v>
      </c>
      <c r="T2117" s="56">
        <f>IF(ISERROR(IF($X$9=1,$Y$9,)),"",IF($X$9=1,$Y$9,))</f>
        <v>500</v>
      </c>
      <c r="U2117" s="56">
        <f>IF(ISERROR(IF($X$10=1,$Y$10,)),"",IF($X$10=1,$Y$10,))</f>
        <v>500</v>
      </c>
    </row>
    <row r="2118" spans="1:21" x14ac:dyDescent="0.25">
      <c r="A2118" s="75">
        <f t="shared" ref="A2118:A2181" si="416">IF(A2117=0,0,IF(B2117="}",IF(B2118="NODE",A2117+1,0),A2117+1))</f>
        <v>2114</v>
      </c>
      <c r="D2118" s="56" t="s">
        <v>5040</v>
      </c>
      <c r="E2118" s="56">
        <f t="shared" ref="E2118:E2181" si="417">A2118</f>
        <v>2114</v>
      </c>
      <c r="F2118" s="76">
        <f t="shared" si="412"/>
        <v>76</v>
      </c>
      <c r="G2118" s="56" t="str">
        <f t="shared" ref="G2118:G2181" si="418">IF(ISBLANK(D2118),IF(LEFT(C2118,8)="name = n",MID(C2118,8,100),""),MID(D2118,8,100))</f>
        <v>SDHI.ParaDock.2.IACBM</v>
      </c>
      <c r="H2118" s="56">
        <f t="shared" ref="H2118:H2181" si="419">E2118</f>
        <v>2114</v>
      </c>
      <c r="I2118" s="56">
        <f>IF(G2118="",0,IF(COUNTIF($G$5:G2118,G2118)=1,0,COUNTIF($G$5:G2118,G2118) )   )</f>
        <v>0</v>
      </c>
      <c r="J2118" s="56" t="str">
        <f t="shared" ref="J2118:J2181" si="420">IF(J2117=anodes,"",IF(J2117="","",J2117+1))</f>
        <v/>
      </c>
      <c r="K2118" s="56" t="str">
        <f t="shared" si="411"/>
        <v/>
      </c>
      <c r="L2118" s="56" t="str">
        <f t="shared" si="413"/>
        <v/>
      </c>
      <c r="M2118" s="56" t="str">
        <f t="shared" si="414"/>
        <v/>
      </c>
      <c r="N2118" s="56" t="str">
        <f t="shared" si="415"/>
        <v/>
      </c>
      <c r="O2118" s="56" t="str">
        <f t="shared" ref="O2118:O2181" si="421">IF(ISERROR(0.1*N2118+0.9*(M2118/L2118)*($N$3+SUM(P2118:U2118))*(N2118/$N$3)),N2118,0.1*N2118+0.9*(M2118/L2118)*($N$3+SUM(P2118:U2118))*(N2118/$N$3))</f>
        <v/>
      </c>
      <c r="P2118" s="56">
        <f>IF(ISERROR(IF($X$5=1,$Y$5,)),"",IF($X$5=1,$Y$5,))</f>
        <v>0</v>
      </c>
      <c r="Q2118" s="56">
        <f>IF(ISERROR(IF($X$6=1,$Y$6,)),"",IF($X$6=1,$Y$6,))</f>
        <v>10000</v>
      </c>
      <c r="R2118" s="56">
        <f>IF(ISERROR(IF($X$7=1,$Y$7,)),"",IF($X$7=1,$Y$7,))</f>
        <v>0</v>
      </c>
      <c r="S2118" s="56">
        <f>IF(ISERROR(IF($X$8=1,$Y$8,)),"",IF($X$8=1,$Y$8,))</f>
        <v>1000</v>
      </c>
      <c r="T2118" s="56">
        <f>IF(ISERROR(IF($X$9=1,$Y$9,)),"",IF($X$9=1,$Y$9,))</f>
        <v>500</v>
      </c>
      <c r="U2118" s="56">
        <f>IF(ISERROR(IF($X$10=1,$Y$10,)),"",IF($X$10=1,$Y$10,))</f>
        <v>500</v>
      </c>
    </row>
    <row r="2119" spans="1:21" x14ac:dyDescent="0.25">
      <c r="A2119" s="75">
        <f t="shared" si="416"/>
        <v>2115</v>
      </c>
      <c r="D2119" s="56" t="s">
        <v>5043</v>
      </c>
      <c r="E2119" s="56">
        <f t="shared" si="417"/>
        <v>2115</v>
      </c>
      <c r="F2119" s="76">
        <f t="shared" si="412"/>
        <v>76</v>
      </c>
      <c r="G2119" s="56" t="str">
        <f t="shared" si="418"/>
        <v>TD.cargodockingPort1</v>
      </c>
      <c r="H2119" s="56">
        <f t="shared" si="419"/>
        <v>2115</v>
      </c>
      <c r="I2119" s="56">
        <f>IF(G2119="",0,IF(COUNTIF($G$5:G2119,G2119)=1,0,COUNTIF($G$5:G2119,G2119) )   )</f>
        <v>0</v>
      </c>
      <c r="J2119" s="56" t="str">
        <f t="shared" si="420"/>
        <v/>
      </c>
      <c r="K2119" s="56" t="str">
        <f t="shared" si="411"/>
        <v/>
      </c>
      <c r="L2119" s="56" t="str">
        <f t="shared" si="413"/>
        <v/>
      </c>
      <c r="M2119" s="56" t="str">
        <f t="shared" si="414"/>
        <v/>
      </c>
      <c r="N2119" s="56" t="str">
        <f t="shared" si="415"/>
        <v/>
      </c>
      <c r="O2119" s="56" t="str">
        <f t="shared" si="421"/>
        <v/>
      </c>
      <c r="P2119" s="56">
        <f>IF(ISERROR(IF($X$5=1,$Y$5,)),"",IF($X$5=1,$Y$5,))</f>
        <v>0</v>
      </c>
      <c r="Q2119" s="56">
        <f>IF(ISERROR(IF($X$6=1,$Y$6,)),"",IF($X$6=1,$Y$6,))</f>
        <v>10000</v>
      </c>
      <c r="R2119" s="56">
        <f>IF(ISERROR(IF($X$7=1,$Y$7,)),"",IF($X$7=1,$Y$7,))</f>
        <v>0</v>
      </c>
      <c r="S2119" s="56">
        <f>IF(ISERROR(IF($X$8=1,$Y$8,)),"",IF($X$8=1,$Y$8,))</f>
        <v>1000</v>
      </c>
      <c r="T2119" s="56">
        <f>IF(ISERROR(IF($X$9=1,$Y$9,)),"",IF($X$9=1,$Y$9,))</f>
        <v>500</v>
      </c>
      <c r="U2119" s="56">
        <f>IF(ISERROR(IF($X$10=1,$Y$10,)),"",IF($X$10=1,$Y$10,))</f>
        <v>500</v>
      </c>
    </row>
    <row r="2120" spans="1:21" x14ac:dyDescent="0.25">
      <c r="A2120" s="75">
        <f t="shared" si="416"/>
        <v>2116</v>
      </c>
      <c r="D2120" s="56" t="s">
        <v>5044</v>
      </c>
      <c r="E2120" s="56">
        <f t="shared" si="417"/>
        <v>2116</v>
      </c>
      <c r="F2120" s="76">
        <f t="shared" si="412"/>
        <v>76</v>
      </c>
      <c r="G2120" s="56" t="str">
        <f t="shared" si="418"/>
        <v>TD.DockingExtender.Large</v>
      </c>
      <c r="H2120" s="56">
        <f t="shared" si="419"/>
        <v>2116</v>
      </c>
      <c r="I2120" s="56">
        <f>IF(G2120="",0,IF(COUNTIF($G$5:G2120,G2120)=1,0,COUNTIF($G$5:G2120,G2120) )   )</f>
        <v>0</v>
      </c>
      <c r="J2120" s="56" t="str">
        <f t="shared" si="420"/>
        <v/>
      </c>
      <c r="K2120" s="56" t="str">
        <f t="shared" si="411"/>
        <v/>
      </c>
      <c r="L2120" s="56" t="str">
        <f t="shared" si="413"/>
        <v/>
      </c>
      <c r="M2120" s="56" t="str">
        <f t="shared" si="414"/>
        <v/>
      </c>
      <c r="N2120" s="56" t="str">
        <f t="shared" si="415"/>
        <v/>
      </c>
      <c r="O2120" s="56" t="str">
        <f t="shared" si="421"/>
        <v/>
      </c>
      <c r="P2120" s="56">
        <f>IF(ISERROR(IF($X$5=1,$Y$5,)),"",IF($X$5=1,$Y$5,))</f>
        <v>0</v>
      </c>
      <c r="Q2120" s="56">
        <f>IF(ISERROR(IF($X$6=1,$Y$6,)),"",IF($X$6=1,$Y$6,))</f>
        <v>10000</v>
      </c>
      <c r="R2120" s="56">
        <f>IF(ISERROR(IF($X$7=1,$Y$7,)),"",IF($X$7=1,$Y$7,))</f>
        <v>0</v>
      </c>
      <c r="S2120" s="56">
        <f>IF(ISERROR(IF($X$8=1,$Y$8,)),"",IF($X$8=1,$Y$8,))</f>
        <v>1000</v>
      </c>
      <c r="T2120" s="56">
        <f>IF(ISERROR(IF($X$9=1,$Y$9,)),"",IF($X$9=1,$Y$9,))</f>
        <v>500</v>
      </c>
      <c r="U2120" s="56">
        <f>IF(ISERROR(IF($X$10=1,$Y$10,)),"",IF($X$10=1,$Y$10,))</f>
        <v>500</v>
      </c>
    </row>
    <row r="2121" spans="1:21" x14ac:dyDescent="0.25">
      <c r="A2121" s="75">
        <f t="shared" si="416"/>
        <v>2117</v>
      </c>
      <c r="C2121" s="56" t="s">
        <v>2532</v>
      </c>
      <c r="E2121" s="56">
        <f t="shared" si="417"/>
        <v>2117</v>
      </c>
      <c r="F2121" s="76">
        <f t="shared" si="412"/>
        <v>76</v>
      </c>
      <c r="G2121" s="56" t="str">
        <f t="shared" si="418"/>
        <v/>
      </c>
      <c r="H2121" s="56">
        <f t="shared" si="419"/>
        <v>2117</v>
      </c>
      <c r="I2121" s="56">
        <f>IF(G2121="",0,IF(COUNTIF($G$5:G2121,G2121)=1,0,COUNTIF($G$5:G2121,G2121) )   )</f>
        <v>0</v>
      </c>
      <c r="J2121" s="56" t="str">
        <f t="shared" si="420"/>
        <v/>
      </c>
      <c r="K2121" s="56" t="str">
        <f t="shared" si="411"/>
        <v/>
      </c>
      <c r="L2121" s="56" t="str">
        <f t="shared" si="413"/>
        <v/>
      </c>
      <c r="M2121" s="56" t="str">
        <f t="shared" si="414"/>
        <v/>
      </c>
      <c r="N2121" s="56" t="str">
        <f t="shared" si="415"/>
        <v/>
      </c>
      <c r="O2121" s="56" t="str">
        <f t="shared" si="421"/>
        <v/>
      </c>
      <c r="P2121" s="56">
        <f>IF(ISERROR(IF($X$5=1,$Y$5,)),"",IF($X$5=1,$Y$5,))</f>
        <v>0</v>
      </c>
      <c r="Q2121" s="56">
        <f>IF(ISERROR(IF($X$6=1,$Y$6,)),"",IF($X$6=1,$Y$6,))</f>
        <v>10000</v>
      </c>
      <c r="R2121" s="56">
        <f>IF(ISERROR(IF($X$7=1,$Y$7,)),"",IF($X$7=1,$Y$7,))</f>
        <v>0</v>
      </c>
      <c r="S2121" s="56">
        <f>IF(ISERROR(IF($X$8=1,$Y$8,)),"",IF($X$8=1,$Y$8,))</f>
        <v>1000</v>
      </c>
      <c r="T2121" s="56">
        <f>IF(ISERROR(IF($X$9=1,$Y$9,)),"",IF($X$9=1,$Y$9,))</f>
        <v>500</v>
      </c>
      <c r="U2121" s="56">
        <f>IF(ISERROR(IF($X$10=1,$Y$10,)),"",IF($X$10=1,$Y$10,))</f>
        <v>500</v>
      </c>
    </row>
    <row r="2122" spans="1:21" x14ac:dyDescent="0.25">
      <c r="A2122" s="75">
        <f t="shared" si="416"/>
        <v>2118</v>
      </c>
      <c r="B2122" s="56" t="s">
        <v>2532</v>
      </c>
      <c r="E2122" s="56">
        <f t="shared" si="417"/>
        <v>2118</v>
      </c>
      <c r="F2122" s="76">
        <f t="shared" si="412"/>
        <v>76</v>
      </c>
      <c r="G2122" s="56" t="str">
        <f t="shared" si="418"/>
        <v/>
      </c>
      <c r="H2122" s="56">
        <f t="shared" si="419"/>
        <v>2118</v>
      </c>
      <c r="I2122" s="56">
        <f>IF(G2122="",0,IF(COUNTIF($G$5:G2122,G2122)=1,0,COUNTIF($G$5:G2122,G2122) )   )</f>
        <v>0</v>
      </c>
      <c r="J2122" s="56" t="str">
        <f t="shared" si="420"/>
        <v/>
      </c>
      <c r="K2122" s="56" t="str">
        <f t="shared" si="411"/>
        <v/>
      </c>
      <c r="L2122" s="56" t="str">
        <f t="shared" si="413"/>
        <v/>
      </c>
      <c r="M2122" s="56" t="str">
        <f t="shared" si="414"/>
        <v/>
      </c>
      <c r="N2122" s="56" t="str">
        <f t="shared" si="415"/>
        <v/>
      </c>
      <c r="O2122" s="56" t="str">
        <f t="shared" si="421"/>
        <v/>
      </c>
      <c r="P2122" s="56">
        <f>IF(ISERROR(IF($X$5=1,$Y$5,)),"",IF($X$5=1,$Y$5,))</f>
        <v>0</v>
      </c>
      <c r="Q2122" s="56">
        <f>IF(ISERROR(IF($X$6=1,$Y$6,)),"",IF($X$6=1,$Y$6,))</f>
        <v>10000</v>
      </c>
      <c r="R2122" s="56">
        <f>IF(ISERROR(IF($X$7=1,$Y$7,)),"",IF($X$7=1,$Y$7,))</f>
        <v>0</v>
      </c>
      <c r="S2122" s="56">
        <f>IF(ISERROR(IF($X$8=1,$Y$8,)),"",IF($X$8=1,$Y$8,))</f>
        <v>1000</v>
      </c>
      <c r="T2122" s="56">
        <f>IF(ISERROR(IF($X$9=1,$Y$9,)),"",IF($X$9=1,$Y$9,))</f>
        <v>500</v>
      </c>
      <c r="U2122" s="56">
        <f>IF(ISERROR(IF($X$10=1,$Y$10,)),"",IF($X$10=1,$Y$10,))</f>
        <v>500</v>
      </c>
    </row>
    <row r="2123" spans="1:21" x14ac:dyDescent="0.25">
      <c r="A2123" s="75">
        <f t="shared" si="416"/>
        <v>2119</v>
      </c>
      <c r="B2123" s="56" t="s">
        <v>2517</v>
      </c>
      <c r="E2123" s="56">
        <f t="shared" si="417"/>
        <v>2119</v>
      </c>
      <c r="F2123" s="76">
        <f t="shared" si="412"/>
        <v>76</v>
      </c>
      <c r="G2123" s="56" t="str">
        <f t="shared" si="418"/>
        <v/>
      </c>
      <c r="H2123" s="56">
        <f t="shared" si="419"/>
        <v>2119</v>
      </c>
      <c r="I2123" s="56">
        <f>IF(G2123="",0,IF(COUNTIF($G$5:G2123,G2123)=1,0,COUNTIF($G$5:G2123,G2123) )   )</f>
        <v>0</v>
      </c>
      <c r="J2123" s="56" t="str">
        <f t="shared" si="420"/>
        <v/>
      </c>
      <c r="K2123" s="56" t="str">
        <f t="shared" si="411"/>
        <v/>
      </c>
      <c r="L2123" s="56" t="str">
        <f t="shared" si="413"/>
        <v/>
      </c>
      <c r="M2123" s="56" t="str">
        <f t="shared" si="414"/>
        <v/>
      </c>
      <c r="N2123" s="56" t="str">
        <f t="shared" si="415"/>
        <v/>
      </c>
      <c r="O2123" s="56" t="str">
        <f t="shared" si="421"/>
        <v/>
      </c>
      <c r="P2123" s="56">
        <f>IF(ISERROR(IF($X$5=1,$Y$5,)),"",IF($X$5=1,$Y$5,))</f>
        <v>0</v>
      </c>
      <c r="Q2123" s="56">
        <f>IF(ISERROR(IF($X$6=1,$Y$6,)),"",IF($X$6=1,$Y$6,))</f>
        <v>10000</v>
      </c>
      <c r="R2123" s="56">
        <f>IF(ISERROR(IF($X$7=1,$Y$7,)),"",IF($X$7=1,$Y$7,))</f>
        <v>0</v>
      </c>
      <c r="S2123" s="56">
        <f>IF(ISERROR(IF($X$8=1,$Y$8,)),"",IF($X$8=1,$Y$8,))</f>
        <v>1000</v>
      </c>
      <c r="T2123" s="56">
        <f>IF(ISERROR(IF($X$9=1,$Y$9,)),"",IF($X$9=1,$Y$9,))</f>
        <v>500</v>
      </c>
      <c r="U2123" s="56">
        <f>IF(ISERROR(IF($X$10=1,$Y$10,)),"",IF($X$10=1,$Y$10,))</f>
        <v>500</v>
      </c>
    </row>
    <row r="2124" spans="1:21" x14ac:dyDescent="0.25">
      <c r="A2124" s="75">
        <f t="shared" si="416"/>
        <v>2120</v>
      </c>
      <c r="B2124" s="56" t="s">
        <v>2518</v>
      </c>
      <c r="E2124" s="56">
        <f t="shared" si="417"/>
        <v>2120</v>
      </c>
      <c r="F2124" s="76">
        <f t="shared" si="412"/>
        <v>76</v>
      </c>
      <c r="G2124" s="56" t="str">
        <f t="shared" si="418"/>
        <v/>
      </c>
      <c r="H2124" s="56">
        <f t="shared" si="419"/>
        <v>2120</v>
      </c>
      <c r="I2124" s="56">
        <f>IF(G2124="",0,IF(COUNTIF($G$5:G2124,G2124)=1,0,COUNTIF($G$5:G2124,G2124) )   )</f>
        <v>0</v>
      </c>
      <c r="J2124" s="56" t="str">
        <f t="shared" si="420"/>
        <v/>
      </c>
      <c r="K2124" s="56" t="str">
        <f t="shared" si="411"/>
        <v/>
      </c>
      <c r="L2124" s="56" t="str">
        <f t="shared" si="413"/>
        <v/>
      </c>
      <c r="M2124" s="56" t="str">
        <f t="shared" si="414"/>
        <v/>
      </c>
      <c r="N2124" s="56" t="str">
        <f t="shared" si="415"/>
        <v/>
      </c>
      <c r="O2124" s="56" t="str">
        <f t="shared" si="421"/>
        <v/>
      </c>
      <c r="P2124" s="56">
        <f>IF(ISERROR(IF($X$5=1,$Y$5,)),"",IF($X$5=1,$Y$5,))</f>
        <v>0</v>
      </c>
      <c r="Q2124" s="56">
        <f>IF(ISERROR(IF($X$6=1,$Y$6,)),"",IF($X$6=1,$Y$6,))</f>
        <v>10000</v>
      </c>
      <c r="R2124" s="56">
        <f>IF(ISERROR(IF($X$7=1,$Y$7,)),"",IF($X$7=1,$Y$7,))</f>
        <v>0</v>
      </c>
      <c r="S2124" s="56">
        <f>IF(ISERROR(IF($X$8=1,$Y$8,)),"",IF($X$8=1,$Y$8,))</f>
        <v>1000</v>
      </c>
      <c r="T2124" s="56">
        <f>IF(ISERROR(IF($X$9=1,$Y$9,)),"",IF($X$9=1,$Y$9,))</f>
        <v>500</v>
      </c>
      <c r="U2124" s="56">
        <f>IF(ISERROR(IF($X$10=1,$Y$10,)),"",IF($X$10=1,$Y$10,))</f>
        <v>500</v>
      </c>
    </row>
    <row r="2125" spans="1:21" x14ac:dyDescent="0.25">
      <c r="A2125" s="75">
        <f t="shared" si="416"/>
        <v>2121</v>
      </c>
      <c r="C2125" s="56" t="s">
        <v>3089</v>
      </c>
      <c r="E2125" s="56">
        <f t="shared" si="417"/>
        <v>2121</v>
      </c>
      <c r="F2125" s="76">
        <f t="shared" si="412"/>
        <v>77</v>
      </c>
      <c r="G2125" s="56" t="str">
        <f t="shared" si="418"/>
        <v>newnode_heavierOrbitalStructures</v>
      </c>
      <c r="H2125" s="56">
        <f t="shared" si="419"/>
        <v>2121</v>
      </c>
      <c r="I2125" s="56">
        <f>IF(G2125="",0,IF(COUNTIF($G$5:G2125,G2125)=1,0,COUNTIF($G$5:G2125,G2125) )   )</f>
        <v>0</v>
      </c>
      <c r="J2125" s="56" t="str">
        <f t="shared" si="420"/>
        <v/>
      </c>
      <c r="K2125" s="56" t="str">
        <f t="shared" si="411"/>
        <v/>
      </c>
      <c r="L2125" s="56" t="str">
        <f t="shared" si="413"/>
        <v/>
      </c>
      <c r="M2125" s="56" t="str">
        <f t="shared" si="414"/>
        <v/>
      </c>
      <c r="N2125" s="56" t="str">
        <f t="shared" si="415"/>
        <v/>
      </c>
      <c r="O2125" s="56" t="str">
        <f t="shared" si="421"/>
        <v/>
      </c>
      <c r="P2125" s="56">
        <f>IF(ISERROR(IF($X$5=1,$Y$5,)),"",IF($X$5=1,$Y$5,))</f>
        <v>0</v>
      </c>
      <c r="Q2125" s="56">
        <f>IF(ISERROR(IF($X$6=1,$Y$6,)),"",IF($X$6=1,$Y$6,))</f>
        <v>10000</v>
      </c>
      <c r="R2125" s="56">
        <f>IF(ISERROR(IF($X$7=1,$Y$7,)),"",IF($X$7=1,$Y$7,))</f>
        <v>0</v>
      </c>
      <c r="S2125" s="56">
        <f>IF(ISERROR(IF($X$8=1,$Y$8,)),"",IF($X$8=1,$Y$8,))</f>
        <v>1000</v>
      </c>
      <c r="T2125" s="56">
        <f>IF(ISERROR(IF($X$9=1,$Y$9,)),"",IF($X$9=1,$Y$9,))</f>
        <v>500</v>
      </c>
      <c r="U2125" s="56">
        <f>IF(ISERROR(IF($X$10=1,$Y$10,)),"",IF($X$10=1,$Y$10,))</f>
        <v>500</v>
      </c>
    </row>
    <row r="2126" spans="1:21" x14ac:dyDescent="0.25">
      <c r="A2126" s="75">
        <f t="shared" si="416"/>
        <v>2122</v>
      </c>
      <c r="C2126" s="56" t="s">
        <v>3090</v>
      </c>
      <c r="E2126" s="56">
        <f t="shared" si="417"/>
        <v>2122</v>
      </c>
      <c r="F2126" s="76">
        <f t="shared" si="412"/>
        <v>77</v>
      </c>
      <c r="G2126" s="56" t="str">
        <f t="shared" si="418"/>
        <v/>
      </c>
      <c r="H2126" s="56">
        <f t="shared" si="419"/>
        <v>2122</v>
      </c>
      <c r="I2126" s="56">
        <f>IF(G2126="",0,IF(COUNTIF($G$5:G2126,G2126)=1,0,COUNTIF($G$5:G2126,G2126) )   )</f>
        <v>0</v>
      </c>
      <c r="J2126" s="56" t="str">
        <f t="shared" si="420"/>
        <v/>
      </c>
      <c r="K2126" s="56" t="str">
        <f t="shared" si="411"/>
        <v/>
      </c>
      <c r="L2126" s="56" t="str">
        <f t="shared" si="413"/>
        <v/>
      </c>
      <c r="M2126" s="56" t="str">
        <f t="shared" si="414"/>
        <v/>
      </c>
      <c r="N2126" s="56" t="str">
        <f t="shared" si="415"/>
        <v/>
      </c>
      <c r="O2126" s="56" t="str">
        <f t="shared" si="421"/>
        <v/>
      </c>
      <c r="P2126" s="56">
        <f>IF(ISERROR(IF($X$5=1,$Y$5,)),"",IF($X$5=1,$Y$5,))</f>
        <v>0</v>
      </c>
      <c r="Q2126" s="56">
        <f>IF(ISERROR(IF($X$6=1,$Y$6,)),"",IF($X$6=1,$Y$6,))</f>
        <v>10000</v>
      </c>
      <c r="R2126" s="56">
        <f>IF(ISERROR(IF($X$7=1,$Y$7,)),"",IF($X$7=1,$Y$7,))</f>
        <v>0</v>
      </c>
      <c r="S2126" s="56">
        <f>IF(ISERROR(IF($X$8=1,$Y$8,)),"",IF($X$8=1,$Y$8,))</f>
        <v>1000</v>
      </c>
      <c r="T2126" s="56">
        <f>IF(ISERROR(IF($X$9=1,$Y$9,)),"",IF($X$9=1,$Y$9,))</f>
        <v>500</v>
      </c>
      <c r="U2126" s="56">
        <f>IF(ISERROR(IF($X$10=1,$Y$10,)),"",IF($X$10=1,$Y$10,))</f>
        <v>500</v>
      </c>
    </row>
    <row r="2127" spans="1:21" x14ac:dyDescent="0.25">
      <c r="A2127" s="75">
        <f t="shared" si="416"/>
        <v>2123</v>
      </c>
      <c r="C2127" s="56" t="s">
        <v>3091</v>
      </c>
      <c r="E2127" s="56">
        <f t="shared" si="417"/>
        <v>2123</v>
      </c>
      <c r="F2127" s="76">
        <f t="shared" si="412"/>
        <v>77</v>
      </c>
      <c r="G2127" s="56" t="str">
        <f t="shared" si="418"/>
        <v/>
      </c>
      <c r="H2127" s="56">
        <f t="shared" si="419"/>
        <v>2123</v>
      </c>
      <c r="I2127" s="56">
        <f>IF(G2127="",0,IF(COUNTIF($G$5:G2127,G2127)=1,0,COUNTIF($G$5:G2127,G2127) )   )</f>
        <v>0</v>
      </c>
      <c r="J2127" s="56" t="str">
        <f t="shared" si="420"/>
        <v/>
      </c>
      <c r="K2127" s="56" t="str">
        <f t="shared" si="411"/>
        <v/>
      </c>
      <c r="L2127" s="56" t="str">
        <f t="shared" si="413"/>
        <v/>
      </c>
      <c r="M2127" s="56" t="str">
        <f t="shared" si="414"/>
        <v/>
      </c>
      <c r="N2127" s="56" t="str">
        <f t="shared" si="415"/>
        <v/>
      </c>
      <c r="O2127" s="56" t="str">
        <f t="shared" si="421"/>
        <v/>
      </c>
      <c r="P2127" s="56">
        <f>IF(ISERROR(IF($X$5=1,$Y$5,)),"",IF($X$5=1,$Y$5,))</f>
        <v>0</v>
      </c>
      <c r="Q2127" s="56">
        <f>IF(ISERROR(IF($X$6=1,$Y$6,)),"",IF($X$6=1,$Y$6,))</f>
        <v>10000</v>
      </c>
      <c r="R2127" s="56">
        <f>IF(ISERROR(IF($X$7=1,$Y$7,)),"",IF($X$7=1,$Y$7,))</f>
        <v>0</v>
      </c>
      <c r="S2127" s="56">
        <f>IF(ISERROR(IF($X$8=1,$Y$8,)),"",IF($X$8=1,$Y$8,))</f>
        <v>1000</v>
      </c>
      <c r="T2127" s="56">
        <f>IF(ISERROR(IF($X$9=1,$Y$9,)),"",IF($X$9=1,$Y$9,))</f>
        <v>500</v>
      </c>
      <c r="U2127" s="56">
        <f>IF(ISERROR(IF($X$10=1,$Y$10,)),"",IF($X$10=1,$Y$10,))</f>
        <v>500</v>
      </c>
    </row>
    <row r="2128" spans="1:21" x14ac:dyDescent="0.25">
      <c r="A2128" s="75">
        <f t="shared" si="416"/>
        <v>2124</v>
      </c>
      <c r="C2128" s="56" t="s">
        <v>2837</v>
      </c>
      <c r="E2128" s="56">
        <f t="shared" si="417"/>
        <v>2124</v>
      </c>
      <c r="F2128" s="76">
        <f t="shared" si="412"/>
        <v>77</v>
      </c>
      <c r="G2128" s="56" t="str">
        <f t="shared" si="418"/>
        <v/>
      </c>
      <c r="H2128" s="56">
        <f t="shared" si="419"/>
        <v>2124</v>
      </c>
      <c r="I2128" s="56">
        <f>IF(G2128="",0,IF(COUNTIF($G$5:G2128,G2128)=1,0,COUNTIF($G$5:G2128,G2128) )   )</f>
        <v>0</v>
      </c>
      <c r="J2128" s="56" t="str">
        <f t="shared" si="420"/>
        <v/>
      </c>
      <c r="K2128" s="56" t="str">
        <f t="shared" si="411"/>
        <v/>
      </c>
      <c r="L2128" s="56" t="str">
        <f t="shared" si="413"/>
        <v/>
      </c>
      <c r="M2128" s="56" t="str">
        <f t="shared" si="414"/>
        <v/>
      </c>
      <c r="N2128" s="56" t="str">
        <f t="shared" si="415"/>
        <v/>
      </c>
      <c r="O2128" s="56" t="str">
        <f t="shared" si="421"/>
        <v/>
      </c>
      <c r="P2128" s="56">
        <f>IF(ISERROR(IF($X$5=1,$Y$5,)),"",IF($X$5=1,$Y$5,))</f>
        <v>0</v>
      </c>
      <c r="Q2128" s="56">
        <f>IF(ISERROR(IF($X$6=1,$Y$6,)),"",IF($X$6=1,$Y$6,))</f>
        <v>10000</v>
      </c>
      <c r="R2128" s="56">
        <f>IF(ISERROR(IF($X$7=1,$Y$7,)),"",IF($X$7=1,$Y$7,))</f>
        <v>0</v>
      </c>
      <c r="S2128" s="56">
        <f>IF(ISERROR(IF($X$8=1,$Y$8,)),"",IF($X$8=1,$Y$8,))</f>
        <v>1000</v>
      </c>
      <c r="T2128" s="56">
        <f>IF(ISERROR(IF($X$9=1,$Y$9,)),"",IF($X$9=1,$Y$9,))</f>
        <v>500</v>
      </c>
      <c r="U2128" s="56">
        <f>IF(ISERROR(IF($X$10=1,$Y$10,)),"",IF($X$10=1,$Y$10,))</f>
        <v>500</v>
      </c>
    </row>
    <row r="2129" spans="1:21" x14ac:dyDescent="0.25">
      <c r="A2129" s="75">
        <f t="shared" si="416"/>
        <v>2125</v>
      </c>
      <c r="C2129" s="56" t="s">
        <v>2992</v>
      </c>
      <c r="E2129" s="56">
        <f t="shared" si="417"/>
        <v>2125</v>
      </c>
      <c r="F2129" s="76">
        <f t="shared" si="412"/>
        <v>77</v>
      </c>
      <c r="G2129" s="56" t="str">
        <f t="shared" si="418"/>
        <v/>
      </c>
      <c r="H2129" s="56">
        <f t="shared" si="419"/>
        <v>2125</v>
      </c>
      <c r="I2129" s="56">
        <f>IF(G2129="",0,IF(COUNTIF($G$5:G2129,G2129)=1,0,COUNTIF($G$5:G2129,G2129) )   )</f>
        <v>0</v>
      </c>
      <c r="J2129" s="56" t="str">
        <f t="shared" si="420"/>
        <v/>
      </c>
      <c r="K2129" s="56" t="str">
        <f t="shared" si="411"/>
        <v/>
      </c>
      <c r="L2129" s="56" t="str">
        <f t="shared" si="413"/>
        <v/>
      </c>
      <c r="M2129" s="56" t="str">
        <f t="shared" si="414"/>
        <v/>
      </c>
      <c r="N2129" s="56" t="str">
        <f t="shared" si="415"/>
        <v/>
      </c>
      <c r="O2129" s="56" t="str">
        <f t="shared" si="421"/>
        <v/>
      </c>
      <c r="P2129" s="56">
        <f>IF(ISERROR(IF($X$5=1,$Y$5,)),"",IF($X$5=1,$Y$5,))</f>
        <v>0</v>
      </c>
      <c r="Q2129" s="56">
        <f>IF(ISERROR(IF($X$6=1,$Y$6,)),"",IF($X$6=1,$Y$6,))</f>
        <v>10000</v>
      </c>
      <c r="R2129" s="56">
        <f>IF(ISERROR(IF($X$7=1,$Y$7,)),"",IF($X$7=1,$Y$7,))</f>
        <v>0</v>
      </c>
      <c r="S2129" s="56">
        <f>IF(ISERROR(IF($X$8=1,$Y$8,)),"",IF($X$8=1,$Y$8,))</f>
        <v>1000</v>
      </c>
      <c r="T2129" s="56">
        <f>IF(ISERROR(IF($X$9=1,$Y$9,)),"",IF($X$9=1,$Y$9,))</f>
        <v>500</v>
      </c>
      <c r="U2129" s="56">
        <f>IF(ISERROR(IF($X$10=1,$Y$10,)),"",IF($X$10=1,$Y$10,))</f>
        <v>500</v>
      </c>
    </row>
    <row r="2130" spans="1:21" x14ac:dyDescent="0.25">
      <c r="A2130" s="75">
        <f t="shared" si="416"/>
        <v>2126</v>
      </c>
      <c r="C2130" s="56" t="s">
        <v>6262</v>
      </c>
      <c r="E2130" s="56">
        <f t="shared" si="417"/>
        <v>2126</v>
      </c>
      <c r="F2130" s="76">
        <f t="shared" si="412"/>
        <v>77</v>
      </c>
      <c r="G2130" s="56" t="str">
        <f t="shared" si="418"/>
        <v/>
      </c>
      <c r="H2130" s="56">
        <f t="shared" si="419"/>
        <v>2126</v>
      </c>
      <c r="I2130" s="56">
        <f>IF(G2130="",0,IF(COUNTIF($G$5:G2130,G2130)=1,0,COUNTIF($G$5:G2130,G2130) )   )</f>
        <v>0</v>
      </c>
      <c r="J2130" s="56" t="str">
        <f t="shared" si="420"/>
        <v/>
      </c>
      <c r="K2130" s="56" t="str">
        <f t="shared" si="411"/>
        <v/>
      </c>
      <c r="L2130" s="56" t="str">
        <f t="shared" si="413"/>
        <v/>
      </c>
      <c r="M2130" s="56" t="str">
        <f t="shared" si="414"/>
        <v/>
      </c>
      <c r="N2130" s="56" t="str">
        <f t="shared" si="415"/>
        <v/>
      </c>
      <c r="O2130" s="56" t="str">
        <f t="shared" si="421"/>
        <v/>
      </c>
      <c r="P2130" s="56">
        <f>IF(ISERROR(IF($X$5=1,$Y$5,)),"",IF($X$5=1,$Y$5,))</f>
        <v>0</v>
      </c>
      <c r="Q2130" s="56">
        <f>IF(ISERROR(IF($X$6=1,$Y$6,)),"",IF($X$6=1,$Y$6,))</f>
        <v>10000</v>
      </c>
      <c r="R2130" s="56">
        <f>IF(ISERROR(IF($X$7=1,$Y$7,)),"",IF($X$7=1,$Y$7,))</f>
        <v>0</v>
      </c>
      <c r="S2130" s="56">
        <f>IF(ISERROR(IF($X$8=1,$Y$8,)),"",IF($X$8=1,$Y$8,))</f>
        <v>1000</v>
      </c>
      <c r="T2130" s="56">
        <f>IF(ISERROR(IF($X$9=1,$Y$9,)),"",IF($X$9=1,$Y$9,))</f>
        <v>500</v>
      </c>
      <c r="U2130" s="56">
        <f>IF(ISERROR(IF($X$10=1,$Y$10,)),"",IF($X$10=1,$Y$10,))</f>
        <v>500</v>
      </c>
    </row>
    <row r="2131" spans="1:21" x14ac:dyDescent="0.25">
      <c r="A2131" s="75">
        <f t="shared" si="416"/>
        <v>2127</v>
      </c>
      <c r="C2131" s="56" t="s">
        <v>2525</v>
      </c>
      <c r="E2131" s="56">
        <f t="shared" si="417"/>
        <v>2127</v>
      </c>
      <c r="F2131" s="76">
        <f t="shared" si="412"/>
        <v>77</v>
      </c>
      <c r="G2131" s="56" t="str">
        <f t="shared" si="418"/>
        <v/>
      </c>
      <c r="H2131" s="56">
        <f t="shared" si="419"/>
        <v>2127</v>
      </c>
      <c r="I2131" s="56">
        <f>IF(G2131="",0,IF(COUNTIF($G$5:G2131,G2131)=1,0,COUNTIF($G$5:G2131,G2131) )   )</f>
        <v>0</v>
      </c>
      <c r="J2131" s="56" t="str">
        <f t="shared" si="420"/>
        <v/>
      </c>
      <c r="K2131" s="56" t="str">
        <f t="shared" si="411"/>
        <v/>
      </c>
      <c r="L2131" s="56" t="str">
        <f t="shared" si="413"/>
        <v/>
      </c>
      <c r="M2131" s="56" t="str">
        <f t="shared" si="414"/>
        <v/>
      </c>
      <c r="N2131" s="56" t="str">
        <f t="shared" si="415"/>
        <v/>
      </c>
      <c r="O2131" s="56" t="str">
        <f t="shared" si="421"/>
        <v/>
      </c>
      <c r="P2131" s="56">
        <f>IF(ISERROR(IF($X$5=1,$Y$5,)),"",IF($X$5=1,$Y$5,))</f>
        <v>0</v>
      </c>
      <c r="Q2131" s="56">
        <f>IF(ISERROR(IF($X$6=1,$Y$6,)),"",IF($X$6=1,$Y$6,))</f>
        <v>10000</v>
      </c>
      <c r="R2131" s="56">
        <f>IF(ISERROR(IF($X$7=1,$Y$7,)),"",IF($X$7=1,$Y$7,))</f>
        <v>0</v>
      </c>
      <c r="S2131" s="56">
        <f>IF(ISERROR(IF($X$8=1,$Y$8,)),"",IF($X$8=1,$Y$8,))</f>
        <v>1000</v>
      </c>
      <c r="T2131" s="56">
        <f>IF(ISERROR(IF($X$9=1,$Y$9,)),"",IF($X$9=1,$Y$9,))</f>
        <v>500</v>
      </c>
      <c r="U2131" s="56">
        <f>IF(ISERROR(IF($X$10=1,$Y$10,)),"",IF($X$10=1,$Y$10,))</f>
        <v>500</v>
      </c>
    </row>
    <row r="2132" spans="1:21" x14ac:dyDescent="0.25">
      <c r="A2132" s="75">
        <f t="shared" si="416"/>
        <v>2128</v>
      </c>
      <c r="C2132" s="56" t="s">
        <v>2526</v>
      </c>
      <c r="E2132" s="56">
        <f t="shared" si="417"/>
        <v>2128</v>
      </c>
      <c r="F2132" s="76">
        <f t="shared" si="412"/>
        <v>77</v>
      </c>
      <c r="G2132" s="56" t="str">
        <f t="shared" si="418"/>
        <v/>
      </c>
      <c r="H2132" s="56">
        <f t="shared" si="419"/>
        <v>2128</v>
      </c>
      <c r="I2132" s="56">
        <f>IF(G2132="",0,IF(COUNTIF($G$5:G2132,G2132)=1,0,COUNTIF($G$5:G2132,G2132) )   )</f>
        <v>0</v>
      </c>
      <c r="J2132" s="56" t="str">
        <f t="shared" si="420"/>
        <v/>
      </c>
      <c r="K2132" s="56" t="str">
        <f t="shared" si="411"/>
        <v/>
      </c>
      <c r="L2132" s="56" t="str">
        <f t="shared" si="413"/>
        <v/>
      </c>
      <c r="M2132" s="56" t="str">
        <f t="shared" si="414"/>
        <v/>
      </c>
      <c r="N2132" s="56" t="str">
        <f t="shared" si="415"/>
        <v/>
      </c>
      <c r="O2132" s="56" t="str">
        <f t="shared" si="421"/>
        <v/>
      </c>
      <c r="P2132" s="56">
        <f>IF(ISERROR(IF($X$5=1,$Y$5,)),"",IF($X$5=1,$Y$5,))</f>
        <v>0</v>
      </c>
      <c r="Q2132" s="56">
        <f>IF(ISERROR(IF($X$6=1,$Y$6,)),"",IF($X$6=1,$Y$6,))</f>
        <v>10000</v>
      </c>
      <c r="R2132" s="56">
        <f>IF(ISERROR(IF($X$7=1,$Y$7,)),"",IF($X$7=1,$Y$7,))</f>
        <v>0</v>
      </c>
      <c r="S2132" s="56">
        <f>IF(ISERROR(IF($X$8=1,$Y$8,)),"",IF($X$8=1,$Y$8,))</f>
        <v>1000</v>
      </c>
      <c r="T2132" s="56">
        <f>IF(ISERROR(IF($X$9=1,$Y$9,)),"",IF($X$9=1,$Y$9,))</f>
        <v>500</v>
      </c>
      <c r="U2132" s="56">
        <f>IF(ISERROR(IF($X$10=1,$Y$10,)),"",IF($X$10=1,$Y$10,))</f>
        <v>500</v>
      </c>
    </row>
    <row r="2133" spans="1:21" x14ac:dyDescent="0.25">
      <c r="A2133" s="75">
        <f t="shared" si="416"/>
        <v>2129</v>
      </c>
      <c r="C2133" s="56" t="s">
        <v>2527</v>
      </c>
      <c r="E2133" s="56">
        <f t="shared" si="417"/>
        <v>2129</v>
      </c>
      <c r="F2133" s="76">
        <f t="shared" si="412"/>
        <v>77</v>
      </c>
      <c r="G2133" s="56" t="str">
        <f t="shared" si="418"/>
        <v/>
      </c>
      <c r="H2133" s="56">
        <f t="shared" si="419"/>
        <v>2129</v>
      </c>
      <c r="I2133" s="56">
        <f>IF(G2133="",0,IF(COUNTIF($G$5:G2133,G2133)=1,0,COUNTIF($G$5:G2133,G2133) )   )</f>
        <v>0</v>
      </c>
      <c r="J2133" s="56" t="str">
        <f t="shared" si="420"/>
        <v/>
      </c>
      <c r="K2133" s="56" t="str">
        <f t="shared" si="411"/>
        <v/>
      </c>
      <c r="L2133" s="56" t="str">
        <f t="shared" si="413"/>
        <v/>
      </c>
      <c r="M2133" s="56" t="str">
        <f t="shared" si="414"/>
        <v/>
      </c>
      <c r="N2133" s="56" t="str">
        <f t="shared" si="415"/>
        <v/>
      </c>
      <c r="O2133" s="56" t="str">
        <f t="shared" si="421"/>
        <v/>
      </c>
      <c r="P2133" s="56">
        <f>IF(ISERROR(IF($X$5=1,$Y$5,)),"",IF($X$5=1,$Y$5,))</f>
        <v>0</v>
      </c>
      <c r="Q2133" s="56">
        <f>IF(ISERROR(IF($X$6=1,$Y$6,)),"",IF($X$6=1,$Y$6,))</f>
        <v>10000</v>
      </c>
      <c r="R2133" s="56">
        <f>IF(ISERROR(IF($X$7=1,$Y$7,)),"",IF($X$7=1,$Y$7,))</f>
        <v>0</v>
      </c>
      <c r="S2133" s="56">
        <f>IF(ISERROR(IF($X$8=1,$Y$8,)),"",IF($X$8=1,$Y$8,))</f>
        <v>1000</v>
      </c>
      <c r="T2133" s="56">
        <f>IF(ISERROR(IF($X$9=1,$Y$9,)),"",IF($X$9=1,$Y$9,))</f>
        <v>500</v>
      </c>
      <c r="U2133" s="56">
        <f>IF(ISERROR(IF($X$10=1,$Y$10,)),"",IF($X$10=1,$Y$10,))</f>
        <v>500</v>
      </c>
    </row>
    <row r="2134" spans="1:21" x14ac:dyDescent="0.25">
      <c r="A2134" s="75">
        <f t="shared" si="416"/>
        <v>2130</v>
      </c>
      <c r="C2134" s="56" t="s">
        <v>3093</v>
      </c>
      <c r="E2134" s="56">
        <f t="shared" si="417"/>
        <v>2130</v>
      </c>
      <c r="F2134" s="76">
        <f t="shared" si="412"/>
        <v>77</v>
      </c>
      <c r="G2134" s="56" t="str">
        <f t="shared" si="418"/>
        <v/>
      </c>
      <c r="H2134" s="56">
        <f t="shared" si="419"/>
        <v>2130</v>
      </c>
      <c r="I2134" s="56">
        <f>IF(G2134="",0,IF(COUNTIF($G$5:G2134,G2134)=1,0,COUNTIF($G$5:G2134,G2134) )   )</f>
        <v>0</v>
      </c>
      <c r="J2134" s="56" t="str">
        <f t="shared" si="420"/>
        <v/>
      </c>
      <c r="K2134" s="56" t="str">
        <f t="shared" si="411"/>
        <v/>
      </c>
      <c r="L2134" s="56" t="str">
        <f t="shared" si="413"/>
        <v/>
      </c>
      <c r="M2134" s="56" t="str">
        <f t="shared" si="414"/>
        <v/>
      </c>
      <c r="N2134" s="56" t="str">
        <f t="shared" si="415"/>
        <v/>
      </c>
      <c r="O2134" s="56" t="str">
        <f t="shared" si="421"/>
        <v/>
      </c>
      <c r="P2134" s="56">
        <f>IF(ISERROR(IF($X$5=1,$Y$5,)),"",IF($X$5=1,$Y$5,))</f>
        <v>0</v>
      </c>
      <c r="Q2134" s="56">
        <f>IF(ISERROR(IF($X$6=1,$Y$6,)),"",IF($X$6=1,$Y$6,))</f>
        <v>10000</v>
      </c>
      <c r="R2134" s="56">
        <f>IF(ISERROR(IF($X$7=1,$Y$7,)),"",IF($X$7=1,$Y$7,))</f>
        <v>0</v>
      </c>
      <c r="S2134" s="56">
        <f>IF(ISERROR(IF($X$8=1,$Y$8,)),"",IF($X$8=1,$Y$8,))</f>
        <v>1000</v>
      </c>
      <c r="T2134" s="56">
        <f>IF(ISERROR(IF($X$9=1,$Y$9,)),"",IF($X$9=1,$Y$9,))</f>
        <v>500</v>
      </c>
      <c r="U2134" s="56">
        <f>IF(ISERROR(IF($X$10=1,$Y$10,)),"",IF($X$10=1,$Y$10,))</f>
        <v>500</v>
      </c>
    </row>
    <row r="2135" spans="1:21" x14ac:dyDescent="0.25">
      <c r="A2135" s="75">
        <f t="shared" si="416"/>
        <v>2131</v>
      </c>
      <c r="C2135" s="56" t="s">
        <v>2529</v>
      </c>
      <c r="E2135" s="56">
        <f t="shared" si="417"/>
        <v>2131</v>
      </c>
      <c r="F2135" s="76">
        <f t="shared" si="412"/>
        <v>77</v>
      </c>
      <c r="G2135" s="56" t="str">
        <f t="shared" si="418"/>
        <v/>
      </c>
      <c r="H2135" s="56">
        <f t="shared" si="419"/>
        <v>2131</v>
      </c>
      <c r="I2135" s="56">
        <f>IF(G2135="",0,IF(COUNTIF($G$5:G2135,G2135)=1,0,COUNTIF($G$5:G2135,G2135) )   )</f>
        <v>0</v>
      </c>
      <c r="J2135" s="56" t="str">
        <f t="shared" si="420"/>
        <v/>
      </c>
      <c r="K2135" s="56" t="str">
        <f t="shared" si="411"/>
        <v/>
      </c>
      <c r="L2135" s="56" t="str">
        <f t="shared" si="413"/>
        <v/>
      </c>
      <c r="M2135" s="56" t="str">
        <f t="shared" si="414"/>
        <v/>
      </c>
      <c r="N2135" s="56" t="str">
        <f t="shared" si="415"/>
        <v/>
      </c>
      <c r="O2135" s="56" t="str">
        <f t="shared" si="421"/>
        <v/>
      </c>
      <c r="P2135" s="56">
        <f>IF(ISERROR(IF($X$5=1,$Y$5,)),"",IF($X$5=1,$Y$5,))</f>
        <v>0</v>
      </c>
      <c r="Q2135" s="56">
        <f>IF(ISERROR(IF($X$6=1,$Y$6,)),"",IF($X$6=1,$Y$6,))</f>
        <v>10000</v>
      </c>
      <c r="R2135" s="56">
        <f>IF(ISERROR(IF($X$7=1,$Y$7,)),"",IF($X$7=1,$Y$7,))</f>
        <v>0</v>
      </c>
      <c r="S2135" s="56">
        <f>IF(ISERROR(IF($X$8=1,$Y$8,)),"",IF($X$8=1,$Y$8,))</f>
        <v>1000</v>
      </c>
      <c r="T2135" s="56">
        <f>IF(ISERROR(IF($X$9=1,$Y$9,)),"",IF($X$9=1,$Y$9,))</f>
        <v>500</v>
      </c>
      <c r="U2135" s="56">
        <f>IF(ISERROR(IF($X$10=1,$Y$10,)),"",IF($X$10=1,$Y$10,))</f>
        <v>500</v>
      </c>
    </row>
    <row r="2136" spans="1:21" x14ac:dyDescent="0.25">
      <c r="A2136" s="75">
        <f t="shared" si="416"/>
        <v>2132</v>
      </c>
      <c r="C2136" s="56" t="s">
        <v>2518</v>
      </c>
      <c r="E2136" s="56">
        <f t="shared" si="417"/>
        <v>2132</v>
      </c>
      <c r="F2136" s="76">
        <f t="shared" si="412"/>
        <v>77</v>
      </c>
      <c r="G2136" s="56" t="str">
        <f t="shared" si="418"/>
        <v/>
      </c>
      <c r="H2136" s="56">
        <f t="shared" si="419"/>
        <v>2132</v>
      </c>
      <c r="I2136" s="56">
        <f>IF(G2136="",0,IF(COUNTIF($G$5:G2136,G2136)=1,0,COUNTIF($G$5:G2136,G2136) )   )</f>
        <v>0</v>
      </c>
      <c r="J2136" s="56" t="str">
        <f t="shared" si="420"/>
        <v/>
      </c>
      <c r="K2136" s="56" t="str">
        <f t="shared" si="411"/>
        <v/>
      </c>
      <c r="L2136" s="56" t="str">
        <f t="shared" si="413"/>
        <v/>
      </c>
      <c r="M2136" s="56" t="str">
        <f t="shared" si="414"/>
        <v/>
      </c>
      <c r="N2136" s="56" t="str">
        <f t="shared" si="415"/>
        <v/>
      </c>
      <c r="O2136" s="56" t="str">
        <f t="shared" si="421"/>
        <v/>
      </c>
      <c r="P2136" s="56">
        <f>IF(ISERROR(IF($X$5=1,$Y$5,)),"",IF($X$5=1,$Y$5,))</f>
        <v>0</v>
      </c>
      <c r="Q2136" s="56">
        <f>IF(ISERROR(IF($X$6=1,$Y$6,)),"",IF($X$6=1,$Y$6,))</f>
        <v>10000</v>
      </c>
      <c r="R2136" s="56">
        <f>IF(ISERROR(IF($X$7=1,$Y$7,)),"",IF($X$7=1,$Y$7,))</f>
        <v>0</v>
      </c>
      <c r="S2136" s="56">
        <f>IF(ISERROR(IF($X$8=1,$Y$8,)),"",IF($X$8=1,$Y$8,))</f>
        <v>1000</v>
      </c>
      <c r="T2136" s="56">
        <f>IF(ISERROR(IF($X$9=1,$Y$9,)),"",IF($X$9=1,$Y$9,))</f>
        <v>500</v>
      </c>
      <c r="U2136" s="56">
        <f>IF(ISERROR(IF($X$10=1,$Y$10,)),"",IF($X$10=1,$Y$10,))</f>
        <v>500</v>
      </c>
    </row>
    <row r="2137" spans="1:21" x14ac:dyDescent="0.25">
      <c r="A2137" s="75">
        <f t="shared" si="416"/>
        <v>2133</v>
      </c>
      <c r="D2137" s="56" t="s">
        <v>5050</v>
      </c>
      <c r="E2137" s="56">
        <f t="shared" si="417"/>
        <v>2133</v>
      </c>
      <c r="F2137" s="76">
        <f t="shared" si="412"/>
        <v>77</v>
      </c>
      <c r="G2137" s="56" t="str">
        <f t="shared" si="418"/>
        <v>stationHubLarge</v>
      </c>
      <c r="H2137" s="56">
        <f t="shared" si="419"/>
        <v>2133</v>
      </c>
      <c r="I2137" s="56">
        <f>IF(G2137="",0,IF(COUNTIF($G$5:G2137,G2137)=1,0,COUNTIF($G$5:G2137,G2137) )   )</f>
        <v>0</v>
      </c>
      <c r="J2137" s="56" t="str">
        <f t="shared" si="420"/>
        <v/>
      </c>
      <c r="K2137" s="56" t="str">
        <f t="shared" si="411"/>
        <v/>
      </c>
      <c r="L2137" s="56" t="str">
        <f t="shared" si="413"/>
        <v/>
      </c>
      <c r="M2137" s="56" t="str">
        <f t="shared" si="414"/>
        <v/>
      </c>
      <c r="N2137" s="56" t="str">
        <f t="shared" si="415"/>
        <v/>
      </c>
      <c r="O2137" s="56" t="str">
        <f t="shared" si="421"/>
        <v/>
      </c>
      <c r="P2137" s="56">
        <f>IF(ISERROR(IF($X$5=1,$Y$5,)),"",IF($X$5=1,$Y$5,))</f>
        <v>0</v>
      </c>
      <c r="Q2137" s="56">
        <f>IF(ISERROR(IF($X$6=1,$Y$6,)),"",IF($X$6=1,$Y$6,))</f>
        <v>10000</v>
      </c>
      <c r="R2137" s="56">
        <f>IF(ISERROR(IF($X$7=1,$Y$7,)),"",IF($X$7=1,$Y$7,))</f>
        <v>0</v>
      </c>
      <c r="S2137" s="56">
        <f>IF(ISERROR(IF($X$8=1,$Y$8,)),"",IF($X$8=1,$Y$8,))</f>
        <v>1000</v>
      </c>
      <c r="T2137" s="56">
        <f>IF(ISERROR(IF($X$9=1,$Y$9,)),"",IF($X$9=1,$Y$9,))</f>
        <v>500</v>
      </c>
      <c r="U2137" s="56">
        <f>IF(ISERROR(IF($X$10=1,$Y$10,)),"",IF($X$10=1,$Y$10,))</f>
        <v>500</v>
      </c>
    </row>
    <row r="2138" spans="1:21" x14ac:dyDescent="0.25">
      <c r="A2138" s="75">
        <f t="shared" si="416"/>
        <v>2134</v>
      </c>
      <c r="D2138" s="56" t="s">
        <v>3094</v>
      </c>
      <c r="E2138" s="56">
        <f t="shared" si="417"/>
        <v>2134</v>
      </c>
      <c r="F2138" s="76">
        <f t="shared" si="412"/>
        <v>77</v>
      </c>
      <c r="G2138" s="56" t="str">
        <f t="shared" si="418"/>
        <v>dockingPort1</v>
      </c>
      <c r="H2138" s="56">
        <f t="shared" si="419"/>
        <v>2134</v>
      </c>
      <c r="I2138" s="56">
        <f>IF(G2138="",0,IF(COUNTIF($G$5:G2138,G2138)=1,0,COUNTIF($G$5:G2138,G2138) )   )</f>
        <v>0</v>
      </c>
      <c r="J2138" s="56" t="str">
        <f t="shared" si="420"/>
        <v/>
      </c>
      <c r="K2138" s="56" t="str">
        <f t="shared" si="411"/>
        <v/>
      </c>
      <c r="L2138" s="56" t="str">
        <f t="shared" si="413"/>
        <v/>
      </c>
      <c r="M2138" s="56" t="str">
        <f t="shared" si="414"/>
        <v/>
      </c>
      <c r="N2138" s="56" t="str">
        <f t="shared" si="415"/>
        <v/>
      </c>
      <c r="O2138" s="56" t="str">
        <f t="shared" si="421"/>
        <v/>
      </c>
      <c r="P2138" s="56">
        <f>IF(ISERROR(IF($X$5=1,$Y$5,)),"",IF($X$5=1,$Y$5,))</f>
        <v>0</v>
      </c>
      <c r="Q2138" s="56">
        <f>IF(ISERROR(IF($X$6=1,$Y$6,)),"",IF($X$6=1,$Y$6,))</f>
        <v>10000</v>
      </c>
      <c r="R2138" s="56">
        <f>IF(ISERROR(IF($X$7=1,$Y$7,)),"",IF($X$7=1,$Y$7,))</f>
        <v>0</v>
      </c>
      <c r="S2138" s="56">
        <f>IF(ISERROR(IF($X$8=1,$Y$8,)),"",IF($X$8=1,$Y$8,))</f>
        <v>1000</v>
      </c>
      <c r="T2138" s="56">
        <f>IF(ISERROR(IF($X$9=1,$Y$9,)),"",IF($X$9=1,$Y$9,))</f>
        <v>500</v>
      </c>
      <c r="U2138" s="56">
        <f>IF(ISERROR(IF($X$10=1,$Y$10,)),"",IF($X$10=1,$Y$10,))</f>
        <v>500</v>
      </c>
    </row>
    <row r="2139" spans="1:21" x14ac:dyDescent="0.25">
      <c r="A2139" s="75">
        <f t="shared" si="416"/>
        <v>2135</v>
      </c>
      <c r="D2139" s="56" t="s">
        <v>3095</v>
      </c>
      <c r="E2139" s="56">
        <f t="shared" si="417"/>
        <v>2135</v>
      </c>
      <c r="F2139" s="76">
        <f t="shared" si="412"/>
        <v>77</v>
      </c>
      <c r="G2139" s="56" t="str">
        <f t="shared" si="418"/>
        <v>dockingPortLarge</v>
      </c>
      <c r="H2139" s="56">
        <f t="shared" si="419"/>
        <v>2135</v>
      </c>
      <c r="I2139" s="56">
        <f>IF(G2139="",0,IF(COUNTIF($G$5:G2139,G2139)=1,0,COUNTIF($G$5:G2139,G2139) )   )</f>
        <v>0</v>
      </c>
      <c r="J2139" s="56" t="str">
        <f t="shared" si="420"/>
        <v/>
      </c>
      <c r="K2139" s="56" t="str">
        <f t="shared" si="411"/>
        <v/>
      </c>
      <c r="L2139" s="56" t="str">
        <f t="shared" si="413"/>
        <v/>
      </c>
      <c r="M2139" s="56" t="str">
        <f t="shared" si="414"/>
        <v/>
      </c>
      <c r="N2139" s="56" t="str">
        <f t="shared" si="415"/>
        <v/>
      </c>
      <c r="O2139" s="56" t="str">
        <f t="shared" si="421"/>
        <v/>
      </c>
      <c r="P2139" s="56">
        <f>IF(ISERROR(IF($X$5=1,$Y$5,)),"",IF($X$5=1,$Y$5,))</f>
        <v>0</v>
      </c>
      <c r="Q2139" s="56">
        <f>IF(ISERROR(IF($X$6=1,$Y$6,)),"",IF($X$6=1,$Y$6,))</f>
        <v>10000</v>
      </c>
      <c r="R2139" s="56">
        <f>IF(ISERROR(IF($X$7=1,$Y$7,)),"",IF($X$7=1,$Y$7,))</f>
        <v>0</v>
      </c>
      <c r="S2139" s="56">
        <f>IF(ISERROR(IF($X$8=1,$Y$8,)),"",IF($X$8=1,$Y$8,))</f>
        <v>1000</v>
      </c>
      <c r="T2139" s="56">
        <f>IF(ISERROR(IF($X$9=1,$Y$9,)),"",IF($X$9=1,$Y$9,))</f>
        <v>500</v>
      </c>
      <c r="U2139" s="56">
        <f>IF(ISERROR(IF($X$10=1,$Y$10,)),"",IF($X$10=1,$Y$10,))</f>
        <v>500</v>
      </c>
    </row>
    <row r="2140" spans="1:21" x14ac:dyDescent="0.25">
      <c r="A2140" s="75">
        <f t="shared" si="416"/>
        <v>2136</v>
      </c>
      <c r="D2140" s="56" t="s">
        <v>5046</v>
      </c>
      <c r="E2140" s="56">
        <f t="shared" si="417"/>
        <v>2136</v>
      </c>
      <c r="F2140" s="76">
        <f t="shared" si="412"/>
        <v>77</v>
      </c>
      <c r="G2140" s="56" t="str">
        <f t="shared" si="418"/>
        <v>CBM-A</v>
      </c>
      <c r="H2140" s="56">
        <f t="shared" si="419"/>
        <v>2136</v>
      </c>
      <c r="I2140" s="56">
        <f>IF(G2140="",0,IF(COUNTIF($G$5:G2140,G2140)=1,0,COUNTIF($G$5:G2140,G2140) )   )</f>
        <v>0</v>
      </c>
      <c r="J2140" s="56" t="str">
        <f t="shared" si="420"/>
        <v/>
      </c>
      <c r="K2140" s="56" t="str">
        <f t="shared" si="411"/>
        <v/>
      </c>
      <c r="L2140" s="56" t="str">
        <f t="shared" si="413"/>
        <v/>
      </c>
      <c r="M2140" s="56" t="str">
        <f t="shared" si="414"/>
        <v/>
      </c>
      <c r="N2140" s="56" t="str">
        <f t="shared" si="415"/>
        <v/>
      </c>
      <c r="O2140" s="56" t="str">
        <f t="shared" si="421"/>
        <v/>
      </c>
      <c r="P2140" s="56">
        <f>IF(ISERROR(IF($X$5=1,$Y$5,)),"",IF($X$5=1,$Y$5,))</f>
        <v>0</v>
      </c>
      <c r="Q2140" s="56">
        <f>IF(ISERROR(IF($X$6=1,$Y$6,)),"",IF($X$6=1,$Y$6,))</f>
        <v>10000</v>
      </c>
      <c r="R2140" s="56">
        <f>IF(ISERROR(IF($X$7=1,$Y$7,)),"",IF($X$7=1,$Y$7,))</f>
        <v>0</v>
      </c>
      <c r="S2140" s="56">
        <f>IF(ISERROR(IF($X$8=1,$Y$8,)),"",IF($X$8=1,$Y$8,))</f>
        <v>1000</v>
      </c>
      <c r="T2140" s="56">
        <f>IF(ISERROR(IF($X$9=1,$Y$9,)),"",IF($X$9=1,$Y$9,))</f>
        <v>500</v>
      </c>
      <c r="U2140" s="56">
        <f>IF(ISERROR(IF($X$10=1,$Y$10,)),"",IF($X$10=1,$Y$10,))</f>
        <v>500</v>
      </c>
    </row>
    <row r="2141" spans="1:21" x14ac:dyDescent="0.25">
      <c r="A2141" s="75">
        <f t="shared" si="416"/>
        <v>2137</v>
      </c>
      <c r="D2141" s="56" t="s">
        <v>3096</v>
      </c>
      <c r="E2141" s="56">
        <f t="shared" si="417"/>
        <v>2137</v>
      </c>
      <c r="F2141" s="76">
        <f t="shared" si="412"/>
        <v>77</v>
      </c>
      <c r="G2141" s="56" t="str">
        <f t="shared" si="418"/>
        <v>dockingPortLateral</v>
      </c>
      <c r="H2141" s="56">
        <f t="shared" si="419"/>
        <v>2137</v>
      </c>
      <c r="I2141" s="56">
        <f>IF(G2141="",0,IF(COUNTIF($G$5:G2141,G2141)=1,0,COUNTIF($G$5:G2141,G2141) )   )</f>
        <v>0</v>
      </c>
      <c r="J2141" s="56" t="str">
        <f t="shared" si="420"/>
        <v/>
      </c>
      <c r="K2141" s="56" t="str">
        <f t="shared" si="411"/>
        <v/>
      </c>
      <c r="L2141" s="56" t="str">
        <f t="shared" si="413"/>
        <v/>
      </c>
      <c r="M2141" s="56" t="str">
        <f t="shared" si="414"/>
        <v/>
      </c>
      <c r="N2141" s="56" t="str">
        <f t="shared" si="415"/>
        <v/>
      </c>
      <c r="O2141" s="56" t="str">
        <f t="shared" si="421"/>
        <v/>
      </c>
      <c r="P2141" s="56">
        <f>IF(ISERROR(IF($X$5=1,$Y$5,)),"",IF($X$5=1,$Y$5,))</f>
        <v>0</v>
      </c>
      <c r="Q2141" s="56">
        <f>IF(ISERROR(IF($X$6=1,$Y$6,)),"",IF($X$6=1,$Y$6,))</f>
        <v>10000</v>
      </c>
      <c r="R2141" s="56">
        <f>IF(ISERROR(IF($X$7=1,$Y$7,)),"",IF($X$7=1,$Y$7,))</f>
        <v>0</v>
      </c>
      <c r="S2141" s="56">
        <f>IF(ISERROR(IF($X$8=1,$Y$8,)),"",IF($X$8=1,$Y$8,))</f>
        <v>1000</v>
      </c>
      <c r="T2141" s="56">
        <f>IF(ISERROR(IF($X$9=1,$Y$9,)),"",IF($X$9=1,$Y$9,))</f>
        <v>500</v>
      </c>
      <c r="U2141" s="56">
        <f>IF(ISERROR(IF($X$10=1,$Y$10,)),"",IF($X$10=1,$Y$10,))</f>
        <v>500</v>
      </c>
    </row>
    <row r="2142" spans="1:21" x14ac:dyDescent="0.25">
      <c r="A2142" s="75">
        <f t="shared" si="416"/>
        <v>2138</v>
      </c>
      <c r="D2142" s="56" t="s">
        <v>5047</v>
      </c>
      <c r="E2142" s="56">
        <f t="shared" si="417"/>
        <v>2138</v>
      </c>
      <c r="F2142" s="76">
        <f t="shared" si="412"/>
        <v>77</v>
      </c>
      <c r="G2142" s="56" t="str">
        <f t="shared" si="418"/>
        <v>CBM-P</v>
      </c>
      <c r="H2142" s="56">
        <f t="shared" si="419"/>
        <v>2138</v>
      </c>
      <c r="I2142" s="56">
        <f>IF(G2142="",0,IF(COUNTIF($G$5:G2142,G2142)=1,0,COUNTIF($G$5:G2142,G2142) )   )</f>
        <v>0</v>
      </c>
      <c r="J2142" s="56" t="str">
        <f t="shared" si="420"/>
        <v/>
      </c>
      <c r="K2142" s="56" t="str">
        <f t="shared" si="411"/>
        <v/>
      </c>
      <c r="L2142" s="56" t="str">
        <f t="shared" si="413"/>
        <v/>
      </c>
      <c r="M2142" s="56" t="str">
        <f t="shared" si="414"/>
        <v/>
      </c>
      <c r="N2142" s="56" t="str">
        <f t="shared" si="415"/>
        <v/>
      </c>
      <c r="O2142" s="56" t="str">
        <f t="shared" si="421"/>
        <v/>
      </c>
      <c r="P2142" s="56">
        <f>IF(ISERROR(IF($X$5=1,$Y$5,)),"",IF($X$5=1,$Y$5,))</f>
        <v>0</v>
      </c>
      <c r="Q2142" s="56">
        <f>IF(ISERROR(IF($X$6=1,$Y$6,)),"",IF($X$6=1,$Y$6,))</f>
        <v>10000</v>
      </c>
      <c r="R2142" s="56">
        <f>IF(ISERROR(IF($X$7=1,$Y$7,)),"",IF($X$7=1,$Y$7,))</f>
        <v>0</v>
      </c>
      <c r="S2142" s="56">
        <f>IF(ISERROR(IF($X$8=1,$Y$8,)),"",IF($X$8=1,$Y$8,))</f>
        <v>1000</v>
      </c>
      <c r="T2142" s="56">
        <f>IF(ISERROR(IF($X$9=1,$Y$9,)),"",IF($X$9=1,$Y$9,))</f>
        <v>500</v>
      </c>
      <c r="U2142" s="56">
        <f>IF(ISERROR(IF($X$10=1,$Y$10,)),"",IF($X$10=1,$Y$10,))</f>
        <v>500</v>
      </c>
    </row>
    <row r="2143" spans="1:21" x14ac:dyDescent="0.25">
      <c r="A2143" s="75">
        <f t="shared" si="416"/>
        <v>2139</v>
      </c>
      <c r="D2143" s="56" t="s">
        <v>5048</v>
      </c>
      <c r="E2143" s="56">
        <f t="shared" si="417"/>
        <v>2139</v>
      </c>
      <c r="F2143" s="76">
        <f t="shared" si="412"/>
        <v>77</v>
      </c>
      <c r="G2143" s="56" t="str">
        <f t="shared" si="418"/>
        <v>Kosmos.Salyut.3-2.Taper</v>
      </c>
      <c r="H2143" s="56">
        <f t="shared" si="419"/>
        <v>2139</v>
      </c>
      <c r="I2143" s="56">
        <f>IF(G2143="",0,IF(COUNTIF($G$5:G2143,G2143)=1,0,COUNTIF($G$5:G2143,G2143) )   )</f>
        <v>0</v>
      </c>
      <c r="J2143" s="56" t="str">
        <f t="shared" si="420"/>
        <v/>
      </c>
      <c r="K2143" s="56" t="str">
        <f t="shared" si="411"/>
        <v/>
      </c>
      <c r="L2143" s="56" t="str">
        <f t="shared" si="413"/>
        <v/>
      </c>
      <c r="M2143" s="56" t="str">
        <f t="shared" si="414"/>
        <v/>
      </c>
      <c r="N2143" s="56" t="str">
        <f t="shared" si="415"/>
        <v/>
      </c>
      <c r="O2143" s="56" t="str">
        <f t="shared" si="421"/>
        <v/>
      </c>
      <c r="P2143" s="56">
        <f>IF(ISERROR(IF($X$5=1,$Y$5,)),"",IF($X$5=1,$Y$5,))</f>
        <v>0</v>
      </c>
      <c r="Q2143" s="56">
        <f>IF(ISERROR(IF($X$6=1,$Y$6,)),"",IF($X$6=1,$Y$6,))</f>
        <v>10000</v>
      </c>
      <c r="R2143" s="56">
        <f>IF(ISERROR(IF($X$7=1,$Y$7,)),"",IF($X$7=1,$Y$7,))</f>
        <v>0</v>
      </c>
      <c r="S2143" s="56">
        <f>IF(ISERROR(IF($X$8=1,$Y$8,)),"",IF($X$8=1,$Y$8,))</f>
        <v>1000</v>
      </c>
      <c r="T2143" s="56">
        <f>IF(ISERROR(IF($X$9=1,$Y$9,)),"",IF($X$9=1,$Y$9,))</f>
        <v>500</v>
      </c>
      <c r="U2143" s="56">
        <f>IF(ISERROR(IF($X$10=1,$Y$10,)),"",IF($X$10=1,$Y$10,))</f>
        <v>500</v>
      </c>
    </row>
    <row r="2144" spans="1:21" x14ac:dyDescent="0.25">
      <c r="A2144" s="75">
        <f t="shared" si="416"/>
        <v>2140</v>
      </c>
      <c r="D2144" s="56" t="s">
        <v>2829</v>
      </c>
      <c r="E2144" s="56">
        <f t="shared" si="417"/>
        <v>2140</v>
      </c>
      <c r="F2144" s="76">
        <f t="shared" si="412"/>
        <v>77</v>
      </c>
      <c r="G2144" s="56" t="str">
        <f t="shared" si="418"/>
        <v>TriStrut250Dock</v>
      </c>
      <c r="H2144" s="56">
        <f t="shared" si="419"/>
        <v>2140</v>
      </c>
      <c r="I2144" s="56">
        <f>IF(G2144="",0,IF(COUNTIF($G$5:G2144,G2144)=1,0,COUNTIF($G$5:G2144,G2144) )   )</f>
        <v>0</v>
      </c>
      <c r="J2144" s="56" t="str">
        <f t="shared" si="420"/>
        <v/>
      </c>
      <c r="K2144" s="56" t="str">
        <f t="shared" si="411"/>
        <v/>
      </c>
      <c r="L2144" s="56" t="str">
        <f t="shared" si="413"/>
        <v/>
      </c>
      <c r="M2144" s="56" t="str">
        <f t="shared" si="414"/>
        <v/>
      </c>
      <c r="N2144" s="56" t="str">
        <f t="shared" si="415"/>
        <v/>
      </c>
      <c r="O2144" s="56" t="str">
        <f t="shared" si="421"/>
        <v/>
      </c>
      <c r="P2144" s="56">
        <f>IF(ISERROR(IF($X$5=1,$Y$5,)),"",IF($X$5=1,$Y$5,))</f>
        <v>0</v>
      </c>
      <c r="Q2144" s="56">
        <f>IF(ISERROR(IF($X$6=1,$Y$6,)),"",IF($X$6=1,$Y$6,))</f>
        <v>10000</v>
      </c>
      <c r="R2144" s="56">
        <f>IF(ISERROR(IF($X$7=1,$Y$7,)),"",IF($X$7=1,$Y$7,))</f>
        <v>0</v>
      </c>
      <c r="S2144" s="56">
        <f>IF(ISERROR(IF($X$8=1,$Y$8,)),"",IF($X$8=1,$Y$8,))</f>
        <v>1000</v>
      </c>
      <c r="T2144" s="56">
        <f>IF(ISERROR(IF($X$9=1,$Y$9,)),"",IF($X$9=1,$Y$9,))</f>
        <v>500</v>
      </c>
      <c r="U2144" s="56">
        <f>IF(ISERROR(IF($X$10=1,$Y$10,)),"",IF($X$10=1,$Y$10,))</f>
        <v>500</v>
      </c>
    </row>
    <row r="2145" spans="1:21" x14ac:dyDescent="0.25">
      <c r="A2145" s="75">
        <f t="shared" si="416"/>
        <v>2141</v>
      </c>
      <c r="D2145" s="56" t="s">
        <v>5049</v>
      </c>
      <c r="E2145" s="56">
        <f t="shared" si="417"/>
        <v>2141</v>
      </c>
      <c r="F2145" s="76">
        <f t="shared" si="412"/>
        <v>77</v>
      </c>
      <c r="G2145" s="56" t="str">
        <f t="shared" si="418"/>
        <v>Kosmos.Salyut.body.3</v>
      </c>
      <c r="H2145" s="56">
        <f t="shared" si="419"/>
        <v>2141</v>
      </c>
      <c r="I2145" s="56">
        <f>IF(G2145="",0,IF(COUNTIF($G$5:G2145,G2145)=1,0,COUNTIF($G$5:G2145,G2145) )   )</f>
        <v>0</v>
      </c>
      <c r="J2145" s="56" t="str">
        <f t="shared" si="420"/>
        <v/>
      </c>
      <c r="K2145" s="56" t="str">
        <f t="shared" si="411"/>
        <v/>
      </c>
      <c r="L2145" s="56" t="str">
        <f t="shared" si="413"/>
        <v/>
      </c>
      <c r="M2145" s="56" t="str">
        <f t="shared" si="414"/>
        <v/>
      </c>
      <c r="N2145" s="56" t="str">
        <f t="shared" si="415"/>
        <v/>
      </c>
      <c r="O2145" s="56" t="str">
        <f t="shared" si="421"/>
        <v/>
      </c>
      <c r="P2145" s="56">
        <f>IF(ISERROR(IF($X$5=1,$Y$5,)),"",IF($X$5=1,$Y$5,))</f>
        <v>0</v>
      </c>
      <c r="Q2145" s="56">
        <f>IF(ISERROR(IF($X$6=1,$Y$6,)),"",IF($X$6=1,$Y$6,))</f>
        <v>10000</v>
      </c>
      <c r="R2145" s="56">
        <f>IF(ISERROR(IF($X$7=1,$Y$7,)),"",IF($X$7=1,$Y$7,))</f>
        <v>0</v>
      </c>
      <c r="S2145" s="56">
        <f>IF(ISERROR(IF($X$8=1,$Y$8,)),"",IF($X$8=1,$Y$8,))</f>
        <v>1000</v>
      </c>
      <c r="T2145" s="56">
        <f>IF(ISERROR(IF($X$9=1,$Y$9,)),"",IF($X$9=1,$Y$9,))</f>
        <v>500</v>
      </c>
      <c r="U2145" s="56">
        <f>IF(ISERROR(IF($X$10=1,$Y$10,)),"",IF($X$10=1,$Y$10,))</f>
        <v>500</v>
      </c>
    </row>
    <row r="2146" spans="1:21" x14ac:dyDescent="0.25">
      <c r="A2146" s="75">
        <f t="shared" si="416"/>
        <v>2142</v>
      </c>
      <c r="D2146" s="56" t="s">
        <v>5051</v>
      </c>
      <c r="E2146" s="56">
        <f t="shared" si="417"/>
        <v>2142</v>
      </c>
      <c r="F2146" s="76">
        <f t="shared" si="412"/>
        <v>77</v>
      </c>
      <c r="G2146" s="56" t="str">
        <f t="shared" si="418"/>
        <v>TTC7MK3Dockingport</v>
      </c>
      <c r="H2146" s="56">
        <f t="shared" si="419"/>
        <v>2142</v>
      </c>
      <c r="I2146" s="56">
        <f>IF(G2146="",0,IF(COUNTIF($G$5:G2146,G2146)=1,0,COUNTIF($G$5:G2146,G2146) )   )</f>
        <v>0</v>
      </c>
      <c r="J2146" s="56" t="str">
        <f t="shared" si="420"/>
        <v/>
      </c>
      <c r="K2146" s="56" t="str">
        <f t="shared" si="411"/>
        <v/>
      </c>
      <c r="L2146" s="56" t="str">
        <f t="shared" si="413"/>
        <v/>
      </c>
      <c r="M2146" s="56" t="str">
        <f t="shared" si="414"/>
        <v/>
      </c>
      <c r="N2146" s="56" t="str">
        <f t="shared" si="415"/>
        <v/>
      </c>
      <c r="O2146" s="56" t="str">
        <f t="shared" si="421"/>
        <v/>
      </c>
      <c r="P2146" s="56">
        <f>IF(ISERROR(IF($X$5=1,$Y$5,)),"",IF($X$5=1,$Y$5,))</f>
        <v>0</v>
      </c>
      <c r="Q2146" s="56">
        <f>IF(ISERROR(IF($X$6=1,$Y$6,)),"",IF($X$6=1,$Y$6,))</f>
        <v>10000</v>
      </c>
      <c r="R2146" s="56">
        <f>IF(ISERROR(IF($X$7=1,$Y$7,)),"",IF($X$7=1,$Y$7,))</f>
        <v>0</v>
      </c>
      <c r="S2146" s="56">
        <f>IF(ISERROR(IF($X$8=1,$Y$8,)),"",IF($X$8=1,$Y$8,))</f>
        <v>1000</v>
      </c>
      <c r="T2146" s="56">
        <f>IF(ISERROR(IF($X$9=1,$Y$9,)),"",IF($X$9=1,$Y$9,))</f>
        <v>500</v>
      </c>
      <c r="U2146" s="56">
        <f>IF(ISERROR(IF($X$10=1,$Y$10,)),"",IF($X$10=1,$Y$10,))</f>
        <v>500</v>
      </c>
    </row>
    <row r="2147" spans="1:21" x14ac:dyDescent="0.25">
      <c r="A2147" s="75">
        <f t="shared" si="416"/>
        <v>2143</v>
      </c>
      <c r="D2147" s="56" t="s">
        <v>5942</v>
      </c>
      <c r="E2147" s="56">
        <f t="shared" si="417"/>
        <v>2143</v>
      </c>
      <c r="F2147" s="76">
        <f t="shared" si="412"/>
        <v>77</v>
      </c>
      <c r="G2147" s="56" t="str">
        <f t="shared" si="418"/>
        <v>KW3mDockingRing</v>
      </c>
      <c r="H2147" s="56">
        <f t="shared" si="419"/>
        <v>2143</v>
      </c>
      <c r="I2147" s="56">
        <f>IF(G2147="",0,IF(COUNTIF($G$5:G2147,G2147)=1,0,COUNTIF($G$5:G2147,G2147) )   )</f>
        <v>0</v>
      </c>
      <c r="J2147" s="56" t="str">
        <f t="shared" si="420"/>
        <v/>
      </c>
      <c r="K2147" s="56" t="str">
        <f t="shared" si="411"/>
        <v/>
      </c>
      <c r="L2147" s="56" t="str">
        <f t="shared" si="413"/>
        <v/>
      </c>
      <c r="M2147" s="56" t="str">
        <f t="shared" si="414"/>
        <v/>
      </c>
      <c r="N2147" s="56" t="str">
        <f t="shared" si="415"/>
        <v/>
      </c>
      <c r="O2147" s="56" t="str">
        <f t="shared" si="421"/>
        <v/>
      </c>
      <c r="P2147" s="56">
        <f>IF(ISERROR(IF($X$5=1,$Y$5,)),"",IF($X$5=1,$Y$5,))</f>
        <v>0</v>
      </c>
      <c r="Q2147" s="56">
        <f>IF(ISERROR(IF($X$6=1,$Y$6,)),"",IF($X$6=1,$Y$6,))</f>
        <v>10000</v>
      </c>
      <c r="R2147" s="56">
        <f>IF(ISERROR(IF($X$7=1,$Y$7,)),"",IF($X$7=1,$Y$7,))</f>
        <v>0</v>
      </c>
      <c r="S2147" s="56">
        <f>IF(ISERROR(IF($X$8=1,$Y$8,)),"",IF($X$8=1,$Y$8,))</f>
        <v>1000</v>
      </c>
      <c r="T2147" s="56">
        <f>IF(ISERROR(IF($X$9=1,$Y$9,)),"",IF($X$9=1,$Y$9,))</f>
        <v>500</v>
      </c>
      <c r="U2147" s="56">
        <f>IF(ISERROR(IF($X$10=1,$Y$10,)),"",IF($X$10=1,$Y$10,))</f>
        <v>500</v>
      </c>
    </row>
    <row r="2148" spans="1:21" x14ac:dyDescent="0.25">
      <c r="A2148" s="75">
        <f t="shared" si="416"/>
        <v>2144</v>
      </c>
      <c r="C2148" s="56" t="s">
        <v>2532</v>
      </c>
      <c r="E2148" s="56">
        <f t="shared" si="417"/>
        <v>2144</v>
      </c>
      <c r="F2148" s="76">
        <f t="shared" si="412"/>
        <v>77</v>
      </c>
      <c r="G2148" s="56" t="str">
        <f t="shared" si="418"/>
        <v/>
      </c>
      <c r="H2148" s="56">
        <f t="shared" si="419"/>
        <v>2144</v>
      </c>
      <c r="I2148" s="56">
        <f>IF(G2148="",0,IF(COUNTIF($G$5:G2148,G2148)=1,0,COUNTIF($G$5:G2148,G2148) )   )</f>
        <v>0</v>
      </c>
      <c r="J2148" s="56" t="str">
        <f t="shared" si="420"/>
        <v/>
      </c>
      <c r="K2148" s="56" t="str">
        <f t="shared" si="411"/>
        <v/>
      </c>
      <c r="L2148" s="56" t="str">
        <f t="shared" si="413"/>
        <v/>
      </c>
      <c r="M2148" s="56" t="str">
        <f t="shared" si="414"/>
        <v/>
      </c>
      <c r="N2148" s="56" t="str">
        <f t="shared" si="415"/>
        <v/>
      </c>
      <c r="O2148" s="56" t="str">
        <f t="shared" si="421"/>
        <v/>
      </c>
      <c r="P2148" s="56">
        <f>IF(ISERROR(IF($X$5=1,$Y$5,)),"",IF($X$5=1,$Y$5,))</f>
        <v>0</v>
      </c>
      <c r="Q2148" s="56">
        <f>IF(ISERROR(IF($X$6=1,$Y$6,)),"",IF($X$6=1,$Y$6,))</f>
        <v>10000</v>
      </c>
      <c r="R2148" s="56">
        <f>IF(ISERROR(IF($X$7=1,$Y$7,)),"",IF($X$7=1,$Y$7,))</f>
        <v>0</v>
      </c>
      <c r="S2148" s="56">
        <f>IF(ISERROR(IF($X$8=1,$Y$8,)),"",IF($X$8=1,$Y$8,))</f>
        <v>1000</v>
      </c>
      <c r="T2148" s="56">
        <f>IF(ISERROR(IF($X$9=1,$Y$9,)),"",IF($X$9=1,$Y$9,))</f>
        <v>500</v>
      </c>
      <c r="U2148" s="56">
        <f>IF(ISERROR(IF($X$10=1,$Y$10,)),"",IF($X$10=1,$Y$10,))</f>
        <v>500</v>
      </c>
    </row>
    <row r="2149" spans="1:21" x14ac:dyDescent="0.25">
      <c r="A2149" s="75">
        <f t="shared" si="416"/>
        <v>2145</v>
      </c>
      <c r="B2149" s="56" t="s">
        <v>2532</v>
      </c>
      <c r="E2149" s="56">
        <f t="shared" si="417"/>
        <v>2145</v>
      </c>
      <c r="F2149" s="76">
        <f t="shared" si="412"/>
        <v>77</v>
      </c>
      <c r="G2149" s="56" t="str">
        <f t="shared" si="418"/>
        <v/>
      </c>
      <c r="H2149" s="56">
        <f t="shared" si="419"/>
        <v>2145</v>
      </c>
      <c r="I2149" s="56">
        <f>IF(G2149="",0,IF(COUNTIF($G$5:G2149,G2149)=1,0,COUNTIF($G$5:G2149,G2149) )   )</f>
        <v>0</v>
      </c>
      <c r="J2149" s="56" t="str">
        <f t="shared" si="420"/>
        <v/>
      </c>
      <c r="K2149" s="56" t="str">
        <f t="shared" si="411"/>
        <v/>
      </c>
      <c r="L2149" s="56" t="str">
        <f t="shared" si="413"/>
        <v/>
      </c>
      <c r="M2149" s="56" t="str">
        <f t="shared" si="414"/>
        <v/>
      </c>
      <c r="N2149" s="56" t="str">
        <f t="shared" si="415"/>
        <v/>
      </c>
      <c r="O2149" s="56" t="str">
        <f t="shared" si="421"/>
        <v/>
      </c>
      <c r="P2149" s="56">
        <f>IF(ISERROR(IF($X$5=1,$Y$5,)),"",IF($X$5=1,$Y$5,))</f>
        <v>0</v>
      </c>
      <c r="Q2149" s="56">
        <f>IF(ISERROR(IF($X$6=1,$Y$6,)),"",IF($X$6=1,$Y$6,))</f>
        <v>10000</v>
      </c>
      <c r="R2149" s="56">
        <f>IF(ISERROR(IF($X$7=1,$Y$7,)),"",IF($X$7=1,$Y$7,))</f>
        <v>0</v>
      </c>
      <c r="S2149" s="56">
        <f>IF(ISERROR(IF($X$8=1,$Y$8,)),"",IF($X$8=1,$Y$8,))</f>
        <v>1000</v>
      </c>
      <c r="T2149" s="56">
        <f>IF(ISERROR(IF($X$9=1,$Y$9,)),"",IF($X$9=1,$Y$9,))</f>
        <v>500</v>
      </c>
      <c r="U2149" s="56">
        <f>IF(ISERROR(IF($X$10=1,$Y$10,)),"",IF($X$10=1,$Y$10,))</f>
        <v>500</v>
      </c>
    </row>
    <row r="2150" spans="1:21" x14ac:dyDescent="0.25">
      <c r="A2150" s="75">
        <f t="shared" si="416"/>
        <v>2146</v>
      </c>
      <c r="B2150" s="56" t="s">
        <v>2517</v>
      </c>
      <c r="E2150" s="56">
        <f t="shared" si="417"/>
        <v>2146</v>
      </c>
      <c r="F2150" s="76">
        <f t="shared" si="412"/>
        <v>77</v>
      </c>
      <c r="G2150" s="56" t="str">
        <f t="shared" si="418"/>
        <v/>
      </c>
      <c r="H2150" s="56">
        <f t="shared" si="419"/>
        <v>2146</v>
      </c>
      <c r="I2150" s="56">
        <f>IF(G2150="",0,IF(COUNTIF($G$5:G2150,G2150)=1,0,COUNTIF($G$5:G2150,G2150) )   )</f>
        <v>0</v>
      </c>
      <c r="J2150" s="56" t="str">
        <f t="shared" si="420"/>
        <v/>
      </c>
      <c r="K2150" s="56" t="str">
        <f t="shared" si="411"/>
        <v/>
      </c>
      <c r="L2150" s="56" t="str">
        <f t="shared" si="413"/>
        <v/>
      </c>
      <c r="M2150" s="56" t="str">
        <f t="shared" si="414"/>
        <v/>
      </c>
      <c r="N2150" s="56" t="str">
        <f t="shared" si="415"/>
        <v/>
      </c>
      <c r="O2150" s="56" t="str">
        <f t="shared" si="421"/>
        <v/>
      </c>
      <c r="P2150" s="56">
        <f>IF(ISERROR(IF($X$5=1,$Y$5,)),"",IF($X$5=1,$Y$5,))</f>
        <v>0</v>
      </c>
      <c r="Q2150" s="56">
        <f>IF(ISERROR(IF($X$6=1,$Y$6,)),"",IF($X$6=1,$Y$6,))</f>
        <v>10000</v>
      </c>
      <c r="R2150" s="56">
        <f>IF(ISERROR(IF($X$7=1,$Y$7,)),"",IF($X$7=1,$Y$7,))</f>
        <v>0</v>
      </c>
      <c r="S2150" s="56">
        <f>IF(ISERROR(IF($X$8=1,$Y$8,)),"",IF($X$8=1,$Y$8,))</f>
        <v>1000</v>
      </c>
      <c r="T2150" s="56">
        <f>IF(ISERROR(IF($X$9=1,$Y$9,)),"",IF($X$9=1,$Y$9,))</f>
        <v>500</v>
      </c>
      <c r="U2150" s="56">
        <f>IF(ISERROR(IF($X$10=1,$Y$10,)),"",IF($X$10=1,$Y$10,))</f>
        <v>500</v>
      </c>
    </row>
    <row r="2151" spans="1:21" x14ac:dyDescent="0.25">
      <c r="A2151" s="75">
        <f t="shared" si="416"/>
        <v>2147</v>
      </c>
      <c r="B2151" s="56" t="s">
        <v>2518</v>
      </c>
      <c r="E2151" s="56">
        <f t="shared" si="417"/>
        <v>2147</v>
      </c>
      <c r="F2151" s="76">
        <f t="shared" si="412"/>
        <v>77</v>
      </c>
      <c r="G2151" s="56" t="str">
        <f t="shared" si="418"/>
        <v/>
      </c>
      <c r="H2151" s="56">
        <f t="shared" si="419"/>
        <v>2147</v>
      </c>
      <c r="I2151" s="56">
        <f>IF(G2151="",0,IF(COUNTIF($G$5:G2151,G2151)=1,0,COUNTIF($G$5:G2151,G2151) )   )</f>
        <v>0</v>
      </c>
      <c r="J2151" s="56" t="str">
        <f t="shared" si="420"/>
        <v/>
      </c>
      <c r="K2151" s="56" t="str">
        <f t="shared" si="411"/>
        <v/>
      </c>
      <c r="L2151" s="56" t="str">
        <f t="shared" si="413"/>
        <v/>
      </c>
      <c r="M2151" s="56" t="str">
        <f t="shared" si="414"/>
        <v/>
      </c>
      <c r="N2151" s="56" t="str">
        <f t="shared" si="415"/>
        <v/>
      </c>
      <c r="O2151" s="56" t="str">
        <f t="shared" si="421"/>
        <v/>
      </c>
      <c r="P2151" s="56">
        <f>IF(ISERROR(IF($X$5=1,$Y$5,)),"",IF($X$5=1,$Y$5,))</f>
        <v>0</v>
      </c>
      <c r="Q2151" s="56">
        <f>IF(ISERROR(IF($X$6=1,$Y$6,)),"",IF($X$6=1,$Y$6,))</f>
        <v>10000</v>
      </c>
      <c r="R2151" s="56">
        <f>IF(ISERROR(IF($X$7=1,$Y$7,)),"",IF($X$7=1,$Y$7,))</f>
        <v>0</v>
      </c>
      <c r="S2151" s="56">
        <f>IF(ISERROR(IF($X$8=1,$Y$8,)),"",IF($X$8=1,$Y$8,))</f>
        <v>1000</v>
      </c>
      <c r="T2151" s="56">
        <f>IF(ISERROR(IF($X$9=1,$Y$9,)),"",IF($X$9=1,$Y$9,))</f>
        <v>500</v>
      </c>
      <c r="U2151" s="56">
        <f>IF(ISERROR(IF($X$10=1,$Y$10,)),"",IF($X$10=1,$Y$10,))</f>
        <v>500</v>
      </c>
    </row>
    <row r="2152" spans="1:21" x14ac:dyDescent="0.25">
      <c r="A2152" s="75">
        <f t="shared" si="416"/>
        <v>2148</v>
      </c>
      <c r="C2152" s="56" t="s">
        <v>3079</v>
      </c>
      <c r="E2152" s="56">
        <f t="shared" si="417"/>
        <v>2148</v>
      </c>
      <c r="F2152" s="76">
        <f t="shared" si="412"/>
        <v>78</v>
      </c>
      <c r="G2152" s="56" t="str">
        <f t="shared" si="418"/>
        <v>newnode_smallRobotics</v>
      </c>
      <c r="H2152" s="56">
        <f t="shared" si="419"/>
        <v>2148</v>
      </c>
      <c r="I2152" s="56">
        <f>IF(G2152="",0,IF(COUNTIF($G$5:G2152,G2152)=1,0,COUNTIF($G$5:G2152,G2152) )   )</f>
        <v>0</v>
      </c>
      <c r="J2152" s="56" t="str">
        <f t="shared" si="420"/>
        <v/>
      </c>
      <c r="K2152" s="56" t="str">
        <f t="shared" si="411"/>
        <v/>
      </c>
      <c r="L2152" s="56" t="str">
        <f t="shared" si="413"/>
        <v/>
      </c>
      <c r="M2152" s="56" t="str">
        <f t="shared" si="414"/>
        <v/>
      </c>
      <c r="N2152" s="56" t="str">
        <f t="shared" si="415"/>
        <v/>
      </c>
      <c r="O2152" s="56" t="str">
        <f t="shared" si="421"/>
        <v/>
      </c>
      <c r="P2152" s="56">
        <f>IF(ISERROR(IF($X$5=1,$Y$5,)),"",IF($X$5=1,$Y$5,))</f>
        <v>0</v>
      </c>
      <c r="Q2152" s="56">
        <f>IF(ISERROR(IF($X$6=1,$Y$6,)),"",IF($X$6=1,$Y$6,))</f>
        <v>10000</v>
      </c>
      <c r="R2152" s="56">
        <f>IF(ISERROR(IF($X$7=1,$Y$7,)),"",IF($X$7=1,$Y$7,))</f>
        <v>0</v>
      </c>
      <c r="S2152" s="56">
        <f>IF(ISERROR(IF($X$8=1,$Y$8,)),"",IF($X$8=1,$Y$8,))</f>
        <v>1000</v>
      </c>
      <c r="T2152" s="56">
        <f>IF(ISERROR(IF($X$9=1,$Y$9,)),"",IF($X$9=1,$Y$9,))</f>
        <v>500</v>
      </c>
      <c r="U2152" s="56">
        <f>IF(ISERROR(IF($X$10=1,$Y$10,)),"",IF($X$10=1,$Y$10,))</f>
        <v>500</v>
      </c>
    </row>
    <row r="2153" spans="1:21" x14ac:dyDescent="0.25">
      <c r="A2153" s="75">
        <f t="shared" si="416"/>
        <v>2149</v>
      </c>
      <c r="C2153" s="56" t="s">
        <v>3080</v>
      </c>
      <c r="E2153" s="56">
        <f t="shared" si="417"/>
        <v>2149</v>
      </c>
      <c r="F2153" s="76">
        <f t="shared" si="412"/>
        <v>78</v>
      </c>
      <c r="G2153" s="56" t="str">
        <f t="shared" si="418"/>
        <v/>
      </c>
      <c r="H2153" s="56">
        <f t="shared" si="419"/>
        <v>2149</v>
      </c>
      <c r="I2153" s="56">
        <f>IF(G2153="",0,IF(COUNTIF($G$5:G2153,G2153)=1,0,COUNTIF($G$5:G2153,G2153) )   )</f>
        <v>0</v>
      </c>
      <c r="J2153" s="56" t="str">
        <f t="shared" si="420"/>
        <v/>
      </c>
      <c r="K2153" s="56" t="str">
        <f t="shared" si="411"/>
        <v/>
      </c>
      <c r="L2153" s="56" t="str">
        <f t="shared" si="413"/>
        <v/>
      </c>
      <c r="M2153" s="56" t="str">
        <f t="shared" si="414"/>
        <v/>
      </c>
      <c r="N2153" s="56" t="str">
        <f t="shared" si="415"/>
        <v/>
      </c>
      <c r="O2153" s="56" t="str">
        <f t="shared" si="421"/>
        <v/>
      </c>
      <c r="P2153" s="56">
        <f>IF(ISERROR(IF($X$5=1,$Y$5,)),"",IF($X$5=1,$Y$5,))</f>
        <v>0</v>
      </c>
      <c r="Q2153" s="56">
        <f>IF(ISERROR(IF($X$6=1,$Y$6,)),"",IF($X$6=1,$Y$6,))</f>
        <v>10000</v>
      </c>
      <c r="R2153" s="56">
        <f>IF(ISERROR(IF($X$7=1,$Y$7,)),"",IF($X$7=1,$Y$7,))</f>
        <v>0</v>
      </c>
      <c r="S2153" s="56">
        <f>IF(ISERROR(IF($X$8=1,$Y$8,)),"",IF($X$8=1,$Y$8,))</f>
        <v>1000</v>
      </c>
      <c r="T2153" s="56">
        <f>IF(ISERROR(IF($X$9=1,$Y$9,)),"",IF($X$9=1,$Y$9,))</f>
        <v>500</v>
      </c>
      <c r="U2153" s="56">
        <f>IF(ISERROR(IF($X$10=1,$Y$10,)),"",IF($X$10=1,$Y$10,))</f>
        <v>500</v>
      </c>
    </row>
    <row r="2154" spans="1:21" x14ac:dyDescent="0.25">
      <c r="A2154" s="75">
        <f t="shared" si="416"/>
        <v>2150</v>
      </c>
      <c r="C2154" s="56" t="s">
        <v>6139</v>
      </c>
      <c r="E2154" s="56">
        <f t="shared" si="417"/>
        <v>2150</v>
      </c>
      <c r="F2154" s="76">
        <f t="shared" si="412"/>
        <v>78</v>
      </c>
      <c r="G2154" s="56" t="str">
        <f t="shared" si="418"/>
        <v/>
      </c>
      <c r="H2154" s="56">
        <f t="shared" si="419"/>
        <v>2150</v>
      </c>
      <c r="I2154" s="56">
        <f>IF(G2154="",0,IF(COUNTIF($G$5:G2154,G2154)=1,0,COUNTIF($G$5:G2154,G2154) )   )</f>
        <v>0</v>
      </c>
      <c r="J2154" s="56" t="str">
        <f t="shared" si="420"/>
        <v/>
      </c>
      <c r="K2154" s="56" t="str">
        <f t="shared" si="411"/>
        <v/>
      </c>
      <c r="L2154" s="56" t="str">
        <f t="shared" si="413"/>
        <v/>
      </c>
      <c r="M2154" s="56" t="str">
        <f t="shared" si="414"/>
        <v/>
      </c>
      <c r="N2154" s="56" t="str">
        <f t="shared" si="415"/>
        <v/>
      </c>
      <c r="O2154" s="56" t="str">
        <f t="shared" si="421"/>
        <v/>
      </c>
      <c r="P2154" s="56">
        <f>IF(ISERROR(IF($X$5=1,$Y$5,)),"",IF($X$5=1,$Y$5,))</f>
        <v>0</v>
      </c>
      <c r="Q2154" s="56">
        <f>IF(ISERROR(IF($X$6=1,$Y$6,)),"",IF($X$6=1,$Y$6,))</f>
        <v>10000</v>
      </c>
      <c r="R2154" s="56">
        <f>IF(ISERROR(IF($X$7=1,$Y$7,)),"",IF($X$7=1,$Y$7,))</f>
        <v>0</v>
      </c>
      <c r="S2154" s="56">
        <f>IF(ISERROR(IF($X$8=1,$Y$8,)),"",IF($X$8=1,$Y$8,))</f>
        <v>1000</v>
      </c>
      <c r="T2154" s="56">
        <f>IF(ISERROR(IF($X$9=1,$Y$9,)),"",IF($X$9=1,$Y$9,))</f>
        <v>500</v>
      </c>
      <c r="U2154" s="56">
        <f>IF(ISERROR(IF($X$10=1,$Y$10,)),"",IF($X$10=1,$Y$10,))</f>
        <v>500</v>
      </c>
    </row>
    <row r="2155" spans="1:21" x14ac:dyDescent="0.25">
      <c r="A2155" s="75">
        <f t="shared" si="416"/>
        <v>2151</v>
      </c>
      <c r="C2155" s="56" t="s">
        <v>3070</v>
      </c>
      <c r="E2155" s="56">
        <f t="shared" si="417"/>
        <v>2151</v>
      </c>
      <c r="F2155" s="76">
        <f t="shared" si="412"/>
        <v>78</v>
      </c>
      <c r="G2155" s="56" t="str">
        <f t="shared" si="418"/>
        <v/>
      </c>
      <c r="H2155" s="56">
        <f t="shared" si="419"/>
        <v>2151</v>
      </c>
      <c r="I2155" s="56">
        <f>IF(G2155="",0,IF(COUNTIF($G$5:G2155,G2155)=1,0,COUNTIF($G$5:G2155,G2155) )   )</f>
        <v>0</v>
      </c>
      <c r="J2155" s="56" t="str">
        <f t="shared" si="420"/>
        <v/>
      </c>
      <c r="K2155" s="56" t="str">
        <f t="shared" si="411"/>
        <v/>
      </c>
      <c r="L2155" s="56" t="str">
        <f t="shared" si="413"/>
        <v/>
      </c>
      <c r="M2155" s="56" t="str">
        <f t="shared" si="414"/>
        <v/>
      </c>
      <c r="N2155" s="56" t="str">
        <f t="shared" si="415"/>
        <v/>
      </c>
      <c r="O2155" s="56" t="str">
        <f t="shared" si="421"/>
        <v/>
      </c>
      <c r="P2155" s="56">
        <f>IF(ISERROR(IF($X$5=1,$Y$5,)),"",IF($X$5=1,$Y$5,))</f>
        <v>0</v>
      </c>
      <c r="Q2155" s="56">
        <f>IF(ISERROR(IF($X$6=1,$Y$6,)),"",IF($X$6=1,$Y$6,))</f>
        <v>10000</v>
      </c>
      <c r="R2155" s="56">
        <f>IF(ISERROR(IF($X$7=1,$Y$7,)),"",IF($X$7=1,$Y$7,))</f>
        <v>0</v>
      </c>
      <c r="S2155" s="56">
        <f>IF(ISERROR(IF($X$8=1,$Y$8,)),"",IF($X$8=1,$Y$8,))</f>
        <v>1000</v>
      </c>
      <c r="T2155" s="56">
        <f>IF(ISERROR(IF($X$9=1,$Y$9,)),"",IF($X$9=1,$Y$9,))</f>
        <v>500</v>
      </c>
      <c r="U2155" s="56">
        <f>IF(ISERROR(IF($X$10=1,$Y$10,)),"",IF($X$10=1,$Y$10,))</f>
        <v>500</v>
      </c>
    </row>
    <row r="2156" spans="1:21" x14ac:dyDescent="0.25">
      <c r="A2156" s="75">
        <f t="shared" si="416"/>
        <v>2152</v>
      </c>
      <c r="C2156" s="56" t="s">
        <v>2784</v>
      </c>
      <c r="E2156" s="56">
        <f t="shared" si="417"/>
        <v>2152</v>
      </c>
      <c r="F2156" s="76">
        <f t="shared" si="412"/>
        <v>78</v>
      </c>
      <c r="G2156" s="56" t="str">
        <f t="shared" si="418"/>
        <v/>
      </c>
      <c r="H2156" s="56">
        <f t="shared" si="419"/>
        <v>2152</v>
      </c>
      <c r="I2156" s="56">
        <f>IF(G2156="",0,IF(COUNTIF($G$5:G2156,G2156)=1,0,COUNTIF($G$5:G2156,G2156) )   )</f>
        <v>0</v>
      </c>
      <c r="J2156" s="56" t="str">
        <f t="shared" si="420"/>
        <v/>
      </c>
      <c r="K2156" s="56" t="str">
        <f t="shared" si="411"/>
        <v/>
      </c>
      <c r="L2156" s="56" t="str">
        <f t="shared" si="413"/>
        <v/>
      </c>
      <c r="M2156" s="56" t="str">
        <f t="shared" si="414"/>
        <v/>
      </c>
      <c r="N2156" s="56" t="str">
        <f t="shared" si="415"/>
        <v/>
      </c>
      <c r="O2156" s="56" t="str">
        <f t="shared" si="421"/>
        <v/>
      </c>
      <c r="P2156" s="56">
        <f>IF(ISERROR(IF($X$5=1,$Y$5,)),"",IF($X$5=1,$Y$5,))</f>
        <v>0</v>
      </c>
      <c r="Q2156" s="56">
        <f>IF(ISERROR(IF($X$6=1,$Y$6,)),"",IF($X$6=1,$Y$6,))</f>
        <v>10000</v>
      </c>
      <c r="R2156" s="56">
        <f>IF(ISERROR(IF($X$7=1,$Y$7,)),"",IF($X$7=1,$Y$7,))</f>
        <v>0</v>
      </c>
      <c r="S2156" s="56">
        <f>IF(ISERROR(IF($X$8=1,$Y$8,)),"",IF($X$8=1,$Y$8,))</f>
        <v>1000</v>
      </c>
      <c r="T2156" s="56">
        <f>IF(ISERROR(IF($X$9=1,$Y$9,)),"",IF($X$9=1,$Y$9,))</f>
        <v>500</v>
      </c>
      <c r="U2156" s="56">
        <f>IF(ISERROR(IF($X$10=1,$Y$10,)),"",IF($X$10=1,$Y$10,))</f>
        <v>500</v>
      </c>
    </row>
    <row r="2157" spans="1:21" x14ac:dyDescent="0.25">
      <c r="A2157" s="75">
        <f t="shared" si="416"/>
        <v>2153</v>
      </c>
      <c r="C2157" s="56" t="s">
        <v>6263</v>
      </c>
      <c r="E2157" s="56">
        <f t="shared" si="417"/>
        <v>2153</v>
      </c>
      <c r="F2157" s="76">
        <f t="shared" si="412"/>
        <v>78</v>
      </c>
      <c r="G2157" s="56" t="str">
        <f t="shared" si="418"/>
        <v/>
      </c>
      <c r="H2157" s="56">
        <f t="shared" si="419"/>
        <v>2153</v>
      </c>
      <c r="I2157" s="56">
        <f>IF(G2157="",0,IF(COUNTIF($G$5:G2157,G2157)=1,0,COUNTIF($G$5:G2157,G2157) )   )</f>
        <v>0</v>
      </c>
      <c r="J2157" s="56" t="str">
        <f t="shared" si="420"/>
        <v/>
      </c>
      <c r="K2157" s="56" t="str">
        <f t="shared" si="411"/>
        <v/>
      </c>
      <c r="L2157" s="56" t="str">
        <f t="shared" si="413"/>
        <v/>
      </c>
      <c r="M2157" s="56" t="str">
        <f t="shared" si="414"/>
        <v/>
      </c>
      <c r="N2157" s="56" t="str">
        <f t="shared" si="415"/>
        <v/>
      </c>
      <c r="O2157" s="56" t="str">
        <f t="shared" si="421"/>
        <v/>
      </c>
      <c r="P2157" s="56">
        <f>IF(ISERROR(IF($X$5=1,$Y$5,)),"",IF($X$5=1,$Y$5,))</f>
        <v>0</v>
      </c>
      <c r="Q2157" s="56">
        <f>IF(ISERROR(IF($X$6=1,$Y$6,)),"",IF($X$6=1,$Y$6,))</f>
        <v>10000</v>
      </c>
      <c r="R2157" s="56">
        <f>IF(ISERROR(IF($X$7=1,$Y$7,)),"",IF($X$7=1,$Y$7,))</f>
        <v>0</v>
      </c>
      <c r="S2157" s="56">
        <f>IF(ISERROR(IF($X$8=1,$Y$8,)),"",IF($X$8=1,$Y$8,))</f>
        <v>1000</v>
      </c>
      <c r="T2157" s="56">
        <f>IF(ISERROR(IF($X$9=1,$Y$9,)),"",IF($X$9=1,$Y$9,))</f>
        <v>500</v>
      </c>
      <c r="U2157" s="56">
        <f>IF(ISERROR(IF($X$10=1,$Y$10,)),"",IF($X$10=1,$Y$10,))</f>
        <v>500</v>
      </c>
    </row>
    <row r="2158" spans="1:21" x14ac:dyDescent="0.25">
      <c r="A2158" s="75">
        <f t="shared" si="416"/>
        <v>2154</v>
      </c>
      <c r="C2158" s="56" t="s">
        <v>2525</v>
      </c>
      <c r="E2158" s="56">
        <f t="shared" si="417"/>
        <v>2154</v>
      </c>
      <c r="F2158" s="76">
        <f t="shared" si="412"/>
        <v>78</v>
      </c>
      <c r="G2158" s="56" t="str">
        <f t="shared" si="418"/>
        <v/>
      </c>
      <c r="H2158" s="56">
        <f t="shared" si="419"/>
        <v>2154</v>
      </c>
      <c r="I2158" s="56">
        <f>IF(G2158="",0,IF(COUNTIF($G$5:G2158,G2158)=1,0,COUNTIF($G$5:G2158,G2158) )   )</f>
        <v>0</v>
      </c>
      <c r="J2158" s="56" t="str">
        <f t="shared" si="420"/>
        <v/>
      </c>
      <c r="K2158" s="56" t="str">
        <f t="shared" si="411"/>
        <v/>
      </c>
      <c r="L2158" s="56" t="str">
        <f t="shared" si="413"/>
        <v/>
      </c>
      <c r="M2158" s="56" t="str">
        <f t="shared" si="414"/>
        <v/>
      </c>
      <c r="N2158" s="56" t="str">
        <f t="shared" si="415"/>
        <v/>
      </c>
      <c r="O2158" s="56" t="str">
        <f t="shared" si="421"/>
        <v/>
      </c>
      <c r="P2158" s="56">
        <f>IF(ISERROR(IF($X$5=1,$Y$5,)),"",IF($X$5=1,$Y$5,))</f>
        <v>0</v>
      </c>
      <c r="Q2158" s="56">
        <f>IF(ISERROR(IF($X$6=1,$Y$6,)),"",IF($X$6=1,$Y$6,))</f>
        <v>10000</v>
      </c>
      <c r="R2158" s="56">
        <f>IF(ISERROR(IF($X$7=1,$Y$7,)),"",IF($X$7=1,$Y$7,))</f>
        <v>0</v>
      </c>
      <c r="S2158" s="56">
        <f>IF(ISERROR(IF($X$8=1,$Y$8,)),"",IF($X$8=1,$Y$8,))</f>
        <v>1000</v>
      </c>
      <c r="T2158" s="56">
        <f>IF(ISERROR(IF($X$9=1,$Y$9,)),"",IF($X$9=1,$Y$9,))</f>
        <v>500</v>
      </c>
      <c r="U2158" s="56">
        <f>IF(ISERROR(IF($X$10=1,$Y$10,)),"",IF($X$10=1,$Y$10,))</f>
        <v>500</v>
      </c>
    </row>
    <row r="2159" spans="1:21" x14ac:dyDescent="0.25">
      <c r="A2159" s="75">
        <f t="shared" si="416"/>
        <v>2155</v>
      </c>
      <c r="C2159" s="56" t="s">
        <v>2526</v>
      </c>
      <c r="E2159" s="56">
        <f t="shared" si="417"/>
        <v>2155</v>
      </c>
      <c r="F2159" s="76">
        <f t="shared" si="412"/>
        <v>78</v>
      </c>
      <c r="G2159" s="56" t="str">
        <f t="shared" si="418"/>
        <v/>
      </c>
      <c r="H2159" s="56">
        <f t="shared" si="419"/>
        <v>2155</v>
      </c>
      <c r="I2159" s="56">
        <f>IF(G2159="",0,IF(COUNTIF($G$5:G2159,G2159)=1,0,COUNTIF($G$5:G2159,G2159) )   )</f>
        <v>0</v>
      </c>
      <c r="J2159" s="56" t="str">
        <f t="shared" si="420"/>
        <v/>
      </c>
      <c r="K2159" s="56" t="str">
        <f t="shared" si="411"/>
        <v/>
      </c>
      <c r="L2159" s="56" t="str">
        <f t="shared" si="413"/>
        <v/>
      </c>
      <c r="M2159" s="56" t="str">
        <f t="shared" si="414"/>
        <v/>
      </c>
      <c r="N2159" s="56" t="str">
        <f t="shared" si="415"/>
        <v/>
      </c>
      <c r="O2159" s="56" t="str">
        <f t="shared" si="421"/>
        <v/>
      </c>
      <c r="P2159" s="56">
        <f>IF(ISERROR(IF($X$5=1,$Y$5,)),"",IF($X$5=1,$Y$5,))</f>
        <v>0</v>
      </c>
      <c r="Q2159" s="56">
        <f>IF(ISERROR(IF($X$6=1,$Y$6,)),"",IF($X$6=1,$Y$6,))</f>
        <v>10000</v>
      </c>
      <c r="R2159" s="56">
        <f>IF(ISERROR(IF($X$7=1,$Y$7,)),"",IF($X$7=1,$Y$7,))</f>
        <v>0</v>
      </c>
      <c r="S2159" s="56">
        <f>IF(ISERROR(IF($X$8=1,$Y$8,)),"",IF($X$8=1,$Y$8,))</f>
        <v>1000</v>
      </c>
      <c r="T2159" s="56">
        <f>IF(ISERROR(IF($X$9=1,$Y$9,)),"",IF($X$9=1,$Y$9,))</f>
        <v>500</v>
      </c>
      <c r="U2159" s="56">
        <f>IF(ISERROR(IF($X$10=1,$Y$10,)),"",IF($X$10=1,$Y$10,))</f>
        <v>500</v>
      </c>
    </row>
    <row r="2160" spans="1:21" x14ac:dyDescent="0.25">
      <c r="A2160" s="75">
        <f t="shared" si="416"/>
        <v>2156</v>
      </c>
      <c r="C2160" s="56" t="s">
        <v>2527</v>
      </c>
      <c r="E2160" s="56">
        <f t="shared" si="417"/>
        <v>2156</v>
      </c>
      <c r="F2160" s="76">
        <f t="shared" si="412"/>
        <v>78</v>
      </c>
      <c r="G2160" s="56" t="str">
        <f t="shared" si="418"/>
        <v/>
      </c>
      <c r="H2160" s="56">
        <f t="shared" si="419"/>
        <v>2156</v>
      </c>
      <c r="I2160" s="56">
        <f>IF(G2160="",0,IF(COUNTIF($G$5:G2160,G2160)=1,0,COUNTIF($G$5:G2160,G2160) )   )</f>
        <v>0</v>
      </c>
      <c r="J2160" s="56" t="str">
        <f t="shared" si="420"/>
        <v/>
      </c>
      <c r="K2160" s="56" t="str">
        <f t="shared" si="411"/>
        <v/>
      </c>
      <c r="L2160" s="56" t="str">
        <f t="shared" si="413"/>
        <v/>
      </c>
      <c r="M2160" s="56" t="str">
        <f t="shared" si="414"/>
        <v/>
      </c>
      <c r="N2160" s="56" t="str">
        <f t="shared" si="415"/>
        <v/>
      </c>
      <c r="O2160" s="56" t="str">
        <f t="shared" si="421"/>
        <v/>
      </c>
      <c r="P2160" s="56">
        <f>IF(ISERROR(IF($X$5=1,$Y$5,)),"",IF($X$5=1,$Y$5,))</f>
        <v>0</v>
      </c>
      <c r="Q2160" s="56">
        <f>IF(ISERROR(IF($X$6=1,$Y$6,)),"",IF($X$6=1,$Y$6,))</f>
        <v>10000</v>
      </c>
      <c r="R2160" s="56">
        <f>IF(ISERROR(IF($X$7=1,$Y$7,)),"",IF($X$7=1,$Y$7,))</f>
        <v>0</v>
      </c>
      <c r="S2160" s="56">
        <f>IF(ISERROR(IF($X$8=1,$Y$8,)),"",IF($X$8=1,$Y$8,))</f>
        <v>1000</v>
      </c>
      <c r="T2160" s="56">
        <f>IF(ISERROR(IF($X$9=1,$Y$9,)),"",IF($X$9=1,$Y$9,))</f>
        <v>500</v>
      </c>
      <c r="U2160" s="56">
        <f>IF(ISERROR(IF($X$10=1,$Y$10,)),"",IF($X$10=1,$Y$10,))</f>
        <v>500</v>
      </c>
    </row>
    <row r="2161" spans="1:21" x14ac:dyDescent="0.25">
      <c r="A2161" s="75">
        <f t="shared" si="416"/>
        <v>2157</v>
      </c>
      <c r="C2161" s="56" t="s">
        <v>3083</v>
      </c>
      <c r="E2161" s="56">
        <f t="shared" si="417"/>
        <v>2157</v>
      </c>
      <c r="F2161" s="76">
        <f t="shared" si="412"/>
        <v>78</v>
      </c>
      <c r="G2161" s="56" t="str">
        <f t="shared" si="418"/>
        <v/>
      </c>
      <c r="H2161" s="56">
        <f t="shared" si="419"/>
        <v>2157</v>
      </c>
      <c r="I2161" s="56">
        <f>IF(G2161="",0,IF(COUNTIF($G$5:G2161,G2161)=1,0,COUNTIF($G$5:G2161,G2161) )   )</f>
        <v>0</v>
      </c>
      <c r="J2161" s="56" t="str">
        <f t="shared" si="420"/>
        <v/>
      </c>
      <c r="K2161" s="56" t="str">
        <f t="shared" si="411"/>
        <v/>
      </c>
      <c r="L2161" s="56" t="str">
        <f t="shared" si="413"/>
        <v/>
      </c>
      <c r="M2161" s="56" t="str">
        <f t="shared" si="414"/>
        <v/>
      </c>
      <c r="N2161" s="56" t="str">
        <f t="shared" si="415"/>
        <v/>
      </c>
      <c r="O2161" s="56" t="str">
        <f t="shared" si="421"/>
        <v/>
      </c>
      <c r="P2161" s="56">
        <f>IF(ISERROR(IF($X$5=1,$Y$5,)),"",IF($X$5=1,$Y$5,))</f>
        <v>0</v>
      </c>
      <c r="Q2161" s="56">
        <f>IF(ISERROR(IF($X$6=1,$Y$6,)),"",IF($X$6=1,$Y$6,))</f>
        <v>10000</v>
      </c>
      <c r="R2161" s="56">
        <f>IF(ISERROR(IF($X$7=1,$Y$7,)),"",IF($X$7=1,$Y$7,))</f>
        <v>0</v>
      </c>
      <c r="S2161" s="56">
        <f>IF(ISERROR(IF($X$8=1,$Y$8,)),"",IF($X$8=1,$Y$8,))</f>
        <v>1000</v>
      </c>
      <c r="T2161" s="56">
        <f>IF(ISERROR(IF($X$9=1,$Y$9,)),"",IF($X$9=1,$Y$9,))</f>
        <v>500</v>
      </c>
      <c r="U2161" s="56">
        <f>IF(ISERROR(IF($X$10=1,$Y$10,)),"",IF($X$10=1,$Y$10,))</f>
        <v>500</v>
      </c>
    </row>
    <row r="2162" spans="1:21" x14ac:dyDescent="0.25">
      <c r="A2162" s="75">
        <f t="shared" si="416"/>
        <v>2158</v>
      </c>
      <c r="C2162" s="56" t="s">
        <v>2529</v>
      </c>
      <c r="E2162" s="56">
        <f t="shared" si="417"/>
        <v>2158</v>
      </c>
      <c r="F2162" s="76">
        <f t="shared" si="412"/>
        <v>78</v>
      </c>
      <c r="G2162" s="56" t="str">
        <f t="shared" si="418"/>
        <v/>
      </c>
      <c r="H2162" s="56">
        <f t="shared" si="419"/>
        <v>2158</v>
      </c>
      <c r="I2162" s="56">
        <f>IF(G2162="",0,IF(COUNTIF($G$5:G2162,G2162)=1,0,COUNTIF($G$5:G2162,G2162) )   )</f>
        <v>0</v>
      </c>
      <c r="J2162" s="56" t="str">
        <f t="shared" si="420"/>
        <v/>
      </c>
      <c r="K2162" s="56" t="str">
        <f t="shared" si="411"/>
        <v/>
      </c>
      <c r="L2162" s="56" t="str">
        <f t="shared" si="413"/>
        <v/>
      </c>
      <c r="M2162" s="56" t="str">
        <f t="shared" si="414"/>
        <v/>
      </c>
      <c r="N2162" s="56" t="str">
        <f t="shared" si="415"/>
        <v/>
      </c>
      <c r="O2162" s="56" t="str">
        <f t="shared" si="421"/>
        <v/>
      </c>
      <c r="P2162" s="56">
        <f>IF(ISERROR(IF($X$5=1,$Y$5,)),"",IF($X$5=1,$Y$5,))</f>
        <v>0</v>
      </c>
      <c r="Q2162" s="56">
        <f>IF(ISERROR(IF($X$6=1,$Y$6,)),"",IF($X$6=1,$Y$6,))</f>
        <v>10000</v>
      </c>
      <c r="R2162" s="56">
        <f>IF(ISERROR(IF($X$7=1,$Y$7,)),"",IF($X$7=1,$Y$7,))</f>
        <v>0</v>
      </c>
      <c r="S2162" s="56">
        <f>IF(ISERROR(IF($X$8=1,$Y$8,)),"",IF($X$8=1,$Y$8,))</f>
        <v>1000</v>
      </c>
      <c r="T2162" s="56">
        <f>IF(ISERROR(IF($X$9=1,$Y$9,)),"",IF($X$9=1,$Y$9,))</f>
        <v>500</v>
      </c>
      <c r="U2162" s="56">
        <f>IF(ISERROR(IF($X$10=1,$Y$10,)),"",IF($X$10=1,$Y$10,))</f>
        <v>500</v>
      </c>
    </row>
    <row r="2163" spans="1:21" x14ac:dyDescent="0.25">
      <c r="A2163" s="75">
        <f t="shared" si="416"/>
        <v>2159</v>
      </c>
      <c r="C2163" s="56" t="s">
        <v>2518</v>
      </c>
      <c r="E2163" s="56">
        <f t="shared" si="417"/>
        <v>2159</v>
      </c>
      <c r="F2163" s="76">
        <f t="shared" si="412"/>
        <v>78</v>
      </c>
      <c r="G2163" s="56" t="str">
        <f t="shared" si="418"/>
        <v/>
      </c>
      <c r="H2163" s="56">
        <f t="shared" si="419"/>
        <v>2159</v>
      </c>
      <c r="I2163" s="56">
        <f>IF(G2163="",0,IF(COUNTIF($G$5:G2163,G2163)=1,0,COUNTIF($G$5:G2163,G2163) )   )</f>
        <v>0</v>
      </c>
      <c r="J2163" s="56" t="str">
        <f t="shared" si="420"/>
        <v/>
      </c>
      <c r="K2163" s="56" t="str">
        <f t="shared" si="411"/>
        <v/>
      </c>
      <c r="L2163" s="56" t="str">
        <f t="shared" si="413"/>
        <v/>
      </c>
      <c r="M2163" s="56" t="str">
        <f t="shared" si="414"/>
        <v/>
      </c>
      <c r="N2163" s="56" t="str">
        <f t="shared" si="415"/>
        <v/>
      </c>
      <c r="O2163" s="56" t="str">
        <f t="shared" si="421"/>
        <v/>
      </c>
      <c r="P2163" s="56">
        <f>IF(ISERROR(IF($X$5=1,$Y$5,)),"",IF($X$5=1,$Y$5,))</f>
        <v>0</v>
      </c>
      <c r="Q2163" s="56">
        <f>IF(ISERROR(IF($X$6=1,$Y$6,)),"",IF($X$6=1,$Y$6,))</f>
        <v>10000</v>
      </c>
      <c r="R2163" s="56">
        <f>IF(ISERROR(IF($X$7=1,$Y$7,)),"",IF($X$7=1,$Y$7,))</f>
        <v>0</v>
      </c>
      <c r="S2163" s="56">
        <f>IF(ISERROR(IF($X$8=1,$Y$8,)),"",IF($X$8=1,$Y$8,))</f>
        <v>1000</v>
      </c>
      <c r="T2163" s="56">
        <f>IF(ISERROR(IF($X$9=1,$Y$9,)),"",IF($X$9=1,$Y$9,))</f>
        <v>500</v>
      </c>
      <c r="U2163" s="56">
        <f>IF(ISERROR(IF($X$10=1,$Y$10,)),"",IF($X$10=1,$Y$10,))</f>
        <v>500</v>
      </c>
    </row>
    <row r="2164" spans="1:21" x14ac:dyDescent="0.25">
      <c r="A2164" s="75">
        <f t="shared" si="416"/>
        <v>2160</v>
      </c>
      <c r="D2164" s="56" t="s">
        <v>3084</v>
      </c>
      <c r="E2164" s="56">
        <f t="shared" si="417"/>
        <v>2160</v>
      </c>
      <c r="F2164" s="76">
        <f t="shared" si="412"/>
        <v>78</v>
      </c>
      <c r="G2164" s="56" t="str">
        <f t="shared" si="418"/>
        <v>DROMOMAN.lin.rotohub</v>
      </c>
      <c r="H2164" s="56">
        <f t="shared" si="419"/>
        <v>2160</v>
      </c>
      <c r="I2164" s="56">
        <f>IF(G2164="",0,IF(COUNTIF($G$5:G2164,G2164)=1,0,COUNTIF($G$5:G2164,G2164) )   )</f>
        <v>0</v>
      </c>
      <c r="J2164" s="56" t="str">
        <f t="shared" si="420"/>
        <v/>
      </c>
      <c r="K2164" s="56" t="str">
        <f t="shared" si="411"/>
        <v/>
      </c>
      <c r="L2164" s="56" t="str">
        <f t="shared" si="413"/>
        <v/>
      </c>
      <c r="M2164" s="56" t="str">
        <f t="shared" si="414"/>
        <v/>
      </c>
      <c r="N2164" s="56" t="str">
        <f t="shared" si="415"/>
        <v/>
      </c>
      <c r="O2164" s="56" t="str">
        <f t="shared" si="421"/>
        <v/>
      </c>
      <c r="P2164" s="56">
        <f>IF(ISERROR(IF($X$5=1,$Y$5,)),"",IF($X$5=1,$Y$5,))</f>
        <v>0</v>
      </c>
      <c r="Q2164" s="56">
        <f>IF(ISERROR(IF($X$6=1,$Y$6,)),"",IF($X$6=1,$Y$6,))</f>
        <v>10000</v>
      </c>
      <c r="R2164" s="56">
        <f>IF(ISERROR(IF($X$7=1,$Y$7,)),"",IF($X$7=1,$Y$7,))</f>
        <v>0</v>
      </c>
      <c r="S2164" s="56">
        <f>IF(ISERROR(IF($X$8=1,$Y$8,)),"",IF($X$8=1,$Y$8,))</f>
        <v>1000</v>
      </c>
      <c r="T2164" s="56">
        <f>IF(ISERROR(IF($X$9=1,$Y$9,)),"",IF($X$9=1,$Y$9,))</f>
        <v>500</v>
      </c>
      <c r="U2164" s="56">
        <f>IF(ISERROR(IF($X$10=1,$Y$10,)),"",IF($X$10=1,$Y$10,))</f>
        <v>500</v>
      </c>
    </row>
    <row r="2165" spans="1:21" x14ac:dyDescent="0.25">
      <c r="A2165" s="75">
        <f t="shared" si="416"/>
        <v>2161</v>
      </c>
      <c r="D2165" s="56" t="s">
        <v>5052</v>
      </c>
      <c r="E2165" s="56">
        <f t="shared" si="417"/>
        <v>2161</v>
      </c>
      <c r="F2165" s="76">
        <f t="shared" si="412"/>
        <v>78</v>
      </c>
      <c r="G2165" s="56" t="str">
        <f t="shared" si="418"/>
        <v>AdjustableRailFourth</v>
      </c>
      <c r="H2165" s="56">
        <f t="shared" si="419"/>
        <v>2161</v>
      </c>
      <c r="I2165" s="56">
        <f>IF(G2165="",0,IF(COUNTIF($G$5:G2165,G2165)=1,0,COUNTIF($G$5:G2165,G2165) )   )</f>
        <v>0</v>
      </c>
      <c r="J2165" s="56" t="str">
        <f t="shared" si="420"/>
        <v/>
      </c>
      <c r="K2165" s="56" t="str">
        <f t="shared" si="411"/>
        <v/>
      </c>
      <c r="L2165" s="56" t="str">
        <f t="shared" si="413"/>
        <v/>
      </c>
      <c r="M2165" s="56" t="str">
        <f t="shared" si="414"/>
        <v/>
      </c>
      <c r="N2165" s="56" t="str">
        <f t="shared" si="415"/>
        <v/>
      </c>
      <c r="O2165" s="56" t="str">
        <f t="shared" si="421"/>
        <v/>
      </c>
      <c r="P2165" s="56">
        <f>IF(ISERROR(IF($X$5=1,$Y$5,)),"",IF($X$5=1,$Y$5,))</f>
        <v>0</v>
      </c>
      <c r="Q2165" s="56">
        <f>IF(ISERROR(IF($X$6=1,$Y$6,)),"",IF($X$6=1,$Y$6,))</f>
        <v>10000</v>
      </c>
      <c r="R2165" s="56">
        <f>IF(ISERROR(IF($X$7=1,$Y$7,)),"",IF($X$7=1,$Y$7,))</f>
        <v>0</v>
      </c>
      <c r="S2165" s="56">
        <f>IF(ISERROR(IF($X$8=1,$Y$8,)),"",IF($X$8=1,$Y$8,))</f>
        <v>1000</v>
      </c>
      <c r="T2165" s="56">
        <f>IF(ISERROR(IF($X$9=1,$Y$9,)),"",IF($X$9=1,$Y$9,))</f>
        <v>500</v>
      </c>
      <c r="U2165" s="56">
        <f>IF(ISERROR(IF($X$10=1,$Y$10,)),"",IF($X$10=1,$Y$10,))</f>
        <v>500</v>
      </c>
    </row>
    <row r="2166" spans="1:21" x14ac:dyDescent="0.25">
      <c r="A2166" s="75">
        <f t="shared" si="416"/>
        <v>2162</v>
      </c>
      <c r="D2166" s="56" t="s">
        <v>3085</v>
      </c>
      <c r="E2166" s="56">
        <f t="shared" si="417"/>
        <v>2162</v>
      </c>
      <c r="F2166" s="76">
        <f t="shared" si="412"/>
        <v>78</v>
      </c>
      <c r="G2166" s="56" t="str">
        <f t="shared" si="418"/>
        <v>DROMOMAN.rad.rotohub</v>
      </c>
      <c r="H2166" s="56">
        <f t="shared" si="419"/>
        <v>2162</v>
      </c>
      <c r="I2166" s="56">
        <f>IF(G2166="",0,IF(COUNTIF($G$5:G2166,G2166)=1,0,COUNTIF($G$5:G2166,G2166) )   )</f>
        <v>0</v>
      </c>
      <c r="J2166" s="56" t="str">
        <f t="shared" si="420"/>
        <v/>
      </c>
      <c r="K2166" s="56" t="str">
        <f t="shared" si="411"/>
        <v/>
      </c>
      <c r="L2166" s="56" t="str">
        <f t="shared" si="413"/>
        <v/>
      </c>
      <c r="M2166" s="56" t="str">
        <f t="shared" si="414"/>
        <v/>
      </c>
      <c r="N2166" s="56" t="str">
        <f t="shared" si="415"/>
        <v/>
      </c>
      <c r="O2166" s="56" t="str">
        <f t="shared" si="421"/>
        <v/>
      </c>
      <c r="P2166" s="56">
        <f>IF(ISERROR(IF($X$5=1,$Y$5,)),"",IF($X$5=1,$Y$5,))</f>
        <v>0</v>
      </c>
      <c r="Q2166" s="56">
        <f>IF(ISERROR(IF($X$6=1,$Y$6,)),"",IF($X$6=1,$Y$6,))</f>
        <v>10000</v>
      </c>
      <c r="R2166" s="56">
        <f>IF(ISERROR(IF($X$7=1,$Y$7,)),"",IF($X$7=1,$Y$7,))</f>
        <v>0</v>
      </c>
      <c r="S2166" s="56">
        <f>IF(ISERROR(IF($X$8=1,$Y$8,)),"",IF($X$8=1,$Y$8,))</f>
        <v>1000</v>
      </c>
      <c r="T2166" s="56">
        <f>IF(ISERROR(IF($X$9=1,$Y$9,)),"",IF($X$9=1,$Y$9,))</f>
        <v>500</v>
      </c>
      <c r="U2166" s="56">
        <f>IF(ISERROR(IF($X$10=1,$Y$10,)),"",IF($X$10=1,$Y$10,))</f>
        <v>500</v>
      </c>
    </row>
    <row r="2167" spans="1:21" x14ac:dyDescent="0.25">
      <c r="A2167" s="75">
        <f t="shared" si="416"/>
        <v>2163</v>
      </c>
      <c r="D2167" s="56" t="s">
        <v>5053</v>
      </c>
      <c r="E2167" s="56">
        <f t="shared" si="417"/>
        <v>2163</v>
      </c>
      <c r="F2167" s="76">
        <f t="shared" si="412"/>
        <v>78</v>
      </c>
      <c r="G2167" s="56" t="str">
        <f t="shared" si="418"/>
        <v>dockingwasher.jr</v>
      </c>
      <c r="H2167" s="56">
        <f t="shared" si="419"/>
        <v>2163</v>
      </c>
      <c r="I2167" s="56">
        <f>IF(G2167="",0,IF(COUNTIF($G$5:G2167,G2167)=1,0,COUNTIF($G$5:G2167,G2167) )   )</f>
        <v>0</v>
      </c>
      <c r="J2167" s="56" t="str">
        <f t="shared" si="420"/>
        <v/>
      </c>
      <c r="K2167" s="56" t="str">
        <f t="shared" si="411"/>
        <v/>
      </c>
      <c r="L2167" s="56" t="str">
        <f t="shared" si="413"/>
        <v/>
      </c>
      <c r="M2167" s="56" t="str">
        <f t="shared" si="414"/>
        <v/>
      </c>
      <c r="N2167" s="56" t="str">
        <f t="shared" si="415"/>
        <v/>
      </c>
      <c r="O2167" s="56" t="str">
        <f t="shared" si="421"/>
        <v/>
      </c>
      <c r="P2167" s="56">
        <f>IF(ISERROR(IF($X$5=1,$Y$5,)),"",IF($X$5=1,$Y$5,))</f>
        <v>0</v>
      </c>
      <c r="Q2167" s="56">
        <f>IF(ISERROR(IF($X$6=1,$Y$6,)),"",IF($X$6=1,$Y$6,))</f>
        <v>10000</v>
      </c>
      <c r="R2167" s="56">
        <f>IF(ISERROR(IF($X$7=1,$Y$7,)),"",IF($X$7=1,$Y$7,))</f>
        <v>0</v>
      </c>
      <c r="S2167" s="56">
        <f>IF(ISERROR(IF($X$8=1,$Y$8,)),"",IF($X$8=1,$Y$8,))</f>
        <v>1000</v>
      </c>
      <c r="T2167" s="56">
        <f>IF(ISERROR(IF($X$9=1,$Y$9,)),"",IF($X$9=1,$Y$9,))</f>
        <v>500</v>
      </c>
      <c r="U2167" s="56">
        <f>IF(ISERROR(IF($X$10=1,$Y$10,)),"",IF($X$10=1,$Y$10,))</f>
        <v>500</v>
      </c>
    </row>
    <row r="2168" spans="1:21" x14ac:dyDescent="0.25">
      <c r="A2168" s="75">
        <f t="shared" si="416"/>
        <v>2164</v>
      </c>
      <c r="D2168" s="56" t="s">
        <v>3086</v>
      </c>
      <c r="E2168" s="56">
        <f t="shared" si="417"/>
        <v>2164</v>
      </c>
      <c r="F2168" s="76">
        <f t="shared" si="412"/>
        <v>78</v>
      </c>
      <c r="G2168" s="56" t="str">
        <f t="shared" si="418"/>
        <v>DROMOMAN.limb2m</v>
      </c>
      <c r="H2168" s="56">
        <f t="shared" si="419"/>
        <v>2164</v>
      </c>
      <c r="I2168" s="56">
        <f>IF(G2168="",0,IF(COUNTIF($G$5:G2168,G2168)=1,0,COUNTIF($G$5:G2168,G2168) )   )</f>
        <v>0</v>
      </c>
      <c r="J2168" s="56" t="str">
        <f t="shared" si="420"/>
        <v/>
      </c>
      <c r="K2168" s="56" t="str">
        <f t="shared" si="411"/>
        <v/>
      </c>
      <c r="L2168" s="56" t="str">
        <f t="shared" si="413"/>
        <v/>
      </c>
      <c r="M2168" s="56" t="str">
        <f t="shared" si="414"/>
        <v/>
      </c>
      <c r="N2168" s="56" t="str">
        <f t="shared" si="415"/>
        <v/>
      </c>
      <c r="O2168" s="56" t="str">
        <f t="shared" si="421"/>
        <v/>
      </c>
      <c r="P2168" s="56">
        <f>IF(ISERROR(IF($X$5=1,$Y$5,)),"",IF($X$5=1,$Y$5,))</f>
        <v>0</v>
      </c>
      <c r="Q2168" s="56">
        <f>IF(ISERROR(IF($X$6=1,$Y$6,)),"",IF($X$6=1,$Y$6,))</f>
        <v>10000</v>
      </c>
      <c r="R2168" s="56">
        <f>IF(ISERROR(IF($X$7=1,$Y$7,)),"",IF($X$7=1,$Y$7,))</f>
        <v>0</v>
      </c>
      <c r="S2168" s="56">
        <f>IF(ISERROR(IF($X$8=1,$Y$8,)),"",IF($X$8=1,$Y$8,))</f>
        <v>1000</v>
      </c>
      <c r="T2168" s="56">
        <f>IF(ISERROR(IF($X$9=1,$Y$9,)),"",IF($X$9=1,$Y$9,))</f>
        <v>500</v>
      </c>
      <c r="U2168" s="56">
        <f>IF(ISERROR(IF($X$10=1,$Y$10,)),"",IF($X$10=1,$Y$10,))</f>
        <v>500</v>
      </c>
    </row>
    <row r="2169" spans="1:21" x14ac:dyDescent="0.25">
      <c r="A2169" s="75">
        <f t="shared" si="416"/>
        <v>2165</v>
      </c>
      <c r="D2169" s="56" t="s">
        <v>5054</v>
      </c>
      <c r="E2169" s="56">
        <f t="shared" si="417"/>
        <v>2165</v>
      </c>
      <c r="F2169" s="76">
        <f t="shared" si="412"/>
        <v>78</v>
      </c>
      <c r="G2169" s="56" t="str">
        <f t="shared" si="418"/>
        <v>dockingwasher.freejr</v>
      </c>
      <c r="H2169" s="56">
        <f t="shared" si="419"/>
        <v>2165</v>
      </c>
      <c r="I2169" s="56">
        <f>IF(G2169="",0,IF(COUNTIF($G$5:G2169,G2169)=1,0,COUNTIF($G$5:G2169,G2169) )   )</f>
        <v>0</v>
      </c>
      <c r="J2169" s="56" t="str">
        <f t="shared" si="420"/>
        <v/>
      </c>
      <c r="K2169" s="56" t="str">
        <f t="shared" si="411"/>
        <v/>
      </c>
      <c r="L2169" s="56" t="str">
        <f t="shared" si="413"/>
        <v/>
      </c>
      <c r="M2169" s="56" t="str">
        <f t="shared" si="414"/>
        <v/>
      </c>
      <c r="N2169" s="56" t="str">
        <f t="shared" si="415"/>
        <v/>
      </c>
      <c r="O2169" s="56" t="str">
        <f t="shared" si="421"/>
        <v/>
      </c>
      <c r="P2169" s="56">
        <f>IF(ISERROR(IF($X$5=1,$Y$5,)),"",IF($X$5=1,$Y$5,))</f>
        <v>0</v>
      </c>
      <c r="Q2169" s="56">
        <f>IF(ISERROR(IF($X$6=1,$Y$6,)),"",IF($X$6=1,$Y$6,))</f>
        <v>10000</v>
      </c>
      <c r="R2169" s="56">
        <f>IF(ISERROR(IF($X$7=1,$Y$7,)),"",IF($X$7=1,$Y$7,))</f>
        <v>0</v>
      </c>
      <c r="S2169" s="56">
        <f>IF(ISERROR(IF($X$8=1,$Y$8,)),"",IF($X$8=1,$Y$8,))</f>
        <v>1000</v>
      </c>
      <c r="T2169" s="56">
        <f>IF(ISERROR(IF($X$9=1,$Y$9,)),"",IF($X$9=1,$Y$9,))</f>
        <v>500</v>
      </c>
      <c r="U2169" s="56">
        <f>IF(ISERROR(IF($X$10=1,$Y$10,)),"",IF($X$10=1,$Y$10,))</f>
        <v>500</v>
      </c>
    </row>
    <row r="2170" spans="1:21" x14ac:dyDescent="0.25">
      <c r="A2170" s="75">
        <f t="shared" si="416"/>
        <v>2166</v>
      </c>
      <c r="D2170" s="56" t="s">
        <v>3087</v>
      </c>
      <c r="E2170" s="56">
        <f t="shared" si="417"/>
        <v>2166</v>
      </c>
      <c r="F2170" s="76">
        <f t="shared" si="412"/>
        <v>78</v>
      </c>
      <c r="G2170" s="56" t="str">
        <f t="shared" si="418"/>
        <v>DROMOMAN.limb3m</v>
      </c>
      <c r="H2170" s="56">
        <f t="shared" si="419"/>
        <v>2166</v>
      </c>
      <c r="I2170" s="56">
        <f>IF(G2170="",0,IF(COUNTIF($G$5:G2170,G2170)=1,0,COUNTIF($G$5:G2170,G2170) )   )</f>
        <v>0</v>
      </c>
      <c r="J2170" s="56" t="str">
        <f t="shared" si="420"/>
        <v/>
      </c>
      <c r="K2170" s="56" t="str">
        <f t="shared" si="411"/>
        <v/>
      </c>
      <c r="L2170" s="56" t="str">
        <f t="shared" si="413"/>
        <v/>
      </c>
      <c r="M2170" s="56" t="str">
        <f t="shared" si="414"/>
        <v/>
      </c>
      <c r="N2170" s="56" t="str">
        <f t="shared" si="415"/>
        <v/>
      </c>
      <c r="O2170" s="56" t="str">
        <f t="shared" si="421"/>
        <v/>
      </c>
      <c r="P2170" s="56">
        <f>IF(ISERROR(IF($X$5=1,$Y$5,)),"",IF($X$5=1,$Y$5,))</f>
        <v>0</v>
      </c>
      <c r="Q2170" s="56">
        <f>IF(ISERROR(IF($X$6=1,$Y$6,)),"",IF($X$6=1,$Y$6,))</f>
        <v>10000</v>
      </c>
      <c r="R2170" s="56">
        <f>IF(ISERROR(IF($X$7=1,$Y$7,)),"",IF($X$7=1,$Y$7,))</f>
        <v>0</v>
      </c>
      <c r="S2170" s="56">
        <f>IF(ISERROR(IF($X$8=1,$Y$8,)),"",IF($X$8=1,$Y$8,))</f>
        <v>1000</v>
      </c>
      <c r="T2170" s="56">
        <f>IF(ISERROR(IF($X$9=1,$Y$9,)),"",IF($X$9=1,$Y$9,))</f>
        <v>500</v>
      </c>
      <c r="U2170" s="56">
        <f>IF(ISERROR(IF($X$10=1,$Y$10,)),"",IF($X$10=1,$Y$10,))</f>
        <v>500</v>
      </c>
    </row>
    <row r="2171" spans="1:21" x14ac:dyDescent="0.25">
      <c r="A2171" s="75">
        <f t="shared" si="416"/>
        <v>2167</v>
      </c>
      <c r="D2171" s="56" t="s">
        <v>5055</v>
      </c>
      <c r="E2171" s="56">
        <f t="shared" si="417"/>
        <v>2167</v>
      </c>
      <c r="F2171" s="76">
        <f t="shared" si="412"/>
        <v>78</v>
      </c>
      <c r="G2171" s="56" t="str">
        <f t="shared" si="418"/>
        <v>GantrySmall</v>
      </c>
      <c r="H2171" s="56">
        <f t="shared" si="419"/>
        <v>2167</v>
      </c>
      <c r="I2171" s="56">
        <f>IF(G2171="",0,IF(COUNTIF($G$5:G2171,G2171)=1,0,COUNTIF($G$5:G2171,G2171) )   )</f>
        <v>0</v>
      </c>
      <c r="J2171" s="56" t="str">
        <f t="shared" si="420"/>
        <v/>
      </c>
      <c r="K2171" s="56" t="str">
        <f t="shared" si="411"/>
        <v/>
      </c>
      <c r="L2171" s="56" t="str">
        <f t="shared" si="413"/>
        <v/>
      </c>
      <c r="M2171" s="56" t="str">
        <f t="shared" si="414"/>
        <v/>
      </c>
      <c r="N2171" s="56" t="str">
        <f t="shared" si="415"/>
        <v/>
      </c>
      <c r="O2171" s="56" t="str">
        <f t="shared" si="421"/>
        <v/>
      </c>
      <c r="P2171" s="56">
        <f>IF(ISERROR(IF($X$5=1,$Y$5,)),"",IF($X$5=1,$Y$5,))</f>
        <v>0</v>
      </c>
      <c r="Q2171" s="56">
        <f>IF(ISERROR(IF($X$6=1,$Y$6,)),"",IF($X$6=1,$Y$6,))</f>
        <v>10000</v>
      </c>
      <c r="R2171" s="56">
        <f>IF(ISERROR(IF($X$7=1,$Y$7,)),"",IF($X$7=1,$Y$7,))</f>
        <v>0</v>
      </c>
      <c r="S2171" s="56">
        <f>IF(ISERROR(IF($X$8=1,$Y$8,)),"",IF($X$8=1,$Y$8,))</f>
        <v>1000</v>
      </c>
      <c r="T2171" s="56">
        <f>IF(ISERROR(IF($X$9=1,$Y$9,)),"",IF($X$9=1,$Y$9,))</f>
        <v>500</v>
      </c>
      <c r="U2171" s="56">
        <f>IF(ISERROR(IF($X$10=1,$Y$10,)),"",IF($X$10=1,$Y$10,))</f>
        <v>500</v>
      </c>
    </row>
    <row r="2172" spans="1:21" x14ac:dyDescent="0.25">
      <c r="A2172" s="75">
        <f t="shared" si="416"/>
        <v>2168</v>
      </c>
      <c r="D2172" s="56" t="s">
        <v>3088</v>
      </c>
      <c r="E2172" s="56">
        <f t="shared" si="417"/>
        <v>2168</v>
      </c>
      <c r="F2172" s="76">
        <f t="shared" si="412"/>
        <v>78</v>
      </c>
      <c r="G2172" s="56" t="str">
        <f t="shared" si="418"/>
        <v>IR.Rotatronmk2</v>
      </c>
      <c r="H2172" s="56">
        <f t="shared" si="419"/>
        <v>2168</v>
      </c>
      <c r="I2172" s="56">
        <f>IF(G2172="",0,IF(COUNTIF($G$5:G2172,G2172)=1,0,COUNTIF($G$5:G2172,G2172) )   )</f>
        <v>0</v>
      </c>
      <c r="J2172" s="56" t="str">
        <f t="shared" si="420"/>
        <v/>
      </c>
      <c r="K2172" s="56" t="str">
        <f t="shared" si="411"/>
        <v/>
      </c>
      <c r="L2172" s="56" t="str">
        <f t="shared" si="413"/>
        <v/>
      </c>
      <c r="M2172" s="56" t="str">
        <f t="shared" si="414"/>
        <v/>
      </c>
      <c r="N2172" s="56" t="str">
        <f t="shared" si="415"/>
        <v/>
      </c>
      <c r="O2172" s="56" t="str">
        <f t="shared" si="421"/>
        <v/>
      </c>
      <c r="P2172" s="56">
        <f>IF(ISERROR(IF($X$5=1,$Y$5,)),"",IF($X$5=1,$Y$5,))</f>
        <v>0</v>
      </c>
      <c r="Q2172" s="56">
        <f>IF(ISERROR(IF($X$6=1,$Y$6,)),"",IF($X$6=1,$Y$6,))</f>
        <v>10000</v>
      </c>
      <c r="R2172" s="56">
        <f>IF(ISERROR(IF($X$7=1,$Y$7,)),"",IF($X$7=1,$Y$7,))</f>
        <v>0</v>
      </c>
      <c r="S2172" s="56">
        <f>IF(ISERROR(IF($X$8=1,$Y$8,)),"",IF($X$8=1,$Y$8,))</f>
        <v>1000</v>
      </c>
      <c r="T2172" s="56">
        <f>IF(ISERROR(IF($X$9=1,$Y$9,)),"",IF($X$9=1,$Y$9,))</f>
        <v>500</v>
      </c>
      <c r="U2172" s="56">
        <f>IF(ISERROR(IF($X$10=1,$Y$10,)),"",IF($X$10=1,$Y$10,))</f>
        <v>500</v>
      </c>
    </row>
    <row r="2173" spans="1:21" x14ac:dyDescent="0.25">
      <c r="A2173" s="75">
        <f t="shared" si="416"/>
        <v>2169</v>
      </c>
      <c r="D2173" s="56" t="s">
        <v>5056</v>
      </c>
      <c r="E2173" s="56">
        <f t="shared" si="417"/>
        <v>2169</v>
      </c>
      <c r="F2173" s="76">
        <f t="shared" si="412"/>
        <v>78</v>
      </c>
      <c r="G2173" s="56" t="str">
        <f t="shared" si="418"/>
        <v>GantrySmallVariant</v>
      </c>
      <c r="H2173" s="56">
        <f t="shared" si="419"/>
        <v>2169</v>
      </c>
      <c r="I2173" s="56">
        <f>IF(G2173="",0,IF(COUNTIF($G$5:G2173,G2173)=1,0,COUNTIF($G$5:G2173,G2173) )   )</f>
        <v>0</v>
      </c>
      <c r="J2173" s="56" t="str">
        <f t="shared" si="420"/>
        <v/>
      </c>
      <c r="K2173" s="56" t="str">
        <f t="shared" si="411"/>
        <v/>
      </c>
      <c r="L2173" s="56" t="str">
        <f t="shared" si="413"/>
        <v/>
      </c>
      <c r="M2173" s="56" t="str">
        <f t="shared" si="414"/>
        <v/>
      </c>
      <c r="N2173" s="56" t="str">
        <f t="shared" si="415"/>
        <v/>
      </c>
      <c r="O2173" s="56" t="str">
        <f t="shared" si="421"/>
        <v/>
      </c>
      <c r="P2173" s="56">
        <f>IF(ISERROR(IF($X$5=1,$Y$5,)),"",IF($X$5=1,$Y$5,))</f>
        <v>0</v>
      </c>
      <c r="Q2173" s="56">
        <f>IF(ISERROR(IF($X$6=1,$Y$6,)),"",IF($X$6=1,$Y$6,))</f>
        <v>10000</v>
      </c>
      <c r="R2173" s="56">
        <f>IF(ISERROR(IF($X$7=1,$Y$7,)),"",IF($X$7=1,$Y$7,))</f>
        <v>0</v>
      </c>
      <c r="S2173" s="56">
        <f>IF(ISERROR(IF($X$8=1,$Y$8,)),"",IF($X$8=1,$Y$8,))</f>
        <v>1000</v>
      </c>
      <c r="T2173" s="56">
        <f>IF(ISERROR(IF($X$9=1,$Y$9,)),"",IF($X$9=1,$Y$9,))</f>
        <v>500</v>
      </c>
      <c r="U2173" s="56">
        <f>IF(ISERROR(IF($X$10=1,$Y$10,)),"",IF($X$10=1,$Y$10,))</f>
        <v>500</v>
      </c>
    </row>
    <row r="2174" spans="1:21" x14ac:dyDescent="0.25">
      <c r="A2174" s="75">
        <f t="shared" si="416"/>
        <v>2170</v>
      </c>
      <c r="D2174" s="56" t="s">
        <v>5057</v>
      </c>
      <c r="E2174" s="56">
        <f t="shared" si="417"/>
        <v>2170</v>
      </c>
      <c r="F2174" s="76">
        <f t="shared" si="412"/>
        <v>78</v>
      </c>
      <c r="G2174" s="56" t="str">
        <f t="shared" si="418"/>
        <v>IRHingeClosedFourth</v>
      </c>
      <c r="H2174" s="56">
        <f t="shared" si="419"/>
        <v>2170</v>
      </c>
      <c r="I2174" s="56">
        <f>IF(G2174="",0,IF(COUNTIF($G$5:G2174,G2174)=1,0,COUNTIF($G$5:G2174,G2174) )   )</f>
        <v>0</v>
      </c>
      <c r="J2174" s="56" t="str">
        <f t="shared" si="420"/>
        <v/>
      </c>
      <c r="K2174" s="56" t="str">
        <f t="shared" ref="K2174:K2237" si="422">IF(ISERROR(VLOOKUP(J2174,$F$5:$G$6005,2,)),"",VLOOKUP(J2174,$F$5:$G$6005,2,))</f>
        <v/>
      </c>
      <c r="L2174" s="56" t="str">
        <f t="shared" si="413"/>
        <v/>
      </c>
      <c r="M2174" s="56" t="str">
        <f t="shared" si="414"/>
        <v/>
      </c>
      <c r="N2174" s="56" t="str">
        <f t="shared" si="415"/>
        <v/>
      </c>
      <c r="O2174" s="56" t="str">
        <f t="shared" si="421"/>
        <v/>
      </c>
      <c r="P2174" s="56">
        <f>IF(ISERROR(IF($X$5=1,$Y$5,)),"",IF($X$5=1,$Y$5,))</f>
        <v>0</v>
      </c>
      <c r="Q2174" s="56">
        <f>IF(ISERROR(IF($X$6=1,$Y$6,)),"",IF($X$6=1,$Y$6,))</f>
        <v>10000</v>
      </c>
      <c r="R2174" s="56">
        <f>IF(ISERROR(IF($X$7=1,$Y$7,)),"",IF($X$7=1,$Y$7,))</f>
        <v>0</v>
      </c>
      <c r="S2174" s="56">
        <f>IF(ISERROR(IF($X$8=1,$Y$8,)),"",IF($X$8=1,$Y$8,))</f>
        <v>1000</v>
      </c>
      <c r="T2174" s="56">
        <f>IF(ISERROR(IF($X$9=1,$Y$9,)),"",IF($X$9=1,$Y$9,))</f>
        <v>500</v>
      </c>
      <c r="U2174" s="56">
        <f>IF(ISERROR(IF($X$10=1,$Y$10,)),"",IF($X$10=1,$Y$10,))</f>
        <v>500</v>
      </c>
    </row>
    <row r="2175" spans="1:21" x14ac:dyDescent="0.25">
      <c r="A2175" s="75">
        <f t="shared" si="416"/>
        <v>2171</v>
      </c>
      <c r="D2175" s="56" t="s">
        <v>5058</v>
      </c>
      <c r="E2175" s="56">
        <f t="shared" si="417"/>
        <v>2171</v>
      </c>
      <c r="F2175" s="76">
        <f t="shared" si="412"/>
        <v>78</v>
      </c>
      <c r="G2175" s="56" t="str">
        <f t="shared" si="418"/>
        <v>IRHingeOpenFourth</v>
      </c>
      <c r="H2175" s="56">
        <f t="shared" si="419"/>
        <v>2171</v>
      </c>
      <c r="I2175" s="56">
        <f>IF(G2175="",0,IF(COUNTIF($G$5:G2175,G2175)=1,0,COUNTIF($G$5:G2175,G2175) )   )</f>
        <v>0</v>
      </c>
      <c r="J2175" s="56" t="str">
        <f t="shared" si="420"/>
        <v/>
      </c>
      <c r="K2175" s="56" t="str">
        <f t="shared" si="422"/>
        <v/>
      </c>
      <c r="L2175" s="56" t="str">
        <f t="shared" si="413"/>
        <v/>
      </c>
      <c r="M2175" s="56" t="str">
        <f t="shared" si="414"/>
        <v/>
      </c>
      <c r="N2175" s="56" t="str">
        <f t="shared" si="415"/>
        <v/>
      </c>
      <c r="O2175" s="56" t="str">
        <f t="shared" si="421"/>
        <v/>
      </c>
      <c r="P2175" s="56">
        <f>IF(ISERROR(IF($X$5=1,$Y$5,)),"",IF($X$5=1,$Y$5,))</f>
        <v>0</v>
      </c>
      <c r="Q2175" s="56">
        <f>IF(ISERROR(IF($X$6=1,$Y$6,)),"",IF($X$6=1,$Y$6,))</f>
        <v>10000</v>
      </c>
      <c r="R2175" s="56">
        <f>IF(ISERROR(IF($X$7=1,$Y$7,)),"",IF($X$7=1,$Y$7,))</f>
        <v>0</v>
      </c>
      <c r="S2175" s="56">
        <f>IF(ISERROR(IF($X$8=1,$Y$8,)),"",IF($X$8=1,$Y$8,))</f>
        <v>1000</v>
      </c>
      <c r="T2175" s="56">
        <f>IF(ISERROR(IF($X$9=1,$Y$9,)),"",IF($X$9=1,$Y$9,))</f>
        <v>500</v>
      </c>
      <c r="U2175" s="56">
        <f>IF(ISERROR(IF($X$10=1,$Y$10,)),"",IF($X$10=1,$Y$10,))</f>
        <v>500</v>
      </c>
    </row>
    <row r="2176" spans="1:21" x14ac:dyDescent="0.25">
      <c r="A2176" s="75">
        <f t="shared" si="416"/>
        <v>2172</v>
      </c>
      <c r="D2176" s="56" t="s">
        <v>5059</v>
      </c>
      <c r="E2176" s="56">
        <f t="shared" si="417"/>
        <v>2172</v>
      </c>
      <c r="F2176" s="76">
        <f t="shared" si="412"/>
        <v>78</v>
      </c>
      <c r="G2176" s="56" t="str">
        <f t="shared" si="418"/>
        <v>IRHingeTallFourth</v>
      </c>
      <c r="H2176" s="56">
        <f t="shared" si="419"/>
        <v>2172</v>
      </c>
      <c r="I2176" s="56">
        <f>IF(G2176="",0,IF(COUNTIF($G$5:G2176,G2176)=1,0,COUNTIF($G$5:G2176,G2176) )   )</f>
        <v>0</v>
      </c>
      <c r="J2176" s="56" t="str">
        <f t="shared" si="420"/>
        <v/>
      </c>
      <c r="K2176" s="56" t="str">
        <f t="shared" si="422"/>
        <v/>
      </c>
      <c r="L2176" s="56" t="str">
        <f t="shared" si="413"/>
        <v/>
      </c>
      <c r="M2176" s="56" t="str">
        <f t="shared" si="414"/>
        <v/>
      </c>
      <c r="N2176" s="56" t="str">
        <f t="shared" si="415"/>
        <v/>
      </c>
      <c r="O2176" s="56" t="str">
        <f t="shared" si="421"/>
        <v/>
      </c>
      <c r="P2176" s="56">
        <f>IF(ISERROR(IF($X$5=1,$Y$5,)),"",IF($X$5=1,$Y$5,))</f>
        <v>0</v>
      </c>
      <c r="Q2176" s="56">
        <f>IF(ISERROR(IF($X$6=1,$Y$6,)),"",IF($X$6=1,$Y$6,))</f>
        <v>10000</v>
      </c>
      <c r="R2176" s="56">
        <f>IF(ISERROR(IF($X$7=1,$Y$7,)),"",IF($X$7=1,$Y$7,))</f>
        <v>0</v>
      </c>
      <c r="S2176" s="56">
        <f>IF(ISERROR(IF($X$8=1,$Y$8,)),"",IF($X$8=1,$Y$8,))</f>
        <v>1000</v>
      </c>
      <c r="T2176" s="56">
        <f>IF(ISERROR(IF($X$9=1,$Y$9,)),"",IF($X$9=1,$Y$9,))</f>
        <v>500</v>
      </c>
      <c r="U2176" s="56">
        <f>IF(ISERROR(IF($X$10=1,$Y$10,)),"",IF($X$10=1,$Y$10,))</f>
        <v>500</v>
      </c>
    </row>
    <row r="2177" spans="1:21" x14ac:dyDescent="0.25">
      <c r="A2177" s="75">
        <f t="shared" si="416"/>
        <v>2173</v>
      </c>
      <c r="D2177" s="56" t="s">
        <v>5060</v>
      </c>
      <c r="E2177" s="56">
        <f t="shared" si="417"/>
        <v>2173</v>
      </c>
      <c r="F2177" s="76">
        <f t="shared" si="412"/>
        <v>78</v>
      </c>
      <c r="G2177" s="56" t="str">
        <f t="shared" si="418"/>
        <v>IRHingeTallFourthND</v>
      </c>
      <c r="H2177" s="56">
        <f t="shared" si="419"/>
        <v>2173</v>
      </c>
      <c r="I2177" s="56">
        <f>IF(G2177="",0,IF(COUNTIF($G$5:G2177,G2177)=1,0,COUNTIF($G$5:G2177,G2177) )   )</f>
        <v>0</v>
      </c>
      <c r="J2177" s="56" t="str">
        <f t="shared" si="420"/>
        <v/>
      </c>
      <c r="K2177" s="56" t="str">
        <f t="shared" si="422"/>
        <v/>
      </c>
      <c r="L2177" s="56" t="str">
        <f t="shared" si="413"/>
        <v/>
      </c>
      <c r="M2177" s="56" t="str">
        <f t="shared" si="414"/>
        <v/>
      </c>
      <c r="N2177" s="56" t="str">
        <f t="shared" si="415"/>
        <v/>
      </c>
      <c r="O2177" s="56" t="str">
        <f t="shared" si="421"/>
        <v/>
      </c>
      <c r="P2177" s="56">
        <f>IF(ISERROR(IF($X$5=1,$Y$5,)),"",IF($X$5=1,$Y$5,))</f>
        <v>0</v>
      </c>
      <c r="Q2177" s="56">
        <f>IF(ISERROR(IF($X$6=1,$Y$6,)),"",IF($X$6=1,$Y$6,))</f>
        <v>10000</v>
      </c>
      <c r="R2177" s="56">
        <f>IF(ISERROR(IF($X$7=1,$Y$7,)),"",IF($X$7=1,$Y$7,))</f>
        <v>0</v>
      </c>
      <c r="S2177" s="56">
        <f>IF(ISERROR(IF($X$8=1,$Y$8,)),"",IF($X$8=1,$Y$8,))</f>
        <v>1000</v>
      </c>
      <c r="T2177" s="56">
        <f>IF(ISERROR(IF($X$9=1,$Y$9,)),"",IF($X$9=1,$Y$9,))</f>
        <v>500</v>
      </c>
      <c r="U2177" s="56">
        <f>IF(ISERROR(IF($X$10=1,$Y$10,)),"",IF($X$10=1,$Y$10,))</f>
        <v>500</v>
      </c>
    </row>
    <row r="2178" spans="1:21" x14ac:dyDescent="0.25">
      <c r="A2178" s="75">
        <f t="shared" si="416"/>
        <v>2174</v>
      </c>
      <c r="D2178" s="56" t="s">
        <v>5061</v>
      </c>
      <c r="E2178" s="56">
        <f t="shared" si="417"/>
        <v>2174</v>
      </c>
      <c r="F2178" s="76">
        <f t="shared" si="412"/>
        <v>78</v>
      </c>
      <c r="G2178" s="56" t="str">
        <f t="shared" si="418"/>
        <v>IRPistonFourth</v>
      </c>
      <c r="H2178" s="56">
        <f t="shared" si="419"/>
        <v>2174</v>
      </c>
      <c r="I2178" s="56">
        <f>IF(G2178="",0,IF(COUNTIF($G$5:G2178,G2178)=1,0,COUNTIF($G$5:G2178,G2178) )   )</f>
        <v>0</v>
      </c>
      <c r="J2178" s="56" t="str">
        <f t="shared" si="420"/>
        <v/>
      </c>
      <c r="K2178" s="56" t="str">
        <f t="shared" si="422"/>
        <v/>
      </c>
      <c r="L2178" s="56" t="str">
        <f t="shared" si="413"/>
        <v/>
      </c>
      <c r="M2178" s="56" t="str">
        <f t="shared" si="414"/>
        <v/>
      </c>
      <c r="N2178" s="56" t="str">
        <f t="shared" si="415"/>
        <v/>
      </c>
      <c r="O2178" s="56" t="str">
        <f t="shared" si="421"/>
        <v/>
      </c>
      <c r="P2178" s="56">
        <f>IF(ISERROR(IF($X$5=1,$Y$5,)),"",IF($X$5=1,$Y$5,))</f>
        <v>0</v>
      </c>
      <c r="Q2178" s="56">
        <f>IF(ISERROR(IF($X$6=1,$Y$6,)),"",IF($X$6=1,$Y$6,))</f>
        <v>10000</v>
      </c>
      <c r="R2178" s="56">
        <f>IF(ISERROR(IF($X$7=1,$Y$7,)),"",IF($X$7=1,$Y$7,))</f>
        <v>0</v>
      </c>
      <c r="S2178" s="56">
        <f>IF(ISERROR(IF($X$8=1,$Y$8,)),"",IF($X$8=1,$Y$8,))</f>
        <v>1000</v>
      </c>
      <c r="T2178" s="56">
        <f>IF(ISERROR(IF($X$9=1,$Y$9,)),"",IF($X$9=1,$Y$9,))</f>
        <v>500</v>
      </c>
      <c r="U2178" s="56">
        <f>IF(ISERROR(IF($X$10=1,$Y$10,)),"",IF($X$10=1,$Y$10,))</f>
        <v>500</v>
      </c>
    </row>
    <row r="2179" spans="1:21" x14ac:dyDescent="0.25">
      <c r="A2179" s="75">
        <f t="shared" si="416"/>
        <v>2175</v>
      </c>
      <c r="D2179" s="56" t="s">
        <v>5062</v>
      </c>
      <c r="E2179" s="56">
        <f t="shared" si="417"/>
        <v>2175</v>
      </c>
      <c r="F2179" s="76">
        <f t="shared" si="412"/>
        <v>78</v>
      </c>
      <c r="G2179" s="56" t="str">
        <f t="shared" si="418"/>
        <v>IR.RotatronFourth</v>
      </c>
      <c r="H2179" s="56">
        <f t="shared" si="419"/>
        <v>2175</v>
      </c>
      <c r="I2179" s="56">
        <f>IF(G2179="",0,IF(COUNTIF($G$5:G2179,G2179)=1,0,COUNTIF($G$5:G2179,G2179) )   )</f>
        <v>0</v>
      </c>
      <c r="J2179" s="56" t="str">
        <f t="shared" si="420"/>
        <v/>
      </c>
      <c r="K2179" s="56" t="str">
        <f t="shared" si="422"/>
        <v/>
      </c>
      <c r="L2179" s="56" t="str">
        <f t="shared" si="413"/>
        <v/>
      </c>
      <c r="M2179" s="56" t="str">
        <f t="shared" si="414"/>
        <v/>
      </c>
      <c r="N2179" s="56" t="str">
        <f t="shared" si="415"/>
        <v/>
      </c>
      <c r="O2179" s="56" t="str">
        <f t="shared" si="421"/>
        <v/>
      </c>
      <c r="P2179" s="56">
        <f>IF(ISERROR(IF($X$5=1,$Y$5,)),"",IF($X$5=1,$Y$5,))</f>
        <v>0</v>
      </c>
      <c r="Q2179" s="56">
        <f>IF(ISERROR(IF($X$6=1,$Y$6,)),"",IF($X$6=1,$Y$6,))</f>
        <v>10000</v>
      </c>
      <c r="R2179" s="56">
        <f>IF(ISERROR(IF($X$7=1,$Y$7,)),"",IF($X$7=1,$Y$7,))</f>
        <v>0</v>
      </c>
      <c r="S2179" s="56">
        <f>IF(ISERROR(IF($X$8=1,$Y$8,)),"",IF($X$8=1,$Y$8,))</f>
        <v>1000</v>
      </c>
      <c r="T2179" s="56">
        <f>IF(ISERROR(IF($X$9=1,$Y$9,)),"",IF($X$9=1,$Y$9,))</f>
        <v>500</v>
      </c>
      <c r="U2179" s="56">
        <f>IF(ISERROR(IF($X$10=1,$Y$10,)),"",IF($X$10=1,$Y$10,))</f>
        <v>500</v>
      </c>
    </row>
    <row r="2180" spans="1:21" x14ac:dyDescent="0.25">
      <c r="A2180" s="75">
        <f t="shared" si="416"/>
        <v>2176</v>
      </c>
      <c r="D2180" s="56" t="s">
        <v>5063</v>
      </c>
      <c r="E2180" s="56">
        <f t="shared" si="417"/>
        <v>2176</v>
      </c>
      <c r="F2180" s="76">
        <f t="shared" si="412"/>
        <v>78</v>
      </c>
      <c r="G2180" s="56" t="str">
        <f t="shared" si="418"/>
        <v>TelescopeFourthA</v>
      </c>
      <c r="H2180" s="56">
        <f t="shared" si="419"/>
        <v>2176</v>
      </c>
      <c r="I2180" s="56">
        <f>IF(G2180="",0,IF(COUNTIF($G$5:G2180,G2180)=1,0,COUNTIF($G$5:G2180,G2180) )   )</f>
        <v>0</v>
      </c>
      <c r="J2180" s="56" t="str">
        <f t="shared" si="420"/>
        <v/>
      </c>
      <c r="K2180" s="56" t="str">
        <f t="shared" si="422"/>
        <v/>
      </c>
      <c r="L2180" s="56" t="str">
        <f t="shared" si="413"/>
        <v/>
      </c>
      <c r="M2180" s="56" t="str">
        <f t="shared" si="414"/>
        <v/>
      </c>
      <c r="N2180" s="56" t="str">
        <f t="shared" si="415"/>
        <v/>
      </c>
      <c r="O2180" s="56" t="str">
        <f t="shared" si="421"/>
        <v/>
      </c>
      <c r="P2180" s="56">
        <f>IF(ISERROR(IF($X$5=1,$Y$5,)),"",IF($X$5=1,$Y$5,))</f>
        <v>0</v>
      </c>
      <c r="Q2180" s="56">
        <f>IF(ISERROR(IF($X$6=1,$Y$6,)),"",IF($X$6=1,$Y$6,))</f>
        <v>10000</v>
      </c>
      <c r="R2180" s="56">
        <f>IF(ISERROR(IF($X$7=1,$Y$7,)),"",IF($X$7=1,$Y$7,))</f>
        <v>0</v>
      </c>
      <c r="S2180" s="56">
        <f>IF(ISERROR(IF($X$8=1,$Y$8,)),"",IF($X$8=1,$Y$8,))</f>
        <v>1000</v>
      </c>
      <c r="T2180" s="56">
        <f>IF(ISERROR(IF($X$9=1,$Y$9,)),"",IF($X$9=1,$Y$9,))</f>
        <v>500</v>
      </c>
      <c r="U2180" s="56">
        <f>IF(ISERROR(IF($X$10=1,$Y$10,)),"",IF($X$10=1,$Y$10,))</f>
        <v>500</v>
      </c>
    </row>
    <row r="2181" spans="1:21" x14ac:dyDescent="0.25">
      <c r="A2181" s="75">
        <f t="shared" si="416"/>
        <v>2177</v>
      </c>
      <c r="D2181" s="56" t="s">
        <v>5064</v>
      </c>
      <c r="E2181" s="56">
        <f t="shared" si="417"/>
        <v>2177</v>
      </c>
      <c r="F2181" s="76">
        <f t="shared" ref="F2181:F2244" si="423">IF(A2179=0,0,IF(ISBLANK(G2181),"",IF(LEFT(G2181,4)="newn",F2180+1,IF(LEFT(G2181,4)="node",F2180+1,F2180))))</f>
        <v>78</v>
      </c>
      <c r="G2181" s="56" t="str">
        <f t="shared" si="418"/>
        <v>TelescopeFourthB</v>
      </c>
      <c r="H2181" s="56">
        <f t="shared" si="419"/>
        <v>2177</v>
      </c>
      <c r="I2181" s="56">
        <f>IF(G2181="",0,IF(COUNTIF($G$5:G2181,G2181)=1,0,COUNTIF($G$5:G2181,G2181) )   )</f>
        <v>0</v>
      </c>
      <c r="J2181" s="56" t="str">
        <f t="shared" si="420"/>
        <v/>
      </c>
      <c r="K2181" s="56" t="str">
        <f t="shared" si="422"/>
        <v/>
      </c>
      <c r="L2181" s="56" t="str">
        <f t="shared" ref="L2181:L2244" si="424">IF(ISERROR(VLOOKUP(K2181,$AB$14:$AD$197,3,)),"",VLOOKUP(K2181,$AB$14:$AD$197,3,))</f>
        <v/>
      </c>
      <c r="M2181" s="56" t="str">
        <f t="shared" ref="M2181:M2244" si="425">IF(ISERROR(HLOOKUP(J2181,$AG$5:$XH$6,2,)),"",HLOOKUP(J2181,$AG$5:$XH$6,2,))</f>
        <v/>
      </c>
      <c r="N2181" s="56" t="str">
        <f t="shared" ref="N2181:N2244" si="426">IF(ISERROR(VLOOKUP(K2181,$AB$14:$AD$197,2,)),"",VLOOKUP(K2181,$AB$14:$AD$197,2,))</f>
        <v/>
      </c>
      <c r="O2181" s="56" t="str">
        <f t="shared" si="421"/>
        <v/>
      </c>
      <c r="P2181" s="56">
        <f>IF(ISERROR(IF($X$5=1,$Y$5,)),"",IF($X$5=1,$Y$5,))</f>
        <v>0</v>
      </c>
      <c r="Q2181" s="56">
        <f>IF(ISERROR(IF($X$6=1,$Y$6,)),"",IF($X$6=1,$Y$6,))</f>
        <v>10000</v>
      </c>
      <c r="R2181" s="56">
        <f>IF(ISERROR(IF($X$7=1,$Y$7,)),"",IF($X$7=1,$Y$7,))</f>
        <v>0</v>
      </c>
      <c r="S2181" s="56">
        <f>IF(ISERROR(IF($X$8=1,$Y$8,)),"",IF($X$8=1,$Y$8,))</f>
        <v>1000</v>
      </c>
      <c r="T2181" s="56">
        <f>IF(ISERROR(IF($X$9=1,$Y$9,)),"",IF($X$9=1,$Y$9,))</f>
        <v>500</v>
      </c>
      <c r="U2181" s="56">
        <f>IF(ISERROR(IF($X$10=1,$Y$10,)),"",IF($X$10=1,$Y$10,))</f>
        <v>500</v>
      </c>
    </row>
    <row r="2182" spans="1:21" x14ac:dyDescent="0.25">
      <c r="A2182" s="75">
        <f t="shared" ref="A2182:A2245" si="427">IF(A2181=0,0,IF(B2181="}",IF(B2182="NODE",A2181+1,0),A2181+1))</f>
        <v>2178</v>
      </c>
      <c r="D2182" s="56" t="s">
        <v>5065</v>
      </c>
      <c r="E2182" s="56">
        <f t="shared" ref="E2182:E2245" si="428">A2182</f>
        <v>2178</v>
      </c>
      <c r="F2182" s="76">
        <f t="shared" si="423"/>
        <v>78</v>
      </c>
      <c r="G2182" s="56" t="str">
        <f t="shared" ref="G2182:G2245" si="429">IF(ISBLANK(D2182),IF(LEFT(C2182,8)="name = n",MID(C2182,8,100),""),MID(D2182,8,100))</f>
        <v>TelescopeFourthC</v>
      </c>
      <c r="H2182" s="56">
        <f t="shared" ref="H2182:H2245" si="430">E2182</f>
        <v>2178</v>
      </c>
      <c r="I2182" s="56">
        <f>IF(G2182="",0,IF(COUNTIF($G$5:G2182,G2182)=1,0,COUNTIF($G$5:G2182,G2182) )   )</f>
        <v>0</v>
      </c>
      <c r="J2182" s="56" t="str">
        <f t="shared" ref="J2182:J2245" si="431">IF(J2181=anodes,"",IF(J2181="","",J2181+1))</f>
        <v/>
      </c>
      <c r="K2182" s="56" t="str">
        <f t="shared" si="422"/>
        <v/>
      </c>
      <c r="L2182" s="56" t="str">
        <f t="shared" si="424"/>
        <v/>
      </c>
      <c r="M2182" s="56" t="str">
        <f t="shared" si="425"/>
        <v/>
      </c>
      <c r="N2182" s="56" t="str">
        <f t="shared" si="426"/>
        <v/>
      </c>
      <c r="O2182" s="56" t="str">
        <f t="shared" ref="O2182:O2245" si="432">IF(ISERROR(0.1*N2182+0.9*(M2182/L2182)*($N$3+SUM(P2182:U2182))*(N2182/$N$3)),N2182,0.1*N2182+0.9*(M2182/L2182)*($N$3+SUM(P2182:U2182))*(N2182/$N$3))</f>
        <v/>
      </c>
      <c r="P2182" s="56">
        <f>IF(ISERROR(IF($X$5=1,$Y$5,)),"",IF($X$5=1,$Y$5,))</f>
        <v>0</v>
      </c>
      <c r="Q2182" s="56">
        <f>IF(ISERROR(IF($X$6=1,$Y$6,)),"",IF($X$6=1,$Y$6,))</f>
        <v>10000</v>
      </c>
      <c r="R2182" s="56">
        <f>IF(ISERROR(IF($X$7=1,$Y$7,)),"",IF($X$7=1,$Y$7,))</f>
        <v>0</v>
      </c>
      <c r="S2182" s="56">
        <f>IF(ISERROR(IF($X$8=1,$Y$8,)),"",IF($X$8=1,$Y$8,))</f>
        <v>1000</v>
      </c>
      <c r="T2182" s="56">
        <f>IF(ISERROR(IF($X$9=1,$Y$9,)),"",IF($X$9=1,$Y$9,))</f>
        <v>500</v>
      </c>
      <c r="U2182" s="56">
        <f>IF(ISERROR(IF($X$10=1,$Y$10,)),"",IF($X$10=1,$Y$10,))</f>
        <v>500</v>
      </c>
    </row>
    <row r="2183" spans="1:21" x14ac:dyDescent="0.25">
      <c r="A2183" s="75">
        <f t="shared" si="427"/>
        <v>2179</v>
      </c>
      <c r="C2183" s="56" t="s">
        <v>2532</v>
      </c>
      <c r="E2183" s="56">
        <f t="shared" si="428"/>
        <v>2179</v>
      </c>
      <c r="F2183" s="76">
        <f t="shared" si="423"/>
        <v>78</v>
      </c>
      <c r="G2183" s="56" t="str">
        <f t="shared" si="429"/>
        <v/>
      </c>
      <c r="H2183" s="56">
        <f t="shared" si="430"/>
        <v>2179</v>
      </c>
      <c r="I2183" s="56">
        <f>IF(G2183="",0,IF(COUNTIF($G$5:G2183,G2183)=1,0,COUNTIF($G$5:G2183,G2183) )   )</f>
        <v>0</v>
      </c>
      <c r="J2183" s="56" t="str">
        <f t="shared" si="431"/>
        <v/>
      </c>
      <c r="K2183" s="56" t="str">
        <f t="shared" si="422"/>
        <v/>
      </c>
      <c r="L2183" s="56" t="str">
        <f t="shared" si="424"/>
        <v/>
      </c>
      <c r="M2183" s="56" t="str">
        <f t="shared" si="425"/>
        <v/>
      </c>
      <c r="N2183" s="56" t="str">
        <f t="shared" si="426"/>
        <v/>
      </c>
      <c r="O2183" s="56" t="str">
        <f t="shared" si="432"/>
        <v/>
      </c>
      <c r="P2183" s="56">
        <f>IF(ISERROR(IF($X$5=1,$Y$5,)),"",IF($X$5=1,$Y$5,))</f>
        <v>0</v>
      </c>
      <c r="Q2183" s="56">
        <f>IF(ISERROR(IF($X$6=1,$Y$6,)),"",IF($X$6=1,$Y$6,))</f>
        <v>10000</v>
      </c>
      <c r="R2183" s="56">
        <f>IF(ISERROR(IF($X$7=1,$Y$7,)),"",IF($X$7=1,$Y$7,))</f>
        <v>0</v>
      </c>
      <c r="S2183" s="56">
        <f>IF(ISERROR(IF($X$8=1,$Y$8,)),"",IF($X$8=1,$Y$8,))</f>
        <v>1000</v>
      </c>
      <c r="T2183" s="56">
        <f>IF(ISERROR(IF($X$9=1,$Y$9,)),"",IF($X$9=1,$Y$9,))</f>
        <v>500</v>
      </c>
      <c r="U2183" s="56">
        <f>IF(ISERROR(IF($X$10=1,$Y$10,)),"",IF($X$10=1,$Y$10,))</f>
        <v>500</v>
      </c>
    </row>
    <row r="2184" spans="1:21" x14ac:dyDescent="0.25">
      <c r="A2184" s="75">
        <f t="shared" si="427"/>
        <v>2180</v>
      </c>
      <c r="B2184" s="56" t="s">
        <v>2532</v>
      </c>
      <c r="E2184" s="56">
        <f t="shared" si="428"/>
        <v>2180</v>
      </c>
      <c r="F2184" s="76">
        <f t="shared" si="423"/>
        <v>78</v>
      </c>
      <c r="G2184" s="56" t="str">
        <f t="shared" si="429"/>
        <v/>
      </c>
      <c r="H2184" s="56">
        <f t="shared" si="430"/>
        <v>2180</v>
      </c>
      <c r="I2184" s="56">
        <f>IF(G2184="",0,IF(COUNTIF($G$5:G2184,G2184)=1,0,COUNTIF($G$5:G2184,G2184) )   )</f>
        <v>0</v>
      </c>
      <c r="J2184" s="56" t="str">
        <f t="shared" si="431"/>
        <v/>
      </c>
      <c r="K2184" s="56" t="str">
        <f t="shared" si="422"/>
        <v/>
      </c>
      <c r="L2184" s="56" t="str">
        <f t="shared" si="424"/>
        <v/>
      </c>
      <c r="M2184" s="56" t="str">
        <f t="shared" si="425"/>
        <v/>
      </c>
      <c r="N2184" s="56" t="str">
        <f t="shared" si="426"/>
        <v/>
      </c>
      <c r="O2184" s="56" t="str">
        <f t="shared" si="432"/>
        <v/>
      </c>
      <c r="P2184" s="56">
        <f>IF(ISERROR(IF($X$5=1,$Y$5,)),"",IF($X$5=1,$Y$5,))</f>
        <v>0</v>
      </c>
      <c r="Q2184" s="56">
        <f>IF(ISERROR(IF($X$6=1,$Y$6,)),"",IF($X$6=1,$Y$6,))</f>
        <v>10000</v>
      </c>
      <c r="R2184" s="56">
        <f>IF(ISERROR(IF($X$7=1,$Y$7,)),"",IF($X$7=1,$Y$7,))</f>
        <v>0</v>
      </c>
      <c r="S2184" s="56">
        <f>IF(ISERROR(IF($X$8=1,$Y$8,)),"",IF($X$8=1,$Y$8,))</f>
        <v>1000</v>
      </c>
      <c r="T2184" s="56">
        <f>IF(ISERROR(IF($X$9=1,$Y$9,)),"",IF($X$9=1,$Y$9,))</f>
        <v>500</v>
      </c>
      <c r="U2184" s="56">
        <f>IF(ISERROR(IF($X$10=1,$Y$10,)),"",IF($X$10=1,$Y$10,))</f>
        <v>500</v>
      </c>
    </row>
    <row r="2185" spans="1:21" x14ac:dyDescent="0.25">
      <c r="A2185" s="75">
        <f t="shared" si="427"/>
        <v>2181</v>
      </c>
      <c r="B2185" s="56" t="s">
        <v>2517</v>
      </c>
      <c r="E2185" s="56">
        <f t="shared" si="428"/>
        <v>2181</v>
      </c>
      <c r="F2185" s="76">
        <f t="shared" si="423"/>
        <v>78</v>
      </c>
      <c r="G2185" s="56" t="str">
        <f t="shared" si="429"/>
        <v/>
      </c>
      <c r="H2185" s="56">
        <f t="shared" si="430"/>
        <v>2181</v>
      </c>
      <c r="I2185" s="56">
        <f>IF(G2185="",0,IF(COUNTIF($G$5:G2185,G2185)=1,0,COUNTIF($G$5:G2185,G2185) )   )</f>
        <v>0</v>
      </c>
      <c r="J2185" s="56" t="str">
        <f t="shared" si="431"/>
        <v/>
      </c>
      <c r="K2185" s="56" t="str">
        <f t="shared" si="422"/>
        <v/>
      </c>
      <c r="L2185" s="56" t="str">
        <f t="shared" si="424"/>
        <v/>
      </c>
      <c r="M2185" s="56" t="str">
        <f t="shared" si="425"/>
        <v/>
      </c>
      <c r="N2185" s="56" t="str">
        <f t="shared" si="426"/>
        <v/>
      </c>
      <c r="O2185" s="56" t="str">
        <f t="shared" si="432"/>
        <v/>
      </c>
      <c r="P2185" s="56">
        <f>IF(ISERROR(IF($X$5=1,$Y$5,)),"",IF($X$5=1,$Y$5,))</f>
        <v>0</v>
      </c>
      <c r="Q2185" s="56">
        <f>IF(ISERROR(IF($X$6=1,$Y$6,)),"",IF($X$6=1,$Y$6,))</f>
        <v>10000</v>
      </c>
      <c r="R2185" s="56">
        <f>IF(ISERROR(IF($X$7=1,$Y$7,)),"",IF($X$7=1,$Y$7,))</f>
        <v>0</v>
      </c>
      <c r="S2185" s="56">
        <f>IF(ISERROR(IF($X$8=1,$Y$8,)),"",IF($X$8=1,$Y$8,))</f>
        <v>1000</v>
      </c>
      <c r="T2185" s="56">
        <f>IF(ISERROR(IF($X$9=1,$Y$9,)),"",IF($X$9=1,$Y$9,))</f>
        <v>500</v>
      </c>
      <c r="U2185" s="56">
        <f>IF(ISERROR(IF($X$10=1,$Y$10,)),"",IF($X$10=1,$Y$10,))</f>
        <v>500</v>
      </c>
    </row>
    <row r="2186" spans="1:21" x14ac:dyDescent="0.25">
      <c r="A2186" s="75">
        <f t="shared" si="427"/>
        <v>2182</v>
      </c>
      <c r="B2186" s="56" t="s">
        <v>2518</v>
      </c>
      <c r="E2186" s="56">
        <f t="shared" si="428"/>
        <v>2182</v>
      </c>
      <c r="F2186" s="76">
        <f t="shared" si="423"/>
        <v>78</v>
      </c>
      <c r="G2186" s="56" t="str">
        <f t="shared" si="429"/>
        <v/>
      </c>
      <c r="H2186" s="56">
        <f t="shared" si="430"/>
        <v>2182</v>
      </c>
      <c r="I2186" s="56">
        <f>IF(G2186="",0,IF(COUNTIF($G$5:G2186,G2186)=1,0,COUNTIF($G$5:G2186,G2186) )   )</f>
        <v>0</v>
      </c>
      <c r="J2186" s="56" t="str">
        <f t="shared" si="431"/>
        <v/>
      </c>
      <c r="K2186" s="56" t="str">
        <f t="shared" si="422"/>
        <v/>
      </c>
      <c r="L2186" s="56" t="str">
        <f t="shared" si="424"/>
        <v/>
      </c>
      <c r="M2186" s="56" t="str">
        <f t="shared" si="425"/>
        <v/>
      </c>
      <c r="N2186" s="56" t="str">
        <f t="shared" si="426"/>
        <v/>
      </c>
      <c r="O2186" s="56" t="str">
        <f t="shared" si="432"/>
        <v/>
      </c>
      <c r="P2186" s="56">
        <f>IF(ISERROR(IF($X$5=1,$Y$5,)),"",IF($X$5=1,$Y$5,))</f>
        <v>0</v>
      </c>
      <c r="Q2186" s="56">
        <f>IF(ISERROR(IF($X$6=1,$Y$6,)),"",IF($X$6=1,$Y$6,))</f>
        <v>10000</v>
      </c>
      <c r="R2186" s="56">
        <f>IF(ISERROR(IF($X$7=1,$Y$7,)),"",IF($X$7=1,$Y$7,))</f>
        <v>0</v>
      </c>
      <c r="S2186" s="56">
        <f>IF(ISERROR(IF($X$8=1,$Y$8,)),"",IF($X$8=1,$Y$8,))</f>
        <v>1000</v>
      </c>
      <c r="T2186" s="56">
        <f>IF(ISERROR(IF($X$9=1,$Y$9,)),"",IF($X$9=1,$Y$9,))</f>
        <v>500</v>
      </c>
      <c r="U2186" s="56">
        <f>IF(ISERROR(IF($X$10=1,$Y$10,)),"",IF($X$10=1,$Y$10,))</f>
        <v>500</v>
      </c>
    </row>
    <row r="2187" spans="1:21" x14ac:dyDescent="0.25">
      <c r="A2187" s="75">
        <f t="shared" si="427"/>
        <v>2183</v>
      </c>
      <c r="C2187" s="56" t="s">
        <v>3074</v>
      </c>
      <c r="E2187" s="56">
        <f t="shared" si="428"/>
        <v>2183</v>
      </c>
      <c r="F2187" s="76">
        <f t="shared" si="423"/>
        <v>79</v>
      </c>
      <c r="G2187" s="56" t="str">
        <f t="shared" si="429"/>
        <v>newnode_standardRobotics</v>
      </c>
      <c r="H2187" s="56">
        <f t="shared" si="430"/>
        <v>2183</v>
      </c>
      <c r="I2187" s="56">
        <f>IF(G2187="",0,IF(COUNTIF($G$5:G2187,G2187)=1,0,COUNTIF($G$5:G2187,G2187) )   )</f>
        <v>0</v>
      </c>
      <c r="J2187" s="56" t="str">
        <f t="shared" si="431"/>
        <v/>
      </c>
      <c r="K2187" s="56" t="str">
        <f t="shared" si="422"/>
        <v/>
      </c>
      <c r="L2187" s="56" t="str">
        <f t="shared" si="424"/>
        <v/>
      </c>
      <c r="M2187" s="56" t="str">
        <f t="shared" si="425"/>
        <v/>
      </c>
      <c r="N2187" s="56" t="str">
        <f t="shared" si="426"/>
        <v/>
      </c>
      <c r="O2187" s="56" t="str">
        <f t="shared" si="432"/>
        <v/>
      </c>
      <c r="P2187" s="56">
        <f>IF(ISERROR(IF($X$5=1,$Y$5,)),"",IF($X$5=1,$Y$5,))</f>
        <v>0</v>
      </c>
      <c r="Q2187" s="56">
        <f>IF(ISERROR(IF($X$6=1,$Y$6,)),"",IF($X$6=1,$Y$6,))</f>
        <v>10000</v>
      </c>
      <c r="R2187" s="56">
        <f>IF(ISERROR(IF($X$7=1,$Y$7,)),"",IF($X$7=1,$Y$7,))</f>
        <v>0</v>
      </c>
      <c r="S2187" s="56">
        <f>IF(ISERROR(IF($X$8=1,$Y$8,)),"",IF($X$8=1,$Y$8,))</f>
        <v>1000</v>
      </c>
      <c r="T2187" s="56">
        <f>IF(ISERROR(IF($X$9=1,$Y$9,)),"",IF($X$9=1,$Y$9,))</f>
        <v>500</v>
      </c>
      <c r="U2187" s="56">
        <f>IF(ISERROR(IF($X$10=1,$Y$10,)),"",IF($X$10=1,$Y$10,))</f>
        <v>500</v>
      </c>
    </row>
    <row r="2188" spans="1:21" x14ac:dyDescent="0.25">
      <c r="A2188" s="75">
        <f t="shared" si="427"/>
        <v>2184</v>
      </c>
      <c r="C2188" s="56" t="s">
        <v>3075</v>
      </c>
      <c r="E2188" s="56">
        <f t="shared" si="428"/>
        <v>2184</v>
      </c>
      <c r="F2188" s="76">
        <f t="shared" si="423"/>
        <v>79</v>
      </c>
      <c r="G2188" s="56" t="str">
        <f t="shared" si="429"/>
        <v/>
      </c>
      <c r="H2188" s="56">
        <f t="shared" si="430"/>
        <v>2184</v>
      </c>
      <c r="I2188" s="56">
        <f>IF(G2188="",0,IF(COUNTIF($G$5:G2188,G2188)=1,0,COUNTIF($G$5:G2188,G2188) )   )</f>
        <v>0</v>
      </c>
      <c r="J2188" s="56" t="str">
        <f t="shared" si="431"/>
        <v/>
      </c>
      <c r="K2188" s="56" t="str">
        <f t="shared" si="422"/>
        <v/>
      </c>
      <c r="L2188" s="56" t="str">
        <f t="shared" si="424"/>
        <v/>
      </c>
      <c r="M2188" s="56" t="str">
        <f t="shared" si="425"/>
        <v/>
      </c>
      <c r="N2188" s="56" t="str">
        <f t="shared" si="426"/>
        <v/>
      </c>
      <c r="O2188" s="56" t="str">
        <f t="shared" si="432"/>
        <v/>
      </c>
      <c r="P2188" s="56">
        <f>IF(ISERROR(IF($X$5=1,$Y$5,)),"",IF($X$5=1,$Y$5,))</f>
        <v>0</v>
      </c>
      <c r="Q2188" s="56">
        <f>IF(ISERROR(IF($X$6=1,$Y$6,)),"",IF($X$6=1,$Y$6,))</f>
        <v>10000</v>
      </c>
      <c r="R2188" s="56">
        <f>IF(ISERROR(IF($X$7=1,$Y$7,)),"",IF($X$7=1,$Y$7,))</f>
        <v>0</v>
      </c>
      <c r="S2188" s="56">
        <f>IF(ISERROR(IF($X$8=1,$Y$8,)),"",IF($X$8=1,$Y$8,))</f>
        <v>1000</v>
      </c>
      <c r="T2188" s="56">
        <f>IF(ISERROR(IF($X$9=1,$Y$9,)),"",IF($X$9=1,$Y$9,))</f>
        <v>500</v>
      </c>
      <c r="U2188" s="56">
        <f>IF(ISERROR(IF($X$10=1,$Y$10,)),"",IF($X$10=1,$Y$10,))</f>
        <v>500</v>
      </c>
    </row>
    <row r="2189" spans="1:21" x14ac:dyDescent="0.25">
      <c r="A2189" s="75">
        <f t="shared" si="427"/>
        <v>2185</v>
      </c>
      <c r="C2189" s="56" t="s">
        <v>6138</v>
      </c>
      <c r="E2189" s="56">
        <f t="shared" si="428"/>
        <v>2185</v>
      </c>
      <c r="F2189" s="76">
        <f t="shared" si="423"/>
        <v>79</v>
      </c>
      <c r="G2189" s="56" t="str">
        <f t="shared" si="429"/>
        <v/>
      </c>
      <c r="H2189" s="56">
        <f t="shared" si="430"/>
        <v>2185</v>
      </c>
      <c r="I2189" s="56">
        <f>IF(G2189="",0,IF(COUNTIF($G$5:G2189,G2189)=1,0,COUNTIF($G$5:G2189,G2189) )   )</f>
        <v>0</v>
      </c>
      <c r="J2189" s="56" t="str">
        <f t="shared" si="431"/>
        <v/>
      </c>
      <c r="K2189" s="56" t="str">
        <f t="shared" si="422"/>
        <v/>
      </c>
      <c r="L2189" s="56" t="str">
        <f t="shared" si="424"/>
        <v/>
      </c>
      <c r="M2189" s="56" t="str">
        <f t="shared" si="425"/>
        <v/>
      </c>
      <c r="N2189" s="56" t="str">
        <f t="shared" si="426"/>
        <v/>
      </c>
      <c r="O2189" s="56" t="str">
        <f t="shared" si="432"/>
        <v/>
      </c>
      <c r="P2189" s="56">
        <f>IF(ISERROR(IF($X$5=1,$Y$5,)),"",IF($X$5=1,$Y$5,))</f>
        <v>0</v>
      </c>
      <c r="Q2189" s="56">
        <f>IF(ISERROR(IF($X$6=1,$Y$6,)),"",IF($X$6=1,$Y$6,))</f>
        <v>10000</v>
      </c>
      <c r="R2189" s="56">
        <f>IF(ISERROR(IF($X$7=1,$Y$7,)),"",IF($X$7=1,$Y$7,))</f>
        <v>0</v>
      </c>
      <c r="S2189" s="56">
        <f>IF(ISERROR(IF($X$8=1,$Y$8,)),"",IF($X$8=1,$Y$8,))</f>
        <v>1000</v>
      </c>
      <c r="T2189" s="56">
        <f>IF(ISERROR(IF($X$9=1,$Y$9,)),"",IF($X$9=1,$Y$9,))</f>
        <v>500</v>
      </c>
      <c r="U2189" s="56">
        <f>IF(ISERROR(IF($X$10=1,$Y$10,)),"",IF($X$10=1,$Y$10,))</f>
        <v>500</v>
      </c>
    </row>
    <row r="2190" spans="1:21" x14ac:dyDescent="0.25">
      <c r="A2190" s="75">
        <f t="shared" si="427"/>
        <v>2186</v>
      </c>
      <c r="C2190" s="56" t="s">
        <v>3070</v>
      </c>
      <c r="E2190" s="56">
        <f t="shared" si="428"/>
        <v>2186</v>
      </c>
      <c r="F2190" s="76">
        <f t="shared" si="423"/>
        <v>79</v>
      </c>
      <c r="G2190" s="56" t="str">
        <f t="shared" si="429"/>
        <v/>
      </c>
      <c r="H2190" s="56">
        <f t="shared" si="430"/>
        <v>2186</v>
      </c>
      <c r="I2190" s="56">
        <f>IF(G2190="",0,IF(COUNTIF($G$5:G2190,G2190)=1,0,COUNTIF($G$5:G2190,G2190) )   )</f>
        <v>0</v>
      </c>
      <c r="J2190" s="56" t="str">
        <f t="shared" si="431"/>
        <v/>
      </c>
      <c r="K2190" s="56" t="str">
        <f t="shared" si="422"/>
        <v/>
      </c>
      <c r="L2190" s="56" t="str">
        <f t="shared" si="424"/>
        <v/>
      </c>
      <c r="M2190" s="56" t="str">
        <f t="shared" si="425"/>
        <v/>
      </c>
      <c r="N2190" s="56" t="str">
        <f t="shared" si="426"/>
        <v/>
      </c>
      <c r="O2190" s="56" t="str">
        <f t="shared" si="432"/>
        <v/>
      </c>
      <c r="P2190" s="56">
        <f>IF(ISERROR(IF($X$5=1,$Y$5,)),"",IF($X$5=1,$Y$5,))</f>
        <v>0</v>
      </c>
      <c r="Q2190" s="56">
        <f>IF(ISERROR(IF($X$6=1,$Y$6,)),"",IF($X$6=1,$Y$6,))</f>
        <v>10000</v>
      </c>
      <c r="R2190" s="56">
        <f>IF(ISERROR(IF($X$7=1,$Y$7,)),"",IF($X$7=1,$Y$7,))</f>
        <v>0</v>
      </c>
      <c r="S2190" s="56">
        <f>IF(ISERROR(IF($X$8=1,$Y$8,)),"",IF($X$8=1,$Y$8,))</f>
        <v>1000</v>
      </c>
      <c r="T2190" s="56">
        <f>IF(ISERROR(IF($X$9=1,$Y$9,)),"",IF($X$9=1,$Y$9,))</f>
        <v>500</v>
      </c>
      <c r="U2190" s="56">
        <f>IF(ISERROR(IF($X$10=1,$Y$10,)),"",IF($X$10=1,$Y$10,))</f>
        <v>500</v>
      </c>
    </row>
    <row r="2191" spans="1:21" x14ac:dyDescent="0.25">
      <c r="A2191" s="75">
        <f t="shared" si="427"/>
        <v>2187</v>
      </c>
      <c r="C2191" s="56" t="s">
        <v>3065</v>
      </c>
      <c r="E2191" s="56">
        <f t="shared" si="428"/>
        <v>2187</v>
      </c>
      <c r="F2191" s="76">
        <f t="shared" si="423"/>
        <v>79</v>
      </c>
      <c r="G2191" s="56" t="str">
        <f t="shared" si="429"/>
        <v/>
      </c>
      <c r="H2191" s="56">
        <f t="shared" si="430"/>
        <v>2187</v>
      </c>
      <c r="I2191" s="56">
        <f>IF(G2191="",0,IF(COUNTIF($G$5:G2191,G2191)=1,0,COUNTIF($G$5:G2191,G2191) )   )</f>
        <v>0</v>
      </c>
      <c r="J2191" s="56" t="str">
        <f t="shared" si="431"/>
        <v/>
      </c>
      <c r="K2191" s="56" t="str">
        <f t="shared" si="422"/>
        <v/>
      </c>
      <c r="L2191" s="56" t="str">
        <f t="shared" si="424"/>
        <v/>
      </c>
      <c r="M2191" s="56" t="str">
        <f t="shared" si="425"/>
        <v/>
      </c>
      <c r="N2191" s="56" t="str">
        <f t="shared" si="426"/>
        <v/>
      </c>
      <c r="O2191" s="56" t="str">
        <f t="shared" si="432"/>
        <v/>
      </c>
      <c r="P2191" s="56">
        <f>IF(ISERROR(IF($X$5=1,$Y$5,)),"",IF($X$5=1,$Y$5,))</f>
        <v>0</v>
      </c>
      <c r="Q2191" s="56">
        <f>IF(ISERROR(IF($X$6=1,$Y$6,)),"",IF($X$6=1,$Y$6,))</f>
        <v>10000</v>
      </c>
      <c r="R2191" s="56">
        <f>IF(ISERROR(IF($X$7=1,$Y$7,)),"",IF($X$7=1,$Y$7,))</f>
        <v>0</v>
      </c>
      <c r="S2191" s="56">
        <f>IF(ISERROR(IF($X$8=1,$Y$8,)),"",IF($X$8=1,$Y$8,))</f>
        <v>1000</v>
      </c>
      <c r="T2191" s="56">
        <f>IF(ISERROR(IF($X$9=1,$Y$9,)),"",IF($X$9=1,$Y$9,))</f>
        <v>500</v>
      </c>
      <c r="U2191" s="56">
        <f>IF(ISERROR(IF($X$10=1,$Y$10,)),"",IF($X$10=1,$Y$10,))</f>
        <v>500</v>
      </c>
    </row>
    <row r="2192" spans="1:21" x14ac:dyDescent="0.25">
      <c r="A2192" s="75">
        <f t="shared" si="427"/>
        <v>2188</v>
      </c>
      <c r="C2192" s="56" t="s">
        <v>6264</v>
      </c>
      <c r="E2192" s="56">
        <f t="shared" si="428"/>
        <v>2188</v>
      </c>
      <c r="F2192" s="76">
        <f t="shared" si="423"/>
        <v>79</v>
      </c>
      <c r="G2192" s="56" t="str">
        <f t="shared" si="429"/>
        <v/>
      </c>
      <c r="H2192" s="56">
        <f t="shared" si="430"/>
        <v>2188</v>
      </c>
      <c r="I2192" s="56">
        <f>IF(G2192="",0,IF(COUNTIF($G$5:G2192,G2192)=1,0,COUNTIF($G$5:G2192,G2192) )   )</f>
        <v>0</v>
      </c>
      <c r="J2192" s="56" t="str">
        <f t="shared" si="431"/>
        <v/>
      </c>
      <c r="K2192" s="56" t="str">
        <f t="shared" si="422"/>
        <v/>
      </c>
      <c r="L2192" s="56" t="str">
        <f t="shared" si="424"/>
        <v/>
      </c>
      <c r="M2192" s="56" t="str">
        <f t="shared" si="425"/>
        <v/>
      </c>
      <c r="N2192" s="56" t="str">
        <f t="shared" si="426"/>
        <v/>
      </c>
      <c r="O2192" s="56" t="str">
        <f t="shared" si="432"/>
        <v/>
      </c>
      <c r="P2192" s="56">
        <f>IF(ISERROR(IF($X$5=1,$Y$5,)),"",IF($X$5=1,$Y$5,))</f>
        <v>0</v>
      </c>
      <c r="Q2192" s="56">
        <f>IF(ISERROR(IF($X$6=1,$Y$6,)),"",IF($X$6=1,$Y$6,))</f>
        <v>10000</v>
      </c>
      <c r="R2192" s="56">
        <f>IF(ISERROR(IF($X$7=1,$Y$7,)),"",IF($X$7=1,$Y$7,))</f>
        <v>0</v>
      </c>
      <c r="S2192" s="56">
        <f>IF(ISERROR(IF($X$8=1,$Y$8,)),"",IF($X$8=1,$Y$8,))</f>
        <v>1000</v>
      </c>
      <c r="T2192" s="56">
        <f>IF(ISERROR(IF($X$9=1,$Y$9,)),"",IF($X$9=1,$Y$9,))</f>
        <v>500</v>
      </c>
      <c r="U2192" s="56">
        <f>IF(ISERROR(IF($X$10=1,$Y$10,)),"",IF($X$10=1,$Y$10,))</f>
        <v>500</v>
      </c>
    </row>
    <row r="2193" spans="1:21" x14ac:dyDescent="0.25">
      <c r="A2193" s="75">
        <f t="shared" si="427"/>
        <v>2189</v>
      </c>
      <c r="C2193" s="56" t="s">
        <v>2525</v>
      </c>
      <c r="E2193" s="56">
        <f t="shared" si="428"/>
        <v>2189</v>
      </c>
      <c r="F2193" s="76">
        <f t="shared" si="423"/>
        <v>79</v>
      </c>
      <c r="G2193" s="56" t="str">
        <f t="shared" si="429"/>
        <v/>
      </c>
      <c r="H2193" s="56">
        <f t="shared" si="430"/>
        <v>2189</v>
      </c>
      <c r="I2193" s="56">
        <f>IF(G2193="",0,IF(COUNTIF($G$5:G2193,G2193)=1,0,COUNTIF($G$5:G2193,G2193) )   )</f>
        <v>0</v>
      </c>
      <c r="J2193" s="56" t="str">
        <f t="shared" si="431"/>
        <v/>
      </c>
      <c r="K2193" s="56" t="str">
        <f t="shared" si="422"/>
        <v/>
      </c>
      <c r="L2193" s="56" t="str">
        <f t="shared" si="424"/>
        <v/>
      </c>
      <c r="M2193" s="56" t="str">
        <f t="shared" si="425"/>
        <v/>
      </c>
      <c r="N2193" s="56" t="str">
        <f t="shared" si="426"/>
        <v/>
      </c>
      <c r="O2193" s="56" t="str">
        <f t="shared" si="432"/>
        <v/>
      </c>
      <c r="P2193" s="56">
        <f>IF(ISERROR(IF($X$5=1,$Y$5,)),"",IF($X$5=1,$Y$5,))</f>
        <v>0</v>
      </c>
      <c r="Q2193" s="56">
        <f>IF(ISERROR(IF($X$6=1,$Y$6,)),"",IF($X$6=1,$Y$6,))</f>
        <v>10000</v>
      </c>
      <c r="R2193" s="56">
        <f>IF(ISERROR(IF($X$7=1,$Y$7,)),"",IF($X$7=1,$Y$7,))</f>
        <v>0</v>
      </c>
      <c r="S2193" s="56">
        <f>IF(ISERROR(IF($X$8=1,$Y$8,)),"",IF($X$8=1,$Y$8,))</f>
        <v>1000</v>
      </c>
      <c r="T2193" s="56">
        <f>IF(ISERROR(IF($X$9=1,$Y$9,)),"",IF($X$9=1,$Y$9,))</f>
        <v>500</v>
      </c>
      <c r="U2193" s="56">
        <f>IF(ISERROR(IF($X$10=1,$Y$10,)),"",IF($X$10=1,$Y$10,))</f>
        <v>500</v>
      </c>
    </row>
    <row r="2194" spans="1:21" x14ac:dyDescent="0.25">
      <c r="A2194" s="75">
        <f t="shared" si="427"/>
        <v>2190</v>
      </c>
      <c r="C2194" s="56" t="s">
        <v>2526</v>
      </c>
      <c r="E2194" s="56">
        <f t="shared" si="428"/>
        <v>2190</v>
      </c>
      <c r="F2194" s="76">
        <f t="shared" si="423"/>
        <v>79</v>
      </c>
      <c r="G2194" s="56" t="str">
        <f t="shared" si="429"/>
        <v/>
      </c>
      <c r="H2194" s="56">
        <f t="shared" si="430"/>
        <v>2190</v>
      </c>
      <c r="I2194" s="56">
        <f>IF(G2194="",0,IF(COUNTIF($G$5:G2194,G2194)=1,0,COUNTIF($G$5:G2194,G2194) )   )</f>
        <v>0</v>
      </c>
      <c r="J2194" s="56" t="str">
        <f t="shared" si="431"/>
        <v/>
      </c>
      <c r="K2194" s="56" t="str">
        <f t="shared" si="422"/>
        <v/>
      </c>
      <c r="L2194" s="56" t="str">
        <f t="shared" si="424"/>
        <v/>
      </c>
      <c r="M2194" s="56" t="str">
        <f t="shared" si="425"/>
        <v/>
      </c>
      <c r="N2194" s="56" t="str">
        <f t="shared" si="426"/>
        <v/>
      </c>
      <c r="O2194" s="56" t="str">
        <f t="shared" si="432"/>
        <v/>
      </c>
      <c r="P2194" s="56">
        <f>IF(ISERROR(IF($X$5=1,$Y$5,)),"",IF($X$5=1,$Y$5,))</f>
        <v>0</v>
      </c>
      <c r="Q2194" s="56">
        <f>IF(ISERROR(IF($X$6=1,$Y$6,)),"",IF($X$6=1,$Y$6,))</f>
        <v>10000</v>
      </c>
      <c r="R2194" s="56">
        <f>IF(ISERROR(IF($X$7=1,$Y$7,)),"",IF($X$7=1,$Y$7,))</f>
        <v>0</v>
      </c>
      <c r="S2194" s="56">
        <f>IF(ISERROR(IF($X$8=1,$Y$8,)),"",IF($X$8=1,$Y$8,))</f>
        <v>1000</v>
      </c>
      <c r="T2194" s="56">
        <f>IF(ISERROR(IF($X$9=1,$Y$9,)),"",IF($X$9=1,$Y$9,))</f>
        <v>500</v>
      </c>
      <c r="U2194" s="56">
        <f>IF(ISERROR(IF($X$10=1,$Y$10,)),"",IF($X$10=1,$Y$10,))</f>
        <v>500</v>
      </c>
    </row>
    <row r="2195" spans="1:21" x14ac:dyDescent="0.25">
      <c r="A2195" s="75">
        <f t="shared" si="427"/>
        <v>2191</v>
      </c>
      <c r="C2195" s="56" t="s">
        <v>2527</v>
      </c>
      <c r="E2195" s="56">
        <f t="shared" si="428"/>
        <v>2191</v>
      </c>
      <c r="F2195" s="76">
        <f t="shared" si="423"/>
        <v>79</v>
      </c>
      <c r="G2195" s="56" t="str">
        <f t="shared" si="429"/>
        <v/>
      </c>
      <c r="H2195" s="56">
        <f t="shared" si="430"/>
        <v>2191</v>
      </c>
      <c r="I2195" s="56">
        <f>IF(G2195="",0,IF(COUNTIF($G$5:G2195,G2195)=1,0,COUNTIF($G$5:G2195,G2195) )   )</f>
        <v>0</v>
      </c>
      <c r="J2195" s="56" t="str">
        <f t="shared" si="431"/>
        <v/>
      </c>
      <c r="K2195" s="56" t="str">
        <f t="shared" si="422"/>
        <v/>
      </c>
      <c r="L2195" s="56" t="str">
        <f t="shared" si="424"/>
        <v/>
      </c>
      <c r="M2195" s="56" t="str">
        <f t="shared" si="425"/>
        <v/>
      </c>
      <c r="N2195" s="56" t="str">
        <f t="shared" si="426"/>
        <v/>
      </c>
      <c r="O2195" s="56" t="str">
        <f t="shared" si="432"/>
        <v/>
      </c>
      <c r="P2195" s="56">
        <f>IF(ISERROR(IF($X$5=1,$Y$5,)),"",IF($X$5=1,$Y$5,))</f>
        <v>0</v>
      </c>
      <c r="Q2195" s="56">
        <f>IF(ISERROR(IF($X$6=1,$Y$6,)),"",IF($X$6=1,$Y$6,))</f>
        <v>10000</v>
      </c>
      <c r="R2195" s="56">
        <f>IF(ISERROR(IF($X$7=1,$Y$7,)),"",IF($X$7=1,$Y$7,))</f>
        <v>0</v>
      </c>
      <c r="S2195" s="56">
        <f>IF(ISERROR(IF($X$8=1,$Y$8,)),"",IF($X$8=1,$Y$8,))</f>
        <v>1000</v>
      </c>
      <c r="T2195" s="56">
        <f>IF(ISERROR(IF($X$9=1,$Y$9,)),"",IF($X$9=1,$Y$9,))</f>
        <v>500</v>
      </c>
      <c r="U2195" s="56">
        <f>IF(ISERROR(IF($X$10=1,$Y$10,)),"",IF($X$10=1,$Y$10,))</f>
        <v>500</v>
      </c>
    </row>
    <row r="2196" spans="1:21" x14ac:dyDescent="0.25">
      <c r="A2196" s="75">
        <f t="shared" si="427"/>
        <v>2192</v>
      </c>
      <c r="C2196" s="56" t="s">
        <v>3078</v>
      </c>
      <c r="E2196" s="56">
        <f t="shared" si="428"/>
        <v>2192</v>
      </c>
      <c r="F2196" s="76">
        <f t="shared" si="423"/>
        <v>79</v>
      </c>
      <c r="G2196" s="56" t="str">
        <f t="shared" si="429"/>
        <v/>
      </c>
      <c r="H2196" s="56">
        <f t="shared" si="430"/>
        <v>2192</v>
      </c>
      <c r="I2196" s="56">
        <f>IF(G2196="",0,IF(COUNTIF($G$5:G2196,G2196)=1,0,COUNTIF($G$5:G2196,G2196) )   )</f>
        <v>0</v>
      </c>
      <c r="J2196" s="56" t="str">
        <f t="shared" si="431"/>
        <v/>
      </c>
      <c r="K2196" s="56" t="str">
        <f t="shared" si="422"/>
        <v/>
      </c>
      <c r="L2196" s="56" t="str">
        <f t="shared" si="424"/>
        <v/>
      </c>
      <c r="M2196" s="56" t="str">
        <f t="shared" si="425"/>
        <v/>
      </c>
      <c r="N2196" s="56" t="str">
        <f t="shared" si="426"/>
        <v/>
      </c>
      <c r="O2196" s="56" t="str">
        <f t="shared" si="432"/>
        <v/>
      </c>
      <c r="P2196" s="56">
        <f>IF(ISERROR(IF($X$5=1,$Y$5,)),"",IF($X$5=1,$Y$5,))</f>
        <v>0</v>
      </c>
      <c r="Q2196" s="56">
        <f>IF(ISERROR(IF($X$6=1,$Y$6,)),"",IF($X$6=1,$Y$6,))</f>
        <v>10000</v>
      </c>
      <c r="R2196" s="56">
        <f>IF(ISERROR(IF($X$7=1,$Y$7,)),"",IF($X$7=1,$Y$7,))</f>
        <v>0</v>
      </c>
      <c r="S2196" s="56">
        <f>IF(ISERROR(IF($X$8=1,$Y$8,)),"",IF($X$8=1,$Y$8,))</f>
        <v>1000</v>
      </c>
      <c r="T2196" s="56">
        <f>IF(ISERROR(IF($X$9=1,$Y$9,)),"",IF($X$9=1,$Y$9,))</f>
        <v>500</v>
      </c>
      <c r="U2196" s="56">
        <f>IF(ISERROR(IF($X$10=1,$Y$10,)),"",IF($X$10=1,$Y$10,))</f>
        <v>500</v>
      </c>
    </row>
    <row r="2197" spans="1:21" x14ac:dyDescent="0.25">
      <c r="A2197" s="75">
        <f t="shared" si="427"/>
        <v>2193</v>
      </c>
      <c r="C2197" s="56" t="s">
        <v>2529</v>
      </c>
      <c r="E2197" s="56">
        <f t="shared" si="428"/>
        <v>2193</v>
      </c>
      <c r="F2197" s="76">
        <f t="shared" si="423"/>
        <v>79</v>
      </c>
      <c r="G2197" s="56" t="str">
        <f t="shared" si="429"/>
        <v/>
      </c>
      <c r="H2197" s="56">
        <f t="shared" si="430"/>
        <v>2193</v>
      </c>
      <c r="I2197" s="56">
        <f>IF(G2197="",0,IF(COUNTIF($G$5:G2197,G2197)=1,0,COUNTIF($G$5:G2197,G2197) )   )</f>
        <v>0</v>
      </c>
      <c r="J2197" s="56" t="str">
        <f t="shared" si="431"/>
        <v/>
      </c>
      <c r="K2197" s="56" t="str">
        <f t="shared" si="422"/>
        <v/>
      </c>
      <c r="L2197" s="56" t="str">
        <f t="shared" si="424"/>
        <v/>
      </c>
      <c r="M2197" s="56" t="str">
        <f t="shared" si="425"/>
        <v/>
      </c>
      <c r="N2197" s="56" t="str">
        <f t="shared" si="426"/>
        <v/>
      </c>
      <c r="O2197" s="56" t="str">
        <f t="shared" si="432"/>
        <v/>
      </c>
      <c r="P2197" s="56">
        <f>IF(ISERROR(IF($X$5=1,$Y$5,)),"",IF($X$5=1,$Y$5,))</f>
        <v>0</v>
      </c>
      <c r="Q2197" s="56">
        <f>IF(ISERROR(IF($X$6=1,$Y$6,)),"",IF($X$6=1,$Y$6,))</f>
        <v>10000</v>
      </c>
      <c r="R2197" s="56">
        <f>IF(ISERROR(IF($X$7=1,$Y$7,)),"",IF($X$7=1,$Y$7,))</f>
        <v>0</v>
      </c>
      <c r="S2197" s="56">
        <f>IF(ISERROR(IF($X$8=1,$Y$8,)),"",IF($X$8=1,$Y$8,))</f>
        <v>1000</v>
      </c>
      <c r="T2197" s="56">
        <f>IF(ISERROR(IF($X$9=1,$Y$9,)),"",IF($X$9=1,$Y$9,))</f>
        <v>500</v>
      </c>
      <c r="U2197" s="56">
        <f>IF(ISERROR(IF($X$10=1,$Y$10,)),"",IF($X$10=1,$Y$10,))</f>
        <v>500</v>
      </c>
    </row>
    <row r="2198" spans="1:21" x14ac:dyDescent="0.25">
      <c r="A2198" s="75">
        <f t="shared" si="427"/>
        <v>2194</v>
      </c>
      <c r="C2198" s="56" t="s">
        <v>2518</v>
      </c>
      <c r="E2198" s="56">
        <f t="shared" si="428"/>
        <v>2194</v>
      </c>
      <c r="F2198" s="76">
        <f t="shared" si="423"/>
        <v>79</v>
      </c>
      <c r="G2198" s="56" t="str">
        <f t="shared" si="429"/>
        <v/>
      </c>
      <c r="H2198" s="56">
        <f t="shared" si="430"/>
        <v>2194</v>
      </c>
      <c r="I2198" s="56">
        <f>IF(G2198="",0,IF(COUNTIF($G$5:G2198,G2198)=1,0,COUNTIF($G$5:G2198,G2198) )   )</f>
        <v>0</v>
      </c>
      <c r="J2198" s="56" t="str">
        <f t="shared" si="431"/>
        <v/>
      </c>
      <c r="K2198" s="56" t="str">
        <f t="shared" si="422"/>
        <v/>
      </c>
      <c r="L2198" s="56" t="str">
        <f t="shared" si="424"/>
        <v/>
      </c>
      <c r="M2198" s="56" t="str">
        <f t="shared" si="425"/>
        <v/>
      </c>
      <c r="N2198" s="56" t="str">
        <f t="shared" si="426"/>
        <v/>
      </c>
      <c r="O2198" s="56" t="str">
        <f t="shared" si="432"/>
        <v/>
      </c>
      <c r="P2198" s="56">
        <f>IF(ISERROR(IF($X$5=1,$Y$5,)),"",IF($X$5=1,$Y$5,))</f>
        <v>0</v>
      </c>
      <c r="Q2198" s="56">
        <f>IF(ISERROR(IF($X$6=1,$Y$6,)),"",IF($X$6=1,$Y$6,))</f>
        <v>10000</v>
      </c>
      <c r="R2198" s="56">
        <f>IF(ISERROR(IF($X$7=1,$Y$7,)),"",IF($X$7=1,$Y$7,))</f>
        <v>0</v>
      </c>
      <c r="S2198" s="56">
        <f>IF(ISERROR(IF($X$8=1,$Y$8,)),"",IF($X$8=1,$Y$8,))</f>
        <v>1000</v>
      </c>
      <c r="T2198" s="56">
        <f>IF(ISERROR(IF($X$9=1,$Y$9,)),"",IF($X$9=1,$Y$9,))</f>
        <v>500</v>
      </c>
      <c r="U2198" s="56">
        <f>IF(ISERROR(IF($X$10=1,$Y$10,)),"",IF($X$10=1,$Y$10,))</f>
        <v>500</v>
      </c>
    </row>
    <row r="2199" spans="1:21" x14ac:dyDescent="0.25">
      <c r="A2199" s="75">
        <f t="shared" si="427"/>
        <v>2195</v>
      </c>
      <c r="D2199" s="56" t="s">
        <v>5066</v>
      </c>
      <c r="E2199" s="56">
        <f t="shared" si="428"/>
        <v>2195</v>
      </c>
      <c r="F2199" s="76">
        <f t="shared" si="423"/>
        <v>79</v>
      </c>
      <c r="G2199" s="56" t="str">
        <f t="shared" si="429"/>
        <v>AdjustableRailHalf</v>
      </c>
      <c r="H2199" s="56">
        <f t="shared" si="430"/>
        <v>2195</v>
      </c>
      <c r="I2199" s="56">
        <f>IF(G2199="",0,IF(COUNTIF($G$5:G2199,G2199)=1,0,COUNTIF($G$5:G2199,G2199) )   )</f>
        <v>0</v>
      </c>
      <c r="J2199" s="56" t="str">
        <f t="shared" si="431"/>
        <v/>
      </c>
      <c r="K2199" s="56" t="str">
        <f t="shared" si="422"/>
        <v/>
      </c>
      <c r="L2199" s="56" t="str">
        <f t="shared" si="424"/>
        <v/>
      </c>
      <c r="M2199" s="56" t="str">
        <f t="shared" si="425"/>
        <v/>
      </c>
      <c r="N2199" s="56" t="str">
        <f t="shared" si="426"/>
        <v/>
      </c>
      <c r="O2199" s="56" t="str">
        <f t="shared" si="432"/>
        <v/>
      </c>
      <c r="P2199" s="56">
        <f>IF(ISERROR(IF($X$5=1,$Y$5,)),"",IF($X$5=1,$Y$5,))</f>
        <v>0</v>
      </c>
      <c r="Q2199" s="56">
        <f>IF(ISERROR(IF($X$6=1,$Y$6,)),"",IF($X$6=1,$Y$6,))</f>
        <v>10000</v>
      </c>
      <c r="R2199" s="56">
        <f>IF(ISERROR(IF($X$7=1,$Y$7,)),"",IF($X$7=1,$Y$7,))</f>
        <v>0</v>
      </c>
      <c r="S2199" s="56">
        <f>IF(ISERROR(IF($X$8=1,$Y$8,)),"",IF($X$8=1,$Y$8,))</f>
        <v>1000</v>
      </c>
      <c r="T2199" s="56">
        <f>IF(ISERROR(IF($X$9=1,$Y$9,)),"",IF($X$9=1,$Y$9,))</f>
        <v>500</v>
      </c>
      <c r="U2199" s="56">
        <f>IF(ISERROR(IF($X$10=1,$Y$10,)),"",IF($X$10=1,$Y$10,))</f>
        <v>500</v>
      </c>
    </row>
    <row r="2200" spans="1:21" x14ac:dyDescent="0.25">
      <c r="A2200" s="75">
        <f t="shared" si="427"/>
        <v>2196</v>
      </c>
      <c r="D2200" s="56" t="s">
        <v>5067</v>
      </c>
      <c r="E2200" s="56">
        <f t="shared" si="428"/>
        <v>2196</v>
      </c>
      <c r="F2200" s="76">
        <f t="shared" si="423"/>
        <v>79</v>
      </c>
      <c r="G2200" s="56" t="str">
        <f t="shared" si="429"/>
        <v>dockingwasher.std</v>
      </c>
      <c r="H2200" s="56">
        <f t="shared" si="430"/>
        <v>2196</v>
      </c>
      <c r="I2200" s="56">
        <f>IF(G2200="",0,IF(COUNTIF($G$5:G2200,G2200)=1,0,COUNTIF($G$5:G2200,G2200) )   )</f>
        <v>0</v>
      </c>
      <c r="J2200" s="56" t="str">
        <f t="shared" si="431"/>
        <v/>
      </c>
      <c r="K2200" s="56" t="str">
        <f t="shared" si="422"/>
        <v/>
      </c>
      <c r="L2200" s="56" t="str">
        <f t="shared" si="424"/>
        <v/>
      </c>
      <c r="M2200" s="56" t="str">
        <f t="shared" si="425"/>
        <v/>
      </c>
      <c r="N2200" s="56" t="str">
        <f t="shared" si="426"/>
        <v/>
      </c>
      <c r="O2200" s="56" t="str">
        <f t="shared" si="432"/>
        <v/>
      </c>
      <c r="P2200" s="56">
        <f>IF(ISERROR(IF($X$5=1,$Y$5,)),"",IF($X$5=1,$Y$5,))</f>
        <v>0</v>
      </c>
      <c r="Q2200" s="56">
        <f>IF(ISERROR(IF($X$6=1,$Y$6,)),"",IF($X$6=1,$Y$6,))</f>
        <v>10000</v>
      </c>
      <c r="R2200" s="56">
        <f>IF(ISERROR(IF($X$7=1,$Y$7,)),"",IF($X$7=1,$Y$7,))</f>
        <v>0</v>
      </c>
      <c r="S2200" s="56">
        <f>IF(ISERROR(IF($X$8=1,$Y$8,)),"",IF($X$8=1,$Y$8,))</f>
        <v>1000</v>
      </c>
      <c r="T2200" s="56">
        <f>IF(ISERROR(IF($X$9=1,$Y$9,)),"",IF($X$9=1,$Y$9,))</f>
        <v>500</v>
      </c>
      <c r="U2200" s="56">
        <f>IF(ISERROR(IF($X$10=1,$Y$10,)),"",IF($X$10=1,$Y$10,))</f>
        <v>500</v>
      </c>
    </row>
    <row r="2201" spans="1:21" x14ac:dyDescent="0.25">
      <c r="A2201" s="75">
        <f t="shared" si="427"/>
        <v>2197</v>
      </c>
      <c r="D2201" s="56" t="s">
        <v>5068</v>
      </c>
      <c r="E2201" s="56">
        <f t="shared" si="428"/>
        <v>2197</v>
      </c>
      <c r="F2201" s="76">
        <f t="shared" si="423"/>
        <v>79</v>
      </c>
      <c r="G2201" s="56" t="str">
        <f t="shared" si="429"/>
        <v>dockingwasher.free</v>
      </c>
      <c r="H2201" s="56">
        <f t="shared" si="430"/>
        <v>2197</v>
      </c>
      <c r="I2201" s="56">
        <f>IF(G2201="",0,IF(COUNTIF($G$5:G2201,G2201)=1,0,COUNTIF($G$5:G2201,G2201) )   )</f>
        <v>0</v>
      </c>
      <c r="J2201" s="56" t="str">
        <f t="shared" si="431"/>
        <v/>
      </c>
      <c r="K2201" s="56" t="str">
        <f t="shared" si="422"/>
        <v/>
      </c>
      <c r="L2201" s="56" t="str">
        <f t="shared" si="424"/>
        <v/>
      </c>
      <c r="M2201" s="56" t="str">
        <f t="shared" si="425"/>
        <v/>
      </c>
      <c r="N2201" s="56" t="str">
        <f t="shared" si="426"/>
        <v/>
      </c>
      <c r="O2201" s="56" t="str">
        <f t="shared" si="432"/>
        <v/>
      </c>
      <c r="P2201" s="56">
        <f>IF(ISERROR(IF($X$5=1,$Y$5,)),"",IF($X$5=1,$Y$5,))</f>
        <v>0</v>
      </c>
      <c r="Q2201" s="56">
        <f>IF(ISERROR(IF($X$6=1,$Y$6,)),"",IF($X$6=1,$Y$6,))</f>
        <v>10000</v>
      </c>
      <c r="R2201" s="56">
        <f>IF(ISERROR(IF($X$7=1,$Y$7,)),"",IF($X$7=1,$Y$7,))</f>
        <v>0</v>
      </c>
      <c r="S2201" s="56">
        <f>IF(ISERROR(IF($X$8=1,$Y$8,)),"",IF($X$8=1,$Y$8,))</f>
        <v>1000</v>
      </c>
      <c r="T2201" s="56">
        <f>IF(ISERROR(IF($X$9=1,$Y$9,)),"",IF($X$9=1,$Y$9,))</f>
        <v>500</v>
      </c>
      <c r="U2201" s="56">
        <f>IF(ISERROR(IF($X$10=1,$Y$10,)),"",IF($X$10=1,$Y$10,))</f>
        <v>500</v>
      </c>
    </row>
    <row r="2202" spans="1:21" x14ac:dyDescent="0.25">
      <c r="A2202" s="75">
        <f t="shared" si="427"/>
        <v>2198</v>
      </c>
      <c r="D2202" s="56" t="s">
        <v>5069</v>
      </c>
      <c r="E2202" s="56">
        <f t="shared" si="428"/>
        <v>2198</v>
      </c>
      <c r="F2202" s="76">
        <f t="shared" si="423"/>
        <v>79</v>
      </c>
      <c r="G2202" s="56" t="str">
        <f t="shared" si="429"/>
        <v>Gantry</v>
      </c>
      <c r="H2202" s="56">
        <f t="shared" si="430"/>
        <v>2198</v>
      </c>
      <c r="I2202" s="56">
        <f>IF(G2202="",0,IF(COUNTIF($G$5:G2202,G2202)=1,0,COUNTIF($G$5:G2202,G2202) )   )</f>
        <v>0</v>
      </c>
      <c r="J2202" s="56" t="str">
        <f t="shared" si="431"/>
        <v/>
      </c>
      <c r="K2202" s="56" t="str">
        <f t="shared" si="422"/>
        <v/>
      </c>
      <c r="L2202" s="56" t="str">
        <f t="shared" si="424"/>
        <v/>
      </c>
      <c r="M2202" s="56" t="str">
        <f t="shared" si="425"/>
        <v/>
      </c>
      <c r="N2202" s="56" t="str">
        <f t="shared" si="426"/>
        <v/>
      </c>
      <c r="O2202" s="56" t="str">
        <f t="shared" si="432"/>
        <v/>
      </c>
      <c r="P2202" s="56">
        <f>IF(ISERROR(IF($X$5=1,$Y$5,)),"",IF($X$5=1,$Y$5,))</f>
        <v>0</v>
      </c>
      <c r="Q2202" s="56">
        <f>IF(ISERROR(IF($X$6=1,$Y$6,)),"",IF($X$6=1,$Y$6,))</f>
        <v>10000</v>
      </c>
      <c r="R2202" s="56">
        <f>IF(ISERROR(IF($X$7=1,$Y$7,)),"",IF($X$7=1,$Y$7,))</f>
        <v>0</v>
      </c>
      <c r="S2202" s="56">
        <f>IF(ISERROR(IF($X$8=1,$Y$8,)),"",IF($X$8=1,$Y$8,))</f>
        <v>1000</v>
      </c>
      <c r="T2202" s="56">
        <f>IF(ISERROR(IF($X$9=1,$Y$9,)),"",IF($X$9=1,$Y$9,))</f>
        <v>500</v>
      </c>
      <c r="U2202" s="56">
        <f>IF(ISERROR(IF($X$10=1,$Y$10,)),"",IF($X$10=1,$Y$10,))</f>
        <v>500</v>
      </c>
    </row>
    <row r="2203" spans="1:21" x14ac:dyDescent="0.25">
      <c r="A2203" s="75">
        <f t="shared" si="427"/>
        <v>2199</v>
      </c>
      <c r="D2203" s="56" t="s">
        <v>5070</v>
      </c>
      <c r="E2203" s="56">
        <f t="shared" si="428"/>
        <v>2199</v>
      </c>
      <c r="F2203" s="76">
        <f t="shared" si="423"/>
        <v>79</v>
      </c>
      <c r="G2203" s="56" t="str">
        <f t="shared" si="429"/>
        <v>GantryVariant</v>
      </c>
      <c r="H2203" s="56">
        <f t="shared" si="430"/>
        <v>2199</v>
      </c>
      <c r="I2203" s="56">
        <f>IF(G2203="",0,IF(COUNTIF($G$5:G2203,G2203)=1,0,COUNTIF($G$5:G2203,G2203) )   )</f>
        <v>0</v>
      </c>
      <c r="J2203" s="56" t="str">
        <f t="shared" si="431"/>
        <v/>
      </c>
      <c r="K2203" s="56" t="str">
        <f t="shared" si="422"/>
        <v/>
      </c>
      <c r="L2203" s="56" t="str">
        <f t="shared" si="424"/>
        <v/>
      </c>
      <c r="M2203" s="56" t="str">
        <f t="shared" si="425"/>
        <v/>
      </c>
      <c r="N2203" s="56" t="str">
        <f t="shared" si="426"/>
        <v/>
      </c>
      <c r="O2203" s="56" t="str">
        <f t="shared" si="432"/>
        <v/>
      </c>
      <c r="P2203" s="56">
        <f>IF(ISERROR(IF($X$5=1,$Y$5,)),"",IF($X$5=1,$Y$5,))</f>
        <v>0</v>
      </c>
      <c r="Q2203" s="56">
        <f>IF(ISERROR(IF($X$6=1,$Y$6,)),"",IF($X$6=1,$Y$6,))</f>
        <v>10000</v>
      </c>
      <c r="R2203" s="56">
        <f>IF(ISERROR(IF($X$7=1,$Y$7,)),"",IF($X$7=1,$Y$7,))</f>
        <v>0</v>
      </c>
      <c r="S2203" s="56">
        <f>IF(ISERROR(IF($X$8=1,$Y$8,)),"",IF($X$8=1,$Y$8,))</f>
        <v>1000</v>
      </c>
      <c r="T2203" s="56">
        <f>IF(ISERROR(IF($X$9=1,$Y$9,)),"",IF($X$9=1,$Y$9,))</f>
        <v>500</v>
      </c>
      <c r="U2203" s="56">
        <f>IF(ISERROR(IF($X$10=1,$Y$10,)),"",IF($X$10=1,$Y$10,))</f>
        <v>500</v>
      </c>
    </row>
    <row r="2204" spans="1:21" x14ac:dyDescent="0.25">
      <c r="A2204" s="75">
        <f t="shared" si="427"/>
        <v>2200</v>
      </c>
      <c r="D2204" s="56" t="s">
        <v>5071</v>
      </c>
      <c r="E2204" s="56">
        <f t="shared" si="428"/>
        <v>2200</v>
      </c>
      <c r="F2204" s="76">
        <f t="shared" si="423"/>
        <v>79</v>
      </c>
      <c r="G2204" s="56" t="str">
        <f t="shared" si="429"/>
        <v>IRHingeClosedHalf</v>
      </c>
      <c r="H2204" s="56">
        <f t="shared" si="430"/>
        <v>2200</v>
      </c>
      <c r="I2204" s="56">
        <f>IF(G2204="",0,IF(COUNTIF($G$5:G2204,G2204)=1,0,COUNTIF($G$5:G2204,G2204) )   )</f>
        <v>0</v>
      </c>
      <c r="J2204" s="56" t="str">
        <f t="shared" si="431"/>
        <v/>
      </c>
      <c r="K2204" s="56" t="str">
        <f t="shared" si="422"/>
        <v/>
      </c>
      <c r="L2204" s="56" t="str">
        <f t="shared" si="424"/>
        <v/>
      </c>
      <c r="M2204" s="56" t="str">
        <f t="shared" si="425"/>
        <v/>
      </c>
      <c r="N2204" s="56" t="str">
        <f t="shared" si="426"/>
        <v/>
      </c>
      <c r="O2204" s="56" t="str">
        <f t="shared" si="432"/>
        <v/>
      </c>
      <c r="P2204" s="56">
        <f>IF(ISERROR(IF($X$5=1,$Y$5,)),"",IF($X$5=1,$Y$5,))</f>
        <v>0</v>
      </c>
      <c r="Q2204" s="56">
        <f>IF(ISERROR(IF($X$6=1,$Y$6,)),"",IF($X$6=1,$Y$6,))</f>
        <v>10000</v>
      </c>
      <c r="R2204" s="56">
        <f>IF(ISERROR(IF($X$7=1,$Y$7,)),"",IF($X$7=1,$Y$7,))</f>
        <v>0</v>
      </c>
      <c r="S2204" s="56">
        <f>IF(ISERROR(IF($X$8=1,$Y$8,)),"",IF($X$8=1,$Y$8,))</f>
        <v>1000</v>
      </c>
      <c r="T2204" s="56">
        <f>IF(ISERROR(IF($X$9=1,$Y$9,)),"",IF($X$9=1,$Y$9,))</f>
        <v>500</v>
      </c>
      <c r="U2204" s="56">
        <f>IF(ISERROR(IF($X$10=1,$Y$10,)),"",IF($X$10=1,$Y$10,))</f>
        <v>500</v>
      </c>
    </row>
    <row r="2205" spans="1:21" x14ac:dyDescent="0.25">
      <c r="A2205" s="75">
        <f t="shared" si="427"/>
        <v>2201</v>
      </c>
      <c r="D2205" s="56" t="s">
        <v>5072</v>
      </c>
      <c r="E2205" s="56">
        <f t="shared" si="428"/>
        <v>2201</v>
      </c>
      <c r="F2205" s="76">
        <f t="shared" si="423"/>
        <v>79</v>
      </c>
      <c r="G2205" s="56" t="str">
        <f t="shared" si="429"/>
        <v>IRHingeOpenHalf</v>
      </c>
      <c r="H2205" s="56">
        <f t="shared" si="430"/>
        <v>2201</v>
      </c>
      <c r="I2205" s="56">
        <f>IF(G2205="",0,IF(COUNTIF($G$5:G2205,G2205)=1,0,COUNTIF($G$5:G2205,G2205) )   )</f>
        <v>0</v>
      </c>
      <c r="J2205" s="56" t="str">
        <f t="shared" si="431"/>
        <v/>
      </c>
      <c r="K2205" s="56" t="str">
        <f t="shared" si="422"/>
        <v/>
      </c>
      <c r="L2205" s="56" t="str">
        <f t="shared" si="424"/>
        <v/>
      </c>
      <c r="M2205" s="56" t="str">
        <f t="shared" si="425"/>
        <v/>
      </c>
      <c r="N2205" s="56" t="str">
        <f t="shared" si="426"/>
        <v/>
      </c>
      <c r="O2205" s="56" t="str">
        <f t="shared" si="432"/>
        <v/>
      </c>
      <c r="P2205" s="56">
        <f>IF(ISERROR(IF($X$5=1,$Y$5,)),"",IF($X$5=1,$Y$5,))</f>
        <v>0</v>
      </c>
      <c r="Q2205" s="56">
        <f>IF(ISERROR(IF($X$6=1,$Y$6,)),"",IF($X$6=1,$Y$6,))</f>
        <v>10000</v>
      </c>
      <c r="R2205" s="56">
        <f>IF(ISERROR(IF($X$7=1,$Y$7,)),"",IF($X$7=1,$Y$7,))</f>
        <v>0</v>
      </c>
      <c r="S2205" s="56">
        <f>IF(ISERROR(IF($X$8=1,$Y$8,)),"",IF($X$8=1,$Y$8,))</f>
        <v>1000</v>
      </c>
      <c r="T2205" s="56">
        <f>IF(ISERROR(IF($X$9=1,$Y$9,)),"",IF($X$9=1,$Y$9,))</f>
        <v>500</v>
      </c>
      <c r="U2205" s="56">
        <f>IF(ISERROR(IF($X$10=1,$Y$10,)),"",IF($X$10=1,$Y$10,))</f>
        <v>500</v>
      </c>
    </row>
    <row r="2206" spans="1:21" x14ac:dyDescent="0.25">
      <c r="A2206" s="75">
        <f t="shared" si="427"/>
        <v>2202</v>
      </c>
      <c r="D2206" s="56" t="s">
        <v>5073</v>
      </c>
      <c r="E2206" s="56">
        <f t="shared" si="428"/>
        <v>2202</v>
      </c>
      <c r="F2206" s="76">
        <f t="shared" si="423"/>
        <v>79</v>
      </c>
      <c r="G2206" s="56" t="str">
        <f t="shared" si="429"/>
        <v>IRHingeTallHalf</v>
      </c>
      <c r="H2206" s="56">
        <f t="shared" si="430"/>
        <v>2202</v>
      </c>
      <c r="I2206" s="56">
        <f>IF(G2206="",0,IF(COUNTIF($G$5:G2206,G2206)=1,0,COUNTIF($G$5:G2206,G2206) )   )</f>
        <v>0</v>
      </c>
      <c r="J2206" s="56" t="str">
        <f t="shared" si="431"/>
        <v/>
      </c>
      <c r="K2206" s="56" t="str">
        <f t="shared" si="422"/>
        <v/>
      </c>
      <c r="L2206" s="56" t="str">
        <f t="shared" si="424"/>
        <v/>
      </c>
      <c r="M2206" s="56" t="str">
        <f t="shared" si="425"/>
        <v/>
      </c>
      <c r="N2206" s="56" t="str">
        <f t="shared" si="426"/>
        <v/>
      </c>
      <c r="O2206" s="56" t="str">
        <f t="shared" si="432"/>
        <v/>
      </c>
      <c r="P2206" s="56">
        <f>IF(ISERROR(IF($X$5=1,$Y$5,)),"",IF($X$5=1,$Y$5,))</f>
        <v>0</v>
      </c>
      <c r="Q2206" s="56">
        <f>IF(ISERROR(IF($X$6=1,$Y$6,)),"",IF($X$6=1,$Y$6,))</f>
        <v>10000</v>
      </c>
      <c r="R2206" s="56">
        <f>IF(ISERROR(IF($X$7=1,$Y$7,)),"",IF($X$7=1,$Y$7,))</f>
        <v>0</v>
      </c>
      <c r="S2206" s="56">
        <f>IF(ISERROR(IF($X$8=1,$Y$8,)),"",IF($X$8=1,$Y$8,))</f>
        <v>1000</v>
      </c>
      <c r="T2206" s="56">
        <f>IF(ISERROR(IF($X$9=1,$Y$9,)),"",IF($X$9=1,$Y$9,))</f>
        <v>500</v>
      </c>
      <c r="U2206" s="56">
        <f>IF(ISERROR(IF($X$10=1,$Y$10,)),"",IF($X$10=1,$Y$10,))</f>
        <v>500</v>
      </c>
    </row>
    <row r="2207" spans="1:21" x14ac:dyDescent="0.25">
      <c r="A2207" s="75">
        <f t="shared" si="427"/>
        <v>2203</v>
      </c>
      <c r="D2207" s="56" t="s">
        <v>5074</v>
      </c>
      <c r="E2207" s="56">
        <f t="shared" si="428"/>
        <v>2203</v>
      </c>
      <c r="F2207" s="76">
        <f t="shared" si="423"/>
        <v>79</v>
      </c>
      <c r="G2207" s="56" t="str">
        <f t="shared" si="429"/>
        <v>IRHingeTallHalfND</v>
      </c>
      <c r="H2207" s="56">
        <f t="shared" si="430"/>
        <v>2203</v>
      </c>
      <c r="I2207" s="56">
        <f>IF(G2207="",0,IF(COUNTIF($G$5:G2207,G2207)=1,0,COUNTIF($G$5:G2207,G2207) )   )</f>
        <v>0</v>
      </c>
      <c r="J2207" s="56" t="str">
        <f t="shared" si="431"/>
        <v/>
      </c>
      <c r="K2207" s="56" t="str">
        <f t="shared" si="422"/>
        <v/>
      </c>
      <c r="L2207" s="56" t="str">
        <f t="shared" si="424"/>
        <v/>
      </c>
      <c r="M2207" s="56" t="str">
        <f t="shared" si="425"/>
        <v/>
      </c>
      <c r="N2207" s="56" t="str">
        <f t="shared" si="426"/>
        <v/>
      </c>
      <c r="O2207" s="56" t="str">
        <f t="shared" si="432"/>
        <v/>
      </c>
      <c r="P2207" s="56">
        <f>IF(ISERROR(IF($X$5=1,$Y$5,)),"",IF($X$5=1,$Y$5,))</f>
        <v>0</v>
      </c>
      <c r="Q2207" s="56">
        <f>IF(ISERROR(IF($X$6=1,$Y$6,)),"",IF($X$6=1,$Y$6,))</f>
        <v>10000</v>
      </c>
      <c r="R2207" s="56">
        <f>IF(ISERROR(IF($X$7=1,$Y$7,)),"",IF($X$7=1,$Y$7,))</f>
        <v>0</v>
      </c>
      <c r="S2207" s="56">
        <f>IF(ISERROR(IF($X$8=1,$Y$8,)),"",IF($X$8=1,$Y$8,))</f>
        <v>1000</v>
      </c>
      <c r="T2207" s="56">
        <f>IF(ISERROR(IF($X$9=1,$Y$9,)),"",IF($X$9=1,$Y$9,))</f>
        <v>500</v>
      </c>
      <c r="U2207" s="56">
        <f>IF(ISERROR(IF($X$10=1,$Y$10,)),"",IF($X$10=1,$Y$10,))</f>
        <v>500</v>
      </c>
    </row>
    <row r="2208" spans="1:21" x14ac:dyDescent="0.25">
      <c r="A2208" s="75">
        <f t="shared" si="427"/>
        <v>2204</v>
      </c>
      <c r="D2208" s="56" t="s">
        <v>5075</v>
      </c>
      <c r="E2208" s="56">
        <f t="shared" si="428"/>
        <v>2204</v>
      </c>
      <c r="F2208" s="76">
        <f t="shared" si="423"/>
        <v>79</v>
      </c>
      <c r="G2208" s="56" t="str">
        <f t="shared" si="429"/>
        <v>IRPistonHalf</v>
      </c>
      <c r="H2208" s="56">
        <f t="shared" si="430"/>
        <v>2204</v>
      </c>
      <c r="I2208" s="56">
        <f>IF(G2208="",0,IF(COUNTIF($G$5:G2208,G2208)=1,0,COUNTIF($G$5:G2208,G2208) )   )</f>
        <v>0</v>
      </c>
      <c r="J2208" s="56" t="str">
        <f t="shared" si="431"/>
        <v/>
      </c>
      <c r="K2208" s="56" t="str">
        <f t="shared" si="422"/>
        <v/>
      </c>
      <c r="L2208" s="56" t="str">
        <f t="shared" si="424"/>
        <v/>
      </c>
      <c r="M2208" s="56" t="str">
        <f t="shared" si="425"/>
        <v/>
      </c>
      <c r="N2208" s="56" t="str">
        <f t="shared" si="426"/>
        <v/>
      </c>
      <c r="O2208" s="56" t="str">
        <f t="shared" si="432"/>
        <v/>
      </c>
      <c r="P2208" s="56">
        <f>IF(ISERROR(IF($X$5=1,$Y$5,)),"",IF($X$5=1,$Y$5,))</f>
        <v>0</v>
      </c>
      <c r="Q2208" s="56">
        <f>IF(ISERROR(IF($X$6=1,$Y$6,)),"",IF($X$6=1,$Y$6,))</f>
        <v>10000</v>
      </c>
      <c r="R2208" s="56">
        <f>IF(ISERROR(IF($X$7=1,$Y$7,)),"",IF($X$7=1,$Y$7,))</f>
        <v>0</v>
      </c>
      <c r="S2208" s="56">
        <f>IF(ISERROR(IF($X$8=1,$Y$8,)),"",IF($X$8=1,$Y$8,))</f>
        <v>1000</v>
      </c>
      <c r="T2208" s="56">
        <f>IF(ISERROR(IF($X$9=1,$Y$9,)),"",IF($X$9=1,$Y$9,))</f>
        <v>500</v>
      </c>
      <c r="U2208" s="56">
        <f>IF(ISERROR(IF($X$10=1,$Y$10,)),"",IF($X$10=1,$Y$10,))</f>
        <v>500</v>
      </c>
    </row>
    <row r="2209" spans="1:21" x14ac:dyDescent="0.25">
      <c r="A2209" s="75">
        <f t="shared" si="427"/>
        <v>2205</v>
      </c>
      <c r="D2209" s="56" t="s">
        <v>5076</v>
      </c>
      <c r="E2209" s="56">
        <f t="shared" si="428"/>
        <v>2205</v>
      </c>
      <c r="F2209" s="76">
        <f t="shared" si="423"/>
        <v>79</v>
      </c>
      <c r="G2209" s="56" t="str">
        <f t="shared" si="429"/>
        <v>IR.RotatronHalf</v>
      </c>
      <c r="H2209" s="56">
        <f t="shared" si="430"/>
        <v>2205</v>
      </c>
      <c r="I2209" s="56">
        <f>IF(G2209="",0,IF(COUNTIF($G$5:G2209,G2209)=1,0,COUNTIF($G$5:G2209,G2209) )   )</f>
        <v>0</v>
      </c>
      <c r="J2209" s="56" t="str">
        <f t="shared" si="431"/>
        <v/>
      </c>
      <c r="K2209" s="56" t="str">
        <f t="shared" si="422"/>
        <v/>
      </c>
      <c r="L2209" s="56" t="str">
        <f t="shared" si="424"/>
        <v/>
      </c>
      <c r="M2209" s="56" t="str">
        <f t="shared" si="425"/>
        <v/>
      </c>
      <c r="N2209" s="56" t="str">
        <f t="shared" si="426"/>
        <v/>
      </c>
      <c r="O2209" s="56" t="str">
        <f t="shared" si="432"/>
        <v/>
      </c>
      <c r="P2209" s="56">
        <f>IF(ISERROR(IF($X$5=1,$Y$5,)),"",IF($X$5=1,$Y$5,))</f>
        <v>0</v>
      </c>
      <c r="Q2209" s="56">
        <f>IF(ISERROR(IF($X$6=1,$Y$6,)),"",IF($X$6=1,$Y$6,))</f>
        <v>10000</v>
      </c>
      <c r="R2209" s="56">
        <f>IF(ISERROR(IF($X$7=1,$Y$7,)),"",IF($X$7=1,$Y$7,))</f>
        <v>0</v>
      </c>
      <c r="S2209" s="56">
        <f>IF(ISERROR(IF($X$8=1,$Y$8,)),"",IF($X$8=1,$Y$8,))</f>
        <v>1000</v>
      </c>
      <c r="T2209" s="56">
        <f>IF(ISERROR(IF($X$9=1,$Y$9,)),"",IF($X$9=1,$Y$9,))</f>
        <v>500</v>
      </c>
      <c r="U2209" s="56">
        <f>IF(ISERROR(IF($X$10=1,$Y$10,)),"",IF($X$10=1,$Y$10,))</f>
        <v>500</v>
      </c>
    </row>
    <row r="2210" spans="1:21" x14ac:dyDescent="0.25">
      <c r="A2210" s="75">
        <f t="shared" si="427"/>
        <v>2206</v>
      </c>
      <c r="D2210" s="56" t="s">
        <v>5077</v>
      </c>
      <c r="E2210" s="56">
        <f t="shared" si="428"/>
        <v>2206</v>
      </c>
      <c r="F2210" s="76">
        <f t="shared" si="423"/>
        <v>79</v>
      </c>
      <c r="G2210" s="56" t="str">
        <f t="shared" si="429"/>
        <v>TelescopeHalfA</v>
      </c>
      <c r="H2210" s="56">
        <f t="shared" si="430"/>
        <v>2206</v>
      </c>
      <c r="I2210" s="56">
        <f>IF(G2210="",0,IF(COUNTIF($G$5:G2210,G2210)=1,0,COUNTIF($G$5:G2210,G2210) )   )</f>
        <v>0</v>
      </c>
      <c r="J2210" s="56" t="str">
        <f t="shared" si="431"/>
        <v/>
      </c>
      <c r="K2210" s="56" t="str">
        <f t="shared" si="422"/>
        <v/>
      </c>
      <c r="L2210" s="56" t="str">
        <f t="shared" si="424"/>
        <v/>
      </c>
      <c r="M2210" s="56" t="str">
        <f t="shared" si="425"/>
        <v/>
      </c>
      <c r="N2210" s="56" t="str">
        <f t="shared" si="426"/>
        <v/>
      </c>
      <c r="O2210" s="56" t="str">
        <f t="shared" si="432"/>
        <v/>
      </c>
      <c r="P2210" s="56">
        <f>IF(ISERROR(IF($X$5=1,$Y$5,)),"",IF($X$5=1,$Y$5,))</f>
        <v>0</v>
      </c>
      <c r="Q2210" s="56">
        <f>IF(ISERROR(IF($X$6=1,$Y$6,)),"",IF($X$6=1,$Y$6,))</f>
        <v>10000</v>
      </c>
      <c r="R2210" s="56">
        <f>IF(ISERROR(IF($X$7=1,$Y$7,)),"",IF($X$7=1,$Y$7,))</f>
        <v>0</v>
      </c>
      <c r="S2210" s="56">
        <f>IF(ISERROR(IF($X$8=1,$Y$8,)),"",IF($X$8=1,$Y$8,))</f>
        <v>1000</v>
      </c>
      <c r="T2210" s="56">
        <f>IF(ISERROR(IF($X$9=1,$Y$9,)),"",IF($X$9=1,$Y$9,))</f>
        <v>500</v>
      </c>
      <c r="U2210" s="56">
        <f>IF(ISERROR(IF($X$10=1,$Y$10,)),"",IF($X$10=1,$Y$10,))</f>
        <v>500</v>
      </c>
    </row>
    <row r="2211" spans="1:21" x14ac:dyDescent="0.25">
      <c r="A2211" s="75">
        <f t="shared" si="427"/>
        <v>2207</v>
      </c>
      <c r="D2211" s="56" t="s">
        <v>5078</v>
      </c>
      <c r="E2211" s="56">
        <f t="shared" si="428"/>
        <v>2207</v>
      </c>
      <c r="F2211" s="76">
        <f t="shared" si="423"/>
        <v>79</v>
      </c>
      <c r="G2211" s="56" t="str">
        <f t="shared" si="429"/>
        <v>TelescopeHalfB</v>
      </c>
      <c r="H2211" s="56">
        <f t="shared" si="430"/>
        <v>2207</v>
      </c>
      <c r="I2211" s="56">
        <f>IF(G2211="",0,IF(COUNTIF($G$5:G2211,G2211)=1,0,COUNTIF($G$5:G2211,G2211) )   )</f>
        <v>0</v>
      </c>
      <c r="J2211" s="56" t="str">
        <f t="shared" si="431"/>
        <v/>
      </c>
      <c r="K2211" s="56" t="str">
        <f t="shared" si="422"/>
        <v/>
      </c>
      <c r="L2211" s="56" t="str">
        <f t="shared" si="424"/>
        <v/>
      </c>
      <c r="M2211" s="56" t="str">
        <f t="shared" si="425"/>
        <v/>
      </c>
      <c r="N2211" s="56" t="str">
        <f t="shared" si="426"/>
        <v/>
      </c>
      <c r="O2211" s="56" t="str">
        <f t="shared" si="432"/>
        <v/>
      </c>
      <c r="P2211" s="56">
        <f>IF(ISERROR(IF($X$5=1,$Y$5,)),"",IF($X$5=1,$Y$5,))</f>
        <v>0</v>
      </c>
      <c r="Q2211" s="56">
        <f>IF(ISERROR(IF($X$6=1,$Y$6,)),"",IF($X$6=1,$Y$6,))</f>
        <v>10000</v>
      </c>
      <c r="R2211" s="56">
        <f>IF(ISERROR(IF($X$7=1,$Y$7,)),"",IF($X$7=1,$Y$7,))</f>
        <v>0</v>
      </c>
      <c r="S2211" s="56">
        <f>IF(ISERROR(IF($X$8=1,$Y$8,)),"",IF($X$8=1,$Y$8,))</f>
        <v>1000</v>
      </c>
      <c r="T2211" s="56">
        <f>IF(ISERROR(IF($X$9=1,$Y$9,)),"",IF($X$9=1,$Y$9,))</f>
        <v>500</v>
      </c>
      <c r="U2211" s="56">
        <f>IF(ISERROR(IF($X$10=1,$Y$10,)),"",IF($X$10=1,$Y$10,))</f>
        <v>500</v>
      </c>
    </row>
    <row r="2212" spans="1:21" x14ac:dyDescent="0.25">
      <c r="A2212" s="75">
        <f t="shared" si="427"/>
        <v>2208</v>
      </c>
      <c r="D2212" s="56" t="s">
        <v>5079</v>
      </c>
      <c r="E2212" s="56">
        <f t="shared" si="428"/>
        <v>2208</v>
      </c>
      <c r="F2212" s="76">
        <f t="shared" si="423"/>
        <v>79</v>
      </c>
      <c r="G2212" s="56" t="str">
        <f t="shared" si="429"/>
        <v>TelescopeHalfC</v>
      </c>
      <c r="H2212" s="56">
        <f t="shared" si="430"/>
        <v>2208</v>
      </c>
      <c r="I2212" s="56">
        <f>IF(G2212="",0,IF(COUNTIF($G$5:G2212,G2212)=1,0,COUNTIF($G$5:G2212,G2212) )   )</f>
        <v>0</v>
      </c>
      <c r="J2212" s="56" t="str">
        <f t="shared" si="431"/>
        <v/>
      </c>
      <c r="K2212" s="56" t="str">
        <f t="shared" si="422"/>
        <v/>
      </c>
      <c r="L2212" s="56" t="str">
        <f t="shared" si="424"/>
        <v/>
      </c>
      <c r="M2212" s="56" t="str">
        <f t="shared" si="425"/>
        <v/>
      </c>
      <c r="N2212" s="56" t="str">
        <f t="shared" si="426"/>
        <v/>
      </c>
      <c r="O2212" s="56" t="str">
        <f t="shared" si="432"/>
        <v/>
      </c>
      <c r="P2212" s="56">
        <f>IF(ISERROR(IF($X$5=1,$Y$5,)),"",IF($X$5=1,$Y$5,))</f>
        <v>0</v>
      </c>
      <c r="Q2212" s="56">
        <f>IF(ISERROR(IF($X$6=1,$Y$6,)),"",IF($X$6=1,$Y$6,))</f>
        <v>10000</v>
      </c>
      <c r="R2212" s="56">
        <f>IF(ISERROR(IF($X$7=1,$Y$7,)),"",IF($X$7=1,$Y$7,))</f>
        <v>0</v>
      </c>
      <c r="S2212" s="56">
        <f>IF(ISERROR(IF($X$8=1,$Y$8,)),"",IF($X$8=1,$Y$8,))</f>
        <v>1000</v>
      </c>
      <c r="T2212" s="56">
        <f>IF(ISERROR(IF($X$9=1,$Y$9,)),"",IF($X$9=1,$Y$9,))</f>
        <v>500</v>
      </c>
      <c r="U2212" s="56">
        <f>IF(ISERROR(IF($X$10=1,$Y$10,)),"",IF($X$10=1,$Y$10,))</f>
        <v>500</v>
      </c>
    </row>
    <row r="2213" spans="1:21" x14ac:dyDescent="0.25">
      <c r="A2213" s="75">
        <f t="shared" si="427"/>
        <v>2209</v>
      </c>
      <c r="C2213" s="56" t="s">
        <v>2532</v>
      </c>
      <c r="E2213" s="56">
        <f t="shared" si="428"/>
        <v>2209</v>
      </c>
      <c r="F2213" s="76">
        <f t="shared" si="423"/>
        <v>79</v>
      </c>
      <c r="G2213" s="56" t="str">
        <f t="shared" si="429"/>
        <v/>
      </c>
      <c r="H2213" s="56">
        <f t="shared" si="430"/>
        <v>2209</v>
      </c>
      <c r="I2213" s="56">
        <f>IF(G2213="",0,IF(COUNTIF($G$5:G2213,G2213)=1,0,COUNTIF($G$5:G2213,G2213) )   )</f>
        <v>0</v>
      </c>
      <c r="J2213" s="56" t="str">
        <f t="shared" si="431"/>
        <v/>
      </c>
      <c r="K2213" s="56" t="str">
        <f t="shared" si="422"/>
        <v/>
      </c>
      <c r="L2213" s="56" t="str">
        <f t="shared" si="424"/>
        <v/>
      </c>
      <c r="M2213" s="56" t="str">
        <f t="shared" si="425"/>
        <v/>
      </c>
      <c r="N2213" s="56" t="str">
        <f t="shared" si="426"/>
        <v/>
      </c>
      <c r="O2213" s="56" t="str">
        <f t="shared" si="432"/>
        <v/>
      </c>
      <c r="P2213" s="56">
        <f>IF(ISERROR(IF($X$5=1,$Y$5,)),"",IF($X$5=1,$Y$5,))</f>
        <v>0</v>
      </c>
      <c r="Q2213" s="56">
        <f>IF(ISERROR(IF($X$6=1,$Y$6,)),"",IF($X$6=1,$Y$6,))</f>
        <v>10000</v>
      </c>
      <c r="R2213" s="56">
        <f>IF(ISERROR(IF($X$7=1,$Y$7,)),"",IF($X$7=1,$Y$7,))</f>
        <v>0</v>
      </c>
      <c r="S2213" s="56">
        <f>IF(ISERROR(IF($X$8=1,$Y$8,)),"",IF($X$8=1,$Y$8,))</f>
        <v>1000</v>
      </c>
      <c r="T2213" s="56">
        <f>IF(ISERROR(IF($X$9=1,$Y$9,)),"",IF($X$9=1,$Y$9,))</f>
        <v>500</v>
      </c>
      <c r="U2213" s="56">
        <f>IF(ISERROR(IF($X$10=1,$Y$10,)),"",IF($X$10=1,$Y$10,))</f>
        <v>500</v>
      </c>
    </row>
    <row r="2214" spans="1:21" x14ac:dyDescent="0.25">
      <c r="A2214" s="75">
        <f t="shared" si="427"/>
        <v>2210</v>
      </c>
      <c r="B2214" s="56" t="s">
        <v>2532</v>
      </c>
      <c r="E2214" s="56">
        <f t="shared" si="428"/>
        <v>2210</v>
      </c>
      <c r="F2214" s="76">
        <f t="shared" si="423"/>
        <v>79</v>
      </c>
      <c r="G2214" s="56" t="str">
        <f t="shared" si="429"/>
        <v/>
      </c>
      <c r="H2214" s="56">
        <f t="shared" si="430"/>
        <v>2210</v>
      </c>
      <c r="I2214" s="56">
        <f>IF(G2214="",0,IF(COUNTIF($G$5:G2214,G2214)=1,0,COUNTIF($G$5:G2214,G2214) )   )</f>
        <v>0</v>
      </c>
      <c r="J2214" s="56" t="str">
        <f t="shared" si="431"/>
        <v/>
      </c>
      <c r="K2214" s="56" t="str">
        <f t="shared" si="422"/>
        <v/>
      </c>
      <c r="L2214" s="56" t="str">
        <f t="shared" si="424"/>
        <v/>
      </c>
      <c r="M2214" s="56" t="str">
        <f t="shared" si="425"/>
        <v/>
      </c>
      <c r="N2214" s="56" t="str">
        <f t="shared" si="426"/>
        <v/>
      </c>
      <c r="O2214" s="56" t="str">
        <f t="shared" si="432"/>
        <v/>
      </c>
      <c r="P2214" s="56">
        <f>IF(ISERROR(IF($X$5=1,$Y$5,)),"",IF($X$5=1,$Y$5,))</f>
        <v>0</v>
      </c>
      <c r="Q2214" s="56">
        <f>IF(ISERROR(IF($X$6=1,$Y$6,)),"",IF($X$6=1,$Y$6,))</f>
        <v>10000</v>
      </c>
      <c r="R2214" s="56">
        <f>IF(ISERROR(IF($X$7=1,$Y$7,)),"",IF($X$7=1,$Y$7,))</f>
        <v>0</v>
      </c>
      <c r="S2214" s="56">
        <f>IF(ISERROR(IF($X$8=1,$Y$8,)),"",IF($X$8=1,$Y$8,))</f>
        <v>1000</v>
      </c>
      <c r="T2214" s="56">
        <f>IF(ISERROR(IF($X$9=1,$Y$9,)),"",IF($X$9=1,$Y$9,))</f>
        <v>500</v>
      </c>
      <c r="U2214" s="56">
        <f>IF(ISERROR(IF($X$10=1,$Y$10,)),"",IF($X$10=1,$Y$10,))</f>
        <v>500</v>
      </c>
    </row>
    <row r="2215" spans="1:21" x14ac:dyDescent="0.25">
      <c r="A2215" s="75">
        <f t="shared" si="427"/>
        <v>2211</v>
      </c>
      <c r="B2215" s="56" t="s">
        <v>2517</v>
      </c>
      <c r="E2215" s="56">
        <f t="shared" si="428"/>
        <v>2211</v>
      </c>
      <c r="F2215" s="76">
        <f t="shared" si="423"/>
        <v>79</v>
      </c>
      <c r="G2215" s="56" t="str">
        <f t="shared" si="429"/>
        <v/>
      </c>
      <c r="H2215" s="56">
        <f t="shared" si="430"/>
        <v>2211</v>
      </c>
      <c r="I2215" s="56">
        <f>IF(G2215="",0,IF(COUNTIF($G$5:G2215,G2215)=1,0,COUNTIF($G$5:G2215,G2215) )   )</f>
        <v>0</v>
      </c>
      <c r="J2215" s="56" t="str">
        <f t="shared" si="431"/>
        <v/>
      </c>
      <c r="K2215" s="56" t="str">
        <f t="shared" si="422"/>
        <v/>
      </c>
      <c r="L2215" s="56" t="str">
        <f t="shared" si="424"/>
        <v/>
      </c>
      <c r="M2215" s="56" t="str">
        <f t="shared" si="425"/>
        <v/>
      </c>
      <c r="N2215" s="56" t="str">
        <f t="shared" si="426"/>
        <v/>
      </c>
      <c r="O2215" s="56" t="str">
        <f t="shared" si="432"/>
        <v/>
      </c>
      <c r="P2215" s="56">
        <f>IF(ISERROR(IF($X$5=1,$Y$5,)),"",IF($X$5=1,$Y$5,))</f>
        <v>0</v>
      </c>
      <c r="Q2215" s="56">
        <f>IF(ISERROR(IF($X$6=1,$Y$6,)),"",IF($X$6=1,$Y$6,))</f>
        <v>10000</v>
      </c>
      <c r="R2215" s="56">
        <f>IF(ISERROR(IF($X$7=1,$Y$7,)),"",IF($X$7=1,$Y$7,))</f>
        <v>0</v>
      </c>
      <c r="S2215" s="56">
        <f>IF(ISERROR(IF($X$8=1,$Y$8,)),"",IF($X$8=1,$Y$8,))</f>
        <v>1000</v>
      </c>
      <c r="T2215" s="56">
        <f>IF(ISERROR(IF($X$9=1,$Y$9,)),"",IF($X$9=1,$Y$9,))</f>
        <v>500</v>
      </c>
      <c r="U2215" s="56">
        <f>IF(ISERROR(IF($X$10=1,$Y$10,)),"",IF($X$10=1,$Y$10,))</f>
        <v>500</v>
      </c>
    </row>
    <row r="2216" spans="1:21" x14ac:dyDescent="0.25">
      <c r="A2216" s="75">
        <f t="shared" si="427"/>
        <v>2212</v>
      </c>
      <c r="B2216" s="56" t="s">
        <v>2518</v>
      </c>
      <c r="E2216" s="56">
        <f t="shared" si="428"/>
        <v>2212</v>
      </c>
      <c r="F2216" s="76">
        <f t="shared" si="423"/>
        <v>79</v>
      </c>
      <c r="G2216" s="56" t="str">
        <f t="shared" si="429"/>
        <v/>
      </c>
      <c r="H2216" s="56">
        <f t="shared" si="430"/>
        <v>2212</v>
      </c>
      <c r="I2216" s="56">
        <f>IF(G2216="",0,IF(COUNTIF($G$5:G2216,G2216)=1,0,COUNTIF($G$5:G2216,G2216) )   )</f>
        <v>0</v>
      </c>
      <c r="J2216" s="56" t="str">
        <f t="shared" si="431"/>
        <v/>
      </c>
      <c r="K2216" s="56" t="str">
        <f t="shared" si="422"/>
        <v/>
      </c>
      <c r="L2216" s="56" t="str">
        <f t="shared" si="424"/>
        <v/>
      </c>
      <c r="M2216" s="56" t="str">
        <f t="shared" si="425"/>
        <v/>
      </c>
      <c r="N2216" s="56" t="str">
        <f t="shared" si="426"/>
        <v/>
      </c>
      <c r="O2216" s="56" t="str">
        <f t="shared" si="432"/>
        <v/>
      </c>
      <c r="P2216" s="56">
        <f>IF(ISERROR(IF($X$5=1,$Y$5,)),"",IF($X$5=1,$Y$5,))</f>
        <v>0</v>
      </c>
      <c r="Q2216" s="56">
        <f>IF(ISERROR(IF($X$6=1,$Y$6,)),"",IF($X$6=1,$Y$6,))</f>
        <v>10000</v>
      </c>
      <c r="R2216" s="56">
        <f>IF(ISERROR(IF($X$7=1,$Y$7,)),"",IF($X$7=1,$Y$7,))</f>
        <v>0</v>
      </c>
      <c r="S2216" s="56">
        <f>IF(ISERROR(IF($X$8=1,$Y$8,)),"",IF($X$8=1,$Y$8,))</f>
        <v>1000</v>
      </c>
      <c r="T2216" s="56">
        <f>IF(ISERROR(IF($X$9=1,$Y$9,)),"",IF($X$9=1,$Y$9,))</f>
        <v>500</v>
      </c>
      <c r="U2216" s="56">
        <f>IF(ISERROR(IF($X$10=1,$Y$10,)),"",IF($X$10=1,$Y$10,))</f>
        <v>500</v>
      </c>
    </row>
    <row r="2217" spans="1:21" x14ac:dyDescent="0.25">
      <c r="A2217" s="75">
        <f t="shared" si="427"/>
        <v>2213</v>
      </c>
      <c r="C2217" s="56" t="s">
        <v>3067</v>
      </c>
      <c r="E2217" s="56">
        <f t="shared" si="428"/>
        <v>2213</v>
      </c>
      <c r="F2217" s="76">
        <f t="shared" si="423"/>
        <v>80</v>
      </c>
      <c r="G2217" s="56" t="str">
        <f t="shared" si="429"/>
        <v>newnode_largeRobotics</v>
      </c>
      <c r="H2217" s="56">
        <f t="shared" si="430"/>
        <v>2213</v>
      </c>
      <c r="I2217" s="56">
        <f>IF(G2217="",0,IF(COUNTIF($G$5:G2217,G2217)=1,0,COUNTIF($G$5:G2217,G2217) )   )</f>
        <v>0</v>
      </c>
      <c r="J2217" s="56" t="str">
        <f t="shared" si="431"/>
        <v/>
      </c>
      <c r="K2217" s="56" t="str">
        <f t="shared" si="422"/>
        <v/>
      </c>
      <c r="L2217" s="56" t="str">
        <f t="shared" si="424"/>
        <v/>
      </c>
      <c r="M2217" s="56" t="str">
        <f t="shared" si="425"/>
        <v/>
      </c>
      <c r="N2217" s="56" t="str">
        <f t="shared" si="426"/>
        <v/>
      </c>
      <c r="O2217" s="56" t="str">
        <f t="shared" si="432"/>
        <v/>
      </c>
      <c r="P2217" s="56">
        <f>IF(ISERROR(IF($X$5=1,$Y$5,)),"",IF($X$5=1,$Y$5,))</f>
        <v>0</v>
      </c>
      <c r="Q2217" s="56">
        <f>IF(ISERROR(IF($X$6=1,$Y$6,)),"",IF($X$6=1,$Y$6,))</f>
        <v>10000</v>
      </c>
      <c r="R2217" s="56">
        <f>IF(ISERROR(IF($X$7=1,$Y$7,)),"",IF($X$7=1,$Y$7,))</f>
        <v>0</v>
      </c>
      <c r="S2217" s="56">
        <f>IF(ISERROR(IF($X$8=1,$Y$8,)),"",IF($X$8=1,$Y$8,))</f>
        <v>1000</v>
      </c>
      <c r="T2217" s="56">
        <f>IF(ISERROR(IF($X$9=1,$Y$9,)),"",IF($X$9=1,$Y$9,))</f>
        <v>500</v>
      </c>
      <c r="U2217" s="56">
        <f>IF(ISERROR(IF($X$10=1,$Y$10,)),"",IF($X$10=1,$Y$10,))</f>
        <v>500</v>
      </c>
    </row>
    <row r="2218" spans="1:21" x14ac:dyDescent="0.25">
      <c r="A2218" s="75">
        <f t="shared" si="427"/>
        <v>2214</v>
      </c>
      <c r="C2218" s="56" t="s">
        <v>3068</v>
      </c>
      <c r="E2218" s="56">
        <f t="shared" si="428"/>
        <v>2214</v>
      </c>
      <c r="F2218" s="76">
        <f t="shared" si="423"/>
        <v>80</v>
      </c>
      <c r="G2218" s="56" t="str">
        <f t="shared" si="429"/>
        <v/>
      </c>
      <c r="H2218" s="56">
        <f t="shared" si="430"/>
        <v>2214</v>
      </c>
      <c r="I2218" s="56">
        <f>IF(G2218="",0,IF(COUNTIF($G$5:G2218,G2218)=1,0,COUNTIF($G$5:G2218,G2218) )   )</f>
        <v>0</v>
      </c>
      <c r="J2218" s="56" t="str">
        <f t="shared" si="431"/>
        <v/>
      </c>
      <c r="K2218" s="56" t="str">
        <f t="shared" si="422"/>
        <v/>
      </c>
      <c r="L2218" s="56" t="str">
        <f t="shared" si="424"/>
        <v/>
      </c>
      <c r="M2218" s="56" t="str">
        <f t="shared" si="425"/>
        <v/>
      </c>
      <c r="N2218" s="56" t="str">
        <f t="shared" si="426"/>
        <v/>
      </c>
      <c r="O2218" s="56" t="str">
        <f t="shared" si="432"/>
        <v/>
      </c>
      <c r="P2218" s="56">
        <f>IF(ISERROR(IF($X$5=1,$Y$5,)),"",IF($X$5=1,$Y$5,))</f>
        <v>0</v>
      </c>
      <c r="Q2218" s="56">
        <f>IF(ISERROR(IF($X$6=1,$Y$6,)),"",IF($X$6=1,$Y$6,))</f>
        <v>10000</v>
      </c>
      <c r="R2218" s="56">
        <f>IF(ISERROR(IF($X$7=1,$Y$7,)),"",IF($X$7=1,$Y$7,))</f>
        <v>0</v>
      </c>
      <c r="S2218" s="56">
        <f>IF(ISERROR(IF($X$8=1,$Y$8,)),"",IF($X$8=1,$Y$8,))</f>
        <v>1000</v>
      </c>
      <c r="T2218" s="56">
        <f>IF(ISERROR(IF($X$9=1,$Y$9,)),"",IF($X$9=1,$Y$9,))</f>
        <v>500</v>
      </c>
      <c r="U2218" s="56">
        <f>IF(ISERROR(IF($X$10=1,$Y$10,)),"",IF($X$10=1,$Y$10,))</f>
        <v>500</v>
      </c>
    </row>
    <row r="2219" spans="1:21" x14ac:dyDescent="0.25">
      <c r="A2219" s="75">
        <f t="shared" si="427"/>
        <v>2215</v>
      </c>
      <c r="C2219" s="56" t="s">
        <v>6137</v>
      </c>
      <c r="E2219" s="56">
        <f t="shared" si="428"/>
        <v>2215</v>
      </c>
      <c r="F2219" s="76">
        <f t="shared" si="423"/>
        <v>80</v>
      </c>
      <c r="G2219" s="56" t="str">
        <f t="shared" si="429"/>
        <v/>
      </c>
      <c r="H2219" s="56">
        <f t="shared" si="430"/>
        <v>2215</v>
      </c>
      <c r="I2219" s="56">
        <f>IF(G2219="",0,IF(COUNTIF($G$5:G2219,G2219)=1,0,COUNTIF($G$5:G2219,G2219) )   )</f>
        <v>0</v>
      </c>
      <c r="J2219" s="56" t="str">
        <f t="shared" si="431"/>
        <v/>
      </c>
      <c r="K2219" s="56" t="str">
        <f t="shared" si="422"/>
        <v/>
      </c>
      <c r="L2219" s="56" t="str">
        <f t="shared" si="424"/>
        <v/>
      </c>
      <c r="M2219" s="56" t="str">
        <f t="shared" si="425"/>
        <v/>
      </c>
      <c r="N2219" s="56" t="str">
        <f t="shared" si="426"/>
        <v/>
      </c>
      <c r="O2219" s="56" t="str">
        <f t="shared" si="432"/>
        <v/>
      </c>
      <c r="P2219" s="56">
        <f>IF(ISERROR(IF($X$5=1,$Y$5,)),"",IF($X$5=1,$Y$5,))</f>
        <v>0</v>
      </c>
      <c r="Q2219" s="56">
        <f>IF(ISERROR(IF($X$6=1,$Y$6,)),"",IF($X$6=1,$Y$6,))</f>
        <v>10000</v>
      </c>
      <c r="R2219" s="56">
        <f>IF(ISERROR(IF($X$7=1,$Y$7,)),"",IF($X$7=1,$Y$7,))</f>
        <v>0</v>
      </c>
      <c r="S2219" s="56">
        <f>IF(ISERROR(IF($X$8=1,$Y$8,)),"",IF($X$8=1,$Y$8,))</f>
        <v>1000</v>
      </c>
      <c r="T2219" s="56">
        <f>IF(ISERROR(IF($X$9=1,$Y$9,)),"",IF($X$9=1,$Y$9,))</f>
        <v>500</v>
      </c>
      <c r="U2219" s="56">
        <f>IF(ISERROR(IF($X$10=1,$Y$10,)),"",IF($X$10=1,$Y$10,))</f>
        <v>500</v>
      </c>
    </row>
    <row r="2220" spans="1:21" x14ac:dyDescent="0.25">
      <c r="A2220" s="75">
        <f t="shared" si="427"/>
        <v>2216</v>
      </c>
      <c r="C2220" s="56" t="s">
        <v>3070</v>
      </c>
      <c r="E2220" s="56">
        <f t="shared" si="428"/>
        <v>2216</v>
      </c>
      <c r="F2220" s="76">
        <f t="shared" si="423"/>
        <v>80</v>
      </c>
      <c r="G2220" s="56" t="str">
        <f t="shared" si="429"/>
        <v/>
      </c>
      <c r="H2220" s="56">
        <f t="shared" si="430"/>
        <v>2216</v>
      </c>
      <c r="I2220" s="56">
        <f>IF(G2220="",0,IF(COUNTIF($G$5:G2220,G2220)=1,0,COUNTIF($G$5:G2220,G2220) )   )</f>
        <v>0</v>
      </c>
      <c r="J2220" s="56" t="str">
        <f t="shared" si="431"/>
        <v/>
      </c>
      <c r="K2220" s="56" t="str">
        <f t="shared" si="422"/>
        <v/>
      </c>
      <c r="L2220" s="56" t="str">
        <f t="shared" si="424"/>
        <v/>
      </c>
      <c r="M2220" s="56" t="str">
        <f t="shared" si="425"/>
        <v/>
      </c>
      <c r="N2220" s="56" t="str">
        <f t="shared" si="426"/>
        <v/>
      </c>
      <c r="O2220" s="56" t="str">
        <f t="shared" si="432"/>
        <v/>
      </c>
      <c r="P2220" s="56">
        <f>IF(ISERROR(IF($X$5=1,$Y$5,)),"",IF($X$5=1,$Y$5,))</f>
        <v>0</v>
      </c>
      <c r="Q2220" s="56">
        <f>IF(ISERROR(IF($X$6=1,$Y$6,)),"",IF($X$6=1,$Y$6,))</f>
        <v>10000</v>
      </c>
      <c r="R2220" s="56">
        <f>IF(ISERROR(IF($X$7=1,$Y$7,)),"",IF($X$7=1,$Y$7,))</f>
        <v>0</v>
      </c>
      <c r="S2220" s="56">
        <f>IF(ISERROR(IF($X$8=1,$Y$8,)),"",IF($X$8=1,$Y$8,))</f>
        <v>1000</v>
      </c>
      <c r="T2220" s="56">
        <f>IF(ISERROR(IF($X$9=1,$Y$9,)),"",IF($X$9=1,$Y$9,))</f>
        <v>500</v>
      </c>
      <c r="U2220" s="56">
        <f>IF(ISERROR(IF($X$10=1,$Y$10,)),"",IF($X$10=1,$Y$10,))</f>
        <v>500</v>
      </c>
    </row>
    <row r="2221" spans="1:21" x14ac:dyDescent="0.25">
      <c r="A2221" s="75">
        <f t="shared" si="427"/>
        <v>2217</v>
      </c>
      <c r="C2221" s="56" t="s">
        <v>3071</v>
      </c>
      <c r="E2221" s="56">
        <f t="shared" si="428"/>
        <v>2217</v>
      </c>
      <c r="F2221" s="76">
        <f t="shared" si="423"/>
        <v>80</v>
      </c>
      <c r="G2221" s="56" t="str">
        <f t="shared" si="429"/>
        <v/>
      </c>
      <c r="H2221" s="56">
        <f t="shared" si="430"/>
        <v>2217</v>
      </c>
      <c r="I2221" s="56">
        <f>IF(G2221="",0,IF(COUNTIF($G$5:G2221,G2221)=1,0,COUNTIF($G$5:G2221,G2221) )   )</f>
        <v>0</v>
      </c>
      <c r="J2221" s="56" t="str">
        <f t="shared" si="431"/>
        <v/>
      </c>
      <c r="K2221" s="56" t="str">
        <f t="shared" si="422"/>
        <v/>
      </c>
      <c r="L2221" s="56" t="str">
        <f t="shared" si="424"/>
        <v/>
      </c>
      <c r="M2221" s="56" t="str">
        <f t="shared" si="425"/>
        <v/>
      </c>
      <c r="N2221" s="56" t="str">
        <f t="shared" si="426"/>
        <v/>
      </c>
      <c r="O2221" s="56" t="str">
        <f t="shared" si="432"/>
        <v/>
      </c>
      <c r="P2221" s="56">
        <f>IF(ISERROR(IF($X$5=1,$Y$5,)),"",IF($X$5=1,$Y$5,))</f>
        <v>0</v>
      </c>
      <c r="Q2221" s="56">
        <f>IF(ISERROR(IF($X$6=1,$Y$6,)),"",IF($X$6=1,$Y$6,))</f>
        <v>10000</v>
      </c>
      <c r="R2221" s="56">
        <f>IF(ISERROR(IF($X$7=1,$Y$7,)),"",IF($X$7=1,$Y$7,))</f>
        <v>0</v>
      </c>
      <c r="S2221" s="56">
        <f>IF(ISERROR(IF($X$8=1,$Y$8,)),"",IF($X$8=1,$Y$8,))</f>
        <v>1000</v>
      </c>
      <c r="T2221" s="56">
        <f>IF(ISERROR(IF($X$9=1,$Y$9,)),"",IF($X$9=1,$Y$9,))</f>
        <v>500</v>
      </c>
      <c r="U2221" s="56">
        <f>IF(ISERROR(IF($X$10=1,$Y$10,)),"",IF($X$10=1,$Y$10,))</f>
        <v>500</v>
      </c>
    </row>
    <row r="2222" spans="1:21" x14ac:dyDescent="0.25">
      <c r="A2222" s="75">
        <f t="shared" si="427"/>
        <v>2218</v>
      </c>
      <c r="C2222" s="56" t="s">
        <v>6265</v>
      </c>
      <c r="E2222" s="56">
        <f t="shared" si="428"/>
        <v>2218</v>
      </c>
      <c r="F2222" s="76">
        <f t="shared" si="423"/>
        <v>80</v>
      </c>
      <c r="G2222" s="56" t="str">
        <f t="shared" si="429"/>
        <v/>
      </c>
      <c r="H2222" s="56">
        <f t="shared" si="430"/>
        <v>2218</v>
      </c>
      <c r="I2222" s="56">
        <f>IF(G2222="",0,IF(COUNTIF($G$5:G2222,G2222)=1,0,COUNTIF($G$5:G2222,G2222) )   )</f>
        <v>0</v>
      </c>
      <c r="J2222" s="56" t="str">
        <f t="shared" si="431"/>
        <v/>
      </c>
      <c r="K2222" s="56" t="str">
        <f t="shared" si="422"/>
        <v/>
      </c>
      <c r="L2222" s="56" t="str">
        <f t="shared" si="424"/>
        <v/>
      </c>
      <c r="M2222" s="56" t="str">
        <f t="shared" si="425"/>
        <v/>
      </c>
      <c r="N2222" s="56" t="str">
        <f t="shared" si="426"/>
        <v/>
      </c>
      <c r="O2222" s="56" t="str">
        <f t="shared" si="432"/>
        <v/>
      </c>
      <c r="P2222" s="56">
        <f>IF(ISERROR(IF($X$5=1,$Y$5,)),"",IF($X$5=1,$Y$5,))</f>
        <v>0</v>
      </c>
      <c r="Q2222" s="56">
        <f>IF(ISERROR(IF($X$6=1,$Y$6,)),"",IF($X$6=1,$Y$6,))</f>
        <v>10000</v>
      </c>
      <c r="R2222" s="56">
        <f>IF(ISERROR(IF($X$7=1,$Y$7,)),"",IF($X$7=1,$Y$7,))</f>
        <v>0</v>
      </c>
      <c r="S2222" s="56">
        <f>IF(ISERROR(IF($X$8=1,$Y$8,)),"",IF($X$8=1,$Y$8,))</f>
        <v>1000</v>
      </c>
      <c r="T2222" s="56">
        <f>IF(ISERROR(IF($X$9=1,$Y$9,)),"",IF($X$9=1,$Y$9,))</f>
        <v>500</v>
      </c>
      <c r="U2222" s="56">
        <f>IF(ISERROR(IF($X$10=1,$Y$10,)),"",IF($X$10=1,$Y$10,))</f>
        <v>500</v>
      </c>
    </row>
    <row r="2223" spans="1:21" x14ac:dyDescent="0.25">
      <c r="A2223" s="75">
        <f t="shared" si="427"/>
        <v>2219</v>
      </c>
      <c r="C2223" s="56" t="s">
        <v>2525</v>
      </c>
      <c r="E2223" s="56">
        <f t="shared" si="428"/>
        <v>2219</v>
      </c>
      <c r="F2223" s="76">
        <f t="shared" si="423"/>
        <v>80</v>
      </c>
      <c r="G2223" s="56" t="str">
        <f t="shared" si="429"/>
        <v/>
      </c>
      <c r="H2223" s="56">
        <f t="shared" si="430"/>
        <v>2219</v>
      </c>
      <c r="I2223" s="56">
        <f>IF(G2223="",0,IF(COUNTIF($G$5:G2223,G2223)=1,0,COUNTIF($G$5:G2223,G2223) )   )</f>
        <v>0</v>
      </c>
      <c r="J2223" s="56" t="str">
        <f t="shared" si="431"/>
        <v/>
      </c>
      <c r="K2223" s="56" t="str">
        <f t="shared" si="422"/>
        <v/>
      </c>
      <c r="L2223" s="56" t="str">
        <f t="shared" si="424"/>
        <v/>
      </c>
      <c r="M2223" s="56" t="str">
        <f t="shared" si="425"/>
        <v/>
      </c>
      <c r="N2223" s="56" t="str">
        <f t="shared" si="426"/>
        <v/>
      </c>
      <c r="O2223" s="56" t="str">
        <f t="shared" si="432"/>
        <v/>
      </c>
      <c r="P2223" s="56">
        <f>IF(ISERROR(IF($X$5=1,$Y$5,)),"",IF($X$5=1,$Y$5,))</f>
        <v>0</v>
      </c>
      <c r="Q2223" s="56">
        <f>IF(ISERROR(IF($X$6=1,$Y$6,)),"",IF($X$6=1,$Y$6,))</f>
        <v>10000</v>
      </c>
      <c r="R2223" s="56">
        <f>IF(ISERROR(IF($X$7=1,$Y$7,)),"",IF($X$7=1,$Y$7,))</f>
        <v>0</v>
      </c>
      <c r="S2223" s="56">
        <f>IF(ISERROR(IF($X$8=1,$Y$8,)),"",IF($X$8=1,$Y$8,))</f>
        <v>1000</v>
      </c>
      <c r="T2223" s="56">
        <f>IF(ISERROR(IF($X$9=1,$Y$9,)),"",IF($X$9=1,$Y$9,))</f>
        <v>500</v>
      </c>
      <c r="U2223" s="56">
        <f>IF(ISERROR(IF($X$10=1,$Y$10,)),"",IF($X$10=1,$Y$10,))</f>
        <v>500</v>
      </c>
    </row>
    <row r="2224" spans="1:21" x14ac:dyDescent="0.25">
      <c r="A2224" s="75">
        <f t="shared" si="427"/>
        <v>2220</v>
      </c>
      <c r="C2224" s="56" t="s">
        <v>2526</v>
      </c>
      <c r="E2224" s="56">
        <f t="shared" si="428"/>
        <v>2220</v>
      </c>
      <c r="F2224" s="76">
        <f t="shared" si="423"/>
        <v>80</v>
      </c>
      <c r="G2224" s="56" t="str">
        <f t="shared" si="429"/>
        <v/>
      </c>
      <c r="H2224" s="56">
        <f t="shared" si="430"/>
        <v>2220</v>
      </c>
      <c r="I2224" s="56">
        <f>IF(G2224="",0,IF(COUNTIF($G$5:G2224,G2224)=1,0,COUNTIF($G$5:G2224,G2224) )   )</f>
        <v>0</v>
      </c>
      <c r="J2224" s="56" t="str">
        <f t="shared" si="431"/>
        <v/>
      </c>
      <c r="K2224" s="56" t="str">
        <f t="shared" si="422"/>
        <v/>
      </c>
      <c r="L2224" s="56" t="str">
        <f t="shared" si="424"/>
        <v/>
      </c>
      <c r="M2224" s="56" t="str">
        <f t="shared" si="425"/>
        <v/>
      </c>
      <c r="N2224" s="56" t="str">
        <f t="shared" si="426"/>
        <v/>
      </c>
      <c r="O2224" s="56" t="str">
        <f t="shared" si="432"/>
        <v/>
      </c>
      <c r="P2224" s="56">
        <f>IF(ISERROR(IF($X$5=1,$Y$5,)),"",IF($X$5=1,$Y$5,))</f>
        <v>0</v>
      </c>
      <c r="Q2224" s="56">
        <f>IF(ISERROR(IF($X$6=1,$Y$6,)),"",IF($X$6=1,$Y$6,))</f>
        <v>10000</v>
      </c>
      <c r="R2224" s="56">
        <f>IF(ISERROR(IF($X$7=1,$Y$7,)),"",IF($X$7=1,$Y$7,))</f>
        <v>0</v>
      </c>
      <c r="S2224" s="56">
        <f>IF(ISERROR(IF($X$8=1,$Y$8,)),"",IF($X$8=1,$Y$8,))</f>
        <v>1000</v>
      </c>
      <c r="T2224" s="56">
        <f>IF(ISERROR(IF($X$9=1,$Y$9,)),"",IF($X$9=1,$Y$9,))</f>
        <v>500</v>
      </c>
      <c r="U2224" s="56">
        <f>IF(ISERROR(IF($X$10=1,$Y$10,)),"",IF($X$10=1,$Y$10,))</f>
        <v>500</v>
      </c>
    </row>
    <row r="2225" spans="1:21" x14ac:dyDescent="0.25">
      <c r="A2225" s="75">
        <f t="shared" si="427"/>
        <v>2221</v>
      </c>
      <c r="C2225" s="56" t="s">
        <v>2527</v>
      </c>
      <c r="E2225" s="56">
        <f t="shared" si="428"/>
        <v>2221</v>
      </c>
      <c r="F2225" s="76">
        <f t="shared" si="423"/>
        <v>80</v>
      </c>
      <c r="G2225" s="56" t="str">
        <f t="shared" si="429"/>
        <v/>
      </c>
      <c r="H2225" s="56">
        <f t="shared" si="430"/>
        <v>2221</v>
      </c>
      <c r="I2225" s="56">
        <f>IF(G2225="",0,IF(COUNTIF($G$5:G2225,G2225)=1,0,COUNTIF($G$5:G2225,G2225) )   )</f>
        <v>0</v>
      </c>
      <c r="J2225" s="56" t="str">
        <f t="shared" si="431"/>
        <v/>
      </c>
      <c r="K2225" s="56" t="str">
        <f t="shared" si="422"/>
        <v/>
      </c>
      <c r="L2225" s="56" t="str">
        <f t="shared" si="424"/>
        <v/>
      </c>
      <c r="M2225" s="56" t="str">
        <f t="shared" si="425"/>
        <v/>
      </c>
      <c r="N2225" s="56" t="str">
        <f t="shared" si="426"/>
        <v/>
      </c>
      <c r="O2225" s="56" t="str">
        <f t="shared" si="432"/>
        <v/>
      </c>
      <c r="P2225" s="56">
        <f>IF(ISERROR(IF($X$5=1,$Y$5,)),"",IF($X$5=1,$Y$5,))</f>
        <v>0</v>
      </c>
      <c r="Q2225" s="56">
        <f>IF(ISERROR(IF($X$6=1,$Y$6,)),"",IF($X$6=1,$Y$6,))</f>
        <v>10000</v>
      </c>
      <c r="R2225" s="56">
        <f>IF(ISERROR(IF($X$7=1,$Y$7,)),"",IF($X$7=1,$Y$7,))</f>
        <v>0</v>
      </c>
      <c r="S2225" s="56">
        <f>IF(ISERROR(IF($X$8=1,$Y$8,)),"",IF($X$8=1,$Y$8,))</f>
        <v>1000</v>
      </c>
      <c r="T2225" s="56">
        <f>IF(ISERROR(IF($X$9=1,$Y$9,)),"",IF($X$9=1,$Y$9,))</f>
        <v>500</v>
      </c>
      <c r="U2225" s="56">
        <f>IF(ISERROR(IF($X$10=1,$Y$10,)),"",IF($X$10=1,$Y$10,))</f>
        <v>500</v>
      </c>
    </row>
    <row r="2226" spans="1:21" x14ac:dyDescent="0.25">
      <c r="A2226" s="75">
        <f t="shared" si="427"/>
        <v>2222</v>
      </c>
      <c r="C2226" s="56" t="s">
        <v>3073</v>
      </c>
      <c r="E2226" s="56">
        <f t="shared" si="428"/>
        <v>2222</v>
      </c>
      <c r="F2226" s="76">
        <f t="shared" si="423"/>
        <v>80</v>
      </c>
      <c r="G2226" s="56" t="str">
        <f t="shared" si="429"/>
        <v/>
      </c>
      <c r="H2226" s="56">
        <f t="shared" si="430"/>
        <v>2222</v>
      </c>
      <c r="I2226" s="56">
        <f>IF(G2226="",0,IF(COUNTIF($G$5:G2226,G2226)=1,0,COUNTIF($G$5:G2226,G2226) )   )</f>
        <v>0</v>
      </c>
      <c r="J2226" s="56" t="str">
        <f t="shared" si="431"/>
        <v/>
      </c>
      <c r="K2226" s="56" t="str">
        <f t="shared" si="422"/>
        <v/>
      </c>
      <c r="L2226" s="56" t="str">
        <f t="shared" si="424"/>
        <v/>
      </c>
      <c r="M2226" s="56" t="str">
        <f t="shared" si="425"/>
        <v/>
      </c>
      <c r="N2226" s="56" t="str">
        <f t="shared" si="426"/>
        <v/>
      </c>
      <c r="O2226" s="56" t="str">
        <f t="shared" si="432"/>
        <v/>
      </c>
      <c r="P2226" s="56">
        <f>IF(ISERROR(IF($X$5=1,$Y$5,)),"",IF($X$5=1,$Y$5,))</f>
        <v>0</v>
      </c>
      <c r="Q2226" s="56">
        <f>IF(ISERROR(IF($X$6=1,$Y$6,)),"",IF($X$6=1,$Y$6,))</f>
        <v>10000</v>
      </c>
      <c r="R2226" s="56">
        <f>IF(ISERROR(IF($X$7=1,$Y$7,)),"",IF($X$7=1,$Y$7,))</f>
        <v>0</v>
      </c>
      <c r="S2226" s="56">
        <f>IF(ISERROR(IF($X$8=1,$Y$8,)),"",IF($X$8=1,$Y$8,))</f>
        <v>1000</v>
      </c>
      <c r="T2226" s="56">
        <f>IF(ISERROR(IF($X$9=1,$Y$9,)),"",IF($X$9=1,$Y$9,))</f>
        <v>500</v>
      </c>
      <c r="U2226" s="56">
        <f>IF(ISERROR(IF($X$10=1,$Y$10,)),"",IF($X$10=1,$Y$10,))</f>
        <v>500</v>
      </c>
    </row>
    <row r="2227" spans="1:21" x14ac:dyDescent="0.25">
      <c r="A2227" s="75">
        <f t="shared" si="427"/>
        <v>2223</v>
      </c>
      <c r="C2227" s="56" t="s">
        <v>2529</v>
      </c>
      <c r="E2227" s="56">
        <f t="shared" si="428"/>
        <v>2223</v>
      </c>
      <c r="F2227" s="76">
        <f t="shared" si="423"/>
        <v>80</v>
      </c>
      <c r="G2227" s="56" t="str">
        <f t="shared" si="429"/>
        <v/>
      </c>
      <c r="H2227" s="56">
        <f t="shared" si="430"/>
        <v>2223</v>
      </c>
      <c r="I2227" s="56">
        <f>IF(G2227="",0,IF(COUNTIF($G$5:G2227,G2227)=1,0,COUNTIF($G$5:G2227,G2227) )   )</f>
        <v>0</v>
      </c>
      <c r="J2227" s="56" t="str">
        <f t="shared" si="431"/>
        <v/>
      </c>
      <c r="K2227" s="56" t="str">
        <f t="shared" si="422"/>
        <v/>
      </c>
      <c r="L2227" s="56" t="str">
        <f t="shared" si="424"/>
        <v/>
      </c>
      <c r="M2227" s="56" t="str">
        <f t="shared" si="425"/>
        <v/>
      </c>
      <c r="N2227" s="56" t="str">
        <f t="shared" si="426"/>
        <v/>
      </c>
      <c r="O2227" s="56" t="str">
        <f t="shared" si="432"/>
        <v/>
      </c>
      <c r="P2227" s="56">
        <f>IF(ISERROR(IF($X$5=1,$Y$5,)),"",IF($X$5=1,$Y$5,))</f>
        <v>0</v>
      </c>
      <c r="Q2227" s="56">
        <f>IF(ISERROR(IF($X$6=1,$Y$6,)),"",IF($X$6=1,$Y$6,))</f>
        <v>10000</v>
      </c>
      <c r="R2227" s="56">
        <f>IF(ISERROR(IF($X$7=1,$Y$7,)),"",IF($X$7=1,$Y$7,))</f>
        <v>0</v>
      </c>
      <c r="S2227" s="56">
        <f>IF(ISERROR(IF($X$8=1,$Y$8,)),"",IF($X$8=1,$Y$8,))</f>
        <v>1000</v>
      </c>
      <c r="T2227" s="56">
        <f>IF(ISERROR(IF($X$9=1,$Y$9,)),"",IF($X$9=1,$Y$9,))</f>
        <v>500</v>
      </c>
      <c r="U2227" s="56">
        <f>IF(ISERROR(IF($X$10=1,$Y$10,)),"",IF($X$10=1,$Y$10,))</f>
        <v>500</v>
      </c>
    </row>
    <row r="2228" spans="1:21" x14ac:dyDescent="0.25">
      <c r="A2228" s="75">
        <f t="shared" si="427"/>
        <v>2224</v>
      </c>
      <c r="C2228" s="56" t="s">
        <v>2518</v>
      </c>
      <c r="E2228" s="56">
        <f t="shared" si="428"/>
        <v>2224</v>
      </c>
      <c r="F2228" s="76">
        <f t="shared" si="423"/>
        <v>80</v>
      </c>
      <c r="G2228" s="56" t="str">
        <f t="shared" si="429"/>
        <v/>
      </c>
      <c r="H2228" s="56">
        <f t="shared" si="430"/>
        <v>2224</v>
      </c>
      <c r="I2228" s="56">
        <f>IF(G2228="",0,IF(COUNTIF($G$5:G2228,G2228)=1,0,COUNTIF($G$5:G2228,G2228) )   )</f>
        <v>0</v>
      </c>
      <c r="J2228" s="56" t="str">
        <f t="shared" si="431"/>
        <v/>
      </c>
      <c r="K2228" s="56" t="str">
        <f t="shared" si="422"/>
        <v/>
      </c>
      <c r="L2228" s="56" t="str">
        <f t="shared" si="424"/>
        <v/>
      </c>
      <c r="M2228" s="56" t="str">
        <f t="shared" si="425"/>
        <v/>
      </c>
      <c r="N2228" s="56" t="str">
        <f t="shared" si="426"/>
        <v/>
      </c>
      <c r="O2228" s="56" t="str">
        <f t="shared" si="432"/>
        <v/>
      </c>
      <c r="P2228" s="56">
        <f>IF(ISERROR(IF($X$5=1,$Y$5,)),"",IF($X$5=1,$Y$5,))</f>
        <v>0</v>
      </c>
      <c r="Q2228" s="56">
        <f>IF(ISERROR(IF($X$6=1,$Y$6,)),"",IF($X$6=1,$Y$6,))</f>
        <v>10000</v>
      </c>
      <c r="R2228" s="56">
        <f>IF(ISERROR(IF($X$7=1,$Y$7,)),"",IF($X$7=1,$Y$7,))</f>
        <v>0</v>
      </c>
      <c r="S2228" s="56">
        <f>IF(ISERROR(IF($X$8=1,$Y$8,)),"",IF($X$8=1,$Y$8,))</f>
        <v>1000</v>
      </c>
      <c r="T2228" s="56">
        <f>IF(ISERROR(IF($X$9=1,$Y$9,)),"",IF($X$9=1,$Y$9,))</f>
        <v>500</v>
      </c>
      <c r="U2228" s="56">
        <f>IF(ISERROR(IF($X$10=1,$Y$10,)),"",IF($X$10=1,$Y$10,))</f>
        <v>500</v>
      </c>
    </row>
    <row r="2229" spans="1:21" x14ac:dyDescent="0.25">
      <c r="A2229" s="75">
        <f t="shared" si="427"/>
        <v>2225</v>
      </c>
      <c r="D2229" s="56" t="s">
        <v>5080</v>
      </c>
      <c r="E2229" s="56">
        <f t="shared" si="428"/>
        <v>2225</v>
      </c>
      <c r="F2229" s="76">
        <f t="shared" si="423"/>
        <v>80</v>
      </c>
      <c r="G2229" s="56" t="str">
        <f t="shared" si="429"/>
        <v>AdjustableRail</v>
      </c>
      <c r="H2229" s="56">
        <f t="shared" si="430"/>
        <v>2225</v>
      </c>
      <c r="I2229" s="56">
        <f>IF(G2229="",0,IF(COUNTIF($G$5:G2229,G2229)=1,0,COUNTIF($G$5:G2229,G2229) )   )</f>
        <v>0</v>
      </c>
      <c r="J2229" s="56" t="str">
        <f t="shared" si="431"/>
        <v/>
      </c>
      <c r="K2229" s="56" t="str">
        <f t="shared" si="422"/>
        <v/>
      </c>
      <c r="L2229" s="56" t="str">
        <f t="shared" si="424"/>
        <v/>
      </c>
      <c r="M2229" s="56" t="str">
        <f t="shared" si="425"/>
        <v/>
      </c>
      <c r="N2229" s="56" t="str">
        <f t="shared" si="426"/>
        <v/>
      </c>
      <c r="O2229" s="56" t="str">
        <f t="shared" si="432"/>
        <v/>
      </c>
      <c r="P2229" s="56">
        <f>IF(ISERROR(IF($X$5=1,$Y$5,)),"",IF($X$5=1,$Y$5,))</f>
        <v>0</v>
      </c>
      <c r="Q2229" s="56">
        <f>IF(ISERROR(IF($X$6=1,$Y$6,)),"",IF($X$6=1,$Y$6,))</f>
        <v>10000</v>
      </c>
      <c r="R2229" s="56">
        <f>IF(ISERROR(IF($X$7=1,$Y$7,)),"",IF($X$7=1,$Y$7,))</f>
        <v>0</v>
      </c>
      <c r="S2229" s="56">
        <f>IF(ISERROR(IF($X$8=1,$Y$8,)),"",IF($X$8=1,$Y$8,))</f>
        <v>1000</v>
      </c>
      <c r="T2229" s="56">
        <f>IF(ISERROR(IF($X$9=1,$Y$9,)),"",IF($X$9=1,$Y$9,))</f>
        <v>500</v>
      </c>
      <c r="U2229" s="56">
        <f>IF(ISERROR(IF($X$10=1,$Y$10,)),"",IF($X$10=1,$Y$10,))</f>
        <v>500</v>
      </c>
    </row>
    <row r="2230" spans="1:21" x14ac:dyDescent="0.25">
      <c r="A2230" s="75">
        <f t="shared" si="427"/>
        <v>2226</v>
      </c>
      <c r="D2230" s="56" t="s">
        <v>5081</v>
      </c>
      <c r="E2230" s="56">
        <f t="shared" si="428"/>
        <v>2226</v>
      </c>
      <c r="F2230" s="76">
        <f t="shared" si="423"/>
        <v>80</v>
      </c>
      <c r="G2230" s="56" t="str">
        <f t="shared" si="429"/>
        <v>dockingwasher.sr</v>
      </c>
      <c r="H2230" s="56">
        <f t="shared" si="430"/>
        <v>2226</v>
      </c>
      <c r="I2230" s="56">
        <f>IF(G2230="",0,IF(COUNTIF($G$5:G2230,G2230)=1,0,COUNTIF($G$5:G2230,G2230) )   )</f>
        <v>0</v>
      </c>
      <c r="J2230" s="56" t="str">
        <f t="shared" si="431"/>
        <v/>
      </c>
      <c r="K2230" s="56" t="str">
        <f t="shared" si="422"/>
        <v/>
      </c>
      <c r="L2230" s="56" t="str">
        <f t="shared" si="424"/>
        <v/>
      </c>
      <c r="M2230" s="56" t="str">
        <f t="shared" si="425"/>
        <v/>
      </c>
      <c r="N2230" s="56" t="str">
        <f t="shared" si="426"/>
        <v/>
      </c>
      <c r="O2230" s="56" t="str">
        <f t="shared" si="432"/>
        <v/>
      </c>
      <c r="P2230" s="56">
        <f>IF(ISERROR(IF($X$5=1,$Y$5,)),"",IF($X$5=1,$Y$5,))</f>
        <v>0</v>
      </c>
      <c r="Q2230" s="56">
        <f>IF(ISERROR(IF($X$6=1,$Y$6,)),"",IF($X$6=1,$Y$6,))</f>
        <v>10000</v>
      </c>
      <c r="R2230" s="56">
        <f>IF(ISERROR(IF($X$7=1,$Y$7,)),"",IF($X$7=1,$Y$7,))</f>
        <v>0</v>
      </c>
      <c r="S2230" s="56">
        <f>IF(ISERROR(IF($X$8=1,$Y$8,)),"",IF($X$8=1,$Y$8,))</f>
        <v>1000</v>
      </c>
      <c r="T2230" s="56">
        <f>IF(ISERROR(IF($X$9=1,$Y$9,)),"",IF($X$9=1,$Y$9,))</f>
        <v>500</v>
      </c>
      <c r="U2230" s="56">
        <f>IF(ISERROR(IF($X$10=1,$Y$10,)),"",IF($X$10=1,$Y$10,))</f>
        <v>500</v>
      </c>
    </row>
    <row r="2231" spans="1:21" x14ac:dyDescent="0.25">
      <c r="A2231" s="75">
        <f t="shared" si="427"/>
        <v>2227</v>
      </c>
      <c r="D2231" s="56" t="s">
        <v>5082</v>
      </c>
      <c r="E2231" s="56">
        <f t="shared" si="428"/>
        <v>2227</v>
      </c>
      <c r="F2231" s="76">
        <f t="shared" si="423"/>
        <v>80</v>
      </c>
      <c r="G2231" s="56" t="str">
        <f t="shared" si="429"/>
        <v>dockingwasher.freesr</v>
      </c>
      <c r="H2231" s="56">
        <f t="shared" si="430"/>
        <v>2227</v>
      </c>
      <c r="I2231" s="56">
        <f>IF(G2231="",0,IF(COUNTIF($G$5:G2231,G2231)=1,0,COUNTIF($G$5:G2231,G2231) )   )</f>
        <v>0</v>
      </c>
      <c r="J2231" s="56" t="str">
        <f t="shared" si="431"/>
        <v/>
      </c>
      <c r="K2231" s="56" t="str">
        <f t="shared" si="422"/>
        <v/>
      </c>
      <c r="L2231" s="56" t="str">
        <f t="shared" si="424"/>
        <v/>
      </c>
      <c r="M2231" s="56" t="str">
        <f t="shared" si="425"/>
        <v/>
      </c>
      <c r="N2231" s="56" t="str">
        <f t="shared" si="426"/>
        <v/>
      </c>
      <c r="O2231" s="56" t="str">
        <f t="shared" si="432"/>
        <v/>
      </c>
      <c r="P2231" s="56">
        <f>IF(ISERROR(IF($X$5=1,$Y$5,)),"",IF($X$5=1,$Y$5,))</f>
        <v>0</v>
      </c>
      <c r="Q2231" s="56">
        <f>IF(ISERROR(IF($X$6=1,$Y$6,)),"",IF($X$6=1,$Y$6,))</f>
        <v>10000</v>
      </c>
      <c r="R2231" s="56">
        <f>IF(ISERROR(IF($X$7=1,$Y$7,)),"",IF($X$7=1,$Y$7,))</f>
        <v>0</v>
      </c>
      <c r="S2231" s="56">
        <f>IF(ISERROR(IF($X$8=1,$Y$8,)),"",IF($X$8=1,$Y$8,))</f>
        <v>1000</v>
      </c>
      <c r="T2231" s="56">
        <f>IF(ISERROR(IF($X$9=1,$Y$9,)),"",IF($X$9=1,$Y$9,))</f>
        <v>500</v>
      </c>
      <c r="U2231" s="56">
        <f>IF(ISERROR(IF($X$10=1,$Y$10,)),"",IF($X$10=1,$Y$10,))</f>
        <v>500</v>
      </c>
    </row>
    <row r="2232" spans="1:21" x14ac:dyDescent="0.25">
      <c r="A2232" s="75">
        <f t="shared" si="427"/>
        <v>2228</v>
      </c>
      <c r="D2232" s="56" t="s">
        <v>5083</v>
      </c>
      <c r="E2232" s="56">
        <f t="shared" si="428"/>
        <v>2228</v>
      </c>
      <c r="F2232" s="76">
        <f t="shared" si="423"/>
        <v>80</v>
      </c>
      <c r="G2232" s="56" t="str">
        <f t="shared" si="429"/>
        <v>GantryLarge</v>
      </c>
      <c r="H2232" s="56">
        <f t="shared" si="430"/>
        <v>2228</v>
      </c>
      <c r="I2232" s="56">
        <f>IF(G2232="",0,IF(COUNTIF($G$5:G2232,G2232)=1,0,COUNTIF($G$5:G2232,G2232) )   )</f>
        <v>0</v>
      </c>
      <c r="J2232" s="56" t="str">
        <f t="shared" si="431"/>
        <v/>
      </c>
      <c r="K2232" s="56" t="str">
        <f t="shared" si="422"/>
        <v/>
      </c>
      <c r="L2232" s="56" t="str">
        <f t="shared" si="424"/>
        <v/>
      </c>
      <c r="M2232" s="56" t="str">
        <f t="shared" si="425"/>
        <v/>
      </c>
      <c r="N2232" s="56" t="str">
        <f t="shared" si="426"/>
        <v/>
      </c>
      <c r="O2232" s="56" t="str">
        <f t="shared" si="432"/>
        <v/>
      </c>
      <c r="P2232" s="56">
        <f>IF(ISERROR(IF($X$5=1,$Y$5,)),"",IF($X$5=1,$Y$5,))</f>
        <v>0</v>
      </c>
      <c r="Q2232" s="56">
        <f>IF(ISERROR(IF($X$6=1,$Y$6,)),"",IF($X$6=1,$Y$6,))</f>
        <v>10000</v>
      </c>
      <c r="R2232" s="56">
        <f>IF(ISERROR(IF($X$7=1,$Y$7,)),"",IF($X$7=1,$Y$7,))</f>
        <v>0</v>
      </c>
      <c r="S2232" s="56">
        <f>IF(ISERROR(IF($X$8=1,$Y$8,)),"",IF($X$8=1,$Y$8,))</f>
        <v>1000</v>
      </c>
      <c r="T2232" s="56">
        <f>IF(ISERROR(IF($X$9=1,$Y$9,)),"",IF($X$9=1,$Y$9,))</f>
        <v>500</v>
      </c>
      <c r="U2232" s="56">
        <f>IF(ISERROR(IF($X$10=1,$Y$10,)),"",IF($X$10=1,$Y$10,))</f>
        <v>500</v>
      </c>
    </row>
    <row r="2233" spans="1:21" x14ac:dyDescent="0.25">
      <c r="A2233" s="75">
        <f t="shared" si="427"/>
        <v>2229</v>
      </c>
      <c r="D2233" s="56" t="s">
        <v>5084</v>
      </c>
      <c r="E2233" s="56">
        <f t="shared" si="428"/>
        <v>2229</v>
      </c>
      <c r="F2233" s="76">
        <f t="shared" si="423"/>
        <v>80</v>
      </c>
      <c r="G2233" s="56" t="str">
        <f t="shared" si="429"/>
        <v>GantryLargeVariant</v>
      </c>
      <c r="H2233" s="56">
        <f t="shared" si="430"/>
        <v>2229</v>
      </c>
      <c r="I2233" s="56">
        <f>IF(G2233="",0,IF(COUNTIF($G$5:G2233,G2233)=1,0,COUNTIF($G$5:G2233,G2233) )   )</f>
        <v>0</v>
      </c>
      <c r="J2233" s="56" t="str">
        <f t="shared" si="431"/>
        <v/>
      </c>
      <c r="K2233" s="56" t="str">
        <f t="shared" si="422"/>
        <v/>
      </c>
      <c r="L2233" s="56" t="str">
        <f t="shared" si="424"/>
        <v/>
      </c>
      <c r="M2233" s="56" t="str">
        <f t="shared" si="425"/>
        <v/>
      </c>
      <c r="N2233" s="56" t="str">
        <f t="shared" si="426"/>
        <v/>
      </c>
      <c r="O2233" s="56" t="str">
        <f t="shared" si="432"/>
        <v/>
      </c>
      <c r="P2233" s="56">
        <f>IF(ISERROR(IF($X$5=1,$Y$5,)),"",IF($X$5=1,$Y$5,))</f>
        <v>0</v>
      </c>
      <c r="Q2233" s="56">
        <f>IF(ISERROR(IF($X$6=1,$Y$6,)),"",IF($X$6=1,$Y$6,))</f>
        <v>10000</v>
      </c>
      <c r="R2233" s="56">
        <f>IF(ISERROR(IF($X$7=1,$Y$7,)),"",IF($X$7=1,$Y$7,))</f>
        <v>0</v>
      </c>
      <c r="S2233" s="56">
        <f>IF(ISERROR(IF($X$8=1,$Y$8,)),"",IF($X$8=1,$Y$8,))</f>
        <v>1000</v>
      </c>
      <c r="T2233" s="56">
        <f>IF(ISERROR(IF($X$9=1,$Y$9,)),"",IF($X$9=1,$Y$9,))</f>
        <v>500</v>
      </c>
      <c r="U2233" s="56">
        <f>IF(ISERROR(IF($X$10=1,$Y$10,)),"",IF($X$10=1,$Y$10,))</f>
        <v>500</v>
      </c>
    </row>
    <row r="2234" spans="1:21" x14ac:dyDescent="0.25">
      <c r="A2234" s="75">
        <f t="shared" si="427"/>
        <v>2230</v>
      </c>
      <c r="D2234" s="56" t="s">
        <v>5085</v>
      </c>
      <c r="E2234" s="56">
        <f t="shared" si="428"/>
        <v>2230</v>
      </c>
      <c r="F2234" s="76">
        <f t="shared" si="423"/>
        <v>80</v>
      </c>
      <c r="G2234" s="56" t="str">
        <f t="shared" si="429"/>
        <v>IRHingeClosed</v>
      </c>
      <c r="H2234" s="56">
        <f t="shared" si="430"/>
        <v>2230</v>
      </c>
      <c r="I2234" s="56">
        <f>IF(G2234="",0,IF(COUNTIF($G$5:G2234,G2234)=1,0,COUNTIF($G$5:G2234,G2234) )   )</f>
        <v>0</v>
      </c>
      <c r="J2234" s="56" t="str">
        <f t="shared" si="431"/>
        <v/>
      </c>
      <c r="K2234" s="56" t="str">
        <f t="shared" si="422"/>
        <v/>
      </c>
      <c r="L2234" s="56" t="str">
        <f t="shared" si="424"/>
        <v/>
      </c>
      <c r="M2234" s="56" t="str">
        <f t="shared" si="425"/>
        <v/>
      </c>
      <c r="N2234" s="56" t="str">
        <f t="shared" si="426"/>
        <v/>
      </c>
      <c r="O2234" s="56" t="str">
        <f t="shared" si="432"/>
        <v/>
      </c>
      <c r="P2234" s="56">
        <f>IF(ISERROR(IF($X$5=1,$Y$5,)),"",IF($X$5=1,$Y$5,))</f>
        <v>0</v>
      </c>
      <c r="Q2234" s="56">
        <f>IF(ISERROR(IF($X$6=1,$Y$6,)),"",IF($X$6=1,$Y$6,))</f>
        <v>10000</v>
      </c>
      <c r="R2234" s="56">
        <f>IF(ISERROR(IF($X$7=1,$Y$7,)),"",IF($X$7=1,$Y$7,))</f>
        <v>0</v>
      </c>
      <c r="S2234" s="56">
        <f>IF(ISERROR(IF($X$8=1,$Y$8,)),"",IF($X$8=1,$Y$8,))</f>
        <v>1000</v>
      </c>
      <c r="T2234" s="56">
        <f>IF(ISERROR(IF($X$9=1,$Y$9,)),"",IF($X$9=1,$Y$9,))</f>
        <v>500</v>
      </c>
      <c r="U2234" s="56">
        <f>IF(ISERROR(IF($X$10=1,$Y$10,)),"",IF($X$10=1,$Y$10,))</f>
        <v>500</v>
      </c>
    </row>
    <row r="2235" spans="1:21" x14ac:dyDescent="0.25">
      <c r="A2235" s="75">
        <f t="shared" si="427"/>
        <v>2231</v>
      </c>
      <c r="D2235" s="56" t="s">
        <v>5086</v>
      </c>
      <c r="E2235" s="56">
        <f t="shared" si="428"/>
        <v>2231</v>
      </c>
      <c r="F2235" s="76">
        <f t="shared" si="423"/>
        <v>80</v>
      </c>
      <c r="G2235" s="56" t="str">
        <f t="shared" si="429"/>
        <v>IR.HingeIndustrial</v>
      </c>
      <c r="H2235" s="56">
        <f t="shared" si="430"/>
        <v>2231</v>
      </c>
      <c r="I2235" s="56">
        <f>IF(G2235="",0,IF(COUNTIF($G$5:G2235,G2235)=1,0,COUNTIF($G$5:G2235,G2235) )   )</f>
        <v>0</v>
      </c>
      <c r="J2235" s="56" t="str">
        <f t="shared" si="431"/>
        <v/>
      </c>
      <c r="K2235" s="56" t="str">
        <f t="shared" si="422"/>
        <v/>
      </c>
      <c r="L2235" s="56" t="str">
        <f t="shared" si="424"/>
        <v/>
      </c>
      <c r="M2235" s="56" t="str">
        <f t="shared" si="425"/>
        <v/>
      </c>
      <c r="N2235" s="56" t="str">
        <f t="shared" si="426"/>
        <v/>
      </c>
      <c r="O2235" s="56" t="str">
        <f t="shared" si="432"/>
        <v/>
      </c>
      <c r="P2235" s="56">
        <f>IF(ISERROR(IF($X$5=1,$Y$5,)),"",IF($X$5=1,$Y$5,))</f>
        <v>0</v>
      </c>
      <c r="Q2235" s="56">
        <f>IF(ISERROR(IF($X$6=1,$Y$6,)),"",IF($X$6=1,$Y$6,))</f>
        <v>10000</v>
      </c>
      <c r="R2235" s="56">
        <f>IF(ISERROR(IF($X$7=1,$Y$7,)),"",IF($X$7=1,$Y$7,))</f>
        <v>0</v>
      </c>
      <c r="S2235" s="56">
        <f>IF(ISERROR(IF($X$8=1,$Y$8,)),"",IF($X$8=1,$Y$8,))</f>
        <v>1000</v>
      </c>
      <c r="T2235" s="56">
        <f>IF(ISERROR(IF($X$9=1,$Y$9,)),"",IF($X$9=1,$Y$9,))</f>
        <v>500</v>
      </c>
      <c r="U2235" s="56">
        <f>IF(ISERROR(IF($X$10=1,$Y$10,)),"",IF($X$10=1,$Y$10,))</f>
        <v>500</v>
      </c>
    </row>
    <row r="2236" spans="1:21" x14ac:dyDescent="0.25">
      <c r="A2236" s="75">
        <f t="shared" si="427"/>
        <v>2232</v>
      </c>
      <c r="D2236" s="56" t="s">
        <v>5087</v>
      </c>
      <c r="E2236" s="56">
        <f t="shared" si="428"/>
        <v>2232</v>
      </c>
      <c r="F2236" s="76">
        <f t="shared" si="423"/>
        <v>80</v>
      </c>
      <c r="G2236" s="56" t="str">
        <f t="shared" si="429"/>
        <v>IRHingeOpen</v>
      </c>
      <c r="H2236" s="56">
        <f t="shared" si="430"/>
        <v>2232</v>
      </c>
      <c r="I2236" s="56">
        <f>IF(G2236="",0,IF(COUNTIF($G$5:G2236,G2236)=1,0,COUNTIF($G$5:G2236,G2236) )   )</f>
        <v>0</v>
      </c>
      <c r="J2236" s="56" t="str">
        <f t="shared" si="431"/>
        <v/>
      </c>
      <c r="K2236" s="56" t="str">
        <f t="shared" si="422"/>
        <v/>
      </c>
      <c r="L2236" s="56" t="str">
        <f t="shared" si="424"/>
        <v/>
      </c>
      <c r="M2236" s="56" t="str">
        <f t="shared" si="425"/>
        <v/>
      </c>
      <c r="N2236" s="56" t="str">
        <f t="shared" si="426"/>
        <v/>
      </c>
      <c r="O2236" s="56" t="str">
        <f t="shared" si="432"/>
        <v/>
      </c>
      <c r="P2236" s="56">
        <f>IF(ISERROR(IF($X$5=1,$Y$5,)),"",IF($X$5=1,$Y$5,))</f>
        <v>0</v>
      </c>
      <c r="Q2236" s="56">
        <f>IF(ISERROR(IF($X$6=1,$Y$6,)),"",IF($X$6=1,$Y$6,))</f>
        <v>10000</v>
      </c>
      <c r="R2236" s="56">
        <f>IF(ISERROR(IF($X$7=1,$Y$7,)),"",IF($X$7=1,$Y$7,))</f>
        <v>0</v>
      </c>
      <c r="S2236" s="56">
        <f>IF(ISERROR(IF($X$8=1,$Y$8,)),"",IF($X$8=1,$Y$8,))</f>
        <v>1000</v>
      </c>
      <c r="T2236" s="56">
        <f>IF(ISERROR(IF($X$9=1,$Y$9,)),"",IF($X$9=1,$Y$9,))</f>
        <v>500</v>
      </c>
      <c r="U2236" s="56">
        <f>IF(ISERROR(IF($X$10=1,$Y$10,)),"",IF($X$10=1,$Y$10,))</f>
        <v>500</v>
      </c>
    </row>
    <row r="2237" spans="1:21" x14ac:dyDescent="0.25">
      <c r="A2237" s="75">
        <f t="shared" si="427"/>
        <v>2233</v>
      </c>
      <c r="D2237" s="56" t="s">
        <v>5088</v>
      </c>
      <c r="E2237" s="56">
        <f t="shared" si="428"/>
        <v>2233</v>
      </c>
      <c r="F2237" s="76">
        <f t="shared" si="423"/>
        <v>80</v>
      </c>
      <c r="G2237" s="56" t="str">
        <f t="shared" si="429"/>
        <v>IRHingeTall</v>
      </c>
      <c r="H2237" s="56">
        <f t="shared" si="430"/>
        <v>2233</v>
      </c>
      <c r="I2237" s="56">
        <f>IF(G2237="",0,IF(COUNTIF($G$5:G2237,G2237)=1,0,COUNTIF($G$5:G2237,G2237) )   )</f>
        <v>0</v>
      </c>
      <c r="J2237" s="56" t="str">
        <f t="shared" si="431"/>
        <v/>
      </c>
      <c r="K2237" s="56" t="str">
        <f t="shared" si="422"/>
        <v/>
      </c>
      <c r="L2237" s="56" t="str">
        <f t="shared" si="424"/>
        <v/>
      </c>
      <c r="M2237" s="56" t="str">
        <f t="shared" si="425"/>
        <v/>
      </c>
      <c r="N2237" s="56" t="str">
        <f t="shared" si="426"/>
        <v/>
      </c>
      <c r="O2237" s="56" t="str">
        <f t="shared" si="432"/>
        <v/>
      </c>
      <c r="P2237" s="56">
        <f>IF(ISERROR(IF($X$5=1,$Y$5,)),"",IF($X$5=1,$Y$5,))</f>
        <v>0</v>
      </c>
      <c r="Q2237" s="56">
        <f>IF(ISERROR(IF($X$6=1,$Y$6,)),"",IF($X$6=1,$Y$6,))</f>
        <v>10000</v>
      </c>
      <c r="R2237" s="56">
        <f>IF(ISERROR(IF($X$7=1,$Y$7,)),"",IF($X$7=1,$Y$7,))</f>
        <v>0</v>
      </c>
      <c r="S2237" s="56">
        <f>IF(ISERROR(IF($X$8=1,$Y$8,)),"",IF($X$8=1,$Y$8,))</f>
        <v>1000</v>
      </c>
      <c r="T2237" s="56">
        <f>IF(ISERROR(IF($X$9=1,$Y$9,)),"",IF($X$9=1,$Y$9,))</f>
        <v>500</v>
      </c>
      <c r="U2237" s="56">
        <f>IF(ISERROR(IF($X$10=1,$Y$10,)),"",IF($X$10=1,$Y$10,))</f>
        <v>500</v>
      </c>
    </row>
    <row r="2238" spans="1:21" x14ac:dyDescent="0.25">
      <c r="A2238" s="75">
        <f t="shared" si="427"/>
        <v>2234</v>
      </c>
      <c r="D2238" s="56" t="s">
        <v>5089</v>
      </c>
      <c r="E2238" s="56">
        <f t="shared" si="428"/>
        <v>2234</v>
      </c>
      <c r="F2238" s="76">
        <f t="shared" si="423"/>
        <v>80</v>
      </c>
      <c r="G2238" s="56" t="str">
        <f t="shared" si="429"/>
        <v>IRHingeTallND</v>
      </c>
      <c r="H2238" s="56">
        <f t="shared" si="430"/>
        <v>2234</v>
      </c>
      <c r="I2238" s="56">
        <f>IF(G2238="",0,IF(COUNTIF($G$5:G2238,G2238)=1,0,COUNTIF($G$5:G2238,G2238) )   )</f>
        <v>0</v>
      </c>
      <c r="J2238" s="56" t="str">
        <f t="shared" si="431"/>
        <v/>
      </c>
      <c r="K2238" s="56" t="str">
        <f t="shared" ref="K2238:K2301" si="433">IF(ISERROR(VLOOKUP(J2238,$F$5:$G$6005,2,)),"",VLOOKUP(J2238,$F$5:$G$6005,2,))</f>
        <v/>
      </c>
      <c r="L2238" s="56" t="str">
        <f t="shared" si="424"/>
        <v/>
      </c>
      <c r="M2238" s="56" t="str">
        <f t="shared" si="425"/>
        <v/>
      </c>
      <c r="N2238" s="56" t="str">
        <f t="shared" si="426"/>
        <v/>
      </c>
      <c r="O2238" s="56" t="str">
        <f t="shared" si="432"/>
        <v/>
      </c>
      <c r="P2238" s="56">
        <f>IF(ISERROR(IF($X$5=1,$Y$5,)),"",IF($X$5=1,$Y$5,))</f>
        <v>0</v>
      </c>
      <c r="Q2238" s="56">
        <f>IF(ISERROR(IF($X$6=1,$Y$6,)),"",IF($X$6=1,$Y$6,))</f>
        <v>10000</v>
      </c>
      <c r="R2238" s="56">
        <f>IF(ISERROR(IF($X$7=1,$Y$7,)),"",IF($X$7=1,$Y$7,))</f>
        <v>0</v>
      </c>
      <c r="S2238" s="56">
        <f>IF(ISERROR(IF($X$8=1,$Y$8,)),"",IF($X$8=1,$Y$8,))</f>
        <v>1000</v>
      </c>
      <c r="T2238" s="56">
        <f>IF(ISERROR(IF($X$9=1,$Y$9,)),"",IF($X$9=1,$Y$9,))</f>
        <v>500</v>
      </c>
      <c r="U2238" s="56">
        <f>IF(ISERROR(IF($X$10=1,$Y$10,)),"",IF($X$10=1,$Y$10,))</f>
        <v>500</v>
      </c>
    </row>
    <row r="2239" spans="1:21" x14ac:dyDescent="0.25">
      <c r="A2239" s="75">
        <f t="shared" si="427"/>
        <v>2235</v>
      </c>
      <c r="D2239" s="56" t="s">
        <v>5090</v>
      </c>
      <c r="E2239" s="56">
        <f t="shared" si="428"/>
        <v>2235</v>
      </c>
      <c r="F2239" s="76">
        <f t="shared" si="423"/>
        <v>80</v>
      </c>
      <c r="G2239" s="56" t="str">
        <f t="shared" si="429"/>
        <v>IRPiston</v>
      </c>
      <c r="H2239" s="56">
        <f t="shared" si="430"/>
        <v>2235</v>
      </c>
      <c r="I2239" s="56">
        <f>IF(G2239="",0,IF(COUNTIF($G$5:G2239,G2239)=1,0,COUNTIF($G$5:G2239,G2239) )   )</f>
        <v>0</v>
      </c>
      <c r="J2239" s="56" t="str">
        <f t="shared" si="431"/>
        <v/>
      </c>
      <c r="K2239" s="56" t="str">
        <f t="shared" si="433"/>
        <v/>
      </c>
      <c r="L2239" s="56" t="str">
        <f t="shared" si="424"/>
        <v/>
      </c>
      <c r="M2239" s="56" t="str">
        <f t="shared" si="425"/>
        <v/>
      </c>
      <c r="N2239" s="56" t="str">
        <f t="shared" si="426"/>
        <v/>
      </c>
      <c r="O2239" s="56" t="str">
        <f t="shared" si="432"/>
        <v/>
      </c>
      <c r="P2239" s="56">
        <f>IF(ISERROR(IF($X$5=1,$Y$5,)),"",IF($X$5=1,$Y$5,))</f>
        <v>0</v>
      </c>
      <c r="Q2239" s="56">
        <f>IF(ISERROR(IF($X$6=1,$Y$6,)),"",IF($X$6=1,$Y$6,))</f>
        <v>10000</v>
      </c>
      <c r="R2239" s="56">
        <f>IF(ISERROR(IF($X$7=1,$Y$7,)),"",IF($X$7=1,$Y$7,))</f>
        <v>0</v>
      </c>
      <c r="S2239" s="56">
        <f>IF(ISERROR(IF($X$8=1,$Y$8,)),"",IF($X$8=1,$Y$8,))</f>
        <v>1000</v>
      </c>
      <c r="T2239" s="56">
        <f>IF(ISERROR(IF($X$9=1,$Y$9,)),"",IF($X$9=1,$Y$9,))</f>
        <v>500</v>
      </c>
      <c r="U2239" s="56">
        <f>IF(ISERROR(IF($X$10=1,$Y$10,)),"",IF($X$10=1,$Y$10,))</f>
        <v>500</v>
      </c>
    </row>
    <row r="2240" spans="1:21" x14ac:dyDescent="0.25">
      <c r="A2240" s="75">
        <f t="shared" si="427"/>
        <v>2236</v>
      </c>
      <c r="D2240" s="56" t="s">
        <v>5091</v>
      </c>
      <c r="E2240" s="56">
        <f t="shared" si="428"/>
        <v>2236</v>
      </c>
      <c r="F2240" s="76">
        <f t="shared" si="423"/>
        <v>80</v>
      </c>
      <c r="G2240" s="56" t="str">
        <f t="shared" si="429"/>
        <v>IR.Rotatron</v>
      </c>
      <c r="H2240" s="56">
        <f t="shared" si="430"/>
        <v>2236</v>
      </c>
      <c r="I2240" s="56">
        <f>IF(G2240="",0,IF(COUNTIF($G$5:G2240,G2240)=1,0,COUNTIF($G$5:G2240,G2240) )   )</f>
        <v>0</v>
      </c>
      <c r="J2240" s="56" t="str">
        <f t="shared" si="431"/>
        <v/>
      </c>
      <c r="K2240" s="56" t="str">
        <f t="shared" si="433"/>
        <v/>
      </c>
      <c r="L2240" s="56" t="str">
        <f t="shared" si="424"/>
        <v/>
      </c>
      <c r="M2240" s="56" t="str">
        <f t="shared" si="425"/>
        <v/>
      </c>
      <c r="N2240" s="56" t="str">
        <f t="shared" si="426"/>
        <v/>
      </c>
      <c r="O2240" s="56" t="str">
        <f t="shared" si="432"/>
        <v/>
      </c>
      <c r="P2240" s="56">
        <f>IF(ISERROR(IF($X$5=1,$Y$5,)),"",IF($X$5=1,$Y$5,))</f>
        <v>0</v>
      </c>
      <c r="Q2240" s="56">
        <f>IF(ISERROR(IF($X$6=1,$Y$6,)),"",IF($X$6=1,$Y$6,))</f>
        <v>10000</v>
      </c>
      <c r="R2240" s="56">
        <f>IF(ISERROR(IF($X$7=1,$Y$7,)),"",IF($X$7=1,$Y$7,))</f>
        <v>0</v>
      </c>
      <c r="S2240" s="56">
        <f>IF(ISERROR(IF($X$8=1,$Y$8,)),"",IF($X$8=1,$Y$8,))</f>
        <v>1000</v>
      </c>
      <c r="T2240" s="56">
        <f>IF(ISERROR(IF($X$9=1,$Y$9,)),"",IF($X$9=1,$Y$9,))</f>
        <v>500</v>
      </c>
      <c r="U2240" s="56">
        <f>IF(ISERROR(IF($X$10=1,$Y$10,)),"",IF($X$10=1,$Y$10,))</f>
        <v>500</v>
      </c>
    </row>
    <row r="2241" spans="1:21" x14ac:dyDescent="0.25">
      <c r="A2241" s="75">
        <f t="shared" si="427"/>
        <v>2237</v>
      </c>
      <c r="D2241" s="56" t="s">
        <v>5092</v>
      </c>
      <c r="E2241" s="56">
        <f t="shared" si="428"/>
        <v>2237</v>
      </c>
      <c r="F2241" s="76">
        <f t="shared" si="423"/>
        <v>80</v>
      </c>
      <c r="G2241" s="56" t="str">
        <f t="shared" si="429"/>
        <v>IR.RotatronVTOL</v>
      </c>
      <c r="H2241" s="56">
        <f t="shared" si="430"/>
        <v>2237</v>
      </c>
      <c r="I2241" s="56">
        <f>IF(G2241="",0,IF(COUNTIF($G$5:G2241,G2241)=1,0,COUNTIF($G$5:G2241,G2241) )   )</f>
        <v>0</v>
      </c>
      <c r="J2241" s="56" t="str">
        <f t="shared" si="431"/>
        <v/>
      </c>
      <c r="K2241" s="56" t="str">
        <f t="shared" si="433"/>
        <v/>
      </c>
      <c r="L2241" s="56" t="str">
        <f t="shared" si="424"/>
        <v/>
      </c>
      <c r="M2241" s="56" t="str">
        <f t="shared" si="425"/>
        <v/>
      </c>
      <c r="N2241" s="56" t="str">
        <f t="shared" si="426"/>
        <v/>
      </c>
      <c r="O2241" s="56" t="str">
        <f t="shared" si="432"/>
        <v/>
      </c>
      <c r="P2241" s="56">
        <f>IF(ISERROR(IF($X$5=1,$Y$5,)),"",IF($X$5=1,$Y$5,))</f>
        <v>0</v>
      </c>
      <c r="Q2241" s="56">
        <f>IF(ISERROR(IF($X$6=1,$Y$6,)),"",IF($X$6=1,$Y$6,))</f>
        <v>10000</v>
      </c>
      <c r="R2241" s="56">
        <f>IF(ISERROR(IF($X$7=1,$Y$7,)),"",IF($X$7=1,$Y$7,))</f>
        <v>0</v>
      </c>
      <c r="S2241" s="56">
        <f>IF(ISERROR(IF($X$8=1,$Y$8,)),"",IF($X$8=1,$Y$8,))</f>
        <v>1000</v>
      </c>
      <c r="T2241" s="56">
        <f>IF(ISERROR(IF($X$9=1,$Y$9,)),"",IF($X$9=1,$Y$9,))</f>
        <v>500</v>
      </c>
      <c r="U2241" s="56">
        <f>IF(ISERROR(IF($X$10=1,$Y$10,)),"",IF($X$10=1,$Y$10,))</f>
        <v>500</v>
      </c>
    </row>
    <row r="2242" spans="1:21" x14ac:dyDescent="0.25">
      <c r="A2242" s="75">
        <f t="shared" si="427"/>
        <v>2238</v>
      </c>
      <c r="D2242" s="56" t="s">
        <v>5093</v>
      </c>
      <c r="E2242" s="56">
        <f t="shared" si="428"/>
        <v>2238</v>
      </c>
      <c r="F2242" s="76">
        <f t="shared" si="423"/>
        <v>80</v>
      </c>
      <c r="G2242" s="56" t="str">
        <f t="shared" si="429"/>
        <v>TelescopeFullA</v>
      </c>
      <c r="H2242" s="56">
        <f t="shared" si="430"/>
        <v>2238</v>
      </c>
      <c r="I2242" s="56">
        <f>IF(G2242="",0,IF(COUNTIF($G$5:G2242,G2242)=1,0,COUNTIF($G$5:G2242,G2242) )   )</f>
        <v>0</v>
      </c>
      <c r="J2242" s="56" t="str">
        <f t="shared" si="431"/>
        <v/>
      </c>
      <c r="K2242" s="56" t="str">
        <f t="shared" si="433"/>
        <v/>
      </c>
      <c r="L2242" s="56" t="str">
        <f t="shared" si="424"/>
        <v/>
      </c>
      <c r="M2242" s="56" t="str">
        <f t="shared" si="425"/>
        <v/>
      </c>
      <c r="N2242" s="56" t="str">
        <f t="shared" si="426"/>
        <v/>
      </c>
      <c r="O2242" s="56" t="str">
        <f t="shared" si="432"/>
        <v/>
      </c>
      <c r="P2242" s="56">
        <f>IF(ISERROR(IF($X$5=1,$Y$5,)),"",IF($X$5=1,$Y$5,))</f>
        <v>0</v>
      </c>
      <c r="Q2242" s="56">
        <f>IF(ISERROR(IF($X$6=1,$Y$6,)),"",IF($X$6=1,$Y$6,))</f>
        <v>10000</v>
      </c>
      <c r="R2242" s="56">
        <f>IF(ISERROR(IF($X$7=1,$Y$7,)),"",IF($X$7=1,$Y$7,))</f>
        <v>0</v>
      </c>
      <c r="S2242" s="56">
        <f>IF(ISERROR(IF($X$8=1,$Y$8,)),"",IF($X$8=1,$Y$8,))</f>
        <v>1000</v>
      </c>
      <c r="T2242" s="56">
        <f>IF(ISERROR(IF($X$9=1,$Y$9,)),"",IF($X$9=1,$Y$9,))</f>
        <v>500</v>
      </c>
      <c r="U2242" s="56">
        <f>IF(ISERROR(IF($X$10=1,$Y$10,)),"",IF($X$10=1,$Y$10,))</f>
        <v>500</v>
      </c>
    </row>
    <row r="2243" spans="1:21" x14ac:dyDescent="0.25">
      <c r="A2243" s="75">
        <f t="shared" si="427"/>
        <v>2239</v>
      </c>
      <c r="D2243" s="56" t="s">
        <v>5094</v>
      </c>
      <c r="E2243" s="56">
        <f t="shared" si="428"/>
        <v>2239</v>
      </c>
      <c r="F2243" s="76">
        <f t="shared" si="423"/>
        <v>80</v>
      </c>
      <c r="G2243" s="56" t="str">
        <f t="shared" si="429"/>
        <v>TelescopeFullB</v>
      </c>
      <c r="H2243" s="56">
        <f t="shared" si="430"/>
        <v>2239</v>
      </c>
      <c r="I2243" s="56">
        <f>IF(G2243="",0,IF(COUNTIF($G$5:G2243,G2243)=1,0,COUNTIF($G$5:G2243,G2243) )   )</f>
        <v>0</v>
      </c>
      <c r="J2243" s="56" t="str">
        <f t="shared" si="431"/>
        <v/>
      </c>
      <c r="K2243" s="56" t="str">
        <f t="shared" si="433"/>
        <v/>
      </c>
      <c r="L2243" s="56" t="str">
        <f t="shared" si="424"/>
        <v/>
      </c>
      <c r="M2243" s="56" t="str">
        <f t="shared" si="425"/>
        <v/>
      </c>
      <c r="N2243" s="56" t="str">
        <f t="shared" si="426"/>
        <v/>
      </c>
      <c r="O2243" s="56" t="str">
        <f t="shared" si="432"/>
        <v/>
      </c>
      <c r="P2243" s="56">
        <f>IF(ISERROR(IF($X$5=1,$Y$5,)),"",IF($X$5=1,$Y$5,))</f>
        <v>0</v>
      </c>
      <c r="Q2243" s="56">
        <f>IF(ISERROR(IF($X$6=1,$Y$6,)),"",IF($X$6=1,$Y$6,))</f>
        <v>10000</v>
      </c>
      <c r="R2243" s="56">
        <f>IF(ISERROR(IF($X$7=1,$Y$7,)),"",IF($X$7=1,$Y$7,))</f>
        <v>0</v>
      </c>
      <c r="S2243" s="56">
        <f>IF(ISERROR(IF($X$8=1,$Y$8,)),"",IF($X$8=1,$Y$8,))</f>
        <v>1000</v>
      </c>
      <c r="T2243" s="56">
        <f>IF(ISERROR(IF($X$9=1,$Y$9,)),"",IF($X$9=1,$Y$9,))</f>
        <v>500</v>
      </c>
      <c r="U2243" s="56">
        <f>IF(ISERROR(IF($X$10=1,$Y$10,)),"",IF($X$10=1,$Y$10,))</f>
        <v>500</v>
      </c>
    </row>
    <row r="2244" spans="1:21" x14ac:dyDescent="0.25">
      <c r="A2244" s="75">
        <f t="shared" si="427"/>
        <v>2240</v>
      </c>
      <c r="D2244" s="56" t="s">
        <v>5095</v>
      </c>
      <c r="E2244" s="56">
        <f t="shared" si="428"/>
        <v>2240</v>
      </c>
      <c r="F2244" s="76">
        <f t="shared" si="423"/>
        <v>80</v>
      </c>
      <c r="G2244" s="56" t="str">
        <f t="shared" si="429"/>
        <v>TelescopeFullC</v>
      </c>
      <c r="H2244" s="56">
        <f t="shared" si="430"/>
        <v>2240</v>
      </c>
      <c r="I2244" s="56">
        <f>IF(G2244="",0,IF(COUNTIF($G$5:G2244,G2244)=1,0,COUNTIF($G$5:G2244,G2244) )   )</f>
        <v>0</v>
      </c>
      <c r="J2244" s="56" t="str">
        <f t="shared" si="431"/>
        <v/>
      </c>
      <c r="K2244" s="56" t="str">
        <f t="shared" si="433"/>
        <v/>
      </c>
      <c r="L2244" s="56" t="str">
        <f t="shared" si="424"/>
        <v/>
      </c>
      <c r="M2244" s="56" t="str">
        <f t="shared" si="425"/>
        <v/>
      </c>
      <c r="N2244" s="56" t="str">
        <f t="shared" si="426"/>
        <v/>
      </c>
      <c r="O2244" s="56" t="str">
        <f t="shared" si="432"/>
        <v/>
      </c>
      <c r="P2244" s="56">
        <f>IF(ISERROR(IF($X$5=1,$Y$5,)),"",IF($X$5=1,$Y$5,))</f>
        <v>0</v>
      </c>
      <c r="Q2244" s="56">
        <f>IF(ISERROR(IF($X$6=1,$Y$6,)),"",IF($X$6=1,$Y$6,))</f>
        <v>10000</v>
      </c>
      <c r="R2244" s="56">
        <f>IF(ISERROR(IF($X$7=1,$Y$7,)),"",IF($X$7=1,$Y$7,))</f>
        <v>0</v>
      </c>
      <c r="S2244" s="56">
        <f>IF(ISERROR(IF($X$8=1,$Y$8,)),"",IF($X$8=1,$Y$8,))</f>
        <v>1000</v>
      </c>
      <c r="T2244" s="56">
        <f>IF(ISERROR(IF($X$9=1,$Y$9,)),"",IF($X$9=1,$Y$9,))</f>
        <v>500</v>
      </c>
      <c r="U2244" s="56">
        <f>IF(ISERROR(IF($X$10=1,$Y$10,)),"",IF($X$10=1,$Y$10,))</f>
        <v>500</v>
      </c>
    </row>
    <row r="2245" spans="1:21" x14ac:dyDescent="0.25">
      <c r="A2245" s="75">
        <f t="shared" si="427"/>
        <v>2241</v>
      </c>
      <c r="C2245" s="56" t="s">
        <v>2532</v>
      </c>
      <c r="E2245" s="56">
        <f t="shared" si="428"/>
        <v>2241</v>
      </c>
      <c r="F2245" s="76">
        <f t="shared" ref="F2245:F2308" si="434">IF(A2243=0,0,IF(ISBLANK(G2245),"",IF(LEFT(G2245,4)="newn",F2244+1,IF(LEFT(G2245,4)="node",F2244+1,F2244))))</f>
        <v>80</v>
      </c>
      <c r="G2245" s="56" t="str">
        <f t="shared" si="429"/>
        <v/>
      </c>
      <c r="H2245" s="56">
        <f t="shared" si="430"/>
        <v>2241</v>
      </c>
      <c r="I2245" s="56">
        <f>IF(G2245="",0,IF(COUNTIF($G$5:G2245,G2245)=1,0,COUNTIF($G$5:G2245,G2245) )   )</f>
        <v>0</v>
      </c>
      <c r="J2245" s="56" t="str">
        <f t="shared" si="431"/>
        <v/>
      </c>
      <c r="K2245" s="56" t="str">
        <f t="shared" si="433"/>
        <v/>
      </c>
      <c r="L2245" s="56" t="str">
        <f t="shared" ref="L2245:L2308" si="435">IF(ISERROR(VLOOKUP(K2245,$AB$14:$AD$197,3,)),"",VLOOKUP(K2245,$AB$14:$AD$197,3,))</f>
        <v/>
      </c>
      <c r="M2245" s="56" t="str">
        <f t="shared" ref="M2245:M2308" si="436">IF(ISERROR(HLOOKUP(J2245,$AG$5:$XH$6,2,)),"",HLOOKUP(J2245,$AG$5:$XH$6,2,))</f>
        <v/>
      </c>
      <c r="N2245" s="56" t="str">
        <f t="shared" ref="N2245:N2308" si="437">IF(ISERROR(VLOOKUP(K2245,$AB$14:$AD$197,2,)),"",VLOOKUP(K2245,$AB$14:$AD$197,2,))</f>
        <v/>
      </c>
      <c r="O2245" s="56" t="str">
        <f t="shared" si="432"/>
        <v/>
      </c>
      <c r="P2245" s="56">
        <f>IF(ISERROR(IF($X$5=1,$Y$5,)),"",IF($X$5=1,$Y$5,))</f>
        <v>0</v>
      </c>
      <c r="Q2245" s="56">
        <f>IF(ISERROR(IF($X$6=1,$Y$6,)),"",IF($X$6=1,$Y$6,))</f>
        <v>10000</v>
      </c>
      <c r="R2245" s="56">
        <f>IF(ISERROR(IF($X$7=1,$Y$7,)),"",IF($X$7=1,$Y$7,))</f>
        <v>0</v>
      </c>
      <c r="S2245" s="56">
        <f>IF(ISERROR(IF($X$8=1,$Y$8,)),"",IF($X$8=1,$Y$8,))</f>
        <v>1000</v>
      </c>
      <c r="T2245" s="56">
        <f>IF(ISERROR(IF($X$9=1,$Y$9,)),"",IF($X$9=1,$Y$9,))</f>
        <v>500</v>
      </c>
      <c r="U2245" s="56">
        <f>IF(ISERROR(IF($X$10=1,$Y$10,)),"",IF($X$10=1,$Y$10,))</f>
        <v>500</v>
      </c>
    </row>
    <row r="2246" spans="1:21" x14ac:dyDescent="0.25">
      <c r="A2246" s="75">
        <f t="shared" ref="A2246:A2309" si="438">IF(A2245=0,0,IF(B2245="}",IF(B2246="NODE",A2245+1,0),A2245+1))</f>
        <v>2242</v>
      </c>
      <c r="B2246" s="56" t="s">
        <v>2532</v>
      </c>
      <c r="E2246" s="56">
        <f t="shared" ref="E2246:E2309" si="439">A2246</f>
        <v>2242</v>
      </c>
      <c r="F2246" s="76">
        <f t="shared" si="434"/>
        <v>80</v>
      </c>
      <c r="G2246" s="56" t="str">
        <f t="shared" ref="G2246:G2309" si="440">IF(ISBLANK(D2246),IF(LEFT(C2246,8)="name = n",MID(C2246,8,100),""),MID(D2246,8,100))</f>
        <v/>
      </c>
      <c r="H2246" s="56">
        <f t="shared" ref="H2246:H2309" si="441">E2246</f>
        <v>2242</v>
      </c>
      <c r="I2246" s="56">
        <f>IF(G2246="",0,IF(COUNTIF($G$5:G2246,G2246)=1,0,COUNTIF($G$5:G2246,G2246) )   )</f>
        <v>0</v>
      </c>
      <c r="J2246" s="56" t="str">
        <f t="shared" ref="J2246:J2309" si="442">IF(J2245=anodes,"",IF(J2245="","",J2245+1))</f>
        <v/>
      </c>
      <c r="K2246" s="56" t="str">
        <f t="shared" si="433"/>
        <v/>
      </c>
      <c r="L2246" s="56" t="str">
        <f t="shared" si="435"/>
        <v/>
      </c>
      <c r="M2246" s="56" t="str">
        <f t="shared" si="436"/>
        <v/>
      </c>
      <c r="N2246" s="56" t="str">
        <f t="shared" si="437"/>
        <v/>
      </c>
      <c r="O2246" s="56" t="str">
        <f t="shared" ref="O2246:O2309" si="443">IF(ISERROR(0.1*N2246+0.9*(M2246/L2246)*($N$3+SUM(P2246:U2246))*(N2246/$N$3)),N2246,0.1*N2246+0.9*(M2246/L2246)*($N$3+SUM(P2246:U2246))*(N2246/$N$3))</f>
        <v/>
      </c>
      <c r="P2246" s="56">
        <f>IF(ISERROR(IF($X$5=1,$Y$5,)),"",IF($X$5=1,$Y$5,))</f>
        <v>0</v>
      </c>
      <c r="Q2246" s="56">
        <f>IF(ISERROR(IF($X$6=1,$Y$6,)),"",IF($X$6=1,$Y$6,))</f>
        <v>10000</v>
      </c>
      <c r="R2246" s="56">
        <f>IF(ISERROR(IF($X$7=1,$Y$7,)),"",IF($X$7=1,$Y$7,))</f>
        <v>0</v>
      </c>
      <c r="S2246" s="56">
        <f>IF(ISERROR(IF($X$8=1,$Y$8,)),"",IF($X$8=1,$Y$8,))</f>
        <v>1000</v>
      </c>
      <c r="T2246" s="56">
        <f>IF(ISERROR(IF($X$9=1,$Y$9,)),"",IF($X$9=1,$Y$9,))</f>
        <v>500</v>
      </c>
      <c r="U2246" s="56">
        <f>IF(ISERROR(IF($X$10=1,$Y$10,)),"",IF($X$10=1,$Y$10,))</f>
        <v>500</v>
      </c>
    </row>
    <row r="2247" spans="1:21" x14ac:dyDescent="0.25">
      <c r="A2247" s="75">
        <f t="shared" si="438"/>
        <v>2243</v>
      </c>
      <c r="B2247" s="56" t="s">
        <v>2517</v>
      </c>
      <c r="E2247" s="56">
        <f t="shared" si="439"/>
        <v>2243</v>
      </c>
      <c r="F2247" s="76">
        <f t="shared" si="434"/>
        <v>80</v>
      </c>
      <c r="G2247" s="56" t="str">
        <f t="shared" si="440"/>
        <v/>
      </c>
      <c r="H2247" s="56">
        <f t="shared" si="441"/>
        <v>2243</v>
      </c>
      <c r="I2247" s="56">
        <f>IF(G2247="",0,IF(COUNTIF($G$5:G2247,G2247)=1,0,COUNTIF($G$5:G2247,G2247) )   )</f>
        <v>0</v>
      </c>
      <c r="J2247" s="56" t="str">
        <f t="shared" si="442"/>
        <v/>
      </c>
      <c r="K2247" s="56" t="str">
        <f t="shared" si="433"/>
        <v/>
      </c>
      <c r="L2247" s="56" t="str">
        <f t="shared" si="435"/>
        <v/>
      </c>
      <c r="M2247" s="56" t="str">
        <f t="shared" si="436"/>
        <v/>
      </c>
      <c r="N2247" s="56" t="str">
        <f t="shared" si="437"/>
        <v/>
      </c>
      <c r="O2247" s="56" t="str">
        <f t="shared" si="443"/>
        <v/>
      </c>
      <c r="P2247" s="56">
        <f>IF(ISERROR(IF($X$5=1,$Y$5,)),"",IF($X$5=1,$Y$5,))</f>
        <v>0</v>
      </c>
      <c r="Q2247" s="56">
        <f>IF(ISERROR(IF($X$6=1,$Y$6,)),"",IF($X$6=1,$Y$6,))</f>
        <v>10000</v>
      </c>
      <c r="R2247" s="56">
        <f>IF(ISERROR(IF($X$7=1,$Y$7,)),"",IF($X$7=1,$Y$7,))</f>
        <v>0</v>
      </c>
      <c r="S2247" s="56">
        <f>IF(ISERROR(IF($X$8=1,$Y$8,)),"",IF($X$8=1,$Y$8,))</f>
        <v>1000</v>
      </c>
      <c r="T2247" s="56">
        <f>IF(ISERROR(IF($X$9=1,$Y$9,)),"",IF($X$9=1,$Y$9,))</f>
        <v>500</v>
      </c>
      <c r="U2247" s="56">
        <f>IF(ISERROR(IF($X$10=1,$Y$10,)),"",IF($X$10=1,$Y$10,))</f>
        <v>500</v>
      </c>
    </row>
    <row r="2248" spans="1:21" x14ac:dyDescent="0.25">
      <c r="A2248" s="75">
        <f t="shared" si="438"/>
        <v>2244</v>
      </c>
      <c r="B2248" s="56" t="s">
        <v>2518</v>
      </c>
      <c r="E2248" s="56">
        <f t="shared" si="439"/>
        <v>2244</v>
      </c>
      <c r="F2248" s="76">
        <f t="shared" si="434"/>
        <v>80</v>
      </c>
      <c r="G2248" s="56" t="str">
        <f t="shared" si="440"/>
        <v/>
      </c>
      <c r="H2248" s="56">
        <f t="shared" si="441"/>
        <v>2244</v>
      </c>
      <c r="I2248" s="56">
        <f>IF(G2248="",0,IF(COUNTIF($G$5:G2248,G2248)=1,0,COUNTIF($G$5:G2248,G2248) )   )</f>
        <v>0</v>
      </c>
      <c r="J2248" s="56" t="str">
        <f t="shared" si="442"/>
        <v/>
      </c>
      <c r="K2248" s="56" t="str">
        <f t="shared" si="433"/>
        <v/>
      </c>
      <c r="L2248" s="56" t="str">
        <f t="shared" si="435"/>
        <v/>
      </c>
      <c r="M2248" s="56" t="str">
        <f t="shared" si="436"/>
        <v/>
      </c>
      <c r="N2248" s="56" t="str">
        <f t="shared" si="437"/>
        <v/>
      </c>
      <c r="O2248" s="56" t="str">
        <f t="shared" si="443"/>
        <v/>
      </c>
      <c r="P2248" s="56">
        <f>IF(ISERROR(IF($X$5=1,$Y$5,)),"",IF($X$5=1,$Y$5,))</f>
        <v>0</v>
      </c>
      <c r="Q2248" s="56">
        <f>IF(ISERROR(IF($X$6=1,$Y$6,)),"",IF($X$6=1,$Y$6,))</f>
        <v>10000</v>
      </c>
      <c r="R2248" s="56">
        <f>IF(ISERROR(IF($X$7=1,$Y$7,)),"",IF($X$7=1,$Y$7,))</f>
        <v>0</v>
      </c>
      <c r="S2248" s="56">
        <f>IF(ISERROR(IF($X$8=1,$Y$8,)),"",IF($X$8=1,$Y$8,))</f>
        <v>1000</v>
      </c>
      <c r="T2248" s="56">
        <f>IF(ISERROR(IF($X$9=1,$Y$9,)),"",IF($X$9=1,$Y$9,))</f>
        <v>500</v>
      </c>
      <c r="U2248" s="56">
        <f>IF(ISERROR(IF($X$10=1,$Y$10,)),"",IF($X$10=1,$Y$10,))</f>
        <v>500</v>
      </c>
    </row>
    <row r="2249" spans="1:21" x14ac:dyDescent="0.25">
      <c r="A2249" s="75">
        <f t="shared" si="438"/>
        <v>2245</v>
      </c>
      <c r="C2249" s="56" t="s">
        <v>3062</v>
      </c>
      <c r="E2249" s="56">
        <f t="shared" si="439"/>
        <v>2245</v>
      </c>
      <c r="F2249" s="76">
        <f t="shared" si="434"/>
        <v>81</v>
      </c>
      <c r="G2249" s="56" t="str">
        <f t="shared" si="440"/>
        <v>newnode_resourceStorage</v>
      </c>
      <c r="H2249" s="56">
        <f t="shared" si="441"/>
        <v>2245</v>
      </c>
      <c r="I2249" s="56">
        <f>IF(G2249="",0,IF(COUNTIF($G$5:G2249,G2249)=1,0,COUNTIF($G$5:G2249,G2249) )   )</f>
        <v>0</v>
      </c>
      <c r="J2249" s="56" t="str">
        <f t="shared" si="442"/>
        <v/>
      </c>
      <c r="K2249" s="56" t="str">
        <f t="shared" si="433"/>
        <v/>
      </c>
      <c r="L2249" s="56" t="str">
        <f t="shared" si="435"/>
        <v/>
      </c>
      <c r="M2249" s="56" t="str">
        <f t="shared" si="436"/>
        <v/>
      </c>
      <c r="N2249" s="56" t="str">
        <f t="shared" si="437"/>
        <v/>
      </c>
      <c r="O2249" s="56" t="str">
        <f t="shared" si="443"/>
        <v/>
      </c>
      <c r="P2249" s="56">
        <f>IF(ISERROR(IF($X$5=1,$Y$5,)),"",IF($X$5=1,$Y$5,))</f>
        <v>0</v>
      </c>
      <c r="Q2249" s="56">
        <f>IF(ISERROR(IF($X$6=1,$Y$6,)),"",IF($X$6=1,$Y$6,))</f>
        <v>10000</v>
      </c>
      <c r="R2249" s="56">
        <f>IF(ISERROR(IF($X$7=1,$Y$7,)),"",IF($X$7=1,$Y$7,))</f>
        <v>0</v>
      </c>
      <c r="S2249" s="56">
        <f>IF(ISERROR(IF($X$8=1,$Y$8,)),"",IF($X$8=1,$Y$8,))</f>
        <v>1000</v>
      </c>
      <c r="T2249" s="56">
        <f>IF(ISERROR(IF($X$9=1,$Y$9,)),"",IF($X$9=1,$Y$9,))</f>
        <v>500</v>
      </c>
      <c r="U2249" s="56">
        <f>IF(ISERROR(IF($X$10=1,$Y$10,)),"",IF($X$10=1,$Y$10,))</f>
        <v>500</v>
      </c>
    </row>
    <row r="2250" spans="1:21" x14ac:dyDescent="0.25">
      <c r="A2250" s="75">
        <f t="shared" si="438"/>
        <v>2246</v>
      </c>
      <c r="C2250" s="56" t="s">
        <v>3063</v>
      </c>
      <c r="E2250" s="56">
        <f t="shared" si="439"/>
        <v>2246</v>
      </c>
      <c r="F2250" s="76">
        <f t="shared" si="434"/>
        <v>81</v>
      </c>
      <c r="G2250" s="56" t="str">
        <f t="shared" si="440"/>
        <v/>
      </c>
      <c r="H2250" s="56">
        <f t="shared" si="441"/>
        <v>2246</v>
      </c>
      <c r="I2250" s="56">
        <f>IF(G2250="",0,IF(COUNTIF($G$5:G2250,G2250)=1,0,COUNTIF($G$5:G2250,G2250) )   )</f>
        <v>0</v>
      </c>
      <c r="J2250" s="56" t="str">
        <f t="shared" si="442"/>
        <v/>
      </c>
      <c r="K2250" s="56" t="str">
        <f t="shared" si="433"/>
        <v/>
      </c>
      <c r="L2250" s="56" t="str">
        <f t="shared" si="435"/>
        <v/>
      </c>
      <c r="M2250" s="56" t="str">
        <f t="shared" si="436"/>
        <v/>
      </c>
      <c r="N2250" s="56" t="str">
        <f t="shared" si="437"/>
        <v/>
      </c>
      <c r="O2250" s="56" t="str">
        <f t="shared" si="443"/>
        <v/>
      </c>
      <c r="P2250" s="56">
        <f>IF(ISERROR(IF($X$5=1,$Y$5,)),"",IF($X$5=1,$Y$5,))</f>
        <v>0</v>
      </c>
      <c r="Q2250" s="56">
        <f>IF(ISERROR(IF($X$6=1,$Y$6,)),"",IF($X$6=1,$Y$6,))</f>
        <v>10000</v>
      </c>
      <c r="R2250" s="56">
        <f>IF(ISERROR(IF($X$7=1,$Y$7,)),"",IF($X$7=1,$Y$7,))</f>
        <v>0</v>
      </c>
      <c r="S2250" s="56">
        <f>IF(ISERROR(IF($X$8=1,$Y$8,)),"",IF($X$8=1,$Y$8,))</f>
        <v>1000</v>
      </c>
      <c r="T2250" s="56">
        <f>IF(ISERROR(IF($X$9=1,$Y$9,)),"",IF($X$9=1,$Y$9,))</f>
        <v>500</v>
      </c>
      <c r="U2250" s="56">
        <f>IF(ISERROR(IF($X$10=1,$Y$10,)),"",IF($X$10=1,$Y$10,))</f>
        <v>500</v>
      </c>
    </row>
    <row r="2251" spans="1:21" x14ac:dyDescent="0.25">
      <c r="A2251" s="75">
        <f t="shared" si="438"/>
        <v>2247</v>
      </c>
      <c r="C2251" s="56" t="s">
        <v>3064</v>
      </c>
      <c r="E2251" s="56">
        <f t="shared" si="439"/>
        <v>2247</v>
      </c>
      <c r="F2251" s="76">
        <f t="shared" si="434"/>
        <v>81</v>
      </c>
      <c r="G2251" s="56" t="str">
        <f t="shared" si="440"/>
        <v/>
      </c>
      <c r="H2251" s="56">
        <f t="shared" si="441"/>
        <v>2247</v>
      </c>
      <c r="I2251" s="56">
        <f>IF(G2251="",0,IF(COUNTIF($G$5:G2251,G2251)=1,0,COUNTIF($G$5:G2251,G2251) )   )</f>
        <v>0</v>
      </c>
      <c r="J2251" s="56" t="str">
        <f t="shared" si="442"/>
        <v/>
      </c>
      <c r="K2251" s="56" t="str">
        <f t="shared" si="433"/>
        <v/>
      </c>
      <c r="L2251" s="56" t="str">
        <f t="shared" si="435"/>
        <v/>
      </c>
      <c r="M2251" s="56" t="str">
        <f t="shared" si="436"/>
        <v/>
      </c>
      <c r="N2251" s="56" t="str">
        <f t="shared" si="437"/>
        <v/>
      </c>
      <c r="O2251" s="56" t="str">
        <f t="shared" si="443"/>
        <v/>
      </c>
      <c r="P2251" s="56">
        <f>IF(ISERROR(IF($X$5=1,$Y$5,)),"",IF($X$5=1,$Y$5,))</f>
        <v>0</v>
      </c>
      <c r="Q2251" s="56">
        <f>IF(ISERROR(IF($X$6=1,$Y$6,)),"",IF($X$6=1,$Y$6,))</f>
        <v>10000</v>
      </c>
      <c r="R2251" s="56">
        <f>IF(ISERROR(IF($X$7=1,$Y$7,)),"",IF($X$7=1,$Y$7,))</f>
        <v>0</v>
      </c>
      <c r="S2251" s="56">
        <f>IF(ISERROR(IF($X$8=1,$Y$8,)),"",IF($X$8=1,$Y$8,))</f>
        <v>1000</v>
      </c>
      <c r="T2251" s="56">
        <f>IF(ISERROR(IF($X$9=1,$Y$9,)),"",IF($X$9=1,$Y$9,))</f>
        <v>500</v>
      </c>
      <c r="U2251" s="56">
        <f>IF(ISERROR(IF($X$10=1,$Y$10,)),"",IF($X$10=1,$Y$10,))</f>
        <v>500</v>
      </c>
    </row>
    <row r="2252" spans="1:21" x14ac:dyDescent="0.25">
      <c r="A2252" s="75">
        <f t="shared" si="438"/>
        <v>2248</v>
      </c>
      <c r="C2252" s="56" t="s">
        <v>3049</v>
      </c>
      <c r="E2252" s="56">
        <f t="shared" si="439"/>
        <v>2248</v>
      </c>
      <c r="F2252" s="76">
        <f t="shared" si="434"/>
        <v>81</v>
      </c>
      <c r="G2252" s="56" t="str">
        <f t="shared" si="440"/>
        <v/>
      </c>
      <c r="H2252" s="56">
        <f t="shared" si="441"/>
        <v>2248</v>
      </c>
      <c r="I2252" s="56">
        <f>IF(G2252="",0,IF(COUNTIF($G$5:G2252,G2252)=1,0,COUNTIF($G$5:G2252,G2252) )   )</f>
        <v>0</v>
      </c>
      <c r="J2252" s="56" t="str">
        <f t="shared" si="442"/>
        <v/>
      </c>
      <c r="K2252" s="56" t="str">
        <f t="shared" si="433"/>
        <v/>
      </c>
      <c r="L2252" s="56" t="str">
        <f t="shared" si="435"/>
        <v/>
      </c>
      <c r="M2252" s="56" t="str">
        <f t="shared" si="436"/>
        <v/>
      </c>
      <c r="N2252" s="56" t="str">
        <f t="shared" si="437"/>
        <v/>
      </c>
      <c r="O2252" s="56" t="str">
        <f t="shared" si="443"/>
        <v/>
      </c>
      <c r="P2252" s="56">
        <f>IF(ISERROR(IF($X$5=1,$Y$5,)),"",IF($X$5=1,$Y$5,))</f>
        <v>0</v>
      </c>
      <c r="Q2252" s="56">
        <f>IF(ISERROR(IF($X$6=1,$Y$6,)),"",IF($X$6=1,$Y$6,))</f>
        <v>10000</v>
      </c>
      <c r="R2252" s="56">
        <f>IF(ISERROR(IF($X$7=1,$Y$7,)),"",IF($X$7=1,$Y$7,))</f>
        <v>0</v>
      </c>
      <c r="S2252" s="56">
        <f>IF(ISERROR(IF($X$8=1,$Y$8,)),"",IF($X$8=1,$Y$8,))</f>
        <v>1000</v>
      </c>
      <c r="T2252" s="56">
        <f>IF(ISERROR(IF($X$9=1,$Y$9,)),"",IF($X$9=1,$Y$9,))</f>
        <v>500</v>
      </c>
      <c r="U2252" s="56">
        <f>IF(ISERROR(IF($X$10=1,$Y$10,)),"",IF($X$10=1,$Y$10,))</f>
        <v>500</v>
      </c>
    </row>
    <row r="2253" spans="1:21" x14ac:dyDescent="0.25">
      <c r="A2253" s="75">
        <f t="shared" si="438"/>
        <v>2249</v>
      </c>
      <c r="C2253" s="56" t="s">
        <v>3065</v>
      </c>
      <c r="E2253" s="56">
        <f t="shared" si="439"/>
        <v>2249</v>
      </c>
      <c r="F2253" s="76">
        <f t="shared" si="434"/>
        <v>81</v>
      </c>
      <c r="G2253" s="56" t="str">
        <f t="shared" si="440"/>
        <v/>
      </c>
      <c r="H2253" s="56">
        <f t="shared" si="441"/>
        <v>2249</v>
      </c>
      <c r="I2253" s="56">
        <f>IF(G2253="",0,IF(COUNTIF($G$5:G2253,G2253)=1,0,COUNTIF($G$5:G2253,G2253) )   )</f>
        <v>0</v>
      </c>
      <c r="J2253" s="56" t="str">
        <f t="shared" si="442"/>
        <v/>
      </c>
      <c r="K2253" s="56" t="str">
        <f t="shared" si="433"/>
        <v/>
      </c>
      <c r="L2253" s="56" t="str">
        <f t="shared" si="435"/>
        <v/>
      </c>
      <c r="M2253" s="56" t="str">
        <f t="shared" si="436"/>
        <v/>
      </c>
      <c r="N2253" s="56" t="str">
        <f t="shared" si="437"/>
        <v/>
      </c>
      <c r="O2253" s="56" t="str">
        <f t="shared" si="443"/>
        <v/>
      </c>
      <c r="P2253" s="56">
        <f>IF(ISERROR(IF($X$5=1,$Y$5,)),"",IF($X$5=1,$Y$5,))</f>
        <v>0</v>
      </c>
      <c r="Q2253" s="56">
        <f>IF(ISERROR(IF($X$6=1,$Y$6,)),"",IF($X$6=1,$Y$6,))</f>
        <v>10000</v>
      </c>
      <c r="R2253" s="56">
        <f>IF(ISERROR(IF($X$7=1,$Y$7,)),"",IF($X$7=1,$Y$7,))</f>
        <v>0</v>
      </c>
      <c r="S2253" s="56">
        <f>IF(ISERROR(IF($X$8=1,$Y$8,)),"",IF($X$8=1,$Y$8,))</f>
        <v>1000</v>
      </c>
      <c r="T2253" s="56">
        <f>IF(ISERROR(IF($X$9=1,$Y$9,)),"",IF($X$9=1,$Y$9,))</f>
        <v>500</v>
      </c>
      <c r="U2253" s="56">
        <f>IF(ISERROR(IF($X$10=1,$Y$10,)),"",IF($X$10=1,$Y$10,))</f>
        <v>500</v>
      </c>
    </row>
    <row r="2254" spans="1:21" x14ac:dyDescent="0.25">
      <c r="A2254" s="75">
        <f t="shared" si="438"/>
        <v>2250</v>
      </c>
      <c r="C2254" s="56" t="s">
        <v>6266</v>
      </c>
      <c r="E2254" s="56">
        <f t="shared" si="439"/>
        <v>2250</v>
      </c>
      <c r="F2254" s="76">
        <f t="shared" si="434"/>
        <v>81</v>
      </c>
      <c r="G2254" s="56" t="str">
        <f t="shared" si="440"/>
        <v/>
      </c>
      <c r="H2254" s="56">
        <f t="shared" si="441"/>
        <v>2250</v>
      </c>
      <c r="I2254" s="56">
        <f>IF(G2254="",0,IF(COUNTIF($G$5:G2254,G2254)=1,0,COUNTIF($G$5:G2254,G2254) )   )</f>
        <v>0</v>
      </c>
      <c r="J2254" s="56" t="str">
        <f t="shared" si="442"/>
        <v/>
      </c>
      <c r="K2254" s="56" t="str">
        <f t="shared" si="433"/>
        <v/>
      </c>
      <c r="L2254" s="56" t="str">
        <f t="shared" si="435"/>
        <v/>
      </c>
      <c r="M2254" s="56" t="str">
        <f t="shared" si="436"/>
        <v/>
      </c>
      <c r="N2254" s="56" t="str">
        <f t="shared" si="437"/>
        <v/>
      </c>
      <c r="O2254" s="56" t="str">
        <f t="shared" si="443"/>
        <v/>
      </c>
      <c r="P2254" s="56">
        <f>IF(ISERROR(IF($X$5=1,$Y$5,)),"",IF($X$5=1,$Y$5,))</f>
        <v>0</v>
      </c>
      <c r="Q2254" s="56">
        <f>IF(ISERROR(IF($X$6=1,$Y$6,)),"",IF($X$6=1,$Y$6,))</f>
        <v>10000</v>
      </c>
      <c r="R2254" s="56">
        <f>IF(ISERROR(IF($X$7=1,$Y$7,)),"",IF($X$7=1,$Y$7,))</f>
        <v>0</v>
      </c>
      <c r="S2254" s="56">
        <f>IF(ISERROR(IF($X$8=1,$Y$8,)),"",IF($X$8=1,$Y$8,))</f>
        <v>1000</v>
      </c>
      <c r="T2254" s="56">
        <f>IF(ISERROR(IF($X$9=1,$Y$9,)),"",IF($X$9=1,$Y$9,))</f>
        <v>500</v>
      </c>
      <c r="U2254" s="56">
        <f>IF(ISERROR(IF($X$10=1,$Y$10,)),"",IF($X$10=1,$Y$10,))</f>
        <v>500</v>
      </c>
    </row>
    <row r="2255" spans="1:21" x14ac:dyDescent="0.25">
      <c r="A2255" s="75">
        <f t="shared" si="438"/>
        <v>2251</v>
      </c>
      <c r="C2255" s="56" t="s">
        <v>2525</v>
      </c>
      <c r="E2255" s="56">
        <f t="shared" si="439"/>
        <v>2251</v>
      </c>
      <c r="F2255" s="76">
        <f t="shared" si="434"/>
        <v>81</v>
      </c>
      <c r="G2255" s="56" t="str">
        <f t="shared" si="440"/>
        <v/>
      </c>
      <c r="H2255" s="56">
        <f t="shared" si="441"/>
        <v>2251</v>
      </c>
      <c r="I2255" s="56">
        <f>IF(G2255="",0,IF(COUNTIF($G$5:G2255,G2255)=1,0,COUNTIF($G$5:G2255,G2255) )   )</f>
        <v>0</v>
      </c>
      <c r="J2255" s="56" t="str">
        <f t="shared" si="442"/>
        <v/>
      </c>
      <c r="K2255" s="56" t="str">
        <f t="shared" si="433"/>
        <v/>
      </c>
      <c r="L2255" s="56" t="str">
        <f t="shared" si="435"/>
        <v/>
      </c>
      <c r="M2255" s="56" t="str">
        <f t="shared" si="436"/>
        <v/>
      </c>
      <c r="N2255" s="56" t="str">
        <f t="shared" si="437"/>
        <v/>
      </c>
      <c r="O2255" s="56" t="str">
        <f t="shared" si="443"/>
        <v/>
      </c>
      <c r="P2255" s="56">
        <f>IF(ISERROR(IF($X$5=1,$Y$5,)),"",IF($X$5=1,$Y$5,))</f>
        <v>0</v>
      </c>
      <c r="Q2255" s="56">
        <f>IF(ISERROR(IF($X$6=1,$Y$6,)),"",IF($X$6=1,$Y$6,))</f>
        <v>10000</v>
      </c>
      <c r="R2255" s="56">
        <f>IF(ISERROR(IF($X$7=1,$Y$7,)),"",IF($X$7=1,$Y$7,))</f>
        <v>0</v>
      </c>
      <c r="S2255" s="56">
        <f>IF(ISERROR(IF($X$8=1,$Y$8,)),"",IF($X$8=1,$Y$8,))</f>
        <v>1000</v>
      </c>
      <c r="T2255" s="56">
        <f>IF(ISERROR(IF($X$9=1,$Y$9,)),"",IF($X$9=1,$Y$9,))</f>
        <v>500</v>
      </c>
      <c r="U2255" s="56">
        <f>IF(ISERROR(IF($X$10=1,$Y$10,)),"",IF($X$10=1,$Y$10,))</f>
        <v>500</v>
      </c>
    </row>
    <row r="2256" spans="1:21" x14ac:dyDescent="0.25">
      <c r="A2256" s="75">
        <f t="shared" si="438"/>
        <v>2252</v>
      </c>
      <c r="C2256" s="56" t="s">
        <v>2526</v>
      </c>
      <c r="E2256" s="56">
        <f t="shared" si="439"/>
        <v>2252</v>
      </c>
      <c r="F2256" s="76">
        <f t="shared" si="434"/>
        <v>81</v>
      </c>
      <c r="G2256" s="56" t="str">
        <f t="shared" si="440"/>
        <v/>
      </c>
      <c r="H2256" s="56">
        <f t="shared" si="441"/>
        <v>2252</v>
      </c>
      <c r="I2256" s="56">
        <f>IF(G2256="",0,IF(COUNTIF($G$5:G2256,G2256)=1,0,COUNTIF($G$5:G2256,G2256) )   )</f>
        <v>0</v>
      </c>
      <c r="J2256" s="56" t="str">
        <f t="shared" si="442"/>
        <v/>
      </c>
      <c r="K2256" s="56" t="str">
        <f t="shared" si="433"/>
        <v/>
      </c>
      <c r="L2256" s="56" t="str">
        <f t="shared" si="435"/>
        <v/>
      </c>
      <c r="M2256" s="56" t="str">
        <f t="shared" si="436"/>
        <v/>
      </c>
      <c r="N2256" s="56" t="str">
        <f t="shared" si="437"/>
        <v/>
      </c>
      <c r="O2256" s="56" t="str">
        <f t="shared" si="443"/>
        <v/>
      </c>
      <c r="P2256" s="56">
        <f>IF(ISERROR(IF($X$5=1,$Y$5,)),"",IF($X$5=1,$Y$5,))</f>
        <v>0</v>
      </c>
      <c r="Q2256" s="56">
        <f>IF(ISERROR(IF($X$6=1,$Y$6,)),"",IF($X$6=1,$Y$6,))</f>
        <v>10000</v>
      </c>
      <c r="R2256" s="56">
        <f>IF(ISERROR(IF($X$7=1,$Y$7,)),"",IF($X$7=1,$Y$7,))</f>
        <v>0</v>
      </c>
      <c r="S2256" s="56">
        <f>IF(ISERROR(IF($X$8=1,$Y$8,)),"",IF($X$8=1,$Y$8,))</f>
        <v>1000</v>
      </c>
      <c r="T2256" s="56">
        <f>IF(ISERROR(IF($X$9=1,$Y$9,)),"",IF($X$9=1,$Y$9,))</f>
        <v>500</v>
      </c>
      <c r="U2256" s="56">
        <f>IF(ISERROR(IF($X$10=1,$Y$10,)),"",IF($X$10=1,$Y$10,))</f>
        <v>500</v>
      </c>
    </row>
    <row r="2257" spans="1:21" x14ac:dyDescent="0.25">
      <c r="A2257" s="75">
        <f t="shared" si="438"/>
        <v>2253</v>
      </c>
      <c r="C2257" s="56" t="s">
        <v>2527</v>
      </c>
      <c r="E2257" s="56">
        <f t="shared" si="439"/>
        <v>2253</v>
      </c>
      <c r="F2257" s="76">
        <f t="shared" si="434"/>
        <v>81</v>
      </c>
      <c r="G2257" s="56" t="str">
        <f t="shared" si="440"/>
        <v/>
      </c>
      <c r="H2257" s="56">
        <f t="shared" si="441"/>
        <v>2253</v>
      </c>
      <c r="I2257" s="56">
        <f>IF(G2257="",0,IF(COUNTIF($G$5:G2257,G2257)=1,0,COUNTIF($G$5:G2257,G2257) )   )</f>
        <v>0</v>
      </c>
      <c r="J2257" s="56" t="str">
        <f t="shared" si="442"/>
        <v/>
      </c>
      <c r="K2257" s="56" t="str">
        <f t="shared" si="433"/>
        <v/>
      </c>
      <c r="L2257" s="56" t="str">
        <f t="shared" si="435"/>
        <v/>
      </c>
      <c r="M2257" s="56" t="str">
        <f t="shared" si="436"/>
        <v/>
      </c>
      <c r="N2257" s="56" t="str">
        <f t="shared" si="437"/>
        <v/>
      </c>
      <c r="O2257" s="56" t="str">
        <f t="shared" si="443"/>
        <v/>
      </c>
      <c r="P2257" s="56">
        <f>IF(ISERROR(IF($X$5=1,$Y$5,)),"",IF($X$5=1,$Y$5,))</f>
        <v>0</v>
      </c>
      <c r="Q2257" s="56">
        <f>IF(ISERROR(IF($X$6=1,$Y$6,)),"",IF($X$6=1,$Y$6,))</f>
        <v>10000</v>
      </c>
      <c r="R2257" s="56">
        <f>IF(ISERROR(IF($X$7=1,$Y$7,)),"",IF($X$7=1,$Y$7,))</f>
        <v>0</v>
      </c>
      <c r="S2257" s="56">
        <f>IF(ISERROR(IF($X$8=1,$Y$8,)),"",IF($X$8=1,$Y$8,))</f>
        <v>1000</v>
      </c>
      <c r="T2257" s="56">
        <f>IF(ISERROR(IF($X$9=1,$Y$9,)),"",IF($X$9=1,$Y$9,))</f>
        <v>500</v>
      </c>
      <c r="U2257" s="56">
        <f>IF(ISERROR(IF($X$10=1,$Y$10,)),"",IF($X$10=1,$Y$10,))</f>
        <v>500</v>
      </c>
    </row>
    <row r="2258" spans="1:21" x14ac:dyDescent="0.25">
      <c r="A2258" s="75">
        <f t="shared" si="438"/>
        <v>2254</v>
      </c>
      <c r="C2258" s="56" t="s">
        <v>3061</v>
      </c>
      <c r="E2258" s="56">
        <f t="shared" si="439"/>
        <v>2254</v>
      </c>
      <c r="F2258" s="76">
        <f t="shared" si="434"/>
        <v>81</v>
      </c>
      <c r="G2258" s="56" t="str">
        <f t="shared" si="440"/>
        <v/>
      </c>
      <c r="H2258" s="56">
        <f t="shared" si="441"/>
        <v>2254</v>
      </c>
      <c r="I2258" s="56">
        <f>IF(G2258="",0,IF(COUNTIF($G$5:G2258,G2258)=1,0,COUNTIF($G$5:G2258,G2258) )   )</f>
        <v>0</v>
      </c>
      <c r="J2258" s="56" t="str">
        <f t="shared" si="442"/>
        <v/>
      </c>
      <c r="K2258" s="56" t="str">
        <f t="shared" si="433"/>
        <v/>
      </c>
      <c r="L2258" s="56" t="str">
        <f t="shared" si="435"/>
        <v/>
      </c>
      <c r="M2258" s="56" t="str">
        <f t="shared" si="436"/>
        <v/>
      </c>
      <c r="N2258" s="56" t="str">
        <f t="shared" si="437"/>
        <v/>
      </c>
      <c r="O2258" s="56" t="str">
        <f t="shared" si="443"/>
        <v/>
      </c>
      <c r="P2258" s="56">
        <f>IF(ISERROR(IF($X$5=1,$Y$5,)),"",IF($X$5=1,$Y$5,))</f>
        <v>0</v>
      </c>
      <c r="Q2258" s="56">
        <f>IF(ISERROR(IF($X$6=1,$Y$6,)),"",IF($X$6=1,$Y$6,))</f>
        <v>10000</v>
      </c>
      <c r="R2258" s="56">
        <f>IF(ISERROR(IF($X$7=1,$Y$7,)),"",IF($X$7=1,$Y$7,))</f>
        <v>0</v>
      </c>
      <c r="S2258" s="56">
        <f>IF(ISERROR(IF($X$8=1,$Y$8,)),"",IF($X$8=1,$Y$8,))</f>
        <v>1000</v>
      </c>
      <c r="T2258" s="56">
        <f>IF(ISERROR(IF($X$9=1,$Y$9,)),"",IF($X$9=1,$Y$9,))</f>
        <v>500</v>
      </c>
      <c r="U2258" s="56">
        <f>IF(ISERROR(IF($X$10=1,$Y$10,)),"",IF($X$10=1,$Y$10,))</f>
        <v>500</v>
      </c>
    </row>
    <row r="2259" spans="1:21" x14ac:dyDescent="0.25">
      <c r="A2259" s="75">
        <f t="shared" si="438"/>
        <v>2255</v>
      </c>
      <c r="C2259" s="56" t="s">
        <v>2529</v>
      </c>
      <c r="E2259" s="56">
        <f t="shared" si="439"/>
        <v>2255</v>
      </c>
      <c r="F2259" s="76">
        <f t="shared" si="434"/>
        <v>81</v>
      </c>
      <c r="G2259" s="56" t="str">
        <f t="shared" si="440"/>
        <v/>
      </c>
      <c r="H2259" s="56">
        <f t="shared" si="441"/>
        <v>2255</v>
      </c>
      <c r="I2259" s="56">
        <f>IF(G2259="",0,IF(COUNTIF($G$5:G2259,G2259)=1,0,COUNTIF($G$5:G2259,G2259) )   )</f>
        <v>0</v>
      </c>
      <c r="J2259" s="56" t="str">
        <f t="shared" si="442"/>
        <v/>
      </c>
      <c r="K2259" s="56" t="str">
        <f t="shared" si="433"/>
        <v/>
      </c>
      <c r="L2259" s="56" t="str">
        <f t="shared" si="435"/>
        <v/>
      </c>
      <c r="M2259" s="56" t="str">
        <f t="shared" si="436"/>
        <v/>
      </c>
      <c r="N2259" s="56" t="str">
        <f t="shared" si="437"/>
        <v/>
      </c>
      <c r="O2259" s="56" t="str">
        <f t="shared" si="443"/>
        <v/>
      </c>
      <c r="P2259" s="56">
        <f>IF(ISERROR(IF($X$5=1,$Y$5,)),"",IF($X$5=1,$Y$5,))</f>
        <v>0</v>
      </c>
      <c r="Q2259" s="56">
        <f>IF(ISERROR(IF($X$6=1,$Y$6,)),"",IF($X$6=1,$Y$6,))</f>
        <v>10000</v>
      </c>
      <c r="R2259" s="56">
        <f>IF(ISERROR(IF($X$7=1,$Y$7,)),"",IF($X$7=1,$Y$7,))</f>
        <v>0</v>
      </c>
      <c r="S2259" s="56">
        <f>IF(ISERROR(IF($X$8=1,$Y$8,)),"",IF($X$8=1,$Y$8,))</f>
        <v>1000</v>
      </c>
      <c r="T2259" s="56">
        <f>IF(ISERROR(IF($X$9=1,$Y$9,)),"",IF($X$9=1,$Y$9,))</f>
        <v>500</v>
      </c>
      <c r="U2259" s="56">
        <f>IF(ISERROR(IF($X$10=1,$Y$10,)),"",IF($X$10=1,$Y$10,))</f>
        <v>500</v>
      </c>
    </row>
    <row r="2260" spans="1:21" x14ac:dyDescent="0.25">
      <c r="A2260" s="75">
        <f t="shared" si="438"/>
        <v>2256</v>
      </c>
      <c r="C2260" s="56" t="s">
        <v>2518</v>
      </c>
      <c r="E2260" s="56">
        <f t="shared" si="439"/>
        <v>2256</v>
      </c>
      <c r="F2260" s="76">
        <f t="shared" si="434"/>
        <v>81</v>
      </c>
      <c r="G2260" s="56" t="str">
        <f t="shared" si="440"/>
        <v/>
      </c>
      <c r="H2260" s="56">
        <f t="shared" si="441"/>
        <v>2256</v>
      </c>
      <c r="I2260" s="56">
        <f>IF(G2260="",0,IF(COUNTIF($G$5:G2260,G2260)=1,0,COUNTIF($G$5:G2260,G2260) )   )</f>
        <v>0</v>
      </c>
      <c r="J2260" s="56" t="str">
        <f t="shared" si="442"/>
        <v/>
      </c>
      <c r="K2260" s="56" t="str">
        <f t="shared" si="433"/>
        <v/>
      </c>
      <c r="L2260" s="56" t="str">
        <f t="shared" si="435"/>
        <v/>
      </c>
      <c r="M2260" s="56" t="str">
        <f t="shared" si="436"/>
        <v/>
      </c>
      <c r="N2260" s="56" t="str">
        <f t="shared" si="437"/>
        <v/>
      </c>
      <c r="O2260" s="56" t="str">
        <f t="shared" si="443"/>
        <v/>
      </c>
      <c r="P2260" s="56">
        <f>IF(ISERROR(IF($X$5=1,$Y$5,)),"",IF($X$5=1,$Y$5,))</f>
        <v>0</v>
      </c>
      <c r="Q2260" s="56">
        <f>IF(ISERROR(IF($X$6=1,$Y$6,)),"",IF($X$6=1,$Y$6,))</f>
        <v>10000</v>
      </c>
      <c r="R2260" s="56">
        <f>IF(ISERROR(IF($X$7=1,$Y$7,)),"",IF($X$7=1,$Y$7,))</f>
        <v>0</v>
      </c>
      <c r="S2260" s="56">
        <f>IF(ISERROR(IF($X$8=1,$Y$8,)),"",IF($X$8=1,$Y$8,))</f>
        <v>1000</v>
      </c>
      <c r="T2260" s="56">
        <f>IF(ISERROR(IF($X$9=1,$Y$9,)),"",IF($X$9=1,$Y$9,))</f>
        <v>500</v>
      </c>
      <c r="U2260" s="56">
        <f>IF(ISERROR(IF($X$10=1,$Y$10,)),"",IF($X$10=1,$Y$10,))</f>
        <v>500</v>
      </c>
    </row>
    <row r="2261" spans="1:21" x14ac:dyDescent="0.25">
      <c r="A2261" s="75">
        <f t="shared" si="438"/>
        <v>2257</v>
      </c>
      <c r="D2261" s="56" t="s">
        <v>5105</v>
      </c>
      <c r="E2261" s="56">
        <f t="shared" si="439"/>
        <v>2257</v>
      </c>
      <c r="F2261" s="76">
        <f t="shared" si="434"/>
        <v>81</v>
      </c>
      <c r="G2261" s="56" t="str">
        <f t="shared" si="440"/>
        <v>1x1Keth</v>
      </c>
      <c r="H2261" s="56">
        <f t="shared" si="441"/>
        <v>2257</v>
      </c>
      <c r="I2261" s="56">
        <f>IF(G2261="",0,IF(COUNTIF($G$5:G2261,G2261)=1,0,COUNTIF($G$5:G2261,G2261) )   )</f>
        <v>0</v>
      </c>
      <c r="J2261" s="56" t="str">
        <f t="shared" si="442"/>
        <v/>
      </c>
      <c r="K2261" s="56" t="str">
        <f t="shared" si="433"/>
        <v/>
      </c>
      <c r="L2261" s="56" t="str">
        <f t="shared" si="435"/>
        <v/>
      </c>
      <c r="M2261" s="56" t="str">
        <f t="shared" si="436"/>
        <v/>
      </c>
      <c r="N2261" s="56" t="str">
        <f t="shared" si="437"/>
        <v/>
      </c>
      <c r="O2261" s="56" t="str">
        <f t="shared" si="443"/>
        <v/>
      </c>
      <c r="P2261" s="56">
        <f>IF(ISERROR(IF($X$5=1,$Y$5,)),"",IF($X$5=1,$Y$5,))</f>
        <v>0</v>
      </c>
      <c r="Q2261" s="56">
        <f>IF(ISERROR(IF($X$6=1,$Y$6,)),"",IF($X$6=1,$Y$6,))</f>
        <v>10000</v>
      </c>
      <c r="R2261" s="56">
        <f>IF(ISERROR(IF($X$7=1,$Y$7,)),"",IF($X$7=1,$Y$7,))</f>
        <v>0</v>
      </c>
      <c r="S2261" s="56">
        <f>IF(ISERROR(IF($X$8=1,$Y$8,)),"",IF($X$8=1,$Y$8,))</f>
        <v>1000</v>
      </c>
      <c r="T2261" s="56">
        <f>IF(ISERROR(IF($X$9=1,$Y$9,)),"",IF($X$9=1,$Y$9,))</f>
        <v>500</v>
      </c>
      <c r="U2261" s="56">
        <f>IF(ISERROR(IF($X$10=1,$Y$10,)),"",IF($X$10=1,$Y$10,))</f>
        <v>500</v>
      </c>
    </row>
    <row r="2262" spans="1:21" x14ac:dyDescent="0.25">
      <c r="A2262" s="75">
        <f t="shared" si="438"/>
        <v>2258</v>
      </c>
      <c r="D2262" s="56" t="s">
        <v>5096</v>
      </c>
      <c r="E2262" s="56">
        <f t="shared" si="439"/>
        <v>2258</v>
      </c>
      <c r="F2262" s="76">
        <f t="shared" si="434"/>
        <v>81</v>
      </c>
      <c r="G2262" s="56" t="str">
        <f t="shared" si="440"/>
        <v>HexCanMetal</v>
      </c>
      <c r="H2262" s="56">
        <f t="shared" si="441"/>
        <v>2258</v>
      </c>
      <c r="I2262" s="56">
        <f>IF(G2262="",0,IF(COUNTIF($G$5:G2262,G2262)=1,0,COUNTIF($G$5:G2262,G2262) )   )</f>
        <v>0</v>
      </c>
      <c r="J2262" s="56" t="str">
        <f t="shared" si="442"/>
        <v/>
      </c>
      <c r="K2262" s="56" t="str">
        <f t="shared" si="433"/>
        <v/>
      </c>
      <c r="L2262" s="56" t="str">
        <f t="shared" si="435"/>
        <v/>
      </c>
      <c r="M2262" s="56" t="str">
        <f t="shared" si="436"/>
        <v/>
      </c>
      <c r="N2262" s="56" t="str">
        <f t="shared" si="437"/>
        <v/>
      </c>
      <c r="O2262" s="56" t="str">
        <f t="shared" si="443"/>
        <v/>
      </c>
      <c r="P2262" s="56">
        <f>IF(ISERROR(IF($X$5=1,$Y$5,)),"",IF($X$5=1,$Y$5,))</f>
        <v>0</v>
      </c>
      <c r="Q2262" s="56">
        <f>IF(ISERROR(IF($X$6=1,$Y$6,)),"",IF($X$6=1,$Y$6,))</f>
        <v>10000</v>
      </c>
      <c r="R2262" s="56">
        <f>IF(ISERROR(IF($X$7=1,$Y$7,)),"",IF($X$7=1,$Y$7,))</f>
        <v>0</v>
      </c>
      <c r="S2262" s="56">
        <f>IF(ISERROR(IF($X$8=1,$Y$8,)),"",IF($X$8=1,$Y$8,))</f>
        <v>1000</v>
      </c>
      <c r="T2262" s="56">
        <f>IF(ISERROR(IF($X$9=1,$Y$9,)),"",IF($X$9=1,$Y$9,))</f>
        <v>500</v>
      </c>
      <c r="U2262" s="56">
        <f>IF(ISERROR(IF($X$10=1,$Y$10,)),"",IF($X$10=1,$Y$10,))</f>
        <v>500</v>
      </c>
    </row>
    <row r="2263" spans="1:21" x14ac:dyDescent="0.25">
      <c r="A2263" s="75">
        <f t="shared" si="438"/>
        <v>2259</v>
      </c>
      <c r="D2263" s="56" t="s">
        <v>5097</v>
      </c>
      <c r="E2263" s="56">
        <f t="shared" si="439"/>
        <v>2259</v>
      </c>
      <c r="F2263" s="76">
        <f t="shared" si="434"/>
        <v>81</v>
      </c>
      <c r="G2263" s="56" t="str">
        <f t="shared" si="440"/>
        <v>HexCanMetalSmall</v>
      </c>
      <c r="H2263" s="56">
        <f t="shared" si="441"/>
        <v>2259</v>
      </c>
      <c r="I2263" s="56">
        <f>IF(G2263="",0,IF(COUNTIF($G$5:G2263,G2263)=1,0,COUNTIF($G$5:G2263,G2263) )   )</f>
        <v>0</v>
      </c>
      <c r="J2263" s="56" t="str">
        <f t="shared" si="442"/>
        <v/>
      </c>
      <c r="K2263" s="56" t="str">
        <f t="shared" si="433"/>
        <v/>
      </c>
      <c r="L2263" s="56" t="str">
        <f t="shared" si="435"/>
        <v/>
      </c>
      <c r="M2263" s="56" t="str">
        <f t="shared" si="436"/>
        <v/>
      </c>
      <c r="N2263" s="56" t="str">
        <f t="shared" si="437"/>
        <v/>
      </c>
      <c r="O2263" s="56" t="str">
        <f t="shared" si="443"/>
        <v/>
      </c>
      <c r="P2263" s="56">
        <f>IF(ISERROR(IF($X$5=1,$Y$5,)),"",IF($X$5=1,$Y$5,))</f>
        <v>0</v>
      </c>
      <c r="Q2263" s="56">
        <f>IF(ISERROR(IF($X$6=1,$Y$6,)),"",IF($X$6=1,$Y$6,))</f>
        <v>10000</v>
      </c>
      <c r="R2263" s="56">
        <f>IF(ISERROR(IF($X$7=1,$Y$7,)),"",IF($X$7=1,$Y$7,))</f>
        <v>0</v>
      </c>
      <c r="S2263" s="56">
        <f>IF(ISERROR(IF($X$8=1,$Y$8,)),"",IF($X$8=1,$Y$8,))</f>
        <v>1000</v>
      </c>
      <c r="T2263" s="56">
        <f>IF(ISERROR(IF($X$9=1,$Y$9,)),"",IF($X$9=1,$Y$9,))</f>
        <v>500</v>
      </c>
      <c r="U2263" s="56">
        <f>IF(ISERROR(IF($X$10=1,$Y$10,)),"",IF($X$10=1,$Y$10,))</f>
        <v>500</v>
      </c>
    </row>
    <row r="2264" spans="1:21" x14ac:dyDescent="0.25">
      <c r="A2264" s="75">
        <f t="shared" si="438"/>
        <v>2260</v>
      </c>
      <c r="D2264" s="56" t="s">
        <v>5098</v>
      </c>
      <c r="E2264" s="56">
        <f t="shared" si="439"/>
        <v>2260</v>
      </c>
      <c r="F2264" s="76">
        <f t="shared" si="434"/>
        <v>81</v>
      </c>
      <c r="G2264" s="56" t="str">
        <f t="shared" si="440"/>
        <v>HexCanOre</v>
      </c>
      <c r="H2264" s="56">
        <f t="shared" si="441"/>
        <v>2260</v>
      </c>
      <c r="I2264" s="56">
        <f>IF(G2264="",0,IF(COUNTIF($G$5:G2264,G2264)=1,0,COUNTIF($G$5:G2264,G2264) )   )</f>
        <v>0</v>
      </c>
      <c r="J2264" s="56" t="str">
        <f t="shared" si="442"/>
        <v/>
      </c>
      <c r="K2264" s="56" t="str">
        <f t="shared" si="433"/>
        <v/>
      </c>
      <c r="L2264" s="56" t="str">
        <f t="shared" si="435"/>
        <v/>
      </c>
      <c r="M2264" s="56" t="str">
        <f t="shared" si="436"/>
        <v/>
      </c>
      <c r="N2264" s="56" t="str">
        <f t="shared" si="437"/>
        <v/>
      </c>
      <c r="O2264" s="56" t="str">
        <f t="shared" si="443"/>
        <v/>
      </c>
      <c r="P2264" s="56">
        <f>IF(ISERROR(IF($X$5=1,$Y$5,)),"",IF($X$5=1,$Y$5,))</f>
        <v>0</v>
      </c>
      <c r="Q2264" s="56">
        <f>IF(ISERROR(IF($X$6=1,$Y$6,)),"",IF($X$6=1,$Y$6,))</f>
        <v>10000</v>
      </c>
      <c r="R2264" s="56">
        <f>IF(ISERROR(IF($X$7=1,$Y$7,)),"",IF($X$7=1,$Y$7,))</f>
        <v>0</v>
      </c>
      <c r="S2264" s="56">
        <f>IF(ISERROR(IF($X$8=1,$Y$8,)),"",IF($X$8=1,$Y$8,))</f>
        <v>1000</v>
      </c>
      <c r="T2264" s="56">
        <f>IF(ISERROR(IF($X$9=1,$Y$9,)),"",IF($X$9=1,$Y$9,))</f>
        <v>500</v>
      </c>
      <c r="U2264" s="56">
        <f>IF(ISERROR(IF($X$10=1,$Y$10,)),"",IF($X$10=1,$Y$10,))</f>
        <v>500</v>
      </c>
    </row>
    <row r="2265" spans="1:21" x14ac:dyDescent="0.25">
      <c r="A2265" s="75">
        <f t="shared" si="438"/>
        <v>2261</v>
      </c>
      <c r="D2265" s="56" t="s">
        <v>5099</v>
      </c>
      <c r="E2265" s="56">
        <f t="shared" si="439"/>
        <v>2261</v>
      </c>
      <c r="F2265" s="76">
        <f t="shared" si="434"/>
        <v>81</v>
      </c>
      <c r="G2265" s="56" t="str">
        <f t="shared" si="440"/>
        <v>HexCanOreSmall</v>
      </c>
      <c r="H2265" s="56">
        <f t="shared" si="441"/>
        <v>2261</v>
      </c>
      <c r="I2265" s="56">
        <f>IF(G2265="",0,IF(COUNTIF($G$5:G2265,G2265)=1,0,COUNTIF($G$5:G2265,G2265) )   )</f>
        <v>0</v>
      </c>
      <c r="J2265" s="56" t="str">
        <f t="shared" si="442"/>
        <v/>
      </c>
      <c r="K2265" s="56" t="str">
        <f t="shared" si="433"/>
        <v/>
      </c>
      <c r="L2265" s="56" t="str">
        <f t="shared" si="435"/>
        <v/>
      </c>
      <c r="M2265" s="56" t="str">
        <f t="shared" si="436"/>
        <v/>
      </c>
      <c r="N2265" s="56" t="str">
        <f t="shared" si="437"/>
        <v/>
      </c>
      <c r="O2265" s="56" t="str">
        <f t="shared" si="443"/>
        <v/>
      </c>
      <c r="P2265" s="56">
        <f>IF(ISERROR(IF($X$5=1,$Y$5,)),"",IF($X$5=1,$Y$5,))</f>
        <v>0</v>
      </c>
      <c r="Q2265" s="56">
        <f>IF(ISERROR(IF($X$6=1,$Y$6,)),"",IF($X$6=1,$Y$6,))</f>
        <v>10000</v>
      </c>
      <c r="R2265" s="56">
        <f>IF(ISERROR(IF($X$7=1,$Y$7,)),"",IF($X$7=1,$Y$7,))</f>
        <v>0</v>
      </c>
      <c r="S2265" s="56">
        <f>IF(ISERROR(IF($X$8=1,$Y$8,)),"",IF($X$8=1,$Y$8,))</f>
        <v>1000</v>
      </c>
      <c r="T2265" s="56">
        <f>IF(ISERROR(IF($X$9=1,$Y$9,)),"",IF($X$9=1,$Y$9,))</f>
        <v>500</v>
      </c>
      <c r="U2265" s="56">
        <f>IF(ISERROR(IF($X$10=1,$Y$10,)),"",IF($X$10=1,$Y$10,))</f>
        <v>500</v>
      </c>
    </row>
    <row r="2266" spans="1:21" x14ac:dyDescent="0.25">
      <c r="A2266" s="75">
        <f t="shared" si="438"/>
        <v>2262</v>
      </c>
      <c r="D2266" s="56" t="s">
        <v>5100</v>
      </c>
      <c r="E2266" s="56">
        <f t="shared" si="439"/>
        <v>2262</v>
      </c>
      <c r="F2266" s="76">
        <f t="shared" si="434"/>
        <v>81</v>
      </c>
      <c r="G2266" s="56" t="str">
        <f t="shared" si="440"/>
        <v>HexCanRocketParts</v>
      </c>
      <c r="H2266" s="56">
        <f t="shared" si="441"/>
        <v>2262</v>
      </c>
      <c r="I2266" s="56">
        <f>IF(G2266="",0,IF(COUNTIF($G$5:G2266,G2266)=1,0,COUNTIF($G$5:G2266,G2266) )   )</f>
        <v>0</v>
      </c>
      <c r="J2266" s="56" t="str">
        <f t="shared" si="442"/>
        <v/>
      </c>
      <c r="K2266" s="56" t="str">
        <f t="shared" si="433"/>
        <v/>
      </c>
      <c r="L2266" s="56" t="str">
        <f t="shared" si="435"/>
        <v/>
      </c>
      <c r="M2266" s="56" t="str">
        <f t="shared" si="436"/>
        <v/>
      </c>
      <c r="N2266" s="56" t="str">
        <f t="shared" si="437"/>
        <v/>
      </c>
      <c r="O2266" s="56" t="str">
        <f t="shared" si="443"/>
        <v/>
      </c>
      <c r="P2266" s="56">
        <f>IF(ISERROR(IF($X$5=1,$Y$5,)),"",IF($X$5=1,$Y$5,))</f>
        <v>0</v>
      </c>
      <c r="Q2266" s="56">
        <f>IF(ISERROR(IF($X$6=1,$Y$6,)),"",IF($X$6=1,$Y$6,))</f>
        <v>10000</v>
      </c>
      <c r="R2266" s="56">
        <f>IF(ISERROR(IF($X$7=1,$Y$7,)),"",IF($X$7=1,$Y$7,))</f>
        <v>0</v>
      </c>
      <c r="S2266" s="56">
        <f>IF(ISERROR(IF($X$8=1,$Y$8,)),"",IF($X$8=1,$Y$8,))</f>
        <v>1000</v>
      </c>
      <c r="T2266" s="56">
        <f>IF(ISERROR(IF($X$9=1,$Y$9,)),"",IF($X$9=1,$Y$9,))</f>
        <v>500</v>
      </c>
      <c r="U2266" s="56">
        <f>IF(ISERROR(IF($X$10=1,$Y$10,)),"",IF($X$10=1,$Y$10,))</f>
        <v>500</v>
      </c>
    </row>
    <row r="2267" spans="1:21" x14ac:dyDescent="0.25">
      <c r="A2267" s="75">
        <f t="shared" si="438"/>
        <v>2263</v>
      </c>
      <c r="D2267" s="56" t="s">
        <v>5101</v>
      </c>
      <c r="E2267" s="56">
        <f t="shared" si="439"/>
        <v>2263</v>
      </c>
      <c r="F2267" s="76">
        <f t="shared" si="434"/>
        <v>81</v>
      </c>
      <c r="G2267" s="56" t="str">
        <f t="shared" si="440"/>
        <v>HexCanRocketPartsSmall</v>
      </c>
      <c r="H2267" s="56">
        <f t="shared" si="441"/>
        <v>2263</v>
      </c>
      <c r="I2267" s="56">
        <f>IF(G2267="",0,IF(COUNTIF($G$5:G2267,G2267)=1,0,COUNTIF($G$5:G2267,G2267) )   )</f>
        <v>0</v>
      </c>
      <c r="J2267" s="56" t="str">
        <f t="shared" si="442"/>
        <v/>
      </c>
      <c r="K2267" s="56" t="str">
        <f t="shared" si="433"/>
        <v/>
      </c>
      <c r="L2267" s="56" t="str">
        <f t="shared" si="435"/>
        <v/>
      </c>
      <c r="M2267" s="56" t="str">
        <f t="shared" si="436"/>
        <v/>
      </c>
      <c r="N2267" s="56" t="str">
        <f t="shared" si="437"/>
        <v/>
      </c>
      <c r="O2267" s="56" t="str">
        <f t="shared" si="443"/>
        <v/>
      </c>
      <c r="P2267" s="56">
        <f>IF(ISERROR(IF($X$5=1,$Y$5,)),"",IF($X$5=1,$Y$5,))</f>
        <v>0</v>
      </c>
      <c r="Q2267" s="56">
        <f>IF(ISERROR(IF($X$6=1,$Y$6,)),"",IF($X$6=1,$Y$6,))</f>
        <v>10000</v>
      </c>
      <c r="R2267" s="56">
        <f>IF(ISERROR(IF($X$7=1,$Y$7,)),"",IF($X$7=1,$Y$7,))</f>
        <v>0</v>
      </c>
      <c r="S2267" s="56">
        <f>IF(ISERROR(IF($X$8=1,$Y$8,)),"",IF($X$8=1,$Y$8,))</f>
        <v>1000</v>
      </c>
      <c r="T2267" s="56">
        <f>IF(ISERROR(IF($X$9=1,$Y$9,)),"",IF($X$9=1,$Y$9,))</f>
        <v>500</v>
      </c>
      <c r="U2267" s="56">
        <f>IF(ISERROR(IF($X$10=1,$Y$10,)),"",IF($X$10=1,$Y$10,))</f>
        <v>500</v>
      </c>
    </row>
    <row r="2268" spans="1:21" x14ac:dyDescent="0.25">
      <c r="A2268" s="75">
        <f t="shared" si="438"/>
        <v>2264</v>
      </c>
      <c r="D2268" s="56" t="s">
        <v>5102</v>
      </c>
      <c r="E2268" s="56">
        <f t="shared" si="439"/>
        <v>2264</v>
      </c>
      <c r="F2268" s="76">
        <f t="shared" si="434"/>
        <v>81</v>
      </c>
      <c r="G2268" s="56" t="str">
        <f t="shared" si="440"/>
        <v>HexCanKethaneSmall</v>
      </c>
      <c r="H2268" s="56">
        <f t="shared" si="441"/>
        <v>2264</v>
      </c>
      <c r="I2268" s="56">
        <f>IF(G2268="",0,IF(COUNTIF($G$5:G2268,G2268)=1,0,COUNTIF($G$5:G2268,G2268) )   )</f>
        <v>0</v>
      </c>
      <c r="J2268" s="56" t="str">
        <f t="shared" si="442"/>
        <v/>
      </c>
      <c r="K2268" s="56" t="str">
        <f t="shared" si="433"/>
        <v/>
      </c>
      <c r="L2268" s="56" t="str">
        <f t="shared" si="435"/>
        <v/>
      </c>
      <c r="M2268" s="56" t="str">
        <f t="shared" si="436"/>
        <v/>
      </c>
      <c r="N2268" s="56" t="str">
        <f t="shared" si="437"/>
        <v/>
      </c>
      <c r="O2268" s="56" t="str">
        <f t="shared" si="443"/>
        <v/>
      </c>
      <c r="P2268" s="56">
        <f>IF(ISERROR(IF($X$5=1,$Y$5,)),"",IF($X$5=1,$Y$5,))</f>
        <v>0</v>
      </c>
      <c r="Q2268" s="56">
        <f>IF(ISERROR(IF($X$6=1,$Y$6,)),"",IF($X$6=1,$Y$6,))</f>
        <v>10000</v>
      </c>
      <c r="R2268" s="56">
        <f>IF(ISERROR(IF($X$7=1,$Y$7,)),"",IF($X$7=1,$Y$7,))</f>
        <v>0</v>
      </c>
      <c r="S2268" s="56">
        <f>IF(ISERROR(IF($X$8=1,$Y$8,)),"",IF($X$8=1,$Y$8,))</f>
        <v>1000</v>
      </c>
      <c r="T2268" s="56">
        <f>IF(ISERROR(IF($X$9=1,$Y$9,)),"",IF($X$9=1,$Y$9,))</f>
        <v>500</v>
      </c>
      <c r="U2268" s="56">
        <f>IF(ISERROR(IF($X$10=1,$Y$10,)),"",IF($X$10=1,$Y$10,))</f>
        <v>500</v>
      </c>
    </row>
    <row r="2269" spans="1:21" x14ac:dyDescent="0.25">
      <c r="A2269" s="75">
        <f t="shared" si="438"/>
        <v>2265</v>
      </c>
      <c r="D2269" s="56" t="s">
        <v>5103</v>
      </c>
      <c r="E2269" s="56">
        <f t="shared" si="439"/>
        <v>2265</v>
      </c>
      <c r="F2269" s="76">
        <f t="shared" si="434"/>
        <v>81</v>
      </c>
      <c r="G2269" s="56" t="str">
        <f t="shared" si="440"/>
        <v>kethane.tank1mLarge</v>
      </c>
      <c r="H2269" s="56">
        <f t="shared" si="441"/>
        <v>2265</v>
      </c>
      <c r="I2269" s="56">
        <f>IF(G2269="",0,IF(COUNTIF($G$5:G2269,G2269)=1,0,COUNTIF($G$5:G2269,G2269) )   )</f>
        <v>0</v>
      </c>
      <c r="J2269" s="56" t="str">
        <f t="shared" si="442"/>
        <v/>
      </c>
      <c r="K2269" s="56" t="str">
        <f t="shared" si="433"/>
        <v/>
      </c>
      <c r="L2269" s="56" t="str">
        <f t="shared" si="435"/>
        <v/>
      </c>
      <c r="M2269" s="56" t="str">
        <f t="shared" si="436"/>
        <v/>
      </c>
      <c r="N2269" s="56" t="str">
        <f t="shared" si="437"/>
        <v/>
      </c>
      <c r="O2269" s="56" t="str">
        <f t="shared" si="443"/>
        <v/>
      </c>
      <c r="P2269" s="56">
        <f>IF(ISERROR(IF($X$5=1,$Y$5,)),"",IF($X$5=1,$Y$5,))</f>
        <v>0</v>
      </c>
      <c r="Q2269" s="56">
        <f>IF(ISERROR(IF($X$6=1,$Y$6,)),"",IF($X$6=1,$Y$6,))</f>
        <v>10000</v>
      </c>
      <c r="R2269" s="56">
        <f>IF(ISERROR(IF($X$7=1,$Y$7,)),"",IF($X$7=1,$Y$7,))</f>
        <v>0</v>
      </c>
      <c r="S2269" s="56">
        <f>IF(ISERROR(IF($X$8=1,$Y$8,)),"",IF($X$8=1,$Y$8,))</f>
        <v>1000</v>
      </c>
      <c r="T2269" s="56">
        <f>IF(ISERROR(IF($X$9=1,$Y$9,)),"",IF($X$9=1,$Y$9,))</f>
        <v>500</v>
      </c>
      <c r="U2269" s="56">
        <f>IF(ISERROR(IF($X$10=1,$Y$10,)),"",IF($X$10=1,$Y$10,))</f>
        <v>500</v>
      </c>
    </row>
    <row r="2270" spans="1:21" x14ac:dyDescent="0.25">
      <c r="A2270" s="75">
        <f t="shared" si="438"/>
        <v>2266</v>
      </c>
      <c r="D2270" s="56" t="s">
        <v>5104</v>
      </c>
      <c r="E2270" s="56">
        <f t="shared" si="439"/>
        <v>2266</v>
      </c>
      <c r="F2270" s="76">
        <f t="shared" si="434"/>
        <v>81</v>
      </c>
      <c r="G2270" s="56" t="str">
        <f t="shared" si="440"/>
        <v>kethane.tank1mStandard</v>
      </c>
      <c r="H2270" s="56">
        <f t="shared" si="441"/>
        <v>2266</v>
      </c>
      <c r="I2270" s="56">
        <f>IF(G2270="",0,IF(COUNTIF($G$5:G2270,G2270)=1,0,COUNTIF($G$5:G2270,G2270) )   )</f>
        <v>0</v>
      </c>
      <c r="J2270" s="56" t="str">
        <f t="shared" si="442"/>
        <v/>
      </c>
      <c r="K2270" s="56" t="str">
        <f t="shared" si="433"/>
        <v/>
      </c>
      <c r="L2270" s="56" t="str">
        <f t="shared" si="435"/>
        <v/>
      </c>
      <c r="M2270" s="56" t="str">
        <f t="shared" si="436"/>
        <v/>
      </c>
      <c r="N2270" s="56" t="str">
        <f t="shared" si="437"/>
        <v/>
      </c>
      <c r="O2270" s="56" t="str">
        <f t="shared" si="443"/>
        <v/>
      </c>
      <c r="P2270" s="56">
        <f>IF(ISERROR(IF($X$5=1,$Y$5,)),"",IF($X$5=1,$Y$5,))</f>
        <v>0</v>
      </c>
      <c r="Q2270" s="56">
        <f>IF(ISERROR(IF($X$6=1,$Y$6,)),"",IF($X$6=1,$Y$6,))</f>
        <v>10000</v>
      </c>
      <c r="R2270" s="56">
        <f>IF(ISERROR(IF($X$7=1,$Y$7,)),"",IF($X$7=1,$Y$7,))</f>
        <v>0</v>
      </c>
      <c r="S2270" s="56">
        <f>IF(ISERROR(IF($X$8=1,$Y$8,)),"",IF($X$8=1,$Y$8,))</f>
        <v>1000</v>
      </c>
      <c r="T2270" s="56">
        <f>IF(ISERROR(IF($X$9=1,$Y$9,)),"",IF($X$9=1,$Y$9,))</f>
        <v>500</v>
      </c>
      <c r="U2270" s="56">
        <f>IF(ISERROR(IF($X$10=1,$Y$10,)),"",IF($X$10=1,$Y$10,))</f>
        <v>500</v>
      </c>
    </row>
    <row r="2271" spans="1:21" x14ac:dyDescent="0.25">
      <c r="A2271" s="75">
        <f t="shared" si="438"/>
        <v>2267</v>
      </c>
      <c r="C2271" s="56" t="s">
        <v>2532</v>
      </c>
      <c r="E2271" s="56">
        <f t="shared" si="439"/>
        <v>2267</v>
      </c>
      <c r="F2271" s="76">
        <f t="shared" si="434"/>
        <v>81</v>
      </c>
      <c r="G2271" s="56" t="str">
        <f t="shared" si="440"/>
        <v/>
      </c>
      <c r="H2271" s="56">
        <f t="shared" si="441"/>
        <v>2267</v>
      </c>
      <c r="I2271" s="56">
        <f>IF(G2271="",0,IF(COUNTIF($G$5:G2271,G2271)=1,0,COUNTIF($G$5:G2271,G2271) )   )</f>
        <v>0</v>
      </c>
      <c r="J2271" s="56" t="str">
        <f t="shared" si="442"/>
        <v/>
      </c>
      <c r="K2271" s="56" t="str">
        <f t="shared" si="433"/>
        <v/>
      </c>
      <c r="L2271" s="56" t="str">
        <f t="shared" si="435"/>
        <v/>
      </c>
      <c r="M2271" s="56" t="str">
        <f t="shared" si="436"/>
        <v/>
      </c>
      <c r="N2271" s="56" t="str">
        <f t="shared" si="437"/>
        <v/>
      </c>
      <c r="O2271" s="56" t="str">
        <f t="shared" si="443"/>
        <v/>
      </c>
      <c r="P2271" s="56">
        <f>IF(ISERROR(IF($X$5=1,$Y$5,)),"",IF($X$5=1,$Y$5,))</f>
        <v>0</v>
      </c>
      <c r="Q2271" s="56">
        <f>IF(ISERROR(IF($X$6=1,$Y$6,)),"",IF($X$6=1,$Y$6,))</f>
        <v>10000</v>
      </c>
      <c r="R2271" s="56">
        <f>IF(ISERROR(IF($X$7=1,$Y$7,)),"",IF($X$7=1,$Y$7,))</f>
        <v>0</v>
      </c>
      <c r="S2271" s="56">
        <f>IF(ISERROR(IF($X$8=1,$Y$8,)),"",IF($X$8=1,$Y$8,))</f>
        <v>1000</v>
      </c>
      <c r="T2271" s="56">
        <f>IF(ISERROR(IF($X$9=1,$Y$9,)),"",IF($X$9=1,$Y$9,))</f>
        <v>500</v>
      </c>
      <c r="U2271" s="56">
        <f>IF(ISERROR(IF($X$10=1,$Y$10,)),"",IF($X$10=1,$Y$10,))</f>
        <v>500</v>
      </c>
    </row>
    <row r="2272" spans="1:21" x14ac:dyDescent="0.25">
      <c r="A2272" s="75">
        <f t="shared" si="438"/>
        <v>2268</v>
      </c>
      <c r="B2272" s="56" t="s">
        <v>2532</v>
      </c>
      <c r="E2272" s="56">
        <f t="shared" si="439"/>
        <v>2268</v>
      </c>
      <c r="F2272" s="76">
        <f t="shared" si="434"/>
        <v>81</v>
      </c>
      <c r="G2272" s="56" t="str">
        <f t="shared" si="440"/>
        <v/>
      </c>
      <c r="H2272" s="56">
        <f t="shared" si="441"/>
        <v>2268</v>
      </c>
      <c r="I2272" s="56">
        <f>IF(G2272="",0,IF(COUNTIF($G$5:G2272,G2272)=1,0,COUNTIF($G$5:G2272,G2272) )   )</f>
        <v>0</v>
      </c>
      <c r="J2272" s="56" t="str">
        <f t="shared" si="442"/>
        <v/>
      </c>
      <c r="K2272" s="56" t="str">
        <f t="shared" si="433"/>
        <v/>
      </c>
      <c r="L2272" s="56" t="str">
        <f t="shared" si="435"/>
        <v/>
      </c>
      <c r="M2272" s="56" t="str">
        <f t="shared" si="436"/>
        <v/>
      </c>
      <c r="N2272" s="56" t="str">
        <f t="shared" si="437"/>
        <v/>
      </c>
      <c r="O2272" s="56" t="str">
        <f t="shared" si="443"/>
        <v/>
      </c>
      <c r="P2272" s="56">
        <f>IF(ISERROR(IF($X$5=1,$Y$5,)),"",IF($X$5=1,$Y$5,))</f>
        <v>0</v>
      </c>
      <c r="Q2272" s="56">
        <f>IF(ISERROR(IF($X$6=1,$Y$6,)),"",IF($X$6=1,$Y$6,))</f>
        <v>10000</v>
      </c>
      <c r="R2272" s="56">
        <f>IF(ISERROR(IF($X$7=1,$Y$7,)),"",IF($X$7=1,$Y$7,))</f>
        <v>0</v>
      </c>
      <c r="S2272" s="56">
        <f>IF(ISERROR(IF($X$8=1,$Y$8,)),"",IF($X$8=1,$Y$8,))</f>
        <v>1000</v>
      </c>
      <c r="T2272" s="56">
        <f>IF(ISERROR(IF($X$9=1,$Y$9,)),"",IF($X$9=1,$Y$9,))</f>
        <v>500</v>
      </c>
      <c r="U2272" s="56">
        <f>IF(ISERROR(IF($X$10=1,$Y$10,)),"",IF($X$10=1,$Y$10,))</f>
        <v>500</v>
      </c>
    </row>
    <row r="2273" spans="1:21" x14ac:dyDescent="0.25">
      <c r="A2273" s="75">
        <f t="shared" si="438"/>
        <v>2269</v>
      </c>
      <c r="B2273" s="56" t="s">
        <v>2517</v>
      </c>
      <c r="E2273" s="56">
        <f t="shared" si="439"/>
        <v>2269</v>
      </c>
      <c r="F2273" s="76">
        <f t="shared" si="434"/>
        <v>81</v>
      </c>
      <c r="G2273" s="56" t="str">
        <f t="shared" si="440"/>
        <v/>
      </c>
      <c r="H2273" s="56">
        <f t="shared" si="441"/>
        <v>2269</v>
      </c>
      <c r="I2273" s="56">
        <f>IF(G2273="",0,IF(COUNTIF($G$5:G2273,G2273)=1,0,COUNTIF($G$5:G2273,G2273) )   )</f>
        <v>0</v>
      </c>
      <c r="J2273" s="56" t="str">
        <f t="shared" si="442"/>
        <v/>
      </c>
      <c r="K2273" s="56" t="str">
        <f t="shared" si="433"/>
        <v/>
      </c>
      <c r="L2273" s="56" t="str">
        <f t="shared" si="435"/>
        <v/>
      </c>
      <c r="M2273" s="56" t="str">
        <f t="shared" si="436"/>
        <v/>
      </c>
      <c r="N2273" s="56" t="str">
        <f t="shared" si="437"/>
        <v/>
      </c>
      <c r="O2273" s="56" t="str">
        <f t="shared" si="443"/>
        <v/>
      </c>
      <c r="P2273" s="56">
        <f>IF(ISERROR(IF($X$5=1,$Y$5,)),"",IF($X$5=1,$Y$5,))</f>
        <v>0</v>
      </c>
      <c r="Q2273" s="56">
        <f>IF(ISERROR(IF($X$6=1,$Y$6,)),"",IF($X$6=1,$Y$6,))</f>
        <v>10000</v>
      </c>
      <c r="R2273" s="56">
        <f>IF(ISERROR(IF($X$7=1,$Y$7,)),"",IF($X$7=1,$Y$7,))</f>
        <v>0</v>
      </c>
      <c r="S2273" s="56">
        <f>IF(ISERROR(IF($X$8=1,$Y$8,)),"",IF($X$8=1,$Y$8,))</f>
        <v>1000</v>
      </c>
      <c r="T2273" s="56">
        <f>IF(ISERROR(IF($X$9=1,$Y$9,)),"",IF($X$9=1,$Y$9,))</f>
        <v>500</v>
      </c>
      <c r="U2273" s="56">
        <f>IF(ISERROR(IF($X$10=1,$Y$10,)),"",IF($X$10=1,$Y$10,))</f>
        <v>500</v>
      </c>
    </row>
    <row r="2274" spans="1:21" x14ac:dyDescent="0.25">
      <c r="A2274" s="75">
        <f t="shared" si="438"/>
        <v>2270</v>
      </c>
      <c r="B2274" s="56" t="s">
        <v>2518</v>
      </c>
      <c r="E2274" s="56">
        <f t="shared" si="439"/>
        <v>2270</v>
      </c>
      <c r="F2274" s="76">
        <f t="shared" si="434"/>
        <v>81</v>
      </c>
      <c r="G2274" s="56" t="str">
        <f t="shared" si="440"/>
        <v/>
      </c>
      <c r="H2274" s="56">
        <f t="shared" si="441"/>
        <v>2270</v>
      </c>
      <c r="I2274" s="56">
        <f>IF(G2274="",0,IF(COUNTIF($G$5:G2274,G2274)=1,0,COUNTIF($G$5:G2274,G2274) )   )</f>
        <v>0</v>
      </c>
      <c r="J2274" s="56" t="str">
        <f t="shared" si="442"/>
        <v/>
      </c>
      <c r="K2274" s="56" t="str">
        <f t="shared" si="433"/>
        <v/>
      </c>
      <c r="L2274" s="56" t="str">
        <f t="shared" si="435"/>
        <v/>
      </c>
      <c r="M2274" s="56" t="str">
        <f t="shared" si="436"/>
        <v/>
      </c>
      <c r="N2274" s="56" t="str">
        <f t="shared" si="437"/>
        <v/>
      </c>
      <c r="O2274" s="56" t="str">
        <f t="shared" si="443"/>
        <v/>
      </c>
      <c r="P2274" s="56">
        <f>IF(ISERROR(IF($X$5=1,$Y$5,)),"",IF($X$5=1,$Y$5,))</f>
        <v>0</v>
      </c>
      <c r="Q2274" s="56">
        <f>IF(ISERROR(IF($X$6=1,$Y$6,)),"",IF($X$6=1,$Y$6,))</f>
        <v>10000</v>
      </c>
      <c r="R2274" s="56">
        <f>IF(ISERROR(IF($X$7=1,$Y$7,)),"",IF($X$7=1,$Y$7,))</f>
        <v>0</v>
      </c>
      <c r="S2274" s="56">
        <f>IF(ISERROR(IF($X$8=1,$Y$8,)),"",IF($X$8=1,$Y$8,))</f>
        <v>1000</v>
      </c>
      <c r="T2274" s="56">
        <f>IF(ISERROR(IF($X$9=1,$Y$9,)),"",IF($X$9=1,$Y$9,))</f>
        <v>500</v>
      </c>
      <c r="U2274" s="56">
        <f>IF(ISERROR(IF($X$10=1,$Y$10,)),"",IF($X$10=1,$Y$10,))</f>
        <v>500</v>
      </c>
    </row>
    <row r="2275" spans="1:21" x14ac:dyDescent="0.25">
      <c r="A2275" s="75">
        <f t="shared" si="438"/>
        <v>2271</v>
      </c>
      <c r="C2275" s="56" t="s">
        <v>3057</v>
      </c>
      <c r="E2275" s="56">
        <f t="shared" si="439"/>
        <v>2271</v>
      </c>
      <c r="F2275" s="76">
        <f t="shared" si="434"/>
        <v>82</v>
      </c>
      <c r="G2275" s="56" t="str">
        <f t="shared" si="440"/>
        <v>newnode_advResourceDiscovery</v>
      </c>
      <c r="H2275" s="56">
        <f t="shared" si="441"/>
        <v>2271</v>
      </c>
      <c r="I2275" s="56">
        <f>IF(G2275="",0,IF(COUNTIF($G$5:G2275,G2275)=1,0,COUNTIF($G$5:G2275,G2275) )   )</f>
        <v>0</v>
      </c>
      <c r="J2275" s="56" t="str">
        <f t="shared" si="442"/>
        <v/>
      </c>
      <c r="K2275" s="56" t="str">
        <f t="shared" si="433"/>
        <v/>
      </c>
      <c r="L2275" s="56" t="str">
        <f t="shared" si="435"/>
        <v/>
      </c>
      <c r="M2275" s="56" t="str">
        <f t="shared" si="436"/>
        <v/>
      </c>
      <c r="N2275" s="56" t="str">
        <f t="shared" si="437"/>
        <v/>
      </c>
      <c r="O2275" s="56" t="str">
        <f t="shared" si="443"/>
        <v/>
      </c>
      <c r="P2275" s="56">
        <f>IF(ISERROR(IF($X$5=1,$Y$5,)),"",IF($X$5=1,$Y$5,))</f>
        <v>0</v>
      </c>
      <c r="Q2275" s="56">
        <f>IF(ISERROR(IF($X$6=1,$Y$6,)),"",IF($X$6=1,$Y$6,))</f>
        <v>10000</v>
      </c>
      <c r="R2275" s="56">
        <f>IF(ISERROR(IF($X$7=1,$Y$7,)),"",IF($X$7=1,$Y$7,))</f>
        <v>0</v>
      </c>
      <c r="S2275" s="56">
        <f>IF(ISERROR(IF($X$8=1,$Y$8,)),"",IF($X$8=1,$Y$8,))</f>
        <v>1000</v>
      </c>
      <c r="T2275" s="56">
        <f>IF(ISERROR(IF($X$9=1,$Y$9,)),"",IF($X$9=1,$Y$9,))</f>
        <v>500</v>
      </c>
      <c r="U2275" s="56">
        <f>IF(ISERROR(IF($X$10=1,$Y$10,)),"",IF($X$10=1,$Y$10,))</f>
        <v>500</v>
      </c>
    </row>
    <row r="2276" spans="1:21" x14ac:dyDescent="0.25">
      <c r="A2276" s="75">
        <f t="shared" si="438"/>
        <v>2272</v>
      </c>
      <c r="C2276" s="56" t="s">
        <v>3058</v>
      </c>
      <c r="E2276" s="56">
        <f t="shared" si="439"/>
        <v>2272</v>
      </c>
      <c r="F2276" s="76">
        <f t="shared" si="434"/>
        <v>82</v>
      </c>
      <c r="G2276" s="56" t="str">
        <f t="shared" si="440"/>
        <v/>
      </c>
      <c r="H2276" s="56">
        <f t="shared" si="441"/>
        <v>2272</v>
      </c>
      <c r="I2276" s="56">
        <f>IF(G2276="",0,IF(COUNTIF($G$5:G2276,G2276)=1,0,COUNTIF($G$5:G2276,G2276) )   )</f>
        <v>0</v>
      </c>
      <c r="J2276" s="56" t="str">
        <f t="shared" si="442"/>
        <v/>
      </c>
      <c r="K2276" s="56" t="str">
        <f t="shared" si="433"/>
        <v/>
      </c>
      <c r="L2276" s="56" t="str">
        <f t="shared" si="435"/>
        <v/>
      </c>
      <c r="M2276" s="56" t="str">
        <f t="shared" si="436"/>
        <v/>
      </c>
      <c r="N2276" s="56" t="str">
        <f t="shared" si="437"/>
        <v/>
      </c>
      <c r="O2276" s="56" t="str">
        <f t="shared" si="443"/>
        <v/>
      </c>
      <c r="P2276" s="56">
        <f>IF(ISERROR(IF($X$5=1,$Y$5,)),"",IF($X$5=1,$Y$5,))</f>
        <v>0</v>
      </c>
      <c r="Q2276" s="56">
        <f>IF(ISERROR(IF($X$6=1,$Y$6,)),"",IF($X$6=1,$Y$6,))</f>
        <v>10000</v>
      </c>
      <c r="R2276" s="56">
        <f>IF(ISERROR(IF($X$7=1,$Y$7,)),"",IF($X$7=1,$Y$7,))</f>
        <v>0</v>
      </c>
      <c r="S2276" s="56">
        <f>IF(ISERROR(IF($X$8=1,$Y$8,)),"",IF($X$8=1,$Y$8,))</f>
        <v>1000</v>
      </c>
      <c r="T2276" s="56">
        <f>IF(ISERROR(IF($X$9=1,$Y$9,)),"",IF($X$9=1,$Y$9,))</f>
        <v>500</v>
      </c>
      <c r="U2276" s="56">
        <f>IF(ISERROR(IF($X$10=1,$Y$10,)),"",IF($X$10=1,$Y$10,))</f>
        <v>500</v>
      </c>
    </row>
    <row r="2277" spans="1:21" x14ac:dyDescent="0.25">
      <c r="A2277" s="75">
        <f t="shared" si="438"/>
        <v>2273</v>
      </c>
      <c r="C2277" s="56" t="s">
        <v>3059</v>
      </c>
      <c r="E2277" s="56">
        <f t="shared" si="439"/>
        <v>2273</v>
      </c>
      <c r="F2277" s="76">
        <f t="shared" si="434"/>
        <v>82</v>
      </c>
      <c r="G2277" s="56" t="str">
        <f t="shared" si="440"/>
        <v/>
      </c>
      <c r="H2277" s="56">
        <f t="shared" si="441"/>
        <v>2273</v>
      </c>
      <c r="I2277" s="56">
        <f>IF(G2277="",0,IF(COUNTIF($G$5:G2277,G2277)=1,0,COUNTIF($G$5:G2277,G2277) )   )</f>
        <v>0</v>
      </c>
      <c r="J2277" s="56" t="str">
        <f t="shared" si="442"/>
        <v/>
      </c>
      <c r="K2277" s="56" t="str">
        <f t="shared" si="433"/>
        <v/>
      </c>
      <c r="L2277" s="56" t="str">
        <f t="shared" si="435"/>
        <v/>
      </c>
      <c r="M2277" s="56" t="str">
        <f t="shared" si="436"/>
        <v/>
      </c>
      <c r="N2277" s="56" t="str">
        <f t="shared" si="437"/>
        <v/>
      </c>
      <c r="O2277" s="56" t="str">
        <f t="shared" si="443"/>
        <v/>
      </c>
      <c r="P2277" s="56">
        <f>IF(ISERROR(IF($X$5=1,$Y$5,)),"",IF($X$5=1,$Y$5,))</f>
        <v>0</v>
      </c>
      <c r="Q2277" s="56">
        <f>IF(ISERROR(IF($X$6=1,$Y$6,)),"",IF($X$6=1,$Y$6,))</f>
        <v>10000</v>
      </c>
      <c r="R2277" s="56">
        <f>IF(ISERROR(IF($X$7=1,$Y$7,)),"",IF($X$7=1,$Y$7,))</f>
        <v>0</v>
      </c>
      <c r="S2277" s="56">
        <f>IF(ISERROR(IF($X$8=1,$Y$8,)),"",IF($X$8=1,$Y$8,))</f>
        <v>1000</v>
      </c>
      <c r="T2277" s="56">
        <f>IF(ISERROR(IF($X$9=1,$Y$9,)),"",IF($X$9=1,$Y$9,))</f>
        <v>500</v>
      </c>
      <c r="U2277" s="56">
        <f>IF(ISERROR(IF($X$10=1,$Y$10,)),"",IF($X$10=1,$Y$10,))</f>
        <v>500</v>
      </c>
    </row>
    <row r="2278" spans="1:21" x14ac:dyDescent="0.25">
      <c r="A2278" s="75">
        <f t="shared" si="438"/>
        <v>2274</v>
      </c>
      <c r="C2278" s="56" t="s">
        <v>2954</v>
      </c>
      <c r="E2278" s="56">
        <f t="shared" si="439"/>
        <v>2274</v>
      </c>
      <c r="F2278" s="76">
        <f t="shared" si="434"/>
        <v>82</v>
      </c>
      <c r="G2278" s="56" t="str">
        <f t="shared" si="440"/>
        <v/>
      </c>
      <c r="H2278" s="56">
        <f t="shared" si="441"/>
        <v>2274</v>
      </c>
      <c r="I2278" s="56">
        <f>IF(G2278="",0,IF(COUNTIF($G$5:G2278,G2278)=1,0,COUNTIF($G$5:G2278,G2278) )   )</f>
        <v>0</v>
      </c>
      <c r="J2278" s="56" t="str">
        <f t="shared" si="442"/>
        <v/>
      </c>
      <c r="K2278" s="56" t="str">
        <f t="shared" si="433"/>
        <v/>
      </c>
      <c r="L2278" s="56" t="str">
        <f t="shared" si="435"/>
        <v/>
      </c>
      <c r="M2278" s="56" t="str">
        <f t="shared" si="436"/>
        <v/>
      </c>
      <c r="N2278" s="56" t="str">
        <f t="shared" si="437"/>
        <v/>
      </c>
      <c r="O2278" s="56" t="str">
        <f t="shared" si="443"/>
        <v/>
      </c>
      <c r="P2278" s="56">
        <f>IF(ISERROR(IF($X$5=1,$Y$5,)),"",IF($X$5=1,$Y$5,))</f>
        <v>0</v>
      </c>
      <c r="Q2278" s="56">
        <f>IF(ISERROR(IF($X$6=1,$Y$6,)),"",IF($X$6=1,$Y$6,))</f>
        <v>10000</v>
      </c>
      <c r="R2278" s="56">
        <f>IF(ISERROR(IF($X$7=1,$Y$7,)),"",IF($X$7=1,$Y$7,))</f>
        <v>0</v>
      </c>
      <c r="S2278" s="56">
        <f>IF(ISERROR(IF($X$8=1,$Y$8,)),"",IF($X$8=1,$Y$8,))</f>
        <v>1000</v>
      </c>
      <c r="T2278" s="56">
        <f>IF(ISERROR(IF($X$9=1,$Y$9,)),"",IF($X$9=1,$Y$9,))</f>
        <v>500</v>
      </c>
      <c r="U2278" s="56">
        <f>IF(ISERROR(IF($X$10=1,$Y$10,)),"",IF($X$10=1,$Y$10,))</f>
        <v>500</v>
      </c>
    </row>
    <row r="2279" spans="1:21" x14ac:dyDescent="0.25">
      <c r="A2279" s="75">
        <f t="shared" si="438"/>
        <v>2275</v>
      </c>
      <c r="C2279" s="56" t="s">
        <v>2608</v>
      </c>
      <c r="E2279" s="56">
        <f t="shared" si="439"/>
        <v>2275</v>
      </c>
      <c r="F2279" s="76">
        <f t="shared" si="434"/>
        <v>82</v>
      </c>
      <c r="G2279" s="56" t="str">
        <f t="shared" si="440"/>
        <v/>
      </c>
      <c r="H2279" s="56">
        <f t="shared" si="441"/>
        <v>2275</v>
      </c>
      <c r="I2279" s="56">
        <f>IF(G2279="",0,IF(COUNTIF($G$5:G2279,G2279)=1,0,COUNTIF($G$5:G2279,G2279) )   )</f>
        <v>0</v>
      </c>
      <c r="J2279" s="56" t="str">
        <f t="shared" si="442"/>
        <v/>
      </c>
      <c r="K2279" s="56" t="str">
        <f t="shared" si="433"/>
        <v/>
      </c>
      <c r="L2279" s="56" t="str">
        <f t="shared" si="435"/>
        <v/>
      </c>
      <c r="M2279" s="56" t="str">
        <f t="shared" si="436"/>
        <v/>
      </c>
      <c r="N2279" s="56" t="str">
        <f t="shared" si="437"/>
        <v/>
      </c>
      <c r="O2279" s="56" t="str">
        <f t="shared" si="443"/>
        <v/>
      </c>
      <c r="P2279" s="56">
        <f>IF(ISERROR(IF($X$5=1,$Y$5,)),"",IF($X$5=1,$Y$5,))</f>
        <v>0</v>
      </c>
      <c r="Q2279" s="56">
        <f>IF(ISERROR(IF($X$6=1,$Y$6,)),"",IF($X$6=1,$Y$6,))</f>
        <v>10000</v>
      </c>
      <c r="R2279" s="56">
        <f>IF(ISERROR(IF($X$7=1,$Y$7,)),"",IF($X$7=1,$Y$7,))</f>
        <v>0</v>
      </c>
      <c r="S2279" s="56">
        <f>IF(ISERROR(IF($X$8=1,$Y$8,)),"",IF($X$8=1,$Y$8,))</f>
        <v>1000</v>
      </c>
      <c r="T2279" s="56">
        <f>IF(ISERROR(IF($X$9=1,$Y$9,)),"",IF($X$9=1,$Y$9,))</f>
        <v>500</v>
      </c>
      <c r="U2279" s="56">
        <f>IF(ISERROR(IF($X$10=1,$Y$10,)),"",IF($X$10=1,$Y$10,))</f>
        <v>500</v>
      </c>
    </row>
    <row r="2280" spans="1:21" x14ac:dyDescent="0.25">
      <c r="A2280" s="75">
        <f t="shared" si="438"/>
        <v>2276</v>
      </c>
      <c r="C2280" s="56" t="s">
        <v>6267</v>
      </c>
      <c r="E2280" s="56">
        <f t="shared" si="439"/>
        <v>2276</v>
      </c>
      <c r="F2280" s="76">
        <f t="shared" si="434"/>
        <v>82</v>
      </c>
      <c r="G2280" s="56" t="str">
        <f t="shared" si="440"/>
        <v/>
      </c>
      <c r="H2280" s="56">
        <f t="shared" si="441"/>
        <v>2276</v>
      </c>
      <c r="I2280" s="56">
        <f>IF(G2280="",0,IF(COUNTIF($G$5:G2280,G2280)=1,0,COUNTIF($G$5:G2280,G2280) )   )</f>
        <v>0</v>
      </c>
      <c r="J2280" s="56" t="str">
        <f t="shared" si="442"/>
        <v/>
      </c>
      <c r="K2280" s="56" t="str">
        <f t="shared" si="433"/>
        <v/>
      </c>
      <c r="L2280" s="56" t="str">
        <f t="shared" si="435"/>
        <v/>
      </c>
      <c r="M2280" s="56" t="str">
        <f t="shared" si="436"/>
        <v/>
      </c>
      <c r="N2280" s="56" t="str">
        <f t="shared" si="437"/>
        <v/>
      </c>
      <c r="O2280" s="56" t="str">
        <f t="shared" si="443"/>
        <v/>
      </c>
      <c r="P2280" s="56">
        <f>IF(ISERROR(IF($X$5=1,$Y$5,)),"",IF($X$5=1,$Y$5,))</f>
        <v>0</v>
      </c>
      <c r="Q2280" s="56">
        <f>IF(ISERROR(IF($X$6=1,$Y$6,)),"",IF($X$6=1,$Y$6,))</f>
        <v>10000</v>
      </c>
      <c r="R2280" s="56">
        <f>IF(ISERROR(IF($X$7=1,$Y$7,)),"",IF($X$7=1,$Y$7,))</f>
        <v>0</v>
      </c>
      <c r="S2280" s="56">
        <f>IF(ISERROR(IF($X$8=1,$Y$8,)),"",IF($X$8=1,$Y$8,))</f>
        <v>1000</v>
      </c>
      <c r="T2280" s="56">
        <f>IF(ISERROR(IF($X$9=1,$Y$9,)),"",IF($X$9=1,$Y$9,))</f>
        <v>500</v>
      </c>
      <c r="U2280" s="56">
        <f>IF(ISERROR(IF($X$10=1,$Y$10,)),"",IF($X$10=1,$Y$10,))</f>
        <v>500</v>
      </c>
    </row>
    <row r="2281" spans="1:21" x14ac:dyDescent="0.25">
      <c r="A2281" s="75">
        <f t="shared" si="438"/>
        <v>2277</v>
      </c>
      <c r="C2281" s="56" t="s">
        <v>2525</v>
      </c>
      <c r="E2281" s="56">
        <f t="shared" si="439"/>
        <v>2277</v>
      </c>
      <c r="F2281" s="76">
        <f t="shared" si="434"/>
        <v>82</v>
      </c>
      <c r="G2281" s="56" t="str">
        <f t="shared" si="440"/>
        <v/>
      </c>
      <c r="H2281" s="56">
        <f t="shared" si="441"/>
        <v>2277</v>
      </c>
      <c r="I2281" s="56">
        <f>IF(G2281="",0,IF(COUNTIF($G$5:G2281,G2281)=1,0,COUNTIF($G$5:G2281,G2281) )   )</f>
        <v>0</v>
      </c>
      <c r="J2281" s="56" t="str">
        <f t="shared" si="442"/>
        <v/>
      </c>
      <c r="K2281" s="56" t="str">
        <f t="shared" si="433"/>
        <v/>
      </c>
      <c r="L2281" s="56" t="str">
        <f t="shared" si="435"/>
        <v/>
      </c>
      <c r="M2281" s="56" t="str">
        <f t="shared" si="436"/>
        <v/>
      </c>
      <c r="N2281" s="56" t="str">
        <f t="shared" si="437"/>
        <v/>
      </c>
      <c r="O2281" s="56" t="str">
        <f t="shared" si="443"/>
        <v/>
      </c>
      <c r="P2281" s="56">
        <f>IF(ISERROR(IF($X$5=1,$Y$5,)),"",IF($X$5=1,$Y$5,))</f>
        <v>0</v>
      </c>
      <c r="Q2281" s="56">
        <f>IF(ISERROR(IF($X$6=1,$Y$6,)),"",IF($X$6=1,$Y$6,))</f>
        <v>10000</v>
      </c>
      <c r="R2281" s="56">
        <f>IF(ISERROR(IF($X$7=1,$Y$7,)),"",IF($X$7=1,$Y$7,))</f>
        <v>0</v>
      </c>
      <c r="S2281" s="56">
        <f>IF(ISERROR(IF($X$8=1,$Y$8,)),"",IF($X$8=1,$Y$8,))</f>
        <v>1000</v>
      </c>
      <c r="T2281" s="56">
        <f>IF(ISERROR(IF($X$9=1,$Y$9,)),"",IF($X$9=1,$Y$9,))</f>
        <v>500</v>
      </c>
      <c r="U2281" s="56">
        <f>IF(ISERROR(IF($X$10=1,$Y$10,)),"",IF($X$10=1,$Y$10,))</f>
        <v>500</v>
      </c>
    </row>
    <row r="2282" spans="1:21" x14ac:dyDescent="0.25">
      <c r="A2282" s="75">
        <f t="shared" si="438"/>
        <v>2278</v>
      </c>
      <c r="C2282" s="56" t="s">
        <v>2526</v>
      </c>
      <c r="E2282" s="56">
        <f t="shared" si="439"/>
        <v>2278</v>
      </c>
      <c r="F2282" s="76">
        <f t="shared" si="434"/>
        <v>82</v>
      </c>
      <c r="G2282" s="56" t="str">
        <f t="shared" si="440"/>
        <v/>
      </c>
      <c r="H2282" s="56">
        <f t="shared" si="441"/>
        <v>2278</v>
      </c>
      <c r="I2282" s="56">
        <f>IF(G2282="",0,IF(COUNTIF($G$5:G2282,G2282)=1,0,COUNTIF($G$5:G2282,G2282) )   )</f>
        <v>0</v>
      </c>
      <c r="J2282" s="56" t="str">
        <f t="shared" si="442"/>
        <v/>
      </c>
      <c r="K2282" s="56" t="str">
        <f t="shared" si="433"/>
        <v/>
      </c>
      <c r="L2282" s="56" t="str">
        <f t="shared" si="435"/>
        <v/>
      </c>
      <c r="M2282" s="56" t="str">
        <f t="shared" si="436"/>
        <v/>
      </c>
      <c r="N2282" s="56" t="str">
        <f t="shared" si="437"/>
        <v/>
      </c>
      <c r="O2282" s="56" t="str">
        <f t="shared" si="443"/>
        <v/>
      </c>
      <c r="P2282" s="56">
        <f>IF(ISERROR(IF($X$5=1,$Y$5,)),"",IF($X$5=1,$Y$5,))</f>
        <v>0</v>
      </c>
      <c r="Q2282" s="56">
        <f>IF(ISERROR(IF($X$6=1,$Y$6,)),"",IF($X$6=1,$Y$6,))</f>
        <v>10000</v>
      </c>
      <c r="R2282" s="56">
        <f>IF(ISERROR(IF($X$7=1,$Y$7,)),"",IF($X$7=1,$Y$7,))</f>
        <v>0</v>
      </c>
      <c r="S2282" s="56">
        <f>IF(ISERROR(IF($X$8=1,$Y$8,)),"",IF($X$8=1,$Y$8,))</f>
        <v>1000</v>
      </c>
      <c r="T2282" s="56">
        <f>IF(ISERROR(IF($X$9=1,$Y$9,)),"",IF($X$9=1,$Y$9,))</f>
        <v>500</v>
      </c>
      <c r="U2282" s="56">
        <f>IF(ISERROR(IF($X$10=1,$Y$10,)),"",IF($X$10=1,$Y$10,))</f>
        <v>500</v>
      </c>
    </row>
    <row r="2283" spans="1:21" x14ac:dyDescent="0.25">
      <c r="A2283" s="75">
        <f t="shared" si="438"/>
        <v>2279</v>
      </c>
      <c r="C2283" s="56" t="s">
        <v>2527</v>
      </c>
      <c r="E2283" s="56">
        <f t="shared" si="439"/>
        <v>2279</v>
      </c>
      <c r="F2283" s="76">
        <f t="shared" si="434"/>
        <v>82</v>
      </c>
      <c r="G2283" s="56" t="str">
        <f t="shared" si="440"/>
        <v/>
      </c>
      <c r="H2283" s="56">
        <f t="shared" si="441"/>
        <v>2279</v>
      </c>
      <c r="I2283" s="56">
        <f>IF(G2283="",0,IF(COUNTIF($G$5:G2283,G2283)=1,0,COUNTIF($G$5:G2283,G2283) )   )</f>
        <v>0</v>
      </c>
      <c r="J2283" s="56" t="str">
        <f t="shared" si="442"/>
        <v/>
      </c>
      <c r="K2283" s="56" t="str">
        <f t="shared" si="433"/>
        <v/>
      </c>
      <c r="L2283" s="56" t="str">
        <f t="shared" si="435"/>
        <v/>
      </c>
      <c r="M2283" s="56" t="str">
        <f t="shared" si="436"/>
        <v/>
      </c>
      <c r="N2283" s="56" t="str">
        <f t="shared" si="437"/>
        <v/>
      </c>
      <c r="O2283" s="56" t="str">
        <f t="shared" si="443"/>
        <v/>
      </c>
      <c r="P2283" s="56">
        <f>IF(ISERROR(IF($X$5=1,$Y$5,)),"",IF($X$5=1,$Y$5,))</f>
        <v>0</v>
      </c>
      <c r="Q2283" s="56">
        <f>IF(ISERROR(IF($X$6=1,$Y$6,)),"",IF($X$6=1,$Y$6,))</f>
        <v>10000</v>
      </c>
      <c r="R2283" s="56">
        <f>IF(ISERROR(IF($X$7=1,$Y$7,)),"",IF($X$7=1,$Y$7,))</f>
        <v>0</v>
      </c>
      <c r="S2283" s="56">
        <f>IF(ISERROR(IF($X$8=1,$Y$8,)),"",IF($X$8=1,$Y$8,))</f>
        <v>1000</v>
      </c>
      <c r="T2283" s="56">
        <f>IF(ISERROR(IF($X$9=1,$Y$9,)),"",IF($X$9=1,$Y$9,))</f>
        <v>500</v>
      </c>
      <c r="U2283" s="56">
        <f>IF(ISERROR(IF($X$10=1,$Y$10,)),"",IF($X$10=1,$Y$10,))</f>
        <v>500</v>
      </c>
    </row>
    <row r="2284" spans="1:21" x14ac:dyDescent="0.25">
      <c r="A2284" s="75">
        <f t="shared" si="438"/>
        <v>2280</v>
      </c>
      <c r="C2284" s="56" t="s">
        <v>3061</v>
      </c>
      <c r="E2284" s="56">
        <f t="shared" si="439"/>
        <v>2280</v>
      </c>
      <c r="F2284" s="76">
        <f t="shared" si="434"/>
        <v>82</v>
      </c>
      <c r="G2284" s="56" t="str">
        <f t="shared" si="440"/>
        <v/>
      </c>
      <c r="H2284" s="56">
        <f t="shared" si="441"/>
        <v>2280</v>
      </c>
      <c r="I2284" s="56">
        <f>IF(G2284="",0,IF(COUNTIF($G$5:G2284,G2284)=1,0,COUNTIF($G$5:G2284,G2284) )   )</f>
        <v>0</v>
      </c>
      <c r="J2284" s="56" t="str">
        <f t="shared" si="442"/>
        <v/>
      </c>
      <c r="K2284" s="56" t="str">
        <f t="shared" si="433"/>
        <v/>
      </c>
      <c r="L2284" s="56" t="str">
        <f t="shared" si="435"/>
        <v/>
      </c>
      <c r="M2284" s="56" t="str">
        <f t="shared" si="436"/>
        <v/>
      </c>
      <c r="N2284" s="56" t="str">
        <f t="shared" si="437"/>
        <v/>
      </c>
      <c r="O2284" s="56" t="str">
        <f t="shared" si="443"/>
        <v/>
      </c>
      <c r="P2284" s="56">
        <f>IF(ISERROR(IF($X$5=1,$Y$5,)),"",IF($X$5=1,$Y$5,))</f>
        <v>0</v>
      </c>
      <c r="Q2284" s="56">
        <f>IF(ISERROR(IF($X$6=1,$Y$6,)),"",IF($X$6=1,$Y$6,))</f>
        <v>10000</v>
      </c>
      <c r="R2284" s="56">
        <f>IF(ISERROR(IF($X$7=1,$Y$7,)),"",IF($X$7=1,$Y$7,))</f>
        <v>0</v>
      </c>
      <c r="S2284" s="56">
        <f>IF(ISERROR(IF($X$8=1,$Y$8,)),"",IF($X$8=1,$Y$8,))</f>
        <v>1000</v>
      </c>
      <c r="T2284" s="56">
        <f>IF(ISERROR(IF($X$9=1,$Y$9,)),"",IF($X$9=1,$Y$9,))</f>
        <v>500</v>
      </c>
      <c r="U2284" s="56">
        <f>IF(ISERROR(IF($X$10=1,$Y$10,)),"",IF($X$10=1,$Y$10,))</f>
        <v>500</v>
      </c>
    </row>
    <row r="2285" spans="1:21" x14ac:dyDescent="0.25">
      <c r="A2285" s="75">
        <f t="shared" si="438"/>
        <v>2281</v>
      </c>
      <c r="C2285" s="56" t="s">
        <v>2529</v>
      </c>
      <c r="E2285" s="56">
        <f t="shared" si="439"/>
        <v>2281</v>
      </c>
      <c r="F2285" s="76">
        <f t="shared" si="434"/>
        <v>82</v>
      </c>
      <c r="G2285" s="56" t="str">
        <f t="shared" si="440"/>
        <v/>
      </c>
      <c r="H2285" s="56">
        <f t="shared" si="441"/>
        <v>2281</v>
      </c>
      <c r="I2285" s="56">
        <f>IF(G2285="",0,IF(COUNTIF($G$5:G2285,G2285)=1,0,COUNTIF($G$5:G2285,G2285) )   )</f>
        <v>0</v>
      </c>
      <c r="J2285" s="56" t="str">
        <f t="shared" si="442"/>
        <v/>
      </c>
      <c r="K2285" s="56" t="str">
        <f t="shared" si="433"/>
        <v/>
      </c>
      <c r="L2285" s="56" t="str">
        <f t="shared" si="435"/>
        <v/>
      </c>
      <c r="M2285" s="56" t="str">
        <f t="shared" si="436"/>
        <v/>
      </c>
      <c r="N2285" s="56" t="str">
        <f t="shared" si="437"/>
        <v/>
      </c>
      <c r="O2285" s="56" t="str">
        <f t="shared" si="443"/>
        <v/>
      </c>
      <c r="P2285" s="56">
        <f>IF(ISERROR(IF($X$5=1,$Y$5,)),"",IF($X$5=1,$Y$5,))</f>
        <v>0</v>
      </c>
      <c r="Q2285" s="56">
        <f>IF(ISERROR(IF($X$6=1,$Y$6,)),"",IF($X$6=1,$Y$6,))</f>
        <v>10000</v>
      </c>
      <c r="R2285" s="56">
        <f>IF(ISERROR(IF($X$7=1,$Y$7,)),"",IF($X$7=1,$Y$7,))</f>
        <v>0</v>
      </c>
      <c r="S2285" s="56">
        <f>IF(ISERROR(IF($X$8=1,$Y$8,)),"",IF($X$8=1,$Y$8,))</f>
        <v>1000</v>
      </c>
      <c r="T2285" s="56">
        <f>IF(ISERROR(IF($X$9=1,$Y$9,)),"",IF($X$9=1,$Y$9,))</f>
        <v>500</v>
      </c>
      <c r="U2285" s="56">
        <f>IF(ISERROR(IF($X$10=1,$Y$10,)),"",IF($X$10=1,$Y$10,))</f>
        <v>500</v>
      </c>
    </row>
    <row r="2286" spans="1:21" x14ac:dyDescent="0.25">
      <c r="A2286" s="75">
        <f t="shared" si="438"/>
        <v>2282</v>
      </c>
      <c r="C2286" s="56" t="s">
        <v>2518</v>
      </c>
      <c r="E2286" s="56">
        <f t="shared" si="439"/>
        <v>2282</v>
      </c>
      <c r="F2286" s="76">
        <f t="shared" si="434"/>
        <v>82</v>
      </c>
      <c r="G2286" s="56" t="str">
        <f t="shared" si="440"/>
        <v/>
      </c>
      <c r="H2286" s="56">
        <f t="shared" si="441"/>
        <v>2282</v>
      </c>
      <c r="I2286" s="56">
        <f>IF(G2286="",0,IF(COUNTIF($G$5:G2286,G2286)=1,0,COUNTIF($G$5:G2286,G2286) )   )</f>
        <v>0</v>
      </c>
      <c r="J2286" s="56" t="str">
        <f t="shared" si="442"/>
        <v/>
      </c>
      <c r="K2286" s="56" t="str">
        <f t="shared" si="433"/>
        <v/>
      </c>
      <c r="L2286" s="56" t="str">
        <f t="shared" si="435"/>
        <v/>
      </c>
      <c r="M2286" s="56" t="str">
        <f t="shared" si="436"/>
        <v/>
      </c>
      <c r="N2286" s="56" t="str">
        <f t="shared" si="437"/>
        <v/>
      </c>
      <c r="O2286" s="56" t="str">
        <f t="shared" si="443"/>
        <v/>
      </c>
      <c r="P2286" s="56">
        <f>IF(ISERROR(IF($X$5=1,$Y$5,)),"",IF($X$5=1,$Y$5,))</f>
        <v>0</v>
      </c>
      <c r="Q2286" s="56">
        <f>IF(ISERROR(IF($X$6=1,$Y$6,)),"",IF($X$6=1,$Y$6,))</f>
        <v>10000</v>
      </c>
      <c r="R2286" s="56">
        <f>IF(ISERROR(IF($X$7=1,$Y$7,)),"",IF($X$7=1,$Y$7,))</f>
        <v>0</v>
      </c>
      <c r="S2286" s="56">
        <f>IF(ISERROR(IF($X$8=1,$Y$8,)),"",IF($X$8=1,$Y$8,))</f>
        <v>1000</v>
      </c>
      <c r="T2286" s="56">
        <f>IF(ISERROR(IF($X$9=1,$Y$9,)),"",IF($X$9=1,$Y$9,))</f>
        <v>500</v>
      </c>
      <c r="U2286" s="56">
        <f>IF(ISERROR(IF($X$10=1,$Y$10,)),"",IF($X$10=1,$Y$10,))</f>
        <v>500</v>
      </c>
    </row>
    <row r="2287" spans="1:21" x14ac:dyDescent="0.25">
      <c r="A2287" s="75">
        <f t="shared" si="438"/>
        <v>2283</v>
      </c>
      <c r="D2287" s="56" t="s">
        <v>5106</v>
      </c>
      <c r="E2287" s="56">
        <f t="shared" si="439"/>
        <v>2283</v>
      </c>
      <c r="F2287" s="76">
        <f t="shared" si="434"/>
        <v>82</v>
      </c>
      <c r="G2287" s="56" t="str">
        <f t="shared" si="440"/>
        <v>OMD</v>
      </c>
      <c r="H2287" s="56">
        <f t="shared" si="441"/>
        <v>2283</v>
      </c>
      <c r="I2287" s="56">
        <f>IF(G2287="",0,IF(COUNTIF($G$5:G2287,G2287)=1,0,COUNTIF($G$5:G2287,G2287) )   )</f>
        <v>0</v>
      </c>
      <c r="J2287" s="56" t="str">
        <f t="shared" si="442"/>
        <v/>
      </c>
      <c r="K2287" s="56" t="str">
        <f t="shared" si="433"/>
        <v/>
      </c>
      <c r="L2287" s="56" t="str">
        <f t="shared" si="435"/>
        <v/>
      </c>
      <c r="M2287" s="56" t="str">
        <f t="shared" si="436"/>
        <v/>
      </c>
      <c r="N2287" s="56" t="str">
        <f t="shared" si="437"/>
        <v/>
      </c>
      <c r="O2287" s="56" t="str">
        <f t="shared" si="443"/>
        <v/>
      </c>
      <c r="P2287" s="56">
        <f>IF(ISERROR(IF($X$5=1,$Y$5,)),"",IF($X$5=1,$Y$5,))</f>
        <v>0</v>
      </c>
      <c r="Q2287" s="56">
        <f>IF(ISERROR(IF($X$6=1,$Y$6,)),"",IF($X$6=1,$Y$6,))</f>
        <v>10000</v>
      </c>
      <c r="R2287" s="56">
        <f>IF(ISERROR(IF($X$7=1,$Y$7,)),"",IF($X$7=1,$Y$7,))</f>
        <v>0</v>
      </c>
      <c r="S2287" s="56">
        <f>IF(ISERROR(IF($X$8=1,$Y$8,)),"",IF($X$8=1,$Y$8,))</f>
        <v>1000</v>
      </c>
      <c r="T2287" s="56">
        <f>IF(ISERROR(IF($X$9=1,$Y$9,)),"",IF($X$9=1,$Y$9,))</f>
        <v>500</v>
      </c>
      <c r="U2287" s="56">
        <f>IF(ISERROR(IF($X$10=1,$Y$10,)),"",IF($X$10=1,$Y$10,))</f>
        <v>500</v>
      </c>
    </row>
    <row r="2288" spans="1:21" x14ac:dyDescent="0.25">
      <c r="A2288" s="75">
        <f t="shared" si="438"/>
        <v>2284</v>
      </c>
      <c r="D2288" s="56" t="s">
        <v>5107</v>
      </c>
      <c r="E2288" s="56">
        <f t="shared" si="439"/>
        <v>2284</v>
      </c>
      <c r="F2288" s="76">
        <f t="shared" si="434"/>
        <v>82</v>
      </c>
      <c r="G2288" s="56" t="str">
        <f t="shared" si="440"/>
        <v>kethane.sensor.1m</v>
      </c>
      <c r="H2288" s="56">
        <f t="shared" si="441"/>
        <v>2284</v>
      </c>
      <c r="I2288" s="56">
        <f>IF(G2288="",0,IF(COUNTIF($G$5:G2288,G2288)=1,0,COUNTIF($G$5:G2288,G2288) )   )</f>
        <v>0</v>
      </c>
      <c r="J2288" s="56" t="str">
        <f t="shared" si="442"/>
        <v/>
      </c>
      <c r="K2288" s="56" t="str">
        <f t="shared" si="433"/>
        <v/>
      </c>
      <c r="L2288" s="56" t="str">
        <f t="shared" si="435"/>
        <v/>
      </c>
      <c r="M2288" s="56" t="str">
        <f t="shared" si="436"/>
        <v/>
      </c>
      <c r="N2288" s="56" t="str">
        <f t="shared" si="437"/>
        <v/>
      </c>
      <c r="O2288" s="56" t="str">
        <f t="shared" si="443"/>
        <v/>
      </c>
      <c r="P2288" s="56">
        <f>IF(ISERROR(IF($X$5=1,$Y$5,)),"",IF($X$5=1,$Y$5,))</f>
        <v>0</v>
      </c>
      <c r="Q2288" s="56">
        <f>IF(ISERROR(IF($X$6=1,$Y$6,)),"",IF($X$6=1,$Y$6,))</f>
        <v>10000</v>
      </c>
      <c r="R2288" s="56">
        <f>IF(ISERROR(IF($X$7=1,$Y$7,)),"",IF($X$7=1,$Y$7,))</f>
        <v>0</v>
      </c>
      <c r="S2288" s="56">
        <f>IF(ISERROR(IF($X$8=1,$Y$8,)),"",IF($X$8=1,$Y$8,))</f>
        <v>1000</v>
      </c>
      <c r="T2288" s="56">
        <f>IF(ISERROR(IF($X$9=1,$Y$9,)),"",IF($X$9=1,$Y$9,))</f>
        <v>500</v>
      </c>
      <c r="U2288" s="56">
        <f>IF(ISERROR(IF($X$10=1,$Y$10,)),"",IF($X$10=1,$Y$10,))</f>
        <v>500</v>
      </c>
    </row>
    <row r="2289" spans="1:21" x14ac:dyDescent="0.25">
      <c r="A2289" s="75">
        <f t="shared" si="438"/>
        <v>2285</v>
      </c>
      <c r="C2289" s="56" t="s">
        <v>2532</v>
      </c>
      <c r="E2289" s="56">
        <f t="shared" si="439"/>
        <v>2285</v>
      </c>
      <c r="F2289" s="76">
        <f t="shared" si="434"/>
        <v>82</v>
      </c>
      <c r="G2289" s="56" t="str">
        <f t="shared" si="440"/>
        <v/>
      </c>
      <c r="H2289" s="56">
        <f t="shared" si="441"/>
        <v>2285</v>
      </c>
      <c r="I2289" s="56">
        <f>IF(G2289="",0,IF(COUNTIF($G$5:G2289,G2289)=1,0,COUNTIF($G$5:G2289,G2289) )   )</f>
        <v>0</v>
      </c>
      <c r="J2289" s="56" t="str">
        <f t="shared" si="442"/>
        <v/>
      </c>
      <c r="K2289" s="56" t="str">
        <f t="shared" si="433"/>
        <v/>
      </c>
      <c r="L2289" s="56" t="str">
        <f t="shared" si="435"/>
        <v/>
      </c>
      <c r="M2289" s="56" t="str">
        <f t="shared" si="436"/>
        <v/>
      </c>
      <c r="N2289" s="56" t="str">
        <f t="shared" si="437"/>
        <v/>
      </c>
      <c r="O2289" s="56" t="str">
        <f t="shared" si="443"/>
        <v/>
      </c>
      <c r="P2289" s="56">
        <f>IF(ISERROR(IF($X$5=1,$Y$5,)),"",IF($X$5=1,$Y$5,))</f>
        <v>0</v>
      </c>
      <c r="Q2289" s="56">
        <f>IF(ISERROR(IF($X$6=1,$Y$6,)),"",IF($X$6=1,$Y$6,))</f>
        <v>10000</v>
      </c>
      <c r="R2289" s="56">
        <f>IF(ISERROR(IF($X$7=1,$Y$7,)),"",IF($X$7=1,$Y$7,))</f>
        <v>0</v>
      </c>
      <c r="S2289" s="56">
        <f>IF(ISERROR(IF($X$8=1,$Y$8,)),"",IF($X$8=1,$Y$8,))</f>
        <v>1000</v>
      </c>
      <c r="T2289" s="56">
        <f>IF(ISERROR(IF($X$9=1,$Y$9,)),"",IF($X$9=1,$Y$9,))</f>
        <v>500</v>
      </c>
      <c r="U2289" s="56">
        <f>IF(ISERROR(IF($X$10=1,$Y$10,)),"",IF($X$10=1,$Y$10,))</f>
        <v>500</v>
      </c>
    </row>
    <row r="2290" spans="1:21" x14ac:dyDescent="0.25">
      <c r="A2290" s="75">
        <f t="shared" si="438"/>
        <v>2286</v>
      </c>
      <c r="B2290" s="56" t="s">
        <v>2532</v>
      </c>
      <c r="E2290" s="56">
        <f t="shared" si="439"/>
        <v>2286</v>
      </c>
      <c r="F2290" s="76">
        <f t="shared" si="434"/>
        <v>82</v>
      </c>
      <c r="G2290" s="56" t="str">
        <f t="shared" si="440"/>
        <v/>
      </c>
      <c r="H2290" s="56">
        <f t="shared" si="441"/>
        <v>2286</v>
      </c>
      <c r="I2290" s="56">
        <f>IF(G2290="",0,IF(COUNTIF($G$5:G2290,G2290)=1,0,COUNTIF($G$5:G2290,G2290) )   )</f>
        <v>0</v>
      </c>
      <c r="J2290" s="56" t="str">
        <f t="shared" si="442"/>
        <v/>
      </c>
      <c r="K2290" s="56" t="str">
        <f t="shared" si="433"/>
        <v/>
      </c>
      <c r="L2290" s="56" t="str">
        <f t="shared" si="435"/>
        <v/>
      </c>
      <c r="M2290" s="56" t="str">
        <f t="shared" si="436"/>
        <v/>
      </c>
      <c r="N2290" s="56" t="str">
        <f t="shared" si="437"/>
        <v/>
      </c>
      <c r="O2290" s="56" t="str">
        <f t="shared" si="443"/>
        <v/>
      </c>
      <c r="P2290" s="56">
        <f>IF(ISERROR(IF($X$5=1,$Y$5,)),"",IF($X$5=1,$Y$5,))</f>
        <v>0</v>
      </c>
      <c r="Q2290" s="56">
        <f>IF(ISERROR(IF($X$6=1,$Y$6,)),"",IF($X$6=1,$Y$6,))</f>
        <v>10000</v>
      </c>
      <c r="R2290" s="56">
        <f>IF(ISERROR(IF($X$7=1,$Y$7,)),"",IF($X$7=1,$Y$7,))</f>
        <v>0</v>
      </c>
      <c r="S2290" s="56">
        <f>IF(ISERROR(IF($X$8=1,$Y$8,)),"",IF($X$8=1,$Y$8,))</f>
        <v>1000</v>
      </c>
      <c r="T2290" s="56">
        <f>IF(ISERROR(IF($X$9=1,$Y$9,)),"",IF($X$9=1,$Y$9,))</f>
        <v>500</v>
      </c>
      <c r="U2290" s="56">
        <f>IF(ISERROR(IF($X$10=1,$Y$10,)),"",IF($X$10=1,$Y$10,))</f>
        <v>500</v>
      </c>
    </row>
    <row r="2291" spans="1:21" x14ac:dyDescent="0.25">
      <c r="A2291" s="75">
        <f t="shared" si="438"/>
        <v>2287</v>
      </c>
      <c r="B2291" s="56" t="s">
        <v>2517</v>
      </c>
      <c r="E2291" s="56">
        <f t="shared" si="439"/>
        <v>2287</v>
      </c>
      <c r="F2291" s="76">
        <f t="shared" si="434"/>
        <v>82</v>
      </c>
      <c r="G2291" s="56" t="str">
        <f t="shared" si="440"/>
        <v/>
      </c>
      <c r="H2291" s="56">
        <f t="shared" si="441"/>
        <v>2287</v>
      </c>
      <c r="I2291" s="56">
        <f>IF(G2291="",0,IF(COUNTIF($G$5:G2291,G2291)=1,0,COUNTIF($G$5:G2291,G2291) )   )</f>
        <v>0</v>
      </c>
      <c r="J2291" s="56" t="str">
        <f t="shared" si="442"/>
        <v/>
      </c>
      <c r="K2291" s="56" t="str">
        <f t="shared" si="433"/>
        <v/>
      </c>
      <c r="L2291" s="56" t="str">
        <f t="shared" si="435"/>
        <v/>
      </c>
      <c r="M2291" s="56" t="str">
        <f t="shared" si="436"/>
        <v/>
      </c>
      <c r="N2291" s="56" t="str">
        <f t="shared" si="437"/>
        <v/>
      </c>
      <c r="O2291" s="56" t="str">
        <f t="shared" si="443"/>
        <v/>
      </c>
      <c r="P2291" s="56">
        <f>IF(ISERROR(IF($X$5=1,$Y$5,)),"",IF($X$5=1,$Y$5,))</f>
        <v>0</v>
      </c>
      <c r="Q2291" s="56">
        <f>IF(ISERROR(IF($X$6=1,$Y$6,)),"",IF($X$6=1,$Y$6,))</f>
        <v>10000</v>
      </c>
      <c r="R2291" s="56">
        <f>IF(ISERROR(IF($X$7=1,$Y$7,)),"",IF($X$7=1,$Y$7,))</f>
        <v>0</v>
      </c>
      <c r="S2291" s="56">
        <f>IF(ISERROR(IF($X$8=1,$Y$8,)),"",IF($X$8=1,$Y$8,))</f>
        <v>1000</v>
      </c>
      <c r="T2291" s="56">
        <f>IF(ISERROR(IF($X$9=1,$Y$9,)),"",IF($X$9=1,$Y$9,))</f>
        <v>500</v>
      </c>
      <c r="U2291" s="56">
        <f>IF(ISERROR(IF($X$10=1,$Y$10,)),"",IF($X$10=1,$Y$10,))</f>
        <v>500</v>
      </c>
    </row>
    <row r="2292" spans="1:21" x14ac:dyDescent="0.25">
      <c r="A2292" s="75">
        <f t="shared" si="438"/>
        <v>2288</v>
      </c>
      <c r="B2292" s="56" t="s">
        <v>2518</v>
      </c>
      <c r="E2292" s="56">
        <f t="shared" si="439"/>
        <v>2288</v>
      </c>
      <c r="F2292" s="76">
        <f t="shared" si="434"/>
        <v>82</v>
      </c>
      <c r="G2292" s="56" t="str">
        <f t="shared" si="440"/>
        <v/>
      </c>
      <c r="H2292" s="56">
        <f t="shared" si="441"/>
        <v>2288</v>
      </c>
      <c r="I2292" s="56">
        <f>IF(G2292="",0,IF(COUNTIF($G$5:G2292,G2292)=1,0,COUNTIF($G$5:G2292,G2292) )   )</f>
        <v>0</v>
      </c>
      <c r="J2292" s="56" t="str">
        <f t="shared" si="442"/>
        <v/>
      </c>
      <c r="K2292" s="56" t="str">
        <f t="shared" si="433"/>
        <v/>
      </c>
      <c r="L2292" s="56" t="str">
        <f t="shared" si="435"/>
        <v/>
      </c>
      <c r="M2292" s="56" t="str">
        <f t="shared" si="436"/>
        <v/>
      </c>
      <c r="N2292" s="56" t="str">
        <f t="shared" si="437"/>
        <v/>
      </c>
      <c r="O2292" s="56" t="str">
        <f t="shared" si="443"/>
        <v/>
      </c>
      <c r="P2292" s="56">
        <f>IF(ISERROR(IF($X$5=1,$Y$5,)),"",IF($X$5=1,$Y$5,))</f>
        <v>0</v>
      </c>
      <c r="Q2292" s="56">
        <f>IF(ISERROR(IF($X$6=1,$Y$6,)),"",IF($X$6=1,$Y$6,))</f>
        <v>10000</v>
      </c>
      <c r="R2292" s="56">
        <f>IF(ISERROR(IF($X$7=1,$Y$7,)),"",IF($X$7=1,$Y$7,))</f>
        <v>0</v>
      </c>
      <c r="S2292" s="56">
        <f>IF(ISERROR(IF($X$8=1,$Y$8,)),"",IF($X$8=1,$Y$8,))</f>
        <v>1000</v>
      </c>
      <c r="T2292" s="56">
        <f>IF(ISERROR(IF($X$9=1,$Y$9,)),"",IF($X$9=1,$Y$9,))</f>
        <v>500</v>
      </c>
      <c r="U2292" s="56">
        <f>IF(ISERROR(IF($X$10=1,$Y$10,)),"",IF($X$10=1,$Y$10,))</f>
        <v>500</v>
      </c>
    </row>
    <row r="2293" spans="1:21" x14ac:dyDescent="0.25">
      <c r="A2293" s="75">
        <f t="shared" si="438"/>
        <v>2289</v>
      </c>
      <c r="C2293" s="56" t="s">
        <v>3052</v>
      </c>
      <c r="E2293" s="56">
        <f t="shared" si="439"/>
        <v>2289</v>
      </c>
      <c r="F2293" s="76">
        <f t="shared" si="434"/>
        <v>83</v>
      </c>
      <c r="G2293" s="56" t="str">
        <f t="shared" si="440"/>
        <v>newnode_largeResourceStorage</v>
      </c>
      <c r="H2293" s="56">
        <f t="shared" si="441"/>
        <v>2289</v>
      </c>
      <c r="I2293" s="56">
        <f>IF(G2293="",0,IF(COUNTIF($G$5:G2293,G2293)=1,0,COUNTIF($G$5:G2293,G2293) )   )</f>
        <v>0</v>
      </c>
      <c r="J2293" s="56" t="str">
        <f t="shared" si="442"/>
        <v/>
      </c>
      <c r="K2293" s="56" t="str">
        <f t="shared" si="433"/>
        <v/>
      </c>
      <c r="L2293" s="56" t="str">
        <f t="shared" si="435"/>
        <v/>
      </c>
      <c r="M2293" s="56" t="str">
        <f t="shared" si="436"/>
        <v/>
      </c>
      <c r="N2293" s="56" t="str">
        <f t="shared" si="437"/>
        <v/>
      </c>
      <c r="O2293" s="56" t="str">
        <f t="shared" si="443"/>
        <v/>
      </c>
      <c r="P2293" s="56">
        <f>IF(ISERROR(IF($X$5=1,$Y$5,)),"",IF($X$5=1,$Y$5,))</f>
        <v>0</v>
      </c>
      <c r="Q2293" s="56">
        <f>IF(ISERROR(IF($X$6=1,$Y$6,)),"",IF($X$6=1,$Y$6,))</f>
        <v>10000</v>
      </c>
      <c r="R2293" s="56">
        <f>IF(ISERROR(IF($X$7=1,$Y$7,)),"",IF($X$7=1,$Y$7,))</f>
        <v>0</v>
      </c>
      <c r="S2293" s="56">
        <f>IF(ISERROR(IF($X$8=1,$Y$8,)),"",IF($X$8=1,$Y$8,))</f>
        <v>1000</v>
      </c>
      <c r="T2293" s="56">
        <f>IF(ISERROR(IF($X$9=1,$Y$9,)),"",IF($X$9=1,$Y$9,))</f>
        <v>500</v>
      </c>
      <c r="U2293" s="56">
        <f>IF(ISERROR(IF($X$10=1,$Y$10,)),"",IF($X$10=1,$Y$10,))</f>
        <v>500</v>
      </c>
    </row>
    <row r="2294" spans="1:21" x14ac:dyDescent="0.25">
      <c r="A2294" s="75">
        <f t="shared" si="438"/>
        <v>2290</v>
      </c>
      <c r="C2294" s="56" t="s">
        <v>3053</v>
      </c>
      <c r="E2294" s="56">
        <f t="shared" si="439"/>
        <v>2290</v>
      </c>
      <c r="F2294" s="76">
        <f t="shared" si="434"/>
        <v>83</v>
      </c>
      <c r="G2294" s="56" t="str">
        <f t="shared" si="440"/>
        <v/>
      </c>
      <c r="H2294" s="56">
        <f t="shared" si="441"/>
        <v>2290</v>
      </c>
      <c r="I2294" s="56">
        <f>IF(G2294="",0,IF(COUNTIF($G$5:G2294,G2294)=1,0,COUNTIF($G$5:G2294,G2294) )   )</f>
        <v>0</v>
      </c>
      <c r="J2294" s="56" t="str">
        <f t="shared" si="442"/>
        <v/>
      </c>
      <c r="K2294" s="56" t="str">
        <f t="shared" si="433"/>
        <v/>
      </c>
      <c r="L2294" s="56" t="str">
        <f t="shared" si="435"/>
        <v/>
      </c>
      <c r="M2294" s="56" t="str">
        <f t="shared" si="436"/>
        <v/>
      </c>
      <c r="N2294" s="56" t="str">
        <f t="shared" si="437"/>
        <v/>
      </c>
      <c r="O2294" s="56" t="str">
        <f t="shared" si="443"/>
        <v/>
      </c>
      <c r="P2294" s="56">
        <f>IF(ISERROR(IF($X$5=1,$Y$5,)),"",IF($X$5=1,$Y$5,))</f>
        <v>0</v>
      </c>
      <c r="Q2294" s="56">
        <f>IF(ISERROR(IF($X$6=1,$Y$6,)),"",IF($X$6=1,$Y$6,))</f>
        <v>10000</v>
      </c>
      <c r="R2294" s="56">
        <f>IF(ISERROR(IF($X$7=1,$Y$7,)),"",IF($X$7=1,$Y$7,))</f>
        <v>0</v>
      </c>
      <c r="S2294" s="56">
        <f>IF(ISERROR(IF($X$8=1,$Y$8,)),"",IF($X$8=1,$Y$8,))</f>
        <v>1000</v>
      </c>
      <c r="T2294" s="56">
        <f>IF(ISERROR(IF($X$9=1,$Y$9,)),"",IF($X$9=1,$Y$9,))</f>
        <v>500</v>
      </c>
      <c r="U2294" s="56">
        <f>IF(ISERROR(IF($X$10=1,$Y$10,)),"",IF($X$10=1,$Y$10,))</f>
        <v>500</v>
      </c>
    </row>
    <row r="2295" spans="1:21" x14ac:dyDescent="0.25">
      <c r="A2295" s="75">
        <f t="shared" si="438"/>
        <v>2291</v>
      </c>
      <c r="C2295" s="56" t="s">
        <v>3054</v>
      </c>
      <c r="E2295" s="56">
        <f t="shared" si="439"/>
        <v>2291</v>
      </c>
      <c r="F2295" s="76">
        <f t="shared" si="434"/>
        <v>83</v>
      </c>
      <c r="G2295" s="56" t="str">
        <f t="shared" si="440"/>
        <v/>
      </c>
      <c r="H2295" s="56">
        <f t="shared" si="441"/>
        <v>2291</v>
      </c>
      <c r="I2295" s="56">
        <f>IF(G2295="",0,IF(COUNTIF($G$5:G2295,G2295)=1,0,COUNTIF($G$5:G2295,G2295) )   )</f>
        <v>0</v>
      </c>
      <c r="J2295" s="56" t="str">
        <f t="shared" si="442"/>
        <v/>
      </c>
      <c r="K2295" s="56" t="str">
        <f t="shared" si="433"/>
        <v/>
      </c>
      <c r="L2295" s="56" t="str">
        <f t="shared" si="435"/>
        <v/>
      </c>
      <c r="M2295" s="56" t="str">
        <f t="shared" si="436"/>
        <v/>
      </c>
      <c r="N2295" s="56" t="str">
        <f t="shared" si="437"/>
        <v/>
      </c>
      <c r="O2295" s="56" t="str">
        <f t="shared" si="443"/>
        <v/>
      </c>
      <c r="P2295" s="56">
        <f>IF(ISERROR(IF($X$5=1,$Y$5,)),"",IF($X$5=1,$Y$5,))</f>
        <v>0</v>
      </c>
      <c r="Q2295" s="56">
        <f>IF(ISERROR(IF($X$6=1,$Y$6,)),"",IF($X$6=1,$Y$6,))</f>
        <v>10000</v>
      </c>
      <c r="R2295" s="56">
        <f>IF(ISERROR(IF($X$7=1,$Y$7,)),"",IF($X$7=1,$Y$7,))</f>
        <v>0</v>
      </c>
      <c r="S2295" s="56">
        <f>IF(ISERROR(IF($X$8=1,$Y$8,)),"",IF($X$8=1,$Y$8,))</f>
        <v>1000</v>
      </c>
      <c r="T2295" s="56">
        <f>IF(ISERROR(IF($X$9=1,$Y$9,)),"",IF($X$9=1,$Y$9,))</f>
        <v>500</v>
      </c>
      <c r="U2295" s="56">
        <f>IF(ISERROR(IF($X$10=1,$Y$10,)),"",IF($X$10=1,$Y$10,))</f>
        <v>500</v>
      </c>
    </row>
    <row r="2296" spans="1:21" x14ac:dyDescent="0.25">
      <c r="A2296" s="75">
        <f t="shared" si="438"/>
        <v>2292</v>
      </c>
      <c r="C2296" s="56" t="s">
        <v>3049</v>
      </c>
      <c r="E2296" s="56">
        <f t="shared" si="439"/>
        <v>2292</v>
      </c>
      <c r="F2296" s="76">
        <f t="shared" si="434"/>
        <v>83</v>
      </c>
      <c r="G2296" s="56" t="str">
        <f t="shared" si="440"/>
        <v/>
      </c>
      <c r="H2296" s="56">
        <f t="shared" si="441"/>
        <v>2292</v>
      </c>
      <c r="I2296" s="56">
        <f>IF(G2296="",0,IF(COUNTIF($G$5:G2296,G2296)=1,0,COUNTIF($G$5:G2296,G2296) )   )</f>
        <v>0</v>
      </c>
      <c r="J2296" s="56" t="str">
        <f t="shared" si="442"/>
        <v/>
      </c>
      <c r="K2296" s="56" t="str">
        <f t="shared" si="433"/>
        <v/>
      </c>
      <c r="L2296" s="56" t="str">
        <f t="shared" si="435"/>
        <v/>
      </c>
      <c r="M2296" s="56" t="str">
        <f t="shared" si="436"/>
        <v/>
      </c>
      <c r="N2296" s="56" t="str">
        <f t="shared" si="437"/>
        <v/>
      </c>
      <c r="O2296" s="56" t="str">
        <f t="shared" si="443"/>
        <v/>
      </c>
      <c r="P2296" s="56">
        <f>IF(ISERROR(IF($X$5=1,$Y$5,)),"",IF($X$5=1,$Y$5,))</f>
        <v>0</v>
      </c>
      <c r="Q2296" s="56">
        <f>IF(ISERROR(IF($X$6=1,$Y$6,)),"",IF($X$6=1,$Y$6,))</f>
        <v>10000</v>
      </c>
      <c r="R2296" s="56">
        <f>IF(ISERROR(IF($X$7=1,$Y$7,)),"",IF($X$7=1,$Y$7,))</f>
        <v>0</v>
      </c>
      <c r="S2296" s="56">
        <f>IF(ISERROR(IF($X$8=1,$Y$8,)),"",IF($X$8=1,$Y$8,))</f>
        <v>1000</v>
      </c>
      <c r="T2296" s="56">
        <f>IF(ISERROR(IF($X$9=1,$Y$9,)),"",IF($X$9=1,$Y$9,))</f>
        <v>500</v>
      </c>
      <c r="U2296" s="56">
        <f>IF(ISERROR(IF($X$10=1,$Y$10,)),"",IF($X$10=1,$Y$10,))</f>
        <v>500</v>
      </c>
    </row>
    <row r="2297" spans="1:21" x14ac:dyDescent="0.25">
      <c r="A2297" s="75">
        <f t="shared" si="438"/>
        <v>2293</v>
      </c>
      <c r="C2297" s="56" t="s">
        <v>2618</v>
      </c>
      <c r="E2297" s="56">
        <f t="shared" si="439"/>
        <v>2293</v>
      </c>
      <c r="F2297" s="76">
        <f t="shared" si="434"/>
        <v>83</v>
      </c>
      <c r="G2297" s="56" t="str">
        <f t="shared" si="440"/>
        <v/>
      </c>
      <c r="H2297" s="56">
        <f t="shared" si="441"/>
        <v>2293</v>
      </c>
      <c r="I2297" s="56">
        <f>IF(G2297="",0,IF(COUNTIF($G$5:G2297,G2297)=1,0,COUNTIF($G$5:G2297,G2297) )   )</f>
        <v>0</v>
      </c>
      <c r="J2297" s="56" t="str">
        <f t="shared" si="442"/>
        <v/>
      </c>
      <c r="K2297" s="56" t="str">
        <f t="shared" si="433"/>
        <v/>
      </c>
      <c r="L2297" s="56" t="str">
        <f t="shared" si="435"/>
        <v/>
      </c>
      <c r="M2297" s="56" t="str">
        <f t="shared" si="436"/>
        <v/>
      </c>
      <c r="N2297" s="56" t="str">
        <f t="shared" si="437"/>
        <v/>
      </c>
      <c r="O2297" s="56" t="str">
        <f t="shared" si="443"/>
        <v/>
      </c>
      <c r="P2297" s="56">
        <f>IF(ISERROR(IF($X$5=1,$Y$5,)),"",IF($X$5=1,$Y$5,))</f>
        <v>0</v>
      </c>
      <c r="Q2297" s="56">
        <f>IF(ISERROR(IF($X$6=1,$Y$6,)),"",IF($X$6=1,$Y$6,))</f>
        <v>10000</v>
      </c>
      <c r="R2297" s="56">
        <f>IF(ISERROR(IF($X$7=1,$Y$7,)),"",IF($X$7=1,$Y$7,))</f>
        <v>0</v>
      </c>
      <c r="S2297" s="56">
        <f>IF(ISERROR(IF($X$8=1,$Y$8,)),"",IF($X$8=1,$Y$8,))</f>
        <v>1000</v>
      </c>
      <c r="T2297" s="56">
        <f>IF(ISERROR(IF($X$9=1,$Y$9,)),"",IF($X$9=1,$Y$9,))</f>
        <v>500</v>
      </c>
      <c r="U2297" s="56">
        <f>IF(ISERROR(IF($X$10=1,$Y$10,)),"",IF($X$10=1,$Y$10,))</f>
        <v>500</v>
      </c>
    </row>
    <row r="2298" spans="1:21" x14ac:dyDescent="0.25">
      <c r="A2298" s="75">
        <f t="shared" si="438"/>
        <v>2294</v>
      </c>
      <c r="C2298" s="56" t="s">
        <v>6268</v>
      </c>
      <c r="E2298" s="56">
        <f t="shared" si="439"/>
        <v>2294</v>
      </c>
      <c r="F2298" s="76">
        <f t="shared" si="434"/>
        <v>83</v>
      </c>
      <c r="G2298" s="56" t="str">
        <f t="shared" si="440"/>
        <v/>
      </c>
      <c r="H2298" s="56">
        <f t="shared" si="441"/>
        <v>2294</v>
      </c>
      <c r="I2298" s="56">
        <f>IF(G2298="",0,IF(COUNTIF($G$5:G2298,G2298)=1,0,COUNTIF($G$5:G2298,G2298) )   )</f>
        <v>0</v>
      </c>
      <c r="J2298" s="56" t="str">
        <f t="shared" si="442"/>
        <v/>
      </c>
      <c r="K2298" s="56" t="str">
        <f t="shared" si="433"/>
        <v/>
      </c>
      <c r="L2298" s="56" t="str">
        <f t="shared" si="435"/>
        <v/>
      </c>
      <c r="M2298" s="56" t="str">
        <f t="shared" si="436"/>
        <v/>
      </c>
      <c r="N2298" s="56" t="str">
        <f t="shared" si="437"/>
        <v/>
      </c>
      <c r="O2298" s="56" t="str">
        <f t="shared" si="443"/>
        <v/>
      </c>
      <c r="P2298" s="56">
        <f>IF(ISERROR(IF($X$5=1,$Y$5,)),"",IF($X$5=1,$Y$5,))</f>
        <v>0</v>
      </c>
      <c r="Q2298" s="56">
        <f>IF(ISERROR(IF($X$6=1,$Y$6,)),"",IF($X$6=1,$Y$6,))</f>
        <v>10000</v>
      </c>
      <c r="R2298" s="56">
        <f>IF(ISERROR(IF($X$7=1,$Y$7,)),"",IF($X$7=1,$Y$7,))</f>
        <v>0</v>
      </c>
      <c r="S2298" s="56">
        <f>IF(ISERROR(IF($X$8=1,$Y$8,)),"",IF($X$8=1,$Y$8,))</f>
        <v>1000</v>
      </c>
      <c r="T2298" s="56">
        <f>IF(ISERROR(IF($X$9=1,$Y$9,)),"",IF($X$9=1,$Y$9,))</f>
        <v>500</v>
      </c>
      <c r="U2298" s="56">
        <f>IF(ISERROR(IF($X$10=1,$Y$10,)),"",IF($X$10=1,$Y$10,))</f>
        <v>500</v>
      </c>
    </row>
    <row r="2299" spans="1:21" x14ac:dyDescent="0.25">
      <c r="A2299" s="75">
        <f t="shared" si="438"/>
        <v>2295</v>
      </c>
      <c r="C2299" s="56" t="s">
        <v>2525</v>
      </c>
      <c r="E2299" s="56">
        <f t="shared" si="439"/>
        <v>2295</v>
      </c>
      <c r="F2299" s="76">
        <f t="shared" si="434"/>
        <v>83</v>
      </c>
      <c r="G2299" s="56" t="str">
        <f t="shared" si="440"/>
        <v/>
      </c>
      <c r="H2299" s="56">
        <f t="shared" si="441"/>
        <v>2295</v>
      </c>
      <c r="I2299" s="56">
        <f>IF(G2299="",0,IF(COUNTIF($G$5:G2299,G2299)=1,0,COUNTIF($G$5:G2299,G2299) )   )</f>
        <v>0</v>
      </c>
      <c r="J2299" s="56" t="str">
        <f t="shared" si="442"/>
        <v/>
      </c>
      <c r="K2299" s="56" t="str">
        <f t="shared" si="433"/>
        <v/>
      </c>
      <c r="L2299" s="56" t="str">
        <f t="shared" si="435"/>
        <v/>
      </c>
      <c r="M2299" s="56" t="str">
        <f t="shared" si="436"/>
        <v/>
      </c>
      <c r="N2299" s="56" t="str">
        <f t="shared" si="437"/>
        <v/>
      </c>
      <c r="O2299" s="56" t="str">
        <f t="shared" si="443"/>
        <v/>
      </c>
      <c r="P2299" s="56">
        <f>IF(ISERROR(IF($X$5=1,$Y$5,)),"",IF($X$5=1,$Y$5,))</f>
        <v>0</v>
      </c>
      <c r="Q2299" s="56">
        <f>IF(ISERROR(IF($X$6=1,$Y$6,)),"",IF($X$6=1,$Y$6,))</f>
        <v>10000</v>
      </c>
      <c r="R2299" s="56">
        <f>IF(ISERROR(IF($X$7=1,$Y$7,)),"",IF($X$7=1,$Y$7,))</f>
        <v>0</v>
      </c>
      <c r="S2299" s="56">
        <f>IF(ISERROR(IF($X$8=1,$Y$8,)),"",IF($X$8=1,$Y$8,))</f>
        <v>1000</v>
      </c>
      <c r="T2299" s="56">
        <f>IF(ISERROR(IF($X$9=1,$Y$9,)),"",IF($X$9=1,$Y$9,))</f>
        <v>500</v>
      </c>
      <c r="U2299" s="56">
        <f>IF(ISERROR(IF($X$10=1,$Y$10,)),"",IF($X$10=1,$Y$10,))</f>
        <v>500</v>
      </c>
    </row>
    <row r="2300" spans="1:21" x14ac:dyDescent="0.25">
      <c r="A2300" s="75">
        <f t="shared" si="438"/>
        <v>2296</v>
      </c>
      <c r="C2300" s="56" t="s">
        <v>2526</v>
      </c>
      <c r="E2300" s="56">
        <f t="shared" si="439"/>
        <v>2296</v>
      </c>
      <c r="F2300" s="76">
        <f t="shared" si="434"/>
        <v>83</v>
      </c>
      <c r="G2300" s="56" t="str">
        <f t="shared" si="440"/>
        <v/>
      </c>
      <c r="H2300" s="56">
        <f t="shared" si="441"/>
        <v>2296</v>
      </c>
      <c r="I2300" s="56">
        <f>IF(G2300="",0,IF(COUNTIF($G$5:G2300,G2300)=1,0,COUNTIF($G$5:G2300,G2300) )   )</f>
        <v>0</v>
      </c>
      <c r="J2300" s="56" t="str">
        <f t="shared" si="442"/>
        <v/>
      </c>
      <c r="K2300" s="56" t="str">
        <f t="shared" si="433"/>
        <v/>
      </c>
      <c r="L2300" s="56" t="str">
        <f t="shared" si="435"/>
        <v/>
      </c>
      <c r="M2300" s="56" t="str">
        <f t="shared" si="436"/>
        <v/>
      </c>
      <c r="N2300" s="56" t="str">
        <f t="shared" si="437"/>
        <v/>
      </c>
      <c r="O2300" s="56" t="str">
        <f t="shared" si="443"/>
        <v/>
      </c>
      <c r="P2300" s="56">
        <f>IF(ISERROR(IF($X$5=1,$Y$5,)),"",IF($X$5=1,$Y$5,))</f>
        <v>0</v>
      </c>
      <c r="Q2300" s="56">
        <f>IF(ISERROR(IF($X$6=1,$Y$6,)),"",IF($X$6=1,$Y$6,))</f>
        <v>10000</v>
      </c>
      <c r="R2300" s="56">
        <f>IF(ISERROR(IF($X$7=1,$Y$7,)),"",IF($X$7=1,$Y$7,))</f>
        <v>0</v>
      </c>
      <c r="S2300" s="56">
        <f>IF(ISERROR(IF($X$8=1,$Y$8,)),"",IF($X$8=1,$Y$8,))</f>
        <v>1000</v>
      </c>
      <c r="T2300" s="56">
        <f>IF(ISERROR(IF($X$9=1,$Y$9,)),"",IF($X$9=1,$Y$9,))</f>
        <v>500</v>
      </c>
      <c r="U2300" s="56">
        <f>IF(ISERROR(IF($X$10=1,$Y$10,)),"",IF($X$10=1,$Y$10,))</f>
        <v>500</v>
      </c>
    </row>
    <row r="2301" spans="1:21" x14ac:dyDescent="0.25">
      <c r="A2301" s="75">
        <f t="shared" si="438"/>
        <v>2297</v>
      </c>
      <c r="C2301" s="56" t="s">
        <v>2527</v>
      </c>
      <c r="E2301" s="56">
        <f t="shared" si="439"/>
        <v>2297</v>
      </c>
      <c r="F2301" s="76">
        <f t="shared" si="434"/>
        <v>83</v>
      </c>
      <c r="G2301" s="56" t="str">
        <f t="shared" si="440"/>
        <v/>
      </c>
      <c r="H2301" s="56">
        <f t="shared" si="441"/>
        <v>2297</v>
      </c>
      <c r="I2301" s="56">
        <f>IF(G2301="",0,IF(COUNTIF($G$5:G2301,G2301)=1,0,COUNTIF($G$5:G2301,G2301) )   )</f>
        <v>0</v>
      </c>
      <c r="J2301" s="56" t="str">
        <f t="shared" si="442"/>
        <v/>
      </c>
      <c r="K2301" s="56" t="str">
        <f t="shared" si="433"/>
        <v/>
      </c>
      <c r="L2301" s="56" t="str">
        <f t="shared" si="435"/>
        <v/>
      </c>
      <c r="M2301" s="56" t="str">
        <f t="shared" si="436"/>
        <v/>
      </c>
      <c r="N2301" s="56" t="str">
        <f t="shared" si="437"/>
        <v/>
      </c>
      <c r="O2301" s="56" t="str">
        <f t="shared" si="443"/>
        <v/>
      </c>
      <c r="P2301" s="56">
        <f>IF(ISERROR(IF($X$5=1,$Y$5,)),"",IF($X$5=1,$Y$5,))</f>
        <v>0</v>
      </c>
      <c r="Q2301" s="56">
        <f>IF(ISERROR(IF($X$6=1,$Y$6,)),"",IF($X$6=1,$Y$6,))</f>
        <v>10000</v>
      </c>
      <c r="R2301" s="56">
        <f>IF(ISERROR(IF($X$7=1,$Y$7,)),"",IF($X$7=1,$Y$7,))</f>
        <v>0</v>
      </c>
      <c r="S2301" s="56">
        <f>IF(ISERROR(IF($X$8=1,$Y$8,)),"",IF($X$8=1,$Y$8,))</f>
        <v>1000</v>
      </c>
      <c r="T2301" s="56">
        <f>IF(ISERROR(IF($X$9=1,$Y$9,)),"",IF($X$9=1,$Y$9,))</f>
        <v>500</v>
      </c>
      <c r="U2301" s="56">
        <f>IF(ISERROR(IF($X$10=1,$Y$10,)),"",IF($X$10=1,$Y$10,))</f>
        <v>500</v>
      </c>
    </row>
    <row r="2302" spans="1:21" x14ac:dyDescent="0.25">
      <c r="A2302" s="75">
        <f t="shared" si="438"/>
        <v>2298</v>
      </c>
      <c r="C2302" s="56" t="s">
        <v>3056</v>
      </c>
      <c r="E2302" s="56">
        <f t="shared" si="439"/>
        <v>2298</v>
      </c>
      <c r="F2302" s="76">
        <f t="shared" si="434"/>
        <v>83</v>
      </c>
      <c r="G2302" s="56" t="str">
        <f t="shared" si="440"/>
        <v/>
      </c>
      <c r="H2302" s="56">
        <f t="shared" si="441"/>
        <v>2298</v>
      </c>
      <c r="I2302" s="56">
        <f>IF(G2302="",0,IF(COUNTIF($G$5:G2302,G2302)=1,0,COUNTIF($G$5:G2302,G2302) )   )</f>
        <v>0</v>
      </c>
      <c r="J2302" s="56" t="str">
        <f t="shared" si="442"/>
        <v/>
      </c>
      <c r="K2302" s="56" t="str">
        <f t="shared" ref="K2302:K2365" si="444">IF(ISERROR(VLOOKUP(J2302,$F$5:$G$6005,2,)),"",VLOOKUP(J2302,$F$5:$G$6005,2,))</f>
        <v/>
      </c>
      <c r="L2302" s="56" t="str">
        <f t="shared" si="435"/>
        <v/>
      </c>
      <c r="M2302" s="56" t="str">
        <f t="shared" si="436"/>
        <v/>
      </c>
      <c r="N2302" s="56" t="str">
        <f t="shared" si="437"/>
        <v/>
      </c>
      <c r="O2302" s="56" t="str">
        <f t="shared" si="443"/>
        <v/>
      </c>
      <c r="P2302" s="56">
        <f>IF(ISERROR(IF($X$5=1,$Y$5,)),"",IF($X$5=1,$Y$5,))</f>
        <v>0</v>
      </c>
      <c r="Q2302" s="56">
        <f>IF(ISERROR(IF($X$6=1,$Y$6,)),"",IF($X$6=1,$Y$6,))</f>
        <v>10000</v>
      </c>
      <c r="R2302" s="56">
        <f>IF(ISERROR(IF($X$7=1,$Y$7,)),"",IF($X$7=1,$Y$7,))</f>
        <v>0</v>
      </c>
      <c r="S2302" s="56">
        <f>IF(ISERROR(IF($X$8=1,$Y$8,)),"",IF($X$8=1,$Y$8,))</f>
        <v>1000</v>
      </c>
      <c r="T2302" s="56">
        <f>IF(ISERROR(IF($X$9=1,$Y$9,)),"",IF($X$9=1,$Y$9,))</f>
        <v>500</v>
      </c>
      <c r="U2302" s="56">
        <f>IF(ISERROR(IF($X$10=1,$Y$10,)),"",IF($X$10=1,$Y$10,))</f>
        <v>500</v>
      </c>
    </row>
    <row r="2303" spans="1:21" x14ac:dyDescent="0.25">
      <c r="A2303" s="75">
        <f t="shared" si="438"/>
        <v>2299</v>
      </c>
      <c r="C2303" s="56" t="s">
        <v>2529</v>
      </c>
      <c r="E2303" s="56">
        <f t="shared" si="439"/>
        <v>2299</v>
      </c>
      <c r="F2303" s="76">
        <f t="shared" si="434"/>
        <v>83</v>
      </c>
      <c r="G2303" s="56" t="str">
        <f t="shared" si="440"/>
        <v/>
      </c>
      <c r="H2303" s="56">
        <f t="shared" si="441"/>
        <v>2299</v>
      </c>
      <c r="I2303" s="56">
        <f>IF(G2303="",0,IF(COUNTIF($G$5:G2303,G2303)=1,0,COUNTIF($G$5:G2303,G2303) )   )</f>
        <v>0</v>
      </c>
      <c r="J2303" s="56" t="str">
        <f t="shared" si="442"/>
        <v/>
      </c>
      <c r="K2303" s="56" t="str">
        <f t="shared" si="444"/>
        <v/>
      </c>
      <c r="L2303" s="56" t="str">
        <f t="shared" si="435"/>
        <v/>
      </c>
      <c r="M2303" s="56" t="str">
        <f t="shared" si="436"/>
        <v/>
      </c>
      <c r="N2303" s="56" t="str">
        <f t="shared" si="437"/>
        <v/>
      </c>
      <c r="O2303" s="56" t="str">
        <f t="shared" si="443"/>
        <v/>
      </c>
      <c r="P2303" s="56">
        <f>IF(ISERROR(IF($X$5=1,$Y$5,)),"",IF($X$5=1,$Y$5,))</f>
        <v>0</v>
      </c>
      <c r="Q2303" s="56">
        <f>IF(ISERROR(IF($X$6=1,$Y$6,)),"",IF($X$6=1,$Y$6,))</f>
        <v>10000</v>
      </c>
      <c r="R2303" s="56">
        <f>IF(ISERROR(IF($X$7=1,$Y$7,)),"",IF($X$7=1,$Y$7,))</f>
        <v>0</v>
      </c>
      <c r="S2303" s="56">
        <f>IF(ISERROR(IF($X$8=1,$Y$8,)),"",IF($X$8=1,$Y$8,))</f>
        <v>1000</v>
      </c>
      <c r="T2303" s="56">
        <f>IF(ISERROR(IF($X$9=1,$Y$9,)),"",IF($X$9=1,$Y$9,))</f>
        <v>500</v>
      </c>
      <c r="U2303" s="56">
        <f>IF(ISERROR(IF($X$10=1,$Y$10,)),"",IF($X$10=1,$Y$10,))</f>
        <v>500</v>
      </c>
    </row>
    <row r="2304" spans="1:21" x14ac:dyDescent="0.25">
      <c r="A2304" s="75">
        <f t="shared" si="438"/>
        <v>2300</v>
      </c>
      <c r="C2304" s="56" t="s">
        <v>2518</v>
      </c>
      <c r="E2304" s="56">
        <f t="shared" si="439"/>
        <v>2300</v>
      </c>
      <c r="F2304" s="76">
        <f t="shared" si="434"/>
        <v>83</v>
      </c>
      <c r="G2304" s="56" t="str">
        <f t="shared" si="440"/>
        <v/>
      </c>
      <c r="H2304" s="56">
        <f t="shared" si="441"/>
        <v>2300</v>
      </c>
      <c r="I2304" s="56">
        <f>IF(G2304="",0,IF(COUNTIF($G$5:G2304,G2304)=1,0,COUNTIF($G$5:G2304,G2304) )   )</f>
        <v>0</v>
      </c>
      <c r="J2304" s="56" t="str">
        <f t="shared" si="442"/>
        <v/>
      </c>
      <c r="K2304" s="56" t="str">
        <f t="shared" si="444"/>
        <v/>
      </c>
      <c r="L2304" s="56" t="str">
        <f t="shared" si="435"/>
        <v/>
      </c>
      <c r="M2304" s="56" t="str">
        <f t="shared" si="436"/>
        <v/>
      </c>
      <c r="N2304" s="56" t="str">
        <f t="shared" si="437"/>
        <v/>
      </c>
      <c r="O2304" s="56" t="str">
        <f t="shared" si="443"/>
        <v/>
      </c>
      <c r="P2304" s="56">
        <f>IF(ISERROR(IF($X$5=1,$Y$5,)),"",IF($X$5=1,$Y$5,))</f>
        <v>0</v>
      </c>
      <c r="Q2304" s="56">
        <f>IF(ISERROR(IF($X$6=1,$Y$6,)),"",IF($X$6=1,$Y$6,))</f>
        <v>10000</v>
      </c>
      <c r="R2304" s="56">
        <f>IF(ISERROR(IF($X$7=1,$Y$7,)),"",IF($X$7=1,$Y$7,))</f>
        <v>0</v>
      </c>
      <c r="S2304" s="56">
        <f>IF(ISERROR(IF($X$8=1,$Y$8,)),"",IF($X$8=1,$Y$8,))</f>
        <v>1000</v>
      </c>
      <c r="T2304" s="56">
        <f>IF(ISERROR(IF($X$9=1,$Y$9,)),"",IF($X$9=1,$Y$9,))</f>
        <v>500</v>
      </c>
      <c r="U2304" s="56">
        <f>IF(ISERROR(IF($X$10=1,$Y$10,)),"",IF($X$10=1,$Y$10,))</f>
        <v>500</v>
      </c>
    </row>
    <row r="2305" spans="1:21" x14ac:dyDescent="0.25">
      <c r="A2305" s="75">
        <f t="shared" si="438"/>
        <v>2301</v>
      </c>
      <c r="D2305" s="56" t="s">
        <v>5115</v>
      </c>
      <c r="E2305" s="56">
        <f t="shared" si="439"/>
        <v>2301</v>
      </c>
      <c r="F2305" s="76">
        <f t="shared" si="434"/>
        <v>83</v>
      </c>
      <c r="G2305" s="56" t="str">
        <f t="shared" si="440"/>
        <v>2x1Keth</v>
      </c>
      <c r="H2305" s="56">
        <f t="shared" si="441"/>
        <v>2301</v>
      </c>
      <c r="I2305" s="56">
        <f>IF(G2305="",0,IF(COUNTIF($G$5:G2305,G2305)=1,0,COUNTIF($G$5:G2305,G2305) )   )</f>
        <v>0</v>
      </c>
      <c r="J2305" s="56" t="str">
        <f t="shared" si="442"/>
        <v/>
      </c>
      <c r="K2305" s="56" t="str">
        <f t="shared" si="444"/>
        <v/>
      </c>
      <c r="L2305" s="56" t="str">
        <f t="shared" si="435"/>
        <v/>
      </c>
      <c r="M2305" s="56" t="str">
        <f t="shared" si="436"/>
        <v/>
      </c>
      <c r="N2305" s="56" t="str">
        <f t="shared" si="437"/>
        <v/>
      </c>
      <c r="O2305" s="56" t="str">
        <f t="shared" si="443"/>
        <v/>
      </c>
      <c r="P2305" s="56">
        <f>IF(ISERROR(IF($X$5=1,$Y$5,)),"",IF($X$5=1,$Y$5,))</f>
        <v>0</v>
      </c>
      <c r="Q2305" s="56">
        <f>IF(ISERROR(IF($X$6=1,$Y$6,)),"",IF($X$6=1,$Y$6,))</f>
        <v>10000</v>
      </c>
      <c r="R2305" s="56">
        <f>IF(ISERROR(IF($X$7=1,$Y$7,)),"",IF($X$7=1,$Y$7,))</f>
        <v>0</v>
      </c>
      <c r="S2305" s="56">
        <f>IF(ISERROR(IF($X$8=1,$Y$8,)),"",IF($X$8=1,$Y$8,))</f>
        <v>1000</v>
      </c>
      <c r="T2305" s="56">
        <f>IF(ISERROR(IF($X$9=1,$Y$9,)),"",IF($X$9=1,$Y$9,))</f>
        <v>500</v>
      </c>
      <c r="U2305" s="56">
        <f>IF(ISERROR(IF($X$10=1,$Y$10,)),"",IF($X$10=1,$Y$10,))</f>
        <v>500</v>
      </c>
    </row>
    <row r="2306" spans="1:21" x14ac:dyDescent="0.25">
      <c r="A2306" s="75">
        <f t="shared" si="438"/>
        <v>2302</v>
      </c>
      <c r="D2306" s="56" t="s">
        <v>5108</v>
      </c>
      <c r="E2306" s="56">
        <f t="shared" si="439"/>
        <v>2302</v>
      </c>
      <c r="F2306" s="76">
        <f t="shared" si="434"/>
        <v>83</v>
      </c>
      <c r="G2306" s="56" t="str">
        <f t="shared" si="440"/>
        <v>HexCanMetalLarge</v>
      </c>
      <c r="H2306" s="56">
        <f t="shared" si="441"/>
        <v>2302</v>
      </c>
      <c r="I2306" s="56">
        <f>IF(G2306="",0,IF(COUNTIF($G$5:G2306,G2306)=1,0,COUNTIF($G$5:G2306,G2306) )   )</f>
        <v>0</v>
      </c>
      <c r="J2306" s="56" t="str">
        <f t="shared" si="442"/>
        <v/>
      </c>
      <c r="K2306" s="56" t="str">
        <f t="shared" si="444"/>
        <v/>
      </c>
      <c r="L2306" s="56" t="str">
        <f t="shared" si="435"/>
        <v/>
      </c>
      <c r="M2306" s="56" t="str">
        <f t="shared" si="436"/>
        <v/>
      </c>
      <c r="N2306" s="56" t="str">
        <f t="shared" si="437"/>
        <v/>
      </c>
      <c r="O2306" s="56" t="str">
        <f t="shared" si="443"/>
        <v/>
      </c>
      <c r="P2306" s="56">
        <f>IF(ISERROR(IF($X$5=1,$Y$5,)),"",IF($X$5=1,$Y$5,))</f>
        <v>0</v>
      </c>
      <c r="Q2306" s="56">
        <f>IF(ISERROR(IF($X$6=1,$Y$6,)),"",IF($X$6=1,$Y$6,))</f>
        <v>10000</v>
      </c>
      <c r="R2306" s="56">
        <f>IF(ISERROR(IF($X$7=1,$Y$7,)),"",IF($X$7=1,$Y$7,))</f>
        <v>0</v>
      </c>
      <c r="S2306" s="56">
        <f>IF(ISERROR(IF($X$8=1,$Y$8,)),"",IF($X$8=1,$Y$8,))</f>
        <v>1000</v>
      </c>
      <c r="T2306" s="56">
        <f>IF(ISERROR(IF($X$9=1,$Y$9,)),"",IF($X$9=1,$Y$9,))</f>
        <v>500</v>
      </c>
      <c r="U2306" s="56">
        <f>IF(ISERROR(IF($X$10=1,$Y$10,)),"",IF($X$10=1,$Y$10,))</f>
        <v>500</v>
      </c>
    </row>
    <row r="2307" spans="1:21" x14ac:dyDescent="0.25">
      <c r="A2307" s="75">
        <f t="shared" si="438"/>
        <v>2303</v>
      </c>
      <c r="D2307" s="56" t="s">
        <v>5109</v>
      </c>
      <c r="E2307" s="56">
        <f t="shared" si="439"/>
        <v>2303</v>
      </c>
      <c r="F2307" s="76">
        <f t="shared" si="434"/>
        <v>83</v>
      </c>
      <c r="G2307" s="56" t="str">
        <f t="shared" si="440"/>
        <v>HexCanOreLarge</v>
      </c>
      <c r="H2307" s="56">
        <f t="shared" si="441"/>
        <v>2303</v>
      </c>
      <c r="I2307" s="56">
        <f>IF(G2307="",0,IF(COUNTIF($G$5:G2307,G2307)=1,0,COUNTIF($G$5:G2307,G2307) )   )</f>
        <v>0</v>
      </c>
      <c r="J2307" s="56" t="str">
        <f t="shared" si="442"/>
        <v/>
      </c>
      <c r="K2307" s="56" t="str">
        <f t="shared" si="444"/>
        <v/>
      </c>
      <c r="L2307" s="56" t="str">
        <f t="shared" si="435"/>
        <v/>
      </c>
      <c r="M2307" s="56" t="str">
        <f t="shared" si="436"/>
        <v/>
      </c>
      <c r="N2307" s="56" t="str">
        <f t="shared" si="437"/>
        <v/>
      </c>
      <c r="O2307" s="56" t="str">
        <f t="shared" si="443"/>
        <v/>
      </c>
      <c r="P2307" s="56">
        <f>IF(ISERROR(IF($X$5=1,$Y$5,)),"",IF($X$5=1,$Y$5,))</f>
        <v>0</v>
      </c>
      <c r="Q2307" s="56">
        <f>IF(ISERROR(IF($X$6=1,$Y$6,)),"",IF($X$6=1,$Y$6,))</f>
        <v>10000</v>
      </c>
      <c r="R2307" s="56">
        <f>IF(ISERROR(IF($X$7=1,$Y$7,)),"",IF($X$7=1,$Y$7,))</f>
        <v>0</v>
      </c>
      <c r="S2307" s="56">
        <f>IF(ISERROR(IF($X$8=1,$Y$8,)),"",IF($X$8=1,$Y$8,))</f>
        <v>1000</v>
      </c>
      <c r="T2307" s="56">
        <f>IF(ISERROR(IF($X$9=1,$Y$9,)),"",IF($X$9=1,$Y$9,))</f>
        <v>500</v>
      </c>
      <c r="U2307" s="56">
        <f>IF(ISERROR(IF($X$10=1,$Y$10,)),"",IF($X$10=1,$Y$10,))</f>
        <v>500</v>
      </c>
    </row>
    <row r="2308" spans="1:21" x14ac:dyDescent="0.25">
      <c r="A2308" s="75">
        <f t="shared" si="438"/>
        <v>2304</v>
      </c>
      <c r="D2308" s="56" t="s">
        <v>5110</v>
      </c>
      <c r="E2308" s="56">
        <f t="shared" si="439"/>
        <v>2304</v>
      </c>
      <c r="F2308" s="76">
        <f t="shared" si="434"/>
        <v>83</v>
      </c>
      <c r="G2308" s="56" t="str">
        <f t="shared" si="440"/>
        <v>HexCanRocketPartsLarge</v>
      </c>
      <c r="H2308" s="56">
        <f t="shared" si="441"/>
        <v>2304</v>
      </c>
      <c r="I2308" s="56">
        <f>IF(G2308="",0,IF(COUNTIF($G$5:G2308,G2308)=1,0,COUNTIF($G$5:G2308,G2308) )   )</f>
        <v>0</v>
      </c>
      <c r="J2308" s="56" t="str">
        <f t="shared" si="442"/>
        <v/>
      </c>
      <c r="K2308" s="56" t="str">
        <f t="shared" si="444"/>
        <v/>
      </c>
      <c r="L2308" s="56" t="str">
        <f t="shared" si="435"/>
        <v/>
      </c>
      <c r="M2308" s="56" t="str">
        <f t="shared" si="436"/>
        <v/>
      </c>
      <c r="N2308" s="56" t="str">
        <f t="shared" si="437"/>
        <v/>
      </c>
      <c r="O2308" s="56" t="str">
        <f t="shared" si="443"/>
        <v/>
      </c>
      <c r="P2308" s="56">
        <f>IF(ISERROR(IF($X$5=1,$Y$5,)),"",IF($X$5=1,$Y$5,))</f>
        <v>0</v>
      </c>
      <c r="Q2308" s="56">
        <f>IF(ISERROR(IF($X$6=1,$Y$6,)),"",IF($X$6=1,$Y$6,))</f>
        <v>10000</v>
      </c>
      <c r="R2308" s="56">
        <f>IF(ISERROR(IF($X$7=1,$Y$7,)),"",IF($X$7=1,$Y$7,))</f>
        <v>0</v>
      </c>
      <c r="S2308" s="56">
        <f>IF(ISERROR(IF($X$8=1,$Y$8,)),"",IF($X$8=1,$Y$8,))</f>
        <v>1000</v>
      </c>
      <c r="T2308" s="56">
        <f>IF(ISERROR(IF($X$9=1,$Y$9,)),"",IF($X$9=1,$Y$9,))</f>
        <v>500</v>
      </c>
      <c r="U2308" s="56">
        <f>IF(ISERROR(IF($X$10=1,$Y$10,)),"",IF($X$10=1,$Y$10,))</f>
        <v>500</v>
      </c>
    </row>
    <row r="2309" spans="1:21" x14ac:dyDescent="0.25">
      <c r="A2309" s="75">
        <f t="shared" si="438"/>
        <v>2305</v>
      </c>
      <c r="D2309" s="56" t="s">
        <v>5111</v>
      </c>
      <c r="E2309" s="56">
        <f t="shared" si="439"/>
        <v>2305</v>
      </c>
      <c r="F2309" s="76">
        <f t="shared" ref="F2309:F2372" si="445">IF(A2307=0,0,IF(ISBLANK(G2309),"",IF(LEFT(G2309,4)="newn",F2308+1,IF(LEFT(G2309,4)="node",F2308+1,F2308))))</f>
        <v>83</v>
      </c>
      <c r="G2309" s="56" t="str">
        <f t="shared" si="440"/>
        <v>HexCanLFKethane</v>
      </c>
      <c r="H2309" s="56">
        <f t="shared" si="441"/>
        <v>2305</v>
      </c>
      <c r="I2309" s="56">
        <f>IF(G2309="",0,IF(COUNTIF($G$5:G2309,G2309)=1,0,COUNTIF($G$5:G2309,G2309) )   )</f>
        <v>0</v>
      </c>
      <c r="J2309" s="56" t="str">
        <f t="shared" si="442"/>
        <v/>
      </c>
      <c r="K2309" s="56" t="str">
        <f t="shared" si="444"/>
        <v/>
      </c>
      <c r="L2309" s="56" t="str">
        <f t="shared" ref="L2309:L2372" si="446">IF(ISERROR(VLOOKUP(K2309,$AB$14:$AD$197,3,)),"",VLOOKUP(K2309,$AB$14:$AD$197,3,))</f>
        <v/>
      </c>
      <c r="M2309" s="56" t="str">
        <f t="shared" ref="M2309:M2372" si="447">IF(ISERROR(HLOOKUP(J2309,$AG$5:$XH$6,2,)),"",HLOOKUP(J2309,$AG$5:$XH$6,2,))</f>
        <v/>
      </c>
      <c r="N2309" s="56" t="str">
        <f t="shared" ref="N2309:N2372" si="448">IF(ISERROR(VLOOKUP(K2309,$AB$14:$AD$197,2,)),"",VLOOKUP(K2309,$AB$14:$AD$197,2,))</f>
        <v/>
      </c>
      <c r="O2309" s="56" t="str">
        <f t="shared" si="443"/>
        <v/>
      </c>
      <c r="P2309" s="56">
        <f>IF(ISERROR(IF($X$5=1,$Y$5,)),"",IF($X$5=1,$Y$5,))</f>
        <v>0</v>
      </c>
      <c r="Q2309" s="56">
        <f>IF(ISERROR(IF($X$6=1,$Y$6,)),"",IF($X$6=1,$Y$6,))</f>
        <v>10000</v>
      </c>
      <c r="R2309" s="56">
        <f>IF(ISERROR(IF($X$7=1,$Y$7,)),"",IF($X$7=1,$Y$7,))</f>
        <v>0</v>
      </c>
      <c r="S2309" s="56">
        <f>IF(ISERROR(IF($X$8=1,$Y$8,)),"",IF($X$8=1,$Y$8,))</f>
        <v>1000</v>
      </c>
      <c r="T2309" s="56">
        <f>IF(ISERROR(IF($X$9=1,$Y$9,)),"",IF($X$9=1,$Y$9,))</f>
        <v>500</v>
      </c>
      <c r="U2309" s="56">
        <f>IF(ISERROR(IF($X$10=1,$Y$10,)),"",IF($X$10=1,$Y$10,))</f>
        <v>500</v>
      </c>
    </row>
    <row r="2310" spans="1:21" x14ac:dyDescent="0.25">
      <c r="A2310" s="75">
        <f t="shared" ref="A2310:A2373" si="449">IF(A2309=0,0,IF(B2309="}",IF(B2310="NODE",A2309+1,0),A2309+1))</f>
        <v>2306</v>
      </c>
      <c r="D2310" s="56" t="s">
        <v>5112</v>
      </c>
      <c r="E2310" s="56">
        <f t="shared" ref="E2310:E2373" si="450">A2310</f>
        <v>2306</v>
      </c>
      <c r="F2310" s="76">
        <f t="shared" si="445"/>
        <v>83</v>
      </c>
      <c r="G2310" s="56" t="str">
        <f t="shared" ref="G2310:G2373" si="451">IF(ISBLANK(D2310),IF(LEFT(C2310,8)="name = n",MID(C2310,8,100),""),MID(D2310,8,100))</f>
        <v>kethane.tank2mLarge</v>
      </c>
      <c r="H2310" s="56">
        <f t="shared" ref="H2310:H2373" si="452">E2310</f>
        <v>2306</v>
      </c>
      <c r="I2310" s="56">
        <f>IF(G2310="",0,IF(COUNTIF($G$5:G2310,G2310)=1,0,COUNTIF($G$5:G2310,G2310) )   )</f>
        <v>0</v>
      </c>
      <c r="J2310" s="56" t="str">
        <f t="shared" ref="J2310:J2373" si="453">IF(J2309=anodes,"",IF(J2309="","",J2309+1))</f>
        <v/>
      </c>
      <c r="K2310" s="56" t="str">
        <f t="shared" si="444"/>
        <v/>
      </c>
      <c r="L2310" s="56" t="str">
        <f t="shared" si="446"/>
        <v/>
      </c>
      <c r="M2310" s="56" t="str">
        <f t="shared" si="447"/>
        <v/>
      </c>
      <c r="N2310" s="56" t="str">
        <f t="shared" si="448"/>
        <v/>
      </c>
      <c r="O2310" s="56" t="str">
        <f t="shared" ref="O2310:O2373" si="454">IF(ISERROR(0.1*N2310+0.9*(M2310/L2310)*($N$3+SUM(P2310:U2310))*(N2310/$N$3)),N2310,0.1*N2310+0.9*(M2310/L2310)*($N$3+SUM(P2310:U2310))*(N2310/$N$3))</f>
        <v/>
      </c>
      <c r="P2310" s="56">
        <f>IF(ISERROR(IF($X$5=1,$Y$5,)),"",IF($X$5=1,$Y$5,))</f>
        <v>0</v>
      </c>
      <c r="Q2310" s="56">
        <f>IF(ISERROR(IF($X$6=1,$Y$6,)),"",IF($X$6=1,$Y$6,))</f>
        <v>10000</v>
      </c>
      <c r="R2310" s="56">
        <f>IF(ISERROR(IF($X$7=1,$Y$7,)),"",IF($X$7=1,$Y$7,))</f>
        <v>0</v>
      </c>
      <c r="S2310" s="56">
        <f>IF(ISERROR(IF($X$8=1,$Y$8,)),"",IF($X$8=1,$Y$8,))</f>
        <v>1000</v>
      </c>
      <c r="T2310" s="56">
        <f>IF(ISERROR(IF($X$9=1,$Y$9,)),"",IF($X$9=1,$Y$9,))</f>
        <v>500</v>
      </c>
      <c r="U2310" s="56">
        <f>IF(ISERROR(IF($X$10=1,$Y$10,)),"",IF($X$10=1,$Y$10,))</f>
        <v>500</v>
      </c>
    </row>
    <row r="2311" spans="1:21" x14ac:dyDescent="0.25">
      <c r="A2311" s="75">
        <f t="shared" si="449"/>
        <v>2307</v>
      </c>
      <c r="D2311" s="56" t="s">
        <v>5113</v>
      </c>
      <c r="E2311" s="56">
        <f t="shared" si="450"/>
        <v>2307</v>
      </c>
      <c r="F2311" s="76">
        <f t="shared" si="445"/>
        <v>83</v>
      </c>
      <c r="G2311" s="56" t="str">
        <f t="shared" si="451"/>
        <v>kethane.tank2mMedium</v>
      </c>
      <c r="H2311" s="56">
        <f t="shared" si="452"/>
        <v>2307</v>
      </c>
      <c r="I2311" s="56">
        <f>IF(G2311="",0,IF(COUNTIF($G$5:G2311,G2311)=1,0,COUNTIF($G$5:G2311,G2311) )   )</f>
        <v>0</v>
      </c>
      <c r="J2311" s="56" t="str">
        <f t="shared" si="453"/>
        <v/>
      </c>
      <c r="K2311" s="56" t="str">
        <f t="shared" si="444"/>
        <v/>
      </c>
      <c r="L2311" s="56" t="str">
        <f t="shared" si="446"/>
        <v/>
      </c>
      <c r="M2311" s="56" t="str">
        <f t="shared" si="447"/>
        <v/>
      </c>
      <c r="N2311" s="56" t="str">
        <f t="shared" si="448"/>
        <v/>
      </c>
      <c r="O2311" s="56" t="str">
        <f t="shared" si="454"/>
        <v/>
      </c>
      <c r="P2311" s="56">
        <f>IF(ISERROR(IF($X$5=1,$Y$5,)),"",IF($X$5=1,$Y$5,))</f>
        <v>0</v>
      </c>
      <c r="Q2311" s="56">
        <f>IF(ISERROR(IF($X$6=1,$Y$6,)),"",IF($X$6=1,$Y$6,))</f>
        <v>10000</v>
      </c>
      <c r="R2311" s="56">
        <f>IF(ISERROR(IF($X$7=1,$Y$7,)),"",IF($X$7=1,$Y$7,))</f>
        <v>0</v>
      </c>
      <c r="S2311" s="56">
        <f>IF(ISERROR(IF($X$8=1,$Y$8,)),"",IF($X$8=1,$Y$8,))</f>
        <v>1000</v>
      </c>
      <c r="T2311" s="56">
        <f>IF(ISERROR(IF($X$9=1,$Y$9,)),"",IF($X$9=1,$Y$9,))</f>
        <v>500</v>
      </c>
      <c r="U2311" s="56">
        <f>IF(ISERROR(IF($X$10=1,$Y$10,)),"",IF($X$10=1,$Y$10,))</f>
        <v>500</v>
      </c>
    </row>
    <row r="2312" spans="1:21" x14ac:dyDescent="0.25">
      <c r="A2312" s="75">
        <f t="shared" si="449"/>
        <v>2308</v>
      </c>
      <c r="D2312" s="56" t="s">
        <v>5114</v>
      </c>
      <c r="E2312" s="56">
        <f t="shared" si="450"/>
        <v>2308</v>
      </c>
      <c r="F2312" s="76">
        <f t="shared" si="445"/>
        <v>83</v>
      </c>
      <c r="G2312" s="56" t="str">
        <f t="shared" si="451"/>
        <v>kethane.tank2mSmall</v>
      </c>
      <c r="H2312" s="56">
        <f t="shared" si="452"/>
        <v>2308</v>
      </c>
      <c r="I2312" s="56">
        <f>IF(G2312="",0,IF(COUNTIF($G$5:G2312,G2312)=1,0,COUNTIF($G$5:G2312,G2312) )   )</f>
        <v>0</v>
      </c>
      <c r="J2312" s="56" t="str">
        <f t="shared" si="453"/>
        <v/>
      </c>
      <c r="K2312" s="56" t="str">
        <f t="shared" si="444"/>
        <v/>
      </c>
      <c r="L2312" s="56" t="str">
        <f t="shared" si="446"/>
        <v/>
      </c>
      <c r="M2312" s="56" t="str">
        <f t="shared" si="447"/>
        <v/>
      </c>
      <c r="N2312" s="56" t="str">
        <f t="shared" si="448"/>
        <v/>
      </c>
      <c r="O2312" s="56" t="str">
        <f t="shared" si="454"/>
        <v/>
      </c>
      <c r="P2312" s="56">
        <f>IF(ISERROR(IF($X$5=1,$Y$5,)),"",IF($X$5=1,$Y$5,))</f>
        <v>0</v>
      </c>
      <c r="Q2312" s="56">
        <f>IF(ISERROR(IF($X$6=1,$Y$6,)),"",IF($X$6=1,$Y$6,))</f>
        <v>10000</v>
      </c>
      <c r="R2312" s="56">
        <f>IF(ISERROR(IF($X$7=1,$Y$7,)),"",IF($X$7=1,$Y$7,))</f>
        <v>0</v>
      </c>
      <c r="S2312" s="56">
        <f>IF(ISERROR(IF($X$8=1,$Y$8,)),"",IF($X$8=1,$Y$8,))</f>
        <v>1000</v>
      </c>
      <c r="T2312" s="56">
        <f>IF(ISERROR(IF($X$9=1,$Y$9,)),"",IF($X$9=1,$Y$9,))</f>
        <v>500</v>
      </c>
      <c r="U2312" s="56">
        <f>IF(ISERROR(IF($X$10=1,$Y$10,)),"",IF($X$10=1,$Y$10,))</f>
        <v>500</v>
      </c>
    </row>
    <row r="2313" spans="1:21" x14ac:dyDescent="0.25">
      <c r="A2313" s="75">
        <f t="shared" si="449"/>
        <v>2309</v>
      </c>
      <c r="C2313" s="56" t="s">
        <v>2532</v>
      </c>
      <c r="E2313" s="56">
        <f t="shared" si="450"/>
        <v>2309</v>
      </c>
      <c r="F2313" s="76">
        <f t="shared" si="445"/>
        <v>83</v>
      </c>
      <c r="G2313" s="56" t="str">
        <f t="shared" si="451"/>
        <v/>
      </c>
      <c r="H2313" s="56">
        <f t="shared" si="452"/>
        <v>2309</v>
      </c>
      <c r="I2313" s="56">
        <f>IF(G2313="",0,IF(COUNTIF($G$5:G2313,G2313)=1,0,COUNTIF($G$5:G2313,G2313) )   )</f>
        <v>0</v>
      </c>
      <c r="J2313" s="56" t="str">
        <f t="shared" si="453"/>
        <v/>
      </c>
      <c r="K2313" s="56" t="str">
        <f t="shared" si="444"/>
        <v/>
      </c>
      <c r="L2313" s="56" t="str">
        <f t="shared" si="446"/>
        <v/>
      </c>
      <c r="M2313" s="56" t="str">
        <f t="shared" si="447"/>
        <v/>
      </c>
      <c r="N2313" s="56" t="str">
        <f t="shared" si="448"/>
        <v/>
      </c>
      <c r="O2313" s="56" t="str">
        <f t="shared" si="454"/>
        <v/>
      </c>
      <c r="P2313" s="56">
        <f>IF(ISERROR(IF($X$5=1,$Y$5,)),"",IF($X$5=1,$Y$5,))</f>
        <v>0</v>
      </c>
      <c r="Q2313" s="56">
        <f>IF(ISERROR(IF($X$6=1,$Y$6,)),"",IF($X$6=1,$Y$6,))</f>
        <v>10000</v>
      </c>
      <c r="R2313" s="56">
        <f>IF(ISERROR(IF($X$7=1,$Y$7,)),"",IF($X$7=1,$Y$7,))</f>
        <v>0</v>
      </c>
      <c r="S2313" s="56">
        <f>IF(ISERROR(IF($X$8=1,$Y$8,)),"",IF($X$8=1,$Y$8,))</f>
        <v>1000</v>
      </c>
      <c r="T2313" s="56">
        <f>IF(ISERROR(IF($X$9=1,$Y$9,)),"",IF($X$9=1,$Y$9,))</f>
        <v>500</v>
      </c>
      <c r="U2313" s="56">
        <f>IF(ISERROR(IF($X$10=1,$Y$10,)),"",IF($X$10=1,$Y$10,))</f>
        <v>500</v>
      </c>
    </row>
    <row r="2314" spans="1:21" x14ac:dyDescent="0.25">
      <c r="A2314" s="75">
        <f t="shared" si="449"/>
        <v>2310</v>
      </c>
      <c r="B2314" s="56" t="s">
        <v>2532</v>
      </c>
      <c r="E2314" s="56">
        <f t="shared" si="450"/>
        <v>2310</v>
      </c>
      <c r="F2314" s="76">
        <f t="shared" si="445"/>
        <v>83</v>
      </c>
      <c r="G2314" s="56" t="str">
        <f t="shared" si="451"/>
        <v/>
      </c>
      <c r="H2314" s="56">
        <f t="shared" si="452"/>
        <v>2310</v>
      </c>
      <c r="I2314" s="56">
        <f>IF(G2314="",0,IF(COUNTIF($G$5:G2314,G2314)=1,0,COUNTIF($G$5:G2314,G2314) )   )</f>
        <v>0</v>
      </c>
      <c r="J2314" s="56" t="str">
        <f t="shared" si="453"/>
        <v/>
      </c>
      <c r="K2314" s="56" t="str">
        <f t="shared" si="444"/>
        <v/>
      </c>
      <c r="L2314" s="56" t="str">
        <f t="shared" si="446"/>
        <v/>
      </c>
      <c r="M2314" s="56" t="str">
        <f t="shared" si="447"/>
        <v/>
      </c>
      <c r="N2314" s="56" t="str">
        <f t="shared" si="448"/>
        <v/>
      </c>
      <c r="O2314" s="56" t="str">
        <f t="shared" si="454"/>
        <v/>
      </c>
      <c r="P2314" s="56">
        <f>IF(ISERROR(IF($X$5=1,$Y$5,)),"",IF($X$5=1,$Y$5,))</f>
        <v>0</v>
      </c>
      <c r="Q2314" s="56">
        <f>IF(ISERROR(IF($X$6=1,$Y$6,)),"",IF($X$6=1,$Y$6,))</f>
        <v>10000</v>
      </c>
      <c r="R2314" s="56">
        <f>IF(ISERROR(IF($X$7=1,$Y$7,)),"",IF($X$7=1,$Y$7,))</f>
        <v>0</v>
      </c>
      <c r="S2314" s="56">
        <f>IF(ISERROR(IF($X$8=1,$Y$8,)),"",IF($X$8=1,$Y$8,))</f>
        <v>1000</v>
      </c>
      <c r="T2314" s="56">
        <f>IF(ISERROR(IF($X$9=1,$Y$9,)),"",IF($X$9=1,$Y$9,))</f>
        <v>500</v>
      </c>
      <c r="U2314" s="56">
        <f>IF(ISERROR(IF($X$10=1,$Y$10,)),"",IF($X$10=1,$Y$10,))</f>
        <v>500</v>
      </c>
    </row>
    <row r="2315" spans="1:21" x14ac:dyDescent="0.25">
      <c r="A2315" s="75">
        <f t="shared" si="449"/>
        <v>2311</v>
      </c>
      <c r="B2315" s="56" t="s">
        <v>2517</v>
      </c>
      <c r="E2315" s="56">
        <f t="shared" si="450"/>
        <v>2311</v>
      </c>
      <c r="F2315" s="76">
        <f t="shared" si="445"/>
        <v>83</v>
      </c>
      <c r="G2315" s="56" t="str">
        <f t="shared" si="451"/>
        <v/>
      </c>
      <c r="H2315" s="56">
        <f t="shared" si="452"/>
        <v>2311</v>
      </c>
      <c r="I2315" s="56">
        <f>IF(G2315="",0,IF(COUNTIF($G$5:G2315,G2315)=1,0,COUNTIF($G$5:G2315,G2315) )   )</f>
        <v>0</v>
      </c>
      <c r="J2315" s="56" t="str">
        <f t="shared" si="453"/>
        <v/>
      </c>
      <c r="K2315" s="56" t="str">
        <f t="shared" si="444"/>
        <v/>
      </c>
      <c r="L2315" s="56" t="str">
        <f t="shared" si="446"/>
        <v/>
      </c>
      <c r="M2315" s="56" t="str">
        <f t="shared" si="447"/>
        <v/>
      </c>
      <c r="N2315" s="56" t="str">
        <f t="shared" si="448"/>
        <v/>
      </c>
      <c r="O2315" s="56" t="str">
        <f t="shared" si="454"/>
        <v/>
      </c>
      <c r="P2315" s="56">
        <f>IF(ISERROR(IF($X$5=1,$Y$5,)),"",IF($X$5=1,$Y$5,))</f>
        <v>0</v>
      </c>
      <c r="Q2315" s="56">
        <f>IF(ISERROR(IF($X$6=1,$Y$6,)),"",IF($X$6=1,$Y$6,))</f>
        <v>10000</v>
      </c>
      <c r="R2315" s="56">
        <f>IF(ISERROR(IF($X$7=1,$Y$7,)),"",IF($X$7=1,$Y$7,))</f>
        <v>0</v>
      </c>
      <c r="S2315" s="56">
        <f>IF(ISERROR(IF($X$8=1,$Y$8,)),"",IF($X$8=1,$Y$8,))</f>
        <v>1000</v>
      </c>
      <c r="T2315" s="56">
        <f>IF(ISERROR(IF($X$9=1,$Y$9,)),"",IF($X$9=1,$Y$9,))</f>
        <v>500</v>
      </c>
      <c r="U2315" s="56">
        <f>IF(ISERROR(IF($X$10=1,$Y$10,)),"",IF($X$10=1,$Y$10,))</f>
        <v>500</v>
      </c>
    </row>
    <row r="2316" spans="1:21" x14ac:dyDescent="0.25">
      <c r="A2316" s="75">
        <f t="shared" si="449"/>
        <v>2312</v>
      </c>
      <c r="B2316" s="56" t="s">
        <v>2518</v>
      </c>
      <c r="E2316" s="56">
        <f t="shared" si="450"/>
        <v>2312</v>
      </c>
      <c r="F2316" s="76">
        <f t="shared" si="445"/>
        <v>83</v>
      </c>
      <c r="G2316" s="56" t="str">
        <f t="shared" si="451"/>
        <v/>
      </c>
      <c r="H2316" s="56">
        <f t="shared" si="452"/>
        <v>2312</v>
      </c>
      <c r="I2316" s="56">
        <f>IF(G2316="",0,IF(COUNTIF($G$5:G2316,G2316)=1,0,COUNTIF($G$5:G2316,G2316) )   )</f>
        <v>0</v>
      </c>
      <c r="J2316" s="56" t="str">
        <f t="shared" si="453"/>
        <v/>
      </c>
      <c r="K2316" s="56" t="str">
        <f t="shared" si="444"/>
        <v/>
      </c>
      <c r="L2316" s="56" t="str">
        <f t="shared" si="446"/>
        <v/>
      </c>
      <c r="M2316" s="56" t="str">
        <f t="shared" si="447"/>
        <v/>
      </c>
      <c r="N2316" s="56" t="str">
        <f t="shared" si="448"/>
        <v/>
      </c>
      <c r="O2316" s="56" t="str">
        <f t="shared" si="454"/>
        <v/>
      </c>
      <c r="P2316" s="56">
        <f>IF(ISERROR(IF($X$5=1,$Y$5,)),"",IF($X$5=1,$Y$5,))</f>
        <v>0</v>
      </c>
      <c r="Q2316" s="56">
        <f>IF(ISERROR(IF($X$6=1,$Y$6,)),"",IF($X$6=1,$Y$6,))</f>
        <v>10000</v>
      </c>
      <c r="R2316" s="56">
        <f>IF(ISERROR(IF($X$7=1,$Y$7,)),"",IF($X$7=1,$Y$7,))</f>
        <v>0</v>
      </c>
      <c r="S2316" s="56">
        <f>IF(ISERROR(IF($X$8=1,$Y$8,)),"",IF($X$8=1,$Y$8,))</f>
        <v>1000</v>
      </c>
      <c r="T2316" s="56">
        <f>IF(ISERROR(IF($X$9=1,$Y$9,)),"",IF($X$9=1,$Y$9,))</f>
        <v>500</v>
      </c>
      <c r="U2316" s="56">
        <f>IF(ISERROR(IF($X$10=1,$Y$10,)),"",IF($X$10=1,$Y$10,))</f>
        <v>500</v>
      </c>
    </row>
    <row r="2317" spans="1:21" x14ac:dyDescent="0.25">
      <c r="A2317" s="75">
        <f t="shared" si="449"/>
        <v>2313</v>
      </c>
      <c r="C2317" s="56" t="s">
        <v>3046</v>
      </c>
      <c r="E2317" s="56">
        <f t="shared" si="450"/>
        <v>2313</v>
      </c>
      <c r="F2317" s="76">
        <f t="shared" si="445"/>
        <v>84</v>
      </c>
      <c r="G2317" s="56" t="str">
        <f t="shared" si="451"/>
        <v>newnode_largerResourceStorage</v>
      </c>
      <c r="H2317" s="56">
        <f t="shared" si="452"/>
        <v>2313</v>
      </c>
      <c r="I2317" s="56">
        <f>IF(G2317="",0,IF(COUNTIF($G$5:G2317,G2317)=1,0,COUNTIF($G$5:G2317,G2317) )   )</f>
        <v>0</v>
      </c>
      <c r="J2317" s="56" t="str">
        <f t="shared" si="453"/>
        <v/>
      </c>
      <c r="K2317" s="56" t="str">
        <f t="shared" si="444"/>
        <v/>
      </c>
      <c r="L2317" s="56" t="str">
        <f t="shared" si="446"/>
        <v/>
      </c>
      <c r="M2317" s="56" t="str">
        <f t="shared" si="447"/>
        <v/>
      </c>
      <c r="N2317" s="56" t="str">
        <f t="shared" si="448"/>
        <v/>
      </c>
      <c r="O2317" s="56" t="str">
        <f t="shared" si="454"/>
        <v/>
      </c>
      <c r="P2317" s="56">
        <f>IF(ISERROR(IF($X$5=1,$Y$5,)),"",IF($X$5=1,$Y$5,))</f>
        <v>0</v>
      </c>
      <c r="Q2317" s="56">
        <f>IF(ISERROR(IF($X$6=1,$Y$6,)),"",IF($X$6=1,$Y$6,))</f>
        <v>10000</v>
      </c>
      <c r="R2317" s="56">
        <f>IF(ISERROR(IF($X$7=1,$Y$7,)),"",IF($X$7=1,$Y$7,))</f>
        <v>0</v>
      </c>
      <c r="S2317" s="56">
        <f>IF(ISERROR(IF($X$8=1,$Y$8,)),"",IF($X$8=1,$Y$8,))</f>
        <v>1000</v>
      </c>
      <c r="T2317" s="56">
        <f>IF(ISERROR(IF($X$9=1,$Y$9,)),"",IF($X$9=1,$Y$9,))</f>
        <v>500</v>
      </c>
      <c r="U2317" s="56">
        <f>IF(ISERROR(IF($X$10=1,$Y$10,)),"",IF($X$10=1,$Y$10,))</f>
        <v>500</v>
      </c>
    </row>
    <row r="2318" spans="1:21" x14ac:dyDescent="0.25">
      <c r="A2318" s="75">
        <f t="shared" si="449"/>
        <v>2314</v>
      </c>
      <c r="C2318" s="56" t="s">
        <v>3047</v>
      </c>
      <c r="E2318" s="56">
        <f t="shared" si="450"/>
        <v>2314</v>
      </c>
      <c r="F2318" s="76">
        <f t="shared" si="445"/>
        <v>84</v>
      </c>
      <c r="G2318" s="56" t="str">
        <f t="shared" si="451"/>
        <v/>
      </c>
      <c r="H2318" s="56">
        <f t="shared" si="452"/>
        <v>2314</v>
      </c>
      <c r="I2318" s="56">
        <f>IF(G2318="",0,IF(COUNTIF($G$5:G2318,G2318)=1,0,COUNTIF($G$5:G2318,G2318) )   )</f>
        <v>0</v>
      </c>
      <c r="J2318" s="56" t="str">
        <f t="shared" si="453"/>
        <v/>
      </c>
      <c r="K2318" s="56" t="str">
        <f t="shared" si="444"/>
        <v/>
      </c>
      <c r="L2318" s="56" t="str">
        <f t="shared" si="446"/>
        <v/>
      </c>
      <c r="M2318" s="56" t="str">
        <f t="shared" si="447"/>
        <v/>
      </c>
      <c r="N2318" s="56" t="str">
        <f t="shared" si="448"/>
        <v/>
      </c>
      <c r="O2318" s="56" t="str">
        <f t="shared" si="454"/>
        <v/>
      </c>
      <c r="P2318" s="56">
        <f>IF(ISERROR(IF($X$5=1,$Y$5,)),"",IF($X$5=1,$Y$5,))</f>
        <v>0</v>
      </c>
      <c r="Q2318" s="56">
        <f>IF(ISERROR(IF($X$6=1,$Y$6,)),"",IF($X$6=1,$Y$6,))</f>
        <v>10000</v>
      </c>
      <c r="R2318" s="56">
        <f>IF(ISERROR(IF($X$7=1,$Y$7,)),"",IF($X$7=1,$Y$7,))</f>
        <v>0</v>
      </c>
      <c r="S2318" s="56">
        <f>IF(ISERROR(IF($X$8=1,$Y$8,)),"",IF($X$8=1,$Y$8,))</f>
        <v>1000</v>
      </c>
      <c r="T2318" s="56">
        <f>IF(ISERROR(IF($X$9=1,$Y$9,)),"",IF($X$9=1,$Y$9,))</f>
        <v>500</v>
      </c>
      <c r="U2318" s="56">
        <f>IF(ISERROR(IF($X$10=1,$Y$10,)),"",IF($X$10=1,$Y$10,))</f>
        <v>500</v>
      </c>
    </row>
    <row r="2319" spans="1:21" x14ac:dyDescent="0.25">
      <c r="A2319" s="75">
        <f t="shared" si="449"/>
        <v>2315</v>
      </c>
      <c r="C2319" s="56" t="s">
        <v>3048</v>
      </c>
      <c r="E2319" s="56">
        <f t="shared" si="450"/>
        <v>2315</v>
      </c>
      <c r="F2319" s="76">
        <f t="shared" si="445"/>
        <v>84</v>
      </c>
      <c r="G2319" s="56" t="str">
        <f t="shared" si="451"/>
        <v/>
      </c>
      <c r="H2319" s="56">
        <f t="shared" si="452"/>
        <v>2315</v>
      </c>
      <c r="I2319" s="56">
        <f>IF(G2319="",0,IF(COUNTIF($G$5:G2319,G2319)=1,0,COUNTIF($G$5:G2319,G2319) )   )</f>
        <v>0</v>
      </c>
      <c r="J2319" s="56" t="str">
        <f t="shared" si="453"/>
        <v/>
      </c>
      <c r="K2319" s="56" t="str">
        <f t="shared" si="444"/>
        <v/>
      </c>
      <c r="L2319" s="56" t="str">
        <f t="shared" si="446"/>
        <v/>
      </c>
      <c r="M2319" s="56" t="str">
        <f t="shared" si="447"/>
        <v/>
      </c>
      <c r="N2319" s="56" t="str">
        <f t="shared" si="448"/>
        <v/>
      </c>
      <c r="O2319" s="56" t="str">
        <f t="shared" si="454"/>
        <v/>
      </c>
      <c r="P2319" s="56">
        <f>IF(ISERROR(IF($X$5=1,$Y$5,)),"",IF($X$5=1,$Y$5,))</f>
        <v>0</v>
      </c>
      <c r="Q2319" s="56">
        <f>IF(ISERROR(IF($X$6=1,$Y$6,)),"",IF($X$6=1,$Y$6,))</f>
        <v>10000</v>
      </c>
      <c r="R2319" s="56">
        <f>IF(ISERROR(IF($X$7=1,$Y$7,)),"",IF($X$7=1,$Y$7,))</f>
        <v>0</v>
      </c>
      <c r="S2319" s="56">
        <f>IF(ISERROR(IF($X$8=1,$Y$8,)),"",IF($X$8=1,$Y$8,))</f>
        <v>1000</v>
      </c>
      <c r="T2319" s="56">
        <f>IF(ISERROR(IF($X$9=1,$Y$9,)),"",IF($X$9=1,$Y$9,))</f>
        <v>500</v>
      </c>
      <c r="U2319" s="56">
        <f>IF(ISERROR(IF($X$10=1,$Y$10,)),"",IF($X$10=1,$Y$10,))</f>
        <v>500</v>
      </c>
    </row>
    <row r="2320" spans="1:21" x14ac:dyDescent="0.25">
      <c r="A2320" s="75">
        <f t="shared" si="449"/>
        <v>2316</v>
      </c>
      <c r="C2320" s="56" t="s">
        <v>3049</v>
      </c>
      <c r="E2320" s="56">
        <f t="shared" si="450"/>
        <v>2316</v>
      </c>
      <c r="F2320" s="76">
        <f t="shared" si="445"/>
        <v>84</v>
      </c>
      <c r="G2320" s="56" t="str">
        <f t="shared" si="451"/>
        <v/>
      </c>
      <c r="H2320" s="56">
        <f t="shared" si="452"/>
        <v>2316</v>
      </c>
      <c r="I2320" s="56">
        <f>IF(G2320="",0,IF(COUNTIF($G$5:G2320,G2320)=1,0,COUNTIF($G$5:G2320,G2320) )   )</f>
        <v>0</v>
      </c>
      <c r="J2320" s="56" t="str">
        <f t="shared" si="453"/>
        <v/>
      </c>
      <c r="K2320" s="56" t="str">
        <f t="shared" si="444"/>
        <v/>
      </c>
      <c r="L2320" s="56" t="str">
        <f t="shared" si="446"/>
        <v/>
      </c>
      <c r="M2320" s="56" t="str">
        <f t="shared" si="447"/>
        <v/>
      </c>
      <c r="N2320" s="56" t="str">
        <f t="shared" si="448"/>
        <v/>
      </c>
      <c r="O2320" s="56" t="str">
        <f t="shared" si="454"/>
        <v/>
      </c>
      <c r="P2320" s="56">
        <f>IF(ISERROR(IF($X$5=1,$Y$5,)),"",IF($X$5=1,$Y$5,))</f>
        <v>0</v>
      </c>
      <c r="Q2320" s="56">
        <f>IF(ISERROR(IF($X$6=1,$Y$6,)),"",IF($X$6=1,$Y$6,))</f>
        <v>10000</v>
      </c>
      <c r="R2320" s="56">
        <f>IF(ISERROR(IF($X$7=1,$Y$7,)),"",IF($X$7=1,$Y$7,))</f>
        <v>0</v>
      </c>
      <c r="S2320" s="56">
        <f>IF(ISERROR(IF($X$8=1,$Y$8,)),"",IF($X$8=1,$Y$8,))</f>
        <v>1000</v>
      </c>
      <c r="T2320" s="56">
        <f>IF(ISERROR(IF($X$9=1,$Y$9,)),"",IF($X$9=1,$Y$9,))</f>
        <v>500</v>
      </c>
      <c r="U2320" s="56">
        <f>IF(ISERROR(IF($X$10=1,$Y$10,)),"",IF($X$10=1,$Y$10,))</f>
        <v>500</v>
      </c>
    </row>
    <row r="2321" spans="1:21" x14ac:dyDescent="0.25">
      <c r="A2321" s="75">
        <f t="shared" si="449"/>
        <v>2317</v>
      </c>
      <c r="C2321" s="56" t="s">
        <v>2618</v>
      </c>
      <c r="E2321" s="56">
        <f t="shared" si="450"/>
        <v>2317</v>
      </c>
      <c r="F2321" s="76">
        <f t="shared" si="445"/>
        <v>84</v>
      </c>
      <c r="G2321" s="56" t="str">
        <f t="shared" si="451"/>
        <v/>
      </c>
      <c r="H2321" s="56">
        <f t="shared" si="452"/>
        <v>2317</v>
      </c>
      <c r="I2321" s="56">
        <f>IF(G2321="",0,IF(COUNTIF($G$5:G2321,G2321)=1,0,COUNTIF($G$5:G2321,G2321) )   )</f>
        <v>0</v>
      </c>
      <c r="J2321" s="56" t="str">
        <f t="shared" si="453"/>
        <v/>
      </c>
      <c r="K2321" s="56" t="str">
        <f t="shared" si="444"/>
        <v/>
      </c>
      <c r="L2321" s="56" t="str">
        <f t="shared" si="446"/>
        <v/>
      </c>
      <c r="M2321" s="56" t="str">
        <f t="shared" si="447"/>
        <v/>
      </c>
      <c r="N2321" s="56" t="str">
        <f t="shared" si="448"/>
        <v/>
      </c>
      <c r="O2321" s="56" t="str">
        <f t="shared" si="454"/>
        <v/>
      </c>
      <c r="P2321" s="56">
        <f>IF(ISERROR(IF($X$5=1,$Y$5,)),"",IF($X$5=1,$Y$5,))</f>
        <v>0</v>
      </c>
      <c r="Q2321" s="56">
        <f>IF(ISERROR(IF($X$6=1,$Y$6,)),"",IF($X$6=1,$Y$6,))</f>
        <v>10000</v>
      </c>
      <c r="R2321" s="56">
        <f>IF(ISERROR(IF($X$7=1,$Y$7,)),"",IF($X$7=1,$Y$7,))</f>
        <v>0</v>
      </c>
      <c r="S2321" s="56">
        <f>IF(ISERROR(IF($X$8=1,$Y$8,)),"",IF($X$8=1,$Y$8,))</f>
        <v>1000</v>
      </c>
      <c r="T2321" s="56">
        <f>IF(ISERROR(IF($X$9=1,$Y$9,)),"",IF($X$9=1,$Y$9,))</f>
        <v>500</v>
      </c>
      <c r="U2321" s="56">
        <f>IF(ISERROR(IF($X$10=1,$Y$10,)),"",IF($X$10=1,$Y$10,))</f>
        <v>500</v>
      </c>
    </row>
    <row r="2322" spans="1:21" x14ac:dyDescent="0.25">
      <c r="A2322" s="75">
        <f t="shared" si="449"/>
        <v>2318</v>
      </c>
      <c r="C2322" s="56" t="s">
        <v>6269</v>
      </c>
      <c r="E2322" s="56">
        <f t="shared" si="450"/>
        <v>2318</v>
      </c>
      <c r="F2322" s="76">
        <f t="shared" si="445"/>
        <v>84</v>
      </c>
      <c r="G2322" s="56" t="str">
        <f t="shared" si="451"/>
        <v/>
      </c>
      <c r="H2322" s="56">
        <f t="shared" si="452"/>
        <v>2318</v>
      </c>
      <c r="I2322" s="56">
        <f>IF(G2322="",0,IF(COUNTIF($G$5:G2322,G2322)=1,0,COUNTIF($G$5:G2322,G2322) )   )</f>
        <v>0</v>
      </c>
      <c r="J2322" s="56" t="str">
        <f t="shared" si="453"/>
        <v/>
      </c>
      <c r="K2322" s="56" t="str">
        <f t="shared" si="444"/>
        <v/>
      </c>
      <c r="L2322" s="56" t="str">
        <f t="shared" si="446"/>
        <v/>
      </c>
      <c r="M2322" s="56" t="str">
        <f t="shared" si="447"/>
        <v/>
      </c>
      <c r="N2322" s="56" t="str">
        <f t="shared" si="448"/>
        <v/>
      </c>
      <c r="O2322" s="56" t="str">
        <f t="shared" si="454"/>
        <v/>
      </c>
      <c r="P2322" s="56">
        <f>IF(ISERROR(IF($X$5=1,$Y$5,)),"",IF($X$5=1,$Y$5,))</f>
        <v>0</v>
      </c>
      <c r="Q2322" s="56">
        <f>IF(ISERROR(IF($X$6=1,$Y$6,)),"",IF($X$6=1,$Y$6,))</f>
        <v>10000</v>
      </c>
      <c r="R2322" s="56">
        <f>IF(ISERROR(IF($X$7=1,$Y$7,)),"",IF($X$7=1,$Y$7,))</f>
        <v>0</v>
      </c>
      <c r="S2322" s="56">
        <f>IF(ISERROR(IF($X$8=1,$Y$8,)),"",IF($X$8=1,$Y$8,))</f>
        <v>1000</v>
      </c>
      <c r="T2322" s="56">
        <f>IF(ISERROR(IF($X$9=1,$Y$9,)),"",IF($X$9=1,$Y$9,))</f>
        <v>500</v>
      </c>
      <c r="U2322" s="56">
        <f>IF(ISERROR(IF($X$10=1,$Y$10,)),"",IF($X$10=1,$Y$10,))</f>
        <v>500</v>
      </c>
    </row>
    <row r="2323" spans="1:21" x14ac:dyDescent="0.25">
      <c r="A2323" s="75">
        <f t="shared" si="449"/>
        <v>2319</v>
      </c>
      <c r="C2323" s="56" t="s">
        <v>2525</v>
      </c>
      <c r="E2323" s="56">
        <f t="shared" si="450"/>
        <v>2319</v>
      </c>
      <c r="F2323" s="76">
        <f t="shared" si="445"/>
        <v>84</v>
      </c>
      <c r="G2323" s="56" t="str">
        <f t="shared" si="451"/>
        <v/>
      </c>
      <c r="H2323" s="56">
        <f t="shared" si="452"/>
        <v>2319</v>
      </c>
      <c r="I2323" s="56">
        <f>IF(G2323="",0,IF(COUNTIF($G$5:G2323,G2323)=1,0,COUNTIF($G$5:G2323,G2323) )   )</f>
        <v>0</v>
      </c>
      <c r="J2323" s="56" t="str">
        <f t="shared" si="453"/>
        <v/>
      </c>
      <c r="K2323" s="56" t="str">
        <f t="shared" si="444"/>
        <v/>
      </c>
      <c r="L2323" s="56" t="str">
        <f t="shared" si="446"/>
        <v/>
      </c>
      <c r="M2323" s="56" t="str">
        <f t="shared" si="447"/>
        <v/>
      </c>
      <c r="N2323" s="56" t="str">
        <f t="shared" si="448"/>
        <v/>
      </c>
      <c r="O2323" s="56" t="str">
        <f t="shared" si="454"/>
        <v/>
      </c>
      <c r="P2323" s="56">
        <f>IF(ISERROR(IF($X$5=1,$Y$5,)),"",IF($X$5=1,$Y$5,))</f>
        <v>0</v>
      </c>
      <c r="Q2323" s="56">
        <f>IF(ISERROR(IF($X$6=1,$Y$6,)),"",IF($X$6=1,$Y$6,))</f>
        <v>10000</v>
      </c>
      <c r="R2323" s="56">
        <f>IF(ISERROR(IF($X$7=1,$Y$7,)),"",IF($X$7=1,$Y$7,))</f>
        <v>0</v>
      </c>
      <c r="S2323" s="56">
        <f>IF(ISERROR(IF($X$8=1,$Y$8,)),"",IF($X$8=1,$Y$8,))</f>
        <v>1000</v>
      </c>
      <c r="T2323" s="56">
        <f>IF(ISERROR(IF($X$9=1,$Y$9,)),"",IF($X$9=1,$Y$9,))</f>
        <v>500</v>
      </c>
      <c r="U2323" s="56">
        <f>IF(ISERROR(IF($X$10=1,$Y$10,)),"",IF($X$10=1,$Y$10,))</f>
        <v>500</v>
      </c>
    </row>
    <row r="2324" spans="1:21" x14ac:dyDescent="0.25">
      <c r="A2324" s="75">
        <f t="shared" si="449"/>
        <v>2320</v>
      </c>
      <c r="C2324" s="56" t="s">
        <v>2526</v>
      </c>
      <c r="E2324" s="56">
        <f t="shared" si="450"/>
        <v>2320</v>
      </c>
      <c r="F2324" s="76">
        <f t="shared" si="445"/>
        <v>84</v>
      </c>
      <c r="G2324" s="56" t="str">
        <f t="shared" si="451"/>
        <v/>
      </c>
      <c r="H2324" s="56">
        <f t="shared" si="452"/>
        <v>2320</v>
      </c>
      <c r="I2324" s="56">
        <f>IF(G2324="",0,IF(COUNTIF($G$5:G2324,G2324)=1,0,COUNTIF($G$5:G2324,G2324) )   )</f>
        <v>0</v>
      </c>
      <c r="J2324" s="56" t="str">
        <f t="shared" si="453"/>
        <v/>
      </c>
      <c r="K2324" s="56" t="str">
        <f t="shared" si="444"/>
        <v/>
      </c>
      <c r="L2324" s="56" t="str">
        <f t="shared" si="446"/>
        <v/>
      </c>
      <c r="M2324" s="56" t="str">
        <f t="shared" si="447"/>
        <v/>
      </c>
      <c r="N2324" s="56" t="str">
        <f t="shared" si="448"/>
        <v/>
      </c>
      <c r="O2324" s="56" t="str">
        <f t="shared" si="454"/>
        <v/>
      </c>
      <c r="P2324" s="56">
        <f>IF(ISERROR(IF($X$5=1,$Y$5,)),"",IF($X$5=1,$Y$5,))</f>
        <v>0</v>
      </c>
      <c r="Q2324" s="56">
        <f>IF(ISERROR(IF($X$6=1,$Y$6,)),"",IF($X$6=1,$Y$6,))</f>
        <v>10000</v>
      </c>
      <c r="R2324" s="56">
        <f>IF(ISERROR(IF($X$7=1,$Y$7,)),"",IF($X$7=1,$Y$7,))</f>
        <v>0</v>
      </c>
      <c r="S2324" s="56">
        <f>IF(ISERROR(IF($X$8=1,$Y$8,)),"",IF($X$8=1,$Y$8,))</f>
        <v>1000</v>
      </c>
      <c r="T2324" s="56">
        <f>IF(ISERROR(IF($X$9=1,$Y$9,)),"",IF($X$9=1,$Y$9,))</f>
        <v>500</v>
      </c>
      <c r="U2324" s="56">
        <f>IF(ISERROR(IF($X$10=1,$Y$10,)),"",IF($X$10=1,$Y$10,))</f>
        <v>500</v>
      </c>
    </row>
    <row r="2325" spans="1:21" x14ac:dyDescent="0.25">
      <c r="A2325" s="75">
        <f t="shared" si="449"/>
        <v>2321</v>
      </c>
      <c r="C2325" s="56" t="s">
        <v>2527</v>
      </c>
      <c r="E2325" s="56">
        <f t="shared" si="450"/>
        <v>2321</v>
      </c>
      <c r="F2325" s="76">
        <f t="shared" si="445"/>
        <v>84</v>
      </c>
      <c r="G2325" s="56" t="str">
        <f t="shared" si="451"/>
        <v/>
      </c>
      <c r="H2325" s="56">
        <f t="shared" si="452"/>
        <v>2321</v>
      </c>
      <c r="I2325" s="56">
        <f>IF(G2325="",0,IF(COUNTIF($G$5:G2325,G2325)=1,0,COUNTIF($G$5:G2325,G2325) )   )</f>
        <v>0</v>
      </c>
      <c r="J2325" s="56" t="str">
        <f t="shared" si="453"/>
        <v/>
      </c>
      <c r="K2325" s="56" t="str">
        <f t="shared" si="444"/>
        <v/>
      </c>
      <c r="L2325" s="56" t="str">
        <f t="shared" si="446"/>
        <v/>
      </c>
      <c r="M2325" s="56" t="str">
        <f t="shared" si="447"/>
        <v/>
      </c>
      <c r="N2325" s="56" t="str">
        <f t="shared" si="448"/>
        <v/>
      </c>
      <c r="O2325" s="56" t="str">
        <f t="shared" si="454"/>
        <v/>
      </c>
      <c r="P2325" s="56">
        <f>IF(ISERROR(IF($X$5=1,$Y$5,)),"",IF($X$5=1,$Y$5,))</f>
        <v>0</v>
      </c>
      <c r="Q2325" s="56">
        <f>IF(ISERROR(IF($X$6=1,$Y$6,)),"",IF($X$6=1,$Y$6,))</f>
        <v>10000</v>
      </c>
      <c r="R2325" s="56">
        <f>IF(ISERROR(IF($X$7=1,$Y$7,)),"",IF($X$7=1,$Y$7,))</f>
        <v>0</v>
      </c>
      <c r="S2325" s="56">
        <f>IF(ISERROR(IF($X$8=1,$Y$8,)),"",IF($X$8=1,$Y$8,))</f>
        <v>1000</v>
      </c>
      <c r="T2325" s="56">
        <f>IF(ISERROR(IF($X$9=1,$Y$9,)),"",IF($X$9=1,$Y$9,))</f>
        <v>500</v>
      </c>
      <c r="U2325" s="56">
        <f>IF(ISERROR(IF($X$10=1,$Y$10,)),"",IF($X$10=1,$Y$10,))</f>
        <v>500</v>
      </c>
    </row>
    <row r="2326" spans="1:21" x14ac:dyDescent="0.25">
      <c r="A2326" s="75">
        <f t="shared" si="449"/>
        <v>2322</v>
      </c>
      <c r="C2326" s="56" t="s">
        <v>3051</v>
      </c>
      <c r="E2326" s="56">
        <f t="shared" si="450"/>
        <v>2322</v>
      </c>
      <c r="F2326" s="76">
        <f t="shared" si="445"/>
        <v>84</v>
      </c>
      <c r="G2326" s="56" t="str">
        <f t="shared" si="451"/>
        <v/>
      </c>
      <c r="H2326" s="56">
        <f t="shared" si="452"/>
        <v>2322</v>
      </c>
      <c r="I2326" s="56">
        <f>IF(G2326="",0,IF(COUNTIF($G$5:G2326,G2326)=1,0,COUNTIF($G$5:G2326,G2326) )   )</f>
        <v>0</v>
      </c>
      <c r="J2326" s="56" t="str">
        <f t="shared" si="453"/>
        <v/>
      </c>
      <c r="K2326" s="56" t="str">
        <f t="shared" si="444"/>
        <v/>
      </c>
      <c r="L2326" s="56" t="str">
        <f t="shared" si="446"/>
        <v/>
      </c>
      <c r="M2326" s="56" t="str">
        <f t="shared" si="447"/>
        <v/>
      </c>
      <c r="N2326" s="56" t="str">
        <f t="shared" si="448"/>
        <v/>
      </c>
      <c r="O2326" s="56" t="str">
        <f t="shared" si="454"/>
        <v/>
      </c>
      <c r="P2326" s="56">
        <f>IF(ISERROR(IF($X$5=1,$Y$5,)),"",IF($X$5=1,$Y$5,))</f>
        <v>0</v>
      </c>
      <c r="Q2326" s="56">
        <f>IF(ISERROR(IF($X$6=1,$Y$6,)),"",IF($X$6=1,$Y$6,))</f>
        <v>10000</v>
      </c>
      <c r="R2326" s="56">
        <f>IF(ISERROR(IF($X$7=1,$Y$7,)),"",IF($X$7=1,$Y$7,))</f>
        <v>0</v>
      </c>
      <c r="S2326" s="56">
        <f>IF(ISERROR(IF($X$8=1,$Y$8,)),"",IF($X$8=1,$Y$8,))</f>
        <v>1000</v>
      </c>
      <c r="T2326" s="56">
        <f>IF(ISERROR(IF($X$9=1,$Y$9,)),"",IF($X$9=1,$Y$9,))</f>
        <v>500</v>
      </c>
      <c r="U2326" s="56">
        <f>IF(ISERROR(IF($X$10=1,$Y$10,)),"",IF($X$10=1,$Y$10,))</f>
        <v>500</v>
      </c>
    </row>
    <row r="2327" spans="1:21" x14ac:dyDescent="0.25">
      <c r="A2327" s="75">
        <f t="shared" si="449"/>
        <v>2323</v>
      </c>
      <c r="C2327" s="56" t="s">
        <v>2529</v>
      </c>
      <c r="E2327" s="56">
        <f t="shared" si="450"/>
        <v>2323</v>
      </c>
      <c r="F2327" s="76">
        <f t="shared" si="445"/>
        <v>84</v>
      </c>
      <c r="G2327" s="56" t="str">
        <f t="shared" si="451"/>
        <v/>
      </c>
      <c r="H2327" s="56">
        <f t="shared" si="452"/>
        <v>2323</v>
      </c>
      <c r="I2327" s="56">
        <f>IF(G2327="",0,IF(COUNTIF($G$5:G2327,G2327)=1,0,COUNTIF($G$5:G2327,G2327) )   )</f>
        <v>0</v>
      </c>
      <c r="J2327" s="56" t="str">
        <f t="shared" si="453"/>
        <v/>
      </c>
      <c r="K2327" s="56" t="str">
        <f t="shared" si="444"/>
        <v/>
      </c>
      <c r="L2327" s="56" t="str">
        <f t="shared" si="446"/>
        <v/>
      </c>
      <c r="M2327" s="56" t="str">
        <f t="shared" si="447"/>
        <v/>
      </c>
      <c r="N2327" s="56" t="str">
        <f t="shared" si="448"/>
        <v/>
      </c>
      <c r="O2327" s="56" t="str">
        <f t="shared" si="454"/>
        <v/>
      </c>
      <c r="P2327" s="56">
        <f>IF(ISERROR(IF($X$5=1,$Y$5,)),"",IF($X$5=1,$Y$5,))</f>
        <v>0</v>
      </c>
      <c r="Q2327" s="56">
        <f>IF(ISERROR(IF($X$6=1,$Y$6,)),"",IF($X$6=1,$Y$6,))</f>
        <v>10000</v>
      </c>
      <c r="R2327" s="56">
        <f>IF(ISERROR(IF($X$7=1,$Y$7,)),"",IF($X$7=1,$Y$7,))</f>
        <v>0</v>
      </c>
      <c r="S2327" s="56">
        <f>IF(ISERROR(IF($X$8=1,$Y$8,)),"",IF($X$8=1,$Y$8,))</f>
        <v>1000</v>
      </c>
      <c r="T2327" s="56">
        <f>IF(ISERROR(IF($X$9=1,$Y$9,)),"",IF($X$9=1,$Y$9,))</f>
        <v>500</v>
      </c>
      <c r="U2327" s="56">
        <f>IF(ISERROR(IF($X$10=1,$Y$10,)),"",IF($X$10=1,$Y$10,))</f>
        <v>500</v>
      </c>
    </row>
    <row r="2328" spans="1:21" x14ac:dyDescent="0.25">
      <c r="A2328" s="75">
        <f t="shared" si="449"/>
        <v>2324</v>
      </c>
      <c r="C2328" s="56" t="s">
        <v>2518</v>
      </c>
      <c r="E2328" s="56">
        <f t="shared" si="450"/>
        <v>2324</v>
      </c>
      <c r="F2328" s="76">
        <f t="shared" si="445"/>
        <v>84</v>
      </c>
      <c r="G2328" s="56" t="str">
        <f t="shared" si="451"/>
        <v/>
      </c>
      <c r="H2328" s="56">
        <f t="shared" si="452"/>
        <v>2324</v>
      </c>
      <c r="I2328" s="56">
        <f>IF(G2328="",0,IF(COUNTIF($G$5:G2328,G2328)=1,0,COUNTIF($G$5:G2328,G2328) )   )</f>
        <v>0</v>
      </c>
      <c r="J2328" s="56" t="str">
        <f t="shared" si="453"/>
        <v/>
      </c>
      <c r="K2328" s="56" t="str">
        <f t="shared" si="444"/>
        <v/>
      </c>
      <c r="L2328" s="56" t="str">
        <f t="shared" si="446"/>
        <v/>
      </c>
      <c r="M2328" s="56" t="str">
        <f t="shared" si="447"/>
        <v/>
      </c>
      <c r="N2328" s="56" t="str">
        <f t="shared" si="448"/>
        <v/>
      </c>
      <c r="O2328" s="56" t="str">
        <f t="shared" si="454"/>
        <v/>
      </c>
      <c r="P2328" s="56">
        <f>IF(ISERROR(IF($X$5=1,$Y$5,)),"",IF($X$5=1,$Y$5,))</f>
        <v>0</v>
      </c>
      <c r="Q2328" s="56">
        <f>IF(ISERROR(IF($X$6=1,$Y$6,)),"",IF($X$6=1,$Y$6,))</f>
        <v>10000</v>
      </c>
      <c r="R2328" s="56">
        <f>IF(ISERROR(IF($X$7=1,$Y$7,)),"",IF($X$7=1,$Y$7,))</f>
        <v>0</v>
      </c>
      <c r="S2328" s="56">
        <f>IF(ISERROR(IF($X$8=1,$Y$8,)),"",IF($X$8=1,$Y$8,))</f>
        <v>1000</v>
      </c>
      <c r="T2328" s="56">
        <f>IF(ISERROR(IF($X$9=1,$Y$9,)),"",IF($X$9=1,$Y$9,))</f>
        <v>500</v>
      </c>
      <c r="U2328" s="56">
        <f>IF(ISERROR(IF($X$10=1,$Y$10,)),"",IF($X$10=1,$Y$10,))</f>
        <v>500</v>
      </c>
    </row>
    <row r="2329" spans="1:21" x14ac:dyDescent="0.25">
      <c r="A2329" s="75">
        <f t="shared" si="449"/>
        <v>2325</v>
      </c>
      <c r="D2329" s="56" t="s">
        <v>5116</v>
      </c>
      <c r="E2329" s="56">
        <f t="shared" si="450"/>
        <v>2325</v>
      </c>
      <c r="F2329" s="76">
        <f t="shared" si="445"/>
        <v>84</v>
      </c>
      <c r="G2329" s="56" t="str">
        <f t="shared" si="451"/>
        <v>HexCanMetalHuge</v>
      </c>
      <c r="H2329" s="56">
        <f t="shared" si="452"/>
        <v>2325</v>
      </c>
      <c r="I2329" s="56">
        <f>IF(G2329="",0,IF(COUNTIF($G$5:G2329,G2329)=1,0,COUNTIF($G$5:G2329,G2329) )   )</f>
        <v>0</v>
      </c>
      <c r="J2329" s="56" t="str">
        <f t="shared" si="453"/>
        <v/>
      </c>
      <c r="K2329" s="56" t="str">
        <f t="shared" si="444"/>
        <v/>
      </c>
      <c r="L2329" s="56" t="str">
        <f t="shared" si="446"/>
        <v/>
      </c>
      <c r="M2329" s="56" t="str">
        <f t="shared" si="447"/>
        <v/>
      </c>
      <c r="N2329" s="56" t="str">
        <f t="shared" si="448"/>
        <v/>
      </c>
      <c r="O2329" s="56" t="str">
        <f t="shared" si="454"/>
        <v/>
      </c>
      <c r="P2329" s="56">
        <f>IF(ISERROR(IF($X$5=1,$Y$5,)),"",IF($X$5=1,$Y$5,))</f>
        <v>0</v>
      </c>
      <c r="Q2329" s="56">
        <f>IF(ISERROR(IF($X$6=1,$Y$6,)),"",IF($X$6=1,$Y$6,))</f>
        <v>10000</v>
      </c>
      <c r="R2329" s="56">
        <f>IF(ISERROR(IF($X$7=1,$Y$7,)),"",IF($X$7=1,$Y$7,))</f>
        <v>0</v>
      </c>
      <c r="S2329" s="56">
        <f>IF(ISERROR(IF($X$8=1,$Y$8,)),"",IF($X$8=1,$Y$8,))</f>
        <v>1000</v>
      </c>
      <c r="T2329" s="56">
        <f>IF(ISERROR(IF($X$9=1,$Y$9,)),"",IF($X$9=1,$Y$9,))</f>
        <v>500</v>
      </c>
      <c r="U2329" s="56">
        <f>IF(ISERROR(IF($X$10=1,$Y$10,)),"",IF($X$10=1,$Y$10,))</f>
        <v>500</v>
      </c>
    </row>
    <row r="2330" spans="1:21" x14ac:dyDescent="0.25">
      <c r="A2330" s="75">
        <f t="shared" si="449"/>
        <v>2326</v>
      </c>
      <c r="D2330" s="56" t="s">
        <v>5117</v>
      </c>
      <c r="E2330" s="56">
        <f t="shared" si="450"/>
        <v>2326</v>
      </c>
      <c r="F2330" s="76">
        <f t="shared" si="445"/>
        <v>84</v>
      </c>
      <c r="G2330" s="56" t="str">
        <f t="shared" si="451"/>
        <v>HexCanOreHuge</v>
      </c>
      <c r="H2330" s="56">
        <f t="shared" si="452"/>
        <v>2326</v>
      </c>
      <c r="I2330" s="56">
        <f>IF(G2330="",0,IF(COUNTIF($G$5:G2330,G2330)=1,0,COUNTIF($G$5:G2330,G2330) )   )</f>
        <v>0</v>
      </c>
      <c r="J2330" s="56" t="str">
        <f t="shared" si="453"/>
        <v/>
      </c>
      <c r="K2330" s="56" t="str">
        <f t="shared" si="444"/>
        <v/>
      </c>
      <c r="L2330" s="56" t="str">
        <f t="shared" si="446"/>
        <v/>
      </c>
      <c r="M2330" s="56" t="str">
        <f t="shared" si="447"/>
        <v/>
      </c>
      <c r="N2330" s="56" t="str">
        <f t="shared" si="448"/>
        <v/>
      </c>
      <c r="O2330" s="56" t="str">
        <f t="shared" si="454"/>
        <v/>
      </c>
      <c r="P2330" s="56">
        <f>IF(ISERROR(IF($X$5=1,$Y$5,)),"",IF($X$5=1,$Y$5,))</f>
        <v>0</v>
      </c>
      <c r="Q2330" s="56">
        <f>IF(ISERROR(IF($X$6=1,$Y$6,)),"",IF($X$6=1,$Y$6,))</f>
        <v>10000</v>
      </c>
      <c r="R2330" s="56">
        <f>IF(ISERROR(IF($X$7=1,$Y$7,)),"",IF($X$7=1,$Y$7,))</f>
        <v>0</v>
      </c>
      <c r="S2330" s="56">
        <f>IF(ISERROR(IF($X$8=1,$Y$8,)),"",IF($X$8=1,$Y$8,))</f>
        <v>1000</v>
      </c>
      <c r="T2330" s="56">
        <f>IF(ISERROR(IF($X$9=1,$Y$9,)),"",IF($X$9=1,$Y$9,))</f>
        <v>500</v>
      </c>
      <c r="U2330" s="56">
        <f>IF(ISERROR(IF($X$10=1,$Y$10,)),"",IF($X$10=1,$Y$10,))</f>
        <v>500</v>
      </c>
    </row>
    <row r="2331" spans="1:21" x14ac:dyDescent="0.25">
      <c r="A2331" s="75">
        <f t="shared" si="449"/>
        <v>2327</v>
      </c>
      <c r="D2331" s="56" t="s">
        <v>5118</v>
      </c>
      <c r="E2331" s="56">
        <f t="shared" si="450"/>
        <v>2327</v>
      </c>
      <c r="F2331" s="76">
        <f t="shared" si="445"/>
        <v>84</v>
      </c>
      <c r="G2331" s="56" t="str">
        <f t="shared" si="451"/>
        <v>HexCanRocketPartsHuge</v>
      </c>
      <c r="H2331" s="56">
        <f t="shared" si="452"/>
        <v>2327</v>
      </c>
      <c r="I2331" s="56">
        <f>IF(G2331="",0,IF(COUNTIF($G$5:G2331,G2331)=1,0,COUNTIF($G$5:G2331,G2331) )   )</f>
        <v>0</v>
      </c>
      <c r="J2331" s="56" t="str">
        <f t="shared" si="453"/>
        <v/>
      </c>
      <c r="K2331" s="56" t="str">
        <f t="shared" si="444"/>
        <v/>
      </c>
      <c r="L2331" s="56" t="str">
        <f t="shared" si="446"/>
        <v/>
      </c>
      <c r="M2331" s="56" t="str">
        <f t="shared" si="447"/>
        <v/>
      </c>
      <c r="N2331" s="56" t="str">
        <f t="shared" si="448"/>
        <v/>
      </c>
      <c r="O2331" s="56" t="str">
        <f t="shared" si="454"/>
        <v/>
      </c>
      <c r="P2331" s="56">
        <f>IF(ISERROR(IF($X$5=1,$Y$5,)),"",IF($X$5=1,$Y$5,))</f>
        <v>0</v>
      </c>
      <c r="Q2331" s="56">
        <f>IF(ISERROR(IF($X$6=1,$Y$6,)),"",IF($X$6=1,$Y$6,))</f>
        <v>10000</v>
      </c>
      <c r="R2331" s="56">
        <f>IF(ISERROR(IF($X$7=1,$Y$7,)),"",IF($X$7=1,$Y$7,))</f>
        <v>0</v>
      </c>
      <c r="S2331" s="56">
        <f>IF(ISERROR(IF($X$8=1,$Y$8,)),"",IF($X$8=1,$Y$8,))</f>
        <v>1000</v>
      </c>
      <c r="T2331" s="56">
        <f>IF(ISERROR(IF($X$9=1,$Y$9,)),"",IF($X$9=1,$Y$9,))</f>
        <v>500</v>
      </c>
      <c r="U2331" s="56">
        <f>IF(ISERROR(IF($X$10=1,$Y$10,)),"",IF($X$10=1,$Y$10,))</f>
        <v>500</v>
      </c>
    </row>
    <row r="2332" spans="1:21" x14ac:dyDescent="0.25">
      <c r="A2332" s="75">
        <f t="shared" si="449"/>
        <v>2328</v>
      </c>
      <c r="D2332" s="56" t="s">
        <v>5119</v>
      </c>
      <c r="E2332" s="56">
        <f t="shared" si="450"/>
        <v>2328</v>
      </c>
      <c r="F2332" s="76">
        <f t="shared" si="445"/>
        <v>84</v>
      </c>
      <c r="G2332" s="56" t="str">
        <f t="shared" si="451"/>
        <v>metalBin</v>
      </c>
      <c r="H2332" s="56">
        <f t="shared" si="452"/>
        <v>2328</v>
      </c>
      <c r="I2332" s="56">
        <f>IF(G2332="",0,IF(COUNTIF($G$5:G2332,G2332)=1,0,COUNTIF($G$5:G2332,G2332) )   )</f>
        <v>0</v>
      </c>
      <c r="J2332" s="56" t="str">
        <f t="shared" si="453"/>
        <v/>
      </c>
      <c r="K2332" s="56" t="str">
        <f t="shared" si="444"/>
        <v/>
      </c>
      <c r="L2332" s="56" t="str">
        <f t="shared" si="446"/>
        <v/>
      </c>
      <c r="M2332" s="56" t="str">
        <f t="shared" si="447"/>
        <v/>
      </c>
      <c r="N2332" s="56" t="str">
        <f t="shared" si="448"/>
        <v/>
      </c>
      <c r="O2332" s="56" t="str">
        <f t="shared" si="454"/>
        <v/>
      </c>
      <c r="P2332" s="56">
        <f>IF(ISERROR(IF($X$5=1,$Y$5,)),"",IF($X$5=1,$Y$5,))</f>
        <v>0</v>
      </c>
      <c r="Q2332" s="56">
        <f>IF(ISERROR(IF($X$6=1,$Y$6,)),"",IF($X$6=1,$Y$6,))</f>
        <v>10000</v>
      </c>
      <c r="R2332" s="56">
        <f>IF(ISERROR(IF($X$7=1,$Y$7,)),"",IF($X$7=1,$Y$7,))</f>
        <v>0</v>
      </c>
      <c r="S2332" s="56">
        <f>IF(ISERROR(IF($X$8=1,$Y$8,)),"",IF($X$8=1,$Y$8,))</f>
        <v>1000</v>
      </c>
      <c r="T2332" s="56">
        <f>IF(ISERROR(IF($X$9=1,$Y$9,)),"",IF($X$9=1,$Y$9,))</f>
        <v>500</v>
      </c>
      <c r="U2332" s="56">
        <f>IF(ISERROR(IF($X$10=1,$Y$10,)),"",IF($X$10=1,$Y$10,))</f>
        <v>500</v>
      </c>
    </row>
    <row r="2333" spans="1:21" x14ac:dyDescent="0.25">
      <c r="A2333" s="75">
        <f t="shared" si="449"/>
        <v>2329</v>
      </c>
      <c r="D2333" s="56" t="s">
        <v>5120</v>
      </c>
      <c r="E2333" s="56">
        <f t="shared" si="450"/>
        <v>2329</v>
      </c>
      <c r="F2333" s="76">
        <f t="shared" si="445"/>
        <v>84</v>
      </c>
      <c r="G2333" s="56" t="str">
        <f t="shared" si="451"/>
        <v>oreBin</v>
      </c>
      <c r="H2333" s="56">
        <f t="shared" si="452"/>
        <v>2329</v>
      </c>
      <c r="I2333" s="56">
        <f>IF(G2333="",0,IF(COUNTIF($G$5:G2333,G2333)=1,0,COUNTIF($G$5:G2333,G2333) )   )</f>
        <v>0</v>
      </c>
      <c r="J2333" s="56" t="str">
        <f t="shared" si="453"/>
        <v/>
      </c>
      <c r="K2333" s="56" t="str">
        <f t="shared" si="444"/>
        <v/>
      </c>
      <c r="L2333" s="56" t="str">
        <f t="shared" si="446"/>
        <v/>
      </c>
      <c r="M2333" s="56" t="str">
        <f t="shared" si="447"/>
        <v/>
      </c>
      <c r="N2333" s="56" t="str">
        <f t="shared" si="448"/>
        <v/>
      </c>
      <c r="O2333" s="56" t="str">
        <f t="shared" si="454"/>
        <v/>
      </c>
      <c r="P2333" s="56">
        <f>IF(ISERROR(IF($X$5=1,$Y$5,)),"",IF($X$5=1,$Y$5,))</f>
        <v>0</v>
      </c>
      <c r="Q2333" s="56">
        <f>IF(ISERROR(IF($X$6=1,$Y$6,)),"",IF($X$6=1,$Y$6,))</f>
        <v>10000</v>
      </c>
      <c r="R2333" s="56">
        <f>IF(ISERROR(IF($X$7=1,$Y$7,)),"",IF($X$7=1,$Y$7,))</f>
        <v>0</v>
      </c>
      <c r="S2333" s="56">
        <f>IF(ISERROR(IF($X$8=1,$Y$8,)),"",IF($X$8=1,$Y$8,))</f>
        <v>1000</v>
      </c>
      <c r="T2333" s="56">
        <f>IF(ISERROR(IF($X$9=1,$Y$9,)),"",IF($X$9=1,$Y$9,))</f>
        <v>500</v>
      </c>
      <c r="U2333" s="56">
        <f>IF(ISERROR(IF($X$10=1,$Y$10,)),"",IF($X$10=1,$Y$10,))</f>
        <v>500</v>
      </c>
    </row>
    <row r="2334" spans="1:21" x14ac:dyDescent="0.25">
      <c r="A2334" s="75">
        <f t="shared" si="449"/>
        <v>2330</v>
      </c>
      <c r="D2334" s="56" t="s">
        <v>5121</v>
      </c>
      <c r="E2334" s="56">
        <f t="shared" si="450"/>
        <v>2330</v>
      </c>
      <c r="F2334" s="76">
        <f t="shared" si="445"/>
        <v>84</v>
      </c>
      <c r="G2334" s="56" t="str">
        <f t="shared" si="451"/>
        <v>kethane.tank2mExtralarge</v>
      </c>
      <c r="H2334" s="56">
        <f t="shared" si="452"/>
        <v>2330</v>
      </c>
      <c r="I2334" s="56">
        <f>IF(G2334="",0,IF(COUNTIF($G$5:G2334,G2334)=1,0,COUNTIF($G$5:G2334,G2334) )   )</f>
        <v>0</v>
      </c>
      <c r="J2334" s="56" t="str">
        <f t="shared" si="453"/>
        <v/>
      </c>
      <c r="K2334" s="56" t="str">
        <f t="shared" si="444"/>
        <v/>
      </c>
      <c r="L2334" s="56" t="str">
        <f t="shared" si="446"/>
        <v/>
      </c>
      <c r="M2334" s="56" t="str">
        <f t="shared" si="447"/>
        <v/>
      </c>
      <c r="N2334" s="56" t="str">
        <f t="shared" si="448"/>
        <v/>
      </c>
      <c r="O2334" s="56" t="str">
        <f t="shared" si="454"/>
        <v/>
      </c>
      <c r="P2334" s="56">
        <f>IF(ISERROR(IF($X$5=1,$Y$5,)),"",IF($X$5=1,$Y$5,))</f>
        <v>0</v>
      </c>
      <c r="Q2334" s="56">
        <f>IF(ISERROR(IF($X$6=1,$Y$6,)),"",IF($X$6=1,$Y$6,))</f>
        <v>10000</v>
      </c>
      <c r="R2334" s="56">
        <f>IF(ISERROR(IF($X$7=1,$Y$7,)),"",IF($X$7=1,$Y$7,))</f>
        <v>0</v>
      </c>
      <c r="S2334" s="56">
        <f>IF(ISERROR(IF($X$8=1,$Y$8,)),"",IF($X$8=1,$Y$8,))</f>
        <v>1000</v>
      </c>
      <c r="T2334" s="56">
        <f>IF(ISERROR(IF($X$9=1,$Y$9,)),"",IF($X$9=1,$Y$9,))</f>
        <v>500</v>
      </c>
      <c r="U2334" s="56">
        <f>IF(ISERROR(IF($X$10=1,$Y$10,)),"",IF($X$10=1,$Y$10,))</f>
        <v>500</v>
      </c>
    </row>
    <row r="2335" spans="1:21" x14ac:dyDescent="0.25">
      <c r="A2335" s="75">
        <f t="shared" si="449"/>
        <v>2331</v>
      </c>
      <c r="D2335" s="56" t="s">
        <v>5122</v>
      </c>
      <c r="E2335" s="56">
        <f t="shared" si="450"/>
        <v>2331</v>
      </c>
      <c r="F2335" s="76">
        <f t="shared" si="445"/>
        <v>84</v>
      </c>
      <c r="G2335" s="56" t="str">
        <f t="shared" si="451"/>
        <v>LLL2x1kethFuelSphere</v>
      </c>
      <c r="H2335" s="56">
        <f t="shared" si="452"/>
        <v>2331</v>
      </c>
      <c r="I2335" s="56">
        <f>IF(G2335="",0,IF(COUNTIF($G$5:G2335,G2335)=1,0,COUNTIF($G$5:G2335,G2335) )   )</f>
        <v>0</v>
      </c>
      <c r="J2335" s="56" t="str">
        <f t="shared" si="453"/>
        <v/>
      </c>
      <c r="K2335" s="56" t="str">
        <f t="shared" si="444"/>
        <v/>
      </c>
      <c r="L2335" s="56" t="str">
        <f t="shared" si="446"/>
        <v/>
      </c>
      <c r="M2335" s="56" t="str">
        <f t="shared" si="447"/>
        <v/>
      </c>
      <c r="N2335" s="56" t="str">
        <f t="shared" si="448"/>
        <v/>
      </c>
      <c r="O2335" s="56" t="str">
        <f t="shared" si="454"/>
        <v/>
      </c>
      <c r="P2335" s="56">
        <f>IF(ISERROR(IF($X$5=1,$Y$5,)),"",IF($X$5=1,$Y$5,))</f>
        <v>0</v>
      </c>
      <c r="Q2335" s="56">
        <f>IF(ISERROR(IF($X$6=1,$Y$6,)),"",IF($X$6=1,$Y$6,))</f>
        <v>10000</v>
      </c>
      <c r="R2335" s="56">
        <f>IF(ISERROR(IF($X$7=1,$Y$7,)),"",IF($X$7=1,$Y$7,))</f>
        <v>0</v>
      </c>
      <c r="S2335" s="56">
        <f>IF(ISERROR(IF($X$8=1,$Y$8,)),"",IF($X$8=1,$Y$8,))</f>
        <v>1000</v>
      </c>
      <c r="T2335" s="56">
        <f>IF(ISERROR(IF($X$9=1,$Y$9,)),"",IF($X$9=1,$Y$9,))</f>
        <v>500</v>
      </c>
      <c r="U2335" s="56">
        <f>IF(ISERROR(IF($X$10=1,$Y$10,)),"",IF($X$10=1,$Y$10,))</f>
        <v>500</v>
      </c>
    </row>
    <row r="2336" spans="1:21" x14ac:dyDescent="0.25">
      <c r="A2336" s="75">
        <f t="shared" si="449"/>
        <v>2332</v>
      </c>
      <c r="C2336" s="56" t="s">
        <v>2532</v>
      </c>
      <c r="E2336" s="56">
        <f t="shared" si="450"/>
        <v>2332</v>
      </c>
      <c r="F2336" s="76">
        <f t="shared" si="445"/>
        <v>84</v>
      </c>
      <c r="G2336" s="56" t="str">
        <f t="shared" si="451"/>
        <v/>
      </c>
      <c r="H2336" s="56">
        <f t="shared" si="452"/>
        <v>2332</v>
      </c>
      <c r="I2336" s="56">
        <f>IF(G2336="",0,IF(COUNTIF($G$5:G2336,G2336)=1,0,COUNTIF($G$5:G2336,G2336) )   )</f>
        <v>0</v>
      </c>
      <c r="J2336" s="56" t="str">
        <f t="shared" si="453"/>
        <v/>
      </c>
      <c r="K2336" s="56" t="str">
        <f t="shared" si="444"/>
        <v/>
      </c>
      <c r="L2336" s="56" t="str">
        <f t="shared" si="446"/>
        <v/>
      </c>
      <c r="M2336" s="56" t="str">
        <f t="shared" si="447"/>
        <v/>
      </c>
      <c r="N2336" s="56" t="str">
        <f t="shared" si="448"/>
        <v/>
      </c>
      <c r="O2336" s="56" t="str">
        <f t="shared" si="454"/>
        <v/>
      </c>
      <c r="P2336" s="56">
        <f>IF(ISERROR(IF($X$5=1,$Y$5,)),"",IF($X$5=1,$Y$5,))</f>
        <v>0</v>
      </c>
      <c r="Q2336" s="56">
        <f>IF(ISERROR(IF($X$6=1,$Y$6,)),"",IF($X$6=1,$Y$6,))</f>
        <v>10000</v>
      </c>
      <c r="R2336" s="56">
        <f>IF(ISERROR(IF($X$7=1,$Y$7,)),"",IF($X$7=1,$Y$7,))</f>
        <v>0</v>
      </c>
      <c r="S2336" s="56">
        <f>IF(ISERROR(IF($X$8=1,$Y$8,)),"",IF($X$8=1,$Y$8,))</f>
        <v>1000</v>
      </c>
      <c r="T2336" s="56">
        <f>IF(ISERROR(IF($X$9=1,$Y$9,)),"",IF($X$9=1,$Y$9,))</f>
        <v>500</v>
      </c>
      <c r="U2336" s="56">
        <f>IF(ISERROR(IF($X$10=1,$Y$10,)),"",IF($X$10=1,$Y$10,))</f>
        <v>500</v>
      </c>
    </row>
    <row r="2337" spans="1:21" x14ac:dyDescent="0.25">
      <c r="A2337" s="75">
        <f t="shared" si="449"/>
        <v>2333</v>
      </c>
      <c r="B2337" s="56" t="s">
        <v>2532</v>
      </c>
      <c r="E2337" s="56">
        <f t="shared" si="450"/>
        <v>2333</v>
      </c>
      <c r="F2337" s="76">
        <f t="shared" si="445"/>
        <v>84</v>
      </c>
      <c r="G2337" s="56" t="str">
        <f t="shared" si="451"/>
        <v/>
      </c>
      <c r="H2337" s="56">
        <f t="shared" si="452"/>
        <v>2333</v>
      </c>
      <c r="I2337" s="56">
        <f>IF(G2337="",0,IF(COUNTIF($G$5:G2337,G2337)=1,0,COUNTIF($G$5:G2337,G2337) )   )</f>
        <v>0</v>
      </c>
      <c r="J2337" s="56" t="str">
        <f t="shared" si="453"/>
        <v/>
      </c>
      <c r="K2337" s="56" t="str">
        <f t="shared" si="444"/>
        <v/>
      </c>
      <c r="L2337" s="56" t="str">
        <f t="shared" si="446"/>
        <v/>
      </c>
      <c r="M2337" s="56" t="str">
        <f t="shared" si="447"/>
        <v/>
      </c>
      <c r="N2337" s="56" t="str">
        <f t="shared" si="448"/>
        <v/>
      </c>
      <c r="O2337" s="56" t="str">
        <f t="shared" si="454"/>
        <v/>
      </c>
      <c r="P2337" s="56">
        <f>IF(ISERROR(IF($X$5=1,$Y$5,)),"",IF($X$5=1,$Y$5,))</f>
        <v>0</v>
      </c>
      <c r="Q2337" s="56">
        <f>IF(ISERROR(IF($X$6=1,$Y$6,)),"",IF($X$6=1,$Y$6,))</f>
        <v>10000</v>
      </c>
      <c r="R2337" s="56">
        <f>IF(ISERROR(IF($X$7=1,$Y$7,)),"",IF($X$7=1,$Y$7,))</f>
        <v>0</v>
      </c>
      <c r="S2337" s="56">
        <f>IF(ISERROR(IF($X$8=1,$Y$8,)),"",IF($X$8=1,$Y$8,))</f>
        <v>1000</v>
      </c>
      <c r="T2337" s="56">
        <f>IF(ISERROR(IF($X$9=1,$Y$9,)),"",IF($X$9=1,$Y$9,))</f>
        <v>500</v>
      </c>
      <c r="U2337" s="56">
        <f>IF(ISERROR(IF($X$10=1,$Y$10,)),"",IF($X$10=1,$Y$10,))</f>
        <v>500</v>
      </c>
    </row>
    <row r="2338" spans="1:21" x14ac:dyDescent="0.25">
      <c r="A2338" s="75">
        <f t="shared" si="449"/>
        <v>2334</v>
      </c>
      <c r="B2338" s="56" t="s">
        <v>2517</v>
      </c>
      <c r="E2338" s="56">
        <f t="shared" si="450"/>
        <v>2334</v>
      </c>
      <c r="F2338" s="76">
        <f t="shared" si="445"/>
        <v>84</v>
      </c>
      <c r="G2338" s="56" t="str">
        <f t="shared" si="451"/>
        <v/>
      </c>
      <c r="H2338" s="56">
        <f t="shared" si="452"/>
        <v>2334</v>
      </c>
      <c r="I2338" s="56">
        <f>IF(G2338="",0,IF(COUNTIF($G$5:G2338,G2338)=1,0,COUNTIF($G$5:G2338,G2338) )   )</f>
        <v>0</v>
      </c>
      <c r="J2338" s="56" t="str">
        <f t="shared" si="453"/>
        <v/>
      </c>
      <c r="K2338" s="56" t="str">
        <f t="shared" si="444"/>
        <v/>
      </c>
      <c r="L2338" s="56" t="str">
        <f t="shared" si="446"/>
        <v/>
      </c>
      <c r="M2338" s="56" t="str">
        <f t="shared" si="447"/>
        <v/>
      </c>
      <c r="N2338" s="56" t="str">
        <f t="shared" si="448"/>
        <v/>
      </c>
      <c r="O2338" s="56" t="str">
        <f t="shared" si="454"/>
        <v/>
      </c>
      <c r="P2338" s="56">
        <f>IF(ISERROR(IF($X$5=1,$Y$5,)),"",IF($X$5=1,$Y$5,))</f>
        <v>0</v>
      </c>
      <c r="Q2338" s="56">
        <f>IF(ISERROR(IF($X$6=1,$Y$6,)),"",IF($X$6=1,$Y$6,))</f>
        <v>10000</v>
      </c>
      <c r="R2338" s="56">
        <f>IF(ISERROR(IF($X$7=1,$Y$7,)),"",IF($X$7=1,$Y$7,))</f>
        <v>0</v>
      </c>
      <c r="S2338" s="56">
        <f>IF(ISERROR(IF($X$8=1,$Y$8,)),"",IF($X$8=1,$Y$8,))</f>
        <v>1000</v>
      </c>
      <c r="T2338" s="56">
        <f>IF(ISERROR(IF($X$9=1,$Y$9,)),"",IF($X$9=1,$Y$9,))</f>
        <v>500</v>
      </c>
      <c r="U2338" s="56">
        <f>IF(ISERROR(IF($X$10=1,$Y$10,)),"",IF($X$10=1,$Y$10,))</f>
        <v>500</v>
      </c>
    </row>
    <row r="2339" spans="1:21" x14ac:dyDescent="0.25">
      <c r="A2339" s="75">
        <f t="shared" si="449"/>
        <v>2335</v>
      </c>
      <c r="B2339" s="56" t="s">
        <v>2518</v>
      </c>
      <c r="E2339" s="56">
        <f t="shared" si="450"/>
        <v>2335</v>
      </c>
      <c r="F2339" s="76">
        <f t="shared" si="445"/>
        <v>84</v>
      </c>
      <c r="G2339" s="56" t="str">
        <f t="shared" si="451"/>
        <v/>
      </c>
      <c r="H2339" s="56">
        <f t="shared" si="452"/>
        <v>2335</v>
      </c>
      <c r="I2339" s="56">
        <f>IF(G2339="",0,IF(COUNTIF($G$5:G2339,G2339)=1,0,COUNTIF($G$5:G2339,G2339) )   )</f>
        <v>0</v>
      </c>
      <c r="J2339" s="56" t="str">
        <f t="shared" si="453"/>
        <v/>
      </c>
      <c r="K2339" s="56" t="str">
        <f t="shared" si="444"/>
        <v/>
      </c>
      <c r="L2339" s="56" t="str">
        <f t="shared" si="446"/>
        <v/>
      </c>
      <c r="M2339" s="56" t="str">
        <f t="shared" si="447"/>
        <v/>
      </c>
      <c r="N2339" s="56" t="str">
        <f t="shared" si="448"/>
        <v/>
      </c>
      <c r="O2339" s="56" t="str">
        <f t="shared" si="454"/>
        <v/>
      </c>
      <c r="P2339" s="56">
        <f>IF(ISERROR(IF($X$5=1,$Y$5,)),"",IF($X$5=1,$Y$5,))</f>
        <v>0</v>
      </c>
      <c r="Q2339" s="56">
        <f>IF(ISERROR(IF($X$6=1,$Y$6,)),"",IF($X$6=1,$Y$6,))</f>
        <v>10000</v>
      </c>
      <c r="R2339" s="56">
        <f>IF(ISERROR(IF($X$7=1,$Y$7,)),"",IF($X$7=1,$Y$7,))</f>
        <v>0</v>
      </c>
      <c r="S2339" s="56">
        <f>IF(ISERROR(IF($X$8=1,$Y$8,)),"",IF($X$8=1,$Y$8,))</f>
        <v>1000</v>
      </c>
      <c r="T2339" s="56">
        <f>IF(ISERROR(IF($X$9=1,$Y$9,)),"",IF($X$9=1,$Y$9,))</f>
        <v>500</v>
      </c>
      <c r="U2339" s="56">
        <f>IF(ISERROR(IF($X$10=1,$Y$10,)),"",IF($X$10=1,$Y$10,))</f>
        <v>500</v>
      </c>
    </row>
    <row r="2340" spans="1:21" x14ac:dyDescent="0.25">
      <c r="A2340" s="75">
        <f t="shared" si="449"/>
        <v>2336</v>
      </c>
      <c r="C2340" s="56" t="s">
        <v>3036</v>
      </c>
      <c r="E2340" s="56">
        <f t="shared" si="450"/>
        <v>2336</v>
      </c>
      <c r="F2340" s="76">
        <f t="shared" si="445"/>
        <v>85</v>
      </c>
      <c r="G2340" s="56" t="str">
        <f t="shared" si="451"/>
        <v>newnode_basicScienceTechnology</v>
      </c>
      <c r="H2340" s="56">
        <f t="shared" si="452"/>
        <v>2336</v>
      </c>
      <c r="I2340" s="56">
        <f>IF(G2340="",0,IF(COUNTIF($G$5:G2340,G2340)=1,0,COUNTIF($G$5:G2340,G2340) )   )</f>
        <v>0</v>
      </c>
      <c r="J2340" s="56" t="str">
        <f t="shared" si="453"/>
        <v/>
      </c>
      <c r="K2340" s="56" t="str">
        <f t="shared" si="444"/>
        <v/>
      </c>
      <c r="L2340" s="56" t="str">
        <f t="shared" si="446"/>
        <v/>
      </c>
      <c r="M2340" s="56" t="str">
        <f t="shared" si="447"/>
        <v/>
      </c>
      <c r="N2340" s="56" t="str">
        <f t="shared" si="448"/>
        <v/>
      </c>
      <c r="O2340" s="56" t="str">
        <f t="shared" si="454"/>
        <v/>
      </c>
      <c r="P2340" s="56">
        <f>IF(ISERROR(IF($X$5=1,$Y$5,)),"",IF($X$5=1,$Y$5,))</f>
        <v>0</v>
      </c>
      <c r="Q2340" s="56">
        <f>IF(ISERROR(IF($X$6=1,$Y$6,)),"",IF($X$6=1,$Y$6,))</f>
        <v>10000</v>
      </c>
      <c r="R2340" s="56">
        <f>IF(ISERROR(IF($X$7=1,$Y$7,)),"",IF($X$7=1,$Y$7,))</f>
        <v>0</v>
      </c>
      <c r="S2340" s="56">
        <f>IF(ISERROR(IF($X$8=1,$Y$8,)),"",IF($X$8=1,$Y$8,))</f>
        <v>1000</v>
      </c>
      <c r="T2340" s="56">
        <f>IF(ISERROR(IF($X$9=1,$Y$9,)),"",IF($X$9=1,$Y$9,))</f>
        <v>500</v>
      </c>
      <c r="U2340" s="56">
        <f>IF(ISERROR(IF($X$10=1,$Y$10,)),"",IF($X$10=1,$Y$10,))</f>
        <v>500</v>
      </c>
    </row>
    <row r="2341" spans="1:21" x14ac:dyDescent="0.25">
      <c r="A2341" s="75">
        <f t="shared" si="449"/>
        <v>2337</v>
      </c>
      <c r="C2341" s="56" t="s">
        <v>3037</v>
      </c>
      <c r="E2341" s="56">
        <f t="shared" si="450"/>
        <v>2337</v>
      </c>
      <c r="F2341" s="76">
        <f t="shared" si="445"/>
        <v>85</v>
      </c>
      <c r="G2341" s="56" t="str">
        <f t="shared" si="451"/>
        <v/>
      </c>
      <c r="H2341" s="56">
        <f t="shared" si="452"/>
        <v>2337</v>
      </c>
      <c r="I2341" s="56">
        <f>IF(G2341="",0,IF(COUNTIF($G$5:G2341,G2341)=1,0,COUNTIF($G$5:G2341,G2341) )   )</f>
        <v>0</v>
      </c>
      <c r="J2341" s="56" t="str">
        <f t="shared" si="453"/>
        <v/>
      </c>
      <c r="K2341" s="56" t="str">
        <f t="shared" si="444"/>
        <v/>
      </c>
      <c r="L2341" s="56" t="str">
        <f t="shared" si="446"/>
        <v/>
      </c>
      <c r="M2341" s="56" t="str">
        <f t="shared" si="447"/>
        <v/>
      </c>
      <c r="N2341" s="56" t="str">
        <f t="shared" si="448"/>
        <v/>
      </c>
      <c r="O2341" s="56" t="str">
        <f t="shared" si="454"/>
        <v/>
      </c>
      <c r="P2341" s="56">
        <f>IF(ISERROR(IF($X$5=1,$Y$5,)),"",IF($X$5=1,$Y$5,))</f>
        <v>0</v>
      </c>
      <c r="Q2341" s="56">
        <f>IF(ISERROR(IF($X$6=1,$Y$6,)),"",IF($X$6=1,$Y$6,))</f>
        <v>10000</v>
      </c>
      <c r="R2341" s="56">
        <f>IF(ISERROR(IF($X$7=1,$Y$7,)),"",IF($X$7=1,$Y$7,))</f>
        <v>0</v>
      </c>
      <c r="S2341" s="56">
        <f>IF(ISERROR(IF($X$8=1,$Y$8,)),"",IF($X$8=1,$Y$8,))</f>
        <v>1000</v>
      </c>
      <c r="T2341" s="56">
        <f>IF(ISERROR(IF($X$9=1,$Y$9,)),"",IF($X$9=1,$Y$9,))</f>
        <v>500</v>
      </c>
      <c r="U2341" s="56">
        <f>IF(ISERROR(IF($X$10=1,$Y$10,)),"",IF($X$10=1,$Y$10,))</f>
        <v>500</v>
      </c>
    </row>
    <row r="2342" spans="1:21" x14ac:dyDescent="0.25">
      <c r="A2342" s="75">
        <f t="shared" si="449"/>
        <v>2338</v>
      </c>
      <c r="C2342" s="56" t="s">
        <v>6136</v>
      </c>
      <c r="E2342" s="56">
        <f t="shared" si="450"/>
        <v>2338</v>
      </c>
      <c r="F2342" s="76">
        <f t="shared" si="445"/>
        <v>85</v>
      </c>
      <c r="G2342" s="56" t="str">
        <f t="shared" si="451"/>
        <v/>
      </c>
      <c r="H2342" s="56">
        <f t="shared" si="452"/>
        <v>2338</v>
      </c>
      <c r="I2342" s="56">
        <f>IF(G2342="",0,IF(COUNTIF($G$5:G2342,G2342)=1,0,COUNTIF($G$5:G2342,G2342) )   )</f>
        <v>0</v>
      </c>
      <c r="J2342" s="56" t="str">
        <f t="shared" si="453"/>
        <v/>
      </c>
      <c r="K2342" s="56" t="str">
        <f t="shared" si="444"/>
        <v/>
      </c>
      <c r="L2342" s="56" t="str">
        <f t="shared" si="446"/>
        <v/>
      </c>
      <c r="M2342" s="56" t="str">
        <f t="shared" si="447"/>
        <v/>
      </c>
      <c r="N2342" s="56" t="str">
        <f t="shared" si="448"/>
        <v/>
      </c>
      <c r="O2342" s="56" t="str">
        <f t="shared" si="454"/>
        <v/>
      </c>
      <c r="P2342" s="56">
        <f>IF(ISERROR(IF($X$5=1,$Y$5,)),"",IF($X$5=1,$Y$5,))</f>
        <v>0</v>
      </c>
      <c r="Q2342" s="56">
        <f>IF(ISERROR(IF($X$6=1,$Y$6,)),"",IF($X$6=1,$Y$6,))</f>
        <v>10000</v>
      </c>
      <c r="R2342" s="56">
        <f>IF(ISERROR(IF($X$7=1,$Y$7,)),"",IF($X$7=1,$Y$7,))</f>
        <v>0</v>
      </c>
      <c r="S2342" s="56">
        <f>IF(ISERROR(IF($X$8=1,$Y$8,)),"",IF($X$8=1,$Y$8,))</f>
        <v>1000</v>
      </c>
      <c r="T2342" s="56">
        <f>IF(ISERROR(IF($X$9=1,$Y$9,)),"",IF($X$9=1,$Y$9,))</f>
        <v>500</v>
      </c>
      <c r="U2342" s="56">
        <f>IF(ISERROR(IF($X$10=1,$Y$10,)),"",IF($X$10=1,$Y$10,))</f>
        <v>500</v>
      </c>
    </row>
    <row r="2343" spans="1:21" x14ac:dyDescent="0.25">
      <c r="A2343" s="75">
        <f t="shared" si="449"/>
        <v>2339</v>
      </c>
      <c r="C2343" s="56" t="s">
        <v>3039</v>
      </c>
      <c r="E2343" s="56">
        <f t="shared" si="450"/>
        <v>2339</v>
      </c>
      <c r="F2343" s="76">
        <f t="shared" si="445"/>
        <v>85</v>
      </c>
      <c r="G2343" s="56" t="str">
        <f t="shared" si="451"/>
        <v/>
      </c>
      <c r="H2343" s="56">
        <f t="shared" si="452"/>
        <v>2339</v>
      </c>
      <c r="I2343" s="56">
        <f>IF(G2343="",0,IF(COUNTIF($G$5:G2343,G2343)=1,0,COUNTIF($G$5:G2343,G2343) )   )</f>
        <v>0</v>
      </c>
      <c r="J2343" s="56" t="str">
        <f t="shared" si="453"/>
        <v/>
      </c>
      <c r="K2343" s="56" t="str">
        <f t="shared" si="444"/>
        <v/>
      </c>
      <c r="L2343" s="56" t="str">
        <f t="shared" si="446"/>
        <v/>
      </c>
      <c r="M2343" s="56" t="str">
        <f t="shared" si="447"/>
        <v/>
      </c>
      <c r="N2343" s="56" t="str">
        <f t="shared" si="448"/>
        <v/>
      </c>
      <c r="O2343" s="56" t="str">
        <f t="shared" si="454"/>
        <v/>
      </c>
      <c r="P2343" s="56">
        <f>IF(ISERROR(IF($X$5=1,$Y$5,)),"",IF($X$5=1,$Y$5,))</f>
        <v>0</v>
      </c>
      <c r="Q2343" s="56">
        <f>IF(ISERROR(IF($X$6=1,$Y$6,)),"",IF($X$6=1,$Y$6,))</f>
        <v>10000</v>
      </c>
      <c r="R2343" s="56">
        <f>IF(ISERROR(IF($X$7=1,$Y$7,)),"",IF($X$7=1,$Y$7,))</f>
        <v>0</v>
      </c>
      <c r="S2343" s="56">
        <f>IF(ISERROR(IF($X$8=1,$Y$8,)),"",IF($X$8=1,$Y$8,))</f>
        <v>1000</v>
      </c>
      <c r="T2343" s="56">
        <f>IF(ISERROR(IF($X$9=1,$Y$9,)),"",IF($X$9=1,$Y$9,))</f>
        <v>500</v>
      </c>
      <c r="U2343" s="56">
        <f>IF(ISERROR(IF($X$10=1,$Y$10,)),"",IF($X$10=1,$Y$10,))</f>
        <v>500</v>
      </c>
    </row>
    <row r="2344" spans="1:21" x14ac:dyDescent="0.25">
      <c r="A2344" s="75">
        <f t="shared" si="449"/>
        <v>2340</v>
      </c>
      <c r="C2344" s="56" t="s">
        <v>3040</v>
      </c>
      <c r="E2344" s="56">
        <f t="shared" si="450"/>
        <v>2340</v>
      </c>
      <c r="F2344" s="76">
        <f t="shared" si="445"/>
        <v>85</v>
      </c>
      <c r="G2344" s="56" t="str">
        <f t="shared" si="451"/>
        <v/>
      </c>
      <c r="H2344" s="56">
        <f t="shared" si="452"/>
        <v>2340</v>
      </c>
      <c r="I2344" s="56">
        <f>IF(G2344="",0,IF(COUNTIF($G$5:G2344,G2344)=1,0,COUNTIF($G$5:G2344,G2344) )   )</f>
        <v>0</v>
      </c>
      <c r="J2344" s="56" t="str">
        <f t="shared" si="453"/>
        <v/>
      </c>
      <c r="K2344" s="56" t="str">
        <f t="shared" si="444"/>
        <v/>
      </c>
      <c r="L2344" s="56" t="str">
        <f t="shared" si="446"/>
        <v/>
      </c>
      <c r="M2344" s="56" t="str">
        <f t="shared" si="447"/>
        <v/>
      </c>
      <c r="N2344" s="56" t="str">
        <f t="shared" si="448"/>
        <v/>
      </c>
      <c r="O2344" s="56" t="str">
        <f t="shared" si="454"/>
        <v/>
      </c>
      <c r="P2344" s="56">
        <f>IF(ISERROR(IF($X$5=1,$Y$5,)),"",IF($X$5=1,$Y$5,))</f>
        <v>0</v>
      </c>
      <c r="Q2344" s="56">
        <f>IF(ISERROR(IF($X$6=1,$Y$6,)),"",IF($X$6=1,$Y$6,))</f>
        <v>10000</v>
      </c>
      <c r="R2344" s="56">
        <f>IF(ISERROR(IF($X$7=1,$Y$7,)),"",IF($X$7=1,$Y$7,))</f>
        <v>0</v>
      </c>
      <c r="S2344" s="56">
        <f>IF(ISERROR(IF($X$8=1,$Y$8,)),"",IF($X$8=1,$Y$8,))</f>
        <v>1000</v>
      </c>
      <c r="T2344" s="56">
        <f>IF(ISERROR(IF($X$9=1,$Y$9,)),"",IF($X$9=1,$Y$9,))</f>
        <v>500</v>
      </c>
      <c r="U2344" s="56">
        <f>IF(ISERROR(IF($X$10=1,$Y$10,)),"",IF($X$10=1,$Y$10,))</f>
        <v>500</v>
      </c>
    </row>
    <row r="2345" spans="1:21" x14ac:dyDescent="0.25">
      <c r="A2345" s="75">
        <f t="shared" si="449"/>
        <v>2341</v>
      </c>
      <c r="C2345" s="56" t="s">
        <v>6270</v>
      </c>
      <c r="E2345" s="56">
        <f t="shared" si="450"/>
        <v>2341</v>
      </c>
      <c r="F2345" s="76">
        <f t="shared" si="445"/>
        <v>85</v>
      </c>
      <c r="G2345" s="56" t="str">
        <f t="shared" si="451"/>
        <v/>
      </c>
      <c r="H2345" s="56">
        <f t="shared" si="452"/>
        <v>2341</v>
      </c>
      <c r="I2345" s="56">
        <f>IF(G2345="",0,IF(COUNTIF($G$5:G2345,G2345)=1,0,COUNTIF($G$5:G2345,G2345) )   )</f>
        <v>0</v>
      </c>
      <c r="J2345" s="56" t="str">
        <f t="shared" si="453"/>
        <v/>
      </c>
      <c r="K2345" s="56" t="str">
        <f t="shared" si="444"/>
        <v/>
      </c>
      <c r="L2345" s="56" t="str">
        <f t="shared" si="446"/>
        <v/>
      </c>
      <c r="M2345" s="56" t="str">
        <f t="shared" si="447"/>
        <v/>
      </c>
      <c r="N2345" s="56" t="str">
        <f t="shared" si="448"/>
        <v/>
      </c>
      <c r="O2345" s="56" t="str">
        <f t="shared" si="454"/>
        <v/>
      </c>
      <c r="P2345" s="56">
        <f>IF(ISERROR(IF($X$5=1,$Y$5,)),"",IF($X$5=1,$Y$5,))</f>
        <v>0</v>
      </c>
      <c r="Q2345" s="56">
        <f>IF(ISERROR(IF($X$6=1,$Y$6,)),"",IF($X$6=1,$Y$6,))</f>
        <v>10000</v>
      </c>
      <c r="R2345" s="56">
        <f>IF(ISERROR(IF($X$7=1,$Y$7,)),"",IF($X$7=1,$Y$7,))</f>
        <v>0</v>
      </c>
      <c r="S2345" s="56">
        <f>IF(ISERROR(IF($X$8=1,$Y$8,)),"",IF($X$8=1,$Y$8,))</f>
        <v>1000</v>
      </c>
      <c r="T2345" s="56">
        <f>IF(ISERROR(IF($X$9=1,$Y$9,)),"",IF($X$9=1,$Y$9,))</f>
        <v>500</v>
      </c>
      <c r="U2345" s="56">
        <f>IF(ISERROR(IF($X$10=1,$Y$10,)),"",IF($X$10=1,$Y$10,))</f>
        <v>500</v>
      </c>
    </row>
    <row r="2346" spans="1:21" x14ac:dyDescent="0.25">
      <c r="A2346" s="75">
        <f t="shared" si="449"/>
        <v>2342</v>
      </c>
      <c r="C2346" s="56" t="s">
        <v>6001</v>
      </c>
      <c r="E2346" s="56">
        <f t="shared" si="450"/>
        <v>2342</v>
      </c>
      <c r="F2346" s="76">
        <f t="shared" si="445"/>
        <v>85</v>
      </c>
      <c r="G2346" s="56" t="str">
        <f t="shared" si="451"/>
        <v/>
      </c>
      <c r="H2346" s="56">
        <f t="shared" si="452"/>
        <v>2342</v>
      </c>
      <c r="I2346" s="56">
        <f>IF(G2346="",0,IF(COUNTIF($G$5:G2346,G2346)=1,0,COUNTIF($G$5:G2346,G2346) )   )</f>
        <v>0</v>
      </c>
      <c r="J2346" s="56" t="str">
        <f t="shared" si="453"/>
        <v/>
      </c>
      <c r="K2346" s="56" t="str">
        <f t="shared" si="444"/>
        <v/>
      </c>
      <c r="L2346" s="56" t="str">
        <f t="shared" si="446"/>
        <v/>
      </c>
      <c r="M2346" s="56" t="str">
        <f t="shared" si="447"/>
        <v/>
      </c>
      <c r="N2346" s="56" t="str">
        <f t="shared" si="448"/>
        <v/>
      </c>
      <c r="O2346" s="56" t="str">
        <f t="shared" si="454"/>
        <v/>
      </c>
      <c r="P2346" s="56">
        <f>IF(ISERROR(IF($X$5=1,$Y$5,)),"",IF($X$5=1,$Y$5,))</f>
        <v>0</v>
      </c>
      <c r="Q2346" s="56">
        <f>IF(ISERROR(IF($X$6=1,$Y$6,)),"",IF($X$6=1,$Y$6,))</f>
        <v>10000</v>
      </c>
      <c r="R2346" s="56">
        <f>IF(ISERROR(IF($X$7=1,$Y$7,)),"",IF($X$7=1,$Y$7,))</f>
        <v>0</v>
      </c>
      <c r="S2346" s="56">
        <f>IF(ISERROR(IF($X$8=1,$Y$8,)),"",IF($X$8=1,$Y$8,))</f>
        <v>1000</v>
      </c>
      <c r="T2346" s="56">
        <f>IF(ISERROR(IF($X$9=1,$Y$9,)),"",IF($X$9=1,$Y$9,))</f>
        <v>500</v>
      </c>
      <c r="U2346" s="56">
        <f>IF(ISERROR(IF($X$10=1,$Y$10,)),"",IF($X$10=1,$Y$10,))</f>
        <v>500</v>
      </c>
    </row>
    <row r="2347" spans="1:21" x14ac:dyDescent="0.25">
      <c r="A2347" s="75">
        <f t="shared" si="449"/>
        <v>2343</v>
      </c>
      <c r="C2347" s="56" t="s">
        <v>2526</v>
      </c>
      <c r="E2347" s="56">
        <f t="shared" si="450"/>
        <v>2343</v>
      </c>
      <c r="F2347" s="76">
        <f t="shared" si="445"/>
        <v>85</v>
      </c>
      <c r="G2347" s="56" t="str">
        <f t="shared" si="451"/>
        <v/>
      </c>
      <c r="H2347" s="56">
        <f t="shared" si="452"/>
        <v>2343</v>
      </c>
      <c r="I2347" s="56">
        <f>IF(G2347="",0,IF(COUNTIF($G$5:G2347,G2347)=1,0,COUNTIF($G$5:G2347,G2347) )   )</f>
        <v>0</v>
      </c>
      <c r="J2347" s="56" t="str">
        <f t="shared" si="453"/>
        <v/>
      </c>
      <c r="K2347" s="56" t="str">
        <f t="shared" si="444"/>
        <v/>
      </c>
      <c r="L2347" s="56" t="str">
        <f t="shared" si="446"/>
        <v/>
      </c>
      <c r="M2347" s="56" t="str">
        <f t="shared" si="447"/>
        <v/>
      </c>
      <c r="N2347" s="56" t="str">
        <f t="shared" si="448"/>
        <v/>
      </c>
      <c r="O2347" s="56" t="str">
        <f t="shared" si="454"/>
        <v/>
      </c>
      <c r="P2347" s="56">
        <f>IF(ISERROR(IF($X$5=1,$Y$5,)),"",IF($X$5=1,$Y$5,))</f>
        <v>0</v>
      </c>
      <c r="Q2347" s="56">
        <f>IF(ISERROR(IF($X$6=1,$Y$6,)),"",IF($X$6=1,$Y$6,))</f>
        <v>10000</v>
      </c>
      <c r="R2347" s="56">
        <f>IF(ISERROR(IF($X$7=1,$Y$7,)),"",IF($X$7=1,$Y$7,))</f>
        <v>0</v>
      </c>
      <c r="S2347" s="56">
        <f>IF(ISERROR(IF($X$8=1,$Y$8,)),"",IF($X$8=1,$Y$8,))</f>
        <v>1000</v>
      </c>
      <c r="T2347" s="56">
        <f>IF(ISERROR(IF($X$9=1,$Y$9,)),"",IF($X$9=1,$Y$9,))</f>
        <v>500</v>
      </c>
      <c r="U2347" s="56">
        <f>IF(ISERROR(IF($X$10=1,$Y$10,)),"",IF($X$10=1,$Y$10,))</f>
        <v>500</v>
      </c>
    </row>
    <row r="2348" spans="1:21" x14ac:dyDescent="0.25">
      <c r="A2348" s="75">
        <f t="shared" si="449"/>
        <v>2344</v>
      </c>
      <c r="C2348" s="56" t="s">
        <v>2527</v>
      </c>
      <c r="E2348" s="56">
        <f t="shared" si="450"/>
        <v>2344</v>
      </c>
      <c r="F2348" s="76">
        <f t="shared" si="445"/>
        <v>85</v>
      </c>
      <c r="G2348" s="56" t="str">
        <f t="shared" si="451"/>
        <v/>
      </c>
      <c r="H2348" s="56">
        <f t="shared" si="452"/>
        <v>2344</v>
      </c>
      <c r="I2348" s="56">
        <f>IF(G2348="",0,IF(COUNTIF($G$5:G2348,G2348)=1,0,COUNTIF($G$5:G2348,G2348) )   )</f>
        <v>0</v>
      </c>
      <c r="J2348" s="56" t="str">
        <f t="shared" si="453"/>
        <v/>
      </c>
      <c r="K2348" s="56" t="str">
        <f t="shared" si="444"/>
        <v/>
      </c>
      <c r="L2348" s="56" t="str">
        <f t="shared" si="446"/>
        <v/>
      </c>
      <c r="M2348" s="56" t="str">
        <f t="shared" si="447"/>
        <v/>
      </c>
      <c r="N2348" s="56" t="str">
        <f t="shared" si="448"/>
        <v/>
      </c>
      <c r="O2348" s="56" t="str">
        <f t="shared" si="454"/>
        <v/>
      </c>
      <c r="P2348" s="56">
        <f>IF(ISERROR(IF($X$5=1,$Y$5,)),"",IF($X$5=1,$Y$5,))</f>
        <v>0</v>
      </c>
      <c r="Q2348" s="56">
        <f>IF(ISERROR(IF($X$6=1,$Y$6,)),"",IF($X$6=1,$Y$6,))</f>
        <v>10000</v>
      </c>
      <c r="R2348" s="56">
        <f>IF(ISERROR(IF($X$7=1,$Y$7,)),"",IF($X$7=1,$Y$7,))</f>
        <v>0</v>
      </c>
      <c r="S2348" s="56">
        <f>IF(ISERROR(IF($X$8=1,$Y$8,)),"",IF($X$8=1,$Y$8,))</f>
        <v>1000</v>
      </c>
      <c r="T2348" s="56">
        <f>IF(ISERROR(IF($X$9=1,$Y$9,)),"",IF($X$9=1,$Y$9,))</f>
        <v>500</v>
      </c>
      <c r="U2348" s="56">
        <f>IF(ISERROR(IF($X$10=1,$Y$10,)),"",IF($X$10=1,$Y$10,))</f>
        <v>500</v>
      </c>
    </row>
    <row r="2349" spans="1:21" x14ac:dyDescent="0.25">
      <c r="A2349" s="75">
        <f t="shared" si="449"/>
        <v>2345</v>
      </c>
      <c r="C2349" s="56" t="s">
        <v>3043</v>
      </c>
      <c r="E2349" s="56">
        <f t="shared" si="450"/>
        <v>2345</v>
      </c>
      <c r="F2349" s="76">
        <f t="shared" si="445"/>
        <v>85</v>
      </c>
      <c r="G2349" s="56" t="str">
        <f t="shared" si="451"/>
        <v/>
      </c>
      <c r="H2349" s="56">
        <f t="shared" si="452"/>
        <v>2345</v>
      </c>
      <c r="I2349" s="56">
        <f>IF(G2349="",0,IF(COUNTIF($G$5:G2349,G2349)=1,0,COUNTIF($G$5:G2349,G2349) )   )</f>
        <v>0</v>
      </c>
      <c r="J2349" s="56" t="str">
        <f t="shared" si="453"/>
        <v/>
      </c>
      <c r="K2349" s="56" t="str">
        <f t="shared" si="444"/>
        <v/>
      </c>
      <c r="L2349" s="56" t="str">
        <f t="shared" si="446"/>
        <v/>
      </c>
      <c r="M2349" s="56" t="str">
        <f t="shared" si="447"/>
        <v/>
      </c>
      <c r="N2349" s="56" t="str">
        <f t="shared" si="448"/>
        <v/>
      </c>
      <c r="O2349" s="56" t="str">
        <f t="shared" si="454"/>
        <v/>
      </c>
      <c r="P2349" s="56">
        <f>IF(ISERROR(IF($X$5=1,$Y$5,)),"",IF($X$5=1,$Y$5,))</f>
        <v>0</v>
      </c>
      <c r="Q2349" s="56">
        <f>IF(ISERROR(IF($X$6=1,$Y$6,)),"",IF($X$6=1,$Y$6,))</f>
        <v>10000</v>
      </c>
      <c r="R2349" s="56">
        <f>IF(ISERROR(IF($X$7=1,$Y$7,)),"",IF($X$7=1,$Y$7,))</f>
        <v>0</v>
      </c>
      <c r="S2349" s="56">
        <f>IF(ISERROR(IF($X$8=1,$Y$8,)),"",IF($X$8=1,$Y$8,))</f>
        <v>1000</v>
      </c>
      <c r="T2349" s="56">
        <f>IF(ISERROR(IF($X$9=1,$Y$9,)),"",IF($X$9=1,$Y$9,))</f>
        <v>500</v>
      </c>
      <c r="U2349" s="56">
        <f>IF(ISERROR(IF($X$10=1,$Y$10,)),"",IF($X$10=1,$Y$10,))</f>
        <v>500</v>
      </c>
    </row>
    <row r="2350" spans="1:21" x14ac:dyDescent="0.25">
      <c r="A2350" s="75">
        <f t="shared" si="449"/>
        <v>2346</v>
      </c>
      <c r="C2350" s="56" t="s">
        <v>2529</v>
      </c>
      <c r="E2350" s="56">
        <f t="shared" si="450"/>
        <v>2346</v>
      </c>
      <c r="F2350" s="76">
        <f t="shared" si="445"/>
        <v>85</v>
      </c>
      <c r="G2350" s="56" t="str">
        <f t="shared" si="451"/>
        <v/>
      </c>
      <c r="H2350" s="56">
        <f t="shared" si="452"/>
        <v>2346</v>
      </c>
      <c r="I2350" s="56">
        <f>IF(G2350="",0,IF(COUNTIF($G$5:G2350,G2350)=1,0,COUNTIF($G$5:G2350,G2350) )   )</f>
        <v>0</v>
      </c>
      <c r="J2350" s="56" t="str">
        <f t="shared" si="453"/>
        <v/>
      </c>
      <c r="K2350" s="56" t="str">
        <f t="shared" si="444"/>
        <v/>
      </c>
      <c r="L2350" s="56" t="str">
        <f t="shared" si="446"/>
        <v/>
      </c>
      <c r="M2350" s="56" t="str">
        <f t="shared" si="447"/>
        <v/>
      </c>
      <c r="N2350" s="56" t="str">
        <f t="shared" si="448"/>
        <v/>
      </c>
      <c r="O2350" s="56" t="str">
        <f t="shared" si="454"/>
        <v/>
      </c>
      <c r="P2350" s="56">
        <f>IF(ISERROR(IF($X$5=1,$Y$5,)),"",IF($X$5=1,$Y$5,))</f>
        <v>0</v>
      </c>
      <c r="Q2350" s="56">
        <f>IF(ISERROR(IF($X$6=1,$Y$6,)),"",IF($X$6=1,$Y$6,))</f>
        <v>10000</v>
      </c>
      <c r="R2350" s="56">
        <f>IF(ISERROR(IF($X$7=1,$Y$7,)),"",IF($X$7=1,$Y$7,))</f>
        <v>0</v>
      </c>
      <c r="S2350" s="56">
        <f>IF(ISERROR(IF($X$8=1,$Y$8,)),"",IF($X$8=1,$Y$8,))</f>
        <v>1000</v>
      </c>
      <c r="T2350" s="56">
        <f>IF(ISERROR(IF($X$9=1,$Y$9,)),"",IF($X$9=1,$Y$9,))</f>
        <v>500</v>
      </c>
      <c r="U2350" s="56">
        <f>IF(ISERROR(IF($X$10=1,$Y$10,)),"",IF($X$10=1,$Y$10,))</f>
        <v>500</v>
      </c>
    </row>
    <row r="2351" spans="1:21" x14ac:dyDescent="0.25">
      <c r="A2351" s="75">
        <f t="shared" si="449"/>
        <v>2347</v>
      </c>
      <c r="C2351" s="56" t="s">
        <v>2518</v>
      </c>
      <c r="E2351" s="56">
        <f t="shared" si="450"/>
        <v>2347</v>
      </c>
      <c r="F2351" s="76">
        <f t="shared" si="445"/>
        <v>85</v>
      </c>
      <c r="G2351" s="56" t="str">
        <f t="shared" si="451"/>
        <v/>
      </c>
      <c r="H2351" s="56">
        <f t="shared" si="452"/>
        <v>2347</v>
      </c>
      <c r="I2351" s="56">
        <f>IF(G2351="",0,IF(COUNTIF($G$5:G2351,G2351)=1,0,COUNTIF($G$5:G2351,G2351) )   )</f>
        <v>0</v>
      </c>
      <c r="J2351" s="56" t="str">
        <f t="shared" si="453"/>
        <v/>
      </c>
      <c r="K2351" s="56" t="str">
        <f t="shared" si="444"/>
        <v/>
      </c>
      <c r="L2351" s="56" t="str">
        <f t="shared" si="446"/>
        <v/>
      </c>
      <c r="M2351" s="56" t="str">
        <f t="shared" si="447"/>
        <v/>
      </c>
      <c r="N2351" s="56" t="str">
        <f t="shared" si="448"/>
        <v/>
      </c>
      <c r="O2351" s="56" t="str">
        <f t="shared" si="454"/>
        <v/>
      </c>
      <c r="P2351" s="56">
        <f>IF(ISERROR(IF($X$5=1,$Y$5,)),"",IF($X$5=1,$Y$5,))</f>
        <v>0</v>
      </c>
      <c r="Q2351" s="56">
        <f>IF(ISERROR(IF($X$6=1,$Y$6,)),"",IF($X$6=1,$Y$6,))</f>
        <v>10000</v>
      </c>
      <c r="R2351" s="56">
        <f>IF(ISERROR(IF($X$7=1,$Y$7,)),"",IF($X$7=1,$Y$7,))</f>
        <v>0</v>
      </c>
      <c r="S2351" s="56">
        <f>IF(ISERROR(IF($X$8=1,$Y$8,)),"",IF($X$8=1,$Y$8,))</f>
        <v>1000</v>
      </c>
      <c r="T2351" s="56">
        <f>IF(ISERROR(IF($X$9=1,$Y$9,)),"",IF($X$9=1,$Y$9,))</f>
        <v>500</v>
      </c>
      <c r="U2351" s="56">
        <f>IF(ISERROR(IF($X$10=1,$Y$10,)),"",IF($X$10=1,$Y$10,))</f>
        <v>500</v>
      </c>
    </row>
    <row r="2352" spans="1:21" x14ac:dyDescent="0.25">
      <c r="A2352" s="75">
        <f t="shared" si="449"/>
        <v>2348</v>
      </c>
      <c r="D2352" s="56" t="s">
        <v>3044</v>
      </c>
      <c r="E2352" s="56">
        <f t="shared" si="450"/>
        <v>2348</v>
      </c>
      <c r="F2352" s="76">
        <f t="shared" si="445"/>
        <v>85</v>
      </c>
      <c r="G2352" s="56" t="str">
        <f t="shared" si="451"/>
        <v>samplebinsmall</v>
      </c>
      <c r="H2352" s="56">
        <f t="shared" si="452"/>
        <v>2348</v>
      </c>
      <c r="I2352" s="56">
        <f>IF(G2352="",0,IF(COUNTIF($G$5:G2352,G2352)=1,0,COUNTIF($G$5:G2352,G2352) )   )</f>
        <v>0</v>
      </c>
      <c r="J2352" s="56" t="str">
        <f t="shared" si="453"/>
        <v/>
      </c>
      <c r="K2352" s="56" t="str">
        <f t="shared" si="444"/>
        <v/>
      </c>
      <c r="L2352" s="56" t="str">
        <f t="shared" si="446"/>
        <v/>
      </c>
      <c r="M2352" s="56" t="str">
        <f t="shared" si="447"/>
        <v/>
      </c>
      <c r="N2352" s="56" t="str">
        <f t="shared" si="448"/>
        <v/>
      </c>
      <c r="O2352" s="56" t="str">
        <f t="shared" si="454"/>
        <v/>
      </c>
      <c r="P2352" s="56">
        <f>IF(ISERROR(IF($X$5=1,$Y$5,)),"",IF($X$5=1,$Y$5,))</f>
        <v>0</v>
      </c>
      <c r="Q2352" s="56">
        <f>IF(ISERROR(IF($X$6=1,$Y$6,)),"",IF($X$6=1,$Y$6,))</f>
        <v>10000</v>
      </c>
      <c r="R2352" s="56">
        <f>IF(ISERROR(IF($X$7=1,$Y$7,)),"",IF($X$7=1,$Y$7,))</f>
        <v>0</v>
      </c>
      <c r="S2352" s="56">
        <f>IF(ISERROR(IF($X$8=1,$Y$8,)),"",IF($X$8=1,$Y$8,))</f>
        <v>1000</v>
      </c>
      <c r="T2352" s="56">
        <f>IF(ISERROR(IF($X$9=1,$Y$9,)),"",IF($X$9=1,$Y$9,))</f>
        <v>500</v>
      </c>
      <c r="U2352" s="56">
        <f>IF(ISERROR(IF($X$10=1,$Y$10,)),"",IF($X$10=1,$Y$10,))</f>
        <v>500</v>
      </c>
    </row>
    <row r="2353" spans="1:21" x14ac:dyDescent="0.25">
      <c r="A2353" s="75">
        <f t="shared" si="449"/>
        <v>2349</v>
      </c>
      <c r="D2353" s="56" t="s">
        <v>5125</v>
      </c>
      <c r="E2353" s="56">
        <f t="shared" si="450"/>
        <v>2349</v>
      </c>
      <c r="F2353" s="76">
        <f t="shared" si="445"/>
        <v>85</v>
      </c>
      <c r="G2353" s="56" t="str">
        <f t="shared" si="451"/>
        <v>radiator-10kW</v>
      </c>
      <c r="H2353" s="56">
        <f t="shared" si="452"/>
        <v>2349</v>
      </c>
      <c r="I2353" s="56">
        <f>IF(G2353="",0,IF(COUNTIF($G$5:G2353,G2353)=1,0,COUNTIF($G$5:G2353,G2353) )   )</f>
        <v>0</v>
      </c>
      <c r="J2353" s="56" t="str">
        <f t="shared" si="453"/>
        <v/>
      </c>
      <c r="K2353" s="56" t="str">
        <f t="shared" si="444"/>
        <v/>
      </c>
      <c r="L2353" s="56" t="str">
        <f t="shared" si="446"/>
        <v/>
      </c>
      <c r="M2353" s="56" t="str">
        <f t="shared" si="447"/>
        <v/>
      </c>
      <c r="N2353" s="56" t="str">
        <f t="shared" si="448"/>
        <v/>
      </c>
      <c r="O2353" s="56" t="str">
        <f t="shared" si="454"/>
        <v/>
      </c>
      <c r="P2353" s="56">
        <f>IF(ISERROR(IF($X$5=1,$Y$5,)),"",IF($X$5=1,$Y$5,))</f>
        <v>0</v>
      </c>
      <c r="Q2353" s="56">
        <f>IF(ISERROR(IF($X$6=1,$Y$6,)),"",IF($X$6=1,$Y$6,))</f>
        <v>10000</v>
      </c>
      <c r="R2353" s="56">
        <f>IF(ISERROR(IF($X$7=1,$Y$7,)),"",IF($X$7=1,$Y$7,))</f>
        <v>0</v>
      </c>
      <c r="S2353" s="56">
        <f>IF(ISERROR(IF($X$8=1,$Y$8,)),"",IF($X$8=1,$Y$8,))</f>
        <v>1000</v>
      </c>
      <c r="T2353" s="56">
        <f>IF(ISERROR(IF($X$9=1,$Y$9,)),"",IF($X$9=1,$Y$9,))</f>
        <v>500</v>
      </c>
      <c r="U2353" s="56">
        <f>IF(ISERROR(IF($X$10=1,$Y$10,)),"",IF($X$10=1,$Y$10,))</f>
        <v>500</v>
      </c>
    </row>
    <row r="2354" spans="1:21" x14ac:dyDescent="0.25">
      <c r="A2354" s="75">
        <f t="shared" si="449"/>
        <v>2350</v>
      </c>
      <c r="D2354" s="56" t="s">
        <v>3045</v>
      </c>
      <c r="E2354" s="56">
        <f t="shared" si="450"/>
        <v>2350</v>
      </c>
      <c r="F2354" s="76">
        <f t="shared" si="445"/>
        <v>85</v>
      </c>
      <c r="G2354" s="56" t="str">
        <f t="shared" si="451"/>
        <v>sensorThermometer</v>
      </c>
      <c r="H2354" s="56">
        <f t="shared" si="452"/>
        <v>2350</v>
      </c>
      <c r="I2354" s="56">
        <f>IF(G2354="",0,IF(COUNTIF($G$5:G2354,G2354)=1,0,COUNTIF($G$5:G2354,G2354) )   )</f>
        <v>0</v>
      </c>
      <c r="J2354" s="56" t="str">
        <f t="shared" si="453"/>
        <v/>
      </c>
      <c r="K2354" s="56" t="str">
        <f t="shared" si="444"/>
        <v/>
      </c>
      <c r="L2354" s="56" t="str">
        <f t="shared" si="446"/>
        <v/>
      </c>
      <c r="M2354" s="56" t="str">
        <f t="shared" si="447"/>
        <v/>
      </c>
      <c r="N2354" s="56" t="str">
        <f t="shared" si="448"/>
        <v/>
      </c>
      <c r="O2354" s="56" t="str">
        <f t="shared" si="454"/>
        <v/>
      </c>
      <c r="P2354" s="56">
        <f>IF(ISERROR(IF($X$5=1,$Y$5,)),"",IF($X$5=1,$Y$5,))</f>
        <v>0</v>
      </c>
      <c r="Q2354" s="56">
        <f>IF(ISERROR(IF($X$6=1,$Y$6,)),"",IF($X$6=1,$Y$6,))</f>
        <v>10000</v>
      </c>
      <c r="R2354" s="56">
        <f>IF(ISERROR(IF($X$7=1,$Y$7,)),"",IF($X$7=1,$Y$7,))</f>
        <v>0</v>
      </c>
      <c r="S2354" s="56">
        <f>IF(ISERROR(IF($X$8=1,$Y$8,)),"",IF($X$8=1,$Y$8,))</f>
        <v>1000</v>
      </c>
      <c r="T2354" s="56">
        <f>IF(ISERROR(IF($X$9=1,$Y$9,)),"",IF($X$9=1,$Y$9,))</f>
        <v>500</v>
      </c>
      <c r="U2354" s="56">
        <f>IF(ISERROR(IF($X$10=1,$Y$10,)),"",IF($X$10=1,$Y$10,))</f>
        <v>500</v>
      </c>
    </row>
    <row r="2355" spans="1:21" x14ac:dyDescent="0.25">
      <c r="A2355" s="75">
        <f t="shared" si="449"/>
        <v>2351</v>
      </c>
      <c r="D2355" s="56" t="s">
        <v>5126</v>
      </c>
      <c r="E2355" s="56">
        <f t="shared" si="450"/>
        <v>2351</v>
      </c>
      <c r="F2355" s="76">
        <f t="shared" si="445"/>
        <v>85</v>
      </c>
      <c r="G2355" s="56" t="str">
        <f t="shared" si="451"/>
        <v>RadialRadiatorzzz</v>
      </c>
      <c r="H2355" s="56">
        <f t="shared" si="452"/>
        <v>2351</v>
      </c>
      <c r="I2355" s="56">
        <f>IF(G2355="",0,IF(COUNTIF($G$5:G2355,G2355)=1,0,COUNTIF($G$5:G2355,G2355) )   )</f>
        <v>0</v>
      </c>
      <c r="J2355" s="56" t="str">
        <f t="shared" si="453"/>
        <v/>
      </c>
      <c r="K2355" s="56" t="str">
        <f t="shared" si="444"/>
        <v/>
      </c>
      <c r="L2355" s="56" t="str">
        <f t="shared" si="446"/>
        <v/>
      </c>
      <c r="M2355" s="56" t="str">
        <f t="shared" si="447"/>
        <v/>
      </c>
      <c r="N2355" s="56" t="str">
        <f t="shared" si="448"/>
        <v/>
      </c>
      <c r="O2355" s="56" t="str">
        <f t="shared" si="454"/>
        <v/>
      </c>
      <c r="P2355" s="56">
        <f>IF(ISERROR(IF($X$5=1,$Y$5,)),"",IF($X$5=1,$Y$5,))</f>
        <v>0</v>
      </c>
      <c r="Q2355" s="56">
        <f>IF(ISERROR(IF($X$6=1,$Y$6,)),"",IF($X$6=1,$Y$6,))</f>
        <v>10000</v>
      </c>
      <c r="R2355" s="56">
        <f>IF(ISERROR(IF($X$7=1,$Y$7,)),"",IF($X$7=1,$Y$7,))</f>
        <v>0</v>
      </c>
      <c r="S2355" s="56">
        <f>IF(ISERROR(IF($X$8=1,$Y$8,)),"",IF($X$8=1,$Y$8,))</f>
        <v>1000</v>
      </c>
      <c r="T2355" s="56">
        <f>IF(ISERROR(IF($X$9=1,$Y$9,)),"",IF($X$9=1,$Y$9,))</f>
        <v>500</v>
      </c>
      <c r="U2355" s="56">
        <f>IF(ISERROR(IF($X$10=1,$Y$10,)),"",IF($X$10=1,$Y$10,))</f>
        <v>500</v>
      </c>
    </row>
    <row r="2356" spans="1:21" x14ac:dyDescent="0.25">
      <c r="A2356" s="75">
        <f t="shared" si="449"/>
        <v>2352</v>
      </c>
      <c r="D2356" s="56" t="s">
        <v>5123</v>
      </c>
      <c r="E2356" s="56">
        <f t="shared" si="450"/>
        <v>2352</v>
      </c>
      <c r="F2356" s="76">
        <f t="shared" si="445"/>
        <v>85</v>
      </c>
      <c r="G2356" s="56" t="str">
        <f t="shared" si="451"/>
        <v>Thermometermt1</v>
      </c>
      <c r="H2356" s="56">
        <f t="shared" si="452"/>
        <v>2352</v>
      </c>
      <c r="I2356" s="56">
        <f>IF(G2356="",0,IF(COUNTIF($G$5:G2356,G2356)=1,0,COUNTIF($G$5:G2356,G2356) )   )</f>
        <v>0</v>
      </c>
      <c r="J2356" s="56" t="str">
        <f t="shared" si="453"/>
        <v/>
      </c>
      <c r="K2356" s="56" t="str">
        <f t="shared" si="444"/>
        <v/>
      </c>
      <c r="L2356" s="56" t="str">
        <f t="shared" si="446"/>
        <v/>
      </c>
      <c r="M2356" s="56" t="str">
        <f t="shared" si="447"/>
        <v/>
      </c>
      <c r="N2356" s="56" t="str">
        <f t="shared" si="448"/>
        <v/>
      </c>
      <c r="O2356" s="56" t="str">
        <f t="shared" si="454"/>
        <v/>
      </c>
      <c r="P2356" s="56">
        <f>IF(ISERROR(IF($X$5=1,$Y$5,)),"",IF($X$5=1,$Y$5,))</f>
        <v>0</v>
      </c>
      <c r="Q2356" s="56">
        <f>IF(ISERROR(IF($X$6=1,$Y$6,)),"",IF($X$6=1,$Y$6,))</f>
        <v>10000</v>
      </c>
      <c r="R2356" s="56">
        <f>IF(ISERROR(IF($X$7=1,$Y$7,)),"",IF($X$7=1,$Y$7,))</f>
        <v>0</v>
      </c>
      <c r="S2356" s="56">
        <f>IF(ISERROR(IF($X$8=1,$Y$8,)),"",IF($X$8=1,$Y$8,))</f>
        <v>1000</v>
      </c>
      <c r="T2356" s="56">
        <f>IF(ISERROR(IF($X$9=1,$Y$9,)),"",IF($X$9=1,$Y$9,))</f>
        <v>500</v>
      </c>
      <c r="U2356" s="56">
        <f>IF(ISERROR(IF($X$10=1,$Y$10,)),"",IF($X$10=1,$Y$10,))</f>
        <v>500</v>
      </c>
    </row>
    <row r="2357" spans="1:21" x14ac:dyDescent="0.25">
      <c r="A2357" s="75">
        <f t="shared" si="449"/>
        <v>2353</v>
      </c>
      <c r="D2357" s="56" t="s">
        <v>5124</v>
      </c>
      <c r="E2357" s="56">
        <f t="shared" si="450"/>
        <v>2353</v>
      </c>
      <c r="F2357" s="76">
        <f t="shared" si="445"/>
        <v>85</v>
      </c>
      <c r="G2357" s="56" t="str">
        <f t="shared" si="451"/>
        <v>kerbpro</v>
      </c>
      <c r="H2357" s="56">
        <f t="shared" si="452"/>
        <v>2353</v>
      </c>
      <c r="I2357" s="56">
        <f>IF(G2357="",0,IF(COUNTIF($G$5:G2357,G2357)=1,0,COUNTIF($G$5:G2357,G2357) )   )</f>
        <v>0</v>
      </c>
      <c r="J2357" s="56" t="str">
        <f t="shared" si="453"/>
        <v/>
      </c>
      <c r="K2357" s="56" t="str">
        <f t="shared" si="444"/>
        <v/>
      </c>
      <c r="L2357" s="56" t="str">
        <f t="shared" si="446"/>
        <v/>
      </c>
      <c r="M2357" s="56" t="str">
        <f t="shared" si="447"/>
        <v/>
      </c>
      <c r="N2357" s="56" t="str">
        <f t="shared" si="448"/>
        <v/>
      </c>
      <c r="O2357" s="56" t="str">
        <f t="shared" si="454"/>
        <v/>
      </c>
      <c r="P2357" s="56">
        <f>IF(ISERROR(IF($X$5=1,$Y$5,)),"",IF($X$5=1,$Y$5,))</f>
        <v>0</v>
      </c>
      <c r="Q2357" s="56">
        <f>IF(ISERROR(IF($X$6=1,$Y$6,)),"",IF($X$6=1,$Y$6,))</f>
        <v>10000</v>
      </c>
      <c r="R2357" s="56">
        <f>IF(ISERROR(IF($X$7=1,$Y$7,)),"",IF($X$7=1,$Y$7,))</f>
        <v>0</v>
      </c>
      <c r="S2357" s="56">
        <f>IF(ISERROR(IF($X$8=1,$Y$8,)),"",IF($X$8=1,$Y$8,))</f>
        <v>1000</v>
      </c>
      <c r="T2357" s="56">
        <f>IF(ISERROR(IF($X$9=1,$Y$9,)),"",IF($X$9=1,$Y$9,))</f>
        <v>500</v>
      </c>
      <c r="U2357" s="56">
        <f>IF(ISERROR(IF($X$10=1,$Y$10,)),"",IF($X$10=1,$Y$10,))</f>
        <v>500</v>
      </c>
    </row>
    <row r="2358" spans="1:21" x14ac:dyDescent="0.25">
      <c r="A2358" s="75">
        <f t="shared" si="449"/>
        <v>2354</v>
      </c>
      <c r="D2358" s="56" t="s">
        <v>5943</v>
      </c>
      <c r="E2358" s="56">
        <f t="shared" si="450"/>
        <v>2354</v>
      </c>
      <c r="F2358" s="76">
        <f t="shared" si="445"/>
        <v>85</v>
      </c>
      <c r="G2358" s="56" t="str">
        <f t="shared" si="451"/>
        <v>ThermalFin</v>
      </c>
      <c r="H2358" s="56">
        <f t="shared" si="452"/>
        <v>2354</v>
      </c>
      <c r="I2358" s="56">
        <f>IF(G2358="",0,IF(COUNTIF($G$5:G2358,G2358)=1,0,COUNTIF($G$5:G2358,G2358) )   )</f>
        <v>0</v>
      </c>
      <c r="J2358" s="56" t="str">
        <f t="shared" si="453"/>
        <v/>
      </c>
      <c r="K2358" s="56" t="str">
        <f t="shared" si="444"/>
        <v/>
      </c>
      <c r="L2358" s="56" t="str">
        <f t="shared" si="446"/>
        <v/>
      </c>
      <c r="M2358" s="56" t="str">
        <f t="shared" si="447"/>
        <v/>
      </c>
      <c r="N2358" s="56" t="str">
        <f t="shared" si="448"/>
        <v/>
      </c>
      <c r="O2358" s="56" t="str">
        <f t="shared" si="454"/>
        <v/>
      </c>
      <c r="P2358" s="56">
        <f>IF(ISERROR(IF($X$5=1,$Y$5,)),"",IF($X$5=1,$Y$5,))</f>
        <v>0</v>
      </c>
      <c r="Q2358" s="56">
        <f>IF(ISERROR(IF($X$6=1,$Y$6,)),"",IF($X$6=1,$Y$6,))</f>
        <v>10000</v>
      </c>
      <c r="R2358" s="56">
        <f>IF(ISERROR(IF($X$7=1,$Y$7,)),"",IF($X$7=1,$Y$7,))</f>
        <v>0</v>
      </c>
      <c r="S2358" s="56">
        <f>IF(ISERROR(IF($X$8=1,$Y$8,)),"",IF($X$8=1,$Y$8,))</f>
        <v>1000</v>
      </c>
      <c r="T2358" s="56">
        <f>IF(ISERROR(IF($X$9=1,$Y$9,)),"",IF($X$9=1,$Y$9,))</f>
        <v>500</v>
      </c>
      <c r="U2358" s="56">
        <f>IF(ISERROR(IF($X$10=1,$Y$10,)),"",IF($X$10=1,$Y$10,))</f>
        <v>500</v>
      </c>
    </row>
    <row r="2359" spans="1:21" x14ac:dyDescent="0.25">
      <c r="A2359" s="75">
        <f t="shared" si="449"/>
        <v>2355</v>
      </c>
      <c r="C2359" s="56" t="s">
        <v>2532</v>
      </c>
      <c r="E2359" s="56">
        <f t="shared" si="450"/>
        <v>2355</v>
      </c>
      <c r="F2359" s="76">
        <f t="shared" si="445"/>
        <v>85</v>
      </c>
      <c r="G2359" s="56" t="str">
        <f t="shared" si="451"/>
        <v/>
      </c>
      <c r="H2359" s="56">
        <f t="shared" si="452"/>
        <v>2355</v>
      </c>
      <c r="I2359" s="56">
        <f>IF(G2359="",0,IF(COUNTIF($G$5:G2359,G2359)=1,0,COUNTIF($G$5:G2359,G2359) )   )</f>
        <v>0</v>
      </c>
      <c r="J2359" s="56" t="str">
        <f t="shared" si="453"/>
        <v/>
      </c>
      <c r="K2359" s="56" t="str">
        <f t="shared" si="444"/>
        <v/>
      </c>
      <c r="L2359" s="56" t="str">
        <f t="shared" si="446"/>
        <v/>
      </c>
      <c r="M2359" s="56" t="str">
        <f t="shared" si="447"/>
        <v/>
      </c>
      <c r="N2359" s="56" t="str">
        <f t="shared" si="448"/>
        <v/>
      </c>
      <c r="O2359" s="56" t="str">
        <f t="shared" si="454"/>
        <v/>
      </c>
      <c r="P2359" s="56">
        <f>IF(ISERROR(IF($X$5=1,$Y$5,)),"",IF($X$5=1,$Y$5,))</f>
        <v>0</v>
      </c>
      <c r="Q2359" s="56">
        <f>IF(ISERROR(IF($X$6=1,$Y$6,)),"",IF($X$6=1,$Y$6,))</f>
        <v>10000</v>
      </c>
      <c r="R2359" s="56">
        <f>IF(ISERROR(IF($X$7=1,$Y$7,)),"",IF($X$7=1,$Y$7,))</f>
        <v>0</v>
      </c>
      <c r="S2359" s="56">
        <f>IF(ISERROR(IF($X$8=1,$Y$8,)),"",IF($X$8=1,$Y$8,))</f>
        <v>1000</v>
      </c>
      <c r="T2359" s="56">
        <f>IF(ISERROR(IF($X$9=1,$Y$9,)),"",IF($X$9=1,$Y$9,))</f>
        <v>500</v>
      </c>
      <c r="U2359" s="56">
        <f>IF(ISERROR(IF($X$10=1,$Y$10,)),"",IF($X$10=1,$Y$10,))</f>
        <v>500</v>
      </c>
    </row>
    <row r="2360" spans="1:21" x14ac:dyDescent="0.25">
      <c r="A2360" s="75">
        <f t="shared" si="449"/>
        <v>2356</v>
      </c>
      <c r="B2360" s="56" t="s">
        <v>2532</v>
      </c>
      <c r="E2360" s="56">
        <f t="shared" si="450"/>
        <v>2356</v>
      </c>
      <c r="F2360" s="76">
        <f t="shared" si="445"/>
        <v>85</v>
      </c>
      <c r="G2360" s="56" t="str">
        <f t="shared" si="451"/>
        <v/>
      </c>
      <c r="H2360" s="56">
        <f t="shared" si="452"/>
        <v>2356</v>
      </c>
      <c r="I2360" s="56">
        <f>IF(G2360="",0,IF(COUNTIF($G$5:G2360,G2360)=1,0,COUNTIF($G$5:G2360,G2360) )   )</f>
        <v>0</v>
      </c>
      <c r="J2360" s="56" t="str">
        <f t="shared" si="453"/>
        <v/>
      </c>
      <c r="K2360" s="56" t="str">
        <f t="shared" si="444"/>
        <v/>
      </c>
      <c r="L2360" s="56" t="str">
        <f t="shared" si="446"/>
        <v/>
      </c>
      <c r="M2360" s="56" t="str">
        <f t="shared" si="447"/>
        <v/>
      </c>
      <c r="N2360" s="56" t="str">
        <f t="shared" si="448"/>
        <v/>
      </c>
      <c r="O2360" s="56" t="str">
        <f t="shared" si="454"/>
        <v/>
      </c>
      <c r="P2360" s="56">
        <f>IF(ISERROR(IF($X$5=1,$Y$5,)),"",IF($X$5=1,$Y$5,))</f>
        <v>0</v>
      </c>
      <c r="Q2360" s="56">
        <f>IF(ISERROR(IF($X$6=1,$Y$6,)),"",IF($X$6=1,$Y$6,))</f>
        <v>10000</v>
      </c>
      <c r="R2360" s="56">
        <f>IF(ISERROR(IF($X$7=1,$Y$7,)),"",IF($X$7=1,$Y$7,))</f>
        <v>0</v>
      </c>
      <c r="S2360" s="56">
        <f>IF(ISERROR(IF($X$8=1,$Y$8,)),"",IF($X$8=1,$Y$8,))</f>
        <v>1000</v>
      </c>
      <c r="T2360" s="56">
        <f>IF(ISERROR(IF($X$9=1,$Y$9,)),"",IF($X$9=1,$Y$9,))</f>
        <v>500</v>
      </c>
      <c r="U2360" s="56">
        <f>IF(ISERROR(IF($X$10=1,$Y$10,)),"",IF($X$10=1,$Y$10,))</f>
        <v>500</v>
      </c>
    </row>
    <row r="2361" spans="1:21" x14ac:dyDescent="0.25">
      <c r="A2361" s="75">
        <f t="shared" si="449"/>
        <v>2357</v>
      </c>
      <c r="B2361" s="56" t="s">
        <v>2517</v>
      </c>
      <c r="E2361" s="56">
        <f t="shared" si="450"/>
        <v>2357</v>
      </c>
      <c r="F2361" s="76">
        <f t="shared" si="445"/>
        <v>85</v>
      </c>
      <c r="G2361" s="56" t="str">
        <f t="shared" si="451"/>
        <v/>
      </c>
      <c r="H2361" s="56">
        <f t="shared" si="452"/>
        <v>2357</v>
      </c>
      <c r="I2361" s="56">
        <f>IF(G2361="",0,IF(COUNTIF($G$5:G2361,G2361)=1,0,COUNTIF($G$5:G2361,G2361) )   )</f>
        <v>0</v>
      </c>
      <c r="J2361" s="56" t="str">
        <f t="shared" si="453"/>
        <v/>
      </c>
      <c r="K2361" s="56" t="str">
        <f t="shared" si="444"/>
        <v/>
      </c>
      <c r="L2361" s="56" t="str">
        <f t="shared" si="446"/>
        <v/>
      </c>
      <c r="M2361" s="56" t="str">
        <f t="shared" si="447"/>
        <v/>
      </c>
      <c r="N2361" s="56" t="str">
        <f t="shared" si="448"/>
        <v/>
      </c>
      <c r="O2361" s="56" t="str">
        <f t="shared" si="454"/>
        <v/>
      </c>
      <c r="P2361" s="56">
        <f>IF(ISERROR(IF($X$5=1,$Y$5,)),"",IF($X$5=1,$Y$5,))</f>
        <v>0</v>
      </c>
      <c r="Q2361" s="56">
        <f>IF(ISERROR(IF($X$6=1,$Y$6,)),"",IF($X$6=1,$Y$6,))</f>
        <v>10000</v>
      </c>
      <c r="R2361" s="56">
        <f>IF(ISERROR(IF($X$7=1,$Y$7,)),"",IF($X$7=1,$Y$7,))</f>
        <v>0</v>
      </c>
      <c r="S2361" s="56">
        <f>IF(ISERROR(IF($X$8=1,$Y$8,)),"",IF($X$8=1,$Y$8,))</f>
        <v>1000</v>
      </c>
      <c r="T2361" s="56">
        <f>IF(ISERROR(IF($X$9=1,$Y$9,)),"",IF($X$9=1,$Y$9,))</f>
        <v>500</v>
      </c>
      <c r="U2361" s="56">
        <f>IF(ISERROR(IF($X$10=1,$Y$10,)),"",IF($X$10=1,$Y$10,))</f>
        <v>500</v>
      </c>
    </row>
    <row r="2362" spans="1:21" x14ac:dyDescent="0.25">
      <c r="A2362" s="75">
        <f t="shared" si="449"/>
        <v>2358</v>
      </c>
      <c r="B2362" s="56" t="s">
        <v>2518</v>
      </c>
      <c r="E2362" s="56">
        <f t="shared" si="450"/>
        <v>2358</v>
      </c>
      <c r="F2362" s="76">
        <f t="shared" si="445"/>
        <v>85</v>
      </c>
      <c r="G2362" s="56" t="str">
        <f t="shared" si="451"/>
        <v/>
      </c>
      <c r="H2362" s="56">
        <f t="shared" si="452"/>
        <v>2358</v>
      </c>
      <c r="I2362" s="56">
        <f>IF(G2362="",0,IF(COUNTIF($G$5:G2362,G2362)=1,0,COUNTIF($G$5:G2362,G2362) )   )</f>
        <v>0</v>
      </c>
      <c r="J2362" s="56" t="str">
        <f t="shared" si="453"/>
        <v/>
      </c>
      <c r="K2362" s="56" t="str">
        <f t="shared" si="444"/>
        <v/>
      </c>
      <c r="L2362" s="56" t="str">
        <f t="shared" si="446"/>
        <v/>
      </c>
      <c r="M2362" s="56" t="str">
        <f t="shared" si="447"/>
        <v/>
      </c>
      <c r="N2362" s="56" t="str">
        <f t="shared" si="448"/>
        <v/>
      </c>
      <c r="O2362" s="56" t="str">
        <f t="shared" si="454"/>
        <v/>
      </c>
      <c r="P2362" s="56">
        <f>IF(ISERROR(IF($X$5=1,$Y$5,)),"",IF($X$5=1,$Y$5,))</f>
        <v>0</v>
      </c>
      <c r="Q2362" s="56">
        <f>IF(ISERROR(IF($X$6=1,$Y$6,)),"",IF($X$6=1,$Y$6,))</f>
        <v>10000</v>
      </c>
      <c r="R2362" s="56">
        <f>IF(ISERROR(IF($X$7=1,$Y$7,)),"",IF($X$7=1,$Y$7,))</f>
        <v>0</v>
      </c>
      <c r="S2362" s="56">
        <f>IF(ISERROR(IF($X$8=1,$Y$8,)),"",IF($X$8=1,$Y$8,))</f>
        <v>1000</v>
      </c>
      <c r="T2362" s="56">
        <f>IF(ISERROR(IF($X$9=1,$Y$9,)),"",IF($X$9=1,$Y$9,))</f>
        <v>500</v>
      </c>
      <c r="U2362" s="56">
        <f>IF(ISERROR(IF($X$10=1,$Y$10,)),"",IF($X$10=1,$Y$10,))</f>
        <v>500</v>
      </c>
    </row>
    <row r="2363" spans="1:21" x14ac:dyDescent="0.25">
      <c r="A2363" s="75">
        <f t="shared" si="449"/>
        <v>2359</v>
      </c>
      <c r="C2363" s="56" t="s">
        <v>3028</v>
      </c>
      <c r="E2363" s="56">
        <f t="shared" si="450"/>
        <v>2359</v>
      </c>
      <c r="F2363" s="76">
        <f t="shared" si="445"/>
        <v>86</v>
      </c>
      <c r="G2363" s="56" t="str">
        <f t="shared" si="451"/>
        <v>newnode_atmosphericScienceTechnology</v>
      </c>
      <c r="H2363" s="56">
        <f t="shared" si="452"/>
        <v>2359</v>
      </c>
      <c r="I2363" s="56">
        <f>IF(G2363="",0,IF(COUNTIF($G$5:G2363,G2363)=1,0,COUNTIF($G$5:G2363,G2363) )   )</f>
        <v>0</v>
      </c>
      <c r="J2363" s="56" t="str">
        <f t="shared" si="453"/>
        <v/>
      </c>
      <c r="K2363" s="56" t="str">
        <f t="shared" si="444"/>
        <v/>
      </c>
      <c r="L2363" s="56" t="str">
        <f t="shared" si="446"/>
        <v/>
      </c>
      <c r="M2363" s="56" t="str">
        <f t="shared" si="447"/>
        <v/>
      </c>
      <c r="N2363" s="56" t="str">
        <f t="shared" si="448"/>
        <v/>
      </c>
      <c r="O2363" s="56" t="str">
        <f t="shared" si="454"/>
        <v/>
      </c>
      <c r="P2363" s="56">
        <f>IF(ISERROR(IF($X$5=1,$Y$5,)),"",IF($X$5=1,$Y$5,))</f>
        <v>0</v>
      </c>
      <c r="Q2363" s="56">
        <f>IF(ISERROR(IF($X$6=1,$Y$6,)),"",IF($X$6=1,$Y$6,))</f>
        <v>10000</v>
      </c>
      <c r="R2363" s="56">
        <f>IF(ISERROR(IF($X$7=1,$Y$7,)),"",IF($X$7=1,$Y$7,))</f>
        <v>0</v>
      </c>
      <c r="S2363" s="56">
        <f>IF(ISERROR(IF($X$8=1,$Y$8,)),"",IF($X$8=1,$Y$8,))</f>
        <v>1000</v>
      </c>
      <c r="T2363" s="56">
        <f>IF(ISERROR(IF($X$9=1,$Y$9,)),"",IF($X$9=1,$Y$9,))</f>
        <v>500</v>
      </c>
      <c r="U2363" s="56">
        <f>IF(ISERROR(IF($X$10=1,$Y$10,)),"",IF($X$10=1,$Y$10,))</f>
        <v>500</v>
      </c>
    </row>
    <row r="2364" spans="1:21" x14ac:dyDescent="0.25">
      <c r="A2364" s="75">
        <f t="shared" si="449"/>
        <v>2360</v>
      </c>
      <c r="C2364" s="56" t="s">
        <v>3029</v>
      </c>
      <c r="E2364" s="56">
        <f t="shared" si="450"/>
        <v>2360</v>
      </c>
      <c r="F2364" s="76">
        <f t="shared" si="445"/>
        <v>86</v>
      </c>
      <c r="G2364" s="56" t="str">
        <f t="shared" si="451"/>
        <v/>
      </c>
      <c r="H2364" s="56">
        <f t="shared" si="452"/>
        <v>2360</v>
      </c>
      <c r="I2364" s="56">
        <f>IF(G2364="",0,IF(COUNTIF($G$5:G2364,G2364)=1,0,COUNTIF($G$5:G2364,G2364) )   )</f>
        <v>0</v>
      </c>
      <c r="J2364" s="56" t="str">
        <f t="shared" si="453"/>
        <v/>
      </c>
      <c r="K2364" s="56" t="str">
        <f t="shared" si="444"/>
        <v/>
      </c>
      <c r="L2364" s="56" t="str">
        <f t="shared" si="446"/>
        <v/>
      </c>
      <c r="M2364" s="56" t="str">
        <f t="shared" si="447"/>
        <v/>
      </c>
      <c r="N2364" s="56" t="str">
        <f t="shared" si="448"/>
        <v/>
      </c>
      <c r="O2364" s="56" t="str">
        <f t="shared" si="454"/>
        <v/>
      </c>
      <c r="P2364" s="56">
        <f>IF(ISERROR(IF($X$5=1,$Y$5,)),"",IF($X$5=1,$Y$5,))</f>
        <v>0</v>
      </c>
      <c r="Q2364" s="56">
        <f>IF(ISERROR(IF($X$6=1,$Y$6,)),"",IF($X$6=1,$Y$6,))</f>
        <v>10000</v>
      </c>
      <c r="R2364" s="56">
        <f>IF(ISERROR(IF($X$7=1,$Y$7,)),"",IF($X$7=1,$Y$7,))</f>
        <v>0</v>
      </c>
      <c r="S2364" s="56">
        <f>IF(ISERROR(IF($X$8=1,$Y$8,)),"",IF($X$8=1,$Y$8,))</f>
        <v>1000</v>
      </c>
      <c r="T2364" s="56">
        <f>IF(ISERROR(IF($X$9=1,$Y$9,)),"",IF($X$9=1,$Y$9,))</f>
        <v>500</v>
      </c>
      <c r="U2364" s="56">
        <f>IF(ISERROR(IF($X$10=1,$Y$10,)),"",IF($X$10=1,$Y$10,))</f>
        <v>500</v>
      </c>
    </row>
    <row r="2365" spans="1:21" x14ac:dyDescent="0.25">
      <c r="A2365" s="75">
        <f t="shared" si="449"/>
        <v>2361</v>
      </c>
      <c r="C2365" s="56" t="s">
        <v>6135</v>
      </c>
      <c r="E2365" s="56">
        <f t="shared" si="450"/>
        <v>2361</v>
      </c>
      <c r="F2365" s="76">
        <f t="shared" si="445"/>
        <v>86</v>
      </c>
      <c r="G2365" s="56" t="str">
        <f t="shared" si="451"/>
        <v/>
      </c>
      <c r="H2365" s="56">
        <f t="shared" si="452"/>
        <v>2361</v>
      </c>
      <c r="I2365" s="56">
        <f>IF(G2365="",0,IF(COUNTIF($G$5:G2365,G2365)=1,0,COUNTIF($G$5:G2365,G2365) )   )</f>
        <v>0</v>
      </c>
      <c r="J2365" s="56" t="str">
        <f t="shared" si="453"/>
        <v/>
      </c>
      <c r="K2365" s="56" t="str">
        <f t="shared" si="444"/>
        <v/>
      </c>
      <c r="L2365" s="56" t="str">
        <f t="shared" si="446"/>
        <v/>
      </c>
      <c r="M2365" s="56" t="str">
        <f t="shared" si="447"/>
        <v/>
      </c>
      <c r="N2365" s="56" t="str">
        <f t="shared" si="448"/>
        <v/>
      </c>
      <c r="O2365" s="56" t="str">
        <f t="shared" si="454"/>
        <v/>
      </c>
      <c r="P2365" s="56">
        <f>IF(ISERROR(IF($X$5=1,$Y$5,)),"",IF($X$5=1,$Y$5,))</f>
        <v>0</v>
      </c>
      <c r="Q2365" s="56">
        <f>IF(ISERROR(IF($X$6=1,$Y$6,)),"",IF($X$6=1,$Y$6,))</f>
        <v>10000</v>
      </c>
      <c r="R2365" s="56">
        <f>IF(ISERROR(IF($X$7=1,$Y$7,)),"",IF($X$7=1,$Y$7,))</f>
        <v>0</v>
      </c>
      <c r="S2365" s="56">
        <f>IF(ISERROR(IF($X$8=1,$Y$8,)),"",IF($X$8=1,$Y$8,))</f>
        <v>1000</v>
      </c>
      <c r="T2365" s="56">
        <f>IF(ISERROR(IF($X$9=1,$Y$9,)),"",IF($X$9=1,$Y$9,))</f>
        <v>500</v>
      </c>
      <c r="U2365" s="56">
        <f>IF(ISERROR(IF($X$10=1,$Y$10,)),"",IF($X$10=1,$Y$10,))</f>
        <v>500</v>
      </c>
    </row>
    <row r="2366" spans="1:21" x14ac:dyDescent="0.25">
      <c r="A2366" s="75">
        <f t="shared" si="449"/>
        <v>2362</v>
      </c>
      <c r="C2366" s="56" t="s">
        <v>3031</v>
      </c>
      <c r="E2366" s="56">
        <f t="shared" si="450"/>
        <v>2362</v>
      </c>
      <c r="F2366" s="76">
        <f t="shared" si="445"/>
        <v>86</v>
      </c>
      <c r="G2366" s="56" t="str">
        <f t="shared" si="451"/>
        <v/>
      </c>
      <c r="H2366" s="56">
        <f t="shared" si="452"/>
        <v>2362</v>
      </c>
      <c r="I2366" s="56">
        <f>IF(G2366="",0,IF(COUNTIF($G$5:G2366,G2366)=1,0,COUNTIF($G$5:G2366,G2366) )   )</f>
        <v>0</v>
      </c>
      <c r="J2366" s="56" t="str">
        <f t="shared" si="453"/>
        <v/>
      </c>
      <c r="K2366" s="56" t="str">
        <f t="shared" ref="K2366:K2429" si="455">IF(ISERROR(VLOOKUP(J2366,$F$5:$G$6005,2,)),"",VLOOKUP(J2366,$F$5:$G$6005,2,))</f>
        <v/>
      </c>
      <c r="L2366" s="56" t="str">
        <f t="shared" si="446"/>
        <v/>
      </c>
      <c r="M2366" s="56" t="str">
        <f t="shared" si="447"/>
        <v/>
      </c>
      <c r="N2366" s="56" t="str">
        <f t="shared" si="448"/>
        <v/>
      </c>
      <c r="O2366" s="56" t="str">
        <f t="shared" si="454"/>
        <v/>
      </c>
      <c r="P2366" s="56">
        <f>IF(ISERROR(IF($X$5=1,$Y$5,)),"",IF($X$5=1,$Y$5,))</f>
        <v>0</v>
      </c>
      <c r="Q2366" s="56">
        <f>IF(ISERROR(IF($X$6=1,$Y$6,)),"",IF($X$6=1,$Y$6,))</f>
        <v>10000</v>
      </c>
      <c r="R2366" s="56">
        <f>IF(ISERROR(IF($X$7=1,$Y$7,)),"",IF($X$7=1,$Y$7,))</f>
        <v>0</v>
      </c>
      <c r="S2366" s="56">
        <f>IF(ISERROR(IF($X$8=1,$Y$8,)),"",IF($X$8=1,$Y$8,))</f>
        <v>1000</v>
      </c>
      <c r="T2366" s="56">
        <f>IF(ISERROR(IF($X$9=1,$Y$9,)),"",IF($X$9=1,$Y$9,))</f>
        <v>500</v>
      </c>
      <c r="U2366" s="56">
        <f>IF(ISERROR(IF($X$10=1,$Y$10,)),"",IF($X$10=1,$Y$10,))</f>
        <v>500</v>
      </c>
    </row>
    <row r="2367" spans="1:21" x14ac:dyDescent="0.25">
      <c r="A2367" s="75">
        <f t="shared" si="449"/>
        <v>2363</v>
      </c>
      <c r="C2367" s="56" t="s">
        <v>2784</v>
      </c>
      <c r="E2367" s="56">
        <f t="shared" si="450"/>
        <v>2363</v>
      </c>
      <c r="F2367" s="76">
        <f t="shared" si="445"/>
        <v>86</v>
      </c>
      <c r="G2367" s="56" t="str">
        <f t="shared" si="451"/>
        <v/>
      </c>
      <c r="H2367" s="56">
        <f t="shared" si="452"/>
        <v>2363</v>
      </c>
      <c r="I2367" s="56">
        <f>IF(G2367="",0,IF(COUNTIF($G$5:G2367,G2367)=1,0,COUNTIF($G$5:G2367,G2367) )   )</f>
        <v>0</v>
      </c>
      <c r="J2367" s="56" t="str">
        <f t="shared" si="453"/>
        <v/>
      </c>
      <c r="K2367" s="56" t="str">
        <f t="shared" si="455"/>
        <v/>
      </c>
      <c r="L2367" s="56" t="str">
        <f t="shared" si="446"/>
        <v/>
      </c>
      <c r="M2367" s="56" t="str">
        <f t="shared" si="447"/>
        <v/>
      </c>
      <c r="N2367" s="56" t="str">
        <f t="shared" si="448"/>
        <v/>
      </c>
      <c r="O2367" s="56" t="str">
        <f t="shared" si="454"/>
        <v/>
      </c>
      <c r="P2367" s="56">
        <f>IF(ISERROR(IF($X$5=1,$Y$5,)),"",IF($X$5=1,$Y$5,))</f>
        <v>0</v>
      </c>
      <c r="Q2367" s="56">
        <f>IF(ISERROR(IF($X$6=1,$Y$6,)),"",IF($X$6=1,$Y$6,))</f>
        <v>10000</v>
      </c>
      <c r="R2367" s="56">
        <f>IF(ISERROR(IF($X$7=1,$Y$7,)),"",IF($X$7=1,$Y$7,))</f>
        <v>0</v>
      </c>
      <c r="S2367" s="56">
        <f>IF(ISERROR(IF($X$8=1,$Y$8,)),"",IF($X$8=1,$Y$8,))</f>
        <v>1000</v>
      </c>
      <c r="T2367" s="56">
        <f>IF(ISERROR(IF($X$9=1,$Y$9,)),"",IF($X$9=1,$Y$9,))</f>
        <v>500</v>
      </c>
      <c r="U2367" s="56">
        <f>IF(ISERROR(IF($X$10=1,$Y$10,)),"",IF($X$10=1,$Y$10,))</f>
        <v>500</v>
      </c>
    </row>
    <row r="2368" spans="1:21" x14ac:dyDescent="0.25">
      <c r="A2368" s="75">
        <f t="shared" si="449"/>
        <v>2364</v>
      </c>
      <c r="C2368" s="56" t="s">
        <v>6271</v>
      </c>
      <c r="E2368" s="56">
        <f t="shared" si="450"/>
        <v>2364</v>
      </c>
      <c r="F2368" s="76">
        <f t="shared" si="445"/>
        <v>86</v>
      </c>
      <c r="G2368" s="56" t="str">
        <f t="shared" si="451"/>
        <v/>
      </c>
      <c r="H2368" s="56">
        <f t="shared" si="452"/>
        <v>2364</v>
      </c>
      <c r="I2368" s="56">
        <f>IF(G2368="",0,IF(COUNTIF($G$5:G2368,G2368)=1,0,COUNTIF($G$5:G2368,G2368) )   )</f>
        <v>0</v>
      </c>
      <c r="J2368" s="56" t="str">
        <f t="shared" si="453"/>
        <v/>
      </c>
      <c r="K2368" s="56" t="str">
        <f t="shared" si="455"/>
        <v/>
      </c>
      <c r="L2368" s="56" t="str">
        <f t="shared" si="446"/>
        <v/>
      </c>
      <c r="M2368" s="56" t="str">
        <f t="shared" si="447"/>
        <v/>
      </c>
      <c r="N2368" s="56" t="str">
        <f t="shared" si="448"/>
        <v/>
      </c>
      <c r="O2368" s="56" t="str">
        <f t="shared" si="454"/>
        <v/>
      </c>
      <c r="P2368" s="56">
        <f>IF(ISERROR(IF($X$5=1,$Y$5,)),"",IF($X$5=1,$Y$5,))</f>
        <v>0</v>
      </c>
      <c r="Q2368" s="56">
        <f>IF(ISERROR(IF($X$6=1,$Y$6,)),"",IF($X$6=1,$Y$6,))</f>
        <v>10000</v>
      </c>
      <c r="R2368" s="56">
        <f>IF(ISERROR(IF($X$7=1,$Y$7,)),"",IF($X$7=1,$Y$7,))</f>
        <v>0</v>
      </c>
      <c r="S2368" s="56">
        <f>IF(ISERROR(IF($X$8=1,$Y$8,)),"",IF($X$8=1,$Y$8,))</f>
        <v>1000</v>
      </c>
      <c r="T2368" s="56">
        <f>IF(ISERROR(IF($X$9=1,$Y$9,)),"",IF($X$9=1,$Y$9,))</f>
        <v>500</v>
      </c>
      <c r="U2368" s="56">
        <f>IF(ISERROR(IF($X$10=1,$Y$10,)),"",IF($X$10=1,$Y$10,))</f>
        <v>500</v>
      </c>
    </row>
    <row r="2369" spans="1:21" x14ac:dyDescent="0.25">
      <c r="A2369" s="75">
        <f t="shared" si="449"/>
        <v>2365</v>
      </c>
      <c r="C2369" s="56" t="s">
        <v>6002</v>
      </c>
      <c r="E2369" s="56">
        <f t="shared" si="450"/>
        <v>2365</v>
      </c>
      <c r="F2369" s="76">
        <f t="shared" si="445"/>
        <v>86</v>
      </c>
      <c r="G2369" s="56" t="str">
        <f t="shared" si="451"/>
        <v/>
      </c>
      <c r="H2369" s="56">
        <f t="shared" si="452"/>
        <v>2365</v>
      </c>
      <c r="I2369" s="56">
        <f>IF(G2369="",0,IF(COUNTIF($G$5:G2369,G2369)=1,0,COUNTIF($G$5:G2369,G2369) )   )</f>
        <v>0</v>
      </c>
      <c r="J2369" s="56" t="str">
        <f t="shared" si="453"/>
        <v/>
      </c>
      <c r="K2369" s="56" t="str">
        <f t="shared" si="455"/>
        <v/>
      </c>
      <c r="L2369" s="56" t="str">
        <f t="shared" si="446"/>
        <v/>
      </c>
      <c r="M2369" s="56" t="str">
        <f t="shared" si="447"/>
        <v/>
      </c>
      <c r="N2369" s="56" t="str">
        <f t="shared" si="448"/>
        <v/>
      </c>
      <c r="O2369" s="56" t="str">
        <f t="shared" si="454"/>
        <v/>
      </c>
      <c r="P2369" s="56">
        <f>IF(ISERROR(IF($X$5=1,$Y$5,)),"",IF($X$5=1,$Y$5,))</f>
        <v>0</v>
      </c>
      <c r="Q2369" s="56">
        <f>IF(ISERROR(IF($X$6=1,$Y$6,)),"",IF($X$6=1,$Y$6,))</f>
        <v>10000</v>
      </c>
      <c r="R2369" s="56">
        <f>IF(ISERROR(IF($X$7=1,$Y$7,)),"",IF($X$7=1,$Y$7,))</f>
        <v>0</v>
      </c>
      <c r="S2369" s="56">
        <f>IF(ISERROR(IF($X$8=1,$Y$8,)),"",IF($X$8=1,$Y$8,))</f>
        <v>1000</v>
      </c>
      <c r="T2369" s="56">
        <f>IF(ISERROR(IF($X$9=1,$Y$9,)),"",IF($X$9=1,$Y$9,))</f>
        <v>500</v>
      </c>
      <c r="U2369" s="56">
        <f>IF(ISERROR(IF($X$10=1,$Y$10,)),"",IF($X$10=1,$Y$10,))</f>
        <v>500</v>
      </c>
    </row>
    <row r="2370" spans="1:21" x14ac:dyDescent="0.25">
      <c r="A2370" s="75">
        <f t="shared" si="449"/>
        <v>2366</v>
      </c>
      <c r="C2370" s="56" t="s">
        <v>2526</v>
      </c>
      <c r="E2370" s="56">
        <f t="shared" si="450"/>
        <v>2366</v>
      </c>
      <c r="F2370" s="76">
        <f t="shared" si="445"/>
        <v>86</v>
      </c>
      <c r="G2370" s="56" t="str">
        <f t="shared" si="451"/>
        <v/>
      </c>
      <c r="H2370" s="56">
        <f t="shared" si="452"/>
        <v>2366</v>
      </c>
      <c r="I2370" s="56">
        <f>IF(G2370="",0,IF(COUNTIF($G$5:G2370,G2370)=1,0,COUNTIF($G$5:G2370,G2370) )   )</f>
        <v>0</v>
      </c>
      <c r="J2370" s="56" t="str">
        <f t="shared" si="453"/>
        <v/>
      </c>
      <c r="K2370" s="56" t="str">
        <f t="shared" si="455"/>
        <v/>
      </c>
      <c r="L2370" s="56" t="str">
        <f t="shared" si="446"/>
        <v/>
      </c>
      <c r="M2370" s="56" t="str">
        <f t="shared" si="447"/>
        <v/>
      </c>
      <c r="N2370" s="56" t="str">
        <f t="shared" si="448"/>
        <v/>
      </c>
      <c r="O2370" s="56" t="str">
        <f t="shared" si="454"/>
        <v/>
      </c>
      <c r="P2370" s="56">
        <f>IF(ISERROR(IF($X$5=1,$Y$5,)),"",IF($X$5=1,$Y$5,))</f>
        <v>0</v>
      </c>
      <c r="Q2370" s="56">
        <f>IF(ISERROR(IF($X$6=1,$Y$6,)),"",IF($X$6=1,$Y$6,))</f>
        <v>10000</v>
      </c>
      <c r="R2370" s="56">
        <f>IF(ISERROR(IF($X$7=1,$Y$7,)),"",IF($X$7=1,$Y$7,))</f>
        <v>0</v>
      </c>
      <c r="S2370" s="56">
        <f>IF(ISERROR(IF($X$8=1,$Y$8,)),"",IF($X$8=1,$Y$8,))</f>
        <v>1000</v>
      </c>
      <c r="T2370" s="56">
        <f>IF(ISERROR(IF($X$9=1,$Y$9,)),"",IF($X$9=1,$Y$9,))</f>
        <v>500</v>
      </c>
      <c r="U2370" s="56">
        <f>IF(ISERROR(IF($X$10=1,$Y$10,)),"",IF($X$10=1,$Y$10,))</f>
        <v>500</v>
      </c>
    </row>
    <row r="2371" spans="1:21" x14ac:dyDescent="0.25">
      <c r="A2371" s="75">
        <f t="shared" si="449"/>
        <v>2367</v>
      </c>
      <c r="C2371" s="56" t="s">
        <v>2527</v>
      </c>
      <c r="E2371" s="56">
        <f t="shared" si="450"/>
        <v>2367</v>
      </c>
      <c r="F2371" s="76">
        <f t="shared" si="445"/>
        <v>86</v>
      </c>
      <c r="G2371" s="56" t="str">
        <f t="shared" si="451"/>
        <v/>
      </c>
      <c r="H2371" s="56">
        <f t="shared" si="452"/>
        <v>2367</v>
      </c>
      <c r="I2371" s="56">
        <f>IF(G2371="",0,IF(COUNTIF($G$5:G2371,G2371)=1,0,COUNTIF($G$5:G2371,G2371) )   )</f>
        <v>0</v>
      </c>
      <c r="J2371" s="56" t="str">
        <f t="shared" si="453"/>
        <v/>
      </c>
      <c r="K2371" s="56" t="str">
        <f t="shared" si="455"/>
        <v/>
      </c>
      <c r="L2371" s="56" t="str">
        <f t="shared" si="446"/>
        <v/>
      </c>
      <c r="M2371" s="56" t="str">
        <f t="shared" si="447"/>
        <v/>
      </c>
      <c r="N2371" s="56" t="str">
        <f t="shared" si="448"/>
        <v/>
      </c>
      <c r="O2371" s="56" t="str">
        <f t="shared" si="454"/>
        <v/>
      </c>
      <c r="P2371" s="56">
        <f>IF(ISERROR(IF($X$5=1,$Y$5,)),"",IF($X$5=1,$Y$5,))</f>
        <v>0</v>
      </c>
      <c r="Q2371" s="56">
        <f>IF(ISERROR(IF($X$6=1,$Y$6,)),"",IF($X$6=1,$Y$6,))</f>
        <v>10000</v>
      </c>
      <c r="R2371" s="56">
        <f>IF(ISERROR(IF($X$7=1,$Y$7,)),"",IF($X$7=1,$Y$7,))</f>
        <v>0</v>
      </c>
      <c r="S2371" s="56">
        <f>IF(ISERROR(IF($X$8=1,$Y$8,)),"",IF($X$8=1,$Y$8,))</f>
        <v>1000</v>
      </c>
      <c r="T2371" s="56">
        <f>IF(ISERROR(IF($X$9=1,$Y$9,)),"",IF($X$9=1,$Y$9,))</f>
        <v>500</v>
      </c>
      <c r="U2371" s="56">
        <f>IF(ISERROR(IF($X$10=1,$Y$10,)),"",IF($X$10=1,$Y$10,))</f>
        <v>500</v>
      </c>
    </row>
    <row r="2372" spans="1:21" x14ac:dyDescent="0.25">
      <c r="A2372" s="75">
        <f t="shared" si="449"/>
        <v>2368</v>
      </c>
      <c r="C2372" s="56" t="s">
        <v>3034</v>
      </c>
      <c r="E2372" s="56">
        <f t="shared" si="450"/>
        <v>2368</v>
      </c>
      <c r="F2372" s="76">
        <f t="shared" si="445"/>
        <v>86</v>
      </c>
      <c r="G2372" s="56" t="str">
        <f t="shared" si="451"/>
        <v/>
      </c>
      <c r="H2372" s="56">
        <f t="shared" si="452"/>
        <v>2368</v>
      </c>
      <c r="I2372" s="56">
        <f>IF(G2372="",0,IF(COUNTIF($G$5:G2372,G2372)=1,0,COUNTIF($G$5:G2372,G2372) )   )</f>
        <v>0</v>
      </c>
      <c r="J2372" s="56" t="str">
        <f t="shared" si="453"/>
        <v/>
      </c>
      <c r="K2372" s="56" t="str">
        <f t="shared" si="455"/>
        <v/>
      </c>
      <c r="L2372" s="56" t="str">
        <f t="shared" si="446"/>
        <v/>
      </c>
      <c r="M2372" s="56" t="str">
        <f t="shared" si="447"/>
        <v/>
      </c>
      <c r="N2372" s="56" t="str">
        <f t="shared" si="448"/>
        <v/>
      </c>
      <c r="O2372" s="56" t="str">
        <f t="shared" si="454"/>
        <v/>
      </c>
      <c r="P2372" s="56">
        <f>IF(ISERROR(IF($X$5=1,$Y$5,)),"",IF($X$5=1,$Y$5,))</f>
        <v>0</v>
      </c>
      <c r="Q2372" s="56">
        <f>IF(ISERROR(IF($X$6=1,$Y$6,)),"",IF($X$6=1,$Y$6,))</f>
        <v>10000</v>
      </c>
      <c r="R2372" s="56">
        <f>IF(ISERROR(IF($X$7=1,$Y$7,)),"",IF($X$7=1,$Y$7,))</f>
        <v>0</v>
      </c>
      <c r="S2372" s="56">
        <f>IF(ISERROR(IF($X$8=1,$Y$8,)),"",IF($X$8=1,$Y$8,))</f>
        <v>1000</v>
      </c>
      <c r="T2372" s="56">
        <f>IF(ISERROR(IF($X$9=1,$Y$9,)),"",IF($X$9=1,$Y$9,))</f>
        <v>500</v>
      </c>
      <c r="U2372" s="56">
        <f>IF(ISERROR(IF($X$10=1,$Y$10,)),"",IF($X$10=1,$Y$10,))</f>
        <v>500</v>
      </c>
    </row>
    <row r="2373" spans="1:21" x14ac:dyDescent="0.25">
      <c r="A2373" s="75">
        <f t="shared" si="449"/>
        <v>2369</v>
      </c>
      <c r="C2373" s="56" t="s">
        <v>2529</v>
      </c>
      <c r="E2373" s="56">
        <f t="shared" si="450"/>
        <v>2369</v>
      </c>
      <c r="F2373" s="76">
        <f t="shared" ref="F2373:F2436" si="456">IF(A2371=0,0,IF(ISBLANK(G2373),"",IF(LEFT(G2373,4)="newn",F2372+1,IF(LEFT(G2373,4)="node",F2372+1,F2372))))</f>
        <v>86</v>
      </c>
      <c r="G2373" s="56" t="str">
        <f t="shared" si="451"/>
        <v/>
      </c>
      <c r="H2373" s="56">
        <f t="shared" si="452"/>
        <v>2369</v>
      </c>
      <c r="I2373" s="56">
        <f>IF(G2373="",0,IF(COUNTIF($G$5:G2373,G2373)=1,0,COUNTIF($G$5:G2373,G2373) )   )</f>
        <v>0</v>
      </c>
      <c r="J2373" s="56" t="str">
        <f t="shared" si="453"/>
        <v/>
      </c>
      <c r="K2373" s="56" t="str">
        <f t="shared" si="455"/>
        <v/>
      </c>
      <c r="L2373" s="56" t="str">
        <f t="shared" ref="L2373:L2436" si="457">IF(ISERROR(VLOOKUP(K2373,$AB$14:$AD$197,3,)),"",VLOOKUP(K2373,$AB$14:$AD$197,3,))</f>
        <v/>
      </c>
      <c r="M2373" s="56" t="str">
        <f t="shared" ref="M2373:M2436" si="458">IF(ISERROR(HLOOKUP(J2373,$AG$5:$XH$6,2,)),"",HLOOKUP(J2373,$AG$5:$XH$6,2,))</f>
        <v/>
      </c>
      <c r="N2373" s="56" t="str">
        <f t="shared" ref="N2373:N2436" si="459">IF(ISERROR(VLOOKUP(K2373,$AB$14:$AD$197,2,)),"",VLOOKUP(K2373,$AB$14:$AD$197,2,))</f>
        <v/>
      </c>
      <c r="O2373" s="56" t="str">
        <f t="shared" si="454"/>
        <v/>
      </c>
      <c r="P2373" s="56">
        <f>IF(ISERROR(IF($X$5=1,$Y$5,)),"",IF($X$5=1,$Y$5,))</f>
        <v>0</v>
      </c>
      <c r="Q2373" s="56">
        <f>IF(ISERROR(IF($X$6=1,$Y$6,)),"",IF($X$6=1,$Y$6,))</f>
        <v>10000</v>
      </c>
      <c r="R2373" s="56">
        <f>IF(ISERROR(IF($X$7=1,$Y$7,)),"",IF($X$7=1,$Y$7,))</f>
        <v>0</v>
      </c>
      <c r="S2373" s="56">
        <f>IF(ISERROR(IF($X$8=1,$Y$8,)),"",IF($X$8=1,$Y$8,))</f>
        <v>1000</v>
      </c>
      <c r="T2373" s="56">
        <f>IF(ISERROR(IF($X$9=1,$Y$9,)),"",IF($X$9=1,$Y$9,))</f>
        <v>500</v>
      </c>
      <c r="U2373" s="56">
        <f>IF(ISERROR(IF($X$10=1,$Y$10,)),"",IF($X$10=1,$Y$10,))</f>
        <v>500</v>
      </c>
    </row>
    <row r="2374" spans="1:21" x14ac:dyDescent="0.25">
      <c r="A2374" s="75">
        <f t="shared" ref="A2374:A2437" si="460">IF(A2373=0,0,IF(B2373="}",IF(B2374="NODE",A2373+1,0),A2373+1))</f>
        <v>2370</v>
      </c>
      <c r="C2374" s="56" t="s">
        <v>2518</v>
      </c>
      <c r="E2374" s="56">
        <f t="shared" ref="E2374:E2437" si="461">A2374</f>
        <v>2370</v>
      </c>
      <c r="F2374" s="76">
        <f t="shared" si="456"/>
        <v>86</v>
      </c>
      <c r="G2374" s="56" t="str">
        <f t="shared" ref="G2374:G2437" si="462">IF(ISBLANK(D2374),IF(LEFT(C2374,8)="name = n",MID(C2374,8,100),""),MID(D2374,8,100))</f>
        <v/>
      </c>
      <c r="H2374" s="56">
        <f t="shared" ref="H2374:H2437" si="463">E2374</f>
        <v>2370</v>
      </c>
      <c r="I2374" s="56">
        <f>IF(G2374="",0,IF(COUNTIF($G$5:G2374,G2374)=1,0,COUNTIF($G$5:G2374,G2374) )   )</f>
        <v>0</v>
      </c>
      <c r="J2374" s="56" t="str">
        <f t="shared" ref="J2374:J2437" si="464">IF(J2373=anodes,"",IF(J2373="","",J2373+1))</f>
        <v/>
      </c>
      <c r="K2374" s="56" t="str">
        <f t="shared" si="455"/>
        <v/>
      </c>
      <c r="L2374" s="56" t="str">
        <f t="shared" si="457"/>
        <v/>
      </c>
      <c r="M2374" s="56" t="str">
        <f t="shared" si="458"/>
        <v/>
      </c>
      <c r="N2374" s="56" t="str">
        <f t="shared" si="459"/>
        <v/>
      </c>
      <c r="O2374" s="56" t="str">
        <f t="shared" ref="O2374:O2437" si="465">IF(ISERROR(0.1*N2374+0.9*(M2374/L2374)*($N$3+SUM(P2374:U2374))*(N2374/$N$3)),N2374,0.1*N2374+0.9*(M2374/L2374)*($N$3+SUM(P2374:U2374))*(N2374/$N$3))</f>
        <v/>
      </c>
      <c r="P2374" s="56">
        <f>IF(ISERROR(IF($X$5=1,$Y$5,)),"",IF($X$5=1,$Y$5,))</f>
        <v>0</v>
      </c>
      <c r="Q2374" s="56">
        <f>IF(ISERROR(IF($X$6=1,$Y$6,)),"",IF($X$6=1,$Y$6,))</f>
        <v>10000</v>
      </c>
      <c r="R2374" s="56">
        <f>IF(ISERROR(IF($X$7=1,$Y$7,)),"",IF($X$7=1,$Y$7,))</f>
        <v>0</v>
      </c>
      <c r="S2374" s="56">
        <f>IF(ISERROR(IF($X$8=1,$Y$8,)),"",IF($X$8=1,$Y$8,))</f>
        <v>1000</v>
      </c>
      <c r="T2374" s="56">
        <f>IF(ISERROR(IF($X$9=1,$Y$9,)),"",IF($X$9=1,$Y$9,))</f>
        <v>500</v>
      </c>
      <c r="U2374" s="56">
        <f>IF(ISERROR(IF($X$10=1,$Y$10,)),"",IF($X$10=1,$Y$10,))</f>
        <v>500</v>
      </c>
    </row>
    <row r="2375" spans="1:21" x14ac:dyDescent="0.25">
      <c r="A2375" s="75">
        <f t="shared" si="460"/>
        <v>2371</v>
      </c>
      <c r="D2375" s="56" t="s">
        <v>3035</v>
      </c>
      <c r="E2375" s="56">
        <f t="shared" si="461"/>
        <v>2371</v>
      </c>
      <c r="F2375" s="76">
        <f t="shared" si="456"/>
        <v>86</v>
      </c>
      <c r="G2375" s="56" t="str">
        <f t="shared" si="462"/>
        <v>sensorBarometer</v>
      </c>
      <c r="H2375" s="56">
        <f t="shared" si="463"/>
        <v>2371</v>
      </c>
      <c r="I2375" s="56">
        <f>IF(G2375="",0,IF(COUNTIF($G$5:G2375,G2375)=1,0,COUNTIF($G$5:G2375,G2375) )   )</f>
        <v>0</v>
      </c>
      <c r="J2375" s="56" t="str">
        <f t="shared" si="464"/>
        <v/>
      </c>
      <c r="K2375" s="56" t="str">
        <f t="shared" si="455"/>
        <v/>
      </c>
      <c r="L2375" s="56" t="str">
        <f t="shared" si="457"/>
        <v/>
      </c>
      <c r="M2375" s="56" t="str">
        <f t="shared" si="458"/>
        <v/>
      </c>
      <c r="N2375" s="56" t="str">
        <f t="shared" si="459"/>
        <v/>
      </c>
      <c r="O2375" s="56" t="str">
        <f t="shared" si="465"/>
        <v/>
      </c>
      <c r="P2375" s="56">
        <f>IF(ISERROR(IF($X$5=1,$Y$5,)),"",IF($X$5=1,$Y$5,))</f>
        <v>0</v>
      </c>
      <c r="Q2375" s="56">
        <f>IF(ISERROR(IF($X$6=1,$Y$6,)),"",IF($X$6=1,$Y$6,))</f>
        <v>10000</v>
      </c>
      <c r="R2375" s="56">
        <f>IF(ISERROR(IF($X$7=1,$Y$7,)),"",IF($X$7=1,$Y$7,))</f>
        <v>0</v>
      </c>
      <c r="S2375" s="56">
        <f>IF(ISERROR(IF($X$8=1,$Y$8,)),"",IF($X$8=1,$Y$8,))</f>
        <v>1000</v>
      </c>
      <c r="T2375" s="56">
        <f>IF(ISERROR(IF($X$9=1,$Y$9,)),"",IF($X$9=1,$Y$9,))</f>
        <v>500</v>
      </c>
      <c r="U2375" s="56">
        <f>IF(ISERROR(IF($X$10=1,$Y$10,)),"",IF($X$10=1,$Y$10,))</f>
        <v>500</v>
      </c>
    </row>
    <row r="2376" spans="1:21" x14ac:dyDescent="0.25">
      <c r="A2376" s="75">
        <f t="shared" si="460"/>
        <v>2372</v>
      </c>
      <c r="D2376" s="56" t="s">
        <v>5944</v>
      </c>
      <c r="E2376" s="56">
        <f t="shared" si="461"/>
        <v>2372</v>
      </c>
      <c r="F2376" s="76">
        <f t="shared" si="456"/>
        <v>86</v>
      </c>
      <c r="G2376" s="56" t="str">
        <f t="shared" si="462"/>
        <v>FNGCMS</v>
      </c>
      <c r="H2376" s="56">
        <f t="shared" si="463"/>
        <v>2372</v>
      </c>
      <c r="I2376" s="56">
        <f>IF(G2376="",0,IF(COUNTIF($G$5:G2376,G2376)=1,0,COUNTIF($G$5:G2376,G2376) )   )</f>
        <v>0</v>
      </c>
      <c r="J2376" s="56" t="str">
        <f t="shared" si="464"/>
        <v/>
      </c>
      <c r="K2376" s="56" t="str">
        <f t="shared" si="455"/>
        <v/>
      </c>
      <c r="L2376" s="56" t="str">
        <f t="shared" si="457"/>
        <v/>
      </c>
      <c r="M2376" s="56" t="str">
        <f t="shared" si="458"/>
        <v/>
      </c>
      <c r="N2376" s="56" t="str">
        <f t="shared" si="459"/>
        <v/>
      </c>
      <c r="O2376" s="56" t="str">
        <f t="shared" si="465"/>
        <v/>
      </c>
      <c r="P2376" s="56">
        <f>IF(ISERROR(IF($X$5=1,$Y$5,)),"",IF($X$5=1,$Y$5,))</f>
        <v>0</v>
      </c>
      <c r="Q2376" s="56">
        <f>IF(ISERROR(IF($X$6=1,$Y$6,)),"",IF($X$6=1,$Y$6,))</f>
        <v>10000</v>
      </c>
      <c r="R2376" s="56">
        <f>IF(ISERROR(IF($X$7=1,$Y$7,)),"",IF($X$7=1,$Y$7,))</f>
        <v>0</v>
      </c>
      <c r="S2376" s="56">
        <f>IF(ISERROR(IF($X$8=1,$Y$8,)),"",IF($X$8=1,$Y$8,))</f>
        <v>1000</v>
      </c>
      <c r="T2376" s="56">
        <f>IF(ISERROR(IF($X$9=1,$Y$9,)),"",IF($X$9=1,$Y$9,))</f>
        <v>500</v>
      </c>
      <c r="U2376" s="56">
        <f>IF(ISERROR(IF($X$10=1,$Y$10,)),"",IF($X$10=1,$Y$10,))</f>
        <v>500</v>
      </c>
    </row>
    <row r="2377" spans="1:21" x14ac:dyDescent="0.25">
      <c r="A2377" s="75">
        <f t="shared" si="460"/>
        <v>2373</v>
      </c>
      <c r="D2377" s="56" t="s">
        <v>5127</v>
      </c>
      <c r="E2377" s="56">
        <f t="shared" si="461"/>
        <v>2373</v>
      </c>
      <c r="F2377" s="76">
        <f t="shared" si="456"/>
        <v>86</v>
      </c>
      <c r="G2377" s="56" t="str">
        <f t="shared" si="462"/>
        <v>PAPBarometer</v>
      </c>
      <c r="H2377" s="56">
        <f t="shared" si="463"/>
        <v>2373</v>
      </c>
      <c r="I2377" s="56">
        <f>IF(G2377="",0,IF(COUNTIF($G$5:G2377,G2377)=1,0,COUNTIF($G$5:G2377,G2377) )   )</f>
        <v>0</v>
      </c>
      <c r="J2377" s="56" t="str">
        <f t="shared" si="464"/>
        <v/>
      </c>
      <c r="K2377" s="56" t="str">
        <f t="shared" si="455"/>
        <v/>
      </c>
      <c r="L2377" s="56" t="str">
        <f t="shared" si="457"/>
        <v/>
      </c>
      <c r="M2377" s="56" t="str">
        <f t="shared" si="458"/>
        <v/>
      </c>
      <c r="N2377" s="56" t="str">
        <f t="shared" si="459"/>
        <v/>
      </c>
      <c r="O2377" s="56" t="str">
        <f t="shared" si="465"/>
        <v/>
      </c>
      <c r="P2377" s="56">
        <f>IF(ISERROR(IF($X$5=1,$Y$5,)),"",IF($X$5=1,$Y$5,))</f>
        <v>0</v>
      </c>
      <c r="Q2377" s="56">
        <f>IF(ISERROR(IF($X$6=1,$Y$6,)),"",IF($X$6=1,$Y$6,))</f>
        <v>10000</v>
      </c>
      <c r="R2377" s="56">
        <f>IF(ISERROR(IF($X$7=1,$Y$7,)),"",IF($X$7=1,$Y$7,))</f>
        <v>0</v>
      </c>
      <c r="S2377" s="56">
        <f>IF(ISERROR(IF($X$8=1,$Y$8,)),"",IF($X$8=1,$Y$8,))</f>
        <v>1000</v>
      </c>
      <c r="T2377" s="56">
        <f>IF(ISERROR(IF($X$9=1,$Y$9,)),"",IF($X$9=1,$Y$9,))</f>
        <v>500</v>
      </c>
      <c r="U2377" s="56">
        <f>IF(ISERROR(IF($X$10=1,$Y$10,)),"",IF($X$10=1,$Y$10,))</f>
        <v>500</v>
      </c>
    </row>
    <row r="2378" spans="1:21" x14ac:dyDescent="0.25">
      <c r="A2378" s="75">
        <f t="shared" si="460"/>
        <v>2374</v>
      </c>
      <c r="C2378" s="56" t="s">
        <v>2532</v>
      </c>
      <c r="E2378" s="56">
        <f t="shared" si="461"/>
        <v>2374</v>
      </c>
      <c r="F2378" s="76">
        <f t="shared" si="456"/>
        <v>86</v>
      </c>
      <c r="G2378" s="56" t="str">
        <f t="shared" si="462"/>
        <v/>
      </c>
      <c r="H2378" s="56">
        <f t="shared" si="463"/>
        <v>2374</v>
      </c>
      <c r="I2378" s="56">
        <f>IF(G2378="",0,IF(COUNTIF($G$5:G2378,G2378)=1,0,COUNTIF($G$5:G2378,G2378) )   )</f>
        <v>0</v>
      </c>
      <c r="J2378" s="56" t="str">
        <f t="shared" si="464"/>
        <v/>
      </c>
      <c r="K2378" s="56" t="str">
        <f t="shared" si="455"/>
        <v/>
      </c>
      <c r="L2378" s="56" t="str">
        <f t="shared" si="457"/>
        <v/>
      </c>
      <c r="M2378" s="56" t="str">
        <f t="shared" si="458"/>
        <v/>
      </c>
      <c r="N2378" s="56" t="str">
        <f t="shared" si="459"/>
        <v/>
      </c>
      <c r="O2378" s="56" t="str">
        <f t="shared" si="465"/>
        <v/>
      </c>
      <c r="P2378" s="56">
        <f>IF(ISERROR(IF($X$5=1,$Y$5,)),"",IF($X$5=1,$Y$5,))</f>
        <v>0</v>
      </c>
      <c r="Q2378" s="56">
        <f>IF(ISERROR(IF($X$6=1,$Y$6,)),"",IF($X$6=1,$Y$6,))</f>
        <v>10000</v>
      </c>
      <c r="R2378" s="56">
        <f>IF(ISERROR(IF($X$7=1,$Y$7,)),"",IF($X$7=1,$Y$7,))</f>
        <v>0</v>
      </c>
      <c r="S2378" s="56">
        <f>IF(ISERROR(IF($X$8=1,$Y$8,)),"",IF($X$8=1,$Y$8,))</f>
        <v>1000</v>
      </c>
      <c r="T2378" s="56">
        <f>IF(ISERROR(IF($X$9=1,$Y$9,)),"",IF($X$9=1,$Y$9,))</f>
        <v>500</v>
      </c>
      <c r="U2378" s="56">
        <f>IF(ISERROR(IF($X$10=1,$Y$10,)),"",IF($X$10=1,$Y$10,))</f>
        <v>500</v>
      </c>
    </row>
    <row r="2379" spans="1:21" x14ac:dyDescent="0.25">
      <c r="A2379" s="75">
        <f t="shared" si="460"/>
        <v>2375</v>
      </c>
      <c r="B2379" s="56" t="s">
        <v>2532</v>
      </c>
      <c r="E2379" s="56">
        <f t="shared" si="461"/>
        <v>2375</v>
      </c>
      <c r="F2379" s="76">
        <f t="shared" si="456"/>
        <v>86</v>
      </c>
      <c r="G2379" s="56" t="str">
        <f t="shared" si="462"/>
        <v/>
      </c>
      <c r="H2379" s="56">
        <f t="shared" si="463"/>
        <v>2375</v>
      </c>
      <c r="I2379" s="56">
        <f>IF(G2379="",0,IF(COUNTIF($G$5:G2379,G2379)=1,0,COUNTIF($G$5:G2379,G2379) )   )</f>
        <v>0</v>
      </c>
      <c r="J2379" s="56" t="str">
        <f t="shared" si="464"/>
        <v/>
      </c>
      <c r="K2379" s="56" t="str">
        <f t="shared" si="455"/>
        <v/>
      </c>
      <c r="L2379" s="56" t="str">
        <f t="shared" si="457"/>
        <v/>
      </c>
      <c r="M2379" s="56" t="str">
        <f t="shared" si="458"/>
        <v/>
      </c>
      <c r="N2379" s="56" t="str">
        <f t="shared" si="459"/>
        <v/>
      </c>
      <c r="O2379" s="56" t="str">
        <f t="shared" si="465"/>
        <v/>
      </c>
      <c r="P2379" s="56">
        <f>IF(ISERROR(IF($X$5=1,$Y$5,)),"",IF($X$5=1,$Y$5,))</f>
        <v>0</v>
      </c>
      <c r="Q2379" s="56">
        <f>IF(ISERROR(IF($X$6=1,$Y$6,)),"",IF($X$6=1,$Y$6,))</f>
        <v>10000</v>
      </c>
      <c r="R2379" s="56">
        <f>IF(ISERROR(IF($X$7=1,$Y$7,)),"",IF($X$7=1,$Y$7,))</f>
        <v>0</v>
      </c>
      <c r="S2379" s="56">
        <f>IF(ISERROR(IF($X$8=1,$Y$8,)),"",IF($X$8=1,$Y$8,))</f>
        <v>1000</v>
      </c>
      <c r="T2379" s="56">
        <f>IF(ISERROR(IF($X$9=1,$Y$9,)),"",IF($X$9=1,$Y$9,))</f>
        <v>500</v>
      </c>
      <c r="U2379" s="56">
        <f>IF(ISERROR(IF($X$10=1,$Y$10,)),"",IF($X$10=1,$Y$10,))</f>
        <v>500</v>
      </c>
    </row>
    <row r="2380" spans="1:21" x14ac:dyDescent="0.25">
      <c r="A2380" s="75">
        <f t="shared" si="460"/>
        <v>2376</v>
      </c>
      <c r="B2380" s="56" t="s">
        <v>2517</v>
      </c>
      <c r="E2380" s="56">
        <f t="shared" si="461"/>
        <v>2376</v>
      </c>
      <c r="F2380" s="76">
        <f t="shared" si="456"/>
        <v>86</v>
      </c>
      <c r="G2380" s="56" t="str">
        <f t="shared" si="462"/>
        <v/>
      </c>
      <c r="H2380" s="56">
        <f t="shared" si="463"/>
        <v>2376</v>
      </c>
      <c r="I2380" s="56">
        <f>IF(G2380="",0,IF(COUNTIF($G$5:G2380,G2380)=1,0,COUNTIF($G$5:G2380,G2380) )   )</f>
        <v>0</v>
      </c>
      <c r="J2380" s="56" t="str">
        <f t="shared" si="464"/>
        <v/>
      </c>
      <c r="K2380" s="56" t="str">
        <f t="shared" si="455"/>
        <v/>
      </c>
      <c r="L2380" s="56" t="str">
        <f t="shared" si="457"/>
        <v/>
      </c>
      <c r="M2380" s="56" t="str">
        <f t="shared" si="458"/>
        <v/>
      </c>
      <c r="N2380" s="56" t="str">
        <f t="shared" si="459"/>
        <v/>
      </c>
      <c r="O2380" s="56" t="str">
        <f t="shared" si="465"/>
        <v/>
      </c>
      <c r="P2380" s="56">
        <f>IF(ISERROR(IF($X$5=1,$Y$5,)),"",IF($X$5=1,$Y$5,))</f>
        <v>0</v>
      </c>
      <c r="Q2380" s="56">
        <f>IF(ISERROR(IF($X$6=1,$Y$6,)),"",IF($X$6=1,$Y$6,))</f>
        <v>10000</v>
      </c>
      <c r="R2380" s="56">
        <f>IF(ISERROR(IF($X$7=1,$Y$7,)),"",IF($X$7=1,$Y$7,))</f>
        <v>0</v>
      </c>
      <c r="S2380" s="56">
        <f>IF(ISERROR(IF($X$8=1,$Y$8,)),"",IF($X$8=1,$Y$8,))</f>
        <v>1000</v>
      </c>
      <c r="T2380" s="56">
        <f>IF(ISERROR(IF($X$9=1,$Y$9,)),"",IF($X$9=1,$Y$9,))</f>
        <v>500</v>
      </c>
      <c r="U2380" s="56">
        <f>IF(ISERROR(IF($X$10=1,$Y$10,)),"",IF($X$10=1,$Y$10,))</f>
        <v>500</v>
      </c>
    </row>
    <row r="2381" spans="1:21" x14ac:dyDescent="0.25">
      <c r="A2381" s="75">
        <f t="shared" si="460"/>
        <v>2377</v>
      </c>
      <c r="B2381" s="56" t="s">
        <v>2518</v>
      </c>
      <c r="E2381" s="56">
        <f t="shared" si="461"/>
        <v>2377</v>
      </c>
      <c r="F2381" s="76">
        <f t="shared" si="456"/>
        <v>86</v>
      </c>
      <c r="G2381" s="56" t="str">
        <f t="shared" si="462"/>
        <v/>
      </c>
      <c r="H2381" s="56">
        <f t="shared" si="463"/>
        <v>2377</v>
      </c>
      <c r="I2381" s="56">
        <f>IF(G2381="",0,IF(COUNTIF($G$5:G2381,G2381)=1,0,COUNTIF($G$5:G2381,G2381) )   )</f>
        <v>0</v>
      </c>
      <c r="J2381" s="56" t="str">
        <f t="shared" si="464"/>
        <v/>
      </c>
      <c r="K2381" s="56" t="str">
        <f t="shared" si="455"/>
        <v/>
      </c>
      <c r="L2381" s="56" t="str">
        <f t="shared" si="457"/>
        <v/>
      </c>
      <c r="M2381" s="56" t="str">
        <f t="shared" si="458"/>
        <v/>
      </c>
      <c r="N2381" s="56" t="str">
        <f t="shared" si="459"/>
        <v/>
      </c>
      <c r="O2381" s="56" t="str">
        <f t="shared" si="465"/>
        <v/>
      </c>
      <c r="P2381" s="56">
        <f>IF(ISERROR(IF($X$5=1,$Y$5,)),"",IF($X$5=1,$Y$5,))</f>
        <v>0</v>
      </c>
      <c r="Q2381" s="56">
        <f>IF(ISERROR(IF($X$6=1,$Y$6,)),"",IF($X$6=1,$Y$6,))</f>
        <v>10000</v>
      </c>
      <c r="R2381" s="56">
        <f>IF(ISERROR(IF($X$7=1,$Y$7,)),"",IF($X$7=1,$Y$7,))</f>
        <v>0</v>
      </c>
      <c r="S2381" s="56">
        <f>IF(ISERROR(IF($X$8=1,$Y$8,)),"",IF($X$8=1,$Y$8,))</f>
        <v>1000</v>
      </c>
      <c r="T2381" s="56">
        <f>IF(ISERROR(IF($X$9=1,$Y$9,)),"",IF($X$9=1,$Y$9,))</f>
        <v>500</v>
      </c>
      <c r="U2381" s="56">
        <f>IF(ISERROR(IF($X$10=1,$Y$10,)),"",IF($X$10=1,$Y$10,))</f>
        <v>500</v>
      </c>
    </row>
    <row r="2382" spans="1:21" x14ac:dyDescent="0.25">
      <c r="A2382" s="75">
        <f t="shared" si="460"/>
        <v>2378</v>
      </c>
      <c r="C2382" s="56" t="s">
        <v>3017</v>
      </c>
      <c r="E2382" s="56">
        <f t="shared" si="461"/>
        <v>2378</v>
      </c>
      <c r="F2382" s="76">
        <f t="shared" si="456"/>
        <v>87</v>
      </c>
      <c r="G2382" s="56" t="str">
        <f t="shared" si="462"/>
        <v>newnode_planetaryScienceTechnology</v>
      </c>
      <c r="H2382" s="56">
        <f t="shared" si="463"/>
        <v>2378</v>
      </c>
      <c r="I2382" s="56">
        <f>IF(G2382="",0,IF(COUNTIF($G$5:G2382,G2382)=1,0,COUNTIF($G$5:G2382,G2382) )   )</f>
        <v>0</v>
      </c>
      <c r="J2382" s="56" t="str">
        <f t="shared" si="464"/>
        <v/>
      </c>
      <c r="K2382" s="56" t="str">
        <f t="shared" si="455"/>
        <v/>
      </c>
      <c r="L2382" s="56" t="str">
        <f t="shared" si="457"/>
        <v/>
      </c>
      <c r="M2382" s="56" t="str">
        <f t="shared" si="458"/>
        <v/>
      </c>
      <c r="N2382" s="56" t="str">
        <f t="shared" si="459"/>
        <v/>
      </c>
      <c r="O2382" s="56" t="str">
        <f t="shared" si="465"/>
        <v/>
      </c>
      <c r="P2382" s="56">
        <f>IF(ISERROR(IF($X$5=1,$Y$5,)),"",IF($X$5=1,$Y$5,))</f>
        <v>0</v>
      </c>
      <c r="Q2382" s="56">
        <f>IF(ISERROR(IF($X$6=1,$Y$6,)),"",IF($X$6=1,$Y$6,))</f>
        <v>10000</v>
      </c>
      <c r="R2382" s="56">
        <f>IF(ISERROR(IF($X$7=1,$Y$7,)),"",IF($X$7=1,$Y$7,))</f>
        <v>0</v>
      </c>
      <c r="S2382" s="56">
        <f>IF(ISERROR(IF($X$8=1,$Y$8,)),"",IF($X$8=1,$Y$8,))</f>
        <v>1000</v>
      </c>
      <c r="T2382" s="56">
        <f>IF(ISERROR(IF($X$9=1,$Y$9,)),"",IF($X$9=1,$Y$9,))</f>
        <v>500</v>
      </c>
      <c r="U2382" s="56">
        <f>IF(ISERROR(IF($X$10=1,$Y$10,)),"",IF($X$10=1,$Y$10,))</f>
        <v>500</v>
      </c>
    </row>
    <row r="2383" spans="1:21" x14ac:dyDescent="0.25">
      <c r="A2383" s="75">
        <f t="shared" si="460"/>
        <v>2379</v>
      </c>
      <c r="C2383" s="56" t="s">
        <v>3018</v>
      </c>
      <c r="E2383" s="56">
        <f t="shared" si="461"/>
        <v>2379</v>
      </c>
      <c r="F2383" s="76">
        <f t="shared" si="456"/>
        <v>87</v>
      </c>
      <c r="G2383" s="56" t="str">
        <f t="shared" si="462"/>
        <v/>
      </c>
      <c r="H2383" s="56">
        <f t="shared" si="463"/>
        <v>2379</v>
      </c>
      <c r="I2383" s="56">
        <f>IF(G2383="",0,IF(COUNTIF($G$5:G2383,G2383)=1,0,COUNTIF($G$5:G2383,G2383) )   )</f>
        <v>0</v>
      </c>
      <c r="J2383" s="56" t="str">
        <f t="shared" si="464"/>
        <v/>
      </c>
      <c r="K2383" s="56" t="str">
        <f t="shared" si="455"/>
        <v/>
      </c>
      <c r="L2383" s="56" t="str">
        <f t="shared" si="457"/>
        <v/>
      </c>
      <c r="M2383" s="56" t="str">
        <f t="shared" si="458"/>
        <v/>
      </c>
      <c r="N2383" s="56" t="str">
        <f t="shared" si="459"/>
        <v/>
      </c>
      <c r="O2383" s="56" t="str">
        <f t="shared" si="465"/>
        <v/>
      </c>
      <c r="P2383" s="56">
        <f>IF(ISERROR(IF($X$5=1,$Y$5,)),"",IF($X$5=1,$Y$5,))</f>
        <v>0</v>
      </c>
      <c r="Q2383" s="56">
        <f>IF(ISERROR(IF($X$6=1,$Y$6,)),"",IF($X$6=1,$Y$6,))</f>
        <v>10000</v>
      </c>
      <c r="R2383" s="56">
        <f>IF(ISERROR(IF($X$7=1,$Y$7,)),"",IF($X$7=1,$Y$7,))</f>
        <v>0</v>
      </c>
      <c r="S2383" s="56">
        <f>IF(ISERROR(IF($X$8=1,$Y$8,)),"",IF($X$8=1,$Y$8,))</f>
        <v>1000</v>
      </c>
      <c r="T2383" s="56">
        <f>IF(ISERROR(IF($X$9=1,$Y$9,)),"",IF($X$9=1,$Y$9,))</f>
        <v>500</v>
      </c>
      <c r="U2383" s="56">
        <f>IF(ISERROR(IF($X$10=1,$Y$10,)),"",IF($X$10=1,$Y$10,))</f>
        <v>500</v>
      </c>
    </row>
    <row r="2384" spans="1:21" x14ac:dyDescent="0.25">
      <c r="A2384" s="75">
        <f t="shared" si="460"/>
        <v>2380</v>
      </c>
      <c r="C2384" s="56" t="s">
        <v>6272</v>
      </c>
      <c r="E2384" s="56">
        <f t="shared" si="461"/>
        <v>2380</v>
      </c>
      <c r="F2384" s="76">
        <f t="shared" si="456"/>
        <v>87</v>
      </c>
      <c r="G2384" s="56" t="str">
        <f t="shared" si="462"/>
        <v/>
      </c>
      <c r="H2384" s="56">
        <f t="shared" si="463"/>
        <v>2380</v>
      </c>
      <c r="I2384" s="56">
        <f>IF(G2384="",0,IF(COUNTIF($G$5:G2384,G2384)=1,0,COUNTIF($G$5:G2384,G2384) )   )</f>
        <v>0</v>
      </c>
      <c r="J2384" s="56" t="str">
        <f t="shared" si="464"/>
        <v/>
      </c>
      <c r="K2384" s="56" t="str">
        <f t="shared" si="455"/>
        <v/>
      </c>
      <c r="L2384" s="56" t="str">
        <f t="shared" si="457"/>
        <v/>
      </c>
      <c r="M2384" s="56" t="str">
        <f t="shared" si="458"/>
        <v/>
      </c>
      <c r="N2384" s="56" t="str">
        <f t="shared" si="459"/>
        <v/>
      </c>
      <c r="O2384" s="56" t="str">
        <f t="shared" si="465"/>
        <v/>
      </c>
      <c r="P2384" s="56">
        <f>IF(ISERROR(IF($X$5=1,$Y$5,)),"",IF($X$5=1,$Y$5,))</f>
        <v>0</v>
      </c>
      <c r="Q2384" s="56">
        <f>IF(ISERROR(IF($X$6=1,$Y$6,)),"",IF($X$6=1,$Y$6,))</f>
        <v>10000</v>
      </c>
      <c r="R2384" s="56">
        <f>IF(ISERROR(IF($X$7=1,$Y$7,)),"",IF($X$7=1,$Y$7,))</f>
        <v>0</v>
      </c>
      <c r="S2384" s="56">
        <f>IF(ISERROR(IF($X$8=1,$Y$8,)),"",IF($X$8=1,$Y$8,))</f>
        <v>1000</v>
      </c>
      <c r="T2384" s="56">
        <f>IF(ISERROR(IF($X$9=1,$Y$9,)),"",IF($X$9=1,$Y$9,))</f>
        <v>500</v>
      </c>
      <c r="U2384" s="56">
        <f>IF(ISERROR(IF($X$10=1,$Y$10,)),"",IF($X$10=1,$Y$10,))</f>
        <v>500</v>
      </c>
    </row>
    <row r="2385" spans="1:21" x14ac:dyDescent="0.25">
      <c r="A2385" s="75">
        <f t="shared" si="460"/>
        <v>2381</v>
      </c>
      <c r="C2385" s="56" t="s">
        <v>3020</v>
      </c>
      <c r="E2385" s="56">
        <f t="shared" si="461"/>
        <v>2381</v>
      </c>
      <c r="F2385" s="76">
        <f t="shared" si="456"/>
        <v>87</v>
      </c>
      <c r="G2385" s="56" t="str">
        <f t="shared" si="462"/>
        <v/>
      </c>
      <c r="H2385" s="56">
        <f t="shared" si="463"/>
        <v>2381</v>
      </c>
      <c r="I2385" s="56">
        <f>IF(G2385="",0,IF(COUNTIF($G$5:G2385,G2385)=1,0,COUNTIF($G$5:G2385,G2385) )   )</f>
        <v>0</v>
      </c>
      <c r="J2385" s="56" t="str">
        <f t="shared" si="464"/>
        <v/>
      </c>
      <c r="K2385" s="56" t="str">
        <f t="shared" si="455"/>
        <v/>
      </c>
      <c r="L2385" s="56" t="str">
        <f t="shared" si="457"/>
        <v/>
      </c>
      <c r="M2385" s="56" t="str">
        <f t="shared" si="458"/>
        <v/>
      </c>
      <c r="N2385" s="56" t="str">
        <f t="shared" si="459"/>
        <v/>
      </c>
      <c r="O2385" s="56" t="str">
        <f t="shared" si="465"/>
        <v/>
      </c>
      <c r="P2385" s="56">
        <f>IF(ISERROR(IF($X$5=1,$Y$5,)),"",IF($X$5=1,$Y$5,))</f>
        <v>0</v>
      </c>
      <c r="Q2385" s="56">
        <f>IF(ISERROR(IF($X$6=1,$Y$6,)),"",IF($X$6=1,$Y$6,))</f>
        <v>10000</v>
      </c>
      <c r="R2385" s="56">
        <f>IF(ISERROR(IF($X$7=1,$Y$7,)),"",IF($X$7=1,$Y$7,))</f>
        <v>0</v>
      </c>
      <c r="S2385" s="56">
        <f>IF(ISERROR(IF($X$8=1,$Y$8,)),"",IF($X$8=1,$Y$8,))</f>
        <v>1000</v>
      </c>
      <c r="T2385" s="56">
        <f>IF(ISERROR(IF($X$9=1,$Y$9,)),"",IF($X$9=1,$Y$9,))</f>
        <v>500</v>
      </c>
      <c r="U2385" s="56">
        <f>IF(ISERROR(IF($X$10=1,$Y$10,)),"",IF($X$10=1,$Y$10,))</f>
        <v>500</v>
      </c>
    </row>
    <row r="2386" spans="1:21" x14ac:dyDescent="0.25">
      <c r="A2386" s="75">
        <f t="shared" si="460"/>
        <v>2382</v>
      </c>
      <c r="C2386" s="56" t="s">
        <v>3021</v>
      </c>
      <c r="E2386" s="56">
        <f t="shared" si="461"/>
        <v>2382</v>
      </c>
      <c r="F2386" s="76">
        <f t="shared" si="456"/>
        <v>87</v>
      </c>
      <c r="G2386" s="56" t="str">
        <f t="shared" si="462"/>
        <v/>
      </c>
      <c r="H2386" s="56">
        <f t="shared" si="463"/>
        <v>2382</v>
      </c>
      <c r="I2386" s="56">
        <f>IF(G2386="",0,IF(COUNTIF($G$5:G2386,G2386)=1,0,COUNTIF($G$5:G2386,G2386) )   )</f>
        <v>0</v>
      </c>
      <c r="J2386" s="56" t="str">
        <f t="shared" si="464"/>
        <v/>
      </c>
      <c r="K2386" s="56" t="str">
        <f t="shared" si="455"/>
        <v/>
      </c>
      <c r="L2386" s="56" t="str">
        <f t="shared" si="457"/>
        <v/>
      </c>
      <c r="M2386" s="56" t="str">
        <f t="shared" si="458"/>
        <v/>
      </c>
      <c r="N2386" s="56" t="str">
        <f t="shared" si="459"/>
        <v/>
      </c>
      <c r="O2386" s="56" t="str">
        <f t="shared" si="465"/>
        <v/>
      </c>
      <c r="P2386" s="56">
        <f>IF(ISERROR(IF($X$5=1,$Y$5,)),"",IF($X$5=1,$Y$5,))</f>
        <v>0</v>
      </c>
      <c r="Q2386" s="56">
        <f>IF(ISERROR(IF($X$6=1,$Y$6,)),"",IF($X$6=1,$Y$6,))</f>
        <v>10000</v>
      </c>
      <c r="R2386" s="56">
        <f>IF(ISERROR(IF($X$7=1,$Y$7,)),"",IF($X$7=1,$Y$7,))</f>
        <v>0</v>
      </c>
      <c r="S2386" s="56">
        <f>IF(ISERROR(IF($X$8=1,$Y$8,)),"",IF($X$8=1,$Y$8,))</f>
        <v>1000</v>
      </c>
      <c r="T2386" s="56">
        <f>IF(ISERROR(IF($X$9=1,$Y$9,)),"",IF($X$9=1,$Y$9,))</f>
        <v>500</v>
      </c>
      <c r="U2386" s="56">
        <f>IF(ISERROR(IF($X$10=1,$Y$10,)),"",IF($X$10=1,$Y$10,))</f>
        <v>500</v>
      </c>
    </row>
    <row r="2387" spans="1:21" x14ac:dyDescent="0.25">
      <c r="A2387" s="75">
        <f t="shared" si="460"/>
        <v>2383</v>
      </c>
      <c r="C2387" s="56" t="s">
        <v>6273</v>
      </c>
      <c r="E2387" s="56">
        <f t="shared" si="461"/>
        <v>2383</v>
      </c>
      <c r="F2387" s="76">
        <f t="shared" si="456"/>
        <v>87</v>
      </c>
      <c r="G2387" s="56" t="str">
        <f t="shared" si="462"/>
        <v/>
      </c>
      <c r="H2387" s="56">
        <f t="shared" si="463"/>
        <v>2383</v>
      </c>
      <c r="I2387" s="56">
        <f>IF(G2387="",0,IF(COUNTIF($G$5:G2387,G2387)=1,0,COUNTIF($G$5:G2387,G2387) )   )</f>
        <v>0</v>
      </c>
      <c r="J2387" s="56" t="str">
        <f t="shared" si="464"/>
        <v/>
      </c>
      <c r="K2387" s="56" t="str">
        <f t="shared" si="455"/>
        <v/>
      </c>
      <c r="L2387" s="56" t="str">
        <f t="shared" si="457"/>
        <v/>
      </c>
      <c r="M2387" s="56" t="str">
        <f t="shared" si="458"/>
        <v/>
      </c>
      <c r="N2387" s="56" t="str">
        <f t="shared" si="459"/>
        <v/>
      </c>
      <c r="O2387" s="56" t="str">
        <f t="shared" si="465"/>
        <v/>
      </c>
      <c r="P2387" s="56">
        <f>IF(ISERROR(IF($X$5=1,$Y$5,)),"",IF($X$5=1,$Y$5,))</f>
        <v>0</v>
      </c>
      <c r="Q2387" s="56">
        <f>IF(ISERROR(IF($X$6=1,$Y$6,)),"",IF($X$6=1,$Y$6,))</f>
        <v>10000</v>
      </c>
      <c r="R2387" s="56">
        <f>IF(ISERROR(IF($X$7=1,$Y$7,)),"",IF($X$7=1,$Y$7,))</f>
        <v>0</v>
      </c>
      <c r="S2387" s="56">
        <f>IF(ISERROR(IF($X$8=1,$Y$8,)),"",IF($X$8=1,$Y$8,))</f>
        <v>1000</v>
      </c>
      <c r="T2387" s="56">
        <f>IF(ISERROR(IF($X$9=1,$Y$9,)),"",IF($X$9=1,$Y$9,))</f>
        <v>500</v>
      </c>
      <c r="U2387" s="56">
        <f>IF(ISERROR(IF($X$10=1,$Y$10,)),"",IF($X$10=1,$Y$10,))</f>
        <v>500</v>
      </c>
    </row>
    <row r="2388" spans="1:21" x14ac:dyDescent="0.25">
      <c r="A2388" s="75">
        <f t="shared" si="460"/>
        <v>2384</v>
      </c>
      <c r="C2388" s="56" t="s">
        <v>6003</v>
      </c>
      <c r="E2388" s="56">
        <f t="shared" si="461"/>
        <v>2384</v>
      </c>
      <c r="F2388" s="76">
        <f t="shared" si="456"/>
        <v>87</v>
      </c>
      <c r="G2388" s="56" t="str">
        <f t="shared" si="462"/>
        <v/>
      </c>
      <c r="H2388" s="56">
        <f t="shared" si="463"/>
        <v>2384</v>
      </c>
      <c r="I2388" s="56">
        <f>IF(G2388="",0,IF(COUNTIF($G$5:G2388,G2388)=1,0,COUNTIF($G$5:G2388,G2388) )   )</f>
        <v>0</v>
      </c>
      <c r="J2388" s="56" t="str">
        <f t="shared" si="464"/>
        <v/>
      </c>
      <c r="K2388" s="56" t="str">
        <f t="shared" si="455"/>
        <v/>
      </c>
      <c r="L2388" s="56" t="str">
        <f t="shared" si="457"/>
        <v/>
      </c>
      <c r="M2388" s="56" t="str">
        <f t="shared" si="458"/>
        <v/>
      </c>
      <c r="N2388" s="56" t="str">
        <f t="shared" si="459"/>
        <v/>
      </c>
      <c r="O2388" s="56" t="str">
        <f t="shared" si="465"/>
        <v/>
      </c>
      <c r="P2388" s="56">
        <f>IF(ISERROR(IF($X$5=1,$Y$5,)),"",IF($X$5=1,$Y$5,))</f>
        <v>0</v>
      </c>
      <c r="Q2388" s="56">
        <f>IF(ISERROR(IF($X$6=1,$Y$6,)),"",IF($X$6=1,$Y$6,))</f>
        <v>10000</v>
      </c>
      <c r="R2388" s="56">
        <f>IF(ISERROR(IF($X$7=1,$Y$7,)),"",IF($X$7=1,$Y$7,))</f>
        <v>0</v>
      </c>
      <c r="S2388" s="56">
        <f>IF(ISERROR(IF($X$8=1,$Y$8,)),"",IF($X$8=1,$Y$8,))</f>
        <v>1000</v>
      </c>
      <c r="T2388" s="56">
        <f>IF(ISERROR(IF($X$9=1,$Y$9,)),"",IF($X$9=1,$Y$9,))</f>
        <v>500</v>
      </c>
      <c r="U2388" s="56">
        <f>IF(ISERROR(IF($X$10=1,$Y$10,)),"",IF($X$10=1,$Y$10,))</f>
        <v>500</v>
      </c>
    </row>
    <row r="2389" spans="1:21" x14ac:dyDescent="0.25">
      <c r="A2389" s="75">
        <f t="shared" si="460"/>
        <v>2385</v>
      </c>
      <c r="C2389" s="56" t="s">
        <v>2526</v>
      </c>
      <c r="E2389" s="56">
        <f t="shared" si="461"/>
        <v>2385</v>
      </c>
      <c r="F2389" s="76">
        <f t="shared" si="456"/>
        <v>87</v>
      </c>
      <c r="G2389" s="56" t="str">
        <f t="shared" si="462"/>
        <v/>
      </c>
      <c r="H2389" s="56">
        <f t="shared" si="463"/>
        <v>2385</v>
      </c>
      <c r="I2389" s="56">
        <f>IF(G2389="",0,IF(COUNTIF($G$5:G2389,G2389)=1,0,COUNTIF($G$5:G2389,G2389) )   )</f>
        <v>0</v>
      </c>
      <c r="J2389" s="56" t="str">
        <f t="shared" si="464"/>
        <v/>
      </c>
      <c r="K2389" s="56" t="str">
        <f t="shared" si="455"/>
        <v/>
      </c>
      <c r="L2389" s="56" t="str">
        <f t="shared" si="457"/>
        <v/>
      </c>
      <c r="M2389" s="56" t="str">
        <f t="shared" si="458"/>
        <v/>
      </c>
      <c r="N2389" s="56" t="str">
        <f t="shared" si="459"/>
        <v/>
      </c>
      <c r="O2389" s="56" t="str">
        <f t="shared" si="465"/>
        <v/>
      </c>
      <c r="P2389" s="56">
        <f>IF(ISERROR(IF($X$5=1,$Y$5,)),"",IF($X$5=1,$Y$5,))</f>
        <v>0</v>
      </c>
      <c r="Q2389" s="56">
        <f>IF(ISERROR(IF($X$6=1,$Y$6,)),"",IF($X$6=1,$Y$6,))</f>
        <v>10000</v>
      </c>
      <c r="R2389" s="56">
        <f>IF(ISERROR(IF($X$7=1,$Y$7,)),"",IF($X$7=1,$Y$7,))</f>
        <v>0</v>
      </c>
      <c r="S2389" s="56">
        <f>IF(ISERROR(IF($X$8=1,$Y$8,)),"",IF($X$8=1,$Y$8,))</f>
        <v>1000</v>
      </c>
      <c r="T2389" s="56">
        <f>IF(ISERROR(IF($X$9=1,$Y$9,)),"",IF($X$9=1,$Y$9,))</f>
        <v>500</v>
      </c>
      <c r="U2389" s="56">
        <f>IF(ISERROR(IF($X$10=1,$Y$10,)),"",IF($X$10=1,$Y$10,))</f>
        <v>500</v>
      </c>
    </row>
    <row r="2390" spans="1:21" x14ac:dyDescent="0.25">
      <c r="A2390" s="75">
        <f t="shared" si="460"/>
        <v>2386</v>
      </c>
      <c r="C2390" s="56" t="s">
        <v>2527</v>
      </c>
      <c r="E2390" s="56">
        <f t="shared" si="461"/>
        <v>2386</v>
      </c>
      <c r="F2390" s="76">
        <f t="shared" si="456"/>
        <v>87</v>
      </c>
      <c r="G2390" s="56" t="str">
        <f t="shared" si="462"/>
        <v/>
      </c>
      <c r="H2390" s="56">
        <f t="shared" si="463"/>
        <v>2386</v>
      </c>
      <c r="I2390" s="56">
        <f>IF(G2390="",0,IF(COUNTIF($G$5:G2390,G2390)=1,0,COUNTIF($G$5:G2390,G2390) )   )</f>
        <v>0</v>
      </c>
      <c r="J2390" s="56" t="str">
        <f t="shared" si="464"/>
        <v/>
      </c>
      <c r="K2390" s="56" t="str">
        <f t="shared" si="455"/>
        <v/>
      </c>
      <c r="L2390" s="56" t="str">
        <f t="shared" si="457"/>
        <v/>
      </c>
      <c r="M2390" s="56" t="str">
        <f t="shared" si="458"/>
        <v/>
      </c>
      <c r="N2390" s="56" t="str">
        <f t="shared" si="459"/>
        <v/>
      </c>
      <c r="O2390" s="56" t="str">
        <f t="shared" si="465"/>
        <v/>
      </c>
      <c r="P2390" s="56">
        <f>IF(ISERROR(IF($X$5=1,$Y$5,)),"",IF($X$5=1,$Y$5,))</f>
        <v>0</v>
      </c>
      <c r="Q2390" s="56">
        <f>IF(ISERROR(IF($X$6=1,$Y$6,)),"",IF($X$6=1,$Y$6,))</f>
        <v>10000</v>
      </c>
      <c r="R2390" s="56">
        <f>IF(ISERROR(IF($X$7=1,$Y$7,)),"",IF($X$7=1,$Y$7,))</f>
        <v>0</v>
      </c>
      <c r="S2390" s="56">
        <f>IF(ISERROR(IF($X$8=1,$Y$8,)),"",IF($X$8=1,$Y$8,))</f>
        <v>1000</v>
      </c>
      <c r="T2390" s="56">
        <f>IF(ISERROR(IF($X$9=1,$Y$9,)),"",IF($X$9=1,$Y$9,))</f>
        <v>500</v>
      </c>
      <c r="U2390" s="56">
        <f>IF(ISERROR(IF($X$10=1,$Y$10,)),"",IF($X$10=1,$Y$10,))</f>
        <v>500</v>
      </c>
    </row>
    <row r="2391" spans="1:21" x14ac:dyDescent="0.25">
      <c r="A2391" s="75">
        <f t="shared" si="460"/>
        <v>2387</v>
      </c>
      <c r="C2391" s="56" t="s">
        <v>3024</v>
      </c>
      <c r="E2391" s="56">
        <f t="shared" si="461"/>
        <v>2387</v>
      </c>
      <c r="F2391" s="76">
        <f t="shared" si="456"/>
        <v>87</v>
      </c>
      <c r="G2391" s="56" t="str">
        <f t="shared" si="462"/>
        <v/>
      </c>
      <c r="H2391" s="56">
        <f t="shared" si="463"/>
        <v>2387</v>
      </c>
      <c r="I2391" s="56">
        <f>IF(G2391="",0,IF(COUNTIF($G$5:G2391,G2391)=1,0,COUNTIF($G$5:G2391,G2391) )   )</f>
        <v>0</v>
      </c>
      <c r="J2391" s="56" t="str">
        <f t="shared" si="464"/>
        <v/>
      </c>
      <c r="K2391" s="56" t="str">
        <f t="shared" si="455"/>
        <v/>
      </c>
      <c r="L2391" s="56" t="str">
        <f t="shared" si="457"/>
        <v/>
      </c>
      <c r="M2391" s="56" t="str">
        <f t="shared" si="458"/>
        <v/>
      </c>
      <c r="N2391" s="56" t="str">
        <f t="shared" si="459"/>
        <v/>
      </c>
      <c r="O2391" s="56" t="str">
        <f t="shared" si="465"/>
        <v/>
      </c>
      <c r="P2391" s="56">
        <f>IF(ISERROR(IF($X$5=1,$Y$5,)),"",IF($X$5=1,$Y$5,))</f>
        <v>0</v>
      </c>
      <c r="Q2391" s="56">
        <f>IF(ISERROR(IF($X$6=1,$Y$6,)),"",IF($X$6=1,$Y$6,))</f>
        <v>10000</v>
      </c>
      <c r="R2391" s="56">
        <f>IF(ISERROR(IF($X$7=1,$Y$7,)),"",IF($X$7=1,$Y$7,))</f>
        <v>0</v>
      </c>
      <c r="S2391" s="56">
        <f>IF(ISERROR(IF($X$8=1,$Y$8,)),"",IF($X$8=1,$Y$8,))</f>
        <v>1000</v>
      </c>
      <c r="T2391" s="56">
        <f>IF(ISERROR(IF($X$9=1,$Y$9,)),"",IF($X$9=1,$Y$9,))</f>
        <v>500</v>
      </c>
      <c r="U2391" s="56">
        <f>IF(ISERROR(IF($X$10=1,$Y$10,)),"",IF($X$10=1,$Y$10,))</f>
        <v>500</v>
      </c>
    </row>
    <row r="2392" spans="1:21" x14ac:dyDescent="0.25">
      <c r="A2392" s="75">
        <f t="shared" si="460"/>
        <v>2388</v>
      </c>
      <c r="C2392" s="56" t="s">
        <v>2529</v>
      </c>
      <c r="E2392" s="56">
        <f t="shared" si="461"/>
        <v>2388</v>
      </c>
      <c r="F2392" s="76">
        <f t="shared" si="456"/>
        <v>87</v>
      </c>
      <c r="G2392" s="56" t="str">
        <f t="shared" si="462"/>
        <v/>
      </c>
      <c r="H2392" s="56">
        <f t="shared" si="463"/>
        <v>2388</v>
      </c>
      <c r="I2392" s="56">
        <f>IF(G2392="",0,IF(COUNTIF($G$5:G2392,G2392)=1,0,COUNTIF($G$5:G2392,G2392) )   )</f>
        <v>0</v>
      </c>
      <c r="J2392" s="56" t="str">
        <f t="shared" si="464"/>
        <v/>
      </c>
      <c r="K2392" s="56" t="str">
        <f t="shared" si="455"/>
        <v/>
      </c>
      <c r="L2392" s="56" t="str">
        <f t="shared" si="457"/>
        <v/>
      </c>
      <c r="M2392" s="56" t="str">
        <f t="shared" si="458"/>
        <v/>
      </c>
      <c r="N2392" s="56" t="str">
        <f t="shared" si="459"/>
        <v/>
      </c>
      <c r="O2392" s="56" t="str">
        <f t="shared" si="465"/>
        <v/>
      </c>
      <c r="P2392" s="56">
        <f>IF(ISERROR(IF($X$5=1,$Y$5,)),"",IF($X$5=1,$Y$5,))</f>
        <v>0</v>
      </c>
      <c r="Q2392" s="56">
        <f>IF(ISERROR(IF($X$6=1,$Y$6,)),"",IF($X$6=1,$Y$6,))</f>
        <v>10000</v>
      </c>
      <c r="R2392" s="56">
        <f>IF(ISERROR(IF($X$7=1,$Y$7,)),"",IF($X$7=1,$Y$7,))</f>
        <v>0</v>
      </c>
      <c r="S2392" s="56">
        <f>IF(ISERROR(IF($X$8=1,$Y$8,)),"",IF($X$8=1,$Y$8,))</f>
        <v>1000</v>
      </c>
      <c r="T2392" s="56">
        <f>IF(ISERROR(IF($X$9=1,$Y$9,)),"",IF($X$9=1,$Y$9,))</f>
        <v>500</v>
      </c>
      <c r="U2392" s="56">
        <f>IF(ISERROR(IF($X$10=1,$Y$10,)),"",IF($X$10=1,$Y$10,))</f>
        <v>500</v>
      </c>
    </row>
    <row r="2393" spans="1:21" x14ac:dyDescent="0.25">
      <c r="A2393" s="75">
        <f t="shared" si="460"/>
        <v>2389</v>
      </c>
      <c r="C2393" s="56" t="s">
        <v>2518</v>
      </c>
      <c r="E2393" s="56">
        <f t="shared" si="461"/>
        <v>2389</v>
      </c>
      <c r="F2393" s="76">
        <f t="shared" si="456"/>
        <v>87</v>
      </c>
      <c r="G2393" s="56" t="str">
        <f t="shared" si="462"/>
        <v/>
      </c>
      <c r="H2393" s="56">
        <f t="shared" si="463"/>
        <v>2389</v>
      </c>
      <c r="I2393" s="56">
        <f>IF(G2393="",0,IF(COUNTIF($G$5:G2393,G2393)=1,0,COUNTIF($G$5:G2393,G2393) )   )</f>
        <v>0</v>
      </c>
      <c r="J2393" s="56" t="str">
        <f t="shared" si="464"/>
        <v/>
      </c>
      <c r="K2393" s="56" t="str">
        <f t="shared" si="455"/>
        <v/>
      </c>
      <c r="L2393" s="56" t="str">
        <f t="shared" si="457"/>
        <v/>
      </c>
      <c r="M2393" s="56" t="str">
        <f t="shared" si="458"/>
        <v/>
      </c>
      <c r="N2393" s="56" t="str">
        <f t="shared" si="459"/>
        <v/>
      </c>
      <c r="O2393" s="56" t="str">
        <f t="shared" si="465"/>
        <v/>
      </c>
      <c r="P2393" s="56">
        <f>IF(ISERROR(IF($X$5=1,$Y$5,)),"",IF($X$5=1,$Y$5,))</f>
        <v>0</v>
      </c>
      <c r="Q2393" s="56">
        <f>IF(ISERROR(IF($X$6=1,$Y$6,)),"",IF($X$6=1,$Y$6,))</f>
        <v>10000</v>
      </c>
      <c r="R2393" s="56">
        <f>IF(ISERROR(IF($X$7=1,$Y$7,)),"",IF($X$7=1,$Y$7,))</f>
        <v>0</v>
      </c>
      <c r="S2393" s="56">
        <f>IF(ISERROR(IF($X$8=1,$Y$8,)),"",IF($X$8=1,$Y$8,))</f>
        <v>1000</v>
      </c>
      <c r="T2393" s="56">
        <f>IF(ISERROR(IF($X$9=1,$Y$9,)),"",IF($X$9=1,$Y$9,))</f>
        <v>500</v>
      </c>
      <c r="U2393" s="56">
        <f>IF(ISERROR(IF($X$10=1,$Y$10,)),"",IF($X$10=1,$Y$10,))</f>
        <v>500</v>
      </c>
    </row>
    <row r="2394" spans="1:21" x14ac:dyDescent="0.25">
      <c r="A2394" s="75">
        <f t="shared" si="460"/>
        <v>2390</v>
      </c>
      <c r="D2394" s="56" t="s">
        <v>5130</v>
      </c>
      <c r="E2394" s="56">
        <f t="shared" si="461"/>
        <v>2390</v>
      </c>
      <c r="F2394" s="76">
        <f t="shared" si="456"/>
        <v>87</v>
      </c>
      <c r="G2394" s="56" t="str">
        <f t="shared" si="462"/>
        <v>radiator-1mw</v>
      </c>
      <c r="H2394" s="56">
        <f t="shared" si="463"/>
        <v>2390</v>
      </c>
      <c r="I2394" s="56">
        <f>IF(G2394="",0,IF(COUNTIF($G$5:G2394,G2394)=1,0,COUNTIF($G$5:G2394,G2394) )   )</f>
        <v>0</v>
      </c>
      <c r="J2394" s="56" t="str">
        <f t="shared" si="464"/>
        <v/>
      </c>
      <c r="K2394" s="56" t="str">
        <f t="shared" si="455"/>
        <v/>
      </c>
      <c r="L2394" s="56" t="str">
        <f t="shared" si="457"/>
        <v/>
      </c>
      <c r="M2394" s="56" t="str">
        <f t="shared" si="458"/>
        <v/>
      </c>
      <c r="N2394" s="56" t="str">
        <f t="shared" si="459"/>
        <v/>
      </c>
      <c r="O2394" s="56" t="str">
        <f t="shared" si="465"/>
        <v/>
      </c>
      <c r="P2394" s="56">
        <f>IF(ISERROR(IF($X$5=1,$Y$5,)),"",IF($X$5=1,$Y$5,))</f>
        <v>0</v>
      </c>
      <c r="Q2394" s="56">
        <f>IF(ISERROR(IF($X$6=1,$Y$6,)),"",IF($X$6=1,$Y$6,))</f>
        <v>10000</v>
      </c>
      <c r="R2394" s="56">
        <f>IF(ISERROR(IF($X$7=1,$Y$7,)),"",IF($X$7=1,$Y$7,))</f>
        <v>0</v>
      </c>
      <c r="S2394" s="56">
        <f>IF(ISERROR(IF($X$8=1,$Y$8,)),"",IF($X$8=1,$Y$8,))</f>
        <v>1000</v>
      </c>
      <c r="T2394" s="56">
        <f>IF(ISERROR(IF($X$9=1,$Y$9,)),"",IF($X$9=1,$Y$9,))</f>
        <v>500</v>
      </c>
      <c r="U2394" s="56">
        <f>IF(ISERROR(IF($X$10=1,$Y$10,)),"",IF($X$10=1,$Y$10,))</f>
        <v>500</v>
      </c>
    </row>
    <row r="2395" spans="1:21" x14ac:dyDescent="0.25">
      <c r="A2395" s="75">
        <f t="shared" si="460"/>
        <v>2391</v>
      </c>
      <c r="D2395" s="56" t="s">
        <v>3026</v>
      </c>
      <c r="E2395" s="56">
        <f t="shared" si="461"/>
        <v>2391</v>
      </c>
      <c r="F2395" s="76">
        <f t="shared" si="456"/>
        <v>87</v>
      </c>
      <c r="G2395" s="56" t="str">
        <f t="shared" si="462"/>
        <v>sensorAccelerometer</v>
      </c>
      <c r="H2395" s="56">
        <f t="shared" si="463"/>
        <v>2391</v>
      </c>
      <c r="I2395" s="56">
        <f>IF(G2395="",0,IF(COUNTIF($G$5:G2395,G2395)=1,0,COUNTIF($G$5:G2395,G2395) )   )</f>
        <v>0</v>
      </c>
      <c r="J2395" s="56" t="str">
        <f t="shared" si="464"/>
        <v/>
      </c>
      <c r="K2395" s="56" t="str">
        <f t="shared" si="455"/>
        <v/>
      </c>
      <c r="L2395" s="56" t="str">
        <f t="shared" si="457"/>
        <v/>
      </c>
      <c r="M2395" s="56" t="str">
        <f t="shared" si="458"/>
        <v/>
      </c>
      <c r="N2395" s="56" t="str">
        <f t="shared" si="459"/>
        <v/>
      </c>
      <c r="O2395" s="56" t="str">
        <f t="shared" si="465"/>
        <v/>
      </c>
      <c r="P2395" s="56">
        <f>IF(ISERROR(IF($X$5=1,$Y$5,)),"",IF($X$5=1,$Y$5,))</f>
        <v>0</v>
      </c>
      <c r="Q2395" s="56">
        <f>IF(ISERROR(IF($X$6=1,$Y$6,)),"",IF($X$6=1,$Y$6,))</f>
        <v>10000</v>
      </c>
      <c r="R2395" s="56">
        <f>IF(ISERROR(IF($X$7=1,$Y$7,)),"",IF($X$7=1,$Y$7,))</f>
        <v>0</v>
      </c>
      <c r="S2395" s="56">
        <f>IF(ISERROR(IF($X$8=1,$Y$8,)),"",IF($X$8=1,$Y$8,))</f>
        <v>1000</v>
      </c>
      <c r="T2395" s="56">
        <f>IF(ISERROR(IF($X$9=1,$Y$9,)),"",IF($X$9=1,$Y$9,))</f>
        <v>500</v>
      </c>
      <c r="U2395" s="56">
        <f>IF(ISERROR(IF($X$10=1,$Y$10,)),"",IF($X$10=1,$Y$10,))</f>
        <v>500</v>
      </c>
    </row>
    <row r="2396" spans="1:21" x14ac:dyDescent="0.25">
      <c r="A2396" s="75">
        <f t="shared" si="460"/>
        <v>2392</v>
      </c>
      <c r="D2396" s="56" t="s">
        <v>3025</v>
      </c>
      <c r="E2396" s="56">
        <f t="shared" si="461"/>
        <v>2392</v>
      </c>
      <c r="F2396" s="76">
        <f t="shared" si="456"/>
        <v>87</v>
      </c>
      <c r="G2396" s="56" t="str">
        <f t="shared" si="462"/>
        <v>radiationsensor</v>
      </c>
      <c r="H2396" s="56">
        <f t="shared" si="463"/>
        <v>2392</v>
      </c>
      <c r="I2396" s="56">
        <f>IF(G2396="",0,IF(COUNTIF($G$5:G2396,G2396)=1,0,COUNTIF($G$5:G2396,G2396) )   )</f>
        <v>2</v>
      </c>
      <c r="J2396" s="56" t="str">
        <f t="shared" si="464"/>
        <v/>
      </c>
      <c r="K2396" s="56" t="str">
        <f t="shared" si="455"/>
        <v/>
      </c>
      <c r="L2396" s="56" t="str">
        <f t="shared" si="457"/>
        <v/>
      </c>
      <c r="M2396" s="56" t="str">
        <f t="shared" si="458"/>
        <v/>
      </c>
      <c r="N2396" s="56" t="str">
        <f t="shared" si="459"/>
        <v/>
      </c>
      <c r="O2396" s="56" t="str">
        <f t="shared" si="465"/>
        <v/>
      </c>
      <c r="P2396" s="56">
        <f>IF(ISERROR(IF($X$5=1,$Y$5,)),"",IF($X$5=1,$Y$5,))</f>
        <v>0</v>
      </c>
      <c r="Q2396" s="56">
        <f>IF(ISERROR(IF($X$6=1,$Y$6,)),"",IF($X$6=1,$Y$6,))</f>
        <v>10000</v>
      </c>
      <c r="R2396" s="56">
        <f>IF(ISERROR(IF($X$7=1,$Y$7,)),"",IF($X$7=1,$Y$7,))</f>
        <v>0</v>
      </c>
      <c r="S2396" s="56">
        <f>IF(ISERROR(IF($X$8=1,$Y$8,)),"",IF($X$8=1,$Y$8,))</f>
        <v>1000</v>
      </c>
      <c r="T2396" s="56">
        <f>IF(ISERROR(IF($X$9=1,$Y$9,)),"",IF($X$9=1,$Y$9,))</f>
        <v>500</v>
      </c>
      <c r="U2396" s="56">
        <f>IF(ISERROR(IF($X$10=1,$Y$10,)),"",IF($X$10=1,$Y$10,))</f>
        <v>500</v>
      </c>
    </row>
    <row r="2397" spans="1:21" x14ac:dyDescent="0.25">
      <c r="A2397" s="75">
        <f t="shared" si="460"/>
        <v>2393</v>
      </c>
      <c r="D2397" s="56" t="s">
        <v>3027</v>
      </c>
      <c r="E2397" s="56">
        <f t="shared" si="461"/>
        <v>2393</v>
      </c>
      <c r="F2397" s="76">
        <f t="shared" si="456"/>
        <v>87</v>
      </c>
      <c r="G2397" s="56" t="str">
        <f t="shared" si="462"/>
        <v>sensorGravimeter</v>
      </c>
      <c r="H2397" s="56">
        <f t="shared" si="463"/>
        <v>2393</v>
      </c>
      <c r="I2397" s="56">
        <f>IF(G2397="",0,IF(COUNTIF($G$5:G2397,G2397)=1,0,COUNTIF($G$5:G2397,G2397) )   )</f>
        <v>0</v>
      </c>
      <c r="J2397" s="56" t="str">
        <f t="shared" si="464"/>
        <v/>
      </c>
      <c r="K2397" s="56" t="str">
        <f t="shared" si="455"/>
        <v/>
      </c>
      <c r="L2397" s="56" t="str">
        <f t="shared" si="457"/>
        <v/>
      </c>
      <c r="M2397" s="56" t="str">
        <f t="shared" si="458"/>
        <v/>
      </c>
      <c r="N2397" s="56" t="str">
        <f t="shared" si="459"/>
        <v/>
      </c>
      <c r="O2397" s="56" t="str">
        <f t="shared" si="465"/>
        <v/>
      </c>
      <c r="P2397" s="56">
        <f>IF(ISERROR(IF($X$5=1,$Y$5,)),"",IF($X$5=1,$Y$5,))</f>
        <v>0</v>
      </c>
      <c r="Q2397" s="56">
        <f>IF(ISERROR(IF($X$6=1,$Y$6,)),"",IF($X$6=1,$Y$6,))</f>
        <v>10000</v>
      </c>
      <c r="R2397" s="56">
        <f>IF(ISERROR(IF($X$7=1,$Y$7,)),"",IF($X$7=1,$Y$7,))</f>
        <v>0</v>
      </c>
      <c r="S2397" s="56">
        <f>IF(ISERROR(IF($X$8=1,$Y$8,)),"",IF($X$8=1,$Y$8,))</f>
        <v>1000</v>
      </c>
      <c r="T2397" s="56">
        <f>IF(ISERROR(IF($X$9=1,$Y$9,)),"",IF($X$9=1,$Y$9,))</f>
        <v>500</v>
      </c>
      <c r="U2397" s="56">
        <f>IF(ISERROR(IF($X$10=1,$Y$10,)),"",IF($X$10=1,$Y$10,))</f>
        <v>500</v>
      </c>
    </row>
    <row r="2398" spans="1:21" x14ac:dyDescent="0.25">
      <c r="A2398" s="75">
        <f t="shared" si="460"/>
        <v>2394</v>
      </c>
      <c r="D2398" s="56" t="s">
        <v>5131</v>
      </c>
      <c r="E2398" s="56">
        <f t="shared" si="461"/>
        <v>2394</v>
      </c>
      <c r="F2398" s="76">
        <f t="shared" si="456"/>
        <v>87</v>
      </c>
      <c r="G2398" s="56" t="str">
        <f t="shared" si="462"/>
        <v>circradiatorKT2</v>
      </c>
      <c r="H2398" s="56">
        <f t="shared" si="463"/>
        <v>2394</v>
      </c>
      <c r="I2398" s="56">
        <f>IF(G2398="",0,IF(COUNTIF($G$5:G2398,G2398)=1,0,COUNTIF($G$5:G2398,G2398) )   )</f>
        <v>0</v>
      </c>
      <c r="J2398" s="56" t="str">
        <f t="shared" si="464"/>
        <v/>
      </c>
      <c r="K2398" s="56" t="str">
        <f t="shared" si="455"/>
        <v/>
      </c>
      <c r="L2398" s="56" t="str">
        <f t="shared" si="457"/>
        <v/>
      </c>
      <c r="M2398" s="56" t="str">
        <f t="shared" si="458"/>
        <v/>
      </c>
      <c r="N2398" s="56" t="str">
        <f t="shared" si="459"/>
        <v/>
      </c>
      <c r="O2398" s="56" t="str">
        <f t="shared" si="465"/>
        <v/>
      </c>
      <c r="P2398" s="56">
        <f>IF(ISERROR(IF($X$5=1,$Y$5,)),"",IF($X$5=1,$Y$5,))</f>
        <v>0</v>
      </c>
      <c r="Q2398" s="56">
        <f>IF(ISERROR(IF($X$6=1,$Y$6,)),"",IF($X$6=1,$Y$6,))</f>
        <v>10000</v>
      </c>
      <c r="R2398" s="56">
        <f>IF(ISERROR(IF($X$7=1,$Y$7,)),"",IF($X$7=1,$Y$7,))</f>
        <v>0</v>
      </c>
      <c r="S2398" s="56">
        <f>IF(ISERROR(IF($X$8=1,$Y$8,)),"",IF($X$8=1,$Y$8,))</f>
        <v>1000</v>
      </c>
      <c r="T2398" s="56">
        <f>IF(ISERROR(IF($X$9=1,$Y$9,)),"",IF($X$9=1,$Y$9,))</f>
        <v>500</v>
      </c>
      <c r="U2398" s="56">
        <f>IF(ISERROR(IF($X$10=1,$Y$10,)),"",IF($X$10=1,$Y$10,))</f>
        <v>500</v>
      </c>
    </row>
    <row r="2399" spans="1:21" x14ac:dyDescent="0.25">
      <c r="A2399" s="75">
        <f t="shared" si="460"/>
        <v>2395</v>
      </c>
      <c r="D2399" s="56" t="s">
        <v>5128</v>
      </c>
      <c r="E2399" s="56">
        <f t="shared" si="461"/>
        <v>2395</v>
      </c>
      <c r="F2399" s="76">
        <f t="shared" si="456"/>
        <v>87</v>
      </c>
      <c r="G2399" s="56" t="str">
        <f t="shared" si="462"/>
        <v>AccelerometerFGA</v>
      </c>
      <c r="H2399" s="56">
        <f t="shared" si="463"/>
        <v>2395</v>
      </c>
      <c r="I2399" s="56">
        <f>IF(G2399="",0,IF(COUNTIF($G$5:G2399,G2399)=1,0,COUNTIF($G$5:G2399,G2399) )   )</f>
        <v>0</v>
      </c>
      <c r="J2399" s="56" t="str">
        <f t="shared" si="464"/>
        <v/>
      </c>
      <c r="K2399" s="56" t="str">
        <f t="shared" si="455"/>
        <v/>
      </c>
      <c r="L2399" s="56" t="str">
        <f t="shared" si="457"/>
        <v/>
      </c>
      <c r="M2399" s="56" t="str">
        <f t="shared" si="458"/>
        <v/>
      </c>
      <c r="N2399" s="56" t="str">
        <f t="shared" si="459"/>
        <v/>
      </c>
      <c r="O2399" s="56" t="str">
        <f t="shared" si="465"/>
        <v/>
      </c>
      <c r="P2399" s="56">
        <f>IF(ISERROR(IF($X$5=1,$Y$5,)),"",IF($X$5=1,$Y$5,))</f>
        <v>0</v>
      </c>
      <c r="Q2399" s="56">
        <f>IF(ISERROR(IF($X$6=1,$Y$6,)),"",IF($X$6=1,$Y$6,))</f>
        <v>10000</v>
      </c>
      <c r="R2399" s="56">
        <f>IF(ISERROR(IF($X$7=1,$Y$7,)),"",IF($X$7=1,$Y$7,))</f>
        <v>0</v>
      </c>
      <c r="S2399" s="56">
        <f>IF(ISERROR(IF($X$8=1,$Y$8,)),"",IF($X$8=1,$Y$8,))</f>
        <v>1000</v>
      </c>
      <c r="T2399" s="56">
        <f>IF(ISERROR(IF($X$9=1,$Y$9,)),"",IF($X$9=1,$Y$9,))</f>
        <v>500</v>
      </c>
      <c r="U2399" s="56">
        <f>IF(ISERROR(IF($X$10=1,$Y$10,)),"",IF($X$10=1,$Y$10,))</f>
        <v>500</v>
      </c>
    </row>
    <row r="2400" spans="1:21" x14ac:dyDescent="0.25">
      <c r="A2400" s="75">
        <f t="shared" si="460"/>
        <v>2396</v>
      </c>
      <c r="D2400" s="56" t="s">
        <v>5132</v>
      </c>
      <c r="E2400" s="56">
        <f t="shared" si="461"/>
        <v>2396</v>
      </c>
      <c r="F2400" s="76">
        <f t="shared" si="456"/>
        <v>87</v>
      </c>
      <c r="G2400" s="56" t="str">
        <f t="shared" si="462"/>
        <v>radiator0</v>
      </c>
      <c r="H2400" s="56">
        <f t="shared" si="463"/>
        <v>2396</v>
      </c>
      <c r="I2400" s="56">
        <f>IF(G2400="",0,IF(COUNTIF($G$5:G2400,G2400)=1,0,COUNTIF($G$5:G2400,G2400) )   )</f>
        <v>0</v>
      </c>
      <c r="J2400" s="56" t="str">
        <f t="shared" si="464"/>
        <v/>
      </c>
      <c r="K2400" s="56" t="str">
        <f t="shared" si="455"/>
        <v/>
      </c>
      <c r="L2400" s="56" t="str">
        <f t="shared" si="457"/>
        <v/>
      </c>
      <c r="M2400" s="56" t="str">
        <f t="shared" si="458"/>
        <v/>
      </c>
      <c r="N2400" s="56" t="str">
        <f t="shared" si="459"/>
        <v/>
      </c>
      <c r="O2400" s="56" t="str">
        <f t="shared" si="465"/>
        <v/>
      </c>
      <c r="P2400" s="56">
        <f>IF(ISERROR(IF($X$5=1,$Y$5,)),"",IF($X$5=1,$Y$5,))</f>
        <v>0</v>
      </c>
      <c r="Q2400" s="56">
        <f>IF(ISERROR(IF($X$6=1,$Y$6,)),"",IF($X$6=1,$Y$6,))</f>
        <v>10000</v>
      </c>
      <c r="R2400" s="56">
        <f>IF(ISERROR(IF($X$7=1,$Y$7,)),"",IF($X$7=1,$Y$7,))</f>
        <v>0</v>
      </c>
      <c r="S2400" s="56">
        <f>IF(ISERROR(IF($X$8=1,$Y$8,)),"",IF($X$8=1,$Y$8,))</f>
        <v>1000</v>
      </c>
      <c r="T2400" s="56">
        <f>IF(ISERROR(IF($X$9=1,$Y$9,)),"",IF($X$9=1,$Y$9,))</f>
        <v>500</v>
      </c>
      <c r="U2400" s="56">
        <f>IF(ISERROR(IF($X$10=1,$Y$10,)),"",IF($X$10=1,$Y$10,))</f>
        <v>500</v>
      </c>
    </row>
    <row r="2401" spans="1:21" x14ac:dyDescent="0.25">
      <c r="A2401" s="75">
        <f t="shared" si="460"/>
        <v>2397</v>
      </c>
      <c r="D2401" s="56" t="s">
        <v>5133</v>
      </c>
      <c r="E2401" s="56">
        <f t="shared" si="461"/>
        <v>2397</v>
      </c>
      <c r="F2401" s="76">
        <f t="shared" si="456"/>
        <v>87</v>
      </c>
      <c r="G2401" s="56" t="str">
        <f t="shared" si="462"/>
        <v>DTMagnetometer</v>
      </c>
      <c r="H2401" s="56">
        <f t="shared" si="463"/>
        <v>2397</v>
      </c>
      <c r="I2401" s="56">
        <f>IF(G2401="",0,IF(COUNTIF($G$5:G2401,G2401)=1,0,COUNTIF($G$5:G2401,G2401) )   )</f>
        <v>0</v>
      </c>
      <c r="J2401" s="56" t="str">
        <f t="shared" si="464"/>
        <v/>
      </c>
      <c r="K2401" s="56" t="str">
        <f t="shared" si="455"/>
        <v/>
      </c>
      <c r="L2401" s="56" t="str">
        <f t="shared" si="457"/>
        <v/>
      </c>
      <c r="M2401" s="56" t="str">
        <f t="shared" si="458"/>
        <v/>
      </c>
      <c r="N2401" s="56" t="str">
        <f t="shared" si="459"/>
        <v/>
      </c>
      <c r="O2401" s="56" t="str">
        <f t="shared" si="465"/>
        <v/>
      </c>
      <c r="P2401" s="56">
        <f>IF(ISERROR(IF($X$5=1,$Y$5,)),"",IF($X$5=1,$Y$5,))</f>
        <v>0</v>
      </c>
      <c r="Q2401" s="56">
        <f>IF(ISERROR(IF($X$6=1,$Y$6,)),"",IF($X$6=1,$Y$6,))</f>
        <v>10000</v>
      </c>
      <c r="R2401" s="56">
        <f>IF(ISERROR(IF($X$7=1,$Y$7,)),"",IF($X$7=1,$Y$7,))</f>
        <v>0</v>
      </c>
      <c r="S2401" s="56">
        <f>IF(ISERROR(IF($X$8=1,$Y$8,)),"",IF($X$8=1,$Y$8,))</f>
        <v>1000</v>
      </c>
      <c r="T2401" s="56">
        <f>IF(ISERROR(IF($X$9=1,$Y$9,)),"",IF($X$9=1,$Y$9,))</f>
        <v>500</v>
      </c>
      <c r="U2401" s="56">
        <f>IF(ISERROR(IF($X$10=1,$Y$10,)),"",IF($X$10=1,$Y$10,))</f>
        <v>500</v>
      </c>
    </row>
    <row r="2402" spans="1:21" x14ac:dyDescent="0.25">
      <c r="A2402" s="75">
        <f t="shared" si="460"/>
        <v>2398</v>
      </c>
      <c r="D2402" s="56" t="s">
        <v>5129</v>
      </c>
      <c r="E2402" s="56">
        <f t="shared" si="461"/>
        <v>2398</v>
      </c>
      <c r="F2402" s="76">
        <f t="shared" si="456"/>
        <v>87</v>
      </c>
      <c r="G2402" s="56" t="str">
        <f t="shared" si="462"/>
        <v>retinaGravimeter</v>
      </c>
      <c r="H2402" s="56">
        <f t="shared" si="463"/>
        <v>2398</v>
      </c>
      <c r="I2402" s="56">
        <f>IF(G2402="",0,IF(COUNTIF($G$5:G2402,G2402)=1,0,COUNTIF($G$5:G2402,G2402) )   )</f>
        <v>0</v>
      </c>
      <c r="J2402" s="56" t="str">
        <f t="shared" si="464"/>
        <v/>
      </c>
      <c r="K2402" s="56" t="str">
        <f t="shared" si="455"/>
        <v/>
      </c>
      <c r="L2402" s="56" t="str">
        <f t="shared" si="457"/>
        <v/>
      </c>
      <c r="M2402" s="56" t="str">
        <f t="shared" si="458"/>
        <v/>
      </c>
      <c r="N2402" s="56" t="str">
        <f t="shared" si="459"/>
        <v/>
      </c>
      <c r="O2402" s="56" t="str">
        <f t="shared" si="465"/>
        <v/>
      </c>
      <c r="P2402" s="56">
        <f>IF(ISERROR(IF($X$5=1,$Y$5,)),"",IF($X$5=1,$Y$5,))</f>
        <v>0</v>
      </c>
      <c r="Q2402" s="56">
        <f>IF(ISERROR(IF($X$6=1,$Y$6,)),"",IF($X$6=1,$Y$6,))</f>
        <v>10000</v>
      </c>
      <c r="R2402" s="56">
        <f>IF(ISERROR(IF($X$7=1,$Y$7,)),"",IF($X$7=1,$Y$7,))</f>
        <v>0</v>
      </c>
      <c r="S2402" s="56">
        <f>IF(ISERROR(IF($X$8=1,$Y$8,)),"",IF($X$8=1,$Y$8,))</f>
        <v>1000</v>
      </c>
      <c r="T2402" s="56">
        <f>IF(ISERROR(IF($X$9=1,$Y$9,)),"",IF($X$9=1,$Y$9,))</f>
        <v>500</v>
      </c>
      <c r="U2402" s="56">
        <f>IF(ISERROR(IF($X$10=1,$Y$10,)),"",IF($X$10=1,$Y$10,))</f>
        <v>500</v>
      </c>
    </row>
    <row r="2403" spans="1:21" x14ac:dyDescent="0.25">
      <c r="A2403" s="75">
        <f t="shared" si="460"/>
        <v>2399</v>
      </c>
      <c r="C2403" s="56" t="s">
        <v>2532</v>
      </c>
      <c r="E2403" s="56">
        <f t="shared" si="461"/>
        <v>2399</v>
      </c>
      <c r="F2403" s="76">
        <f t="shared" si="456"/>
        <v>87</v>
      </c>
      <c r="G2403" s="56" t="str">
        <f t="shared" si="462"/>
        <v/>
      </c>
      <c r="H2403" s="56">
        <f t="shared" si="463"/>
        <v>2399</v>
      </c>
      <c r="I2403" s="56">
        <f>IF(G2403="",0,IF(COUNTIF($G$5:G2403,G2403)=1,0,COUNTIF($G$5:G2403,G2403) )   )</f>
        <v>0</v>
      </c>
      <c r="J2403" s="56" t="str">
        <f t="shared" si="464"/>
        <v/>
      </c>
      <c r="K2403" s="56" t="str">
        <f t="shared" si="455"/>
        <v/>
      </c>
      <c r="L2403" s="56" t="str">
        <f t="shared" si="457"/>
        <v/>
      </c>
      <c r="M2403" s="56" t="str">
        <f t="shared" si="458"/>
        <v/>
      </c>
      <c r="N2403" s="56" t="str">
        <f t="shared" si="459"/>
        <v/>
      </c>
      <c r="O2403" s="56" t="str">
        <f t="shared" si="465"/>
        <v/>
      </c>
      <c r="P2403" s="56">
        <f>IF(ISERROR(IF($X$5=1,$Y$5,)),"",IF($X$5=1,$Y$5,))</f>
        <v>0</v>
      </c>
      <c r="Q2403" s="56">
        <f>IF(ISERROR(IF($X$6=1,$Y$6,)),"",IF($X$6=1,$Y$6,))</f>
        <v>10000</v>
      </c>
      <c r="R2403" s="56">
        <f>IF(ISERROR(IF($X$7=1,$Y$7,)),"",IF($X$7=1,$Y$7,))</f>
        <v>0</v>
      </c>
      <c r="S2403" s="56">
        <f>IF(ISERROR(IF($X$8=1,$Y$8,)),"",IF($X$8=1,$Y$8,))</f>
        <v>1000</v>
      </c>
      <c r="T2403" s="56">
        <f>IF(ISERROR(IF($X$9=1,$Y$9,)),"",IF($X$9=1,$Y$9,))</f>
        <v>500</v>
      </c>
      <c r="U2403" s="56">
        <f>IF(ISERROR(IF($X$10=1,$Y$10,)),"",IF($X$10=1,$Y$10,))</f>
        <v>500</v>
      </c>
    </row>
    <row r="2404" spans="1:21" x14ac:dyDescent="0.25">
      <c r="A2404" s="75">
        <f t="shared" si="460"/>
        <v>2400</v>
      </c>
      <c r="B2404" s="56" t="s">
        <v>2532</v>
      </c>
      <c r="E2404" s="56">
        <f t="shared" si="461"/>
        <v>2400</v>
      </c>
      <c r="F2404" s="76">
        <f t="shared" si="456"/>
        <v>87</v>
      </c>
      <c r="G2404" s="56" t="str">
        <f t="shared" si="462"/>
        <v/>
      </c>
      <c r="H2404" s="56">
        <f t="shared" si="463"/>
        <v>2400</v>
      </c>
      <c r="I2404" s="56">
        <f>IF(G2404="",0,IF(COUNTIF($G$5:G2404,G2404)=1,0,COUNTIF($G$5:G2404,G2404) )   )</f>
        <v>0</v>
      </c>
      <c r="J2404" s="56" t="str">
        <f t="shared" si="464"/>
        <v/>
      </c>
      <c r="K2404" s="56" t="str">
        <f t="shared" si="455"/>
        <v/>
      </c>
      <c r="L2404" s="56" t="str">
        <f t="shared" si="457"/>
        <v/>
      </c>
      <c r="M2404" s="56" t="str">
        <f t="shared" si="458"/>
        <v/>
      </c>
      <c r="N2404" s="56" t="str">
        <f t="shared" si="459"/>
        <v/>
      </c>
      <c r="O2404" s="56" t="str">
        <f t="shared" si="465"/>
        <v/>
      </c>
      <c r="P2404" s="56">
        <f>IF(ISERROR(IF($X$5=1,$Y$5,)),"",IF($X$5=1,$Y$5,))</f>
        <v>0</v>
      </c>
      <c r="Q2404" s="56">
        <f>IF(ISERROR(IF($X$6=1,$Y$6,)),"",IF($X$6=1,$Y$6,))</f>
        <v>10000</v>
      </c>
      <c r="R2404" s="56">
        <f>IF(ISERROR(IF($X$7=1,$Y$7,)),"",IF($X$7=1,$Y$7,))</f>
        <v>0</v>
      </c>
      <c r="S2404" s="56">
        <f>IF(ISERROR(IF($X$8=1,$Y$8,)),"",IF($X$8=1,$Y$8,))</f>
        <v>1000</v>
      </c>
      <c r="T2404" s="56">
        <f>IF(ISERROR(IF($X$9=1,$Y$9,)),"",IF($X$9=1,$Y$9,))</f>
        <v>500</v>
      </c>
      <c r="U2404" s="56">
        <f>IF(ISERROR(IF($X$10=1,$Y$10,)),"",IF($X$10=1,$Y$10,))</f>
        <v>500</v>
      </c>
    </row>
    <row r="2405" spans="1:21" x14ac:dyDescent="0.25">
      <c r="A2405" s="75">
        <f t="shared" si="460"/>
        <v>2401</v>
      </c>
      <c r="B2405" s="56" t="s">
        <v>2517</v>
      </c>
      <c r="E2405" s="56">
        <f t="shared" si="461"/>
        <v>2401</v>
      </c>
      <c r="F2405" s="76">
        <f t="shared" si="456"/>
        <v>87</v>
      </c>
      <c r="G2405" s="56" t="str">
        <f t="shared" si="462"/>
        <v/>
      </c>
      <c r="H2405" s="56">
        <f t="shared" si="463"/>
        <v>2401</v>
      </c>
      <c r="I2405" s="56">
        <f>IF(G2405="",0,IF(COUNTIF($G$5:G2405,G2405)=1,0,COUNTIF($G$5:G2405,G2405) )   )</f>
        <v>0</v>
      </c>
      <c r="J2405" s="56" t="str">
        <f t="shared" si="464"/>
        <v/>
      </c>
      <c r="K2405" s="56" t="str">
        <f t="shared" si="455"/>
        <v/>
      </c>
      <c r="L2405" s="56" t="str">
        <f t="shared" si="457"/>
        <v/>
      </c>
      <c r="M2405" s="56" t="str">
        <f t="shared" si="458"/>
        <v/>
      </c>
      <c r="N2405" s="56" t="str">
        <f t="shared" si="459"/>
        <v/>
      </c>
      <c r="O2405" s="56" t="str">
        <f t="shared" si="465"/>
        <v/>
      </c>
      <c r="P2405" s="56">
        <f>IF(ISERROR(IF($X$5=1,$Y$5,)),"",IF($X$5=1,$Y$5,))</f>
        <v>0</v>
      </c>
      <c r="Q2405" s="56">
        <f>IF(ISERROR(IF($X$6=1,$Y$6,)),"",IF($X$6=1,$Y$6,))</f>
        <v>10000</v>
      </c>
      <c r="R2405" s="56">
        <f>IF(ISERROR(IF($X$7=1,$Y$7,)),"",IF($X$7=1,$Y$7,))</f>
        <v>0</v>
      </c>
      <c r="S2405" s="56">
        <f>IF(ISERROR(IF($X$8=1,$Y$8,)),"",IF($X$8=1,$Y$8,))</f>
        <v>1000</v>
      </c>
      <c r="T2405" s="56">
        <f>IF(ISERROR(IF($X$9=1,$Y$9,)),"",IF($X$9=1,$Y$9,))</f>
        <v>500</v>
      </c>
      <c r="U2405" s="56">
        <f>IF(ISERROR(IF($X$10=1,$Y$10,)),"",IF($X$10=1,$Y$10,))</f>
        <v>500</v>
      </c>
    </row>
    <row r="2406" spans="1:21" x14ac:dyDescent="0.25">
      <c r="A2406" s="75">
        <f t="shared" si="460"/>
        <v>2402</v>
      </c>
      <c r="B2406" s="56" t="s">
        <v>2518</v>
      </c>
      <c r="E2406" s="56">
        <f t="shared" si="461"/>
        <v>2402</v>
      </c>
      <c r="F2406" s="76">
        <f t="shared" si="456"/>
        <v>87</v>
      </c>
      <c r="G2406" s="56" t="str">
        <f t="shared" si="462"/>
        <v/>
      </c>
      <c r="H2406" s="56">
        <f t="shared" si="463"/>
        <v>2402</v>
      </c>
      <c r="I2406" s="56">
        <f>IF(G2406="",0,IF(COUNTIF($G$5:G2406,G2406)=1,0,COUNTIF($G$5:G2406,G2406) )   )</f>
        <v>0</v>
      </c>
      <c r="J2406" s="56" t="str">
        <f t="shared" si="464"/>
        <v/>
      </c>
      <c r="K2406" s="56" t="str">
        <f t="shared" si="455"/>
        <v/>
      </c>
      <c r="L2406" s="56" t="str">
        <f t="shared" si="457"/>
        <v/>
      </c>
      <c r="M2406" s="56" t="str">
        <f t="shared" si="458"/>
        <v/>
      </c>
      <c r="N2406" s="56" t="str">
        <f t="shared" si="459"/>
        <v/>
      </c>
      <c r="O2406" s="56" t="str">
        <f t="shared" si="465"/>
        <v/>
      </c>
      <c r="P2406" s="56">
        <f>IF(ISERROR(IF($X$5=1,$Y$5,)),"",IF($X$5=1,$Y$5,))</f>
        <v>0</v>
      </c>
      <c r="Q2406" s="56">
        <f>IF(ISERROR(IF($X$6=1,$Y$6,)),"",IF($X$6=1,$Y$6,))</f>
        <v>10000</v>
      </c>
      <c r="R2406" s="56">
        <f>IF(ISERROR(IF($X$7=1,$Y$7,)),"",IF($X$7=1,$Y$7,))</f>
        <v>0</v>
      </c>
      <c r="S2406" s="56">
        <f>IF(ISERROR(IF($X$8=1,$Y$8,)),"",IF($X$8=1,$Y$8,))</f>
        <v>1000</v>
      </c>
      <c r="T2406" s="56">
        <f>IF(ISERROR(IF($X$9=1,$Y$9,)),"",IF($X$9=1,$Y$9,))</f>
        <v>500</v>
      </c>
      <c r="U2406" s="56">
        <f>IF(ISERROR(IF($X$10=1,$Y$10,)),"",IF($X$10=1,$Y$10,))</f>
        <v>500</v>
      </c>
    </row>
    <row r="2407" spans="1:21" x14ac:dyDescent="0.25">
      <c r="A2407" s="75">
        <f t="shared" si="460"/>
        <v>2403</v>
      </c>
      <c r="C2407" s="56" t="s">
        <v>3008</v>
      </c>
      <c r="E2407" s="56">
        <f t="shared" si="461"/>
        <v>2403</v>
      </c>
      <c r="F2407" s="76">
        <f t="shared" si="456"/>
        <v>88</v>
      </c>
      <c r="G2407" s="56" t="str">
        <f t="shared" si="462"/>
        <v>newnode_veryLargeHeatshields</v>
      </c>
      <c r="H2407" s="56">
        <f t="shared" si="463"/>
        <v>2403</v>
      </c>
      <c r="I2407" s="56">
        <f>IF(G2407="",0,IF(COUNTIF($G$5:G2407,G2407)=1,0,COUNTIF($G$5:G2407,G2407) )   )</f>
        <v>0</v>
      </c>
      <c r="J2407" s="56" t="str">
        <f t="shared" si="464"/>
        <v/>
      </c>
      <c r="K2407" s="56" t="str">
        <f t="shared" si="455"/>
        <v/>
      </c>
      <c r="L2407" s="56" t="str">
        <f t="shared" si="457"/>
        <v/>
      </c>
      <c r="M2407" s="56" t="str">
        <f t="shared" si="458"/>
        <v/>
      </c>
      <c r="N2407" s="56" t="str">
        <f t="shared" si="459"/>
        <v/>
      </c>
      <c r="O2407" s="56" t="str">
        <f t="shared" si="465"/>
        <v/>
      </c>
      <c r="P2407" s="56">
        <f>IF(ISERROR(IF($X$5=1,$Y$5,)),"",IF($X$5=1,$Y$5,))</f>
        <v>0</v>
      </c>
      <c r="Q2407" s="56">
        <f>IF(ISERROR(IF($X$6=1,$Y$6,)),"",IF($X$6=1,$Y$6,))</f>
        <v>10000</v>
      </c>
      <c r="R2407" s="56">
        <f>IF(ISERROR(IF($X$7=1,$Y$7,)),"",IF($X$7=1,$Y$7,))</f>
        <v>0</v>
      </c>
      <c r="S2407" s="56">
        <f>IF(ISERROR(IF($X$8=1,$Y$8,)),"",IF($X$8=1,$Y$8,))</f>
        <v>1000</v>
      </c>
      <c r="T2407" s="56">
        <f>IF(ISERROR(IF($X$9=1,$Y$9,)),"",IF($X$9=1,$Y$9,))</f>
        <v>500</v>
      </c>
      <c r="U2407" s="56">
        <f>IF(ISERROR(IF($X$10=1,$Y$10,)),"",IF($X$10=1,$Y$10,))</f>
        <v>500</v>
      </c>
    </row>
    <row r="2408" spans="1:21" x14ac:dyDescent="0.25">
      <c r="A2408" s="75">
        <f t="shared" si="460"/>
        <v>2404</v>
      </c>
      <c r="C2408" s="56" t="s">
        <v>3009</v>
      </c>
      <c r="E2408" s="56">
        <f t="shared" si="461"/>
        <v>2404</v>
      </c>
      <c r="F2408" s="76">
        <f t="shared" si="456"/>
        <v>88</v>
      </c>
      <c r="G2408" s="56" t="str">
        <f t="shared" si="462"/>
        <v/>
      </c>
      <c r="H2408" s="56">
        <f t="shared" si="463"/>
        <v>2404</v>
      </c>
      <c r="I2408" s="56">
        <f>IF(G2408="",0,IF(COUNTIF($G$5:G2408,G2408)=1,0,COUNTIF($G$5:G2408,G2408) )   )</f>
        <v>0</v>
      </c>
      <c r="J2408" s="56" t="str">
        <f t="shared" si="464"/>
        <v/>
      </c>
      <c r="K2408" s="56" t="str">
        <f t="shared" si="455"/>
        <v/>
      </c>
      <c r="L2408" s="56" t="str">
        <f t="shared" si="457"/>
        <v/>
      </c>
      <c r="M2408" s="56" t="str">
        <f t="shared" si="458"/>
        <v/>
      </c>
      <c r="N2408" s="56" t="str">
        <f t="shared" si="459"/>
        <v/>
      </c>
      <c r="O2408" s="56" t="str">
        <f t="shared" si="465"/>
        <v/>
      </c>
      <c r="P2408" s="56">
        <f>IF(ISERROR(IF($X$5=1,$Y$5,)),"",IF($X$5=1,$Y$5,))</f>
        <v>0</v>
      </c>
      <c r="Q2408" s="56">
        <f>IF(ISERROR(IF($X$6=1,$Y$6,)),"",IF($X$6=1,$Y$6,))</f>
        <v>10000</v>
      </c>
      <c r="R2408" s="56">
        <f>IF(ISERROR(IF($X$7=1,$Y$7,)),"",IF($X$7=1,$Y$7,))</f>
        <v>0</v>
      </c>
      <c r="S2408" s="56">
        <f>IF(ISERROR(IF($X$8=1,$Y$8,)),"",IF($X$8=1,$Y$8,))</f>
        <v>1000</v>
      </c>
      <c r="T2408" s="56">
        <f>IF(ISERROR(IF($X$9=1,$Y$9,)),"",IF($X$9=1,$Y$9,))</f>
        <v>500</v>
      </c>
      <c r="U2408" s="56">
        <f>IF(ISERROR(IF($X$10=1,$Y$10,)),"",IF($X$10=1,$Y$10,))</f>
        <v>500</v>
      </c>
    </row>
    <row r="2409" spans="1:21" x14ac:dyDescent="0.25">
      <c r="A2409" s="75">
        <f t="shared" si="460"/>
        <v>2405</v>
      </c>
      <c r="C2409" s="56" t="s">
        <v>3010</v>
      </c>
      <c r="E2409" s="56">
        <f t="shared" si="461"/>
        <v>2405</v>
      </c>
      <c r="F2409" s="76">
        <f t="shared" si="456"/>
        <v>88</v>
      </c>
      <c r="G2409" s="56" t="str">
        <f t="shared" si="462"/>
        <v/>
      </c>
      <c r="H2409" s="56">
        <f t="shared" si="463"/>
        <v>2405</v>
      </c>
      <c r="I2409" s="56">
        <f>IF(G2409="",0,IF(COUNTIF($G$5:G2409,G2409)=1,0,COUNTIF($G$5:G2409,G2409) )   )</f>
        <v>0</v>
      </c>
      <c r="J2409" s="56" t="str">
        <f t="shared" si="464"/>
        <v/>
      </c>
      <c r="K2409" s="56" t="str">
        <f t="shared" si="455"/>
        <v/>
      </c>
      <c r="L2409" s="56" t="str">
        <f t="shared" si="457"/>
        <v/>
      </c>
      <c r="M2409" s="56" t="str">
        <f t="shared" si="458"/>
        <v/>
      </c>
      <c r="N2409" s="56" t="str">
        <f t="shared" si="459"/>
        <v/>
      </c>
      <c r="O2409" s="56" t="str">
        <f t="shared" si="465"/>
        <v/>
      </c>
      <c r="P2409" s="56">
        <f>IF(ISERROR(IF($X$5=1,$Y$5,)),"",IF($X$5=1,$Y$5,))</f>
        <v>0</v>
      </c>
      <c r="Q2409" s="56">
        <f>IF(ISERROR(IF($X$6=1,$Y$6,)),"",IF($X$6=1,$Y$6,))</f>
        <v>10000</v>
      </c>
      <c r="R2409" s="56">
        <f>IF(ISERROR(IF($X$7=1,$Y$7,)),"",IF($X$7=1,$Y$7,))</f>
        <v>0</v>
      </c>
      <c r="S2409" s="56">
        <f>IF(ISERROR(IF($X$8=1,$Y$8,)),"",IF($X$8=1,$Y$8,))</f>
        <v>1000</v>
      </c>
      <c r="T2409" s="56">
        <f>IF(ISERROR(IF($X$9=1,$Y$9,)),"",IF($X$9=1,$Y$9,))</f>
        <v>500</v>
      </c>
      <c r="U2409" s="56">
        <f>IF(ISERROR(IF($X$10=1,$Y$10,)),"",IF($X$10=1,$Y$10,))</f>
        <v>500</v>
      </c>
    </row>
    <row r="2410" spans="1:21" x14ac:dyDescent="0.25">
      <c r="A2410" s="75">
        <f t="shared" si="460"/>
        <v>2406</v>
      </c>
      <c r="C2410" s="56" t="s">
        <v>3011</v>
      </c>
      <c r="E2410" s="56">
        <f t="shared" si="461"/>
        <v>2406</v>
      </c>
      <c r="F2410" s="76">
        <f t="shared" si="456"/>
        <v>88</v>
      </c>
      <c r="G2410" s="56" t="str">
        <f t="shared" si="462"/>
        <v/>
      </c>
      <c r="H2410" s="56">
        <f t="shared" si="463"/>
        <v>2406</v>
      </c>
      <c r="I2410" s="56">
        <f>IF(G2410="",0,IF(COUNTIF($G$5:G2410,G2410)=1,0,COUNTIF($G$5:G2410,G2410) )   )</f>
        <v>0</v>
      </c>
      <c r="J2410" s="56" t="str">
        <f t="shared" si="464"/>
        <v/>
      </c>
      <c r="K2410" s="56" t="str">
        <f t="shared" si="455"/>
        <v/>
      </c>
      <c r="L2410" s="56" t="str">
        <f t="shared" si="457"/>
        <v/>
      </c>
      <c r="M2410" s="56" t="str">
        <f t="shared" si="458"/>
        <v/>
      </c>
      <c r="N2410" s="56" t="str">
        <f t="shared" si="459"/>
        <v/>
      </c>
      <c r="O2410" s="56" t="str">
        <f t="shared" si="465"/>
        <v/>
      </c>
      <c r="P2410" s="56">
        <f>IF(ISERROR(IF($X$5=1,$Y$5,)),"",IF($X$5=1,$Y$5,))</f>
        <v>0</v>
      </c>
      <c r="Q2410" s="56">
        <f>IF(ISERROR(IF($X$6=1,$Y$6,)),"",IF($X$6=1,$Y$6,))</f>
        <v>10000</v>
      </c>
      <c r="R2410" s="56">
        <f>IF(ISERROR(IF($X$7=1,$Y$7,)),"",IF($X$7=1,$Y$7,))</f>
        <v>0</v>
      </c>
      <c r="S2410" s="56">
        <f>IF(ISERROR(IF($X$8=1,$Y$8,)),"",IF($X$8=1,$Y$8,))</f>
        <v>1000</v>
      </c>
      <c r="T2410" s="56">
        <f>IF(ISERROR(IF($X$9=1,$Y$9,)),"",IF($X$9=1,$Y$9,))</f>
        <v>500</v>
      </c>
      <c r="U2410" s="56">
        <f>IF(ISERROR(IF($X$10=1,$Y$10,)),"",IF($X$10=1,$Y$10,))</f>
        <v>500</v>
      </c>
    </row>
    <row r="2411" spans="1:21" x14ac:dyDescent="0.25">
      <c r="A2411" s="75">
        <f t="shared" si="460"/>
        <v>2407</v>
      </c>
      <c r="C2411" s="56" t="s">
        <v>3012</v>
      </c>
      <c r="E2411" s="56">
        <f t="shared" si="461"/>
        <v>2407</v>
      </c>
      <c r="F2411" s="76">
        <f t="shared" si="456"/>
        <v>88</v>
      </c>
      <c r="G2411" s="56" t="str">
        <f t="shared" si="462"/>
        <v/>
      </c>
      <c r="H2411" s="56">
        <f t="shared" si="463"/>
        <v>2407</v>
      </c>
      <c r="I2411" s="56">
        <f>IF(G2411="",0,IF(COUNTIF($G$5:G2411,G2411)=1,0,COUNTIF($G$5:G2411,G2411) )   )</f>
        <v>0</v>
      </c>
      <c r="J2411" s="56" t="str">
        <f t="shared" si="464"/>
        <v/>
      </c>
      <c r="K2411" s="56" t="str">
        <f t="shared" si="455"/>
        <v/>
      </c>
      <c r="L2411" s="56" t="str">
        <f t="shared" si="457"/>
        <v/>
      </c>
      <c r="M2411" s="56" t="str">
        <f t="shared" si="458"/>
        <v/>
      </c>
      <c r="N2411" s="56" t="str">
        <f t="shared" si="459"/>
        <v/>
      </c>
      <c r="O2411" s="56" t="str">
        <f t="shared" si="465"/>
        <v/>
      </c>
      <c r="P2411" s="56">
        <f>IF(ISERROR(IF($X$5=1,$Y$5,)),"",IF($X$5=1,$Y$5,))</f>
        <v>0</v>
      </c>
      <c r="Q2411" s="56">
        <f>IF(ISERROR(IF($X$6=1,$Y$6,)),"",IF($X$6=1,$Y$6,))</f>
        <v>10000</v>
      </c>
      <c r="R2411" s="56">
        <f>IF(ISERROR(IF($X$7=1,$Y$7,)),"",IF($X$7=1,$Y$7,))</f>
        <v>0</v>
      </c>
      <c r="S2411" s="56">
        <f>IF(ISERROR(IF($X$8=1,$Y$8,)),"",IF($X$8=1,$Y$8,))</f>
        <v>1000</v>
      </c>
      <c r="T2411" s="56">
        <f>IF(ISERROR(IF($X$9=1,$Y$9,)),"",IF($X$9=1,$Y$9,))</f>
        <v>500</v>
      </c>
      <c r="U2411" s="56">
        <f>IF(ISERROR(IF($X$10=1,$Y$10,)),"",IF($X$10=1,$Y$10,))</f>
        <v>500</v>
      </c>
    </row>
    <row r="2412" spans="1:21" x14ac:dyDescent="0.25">
      <c r="A2412" s="75">
        <f t="shared" si="460"/>
        <v>2408</v>
      </c>
      <c r="C2412" s="56" t="s">
        <v>6274</v>
      </c>
      <c r="E2412" s="56">
        <f t="shared" si="461"/>
        <v>2408</v>
      </c>
      <c r="F2412" s="76">
        <f t="shared" si="456"/>
        <v>88</v>
      </c>
      <c r="G2412" s="56" t="str">
        <f t="shared" si="462"/>
        <v/>
      </c>
      <c r="H2412" s="56">
        <f t="shared" si="463"/>
        <v>2408</v>
      </c>
      <c r="I2412" s="56">
        <f>IF(G2412="",0,IF(COUNTIF($G$5:G2412,G2412)=1,0,COUNTIF($G$5:G2412,G2412) )   )</f>
        <v>0</v>
      </c>
      <c r="J2412" s="56" t="str">
        <f t="shared" si="464"/>
        <v/>
      </c>
      <c r="K2412" s="56" t="str">
        <f t="shared" si="455"/>
        <v/>
      </c>
      <c r="L2412" s="56" t="str">
        <f t="shared" si="457"/>
        <v/>
      </c>
      <c r="M2412" s="56" t="str">
        <f t="shared" si="458"/>
        <v/>
      </c>
      <c r="N2412" s="56" t="str">
        <f t="shared" si="459"/>
        <v/>
      </c>
      <c r="O2412" s="56" t="str">
        <f t="shared" si="465"/>
        <v/>
      </c>
      <c r="P2412" s="56">
        <f>IF(ISERROR(IF($X$5=1,$Y$5,)),"",IF($X$5=1,$Y$5,))</f>
        <v>0</v>
      </c>
      <c r="Q2412" s="56">
        <f>IF(ISERROR(IF($X$6=1,$Y$6,)),"",IF($X$6=1,$Y$6,))</f>
        <v>10000</v>
      </c>
      <c r="R2412" s="56">
        <f>IF(ISERROR(IF($X$7=1,$Y$7,)),"",IF($X$7=1,$Y$7,))</f>
        <v>0</v>
      </c>
      <c r="S2412" s="56">
        <f>IF(ISERROR(IF($X$8=1,$Y$8,)),"",IF($X$8=1,$Y$8,))</f>
        <v>1000</v>
      </c>
      <c r="T2412" s="56">
        <f>IF(ISERROR(IF($X$9=1,$Y$9,)),"",IF($X$9=1,$Y$9,))</f>
        <v>500</v>
      </c>
      <c r="U2412" s="56">
        <f>IF(ISERROR(IF($X$10=1,$Y$10,)),"",IF($X$10=1,$Y$10,))</f>
        <v>500</v>
      </c>
    </row>
    <row r="2413" spans="1:21" x14ac:dyDescent="0.25">
      <c r="A2413" s="75">
        <f t="shared" si="460"/>
        <v>2409</v>
      </c>
      <c r="C2413" s="56" t="s">
        <v>3014</v>
      </c>
      <c r="E2413" s="56">
        <f t="shared" si="461"/>
        <v>2409</v>
      </c>
      <c r="F2413" s="76">
        <f t="shared" si="456"/>
        <v>88</v>
      </c>
      <c r="G2413" s="56" t="str">
        <f t="shared" si="462"/>
        <v/>
      </c>
      <c r="H2413" s="56">
        <f t="shared" si="463"/>
        <v>2409</v>
      </c>
      <c r="I2413" s="56">
        <f>IF(G2413="",0,IF(COUNTIF($G$5:G2413,G2413)=1,0,COUNTIF($G$5:G2413,G2413) )   )</f>
        <v>0</v>
      </c>
      <c r="J2413" s="56" t="str">
        <f t="shared" si="464"/>
        <v/>
      </c>
      <c r="K2413" s="56" t="str">
        <f t="shared" si="455"/>
        <v/>
      </c>
      <c r="L2413" s="56" t="str">
        <f t="shared" si="457"/>
        <v/>
      </c>
      <c r="M2413" s="56" t="str">
        <f t="shared" si="458"/>
        <v/>
      </c>
      <c r="N2413" s="56" t="str">
        <f t="shared" si="459"/>
        <v/>
      </c>
      <c r="O2413" s="56" t="str">
        <f t="shared" si="465"/>
        <v/>
      </c>
      <c r="P2413" s="56">
        <f>IF(ISERROR(IF($X$5=1,$Y$5,)),"",IF($X$5=1,$Y$5,))</f>
        <v>0</v>
      </c>
      <c r="Q2413" s="56">
        <f>IF(ISERROR(IF($X$6=1,$Y$6,)),"",IF($X$6=1,$Y$6,))</f>
        <v>10000</v>
      </c>
      <c r="R2413" s="56">
        <f>IF(ISERROR(IF($X$7=1,$Y$7,)),"",IF($X$7=1,$Y$7,))</f>
        <v>0</v>
      </c>
      <c r="S2413" s="56">
        <f>IF(ISERROR(IF($X$8=1,$Y$8,)),"",IF($X$8=1,$Y$8,))</f>
        <v>1000</v>
      </c>
      <c r="T2413" s="56">
        <f>IF(ISERROR(IF($X$9=1,$Y$9,)),"",IF($X$9=1,$Y$9,))</f>
        <v>500</v>
      </c>
      <c r="U2413" s="56">
        <f>IF(ISERROR(IF($X$10=1,$Y$10,)),"",IF($X$10=1,$Y$10,))</f>
        <v>500</v>
      </c>
    </row>
    <row r="2414" spans="1:21" x14ac:dyDescent="0.25">
      <c r="A2414" s="75">
        <f t="shared" si="460"/>
        <v>2410</v>
      </c>
      <c r="C2414" s="56" t="s">
        <v>2526</v>
      </c>
      <c r="E2414" s="56">
        <f t="shared" si="461"/>
        <v>2410</v>
      </c>
      <c r="F2414" s="76">
        <f t="shared" si="456"/>
        <v>88</v>
      </c>
      <c r="G2414" s="56" t="str">
        <f t="shared" si="462"/>
        <v/>
      </c>
      <c r="H2414" s="56">
        <f t="shared" si="463"/>
        <v>2410</v>
      </c>
      <c r="I2414" s="56">
        <f>IF(G2414="",0,IF(COUNTIF($G$5:G2414,G2414)=1,0,COUNTIF($G$5:G2414,G2414) )   )</f>
        <v>0</v>
      </c>
      <c r="J2414" s="56" t="str">
        <f t="shared" si="464"/>
        <v/>
      </c>
      <c r="K2414" s="56" t="str">
        <f t="shared" si="455"/>
        <v/>
      </c>
      <c r="L2414" s="56" t="str">
        <f t="shared" si="457"/>
        <v/>
      </c>
      <c r="M2414" s="56" t="str">
        <f t="shared" si="458"/>
        <v/>
      </c>
      <c r="N2414" s="56" t="str">
        <f t="shared" si="459"/>
        <v/>
      </c>
      <c r="O2414" s="56" t="str">
        <f t="shared" si="465"/>
        <v/>
      </c>
      <c r="P2414" s="56">
        <f>IF(ISERROR(IF($X$5=1,$Y$5,)),"",IF($X$5=1,$Y$5,))</f>
        <v>0</v>
      </c>
      <c r="Q2414" s="56">
        <f>IF(ISERROR(IF($X$6=1,$Y$6,)),"",IF($X$6=1,$Y$6,))</f>
        <v>10000</v>
      </c>
      <c r="R2414" s="56">
        <f>IF(ISERROR(IF($X$7=1,$Y$7,)),"",IF($X$7=1,$Y$7,))</f>
        <v>0</v>
      </c>
      <c r="S2414" s="56">
        <f>IF(ISERROR(IF($X$8=1,$Y$8,)),"",IF($X$8=1,$Y$8,))</f>
        <v>1000</v>
      </c>
      <c r="T2414" s="56">
        <f>IF(ISERROR(IF($X$9=1,$Y$9,)),"",IF($X$9=1,$Y$9,))</f>
        <v>500</v>
      </c>
      <c r="U2414" s="56">
        <f>IF(ISERROR(IF($X$10=1,$Y$10,)),"",IF($X$10=1,$Y$10,))</f>
        <v>500</v>
      </c>
    </row>
    <row r="2415" spans="1:21" x14ac:dyDescent="0.25">
      <c r="A2415" s="75">
        <f t="shared" si="460"/>
        <v>2411</v>
      </c>
      <c r="C2415" s="56" t="s">
        <v>2527</v>
      </c>
      <c r="E2415" s="56">
        <f t="shared" si="461"/>
        <v>2411</v>
      </c>
      <c r="F2415" s="76">
        <f t="shared" si="456"/>
        <v>88</v>
      </c>
      <c r="G2415" s="56" t="str">
        <f t="shared" si="462"/>
        <v/>
      </c>
      <c r="H2415" s="56">
        <f t="shared" si="463"/>
        <v>2411</v>
      </c>
      <c r="I2415" s="56">
        <f>IF(G2415="",0,IF(COUNTIF($G$5:G2415,G2415)=1,0,COUNTIF($G$5:G2415,G2415) )   )</f>
        <v>0</v>
      </c>
      <c r="J2415" s="56" t="str">
        <f t="shared" si="464"/>
        <v/>
      </c>
      <c r="K2415" s="56" t="str">
        <f t="shared" si="455"/>
        <v/>
      </c>
      <c r="L2415" s="56" t="str">
        <f t="shared" si="457"/>
        <v/>
      </c>
      <c r="M2415" s="56" t="str">
        <f t="shared" si="458"/>
        <v/>
      </c>
      <c r="N2415" s="56" t="str">
        <f t="shared" si="459"/>
        <v/>
      </c>
      <c r="O2415" s="56" t="str">
        <f t="shared" si="465"/>
        <v/>
      </c>
      <c r="P2415" s="56">
        <f>IF(ISERROR(IF($X$5=1,$Y$5,)),"",IF($X$5=1,$Y$5,))</f>
        <v>0</v>
      </c>
      <c r="Q2415" s="56">
        <f>IF(ISERROR(IF($X$6=1,$Y$6,)),"",IF($X$6=1,$Y$6,))</f>
        <v>10000</v>
      </c>
      <c r="R2415" s="56">
        <f>IF(ISERROR(IF($X$7=1,$Y$7,)),"",IF($X$7=1,$Y$7,))</f>
        <v>0</v>
      </c>
      <c r="S2415" s="56">
        <f>IF(ISERROR(IF($X$8=1,$Y$8,)),"",IF($X$8=1,$Y$8,))</f>
        <v>1000</v>
      </c>
      <c r="T2415" s="56">
        <f>IF(ISERROR(IF($X$9=1,$Y$9,)),"",IF($X$9=1,$Y$9,))</f>
        <v>500</v>
      </c>
      <c r="U2415" s="56">
        <f>IF(ISERROR(IF($X$10=1,$Y$10,)),"",IF($X$10=1,$Y$10,))</f>
        <v>500</v>
      </c>
    </row>
    <row r="2416" spans="1:21" x14ac:dyDescent="0.25">
      <c r="A2416" s="75">
        <f t="shared" si="460"/>
        <v>2412</v>
      </c>
      <c r="C2416" s="56" t="s">
        <v>3015</v>
      </c>
      <c r="E2416" s="56">
        <f t="shared" si="461"/>
        <v>2412</v>
      </c>
      <c r="F2416" s="76">
        <f t="shared" si="456"/>
        <v>88</v>
      </c>
      <c r="G2416" s="56" t="str">
        <f t="shared" si="462"/>
        <v/>
      </c>
      <c r="H2416" s="56">
        <f t="shared" si="463"/>
        <v>2412</v>
      </c>
      <c r="I2416" s="56">
        <f>IF(G2416="",0,IF(COUNTIF($G$5:G2416,G2416)=1,0,COUNTIF($G$5:G2416,G2416) )   )</f>
        <v>0</v>
      </c>
      <c r="J2416" s="56" t="str">
        <f t="shared" si="464"/>
        <v/>
      </c>
      <c r="K2416" s="56" t="str">
        <f t="shared" si="455"/>
        <v/>
      </c>
      <c r="L2416" s="56" t="str">
        <f t="shared" si="457"/>
        <v/>
      </c>
      <c r="M2416" s="56" t="str">
        <f t="shared" si="458"/>
        <v/>
      </c>
      <c r="N2416" s="56" t="str">
        <f t="shared" si="459"/>
        <v/>
      </c>
      <c r="O2416" s="56" t="str">
        <f t="shared" si="465"/>
        <v/>
      </c>
      <c r="P2416" s="56">
        <f>IF(ISERROR(IF($X$5=1,$Y$5,)),"",IF($X$5=1,$Y$5,))</f>
        <v>0</v>
      </c>
      <c r="Q2416" s="56">
        <f>IF(ISERROR(IF($X$6=1,$Y$6,)),"",IF($X$6=1,$Y$6,))</f>
        <v>10000</v>
      </c>
      <c r="R2416" s="56">
        <f>IF(ISERROR(IF($X$7=1,$Y$7,)),"",IF($X$7=1,$Y$7,))</f>
        <v>0</v>
      </c>
      <c r="S2416" s="56">
        <f>IF(ISERROR(IF($X$8=1,$Y$8,)),"",IF($X$8=1,$Y$8,))</f>
        <v>1000</v>
      </c>
      <c r="T2416" s="56">
        <f>IF(ISERROR(IF($X$9=1,$Y$9,)),"",IF($X$9=1,$Y$9,))</f>
        <v>500</v>
      </c>
      <c r="U2416" s="56">
        <f>IF(ISERROR(IF($X$10=1,$Y$10,)),"",IF($X$10=1,$Y$10,))</f>
        <v>500</v>
      </c>
    </row>
    <row r="2417" spans="1:21" x14ac:dyDescent="0.25">
      <c r="A2417" s="75">
        <f t="shared" si="460"/>
        <v>2413</v>
      </c>
      <c r="C2417" s="56" t="s">
        <v>2529</v>
      </c>
      <c r="E2417" s="56">
        <f t="shared" si="461"/>
        <v>2413</v>
      </c>
      <c r="F2417" s="76">
        <f t="shared" si="456"/>
        <v>88</v>
      </c>
      <c r="G2417" s="56" t="str">
        <f t="shared" si="462"/>
        <v/>
      </c>
      <c r="H2417" s="56">
        <f t="shared" si="463"/>
        <v>2413</v>
      </c>
      <c r="I2417" s="56">
        <f>IF(G2417="",0,IF(COUNTIF($G$5:G2417,G2417)=1,0,COUNTIF($G$5:G2417,G2417) )   )</f>
        <v>0</v>
      </c>
      <c r="J2417" s="56" t="str">
        <f t="shared" si="464"/>
        <v/>
      </c>
      <c r="K2417" s="56" t="str">
        <f t="shared" si="455"/>
        <v/>
      </c>
      <c r="L2417" s="56" t="str">
        <f t="shared" si="457"/>
        <v/>
      </c>
      <c r="M2417" s="56" t="str">
        <f t="shared" si="458"/>
        <v/>
      </c>
      <c r="N2417" s="56" t="str">
        <f t="shared" si="459"/>
        <v/>
      </c>
      <c r="O2417" s="56" t="str">
        <f t="shared" si="465"/>
        <v/>
      </c>
      <c r="P2417" s="56">
        <f>IF(ISERROR(IF($X$5=1,$Y$5,)),"",IF($X$5=1,$Y$5,))</f>
        <v>0</v>
      </c>
      <c r="Q2417" s="56">
        <f>IF(ISERROR(IF($X$6=1,$Y$6,)),"",IF($X$6=1,$Y$6,))</f>
        <v>10000</v>
      </c>
      <c r="R2417" s="56">
        <f>IF(ISERROR(IF($X$7=1,$Y$7,)),"",IF($X$7=1,$Y$7,))</f>
        <v>0</v>
      </c>
      <c r="S2417" s="56">
        <f>IF(ISERROR(IF($X$8=1,$Y$8,)),"",IF($X$8=1,$Y$8,))</f>
        <v>1000</v>
      </c>
      <c r="T2417" s="56">
        <f>IF(ISERROR(IF($X$9=1,$Y$9,)),"",IF($X$9=1,$Y$9,))</f>
        <v>500</v>
      </c>
      <c r="U2417" s="56">
        <f>IF(ISERROR(IF($X$10=1,$Y$10,)),"",IF($X$10=1,$Y$10,))</f>
        <v>500</v>
      </c>
    </row>
    <row r="2418" spans="1:21" x14ac:dyDescent="0.25">
      <c r="A2418" s="75">
        <f t="shared" si="460"/>
        <v>2414</v>
      </c>
      <c r="C2418" s="56" t="s">
        <v>2518</v>
      </c>
      <c r="E2418" s="56">
        <f t="shared" si="461"/>
        <v>2414</v>
      </c>
      <c r="F2418" s="76">
        <f t="shared" si="456"/>
        <v>88</v>
      </c>
      <c r="G2418" s="56" t="str">
        <f t="shared" si="462"/>
        <v/>
      </c>
      <c r="H2418" s="56">
        <f t="shared" si="463"/>
        <v>2414</v>
      </c>
      <c r="I2418" s="56">
        <f>IF(G2418="",0,IF(COUNTIF($G$5:G2418,G2418)=1,0,COUNTIF($G$5:G2418,G2418) )   )</f>
        <v>0</v>
      </c>
      <c r="J2418" s="56" t="str">
        <f t="shared" si="464"/>
        <v/>
      </c>
      <c r="K2418" s="56" t="str">
        <f t="shared" si="455"/>
        <v/>
      </c>
      <c r="L2418" s="56" t="str">
        <f t="shared" si="457"/>
        <v/>
      </c>
      <c r="M2418" s="56" t="str">
        <f t="shared" si="458"/>
        <v/>
      </c>
      <c r="N2418" s="56" t="str">
        <f t="shared" si="459"/>
        <v/>
      </c>
      <c r="O2418" s="56" t="str">
        <f t="shared" si="465"/>
        <v/>
      </c>
      <c r="P2418" s="56">
        <f>IF(ISERROR(IF($X$5=1,$Y$5,)),"",IF($X$5=1,$Y$5,))</f>
        <v>0</v>
      </c>
      <c r="Q2418" s="56">
        <f>IF(ISERROR(IF($X$6=1,$Y$6,)),"",IF($X$6=1,$Y$6,))</f>
        <v>10000</v>
      </c>
      <c r="R2418" s="56">
        <f>IF(ISERROR(IF($X$7=1,$Y$7,)),"",IF($X$7=1,$Y$7,))</f>
        <v>0</v>
      </c>
      <c r="S2418" s="56">
        <f>IF(ISERROR(IF($X$8=1,$Y$8,)),"",IF($X$8=1,$Y$8,))</f>
        <v>1000</v>
      </c>
      <c r="T2418" s="56">
        <f>IF(ISERROR(IF($X$9=1,$Y$9,)),"",IF($X$9=1,$Y$9,))</f>
        <v>500</v>
      </c>
      <c r="U2418" s="56">
        <f>IF(ISERROR(IF($X$10=1,$Y$10,)),"",IF($X$10=1,$Y$10,))</f>
        <v>500</v>
      </c>
    </row>
    <row r="2419" spans="1:21" x14ac:dyDescent="0.25">
      <c r="A2419" s="75">
        <f t="shared" si="460"/>
        <v>2415</v>
      </c>
      <c r="D2419" s="56" t="s">
        <v>3016</v>
      </c>
      <c r="E2419" s="56">
        <f t="shared" si="461"/>
        <v>2415</v>
      </c>
      <c r="F2419" s="76">
        <f t="shared" si="456"/>
        <v>88</v>
      </c>
      <c r="G2419" s="56" t="str">
        <f t="shared" si="462"/>
        <v>TriHeatShield5m</v>
      </c>
      <c r="H2419" s="56">
        <f t="shared" si="463"/>
        <v>2415</v>
      </c>
      <c r="I2419" s="56">
        <f>IF(G2419="",0,IF(COUNTIF($G$5:G2419,G2419)=1,0,COUNTIF($G$5:G2419,G2419) )   )</f>
        <v>0</v>
      </c>
      <c r="J2419" s="56" t="str">
        <f t="shared" si="464"/>
        <v/>
      </c>
      <c r="K2419" s="56" t="str">
        <f t="shared" si="455"/>
        <v/>
      </c>
      <c r="L2419" s="56" t="str">
        <f t="shared" si="457"/>
        <v/>
      </c>
      <c r="M2419" s="56" t="str">
        <f t="shared" si="458"/>
        <v/>
      </c>
      <c r="N2419" s="56" t="str">
        <f t="shared" si="459"/>
        <v/>
      </c>
      <c r="O2419" s="56" t="str">
        <f t="shared" si="465"/>
        <v/>
      </c>
      <c r="P2419" s="56">
        <f>IF(ISERROR(IF($X$5=1,$Y$5,)),"",IF($X$5=1,$Y$5,))</f>
        <v>0</v>
      </c>
      <c r="Q2419" s="56">
        <f>IF(ISERROR(IF($X$6=1,$Y$6,)),"",IF($X$6=1,$Y$6,))</f>
        <v>10000</v>
      </c>
      <c r="R2419" s="56">
        <f>IF(ISERROR(IF($X$7=1,$Y$7,)),"",IF($X$7=1,$Y$7,))</f>
        <v>0</v>
      </c>
      <c r="S2419" s="56">
        <f>IF(ISERROR(IF($X$8=1,$Y$8,)),"",IF($X$8=1,$Y$8,))</f>
        <v>1000</v>
      </c>
      <c r="T2419" s="56">
        <f>IF(ISERROR(IF($X$9=1,$Y$9,)),"",IF($X$9=1,$Y$9,))</f>
        <v>500</v>
      </c>
      <c r="U2419" s="56">
        <f>IF(ISERROR(IF($X$10=1,$Y$10,)),"",IF($X$10=1,$Y$10,))</f>
        <v>500</v>
      </c>
    </row>
    <row r="2420" spans="1:21" x14ac:dyDescent="0.25">
      <c r="A2420" s="75">
        <f t="shared" si="460"/>
        <v>2416</v>
      </c>
      <c r="D2420" s="56" t="s">
        <v>5134</v>
      </c>
      <c r="E2420" s="56">
        <f t="shared" si="461"/>
        <v>2416</v>
      </c>
      <c r="F2420" s="76">
        <f t="shared" si="456"/>
        <v>88</v>
      </c>
      <c r="G2420" s="56" t="str">
        <f t="shared" si="462"/>
        <v>3.75.Heatshield</v>
      </c>
      <c r="H2420" s="56">
        <f t="shared" si="463"/>
        <v>2416</v>
      </c>
      <c r="I2420" s="56">
        <f>IF(G2420="",0,IF(COUNTIF($G$5:G2420,G2420)=1,0,COUNTIF($G$5:G2420,G2420) )   )</f>
        <v>0</v>
      </c>
      <c r="J2420" s="56" t="str">
        <f t="shared" si="464"/>
        <v/>
      </c>
      <c r="K2420" s="56" t="str">
        <f t="shared" si="455"/>
        <v/>
      </c>
      <c r="L2420" s="56" t="str">
        <f t="shared" si="457"/>
        <v/>
      </c>
      <c r="M2420" s="56" t="str">
        <f t="shared" si="458"/>
        <v/>
      </c>
      <c r="N2420" s="56" t="str">
        <f t="shared" si="459"/>
        <v/>
      </c>
      <c r="O2420" s="56" t="str">
        <f t="shared" si="465"/>
        <v/>
      </c>
      <c r="P2420" s="56">
        <f>IF(ISERROR(IF($X$5=1,$Y$5,)),"",IF($X$5=1,$Y$5,))</f>
        <v>0</v>
      </c>
      <c r="Q2420" s="56">
        <f>IF(ISERROR(IF($X$6=1,$Y$6,)),"",IF($X$6=1,$Y$6,))</f>
        <v>10000</v>
      </c>
      <c r="R2420" s="56">
        <f>IF(ISERROR(IF($X$7=1,$Y$7,)),"",IF($X$7=1,$Y$7,))</f>
        <v>0</v>
      </c>
      <c r="S2420" s="56">
        <f>IF(ISERROR(IF($X$8=1,$Y$8,)),"",IF($X$8=1,$Y$8,))</f>
        <v>1000</v>
      </c>
      <c r="T2420" s="56">
        <f>IF(ISERROR(IF($X$9=1,$Y$9,)),"",IF($X$9=1,$Y$9,))</f>
        <v>500</v>
      </c>
      <c r="U2420" s="56">
        <f>IF(ISERROR(IF($X$10=1,$Y$10,)),"",IF($X$10=1,$Y$10,))</f>
        <v>500</v>
      </c>
    </row>
    <row r="2421" spans="1:21" x14ac:dyDescent="0.25">
      <c r="A2421" s="75">
        <f t="shared" si="460"/>
        <v>2417</v>
      </c>
      <c r="C2421" s="56" t="s">
        <v>2532</v>
      </c>
      <c r="E2421" s="56">
        <f t="shared" si="461"/>
        <v>2417</v>
      </c>
      <c r="F2421" s="76">
        <f t="shared" si="456"/>
        <v>88</v>
      </c>
      <c r="G2421" s="56" t="str">
        <f t="shared" si="462"/>
        <v/>
      </c>
      <c r="H2421" s="56">
        <f t="shared" si="463"/>
        <v>2417</v>
      </c>
      <c r="I2421" s="56">
        <f>IF(G2421="",0,IF(COUNTIF($G$5:G2421,G2421)=1,0,COUNTIF($G$5:G2421,G2421) )   )</f>
        <v>0</v>
      </c>
      <c r="J2421" s="56" t="str">
        <f t="shared" si="464"/>
        <v/>
      </c>
      <c r="K2421" s="56" t="str">
        <f t="shared" si="455"/>
        <v/>
      </c>
      <c r="L2421" s="56" t="str">
        <f t="shared" si="457"/>
        <v/>
      </c>
      <c r="M2421" s="56" t="str">
        <f t="shared" si="458"/>
        <v/>
      </c>
      <c r="N2421" s="56" t="str">
        <f t="shared" si="459"/>
        <v/>
      </c>
      <c r="O2421" s="56" t="str">
        <f t="shared" si="465"/>
        <v/>
      </c>
      <c r="P2421" s="56">
        <f>IF(ISERROR(IF($X$5=1,$Y$5,)),"",IF($X$5=1,$Y$5,))</f>
        <v>0</v>
      </c>
      <c r="Q2421" s="56">
        <f>IF(ISERROR(IF($X$6=1,$Y$6,)),"",IF($X$6=1,$Y$6,))</f>
        <v>10000</v>
      </c>
      <c r="R2421" s="56">
        <f>IF(ISERROR(IF($X$7=1,$Y$7,)),"",IF($X$7=1,$Y$7,))</f>
        <v>0</v>
      </c>
      <c r="S2421" s="56">
        <f>IF(ISERROR(IF($X$8=1,$Y$8,)),"",IF($X$8=1,$Y$8,))</f>
        <v>1000</v>
      </c>
      <c r="T2421" s="56">
        <f>IF(ISERROR(IF($X$9=1,$Y$9,)),"",IF($X$9=1,$Y$9,))</f>
        <v>500</v>
      </c>
      <c r="U2421" s="56">
        <f>IF(ISERROR(IF($X$10=1,$Y$10,)),"",IF($X$10=1,$Y$10,))</f>
        <v>500</v>
      </c>
    </row>
    <row r="2422" spans="1:21" x14ac:dyDescent="0.25">
      <c r="A2422" s="75">
        <f t="shared" si="460"/>
        <v>2418</v>
      </c>
      <c r="B2422" s="56" t="s">
        <v>2532</v>
      </c>
      <c r="E2422" s="56">
        <f t="shared" si="461"/>
        <v>2418</v>
      </c>
      <c r="F2422" s="76">
        <f t="shared" si="456"/>
        <v>88</v>
      </c>
      <c r="G2422" s="56" t="str">
        <f t="shared" si="462"/>
        <v/>
      </c>
      <c r="H2422" s="56">
        <f t="shared" si="463"/>
        <v>2418</v>
      </c>
      <c r="I2422" s="56">
        <f>IF(G2422="",0,IF(COUNTIF($G$5:G2422,G2422)=1,0,COUNTIF($G$5:G2422,G2422) )   )</f>
        <v>0</v>
      </c>
      <c r="J2422" s="56" t="str">
        <f t="shared" si="464"/>
        <v/>
      </c>
      <c r="K2422" s="56" t="str">
        <f t="shared" si="455"/>
        <v/>
      </c>
      <c r="L2422" s="56" t="str">
        <f t="shared" si="457"/>
        <v/>
      </c>
      <c r="M2422" s="56" t="str">
        <f t="shared" si="458"/>
        <v/>
      </c>
      <c r="N2422" s="56" t="str">
        <f t="shared" si="459"/>
        <v/>
      </c>
      <c r="O2422" s="56" t="str">
        <f t="shared" si="465"/>
        <v/>
      </c>
      <c r="P2422" s="56">
        <f>IF(ISERROR(IF($X$5=1,$Y$5,)),"",IF($X$5=1,$Y$5,))</f>
        <v>0</v>
      </c>
      <c r="Q2422" s="56">
        <f>IF(ISERROR(IF($X$6=1,$Y$6,)),"",IF($X$6=1,$Y$6,))</f>
        <v>10000</v>
      </c>
      <c r="R2422" s="56">
        <f>IF(ISERROR(IF($X$7=1,$Y$7,)),"",IF($X$7=1,$Y$7,))</f>
        <v>0</v>
      </c>
      <c r="S2422" s="56">
        <f>IF(ISERROR(IF($X$8=1,$Y$8,)),"",IF($X$8=1,$Y$8,))</f>
        <v>1000</v>
      </c>
      <c r="T2422" s="56">
        <f>IF(ISERROR(IF($X$9=1,$Y$9,)),"",IF($X$9=1,$Y$9,))</f>
        <v>500</v>
      </c>
      <c r="U2422" s="56">
        <f>IF(ISERROR(IF($X$10=1,$Y$10,)),"",IF($X$10=1,$Y$10,))</f>
        <v>500</v>
      </c>
    </row>
    <row r="2423" spans="1:21" x14ac:dyDescent="0.25">
      <c r="A2423" s="75">
        <f t="shared" si="460"/>
        <v>2419</v>
      </c>
      <c r="B2423" s="56" t="s">
        <v>2517</v>
      </c>
      <c r="E2423" s="56">
        <f t="shared" si="461"/>
        <v>2419</v>
      </c>
      <c r="F2423" s="76">
        <f t="shared" si="456"/>
        <v>88</v>
      </c>
      <c r="G2423" s="56" t="str">
        <f t="shared" si="462"/>
        <v/>
      </c>
      <c r="H2423" s="56">
        <f t="shared" si="463"/>
        <v>2419</v>
      </c>
      <c r="I2423" s="56">
        <f>IF(G2423="",0,IF(COUNTIF($G$5:G2423,G2423)=1,0,COUNTIF($G$5:G2423,G2423) )   )</f>
        <v>0</v>
      </c>
      <c r="J2423" s="56" t="str">
        <f t="shared" si="464"/>
        <v/>
      </c>
      <c r="K2423" s="56" t="str">
        <f t="shared" si="455"/>
        <v/>
      </c>
      <c r="L2423" s="56" t="str">
        <f t="shared" si="457"/>
        <v/>
      </c>
      <c r="M2423" s="56" t="str">
        <f t="shared" si="458"/>
        <v/>
      </c>
      <c r="N2423" s="56" t="str">
        <f t="shared" si="459"/>
        <v/>
      </c>
      <c r="O2423" s="56" t="str">
        <f t="shared" si="465"/>
        <v/>
      </c>
      <c r="P2423" s="56">
        <f>IF(ISERROR(IF($X$5=1,$Y$5,)),"",IF($X$5=1,$Y$5,))</f>
        <v>0</v>
      </c>
      <c r="Q2423" s="56">
        <f>IF(ISERROR(IF($X$6=1,$Y$6,)),"",IF($X$6=1,$Y$6,))</f>
        <v>10000</v>
      </c>
      <c r="R2423" s="56">
        <f>IF(ISERROR(IF($X$7=1,$Y$7,)),"",IF($X$7=1,$Y$7,))</f>
        <v>0</v>
      </c>
      <c r="S2423" s="56">
        <f>IF(ISERROR(IF($X$8=1,$Y$8,)),"",IF($X$8=1,$Y$8,))</f>
        <v>1000</v>
      </c>
      <c r="T2423" s="56">
        <f>IF(ISERROR(IF($X$9=1,$Y$9,)),"",IF($X$9=1,$Y$9,))</f>
        <v>500</v>
      </c>
      <c r="U2423" s="56">
        <f>IF(ISERROR(IF($X$10=1,$Y$10,)),"",IF($X$10=1,$Y$10,))</f>
        <v>500</v>
      </c>
    </row>
    <row r="2424" spans="1:21" x14ac:dyDescent="0.25">
      <c r="A2424" s="75">
        <f t="shared" si="460"/>
        <v>2420</v>
      </c>
      <c r="B2424" s="56" t="s">
        <v>2518</v>
      </c>
      <c r="E2424" s="56">
        <f t="shared" si="461"/>
        <v>2420</v>
      </c>
      <c r="F2424" s="76">
        <f t="shared" si="456"/>
        <v>88</v>
      </c>
      <c r="G2424" s="56" t="str">
        <f t="shared" si="462"/>
        <v/>
      </c>
      <c r="H2424" s="56">
        <f t="shared" si="463"/>
        <v>2420</v>
      </c>
      <c r="I2424" s="56">
        <f>IF(G2424="",0,IF(COUNTIF($G$5:G2424,G2424)=1,0,COUNTIF($G$5:G2424,G2424) )   )</f>
        <v>0</v>
      </c>
      <c r="J2424" s="56" t="str">
        <f t="shared" si="464"/>
        <v/>
      </c>
      <c r="K2424" s="56" t="str">
        <f t="shared" si="455"/>
        <v/>
      </c>
      <c r="L2424" s="56" t="str">
        <f t="shared" si="457"/>
        <v/>
      </c>
      <c r="M2424" s="56" t="str">
        <f t="shared" si="458"/>
        <v/>
      </c>
      <c r="N2424" s="56" t="str">
        <f t="shared" si="459"/>
        <v/>
      </c>
      <c r="O2424" s="56" t="str">
        <f t="shared" si="465"/>
        <v/>
      </c>
      <c r="P2424" s="56">
        <f>IF(ISERROR(IF($X$5=1,$Y$5,)),"",IF($X$5=1,$Y$5,))</f>
        <v>0</v>
      </c>
      <c r="Q2424" s="56">
        <f>IF(ISERROR(IF($X$6=1,$Y$6,)),"",IF($X$6=1,$Y$6,))</f>
        <v>10000</v>
      </c>
      <c r="R2424" s="56">
        <f>IF(ISERROR(IF($X$7=1,$Y$7,)),"",IF($X$7=1,$Y$7,))</f>
        <v>0</v>
      </c>
      <c r="S2424" s="56">
        <f>IF(ISERROR(IF($X$8=1,$Y$8,)),"",IF($X$8=1,$Y$8,))</f>
        <v>1000</v>
      </c>
      <c r="T2424" s="56">
        <f>IF(ISERROR(IF($X$9=1,$Y$9,)),"",IF($X$9=1,$Y$9,))</f>
        <v>500</v>
      </c>
      <c r="U2424" s="56">
        <f>IF(ISERROR(IF($X$10=1,$Y$10,)),"",IF($X$10=1,$Y$10,))</f>
        <v>500</v>
      </c>
    </row>
    <row r="2425" spans="1:21" x14ac:dyDescent="0.25">
      <c r="A2425" s="75">
        <f t="shared" si="460"/>
        <v>2421</v>
      </c>
      <c r="C2425" s="56" t="s">
        <v>3001</v>
      </c>
      <c r="E2425" s="56">
        <f t="shared" si="461"/>
        <v>2421</v>
      </c>
      <c r="F2425" s="76">
        <f t="shared" si="456"/>
        <v>89</v>
      </c>
      <c r="G2425" s="56" t="str">
        <f t="shared" si="462"/>
        <v>newnode_advWinching</v>
      </c>
      <c r="H2425" s="56">
        <f t="shared" si="463"/>
        <v>2421</v>
      </c>
      <c r="I2425" s="56">
        <f>IF(G2425="",0,IF(COUNTIF($G$5:G2425,G2425)=1,0,COUNTIF($G$5:G2425,G2425) )   )</f>
        <v>0</v>
      </c>
      <c r="J2425" s="56" t="str">
        <f t="shared" si="464"/>
        <v/>
      </c>
      <c r="K2425" s="56" t="str">
        <f t="shared" si="455"/>
        <v/>
      </c>
      <c r="L2425" s="56" t="str">
        <f t="shared" si="457"/>
        <v/>
      </c>
      <c r="M2425" s="56" t="str">
        <f t="shared" si="458"/>
        <v/>
      </c>
      <c r="N2425" s="56" t="str">
        <f t="shared" si="459"/>
        <v/>
      </c>
      <c r="O2425" s="56" t="str">
        <f t="shared" si="465"/>
        <v/>
      </c>
      <c r="P2425" s="56">
        <f>IF(ISERROR(IF($X$5=1,$Y$5,)),"",IF($X$5=1,$Y$5,))</f>
        <v>0</v>
      </c>
      <c r="Q2425" s="56">
        <f>IF(ISERROR(IF($X$6=1,$Y$6,)),"",IF($X$6=1,$Y$6,))</f>
        <v>10000</v>
      </c>
      <c r="R2425" s="56">
        <f>IF(ISERROR(IF($X$7=1,$Y$7,)),"",IF($X$7=1,$Y$7,))</f>
        <v>0</v>
      </c>
      <c r="S2425" s="56">
        <f>IF(ISERROR(IF($X$8=1,$Y$8,)),"",IF($X$8=1,$Y$8,))</f>
        <v>1000</v>
      </c>
      <c r="T2425" s="56">
        <f>IF(ISERROR(IF($X$9=1,$Y$9,)),"",IF($X$9=1,$Y$9,))</f>
        <v>500</v>
      </c>
      <c r="U2425" s="56">
        <f>IF(ISERROR(IF($X$10=1,$Y$10,)),"",IF($X$10=1,$Y$10,))</f>
        <v>500</v>
      </c>
    </row>
    <row r="2426" spans="1:21" x14ac:dyDescent="0.25">
      <c r="A2426" s="75">
        <f t="shared" si="460"/>
        <v>2422</v>
      </c>
      <c r="C2426" s="56" t="s">
        <v>3002</v>
      </c>
      <c r="E2426" s="56">
        <f t="shared" si="461"/>
        <v>2422</v>
      </c>
      <c r="F2426" s="76">
        <f t="shared" si="456"/>
        <v>89</v>
      </c>
      <c r="G2426" s="56" t="str">
        <f t="shared" si="462"/>
        <v/>
      </c>
      <c r="H2426" s="56">
        <f t="shared" si="463"/>
        <v>2422</v>
      </c>
      <c r="I2426" s="56">
        <f>IF(G2426="",0,IF(COUNTIF($G$5:G2426,G2426)=1,0,COUNTIF($G$5:G2426,G2426) )   )</f>
        <v>0</v>
      </c>
      <c r="J2426" s="56" t="str">
        <f t="shared" si="464"/>
        <v/>
      </c>
      <c r="K2426" s="56" t="str">
        <f t="shared" si="455"/>
        <v/>
      </c>
      <c r="L2426" s="56" t="str">
        <f t="shared" si="457"/>
        <v/>
      </c>
      <c r="M2426" s="56" t="str">
        <f t="shared" si="458"/>
        <v/>
      </c>
      <c r="N2426" s="56" t="str">
        <f t="shared" si="459"/>
        <v/>
      </c>
      <c r="O2426" s="56" t="str">
        <f t="shared" si="465"/>
        <v/>
      </c>
      <c r="P2426" s="56">
        <f>IF(ISERROR(IF($X$5=1,$Y$5,)),"",IF($X$5=1,$Y$5,))</f>
        <v>0</v>
      </c>
      <c r="Q2426" s="56">
        <f>IF(ISERROR(IF($X$6=1,$Y$6,)),"",IF($X$6=1,$Y$6,))</f>
        <v>10000</v>
      </c>
      <c r="R2426" s="56">
        <f>IF(ISERROR(IF($X$7=1,$Y$7,)),"",IF($X$7=1,$Y$7,))</f>
        <v>0</v>
      </c>
      <c r="S2426" s="56">
        <f>IF(ISERROR(IF($X$8=1,$Y$8,)),"",IF($X$8=1,$Y$8,))</f>
        <v>1000</v>
      </c>
      <c r="T2426" s="56">
        <f>IF(ISERROR(IF($X$9=1,$Y$9,)),"",IF($X$9=1,$Y$9,))</f>
        <v>500</v>
      </c>
      <c r="U2426" s="56">
        <f>IF(ISERROR(IF($X$10=1,$Y$10,)),"",IF($X$10=1,$Y$10,))</f>
        <v>500</v>
      </c>
    </row>
    <row r="2427" spans="1:21" x14ac:dyDescent="0.25">
      <c r="A2427" s="75">
        <f t="shared" si="460"/>
        <v>2423</v>
      </c>
      <c r="C2427" s="56" t="s">
        <v>3003</v>
      </c>
      <c r="E2427" s="56">
        <f t="shared" si="461"/>
        <v>2423</v>
      </c>
      <c r="F2427" s="76">
        <f t="shared" si="456"/>
        <v>89</v>
      </c>
      <c r="G2427" s="56" t="str">
        <f t="shared" si="462"/>
        <v/>
      </c>
      <c r="H2427" s="56">
        <f t="shared" si="463"/>
        <v>2423</v>
      </c>
      <c r="I2427" s="56">
        <f>IF(G2427="",0,IF(COUNTIF($G$5:G2427,G2427)=1,0,COUNTIF($G$5:G2427,G2427) )   )</f>
        <v>0</v>
      </c>
      <c r="J2427" s="56" t="str">
        <f t="shared" si="464"/>
        <v/>
      </c>
      <c r="K2427" s="56" t="str">
        <f t="shared" si="455"/>
        <v/>
      </c>
      <c r="L2427" s="56" t="str">
        <f t="shared" si="457"/>
        <v/>
      </c>
      <c r="M2427" s="56" t="str">
        <f t="shared" si="458"/>
        <v/>
      </c>
      <c r="N2427" s="56" t="str">
        <f t="shared" si="459"/>
        <v/>
      </c>
      <c r="O2427" s="56" t="str">
        <f t="shared" si="465"/>
        <v/>
      </c>
      <c r="P2427" s="56">
        <f>IF(ISERROR(IF($X$5=1,$Y$5,)),"",IF($X$5=1,$Y$5,))</f>
        <v>0</v>
      </c>
      <c r="Q2427" s="56">
        <f>IF(ISERROR(IF($X$6=1,$Y$6,)),"",IF($X$6=1,$Y$6,))</f>
        <v>10000</v>
      </c>
      <c r="R2427" s="56">
        <f>IF(ISERROR(IF($X$7=1,$Y$7,)),"",IF($X$7=1,$Y$7,))</f>
        <v>0</v>
      </c>
      <c r="S2427" s="56">
        <f>IF(ISERROR(IF($X$8=1,$Y$8,)),"",IF($X$8=1,$Y$8,))</f>
        <v>1000</v>
      </c>
      <c r="T2427" s="56">
        <f>IF(ISERROR(IF($X$9=1,$Y$9,)),"",IF($X$9=1,$Y$9,))</f>
        <v>500</v>
      </c>
      <c r="U2427" s="56">
        <f>IF(ISERROR(IF($X$10=1,$Y$10,)),"",IF($X$10=1,$Y$10,))</f>
        <v>500</v>
      </c>
    </row>
    <row r="2428" spans="1:21" x14ac:dyDescent="0.25">
      <c r="A2428" s="75">
        <f t="shared" si="460"/>
        <v>2424</v>
      </c>
      <c r="C2428" s="56" t="s">
        <v>3004</v>
      </c>
      <c r="E2428" s="56">
        <f t="shared" si="461"/>
        <v>2424</v>
      </c>
      <c r="F2428" s="76">
        <f t="shared" si="456"/>
        <v>89</v>
      </c>
      <c r="G2428" s="56" t="str">
        <f t="shared" si="462"/>
        <v/>
      </c>
      <c r="H2428" s="56">
        <f t="shared" si="463"/>
        <v>2424</v>
      </c>
      <c r="I2428" s="56">
        <f>IF(G2428="",0,IF(COUNTIF($G$5:G2428,G2428)=1,0,COUNTIF($G$5:G2428,G2428) )   )</f>
        <v>0</v>
      </c>
      <c r="J2428" s="56" t="str">
        <f t="shared" si="464"/>
        <v/>
      </c>
      <c r="K2428" s="56" t="str">
        <f t="shared" si="455"/>
        <v/>
      </c>
      <c r="L2428" s="56" t="str">
        <f t="shared" si="457"/>
        <v/>
      </c>
      <c r="M2428" s="56" t="str">
        <f t="shared" si="458"/>
        <v/>
      </c>
      <c r="N2428" s="56" t="str">
        <f t="shared" si="459"/>
        <v/>
      </c>
      <c r="O2428" s="56" t="str">
        <f t="shared" si="465"/>
        <v/>
      </c>
      <c r="P2428" s="56">
        <f>IF(ISERROR(IF($X$5=1,$Y$5,)),"",IF($X$5=1,$Y$5,))</f>
        <v>0</v>
      </c>
      <c r="Q2428" s="56">
        <f>IF(ISERROR(IF($X$6=1,$Y$6,)),"",IF($X$6=1,$Y$6,))</f>
        <v>10000</v>
      </c>
      <c r="R2428" s="56">
        <f>IF(ISERROR(IF($X$7=1,$Y$7,)),"",IF($X$7=1,$Y$7,))</f>
        <v>0</v>
      </c>
      <c r="S2428" s="56">
        <f>IF(ISERROR(IF($X$8=1,$Y$8,)),"",IF($X$8=1,$Y$8,))</f>
        <v>1000</v>
      </c>
      <c r="T2428" s="56">
        <f>IF(ISERROR(IF($X$9=1,$Y$9,)),"",IF($X$9=1,$Y$9,))</f>
        <v>500</v>
      </c>
      <c r="U2428" s="56">
        <f>IF(ISERROR(IF($X$10=1,$Y$10,)),"",IF($X$10=1,$Y$10,))</f>
        <v>500</v>
      </c>
    </row>
    <row r="2429" spans="1:21" x14ac:dyDescent="0.25">
      <c r="A2429" s="75">
        <f t="shared" si="460"/>
        <v>2425</v>
      </c>
      <c r="C2429" s="56" t="s">
        <v>3005</v>
      </c>
      <c r="E2429" s="56">
        <f t="shared" si="461"/>
        <v>2425</v>
      </c>
      <c r="F2429" s="76">
        <f t="shared" si="456"/>
        <v>89</v>
      </c>
      <c r="G2429" s="56" t="str">
        <f t="shared" si="462"/>
        <v/>
      </c>
      <c r="H2429" s="56">
        <f t="shared" si="463"/>
        <v>2425</v>
      </c>
      <c r="I2429" s="56">
        <f>IF(G2429="",0,IF(COUNTIF($G$5:G2429,G2429)=1,0,COUNTIF($G$5:G2429,G2429) )   )</f>
        <v>0</v>
      </c>
      <c r="J2429" s="56" t="str">
        <f t="shared" si="464"/>
        <v/>
      </c>
      <c r="K2429" s="56" t="str">
        <f t="shared" si="455"/>
        <v/>
      </c>
      <c r="L2429" s="56" t="str">
        <f t="shared" si="457"/>
        <v/>
      </c>
      <c r="M2429" s="56" t="str">
        <f t="shared" si="458"/>
        <v/>
      </c>
      <c r="N2429" s="56" t="str">
        <f t="shared" si="459"/>
        <v/>
      </c>
      <c r="O2429" s="56" t="str">
        <f t="shared" si="465"/>
        <v/>
      </c>
      <c r="P2429" s="56">
        <f>IF(ISERROR(IF($X$5=1,$Y$5,)),"",IF($X$5=1,$Y$5,))</f>
        <v>0</v>
      </c>
      <c r="Q2429" s="56">
        <f>IF(ISERROR(IF($X$6=1,$Y$6,)),"",IF($X$6=1,$Y$6,))</f>
        <v>10000</v>
      </c>
      <c r="R2429" s="56">
        <f>IF(ISERROR(IF($X$7=1,$Y$7,)),"",IF($X$7=1,$Y$7,))</f>
        <v>0</v>
      </c>
      <c r="S2429" s="56">
        <f>IF(ISERROR(IF($X$8=1,$Y$8,)),"",IF($X$8=1,$Y$8,))</f>
        <v>1000</v>
      </c>
      <c r="T2429" s="56">
        <f>IF(ISERROR(IF($X$9=1,$Y$9,)),"",IF($X$9=1,$Y$9,))</f>
        <v>500</v>
      </c>
      <c r="U2429" s="56">
        <f>IF(ISERROR(IF($X$10=1,$Y$10,)),"",IF($X$10=1,$Y$10,))</f>
        <v>500</v>
      </c>
    </row>
    <row r="2430" spans="1:21" x14ac:dyDescent="0.25">
      <c r="A2430" s="75">
        <f t="shared" si="460"/>
        <v>2426</v>
      </c>
      <c r="C2430" s="56" t="s">
        <v>6275</v>
      </c>
      <c r="E2430" s="56">
        <f t="shared" si="461"/>
        <v>2426</v>
      </c>
      <c r="F2430" s="76">
        <f t="shared" si="456"/>
        <v>89</v>
      </c>
      <c r="G2430" s="56" t="str">
        <f t="shared" si="462"/>
        <v/>
      </c>
      <c r="H2430" s="56">
        <f t="shared" si="463"/>
        <v>2426</v>
      </c>
      <c r="I2430" s="56">
        <f>IF(G2430="",0,IF(COUNTIF($G$5:G2430,G2430)=1,0,COUNTIF($G$5:G2430,G2430) )   )</f>
        <v>0</v>
      </c>
      <c r="J2430" s="56" t="str">
        <f t="shared" si="464"/>
        <v/>
      </c>
      <c r="K2430" s="56" t="str">
        <f t="shared" ref="K2430:K2493" si="466">IF(ISERROR(VLOOKUP(J2430,$F$5:$G$6005,2,)),"",VLOOKUP(J2430,$F$5:$G$6005,2,))</f>
        <v/>
      </c>
      <c r="L2430" s="56" t="str">
        <f t="shared" si="457"/>
        <v/>
      </c>
      <c r="M2430" s="56" t="str">
        <f t="shared" si="458"/>
        <v/>
      </c>
      <c r="N2430" s="56" t="str">
        <f t="shared" si="459"/>
        <v/>
      </c>
      <c r="O2430" s="56" t="str">
        <f t="shared" si="465"/>
        <v/>
      </c>
      <c r="P2430" s="56">
        <f>IF(ISERROR(IF($X$5=1,$Y$5,)),"",IF($X$5=1,$Y$5,))</f>
        <v>0</v>
      </c>
      <c r="Q2430" s="56">
        <f>IF(ISERROR(IF($X$6=1,$Y$6,)),"",IF($X$6=1,$Y$6,))</f>
        <v>10000</v>
      </c>
      <c r="R2430" s="56">
        <f>IF(ISERROR(IF($X$7=1,$Y$7,)),"",IF($X$7=1,$Y$7,))</f>
        <v>0</v>
      </c>
      <c r="S2430" s="56">
        <f>IF(ISERROR(IF($X$8=1,$Y$8,)),"",IF($X$8=1,$Y$8,))</f>
        <v>1000</v>
      </c>
      <c r="T2430" s="56">
        <f>IF(ISERROR(IF($X$9=1,$Y$9,)),"",IF($X$9=1,$Y$9,))</f>
        <v>500</v>
      </c>
      <c r="U2430" s="56">
        <f>IF(ISERROR(IF($X$10=1,$Y$10,)),"",IF($X$10=1,$Y$10,))</f>
        <v>500</v>
      </c>
    </row>
    <row r="2431" spans="1:21" x14ac:dyDescent="0.25">
      <c r="A2431" s="75">
        <f t="shared" si="460"/>
        <v>2427</v>
      </c>
      <c r="C2431" s="56" t="s">
        <v>2525</v>
      </c>
      <c r="E2431" s="56">
        <f t="shared" si="461"/>
        <v>2427</v>
      </c>
      <c r="F2431" s="76">
        <f t="shared" si="456"/>
        <v>89</v>
      </c>
      <c r="G2431" s="56" t="str">
        <f t="shared" si="462"/>
        <v/>
      </c>
      <c r="H2431" s="56">
        <f t="shared" si="463"/>
        <v>2427</v>
      </c>
      <c r="I2431" s="56">
        <f>IF(G2431="",0,IF(COUNTIF($G$5:G2431,G2431)=1,0,COUNTIF($G$5:G2431,G2431) )   )</f>
        <v>0</v>
      </c>
      <c r="J2431" s="56" t="str">
        <f t="shared" si="464"/>
        <v/>
      </c>
      <c r="K2431" s="56" t="str">
        <f t="shared" si="466"/>
        <v/>
      </c>
      <c r="L2431" s="56" t="str">
        <f t="shared" si="457"/>
        <v/>
      </c>
      <c r="M2431" s="56" t="str">
        <f t="shared" si="458"/>
        <v/>
      </c>
      <c r="N2431" s="56" t="str">
        <f t="shared" si="459"/>
        <v/>
      </c>
      <c r="O2431" s="56" t="str">
        <f t="shared" si="465"/>
        <v/>
      </c>
      <c r="P2431" s="56">
        <f>IF(ISERROR(IF($X$5=1,$Y$5,)),"",IF($X$5=1,$Y$5,))</f>
        <v>0</v>
      </c>
      <c r="Q2431" s="56">
        <f>IF(ISERROR(IF($X$6=1,$Y$6,)),"",IF($X$6=1,$Y$6,))</f>
        <v>10000</v>
      </c>
      <c r="R2431" s="56">
        <f>IF(ISERROR(IF($X$7=1,$Y$7,)),"",IF($X$7=1,$Y$7,))</f>
        <v>0</v>
      </c>
      <c r="S2431" s="56">
        <f>IF(ISERROR(IF($X$8=1,$Y$8,)),"",IF($X$8=1,$Y$8,))</f>
        <v>1000</v>
      </c>
      <c r="T2431" s="56">
        <f>IF(ISERROR(IF($X$9=1,$Y$9,)),"",IF($X$9=1,$Y$9,))</f>
        <v>500</v>
      </c>
      <c r="U2431" s="56">
        <f>IF(ISERROR(IF($X$10=1,$Y$10,)),"",IF($X$10=1,$Y$10,))</f>
        <v>500</v>
      </c>
    </row>
    <row r="2432" spans="1:21" x14ac:dyDescent="0.25">
      <c r="A2432" s="75">
        <f t="shared" si="460"/>
        <v>2428</v>
      </c>
      <c r="C2432" s="56" t="s">
        <v>2526</v>
      </c>
      <c r="E2432" s="56">
        <f t="shared" si="461"/>
        <v>2428</v>
      </c>
      <c r="F2432" s="76">
        <f t="shared" si="456"/>
        <v>89</v>
      </c>
      <c r="G2432" s="56" t="str">
        <f t="shared" si="462"/>
        <v/>
      </c>
      <c r="H2432" s="56">
        <f t="shared" si="463"/>
        <v>2428</v>
      </c>
      <c r="I2432" s="56">
        <f>IF(G2432="",0,IF(COUNTIF($G$5:G2432,G2432)=1,0,COUNTIF($G$5:G2432,G2432) )   )</f>
        <v>0</v>
      </c>
      <c r="J2432" s="56" t="str">
        <f t="shared" si="464"/>
        <v/>
      </c>
      <c r="K2432" s="56" t="str">
        <f t="shared" si="466"/>
        <v/>
      </c>
      <c r="L2432" s="56" t="str">
        <f t="shared" si="457"/>
        <v/>
      </c>
      <c r="M2432" s="56" t="str">
        <f t="shared" si="458"/>
        <v/>
      </c>
      <c r="N2432" s="56" t="str">
        <f t="shared" si="459"/>
        <v/>
      </c>
      <c r="O2432" s="56" t="str">
        <f t="shared" si="465"/>
        <v/>
      </c>
      <c r="P2432" s="56">
        <f>IF(ISERROR(IF($X$5=1,$Y$5,)),"",IF($X$5=1,$Y$5,))</f>
        <v>0</v>
      </c>
      <c r="Q2432" s="56">
        <f>IF(ISERROR(IF($X$6=1,$Y$6,)),"",IF($X$6=1,$Y$6,))</f>
        <v>10000</v>
      </c>
      <c r="R2432" s="56">
        <f>IF(ISERROR(IF($X$7=1,$Y$7,)),"",IF($X$7=1,$Y$7,))</f>
        <v>0</v>
      </c>
      <c r="S2432" s="56">
        <f>IF(ISERROR(IF($X$8=1,$Y$8,)),"",IF($X$8=1,$Y$8,))</f>
        <v>1000</v>
      </c>
      <c r="T2432" s="56">
        <f>IF(ISERROR(IF($X$9=1,$Y$9,)),"",IF($X$9=1,$Y$9,))</f>
        <v>500</v>
      </c>
      <c r="U2432" s="56">
        <f>IF(ISERROR(IF($X$10=1,$Y$10,)),"",IF($X$10=1,$Y$10,))</f>
        <v>500</v>
      </c>
    </row>
    <row r="2433" spans="1:21" x14ac:dyDescent="0.25">
      <c r="A2433" s="75">
        <f t="shared" si="460"/>
        <v>2429</v>
      </c>
      <c r="C2433" s="56" t="s">
        <v>2527</v>
      </c>
      <c r="E2433" s="56">
        <f t="shared" si="461"/>
        <v>2429</v>
      </c>
      <c r="F2433" s="76">
        <f t="shared" si="456"/>
        <v>89</v>
      </c>
      <c r="G2433" s="56" t="str">
        <f t="shared" si="462"/>
        <v/>
      </c>
      <c r="H2433" s="56">
        <f t="shared" si="463"/>
        <v>2429</v>
      </c>
      <c r="I2433" s="56">
        <f>IF(G2433="",0,IF(COUNTIF($G$5:G2433,G2433)=1,0,COUNTIF($G$5:G2433,G2433) )   )</f>
        <v>0</v>
      </c>
      <c r="J2433" s="56" t="str">
        <f t="shared" si="464"/>
        <v/>
      </c>
      <c r="K2433" s="56" t="str">
        <f t="shared" si="466"/>
        <v/>
      </c>
      <c r="L2433" s="56" t="str">
        <f t="shared" si="457"/>
        <v/>
      </c>
      <c r="M2433" s="56" t="str">
        <f t="shared" si="458"/>
        <v/>
      </c>
      <c r="N2433" s="56" t="str">
        <f t="shared" si="459"/>
        <v/>
      </c>
      <c r="O2433" s="56" t="str">
        <f t="shared" si="465"/>
        <v/>
      </c>
      <c r="P2433" s="56">
        <f>IF(ISERROR(IF($X$5=1,$Y$5,)),"",IF($X$5=1,$Y$5,))</f>
        <v>0</v>
      </c>
      <c r="Q2433" s="56">
        <f>IF(ISERROR(IF($X$6=1,$Y$6,)),"",IF($X$6=1,$Y$6,))</f>
        <v>10000</v>
      </c>
      <c r="R2433" s="56">
        <f>IF(ISERROR(IF($X$7=1,$Y$7,)),"",IF($X$7=1,$Y$7,))</f>
        <v>0</v>
      </c>
      <c r="S2433" s="56">
        <f>IF(ISERROR(IF($X$8=1,$Y$8,)),"",IF($X$8=1,$Y$8,))</f>
        <v>1000</v>
      </c>
      <c r="T2433" s="56">
        <f>IF(ISERROR(IF($X$9=1,$Y$9,)),"",IF($X$9=1,$Y$9,))</f>
        <v>500</v>
      </c>
      <c r="U2433" s="56">
        <f>IF(ISERROR(IF($X$10=1,$Y$10,)),"",IF($X$10=1,$Y$10,))</f>
        <v>500</v>
      </c>
    </row>
    <row r="2434" spans="1:21" x14ac:dyDescent="0.25">
      <c r="A2434" s="75">
        <f t="shared" si="460"/>
        <v>2430</v>
      </c>
      <c r="C2434" s="56" t="s">
        <v>3007</v>
      </c>
      <c r="E2434" s="56">
        <f t="shared" si="461"/>
        <v>2430</v>
      </c>
      <c r="F2434" s="76">
        <f t="shared" si="456"/>
        <v>89</v>
      </c>
      <c r="G2434" s="56" t="str">
        <f t="shared" si="462"/>
        <v/>
      </c>
      <c r="H2434" s="56">
        <f t="shared" si="463"/>
        <v>2430</v>
      </c>
      <c r="I2434" s="56">
        <f>IF(G2434="",0,IF(COUNTIF($G$5:G2434,G2434)=1,0,COUNTIF($G$5:G2434,G2434) )   )</f>
        <v>0</v>
      </c>
      <c r="J2434" s="56" t="str">
        <f t="shared" si="464"/>
        <v/>
      </c>
      <c r="K2434" s="56" t="str">
        <f t="shared" si="466"/>
        <v/>
      </c>
      <c r="L2434" s="56" t="str">
        <f t="shared" si="457"/>
        <v/>
      </c>
      <c r="M2434" s="56" t="str">
        <f t="shared" si="458"/>
        <v/>
      </c>
      <c r="N2434" s="56" t="str">
        <f t="shared" si="459"/>
        <v/>
      </c>
      <c r="O2434" s="56" t="str">
        <f t="shared" si="465"/>
        <v/>
      </c>
      <c r="P2434" s="56">
        <f>IF(ISERROR(IF($X$5=1,$Y$5,)),"",IF($X$5=1,$Y$5,))</f>
        <v>0</v>
      </c>
      <c r="Q2434" s="56">
        <f>IF(ISERROR(IF($X$6=1,$Y$6,)),"",IF($X$6=1,$Y$6,))</f>
        <v>10000</v>
      </c>
      <c r="R2434" s="56">
        <f>IF(ISERROR(IF($X$7=1,$Y$7,)),"",IF($X$7=1,$Y$7,))</f>
        <v>0</v>
      </c>
      <c r="S2434" s="56">
        <f>IF(ISERROR(IF($X$8=1,$Y$8,)),"",IF($X$8=1,$Y$8,))</f>
        <v>1000</v>
      </c>
      <c r="T2434" s="56">
        <f>IF(ISERROR(IF($X$9=1,$Y$9,)),"",IF($X$9=1,$Y$9,))</f>
        <v>500</v>
      </c>
      <c r="U2434" s="56">
        <f>IF(ISERROR(IF($X$10=1,$Y$10,)),"",IF($X$10=1,$Y$10,))</f>
        <v>500</v>
      </c>
    </row>
    <row r="2435" spans="1:21" x14ac:dyDescent="0.25">
      <c r="A2435" s="75">
        <f t="shared" si="460"/>
        <v>2431</v>
      </c>
      <c r="C2435" s="56" t="s">
        <v>2529</v>
      </c>
      <c r="E2435" s="56">
        <f t="shared" si="461"/>
        <v>2431</v>
      </c>
      <c r="F2435" s="76">
        <f t="shared" si="456"/>
        <v>89</v>
      </c>
      <c r="G2435" s="56" t="str">
        <f t="shared" si="462"/>
        <v/>
      </c>
      <c r="H2435" s="56">
        <f t="shared" si="463"/>
        <v>2431</v>
      </c>
      <c r="I2435" s="56">
        <f>IF(G2435="",0,IF(COUNTIF($G$5:G2435,G2435)=1,0,COUNTIF($G$5:G2435,G2435) )   )</f>
        <v>0</v>
      </c>
      <c r="J2435" s="56" t="str">
        <f t="shared" si="464"/>
        <v/>
      </c>
      <c r="K2435" s="56" t="str">
        <f t="shared" si="466"/>
        <v/>
      </c>
      <c r="L2435" s="56" t="str">
        <f t="shared" si="457"/>
        <v/>
      </c>
      <c r="M2435" s="56" t="str">
        <f t="shared" si="458"/>
        <v/>
      </c>
      <c r="N2435" s="56" t="str">
        <f t="shared" si="459"/>
        <v/>
      </c>
      <c r="O2435" s="56" t="str">
        <f t="shared" si="465"/>
        <v/>
      </c>
      <c r="P2435" s="56">
        <f>IF(ISERROR(IF($X$5=1,$Y$5,)),"",IF($X$5=1,$Y$5,))</f>
        <v>0</v>
      </c>
      <c r="Q2435" s="56">
        <f>IF(ISERROR(IF($X$6=1,$Y$6,)),"",IF($X$6=1,$Y$6,))</f>
        <v>10000</v>
      </c>
      <c r="R2435" s="56">
        <f>IF(ISERROR(IF($X$7=1,$Y$7,)),"",IF($X$7=1,$Y$7,))</f>
        <v>0</v>
      </c>
      <c r="S2435" s="56">
        <f>IF(ISERROR(IF($X$8=1,$Y$8,)),"",IF($X$8=1,$Y$8,))</f>
        <v>1000</v>
      </c>
      <c r="T2435" s="56">
        <f>IF(ISERROR(IF($X$9=1,$Y$9,)),"",IF($X$9=1,$Y$9,))</f>
        <v>500</v>
      </c>
      <c r="U2435" s="56">
        <f>IF(ISERROR(IF($X$10=1,$Y$10,)),"",IF($X$10=1,$Y$10,))</f>
        <v>500</v>
      </c>
    </row>
    <row r="2436" spans="1:21" x14ac:dyDescent="0.25">
      <c r="A2436" s="75">
        <f t="shared" si="460"/>
        <v>2432</v>
      </c>
      <c r="C2436" s="56" t="s">
        <v>2518</v>
      </c>
      <c r="E2436" s="56">
        <f t="shared" si="461"/>
        <v>2432</v>
      </c>
      <c r="F2436" s="76">
        <f t="shared" si="456"/>
        <v>89</v>
      </c>
      <c r="G2436" s="56" t="str">
        <f t="shared" si="462"/>
        <v/>
      </c>
      <c r="H2436" s="56">
        <f t="shared" si="463"/>
        <v>2432</v>
      </c>
      <c r="I2436" s="56">
        <f>IF(G2436="",0,IF(COUNTIF($G$5:G2436,G2436)=1,0,COUNTIF($G$5:G2436,G2436) )   )</f>
        <v>0</v>
      </c>
      <c r="J2436" s="56" t="str">
        <f t="shared" si="464"/>
        <v/>
      </c>
      <c r="K2436" s="56" t="str">
        <f t="shared" si="466"/>
        <v/>
      </c>
      <c r="L2436" s="56" t="str">
        <f t="shared" si="457"/>
        <v/>
      </c>
      <c r="M2436" s="56" t="str">
        <f t="shared" si="458"/>
        <v/>
      </c>
      <c r="N2436" s="56" t="str">
        <f t="shared" si="459"/>
        <v/>
      </c>
      <c r="O2436" s="56" t="str">
        <f t="shared" si="465"/>
        <v/>
      </c>
      <c r="P2436" s="56">
        <f>IF(ISERROR(IF($X$5=1,$Y$5,)),"",IF($X$5=1,$Y$5,))</f>
        <v>0</v>
      </c>
      <c r="Q2436" s="56">
        <f>IF(ISERROR(IF($X$6=1,$Y$6,)),"",IF($X$6=1,$Y$6,))</f>
        <v>10000</v>
      </c>
      <c r="R2436" s="56">
        <f>IF(ISERROR(IF($X$7=1,$Y$7,)),"",IF($X$7=1,$Y$7,))</f>
        <v>0</v>
      </c>
      <c r="S2436" s="56">
        <f>IF(ISERROR(IF($X$8=1,$Y$8,)),"",IF($X$8=1,$Y$8,))</f>
        <v>1000</v>
      </c>
      <c r="T2436" s="56">
        <f>IF(ISERROR(IF($X$9=1,$Y$9,)),"",IF($X$9=1,$Y$9,))</f>
        <v>500</v>
      </c>
      <c r="U2436" s="56">
        <f>IF(ISERROR(IF($X$10=1,$Y$10,)),"",IF($X$10=1,$Y$10,))</f>
        <v>500</v>
      </c>
    </row>
    <row r="2437" spans="1:21" x14ac:dyDescent="0.25">
      <c r="A2437" s="75">
        <f t="shared" si="460"/>
        <v>2433</v>
      </c>
      <c r="D2437" s="56" t="s">
        <v>5135</v>
      </c>
      <c r="E2437" s="56">
        <f t="shared" si="461"/>
        <v>2433</v>
      </c>
      <c r="F2437" s="76">
        <f t="shared" ref="F2437:F2500" si="467">IF(A2435=0,0,IF(ISBLANK(G2437),"",IF(LEFT(G2437,4)="newn",F2436+1,IF(LEFT(G2437,4)="node",F2436+1,F2436))))</f>
        <v>89</v>
      </c>
      <c r="G2437" s="56" t="str">
        <f t="shared" si="462"/>
        <v>KAS.CPort1</v>
      </c>
      <c r="H2437" s="56">
        <f t="shared" si="463"/>
        <v>2433</v>
      </c>
      <c r="I2437" s="56">
        <f>IF(G2437="",0,IF(COUNTIF($G$5:G2437,G2437)=1,0,COUNTIF($G$5:G2437,G2437) )   )</f>
        <v>0</v>
      </c>
      <c r="J2437" s="56" t="str">
        <f t="shared" si="464"/>
        <v/>
      </c>
      <c r="K2437" s="56" t="str">
        <f t="shared" si="466"/>
        <v/>
      </c>
      <c r="L2437" s="56" t="str">
        <f t="shared" ref="L2437:L2500" si="468">IF(ISERROR(VLOOKUP(K2437,$AB$14:$AD$197,3,)),"",VLOOKUP(K2437,$AB$14:$AD$197,3,))</f>
        <v/>
      </c>
      <c r="M2437" s="56" t="str">
        <f t="shared" ref="M2437:M2500" si="469">IF(ISERROR(HLOOKUP(J2437,$AG$5:$XH$6,2,)),"",HLOOKUP(J2437,$AG$5:$XH$6,2,))</f>
        <v/>
      </c>
      <c r="N2437" s="56" t="str">
        <f t="shared" ref="N2437:N2500" si="470">IF(ISERROR(VLOOKUP(K2437,$AB$14:$AD$197,2,)),"",VLOOKUP(K2437,$AB$14:$AD$197,2,))</f>
        <v/>
      </c>
      <c r="O2437" s="56" t="str">
        <f t="shared" si="465"/>
        <v/>
      </c>
      <c r="P2437" s="56">
        <f>IF(ISERROR(IF($X$5=1,$Y$5,)),"",IF($X$5=1,$Y$5,))</f>
        <v>0</v>
      </c>
      <c r="Q2437" s="56">
        <f>IF(ISERROR(IF($X$6=1,$Y$6,)),"",IF($X$6=1,$Y$6,))</f>
        <v>10000</v>
      </c>
      <c r="R2437" s="56">
        <f>IF(ISERROR(IF($X$7=1,$Y$7,)),"",IF($X$7=1,$Y$7,))</f>
        <v>0</v>
      </c>
      <c r="S2437" s="56">
        <f>IF(ISERROR(IF($X$8=1,$Y$8,)),"",IF($X$8=1,$Y$8,))</f>
        <v>1000</v>
      </c>
      <c r="T2437" s="56">
        <f>IF(ISERROR(IF($X$9=1,$Y$9,)),"",IF($X$9=1,$Y$9,))</f>
        <v>500</v>
      </c>
      <c r="U2437" s="56">
        <f>IF(ISERROR(IF($X$10=1,$Y$10,)),"",IF($X$10=1,$Y$10,))</f>
        <v>500</v>
      </c>
    </row>
    <row r="2438" spans="1:21" x14ac:dyDescent="0.25">
      <c r="A2438" s="75">
        <f t="shared" ref="A2438:A2501" si="471">IF(A2437=0,0,IF(B2437="}",IF(B2438="NODE",A2437+1,0),A2437+1))</f>
        <v>2434</v>
      </c>
      <c r="D2438" s="56" t="s">
        <v>5136</v>
      </c>
      <c r="E2438" s="56">
        <f t="shared" ref="E2438:E2501" si="472">A2438</f>
        <v>2434</v>
      </c>
      <c r="F2438" s="76">
        <f t="shared" si="467"/>
        <v>89</v>
      </c>
      <c r="G2438" s="56" t="str">
        <f t="shared" ref="G2438:G2501" si="473">IF(ISBLANK(D2438),IF(LEFT(C2438,8)="name = n",MID(C2438,8,100),""),MID(D2438,8,100))</f>
        <v>KAS.Hook.GrapplingHook</v>
      </c>
      <c r="H2438" s="56">
        <f t="shared" ref="H2438:H2501" si="474">E2438</f>
        <v>2434</v>
      </c>
      <c r="I2438" s="56">
        <f>IF(G2438="",0,IF(COUNTIF($G$5:G2438,G2438)=1,0,COUNTIF($G$5:G2438,G2438) )   )</f>
        <v>0</v>
      </c>
      <c r="J2438" s="56" t="str">
        <f t="shared" ref="J2438:J2501" si="475">IF(J2437=anodes,"",IF(J2437="","",J2437+1))</f>
        <v/>
      </c>
      <c r="K2438" s="56" t="str">
        <f t="shared" si="466"/>
        <v/>
      </c>
      <c r="L2438" s="56" t="str">
        <f t="shared" si="468"/>
        <v/>
      </c>
      <c r="M2438" s="56" t="str">
        <f t="shared" si="469"/>
        <v/>
      </c>
      <c r="N2438" s="56" t="str">
        <f t="shared" si="470"/>
        <v/>
      </c>
      <c r="O2438" s="56" t="str">
        <f t="shared" ref="O2438:O2501" si="476">IF(ISERROR(0.1*N2438+0.9*(M2438/L2438)*($N$3+SUM(P2438:U2438))*(N2438/$N$3)),N2438,0.1*N2438+0.9*(M2438/L2438)*($N$3+SUM(P2438:U2438))*(N2438/$N$3))</f>
        <v/>
      </c>
      <c r="P2438" s="56">
        <f>IF(ISERROR(IF($X$5=1,$Y$5,)),"",IF($X$5=1,$Y$5,))</f>
        <v>0</v>
      </c>
      <c r="Q2438" s="56">
        <f>IF(ISERROR(IF($X$6=1,$Y$6,)),"",IF($X$6=1,$Y$6,))</f>
        <v>10000</v>
      </c>
      <c r="R2438" s="56">
        <f>IF(ISERROR(IF($X$7=1,$Y$7,)),"",IF($X$7=1,$Y$7,))</f>
        <v>0</v>
      </c>
      <c r="S2438" s="56">
        <f>IF(ISERROR(IF($X$8=1,$Y$8,)),"",IF($X$8=1,$Y$8,))</f>
        <v>1000</v>
      </c>
      <c r="T2438" s="56">
        <f>IF(ISERROR(IF($X$9=1,$Y$9,)),"",IF($X$9=1,$Y$9,))</f>
        <v>500</v>
      </c>
      <c r="U2438" s="56">
        <f>IF(ISERROR(IF($X$10=1,$Y$10,)),"",IF($X$10=1,$Y$10,))</f>
        <v>500</v>
      </c>
    </row>
    <row r="2439" spans="1:21" x14ac:dyDescent="0.25">
      <c r="A2439" s="75">
        <f t="shared" si="471"/>
        <v>2435</v>
      </c>
      <c r="D2439" s="56" t="s">
        <v>5137</v>
      </c>
      <c r="E2439" s="56">
        <f t="shared" si="472"/>
        <v>2435</v>
      </c>
      <c r="F2439" s="76">
        <f t="shared" si="467"/>
        <v>89</v>
      </c>
      <c r="G2439" s="56" t="str">
        <f t="shared" si="473"/>
        <v>KAS.Hook.Magnet</v>
      </c>
      <c r="H2439" s="56">
        <f t="shared" si="474"/>
        <v>2435</v>
      </c>
      <c r="I2439" s="56">
        <f>IF(G2439="",0,IF(COUNTIF($G$5:G2439,G2439)=1,0,COUNTIF($G$5:G2439,G2439) )   )</f>
        <v>0</v>
      </c>
      <c r="J2439" s="56" t="str">
        <f t="shared" si="475"/>
        <v/>
      </c>
      <c r="K2439" s="56" t="str">
        <f t="shared" si="466"/>
        <v/>
      </c>
      <c r="L2439" s="56" t="str">
        <f t="shared" si="468"/>
        <v/>
      </c>
      <c r="M2439" s="56" t="str">
        <f t="shared" si="469"/>
        <v/>
      </c>
      <c r="N2439" s="56" t="str">
        <f t="shared" si="470"/>
        <v/>
      </c>
      <c r="O2439" s="56" t="str">
        <f t="shared" si="476"/>
        <v/>
      </c>
      <c r="P2439" s="56">
        <f>IF(ISERROR(IF($X$5=1,$Y$5,)),"",IF($X$5=1,$Y$5,))</f>
        <v>0</v>
      </c>
      <c r="Q2439" s="56">
        <f>IF(ISERROR(IF($X$6=1,$Y$6,)),"",IF($X$6=1,$Y$6,))</f>
        <v>10000</v>
      </c>
      <c r="R2439" s="56">
        <f>IF(ISERROR(IF($X$7=1,$Y$7,)),"",IF($X$7=1,$Y$7,))</f>
        <v>0</v>
      </c>
      <c r="S2439" s="56">
        <f>IF(ISERROR(IF($X$8=1,$Y$8,)),"",IF($X$8=1,$Y$8,))</f>
        <v>1000</v>
      </c>
      <c r="T2439" s="56">
        <f>IF(ISERROR(IF($X$9=1,$Y$9,)),"",IF($X$9=1,$Y$9,))</f>
        <v>500</v>
      </c>
      <c r="U2439" s="56">
        <f>IF(ISERROR(IF($X$10=1,$Y$10,)),"",IF($X$10=1,$Y$10,))</f>
        <v>500</v>
      </c>
    </row>
    <row r="2440" spans="1:21" x14ac:dyDescent="0.25">
      <c r="A2440" s="75">
        <f t="shared" si="471"/>
        <v>2436</v>
      </c>
      <c r="D2440" s="56" t="s">
        <v>5138</v>
      </c>
      <c r="E2440" s="56">
        <f t="shared" si="472"/>
        <v>2436</v>
      </c>
      <c r="F2440" s="76">
        <f t="shared" si="467"/>
        <v>89</v>
      </c>
      <c r="G2440" s="56" t="str">
        <f t="shared" si="473"/>
        <v>KAS.Winch2</v>
      </c>
      <c r="H2440" s="56">
        <f t="shared" si="474"/>
        <v>2436</v>
      </c>
      <c r="I2440" s="56">
        <f>IF(G2440="",0,IF(COUNTIF($G$5:G2440,G2440)=1,0,COUNTIF($G$5:G2440,G2440) )   )</f>
        <v>0</v>
      </c>
      <c r="J2440" s="56" t="str">
        <f t="shared" si="475"/>
        <v/>
      </c>
      <c r="K2440" s="56" t="str">
        <f t="shared" si="466"/>
        <v/>
      </c>
      <c r="L2440" s="56" t="str">
        <f t="shared" si="468"/>
        <v/>
      </c>
      <c r="M2440" s="56" t="str">
        <f t="shared" si="469"/>
        <v/>
      </c>
      <c r="N2440" s="56" t="str">
        <f t="shared" si="470"/>
        <v/>
      </c>
      <c r="O2440" s="56" t="str">
        <f t="shared" si="476"/>
        <v/>
      </c>
      <c r="P2440" s="56">
        <f>IF(ISERROR(IF($X$5=1,$Y$5,)),"",IF($X$5=1,$Y$5,))</f>
        <v>0</v>
      </c>
      <c r="Q2440" s="56">
        <f>IF(ISERROR(IF($X$6=1,$Y$6,)),"",IF($X$6=1,$Y$6,))</f>
        <v>10000</v>
      </c>
      <c r="R2440" s="56">
        <f>IF(ISERROR(IF($X$7=1,$Y$7,)),"",IF($X$7=1,$Y$7,))</f>
        <v>0</v>
      </c>
      <c r="S2440" s="56">
        <f>IF(ISERROR(IF($X$8=1,$Y$8,)),"",IF($X$8=1,$Y$8,))</f>
        <v>1000</v>
      </c>
      <c r="T2440" s="56">
        <f>IF(ISERROR(IF($X$9=1,$Y$9,)),"",IF($X$9=1,$Y$9,))</f>
        <v>500</v>
      </c>
      <c r="U2440" s="56">
        <f>IF(ISERROR(IF($X$10=1,$Y$10,)),"",IF($X$10=1,$Y$10,))</f>
        <v>500</v>
      </c>
    </row>
    <row r="2441" spans="1:21" x14ac:dyDescent="0.25">
      <c r="A2441" s="75">
        <f t="shared" si="471"/>
        <v>2437</v>
      </c>
      <c r="D2441" s="56" t="s">
        <v>5139</v>
      </c>
      <c r="E2441" s="56">
        <f t="shared" si="472"/>
        <v>2437</v>
      </c>
      <c r="F2441" s="76">
        <f t="shared" si="467"/>
        <v>89</v>
      </c>
      <c r="G2441" s="56" t="str">
        <f t="shared" si="473"/>
        <v>KAS.Winch3</v>
      </c>
      <c r="H2441" s="56">
        <f t="shared" si="474"/>
        <v>2437</v>
      </c>
      <c r="I2441" s="56">
        <f>IF(G2441="",0,IF(COUNTIF($G$5:G2441,G2441)=1,0,COUNTIF($G$5:G2441,G2441) )   )</f>
        <v>0</v>
      </c>
      <c r="J2441" s="56" t="str">
        <f t="shared" si="475"/>
        <v/>
      </c>
      <c r="K2441" s="56" t="str">
        <f t="shared" si="466"/>
        <v/>
      </c>
      <c r="L2441" s="56" t="str">
        <f t="shared" si="468"/>
        <v/>
      </c>
      <c r="M2441" s="56" t="str">
        <f t="shared" si="469"/>
        <v/>
      </c>
      <c r="N2441" s="56" t="str">
        <f t="shared" si="470"/>
        <v/>
      </c>
      <c r="O2441" s="56" t="str">
        <f t="shared" si="476"/>
        <v/>
      </c>
      <c r="P2441" s="56">
        <f>IF(ISERROR(IF($X$5=1,$Y$5,)),"",IF($X$5=1,$Y$5,))</f>
        <v>0</v>
      </c>
      <c r="Q2441" s="56">
        <f>IF(ISERROR(IF($X$6=1,$Y$6,)),"",IF($X$6=1,$Y$6,))</f>
        <v>10000</v>
      </c>
      <c r="R2441" s="56">
        <f>IF(ISERROR(IF($X$7=1,$Y$7,)),"",IF($X$7=1,$Y$7,))</f>
        <v>0</v>
      </c>
      <c r="S2441" s="56">
        <f>IF(ISERROR(IF($X$8=1,$Y$8,)),"",IF($X$8=1,$Y$8,))</f>
        <v>1000</v>
      </c>
      <c r="T2441" s="56">
        <f>IF(ISERROR(IF($X$9=1,$Y$9,)),"",IF($X$9=1,$Y$9,))</f>
        <v>500</v>
      </c>
      <c r="U2441" s="56">
        <f>IF(ISERROR(IF($X$10=1,$Y$10,)),"",IF($X$10=1,$Y$10,))</f>
        <v>500</v>
      </c>
    </row>
    <row r="2442" spans="1:21" x14ac:dyDescent="0.25">
      <c r="A2442" s="75">
        <f t="shared" si="471"/>
        <v>2438</v>
      </c>
      <c r="D2442" s="56" t="s">
        <v>5140</v>
      </c>
      <c r="E2442" s="56">
        <f t="shared" si="472"/>
        <v>2438</v>
      </c>
      <c r="F2442" s="76">
        <f t="shared" si="467"/>
        <v>89</v>
      </c>
      <c r="G2442" s="56" t="str">
        <f t="shared" si="473"/>
        <v>KAS.Winch4</v>
      </c>
      <c r="H2442" s="56">
        <f t="shared" si="474"/>
        <v>2438</v>
      </c>
      <c r="I2442" s="56">
        <f>IF(G2442="",0,IF(COUNTIF($G$5:G2442,G2442)=1,0,COUNTIF($G$5:G2442,G2442) )   )</f>
        <v>0</v>
      </c>
      <c r="J2442" s="56" t="str">
        <f t="shared" si="475"/>
        <v/>
      </c>
      <c r="K2442" s="56" t="str">
        <f t="shared" si="466"/>
        <v/>
      </c>
      <c r="L2442" s="56" t="str">
        <f t="shared" si="468"/>
        <v/>
      </c>
      <c r="M2442" s="56" t="str">
        <f t="shared" si="469"/>
        <v/>
      </c>
      <c r="N2442" s="56" t="str">
        <f t="shared" si="470"/>
        <v/>
      </c>
      <c r="O2442" s="56" t="str">
        <f t="shared" si="476"/>
        <v/>
      </c>
      <c r="P2442" s="56">
        <f>IF(ISERROR(IF($X$5=1,$Y$5,)),"",IF($X$5=1,$Y$5,))</f>
        <v>0</v>
      </c>
      <c r="Q2442" s="56">
        <f>IF(ISERROR(IF($X$6=1,$Y$6,)),"",IF($X$6=1,$Y$6,))</f>
        <v>10000</v>
      </c>
      <c r="R2442" s="56">
        <f>IF(ISERROR(IF($X$7=1,$Y$7,)),"",IF($X$7=1,$Y$7,))</f>
        <v>0</v>
      </c>
      <c r="S2442" s="56">
        <f>IF(ISERROR(IF($X$8=1,$Y$8,)),"",IF($X$8=1,$Y$8,))</f>
        <v>1000</v>
      </c>
      <c r="T2442" s="56">
        <f>IF(ISERROR(IF($X$9=1,$Y$9,)),"",IF($X$9=1,$Y$9,))</f>
        <v>500</v>
      </c>
      <c r="U2442" s="56">
        <f>IF(ISERROR(IF($X$10=1,$Y$10,)),"",IF($X$10=1,$Y$10,))</f>
        <v>500</v>
      </c>
    </row>
    <row r="2443" spans="1:21" x14ac:dyDescent="0.25">
      <c r="A2443" s="75">
        <f t="shared" si="471"/>
        <v>2439</v>
      </c>
      <c r="C2443" s="56" t="s">
        <v>2532</v>
      </c>
      <c r="E2443" s="56">
        <f t="shared" si="472"/>
        <v>2439</v>
      </c>
      <c r="F2443" s="76">
        <f t="shared" si="467"/>
        <v>89</v>
      </c>
      <c r="G2443" s="56" t="str">
        <f t="shared" si="473"/>
        <v/>
      </c>
      <c r="H2443" s="56">
        <f t="shared" si="474"/>
        <v>2439</v>
      </c>
      <c r="I2443" s="56">
        <f>IF(G2443="",0,IF(COUNTIF($G$5:G2443,G2443)=1,0,COUNTIF($G$5:G2443,G2443) )   )</f>
        <v>0</v>
      </c>
      <c r="J2443" s="56" t="str">
        <f t="shared" si="475"/>
        <v/>
      </c>
      <c r="K2443" s="56" t="str">
        <f t="shared" si="466"/>
        <v/>
      </c>
      <c r="L2443" s="56" t="str">
        <f t="shared" si="468"/>
        <v/>
      </c>
      <c r="M2443" s="56" t="str">
        <f t="shared" si="469"/>
        <v/>
      </c>
      <c r="N2443" s="56" t="str">
        <f t="shared" si="470"/>
        <v/>
      </c>
      <c r="O2443" s="56" t="str">
        <f t="shared" si="476"/>
        <v/>
      </c>
      <c r="P2443" s="56">
        <f>IF(ISERROR(IF($X$5=1,$Y$5,)),"",IF($X$5=1,$Y$5,))</f>
        <v>0</v>
      </c>
      <c r="Q2443" s="56">
        <f>IF(ISERROR(IF($X$6=1,$Y$6,)),"",IF($X$6=1,$Y$6,))</f>
        <v>10000</v>
      </c>
      <c r="R2443" s="56">
        <f>IF(ISERROR(IF($X$7=1,$Y$7,)),"",IF($X$7=1,$Y$7,))</f>
        <v>0</v>
      </c>
      <c r="S2443" s="56">
        <f>IF(ISERROR(IF($X$8=1,$Y$8,)),"",IF($X$8=1,$Y$8,))</f>
        <v>1000</v>
      </c>
      <c r="T2443" s="56">
        <f>IF(ISERROR(IF($X$9=1,$Y$9,)),"",IF($X$9=1,$Y$9,))</f>
        <v>500</v>
      </c>
      <c r="U2443" s="56">
        <f>IF(ISERROR(IF($X$10=1,$Y$10,)),"",IF($X$10=1,$Y$10,))</f>
        <v>500</v>
      </c>
    </row>
    <row r="2444" spans="1:21" x14ac:dyDescent="0.25">
      <c r="A2444" s="75">
        <f t="shared" si="471"/>
        <v>2440</v>
      </c>
      <c r="B2444" s="56" t="s">
        <v>2532</v>
      </c>
      <c r="E2444" s="56">
        <f t="shared" si="472"/>
        <v>2440</v>
      </c>
      <c r="F2444" s="76">
        <f t="shared" si="467"/>
        <v>89</v>
      </c>
      <c r="G2444" s="56" t="str">
        <f t="shared" si="473"/>
        <v/>
      </c>
      <c r="H2444" s="56">
        <f t="shared" si="474"/>
        <v>2440</v>
      </c>
      <c r="I2444" s="56">
        <f>IF(G2444="",0,IF(COUNTIF($G$5:G2444,G2444)=1,0,COUNTIF($G$5:G2444,G2444) )   )</f>
        <v>0</v>
      </c>
      <c r="J2444" s="56" t="str">
        <f t="shared" si="475"/>
        <v/>
      </c>
      <c r="K2444" s="56" t="str">
        <f t="shared" si="466"/>
        <v/>
      </c>
      <c r="L2444" s="56" t="str">
        <f t="shared" si="468"/>
        <v/>
      </c>
      <c r="M2444" s="56" t="str">
        <f t="shared" si="469"/>
        <v/>
      </c>
      <c r="N2444" s="56" t="str">
        <f t="shared" si="470"/>
        <v/>
      </c>
      <c r="O2444" s="56" t="str">
        <f t="shared" si="476"/>
        <v/>
      </c>
      <c r="P2444" s="56">
        <f>IF(ISERROR(IF($X$5=1,$Y$5,)),"",IF($X$5=1,$Y$5,))</f>
        <v>0</v>
      </c>
      <c r="Q2444" s="56">
        <f>IF(ISERROR(IF($X$6=1,$Y$6,)),"",IF($X$6=1,$Y$6,))</f>
        <v>10000</v>
      </c>
      <c r="R2444" s="56">
        <f>IF(ISERROR(IF($X$7=1,$Y$7,)),"",IF($X$7=1,$Y$7,))</f>
        <v>0</v>
      </c>
      <c r="S2444" s="56">
        <f>IF(ISERROR(IF($X$8=1,$Y$8,)),"",IF($X$8=1,$Y$8,))</f>
        <v>1000</v>
      </c>
      <c r="T2444" s="56">
        <f>IF(ISERROR(IF($X$9=1,$Y$9,)),"",IF($X$9=1,$Y$9,))</f>
        <v>500</v>
      </c>
      <c r="U2444" s="56">
        <f>IF(ISERROR(IF($X$10=1,$Y$10,)),"",IF($X$10=1,$Y$10,))</f>
        <v>500</v>
      </c>
    </row>
    <row r="2445" spans="1:21" x14ac:dyDescent="0.25">
      <c r="A2445" s="75">
        <f t="shared" si="471"/>
        <v>2441</v>
      </c>
      <c r="B2445" s="56" t="s">
        <v>2517</v>
      </c>
      <c r="E2445" s="56">
        <f t="shared" si="472"/>
        <v>2441</v>
      </c>
      <c r="F2445" s="76">
        <f t="shared" si="467"/>
        <v>89</v>
      </c>
      <c r="G2445" s="56" t="str">
        <f t="shared" si="473"/>
        <v/>
      </c>
      <c r="H2445" s="56">
        <f t="shared" si="474"/>
        <v>2441</v>
      </c>
      <c r="I2445" s="56">
        <f>IF(G2445="",0,IF(COUNTIF($G$5:G2445,G2445)=1,0,COUNTIF($G$5:G2445,G2445) )   )</f>
        <v>0</v>
      </c>
      <c r="J2445" s="56" t="str">
        <f t="shared" si="475"/>
        <v/>
      </c>
      <c r="K2445" s="56" t="str">
        <f t="shared" si="466"/>
        <v/>
      </c>
      <c r="L2445" s="56" t="str">
        <f t="shared" si="468"/>
        <v/>
      </c>
      <c r="M2445" s="56" t="str">
        <f t="shared" si="469"/>
        <v/>
      </c>
      <c r="N2445" s="56" t="str">
        <f t="shared" si="470"/>
        <v/>
      </c>
      <c r="O2445" s="56" t="str">
        <f t="shared" si="476"/>
        <v/>
      </c>
      <c r="P2445" s="56">
        <f>IF(ISERROR(IF($X$5=1,$Y$5,)),"",IF($X$5=1,$Y$5,))</f>
        <v>0</v>
      </c>
      <c r="Q2445" s="56">
        <f>IF(ISERROR(IF($X$6=1,$Y$6,)),"",IF($X$6=1,$Y$6,))</f>
        <v>10000</v>
      </c>
      <c r="R2445" s="56">
        <f>IF(ISERROR(IF($X$7=1,$Y$7,)),"",IF($X$7=1,$Y$7,))</f>
        <v>0</v>
      </c>
      <c r="S2445" s="56">
        <f>IF(ISERROR(IF($X$8=1,$Y$8,)),"",IF($X$8=1,$Y$8,))</f>
        <v>1000</v>
      </c>
      <c r="T2445" s="56">
        <f>IF(ISERROR(IF($X$9=1,$Y$9,)),"",IF($X$9=1,$Y$9,))</f>
        <v>500</v>
      </c>
      <c r="U2445" s="56">
        <f>IF(ISERROR(IF($X$10=1,$Y$10,)),"",IF($X$10=1,$Y$10,))</f>
        <v>500</v>
      </c>
    </row>
    <row r="2446" spans="1:21" x14ac:dyDescent="0.25">
      <c r="A2446" s="75">
        <f t="shared" si="471"/>
        <v>2442</v>
      </c>
      <c r="B2446" s="56" t="s">
        <v>2518</v>
      </c>
      <c r="E2446" s="56">
        <f t="shared" si="472"/>
        <v>2442</v>
      </c>
      <c r="F2446" s="76">
        <f t="shared" si="467"/>
        <v>89</v>
      </c>
      <c r="G2446" s="56" t="str">
        <f t="shared" si="473"/>
        <v/>
      </c>
      <c r="H2446" s="56">
        <f t="shared" si="474"/>
        <v>2442</v>
      </c>
      <c r="I2446" s="56">
        <f>IF(G2446="",0,IF(COUNTIF($G$5:G2446,G2446)=1,0,COUNTIF($G$5:G2446,G2446) )   )</f>
        <v>0</v>
      </c>
      <c r="J2446" s="56" t="str">
        <f t="shared" si="475"/>
        <v/>
      </c>
      <c r="K2446" s="56" t="str">
        <f t="shared" si="466"/>
        <v/>
      </c>
      <c r="L2446" s="56" t="str">
        <f t="shared" si="468"/>
        <v/>
      </c>
      <c r="M2446" s="56" t="str">
        <f t="shared" si="469"/>
        <v/>
      </c>
      <c r="N2446" s="56" t="str">
        <f t="shared" si="470"/>
        <v/>
      </c>
      <c r="O2446" s="56" t="str">
        <f t="shared" si="476"/>
        <v/>
      </c>
      <c r="P2446" s="56">
        <f>IF(ISERROR(IF($X$5=1,$Y$5,)),"",IF($X$5=1,$Y$5,))</f>
        <v>0</v>
      </c>
      <c r="Q2446" s="56">
        <f>IF(ISERROR(IF($X$6=1,$Y$6,)),"",IF($X$6=1,$Y$6,))</f>
        <v>10000</v>
      </c>
      <c r="R2446" s="56">
        <f>IF(ISERROR(IF($X$7=1,$Y$7,)),"",IF($X$7=1,$Y$7,))</f>
        <v>0</v>
      </c>
      <c r="S2446" s="56">
        <f>IF(ISERROR(IF($X$8=1,$Y$8,)),"",IF($X$8=1,$Y$8,))</f>
        <v>1000</v>
      </c>
      <c r="T2446" s="56">
        <f>IF(ISERROR(IF($X$9=1,$Y$9,)),"",IF($X$9=1,$Y$9,))</f>
        <v>500</v>
      </c>
      <c r="U2446" s="56">
        <f>IF(ISERROR(IF($X$10=1,$Y$10,)),"",IF($X$10=1,$Y$10,))</f>
        <v>500</v>
      </c>
    </row>
    <row r="2447" spans="1:21" x14ac:dyDescent="0.25">
      <c r="A2447" s="75">
        <f t="shared" si="471"/>
        <v>2443</v>
      </c>
      <c r="C2447" s="56" t="s">
        <v>2995</v>
      </c>
      <c r="E2447" s="56">
        <f t="shared" si="472"/>
        <v>2443</v>
      </c>
      <c r="F2447" s="76">
        <f t="shared" si="467"/>
        <v>90</v>
      </c>
      <c r="G2447" s="56" t="str">
        <f t="shared" si="473"/>
        <v>newnode_heavyIntegratedRocketry</v>
      </c>
      <c r="H2447" s="56">
        <f t="shared" si="474"/>
        <v>2443</v>
      </c>
      <c r="I2447" s="56">
        <f>IF(G2447="",0,IF(COUNTIF($G$5:G2447,G2447)=1,0,COUNTIF($G$5:G2447,G2447) )   )</f>
        <v>0</v>
      </c>
      <c r="J2447" s="56" t="str">
        <f t="shared" si="475"/>
        <v/>
      </c>
      <c r="K2447" s="56" t="str">
        <f t="shared" si="466"/>
        <v/>
      </c>
      <c r="L2447" s="56" t="str">
        <f t="shared" si="468"/>
        <v/>
      </c>
      <c r="M2447" s="56" t="str">
        <f t="shared" si="469"/>
        <v/>
      </c>
      <c r="N2447" s="56" t="str">
        <f t="shared" si="470"/>
        <v/>
      </c>
      <c r="O2447" s="56" t="str">
        <f t="shared" si="476"/>
        <v/>
      </c>
      <c r="P2447" s="56">
        <f>IF(ISERROR(IF($X$5=1,$Y$5,)),"",IF($X$5=1,$Y$5,))</f>
        <v>0</v>
      </c>
      <c r="Q2447" s="56">
        <f>IF(ISERROR(IF($X$6=1,$Y$6,)),"",IF($X$6=1,$Y$6,))</f>
        <v>10000</v>
      </c>
      <c r="R2447" s="56">
        <f>IF(ISERROR(IF($X$7=1,$Y$7,)),"",IF($X$7=1,$Y$7,))</f>
        <v>0</v>
      </c>
      <c r="S2447" s="56">
        <f>IF(ISERROR(IF($X$8=1,$Y$8,)),"",IF($X$8=1,$Y$8,))</f>
        <v>1000</v>
      </c>
      <c r="T2447" s="56">
        <f>IF(ISERROR(IF($X$9=1,$Y$9,)),"",IF($X$9=1,$Y$9,))</f>
        <v>500</v>
      </c>
      <c r="U2447" s="56">
        <f>IF(ISERROR(IF($X$10=1,$Y$10,)),"",IF($X$10=1,$Y$10,))</f>
        <v>500</v>
      </c>
    </row>
    <row r="2448" spans="1:21" x14ac:dyDescent="0.25">
      <c r="A2448" s="75">
        <f t="shared" si="471"/>
        <v>2444</v>
      </c>
      <c r="C2448" s="56" t="s">
        <v>2996</v>
      </c>
      <c r="E2448" s="56">
        <f t="shared" si="472"/>
        <v>2444</v>
      </c>
      <c r="F2448" s="76">
        <f t="shared" si="467"/>
        <v>90</v>
      </c>
      <c r="G2448" s="56" t="str">
        <f t="shared" si="473"/>
        <v/>
      </c>
      <c r="H2448" s="56">
        <f t="shared" si="474"/>
        <v>2444</v>
      </c>
      <c r="I2448" s="56">
        <f>IF(G2448="",0,IF(COUNTIF($G$5:G2448,G2448)=1,0,COUNTIF($G$5:G2448,G2448) )   )</f>
        <v>0</v>
      </c>
      <c r="J2448" s="56" t="str">
        <f t="shared" si="475"/>
        <v/>
      </c>
      <c r="K2448" s="56" t="str">
        <f t="shared" si="466"/>
        <v/>
      </c>
      <c r="L2448" s="56" t="str">
        <f t="shared" si="468"/>
        <v/>
      </c>
      <c r="M2448" s="56" t="str">
        <f t="shared" si="469"/>
        <v/>
      </c>
      <c r="N2448" s="56" t="str">
        <f t="shared" si="470"/>
        <v/>
      </c>
      <c r="O2448" s="56" t="str">
        <f t="shared" si="476"/>
        <v/>
      </c>
      <c r="P2448" s="56">
        <f>IF(ISERROR(IF($X$5=1,$Y$5,)),"",IF($X$5=1,$Y$5,))</f>
        <v>0</v>
      </c>
      <c r="Q2448" s="56">
        <f>IF(ISERROR(IF($X$6=1,$Y$6,)),"",IF($X$6=1,$Y$6,))</f>
        <v>10000</v>
      </c>
      <c r="R2448" s="56">
        <f>IF(ISERROR(IF($X$7=1,$Y$7,)),"",IF($X$7=1,$Y$7,))</f>
        <v>0</v>
      </c>
      <c r="S2448" s="56">
        <f>IF(ISERROR(IF($X$8=1,$Y$8,)),"",IF($X$8=1,$Y$8,))</f>
        <v>1000</v>
      </c>
      <c r="T2448" s="56">
        <f>IF(ISERROR(IF($X$9=1,$Y$9,)),"",IF($X$9=1,$Y$9,))</f>
        <v>500</v>
      </c>
      <c r="U2448" s="56">
        <f>IF(ISERROR(IF($X$10=1,$Y$10,)),"",IF($X$10=1,$Y$10,))</f>
        <v>500</v>
      </c>
    </row>
    <row r="2449" spans="1:21" x14ac:dyDescent="0.25">
      <c r="A2449" s="75">
        <f t="shared" si="471"/>
        <v>2445</v>
      </c>
      <c r="C2449" s="56" t="s">
        <v>2997</v>
      </c>
      <c r="E2449" s="56">
        <f t="shared" si="472"/>
        <v>2445</v>
      </c>
      <c r="F2449" s="76">
        <f t="shared" si="467"/>
        <v>90</v>
      </c>
      <c r="G2449" s="56" t="str">
        <f t="shared" si="473"/>
        <v/>
      </c>
      <c r="H2449" s="56">
        <f t="shared" si="474"/>
        <v>2445</v>
      </c>
      <c r="I2449" s="56">
        <f>IF(G2449="",0,IF(COUNTIF($G$5:G2449,G2449)=1,0,COUNTIF($G$5:G2449,G2449) )   )</f>
        <v>0</v>
      </c>
      <c r="J2449" s="56" t="str">
        <f t="shared" si="475"/>
        <v/>
      </c>
      <c r="K2449" s="56" t="str">
        <f t="shared" si="466"/>
        <v/>
      </c>
      <c r="L2449" s="56" t="str">
        <f t="shared" si="468"/>
        <v/>
      </c>
      <c r="M2449" s="56" t="str">
        <f t="shared" si="469"/>
        <v/>
      </c>
      <c r="N2449" s="56" t="str">
        <f t="shared" si="470"/>
        <v/>
      </c>
      <c r="O2449" s="56" t="str">
        <f t="shared" si="476"/>
        <v/>
      </c>
      <c r="P2449" s="56">
        <f>IF(ISERROR(IF($X$5=1,$Y$5,)),"",IF($X$5=1,$Y$5,))</f>
        <v>0</v>
      </c>
      <c r="Q2449" s="56">
        <f>IF(ISERROR(IF($X$6=1,$Y$6,)),"",IF($X$6=1,$Y$6,))</f>
        <v>10000</v>
      </c>
      <c r="R2449" s="56">
        <f>IF(ISERROR(IF($X$7=1,$Y$7,)),"",IF($X$7=1,$Y$7,))</f>
        <v>0</v>
      </c>
      <c r="S2449" s="56">
        <f>IF(ISERROR(IF($X$8=1,$Y$8,)),"",IF($X$8=1,$Y$8,))</f>
        <v>1000</v>
      </c>
      <c r="T2449" s="56">
        <f>IF(ISERROR(IF($X$9=1,$Y$9,)),"",IF($X$9=1,$Y$9,))</f>
        <v>500</v>
      </c>
      <c r="U2449" s="56">
        <f>IF(ISERROR(IF($X$10=1,$Y$10,)),"",IF($X$10=1,$Y$10,))</f>
        <v>500</v>
      </c>
    </row>
    <row r="2450" spans="1:21" x14ac:dyDescent="0.25">
      <c r="A2450" s="75">
        <f t="shared" si="471"/>
        <v>2446</v>
      </c>
      <c r="C2450" s="56" t="s">
        <v>2546</v>
      </c>
      <c r="E2450" s="56">
        <f t="shared" si="472"/>
        <v>2446</v>
      </c>
      <c r="F2450" s="76">
        <f t="shared" si="467"/>
        <v>90</v>
      </c>
      <c r="G2450" s="56" t="str">
        <f t="shared" si="473"/>
        <v/>
      </c>
      <c r="H2450" s="56">
        <f t="shared" si="474"/>
        <v>2446</v>
      </c>
      <c r="I2450" s="56">
        <f>IF(G2450="",0,IF(COUNTIF($G$5:G2450,G2450)=1,0,COUNTIF($G$5:G2450,G2450) )   )</f>
        <v>0</v>
      </c>
      <c r="J2450" s="56" t="str">
        <f t="shared" si="475"/>
        <v/>
      </c>
      <c r="K2450" s="56" t="str">
        <f t="shared" si="466"/>
        <v/>
      </c>
      <c r="L2450" s="56" t="str">
        <f t="shared" si="468"/>
        <v/>
      </c>
      <c r="M2450" s="56" t="str">
        <f t="shared" si="469"/>
        <v/>
      </c>
      <c r="N2450" s="56" t="str">
        <f t="shared" si="470"/>
        <v/>
      </c>
      <c r="O2450" s="56" t="str">
        <f t="shared" si="476"/>
        <v/>
      </c>
      <c r="P2450" s="56">
        <f>IF(ISERROR(IF($X$5=1,$Y$5,)),"",IF($X$5=1,$Y$5,))</f>
        <v>0</v>
      </c>
      <c r="Q2450" s="56">
        <f>IF(ISERROR(IF($X$6=1,$Y$6,)),"",IF($X$6=1,$Y$6,))</f>
        <v>10000</v>
      </c>
      <c r="R2450" s="56">
        <f>IF(ISERROR(IF($X$7=1,$Y$7,)),"",IF($X$7=1,$Y$7,))</f>
        <v>0</v>
      </c>
      <c r="S2450" s="56">
        <f>IF(ISERROR(IF($X$8=1,$Y$8,)),"",IF($X$8=1,$Y$8,))</f>
        <v>1000</v>
      </c>
      <c r="T2450" s="56">
        <f>IF(ISERROR(IF($X$9=1,$Y$9,)),"",IF($X$9=1,$Y$9,))</f>
        <v>500</v>
      </c>
      <c r="U2450" s="56">
        <f>IF(ISERROR(IF($X$10=1,$Y$10,)),"",IF($X$10=1,$Y$10,))</f>
        <v>500</v>
      </c>
    </row>
    <row r="2451" spans="1:21" x14ac:dyDescent="0.25">
      <c r="A2451" s="75">
        <f t="shared" si="471"/>
        <v>2447</v>
      </c>
      <c r="C2451" s="56" t="s">
        <v>2869</v>
      </c>
      <c r="E2451" s="56">
        <f t="shared" si="472"/>
        <v>2447</v>
      </c>
      <c r="F2451" s="76">
        <f t="shared" si="467"/>
        <v>90</v>
      </c>
      <c r="G2451" s="56" t="str">
        <f t="shared" si="473"/>
        <v/>
      </c>
      <c r="H2451" s="56">
        <f t="shared" si="474"/>
        <v>2447</v>
      </c>
      <c r="I2451" s="56">
        <f>IF(G2451="",0,IF(COUNTIF($G$5:G2451,G2451)=1,0,COUNTIF($G$5:G2451,G2451) )   )</f>
        <v>0</v>
      </c>
      <c r="J2451" s="56" t="str">
        <f t="shared" si="475"/>
        <v/>
      </c>
      <c r="K2451" s="56" t="str">
        <f t="shared" si="466"/>
        <v/>
      </c>
      <c r="L2451" s="56" t="str">
        <f t="shared" si="468"/>
        <v/>
      </c>
      <c r="M2451" s="56" t="str">
        <f t="shared" si="469"/>
        <v/>
      </c>
      <c r="N2451" s="56" t="str">
        <f t="shared" si="470"/>
        <v/>
      </c>
      <c r="O2451" s="56" t="str">
        <f t="shared" si="476"/>
        <v/>
      </c>
      <c r="P2451" s="56">
        <f>IF(ISERROR(IF($X$5=1,$Y$5,)),"",IF($X$5=1,$Y$5,))</f>
        <v>0</v>
      </c>
      <c r="Q2451" s="56">
        <f>IF(ISERROR(IF($X$6=1,$Y$6,)),"",IF($X$6=1,$Y$6,))</f>
        <v>10000</v>
      </c>
      <c r="R2451" s="56">
        <f>IF(ISERROR(IF($X$7=1,$Y$7,)),"",IF($X$7=1,$Y$7,))</f>
        <v>0</v>
      </c>
      <c r="S2451" s="56">
        <f>IF(ISERROR(IF($X$8=1,$Y$8,)),"",IF($X$8=1,$Y$8,))</f>
        <v>1000</v>
      </c>
      <c r="T2451" s="56">
        <f>IF(ISERROR(IF($X$9=1,$Y$9,)),"",IF($X$9=1,$Y$9,))</f>
        <v>500</v>
      </c>
      <c r="U2451" s="56">
        <f>IF(ISERROR(IF($X$10=1,$Y$10,)),"",IF($X$10=1,$Y$10,))</f>
        <v>500</v>
      </c>
    </row>
    <row r="2452" spans="1:21" x14ac:dyDescent="0.25">
      <c r="A2452" s="75">
        <f t="shared" si="471"/>
        <v>2448</v>
      </c>
      <c r="C2452" s="56" t="s">
        <v>6276</v>
      </c>
      <c r="E2452" s="56">
        <f t="shared" si="472"/>
        <v>2448</v>
      </c>
      <c r="F2452" s="76">
        <f t="shared" si="467"/>
        <v>90</v>
      </c>
      <c r="G2452" s="56" t="str">
        <f t="shared" si="473"/>
        <v/>
      </c>
      <c r="H2452" s="56">
        <f t="shared" si="474"/>
        <v>2448</v>
      </c>
      <c r="I2452" s="56">
        <f>IF(G2452="",0,IF(COUNTIF($G$5:G2452,G2452)=1,0,COUNTIF($G$5:G2452,G2452) )   )</f>
        <v>0</v>
      </c>
      <c r="J2452" s="56" t="str">
        <f t="shared" si="475"/>
        <v/>
      </c>
      <c r="K2452" s="56" t="str">
        <f t="shared" si="466"/>
        <v/>
      </c>
      <c r="L2452" s="56" t="str">
        <f t="shared" si="468"/>
        <v/>
      </c>
      <c r="M2452" s="56" t="str">
        <f t="shared" si="469"/>
        <v/>
      </c>
      <c r="N2452" s="56" t="str">
        <f t="shared" si="470"/>
        <v/>
      </c>
      <c r="O2452" s="56" t="str">
        <f t="shared" si="476"/>
        <v/>
      </c>
      <c r="P2452" s="56">
        <f>IF(ISERROR(IF($X$5=1,$Y$5,)),"",IF($X$5=1,$Y$5,))</f>
        <v>0</v>
      </c>
      <c r="Q2452" s="56">
        <f>IF(ISERROR(IF($X$6=1,$Y$6,)),"",IF($X$6=1,$Y$6,))</f>
        <v>10000</v>
      </c>
      <c r="R2452" s="56">
        <f>IF(ISERROR(IF($X$7=1,$Y$7,)),"",IF($X$7=1,$Y$7,))</f>
        <v>0</v>
      </c>
      <c r="S2452" s="56">
        <f>IF(ISERROR(IF($X$8=1,$Y$8,)),"",IF($X$8=1,$Y$8,))</f>
        <v>1000</v>
      </c>
      <c r="T2452" s="56">
        <f>IF(ISERROR(IF($X$9=1,$Y$9,)),"",IF($X$9=1,$Y$9,))</f>
        <v>500</v>
      </c>
      <c r="U2452" s="56">
        <f>IF(ISERROR(IF($X$10=1,$Y$10,)),"",IF($X$10=1,$Y$10,))</f>
        <v>500</v>
      </c>
    </row>
    <row r="2453" spans="1:21" x14ac:dyDescent="0.25">
      <c r="A2453" s="75">
        <f t="shared" si="471"/>
        <v>2449</v>
      </c>
      <c r="C2453" s="56" t="s">
        <v>2999</v>
      </c>
      <c r="E2453" s="56">
        <f t="shared" si="472"/>
        <v>2449</v>
      </c>
      <c r="F2453" s="76">
        <f t="shared" si="467"/>
        <v>90</v>
      </c>
      <c r="G2453" s="56" t="str">
        <f t="shared" si="473"/>
        <v/>
      </c>
      <c r="H2453" s="56">
        <f t="shared" si="474"/>
        <v>2449</v>
      </c>
      <c r="I2453" s="56">
        <f>IF(G2453="",0,IF(COUNTIF($G$5:G2453,G2453)=1,0,COUNTIF($G$5:G2453,G2453) )   )</f>
        <v>0</v>
      </c>
      <c r="J2453" s="56" t="str">
        <f t="shared" si="475"/>
        <v/>
      </c>
      <c r="K2453" s="56" t="str">
        <f t="shared" si="466"/>
        <v/>
      </c>
      <c r="L2453" s="56" t="str">
        <f t="shared" si="468"/>
        <v/>
      </c>
      <c r="M2453" s="56" t="str">
        <f t="shared" si="469"/>
        <v/>
      </c>
      <c r="N2453" s="56" t="str">
        <f t="shared" si="470"/>
        <v/>
      </c>
      <c r="O2453" s="56" t="str">
        <f t="shared" si="476"/>
        <v/>
      </c>
      <c r="P2453" s="56">
        <f>IF(ISERROR(IF($X$5=1,$Y$5,)),"",IF($X$5=1,$Y$5,))</f>
        <v>0</v>
      </c>
      <c r="Q2453" s="56">
        <f>IF(ISERROR(IF($X$6=1,$Y$6,)),"",IF($X$6=1,$Y$6,))</f>
        <v>10000</v>
      </c>
      <c r="R2453" s="56">
        <f>IF(ISERROR(IF($X$7=1,$Y$7,)),"",IF($X$7=1,$Y$7,))</f>
        <v>0</v>
      </c>
      <c r="S2453" s="56">
        <f>IF(ISERROR(IF($X$8=1,$Y$8,)),"",IF($X$8=1,$Y$8,))</f>
        <v>1000</v>
      </c>
      <c r="T2453" s="56">
        <f>IF(ISERROR(IF($X$9=1,$Y$9,)),"",IF($X$9=1,$Y$9,))</f>
        <v>500</v>
      </c>
      <c r="U2453" s="56">
        <f>IF(ISERROR(IF($X$10=1,$Y$10,)),"",IF($X$10=1,$Y$10,))</f>
        <v>500</v>
      </c>
    </row>
    <row r="2454" spans="1:21" x14ac:dyDescent="0.25">
      <c r="A2454" s="75">
        <f t="shared" si="471"/>
        <v>2450</v>
      </c>
      <c r="C2454" s="56" t="s">
        <v>2526</v>
      </c>
      <c r="E2454" s="56">
        <f t="shared" si="472"/>
        <v>2450</v>
      </c>
      <c r="F2454" s="76">
        <f t="shared" si="467"/>
        <v>90</v>
      </c>
      <c r="G2454" s="56" t="str">
        <f t="shared" si="473"/>
        <v/>
      </c>
      <c r="H2454" s="56">
        <f t="shared" si="474"/>
        <v>2450</v>
      </c>
      <c r="I2454" s="56">
        <f>IF(G2454="",0,IF(COUNTIF($G$5:G2454,G2454)=1,0,COUNTIF($G$5:G2454,G2454) )   )</f>
        <v>0</v>
      </c>
      <c r="J2454" s="56" t="str">
        <f t="shared" si="475"/>
        <v/>
      </c>
      <c r="K2454" s="56" t="str">
        <f t="shared" si="466"/>
        <v/>
      </c>
      <c r="L2454" s="56" t="str">
        <f t="shared" si="468"/>
        <v/>
      </c>
      <c r="M2454" s="56" t="str">
        <f t="shared" si="469"/>
        <v/>
      </c>
      <c r="N2454" s="56" t="str">
        <f t="shared" si="470"/>
        <v/>
      </c>
      <c r="O2454" s="56" t="str">
        <f t="shared" si="476"/>
        <v/>
      </c>
      <c r="P2454" s="56">
        <f>IF(ISERROR(IF($X$5=1,$Y$5,)),"",IF($X$5=1,$Y$5,))</f>
        <v>0</v>
      </c>
      <c r="Q2454" s="56">
        <f>IF(ISERROR(IF($X$6=1,$Y$6,)),"",IF($X$6=1,$Y$6,))</f>
        <v>10000</v>
      </c>
      <c r="R2454" s="56">
        <f>IF(ISERROR(IF($X$7=1,$Y$7,)),"",IF($X$7=1,$Y$7,))</f>
        <v>0</v>
      </c>
      <c r="S2454" s="56">
        <f>IF(ISERROR(IF($X$8=1,$Y$8,)),"",IF($X$8=1,$Y$8,))</f>
        <v>1000</v>
      </c>
      <c r="T2454" s="56">
        <f>IF(ISERROR(IF($X$9=1,$Y$9,)),"",IF($X$9=1,$Y$9,))</f>
        <v>500</v>
      </c>
      <c r="U2454" s="56">
        <f>IF(ISERROR(IF($X$10=1,$Y$10,)),"",IF($X$10=1,$Y$10,))</f>
        <v>500</v>
      </c>
    </row>
    <row r="2455" spans="1:21" x14ac:dyDescent="0.25">
      <c r="A2455" s="75">
        <f t="shared" si="471"/>
        <v>2451</v>
      </c>
      <c r="C2455" s="56" t="s">
        <v>2527</v>
      </c>
      <c r="E2455" s="56">
        <f t="shared" si="472"/>
        <v>2451</v>
      </c>
      <c r="F2455" s="76">
        <f t="shared" si="467"/>
        <v>90</v>
      </c>
      <c r="G2455" s="56" t="str">
        <f t="shared" si="473"/>
        <v/>
      </c>
      <c r="H2455" s="56">
        <f t="shared" si="474"/>
        <v>2451</v>
      </c>
      <c r="I2455" s="56">
        <f>IF(G2455="",0,IF(COUNTIF($G$5:G2455,G2455)=1,0,COUNTIF($G$5:G2455,G2455) )   )</f>
        <v>0</v>
      </c>
      <c r="J2455" s="56" t="str">
        <f t="shared" si="475"/>
        <v/>
      </c>
      <c r="K2455" s="56" t="str">
        <f t="shared" si="466"/>
        <v/>
      </c>
      <c r="L2455" s="56" t="str">
        <f t="shared" si="468"/>
        <v/>
      </c>
      <c r="M2455" s="56" t="str">
        <f t="shared" si="469"/>
        <v/>
      </c>
      <c r="N2455" s="56" t="str">
        <f t="shared" si="470"/>
        <v/>
      </c>
      <c r="O2455" s="56" t="str">
        <f t="shared" si="476"/>
        <v/>
      </c>
      <c r="P2455" s="56">
        <f>IF(ISERROR(IF($X$5=1,$Y$5,)),"",IF($X$5=1,$Y$5,))</f>
        <v>0</v>
      </c>
      <c r="Q2455" s="56">
        <f>IF(ISERROR(IF($X$6=1,$Y$6,)),"",IF($X$6=1,$Y$6,))</f>
        <v>10000</v>
      </c>
      <c r="R2455" s="56">
        <f>IF(ISERROR(IF($X$7=1,$Y$7,)),"",IF($X$7=1,$Y$7,))</f>
        <v>0</v>
      </c>
      <c r="S2455" s="56">
        <f>IF(ISERROR(IF($X$8=1,$Y$8,)),"",IF($X$8=1,$Y$8,))</f>
        <v>1000</v>
      </c>
      <c r="T2455" s="56">
        <f>IF(ISERROR(IF($X$9=1,$Y$9,)),"",IF($X$9=1,$Y$9,))</f>
        <v>500</v>
      </c>
      <c r="U2455" s="56">
        <f>IF(ISERROR(IF($X$10=1,$Y$10,)),"",IF($X$10=1,$Y$10,))</f>
        <v>500</v>
      </c>
    </row>
    <row r="2456" spans="1:21" x14ac:dyDescent="0.25">
      <c r="A2456" s="75">
        <f t="shared" si="471"/>
        <v>2452</v>
      </c>
      <c r="C2456" s="56" t="s">
        <v>3000</v>
      </c>
      <c r="E2456" s="56">
        <f t="shared" si="472"/>
        <v>2452</v>
      </c>
      <c r="F2456" s="76">
        <f t="shared" si="467"/>
        <v>90</v>
      </c>
      <c r="G2456" s="56" t="str">
        <f t="shared" si="473"/>
        <v/>
      </c>
      <c r="H2456" s="56">
        <f t="shared" si="474"/>
        <v>2452</v>
      </c>
      <c r="I2456" s="56">
        <f>IF(G2456="",0,IF(COUNTIF($G$5:G2456,G2456)=1,0,COUNTIF($G$5:G2456,G2456) )   )</f>
        <v>0</v>
      </c>
      <c r="J2456" s="56" t="str">
        <f t="shared" si="475"/>
        <v/>
      </c>
      <c r="K2456" s="56" t="str">
        <f t="shared" si="466"/>
        <v/>
      </c>
      <c r="L2456" s="56" t="str">
        <f t="shared" si="468"/>
        <v/>
      </c>
      <c r="M2456" s="56" t="str">
        <f t="shared" si="469"/>
        <v/>
      </c>
      <c r="N2456" s="56" t="str">
        <f t="shared" si="470"/>
        <v/>
      </c>
      <c r="O2456" s="56" t="str">
        <f t="shared" si="476"/>
        <v/>
      </c>
      <c r="P2456" s="56">
        <f>IF(ISERROR(IF($X$5=1,$Y$5,)),"",IF($X$5=1,$Y$5,))</f>
        <v>0</v>
      </c>
      <c r="Q2456" s="56">
        <f>IF(ISERROR(IF($X$6=1,$Y$6,)),"",IF($X$6=1,$Y$6,))</f>
        <v>10000</v>
      </c>
      <c r="R2456" s="56">
        <f>IF(ISERROR(IF($X$7=1,$Y$7,)),"",IF($X$7=1,$Y$7,))</f>
        <v>0</v>
      </c>
      <c r="S2456" s="56">
        <f>IF(ISERROR(IF($X$8=1,$Y$8,)),"",IF($X$8=1,$Y$8,))</f>
        <v>1000</v>
      </c>
      <c r="T2456" s="56">
        <f>IF(ISERROR(IF($X$9=1,$Y$9,)),"",IF($X$9=1,$Y$9,))</f>
        <v>500</v>
      </c>
      <c r="U2456" s="56">
        <f>IF(ISERROR(IF($X$10=1,$Y$10,)),"",IF($X$10=1,$Y$10,))</f>
        <v>500</v>
      </c>
    </row>
    <row r="2457" spans="1:21" x14ac:dyDescent="0.25">
      <c r="A2457" s="75">
        <f t="shared" si="471"/>
        <v>2453</v>
      </c>
      <c r="C2457" s="56" t="s">
        <v>2529</v>
      </c>
      <c r="E2457" s="56">
        <f t="shared" si="472"/>
        <v>2453</v>
      </c>
      <c r="F2457" s="76">
        <f t="shared" si="467"/>
        <v>90</v>
      </c>
      <c r="G2457" s="56" t="str">
        <f t="shared" si="473"/>
        <v/>
      </c>
      <c r="H2457" s="56">
        <f t="shared" si="474"/>
        <v>2453</v>
      </c>
      <c r="I2457" s="56">
        <f>IF(G2457="",0,IF(COUNTIF($G$5:G2457,G2457)=1,0,COUNTIF($G$5:G2457,G2457) )   )</f>
        <v>0</v>
      </c>
      <c r="J2457" s="56" t="str">
        <f t="shared" si="475"/>
        <v/>
      </c>
      <c r="K2457" s="56" t="str">
        <f t="shared" si="466"/>
        <v/>
      </c>
      <c r="L2457" s="56" t="str">
        <f t="shared" si="468"/>
        <v/>
      </c>
      <c r="M2457" s="56" t="str">
        <f t="shared" si="469"/>
        <v/>
      </c>
      <c r="N2457" s="56" t="str">
        <f t="shared" si="470"/>
        <v/>
      </c>
      <c r="O2457" s="56" t="str">
        <f t="shared" si="476"/>
        <v/>
      </c>
      <c r="P2457" s="56">
        <f>IF(ISERROR(IF($X$5=1,$Y$5,)),"",IF($X$5=1,$Y$5,))</f>
        <v>0</v>
      </c>
      <c r="Q2457" s="56">
        <f>IF(ISERROR(IF($X$6=1,$Y$6,)),"",IF($X$6=1,$Y$6,))</f>
        <v>10000</v>
      </c>
      <c r="R2457" s="56">
        <f>IF(ISERROR(IF($X$7=1,$Y$7,)),"",IF($X$7=1,$Y$7,))</f>
        <v>0</v>
      </c>
      <c r="S2457" s="56">
        <f>IF(ISERROR(IF($X$8=1,$Y$8,)),"",IF($X$8=1,$Y$8,))</f>
        <v>1000</v>
      </c>
      <c r="T2457" s="56">
        <f>IF(ISERROR(IF($X$9=1,$Y$9,)),"",IF($X$9=1,$Y$9,))</f>
        <v>500</v>
      </c>
      <c r="U2457" s="56">
        <f>IF(ISERROR(IF($X$10=1,$Y$10,)),"",IF($X$10=1,$Y$10,))</f>
        <v>500</v>
      </c>
    </row>
    <row r="2458" spans="1:21" x14ac:dyDescent="0.25">
      <c r="A2458" s="75">
        <f t="shared" si="471"/>
        <v>2454</v>
      </c>
      <c r="C2458" s="56" t="s">
        <v>2518</v>
      </c>
      <c r="E2458" s="56">
        <f t="shared" si="472"/>
        <v>2454</v>
      </c>
      <c r="F2458" s="76">
        <f t="shared" si="467"/>
        <v>90</v>
      </c>
      <c r="G2458" s="56" t="str">
        <f t="shared" si="473"/>
        <v/>
      </c>
      <c r="H2458" s="56">
        <f t="shared" si="474"/>
        <v>2454</v>
      </c>
      <c r="I2458" s="56">
        <f>IF(G2458="",0,IF(COUNTIF($G$5:G2458,G2458)=1,0,COUNTIF($G$5:G2458,G2458) )   )</f>
        <v>0</v>
      </c>
      <c r="J2458" s="56" t="str">
        <f t="shared" si="475"/>
        <v/>
      </c>
      <c r="K2458" s="56" t="str">
        <f t="shared" si="466"/>
        <v/>
      </c>
      <c r="L2458" s="56" t="str">
        <f t="shared" si="468"/>
        <v/>
      </c>
      <c r="M2458" s="56" t="str">
        <f t="shared" si="469"/>
        <v/>
      </c>
      <c r="N2458" s="56" t="str">
        <f t="shared" si="470"/>
        <v/>
      </c>
      <c r="O2458" s="56" t="str">
        <f t="shared" si="476"/>
        <v/>
      </c>
      <c r="P2458" s="56">
        <f>IF(ISERROR(IF($X$5=1,$Y$5,)),"",IF($X$5=1,$Y$5,))</f>
        <v>0</v>
      </c>
      <c r="Q2458" s="56">
        <f>IF(ISERROR(IF($X$6=1,$Y$6,)),"",IF($X$6=1,$Y$6,))</f>
        <v>10000</v>
      </c>
      <c r="R2458" s="56">
        <f>IF(ISERROR(IF($X$7=1,$Y$7,)),"",IF($X$7=1,$Y$7,))</f>
        <v>0</v>
      </c>
      <c r="S2458" s="56">
        <f>IF(ISERROR(IF($X$8=1,$Y$8,)),"",IF($X$8=1,$Y$8,))</f>
        <v>1000</v>
      </c>
      <c r="T2458" s="56">
        <f>IF(ISERROR(IF($X$9=1,$Y$9,)),"",IF($X$9=1,$Y$9,))</f>
        <v>500</v>
      </c>
      <c r="U2458" s="56">
        <f>IF(ISERROR(IF($X$10=1,$Y$10,)),"",IF($X$10=1,$Y$10,))</f>
        <v>500</v>
      </c>
    </row>
    <row r="2459" spans="1:21" x14ac:dyDescent="0.25">
      <c r="A2459" s="75">
        <f t="shared" si="471"/>
        <v>2455</v>
      </c>
      <c r="D2459" s="56" t="s">
        <v>5141</v>
      </c>
      <c r="E2459" s="56">
        <f t="shared" si="472"/>
        <v>2455</v>
      </c>
      <c r="F2459" s="76">
        <f t="shared" si="467"/>
        <v>90</v>
      </c>
      <c r="G2459" s="56" t="str">
        <f t="shared" si="473"/>
        <v>CORE.CSB-406-2</v>
      </c>
      <c r="H2459" s="56">
        <f t="shared" si="474"/>
        <v>2455</v>
      </c>
      <c r="I2459" s="56">
        <f>IF(G2459="",0,IF(COUNTIF($G$5:G2459,G2459)=1,0,COUNTIF($G$5:G2459,G2459) )   )</f>
        <v>0</v>
      </c>
      <c r="J2459" s="56" t="str">
        <f t="shared" si="475"/>
        <v/>
      </c>
      <c r="K2459" s="56" t="str">
        <f t="shared" si="466"/>
        <v/>
      </c>
      <c r="L2459" s="56" t="str">
        <f t="shared" si="468"/>
        <v/>
      </c>
      <c r="M2459" s="56" t="str">
        <f t="shared" si="469"/>
        <v/>
      </c>
      <c r="N2459" s="56" t="str">
        <f t="shared" si="470"/>
        <v/>
      </c>
      <c r="O2459" s="56" t="str">
        <f t="shared" si="476"/>
        <v/>
      </c>
      <c r="P2459" s="56">
        <f>IF(ISERROR(IF($X$5=1,$Y$5,)),"",IF($X$5=1,$Y$5,))</f>
        <v>0</v>
      </c>
      <c r="Q2459" s="56">
        <f>IF(ISERROR(IF($X$6=1,$Y$6,)),"",IF($X$6=1,$Y$6,))</f>
        <v>10000</v>
      </c>
      <c r="R2459" s="56">
        <f>IF(ISERROR(IF($X$7=1,$Y$7,)),"",IF($X$7=1,$Y$7,))</f>
        <v>0</v>
      </c>
      <c r="S2459" s="56">
        <f>IF(ISERROR(IF($X$8=1,$Y$8,)),"",IF($X$8=1,$Y$8,))</f>
        <v>1000</v>
      </c>
      <c r="T2459" s="56">
        <f>IF(ISERROR(IF($X$9=1,$Y$9,)),"",IF($X$9=1,$Y$9,))</f>
        <v>500</v>
      </c>
      <c r="U2459" s="56">
        <f>IF(ISERROR(IF($X$10=1,$Y$10,)),"",IF($X$10=1,$Y$10,))</f>
        <v>500</v>
      </c>
    </row>
    <row r="2460" spans="1:21" x14ac:dyDescent="0.25">
      <c r="A2460" s="75">
        <f t="shared" si="471"/>
        <v>2456</v>
      </c>
      <c r="D2460" s="56" t="s">
        <v>5142</v>
      </c>
      <c r="E2460" s="56">
        <f t="shared" si="472"/>
        <v>2456</v>
      </c>
      <c r="F2460" s="76">
        <f t="shared" si="467"/>
        <v>90</v>
      </c>
      <c r="G2460" s="56" t="str">
        <f t="shared" si="473"/>
        <v>CORE.CSB-406-2L</v>
      </c>
      <c r="H2460" s="56">
        <f t="shared" si="474"/>
        <v>2456</v>
      </c>
      <c r="I2460" s="56">
        <f>IF(G2460="",0,IF(COUNTIF($G$5:G2460,G2460)=1,0,COUNTIF($G$5:G2460,G2460) )   )</f>
        <v>0</v>
      </c>
      <c r="J2460" s="56" t="str">
        <f t="shared" si="475"/>
        <v/>
      </c>
      <c r="K2460" s="56" t="str">
        <f t="shared" si="466"/>
        <v/>
      </c>
      <c r="L2460" s="56" t="str">
        <f t="shared" si="468"/>
        <v/>
      </c>
      <c r="M2460" s="56" t="str">
        <f t="shared" si="469"/>
        <v/>
      </c>
      <c r="N2460" s="56" t="str">
        <f t="shared" si="470"/>
        <v/>
      </c>
      <c r="O2460" s="56" t="str">
        <f t="shared" si="476"/>
        <v/>
      </c>
      <c r="P2460" s="56">
        <f>IF(ISERROR(IF($X$5=1,$Y$5,)),"",IF($X$5=1,$Y$5,))</f>
        <v>0</v>
      </c>
      <c r="Q2460" s="56">
        <f>IF(ISERROR(IF($X$6=1,$Y$6,)),"",IF($X$6=1,$Y$6,))</f>
        <v>10000</v>
      </c>
      <c r="R2460" s="56">
        <f>IF(ISERROR(IF($X$7=1,$Y$7,)),"",IF($X$7=1,$Y$7,))</f>
        <v>0</v>
      </c>
      <c r="S2460" s="56">
        <f>IF(ISERROR(IF($X$8=1,$Y$8,)),"",IF($X$8=1,$Y$8,))</f>
        <v>1000</v>
      </c>
      <c r="T2460" s="56">
        <f>IF(ISERROR(IF($X$9=1,$Y$9,)),"",IF($X$9=1,$Y$9,))</f>
        <v>500</v>
      </c>
      <c r="U2460" s="56">
        <f>IF(ISERROR(IF($X$10=1,$Y$10,)),"",IF($X$10=1,$Y$10,))</f>
        <v>500</v>
      </c>
    </row>
    <row r="2461" spans="1:21" x14ac:dyDescent="0.25">
      <c r="A2461" s="75">
        <f t="shared" si="471"/>
        <v>2457</v>
      </c>
      <c r="D2461" s="56" t="s">
        <v>5143</v>
      </c>
      <c r="E2461" s="56">
        <f t="shared" si="472"/>
        <v>2457</v>
      </c>
      <c r="F2461" s="76">
        <f t="shared" si="467"/>
        <v>90</v>
      </c>
      <c r="G2461" s="56" t="str">
        <f t="shared" si="473"/>
        <v>CORE.DCM-4301-2</v>
      </c>
      <c r="H2461" s="56">
        <f t="shared" si="474"/>
        <v>2457</v>
      </c>
      <c r="I2461" s="56">
        <f>IF(G2461="",0,IF(COUNTIF($G$5:G2461,G2461)=1,0,COUNTIF($G$5:G2461,G2461) )   )</f>
        <v>0</v>
      </c>
      <c r="J2461" s="56" t="str">
        <f t="shared" si="475"/>
        <v/>
      </c>
      <c r="K2461" s="56" t="str">
        <f t="shared" si="466"/>
        <v/>
      </c>
      <c r="L2461" s="56" t="str">
        <f t="shared" si="468"/>
        <v/>
      </c>
      <c r="M2461" s="56" t="str">
        <f t="shared" si="469"/>
        <v/>
      </c>
      <c r="N2461" s="56" t="str">
        <f t="shared" si="470"/>
        <v/>
      </c>
      <c r="O2461" s="56" t="str">
        <f t="shared" si="476"/>
        <v/>
      </c>
      <c r="P2461" s="56">
        <f>IF(ISERROR(IF($X$5=1,$Y$5,)),"",IF($X$5=1,$Y$5,))</f>
        <v>0</v>
      </c>
      <c r="Q2461" s="56">
        <f>IF(ISERROR(IF($X$6=1,$Y$6,)),"",IF($X$6=1,$Y$6,))</f>
        <v>10000</v>
      </c>
      <c r="R2461" s="56">
        <f>IF(ISERROR(IF($X$7=1,$Y$7,)),"",IF($X$7=1,$Y$7,))</f>
        <v>0</v>
      </c>
      <c r="S2461" s="56">
        <f>IF(ISERROR(IF($X$8=1,$Y$8,)),"",IF($X$8=1,$Y$8,))</f>
        <v>1000</v>
      </c>
      <c r="T2461" s="56">
        <f>IF(ISERROR(IF($X$9=1,$Y$9,)),"",IF($X$9=1,$Y$9,))</f>
        <v>500</v>
      </c>
      <c r="U2461" s="56">
        <f>IF(ISERROR(IF($X$10=1,$Y$10,)),"",IF($X$10=1,$Y$10,))</f>
        <v>500</v>
      </c>
    </row>
    <row r="2462" spans="1:21" x14ac:dyDescent="0.25">
      <c r="A2462" s="75">
        <f t="shared" si="471"/>
        <v>2458</v>
      </c>
      <c r="D2462" s="56" t="s">
        <v>5144</v>
      </c>
      <c r="E2462" s="56">
        <f t="shared" si="472"/>
        <v>2458</v>
      </c>
      <c r="F2462" s="76">
        <f t="shared" si="467"/>
        <v>90</v>
      </c>
      <c r="G2462" s="56" t="str">
        <f t="shared" si="473"/>
        <v>CORE.DCM-4401-1</v>
      </c>
      <c r="H2462" s="56">
        <f t="shared" si="474"/>
        <v>2458</v>
      </c>
      <c r="I2462" s="56">
        <f>IF(G2462="",0,IF(COUNTIF($G$5:G2462,G2462)=1,0,COUNTIF($G$5:G2462,G2462) )   )</f>
        <v>0</v>
      </c>
      <c r="J2462" s="56" t="str">
        <f t="shared" si="475"/>
        <v/>
      </c>
      <c r="K2462" s="56" t="str">
        <f t="shared" si="466"/>
        <v/>
      </c>
      <c r="L2462" s="56" t="str">
        <f t="shared" si="468"/>
        <v/>
      </c>
      <c r="M2462" s="56" t="str">
        <f t="shared" si="469"/>
        <v/>
      </c>
      <c r="N2462" s="56" t="str">
        <f t="shared" si="470"/>
        <v/>
      </c>
      <c r="O2462" s="56" t="str">
        <f t="shared" si="476"/>
        <v/>
      </c>
      <c r="P2462" s="56">
        <f>IF(ISERROR(IF($X$5=1,$Y$5,)),"",IF($X$5=1,$Y$5,))</f>
        <v>0</v>
      </c>
      <c r="Q2462" s="56">
        <f>IF(ISERROR(IF($X$6=1,$Y$6,)),"",IF($X$6=1,$Y$6,))</f>
        <v>10000</v>
      </c>
      <c r="R2462" s="56">
        <f>IF(ISERROR(IF($X$7=1,$Y$7,)),"",IF($X$7=1,$Y$7,))</f>
        <v>0</v>
      </c>
      <c r="S2462" s="56">
        <f>IF(ISERROR(IF($X$8=1,$Y$8,)),"",IF($X$8=1,$Y$8,))</f>
        <v>1000</v>
      </c>
      <c r="T2462" s="56">
        <f>IF(ISERROR(IF($X$9=1,$Y$9,)),"",IF($X$9=1,$Y$9,))</f>
        <v>500</v>
      </c>
      <c r="U2462" s="56">
        <f>IF(ISERROR(IF($X$10=1,$Y$10,)),"",IF($X$10=1,$Y$10,))</f>
        <v>500</v>
      </c>
    </row>
    <row r="2463" spans="1:21" x14ac:dyDescent="0.25">
      <c r="A2463" s="75">
        <f t="shared" si="471"/>
        <v>2459</v>
      </c>
      <c r="D2463" s="56" t="s">
        <v>5145</v>
      </c>
      <c r="E2463" s="56">
        <f t="shared" si="472"/>
        <v>2459</v>
      </c>
      <c r="F2463" s="76">
        <f t="shared" si="467"/>
        <v>90</v>
      </c>
      <c r="G2463" s="56" t="str">
        <f t="shared" si="473"/>
        <v>CORE.IDM-4402-1</v>
      </c>
      <c r="H2463" s="56">
        <f t="shared" si="474"/>
        <v>2459</v>
      </c>
      <c r="I2463" s="56">
        <f>IF(G2463="",0,IF(COUNTIF($G$5:G2463,G2463)=1,0,COUNTIF($G$5:G2463,G2463) )   )</f>
        <v>0</v>
      </c>
      <c r="J2463" s="56" t="str">
        <f t="shared" si="475"/>
        <v/>
      </c>
      <c r="K2463" s="56" t="str">
        <f t="shared" si="466"/>
        <v/>
      </c>
      <c r="L2463" s="56" t="str">
        <f t="shared" si="468"/>
        <v/>
      </c>
      <c r="M2463" s="56" t="str">
        <f t="shared" si="469"/>
        <v/>
      </c>
      <c r="N2463" s="56" t="str">
        <f t="shared" si="470"/>
        <v/>
      </c>
      <c r="O2463" s="56" t="str">
        <f t="shared" si="476"/>
        <v/>
      </c>
      <c r="P2463" s="56">
        <f>IF(ISERROR(IF($X$5=1,$Y$5,)),"",IF($X$5=1,$Y$5,))</f>
        <v>0</v>
      </c>
      <c r="Q2463" s="56">
        <f>IF(ISERROR(IF($X$6=1,$Y$6,)),"",IF($X$6=1,$Y$6,))</f>
        <v>10000</v>
      </c>
      <c r="R2463" s="56">
        <f>IF(ISERROR(IF($X$7=1,$Y$7,)),"",IF($X$7=1,$Y$7,))</f>
        <v>0</v>
      </c>
      <c r="S2463" s="56">
        <f>IF(ISERROR(IF($X$8=1,$Y$8,)),"",IF($X$8=1,$Y$8,))</f>
        <v>1000</v>
      </c>
      <c r="T2463" s="56">
        <f>IF(ISERROR(IF($X$9=1,$Y$9,)),"",IF($X$9=1,$Y$9,))</f>
        <v>500</v>
      </c>
      <c r="U2463" s="56">
        <f>IF(ISERROR(IF($X$10=1,$Y$10,)),"",IF($X$10=1,$Y$10,))</f>
        <v>500</v>
      </c>
    </row>
    <row r="2464" spans="1:21" x14ac:dyDescent="0.25">
      <c r="A2464" s="75">
        <f t="shared" si="471"/>
        <v>2460</v>
      </c>
      <c r="D2464" s="56" t="s">
        <v>5146</v>
      </c>
      <c r="E2464" s="56">
        <f t="shared" si="472"/>
        <v>2460</v>
      </c>
      <c r="F2464" s="76">
        <f t="shared" si="467"/>
        <v>90</v>
      </c>
      <c r="G2464" s="56" t="str">
        <f t="shared" si="473"/>
        <v>kb-fuel-breaker2</v>
      </c>
      <c r="H2464" s="56">
        <f t="shared" si="474"/>
        <v>2460</v>
      </c>
      <c r="I2464" s="56">
        <f>IF(G2464="",0,IF(COUNTIF($G$5:G2464,G2464)=1,0,COUNTIF($G$5:G2464,G2464) )   )</f>
        <v>0</v>
      </c>
      <c r="J2464" s="56" t="str">
        <f t="shared" si="475"/>
        <v/>
      </c>
      <c r="K2464" s="56" t="str">
        <f t="shared" si="466"/>
        <v/>
      </c>
      <c r="L2464" s="56" t="str">
        <f t="shared" si="468"/>
        <v/>
      </c>
      <c r="M2464" s="56" t="str">
        <f t="shared" si="469"/>
        <v/>
      </c>
      <c r="N2464" s="56" t="str">
        <f t="shared" si="470"/>
        <v/>
      </c>
      <c r="O2464" s="56" t="str">
        <f t="shared" si="476"/>
        <v/>
      </c>
      <c r="P2464" s="56">
        <f>IF(ISERROR(IF($X$5=1,$Y$5,)),"",IF($X$5=1,$Y$5,))</f>
        <v>0</v>
      </c>
      <c r="Q2464" s="56">
        <f>IF(ISERROR(IF($X$6=1,$Y$6,)),"",IF($X$6=1,$Y$6,))</f>
        <v>10000</v>
      </c>
      <c r="R2464" s="56">
        <f>IF(ISERROR(IF($X$7=1,$Y$7,)),"",IF($X$7=1,$Y$7,))</f>
        <v>0</v>
      </c>
      <c r="S2464" s="56">
        <f>IF(ISERROR(IF($X$8=1,$Y$8,)),"",IF($X$8=1,$Y$8,))</f>
        <v>1000</v>
      </c>
      <c r="T2464" s="56">
        <f>IF(ISERROR(IF($X$9=1,$Y$9,)),"",IF($X$9=1,$Y$9,))</f>
        <v>500</v>
      </c>
      <c r="U2464" s="56">
        <f>IF(ISERROR(IF($X$10=1,$Y$10,)),"",IF($X$10=1,$Y$10,))</f>
        <v>500</v>
      </c>
    </row>
    <row r="2465" spans="1:21" x14ac:dyDescent="0.25">
      <c r="A2465" s="75">
        <f t="shared" si="471"/>
        <v>2461</v>
      </c>
      <c r="D2465" s="56" t="s">
        <v>5147</v>
      </c>
      <c r="E2465" s="56">
        <f t="shared" si="472"/>
        <v>2461</v>
      </c>
      <c r="F2465" s="76">
        <f t="shared" si="467"/>
        <v>90</v>
      </c>
      <c r="G2465" s="56" t="str">
        <f t="shared" si="473"/>
        <v>km.se3</v>
      </c>
      <c r="H2465" s="56">
        <f t="shared" si="474"/>
        <v>2461</v>
      </c>
      <c r="I2465" s="56">
        <f>IF(G2465="",0,IF(COUNTIF($G$5:G2465,G2465)=1,0,COUNTIF($G$5:G2465,G2465) )   )</f>
        <v>0</v>
      </c>
      <c r="J2465" s="56" t="str">
        <f t="shared" si="475"/>
        <v/>
      </c>
      <c r="K2465" s="56" t="str">
        <f t="shared" si="466"/>
        <v/>
      </c>
      <c r="L2465" s="56" t="str">
        <f t="shared" si="468"/>
        <v/>
      </c>
      <c r="M2465" s="56" t="str">
        <f t="shared" si="469"/>
        <v/>
      </c>
      <c r="N2465" s="56" t="str">
        <f t="shared" si="470"/>
        <v/>
      </c>
      <c r="O2465" s="56" t="str">
        <f t="shared" si="476"/>
        <v/>
      </c>
      <c r="P2465" s="56">
        <f>IF(ISERROR(IF($X$5=1,$Y$5,)),"",IF($X$5=1,$Y$5,))</f>
        <v>0</v>
      </c>
      <c r="Q2465" s="56">
        <f>IF(ISERROR(IF($X$6=1,$Y$6,)),"",IF($X$6=1,$Y$6,))</f>
        <v>10000</v>
      </c>
      <c r="R2465" s="56">
        <f>IF(ISERROR(IF($X$7=1,$Y$7,)),"",IF($X$7=1,$Y$7,))</f>
        <v>0</v>
      </c>
      <c r="S2465" s="56">
        <f>IF(ISERROR(IF($X$8=1,$Y$8,)),"",IF($X$8=1,$Y$8,))</f>
        <v>1000</v>
      </c>
      <c r="T2465" s="56">
        <f>IF(ISERROR(IF($X$9=1,$Y$9,)),"",IF($X$9=1,$Y$9,))</f>
        <v>500</v>
      </c>
      <c r="U2465" s="56">
        <f>IF(ISERROR(IF($X$10=1,$Y$10,)),"",IF($X$10=1,$Y$10,))</f>
        <v>500</v>
      </c>
    </row>
    <row r="2466" spans="1:21" x14ac:dyDescent="0.25">
      <c r="A2466" s="75">
        <f t="shared" si="471"/>
        <v>2462</v>
      </c>
      <c r="D2466" s="56" t="s">
        <v>5148</v>
      </c>
      <c r="E2466" s="56">
        <f t="shared" si="472"/>
        <v>2462</v>
      </c>
      <c r="F2466" s="76">
        <f t="shared" si="467"/>
        <v>90</v>
      </c>
      <c r="G2466" s="56" t="str">
        <f t="shared" si="473"/>
        <v>km-tank-bottom-2</v>
      </c>
      <c r="H2466" s="56">
        <f t="shared" si="474"/>
        <v>2462</v>
      </c>
      <c r="I2466" s="56">
        <f>IF(G2466="",0,IF(COUNTIF($G$5:G2466,G2466)=1,0,COUNTIF($G$5:G2466,G2466) )   )</f>
        <v>0</v>
      </c>
      <c r="J2466" s="56" t="str">
        <f t="shared" si="475"/>
        <v/>
      </c>
      <c r="K2466" s="56" t="str">
        <f t="shared" si="466"/>
        <v/>
      </c>
      <c r="L2466" s="56" t="str">
        <f t="shared" si="468"/>
        <v/>
      </c>
      <c r="M2466" s="56" t="str">
        <f t="shared" si="469"/>
        <v/>
      </c>
      <c r="N2466" s="56" t="str">
        <f t="shared" si="470"/>
        <v/>
      </c>
      <c r="O2466" s="56" t="str">
        <f t="shared" si="476"/>
        <v/>
      </c>
      <c r="P2466" s="56">
        <f>IF(ISERROR(IF($X$5=1,$Y$5,)),"",IF($X$5=1,$Y$5,))</f>
        <v>0</v>
      </c>
      <c r="Q2466" s="56">
        <f>IF(ISERROR(IF($X$6=1,$Y$6,)),"",IF($X$6=1,$Y$6,))</f>
        <v>10000</v>
      </c>
      <c r="R2466" s="56">
        <f>IF(ISERROR(IF($X$7=1,$Y$7,)),"",IF($X$7=1,$Y$7,))</f>
        <v>0</v>
      </c>
      <c r="S2466" s="56">
        <f>IF(ISERROR(IF($X$8=1,$Y$8,)),"",IF($X$8=1,$Y$8,))</f>
        <v>1000</v>
      </c>
      <c r="T2466" s="56">
        <f>IF(ISERROR(IF($X$9=1,$Y$9,)),"",IF($X$9=1,$Y$9,))</f>
        <v>500</v>
      </c>
      <c r="U2466" s="56">
        <f>IF(ISERROR(IF($X$10=1,$Y$10,)),"",IF($X$10=1,$Y$10,))</f>
        <v>500</v>
      </c>
    </row>
    <row r="2467" spans="1:21" x14ac:dyDescent="0.25">
      <c r="A2467" s="75">
        <f t="shared" si="471"/>
        <v>2463</v>
      </c>
      <c r="D2467" s="56" t="s">
        <v>5149</v>
      </c>
      <c r="E2467" s="56">
        <f t="shared" si="472"/>
        <v>2463</v>
      </c>
      <c r="F2467" s="76">
        <f t="shared" si="467"/>
        <v>90</v>
      </c>
      <c r="G2467" s="56" t="str">
        <f t="shared" si="473"/>
        <v>km-tank-mid-2</v>
      </c>
      <c r="H2467" s="56">
        <f t="shared" si="474"/>
        <v>2463</v>
      </c>
      <c r="I2467" s="56">
        <f>IF(G2467="",0,IF(COUNTIF($G$5:G2467,G2467)=1,0,COUNTIF($G$5:G2467,G2467) )   )</f>
        <v>0</v>
      </c>
      <c r="J2467" s="56" t="str">
        <f t="shared" si="475"/>
        <v/>
      </c>
      <c r="K2467" s="56" t="str">
        <f t="shared" si="466"/>
        <v/>
      </c>
      <c r="L2467" s="56" t="str">
        <f t="shared" si="468"/>
        <v/>
      </c>
      <c r="M2467" s="56" t="str">
        <f t="shared" si="469"/>
        <v/>
      </c>
      <c r="N2467" s="56" t="str">
        <f t="shared" si="470"/>
        <v/>
      </c>
      <c r="O2467" s="56" t="str">
        <f t="shared" si="476"/>
        <v/>
      </c>
      <c r="P2467" s="56">
        <f>IF(ISERROR(IF($X$5=1,$Y$5,)),"",IF($X$5=1,$Y$5,))</f>
        <v>0</v>
      </c>
      <c r="Q2467" s="56">
        <f>IF(ISERROR(IF($X$6=1,$Y$6,)),"",IF($X$6=1,$Y$6,))</f>
        <v>10000</v>
      </c>
      <c r="R2467" s="56">
        <f>IF(ISERROR(IF($X$7=1,$Y$7,)),"",IF($X$7=1,$Y$7,))</f>
        <v>0</v>
      </c>
      <c r="S2467" s="56">
        <f>IF(ISERROR(IF($X$8=1,$Y$8,)),"",IF($X$8=1,$Y$8,))</f>
        <v>1000</v>
      </c>
      <c r="T2467" s="56">
        <f>IF(ISERROR(IF($X$9=1,$Y$9,)),"",IF($X$9=1,$Y$9,))</f>
        <v>500</v>
      </c>
      <c r="U2467" s="56">
        <f>IF(ISERROR(IF($X$10=1,$Y$10,)),"",IF($X$10=1,$Y$10,))</f>
        <v>500</v>
      </c>
    </row>
    <row r="2468" spans="1:21" x14ac:dyDescent="0.25">
      <c r="A2468" s="75">
        <f t="shared" si="471"/>
        <v>2464</v>
      </c>
      <c r="D2468" s="56" t="s">
        <v>5150</v>
      </c>
      <c r="E2468" s="56">
        <f t="shared" si="472"/>
        <v>2464</v>
      </c>
      <c r="F2468" s="76">
        <f t="shared" si="467"/>
        <v>90</v>
      </c>
      <c r="G2468" s="56" t="str">
        <f t="shared" si="473"/>
        <v>km-tank-mid-small-2</v>
      </c>
      <c r="H2468" s="56">
        <f t="shared" si="474"/>
        <v>2464</v>
      </c>
      <c r="I2468" s="56">
        <f>IF(G2468="",0,IF(COUNTIF($G$5:G2468,G2468)=1,0,COUNTIF($G$5:G2468,G2468) )   )</f>
        <v>0</v>
      </c>
      <c r="J2468" s="56" t="str">
        <f t="shared" si="475"/>
        <v/>
      </c>
      <c r="K2468" s="56" t="str">
        <f t="shared" si="466"/>
        <v/>
      </c>
      <c r="L2468" s="56" t="str">
        <f t="shared" si="468"/>
        <v/>
      </c>
      <c r="M2468" s="56" t="str">
        <f t="shared" si="469"/>
        <v/>
      </c>
      <c r="N2468" s="56" t="str">
        <f t="shared" si="470"/>
        <v/>
      </c>
      <c r="O2468" s="56" t="str">
        <f t="shared" si="476"/>
        <v/>
      </c>
      <c r="P2468" s="56">
        <f>IF(ISERROR(IF($X$5=1,$Y$5,)),"",IF($X$5=1,$Y$5,))</f>
        <v>0</v>
      </c>
      <c r="Q2468" s="56">
        <f>IF(ISERROR(IF($X$6=1,$Y$6,)),"",IF($X$6=1,$Y$6,))</f>
        <v>10000</v>
      </c>
      <c r="R2468" s="56">
        <f>IF(ISERROR(IF($X$7=1,$Y$7,)),"",IF($X$7=1,$Y$7,))</f>
        <v>0</v>
      </c>
      <c r="S2468" s="56">
        <f>IF(ISERROR(IF($X$8=1,$Y$8,)),"",IF($X$8=1,$Y$8,))</f>
        <v>1000</v>
      </c>
      <c r="T2468" s="56">
        <f>IF(ISERROR(IF($X$9=1,$Y$9,)),"",IF($X$9=1,$Y$9,))</f>
        <v>500</v>
      </c>
      <c r="U2468" s="56">
        <f>IF(ISERROR(IF($X$10=1,$Y$10,)),"",IF($X$10=1,$Y$10,))</f>
        <v>500</v>
      </c>
    </row>
    <row r="2469" spans="1:21" x14ac:dyDescent="0.25">
      <c r="A2469" s="75">
        <f t="shared" si="471"/>
        <v>2465</v>
      </c>
      <c r="D2469" s="56" t="s">
        <v>5151</v>
      </c>
      <c r="E2469" s="56">
        <f t="shared" si="472"/>
        <v>2465</v>
      </c>
      <c r="F2469" s="76">
        <f t="shared" si="467"/>
        <v>90</v>
      </c>
      <c r="G2469" s="56" t="str">
        <f t="shared" si="473"/>
        <v>km-tank-top-2</v>
      </c>
      <c r="H2469" s="56">
        <f t="shared" si="474"/>
        <v>2465</v>
      </c>
      <c r="I2469" s="56">
        <f>IF(G2469="",0,IF(COUNTIF($G$5:G2469,G2469)=1,0,COUNTIF($G$5:G2469,G2469) )   )</f>
        <v>0</v>
      </c>
      <c r="J2469" s="56" t="str">
        <f t="shared" si="475"/>
        <v/>
      </c>
      <c r="K2469" s="56" t="str">
        <f t="shared" si="466"/>
        <v/>
      </c>
      <c r="L2469" s="56" t="str">
        <f t="shared" si="468"/>
        <v/>
      </c>
      <c r="M2469" s="56" t="str">
        <f t="shared" si="469"/>
        <v/>
      </c>
      <c r="N2469" s="56" t="str">
        <f t="shared" si="470"/>
        <v/>
      </c>
      <c r="O2469" s="56" t="str">
        <f t="shared" si="476"/>
        <v/>
      </c>
      <c r="P2469" s="56">
        <f>IF(ISERROR(IF($X$5=1,$Y$5,)),"",IF($X$5=1,$Y$5,))</f>
        <v>0</v>
      </c>
      <c r="Q2469" s="56">
        <f>IF(ISERROR(IF($X$6=1,$Y$6,)),"",IF($X$6=1,$Y$6,))</f>
        <v>10000</v>
      </c>
      <c r="R2469" s="56">
        <f>IF(ISERROR(IF($X$7=1,$Y$7,)),"",IF($X$7=1,$Y$7,))</f>
        <v>0</v>
      </c>
      <c r="S2469" s="56">
        <f>IF(ISERROR(IF($X$8=1,$Y$8,)),"",IF($X$8=1,$Y$8,))</f>
        <v>1000</v>
      </c>
      <c r="T2469" s="56">
        <f>IF(ISERROR(IF($X$9=1,$Y$9,)),"",IF($X$9=1,$Y$9,))</f>
        <v>500</v>
      </c>
      <c r="U2469" s="56">
        <f>IF(ISERROR(IF($X$10=1,$Y$10,)),"",IF($X$10=1,$Y$10,))</f>
        <v>500</v>
      </c>
    </row>
    <row r="2470" spans="1:21" x14ac:dyDescent="0.25">
      <c r="A2470" s="75">
        <f t="shared" si="471"/>
        <v>2466</v>
      </c>
      <c r="D2470" s="56" t="s">
        <v>5945</v>
      </c>
      <c r="E2470" s="56">
        <f t="shared" si="472"/>
        <v>2466</v>
      </c>
      <c r="F2470" s="76">
        <f t="shared" si="467"/>
        <v>90</v>
      </c>
      <c r="G2470" s="56" t="str">
        <f t="shared" si="473"/>
        <v>km.smart.alt.low</v>
      </c>
      <c r="H2470" s="56">
        <f t="shared" si="474"/>
        <v>2466</v>
      </c>
      <c r="I2470" s="56">
        <f>IF(G2470="",0,IF(COUNTIF($G$5:G2470,G2470)=1,0,COUNTIF($G$5:G2470,G2470) )   )</f>
        <v>0</v>
      </c>
      <c r="J2470" s="56" t="str">
        <f t="shared" si="475"/>
        <v/>
      </c>
      <c r="K2470" s="56" t="str">
        <f t="shared" si="466"/>
        <v/>
      </c>
      <c r="L2470" s="56" t="str">
        <f t="shared" si="468"/>
        <v/>
      </c>
      <c r="M2470" s="56" t="str">
        <f t="shared" si="469"/>
        <v/>
      </c>
      <c r="N2470" s="56" t="str">
        <f t="shared" si="470"/>
        <v/>
      </c>
      <c r="O2470" s="56" t="str">
        <f t="shared" si="476"/>
        <v/>
      </c>
      <c r="P2470" s="56">
        <f>IF(ISERROR(IF($X$5=1,$Y$5,)),"",IF($X$5=1,$Y$5,))</f>
        <v>0</v>
      </c>
      <c r="Q2470" s="56">
        <f>IF(ISERROR(IF($X$6=1,$Y$6,)),"",IF($X$6=1,$Y$6,))</f>
        <v>10000</v>
      </c>
      <c r="R2470" s="56">
        <f>IF(ISERROR(IF($X$7=1,$Y$7,)),"",IF($X$7=1,$Y$7,))</f>
        <v>0</v>
      </c>
      <c r="S2470" s="56">
        <f>IF(ISERROR(IF($X$8=1,$Y$8,)),"",IF($X$8=1,$Y$8,))</f>
        <v>1000</v>
      </c>
      <c r="T2470" s="56">
        <f>IF(ISERROR(IF($X$9=1,$Y$9,)),"",IF($X$9=1,$Y$9,))</f>
        <v>500</v>
      </c>
      <c r="U2470" s="56">
        <f>IF(ISERROR(IF($X$10=1,$Y$10,)),"",IF($X$10=1,$Y$10,))</f>
        <v>500</v>
      </c>
    </row>
    <row r="2471" spans="1:21" x14ac:dyDescent="0.25">
      <c r="A2471" s="75">
        <f t="shared" si="471"/>
        <v>2467</v>
      </c>
      <c r="C2471" s="56" t="s">
        <v>2532</v>
      </c>
      <c r="E2471" s="56">
        <f t="shared" si="472"/>
        <v>2467</v>
      </c>
      <c r="F2471" s="76">
        <f t="shared" si="467"/>
        <v>90</v>
      </c>
      <c r="G2471" s="56" t="str">
        <f t="shared" si="473"/>
        <v/>
      </c>
      <c r="H2471" s="56">
        <f t="shared" si="474"/>
        <v>2467</v>
      </c>
      <c r="I2471" s="56">
        <f>IF(G2471="",0,IF(COUNTIF($G$5:G2471,G2471)=1,0,COUNTIF($G$5:G2471,G2471) )   )</f>
        <v>0</v>
      </c>
      <c r="J2471" s="56" t="str">
        <f t="shared" si="475"/>
        <v/>
      </c>
      <c r="K2471" s="56" t="str">
        <f t="shared" si="466"/>
        <v/>
      </c>
      <c r="L2471" s="56" t="str">
        <f t="shared" si="468"/>
        <v/>
      </c>
      <c r="M2471" s="56" t="str">
        <f t="shared" si="469"/>
        <v/>
      </c>
      <c r="N2471" s="56" t="str">
        <f t="shared" si="470"/>
        <v/>
      </c>
      <c r="O2471" s="56" t="str">
        <f t="shared" si="476"/>
        <v/>
      </c>
      <c r="P2471" s="56">
        <f>IF(ISERROR(IF($X$5=1,$Y$5,)),"",IF($X$5=1,$Y$5,))</f>
        <v>0</v>
      </c>
      <c r="Q2471" s="56">
        <f>IF(ISERROR(IF($X$6=1,$Y$6,)),"",IF($X$6=1,$Y$6,))</f>
        <v>10000</v>
      </c>
      <c r="R2471" s="56">
        <f>IF(ISERROR(IF($X$7=1,$Y$7,)),"",IF($X$7=1,$Y$7,))</f>
        <v>0</v>
      </c>
      <c r="S2471" s="56">
        <f>IF(ISERROR(IF($X$8=1,$Y$8,)),"",IF($X$8=1,$Y$8,))</f>
        <v>1000</v>
      </c>
      <c r="T2471" s="56">
        <f>IF(ISERROR(IF($X$9=1,$Y$9,)),"",IF($X$9=1,$Y$9,))</f>
        <v>500</v>
      </c>
      <c r="U2471" s="56">
        <f>IF(ISERROR(IF($X$10=1,$Y$10,)),"",IF($X$10=1,$Y$10,))</f>
        <v>500</v>
      </c>
    </row>
    <row r="2472" spans="1:21" x14ac:dyDescent="0.25">
      <c r="A2472" s="75">
        <f t="shared" si="471"/>
        <v>2468</v>
      </c>
      <c r="B2472" s="56" t="s">
        <v>2532</v>
      </c>
      <c r="E2472" s="56">
        <f t="shared" si="472"/>
        <v>2468</v>
      </c>
      <c r="F2472" s="76">
        <f t="shared" si="467"/>
        <v>90</v>
      </c>
      <c r="G2472" s="56" t="str">
        <f t="shared" si="473"/>
        <v/>
      </c>
      <c r="H2472" s="56">
        <f t="shared" si="474"/>
        <v>2468</v>
      </c>
      <c r="I2472" s="56">
        <f>IF(G2472="",0,IF(COUNTIF($G$5:G2472,G2472)=1,0,COUNTIF($G$5:G2472,G2472) )   )</f>
        <v>0</v>
      </c>
      <c r="J2472" s="56" t="str">
        <f t="shared" si="475"/>
        <v/>
      </c>
      <c r="K2472" s="56" t="str">
        <f t="shared" si="466"/>
        <v/>
      </c>
      <c r="L2472" s="56" t="str">
        <f t="shared" si="468"/>
        <v/>
      </c>
      <c r="M2472" s="56" t="str">
        <f t="shared" si="469"/>
        <v/>
      </c>
      <c r="N2472" s="56" t="str">
        <f t="shared" si="470"/>
        <v/>
      </c>
      <c r="O2472" s="56" t="str">
        <f t="shared" si="476"/>
        <v/>
      </c>
      <c r="P2472" s="56">
        <f>IF(ISERROR(IF($X$5=1,$Y$5,)),"",IF($X$5=1,$Y$5,))</f>
        <v>0</v>
      </c>
      <c r="Q2472" s="56">
        <f>IF(ISERROR(IF($X$6=1,$Y$6,)),"",IF($X$6=1,$Y$6,))</f>
        <v>10000</v>
      </c>
      <c r="R2472" s="56">
        <f>IF(ISERROR(IF($X$7=1,$Y$7,)),"",IF($X$7=1,$Y$7,))</f>
        <v>0</v>
      </c>
      <c r="S2472" s="56">
        <f>IF(ISERROR(IF($X$8=1,$Y$8,)),"",IF($X$8=1,$Y$8,))</f>
        <v>1000</v>
      </c>
      <c r="T2472" s="56">
        <f>IF(ISERROR(IF($X$9=1,$Y$9,)),"",IF($X$9=1,$Y$9,))</f>
        <v>500</v>
      </c>
      <c r="U2472" s="56">
        <f>IF(ISERROR(IF($X$10=1,$Y$10,)),"",IF($X$10=1,$Y$10,))</f>
        <v>500</v>
      </c>
    </row>
    <row r="2473" spans="1:21" x14ac:dyDescent="0.25">
      <c r="A2473" s="75">
        <f t="shared" si="471"/>
        <v>2469</v>
      </c>
      <c r="B2473" s="56" t="s">
        <v>2517</v>
      </c>
      <c r="E2473" s="56">
        <f t="shared" si="472"/>
        <v>2469</v>
      </c>
      <c r="F2473" s="76">
        <f t="shared" si="467"/>
        <v>90</v>
      </c>
      <c r="G2473" s="56" t="str">
        <f t="shared" si="473"/>
        <v/>
      </c>
      <c r="H2473" s="56">
        <f t="shared" si="474"/>
        <v>2469</v>
      </c>
      <c r="I2473" s="56">
        <f>IF(G2473="",0,IF(COUNTIF($G$5:G2473,G2473)=1,0,COUNTIF($G$5:G2473,G2473) )   )</f>
        <v>0</v>
      </c>
      <c r="J2473" s="56" t="str">
        <f t="shared" si="475"/>
        <v/>
      </c>
      <c r="K2473" s="56" t="str">
        <f t="shared" si="466"/>
        <v/>
      </c>
      <c r="L2473" s="56" t="str">
        <f t="shared" si="468"/>
        <v/>
      </c>
      <c r="M2473" s="56" t="str">
        <f t="shared" si="469"/>
        <v/>
      </c>
      <c r="N2473" s="56" t="str">
        <f t="shared" si="470"/>
        <v/>
      </c>
      <c r="O2473" s="56" t="str">
        <f t="shared" si="476"/>
        <v/>
      </c>
      <c r="P2473" s="56">
        <f>IF(ISERROR(IF($X$5=1,$Y$5,)),"",IF($X$5=1,$Y$5,))</f>
        <v>0</v>
      </c>
      <c r="Q2473" s="56">
        <f>IF(ISERROR(IF($X$6=1,$Y$6,)),"",IF($X$6=1,$Y$6,))</f>
        <v>10000</v>
      </c>
      <c r="R2473" s="56">
        <f>IF(ISERROR(IF($X$7=1,$Y$7,)),"",IF($X$7=1,$Y$7,))</f>
        <v>0</v>
      </c>
      <c r="S2473" s="56">
        <f>IF(ISERROR(IF($X$8=1,$Y$8,)),"",IF($X$8=1,$Y$8,))</f>
        <v>1000</v>
      </c>
      <c r="T2473" s="56">
        <f>IF(ISERROR(IF($X$9=1,$Y$9,)),"",IF($X$9=1,$Y$9,))</f>
        <v>500</v>
      </c>
      <c r="U2473" s="56">
        <f>IF(ISERROR(IF($X$10=1,$Y$10,)),"",IF($X$10=1,$Y$10,))</f>
        <v>500</v>
      </c>
    </row>
    <row r="2474" spans="1:21" x14ac:dyDescent="0.25">
      <c r="A2474" s="75">
        <f t="shared" si="471"/>
        <v>2470</v>
      </c>
      <c r="B2474" s="56" t="s">
        <v>2518</v>
      </c>
      <c r="E2474" s="56">
        <f t="shared" si="472"/>
        <v>2470</v>
      </c>
      <c r="F2474" s="76">
        <f t="shared" si="467"/>
        <v>90</v>
      </c>
      <c r="G2474" s="56" t="str">
        <f t="shared" si="473"/>
        <v/>
      </c>
      <c r="H2474" s="56">
        <f t="shared" si="474"/>
        <v>2470</v>
      </c>
      <c r="I2474" s="56">
        <f>IF(G2474="",0,IF(COUNTIF($G$5:G2474,G2474)=1,0,COUNTIF($G$5:G2474,G2474) )   )</f>
        <v>0</v>
      </c>
      <c r="J2474" s="56" t="str">
        <f t="shared" si="475"/>
        <v/>
      </c>
      <c r="K2474" s="56" t="str">
        <f t="shared" si="466"/>
        <v/>
      </c>
      <c r="L2474" s="56" t="str">
        <f t="shared" si="468"/>
        <v/>
      </c>
      <c r="M2474" s="56" t="str">
        <f t="shared" si="469"/>
        <v/>
      </c>
      <c r="N2474" s="56" t="str">
        <f t="shared" si="470"/>
        <v/>
      </c>
      <c r="O2474" s="56" t="str">
        <f t="shared" si="476"/>
        <v/>
      </c>
      <c r="P2474" s="56">
        <f>IF(ISERROR(IF($X$5=1,$Y$5,)),"",IF($X$5=1,$Y$5,))</f>
        <v>0</v>
      </c>
      <c r="Q2474" s="56">
        <f>IF(ISERROR(IF($X$6=1,$Y$6,)),"",IF($X$6=1,$Y$6,))</f>
        <v>10000</v>
      </c>
      <c r="R2474" s="56">
        <f>IF(ISERROR(IF($X$7=1,$Y$7,)),"",IF($X$7=1,$Y$7,))</f>
        <v>0</v>
      </c>
      <c r="S2474" s="56">
        <f>IF(ISERROR(IF($X$8=1,$Y$8,)),"",IF($X$8=1,$Y$8,))</f>
        <v>1000</v>
      </c>
      <c r="T2474" s="56">
        <f>IF(ISERROR(IF($X$9=1,$Y$9,)),"",IF($X$9=1,$Y$9,))</f>
        <v>500</v>
      </c>
      <c r="U2474" s="56">
        <f>IF(ISERROR(IF($X$10=1,$Y$10,)),"",IF($X$10=1,$Y$10,))</f>
        <v>500</v>
      </c>
    </row>
    <row r="2475" spans="1:21" x14ac:dyDescent="0.25">
      <c r="A2475" s="75">
        <f t="shared" si="471"/>
        <v>2471</v>
      </c>
      <c r="C2475" s="56" t="s">
        <v>2989</v>
      </c>
      <c r="E2475" s="56">
        <f t="shared" si="472"/>
        <v>2471</v>
      </c>
      <c r="F2475" s="76">
        <f t="shared" si="467"/>
        <v>91</v>
      </c>
      <c r="G2475" s="56" t="str">
        <f t="shared" si="473"/>
        <v>newnode_heavierIntegratedRocketry</v>
      </c>
      <c r="H2475" s="56">
        <f t="shared" si="474"/>
        <v>2471</v>
      </c>
      <c r="I2475" s="56">
        <f>IF(G2475="",0,IF(COUNTIF($G$5:G2475,G2475)=1,0,COUNTIF($G$5:G2475,G2475) )   )</f>
        <v>0</v>
      </c>
      <c r="J2475" s="56" t="str">
        <f t="shared" si="475"/>
        <v/>
      </c>
      <c r="K2475" s="56" t="str">
        <f t="shared" si="466"/>
        <v/>
      </c>
      <c r="L2475" s="56" t="str">
        <f t="shared" si="468"/>
        <v/>
      </c>
      <c r="M2475" s="56" t="str">
        <f t="shared" si="469"/>
        <v/>
      </c>
      <c r="N2475" s="56" t="str">
        <f t="shared" si="470"/>
        <v/>
      </c>
      <c r="O2475" s="56" t="str">
        <f t="shared" si="476"/>
        <v/>
      </c>
      <c r="P2475" s="56">
        <f>IF(ISERROR(IF($X$5=1,$Y$5,)),"",IF($X$5=1,$Y$5,))</f>
        <v>0</v>
      </c>
      <c r="Q2475" s="56">
        <f>IF(ISERROR(IF($X$6=1,$Y$6,)),"",IF($X$6=1,$Y$6,))</f>
        <v>10000</v>
      </c>
      <c r="R2475" s="56">
        <f>IF(ISERROR(IF($X$7=1,$Y$7,)),"",IF($X$7=1,$Y$7,))</f>
        <v>0</v>
      </c>
      <c r="S2475" s="56">
        <f>IF(ISERROR(IF($X$8=1,$Y$8,)),"",IF($X$8=1,$Y$8,))</f>
        <v>1000</v>
      </c>
      <c r="T2475" s="56">
        <f>IF(ISERROR(IF($X$9=1,$Y$9,)),"",IF($X$9=1,$Y$9,))</f>
        <v>500</v>
      </c>
      <c r="U2475" s="56">
        <f>IF(ISERROR(IF($X$10=1,$Y$10,)),"",IF($X$10=1,$Y$10,))</f>
        <v>500</v>
      </c>
    </row>
    <row r="2476" spans="1:21" x14ac:dyDescent="0.25">
      <c r="A2476" s="75">
        <f t="shared" si="471"/>
        <v>2472</v>
      </c>
      <c r="C2476" s="56" t="s">
        <v>2990</v>
      </c>
      <c r="E2476" s="56">
        <f t="shared" si="472"/>
        <v>2472</v>
      </c>
      <c r="F2476" s="76">
        <f t="shared" si="467"/>
        <v>91</v>
      </c>
      <c r="G2476" s="56" t="str">
        <f t="shared" si="473"/>
        <v/>
      </c>
      <c r="H2476" s="56">
        <f t="shared" si="474"/>
        <v>2472</v>
      </c>
      <c r="I2476" s="56">
        <f>IF(G2476="",0,IF(COUNTIF($G$5:G2476,G2476)=1,0,COUNTIF($G$5:G2476,G2476) )   )</f>
        <v>0</v>
      </c>
      <c r="J2476" s="56" t="str">
        <f t="shared" si="475"/>
        <v/>
      </c>
      <c r="K2476" s="56" t="str">
        <f t="shared" si="466"/>
        <v/>
      </c>
      <c r="L2476" s="56" t="str">
        <f t="shared" si="468"/>
        <v/>
      </c>
      <c r="M2476" s="56" t="str">
        <f t="shared" si="469"/>
        <v/>
      </c>
      <c r="N2476" s="56" t="str">
        <f t="shared" si="470"/>
        <v/>
      </c>
      <c r="O2476" s="56" t="str">
        <f t="shared" si="476"/>
        <v/>
      </c>
      <c r="P2476" s="56">
        <f>IF(ISERROR(IF($X$5=1,$Y$5,)),"",IF($X$5=1,$Y$5,))</f>
        <v>0</v>
      </c>
      <c r="Q2476" s="56">
        <f>IF(ISERROR(IF($X$6=1,$Y$6,)),"",IF($X$6=1,$Y$6,))</f>
        <v>10000</v>
      </c>
      <c r="R2476" s="56">
        <f>IF(ISERROR(IF($X$7=1,$Y$7,)),"",IF($X$7=1,$Y$7,))</f>
        <v>0</v>
      </c>
      <c r="S2476" s="56">
        <f>IF(ISERROR(IF($X$8=1,$Y$8,)),"",IF($X$8=1,$Y$8,))</f>
        <v>1000</v>
      </c>
      <c r="T2476" s="56">
        <f>IF(ISERROR(IF($X$9=1,$Y$9,)),"",IF($X$9=1,$Y$9,))</f>
        <v>500</v>
      </c>
      <c r="U2476" s="56">
        <f>IF(ISERROR(IF($X$10=1,$Y$10,)),"",IF($X$10=1,$Y$10,))</f>
        <v>500</v>
      </c>
    </row>
    <row r="2477" spans="1:21" x14ac:dyDescent="0.25">
      <c r="A2477" s="75">
        <f t="shared" si="471"/>
        <v>2473</v>
      </c>
      <c r="C2477" s="56" t="s">
        <v>2991</v>
      </c>
      <c r="E2477" s="56">
        <f t="shared" si="472"/>
        <v>2473</v>
      </c>
      <c r="F2477" s="76">
        <f t="shared" si="467"/>
        <v>91</v>
      </c>
      <c r="G2477" s="56" t="str">
        <f t="shared" si="473"/>
        <v/>
      </c>
      <c r="H2477" s="56">
        <f t="shared" si="474"/>
        <v>2473</v>
      </c>
      <c r="I2477" s="56">
        <f>IF(G2477="",0,IF(COUNTIF($G$5:G2477,G2477)=1,0,COUNTIF($G$5:G2477,G2477) )   )</f>
        <v>0</v>
      </c>
      <c r="J2477" s="56" t="str">
        <f t="shared" si="475"/>
        <v/>
      </c>
      <c r="K2477" s="56" t="str">
        <f t="shared" si="466"/>
        <v/>
      </c>
      <c r="L2477" s="56" t="str">
        <f t="shared" si="468"/>
        <v/>
      </c>
      <c r="M2477" s="56" t="str">
        <f t="shared" si="469"/>
        <v/>
      </c>
      <c r="N2477" s="56" t="str">
        <f t="shared" si="470"/>
        <v/>
      </c>
      <c r="O2477" s="56" t="str">
        <f t="shared" si="476"/>
        <v/>
      </c>
      <c r="P2477" s="56">
        <f>IF(ISERROR(IF($X$5=1,$Y$5,)),"",IF($X$5=1,$Y$5,))</f>
        <v>0</v>
      </c>
      <c r="Q2477" s="56">
        <f>IF(ISERROR(IF($X$6=1,$Y$6,)),"",IF($X$6=1,$Y$6,))</f>
        <v>10000</v>
      </c>
      <c r="R2477" s="56">
        <f>IF(ISERROR(IF($X$7=1,$Y$7,)),"",IF($X$7=1,$Y$7,))</f>
        <v>0</v>
      </c>
      <c r="S2477" s="56">
        <f>IF(ISERROR(IF($X$8=1,$Y$8,)),"",IF($X$8=1,$Y$8,))</f>
        <v>1000</v>
      </c>
      <c r="T2477" s="56">
        <f>IF(ISERROR(IF($X$9=1,$Y$9,)),"",IF($X$9=1,$Y$9,))</f>
        <v>500</v>
      </c>
      <c r="U2477" s="56">
        <f>IF(ISERROR(IF($X$10=1,$Y$10,)),"",IF($X$10=1,$Y$10,))</f>
        <v>500</v>
      </c>
    </row>
    <row r="2478" spans="1:21" x14ac:dyDescent="0.25">
      <c r="A2478" s="75">
        <f t="shared" si="471"/>
        <v>2474</v>
      </c>
      <c r="C2478" s="56" t="s">
        <v>2522</v>
      </c>
      <c r="E2478" s="56">
        <f t="shared" si="472"/>
        <v>2474</v>
      </c>
      <c r="F2478" s="76">
        <f t="shared" si="467"/>
        <v>91</v>
      </c>
      <c r="G2478" s="56" t="str">
        <f t="shared" si="473"/>
        <v/>
      </c>
      <c r="H2478" s="56">
        <f t="shared" si="474"/>
        <v>2474</v>
      </c>
      <c r="I2478" s="56">
        <f>IF(G2478="",0,IF(COUNTIF($G$5:G2478,G2478)=1,0,COUNTIF($G$5:G2478,G2478) )   )</f>
        <v>0</v>
      </c>
      <c r="J2478" s="56" t="str">
        <f t="shared" si="475"/>
        <v/>
      </c>
      <c r="K2478" s="56" t="str">
        <f t="shared" si="466"/>
        <v/>
      </c>
      <c r="L2478" s="56" t="str">
        <f t="shared" si="468"/>
        <v/>
      </c>
      <c r="M2478" s="56" t="str">
        <f t="shared" si="469"/>
        <v/>
      </c>
      <c r="N2478" s="56" t="str">
        <f t="shared" si="470"/>
        <v/>
      </c>
      <c r="O2478" s="56" t="str">
        <f t="shared" si="476"/>
        <v/>
      </c>
      <c r="P2478" s="56">
        <f>IF(ISERROR(IF($X$5=1,$Y$5,)),"",IF($X$5=1,$Y$5,))</f>
        <v>0</v>
      </c>
      <c r="Q2478" s="56">
        <f>IF(ISERROR(IF($X$6=1,$Y$6,)),"",IF($X$6=1,$Y$6,))</f>
        <v>10000</v>
      </c>
      <c r="R2478" s="56">
        <f>IF(ISERROR(IF($X$7=1,$Y$7,)),"",IF($X$7=1,$Y$7,))</f>
        <v>0</v>
      </c>
      <c r="S2478" s="56">
        <f>IF(ISERROR(IF($X$8=1,$Y$8,)),"",IF($X$8=1,$Y$8,))</f>
        <v>1000</v>
      </c>
      <c r="T2478" s="56">
        <f>IF(ISERROR(IF($X$9=1,$Y$9,)),"",IF($X$9=1,$Y$9,))</f>
        <v>500</v>
      </c>
      <c r="U2478" s="56">
        <f>IF(ISERROR(IF($X$10=1,$Y$10,)),"",IF($X$10=1,$Y$10,))</f>
        <v>500</v>
      </c>
    </row>
    <row r="2479" spans="1:21" x14ac:dyDescent="0.25">
      <c r="A2479" s="75">
        <f t="shared" si="471"/>
        <v>2475</v>
      </c>
      <c r="C2479" s="56" t="s">
        <v>2992</v>
      </c>
      <c r="E2479" s="56">
        <f t="shared" si="472"/>
        <v>2475</v>
      </c>
      <c r="F2479" s="76">
        <f t="shared" si="467"/>
        <v>91</v>
      </c>
      <c r="G2479" s="56" t="str">
        <f t="shared" si="473"/>
        <v/>
      </c>
      <c r="H2479" s="56">
        <f t="shared" si="474"/>
        <v>2475</v>
      </c>
      <c r="I2479" s="56">
        <f>IF(G2479="",0,IF(COUNTIF($G$5:G2479,G2479)=1,0,COUNTIF($G$5:G2479,G2479) )   )</f>
        <v>0</v>
      </c>
      <c r="J2479" s="56" t="str">
        <f t="shared" si="475"/>
        <v/>
      </c>
      <c r="K2479" s="56" t="str">
        <f t="shared" si="466"/>
        <v/>
      </c>
      <c r="L2479" s="56" t="str">
        <f t="shared" si="468"/>
        <v/>
      </c>
      <c r="M2479" s="56" t="str">
        <f t="shared" si="469"/>
        <v/>
      </c>
      <c r="N2479" s="56" t="str">
        <f t="shared" si="470"/>
        <v/>
      </c>
      <c r="O2479" s="56" t="str">
        <f t="shared" si="476"/>
        <v/>
      </c>
      <c r="P2479" s="56">
        <f>IF(ISERROR(IF($X$5=1,$Y$5,)),"",IF($X$5=1,$Y$5,))</f>
        <v>0</v>
      </c>
      <c r="Q2479" s="56">
        <f>IF(ISERROR(IF($X$6=1,$Y$6,)),"",IF($X$6=1,$Y$6,))</f>
        <v>10000</v>
      </c>
      <c r="R2479" s="56">
        <f>IF(ISERROR(IF($X$7=1,$Y$7,)),"",IF($X$7=1,$Y$7,))</f>
        <v>0</v>
      </c>
      <c r="S2479" s="56">
        <f>IF(ISERROR(IF($X$8=1,$Y$8,)),"",IF($X$8=1,$Y$8,))</f>
        <v>1000</v>
      </c>
      <c r="T2479" s="56">
        <f>IF(ISERROR(IF($X$9=1,$Y$9,)),"",IF($X$9=1,$Y$9,))</f>
        <v>500</v>
      </c>
      <c r="U2479" s="56">
        <f>IF(ISERROR(IF($X$10=1,$Y$10,)),"",IF($X$10=1,$Y$10,))</f>
        <v>500</v>
      </c>
    </row>
    <row r="2480" spans="1:21" x14ac:dyDescent="0.25">
      <c r="A2480" s="75">
        <f t="shared" si="471"/>
        <v>2476</v>
      </c>
      <c r="C2480" s="56" t="s">
        <v>6277</v>
      </c>
      <c r="E2480" s="56">
        <f t="shared" si="472"/>
        <v>2476</v>
      </c>
      <c r="F2480" s="76">
        <f t="shared" si="467"/>
        <v>91</v>
      </c>
      <c r="G2480" s="56" t="str">
        <f t="shared" si="473"/>
        <v/>
      </c>
      <c r="H2480" s="56">
        <f t="shared" si="474"/>
        <v>2476</v>
      </c>
      <c r="I2480" s="56">
        <f>IF(G2480="",0,IF(COUNTIF($G$5:G2480,G2480)=1,0,COUNTIF($G$5:G2480,G2480) )   )</f>
        <v>0</v>
      </c>
      <c r="J2480" s="56" t="str">
        <f t="shared" si="475"/>
        <v/>
      </c>
      <c r="K2480" s="56" t="str">
        <f t="shared" si="466"/>
        <v/>
      </c>
      <c r="L2480" s="56" t="str">
        <f t="shared" si="468"/>
        <v/>
      </c>
      <c r="M2480" s="56" t="str">
        <f t="shared" si="469"/>
        <v/>
      </c>
      <c r="N2480" s="56" t="str">
        <f t="shared" si="470"/>
        <v/>
      </c>
      <c r="O2480" s="56" t="str">
        <f t="shared" si="476"/>
        <v/>
      </c>
      <c r="P2480" s="56">
        <f>IF(ISERROR(IF($X$5=1,$Y$5,)),"",IF($X$5=1,$Y$5,))</f>
        <v>0</v>
      </c>
      <c r="Q2480" s="56">
        <f>IF(ISERROR(IF($X$6=1,$Y$6,)),"",IF($X$6=1,$Y$6,))</f>
        <v>10000</v>
      </c>
      <c r="R2480" s="56">
        <f>IF(ISERROR(IF($X$7=1,$Y$7,)),"",IF($X$7=1,$Y$7,))</f>
        <v>0</v>
      </c>
      <c r="S2480" s="56">
        <f>IF(ISERROR(IF($X$8=1,$Y$8,)),"",IF($X$8=1,$Y$8,))</f>
        <v>1000</v>
      </c>
      <c r="T2480" s="56">
        <f>IF(ISERROR(IF($X$9=1,$Y$9,)),"",IF($X$9=1,$Y$9,))</f>
        <v>500</v>
      </c>
      <c r="U2480" s="56">
        <f>IF(ISERROR(IF($X$10=1,$Y$10,)),"",IF($X$10=1,$Y$10,))</f>
        <v>500</v>
      </c>
    </row>
    <row r="2481" spans="1:21" x14ac:dyDescent="0.25">
      <c r="A2481" s="75">
        <f t="shared" si="471"/>
        <v>2477</v>
      </c>
      <c r="C2481" s="56" t="s">
        <v>2994</v>
      </c>
      <c r="E2481" s="56">
        <f t="shared" si="472"/>
        <v>2477</v>
      </c>
      <c r="F2481" s="76">
        <f t="shared" si="467"/>
        <v>91</v>
      </c>
      <c r="G2481" s="56" t="str">
        <f t="shared" si="473"/>
        <v/>
      </c>
      <c r="H2481" s="56">
        <f t="shared" si="474"/>
        <v>2477</v>
      </c>
      <c r="I2481" s="56">
        <f>IF(G2481="",0,IF(COUNTIF($G$5:G2481,G2481)=1,0,COUNTIF($G$5:G2481,G2481) )   )</f>
        <v>0</v>
      </c>
      <c r="J2481" s="56" t="str">
        <f t="shared" si="475"/>
        <v/>
      </c>
      <c r="K2481" s="56" t="str">
        <f t="shared" si="466"/>
        <v/>
      </c>
      <c r="L2481" s="56" t="str">
        <f t="shared" si="468"/>
        <v/>
      </c>
      <c r="M2481" s="56" t="str">
        <f t="shared" si="469"/>
        <v/>
      </c>
      <c r="N2481" s="56" t="str">
        <f t="shared" si="470"/>
        <v/>
      </c>
      <c r="O2481" s="56" t="str">
        <f t="shared" si="476"/>
        <v/>
      </c>
      <c r="P2481" s="56">
        <f>IF(ISERROR(IF($X$5=1,$Y$5,)),"",IF($X$5=1,$Y$5,))</f>
        <v>0</v>
      </c>
      <c r="Q2481" s="56">
        <f>IF(ISERROR(IF($X$6=1,$Y$6,)),"",IF($X$6=1,$Y$6,))</f>
        <v>10000</v>
      </c>
      <c r="R2481" s="56">
        <f>IF(ISERROR(IF($X$7=1,$Y$7,)),"",IF($X$7=1,$Y$7,))</f>
        <v>0</v>
      </c>
      <c r="S2481" s="56">
        <f>IF(ISERROR(IF($X$8=1,$Y$8,)),"",IF($X$8=1,$Y$8,))</f>
        <v>1000</v>
      </c>
      <c r="T2481" s="56">
        <f>IF(ISERROR(IF($X$9=1,$Y$9,)),"",IF($X$9=1,$Y$9,))</f>
        <v>500</v>
      </c>
      <c r="U2481" s="56">
        <f>IF(ISERROR(IF($X$10=1,$Y$10,)),"",IF($X$10=1,$Y$10,))</f>
        <v>500</v>
      </c>
    </row>
    <row r="2482" spans="1:21" x14ac:dyDescent="0.25">
      <c r="A2482" s="75">
        <f t="shared" si="471"/>
        <v>2478</v>
      </c>
      <c r="C2482" s="56" t="s">
        <v>2526</v>
      </c>
      <c r="E2482" s="56">
        <f t="shared" si="472"/>
        <v>2478</v>
      </c>
      <c r="F2482" s="76">
        <f t="shared" si="467"/>
        <v>91</v>
      </c>
      <c r="G2482" s="56" t="str">
        <f t="shared" si="473"/>
        <v/>
      </c>
      <c r="H2482" s="56">
        <f t="shared" si="474"/>
        <v>2478</v>
      </c>
      <c r="I2482" s="56">
        <f>IF(G2482="",0,IF(COUNTIF($G$5:G2482,G2482)=1,0,COUNTIF($G$5:G2482,G2482) )   )</f>
        <v>0</v>
      </c>
      <c r="J2482" s="56" t="str">
        <f t="shared" si="475"/>
        <v/>
      </c>
      <c r="K2482" s="56" t="str">
        <f t="shared" si="466"/>
        <v/>
      </c>
      <c r="L2482" s="56" t="str">
        <f t="shared" si="468"/>
        <v/>
      </c>
      <c r="M2482" s="56" t="str">
        <f t="shared" si="469"/>
        <v/>
      </c>
      <c r="N2482" s="56" t="str">
        <f t="shared" si="470"/>
        <v/>
      </c>
      <c r="O2482" s="56" t="str">
        <f t="shared" si="476"/>
        <v/>
      </c>
      <c r="P2482" s="56">
        <f>IF(ISERROR(IF($X$5=1,$Y$5,)),"",IF($X$5=1,$Y$5,))</f>
        <v>0</v>
      </c>
      <c r="Q2482" s="56">
        <f>IF(ISERROR(IF($X$6=1,$Y$6,)),"",IF($X$6=1,$Y$6,))</f>
        <v>10000</v>
      </c>
      <c r="R2482" s="56">
        <f>IF(ISERROR(IF($X$7=1,$Y$7,)),"",IF($X$7=1,$Y$7,))</f>
        <v>0</v>
      </c>
      <c r="S2482" s="56">
        <f>IF(ISERROR(IF($X$8=1,$Y$8,)),"",IF($X$8=1,$Y$8,))</f>
        <v>1000</v>
      </c>
      <c r="T2482" s="56">
        <f>IF(ISERROR(IF($X$9=1,$Y$9,)),"",IF($X$9=1,$Y$9,))</f>
        <v>500</v>
      </c>
      <c r="U2482" s="56">
        <f>IF(ISERROR(IF($X$10=1,$Y$10,)),"",IF($X$10=1,$Y$10,))</f>
        <v>500</v>
      </c>
    </row>
    <row r="2483" spans="1:21" x14ac:dyDescent="0.25">
      <c r="A2483" s="75">
        <f t="shared" si="471"/>
        <v>2479</v>
      </c>
      <c r="C2483" s="56" t="s">
        <v>2527</v>
      </c>
      <c r="E2483" s="56">
        <f t="shared" si="472"/>
        <v>2479</v>
      </c>
      <c r="F2483" s="76">
        <f t="shared" si="467"/>
        <v>91</v>
      </c>
      <c r="G2483" s="56" t="str">
        <f t="shared" si="473"/>
        <v/>
      </c>
      <c r="H2483" s="56">
        <f t="shared" si="474"/>
        <v>2479</v>
      </c>
      <c r="I2483" s="56">
        <f>IF(G2483="",0,IF(COUNTIF($G$5:G2483,G2483)=1,0,COUNTIF($G$5:G2483,G2483) )   )</f>
        <v>0</v>
      </c>
      <c r="J2483" s="56" t="str">
        <f t="shared" si="475"/>
        <v/>
      </c>
      <c r="K2483" s="56" t="str">
        <f t="shared" si="466"/>
        <v/>
      </c>
      <c r="L2483" s="56" t="str">
        <f t="shared" si="468"/>
        <v/>
      </c>
      <c r="M2483" s="56" t="str">
        <f t="shared" si="469"/>
        <v/>
      </c>
      <c r="N2483" s="56" t="str">
        <f t="shared" si="470"/>
        <v/>
      </c>
      <c r="O2483" s="56" t="str">
        <f t="shared" si="476"/>
        <v/>
      </c>
      <c r="P2483" s="56">
        <f>IF(ISERROR(IF($X$5=1,$Y$5,)),"",IF($X$5=1,$Y$5,))</f>
        <v>0</v>
      </c>
      <c r="Q2483" s="56">
        <f>IF(ISERROR(IF($X$6=1,$Y$6,)),"",IF($X$6=1,$Y$6,))</f>
        <v>10000</v>
      </c>
      <c r="R2483" s="56">
        <f>IF(ISERROR(IF($X$7=1,$Y$7,)),"",IF($X$7=1,$Y$7,))</f>
        <v>0</v>
      </c>
      <c r="S2483" s="56">
        <f>IF(ISERROR(IF($X$8=1,$Y$8,)),"",IF($X$8=1,$Y$8,))</f>
        <v>1000</v>
      </c>
      <c r="T2483" s="56">
        <f>IF(ISERROR(IF($X$9=1,$Y$9,)),"",IF($X$9=1,$Y$9,))</f>
        <v>500</v>
      </c>
      <c r="U2483" s="56">
        <f>IF(ISERROR(IF($X$10=1,$Y$10,)),"",IF($X$10=1,$Y$10,))</f>
        <v>500</v>
      </c>
    </row>
    <row r="2484" spans="1:21" x14ac:dyDescent="0.25">
      <c r="A2484" s="75">
        <f t="shared" si="471"/>
        <v>2480</v>
      </c>
      <c r="C2484" s="56" t="s">
        <v>2772</v>
      </c>
      <c r="E2484" s="56">
        <f t="shared" si="472"/>
        <v>2480</v>
      </c>
      <c r="F2484" s="76">
        <f t="shared" si="467"/>
        <v>91</v>
      </c>
      <c r="G2484" s="56" t="str">
        <f t="shared" si="473"/>
        <v/>
      </c>
      <c r="H2484" s="56">
        <f t="shared" si="474"/>
        <v>2480</v>
      </c>
      <c r="I2484" s="56">
        <f>IF(G2484="",0,IF(COUNTIF($G$5:G2484,G2484)=1,0,COUNTIF($G$5:G2484,G2484) )   )</f>
        <v>0</v>
      </c>
      <c r="J2484" s="56" t="str">
        <f t="shared" si="475"/>
        <v/>
      </c>
      <c r="K2484" s="56" t="str">
        <f t="shared" si="466"/>
        <v/>
      </c>
      <c r="L2484" s="56" t="str">
        <f t="shared" si="468"/>
        <v/>
      </c>
      <c r="M2484" s="56" t="str">
        <f t="shared" si="469"/>
        <v/>
      </c>
      <c r="N2484" s="56" t="str">
        <f t="shared" si="470"/>
        <v/>
      </c>
      <c r="O2484" s="56" t="str">
        <f t="shared" si="476"/>
        <v/>
      </c>
      <c r="P2484" s="56">
        <f>IF(ISERROR(IF($X$5=1,$Y$5,)),"",IF($X$5=1,$Y$5,))</f>
        <v>0</v>
      </c>
      <c r="Q2484" s="56">
        <f>IF(ISERROR(IF($X$6=1,$Y$6,)),"",IF($X$6=1,$Y$6,))</f>
        <v>10000</v>
      </c>
      <c r="R2484" s="56">
        <f>IF(ISERROR(IF($X$7=1,$Y$7,)),"",IF($X$7=1,$Y$7,))</f>
        <v>0</v>
      </c>
      <c r="S2484" s="56">
        <f>IF(ISERROR(IF($X$8=1,$Y$8,)),"",IF($X$8=1,$Y$8,))</f>
        <v>1000</v>
      </c>
      <c r="T2484" s="56">
        <f>IF(ISERROR(IF($X$9=1,$Y$9,)),"",IF($X$9=1,$Y$9,))</f>
        <v>500</v>
      </c>
      <c r="U2484" s="56">
        <f>IF(ISERROR(IF($X$10=1,$Y$10,)),"",IF($X$10=1,$Y$10,))</f>
        <v>500</v>
      </c>
    </row>
    <row r="2485" spans="1:21" x14ac:dyDescent="0.25">
      <c r="A2485" s="75">
        <f t="shared" si="471"/>
        <v>2481</v>
      </c>
      <c r="C2485" s="56" t="s">
        <v>2529</v>
      </c>
      <c r="E2485" s="56">
        <f t="shared" si="472"/>
        <v>2481</v>
      </c>
      <c r="F2485" s="76">
        <f t="shared" si="467"/>
        <v>91</v>
      </c>
      <c r="G2485" s="56" t="str">
        <f t="shared" si="473"/>
        <v/>
      </c>
      <c r="H2485" s="56">
        <f t="shared" si="474"/>
        <v>2481</v>
      </c>
      <c r="I2485" s="56">
        <f>IF(G2485="",0,IF(COUNTIF($G$5:G2485,G2485)=1,0,COUNTIF($G$5:G2485,G2485) )   )</f>
        <v>0</v>
      </c>
      <c r="J2485" s="56" t="str">
        <f t="shared" si="475"/>
        <v/>
      </c>
      <c r="K2485" s="56" t="str">
        <f t="shared" si="466"/>
        <v/>
      </c>
      <c r="L2485" s="56" t="str">
        <f t="shared" si="468"/>
        <v/>
      </c>
      <c r="M2485" s="56" t="str">
        <f t="shared" si="469"/>
        <v/>
      </c>
      <c r="N2485" s="56" t="str">
        <f t="shared" si="470"/>
        <v/>
      </c>
      <c r="O2485" s="56" t="str">
        <f t="shared" si="476"/>
        <v/>
      </c>
      <c r="P2485" s="56">
        <f>IF(ISERROR(IF($X$5=1,$Y$5,)),"",IF($X$5=1,$Y$5,))</f>
        <v>0</v>
      </c>
      <c r="Q2485" s="56">
        <f>IF(ISERROR(IF($X$6=1,$Y$6,)),"",IF($X$6=1,$Y$6,))</f>
        <v>10000</v>
      </c>
      <c r="R2485" s="56">
        <f>IF(ISERROR(IF($X$7=1,$Y$7,)),"",IF($X$7=1,$Y$7,))</f>
        <v>0</v>
      </c>
      <c r="S2485" s="56">
        <f>IF(ISERROR(IF($X$8=1,$Y$8,)),"",IF($X$8=1,$Y$8,))</f>
        <v>1000</v>
      </c>
      <c r="T2485" s="56">
        <f>IF(ISERROR(IF($X$9=1,$Y$9,)),"",IF($X$9=1,$Y$9,))</f>
        <v>500</v>
      </c>
      <c r="U2485" s="56">
        <f>IF(ISERROR(IF($X$10=1,$Y$10,)),"",IF($X$10=1,$Y$10,))</f>
        <v>500</v>
      </c>
    </row>
    <row r="2486" spans="1:21" x14ac:dyDescent="0.25">
      <c r="A2486" s="75">
        <f t="shared" si="471"/>
        <v>2482</v>
      </c>
      <c r="C2486" s="56" t="s">
        <v>2518</v>
      </c>
      <c r="E2486" s="56">
        <f t="shared" si="472"/>
        <v>2482</v>
      </c>
      <c r="F2486" s="76">
        <f t="shared" si="467"/>
        <v>91</v>
      </c>
      <c r="G2486" s="56" t="str">
        <f t="shared" si="473"/>
        <v/>
      </c>
      <c r="H2486" s="56">
        <f t="shared" si="474"/>
        <v>2482</v>
      </c>
      <c r="I2486" s="56">
        <f>IF(G2486="",0,IF(COUNTIF($G$5:G2486,G2486)=1,0,COUNTIF($G$5:G2486,G2486) )   )</f>
        <v>0</v>
      </c>
      <c r="J2486" s="56" t="str">
        <f t="shared" si="475"/>
        <v/>
      </c>
      <c r="K2486" s="56" t="str">
        <f t="shared" si="466"/>
        <v/>
      </c>
      <c r="L2486" s="56" t="str">
        <f t="shared" si="468"/>
        <v/>
      </c>
      <c r="M2486" s="56" t="str">
        <f t="shared" si="469"/>
        <v/>
      </c>
      <c r="N2486" s="56" t="str">
        <f t="shared" si="470"/>
        <v/>
      </c>
      <c r="O2486" s="56" t="str">
        <f t="shared" si="476"/>
        <v/>
      </c>
      <c r="P2486" s="56">
        <f>IF(ISERROR(IF($X$5=1,$Y$5,)),"",IF($X$5=1,$Y$5,))</f>
        <v>0</v>
      </c>
      <c r="Q2486" s="56">
        <f>IF(ISERROR(IF($X$6=1,$Y$6,)),"",IF($X$6=1,$Y$6,))</f>
        <v>10000</v>
      </c>
      <c r="R2486" s="56">
        <f>IF(ISERROR(IF($X$7=1,$Y$7,)),"",IF($X$7=1,$Y$7,))</f>
        <v>0</v>
      </c>
      <c r="S2486" s="56">
        <f>IF(ISERROR(IF($X$8=1,$Y$8,)),"",IF($X$8=1,$Y$8,))</f>
        <v>1000</v>
      </c>
      <c r="T2486" s="56">
        <f>IF(ISERROR(IF($X$9=1,$Y$9,)),"",IF($X$9=1,$Y$9,))</f>
        <v>500</v>
      </c>
      <c r="U2486" s="56">
        <f>IF(ISERROR(IF($X$10=1,$Y$10,)),"",IF($X$10=1,$Y$10,))</f>
        <v>500</v>
      </c>
    </row>
    <row r="2487" spans="1:21" x14ac:dyDescent="0.25">
      <c r="A2487" s="75">
        <f t="shared" si="471"/>
        <v>2483</v>
      </c>
      <c r="D2487" s="56" t="s">
        <v>5153</v>
      </c>
      <c r="E2487" s="56">
        <f t="shared" si="472"/>
        <v>2483</v>
      </c>
      <c r="F2487" s="76">
        <f t="shared" si="467"/>
        <v>91</v>
      </c>
      <c r="G2487" s="56" t="str">
        <f t="shared" si="473"/>
        <v>CORE.CSB-209-1</v>
      </c>
      <c r="H2487" s="56">
        <f t="shared" si="474"/>
        <v>2483</v>
      </c>
      <c r="I2487" s="56">
        <f>IF(G2487="",0,IF(COUNTIF($G$5:G2487,G2487)=1,0,COUNTIF($G$5:G2487,G2487) )   )</f>
        <v>0</v>
      </c>
      <c r="J2487" s="56" t="str">
        <f t="shared" si="475"/>
        <v/>
      </c>
      <c r="K2487" s="56" t="str">
        <f t="shared" si="466"/>
        <v/>
      </c>
      <c r="L2487" s="56" t="str">
        <f t="shared" si="468"/>
        <v/>
      </c>
      <c r="M2487" s="56" t="str">
        <f t="shared" si="469"/>
        <v/>
      </c>
      <c r="N2487" s="56" t="str">
        <f t="shared" si="470"/>
        <v/>
      </c>
      <c r="O2487" s="56" t="str">
        <f t="shared" si="476"/>
        <v/>
      </c>
      <c r="P2487" s="56">
        <f>IF(ISERROR(IF($X$5=1,$Y$5,)),"",IF($X$5=1,$Y$5,))</f>
        <v>0</v>
      </c>
      <c r="Q2487" s="56">
        <f>IF(ISERROR(IF($X$6=1,$Y$6,)),"",IF($X$6=1,$Y$6,))</f>
        <v>10000</v>
      </c>
      <c r="R2487" s="56">
        <f>IF(ISERROR(IF($X$7=1,$Y$7,)),"",IF($X$7=1,$Y$7,))</f>
        <v>0</v>
      </c>
      <c r="S2487" s="56">
        <f>IF(ISERROR(IF($X$8=1,$Y$8,)),"",IF($X$8=1,$Y$8,))</f>
        <v>1000</v>
      </c>
      <c r="T2487" s="56">
        <f>IF(ISERROR(IF($X$9=1,$Y$9,)),"",IF($X$9=1,$Y$9,))</f>
        <v>500</v>
      </c>
      <c r="U2487" s="56">
        <f>IF(ISERROR(IF($X$10=1,$Y$10,)),"",IF($X$10=1,$Y$10,))</f>
        <v>500</v>
      </c>
    </row>
    <row r="2488" spans="1:21" x14ac:dyDescent="0.25">
      <c r="A2488" s="75">
        <f t="shared" si="471"/>
        <v>2484</v>
      </c>
      <c r="D2488" s="56" t="s">
        <v>5154</v>
      </c>
      <c r="E2488" s="56">
        <f t="shared" si="472"/>
        <v>2484</v>
      </c>
      <c r="F2488" s="76">
        <f t="shared" si="467"/>
        <v>91</v>
      </c>
      <c r="G2488" s="56" t="str">
        <f t="shared" si="473"/>
        <v>CORE.CSB-209-1L</v>
      </c>
      <c r="H2488" s="56">
        <f t="shared" si="474"/>
        <v>2484</v>
      </c>
      <c r="I2488" s="56">
        <f>IF(G2488="",0,IF(COUNTIF($G$5:G2488,G2488)=1,0,COUNTIF($G$5:G2488,G2488) )   )</f>
        <v>0</v>
      </c>
      <c r="J2488" s="56" t="str">
        <f t="shared" si="475"/>
        <v/>
      </c>
      <c r="K2488" s="56" t="str">
        <f t="shared" si="466"/>
        <v/>
      </c>
      <c r="L2488" s="56" t="str">
        <f t="shared" si="468"/>
        <v/>
      </c>
      <c r="M2488" s="56" t="str">
        <f t="shared" si="469"/>
        <v/>
      </c>
      <c r="N2488" s="56" t="str">
        <f t="shared" si="470"/>
        <v/>
      </c>
      <c r="O2488" s="56" t="str">
        <f t="shared" si="476"/>
        <v/>
      </c>
      <c r="P2488" s="56">
        <f>IF(ISERROR(IF($X$5=1,$Y$5,)),"",IF($X$5=1,$Y$5,))</f>
        <v>0</v>
      </c>
      <c r="Q2488" s="56">
        <f>IF(ISERROR(IF($X$6=1,$Y$6,)),"",IF($X$6=1,$Y$6,))</f>
        <v>10000</v>
      </c>
      <c r="R2488" s="56">
        <f>IF(ISERROR(IF($X$7=1,$Y$7,)),"",IF($X$7=1,$Y$7,))</f>
        <v>0</v>
      </c>
      <c r="S2488" s="56">
        <f>IF(ISERROR(IF($X$8=1,$Y$8,)),"",IF($X$8=1,$Y$8,))</f>
        <v>1000</v>
      </c>
      <c r="T2488" s="56">
        <f>IF(ISERROR(IF($X$9=1,$Y$9,)),"",IF($X$9=1,$Y$9,))</f>
        <v>500</v>
      </c>
      <c r="U2488" s="56">
        <f>IF(ISERROR(IF($X$10=1,$Y$10,)),"",IF($X$10=1,$Y$10,))</f>
        <v>500</v>
      </c>
    </row>
    <row r="2489" spans="1:21" x14ac:dyDescent="0.25">
      <c r="A2489" s="75">
        <f t="shared" si="471"/>
        <v>2485</v>
      </c>
      <c r="D2489" s="56" t="s">
        <v>5155</v>
      </c>
      <c r="E2489" s="56">
        <f t="shared" si="472"/>
        <v>2485</v>
      </c>
      <c r="F2489" s="76">
        <f t="shared" si="467"/>
        <v>91</v>
      </c>
      <c r="G2489" s="56" t="str">
        <f t="shared" si="473"/>
        <v>bb1</v>
      </c>
      <c r="H2489" s="56">
        <f t="shared" si="474"/>
        <v>2485</v>
      </c>
      <c r="I2489" s="56">
        <f>IF(G2489="",0,IF(COUNTIF($G$5:G2489,G2489)=1,0,COUNTIF($G$5:G2489,G2489) )   )</f>
        <v>0</v>
      </c>
      <c r="J2489" s="56" t="str">
        <f t="shared" si="475"/>
        <v/>
      </c>
      <c r="K2489" s="56" t="str">
        <f t="shared" si="466"/>
        <v/>
      </c>
      <c r="L2489" s="56" t="str">
        <f t="shared" si="468"/>
        <v/>
      </c>
      <c r="M2489" s="56" t="str">
        <f t="shared" si="469"/>
        <v/>
      </c>
      <c r="N2489" s="56" t="str">
        <f t="shared" si="470"/>
        <v/>
      </c>
      <c r="O2489" s="56" t="str">
        <f t="shared" si="476"/>
        <v/>
      </c>
      <c r="P2489" s="56">
        <f>IF(ISERROR(IF($X$5=1,$Y$5,)),"",IF($X$5=1,$Y$5,))</f>
        <v>0</v>
      </c>
      <c r="Q2489" s="56">
        <f>IF(ISERROR(IF($X$6=1,$Y$6,)),"",IF($X$6=1,$Y$6,))</f>
        <v>10000</v>
      </c>
      <c r="R2489" s="56">
        <f>IF(ISERROR(IF($X$7=1,$Y$7,)),"",IF($X$7=1,$Y$7,))</f>
        <v>0</v>
      </c>
      <c r="S2489" s="56">
        <f>IF(ISERROR(IF($X$8=1,$Y$8,)),"",IF($X$8=1,$Y$8,))</f>
        <v>1000</v>
      </c>
      <c r="T2489" s="56">
        <f>IF(ISERROR(IF($X$9=1,$Y$9,)),"",IF($X$9=1,$Y$9,))</f>
        <v>500</v>
      </c>
      <c r="U2489" s="56">
        <f>IF(ISERROR(IF($X$10=1,$Y$10,)),"",IF($X$10=1,$Y$10,))</f>
        <v>500</v>
      </c>
    </row>
    <row r="2490" spans="1:21" x14ac:dyDescent="0.25">
      <c r="A2490" s="75">
        <f t="shared" si="471"/>
        <v>2486</v>
      </c>
      <c r="D2490" s="56" t="s">
        <v>5156</v>
      </c>
      <c r="E2490" s="56">
        <f t="shared" si="472"/>
        <v>2486</v>
      </c>
      <c r="F2490" s="76">
        <f t="shared" si="467"/>
        <v>91</v>
      </c>
      <c r="G2490" s="56" t="str">
        <f t="shared" si="473"/>
        <v>km.bb2</v>
      </c>
      <c r="H2490" s="56">
        <f t="shared" si="474"/>
        <v>2486</v>
      </c>
      <c r="I2490" s="56">
        <f>IF(G2490="",0,IF(COUNTIF($G$5:G2490,G2490)=1,0,COUNTIF($G$5:G2490,G2490) )   )</f>
        <v>0</v>
      </c>
      <c r="J2490" s="56" t="str">
        <f t="shared" si="475"/>
        <v/>
      </c>
      <c r="K2490" s="56" t="str">
        <f t="shared" si="466"/>
        <v/>
      </c>
      <c r="L2490" s="56" t="str">
        <f t="shared" si="468"/>
        <v/>
      </c>
      <c r="M2490" s="56" t="str">
        <f t="shared" si="469"/>
        <v/>
      </c>
      <c r="N2490" s="56" t="str">
        <f t="shared" si="470"/>
        <v/>
      </c>
      <c r="O2490" s="56" t="str">
        <f t="shared" si="476"/>
        <v/>
      </c>
      <c r="P2490" s="56">
        <f>IF(ISERROR(IF($X$5=1,$Y$5,)),"",IF($X$5=1,$Y$5,))</f>
        <v>0</v>
      </c>
      <c r="Q2490" s="56">
        <f>IF(ISERROR(IF($X$6=1,$Y$6,)),"",IF($X$6=1,$Y$6,))</f>
        <v>10000</v>
      </c>
      <c r="R2490" s="56">
        <f>IF(ISERROR(IF($X$7=1,$Y$7,)),"",IF($X$7=1,$Y$7,))</f>
        <v>0</v>
      </c>
      <c r="S2490" s="56">
        <f>IF(ISERROR(IF($X$8=1,$Y$8,)),"",IF($X$8=1,$Y$8,))</f>
        <v>1000</v>
      </c>
      <c r="T2490" s="56">
        <f>IF(ISERROR(IF($X$9=1,$Y$9,)),"",IF($X$9=1,$Y$9,))</f>
        <v>500</v>
      </c>
      <c r="U2490" s="56">
        <f>IF(ISERROR(IF($X$10=1,$Y$10,)),"",IF($X$10=1,$Y$10,))</f>
        <v>500</v>
      </c>
    </row>
    <row r="2491" spans="1:21" x14ac:dyDescent="0.25">
      <c r="A2491" s="75">
        <f t="shared" si="471"/>
        <v>2487</v>
      </c>
      <c r="D2491" s="56" t="s">
        <v>5157</v>
      </c>
      <c r="E2491" s="56">
        <f t="shared" si="472"/>
        <v>2487</v>
      </c>
      <c r="F2491" s="76">
        <f t="shared" si="467"/>
        <v>91</v>
      </c>
      <c r="G2491" s="56" t="str">
        <f t="shared" si="473"/>
        <v>kb-fuel-breaker3</v>
      </c>
      <c r="H2491" s="56">
        <f t="shared" si="474"/>
        <v>2487</v>
      </c>
      <c r="I2491" s="56">
        <f>IF(G2491="",0,IF(COUNTIF($G$5:G2491,G2491)=1,0,COUNTIF($G$5:G2491,G2491) )   )</f>
        <v>0</v>
      </c>
      <c r="J2491" s="56" t="str">
        <f t="shared" si="475"/>
        <v/>
      </c>
      <c r="K2491" s="56" t="str">
        <f t="shared" si="466"/>
        <v/>
      </c>
      <c r="L2491" s="56" t="str">
        <f t="shared" si="468"/>
        <v/>
      </c>
      <c r="M2491" s="56" t="str">
        <f t="shared" si="469"/>
        <v/>
      </c>
      <c r="N2491" s="56" t="str">
        <f t="shared" si="470"/>
        <v/>
      </c>
      <c r="O2491" s="56" t="str">
        <f t="shared" si="476"/>
        <v/>
      </c>
      <c r="P2491" s="56">
        <f>IF(ISERROR(IF($X$5=1,$Y$5,)),"",IF($X$5=1,$Y$5,))</f>
        <v>0</v>
      </c>
      <c r="Q2491" s="56">
        <f>IF(ISERROR(IF($X$6=1,$Y$6,)),"",IF($X$6=1,$Y$6,))</f>
        <v>10000</v>
      </c>
      <c r="R2491" s="56">
        <f>IF(ISERROR(IF($X$7=1,$Y$7,)),"",IF($X$7=1,$Y$7,))</f>
        <v>0</v>
      </c>
      <c r="S2491" s="56">
        <f>IF(ISERROR(IF($X$8=1,$Y$8,)),"",IF($X$8=1,$Y$8,))</f>
        <v>1000</v>
      </c>
      <c r="T2491" s="56">
        <f>IF(ISERROR(IF($X$9=1,$Y$9,)),"",IF($X$9=1,$Y$9,))</f>
        <v>500</v>
      </c>
      <c r="U2491" s="56">
        <f>IF(ISERROR(IF($X$10=1,$Y$10,)),"",IF($X$10=1,$Y$10,))</f>
        <v>500</v>
      </c>
    </row>
    <row r="2492" spans="1:21" x14ac:dyDescent="0.25">
      <c r="A2492" s="75">
        <f t="shared" si="471"/>
        <v>2488</v>
      </c>
      <c r="D2492" s="56" t="s">
        <v>5158</v>
      </c>
      <c r="E2492" s="56">
        <f t="shared" si="472"/>
        <v>2488</v>
      </c>
      <c r="F2492" s="76">
        <f t="shared" si="467"/>
        <v>91</v>
      </c>
      <c r="G2492" s="56" t="str">
        <f t="shared" si="473"/>
        <v>km-tank-bottom-3</v>
      </c>
      <c r="H2492" s="56">
        <f t="shared" si="474"/>
        <v>2488</v>
      </c>
      <c r="I2492" s="56">
        <f>IF(G2492="",0,IF(COUNTIF($G$5:G2492,G2492)=1,0,COUNTIF($G$5:G2492,G2492) )   )</f>
        <v>0</v>
      </c>
      <c r="J2492" s="56" t="str">
        <f t="shared" si="475"/>
        <v/>
      </c>
      <c r="K2492" s="56" t="str">
        <f t="shared" si="466"/>
        <v/>
      </c>
      <c r="L2492" s="56" t="str">
        <f t="shared" si="468"/>
        <v/>
      </c>
      <c r="M2492" s="56" t="str">
        <f t="shared" si="469"/>
        <v/>
      </c>
      <c r="N2492" s="56" t="str">
        <f t="shared" si="470"/>
        <v/>
      </c>
      <c r="O2492" s="56" t="str">
        <f t="shared" si="476"/>
        <v/>
      </c>
      <c r="P2492" s="56">
        <f>IF(ISERROR(IF($X$5=1,$Y$5,)),"",IF($X$5=1,$Y$5,))</f>
        <v>0</v>
      </c>
      <c r="Q2492" s="56">
        <f>IF(ISERROR(IF($X$6=1,$Y$6,)),"",IF($X$6=1,$Y$6,))</f>
        <v>10000</v>
      </c>
      <c r="R2492" s="56">
        <f>IF(ISERROR(IF($X$7=1,$Y$7,)),"",IF($X$7=1,$Y$7,))</f>
        <v>0</v>
      </c>
      <c r="S2492" s="56">
        <f>IF(ISERROR(IF($X$8=1,$Y$8,)),"",IF($X$8=1,$Y$8,))</f>
        <v>1000</v>
      </c>
      <c r="T2492" s="56">
        <f>IF(ISERROR(IF($X$9=1,$Y$9,)),"",IF($X$9=1,$Y$9,))</f>
        <v>500</v>
      </c>
      <c r="U2492" s="56">
        <f>IF(ISERROR(IF($X$10=1,$Y$10,)),"",IF($X$10=1,$Y$10,))</f>
        <v>500</v>
      </c>
    </row>
    <row r="2493" spans="1:21" x14ac:dyDescent="0.25">
      <c r="A2493" s="75">
        <f t="shared" si="471"/>
        <v>2489</v>
      </c>
      <c r="D2493" s="56" t="s">
        <v>5159</v>
      </c>
      <c r="E2493" s="56">
        <f t="shared" si="472"/>
        <v>2489</v>
      </c>
      <c r="F2493" s="76">
        <f t="shared" si="467"/>
        <v>91</v>
      </c>
      <c r="G2493" s="56" t="str">
        <f t="shared" si="473"/>
        <v>km-tank-mid-3</v>
      </c>
      <c r="H2493" s="56">
        <f t="shared" si="474"/>
        <v>2489</v>
      </c>
      <c r="I2493" s="56">
        <f>IF(G2493="",0,IF(COUNTIF($G$5:G2493,G2493)=1,0,COUNTIF($G$5:G2493,G2493) )   )</f>
        <v>0</v>
      </c>
      <c r="J2493" s="56" t="str">
        <f t="shared" si="475"/>
        <v/>
      </c>
      <c r="K2493" s="56" t="str">
        <f t="shared" si="466"/>
        <v/>
      </c>
      <c r="L2493" s="56" t="str">
        <f t="shared" si="468"/>
        <v/>
      </c>
      <c r="M2493" s="56" t="str">
        <f t="shared" si="469"/>
        <v/>
      </c>
      <c r="N2493" s="56" t="str">
        <f t="shared" si="470"/>
        <v/>
      </c>
      <c r="O2493" s="56" t="str">
        <f t="shared" si="476"/>
        <v/>
      </c>
      <c r="P2493" s="56">
        <f>IF(ISERROR(IF($X$5=1,$Y$5,)),"",IF($X$5=1,$Y$5,))</f>
        <v>0</v>
      </c>
      <c r="Q2493" s="56">
        <f>IF(ISERROR(IF($X$6=1,$Y$6,)),"",IF($X$6=1,$Y$6,))</f>
        <v>10000</v>
      </c>
      <c r="R2493" s="56">
        <f>IF(ISERROR(IF($X$7=1,$Y$7,)),"",IF($X$7=1,$Y$7,))</f>
        <v>0</v>
      </c>
      <c r="S2493" s="56">
        <f>IF(ISERROR(IF($X$8=1,$Y$8,)),"",IF($X$8=1,$Y$8,))</f>
        <v>1000</v>
      </c>
      <c r="T2493" s="56">
        <f>IF(ISERROR(IF($X$9=1,$Y$9,)),"",IF($X$9=1,$Y$9,))</f>
        <v>500</v>
      </c>
      <c r="U2493" s="56">
        <f>IF(ISERROR(IF($X$10=1,$Y$10,)),"",IF($X$10=1,$Y$10,))</f>
        <v>500</v>
      </c>
    </row>
    <row r="2494" spans="1:21" x14ac:dyDescent="0.25">
      <c r="A2494" s="75">
        <f t="shared" si="471"/>
        <v>2490</v>
      </c>
      <c r="D2494" s="56" t="s">
        <v>5160</v>
      </c>
      <c r="E2494" s="56">
        <f t="shared" si="472"/>
        <v>2490</v>
      </c>
      <c r="F2494" s="76">
        <f t="shared" si="467"/>
        <v>91</v>
      </c>
      <c r="G2494" s="56" t="str">
        <f t="shared" si="473"/>
        <v>km-tank-mid-small-3</v>
      </c>
      <c r="H2494" s="56">
        <f t="shared" si="474"/>
        <v>2490</v>
      </c>
      <c r="I2494" s="56">
        <f>IF(G2494="",0,IF(COUNTIF($G$5:G2494,G2494)=1,0,COUNTIF($G$5:G2494,G2494) )   )</f>
        <v>0</v>
      </c>
      <c r="J2494" s="56" t="str">
        <f t="shared" si="475"/>
        <v/>
      </c>
      <c r="K2494" s="56" t="str">
        <f t="shared" ref="K2494:K2557" si="477">IF(ISERROR(VLOOKUP(J2494,$F$5:$G$6005,2,)),"",VLOOKUP(J2494,$F$5:$G$6005,2,))</f>
        <v/>
      </c>
      <c r="L2494" s="56" t="str">
        <f t="shared" si="468"/>
        <v/>
      </c>
      <c r="M2494" s="56" t="str">
        <f t="shared" si="469"/>
        <v/>
      </c>
      <c r="N2494" s="56" t="str">
        <f t="shared" si="470"/>
        <v/>
      </c>
      <c r="O2494" s="56" t="str">
        <f t="shared" si="476"/>
        <v/>
      </c>
      <c r="P2494" s="56">
        <f>IF(ISERROR(IF($X$5=1,$Y$5,)),"",IF($X$5=1,$Y$5,))</f>
        <v>0</v>
      </c>
      <c r="Q2494" s="56">
        <f>IF(ISERROR(IF($X$6=1,$Y$6,)),"",IF($X$6=1,$Y$6,))</f>
        <v>10000</v>
      </c>
      <c r="R2494" s="56">
        <f>IF(ISERROR(IF($X$7=1,$Y$7,)),"",IF($X$7=1,$Y$7,))</f>
        <v>0</v>
      </c>
      <c r="S2494" s="56">
        <f>IF(ISERROR(IF($X$8=1,$Y$8,)),"",IF($X$8=1,$Y$8,))</f>
        <v>1000</v>
      </c>
      <c r="T2494" s="56">
        <f>IF(ISERROR(IF($X$9=1,$Y$9,)),"",IF($X$9=1,$Y$9,))</f>
        <v>500</v>
      </c>
      <c r="U2494" s="56">
        <f>IF(ISERROR(IF($X$10=1,$Y$10,)),"",IF($X$10=1,$Y$10,))</f>
        <v>500</v>
      </c>
    </row>
    <row r="2495" spans="1:21" x14ac:dyDescent="0.25">
      <c r="A2495" s="75">
        <f t="shared" si="471"/>
        <v>2491</v>
      </c>
      <c r="D2495" s="56" t="s">
        <v>5161</v>
      </c>
      <c r="E2495" s="56">
        <f t="shared" si="472"/>
        <v>2491</v>
      </c>
      <c r="F2495" s="76">
        <f t="shared" si="467"/>
        <v>91</v>
      </c>
      <c r="G2495" s="56" t="str">
        <f t="shared" si="473"/>
        <v>km-tank-top-3</v>
      </c>
      <c r="H2495" s="56">
        <f t="shared" si="474"/>
        <v>2491</v>
      </c>
      <c r="I2495" s="56">
        <f>IF(G2495="",0,IF(COUNTIF($G$5:G2495,G2495)=1,0,COUNTIF($G$5:G2495,G2495) )   )</f>
        <v>0</v>
      </c>
      <c r="J2495" s="56" t="str">
        <f t="shared" si="475"/>
        <v/>
      </c>
      <c r="K2495" s="56" t="str">
        <f t="shared" si="477"/>
        <v/>
      </c>
      <c r="L2495" s="56" t="str">
        <f t="shared" si="468"/>
        <v/>
      </c>
      <c r="M2495" s="56" t="str">
        <f t="shared" si="469"/>
        <v/>
      </c>
      <c r="N2495" s="56" t="str">
        <f t="shared" si="470"/>
        <v/>
      </c>
      <c r="O2495" s="56" t="str">
        <f t="shared" si="476"/>
        <v/>
      </c>
      <c r="P2495" s="56">
        <f>IF(ISERROR(IF($X$5=1,$Y$5,)),"",IF($X$5=1,$Y$5,))</f>
        <v>0</v>
      </c>
      <c r="Q2495" s="56">
        <f>IF(ISERROR(IF($X$6=1,$Y$6,)),"",IF($X$6=1,$Y$6,))</f>
        <v>10000</v>
      </c>
      <c r="R2495" s="56">
        <f>IF(ISERROR(IF($X$7=1,$Y$7,)),"",IF($X$7=1,$Y$7,))</f>
        <v>0</v>
      </c>
      <c r="S2495" s="56">
        <f>IF(ISERROR(IF($X$8=1,$Y$8,)),"",IF($X$8=1,$Y$8,))</f>
        <v>1000</v>
      </c>
      <c r="T2495" s="56">
        <f>IF(ISERROR(IF($X$9=1,$Y$9,)),"",IF($X$9=1,$Y$9,))</f>
        <v>500</v>
      </c>
      <c r="U2495" s="56">
        <f>IF(ISERROR(IF($X$10=1,$Y$10,)),"",IF($X$10=1,$Y$10,))</f>
        <v>500</v>
      </c>
    </row>
    <row r="2496" spans="1:21" x14ac:dyDescent="0.25">
      <c r="A2496" s="75">
        <f t="shared" si="471"/>
        <v>2492</v>
      </c>
      <c r="C2496" s="56" t="s">
        <v>2532</v>
      </c>
      <c r="E2496" s="56">
        <f t="shared" si="472"/>
        <v>2492</v>
      </c>
      <c r="F2496" s="76">
        <f t="shared" si="467"/>
        <v>91</v>
      </c>
      <c r="G2496" s="56" t="str">
        <f t="shared" si="473"/>
        <v/>
      </c>
      <c r="H2496" s="56">
        <f t="shared" si="474"/>
        <v>2492</v>
      </c>
      <c r="I2496" s="56">
        <f>IF(G2496="",0,IF(COUNTIF($G$5:G2496,G2496)=1,0,COUNTIF($G$5:G2496,G2496) )   )</f>
        <v>0</v>
      </c>
      <c r="J2496" s="56" t="str">
        <f t="shared" si="475"/>
        <v/>
      </c>
      <c r="K2496" s="56" t="str">
        <f t="shared" si="477"/>
        <v/>
      </c>
      <c r="L2496" s="56" t="str">
        <f t="shared" si="468"/>
        <v/>
      </c>
      <c r="M2496" s="56" t="str">
        <f t="shared" si="469"/>
        <v/>
      </c>
      <c r="N2496" s="56" t="str">
        <f t="shared" si="470"/>
        <v/>
      </c>
      <c r="O2496" s="56" t="str">
        <f t="shared" si="476"/>
        <v/>
      </c>
      <c r="P2496" s="56">
        <f>IF(ISERROR(IF($X$5=1,$Y$5,)),"",IF($X$5=1,$Y$5,))</f>
        <v>0</v>
      </c>
      <c r="Q2496" s="56">
        <f>IF(ISERROR(IF($X$6=1,$Y$6,)),"",IF($X$6=1,$Y$6,))</f>
        <v>10000</v>
      </c>
      <c r="R2496" s="56">
        <f>IF(ISERROR(IF($X$7=1,$Y$7,)),"",IF($X$7=1,$Y$7,))</f>
        <v>0</v>
      </c>
      <c r="S2496" s="56">
        <f>IF(ISERROR(IF($X$8=1,$Y$8,)),"",IF($X$8=1,$Y$8,))</f>
        <v>1000</v>
      </c>
      <c r="T2496" s="56">
        <f>IF(ISERROR(IF($X$9=1,$Y$9,)),"",IF($X$9=1,$Y$9,))</f>
        <v>500</v>
      </c>
      <c r="U2496" s="56">
        <f>IF(ISERROR(IF($X$10=1,$Y$10,)),"",IF($X$10=1,$Y$10,))</f>
        <v>500</v>
      </c>
    </row>
    <row r="2497" spans="1:21" x14ac:dyDescent="0.25">
      <c r="A2497" s="75">
        <f t="shared" si="471"/>
        <v>2493</v>
      </c>
      <c r="B2497" s="56" t="s">
        <v>2532</v>
      </c>
      <c r="E2497" s="56">
        <f t="shared" si="472"/>
        <v>2493</v>
      </c>
      <c r="F2497" s="76">
        <f t="shared" si="467"/>
        <v>91</v>
      </c>
      <c r="G2497" s="56" t="str">
        <f t="shared" si="473"/>
        <v/>
      </c>
      <c r="H2497" s="56">
        <f t="shared" si="474"/>
        <v>2493</v>
      </c>
      <c r="I2497" s="56">
        <f>IF(G2497="",0,IF(COUNTIF($G$5:G2497,G2497)=1,0,COUNTIF($G$5:G2497,G2497) )   )</f>
        <v>0</v>
      </c>
      <c r="J2497" s="56" t="str">
        <f t="shared" si="475"/>
        <v/>
      </c>
      <c r="K2497" s="56" t="str">
        <f t="shared" si="477"/>
        <v/>
      </c>
      <c r="L2497" s="56" t="str">
        <f t="shared" si="468"/>
        <v/>
      </c>
      <c r="M2497" s="56" t="str">
        <f t="shared" si="469"/>
        <v/>
      </c>
      <c r="N2497" s="56" t="str">
        <f t="shared" si="470"/>
        <v/>
      </c>
      <c r="O2497" s="56" t="str">
        <f t="shared" si="476"/>
        <v/>
      </c>
      <c r="P2497" s="56">
        <f>IF(ISERROR(IF($X$5=1,$Y$5,)),"",IF($X$5=1,$Y$5,))</f>
        <v>0</v>
      </c>
      <c r="Q2497" s="56">
        <f>IF(ISERROR(IF($X$6=1,$Y$6,)),"",IF($X$6=1,$Y$6,))</f>
        <v>10000</v>
      </c>
      <c r="R2497" s="56">
        <f>IF(ISERROR(IF($X$7=1,$Y$7,)),"",IF($X$7=1,$Y$7,))</f>
        <v>0</v>
      </c>
      <c r="S2497" s="56">
        <f>IF(ISERROR(IF($X$8=1,$Y$8,)),"",IF($X$8=1,$Y$8,))</f>
        <v>1000</v>
      </c>
      <c r="T2497" s="56">
        <f>IF(ISERROR(IF($X$9=1,$Y$9,)),"",IF($X$9=1,$Y$9,))</f>
        <v>500</v>
      </c>
      <c r="U2497" s="56">
        <f>IF(ISERROR(IF($X$10=1,$Y$10,)),"",IF($X$10=1,$Y$10,))</f>
        <v>500</v>
      </c>
    </row>
    <row r="2498" spans="1:21" x14ac:dyDescent="0.25">
      <c r="A2498" s="75">
        <f t="shared" si="471"/>
        <v>2494</v>
      </c>
      <c r="B2498" s="56" t="s">
        <v>2517</v>
      </c>
      <c r="E2498" s="56">
        <f t="shared" si="472"/>
        <v>2494</v>
      </c>
      <c r="F2498" s="76">
        <f t="shared" si="467"/>
        <v>91</v>
      </c>
      <c r="G2498" s="56" t="str">
        <f t="shared" si="473"/>
        <v/>
      </c>
      <c r="H2498" s="56">
        <f t="shared" si="474"/>
        <v>2494</v>
      </c>
      <c r="I2498" s="56">
        <f>IF(G2498="",0,IF(COUNTIF($G$5:G2498,G2498)=1,0,COUNTIF($G$5:G2498,G2498) )   )</f>
        <v>0</v>
      </c>
      <c r="J2498" s="56" t="str">
        <f t="shared" si="475"/>
        <v/>
      </c>
      <c r="K2498" s="56" t="str">
        <f t="shared" si="477"/>
        <v/>
      </c>
      <c r="L2498" s="56" t="str">
        <f t="shared" si="468"/>
        <v/>
      </c>
      <c r="M2498" s="56" t="str">
        <f t="shared" si="469"/>
        <v/>
      </c>
      <c r="N2498" s="56" t="str">
        <f t="shared" si="470"/>
        <v/>
      </c>
      <c r="O2498" s="56" t="str">
        <f t="shared" si="476"/>
        <v/>
      </c>
      <c r="P2498" s="56">
        <f>IF(ISERROR(IF($X$5=1,$Y$5,)),"",IF($X$5=1,$Y$5,))</f>
        <v>0</v>
      </c>
      <c r="Q2498" s="56">
        <f>IF(ISERROR(IF($X$6=1,$Y$6,)),"",IF($X$6=1,$Y$6,))</f>
        <v>10000</v>
      </c>
      <c r="R2498" s="56">
        <f>IF(ISERROR(IF($X$7=1,$Y$7,)),"",IF($X$7=1,$Y$7,))</f>
        <v>0</v>
      </c>
      <c r="S2498" s="56">
        <f>IF(ISERROR(IF($X$8=1,$Y$8,)),"",IF($X$8=1,$Y$8,))</f>
        <v>1000</v>
      </c>
      <c r="T2498" s="56">
        <f>IF(ISERROR(IF($X$9=1,$Y$9,)),"",IF($X$9=1,$Y$9,))</f>
        <v>500</v>
      </c>
      <c r="U2498" s="56">
        <f>IF(ISERROR(IF($X$10=1,$Y$10,)),"",IF($X$10=1,$Y$10,))</f>
        <v>500</v>
      </c>
    </row>
    <row r="2499" spans="1:21" x14ac:dyDescent="0.25">
      <c r="A2499" s="75">
        <f t="shared" si="471"/>
        <v>2495</v>
      </c>
      <c r="B2499" s="56" t="s">
        <v>2518</v>
      </c>
      <c r="E2499" s="56">
        <f t="shared" si="472"/>
        <v>2495</v>
      </c>
      <c r="F2499" s="76">
        <f t="shared" si="467"/>
        <v>91</v>
      </c>
      <c r="G2499" s="56" t="str">
        <f t="shared" si="473"/>
        <v/>
      </c>
      <c r="H2499" s="56">
        <f t="shared" si="474"/>
        <v>2495</v>
      </c>
      <c r="I2499" s="56">
        <f>IF(G2499="",0,IF(COUNTIF($G$5:G2499,G2499)=1,0,COUNTIF($G$5:G2499,G2499) )   )</f>
        <v>0</v>
      </c>
      <c r="J2499" s="56" t="str">
        <f t="shared" si="475"/>
        <v/>
      </c>
      <c r="K2499" s="56" t="str">
        <f t="shared" si="477"/>
        <v/>
      </c>
      <c r="L2499" s="56" t="str">
        <f t="shared" si="468"/>
        <v/>
      </c>
      <c r="M2499" s="56" t="str">
        <f t="shared" si="469"/>
        <v/>
      </c>
      <c r="N2499" s="56" t="str">
        <f t="shared" si="470"/>
        <v/>
      </c>
      <c r="O2499" s="56" t="str">
        <f t="shared" si="476"/>
        <v/>
      </c>
      <c r="P2499" s="56">
        <f>IF(ISERROR(IF($X$5=1,$Y$5,)),"",IF($X$5=1,$Y$5,))</f>
        <v>0</v>
      </c>
      <c r="Q2499" s="56">
        <f>IF(ISERROR(IF($X$6=1,$Y$6,)),"",IF($X$6=1,$Y$6,))</f>
        <v>10000</v>
      </c>
      <c r="R2499" s="56">
        <f>IF(ISERROR(IF($X$7=1,$Y$7,)),"",IF($X$7=1,$Y$7,))</f>
        <v>0</v>
      </c>
      <c r="S2499" s="56">
        <f>IF(ISERROR(IF($X$8=1,$Y$8,)),"",IF($X$8=1,$Y$8,))</f>
        <v>1000</v>
      </c>
      <c r="T2499" s="56">
        <f>IF(ISERROR(IF($X$9=1,$Y$9,)),"",IF($X$9=1,$Y$9,))</f>
        <v>500</v>
      </c>
      <c r="U2499" s="56">
        <f>IF(ISERROR(IF($X$10=1,$Y$10,)),"",IF($X$10=1,$Y$10,))</f>
        <v>500</v>
      </c>
    </row>
    <row r="2500" spans="1:21" x14ac:dyDescent="0.25">
      <c r="A2500" s="75">
        <f t="shared" si="471"/>
        <v>2496</v>
      </c>
      <c r="C2500" s="56" t="s">
        <v>2982</v>
      </c>
      <c r="E2500" s="56">
        <f t="shared" si="472"/>
        <v>2496</v>
      </c>
      <c r="F2500" s="76">
        <f t="shared" si="467"/>
        <v>92</v>
      </c>
      <c r="G2500" s="56" t="str">
        <f t="shared" si="473"/>
        <v>newnode_veryHeavyIntegratedRocketry</v>
      </c>
      <c r="H2500" s="56">
        <f t="shared" si="474"/>
        <v>2496</v>
      </c>
      <c r="I2500" s="56">
        <f>IF(G2500="",0,IF(COUNTIF($G$5:G2500,G2500)=1,0,COUNTIF($G$5:G2500,G2500) )   )</f>
        <v>0</v>
      </c>
      <c r="J2500" s="56" t="str">
        <f t="shared" si="475"/>
        <v/>
      </c>
      <c r="K2500" s="56" t="str">
        <f t="shared" si="477"/>
        <v/>
      </c>
      <c r="L2500" s="56" t="str">
        <f t="shared" si="468"/>
        <v/>
      </c>
      <c r="M2500" s="56" t="str">
        <f t="shared" si="469"/>
        <v/>
      </c>
      <c r="N2500" s="56" t="str">
        <f t="shared" si="470"/>
        <v/>
      </c>
      <c r="O2500" s="56" t="str">
        <f t="shared" si="476"/>
        <v/>
      </c>
      <c r="P2500" s="56">
        <f>IF(ISERROR(IF($X$5=1,$Y$5,)),"",IF($X$5=1,$Y$5,))</f>
        <v>0</v>
      </c>
      <c r="Q2500" s="56">
        <f>IF(ISERROR(IF($X$6=1,$Y$6,)),"",IF($X$6=1,$Y$6,))</f>
        <v>10000</v>
      </c>
      <c r="R2500" s="56">
        <f>IF(ISERROR(IF($X$7=1,$Y$7,)),"",IF($X$7=1,$Y$7,))</f>
        <v>0</v>
      </c>
      <c r="S2500" s="56">
        <f>IF(ISERROR(IF($X$8=1,$Y$8,)),"",IF($X$8=1,$Y$8,))</f>
        <v>1000</v>
      </c>
      <c r="T2500" s="56">
        <f>IF(ISERROR(IF($X$9=1,$Y$9,)),"",IF($X$9=1,$Y$9,))</f>
        <v>500</v>
      </c>
      <c r="U2500" s="56">
        <f>IF(ISERROR(IF($X$10=1,$Y$10,)),"",IF($X$10=1,$Y$10,))</f>
        <v>500</v>
      </c>
    </row>
    <row r="2501" spans="1:21" x14ac:dyDescent="0.25">
      <c r="A2501" s="75">
        <f t="shared" si="471"/>
        <v>2497</v>
      </c>
      <c r="C2501" s="56" t="s">
        <v>2983</v>
      </c>
      <c r="E2501" s="56">
        <f t="shared" si="472"/>
        <v>2497</v>
      </c>
      <c r="F2501" s="76">
        <f t="shared" ref="F2501:F2564" si="478">IF(A2499=0,0,IF(ISBLANK(G2501),"",IF(LEFT(G2501,4)="newn",F2500+1,IF(LEFT(G2501,4)="node",F2500+1,F2500))))</f>
        <v>92</v>
      </c>
      <c r="G2501" s="56" t="str">
        <f t="shared" si="473"/>
        <v/>
      </c>
      <c r="H2501" s="56">
        <f t="shared" si="474"/>
        <v>2497</v>
      </c>
      <c r="I2501" s="56">
        <f>IF(G2501="",0,IF(COUNTIF($G$5:G2501,G2501)=1,0,COUNTIF($G$5:G2501,G2501) )   )</f>
        <v>0</v>
      </c>
      <c r="J2501" s="56" t="str">
        <f t="shared" si="475"/>
        <v/>
      </c>
      <c r="K2501" s="56" t="str">
        <f t="shared" si="477"/>
        <v/>
      </c>
      <c r="L2501" s="56" t="str">
        <f t="shared" ref="L2501:L2564" si="479">IF(ISERROR(VLOOKUP(K2501,$AB$14:$AD$197,3,)),"",VLOOKUP(K2501,$AB$14:$AD$197,3,))</f>
        <v/>
      </c>
      <c r="M2501" s="56" t="str">
        <f t="shared" ref="M2501:M2564" si="480">IF(ISERROR(HLOOKUP(J2501,$AG$5:$XH$6,2,)),"",HLOOKUP(J2501,$AG$5:$XH$6,2,))</f>
        <v/>
      </c>
      <c r="N2501" s="56" t="str">
        <f t="shared" ref="N2501:N2564" si="481">IF(ISERROR(VLOOKUP(K2501,$AB$14:$AD$197,2,)),"",VLOOKUP(K2501,$AB$14:$AD$197,2,))</f>
        <v/>
      </c>
      <c r="O2501" s="56" t="str">
        <f t="shared" si="476"/>
        <v/>
      </c>
      <c r="P2501" s="56">
        <f>IF(ISERROR(IF($X$5=1,$Y$5,)),"",IF($X$5=1,$Y$5,))</f>
        <v>0</v>
      </c>
      <c r="Q2501" s="56">
        <f>IF(ISERROR(IF($X$6=1,$Y$6,)),"",IF($X$6=1,$Y$6,))</f>
        <v>10000</v>
      </c>
      <c r="R2501" s="56">
        <f>IF(ISERROR(IF($X$7=1,$Y$7,)),"",IF($X$7=1,$Y$7,))</f>
        <v>0</v>
      </c>
      <c r="S2501" s="56">
        <f>IF(ISERROR(IF($X$8=1,$Y$8,)),"",IF($X$8=1,$Y$8,))</f>
        <v>1000</v>
      </c>
      <c r="T2501" s="56">
        <f>IF(ISERROR(IF($X$9=1,$Y$9,)),"",IF($X$9=1,$Y$9,))</f>
        <v>500</v>
      </c>
      <c r="U2501" s="56">
        <f>IF(ISERROR(IF($X$10=1,$Y$10,)),"",IF($X$10=1,$Y$10,))</f>
        <v>500</v>
      </c>
    </row>
    <row r="2502" spans="1:21" x14ac:dyDescent="0.25">
      <c r="A2502" s="75">
        <f t="shared" ref="A2502:A2565" si="482">IF(A2501=0,0,IF(B2501="}",IF(B2502="NODE",A2501+1,0),A2501+1))</f>
        <v>2498</v>
      </c>
      <c r="C2502" s="56" t="s">
        <v>2984</v>
      </c>
      <c r="E2502" s="56">
        <f t="shared" ref="E2502:E2565" si="483">A2502</f>
        <v>2498</v>
      </c>
      <c r="F2502" s="76">
        <f t="shared" si="478"/>
        <v>92</v>
      </c>
      <c r="G2502" s="56" t="str">
        <f t="shared" ref="G2502:G2565" si="484">IF(ISBLANK(D2502),IF(LEFT(C2502,8)="name = n",MID(C2502,8,100),""),MID(D2502,8,100))</f>
        <v/>
      </c>
      <c r="H2502" s="56">
        <f t="shared" ref="H2502:H2565" si="485">E2502</f>
        <v>2498</v>
      </c>
      <c r="I2502" s="56">
        <f>IF(G2502="",0,IF(COUNTIF($G$5:G2502,G2502)=1,0,COUNTIF($G$5:G2502,G2502) )   )</f>
        <v>0</v>
      </c>
      <c r="J2502" s="56" t="str">
        <f t="shared" ref="J2502:J2565" si="486">IF(J2501=anodes,"",IF(J2501="","",J2501+1))</f>
        <v/>
      </c>
      <c r="K2502" s="56" t="str">
        <f t="shared" si="477"/>
        <v/>
      </c>
      <c r="L2502" s="56" t="str">
        <f t="shared" si="479"/>
        <v/>
      </c>
      <c r="M2502" s="56" t="str">
        <f t="shared" si="480"/>
        <v/>
      </c>
      <c r="N2502" s="56" t="str">
        <f t="shared" si="481"/>
        <v/>
      </c>
      <c r="O2502" s="56" t="str">
        <f t="shared" ref="O2502:O2565" si="487">IF(ISERROR(0.1*N2502+0.9*(M2502/L2502)*($N$3+SUM(P2502:U2502))*(N2502/$N$3)),N2502,0.1*N2502+0.9*(M2502/L2502)*($N$3+SUM(P2502:U2502))*(N2502/$N$3))</f>
        <v/>
      </c>
      <c r="P2502" s="56">
        <f>IF(ISERROR(IF($X$5=1,$Y$5,)),"",IF($X$5=1,$Y$5,))</f>
        <v>0</v>
      </c>
      <c r="Q2502" s="56">
        <f>IF(ISERROR(IF($X$6=1,$Y$6,)),"",IF($X$6=1,$Y$6,))</f>
        <v>10000</v>
      </c>
      <c r="R2502" s="56">
        <f>IF(ISERROR(IF($X$7=1,$Y$7,)),"",IF($X$7=1,$Y$7,))</f>
        <v>0</v>
      </c>
      <c r="S2502" s="56">
        <f>IF(ISERROR(IF($X$8=1,$Y$8,)),"",IF($X$8=1,$Y$8,))</f>
        <v>1000</v>
      </c>
      <c r="T2502" s="56">
        <f>IF(ISERROR(IF($X$9=1,$Y$9,)),"",IF($X$9=1,$Y$9,))</f>
        <v>500</v>
      </c>
      <c r="U2502" s="56">
        <f>IF(ISERROR(IF($X$10=1,$Y$10,)),"",IF($X$10=1,$Y$10,))</f>
        <v>500</v>
      </c>
    </row>
    <row r="2503" spans="1:21" x14ac:dyDescent="0.25">
      <c r="A2503" s="75">
        <f t="shared" si="482"/>
        <v>2499</v>
      </c>
      <c r="C2503" s="56" t="s">
        <v>2522</v>
      </c>
      <c r="E2503" s="56">
        <f t="shared" si="483"/>
        <v>2499</v>
      </c>
      <c r="F2503" s="76">
        <f t="shared" si="478"/>
        <v>92</v>
      </c>
      <c r="G2503" s="56" t="str">
        <f t="shared" si="484"/>
        <v/>
      </c>
      <c r="H2503" s="56">
        <f t="shared" si="485"/>
        <v>2499</v>
      </c>
      <c r="I2503" s="56">
        <f>IF(G2503="",0,IF(COUNTIF($G$5:G2503,G2503)=1,0,COUNTIF($G$5:G2503,G2503) )   )</f>
        <v>0</v>
      </c>
      <c r="J2503" s="56" t="str">
        <f t="shared" si="486"/>
        <v/>
      </c>
      <c r="K2503" s="56" t="str">
        <f t="shared" si="477"/>
        <v/>
      </c>
      <c r="L2503" s="56" t="str">
        <f t="shared" si="479"/>
        <v/>
      </c>
      <c r="M2503" s="56" t="str">
        <f t="shared" si="480"/>
        <v/>
      </c>
      <c r="N2503" s="56" t="str">
        <f t="shared" si="481"/>
        <v/>
      </c>
      <c r="O2503" s="56" t="str">
        <f t="shared" si="487"/>
        <v/>
      </c>
      <c r="P2503" s="56">
        <f>IF(ISERROR(IF($X$5=1,$Y$5,)),"",IF($X$5=1,$Y$5,))</f>
        <v>0</v>
      </c>
      <c r="Q2503" s="56">
        <f>IF(ISERROR(IF($X$6=1,$Y$6,)),"",IF($X$6=1,$Y$6,))</f>
        <v>10000</v>
      </c>
      <c r="R2503" s="56">
        <f>IF(ISERROR(IF($X$7=1,$Y$7,)),"",IF($X$7=1,$Y$7,))</f>
        <v>0</v>
      </c>
      <c r="S2503" s="56">
        <f>IF(ISERROR(IF($X$8=1,$Y$8,)),"",IF($X$8=1,$Y$8,))</f>
        <v>1000</v>
      </c>
      <c r="T2503" s="56">
        <f>IF(ISERROR(IF($X$9=1,$Y$9,)),"",IF($X$9=1,$Y$9,))</f>
        <v>500</v>
      </c>
      <c r="U2503" s="56">
        <f>IF(ISERROR(IF($X$10=1,$Y$10,)),"",IF($X$10=1,$Y$10,))</f>
        <v>500</v>
      </c>
    </row>
    <row r="2504" spans="1:21" x14ac:dyDescent="0.25">
      <c r="A2504" s="75">
        <f t="shared" si="482"/>
        <v>2500</v>
      </c>
      <c r="C2504" s="56" t="s">
        <v>2985</v>
      </c>
      <c r="E2504" s="56">
        <f t="shared" si="483"/>
        <v>2500</v>
      </c>
      <c r="F2504" s="76">
        <f t="shared" si="478"/>
        <v>92</v>
      </c>
      <c r="G2504" s="56" t="str">
        <f t="shared" si="484"/>
        <v/>
      </c>
      <c r="H2504" s="56">
        <f t="shared" si="485"/>
        <v>2500</v>
      </c>
      <c r="I2504" s="56">
        <f>IF(G2504="",0,IF(COUNTIF($G$5:G2504,G2504)=1,0,COUNTIF($G$5:G2504,G2504) )   )</f>
        <v>0</v>
      </c>
      <c r="J2504" s="56" t="str">
        <f t="shared" si="486"/>
        <v/>
      </c>
      <c r="K2504" s="56" t="str">
        <f t="shared" si="477"/>
        <v/>
      </c>
      <c r="L2504" s="56" t="str">
        <f t="shared" si="479"/>
        <v/>
      </c>
      <c r="M2504" s="56" t="str">
        <f t="shared" si="480"/>
        <v/>
      </c>
      <c r="N2504" s="56" t="str">
        <f t="shared" si="481"/>
        <v/>
      </c>
      <c r="O2504" s="56" t="str">
        <f t="shared" si="487"/>
        <v/>
      </c>
      <c r="P2504" s="56">
        <f>IF(ISERROR(IF($X$5=1,$Y$5,)),"",IF($X$5=1,$Y$5,))</f>
        <v>0</v>
      </c>
      <c r="Q2504" s="56">
        <f>IF(ISERROR(IF($X$6=1,$Y$6,)),"",IF($X$6=1,$Y$6,))</f>
        <v>10000</v>
      </c>
      <c r="R2504" s="56">
        <f>IF(ISERROR(IF($X$7=1,$Y$7,)),"",IF($X$7=1,$Y$7,))</f>
        <v>0</v>
      </c>
      <c r="S2504" s="56">
        <f>IF(ISERROR(IF($X$8=1,$Y$8,)),"",IF($X$8=1,$Y$8,))</f>
        <v>1000</v>
      </c>
      <c r="T2504" s="56">
        <f>IF(ISERROR(IF($X$9=1,$Y$9,)),"",IF($X$9=1,$Y$9,))</f>
        <v>500</v>
      </c>
      <c r="U2504" s="56">
        <f>IF(ISERROR(IF($X$10=1,$Y$10,)),"",IF($X$10=1,$Y$10,))</f>
        <v>500</v>
      </c>
    </row>
    <row r="2505" spans="1:21" x14ac:dyDescent="0.25">
      <c r="A2505" s="75">
        <f t="shared" si="482"/>
        <v>2501</v>
      </c>
      <c r="C2505" s="56" t="s">
        <v>6278</v>
      </c>
      <c r="E2505" s="56">
        <f t="shared" si="483"/>
        <v>2501</v>
      </c>
      <c r="F2505" s="76">
        <f t="shared" si="478"/>
        <v>92</v>
      </c>
      <c r="G2505" s="56" t="str">
        <f t="shared" si="484"/>
        <v/>
      </c>
      <c r="H2505" s="56">
        <f t="shared" si="485"/>
        <v>2501</v>
      </c>
      <c r="I2505" s="56">
        <f>IF(G2505="",0,IF(COUNTIF($G$5:G2505,G2505)=1,0,COUNTIF($G$5:G2505,G2505) )   )</f>
        <v>0</v>
      </c>
      <c r="J2505" s="56" t="str">
        <f t="shared" si="486"/>
        <v/>
      </c>
      <c r="K2505" s="56" t="str">
        <f t="shared" si="477"/>
        <v/>
      </c>
      <c r="L2505" s="56" t="str">
        <f t="shared" si="479"/>
        <v/>
      </c>
      <c r="M2505" s="56" t="str">
        <f t="shared" si="480"/>
        <v/>
      </c>
      <c r="N2505" s="56" t="str">
        <f t="shared" si="481"/>
        <v/>
      </c>
      <c r="O2505" s="56" t="str">
        <f t="shared" si="487"/>
        <v/>
      </c>
      <c r="P2505" s="56">
        <f>IF(ISERROR(IF($X$5=1,$Y$5,)),"",IF($X$5=1,$Y$5,))</f>
        <v>0</v>
      </c>
      <c r="Q2505" s="56">
        <f>IF(ISERROR(IF($X$6=1,$Y$6,)),"",IF($X$6=1,$Y$6,))</f>
        <v>10000</v>
      </c>
      <c r="R2505" s="56">
        <f>IF(ISERROR(IF($X$7=1,$Y$7,)),"",IF($X$7=1,$Y$7,))</f>
        <v>0</v>
      </c>
      <c r="S2505" s="56">
        <f>IF(ISERROR(IF($X$8=1,$Y$8,)),"",IF($X$8=1,$Y$8,))</f>
        <v>1000</v>
      </c>
      <c r="T2505" s="56">
        <f>IF(ISERROR(IF($X$9=1,$Y$9,)),"",IF($X$9=1,$Y$9,))</f>
        <v>500</v>
      </c>
      <c r="U2505" s="56">
        <f>IF(ISERROR(IF($X$10=1,$Y$10,)),"",IF($X$10=1,$Y$10,))</f>
        <v>500</v>
      </c>
    </row>
    <row r="2506" spans="1:21" x14ac:dyDescent="0.25">
      <c r="A2506" s="75">
        <f t="shared" si="482"/>
        <v>2502</v>
      </c>
      <c r="C2506" s="56" t="s">
        <v>2987</v>
      </c>
      <c r="E2506" s="56">
        <f t="shared" si="483"/>
        <v>2502</v>
      </c>
      <c r="F2506" s="76">
        <f t="shared" si="478"/>
        <v>92</v>
      </c>
      <c r="G2506" s="56" t="str">
        <f t="shared" si="484"/>
        <v/>
      </c>
      <c r="H2506" s="56">
        <f t="shared" si="485"/>
        <v>2502</v>
      </c>
      <c r="I2506" s="56">
        <f>IF(G2506="",0,IF(COUNTIF($G$5:G2506,G2506)=1,0,COUNTIF($G$5:G2506,G2506) )   )</f>
        <v>0</v>
      </c>
      <c r="J2506" s="56" t="str">
        <f t="shared" si="486"/>
        <v/>
      </c>
      <c r="K2506" s="56" t="str">
        <f t="shared" si="477"/>
        <v/>
      </c>
      <c r="L2506" s="56" t="str">
        <f t="shared" si="479"/>
        <v/>
      </c>
      <c r="M2506" s="56" t="str">
        <f t="shared" si="480"/>
        <v/>
      </c>
      <c r="N2506" s="56" t="str">
        <f t="shared" si="481"/>
        <v/>
      </c>
      <c r="O2506" s="56" t="str">
        <f t="shared" si="487"/>
        <v/>
      </c>
      <c r="P2506" s="56">
        <f>IF(ISERROR(IF($X$5=1,$Y$5,)),"",IF($X$5=1,$Y$5,))</f>
        <v>0</v>
      </c>
      <c r="Q2506" s="56">
        <f>IF(ISERROR(IF($X$6=1,$Y$6,)),"",IF($X$6=1,$Y$6,))</f>
        <v>10000</v>
      </c>
      <c r="R2506" s="56">
        <f>IF(ISERROR(IF($X$7=1,$Y$7,)),"",IF($X$7=1,$Y$7,))</f>
        <v>0</v>
      </c>
      <c r="S2506" s="56">
        <f>IF(ISERROR(IF($X$8=1,$Y$8,)),"",IF($X$8=1,$Y$8,))</f>
        <v>1000</v>
      </c>
      <c r="T2506" s="56">
        <f>IF(ISERROR(IF($X$9=1,$Y$9,)),"",IF($X$9=1,$Y$9,))</f>
        <v>500</v>
      </c>
      <c r="U2506" s="56">
        <f>IF(ISERROR(IF($X$10=1,$Y$10,)),"",IF($X$10=1,$Y$10,))</f>
        <v>500</v>
      </c>
    </row>
    <row r="2507" spans="1:21" x14ac:dyDescent="0.25">
      <c r="A2507" s="75">
        <f t="shared" si="482"/>
        <v>2503</v>
      </c>
      <c r="C2507" s="56" t="s">
        <v>2526</v>
      </c>
      <c r="E2507" s="56">
        <f t="shared" si="483"/>
        <v>2503</v>
      </c>
      <c r="F2507" s="76">
        <f t="shared" si="478"/>
        <v>92</v>
      </c>
      <c r="G2507" s="56" t="str">
        <f t="shared" si="484"/>
        <v/>
      </c>
      <c r="H2507" s="56">
        <f t="shared" si="485"/>
        <v>2503</v>
      </c>
      <c r="I2507" s="56">
        <f>IF(G2507="",0,IF(COUNTIF($G$5:G2507,G2507)=1,0,COUNTIF($G$5:G2507,G2507) )   )</f>
        <v>0</v>
      </c>
      <c r="J2507" s="56" t="str">
        <f t="shared" si="486"/>
        <v/>
      </c>
      <c r="K2507" s="56" t="str">
        <f t="shared" si="477"/>
        <v/>
      </c>
      <c r="L2507" s="56" t="str">
        <f t="shared" si="479"/>
        <v/>
      </c>
      <c r="M2507" s="56" t="str">
        <f t="shared" si="480"/>
        <v/>
      </c>
      <c r="N2507" s="56" t="str">
        <f t="shared" si="481"/>
        <v/>
      </c>
      <c r="O2507" s="56" t="str">
        <f t="shared" si="487"/>
        <v/>
      </c>
      <c r="P2507" s="56">
        <f>IF(ISERROR(IF($X$5=1,$Y$5,)),"",IF($X$5=1,$Y$5,))</f>
        <v>0</v>
      </c>
      <c r="Q2507" s="56">
        <f>IF(ISERROR(IF($X$6=1,$Y$6,)),"",IF($X$6=1,$Y$6,))</f>
        <v>10000</v>
      </c>
      <c r="R2507" s="56">
        <f>IF(ISERROR(IF($X$7=1,$Y$7,)),"",IF($X$7=1,$Y$7,))</f>
        <v>0</v>
      </c>
      <c r="S2507" s="56">
        <f>IF(ISERROR(IF($X$8=1,$Y$8,)),"",IF($X$8=1,$Y$8,))</f>
        <v>1000</v>
      </c>
      <c r="T2507" s="56">
        <f>IF(ISERROR(IF($X$9=1,$Y$9,)),"",IF($X$9=1,$Y$9,))</f>
        <v>500</v>
      </c>
      <c r="U2507" s="56">
        <f>IF(ISERROR(IF($X$10=1,$Y$10,)),"",IF($X$10=1,$Y$10,))</f>
        <v>500</v>
      </c>
    </row>
    <row r="2508" spans="1:21" x14ac:dyDescent="0.25">
      <c r="A2508" s="75">
        <f t="shared" si="482"/>
        <v>2504</v>
      </c>
      <c r="C2508" s="56" t="s">
        <v>2527</v>
      </c>
      <c r="E2508" s="56">
        <f t="shared" si="483"/>
        <v>2504</v>
      </c>
      <c r="F2508" s="76">
        <f t="shared" si="478"/>
        <v>92</v>
      </c>
      <c r="G2508" s="56" t="str">
        <f t="shared" si="484"/>
        <v/>
      </c>
      <c r="H2508" s="56">
        <f t="shared" si="485"/>
        <v>2504</v>
      </c>
      <c r="I2508" s="56">
        <f>IF(G2508="",0,IF(COUNTIF($G$5:G2508,G2508)=1,0,COUNTIF($G$5:G2508,G2508) )   )</f>
        <v>0</v>
      </c>
      <c r="J2508" s="56" t="str">
        <f t="shared" si="486"/>
        <v/>
      </c>
      <c r="K2508" s="56" t="str">
        <f t="shared" si="477"/>
        <v/>
      </c>
      <c r="L2508" s="56" t="str">
        <f t="shared" si="479"/>
        <v/>
      </c>
      <c r="M2508" s="56" t="str">
        <f t="shared" si="480"/>
        <v/>
      </c>
      <c r="N2508" s="56" t="str">
        <f t="shared" si="481"/>
        <v/>
      </c>
      <c r="O2508" s="56" t="str">
        <f t="shared" si="487"/>
        <v/>
      </c>
      <c r="P2508" s="56">
        <f>IF(ISERROR(IF($X$5=1,$Y$5,)),"",IF($X$5=1,$Y$5,))</f>
        <v>0</v>
      </c>
      <c r="Q2508" s="56">
        <f>IF(ISERROR(IF($X$6=1,$Y$6,)),"",IF($X$6=1,$Y$6,))</f>
        <v>10000</v>
      </c>
      <c r="R2508" s="56">
        <f>IF(ISERROR(IF($X$7=1,$Y$7,)),"",IF($X$7=1,$Y$7,))</f>
        <v>0</v>
      </c>
      <c r="S2508" s="56">
        <f>IF(ISERROR(IF($X$8=1,$Y$8,)),"",IF($X$8=1,$Y$8,))</f>
        <v>1000</v>
      </c>
      <c r="T2508" s="56">
        <f>IF(ISERROR(IF($X$9=1,$Y$9,)),"",IF($X$9=1,$Y$9,))</f>
        <v>500</v>
      </c>
      <c r="U2508" s="56">
        <f>IF(ISERROR(IF($X$10=1,$Y$10,)),"",IF($X$10=1,$Y$10,))</f>
        <v>500</v>
      </c>
    </row>
    <row r="2509" spans="1:21" x14ac:dyDescent="0.25">
      <c r="A2509" s="75">
        <f t="shared" si="482"/>
        <v>2505</v>
      </c>
      <c r="C2509" s="56" t="s">
        <v>2988</v>
      </c>
      <c r="E2509" s="56">
        <f t="shared" si="483"/>
        <v>2505</v>
      </c>
      <c r="F2509" s="76">
        <f t="shared" si="478"/>
        <v>92</v>
      </c>
      <c r="G2509" s="56" t="str">
        <f t="shared" si="484"/>
        <v/>
      </c>
      <c r="H2509" s="56">
        <f t="shared" si="485"/>
        <v>2505</v>
      </c>
      <c r="I2509" s="56">
        <f>IF(G2509="",0,IF(COUNTIF($G$5:G2509,G2509)=1,0,COUNTIF($G$5:G2509,G2509) )   )</f>
        <v>0</v>
      </c>
      <c r="J2509" s="56" t="str">
        <f t="shared" si="486"/>
        <v/>
      </c>
      <c r="K2509" s="56" t="str">
        <f t="shared" si="477"/>
        <v/>
      </c>
      <c r="L2509" s="56" t="str">
        <f t="shared" si="479"/>
        <v/>
      </c>
      <c r="M2509" s="56" t="str">
        <f t="shared" si="480"/>
        <v/>
      </c>
      <c r="N2509" s="56" t="str">
        <f t="shared" si="481"/>
        <v/>
      </c>
      <c r="O2509" s="56" t="str">
        <f t="shared" si="487"/>
        <v/>
      </c>
      <c r="P2509" s="56">
        <f>IF(ISERROR(IF($X$5=1,$Y$5,)),"",IF($X$5=1,$Y$5,))</f>
        <v>0</v>
      </c>
      <c r="Q2509" s="56">
        <f>IF(ISERROR(IF($X$6=1,$Y$6,)),"",IF($X$6=1,$Y$6,))</f>
        <v>10000</v>
      </c>
      <c r="R2509" s="56">
        <f>IF(ISERROR(IF($X$7=1,$Y$7,)),"",IF($X$7=1,$Y$7,))</f>
        <v>0</v>
      </c>
      <c r="S2509" s="56">
        <f>IF(ISERROR(IF($X$8=1,$Y$8,)),"",IF($X$8=1,$Y$8,))</f>
        <v>1000</v>
      </c>
      <c r="T2509" s="56">
        <f>IF(ISERROR(IF($X$9=1,$Y$9,)),"",IF($X$9=1,$Y$9,))</f>
        <v>500</v>
      </c>
      <c r="U2509" s="56">
        <f>IF(ISERROR(IF($X$10=1,$Y$10,)),"",IF($X$10=1,$Y$10,))</f>
        <v>500</v>
      </c>
    </row>
    <row r="2510" spans="1:21" x14ac:dyDescent="0.25">
      <c r="A2510" s="75">
        <f t="shared" si="482"/>
        <v>2506</v>
      </c>
      <c r="C2510" s="56" t="s">
        <v>2529</v>
      </c>
      <c r="E2510" s="56">
        <f t="shared" si="483"/>
        <v>2506</v>
      </c>
      <c r="F2510" s="76">
        <f t="shared" si="478"/>
        <v>92</v>
      </c>
      <c r="G2510" s="56" t="str">
        <f t="shared" si="484"/>
        <v/>
      </c>
      <c r="H2510" s="56">
        <f t="shared" si="485"/>
        <v>2506</v>
      </c>
      <c r="I2510" s="56">
        <f>IF(G2510="",0,IF(COUNTIF($G$5:G2510,G2510)=1,0,COUNTIF($G$5:G2510,G2510) )   )</f>
        <v>0</v>
      </c>
      <c r="J2510" s="56" t="str">
        <f t="shared" si="486"/>
        <v/>
      </c>
      <c r="K2510" s="56" t="str">
        <f t="shared" si="477"/>
        <v/>
      </c>
      <c r="L2510" s="56" t="str">
        <f t="shared" si="479"/>
        <v/>
      </c>
      <c r="M2510" s="56" t="str">
        <f t="shared" si="480"/>
        <v/>
      </c>
      <c r="N2510" s="56" t="str">
        <f t="shared" si="481"/>
        <v/>
      </c>
      <c r="O2510" s="56" t="str">
        <f t="shared" si="487"/>
        <v/>
      </c>
      <c r="P2510" s="56">
        <f>IF(ISERROR(IF($X$5=1,$Y$5,)),"",IF($X$5=1,$Y$5,))</f>
        <v>0</v>
      </c>
      <c r="Q2510" s="56">
        <f>IF(ISERROR(IF($X$6=1,$Y$6,)),"",IF($X$6=1,$Y$6,))</f>
        <v>10000</v>
      </c>
      <c r="R2510" s="56">
        <f>IF(ISERROR(IF($X$7=1,$Y$7,)),"",IF($X$7=1,$Y$7,))</f>
        <v>0</v>
      </c>
      <c r="S2510" s="56">
        <f>IF(ISERROR(IF($X$8=1,$Y$8,)),"",IF($X$8=1,$Y$8,))</f>
        <v>1000</v>
      </c>
      <c r="T2510" s="56">
        <f>IF(ISERROR(IF($X$9=1,$Y$9,)),"",IF($X$9=1,$Y$9,))</f>
        <v>500</v>
      </c>
      <c r="U2510" s="56">
        <f>IF(ISERROR(IF($X$10=1,$Y$10,)),"",IF($X$10=1,$Y$10,))</f>
        <v>500</v>
      </c>
    </row>
    <row r="2511" spans="1:21" x14ac:dyDescent="0.25">
      <c r="A2511" s="75">
        <f t="shared" si="482"/>
        <v>2507</v>
      </c>
      <c r="C2511" s="56" t="s">
        <v>2518</v>
      </c>
      <c r="E2511" s="56">
        <f t="shared" si="483"/>
        <v>2507</v>
      </c>
      <c r="F2511" s="76">
        <f t="shared" si="478"/>
        <v>92</v>
      </c>
      <c r="G2511" s="56" t="str">
        <f t="shared" si="484"/>
        <v/>
      </c>
      <c r="H2511" s="56">
        <f t="shared" si="485"/>
        <v>2507</v>
      </c>
      <c r="I2511" s="56">
        <f>IF(G2511="",0,IF(COUNTIF($G$5:G2511,G2511)=1,0,COUNTIF($G$5:G2511,G2511) )   )</f>
        <v>0</v>
      </c>
      <c r="J2511" s="56" t="str">
        <f t="shared" si="486"/>
        <v/>
      </c>
      <c r="K2511" s="56" t="str">
        <f t="shared" si="477"/>
        <v/>
      </c>
      <c r="L2511" s="56" t="str">
        <f t="shared" si="479"/>
        <v/>
      </c>
      <c r="M2511" s="56" t="str">
        <f t="shared" si="480"/>
        <v/>
      </c>
      <c r="N2511" s="56" t="str">
        <f t="shared" si="481"/>
        <v/>
      </c>
      <c r="O2511" s="56" t="str">
        <f t="shared" si="487"/>
        <v/>
      </c>
      <c r="P2511" s="56">
        <f>IF(ISERROR(IF($X$5=1,$Y$5,)),"",IF($X$5=1,$Y$5,))</f>
        <v>0</v>
      </c>
      <c r="Q2511" s="56">
        <f>IF(ISERROR(IF($X$6=1,$Y$6,)),"",IF($X$6=1,$Y$6,))</f>
        <v>10000</v>
      </c>
      <c r="R2511" s="56">
        <f>IF(ISERROR(IF($X$7=1,$Y$7,)),"",IF($X$7=1,$Y$7,))</f>
        <v>0</v>
      </c>
      <c r="S2511" s="56">
        <f>IF(ISERROR(IF($X$8=1,$Y$8,)),"",IF($X$8=1,$Y$8,))</f>
        <v>1000</v>
      </c>
      <c r="T2511" s="56">
        <f>IF(ISERROR(IF($X$9=1,$Y$9,)),"",IF($X$9=1,$Y$9,))</f>
        <v>500</v>
      </c>
      <c r="U2511" s="56">
        <f>IF(ISERROR(IF($X$10=1,$Y$10,)),"",IF($X$10=1,$Y$10,))</f>
        <v>500</v>
      </c>
    </row>
    <row r="2512" spans="1:21" x14ac:dyDescent="0.25">
      <c r="A2512" s="75">
        <f t="shared" si="482"/>
        <v>2508</v>
      </c>
      <c r="D2512" s="56" t="s">
        <v>5174</v>
      </c>
      <c r="E2512" s="56">
        <f t="shared" si="483"/>
        <v>2508</v>
      </c>
      <c r="F2512" s="76">
        <f t="shared" si="478"/>
        <v>92</v>
      </c>
      <c r="G2512" s="56" t="str">
        <f t="shared" si="484"/>
        <v>CORE.CSB-412-2</v>
      </c>
      <c r="H2512" s="56">
        <f t="shared" si="485"/>
        <v>2508</v>
      </c>
      <c r="I2512" s="56">
        <f>IF(G2512="",0,IF(COUNTIF($G$5:G2512,G2512)=1,0,COUNTIF($G$5:G2512,G2512) )   )</f>
        <v>0</v>
      </c>
      <c r="J2512" s="56" t="str">
        <f t="shared" si="486"/>
        <v/>
      </c>
      <c r="K2512" s="56" t="str">
        <f t="shared" si="477"/>
        <v/>
      </c>
      <c r="L2512" s="56" t="str">
        <f t="shared" si="479"/>
        <v/>
      </c>
      <c r="M2512" s="56" t="str">
        <f t="shared" si="480"/>
        <v/>
      </c>
      <c r="N2512" s="56" t="str">
        <f t="shared" si="481"/>
        <v/>
      </c>
      <c r="O2512" s="56" t="str">
        <f t="shared" si="487"/>
        <v/>
      </c>
      <c r="P2512" s="56">
        <f>IF(ISERROR(IF($X$5=1,$Y$5,)),"",IF($X$5=1,$Y$5,))</f>
        <v>0</v>
      </c>
      <c r="Q2512" s="56">
        <f>IF(ISERROR(IF($X$6=1,$Y$6,)),"",IF($X$6=1,$Y$6,))</f>
        <v>10000</v>
      </c>
      <c r="R2512" s="56">
        <f>IF(ISERROR(IF($X$7=1,$Y$7,)),"",IF($X$7=1,$Y$7,))</f>
        <v>0</v>
      </c>
      <c r="S2512" s="56">
        <f>IF(ISERROR(IF($X$8=1,$Y$8,)),"",IF($X$8=1,$Y$8,))</f>
        <v>1000</v>
      </c>
      <c r="T2512" s="56">
        <f>IF(ISERROR(IF($X$9=1,$Y$9,)),"",IF($X$9=1,$Y$9,))</f>
        <v>500</v>
      </c>
      <c r="U2512" s="56">
        <f>IF(ISERROR(IF($X$10=1,$Y$10,)),"",IF($X$10=1,$Y$10,))</f>
        <v>500</v>
      </c>
    </row>
    <row r="2513" spans="1:21" x14ac:dyDescent="0.25">
      <c r="A2513" s="75">
        <f t="shared" si="482"/>
        <v>2509</v>
      </c>
      <c r="D2513" s="56" t="s">
        <v>5175</v>
      </c>
      <c r="E2513" s="56">
        <f t="shared" si="483"/>
        <v>2509</v>
      </c>
      <c r="F2513" s="76">
        <f t="shared" si="478"/>
        <v>92</v>
      </c>
      <c r="G2513" s="56" t="str">
        <f t="shared" si="484"/>
        <v>CORE.CSB-412-2L</v>
      </c>
      <c r="H2513" s="56">
        <f t="shared" si="485"/>
        <v>2509</v>
      </c>
      <c r="I2513" s="56">
        <f>IF(G2513="",0,IF(COUNTIF($G$5:G2513,G2513)=1,0,COUNTIF($G$5:G2513,G2513) )   )</f>
        <v>0</v>
      </c>
      <c r="J2513" s="56" t="str">
        <f t="shared" si="486"/>
        <v/>
      </c>
      <c r="K2513" s="56" t="str">
        <f t="shared" si="477"/>
        <v/>
      </c>
      <c r="L2513" s="56" t="str">
        <f t="shared" si="479"/>
        <v/>
      </c>
      <c r="M2513" s="56" t="str">
        <f t="shared" si="480"/>
        <v/>
      </c>
      <c r="N2513" s="56" t="str">
        <f t="shared" si="481"/>
        <v/>
      </c>
      <c r="O2513" s="56" t="str">
        <f t="shared" si="487"/>
        <v/>
      </c>
      <c r="P2513" s="56">
        <f>IF(ISERROR(IF($X$5=1,$Y$5,)),"",IF($X$5=1,$Y$5,))</f>
        <v>0</v>
      </c>
      <c r="Q2513" s="56">
        <f>IF(ISERROR(IF($X$6=1,$Y$6,)),"",IF($X$6=1,$Y$6,))</f>
        <v>10000</v>
      </c>
      <c r="R2513" s="56">
        <f>IF(ISERROR(IF($X$7=1,$Y$7,)),"",IF($X$7=1,$Y$7,))</f>
        <v>0</v>
      </c>
      <c r="S2513" s="56">
        <f>IF(ISERROR(IF($X$8=1,$Y$8,)),"",IF($X$8=1,$Y$8,))</f>
        <v>1000</v>
      </c>
      <c r="T2513" s="56">
        <f>IF(ISERROR(IF($X$9=1,$Y$9,)),"",IF($X$9=1,$Y$9,))</f>
        <v>500</v>
      </c>
      <c r="U2513" s="56">
        <f>IF(ISERROR(IF($X$10=1,$Y$10,)),"",IF($X$10=1,$Y$10,))</f>
        <v>500</v>
      </c>
    </row>
    <row r="2514" spans="1:21" x14ac:dyDescent="0.25">
      <c r="A2514" s="75">
        <f t="shared" si="482"/>
        <v>2510</v>
      </c>
      <c r="C2514" s="56" t="s">
        <v>2532</v>
      </c>
      <c r="E2514" s="56">
        <f t="shared" si="483"/>
        <v>2510</v>
      </c>
      <c r="F2514" s="76">
        <f t="shared" si="478"/>
        <v>92</v>
      </c>
      <c r="G2514" s="56" t="str">
        <f t="shared" si="484"/>
        <v/>
      </c>
      <c r="H2514" s="56">
        <f t="shared" si="485"/>
        <v>2510</v>
      </c>
      <c r="I2514" s="56">
        <f>IF(G2514="",0,IF(COUNTIF($G$5:G2514,G2514)=1,0,COUNTIF($G$5:G2514,G2514) )   )</f>
        <v>0</v>
      </c>
      <c r="J2514" s="56" t="str">
        <f t="shared" si="486"/>
        <v/>
      </c>
      <c r="K2514" s="56" t="str">
        <f t="shared" si="477"/>
        <v/>
      </c>
      <c r="L2514" s="56" t="str">
        <f t="shared" si="479"/>
        <v/>
      </c>
      <c r="M2514" s="56" t="str">
        <f t="shared" si="480"/>
        <v/>
      </c>
      <c r="N2514" s="56" t="str">
        <f t="shared" si="481"/>
        <v/>
      </c>
      <c r="O2514" s="56" t="str">
        <f t="shared" si="487"/>
        <v/>
      </c>
      <c r="P2514" s="56">
        <f>IF(ISERROR(IF($X$5=1,$Y$5,)),"",IF($X$5=1,$Y$5,))</f>
        <v>0</v>
      </c>
      <c r="Q2514" s="56">
        <f>IF(ISERROR(IF($X$6=1,$Y$6,)),"",IF($X$6=1,$Y$6,))</f>
        <v>10000</v>
      </c>
      <c r="R2514" s="56">
        <f>IF(ISERROR(IF($X$7=1,$Y$7,)),"",IF($X$7=1,$Y$7,))</f>
        <v>0</v>
      </c>
      <c r="S2514" s="56">
        <f>IF(ISERROR(IF($X$8=1,$Y$8,)),"",IF($X$8=1,$Y$8,))</f>
        <v>1000</v>
      </c>
      <c r="T2514" s="56">
        <f>IF(ISERROR(IF($X$9=1,$Y$9,)),"",IF($X$9=1,$Y$9,))</f>
        <v>500</v>
      </c>
      <c r="U2514" s="56">
        <f>IF(ISERROR(IF($X$10=1,$Y$10,)),"",IF($X$10=1,$Y$10,))</f>
        <v>500</v>
      </c>
    </row>
    <row r="2515" spans="1:21" x14ac:dyDescent="0.25">
      <c r="A2515" s="75">
        <f t="shared" si="482"/>
        <v>2511</v>
      </c>
      <c r="B2515" s="56" t="s">
        <v>2532</v>
      </c>
      <c r="E2515" s="56">
        <f t="shared" si="483"/>
        <v>2511</v>
      </c>
      <c r="F2515" s="76">
        <f t="shared" si="478"/>
        <v>92</v>
      </c>
      <c r="G2515" s="56" t="str">
        <f t="shared" si="484"/>
        <v/>
      </c>
      <c r="H2515" s="56">
        <f t="shared" si="485"/>
        <v>2511</v>
      </c>
      <c r="I2515" s="56">
        <f>IF(G2515="",0,IF(COUNTIF($G$5:G2515,G2515)=1,0,COUNTIF($G$5:G2515,G2515) )   )</f>
        <v>0</v>
      </c>
      <c r="J2515" s="56" t="str">
        <f t="shared" si="486"/>
        <v/>
      </c>
      <c r="K2515" s="56" t="str">
        <f t="shared" si="477"/>
        <v/>
      </c>
      <c r="L2515" s="56" t="str">
        <f t="shared" si="479"/>
        <v/>
      </c>
      <c r="M2515" s="56" t="str">
        <f t="shared" si="480"/>
        <v/>
      </c>
      <c r="N2515" s="56" t="str">
        <f t="shared" si="481"/>
        <v/>
      </c>
      <c r="O2515" s="56" t="str">
        <f t="shared" si="487"/>
        <v/>
      </c>
      <c r="P2515" s="56">
        <f>IF(ISERROR(IF($X$5=1,$Y$5,)),"",IF($X$5=1,$Y$5,))</f>
        <v>0</v>
      </c>
      <c r="Q2515" s="56">
        <f>IF(ISERROR(IF($X$6=1,$Y$6,)),"",IF($X$6=1,$Y$6,))</f>
        <v>10000</v>
      </c>
      <c r="R2515" s="56">
        <f>IF(ISERROR(IF($X$7=1,$Y$7,)),"",IF($X$7=1,$Y$7,))</f>
        <v>0</v>
      </c>
      <c r="S2515" s="56">
        <f>IF(ISERROR(IF($X$8=1,$Y$8,)),"",IF($X$8=1,$Y$8,))</f>
        <v>1000</v>
      </c>
      <c r="T2515" s="56">
        <f>IF(ISERROR(IF($X$9=1,$Y$9,)),"",IF($X$9=1,$Y$9,))</f>
        <v>500</v>
      </c>
      <c r="U2515" s="56">
        <f>IF(ISERROR(IF($X$10=1,$Y$10,)),"",IF($X$10=1,$Y$10,))</f>
        <v>500</v>
      </c>
    </row>
    <row r="2516" spans="1:21" x14ac:dyDescent="0.25">
      <c r="A2516" s="75">
        <f t="shared" si="482"/>
        <v>2512</v>
      </c>
      <c r="B2516" s="56" t="s">
        <v>2517</v>
      </c>
      <c r="E2516" s="56">
        <f t="shared" si="483"/>
        <v>2512</v>
      </c>
      <c r="F2516" s="76">
        <f t="shared" si="478"/>
        <v>92</v>
      </c>
      <c r="G2516" s="56" t="str">
        <f t="shared" si="484"/>
        <v/>
      </c>
      <c r="H2516" s="56">
        <f t="shared" si="485"/>
        <v>2512</v>
      </c>
      <c r="I2516" s="56">
        <f>IF(G2516="",0,IF(COUNTIF($G$5:G2516,G2516)=1,0,COUNTIF($G$5:G2516,G2516) )   )</f>
        <v>0</v>
      </c>
      <c r="J2516" s="56" t="str">
        <f t="shared" si="486"/>
        <v/>
      </c>
      <c r="K2516" s="56" t="str">
        <f t="shared" si="477"/>
        <v/>
      </c>
      <c r="L2516" s="56" t="str">
        <f t="shared" si="479"/>
        <v/>
      </c>
      <c r="M2516" s="56" t="str">
        <f t="shared" si="480"/>
        <v/>
      </c>
      <c r="N2516" s="56" t="str">
        <f t="shared" si="481"/>
        <v/>
      </c>
      <c r="O2516" s="56" t="str">
        <f t="shared" si="487"/>
        <v/>
      </c>
      <c r="P2516" s="56">
        <f>IF(ISERROR(IF($X$5=1,$Y$5,)),"",IF($X$5=1,$Y$5,))</f>
        <v>0</v>
      </c>
      <c r="Q2516" s="56">
        <f>IF(ISERROR(IF($X$6=1,$Y$6,)),"",IF($X$6=1,$Y$6,))</f>
        <v>10000</v>
      </c>
      <c r="R2516" s="56">
        <f>IF(ISERROR(IF($X$7=1,$Y$7,)),"",IF($X$7=1,$Y$7,))</f>
        <v>0</v>
      </c>
      <c r="S2516" s="56">
        <f>IF(ISERROR(IF($X$8=1,$Y$8,)),"",IF($X$8=1,$Y$8,))</f>
        <v>1000</v>
      </c>
      <c r="T2516" s="56">
        <f>IF(ISERROR(IF($X$9=1,$Y$9,)),"",IF($X$9=1,$Y$9,))</f>
        <v>500</v>
      </c>
      <c r="U2516" s="56">
        <f>IF(ISERROR(IF($X$10=1,$Y$10,)),"",IF($X$10=1,$Y$10,))</f>
        <v>500</v>
      </c>
    </row>
    <row r="2517" spans="1:21" x14ac:dyDescent="0.25">
      <c r="A2517" s="75">
        <f t="shared" si="482"/>
        <v>2513</v>
      </c>
      <c r="B2517" s="56" t="s">
        <v>2518</v>
      </c>
      <c r="E2517" s="56">
        <f t="shared" si="483"/>
        <v>2513</v>
      </c>
      <c r="F2517" s="76">
        <f t="shared" si="478"/>
        <v>92</v>
      </c>
      <c r="G2517" s="56" t="str">
        <f t="shared" si="484"/>
        <v/>
      </c>
      <c r="H2517" s="56">
        <f t="shared" si="485"/>
        <v>2513</v>
      </c>
      <c r="I2517" s="56">
        <f>IF(G2517="",0,IF(COUNTIF($G$5:G2517,G2517)=1,0,COUNTIF($G$5:G2517,G2517) )   )</f>
        <v>0</v>
      </c>
      <c r="J2517" s="56" t="str">
        <f t="shared" si="486"/>
        <v/>
      </c>
      <c r="K2517" s="56" t="str">
        <f t="shared" si="477"/>
        <v/>
      </c>
      <c r="L2517" s="56" t="str">
        <f t="shared" si="479"/>
        <v/>
      </c>
      <c r="M2517" s="56" t="str">
        <f t="shared" si="480"/>
        <v/>
      </c>
      <c r="N2517" s="56" t="str">
        <f t="shared" si="481"/>
        <v/>
      </c>
      <c r="O2517" s="56" t="str">
        <f t="shared" si="487"/>
        <v/>
      </c>
      <c r="P2517" s="56">
        <f>IF(ISERROR(IF($X$5=1,$Y$5,)),"",IF($X$5=1,$Y$5,))</f>
        <v>0</v>
      </c>
      <c r="Q2517" s="56">
        <f>IF(ISERROR(IF($X$6=1,$Y$6,)),"",IF($X$6=1,$Y$6,))</f>
        <v>10000</v>
      </c>
      <c r="R2517" s="56">
        <f>IF(ISERROR(IF($X$7=1,$Y$7,)),"",IF($X$7=1,$Y$7,))</f>
        <v>0</v>
      </c>
      <c r="S2517" s="56">
        <f>IF(ISERROR(IF($X$8=1,$Y$8,)),"",IF($X$8=1,$Y$8,))</f>
        <v>1000</v>
      </c>
      <c r="T2517" s="56">
        <f>IF(ISERROR(IF($X$9=1,$Y$9,)),"",IF($X$9=1,$Y$9,))</f>
        <v>500</v>
      </c>
      <c r="U2517" s="56">
        <f>IF(ISERROR(IF($X$10=1,$Y$10,)),"",IF($X$10=1,$Y$10,))</f>
        <v>500</v>
      </c>
    </row>
    <row r="2518" spans="1:21" x14ac:dyDescent="0.25">
      <c r="A2518" s="75">
        <f t="shared" si="482"/>
        <v>2514</v>
      </c>
      <c r="C2518" s="56" t="s">
        <v>2971</v>
      </c>
      <c r="E2518" s="56">
        <f t="shared" si="483"/>
        <v>2514</v>
      </c>
      <c r="F2518" s="76">
        <f t="shared" si="478"/>
        <v>93</v>
      </c>
      <c r="G2518" s="56" t="str">
        <f t="shared" si="484"/>
        <v>newnode_advancedIntegratedRocketry</v>
      </c>
      <c r="H2518" s="56">
        <f t="shared" si="485"/>
        <v>2514</v>
      </c>
      <c r="I2518" s="56">
        <f>IF(G2518="",0,IF(COUNTIF($G$5:G2518,G2518)=1,0,COUNTIF($G$5:G2518,G2518) )   )</f>
        <v>0</v>
      </c>
      <c r="J2518" s="56" t="str">
        <f t="shared" si="486"/>
        <v/>
      </c>
      <c r="K2518" s="56" t="str">
        <f t="shared" si="477"/>
        <v/>
      </c>
      <c r="L2518" s="56" t="str">
        <f t="shared" si="479"/>
        <v/>
      </c>
      <c r="M2518" s="56" t="str">
        <f t="shared" si="480"/>
        <v/>
      </c>
      <c r="N2518" s="56" t="str">
        <f t="shared" si="481"/>
        <v/>
      </c>
      <c r="O2518" s="56" t="str">
        <f t="shared" si="487"/>
        <v/>
      </c>
      <c r="P2518" s="56">
        <f>IF(ISERROR(IF($X$5=1,$Y$5,)),"",IF($X$5=1,$Y$5,))</f>
        <v>0</v>
      </c>
      <c r="Q2518" s="56">
        <f>IF(ISERROR(IF($X$6=1,$Y$6,)),"",IF($X$6=1,$Y$6,))</f>
        <v>10000</v>
      </c>
      <c r="R2518" s="56">
        <f>IF(ISERROR(IF($X$7=1,$Y$7,)),"",IF($X$7=1,$Y$7,))</f>
        <v>0</v>
      </c>
      <c r="S2518" s="56">
        <f>IF(ISERROR(IF($X$8=1,$Y$8,)),"",IF($X$8=1,$Y$8,))</f>
        <v>1000</v>
      </c>
      <c r="T2518" s="56">
        <f>IF(ISERROR(IF($X$9=1,$Y$9,)),"",IF($X$9=1,$Y$9,))</f>
        <v>500</v>
      </c>
      <c r="U2518" s="56">
        <f>IF(ISERROR(IF($X$10=1,$Y$10,)),"",IF($X$10=1,$Y$10,))</f>
        <v>500</v>
      </c>
    </row>
    <row r="2519" spans="1:21" x14ac:dyDescent="0.25">
      <c r="A2519" s="75">
        <f t="shared" si="482"/>
        <v>2515</v>
      </c>
      <c r="C2519" s="56" t="s">
        <v>2972</v>
      </c>
      <c r="E2519" s="56">
        <f t="shared" si="483"/>
        <v>2515</v>
      </c>
      <c r="F2519" s="76">
        <f t="shared" si="478"/>
        <v>93</v>
      </c>
      <c r="G2519" s="56" t="str">
        <f t="shared" si="484"/>
        <v/>
      </c>
      <c r="H2519" s="56">
        <f t="shared" si="485"/>
        <v>2515</v>
      </c>
      <c r="I2519" s="56">
        <f>IF(G2519="",0,IF(COUNTIF($G$5:G2519,G2519)=1,0,COUNTIF($G$5:G2519,G2519) )   )</f>
        <v>0</v>
      </c>
      <c r="J2519" s="56" t="str">
        <f t="shared" si="486"/>
        <v/>
      </c>
      <c r="K2519" s="56" t="str">
        <f t="shared" si="477"/>
        <v/>
      </c>
      <c r="L2519" s="56" t="str">
        <f t="shared" si="479"/>
        <v/>
      </c>
      <c r="M2519" s="56" t="str">
        <f t="shared" si="480"/>
        <v/>
      </c>
      <c r="N2519" s="56" t="str">
        <f t="shared" si="481"/>
        <v/>
      </c>
      <c r="O2519" s="56" t="str">
        <f t="shared" si="487"/>
        <v/>
      </c>
      <c r="P2519" s="56">
        <f>IF(ISERROR(IF($X$5=1,$Y$5,)),"",IF($X$5=1,$Y$5,))</f>
        <v>0</v>
      </c>
      <c r="Q2519" s="56">
        <f>IF(ISERROR(IF($X$6=1,$Y$6,)),"",IF($X$6=1,$Y$6,))</f>
        <v>10000</v>
      </c>
      <c r="R2519" s="56">
        <f>IF(ISERROR(IF($X$7=1,$Y$7,)),"",IF($X$7=1,$Y$7,))</f>
        <v>0</v>
      </c>
      <c r="S2519" s="56">
        <f>IF(ISERROR(IF($X$8=1,$Y$8,)),"",IF($X$8=1,$Y$8,))</f>
        <v>1000</v>
      </c>
      <c r="T2519" s="56">
        <f>IF(ISERROR(IF($X$9=1,$Y$9,)),"",IF($X$9=1,$Y$9,))</f>
        <v>500</v>
      </c>
      <c r="U2519" s="56">
        <f>IF(ISERROR(IF($X$10=1,$Y$10,)),"",IF($X$10=1,$Y$10,))</f>
        <v>500</v>
      </c>
    </row>
    <row r="2520" spans="1:21" x14ac:dyDescent="0.25">
      <c r="A2520" s="75">
        <f t="shared" si="482"/>
        <v>2516</v>
      </c>
      <c r="C2520" s="56" t="s">
        <v>5177</v>
      </c>
      <c r="E2520" s="56">
        <f t="shared" si="483"/>
        <v>2516</v>
      </c>
      <c r="F2520" s="76">
        <f t="shared" si="478"/>
        <v>93</v>
      </c>
      <c r="G2520" s="56" t="str">
        <f t="shared" si="484"/>
        <v/>
      </c>
      <c r="H2520" s="56">
        <f t="shared" si="485"/>
        <v>2516</v>
      </c>
      <c r="I2520" s="56">
        <f>IF(G2520="",0,IF(COUNTIF($G$5:G2520,G2520)=1,0,COUNTIF($G$5:G2520,G2520) )   )</f>
        <v>0</v>
      </c>
      <c r="J2520" s="56" t="str">
        <f t="shared" si="486"/>
        <v/>
      </c>
      <c r="K2520" s="56" t="str">
        <f t="shared" si="477"/>
        <v/>
      </c>
      <c r="L2520" s="56" t="str">
        <f t="shared" si="479"/>
        <v/>
      </c>
      <c r="M2520" s="56" t="str">
        <f t="shared" si="480"/>
        <v/>
      </c>
      <c r="N2520" s="56" t="str">
        <f t="shared" si="481"/>
        <v/>
      </c>
      <c r="O2520" s="56" t="str">
        <f t="shared" si="487"/>
        <v/>
      </c>
      <c r="P2520" s="56">
        <f>IF(ISERROR(IF($X$5=1,$Y$5,)),"",IF($X$5=1,$Y$5,))</f>
        <v>0</v>
      </c>
      <c r="Q2520" s="56">
        <f>IF(ISERROR(IF($X$6=1,$Y$6,)),"",IF($X$6=1,$Y$6,))</f>
        <v>10000</v>
      </c>
      <c r="R2520" s="56">
        <f>IF(ISERROR(IF($X$7=1,$Y$7,)),"",IF($X$7=1,$Y$7,))</f>
        <v>0</v>
      </c>
      <c r="S2520" s="56">
        <f>IF(ISERROR(IF($X$8=1,$Y$8,)),"",IF($X$8=1,$Y$8,))</f>
        <v>1000</v>
      </c>
      <c r="T2520" s="56">
        <f>IF(ISERROR(IF($X$9=1,$Y$9,)),"",IF($X$9=1,$Y$9,))</f>
        <v>500</v>
      </c>
      <c r="U2520" s="56">
        <f>IF(ISERROR(IF($X$10=1,$Y$10,)),"",IF($X$10=1,$Y$10,))</f>
        <v>500</v>
      </c>
    </row>
    <row r="2521" spans="1:21" x14ac:dyDescent="0.25">
      <c r="A2521" s="75">
        <f t="shared" si="482"/>
        <v>2517</v>
      </c>
      <c r="C2521" s="56" t="s">
        <v>2974</v>
      </c>
      <c r="E2521" s="56">
        <f t="shared" si="483"/>
        <v>2517</v>
      </c>
      <c r="F2521" s="76">
        <f t="shared" si="478"/>
        <v>93</v>
      </c>
      <c r="G2521" s="56" t="str">
        <f t="shared" si="484"/>
        <v/>
      </c>
      <c r="H2521" s="56">
        <f t="shared" si="485"/>
        <v>2517</v>
      </c>
      <c r="I2521" s="56">
        <f>IF(G2521="",0,IF(COUNTIF($G$5:G2521,G2521)=1,0,COUNTIF($G$5:G2521,G2521) )   )</f>
        <v>0</v>
      </c>
      <c r="J2521" s="56" t="str">
        <f t="shared" si="486"/>
        <v/>
      </c>
      <c r="K2521" s="56" t="str">
        <f t="shared" si="477"/>
        <v/>
      </c>
      <c r="L2521" s="56" t="str">
        <f t="shared" si="479"/>
        <v/>
      </c>
      <c r="M2521" s="56" t="str">
        <f t="shared" si="480"/>
        <v/>
      </c>
      <c r="N2521" s="56" t="str">
        <f t="shared" si="481"/>
        <v/>
      </c>
      <c r="O2521" s="56" t="str">
        <f t="shared" si="487"/>
        <v/>
      </c>
      <c r="P2521" s="56">
        <f>IF(ISERROR(IF($X$5=1,$Y$5,)),"",IF($X$5=1,$Y$5,))</f>
        <v>0</v>
      </c>
      <c r="Q2521" s="56">
        <f>IF(ISERROR(IF($X$6=1,$Y$6,)),"",IF($X$6=1,$Y$6,))</f>
        <v>10000</v>
      </c>
      <c r="R2521" s="56">
        <f>IF(ISERROR(IF($X$7=1,$Y$7,)),"",IF($X$7=1,$Y$7,))</f>
        <v>0</v>
      </c>
      <c r="S2521" s="56">
        <f>IF(ISERROR(IF($X$8=1,$Y$8,)),"",IF($X$8=1,$Y$8,))</f>
        <v>1000</v>
      </c>
      <c r="T2521" s="56">
        <f>IF(ISERROR(IF($X$9=1,$Y$9,)),"",IF($X$9=1,$Y$9,))</f>
        <v>500</v>
      </c>
      <c r="U2521" s="56">
        <f>IF(ISERROR(IF($X$10=1,$Y$10,)),"",IF($X$10=1,$Y$10,))</f>
        <v>500</v>
      </c>
    </row>
    <row r="2522" spans="1:21" x14ac:dyDescent="0.25">
      <c r="A2522" s="75">
        <f t="shared" si="482"/>
        <v>2518</v>
      </c>
      <c r="C2522" s="56" t="s">
        <v>2961</v>
      </c>
      <c r="E2522" s="56">
        <f t="shared" si="483"/>
        <v>2518</v>
      </c>
      <c r="F2522" s="76">
        <f t="shared" si="478"/>
        <v>93</v>
      </c>
      <c r="G2522" s="56" t="str">
        <f t="shared" si="484"/>
        <v/>
      </c>
      <c r="H2522" s="56">
        <f t="shared" si="485"/>
        <v>2518</v>
      </c>
      <c r="I2522" s="56">
        <f>IF(G2522="",0,IF(COUNTIF($G$5:G2522,G2522)=1,0,COUNTIF($G$5:G2522,G2522) )   )</f>
        <v>0</v>
      </c>
      <c r="J2522" s="56" t="str">
        <f t="shared" si="486"/>
        <v/>
      </c>
      <c r="K2522" s="56" t="str">
        <f t="shared" si="477"/>
        <v/>
      </c>
      <c r="L2522" s="56" t="str">
        <f t="shared" si="479"/>
        <v/>
      </c>
      <c r="M2522" s="56" t="str">
        <f t="shared" si="480"/>
        <v/>
      </c>
      <c r="N2522" s="56" t="str">
        <f t="shared" si="481"/>
        <v/>
      </c>
      <c r="O2522" s="56" t="str">
        <f t="shared" si="487"/>
        <v/>
      </c>
      <c r="P2522" s="56">
        <f>IF(ISERROR(IF($X$5=1,$Y$5,)),"",IF($X$5=1,$Y$5,))</f>
        <v>0</v>
      </c>
      <c r="Q2522" s="56">
        <f>IF(ISERROR(IF($X$6=1,$Y$6,)),"",IF($X$6=1,$Y$6,))</f>
        <v>10000</v>
      </c>
      <c r="R2522" s="56">
        <f>IF(ISERROR(IF($X$7=1,$Y$7,)),"",IF($X$7=1,$Y$7,))</f>
        <v>0</v>
      </c>
      <c r="S2522" s="56">
        <f>IF(ISERROR(IF($X$8=1,$Y$8,)),"",IF($X$8=1,$Y$8,))</f>
        <v>1000</v>
      </c>
      <c r="T2522" s="56">
        <f>IF(ISERROR(IF($X$9=1,$Y$9,)),"",IF($X$9=1,$Y$9,))</f>
        <v>500</v>
      </c>
      <c r="U2522" s="56">
        <f>IF(ISERROR(IF($X$10=1,$Y$10,)),"",IF($X$10=1,$Y$10,))</f>
        <v>500</v>
      </c>
    </row>
    <row r="2523" spans="1:21" x14ac:dyDescent="0.25">
      <c r="A2523" s="75">
        <f t="shared" si="482"/>
        <v>2519</v>
      </c>
      <c r="C2523" s="56" t="s">
        <v>6279</v>
      </c>
      <c r="E2523" s="56">
        <f t="shared" si="483"/>
        <v>2519</v>
      </c>
      <c r="F2523" s="76">
        <f t="shared" si="478"/>
        <v>93</v>
      </c>
      <c r="G2523" s="56" t="str">
        <f t="shared" si="484"/>
        <v/>
      </c>
      <c r="H2523" s="56">
        <f t="shared" si="485"/>
        <v>2519</v>
      </c>
      <c r="I2523" s="56">
        <f>IF(G2523="",0,IF(COUNTIF($G$5:G2523,G2523)=1,0,COUNTIF($G$5:G2523,G2523) )   )</f>
        <v>0</v>
      </c>
      <c r="J2523" s="56" t="str">
        <f t="shared" si="486"/>
        <v/>
      </c>
      <c r="K2523" s="56" t="str">
        <f t="shared" si="477"/>
        <v/>
      </c>
      <c r="L2523" s="56" t="str">
        <f t="shared" si="479"/>
        <v/>
      </c>
      <c r="M2523" s="56" t="str">
        <f t="shared" si="480"/>
        <v/>
      </c>
      <c r="N2523" s="56" t="str">
        <f t="shared" si="481"/>
        <v/>
      </c>
      <c r="O2523" s="56" t="str">
        <f t="shared" si="487"/>
        <v/>
      </c>
      <c r="P2523" s="56">
        <f>IF(ISERROR(IF($X$5=1,$Y$5,)),"",IF($X$5=1,$Y$5,))</f>
        <v>0</v>
      </c>
      <c r="Q2523" s="56">
        <f>IF(ISERROR(IF($X$6=1,$Y$6,)),"",IF($X$6=1,$Y$6,))</f>
        <v>10000</v>
      </c>
      <c r="R2523" s="56">
        <f>IF(ISERROR(IF($X$7=1,$Y$7,)),"",IF($X$7=1,$Y$7,))</f>
        <v>0</v>
      </c>
      <c r="S2523" s="56">
        <f>IF(ISERROR(IF($X$8=1,$Y$8,)),"",IF($X$8=1,$Y$8,))</f>
        <v>1000</v>
      </c>
      <c r="T2523" s="56">
        <f>IF(ISERROR(IF($X$9=1,$Y$9,)),"",IF($X$9=1,$Y$9,))</f>
        <v>500</v>
      </c>
      <c r="U2523" s="56">
        <f>IF(ISERROR(IF($X$10=1,$Y$10,)),"",IF($X$10=1,$Y$10,))</f>
        <v>500</v>
      </c>
    </row>
    <row r="2524" spans="1:21" x14ac:dyDescent="0.25">
      <c r="A2524" s="75">
        <f t="shared" si="482"/>
        <v>2520</v>
      </c>
      <c r="C2524" s="56" t="s">
        <v>2976</v>
      </c>
      <c r="E2524" s="56">
        <f t="shared" si="483"/>
        <v>2520</v>
      </c>
      <c r="F2524" s="76">
        <f t="shared" si="478"/>
        <v>93</v>
      </c>
      <c r="G2524" s="56" t="str">
        <f t="shared" si="484"/>
        <v/>
      </c>
      <c r="H2524" s="56">
        <f t="shared" si="485"/>
        <v>2520</v>
      </c>
      <c r="I2524" s="56">
        <f>IF(G2524="",0,IF(COUNTIF($G$5:G2524,G2524)=1,0,COUNTIF($G$5:G2524,G2524) )   )</f>
        <v>0</v>
      </c>
      <c r="J2524" s="56" t="str">
        <f t="shared" si="486"/>
        <v/>
      </c>
      <c r="K2524" s="56" t="str">
        <f t="shared" si="477"/>
        <v/>
      </c>
      <c r="L2524" s="56" t="str">
        <f t="shared" si="479"/>
        <v/>
      </c>
      <c r="M2524" s="56" t="str">
        <f t="shared" si="480"/>
        <v/>
      </c>
      <c r="N2524" s="56" t="str">
        <f t="shared" si="481"/>
        <v/>
      </c>
      <c r="O2524" s="56" t="str">
        <f t="shared" si="487"/>
        <v/>
      </c>
      <c r="P2524" s="56">
        <f>IF(ISERROR(IF($X$5=1,$Y$5,)),"",IF($X$5=1,$Y$5,))</f>
        <v>0</v>
      </c>
      <c r="Q2524" s="56">
        <f>IF(ISERROR(IF($X$6=1,$Y$6,)),"",IF($X$6=1,$Y$6,))</f>
        <v>10000</v>
      </c>
      <c r="R2524" s="56">
        <f>IF(ISERROR(IF($X$7=1,$Y$7,)),"",IF($X$7=1,$Y$7,))</f>
        <v>0</v>
      </c>
      <c r="S2524" s="56">
        <f>IF(ISERROR(IF($X$8=1,$Y$8,)),"",IF($X$8=1,$Y$8,))</f>
        <v>1000</v>
      </c>
      <c r="T2524" s="56">
        <f>IF(ISERROR(IF($X$9=1,$Y$9,)),"",IF($X$9=1,$Y$9,))</f>
        <v>500</v>
      </c>
      <c r="U2524" s="56">
        <f>IF(ISERROR(IF($X$10=1,$Y$10,)),"",IF($X$10=1,$Y$10,))</f>
        <v>500</v>
      </c>
    </row>
    <row r="2525" spans="1:21" x14ac:dyDescent="0.25">
      <c r="A2525" s="75">
        <f t="shared" si="482"/>
        <v>2521</v>
      </c>
      <c r="C2525" s="56" t="s">
        <v>2526</v>
      </c>
      <c r="E2525" s="56">
        <f t="shared" si="483"/>
        <v>2521</v>
      </c>
      <c r="F2525" s="76">
        <f t="shared" si="478"/>
        <v>93</v>
      </c>
      <c r="G2525" s="56" t="str">
        <f t="shared" si="484"/>
        <v/>
      </c>
      <c r="H2525" s="56">
        <f t="shared" si="485"/>
        <v>2521</v>
      </c>
      <c r="I2525" s="56">
        <f>IF(G2525="",0,IF(COUNTIF($G$5:G2525,G2525)=1,0,COUNTIF($G$5:G2525,G2525) )   )</f>
        <v>0</v>
      </c>
      <c r="J2525" s="56" t="str">
        <f t="shared" si="486"/>
        <v/>
      </c>
      <c r="K2525" s="56" t="str">
        <f t="shared" si="477"/>
        <v/>
      </c>
      <c r="L2525" s="56" t="str">
        <f t="shared" si="479"/>
        <v/>
      </c>
      <c r="M2525" s="56" t="str">
        <f t="shared" si="480"/>
        <v/>
      </c>
      <c r="N2525" s="56" t="str">
        <f t="shared" si="481"/>
        <v/>
      </c>
      <c r="O2525" s="56" t="str">
        <f t="shared" si="487"/>
        <v/>
      </c>
      <c r="P2525" s="56">
        <f>IF(ISERROR(IF($X$5=1,$Y$5,)),"",IF($X$5=1,$Y$5,))</f>
        <v>0</v>
      </c>
      <c r="Q2525" s="56">
        <f>IF(ISERROR(IF($X$6=1,$Y$6,)),"",IF($X$6=1,$Y$6,))</f>
        <v>10000</v>
      </c>
      <c r="R2525" s="56">
        <f>IF(ISERROR(IF($X$7=1,$Y$7,)),"",IF($X$7=1,$Y$7,))</f>
        <v>0</v>
      </c>
      <c r="S2525" s="56">
        <f>IF(ISERROR(IF($X$8=1,$Y$8,)),"",IF($X$8=1,$Y$8,))</f>
        <v>1000</v>
      </c>
      <c r="T2525" s="56">
        <f>IF(ISERROR(IF($X$9=1,$Y$9,)),"",IF($X$9=1,$Y$9,))</f>
        <v>500</v>
      </c>
      <c r="U2525" s="56">
        <f>IF(ISERROR(IF($X$10=1,$Y$10,)),"",IF($X$10=1,$Y$10,))</f>
        <v>500</v>
      </c>
    </row>
    <row r="2526" spans="1:21" x14ac:dyDescent="0.25">
      <c r="A2526" s="75">
        <f t="shared" si="482"/>
        <v>2522</v>
      </c>
      <c r="C2526" s="56" t="s">
        <v>2527</v>
      </c>
      <c r="E2526" s="56">
        <f t="shared" si="483"/>
        <v>2522</v>
      </c>
      <c r="F2526" s="76">
        <f t="shared" si="478"/>
        <v>93</v>
      </c>
      <c r="G2526" s="56" t="str">
        <f t="shared" si="484"/>
        <v/>
      </c>
      <c r="H2526" s="56">
        <f t="shared" si="485"/>
        <v>2522</v>
      </c>
      <c r="I2526" s="56">
        <f>IF(G2526="",0,IF(COUNTIF($G$5:G2526,G2526)=1,0,COUNTIF($G$5:G2526,G2526) )   )</f>
        <v>0</v>
      </c>
      <c r="J2526" s="56" t="str">
        <f t="shared" si="486"/>
        <v/>
      </c>
      <c r="K2526" s="56" t="str">
        <f t="shared" si="477"/>
        <v/>
      </c>
      <c r="L2526" s="56" t="str">
        <f t="shared" si="479"/>
        <v/>
      </c>
      <c r="M2526" s="56" t="str">
        <f t="shared" si="480"/>
        <v/>
      </c>
      <c r="N2526" s="56" t="str">
        <f t="shared" si="481"/>
        <v/>
      </c>
      <c r="O2526" s="56" t="str">
        <f t="shared" si="487"/>
        <v/>
      </c>
      <c r="P2526" s="56">
        <f>IF(ISERROR(IF($X$5=1,$Y$5,)),"",IF($X$5=1,$Y$5,))</f>
        <v>0</v>
      </c>
      <c r="Q2526" s="56">
        <f>IF(ISERROR(IF($X$6=1,$Y$6,)),"",IF($X$6=1,$Y$6,))</f>
        <v>10000</v>
      </c>
      <c r="R2526" s="56">
        <f>IF(ISERROR(IF($X$7=1,$Y$7,)),"",IF($X$7=1,$Y$7,))</f>
        <v>0</v>
      </c>
      <c r="S2526" s="56">
        <f>IF(ISERROR(IF($X$8=1,$Y$8,)),"",IF($X$8=1,$Y$8,))</f>
        <v>1000</v>
      </c>
      <c r="T2526" s="56">
        <f>IF(ISERROR(IF($X$9=1,$Y$9,)),"",IF($X$9=1,$Y$9,))</f>
        <v>500</v>
      </c>
      <c r="U2526" s="56">
        <f>IF(ISERROR(IF($X$10=1,$Y$10,)),"",IF($X$10=1,$Y$10,))</f>
        <v>500</v>
      </c>
    </row>
    <row r="2527" spans="1:21" x14ac:dyDescent="0.25">
      <c r="A2527" s="75">
        <f t="shared" si="482"/>
        <v>2523</v>
      </c>
      <c r="C2527" s="56" t="s">
        <v>2977</v>
      </c>
      <c r="E2527" s="56">
        <f t="shared" si="483"/>
        <v>2523</v>
      </c>
      <c r="F2527" s="76">
        <f t="shared" si="478"/>
        <v>93</v>
      </c>
      <c r="G2527" s="56" t="str">
        <f t="shared" si="484"/>
        <v/>
      </c>
      <c r="H2527" s="56">
        <f t="shared" si="485"/>
        <v>2523</v>
      </c>
      <c r="I2527" s="56">
        <f>IF(G2527="",0,IF(COUNTIF($G$5:G2527,G2527)=1,0,COUNTIF($G$5:G2527,G2527) )   )</f>
        <v>0</v>
      </c>
      <c r="J2527" s="56" t="str">
        <f t="shared" si="486"/>
        <v/>
      </c>
      <c r="K2527" s="56" t="str">
        <f t="shared" si="477"/>
        <v/>
      </c>
      <c r="L2527" s="56" t="str">
        <f t="shared" si="479"/>
        <v/>
      </c>
      <c r="M2527" s="56" t="str">
        <f t="shared" si="480"/>
        <v/>
      </c>
      <c r="N2527" s="56" t="str">
        <f t="shared" si="481"/>
        <v/>
      </c>
      <c r="O2527" s="56" t="str">
        <f t="shared" si="487"/>
        <v/>
      </c>
      <c r="P2527" s="56">
        <f>IF(ISERROR(IF($X$5=1,$Y$5,)),"",IF($X$5=1,$Y$5,))</f>
        <v>0</v>
      </c>
      <c r="Q2527" s="56">
        <f>IF(ISERROR(IF($X$6=1,$Y$6,)),"",IF($X$6=1,$Y$6,))</f>
        <v>10000</v>
      </c>
      <c r="R2527" s="56">
        <f>IF(ISERROR(IF($X$7=1,$Y$7,)),"",IF($X$7=1,$Y$7,))</f>
        <v>0</v>
      </c>
      <c r="S2527" s="56">
        <f>IF(ISERROR(IF($X$8=1,$Y$8,)),"",IF($X$8=1,$Y$8,))</f>
        <v>1000</v>
      </c>
      <c r="T2527" s="56">
        <f>IF(ISERROR(IF($X$9=1,$Y$9,)),"",IF($X$9=1,$Y$9,))</f>
        <v>500</v>
      </c>
      <c r="U2527" s="56">
        <f>IF(ISERROR(IF($X$10=1,$Y$10,)),"",IF($X$10=1,$Y$10,))</f>
        <v>500</v>
      </c>
    </row>
    <row r="2528" spans="1:21" x14ac:dyDescent="0.25">
      <c r="A2528" s="75">
        <f t="shared" si="482"/>
        <v>2524</v>
      </c>
      <c r="C2528" s="56" t="s">
        <v>2529</v>
      </c>
      <c r="E2528" s="56">
        <f t="shared" si="483"/>
        <v>2524</v>
      </c>
      <c r="F2528" s="76">
        <f t="shared" si="478"/>
        <v>93</v>
      </c>
      <c r="G2528" s="56" t="str">
        <f t="shared" si="484"/>
        <v/>
      </c>
      <c r="H2528" s="56">
        <f t="shared" si="485"/>
        <v>2524</v>
      </c>
      <c r="I2528" s="56">
        <f>IF(G2528="",0,IF(COUNTIF($G$5:G2528,G2528)=1,0,COUNTIF($G$5:G2528,G2528) )   )</f>
        <v>0</v>
      </c>
      <c r="J2528" s="56" t="str">
        <f t="shared" si="486"/>
        <v/>
      </c>
      <c r="K2528" s="56" t="str">
        <f t="shared" si="477"/>
        <v/>
      </c>
      <c r="L2528" s="56" t="str">
        <f t="shared" si="479"/>
        <v/>
      </c>
      <c r="M2528" s="56" t="str">
        <f t="shared" si="480"/>
        <v/>
      </c>
      <c r="N2528" s="56" t="str">
        <f t="shared" si="481"/>
        <v/>
      </c>
      <c r="O2528" s="56" t="str">
        <f t="shared" si="487"/>
        <v/>
      </c>
      <c r="P2528" s="56">
        <f>IF(ISERROR(IF($X$5=1,$Y$5,)),"",IF($X$5=1,$Y$5,))</f>
        <v>0</v>
      </c>
      <c r="Q2528" s="56">
        <f>IF(ISERROR(IF($X$6=1,$Y$6,)),"",IF($X$6=1,$Y$6,))</f>
        <v>10000</v>
      </c>
      <c r="R2528" s="56">
        <f>IF(ISERROR(IF($X$7=1,$Y$7,)),"",IF($X$7=1,$Y$7,))</f>
        <v>0</v>
      </c>
      <c r="S2528" s="56">
        <f>IF(ISERROR(IF($X$8=1,$Y$8,)),"",IF($X$8=1,$Y$8,))</f>
        <v>1000</v>
      </c>
      <c r="T2528" s="56">
        <f>IF(ISERROR(IF($X$9=1,$Y$9,)),"",IF($X$9=1,$Y$9,))</f>
        <v>500</v>
      </c>
      <c r="U2528" s="56">
        <f>IF(ISERROR(IF($X$10=1,$Y$10,)),"",IF($X$10=1,$Y$10,))</f>
        <v>500</v>
      </c>
    </row>
    <row r="2529" spans="1:21" x14ac:dyDescent="0.25">
      <c r="A2529" s="75">
        <f t="shared" si="482"/>
        <v>2525</v>
      </c>
      <c r="C2529" s="56" t="s">
        <v>2518</v>
      </c>
      <c r="E2529" s="56">
        <f t="shared" si="483"/>
        <v>2525</v>
      </c>
      <c r="F2529" s="76">
        <f t="shared" si="478"/>
        <v>93</v>
      </c>
      <c r="G2529" s="56" t="str">
        <f t="shared" si="484"/>
        <v/>
      </c>
      <c r="H2529" s="56">
        <f t="shared" si="485"/>
        <v>2525</v>
      </c>
      <c r="I2529" s="56">
        <f>IF(G2529="",0,IF(COUNTIF($G$5:G2529,G2529)=1,0,COUNTIF($G$5:G2529,G2529) )   )</f>
        <v>0</v>
      </c>
      <c r="J2529" s="56" t="str">
        <f t="shared" si="486"/>
        <v/>
      </c>
      <c r="K2529" s="56" t="str">
        <f t="shared" si="477"/>
        <v/>
      </c>
      <c r="L2529" s="56" t="str">
        <f t="shared" si="479"/>
        <v/>
      </c>
      <c r="M2529" s="56" t="str">
        <f t="shared" si="480"/>
        <v/>
      </c>
      <c r="N2529" s="56" t="str">
        <f t="shared" si="481"/>
        <v/>
      </c>
      <c r="O2529" s="56" t="str">
        <f t="shared" si="487"/>
        <v/>
      </c>
      <c r="P2529" s="56">
        <f>IF(ISERROR(IF($X$5=1,$Y$5,)),"",IF($X$5=1,$Y$5,))</f>
        <v>0</v>
      </c>
      <c r="Q2529" s="56">
        <f>IF(ISERROR(IF($X$6=1,$Y$6,)),"",IF($X$6=1,$Y$6,))</f>
        <v>10000</v>
      </c>
      <c r="R2529" s="56">
        <f>IF(ISERROR(IF($X$7=1,$Y$7,)),"",IF($X$7=1,$Y$7,))</f>
        <v>0</v>
      </c>
      <c r="S2529" s="56">
        <f>IF(ISERROR(IF($X$8=1,$Y$8,)),"",IF($X$8=1,$Y$8,))</f>
        <v>1000</v>
      </c>
      <c r="T2529" s="56">
        <f>IF(ISERROR(IF($X$9=1,$Y$9,)),"",IF($X$9=1,$Y$9,))</f>
        <v>500</v>
      </c>
      <c r="U2529" s="56">
        <f>IF(ISERROR(IF($X$10=1,$Y$10,)),"",IF($X$10=1,$Y$10,))</f>
        <v>500</v>
      </c>
    </row>
    <row r="2530" spans="1:21" x14ac:dyDescent="0.25">
      <c r="A2530" s="75">
        <f t="shared" si="482"/>
        <v>2526</v>
      </c>
      <c r="D2530" s="56" t="s">
        <v>2978</v>
      </c>
      <c r="E2530" s="56">
        <f t="shared" si="483"/>
        <v>2526</v>
      </c>
      <c r="F2530" s="76">
        <f t="shared" si="478"/>
        <v>93</v>
      </c>
      <c r="G2530" s="56" t="str">
        <f t="shared" si="484"/>
        <v>Wayland.Freelancer.Pod</v>
      </c>
      <c r="H2530" s="56">
        <f t="shared" si="485"/>
        <v>2526</v>
      </c>
      <c r="I2530" s="56">
        <f>IF(G2530="",0,IF(COUNTIF($G$5:G2530,G2530)=1,0,COUNTIF($G$5:G2530,G2530) )   )</f>
        <v>0</v>
      </c>
      <c r="J2530" s="56" t="str">
        <f t="shared" si="486"/>
        <v/>
      </c>
      <c r="K2530" s="56" t="str">
        <f t="shared" si="477"/>
        <v/>
      </c>
      <c r="L2530" s="56" t="str">
        <f t="shared" si="479"/>
        <v/>
      </c>
      <c r="M2530" s="56" t="str">
        <f t="shared" si="480"/>
        <v/>
      </c>
      <c r="N2530" s="56" t="str">
        <f t="shared" si="481"/>
        <v/>
      </c>
      <c r="O2530" s="56" t="str">
        <f t="shared" si="487"/>
        <v/>
      </c>
      <c r="P2530" s="56">
        <f>IF(ISERROR(IF($X$5=1,$Y$5,)),"",IF($X$5=1,$Y$5,))</f>
        <v>0</v>
      </c>
      <c r="Q2530" s="56">
        <f>IF(ISERROR(IF($X$6=1,$Y$6,)),"",IF($X$6=1,$Y$6,))</f>
        <v>10000</v>
      </c>
      <c r="R2530" s="56">
        <f>IF(ISERROR(IF($X$7=1,$Y$7,)),"",IF($X$7=1,$Y$7,))</f>
        <v>0</v>
      </c>
      <c r="S2530" s="56">
        <f>IF(ISERROR(IF($X$8=1,$Y$8,)),"",IF($X$8=1,$Y$8,))</f>
        <v>1000</v>
      </c>
      <c r="T2530" s="56">
        <f>IF(ISERROR(IF($X$9=1,$Y$9,)),"",IF($X$9=1,$Y$9,))</f>
        <v>500</v>
      </c>
      <c r="U2530" s="56">
        <f>IF(ISERROR(IF($X$10=1,$Y$10,)),"",IF($X$10=1,$Y$10,))</f>
        <v>500</v>
      </c>
    </row>
    <row r="2531" spans="1:21" x14ac:dyDescent="0.25">
      <c r="A2531" s="75">
        <f t="shared" si="482"/>
        <v>2527</v>
      </c>
      <c r="D2531" s="56" t="s">
        <v>5178</v>
      </c>
      <c r="E2531" s="56">
        <f t="shared" si="483"/>
        <v>2527</v>
      </c>
      <c r="F2531" s="76">
        <f t="shared" si="478"/>
        <v>93</v>
      </c>
      <c r="G2531" s="56" t="str">
        <f t="shared" si="484"/>
        <v>CORE.CSB-204-1</v>
      </c>
      <c r="H2531" s="56">
        <f t="shared" si="485"/>
        <v>2527</v>
      </c>
      <c r="I2531" s="56">
        <f>IF(G2531="",0,IF(COUNTIF($G$5:G2531,G2531)=1,0,COUNTIF($G$5:G2531,G2531) )   )</f>
        <v>0</v>
      </c>
      <c r="J2531" s="56" t="str">
        <f t="shared" si="486"/>
        <v/>
      </c>
      <c r="K2531" s="56" t="str">
        <f t="shared" si="477"/>
        <v/>
      </c>
      <c r="L2531" s="56" t="str">
        <f t="shared" si="479"/>
        <v/>
      </c>
      <c r="M2531" s="56" t="str">
        <f t="shared" si="480"/>
        <v/>
      </c>
      <c r="N2531" s="56" t="str">
        <f t="shared" si="481"/>
        <v/>
      </c>
      <c r="O2531" s="56" t="str">
        <f t="shared" si="487"/>
        <v/>
      </c>
      <c r="P2531" s="56">
        <f>IF(ISERROR(IF($X$5=1,$Y$5,)),"",IF($X$5=1,$Y$5,))</f>
        <v>0</v>
      </c>
      <c r="Q2531" s="56">
        <f>IF(ISERROR(IF($X$6=1,$Y$6,)),"",IF($X$6=1,$Y$6,))</f>
        <v>10000</v>
      </c>
      <c r="R2531" s="56">
        <f>IF(ISERROR(IF($X$7=1,$Y$7,)),"",IF($X$7=1,$Y$7,))</f>
        <v>0</v>
      </c>
      <c r="S2531" s="56">
        <f>IF(ISERROR(IF($X$8=1,$Y$8,)),"",IF($X$8=1,$Y$8,))</f>
        <v>1000</v>
      </c>
      <c r="T2531" s="56">
        <f>IF(ISERROR(IF($X$9=1,$Y$9,)),"",IF($X$9=1,$Y$9,))</f>
        <v>500</v>
      </c>
      <c r="U2531" s="56">
        <f>IF(ISERROR(IF($X$10=1,$Y$10,)),"",IF($X$10=1,$Y$10,))</f>
        <v>500</v>
      </c>
    </row>
    <row r="2532" spans="1:21" x14ac:dyDescent="0.25">
      <c r="A2532" s="75">
        <f t="shared" si="482"/>
        <v>2528</v>
      </c>
      <c r="D2532" s="56" t="s">
        <v>2979</v>
      </c>
      <c r="E2532" s="56">
        <f t="shared" si="483"/>
        <v>2528</v>
      </c>
      <c r="F2532" s="76">
        <f t="shared" si="478"/>
        <v>93</v>
      </c>
      <c r="G2532" s="56" t="str">
        <f t="shared" si="484"/>
        <v>Wayland.Freelancer.PodArmy</v>
      </c>
      <c r="H2532" s="56">
        <f t="shared" si="485"/>
        <v>2528</v>
      </c>
      <c r="I2532" s="56">
        <f>IF(G2532="",0,IF(COUNTIF($G$5:G2532,G2532)=1,0,COUNTIF($G$5:G2532,G2532) )   )</f>
        <v>0</v>
      </c>
      <c r="J2532" s="56" t="str">
        <f t="shared" si="486"/>
        <v/>
      </c>
      <c r="K2532" s="56" t="str">
        <f t="shared" si="477"/>
        <v/>
      </c>
      <c r="L2532" s="56" t="str">
        <f t="shared" si="479"/>
        <v/>
      </c>
      <c r="M2532" s="56" t="str">
        <f t="shared" si="480"/>
        <v/>
      </c>
      <c r="N2532" s="56" t="str">
        <f t="shared" si="481"/>
        <v/>
      </c>
      <c r="O2532" s="56" t="str">
        <f t="shared" si="487"/>
        <v/>
      </c>
      <c r="P2532" s="56">
        <f>IF(ISERROR(IF($X$5=1,$Y$5,)),"",IF($X$5=1,$Y$5,))</f>
        <v>0</v>
      </c>
      <c r="Q2532" s="56">
        <f>IF(ISERROR(IF($X$6=1,$Y$6,)),"",IF($X$6=1,$Y$6,))</f>
        <v>10000</v>
      </c>
      <c r="R2532" s="56">
        <f>IF(ISERROR(IF($X$7=1,$Y$7,)),"",IF($X$7=1,$Y$7,))</f>
        <v>0</v>
      </c>
      <c r="S2532" s="56">
        <f>IF(ISERROR(IF($X$8=1,$Y$8,)),"",IF($X$8=1,$Y$8,))</f>
        <v>1000</v>
      </c>
      <c r="T2532" s="56">
        <f>IF(ISERROR(IF($X$9=1,$Y$9,)),"",IF($X$9=1,$Y$9,))</f>
        <v>500</v>
      </c>
      <c r="U2532" s="56">
        <f>IF(ISERROR(IF($X$10=1,$Y$10,)),"",IF($X$10=1,$Y$10,))</f>
        <v>500</v>
      </c>
    </row>
    <row r="2533" spans="1:21" x14ac:dyDescent="0.25">
      <c r="A2533" s="75">
        <f t="shared" si="482"/>
        <v>2529</v>
      </c>
      <c r="D2533" s="56" t="s">
        <v>5179</v>
      </c>
      <c r="E2533" s="56">
        <f t="shared" si="483"/>
        <v>2529</v>
      </c>
      <c r="F2533" s="76">
        <f t="shared" si="478"/>
        <v>93</v>
      </c>
      <c r="G2533" s="56" t="str">
        <f t="shared" si="484"/>
        <v>CORE.CSB-204-1L</v>
      </c>
      <c r="H2533" s="56">
        <f t="shared" si="485"/>
        <v>2529</v>
      </c>
      <c r="I2533" s="56">
        <f>IF(G2533="",0,IF(COUNTIF($G$5:G2533,G2533)=1,0,COUNTIF($G$5:G2533,G2533) )   )</f>
        <v>0</v>
      </c>
      <c r="J2533" s="56" t="str">
        <f t="shared" si="486"/>
        <v/>
      </c>
      <c r="K2533" s="56" t="str">
        <f t="shared" si="477"/>
        <v/>
      </c>
      <c r="L2533" s="56" t="str">
        <f t="shared" si="479"/>
        <v/>
      </c>
      <c r="M2533" s="56" t="str">
        <f t="shared" si="480"/>
        <v/>
      </c>
      <c r="N2533" s="56" t="str">
        <f t="shared" si="481"/>
        <v/>
      </c>
      <c r="O2533" s="56" t="str">
        <f t="shared" si="487"/>
        <v/>
      </c>
      <c r="P2533" s="56">
        <f>IF(ISERROR(IF($X$5=1,$Y$5,)),"",IF($X$5=1,$Y$5,))</f>
        <v>0</v>
      </c>
      <c r="Q2533" s="56">
        <f>IF(ISERROR(IF($X$6=1,$Y$6,)),"",IF($X$6=1,$Y$6,))</f>
        <v>10000</v>
      </c>
      <c r="R2533" s="56">
        <f>IF(ISERROR(IF($X$7=1,$Y$7,)),"",IF($X$7=1,$Y$7,))</f>
        <v>0</v>
      </c>
      <c r="S2533" s="56">
        <f>IF(ISERROR(IF($X$8=1,$Y$8,)),"",IF($X$8=1,$Y$8,))</f>
        <v>1000</v>
      </c>
      <c r="T2533" s="56">
        <f>IF(ISERROR(IF($X$9=1,$Y$9,)),"",IF($X$9=1,$Y$9,))</f>
        <v>500</v>
      </c>
      <c r="U2533" s="56">
        <f>IF(ISERROR(IF($X$10=1,$Y$10,)),"",IF($X$10=1,$Y$10,))</f>
        <v>500</v>
      </c>
    </row>
    <row r="2534" spans="1:21" x14ac:dyDescent="0.25">
      <c r="A2534" s="75">
        <f t="shared" si="482"/>
        <v>2530</v>
      </c>
      <c r="D2534" s="56" t="s">
        <v>2980</v>
      </c>
      <c r="E2534" s="56">
        <f t="shared" si="483"/>
        <v>2530</v>
      </c>
      <c r="F2534" s="76">
        <f t="shared" si="478"/>
        <v>93</v>
      </c>
      <c r="G2534" s="56" t="str">
        <f t="shared" si="484"/>
        <v>Wayland.Freelancer.PodRusted</v>
      </c>
      <c r="H2534" s="56">
        <f t="shared" si="485"/>
        <v>2530</v>
      </c>
      <c r="I2534" s="56">
        <f>IF(G2534="",0,IF(COUNTIF($G$5:G2534,G2534)=1,0,COUNTIF($G$5:G2534,G2534) )   )</f>
        <v>0</v>
      </c>
      <c r="J2534" s="56" t="str">
        <f t="shared" si="486"/>
        <v/>
      </c>
      <c r="K2534" s="56" t="str">
        <f t="shared" si="477"/>
        <v/>
      </c>
      <c r="L2534" s="56" t="str">
        <f t="shared" si="479"/>
        <v/>
      </c>
      <c r="M2534" s="56" t="str">
        <f t="shared" si="480"/>
        <v/>
      </c>
      <c r="N2534" s="56" t="str">
        <f t="shared" si="481"/>
        <v/>
      </c>
      <c r="O2534" s="56" t="str">
        <f t="shared" si="487"/>
        <v/>
      </c>
      <c r="P2534" s="56">
        <f>IF(ISERROR(IF($X$5=1,$Y$5,)),"",IF($X$5=1,$Y$5,))</f>
        <v>0</v>
      </c>
      <c r="Q2534" s="56">
        <f>IF(ISERROR(IF($X$6=1,$Y$6,)),"",IF($X$6=1,$Y$6,))</f>
        <v>10000</v>
      </c>
      <c r="R2534" s="56">
        <f>IF(ISERROR(IF($X$7=1,$Y$7,)),"",IF($X$7=1,$Y$7,))</f>
        <v>0</v>
      </c>
      <c r="S2534" s="56">
        <f>IF(ISERROR(IF($X$8=1,$Y$8,)),"",IF($X$8=1,$Y$8,))</f>
        <v>1000</v>
      </c>
      <c r="T2534" s="56">
        <f>IF(ISERROR(IF($X$9=1,$Y$9,)),"",IF($X$9=1,$Y$9,))</f>
        <v>500</v>
      </c>
      <c r="U2534" s="56">
        <f>IF(ISERROR(IF($X$10=1,$Y$10,)),"",IF($X$10=1,$Y$10,))</f>
        <v>500</v>
      </c>
    </row>
    <row r="2535" spans="1:21" x14ac:dyDescent="0.25">
      <c r="A2535" s="75">
        <f t="shared" si="482"/>
        <v>2531</v>
      </c>
      <c r="D2535" s="56" t="s">
        <v>5180</v>
      </c>
      <c r="E2535" s="56">
        <f t="shared" si="483"/>
        <v>2531</v>
      </c>
      <c r="F2535" s="76">
        <f t="shared" si="478"/>
        <v>93</v>
      </c>
      <c r="G2535" s="56" t="str">
        <f t="shared" si="484"/>
        <v>CORE.DCM-2201-2</v>
      </c>
      <c r="H2535" s="56">
        <f t="shared" si="485"/>
        <v>2531</v>
      </c>
      <c r="I2535" s="56">
        <f>IF(G2535="",0,IF(COUNTIF($G$5:G2535,G2535)=1,0,COUNTIF($G$5:G2535,G2535) )   )</f>
        <v>0</v>
      </c>
      <c r="J2535" s="56" t="str">
        <f t="shared" si="486"/>
        <v/>
      </c>
      <c r="K2535" s="56" t="str">
        <f t="shared" si="477"/>
        <v/>
      </c>
      <c r="L2535" s="56" t="str">
        <f t="shared" si="479"/>
        <v/>
      </c>
      <c r="M2535" s="56" t="str">
        <f t="shared" si="480"/>
        <v/>
      </c>
      <c r="N2535" s="56" t="str">
        <f t="shared" si="481"/>
        <v/>
      </c>
      <c r="O2535" s="56" t="str">
        <f t="shared" si="487"/>
        <v/>
      </c>
      <c r="P2535" s="56">
        <f>IF(ISERROR(IF($X$5=1,$Y$5,)),"",IF($X$5=1,$Y$5,))</f>
        <v>0</v>
      </c>
      <c r="Q2535" s="56">
        <f>IF(ISERROR(IF($X$6=1,$Y$6,)),"",IF($X$6=1,$Y$6,))</f>
        <v>10000</v>
      </c>
      <c r="R2535" s="56">
        <f>IF(ISERROR(IF($X$7=1,$Y$7,)),"",IF($X$7=1,$Y$7,))</f>
        <v>0</v>
      </c>
      <c r="S2535" s="56">
        <f>IF(ISERROR(IF($X$8=1,$Y$8,)),"",IF($X$8=1,$Y$8,))</f>
        <v>1000</v>
      </c>
      <c r="T2535" s="56">
        <f>IF(ISERROR(IF($X$9=1,$Y$9,)),"",IF($X$9=1,$Y$9,))</f>
        <v>500</v>
      </c>
      <c r="U2535" s="56">
        <f>IF(ISERROR(IF($X$10=1,$Y$10,)),"",IF($X$10=1,$Y$10,))</f>
        <v>500</v>
      </c>
    </row>
    <row r="2536" spans="1:21" x14ac:dyDescent="0.25">
      <c r="A2536" s="75">
        <f t="shared" si="482"/>
        <v>2532</v>
      </c>
      <c r="D2536" s="56" t="s">
        <v>2981</v>
      </c>
      <c r="E2536" s="56">
        <f t="shared" si="483"/>
        <v>2532</v>
      </c>
      <c r="F2536" s="76">
        <f t="shared" si="478"/>
        <v>93</v>
      </c>
      <c r="G2536" s="56" t="str">
        <f t="shared" si="484"/>
        <v>Wayland.FreelancerPodTank.1</v>
      </c>
      <c r="H2536" s="56">
        <f t="shared" si="485"/>
        <v>2532</v>
      </c>
      <c r="I2536" s="56">
        <f>IF(G2536="",0,IF(COUNTIF($G$5:G2536,G2536)=1,0,COUNTIF($G$5:G2536,G2536) )   )</f>
        <v>0</v>
      </c>
      <c r="J2536" s="56" t="str">
        <f t="shared" si="486"/>
        <v/>
      </c>
      <c r="K2536" s="56" t="str">
        <f t="shared" si="477"/>
        <v/>
      </c>
      <c r="L2536" s="56" t="str">
        <f t="shared" si="479"/>
        <v/>
      </c>
      <c r="M2536" s="56" t="str">
        <f t="shared" si="480"/>
        <v/>
      </c>
      <c r="N2536" s="56" t="str">
        <f t="shared" si="481"/>
        <v/>
      </c>
      <c r="O2536" s="56" t="str">
        <f t="shared" si="487"/>
        <v/>
      </c>
      <c r="P2536" s="56">
        <f>IF(ISERROR(IF($X$5=1,$Y$5,)),"",IF($X$5=1,$Y$5,))</f>
        <v>0</v>
      </c>
      <c r="Q2536" s="56">
        <f>IF(ISERROR(IF($X$6=1,$Y$6,)),"",IF($X$6=1,$Y$6,))</f>
        <v>10000</v>
      </c>
      <c r="R2536" s="56">
        <f>IF(ISERROR(IF($X$7=1,$Y$7,)),"",IF($X$7=1,$Y$7,))</f>
        <v>0</v>
      </c>
      <c r="S2536" s="56">
        <f>IF(ISERROR(IF($X$8=1,$Y$8,)),"",IF($X$8=1,$Y$8,))</f>
        <v>1000</v>
      </c>
      <c r="T2536" s="56">
        <f>IF(ISERROR(IF($X$9=1,$Y$9,)),"",IF($X$9=1,$Y$9,))</f>
        <v>500</v>
      </c>
      <c r="U2536" s="56">
        <f>IF(ISERROR(IF($X$10=1,$Y$10,)),"",IF($X$10=1,$Y$10,))</f>
        <v>500</v>
      </c>
    </row>
    <row r="2537" spans="1:21" x14ac:dyDescent="0.25">
      <c r="A2537" s="75">
        <f t="shared" si="482"/>
        <v>2533</v>
      </c>
      <c r="D2537" s="56" t="s">
        <v>5181</v>
      </c>
      <c r="E2537" s="56">
        <f t="shared" si="483"/>
        <v>2533</v>
      </c>
      <c r="F2537" s="76">
        <f t="shared" si="478"/>
        <v>93</v>
      </c>
      <c r="G2537" s="56" t="str">
        <f t="shared" si="484"/>
        <v>CORE.DCM-2301-2</v>
      </c>
      <c r="H2537" s="56">
        <f t="shared" si="485"/>
        <v>2533</v>
      </c>
      <c r="I2537" s="56">
        <f>IF(G2537="",0,IF(COUNTIF($G$5:G2537,G2537)=1,0,COUNTIF($G$5:G2537,G2537) )   )</f>
        <v>0</v>
      </c>
      <c r="J2537" s="56" t="str">
        <f t="shared" si="486"/>
        <v/>
      </c>
      <c r="K2537" s="56" t="str">
        <f t="shared" si="477"/>
        <v/>
      </c>
      <c r="L2537" s="56" t="str">
        <f t="shared" si="479"/>
        <v/>
      </c>
      <c r="M2537" s="56" t="str">
        <f t="shared" si="480"/>
        <v/>
      </c>
      <c r="N2537" s="56" t="str">
        <f t="shared" si="481"/>
        <v/>
      </c>
      <c r="O2537" s="56" t="str">
        <f t="shared" si="487"/>
        <v/>
      </c>
      <c r="P2537" s="56">
        <f>IF(ISERROR(IF($X$5=1,$Y$5,)),"",IF($X$5=1,$Y$5,))</f>
        <v>0</v>
      </c>
      <c r="Q2537" s="56">
        <f>IF(ISERROR(IF($X$6=1,$Y$6,)),"",IF($X$6=1,$Y$6,))</f>
        <v>10000</v>
      </c>
      <c r="R2537" s="56">
        <f>IF(ISERROR(IF($X$7=1,$Y$7,)),"",IF($X$7=1,$Y$7,))</f>
        <v>0</v>
      </c>
      <c r="S2537" s="56">
        <f>IF(ISERROR(IF($X$8=1,$Y$8,)),"",IF($X$8=1,$Y$8,))</f>
        <v>1000</v>
      </c>
      <c r="T2537" s="56">
        <f>IF(ISERROR(IF($X$9=1,$Y$9,)),"",IF($X$9=1,$Y$9,))</f>
        <v>500</v>
      </c>
      <c r="U2537" s="56">
        <f>IF(ISERROR(IF($X$10=1,$Y$10,)),"",IF($X$10=1,$Y$10,))</f>
        <v>500</v>
      </c>
    </row>
    <row r="2538" spans="1:21" x14ac:dyDescent="0.25">
      <c r="A2538" s="75">
        <f t="shared" si="482"/>
        <v>2534</v>
      </c>
      <c r="D2538" s="56" t="s">
        <v>5182</v>
      </c>
      <c r="E2538" s="56">
        <f t="shared" si="483"/>
        <v>2534</v>
      </c>
      <c r="F2538" s="76">
        <f t="shared" si="478"/>
        <v>93</v>
      </c>
      <c r="G2538" s="56" t="str">
        <f t="shared" si="484"/>
        <v>CORE.IDM-2202-2</v>
      </c>
      <c r="H2538" s="56">
        <f t="shared" si="485"/>
        <v>2534</v>
      </c>
      <c r="I2538" s="56">
        <f>IF(G2538="",0,IF(COUNTIF($G$5:G2538,G2538)=1,0,COUNTIF($G$5:G2538,G2538) )   )</f>
        <v>0</v>
      </c>
      <c r="J2538" s="56" t="str">
        <f t="shared" si="486"/>
        <v/>
      </c>
      <c r="K2538" s="56" t="str">
        <f t="shared" si="477"/>
        <v/>
      </c>
      <c r="L2538" s="56" t="str">
        <f t="shared" si="479"/>
        <v/>
      </c>
      <c r="M2538" s="56" t="str">
        <f t="shared" si="480"/>
        <v/>
      </c>
      <c r="N2538" s="56" t="str">
        <f t="shared" si="481"/>
        <v/>
      </c>
      <c r="O2538" s="56" t="str">
        <f t="shared" si="487"/>
        <v/>
      </c>
      <c r="P2538" s="56">
        <f>IF(ISERROR(IF($X$5=1,$Y$5,)),"",IF($X$5=1,$Y$5,))</f>
        <v>0</v>
      </c>
      <c r="Q2538" s="56">
        <f>IF(ISERROR(IF($X$6=1,$Y$6,)),"",IF($X$6=1,$Y$6,))</f>
        <v>10000</v>
      </c>
      <c r="R2538" s="56">
        <f>IF(ISERROR(IF($X$7=1,$Y$7,)),"",IF($X$7=1,$Y$7,))</f>
        <v>0</v>
      </c>
      <c r="S2538" s="56">
        <f>IF(ISERROR(IF($X$8=1,$Y$8,)),"",IF($X$8=1,$Y$8,))</f>
        <v>1000</v>
      </c>
      <c r="T2538" s="56">
        <f>IF(ISERROR(IF($X$9=1,$Y$9,)),"",IF($X$9=1,$Y$9,))</f>
        <v>500</v>
      </c>
      <c r="U2538" s="56">
        <f>IF(ISERROR(IF($X$10=1,$Y$10,)),"",IF($X$10=1,$Y$10,))</f>
        <v>500</v>
      </c>
    </row>
    <row r="2539" spans="1:21" x14ac:dyDescent="0.25">
      <c r="A2539" s="75">
        <f t="shared" si="482"/>
        <v>2535</v>
      </c>
      <c r="D2539" s="56" t="s">
        <v>5183</v>
      </c>
      <c r="E2539" s="56">
        <f t="shared" si="483"/>
        <v>2535</v>
      </c>
      <c r="F2539" s="76">
        <f t="shared" si="478"/>
        <v>93</v>
      </c>
      <c r="G2539" s="56" t="str">
        <f t="shared" si="484"/>
        <v>Engineer7500</v>
      </c>
      <c r="H2539" s="56">
        <f t="shared" si="485"/>
        <v>2535</v>
      </c>
      <c r="I2539" s="56">
        <f>IF(G2539="",0,IF(COUNTIF($G$5:G2539,G2539)=1,0,COUNTIF($G$5:G2539,G2539) )   )</f>
        <v>0</v>
      </c>
      <c r="J2539" s="56" t="str">
        <f t="shared" si="486"/>
        <v/>
      </c>
      <c r="K2539" s="56" t="str">
        <f t="shared" si="477"/>
        <v/>
      </c>
      <c r="L2539" s="56" t="str">
        <f t="shared" si="479"/>
        <v/>
      </c>
      <c r="M2539" s="56" t="str">
        <f t="shared" si="480"/>
        <v/>
      </c>
      <c r="N2539" s="56" t="str">
        <f t="shared" si="481"/>
        <v/>
      </c>
      <c r="O2539" s="56" t="str">
        <f t="shared" si="487"/>
        <v/>
      </c>
      <c r="P2539" s="56">
        <f>IF(ISERROR(IF($X$5=1,$Y$5,)),"",IF($X$5=1,$Y$5,))</f>
        <v>0</v>
      </c>
      <c r="Q2539" s="56">
        <f>IF(ISERROR(IF($X$6=1,$Y$6,)),"",IF($X$6=1,$Y$6,))</f>
        <v>10000</v>
      </c>
      <c r="R2539" s="56">
        <f>IF(ISERROR(IF($X$7=1,$Y$7,)),"",IF($X$7=1,$Y$7,))</f>
        <v>0</v>
      </c>
      <c r="S2539" s="56">
        <f>IF(ISERROR(IF($X$8=1,$Y$8,)),"",IF($X$8=1,$Y$8,))</f>
        <v>1000</v>
      </c>
      <c r="T2539" s="56">
        <f>IF(ISERROR(IF($X$9=1,$Y$9,)),"",IF($X$9=1,$Y$9,))</f>
        <v>500</v>
      </c>
      <c r="U2539" s="56">
        <f>IF(ISERROR(IF($X$10=1,$Y$10,)),"",IF($X$10=1,$Y$10,))</f>
        <v>500</v>
      </c>
    </row>
    <row r="2540" spans="1:21" x14ac:dyDescent="0.25">
      <c r="A2540" s="75">
        <f t="shared" si="482"/>
        <v>2536</v>
      </c>
      <c r="D2540" s="56" t="s">
        <v>5184</v>
      </c>
      <c r="E2540" s="56">
        <f t="shared" si="483"/>
        <v>2536</v>
      </c>
      <c r="F2540" s="76">
        <f t="shared" si="478"/>
        <v>93</v>
      </c>
      <c r="G2540" s="56" t="str">
        <f t="shared" si="484"/>
        <v>EngineerChipFlight</v>
      </c>
      <c r="H2540" s="56">
        <f t="shared" si="485"/>
        <v>2536</v>
      </c>
      <c r="I2540" s="56">
        <f>IF(G2540="",0,IF(COUNTIF($G$5:G2540,G2540)=1,0,COUNTIF($G$5:G2540,G2540) )   )</f>
        <v>0</v>
      </c>
      <c r="J2540" s="56" t="str">
        <f t="shared" si="486"/>
        <v/>
      </c>
      <c r="K2540" s="56" t="str">
        <f t="shared" si="477"/>
        <v/>
      </c>
      <c r="L2540" s="56" t="str">
        <f t="shared" si="479"/>
        <v/>
      </c>
      <c r="M2540" s="56" t="str">
        <f t="shared" si="480"/>
        <v/>
      </c>
      <c r="N2540" s="56" t="str">
        <f t="shared" si="481"/>
        <v/>
      </c>
      <c r="O2540" s="56" t="str">
        <f t="shared" si="487"/>
        <v/>
      </c>
      <c r="P2540" s="56">
        <f>IF(ISERROR(IF($X$5=1,$Y$5,)),"",IF($X$5=1,$Y$5,))</f>
        <v>0</v>
      </c>
      <c r="Q2540" s="56">
        <f>IF(ISERROR(IF($X$6=1,$Y$6,)),"",IF($X$6=1,$Y$6,))</f>
        <v>10000</v>
      </c>
      <c r="R2540" s="56">
        <f>IF(ISERROR(IF($X$7=1,$Y$7,)),"",IF($X$7=1,$Y$7,))</f>
        <v>0</v>
      </c>
      <c r="S2540" s="56">
        <f>IF(ISERROR(IF($X$8=1,$Y$8,)),"",IF($X$8=1,$Y$8,))</f>
        <v>1000</v>
      </c>
      <c r="T2540" s="56">
        <f>IF(ISERROR(IF($X$9=1,$Y$9,)),"",IF($X$9=1,$Y$9,))</f>
        <v>500</v>
      </c>
      <c r="U2540" s="56">
        <f>IF(ISERROR(IF($X$10=1,$Y$10,)),"",IF($X$10=1,$Y$10,))</f>
        <v>500</v>
      </c>
    </row>
    <row r="2541" spans="1:21" x14ac:dyDescent="0.25">
      <c r="A2541" s="75">
        <f t="shared" si="482"/>
        <v>2537</v>
      </c>
      <c r="D2541" s="56" t="s">
        <v>5185</v>
      </c>
      <c r="E2541" s="56">
        <f t="shared" si="483"/>
        <v>2537</v>
      </c>
      <c r="F2541" s="76">
        <f t="shared" si="478"/>
        <v>93</v>
      </c>
      <c r="G2541" s="56" t="str">
        <f t="shared" si="484"/>
        <v>double-oms</v>
      </c>
      <c r="H2541" s="56">
        <f t="shared" si="485"/>
        <v>2537</v>
      </c>
      <c r="I2541" s="56">
        <f>IF(G2541="",0,IF(COUNTIF($G$5:G2541,G2541)=1,0,COUNTIF($G$5:G2541,G2541) )   )</f>
        <v>0</v>
      </c>
      <c r="J2541" s="56" t="str">
        <f t="shared" si="486"/>
        <v/>
      </c>
      <c r="K2541" s="56" t="str">
        <f t="shared" si="477"/>
        <v/>
      </c>
      <c r="L2541" s="56" t="str">
        <f t="shared" si="479"/>
        <v/>
      </c>
      <c r="M2541" s="56" t="str">
        <f t="shared" si="480"/>
        <v/>
      </c>
      <c r="N2541" s="56" t="str">
        <f t="shared" si="481"/>
        <v/>
      </c>
      <c r="O2541" s="56" t="str">
        <f t="shared" si="487"/>
        <v/>
      </c>
      <c r="P2541" s="56">
        <f>IF(ISERROR(IF($X$5=1,$Y$5,)),"",IF($X$5=1,$Y$5,))</f>
        <v>0</v>
      </c>
      <c r="Q2541" s="56">
        <f>IF(ISERROR(IF($X$6=1,$Y$6,)),"",IF($X$6=1,$Y$6,))</f>
        <v>10000</v>
      </c>
      <c r="R2541" s="56">
        <f>IF(ISERROR(IF($X$7=1,$Y$7,)),"",IF($X$7=1,$Y$7,))</f>
        <v>0</v>
      </c>
      <c r="S2541" s="56">
        <f>IF(ISERROR(IF($X$8=1,$Y$8,)),"",IF($X$8=1,$Y$8,))</f>
        <v>1000</v>
      </c>
      <c r="T2541" s="56">
        <f>IF(ISERROR(IF($X$9=1,$Y$9,)),"",IF($X$9=1,$Y$9,))</f>
        <v>500</v>
      </c>
      <c r="U2541" s="56">
        <f>IF(ISERROR(IF($X$10=1,$Y$10,)),"",IF($X$10=1,$Y$10,))</f>
        <v>500</v>
      </c>
    </row>
    <row r="2542" spans="1:21" x14ac:dyDescent="0.25">
      <c r="A2542" s="75">
        <f t="shared" si="482"/>
        <v>2538</v>
      </c>
      <c r="D2542" s="56" t="s">
        <v>5186</v>
      </c>
      <c r="E2542" s="56">
        <f t="shared" si="483"/>
        <v>2538</v>
      </c>
      <c r="F2542" s="76">
        <f t="shared" si="478"/>
        <v>93</v>
      </c>
      <c r="G2542" s="56" t="str">
        <f t="shared" si="484"/>
        <v>kb-fuel-breaker15</v>
      </c>
      <c r="H2542" s="56">
        <f t="shared" si="485"/>
        <v>2538</v>
      </c>
      <c r="I2542" s="56">
        <f>IF(G2542="",0,IF(COUNTIF($G$5:G2542,G2542)=1,0,COUNTIF($G$5:G2542,G2542) )   )</f>
        <v>0</v>
      </c>
      <c r="J2542" s="56" t="str">
        <f t="shared" si="486"/>
        <v/>
      </c>
      <c r="K2542" s="56" t="str">
        <f t="shared" si="477"/>
        <v/>
      </c>
      <c r="L2542" s="56" t="str">
        <f t="shared" si="479"/>
        <v/>
      </c>
      <c r="M2542" s="56" t="str">
        <f t="shared" si="480"/>
        <v/>
      </c>
      <c r="N2542" s="56" t="str">
        <f t="shared" si="481"/>
        <v/>
      </c>
      <c r="O2542" s="56" t="str">
        <f t="shared" si="487"/>
        <v/>
      </c>
      <c r="P2542" s="56">
        <f>IF(ISERROR(IF($X$5=1,$Y$5,)),"",IF($X$5=1,$Y$5,))</f>
        <v>0</v>
      </c>
      <c r="Q2542" s="56">
        <f>IF(ISERROR(IF($X$6=1,$Y$6,)),"",IF($X$6=1,$Y$6,))</f>
        <v>10000</v>
      </c>
      <c r="R2542" s="56">
        <f>IF(ISERROR(IF($X$7=1,$Y$7,)),"",IF($X$7=1,$Y$7,))</f>
        <v>0</v>
      </c>
      <c r="S2542" s="56">
        <f>IF(ISERROR(IF($X$8=1,$Y$8,)),"",IF($X$8=1,$Y$8,))</f>
        <v>1000</v>
      </c>
      <c r="T2542" s="56">
        <f>IF(ISERROR(IF($X$9=1,$Y$9,)),"",IF($X$9=1,$Y$9,))</f>
        <v>500</v>
      </c>
      <c r="U2542" s="56">
        <f>IF(ISERROR(IF($X$10=1,$Y$10,)),"",IF($X$10=1,$Y$10,))</f>
        <v>500</v>
      </c>
    </row>
    <row r="2543" spans="1:21" x14ac:dyDescent="0.25">
      <c r="A2543" s="75">
        <f t="shared" si="482"/>
        <v>2539</v>
      </c>
      <c r="D2543" s="56" t="s">
        <v>5187</v>
      </c>
      <c r="E2543" s="56">
        <f t="shared" si="483"/>
        <v>2539</v>
      </c>
      <c r="F2543" s="76">
        <f t="shared" si="478"/>
        <v>93</v>
      </c>
      <c r="G2543" s="56" t="str">
        <f t="shared" si="484"/>
        <v>oms</v>
      </c>
      <c r="H2543" s="56">
        <f t="shared" si="485"/>
        <v>2539</v>
      </c>
      <c r="I2543" s="56">
        <f>IF(G2543="",0,IF(COUNTIF($G$5:G2543,G2543)=1,0,COUNTIF($G$5:G2543,G2543) )   )</f>
        <v>0</v>
      </c>
      <c r="J2543" s="56" t="str">
        <f t="shared" si="486"/>
        <v/>
      </c>
      <c r="K2543" s="56" t="str">
        <f t="shared" si="477"/>
        <v/>
      </c>
      <c r="L2543" s="56" t="str">
        <f t="shared" si="479"/>
        <v/>
      </c>
      <c r="M2543" s="56" t="str">
        <f t="shared" si="480"/>
        <v/>
      </c>
      <c r="N2543" s="56" t="str">
        <f t="shared" si="481"/>
        <v/>
      </c>
      <c r="O2543" s="56" t="str">
        <f t="shared" si="487"/>
        <v/>
      </c>
      <c r="P2543" s="56">
        <f>IF(ISERROR(IF($X$5=1,$Y$5,)),"",IF($X$5=1,$Y$5,))</f>
        <v>0</v>
      </c>
      <c r="Q2543" s="56">
        <f>IF(ISERROR(IF($X$6=1,$Y$6,)),"",IF($X$6=1,$Y$6,))</f>
        <v>10000</v>
      </c>
      <c r="R2543" s="56">
        <f>IF(ISERROR(IF($X$7=1,$Y$7,)),"",IF($X$7=1,$Y$7,))</f>
        <v>0</v>
      </c>
      <c r="S2543" s="56">
        <f>IF(ISERROR(IF($X$8=1,$Y$8,)),"",IF($X$8=1,$Y$8,))</f>
        <v>1000</v>
      </c>
      <c r="T2543" s="56">
        <f>IF(ISERROR(IF($X$9=1,$Y$9,)),"",IF($X$9=1,$Y$9,))</f>
        <v>500</v>
      </c>
      <c r="U2543" s="56">
        <f>IF(ISERROR(IF($X$10=1,$Y$10,)),"",IF($X$10=1,$Y$10,))</f>
        <v>500</v>
      </c>
    </row>
    <row r="2544" spans="1:21" x14ac:dyDescent="0.25">
      <c r="A2544" s="75">
        <f t="shared" si="482"/>
        <v>2540</v>
      </c>
      <c r="D2544" s="56" t="s">
        <v>5188</v>
      </c>
      <c r="E2544" s="56">
        <f t="shared" si="483"/>
        <v>2540</v>
      </c>
      <c r="F2544" s="76">
        <f t="shared" si="478"/>
        <v>93</v>
      </c>
      <c r="G2544" s="56" t="str">
        <f t="shared" si="484"/>
        <v>km.se0</v>
      </c>
      <c r="H2544" s="56">
        <f t="shared" si="485"/>
        <v>2540</v>
      </c>
      <c r="I2544" s="56">
        <f>IF(G2544="",0,IF(COUNTIF($G$5:G2544,G2544)=1,0,COUNTIF($G$5:G2544,G2544) )   )</f>
        <v>0</v>
      </c>
      <c r="J2544" s="56" t="str">
        <f t="shared" si="486"/>
        <v/>
      </c>
      <c r="K2544" s="56" t="str">
        <f t="shared" si="477"/>
        <v/>
      </c>
      <c r="L2544" s="56" t="str">
        <f t="shared" si="479"/>
        <v/>
      </c>
      <c r="M2544" s="56" t="str">
        <f t="shared" si="480"/>
        <v/>
      </c>
      <c r="N2544" s="56" t="str">
        <f t="shared" si="481"/>
        <v/>
      </c>
      <c r="O2544" s="56" t="str">
        <f t="shared" si="487"/>
        <v/>
      </c>
      <c r="P2544" s="56">
        <f>IF(ISERROR(IF($X$5=1,$Y$5,)),"",IF($X$5=1,$Y$5,))</f>
        <v>0</v>
      </c>
      <c r="Q2544" s="56">
        <f>IF(ISERROR(IF($X$6=1,$Y$6,)),"",IF($X$6=1,$Y$6,))</f>
        <v>10000</v>
      </c>
      <c r="R2544" s="56">
        <f>IF(ISERROR(IF($X$7=1,$Y$7,)),"",IF($X$7=1,$Y$7,))</f>
        <v>0</v>
      </c>
      <c r="S2544" s="56">
        <f>IF(ISERROR(IF($X$8=1,$Y$8,)),"",IF($X$8=1,$Y$8,))</f>
        <v>1000</v>
      </c>
      <c r="T2544" s="56">
        <f>IF(ISERROR(IF($X$9=1,$Y$9,)),"",IF($X$9=1,$Y$9,))</f>
        <v>500</v>
      </c>
      <c r="U2544" s="56">
        <f>IF(ISERROR(IF($X$10=1,$Y$10,)),"",IF($X$10=1,$Y$10,))</f>
        <v>500</v>
      </c>
    </row>
    <row r="2545" spans="1:21" x14ac:dyDescent="0.25">
      <c r="A2545" s="75">
        <f t="shared" si="482"/>
        <v>2541</v>
      </c>
      <c r="D2545" s="56" t="s">
        <v>5189</v>
      </c>
      <c r="E2545" s="56">
        <f t="shared" si="483"/>
        <v>2541</v>
      </c>
      <c r="F2545" s="76">
        <f t="shared" si="478"/>
        <v>93</v>
      </c>
      <c r="G2545" s="56" t="str">
        <f t="shared" si="484"/>
        <v>se2</v>
      </c>
      <c r="H2545" s="56">
        <f t="shared" si="485"/>
        <v>2541</v>
      </c>
      <c r="I2545" s="56">
        <f>IF(G2545="",0,IF(COUNTIF($G$5:G2545,G2545)=1,0,COUNTIF($G$5:G2545,G2545) )   )</f>
        <v>0</v>
      </c>
      <c r="J2545" s="56" t="str">
        <f t="shared" si="486"/>
        <v/>
      </c>
      <c r="K2545" s="56" t="str">
        <f t="shared" si="477"/>
        <v/>
      </c>
      <c r="L2545" s="56" t="str">
        <f t="shared" si="479"/>
        <v/>
      </c>
      <c r="M2545" s="56" t="str">
        <f t="shared" si="480"/>
        <v/>
      </c>
      <c r="N2545" s="56" t="str">
        <f t="shared" si="481"/>
        <v/>
      </c>
      <c r="O2545" s="56" t="str">
        <f t="shared" si="487"/>
        <v/>
      </c>
      <c r="P2545" s="56">
        <f>IF(ISERROR(IF($X$5=1,$Y$5,)),"",IF($X$5=1,$Y$5,))</f>
        <v>0</v>
      </c>
      <c r="Q2545" s="56">
        <f>IF(ISERROR(IF($X$6=1,$Y$6,)),"",IF($X$6=1,$Y$6,))</f>
        <v>10000</v>
      </c>
      <c r="R2545" s="56">
        <f>IF(ISERROR(IF($X$7=1,$Y$7,)),"",IF($X$7=1,$Y$7,))</f>
        <v>0</v>
      </c>
      <c r="S2545" s="56">
        <f>IF(ISERROR(IF($X$8=1,$Y$8,)),"",IF($X$8=1,$Y$8,))</f>
        <v>1000</v>
      </c>
      <c r="T2545" s="56">
        <f>IF(ISERROR(IF($X$9=1,$Y$9,)),"",IF($X$9=1,$Y$9,))</f>
        <v>500</v>
      </c>
      <c r="U2545" s="56">
        <f>IF(ISERROR(IF($X$10=1,$Y$10,)),"",IF($X$10=1,$Y$10,))</f>
        <v>500</v>
      </c>
    </row>
    <row r="2546" spans="1:21" x14ac:dyDescent="0.25">
      <c r="A2546" s="75">
        <f t="shared" si="482"/>
        <v>2542</v>
      </c>
      <c r="D2546" s="56" t="s">
        <v>5190</v>
      </c>
      <c r="E2546" s="56">
        <f t="shared" si="483"/>
        <v>2542</v>
      </c>
      <c r="F2546" s="76">
        <f t="shared" si="478"/>
        <v>93</v>
      </c>
      <c r="G2546" s="56" t="str">
        <f t="shared" si="484"/>
        <v>km-tank-bottom-15</v>
      </c>
      <c r="H2546" s="56">
        <f t="shared" si="485"/>
        <v>2542</v>
      </c>
      <c r="I2546" s="56">
        <f>IF(G2546="",0,IF(COUNTIF($G$5:G2546,G2546)=1,0,COUNTIF($G$5:G2546,G2546) )   )</f>
        <v>0</v>
      </c>
      <c r="J2546" s="56" t="str">
        <f t="shared" si="486"/>
        <v/>
      </c>
      <c r="K2546" s="56" t="str">
        <f t="shared" si="477"/>
        <v/>
      </c>
      <c r="L2546" s="56" t="str">
        <f t="shared" si="479"/>
        <v/>
      </c>
      <c r="M2546" s="56" t="str">
        <f t="shared" si="480"/>
        <v/>
      </c>
      <c r="N2546" s="56" t="str">
        <f t="shared" si="481"/>
        <v/>
      </c>
      <c r="O2546" s="56" t="str">
        <f t="shared" si="487"/>
        <v/>
      </c>
      <c r="P2546" s="56">
        <f>IF(ISERROR(IF($X$5=1,$Y$5,)),"",IF($X$5=1,$Y$5,))</f>
        <v>0</v>
      </c>
      <c r="Q2546" s="56">
        <f>IF(ISERROR(IF($X$6=1,$Y$6,)),"",IF($X$6=1,$Y$6,))</f>
        <v>10000</v>
      </c>
      <c r="R2546" s="56">
        <f>IF(ISERROR(IF($X$7=1,$Y$7,)),"",IF($X$7=1,$Y$7,))</f>
        <v>0</v>
      </c>
      <c r="S2546" s="56">
        <f>IF(ISERROR(IF($X$8=1,$Y$8,)),"",IF($X$8=1,$Y$8,))</f>
        <v>1000</v>
      </c>
      <c r="T2546" s="56">
        <f>IF(ISERROR(IF($X$9=1,$Y$9,)),"",IF($X$9=1,$Y$9,))</f>
        <v>500</v>
      </c>
      <c r="U2546" s="56">
        <f>IF(ISERROR(IF($X$10=1,$Y$10,)),"",IF($X$10=1,$Y$10,))</f>
        <v>500</v>
      </c>
    </row>
    <row r="2547" spans="1:21" x14ac:dyDescent="0.25">
      <c r="A2547" s="75">
        <f t="shared" si="482"/>
        <v>2543</v>
      </c>
      <c r="D2547" s="56" t="s">
        <v>5191</v>
      </c>
      <c r="E2547" s="56">
        <f t="shared" si="483"/>
        <v>2543</v>
      </c>
      <c r="F2547" s="76">
        <f t="shared" si="478"/>
        <v>93</v>
      </c>
      <c r="G2547" s="56" t="str">
        <f t="shared" si="484"/>
        <v>km-tank-mid-15</v>
      </c>
      <c r="H2547" s="56">
        <f t="shared" si="485"/>
        <v>2543</v>
      </c>
      <c r="I2547" s="56">
        <f>IF(G2547="",0,IF(COUNTIF($G$5:G2547,G2547)=1,0,COUNTIF($G$5:G2547,G2547) )   )</f>
        <v>0</v>
      </c>
      <c r="J2547" s="56" t="str">
        <f t="shared" si="486"/>
        <v/>
      </c>
      <c r="K2547" s="56" t="str">
        <f t="shared" si="477"/>
        <v/>
      </c>
      <c r="L2547" s="56" t="str">
        <f t="shared" si="479"/>
        <v/>
      </c>
      <c r="M2547" s="56" t="str">
        <f t="shared" si="480"/>
        <v/>
      </c>
      <c r="N2547" s="56" t="str">
        <f t="shared" si="481"/>
        <v/>
      </c>
      <c r="O2547" s="56" t="str">
        <f t="shared" si="487"/>
        <v/>
      </c>
      <c r="P2547" s="56">
        <f>IF(ISERROR(IF($X$5=1,$Y$5,)),"",IF($X$5=1,$Y$5,))</f>
        <v>0</v>
      </c>
      <c r="Q2547" s="56">
        <f>IF(ISERROR(IF($X$6=1,$Y$6,)),"",IF($X$6=1,$Y$6,))</f>
        <v>10000</v>
      </c>
      <c r="R2547" s="56">
        <f>IF(ISERROR(IF($X$7=1,$Y$7,)),"",IF($X$7=1,$Y$7,))</f>
        <v>0</v>
      </c>
      <c r="S2547" s="56">
        <f>IF(ISERROR(IF($X$8=1,$Y$8,)),"",IF($X$8=1,$Y$8,))</f>
        <v>1000</v>
      </c>
      <c r="T2547" s="56">
        <f>IF(ISERROR(IF($X$9=1,$Y$9,)),"",IF($X$9=1,$Y$9,))</f>
        <v>500</v>
      </c>
      <c r="U2547" s="56">
        <f>IF(ISERROR(IF($X$10=1,$Y$10,)),"",IF($X$10=1,$Y$10,))</f>
        <v>500</v>
      </c>
    </row>
    <row r="2548" spans="1:21" x14ac:dyDescent="0.25">
      <c r="A2548" s="75">
        <f t="shared" si="482"/>
        <v>2544</v>
      </c>
      <c r="D2548" s="56" t="s">
        <v>5192</v>
      </c>
      <c r="E2548" s="56">
        <f t="shared" si="483"/>
        <v>2544</v>
      </c>
      <c r="F2548" s="76">
        <f t="shared" si="478"/>
        <v>93</v>
      </c>
      <c r="G2548" s="56" t="str">
        <f t="shared" si="484"/>
        <v>km-tank-mid-small-15</v>
      </c>
      <c r="H2548" s="56">
        <f t="shared" si="485"/>
        <v>2544</v>
      </c>
      <c r="I2548" s="56">
        <f>IF(G2548="",0,IF(COUNTIF($G$5:G2548,G2548)=1,0,COUNTIF($G$5:G2548,G2548) )   )</f>
        <v>0</v>
      </c>
      <c r="J2548" s="56" t="str">
        <f t="shared" si="486"/>
        <v/>
      </c>
      <c r="K2548" s="56" t="str">
        <f t="shared" si="477"/>
        <v/>
      </c>
      <c r="L2548" s="56" t="str">
        <f t="shared" si="479"/>
        <v/>
      </c>
      <c r="M2548" s="56" t="str">
        <f t="shared" si="480"/>
        <v/>
      </c>
      <c r="N2548" s="56" t="str">
        <f t="shared" si="481"/>
        <v/>
      </c>
      <c r="O2548" s="56" t="str">
        <f t="shared" si="487"/>
        <v/>
      </c>
      <c r="P2548" s="56">
        <f>IF(ISERROR(IF($X$5=1,$Y$5,)),"",IF($X$5=1,$Y$5,))</f>
        <v>0</v>
      </c>
      <c r="Q2548" s="56">
        <f>IF(ISERROR(IF($X$6=1,$Y$6,)),"",IF($X$6=1,$Y$6,))</f>
        <v>10000</v>
      </c>
      <c r="R2548" s="56">
        <f>IF(ISERROR(IF($X$7=1,$Y$7,)),"",IF($X$7=1,$Y$7,))</f>
        <v>0</v>
      </c>
      <c r="S2548" s="56">
        <f>IF(ISERROR(IF($X$8=1,$Y$8,)),"",IF($X$8=1,$Y$8,))</f>
        <v>1000</v>
      </c>
      <c r="T2548" s="56">
        <f>IF(ISERROR(IF($X$9=1,$Y$9,)),"",IF($X$9=1,$Y$9,))</f>
        <v>500</v>
      </c>
      <c r="U2548" s="56">
        <f>IF(ISERROR(IF($X$10=1,$Y$10,)),"",IF($X$10=1,$Y$10,))</f>
        <v>500</v>
      </c>
    </row>
    <row r="2549" spans="1:21" x14ac:dyDescent="0.25">
      <c r="A2549" s="75">
        <f t="shared" si="482"/>
        <v>2545</v>
      </c>
      <c r="D2549" s="56" t="s">
        <v>5193</v>
      </c>
      <c r="E2549" s="56">
        <f t="shared" si="483"/>
        <v>2545</v>
      </c>
      <c r="F2549" s="76">
        <f t="shared" si="478"/>
        <v>93</v>
      </c>
      <c r="G2549" s="56" t="str">
        <f t="shared" si="484"/>
        <v>km-tank-top-15</v>
      </c>
      <c r="H2549" s="56">
        <f t="shared" si="485"/>
        <v>2545</v>
      </c>
      <c r="I2549" s="56">
        <f>IF(G2549="",0,IF(COUNTIF($G$5:G2549,G2549)=1,0,COUNTIF($G$5:G2549,G2549) )   )</f>
        <v>0</v>
      </c>
      <c r="J2549" s="56" t="str">
        <f t="shared" si="486"/>
        <v/>
      </c>
      <c r="K2549" s="56" t="str">
        <f t="shared" si="477"/>
        <v/>
      </c>
      <c r="L2549" s="56" t="str">
        <f t="shared" si="479"/>
        <v/>
      </c>
      <c r="M2549" s="56" t="str">
        <f t="shared" si="480"/>
        <v/>
      </c>
      <c r="N2549" s="56" t="str">
        <f t="shared" si="481"/>
        <v/>
      </c>
      <c r="O2549" s="56" t="str">
        <f t="shared" si="487"/>
        <v/>
      </c>
      <c r="P2549" s="56">
        <f>IF(ISERROR(IF($X$5=1,$Y$5,)),"",IF($X$5=1,$Y$5,))</f>
        <v>0</v>
      </c>
      <c r="Q2549" s="56">
        <f>IF(ISERROR(IF($X$6=1,$Y$6,)),"",IF($X$6=1,$Y$6,))</f>
        <v>10000</v>
      </c>
      <c r="R2549" s="56">
        <f>IF(ISERROR(IF($X$7=1,$Y$7,)),"",IF($X$7=1,$Y$7,))</f>
        <v>0</v>
      </c>
      <c r="S2549" s="56">
        <f>IF(ISERROR(IF($X$8=1,$Y$8,)),"",IF($X$8=1,$Y$8,))</f>
        <v>1000</v>
      </c>
      <c r="T2549" s="56">
        <f>IF(ISERROR(IF($X$9=1,$Y$9,)),"",IF($X$9=1,$Y$9,))</f>
        <v>500</v>
      </c>
      <c r="U2549" s="56">
        <f>IF(ISERROR(IF($X$10=1,$Y$10,)),"",IF($X$10=1,$Y$10,))</f>
        <v>500</v>
      </c>
    </row>
    <row r="2550" spans="1:21" x14ac:dyDescent="0.25">
      <c r="A2550" s="75">
        <f t="shared" si="482"/>
        <v>2546</v>
      </c>
      <c r="D2550" s="56" t="s">
        <v>5194</v>
      </c>
      <c r="E2550" s="56">
        <f t="shared" si="483"/>
        <v>2546</v>
      </c>
      <c r="F2550" s="76">
        <f t="shared" si="478"/>
        <v>93</v>
      </c>
      <c r="G2550" s="56" t="str">
        <f t="shared" si="484"/>
        <v>protractor.plain</v>
      </c>
      <c r="H2550" s="56">
        <f t="shared" si="485"/>
        <v>2546</v>
      </c>
      <c r="I2550" s="56">
        <f>IF(G2550="",0,IF(COUNTIF($G$5:G2550,G2550)=1,0,COUNTIF($G$5:G2550,G2550) )   )</f>
        <v>0</v>
      </c>
      <c r="J2550" s="56" t="str">
        <f t="shared" si="486"/>
        <v/>
      </c>
      <c r="K2550" s="56" t="str">
        <f t="shared" si="477"/>
        <v/>
      </c>
      <c r="L2550" s="56" t="str">
        <f t="shared" si="479"/>
        <v/>
      </c>
      <c r="M2550" s="56" t="str">
        <f t="shared" si="480"/>
        <v/>
      </c>
      <c r="N2550" s="56" t="str">
        <f t="shared" si="481"/>
        <v/>
      </c>
      <c r="O2550" s="56" t="str">
        <f t="shared" si="487"/>
        <v/>
      </c>
      <c r="P2550" s="56">
        <f>IF(ISERROR(IF($X$5=1,$Y$5,)),"",IF($X$5=1,$Y$5,))</f>
        <v>0</v>
      </c>
      <c r="Q2550" s="56">
        <f>IF(ISERROR(IF($X$6=1,$Y$6,)),"",IF($X$6=1,$Y$6,))</f>
        <v>10000</v>
      </c>
      <c r="R2550" s="56">
        <f>IF(ISERROR(IF($X$7=1,$Y$7,)),"",IF($X$7=1,$Y$7,))</f>
        <v>0</v>
      </c>
      <c r="S2550" s="56">
        <f>IF(ISERROR(IF($X$8=1,$Y$8,)),"",IF($X$8=1,$Y$8,))</f>
        <v>1000</v>
      </c>
      <c r="T2550" s="56">
        <f>IF(ISERROR(IF($X$9=1,$Y$9,)),"",IF($X$9=1,$Y$9,))</f>
        <v>500</v>
      </c>
      <c r="U2550" s="56">
        <f>IF(ISERROR(IF($X$10=1,$Y$10,)),"",IF($X$10=1,$Y$10,))</f>
        <v>500</v>
      </c>
    </row>
    <row r="2551" spans="1:21" x14ac:dyDescent="0.25">
      <c r="A2551" s="75">
        <f t="shared" si="482"/>
        <v>2547</v>
      </c>
      <c r="D2551" s="56" t="s">
        <v>5195</v>
      </c>
      <c r="E2551" s="56">
        <f t="shared" si="483"/>
        <v>2547</v>
      </c>
      <c r="F2551" s="76">
        <f t="shared" si="478"/>
        <v>93</v>
      </c>
      <c r="G2551" s="56" t="str">
        <f t="shared" si="484"/>
        <v>protractor.tape</v>
      </c>
      <c r="H2551" s="56">
        <f t="shared" si="485"/>
        <v>2547</v>
      </c>
      <c r="I2551" s="56">
        <f>IF(G2551="",0,IF(COUNTIF($G$5:G2551,G2551)=1,0,COUNTIF($G$5:G2551,G2551) )   )</f>
        <v>0</v>
      </c>
      <c r="J2551" s="56" t="str">
        <f t="shared" si="486"/>
        <v/>
      </c>
      <c r="K2551" s="56" t="str">
        <f t="shared" si="477"/>
        <v/>
      </c>
      <c r="L2551" s="56" t="str">
        <f t="shared" si="479"/>
        <v/>
      </c>
      <c r="M2551" s="56" t="str">
        <f t="shared" si="480"/>
        <v/>
      </c>
      <c r="N2551" s="56" t="str">
        <f t="shared" si="481"/>
        <v/>
      </c>
      <c r="O2551" s="56" t="str">
        <f t="shared" si="487"/>
        <v/>
      </c>
      <c r="P2551" s="56">
        <f>IF(ISERROR(IF($X$5=1,$Y$5,)),"",IF($X$5=1,$Y$5,))</f>
        <v>0</v>
      </c>
      <c r="Q2551" s="56">
        <f>IF(ISERROR(IF($X$6=1,$Y$6,)),"",IF($X$6=1,$Y$6,))</f>
        <v>10000</v>
      </c>
      <c r="R2551" s="56">
        <f>IF(ISERROR(IF($X$7=1,$Y$7,)),"",IF($X$7=1,$Y$7,))</f>
        <v>0</v>
      </c>
      <c r="S2551" s="56">
        <f>IF(ISERROR(IF($X$8=1,$Y$8,)),"",IF($X$8=1,$Y$8,))</f>
        <v>1000</v>
      </c>
      <c r="T2551" s="56">
        <f>IF(ISERROR(IF($X$9=1,$Y$9,)),"",IF($X$9=1,$Y$9,))</f>
        <v>500</v>
      </c>
      <c r="U2551" s="56">
        <f>IF(ISERROR(IF($X$10=1,$Y$10,)),"",IF($X$10=1,$Y$10,))</f>
        <v>500</v>
      </c>
    </row>
    <row r="2552" spans="1:21" x14ac:dyDescent="0.25">
      <c r="A2552" s="75">
        <f t="shared" si="482"/>
        <v>2548</v>
      </c>
      <c r="D2552" s="56" t="s">
        <v>5946</v>
      </c>
      <c r="E2552" s="56">
        <f t="shared" si="483"/>
        <v>2548</v>
      </c>
      <c r="F2552" s="76">
        <f t="shared" si="478"/>
        <v>93</v>
      </c>
      <c r="G2552" s="56" t="str">
        <f t="shared" si="484"/>
        <v>km.smart.time</v>
      </c>
      <c r="H2552" s="56">
        <f t="shared" si="485"/>
        <v>2548</v>
      </c>
      <c r="I2552" s="56">
        <f>IF(G2552="",0,IF(COUNTIF($G$5:G2552,G2552)=1,0,COUNTIF($G$5:G2552,G2552) )   )</f>
        <v>0</v>
      </c>
      <c r="J2552" s="56" t="str">
        <f t="shared" si="486"/>
        <v/>
      </c>
      <c r="K2552" s="56" t="str">
        <f t="shared" si="477"/>
        <v/>
      </c>
      <c r="L2552" s="56" t="str">
        <f t="shared" si="479"/>
        <v/>
      </c>
      <c r="M2552" s="56" t="str">
        <f t="shared" si="480"/>
        <v/>
      </c>
      <c r="N2552" s="56" t="str">
        <f t="shared" si="481"/>
        <v/>
      </c>
      <c r="O2552" s="56" t="str">
        <f t="shared" si="487"/>
        <v/>
      </c>
      <c r="P2552" s="56">
        <f>IF(ISERROR(IF($X$5=1,$Y$5,)),"",IF($X$5=1,$Y$5,))</f>
        <v>0</v>
      </c>
      <c r="Q2552" s="56">
        <f>IF(ISERROR(IF($X$6=1,$Y$6,)),"",IF($X$6=1,$Y$6,))</f>
        <v>10000</v>
      </c>
      <c r="R2552" s="56">
        <f>IF(ISERROR(IF($X$7=1,$Y$7,)),"",IF($X$7=1,$Y$7,))</f>
        <v>0</v>
      </c>
      <c r="S2552" s="56">
        <f>IF(ISERROR(IF($X$8=1,$Y$8,)),"",IF($X$8=1,$Y$8,))</f>
        <v>1000</v>
      </c>
      <c r="T2552" s="56">
        <f>IF(ISERROR(IF($X$9=1,$Y$9,)),"",IF($X$9=1,$Y$9,))</f>
        <v>500</v>
      </c>
      <c r="U2552" s="56">
        <f>IF(ISERROR(IF($X$10=1,$Y$10,)),"",IF($X$10=1,$Y$10,))</f>
        <v>500</v>
      </c>
    </row>
    <row r="2553" spans="1:21" x14ac:dyDescent="0.25">
      <c r="A2553" s="75">
        <f t="shared" si="482"/>
        <v>2549</v>
      </c>
      <c r="C2553" s="56" t="s">
        <v>2532</v>
      </c>
      <c r="E2553" s="56">
        <f t="shared" si="483"/>
        <v>2549</v>
      </c>
      <c r="F2553" s="76">
        <f t="shared" si="478"/>
        <v>93</v>
      </c>
      <c r="G2553" s="56" t="str">
        <f t="shared" si="484"/>
        <v/>
      </c>
      <c r="H2553" s="56">
        <f t="shared" si="485"/>
        <v>2549</v>
      </c>
      <c r="I2553" s="56">
        <f>IF(G2553="",0,IF(COUNTIF($G$5:G2553,G2553)=1,0,COUNTIF($G$5:G2553,G2553) )   )</f>
        <v>0</v>
      </c>
      <c r="J2553" s="56" t="str">
        <f t="shared" si="486"/>
        <v/>
      </c>
      <c r="K2553" s="56" t="str">
        <f t="shared" si="477"/>
        <v/>
      </c>
      <c r="L2553" s="56" t="str">
        <f t="shared" si="479"/>
        <v/>
      </c>
      <c r="M2553" s="56" t="str">
        <f t="shared" si="480"/>
        <v/>
      </c>
      <c r="N2553" s="56" t="str">
        <f t="shared" si="481"/>
        <v/>
      </c>
      <c r="O2553" s="56" t="str">
        <f t="shared" si="487"/>
        <v/>
      </c>
      <c r="P2553" s="56">
        <f>IF(ISERROR(IF($X$5=1,$Y$5,)),"",IF($X$5=1,$Y$5,))</f>
        <v>0</v>
      </c>
      <c r="Q2553" s="56">
        <f>IF(ISERROR(IF($X$6=1,$Y$6,)),"",IF($X$6=1,$Y$6,))</f>
        <v>10000</v>
      </c>
      <c r="R2553" s="56">
        <f>IF(ISERROR(IF($X$7=1,$Y$7,)),"",IF($X$7=1,$Y$7,))</f>
        <v>0</v>
      </c>
      <c r="S2553" s="56">
        <f>IF(ISERROR(IF($X$8=1,$Y$8,)),"",IF($X$8=1,$Y$8,))</f>
        <v>1000</v>
      </c>
      <c r="T2553" s="56">
        <f>IF(ISERROR(IF($X$9=1,$Y$9,)),"",IF($X$9=1,$Y$9,))</f>
        <v>500</v>
      </c>
      <c r="U2553" s="56">
        <f>IF(ISERROR(IF($X$10=1,$Y$10,)),"",IF($X$10=1,$Y$10,))</f>
        <v>500</v>
      </c>
    </row>
    <row r="2554" spans="1:21" x14ac:dyDescent="0.25">
      <c r="A2554" s="75">
        <f t="shared" si="482"/>
        <v>2550</v>
      </c>
      <c r="B2554" s="56" t="s">
        <v>2532</v>
      </c>
      <c r="E2554" s="56">
        <f t="shared" si="483"/>
        <v>2550</v>
      </c>
      <c r="F2554" s="76">
        <f t="shared" si="478"/>
        <v>93</v>
      </c>
      <c r="G2554" s="56" t="str">
        <f t="shared" si="484"/>
        <v/>
      </c>
      <c r="H2554" s="56">
        <f t="shared" si="485"/>
        <v>2550</v>
      </c>
      <c r="I2554" s="56">
        <f>IF(G2554="",0,IF(COUNTIF($G$5:G2554,G2554)=1,0,COUNTIF($G$5:G2554,G2554) )   )</f>
        <v>0</v>
      </c>
      <c r="J2554" s="56" t="str">
        <f t="shared" si="486"/>
        <v/>
      </c>
      <c r="K2554" s="56" t="str">
        <f t="shared" si="477"/>
        <v/>
      </c>
      <c r="L2554" s="56" t="str">
        <f t="shared" si="479"/>
        <v/>
      </c>
      <c r="M2554" s="56" t="str">
        <f t="shared" si="480"/>
        <v/>
      </c>
      <c r="N2554" s="56" t="str">
        <f t="shared" si="481"/>
        <v/>
      </c>
      <c r="O2554" s="56" t="str">
        <f t="shared" si="487"/>
        <v/>
      </c>
      <c r="P2554" s="56">
        <f>IF(ISERROR(IF($X$5=1,$Y$5,)),"",IF($X$5=1,$Y$5,))</f>
        <v>0</v>
      </c>
      <c r="Q2554" s="56">
        <f>IF(ISERROR(IF($X$6=1,$Y$6,)),"",IF($X$6=1,$Y$6,))</f>
        <v>10000</v>
      </c>
      <c r="R2554" s="56">
        <f>IF(ISERROR(IF($X$7=1,$Y$7,)),"",IF($X$7=1,$Y$7,))</f>
        <v>0</v>
      </c>
      <c r="S2554" s="56">
        <f>IF(ISERROR(IF($X$8=1,$Y$8,)),"",IF($X$8=1,$Y$8,))</f>
        <v>1000</v>
      </c>
      <c r="T2554" s="56">
        <f>IF(ISERROR(IF($X$9=1,$Y$9,)),"",IF($X$9=1,$Y$9,))</f>
        <v>500</v>
      </c>
      <c r="U2554" s="56">
        <f>IF(ISERROR(IF($X$10=1,$Y$10,)),"",IF($X$10=1,$Y$10,))</f>
        <v>500</v>
      </c>
    </row>
    <row r="2555" spans="1:21" x14ac:dyDescent="0.25">
      <c r="A2555" s="75">
        <f t="shared" si="482"/>
        <v>2551</v>
      </c>
      <c r="B2555" s="56" t="s">
        <v>2517</v>
      </c>
      <c r="E2555" s="56">
        <f t="shared" si="483"/>
        <v>2551</v>
      </c>
      <c r="F2555" s="76">
        <f t="shared" si="478"/>
        <v>93</v>
      </c>
      <c r="G2555" s="56" t="str">
        <f t="shared" si="484"/>
        <v/>
      </c>
      <c r="H2555" s="56">
        <f t="shared" si="485"/>
        <v>2551</v>
      </c>
      <c r="I2555" s="56">
        <f>IF(G2555="",0,IF(COUNTIF($G$5:G2555,G2555)=1,0,COUNTIF($G$5:G2555,G2555) )   )</f>
        <v>0</v>
      </c>
      <c r="J2555" s="56" t="str">
        <f t="shared" si="486"/>
        <v/>
      </c>
      <c r="K2555" s="56" t="str">
        <f t="shared" si="477"/>
        <v/>
      </c>
      <c r="L2555" s="56" t="str">
        <f t="shared" si="479"/>
        <v/>
      </c>
      <c r="M2555" s="56" t="str">
        <f t="shared" si="480"/>
        <v/>
      </c>
      <c r="N2555" s="56" t="str">
        <f t="shared" si="481"/>
        <v/>
      </c>
      <c r="O2555" s="56" t="str">
        <f t="shared" si="487"/>
        <v/>
      </c>
      <c r="P2555" s="56">
        <f>IF(ISERROR(IF($X$5=1,$Y$5,)),"",IF($X$5=1,$Y$5,))</f>
        <v>0</v>
      </c>
      <c r="Q2555" s="56">
        <f>IF(ISERROR(IF($X$6=1,$Y$6,)),"",IF($X$6=1,$Y$6,))</f>
        <v>10000</v>
      </c>
      <c r="R2555" s="56">
        <f>IF(ISERROR(IF($X$7=1,$Y$7,)),"",IF($X$7=1,$Y$7,))</f>
        <v>0</v>
      </c>
      <c r="S2555" s="56">
        <f>IF(ISERROR(IF($X$8=1,$Y$8,)),"",IF($X$8=1,$Y$8,))</f>
        <v>1000</v>
      </c>
      <c r="T2555" s="56">
        <f>IF(ISERROR(IF($X$9=1,$Y$9,)),"",IF($X$9=1,$Y$9,))</f>
        <v>500</v>
      </c>
      <c r="U2555" s="56">
        <f>IF(ISERROR(IF($X$10=1,$Y$10,)),"",IF($X$10=1,$Y$10,))</f>
        <v>500</v>
      </c>
    </row>
    <row r="2556" spans="1:21" x14ac:dyDescent="0.25">
      <c r="A2556" s="75">
        <f t="shared" si="482"/>
        <v>2552</v>
      </c>
      <c r="B2556" s="56" t="s">
        <v>2518</v>
      </c>
      <c r="E2556" s="56">
        <f t="shared" si="483"/>
        <v>2552</v>
      </c>
      <c r="F2556" s="76">
        <f t="shared" si="478"/>
        <v>93</v>
      </c>
      <c r="G2556" s="56" t="str">
        <f t="shared" si="484"/>
        <v/>
      </c>
      <c r="H2556" s="56">
        <f t="shared" si="485"/>
        <v>2552</v>
      </c>
      <c r="I2556" s="56">
        <f>IF(G2556="",0,IF(COUNTIF($G$5:G2556,G2556)=1,0,COUNTIF($G$5:G2556,G2556) )   )</f>
        <v>0</v>
      </c>
      <c r="J2556" s="56" t="str">
        <f t="shared" si="486"/>
        <v/>
      </c>
      <c r="K2556" s="56" t="str">
        <f t="shared" si="477"/>
        <v/>
      </c>
      <c r="L2556" s="56" t="str">
        <f t="shared" si="479"/>
        <v/>
      </c>
      <c r="M2556" s="56" t="str">
        <f t="shared" si="480"/>
        <v/>
      </c>
      <c r="N2556" s="56" t="str">
        <f t="shared" si="481"/>
        <v/>
      </c>
      <c r="O2556" s="56" t="str">
        <f t="shared" si="487"/>
        <v/>
      </c>
      <c r="P2556" s="56">
        <f>IF(ISERROR(IF($X$5=1,$Y$5,)),"",IF($X$5=1,$Y$5,))</f>
        <v>0</v>
      </c>
      <c r="Q2556" s="56">
        <f>IF(ISERROR(IF($X$6=1,$Y$6,)),"",IF($X$6=1,$Y$6,))</f>
        <v>10000</v>
      </c>
      <c r="R2556" s="56">
        <f>IF(ISERROR(IF($X$7=1,$Y$7,)),"",IF($X$7=1,$Y$7,))</f>
        <v>0</v>
      </c>
      <c r="S2556" s="56">
        <f>IF(ISERROR(IF($X$8=1,$Y$8,)),"",IF($X$8=1,$Y$8,))</f>
        <v>1000</v>
      </c>
      <c r="T2556" s="56">
        <f>IF(ISERROR(IF($X$9=1,$Y$9,)),"",IF($X$9=1,$Y$9,))</f>
        <v>500</v>
      </c>
      <c r="U2556" s="56">
        <f>IF(ISERROR(IF($X$10=1,$Y$10,)),"",IF($X$10=1,$Y$10,))</f>
        <v>500</v>
      </c>
    </row>
    <row r="2557" spans="1:21" x14ac:dyDescent="0.25">
      <c r="A2557" s="75">
        <f t="shared" si="482"/>
        <v>2553</v>
      </c>
      <c r="C2557" s="56" t="s">
        <v>2957</v>
      </c>
      <c r="E2557" s="56">
        <f t="shared" si="483"/>
        <v>2553</v>
      </c>
      <c r="F2557" s="76">
        <f t="shared" si="478"/>
        <v>94</v>
      </c>
      <c r="G2557" s="56" t="str">
        <f t="shared" si="484"/>
        <v>newnode_advancedCompoundRocketry</v>
      </c>
      <c r="H2557" s="56">
        <f t="shared" si="485"/>
        <v>2553</v>
      </c>
      <c r="I2557" s="56">
        <f>IF(G2557="",0,IF(COUNTIF($G$5:G2557,G2557)=1,0,COUNTIF($G$5:G2557,G2557) )   )</f>
        <v>0</v>
      </c>
      <c r="J2557" s="56" t="str">
        <f t="shared" si="486"/>
        <v/>
      </c>
      <c r="K2557" s="56" t="str">
        <f t="shared" si="477"/>
        <v/>
      </c>
      <c r="L2557" s="56" t="str">
        <f t="shared" si="479"/>
        <v/>
      </c>
      <c r="M2557" s="56" t="str">
        <f t="shared" si="480"/>
        <v/>
      </c>
      <c r="N2557" s="56" t="str">
        <f t="shared" si="481"/>
        <v/>
      </c>
      <c r="O2557" s="56" t="str">
        <f t="shared" si="487"/>
        <v/>
      </c>
      <c r="P2557" s="56">
        <f>IF(ISERROR(IF($X$5=1,$Y$5,)),"",IF($X$5=1,$Y$5,))</f>
        <v>0</v>
      </c>
      <c r="Q2557" s="56">
        <f>IF(ISERROR(IF($X$6=1,$Y$6,)),"",IF($X$6=1,$Y$6,))</f>
        <v>10000</v>
      </c>
      <c r="R2557" s="56">
        <f>IF(ISERROR(IF($X$7=1,$Y$7,)),"",IF($X$7=1,$Y$7,))</f>
        <v>0</v>
      </c>
      <c r="S2557" s="56">
        <f>IF(ISERROR(IF($X$8=1,$Y$8,)),"",IF($X$8=1,$Y$8,))</f>
        <v>1000</v>
      </c>
      <c r="T2557" s="56">
        <f>IF(ISERROR(IF($X$9=1,$Y$9,)),"",IF($X$9=1,$Y$9,))</f>
        <v>500</v>
      </c>
      <c r="U2557" s="56">
        <f>IF(ISERROR(IF($X$10=1,$Y$10,)),"",IF($X$10=1,$Y$10,))</f>
        <v>500</v>
      </c>
    </row>
    <row r="2558" spans="1:21" x14ac:dyDescent="0.25">
      <c r="A2558" s="75">
        <f t="shared" si="482"/>
        <v>2554</v>
      </c>
      <c r="C2558" s="56" t="s">
        <v>2958</v>
      </c>
      <c r="E2558" s="56">
        <f t="shared" si="483"/>
        <v>2554</v>
      </c>
      <c r="F2558" s="76">
        <f t="shared" si="478"/>
        <v>94</v>
      </c>
      <c r="G2558" s="56" t="str">
        <f t="shared" si="484"/>
        <v/>
      </c>
      <c r="H2558" s="56">
        <f t="shared" si="485"/>
        <v>2554</v>
      </c>
      <c r="I2558" s="56">
        <f>IF(G2558="",0,IF(COUNTIF($G$5:G2558,G2558)=1,0,COUNTIF($G$5:G2558,G2558) )   )</f>
        <v>0</v>
      </c>
      <c r="J2558" s="56" t="str">
        <f t="shared" si="486"/>
        <v/>
      </c>
      <c r="K2558" s="56" t="str">
        <f t="shared" ref="K2558:K2621" si="488">IF(ISERROR(VLOOKUP(J2558,$F$5:$G$6005,2,)),"",VLOOKUP(J2558,$F$5:$G$6005,2,))</f>
        <v/>
      </c>
      <c r="L2558" s="56" t="str">
        <f t="shared" si="479"/>
        <v/>
      </c>
      <c r="M2558" s="56" t="str">
        <f t="shared" si="480"/>
        <v/>
      </c>
      <c r="N2558" s="56" t="str">
        <f t="shared" si="481"/>
        <v/>
      </c>
      <c r="O2558" s="56" t="str">
        <f t="shared" si="487"/>
        <v/>
      </c>
      <c r="P2558" s="56">
        <f>IF(ISERROR(IF($X$5=1,$Y$5,)),"",IF($X$5=1,$Y$5,))</f>
        <v>0</v>
      </c>
      <c r="Q2558" s="56">
        <f>IF(ISERROR(IF($X$6=1,$Y$6,)),"",IF($X$6=1,$Y$6,))</f>
        <v>10000</v>
      </c>
      <c r="R2558" s="56">
        <f>IF(ISERROR(IF($X$7=1,$Y$7,)),"",IF($X$7=1,$Y$7,))</f>
        <v>0</v>
      </c>
      <c r="S2558" s="56">
        <f>IF(ISERROR(IF($X$8=1,$Y$8,)),"",IF($X$8=1,$Y$8,))</f>
        <v>1000</v>
      </c>
      <c r="T2558" s="56">
        <f>IF(ISERROR(IF($X$9=1,$Y$9,)),"",IF($X$9=1,$Y$9,))</f>
        <v>500</v>
      </c>
      <c r="U2558" s="56">
        <f>IF(ISERROR(IF($X$10=1,$Y$10,)),"",IF($X$10=1,$Y$10,))</f>
        <v>500</v>
      </c>
    </row>
    <row r="2559" spans="1:21" x14ac:dyDescent="0.25">
      <c r="A2559" s="75">
        <f t="shared" si="482"/>
        <v>2555</v>
      </c>
      <c r="C2559" s="56" t="s">
        <v>5196</v>
      </c>
      <c r="E2559" s="56">
        <f t="shared" si="483"/>
        <v>2555</v>
      </c>
      <c r="F2559" s="76">
        <f t="shared" si="478"/>
        <v>94</v>
      </c>
      <c r="G2559" s="56" t="str">
        <f t="shared" si="484"/>
        <v/>
      </c>
      <c r="H2559" s="56">
        <f t="shared" si="485"/>
        <v>2555</v>
      </c>
      <c r="I2559" s="56">
        <f>IF(G2559="",0,IF(COUNTIF($G$5:G2559,G2559)=1,0,COUNTIF($G$5:G2559,G2559) )   )</f>
        <v>0</v>
      </c>
      <c r="J2559" s="56" t="str">
        <f t="shared" si="486"/>
        <v/>
      </c>
      <c r="K2559" s="56" t="str">
        <f t="shared" si="488"/>
        <v/>
      </c>
      <c r="L2559" s="56" t="str">
        <f t="shared" si="479"/>
        <v/>
      </c>
      <c r="M2559" s="56" t="str">
        <f t="shared" si="480"/>
        <v/>
      </c>
      <c r="N2559" s="56" t="str">
        <f t="shared" si="481"/>
        <v/>
      </c>
      <c r="O2559" s="56" t="str">
        <f t="shared" si="487"/>
        <v/>
      </c>
      <c r="P2559" s="56">
        <f>IF(ISERROR(IF($X$5=1,$Y$5,)),"",IF($X$5=1,$Y$5,))</f>
        <v>0</v>
      </c>
      <c r="Q2559" s="56">
        <f>IF(ISERROR(IF($X$6=1,$Y$6,)),"",IF($X$6=1,$Y$6,))</f>
        <v>10000</v>
      </c>
      <c r="R2559" s="56">
        <f>IF(ISERROR(IF($X$7=1,$Y$7,)),"",IF($X$7=1,$Y$7,))</f>
        <v>0</v>
      </c>
      <c r="S2559" s="56">
        <f>IF(ISERROR(IF($X$8=1,$Y$8,)),"",IF($X$8=1,$Y$8,))</f>
        <v>1000</v>
      </c>
      <c r="T2559" s="56">
        <f>IF(ISERROR(IF($X$9=1,$Y$9,)),"",IF($X$9=1,$Y$9,))</f>
        <v>500</v>
      </c>
      <c r="U2559" s="56">
        <f>IF(ISERROR(IF($X$10=1,$Y$10,)),"",IF($X$10=1,$Y$10,))</f>
        <v>500</v>
      </c>
    </row>
    <row r="2560" spans="1:21" x14ac:dyDescent="0.25">
      <c r="A2560" s="75">
        <f t="shared" si="482"/>
        <v>2556</v>
      </c>
      <c r="C2560" s="56" t="s">
        <v>2960</v>
      </c>
      <c r="E2560" s="56">
        <f t="shared" si="483"/>
        <v>2556</v>
      </c>
      <c r="F2560" s="76">
        <f t="shared" si="478"/>
        <v>94</v>
      </c>
      <c r="G2560" s="56" t="str">
        <f t="shared" si="484"/>
        <v/>
      </c>
      <c r="H2560" s="56">
        <f t="shared" si="485"/>
        <v>2556</v>
      </c>
      <c r="I2560" s="56">
        <f>IF(G2560="",0,IF(COUNTIF($G$5:G2560,G2560)=1,0,COUNTIF($G$5:G2560,G2560) )   )</f>
        <v>0</v>
      </c>
      <c r="J2560" s="56" t="str">
        <f t="shared" si="486"/>
        <v/>
      </c>
      <c r="K2560" s="56" t="str">
        <f t="shared" si="488"/>
        <v/>
      </c>
      <c r="L2560" s="56" t="str">
        <f t="shared" si="479"/>
        <v/>
      </c>
      <c r="M2560" s="56" t="str">
        <f t="shared" si="480"/>
        <v/>
      </c>
      <c r="N2560" s="56" t="str">
        <f t="shared" si="481"/>
        <v/>
      </c>
      <c r="O2560" s="56" t="str">
        <f t="shared" si="487"/>
        <v/>
      </c>
      <c r="P2560" s="56">
        <f>IF(ISERROR(IF($X$5=1,$Y$5,)),"",IF($X$5=1,$Y$5,))</f>
        <v>0</v>
      </c>
      <c r="Q2560" s="56">
        <f>IF(ISERROR(IF($X$6=1,$Y$6,)),"",IF($X$6=1,$Y$6,))</f>
        <v>10000</v>
      </c>
      <c r="R2560" s="56">
        <f>IF(ISERROR(IF($X$7=1,$Y$7,)),"",IF($X$7=1,$Y$7,))</f>
        <v>0</v>
      </c>
      <c r="S2560" s="56">
        <f>IF(ISERROR(IF($X$8=1,$Y$8,)),"",IF($X$8=1,$Y$8,))</f>
        <v>1000</v>
      </c>
      <c r="T2560" s="56">
        <f>IF(ISERROR(IF($X$9=1,$Y$9,)),"",IF($X$9=1,$Y$9,))</f>
        <v>500</v>
      </c>
      <c r="U2560" s="56">
        <f>IF(ISERROR(IF($X$10=1,$Y$10,)),"",IF($X$10=1,$Y$10,))</f>
        <v>500</v>
      </c>
    </row>
    <row r="2561" spans="1:21" x14ac:dyDescent="0.25">
      <c r="A2561" s="75">
        <f t="shared" si="482"/>
        <v>2557</v>
      </c>
      <c r="C2561" s="56" t="s">
        <v>2961</v>
      </c>
      <c r="E2561" s="56">
        <f t="shared" si="483"/>
        <v>2557</v>
      </c>
      <c r="F2561" s="76">
        <f t="shared" si="478"/>
        <v>94</v>
      </c>
      <c r="G2561" s="56" t="str">
        <f t="shared" si="484"/>
        <v/>
      </c>
      <c r="H2561" s="56">
        <f t="shared" si="485"/>
        <v>2557</v>
      </c>
      <c r="I2561" s="56">
        <f>IF(G2561="",0,IF(COUNTIF($G$5:G2561,G2561)=1,0,COUNTIF($G$5:G2561,G2561) )   )</f>
        <v>0</v>
      </c>
      <c r="J2561" s="56" t="str">
        <f t="shared" si="486"/>
        <v/>
      </c>
      <c r="K2561" s="56" t="str">
        <f t="shared" si="488"/>
        <v/>
      </c>
      <c r="L2561" s="56" t="str">
        <f t="shared" si="479"/>
        <v/>
      </c>
      <c r="M2561" s="56" t="str">
        <f t="shared" si="480"/>
        <v/>
      </c>
      <c r="N2561" s="56" t="str">
        <f t="shared" si="481"/>
        <v/>
      </c>
      <c r="O2561" s="56" t="str">
        <f t="shared" si="487"/>
        <v/>
      </c>
      <c r="P2561" s="56">
        <f>IF(ISERROR(IF($X$5=1,$Y$5,)),"",IF($X$5=1,$Y$5,))</f>
        <v>0</v>
      </c>
      <c r="Q2561" s="56">
        <f>IF(ISERROR(IF($X$6=1,$Y$6,)),"",IF($X$6=1,$Y$6,))</f>
        <v>10000</v>
      </c>
      <c r="R2561" s="56">
        <f>IF(ISERROR(IF($X$7=1,$Y$7,)),"",IF($X$7=1,$Y$7,))</f>
        <v>0</v>
      </c>
      <c r="S2561" s="56">
        <f>IF(ISERROR(IF($X$8=1,$Y$8,)),"",IF($X$8=1,$Y$8,))</f>
        <v>1000</v>
      </c>
      <c r="T2561" s="56">
        <f>IF(ISERROR(IF($X$9=1,$Y$9,)),"",IF($X$9=1,$Y$9,))</f>
        <v>500</v>
      </c>
      <c r="U2561" s="56">
        <f>IF(ISERROR(IF($X$10=1,$Y$10,)),"",IF($X$10=1,$Y$10,))</f>
        <v>500</v>
      </c>
    </row>
    <row r="2562" spans="1:21" x14ac:dyDescent="0.25">
      <c r="A2562" s="75">
        <f t="shared" si="482"/>
        <v>2558</v>
      </c>
      <c r="C2562" s="56" t="s">
        <v>6280</v>
      </c>
      <c r="E2562" s="56">
        <f t="shared" si="483"/>
        <v>2558</v>
      </c>
      <c r="F2562" s="76">
        <f t="shared" si="478"/>
        <v>94</v>
      </c>
      <c r="G2562" s="56" t="str">
        <f t="shared" si="484"/>
        <v/>
      </c>
      <c r="H2562" s="56">
        <f t="shared" si="485"/>
        <v>2558</v>
      </c>
      <c r="I2562" s="56">
        <f>IF(G2562="",0,IF(COUNTIF($G$5:G2562,G2562)=1,0,COUNTIF($G$5:G2562,G2562) )   )</f>
        <v>0</v>
      </c>
      <c r="J2562" s="56" t="str">
        <f t="shared" si="486"/>
        <v/>
      </c>
      <c r="K2562" s="56" t="str">
        <f t="shared" si="488"/>
        <v/>
      </c>
      <c r="L2562" s="56" t="str">
        <f t="shared" si="479"/>
        <v/>
      </c>
      <c r="M2562" s="56" t="str">
        <f t="shared" si="480"/>
        <v/>
      </c>
      <c r="N2562" s="56" t="str">
        <f t="shared" si="481"/>
        <v/>
      </c>
      <c r="O2562" s="56" t="str">
        <f t="shared" si="487"/>
        <v/>
      </c>
      <c r="P2562" s="56">
        <f>IF(ISERROR(IF($X$5=1,$Y$5,)),"",IF($X$5=1,$Y$5,))</f>
        <v>0</v>
      </c>
      <c r="Q2562" s="56">
        <f>IF(ISERROR(IF($X$6=1,$Y$6,)),"",IF($X$6=1,$Y$6,))</f>
        <v>10000</v>
      </c>
      <c r="R2562" s="56">
        <f>IF(ISERROR(IF($X$7=1,$Y$7,)),"",IF($X$7=1,$Y$7,))</f>
        <v>0</v>
      </c>
      <c r="S2562" s="56">
        <f>IF(ISERROR(IF($X$8=1,$Y$8,)),"",IF($X$8=1,$Y$8,))</f>
        <v>1000</v>
      </c>
      <c r="T2562" s="56">
        <f>IF(ISERROR(IF($X$9=1,$Y$9,)),"",IF($X$9=1,$Y$9,))</f>
        <v>500</v>
      </c>
      <c r="U2562" s="56">
        <f>IF(ISERROR(IF($X$10=1,$Y$10,)),"",IF($X$10=1,$Y$10,))</f>
        <v>500</v>
      </c>
    </row>
    <row r="2563" spans="1:21" x14ac:dyDescent="0.25">
      <c r="A2563" s="75">
        <f t="shared" si="482"/>
        <v>2559</v>
      </c>
      <c r="C2563" s="56" t="s">
        <v>6281</v>
      </c>
      <c r="E2563" s="56">
        <f t="shared" si="483"/>
        <v>2559</v>
      </c>
      <c r="F2563" s="76">
        <f t="shared" si="478"/>
        <v>94</v>
      </c>
      <c r="G2563" s="56" t="str">
        <f t="shared" si="484"/>
        <v/>
      </c>
      <c r="H2563" s="56">
        <f t="shared" si="485"/>
        <v>2559</v>
      </c>
      <c r="I2563" s="56">
        <f>IF(G2563="",0,IF(COUNTIF($G$5:G2563,G2563)=1,0,COUNTIF($G$5:G2563,G2563) )   )</f>
        <v>0</v>
      </c>
      <c r="J2563" s="56" t="str">
        <f t="shared" si="486"/>
        <v/>
      </c>
      <c r="K2563" s="56" t="str">
        <f t="shared" si="488"/>
        <v/>
      </c>
      <c r="L2563" s="56" t="str">
        <f t="shared" si="479"/>
        <v/>
      </c>
      <c r="M2563" s="56" t="str">
        <f t="shared" si="480"/>
        <v/>
      </c>
      <c r="N2563" s="56" t="str">
        <f t="shared" si="481"/>
        <v/>
      </c>
      <c r="O2563" s="56" t="str">
        <f t="shared" si="487"/>
        <v/>
      </c>
      <c r="P2563" s="56">
        <f>IF(ISERROR(IF($X$5=1,$Y$5,)),"",IF($X$5=1,$Y$5,))</f>
        <v>0</v>
      </c>
      <c r="Q2563" s="56">
        <f>IF(ISERROR(IF($X$6=1,$Y$6,)),"",IF($X$6=1,$Y$6,))</f>
        <v>10000</v>
      </c>
      <c r="R2563" s="56">
        <f>IF(ISERROR(IF($X$7=1,$Y$7,)),"",IF($X$7=1,$Y$7,))</f>
        <v>0</v>
      </c>
      <c r="S2563" s="56">
        <f>IF(ISERROR(IF($X$8=1,$Y$8,)),"",IF($X$8=1,$Y$8,))</f>
        <v>1000</v>
      </c>
      <c r="T2563" s="56">
        <f>IF(ISERROR(IF($X$9=1,$Y$9,)),"",IF($X$9=1,$Y$9,))</f>
        <v>500</v>
      </c>
      <c r="U2563" s="56">
        <f>IF(ISERROR(IF($X$10=1,$Y$10,)),"",IF($X$10=1,$Y$10,))</f>
        <v>500</v>
      </c>
    </row>
    <row r="2564" spans="1:21" x14ac:dyDescent="0.25">
      <c r="A2564" s="75">
        <f t="shared" si="482"/>
        <v>2560</v>
      </c>
      <c r="C2564" s="56" t="s">
        <v>2526</v>
      </c>
      <c r="E2564" s="56">
        <f t="shared" si="483"/>
        <v>2560</v>
      </c>
      <c r="F2564" s="76">
        <f t="shared" si="478"/>
        <v>94</v>
      </c>
      <c r="G2564" s="56" t="str">
        <f t="shared" si="484"/>
        <v/>
      </c>
      <c r="H2564" s="56">
        <f t="shared" si="485"/>
        <v>2560</v>
      </c>
      <c r="I2564" s="56">
        <f>IF(G2564="",0,IF(COUNTIF($G$5:G2564,G2564)=1,0,COUNTIF($G$5:G2564,G2564) )   )</f>
        <v>0</v>
      </c>
      <c r="J2564" s="56" t="str">
        <f t="shared" si="486"/>
        <v/>
      </c>
      <c r="K2564" s="56" t="str">
        <f t="shared" si="488"/>
        <v/>
      </c>
      <c r="L2564" s="56" t="str">
        <f t="shared" si="479"/>
        <v/>
      </c>
      <c r="M2564" s="56" t="str">
        <f t="shared" si="480"/>
        <v/>
      </c>
      <c r="N2564" s="56" t="str">
        <f t="shared" si="481"/>
        <v/>
      </c>
      <c r="O2564" s="56" t="str">
        <f t="shared" si="487"/>
        <v/>
      </c>
      <c r="P2564" s="56">
        <f>IF(ISERROR(IF($X$5=1,$Y$5,)),"",IF($X$5=1,$Y$5,))</f>
        <v>0</v>
      </c>
      <c r="Q2564" s="56">
        <f>IF(ISERROR(IF($X$6=1,$Y$6,)),"",IF($X$6=1,$Y$6,))</f>
        <v>10000</v>
      </c>
      <c r="R2564" s="56">
        <f>IF(ISERROR(IF($X$7=1,$Y$7,)),"",IF($X$7=1,$Y$7,))</f>
        <v>0</v>
      </c>
      <c r="S2564" s="56">
        <f>IF(ISERROR(IF($X$8=1,$Y$8,)),"",IF($X$8=1,$Y$8,))</f>
        <v>1000</v>
      </c>
      <c r="T2564" s="56">
        <f>IF(ISERROR(IF($X$9=1,$Y$9,)),"",IF($X$9=1,$Y$9,))</f>
        <v>500</v>
      </c>
      <c r="U2564" s="56">
        <f>IF(ISERROR(IF($X$10=1,$Y$10,)),"",IF($X$10=1,$Y$10,))</f>
        <v>500</v>
      </c>
    </row>
    <row r="2565" spans="1:21" x14ac:dyDescent="0.25">
      <c r="A2565" s="75">
        <f t="shared" si="482"/>
        <v>2561</v>
      </c>
      <c r="C2565" s="56" t="s">
        <v>2527</v>
      </c>
      <c r="E2565" s="56">
        <f t="shared" si="483"/>
        <v>2561</v>
      </c>
      <c r="F2565" s="76">
        <f t="shared" ref="F2565:F2628" si="489">IF(A2563=0,0,IF(ISBLANK(G2565),"",IF(LEFT(G2565,4)="newn",F2564+1,IF(LEFT(G2565,4)="node",F2564+1,F2564))))</f>
        <v>94</v>
      </c>
      <c r="G2565" s="56" t="str">
        <f t="shared" si="484"/>
        <v/>
      </c>
      <c r="H2565" s="56">
        <f t="shared" si="485"/>
        <v>2561</v>
      </c>
      <c r="I2565" s="56">
        <f>IF(G2565="",0,IF(COUNTIF($G$5:G2565,G2565)=1,0,COUNTIF($G$5:G2565,G2565) )   )</f>
        <v>0</v>
      </c>
      <c r="J2565" s="56" t="str">
        <f t="shared" si="486"/>
        <v/>
      </c>
      <c r="K2565" s="56" t="str">
        <f t="shared" si="488"/>
        <v/>
      </c>
      <c r="L2565" s="56" t="str">
        <f t="shared" ref="L2565:L2628" si="490">IF(ISERROR(VLOOKUP(K2565,$AB$14:$AD$197,3,)),"",VLOOKUP(K2565,$AB$14:$AD$197,3,))</f>
        <v/>
      </c>
      <c r="M2565" s="56" t="str">
        <f t="shared" ref="M2565:M2628" si="491">IF(ISERROR(HLOOKUP(J2565,$AG$5:$XH$6,2,)),"",HLOOKUP(J2565,$AG$5:$XH$6,2,))</f>
        <v/>
      </c>
      <c r="N2565" s="56" t="str">
        <f t="shared" ref="N2565:N2628" si="492">IF(ISERROR(VLOOKUP(K2565,$AB$14:$AD$197,2,)),"",VLOOKUP(K2565,$AB$14:$AD$197,2,))</f>
        <v/>
      </c>
      <c r="O2565" s="56" t="str">
        <f t="shared" si="487"/>
        <v/>
      </c>
      <c r="P2565" s="56">
        <f>IF(ISERROR(IF($X$5=1,$Y$5,)),"",IF($X$5=1,$Y$5,))</f>
        <v>0</v>
      </c>
      <c r="Q2565" s="56">
        <f>IF(ISERROR(IF($X$6=1,$Y$6,)),"",IF($X$6=1,$Y$6,))</f>
        <v>10000</v>
      </c>
      <c r="R2565" s="56">
        <f>IF(ISERROR(IF($X$7=1,$Y$7,)),"",IF($X$7=1,$Y$7,))</f>
        <v>0</v>
      </c>
      <c r="S2565" s="56">
        <f>IF(ISERROR(IF($X$8=1,$Y$8,)),"",IF($X$8=1,$Y$8,))</f>
        <v>1000</v>
      </c>
      <c r="T2565" s="56">
        <f>IF(ISERROR(IF($X$9=1,$Y$9,)),"",IF($X$9=1,$Y$9,))</f>
        <v>500</v>
      </c>
      <c r="U2565" s="56">
        <f>IF(ISERROR(IF($X$10=1,$Y$10,)),"",IF($X$10=1,$Y$10,))</f>
        <v>500</v>
      </c>
    </row>
    <row r="2566" spans="1:21" x14ac:dyDescent="0.25">
      <c r="A2566" s="75">
        <f t="shared" ref="A2566:A2629" si="493">IF(A2565=0,0,IF(B2565="}",IF(B2566="NODE",A2565+1,0),A2565+1))</f>
        <v>2562</v>
      </c>
      <c r="C2566" s="56" t="s">
        <v>2964</v>
      </c>
      <c r="E2566" s="56">
        <f t="shared" ref="E2566:E2629" si="494">A2566</f>
        <v>2562</v>
      </c>
      <c r="F2566" s="76">
        <f t="shared" si="489"/>
        <v>94</v>
      </c>
      <c r="G2566" s="56" t="str">
        <f t="shared" ref="G2566:G2629" si="495">IF(ISBLANK(D2566),IF(LEFT(C2566,8)="name = n",MID(C2566,8,100),""),MID(D2566,8,100))</f>
        <v/>
      </c>
      <c r="H2566" s="56">
        <f t="shared" ref="H2566:H2629" si="496">E2566</f>
        <v>2562</v>
      </c>
      <c r="I2566" s="56">
        <f>IF(G2566="",0,IF(COUNTIF($G$5:G2566,G2566)=1,0,COUNTIF($G$5:G2566,G2566) )   )</f>
        <v>0</v>
      </c>
      <c r="J2566" s="56" t="str">
        <f t="shared" ref="J2566:J2629" si="497">IF(J2565=anodes,"",IF(J2565="","",J2565+1))</f>
        <v/>
      </c>
      <c r="K2566" s="56" t="str">
        <f t="shared" si="488"/>
        <v/>
      </c>
      <c r="L2566" s="56" t="str">
        <f t="shared" si="490"/>
        <v/>
      </c>
      <c r="M2566" s="56" t="str">
        <f t="shared" si="491"/>
        <v/>
      </c>
      <c r="N2566" s="56" t="str">
        <f t="shared" si="492"/>
        <v/>
      </c>
      <c r="O2566" s="56" t="str">
        <f t="shared" ref="O2566:O2629" si="498">IF(ISERROR(0.1*N2566+0.9*(M2566/L2566)*($N$3+SUM(P2566:U2566))*(N2566/$N$3)),N2566,0.1*N2566+0.9*(M2566/L2566)*($N$3+SUM(P2566:U2566))*(N2566/$N$3))</f>
        <v/>
      </c>
      <c r="P2566" s="56">
        <f>IF(ISERROR(IF($X$5=1,$Y$5,)),"",IF($X$5=1,$Y$5,))</f>
        <v>0</v>
      </c>
      <c r="Q2566" s="56">
        <f>IF(ISERROR(IF($X$6=1,$Y$6,)),"",IF($X$6=1,$Y$6,))</f>
        <v>10000</v>
      </c>
      <c r="R2566" s="56">
        <f>IF(ISERROR(IF($X$7=1,$Y$7,)),"",IF($X$7=1,$Y$7,))</f>
        <v>0</v>
      </c>
      <c r="S2566" s="56">
        <f>IF(ISERROR(IF($X$8=1,$Y$8,)),"",IF($X$8=1,$Y$8,))</f>
        <v>1000</v>
      </c>
      <c r="T2566" s="56">
        <f>IF(ISERROR(IF($X$9=1,$Y$9,)),"",IF($X$9=1,$Y$9,))</f>
        <v>500</v>
      </c>
      <c r="U2566" s="56">
        <f>IF(ISERROR(IF($X$10=1,$Y$10,)),"",IF($X$10=1,$Y$10,))</f>
        <v>500</v>
      </c>
    </row>
    <row r="2567" spans="1:21" x14ac:dyDescent="0.25">
      <c r="A2567" s="75">
        <f t="shared" si="493"/>
        <v>2563</v>
      </c>
      <c r="C2567" s="56" t="s">
        <v>2529</v>
      </c>
      <c r="E2567" s="56">
        <f t="shared" si="494"/>
        <v>2563</v>
      </c>
      <c r="F2567" s="76">
        <f t="shared" si="489"/>
        <v>94</v>
      </c>
      <c r="G2567" s="56" t="str">
        <f t="shared" si="495"/>
        <v/>
      </c>
      <c r="H2567" s="56">
        <f t="shared" si="496"/>
        <v>2563</v>
      </c>
      <c r="I2567" s="56">
        <f>IF(G2567="",0,IF(COUNTIF($G$5:G2567,G2567)=1,0,COUNTIF($G$5:G2567,G2567) )   )</f>
        <v>0</v>
      </c>
      <c r="J2567" s="56" t="str">
        <f t="shared" si="497"/>
        <v/>
      </c>
      <c r="K2567" s="56" t="str">
        <f t="shared" si="488"/>
        <v/>
      </c>
      <c r="L2567" s="56" t="str">
        <f t="shared" si="490"/>
        <v/>
      </c>
      <c r="M2567" s="56" t="str">
        <f t="shared" si="491"/>
        <v/>
      </c>
      <c r="N2567" s="56" t="str">
        <f t="shared" si="492"/>
        <v/>
      </c>
      <c r="O2567" s="56" t="str">
        <f t="shared" si="498"/>
        <v/>
      </c>
      <c r="P2567" s="56">
        <f>IF(ISERROR(IF($X$5=1,$Y$5,)),"",IF($X$5=1,$Y$5,))</f>
        <v>0</v>
      </c>
      <c r="Q2567" s="56">
        <f>IF(ISERROR(IF($X$6=1,$Y$6,)),"",IF($X$6=1,$Y$6,))</f>
        <v>10000</v>
      </c>
      <c r="R2567" s="56">
        <f>IF(ISERROR(IF($X$7=1,$Y$7,)),"",IF($X$7=1,$Y$7,))</f>
        <v>0</v>
      </c>
      <c r="S2567" s="56">
        <f>IF(ISERROR(IF($X$8=1,$Y$8,)),"",IF($X$8=1,$Y$8,))</f>
        <v>1000</v>
      </c>
      <c r="T2567" s="56">
        <f>IF(ISERROR(IF($X$9=1,$Y$9,)),"",IF($X$9=1,$Y$9,))</f>
        <v>500</v>
      </c>
      <c r="U2567" s="56">
        <f>IF(ISERROR(IF($X$10=1,$Y$10,)),"",IF($X$10=1,$Y$10,))</f>
        <v>500</v>
      </c>
    </row>
    <row r="2568" spans="1:21" x14ac:dyDescent="0.25">
      <c r="A2568" s="75">
        <f t="shared" si="493"/>
        <v>2564</v>
      </c>
      <c r="C2568" s="56" t="s">
        <v>2518</v>
      </c>
      <c r="E2568" s="56">
        <f t="shared" si="494"/>
        <v>2564</v>
      </c>
      <c r="F2568" s="76">
        <f t="shared" si="489"/>
        <v>94</v>
      </c>
      <c r="G2568" s="56" t="str">
        <f t="shared" si="495"/>
        <v/>
      </c>
      <c r="H2568" s="56">
        <f t="shared" si="496"/>
        <v>2564</v>
      </c>
      <c r="I2568" s="56">
        <f>IF(G2568="",0,IF(COUNTIF($G$5:G2568,G2568)=1,0,COUNTIF($G$5:G2568,G2568) )   )</f>
        <v>0</v>
      </c>
      <c r="J2568" s="56" t="str">
        <f t="shared" si="497"/>
        <v/>
      </c>
      <c r="K2568" s="56" t="str">
        <f t="shared" si="488"/>
        <v/>
      </c>
      <c r="L2568" s="56" t="str">
        <f t="shared" si="490"/>
        <v/>
      </c>
      <c r="M2568" s="56" t="str">
        <f t="shared" si="491"/>
        <v/>
      </c>
      <c r="N2568" s="56" t="str">
        <f t="shared" si="492"/>
        <v/>
      </c>
      <c r="O2568" s="56" t="str">
        <f t="shared" si="498"/>
        <v/>
      </c>
      <c r="P2568" s="56">
        <f>IF(ISERROR(IF($X$5=1,$Y$5,)),"",IF($X$5=1,$Y$5,))</f>
        <v>0</v>
      </c>
      <c r="Q2568" s="56">
        <f>IF(ISERROR(IF($X$6=1,$Y$6,)),"",IF($X$6=1,$Y$6,))</f>
        <v>10000</v>
      </c>
      <c r="R2568" s="56">
        <f>IF(ISERROR(IF($X$7=1,$Y$7,)),"",IF($X$7=1,$Y$7,))</f>
        <v>0</v>
      </c>
      <c r="S2568" s="56">
        <f>IF(ISERROR(IF($X$8=1,$Y$8,)),"",IF($X$8=1,$Y$8,))</f>
        <v>1000</v>
      </c>
      <c r="T2568" s="56">
        <f>IF(ISERROR(IF($X$9=1,$Y$9,)),"",IF($X$9=1,$Y$9,))</f>
        <v>500</v>
      </c>
      <c r="U2568" s="56">
        <f>IF(ISERROR(IF($X$10=1,$Y$10,)),"",IF($X$10=1,$Y$10,))</f>
        <v>500</v>
      </c>
    </row>
    <row r="2569" spans="1:21" x14ac:dyDescent="0.25">
      <c r="A2569" s="75">
        <f t="shared" si="493"/>
        <v>2565</v>
      </c>
      <c r="D2569" s="56" t="s">
        <v>5204</v>
      </c>
      <c r="E2569" s="56">
        <f t="shared" si="494"/>
        <v>2565</v>
      </c>
      <c r="F2569" s="76">
        <f t="shared" si="489"/>
        <v>94</v>
      </c>
      <c r="G2569" s="56" t="str">
        <f t="shared" si="495"/>
        <v>NP.decoupler.stack.25m.Mini</v>
      </c>
      <c r="H2569" s="56">
        <f t="shared" si="496"/>
        <v>2565</v>
      </c>
      <c r="I2569" s="56">
        <f>IF(G2569="",0,IF(COUNTIF($G$5:G2569,G2569)=1,0,COUNTIF($G$5:G2569,G2569) )   )</f>
        <v>0</v>
      </c>
      <c r="J2569" s="56" t="str">
        <f t="shared" si="497"/>
        <v/>
      </c>
      <c r="K2569" s="56" t="str">
        <f t="shared" si="488"/>
        <v/>
      </c>
      <c r="L2569" s="56" t="str">
        <f t="shared" si="490"/>
        <v/>
      </c>
      <c r="M2569" s="56" t="str">
        <f t="shared" si="491"/>
        <v/>
      </c>
      <c r="N2569" s="56" t="str">
        <f t="shared" si="492"/>
        <v/>
      </c>
      <c r="O2569" s="56" t="str">
        <f t="shared" si="498"/>
        <v/>
      </c>
      <c r="P2569" s="56">
        <f>IF(ISERROR(IF($X$5=1,$Y$5,)),"",IF($X$5=1,$Y$5,))</f>
        <v>0</v>
      </c>
      <c r="Q2569" s="56">
        <f>IF(ISERROR(IF($X$6=1,$Y$6,)),"",IF($X$6=1,$Y$6,))</f>
        <v>10000</v>
      </c>
      <c r="R2569" s="56">
        <f>IF(ISERROR(IF($X$7=1,$Y$7,)),"",IF($X$7=1,$Y$7,))</f>
        <v>0</v>
      </c>
      <c r="S2569" s="56">
        <f>IF(ISERROR(IF($X$8=1,$Y$8,)),"",IF($X$8=1,$Y$8,))</f>
        <v>1000</v>
      </c>
      <c r="T2569" s="56">
        <f>IF(ISERROR(IF($X$9=1,$Y$9,)),"",IF($X$9=1,$Y$9,))</f>
        <v>500</v>
      </c>
      <c r="U2569" s="56">
        <f>IF(ISERROR(IF($X$10=1,$Y$10,)),"",IF($X$10=1,$Y$10,))</f>
        <v>500</v>
      </c>
    </row>
    <row r="2570" spans="1:21" x14ac:dyDescent="0.25">
      <c r="A2570" s="75">
        <f t="shared" si="493"/>
        <v>2566</v>
      </c>
      <c r="D2570" s="56" t="s">
        <v>5203</v>
      </c>
      <c r="E2570" s="56">
        <f t="shared" si="494"/>
        <v>2566</v>
      </c>
      <c r="F2570" s="76">
        <f t="shared" si="489"/>
        <v>94</v>
      </c>
      <c r="G2570" s="56" t="str">
        <f t="shared" si="495"/>
        <v>2x2decoupler2</v>
      </c>
      <c r="H2570" s="56">
        <f t="shared" si="496"/>
        <v>2566</v>
      </c>
      <c r="I2570" s="56">
        <f>IF(G2570="",0,IF(COUNTIF($G$5:G2570,G2570)=1,0,COUNTIF($G$5:G2570,G2570) )   )</f>
        <v>0</v>
      </c>
      <c r="J2570" s="56" t="str">
        <f t="shared" si="497"/>
        <v/>
      </c>
      <c r="K2570" s="56" t="str">
        <f t="shared" si="488"/>
        <v/>
      </c>
      <c r="L2570" s="56" t="str">
        <f t="shared" si="490"/>
        <v/>
      </c>
      <c r="M2570" s="56" t="str">
        <f t="shared" si="491"/>
        <v/>
      </c>
      <c r="N2570" s="56" t="str">
        <f t="shared" si="492"/>
        <v/>
      </c>
      <c r="O2570" s="56" t="str">
        <f t="shared" si="498"/>
        <v/>
      </c>
      <c r="P2570" s="56">
        <f>IF(ISERROR(IF($X$5=1,$Y$5,)),"",IF($X$5=1,$Y$5,))</f>
        <v>0</v>
      </c>
      <c r="Q2570" s="56">
        <f>IF(ISERROR(IF($X$6=1,$Y$6,)),"",IF($X$6=1,$Y$6,))</f>
        <v>10000</v>
      </c>
      <c r="R2570" s="56">
        <f>IF(ISERROR(IF($X$7=1,$Y$7,)),"",IF($X$7=1,$Y$7,))</f>
        <v>0</v>
      </c>
      <c r="S2570" s="56">
        <f>IF(ISERROR(IF($X$8=1,$Y$8,)),"",IF($X$8=1,$Y$8,))</f>
        <v>1000</v>
      </c>
      <c r="T2570" s="56">
        <f>IF(ISERROR(IF($X$9=1,$Y$9,)),"",IF($X$9=1,$Y$9,))</f>
        <v>500</v>
      </c>
      <c r="U2570" s="56">
        <f>IF(ISERROR(IF($X$10=1,$Y$10,)),"",IF($X$10=1,$Y$10,))</f>
        <v>500</v>
      </c>
    </row>
    <row r="2571" spans="1:21" x14ac:dyDescent="0.25">
      <c r="A2571" s="75">
        <f t="shared" si="493"/>
        <v>2567</v>
      </c>
      <c r="D2571" s="56" t="s">
        <v>2968</v>
      </c>
      <c r="E2571" s="56">
        <f t="shared" si="494"/>
        <v>2567</v>
      </c>
      <c r="F2571" s="76">
        <f t="shared" si="489"/>
        <v>94</v>
      </c>
      <c r="G2571" s="56" t="str">
        <f t="shared" si="495"/>
        <v>decoupler1-2</v>
      </c>
      <c r="H2571" s="56">
        <f t="shared" si="496"/>
        <v>2567</v>
      </c>
      <c r="I2571" s="56">
        <f>IF(G2571="",0,IF(COUNTIF($G$5:G2571,G2571)=1,0,COUNTIF($G$5:G2571,G2571) )   )</f>
        <v>0</v>
      </c>
      <c r="J2571" s="56" t="str">
        <f t="shared" si="497"/>
        <v/>
      </c>
      <c r="K2571" s="56" t="str">
        <f t="shared" si="488"/>
        <v/>
      </c>
      <c r="L2571" s="56" t="str">
        <f t="shared" si="490"/>
        <v/>
      </c>
      <c r="M2571" s="56" t="str">
        <f t="shared" si="491"/>
        <v/>
      </c>
      <c r="N2571" s="56" t="str">
        <f t="shared" si="492"/>
        <v/>
      </c>
      <c r="O2571" s="56" t="str">
        <f t="shared" si="498"/>
        <v/>
      </c>
      <c r="P2571" s="56">
        <f>IF(ISERROR(IF($X$5=1,$Y$5,)),"",IF($X$5=1,$Y$5,))</f>
        <v>0</v>
      </c>
      <c r="Q2571" s="56">
        <f>IF(ISERROR(IF($X$6=1,$Y$6,)),"",IF($X$6=1,$Y$6,))</f>
        <v>10000</v>
      </c>
      <c r="R2571" s="56">
        <f>IF(ISERROR(IF($X$7=1,$Y$7,)),"",IF($X$7=1,$Y$7,))</f>
        <v>0</v>
      </c>
      <c r="S2571" s="56">
        <f>IF(ISERROR(IF($X$8=1,$Y$8,)),"",IF($X$8=1,$Y$8,))</f>
        <v>1000</v>
      </c>
      <c r="T2571" s="56">
        <f>IF(ISERROR(IF($X$9=1,$Y$9,)),"",IF($X$9=1,$Y$9,))</f>
        <v>500</v>
      </c>
      <c r="U2571" s="56">
        <f>IF(ISERROR(IF($X$10=1,$Y$10,)),"",IF($X$10=1,$Y$10,))</f>
        <v>500</v>
      </c>
    </row>
    <row r="2572" spans="1:21" x14ac:dyDescent="0.25">
      <c r="A2572" s="75">
        <f t="shared" si="493"/>
        <v>2568</v>
      </c>
      <c r="D2572" s="56" t="s">
        <v>2965</v>
      </c>
      <c r="E2572" s="56">
        <f t="shared" si="494"/>
        <v>2568</v>
      </c>
      <c r="F2572" s="76">
        <f t="shared" si="489"/>
        <v>94</v>
      </c>
      <c r="G2572" s="56" t="str">
        <f t="shared" si="495"/>
        <v>DSM25mDecoupler</v>
      </c>
      <c r="H2572" s="56">
        <f t="shared" si="496"/>
        <v>2568</v>
      </c>
      <c r="I2572" s="56">
        <f>IF(G2572="",0,IF(COUNTIF($G$5:G2572,G2572)=1,0,COUNTIF($G$5:G2572,G2572) )   )</f>
        <v>0</v>
      </c>
      <c r="J2572" s="56" t="str">
        <f t="shared" si="497"/>
        <v/>
      </c>
      <c r="K2572" s="56" t="str">
        <f t="shared" si="488"/>
        <v/>
      </c>
      <c r="L2572" s="56" t="str">
        <f t="shared" si="490"/>
        <v/>
      </c>
      <c r="M2572" s="56" t="str">
        <f t="shared" si="491"/>
        <v/>
      </c>
      <c r="N2572" s="56" t="str">
        <f t="shared" si="492"/>
        <v/>
      </c>
      <c r="O2572" s="56" t="str">
        <f t="shared" si="498"/>
        <v/>
      </c>
      <c r="P2572" s="56">
        <f>IF(ISERROR(IF($X$5=1,$Y$5,)),"",IF($X$5=1,$Y$5,))</f>
        <v>0</v>
      </c>
      <c r="Q2572" s="56">
        <f>IF(ISERROR(IF($X$6=1,$Y$6,)),"",IF($X$6=1,$Y$6,))</f>
        <v>10000</v>
      </c>
      <c r="R2572" s="56">
        <f>IF(ISERROR(IF($X$7=1,$Y$7,)),"",IF($X$7=1,$Y$7,))</f>
        <v>0</v>
      </c>
      <c r="S2572" s="56">
        <f>IF(ISERROR(IF($X$8=1,$Y$8,)),"",IF($X$8=1,$Y$8,))</f>
        <v>1000</v>
      </c>
      <c r="T2572" s="56">
        <f>IF(ISERROR(IF($X$9=1,$Y$9,)),"",IF($X$9=1,$Y$9,))</f>
        <v>500</v>
      </c>
      <c r="U2572" s="56">
        <f>IF(ISERROR(IF($X$10=1,$Y$10,)),"",IF($X$10=1,$Y$10,))</f>
        <v>500</v>
      </c>
    </row>
    <row r="2573" spans="1:21" x14ac:dyDescent="0.25">
      <c r="A2573" s="75">
        <f t="shared" si="493"/>
        <v>2569</v>
      </c>
      <c r="D2573" s="56" t="s">
        <v>2969</v>
      </c>
      <c r="E2573" s="56">
        <f t="shared" si="494"/>
        <v>2569</v>
      </c>
      <c r="F2573" s="76">
        <f t="shared" si="489"/>
        <v>94</v>
      </c>
      <c r="G2573" s="56" t="str">
        <f t="shared" si="495"/>
        <v>radialDecoupler1-2</v>
      </c>
      <c r="H2573" s="56">
        <f t="shared" si="496"/>
        <v>2569</v>
      </c>
      <c r="I2573" s="56">
        <f>IF(G2573="",0,IF(COUNTIF($G$5:G2573,G2573)=1,0,COUNTIF($G$5:G2573,G2573) )   )</f>
        <v>0</v>
      </c>
      <c r="J2573" s="56" t="str">
        <f t="shared" si="497"/>
        <v/>
      </c>
      <c r="K2573" s="56" t="str">
        <f t="shared" si="488"/>
        <v/>
      </c>
      <c r="L2573" s="56" t="str">
        <f t="shared" si="490"/>
        <v/>
      </c>
      <c r="M2573" s="56" t="str">
        <f t="shared" si="491"/>
        <v/>
      </c>
      <c r="N2573" s="56" t="str">
        <f t="shared" si="492"/>
        <v/>
      </c>
      <c r="O2573" s="56" t="str">
        <f t="shared" si="498"/>
        <v/>
      </c>
      <c r="P2573" s="56">
        <f>IF(ISERROR(IF($X$5=1,$Y$5,)),"",IF($X$5=1,$Y$5,))</f>
        <v>0</v>
      </c>
      <c r="Q2573" s="56">
        <f>IF(ISERROR(IF($X$6=1,$Y$6,)),"",IF($X$6=1,$Y$6,))</f>
        <v>10000</v>
      </c>
      <c r="R2573" s="56">
        <f>IF(ISERROR(IF($X$7=1,$Y$7,)),"",IF($X$7=1,$Y$7,))</f>
        <v>0</v>
      </c>
      <c r="S2573" s="56">
        <f>IF(ISERROR(IF($X$8=1,$Y$8,)),"",IF($X$8=1,$Y$8,))</f>
        <v>1000</v>
      </c>
      <c r="T2573" s="56">
        <f>IF(ISERROR(IF($X$9=1,$Y$9,)),"",IF($X$9=1,$Y$9,))</f>
        <v>500</v>
      </c>
      <c r="U2573" s="56">
        <f>IF(ISERROR(IF($X$10=1,$Y$10,)),"",IF($X$10=1,$Y$10,))</f>
        <v>500</v>
      </c>
    </row>
    <row r="2574" spans="1:21" x14ac:dyDescent="0.25">
      <c r="A2574" s="75">
        <f t="shared" si="493"/>
        <v>2570</v>
      </c>
      <c r="D2574" s="56" t="s">
        <v>2970</v>
      </c>
      <c r="E2574" s="56">
        <f t="shared" si="494"/>
        <v>2570</v>
      </c>
      <c r="F2574" s="76">
        <f t="shared" si="489"/>
        <v>94</v>
      </c>
      <c r="G2574" s="56" t="str">
        <f t="shared" si="495"/>
        <v>stackSeparatorBig</v>
      </c>
      <c r="H2574" s="56">
        <f t="shared" si="496"/>
        <v>2570</v>
      </c>
      <c r="I2574" s="56">
        <f>IF(G2574="",0,IF(COUNTIF($G$5:G2574,G2574)=1,0,COUNTIF($G$5:G2574,G2574) )   )</f>
        <v>0</v>
      </c>
      <c r="J2574" s="56" t="str">
        <f t="shared" si="497"/>
        <v/>
      </c>
      <c r="K2574" s="56" t="str">
        <f t="shared" si="488"/>
        <v/>
      </c>
      <c r="L2574" s="56" t="str">
        <f t="shared" si="490"/>
        <v/>
      </c>
      <c r="M2574" s="56" t="str">
        <f t="shared" si="491"/>
        <v/>
      </c>
      <c r="N2574" s="56" t="str">
        <f t="shared" si="492"/>
        <v/>
      </c>
      <c r="O2574" s="56" t="str">
        <f t="shared" si="498"/>
        <v/>
      </c>
      <c r="P2574" s="56">
        <f>IF(ISERROR(IF($X$5=1,$Y$5,)),"",IF($X$5=1,$Y$5,))</f>
        <v>0</v>
      </c>
      <c r="Q2574" s="56">
        <f>IF(ISERROR(IF($X$6=1,$Y$6,)),"",IF($X$6=1,$Y$6,))</f>
        <v>10000</v>
      </c>
      <c r="R2574" s="56">
        <f>IF(ISERROR(IF($X$7=1,$Y$7,)),"",IF($X$7=1,$Y$7,))</f>
        <v>0</v>
      </c>
      <c r="S2574" s="56">
        <f>IF(ISERROR(IF($X$8=1,$Y$8,)),"",IF($X$8=1,$Y$8,))</f>
        <v>1000</v>
      </c>
      <c r="T2574" s="56">
        <f>IF(ISERROR(IF($X$9=1,$Y$9,)),"",IF($X$9=1,$Y$9,))</f>
        <v>500</v>
      </c>
      <c r="U2574" s="56">
        <f>IF(ISERROR(IF($X$10=1,$Y$10,)),"",IF($X$10=1,$Y$10,))</f>
        <v>500</v>
      </c>
    </row>
    <row r="2575" spans="1:21" x14ac:dyDescent="0.25">
      <c r="A2575" s="75">
        <f t="shared" si="493"/>
        <v>2571</v>
      </c>
      <c r="D2575" s="56" t="s">
        <v>5197</v>
      </c>
      <c r="E2575" s="56">
        <f t="shared" si="494"/>
        <v>2571</v>
      </c>
      <c r="F2575" s="76">
        <f t="shared" si="489"/>
        <v>94</v>
      </c>
      <c r="G2575" s="56" t="str">
        <f t="shared" si="495"/>
        <v>decoupler.ftr.2M</v>
      </c>
      <c r="H2575" s="56">
        <f t="shared" si="496"/>
        <v>2571</v>
      </c>
      <c r="I2575" s="56">
        <f>IF(G2575="",0,IF(COUNTIF($G$5:G2575,G2575)=1,0,COUNTIF($G$5:G2575,G2575) )   )</f>
        <v>0</v>
      </c>
      <c r="J2575" s="56" t="str">
        <f t="shared" si="497"/>
        <v/>
      </c>
      <c r="K2575" s="56" t="str">
        <f t="shared" si="488"/>
        <v/>
      </c>
      <c r="L2575" s="56" t="str">
        <f t="shared" si="490"/>
        <v/>
      </c>
      <c r="M2575" s="56" t="str">
        <f t="shared" si="491"/>
        <v/>
      </c>
      <c r="N2575" s="56" t="str">
        <f t="shared" si="492"/>
        <v/>
      </c>
      <c r="O2575" s="56" t="str">
        <f t="shared" si="498"/>
        <v/>
      </c>
      <c r="P2575" s="56">
        <f>IF(ISERROR(IF($X$5=1,$Y$5,)),"",IF($X$5=1,$Y$5,))</f>
        <v>0</v>
      </c>
      <c r="Q2575" s="56">
        <f>IF(ISERROR(IF($X$6=1,$Y$6,)),"",IF($X$6=1,$Y$6,))</f>
        <v>10000</v>
      </c>
      <c r="R2575" s="56">
        <f>IF(ISERROR(IF($X$7=1,$Y$7,)),"",IF($X$7=1,$Y$7,))</f>
        <v>0</v>
      </c>
      <c r="S2575" s="56">
        <f>IF(ISERROR(IF($X$8=1,$Y$8,)),"",IF($X$8=1,$Y$8,))</f>
        <v>1000</v>
      </c>
      <c r="T2575" s="56">
        <f>IF(ISERROR(IF($X$9=1,$Y$9,)),"",IF($X$9=1,$Y$9,))</f>
        <v>500</v>
      </c>
      <c r="U2575" s="56">
        <f>IF(ISERROR(IF($X$10=1,$Y$10,)),"",IF($X$10=1,$Y$10,))</f>
        <v>500</v>
      </c>
    </row>
    <row r="2576" spans="1:21" x14ac:dyDescent="0.25">
      <c r="A2576" s="75">
        <f t="shared" si="493"/>
        <v>2572</v>
      </c>
      <c r="D2576" s="56" t="s">
        <v>2966</v>
      </c>
      <c r="E2576" s="56">
        <f t="shared" si="494"/>
        <v>2572</v>
      </c>
      <c r="F2576" s="76">
        <f t="shared" si="489"/>
        <v>94</v>
      </c>
      <c r="G2576" s="56" t="str">
        <f t="shared" si="495"/>
        <v>DSM25mShortDecoupler</v>
      </c>
      <c r="H2576" s="56">
        <f t="shared" si="496"/>
        <v>2572</v>
      </c>
      <c r="I2576" s="56">
        <f>IF(G2576="",0,IF(COUNTIF($G$5:G2576,G2576)=1,0,COUNTIF($G$5:G2576,G2576) )   )</f>
        <v>0</v>
      </c>
      <c r="J2576" s="56" t="str">
        <f t="shared" si="497"/>
        <v/>
      </c>
      <c r="K2576" s="56" t="str">
        <f t="shared" si="488"/>
        <v/>
      </c>
      <c r="L2576" s="56" t="str">
        <f t="shared" si="490"/>
        <v/>
      </c>
      <c r="M2576" s="56" t="str">
        <f t="shared" si="491"/>
        <v/>
      </c>
      <c r="N2576" s="56" t="str">
        <f t="shared" si="492"/>
        <v/>
      </c>
      <c r="O2576" s="56" t="str">
        <f t="shared" si="498"/>
        <v/>
      </c>
      <c r="P2576" s="56">
        <f>IF(ISERROR(IF($X$5=1,$Y$5,)),"",IF($X$5=1,$Y$5,))</f>
        <v>0</v>
      </c>
      <c r="Q2576" s="56">
        <f>IF(ISERROR(IF($X$6=1,$Y$6,)),"",IF($X$6=1,$Y$6,))</f>
        <v>10000</v>
      </c>
      <c r="R2576" s="56">
        <f>IF(ISERROR(IF($X$7=1,$Y$7,)),"",IF($X$7=1,$Y$7,))</f>
        <v>0</v>
      </c>
      <c r="S2576" s="56">
        <f>IF(ISERROR(IF($X$8=1,$Y$8,)),"",IF($X$8=1,$Y$8,))</f>
        <v>1000</v>
      </c>
      <c r="T2576" s="56">
        <f>IF(ISERROR(IF($X$9=1,$Y$9,)),"",IF($X$9=1,$Y$9,))</f>
        <v>500</v>
      </c>
      <c r="U2576" s="56">
        <f>IF(ISERROR(IF($X$10=1,$Y$10,)),"",IF($X$10=1,$Y$10,))</f>
        <v>500</v>
      </c>
    </row>
    <row r="2577" spans="1:21" x14ac:dyDescent="0.25">
      <c r="A2577" s="75">
        <f t="shared" si="493"/>
        <v>2573</v>
      </c>
      <c r="D2577" s="56" t="s">
        <v>5198</v>
      </c>
      <c r="E2577" s="56">
        <f t="shared" si="494"/>
        <v>2573</v>
      </c>
      <c r="F2577" s="76">
        <f t="shared" si="489"/>
        <v>94</v>
      </c>
      <c r="G2577" s="56" t="str">
        <f t="shared" si="495"/>
        <v>decoupler.ftr</v>
      </c>
      <c r="H2577" s="56">
        <f t="shared" si="496"/>
        <v>2573</v>
      </c>
      <c r="I2577" s="56">
        <f>IF(G2577="",0,IF(COUNTIF($G$5:G2577,G2577)=1,0,COUNTIF($G$5:G2577,G2577) )   )</f>
        <v>0</v>
      </c>
      <c r="J2577" s="56" t="str">
        <f t="shared" si="497"/>
        <v/>
      </c>
      <c r="K2577" s="56" t="str">
        <f t="shared" si="488"/>
        <v/>
      </c>
      <c r="L2577" s="56" t="str">
        <f t="shared" si="490"/>
        <v/>
      </c>
      <c r="M2577" s="56" t="str">
        <f t="shared" si="491"/>
        <v/>
      </c>
      <c r="N2577" s="56" t="str">
        <f t="shared" si="492"/>
        <v/>
      </c>
      <c r="O2577" s="56" t="str">
        <f t="shared" si="498"/>
        <v/>
      </c>
      <c r="P2577" s="56">
        <f>IF(ISERROR(IF($X$5=1,$Y$5,)),"",IF($X$5=1,$Y$5,))</f>
        <v>0</v>
      </c>
      <c r="Q2577" s="56">
        <f>IF(ISERROR(IF($X$6=1,$Y$6,)),"",IF($X$6=1,$Y$6,))</f>
        <v>10000</v>
      </c>
      <c r="R2577" s="56">
        <f>IF(ISERROR(IF($X$7=1,$Y$7,)),"",IF($X$7=1,$Y$7,))</f>
        <v>0</v>
      </c>
      <c r="S2577" s="56">
        <f>IF(ISERROR(IF($X$8=1,$Y$8,)),"",IF($X$8=1,$Y$8,))</f>
        <v>1000</v>
      </c>
      <c r="T2577" s="56">
        <f>IF(ISERROR(IF($X$9=1,$Y$9,)),"",IF($X$9=1,$Y$9,))</f>
        <v>500</v>
      </c>
      <c r="U2577" s="56">
        <f>IF(ISERROR(IF($X$10=1,$Y$10,)),"",IF($X$10=1,$Y$10,))</f>
        <v>500</v>
      </c>
    </row>
    <row r="2578" spans="1:21" x14ac:dyDescent="0.25">
      <c r="A2578" s="75">
        <f t="shared" si="493"/>
        <v>2574</v>
      </c>
      <c r="D2578" s="56" t="s">
        <v>2967</v>
      </c>
      <c r="E2578" s="56">
        <f t="shared" si="494"/>
        <v>2574</v>
      </c>
      <c r="F2578" s="76">
        <f t="shared" si="489"/>
        <v>94</v>
      </c>
      <c r="G2578" s="56" t="str">
        <f t="shared" si="495"/>
        <v>DSMStrutDecoupler</v>
      </c>
      <c r="H2578" s="56">
        <f t="shared" si="496"/>
        <v>2574</v>
      </c>
      <c r="I2578" s="56">
        <f>IF(G2578="",0,IF(COUNTIF($G$5:G2578,G2578)=1,0,COUNTIF($G$5:G2578,G2578) )   )</f>
        <v>0</v>
      </c>
      <c r="J2578" s="56" t="str">
        <f t="shared" si="497"/>
        <v/>
      </c>
      <c r="K2578" s="56" t="str">
        <f t="shared" si="488"/>
        <v/>
      </c>
      <c r="L2578" s="56" t="str">
        <f t="shared" si="490"/>
        <v/>
      </c>
      <c r="M2578" s="56" t="str">
        <f t="shared" si="491"/>
        <v/>
      </c>
      <c r="N2578" s="56" t="str">
        <f t="shared" si="492"/>
        <v/>
      </c>
      <c r="O2578" s="56" t="str">
        <f t="shared" si="498"/>
        <v/>
      </c>
      <c r="P2578" s="56">
        <f>IF(ISERROR(IF($X$5=1,$Y$5,)),"",IF($X$5=1,$Y$5,))</f>
        <v>0</v>
      </c>
      <c r="Q2578" s="56">
        <f>IF(ISERROR(IF($X$6=1,$Y$6,)),"",IF($X$6=1,$Y$6,))</f>
        <v>10000</v>
      </c>
      <c r="R2578" s="56">
        <f>IF(ISERROR(IF($X$7=1,$Y$7,)),"",IF($X$7=1,$Y$7,))</f>
        <v>0</v>
      </c>
      <c r="S2578" s="56">
        <f>IF(ISERROR(IF($X$8=1,$Y$8,)),"",IF($X$8=1,$Y$8,))</f>
        <v>1000</v>
      </c>
      <c r="T2578" s="56">
        <f>IF(ISERROR(IF($X$9=1,$Y$9,)),"",IF($X$9=1,$Y$9,))</f>
        <v>500</v>
      </c>
      <c r="U2578" s="56">
        <f>IF(ISERROR(IF($X$10=1,$Y$10,)),"",IF($X$10=1,$Y$10,))</f>
        <v>500</v>
      </c>
    </row>
    <row r="2579" spans="1:21" x14ac:dyDescent="0.25">
      <c r="A2579" s="75">
        <f t="shared" si="493"/>
        <v>2575</v>
      </c>
      <c r="D2579" s="56" t="s">
        <v>5199</v>
      </c>
      <c r="E2579" s="56">
        <f t="shared" si="494"/>
        <v>2575</v>
      </c>
      <c r="F2579" s="76">
        <f t="shared" si="489"/>
        <v>94</v>
      </c>
      <c r="G2579" s="56" t="str">
        <f t="shared" si="495"/>
        <v>KM.FuelController.OFF</v>
      </c>
      <c r="H2579" s="56">
        <f t="shared" si="496"/>
        <v>2575</v>
      </c>
      <c r="I2579" s="56">
        <f>IF(G2579="",0,IF(COUNTIF($G$5:G2579,G2579)=1,0,COUNTIF($G$5:G2579,G2579) )   )</f>
        <v>0</v>
      </c>
      <c r="J2579" s="56" t="str">
        <f t="shared" si="497"/>
        <v/>
      </c>
      <c r="K2579" s="56" t="str">
        <f t="shared" si="488"/>
        <v/>
      </c>
      <c r="L2579" s="56" t="str">
        <f t="shared" si="490"/>
        <v/>
      </c>
      <c r="M2579" s="56" t="str">
        <f t="shared" si="491"/>
        <v/>
      </c>
      <c r="N2579" s="56" t="str">
        <f t="shared" si="492"/>
        <v/>
      </c>
      <c r="O2579" s="56" t="str">
        <f t="shared" si="498"/>
        <v/>
      </c>
      <c r="P2579" s="56">
        <f>IF(ISERROR(IF($X$5=1,$Y$5,)),"",IF($X$5=1,$Y$5,))</f>
        <v>0</v>
      </c>
      <c r="Q2579" s="56">
        <f>IF(ISERROR(IF($X$6=1,$Y$6,)),"",IF($X$6=1,$Y$6,))</f>
        <v>10000</v>
      </c>
      <c r="R2579" s="56">
        <f>IF(ISERROR(IF($X$7=1,$Y$7,)),"",IF($X$7=1,$Y$7,))</f>
        <v>0</v>
      </c>
      <c r="S2579" s="56">
        <f>IF(ISERROR(IF($X$8=1,$Y$8,)),"",IF($X$8=1,$Y$8,))</f>
        <v>1000</v>
      </c>
      <c r="T2579" s="56">
        <f>IF(ISERROR(IF($X$9=1,$Y$9,)),"",IF($X$9=1,$Y$9,))</f>
        <v>500</v>
      </c>
      <c r="U2579" s="56">
        <f>IF(ISERROR(IF($X$10=1,$Y$10,)),"",IF($X$10=1,$Y$10,))</f>
        <v>500</v>
      </c>
    </row>
    <row r="2580" spans="1:21" x14ac:dyDescent="0.25">
      <c r="A2580" s="75">
        <f t="shared" si="493"/>
        <v>2576</v>
      </c>
      <c r="D2580" s="56" t="s">
        <v>2811</v>
      </c>
      <c r="E2580" s="56">
        <f t="shared" si="494"/>
        <v>2576</v>
      </c>
      <c r="F2580" s="76">
        <f t="shared" si="489"/>
        <v>94</v>
      </c>
      <c r="G2580" s="56" t="str">
        <f t="shared" si="495"/>
        <v>TriStrutDecoupler</v>
      </c>
      <c r="H2580" s="56">
        <f t="shared" si="496"/>
        <v>2576</v>
      </c>
      <c r="I2580" s="56">
        <f>IF(G2580="",0,IF(COUNTIF($G$5:G2580,G2580)=1,0,COUNTIF($G$5:G2580,G2580) )   )</f>
        <v>0</v>
      </c>
      <c r="J2580" s="56" t="str">
        <f t="shared" si="497"/>
        <v/>
      </c>
      <c r="K2580" s="56" t="str">
        <f t="shared" si="488"/>
        <v/>
      </c>
      <c r="L2580" s="56" t="str">
        <f t="shared" si="490"/>
        <v/>
      </c>
      <c r="M2580" s="56" t="str">
        <f t="shared" si="491"/>
        <v/>
      </c>
      <c r="N2580" s="56" t="str">
        <f t="shared" si="492"/>
        <v/>
      </c>
      <c r="O2580" s="56" t="str">
        <f t="shared" si="498"/>
        <v/>
      </c>
      <c r="P2580" s="56">
        <f>IF(ISERROR(IF($X$5=1,$Y$5,)),"",IF($X$5=1,$Y$5,))</f>
        <v>0</v>
      </c>
      <c r="Q2580" s="56">
        <f>IF(ISERROR(IF($X$6=1,$Y$6,)),"",IF($X$6=1,$Y$6,))</f>
        <v>10000</v>
      </c>
      <c r="R2580" s="56">
        <f>IF(ISERROR(IF($X$7=1,$Y$7,)),"",IF($X$7=1,$Y$7,))</f>
        <v>0</v>
      </c>
      <c r="S2580" s="56">
        <f>IF(ISERROR(IF($X$8=1,$Y$8,)),"",IF($X$8=1,$Y$8,))</f>
        <v>1000</v>
      </c>
      <c r="T2580" s="56">
        <f>IF(ISERROR(IF($X$9=1,$Y$9,)),"",IF($X$9=1,$Y$9,))</f>
        <v>500</v>
      </c>
      <c r="U2580" s="56">
        <f>IF(ISERROR(IF($X$10=1,$Y$10,)),"",IF($X$10=1,$Y$10,))</f>
        <v>500</v>
      </c>
    </row>
    <row r="2581" spans="1:21" x14ac:dyDescent="0.25">
      <c r="A2581" s="75">
        <f t="shared" si="493"/>
        <v>2577</v>
      </c>
      <c r="D2581" s="56" t="s">
        <v>5200</v>
      </c>
      <c r="E2581" s="56">
        <f t="shared" si="494"/>
        <v>2577</v>
      </c>
      <c r="F2581" s="76">
        <f t="shared" si="489"/>
        <v>94</v>
      </c>
      <c r="G2581" s="56" t="str">
        <f t="shared" si="495"/>
        <v>KM.FuelController.ON</v>
      </c>
      <c r="H2581" s="56">
        <f t="shared" si="496"/>
        <v>2577</v>
      </c>
      <c r="I2581" s="56">
        <f>IF(G2581="",0,IF(COUNTIF($G$5:G2581,G2581)=1,0,COUNTIF($G$5:G2581,G2581) )   )</f>
        <v>0</v>
      </c>
      <c r="J2581" s="56" t="str">
        <f t="shared" si="497"/>
        <v/>
      </c>
      <c r="K2581" s="56" t="str">
        <f t="shared" si="488"/>
        <v/>
      </c>
      <c r="L2581" s="56" t="str">
        <f t="shared" si="490"/>
        <v/>
      </c>
      <c r="M2581" s="56" t="str">
        <f t="shared" si="491"/>
        <v/>
      </c>
      <c r="N2581" s="56" t="str">
        <f t="shared" si="492"/>
        <v/>
      </c>
      <c r="O2581" s="56" t="str">
        <f t="shared" si="498"/>
        <v/>
      </c>
      <c r="P2581" s="56">
        <f>IF(ISERROR(IF($X$5=1,$Y$5,)),"",IF($X$5=1,$Y$5,))</f>
        <v>0</v>
      </c>
      <c r="Q2581" s="56">
        <f>IF(ISERROR(IF($X$6=1,$Y$6,)),"",IF($X$6=1,$Y$6,))</f>
        <v>10000</v>
      </c>
      <c r="R2581" s="56">
        <f>IF(ISERROR(IF($X$7=1,$Y$7,)),"",IF($X$7=1,$Y$7,))</f>
        <v>0</v>
      </c>
      <c r="S2581" s="56">
        <f>IF(ISERROR(IF($X$8=1,$Y$8,)),"",IF($X$8=1,$Y$8,))</f>
        <v>1000</v>
      </c>
      <c r="T2581" s="56">
        <f>IF(ISERROR(IF($X$9=1,$Y$9,)),"",IF($X$9=1,$Y$9,))</f>
        <v>500</v>
      </c>
      <c r="U2581" s="56">
        <f>IF(ISERROR(IF($X$10=1,$Y$10,)),"",IF($X$10=1,$Y$10,))</f>
        <v>500</v>
      </c>
    </row>
    <row r="2582" spans="1:21" x14ac:dyDescent="0.25">
      <c r="A2582" s="75">
        <f t="shared" si="493"/>
        <v>2578</v>
      </c>
      <c r="D2582" s="56" t="s">
        <v>5201</v>
      </c>
      <c r="E2582" s="56">
        <f t="shared" si="494"/>
        <v>2578</v>
      </c>
      <c r="F2582" s="76">
        <f t="shared" si="489"/>
        <v>94</v>
      </c>
      <c r="G2582" s="56" t="str">
        <f t="shared" si="495"/>
        <v>Kosmos.VA.RRV.Escape.Unit</v>
      </c>
      <c r="H2582" s="56">
        <f t="shared" si="496"/>
        <v>2578</v>
      </c>
      <c r="I2582" s="56">
        <f>IF(G2582="",0,IF(COUNTIF($G$5:G2582,G2582)=1,0,COUNTIF($G$5:G2582,G2582) )   )</f>
        <v>0</v>
      </c>
      <c r="J2582" s="56" t="str">
        <f t="shared" si="497"/>
        <v/>
      </c>
      <c r="K2582" s="56" t="str">
        <f t="shared" si="488"/>
        <v/>
      </c>
      <c r="L2582" s="56" t="str">
        <f t="shared" si="490"/>
        <v/>
      </c>
      <c r="M2582" s="56" t="str">
        <f t="shared" si="491"/>
        <v/>
      </c>
      <c r="N2582" s="56" t="str">
        <f t="shared" si="492"/>
        <v/>
      </c>
      <c r="O2582" s="56" t="str">
        <f t="shared" si="498"/>
        <v/>
      </c>
      <c r="P2582" s="56">
        <f>IF(ISERROR(IF($X$5=1,$Y$5,)),"",IF($X$5=1,$Y$5,))</f>
        <v>0</v>
      </c>
      <c r="Q2582" s="56">
        <f>IF(ISERROR(IF($X$6=1,$Y$6,)),"",IF($X$6=1,$Y$6,))</f>
        <v>10000</v>
      </c>
      <c r="R2582" s="56">
        <f>IF(ISERROR(IF($X$7=1,$Y$7,)),"",IF($X$7=1,$Y$7,))</f>
        <v>0</v>
      </c>
      <c r="S2582" s="56">
        <f>IF(ISERROR(IF($X$8=1,$Y$8,)),"",IF($X$8=1,$Y$8,))</f>
        <v>1000</v>
      </c>
      <c r="T2582" s="56">
        <f>IF(ISERROR(IF($X$9=1,$Y$9,)),"",IF($X$9=1,$Y$9,))</f>
        <v>500</v>
      </c>
      <c r="U2582" s="56">
        <f>IF(ISERROR(IF($X$10=1,$Y$10,)),"",IF($X$10=1,$Y$10,))</f>
        <v>500</v>
      </c>
    </row>
    <row r="2583" spans="1:21" x14ac:dyDescent="0.25">
      <c r="A2583" s="75">
        <f t="shared" si="493"/>
        <v>2579</v>
      </c>
      <c r="D2583" s="56" t="s">
        <v>5202</v>
      </c>
      <c r="E2583" s="56">
        <f t="shared" si="494"/>
        <v>2579</v>
      </c>
      <c r="F2583" s="76">
        <f t="shared" si="489"/>
        <v>94</v>
      </c>
      <c r="G2583" s="56" t="str">
        <f t="shared" si="495"/>
        <v>KW2mDecoupler</v>
      </c>
      <c r="H2583" s="56">
        <f t="shared" si="496"/>
        <v>2579</v>
      </c>
      <c r="I2583" s="56">
        <f>IF(G2583="",0,IF(COUNTIF($G$5:G2583,G2583)=1,0,COUNTIF($G$5:G2583,G2583) )   )</f>
        <v>0</v>
      </c>
      <c r="J2583" s="56" t="str">
        <f t="shared" si="497"/>
        <v/>
      </c>
      <c r="K2583" s="56" t="str">
        <f t="shared" si="488"/>
        <v/>
      </c>
      <c r="L2583" s="56" t="str">
        <f t="shared" si="490"/>
        <v/>
      </c>
      <c r="M2583" s="56" t="str">
        <f t="shared" si="491"/>
        <v/>
      </c>
      <c r="N2583" s="56" t="str">
        <f t="shared" si="492"/>
        <v/>
      </c>
      <c r="O2583" s="56" t="str">
        <f t="shared" si="498"/>
        <v/>
      </c>
      <c r="P2583" s="56">
        <f>IF(ISERROR(IF($X$5=1,$Y$5,)),"",IF($X$5=1,$Y$5,))</f>
        <v>0</v>
      </c>
      <c r="Q2583" s="56">
        <f>IF(ISERROR(IF($X$6=1,$Y$6,)),"",IF($X$6=1,$Y$6,))</f>
        <v>10000</v>
      </c>
      <c r="R2583" s="56">
        <f>IF(ISERROR(IF($X$7=1,$Y$7,)),"",IF($X$7=1,$Y$7,))</f>
        <v>0</v>
      </c>
      <c r="S2583" s="56">
        <f>IF(ISERROR(IF($X$8=1,$Y$8,)),"",IF($X$8=1,$Y$8,))</f>
        <v>1000</v>
      </c>
      <c r="T2583" s="56">
        <f>IF(ISERROR(IF($X$9=1,$Y$9,)),"",IF($X$9=1,$Y$9,))</f>
        <v>500</v>
      </c>
      <c r="U2583" s="56">
        <f>IF(ISERROR(IF($X$10=1,$Y$10,)),"",IF($X$10=1,$Y$10,))</f>
        <v>500</v>
      </c>
    </row>
    <row r="2584" spans="1:21" x14ac:dyDescent="0.25">
      <c r="A2584" s="75">
        <f t="shared" si="493"/>
        <v>2580</v>
      </c>
      <c r="D2584" s="56" t="s">
        <v>5205</v>
      </c>
      <c r="E2584" s="56">
        <f t="shared" si="494"/>
        <v>2580</v>
      </c>
      <c r="F2584" s="76">
        <f t="shared" si="489"/>
        <v>94</v>
      </c>
      <c r="G2584" s="56" t="str">
        <f t="shared" si="495"/>
        <v>TD.BoosterSep</v>
      </c>
      <c r="H2584" s="56">
        <f t="shared" si="496"/>
        <v>2580</v>
      </c>
      <c r="I2584" s="56">
        <f>IF(G2584="",0,IF(COUNTIF($G$5:G2584,G2584)=1,0,COUNTIF($G$5:G2584,G2584) )   )</f>
        <v>0</v>
      </c>
      <c r="J2584" s="56" t="str">
        <f t="shared" si="497"/>
        <v/>
      </c>
      <c r="K2584" s="56" t="str">
        <f t="shared" si="488"/>
        <v/>
      </c>
      <c r="L2584" s="56" t="str">
        <f t="shared" si="490"/>
        <v/>
      </c>
      <c r="M2584" s="56" t="str">
        <f t="shared" si="491"/>
        <v/>
      </c>
      <c r="N2584" s="56" t="str">
        <f t="shared" si="492"/>
        <v/>
      </c>
      <c r="O2584" s="56" t="str">
        <f t="shared" si="498"/>
        <v/>
      </c>
      <c r="P2584" s="56">
        <f>IF(ISERROR(IF($X$5=1,$Y$5,)),"",IF($X$5=1,$Y$5,))</f>
        <v>0</v>
      </c>
      <c r="Q2584" s="56">
        <f>IF(ISERROR(IF($X$6=1,$Y$6,)),"",IF($X$6=1,$Y$6,))</f>
        <v>10000</v>
      </c>
      <c r="R2584" s="56">
        <f>IF(ISERROR(IF($X$7=1,$Y$7,)),"",IF($X$7=1,$Y$7,))</f>
        <v>0</v>
      </c>
      <c r="S2584" s="56">
        <f>IF(ISERROR(IF($X$8=1,$Y$8,)),"",IF($X$8=1,$Y$8,))</f>
        <v>1000</v>
      </c>
      <c r="T2584" s="56">
        <f>IF(ISERROR(IF($X$9=1,$Y$9,)),"",IF($X$9=1,$Y$9,))</f>
        <v>500</v>
      </c>
      <c r="U2584" s="56">
        <f>IF(ISERROR(IF($X$10=1,$Y$10,)),"",IF($X$10=1,$Y$10,))</f>
        <v>500</v>
      </c>
    </row>
    <row r="2585" spans="1:21" x14ac:dyDescent="0.25">
      <c r="A2585" s="75">
        <f t="shared" si="493"/>
        <v>2581</v>
      </c>
      <c r="D2585" s="56" t="s">
        <v>5206</v>
      </c>
      <c r="E2585" s="56">
        <f t="shared" si="494"/>
        <v>2581</v>
      </c>
      <c r="F2585" s="76">
        <f t="shared" si="489"/>
        <v>94</v>
      </c>
      <c r="G2585" s="56" t="str">
        <f t="shared" si="495"/>
        <v>TD.BoosterSep1</v>
      </c>
      <c r="H2585" s="56">
        <f t="shared" si="496"/>
        <v>2581</v>
      </c>
      <c r="I2585" s="56">
        <f>IF(G2585="",0,IF(COUNTIF($G$5:G2585,G2585)=1,0,COUNTIF($G$5:G2585,G2585) )   )</f>
        <v>0</v>
      </c>
      <c r="J2585" s="56" t="str">
        <f t="shared" si="497"/>
        <v/>
      </c>
      <c r="K2585" s="56" t="str">
        <f t="shared" si="488"/>
        <v/>
      </c>
      <c r="L2585" s="56" t="str">
        <f t="shared" si="490"/>
        <v/>
      </c>
      <c r="M2585" s="56" t="str">
        <f t="shared" si="491"/>
        <v/>
      </c>
      <c r="N2585" s="56" t="str">
        <f t="shared" si="492"/>
        <v/>
      </c>
      <c r="O2585" s="56" t="str">
        <f t="shared" si="498"/>
        <v/>
      </c>
      <c r="P2585" s="56">
        <f>IF(ISERROR(IF($X$5=1,$Y$5,)),"",IF($X$5=1,$Y$5,))</f>
        <v>0</v>
      </c>
      <c r="Q2585" s="56">
        <f>IF(ISERROR(IF($X$6=1,$Y$6,)),"",IF($X$6=1,$Y$6,))</f>
        <v>10000</v>
      </c>
      <c r="R2585" s="56">
        <f>IF(ISERROR(IF($X$7=1,$Y$7,)),"",IF($X$7=1,$Y$7,))</f>
        <v>0</v>
      </c>
      <c r="S2585" s="56">
        <f>IF(ISERROR(IF($X$8=1,$Y$8,)),"",IF($X$8=1,$Y$8,))</f>
        <v>1000</v>
      </c>
      <c r="T2585" s="56">
        <f>IF(ISERROR(IF($X$9=1,$Y$9,)),"",IF($X$9=1,$Y$9,))</f>
        <v>500</v>
      </c>
      <c r="U2585" s="56">
        <f>IF(ISERROR(IF($X$10=1,$Y$10,)),"",IF($X$10=1,$Y$10,))</f>
        <v>500</v>
      </c>
    </row>
    <row r="2586" spans="1:21" x14ac:dyDescent="0.25">
      <c r="A2586" s="75">
        <f t="shared" si="493"/>
        <v>2582</v>
      </c>
      <c r="C2586" s="56" t="s">
        <v>2532</v>
      </c>
      <c r="E2586" s="56">
        <f t="shared" si="494"/>
        <v>2582</v>
      </c>
      <c r="F2586" s="76">
        <f t="shared" si="489"/>
        <v>94</v>
      </c>
      <c r="G2586" s="56" t="str">
        <f t="shared" si="495"/>
        <v/>
      </c>
      <c r="H2586" s="56">
        <f t="shared" si="496"/>
        <v>2582</v>
      </c>
      <c r="I2586" s="56">
        <f>IF(G2586="",0,IF(COUNTIF($G$5:G2586,G2586)=1,0,COUNTIF($G$5:G2586,G2586) )   )</f>
        <v>0</v>
      </c>
      <c r="J2586" s="56" t="str">
        <f t="shared" si="497"/>
        <v/>
      </c>
      <c r="K2586" s="56" t="str">
        <f t="shared" si="488"/>
        <v/>
      </c>
      <c r="L2586" s="56" t="str">
        <f t="shared" si="490"/>
        <v/>
      </c>
      <c r="M2586" s="56" t="str">
        <f t="shared" si="491"/>
        <v/>
      </c>
      <c r="N2586" s="56" t="str">
        <f t="shared" si="492"/>
        <v/>
      </c>
      <c r="O2586" s="56" t="str">
        <f t="shared" si="498"/>
        <v/>
      </c>
      <c r="P2586" s="56">
        <f>IF(ISERROR(IF($X$5=1,$Y$5,)),"",IF($X$5=1,$Y$5,))</f>
        <v>0</v>
      </c>
      <c r="Q2586" s="56">
        <f>IF(ISERROR(IF($X$6=1,$Y$6,)),"",IF($X$6=1,$Y$6,))</f>
        <v>10000</v>
      </c>
      <c r="R2586" s="56">
        <f>IF(ISERROR(IF($X$7=1,$Y$7,)),"",IF($X$7=1,$Y$7,))</f>
        <v>0</v>
      </c>
      <c r="S2586" s="56">
        <f>IF(ISERROR(IF($X$8=1,$Y$8,)),"",IF($X$8=1,$Y$8,))</f>
        <v>1000</v>
      </c>
      <c r="T2586" s="56">
        <f>IF(ISERROR(IF($X$9=1,$Y$9,)),"",IF($X$9=1,$Y$9,))</f>
        <v>500</v>
      </c>
      <c r="U2586" s="56">
        <f>IF(ISERROR(IF($X$10=1,$Y$10,)),"",IF($X$10=1,$Y$10,))</f>
        <v>500</v>
      </c>
    </row>
    <row r="2587" spans="1:21" x14ac:dyDescent="0.25">
      <c r="A2587" s="75">
        <f t="shared" si="493"/>
        <v>2583</v>
      </c>
      <c r="B2587" s="56" t="s">
        <v>2532</v>
      </c>
      <c r="E2587" s="56">
        <f t="shared" si="494"/>
        <v>2583</v>
      </c>
      <c r="F2587" s="76">
        <f t="shared" si="489"/>
        <v>94</v>
      </c>
      <c r="G2587" s="56" t="str">
        <f t="shared" si="495"/>
        <v/>
      </c>
      <c r="H2587" s="56">
        <f t="shared" si="496"/>
        <v>2583</v>
      </c>
      <c r="I2587" s="56">
        <f>IF(G2587="",0,IF(COUNTIF($G$5:G2587,G2587)=1,0,COUNTIF($G$5:G2587,G2587) )   )</f>
        <v>0</v>
      </c>
      <c r="J2587" s="56" t="str">
        <f t="shared" si="497"/>
        <v/>
      </c>
      <c r="K2587" s="56" t="str">
        <f t="shared" si="488"/>
        <v/>
      </c>
      <c r="L2587" s="56" t="str">
        <f t="shared" si="490"/>
        <v/>
      </c>
      <c r="M2587" s="56" t="str">
        <f t="shared" si="491"/>
        <v/>
      </c>
      <c r="N2587" s="56" t="str">
        <f t="shared" si="492"/>
        <v/>
      </c>
      <c r="O2587" s="56" t="str">
        <f t="shared" si="498"/>
        <v/>
      </c>
      <c r="P2587" s="56">
        <f>IF(ISERROR(IF($X$5=1,$Y$5,)),"",IF($X$5=1,$Y$5,))</f>
        <v>0</v>
      </c>
      <c r="Q2587" s="56">
        <f>IF(ISERROR(IF($X$6=1,$Y$6,)),"",IF($X$6=1,$Y$6,))</f>
        <v>10000</v>
      </c>
      <c r="R2587" s="56">
        <f>IF(ISERROR(IF($X$7=1,$Y$7,)),"",IF($X$7=1,$Y$7,))</f>
        <v>0</v>
      </c>
      <c r="S2587" s="56">
        <f>IF(ISERROR(IF($X$8=1,$Y$8,)),"",IF($X$8=1,$Y$8,))</f>
        <v>1000</v>
      </c>
      <c r="T2587" s="56">
        <f>IF(ISERROR(IF($X$9=1,$Y$9,)),"",IF($X$9=1,$Y$9,))</f>
        <v>500</v>
      </c>
      <c r="U2587" s="56">
        <f>IF(ISERROR(IF($X$10=1,$Y$10,)),"",IF($X$10=1,$Y$10,))</f>
        <v>500</v>
      </c>
    </row>
    <row r="2588" spans="1:21" x14ac:dyDescent="0.25">
      <c r="A2588" s="75">
        <f t="shared" si="493"/>
        <v>2584</v>
      </c>
      <c r="B2588" s="56" t="s">
        <v>2517</v>
      </c>
      <c r="E2588" s="56">
        <f t="shared" si="494"/>
        <v>2584</v>
      </c>
      <c r="F2588" s="76">
        <f t="shared" si="489"/>
        <v>94</v>
      </c>
      <c r="G2588" s="56" t="str">
        <f t="shared" si="495"/>
        <v/>
      </c>
      <c r="H2588" s="56">
        <f t="shared" si="496"/>
        <v>2584</v>
      </c>
      <c r="I2588" s="56">
        <f>IF(G2588="",0,IF(COUNTIF($G$5:G2588,G2588)=1,0,COUNTIF($G$5:G2588,G2588) )   )</f>
        <v>0</v>
      </c>
      <c r="J2588" s="56" t="str">
        <f t="shared" si="497"/>
        <v/>
      </c>
      <c r="K2588" s="56" t="str">
        <f t="shared" si="488"/>
        <v/>
      </c>
      <c r="L2588" s="56" t="str">
        <f t="shared" si="490"/>
        <v/>
      </c>
      <c r="M2588" s="56" t="str">
        <f t="shared" si="491"/>
        <v/>
      </c>
      <c r="N2588" s="56" t="str">
        <f t="shared" si="492"/>
        <v/>
      </c>
      <c r="O2588" s="56" t="str">
        <f t="shared" si="498"/>
        <v/>
      </c>
      <c r="P2588" s="56">
        <f>IF(ISERROR(IF($X$5=1,$Y$5,)),"",IF($X$5=1,$Y$5,))</f>
        <v>0</v>
      </c>
      <c r="Q2588" s="56">
        <f>IF(ISERROR(IF($X$6=1,$Y$6,)),"",IF($X$6=1,$Y$6,))</f>
        <v>10000</v>
      </c>
      <c r="R2588" s="56">
        <f>IF(ISERROR(IF($X$7=1,$Y$7,)),"",IF($X$7=1,$Y$7,))</f>
        <v>0</v>
      </c>
      <c r="S2588" s="56">
        <f>IF(ISERROR(IF($X$8=1,$Y$8,)),"",IF($X$8=1,$Y$8,))</f>
        <v>1000</v>
      </c>
      <c r="T2588" s="56">
        <f>IF(ISERROR(IF($X$9=1,$Y$9,)),"",IF($X$9=1,$Y$9,))</f>
        <v>500</v>
      </c>
      <c r="U2588" s="56">
        <f>IF(ISERROR(IF($X$10=1,$Y$10,)),"",IF($X$10=1,$Y$10,))</f>
        <v>500</v>
      </c>
    </row>
    <row r="2589" spans="1:21" x14ac:dyDescent="0.25">
      <c r="A2589" s="75">
        <f t="shared" si="493"/>
        <v>2585</v>
      </c>
      <c r="B2589" s="56" t="s">
        <v>2518</v>
      </c>
      <c r="E2589" s="56">
        <f t="shared" si="494"/>
        <v>2585</v>
      </c>
      <c r="F2589" s="76">
        <f t="shared" si="489"/>
        <v>94</v>
      </c>
      <c r="G2589" s="56" t="str">
        <f t="shared" si="495"/>
        <v/>
      </c>
      <c r="H2589" s="56">
        <f t="shared" si="496"/>
        <v>2585</v>
      </c>
      <c r="I2589" s="56">
        <f>IF(G2589="",0,IF(COUNTIF($G$5:G2589,G2589)=1,0,COUNTIF($G$5:G2589,G2589) )   )</f>
        <v>0</v>
      </c>
      <c r="J2589" s="56" t="str">
        <f t="shared" si="497"/>
        <v/>
      </c>
      <c r="K2589" s="56" t="str">
        <f t="shared" si="488"/>
        <v/>
      </c>
      <c r="L2589" s="56" t="str">
        <f t="shared" si="490"/>
        <v/>
      </c>
      <c r="M2589" s="56" t="str">
        <f t="shared" si="491"/>
        <v/>
      </c>
      <c r="N2589" s="56" t="str">
        <f t="shared" si="492"/>
        <v/>
      </c>
      <c r="O2589" s="56" t="str">
        <f t="shared" si="498"/>
        <v/>
      </c>
      <c r="P2589" s="56">
        <f>IF(ISERROR(IF($X$5=1,$Y$5,)),"",IF($X$5=1,$Y$5,))</f>
        <v>0</v>
      </c>
      <c r="Q2589" s="56">
        <f>IF(ISERROR(IF($X$6=1,$Y$6,)),"",IF($X$6=1,$Y$6,))</f>
        <v>10000</v>
      </c>
      <c r="R2589" s="56">
        <f>IF(ISERROR(IF($X$7=1,$Y$7,)),"",IF($X$7=1,$Y$7,))</f>
        <v>0</v>
      </c>
      <c r="S2589" s="56">
        <f>IF(ISERROR(IF($X$8=1,$Y$8,)),"",IF($X$8=1,$Y$8,))</f>
        <v>1000</v>
      </c>
      <c r="T2589" s="56">
        <f>IF(ISERROR(IF($X$9=1,$Y$9,)),"",IF($X$9=1,$Y$9,))</f>
        <v>500</v>
      </c>
      <c r="U2589" s="56">
        <f>IF(ISERROR(IF($X$10=1,$Y$10,)),"",IF($X$10=1,$Y$10,))</f>
        <v>500</v>
      </c>
    </row>
    <row r="2590" spans="1:21" x14ac:dyDescent="0.25">
      <c r="A2590" s="75">
        <f t="shared" si="493"/>
        <v>2586</v>
      </c>
      <c r="C2590" s="56" t="s">
        <v>2951</v>
      </c>
      <c r="E2590" s="56">
        <f t="shared" si="494"/>
        <v>2586</v>
      </c>
      <c r="F2590" s="76">
        <f t="shared" si="489"/>
        <v>95</v>
      </c>
      <c r="G2590" s="56" t="str">
        <f t="shared" si="495"/>
        <v>newnode_veryLongRangeDishAntenna</v>
      </c>
      <c r="H2590" s="56">
        <f t="shared" si="496"/>
        <v>2586</v>
      </c>
      <c r="I2590" s="56">
        <f>IF(G2590="",0,IF(COUNTIF($G$5:G2590,G2590)=1,0,COUNTIF($G$5:G2590,G2590) )   )</f>
        <v>0</v>
      </c>
      <c r="J2590" s="56" t="str">
        <f t="shared" si="497"/>
        <v/>
      </c>
      <c r="K2590" s="56" t="str">
        <f t="shared" si="488"/>
        <v/>
      </c>
      <c r="L2590" s="56" t="str">
        <f t="shared" si="490"/>
        <v/>
      </c>
      <c r="M2590" s="56" t="str">
        <f t="shared" si="491"/>
        <v/>
      </c>
      <c r="N2590" s="56" t="str">
        <f t="shared" si="492"/>
        <v/>
      </c>
      <c r="O2590" s="56" t="str">
        <f t="shared" si="498"/>
        <v/>
      </c>
      <c r="P2590" s="56">
        <f>IF(ISERROR(IF($X$5=1,$Y$5,)),"",IF($X$5=1,$Y$5,))</f>
        <v>0</v>
      </c>
      <c r="Q2590" s="56">
        <f>IF(ISERROR(IF($X$6=1,$Y$6,)),"",IF($X$6=1,$Y$6,))</f>
        <v>10000</v>
      </c>
      <c r="R2590" s="56">
        <f>IF(ISERROR(IF($X$7=1,$Y$7,)),"",IF($X$7=1,$Y$7,))</f>
        <v>0</v>
      </c>
      <c r="S2590" s="56">
        <f>IF(ISERROR(IF($X$8=1,$Y$8,)),"",IF($X$8=1,$Y$8,))</f>
        <v>1000</v>
      </c>
      <c r="T2590" s="56">
        <f>IF(ISERROR(IF($X$9=1,$Y$9,)),"",IF($X$9=1,$Y$9,))</f>
        <v>500</v>
      </c>
      <c r="U2590" s="56">
        <f>IF(ISERROR(IF($X$10=1,$Y$10,)),"",IF($X$10=1,$Y$10,))</f>
        <v>500</v>
      </c>
    </row>
    <row r="2591" spans="1:21" x14ac:dyDescent="0.25">
      <c r="A2591" s="75">
        <f t="shared" si="493"/>
        <v>2587</v>
      </c>
      <c r="C2591" s="56" t="s">
        <v>2952</v>
      </c>
      <c r="E2591" s="56">
        <f t="shared" si="494"/>
        <v>2587</v>
      </c>
      <c r="F2591" s="76">
        <f t="shared" si="489"/>
        <v>95</v>
      </c>
      <c r="G2591" s="56" t="str">
        <f t="shared" si="495"/>
        <v/>
      </c>
      <c r="H2591" s="56">
        <f t="shared" si="496"/>
        <v>2587</v>
      </c>
      <c r="I2591" s="56">
        <f>IF(G2591="",0,IF(COUNTIF($G$5:G2591,G2591)=1,0,COUNTIF($G$5:G2591,G2591) )   )</f>
        <v>0</v>
      </c>
      <c r="J2591" s="56" t="str">
        <f t="shared" si="497"/>
        <v/>
      </c>
      <c r="K2591" s="56" t="str">
        <f t="shared" si="488"/>
        <v/>
      </c>
      <c r="L2591" s="56" t="str">
        <f t="shared" si="490"/>
        <v/>
      </c>
      <c r="M2591" s="56" t="str">
        <f t="shared" si="491"/>
        <v/>
      </c>
      <c r="N2591" s="56" t="str">
        <f t="shared" si="492"/>
        <v/>
      </c>
      <c r="O2591" s="56" t="str">
        <f t="shared" si="498"/>
        <v/>
      </c>
      <c r="P2591" s="56">
        <f>IF(ISERROR(IF($X$5=1,$Y$5,)),"",IF($X$5=1,$Y$5,))</f>
        <v>0</v>
      </c>
      <c r="Q2591" s="56">
        <f>IF(ISERROR(IF($X$6=1,$Y$6,)),"",IF($X$6=1,$Y$6,))</f>
        <v>10000</v>
      </c>
      <c r="R2591" s="56">
        <f>IF(ISERROR(IF($X$7=1,$Y$7,)),"",IF($X$7=1,$Y$7,))</f>
        <v>0</v>
      </c>
      <c r="S2591" s="56">
        <f>IF(ISERROR(IF($X$8=1,$Y$8,)),"",IF($X$8=1,$Y$8,))</f>
        <v>1000</v>
      </c>
      <c r="T2591" s="56">
        <f>IF(ISERROR(IF($X$9=1,$Y$9,)),"",IF($X$9=1,$Y$9,))</f>
        <v>500</v>
      </c>
      <c r="U2591" s="56">
        <f>IF(ISERROR(IF($X$10=1,$Y$10,)),"",IF($X$10=1,$Y$10,))</f>
        <v>500</v>
      </c>
    </row>
    <row r="2592" spans="1:21" x14ac:dyDescent="0.25">
      <c r="A2592" s="75">
        <f t="shared" si="493"/>
        <v>2588</v>
      </c>
      <c r="C2592" s="56" t="s">
        <v>2953</v>
      </c>
      <c r="E2592" s="56">
        <f t="shared" si="494"/>
        <v>2588</v>
      </c>
      <c r="F2592" s="76">
        <f t="shared" si="489"/>
        <v>95</v>
      </c>
      <c r="G2592" s="56" t="str">
        <f t="shared" si="495"/>
        <v/>
      </c>
      <c r="H2592" s="56">
        <f t="shared" si="496"/>
        <v>2588</v>
      </c>
      <c r="I2592" s="56">
        <f>IF(G2592="",0,IF(COUNTIF($G$5:G2592,G2592)=1,0,COUNTIF($G$5:G2592,G2592) )   )</f>
        <v>0</v>
      </c>
      <c r="J2592" s="56" t="str">
        <f t="shared" si="497"/>
        <v/>
      </c>
      <c r="K2592" s="56" t="str">
        <f t="shared" si="488"/>
        <v/>
      </c>
      <c r="L2592" s="56" t="str">
        <f t="shared" si="490"/>
        <v/>
      </c>
      <c r="M2592" s="56" t="str">
        <f t="shared" si="491"/>
        <v/>
      </c>
      <c r="N2592" s="56" t="str">
        <f t="shared" si="492"/>
        <v/>
      </c>
      <c r="O2592" s="56" t="str">
        <f t="shared" si="498"/>
        <v/>
      </c>
      <c r="P2592" s="56">
        <f>IF(ISERROR(IF($X$5=1,$Y$5,)),"",IF($X$5=1,$Y$5,))</f>
        <v>0</v>
      </c>
      <c r="Q2592" s="56">
        <f>IF(ISERROR(IF($X$6=1,$Y$6,)),"",IF($X$6=1,$Y$6,))</f>
        <v>10000</v>
      </c>
      <c r="R2592" s="56">
        <f>IF(ISERROR(IF($X$7=1,$Y$7,)),"",IF($X$7=1,$Y$7,))</f>
        <v>0</v>
      </c>
      <c r="S2592" s="56">
        <f>IF(ISERROR(IF($X$8=1,$Y$8,)),"",IF($X$8=1,$Y$8,))</f>
        <v>1000</v>
      </c>
      <c r="T2592" s="56">
        <f>IF(ISERROR(IF($X$9=1,$Y$9,)),"",IF($X$9=1,$Y$9,))</f>
        <v>500</v>
      </c>
      <c r="U2592" s="56">
        <f>IF(ISERROR(IF($X$10=1,$Y$10,)),"",IF($X$10=1,$Y$10,))</f>
        <v>500</v>
      </c>
    </row>
    <row r="2593" spans="1:21" x14ac:dyDescent="0.25">
      <c r="A2593" s="75">
        <f t="shared" si="493"/>
        <v>2589</v>
      </c>
      <c r="C2593" s="56" t="s">
        <v>2954</v>
      </c>
      <c r="E2593" s="56">
        <f t="shared" si="494"/>
        <v>2589</v>
      </c>
      <c r="F2593" s="76">
        <f t="shared" si="489"/>
        <v>95</v>
      </c>
      <c r="G2593" s="56" t="str">
        <f t="shared" si="495"/>
        <v/>
      </c>
      <c r="H2593" s="56">
        <f t="shared" si="496"/>
        <v>2589</v>
      </c>
      <c r="I2593" s="56">
        <f>IF(G2593="",0,IF(COUNTIF($G$5:G2593,G2593)=1,0,COUNTIF($G$5:G2593,G2593) )   )</f>
        <v>0</v>
      </c>
      <c r="J2593" s="56" t="str">
        <f t="shared" si="497"/>
        <v/>
      </c>
      <c r="K2593" s="56" t="str">
        <f t="shared" si="488"/>
        <v/>
      </c>
      <c r="L2593" s="56" t="str">
        <f t="shared" si="490"/>
        <v/>
      </c>
      <c r="M2593" s="56" t="str">
        <f t="shared" si="491"/>
        <v/>
      </c>
      <c r="N2593" s="56" t="str">
        <f t="shared" si="492"/>
        <v/>
      </c>
      <c r="O2593" s="56" t="str">
        <f t="shared" si="498"/>
        <v/>
      </c>
      <c r="P2593" s="56">
        <f>IF(ISERROR(IF($X$5=1,$Y$5,)),"",IF($X$5=1,$Y$5,))</f>
        <v>0</v>
      </c>
      <c r="Q2593" s="56">
        <f>IF(ISERROR(IF($X$6=1,$Y$6,)),"",IF($X$6=1,$Y$6,))</f>
        <v>10000</v>
      </c>
      <c r="R2593" s="56">
        <f>IF(ISERROR(IF($X$7=1,$Y$7,)),"",IF($X$7=1,$Y$7,))</f>
        <v>0</v>
      </c>
      <c r="S2593" s="56">
        <f>IF(ISERROR(IF($X$8=1,$Y$8,)),"",IF($X$8=1,$Y$8,))</f>
        <v>1000</v>
      </c>
      <c r="T2593" s="56">
        <f>IF(ISERROR(IF($X$9=1,$Y$9,)),"",IF($X$9=1,$Y$9,))</f>
        <v>500</v>
      </c>
      <c r="U2593" s="56">
        <f>IF(ISERROR(IF($X$10=1,$Y$10,)),"",IF($X$10=1,$Y$10,))</f>
        <v>500</v>
      </c>
    </row>
    <row r="2594" spans="1:21" x14ac:dyDescent="0.25">
      <c r="A2594" s="75">
        <f t="shared" si="493"/>
        <v>2590</v>
      </c>
      <c r="C2594" s="56" t="s">
        <v>2869</v>
      </c>
      <c r="E2594" s="56">
        <f t="shared" si="494"/>
        <v>2590</v>
      </c>
      <c r="F2594" s="76">
        <f t="shared" si="489"/>
        <v>95</v>
      </c>
      <c r="G2594" s="56" t="str">
        <f t="shared" si="495"/>
        <v/>
      </c>
      <c r="H2594" s="56">
        <f t="shared" si="496"/>
        <v>2590</v>
      </c>
      <c r="I2594" s="56">
        <f>IF(G2594="",0,IF(COUNTIF($G$5:G2594,G2594)=1,0,COUNTIF($G$5:G2594,G2594) )   )</f>
        <v>0</v>
      </c>
      <c r="J2594" s="56" t="str">
        <f t="shared" si="497"/>
        <v/>
      </c>
      <c r="K2594" s="56" t="str">
        <f t="shared" si="488"/>
        <v/>
      </c>
      <c r="L2594" s="56" t="str">
        <f t="shared" si="490"/>
        <v/>
      </c>
      <c r="M2594" s="56" t="str">
        <f t="shared" si="491"/>
        <v/>
      </c>
      <c r="N2594" s="56" t="str">
        <f t="shared" si="492"/>
        <v/>
      </c>
      <c r="O2594" s="56" t="str">
        <f t="shared" si="498"/>
        <v/>
      </c>
      <c r="P2594" s="56">
        <f>IF(ISERROR(IF($X$5=1,$Y$5,)),"",IF($X$5=1,$Y$5,))</f>
        <v>0</v>
      </c>
      <c r="Q2594" s="56">
        <f>IF(ISERROR(IF($X$6=1,$Y$6,)),"",IF($X$6=1,$Y$6,))</f>
        <v>10000</v>
      </c>
      <c r="R2594" s="56">
        <f>IF(ISERROR(IF($X$7=1,$Y$7,)),"",IF($X$7=1,$Y$7,))</f>
        <v>0</v>
      </c>
      <c r="S2594" s="56">
        <f>IF(ISERROR(IF($X$8=1,$Y$8,)),"",IF($X$8=1,$Y$8,))</f>
        <v>1000</v>
      </c>
      <c r="T2594" s="56">
        <f>IF(ISERROR(IF($X$9=1,$Y$9,)),"",IF($X$9=1,$Y$9,))</f>
        <v>500</v>
      </c>
      <c r="U2594" s="56">
        <f>IF(ISERROR(IF($X$10=1,$Y$10,)),"",IF($X$10=1,$Y$10,))</f>
        <v>500</v>
      </c>
    </row>
    <row r="2595" spans="1:21" x14ac:dyDescent="0.25">
      <c r="A2595" s="75">
        <f t="shared" si="493"/>
        <v>2591</v>
      </c>
      <c r="C2595" s="56" t="s">
        <v>6282</v>
      </c>
      <c r="E2595" s="56">
        <f t="shared" si="494"/>
        <v>2591</v>
      </c>
      <c r="F2595" s="76">
        <f t="shared" si="489"/>
        <v>95</v>
      </c>
      <c r="G2595" s="56" t="str">
        <f t="shared" si="495"/>
        <v/>
      </c>
      <c r="H2595" s="56">
        <f t="shared" si="496"/>
        <v>2591</v>
      </c>
      <c r="I2595" s="56">
        <f>IF(G2595="",0,IF(COUNTIF($G$5:G2595,G2595)=1,0,COUNTIF($G$5:G2595,G2595) )   )</f>
        <v>0</v>
      </c>
      <c r="J2595" s="56" t="str">
        <f t="shared" si="497"/>
        <v/>
      </c>
      <c r="K2595" s="56" t="str">
        <f t="shared" si="488"/>
        <v/>
      </c>
      <c r="L2595" s="56" t="str">
        <f t="shared" si="490"/>
        <v/>
      </c>
      <c r="M2595" s="56" t="str">
        <f t="shared" si="491"/>
        <v/>
      </c>
      <c r="N2595" s="56" t="str">
        <f t="shared" si="492"/>
        <v/>
      </c>
      <c r="O2595" s="56" t="str">
        <f t="shared" si="498"/>
        <v/>
      </c>
      <c r="P2595" s="56">
        <f>IF(ISERROR(IF($X$5=1,$Y$5,)),"",IF($X$5=1,$Y$5,))</f>
        <v>0</v>
      </c>
      <c r="Q2595" s="56">
        <f>IF(ISERROR(IF($X$6=1,$Y$6,)),"",IF($X$6=1,$Y$6,))</f>
        <v>10000</v>
      </c>
      <c r="R2595" s="56">
        <f>IF(ISERROR(IF($X$7=1,$Y$7,)),"",IF($X$7=1,$Y$7,))</f>
        <v>0</v>
      </c>
      <c r="S2595" s="56">
        <f>IF(ISERROR(IF($X$8=1,$Y$8,)),"",IF($X$8=1,$Y$8,))</f>
        <v>1000</v>
      </c>
      <c r="T2595" s="56">
        <f>IF(ISERROR(IF($X$9=1,$Y$9,)),"",IF($X$9=1,$Y$9,))</f>
        <v>500</v>
      </c>
      <c r="U2595" s="56">
        <f>IF(ISERROR(IF($X$10=1,$Y$10,)),"",IF($X$10=1,$Y$10,))</f>
        <v>500</v>
      </c>
    </row>
    <row r="2596" spans="1:21" x14ac:dyDescent="0.25">
      <c r="A2596" s="75">
        <f t="shared" si="493"/>
        <v>2592</v>
      </c>
      <c r="C2596" s="56" t="s">
        <v>2525</v>
      </c>
      <c r="E2596" s="56">
        <f t="shared" si="494"/>
        <v>2592</v>
      </c>
      <c r="F2596" s="76">
        <f t="shared" si="489"/>
        <v>95</v>
      </c>
      <c r="G2596" s="56" t="str">
        <f t="shared" si="495"/>
        <v/>
      </c>
      <c r="H2596" s="56">
        <f t="shared" si="496"/>
        <v>2592</v>
      </c>
      <c r="I2596" s="56">
        <f>IF(G2596="",0,IF(COUNTIF($G$5:G2596,G2596)=1,0,COUNTIF($G$5:G2596,G2596) )   )</f>
        <v>0</v>
      </c>
      <c r="J2596" s="56" t="str">
        <f t="shared" si="497"/>
        <v/>
      </c>
      <c r="K2596" s="56" t="str">
        <f t="shared" si="488"/>
        <v/>
      </c>
      <c r="L2596" s="56" t="str">
        <f t="shared" si="490"/>
        <v/>
      </c>
      <c r="M2596" s="56" t="str">
        <f t="shared" si="491"/>
        <v/>
      </c>
      <c r="N2596" s="56" t="str">
        <f t="shared" si="492"/>
        <v/>
      </c>
      <c r="O2596" s="56" t="str">
        <f t="shared" si="498"/>
        <v/>
      </c>
      <c r="P2596" s="56">
        <f>IF(ISERROR(IF($X$5=1,$Y$5,)),"",IF($X$5=1,$Y$5,))</f>
        <v>0</v>
      </c>
      <c r="Q2596" s="56">
        <f>IF(ISERROR(IF($X$6=1,$Y$6,)),"",IF($X$6=1,$Y$6,))</f>
        <v>10000</v>
      </c>
      <c r="R2596" s="56">
        <f>IF(ISERROR(IF($X$7=1,$Y$7,)),"",IF($X$7=1,$Y$7,))</f>
        <v>0</v>
      </c>
      <c r="S2596" s="56">
        <f>IF(ISERROR(IF($X$8=1,$Y$8,)),"",IF($X$8=1,$Y$8,))</f>
        <v>1000</v>
      </c>
      <c r="T2596" s="56">
        <f>IF(ISERROR(IF($X$9=1,$Y$9,)),"",IF($X$9=1,$Y$9,))</f>
        <v>500</v>
      </c>
      <c r="U2596" s="56">
        <f>IF(ISERROR(IF($X$10=1,$Y$10,)),"",IF($X$10=1,$Y$10,))</f>
        <v>500</v>
      </c>
    </row>
    <row r="2597" spans="1:21" x14ac:dyDescent="0.25">
      <c r="A2597" s="75">
        <f t="shared" si="493"/>
        <v>2593</v>
      </c>
      <c r="C2597" s="56" t="s">
        <v>2526</v>
      </c>
      <c r="E2597" s="56">
        <f t="shared" si="494"/>
        <v>2593</v>
      </c>
      <c r="F2597" s="76">
        <f t="shared" si="489"/>
        <v>95</v>
      </c>
      <c r="G2597" s="56" t="str">
        <f t="shared" si="495"/>
        <v/>
      </c>
      <c r="H2597" s="56">
        <f t="shared" si="496"/>
        <v>2593</v>
      </c>
      <c r="I2597" s="56">
        <f>IF(G2597="",0,IF(COUNTIF($G$5:G2597,G2597)=1,0,COUNTIF($G$5:G2597,G2597) )   )</f>
        <v>0</v>
      </c>
      <c r="J2597" s="56" t="str">
        <f t="shared" si="497"/>
        <v/>
      </c>
      <c r="K2597" s="56" t="str">
        <f t="shared" si="488"/>
        <v/>
      </c>
      <c r="L2597" s="56" t="str">
        <f t="shared" si="490"/>
        <v/>
      </c>
      <c r="M2597" s="56" t="str">
        <f t="shared" si="491"/>
        <v/>
      </c>
      <c r="N2597" s="56" t="str">
        <f t="shared" si="492"/>
        <v/>
      </c>
      <c r="O2597" s="56" t="str">
        <f t="shared" si="498"/>
        <v/>
      </c>
      <c r="P2597" s="56">
        <f>IF(ISERROR(IF($X$5=1,$Y$5,)),"",IF($X$5=1,$Y$5,))</f>
        <v>0</v>
      </c>
      <c r="Q2597" s="56">
        <f>IF(ISERROR(IF($X$6=1,$Y$6,)),"",IF($X$6=1,$Y$6,))</f>
        <v>10000</v>
      </c>
      <c r="R2597" s="56">
        <f>IF(ISERROR(IF($X$7=1,$Y$7,)),"",IF($X$7=1,$Y$7,))</f>
        <v>0</v>
      </c>
      <c r="S2597" s="56">
        <f>IF(ISERROR(IF($X$8=1,$Y$8,)),"",IF($X$8=1,$Y$8,))</f>
        <v>1000</v>
      </c>
      <c r="T2597" s="56">
        <f>IF(ISERROR(IF($X$9=1,$Y$9,)),"",IF($X$9=1,$Y$9,))</f>
        <v>500</v>
      </c>
      <c r="U2597" s="56">
        <f>IF(ISERROR(IF($X$10=1,$Y$10,)),"",IF($X$10=1,$Y$10,))</f>
        <v>500</v>
      </c>
    </row>
    <row r="2598" spans="1:21" x14ac:dyDescent="0.25">
      <c r="A2598" s="75">
        <f t="shared" si="493"/>
        <v>2594</v>
      </c>
      <c r="C2598" s="56" t="s">
        <v>2527</v>
      </c>
      <c r="E2598" s="56">
        <f t="shared" si="494"/>
        <v>2594</v>
      </c>
      <c r="F2598" s="76">
        <f t="shared" si="489"/>
        <v>95</v>
      </c>
      <c r="G2598" s="56" t="str">
        <f t="shared" si="495"/>
        <v/>
      </c>
      <c r="H2598" s="56">
        <f t="shared" si="496"/>
        <v>2594</v>
      </c>
      <c r="I2598" s="56">
        <f>IF(G2598="",0,IF(COUNTIF($G$5:G2598,G2598)=1,0,COUNTIF($G$5:G2598,G2598) )   )</f>
        <v>0</v>
      </c>
      <c r="J2598" s="56" t="str">
        <f t="shared" si="497"/>
        <v/>
      </c>
      <c r="K2598" s="56" t="str">
        <f t="shared" si="488"/>
        <v/>
      </c>
      <c r="L2598" s="56" t="str">
        <f t="shared" si="490"/>
        <v/>
      </c>
      <c r="M2598" s="56" t="str">
        <f t="shared" si="491"/>
        <v/>
      </c>
      <c r="N2598" s="56" t="str">
        <f t="shared" si="492"/>
        <v/>
      </c>
      <c r="O2598" s="56" t="str">
        <f t="shared" si="498"/>
        <v/>
      </c>
      <c r="P2598" s="56">
        <f>IF(ISERROR(IF($X$5=1,$Y$5,)),"",IF($X$5=1,$Y$5,))</f>
        <v>0</v>
      </c>
      <c r="Q2598" s="56">
        <f>IF(ISERROR(IF($X$6=1,$Y$6,)),"",IF($X$6=1,$Y$6,))</f>
        <v>10000</v>
      </c>
      <c r="R2598" s="56">
        <f>IF(ISERROR(IF($X$7=1,$Y$7,)),"",IF($X$7=1,$Y$7,))</f>
        <v>0</v>
      </c>
      <c r="S2598" s="56">
        <f>IF(ISERROR(IF($X$8=1,$Y$8,)),"",IF($X$8=1,$Y$8,))</f>
        <v>1000</v>
      </c>
      <c r="T2598" s="56">
        <f>IF(ISERROR(IF($X$9=1,$Y$9,)),"",IF($X$9=1,$Y$9,))</f>
        <v>500</v>
      </c>
      <c r="U2598" s="56">
        <f>IF(ISERROR(IF($X$10=1,$Y$10,)),"",IF($X$10=1,$Y$10,))</f>
        <v>500</v>
      </c>
    </row>
    <row r="2599" spans="1:21" x14ac:dyDescent="0.25">
      <c r="A2599" s="75">
        <f t="shared" si="493"/>
        <v>2595</v>
      </c>
      <c r="C2599" s="56" t="s">
        <v>2956</v>
      </c>
      <c r="E2599" s="56">
        <f t="shared" si="494"/>
        <v>2595</v>
      </c>
      <c r="F2599" s="76">
        <f t="shared" si="489"/>
        <v>95</v>
      </c>
      <c r="G2599" s="56" t="str">
        <f t="shared" si="495"/>
        <v/>
      </c>
      <c r="H2599" s="56">
        <f t="shared" si="496"/>
        <v>2595</v>
      </c>
      <c r="I2599" s="56">
        <f>IF(G2599="",0,IF(COUNTIF($G$5:G2599,G2599)=1,0,COUNTIF($G$5:G2599,G2599) )   )</f>
        <v>0</v>
      </c>
      <c r="J2599" s="56" t="str">
        <f t="shared" si="497"/>
        <v/>
      </c>
      <c r="K2599" s="56" t="str">
        <f t="shared" si="488"/>
        <v/>
      </c>
      <c r="L2599" s="56" t="str">
        <f t="shared" si="490"/>
        <v/>
      </c>
      <c r="M2599" s="56" t="str">
        <f t="shared" si="491"/>
        <v/>
      </c>
      <c r="N2599" s="56" t="str">
        <f t="shared" si="492"/>
        <v/>
      </c>
      <c r="O2599" s="56" t="str">
        <f t="shared" si="498"/>
        <v/>
      </c>
      <c r="P2599" s="56">
        <f>IF(ISERROR(IF($X$5=1,$Y$5,)),"",IF($X$5=1,$Y$5,))</f>
        <v>0</v>
      </c>
      <c r="Q2599" s="56">
        <f>IF(ISERROR(IF($X$6=1,$Y$6,)),"",IF($X$6=1,$Y$6,))</f>
        <v>10000</v>
      </c>
      <c r="R2599" s="56">
        <f>IF(ISERROR(IF($X$7=1,$Y$7,)),"",IF($X$7=1,$Y$7,))</f>
        <v>0</v>
      </c>
      <c r="S2599" s="56">
        <f>IF(ISERROR(IF($X$8=1,$Y$8,)),"",IF($X$8=1,$Y$8,))</f>
        <v>1000</v>
      </c>
      <c r="T2599" s="56">
        <f>IF(ISERROR(IF($X$9=1,$Y$9,)),"",IF($X$9=1,$Y$9,))</f>
        <v>500</v>
      </c>
      <c r="U2599" s="56">
        <f>IF(ISERROR(IF($X$10=1,$Y$10,)),"",IF($X$10=1,$Y$10,))</f>
        <v>500</v>
      </c>
    </row>
    <row r="2600" spans="1:21" x14ac:dyDescent="0.25">
      <c r="A2600" s="75">
        <f t="shared" si="493"/>
        <v>2596</v>
      </c>
      <c r="C2600" s="56" t="s">
        <v>2529</v>
      </c>
      <c r="E2600" s="56">
        <f t="shared" si="494"/>
        <v>2596</v>
      </c>
      <c r="F2600" s="76">
        <f t="shared" si="489"/>
        <v>95</v>
      </c>
      <c r="G2600" s="56" t="str">
        <f t="shared" si="495"/>
        <v/>
      </c>
      <c r="H2600" s="56">
        <f t="shared" si="496"/>
        <v>2596</v>
      </c>
      <c r="I2600" s="56">
        <f>IF(G2600="",0,IF(COUNTIF($G$5:G2600,G2600)=1,0,COUNTIF($G$5:G2600,G2600) )   )</f>
        <v>0</v>
      </c>
      <c r="J2600" s="56" t="str">
        <f t="shared" si="497"/>
        <v/>
      </c>
      <c r="K2600" s="56" t="str">
        <f t="shared" si="488"/>
        <v/>
      </c>
      <c r="L2600" s="56" t="str">
        <f t="shared" si="490"/>
        <v/>
      </c>
      <c r="M2600" s="56" t="str">
        <f t="shared" si="491"/>
        <v/>
      </c>
      <c r="N2600" s="56" t="str">
        <f t="shared" si="492"/>
        <v/>
      </c>
      <c r="O2600" s="56" t="str">
        <f t="shared" si="498"/>
        <v/>
      </c>
      <c r="P2600" s="56">
        <f>IF(ISERROR(IF($X$5=1,$Y$5,)),"",IF($X$5=1,$Y$5,))</f>
        <v>0</v>
      </c>
      <c r="Q2600" s="56">
        <f>IF(ISERROR(IF($X$6=1,$Y$6,)),"",IF($X$6=1,$Y$6,))</f>
        <v>10000</v>
      </c>
      <c r="R2600" s="56">
        <f>IF(ISERROR(IF($X$7=1,$Y$7,)),"",IF($X$7=1,$Y$7,))</f>
        <v>0</v>
      </c>
      <c r="S2600" s="56">
        <f>IF(ISERROR(IF($X$8=1,$Y$8,)),"",IF($X$8=1,$Y$8,))</f>
        <v>1000</v>
      </c>
      <c r="T2600" s="56">
        <f>IF(ISERROR(IF($X$9=1,$Y$9,)),"",IF($X$9=1,$Y$9,))</f>
        <v>500</v>
      </c>
      <c r="U2600" s="56">
        <f>IF(ISERROR(IF($X$10=1,$Y$10,)),"",IF($X$10=1,$Y$10,))</f>
        <v>500</v>
      </c>
    </row>
    <row r="2601" spans="1:21" x14ac:dyDescent="0.25">
      <c r="A2601" s="75">
        <f t="shared" si="493"/>
        <v>2597</v>
      </c>
      <c r="C2601" s="56" t="s">
        <v>2518</v>
      </c>
      <c r="E2601" s="56">
        <f t="shared" si="494"/>
        <v>2597</v>
      </c>
      <c r="F2601" s="76">
        <f t="shared" si="489"/>
        <v>95</v>
      </c>
      <c r="G2601" s="56" t="str">
        <f t="shared" si="495"/>
        <v/>
      </c>
      <c r="H2601" s="56">
        <f t="shared" si="496"/>
        <v>2597</v>
      </c>
      <c r="I2601" s="56">
        <f>IF(G2601="",0,IF(COUNTIF($G$5:G2601,G2601)=1,0,COUNTIF($G$5:G2601,G2601) )   )</f>
        <v>0</v>
      </c>
      <c r="J2601" s="56" t="str">
        <f t="shared" si="497"/>
        <v/>
      </c>
      <c r="K2601" s="56" t="str">
        <f t="shared" si="488"/>
        <v/>
      </c>
      <c r="L2601" s="56" t="str">
        <f t="shared" si="490"/>
        <v/>
      </c>
      <c r="M2601" s="56" t="str">
        <f t="shared" si="491"/>
        <v/>
      </c>
      <c r="N2601" s="56" t="str">
        <f t="shared" si="492"/>
        <v/>
      </c>
      <c r="O2601" s="56" t="str">
        <f t="shared" si="498"/>
        <v/>
      </c>
      <c r="P2601" s="56">
        <f>IF(ISERROR(IF($X$5=1,$Y$5,)),"",IF($X$5=1,$Y$5,))</f>
        <v>0</v>
      </c>
      <c r="Q2601" s="56">
        <f>IF(ISERROR(IF($X$6=1,$Y$6,)),"",IF($X$6=1,$Y$6,))</f>
        <v>10000</v>
      </c>
      <c r="R2601" s="56">
        <f>IF(ISERROR(IF($X$7=1,$Y$7,)),"",IF($X$7=1,$Y$7,))</f>
        <v>0</v>
      </c>
      <c r="S2601" s="56">
        <f>IF(ISERROR(IF($X$8=1,$Y$8,)),"",IF($X$8=1,$Y$8,))</f>
        <v>1000</v>
      </c>
      <c r="T2601" s="56">
        <f>IF(ISERROR(IF($X$9=1,$Y$9,)),"",IF($X$9=1,$Y$9,))</f>
        <v>500</v>
      </c>
      <c r="U2601" s="56">
        <f>IF(ISERROR(IF($X$10=1,$Y$10,)),"",IF($X$10=1,$Y$10,))</f>
        <v>500</v>
      </c>
    </row>
    <row r="2602" spans="1:21" x14ac:dyDescent="0.25">
      <c r="A2602" s="75">
        <f t="shared" si="493"/>
        <v>2598</v>
      </c>
      <c r="D2602" s="56" t="s">
        <v>5209</v>
      </c>
      <c r="E2602" s="56">
        <f t="shared" si="494"/>
        <v>2598</v>
      </c>
      <c r="F2602" s="76">
        <f t="shared" si="489"/>
        <v>95</v>
      </c>
      <c r="G2602" s="56" t="str">
        <f t="shared" si="495"/>
        <v>LLLRotDish2-5</v>
      </c>
      <c r="H2602" s="56">
        <f t="shared" si="496"/>
        <v>2598</v>
      </c>
      <c r="I2602" s="56">
        <f>IF(G2602="",0,IF(COUNTIF($G$5:G2602,G2602)=1,0,COUNTIF($G$5:G2602,G2602) )   )</f>
        <v>0</v>
      </c>
      <c r="J2602" s="56" t="str">
        <f t="shared" si="497"/>
        <v/>
      </c>
      <c r="K2602" s="56" t="str">
        <f t="shared" si="488"/>
        <v/>
      </c>
      <c r="L2602" s="56" t="str">
        <f t="shared" si="490"/>
        <v/>
      </c>
      <c r="M2602" s="56" t="str">
        <f t="shared" si="491"/>
        <v/>
      </c>
      <c r="N2602" s="56" t="str">
        <f t="shared" si="492"/>
        <v/>
      </c>
      <c r="O2602" s="56" t="str">
        <f t="shared" si="498"/>
        <v/>
      </c>
      <c r="P2602" s="56">
        <f>IF(ISERROR(IF($X$5=1,$Y$5,)),"",IF($X$5=1,$Y$5,))</f>
        <v>0</v>
      </c>
      <c r="Q2602" s="56">
        <f>IF(ISERROR(IF($X$6=1,$Y$6,)),"",IF($X$6=1,$Y$6,))</f>
        <v>10000</v>
      </c>
      <c r="R2602" s="56">
        <f>IF(ISERROR(IF($X$7=1,$Y$7,)),"",IF($X$7=1,$Y$7,))</f>
        <v>0</v>
      </c>
      <c r="S2602" s="56">
        <f>IF(ISERROR(IF($X$8=1,$Y$8,)),"",IF($X$8=1,$Y$8,))</f>
        <v>1000</v>
      </c>
      <c r="T2602" s="56">
        <f>IF(ISERROR(IF($X$9=1,$Y$9,)),"",IF($X$9=1,$Y$9,))</f>
        <v>500</v>
      </c>
      <c r="U2602" s="56">
        <f>IF(ISERROR(IF($X$10=1,$Y$10,)),"",IF($X$10=1,$Y$10,))</f>
        <v>500</v>
      </c>
    </row>
    <row r="2603" spans="1:21" x14ac:dyDescent="0.25">
      <c r="A2603" s="75">
        <f t="shared" si="493"/>
        <v>2599</v>
      </c>
      <c r="D2603" s="56" t="s">
        <v>5207</v>
      </c>
      <c r="E2603" s="56">
        <f t="shared" si="494"/>
        <v>2599</v>
      </c>
      <c r="F2603" s="76">
        <f t="shared" si="489"/>
        <v>95</v>
      </c>
      <c r="G2603" s="56" t="str">
        <f t="shared" si="495"/>
        <v>Dishmccomu</v>
      </c>
      <c r="H2603" s="56">
        <f t="shared" si="496"/>
        <v>2599</v>
      </c>
      <c r="I2603" s="56">
        <f>IF(G2603="",0,IF(COUNTIF($G$5:G2603,G2603)=1,0,COUNTIF($G$5:G2603,G2603) )   )</f>
        <v>0</v>
      </c>
      <c r="J2603" s="56" t="str">
        <f t="shared" si="497"/>
        <v/>
      </c>
      <c r="K2603" s="56" t="str">
        <f t="shared" si="488"/>
        <v/>
      </c>
      <c r="L2603" s="56" t="str">
        <f t="shared" si="490"/>
        <v/>
      </c>
      <c r="M2603" s="56" t="str">
        <f t="shared" si="491"/>
        <v/>
      </c>
      <c r="N2603" s="56" t="str">
        <f t="shared" si="492"/>
        <v/>
      </c>
      <c r="O2603" s="56" t="str">
        <f t="shared" si="498"/>
        <v/>
      </c>
      <c r="P2603" s="56">
        <f>IF(ISERROR(IF($X$5=1,$Y$5,)),"",IF($X$5=1,$Y$5,))</f>
        <v>0</v>
      </c>
      <c r="Q2603" s="56">
        <f>IF(ISERROR(IF($X$6=1,$Y$6,)),"",IF($X$6=1,$Y$6,))</f>
        <v>10000</v>
      </c>
      <c r="R2603" s="56">
        <f>IF(ISERROR(IF($X$7=1,$Y$7,)),"",IF($X$7=1,$Y$7,))</f>
        <v>0</v>
      </c>
      <c r="S2603" s="56">
        <f>IF(ISERROR(IF($X$8=1,$Y$8,)),"",IF($X$8=1,$Y$8,))</f>
        <v>1000</v>
      </c>
      <c r="T2603" s="56">
        <f>IF(ISERROR(IF($X$9=1,$Y$9,)),"",IF($X$9=1,$Y$9,))</f>
        <v>500</v>
      </c>
      <c r="U2603" s="56">
        <f>IF(ISERROR(IF($X$10=1,$Y$10,)),"",IF($X$10=1,$Y$10,))</f>
        <v>500</v>
      </c>
    </row>
    <row r="2604" spans="1:21" x14ac:dyDescent="0.25">
      <c r="A2604" s="75">
        <f t="shared" si="493"/>
        <v>2600</v>
      </c>
      <c r="D2604" s="56" t="s">
        <v>5208</v>
      </c>
      <c r="E2604" s="56">
        <f t="shared" si="494"/>
        <v>2600</v>
      </c>
      <c r="F2604" s="76">
        <f t="shared" si="489"/>
        <v>95</v>
      </c>
      <c r="G2604" s="56" t="str">
        <f t="shared" si="495"/>
        <v>Dishomega2g</v>
      </c>
      <c r="H2604" s="56">
        <f t="shared" si="496"/>
        <v>2600</v>
      </c>
      <c r="I2604" s="56">
        <f>IF(G2604="",0,IF(COUNTIF($G$5:G2604,G2604)=1,0,COUNTIF($G$5:G2604,G2604) )   )</f>
        <v>0</v>
      </c>
      <c r="J2604" s="56" t="str">
        <f t="shared" si="497"/>
        <v/>
      </c>
      <c r="K2604" s="56" t="str">
        <f t="shared" si="488"/>
        <v/>
      </c>
      <c r="L2604" s="56" t="str">
        <f t="shared" si="490"/>
        <v/>
      </c>
      <c r="M2604" s="56" t="str">
        <f t="shared" si="491"/>
        <v/>
      </c>
      <c r="N2604" s="56" t="str">
        <f t="shared" si="492"/>
        <v/>
      </c>
      <c r="O2604" s="56" t="str">
        <f t="shared" si="498"/>
        <v/>
      </c>
      <c r="P2604" s="56">
        <f>IF(ISERROR(IF($X$5=1,$Y$5,)),"",IF($X$5=1,$Y$5,))</f>
        <v>0</v>
      </c>
      <c r="Q2604" s="56">
        <f>IF(ISERROR(IF($X$6=1,$Y$6,)),"",IF($X$6=1,$Y$6,))</f>
        <v>10000</v>
      </c>
      <c r="R2604" s="56">
        <f>IF(ISERROR(IF($X$7=1,$Y$7,)),"",IF($X$7=1,$Y$7,))</f>
        <v>0</v>
      </c>
      <c r="S2604" s="56">
        <f>IF(ISERROR(IF($X$8=1,$Y$8,)),"",IF($X$8=1,$Y$8,))</f>
        <v>1000</v>
      </c>
      <c r="T2604" s="56">
        <f>IF(ISERROR(IF($X$9=1,$Y$9,)),"",IF($X$9=1,$Y$9,))</f>
        <v>500</v>
      </c>
      <c r="U2604" s="56">
        <f>IF(ISERROR(IF($X$10=1,$Y$10,)),"",IF($X$10=1,$Y$10,))</f>
        <v>500</v>
      </c>
    </row>
    <row r="2605" spans="1:21" x14ac:dyDescent="0.25">
      <c r="A2605" s="75">
        <f t="shared" si="493"/>
        <v>2601</v>
      </c>
      <c r="D2605" s="56" t="s">
        <v>5210</v>
      </c>
      <c r="E2605" s="56">
        <f t="shared" si="494"/>
        <v>2601</v>
      </c>
      <c r="F2605" s="76">
        <f t="shared" si="489"/>
        <v>95</v>
      </c>
      <c r="G2605" s="56" t="str">
        <f t="shared" si="495"/>
        <v>RTGigaDish1</v>
      </c>
      <c r="H2605" s="56">
        <f t="shared" si="496"/>
        <v>2601</v>
      </c>
      <c r="I2605" s="56">
        <f>IF(G2605="",0,IF(COUNTIF($G$5:G2605,G2605)=1,0,COUNTIF($G$5:G2605,G2605) )   )</f>
        <v>0</v>
      </c>
      <c r="J2605" s="56" t="str">
        <f t="shared" si="497"/>
        <v/>
      </c>
      <c r="K2605" s="56" t="str">
        <f t="shared" si="488"/>
        <v/>
      </c>
      <c r="L2605" s="56" t="str">
        <f t="shared" si="490"/>
        <v/>
      </c>
      <c r="M2605" s="56" t="str">
        <f t="shared" si="491"/>
        <v/>
      </c>
      <c r="N2605" s="56" t="str">
        <f t="shared" si="492"/>
        <v/>
      </c>
      <c r="O2605" s="56" t="str">
        <f t="shared" si="498"/>
        <v/>
      </c>
      <c r="P2605" s="56">
        <f>IF(ISERROR(IF($X$5=1,$Y$5,)),"",IF($X$5=1,$Y$5,))</f>
        <v>0</v>
      </c>
      <c r="Q2605" s="56">
        <f>IF(ISERROR(IF($X$6=1,$Y$6,)),"",IF($X$6=1,$Y$6,))</f>
        <v>10000</v>
      </c>
      <c r="R2605" s="56">
        <f>IF(ISERROR(IF($X$7=1,$Y$7,)),"",IF($X$7=1,$Y$7,))</f>
        <v>0</v>
      </c>
      <c r="S2605" s="56">
        <f>IF(ISERROR(IF($X$8=1,$Y$8,)),"",IF($X$8=1,$Y$8,))</f>
        <v>1000</v>
      </c>
      <c r="T2605" s="56">
        <f>IF(ISERROR(IF($X$9=1,$Y$9,)),"",IF($X$9=1,$Y$9,))</f>
        <v>500</v>
      </c>
      <c r="U2605" s="56">
        <f>IF(ISERROR(IF($X$10=1,$Y$10,)),"",IF($X$10=1,$Y$10,))</f>
        <v>500</v>
      </c>
    </row>
    <row r="2606" spans="1:21" x14ac:dyDescent="0.25">
      <c r="A2606" s="75">
        <f t="shared" si="493"/>
        <v>2602</v>
      </c>
      <c r="D2606" s="56" t="s">
        <v>5211</v>
      </c>
      <c r="E2606" s="56">
        <f t="shared" si="494"/>
        <v>2602</v>
      </c>
      <c r="F2606" s="76">
        <f t="shared" si="489"/>
        <v>95</v>
      </c>
      <c r="G2606" s="56" t="str">
        <f t="shared" si="495"/>
        <v>RTGigaDish2</v>
      </c>
      <c r="H2606" s="56">
        <f t="shared" si="496"/>
        <v>2602</v>
      </c>
      <c r="I2606" s="56">
        <f>IF(G2606="",0,IF(COUNTIF($G$5:G2606,G2606)=1,0,COUNTIF($G$5:G2606,G2606) )   )</f>
        <v>0</v>
      </c>
      <c r="J2606" s="56" t="str">
        <f t="shared" si="497"/>
        <v/>
      </c>
      <c r="K2606" s="56" t="str">
        <f t="shared" si="488"/>
        <v/>
      </c>
      <c r="L2606" s="56" t="str">
        <f t="shared" si="490"/>
        <v/>
      </c>
      <c r="M2606" s="56" t="str">
        <f t="shared" si="491"/>
        <v/>
      </c>
      <c r="N2606" s="56" t="str">
        <f t="shared" si="492"/>
        <v/>
      </c>
      <c r="O2606" s="56" t="str">
        <f t="shared" si="498"/>
        <v/>
      </c>
      <c r="P2606" s="56">
        <f>IF(ISERROR(IF($X$5=1,$Y$5,)),"",IF($X$5=1,$Y$5,))</f>
        <v>0</v>
      </c>
      <c r="Q2606" s="56">
        <f>IF(ISERROR(IF($X$6=1,$Y$6,)),"",IF($X$6=1,$Y$6,))</f>
        <v>10000</v>
      </c>
      <c r="R2606" s="56">
        <f>IF(ISERROR(IF($X$7=1,$Y$7,)),"",IF($X$7=1,$Y$7,))</f>
        <v>0</v>
      </c>
      <c r="S2606" s="56">
        <f>IF(ISERROR(IF($X$8=1,$Y$8,)),"",IF($X$8=1,$Y$8,))</f>
        <v>1000</v>
      </c>
      <c r="T2606" s="56">
        <f>IF(ISERROR(IF($X$9=1,$Y$9,)),"",IF($X$9=1,$Y$9,))</f>
        <v>500</v>
      </c>
      <c r="U2606" s="56">
        <f>IF(ISERROR(IF($X$10=1,$Y$10,)),"",IF($X$10=1,$Y$10,))</f>
        <v>500</v>
      </c>
    </row>
    <row r="2607" spans="1:21" x14ac:dyDescent="0.25">
      <c r="A2607" s="75">
        <f t="shared" si="493"/>
        <v>2603</v>
      </c>
      <c r="D2607" s="56" t="s">
        <v>5212</v>
      </c>
      <c r="E2607" s="56">
        <f t="shared" si="494"/>
        <v>2603</v>
      </c>
      <c r="F2607" s="76">
        <f t="shared" si="489"/>
        <v>95</v>
      </c>
      <c r="G2607" s="56" t="str">
        <f t="shared" si="495"/>
        <v>RTLongDish1</v>
      </c>
      <c r="H2607" s="56">
        <f t="shared" si="496"/>
        <v>2603</v>
      </c>
      <c r="I2607" s="56">
        <f>IF(G2607="",0,IF(COUNTIF($G$5:G2607,G2607)=1,0,COUNTIF($G$5:G2607,G2607) )   )</f>
        <v>0</v>
      </c>
      <c r="J2607" s="56" t="str">
        <f t="shared" si="497"/>
        <v/>
      </c>
      <c r="K2607" s="56" t="str">
        <f t="shared" si="488"/>
        <v/>
      </c>
      <c r="L2607" s="56" t="str">
        <f t="shared" si="490"/>
        <v/>
      </c>
      <c r="M2607" s="56" t="str">
        <f t="shared" si="491"/>
        <v/>
      </c>
      <c r="N2607" s="56" t="str">
        <f t="shared" si="492"/>
        <v/>
      </c>
      <c r="O2607" s="56" t="str">
        <f t="shared" si="498"/>
        <v/>
      </c>
      <c r="P2607" s="56">
        <f>IF(ISERROR(IF($X$5=1,$Y$5,)),"",IF($X$5=1,$Y$5,))</f>
        <v>0</v>
      </c>
      <c r="Q2607" s="56">
        <f>IF(ISERROR(IF($X$6=1,$Y$6,)),"",IF($X$6=1,$Y$6,))</f>
        <v>10000</v>
      </c>
      <c r="R2607" s="56">
        <f>IF(ISERROR(IF($X$7=1,$Y$7,)),"",IF($X$7=1,$Y$7,))</f>
        <v>0</v>
      </c>
      <c r="S2607" s="56">
        <f>IF(ISERROR(IF($X$8=1,$Y$8,)),"",IF($X$8=1,$Y$8,))</f>
        <v>1000</v>
      </c>
      <c r="T2607" s="56">
        <f>IF(ISERROR(IF($X$9=1,$Y$9,)),"",IF($X$9=1,$Y$9,))</f>
        <v>500</v>
      </c>
      <c r="U2607" s="56">
        <f>IF(ISERROR(IF($X$10=1,$Y$10,)),"",IF($X$10=1,$Y$10,))</f>
        <v>500</v>
      </c>
    </row>
    <row r="2608" spans="1:21" x14ac:dyDescent="0.25">
      <c r="A2608" s="75">
        <f t="shared" si="493"/>
        <v>2604</v>
      </c>
      <c r="D2608" s="56" t="s">
        <v>5213</v>
      </c>
      <c r="E2608" s="56">
        <f t="shared" si="494"/>
        <v>2604</v>
      </c>
      <c r="F2608" s="76">
        <f t="shared" si="489"/>
        <v>95</v>
      </c>
      <c r="G2608" s="56" t="str">
        <f t="shared" si="495"/>
        <v>RTLongDish2</v>
      </c>
      <c r="H2608" s="56">
        <f t="shared" si="496"/>
        <v>2604</v>
      </c>
      <c r="I2608" s="56">
        <f>IF(G2608="",0,IF(COUNTIF($G$5:G2608,G2608)=1,0,COUNTIF($G$5:G2608,G2608) )   )</f>
        <v>0</v>
      </c>
      <c r="J2608" s="56" t="str">
        <f t="shared" si="497"/>
        <v/>
      </c>
      <c r="K2608" s="56" t="str">
        <f t="shared" si="488"/>
        <v/>
      </c>
      <c r="L2608" s="56" t="str">
        <f t="shared" si="490"/>
        <v/>
      </c>
      <c r="M2608" s="56" t="str">
        <f t="shared" si="491"/>
        <v/>
      </c>
      <c r="N2608" s="56" t="str">
        <f t="shared" si="492"/>
        <v/>
      </c>
      <c r="O2608" s="56" t="str">
        <f t="shared" si="498"/>
        <v/>
      </c>
      <c r="P2608" s="56">
        <f>IF(ISERROR(IF($X$5=1,$Y$5,)),"",IF($X$5=1,$Y$5,))</f>
        <v>0</v>
      </c>
      <c r="Q2608" s="56">
        <f>IF(ISERROR(IF($X$6=1,$Y$6,)),"",IF($X$6=1,$Y$6,))</f>
        <v>10000</v>
      </c>
      <c r="R2608" s="56">
        <f>IF(ISERROR(IF($X$7=1,$Y$7,)),"",IF($X$7=1,$Y$7,))</f>
        <v>0</v>
      </c>
      <c r="S2608" s="56">
        <f>IF(ISERROR(IF($X$8=1,$Y$8,)),"",IF($X$8=1,$Y$8,))</f>
        <v>1000</v>
      </c>
      <c r="T2608" s="56">
        <f>IF(ISERROR(IF($X$9=1,$Y$9,)),"",IF($X$9=1,$Y$9,))</f>
        <v>500</v>
      </c>
      <c r="U2608" s="56">
        <f>IF(ISERROR(IF($X$10=1,$Y$10,)),"",IF($X$10=1,$Y$10,))</f>
        <v>500</v>
      </c>
    </row>
    <row r="2609" spans="1:21" x14ac:dyDescent="0.25">
      <c r="A2609" s="75">
        <f t="shared" si="493"/>
        <v>2605</v>
      </c>
      <c r="C2609" s="56" t="s">
        <v>2532</v>
      </c>
      <c r="E2609" s="56">
        <f t="shared" si="494"/>
        <v>2605</v>
      </c>
      <c r="F2609" s="76">
        <f t="shared" si="489"/>
        <v>95</v>
      </c>
      <c r="G2609" s="56" t="str">
        <f t="shared" si="495"/>
        <v/>
      </c>
      <c r="H2609" s="56">
        <f t="shared" si="496"/>
        <v>2605</v>
      </c>
      <c r="I2609" s="56">
        <f>IF(G2609="",0,IF(COUNTIF($G$5:G2609,G2609)=1,0,COUNTIF($G$5:G2609,G2609) )   )</f>
        <v>0</v>
      </c>
      <c r="J2609" s="56" t="str">
        <f t="shared" si="497"/>
        <v/>
      </c>
      <c r="K2609" s="56" t="str">
        <f t="shared" si="488"/>
        <v/>
      </c>
      <c r="L2609" s="56" t="str">
        <f t="shared" si="490"/>
        <v/>
      </c>
      <c r="M2609" s="56" t="str">
        <f t="shared" si="491"/>
        <v/>
      </c>
      <c r="N2609" s="56" t="str">
        <f t="shared" si="492"/>
        <v/>
      </c>
      <c r="O2609" s="56" t="str">
        <f t="shared" si="498"/>
        <v/>
      </c>
      <c r="P2609" s="56">
        <f>IF(ISERROR(IF($X$5=1,$Y$5,)),"",IF($X$5=1,$Y$5,))</f>
        <v>0</v>
      </c>
      <c r="Q2609" s="56">
        <f>IF(ISERROR(IF($X$6=1,$Y$6,)),"",IF($X$6=1,$Y$6,))</f>
        <v>10000</v>
      </c>
      <c r="R2609" s="56">
        <f>IF(ISERROR(IF($X$7=1,$Y$7,)),"",IF($X$7=1,$Y$7,))</f>
        <v>0</v>
      </c>
      <c r="S2609" s="56">
        <f>IF(ISERROR(IF($X$8=1,$Y$8,)),"",IF($X$8=1,$Y$8,))</f>
        <v>1000</v>
      </c>
      <c r="T2609" s="56">
        <f>IF(ISERROR(IF($X$9=1,$Y$9,)),"",IF($X$9=1,$Y$9,))</f>
        <v>500</v>
      </c>
      <c r="U2609" s="56">
        <f>IF(ISERROR(IF($X$10=1,$Y$10,)),"",IF($X$10=1,$Y$10,))</f>
        <v>500</v>
      </c>
    </row>
    <row r="2610" spans="1:21" x14ac:dyDescent="0.25">
      <c r="A2610" s="75">
        <f t="shared" si="493"/>
        <v>2606</v>
      </c>
      <c r="B2610" s="56" t="s">
        <v>2532</v>
      </c>
      <c r="E2610" s="56">
        <f t="shared" si="494"/>
        <v>2606</v>
      </c>
      <c r="F2610" s="76">
        <f t="shared" si="489"/>
        <v>95</v>
      </c>
      <c r="G2610" s="56" t="str">
        <f t="shared" si="495"/>
        <v/>
      </c>
      <c r="H2610" s="56">
        <f t="shared" si="496"/>
        <v>2606</v>
      </c>
      <c r="I2610" s="56">
        <f>IF(G2610="",0,IF(COUNTIF($G$5:G2610,G2610)=1,0,COUNTIF($G$5:G2610,G2610) )   )</f>
        <v>0</v>
      </c>
      <c r="J2610" s="56" t="str">
        <f t="shared" si="497"/>
        <v/>
      </c>
      <c r="K2610" s="56" t="str">
        <f t="shared" si="488"/>
        <v/>
      </c>
      <c r="L2610" s="56" t="str">
        <f t="shared" si="490"/>
        <v/>
      </c>
      <c r="M2610" s="56" t="str">
        <f t="shared" si="491"/>
        <v/>
      </c>
      <c r="N2610" s="56" t="str">
        <f t="shared" si="492"/>
        <v/>
      </c>
      <c r="O2610" s="56" t="str">
        <f t="shared" si="498"/>
        <v/>
      </c>
      <c r="P2610" s="56">
        <f>IF(ISERROR(IF($X$5=1,$Y$5,)),"",IF($X$5=1,$Y$5,))</f>
        <v>0</v>
      </c>
      <c r="Q2610" s="56">
        <f>IF(ISERROR(IF($X$6=1,$Y$6,)),"",IF($X$6=1,$Y$6,))</f>
        <v>10000</v>
      </c>
      <c r="R2610" s="56">
        <f>IF(ISERROR(IF($X$7=1,$Y$7,)),"",IF($X$7=1,$Y$7,))</f>
        <v>0</v>
      </c>
      <c r="S2610" s="56">
        <f>IF(ISERROR(IF($X$8=1,$Y$8,)),"",IF($X$8=1,$Y$8,))</f>
        <v>1000</v>
      </c>
      <c r="T2610" s="56">
        <f>IF(ISERROR(IF($X$9=1,$Y$9,)),"",IF($X$9=1,$Y$9,))</f>
        <v>500</v>
      </c>
      <c r="U2610" s="56">
        <f>IF(ISERROR(IF($X$10=1,$Y$10,)),"",IF($X$10=1,$Y$10,))</f>
        <v>500</v>
      </c>
    </row>
    <row r="2611" spans="1:21" x14ac:dyDescent="0.25">
      <c r="A2611" s="75">
        <f t="shared" si="493"/>
        <v>2607</v>
      </c>
      <c r="B2611" s="56" t="s">
        <v>2517</v>
      </c>
      <c r="E2611" s="56">
        <f t="shared" si="494"/>
        <v>2607</v>
      </c>
      <c r="F2611" s="76">
        <f t="shared" si="489"/>
        <v>95</v>
      </c>
      <c r="G2611" s="56" t="str">
        <f t="shared" si="495"/>
        <v/>
      </c>
      <c r="H2611" s="56">
        <f t="shared" si="496"/>
        <v>2607</v>
      </c>
      <c r="I2611" s="56">
        <f>IF(G2611="",0,IF(COUNTIF($G$5:G2611,G2611)=1,0,COUNTIF($G$5:G2611,G2611) )   )</f>
        <v>0</v>
      </c>
      <c r="J2611" s="56" t="str">
        <f t="shared" si="497"/>
        <v/>
      </c>
      <c r="K2611" s="56" t="str">
        <f t="shared" si="488"/>
        <v/>
      </c>
      <c r="L2611" s="56" t="str">
        <f t="shared" si="490"/>
        <v/>
      </c>
      <c r="M2611" s="56" t="str">
        <f t="shared" si="491"/>
        <v/>
      </c>
      <c r="N2611" s="56" t="str">
        <f t="shared" si="492"/>
        <v/>
      </c>
      <c r="O2611" s="56" t="str">
        <f t="shared" si="498"/>
        <v/>
      </c>
      <c r="P2611" s="56">
        <f>IF(ISERROR(IF($X$5=1,$Y$5,)),"",IF($X$5=1,$Y$5,))</f>
        <v>0</v>
      </c>
      <c r="Q2611" s="56">
        <f>IF(ISERROR(IF($X$6=1,$Y$6,)),"",IF($X$6=1,$Y$6,))</f>
        <v>10000</v>
      </c>
      <c r="R2611" s="56">
        <f>IF(ISERROR(IF($X$7=1,$Y$7,)),"",IF($X$7=1,$Y$7,))</f>
        <v>0</v>
      </c>
      <c r="S2611" s="56">
        <f>IF(ISERROR(IF($X$8=1,$Y$8,)),"",IF($X$8=1,$Y$8,))</f>
        <v>1000</v>
      </c>
      <c r="T2611" s="56">
        <f>IF(ISERROR(IF($X$9=1,$Y$9,)),"",IF($X$9=1,$Y$9,))</f>
        <v>500</v>
      </c>
      <c r="U2611" s="56">
        <f>IF(ISERROR(IF($X$10=1,$Y$10,)),"",IF($X$10=1,$Y$10,))</f>
        <v>500</v>
      </c>
    </row>
    <row r="2612" spans="1:21" x14ac:dyDescent="0.25">
      <c r="A2612" s="75">
        <f t="shared" si="493"/>
        <v>2608</v>
      </c>
      <c r="B2612" s="56" t="s">
        <v>2518</v>
      </c>
      <c r="E2612" s="56">
        <f t="shared" si="494"/>
        <v>2608</v>
      </c>
      <c r="F2612" s="76">
        <f t="shared" si="489"/>
        <v>95</v>
      </c>
      <c r="G2612" s="56" t="str">
        <f t="shared" si="495"/>
        <v/>
      </c>
      <c r="H2612" s="56">
        <f t="shared" si="496"/>
        <v>2608</v>
      </c>
      <c r="I2612" s="56">
        <f>IF(G2612="",0,IF(COUNTIF($G$5:G2612,G2612)=1,0,COUNTIF($G$5:G2612,G2612) )   )</f>
        <v>0</v>
      </c>
      <c r="J2612" s="56" t="str">
        <f t="shared" si="497"/>
        <v/>
      </c>
      <c r="K2612" s="56" t="str">
        <f t="shared" si="488"/>
        <v/>
      </c>
      <c r="L2612" s="56" t="str">
        <f t="shared" si="490"/>
        <v/>
      </c>
      <c r="M2612" s="56" t="str">
        <f t="shared" si="491"/>
        <v/>
      </c>
      <c r="N2612" s="56" t="str">
        <f t="shared" si="492"/>
        <v/>
      </c>
      <c r="O2612" s="56" t="str">
        <f t="shared" si="498"/>
        <v/>
      </c>
      <c r="P2612" s="56">
        <f>IF(ISERROR(IF($X$5=1,$Y$5,)),"",IF($X$5=1,$Y$5,))</f>
        <v>0</v>
      </c>
      <c r="Q2612" s="56">
        <f>IF(ISERROR(IF($X$6=1,$Y$6,)),"",IF($X$6=1,$Y$6,))</f>
        <v>10000</v>
      </c>
      <c r="R2612" s="56">
        <f>IF(ISERROR(IF($X$7=1,$Y$7,)),"",IF($X$7=1,$Y$7,))</f>
        <v>0</v>
      </c>
      <c r="S2612" s="56">
        <f>IF(ISERROR(IF($X$8=1,$Y$8,)),"",IF($X$8=1,$Y$8,))</f>
        <v>1000</v>
      </c>
      <c r="T2612" s="56">
        <f>IF(ISERROR(IF($X$9=1,$Y$9,)),"",IF($X$9=1,$Y$9,))</f>
        <v>500</v>
      </c>
      <c r="U2612" s="56">
        <f>IF(ISERROR(IF($X$10=1,$Y$10,)),"",IF($X$10=1,$Y$10,))</f>
        <v>500</v>
      </c>
    </row>
    <row r="2613" spans="1:21" x14ac:dyDescent="0.25">
      <c r="A2613" s="75">
        <f t="shared" si="493"/>
        <v>2609</v>
      </c>
      <c r="C2613" s="56" t="s">
        <v>6004</v>
      </c>
      <c r="E2613" s="56">
        <f t="shared" si="494"/>
        <v>2609</v>
      </c>
      <c r="F2613" s="76">
        <f t="shared" si="489"/>
        <v>96</v>
      </c>
      <c r="G2613" s="56" t="str">
        <f t="shared" si="495"/>
        <v>newnode_b9S2Project1</v>
      </c>
      <c r="H2613" s="56">
        <f t="shared" si="496"/>
        <v>2609</v>
      </c>
      <c r="I2613" s="56">
        <f>IF(G2613="",0,IF(COUNTIF($G$5:G2613,G2613)=1,0,COUNTIF($G$5:G2613,G2613) )   )</f>
        <v>0</v>
      </c>
      <c r="J2613" s="56" t="str">
        <f t="shared" si="497"/>
        <v/>
      </c>
      <c r="K2613" s="56" t="str">
        <f t="shared" si="488"/>
        <v/>
      </c>
      <c r="L2613" s="56" t="str">
        <f t="shared" si="490"/>
        <v/>
      </c>
      <c r="M2613" s="56" t="str">
        <f t="shared" si="491"/>
        <v/>
      </c>
      <c r="N2613" s="56" t="str">
        <f t="shared" si="492"/>
        <v/>
      </c>
      <c r="O2613" s="56" t="str">
        <f t="shared" si="498"/>
        <v/>
      </c>
      <c r="P2613" s="56">
        <f>IF(ISERROR(IF($X$5=1,$Y$5,)),"",IF($X$5=1,$Y$5,))</f>
        <v>0</v>
      </c>
      <c r="Q2613" s="56">
        <f>IF(ISERROR(IF($X$6=1,$Y$6,)),"",IF($X$6=1,$Y$6,))</f>
        <v>10000</v>
      </c>
      <c r="R2613" s="56">
        <f>IF(ISERROR(IF($X$7=1,$Y$7,)),"",IF($X$7=1,$Y$7,))</f>
        <v>0</v>
      </c>
      <c r="S2613" s="56">
        <f>IF(ISERROR(IF($X$8=1,$Y$8,)),"",IF($X$8=1,$Y$8,))</f>
        <v>1000</v>
      </c>
      <c r="T2613" s="56">
        <f>IF(ISERROR(IF($X$9=1,$Y$9,)),"",IF($X$9=1,$Y$9,))</f>
        <v>500</v>
      </c>
      <c r="U2613" s="56">
        <f>IF(ISERROR(IF($X$10=1,$Y$10,)),"",IF($X$10=1,$Y$10,))</f>
        <v>500</v>
      </c>
    </row>
    <row r="2614" spans="1:21" x14ac:dyDescent="0.25">
      <c r="A2614" s="75">
        <f t="shared" si="493"/>
        <v>2610</v>
      </c>
      <c r="C2614" s="56" t="s">
        <v>5918</v>
      </c>
      <c r="E2614" s="56">
        <f t="shared" si="494"/>
        <v>2610</v>
      </c>
      <c r="F2614" s="76">
        <f t="shared" si="489"/>
        <v>96</v>
      </c>
      <c r="G2614" s="56" t="str">
        <f t="shared" si="495"/>
        <v/>
      </c>
      <c r="H2614" s="56">
        <f t="shared" si="496"/>
        <v>2610</v>
      </c>
      <c r="I2614" s="56">
        <f>IF(G2614="",0,IF(COUNTIF($G$5:G2614,G2614)=1,0,COUNTIF($G$5:G2614,G2614) )   )</f>
        <v>0</v>
      </c>
      <c r="J2614" s="56" t="str">
        <f t="shared" si="497"/>
        <v/>
      </c>
      <c r="K2614" s="56" t="str">
        <f t="shared" si="488"/>
        <v/>
      </c>
      <c r="L2614" s="56" t="str">
        <f t="shared" si="490"/>
        <v/>
      </c>
      <c r="M2614" s="56" t="str">
        <f t="shared" si="491"/>
        <v/>
      </c>
      <c r="N2614" s="56" t="str">
        <f t="shared" si="492"/>
        <v/>
      </c>
      <c r="O2614" s="56" t="str">
        <f t="shared" si="498"/>
        <v/>
      </c>
      <c r="P2614" s="56">
        <f>IF(ISERROR(IF($X$5=1,$Y$5,)),"",IF($X$5=1,$Y$5,))</f>
        <v>0</v>
      </c>
      <c r="Q2614" s="56">
        <f>IF(ISERROR(IF($X$6=1,$Y$6,)),"",IF($X$6=1,$Y$6,))</f>
        <v>10000</v>
      </c>
      <c r="R2614" s="56">
        <f>IF(ISERROR(IF($X$7=1,$Y$7,)),"",IF($X$7=1,$Y$7,))</f>
        <v>0</v>
      </c>
      <c r="S2614" s="56">
        <f>IF(ISERROR(IF($X$8=1,$Y$8,)),"",IF($X$8=1,$Y$8,))</f>
        <v>1000</v>
      </c>
      <c r="T2614" s="56">
        <f>IF(ISERROR(IF($X$9=1,$Y$9,)),"",IF($X$9=1,$Y$9,))</f>
        <v>500</v>
      </c>
      <c r="U2614" s="56">
        <f>IF(ISERROR(IF($X$10=1,$Y$10,)),"",IF($X$10=1,$Y$10,))</f>
        <v>500</v>
      </c>
    </row>
    <row r="2615" spans="1:21" x14ac:dyDescent="0.25">
      <c r="A2615" s="75">
        <f t="shared" si="493"/>
        <v>2611</v>
      </c>
      <c r="C2615" s="56" t="s">
        <v>6134</v>
      </c>
      <c r="E2615" s="56">
        <f t="shared" si="494"/>
        <v>2611</v>
      </c>
      <c r="F2615" s="76">
        <f t="shared" si="489"/>
        <v>96</v>
      </c>
      <c r="G2615" s="56" t="str">
        <f t="shared" si="495"/>
        <v/>
      </c>
      <c r="H2615" s="56">
        <f t="shared" si="496"/>
        <v>2611</v>
      </c>
      <c r="I2615" s="56">
        <f>IF(G2615="",0,IF(COUNTIF($G$5:G2615,G2615)=1,0,COUNTIF($G$5:G2615,G2615) )   )</f>
        <v>0</v>
      </c>
      <c r="J2615" s="56" t="str">
        <f t="shared" si="497"/>
        <v/>
      </c>
      <c r="K2615" s="56" t="str">
        <f t="shared" si="488"/>
        <v/>
      </c>
      <c r="L2615" s="56" t="str">
        <f t="shared" si="490"/>
        <v/>
      </c>
      <c r="M2615" s="56" t="str">
        <f t="shared" si="491"/>
        <v/>
      </c>
      <c r="N2615" s="56" t="str">
        <f t="shared" si="492"/>
        <v/>
      </c>
      <c r="O2615" s="56" t="str">
        <f t="shared" si="498"/>
        <v/>
      </c>
      <c r="P2615" s="56">
        <f>IF(ISERROR(IF($X$5=1,$Y$5,)),"",IF($X$5=1,$Y$5,))</f>
        <v>0</v>
      </c>
      <c r="Q2615" s="56">
        <f>IF(ISERROR(IF($X$6=1,$Y$6,)),"",IF($X$6=1,$Y$6,))</f>
        <v>10000</v>
      </c>
      <c r="R2615" s="56">
        <f>IF(ISERROR(IF($X$7=1,$Y$7,)),"",IF($X$7=1,$Y$7,))</f>
        <v>0</v>
      </c>
      <c r="S2615" s="56">
        <f>IF(ISERROR(IF($X$8=1,$Y$8,)),"",IF($X$8=1,$Y$8,))</f>
        <v>1000</v>
      </c>
      <c r="T2615" s="56">
        <f>IF(ISERROR(IF($X$9=1,$Y$9,)),"",IF($X$9=1,$Y$9,))</f>
        <v>500</v>
      </c>
      <c r="U2615" s="56">
        <f>IF(ISERROR(IF($X$10=1,$Y$10,)),"",IF($X$10=1,$Y$10,))</f>
        <v>500</v>
      </c>
    </row>
    <row r="2616" spans="1:21" x14ac:dyDescent="0.25">
      <c r="A2616" s="75">
        <f t="shared" si="493"/>
        <v>2612</v>
      </c>
      <c r="C2616" s="56" t="s">
        <v>3368</v>
      </c>
      <c r="E2616" s="56">
        <f t="shared" si="494"/>
        <v>2612</v>
      </c>
      <c r="F2616" s="76">
        <f t="shared" si="489"/>
        <v>96</v>
      </c>
      <c r="G2616" s="56" t="str">
        <f t="shared" si="495"/>
        <v/>
      </c>
      <c r="H2616" s="56">
        <f t="shared" si="496"/>
        <v>2612</v>
      </c>
      <c r="I2616" s="56">
        <f>IF(G2616="",0,IF(COUNTIF($G$5:G2616,G2616)=1,0,COUNTIF($G$5:G2616,G2616) )   )</f>
        <v>0</v>
      </c>
      <c r="J2616" s="56" t="str">
        <f t="shared" si="497"/>
        <v/>
      </c>
      <c r="K2616" s="56" t="str">
        <f t="shared" si="488"/>
        <v/>
      </c>
      <c r="L2616" s="56" t="str">
        <f t="shared" si="490"/>
        <v/>
      </c>
      <c r="M2616" s="56" t="str">
        <f t="shared" si="491"/>
        <v/>
      </c>
      <c r="N2616" s="56" t="str">
        <f t="shared" si="492"/>
        <v/>
      </c>
      <c r="O2616" s="56" t="str">
        <f t="shared" si="498"/>
        <v/>
      </c>
      <c r="P2616" s="56">
        <f>IF(ISERROR(IF($X$5=1,$Y$5,)),"",IF($X$5=1,$Y$5,))</f>
        <v>0</v>
      </c>
      <c r="Q2616" s="56">
        <f>IF(ISERROR(IF($X$6=1,$Y$6,)),"",IF($X$6=1,$Y$6,))</f>
        <v>10000</v>
      </c>
      <c r="R2616" s="56">
        <f>IF(ISERROR(IF($X$7=1,$Y$7,)),"",IF($X$7=1,$Y$7,))</f>
        <v>0</v>
      </c>
      <c r="S2616" s="56">
        <f>IF(ISERROR(IF($X$8=1,$Y$8,)),"",IF($X$8=1,$Y$8,))</f>
        <v>1000</v>
      </c>
      <c r="T2616" s="56">
        <f>IF(ISERROR(IF($X$9=1,$Y$9,)),"",IF($X$9=1,$Y$9,))</f>
        <v>500</v>
      </c>
      <c r="U2616" s="56">
        <f>IF(ISERROR(IF($X$10=1,$Y$10,)),"",IF($X$10=1,$Y$10,))</f>
        <v>500</v>
      </c>
    </row>
    <row r="2617" spans="1:21" x14ac:dyDescent="0.25">
      <c r="A2617" s="75">
        <f t="shared" si="493"/>
        <v>2613</v>
      </c>
      <c r="C2617" s="56" t="s">
        <v>3244</v>
      </c>
      <c r="E2617" s="56">
        <f t="shared" si="494"/>
        <v>2613</v>
      </c>
      <c r="F2617" s="76">
        <f t="shared" si="489"/>
        <v>96</v>
      </c>
      <c r="G2617" s="56" t="str">
        <f t="shared" si="495"/>
        <v/>
      </c>
      <c r="H2617" s="56">
        <f t="shared" si="496"/>
        <v>2613</v>
      </c>
      <c r="I2617" s="56">
        <f>IF(G2617="",0,IF(COUNTIF($G$5:G2617,G2617)=1,0,COUNTIF($G$5:G2617,G2617) )   )</f>
        <v>0</v>
      </c>
      <c r="J2617" s="56" t="str">
        <f t="shared" si="497"/>
        <v/>
      </c>
      <c r="K2617" s="56" t="str">
        <f t="shared" si="488"/>
        <v/>
      </c>
      <c r="L2617" s="56" t="str">
        <f t="shared" si="490"/>
        <v/>
      </c>
      <c r="M2617" s="56" t="str">
        <f t="shared" si="491"/>
        <v/>
      </c>
      <c r="N2617" s="56" t="str">
        <f t="shared" si="492"/>
        <v/>
      </c>
      <c r="O2617" s="56" t="str">
        <f t="shared" si="498"/>
        <v/>
      </c>
      <c r="P2617" s="56">
        <f>IF(ISERROR(IF($X$5=1,$Y$5,)),"",IF($X$5=1,$Y$5,))</f>
        <v>0</v>
      </c>
      <c r="Q2617" s="56">
        <f>IF(ISERROR(IF($X$6=1,$Y$6,)),"",IF($X$6=1,$Y$6,))</f>
        <v>10000</v>
      </c>
      <c r="R2617" s="56">
        <f>IF(ISERROR(IF($X$7=1,$Y$7,)),"",IF($X$7=1,$Y$7,))</f>
        <v>0</v>
      </c>
      <c r="S2617" s="56">
        <f>IF(ISERROR(IF($X$8=1,$Y$8,)),"",IF($X$8=1,$Y$8,))</f>
        <v>1000</v>
      </c>
      <c r="T2617" s="56">
        <f>IF(ISERROR(IF($X$9=1,$Y$9,)),"",IF($X$9=1,$Y$9,))</f>
        <v>500</v>
      </c>
      <c r="U2617" s="56">
        <f>IF(ISERROR(IF($X$10=1,$Y$10,)),"",IF($X$10=1,$Y$10,))</f>
        <v>500</v>
      </c>
    </row>
    <row r="2618" spans="1:21" x14ac:dyDescent="0.25">
      <c r="A2618" s="75">
        <f t="shared" si="493"/>
        <v>2614</v>
      </c>
      <c r="C2618" s="56" t="s">
        <v>6283</v>
      </c>
      <c r="E2618" s="56">
        <f t="shared" si="494"/>
        <v>2614</v>
      </c>
      <c r="F2618" s="76">
        <f t="shared" si="489"/>
        <v>96</v>
      </c>
      <c r="G2618" s="56" t="str">
        <f t="shared" si="495"/>
        <v/>
      </c>
      <c r="H2618" s="56">
        <f t="shared" si="496"/>
        <v>2614</v>
      </c>
      <c r="I2618" s="56">
        <f>IF(G2618="",0,IF(COUNTIF($G$5:G2618,G2618)=1,0,COUNTIF($G$5:G2618,G2618) )   )</f>
        <v>0</v>
      </c>
      <c r="J2618" s="56" t="str">
        <f t="shared" si="497"/>
        <v/>
      </c>
      <c r="K2618" s="56" t="str">
        <f t="shared" si="488"/>
        <v/>
      </c>
      <c r="L2618" s="56" t="str">
        <f t="shared" si="490"/>
        <v/>
      </c>
      <c r="M2618" s="56" t="str">
        <f t="shared" si="491"/>
        <v/>
      </c>
      <c r="N2618" s="56" t="str">
        <f t="shared" si="492"/>
        <v/>
      </c>
      <c r="O2618" s="56" t="str">
        <f t="shared" si="498"/>
        <v/>
      </c>
      <c r="P2618" s="56">
        <f>IF(ISERROR(IF($X$5=1,$Y$5,)),"",IF($X$5=1,$Y$5,))</f>
        <v>0</v>
      </c>
      <c r="Q2618" s="56">
        <f>IF(ISERROR(IF($X$6=1,$Y$6,)),"",IF($X$6=1,$Y$6,))</f>
        <v>10000</v>
      </c>
      <c r="R2618" s="56">
        <f>IF(ISERROR(IF($X$7=1,$Y$7,)),"",IF($X$7=1,$Y$7,))</f>
        <v>0</v>
      </c>
      <c r="S2618" s="56">
        <f>IF(ISERROR(IF($X$8=1,$Y$8,)),"",IF($X$8=1,$Y$8,))</f>
        <v>1000</v>
      </c>
      <c r="T2618" s="56">
        <f>IF(ISERROR(IF($X$9=1,$Y$9,)),"",IF($X$9=1,$Y$9,))</f>
        <v>500</v>
      </c>
      <c r="U2618" s="56">
        <f>IF(ISERROR(IF($X$10=1,$Y$10,)),"",IF($X$10=1,$Y$10,))</f>
        <v>500</v>
      </c>
    </row>
    <row r="2619" spans="1:21" x14ac:dyDescent="0.25">
      <c r="A2619" s="75">
        <f t="shared" si="493"/>
        <v>2615</v>
      </c>
      <c r="C2619" s="56" t="s">
        <v>2525</v>
      </c>
      <c r="E2619" s="56">
        <f t="shared" si="494"/>
        <v>2615</v>
      </c>
      <c r="F2619" s="76">
        <f t="shared" si="489"/>
        <v>96</v>
      </c>
      <c r="G2619" s="56" t="str">
        <f t="shared" si="495"/>
        <v/>
      </c>
      <c r="H2619" s="56">
        <f t="shared" si="496"/>
        <v>2615</v>
      </c>
      <c r="I2619" s="56">
        <f>IF(G2619="",0,IF(COUNTIF($G$5:G2619,G2619)=1,0,COUNTIF($G$5:G2619,G2619) )   )</f>
        <v>0</v>
      </c>
      <c r="J2619" s="56" t="str">
        <f t="shared" si="497"/>
        <v/>
      </c>
      <c r="K2619" s="56" t="str">
        <f t="shared" si="488"/>
        <v/>
      </c>
      <c r="L2619" s="56" t="str">
        <f t="shared" si="490"/>
        <v/>
      </c>
      <c r="M2619" s="56" t="str">
        <f t="shared" si="491"/>
        <v/>
      </c>
      <c r="N2619" s="56" t="str">
        <f t="shared" si="492"/>
        <v/>
      </c>
      <c r="O2619" s="56" t="str">
        <f t="shared" si="498"/>
        <v/>
      </c>
      <c r="P2619" s="56">
        <f>IF(ISERROR(IF($X$5=1,$Y$5,)),"",IF($X$5=1,$Y$5,))</f>
        <v>0</v>
      </c>
      <c r="Q2619" s="56">
        <f>IF(ISERROR(IF($X$6=1,$Y$6,)),"",IF($X$6=1,$Y$6,))</f>
        <v>10000</v>
      </c>
      <c r="R2619" s="56">
        <f>IF(ISERROR(IF($X$7=1,$Y$7,)),"",IF($X$7=1,$Y$7,))</f>
        <v>0</v>
      </c>
      <c r="S2619" s="56">
        <f>IF(ISERROR(IF($X$8=1,$Y$8,)),"",IF($X$8=1,$Y$8,))</f>
        <v>1000</v>
      </c>
      <c r="T2619" s="56">
        <f>IF(ISERROR(IF($X$9=1,$Y$9,)),"",IF($X$9=1,$Y$9,))</f>
        <v>500</v>
      </c>
      <c r="U2619" s="56">
        <f>IF(ISERROR(IF($X$10=1,$Y$10,)),"",IF($X$10=1,$Y$10,))</f>
        <v>500</v>
      </c>
    </row>
    <row r="2620" spans="1:21" x14ac:dyDescent="0.25">
      <c r="A2620" s="75">
        <f t="shared" si="493"/>
        <v>2616</v>
      </c>
      <c r="C2620" s="56" t="s">
        <v>2526</v>
      </c>
      <c r="E2620" s="56">
        <f t="shared" si="494"/>
        <v>2616</v>
      </c>
      <c r="F2620" s="76">
        <f t="shared" si="489"/>
        <v>96</v>
      </c>
      <c r="G2620" s="56" t="str">
        <f t="shared" si="495"/>
        <v/>
      </c>
      <c r="H2620" s="56">
        <f t="shared" si="496"/>
        <v>2616</v>
      </c>
      <c r="I2620" s="56">
        <f>IF(G2620="",0,IF(COUNTIF($G$5:G2620,G2620)=1,0,COUNTIF($G$5:G2620,G2620) )   )</f>
        <v>0</v>
      </c>
      <c r="J2620" s="56" t="str">
        <f t="shared" si="497"/>
        <v/>
      </c>
      <c r="K2620" s="56" t="str">
        <f t="shared" si="488"/>
        <v/>
      </c>
      <c r="L2620" s="56" t="str">
        <f t="shared" si="490"/>
        <v/>
      </c>
      <c r="M2620" s="56" t="str">
        <f t="shared" si="491"/>
        <v/>
      </c>
      <c r="N2620" s="56" t="str">
        <f t="shared" si="492"/>
        <v/>
      </c>
      <c r="O2620" s="56" t="str">
        <f t="shared" si="498"/>
        <v/>
      </c>
      <c r="P2620" s="56">
        <f>IF(ISERROR(IF($X$5=1,$Y$5,)),"",IF($X$5=1,$Y$5,))</f>
        <v>0</v>
      </c>
      <c r="Q2620" s="56">
        <f>IF(ISERROR(IF($X$6=1,$Y$6,)),"",IF($X$6=1,$Y$6,))</f>
        <v>10000</v>
      </c>
      <c r="R2620" s="56">
        <f>IF(ISERROR(IF($X$7=1,$Y$7,)),"",IF($X$7=1,$Y$7,))</f>
        <v>0</v>
      </c>
      <c r="S2620" s="56">
        <f>IF(ISERROR(IF($X$8=1,$Y$8,)),"",IF($X$8=1,$Y$8,))</f>
        <v>1000</v>
      </c>
      <c r="T2620" s="56">
        <f>IF(ISERROR(IF($X$9=1,$Y$9,)),"",IF($X$9=1,$Y$9,))</f>
        <v>500</v>
      </c>
      <c r="U2620" s="56">
        <f>IF(ISERROR(IF($X$10=1,$Y$10,)),"",IF($X$10=1,$Y$10,))</f>
        <v>500</v>
      </c>
    </row>
    <row r="2621" spans="1:21" x14ac:dyDescent="0.25">
      <c r="A2621" s="75">
        <f t="shared" si="493"/>
        <v>2617</v>
      </c>
      <c r="C2621" s="56" t="s">
        <v>2527</v>
      </c>
      <c r="E2621" s="56">
        <f t="shared" si="494"/>
        <v>2617</v>
      </c>
      <c r="F2621" s="76">
        <f t="shared" si="489"/>
        <v>96</v>
      </c>
      <c r="G2621" s="56" t="str">
        <f t="shared" si="495"/>
        <v/>
      </c>
      <c r="H2621" s="56">
        <f t="shared" si="496"/>
        <v>2617</v>
      </c>
      <c r="I2621" s="56">
        <f>IF(G2621="",0,IF(COUNTIF($G$5:G2621,G2621)=1,0,COUNTIF($G$5:G2621,G2621) )   )</f>
        <v>0</v>
      </c>
      <c r="J2621" s="56" t="str">
        <f t="shared" si="497"/>
        <v/>
      </c>
      <c r="K2621" s="56" t="str">
        <f t="shared" si="488"/>
        <v/>
      </c>
      <c r="L2621" s="56" t="str">
        <f t="shared" si="490"/>
        <v/>
      </c>
      <c r="M2621" s="56" t="str">
        <f t="shared" si="491"/>
        <v/>
      </c>
      <c r="N2621" s="56" t="str">
        <f t="shared" si="492"/>
        <v/>
      </c>
      <c r="O2621" s="56" t="str">
        <f t="shared" si="498"/>
        <v/>
      </c>
      <c r="P2621" s="56">
        <f>IF(ISERROR(IF($X$5=1,$Y$5,)),"",IF($X$5=1,$Y$5,))</f>
        <v>0</v>
      </c>
      <c r="Q2621" s="56">
        <f>IF(ISERROR(IF($X$6=1,$Y$6,)),"",IF($X$6=1,$Y$6,))</f>
        <v>10000</v>
      </c>
      <c r="R2621" s="56">
        <f>IF(ISERROR(IF($X$7=1,$Y$7,)),"",IF($X$7=1,$Y$7,))</f>
        <v>0</v>
      </c>
      <c r="S2621" s="56">
        <f>IF(ISERROR(IF($X$8=1,$Y$8,)),"",IF($X$8=1,$Y$8,))</f>
        <v>1000</v>
      </c>
      <c r="T2621" s="56">
        <f>IF(ISERROR(IF($X$9=1,$Y$9,)),"",IF($X$9=1,$Y$9,))</f>
        <v>500</v>
      </c>
      <c r="U2621" s="56">
        <f>IF(ISERROR(IF($X$10=1,$Y$10,)),"",IF($X$10=1,$Y$10,))</f>
        <v>500</v>
      </c>
    </row>
    <row r="2622" spans="1:21" x14ac:dyDescent="0.25">
      <c r="A2622" s="75">
        <f t="shared" si="493"/>
        <v>2618</v>
      </c>
      <c r="C2622" s="56" t="s">
        <v>5919</v>
      </c>
      <c r="E2622" s="56">
        <f t="shared" si="494"/>
        <v>2618</v>
      </c>
      <c r="F2622" s="76">
        <f t="shared" si="489"/>
        <v>96</v>
      </c>
      <c r="G2622" s="56" t="str">
        <f t="shared" si="495"/>
        <v/>
      </c>
      <c r="H2622" s="56">
        <f t="shared" si="496"/>
        <v>2618</v>
      </c>
      <c r="I2622" s="56">
        <f>IF(G2622="",0,IF(COUNTIF($G$5:G2622,G2622)=1,0,COUNTIF($G$5:G2622,G2622) )   )</f>
        <v>0</v>
      </c>
      <c r="J2622" s="56" t="str">
        <f t="shared" si="497"/>
        <v/>
      </c>
      <c r="K2622" s="56" t="str">
        <f t="shared" ref="K2622:K2685" si="499">IF(ISERROR(VLOOKUP(J2622,$F$5:$G$6005,2,)),"",VLOOKUP(J2622,$F$5:$G$6005,2,))</f>
        <v/>
      </c>
      <c r="L2622" s="56" t="str">
        <f t="shared" si="490"/>
        <v/>
      </c>
      <c r="M2622" s="56" t="str">
        <f t="shared" si="491"/>
        <v/>
      </c>
      <c r="N2622" s="56" t="str">
        <f t="shared" si="492"/>
        <v/>
      </c>
      <c r="O2622" s="56" t="str">
        <f t="shared" si="498"/>
        <v/>
      </c>
      <c r="P2622" s="56">
        <f>IF(ISERROR(IF($X$5=1,$Y$5,)),"",IF($X$5=1,$Y$5,))</f>
        <v>0</v>
      </c>
      <c r="Q2622" s="56">
        <f>IF(ISERROR(IF($X$6=1,$Y$6,)),"",IF($X$6=1,$Y$6,))</f>
        <v>10000</v>
      </c>
      <c r="R2622" s="56">
        <f>IF(ISERROR(IF($X$7=1,$Y$7,)),"",IF($X$7=1,$Y$7,))</f>
        <v>0</v>
      </c>
      <c r="S2622" s="56">
        <f>IF(ISERROR(IF($X$8=1,$Y$8,)),"",IF($X$8=1,$Y$8,))</f>
        <v>1000</v>
      </c>
      <c r="T2622" s="56">
        <f>IF(ISERROR(IF($X$9=1,$Y$9,)),"",IF($X$9=1,$Y$9,))</f>
        <v>500</v>
      </c>
      <c r="U2622" s="56">
        <f>IF(ISERROR(IF($X$10=1,$Y$10,)),"",IF($X$10=1,$Y$10,))</f>
        <v>500</v>
      </c>
    </row>
    <row r="2623" spans="1:21" x14ac:dyDescent="0.25">
      <c r="A2623" s="75">
        <f t="shared" si="493"/>
        <v>2619</v>
      </c>
      <c r="C2623" s="56" t="s">
        <v>2529</v>
      </c>
      <c r="E2623" s="56">
        <f t="shared" si="494"/>
        <v>2619</v>
      </c>
      <c r="F2623" s="76">
        <f t="shared" si="489"/>
        <v>96</v>
      </c>
      <c r="G2623" s="56" t="str">
        <f t="shared" si="495"/>
        <v/>
      </c>
      <c r="H2623" s="56">
        <f t="shared" si="496"/>
        <v>2619</v>
      </c>
      <c r="I2623" s="56">
        <f>IF(G2623="",0,IF(COUNTIF($G$5:G2623,G2623)=1,0,COUNTIF($G$5:G2623,G2623) )   )</f>
        <v>0</v>
      </c>
      <c r="J2623" s="56" t="str">
        <f t="shared" si="497"/>
        <v/>
      </c>
      <c r="K2623" s="56" t="str">
        <f t="shared" si="499"/>
        <v/>
      </c>
      <c r="L2623" s="56" t="str">
        <f t="shared" si="490"/>
        <v/>
      </c>
      <c r="M2623" s="56" t="str">
        <f t="shared" si="491"/>
        <v/>
      </c>
      <c r="N2623" s="56" t="str">
        <f t="shared" si="492"/>
        <v/>
      </c>
      <c r="O2623" s="56" t="str">
        <f t="shared" si="498"/>
        <v/>
      </c>
      <c r="P2623" s="56">
        <f>IF(ISERROR(IF($X$5=1,$Y$5,)),"",IF($X$5=1,$Y$5,))</f>
        <v>0</v>
      </c>
      <c r="Q2623" s="56">
        <f>IF(ISERROR(IF($X$6=1,$Y$6,)),"",IF($X$6=1,$Y$6,))</f>
        <v>10000</v>
      </c>
      <c r="R2623" s="56">
        <f>IF(ISERROR(IF($X$7=1,$Y$7,)),"",IF($X$7=1,$Y$7,))</f>
        <v>0</v>
      </c>
      <c r="S2623" s="56">
        <f>IF(ISERROR(IF($X$8=1,$Y$8,)),"",IF($X$8=1,$Y$8,))</f>
        <v>1000</v>
      </c>
      <c r="T2623" s="56">
        <f>IF(ISERROR(IF($X$9=1,$Y$9,)),"",IF($X$9=1,$Y$9,))</f>
        <v>500</v>
      </c>
      <c r="U2623" s="56">
        <f>IF(ISERROR(IF($X$10=1,$Y$10,)),"",IF($X$10=1,$Y$10,))</f>
        <v>500</v>
      </c>
    </row>
    <row r="2624" spans="1:21" x14ac:dyDescent="0.25">
      <c r="A2624" s="75">
        <f t="shared" si="493"/>
        <v>2620</v>
      </c>
      <c r="C2624" s="56" t="s">
        <v>2518</v>
      </c>
      <c r="E2624" s="56">
        <f t="shared" si="494"/>
        <v>2620</v>
      </c>
      <c r="F2624" s="76">
        <f t="shared" si="489"/>
        <v>96</v>
      </c>
      <c r="G2624" s="56" t="str">
        <f t="shared" si="495"/>
        <v/>
      </c>
      <c r="H2624" s="56">
        <f t="shared" si="496"/>
        <v>2620</v>
      </c>
      <c r="I2624" s="56">
        <f>IF(G2624="",0,IF(COUNTIF($G$5:G2624,G2624)=1,0,COUNTIF($G$5:G2624,G2624) )   )</f>
        <v>0</v>
      </c>
      <c r="J2624" s="56" t="str">
        <f t="shared" si="497"/>
        <v/>
      </c>
      <c r="K2624" s="56" t="str">
        <f t="shared" si="499"/>
        <v/>
      </c>
      <c r="L2624" s="56" t="str">
        <f t="shared" si="490"/>
        <v/>
      </c>
      <c r="M2624" s="56" t="str">
        <f t="shared" si="491"/>
        <v/>
      </c>
      <c r="N2624" s="56" t="str">
        <f t="shared" si="492"/>
        <v/>
      </c>
      <c r="O2624" s="56" t="str">
        <f t="shared" si="498"/>
        <v/>
      </c>
      <c r="P2624" s="56">
        <f>IF(ISERROR(IF($X$5=1,$Y$5,)),"",IF($X$5=1,$Y$5,))</f>
        <v>0</v>
      </c>
      <c r="Q2624" s="56">
        <f>IF(ISERROR(IF($X$6=1,$Y$6,)),"",IF($X$6=1,$Y$6,))</f>
        <v>10000</v>
      </c>
      <c r="R2624" s="56">
        <f>IF(ISERROR(IF($X$7=1,$Y$7,)),"",IF($X$7=1,$Y$7,))</f>
        <v>0</v>
      </c>
      <c r="S2624" s="56">
        <f>IF(ISERROR(IF($X$8=1,$Y$8,)),"",IF($X$8=1,$Y$8,))</f>
        <v>1000</v>
      </c>
      <c r="T2624" s="56">
        <f>IF(ISERROR(IF($X$9=1,$Y$9,)),"",IF($X$9=1,$Y$9,))</f>
        <v>500</v>
      </c>
      <c r="U2624" s="56">
        <f>IF(ISERROR(IF($X$10=1,$Y$10,)),"",IF($X$10=1,$Y$10,))</f>
        <v>500</v>
      </c>
    </row>
    <row r="2625" spans="1:21" x14ac:dyDescent="0.25">
      <c r="A2625" s="75">
        <f t="shared" si="493"/>
        <v>2621</v>
      </c>
      <c r="D2625" s="56" t="s">
        <v>5321</v>
      </c>
      <c r="E2625" s="56">
        <f t="shared" si="494"/>
        <v>2621</v>
      </c>
      <c r="F2625" s="76">
        <f t="shared" si="489"/>
        <v>96</v>
      </c>
      <c r="G2625" s="56" t="str">
        <f t="shared" si="495"/>
        <v>B9.Cockpit.S2</v>
      </c>
      <c r="H2625" s="56">
        <f t="shared" si="496"/>
        <v>2621</v>
      </c>
      <c r="I2625" s="56">
        <f>IF(G2625="",0,IF(COUNTIF($G$5:G2625,G2625)=1,0,COUNTIF($G$5:G2625,G2625) )   )</f>
        <v>0</v>
      </c>
      <c r="J2625" s="56" t="str">
        <f t="shared" si="497"/>
        <v/>
      </c>
      <c r="K2625" s="56" t="str">
        <f t="shared" si="499"/>
        <v/>
      </c>
      <c r="L2625" s="56" t="str">
        <f t="shared" si="490"/>
        <v/>
      </c>
      <c r="M2625" s="56" t="str">
        <f t="shared" si="491"/>
        <v/>
      </c>
      <c r="N2625" s="56" t="str">
        <f t="shared" si="492"/>
        <v/>
      </c>
      <c r="O2625" s="56" t="str">
        <f t="shared" si="498"/>
        <v/>
      </c>
      <c r="P2625" s="56">
        <f>IF(ISERROR(IF($X$5=1,$Y$5,)),"",IF($X$5=1,$Y$5,))</f>
        <v>0</v>
      </c>
      <c r="Q2625" s="56">
        <f>IF(ISERROR(IF($X$6=1,$Y$6,)),"",IF($X$6=1,$Y$6,))</f>
        <v>10000</v>
      </c>
      <c r="R2625" s="56">
        <f>IF(ISERROR(IF($X$7=1,$Y$7,)),"",IF($X$7=1,$Y$7,))</f>
        <v>0</v>
      </c>
      <c r="S2625" s="56">
        <f>IF(ISERROR(IF($X$8=1,$Y$8,)),"",IF($X$8=1,$Y$8,))</f>
        <v>1000</v>
      </c>
      <c r="T2625" s="56">
        <f>IF(ISERROR(IF($X$9=1,$Y$9,)),"",IF($X$9=1,$Y$9,))</f>
        <v>500</v>
      </c>
      <c r="U2625" s="56">
        <f>IF(ISERROR(IF($X$10=1,$Y$10,)),"",IF($X$10=1,$Y$10,))</f>
        <v>500</v>
      </c>
    </row>
    <row r="2626" spans="1:21" x14ac:dyDescent="0.25">
      <c r="A2626" s="75">
        <f t="shared" si="493"/>
        <v>2622</v>
      </c>
      <c r="D2626" s="56" t="s">
        <v>5322</v>
      </c>
      <c r="E2626" s="56">
        <f t="shared" si="494"/>
        <v>2622</v>
      </c>
      <c r="F2626" s="76">
        <f t="shared" si="489"/>
        <v>96</v>
      </c>
      <c r="G2626" s="56" t="str">
        <f t="shared" si="495"/>
        <v>B9.Cockpit.S2.Adapter</v>
      </c>
      <c r="H2626" s="56">
        <f t="shared" si="496"/>
        <v>2622</v>
      </c>
      <c r="I2626" s="56">
        <f>IF(G2626="",0,IF(COUNTIF($G$5:G2626,G2626)=1,0,COUNTIF($G$5:G2626,G2626) )   )</f>
        <v>0</v>
      </c>
      <c r="J2626" s="56" t="str">
        <f t="shared" si="497"/>
        <v/>
      </c>
      <c r="K2626" s="56" t="str">
        <f t="shared" si="499"/>
        <v/>
      </c>
      <c r="L2626" s="56" t="str">
        <f t="shared" si="490"/>
        <v/>
      </c>
      <c r="M2626" s="56" t="str">
        <f t="shared" si="491"/>
        <v/>
      </c>
      <c r="N2626" s="56" t="str">
        <f t="shared" si="492"/>
        <v/>
      </c>
      <c r="O2626" s="56" t="str">
        <f t="shared" si="498"/>
        <v/>
      </c>
      <c r="P2626" s="56">
        <f>IF(ISERROR(IF($X$5=1,$Y$5,)),"",IF($X$5=1,$Y$5,))</f>
        <v>0</v>
      </c>
      <c r="Q2626" s="56">
        <f>IF(ISERROR(IF($X$6=1,$Y$6,)),"",IF($X$6=1,$Y$6,))</f>
        <v>10000</v>
      </c>
      <c r="R2626" s="56">
        <f>IF(ISERROR(IF($X$7=1,$Y$7,)),"",IF($X$7=1,$Y$7,))</f>
        <v>0</v>
      </c>
      <c r="S2626" s="56">
        <f>IF(ISERROR(IF($X$8=1,$Y$8,)),"",IF($X$8=1,$Y$8,))</f>
        <v>1000</v>
      </c>
      <c r="T2626" s="56">
        <f>IF(ISERROR(IF($X$9=1,$Y$9,)),"",IF($X$9=1,$Y$9,))</f>
        <v>500</v>
      </c>
      <c r="U2626" s="56">
        <f>IF(ISERROR(IF($X$10=1,$Y$10,)),"",IF($X$10=1,$Y$10,))</f>
        <v>500</v>
      </c>
    </row>
    <row r="2627" spans="1:21" x14ac:dyDescent="0.25">
      <c r="A2627" s="75">
        <f t="shared" si="493"/>
        <v>2623</v>
      </c>
      <c r="D2627" s="56" t="s">
        <v>5323</v>
      </c>
      <c r="E2627" s="56">
        <f t="shared" si="494"/>
        <v>2623</v>
      </c>
      <c r="F2627" s="76">
        <f t="shared" si="489"/>
        <v>96</v>
      </c>
      <c r="G2627" s="56" t="str">
        <f t="shared" si="495"/>
        <v>B9.Cockpit.S2.Body.Fuel</v>
      </c>
      <c r="H2627" s="56">
        <f t="shared" si="496"/>
        <v>2623</v>
      </c>
      <c r="I2627" s="56">
        <f>IF(G2627="",0,IF(COUNTIF($G$5:G2627,G2627)=1,0,COUNTIF($G$5:G2627,G2627) )   )</f>
        <v>0</v>
      </c>
      <c r="J2627" s="56" t="str">
        <f t="shared" si="497"/>
        <v/>
      </c>
      <c r="K2627" s="56" t="str">
        <f t="shared" si="499"/>
        <v/>
      </c>
      <c r="L2627" s="56" t="str">
        <f t="shared" si="490"/>
        <v/>
      </c>
      <c r="M2627" s="56" t="str">
        <f t="shared" si="491"/>
        <v/>
      </c>
      <c r="N2627" s="56" t="str">
        <f t="shared" si="492"/>
        <v/>
      </c>
      <c r="O2627" s="56" t="str">
        <f t="shared" si="498"/>
        <v/>
      </c>
      <c r="P2627" s="56">
        <f>IF(ISERROR(IF($X$5=1,$Y$5,)),"",IF($X$5=1,$Y$5,))</f>
        <v>0</v>
      </c>
      <c r="Q2627" s="56">
        <f>IF(ISERROR(IF($X$6=1,$Y$6,)),"",IF($X$6=1,$Y$6,))</f>
        <v>10000</v>
      </c>
      <c r="R2627" s="56">
        <f>IF(ISERROR(IF($X$7=1,$Y$7,)),"",IF($X$7=1,$Y$7,))</f>
        <v>0</v>
      </c>
      <c r="S2627" s="56">
        <f>IF(ISERROR(IF($X$8=1,$Y$8,)),"",IF($X$8=1,$Y$8,))</f>
        <v>1000</v>
      </c>
      <c r="T2627" s="56">
        <f>IF(ISERROR(IF($X$9=1,$Y$9,)),"",IF($X$9=1,$Y$9,))</f>
        <v>500</v>
      </c>
      <c r="U2627" s="56">
        <f>IF(ISERROR(IF($X$10=1,$Y$10,)),"",IF($X$10=1,$Y$10,))</f>
        <v>500</v>
      </c>
    </row>
    <row r="2628" spans="1:21" x14ac:dyDescent="0.25">
      <c r="A2628" s="75">
        <f t="shared" si="493"/>
        <v>2624</v>
      </c>
      <c r="D2628" s="56" t="s">
        <v>5324</v>
      </c>
      <c r="E2628" s="56">
        <f t="shared" si="494"/>
        <v>2624</v>
      </c>
      <c r="F2628" s="76">
        <f t="shared" si="489"/>
        <v>96</v>
      </c>
      <c r="G2628" s="56" t="str">
        <f t="shared" si="495"/>
        <v>B9.Cockpit.S2.Body</v>
      </c>
      <c r="H2628" s="56">
        <f t="shared" si="496"/>
        <v>2624</v>
      </c>
      <c r="I2628" s="56">
        <f>IF(G2628="",0,IF(COUNTIF($G$5:G2628,G2628)=1,0,COUNTIF($G$5:G2628,G2628) )   )</f>
        <v>0</v>
      </c>
      <c r="J2628" s="56" t="str">
        <f t="shared" si="497"/>
        <v/>
      </c>
      <c r="K2628" s="56" t="str">
        <f t="shared" si="499"/>
        <v/>
      </c>
      <c r="L2628" s="56" t="str">
        <f t="shared" si="490"/>
        <v/>
      </c>
      <c r="M2628" s="56" t="str">
        <f t="shared" si="491"/>
        <v/>
      </c>
      <c r="N2628" s="56" t="str">
        <f t="shared" si="492"/>
        <v/>
      </c>
      <c r="O2628" s="56" t="str">
        <f t="shared" si="498"/>
        <v/>
      </c>
      <c r="P2628" s="56">
        <f>IF(ISERROR(IF($X$5=1,$Y$5,)),"",IF($X$5=1,$Y$5,))</f>
        <v>0</v>
      </c>
      <c r="Q2628" s="56">
        <f>IF(ISERROR(IF($X$6=1,$Y$6,)),"",IF($X$6=1,$Y$6,))</f>
        <v>10000</v>
      </c>
      <c r="R2628" s="56">
        <f>IF(ISERROR(IF($X$7=1,$Y$7,)),"",IF($X$7=1,$Y$7,))</f>
        <v>0</v>
      </c>
      <c r="S2628" s="56">
        <f>IF(ISERROR(IF($X$8=1,$Y$8,)),"",IF($X$8=1,$Y$8,))</f>
        <v>1000</v>
      </c>
      <c r="T2628" s="56">
        <f>IF(ISERROR(IF($X$9=1,$Y$9,)),"",IF($X$9=1,$Y$9,))</f>
        <v>500</v>
      </c>
      <c r="U2628" s="56">
        <f>IF(ISERROR(IF($X$10=1,$Y$10,)),"",IF($X$10=1,$Y$10,))</f>
        <v>500</v>
      </c>
    </row>
    <row r="2629" spans="1:21" x14ac:dyDescent="0.25">
      <c r="A2629" s="75">
        <f t="shared" si="493"/>
        <v>2625</v>
      </c>
      <c r="D2629" s="56" t="s">
        <v>5325</v>
      </c>
      <c r="E2629" s="56">
        <f t="shared" si="494"/>
        <v>2625</v>
      </c>
      <c r="F2629" s="76">
        <f t="shared" ref="F2629:F2692" si="500">IF(A2627=0,0,IF(ISBLANK(G2629),"",IF(LEFT(G2629,4)="newn",F2628+1,IF(LEFT(G2629,4)="node",F2628+1,F2628))))</f>
        <v>96</v>
      </c>
      <c r="G2629" s="56" t="str">
        <f t="shared" si="495"/>
        <v>B9.Cockpit.S2.Body.Cargo.2m</v>
      </c>
      <c r="H2629" s="56">
        <f t="shared" si="496"/>
        <v>2625</v>
      </c>
      <c r="I2629" s="56">
        <f>IF(G2629="",0,IF(COUNTIF($G$5:G2629,G2629)=1,0,COUNTIF($G$5:G2629,G2629) )   )</f>
        <v>0</v>
      </c>
      <c r="J2629" s="56" t="str">
        <f t="shared" si="497"/>
        <v/>
      </c>
      <c r="K2629" s="56" t="str">
        <f t="shared" si="499"/>
        <v/>
      </c>
      <c r="L2629" s="56" t="str">
        <f t="shared" ref="L2629:L2692" si="501">IF(ISERROR(VLOOKUP(K2629,$AB$14:$AD$197,3,)),"",VLOOKUP(K2629,$AB$14:$AD$197,3,))</f>
        <v/>
      </c>
      <c r="M2629" s="56" t="str">
        <f t="shared" ref="M2629:M2692" si="502">IF(ISERROR(HLOOKUP(J2629,$AG$5:$XH$6,2,)),"",HLOOKUP(J2629,$AG$5:$XH$6,2,))</f>
        <v/>
      </c>
      <c r="N2629" s="56" t="str">
        <f t="shared" ref="N2629:N2692" si="503">IF(ISERROR(VLOOKUP(K2629,$AB$14:$AD$197,2,)),"",VLOOKUP(K2629,$AB$14:$AD$197,2,))</f>
        <v/>
      </c>
      <c r="O2629" s="56" t="str">
        <f t="shared" si="498"/>
        <v/>
      </c>
      <c r="P2629" s="56">
        <f>IF(ISERROR(IF($X$5=1,$Y$5,)),"",IF($X$5=1,$Y$5,))</f>
        <v>0</v>
      </c>
      <c r="Q2629" s="56">
        <f>IF(ISERROR(IF($X$6=1,$Y$6,)),"",IF($X$6=1,$Y$6,))</f>
        <v>10000</v>
      </c>
      <c r="R2629" s="56">
        <f>IF(ISERROR(IF($X$7=1,$Y$7,)),"",IF($X$7=1,$Y$7,))</f>
        <v>0</v>
      </c>
      <c r="S2629" s="56">
        <f>IF(ISERROR(IF($X$8=1,$Y$8,)),"",IF($X$8=1,$Y$8,))</f>
        <v>1000</v>
      </c>
      <c r="T2629" s="56">
        <f>IF(ISERROR(IF($X$9=1,$Y$9,)),"",IF($X$9=1,$Y$9,))</f>
        <v>500</v>
      </c>
      <c r="U2629" s="56">
        <f>IF(ISERROR(IF($X$10=1,$Y$10,)),"",IF($X$10=1,$Y$10,))</f>
        <v>500</v>
      </c>
    </row>
    <row r="2630" spans="1:21" x14ac:dyDescent="0.25">
      <c r="A2630" s="75">
        <f t="shared" ref="A2630:A2693" si="504">IF(A2629=0,0,IF(B2629="}",IF(B2630="NODE",A2629+1,0),A2629+1))</f>
        <v>2626</v>
      </c>
      <c r="D2630" s="56" t="s">
        <v>5326</v>
      </c>
      <c r="E2630" s="56">
        <f t="shared" ref="E2630:E2693" si="505">A2630</f>
        <v>2626</v>
      </c>
      <c r="F2630" s="76">
        <f t="shared" si="500"/>
        <v>96</v>
      </c>
      <c r="G2630" s="56" t="str">
        <f t="shared" ref="G2630:G2693" si="506">IF(ISBLANK(D2630),IF(LEFT(C2630,8)="name = n",MID(C2630,8,100),""),MID(D2630,8,100))</f>
        <v>B9.Cockpit.S2.Body.Crew</v>
      </c>
      <c r="H2630" s="56">
        <f t="shared" ref="H2630:H2693" si="507">E2630</f>
        <v>2626</v>
      </c>
      <c r="I2630" s="56">
        <f>IF(G2630="",0,IF(COUNTIF($G$5:G2630,G2630)=1,0,COUNTIF($G$5:G2630,G2630) )   )</f>
        <v>0</v>
      </c>
      <c r="J2630" s="56" t="str">
        <f t="shared" ref="J2630:J2693" si="508">IF(J2629=anodes,"",IF(J2629="","",J2629+1))</f>
        <v/>
      </c>
      <c r="K2630" s="56" t="str">
        <f t="shared" si="499"/>
        <v/>
      </c>
      <c r="L2630" s="56" t="str">
        <f t="shared" si="501"/>
        <v/>
      </c>
      <c r="M2630" s="56" t="str">
        <f t="shared" si="502"/>
        <v/>
      </c>
      <c r="N2630" s="56" t="str">
        <f t="shared" si="503"/>
        <v/>
      </c>
      <c r="O2630" s="56" t="str">
        <f t="shared" ref="O2630:O2693" si="509">IF(ISERROR(0.1*N2630+0.9*(M2630/L2630)*($N$3+SUM(P2630:U2630))*(N2630/$N$3)),N2630,0.1*N2630+0.9*(M2630/L2630)*($N$3+SUM(P2630:U2630))*(N2630/$N$3))</f>
        <v/>
      </c>
      <c r="P2630" s="56">
        <f>IF(ISERROR(IF($X$5=1,$Y$5,)),"",IF($X$5=1,$Y$5,))</f>
        <v>0</v>
      </c>
      <c r="Q2630" s="56">
        <f>IF(ISERROR(IF($X$6=1,$Y$6,)),"",IF($X$6=1,$Y$6,))</f>
        <v>10000</v>
      </c>
      <c r="R2630" s="56">
        <f>IF(ISERROR(IF($X$7=1,$Y$7,)),"",IF($X$7=1,$Y$7,))</f>
        <v>0</v>
      </c>
      <c r="S2630" s="56">
        <f>IF(ISERROR(IF($X$8=1,$Y$8,)),"",IF($X$8=1,$Y$8,))</f>
        <v>1000</v>
      </c>
      <c r="T2630" s="56">
        <f>IF(ISERROR(IF($X$9=1,$Y$9,)),"",IF($X$9=1,$Y$9,))</f>
        <v>500</v>
      </c>
      <c r="U2630" s="56">
        <f>IF(ISERROR(IF($X$10=1,$Y$10,)),"",IF($X$10=1,$Y$10,))</f>
        <v>500</v>
      </c>
    </row>
    <row r="2631" spans="1:21" x14ac:dyDescent="0.25">
      <c r="A2631" s="75">
        <f t="shared" si="504"/>
        <v>2627</v>
      </c>
      <c r="D2631" s="56" t="s">
        <v>5327</v>
      </c>
      <c r="E2631" s="56">
        <f t="shared" si="505"/>
        <v>2627</v>
      </c>
      <c r="F2631" s="76">
        <f t="shared" si="500"/>
        <v>96</v>
      </c>
      <c r="G2631" s="56" t="str">
        <f t="shared" si="506"/>
        <v>B9.Cockpit.S2.Body.Tail</v>
      </c>
      <c r="H2631" s="56">
        <f t="shared" si="507"/>
        <v>2627</v>
      </c>
      <c r="I2631" s="56">
        <f>IF(G2631="",0,IF(COUNTIF($G$5:G2631,G2631)=1,0,COUNTIF($G$5:G2631,G2631) )   )</f>
        <v>0</v>
      </c>
      <c r="J2631" s="56" t="str">
        <f t="shared" si="508"/>
        <v/>
      </c>
      <c r="K2631" s="56" t="str">
        <f t="shared" si="499"/>
        <v/>
      </c>
      <c r="L2631" s="56" t="str">
        <f t="shared" si="501"/>
        <v/>
      </c>
      <c r="M2631" s="56" t="str">
        <f t="shared" si="502"/>
        <v/>
      </c>
      <c r="N2631" s="56" t="str">
        <f t="shared" si="503"/>
        <v/>
      </c>
      <c r="O2631" s="56" t="str">
        <f t="shared" si="509"/>
        <v/>
      </c>
      <c r="P2631" s="56">
        <f>IF(ISERROR(IF($X$5=1,$Y$5,)),"",IF($X$5=1,$Y$5,))</f>
        <v>0</v>
      </c>
      <c r="Q2631" s="56">
        <f>IF(ISERROR(IF($X$6=1,$Y$6,)),"",IF($X$6=1,$Y$6,))</f>
        <v>10000</v>
      </c>
      <c r="R2631" s="56">
        <f>IF(ISERROR(IF($X$7=1,$Y$7,)),"",IF($X$7=1,$Y$7,))</f>
        <v>0</v>
      </c>
      <c r="S2631" s="56">
        <f>IF(ISERROR(IF($X$8=1,$Y$8,)),"",IF($X$8=1,$Y$8,))</f>
        <v>1000</v>
      </c>
      <c r="T2631" s="56">
        <f>IF(ISERROR(IF($X$9=1,$Y$9,)),"",IF($X$9=1,$Y$9,))</f>
        <v>500</v>
      </c>
      <c r="U2631" s="56">
        <f>IF(ISERROR(IF($X$10=1,$Y$10,)),"",IF($X$10=1,$Y$10,))</f>
        <v>500</v>
      </c>
    </row>
    <row r="2632" spans="1:21" x14ac:dyDescent="0.25">
      <c r="A2632" s="75">
        <f t="shared" si="504"/>
        <v>2628</v>
      </c>
      <c r="D2632" s="56" t="s">
        <v>5328</v>
      </c>
      <c r="E2632" s="56">
        <f t="shared" si="505"/>
        <v>2628</v>
      </c>
      <c r="F2632" s="76">
        <f t="shared" si="500"/>
        <v>96</v>
      </c>
      <c r="G2632" s="56" t="str">
        <f t="shared" si="506"/>
        <v>B9.Cockpit.S2.Body.RCS</v>
      </c>
      <c r="H2632" s="56">
        <f t="shared" si="507"/>
        <v>2628</v>
      </c>
      <c r="I2632" s="56">
        <f>IF(G2632="",0,IF(COUNTIF($G$5:G2632,G2632)=1,0,COUNTIF($G$5:G2632,G2632) )   )</f>
        <v>0</v>
      </c>
      <c r="J2632" s="56" t="str">
        <f t="shared" si="508"/>
        <v/>
      </c>
      <c r="K2632" s="56" t="str">
        <f t="shared" si="499"/>
        <v/>
      </c>
      <c r="L2632" s="56" t="str">
        <f t="shared" si="501"/>
        <v/>
      </c>
      <c r="M2632" s="56" t="str">
        <f t="shared" si="502"/>
        <v/>
      </c>
      <c r="N2632" s="56" t="str">
        <f t="shared" si="503"/>
        <v/>
      </c>
      <c r="O2632" s="56" t="str">
        <f t="shared" si="509"/>
        <v/>
      </c>
      <c r="P2632" s="56">
        <f>IF(ISERROR(IF($X$5=1,$Y$5,)),"",IF($X$5=1,$Y$5,))</f>
        <v>0</v>
      </c>
      <c r="Q2632" s="56">
        <f>IF(ISERROR(IF($X$6=1,$Y$6,)),"",IF($X$6=1,$Y$6,))</f>
        <v>10000</v>
      </c>
      <c r="R2632" s="56">
        <f>IF(ISERROR(IF($X$7=1,$Y$7,)),"",IF($X$7=1,$Y$7,))</f>
        <v>0</v>
      </c>
      <c r="S2632" s="56">
        <f>IF(ISERROR(IF($X$8=1,$Y$8,)),"",IF($X$8=1,$Y$8,))</f>
        <v>1000</v>
      </c>
      <c r="T2632" s="56">
        <f>IF(ISERROR(IF($X$9=1,$Y$9,)),"",IF($X$9=1,$Y$9,))</f>
        <v>500</v>
      </c>
      <c r="U2632" s="56">
        <f>IF(ISERROR(IF($X$10=1,$Y$10,)),"",IF($X$10=1,$Y$10,))</f>
        <v>500</v>
      </c>
    </row>
    <row r="2633" spans="1:21" x14ac:dyDescent="0.25">
      <c r="A2633" s="75">
        <f t="shared" si="504"/>
        <v>2629</v>
      </c>
      <c r="D2633" s="56" t="s">
        <v>5329</v>
      </c>
      <c r="E2633" s="56">
        <f t="shared" si="505"/>
        <v>2629</v>
      </c>
      <c r="F2633" s="76">
        <f t="shared" si="500"/>
        <v>96</v>
      </c>
      <c r="G2633" s="56" t="str">
        <f t="shared" si="506"/>
        <v>B9.Cockpit.S2.BodyLarge.Back</v>
      </c>
      <c r="H2633" s="56">
        <f t="shared" si="507"/>
        <v>2629</v>
      </c>
      <c r="I2633" s="56">
        <f>IF(G2633="",0,IF(COUNTIF($G$5:G2633,G2633)=1,0,COUNTIF($G$5:G2633,G2633) )   )</f>
        <v>0</v>
      </c>
      <c r="J2633" s="56" t="str">
        <f t="shared" si="508"/>
        <v/>
      </c>
      <c r="K2633" s="56" t="str">
        <f t="shared" si="499"/>
        <v/>
      </c>
      <c r="L2633" s="56" t="str">
        <f t="shared" si="501"/>
        <v/>
      </c>
      <c r="M2633" s="56" t="str">
        <f t="shared" si="502"/>
        <v/>
      </c>
      <c r="N2633" s="56" t="str">
        <f t="shared" si="503"/>
        <v/>
      </c>
      <c r="O2633" s="56" t="str">
        <f t="shared" si="509"/>
        <v/>
      </c>
      <c r="P2633" s="56">
        <f>IF(ISERROR(IF($X$5=1,$Y$5,)),"",IF($X$5=1,$Y$5,))</f>
        <v>0</v>
      </c>
      <c r="Q2633" s="56">
        <f>IF(ISERROR(IF($X$6=1,$Y$6,)),"",IF($X$6=1,$Y$6,))</f>
        <v>10000</v>
      </c>
      <c r="R2633" s="56">
        <f>IF(ISERROR(IF($X$7=1,$Y$7,)),"",IF($X$7=1,$Y$7,))</f>
        <v>0</v>
      </c>
      <c r="S2633" s="56">
        <f>IF(ISERROR(IF($X$8=1,$Y$8,)),"",IF($X$8=1,$Y$8,))</f>
        <v>1000</v>
      </c>
      <c r="T2633" s="56">
        <f>IF(ISERROR(IF($X$9=1,$Y$9,)),"",IF($X$9=1,$Y$9,))</f>
        <v>500</v>
      </c>
      <c r="U2633" s="56">
        <f>IF(ISERROR(IF($X$10=1,$Y$10,)),"",IF($X$10=1,$Y$10,))</f>
        <v>500</v>
      </c>
    </row>
    <row r="2634" spans="1:21" x14ac:dyDescent="0.25">
      <c r="A2634" s="75">
        <f t="shared" si="504"/>
        <v>2630</v>
      </c>
      <c r="D2634" s="56" t="s">
        <v>5330</v>
      </c>
      <c r="E2634" s="56">
        <f t="shared" si="505"/>
        <v>2630</v>
      </c>
      <c r="F2634" s="76">
        <f t="shared" si="500"/>
        <v>96</v>
      </c>
      <c r="G2634" s="56" t="str">
        <f t="shared" si="506"/>
        <v>B9.Cockpit.S2.BodyLarge.Back.EngineMount2</v>
      </c>
      <c r="H2634" s="56">
        <f t="shared" si="507"/>
        <v>2630</v>
      </c>
      <c r="I2634" s="56">
        <f>IF(G2634="",0,IF(COUNTIF($G$5:G2634,G2634)=1,0,COUNTIF($G$5:G2634,G2634) )   )</f>
        <v>0</v>
      </c>
      <c r="J2634" s="56" t="str">
        <f t="shared" si="508"/>
        <v/>
      </c>
      <c r="K2634" s="56" t="str">
        <f t="shared" si="499"/>
        <v/>
      </c>
      <c r="L2634" s="56" t="str">
        <f t="shared" si="501"/>
        <v/>
      </c>
      <c r="M2634" s="56" t="str">
        <f t="shared" si="502"/>
        <v/>
      </c>
      <c r="N2634" s="56" t="str">
        <f t="shared" si="503"/>
        <v/>
      </c>
      <c r="O2634" s="56" t="str">
        <f t="shared" si="509"/>
        <v/>
      </c>
      <c r="P2634" s="56">
        <f>IF(ISERROR(IF($X$5=1,$Y$5,)),"",IF($X$5=1,$Y$5,))</f>
        <v>0</v>
      </c>
      <c r="Q2634" s="56">
        <f>IF(ISERROR(IF($X$6=1,$Y$6,)),"",IF($X$6=1,$Y$6,))</f>
        <v>10000</v>
      </c>
      <c r="R2634" s="56">
        <f>IF(ISERROR(IF($X$7=1,$Y$7,)),"",IF($X$7=1,$Y$7,))</f>
        <v>0</v>
      </c>
      <c r="S2634" s="56">
        <f>IF(ISERROR(IF($X$8=1,$Y$8,)),"",IF($X$8=1,$Y$8,))</f>
        <v>1000</v>
      </c>
      <c r="T2634" s="56">
        <f>IF(ISERROR(IF($X$9=1,$Y$9,)),"",IF($X$9=1,$Y$9,))</f>
        <v>500</v>
      </c>
      <c r="U2634" s="56">
        <f>IF(ISERROR(IF($X$10=1,$Y$10,)),"",IF($X$10=1,$Y$10,))</f>
        <v>500</v>
      </c>
    </row>
    <row r="2635" spans="1:21" x14ac:dyDescent="0.25">
      <c r="A2635" s="75">
        <f t="shared" si="504"/>
        <v>2631</v>
      </c>
      <c r="D2635" s="56" t="s">
        <v>5331</v>
      </c>
      <c r="E2635" s="56">
        <f t="shared" si="505"/>
        <v>2631</v>
      </c>
      <c r="F2635" s="76">
        <f t="shared" si="500"/>
        <v>96</v>
      </c>
      <c r="G2635" s="56" t="str">
        <f t="shared" si="506"/>
        <v>B9.Cockpit.S2.BodyLarge.Cargo.2m</v>
      </c>
      <c r="H2635" s="56">
        <f t="shared" si="507"/>
        <v>2631</v>
      </c>
      <c r="I2635" s="56">
        <f>IF(G2635="",0,IF(COUNTIF($G$5:G2635,G2635)=1,0,COUNTIF($G$5:G2635,G2635) )   )</f>
        <v>0</v>
      </c>
      <c r="J2635" s="56" t="str">
        <f t="shared" si="508"/>
        <v/>
      </c>
      <c r="K2635" s="56" t="str">
        <f t="shared" si="499"/>
        <v/>
      </c>
      <c r="L2635" s="56" t="str">
        <f t="shared" si="501"/>
        <v/>
      </c>
      <c r="M2635" s="56" t="str">
        <f t="shared" si="502"/>
        <v/>
      </c>
      <c r="N2635" s="56" t="str">
        <f t="shared" si="503"/>
        <v/>
      </c>
      <c r="O2635" s="56" t="str">
        <f t="shared" si="509"/>
        <v/>
      </c>
      <c r="P2635" s="56">
        <f>IF(ISERROR(IF($X$5=1,$Y$5,)),"",IF($X$5=1,$Y$5,))</f>
        <v>0</v>
      </c>
      <c r="Q2635" s="56">
        <f>IF(ISERROR(IF($X$6=1,$Y$6,)),"",IF($X$6=1,$Y$6,))</f>
        <v>10000</v>
      </c>
      <c r="R2635" s="56">
        <f>IF(ISERROR(IF($X$7=1,$Y$7,)),"",IF($X$7=1,$Y$7,))</f>
        <v>0</v>
      </c>
      <c r="S2635" s="56">
        <f>IF(ISERROR(IF($X$8=1,$Y$8,)),"",IF($X$8=1,$Y$8,))</f>
        <v>1000</v>
      </c>
      <c r="T2635" s="56">
        <f>IF(ISERROR(IF($X$9=1,$Y$9,)),"",IF($X$9=1,$Y$9,))</f>
        <v>500</v>
      </c>
      <c r="U2635" s="56">
        <f>IF(ISERROR(IF($X$10=1,$Y$10,)),"",IF($X$10=1,$Y$10,))</f>
        <v>500</v>
      </c>
    </row>
    <row r="2636" spans="1:21" x14ac:dyDescent="0.25">
      <c r="A2636" s="75">
        <f t="shared" si="504"/>
        <v>2632</v>
      </c>
      <c r="D2636" s="56" t="s">
        <v>5332</v>
      </c>
      <c r="E2636" s="56">
        <f t="shared" si="505"/>
        <v>2632</v>
      </c>
      <c r="F2636" s="76">
        <f t="shared" si="500"/>
        <v>96</v>
      </c>
      <c r="G2636" s="56" t="str">
        <f t="shared" si="506"/>
        <v>B9.Cockpit.S2.BodyLarge.Front2</v>
      </c>
      <c r="H2636" s="56">
        <f t="shared" si="507"/>
        <v>2632</v>
      </c>
      <c r="I2636" s="56">
        <f>IF(G2636="",0,IF(COUNTIF($G$5:G2636,G2636)=1,0,COUNTIF($G$5:G2636,G2636) )   )</f>
        <v>0</v>
      </c>
      <c r="J2636" s="56" t="str">
        <f t="shared" si="508"/>
        <v/>
      </c>
      <c r="K2636" s="56" t="str">
        <f t="shared" si="499"/>
        <v/>
      </c>
      <c r="L2636" s="56" t="str">
        <f t="shared" si="501"/>
        <v/>
      </c>
      <c r="M2636" s="56" t="str">
        <f t="shared" si="502"/>
        <v/>
      </c>
      <c r="N2636" s="56" t="str">
        <f t="shared" si="503"/>
        <v/>
      </c>
      <c r="O2636" s="56" t="str">
        <f t="shared" si="509"/>
        <v/>
      </c>
      <c r="P2636" s="56">
        <f>IF(ISERROR(IF($X$5=1,$Y$5,)),"",IF($X$5=1,$Y$5,))</f>
        <v>0</v>
      </c>
      <c r="Q2636" s="56">
        <f>IF(ISERROR(IF($X$6=1,$Y$6,)),"",IF($X$6=1,$Y$6,))</f>
        <v>10000</v>
      </c>
      <c r="R2636" s="56">
        <f>IF(ISERROR(IF($X$7=1,$Y$7,)),"",IF($X$7=1,$Y$7,))</f>
        <v>0</v>
      </c>
      <c r="S2636" s="56">
        <f>IF(ISERROR(IF($X$8=1,$Y$8,)),"",IF($X$8=1,$Y$8,))</f>
        <v>1000</v>
      </c>
      <c r="T2636" s="56">
        <f>IF(ISERROR(IF($X$9=1,$Y$9,)),"",IF($X$9=1,$Y$9,))</f>
        <v>500</v>
      </c>
      <c r="U2636" s="56">
        <f>IF(ISERROR(IF($X$10=1,$Y$10,)),"",IF($X$10=1,$Y$10,))</f>
        <v>500</v>
      </c>
    </row>
    <row r="2637" spans="1:21" x14ac:dyDescent="0.25">
      <c r="A2637" s="75">
        <f t="shared" si="504"/>
        <v>2633</v>
      </c>
      <c r="C2637" s="56" t="s">
        <v>2532</v>
      </c>
      <c r="E2637" s="56">
        <f t="shared" si="505"/>
        <v>2633</v>
      </c>
      <c r="F2637" s="76">
        <f t="shared" si="500"/>
        <v>96</v>
      </c>
      <c r="G2637" s="56" t="str">
        <f t="shared" si="506"/>
        <v/>
      </c>
      <c r="H2637" s="56">
        <f t="shared" si="507"/>
        <v>2633</v>
      </c>
      <c r="I2637" s="56">
        <f>IF(G2637="",0,IF(COUNTIF($G$5:G2637,G2637)=1,0,COUNTIF($G$5:G2637,G2637) )   )</f>
        <v>0</v>
      </c>
      <c r="J2637" s="56" t="str">
        <f t="shared" si="508"/>
        <v/>
      </c>
      <c r="K2637" s="56" t="str">
        <f t="shared" si="499"/>
        <v/>
      </c>
      <c r="L2637" s="56" t="str">
        <f t="shared" si="501"/>
        <v/>
      </c>
      <c r="M2637" s="56" t="str">
        <f t="shared" si="502"/>
        <v/>
      </c>
      <c r="N2637" s="56" t="str">
        <f t="shared" si="503"/>
        <v/>
      </c>
      <c r="O2637" s="56" t="str">
        <f t="shared" si="509"/>
        <v/>
      </c>
      <c r="P2637" s="56">
        <f>IF(ISERROR(IF($X$5=1,$Y$5,)),"",IF($X$5=1,$Y$5,))</f>
        <v>0</v>
      </c>
      <c r="Q2637" s="56">
        <f>IF(ISERROR(IF($X$6=1,$Y$6,)),"",IF($X$6=1,$Y$6,))</f>
        <v>10000</v>
      </c>
      <c r="R2637" s="56">
        <f>IF(ISERROR(IF($X$7=1,$Y$7,)),"",IF($X$7=1,$Y$7,))</f>
        <v>0</v>
      </c>
      <c r="S2637" s="56">
        <f>IF(ISERROR(IF($X$8=1,$Y$8,)),"",IF($X$8=1,$Y$8,))</f>
        <v>1000</v>
      </c>
      <c r="T2637" s="56">
        <f>IF(ISERROR(IF($X$9=1,$Y$9,)),"",IF($X$9=1,$Y$9,))</f>
        <v>500</v>
      </c>
      <c r="U2637" s="56">
        <f>IF(ISERROR(IF($X$10=1,$Y$10,)),"",IF($X$10=1,$Y$10,))</f>
        <v>500</v>
      </c>
    </row>
    <row r="2638" spans="1:21" x14ac:dyDescent="0.25">
      <c r="A2638" s="75">
        <f t="shared" si="504"/>
        <v>2634</v>
      </c>
      <c r="B2638" s="56" t="s">
        <v>2532</v>
      </c>
      <c r="E2638" s="56">
        <f t="shared" si="505"/>
        <v>2634</v>
      </c>
      <c r="F2638" s="76">
        <f t="shared" si="500"/>
        <v>96</v>
      </c>
      <c r="G2638" s="56" t="str">
        <f t="shared" si="506"/>
        <v/>
      </c>
      <c r="H2638" s="56">
        <f t="shared" si="507"/>
        <v>2634</v>
      </c>
      <c r="I2638" s="56">
        <f>IF(G2638="",0,IF(COUNTIF($G$5:G2638,G2638)=1,0,COUNTIF($G$5:G2638,G2638) )   )</f>
        <v>0</v>
      </c>
      <c r="J2638" s="56" t="str">
        <f t="shared" si="508"/>
        <v/>
      </c>
      <c r="K2638" s="56" t="str">
        <f t="shared" si="499"/>
        <v/>
      </c>
      <c r="L2638" s="56" t="str">
        <f t="shared" si="501"/>
        <v/>
      </c>
      <c r="M2638" s="56" t="str">
        <f t="shared" si="502"/>
        <v/>
      </c>
      <c r="N2638" s="56" t="str">
        <f t="shared" si="503"/>
        <v/>
      </c>
      <c r="O2638" s="56" t="str">
        <f t="shared" si="509"/>
        <v/>
      </c>
      <c r="P2638" s="56">
        <f>IF(ISERROR(IF($X$5=1,$Y$5,)),"",IF($X$5=1,$Y$5,))</f>
        <v>0</v>
      </c>
      <c r="Q2638" s="56">
        <f>IF(ISERROR(IF($X$6=1,$Y$6,)),"",IF($X$6=1,$Y$6,))</f>
        <v>10000</v>
      </c>
      <c r="R2638" s="56">
        <f>IF(ISERROR(IF($X$7=1,$Y$7,)),"",IF($X$7=1,$Y$7,))</f>
        <v>0</v>
      </c>
      <c r="S2638" s="56">
        <f>IF(ISERROR(IF($X$8=1,$Y$8,)),"",IF($X$8=1,$Y$8,))</f>
        <v>1000</v>
      </c>
      <c r="T2638" s="56">
        <f>IF(ISERROR(IF($X$9=1,$Y$9,)),"",IF($X$9=1,$Y$9,))</f>
        <v>500</v>
      </c>
      <c r="U2638" s="56">
        <f>IF(ISERROR(IF($X$10=1,$Y$10,)),"",IF($X$10=1,$Y$10,))</f>
        <v>500</v>
      </c>
    </row>
    <row r="2639" spans="1:21" x14ac:dyDescent="0.25">
      <c r="A2639" s="75">
        <f t="shared" si="504"/>
        <v>2635</v>
      </c>
      <c r="B2639" s="56" t="s">
        <v>2517</v>
      </c>
      <c r="E2639" s="56">
        <f t="shared" si="505"/>
        <v>2635</v>
      </c>
      <c r="F2639" s="76">
        <f t="shared" si="500"/>
        <v>96</v>
      </c>
      <c r="G2639" s="56" t="str">
        <f t="shared" si="506"/>
        <v/>
      </c>
      <c r="H2639" s="56">
        <f t="shared" si="507"/>
        <v>2635</v>
      </c>
      <c r="I2639" s="56">
        <f>IF(G2639="",0,IF(COUNTIF($G$5:G2639,G2639)=1,0,COUNTIF($G$5:G2639,G2639) )   )</f>
        <v>0</v>
      </c>
      <c r="J2639" s="56" t="str">
        <f t="shared" si="508"/>
        <v/>
      </c>
      <c r="K2639" s="56" t="str">
        <f t="shared" si="499"/>
        <v/>
      </c>
      <c r="L2639" s="56" t="str">
        <f t="shared" si="501"/>
        <v/>
      </c>
      <c r="M2639" s="56" t="str">
        <f t="shared" si="502"/>
        <v/>
      </c>
      <c r="N2639" s="56" t="str">
        <f t="shared" si="503"/>
        <v/>
      </c>
      <c r="O2639" s="56" t="str">
        <f t="shared" si="509"/>
        <v/>
      </c>
      <c r="P2639" s="56">
        <f>IF(ISERROR(IF($X$5=1,$Y$5,)),"",IF($X$5=1,$Y$5,))</f>
        <v>0</v>
      </c>
      <c r="Q2639" s="56">
        <f>IF(ISERROR(IF($X$6=1,$Y$6,)),"",IF($X$6=1,$Y$6,))</f>
        <v>10000</v>
      </c>
      <c r="R2639" s="56">
        <f>IF(ISERROR(IF($X$7=1,$Y$7,)),"",IF($X$7=1,$Y$7,))</f>
        <v>0</v>
      </c>
      <c r="S2639" s="56">
        <f>IF(ISERROR(IF($X$8=1,$Y$8,)),"",IF($X$8=1,$Y$8,))</f>
        <v>1000</v>
      </c>
      <c r="T2639" s="56">
        <f>IF(ISERROR(IF($X$9=1,$Y$9,)),"",IF($X$9=1,$Y$9,))</f>
        <v>500</v>
      </c>
      <c r="U2639" s="56">
        <f>IF(ISERROR(IF($X$10=1,$Y$10,)),"",IF($X$10=1,$Y$10,))</f>
        <v>500</v>
      </c>
    </row>
    <row r="2640" spans="1:21" x14ac:dyDescent="0.25">
      <c r="A2640" s="75">
        <f t="shared" si="504"/>
        <v>2636</v>
      </c>
      <c r="B2640" s="56" t="s">
        <v>2518</v>
      </c>
      <c r="E2640" s="56">
        <f t="shared" si="505"/>
        <v>2636</v>
      </c>
      <c r="F2640" s="76">
        <f t="shared" si="500"/>
        <v>96</v>
      </c>
      <c r="G2640" s="56" t="str">
        <f t="shared" si="506"/>
        <v/>
      </c>
      <c r="H2640" s="56">
        <f t="shared" si="507"/>
        <v>2636</v>
      </c>
      <c r="I2640" s="56">
        <f>IF(G2640="",0,IF(COUNTIF($G$5:G2640,G2640)=1,0,COUNTIF($G$5:G2640,G2640) )   )</f>
        <v>0</v>
      </c>
      <c r="J2640" s="56" t="str">
        <f t="shared" si="508"/>
        <v/>
      </c>
      <c r="K2640" s="56" t="str">
        <f t="shared" si="499"/>
        <v/>
      </c>
      <c r="L2640" s="56" t="str">
        <f t="shared" si="501"/>
        <v/>
      </c>
      <c r="M2640" s="56" t="str">
        <f t="shared" si="502"/>
        <v/>
      </c>
      <c r="N2640" s="56" t="str">
        <f t="shared" si="503"/>
        <v/>
      </c>
      <c r="O2640" s="56" t="str">
        <f t="shared" si="509"/>
        <v/>
      </c>
      <c r="P2640" s="56">
        <f>IF(ISERROR(IF($X$5=1,$Y$5,)),"",IF($X$5=1,$Y$5,))</f>
        <v>0</v>
      </c>
      <c r="Q2640" s="56">
        <f>IF(ISERROR(IF($X$6=1,$Y$6,)),"",IF($X$6=1,$Y$6,))</f>
        <v>10000</v>
      </c>
      <c r="R2640" s="56">
        <f>IF(ISERROR(IF($X$7=1,$Y$7,)),"",IF($X$7=1,$Y$7,))</f>
        <v>0</v>
      </c>
      <c r="S2640" s="56">
        <f>IF(ISERROR(IF($X$8=1,$Y$8,)),"",IF($X$8=1,$Y$8,))</f>
        <v>1000</v>
      </c>
      <c r="T2640" s="56">
        <f>IF(ISERROR(IF($X$9=1,$Y$9,)),"",IF($X$9=1,$Y$9,))</f>
        <v>500</v>
      </c>
      <c r="U2640" s="56">
        <f>IF(ISERROR(IF($X$10=1,$Y$10,)),"",IF($X$10=1,$Y$10,))</f>
        <v>500</v>
      </c>
    </row>
    <row r="2641" spans="1:21" x14ac:dyDescent="0.25">
      <c r="A2641" s="75">
        <f t="shared" si="504"/>
        <v>2637</v>
      </c>
      <c r="C2641" s="56" t="s">
        <v>6005</v>
      </c>
      <c r="E2641" s="56">
        <f t="shared" si="505"/>
        <v>2637</v>
      </c>
      <c r="F2641" s="76">
        <f t="shared" si="500"/>
        <v>97</v>
      </c>
      <c r="G2641" s="56" t="str">
        <f t="shared" si="506"/>
        <v>newnode_b9HLProject</v>
      </c>
      <c r="H2641" s="56">
        <f t="shared" si="507"/>
        <v>2637</v>
      </c>
      <c r="I2641" s="56">
        <f>IF(G2641="",0,IF(COUNTIF($G$5:G2641,G2641)=1,0,COUNTIF($G$5:G2641,G2641) )   )</f>
        <v>0</v>
      </c>
      <c r="J2641" s="56" t="str">
        <f t="shared" si="508"/>
        <v/>
      </c>
      <c r="K2641" s="56" t="str">
        <f t="shared" si="499"/>
        <v/>
      </c>
      <c r="L2641" s="56" t="str">
        <f t="shared" si="501"/>
        <v/>
      </c>
      <c r="M2641" s="56" t="str">
        <f t="shared" si="502"/>
        <v/>
      </c>
      <c r="N2641" s="56" t="str">
        <f t="shared" si="503"/>
        <v/>
      </c>
      <c r="O2641" s="56" t="str">
        <f t="shared" si="509"/>
        <v/>
      </c>
      <c r="P2641" s="56">
        <f>IF(ISERROR(IF($X$5=1,$Y$5,)),"",IF($X$5=1,$Y$5,))</f>
        <v>0</v>
      </c>
      <c r="Q2641" s="56">
        <f>IF(ISERROR(IF($X$6=1,$Y$6,)),"",IF($X$6=1,$Y$6,))</f>
        <v>10000</v>
      </c>
      <c r="R2641" s="56">
        <f>IF(ISERROR(IF($X$7=1,$Y$7,)),"",IF($X$7=1,$Y$7,))</f>
        <v>0</v>
      </c>
      <c r="S2641" s="56">
        <f>IF(ISERROR(IF($X$8=1,$Y$8,)),"",IF($X$8=1,$Y$8,))</f>
        <v>1000</v>
      </c>
      <c r="T2641" s="56">
        <f>IF(ISERROR(IF($X$9=1,$Y$9,)),"",IF($X$9=1,$Y$9,))</f>
        <v>500</v>
      </c>
      <c r="U2641" s="56">
        <f>IF(ISERROR(IF($X$10=1,$Y$10,)),"",IF($X$10=1,$Y$10,))</f>
        <v>500</v>
      </c>
    </row>
    <row r="2642" spans="1:21" x14ac:dyDescent="0.25">
      <c r="A2642" s="75">
        <f t="shared" si="504"/>
        <v>2638</v>
      </c>
      <c r="C2642" s="56" t="s">
        <v>5916</v>
      </c>
      <c r="E2642" s="56">
        <f t="shared" si="505"/>
        <v>2638</v>
      </c>
      <c r="F2642" s="76">
        <f t="shared" si="500"/>
        <v>97</v>
      </c>
      <c r="G2642" s="56" t="str">
        <f t="shared" si="506"/>
        <v/>
      </c>
      <c r="H2642" s="56">
        <f t="shared" si="507"/>
        <v>2638</v>
      </c>
      <c r="I2642" s="56">
        <f>IF(G2642="",0,IF(COUNTIF($G$5:G2642,G2642)=1,0,COUNTIF($G$5:G2642,G2642) )   )</f>
        <v>0</v>
      </c>
      <c r="J2642" s="56" t="str">
        <f t="shared" si="508"/>
        <v/>
      </c>
      <c r="K2642" s="56" t="str">
        <f t="shared" si="499"/>
        <v/>
      </c>
      <c r="L2642" s="56" t="str">
        <f t="shared" si="501"/>
        <v/>
      </c>
      <c r="M2642" s="56" t="str">
        <f t="shared" si="502"/>
        <v/>
      </c>
      <c r="N2642" s="56" t="str">
        <f t="shared" si="503"/>
        <v/>
      </c>
      <c r="O2642" s="56" t="str">
        <f t="shared" si="509"/>
        <v/>
      </c>
      <c r="P2642" s="56">
        <f>IF(ISERROR(IF($X$5=1,$Y$5,)),"",IF($X$5=1,$Y$5,))</f>
        <v>0</v>
      </c>
      <c r="Q2642" s="56">
        <f>IF(ISERROR(IF($X$6=1,$Y$6,)),"",IF($X$6=1,$Y$6,))</f>
        <v>10000</v>
      </c>
      <c r="R2642" s="56">
        <f>IF(ISERROR(IF($X$7=1,$Y$7,)),"",IF($X$7=1,$Y$7,))</f>
        <v>0</v>
      </c>
      <c r="S2642" s="56">
        <f>IF(ISERROR(IF($X$8=1,$Y$8,)),"",IF($X$8=1,$Y$8,))</f>
        <v>1000</v>
      </c>
      <c r="T2642" s="56">
        <f>IF(ISERROR(IF($X$9=1,$Y$9,)),"",IF($X$9=1,$Y$9,))</f>
        <v>500</v>
      </c>
      <c r="U2642" s="56">
        <f>IF(ISERROR(IF($X$10=1,$Y$10,)),"",IF($X$10=1,$Y$10,))</f>
        <v>500</v>
      </c>
    </row>
    <row r="2643" spans="1:21" x14ac:dyDescent="0.25">
      <c r="A2643" s="75">
        <f t="shared" si="504"/>
        <v>2639</v>
      </c>
      <c r="C2643" s="56" t="s">
        <v>6133</v>
      </c>
      <c r="E2643" s="56">
        <f t="shared" si="505"/>
        <v>2639</v>
      </c>
      <c r="F2643" s="76">
        <f t="shared" si="500"/>
        <v>97</v>
      </c>
      <c r="G2643" s="56" t="str">
        <f t="shared" si="506"/>
        <v/>
      </c>
      <c r="H2643" s="56">
        <f t="shared" si="507"/>
        <v>2639</v>
      </c>
      <c r="I2643" s="56">
        <f>IF(G2643="",0,IF(COUNTIF($G$5:G2643,G2643)=1,0,COUNTIF($G$5:G2643,G2643) )   )</f>
        <v>0</v>
      </c>
      <c r="J2643" s="56" t="str">
        <f t="shared" si="508"/>
        <v/>
      </c>
      <c r="K2643" s="56" t="str">
        <f t="shared" si="499"/>
        <v/>
      </c>
      <c r="L2643" s="56" t="str">
        <f t="shared" si="501"/>
        <v/>
      </c>
      <c r="M2643" s="56" t="str">
        <f t="shared" si="502"/>
        <v/>
      </c>
      <c r="N2643" s="56" t="str">
        <f t="shared" si="503"/>
        <v/>
      </c>
      <c r="O2643" s="56" t="str">
        <f t="shared" si="509"/>
        <v/>
      </c>
      <c r="P2643" s="56">
        <f>IF(ISERROR(IF($X$5=1,$Y$5,)),"",IF($X$5=1,$Y$5,))</f>
        <v>0</v>
      </c>
      <c r="Q2643" s="56">
        <f>IF(ISERROR(IF($X$6=1,$Y$6,)),"",IF($X$6=1,$Y$6,))</f>
        <v>10000</v>
      </c>
      <c r="R2643" s="56">
        <f>IF(ISERROR(IF($X$7=1,$Y$7,)),"",IF($X$7=1,$Y$7,))</f>
        <v>0</v>
      </c>
      <c r="S2643" s="56">
        <f>IF(ISERROR(IF($X$8=1,$Y$8,)),"",IF($X$8=1,$Y$8,))</f>
        <v>1000</v>
      </c>
      <c r="T2643" s="56">
        <f>IF(ISERROR(IF($X$9=1,$Y$9,)),"",IF($X$9=1,$Y$9,))</f>
        <v>500</v>
      </c>
      <c r="U2643" s="56">
        <f>IF(ISERROR(IF($X$10=1,$Y$10,)),"",IF($X$10=1,$Y$10,))</f>
        <v>500</v>
      </c>
    </row>
    <row r="2644" spans="1:21" x14ac:dyDescent="0.25">
      <c r="A2644" s="75">
        <f t="shared" si="504"/>
        <v>2640</v>
      </c>
      <c r="C2644" s="56" t="s">
        <v>2644</v>
      </c>
      <c r="E2644" s="56">
        <f t="shared" si="505"/>
        <v>2640</v>
      </c>
      <c r="F2644" s="76">
        <f t="shared" si="500"/>
        <v>97</v>
      </c>
      <c r="G2644" s="56" t="str">
        <f t="shared" si="506"/>
        <v/>
      </c>
      <c r="H2644" s="56">
        <f t="shared" si="507"/>
        <v>2640</v>
      </c>
      <c r="I2644" s="56">
        <f>IF(G2644="",0,IF(COUNTIF($G$5:G2644,G2644)=1,0,COUNTIF($G$5:G2644,G2644) )   )</f>
        <v>0</v>
      </c>
      <c r="J2644" s="56" t="str">
        <f t="shared" si="508"/>
        <v/>
      </c>
      <c r="K2644" s="56" t="str">
        <f t="shared" si="499"/>
        <v/>
      </c>
      <c r="L2644" s="56" t="str">
        <f t="shared" si="501"/>
        <v/>
      </c>
      <c r="M2644" s="56" t="str">
        <f t="shared" si="502"/>
        <v/>
      </c>
      <c r="N2644" s="56" t="str">
        <f t="shared" si="503"/>
        <v/>
      </c>
      <c r="O2644" s="56" t="str">
        <f t="shared" si="509"/>
        <v/>
      </c>
      <c r="P2644" s="56">
        <f>IF(ISERROR(IF($X$5=1,$Y$5,)),"",IF($X$5=1,$Y$5,))</f>
        <v>0</v>
      </c>
      <c r="Q2644" s="56">
        <f>IF(ISERROR(IF($X$6=1,$Y$6,)),"",IF($X$6=1,$Y$6,))</f>
        <v>10000</v>
      </c>
      <c r="R2644" s="56">
        <f>IF(ISERROR(IF($X$7=1,$Y$7,)),"",IF($X$7=1,$Y$7,))</f>
        <v>0</v>
      </c>
      <c r="S2644" s="56">
        <f>IF(ISERROR(IF($X$8=1,$Y$8,)),"",IF($X$8=1,$Y$8,))</f>
        <v>1000</v>
      </c>
      <c r="T2644" s="56">
        <f>IF(ISERROR(IF($X$9=1,$Y$9,)),"",IF($X$9=1,$Y$9,))</f>
        <v>500</v>
      </c>
      <c r="U2644" s="56">
        <f>IF(ISERROR(IF($X$10=1,$Y$10,)),"",IF($X$10=1,$Y$10,))</f>
        <v>500</v>
      </c>
    </row>
    <row r="2645" spans="1:21" x14ac:dyDescent="0.25">
      <c r="A2645" s="75">
        <f t="shared" si="504"/>
        <v>2641</v>
      </c>
      <c r="C2645" s="56" t="s">
        <v>2869</v>
      </c>
      <c r="E2645" s="56">
        <f t="shared" si="505"/>
        <v>2641</v>
      </c>
      <c r="F2645" s="76">
        <f t="shared" si="500"/>
        <v>97</v>
      </c>
      <c r="G2645" s="56" t="str">
        <f t="shared" si="506"/>
        <v/>
      </c>
      <c r="H2645" s="56">
        <f t="shared" si="507"/>
        <v>2641</v>
      </c>
      <c r="I2645" s="56">
        <f>IF(G2645="",0,IF(COUNTIF($G$5:G2645,G2645)=1,0,COUNTIF($G$5:G2645,G2645) )   )</f>
        <v>0</v>
      </c>
      <c r="J2645" s="56" t="str">
        <f t="shared" si="508"/>
        <v/>
      </c>
      <c r="K2645" s="56" t="str">
        <f t="shared" si="499"/>
        <v/>
      </c>
      <c r="L2645" s="56" t="str">
        <f t="shared" si="501"/>
        <v/>
      </c>
      <c r="M2645" s="56" t="str">
        <f t="shared" si="502"/>
        <v/>
      </c>
      <c r="N2645" s="56" t="str">
        <f t="shared" si="503"/>
        <v/>
      </c>
      <c r="O2645" s="56" t="str">
        <f t="shared" si="509"/>
        <v/>
      </c>
      <c r="P2645" s="56">
        <f>IF(ISERROR(IF($X$5=1,$Y$5,)),"",IF($X$5=1,$Y$5,))</f>
        <v>0</v>
      </c>
      <c r="Q2645" s="56">
        <f>IF(ISERROR(IF($X$6=1,$Y$6,)),"",IF($X$6=1,$Y$6,))</f>
        <v>10000</v>
      </c>
      <c r="R2645" s="56">
        <f>IF(ISERROR(IF($X$7=1,$Y$7,)),"",IF($X$7=1,$Y$7,))</f>
        <v>0</v>
      </c>
      <c r="S2645" s="56">
        <f>IF(ISERROR(IF($X$8=1,$Y$8,)),"",IF($X$8=1,$Y$8,))</f>
        <v>1000</v>
      </c>
      <c r="T2645" s="56">
        <f>IF(ISERROR(IF($X$9=1,$Y$9,)),"",IF($X$9=1,$Y$9,))</f>
        <v>500</v>
      </c>
      <c r="U2645" s="56">
        <f>IF(ISERROR(IF($X$10=1,$Y$10,)),"",IF($X$10=1,$Y$10,))</f>
        <v>500</v>
      </c>
    </row>
    <row r="2646" spans="1:21" x14ac:dyDescent="0.25">
      <c r="A2646" s="75">
        <f t="shared" si="504"/>
        <v>2642</v>
      </c>
      <c r="C2646" s="56" t="s">
        <v>6284</v>
      </c>
      <c r="E2646" s="56">
        <f t="shared" si="505"/>
        <v>2642</v>
      </c>
      <c r="F2646" s="76">
        <f t="shared" si="500"/>
        <v>97</v>
      </c>
      <c r="G2646" s="56" t="str">
        <f t="shared" si="506"/>
        <v/>
      </c>
      <c r="H2646" s="56">
        <f t="shared" si="507"/>
        <v>2642</v>
      </c>
      <c r="I2646" s="56">
        <f>IF(G2646="",0,IF(COUNTIF($G$5:G2646,G2646)=1,0,COUNTIF($G$5:G2646,G2646) )   )</f>
        <v>0</v>
      </c>
      <c r="J2646" s="56" t="str">
        <f t="shared" si="508"/>
        <v/>
      </c>
      <c r="K2646" s="56" t="str">
        <f t="shared" si="499"/>
        <v/>
      </c>
      <c r="L2646" s="56" t="str">
        <f t="shared" si="501"/>
        <v/>
      </c>
      <c r="M2646" s="56" t="str">
        <f t="shared" si="502"/>
        <v/>
      </c>
      <c r="N2646" s="56" t="str">
        <f t="shared" si="503"/>
        <v/>
      </c>
      <c r="O2646" s="56" t="str">
        <f t="shared" si="509"/>
        <v/>
      </c>
      <c r="P2646" s="56">
        <f>IF(ISERROR(IF($X$5=1,$Y$5,)),"",IF($X$5=1,$Y$5,))</f>
        <v>0</v>
      </c>
      <c r="Q2646" s="56">
        <f>IF(ISERROR(IF($X$6=1,$Y$6,)),"",IF($X$6=1,$Y$6,))</f>
        <v>10000</v>
      </c>
      <c r="R2646" s="56">
        <f>IF(ISERROR(IF($X$7=1,$Y$7,)),"",IF($X$7=1,$Y$7,))</f>
        <v>0</v>
      </c>
      <c r="S2646" s="56">
        <f>IF(ISERROR(IF($X$8=1,$Y$8,)),"",IF($X$8=1,$Y$8,))</f>
        <v>1000</v>
      </c>
      <c r="T2646" s="56">
        <f>IF(ISERROR(IF($X$9=1,$Y$9,)),"",IF($X$9=1,$Y$9,))</f>
        <v>500</v>
      </c>
      <c r="U2646" s="56">
        <f>IF(ISERROR(IF($X$10=1,$Y$10,)),"",IF($X$10=1,$Y$10,))</f>
        <v>500</v>
      </c>
    </row>
    <row r="2647" spans="1:21" x14ac:dyDescent="0.25">
      <c r="A2647" s="75">
        <f t="shared" si="504"/>
        <v>2643</v>
      </c>
      <c r="C2647" s="56" t="s">
        <v>2525</v>
      </c>
      <c r="E2647" s="56">
        <f t="shared" si="505"/>
        <v>2643</v>
      </c>
      <c r="F2647" s="76">
        <f t="shared" si="500"/>
        <v>97</v>
      </c>
      <c r="G2647" s="56" t="str">
        <f t="shared" si="506"/>
        <v/>
      </c>
      <c r="H2647" s="56">
        <f t="shared" si="507"/>
        <v>2643</v>
      </c>
      <c r="I2647" s="56">
        <f>IF(G2647="",0,IF(COUNTIF($G$5:G2647,G2647)=1,0,COUNTIF($G$5:G2647,G2647) )   )</f>
        <v>0</v>
      </c>
      <c r="J2647" s="56" t="str">
        <f t="shared" si="508"/>
        <v/>
      </c>
      <c r="K2647" s="56" t="str">
        <f t="shared" si="499"/>
        <v/>
      </c>
      <c r="L2647" s="56" t="str">
        <f t="shared" si="501"/>
        <v/>
      </c>
      <c r="M2647" s="56" t="str">
        <f t="shared" si="502"/>
        <v/>
      </c>
      <c r="N2647" s="56" t="str">
        <f t="shared" si="503"/>
        <v/>
      </c>
      <c r="O2647" s="56" t="str">
        <f t="shared" si="509"/>
        <v/>
      </c>
      <c r="P2647" s="56">
        <f>IF(ISERROR(IF($X$5=1,$Y$5,)),"",IF($X$5=1,$Y$5,))</f>
        <v>0</v>
      </c>
      <c r="Q2647" s="56">
        <f>IF(ISERROR(IF($X$6=1,$Y$6,)),"",IF($X$6=1,$Y$6,))</f>
        <v>10000</v>
      </c>
      <c r="R2647" s="56">
        <f>IF(ISERROR(IF($X$7=1,$Y$7,)),"",IF($X$7=1,$Y$7,))</f>
        <v>0</v>
      </c>
      <c r="S2647" s="56">
        <f>IF(ISERROR(IF($X$8=1,$Y$8,)),"",IF($X$8=1,$Y$8,))</f>
        <v>1000</v>
      </c>
      <c r="T2647" s="56">
        <f>IF(ISERROR(IF($X$9=1,$Y$9,)),"",IF($X$9=1,$Y$9,))</f>
        <v>500</v>
      </c>
      <c r="U2647" s="56">
        <f>IF(ISERROR(IF($X$10=1,$Y$10,)),"",IF($X$10=1,$Y$10,))</f>
        <v>500</v>
      </c>
    </row>
    <row r="2648" spans="1:21" x14ac:dyDescent="0.25">
      <c r="A2648" s="75">
        <f t="shared" si="504"/>
        <v>2644</v>
      </c>
      <c r="C2648" s="56" t="s">
        <v>2526</v>
      </c>
      <c r="E2648" s="56">
        <f t="shared" si="505"/>
        <v>2644</v>
      </c>
      <c r="F2648" s="76">
        <f t="shared" si="500"/>
        <v>97</v>
      </c>
      <c r="G2648" s="56" t="str">
        <f t="shared" si="506"/>
        <v/>
      </c>
      <c r="H2648" s="56">
        <f t="shared" si="507"/>
        <v>2644</v>
      </c>
      <c r="I2648" s="56">
        <f>IF(G2648="",0,IF(COUNTIF($G$5:G2648,G2648)=1,0,COUNTIF($G$5:G2648,G2648) )   )</f>
        <v>0</v>
      </c>
      <c r="J2648" s="56" t="str">
        <f t="shared" si="508"/>
        <v/>
      </c>
      <c r="K2648" s="56" t="str">
        <f t="shared" si="499"/>
        <v/>
      </c>
      <c r="L2648" s="56" t="str">
        <f t="shared" si="501"/>
        <v/>
      </c>
      <c r="M2648" s="56" t="str">
        <f t="shared" si="502"/>
        <v/>
      </c>
      <c r="N2648" s="56" t="str">
        <f t="shared" si="503"/>
        <v/>
      </c>
      <c r="O2648" s="56" t="str">
        <f t="shared" si="509"/>
        <v/>
      </c>
      <c r="P2648" s="56">
        <f>IF(ISERROR(IF($X$5=1,$Y$5,)),"",IF($X$5=1,$Y$5,))</f>
        <v>0</v>
      </c>
      <c r="Q2648" s="56">
        <f>IF(ISERROR(IF($X$6=1,$Y$6,)),"",IF($X$6=1,$Y$6,))</f>
        <v>10000</v>
      </c>
      <c r="R2648" s="56">
        <f>IF(ISERROR(IF($X$7=1,$Y$7,)),"",IF($X$7=1,$Y$7,))</f>
        <v>0</v>
      </c>
      <c r="S2648" s="56">
        <f>IF(ISERROR(IF($X$8=1,$Y$8,)),"",IF($X$8=1,$Y$8,))</f>
        <v>1000</v>
      </c>
      <c r="T2648" s="56">
        <f>IF(ISERROR(IF($X$9=1,$Y$9,)),"",IF($X$9=1,$Y$9,))</f>
        <v>500</v>
      </c>
      <c r="U2648" s="56">
        <f>IF(ISERROR(IF($X$10=1,$Y$10,)),"",IF($X$10=1,$Y$10,))</f>
        <v>500</v>
      </c>
    </row>
    <row r="2649" spans="1:21" x14ac:dyDescent="0.25">
      <c r="A2649" s="75">
        <f t="shared" si="504"/>
        <v>2645</v>
      </c>
      <c r="C2649" s="56" t="s">
        <v>2527</v>
      </c>
      <c r="E2649" s="56">
        <f t="shared" si="505"/>
        <v>2645</v>
      </c>
      <c r="F2649" s="76">
        <f t="shared" si="500"/>
        <v>97</v>
      </c>
      <c r="G2649" s="56" t="str">
        <f t="shared" si="506"/>
        <v/>
      </c>
      <c r="H2649" s="56">
        <f t="shared" si="507"/>
        <v>2645</v>
      </c>
      <c r="I2649" s="56">
        <f>IF(G2649="",0,IF(COUNTIF($G$5:G2649,G2649)=1,0,COUNTIF($G$5:G2649,G2649) )   )</f>
        <v>0</v>
      </c>
      <c r="J2649" s="56" t="str">
        <f t="shared" si="508"/>
        <v/>
      </c>
      <c r="K2649" s="56" t="str">
        <f t="shared" si="499"/>
        <v/>
      </c>
      <c r="L2649" s="56" t="str">
        <f t="shared" si="501"/>
        <v/>
      </c>
      <c r="M2649" s="56" t="str">
        <f t="shared" si="502"/>
        <v/>
      </c>
      <c r="N2649" s="56" t="str">
        <f t="shared" si="503"/>
        <v/>
      </c>
      <c r="O2649" s="56" t="str">
        <f t="shared" si="509"/>
        <v/>
      </c>
      <c r="P2649" s="56">
        <f>IF(ISERROR(IF($X$5=1,$Y$5,)),"",IF($X$5=1,$Y$5,))</f>
        <v>0</v>
      </c>
      <c r="Q2649" s="56">
        <f>IF(ISERROR(IF($X$6=1,$Y$6,)),"",IF($X$6=1,$Y$6,))</f>
        <v>10000</v>
      </c>
      <c r="R2649" s="56">
        <f>IF(ISERROR(IF($X$7=1,$Y$7,)),"",IF($X$7=1,$Y$7,))</f>
        <v>0</v>
      </c>
      <c r="S2649" s="56">
        <f>IF(ISERROR(IF($X$8=1,$Y$8,)),"",IF($X$8=1,$Y$8,))</f>
        <v>1000</v>
      </c>
      <c r="T2649" s="56">
        <f>IF(ISERROR(IF($X$9=1,$Y$9,)),"",IF($X$9=1,$Y$9,))</f>
        <v>500</v>
      </c>
      <c r="U2649" s="56">
        <f>IF(ISERROR(IF($X$10=1,$Y$10,)),"",IF($X$10=1,$Y$10,))</f>
        <v>500</v>
      </c>
    </row>
    <row r="2650" spans="1:21" x14ac:dyDescent="0.25">
      <c r="A2650" s="75">
        <f t="shared" si="504"/>
        <v>2646</v>
      </c>
      <c r="C2650" s="56" t="s">
        <v>5917</v>
      </c>
      <c r="E2650" s="56">
        <f t="shared" si="505"/>
        <v>2646</v>
      </c>
      <c r="F2650" s="76">
        <f t="shared" si="500"/>
        <v>97</v>
      </c>
      <c r="G2650" s="56" t="str">
        <f t="shared" si="506"/>
        <v/>
      </c>
      <c r="H2650" s="56">
        <f t="shared" si="507"/>
        <v>2646</v>
      </c>
      <c r="I2650" s="56">
        <f>IF(G2650="",0,IF(COUNTIF($G$5:G2650,G2650)=1,0,COUNTIF($G$5:G2650,G2650) )   )</f>
        <v>0</v>
      </c>
      <c r="J2650" s="56" t="str">
        <f t="shared" si="508"/>
        <v/>
      </c>
      <c r="K2650" s="56" t="str">
        <f t="shared" si="499"/>
        <v/>
      </c>
      <c r="L2650" s="56" t="str">
        <f t="shared" si="501"/>
        <v/>
      </c>
      <c r="M2650" s="56" t="str">
        <f t="shared" si="502"/>
        <v/>
      </c>
      <c r="N2650" s="56" t="str">
        <f t="shared" si="503"/>
        <v/>
      </c>
      <c r="O2650" s="56" t="str">
        <f t="shared" si="509"/>
        <v/>
      </c>
      <c r="P2650" s="56">
        <f>IF(ISERROR(IF($X$5=1,$Y$5,)),"",IF($X$5=1,$Y$5,))</f>
        <v>0</v>
      </c>
      <c r="Q2650" s="56">
        <f>IF(ISERROR(IF($X$6=1,$Y$6,)),"",IF($X$6=1,$Y$6,))</f>
        <v>10000</v>
      </c>
      <c r="R2650" s="56">
        <f>IF(ISERROR(IF($X$7=1,$Y$7,)),"",IF($X$7=1,$Y$7,))</f>
        <v>0</v>
      </c>
      <c r="S2650" s="56">
        <f>IF(ISERROR(IF($X$8=1,$Y$8,)),"",IF($X$8=1,$Y$8,))</f>
        <v>1000</v>
      </c>
      <c r="T2650" s="56">
        <f>IF(ISERROR(IF($X$9=1,$Y$9,)),"",IF($X$9=1,$Y$9,))</f>
        <v>500</v>
      </c>
      <c r="U2650" s="56">
        <f>IF(ISERROR(IF($X$10=1,$Y$10,)),"",IF($X$10=1,$Y$10,))</f>
        <v>500</v>
      </c>
    </row>
    <row r="2651" spans="1:21" x14ac:dyDescent="0.25">
      <c r="A2651" s="75">
        <f t="shared" si="504"/>
        <v>2647</v>
      </c>
      <c r="C2651" s="56" t="s">
        <v>2529</v>
      </c>
      <c r="E2651" s="56">
        <f t="shared" si="505"/>
        <v>2647</v>
      </c>
      <c r="F2651" s="76">
        <f t="shared" si="500"/>
        <v>97</v>
      </c>
      <c r="G2651" s="56" t="str">
        <f t="shared" si="506"/>
        <v/>
      </c>
      <c r="H2651" s="56">
        <f t="shared" si="507"/>
        <v>2647</v>
      </c>
      <c r="I2651" s="56">
        <f>IF(G2651="",0,IF(COUNTIF($G$5:G2651,G2651)=1,0,COUNTIF($G$5:G2651,G2651) )   )</f>
        <v>0</v>
      </c>
      <c r="J2651" s="56" t="str">
        <f t="shared" si="508"/>
        <v/>
      </c>
      <c r="K2651" s="56" t="str">
        <f t="shared" si="499"/>
        <v/>
      </c>
      <c r="L2651" s="56" t="str">
        <f t="shared" si="501"/>
        <v/>
      </c>
      <c r="M2651" s="56" t="str">
        <f t="shared" si="502"/>
        <v/>
      </c>
      <c r="N2651" s="56" t="str">
        <f t="shared" si="503"/>
        <v/>
      </c>
      <c r="O2651" s="56" t="str">
        <f t="shared" si="509"/>
        <v/>
      </c>
      <c r="P2651" s="56">
        <f>IF(ISERROR(IF($X$5=1,$Y$5,)),"",IF($X$5=1,$Y$5,))</f>
        <v>0</v>
      </c>
      <c r="Q2651" s="56">
        <f>IF(ISERROR(IF($X$6=1,$Y$6,)),"",IF($X$6=1,$Y$6,))</f>
        <v>10000</v>
      </c>
      <c r="R2651" s="56">
        <f>IF(ISERROR(IF($X$7=1,$Y$7,)),"",IF($X$7=1,$Y$7,))</f>
        <v>0</v>
      </c>
      <c r="S2651" s="56">
        <f>IF(ISERROR(IF($X$8=1,$Y$8,)),"",IF($X$8=1,$Y$8,))</f>
        <v>1000</v>
      </c>
      <c r="T2651" s="56">
        <f>IF(ISERROR(IF($X$9=1,$Y$9,)),"",IF($X$9=1,$Y$9,))</f>
        <v>500</v>
      </c>
      <c r="U2651" s="56">
        <f>IF(ISERROR(IF($X$10=1,$Y$10,)),"",IF($X$10=1,$Y$10,))</f>
        <v>500</v>
      </c>
    </row>
    <row r="2652" spans="1:21" x14ac:dyDescent="0.25">
      <c r="A2652" s="75">
        <f t="shared" si="504"/>
        <v>2648</v>
      </c>
      <c r="C2652" s="56" t="s">
        <v>2518</v>
      </c>
      <c r="E2652" s="56">
        <f t="shared" si="505"/>
        <v>2648</v>
      </c>
      <c r="F2652" s="76">
        <f t="shared" si="500"/>
        <v>97</v>
      </c>
      <c r="G2652" s="56" t="str">
        <f t="shared" si="506"/>
        <v/>
      </c>
      <c r="H2652" s="56">
        <f t="shared" si="507"/>
        <v>2648</v>
      </c>
      <c r="I2652" s="56">
        <f>IF(G2652="",0,IF(COUNTIF($G$5:G2652,G2652)=1,0,COUNTIF($G$5:G2652,G2652) )   )</f>
        <v>0</v>
      </c>
      <c r="J2652" s="56" t="str">
        <f t="shared" si="508"/>
        <v/>
      </c>
      <c r="K2652" s="56" t="str">
        <f t="shared" si="499"/>
        <v/>
      </c>
      <c r="L2652" s="56" t="str">
        <f t="shared" si="501"/>
        <v/>
      </c>
      <c r="M2652" s="56" t="str">
        <f t="shared" si="502"/>
        <v/>
      </c>
      <c r="N2652" s="56" t="str">
        <f t="shared" si="503"/>
        <v/>
      </c>
      <c r="O2652" s="56" t="str">
        <f t="shared" si="509"/>
        <v/>
      </c>
      <c r="P2652" s="56">
        <f>IF(ISERROR(IF($X$5=1,$Y$5,)),"",IF($X$5=1,$Y$5,))</f>
        <v>0</v>
      </c>
      <c r="Q2652" s="56">
        <f>IF(ISERROR(IF($X$6=1,$Y$6,)),"",IF($X$6=1,$Y$6,))</f>
        <v>10000</v>
      </c>
      <c r="R2652" s="56">
        <f>IF(ISERROR(IF($X$7=1,$Y$7,)),"",IF($X$7=1,$Y$7,))</f>
        <v>0</v>
      </c>
      <c r="S2652" s="56">
        <f>IF(ISERROR(IF($X$8=1,$Y$8,)),"",IF($X$8=1,$Y$8,))</f>
        <v>1000</v>
      </c>
      <c r="T2652" s="56">
        <f>IF(ISERROR(IF($X$9=1,$Y$9,)),"",IF($X$9=1,$Y$9,))</f>
        <v>500</v>
      </c>
      <c r="U2652" s="56">
        <f>IF(ISERROR(IF($X$10=1,$Y$10,)),"",IF($X$10=1,$Y$10,))</f>
        <v>500</v>
      </c>
    </row>
    <row r="2653" spans="1:21" x14ac:dyDescent="0.25">
      <c r="A2653" s="75">
        <f t="shared" si="504"/>
        <v>2649</v>
      </c>
      <c r="D2653" s="56" t="s">
        <v>4457</v>
      </c>
      <c r="E2653" s="56">
        <f t="shared" si="505"/>
        <v>2649</v>
      </c>
      <c r="F2653" s="76">
        <f t="shared" si="500"/>
        <v>97</v>
      </c>
      <c r="G2653" s="56" t="str">
        <f t="shared" si="506"/>
        <v>B9.Aero.HL.Adapter.Front</v>
      </c>
      <c r="H2653" s="56">
        <f t="shared" si="507"/>
        <v>2649</v>
      </c>
      <c r="I2653" s="56">
        <f>IF(G2653="",0,IF(COUNTIF($G$5:G2653,G2653)=1,0,COUNTIF($G$5:G2653,G2653) )   )</f>
        <v>0</v>
      </c>
      <c r="J2653" s="56" t="str">
        <f t="shared" si="508"/>
        <v/>
      </c>
      <c r="K2653" s="56" t="str">
        <f t="shared" si="499"/>
        <v/>
      </c>
      <c r="L2653" s="56" t="str">
        <f t="shared" si="501"/>
        <v/>
      </c>
      <c r="M2653" s="56" t="str">
        <f t="shared" si="502"/>
        <v/>
      </c>
      <c r="N2653" s="56" t="str">
        <f t="shared" si="503"/>
        <v/>
      </c>
      <c r="O2653" s="56" t="str">
        <f t="shared" si="509"/>
        <v/>
      </c>
      <c r="P2653" s="56">
        <f>IF(ISERROR(IF($X$5=1,$Y$5,)),"",IF($X$5=1,$Y$5,))</f>
        <v>0</v>
      </c>
      <c r="Q2653" s="56">
        <f>IF(ISERROR(IF($X$6=1,$Y$6,)),"",IF($X$6=1,$Y$6,))</f>
        <v>10000</v>
      </c>
      <c r="R2653" s="56">
        <f>IF(ISERROR(IF($X$7=1,$Y$7,)),"",IF($X$7=1,$Y$7,))</f>
        <v>0</v>
      </c>
      <c r="S2653" s="56">
        <f>IF(ISERROR(IF($X$8=1,$Y$8,)),"",IF($X$8=1,$Y$8,))</f>
        <v>1000</v>
      </c>
      <c r="T2653" s="56">
        <f>IF(ISERROR(IF($X$9=1,$Y$9,)),"",IF($X$9=1,$Y$9,))</f>
        <v>500</v>
      </c>
      <c r="U2653" s="56">
        <f>IF(ISERROR(IF($X$10=1,$Y$10,)),"",IF($X$10=1,$Y$10,))</f>
        <v>500</v>
      </c>
    </row>
    <row r="2654" spans="1:21" x14ac:dyDescent="0.25">
      <c r="A2654" s="75">
        <f t="shared" si="504"/>
        <v>2650</v>
      </c>
      <c r="D2654" s="56" t="s">
        <v>4458</v>
      </c>
      <c r="E2654" s="56">
        <f t="shared" si="505"/>
        <v>2650</v>
      </c>
      <c r="F2654" s="76">
        <f t="shared" si="500"/>
        <v>97</v>
      </c>
      <c r="G2654" s="56" t="str">
        <f t="shared" si="506"/>
        <v>B9.Aero.HL.Body.LF.05m</v>
      </c>
      <c r="H2654" s="56">
        <f t="shared" si="507"/>
        <v>2650</v>
      </c>
      <c r="I2654" s="56">
        <f>IF(G2654="",0,IF(COUNTIF($G$5:G2654,G2654)=1,0,COUNTIF($G$5:G2654,G2654) )   )</f>
        <v>0</v>
      </c>
      <c r="J2654" s="56" t="str">
        <f t="shared" si="508"/>
        <v/>
      </c>
      <c r="K2654" s="56" t="str">
        <f t="shared" si="499"/>
        <v/>
      </c>
      <c r="L2654" s="56" t="str">
        <f t="shared" si="501"/>
        <v/>
      </c>
      <c r="M2654" s="56" t="str">
        <f t="shared" si="502"/>
        <v/>
      </c>
      <c r="N2654" s="56" t="str">
        <f t="shared" si="503"/>
        <v/>
      </c>
      <c r="O2654" s="56" t="str">
        <f t="shared" si="509"/>
        <v/>
      </c>
      <c r="P2654" s="56">
        <f>IF(ISERROR(IF($X$5=1,$Y$5,)),"",IF($X$5=1,$Y$5,))</f>
        <v>0</v>
      </c>
      <c r="Q2654" s="56">
        <f>IF(ISERROR(IF($X$6=1,$Y$6,)),"",IF($X$6=1,$Y$6,))</f>
        <v>10000</v>
      </c>
      <c r="R2654" s="56">
        <f>IF(ISERROR(IF($X$7=1,$Y$7,)),"",IF($X$7=1,$Y$7,))</f>
        <v>0</v>
      </c>
      <c r="S2654" s="56">
        <f>IF(ISERROR(IF($X$8=1,$Y$8,)),"",IF($X$8=1,$Y$8,))</f>
        <v>1000</v>
      </c>
      <c r="T2654" s="56">
        <f>IF(ISERROR(IF($X$9=1,$Y$9,)),"",IF($X$9=1,$Y$9,))</f>
        <v>500</v>
      </c>
      <c r="U2654" s="56">
        <f>IF(ISERROR(IF($X$10=1,$Y$10,)),"",IF($X$10=1,$Y$10,))</f>
        <v>500</v>
      </c>
    </row>
    <row r="2655" spans="1:21" x14ac:dyDescent="0.25">
      <c r="A2655" s="75">
        <f t="shared" si="504"/>
        <v>2651</v>
      </c>
      <c r="D2655" s="56" t="s">
        <v>4459</v>
      </c>
      <c r="E2655" s="56">
        <f t="shared" si="505"/>
        <v>2651</v>
      </c>
      <c r="F2655" s="76">
        <f t="shared" si="500"/>
        <v>97</v>
      </c>
      <c r="G2655" s="56" t="str">
        <f t="shared" si="506"/>
        <v>B9.Aero.HL.Body.LFO.05m</v>
      </c>
      <c r="H2655" s="56">
        <f t="shared" si="507"/>
        <v>2651</v>
      </c>
      <c r="I2655" s="56">
        <f>IF(G2655="",0,IF(COUNTIF($G$5:G2655,G2655)=1,0,COUNTIF($G$5:G2655,G2655) )   )</f>
        <v>0</v>
      </c>
      <c r="J2655" s="56" t="str">
        <f t="shared" si="508"/>
        <v/>
      </c>
      <c r="K2655" s="56" t="str">
        <f t="shared" si="499"/>
        <v/>
      </c>
      <c r="L2655" s="56" t="str">
        <f t="shared" si="501"/>
        <v/>
      </c>
      <c r="M2655" s="56" t="str">
        <f t="shared" si="502"/>
        <v/>
      </c>
      <c r="N2655" s="56" t="str">
        <f t="shared" si="503"/>
        <v/>
      </c>
      <c r="O2655" s="56" t="str">
        <f t="shared" si="509"/>
        <v/>
      </c>
      <c r="P2655" s="56">
        <f>IF(ISERROR(IF($X$5=1,$Y$5,)),"",IF($X$5=1,$Y$5,))</f>
        <v>0</v>
      </c>
      <c r="Q2655" s="56">
        <f>IF(ISERROR(IF($X$6=1,$Y$6,)),"",IF($X$6=1,$Y$6,))</f>
        <v>10000</v>
      </c>
      <c r="R2655" s="56">
        <f>IF(ISERROR(IF($X$7=1,$Y$7,)),"",IF($X$7=1,$Y$7,))</f>
        <v>0</v>
      </c>
      <c r="S2655" s="56">
        <f>IF(ISERROR(IF($X$8=1,$Y$8,)),"",IF($X$8=1,$Y$8,))</f>
        <v>1000</v>
      </c>
      <c r="T2655" s="56">
        <f>IF(ISERROR(IF($X$9=1,$Y$9,)),"",IF($X$9=1,$Y$9,))</f>
        <v>500</v>
      </c>
      <c r="U2655" s="56">
        <f>IF(ISERROR(IF($X$10=1,$Y$10,)),"",IF($X$10=1,$Y$10,))</f>
        <v>500</v>
      </c>
    </row>
    <row r="2656" spans="1:21" x14ac:dyDescent="0.25">
      <c r="A2656" s="75">
        <f t="shared" si="504"/>
        <v>2652</v>
      </c>
      <c r="D2656" s="56" t="s">
        <v>4460</v>
      </c>
      <c r="E2656" s="56">
        <f t="shared" si="505"/>
        <v>2652</v>
      </c>
      <c r="F2656" s="76">
        <f t="shared" si="500"/>
        <v>97</v>
      </c>
      <c r="G2656" s="56" t="str">
        <f t="shared" si="506"/>
        <v>B9.Aero.HL.Body.RCS.05m</v>
      </c>
      <c r="H2656" s="56">
        <f t="shared" si="507"/>
        <v>2652</v>
      </c>
      <c r="I2656" s="56">
        <f>IF(G2656="",0,IF(COUNTIF($G$5:G2656,G2656)=1,0,COUNTIF($G$5:G2656,G2656) )   )</f>
        <v>0</v>
      </c>
      <c r="J2656" s="56" t="str">
        <f t="shared" si="508"/>
        <v/>
      </c>
      <c r="K2656" s="56" t="str">
        <f t="shared" si="499"/>
        <v/>
      </c>
      <c r="L2656" s="56" t="str">
        <f t="shared" si="501"/>
        <v/>
      </c>
      <c r="M2656" s="56" t="str">
        <f t="shared" si="502"/>
        <v/>
      </c>
      <c r="N2656" s="56" t="str">
        <f t="shared" si="503"/>
        <v/>
      </c>
      <c r="O2656" s="56" t="str">
        <f t="shared" si="509"/>
        <v/>
      </c>
      <c r="P2656" s="56">
        <f>IF(ISERROR(IF($X$5=1,$Y$5,)),"",IF($X$5=1,$Y$5,))</f>
        <v>0</v>
      </c>
      <c r="Q2656" s="56">
        <f>IF(ISERROR(IF($X$6=1,$Y$6,)),"",IF($X$6=1,$Y$6,))</f>
        <v>10000</v>
      </c>
      <c r="R2656" s="56">
        <f>IF(ISERROR(IF($X$7=1,$Y$7,)),"",IF($X$7=1,$Y$7,))</f>
        <v>0</v>
      </c>
      <c r="S2656" s="56">
        <f>IF(ISERROR(IF($X$8=1,$Y$8,)),"",IF($X$8=1,$Y$8,))</f>
        <v>1000</v>
      </c>
      <c r="T2656" s="56">
        <f>IF(ISERROR(IF($X$9=1,$Y$9,)),"",IF($X$9=1,$Y$9,))</f>
        <v>500</v>
      </c>
      <c r="U2656" s="56">
        <f>IF(ISERROR(IF($X$10=1,$Y$10,)),"",IF($X$10=1,$Y$10,))</f>
        <v>500</v>
      </c>
    </row>
    <row r="2657" spans="1:21" x14ac:dyDescent="0.25">
      <c r="A2657" s="75">
        <f t="shared" si="504"/>
        <v>2653</v>
      </c>
      <c r="D2657" s="56" t="s">
        <v>4461</v>
      </c>
      <c r="E2657" s="56">
        <f t="shared" si="505"/>
        <v>2653</v>
      </c>
      <c r="F2657" s="76">
        <f t="shared" si="500"/>
        <v>97</v>
      </c>
      <c r="G2657" s="56" t="str">
        <f t="shared" si="506"/>
        <v>B9.Aero.HL.Body.SAS.05m</v>
      </c>
      <c r="H2657" s="56">
        <f t="shared" si="507"/>
        <v>2653</v>
      </c>
      <c r="I2657" s="56">
        <f>IF(G2657="",0,IF(COUNTIF($G$5:G2657,G2657)=1,0,COUNTIF($G$5:G2657,G2657) )   )</f>
        <v>0</v>
      </c>
      <c r="J2657" s="56" t="str">
        <f t="shared" si="508"/>
        <v/>
      </c>
      <c r="K2657" s="56" t="str">
        <f t="shared" si="499"/>
        <v/>
      </c>
      <c r="L2657" s="56" t="str">
        <f t="shared" si="501"/>
        <v/>
      </c>
      <c r="M2657" s="56" t="str">
        <f t="shared" si="502"/>
        <v/>
      </c>
      <c r="N2657" s="56" t="str">
        <f t="shared" si="503"/>
        <v/>
      </c>
      <c r="O2657" s="56" t="str">
        <f t="shared" si="509"/>
        <v/>
      </c>
      <c r="P2657" s="56">
        <f>IF(ISERROR(IF($X$5=1,$Y$5,)),"",IF($X$5=1,$Y$5,))</f>
        <v>0</v>
      </c>
      <c r="Q2657" s="56">
        <f>IF(ISERROR(IF($X$6=1,$Y$6,)),"",IF($X$6=1,$Y$6,))</f>
        <v>10000</v>
      </c>
      <c r="R2657" s="56">
        <f>IF(ISERROR(IF($X$7=1,$Y$7,)),"",IF($X$7=1,$Y$7,))</f>
        <v>0</v>
      </c>
      <c r="S2657" s="56">
        <f>IF(ISERROR(IF($X$8=1,$Y$8,)),"",IF($X$8=1,$Y$8,))</f>
        <v>1000</v>
      </c>
      <c r="T2657" s="56">
        <f>IF(ISERROR(IF($X$9=1,$Y$9,)),"",IF($X$9=1,$Y$9,))</f>
        <v>500</v>
      </c>
      <c r="U2657" s="56">
        <f>IF(ISERROR(IF($X$10=1,$Y$10,)),"",IF($X$10=1,$Y$10,))</f>
        <v>500</v>
      </c>
    </row>
    <row r="2658" spans="1:21" x14ac:dyDescent="0.25">
      <c r="A2658" s="75">
        <f t="shared" si="504"/>
        <v>2654</v>
      </c>
      <c r="D2658" s="56" t="s">
        <v>4462</v>
      </c>
      <c r="E2658" s="56">
        <f t="shared" si="505"/>
        <v>2654</v>
      </c>
      <c r="F2658" s="76">
        <f t="shared" si="500"/>
        <v>97</v>
      </c>
      <c r="G2658" s="56" t="str">
        <f t="shared" si="506"/>
        <v>B9.Aero.HL.Body.Structure.05m</v>
      </c>
      <c r="H2658" s="56">
        <f t="shared" si="507"/>
        <v>2654</v>
      </c>
      <c r="I2658" s="56">
        <f>IF(G2658="",0,IF(COUNTIF($G$5:G2658,G2658)=1,0,COUNTIF($G$5:G2658,G2658) )   )</f>
        <v>0</v>
      </c>
      <c r="J2658" s="56" t="str">
        <f t="shared" si="508"/>
        <v/>
      </c>
      <c r="K2658" s="56" t="str">
        <f t="shared" si="499"/>
        <v/>
      </c>
      <c r="L2658" s="56" t="str">
        <f t="shared" si="501"/>
        <v/>
      </c>
      <c r="M2658" s="56" t="str">
        <f t="shared" si="502"/>
        <v/>
      </c>
      <c r="N2658" s="56" t="str">
        <f t="shared" si="503"/>
        <v/>
      </c>
      <c r="O2658" s="56" t="str">
        <f t="shared" si="509"/>
        <v/>
      </c>
      <c r="P2658" s="56">
        <f>IF(ISERROR(IF($X$5=1,$Y$5,)),"",IF($X$5=1,$Y$5,))</f>
        <v>0</v>
      </c>
      <c r="Q2658" s="56">
        <f>IF(ISERROR(IF($X$6=1,$Y$6,)),"",IF($X$6=1,$Y$6,))</f>
        <v>10000</v>
      </c>
      <c r="R2658" s="56">
        <f>IF(ISERROR(IF($X$7=1,$Y$7,)),"",IF($X$7=1,$Y$7,))</f>
        <v>0</v>
      </c>
      <c r="S2658" s="56">
        <f>IF(ISERROR(IF($X$8=1,$Y$8,)),"",IF($X$8=1,$Y$8,))</f>
        <v>1000</v>
      </c>
      <c r="T2658" s="56">
        <f>IF(ISERROR(IF($X$9=1,$Y$9,)),"",IF($X$9=1,$Y$9,))</f>
        <v>500</v>
      </c>
      <c r="U2658" s="56">
        <f>IF(ISERROR(IF($X$10=1,$Y$10,)),"",IF($X$10=1,$Y$10,))</f>
        <v>500</v>
      </c>
    </row>
    <row r="2659" spans="1:21" x14ac:dyDescent="0.25">
      <c r="A2659" s="75">
        <f t="shared" si="504"/>
        <v>2655</v>
      </c>
      <c r="D2659" s="56" t="s">
        <v>4463</v>
      </c>
      <c r="E2659" s="56">
        <f t="shared" si="505"/>
        <v>2655</v>
      </c>
      <c r="F2659" s="76">
        <f t="shared" si="500"/>
        <v>97</v>
      </c>
      <c r="G2659" s="56" t="str">
        <f t="shared" si="506"/>
        <v>B9.Aero.HL.Body.LF.2m</v>
      </c>
      <c r="H2659" s="56">
        <f t="shared" si="507"/>
        <v>2655</v>
      </c>
      <c r="I2659" s="56">
        <f>IF(G2659="",0,IF(COUNTIF($G$5:G2659,G2659)=1,0,COUNTIF($G$5:G2659,G2659) )   )</f>
        <v>0</v>
      </c>
      <c r="J2659" s="56" t="str">
        <f t="shared" si="508"/>
        <v/>
      </c>
      <c r="K2659" s="56" t="str">
        <f t="shared" si="499"/>
        <v/>
      </c>
      <c r="L2659" s="56" t="str">
        <f t="shared" si="501"/>
        <v/>
      </c>
      <c r="M2659" s="56" t="str">
        <f t="shared" si="502"/>
        <v/>
      </c>
      <c r="N2659" s="56" t="str">
        <f t="shared" si="503"/>
        <v/>
      </c>
      <c r="O2659" s="56" t="str">
        <f t="shared" si="509"/>
        <v/>
      </c>
      <c r="P2659" s="56">
        <f>IF(ISERROR(IF($X$5=1,$Y$5,)),"",IF($X$5=1,$Y$5,))</f>
        <v>0</v>
      </c>
      <c r="Q2659" s="56">
        <f>IF(ISERROR(IF($X$6=1,$Y$6,)),"",IF($X$6=1,$Y$6,))</f>
        <v>10000</v>
      </c>
      <c r="R2659" s="56">
        <f>IF(ISERROR(IF($X$7=1,$Y$7,)),"",IF($X$7=1,$Y$7,))</f>
        <v>0</v>
      </c>
      <c r="S2659" s="56">
        <f>IF(ISERROR(IF($X$8=1,$Y$8,)),"",IF($X$8=1,$Y$8,))</f>
        <v>1000</v>
      </c>
      <c r="T2659" s="56">
        <f>IF(ISERROR(IF($X$9=1,$Y$9,)),"",IF($X$9=1,$Y$9,))</f>
        <v>500</v>
      </c>
      <c r="U2659" s="56">
        <f>IF(ISERROR(IF($X$10=1,$Y$10,)),"",IF($X$10=1,$Y$10,))</f>
        <v>500</v>
      </c>
    </row>
    <row r="2660" spans="1:21" x14ac:dyDescent="0.25">
      <c r="A2660" s="75">
        <f t="shared" si="504"/>
        <v>2656</v>
      </c>
      <c r="D2660" s="56" t="s">
        <v>4464</v>
      </c>
      <c r="E2660" s="56">
        <f t="shared" si="505"/>
        <v>2656</v>
      </c>
      <c r="F2660" s="76">
        <f t="shared" si="500"/>
        <v>97</v>
      </c>
      <c r="G2660" s="56" t="str">
        <f t="shared" si="506"/>
        <v>B9.Aero.HL.Body.LFO.2m</v>
      </c>
      <c r="H2660" s="56">
        <f t="shared" si="507"/>
        <v>2656</v>
      </c>
      <c r="I2660" s="56">
        <f>IF(G2660="",0,IF(COUNTIF($G$5:G2660,G2660)=1,0,COUNTIF($G$5:G2660,G2660) )   )</f>
        <v>0</v>
      </c>
      <c r="J2660" s="56" t="str">
        <f t="shared" si="508"/>
        <v/>
      </c>
      <c r="K2660" s="56" t="str">
        <f t="shared" si="499"/>
        <v/>
      </c>
      <c r="L2660" s="56" t="str">
        <f t="shared" si="501"/>
        <v/>
      </c>
      <c r="M2660" s="56" t="str">
        <f t="shared" si="502"/>
        <v/>
      </c>
      <c r="N2660" s="56" t="str">
        <f t="shared" si="503"/>
        <v/>
      </c>
      <c r="O2660" s="56" t="str">
        <f t="shared" si="509"/>
        <v/>
      </c>
      <c r="P2660" s="56">
        <f>IF(ISERROR(IF($X$5=1,$Y$5,)),"",IF($X$5=1,$Y$5,))</f>
        <v>0</v>
      </c>
      <c r="Q2660" s="56">
        <f>IF(ISERROR(IF($X$6=1,$Y$6,)),"",IF($X$6=1,$Y$6,))</f>
        <v>10000</v>
      </c>
      <c r="R2660" s="56">
        <f>IF(ISERROR(IF($X$7=1,$Y$7,)),"",IF($X$7=1,$Y$7,))</f>
        <v>0</v>
      </c>
      <c r="S2660" s="56">
        <f>IF(ISERROR(IF($X$8=1,$Y$8,)),"",IF($X$8=1,$Y$8,))</f>
        <v>1000</v>
      </c>
      <c r="T2660" s="56">
        <f>IF(ISERROR(IF($X$9=1,$Y$9,)),"",IF($X$9=1,$Y$9,))</f>
        <v>500</v>
      </c>
      <c r="U2660" s="56">
        <f>IF(ISERROR(IF($X$10=1,$Y$10,)),"",IF($X$10=1,$Y$10,))</f>
        <v>500</v>
      </c>
    </row>
    <row r="2661" spans="1:21" x14ac:dyDescent="0.25">
      <c r="A2661" s="75">
        <f t="shared" si="504"/>
        <v>2657</v>
      </c>
      <c r="D2661" s="56" t="s">
        <v>4465</v>
      </c>
      <c r="E2661" s="56">
        <f t="shared" si="505"/>
        <v>2657</v>
      </c>
      <c r="F2661" s="76">
        <f t="shared" si="500"/>
        <v>97</v>
      </c>
      <c r="G2661" s="56" t="str">
        <f t="shared" si="506"/>
        <v>B9.Aero.HL.Body.RCS.2m</v>
      </c>
      <c r="H2661" s="56">
        <f t="shared" si="507"/>
        <v>2657</v>
      </c>
      <c r="I2661" s="56">
        <f>IF(G2661="",0,IF(COUNTIF($G$5:G2661,G2661)=1,0,COUNTIF($G$5:G2661,G2661) )   )</f>
        <v>0</v>
      </c>
      <c r="J2661" s="56" t="str">
        <f t="shared" si="508"/>
        <v/>
      </c>
      <c r="K2661" s="56" t="str">
        <f t="shared" si="499"/>
        <v/>
      </c>
      <c r="L2661" s="56" t="str">
        <f t="shared" si="501"/>
        <v/>
      </c>
      <c r="M2661" s="56" t="str">
        <f t="shared" si="502"/>
        <v/>
      </c>
      <c r="N2661" s="56" t="str">
        <f t="shared" si="503"/>
        <v/>
      </c>
      <c r="O2661" s="56" t="str">
        <f t="shared" si="509"/>
        <v/>
      </c>
      <c r="P2661" s="56">
        <f>IF(ISERROR(IF($X$5=1,$Y$5,)),"",IF($X$5=1,$Y$5,))</f>
        <v>0</v>
      </c>
      <c r="Q2661" s="56">
        <f>IF(ISERROR(IF($X$6=1,$Y$6,)),"",IF($X$6=1,$Y$6,))</f>
        <v>10000</v>
      </c>
      <c r="R2661" s="56">
        <f>IF(ISERROR(IF($X$7=1,$Y$7,)),"",IF($X$7=1,$Y$7,))</f>
        <v>0</v>
      </c>
      <c r="S2661" s="56">
        <f>IF(ISERROR(IF($X$8=1,$Y$8,)),"",IF($X$8=1,$Y$8,))</f>
        <v>1000</v>
      </c>
      <c r="T2661" s="56">
        <f>IF(ISERROR(IF($X$9=1,$Y$9,)),"",IF($X$9=1,$Y$9,))</f>
        <v>500</v>
      </c>
      <c r="U2661" s="56">
        <f>IF(ISERROR(IF($X$10=1,$Y$10,)),"",IF($X$10=1,$Y$10,))</f>
        <v>500</v>
      </c>
    </row>
    <row r="2662" spans="1:21" x14ac:dyDescent="0.25">
      <c r="A2662" s="75">
        <f t="shared" si="504"/>
        <v>2658</v>
      </c>
      <c r="D2662" s="56" t="s">
        <v>4466</v>
      </c>
      <c r="E2662" s="56">
        <f t="shared" si="505"/>
        <v>2658</v>
      </c>
      <c r="F2662" s="76">
        <f t="shared" si="500"/>
        <v>97</v>
      </c>
      <c r="G2662" s="56" t="str">
        <f t="shared" si="506"/>
        <v>B9.Aero.HL.Body.Structure.2m</v>
      </c>
      <c r="H2662" s="56">
        <f t="shared" si="507"/>
        <v>2658</v>
      </c>
      <c r="I2662" s="56">
        <f>IF(G2662="",0,IF(COUNTIF($G$5:G2662,G2662)=1,0,COUNTIF($G$5:G2662,G2662) )   )</f>
        <v>0</v>
      </c>
      <c r="J2662" s="56" t="str">
        <f t="shared" si="508"/>
        <v/>
      </c>
      <c r="K2662" s="56" t="str">
        <f t="shared" si="499"/>
        <v/>
      </c>
      <c r="L2662" s="56" t="str">
        <f t="shared" si="501"/>
        <v/>
      </c>
      <c r="M2662" s="56" t="str">
        <f t="shared" si="502"/>
        <v/>
      </c>
      <c r="N2662" s="56" t="str">
        <f t="shared" si="503"/>
        <v/>
      </c>
      <c r="O2662" s="56" t="str">
        <f t="shared" si="509"/>
        <v/>
      </c>
      <c r="P2662" s="56">
        <f>IF(ISERROR(IF($X$5=1,$Y$5,)),"",IF($X$5=1,$Y$5,))</f>
        <v>0</v>
      </c>
      <c r="Q2662" s="56">
        <f>IF(ISERROR(IF($X$6=1,$Y$6,)),"",IF($X$6=1,$Y$6,))</f>
        <v>10000</v>
      </c>
      <c r="R2662" s="56">
        <f>IF(ISERROR(IF($X$7=1,$Y$7,)),"",IF($X$7=1,$Y$7,))</f>
        <v>0</v>
      </c>
      <c r="S2662" s="56">
        <f>IF(ISERROR(IF($X$8=1,$Y$8,)),"",IF($X$8=1,$Y$8,))</f>
        <v>1000</v>
      </c>
      <c r="T2662" s="56">
        <f>IF(ISERROR(IF($X$9=1,$Y$9,)),"",IF($X$9=1,$Y$9,))</f>
        <v>500</v>
      </c>
      <c r="U2662" s="56">
        <f>IF(ISERROR(IF($X$10=1,$Y$10,)),"",IF($X$10=1,$Y$10,))</f>
        <v>500</v>
      </c>
    </row>
    <row r="2663" spans="1:21" x14ac:dyDescent="0.25">
      <c r="A2663" s="75">
        <f t="shared" si="504"/>
        <v>2659</v>
      </c>
      <c r="D2663" s="56" t="s">
        <v>4467</v>
      </c>
      <c r="E2663" s="56">
        <f t="shared" si="505"/>
        <v>2659</v>
      </c>
      <c r="F2663" s="76">
        <f t="shared" si="500"/>
        <v>97</v>
      </c>
      <c r="G2663" s="56" t="str">
        <f t="shared" si="506"/>
        <v>B9.Aero.HL.Body.Structure.6m</v>
      </c>
      <c r="H2663" s="56">
        <f t="shared" si="507"/>
        <v>2659</v>
      </c>
      <c r="I2663" s="56">
        <f>IF(G2663="",0,IF(COUNTIF($G$5:G2663,G2663)=1,0,COUNTIF($G$5:G2663,G2663) )   )</f>
        <v>0</v>
      </c>
      <c r="J2663" s="56" t="str">
        <f t="shared" si="508"/>
        <v/>
      </c>
      <c r="K2663" s="56" t="str">
        <f t="shared" si="499"/>
        <v/>
      </c>
      <c r="L2663" s="56" t="str">
        <f t="shared" si="501"/>
        <v/>
      </c>
      <c r="M2663" s="56" t="str">
        <f t="shared" si="502"/>
        <v/>
      </c>
      <c r="N2663" s="56" t="str">
        <f t="shared" si="503"/>
        <v/>
      </c>
      <c r="O2663" s="56" t="str">
        <f t="shared" si="509"/>
        <v/>
      </c>
      <c r="P2663" s="56">
        <f>IF(ISERROR(IF($X$5=1,$Y$5,)),"",IF($X$5=1,$Y$5,))</f>
        <v>0</v>
      </c>
      <c r="Q2663" s="56">
        <f>IF(ISERROR(IF($X$6=1,$Y$6,)),"",IF($X$6=1,$Y$6,))</f>
        <v>10000</v>
      </c>
      <c r="R2663" s="56">
        <f>IF(ISERROR(IF($X$7=1,$Y$7,)),"",IF($X$7=1,$Y$7,))</f>
        <v>0</v>
      </c>
      <c r="S2663" s="56">
        <f>IF(ISERROR(IF($X$8=1,$Y$8,)),"",IF($X$8=1,$Y$8,))</f>
        <v>1000</v>
      </c>
      <c r="T2663" s="56">
        <f>IF(ISERROR(IF($X$9=1,$Y$9,)),"",IF($X$9=1,$Y$9,))</f>
        <v>500</v>
      </c>
      <c r="U2663" s="56">
        <f>IF(ISERROR(IF($X$10=1,$Y$10,)),"",IF($X$10=1,$Y$10,))</f>
        <v>500</v>
      </c>
    </row>
    <row r="2664" spans="1:21" x14ac:dyDescent="0.25">
      <c r="A2664" s="75">
        <f t="shared" si="504"/>
        <v>2660</v>
      </c>
      <c r="D2664" s="56" t="s">
        <v>4468</v>
      </c>
      <c r="E2664" s="56">
        <f t="shared" si="505"/>
        <v>2660</v>
      </c>
      <c r="F2664" s="76">
        <f t="shared" si="500"/>
        <v>97</v>
      </c>
      <c r="G2664" s="56" t="str">
        <f t="shared" si="506"/>
        <v>B9.Aero.HL.Body.Cargo.A</v>
      </c>
      <c r="H2664" s="56">
        <f t="shared" si="507"/>
        <v>2660</v>
      </c>
      <c r="I2664" s="56">
        <f>IF(G2664="",0,IF(COUNTIF($G$5:G2664,G2664)=1,0,COUNTIF($G$5:G2664,G2664) )   )</f>
        <v>0</v>
      </c>
      <c r="J2664" s="56" t="str">
        <f t="shared" si="508"/>
        <v/>
      </c>
      <c r="K2664" s="56" t="str">
        <f t="shared" si="499"/>
        <v/>
      </c>
      <c r="L2664" s="56" t="str">
        <f t="shared" si="501"/>
        <v/>
      </c>
      <c r="M2664" s="56" t="str">
        <f t="shared" si="502"/>
        <v/>
      </c>
      <c r="N2664" s="56" t="str">
        <f t="shared" si="503"/>
        <v/>
      </c>
      <c r="O2664" s="56" t="str">
        <f t="shared" si="509"/>
        <v/>
      </c>
      <c r="P2664" s="56">
        <f>IF(ISERROR(IF($X$5=1,$Y$5,)),"",IF($X$5=1,$Y$5,))</f>
        <v>0</v>
      </c>
      <c r="Q2664" s="56">
        <f>IF(ISERROR(IF($X$6=1,$Y$6,)),"",IF($X$6=1,$Y$6,))</f>
        <v>10000</v>
      </c>
      <c r="R2664" s="56">
        <f>IF(ISERROR(IF($X$7=1,$Y$7,)),"",IF($X$7=1,$Y$7,))</f>
        <v>0</v>
      </c>
      <c r="S2664" s="56">
        <f>IF(ISERROR(IF($X$8=1,$Y$8,)),"",IF($X$8=1,$Y$8,))</f>
        <v>1000</v>
      </c>
      <c r="T2664" s="56">
        <f>IF(ISERROR(IF($X$9=1,$Y$9,)),"",IF($X$9=1,$Y$9,))</f>
        <v>500</v>
      </c>
      <c r="U2664" s="56">
        <f>IF(ISERROR(IF($X$10=1,$Y$10,)),"",IF($X$10=1,$Y$10,))</f>
        <v>500</v>
      </c>
    </row>
    <row r="2665" spans="1:21" x14ac:dyDescent="0.25">
      <c r="A2665" s="75">
        <f t="shared" si="504"/>
        <v>2661</v>
      </c>
      <c r="D2665" s="56" t="s">
        <v>4469</v>
      </c>
      <c r="E2665" s="56">
        <f t="shared" si="505"/>
        <v>2661</v>
      </c>
      <c r="F2665" s="76">
        <f t="shared" si="500"/>
        <v>97</v>
      </c>
      <c r="G2665" s="56" t="str">
        <f t="shared" si="506"/>
        <v>B9.Aero.HL.Body.Cargo.B</v>
      </c>
      <c r="H2665" s="56">
        <f t="shared" si="507"/>
        <v>2661</v>
      </c>
      <c r="I2665" s="56">
        <f>IF(G2665="",0,IF(COUNTIF($G$5:G2665,G2665)=1,0,COUNTIF($G$5:G2665,G2665) )   )</f>
        <v>0</v>
      </c>
      <c r="J2665" s="56" t="str">
        <f t="shared" si="508"/>
        <v/>
      </c>
      <c r="K2665" s="56" t="str">
        <f t="shared" si="499"/>
        <v/>
      </c>
      <c r="L2665" s="56" t="str">
        <f t="shared" si="501"/>
        <v/>
      </c>
      <c r="M2665" s="56" t="str">
        <f t="shared" si="502"/>
        <v/>
      </c>
      <c r="N2665" s="56" t="str">
        <f t="shared" si="503"/>
        <v/>
      </c>
      <c r="O2665" s="56" t="str">
        <f t="shared" si="509"/>
        <v/>
      </c>
      <c r="P2665" s="56">
        <f>IF(ISERROR(IF($X$5=1,$Y$5,)),"",IF($X$5=1,$Y$5,))</f>
        <v>0</v>
      </c>
      <c r="Q2665" s="56">
        <f>IF(ISERROR(IF($X$6=1,$Y$6,)),"",IF($X$6=1,$Y$6,))</f>
        <v>10000</v>
      </c>
      <c r="R2665" s="56">
        <f>IF(ISERROR(IF($X$7=1,$Y$7,)),"",IF($X$7=1,$Y$7,))</f>
        <v>0</v>
      </c>
      <c r="S2665" s="56">
        <f>IF(ISERROR(IF($X$8=1,$Y$8,)),"",IF($X$8=1,$Y$8,))</f>
        <v>1000</v>
      </c>
      <c r="T2665" s="56">
        <f>IF(ISERROR(IF($X$9=1,$Y$9,)),"",IF($X$9=1,$Y$9,))</f>
        <v>500</v>
      </c>
      <c r="U2665" s="56">
        <f>IF(ISERROR(IF($X$10=1,$Y$10,)),"",IF($X$10=1,$Y$10,))</f>
        <v>500</v>
      </c>
    </row>
    <row r="2666" spans="1:21" x14ac:dyDescent="0.25">
      <c r="A2666" s="75">
        <f t="shared" si="504"/>
        <v>2662</v>
      </c>
      <c r="D2666" s="56" t="s">
        <v>4470</v>
      </c>
      <c r="E2666" s="56">
        <f t="shared" si="505"/>
        <v>2662</v>
      </c>
      <c r="F2666" s="76">
        <f t="shared" si="500"/>
        <v>97</v>
      </c>
      <c r="G2666" s="56" t="str">
        <f t="shared" si="506"/>
        <v>B9.Aero.HL.Body.Cargo.C</v>
      </c>
      <c r="H2666" s="56">
        <f t="shared" si="507"/>
        <v>2662</v>
      </c>
      <c r="I2666" s="56">
        <f>IF(G2666="",0,IF(COUNTIF($G$5:G2666,G2666)=1,0,COUNTIF($G$5:G2666,G2666) )   )</f>
        <v>0</v>
      </c>
      <c r="J2666" s="56" t="str">
        <f t="shared" si="508"/>
        <v/>
      </c>
      <c r="K2666" s="56" t="str">
        <f t="shared" si="499"/>
        <v/>
      </c>
      <c r="L2666" s="56" t="str">
        <f t="shared" si="501"/>
        <v/>
      </c>
      <c r="M2666" s="56" t="str">
        <f t="shared" si="502"/>
        <v/>
      </c>
      <c r="N2666" s="56" t="str">
        <f t="shared" si="503"/>
        <v/>
      </c>
      <c r="O2666" s="56" t="str">
        <f t="shared" si="509"/>
        <v/>
      </c>
      <c r="P2666" s="56">
        <f>IF(ISERROR(IF($X$5=1,$Y$5,)),"",IF($X$5=1,$Y$5,))</f>
        <v>0</v>
      </c>
      <c r="Q2666" s="56">
        <f>IF(ISERROR(IF($X$6=1,$Y$6,)),"",IF($X$6=1,$Y$6,))</f>
        <v>10000</v>
      </c>
      <c r="R2666" s="56">
        <f>IF(ISERROR(IF($X$7=1,$Y$7,)),"",IF($X$7=1,$Y$7,))</f>
        <v>0</v>
      </c>
      <c r="S2666" s="56">
        <f>IF(ISERROR(IF($X$8=1,$Y$8,)),"",IF($X$8=1,$Y$8,))</f>
        <v>1000</v>
      </c>
      <c r="T2666" s="56">
        <f>IF(ISERROR(IF($X$9=1,$Y$9,)),"",IF($X$9=1,$Y$9,))</f>
        <v>500</v>
      </c>
      <c r="U2666" s="56">
        <f>IF(ISERROR(IF($X$10=1,$Y$10,)),"",IF($X$10=1,$Y$10,))</f>
        <v>500</v>
      </c>
    </row>
    <row r="2667" spans="1:21" x14ac:dyDescent="0.25">
      <c r="A2667" s="75">
        <f t="shared" si="504"/>
        <v>2663</v>
      </c>
      <c r="D2667" s="56" t="s">
        <v>4471</v>
      </c>
      <c r="E2667" s="56">
        <f t="shared" si="505"/>
        <v>2663</v>
      </c>
      <c r="F2667" s="76">
        <f t="shared" si="500"/>
        <v>97</v>
      </c>
      <c r="G2667" s="56" t="str">
        <f t="shared" si="506"/>
        <v>B9.Aero.HL.Body.Cargo.Tail.Narrow</v>
      </c>
      <c r="H2667" s="56">
        <f t="shared" si="507"/>
        <v>2663</v>
      </c>
      <c r="I2667" s="56">
        <f>IF(G2667="",0,IF(COUNTIF($G$5:G2667,G2667)=1,0,COUNTIF($G$5:G2667,G2667) )   )</f>
        <v>0</v>
      </c>
      <c r="J2667" s="56" t="str">
        <f t="shared" si="508"/>
        <v/>
      </c>
      <c r="K2667" s="56" t="str">
        <f t="shared" si="499"/>
        <v/>
      </c>
      <c r="L2667" s="56" t="str">
        <f t="shared" si="501"/>
        <v/>
      </c>
      <c r="M2667" s="56" t="str">
        <f t="shared" si="502"/>
        <v/>
      </c>
      <c r="N2667" s="56" t="str">
        <f t="shared" si="503"/>
        <v/>
      </c>
      <c r="O2667" s="56" t="str">
        <f t="shared" si="509"/>
        <v/>
      </c>
      <c r="P2667" s="56">
        <f>IF(ISERROR(IF($X$5=1,$Y$5,)),"",IF($X$5=1,$Y$5,))</f>
        <v>0</v>
      </c>
      <c r="Q2667" s="56">
        <f>IF(ISERROR(IF($X$6=1,$Y$6,)),"",IF($X$6=1,$Y$6,))</f>
        <v>10000</v>
      </c>
      <c r="R2667" s="56">
        <f>IF(ISERROR(IF($X$7=1,$Y$7,)),"",IF($X$7=1,$Y$7,))</f>
        <v>0</v>
      </c>
      <c r="S2667" s="56">
        <f>IF(ISERROR(IF($X$8=1,$Y$8,)),"",IF($X$8=1,$Y$8,))</f>
        <v>1000</v>
      </c>
      <c r="T2667" s="56">
        <f>IF(ISERROR(IF($X$9=1,$Y$9,)),"",IF($X$9=1,$Y$9,))</f>
        <v>500</v>
      </c>
      <c r="U2667" s="56">
        <f>IF(ISERROR(IF($X$10=1,$Y$10,)),"",IF($X$10=1,$Y$10,))</f>
        <v>500</v>
      </c>
    </row>
    <row r="2668" spans="1:21" x14ac:dyDescent="0.25">
      <c r="A2668" s="75">
        <f t="shared" si="504"/>
        <v>2664</v>
      </c>
      <c r="D2668" s="56" t="s">
        <v>4472</v>
      </c>
      <c r="E2668" s="56">
        <f t="shared" si="505"/>
        <v>2664</v>
      </c>
      <c r="F2668" s="76">
        <f t="shared" si="500"/>
        <v>97</v>
      </c>
      <c r="G2668" s="56" t="str">
        <f t="shared" si="506"/>
        <v>B9.Aero.HL.Body.Cargo.Tail.Wide</v>
      </c>
      <c r="H2668" s="56">
        <f t="shared" si="507"/>
        <v>2664</v>
      </c>
      <c r="I2668" s="56">
        <f>IF(G2668="",0,IF(COUNTIF($G$5:G2668,G2668)=1,0,COUNTIF($G$5:G2668,G2668) )   )</f>
        <v>0</v>
      </c>
      <c r="J2668" s="56" t="str">
        <f t="shared" si="508"/>
        <v/>
      </c>
      <c r="K2668" s="56" t="str">
        <f t="shared" si="499"/>
        <v/>
      </c>
      <c r="L2668" s="56" t="str">
        <f t="shared" si="501"/>
        <v/>
      </c>
      <c r="M2668" s="56" t="str">
        <f t="shared" si="502"/>
        <v/>
      </c>
      <c r="N2668" s="56" t="str">
        <f t="shared" si="503"/>
        <v/>
      </c>
      <c r="O2668" s="56" t="str">
        <f t="shared" si="509"/>
        <v/>
      </c>
      <c r="P2668" s="56">
        <f>IF(ISERROR(IF($X$5=1,$Y$5,)),"",IF($X$5=1,$Y$5,))</f>
        <v>0</v>
      </c>
      <c r="Q2668" s="56">
        <f>IF(ISERROR(IF($X$6=1,$Y$6,)),"",IF($X$6=1,$Y$6,))</f>
        <v>10000</v>
      </c>
      <c r="R2668" s="56">
        <f>IF(ISERROR(IF($X$7=1,$Y$7,)),"",IF($X$7=1,$Y$7,))</f>
        <v>0</v>
      </c>
      <c r="S2668" s="56">
        <f>IF(ISERROR(IF($X$8=1,$Y$8,)),"",IF($X$8=1,$Y$8,))</f>
        <v>1000</v>
      </c>
      <c r="T2668" s="56">
        <f>IF(ISERROR(IF($X$9=1,$Y$9,)),"",IF($X$9=1,$Y$9,))</f>
        <v>500</v>
      </c>
      <c r="U2668" s="56">
        <f>IF(ISERROR(IF($X$10=1,$Y$10,)),"",IF($X$10=1,$Y$10,))</f>
        <v>500</v>
      </c>
    </row>
    <row r="2669" spans="1:21" x14ac:dyDescent="0.25">
      <c r="A2669" s="75">
        <f t="shared" si="504"/>
        <v>2665</v>
      </c>
      <c r="D2669" s="56" t="s">
        <v>4473</v>
      </c>
      <c r="E2669" s="56">
        <f t="shared" si="505"/>
        <v>2665</v>
      </c>
      <c r="F2669" s="76">
        <f t="shared" si="500"/>
        <v>97</v>
      </c>
      <c r="G2669" s="56" t="str">
        <f t="shared" si="506"/>
        <v>B9.Aero.HL.Extension.A</v>
      </c>
      <c r="H2669" s="56">
        <f t="shared" si="507"/>
        <v>2665</v>
      </c>
      <c r="I2669" s="56">
        <f>IF(G2669="",0,IF(COUNTIF($G$5:G2669,G2669)=1,0,COUNTIF($G$5:G2669,G2669) )   )</f>
        <v>0</v>
      </c>
      <c r="J2669" s="56" t="str">
        <f t="shared" si="508"/>
        <v/>
      </c>
      <c r="K2669" s="56" t="str">
        <f t="shared" si="499"/>
        <v/>
      </c>
      <c r="L2669" s="56" t="str">
        <f t="shared" si="501"/>
        <v/>
      </c>
      <c r="M2669" s="56" t="str">
        <f t="shared" si="502"/>
        <v/>
      </c>
      <c r="N2669" s="56" t="str">
        <f t="shared" si="503"/>
        <v/>
      </c>
      <c r="O2669" s="56" t="str">
        <f t="shared" si="509"/>
        <v/>
      </c>
      <c r="P2669" s="56">
        <f>IF(ISERROR(IF($X$5=1,$Y$5,)),"",IF($X$5=1,$Y$5,))</f>
        <v>0</v>
      </c>
      <c r="Q2669" s="56">
        <f>IF(ISERROR(IF($X$6=1,$Y$6,)),"",IF($X$6=1,$Y$6,))</f>
        <v>10000</v>
      </c>
      <c r="R2669" s="56">
        <f>IF(ISERROR(IF($X$7=1,$Y$7,)),"",IF($X$7=1,$Y$7,))</f>
        <v>0</v>
      </c>
      <c r="S2669" s="56">
        <f>IF(ISERROR(IF($X$8=1,$Y$8,)),"",IF($X$8=1,$Y$8,))</f>
        <v>1000</v>
      </c>
      <c r="T2669" s="56">
        <f>IF(ISERROR(IF($X$9=1,$Y$9,)),"",IF($X$9=1,$Y$9,))</f>
        <v>500</v>
      </c>
      <c r="U2669" s="56">
        <f>IF(ISERROR(IF($X$10=1,$Y$10,)),"",IF($X$10=1,$Y$10,))</f>
        <v>500</v>
      </c>
    </row>
    <row r="2670" spans="1:21" x14ac:dyDescent="0.25">
      <c r="A2670" s="75">
        <f t="shared" si="504"/>
        <v>2666</v>
      </c>
      <c r="D2670" s="56" t="s">
        <v>4474</v>
      </c>
      <c r="E2670" s="56">
        <f t="shared" si="505"/>
        <v>2666</v>
      </c>
      <c r="F2670" s="76">
        <f t="shared" si="500"/>
        <v>97</v>
      </c>
      <c r="G2670" s="56" t="str">
        <f t="shared" si="506"/>
        <v>B9.Aero.HL.Extension.B1</v>
      </c>
      <c r="H2670" s="56">
        <f t="shared" si="507"/>
        <v>2666</v>
      </c>
      <c r="I2670" s="56">
        <f>IF(G2670="",0,IF(COUNTIF($G$5:G2670,G2670)=1,0,COUNTIF($G$5:G2670,G2670) )   )</f>
        <v>0</v>
      </c>
      <c r="J2670" s="56" t="str">
        <f t="shared" si="508"/>
        <v/>
      </c>
      <c r="K2670" s="56" t="str">
        <f t="shared" si="499"/>
        <v/>
      </c>
      <c r="L2670" s="56" t="str">
        <f t="shared" si="501"/>
        <v/>
      </c>
      <c r="M2670" s="56" t="str">
        <f t="shared" si="502"/>
        <v/>
      </c>
      <c r="N2670" s="56" t="str">
        <f t="shared" si="503"/>
        <v/>
      </c>
      <c r="O2670" s="56" t="str">
        <f t="shared" si="509"/>
        <v/>
      </c>
      <c r="P2670" s="56">
        <f>IF(ISERROR(IF($X$5=1,$Y$5,)),"",IF($X$5=1,$Y$5,))</f>
        <v>0</v>
      </c>
      <c r="Q2670" s="56">
        <f>IF(ISERROR(IF($X$6=1,$Y$6,)),"",IF($X$6=1,$Y$6,))</f>
        <v>10000</v>
      </c>
      <c r="R2670" s="56">
        <f>IF(ISERROR(IF($X$7=1,$Y$7,)),"",IF($X$7=1,$Y$7,))</f>
        <v>0</v>
      </c>
      <c r="S2670" s="56">
        <f>IF(ISERROR(IF($X$8=1,$Y$8,)),"",IF($X$8=1,$Y$8,))</f>
        <v>1000</v>
      </c>
      <c r="T2670" s="56">
        <f>IF(ISERROR(IF($X$9=1,$Y$9,)),"",IF($X$9=1,$Y$9,))</f>
        <v>500</v>
      </c>
      <c r="U2670" s="56">
        <f>IF(ISERROR(IF($X$10=1,$Y$10,)),"",IF($X$10=1,$Y$10,))</f>
        <v>500</v>
      </c>
    </row>
    <row r="2671" spans="1:21" x14ac:dyDescent="0.25">
      <c r="A2671" s="75">
        <f t="shared" si="504"/>
        <v>2667</v>
      </c>
      <c r="D2671" s="56" t="s">
        <v>4475</v>
      </c>
      <c r="E2671" s="56">
        <f t="shared" si="505"/>
        <v>2667</v>
      </c>
      <c r="F2671" s="76">
        <f t="shared" si="500"/>
        <v>97</v>
      </c>
      <c r="G2671" s="56" t="str">
        <f t="shared" si="506"/>
        <v>B9.Aero.HL.Extension.B2.LF</v>
      </c>
      <c r="H2671" s="56">
        <f t="shared" si="507"/>
        <v>2667</v>
      </c>
      <c r="I2671" s="56">
        <f>IF(G2671="",0,IF(COUNTIF($G$5:G2671,G2671)=1,0,COUNTIF($G$5:G2671,G2671) )   )</f>
        <v>0</v>
      </c>
      <c r="J2671" s="56" t="str">
        <f t="shared" si="508"/>
        <v/>
      </c>
      <c r="K2671" s="56" t="str">
        <f t="shared" si="499"/>
        <v/>
      </c>
      <c r="L2671" s="56" t="str">
        <f t="shared" si="501"/>
        <v/>
      </c>
      <c r="M2671" s="56" t="str">
        <f t="shared" si="502"/>
        <v/>
      </c>
      <c r="N2671" s="56" t="str">
        <f t="shared" si="503"/>
        <v/>
      </c>
      <c r="O2671" s="56" t="str">
        <f t="shared" si="509"/>
        <v/>
      </c>
      <c r="P2671" s="56">
        <f>IF(ISERROR(IF($X$5=1,$Y$5,)),"",IF($X$5=1,$Y$5,))</f>
        <v>0</v>
      </c>
      <c r="Q2671" s="56">
        <f>IF(ISERROR(IF($X$6=1,$Y$6,)),"",IF($X$6=1,$Y$6,))</f>
        <v>10000</v>
      </c>
      <c r="R2671" s="56">
        <f>IF(ISERROR(IF($X$7=1,$Y$7,)),"",IF($X$7=1,$Y$7,))</f>
        <v>0</v>
      </c>
      <c r="S2671" s="56">
        <f>IF(ISERROR(IF($X$8=1,$Y$8,)),"",IF($X$8=1,$Y$8,))</f>
        <v>1000</v>
      </c>
      <c r="T2671" s="56">
        <f>IF(ISERROR(IF($X$9=1,$Y$9,)),"",IF($X$9=1,$Y$9,))</f>
        <v>500</v>
      </c>
      <c r="U2671" s="56">
        <f>IF(ISERROR(IF($X$10=1,$Y$10,)),"",IF($X$10=1,$Y$10,))</f>
        <v>500</v>
      </c>
    </row>
    <row r="2672" spans="1:21" x14ac:dyDescent="0.25">
      <c r="A2672" s="75">
        <f t="shared" si="504"/>
        <v>2668</v>
      </c>
      <c r="D2672" s="56" t="s">
        <v>4476</v>
      </c>
      <c r="E2672" s="56">
        <f t="shared" si="505"/>
        <v>2668</v>
      </c>
      <c r="F2672" s="76">
        <f t="shared" si="500"/>
        <v>97</v>
      </c>
      <c r="G2672" s="56" t="str">
        <f t="shared" si="506"/>
        <v>B9.Aero.HL.Extension.B3.LFO</v>
      </c>
      <c r="H2672" s="56">
        <f t="shared" si="507"/>
        <v>2668</v>
      </c>
      <c r="I2672" s="56">
        <f>IF(G2672="",0,IF(COUNTIF($G$5:G2672,G2672)=1,0,COUNTIF($G$5:G2672,G2672) )   )</f>
        <v>0</v>
      </c>
      <c r="J2672" s="56" t="str">
        <f t="shared" si="508"/>
        <v/>
      </c>
      <c r="K2672" s="56" t="str">
        <f t="shared" si="499"/>
        <v/>
      </c>
      <c r="L2672" s="56" t="str">
        <f t="shared" si="501"/>
        <v/>
      </c>
      <c r="M2672" s="56" t="str">
        <f t="shared" si="502"/>
        <v/>
      </c>
      <c r="N2672" s="56" t="str">
        <f t="shared" si="503"/>
        <v/>
      </c>
      <c r="O2672" s="56" t="str">
        <f t="shared" si="509"/>
        <v/>
      </c>
      <c r="P2672" s="56">
        <f>IF(ISERROR(IF($X$5=1,$Y$5,)),"",IF($X$5=1,$Y$5,))</f>
        <v>0</v>
      </c>
      <c r="Q2672" s="56">
        <f>IF(ISERROR(IF($X$6=1,$Y$6,)),"",IF($X$6=1,$Y$6,))</f>
        <v>10000</v>
      </c>
      <c r="R2672" s="56">
        <f>IF(ISERROR(IF($X$7=1,$Y$7,)),"",IF($X$7=1,$Y$7,))</f>
        <v>0</v>
      </c>
      <c r="S2672" s="56">
        <f>IF(ISERROR(IF($X$8=1,$Y$8,)),"",IF($X$8=1,$Y$8,))</f>
        <v>1000</v>
      </c>
      <c r="T2672" s="56">
        <f>IF(ISERROR(IF($X$9=1,$Y$9,)),"",IF($X$9=1,$Y$9,))</f>
        <v>500</v>
      </c>
      <c r="U2672" s="56">
        <f>IF(ISERROR(IF($X$10=1,$Y$10,)),"",IF($X$10=1,$Y$10,))</f>
        <v>500</v>
      </c>
    </row>
    <row r="2673" spans="1:21" x14ac:dyDescent="0.25">
      <c r="A2673" s="75">
        <f t="shared" si="504"/>
        <v>2669</v>
      </c>
      <c r="D2673" s="56" t="s">
        <v>4477</v>
      </c>
      <c r="E2673" s="56">
        <f t="shared" si="505"/>
        <v>2669</v>
      </c>
      <c r="F2673" s="76">
        <f t="shared" si="500"/>
        <v>97</v>
      </c>
      <c r="G2673" s="56" t="str">
        <f t="shared" si="506"/>
        <v>B9.Aero.HL.Extension.B4.RCS</v>
      </c>
      <c r="H2673" s="56">
        <f t="shared" si="507"/>
        <v>2669</v>
      </c>
      <c r="I2673" s="56">
        <f>IF(G2673="",0,IF(COUNTIF($G$5:G2673,G2673)=1,0,COUNTIF($G$5:G2673,G2673) )   )</f>
        <v>0</v>
      </c>
      <c r="J2673" s="56" t="str">
        <f t="shared" si="508"/>
        <v/>
      </c>
      <c r="K2673" s="56" t="str">
        <f t="shared" si="499"/>
        <v/>
      </c>
      <c r="L2673" s="56" t="str">
        <f t="shared" si="501"/>
        <v/>
      </c>
      <c r="M2673" s="56" t="str">
        <f t="shared" si="502"/>
        <v/>
      </c>
      <c r="N2673" s="56" t="str">
        <f t="shared" si="503"/>
        <v/>
      </c>
      <c r="O2673" s="56" t="str">
        <f t="shared" si="509"/>
        <v/>
      </c>
      <c r="P2673" s="56">
        <f>IF(ISERROR(IF($X$5=1,$Y$5,)),"",IF($X$5=1,$Y$5,))</f>
        <v>0</v>
      </c>
      <c r="Q2673" s="56">
        <f>IF(ISERROR(IF($X$6=1,$Y$6,)),"",IF($X$6=1,$Y$6,))</f>
        <v>10000</v>
      </c>
      <c r="R2673" s="56">
        <f>IF(ISERROR(IF($X$7=1,$Y$7,)),"",IF($X$7=1,$Y$7,))</f>
        <v>0</v>
      </c>
      <c r="S2673" s="56">
        <f>IF(ISERROR(IF($X$8=1,$Y$8,)),"",IF($X$8=1,$Y$8,))</f>
        <v>1000</v>
      </c>
      <c r="T2673" s="56">
        <f>IF(ISERROR(IF($X$9=1,$Y$9,)),"",IF($X$9=1,$Y$9,))</f>
        <v>500</v>
      </c>
      <c r="U2673" s="56">
        <f>IF(ISERROR(IF($X$10=1,$Y$10,)),"",IF($X$10=1,$Y$10,))</f>
        <v>500</v>
      </c>
    </row>
    <row r="2674" spans="1:21" x14ac:dyDescent="0.25">
      <c r="A2674" s="75">
        <f t="shared" si="504"/>
        <v>2670</v>
      </c>
      <c r="D2674" s="56" t="s">
        <v>4478</v>
      </c>
      <c r="E2674" s="56">
        <f t="shared" si="505"/>
        <v>2670</v>
      </c>
      <c r="F2674" s="76">
        <f t="shared" si="500"/>
        <v>97</v>
      </c>
      <c r="G2674" s="56" t="str">
        <f t="shared" si="506"/>
        <v>B9.Aero.HL.Extension.C</v>
      </c>
      <c r="H2674" s="56">
        <f t="shared" si="507"/>
        <v>2670</v>
      </c>
      <c r="I2674" s="56">
        <f>IF(G2674="",0,IF(COUNTIF($G$5:G2674,G2674)=1,0,COUNTIF($G$5:G2674,G2674) )   )</f>
        <v>0</v>
      </c>
      <c r="J2674" s="56" t="str">
        <f t="shared" si="508"/>
        <v/>
      </c>
      <c r="K2674" s="56" t="str">
        <f t="shared" si="499"/>
        <v/>
      </c>
      <c r="L2674" s="56" t="str">
        <f t="shared" si="501"/>
        <v/>
      </c>
      <c r="M2674" s="56" t="str">
        <f t="shared" si="502"/>
        <v/>
      </c>
      <c r="N2674" s="56" t="str">
        <f t="shared" si="503"/>
        <v/>
      </c>
      <c r="O2674" s="56" t="str">
        <f t="shared" si="509"/>
        <v/>
      </c>
      <c r="P2674" s="56">
        <f>IF(ISERROR(IF($X$5=1,$Y$5,)),"",IF($X$5=1,$Y$5,))</f>
        <v>0</v>
      </c>
      <c r="Q2674" s="56">
        <f>IF(ISERROR(IF($X$6=1,$Y$6,)),"",IF($X$6=1,$Y$6,))</f>
        <v>10000</v>
      </c>
      <c r="R2674" s="56">
        <f>IF(ISERROR(IF($X$7=1,$Y$7,)),"",IF($X$7=1,$Y$7,))</f>
        <v>0</v>
      </c>
      <c r="S2674" s="56">
        <f>IF(ISERROR(IF($X$8=1,$Y$8,)),"",IF($X$8=1,$Y$8,))</f>
        <v>1000</v>
      </c>
      <c r="T2674" s="56">
        <f>IF(ISERROR(IF($X$9=1,$Y$9,)),"",IF($X$9=1,$Y$9,))</f>
        <v>500</v>
      </c>
      <c r="U2674" s="56">
        <f>IF(ISERROR(IF($X$10=1,$Y$10,)),"",IF($X$10=1,$Y$10,))</f>
        <v>500</v>
      </c>
    </row>
    <row r="2675" spans="1:21" x14ac:dyDescent="0.25">
      <c r="A2675" s="75">
        <f t="shared" si="504"/>
        <v>2671</v>
      </c>
      <c r="C2675" s="56" t="s">
        <v>2532</v>
      </c>
      <c r="E2675" s="56">
        <f t="shared" si="505"/>
        <v>2671</v>
      </c>
      <c r="F2675" s="76">
        <f t="shared" si="500"/>
        <v>97</v>
      </c>
      <c r="G2675" s="56" t="str">
        <f t="shared" si="506"/>
        <v/>
      </c>
      <c r="H2675" s="56">
        <f t="shared" si="507"/>
        <v>2671</v>
      </c>
      <c r="I2675" s="56">
        <f>IF(G2675="",0,IF(COUNTIF($G$5:G2675,G2675)=1,0,COUNTIF($G$5:G2675,G2675) )   )</f>
        <v>0</v>
      </c>
      <c r="J2675" s="56" t="str">
        <f t="shared" si="508"/>
        <v/>
      </c>
      <c r="K2675" s="56" t="str">
        <f t="shared" si="499"/>
        <v/>
      </c>
      <c r="L2675" s="56" t="str">
        <f t="shared" si="501"/>
        <v/>
      </c>
      <c r="M2675" s="56" t="str">
        <f t="shared" si="502"/>
        <v/>
      </c>
      <c r="N2675" s="56" t="str">
        <f t="shared" si="503"/>
        <v/>
      </c>
      <c r="O2675" s="56" t="str">
        <f t="shared" si="509"/>
        <v/>
      </c>
      <c r="P2675" s="56">
        <f>IF(ISERROR(IF($X$5=1,$Y$5,)),"",IF($X$5=1,$Y$5,))</f>
        <v>0</v>
      </c>
      <c r="Q2675" s="56">
        <f>IF(ISERROR(IF($X$6=1,$Y$6,)),"",IF($X$6=1,$Y$6,))</f>
        <v>10000</v>
      </c>
      <c r="R2675" s="56">
        <f>IF(ISERROR(IF($X$7=1,$Y$7,)),"",IF($X$7=1,$Y$7,))</f>
        <v>0</v>
      </c>
      <c r="S2675" s="56">
        <f>IF(ISERROR(IF($X$8=1,$Y$8,)),"",IF($X$8=1,$Y$8,))</f>
        <v>1000</v>
      </c>
      <c r="T2675" s="56">
        <f>IF(ISERROR(IF($X$9=1,$Y$9,)),"",IF($X$9=1,$Y$9,))</f>
        <v>500</v>
      </c>
      <c r="U2675" s="56">
        <f>IF(ISERROR(IF($X$10=1,$Y$10,)),"",IF($X$10=1,$Y$10,))</f>
        <v>500</v>
      </c>
    </row>
    <row r="2676" spans="1:21" x14ac:dyDescent="0.25">
      <c r="A2676" s="75">
        <f t="shared" si="504"/>
        <v>2672</v>
      </c>
      <c r="B2676" s="56" t="s">
        <v>2532</v>
      </c>
      <c r="E2676" s="56">
        <f t="shared" si="505"/>
        <v>2672</v>
      </c>
      <c r="F2676" s="76">
        <f t="shared" si="500"/>
        <v>97</v>
      </c>
      <c r="G2676" s="56" t="str">
        <f t="shared" si="506"/>
        <v/>
      </c>
      <c r="H2676" s="56">
        <f t="shared" si="507"/>
        <v>2672</v>
      </c>
      <c r="I2676" s="56">
        <f>IF(G2676="",0,IF(COUNTIF($G$5:G2676,G2676)=1,0,COUNTIF($G$5:G2676,G2676) )   )</f>
        <v>0</v>
      </c>
      <c r="J2676" s="56" t="str">
        <f t="shared" si="508"/>
        <v/>
      </c>
      <c r="K2676" s="56" t="str">
        <f t="shared" si="499"/>
        <v/>
      </c>
      <c r="L2676" s="56" t="str">
        <f t="shared" si="501"/>
        <v/>
      </c>
      <c r="M2676" s="56" t="str">
        <f t="shared" si="502"/>
        <v/>
      </c>
      <c r="N2676" s="56" t="str">
        <f t="shared" si="503"/>
        <v/>
      </c>
      <c r="O2676" s="56" t="str">
        <f t="shared" si="509"/>
        <v/>
      </c>
      <c r="P2676" s="56">
        <f>IF(ISERROR(IF($X$5=1,$Y$5,)),"",IF($X$5=1,$Y$5,))</f>
        <v>0</v>
      </c>
      <c r="Q2676" s="56">
        <f>IF(ISERROR(IF($X$6=1,$Y$6,)),"",IF($X$6=1,$Y$6,))</f>
        <v>10000</v>
      </c>
      <c r="R2676" s="56">
        <f>IF(ISERROR(IF($X$7=1,$Y$7,)),"",IF($X$7=1,$Y$7,))</f>
        <v>0</v>
      </c>
      <c r="S2676" s="56">
        <f>IF(ISERROR(IF($X$8=1,$Y$8,)),"",IF($X$8=1,$Y$8,))</f>
        <v>1000</v>
      </c>
      <c r="T2676" s="56">
        <f>IF(ISERROR(IF($X$9=1,$Y$9,)),"",IF($X$9=1,$Y$9,))</f>
        <v>500</v>
      </c>
      <c r="U2676" s="56">
        <f>IF(ISERROR(IF($X$10=1,$Y$10,)),"",IF($X$10=1,$Y$10,))</f>
        <v>500</v>
      </c>
    </row>
    <row r="2677" spans="1:21" x14ac:dyDescent="0.25">
      <c r="A2677" s="75">
        <f t="shared" si="504"/>
        <v>2673</v>
      </c>
      <c r="B2677" s="56" t="s">
        <v>2517</v>
      </c>
      <c r="E2677" s="56">
        <f t="shared" si="505"/>
        <v>2673</v>
      </c>
      <c r="F2677" s="76">
        <f t="shared" si="500"/>
        <v>97</v>
      </c>
      <c r="G2677" s="56" t="str">
        <f t="shared" si="506"/>
        <v/>
      </c>
      <c r="H2677" s="56">
        <f t="shared" si="507"/>
        <v>2673</v>
      </c>
      <c r="I2677" s="56">
        <f>IF(G2677="",0,IF(COUNTIF($G$5:G2677,G2677)=1,0,COUNTIF($G$5:G2677,G2677) )   )</f>
        <v>0</v>
      </c>
      <c r="J2677" s="56" t="str">
        <f t="shared" si="508"/>
        <v/>
      </c>
      <c r="K2677" s="56" t="str">
        <f t="shared" si="499"/>
        <v/>
      </c>
      <c r="L2677" s="56" t="str">
        <f t="shared" si="501"/>
        <v/>
      </c>
      <c r="M2677" s="56" t="str">
        <f t="shared" si="502"/>
        <v/>
      </c>
      <c r="N2677" s="56" t="str">
        <f t="shared" si="503"/>
        <v/>
      </c>
      <c r="O2677" s="56" t="str">
        <f t="shared" si="509"/>
        <v/>
      </c>
      <c r="P2677" s="56">
        <f>IF(ISERROR(IF($X$5=1,$Y$5,)),"",IF($X$5=1,$Y$5,))</f>
        <v>0</v>
      </c>
      <c r="Q2677" s="56">
        <f>IF(ISERROR(IF($X$6=1,$Y$6,)),"",IF($X$6=1,$Y$6,))</f>
        <v>10000</v>
      </c>
      <c r="R2677" s="56">
        <f>IF(ISERROR(IF($X$7=1,$Y$7,)),"",IF($X$7=1,$Y$7,))</f>
        <v>0</v>
      </c>
      <c r="S2677" s="56">
        <f>IF(ISERROR(IF($X$8=1,$Y$8,)),"",IF($X$8=1,$Y$8,))</f>
        <v>1000</v>
      </c>
      <c r="T2677" s="56">
        <f>IF(ISERROR(IF($X$9=1,$Y$9,)),"",IF($X$9=1,$Y$9,))</f>
        <v>500</v>
      </c>
      <c r="U2677" s="56">
        <f>IF(ISERROR(IF($X$10=1,$Y$10,)),"",IF($X$10=1,$Y$10,))</f>
        <v>500</v>
      </c>
    </row>
    <row r="2678" spans="1:21" x14ac:dyDescent="0.25">
      <c r="A2678" s="75">
        <f t="shared" si="504"/>
        <v>2674</v>
      </c>
      <c r="B2678" s="56" t="s">
        <v>2518</v>
      </c>
      <c r="E2678" s="56">
        <f t="shared" si="505"/>
        <v>2674</v>
      </c>
      <c r="F2678" s="76">
        <f t="shared" si="500"/>
        <v>97</v>
      </c>
      <c r="G2678" s="56" t="str">
        <f t="shared" si="506"/>
        <v/>
      </c>
      <c r="H2678" s="56">
        <f t="shared" si="507"/>
        <v>2674</v>
      </c>
      <c r="I2678" s="56">
        <f>IF(G2678="",0,IF(COUNTIF($G$5:G2678,G2678)=1,0,COUNTIF($G$5:G2678,G2678) )   )</f>
        <v>0</v>
      </c>
      <c r="J2678" s="56" t="str">
        <f t="shared" si="508"/>
        <v/>
      </c>
      <c r="K2678" s="56" t="str">
        <f t="shared" si="499"/>
        <v/>
      </c>
      <c r="L2678" s="56" t="str">
        <f t="shared" si="501"/>
        <v/>
      </c>
      <c r="M2678" s="56" t="str">
        <f t="shared" si="502"/>
        <v/>
      </c>
      <c r="N2678" s="56" t="str">
        <f t="shared" si="503"/>
        <v/>
      </c>
      <c r="O2678" s="56" t="str">
        <f t="shared" si="509"/>
        <v/>
      </c>
      <c r="P2678" s="56">
        <f>IF(ISERROR(IF($X$5=1,$Y$5,)),"",IF($X$5=1,$Y$5,))</f>
        <v>0</v>
      </c>
      <c r="Q2678" s="56">
        <f>IF(ISERROR(IF($X$6=1,$Y$6,)),"",IF($X$6=1,$Y$6,))</f>
        <v>10000</v>
      </c>
      <c r="R2678" s="56">
        <f>IF(ISERROR(IF($X$7=1,$Y$7,)),"",IF($X$7=1,$Y$7,))</f>
        <v>0</v>
      </c>
      <c r="S2678" s="56">
        <f>IF(ISERROR(IF($X$8=1,$Y$8,)),"",IF($X$8=1,$Y$8,))</f>
        <v>1000</v>
      </c>
      <c r="T2678" s="56">
        <f>IF(ISERROR(IF($X$9=1,$Y$9,)),"",IF($X$9=1,$Y$9,))</f>
        <v>500</v>
      </c>
      <c r="U2678" s="56">
        <f>IF(ISERROR(IF($X$10=1,$Y$10,)),"",IF($X$10=1,$Y$10,))</f>
        <v>500</v>
      </c>
    </row>
    <row r="2679" spans="1:21" x14ac:dyDescent="0.25">
      <c r="A2679" s="75">
        <f t="shared" si="504"/>
        <v>2675</v>
      </c>
      <c r="C2679" s="56" t="s">
        <v>6006</v>
      </c>
      <c r="E2679" s="56">
        <f t="shared" si="505"/>
        <v>2675</v>
      </c>
      <c r="F2679" s="76">
        <f t="shared" si="500"/>
        <v>98</v>
      </c>
      <c r="G2679" s="56" t="str">
        <f t="shared" si="506"/>
        <v>newnode_b9M2Project</v>
      </c>
      <c r="H2679" s="56">
        <f t="shared" si="507"/>
        <v>2675</v>
      </c>
      <c r="I2679" s="56">
        <f>IF(G2679="",0,IF(COUNTIF($G$5:G2679,G2679)=1,0,COUNTIF($G$5:G2679,G2679) )   )</f>
        <v>0</v>
      </c>
      <c r="J2679" s="56" t="str">
        <f t="shared" si="508"/>
        <v/>
      </c>
      <c r="K2679" s="56" t="str">
        <f t="shared" si="499"/>
        <v/>
      </c>
      <c r="L2679" s="56" t="str">
        <f t="shared" si="501"/>
        <v/>
      </c>
      <c r="M2679" s="56" t="str">
        <f t="shared" si="502"/>
        <v/>
      </c>
      <c r="N2679" s="56" t="str">
        <f t="shared" si="503"/>
        <v/>
      </c>
      <c r="O2679" s="56" t="str">
        <f t="shared" si="509"/>
        <v/>
      </c>
      <c r="P2679" s="56">
        <f>IF(ISERROR(IF($X$5=1,$Y$5,)),"",IF($X$5=1,$Y$5,))</f>
        <v>0</v>
      </c>
      <c r="Q2679" s="56">
        <f>IF(ISERROR(IF($X$6=1,$Y$6,)),"",IF($X$6=1,$Y$6,))</f>
        <v>10000</v>
      </c>
      <c r="R2679" s="56">
        <f>IF(ISERROR(IF($X$7=1,$Y$7,)),"",IF($X$7=1,$Y$7,))</f>
        <v>0</v>
      </c>
      <c r="S2679" s="56">
        <f>IF(ISERROR(IF($X$8=1,$Y$8,)),"",IF($X$8=1,$Y$8,))</f>
        <v>1000</v>
      </c>
      <c r="T2679" s="56">
        <f>IF(ISERROR(IF($X$9=1,$Y$9,)),"",IF($X$9=1,$Y$9,))</f>
        <v>500</v>
      </c>
      <c r="U2679" s="56">
        <f>IF(ISERROR(IF($X$10=1,$Y$10,)),"",IF($X$10=1,$Y$10,))</f>
        <v>500</v>
      </c>
    </row>
    <row r="2680" spans="1:21" x14ac:dyDescent="0.25">
      <c r="A2680" s="75">
        <f t="shared" si="504"/>
        <v>2676</v>
      </c>
      <c r="C2680" s="56" t="s">
        <v>5914</v>
      </c>
      <c r="E2680" s="56">
        <f t="shared" si="505"/>
        <v>2676</v>
      </c>
      <c r="F2680" s="76">
        <f t="shared" si="500"/>
        <v>98</v>
      </c>
      <c r="G2680" s="56" t="str">
        <f t="shared" si="506"/>
        <v/>
      </c>
      <c r="H2680" s="56">
        <f t="shared" si="507"/>
        <v>2676</v>
      </c>
      <c r="I2680" s="56">
        <f>IF(G2680="",0,IF(COUNTIF($G$5:G2680,G2680)=1,0,COUNTIF($G$5:G2680,G2680) )   )</f>
        <v>0</v>
      </c>
      <c r="J2680" s="56" t="str">
        <f t="shared" si="508"/>
        <v/>
      </c>
      <c r="K2680" s="56" t="str">
        <f t="shared" si="499"/>
        <v/>
      </c>
      <c r="L2680" s="56" t="str">
        <f t="shared" si="501"/>
        <v/>
      </c>
      <c r="M2680" s="56" t="str">
        <f t="shared" si="502"/>
        <v/>
      </c>
      <c r="N2680" s="56" t="str">
        <f t="shared" si="503"/>
        <v/>
      </c>
      <c r="O2680" s="56" t="str">
        <f t="shared" si="509"/>
        <v/>
      </c>
      <c r="P2680" s="56">
        <f>IF(ISERROR(IF($X$5=1,$Y$5,)),"",IF($X$5=1,$Y$5,))</f>
        <v>0</v>
      </c>
      <c r="Q2680" s="56">
        <f>IF(ISERROR(IF($X$6=1,$Y$6,)),"",IF($X$6=1,$Y$6,))</f>
        <v>10000</v>
      </c>
      <c r="R2680" s="56">
        <f>IF(ISERROR(IF($X$7=1,$Y$7,)),"",IF($X$7=1,$Y$7,))</f>
        <v>0</v>
      </c>
      <c r="S2680" s="56">
        <f>IF(ISERROR(IF($X$8=1,$Y$8,)),"",IF($X$8=1,$Y$8,))</f>
        <v>1000</v>
      </c>
      <c r="T2680" s="56">
        <f>IF(ISERROR(IF($X$9=1,$Y$9,)),"",IF($X$9=1,$Y$9,))</f>
        <v>500</v>
      </c>
      <c r="U2680" s="56">
        <f>IF(ISERROR(IF($X$10=1,$Y$10,)),"",IF($X$10=1,$Y$10,))</f>
        <v>500</v>
      </c>
    </row>
    <row r="2681" spans="1:21" x14ac:dyDescent="0.25">
      <c r="A2681" s="75">
        <f t="shared" si="504"/>
        <v>2677</v>
      </c>
      <c r="C2681" s="56" t="s">
        <v>6132</v>
      </c>
      <c r="E2681" s="56">
        <f t="shared" si="505"/>
        <v>2677</v>
      </c>
      <c r="F2681" s="76">
        <f t="shared" si="500"/>
        <v>98</v>
      </c>
      <c r="G2681" s="56" t="str">
        <f t="shared" si="506"/>
        <v/>
      </c>
      <c r="H2681" s="56">
        <f t="shared" si="507"/>
        <v>2677</v>
      </c>
      <c r="I2681" s="56">
        <f>IF(G2681="",0,IF(COUNTIF($G$5:G2681,G2681)=1,0,COUNTIF($G$5:G2681,G2681) )   )</f>
        <v>0</v>
      </c>
      <c r="J2681" s="56" t="str">
        <f t="shared" si="508"/>
        <v/>
      </c>
      <c r="K2681" s="56" t="str">
        <f t="shared" si="499"/>
        <v/>
      </c>
      <c r="L2681" s="56" t="str">
        <f t="shared" si="501"/>
        <v/>
      </c>
      <c r="M2681" s="56" t="str">
        <f t="shared" si="502"/>
        <v/>
      </c>
      <c r="N2681" s="56" t="str">
        <f t="shared" si="503"/>
        <v/>
      </c>
      <c r="O2681" s="56" t="str">
        <f t="shared" si="509"/>
        <v/>
      </c>
      <c r="P2681" s="56">
        <f>IF(ISERROR(IF($X$5=1,$Y$5,)),"",IF($X$5=1,$Y$5,))</f>
        <v>0</v>
      </c>
      <c r="Q2681" s="56">
        <f>IF(ISERROR(IF($X$6=1,$Y$6,)),"",IF($X$6=1,$Y$6,))</f>
        <v>10000</v>
      </c>
      <c r="R2681" s="56">
        <f>IF(ISERROR(IF($X$7=1,$Y$7,)),"",IF($X$7=1,$Y$7,))</f>
        <v>0</v>
      </c>
      <c r="S2681" s="56">
        <f>IF(ISERROR(IF($X$8=1,$Y$8,)),"",IF($X$8=1,$Y$8,))</f>
        <v>1000</v>
      </c>
      <c r="T2681" s="56">
        <f>IF(ISERROR(IF($X$9=1,$Y$9,)),"",IF($X$9=1,$Y$9,))</f>
        <v>500</v>
      </c>
      <c r="U2681" s="56">
        <f>IF(ISERROR(IF($X$10=1,$Y$10,)),"",IF($X$10=1,$Y$10,))</f>
        <v>500</v>
      </c>
    </row>
    <row r="2682" spans="1:21" x14ac:dyDescent="0.25">
      <c r="A2682" s="75">
        <f t="shared" si="504"/>
        <v>2678</v>
      </c>
      <c r="C2682" s="56" t="s">
        <v>3384</v>
      </c>
      <c r="E2682" s="56">
        <f t="shared" si="505"/>
        <v>2678</v>
      </c>
      <c r="F2682" s="76">
        <f t="shared" si="500"/>
        <v>98</v>
      </c>
      <c r="G2682" s="56" t="str">
        <f t="shared" si="506"/>
        <v/>
      </c>
      <c r="H2682" s="56">
        <f t="shared" si="507"/>
        <v>2678</v>
      </c>
      <c r="I2682" s="56">
        <f>IF(G2682="",0,IF(COUNTIF($G$5:G2682,G2682)=1,0,COUNTIF($G$5:G2682,G2682) )   )</f>
        <v>0</v>
      </c>
      <c r="J2682" s="56" t="str">
        <f t="shared" si="508"/>
        <v/>
      </c>
      <c r="K2682" s="56" t="str">
        <f t="shared" si="499"/>
        <v/>
      </c>
      <c r="L2682" s="56" t="str">
        <f t="shared" si="501"/>
        <v/>
      </c>
      <c r="M2682" s="56" t="str">
        <f t="shared" si="502"/>
        <v/>
      </c>
      <c r="N2682" s="56" t="str">
        <f t="shared" si="503"/>
        <v/>
      </c>
      <c r="O2682" s="56" t="str">
        <f t="shared" si="509"/>
        <v/>
      </c>
      <c r="P2682" s="56">
        <f>IF(ISERROR(IF($X$5=1,$Y$5,)),"",IF($X$5=1,$Y$5,))</f>
        <v>0</v>
      </c>
      <c r="Q2682" s="56">
        <f>IF(ISERROR(IF($X$6=1,$Y$6,)),"",IF($X$6=1,$Y$6,))</f>
        <v>10000</v>
      </c>
      <c r="R2682" s="56">
        <f>IF(ISERROR(IF($X$7=1,$Y$7,)),"",IF($X$7=1,$Y$7,))</f>
        <v>0</v>
      </c>
      <c r="S2682" s="56">
        <f>IF(ISERROR(IF($X$8=1,$Y$8,)),"",IF($X$8=1,$Y$8,))</f>
        <v>1000</v>
      </c>
      <c r="T2682" s="56">
        <f>IF(ISERROR(IF($X$9=1,$Y$9,)),"",IF($X$9=1,$Y$9,))</f>
        <v>500</v>
      </c>
      <c r="U2682" s="56">
        <f>IF(ISERROR(IF($X$10=1,$Y$10,)),"",IF($X$10=1,$Y$10,))</f>
        <v>500</v>
      </c>
    </row>
    <row r="2683" spans="1:21" x14ac:dyDescent="0.25">
      <c r="A2683" s="75">
        <f t="shared" si="504"/>
        <v>2679</v>
      </c>
      <c r="C2683" s="56" t="s">
        <v>2608</v>
      </c>
      <c r="E2683" s="56">
        <f t="shared" si="505"/>
        <v>2679</v>
      </c>
      <c r="F2683" s="76">
        <f t="shared" si="500"/>
        <v>98</v>
      </c>
      <c r="G2683" s="56" t="str">
        <f t="shared" si="506"/>
        <v/>
      </c>
      <c r="H2683" s="56">
        <f t="shared" si="507"/>
        <v>2679</v>
      </c>
      <c r="I2683" s="56">
        <f>IF(G2683="",0,IF(COUNTIF($G$5:G2683,G2683)=1,0,COUNTIF($G$5:G2683,G2683) )   )</f>
        <v>0</v>
      </c>
      <c r="J2683" s="56" t="str">
        <f t="shared" si="508"/>
        <v/>
      </c>
      <c r="K2683" s="56" t="str">
        <f t="shared" si="499"/>
        <v/>
      </c>
      <c r="L2683" s="56" t="str">
        <f t="shared" si="501"/>
        <v/>
      </c>
      <c r="M2683" s="56" t="str">
        <f t="shared" si="502"/>
        <v/>
      </c>
      <c r="N2683" s="56" t="str">
        <f t="shared" si="503"/>
        <v/>
      </c>
      <c r="O2683" s="56" t="str">
        <f t="shared" si="509"/>
        <v/>
      </c>
      <c r="P2683" s="56">
        <f>IF(ISERROR(IF($X$5=1,$Y$5,)),"",IF($X$5=1,$Y$5,))</f>
        <v>0</v>
      </c>
      <c r="Q2683" s="56">
        <f>IF(ISERROR(IF($X$6=1,$Y$6,)),"",IF($X$6=1,$Y$6,))</f>
        <v>10000</v>
      </c>
      <c r="R2683" s="56">
        <f>IF(ISERROR(IF($X$7=1,$Y$7,)),"",IF($X$7=1,$Y$7,))</f>
        <v>0</v>
      </c>
      <c r="S2683" s="56">
        <f>IF(ISERROR(IF($X$8=1,$Y$8,)),"",IF($X$8=1,$Y$8,))</f>
        <v>1000</v>
      </c>
      <c r="T2683" s="56">
        <f>IF(ISERROR(IF($X$9=1,$Y$9,)),"",IF($X$9=1,$Y$9,))</f>
        <v>500</v>
      </c>
      <c r="U2683" s="56">
        <f>IF(ISERROR(IF($X$10=1,$Y$10,)),"",IF($X$10=1,$Y$10,))</f>
        <v>500</v>
      </c>
    </row>
    <row r="2684" spans="1:21" x14ac:dyDescent="0.25">
      <c r="A2684" s="75">
        <f t="shared" si="504"/>
        <v>2680</v>
      </c>
      <c r="C2684" s="56" t="s">
        <v>6285</v>
      </c>
      <c r="E2684" s="56">
        <f t="shared" si="505"/>
        <v>2680</v>
      </c>
      <c r="F2684" s="76">
        <f t="shared" si="500"/>
        <v>98</v>
      </c>
      <c r="G2684" s="56" t="str">
        <f t="shared" si="506"/>
        <v/>
      </c>
      <c r="H2684" s="56">
        <f t="shared" si="507"/>
        <v>2680</v>
      </c>
      <c r="I2684" s="56">
        <f>IF(G2684="",0,IF(COUNTIF($G$5:G2684,G2684)=1,0,COUNTIF($G$5:G2684,G2684) )   )</f>
        <v>0</v>
      </c>
      <c r="J2684" s="56" t="str">
        <f t="shared" si="508"/>
        <v/>
      </c>
      <c r="K2684" s="56" t="str">
        <f t="shared" si="499"/>
        <v/>
      </c>
      <c r="L2684" s="56" t="str">
        <f t="shared" si="501"/>
        <v/>
      </c>
      <c r="M2684" s="56" t="str">
        <f t="shared" si="502"/>
        <v/>
      </c>
      <c r="N2684" s="56" t="str">
        <f t="shared" si="503"/>
        <v/>
      </c>
      <c r="O2684" s="56" t="str">
        <f t="shared" si="509"/>
        <v/>
      </c>
      <c r="P2684" s="56">
        <f>IF(ISERROR(IF($X$5=1,$Y$5,)),"",IF($X$5=1,$Y$5,))</f>
        <v>0</v>
      </c>
      <c r="Q2684" s="56">
        <f>IF(ISERROR(IF($X$6=1,$Y$6,)),"",IF($X$6=1,$Y$6,))</f>
        <v>10000</v>
      </c>
      <c r="R2684" s="56">
        <f>IF(ISERROR(IF($X$7=1,$Y$7,)),"",IF($X$7=1,$Y$7,))</f>
        <v>0</v>
      </c>
      <c r="S2684" s="56">
        <f>IF(ISERROR(IF($X$8=1,$Y$8,)),"",IF($X$8=1,$Y$8,))</f>
        <v>1000</v>
      </c>
      <c r="T2684" s="56">
        <f>IF(ISERROR(IF($X$9=1,$Y$9,)),"",IF($X$9=1,$Y$9,))</f>
        <v>500</v>
      </c>
      <c r="U2684" s="56">
        <f>IF(ISERROR(IF($X$10=1,$Y$10,)),"",IF($X$10=1,$Y$10,))</f>
        <v>500</v>
      </c>
    </row>
    <row r="2685" spans="1:21" x14ac:dyDescent="0.25">
      <c r="A2685" s="75">
        <f t="shared" si="504"/>
        <v>2681</v>
      </c>
      <c r="C2685" s="56" t="s">
        <v>2525</v>
      </c>
      <c r="E2685" s="56">
        <f t="shared" si="505"/>
        <v>2681</v>
      </c>
      <c r="F2685" s="76">
        <f t="shared" si="500"/>
        <v>98</v>
      </c>
      <c r="G2685" s="56" t="str">
        <f t="shared" si="506"/>
        <v/>
      </c>
      <c r="H2685" s="56">
        <f t="shared" si="507"/>
        <v>2681</v>
      </c>
      <c r="I2685" s="56">
        <f>IF(G2685="",0,IF(COUNTIF($G$5:G2685,G2685)=1,0,COUNTIF($G$5:G2685,G2685) )   )</f>
        <v>0</v>
      </c>
      <c r="J2685" s="56" t="str">
        <f t="shared" si="508"/>
        <v/>
      </c>
      <c r="K2685" s="56" t="str">
        <f t="shared" si="499"/>
        <v/>
      </c>
      <c r="L2685" s="56" t="str">
        <f t="shared" si="501"/>
        <v/>
      </c>
      <c r="M2685" s="56" t="str">
        <f t="shared" si="502"/>
        <v/>
      </c>
      <c r="N2685" s="56" t="str">
        <f t="shared" si="503"/>
        <v/>
      </c>
      <c r="O2685" s="56" t="str">
        <f t="shared" si="509"/>
        <v/>
      </c>
      <c r="P2685" s="56">
        <f>IF(ISERROR(IF($X$5=1,$Y$5,)),"",IF($X$5=1,$Y$5,))</f>
        <v>0</v>
      </c>
      <c r="Q2685" s="56">
        <f>IF(ISERROR(IF($X$6=1,$Y$6,)),"",IF($X$6=1,$Y$6,))</f>
        <v>10000</v>
      </c>
      <c r="R2685" s="56">
        <f>IF(ISERROR(IF($X$7=1,$Y$7,)),"",IF($X$7=1,$Y$7,))</f>
        <v>0</v>
      </c>
      <c r="S2685" s="56">
        <f>IF(ISERROR(IF($X$8=1,$Y$8,)),"",IF($X$8=1,$Y$8,))</f>
        <v>1000</v>
      </c>
      <c r="T2685" s="56">
        <f>IF(ISERROR(IF($X$9=1,$Y$9,)),"",IF($X$9=1,$Y$9,))</f>
        <v>500</v>
      </c>
      <c r="U2685" s="56">
        <f>IF(ISERROR(IF($X$10=1,$Y$10,)),"",IF($X$10=1,$Y$10,))</f>
        <v>500</v>
      </c>
    </row>
    <row r="2686" spans="1:21" x14ac:dyDescent="0.25">
      <c r="A2686" s="75">
        <f t="shared" si="504"/>
        <v>2682</v>
      </c>
      <c r="C2686" s="56" t="s">
        <v>2526</v>
      </c>
      <c r="E2686" s="56">
        <f t="shared" si="505"/>
        <v>2682</v>
      </c>
      <c r="F2686" s="76">
        <f t="shared" si="500"/>
        <v>98</v>
      </c>
      <c r="G2686" s="56" t="str">
        <f t="shared" si="506"/>
        <v/>
      </c>
      <c r="H2686" s="56">
        <f t="shared" si="507"/>
        <v>2682</v>
      </c>
      <c r="I2686" s="56">
        <f>IF(G2686="",0,IF(COUNTIF($G$5:G2686,G2686)=1,0,COUNTIF($G$5:G2686,G2686) )   )</f>
        <v>0</v>
      </c>
      <c r="J2686" s="56" t="str">
        <f t="shared" si="508"/>
        <v/>
      </c>
      <c r="K2686" s="56" t="str">
        <f t="shared" ref="K2686:K2749" si="510">IF(ISERROR(VLOOKUP(J2686,$F$5:$G$6005,2,)),"",VLOOKUP(J2686,$F$5:$G$6005,2,))</f>
        <v/>
      </c>
      <c r="L2686" s="56" t="str">
        <f t="shared" si="501"/>
        <v/>
      </c>
      <c r="M2686" s="56" t="str">
        <f t="shared" si="502"/>
        <v/>
      </c>
      <c r="N2686" s="56" t="str">
        <f t="shared" si="503"/>
        <v/>
      </c>
      <c r="O2686" s="56" t="str">
        <f t="shared" si="509"/>
        <v/>
      </c>
      <c r="P2686" s="56">
        <f>IF(ISERROR(IF($X$5=1,$Y$5,)),"",IF($X$5=1,$Y$5,))</f>
        <v>0</v>
      </c>
      <c r="Q2686" s="56">
        <f>IF(ISERROR(IF($X$6=1,$Y$6,)),"",IF($X$6=1,$Y$6,))</f>
        <v>10000</v>
      </c>
      <c r="R2686" s="56">
        <f>IF(ISERROR(IF($X$7=1,$Y$7,)),"",IF($X$7=1,$Y$7,))</f>
        <v>0</v>
      </c>
      <c r="S2686" s="56">
        <f>IF(ISERROR(IF($X$8=1,$Y$8,)),"",IF($X$8=1,$Y$8,))</f>
        <v>1000</v>
      </c>
      <c r="T2686" s="56">
        <f>IF(ISERROR(IF($X$9=1,$Y$9,)),"",IF($X$9=1,$Y$9,))</f>
        <v>500</v>
      </c>
      <c r="U2686" s="56">
        <f>IF(ISERROR(IF($X$10=1,$Y$10,)),"",IF($X$10=1,$Y$10,))</f>
        <v>500</v>
      </c>
    </row>
    <row r="2687" spans="1:21" x14ac:dyDescent="0.25">
      <c r="A2687" s="75">
        <f t="shared" si="504"/>
        <v>2683</v>
      </c>
      <c r="C2687" s="56" t="s">
        <v>2527</v>
      </c>
      <c r="E2687" s="56">
        <f t="shared" si="505"/>
        <v>2683</v>
      </c>
      <c r="F2687" s="76">
        <f t="shared" si="500"/>
        <v>98</v>
      </c>
      <c r="G2687" s="56" t="str">
        <f t="shared" si="506"/>
        <v/>
      </c>
      <c r="H2687" s="56">
        <f t="shared" si="507"/>
        <v>2683</v>
      </c>
      <c r="I2687" s="56">
        <f>IF(G2687="",0,IF(COUNTIF($G$5:G2687,G2687)=1,0,COUNTIF($G$5:G2687,G2687) )   )</f>
        <v>0</v>
      </c>
      <c r="J2687" s="56" t="str">
        <f t="shared" si="508"/>
        <v/>
      </c>
      <c r="K2687" s="56" t="str">
        <f t="shared" si="510"/>
        <v/>
      </c>
      <c r="L2687" s="56" t="str">
        <f t="shared" si="501"/>
        <v/>
      </c>
      <c r="M2687" s="56" t="str">
        <f t="shared" si="502"/>
        <v/>
      </c>
      <c r="N2687" s="56" t="str">
        <f t="shared" si="503"/>
        <v/>
      </c>
      <c r="O2687" s="56" t="str">
        <f t="shared" si="509"/>
        <v/>
      </c>
      <c r="P2687" s="56">
        <f>IF(ISERROR(IF($X$5=1,$Y$5,)),"",IF($X$5=1,$Y$5,))</f>
        <v>0</v>
      </c>
      <c r="Q2687" s="56">
        <f>IF(ISERROR(IF($X$6=1,$Y$6,)),"",IF($X$6=1,$Y$6,))</f>
        <v>10000</v>
      </c>
      <c r="R2687" s="56">
        <f>IF(ISERROR(IF($X$7=1,$Y$7,)),"",IF($X$7=1,$Y$7,))</f>
        <v>0</v>
      </c>
      <c r="S2687" s="56">
        <f>IF(ISERROR(IF($X$8=1,$Y$8,)),"",IF($X$8=1,$Y$8,))</f>
        <v>1000</v>
      </c>
      <c r="T2687" s="56">
        <f>IF(ISERROR(IF($X$9=1,$Y$9,)),"",IF($X$9=1,$Y$9,))</f>
        <v>500</v>
      </c>
      <c r="U2687" s="56">
        <f>IF(ISERROR(IF($X$10=1,$Y$10,)),"",IF($X$10=1,$Y$10,))</f>
        <v>500</v>
      </c>
    </row>
    <row r="2688" spans="1:21" x14ac:dyDescent="0.25">
      <c r="A2688" s="75">
        <f t="shared" si="504"/>
        <v>2684</v>
      </c>
      <c r="C2688" s="56" t="s">
        <v>5915</v>
      </c>
      <c r="E2688" s="56">
        <f t="shared" si="505"/>
        <v>2684</v>
      </c>
      <c r="F2688" s="76">
        <f t="shared" si="500"/>
        <v>98</v>
      </c>
      <c r="G2688" s="56" t="str">
        <f t="shared" si="506"/>
        <v/>
      </c>
      <c r="H2688" s="56">
        <f t="shared" si="507"/>
        <v>2684</v>
      </c>
      <c r="I2688" s="56">
        <f>IF(G2688="",0,IF(COUNTIF($G$5:G2688,G2688)=1,0,COUNTIF($G$5:G2688,G2688) )   )</f>
        <v>0</v>
      </c>
      <c r="J2688" s="56" t="str">
        <f t="shared" si="508"/>
        <v/>
      </c>
      <c r="K2688" s="56" t="str">
        <f t="shared" si="510"/>
        <v/>
      </c>
      <c r="L2688" s="56" t="str">
        <f t="shared" si="501"/>
        <v/>
      </c>
      <c r="M2688" s="56" t="str">
        <f t="shared" si="502"/>
        <v/>
      </c>
      <c r="N2688" s="56" t="str">
        <f t="shared" si="503"/>
        <v/>
      </c>
      <c r="O2688" s="56" t="str">
        <f t="shared" si="509"/>
        <v/>
      </c>
      <c r="P2688" s="56">
        <f>IF(ISERROR(IF($X$5=1,$Y$5,)),"",IF($X$5=1,$Y$5,))</f>
        <v>0</v>
      </c>
      <c r="Q2688" s="56">
        <f>IF(ISERROR(IF($X$6=1,$Y$6,)),"",IF($X$6=1,$Y$6,))</f>
        <v>10000</v>
      </c>
      <c r="R2688" s="56">
        <f>IF(ISERROR(IF($X$7=1,$Y$7,)),"",IF($X$7=1,$Y$7,))</f>
        <v>0</v>
      </c>
      <c r="S2688" s="56">
        <f>IF(ISERROR(IF($X$8=1,$Y$8,)),"",IF($X$8=1,$Y$8,))</f>
        <v>1000</v>
      </c>
      <c r="T2688" s="56">
        <f>IF(ISERROR(IF($X$9=1,$Y$9,)),"",IF($X$9=1,$Y$9,))</f>
        <v>500</v>
      </c>
      <c r="U2688" s="56">
        <f>IF(ISERROR(IF($X$10=1,$Y$10,)),"",IF($X$10=1,$Y$10,))</f>
        <v>500</v>
      </c>
    </row>
    <row r="2689" spans="1:21" x14ac:dyDescent="0.25">
      <c r="A2689" s="75">
        <f t="shared" si="504"/>
        <v>2685</v>
      </c>
      <c r="C2689" s="56" t="s">
        <v>2529</v>
      </c>
      <c r="E2689" s="56">
        <f t="shared" si="505"/>
        <v>2685</v>
      </c>
      <c r="F2689" s="76">
        <f t="shared" si="500"/>
        <v>98</v>
      </c>
      <c r="G2689" s="56" t="str">
        <f t="shared" si="506"/>
        <v/>
      </c>
      <c r="H2689" s="56">
        <f t="shared" si="507"/>
        <v>2685</v>
      </c>
      <c r="I2689" s="56">
        <f>IF(G2689="",0,IF(COUNTIF($G$5:G2689,G2689)=1,0,COUNTIF($G$5:G2689,G2689) )   )</f>
        <v>0</v>
      </c>
      <c r="J2689" s="56" t="str">
        <f t="shared" si="508"/>
        <v/>
      </c>
      <c r="K2689" s="56" t="str">
        <f t="shared" si="510"/>
        <v/>
      </c>
      <c r="L2689" s="56" t="str">
        <f t="shared" si="501"/>
        <v/>
      </c>
      <c r="M2689" s="56" t="str">
        <f t="shared" si="502"/>
        <v/>
      </c>
      <c r="N2689" s="56" t="str">
        <f t="shared" si="503"/>
        <v/>
      </c>
      <c r="O2689" s="56" t="str">
        <f t="shared" si="509"/>
        <v/>
      </c>
      <c r="P2689" s="56">
        <f>IF(ISERROR(IF($X$5=1,$Y$5,)),"",IF($X$5=1,$Y$5,))</f>
        <v>0</v>
      </c>
      <c r="Q2689" s="56">
        <f>IF(ISERROR(IF($X$6=1,$Y$6,)),"",IF($X$6=1,$Y$6,))</f>
        <v>10000</v>
      </c>
      <c r="R2689" s="56">
        <f>IF(ISERROR(IF($X$7=1,$Y$7,)),"",IF($X$7=1,$Y$7,))</f>
        <v>0</v>
      </c>
      <c r="S2689" s="56">
        <f>IF(ISERROR(IF($X$8=1,$Y$8,)),"",IF($X$8=1,$Y$8,))</f>
        <v>1000</v>
      </c>
      <c r="T2689" s="56">
        <f>IF(ISERROR(IF($X$9=1,$Y$9,)),"",IF($X$9=1,$Y$9,))</f>
        <v>500</v>
      </c>
      <c r="U2689" s="56">
        <f>IF(ISERROR(IF($X$10=1,$Y$10,)),"",IF($X$10=1,$Y$10,))</f>
        <v>500</v>
      </c>
    </row>
    <row r="2690" spans="1:21" x14ac:dyDescent="0.25">
      <c r="A2690" s="75">
        <f t="shared" si="504"/>
        <v>2686</v>
      </c>
      <c r="C2690" s="56" t="s">
        <v>2518</v>
      </c>
      <c r="E2690" s="56">
        <f t="shared" si="505"/>
        <v>2686</v>
      </c>
      <c r="F2690" s="76">
        <f t="shared" si="500"/>
        <v>98</v>
      </c>
      <c r="G2690" s="56" t="str">
        <f t="shared" si="506"/>
        <v/>
      </c>
      <c r="H2690" s="56">
        <f t="shared" si="507"/>
        <v>2686</v>
      </c>
      <c r="I2690" s="56">
        <f>IF(G2690="",0,IF(COUNTIF($G$5:G2690,G2690)=1,0,COUNTIF($G$5:G2690,G2690) )   )</f>
        <v>0</v>
      </c>
      <c r="J2690" s="56" t="str">
        <f t="shared" si="508"/>
        <v/>
      </c>
      <c r="K2690" s="56" t="str">
        <f t="shared" si="510"/>
        <v/>
      </c>
      <c r="L2690" s="56" t="str">
        <f t="shared" si="501"/>
        <v/>
      </c>
      <c r="M2690" s="56" t="str">
        <f t="shared" si="502"/>
        <v/>
      </c>
      <c r="N2690" s="56" t="str">
        <f t="shared" si="503"/>
        <v/>
      </c>
      <c r="O2690" s="56" t="str">
        <f t="shared" si="509"/>
        <v/>
      </c>
      <c r="P2690" s="56">
        <f>IF(ISERROR(IF($X$5=1,$Y$5,)),"",IF($X$5=1,$Y$5,))</f>
        <v>0</v>
      </c>
      <c r="Q2690" s="56">
        <f>IF(ISERROR(IF($X$6=1,$Y$6,)),"",IF($X$6=1,$Y$6,))</f>
        <v>10000</v>
      </c>
      <c r="R2690" s="56">
        <f>IF(ISERROR(IF($X$7=1,$Y$7,)),"",IF($X$7=1,$Y$7,))</f>
        <v>0</v>
      </c>
      <c r="S2690" s="56">
        <f>IF(ISERROR(IF($X$8=1,$Y$8,)),"",IF($X$8=1,$Y$8,))</f>
        <v>1000</v>
      </c>
      <c r="T2690" s="56">
        <f>IF(ISERROR(IF($X$9=1,$Y$9,)),"",IF($X$9=1,$Y$9,))</f>
        <v>500</v>
      </c>
      <c r="U2690" s="56">
        <f>IF(ISERROR(IF($X$10=1,$Y$10,)),"",IF($X$10=1,$Y$10,))</f>
        <v>500</v>
      </c>
    </row>
    <row r="2691" spans="1:21" x14ac:dyDescent="0.25">
      <c r="A2691" s="75">
        <f t="shared" si="504"/>
        <v>2687</v>
      </c>
      <c r="D2691" s="56" t="s">
        <v>4422</v>
      </c>
      <c r="E2691" s="56">
        <f t="shared" si="505"/>
        <v>2687</v>
      </c>
      <c r="F2691" s="76">
        <f t="shared" si="500"/>
        <v>98</v>
      </c>
      <c r="G2691" s="56" t="str">
        <f t="shared" si="506"/>
        <v>B9.Cargo.M2.Adapter</v>
      </c>
      <c r="H2691" s="56">
        <f t="shared" si="507"/>
        <v>2687</v>
      </c>
      <c r="I2691" s="56">
        <f>IF(G2691="",0,IF(COUNTIF($G$5:G2691,G2691)=1,0,COUNTIF($G$5:G2691,G2691) )   )</f>
        <v>0</v>
      </c>
      <c r="J2691" s="56" t="str">
        <f t="shared" si="508"/>
        <v/>
      </c>
      <c r="K2691" s="56" t="str">
        <f t="shared" si="510"/>
        <v/>
      </c>
      <c r="L2691" s="56" t="str">
        <f t="shared" si="501"/>
        <v/>
      </c>
      <c r="M2691" s="56" t="str">
        <f t="shared" si="502"/>
        <v/>
      </c>
      <c r="N2691" s="56" t="str">
        <f t="shared" si="503"/>
        <v/>
      </c>
      <c r="O2691" s="56" t="str">
        <f t="shared" si="509"/>
        <v/>
      </c>
      <c r="P2691" s="56">
        <f>IF(ISERROR(IF($X$5=1,$Y$5,)),"",IF($X$5=1,$Y$5,))</f>
        <v>0</v>
      </c>
      <c r="Q2691" s="56">
        <f>IF(ISERROR(IF($X$6=1,$Y$6,)),"",IF($X$6=1,$Y$6,))</f>
        <v>10000</v>
      </c>
      <c r="R2691" s="56">
        <f>IF(ISERROR(IF($X$7=1,$Y$7,)),"",IF($X$7=1,$Y$7,))</f>
        <v>0</v>
      </c>
      <c r="S2691" s="56">
        <f>IF(ISERROR(IF($X$8=1,$Y$8,)),"",IF($X$8=1,$Y$8,))</f>
        <v>1000</v>
      </c>
      <c r="T2691" s="56">
        <f>IF(ISERROR(IF($X$9=1,$Y$9,)),"",IF($X$9=1,$Y$9,))</f>
        <v>500</v>
      </c>
      <c r="U2691" s="56">
        <f>IF(ISERROR(IF($X$10=1,$Y$10,)),"",IF($X$10=1,$Y$10,))</f>
        <v>500</v>
      </c>
    </row>
    <row r="2692" spans="1:21" x14ac:dyDescent="0.25">
      <c r="A2692" s="75">
        <f t="shared" si="504"/>
        <v>2688</v>
      </c>
      <c r="D2692" s="56" t="s">
        <v>4423</v>
      </c>
      <c r="E2692" s="56">
        <f t="shared" si="505"/>
        <v>2688</v>
      </c>
      <c r="F2692" s="76">
        <f t="shared" si="500"/>
        <v>98</v>
      </c>
      <c r="G2692" s="56" t="str">
        <f t="shared" si="506"/>
        <v>B9.Cargo.M2.Separator</v>
      </c>
      <c r="H2692" s="56">
        <f t="shared" si="507"/>
        <v>2688</v>
      </c>
      <c r="I2692" s="56">
        <f>IF(G2692="",0,IF(COUNTIF($G$5:G2692,G2692)=1,0,COUNTIF($G$5:G2692,G2692) )   )</f>
        <v>0</v>
      </c>
      <c r="J2692" s="56" t="str">
        <f t="shared" si="508"/>
        <v/>
      </c>
      <c r="K2692" s="56" t="str">
        <f t="shared" si="510"/>
        <v/>
      </c>
      <c r="L2692" s="56" t="str">
        <f t="shared" si="501"/>
        <v/>
      </c>
      <c r="M2692" s="56" t="str">
        <f t="shared" si="502"/>
        <v/>
      </c>
      <c r="N2692" s="56" t="str">
        <f t="shared" si="503"/>
        <v/>
      </c>
      <c r="O2692" s="56" t="str">
        <f t="shared" si="509"/>
        <v/>
      </c>
      <c r="P2692" s="56">
        <f>IF(ISERROR(IF($X$5=1,$Y$5,)),"",IF($X$5=1,$Y$5,))</f>
        <v>0</v>
      </c>
      <c r="Q2692" s="56">
        <f>IF(ISERROR(IF($X$6=1,$Y$6,)),"",IF($X$6=1,$Y$6,))</f>
        <v>10000</v>
      </c>
      <c r="R2692" s="56">
        <f>IF(ISERROR(IF($X$7=1,$Y$7,)),"",IF($X$7=1,$Y$7,))</f>
        <v>0</v>
      </c>
      <c r="S2692" s="56">
        <f>IF(ISERROR(IF($X$8=1,$Y$8,)),"",IF($X$8=1,$Y$8,))</f>
        <v>1000</v>
      </c>
      <c r="T2692" s="56">
        <f>IF(ISERROR(IF($X$9=1,$Y$9,)),"",IF($X$9=1,$Y$9,))</f>
        <v>500</v>
      </c>
      <c r="U2692" s="56">
        <f>IF(ISERROR(IF($X$10=1,$Y$10,)),"",IF($X$10=1,$Y$10,))</f>
        <v>500</v>
      </c>
    </row>
    <row r="2693" spans="1:21" x14ac:dyDescent="0.25">
      <c r="A2693" s="75">
        <f t="shared" si="504"/>
        <v>2689</v>
      </c>
      <c r="D2693" s="56" t="s">
        <v>4424</v>
      </c>
      <c r="E2693" s="56">
        <f t="shared" si="505"/>
        <v>2689</v>
      </c>
      <c r="F2693" s="76">
        <f t="shared" ref="F2693:F2756" si="511">IF(A2691=0,0,IF(ISBLANK(G2693),"",IF(LEFT(G2693,4)="newn",F2692+1,IF(LEFT(G2693,4)="node",F2692+1,F2692))))</f>
        <v>98</v>
      </c>
      <c r="G2693" s="56" t="str">
        <f t="shared" si="506"/>
        <v>B9.Cargo.M2.Body.B</v>
      </c>
      <c r="H2693" s="56">
        <f t="shared" si="507"/>
        <v>2689</v>
      </c>
      <c r="I2693" s="56">
        <f>IF(G2693="",0,IF(COUNTIF($G$5:G2693,G2693)=1,0,COUNTIF($G$5:G2693,G2693) )   )</f>
        <v>0</v>
      </c>
      <c r="J2693" s="56" t="str">
        <f t="shared" si="508"/>
        <v/>
      </c>
      <c r="K2693" s="56" t="str">
        <f t="shared" si="510"/>
        <v/>
      </c>
      <c r="L2693" s="56" t="str">
        <f t="shared" ref="L2693:L2756" si="512">IF(ISERROR(VLOOKUP(K2693,$AB$14:$AD$197,3,)),"",VLOOKUP(K2693,$AB$14:$AD$197,3,))</f>
        <v/>
      </c>
      <c r="M2693" s="56" t="str">
        <f t="shared" ref="M2693:M2756" si="513">IF(ISERROR(HLOOKUP(J2693,$AG$5:$XH$6,2,)),"",HLOOKUP(J2693,$AG$5:$XH$6,2,))</f>
        <v/>
      </c>
      <c r="N2693" s="56" t="str">
        <f t="shared" ref="N2693:N2756" si="514">IF(ISERROR(VLOOKUP(K2693,$AB$14:$AD$197,2,)),"",VLOOKUP(K2693,$AB$14:$AD$197,2,))</f>
        <v/>
      </c>
      <c r="O2693" s="56" t="str">
        <f t="shared" si="509"/>
        <v/>
      </c>
      <c r="P2693" s="56">
        <f>IF(ISERROR(IF($X$5=1,$Y$5,)),"",IF($X$5=1,$Y$5,))</f>
        <v>0</v>
      </c>
      <c r="Q2693" s="56">
        <f>IF(ISERROR(IF($X$6=1,$Y$6,)),"",IF($X$6=1,$Y$6,))</f>
        <v>10000</v>
      </c>
      <c r="R2693" s="56">
        <f>IF(ISERROR(IF($X$7=1,$Y$7,)),"",IF($X$7=1,$Y$7,))</f>
        <v>0</v>
      </c>
      <c r="S2693" s="56">
        <f>IF(ISERROR(IF($X$8=1,$Y$8,)),"",IF($X$8=1,$Y$8,))</f>
        <v>1000</v>
      </c>
      <c r="T2693" s="56">
        <f>IF(ISERROR(IF($X$9=1,$Y$9,)),"",IF($X$9=1,$Y$9,))</f>
        <v>500</v>
      </c>
      <c r="U2693" s="56">
        <f>IF(ISERROR(IF($X$10=1,$Y$10,)),"",IF($X$10=1,$Y$10,))</f>
        <v>500</v>
      </c>
    </row>
    <row r="2694" spans="1:21" x14ac:dyDescent="0.25">
      <c r="A2694" s="75">
        <f t="shared" ref="A2694:A2757" si="515">IF(A2693=0,0,IF(B2693="}",IF(B2694="NODE",A2693+1,0),A2693+1))</f>
        <v>2690</v>
      </c>
      <c r="D2694" s="56" t="s">
        <v>4425</v>
      </c>
      <c r="E2694" s="56">
        <f t="shared" ref="E2694:E2757" si="516">A2694</f>
        <v>2690</v>
      </c>
      <c r="F2694" s="76">
        <f t="shared" si="511"/>
        <v>98</v>
      </c>
      <c r="G2694" s="56" t="str">
        <f t="shared" ref="G2694:G2757" si="517">IF(ISBLANK(D2694),IF(LEFT(C2694,8)="name = n",MID(C2694,8,100),""),MID(D2694,8,100))</f>
        <v>B9.Cargo.M2.Body</v>
      </c>
      <c r="H2694" s="56">
        <f t="shared" ref="H2694:H2757" si="518">E2694</f>
        <v>2690</v>
      </c>
      <c r="I2694" s="56">
        <f>IF(G2694="",0,IF(COUNTIF($G$5:G2694,G2694)=1,0,COUNTIF($G$5:G2694,G2694) )   )</f>
        <v>0</v>
      </c>
      <c r="J2694" s="56" t="str">
        <f t="shared" ref="J2694:J2757" si="519">IF(J2693=anodes,"",IF(J2693="","",J2693+1))</f>
        <v/>
      </c>
      <c r="K2694" s="56" t="str">
        <f t="shared" si="510"/>
        <v/>
      </c>
      <c r="L2694" s="56" t="str">
        <f t="shared" si="512"/>
        <v/>
      </c>
      <c r="M2694" s="56" t="str">
        <f t="shared" si="513"/>
        <v/>
      </c>
      <c r="N2694" s="56" t="str">
        <f t="shared" si="514"/>
        <v/>
      </c>
      <c r="O2694" s="56" t="str">
        <f t="shared" ref="O2694:O2757" si="520">IF(ISERROR(0.1*N2694+0.9*(M2694/L2694)*($N$3+SUM(P2694:U2694))*(N2694/$N$3)),N2694,0.1*N2694+0.9*(M2694/L2694)*($N$3+SUM(P2694:U2694))*(N2694/$N$3))</f>
        <v/>
      </c>
      <c r="P2694" s="56">
        <f>IF(ISERROR(IF($X$5=1,$Y$5,)),"",IF($X$5=1,$Y$5,))</f>
        <v>0</v>
      </c>
      <c r="Q2694" s="56">
        <f>IF(ISERROR(IF($X$6=1,$Y$6,)),"",IF($X$6=1,$Y$6,))</f>
        <v>10000</v>
      </c>
      <c r="R2694" s="56">
        <f>IF(ISERROR(IF($X$7=1,$Y$7,)),"",IF($X$7=1,$Y$7,))</f>
        <v>0</v>
      </c>
      <c r="S2694" s="56">
        <f>IF(ISERROR(IF($X$8=1,$Y$8,)),"",IF($X$8=1,$Y$8,))</f>
        <v>1000</v>
      </c>
      <c r="T2694" s="56">
        <f>IF(ISERROR(IF($X$9=1,$Y$9,)),"",IF($X$9=1,$Y$9,))</f>
        <v>500</v>
      </c>
      <c r="U2694" s="56">
        <f>IF(ISERROR(IF($X$10=1,$Y$10,)),"",IF($X$10=1,$Y$10,))</f>
        <v>500</v>
      </c>
    </row>
    <row r="2695" spans="1:21" x14ac:dyDescent="0.25">
      <c r="A2695" s="75">
        <f t="shared" si="515"/>
        <v>2691</v>
      </c>
      <c r="D2695" s="56" t="s">
        <v>4428</v>
      </c>
      <c r="E2695" s="56">
        <f t="shared" si="516"/>
        <v>2691</v>
      </c>
      <c r="F2695" s="76">
        <f t="shared" si="511"/>
        <v>98</v>
      </c>
      <c r="G2695" s="56" t="str">
        <f t="shared" si="517"/>
        <v>B9.Cockpit.MK2</v>
      </c>
      <c r="H2695" s="56">
        <f t="shared" si="518"/>
        <v>2691</v>
      </c>
      <c r="I2695" s="56">
        <f>IF(G2695="",0,IF(COUNTIF($G$5:G2695,G2695)=1,0,COUNTIF($G$5:G2695,G2695) )   )</f>
        <v>0</v>
      </c>
      <c r="J2695" s="56" t="str">
        <f t="shared" si="519"/>
        <v/>
      </c>
      <c r="K2695" s="56" t="str">
        <f t="shared" si="510"/>
        <v/>
      </c>
      <c r="L2695" s="56" t="str">
        <f t="shared" si="512"/>
        <v/>
      </c>
      <c r="M2695" s="56" t="str">
        <f t="shared" si="513"/>
        <v/>
      </c>
      <c r="N2695" s="56" t="str">
        <f t="shared" si="514"/>
        <v/>
      </c>
      <c r="O2695" s="56" t="str">
        <f t="shared" si="520"/>
        <v/>
      </c>
      <c r="P2695" s="56">
        <f>IF(ISERROR(IF($X$5=1,$Y$5,)),"",IF($X$5=1,$Y$5,))</f>
        <v>0</v>
      </c>
      <c r="Q2695" s="56">
        <f>IF(ISERROR(IF($X$6=1,$Y$6,)),"",IF($X$6=1,$Y$6,))</f>
        <v>10000</v>
      </c>
      <c r="R2695" s="56">
        <f>IF(ISERROR(IF($X$7=1,$Y$7,)),"",IF($X$7=1,$Y$7,))</f>
        <v>0</v>
      </c>
      <c r="S2695" s="56">
        <f>IF(ISERROR(IF($X$8=1,$Y$8,)),"",IF($X$8=1,$Y$8,))</f>
        <v>1000</v>
      </c>
      <c r="T2695" s="56">
        <f>IF(ISERROR(IF($X$9=1,$Y$9,)),"",IF($X$9=1,$Y$9,))</f>
        <v>500</v>
      </c>
      <c r="U2695" s="56">
        <f>IF(ISERROR(IF($X$10=1,$Y$10,)),"",IF($X$10=1,$Y$10,))</f>
        <v>500</v>
      </c>
    </row>
    <row r="2696" spans="1:21" x14ac:dyDescent="0.25">
      <c r="A2696" s="75">
        <f t="shared" si="515"/>
        <v>2692</v>
      </c>
      <c r="D2696" s="56" t="s">
        <v>4429</v>
      </c>
      <c r="E2696" s="56">
        <f t="shared" si="516"/>
        <v>2692</v>
      </c>
      <c r="F2696" s="76">
        <f t="shared" si="511"/>
        <v>98</v>
      </c>
      <c r="G2696" s="56" t="str">
        <f t="shared" si="517"/>
        <v>B9.Cockpit.MK2.Adapter</v>
      </c>
      <c r="H2696" s="56">
        <f t="shared" si="518"/>
        <v>2692</v>
      </c>
      <c r="I2696" s="56">
        <f>IF(G2696="",0,IF(COUNTIF($G$5:G2696,G2696)=1,0,COUNTIF($G$5:G2696,G2696) )   )</f>
        <v>0</v>
      </c>
      <c r="J2696" s="56" t="str">
        <f t="shared" si="519"/>
        <v/>
      </c>
      <c r="K2696" s="56" t="str">
        <f t="shared" si="510"/>
        <v/>
      </c>
      <c r="L2696" s="56" t="str">
        <f t="shared" si="512"/>
        <v/>
      </c>
      <c r="M2696" s="56" t="str">
        <f t="shared" si="513"/>
        <v/>
      </c>
      <c r="N2696" s="56" t="str">
        <f t="shared" si="514"/>
        <v/>
      </c>
      <c r="O2696" s="56" t="str">
        <f t="shared" si="520"/>
        <v/>
      </c>
      <c r="P2696" s="56">
        <f>IF(ISERROR(IF($X$5=1,$Y$5,)),"",IF($X$5=1,$Y$5,))</f>
        <v>0</v>
      </c>
      <c r="Q2696" s="56">
        <f>IF(ISERROR(IF($X$6=1,$Y$6,)),"",IF($X$6=1,$Y$6,))</f>
        <v>10000</v>
      </c>
      <c r="R2696" s="56">
        <f>IF(ISERROR(IF($X$7=1,$Y$7,)),"",IF($X$7=1,$Y$7,))</f>
        <v>0</v>
      </c>
      <c r="S2696" s="56">
        <f>IF(ISERROR(IF($X$8=1,$Y$8,)),"",IF($X$8=1,$Y$8,))</f>
        <v>1000</v>
      </c>
      <c r="T2696" s="56">
        <f>IF(ISERROR(IF($X$9=1,$Y$9,)),"",IF($X$9=1,$Y$9,))</f>
        <v>500</v>
      </c>
      <c r="U2696" s="56">
        <f>IF(ISERROR(IF($X$10=1,$Y$10,)),"",IF($X$10=1,$Y$10,))</f>
        <v>500</v>
      </c>
    </row>
    <row r="2697" spans="1:21" x14ac:dyDescent="0.25">
      <c r="A2697" s="75">
        <f t="shared" si="515"/>
        <v>2693</v>
      </c>
      <c r="D2697" s="56" t="s">
        <v>4430</v>
      </c>
      <c r="E2697" s="56">
        <f t="shared" si="516"/>
        <v>2693</v>
      </c>
      <c r="F2697" s="76">
        <f t="shared" si="511"/>
        <v>98</v>
      </c>
      <c r="G2697" s="56" t="str">
        <f t="shared" si="517"/>
        <v>B9.Cockpit.MK2.Adapter.M125</v>
      </c>
      <c r="H2697" s="56">
        <f t="shared" si="518"/>
        <v>2693</v>
      </c>
      <c r="I2697" s="56">
        <f>IF(G2697="",0,IF(COUNTIF($G$5:G2697,G2697)=1,0,COUNTIF($G$5:G2697,G2697) )   )</f>
        <v>0</v>
      </c>
      <c r="J2697" s="56" t="str">
        <f t="shared" si="519"/>
        <v/>
      </c>
      <c r="K2697" s="56" t="str">
        <f t="shared" si="510"/>
        <v/>
      </c>
      <c r="L2697" s="56" t="str">
        <f t="shared" si="512"/>
        <v/>
      </c>
      <c r="M2697" s="56" t="str">
        <f t="shared" si="513"/>
        <v/>
      </c>
      <c r="N2697" s="56" t="str">
        <f t="shared" si="514"/>
        <v/>
      </c>
      <c r="O2697" s="56" t="str">
        <f t="shared" si="520"/>
        <v/>
      </c>
      <c r="P2697" s="56">
        <f>IF(ISERROR(IF($X$5=1,$Y$5,)),"",IF($X$5=1,$Y$5,))</f>
        <v>0</v>
      </c>
      <c r="Q2697" s="56">
        <f>IF(ISERROR(IF($X$6=1,$Y$6,)),"",IF($X$6=1,$Y$6,))</f>
        <v>10000</v>
      </c>
      <c r="R2697" s="56">
        <f>IF(ISERROR(IF($X$7=1,$Y$7,)),"",IF($X$7=1,$Y$7,))</f>
        <v>0</v>
      </c>
      <c r="S2697" s="56">
        <f>IF(ISERROR(IF($X$8=1,$Y$8,)),"",IF($X$8=1,$Y$8,))</f>
        <v>1000</v>
      </c>
      <c r="T2697" s="56">
        <f>IF(ISERROR(IF($X$9=1,$Y$9,)),"",IF($X$9=1,$Y$9,))</f>
        <v>500</v>
      </c>
      <c r="U2697" s="56">
        <f>IF(ISERROR(IF($X$10=1,$Y$10,)),"",IF($X$10=1,$Y$10,))</f>
        <v>500</v>
      </c>
    </row>
    <row r="2698" spans="1:21" x14ac:dyDescent="0.25">
      <c r="A2698" s="75">
        <f t="shared" si="515"/>
        <v>2694</v>
      </c>
      <c r="D2698" s="56" t="s">
        <v>4431</v>
      </c>
      <c r="E2698" s="56">
        <f t="shared" si="516"/>
        <v>2694</v>
      </c>
      <c r="F2698" s="76">
        <f t="shared" si="511"/>
        <v>98</v>
      </c>
      <c r="G2698" s="56" t="str">
        <f t="shared" si="517"/>
        <v>B9.Cockpit.MK2.Adapter.M125.2</v>
      </c>
      <c r="H2698" s="56">
        <f t="shared" si="518"/>
        <v>2694</v>
      </c>
      <c r="I2698" s="56">
        <f>IF(G2698="",0,IF(COUNTIF($G$5:G2698,G2698)=1,0,COUNTIF($G$5:G2698,G2698) )   )</f>
        <v>0</v>
      </c>
      <c r="J2698" s="56" t="str">
        <f t="shared" si="519"/>
        <v/>
      </c>
      <c r="K2698" s="56" t="str">
        <f t="shared" si="510"/>
        <v/>
      </c>
      <c r="L2698" s="56" t="str">
        <f t="shared" si="512"/>
        <v/>
      </c>
      <c r="M2698" s="56" t="str">
        <f t="shared" si="513"/>
        <v/>
      </c>
      <c r="N2698" s="56" t="str">
        <f t="shared" si="514"/>
        <v/>
      </c>
      <c r="O2698" s="56" t="str">
        <f t="shared" si="520"/>
        <v/>
      </c>
      <c r="P2698" s="56">
        <f>IF(ISERROR(IF($X$5=1,$Y$5,)),"",IF($X$5=1,$Y$5,))</f>
        <v>0</v>
      </c>
      <c r="Q2698" s="56">
        <f>IF(ISERROR(IF($X$6=1,$Y$6,)),"",IF($X$6=1,$Y$6,))</f>
        <v>10000</v>
      </c>
      <c r="R2698" s="56">
        <f>IF(ISERROR(IF($X$7=1,$Y$7,)),"",IF($X$7=1,$Y$7,))</f>
        <v>0</v>
      </c>
      <c r="S2698" s="56">
        <f>IF(ISERROR(IF($X$8=1,$Y$8,)),"",IF($X$8=1,$Y$8,))</f>
        <v>1000</v>
      </c>
      <c r="T2698" s="56">
        <f>IF(ISERROR(IF($X$9=1,$Y$9,)),"",IF($X$9=1,$Y$9,))</f>
        <v>500</v>
      </c>
      <c r="U2698" s="56">
        <f>IF(ISERROR(IF($X$10=1,$Y$10,)),"",IF($X$10=1,$Y$10,))</f>
        <v>500</v>
      </c>
    </row>
    <row r="2699" spans="1:21" x14ac:dyDescent="0.25">
      <c r="A2699" s="75">
        <f t="shared" si="515"/>
        <v>2695</v>
      </c>
      <c r="D2699" s="56" t="s">
        <v>4432</v>
      </c>
      <c r="E2699" s="56">
        <f t="shared" si="516"/>
        <v>2695</v>
      </c>
      <c r="F2699" s="76">
        <f t="shared" si="511"/>
        <v>98</v>
      </c>
      <c r="G2699" s="56" t="str">
        <f t="shared" si="517"/>
        <v>B9.Cockpit.MK2.Bicoupler</v>
      </c>
      <c r="H2699" s="56">
        <f t="shared" si="518"/>
        <v>2695</v>
      </c>
      <c r="I2699" s="56">
        <f>IF(G2699="",0,IF(COUNTIF($G$5:G2699,G2699)=1,0,COUNTIF($G$5:G2699,G2699) )   )</f>
        <v>0</v>
      </c>
      <c r="J2699" s="56" t="str">
        <f t="shared" si="519"/>
        <v/>
      </c>
      <c r="K2699" s="56" t="str">
        <f t="shared" si="510"/>
        <v/>
      </c>
      <c r="L2699" s="56" t="str">
        <f t="shared" si="512"/>
        <v/>
      </c>
      <c r="M2699" s="56" t="str">
        <f t="shared" si="513"/>
        <v/>
      </c>
      <c r="N2699" s="56" t="str">
        <f t="shared" si="514"/>
        <v/>
      </c>
      <c r="O2699" s="56" t="str">
        <f t="shared" si="520"/>
        <v/>
      </c>
      <c r="P2699" s="56">
        <f>IF(ISERROR(IF($X$5=1,$Y$5,)),"",IF($X$5=1,$Y$5,))</f>
        <v>0</v>
      </c>
      <c r="Q2699" s="56">
        <f>IF(ISERROR(IF($X$6=1,$Y$6,)),"",IF($X$6=1,$Y$6,))</f>
        <v>10000</v>
      </c>
      <c r="R2699" s="56">
        <f>IF(ISERROR(IF($X$7=1,$Y$7,)),"",IF($X$7=1,$Y$7,))</f>
        <v>0</v>
      </c>
      <c r="S2699" s="56">
        <f>IF(ISERROR(IF($X$8=1,$Y$8,)),"",IF($X$8=1,$Y$8,))</f>
        <v>1000</v>
      </c>
      <c r="T2699" s="56">
        <f>IF(ISERROR(IF($X$9=1,$Y$9,)),"",IF($X$9=1,$Y$9,))</f>
        <v>500</v>
      </c>
      <c r="U2699" s="56">
        <f>IF(ISERROR(IF($X$10=1,$Y$10,)),"",IF($X$10=1,$Y$10,))</f>
        <v>500</v>
      </c>
    </row>
    <row r="2700" spans="1:21" x14ac:dyDescent="0.25">
      <c r="A2700" s="75">
        <f t="shared" si="515"/>
        <v>2696</v>
      </c>
      <c r="D2700" s="56" t="s">
        <v>4433</v>
      </c>
      <c r="E2700" s="56">
        <f t="shared" si="516"/>
        <v>2696</v>
      </c>
      <c r="F2700" s="76">
        <f t="shared" si="511"/>
        <v>98</v>
      </c>
      <c r="G2700" s="56" t="str">
        <f t="shared" si="517"/>
        <v>B9.Cockpit.MK2.Body.RCS.05m</v>
      </c>
      <c r="H2700" s="56">
        <f t="shared" si="518"/>
        <v>2696</v>
      </c>
      <c r="I2700" s="56">
        <f>IF(G2700="",0,IF(COUNTIF($G$5:G2700,G2700)=1,0,COUNTIF($G$5:G2700,G2700) )   )</f>
        <v>0</v>
      </c>
      <c r="J2700" s="56" t="str">
        <f t="shared" si="519"/>
        <v/>
      </c>
      <c r="K2700" s="56" t="str">
        <f t="shared" si="510"/>
        <v/>
      </c>
      <c r="L2700" s="56" t="str">
        <f t="shared" si="512"/>
        <v/>
      </c>
      <c r="M2700" s="56" t="str">
        <f t="shared" si="513"/>
        <v/>
      </c>
      <c r="N2700" s="56" t="str">
        <f t="shared" si="514"/>
        <v/>
      </c>
      <c r="O2700" s="56" t="str">
        <f t="shared" si="520"/>
        <v/>
      </c>
      <c r="P2700" s="56">
        <f>IF(ISERROR(IF($X$5=1,$Y$5,)),"",IF($X$5=1,$Y$5,))</f>
        <v>0</v>
      </c>
      <c r="Q2700" s="56">
        <f>IF(ISERROR(IF($X$6=1,$Y$6,)),"",IF($X$6=1,$Y$6,))</f>
        <v>10000</v>
      </c>
      <c r="R2700" s="56">
        <f>IF(ISERROR(IF($X$7=1,$Y$7,)),"",IF($X$7=1,$Y$7,))</f>
        <v>0</v>
      </c>
      <c r="S2700" s="56">
        <f>IF(ISERROR(IF($X$8=1,$Y$8,)),"",IF($X$8=1,$Y$8,))</f>
        <v>1000</v>
      </c>
      <c r="T2700" s="56">
        <f>IF(ISERROR(IF($X$9=1,$Y$9,)),"",IF($X$9=1,$Y$9,))</f>
        <v>500</v>
      </c>
      <c r="U2700" s="56">
        <f>IF(ISERROR(IF($X$10=1,$Y$10,)),"",IF($X$10=1,$Y$10,))</f>
        <v>500</v>
      </c>
    </row>
    <row r="2701" spans="1:21" x14ac:dyDescent="0.25">
      <c r="A2701" s="75">
        <f t="shared" si="515"/>
        <v>2697</v>
      </c>
      <c r="D2701" s="56" t="s">
        <v>4434</v>
      </c>
      <c r="E2701" s="56">
        <f t="shared" si="516"/>
        <v>2697</v>
      </c>
      <c r="F2701" s="76">
        <f t="shared" si="511"/>
        <v>98</v>
      </c>
      <c r="G2701" s="56" t="str">
        <f t="shared" si="517"/>
        <v>B9.Cockpit.MK2.Control.SAS</v>
      </c>
      <c r="H2701" s="56">
        <f t="shared" si="518"/>
        <v>2697</v>
      </c>
      <c r="I2701" s="56">
        <f>IF(G2701="",0,IF(COUNTIF($G$5:G2701,G2701)=1,0,COUNTIF($G$5:G2701,G2701) )   )</f>
        <v>0</v>
      </c>
      <c r="J2701" s="56" t="str">
        <f t="shared" si="519"/>
        <v/>
      </c>
      <c r="K2701" s="56" t="str">
        <f t="shared" si="510"/>
        <v/>
      </c>
      <c r="L2701" s="56" t="str">
        <f t="shared" si="512"/>
        <v/>
      </c>
      <c r="M2701" s="56" t="str">
        <f t="shared" si="513"/>
        <v/>
      </c>
      <c r="N2701" s="56" t="str">
        <f t="shared" si="514"/>
        <v/>
      </c>
      <c r="O2701" s="56" t="str">
        <f t="shared" si="520"/>
        <v/>
      </c>
      <c r="P2701" s="56">
        <f>IF(ISERROR(IF($X$5=1,$Y$5,)),"",IF($X$5=1,$Y$5,))</f>
        <v>0</v>
      </c>
      <c r="Q2701" s="56">
        <f>IF(ISERROR(IF($X$6=1,$Y$6,)),"",IF($X$6=1,$Y$6,))</f>
        <v>10000</v>
      </c>
      <c r="R2701" s="56">
        <f>IF(ISERROR(IF($X$7=1,$Y$7,)),"",IF($X$7=1,$Y$7,))</f>
        <v>0</v>
      </c>
      <c r="S2701" s="56">
        <f>IF(ISERROR(IF($X$8=1,$Y$8,)),"",IF($X$8=1,$Y$8,))</f>
        <v>1000</v>
      </c>
      <c r="T2701" s="56">
        <f>IF(ISERROR(IF($X$9=1,$Y$9,)),"",IF($X$9=1,$Y$9,))</f>
        <v>500</v>
      </c>
      <c r="U2701" s="56">
        <f>IF(ISERROR(IF($X$10=1,$Y$10,)),"",IF($X$10=1,$Y$10,))</f>
        <v>500</v>
      </c>
    </row>
    <row r="2702" spans="1:21" x14ac:dyDescent="0.25">
      <c r="A2702" s="75">
        <f t="shared" si="515"/>
        <v>2698</v>
      </c>
      <c r="D2702" s="56" t="s">
        <v>4435</v>
      </c>
      <c r="E2702" s="56">
        <f t="shared" si="516"/>
        <v>2698</v>
      </c>
      <c r="F2702" s="76">
        <f t="shared" si="511"/>
        <v>98</v>
      </c>
      <c r="G2702" s="56" t="str">
        <f t="shared" si="517"/>
        <v>B9.Cockpit.MK2.Body.Fuel.2m</v>
      </c>
      <c r="H2702" s="56">
        <f t="shared" si="518"/>
        <v>2698</v>
      </c>
      <c r="I2702" s="56">
        <f>IF(G2702="",0,IF(COUNTIF($G$5:G2702,G2702)=1,0,COUNTIF($G$5:G2702,G2702) )   )</f>
        <v>0</v>
      </c>
      <c r="J2702" s="56" t="str">
        <f t="shared" si="519"/>
        <v/>
      </c>
      <c r="K2702" s="56" t="str">
        <f t="shared" si="510"/>
        <v/>
      </c>
      <c r="L2702" s="56" t="str">
        <f t="shared" si="512"/>
        <v/>
      </c>
      <c r="M2702" s="56" t="str">
        <f t="shared" si="513"/>
        <v/>
      </c>
      <c r="N2702" s="56" t="str">
        <f t="shared" si="514"/>
        <v/>
      </c>
      <c r="O2702" s="56" t="str">
        <f t="shared" si="520"/>
        <v/>
      </c>
      <c r="P2702" s="56">
        <f>IF(ISERROR(IF($X$5=1,$Y$5,)),"",IF($X$5=1,$Y$5,))</f>
        <v>0</v>
      </c>
      <c r="Q2702" s="56">
        <f>IF(ISERROR(IF($X$6=1,$Y$6,)),"",IF($X$6=1,$Y$6,))</f>
        <v>10000</v>
      </c>
      <c r="R2702" s="56">
        <f>IF(ISERROR(IF($X$7=1,$Y$7,)),"",IF($X$7=1,$Y$7,))</f>
        <v>0</v>
      </c>
      <c r="S2702" s="56">
        <f>IF(ISERROR(IF($X$8=1,$Y$8,)),"",IF($X$8=1,$Y$8,))</f>
        <v>1000</v>
      </c>
      <c r="T2702" s="56">
        <f>IF(ISERROR(IF($X$9=1,$Y$9,)),"",IF($X$9=1,$Y$9,))</f>
        <v>500</v>
      </c>
      <c r="U2702" s="56">
        <f>IF(ISERROR(IF($X$10=1,$Y$10,)),"",IF($X$10=1,$Y$10,))</f>
        <v>500</v>
      </c>
    </row>
    <row r="2703" spans="1:21" x14ac:dyDescent="0.25">
      <c r="A2703" s="75">
        <f t="shared" si="515"/>
        <v>2699</v>
      </c>
      <c r="D2703" s="56" t="s">
        <v>4436</v>
      </c>
      <c r="E2703" s="56">
        <f t="shared" si="516"/>
        <v>2699</v>
      </c>
      <c r="F2703" s="76">
        <f t="shared" si="511"/>
        <v>98</v>
      </c>
      <c r="G2703" s="56" t="str">
        <f t="shared" si="517"/>
        <v>B9.Cockpit.MK2.Body.LFO.2m</v>
      </c>
      <c r="H2703" s="56">
        <f t="shared" si="518"/>
        <v>2699</v>
      </c>
      <c r="I2703" s="56">
        <f>IF(G2703="",0,IF(COUNTIF($G$5:G2703,G2703)=1,0,COUNTIF($G$5:G2703,G2703) )   )</f>
        <v>0</v>
      </c>
      <c r="J2703" s="56" t="str">
        <f t="shared" si="519"/>
        <v/>
      </c>
      <c r="K2703" s="56" t="str">
        <f t="shared" si="510"/>
        <v/>
      </c>
      <c r="L2703" s="56" t="str">
        <f t="shared" si="512"/>
        <v/>
      </c>
      <c r="M2703" s="56" t="str">
        <f t="shared" si="513"/>
        <v/>
      </c>
      <c r="N2703" s="56" t="str">
        <f t="shared" si="514"/>
        <v/>
      </c>
      <c r="O2703" s="56" t="str">
        <f t="shared" si="520"/>
        <v/>
      </c>
      <c r="P2703" s="56">
        <f>IF(ISERROR(IF($X$5=1,$Y$5,)),"",IF($X$5=1,$Y$5,))</f>
        <v>0</v>
      </c>
      <c r="Q2703" s="56">
        <f>IF(ISERROR(IF($X$6=1,$Y$6,)),"",IF($X$6=1,$Y$6,))</f>
        <v>10000</v>
      </c>
      <c r="R2703" s="56">
        <f>IF(ISERROR(IF($X$7=1,$Y$7,)),"",IF($X$7=1,$Y$7,))</f>
        <v>0</v>
      </c>
      <c r="S2703" s="56">
        <f>IF(ISERROR(IF($X$8=1,$Y$8,)),"",IF($X$8=1,$Y$8,))</f>
        <v>1000</v>
      </c>
      <c r="T2703" s="56">
        <f>IF(ISERROR(IF($X$9=1,$Y$9,)),"",IF($X$9=1,$Y$9,))</f>
        <v>500</v>
      </c>
      <c r="U2703" s="56">
        <f>IF(ISERROR(IF($X$10=1,$Y$10,)),"",IF($X$10=1,$Y$10,))</f>
        <v>500</v>
      </c>
    </row>
    <row r="2704" spans="1:21" x14ac:dyDescent="0.25">
      <c r="A2704" s="75">
        <f t="shared" si="515"/>
        <v>2700</v>
      </c>
      <c r="D2704" s="56" t="s">
        <v>4437</v>
      </c>
      <c r="E2704" s="56">
        <f t="shared" si="516"/>
        <v>2700</v>
      </c>
      <c r="F2704" s="76">
        <f t="shared" si="511"/>
        <v>98</v>
      </c>
      <c r="G2704" s="56" t="str">
        <f t="shared" si="517"/>
        <v>B9.Cockpit.MK2.Body.2m</v>
      </c>
      <c r="H2704" s="56">
        <f t="shared" si="518"/>
        <v>2700</v>
      </c>
      <c r="I2704" s="56">
        <f>IF(G2704="",0,IF(COUNTIF($G$5:G2704,G2704)=1,0,COUNTIF($G$5:G2704,G2704) )   )</f>
        <v>0</v>
      </c>
      <c r="J2704" s="56" t="str">
        <f t="shared" si="519"/>
        <v/>
      </c>
      <c r="K2704" s="56" t="str">
        <f t="shared" si="510"/>
        <v/>
      </c>
      <c r="L2704" s="56" t="str">
        <f t="shared" si="512"/>
        <v/>
      </c>
      <c r="M2704" s="56" t="str">
        <f t="shared" si="513"/>
        <v/>
      </c>
      <c r="N2704" s="56" t="str">
        <f t="shared" si="514"/>
        <v/>
      </c>
      <c r="O2704" s="56" t="str">
        <f t="shared" si="520"/>
        <v/>
      </c>
      <c r="P2704" s="56">
        <f>IF(ISERROR(IF($X$5=1,$Y$5,)),"",IF($X$5=1,$Y$5,))</f>
        <v>0</v>
      </c>
      <c r="Q2704" s="56">
        <f>IF(ISERROR(IF($X$6=1,$Y$6,)),"",IF($X$6=1,$Y$6,))</f>
        <v>10000</v>
      </c>
      <c r="R2704" s="56">
        <f>IF(ISERROR(IF($X$7=1,$Y$7,)),"",IF($X$7=1,$Y$7,))</f>
        <v>0</v>
      </c>
      <c r="S2704" s="56">
        <f>IF(ISERROR(IF($X$8=1,$Y$8,)),"",IF($X$8=1,$Y$8,))</f>
        <v>1000</v>
      </c>
      <c r="T2704" s="56">
        <f>IF(ISERROR(IF($X$9=1,$Y$9,)),"",IF($X$9=1,$Y$9,))</f>
        <v>500</v>
      </c>
      <c r="U2704" s="56">
        <f>IF(ISERROR(IF($X$10=1,$Y$10,)),"",IF($X$10=1,$Y$10,))</f>
        <v>500</v>
      </c>
    </row>
    <row r="2705" spans="1:21" x14ac:dyDescent="0.25">
      <c r="A2705" s="75">
        <f t="shared" si="515"/>
        <v>2701</v>
      </c>
      <c r="D2705" s="56" t="s">
        <v>4438</v>
      </c>
      <c r="E2705" s="56">
        <f t="shared" si="516"/>
        <v>2701</v>
      </c>
      <c r="F2705" s="76">
        <f t="shared" si="511"/>
        <v>98</v>
      </c>
      <c r="G2705" s="56" t="str">
        <f t="shared" si="517"/>
        <v>B9.Cockpit.MK2.Body.Cargo.2m</v>
      </c>
      <c r="H2705" s="56">
        <f t="shared" si="518"/>
        <v>2701</v>
      </c>
      <c r="I2705" s="56">
        <f>IF(G2705="",0,IF(COUNTIF($G$5:G2705,G2705)=1,0,COUNTIF($G$5:G2705,G2705) )   )</f>
        <v>0</v>
      </c>
      <c r="J2705" s="56" t="str">
        <f t="shared" si="519"/>
        <v/>
      </c>
      <c r="K2705" s="56" t="str">
        <f t="shared" si="510"/>
        <v/>
      </c>
      <c r="L2705" s="56" t="str">
        <f t="shared" si="512"/>
        <v/>
      </c>
      <c r="M2705" s="56" t="str">
        <f t="shared" si="513"/>
        <v/>
      </c>
      <c r="N2705" s="56" t="str">
        <f t="shared" si="514"/>
        <v/>
      </c>
      <c r="O2705" s="56" t="str">
        <f t="shared" si="520"/>
        <v/>
      </c>
      <c r="P2705" s="56">
        <f>IF(ISERROR(IF($X$5=1,$Y$5,)),"",IF($X$5=1,$Y$5,))</f>
        <v>0</v>
      </c>
      <c r="Q2705" s="56">
        <f>IF(ISERROR(IF($X$6=1,$Y$6,)),"",IF($X$6=1,$Y$6,))</f>
        <v>10000</v>
      </c>
      <c r="R2705" s="56">
        <f>IF(ISERROR(IF($X$7=1,$Y$7,)),"",IF($X$7=1,$Y$7,))</f>
        <v>0</v>
      </c>
      <c r="S2705" s="56">
        <f>IF(ISERROR(IF($X$8=1,$Y$8,)),"",IF($X$8=1,$Y$8,))</f>
        <v>1000</v>
      </c>
      <c r="T2705" s="56">
        <f>IF(ISERROR(IF($X$9=1,$Y$9,)),"",IF($X$9=1,$Y$9,))</f>
        <v>500</v>
      </c>
      <c r="U2705" s="56">
        <f>IF(ISERROR(IF($X$10=1,$Y$10,)),"",IF($X$10=1,$Y$10,))</f>
        <v>500</v>
      </c>
    </row>
    <row r="2706" spans="1:21" x14ac:dyDescent="0.25">
      <c r="A2706" s="75">
        <f t="shared" si="515"/>
        <v>2702</v>
      </c>
      <c r="D2706" s="56" t="s">
        <v>4439</v>
      </c>
      <c r="E2706" s="56">
        <f t="shared" si="516"/>
        <v>2702</v>
      </c>
      <c r="F2706" s="76">
        <f t="shared" si="511"/>
        <v>98</v>
      </c>
      <c r="G2706" s="56" t="str">
        <f t="shared" si="517"/>
        <v>B9.Cockpit.MK2.Body.Fuel.5m</v>
      </c>
      <c r="H2706" s="56">
        <f t="shared" si="518"/>
        <v>2702</v>
      </c>
      <c r="I2706" s="56">
        <f>IF(G2706="",0,IF(COUNTIF($G$5:G2706,G2706)=1,0,COUNTIF($G$5:G2706,G2706) )   )</f>
        <v>0</v>
      </c>
      <c r="J2706" s="56" t="str">
        <f t="shared" si="519"/>
        <v/>
      </c>
      <c r="K2706" s="56" t="str">
        <f t="shared" si="510"/>
        <v/>
      </c>
      <c r="L2706" s="56" t="str">
        <f t="shared" si="512"/>
        <v/>
      </c>
      <c r="M2706" s="56" t="str">
        <f t="shared" si="513"/>
        <v/>
      </c>
      <c r="N2706" s="56" t="str">
        <f t="shared" si="514"/>
        <v/>
      </c>
      <c r="O2706" s="56" t="str">
        <f t="shared" si="520"/>
        <v/>
      </c>
      <c r="P2706" s="56">
        <f>IF(ISERROR(IF($X$5=1,$Y$5,)),"",IF($X$5=1,$Y$5,))</f>
        <v>0</v>
      </c>
      <c r="Q2706" s="56">
        <f>IF(ISERROR(IF($X$6=1,$Y$6,)),"",IF($X$6=1,$Y$6,))</f>
        <v>10000</v>
      </c>
      <c r="R2706" s="56">
        <f>IF(ISERROR(IF($X$7=1,$Y$7,)),"",IF($X$7=1,$Y$7,))</f>
        <v>0</v>
      </c>
      <c r="S2706" s="56">
        <f>IF(ISERROR(IF($X$8=1,$Y$8,)),"",IF($X$8=1,$Y$8,))</f>
        <v>1000</v>
      </c>
      <c r="T2706" s="56">
        <f>IF(ISERROR(IF($X$9=1,$Y$9,)),"",IF($X$9=1,$Y$9,))</f>
        <v>500</v>
      </c>
      <c r="U2706" s="56">
        <f>IF(ISERROR(IF($X$10=1,$Y$10,)),"",IF($X$10=1,$Y$10,))</f>
        <v>500</v>
      </c>
    </row>
    <row r="2707" spans="1:21" x14ac:dyDescent="0.25">
      <c r="A2707" s="75">
        <f t="shared" si="515"/>
        <v>2703</v>
      </c>
      <c r="D2707" s="56" t="s">
        <v>4440</v>
      </c>
      <c r="E2707" s="56">
        <f t="shared" si="516"/>
        <v>2703</v>
      </c>
      <c r="F2707" s="76">
        <f t="shared" si="511"/>
        <v>98</v>
      </c>
      <c r="G2707" s="56" t="str">
        <f t="shared" si="517"/>
        <v>B9.Cockpit.MK2.Body.LFO.5m</v>
      </c>
      <c r="H2707" s="56">
        <f t="shared" si="518"/>
        <v>2703</v>
      </c>
      <c r="I2707" s="56">
        <f>IF(G2707="",0,IF(COUNTIF($G$5:G2707,G2707)=1,0,COUNTIF($G$5:G2707,G2707) )   )</f>
        <v>0</v>
      </c>
      <c r="J2707" s="56" t="str">
        <f t="shared" si="519"/>
        <v/>
      </c>
      <c r="K2707" s="56" t="str">
        <f t="shared" si="510"/>
        <v/>
      </c>
      <c r="L2707" s="56" t="str">
        <f t="shared" si="512"/>
        <v/>
      </c>
      <c r="M2707" s="56" t="str">
        <f t="shared" si="513"/>
        <v/>
      </c>
      <c r="N2707" s="56" t="str">
        <f t="shared" si="514"/>
        <v/>
      </c>
      <c r="O2707" s="56" t="str">
        <f t="shared" si="520"/>
        <v/>
      </c>
      <c r="P2707" s="56">
        <f>IF(ISERROR(IF($X$5=1,$Y$5,)),"",IF($X$5=1,$Y$5,))</f>
        <v>0</v>
      </c>
      <c r="Q2707" s="56">
        <f>IF(ISERROR(IF($X$6=1,$Y$6,)),"",IF($X$6=1,$Y$6,))</f>
        <v>10000</v>
      </c>
      <c r="R2707" s="56">
        <f>IF(ISERROR(IF($X$7=1,$Y$7,)),"",IF($X$7=1,$Y$7,))</f>
        <v>0</v>
      </c>
      <c r="S2707" s="56">
        <f>IF(ISERROR(IF($X$8=1,$Y$8,)),"",IF($X$8=1,$Y$8,))</f>
        <v>1000</v>
      </c>
      <c r="T2707" s="56">
        <f>IF(ISERROR(IF($X$9=1,$Y$9,)),"",IF($X$9=1,$Y$9,))</f>
        <v>500</v>
      </c>
      <c r="U2707" s="56">
        <f>IF(ISERROR(IF($X$10=1,$Y$10,)),"",IF($X$10=1,$Y$10,))</f>
        <v>500</v>
      </c>
    </row>
    <row r="2708" spans="1:21" x14ac:dyDescent="0.25">
      <c r="A2708" s="75">
        <f t="shared" si="515"/>
        <v>2704</v>
      </c>
      <c r="D2708" s="56" t="s">
        <v>4441</v>
      </c>
      <c r="E2708" s="56">
        <f t="shared" si="516"/>
        <v>2704</v>
      </c>
      <c r="F2708" s="76">
        <f t="shared" si="511"/>
        <v>98</v>
      </c>
      <c r="G2708" s="56" t="str">
        <f t="shared" si="517"/>
        <v>B9.Cockpit.MK2.Body.5m</v>
      </c>
      <c r="H2708" s="56">
        <f t="shared" si="518"/>
        <v>2704</v>
      </c>
      <c r="I2708" s="56">
        <f>IF(G2708="",0,IF(COUNTIF($G$5:G2708,G2708)=1,0,COUNTIF($G$5:G2708,G2708) )   )</f>
        <v>0</v>
      </c>
      <c r="J2708" s="56" t="str">
        <f t="shared" si="519"/>
        <v/>
      </c>
      <c r="K2708" s="56" t="str">
        <f t="shared" si="510"/>
        <v/>
      </c>
      <c r="L2708" s="56" t="str">
        <f t="shared" si="512"/>
        <v/>
      </c>
      <c r="M2708" s="56" t="str">
        <f t="shared" si="513"/>
        <v/>
      </c>
      <c r="N2708" s="56" t="str">
        <f t="shared" si="514"/>
        <v/>
      </c>
      <c r="O2708" s="56" t="str">
        <f t="shared" si="520"/>
        <v/>
      </c>
      <c r="P2708" s="56">
        <f>IF(ISERROR(IF($X$5=1,$Y$5,)),"",IF($X$5=1,$Y$5,))</f>
        <v>0</v>
      </c>
      <c r="Q2708" s="56">
        <f>IF(ISERROR(IF($X$6=1,$Y$6,)),"",IF($X$6=1,$Y$6,))</f>
        <v>10000</v>
      </c>
      <c r="R2708" s="56">
        <f>IF(ISERROR(IF($X$7=1,$Y$7,)),"",IF($X$7=1,$Y$7,))</f>
        <v>0</v>
      </c>
      <c r="S2708" s="56">
        <f>IF(ISERROR(IF($X$8=1,$Y$8,)),"",IF($X$8=1,$Y$8,))</f>
        <v>1000</v>
      </c>
      <c r="T2708" s="56">
        <f>IF(ISERROR(IF($X$9=1,$Y$9,)),"",IF($X$9=1,$Y$9,))</f>
        <v>500</v>
      </c>
      <c r="U2708" s="56">
        <f>IF(ISERROR(IF($X$10=1,$Y$10,)),"",IF($X$10=1,$Y$10,))</f>
        <v>500</v>
      </c>
    </row>
    <row r="2709" spans="1:21" x14ac:dyDescent="0.25">
      <c r="A2709" s="75">
        <f t="shared" si="515"/>
        <v>2705</v>
      </c>
      <c r="D2709" s="56" t="s">
        <v>4442</v>
      </c>
      <c r="E2709" s="56">
        <f t="shared" si="516"/>
        <v>2705</v>
      </c>
      <c r="F2709" s="76">
        <f t="shared" si="511"/>
        <v>98</v>
      </c>
      <c r="G2709" s="56" t="str">
        <f t="shared" si="517"/>
        <v>B9.Cockpit.MK2.Body.Cargo.5m</v>
      </c>
      <c r="H2709" s="56">
        <f t="shared" si="518"/>
        <v>2705</v>
      </c>
      <c r="I2709" s="56">
        <f>IF(G2709="",0,IF(COUNTIF($G$5:G2709,G2709)=1,0,COUNTIF($G$5:G2709,G2709) )   )</f>
        <v>0</v>
      </c>
      <c r="J2709" s="56" t="str">
        <f t="shared" si="519"/>
        <v/>
      </c>
      <c r="K2709" s="56" t="str">
        <f t="shared" si="510"/>
        <v/>
      </c>
      <c r="L2709" s="56" t="str">
        <f t="shared" si="512"/>
        <v/>
      </c>
      <c r="M2709" s="56" t="str">
        <f t="shared" si="513"/>
        <v/>
      </c>
      <c r="N2709" s="56" t="str">
        <f t="shared" si="514"/>
        <v/>
      </c>
      <c r="O2709" s="56" t="str">
        <f t="shared" si="520"/>
        <v/>
      </c>
      <c r="P2709" s="56">
        <f>IF(ISERROR(IF($X$5=1,$Y$5,)),"",IF($X$5=1,$Y$5,))</f>
        <v>0</v>
      </c>
      <c r="Q2709" s="56">
        <f>IF(ISERROR(IF($X$6=1,$Y$6,)),"",IF($X$6=1,$Y$6,))</f>
        <v>10000</v>
      </c>
      <c r="R2709" s="56">
        <f>IF(ISERROR(IF($X$7=1,$Y$7,)),"",IF($X$7=1,$Y$7,))</f>
        <v>0</v>
      </c>
      <c r="S2709" s="56">
        <f>IF(ISERROR(IF($X$8=1,$Y$8,)),"",IF($X$8=1,$Y$8,))</f>
        <v>1000</v>
      </c>
      <c r="T2709" s="56">
        <f>IF(ISERROR(IF($X$9=1,$Y$9,)),"",IF($X$9=1,$Y$9,))</f>
        <v>500</v>
      </c>
      <c r="U2709" s="56">
        <f>IF(ISERROR(IF($X$10=1,$Y$10,)),"",IF($X$10=1,$Y$10,))</f>
        <v>500</v>
      </c>
    </row>
    <row r="2710" spans="1:21" x14ac:dyDescent="0.25">
      <c r="A2710" s="75">
        <f t="shared" si="515"/>
        <v>2706</v>
      </c>
      <c r="D2710" s="56" t="s">
        <v>4443</v>
      </c>
      <c r="E2710" s="56">
        <f t="shared" si="516"/>
        <v>2706</v>
      </c>
      <c r="F2710" s="76">
        <f t="shared" si="511"/>
        <v>98</v>
      </c>
      <c r="G2710" s="56" t="str">
        <f t="shared" si="517"/>
        <v>B9.Cockpit.MK2.Tail</v>
      </c>
      <c r="H2710" s="56">
        <f t="shared" si="518"/>
        <v>2706</v>
      </c>
      <c r="I2710" s="56">
        <f>IF(G2710="",0,IF(COUNTIF($G$5:G2710,G2710)=1,0,COUNTIF($G$5:G2710,G2710) )   )</f>
        <v>0</v>
      </c>
      <c r="J2710" s="56" t="str">
        <f t="shared" si="519"/>
        <v/>
      </c>
      <c r="K2710" s="56" t="str">
        <f t="shared" si="510"/>
        <v/>
      </c>
      <c r="L2710" s="56" t="str">
        <f t="shared" si="512"/>
        <v/>
      </c>
      <c r="M2710" s="56" t="str">
        <f t="shared" si="513"/>
        <v/>
      </c>
      <c r="N2710" s="56" t="str">
        <f t="shared" si="514"/>
        <v/>
      </c>
      <c r="O2710" s="56" t="str">
        <f t="shared" si="520"/>
        <v/>
      </c>
      <c r="P2710" s="56">
        <f>IF(ISERROR(IF($X$5=1,$Y$5,)),"",IF($X$5=1,$Y$5,))</f>
        <v>0</v>
      </c>
      <c r="Q2710" s="56">
        <f>IF(ISERROR(IF($X$6=1,$Y$6,)),"",IF($X$6=1,$Y$6,))</f>
        <v>10000</v>
      </c>
      <c r="R2710" s="56">
        <f>IF(ISERROR(IF($X$7=1,$Y$7,)),"",IF($X$7=1,$Y$7,))</f>
        <v>0</v>
      </c>
      <c r="S2710" s="56">
        <f>IF(ISERROR(IF($X$8=1,$Y$8,)),"",IF($X$8=1,$Y$8,))</f>
        <v>1000</v>
      </c>
      <c r="T2710" s="56">
        <f>IF(ISERROR(IF($X$9=1,$Y$9,)),"",IF($X$9=1,$Y$9,))</f>
        <v>500</v>
      </c>
      <c r="U2710" s="56">
        <f>IF(ISERROR(IF($X$10=1,$Y$10,)),"",IF($X$10=1,$Y$10,))</f>
        <v>500</v>
      </c>
    </row>
    <row r="2711" spans="1:21" x14ac:dyDescent="0.25">
      <c r="A2711" s="75">
        <f t="shared" si="515"/>
        <v>2707</v>
      </c>
      <c r="D2711" s="56" t="s">
        <v>4444</v>
      </c>
      <c r="E2711" s="56">
        <f t="shared" si="516"/>
        <v>2707</v>
      </c>
      <c r="F2711" s="76">
        <f t="shared" si="511"/>
        <v>98</v>
      </c>
      <c r="G2711" s="56" t="str">
        <f t="shared" si="517"/>
        <v>B9.Cockpit.MK2.Tail.2</v>
      </c>
      <c r="H2711" s="56">
        <f t="shared" si="518"/>
        <v>2707</v>
      </c>
      <c r="I2711" s="56">
        <f>IF(G2711="",0,IF(COUNTIF($G$5:G2711,G2711)=1,0,COUNTIF($G$5:G2711,G2711) )   )</f>
        <v>0</v>
      </c>
      <c r="J2711" s="56" t="str">
        <f t="shared" si="519"/>
        <v/>
      </c>
      <c r="K2711" s="56" t="str">
        <f t="shared" si="510"/>
        <v/>
      </c>
      <c r="L2711" s="56" t="str">
        <f t="shared" si="512"/>
        <v/>
      </c>
      <c r="M2711" s="56" t="str">
        <f t="shared" si="513"/>
        <v/>
      </c>
      <c r="N2711" s="56" t="str">
        <f t="shared" si="514"/>
        <v/>
      </c>
      <c r="O2711" s="56" t="str">
        <f t="shared" si="520"/>
        <v/>
      </c>
      <c r="P2711" s="56">
        <f>IF(ISERROR(IF($X$5=1,$Y$5,)),"",IF($X$5=1,$Y$5,))</f>
        <v>0</v>
      </c>
      <c r="Q2711" s="56">
        <f>IF(ISERROR(IF($X$6=1,$Y$6,)),"",IF($X$6=1,$Y$6,))</f>
        <v>10000</v>
      </c>
      <c r="R2711" s="56">
        <f>IF(ISERROR(IF($X$7=1,$Y$7,)),"",IF($X$7=1,$Y$7,))</f>
        <v>0</v>
      </c>
      <c r="S2711" s="56">
        <f>IF(ISERROR(IF($X$8=1,$Y$8,)),"",IF($X$8=1,$Y$8,))</f>
        <v>1000</v>
      </c>
      <c r="T2711" s="56">
        <f>IF(ISERROR(IF($X$9=1,$Y$9,)),"",IF($X$9=1,$Y$9,))</f>
        <v>500</v>
      </c>
      <c r="U2711" s="56">
        <f>IF(ISERROR(IF($X$10=1,$Y$10,)),"",IF($X$10=1,$Y$10,))</f>
        <v>500</v>
      </c>
    </row>
    <row r="2712" spans="1:21" x14ac:dyDescent="0.25">
      <c r="A2712" s="75">
        <f t="shared" si="515"/>
        <v>2708</v>
      </c>
      <c r="D2712" s="56" t="s">
        <v>4445</v>
      </c>
      <c r="E2712" s="56">
        <f t="shared" si="516"/>
        <v>2708</v>
      </c>
      <c r="F2712" s="76">
        <f t="shared" si="511"/>
        <v>98</v>
      </c>
      <c r="G2712" s="56" t="str">
        <f t="shared" si="517"/>
        <v>B9.Cockpit.MK2.Nosecone</v>
      </c>
      <c r="H2712" s="56">
        <f t="shared" si="518"/>
        <v>2708</v>
      </c>
      <c r="I2712" s="56">
        <f>IF(G2712="",0,IF(COUNTIF($G$5:G2712,G2712)=1,0,COUNTIF($G$5:G2712,G2712) )   )</f>
        <v>0</v>
      </c>
      <c r="J2712" s="56" t="str">
        <f t="shared" si="519"/>
        <v/>
      </c>
      <c r="K2712" s="56" t="str">
        <f t="shared" si="510"/>
        <v/>
      </c>
      <c r="L2712" s="56" t="str">
        <f t="shared" si="512"/>
        <v/>
      </c>
      <c r="M2712" s="56" t="str">
        <f t="shared" si="513"/>
        <v/>
      </c>
      <c r="N2712" s="56" t="str">
        <f t="shared" si="514"/>
        <v/>
      </c>
      <c r="O2712" s="56" t="str">
        <f t="shared" si="520"/>
        <v/>
      </c>
      <c r="P2712" s="56">
        <f>IF(ISERROR(IF($X$5=1,$Y$5,)),"",IF($X$5=1,$Y$5,))</f>
        <v>0</v>
      </c>
      <c r="Q2712" s="56">
        <f>IF(ISERROR(IF($X$6=1,$Y$6,)),"",IF($X$6=1,$Y$6,))</f>
        <v>10000</v>
      </c>
      <c r="R2712" s="56">
        <f>IF(ISERROR(IF($X$7=1,$Y$7,)),"",IF($X$7=1,$Y$7,))</f>
        <v>0</v>
      </c>
      <c r="S2712" s="56">
        <f>IF(ISERROR(IF($X$8=1,$Y$8,)),"",IF($X$8=1,$Y$8,))</f>
        <v>1000</v>
      </c>
      <c r="T2712" s="56">
        <f>IF(ISERROR(IF($X$9=1,$Y$9,)),"",IF($X$9=1,$Y$9,))</f>
        <v>500</v>
      </c>
      <c r="U2712" s="56">
        <f>IF(ISERROR(IF($X$10=1,$Y$10,)),"",IF($X$10=1,$Y$10,))</f>
        <v>500</v>
      </c>
    </row>
    <row r="2713" spans="1:21" x14ac:dyDescent="0.25">
      <c r="A2713" s="75">
        <f t="shared" si="515"/>
        <v>2709</v>
      </c>
      <c r="C2713" s="56" t="s">
        <v>2532</v>
      </c>
      <c r="E2713" s="56">
        <f t="shared" si="516"/>
        <v>2709</v>
      </c>
      <c r="F2713" s="76">
        <f t="shared" si="511"/>
        <v>98</v>
      </c>
      <c r="G2713" s="56" t="str">
        <f t="shared" si="517"/>
        <v/>
      </c>
      <c r="H2713" s="56">
        <f t="shared" si="518"/>
        <v>2709</v>
      </c>
      <c r="I2713" s="56">
        <f>IF(G2713="",0,IF(COUNTIF($G$5:G2713,G2713)=1,0,COUNTIF($G$5:G2713,G2713) )   )</f>
        <v>0</v>
      </c>
      <c r="J2713" s="56" t="str">
        <f t="shared" si="519"/>
        <v/>
      </c>
      <c r="K2713" s="56" t="str">
        <f t="shared" si="510"/>
        <v/>
      </c>
      <c r="L2713" s="56" t="str">
        <f t="shared" si="512"/>
        <v/>
      </c>
      <c r="M2713" s="56" t="str">
        <f t="shared" si="513"/>
        <v/>
      </c>
      <c r="N2713" s="56" t="str">
        <f t="shared" si="514"/>
        <v/>
      </c>
      <c r="O2713" s="56" t="str">
        <f t="shared" si="520"/>
        <v/>
      </c>
      <c r="P2713" s="56">
        <f>IF(ISERROR(IF($X$5=1,$Y$5,)),"",IF($X$5=1,$Y$5,))</f>
        <v>0</v>
      </c>
      <c r="Q2713" s="56">
        <f>IF(ISERROR(IF($X$6=1,$Y$6,)),"",IF($X$6=1,$Y$6,))</f>
        <v>10000</v>
      </c>
      <c r="R2713" s="56">
        <f>IF(ISERROR(IF($X$7=1,$Y$7,)),"",IF($X$7=1,$Y$7,))</f>
        <v>0</v>
      </c>
      <c r="S2713" s="56">
        <f>IF(ISERROR(IF($X$8=1,$Y$8,)),"",IF($X$8=1,$Y$8,))</f>
        <v>1000</v>
      </c>
      <c r="T2713" s="56">
        <f>IF(ISERROR(IF($X$9=1,$Y$9,)),"",IF($X$9=1,$Y$9,))</f>
        <v>500</v>
      </c>
      <c r="U2713" s="56">
        <f>IF(ISERROR(IF($X$10=1,$Y$10,)),"",IF($X$10=1,$Y$10,))</f>
        <v>500</v>
      </c>
    </row>
    <row r="2714" spans="1:21" x14ac:dyDescent="0.25">
      <c r="A2714" s="75">
        <f t="shared" si="515"/>
        <v>2710</v>
      </c>
      <c r="B2714" s="56" t="s">
        <v>2532</v>
      </c>
      <c r="E2714" s="56">
        <f t="shared" si="516"/>
        <v>2710</v>
      </c>
      <c r="F2714" s="76">
        <f t="shared" si="511"/>
        <v>98</v>
      </c>
      <c r="G2714" s="56" t="str">
        <f t="shared" si="517"/>
        <v/>
      </c>
      <c r="H2714" s="56">
        <f t="shared" si="518"/>
        <v>2710</v>
      </c>
      <c r="I2714" s="56">
        <f>IF(G2714="",0,IF(COUNTIF($G$5:G2714,G2714)=1,0,COUNTIF($G$5:G2714,G2714) )   )</f>
        <v>0</v>
      </c>
      <c r="J2714" s="56" t="str">
        <f t="shared" si="519"/>
        <v/>
      </c>
      <c r="K2714" s="56" t="str">
        <f t="shared" si="510"/>
        <v/>
      </c>
      <c r="L2714" s="56" t="str">
        <f t="shared" si="512"/>
        <v/>
      </c>
      <c r="M2714" s="56" t="str">
        <f t="shared" si="513"/>
        <v/>
      </c>
      <c r="N2714" s="56" t="str">
        <f t="shared" si="514"/>
        <v/>
      </c>
      <c r="O2714" s="56" t="str">
        <f t="shared" si="520"/>
        <v/>
      </c>
      <c r="P2714" s="56">
        <f>IF(ISERROR(IF($X$5=1,$Y$5,)),"",IF($X$5=1,$Y$5,))</f>
        <v>0</v>
      </c>
      <c r="Q2714" s="56">
        <f>IF(ISERROR(IF($X$6=1,$Y$6,)),"",IF($X$6=1,$Y$6,))</f>
        <v>10000</v>
      </c>
      <c r="R2714" s="56">
        <f>IF(ISERROR(IF($X$7=1,$Y$7,)),"",IF($X$7=1,$Y$7,))</f>
        <v>0</v>
      </c>
      <c r="S2714" s="56">
        <f>IF(ISERROR(IF($X$8=1,$Y$8,)),"",IF($X$8=1,$Y$8,))</f>
        <v>1000</v>
      </c>
      <c r="T2714" s="56">
        <f>IF(ISERROR(IF($X$9=1,$Y$9,)),"",IF($X$9=1,$Y$9,))</f>
        <v>500</v>
      </c>
      <c r="U2714" s="56">
        <f>IF(ISERROR(IF($X$10=1,$Y$10,)),"",IF($X$10=1,$Y$10,))</f>
        <v>500</v>
      </c>
    </row>
    <row r="2715" spans="1:21" x14ac:dyDescent="0.25">
      <c r="A2715" s="75">
        <f t="shared" si="515"/>
        <v>2711</v>
      </c>
      <c r="B2715" s="56" t="s">
        <v>2517</v>
      </c>
      <c r="E2715" s="56">
        <f t="shared" si="516"/>
        <v>2711</v>
      </c>
      <c r="F2715" s="76">
        <f t="shared" si="511"/>
        <v>98</v>
      </c>
      <c r="G2715" s="56" t="str">
        <f t="shared" si="517"/>
        <v/>
      </c>
      <c r="H2715" s="56">
        <f t="shared" si="518"/>
        <v>2711</v>
      </c>
      <c r="I2715" s="56">
        <f>IF(G2715="",0,IF(COUNTIF($G$5:G2715,G2715)=1,0,COUNTIF($G$5:G2715,G2715) )   )</f>
        <v>0</v>
      </c>
      <c r="J2715" s="56" t="str">
        <f t="shared" si="519"/>
        <v/>
      </c>
      <c r="K2715" s="56" t="str">
        <f t="shared" si="510"/>
        <v/>
      </c>
      <c r="L2715" s="56" t="str">
        <f t="shared" si="512"/>
        <v/>
      </c>
      <c r="M2715" s="56" t="str">
        <f t="shared" si="513"/>
        <v/>
      </c>
      <c r="N2715" s="56" t="str">
        <f t="shared" si="514"/>
        <v/>
      </c>
      <c r="O2715" s="56" t="str">
        <f t="shared" si="520"/>
        <v/>
      </c>
      <c r="P2715" s="56">
        <f>IF(ISERROR(IF($X$5=1,$Y$5,)),"",IF($X$5=1,$Y$5,))</f>
        <v>0</v>
      </c>
      <c r="Q2715" s="56">
        <f>IF(ISERROR(IF($X$6=1,$Y$6,)),"",IF($X$6=1,$Y$6,))</f>
        <v>10000</v>
      </c>
      <c r="R2715" s="56">
        <f>IF(ISERROR(IF($X$7=1,$Y$7,)),"",IF($X$7=1,$Y$7,))</f>
        <v>0</v>
      </c>
      <c r="S2715" s="56">
        <f>IF(ISERROR(IF($X$8=1,$Y$8,)),"",IF($X$8=1,$Y$8,))</f>
        <v>1000</v>
      </c>
      <c r="T2715" s="56">
        <f>IF(ISERROR(IF($X$9=1,$Y$9,)),"",IF($X$9=1,$Y$9,))</f>
        <v>500</v>
      </c>
      <c r="U2715" s="56">
        <f>IF(ISERROR(IF($X$10=1,$Y$10,)),"",IF($X$10=1,$Y$10,))</f>
        <v>500</v>
      </c>
    </row>
    <row r="2716" spans="1:21" x14ac:dyDescent="0.25">
      <c r="A2716" s="75">
        <f t="shared" si="515"/>
        <v>2712</v>
      </c>
      <c r="B2716" s="56" t="s">
        <v>2518</v>
      </c>
      <c r="E2716" s="56">
        <f t="shared" si="516"/>
        <v>2712</v>
      </c>
      <c r="F2716" s="76">
        <f t="shared" si="511"/>
        <v>98</v>
      </c>
      <c r="G2716" s="56" t="str">
        <f t="shared" si="517"/>
        <v/>
      </c>
      <c r="H2716" s="56">
        <f t="shared" si="518"/>
        <v>2712</v>
      </c>
      <c r="I2716" s="56">
        <f>IF(G2716="",0,IF(COUNTIF($G$5:G2716,G2716)=1,0,COUNTIF($G$5:G2716,G2716) )   )</f>
        <v>0</v>
      </c>
      <c r="J2716" s="56" t="str">
        <f t="shared" si="519"/>
        <v/>
      </c>
      <c r="K2716" s="56" t="str">
        <f t="shared" si="510"/>
        <v/>
      </c>
      <c r="L2716" s="56" t="str">
        <f t="shared" si="512"/>
        <v/>
      </c>
      <c r="M2716" s="56" t="str">
        <f t="shared" si="513"/>
        <v/>
      </c>
      <c r="N2716" s="56" t="str">
        <f t="shared" si="514"/>
        <v/>
      </c>
      <c r="O2716" s="56" t="str">
        <f t="shared" si="520"/>
        <v/>
      </c>
      <c r="P2716" s="56">
        <f>IF(ISERROR(IF($X$5=1,$Y$5,)),"",IF($X$5=1,$Y$5,))</f>
        <v>0</v>
      </c>
      <c r="Q2716" s="56">
        <f>IF(ISERROR(IF($X$6=1,$Y$6,)),"",IF($X$6=1,$Y$6,))</f>
        <v>10000</v>
      </c>
      <c r="R2716" s="56">
        <f>IF(ISERROR(IF($X$7=1,$Y$7,)),"",IF($X$7=1,$Y$7,))</f>
        <v>0</v>
      </c>
      <c r="S2716" s="56">
        <f>IF(ISERROR(IF($X$8=1,$Y$8,)),"",IF($X$8=1,$Y$8,))</f>
        <v>1000</v>
      </c>
      <c r="T2716" s="56">
        <f>IF(ISERROR(IF($X$9=1,$Y$9,)),"",IF($X$9=1,$Y$9,))</f>
        <v>500</v>
      </c>
      <c r="U2716" s="56">
        <f>IF(ISERROR(IF($X$10=1,$Y$10,)),"",IF($X$10=1,$Y$10,))</f>
        <v>500</v>
      </c>
    </row>
    <row r="2717" spans="1:21" x14ac:dyDescent="0.25">
      <c r="A2717" s="75">
        <f t="shared" si="515"/>
        <v>2713</v>
      </c>
      <c r="C2717" s="56" t="s">
        <v>6007</v>
      </c>
      <c r="E2717" s="56">
        <f t="shared" si="516"/>
        <v>2713</v>
      </c>
      <c r="F2717" s="76">
        <f t="shared" si="511"/>
        <v>99</v>
      </c>
      <c r="G2717" s="56" t="str">
        <f t="shared" si="517"/>
        <v>newnode_b9S2Project2</v>
      </c>
      <c r="H2717" s="56">
        <f t="shared" si="518"/>
        <v>2713</v>
      </c>
      <c r="I2717" s="56">
        <f>IF(G2717="",0,IF(COUNTIF($G$5:G2717,G2717)=1,0,COUNTIF($G$5:G2717,G2717) )   )</f>
        <v>0</v>
      </c>
      <c r="J2717" s="56" t="str">
        <f t="shared" si="519"/>
        <v/>
      </c>
      <c r="K2717" s="56" t="str">
        <f t="shared" si="510"/>
        <v/>
      </c>
      <c r="L2717" s="56" t="str">
        <f t="shared" si="512"/>
        <v/>
      </c>
      <c r="M2717" s="56" t="str">
        <f t="shared" si="513"/>
        <v/>
      </c>
      <c r="N2717" s="56" t="str">
        <f t="shared" si="514"/>
        <v/>
      </c>
      <c r="O2717" s="56" t="str">
        <f t="shared" si="520"/>
        <v/>
      </c>
      <c r="P2717" s="56">
        <f>IF(ISERROR(IF($X$5=1,$Y$5,)),"",IF($X$5=1,$Y$5,))</f>
        <v>0</v>
      </c>
      <c r="Q2717" s="56">
        <f>IF(ISERROR(IF($X$6=1,$Y$6,)),"",IF($X$6=1,$Y$6,))</f>
        <v>10000</v>
      </c>
      <c r="R2717" s="56">
        <f>IF(ISERROR(IF($X$7=1,$Y$7,)),"",IF($X$7=1,$Y$7,))</f>
        <v>0</v>
      </c>
      <c r="S2717" s="56">
        <f>IF(ISERROR(IF($X$8=1,$Y$8,)),"",IF($X$8=1,$Y$8,))</f>
        <v>1000</v>
      </c>
      <c r="T2717" s="56">
        <f>IF(ISERROR(IF($X$9=1,$Y$9,)),"",IF($X$9=1,$Y$9,))</f>
        <v>500</v>
      </c>
      <c r="U2717" s="56">
        <f>IF(ISERROR(IF($X$10=1,$Y$10,)),"",IF($X$10=1,$Y$10,))</f>
        <v>500</v>
      </c>
    </row>
    <row r="2718" spans="1:21" x14ac:dyDescent="0.25">
      <c r="A2718" s="75">
        <f t="shared" si="515"/>
        <v>2714</v>
      </c>
      <c r="C2718" s="56" t="s">
        <v>5913</v>
      </c>
      <c r="E2718" s="56">
        <f t="shared" si="516"/>
        <v>2714</v>
      </c>
      <c r="F2718" s="76">
        <f t="shared" si="511"/>
        <v>99</v>
      </c>
      <c r="G2718" s="56" t="str">
        <f t="shared" si="517"/>
        <v/>
      </c>
      <c r="H2718" s="56">
        <f t="shared" si="518"/>
        <v>2714</v>
      </c>
      <c r="I2718" s="56">
        <f>IF(G2718="",0,IF(COUNTIF($G$5:G2718,G2718)=1,0,COUNTIF($G$5:G2718,G2718) )   )</f>
        <v>0</v>
      </c>
      <c r="J2718" s="56" t="str">
        <f t="shared" si="519"/>
        <v/>
      </c>
      <c r="K2718" s="56" t="str">
        <f t="shared" si="510"/>
        <v/>
      </c>
      <c r="L2718" s="56" t="str">
        <f t="shared" si="512"/>
        <v/>
      </c>
      <c r="M2718" s="56" t="str">
        <f t="shared" si="513"/>
        <v/>
      </c>
      <c r="N2718" s="56" t="str">
        <f t="shared" si="514"/>
        <v/>
      </c>
      <c r="O2718" s="56" t="str">
        <f t="shared" si="520"/>
        <v/>
      </c>
      <c r="P2718" s="56">
        <f>IF(ISERROR(IF($X$5=1,$Y$5,)),"",IF($X$5=1,$Y$5,))</f>
        <v>0</v>
      </c>
      <c r="Q2718" s="56">
        <f>IF(ISERROR(IF($X$6=1,$Y$6,)),"",IF($X$6=1,$Y$6,))</f>
        <v>10000</v>
      </c>
      <c r="R2718" s="56">
        <f>IF(ISERROR(IF($X$7=1,$Y$7,)),"",IF($X$7=1,$Y$7,))</f>
        <v>0</v>
      </c>
      <c r="S2718" s="56">
        <f>IF(ISERROR(IF($X$8=1,$Y$8,)),"",IF($X$8=1,$Y$8,))</f>
        <v>1000</v>
      </c>
      <c r="T2718" s="56">
        <f>IF(ISERROR(IF($X$9=1,$Y$9,)),"",IF($X$9=1,$Y$9,))</f>
        <v>500</v>
      </c>
      <c r="U2718" s="56">
        <f>IF(ISERROR(IF($X$10=1,$Y$10,)),"",IF($X$10=1,$Y$10,))</f>
        <v>500</v>
      </c>
    </row>
    <row r="2719" spans="1:21" x14ac:dyDescent="0.25">
      <c r="A2719" s="75">
        <f t="shared" si="515"/>
        <v>2715</v>
      </c>
      <c r="C2719" s="56" t="s">
        <v>6131</v>
      </c>
      <c r="E2719" s="56">
        <f t="shared" si="516"/>
        <v>2715</v>
      </c>
      <c r="F2719" s="76">
        <f t="shared" si="511"/>
        <v>99</v>
      </c>
      <c r="G2719" s="56" t="str">
        <f t="shared" si="517"/>
        <v/>
      </c>
      <c r="H2719" s="56">
        <f t="shared" si="518"/>
        <v>2715</v>
      </c>
      <c r="I2719" s="56">
        <f>IF(G2719="",0,IF(COUNTIF($G$5:G2719,G2719)=1,0,COUNTIF($G$5:G2719,G2719) )   )</f>
        <v>0</v>
      </c>
      <c r="J2719" s="56" t="str">
        <f t="shared" si="519"/>
        <v/>
      </c>
      <c r="K2719" s="56" t="str">
        <f t="shared" si="510"/>
        <v/>
      </c>
      <c r="L2719" s="56" t="str">
        <f t="shared" si="512"/>
        <v/>
      </c>
      <c r="M2719" s="56" t="str">
        <f t="shared" si="513"/>
        <v/>
      </c>
      <c r="N2719" s="56" t="str">
        <f t="shared" si="514"/>
        <v/>
      </c>
      <c r="O2719" s="56" t="str">
        <f t="shared" si="520"/>
        <v/>
      </c>
      <c r="P2719" s="56">
        <f>IF(ISERROR(IF($X$5=1,$Y$5,)),"",IF($X$5=1,$Y$5,))</f>
        <v>0</v>
      </c>
      <c r="Q2719" s="56">
        <f>IF(ISERROR(IF($X$6=1,$Y$6,)),"",IF($X$6=1,$Y$6,))</f>
        <v>10000</v>
      </c>
      <c r="R2719" s="56">
        <f>IF(ISERROR(IF($X$7=1,$Y$7,)),"",IF($X$7=1,$Y$7,))</f>
        <v>0</v>
      </c>
      <c r="S2719" s="56">
        <f>IF(ISERROR(IF($X$8=1,$Y$8,)),"",IF($X$8=1,$Y$8,))</f>
        <v>1000</v>
      </c>
      <c r="T2719" s="56">
        <f>IF(ISERROR(IF($X$9=1,$Y$9,)),"",IF($X$9=1,$Y$9,))</f>
        <v>500</v>
      </c>
      <c r="U2719" s="56">
        <f>IF(ISERROR(IF($X$10=1,$Y$10,)),"",IF($X$10=1,$Y$10,))</f>
        <v>500</v>
      </c>
    </row>
    <row r="2720" spans="1:21" x14ac:dyDescent="0.25">
      <c r="A2720" s="75">
        <f t="shared" si="515"/>
        <v>2716</v>
      </c>
      <c r="C2720" s="56" t="s">
        <v>3368</v>
      </c>
      <c r="E2720" s="56">
        <f t="shared" si="516"/>
        <v>2716</v>
      </c>
      <c r="F2720" s="76">
        <f t="shared" si="511"/>
        <v>99</v>
      </c>
      <c r="G2720" s="56" t="str">
        <f t="shared" si="517"/>
        <v/>
      </c>
      <c r="H2720" s="56">
        <f t="shared" si="518"/>
        <v>2716</v>
      </c>
      <c r="I2720" s="56">
        <f>IF(G2720="",0,IF(COUNTIF($G$5:G2720,G2720)=1,0,COUNTIF($G$5:G2720,G2720) )   )</f>
        <v>0</v>
      </c>
      <c r="J2720" s="56" t="str">
        <f t="shared" si="519"/>
        <v/>
      </c>
      <c r="K2720" s="56" t="str">
        <f t="shared" si="510"/>
        <v/>
      </c>
      <c r="L2720" s="56" t="str">
        <f t="shared" si="512"/>
        <v/>
      </c>
      <c r="M2720" s="56" t="str">
        <f t="shared" si="513"/>
        <v/>
      </c>
      <c r="N2720" s="56" t="str">
        <f t="shared" si="514"/>
        <v/>
      </c>
      <c r="O2720" s="56" t="str">
        <f t="shared" si="520"/>
        <v/>
      </c>
      <c r="P2720" s="56">
        <f>IF(ISERROR(IF($X$5=1,$Y$5,)),"",IF($X$5=1,$Y$5,))</f>
        <v>0</v>
      </c>
      <c r="Q2720" s="56">
        <f>IF(ISERROR(IF($X$6=1,$Y$6,)),"",IF($X$6=1,$Y$6,))</f>
        <v>10000</v>
      </c>
      <c r="R2720" s="56">
        <f>IF(ISERROR(IF($X$7=1,$Y$7,)),"",IF($X$7=1,$Y$7,))</f>
        <v>0</v>
      </c>
      <c r="S2720" s="56">
        <f>IF(ISERROR(IF($X$8=1,$Y$8,)),"",IF($X$8=1,$Y$8,))</f>
        <v>1000</v>
      </c>
      <c r="T2720" s="56">
        <f>IF(ISERROR(IF($X$9=1,$Y$9,)),"",IF($X$9=1,$Y$9,))</f>
        <v>500</v>
      </c>
      <c r="U2720" s="56">
        <f>IF(ISERROR(IF($X$10=1,$Y$10,)),"",IF($X$10=1,$Y$10,))</f>
        <v>500</v>
      </c>
    </row>
    <row r="2721" spans="1:21" x14ac:dyDescent="0.25">
      <c r="A2721" s="75">
        <f t="shared" si="515"/>
        <v>2717</v>
      </c>
      <c r="C2721" s="56" t="s">
        <v>2608</v>
      </c>
      <c r="E2721" s="56">
        <f t="shared" si="516"/>
        <v>2717</v>
      </c>
      <c r="F2721" s="76">
        <f t="shared" si="511"/>
        <v>99</v>
      </c>
      <c r="G2721" s="56" t="str">
        <f t="shared" si="517"/>
        <v/>
      </c>
      <c r="H2721" s="56">
        <f t="shared" si="518"/>
        <v>2717</v>
      </c>
      <c r="I2721" s="56">
        <f>IF(G2721="",0,IF(COUNTIF($G$5:G2721,G2721)=1,0,COUNTIF($G$5:G2721,G2721) )   )</f>
        <v>0</v>
      </c>
      <c r="J2721" s="56" t="str">
        <f t="shared" si="519"/>
        <v/>
      </c>
      <c r="K2721" s="56" t="str">
        <f t="shared" si="510"/>
        <v/>
      </c>
      <c r="L2721" s="56" t="str">
        <f t="shared" si="512"/>
        <v/>
      </c>
      <c r="M2721" s="56" t="str">
        <f t="shared" si="513"/>
        <v/>
      </c>
      <c r="N2721" s="56" t="str">
        <f t="shared" si="514"/>
        <v/>
      </c>
      <c r="O2721" s="56" t="str">
        <f t="shared" si="520"/>
        <v/>
      </c>
      <c r="P2721" s="56">
        <f>IF(ISERROR(IF($X$5=1,$Y$5,)),"",IF($X$5=1,$Y$5,))</f>
        <v>0</v>
      </c>
      <c r="Q2721" s="56">
        <f>IF(ISERROR(IF($X$6=1,$Y$6,)),"",IF($X$6=1,$Y$6,))</f>
        <v>10000</v>
      </c>
      <c r="R2721" s="56">
        <f>IF(ISERROR(IF($X$7=1,$Y$7,)),"",IF($X$7=1,$Y$7,))</f>
        <v>0</v>
      </c>
      <c r="S2721" s="56">
        <f>IF(ISERROR(IF($X$8=1,$Y$8,)),"",IF($X$8=1,$Y$8,))</f>
        <v>1000</v>
      </c>
      <c r="T2721" s="56">
        <f>IF(ISERROR(IF($X$9=1,$Y$9,)),"",IF($X$9=1,$Y$9,))</f>
        <v>500</v>
      </c>
      <c r="U2721" s="56">
        <f>IF(ISERROR(IF($X$10=1,$Y$10,)),"",IF($X$10=1,$Y$10,))</f>
        <v>500</v>
      </c>
    </row>
    <row r="2722" spans="1:21" x14ac:dyDescent="0.25">
      <c r="A2722" s="75">
        <f t="shared" si="515"/>
        <v>2718</v>
      </c>
      <c r="C2722" s="56" t="s">
        <v>6286</v>
      </c>
      <c r="E2722" s="56">
        <f t="shared" si="516"/>
        <v>2718</v>
      </c>
      <c r="F2722" s="76">
        <f t="shared" si="511"/>
        <v>99</v>
      </c>
      <c r="G2722" s="56" t="str">
        <f t="shared" si="517"/>
        <v/>
      </c>
      <c r="H2722" s="56">
        <f t="shared" si="518"/>
        <v>2718</v>
      </c>
      <c r="I2722" s="56">
        <f>IF(G2722="",0,IF(COUNTIF($G$5:G2722,G2722)=1,0,COUNTIF($G$5:G2722,G2722) )   )</f>
        <v>0</v>
      </c>
      <c r="J2722" s="56" t="str">
        <f t="shared" si="519"/>
        <v/>
      </c>
      <c r="K2722" s="56" t="str">
        <f t="shared" si="510"/>
        <v/>
      </c>
      <c r="L2722" s="56" t="str">
        <f t="shared" si="512"/>
        <v/>
      </c>
      <c r="M2722" s="56" t="str">
        <f t="shared" si="513"/>
        <v/>
      </c>
      <c r="N2722" s="56" t="str">
        <f t="shared" si="514"/>
        <v/>
      </c>
      <c r="O2722" s="56" t="str">
        <f t="shared" si="520"/>
        <v/>
      </c>
      <c r="P2722" s="56">
        <f>IF(ISERROR(IF($X$5=1,$Y$5,)),"",IF($X$5=1,$Y$5,))</f>
        <v>0</v>
      </c>
      <c r="Q2722" s="56">
        <f>IF(ISERROR(IF($X$6=1,$Y$6,)),"",IF($X$6=1,$Y$6,))</f>
        <v>10000</v>
      </c>
      <c r="R2722" s="56">
        <f>IF(ISERROR(IF($X$7=1,$Y$7,)),"",IF($X$7=1,$Y$7,))</f>
        <v>0</v>
      </c>
      <c r="S2722" s="56">
        <f>IF(ISERROR(IF($X$8=1,$Y$8,)),"",IF($X$8=1,$Y$8,))</f>
        <v>1000</v>
      </c>
      <c r="T2722" s="56">
        <f>IF(ISERROR(IF($X$9=1,$Y$9,)),"",IF($X$9=1,$Y$9,))</f>
        <v>500</v>
      </c>
      <c r="U2722" s="56">
        <f>IF(ISERROR(IF($X$10=1,$Y$10,)),"",IF($X$10=1,$Y$10,))</f>
        <v>500</v>
      </c>
    </row>
    <row r="2723" spans="1:21" x14ac:dyDescent="0.25">
      <c r="A2723" s="75">
        <f t="shared" si="515"/>
        <v>2719</v>
      </c>
      <c r="C2723" s="56" t="s">
        <v>2525</v>
      </c>
      <c r="E2723" s="56">
        <f t="shared" si="516"/>
        <v>2719</v>
      </c>
      <c r="F2723" s="76">
        <f t="shared" si="511"/>
        <v>99</v>
      </c>
      <c r="G2723" s="56" t="str">
        <f t="shared" si="517"/>
        <v/>
      </c>
      <c r="H2723" s="56">
        <f t="shared" si="518"/>
        <v>2719</v>
      </c>
      <c r="I2723" s="56">
        <f>IF(G2723="",0,IF(COUNTIF($G$5:G2723,G2723)=1,0,COUNTIF($G$5:G2723,G2723) )   )</f>
        <v>0</v>
      </c>
      <c r="J2723" s="56" t="str">
        <f t="shared" si="519"/>
        <v/>
      </c>
      <c r="K2723" s="56" t="str">
        <f t="shared" si="510"/>
        <v/>
      </c>
      <c r="L2723" s="56" t="str">
        <f t="shared" si="512"/>
        <v/>
      </c>
      <c r="M2723" s="56" t="str">
        <f t="shared" si="513"/>
        <v/>
      </c>
      <c r="N2723" s="56" t="str">
        <f t="shared" si="514"/>
        <v/>
      </c>
      <c r="O2723" s="56" t="str">
        <f t="shared" si="520"/>
        <v/>
      </c>
      <c r="P2723" s="56">
        <f>IF(ISERROR(IF($X$5=1,$Y$5,)),"",IF($X$5=1,$Y$5,))</f>
        <v>0</v>
      </c>
      <c r="Q2723" s="56">
        <f>IF(ISERROR(IF($X$6=1,$Y$6,)),"",IF($X$6=1,$Y$6,))</f>
        <v>10000</v>
      </c>
      <c r="R2723" s="56">
        <f>IF(ISERROR(IF($X$7=1,$Y$7,)),"",IF($X$7=1,$Y$7,))</f>
        <v>0</v>
      </c>
      <c r="S2723" s="56">
        <f>IF(ISERROR(IF($X$8=1,$Y$8,)),"",IF($X$8=1,$Y$8,))</f>
        <v>1000</v>
      </c>
      <c r="T2723" s="56">
        <f>IF(ISERROR(IF($X$9=1,$Y$9,)),"",IF($X$9=1,$Y$9,))</f>
        <v>500</v>
      </c>
      <c r="U2723" s="56">
        <f>IF(ISERROR(IF($X$10=1,$Y$10,)),"",IF($X$10=1,$Y$10,))</f>
        <v>500</v>
      </c>
    </row>
    <row r="2724" spans="1:21" x14ac:dyDescent="0.25">
      <c r="A2724" s="75">
        <f t="shared" si="515"/>
        <v>2720</v>
      </c>
      <c r="C2724" s="56" t="s">
        <v>2526</v>
      </c>
      <c r="E2724" s="56">
        <f t="shared" si="516"/>
        <v>2720</v>
      </c>
      <c r="F2724" s="76">
        <f t="shared" si="511"/>
        <v>99</v>
      </c>
      <c r="G2724" s="56" t="str">
        <f t="shared" si="517"/>
        <v/>
      </c>
      <c r="H2724" s="56">
        <f t="shared" si="518"/>
        <v>2720</v>
      </c>
      <c r="I2724" s="56">
        <f>IF(G2724="",0,IF(COUNTIF($G$5:G2724,G2724)=1,0,COUNTIF($G$5:G2724,G2724) )   )</f>
        <v>0</v>
      </c>
      <c r="J2724" s="56" t="str">
        <f t="shared" si="519"/>
        <v/>
      </c>
      <c r="K2724" s="56" t="str">
        <f t="shared" si="510"/>
        <v/>
      </c>
      <c r="L2724" s="56" t="str">
        <f t="shared" si="512"/>
        <v/>
      </c>
      <c r="M2724" s="56" t="str">
        <f t="shared" si="513"/>
        <v/>
      </c>
      <c r="N2724" s="56" t="str">
        <f t="shared" si="514"/>
        <v/>
      </c>
      <c r="O2724" s="56" t="str">
        <f t="shared" si="520"/>
        <v/>
      </c>
      <c r="P2724" s="56">
        <f>IF(ISERROR(IF($X$5=1,$Y$5,)),"",IF($X$5=1,$Y$5,))</f>
        <v>0</v>
      </c>
      <c r="Q2724" s="56">
        <f>IF(ISERROR(IF($X$6=1,$Y$6,)),"",IF($X$6=1,$Y$6,))</f>
        <v>10000</v>
      </c>
      <c r="R2724" s="56">
        <f>IF(ISERROR(IF($X$7=1,$Y$7,)),"",IF($X$7=1,$Y$7,))</f>
        <v>0</v>
      </c>
      <c r="S2724" s="56">
        <f>IF(ISERROR(IF($X$8=1,$Y$8,)),"",IF($X$8=1,$Y$8,))</f>
        <v>1000</v>
      </c>
      <c r="T2724" s="56">
        <f>IF(ISERROR(IF($X$9=1,$Y$9,)),"",IF($X$9=1,$Y$9,))</f>
        <v>500</v>
      </c>
      <c r="U2724" s="56">
        <f>IF(ISERROR(IF($X$10=1,$Y$10,)),"",IF($X$10=1,$Y$10,))</f>
        <v>500</v>
      </c>
    </row>
    <row r="2725" spans="1:21" x14ac:dyDescent="0.25">
      <c r="A2725" s="75">
        <f t="shared" si="515"/>
        <v>2721</v>
      </c>
      <c r="C2725" s="56" t="s">
        <v>2527</v>
      </c>
      <c r="E2725" s="56">
        <f t="shared" si="516"/>
        <v>2721</v>
      </c>
      <c r="F2725" s="76">
        <f t="shared" si="511"/>
        <v>99</v>
      </c>
      <c r="G2725" s="56" t="str">
        <f t="shared" si="517"/>
        <v/>
      </c>
      <c r="H2725" s="56">
        <f t="shared" si="518"/>
        <v>2721</v>
      </c>
      <c r="I2725" s="56">
        <f>IF(G2725="",0,IF(COUNTIF($G$5:G2725,G2725)=1,0,COUNTIF($G$5:G2725,G2725) )   )</f>
        <v>0</v>
      </c>
      <c r="J2725" s="56" t="str">
        <f t="shared" si="519"/>
        <v/>
      </c>
      <c r="K2725" s="56" t="str">
        <f t="shared" si="510"/>
        <v/>
      </c>
      <c r="L2725" s="56" t="str">
        <f t="shared" si="512"/>
        <v/>
      </c>
      <c r="M2725" s="56" t="str">
        <f t="shared" si="513"/>
        <v/>
      </c>
      <c r="N2725" s="56" t="str">
        <f t="shared" si="514"/>
        <v/>
      </c>
      <c r="O2725" s="56" t="str">
        <f t="shared" si="520"/>
        <v/>
      </c>
      <c r="P2725" s="56">
        <f>IF(ISERROR(IF($X$5=1,$Y$5,)),"",IF($X$5=1,$Y$5,))</f>
        <v>0</v>
      </c>
      <c r="Q2725" s="56">
        <f>IF(ISERROR(IF($X$6=1,$Y$6,)),"",IF($X$6=1,$Y$6,))</f>
        <v>10000</v>
      </c>
      <c r="R2725" s="56">
        <f>IF(ISERROR(IF($X$7=1,$Y$7,)),"",IF($X$7=1,$Y$7,))</f>
        <v>0</v>
      </c>
      <c r="S2725" s="56">
        <f>IF(ISERROR(IF($X$8=1,$Y$8,)),"",IF($X$8=1,$Y$8,))</f>
        <v>1000</v>
      </c>
      <c r="T2725" s="56">
        <f>IF(ISERROR(IF($X$9=1,$Y$9,)),"",IF($X$9=1,$Y$9,))</f>
        <v>500</v>
      </c>
      <c r="U2725" s="56">
        <f>IF(ISERROR(IF($X$10=1,$Y$10,)),"",IF($X$10=1,$Y$10,))</f>
        <v>500</v>
      </c>
    </row>
    <row r="2726" spans="1:21" x14ac:dyDescent="0.25">
      <c r="A2726" s="75">
        <f t="shared" si="515"/>
        <v>2722</v>
      </c>
      <c r="C2726" s="56" t="s">
        <v>6008</v>
      </c>
      <c r="E2726" s="56">
        <f t="shared" si="516"/>
        <v>2722</v>
      </c>
      <c r="F2726" s="76">
        <f t="shared" si="511"/>
        <v>99</v>
      </c>
      <c r="G2726" s="56" t="str">
        <f t="shared" si="517"/>
        <v/>
      </c>
      <c r="H2726" s="56">
        <f t="shared" si="518"/>
        <v>2722</v>
      </c>
      <c r="I2726" s="56">
        <f>IF(G2726="",0,IF(COUNTIF($G$5:G2726,G2726)=1,0,COUNTIF($G$5:G2726,G2726) )   )</f>
        <v>0</v>
      </c>
      <c r="J2726" s="56" t="str">
        <f t="shared" si="519"/>
        <v/>
      </c>
      <c r="K2726" s="56" t="str">
        <f t="shared" si="510"/>
        <v/>
      </c>
      <c r="L2726" s="56" t="str">
        <f t="shared" si="512"/>
        <v/>
      </c>
      <c r="M2726" s="56" t="str">
        <f t="shared" si="513"/>
        <v/>
      </c>
      <c r="N2726" s="56" t="str">
        <f t="shared" si="514"/>
        <v/>
      </c>
      <c r="O2726" s="56" t="str">
        <f t="shared" si="520"/>
        <v/>
      </c>
      <c r="P2726" s="56">
        <f>IF(ISERROR(IF($X$5=1,$Y$5,)),"",IF($X$5=1,$Y$5,))</f>
        <v>0</v>
      </c>
      <c r="Q2726" s="56">
        <f>IF(ISERROR(IF($X$6=1,$Y$6,)),"",IF($X$6=1,$Y$6,))</f>
        <v>10000</v>
      </c>
      <c r="R2726" s="56">
        <f>IF(ISERROR(IF($X$7=1,$Y$7,)),"",IF($X$7=1,$Y$7,))</f>
        <v>0</v>
      </c>
      <c r="S2726" s="56">
        <f>IF(ISERROR(IF($X$8=1,$Y$8,)),"",IF($X$8=1,$Y$8,))</f>
        <v>1000</v>
      </c>
      <c r="T2726" s="56">
        <f>IF(ISERROR(IF($X$9=1,$Y$9,)),"",IF($X$9=1,$Y$9,))</f>
        <v>500</v>
      </c>
      <c r="U2726" s="56">
        <f>IF(ISERROR(IF($X$10=1,$Y$10,)),"",IF($X$10=1,$Y$10,))</f>
        <v>500</v>
      </c>
    </row>
    <row r="2727" spans="1:21" x14ac:dyDescent="0.25">
      <c r="A2727" s="75">
        <f t="shared" si="515"/>
        <v>2723</v>
      </c>
      <c r="C2727" s="56" t="s">
        <v>2529</v>
      </c>
      <c r="E2727" s="56">
        <f t="shared" si="516"/>
        <v>2723</v>
      </c>
      <c r="F2727" s="76">
        <f t="shared" si="511"/>
        <v>99</v>
      </c>
      <c r="G2727" s="56" t="str">
        <f t="shared" si="517"/>
        <v/>
      </c>
      <c r="H2727" s="56">
        <f t="shared" si="518"/>
        <v>2723</v>
      </c>
      <c r="I2727" s="56">
        <f>IF(G2727="",0,IF(COUNTIF($G$5:G2727,G2727)=1,0,COUNTIF($G$5:G2727,G2727) )   )</f>
        <v>0</v>
      </c>
      <c r="J2727" s="56" t="str">
        <f t="shared" si="519"/>
        <v/>
      </c>
      <c r="K2727" s="56" t="str">
        <f t="shared" si="510"/>
        <v/>
      </c>
      <c r="L2727" s="56" t="str">
        <f t="shared" si="512"/>
        <v/>
      </c>
      <c r="M2727" s="56" t="str">
        <f t="shared" si="513"/>
        <v/>
      </c>
      <c r="N2727" s="56" t="str">
        <f t="shared" si="514"/>
        <v/>
      </c>
      <c r="O2727" s="56" t="str">
        <f t="shared" si="520"/>
        <v/>
      </c>
      <c r="P2727" s="56">
        <f>IF(ISERROR(IF($X$5=1,$Y$5,)),"",IF($X$5=1,$Y$5,))</f>
        <v>0</v>
      </c>
      <c r="Q2727" s="56">
        <f>IF(ISERROR(IF($X$6=1,$Y$6,)),"",IF($X$6=1,$Y$6,))</f>
        <v>10000</v>
      </c>
      <c r="R2727" s="56">
        <f>IF(ISERROR(IF($X$7=1,$Y$7,)),"",IF($X$7=1,$Y$7,))</f>
        <v>0</v>
      </c>
      <c r="S2727" s="56">
        <f>IF(ISERROR(IF($X$8=1,$Y$8,)),"",IF($X$8=1,$Y$8,))</f>
        <v>1000</v>
      </c>
      <c r="T2727" s="56">
        <f>IF(ISERROR(IF($X$9=1,$Y$9,)),"",IF($X$9=1,$Y$9,))</f>
        <v>500</v>
      </c>
      <c r="U2727" s="56">
        <f>IF(ISERROR(IF($X$10=1,$Y$10,)),"",IF($X$10=1,$Y$10,))</f>
        <v>500</v>
      </c>
    </row>
    <row r="2728" spans="1:21" x14ac:dyDescent="0.25">
      <c r="A2728" s="75">
        <f t="shared" si="515"/>
        <v>2724</v>
      </c>
      <c r="C2728" s="56" t="s">
        <v>2518</v>
      </c>
      <c r="E2728" s="56">
        <f t="shared" si="516"/>
        <v>2724</v>
      </c>
      <c r="F2728" s="76">
        <f t="shared" si="511"/>
        <v>99</v>
      </c>
      <c r="G2728" s="56" t="str">
        <f t="shared" si="517"/>
        <v/>
      </c>
      <c r="H2728" s="56">
        <f t="shared" si="518"/>
        <v>2724</v>
      </c>
      <c r="I2728" s="56">
        <f>IF(G2728="",0,IF(COUNTIF($G$5:G2728,G2728)=1,0,COUNTIF($G$5:G2728,G2728) )   )</f>
        <v>0</v>
      </c>
      <c r="J2728" s="56" t="str">
        <f t="shared" si="519"/>
        <v/>
      </c>
      <c r="K2728" s="56" t="str">
        <f t="shared" si="510"/>
        <v/>
      </c>
      <c r="L2728" s="56" t="str">
        <f t="shared" si="512"/>
        <v/>
      </c>
      <c r="M2728" s="56" t="str">
        <f t="shared" si="513"/>
        <v/>
      </c>
      <c r="N2728" s="56" t="str">
        <f t="shared" si="514"/>
        <v/>
      </c>
      <c r="O2728" s="56" t="str">
        <f t="shared" si="520"/>
        <v/>
      </c>
      <c r="P2728" s="56">
        <f>IF(ISERROR(IF($X$5=1,$Y$5,)),"",IF($X$5=1,$Y$5,))</f>
        <v>0</v>
      </c>
      <c r="Q2728" s="56">
        <f>IF(ISERROR(IF($X$6=1,$Y$6,)),"",IF($X$6=1,$Y$6,))</f>
        <v>10000</v>
      </c>
      <c r="R2728" s="56">
        <f>IF(ISERROR(IF($X$7=1,$Y$7,)),"",IF($X$7=1,$Y$7,))</f>
        <v>0</v>
      </c>
      <c r="S2728" s="56">
        <f>IF(ISERROR(IF($X$8=1,$Y$8,)),"",IF($X$8=1,$Y$8,))</f>
        <v>1000</v>
      </c>
      <c r="T2728" s="56">
        <f>IF(ISERROR(IF($X$9=1,$Y$9,)),"",IF($X$9=1,$Y$9,))</f>
        <v>500</v>
      </c>
      <c r="U2728" s="56">
        <f>IF(ISERROR(IF($X$10=1,$Y$10,)),"",IF($X$10=1,$Y$10,))</f>
        <v>500</v>
      </c>
    </row>
    <row r="2729" spans="1:21" x14ac:dyDescent="0.25">
      <c r="A2729" s="75">
        <f t="shared" si="515"/>
        <v>2725</v>
      </c>
      <c r="D2729" s="56" t="s">
        <v>4494</v>
      </c>
      <c r="E2729" s="56">
        <f t="shared" si="516"/>
        <v>2725</v>
      </c>
      <c r="F2729" s="76">
        <f t="shared" si="511"/>
        <v>99</v>
      </c>
      <c r="G2729" s="56" t="str">
        <f t="shared" si="517"/>
        <v>B9.Cockpit.S2.Body.LFO</v>
      </c>
      <c r="H2729" s="56">
        <f t="shared" si="518"/>
        <v>2725</v>
      </c>
      <c r="I2729" s="56">
        <f>IF(G2729="",0,IF(COUNTIF($G$5:G2729,G2729)=1,0,COUNTIF($G$5:G2729,G2729) )   )</f>
        <v>0</v>
      </c>
      <c r="J2729" s="56" t="str">
        <f t="shared" si="519"/>
        <v/>
      </c>
      <c r="K2729" s="56" t="str">
        <f t="shared" si="510"/>
        <v/>
      </c>
      <c r="L2729" s="56" t="str">
        <f t="shared" si="512"/>
        <v/>
      </c>
      <c r="M2729" s="56" t="str">
        <f t="shared" si="513"/>
        <v/>
      </c>
      <c r="N2729" s="56" t="str">
        <f t="shared" si="514"/>
        <v/>
      </c>
      <c r="O2729" s="56" t="str">
        <f t="shared" si="520"/>
        <v/>
      </c>
      <c r="P2729" s="56">
        <f>IF(ISERROR(IF($X$5=1,$Y$5,)),"",IF($X$5=1,$Y$5,))</f>
        <v>0</v>
      </c>
      <c r="Q2729" s="56">
        <f>IF(ISERROR(IF($X$6=1,$Y$6,)),"",IF($X$6=1,$Y$6,))</f>
        <v>10000</v>
      </c>
      <c r="R2729" s="56">
        <f>IF(ISERROR(IF($X$7=1,$Y$7,)),"",IF($X$7=1,$Y$7,))</f>
        <v>0</v>
      </c>
      <c r="S2729" s="56">
        <f>IF(ISERROR(IF($X$8=1,$Y$8,)),"",IF($X$8=1,$Y$8,))</f>
        <v>1000</v>
      </c>
      <c r="T2729" s="56">
        <f>IF(ISERROR(IF($X$9=1,$Y$9,)),"",IF($X$9=1,$Y$9,))</f>
        <v>500</v>
      </c>
      <c r="U2729" s="56">
        <f>IF(ISERROR(IF($X$10=1,$Y$10,)),"",IF($X$10=1,$Y$10,))</f>
        <v>500</v>
      </c>
    </row>
    <row r="2730" spans="1:21" x14ac:dyDescent="0.25">
      <c r="A2730" s="75">
        <f t="shared" si="515"/>
        <v>2726</v>
      </c>
      <c r="D2730" s="56" t="s">
        <v>4495</v>
      </c>
      <c r="E2730" s="56">
        <f t="shared" si="516"/>
        <v>2726</v>
      </c>
      <c r="F2730" s="76">
        <f t="shared" si="511"/>
        <v>99</v>
      </c>
      <c r="G2730" s="56" t="str">
        <f t="shared" si="517"/>
        <v>B9.Cockpit.S2.Body.6m</v>
      </c>
      <c r="H2730" s="56">
        <f t="shared" si="518"/>
        <v>2726</v>
      </c>
      <c r="I2730" s="56">
        <f>IF(G2730="",0,IF(COUNTIF($G$5:G2730,G2730)=1,0,COUNTIF($G$5:G2730,G2730) )   )</f>
        <v>0</v>
      </c>
      <c r="J2730" s="56" t="str">
        <f t="shared" si="519"/>
        <v/>
      </c>
      <c r="K2730" s="56" t="str">
        <f t="shared" si="510"/>
        <v/>
      </c>
      <c r="L2730" s="56" t="str">
        <f t="shared" si="512"/>
        <v/>
      </c>
      <c r="M2730" s="56" t="str">
        <f t="shared" si="513"/>
        <v/>
      </c>
      <c r="N2730" s="56" t="str">
        <f t="shared" si="514"/>
        <v/>
      </c>
      <c r="O2730" s="56" t="str">
        <f t="shared" si="520"/>
        <v/>
      </c>
      <c r="P2730" s="56">
        <f>IF(ISERROR(IF($X$5=1,$Y$5,)),"",IF($X$5=1,$Y$5,))</f>
        <v>0</v>
      </c>
      <c r="Q2730" s="56">
        <f>IF(ISERROR(IF($X$6=1,$Y$6,)),"",IF($X$6=1,$Y$6,))</f>
        <v>10000</v>
      </c>
      <c r="R2730" s="56">
        <f>IF(ISERROR(IF($X$7=1,$Y$7,)),"",IF($X$7=1,$Y$7,))</f>
        <v>0</v>
      </c>
      <c r="S2730" s="56">
        <f>IF(ISERROR(IF($X$8=1,$Y$8,)),"",IF($X$8=1,$Y$8,))</f>
        <v>1000</v>
      </c>
      <c r="T2730" s="56">
        <f>IF(ISERROR(IF($X$9=1,$Y$9,)),"",IF($X$9=1,$Y$9,))</f>
        <v>500</v>
      </c>
      <c r="U2730" s="56">
        <f>IF(ISERROR(IF($X$10=1,$Y$10,)),"",IF($X$10=1,$Y$10,))</f>
        <v>500</v>
      </c>
    </row>
    <row r="2731" spans="1:21" x14ac:dyDescent="0.25">
      <c r="A2731" s="75">
        <f t="shared" si="515"/>
        <v>2727</v>
      </c>
      <c r="D2731" s="56" t="s">
        <v>4496</v>
      </c>
      <c r="E2731" s="56">
        <f t="shared" si="516"/>
        <v>2727</v>
      </c>
      <c r="F2731" s="76">
        <f t="shared" si="511"/>
        <v>99</v>
      </c>
      <c r="G2731" s="56" t="str">
        <f t="shared" si="517"/>
        <v>B9.Cockpit.S2.Body.Cargo.6m</v>
      </c>
      <c r="H2731" s="56">
        <f t="shared" si="518"/>
        <v>2727</v>
      </c>
      <c r="I2731" s="56">
        <f>IF(G2731="",0,IF(COUNTIF($G$5:G2731,G2731)=1,0,COUNTIF($G$5:G2731,G2731) )   )</f>
        <v>0</v>
      </c>
      <c r="J2731" s="56" t="str">
        <f t="shared" si="519"/>
        <v/>
      </c>
      <c r="K2731" s="56" t="str">
        <f t="shared" si="510"/>
        <v/>
      </c>
      <c r="L2731" s="56" t="str">
        <f t="shared" si="512"/>
        <v/>
      </c>
      <c r="M2731" s="56" t="str">
        <f t="shared" si="513"/>
        <v/>
      </c>
      <c r="N2731" s="56" t="str">
        <f t="shared" si="514"/>
        <v/>
      </c>
      <c r="O2731" s="56" t="str">
        <f t="shared" si="520"/>
        <v/>
      </c>
      <c r="P2731" s="56">
        <f>IF(ISERROR(IF($X$5=1,$Y$5,)),"",IF($X$5=1,$Y$5,))</f>
        <v>0</v>
      </c>
      <c r="Q2731" s="56">
        <f>IF(ISERROR(IF($X$6=1,$Y$6,)),"",IF($X$6=1,$Y$6,))</f>
        <v>10000</v>
      </c>
      <c r="R2731" s="56">
        <f>IF(ISERROR(IF($X$7=1,$Y$7,)),"",IF($X$7=1,$Y$7,))</f>
        <v>0</v>
      </c>
      <c r="S2731" s="56">
        <f>IF(ISERROR(IF($X$8=1,$Y$8,)),"",IF($X$8=1,$Y$8,))</f>
        <v>1000</v>
      </c>
      <c r="T2731" s="56">
        <f>IF(ISERROR(IF($X$9=1,$Y$9,)),"",IF($X$9=1,$Y$9,))</f>
        <v>500</v>
      </c>
      <c r="U2731" s="56">
        <f>IF(ISERROR(IF($X$10=1,$Y$10,)),"",IF($X$10=1,$Y$10,))</f>
        <v>500</v>
      </c>
    </row>
    <row r="2732" spans="1:21" x14ac:dyDescent="0.25">
      <c r="A2732" s="75">
        <f t="shared" si="515"/>
        <v>2728</v>
      </c>
      <c r="D2732" s="56" t="s">
        <v>4497</v>
      </c>
      <c r="E2732" s="56">
        <f t="shared" si="516"/>
        <v>2728</v>
      </c>
      <c r="F2732" s="76">
        <f t="shared" si="511"/>
        <v>99</v>
      </c>
      <c r="G2732" s="56" t="str">
        <f t="shared" si="517"/>
        <v>B9.Cockpit.S2.Body.Crew.6m</v>
      </c>
      <c r="H2732" s="56">
        <f t="shared" si="518"/>
        <v>2728</v>
      </c>
      <c r="I2732" s="56">
        <f>IF(G2732="",0,IF(COUNTIF($G$5:G2732,G2732)=1,0,COUNTIF($G$5:G2732,G2732) )   )</f>
        <v>0</v>
      </c>
      <c r="J2732" s="56" t="str">
        <f t="shared" si="519"/>
        <v/>
      </c>
      <c r="K2732" s="56" t="str">
        <f t="shared" si="510"/>
        <v/>
      </c>
      <c r="L2732" s="56" t="str">
        <f t="shared" si="512"/>
        <v/>
      </c>
      <c r="M2732" s="56" t="str">
        <f t="shared" si="513"/>
        <v/>
      </c>
      <c r="N2732" s="56" t="str">
        <f t="shared" si="514"/>
        <v/>
      </c>
      <c r="O2732" s="56" t="str">
        <f t="shared" si="520"/>
        <v/>
      </c>
      <c r="P2732" s="56">
        <f>IF(ISERROR(IF($X$5=1,$Y$5,)),"",IF($X$5=1,$Y$5,))</f>
        <v>0</v>
      </c>
      <c r="Q2732" s="56">
        <f>IF(ISERROR(IF($X$6=1,$Y$6,)),"",IF($X$6=1,$Y$6,))</f>
        <v>10000</v>
      </c>
      <c r="R2732" s="56">
        <f>IF(ISERROR(IF($X$7=1,$Y$7,)),"",IF($X$7=1,$Y$7,))</f>
        <v>0</v>
      </c>
      <c r="S2732" s="56">
        <f>IF(ISERROR(IF($X$8=1,$Y$8,)),"",IF($X$8=1,$Y$8,))</f>
        <v>1000</v>
      </c>
      <c r="T2732" s="56">
        <f>IF(ISERROR(IF($X$9=1,$Y$9,)),"",IF($X$9=1,$Y$9,))</f>
        <v>500</v>
      </c>
      <c r="U2732" s="56">
        <f>IF(ISERROR(IF($X$10=1,$Y$10,)),"",IF($X$10=1,$Y$10,))</f>
        <v>500</v>
      </c>
    </row>
    <row r="2733" spans="1:21" x14ac:dyDescent="0.25">
      <c r="A2733" s="75">
        <f t="shared" si="515"/>
        <v>2729</v>
      </c>
      <c r="D2733" s="56" t="s">
        <v>4498</v>
      </c>
      <c r="E2733" s="56">
        <f t="shared" si="516"/>
        <v>2729</v>
      </c>
      <c r="F2733" s="76">
        <f t="shared" si="511"/>
        <v>99</v>
      </c>
      <c r="G2733" s="56" t="str">
        <f t="shared" si="517"/>
        <v>B9.Cockpit.S2.Body.Tail.2</v>
      </c>
      <c r="H2733" s="56">
        <f t="shared" si="518"/>
        <v>2729</v>
      </c>
      <c r="I2733" s="56">
        <f>IF(G2733="",0,IF(COUNTIF($G$5:G2733,G2733)=1,0,COUNTIF($G$5:G2733,G2733) )   )</f>
        <v>0</v>
      </c>
      <c r="J2733" s="56" t="str">
        <f t="shared" si="519"/>
        <v/>
      </c>
      <c r="K2733" s="56" t="str">
        <f t="shared" si="510"/>
        <v/>
      </c>
      <c r="L2733" s="56" t="str">
        <f t="shared" si="512"/>
        <v/>
      </c>
      <c r="M2733" s="56" t="str">
        <f t="shared" si="513"/>
        <v/>
      </c>
      <c r="N2733" s="56" t="str">
        <f t="shared" si="514"/>
        <v/>
      </c>
      <c r="O2733" s="56" t="str">
        <f t="shared" si="520"/>
        <v/>
      </c>
      <c r="P2733" s="56">
        <f>IF(ISERROR(IF($X$5=1,$Y$5,)),"",IF($X$5=1,$Y$5,))</f>
        <v>0</v>
      </c>
      <c r="Q2733" s="56">
        <f>IF(ISERROR(IF($X$6=1,$Y$6,)),"",IF($X$6=1,$Y$6,))</f>
        <v>10000</v>
      </c>
      <c r="R2733" s="56">
        <f>IF(ISERROR(IF($X$7=1,$Y$7,)),"",IF($X$7=1,$Y$7,))</f>
        <v>0</v>
      </c>
      <c r="S2733" s="56">
        <f>IF(ISERROR(IF($X$8=1,$Y$8,)),"",IF($X$8=1,$Y$8,))</f>
        <v>1000</v>
      </c>
      <c r="T2733" s="56">
        <f>IF(ISERROR(IF($X$9=1,$Y$9,)),"",IF($X$9=1,$Y$9,))</f>
        <v>500</v>
      </c>
      <c r="U2733" s="56">
        <f>IF(ISERROR(IF($X$10=1,$Y$10,)),"",IF($X$10=1,$Y$10,))</f>
        <v>500</v>
      </c>
    </row>
    <row r="2734" spans="1:21" x14ac:dyDescent="0.25">
      <c r="A2734" s="75">
        <f t="shared" si="515"/>
        <v>2730</v>
      </c>
      <c r="D2734" s="56" t="s">
        <v>4499</v>
      </c>
      <c r="E2734" s="56">
        <f t="shared" si="516"/>
        <v>2730</v>
      </c>
      <c r="F2734" s="76">
        <f t="shared" si="511"/>
        <v>99</v>
      </c>
      <c r="G2734" s="56" t="str">
        <f t="shared" si="517"/>
        <v>B9.Cockpit.S2.BodyLarge.Fuel</v>
      </c>
      <c r="H2734" s="56">
        <f t="shared" si="518"/>
        <v>2730</v>
      </c>
      <c r="I2734" s="56">
        <f>IF(G2734="",0,IF(COUNTIF($G$5:G2734,G2734)=1,0,COUNTIF($G$5:G2734,G2734) )   )</f>
        <v>0</v>
      </c>
      <c r="J2734" s="56" t="str">
        <f t="shared" si="519"/>
        <v/>
      </c>
      <c r="K2734" s="56" t="str">
        <f t="shared" si="510"/>
        <v/>
      </c>
      <c r="L2734" s="56" t="str">
        <f t="shared" si="512"/>
        <v/>
      </c>
      <c r="M2734" s="56" t="str">
        <f t="shared" si="513"/>
        <v/>
      </c>
      <c r="N2734" s="56" t="str">
        <f t="shared" si="514"/>
        <v/>
      </c>
      <c r="O2734" s="56" t="str">
        <f t="shared" si="520"/>
        <v/>
      </c>
      <c r="P2734" s="56">
        <f>IF(ISERROR(IF($X$5=1,$Y$5,)),"",IF($X$5=1,$Y$5,))</f>
        <v>0</v>
      </c>
      <c r="Q2734" s="56">
        <f>IF(ISERROR(IF($X$6=1,$Y$6,)),"",IF($X$6=1,$Y$6,))</f>
        <v>10000</v>
      </c>
      <c r="R2734" s="56">
        <f>IF(ISERROR(IF($X$7=1,$Y$7,)),"",IF($X$7=1,$Y$7,))</f>
        <v>0</v>
      </c>
      <c r="S2734" s="56">
        <f>IF(ISERROR(IF($X$8=1,$Y$8,)),"",IF($X$8=1,$Y$8,))</f>
        <v>1000</v>
      </c>
      <c r="T2734" s="56">
        <f>IF(ISERROR(IF($X$9=1,$Y$9,)),"",IF($X$9=1,$Y$9,))</f>
        <v>500</v>
      </c>
      <c r="U2734" s="56">
        <f>IF(ISERROR(IF($X$10=1,$Y$10,)),"",IF($X$10=1,$Y$10,))</f>
        <v>500</v>
      </c>
    </row>
    <row r="2735" spans="1:21" x14ac:dyDescent="0.25">
      <c r="A2735" s="75">
        <f t="shared" si="515"/>
        <v>2731</v>
      </c>
      <c r="D2735" s="56" t="s">
        <v>4500</v>
      </c>
      <c r="E2735" s="56">
        <f t="shared" si="516"/>
        <v>2731</v>
      </c>
      <c r="F2735" s="76">
        <f t="shared" si="511"/>
        <v>99</v>
      </c>
      <c r="G2735" s="56" t="str">
        <f t="shared" si="517"/>
        <v>B9.Cockpit.S2.BodyLarge.LFO</v>
      </c>
      <c r="H2735" s="56">
        <f t="shared" si="518"/>
        <v>2731</v>
      </c>
      <c r="I2735" s="56">
        <f>IF(G2735="",0,IF(COUNTIF($G$5:G2735,G2735)=1,0,COUNTIF($G$5:G2735,G2735) )   )</f>
        <v>0</v>
      </c>
      <c r="J2735" s="56" t="str">
        <f t="shared" si="519"/>
        <v/>
      </c>
      <c r="K2735" s="56" t="str">
        <f t="shared" si="510"/>
        <v/>
      </c>
      <c r="L2735" s="56" t="str">
        <f t="shared" si="512"/>
        <v/>
      </c>
      <c r="M2735" s="56" t="str">
        <f t="shared" si="513"/>
        <v/>
      </c>
      <c r="N2735" s="56" t="str">
        <f t="shared" si="514"/>
        <v/>
      </c>
      <c r="O2735" s="56" t="str">
        <f t="shared" si="520"/>
        <v/>
      </c>
      <c r="P2735" s="56">
        <f>IF(ISERROR(IF($X$5=1,$Y$5,)),"",IF($X$5=1,$Y$5,))</f>
        <v>0</v>
      </c>
      <c r="Q2735" s="56">
        <f>IF(ISERROR(IF($X$6=1,$Y$6,)),"",IF($X$6=1,$Y$6,))</f>
        <v>10000</v>
      </c>
      <c r="R2735" s="56">
        <f>IF(ISERROR(IF($X$7=1,$Y$7,)),"",IF($X$7=1,$Y$7,))</f>
        <v>0</v>
      </c>
      <c r="S2735" s="56">
        <f>IF(ISERROR(IF($X$8=1,$Y$8,)),"",IF($X$8=1,$Y$8,))</f>
        <v>1000</v>
      </c>
      <c r="T2735" s="56">
        <f>IF(ISERROR(IF($X$9=1,$Y$9,)),"",IF($X$9=1,$Y$9,))</f>
        <v>500</v>
      </c>
      <c r="U2735" s="56">
        <f>IF(ISERROR(IF($X$10=1,$Y$10,)),"",IF($X$10=1,$Y$10,))</f>
        <v>500</v>
      </c>
    </row>
    <row r="2736" spans="1:21" x14ac:dyDescent="0.25">
      <c r="A2736" s="75">
        <f t="shared" si="515"/>
        <v>2732</v>
      </c>
      <c r="D2736" s="56" t="s">
        <v>4501</v>
      </c>
      <c r="E2736" s="56">
        <f t="shared" si="516"/>
        <v>2732</v>
      </c>
      <c r="F2736" s="76">
        <f t="shared" si="511"/>
        <v>99</v>
      </c>
      <c r="G2736" s="56" t="str">
        <f t="shared" si="517"/>
        <v>B9.Cockpit.S2.BodyLarge</v>
      </c>
      <c r="H2736" s="56">
        <f t="shared" si="518"/>
        <v>2732</v>
      </c>
      <c r="I2736" s="56">
        <f>IF(G2736="",0,IF(COUNTIF($G$5:G2736,G2736)=1,0,COUNTIF($G$5:G2736,G2736) )   )</f>
        <v>0</v>
      </c>
      <c r="J2736" s="56" t="str">
        <f t="shared" si="519"/>
        <v/>
      </c>
      <c r="K2736" s="56" t="str">
        <f t="shared" si="510"/>
        <v/>
      </c>
      <c r="L2736" s="56" t="str">
        <f t="shared" si="512"/>
        <v/>
      </c>
      <c r="M2736" s="56" t="str">
        <f t="shared" si="513"/>
        <v/>
      </c>
      <c r="N2736" s="56" t="str">
        <f t="shared" si="514"/>
        <v/>
      </c>
      <c r="O2736" s="56" t="str">
        <f t="shared" si="520"/>
        <v/>
      </c>
      <c r="P2736" s="56">
        <f>IF(ISERROR(IF($X$5=1,$Y$5,)),"",IF($X$5=1,$Y$5,))</f>
        <v>0</v>
      </c>
      <c r="Q2736" s="56">
        <f>IF(ISERROR(IF($X$6=1,$Y$6,)),"",IF($X$6=1,$Y$6,))</f>
        <v>10000</v>
      </c>
      <c r="R2736" s="56">
        <f>IF(ISERROR(IF($X$7=1,$Y$7,)),"",IF($X$7=1,$Y$7,))</f>
        <v>0</v>
      </c>
      <c r="S2736" s="56">
        <f>IF(ISERROR(IF($X$8=1,$Y$8,)),"",IF($X$8=1,$Y$8,))</f>
        <v>1000</v>
      </c>
      <c r="T2736" s="56">
        <f>IF(ISERROR(IF($X$9=1,$Y$9,)),"",IF($X$9=1,$Y$9,))</f>
        <v>500</v>
      </c>
      <c r="U2736" s="56">
        <f>IF(ISERROR(IF($X$10=1,$Y$10,)),"",IF($X$10=1,$Y$10,))</f>
        <v>500</v>
      </c>
    </row>
    <row r="2737" spans="1:21" x14ac:dyDescent="0.25">
      <c r="A2737" s="75">
        <f t="shared" si="515"/>
        <v>2733</v>
      </c>
      <c r="D2737" s="56" t="s">
        <v>4502</v>
      </c>
      <c r="E2737" s="56">
        <f t="shared" si="516"/>
        <v>2733</v>
      </c>
      <c r="F2737" s="76">
        <f t="shared" si="511"/>
        <v>99</v>
      </c>
      <c r="G2737" s="56" t="str">
        <f t="shared" si="517"/>
        <v>B9.Cockpit.S2.BodyLarge.Back.LFO</v>
      </c>
      <c r="H2737" s="56">
        <f t="shared" si="518"/>
        <v>2733</v>
      </c>
      <c r="I2737" s="56">
        <f>IF(G2737="",0,IF(COUNTIF($G$5:G2737,G2737)=1,0,COUNTIF($G$5:G2737,G2737) )   )</f>
        <v>0</v>
      </c>
      <c r="J2737" s="56" t="str">
        <f t="shared" si="519"/>
        <v/>
      </c>
      <c r="K2737" s="56" t="str">
        <f t="shared" si="510"/>
        <v/>
      </c>
      <c r="L2737" s="56" t="str">
        <f t="shared" si="512"/>
        <v/>
      </c>
      <c r="M2737" s="56" t="str">
        <f t="shared" si="513"/>
        <v/>
      </c>
      <c r="N2737" s="56" t="str">
        <f t="shared" si="514"/>
        <v/>
      </c>
      <c r="O2737" s="56" t="str">
        <f t="shared" si="520"/>
        <v/>
      </c>
      <c r="P2737" s="56">
        <f>IF(ISERROR(IF($X$5=1,$Y$5,)),"",IF($X$5=1,$Y$5,))</f>
        <v>0</v>
      </c>
      <c r="Q2737" s="56">
        <f>IF(ISERROR(IF($X$6=1,$Y$6,)),"",IF($X$6=1,$Y$6,))</f>
        <v>10000</v>
      </c>
      <c r="R2737" s="56">
        <f>IF(ISERROR(IF($X$7=1,$Y$7,)),"",IF($X$7=1,$Y$7,))</f>
        <v>0</v>
      </c>
      <c r="S2737" s="56">
        <f>IF(ISERROR(IF($X$8=1,$Y$8,)),"",IF($X$8=1,$Y$8,))</f>
        <v>1000</v>
      </c>
      <c r="T2737" s="56">
        <f>IF(ISERROR(IF($X$9=1,$Y$9,)),"",IF($X$9=1,$Y$9,))</f>
        <v>500</v>
      </c>
      <c r="U2737" s="56">
        <f>IF(ISERROR(IF($X$10=1,$Y$10,)),"",IF($X$10=1,$Y$10,))</f>
        <v>500</v>
      </c>
    </row>
    <row r="2738" spans="1:21" x14ac:dyDescent="0.25">
      <c r="A2738" s="75">
        <f t="shared" si="515"/>
        <v>2734</v>
      </c>
      <c r="D2738" s="56" t="s">
        <v>4503</v>
      </c>
      <c r="E2738" s="56">
        <f t="shared" si="516"/>
        <v>2734</v>
      </c>
      <c r="F2738" s="76">
        <f t="shared" si="511"/>
        <v>99</v>
      </c>
      <c r="G2738" s="56" t="str">
        <f t="shared" si="517"/>
        <v>B9.Cockpit.S2.BodyLarge.Back.EngineMount1.LFO</v>
      </c>
      <c r="H2738" s="56">
        <f t="shared" si="518"/>
        <v>2734</v>
      </c>
      <c r="I2738" s="56">
        <f>IF(G2738="",0,IF(COUNTIF($G$5:G2738,G2738)=1,0,COUNTIF($G$5:G2738,G2738) )   )</f>
        <v>0</v>
      </c>
      <c r="J2738" s="56" t="str">
        <f t="shared" si="519"/>
        <v/>
      </c>
      <c r="K2738" s="56" t="str">
        <f t="shared" si="510"/>
        <v/>
      </c>
      <c r="L2738" s="56" t="str">
        <f t="shared" si="512"/>
        <v/>
      </c>
      <c r="M2738" s="56" t="str">
        <f t="shared" si="513"/>
        <v/>
      </c>
      <c r="N2738" s="56" t="str">
        <f t="shared" si="514"/>
        <v/>
      </c>
      <c r="O2738" s="56" t="str">
        <f t="shared" si="520"/>
        <v/>
      </c>
      <c r="P2738" s="56">
        <f>IF(ISERROR(IF($X$5=1,$Y$5,)),"",IF($X$5=1,$Y$5,))</f>
        <v>0</v>
      </c>
      <c r="Q2738" s="56">
        <f>IF(ISERROR(IF($X$6=1,$Y$6,)),"",IF($X$6=1,$Y$6,))</f>
        <v>10000</v>
      </c>
      <c r="R2738" s="56">
        <f>IF(ISERROR(IF($X$7=1,$Y$7,)),"",IF($X$7=1,$Y$7,))</f>
        <v>0</v>
      </c>
      <c r="S2738" s="56">
        <f>IF(ISERROR(IF($X$8=1,$Y$8,)),"",IF($X$8=1,$Y$8,))</f>
        <v>1000</v>
      </c>
      <c r="T2738" s="56">
        <f>IF(ISERROR(IF($X$9=1,$Y$9,)),"",IF($X$9=1,$Y$9,))</f>
        <v>500</v>
      </c>
      <c r="U2738" s="56">
        <f>IF(ISERROR(IF($X$10=1,$Y$10,)),"",IF($X$10=1,$Y$10,))</f>
        <v>500</v>
      </c>
    </row>
    <row r="2739" spans="1:21" x14ac:dyDescent="0.25">
      <c r="A2739" s="75">
        <f t="shared" si="515"/>
        <v>2735</v>
      </c>
      <c r="D2739" s="56" t="s">
        <v>4504</v>
      </c>
      <c r="E2739" s="56">
        <f t="shared" si="516"/>
        <v>2735</v>
      </c>
      <c r="F2739" s="76">
        <f t="shared" si="511"/>
        <v>99</v>
      </c>
      <c r="G2739" s="56" t="str">
        <f t="shared" si="517"/>
        <v>B9.Cockpit.S2.BodyLarge.Back.EngineMount1</v>
      </c>
      <c r="H2739" s="56">
        <f t="shared" si="518"/>
        <v>2735</v>
      </c>
      <c r="I2739" s="56">
        <f>IF(G2739="",0,IF(COUNTIF($G$5:G2739,G2739)=1,0,COUNTIF($G$5:G2739,G2739) )   )</f>
        <v>0</v>
      </c>
      <c r="J2739" s="56" t="str">
        <f t="shared" si="519"/>
        <v/>
      </c>
      <c r="K2739" s="56" t="str">
        <f t="shared" si="510"/>
        <v/>
      </c>
      <c r="L2739" s="56" t="str">
        <f t="shared" si="512"/>
        <v/>
      </c>
      <c r="M2739" s="56" t="str">
        <f t="shared" si="513"/>
        <v/>
      </c>
      <c r="N2739" s="56" t="str">
        <f t="shared" si="514"/>
        <v/>
      </c>
      <c r="O2739" s="56" t="str">
        <f t="shared" si="520"/>
        <v/>
      </c>
      <c r="P2739" s="56">
        <f>IF(ISERROR(IF($X$5=1,$Y$5,)),"",IF($X$5=1,$Y$5,))</f>
        <v>0</v>
      </c>
      <c r="Q2739" s="56">
        <f>IF(ISERROR(IF($X$6=1,$Y$6,)),"",IF($X$6=1,$Y$6,))</f>
        <v>10000</v>
      </c>
      <c r="R2739" s="56">
        <f>IF(ISERROR(IF($X$7=1,$Y$7,)),"",IF($X$7=1,$Y$7,))</f>
        <v>0</v>
      </c>
      <c r="S2739" s="56">
        <f>IF(ISERROR(IF($X$8=1,$Y$8,)),"",IF($X$8=1,$Y$8,))</f>
        <v>1000</v>
      </c>
      <c r="T2739" s="56">
        <f>IF(ISERROR(IF($X$9=1,$Y$9,)),"",IF($X$9=1,$Y$9,))</f>
        <v>500</v>
      </c>
      <c r="U2739" s="56">
        <f>IF(ISERROR(IF($X$10=1,$Y$10,)),"",IF($X$10=1,$Y$10,))</f>
        <v>500</v>
      </c>
    </row>
    <row r="2740" spans="1:21" x14ac:dyDescent="0.25">
      <c r="A2740" s="75">
        <f t="shared" si="515"/>
        <v>2736</v>
      </c>
      <c r="D2740" s="56" t="s">
        <v>4505</v>
      </c>
      <c r="E2740" s="56">
        <f t="shared" si="516"/>
        <v>2736</v>
      </c>
      <c r="F2740" s="76">
        <f t="shared" si="511"/>
        <v>99</v>
      </c>
      <c r="G2740" s="56" t="str">
        <f t="shared" si="517"/>
        <v>B9.Cockpit.S2.BodyLarge.Back.EngineMount2.LFO</v>
      </c>
      <c r="H2740" s="56">
        <f t="shared" si="518"/>
        <v>2736</v>
      </c>
      <c r="I2740" s="56">
        <f>IF(G2740="",0,IF(COUNTIF($G$5:G2740,G2740)=1,0,COUNTIF($G$5:G2740,G2740) )   )</f>
        <v>0</v>
      </c>
      <c r="J2740" s="56" t="str">
        <f t="shared" si="519"/>
        <v/>
      </c>
      <c r="K2740" s="56" t="str">
        <f t="shared" si="510"/>
        <v/>
      </c>
      <c r="L2740" s="56" t="str">
        <f t="shared" si="512"/>
        <v/>
      </c>
      <c r="M2740" s="56" t="str">
        <f t="shared" si="513"/>
        <v/>
      </c>
      <c r="N2740" s="56" t="str">
        <f t="shared" si="514"/>
        <v/>
      </c>
      <c r="O2740" s="56" t="str">
        <f t="shared" si="520"/>
        <v/>
      </c>
      <c r="P2740" s="56">
        <f>IF(ISERROR(IF($X$5=1,$Y$5,)),"",IF($X$5=1,$Y$5,))</f>
        <v>0</v>
      </c>
      <c r="Q2740" s="56">
        <f>IF(ISERROR(IF($X$6=1,$Y$6,)),"",IF($X$6=1,$Y$6,))</f>
        <v>10000</v>
      </c>
      <c r="R2740" s="56">
        <f>IF(ISERROR(IF($X$7=1,$Y$7,)),"",IF($X$7=1,$Y$7,))</f>
        <v>0</v>
      </c>
      <c r="S2740" s="56">
        <f>IF(ISERROR(IF($X$8=1,$Y$8,)),"",IF($X$8=1,$Y$8,))</f>
        <v>1000</v>
      </c>
      <c r="T2740" s="56">
        <f>IF(ISERROR(IF($X$9=1,$Y$9,)),"",IF($X$9=1,$Y$9,))</f>
        <v>500</v>
      </c>
      <c r="U2740" s="56">
        <f>IF(ISERROR(IF($X$10=1,$Y$10,)),"",IF($X$10=1,$Y$10,))</f>
        <v>500</v>
      </c>
    </row>
    <row r="2741" spans="1:21" x14ac:dyDescent="0.25">
      <c r="A2741" s="75">
        <f t="shared" si="515"/>
        <v>2737</v>
      </c>
      <c r="D2741" s="56" t="s">
        <v>4506</v>
      </c>
      <c r="E2741" s="56">
        <f t="shared" si="516"/>
        <v>2737</v>
      </c>
      <c r="F2741" s="76">
        <f t="shared" si="511"/>
        <v>99</v>
      </c>
      <c r="G2741" s="56" t="str">
        <f t="shared" si="517"/>
        <v>B9.Cockpit.S2.BodyLarge.Cargo.6m</v>
      </c>
      <c r="H2741" s="56">
        <f t="shared" si="518"/>
        <v>2737</v>
      </c>
      <c r="I2741" s="56">
        <f>IF(G2741="",0,IF(COUNTIF($G$5:G2741,G2741)=1,0,COUNTIF($G$5:G2741,G2741) )   )</f>
        <v>0</v>
      </c>
      <c r="J2741" s="56" t="str">
        <f t="shared" si="519"/>
        <v/>
      </c>
      <c r="K2741" s="56" t="str">
        <f t="shared" si="510"/>
        <v/>
      </c>
      <c r="L2741" s="56" t="str">
        <f t="shared" si="512"/>
        <v/>
      </c>
      <c r="M2741" s="56" t="str">
        <f t="shared" si="513"/>
        <v/>
      </c>
      <c r="N2741" s="56" t="str">
        <f t="shared" si="514"/>
        <v/>
      </c>
      <c r="O2741" s="56" t="str">
        <f t="shared" si="520"/>
        <v/>
      </c>
      <c r="P2741" s="56">
        <f>IF(ISERROR(IF($X$5=1,$Y$5,)),"",IF($X$5=1,$Y$5,))</f>
        <v>0</v>
      </c>
      <c r="Q2741" s="56">
        <f>IF(ISERROR(IF($X$6=1,$Y$6,)),"",IF($X$6=1,$Y$6,))</f>
        <v>10000</v>
      </c>
      <c r="R2741" s="56">
        <f>IF(ISERROR(IF($X$7=1,$Y$7,)),"",IF($X$7=1,$Y$7,))</f>
        <v>0</v>
      </c>
      <c r="S2741" s="56">
        <f>IF(ISERROR(IF($X$8=1,$Y$8,)),"",IF($X$8=1,$Y$8,))</f>
        <v>1000</v>
      </c>
      <c r="T2741" s="56">
        <f>IF(ISERROR(IF($X$9=1,$Y$9,)),"",IF($X$9=1,$Y$9,))</f>
        <v>500</v>
      </c>
      <c r="U2741" s="56">
        <f>IF(ISERROR(IF($X$10=1,$Y$10,)),"",IF($X$10=1,$Y$10,))</f>
        <v>500</v>
      </c>
    </row>
    <row r="2742" spans="1:21" x14ac:dyDescent="0.25">
      <c r="A2742" s="75">
        <f t="shared" si="515"/>
        <v>2738</v>
      </c>
      <c r="D2742" s="56" t="s">
        <v>4507</v>
      </c>
      <c r="E2742" s="56">
        <f t="shared" si="516"/>
        <v>2738</v>
      </c>
      <c r="F2742" s="76">
        <f t="shared" si="511"/>
        <v>99</v>
      </c>
      <c r="G2742" s="56" t="str">
        <f t="shared" si="517"/>
        <v>B9.Cockpit.S2.BodyLarge.Front</v>
      </c>
      <c r="H2742" s="56">
        <f t="shared" si="518"/>
        <v>2738</v>
      </c>
      <c r="I2742" s="56">
        <f>IF(G2742="",0,IF(COUNTIF($G$5:G2742,G2742)=1,0,COUNTIF($G$5:G2742,G2742) )   )</f>
        <v>0</v>
      </c>
      <c r="J2742" s="56" t="str">
        <f t="shared" si="519"/>
        <v/>
      </c>
      <c r="K2742" s="56" t="str">
        <f t="shared" si="510"/>
        <v/>
      </c>
      <c r="L2742" s="56" t="str">
        <f t="shared" si="512"/>
        <v/>
      </c>
      <c r="M2742" s="56" t="str">
        <f t="shared" si="513"/>
        <v/>
      </c>
      <c r="N2742" s="56" t="str">
        <f t="shared" si="514"/>
        <v/>
      </c>
      <c r="O2742" s="56" t="str">
        <f t="shared" si="520"/>
        <v/>
      </c>
      <c r="P2742" s="56">
        <f>IF(ISERROR(IF($X$5=1,$Y$5,)),"",IF($X$5=1,$Y$5,))</f>
        <v>0</v>
      </c>
      <c r="Q2742" s="56">
        <f>IF(ISERROR(IF($X$6=1,$Y$6,)),"",IF($X$6=1,$Y$6,))</f>
        <v>10000</v>
      </c>
      <c r="R2742" s="56">
        <f>IF(ISERROR(IF($X$7=1,$Y$7,)),"",IF($X$7=1,$Y$7,))</f>
        <v>0</v>
      </c>
      <c r="S2742" s="56">
        <f>IF(ISERROR(IF($X$8=1,$Y$8,)),"",IF($X$8=1,$Y$8,))</f>
        <v>1000</v>
      </c>
      <c r="T2742" s="56">
        <f>IF(ISERROR(IF($X$9=1,$Y$9,)),"",IF($X$9=1,$Y$9,))</f>
        <v>500</v>
      </c>
      <c r="U2742" s="56">
        <f>IF(ISERROR(IF($X$10=1,$Y$10,)),"",IF($X$10=1,$Y$10,))</f>
        <v>500</v>
      </c>
    </row>
    <row r="2743" spans="1:21" x14ac:dyDescent="0.25">
      <c r="A2743" s="75">
        <f t="shared" si="515"/>
        <v>2739</v>
      </c>
      <c r="D2743" s="56" t="s">
        <v>4508</v>
      </c>
      <c r="E2743" s="56">
        <f t="shared" si="516"/>
        <v>2739</v>
      </c>
      <c r="F2743" s="76">
        <f t="shared" si="511"/>
        <v>99</v>
      </c>
      <c r="G2743" s="56" t="str">
        <f t="shared" si="517"/>
        <v>B9.Cockpit.S2.BodyLarge.Front2.LFO</v>
      </c>
      <c r="H2743" s="56">
        <f t="shared" si="518"/>
        <v>2739</v>
      </c>
      <c r="I2743" s="56">
        <f>IF(G2743="",0,IF(COUNTIF($G$5:G2743,G2743)=1,0,COUNTIF($G$5:G2743,G2743) )   )</f>
        <v>0</v>
      </c>
      <c r="J2743" s="56" t="str">
        <f t="shared" si="519"/>
        <v/>
      </c>
      <c r="K2743" s="56" t="str">
        <f t="shared" si="510"/>
        <v/>
      </c>
      <c r="L2743" s="56" t="str">
        <f t="shared" si="512"/>
        <v/>
      </c>
      <c r="M2743" s="56" t="str">
        <f t="shared" si="513"/>
        <v/>
      </c>
      <c r="N2743" s="56" t="str">
        <f t="shared" si="514"/>
        <v/>
      </c>
      <c r="O2743" s="56" t="str">
        <f t="shared" si="520"/>
        <v/>
      </c>
      <c r="P2743" s="56">
        <f>IF(ISERROR(IF($X$5=1,$Y$5,)),"",IF($X$5=1,$Y$5,))</f>
        <v>0</v>
      </c>
      <c r="Q2743" s="56">
        <f>IF(ISERROR(IF($X$6=1,$Y$6,)),"",IF($X$6=1,$Y$6,))</f>
        <v>10000</v>
      </c>
      <c r="R2743" s="56">
        <f>IF(ISERROR(IF($X$7=1,$Y$7,)),"",IF($X$7=1,$Y$7,))</f>
        <v>0</v>
      </c>
      <c r="S2743" s="56">
        <f>IF(ISERROR(IF($X$8=1,$Y$8,)),"",IF($X$8=1,$Y$8,))</f>
        <v>1000</v>
      </c>
      <c r="T2743" s="56">
        <f>IF(ISERROR(IF($X$9=1,$Y$9,)),"",IF($X$9=1,$Y$9,))</f>
        <v>500</v>
      </c>
      <c r="U2743" s="56">
        <f>IF(ISERROR(IF($X$10=1,$Y$10,)),"",IF($X$10=1,$Y$10,))</f>
        <v>500</v>
      </c>
    </row>
    <row r="2744" spans="1:21" x14ac:dyDescent="0.25">
      <c r="A2744" s="75">
        <f t="shared" si="515"/>
        <v>2740</v>
      </c>
      <c r="C2744" s="56" t="s">
        <v>2532</v>
      </c>
      <c r="E2744" s="56">
        <f t="shared" si="516"/>
        <v>2740</v>
      </c>
      <c r="F2744" s="76">
        <f t="shared" si="511"/>
        <v>99</v>
      </c>
      <c r="G2744" s="56" t="str">
        <f t="shared" si="517"/>
        <v/>
      </c>
      <c r="H2744" s="56">
        <f t="shared" si="518"/>
        <v>2740</v>
      </c>
      <c r="I2744" s="56">
        <f>IF(G2744="",0,IF(COUNTIF($G$5:G2744,G2744)=1,0,COUNTIF($G$5:G2744,G2744) )   )</f>
        <v>0</v>
      </c>
      <c r="J2744" s="56" t="str">
        <f t="shared" si="519"/>
        <v/>
      </c>
      <c r="K2744" s="56" t="str">
        <f t="shared" si="510"/>
        <v/>
      </c>
      <c r="L2744" s="56" t="str">
        <f t="shared" si="512"/>
        <v/>
      </c>
      <c r="M2744" s="56" t="str">
        <f t="shared" si="513"/>
        <v/>
      </c>
      <c r="N2744" s="56" t="str">
        <f t="shared" si="514"/>
        <v/>
      </c>
      <c r="O2744" s="56" t="str">
        <f t="shared" si="520"/>
        <v/>
      </c>
      <c r="P2744" s="56">
        <f>IF(ISERROR(IF($X$5=1,$Y$5,)),"",IF($X$5=1,$Y$5,))</f>
        <v>0</v>
      </c>
      <c r="Q2744" s="56">
        <f>IF(ISERROR(IF($X$6=1,$Y$6,)),"",IF($X$6=1,$Y$6,))</f>
        <v>10000</v>
      </c>
      <c r="R2744" s="56">
        <f>IF(ISERROR(IF($X$7=1,$Y$7,)),"",IF($X$7=1,$Y$7,))</f>
        <v>0</v>
      </c>
      <c r="S2744" s="56">
        <f>IF(ISERROR(IF($X$8=1,$Y$8,)),"",IF($X$8=1,$Y$8,))</f>
        <v>1000</v>
      </c>
      <c r="T2744" s="56">
        <f>IF(ISERROR(IF($X$9=1,$Y$9,)),"",IF($X$9=1,$Y$9,))</f>
        <v>500</v>
      </c>
      <c r="U2744" s="56">
        <f>IF(ISERROR(IF($X$10=1,$Y$10,)),"",IF($X$10=1,$Y$10,))</f>
        <v>500</v>
      </c>
    </row>
    <row r="2745" spans="1:21" x14ac:dyDescent="0.25">
      <c r="A2745" s="75">
        <f t="shared" si="515"/>
        <v>2741</v>
      </c>
      <c r="B2745" s="56" t="s">
        <v>2532</v>
      </c>
      <c r="E2745" s="56">
        <f t="shared" si="516"/>
        <v>2741</v>
      </c>
      <c r="F2745" s="76">
        <f t="shared" si="511"/>
        <v>99</v>
      </c>
      <c r="G2745" s="56" t="str">
        <f t="shared" si="517"/>
        <v/>
      </c>
      <c r="H2745" s="56">
        <f t="shared" si="518"/>
        <v>2741</v>
      </c>
      <c r="I2745" s="56">
        <f>IF(G2745="",0,IF(COUNTIF($G$5:G2745,G2745)=1,0,COUNTIF($G$5:G2745,G2745) )   )</f>
        <v>0</v>
      </c>
      <c r="J2745" s="56" t="str">
        <f t="shared" si="519"/>
        <v/>
      </c>
      <c r="K2745" s="56" t="str">
        <f t="shared" si="510"/>
        <v/>
      </c>
      <c r="L2745" s="56" t="str">
        <f t="shared" si="512"/>
        <v/>
      </c>
      <c r="M2745" s="56" t="str">
        <f t="shared" si="513"/>
        <v/>
      </c>
      <c r="N2745" s="56" t="str">
        <f t="shared" si="514"/>
        <v/>
      </c>
      <c r="O2745" s="56" t="str">
        <f t="shared" si="520"/>
        <v/>
      </c>
      <c r="P2745" s="56">
        <f>IF(ISERROR(IF($X$5=1,$Y$5,)),"",IF($X$5=1,$Y$5,))</f>
        <v>0</v>
      </c>
      <c r="Q2745" s="56">
        <f>IF(ISERROR(IF($X$6=1,$Y$6,)),"",IF($X$6=1,$Y$6,))</f>
        <v>10000</v>
      </c>
      <c r="R2745" s="56">
        <f>IF(ISERROR(IF($X$7=1,$Y$7,)),"",IF($X$7=1,$Y$7,))</f>
        <v>0</v>
      </c>
      <c r="S2745" s="56">
        <f>IF(ISERROR(IF($X$8=1,$Y$8,)),"",IF($X$8=1,$Y$8,))</f>
        <v>1000</v>
      </c>
      <c r="T2745" s="56">
        <f>IF(ISERROR(IF($X$9=1,$Y$9,)),"",IF($X$9=1,$Y$9,))</f>
        <v>500</v>
      </c>
      <c r="U2745" s="56">
        <f>IF(ISERROR(IF($X$10=1,$Y$10,)),"",IF($X$10=1,$Y$10,))</f>
        <v>500</v>
      </c>
    </row>
    <row r="2746" spans="1:21" x14ac:dyDescent="0.25">
      <c r="A2746" s="75">
        <f t="shared" si="515"/>
        <v>2742</v>
      </c>
      <c r="B2746" s="56" t="s">
        <v>2517</v>
      </c>
      <c r="E2746" s="56">
        <f t="shared" si="516"/>
        <v>2742</v>
      </c>
      <c r="F2746" s="76">
        <f t="shared" si="511"/>
        <v>99</v>
      </c>
      <c r="G2746" s="56" t="str">
        <f t="shared" si="517"/>
        <v/>
      </c>
      <c r="H2746" s="56">
        <f t="shared" si="518"/>
        <v>2742</v>
      </c>
      <c r="I2746" s="56">
        <f>IF(G2746="",0,IF(COUNTIF($G$5:G2746,G2746)=1,0,COUNTIF($G$5:G2746,G2746) )   )</f>
        <v>0</v>
      </c>
      <c r="J2746" s="56" t="str">
        <f t="shared" si="519"/>
        <v/>
      </c>
      <c r="K2746" s="56" t="str">
        <f t="shared" si="510"/>
        <v/>
      </c>
      <c r="L2746" s="56" t="str">
        <f t="shared" si="512"/>
        <v/>
      </c>
      <c r="M2746" s="56" t="str">
        <f t="shared" si="513"/>
        <v/>
      </c>
      <c r="N2746" s="56" t="str">
        <f t="shared" si="514"/>
        <v/>
      </c>
      <c r="O2746" s="56" t="str">
        <f t="shared" si="520"/>
        <v/>
      </c>
      <c r="P2746" s="56">
        <f>IF(ISERROR(IF($X$5=1,$Y$5,)),"",IF($X$5=1,$Y$5,))</f>
        <v>0</v>
      </c>
      <c r="Q2746" s="56">
        <f>IF(ISERROR(IF($X$6=1,$Y$6,)),"",IF($X$6=1,$Y$6,))</f>
        <v>10000</v>
      </c>
      <c r="R2746" s="56">
        <f>IF(ISERROR(IF($X$7=1,$Y$7,)),"",IF($X$7=1,$Y$7,))</f>
        <v>0</v>
      </c>
      <c r="S2746" s="56">
        <f>IF(ISERROR(IF($X$8=1,$Y$8,)),"",IF($X$8=1,$Y$8,))</f>
        <v>1000</v>
      </c>
      <c r="T2746" s="56">
        <f>IF(ISERROR(IF($X$9=1,$Y$9,)),"",IF($X$9=1,$Y$9,))</f>
        <v>500</v>
      </c>
      <c r="U2746" s="56">
        <f>IF(ISERROR(IF($X$10=1,$Y$10,)),"",IF($X$10=1,$Y$10,))</f>
        <v>500</v>
      </c>
    </row>
    <row r="2747" spans="1:21" x14ac:dyDescent="0.25">
      <c r="A2747" s="75">
        <f t="shared" si="515"/>
        <v>2743</v>
      </c>
      <c r="B2747" s="56" t="s">
        <v>2518</v>
      </c>
      <c r="E2747" s="56">
        <f t="shared" si="516"/>
        <v>2743</v>
      </c>
      <c r="F2747" s="76">
        <f t="shared" si="511"/>
        <v>99</v>
      </c>
      <c r="G2747" s="56" t="str">
        <f t="shared" si="517"/>
        <v/>
      </c>
      <c r="H2747" s="56">
        <f t="shared" si="518"/>
        <v>2743</v>
      </c>
      <c r="I2747" s="56">
        <f>IF(G2747="",0,IF(COUNTIF($G$5:G2747,G2747)=1,0,COUNTIF($G$5:G2747,G2747) )   )</f>
        <v>0</v>
      </c>
      <c r="J2747" s="56" t="str">
        <f t="shared" si="519"/>
        <v/>
      </c>
      <c r="K2747" s="56" t="str">
        <f t="shared" si="510"/>
        <v/>
      </c>
      <c r="L2747" s="56" t="str">
        <f t="shared" si="512"/>
        <v/>
      </c>
      <c r="M2747" s="56" t="str">
        <f t="shared" si="513"/>
        <v/>
      </c>
      <c r="N2747" s="56" t="str">
        <f t="shared" si="514"/>
        <v/>
      </c>
      <c r="O2747" s="56" t="str">
        <f t="shared" si="520"/>
        <v/>
      </c>
      <c r="P2747" s="56">
        <f>IF(ISERROR(IF($X$5=1,$Y$5,)),"",IF($X$5=1,$Y$5,))</f>
        <v>0</v>
      </c>
      <c r="Q2747" s="56">
        <f>IF(ISERROR(IF($X$6=1,$Y$6,)),"",IF($X$6=1,$Y$6,))</f>
        <v>10000</v>
      </c>
      <c r="R2747" s="56">
        <f>IF(ISERROR(IF($X$7=1,$Y$7,)),"",IF($X$7=1,$Y$7,))</f>
        <v>0</v>
      </c>
      <c r="S2747" s="56">
        <f>IF(ISERROR(IF($X$8=1,$Y$8,)),"",IF($X$8=1,$Y$8,))</f>
        <v>1000</v>
      </c>
      <c r="T2747" s="56">
        <f>IF(ISERROR(IF($X$9=1,$Y$9,)),"",IF($X$9=1,$Y$9,))</f>
        <v>500</v>
      </c>
      <c r="U2747" s="56">
        <f>IF(ISERROR(IF($X$10=1,$Y$10,)),"",IF($X$10=1,$Y$10,))</f>
        <v>500</v>
      </c>
    </row>
    <row r="2748" spans="1:21" x14ac:dyDescent="0.25">
      <c r="A2748" s="75">
        <f t="shared" si="515"/>
        <v>2744</v>
      </c>
      <c r="C2748" s="56" t="s">
        <v>6009</v>
      </c>
      <c r="E2748" s="56">
        <f t="shared" si="516"/>
        <v>2744</v>
      </c>
      <c r="F2748" s="76">
        <f t="shared" si="511"/>
        <v>100</v>
      </c>
      <c r="G2748" s="56" t="str">
        <f t="shared" si="517"/>
        <v>newnode_tiberdyneShuttleProject</v>
      </c>
      <c r="H2748" s="56">
        <f t="shared" si="518"/>
        <v>2744</v>
      </c>
      <c r="I2748" s="56">
        <f>IF(G2748="",0,IF(COUNTIF($G$5:G2748,G2748)=1,0,COUNTIF($G$5:G2748,G2748) )   )</f>
        <v>0</v>
      </c>
      <c r="J2748" s="56" t="str">
        <f t="shared" si="519"/>
        <v/>
      </c>
      <c r="K2748" s="56" t="str">
        <f t="shared" si="510"/>
        <v/>
      </c>
      <c r="L2748" s="56" t="str">
        <f t="shared" si="512"/>
        <v/>
      </c>
      <c r="M2748" s="56" t="str">
        <f t="shared" si="513"/>
        <v/>
      </c>
      <c r="N2748" s="56" t="str">
        <f t="shared" si="514"/>
        <v/>
      </c>
      <c r="O2748" s="56" t="str">
        <f t="shared" si="520"/>
        <v/>
      </c>
      <c r="P2748" s="56">
        <f>IF(ISERROR(IF($X$5=1,$Y$5,)),"",IF($X$5=1,$Y$5,))</f>
        <v>0</v>
      </c>
      <c r="Q2748" s="56">
        <f>IF(ISERROR(IF($X$6=1,$Y$6,)),"",IF($X$6=1,$Y$6,))</f>
        <v>10000</v>
      </c>
      <c r="R2748" s="56">
        <f>IF(ISERROR(IF($X$7=1,$Y$7,)),"",IF($X$7=1,$Y$7,))</f>
        <v>0</v>
      </c>
      <c r="S2748" s="56">
        <f>IF(ISERROR(IF($X$8=1,$Y$8,)),"",IF($X$8=1,$Y$8,))</f>
        <v>1000</v>
      </c>
      <c r="T2748" s="56">
        <f>IF(ISERROR(IF($X$9=1,$Y$9,)),"",IF($X$9=1,$Y$9,))</f>
        <v>500</v>
      </c>
      <c r="U2748" s="56">
        <f>IF(ISERROR(IF($X$10=1,$Y$10,)),"",IF($X$10=1,$Y$10,))</f>
        <v>500</v>
      </c>
    </row>
    <row r="2749" spans="1:21" x14ac:dyDescent="0.25">
      <c r="A2749" s="75">
        <f t="shared" si="515"/>
        <v>2745</v>
      </c>
      <c r="C2749" s="56" t="s">
        <v>5910</v>
      </c>
      <c r="E2749" s="56">
        <f t="shared" si="516"/>
        <v>2745</v>
      </c>
      <c r="F2749" s="76">
        <f t="shared" si="511"/>
        <v>100</v>
      </c>
      <c r="G2749" s="56" t="str">
        <f t="shared" si="517"/>
        <v/>
      </c>
      <c r="H2749" s="56">
        <f t="shared" si="518"/>
        <v>2745</v>
      </c>
      <c r="I2749" s="56">
        <f>IF(G2749="",0,IF(COUNTIF($G$5:G2749,G2749)=1,0,COUNTIF($G$5:G2749,G2749) )   )</f>
        <v>0</v>
      </c>
      <c r="J2749" s="56" t="str">
        <f t="shared" si="519"/>
        <v/>
      </c>
      <c r="K2749" s="56" t="str">
        <f t="shared" si="510"/>
        <v/>
      </c>
      <c r="L2749" s="56" t="str">
        <f t="shared" si="512"/>
        <v/>
      </c>
      <c r="M2749" s="56" t="str">
        <f t="shared" si="513"/>
        <v/>
      </c>
      <c r="N2749" s="56" t="str">
        <f t="shared" si="514"/>
        <v/>
      </c>
      <c r="O2749" s="56" t="str">
        <f t="shared" si="520"/>
        <v/>
      </c>
      <c r="P2749" s="56">
        <f>IF(ISERROR(IF($X$5=1,$Y$5,)),"",IF($X$5=1,$Y$5,))</f>
        <v>0</v>
      </c>
      <c r="Q2749" s="56">
        <f>IF(ISERROR(IF($X$6=1,$Y$6,)),"",IF($X$6=1,$Y$6,))</f>
        <v>10000</v>
      </c>
      <c r="R2749" s="56">
        <f>IF(ISERROR(IF($X$7=1,$Y$7,)),"",IF($X$7=1,$Y$7,))</f>
        <v>0</v>
      </c>
      <c r="S2749" s="56">
        <f>IF(ISERROR(IF($X$8=1,$Y$8,)),"",IF($X$8=1,$Y$8,))</f>
        <v>1000</v>
      </c>
      <c r="T2749" s="56">
        <f>IF(ISERROR(IF($X$9=1,$Y$9,)),"",IF($X$9=1,$Y$9,))</f>
        <v>500</v>
      </c>
      <c r="U2749" s="56">
        <f>IF(ISERROR(IF($X$10=1,$Y$10,)),"",IF($X$10=1,$Y$10,))</f>
        <v>500</v>
      </c>
    </row>
    <row r="2750" spans="1:21" x14ac:dyDescent="0.25">
      <c r="A2750" s="75">
        <f t="shared" si="515"/>
        <v>2746</v>
      </c>
      <c r="C2750" s="56" t="s">
        <v>6130</v>
      </c>
      <c r="E2750" s="56">
        <f t="shared" si="516"/>
        <v>2746</v>
      </c>
      <c r="F2750" s="76">
        <f t="shared" si="511"/>
        <v>100</v>
      </c>
      <c r="G2750" s="56" t="str">
        <f t="shared" si="517"/>
        <v/>
      </c>
      <c r="H2750" s="56">
        <f t="shared" si="518"/>
        <v>2746</v>
      </c>
      <c r="I2750" s="56">
        <f>IF(G2750="",0,IF(COUNTIF($G$5:G2750,G2750)=1,0,COUNTIF($G$5:G2750,G2750) )   )</f>
        <v>0</v>
      </c>
      <c r="J2750" s="56" t="str">
        <f t="shared" si="519"/>
        <v/>
      </c>
      <c r="K2750" s="56" t="str">
        <f t="shared" ref="K2750:K2813" si="521">IF(ISERROR(VLOOKUP(J2750,$F$5:$G$6005,2,)),"",VLOOKUP(J2750,$F$5:$G$6005,2,))</f>
        <v/>
      </c>
      <c r="L2750" s="56" t="str">
        <f t="shared" si="512"/>
        <v/>
      </c>
      <c r="M2750" s="56" t="str">
        <f t="shared" si="513"/>
        <v/>
      </c>
      <c r="N2750" s="56" t="str">
        <f t="shared" si="514"/>
        <v/>
      </c>
      <c r="O2750" s="56" t="str">
        <f t="shared" si="520"/>
        <v/>
      </c>
      <c r="P2750" s="56">
        <f>IF(ISERROR(IF($X$5=1,$Y$5,)),"",IF($X$5=1,$Y$5,))</f>
        <v>0</v>
      </c>
      <c r="Q2750" s="56">
        <f>IF(ISERROR(IF($X$6=1,$Y$6,)),"",IF($X$6=1,$Y$6,))</f>
        <v>10000</v>
      </c>
      <c r="R2750" s="56">
        <f>IF(ISERROR(IF($X$7=1,$Y$7,)),"",IF($X$7=1,$Y$7,))</f>
        <v>0</v>
      </c>
      <c r="S2750" s="56">
        <f>IF(ISERROR(IF($X$8=1,$Y$8,)),"",IF($X$8=1,$Y$8,))</f>
        <v>1000</v>
      </c>
      <c r="T2750" s="56">
        <f>IF(ISERROR(IF($X$9=1,$Y$9,)),"",IF($X$9=1,$Y$9,))</f>
        <v>500</v>
      </c>
      <c r="U2750" s="56">
        <f>IF(ISERROR(IF($X$10=1,$Y$10,)),"",IF($X$10=1,$Y$10,))</f>
        <v>500</v>
      </c>
    </row>
    <row r="2751" spans="1:21" x14ac:dyDescent="0.25">
      <c r="A2751" s="75">
        <f t="shared" si="515"/>
        <v>2747</v>
      </c>
      <c r="C2751" s="56" t="s">
        <v>2880</v>
      </c>
      <c r="E2751" s="56">
        <f t="shared" si="516"/>
        <v>2747</v>
      </c>
      <c r="F2751" s="76">
        <f t="shared" si="511"/>
        <v>100</v>
      </c>
      <c r="G2751" s="56" t="str">
        <f t="shared" si="517"/>
        <v/>
      </c>
      <c r="H2751" s="56">
        <f t="shared" si="518"/>
        <v>2747</v>
      </c>
      <c r="I2751" s="56">
        <f>IF(G2751="",0,IF(COUNTIF($G$5:G2751,G2751)=1,0,COUNTIF($G$5:G2751,G2751) )   )</f>
        <v>0</v>
      </c>
      <c r="J2751" s="56" t="str">
        <f t="shared" si="519"/>
        <v/>
      </c>
      <c r="K2751" s="56" t="str">
        <f t="shared" si="521"/>
        <v/>
      </c>
      <c r="L2751" s="56" t="str">
        <f t="shared" si="512"/>
        <v/>
      </c>
      <c r="M2751" s="56" t="str">
        <f t="shared" si="513"/>
        <v/>
      </c>
      <c r="N2751" s="56" t="str">
        <f t="shared" si="514"/>
        <v/>
      </c>
      <c r="O2751" s="56" t="str">
        <f t="shared" si="520"/>
        <v/>
      </c>
      <c r="P2751" s="56">
        <f>IF(ISERROR(IF($X$5=1,$Y$5,)),"",IF($X$5=1,$Y$5,))</f>
        <v>0</v>
      </c>
      <c r="Q2751" s="56">
        <f>IF(ISERROR(IF($X$6=1,$Y$6,)),"",IF($X$6=1,$Y$6,))</f>
        <v>10000</v>
      </c>
      <c r="R2751" s="56">
        <f>IF(ISERROR(IF($X$7=1,$Y$7,)),"",IF($X$7=1,$Y$7,))</f>
        <v>0</v>
      </c>
      <c r="S2751" s="56">
        <f>IF(ISERROR(IF($X$8=1,$Y$8,)),"",IF($X$8=1,$Y$8,))</f>
        <v>1000</v>
      </c>
      <c r="T2751" s="56">
        <f>IF(ISERROR(IF($X$9=1,$Y$9,)),"",IF($X$9=1,$Y$9,))</f>
        <v>500</v>
      </c>
      <c r="U2751" s="56">
        <f>IF(ISERROR(IF($X$10=1,$Y$10,)),"",IF($X$10=1,$Y$10,))</f>
        <v>500</v>
      </c>
    </row>
    <row r="2752" spans="1:21" x14ac:dyDescent="0.25">
      <c r="A2752" s="75">
        <f t="shared" si="515"/>
        <v>2748</v>
      </c>
      <c r="C2752" s="56" t="s">
        <v>2869</v>
      </c>
      <c r="E2752" s="56">
        <f t="shared" si="516"/>
        <v>2748</v>
      </c>
      <c r="F2752" s="76">
        <f t="shared" si="511"/>
        <v>100</v>
      </c>
      <c r="G2752" s="56" t="str">
        <f t="shared" si="517"/>
        <v/>
      </c>
      <c r="H2752" s="56">
        <f t="shared" si="518"/>
        <v>2748</v>
      </c>
      <c r="I2752" s="56">
        <f>IF(G2752="",0,IF(COUNTIF($G$5:G2752,G2752)=1,0,COUNTIF($G$5:G2752,G2752) )   )</f>
        <v>0</v>
      </c>
      <c r="J2752" s="56" t="str">
        <f t="shared" si="519"/>
        <v/>
      </c>
      <c r="K2752" s="56" t="str">
        <f t="shared" si="521"/>
        <v/>
      </c>
      <c r="L2752" s="56" t="str">
        <f t="shared" si="512"/>
        <v/>
      </c>
      <c r="M2752" s="56" t="str">
        <f t="shared" si="513"/>
        <v/>
      </c>
      <c r="N2752" s="56" t="str">
        <f t="shared" si="514"/>
        <v/>
      </c>
      <c r="O2752" s="56" t="str">
        <f t="shared" si="520"/>
        <v/>
      </c>
      <c r="P2752" s="56">
        <f>IF(ISERROR(IF($X$5=1,$Y$5,)),"",IF($X$5=1,$Y$5,))</f>
        <v>0</v>
      </c>
      <c r="Q2752" s="56">
        <f>IF(ISERROR(IF($X$6=1,$Y$6,)),"",IF($X$6=1,$Y$6,))</f>
        <v>10000</v>
      </c>
      <c r="R2752" s="56">
        <f>IF(ISERROR(IF($X$7=1,$Y$7,)),"",IF($X$7=1,$Y$7,))</f>
        <v>0</v>
      </c>
      <c r="S2752" s="56">
        <f>IF(ISERROR(IF($X$8=1,$Y$8,)),"",IF($X$8=1,$Y$8,))</f>
        <v>1000</v>
      </c>
      <c r="T2752" s="56">
        <f>IF(ISERROR(IF($X$9=1,$Y$9,)),"",IF($X$9=1,$Y$9,))</f>
        <v>500</v>
      </c>
      <c r="U2752" s="56">
        <f>IF(ISERROR(IF($X$10=1,$Y$10,)),"",IF($X$10=1,$Y$10,))</f>
        <v>500</v>
      </c>
    </row>
    <row r="2753" spans="1:21" x14ac:dyDescent="0.25">
      <c r="A2753" s="75">
        <f t="shared" si="515"/>
        <v>2749</v>
      </c>
      <c r="C2753" s="56" t="s">
        <v>6287</v>
      </c>
      <c r="E2753" s="56">
        <f t="shared" si="516"/>
        <v>2749</v>
      </c>
      <c r="F2753" s="76">
        <f t="shared" si="511"/>
        <v>100</v>
      </c>
      <c r="G2753" s="56" t="str">
        <f t="shared" si="517"/>
        <v/>
      </c>
      <c r="H2753" s="56">
        <f t="shared" si="518"/>
        <v>2749</v>
      </c>
      <c r="I2753" s="56">
        <f>IF(G2753="",0,IF(COUNTIF($G$5:G2753,G2753)=1,0,COUNTIF($G$5:G2753,G2753) )   )</f>
        <v>0</v>
      </c>
      <c r="J2753" s="56" t="str">
        <f t="shared" si="519"/>
        <v/>
      </c>
      <c r="K2753" s="56" t="str">
        <f t="shared" si="521"/>
        <v/>
      </c>
      <c r="L2753" s="56" t="str">
        <f t="shared" si="512"/>
        <v/>
      </c>
      <c r="M2753" s="56" t="str">
        <f t="shared" si="513"/>
        <v/>
      </c>
      <c r="N2753" s="56" t="str">
        <f t="shared" si="514"/>
        <v/>
      </c>
      <c r="O2753" s="56" t="str">
        <f t="shared" si="520"/>
        <v/>
      </c>
      <c r="P2753" s="56">
        <f>IF(ISERROR(IF($X$5=1,$Y$5,)),"",IF($X$5=1,$Y$5,))</f>
        <v>0</v>
      </c>
      <c r="Q2753" s="56">
        <f>IF(ISERROR(IF($X$6=1,$Y$6,)),"",IF($X$6=1,$Y$6,))</f>
        <v>10000</v>
      </c>
      <c r="R2753" s="56">
        <f>IF(ISERROR(IF($X$7=1,$Y$7,)),"",IF($X$7=1,$Y$7,))</f>
        <v>0</v>
      </c>
      <c r="S2753" s="56">
        <f>IF(ISERROR(IF($X$8=1,$Y$8,)),"",IF($X$8=1,$Y$8,))</f>
        <v>1000</v>
      </c>
      <c r="T2753" s="56">
        <f>IF(ISERROR(IF($X$9=1,$Y$9,)),"",IF($X$9=1,$Y$9,))</f>
        <v>500</v>
      </c>
      <c r="U2753" s="56">
        <f>IF(ISERROR(IF($X$10=1,$Y$10,)),"",IF($X$10=1,$Y$10,))</f>
        <v>500</v>
      </c>
    </row>
    <row r="2754" spans="1:21" x14ac:dyDescent="0.25">
      <c r="A2754" s="75">
        <f t="shared" si="515"/>
        <v>2750</v>
      </c>
      <c r="C2754" s="56" t="s">
        <v>5911</v>
      </c>
      <c r="E2754" s="56">
        <f t="shared" si="516"/>
        <v>2750</v>
      </c>
      <c r="F2754" s="76">
        <f t="shared" si="511"/>
        <v>100</v>
      </c>
      <c r="G2754" s="56" t="str">
        <f t="shared" si="517"/>
        <v/>
      </c>
      <c r="H2754" s="56">
        <f t="shared" si="518"/>
        <v>2750</v>
      </c>
      <c r="I2754" s="56">
        <f>IF(G2754="",0,IF(COUNTIF($G$5:G2754,G2754)=1,0,COUNTIF($G$5:G2754,G2754) )   )</f>
        <v>0</v>
      </c>
      <c r="J2754" s="56" t="str">
        <f t="shared" si="519"/>
        <v/>
      </c>
      <c r="K2754" s="56" t="str">
        <f t="shared" si="521"/>
        <v/>
      </c>
      <c r="L2754" s="56" t="str">
        <f t="shared" si="512"/>
        <v/>
      </c>
      <c r="M2754" s="56" t="str">
        <f t="shared" si="513"/>
        <v/>
      </c>
      <c r="N2754" s="56" t="str">
        <f t="shared" si="514"/>
        <v/>
      </c>
      <c r="O2754" s="56" t="str">
        <f t="shared" si="520"/>
        <v/>
      </c>
      <c r="P2754" s="56">
        <f>IF(ISERROR(IF($X$5=1,$Y$5,)),"",IF($X$5=1,$Y$5,))</f>
        <v>0</v>
      </c>
      <c r="Q2754" s="56">
        <f>IF(ISERROR(IF($X$6=1,$Y$6,)),"",IF($X$6=1,$Y$6,))</f>
        <v>10000</v>
      </c>
      <c r="R2754" s="56">
        <f>IF(ISERROR(IF($X$7=1,$Y$7,)),"",IF($X$7=1,$Y$7,))</f>
        <v>0</v>
      </c>
      <c r="S2754" s="56">
        <f>IF(ISERROR(IF($X$8=1,$Y$8,)),"",IF($X$8=1,$Y$8,))</f>
        <v>1000</v>
      </c>
      <c r="T2754" s="56">
        <f>IF(ISERROR(IF($X$9=1,$Y$9,)),"",IF($X$9=1,$Y$9,))</f>
        <v>500</v>
      </c>
      <c r="U2754" s="56">
        <f>IF(ISERROR(IF($X$10=1,$Y$10,)),"",IF($X$10=1,$Y$10,))</f>
        <v>500</v>
      </c>
    </row>
    <row r="2755" spans="1:21" x14ac:dyDescent="0.25">
      <c r="A2755" s="75">
        <f t="shared" si="515"/>
        <v>2751</v>
      </c>
      <c r="C2755" s="56" t="s">
        <v>2526</v>
      </c>
      <c r="E2755" s="56">
        <f t="shared" si="516"/>
        <v>2751</v>
      </c>
      <c r="F2755" s="76">
        <f t="shared" si="511"/>
        <v>100</v>
      </c>
      <c r="G2755" s="56" t="str">
        <f t="shared" si="517"/>
        <v/>
      </c>
      <c r="H2755" s="56">
        <f t="shared" si="518"/>
        <v>2751</v>
      </c>
      <c r="I2755" s="56">
        <f>IF(G2755="",0,IF(COUNTIF($G$5:G2755,G2755)=1,0,COUNTIF($G$5:G2755,G2755) )   )</f>
        <v>0</v>
      </c>
      <c r="J2755" s="56" t="str">
        <f t="shared" si="519"/>
        <v/>
      </c>
      <c r="K2755" s="56" t="str">
        <f t="shared" si="521"/>
        <v/>
      </c>
      <c r="L2755" s="56" t="str">
        <f t="shared" si="512"/>
        <v/>
      </c>
      <c r="M2755" s="56" t="str">
        <f t="shared" si="513"/>
        <v/>
      </c>
      <c r="N2755" s="56" t="str">
        <f t="shared" si="514"/>
        <v/>
      </c>
      <c r="O2755" s="56" t="str">
        <f t="shared" si="520"/>
        <v/>
      </c>
      <c r="P2755" s="56">
        <f>IF(ISERROR(IF($X$5=1,$Y$5,)),"",IF($X$5=1,$Y$5,))</f>
        <v>0</v>
      </c>
      <c r="Q2755" s="56">
        <f>IF(ISERROR(IF($X$6=1,$Y$6,)),"",IF($X$6=1,$Y$6,))</f>
        <v>10000</v>
      </c>
      <c r="R2755" s="56">
        <f>IF(ISERROR(IF($X$7=1,$Y$7,)),"",IF($X$7=1,$Y$7,))</f>
        <v>0</v>
      </c>
      <c r="S2755" s="56">
        <f>IF(ISERROR(IF($X$8=1,$Y$8,)),"",IF($X$8=1,$Y$8,))</f>
        <v>1000</v>
      </c>
      <c r="T2755" s="56">
        <f>IF(ISERROR(IF($X$9=1,$Y$9,)),"",IF($X$9=1,$Y$9,))</f>
        <v>500</v>
      </c>
      <c r="U2755" s="56">
        <f>IF(ISERROR(IF($X$10=1,$Y$10,)),"",IF($X$10=1,$Y$10,))</f>
        <v>500</v>
      </c>
    </row>
    <row r="2756" spans="1:21" x14ac:dyDescent="0.25">
      <c r="A2756" s="75">
        <f t="shared" si="515"/>
        <v>2752</v>
      </c>
      <c r="C2756" s="56" t="s">
        <v>2527</v>
      </c>
      <c r="E2756" s="56">
        <f t="shared" si="516"/>
        <v>2752</v>
      </c>
      <c r="F2756" s="76">
        <f t="shared" si="511"/>
        <v>100</v>
      </c>
      <c r="G2756" s="56" t="str">
        <f t="shared" si="517"/>
        <v/>
      </c>
      <c r="H2756" s="56">
        <f t="shared" si="518"/>
        <v>2752</v>
      </c>
      <c r="I2756" s="56">
        <f>IF(G2756="",0,IF(COUNTIF($G$5:G2756,G2756)=1,0,COUNTIF($G$5:G2756,G2756) )   )</f>
        <v>0</v>
      </c>
      <c r="J2756" s="56" t="str">
        <f t="shared" si="519"/>
        <v/>
      </c>
      <c r="K2756" s="56" t="str">
        <f t="shared" si="521"/>
        <v/>
      </c>
      <c r="L2756" s="56" t="str">
        <f t="shared" si="512"/>
        <v/>
      </c>
      <c r="M2756" s="56" t="str">
        <f t="shared" si="513"/>
        <v/>
      </c>
      <c r="N2756" s="56" t="str">
        <f t="shared" si="514"/>
        <v/>
      </c>
      <c r="O2756" s="56" t="str">
        <f t="shared" si="520"/>
        <v/>
      </c>
      <c r="P2756" s="56">
        <f>IF(ISERROR(IF($X$5=1,$Y$5,)),"",IF($X$5=1,$Y$5,))</f>
        <v>0</v>
      </c>
      <c r="Q2756" s="56">
        <f>IF(ISERROR(IF($X$6=1,$Y$6,)),"",IF($X$6=1,$Y$6,))</f>
        <v>10000</v>
      </c>
      <c r="R2756" s="56">
        <f>IF(ISERROR(IF($X$7=1,$Y$7,)),"",IF($X$7=1,$Y$7,))</f>
        <v>0</v>
      </c>
      <c r="S2756" s="56">
        <f>IF(ISERROR(IF($X$8=1,$Y$8,)),"",IF($X$8=1,$Y$8,))</f>
        <v>1000</v>
      </c>
      <c r="T2756" s="56">
        <f>IF(ISERROR(IF($X$9=1,$Y$9,)),"",IF($X$9=1,$Y$9,))</f>
        <v>500</v>
      </c>
      <c r="U2756" s="56">
        <f>IF(ISERROR(IF($X$10=1,$Y$10,)),"",IF($X$10=1,$Y$10,))</f>
        <v>500</v>
      </c>
    </row>
    <row r="2757" spans="1:21" x14ac:dyDescent="0.25">
      <c r="A2757" s="75">
        <f t="shared" si="515"/>
        <v>2753</v>
      </c>
      <c r="C2757" s="56" t="s">
        <v>5912</v>
      </c>
      <c r="E2757" s="56">
        <f t="shared" si="516"/>
        <v>2753</v>
      </c>
      <c r="F2757" s="76">
        <f t="shared" ref="F2757:F2820" si="522">IF(A2755=0,0,IF(ISBLANK(G2757),"",IF(LEFT(G2757,4)="newn",F2756+1,IF(LEFT(G2757,4)="node",F2756+1,F2756))))</f>
        <v>100</v>
      </c>
      <c r="G2757" s="56" t="str">
        <f t="shared" si="517"/>
        <v/>
      </c>
      <c r="H2757" s="56">
        <f t="shared" si="518"/>
        <v>2753</v>
      </c>
      <c r="I2757" s="56">
        <f>IF(G2757="",0,IF(COUNTIF($G$5:G2757,G2757)=1,0,COUNTIF($G$5:G2757,G2757) )   )</f>
        <v>0</v>
      </c>
      <c r="J2757" s="56" t="str">
        <f t="shared" si="519"/>
        <v/>
      </c>
      <c r="K2757" s="56" t="str">
        <f t="shared" si="521"/>
        <v/>
      </c>
      <c r="L2757" s="56" t="str">
        <f t="shared" ref="L2757:L2820" si="523">IF(ISERROR(VLOOKUP(K2757,$AB$14:$AD$197,3,)),"",VLOOKUP(K2757,$AB$14:$AD$197,3,))</f>
        <v/>
      </c>
      <c r="M2757" s="56" t="str">
        <f t="shared" ref="M2757:M2820" si="524">IF(ISERROR(HLOOKUP(J2757,$AG$5:$XH$6,2,)),"",HLOOKUP(J2757,$AG$5:$XH$6,2,))</f>
        <v/>
      </c>
      <c r="N2757" s="56" t="str">
        <f t="shared" ref="N2757:N2820" si="525">IF(ISERROR(VLOOKUP(K2757,$AB$14:$AD$197,2,)),"",VLOOKUP(K2757,$AB$14:$AD$197,2,))</f>
        <v/>
      </c>
      <c r="O2757" s="56" t="str">
        <f t="shared" si="520"/>
        <v/>
      </c>
      <c r="P2757" s="56">
        <f>IF(ISERROR(IF($X$5=1,$Y$5,)),"",IF($X$5=1,$Y$5,))</f>
        <v>0</v>
      </c>
      <c r="Q2757" s="56">
        <f>IF(ISERROR(IF($X$6=1,$Y$6,)),"",IF($X$6=1,$Y$6,))</f>
        <v>10000</v>
      </c>
      <c r="R2757" s="56">
        <f>IF(ISERROR(IF($X$7=1,$Y$7,)),"",IF($X$7=1,$Y$7,))</f>
        <v>0</v>
      </c>
      <c r="S2757" s="56">
        <f>IF(ISERROR(IF($X$8=1,$Y$8,)),"",IF($X$8=1,$Y$8,))</f>
        <v>1000</v>
      </c>
      <c r="T2757" s="56">
        <f>IF(ISERROR(IF($X$9=1,$Y$9,)),"",IF($X$9=1,$Y$9,))</f>
        <v>500</v>
      </c>
      <c r="U2757" s="56">
        <f>IF(ISERROR(IF($X$10=1,$Y$10,)),"",IF($X$10=1,$Y$10,))</f>
        <v>500</v>
      </c>
    </row>
    <row r="2758" spans="1:21" x14ac:dyDescent="0.25">
      <c r="A2758" s="75">
        <f t="shared" ref="A2758:A2821" si="526">IF(A2757=0,0,IF(B2757="}",IF(B2758="NODE",A2757+1,0),A2757+1))</f>
        <v>2754</v>
      </c>
      <c r="C2758" s="56" t="s">
        <v>2529</v>
      </c>
      <c r="E2758" s="56">
        <f t="shared" ref="E2758:E2821" si="527">A2758</f>
        <v>2754</v>
      </c>
      <c r="F2758" s="76">
        <f t="shared" si="522"/>
        <v>100</v>
      </c>
      <c r="G2758" s="56" t="str">
        <f t="shared" ref="G2758:G2821" si="528">IF(ISBLANK(D2758),IF(LEFT(C2758,8)="name = n",MID(C2758,8,100),""),MID(D2758,8,100))</f>
        <v/>
      </c>
      <c r="H2758" s="56">
        <f t="shared" ref="H2758:H2821" si="529">E2758</f>
        <v>2754</v>
      </c>
      <c r="I2758" s="56">
        <f>IF(G2758="",0,IF(COUNTIF($G$5:G2758,G2758)=1,0,COUNTIF($G$5:G2758,G2758) )   )</f>
        <v>0</v>
      </c>
      <c r="J2758" s="56" t="str">
        <f t="shared" ref="J2758:J2821" si="530">IF(J2757=anodes,"",IF(J2757="","",J2757+1))</f>
        <v/>
      </c>
      <c r="K2758" s="56" t="str">
        <f t="shared" si="521"/>
        <v/>
      </c>
      <c r="L2758" s="56" t="str">
        <f t="shared" si="523"/>
        <v/>
      </c>
      <c r="M2758" s="56" t="str">
        <f t="shared" si="524"/>
        <v/>
      </c>
      <c r="N2758" s="56" t="str">
        <f t="shared" si="525"/>
        <v/>
      </c>
      <c r="O2758" s="56" t="str">
        <f t="shared" ref="O2758:O2821" si="531">IF(ISERROR(0.1*N2758+0.9*(M2758/L2758)*($N$3+SUM(P2758:U2758))*(N2758/$N$3)),N2758,0.1*N2758+0.9*(M2758/L2758)*($N$3+SUM(P2758:U2758))*(N2758/$N$3))</f>
        <v/>
      </c>
      <c r="P2758" s="56">
        <f>IF(ISERROR(IF($X$5=1,$Y$5,)),"",IF($X$5=1,$Y$5,))</f>
        <v>0</v>
      </c>
      <c r="Q2758" s="56">
        <f>IF(ISERROR(IF($X$6=1,$Y$6,)),"",IF($X$6=1,$Y$6,))</f>
        <v>10000</v>
      </c>
      <c r="R2758" s="56">
        <f>IF(ISERROR(IF($X$7=1,$Y$7,)),"",IF($X$7=1,$Y$7,))</f>
        <v>0</v>
      </c>
      <c r="S2758" s="56">
        <f>IF(ISERROR(IF($X$8=1,$Y$8,)),"",IF($X$8=1,$Y$8,))</f>
        <v>1000</v>
      </c>
      <c r="T2758" s="56">
        <f>IF(ISERROR(IF($X$9=1,$Y$9,)),"",IF($X$9=1,$Y$9,))</f>
        <v>500</v>
      </c>
      <c r="U2758" s="56">
        <f>IF(ISERROR(IF($X$10=1,$Y$10,)),"",IF($X$10=1,$Y$10,))</f>
        <v>500</v>
      </c>
    </row>
    <row r="2759" spans="1:21" x14ac:dyDescent="0.25">
      <c r="A2759" s="75">
        <f t="shared" si="526"/>
        <v>2755</v>
      </c>
      <c r="C2759" s="56" t="s">
        <v>2518</v>
      </c>
      <c r="E2759" s="56">
        <f t="shared" si="527"/>
        <v>2755</v>
      </c>
      <c r="F2759" s="76">
        <f t="shared" si="522"/>
        <v>100</v>
      </c>
      <c r="G2759" s="56" t="str">
        <f t="shared" si="528"/>
        <v/>
      </c>
      <c r="H2759" s="56">
        <f t="shared" si="529"/>
        <v>2755</v>
      </c>
      <c r="I2759" s="56">
        <f>IF(G2759="",0,IF(COUNTIF($G$5:G2759,G2759)=1,0,COUNTIF($G$5:G2759,G2759) )   )</f>
        <v>0</v>
      </c>
      <c r="J2759" s="56" t="str">
        <f t="shared" si="530"/>
        <v/>
      </c>
      <c r="K2759" s="56" t="str">
        <f t="shared" si="521"/>
        <v/>
      </c>
      <c r="L2759" s="56" t="str">
        <f t="shared" si="523"/>
        <v/>
      </c>
      <c r="M2759" s="56" t="str">
        <f t="shared" si="524"/>
        <v/>
      </c>
      <c r="N2759" s="56" t="str">
        <f t="shared" si="525"/>
        <v/>
      </c>
      <c r="O2759" s="56" t="str">
        <f t="shared" si="531"/>
        <v/>
      </c>
      <c r="P2759" s="56">
        <f>IF(ISERROR(IF($X$5=1,$Y$5,)),"",IF($X$5=1,$Y$5,))</f>
        <v>0</v>
      </c>
      <c r="Q2759" s="56">
        <f>IF(ISERROR(IF($X$6=1,$Y$6,)),"",IF($X$6=1,$Y$6,))</f>
        <v>10000</v>
      </c>
      <c r="R2759" s="56">
        <f>IF(ISERROR(IF($X$7=1,$Y$7,)),"",IF($X$7=1,$Y$7,))</f>
        <v>0</v>
      </c>
      <c r="S2759" s="56">
        <f>IF(ISERROR(IF($X$8=1,$Y$8,)),"",IF($X$8=1,$Y$8,))</f>
        <v>1000</v>
      </c>
      <c r="T2759" s="56">
        <f>IF(ISERROR(IF($X$9=1,$Y$9,)),"",IF($X$9=1,$Y$9,))</f>
        <v>500</v>
      </c>
      <c r="U2759" s="56">
        <f>IF(ISERROR(IF($X$10=1,$Y$10,)),"",IF($X$10=1,$Y$10,))</f>
        <v>500</v>
      </c>
    </row>
    <row r="2760" spans="1:21" x14ac:dyDescent="0.25">
      <c r="A2760" s="75">
        <f t="shared" si="526"/>
        <v>2756</v>
      </c>
      <c r="D2760" s="56" t="s">
        <v>4578</v>
      </c>
      <c r="E2760" s="56">
        <f t="shared" si="527"/>
        <v>2756</v>
      </c>
      <c r="F2760" s="76">
        <f t="shared" si="522"/>
        <v>100</v>
      </c>
      <c r="G2760" s="56" t="str">
        <f t="shared" si="528"/>
        <v>TD.ShuttleWingBigR</v>
      </c>
      <c r="H2760" s="56">
        <f t="shared" si="529"/>
        <v>2756</v>
      </c>
      <c r="I2760" s="56">
        <f>IF(G2760="",0,IF(COUNTIF($G$5:G2760,G2760)=1,0,COUNTIF($G$5:G2760,G2760) )   )</f>
        <v>0</v>
      </c>
      <c r="J2760" s="56" t="str">
        <f t="shared" si="530"/>
        <v/>
      </c>
      <c r="K2760" s="56" t="str">
        <f t="shared" si="521"/>
        <v/>
      </c>
      <c r="L2760" s="56" t="str">
        <f t="shared" si="523"/>
        <v/>
      </c>
      <c r="M2760" s="56" t="str">
        <f t="shared" si="524"/>
        <v/>
      </c>
      <c r="N2760" s="56" t="str">
        <f t="shared" si="525"/>
        <v/>
      </c>
      <c r="O2760" s="56" t="str">
        <f t="shared" si="531"/>
        <v/>
      </c>
      <c r="P2760" s="56">
        <f>IF(ISERROR(IF($X$5=1,$Y$5,)),"",IF($X$5=1,$Y$5,))</f>
        <v>0</v>
      </c>
      <c r="Q2760" s="56">
        <f>IF(ISERROR(IF($X$6=1,$Y$6,)),"",IF($X$6=1,$Y$6,))</f>
        <v>10000</v>
      </c>
      <c r="R2760" s="56">
        <f>IF(ISERROR(IF($X$7=1,$Y$7,)),"",IF($X$7=1,$Y$7,))</f>
        <v>0</v>
      </c>
      <c r="S2760" s="56">
        <f>IF(ISERROR(IF($X$8=1,$Y$8,)),"",IF($X$8=1,$Y$8,))</f>
        <v>1000</v>
      </c>
      <c r="T2760" s="56">
        <f>IF(ISERROR(IF($X$9=1,$Y$9,)),"",IF($X$9=1,$Y$9,))</f>
        <v>500</v>
      </c>
      <c r="U2760" s="56">
        <f>IF(ISERROR(IF($X$10=1,$Y$10,)),"",IF($X$10=1,$Y$10,))</f>
        <v>500</v>
      </c>
    </row>
    <row r="2761" spans="1:21" x14ac:dyDescent="0.25">
      <c r="A2761" s="75">
        <f t="shared" si="526"/>
        <v>2757</v>
      </c>
      <c r="D2761" s="56" t="s">
        <v>4577</v>
      </c>
      <c r="E2761" s="56">
        <f t="shared" si="527"/>
        <v>2757</v>
      </c>
      <c r="F2761" s="76">
        <f t="shared" si="522"/>
        <v>100</v>
      </c>
      <c r="G2761" s="56" t="str">
        <f t="shared" si="528"/>
        <v>TD.ShuttleWingBigL</v>
      </c>
      <c r="H2761" s="56">
        <f t="shared" si="529"/>
        <v>2757</v>
      </c>
      <c r="I2761" s="56">
        <f>IF(G2761="",0,IF(COUNTIF($G$5:G2761,G2761)=1,0,COUNTIF($G$5:G2761,G2761) )   )</f>
        <v>0</v>
      </c>
      <c r="J2761" s="56" t="str">
        <f t="shared" si="530"/>
        <v/>
      </c>
      <c r="K2761" s="56" t="str">
        <f t="shared" si="521"/>
        <v/>
      </c>
      <c r="L2761" s="56" t="str">
        <f t="shared" si="523"/>
        <v/>
      </c>
      <c r="M2761" s="56" t="str">
        <f t="shared" si="524"/>
        <v/>
      </c>
      <c r="N2761" s="56" t="str">
        <f t="shared" si="525"/>
        <v/>
      </c>
      <c r="O2761" s="56" t="str">
        <f t="shared" si="531"/>
        <v/>
      </c>
      <c r="P2761" s="56">
        <f>IF(ISERROR(IF($X$5=1,$Y$5,)),"",IF($X$5=1,$Y$5,))</f>
        <v>0</v>
      </c>
      <c r="Q2761" s="56">
        <f>IF(ISERROR(IF($X$6=1,$Y$6,)),"",IF($X$6=1,$Y$6,))</f>
        <v>10000</v>
      </c>
      <c r="R2761" s="56">
        <f>IF(ISERROR(IF($X$7=1,$Y$7,)),"",IF($X$7=1,$Y$7,))</f>
        <v>0</v>
      </c>
      <c r="S2761" s="56">
        <f>IF(ISERROR(IF($X$8=1,$Y$8,)),"",IF($X$8=1,$Y$8,))</f>
        <v>1000</v>
      </c>
      <c r="T2761" s="56">
        <f>IF(ISERROR(IF($X$9=1,$Y$9,)),"",IF($X$9=1,$Y$9,))</f>
        <v>500</v>
      </c>
      <c r="U2761" s="56">
        <f>IF(ISERROR(IF($X$10=1,$Y$10,)),"",IF($X$10=1,$Y$10,))</f>
        <v>500</v>
      </c>
    </row>
    <row r="2762" spans="1:21" x14ac:dyDescent="0.25">
      <c r="A2762" s="75">
        <f t="shared" si="526"/>
        <v>2758</v>
      </c>
      <c r="D2762" s="56" t="s">
        <v>4576</v>
      </c>
      <c r="E2762" s="56">
        <f t="shared" si="527"/>
        <v>2758</v>
      </c>
      <c r="F2762" s="76">
        <f t="shared" si="522"/>
        <v>100</v>
      </c>
      <c r="G2762" s="56" t="str">
        <f t="shared" si="528"/>
        <v>TD.C7ShuttleFin</v>
      </c>
      <c r="H2762" s="56">
        <f t="shared" si="529"/>
        <v>2758</v>
      </c>
      <c r="I2762" s="56">
        <f>IF(G2762="",0,IF(COUNTIF($G$5:G2762,G2762)=1,0,COUNTIF($G$5:G2762,G2762) )   )</f>
        <v>0</v>
      </c>
      <c r="J2762" s="56" t="str">
        <f t="shared" si="530"/>
        <v/>
      </c>
      <c r="K2762" s="56" t="str">
        <f t="shared" si="521"/>
        <v/>
      </c>
      <c r="L2762" s="56" t="str">
        <f t="shared" si="523"/>
        <v/>
      </c>
      <c r="M2762" s="56" t="str">
        <f t="shared" si="524"/>
        <v/>
      </c>
      <c r="N2762" s="56" t="str">
        <f t="shared" si="525"/>
        <v/>
      </c>
      <c r="O2762" s="56" t="str">
        <f t="shared" si="531"/>
        <v/>
      </c>
      <c r="P2762" s="56">
        <f>IF(ISERROR(IF($X$5=1,$Y$5,)),"",IF($X$5=1,$Y$5,))</f>
        <v>0</v>
      </c>
      <c r="Q2762" s="56">
        <f>IF(ISERROR(IF($X$6=1,$Y$6,)),"",IF($X$6=1,$Y$6,))</f>
        <v>10000</v>
      </c>
      <c r="R2762" s="56">
        <f>IF(ISERROR(IF($X$7=1,$Y$7,)),"",IF($X$7=1,$Y$7,))</f>
        <v>0</v>
      </c>
      <c r="S2762" s="56">
        <f>IF(ISERROR(IF($X$8=1,$Y$8,)),"",IF($X$8=1,$Y$8,))</f>
        <v>1000</v>
      </c>
      <c r="T2762" s="56">
        <f>IF(ISERROR(IF($X$9=1,$Y$9,)),"",IF($X$9=1,$Y$9,))</f>
        <v>500</v>
      </c>
      <c r="U2762" s="56">
        <f>IF(ISERROR(IF($X$10=1,$Y$10,)),"",IF($X$10=1,$Y$10,))</f>
        <v>500</v>
      </c>
    </row>
    <row r="2763" spans="1:21" x14ac:dyDescent="0.25">
      <c r="A2763" s="75">
        <f t="shared" si="526"/>
        <v>2759</v>
      </c>
      <c r="D2763" s="56" t="s">
        <v>4575</v>
      </c>
      <c r="E2763" s="56">
        <f t="shared" si="527"/>
        <v>2759</v>
      </c>
      <c r="F2763" s="76">
        <f t="shared" si="522"/>
        <v>100</v>
      </c>
      <c r="G2763" s="56" t="str">
        <f t="shared" si="528"/>
        <v>TD.ShuttleTankRCS</v>
      </c>
      <c r="H2763" s="56">
        <f t="shared" si="529"/>
        <v>2759</v>
      </c>
      <c r="I2763" s="56">
        <f>IF(G2763="",0,IF(COUNTIF($G$5:G2763,G2763)=1,0,COUNTIF($G$5:G2763,G2763) )   )</f>
        <v>0</v>
      </c>
      <c r="J2763" s="56" t="str">
        <f t="shared" si="530"/>
        <v/>
      </c>
      <c r="K2763" s="56" t="str">
        <f t="shared" si="521"/>
        <v/>
      </c>
      <c r="L2763" s="56" t="str">
        <f t="shared" si="523"/>
        <v/>
      </c>
      <c r="M2763" s="56" t="str">
        <f t="shared" si="524"/>
        <v/>
      </c>
      <c r="N2763" s="56" t="str">
        <f t="shared" si="525"/>
        <v/>
      </c>
      <c r="O2763" s="56" t="str">
        <f t="shared" si="531"/>
        <v/>
      </c>
      <c r="P2763" s="56">
        <f>IF(ISERROR(IF($X$5=1,$Y$5,)),"",IF($X$5=1,$Y$5,))</f>
        <v>0</v>
      </c>
      <c r="Q2763" s="56">
        <f>IF(ISERROR(IF($X$6=1,$Y$6,)),"",IF($X$6=1,$Y$6,))</f>
        <v>10000</v>
      </c>
      <c r="R2763" s="56">
        <f>IF(ISERROR(IF($X$7=1,$Y$7,)),"",IF($X$7=1,$Y$7,))</f>
        <v>0</v>
      </c>
      <c r="S2763" s="56">
        <f>IF(ISERROR(IF($X$8=1,$Y$8,)),"",IF($X$8=1,$Y$8,))</f>
        <v>1000</v>
      </c>
      <c r="T2763" s="56">
        <f>IF(ISERROR(IF($X$9=1,$Y$9,)),"",IF($X$9=1,$Y$9,))</f>
        <v>500</v>
      </c>
      <c r="U2763" s="56">
        <f>IF(ISERROR(IF($X$10=1,$Y$10,)),"",IF($X$10=1,$Y$10,))</f>
        <v>500</v>
      </c>
    </row>
    <row r="2764" spans="1:21" x14ac:dyDescent="0.25">
      <c r="A2764" s="75">
        <f t="shared" si="526"/>
        <v>2760</v>
      </c>
      <c r="D2764" s="56" t="s">
        <v>4574</v>
      </c>
      <c r="E2764" s="56">
        <f t="shared" si="527"/>
        <v>2760</v>
      </c>
      <c r="F2764" s="76">
        <f t="shared" si="522"/>
        <v>100</v>
      </c>
      <c r="G2764" s="56" t="str">
        <f t="shared" si="528"/>
        <v>TD.EngineMountBuran</v>
      </c>
      <c r="H2764" s="56">
        <f t="shared" si="529"/>
        <v>2760</v>
      </c>
      <c r="I2764" s="56">
        <f>IF(G2764="",0,IF(COUNTIF($G$5:G2764,G2764)=1,0,COUNTIF($G$5:G2764,G2764) )   )</f>
        <v>0</v>
      </c>
      <c r="J2764" s="56" t="str">
        <f t="shared" si="530"/>
        <v/>
      </c>
      <c r="K2764" s="56" t="str">
        <f t="shared" si="521"/>
        <v/>
      </c>
      <c r="L2764" s="56" t="str">
        <f t="shared" si="523"/>
        <v/>
      </c>
      <c r="M2764" s="56" t="str">
        <f t="shared" si="524"/>
        <v/>
      </c>
      <c r="N2764" s="56" t="str">
        <f t="shared" si="525"/>
        <v/>
      </c>
      <c r="O2764" s="56" t="str">
        <f t="shared" si="531"/>
        <v/>
      </c>
      <c r="P2764" s="56">
        <f>IF(ISERROR(IF($X$5=1,$Y$5,)),"",IF($X$5=1,$Y$5,))</f>
        <v>0</v>
      </c>
      <c r="Q2764" s="56">
        <f>IF(ISERROR(IF($X$6=1,$Y$6,)),"",IF($X$6=1,$Y$6,))</f>
        <v>10000</v>
      </c>
      <c r="R2764" s="56">
        <f>IF(ISERROR(IF($X$7=1,$Y$7,)),"",IF($X$7=1,$Y$7,))</f>
        <v>0</v>
      </c>
      <c r="S2764" s="56">
        <f>IF(ISERROR(IF($X$8=1,$Y$8,)),"",IF($X$8=1,$Y$8,))</f>
        <v>1000</v>
      </c>
      <c r="T2764" s="56">
        <f>IF(ISERROR(IF($X$9=1,$Y$9,)),"",IF($X$9=1,$Y$9,))</f>
        <v>500</v>
      </c>
      <c r="U2764" s="56">
        <f>IF(ISERROR(IF($X$10=1,$Y$10,)),"",IF($X$10=1,$Y$10,))</f>
        <v>500</v>
      </c>
    </row>
    <row r="2765" spans="1:21" x14ac:dyDescent="0.25">
      <c r="A2765" s="75">
        <f t="shared" si="526"/>
        <v>2761</v>
      </c>
      <c r="D2765" s="56" t="s">
        <v>4573</v>
      </c>
      <c r="E2765" s="56">
        <f t="shared" si="527"/>
        <v>2761</v>
      </c>
      <c r="F2765" s="76">
        <f t="shared" si="522"/>
        <v>100</v>
      </c>
      <c r="G2765" s="56" t="str">
        <f t="shared" si="528"/>
        <v>TD.EngineMountShuttle</v>
      </c>
      <c r="H2765" s="56">
        <f t="shared" si="529"/>
        <v>2761</v>
      </c>
      <c r="I2765" s="56">
        <f>IF(G2765="",0,IF(COUNTIF($G$5:G2765,G2765)=1,0,COUNTIF($G$5:G2765,G2765) )   )</f>
        <v>0</v>
      </c>
      <c r="J2765" s="56" t="str">
        <f t="shared" si="530"/>
        <v/>
      </c>
      <c r="K2765" s="56" t="str">
        <f t="shared" si="521"/>
        <v/>
      </c>
      <c r="L2765" s="56" t="str">
        <f t="shared" si="523"/>
        <v/>
      </c>
      <c r="M2765" s="56" t="str">
        <f t="shared" si="524"/>
        <v/>
      </c>
      <c r="N2765" s="56" t="str">
        <f t="shared" si="525"/>
        <v/>
      </c>
      <c r="O2765" s="56" t="str">
        <f t="shared" si="531"/>
        <v/>
      </c>
      <c r="P2765" s="56">
        <f>IF(ISERROR(IF($X$5=1,$Y$5,)),"",IF($X$5=1,$Y$5,))</f>
        <v>0</v>
      </c>
      <c r="Q2765" s="56">
        <f>IF(ISERROR(IF($X$6=1,$Y$6,)),"",IF($X$6=1,$Y$6,))</f>
        <v>10000</v>
      </c>
      <c r="R2765" s="56">
        <f>IF(ISERROR(IF($X$7=1,$Y$7,)),"",IF($X$7=1,$Y$7,))</f>
        <v>0</v>
      </c>
      <c r="S2765" s="56">
        <f>IF(ISERROR(IF($X$8=1,$Y$8,)),"",IF($X$8=1,$Y$8,))</f>
        <v>1000</v>
      </c>
      <c r="T2765" s="56">
        <f>IF(ISERROR(IF($X$9=1,$Y$9,)),"",IF($X$9=1,$Y$9,))</f>
        <v>500</v>
      </c>
      <c r="U2765" s="56">
        <f>IF(ISERROR(IF($X$10=1,$Y$10,)),"",IF($X$10=1,$Y$10,))</f>
        <v>500</v>
      </c>
    </row>
    <row r="2766" spans="1:21" x14ac:dyDescent="0.25">
      <c r="A2766" s="75">
        <f t="shared" si="526"/>
        <v>2762</v>
      </c>
      <c r="D2766" s="56" t="s">
        <v>4572</v>
      </c>
      <c r="E2766" s="56">
        <f t="shared" si="527"/>
        <v>2762</v>
      </c>
      <c r="F2766" s="76">
        <f t="shared" si="522"/>
        <v>100</v>
      </c>
      <c r="G2766" s="56" t="str">
        <f t="shared" si="528"/>
        <v>TD.ShuttleNoseUnitSmall</v>
      </c>
      <c r="H2766" s="56">
        <f t="shared" si="529"/>
        <v>2762</v>
      </c>
      <c r="I2766" s="56">
        <f>IF(G2766="",0,IF(COUNTIF($G$5:G2766,G2766)=1,0,COUNTIF($G$5:G2766,G2766) )   )</f>
        <v>0</v>
      </c>
      <c r="J2766" s="56" t="str">
        <f t="shared" si="530"/>
        <v/>
      </c>
      <c r="K2766" s="56" t="str">
        <f t="shared" si="521"/>
        <v/>
      </c>
      <c r="L2766" s="56" t="str">
        <f t="shared" si="523"/>
        <v/>
      </c>
      <c r="M2766" s="56" t="str">
        <f t="shared" si="524"/>
        <v/>
      </c>
      <c r="N2766" s="56" t="str">
        <f t="shared" si="525"/>
        <v/>
      </c>
      <c r="O2766" s="56" t="str">
        <f t="shared" si="531"/>
        <v/>
      </c>
      <c r="P2766" s="56">
        <f>IF(ISERROR(IF($X$5=1,$Y$5,)),"",IF($X$5=1,$Y$5,))</f>
        <v>0</v>
      </c>
      <c r="Q2766" s="56">
        <f>IF(ISERROR(IF($X$6=1,$Y$6,)),"",IF($X$6=1,$Y$6,))</f>
        <v>10000</v>
      </c>
      <c r="R2766" s="56">
        <f>IF(ISERROR(IF($X$7=1,$Y$7,)),"",IF($X$7=1,$Y$7,))</f>
        <v>0</v>
      </c>
      <c r="S2766" s="56">
        <f>IF(ISERROR(IF($X$8=1,$Y$8,)),"",IF($X$8=1,$Y$8,))</f>
        <v>1000</v>
      </c>
      <c r="T2766" s="56">
        <f>IF(ISERROR(IF($X$9=1,$Y$9,)),"",IF($X$9=1,$Y$9,))</f>
        <v>500</v>
      </c>
      <c r="U2766" s="56">
        <f>IF(ISERROR(IF($X$10=1,$Y$10,)),"",IF($X$10=1,$Y$10,))</f>
        <v>500</v>
      </c>
    </row>
    <row r="2767" spans="1:21" x14ac:dyDescent="0.25">
      <c r="A2767" s="75">
        <f t="shared" si="526"/>
        <v>2763</v>
      </c>
      <c r="D2767" s="56" t="s">
        <v>4656</v>
      </c>
      <c r="E2767" s="56">
        <f t="shared" si="527"/>
        <v>2763</v>
      </c>
      <c r="F2767" s="76">
        <f t="shared" si="522"/>
        <v>100</v>
      </c>
      <c r="G2767" s="56" t="str">
        <f t="shared" si="528"/>
        <v>TD.ShuttleWingTankR</v>
      </c>
      <c r="H2767" s="56">
        <f t="shared" si="529"/>
        <v>2763</v>
      </c>
      <c r="I2767" s="56">
        <f>IF(G2767="",0,IF(COUNTIF($G$5:G2767,G2767)=1,0,COUNTIF($G$5:G2767,G2767) )   )</f>
        <v>0</v>
      </c>
      <c r="J2767" s="56" t="str">
        <f t="shared" si="530"/>
        <v/>
      </c>
      <c r="K2767" s="56" t="str">
        <f t="shared" si="521"/>
        <v/>
      </c>
      <c r="L2767" s="56" t="str">
        <f t="shared" si="523"/>
        <v/>
      </c>
      <c r="M2767" s="56" t="str">
        <f t="shared" si="524"/>
        <v/>
      </c>
      <c r="N2767" s="56" t="str">
        <f t="shared" si="525"/>
        <v/>
      </c>
      <c r="O2767" s="56" t="str">
        <f t="shared" si="531"/>
        <v/>
      </c>
      <c r="P2767" s="56">
        <f>IF(ISERROR(IF($X$5=1,$Y$5,)),"",IF($X$5=1,$Y$5,))</f>
        <v>0</v>
      </c>
      <c r="Q2767" s="56">
        <f>IF(ISERROR(IF($X$6=1,$Y$6,)),"",IF($X$6=1,$Y$6,))</f>
        <v>10000</v>
      </c>
      <c r="R2767" s="56">
        <f>IF(ISERROR(IF($X$7=1,$Y$7,)),"",IF($X$7=1,$Y$7,))</f>
        <v>0</v>
      </c>
      <c r="S2767" s="56">
        <f>IF(ISERROR(IF($X$8=1,$Y$8,)),"",IF($X$8=1,$Y$8,))</f>
        <v>1000</v>
      </c>
      <c r="T2767" s="56">
        <f>IF(ISERROR(IF($X$9=1,$Y$9,)),"",IF($X$9=1,$Y$9,))</f>
        <v>500</v>
      </c>
      <c r="U2767" s="56">
        <f>IF(ISERROR(IF($X$10=1,$Y$10,)),"",IF($X$10=1,$Y$10,))</f>
        <v>500</v>
      </c>
    </row>
    <row r="2768" spans="1:21" x14ac:dyDescent="0.25">
      <c r="A2768" s="75">
        <f t="shared" si="526"/>
        <v>2764</v>
      </c>
      <c r="D2768" s="56" t="s">
        <v>4655</v>
      </c>
      <c r="E2768" s="56">
        <f t="shared" si="527"/>
        <v>2764</v>
      </c>
      <c r="F2768" s="76">
        <f t="shared" si="522"/>
        <v>100</v>
      </c>
      <c r="G2768" s="56" t="str">
        <f t="shared" si="528"/>
        <v>TD.ShuttleWingTankL</v>
      </c>
      <c r="H2768" s="56">
        <f t="shared" si="529"/>
        <v>2764</v>
      </c>
      <c r="I2768" s="56">
        <f>IF(G2768="",0,IF(COUNTIF($G$5:G2768,G2768)=1,0,COUNTIF($G$5:G2768,G2768) )   )</f>
        <v>0</v>
      </c>
      <c r="J2768" s="56" t="str">
        <f t="shared" si="530"/>
        <v/>
      </c>
      <c r="K2768" s="56" t="str">
        <f t="shared" si="521"/>
        <v/>
      </c>
      <c r="L2768" s="56" t="str">
        <f t="shared" si="523"/>
        <v/>
      </c>
      <c r="M2768" s="56" t="str">
        <f t="shared" si="524"/>
        <v/>
      </c>
      <c r="N2768" s="56" t="str">
        <f t="shared" si="525"/>
        <v/>
      </c>
      <c r="O2768" s="56" t="str">
        <f t="shared" si="531"/>
        <v/>
      </c>
      <c r="P2768" s="56">
        <f>IF(ISERROR(IF($X$5=1,$Y$5,)),"",IF($X$5=1,$Y$5,))</f>
        <v>0</v>
      </c>
      <c r="Q2768" s="56">
        <f>IF(ISERROR(IF($X$6=1,$Y$6,)),"",IF($X$6=1,$Y$6,))</f>
        <v>10000</v>
      </c>
      <c r="R2768" s="56">
        <f>IF(ISERROR(IF($X$7=1,$Y$7,)),"",IF($X$7=1,$Y$7,))</f>
        <v>0</v>
      </c>
      <c r="S2768" s="56">
        <f>IF(ISERROR(IF($X$8=1,$Y$8,)),"",IF($X$8=1,$Y$8,))</f>
        <v>1000</v>
      </c>
      <c r="T2768" s="56">
        <f>IF(ISERROR(IF($X$9=1,$Y$9,)),"",IF($X$9=1,$Y$9,))</f>
        <v>500</v>
      </c>
      <c r="U2768" s="56">
        <f>IF(ISERROR(IF($X$10=1,$Y$10,)),"",IF($X$10=1,$Y$10,))</f>
        <v>500</v>
      </c>
    </row>
    <row r="2769" spans="1:21" x14ac:dyDescent="0.25">
      <c r="A2769" s="75">
        <f t="shared" si="526"/>
        <v>2765</v>
      </c>
      <c r="D2769" s="56" t="s">
        <v>4654</v>
      </c>
      <c r="E2769" s="56">
        <f t="shared" si="527"/>
        <v>2765</v>
      </c>
      <c r="F2769" s="76">
        <f t="shared" si="522"/>
        <v>100</v>
      </c>
      <c r="G2769" s="56" t="str">
        <f t="shared" si="528"/>
        <v>TD.ShuttleWingBigCanard</v>
      </c>
      <c r="H2769" s="56">
        <f t="shared" si="529"/>
        <v>2765</v>
      </c>
      <c r="I2769" s="56">
        <f>IF(G2769="",0,IF(COUNTIF($G$5:G2769,G2769)=1,0,COUNTIF($G$5:G2769,G2769) )   )</f>
        <v>0</v>
      </c>
      <c r="J2769" s="56" t="str">
        <f t="shared" si="530"/>
        <v/>
      </c>
      <c r="K2769" s="56" t="str">
        <f t="shared" si="521"/>
        <v/>
      </c>
      <c r="L2769" s="56" t="str">
        <f t="shared" si="523"/>
        <v/>
      </c>
      <c r="M2769" s="56" t="str">
        <f t="shared" si="524"/>
        <v/>
      </c>
      <c r="N2769" s="56" t="str">
        <f t="shared" si="525"/>
        <v/>
      </c>
      <c r="O2769" s="56" t="str">
        <f t="shared" si="531"/>
        <v/>
      </c>
      <c r="P2769" s="56">
        <f>IF(ISERROR(IF($X$5=1,$Y$5,)),"",IF($X$5=1,$Y$5,))</f>
        <v>0</v>
      </c>
      <c r="Q2769" s="56">
        <f>IF(ISERROR(IF($X$6=1,$Y$6,)),"",IF($X$6=1,$Y$6,))</f>
        <v>10000</v>
      </c>
      <c r="R2769" s="56">
        <f>IF(ISERROR(IF($X$7=1,$Y$7,)),"",IF($X$7=1,$Y$7,))</f>
        <v>0</v>
      </c>
      <c r="S2769" s="56">
        <f>IF(ISERROR(IF($X$8=1,$Y$8,)),"",IF($X$8=1,$Y$8,))</f>
        <v>1000</v>
      </c>
      <c r="T2769" s="56">
        <f>IF(ISERROR(IF($X$9=1,$Y$9,)),"",IF($X$9=1,$Y$9,))</f>
        <v>500</v>
      </c>
      <c r="U2769" s="56">
        <f>IF(ISERROR(IF($X$10=1,$Y$10,)),"",IF($X$10=1,$Y$10,))</f>
        <v>500</v>
      </c>
    </row>
    <row r="2770" spans="1:21" x14ac:dyDescent="0.25">
      <c r="A2770" s="75">
        <f t="shared" si="526"/>
        <v>2766</v>
      </c>
      <c r="D2770" s="56" t="s">
        <v>4653</v>
      </c>
      <c r="E2770" s="56">
        <f t="shared" si="527"/>
        <v>2766</v>
      </c>
      <c r="F2770" s="76">
        <f t="shared" si="522"/>
        <v>100</v>
      </c>
      <c r="G2770" s="56" t="str">
        <f t="shared" si="528"/>
        <v>TD.ShuttleElevBigr</v>
      </c>
      <c r="H2770" s="56">
        <f t="shared" si="529"/>
        <v>2766</v>
      </c>
      <c r="I2770" s="56">
        <f>IF(G2770="",0,IF(COUNTIF($G$5:G2770,G2770)=1,0,COUNTIF($G$5:G2770,G2770) )   )</f>
        <v>0</v>
      </c>
      <c r="J2770" s="56" t="str">
        <f t="shared" si="530"/>
        <v/>
      </c>
      <c r="K2770" s="56" t="str">
        <f t="shared" si="521"/>
        <v/>
      </c>
      <c r="L2770" s="56" t="str">
        <f t="shared" si="523"/>
        <v/>
      </c>
      <c r="M2770" s="56" t="str">
        <f t="shared" si="524"/>
        <v/>
      </c>
      <c r="N2770" s="56" t="str">
        <f t="shared" si="525"/>
        <v/>
      </c>
      <c r="O2770" s="56" t="str">
        <f t="shared" si="531"/>
        <v/>
      </c>
      <c r="P2770" s="56">
        <f>IF(ISERROR(IF($X$5=1,$Y$5,)),"",IF($X$5=1,$Y$5,))</f>
        <v>0</v>
      </c>
      <c r="Q2770" s="56">
        <f>IF(ISERROR(IF($X$6=1,$Y$6,)),"",IF($X$6=1,$Y$6,))</f>
        <v>10000</v>
      </c>
      <c r="R2770" s="56">
        <f>IF(ISERROR(IF($X$7=1,$Y$7,)),"",IF($X$7=1,$Y$7,))</f>
        <v>0</v>
      </c>
      <c r="S2770" s="56">
        <f>IF(ISERROR(IF($X$8=1,$Y$8,)),"",IF($X$8=1,$Y$8,))</f>
        <v>1000</v>
      </c>
      <c r="T2770" s="56">
        <f>IF(ISERROR(IF($X$9=1,$Y$9,)),"",IF($X$9=1,$Y$9,))</f>
        <v>500</v>
      </c>
      <c r="U2770" s="56">
        <f>IF(ISERROR(IF($X$10=1,$Y$10,)),"",IF($X$10=1,$Y$10,))</f>
        <v>500</v>
      </c>
    </row>
    <row r="2771" spans="1:21" x14ac:dyDescent="0.25">
      <c r="A2771" s="75">
        <f t="shared" si="526"/>
        <v>2767</v>
      </c>
      <c r="D2771" s="56" t="s">
        <v>4652</v>
      </c>
      <c r="E2771" s="56">
        <f t="shared" si="527"/>
        <v>2767</v>
      </c>
      <c r="F2771" s="76">
        <f t="shared" si="522"/>
        <v>100</v>
      </c>
      <c r="G2771" s="56" t="str">
        <f t="shared" si="528"/>
        <v>TD.ShuttleElevBigl</v>
      </c>
      <c r="H2771" s="56">
        <f t="shared" si="529"/>
        <v>2767</v>
      </c>
      <c r="I2771" s="56">
        <f>IF(G2771="",0,IF(COUNTIF($G$5:G2771,G2771)=1,0,COUNTIF($G$5:G2771,G2771) )   )</f>
        <v>0</v>
      </c>
      <c r="J2771" s="56" t="str">
        <f t="shared" si="530"/>
        <v/>
      </c>
      <c r="K2771" s="56" t="str">
        <f t="shared" si="521"/>
        <v/>
      </c>
      <c r="L2771" s="56" t="str">
        <f t="shared" si="523"/>
        <v/>
      </c>
      <c r="M2771" s="56" t="str">
        <f t="shared" si="524"/>
        <v/>
      </c>
      <c r="N2771" s="56" t="str">
        <f t="shared" si="525"/>
        <v/>
      </c>
      <c r="O2771" s="56" t="str">
        <f t="shared" si="531"/>
        <v/>
      </c>
      <c r="P2771" s="56">
        <f>IF(ISERROR(IF($X$5=1,$Y$5,)),"",IF($X$5=1,$Y$5,))</f>
        <v>0</v>
      </c>
      <c r="Q2771" s="56">
        <f>IF(ISERROR(IF($X$6=1,$Y$6,)),"",IF($X$6=1,$Y$6,))</f>
        <v>10000</v>
      </c>
      <c r="R2771" s="56">
        <f>IF(ISERROR(IF($X$7=1,$Y$7,)),"",IF($X$7=1,$Y$7,))</f>
        <v>0</v>
      </c>
      <c r="S2771" s="56">
        <f>IF(ISERROR(IF($X$8=1,$Y$8,)),"",IF($X$8=1,$Y$8,))</f>
        <v>1000</v>
      </c>
      <c r="T2771" s="56">
        <f>IF(ISERROR(IF($X$9=1,$Y$9,)),"",IF($X$9=1,$Y$9,))</f>
        <v>500</v>
      </c>
      <c r="U2771" s="56">
        <f>IF(ISERROR(IF($X$10=1,$Y$10,)),"",IF($X$10=1,$Y$10,))</f>
        <v>500</v>
      </c>
    </row>
    <row r="2772" spans="1:21" x14ac:dyDescent="0.25">
      <c r="A2772" s="75">
        <f t="shared" si="526"/>
        <v>2768</v>
      </c>
      <c r="D2772" s="56" t="s">
        <v>4651</v>
      </c>
      <c r="E2772" s="56">
        <f t="shared" si="527"/>
        <v>2768</v>
      </c>
      <c r="F2772" s="76">
        <f t="shared" si="522"/>
        <v>100</v>
      </c>
      <c r="G2772" s="56" t="str">
        <f t="shared" si="528"/>
        <v>TD.ShuttleResourceHalf</v>
      </c>
      <c r="H2772" s="56">
        <f t="shared" si="529"/>
        <v>2768</v>
      </c>
      <c r="I2772" s="56">
        <f>IF(G2772="",0,IF(COUNTIF($G$5:G2772,G2772)=1,0,COUNTIF($G$5:G2772,G2772) )   )</f>
        <v>0</v>
      </c>
      <c r="J2772" s="56" t="str">
        <f t="shared" si="530"/>
        <v/>
      </c>
      <c r="K2772" s="56" t="str">
        <f t="shared" si="521"/>
        <v/>
      </c>
      <c r="L2772" s="56" t="str">
        <f t="shared" si="523"/>
        <v/>
      </c>
      <c r="M2772" s="56" t="str">
        <f t="shared" si="524"/>
        <v/>
      </c>
      <c r="N2772" s="56" t="str">
        <f t="shared" si="525"/>
        <v/>
      </c>
      <c r="O2772" s="56" t="str">
        <f t="shared" si="531"/>
        <v/>
      </c>
      <c r="P2772" s="56">
        <f>IF(ISERROR(IF($X$5=1,$Y$5,)),"",IF($X$5=1,$Y$5,))</f>
        <v>0</v>
      </c>
      <c r="Q2772" s="56">
        <f>IF(ISERROR(IF($X$6=1,$Y$6,)),"",IF($X$6=1,$Y$6,))</f>
        <v>10000</v>
      </c>
      <c r="R2772" s="56">
        <f>IF(ISERROR(IF($X$7=1,$Y$7,)),"",IF($X$7=1,$Y$7,))</f>
        <v>0</v>
      </c>
      <c r="S2772" s="56">
        <f>IF(ISERROR(IF($X$8=1,$Y$8,)),"",IF($X$8=1,$Y$8,))</f>
        <v>1000</v>
      </c>
      <c r="T2772" s="56">
        <f>IF(ISERROR(IF($X$9=1,$Y$9,)),"",IF($X$9=1,$Y$9,))</f>
        <v>500</v>
      </c>
      <c r="U2772" s="56">
        <f>IF(ISERROR(IF($X$10=1,$Y$10,)),"",IF($X$10=1,$Y$10,))</f>
        <v>500</v>
      </c>
    </row>
    <row r="2773" spans="1:21" x14ac:dyDescent="0.25">
      <c r="A2773" s="75">
        <f t="shared" si="526"/>
        <v>2769</v>
      </c>
      <c r="D2773" s="56" t="s">
        <v>4649</v>
      </c>
      <c r="E2773" s="56">
        <f t="shared" si="527"/>
        <v>2769</v>
      </c>
      <c r="F2773" s="76">
        <f t="shared" si="522"/>
        <v>100</v>
      </c>
      <c r="G2773" s="56" t="str">
        <f t="shared" si="528"/>
        <v>TD.ShuttleCargoBayMk3Alt</v>
      </c>
      <c r="H2773" s="56">
        <f t="shared" si="529"/>
        <v>2769</v>
      </c>
      <c r="I2773" s="56">
        <f>IF(G2773="",0,IF(COUNTIF($G$5:G2773,G2773)=1,0,COUNTIF($G$5:G2773,G2773) )   )</f>
        <v>0</v>
      </c>
      <c r="J2773" s="56" t="str">
        <f t="shared" si="530"/>
        <v/>
      </c>
      <c r="K2773" s="56" t="str">
        <f t="shared" si="521"/>
        <v/>
      </c>
      <c r="L2773" s="56" t="str">
        <f t="shared" si="523"/>
        <v/>
      </c>
      <c r="M2773" s="56" t="str">
        <f t="shared" si="524"/>
        <v/>
      </c>
      <c r="N2773" s="56" t="str">
        <f t="shared" si="525"/>
        <v/>
      </c>
      <c r="O2773" s="56" t="str">
        <f t="shared" si="531"/>
        <v/>
      </c>
      <c r="P2773" s="56">
        <f>IF(ISERROR(IF($X$5=1,$Y$5,)),"",IF($X$5=1,$Y$5,))</f>
        <v>0</v>
      </c>
      <c r="Q2773" s="56">
        <f>IF(ISERROR(IF($X$6=1,$Y$6,)),"",IF($X$6=1,$Y$6,))</f>
        <v>10000</v>
      </c>
      <c r="R2773" s="56">
        <f>IF(ISERROR(IF($X$7=1,$Y$7,)),"",IF($X$7=1,$Y$7,))</f>
        <v>0</v>
      </c>
      <c r="S2773" s="56">
        <f>IF(ISERROR(IF($X$8=1,$Y$8,)),"",IF($X$8=1,$Y$8,))</f>
        <v>1000</v>
      </c>
      <c r="T2773" s="56">
        <f>IF(ISERROR(IF($X$9=1,$Y$9,)),"",IF($X$9=1,$Y$9,))</f>
        <v>500</v>
      </c>
      <c r="U2773" s="56">
        <f>IF(ISERROR(IF($X$10=1,$Y$10,)),"",IF($X$10=1,$Y$10,))</f>
        <v>500</v>
      </c>
    </row>
    <row r="2774" spans="1:21" x14ac:dyDescent="0.25">
      <c r="A2774" s="75">
        <f t="shared" si="526"/>
        <v>2770</v>
      </c>
      <c r="D2774" s="56" t="s">
        <v>4648</v>
      </c>
      <c r="E2774" s="56">
        <f t="shared" si="527"/>
        <v>2770</v>
      </c>
      <c r="F2774" s="76">
        <f t="shared" si="522"/>
        <v>100</v>
      </c>
      <c r="G2774" s="56" t="str">
        <f t="shared" si="528"/>
        <v>TD.ShuttleCargoBayMk3</v>
      </c>
      <c r="H2774" s="56">
        <f t="shared" si="529"/>
        <v>2770</v>
      </c>
      <c r="I2774" s="56">
        <f>IF(G2774="",0,IF(COUNTIF($G$5:G2774,G2774)=1,0,COUNTIF($G$5:G2774,G2774) )   )</f>
        <v>0</v>
      </c>
      <c r="J2774" s="56" t="str">
        <f t="shared" si="530"/>
        <v/>
      </c>
      <c r="K2774" s="56" t="str">
        <f t="shared" si="521"/>
        <v/>
      </c>
      <c r="L2774" s="56" t="str">
        <f t="shared" si="523"/>
        <v/>
      </c>
      <c r="M2774" s="56" t="str">
        <f t="shared" si="524"/>
        <v/>
      </c>
      <c r="N2774" s="56" t="str">
        <f t="shared" si="525"/>
        <v/>
      </c>
      <c r="O2774" s="56" t="str">
        <f t="shared" si="531"/>
        <v/>
      </c>
      <c r="P2774" s="56">
        <f>IF(ISERROR(IF($X$5=1,$Y$5,)),"",IF($X$5=1,$Y$5,))</f>
        <v>0</v>
      </c>
      <c r="Q2774" s="56">
        <f>IF(ISERROR(IF($X$6=1,$Y$6,)),"",IF($X$6=1,$Y$6,))</f>
        <v>10000</v>
      </c>
      <c r="R2774" s="56">
        <f>IF(ISERROR(IF($X$7=1,$Y$7,)),"",IF($X$7=1,$Y$7,))</f>
        <v>0</v>
      </c>
      <c r="S2774" s="56">
        <f>IF(ISERROR(IF($X$8=1,$Y$8,)),"",IF($X$8=1,$Y$8,))</f>
        <v>1000</v>
      </c>
      <c r="T2774" s="56">
        <f>IF(ISERROR(IF($X$9=1,$Y$9,)),"",IF($X$9=1,$Y$9,))</f>
        <v>500</v>
      </c>
      <c r="U2774" s="56">
        <f>IF(ISERROR(IF($X$10=1,$Y$10,)),"",IF($X$10=1,$Y$10,))</f>
        <v>500</v>
      </c>
    </row>
    <row r="2775" spans="1:21" x14ac:dyDescent="0.25">
      <c r="A2775" s="75">
        <f t="shared" si="526"/>
        <v>2771</v>
      </c>
      <c r="D2775" s="56" t="s">
        <v>4643</v>
      </c>
      <c r="E2775" s="56">
        <f t="shared" si="527"/>
        <v>2771</v>
      </c>
      <c r="F2775" s="76">
        <f t="shared" si="522"/>
        <v>100</v>
      </c>
      <c r="G2775" s="56" t="str">
        <f t="shared" si="528"/>
        <v>TD.ShuttleCockpit</v>
      </c>
      <c r="H2775" s="56">
        <f t="shared" si="529"/>
        <v>2771</v>
      </c>
      <c r="I2775" s="56">
        <f>IF(G2775="",0,IF(COUNTIF($G$5:G2775,G2775)=1,0,COUNTIF($G$5:G2775,G2775) )   )</f>
        <v>0</v>
      </c>
      <c r="J2775" s="56" t="str">
        <f t="shared" si="530"/>
        <v/>
      </c>
      <c r="K2775" s="56" t="str">
        <f t="shared" si="521"/>
        <v/>
      </c>
      <c r="L2775" s="56" t="str">
        <f t="shared" si="523"/>
        <v/>
      </c>
      <c r="M2775" s="56" t="str">
        <f t="shared" si="524"/>
        <v/>
      </c>
      <c r="N2775" s="56" t="str">
        <f t="shared" si="525"/>
        <v/>
      </c>
      <c r="O2775" s="56" t="str">
        <f t="shared" si="531"/>
        <v/>
      </c>
      <c r="P2775" s="56">
        <f>IF(ISERROR(IF($X$5=1,$Y$5,)),"",IF($X$5=1,$Y$5,))</f>
        <v>0</v>
      </c>
      <c r="Q2775" s="56">
        <f>IF(ISERROR(IF($X$6=1,$Y$6,)),"",IF($X$6=1,$Y$6,))</f>
        <v>10000</v>
      </c>
      <c r="R2775" s="56">
        <f>IF(ISERROR(IF($X$7=1,$Y$7,)),"",IF($X$7=1,$Y$7,))</f>
        <v>0</v>
      </c>
      <c r="S2775" s="56">
        <f>IF(ISERROR(IF($X$8=1,$Y$8,)),"",IF($X$8=1,$Y$8,))</f>
        <v>1000</v>
      </c>
      <c r="T2775" s="56">
        <f>IF(ISERROR(IF($X$9=1,$Y$9,)),"",IF($X$9=1,$Y$9,))</f>
        <v>500</v>
      </c>
      <c r="U2775" s="56">
        <f>IF(ISERROR(IF($X$10=1,$Y$10,)),"",IF($X$10=1,$Y$10,))</f>
        <v>500</v>
      </c>
    </row>
    <row r="2776" spans="1:21" x14ac:dyDescent="0.25">
      <c r="A2776" s="75">
        <f t="shared" si="526"/>
        <v>2772</v>
      </c>
      <c r="D2776" s="56" t="s">
        <v>4644</v>
      </c>
      <c r="E2776" s="56">
        <f t="shared" si="527"/>
        <v>2772</v>
      </c>
      <c r="F2776" s="76">
        <f t="shared" si="522"/>
        <v>100</v>
      </c>
      <c r="G2776" s="56" t="str">
        <f t="shared" si="528"/>
        <v>TD.ShuttleNoseUnit</v>
      </c>
      <c r="H2776" s="56">
        <f t="shared" si="529"/>
        <v>2772</v>
      </c>
      <c r="I2776" s="56">
        <f>IF(G2776="",0,IF(COUNTIF($G$5:G2776,G2776)=1,0,COUNTIF($G$5:G2776,G2776) )   )</f>
        <v>0</v>
      </c>
      <c r="J2776" s="56" t="str">
        <f t="shared" si="530"/>
        <v/>
      </c>
      <c r="K2776" s="56" t="str">
        <f t="shared" si="521"/>
        <v/>
      </c>
      <c r="L2776" s="56" t="str">
        <f t="shared" si="523"/>
        <v/>
      </c>
      <c r="M2776" s="56" t="str">
        <f t="shared" si="524"/>
        <v/>
      </c>
      <c r="N2776" s="56" t="str">
        <f t="shared" si="525"/>
        <v/>
      </c>
      <c r="O2776" s="56" t="str">
        <f t="shared" si="531"/>
        <v/>
      </c>
      <c r="P2776" s="56">
        <f>IF(ISERROR(IF($X$5=1,$Y$5,)),"",IF($X$5=1,$Y$5,))</f>
        <v>0</v>
      </c>
      <c r="Q2776" s="56">
        <f>IF(ISERROR(IF($X$6=1,$Y$6,)),"",IF($X$6=1,$Y$6,))</f>
        <v>10000</v>
      </c>
      <c r="R2776" s="56">
        <f>IF(ISERROR(IF($X$7=1,$Y$7,)),"",IF($X$7=1,$Y$7,))</f>
        <v>0</v>
      </c>
      <c r="S2776" s="56">
        <f>IF(ISERROR(IF($X$8=1,$Y$8,)),"",IF($X$8=1,$Y$8,))</f>
        <v>1000</v>
      </c>
      <c r="T2776" s="56">
        <f>IF(ISERROR(IF($X$9=1,$Y$9,)),"",IF($X$9=1,$Y$9,))</f>
        <v>500</v>
      </c>
      <c r="U2776" s="56">
        <f>IF(ISERROR(IF($X$10=1,$Y$10,)),"",IF($X$10=1,$Y$10,))</f>
        <v>500</v>
      </c>
    </row>
    <row r="2777" spans="1:21" x14ac:dyDescent="0.25">
      <c r="A2777" s="75">
        <f t="shared" si="526"/>
        <v>2773</v>
      </c>
      <c r="D2777" s="56" t="s">
        <v>4645</v>
      </c>
      <c r="E2777" s="56">
        <f t="shared" si="527"/>
        <v>2773</v>
      </c>
      <c r="F2777" s="76">
        <f t="shared" si="522"/>
        <v>100</v>
      </c>
      <c r="G2777" s="56" t="str">
        <f t="shared" si="528"/>
        <v>TD.RadialCargoDecoupler</v>
      </c>
      <c r="H2777" s="56">
        <f t="shared" si="529"/>
        <v>2773</v>
      </c>
      <c r="I2777" s="56">
        <f>IF(G2777="",0,IF(COUNTIF($G$5:G2777,G2777)=1,0,COUNTIF($G$5:G2777,G2777) )   )</f>
        <v>0</v>
      </c>
      <c r="J2777" s="56" t="str">
        <f t="shared" si="530"/>
        <v/>
      </c>
      <c r="K2777" s="56" t="str">
        <f t="shared" si="521"/>
        <v/>
      </c>
      <c r="L2777" s="56" t="str">
        <f t="shared" si="523"/>
        <v/>
      </c>
      <c r="M2777" s="56" t="str">
        <f t="shared" si="524"/>
        <v/>
      </c>
      <c r="N2777" s="56" t="str">
        <f t="shared" si="525"/>
        <v/>
      </c>
      <c r="O2777" s="56" t="str">
        <f t="shared" si="531"/>
        <v/>
      </c>
      <c r="P2777" s="56">
        <f>IF(ISERROR(IF($X$5=1,$Y$5,)),"",IF($X$5=1,$Y$5,))</f>
        <v>0</v>
      </c>
      <c r="Q2777" s="56">
        <f>IF(ISERROR(IF($X$6=1,$Y$6,)),"",IF($X$6=1,$Y$6,))</f>
        <v>10000</v>
      </c>
      <c r="R2777" s="56">
        <f>IF(ISERROR(IF($X$7=1,$Y$7,)),"",IF($X$7=1,$Y$7,))</f>
        <v>0</v>
      </c>
      <c r="S2777" s="56">
        <f>IF(ISERROR(IF($X$8=1,$Y$8,)),"",IF($X$8=1,$Y$8,))</f>
        <v>1000</v>
      </c>
      <c r="T2777" s="56">
        <f>IF(ISERROR(IF($X$9=1,$Y$9,)),"",IF($X$9=1,$Y$9,))</f>
        <v>500</v>
      </c>
      <c r="U2777" s="56">
        <f>IF(ISERROR(IF($X$10=1,$Y$10,)),"",IF($X$10=1,$Y$10,))</f>
        <v>500</v>
      </c>
    </row>
    <row r="2778" spans="1:21" x14ac:dyDescent="0.25">
      <c r="A2778" s="75">
        <f t="shared" si="526"/>
        <v>2774</v>
      </c>
      <c r="D2778" s="56" t="s">
        <v>4646</v>
      </c>
      <c r="E2778" s="56">
        <f t="shared" si="527"/>
        <v>2774</v>
      </c>
      <c r="F2778" s="76">
        <f t="shared" si="522"/>
        <v>100</v>
      </c>
      <c r="G2778" s="56" t="str">
        <f t="shared" si="528"/>
        <v>TD.CargobayStackDecoupler</v>
      </c>
      <c r="H2778" s="56">
        <f t="shared" si="529"/>
        <v>2774</v>
      </c>
      <c r="I2778" s="56">
        <f>IF(G2778="",0,IF(COUNTIF($G$5:G2778,G2778)=1,0,COUNTIF($G$5:G2778,G2778) )   )</f>
        <v>0</v>
      </c>
      <c r="J2778" s="56" t="str">
        <f t="shared" si="530"/>
        <v/>
      </c>
      <c r="K2778" s="56" t="str">
        <f t="shared" si="521"/>
        <v/>
      </c>
      <c r="L2778" s="56" t="str">
        <f t="shared" si="523"/>
        <v/>
      </c>
      <c r="M2778" s="56" t="str">
        <f t="shared" si="524"/>
        <v/>
      </c>
      <c r="N2778" s="56" t="str">
        <f t="shared" si="525"/>
        <v/>
      </c>
      <c r="O2778" s="56" t="str">
        <f t="shared" si="531"/>
        <v/>
      </c>
      <c r="P2778" s="56">
        <f>IF(ISERROR(IF($X$5=1,$Y$5,)),"",IF($X$5=1,$Y$5,))</f>
        <v>0</v>
      </c>
      <c r="Q2778" s="56">
        <f>IF(ISERROR(IF($X$6=1,$Y$6,)),"",IF($X$6=1,$Y$6,))</f>
        <v>10000</v>
      </c>
      <c r="R2778" s="56">
        <f>IF(ISERROR(IF($X$7=1,$Y$7,)),"",IF($X$7=1,$Y$7,))</f>
        <v>0</v>
      </c>
      <c r="S2778" s="56">
        <f>IF(ISERROR(IF($X$8=1,$Y$8,)),"",IF($X$8=1,$Y$8,))</f>
        <v>1000</v>
      </c>
      <c r="T2778" s="56">
        <f>IF(ISERROR(IF($X$9=1,$Y$9,)),"",IF($X$9=1,$Y$9,))</f>
        <v>500</v>
      </c>
      <c r="U2778" s="56">
        <f>IF(ISERROR(IF($X$10=1,$Y$10,)),"",IF($X$10=1,$Y$10,))</f>
        <v>500</v>
      </c>
    </row>
    <row r="2779" spans="1:21" x14ac:dyDescent="0.25">
      <c r="A2779" s="75">
        <f t="shared" si="526"/>
        <v>2775</v>
      </c>
      <c r="D2779" s="56" t="s">
        <v>5152</v>
      </c>
      <c r="E2779" s="56">
        <f t="shared" si="527"/>
        <v>2775</v>
      </c>
      <c r="F2779" s="76">
        <f t="shared" si="522"/>
        <v>100</v>
      </c>
      <c r="G2779" s="56" t="str">
        <f t="shared" si="528"/>
        <v>TD.EngineBuranOMS</v>
      </c>
      <c r="H2779" s="56">
        <f t="shared" si="529"/>
        <v>2775</v>
      </c>
      <c r="I2779" s="56">
        <f>IF(G2779="",0,IF(COUNTIF($G$5:G2779,G2779)=1,0,COUNTIF($G$5:G2779,G2779) )   )</f>
        <v>0</v>
      </c>
      <c r="J2779" s="56" t="str">
        <f t="shared" si="530"/>
        <v/>
      </c>
      <c r="K2779" s="56" t="str">
        <f t="shared" si="521"/>
        <v/>
      </c>
      <c r="L2779" s="56" t="str">
        <f t="shared" si="523"/>
        <v/>
      </c>
      <c r="M2779" s="56" t="str">
        <f t="shared" si="524"/>
        <v/>
      </c>
      <c r="N2779" s="56" t="str">
        <f t="shared" si="525"/>
        <v/>
      </c>
      <c r="O2779" s="56" t="str">
        <f t="shared" si="531"/>
        <v/>
      </c>
      <c r="P2779" s="56">
        <f>IF(ISERROR(IF($X$5=1,$Y$5,)),"",IF($X$5=1,$Y$5,))</f>
        <v>0</v>
      </c>
      <c r="Q2779" s="56">
        <f>IF(ISERROR(IF($X$6=1,$Y$6,)),"",IF($X$6=1,$Y$6,))</f>
        <v>10000</v>
      </c>
      <c r="R2779" s="56">
        <f>IF(ISERROR(IF($X$7=1,$Y$7,)),"",IF($X$7=1,$Y$7,))</f>
        <v>0</v>
      </c>
      <c r="S2779" s="56">
        <f>IF(ISERROR(IF($X$8=1,$Y$8,)),"",IF($X$8=1,$Y$8,))</f>
        <v>1000</v>
      </c>
      <c r="T2779" s="56">
        <f>IF(ISERROR(IF($X$9=1,$Y$9,)),"",IF($X$9=1,$Y$9,))</f>
        <v>500</v>
      </c>
      <c r="U2779" s="56">
        <f>IF(ISERROR(IF($X$10=1,$Y$10,)),"",IF($X$10=1,$Y$10,))</f>
        <v>500</v>
      </c>
    </row>
    <row r="2780" spans="1:21" x14ac:dyDescent="0.25">
      <c r="A2780" s="75">
        <f t="shared" si="526"/>
        <v>2776</v>
      </c>
      <c r="C2780" s="56" t="s">
        <v>2532</v>
      </c>
      <c r="E2780" s="56">
        <f t="shared" si="527"/>
        <v>2776</v>
      </c>
      <c r="F2780" s="76">
        <f t="shared" si="522"/>
        <v>100</v>
      </c>
      <c r="G2780" s="56" t="str">
        <f t="shared" si="528"/>
        <v/>
      </c>
      <c r="H2780" s="56">
        <f t="shared" si="529"/>
        <v>2776</v>
      </c>
      <c r="I2780" s="56">
        <f>IF(G2780="",0,IF(COUNTIF($G$5:G2780,G2780)=1,0,COUNTIF($G$5:G2780,G2780) )   )</f>
        <v>0</v>
      </c>
      <c r="J2780" s="56" t="str">
        <f t="shared" si="530"/>
        <v/>
      </c>
      <c r="K2780" s="56" t="str">
        <f t="shared" si="521"/>
        <v/>
      </c>
      <c r="L2780" s="56" t="str">
        <f t="shared" si="523"/>
        <v/>
      </c>
      <c r="M2780" s="56" t="str">
        <f t="shared" si="524"/>
        <v/>
      </c>
      <c r="N2780" s="56" t="str">
        <f t="shared" si="525"/>
        <v/>
      </c>
      <c r="O2780" s="56" t="str">
        <f t="shared" si="531"/>
        <v/>
      </c>
      <c r="P2780" s="56">
        <f>IF(ISERROR(IF($X$5=1,$Y$5,)),"",IF($X$5=1,$Y$5,))</f>
        <v>0</v>
      </c>
      <c r="Q2780" s="56">
        <f>IF(ISERROR(IF($X$6=1,$Y$6,)),"",IF($X$6=1,$Y$6,))</f>
        <v>10000</v>
      </c>
      <c r="R2780" s="56">
        <f>IF(ISERROR(IF($X$7=1,$Y$7,)),"",IF($X$7=1,$Y$7,))</f>
        <v>0</v>
      </c>
      <c r="S2780" s="56">
        <f>IF(ISERROR(IF($X$8=1,$Y$8,)),"",IF($X$8=1,$Y$8,))</f>
        <v>1000</v>
      </c>
      <c r="T2780" s="56">
        <f>IF(ISERROR(IF($X$9=1,$Y$9,)),"",IF($X$9=1,$Y$9,))</f>
        <v>500</v>
      </c>
      <c r="U2780" s="56">
        <f>IF(ISERROR(IF($X$10=1,$Y$10,)),"",IF($X$10=1,$Y$10,))</f>
        <v>500</v>
      </c>
    </row>
    <row r="2781" spans="1:21" x14ac:dyDescent="0.25">
      <c r="A2781" s="75">
        <f t="shared" si="526"/>
        <v>2777</v>
      </c>
      <c r="B2781" s="56" t="s">
        <v>2532</v>
      </c>
      <c r="E2781" s="56">
        <f t="shared" si="527"/>
        <v>2777</v>
      </c>
      <c r="F2781" s="76">
        <f t="shared" si="522"/>
        <v>100</v>
      </c>
      <c r="G2781" s="56" t="str">
        <f t="shared" si="528"/>
        <v/>
      </c>
      <c r="H2781" s="56">
        <f t="shared" si="529"/>
        <v>2777</v>
      </c>
      <c r="I2781" s="56">
        <f>IF(G2781="",0,IF(COUNTIF($G$5:G2781,G2781)=1,0,COUNTIF($G$5:G2781,G2781) )   )</f>
        <v>0</v>
      </c>
      <c r="J2781" s="56" t="str">
        <f t="shared" si="530"/>
        <v/>
      </c>
      <c r="K2781" s="56" t="str">
        <f t="shared" si="521"/>
        <v/>
      </c>
      <c r="L2781" s="56" t="str">
        <f t="shared" si="523"/>
        <v/>
      </c>
      <c r="M2781" s="56" t="str">
        <f t="shared" si="524"/>
        <v/>
      </c>
      <c r="N2781" s="56" t="str">
        <f t="shared" si="525"/>
        <v/>
      </c>
      <c r="O2781" s="56" t="str">
        <f t="shared" si="531"/>
        <v/>
      </c>
      <c r="P2781" s="56">
        <f>IF(ISERROR(IF($X$5=1,$Y$5,)),"",IF($X$5=1,$Y$5,))</f>
        <v>0</v>
      </c>
      <c r="Q2781" s="56">
        <f>IF(ISERROR(IF($X$6=1,$Y$6,)),"",IF($X$6=1,$Y$6,))</f>
        <v>10000</v>
      </c>
      <c r="R2781" s="56">
        <f>IF(ISERROR(IF($X$7=1,$Y$7,)),"",IF($X$7=1,$Y$7,))</f>
        <v>0</v>
      </c>
      <c r="S2781" s="56">
        <f>IF(ISERROR(IF($X$8=1,$Y$8,)),"",IF($X$8=1,$Y$8,))</f>
        <v>1000</v>
      </c>
      <c r="T2781" s="56">
        <f>IF(ISERROR(IF($X$9=1,$Y$9,)),"",IF($X$9=1,$Y$9,))</f>
        <v>500</v>
      </c>
      <c r="U2781" s="56">
        <f>IF(ISERROR(IF($X$10=1,$Y$10,)),"",IF($X$10=1,$Y$10,))</f>
        <v>500</v>
      </c>
    </row>
    <row r="2782" spans="1:21" x14ac:dyDescent="0.25">
      <c r="A2782" s="75">
        <f t="shared" si="526"/>
        <v>2778</v>
      </c>
      <c r="B2782" s="56" t="s">
        <v>2517</v>
      </c>
      <c r="E2782" s="56">
        <f t="shared" si="527"/>
        <v>2778</v>
      </c>
      <c r="F2782" s="76">
        <f t="shared" si="522"/>
        <v>100</v>
      </c>
      <c r="G2782" s="56" t="str">
        <f t="shared" si="528"/>
        <v/>
      </c>
      <c r="H2782" s="56">
        <f t="shared" si="529"/>
        <v>2778</v>
      </c>
      <c r="I2782" s="56">
        <f>IF(G2782="",0,IF(COUNTIF($G$5:G2782,G2782)=1,0,COUNTIF($G$5:G2782,G2782) )   )</f>
        <v>0</v>
      </c>
      <c r="J2782" s="56" t="str">
        <f t="shared" si="530"/>
        <v/>
      </c>
      <c r="K2782" s="56" t="str">
        <f t="shared" si="521"/>
        <v/>
      </c>
      <c r="L2782" s="56" t="str">
        <f t="shared" si="523"/>
        <v/>
      </c>
      <c r="M2782" s="56" t="str">
        <f t="shared" si="524"/>
        <v/>
      </c>
      <c r="N2782" s="56" t="str">
        <f t="shared" si="525"/>
        <v/>
      </c>
      <c r="O2782" s="56" t="str">
        <f t="shared" si="531"/>
        <v/>
      </c>
      <c r="P2782" s="56">
        <f>IF(ISERROR(IF($X$5=1,$Y$5,)),"",IF($X$5=1,$Y$5,))</f>
        <v>0</v>
      </c>
      <c r="Q2782" s="56">
        <f>IF(ISERROR(IF($X$6=1,$Y$6,)),"",IF($X$6=1,$Y$6,))</f>
        <v>10000</v>
      </c>
      <c r="R2782" s="56">
        <f>IF(ISERROR(IF($X$7=1,$Y$7,)),"",IF($X$7=1,$Y$7,))</f>
        <v>0</v>
      </c>
      <c r="S2782" s="56">
        <f>IF(ISERROR(IF($X$8=1,$Y$8,)),"",IF($X$8=1,$Y$8,))</f>
        <v>1000</v>
      </c>
      <c r="T2782" s="56">
        <f>IF(ISERROR(IF($X$9=1,$Y$9,)),"",IF($X$9=1,$Y$9,))</f>
        <v>500</v>
      </c>
      <c r="U2782" s="56">
        <f>IF(ISERROR(IF($X$10=1,$Y$10,)),"",IF($X$10=1,$Y$10,))</f>
        <v>500</v>
      </c>
    </row>
    <row r="2783" spans="1:21" x14ac:dyDescent="0.25">
      <c r="A2783" s="75">
        <f t="shared" si="526"/>
        <v>2779</v>
      </c>
      <c r="B2783" s="56" t="s">
        <v>2518</v>
      </c>
      <c r="E2783" s="56">
        <f t="shared" si="527"/>
        <v>2779</v>
      </c>
      <c r="F2783" s="76">
        <f t="shared" si="522"/>
        <v>100</v>
      </c>
      <c r="G2783" s="56" t="str">
        <f t="shared" si="528"/>
        <v/>
      </c>
      <c r="H2783" s="56">
        <f t="shared" si="529"/>
        <v>2779</v>
      </c>
      <c r="I2783" s="56">
        <f>IF(G2783="",0,IF(COUNTIF($G$5:G2783,G2783)=1,0,COUNTIF($G$5:G2783,G2783) )   )</f>
        <v>0</v>
      </c>
      <c r="J2783" s="56" t="str">
        <f t="shared" si="530"/>
        <v/>
      </c>
      <c r="K2783" s="56" t="str">
        <f t="shared" si="521"/>
        <v/>
      </c>
      <c r="L2783" s="56" t="str">
        <f t="shared" si="523"/>
        <v/>
      </c>
      <c r="M2783" s="56" t="str">
        <f t="shared" si="524"/>
        <v/>
      </c>
      <c r="N2783" s="56" t="str">
        <f t="shared" si="525"/>
        <v/>
      </c>
      <c r="O2783" s="56" t="str">
        <f t="shared" si="531"/>
        <v/>
      </c>
      <c r="P2783" s="56">
        <f>IF(ISERROR(IF($X$5=1,$Y$5,)),"",IF($X$5=1,$Y$5,))</f>
        <v>0</v>
      </c>
      <c r="Q2783" s="56">
        <f>IF(ISERROR(IF($X$6=1,$Y$6,)),"",IF($X$6=1,$Y$6,))</f>
        <v>10000</v>
      </c>
      <c r="R2783" s="56">
        <f>IF(ISERROR(IF($X$7=1,$Y$7,)),"",IF($X$7=1,$Y$7,))</f>
        <v>0</v>
      </c>
      <c r="S2783" s="56">
        <f>IF(ISERROR(IF($X$8=1,$Y$8,)),"",IF($X$8=1,$Y$8,))</f>
        <v>1000</v>
      </c>
      <c r="T2783" s="56">
        <f>IF(ISERROR(IF($X$9=1,$Y$9,)),"",IF($X$9=1,$Y$9,))</f>
        <v>500</v>
      </c>
      <c r="U2783" s="56">
        <f>IF(ISERROR(IF($X$10=1,$Y$10,)),"",IF($X$10=1,$Y$10,))</f>
        <v>500</v>
      </c>
    </row>
    <row r="2784" spans="1:21" x14ac:dyDescent="0.25">
      <c r="A2784" s="75">
        <f t="shared" si="526"/>
        <v>2780</v>
      </c>
      <c r="C2784" s="56" t="s">
        <v>6010</v>
      </c>
      <c r="E2784" s="56">
        <f t="shared" si="527"/>
        <v>2780</v>
      </c>
      <c r="F2784" s="76">
        <f t="shared" si="522"/>
        <v>101</v>
      </c>
      <c r="G2784" s="56" t="str">
        <f t="shared" si="528"/>
        <v>newnode_tiberdyneBoosterProject</v>
      </c>
      <c r="H2784" s="56">
        <f t="shared" si="529"/>
        <v>2780</v>
      </c>
      <c r="I2784" s="56">
        <f>IF(G2784="",0,IF(COUNTIF($G$5:G2784,G2784)=1,0,COUNTIF($G$5:G2784,G2784) )   )</f>
        <v>0</v>
      </c>
      <c r="J2784" s="56" t="str">
        <f t="shared" si="530"/>
        <v/>
      </c>
      <c r="K2784" s="56" t="str">
        <f t="shared" si="521"/>
        <v/>
      </c>
      <c r="L2784" s="56" t="str">
        <f t="shared" si="523"/>
        <v/>
      </c>
      <c r="M2784" s="56" t="str">
        <f t="shared" si="524"/>
        <v/>
      </c>
      <c r="N2784" s="56" t="str">
        <f t="shared" si="525"/>
        <v/>
      </c>
      <c r="O2784" s="56" t="str">
        <f t="shared" si="531"/>
        <v/>
      </c>
      <c r="P2784" s="56">
        <f>IF(ISERROR(IF($X$5=1,$Y$5,)),"",IF($X$5=1,$Y$5,))</f>
        <v>0</v>
      </c>
      <c r="Q2784" s="56">
        <f>IF(ISERROR(IF($X$6=1,$Y$6,)),"",IF($X$6=1,$Y$6,))</f>
        <v>10000</v>
      </c>
      <c r="R2784" s="56">
        <f>IF(ISERROR(IF($X$7=1,$Y$7,)),"",IF($X$7=1,$Y$7,))</f>
        <v>0</v>
      </c>
      <c r="S2784" s="56">
        <f>IF(ISERROR(IF($X$8=1,$Y$8,)),"",IF($X$8=1,$Y$8,))</f>
        <v>1000</v>
      </c>
      <c r="T2784" s="56">
        <f>IF(ISERROR(IF($X$9=1,$Y$9,)),"",IF($X$9=1,$Y$9,))</f>
        <v>500</v>
      </c>
      <c r="U2784" s="56">
        <f>IF(ISERROR(IF($X$10=1,$Y$10,)),"",IF($X$10=1,$Y$10,))</f>
        <v>500</v>
      </c>
    </row>
    <row r="2785" spans="1:21" x14ac:dyDescent="0.25">
      <c r="A2785" s="75">
        <f t="shared" si="526"/>
        <v>2781</v>
      </c>
      <c r="C2785" s="56" t="s">
        <v>5908</v>
      </c>
      <c r="E2785" s="56">
        <f t="shared" si="527"/>
        <v>2781</v>
      </c>
      <c r="F2785" s="76">
        <f t="shared" si="522"/>
        <v>101</v>
      </c>
      <c r="G2785" s="56" t="str">
        <f t="shared" si="528"/>
        <v/>
      </c>
      <c r="H2785" s="56">
        <f t="shared" si="529"/>
        <v>2781</v>
      </c>
      <c r="I2785" s="56">
        <f>IF(G2785="",0,IF(COUNTIF($G$5:G2785,G2785)=1,0,COUNTIF($G$5:G2785,G2785) )   )</f>
        <v>0</v>
      </c>
      <c r="J2785" s="56" t="str">
        <f t="shared" si="530"/>
        <v/>
      </c>
      <c r="K2785" s="56" t="str">
        <f t="shared" si="521"/>
        <v/>
      </c>
      <c r="L2785" s="56" t="str">
        <f t="shared" si="523"/>
        <v/>
      </c>
      <c r="M2785" s="56" t="str">
        <f t="shared" si="524"/>
        <v/>
      </c>
      <c r="N2785" s="56" t="str">
        <f t="shared" si="525"/>
        <v/>
      </c>
      <c r="O2785" s="56" t="str">
        <f t="shared" si="531"/>
        <v/>
      </c>
      <c r="P2785" s="56">
        <f>IF(ISERROR(IF($X$5=1,$Y$5,)),"",IF($X$5=1,$Y$5,))</f>
        <v>0</v>
      </c>
      <c r="Q2785" s="56">
        <f>IF(ISERROR(IF($X$6=1,$Y$6,)),"",IF($X$6=1,$Y$6,))</f>
        <v>10000</v>
      </c>
      <c r="R2785" s="56">
        <f>IF(ISERROR(IF($X$7=1,$Y$7,)),"",IF($X$7=1,$Y$7,))</f>
        <v>0</v>
      </c>
      <c r="S2785" s="56">
        <f>IF(ISERROR(IF($X$8=1,$Y$8,)),"",IF($X$8=1,$Y$8,))</f>
        <v>1000</v>
      </c>
      <c r="T2785" s="56">
        <f>IF(ISERROR(IF($X$9=1,$Y$9,)),"",IF($X$9=1,$Y$9,))</f>
        <v>500</v>
      </c>
      <c r="U2785" s="56">
        <f>IF(ISERROR(IF($X$10=1,$Y$10,)),"",IF($X$10=1,$Y$10,))</f>
        <v>500</v>
      </c>
    </row>
    <row r="2786" spans="1:21" x14ac:dyDescent="0.25">
      <c r="A2786" s="75">
        <f t="shared" si="526"/>
        <v>2782</v>
      </c>
      <c r="C2786" s="56" t="s">
        <v>6129</v>
      </c>
      <c r="E2786" s="56">
        <f t="shared" si="527"/>
        <v>2782</v>
      </c>
      <c r="F2786" s="76">
        <f t="shared" si="522"/>
        <v>101</v>
      </c>
      <c r="G2786" s="56" t="str">
        <f t="shared" si="528"/>
        <v/>
      </c>
      <c r="H2786" s="56">
        <f t="shared" si="529"/>
        <v>2782</v>
      </c>
      <c r="I2786" s="56">
        <f>IF(G2786="",0,IF(COUNTIF($G$5:G2786,G2786)=1,0,COUNTIF($G$5:G2786,G2786) )   )</f>
        <v>0</v>
      </c>
      <c r="J2786" s="56" t="str">
        <f t="shared" si="530"/>
        <v/>
      </c>
      <c r="K2786" s="56" t="str">
        <f t="shared" si="521"/>
        <v/>
      </c>
      <c r="L2786" s="56" t="str">
        <f t="shared" si="523"/>
        <v/>
      </c>
      <c r="M2786" s="56" t="str">
        <f t="shared" si="524"/>
        <v/>
      </c>
      <c r="N2786" s="56" t="str">
        <f t="shared" si="525"/>
        <v/>
      </c>
      <c r="O2786" s="56" t="str">
        <f t="shared" si="531"/>
        <v/>
      </c>
      <c r="P2786" s="56">
        <f>IF(ISERROR(IF($X$5=1,$Y$5,)),"",IF($X$5=1,$Y$5,))</f>
        <v>0</v>
      </c>
      <c r="Q2786" s="56">
        <f>IF(ISERROR(IF($X$6=1,$Y$6,)),"",IF($X$6=1,$Y$6,))</f>
        <v>10000</v>
      </c>
      <c r="R2786" s="56">
        <f>IF(ISERROR(IF($X$7=1,$Y$7,)),"",IF($X$7=1,$Y$7,))</f>
        <v>0</v>
      </c>
      <c r="S2786" s="56">
        <f>IF(ISERROR(IF($X$8=1,$Y$8,)),"",IF($X$8=1,$Y$8,))</f>
        <v>1000</v>
      </c>
      <c r="T2786" s="56">
        <f>IF(ISERROR(IF($X$9=1,$Y$9,)),"",IF($X$9=1,$Y$9,))</f>
        <v>500</v>
      </c>
      <c r="U2786" s="56">
        <f>IF(ISERROR(IF($X$10=1,$Y$10,)),"",IF($X$10=1,$Y$10,))</f>
        <v>500</v>
      </c>
    </row>
    <row r="2787" spans="1:21" x14ac:dyDescent="0.25">
      <c r="A2787" s="75">
        <f t="shared" si="526"/>
        <v>2783</v>
      </c>
      <c r="C2787" s="56" t="s">
        <v>2522</v>
      </c>
      <c r="E2787" s="56">
        <f t="shared" si="527"/>
        <v>2783</v>
      </c>
      <c r="F2787" s="76">
        <f t="shared" si="522"/>
        <v>101</v>
      </c>
      <c r="G2787" s="56" t="str">
        <f t="shared" si="528"/>
        <v/>
      </c>
      <c r="H2787" s="56">
        <f t="shared" si="529"/>
        <v>2783</v>
      </c>
      <c r="I2787" s="56">
        <f>IF(G2787="",0,IF(COUNTIF($G$5:G2787,G2787)=1,0,COUNTIF($G$5:G2787,G2787) )   )</f>
        <v>0</v>
      </c>
      <c r="J2787" s="56" t="str">
        <f t="shared" si="530"/>
        <v/>
      </c>
      <c r="K2787" s="56" t="str">
        <f t="shared" si="521"/>
        <v/>
      </c>
      <c r="L2787" s="56" t="str">
        <f t="shared" si="523"/>
        <v/>
      </c>
      <c r="M2787" s="56" t="str">
        <f t="shared" si="524"/>
        <v/>
      </c>
      <c r="N2787" s="56" t="str">
        <f t="shared" si="525"/>
        <v/>
      </c>
      <c r="O2787" s="56" t="str">
        <f t="shared" si="531"/>
        <v/>
      </c>
      <c r="P2787" s="56">
        <f>IF(ISERROR(IF($X$5=1,$Y$5,)),"",IF($X$5=1,$Y$5,))</f>
        <v>0</v>
      </c>
      <c r="Q2787" s="56">
        <f>IF(ISERROR(IF($X$6=1,$Y$6,)),"",IF($X$6=1,$Y$6,))</f>
        <v>10000</v>
      </c>
      <c r="R2787" s="56">
        <f>IF(ISERROR(IF($X$7=1,$Y$7,)),"",IF($X$7=1,$Y$7,))</f>
        <v>0</v>
      </c>
      <c r="S2787" s="56">
        <f>IF(ISERROR(IF($X$8=1,$Y$8,)),"",IF($X$8=1,$Y$8,))</f>
        <v>1000</v>
      </c>
      <c r="T2787" s="56">
        <f>IF(ISERROR(IF($X$9=1,$Y$9,)),"",IF($X$9=1,$Y$9,))</f>
        <v>500</v>
      </c>
      <c r="U2787" s="56">
        <f>IF(ISERROR(IF($X$10=1,$Y$10,)),"",IF($X$10=1,$Y$10,))</f>
        <v>500</v>
      </c>
    </row>
    <row r="2788" spans="1:21" x14ac:dyDescent="0.25">
      <c r="A2788" s="75">
        <f t="shared" si="526"/>
        <v>2784</v>
      </c>
      <c r="C2788" s="56" t="s">
        <v>3173</v>
      </c>
      <c r="E2788" s="56">
        <f t="shared" si="527"/>
        <v>2784</v>
      </c>
      <c r="F2788" s="76">
        <f t="shared" si="522"/>
        <v>101</v>
      </c>
      <c r="G2788" s="56" t="str">
        <f t="shared" si="528"/>
        <v/>
      </c>
      <c r="H2788" s="56">
        <f t="shared" si="529"/>
        <v>2784</v>
      </c>
      <c r="I2788" s="56">
        <f>IF(G2788="",0,IF(COUNTIF($G$5:G2788,G2788)=1,0,COUNTIF($G$5:G2788,G2788) )   )</f>
        <v>0</v>
      </c>
      <c r="J2788" s="56" t="str">
        <f t="shared" si="530"/>
        <v/>
      </c>
      <c r="K2788" s="56" t="str">
        <f t="shared" si="521"/>
        <v/>
      </c>
      <c r="L2788" s="56" t="str">
        <f t="shared" si="523"/>
        <v/>
      </c>
      <c r="M2788" s="56" t="str">
        <f t="shared" si="524"/>
        <v/>
      </c>
      <c r="N2788" s="56" t="str">
        <f t="shared" si="525"/>
        <v/>
      </c>
      <c r="O2788" s="56" t="str">
        <f t="shared" si="531"/>
        <v/>
      </c>
      <c r="P2788" s="56">
        <f>IF(ISERROR(IF($X$5=1,$Y$5,)),"",IF($X$5=1,$Y$5,))</f>
        <v>0</v>
      </c>
      <c r="Q2788" s="56">
        <f>IF(ISERROR(IF($X$6=1,$Y$6,)),"",IF($X$6=1,$Y$6,))</f>
        <v>10000</v>
      </c>
      <c r="R2788" s="56">
        <f>IF(ISERROR(IF($X$7=1,$Y$7,)),"",IF($X$7=1,$Y$7,))</f>
        <v>0</v>
      </c>
      <c r="S2788" s="56">
        <f>IF(ISERROR(IF($X$8=1,$Y$8,)),"",IF($X$8=1,$Y$8,))</f>
        <v>1000</v>
      </c>
      <c r="T2788" s="56">
        <f>IF(ISERROR(IF($X$9=1,$Y$9,)),"",IF($X$9=1,$Y$9,))</f>
        <v>500</v>
      </c>
      <c r="U2788" s="56">
        <f>IF(ISERROR(IF($X$10=1,$Y$10,)),"",IF($X$10=1,$Y$10,))</f>
        <v>500</v>
      </c>
    </row>
    <row r="2789" spans="1:21" x14ac:dyDescent="0.25">
      <c r="A2789" s="75">
        <f t="shared" si="526"/>
        <v>2785</v>
      </c>
      <c r="C2789" s="56" t="s">
        <v>6288</v>
      </c>
      <c r="E2789" s="56">
        <f t="shared" si="527"/>
        <v>2785</v>
      </c>
      <c r="F2789" s="76">
        <f t="shared" si="522"/>
        <v>101</v>
      </c>
      <c r="G2789" s="56" t="str">
        <f t="shared" si="528"/>
        <v/>
      </c>
      <c r="H2789" s="56">
        <f t="shared" si="529"/>
        <v>2785</v>
      </c>
      <c r="I2789" s="56">
        <f>IF(G2789="",0,IF(COUNTIF($G$5:G2789,G2789)=1,0,COUNTIF($G$5:G2789,G2789) )   )</f>
        <v>0</v>
      </c>
      <c r="J2789" s="56" t="str">
        <f t="shared" si="530"/>
        <v/>
      </c>
      <c r="K2789" s="56" t="str">
        <f t="shared" si="521"/>
        <v/>
      </c>
      <c r="L2789" s="56" t="str">
        <f t="shared" si="523"/>
        <v/>
      </c>
      <c r="M2789" s="56" t="str">
        <f t="shared" si="524"/>
        <v/>
      </c>
      <c r="N2789" s="56" t="str">
        <f t="shared" si="525"/>
        <v/>
      </c>
      <c r="O2789" s="56" t="str">
        <f t="shared" si="531"/>
        <v/>
      </c>
      <c r="P2789" s="56">
        <f>IF(ISERROR(IF($X$5=1,$Y$5,)),"",IF($X$5=1,$Y$5,))</f>
        <v>0</v>
      </c>
      <c r="Q2789" s="56">
        <f>IF(ISERROR(IF($X$6=1,$Y$6,)),"",IF($X$6=1,$Y$6,))</f>
        <v>10000</v>
      </c>
      <c r="R2789" s="56">
        <f>IF(ISERROR(IF($X$7=1,$Y$7,)),"",IF($X$7=1,$Y$7,))</f>
        <v>0</v>
      </c>
      <c r="S2789" s="56">
        <f>IF(ISERROR(IF($X$8=1,$Y$8,)),"",IF($X$8=1,$Y$8,))</f>
        <v>1000</v>
      </c>
      <c r="T2789" s="56">
        <f>IF(ISERROR(IF($X$9=1,$Y$9,)),"",IF($X$9=1,$Y$9,))</f>
        <v>500</v>
      </c>
      <c r="U2789" s="56">
        <f>IF(ISERROR(IF($X$10=1,$Y$10,)),"",IF($X$10=1,$Y$10,))</f>
        <v>500</v>
      </c>
    </row>
    <row r="2790" spans="1:21" x14ac:dyDescent="0.25">
      <c r="A2790" s="75">
        <f t="shared" si="526"/>
        <v>2786</v>
      </c>
      <c r="C2790" s="56" t="s">
        <v>5909</v>
      </c>
      <c r="E2790" s="56">
        <f t="shared" si="527"/>
        <v>2786</v>
      </c>
      <c r="F2790" s="76">
        <f t="shared" si="522"/>
        <v>101</v>
      </c>
      <c r="G2790" s="56" t="str">
        <f t="shared" si="528"/>
        <v/>
      </c>
      <c r="H2790" s="56">
        <f t="shared" si="529"/>
        <v>2786</v>
      </c>
      <c r="I2790" s="56">
        <f>IF(G2790="",0,IF(COUNTIF($G$5:G2790,G2790)=1,0,COUNTIF($G$5:G2790,G2790) )   )</f>
        <v>0</v>
      </c>
      <c r="J2790" s="56" t="str">
        <f t="shared" si="530"/>
        <v/>
      </c>
      <c r="K2790" s="56" t="str">
        <f t="shared" si="521"/>
        <v/>
      </c>
      <c r="L2790" s="56" t="str">
        <f t="shared" si="523"/>
        <v/>
      </c>
      <c r="M2790" s="56" t="str">
        <f t="shared" si="524"/>
        <v/>
      </c>
      <c r="N2790" s="56" t="str">
        <f t="shared" si="525"/>
        <v/>
      </c>
      <c r="O2790" s="56" t="str">
        <f t="shared" si="531"/>
        <v/>
      </c>
      <c r="P2790" s="56">
        <f>IF(ISERROR(IF($X$5=1,$Y$5,)),"",IF($X$5=1,$Y$5,))</f>
        <v>0</v>
      </c>
      <c r="Q2790" s="56">
        <f>IF(ISERROR(IF($X$6=1,$Y$6,)),"",IF($X$6=1,$Y$6,))</f>
        <v>10000</v>
      </c>
      <c r="R2790" s="56">
        <f>IF(ISERROR(IF($X$7=1,$Y$7,)),"",IF($X$7=1,$Y$7,))</f>
        <v>0</v>
      </c>
      <c r="S2790" s="56">
        <f>IF(ISERROR(IF($X$8=1,$Y$8,)),"",IF($X$8=1,$Y$8,))</f>
        <v>1000</v>
      </c>
      <c r="T2790" s="56">
        <f>IF(ISERROR(IF($X$9=1,$Y$9,)),"",IF($X$9=1,$Y$9,))</f>
        <v>500</v>
      </c>
      <c r="U2790" s="56">
        <f>IF(ISERROR(IF($X$10=1,$Y$10,)),"",IF($X$10=1,$Y$10,))</f>
        <v>500</v>
      </c>
    </row>
    <row r="2791" spans="1:21" x14ac:dyDescent="0.25">
      <c r="A2791" s="75">
        <f t="shared" si="526"/>
        <v>2787</v>
      </c>
      <c r="C2791" s="56" t="s">
        <v>2526</v>
      </c>
      <c r="E2791" s="56">
        <f t="shared" si="527"/>
        <v>2787</v>
      </c>
      <c r="F2791" s="76">
        <f t="shared" si="522"/>
        <v>101</v>
      </c>
      <c r="G2791" s="56" t="str">
        <f t="shared" si="528"/>
        <v/>
      </c>
      <c r="H2791" s="56">
        <f t="shared" si="529"/>
        <v>2787</v>
      </c>
      <c r="I2791" s="56">
        <f>IF(G2791="",0,IF(COUNTIF($G$5:G2791,G2791)=1,0,COUNTIF($G$5:G2791,G2791) )   )</f>
        <v>0</v>
      </c>
      <c r="J2791" s="56" t="str">
        <f t="shared" si="530"/>
        <v/>
      </c>
      <c r="K2791" s="56" t="str">
        <f t="shared" si="521"/>
        <v/>
      </c>
      <c r="L2791" s="56" t="str">
        <f t="shared" si="523"/>
        <v/>
      </c>
      <c r="M2791" s="56" t="str">
        <f t="shared" si="524"/>
        <v/>
      </c>
      <c r="N2791" s="56" t="str">
        <f t="shared" si="525"/>
        <v/>
      </c>
      <c r="O2791" s="56" t="str">
        <f t="shared" si="531"/>
        <v/>
      </c>
      <c r="P2791" s="56">
        <f>IF(ISERROR(IF($X$5=1,$Y$5,)),"",IF($X$5=1,$Y$5,))</f>
        <v>0</v>
      </c>
      <c r="Q2791" s="56">
        <f>IF(ISERROR(IF($X$6=1,$Y$6,)),"",IF($X$6=1,$Y$6,))</f>
        <v>10000</v>
      </c>
      <c r="R2791" s="56">
        <f>IF(ISERROR(IF($X$7=1,$Y$7,)),"",IF($X$7=1,$Y$7,))</f>
        <v>0</v>
      </c>
      <c r="S2791" s="56">
        <f>IF(ISERROR(IF($X$8=1,$Y$8,)),"",IF($X$8=1,$Y$8,))</f>
        <v>1000</v>
      </c>
      <c r="T2791" s="56">
        <f>IF(ISERROR(IF($X$9=1,$Y$9,)),"",IF($X$9=1,$Y$9,))</f>
        <v>500</v>
      </c>
      <c r="U2791" s="56">
        <f>IF(ISERROR(IF($X$10=1,$Y$10,)),"",IF($X$10=1,$Y$10,))</f>
        <v>500</v>
      </c>
    </row>
    <row r="2792" spans="1:21" x14ac:dyDescent="0.25">
      <c r="A2792" s="75">
        <f t="shared" si="526"/>
        <v>2788</v>
      </c>
      <c r="C2792" s="56" t="s">
        <v>2527</v>
      </c>
      <c r="E2792" s="56">
        <f t="shared" si="527"/>
        <v>2788</v>
      </c>
      <c r="F2792" s="76">
        <f t="shared" si="522"/>
        <v>101</v>
      </c>
      <c r="G2792" s="56" t="str">
        <f t="shared" si="528"/>
        <v/>
      </c>
      <c r="H2792" s="56">
        <f t="shared" si="529"/>
        <v>2788</v>
      </c>
      <c r="I2792" s="56">
        <f>IF(G2792="",0,IF(COUNTIF($G$5:G2792,G2792)=1,0,COUNTIF($G$5:G2792,G2792) )   )</f>
        <v>0</v>
      </c>
      <c r="J2792" s="56" t="str">
        <f t="shared" si="530"/>
        <v/>
      </c>
      <c r="K2792" s="56" t="str">
        <f t="shared" si="521"/>
        <v/>
      </c>
      <c r="L2792" s="56" t="str">
        <f t="shared" si="523"/>
        <v/>
      </c>
      <c r="M2792" s="56" t="str">
        <f t="shared" si="524"/>
        <v/>
      </c>
      <c r="N2792" s="56" t="str">
        <f t="shared" si="525"/>
        <v/>
      </c>
      <c r="O2792" s="56" t="str">
        <f t="shared" si="531"/>
        <v/>
      </c>
      <c r="P2792" s="56">
        <f>IF(ISERROR(IF($X$5=1,$Y$5,)),"",IF($X$5=1,$Y$5,))</f>
        <v>0</v>
      </c>
      <c r="Q2792" s="56">
        <f>IF(ISERROR(IF($X$6=1,$Y$6,)),"",IF($X$6=1,$Y$6,))</f>
        <v>10000</v>
      </c>
      <c r="R2792" s="56">
        <f>IF(ISERROR(IF($X$7=1,$Y$7,)),"",IF($X$7=1,$Y$7,))</f>
        <v>0</v>
      </c>
      <c r="S2792" s="56">
        <f>IF(ISERROR(IF($X$8=1,$Y$8,)),"",IF($X$8=1,$Y$8,))</f>
        <v>1000</v>
      </c>
      <c r="T2792" s="56">
        <f>IF(ISERROR(IF($X$9=1,$Y$9,)),"",IF($X$9=1,$Y$9,))</f>
        <v>500</v>
      </c>
      <c r="U2792" s="56">
        <f>IF(ISERROR(IF($X$10=1,$Y$10,)),"",IF($X$10=1,$Y$10,))</f>
        <v>500</v>
      </c>
    </row>
    <row r="2793" spans="1:21" x14ac:dyDescent="0.25">
      <c r="A2793" s="75">
        <f t="shared" si="526"/>
        <v>2789</v>
      </c>
      <c r="C2793" s="56" t="s">
        <v>2786</v>
      </c>
      <c r="E2793" s="56">
        <f t="shared" si="527"/>
        <v>2789</v>
      </c>
      <c r="F2793" s="76">
        <f t="shared" si="522"/>
        <v>101</v>
      </c>
      <c r="G2793" s="56" t="str">
        <f t="shared" si="528"/>
        <v/>
      </c>
      <c r="H2793" s="56">
        <f t="shared" si="529"/>
        <v>2789</v>
      </c>
      <c r="I2793" s="56">
        <f>IF(G2793="",0,IF(COUNTIF($G$5:G2793,G2793)=1,0,COUNTIF($G$5:G2793,G2793) )   )</f>
        <v>0</v>
      </c>
      <c r="J2793" s="56" t="str">
        <f t="shared" si="530"/>
        <v/>
      </c>
      <c r="K2793" s="56" t="str">
        <f t="shared" si="521"/>
        <v/>
      </c>
      <c r="L2793" s="56" t="str">
        <f t="shared" si="523"/>
        <v/>
      </c>
      <c r="M2793" s="56" t="str">
        <f t="shared" si="524"/>
        <v/>
      </c>
      <c r="N2793" s="56" t="str">
        <f t="shared" si="525"/>
        <v/>
      </c>
      <c r="O2793" s="56" t="str">
        <f t="shared" si="531"/>
        <v/>
      </c>
      <c r="P2793" s="56">
        <f>IF(ISERROR(IF($X$5=1,$Y$5,)),"",IF($X$5=1,$Y$5,))</f>
        <v>0</v>
      </c>
      <c r="Q2793" s="56">
        <f>IF(ISERROR(IF($X$6=1,$Y$6,)),"",IF($X$6=1,$Y$6,))</f>
        <v>10000</v>
      </c>
      <c r="R2793" s="56">
        <f>IF(ISERROR(IF($X$7=1,$Y$7,)),"",IF($X$7=1,$Y$7,))</f>
        <v>0</v>
      </c>
      <c r="S2793" s="56">
        <f>IF(ISERROR(IF($X$8=1,$Y$8,)),"",IF($X$8=1,$Y$8,))</f>
        <v>1000</v>
      </c>
      <c r="T2793" s="56">
        <f>IF(ISERROR(IF($X$9=1,$Y$9,)),"",IF($X$9=1,$Y$9,))</f>
        <v>500</v>
      </c>
      <c r="U2793" s="56">
        <f>IF(ISERROR(IF($X$10=1,$Y$10,)),"",IF($X$10=1,$Y$10,))</f>
        <v>500</v>
      </c>
    </row>
    <row r="2794" spans="1:21" x14ac:dyDescent="0.25">
      <c r="A2794" s="75">
        <f t="shared" si="526"/>
        <v>2790</v>
      </c>
      <c r="C2794" s="56" t="s">
        <v>2529</v>
      </c>
      <c r="E2794" s="56">
        <f t="shared" si="527"/>
        <v>2790</v>
      </c>
      <c r="F2794" s="76">
        <f t="shared" si="522"/>
        <v>101</v>
      </c>
      <c r="G2794" s="56" t="str">
        <f t="shared" si="528"/>
        <v/>
      </c>
      <c r="H2794" s="56">
        <f t="shared" si="529"/>
        <v>2790</v>
      </c>
      <c r="I2794" s="56">
        <f>IF(G2794="",0,IF(COUNTIF($G$5:G2794,G2794)=1,0,COUNTIF($G$5:G2794,G2794) )   )</f>
        <v>0</v>
      </c>
      <c r="J2794" s="56" t="str">
        <f t="shared" si="530"/>
        <v/>
      </c>
      <c r="K2794" s="56" t="str">
        <f t="shared" si="521"/>
        <v/>
      </c>
      <c r="L2794" s="56" t="str">
        <f t="shared" si="523"/>
        <v/>
      </c>
      <c r="M2794" s="56" t="str">
        <f t="shared" si="524"/>
        <v/>
      </c>
      <c r="N2794" s="56" t="str">
        <f t="shared" si="525"/>
        <v/>
      </c>
      <c r="O2794" s="56" t="str">
        <f t="shared" si="531"/>
        <v/>
      </c>
      <c r="P2794" s="56">
        <f>IF(ISERROR(IF($X$5=1,$Y$5,)),"",IF($X$5=1,$Y$5,))</f>
        <v>0</v>
      </c>
      <c r="Q2794" s="56">
        <f>IF(ISERROR(IF($X$6=1,$Y$6,)),"",IF($X$6=1,$Y$6,))</f>
        <v>10000</v>
      </c>
      <c r="R2794" s="56">
        <f>IF(ISERROR(IF($X$7=1,$Y$7,)),"",IF($X$7=1,$Y$7,))</f>
        <v>0</v>
      </c>
      <c r="S2794" s="56">
        <f>IF(ISERROR(IF($X$8=1,$Y$8,)),"",IF($X$8=1,$Y$8,))</f>
        <v>1000</v>
      </c>
      <c r="T2794" s="56">
        <f>IF(ISERROR(IF($X$9=1,$Y$9,)),"",IF($X$9=1,$Y$9,))</f>
        <v>500</v>
      </c>
      <c r="U2794" s="56">
        <f>IF(ISERROR(IF($X$10=1,$Y$10,)),"",IF($X$10=1,$Y$10,))</f>
        <v>500</v>
      </c>
    </row>
    <row r="2795" spans="1:21" x14ac:dyDescent="0.25">
      <c r="A2795" s="75">
        <f t="shared" si="526"/>
        <v>2791</v>
      </c>
      <c r="C2795" s="56" t="s">
        <v>2518</v>
      </c>
      <c r="E2795" s="56">
        <f t="shared" si="527"/>
        <v>2791</v>
      </c>
      <c r="F2795" s="76">
        <f t="shared" si="522"/>
        <v>101</v>
      </c>
      <c r="G2795" s="56" t="str">
        <f t="shared" si="528"/>
        <v/>
      </c>
      <c r="H2795" s="56">
        <f t="shared" si="529"/>
        <v>2791</v>
      </c>
      <c r="I2795" s="56">
        <f>IF(G2795="",0,IF(COUNTIF($G$5:G2795,G2795)=1,0,COUNTIF($G$5:G2795,G2795) )   )</f>
        <v>0</v>
      </c>
      <c r="J2795" s="56" t="str">
        <f t="shared" si="530"/>
        <v/>
      </c>
      <c r="K2795" s="56" t="str">
        <f t="shared" si="521"/>
        <v/>
      </c>
      <c r="L2795" s="56" t="str">
        <f t="shared" si="523"/>
        <v/>
      </c>
      <c r="M2795" s="56" t="str">
        <f t="shared" si="524"/>
        <v/>
      </c>
      <c r="N2795" s="56" t="str">
        <f t="shared" si="525"/>
        <v/>
      </c>
      <c r="O2795" s="56" t="str">
        <f t="shared" si="531"/>
        <v/>
      </c>
      <c r="P2795" s="56">
        <f>IF(ISERROR(IF($X$5=1,$Y$5,)),"",IF($X$5=1,$Y$5,))</f>
        <v>0</v>
      </c>
      <c r="Q2795" s="56">
        <f>IF(ISERROR(IF($X$6=1,$Y$6,)),"",IF($X$6=1,$Y$6,))</f>
        <v>10000</v>
      </c>
      <c r="R2795" s="56">
        <f>IF(ISERROR(IF($X$7=1,$Y$7,)),"",IF($X$7=1,$Y$7,))</f>
        <v>0</v>
      </c>
      <c r="S2795" s="56">
        <f>IF(ISERROR(IF($X$8=1,$Y$8,)),"",IF($X$8=1,$Y$8,))</f>
        <v>1000</v>
      </c>
      <c r="T2795" s="56">
        <f>IF(ISERROR(IF($X$9=1,$Y$9,)),"",IF($X$9=1,$Y$9,))</f>
        <v>500</v>
      </c>
      <c r="U2795" s="56">
        <f>IF(ISERROR(IF($X$10=1,$Y$10,)),"",IF($X$10=1,$Y$10,))</f>
        <v>500</v>
      </c>
    </row>
    <row r="2796" spans="1:21" x14ac:dyDescent="0.25">
      <c r="A2796" s="75">
        <f t="shared" si="526"/>
        <v>2792</v>
      </c>
      <c r="D2796" s="56" t="s">
        <v>5173</v>
      </c>
      <c r="E2796" s="56">
        <f t="shared" si="527"/>
        <v>2792</v>
      </c>
      <c r="F2796" s="76">
        <f t="shared" si="522"/>
        <v>101</v>
      </c>
      <c r="G2796" s="56" t="str">
        <f t="shared" si="528"/>
        <v>TD.JupiterTankBase</v>
      </c>
      <c r="H2796" s="56">
        <f t="shared" si="529"/>
        <v>2792</v>
      </c>
      <c r="I2796" s="56">
        <f>IF(G2796="",0,IF(COUNTIF($G$5:G2796,G2796)=1,0,COUNTIF($G$5:G2796,G2796) )   )</f>
        <v>0</v>
      </c>
      <c r="J2796" s="56" t="str">
        <f t="shared" si="530"/>
        <v/>
      </c>
      <c r="K2796" s="56" t="str">
        <f t="shared" si="521"/>
        <v/>
      </c>
      <c r="L2796" s="56" t="str">
        <f t="shared" si="523"/>
        <v/>
      </c>
      <c r="M2796" s="56" t="str">
        <f t="shared" si="524"/>
        <v/>
      </c>
      <c r="N2796" s="56" t="str">
        <f t="shared" si="525"/>
        <v/>
      </c>
      <c r="O2796" s="56" t="str">
        <f t="shared" si="531"/>
        <v/>
      </c>
      <c r="P2796" s="56">
        <f>IF(ISERROR(IF($X$5=1,$Y$5,)),"",IF($X$5=1,$Y$5,))</f>
        <v>0</v>
      </c>
      <c r="Q2796" s="56">
        <f>IF(ISERROR(IF($X$6=1,$Y$6,)),"",IF($X$6=1,$Y$6,))</f>
        <v>10000</v>
      </c>
      <c r="R2796" s="56">
        <f>IF(ISERROR(IF($X$7=1,$Y$7,)),"",IF($X$7=1,$Y$7,))</f>
        <v>0</v>
      </c>
      <c r="S2796" s="56">
        <f>IF(ISERROR(IF($X$8=1,$Y$8,)),"",IF($X$8=1,$Y$8,))</f>
        <v>1000</v>
      </c>
      <c r="T2796" s="56">
        <f>IF(ISERROR(IF($X$9=1,$Y$9,)),"",IF($X$9=1,$Y$9,))</f>
        <v>500</v>
      </c>
      <c r="U2796" s="56">
        <f>IF(ISERROR(IF($X$10=1,$Y$10,)),"",IF($X$10=1,$Y$10,))</f>
        <v>500</v>
      </c>
    </row>
    <row r="2797" spans="1:21" x14ac:dyDescent="0.25">
      <c r="A2797" s="75">
        <f t="shared" si="526"/>
        <v>2793</v>
      </c>
      <c r="D2797" s="56" t="s">
        <v>5172</v>
      </c>
      <c r="E2797" s="56">
        <f t="shared" si="527"/>
        <v>2793</v>
      </c>
      <c r="F2797" s="76">
        <f t="shared" si="522"/>
        <v>101</v>
      </c>
      <c r="G2797" s="56" t="str">
        <f t="shared" si="528"/>
        <v>TD.JupiterTank</v>
      </c>
      <c r="H2797" s="56">
        <f t="shared" si="529"/>
        <v>2793</v>
      </c>
      <c r="I2797" s="56">
        <f>IF(G2797="",0,IF(COUNTIF($G$5:G2797,G2797)=1,0,COUNTIF($G$5:G2797,G2797) )   )</f>
        <v>0</v>
      </c>
      <c r="J2797" s="56" t="str">
        <f t="shared" si="530"/>
        <v/>
      </c>
      <c r="K2797" s="56" t="str">
        <f t="shared" si="521"/>
        <v/>
      </c>
      <c r="L2797" s="56" t="str">
        <f t="shared" si="523"/>
        <v/>
      </c>
      <c r="M2797" s="56" t="str">
        <f t="shared" si="524"/>
        <v/>
      </c>
      <c r="N2797" s="56" t="str">
        <f t="shared" si="525"/>
        <v/>
      </c>
      <c r="O2797" s="56" t="str">
        <f t="shared" si="531"/>
        <v/>
      </c>
      <c r="P2797" s="56">
        <f>IF(ISERROR(IF($X$5=1,$Y$5,)),"",IF($X$5=1,$Y$5,))</f>
        <v>0</v>
      </c>
      <c r="Q2797" s="56">
        <f>IF(ISERROR(IF($X$6=1,$Y$6,)),"",IF($X$6=1,$Y$6,))</f>
        <v>10000</v>
      </c>
      <c r="R2797" s="56">
        <f>IF(ISERROR(IF($X$7=1,$Y$7,)),"",IF($X$7=1,$Y$7,))</f>
        <v>0</v>
      </c>
      <c r="S2797" s="56">
        <f>IF(ISERROR(IF($X$8=1,$Y$8,)),"",IF($X$8=1,$Y$8,))</f>
        <v>1000</v>
      </c>
      <c r="T2797" s="56">
        <f>IF(ISERROR(IF($X$9=1,$Y$9,)),"",IF($X$9=1,$Y$9,))</f>
        <v>500</v>
      </c>
      <c r="U2797" s="56">
        <f>IF(ISERROR(IF($X$10=1,$Y$10,)),"",IF($X$10=1,$Y$10,))</f>
        <v>500</v>
      </c>
    </row>
    <row r="2798" spans="1:21" x14ac:dyDescent="0.25">
      <c r="A2798" s="75">
        <f t="shared" si="526"/>
        <v>2794</v>
      </c>
      <c r="D2798" s="56" t="s">
        <v>5171</v>
      </c>
      <c r="E2798" s="56">
        <f t="shared" si="527"/>
        <v>2794</v>
      </c>
      <c r="F2798" s="76">
        <f t="shared" si="522"/>
        <v>101</v>
      </c>
      <c r="G2798" s="56" t="str">
        <f t="shared" si="528"/>
        <v>TD.JupiterTankHalf</v>
      </c>
      <c r="H2798" s="56">
        <f t="shared" si="529"/>
        <v>2794</v>
      </c>
      <c r="I2798" s="56">
        <f>IF(G2798="",0,IF(COUNTIF($G$5:G2798,G2798)=1,0,COUNTIF($G$5:G2798,G2798) )   )</f>
        <v>0</v>
      </c>
      <c r="J2798" s="56" t="str">
        <f t="shared" si="530"/>
        <v/>
      </c>
      <c r="K2798" s="56" t="str">
        <f t="shared" si="521"/>
        <v/>
      </c>
      <c r="L2798" s="56" t="str">
        <f t="shared" si="523"/>
        <v/>
      </c>
      <c r="M2798" s="56" t="str">
        <f t="shared" si="524"/>
        <v/>
      </c>
      <c r="N2798" s="56" t="str">
        <f t="shared" si="525"/>
        <v/>
      </c>
      <c r="O2798" s="56" t="str">
        <f t="shared" si="531"/>
        <v/>
      </c>
      <c r="P2798" s="56">
        <f>IF(ISERROR(IF($X$5=1,$Y$5,)),"",IF($X$5=1,$Y$5,))</f>
        <v>0</v>
      </c>
      <c r="Q2798" s="56">
        <f>IF(ISERROR(IF($X$6=1,$Y$6,)),"",IF($X$6=1,$Y$6,))</f>
        <v>10000</v>
      </c>
      <c r="R2798" s="56">
        <f>IF(ISERROR(IF($X$7=1,$Y$7,)),"",IF($X$7=1,$Y$7,))</f>
        <v>0</v>
      </c>
      <c r="S2798" s="56">
        <f>IF(ISERROR(IF($X$8=1,$Y$8,)),"",IF($X$8=1,$Y$8,))</f>
        <v>1000</v>
      </c>
      <c r="T2798" s="56">
        <f>IF(ISERROR(IF($X$9=1,$Y$9,)),"",IF($X$9=1,$Y$9,))</f>
        <v>500</v>
      </c>
      <c r="U2798" s="56">
        <f>IF(ISERROR(IF($X$10=1,$Y$10,)),"",IF($X$10=1,$Y$10,))</f>
        <v>500</v>
      </c>
    </row>
    <row r="2799" spans="1:21" x14ac:dyDescent="0.25">
      <c r="A2799" s="75">
        <f t="shared" si="526"/>
        <v>2795</v>
      </c>
      <c r="D2799" s="56" t="s">
        <v>5170</v>
      </c>
      <c r="E2799" s="56">
        <f t="shared" si="527"/>
        <v>2795</v>
      </c>
      <c r="F2799" s="76">
        <f t="shared" si="522"/>
        <v>101</v>
      </c>
      <c r="G2799" s="56" t="str">
        <f t="shared" si="528"/>
        <v>TD.JupiterUpperSeg</v>
      </c>
      <c r="H2799" s="56">
        <f t="shared" si="529"/>
        <v>2795</v>
      </c>
      <c r="I2799" s="56">
        <f>IF(G2799="",0,IF(COUNTIF($G$5:G2799,G2799)=1,0,COUNTIF($G$5:G2799,G2799) )   )</f>
        <v>0</v>
      </c>
      <c r="J2799" s="56" t="str">
        <f t="shared" si="530"/>
        <v/>
      </c>
      <c r="K2799" s="56" t="str">
        <f t="shared" si="521"/>
        <v/>
      </c>
      <c r="L2799" s="56" t="str">
        <f t="shared" si="523"/>
        <v/>
      </c>
      <c r="M2799" s="56" t="str">
        <f t="shared" si="524"/>
        <v/>
      </c>
      <c r="N2799" s="56" t="str">
        <f t="shared" si="525"/>
        <v/>
      </c>
      <c r="O2799" s="56" t="str">
        <f t="shared" si="531"/>
        <v/>
      </c>
      <c r="P2799" s="56">
        <f>IF(ISERROR(IF($X$5=1,$Y$5,)),"",IF($X$5=1,$Y$5,))</f>
        <v>0</v>
      </c>
      <c r="Q2799" s="56">
        <f>IF(ISERROR(IF($X$6=1,$Y$6,)),"",IF($X$6=1,$Y$6,))</f>
        <v>10000</v>
      </c>
      <c r="R2799" s="56">
        <f>IF(ISERROR(IF($X$7=1,$Y$7,)),"",IF($X$7=1,$Y$7,))</f>
        <v>0</v>
      </c>
      <c r="S2799" s="56">
        <f>IF(ISERROR(IF($X$8=1,$Y$8,)),"",IF($X$8=1,$Y$8,))</f>
        <v>1000</v>
      </c>
      <c r="T2799" s="56">
        <f>IF(ISERROR(IF($X$9=1,$Y$9,)),"",IF($X$9=1,$Y$9,))</f>
        <v>500</v>
      </c>
      <c r="U2799" s="56">
        <f>IF(ISERROR(IF($X$10=1,$Y$10,)),"",IF($X$10=1,$Y$10,))</f>
        <v>500</v>
      </c>
    </row>
    <row r="2800" spans="1:21" x14ac:dyDescent="0.25">
      <c r="A2800" s="75">
        <f t="shared" si="526"/>
        <v>2796</v>
      </c>
      <c r="D2800" s="56" t="s">
        <v>5169</v>
      </c>
      <c r="E2800" s="56">
        <f t="shared" si="527"/>
        <v>2796</v>
      </c>
      <c r="F2800" s="76">
        <f t="shared" si="522"/>
        <v>101</v>
      </c>
      <c r="G2800" s="56" t="str">
        <f t="shared" si="528"/>
        <v>TD.JupiterNose</v>
      </c>
      <c r="H2800" s="56">
        <f t="shared" si="529"/>
        <v>2796</v>
      </c>
      <c r="I2800" s="56">
        <f>IF(G2800="",0,IF(COUNTIF($G$5:G2800,G2800)=1,0,COUNTIF($G$5:G2800,G2800) )   )</f>
        <v>0</v>
      </c>
      <c r="J2800" s="56" t="str">
        <f t="shared" si="530"/>
        <v/>
      </c>
      <c r="K2800" s="56" t="str">
        <f t="shared" si="521"/>
        <v/>
      </c>
      <c r="L2800" s="56" t="str">
        <f t="shared" si="523"/>
        <v/>
      </c>
      <c r="M2800" s="56" t="str">
        <f t="shared" si="524"/>
        <v/>
      </c>
      <c r="N2800" s="56" t="str">
        <f t="shared" si="525"/>
        <v/>
      </c>
      <c r="O2800" s="56" t="str">
        <f t="shared" si="531"/>
        <v/>
      </c>
      <c r="P2800" s="56">
        <f>IF(ISERROR(IF($X$5=1,$Y$5,)),"",IF($X$5=1,$Y$5,))</f>
        <v>0</v>
      </c>
      <c r="Q2800" s="56">
        <f>IF(ISERROR(IF($X$6=1,$Y$6,)),"",IF($X$6=1,$Y$6,))</f>
        <v>10000</v>
      </c>
      <c r="R2800" s="56">
        <f>IF(ISERROR(IF($X$7=1,$Y$7,)),"",IF($X$7=1,$Y$7,))</f>
        <v>0</v>
      </c>
      <c r="S2800" s="56">
        <f>IF(ISERROR(IF($X$8=1,$Y$8,)),"",IF($X$8=1,$Y$8,))</f>
        <v>1000</v>
      </c>
      <c r="T2800" s="56">
        <f>IF(ISERROR(IF($X$9=1,$Y$9,)),"",IF($X$9=1,$Y$9,))</f>
        <v>500</v>
      </c>
      <c r="U2800" s="56">
        <f>IF(ISERROR(IF($X$10=1,$Y$10,)),"",IF($X$10=1,$Y$10,))</f>
        <v>500</v>
      </c>
    </row>
    <row r="2801" spans="1:21" x14ac:dyDescent="0.25">
      <c r="A2801" s="75">
        <f t="shared" si="526"/>
        <v>2797</v>
      </c>
      <c r="D2801" s="56" t="s">
        <v>5168</v>
      </c>
      <c r="E2801" s="56">
        <f t="shared" si="527"/>
        <v>2797</v>
      </c>
      <c r="F2801" s="76">
        <f t="shared" si="522"/>
        <v>101</v>
      </c>
      <c r="G2801" s="56" t="str">
        <f t="shared" si="528"/>
        <v>TD.JupiterAdapt</v>
      </c>
      <c r="H2801" s="56">
        <f t="shared" si="529"/>
        <v>2797</v>
      </c>
      <c r="I2801" s="56">
        <f>IF(G2801="",0,IF(COUNTIF($G$5:G2801,G2801)=1,0,COUNTIF($G$5:G2801,G2801) )   )</f>
        <v>0</v>
      </c>
      <c r="J2801" s="56" t="str">
        <f t="shared" si="530"/>
        <v/>
      </c>
      <c r="K2801" s="56" t="str">
        <f t="shared" si="521"/>
        <v/>
      </c>
      <c r="L2801" s="56" t="str">
        <f t="shared" si="523"/>
        <v/>
      </c>
      <c r="M2801" s="56" t="str">
        <f t="shared" si="524"/>
        <v/>
      </c>
      <c r="N2801" s="56" t="str">
        <f t="shared" si="525"/>
        <v/>
      </c>
      <c r="O2801" s="56" t="str">
        <f t="shared" si="531"/>
        <v/>
      </c>
      <c r="P2801" s="56">
        <f>IF(ISERROR(IF($X$5=1,$Y$5,)),"",IF($X$5=1,$Y$5,))</f>
        <v>0</v>
      </c>
      <c r="Q2801" s="56">
        <f>IF(ISERROR(IF($X$6=1,$Y$6,)),"",IF($X$6=1,$Y$6,))</f>
        <v>10000</v>
      </c>
      <c r="R2801" s="56">
        <f>IF(ISERROR(IF($X$7=1,$Y$7,)),"",IF($X$7=1,$Y$7,))</f>
        <v>0</v>
      </c>
      <c r="S2801" s="56">
        <f>IF(ISERROR(IF($X$8=1,$Y$8,)),"",IF($X$8=1,$Y$8,))</f>
        <v>1000</v>
      </c>
      <c r="T2801" s="56">
        <f>IF(ISERROR(IF($X$9=1,$Y$9,)),"",IF($X$9=1,$Y$9,))</f>
        <v>500</v>
      </c>
      <c r="U2801" s="56">
        <f>IF(ISERROR(IF($X$10=1,$Y$10,)),"",IF($X$10=1,$Y$10,))</f>
        <v>500</v>
      </c>
    </row>
    <row r="2802" spans="1:21" x14ac:dyDescent="0.25">
      <c r="A2802" s="75">
        <f t="shared" si="526"/>
        <v>2798</v>
      </c>
      <c r="D2802" s="56" t="s">
        <v>5167</v>
      </c>
      <c r="E2802" s="56">
        <f t="shared" si="527"/>
        <v>2798</v>
      </c>
      <c r="F2802" s="76">
        <f t="shared" si="522"/>
        <v>101</v>
      </c>
      <c r="G2802" s="56" t="str">
        <f t="shared" si="528"/>
        <v>TD.ZenithBoosterRadial</v>
      </c>
      <c r="H2802" s="56">
        <f t="shared" si="529"/>
        <v>2798</v>
      </c>
      <c r="I2802" s="56">
        <f>IF(G2802="",0,IF(COUNTIF($G$5:G2802,G2802)=1,0,COUNTIF($G$5:G2802,G2802) )   )</f>
        <v>0</v>
      </c>
      <c r="J2802" s="56" t="str">
        <f t="shared" si="530"/>
        <v/>
      </c>
      <c r="K2802" s="56" t="str">
        <f t="shared" si="521"/>
        <v/>
      </c>
      <c r="L2802" s="56" t="str">
        <f t="shared" si="523"/>
        <v/>
      </c>
      <c r="M2802" s="56" t="str">
        <f t="shared" si="524"/>
        <v/>
      </c>
      <c r="N2802" s="56" t="str">
        <f t="shared" si="525"/>
        <v/>
      </c>
      <c r="O2802" s="56" t="str">
        <f t="shared" si="531"/>
        <v/>
      </c>
      <c r="P2802" s="56">
        <f>IF(ISERROR(IF($X$5=1,$Y$5,)),"",IF($X$5=1,$Y$5,))</f>
        <v>0</v>
      </c>
      <c r="Q2802" s="56">
        <f>IF(ISERROR(IF($X$6=1,$Y$6,)),"",IF($X$6=1,$Y$6,))</f>
        <v>10000</v>
      </c>
      <c r="R2802" s="56">
        <f>IF(ISERROR(IF($X$7=1,$Y$7,)),"",IF($X$7=1,$Y$7,))</f>
        <v>0</v>
      </c>
      <c r="S2802" s="56">
        <f>IF(ISERROR(IF($X$8=1,$Y$8,)),"",IF($X$8=1,$Y$8,))</f>
        <v>1000</v>
      </c>
      <c r="T2802" s="56">
        <f>IF(ISERROR(IF($X$9=1,$Y$9,)),"",IF($X$9=1,$Y$9,))</f>
        <v>500</v>
      </c>
      <c r="U2802" s="56">
        <f>IF(ISERROR(IF($X$10=1,$Y$10,)),"",IF($X$10=1,$Y$10,))</f>
        <v>500</v>
      </c>
    </row>
    <row r="2803" spans="1:21" x14ac:dyDescent="0.25">
      <c r="A2803" s="75">
        <f t="shared" si="526"/>
        <v>2799</v>
      </c>
      <c r="D2803" s="56" t="s">
        <v>5166</v>
      </c>
      <c r="E2803" s="56">
        <f t="shared" si="527"/>
        <v>2799</v>
      </c>
      <c r="F2803" s="76">
        <f t="shared" si="522"/>
        <v>101</v>
      </c>
      <c r="G2803" s="56" t="str">
        <f t="shared" si="528"/>
        <v>TD.ZenithBooster</v>
      </c>
      <c r="H2803" s="56">
        <f t="shared" si="529"/>
        <v>2799</v>
      </c>
      <c r="I2803" s="56">
        <f>IF(G2803="",0,IF(COUNTIF($G$5:G2803,G2803)=1,0,COUNTIF($G$5:G2803,G2803) )   )</f>
        <v>0</v>
      </c>
      <c r="J2803" s="56" t="str">
        <f t="shared" si="530"/>
        <v/>
      </c>
      <c r="K2803" s="56" t="str">
        <f t="shared" si="521"/>
        <v/>
      </c>
      <c r="L2803" s="56" t="str">
        <f t="shared" si="523"/>
        <v/>
      </c>
      <c r="M2803" s="56" t="str">
        <f t="shared" si="524"/>
        <v/>
      </c>
      <c r="N2803" s="56" t="str">
        <f t="shared" si="525"/>
        <v/>
      </c>
      <c r="O2803" s="56" t="str">
        <f t="shared" si="531"/>
        <v/>
      </c>
      <c r="P2803" s="56">
        <f>IF(ISERROR(IF($X$5=1,$Y$5,)),"",IF($X$5=1,$Y$5,))</f>
        <v>0</v>
      </c>
      <c r="Q2803" s="56">
        <f>IF(ISERROR(IF($X$6=1,$Y$6,)),"",IF($X$6=1,$Y$6,))</f>
        <v>10000</v>
      </c>
      <c r="R2803" s="56">
        <f>IF(ISERROR(IF($X$7=1,$Y$7,)),"",IF($X$7=1,$Y$7,))</f>
        <v>0</v>
      </c>
      <c r="S2803" s="56">
        <f>IF(ISERROR(IF($X$8=1,$Y$8,)),"",IF($X$8=1,$Y$8,))</f>
        <v>1000</v>
      </c>
      <c r="T2803" s="56">
        <f>IF(ISERROR(IF($X$9=1,$Y$9,)),"",IF($X$9=1,$Y$9,))</f>
        <v>500</v>
      </c>
      <c r="U2803" s="56">
        <f>IF(ISERROR(IF($X$10=1,$Y$10,)),"",IF($X$10=1,$Y$10,))</f>
        <v>500</v>
      </c>
    </row>
    <row r="2804" spans="1:21" x14ac:dyDescent="0.25">
      <c r="A2804" s="75">
        <f t="shared" si="526"/>
        <v>2800</v>
      </c>
      <c r="D2804" s="56" t="s">
        <v>5165</v>
      </c>
      <c r="E2804" s="56">
        <f t="shared" si="527"/>
        <v>2800</v>
      </c>
      <c r="F2804" s="76">
        <f t="shared" si="522"/>
        <v>101</v>
      </c>
      <c r="G2804" s="56" t="str">
        <f t="shared" si="528"/>
        <v>TD.JupiterEngineMount</v>
      </c>
      <c r="H2804" s="56">
        <f t="shared" si="529"/>
        <v>2800</v>
      </c>
      <c r="I2804" s="56">
        <f>IF(G2804="",0,IF(COUNTIF($G$5:G2804,G2804)=1,0,COUNTIF($G$5:G2804,G2804) )   )</f>
        <v>0</v>
      </c>
      <c r="J2804" s="56" t="str">
        <f t="shared" si="530"/>
        <v/>
      </c>
      <c r="K2804" s="56" t="str">
        <f t="shared" si="521"/>
        <v/>
      </c>
      <c r="L2804" s="56" t="str">
        <f t="shared" si="523"/>
        <v/>
      </c>
      <c r="M2804" s="56" t="str">
        <f t="shared" si="524"/>
        <v/>
      </c>
      <c r="N2804" s="56" t="str">
        <f t="shared" si="525"/>
        <v/>
      </c>
      <c r="O2804" s="56" t="str">
        <f t="shared" si="531"/>
        <v/>
      </c>
      <c r="P2804" s="56">
        <f>IF(ISERROR(IF($X$5=1,$Y$5,)),"",IF($X$5=1,$Y$5,))</f>
        <v>0</v>
      </c>
      <c r="Q2804" s="56">
        <f>IF(ISERROR(IF($X$6=1,$Y$6,)),"",IF($X$6=1,$Y$6,))</f>
        <v>10000</v>
      </c>
      <c r="R2804" s="56">
        <f>IF(ISERROR(IF($X$7=1,$Y$7,)),"",IF($X$7=1,$Y$7,))</f>
        <v>0</v>
      </c>
      <c r="S2804" s="56">
        <f>IF(ISERROR(IF($X$8=1,$Y$8,)),"",IF($X$8=1,$Y$8,))</f>
        <v>1000</v>
      </c>
      <c r="T2804" s="56">
        <f>IF(ISERROR(IF($X$9=1,$Y$9,)),"",IF($X$9=1,$Y$9,))</f>
        <v>500</v>
      </c>
      <c r="U2804" s="56">
        <f>IF(ISERROR(IF($X$10=1,$Y$10,)),"",IF($X$10=1,$Y$10,))</f>
        <v>500</v>
      </c>
    </row>
    <row r="2805" spans="1:21" x14ac:dyDescent="0.25">
      <c r="A2805" s="75">
        <f t="shared" si="526"/>
        <v>2801</v>
      </c>
      <c r="D2805" s="56" t="s">
        <v>5164</v>
      </c>
      <c r="E2805" s="56">
        <f t="shared" si="527"/>
        <v>2801</v>
      </c>
      <c r="F2805" s="76">
        <f t="shared" si="522"/>
        <v>101</v>
      </c>
      <c r="G2805" s="56" t="str">
        <f t="shared" si="528"/>
        <v>TD.JupiterEngine</v>
      </c>
      <c r="H2805" s="56">
        <f t="shared" si="529"/>
        <v>2801</v>
      </c>
      <c r="I2805" s="56">
        <f>IF(G2805="",0,IF(COUNTIF($G$5:G2805,G2805)=1,0,COUNTIF($G$5:G2805,G2805) )   )</f>
        <v>0</v>
      </c>
      <c r="J2805" s="56" t="str">
        <f t="shared" si="530"/>
        <v/>
      </c>
      <c r="K2805" s="56" t="str">
        <f t="shared" si="521"/>
        <v/>
      </c>
      <c r="L2805" s="56" t="str">
        <f t="shared" si="523"/>
        <v/>
      </c>
      <c r="M2805" s="56" t="str">
        <f t="shared" si="524"/>
        <v/>
      </c>
      <c r="N2805" s="56" t="str">
        <f t="shared" si="525"/>
        <v/>
      </c>
      <c r="O2805" s="56" t="str">
        <f t="shared" si="531"/>
        <v/>
      </c>
      <c r="P2805" s="56">
        <f>IF(ISERROR(IF($X$5=1,$Y$5,)),"",IF($X$5=1,$Y$5,))</f>
        <v>0</v>
      </c>
      <c r="Q2805" s="56">
        <f>IF(ISERROR(IF($X$6=1,$Y$6,)),"",IF($X$6=1,$Y$6,))</f>
        <v>10000</v>
      </c>
      <c r="R2805" s="56">
        <f>IF(ISERROR(IF($X$7=1,$Y$7,)),"",IF($X$7=1,$Y$7,))</f>
        <v>0</v>
      </c>
      <c r="S2805" s="56">
        <f>IF(ISERROR(IF($X$8=1,$Y$8,)),"",IF($X$8=1,$Y$8,))</f>
        <v>1000</v>
      </c>
      <c r="T2805" s="56">
        <f>IF(ISERROR(IF($X$9=1,$Y$9,)),"",IF($X$9=1,$Y$9,))</f>
        <v>500</v>
      </c>
      <c r="U2805" s="56">
        <f>IF(ISERROR(IF($X$10=1,$Y$10,)),"",IF($X$10=1,$Y$10,))</f>
        <v>500</v>
      </c>
    </row>
    <row r="2806" spans="1:21" x14ac:dyDescent="0.25">
      <c r="A2806" s="75">
        <f t="shared" si="526"/>
        <v>2802</v>
      </c>
      <c r="D2806" s="56" t="s">
        <v>5163</v>
      </c>
      <c r="E2806" s="56">
        <f t="shared" si="527"/>
        <v>2802</v>
      </c>
      <c r="F2806" s="76">
        <f t="shared" si="522"/>
        <v>101</v>
      </c>
      <c r="G2806" s="56" t="str">
        <f t="shared" si="528"/>
        <v>TD.BlizzardEngineMount</v>
      </c>
      <c r="H2806" s="56">
        <f t="shared" si="529"/>
        <v>2802</v>
      </c>
      <c r="I2806" s="56">
        <f>IF(G2806="",0,IF(COUNTIF($G$5:G2806,G2806)=1,0,COUNTIF($G$5:G2806,G2806) )   )</f>
        <v>0</v>
      </c>
      <c r="J2806" s="56" t="str">
        <f t="shared" si="530"/>
        <v/>
      </c>
      <c r="K2806" s="56" t="str">
        <f t="shared" si="521"/>
        <v/>
      </c>
      <c r="L2806" s="56" t="str">
        <f t="shared" si="523"/>
        <v/>
      </c>
      <c r="M2806" s="56" t="str">
        <f t="shared" si="524"/>
        <v/>
      </c>
      <c r="N2806" s="56" t="str">
        <f t="shared" si="525"/>
        <v/>
      </c>
      <c r="O2806" s="56" t="str">
        <f t="shared" si="531"/>
        <v/>
      </c>
      <c r="P2806" s="56">
        <f>IF(ISERROR(IF($X$5=1,$Y$5,)),"",IF($X$5=1,$Y$5,))</f>
        <v>0</v>
      </c>
      <c r="Q2806" s="56">
        <f>IF(ISERROR(IF($X$6=1,$Y$6,)),"",IF($X$6=1,$Y$6,))</f>
        <v>10000</v>
      </c>
      <c r="R2806" s="56">
        <f>IF(ISERROR(IF($X$7=1,$Y$7,)),"",IF($X$7=1,$Y$7,))</f>
        <v>0</v>
      </c>
      <c r="S2806" s="56">
        <f>IF(ISERROR(IF($X$8=1,$Y$8,)),"",IF($X$8=1,$Y$8,))</f>
        <v>1000</v>
      </c>
      <c r="T2806" s="56">
        <f>IF(ISERROR(IF($X$9=1,$Y$9,)),"",IF($X$9=1,$Y$9,))</f>
        <v>500</v>
      </c>
      <c r="U2806" s="56">
        <f>IF(ISERROR(IF($X$10=1,$Y$10,)),"",IF($X$10=1,$Y$10,))</f>
        <v>500</v>
      </c>
    </row>
    <row r="2807" spans="1:21" x14ac:dyDescent="0.25">
      <c r="A2807" s="75">
        <f t="shared" si="526"/>
        <v>2803</v>
      </c>
      <c r="D2807" s="56" t="s">
        <v>5162</v>
      </c>
      <c r="E2807" s="56">
        <f t="shared" si="527"/>
        <v>2803</v>
      </c>
      <c r="F2807" s="76">
        <f t="shared" si="522"/>
        <v>101</v>
      </c>
      <c r="G2807" s="56" t="str">
        <f t="shared" si="528"/>
        <v>TD.BlizzardEngine</v>
      </c>
      <c r="H2807" s="56">
        <f t="shared" si="529"/>
        <v>2803</v>
      </c>
      <c r="I2807" s="56">
        <f>IF(G2807="",0,IF(COUNTIF($G$5:G2807,G2807)=1,0,COUNTIF($G$5:G2807,G2807) )   )</f>
        <v>0</v>
      </c>
      <c r="J2807" s="56" t="str">
        <f t="shared" si="530"/>
        <v/>
      </c>
      <c r="K2807" s="56" t="str">
        <f t="shared" si="521"/>
        <v/>
      </c>
      <c r="L2807" s="56" t="str">
        <f t="shared" si="523"/>
        <v/>
      </c>
      <c r="M2807" s="56" t="str">
        <f t="shared" si="524"/>
        <v/>
      </c>
      <c r="N2807" s="56" t="str">
        <f t="shared" si="525"/>
        <v/>
      </c>
      <c r="O2807" s="56" t="str">
        <f t="shared" si="531"/>
        <v/>
      </c>
      <c r="P2807" s="56">
        <f>IF(ISERROR(IF($X$5=1,$Y$5,)),"",IF($X$5=1,$Y$5,))</f>
        <v>0</v>
      </c>
      <c r="Q2807" s="56">
        <f>IF(ISERROR(IF($X$6=1,$Y$6,)),"",IF($X$6=1,$Y$6,))</f>
        <v>10000</v>
      </c>
      <c r="R2807" s="56">
        <f>IF(ISERROR(IF($X$7=1,$Y$7,)),"",IF($X$7=1,$Y$7,))</f>
        <v>0</v>
      </c>
      <c r="S2807" s="56">
        <f>IF(ISERROR(IF($X$8=1,$Y$8,)),"",IF($X$8=1,$Y$8,))</f>
        <v>1000</v>
      </c>
      <c r="T2807" s="56">
        <f>IF(ISERROR(IF($X$9=1,$Y$9,)),"",IF($X$9=1,$Y$9,))</f>
        <v>500</v>
      </c>
      <c r="U2807" s="56">
        <f>IF(ISERROR(IF($X$10=1,$Y$10,)),"",IF($X$10=1,$Y$10,))</f>
        <v>500</v>
      </c>
    </row>
    <row r="2808" spans="1:21" x14ac:dyDescent="0.25">
      <c r="A2808" s="75">
        <f t="shared" si="526"/>
        <v>2804</v>
      </c>
      <c r="D2808" s="56" t="s">
        <v>4228</v>
      </c>
      <c r="E2808" s="56">
        <f t="shared" si="527"/>
        <v>2804</v>
      </c>
      <c r="F2808" s="76">
        <f t="shared" si="522"/>
        <v>101</v>
      </c>
      <c r="G2808" s="56" t="str">
        <f t="shared" si="528"/>
        <v>TD.JupiterSRB4</v>
      </c>
      <c r="H2808" s="56">
        <f t="shared" si="529"/>
        <v>2804</v>
      </c>
      <c r="I2808" s="56">
        <f>IF(G2808="",0,IF(COUNTIF($G$5:G2808,G2808)=1,0,COUNTIF($G$5:G2808,G2808) )   )</f>
        <v>0</v>
      </c>
      <c r="J2808" s="56" t="str">
        <f t="shared" si="530"/>
        <v/>
      </c>
      <c r="K2808" s="56" t="str">
        <f t="shared" si="521"/>
        <v/>
      </c>
      <c r="L2808" s="56" t="str">
        <f t="shared" si="523"/>
        <v/>
      </c>
      <c r="M2808" s="56" t="str">
        <f t="shared" si="524"/>
        <v/>
      </c>
      <c r="N2808" s="56" t="str">
        <f t="shared" si="525"/>
        <v/>
      </c>
      <c r="O2808" s="56" t="str">
        <f t="shared" si="531"/>
        <v/>
      </c>
      <c r="P2808" s="56">
        <f>IF(ISERROR(IF($X$5=1,$Y$5,)),"",IF($X$5=1,$Y$5,))</f>
        <v>0</v>
      </c>
      <c r="Q2808" s="56">
        <f>IF(ISERROR(IF($X$6=1,$Y$6,)),"",IF($X$6=1,$Y$6,))</f>
        <v>10000</v>
      </c>
      <c r="R2808" s="56">
        <f>IF(ISERROR(IF($X$7=1,$Y$7,)),"",IF($X$7=1,$Y$7,))</f>
        <v>0</v>
      </c>
      <c r="S2808" s="56">
        <f>IF(ISERROR(IF($X$8=1,$Y$8,)),"",IF($X$8=1,$Y$8,))</f>
        <v>1000</v>
      </c>
      <c r="T2808" s="56">
        <f>IF(ISERROR(IF($X$9=1,$Y$9,)),"",IF($X$9=1,$Y$9,))</f>
        <v>500</v>
      </c>
      <c r="U2808" s="56">
        <f>IF(ISERROR(IF($X$10=1,$Y$10,)),"",IF($X$10=1,$Y$10,))</f>
        <v>500</v>
      </c>
    </row>
    <row r="2809" spans="1:21" x14ac:dyDescent="0.25">
      <c r="A2809" s="75">
        <f t="shared" si="526"/>
        <v>2805</v>
      </c>
      <c r="D2809" s="56" t="s">
        <v>4229</v>
      </c>
      <c r="E2809" s="56">
        <f t="shared" si="527"/>
        <v>2805</v>
      </c>
      <c r="F2809" s="76">
        <f t="shared" si="522"/>
        <v>101</v>
      </c>
      <c r="G2809" s="56" t="str">
        <f t="shared" si="528"/>
        <v>TD.JupiterSRB5</v>
      </c>
      <c r="H2809" s="56">
        <f t="shared" si="529"/>
        <v>2805</v>
      </c>
      <c r="I2809" s="56">
        <f>IF(G2809="",0,IF(COUNTIF($G$5:G2809,G2809)=1,0,COUNTIF($G$5:G2809,G2809) )   )</f>
        <v>0</v>
      </c>
      <c r="J2809" s="56" t="str">
        <f t="shared" si="530"/>
        <v/>
      </c>
      <c r="K2809" s="56" t="str">
        <f t="shared" si="521"/>
        <v/>
      </c>
      <c r="L2809" s="56" t="str">
        <f t="shared" si="523"/>
        <v/>
      </c>
      <c r="M2809" s="56" t="str">
        <f t="shared" si="524"/>
        <v/>
      </c>
      <c r="N2809" s="56" t="str">
        <f t="shared" si="525"/>
        <v/>
      </c>
      <c r="O2809" s="56" t="str">
        <f t="shared" si="531"/>
        <v/>
      </c>
      <c r="P2809" s="56">
        <f>IF(ISERROR(IF($X$5=1,$Y$5,)),"",IF($X$5=1,$Y$5,))</f>
        <v>0</v>
      </c>
      <c r="Q2809" s="56">
        <f>IF(ISERROR(IF($X$6=1,$Y$6,)),"",IF($X$6=1,$Y$6,))</f>
        <v>10000</v>
      </c>
      <c r="R2809" s="56">
        <f>IF(ISERROR(IF($X$7=1,$Y$7,)),"",IF($X$7=1,$Y$7,))</f>
        <v>0</v>
      </c>
      <c r="S2809" s="56">
        <f>IF(ISERROR(IF($X$8=1,$Y$8,)),"",IF($X$8=1,$Y$8,))</f>
        <v>1000</v>
      </c>
      <c r="T2809" s="56">
        <f>IF(ISERROR(IF($X$9=1,$Y$9,)),"",IF($X$9=1,$Y$9,))</f>
        <v>500</v>
      </c>
      <c r="U2809" s="56">
        <f>IF(ISERROR(IF($X$10=1,$Y$10,)),"",IF($X$10=1,$Y$10,))</f>
        <v>500</v>
      </c>
    </row>
    <row r="2810" spans="1:21" x14ac:dyDescent="0.25">
      <c r="A2810" s="75">
        <f t="shared" si="526"/>
        <v>2806</v>
      </c>
      <c r="D2810" s="56" t="s">
        <v>4230</v>
      </c>
      <c r="E2810" s="56">
        <f t="shared" si="527"/>
        <v>2806</v>
      </c>
      <c r="F2810" s="76">
        <f t="shared" si="522"/>
        <v>101</v>
      </c>
      <c r="G2810" s="56" t="str">
        <f t="shared" si="528"/>
        <v>TD.JupiterSRBAdapt</v>
      </c>
      <c r="H2810" s="56">
        <f t="shared" si="529"/>
        <v>2806</v>
      </c>
      <c r="I2810" s="56">
        <f>IF(G2810="",0,IF(COUNTIF($G$5:G2810,G2810)=1,0,COUNTIF($G$5:G2810,G2810) )   )</f>
        <v>0</v>
      </c>
      <c r="J2810" s="56" t="str">
        <f t="shared" si="530"/>
        <v/>
      </c>
      <c r="K2810" s="56" t="str">
        <f t="shared" si="521"/>
        <v/>
      </c>
      <c r="L2810" s="56" t="str">
        <f t="shared" si="523"/>
        <v/>
      </c>
      <c r="M2810" s="56" t="str">
        <f t="shared" si="524"/>
        <v/>
      </c>
      <c r="N2810" s="56" t="str">
        <f t="shared" si="525"/>
        <v/>
      </c>
      <c r="O2810" s="56" t="str">
        <f t="shared" si="531"/>
        <v/>
      </c>
      <c r="P2810" s="56">
        <f>IF(ISERROR(IF($X$5=1,$Y$5,)),"",IF($X$5=1,$Y$5,))</f>
        <v>0</v>
      </c>
      <c r="Q2810" s="56">
        <f>IF(ISERROR(IF($X$6=1,$Y$6,)),"",IF($X$6=1,$Y$6,))</f>
        <v>10000</v>
      </c>
      <c r="R2810" s="56">
        <f>IF(ISERROR(IF($X$7=1,$Y$7,)),"",IF($X$7=1,$Y$7,))</f>
        <v>0</v>
      </c>
      <c r="S2810" s="56">
        <f>IF(ISERROR(IF($X$8=1,$Y$8,)),"",IF($X$8=1,$Y$8,))</f>
        <v>1000</v>
      </c>
      <c r="T2810" s="56">
        <f>IF(ISERROR(IF($X$9=1,$Y$9,)),"",IF($X$9=1,$Y$9,))</f>
        <v>500</v>
      </c>
      <c r="U2810" s="56">
        <f>IF(ISERROR(IF($X$10=1,$Y$10,)),"",IF($X$10=1,$Y$10,))</f>
        <v>500</v>
      </c>
    </row>
    <row r="2811" spans="1:21" x14ac:dyDescent="0.25">
      <c r="A2811" s="75">
        <f t="shared" si="526"/>
        <v>2807</v>
      </c>
      <c r="D2811" s="56" t="s">
        <v>4231</v>
      </c>
      <c r="E2811" s="56">
        <f t="shared" si="527"/>
        <v>2807</v>
      </c>
      <c r="F2811" s="76">
        <f t="shared" si="522"/>
        <v>101</v>
      </c>
      <c r="G2811" s="56" t="str">
        <f t="shared" si="528"/>
        <v>TD.JupiterSRBNose</v>
      </c>
      <c r="H2811" s="56">
        <f t="shared" si="529"/>
        <v>2807</v>
      </c>
      <c r="I2811" s="56">
        <f>IF(G2811="",0,IF(COUNTIF($G$5:G2811,G2811)=1,0,COUNTIF($G$5:G2811,G2811) )   )</f>
        <v>0</v>
      </c>
      <c r="J2811" s="56" t="str">
        <f t="shared" si="530"/>
        <v/>
      </c>
      <c r="K2811" s="56" t="str">
        <f t="shared" si="521"/>
        <v/>
      </c>
      <c r="L2811" s="56" t="str">
        <f t="shared" si="523"/>
        <v/>
      </c>
      <c r="M2811" s="56" t="str">
        <f t="shared" si="524"/>
        <v/>
      </c>
      <c r="N2811" s="56" t="str">
        <f t="shared" si="525"/>
        <v/>
      </c>
      <c r="O2811" s="56" t="str">
        <f t="shared" si="531"/>
        <v/>
      </c>
      <c r="P2811" s="56">
        <f>IF(ISERROR(IF($X$5=1,$Y$5,)),"",IF($X$5=1,$Y$5,))</f>
        <v>0</v>
      </c>
      <c r="Q2811" s="56">
        <f>IF(ISERROR(IF($X$6=1,$Y$6,)),"",IF($X$6=1,$Y$6,))</f>
        <v>10000</v>
      </c>
      <c r="R2811" s="56">
        <f>IF(ISERROR(IF($X$7=1,$Y$7,)),"",IF($X$7=1,$Y$7,))</f>
        <v>0</v>
      </c>
      <c r="S2811" s="56">
        <f>IF(ISERROR(IF($X$8=1,$Y$8,)),"",IF($X$8=1,$Y$8,))</f>
        <v>1000</v>
      </c>
      <c r="T2811" s="56">
        <f>IF(ISERROR(IF($X$9=1,$Y$9,)),"",IF($X$9=1,$Y$9,))</f>
        <v>500</v>
      </c>
      <c r="U2811" s="56">
        <f>IF(ISERROR(IF($X$10=1,$Y$10,)),"",IF($X$10=1,$Y$10,))</f>
        <v>500</v>
      </c>
    </row>
    <row r="2812" spans="1:21" x14ac:dyDescent="0.25">
      <c r="A2812" s="75">
        <f t="shared" si="526"/>
        <v>2808</v>
      </c>
      <c r="D2812" s="56" t="s">
        <v>5176</v>
      </c>
      <c r="E2812" s="56">
        <f t="shared" si="527"/>
        <v>2808</v>
      </c>
      <c r="F2812" s="76">
        <f t="shared" si="522"/>
        <v>101</v>
      </c>
      <c r="G2812" s="56" t="str">
        <f t="shared" si="528"/>
        <v>TD.JupiterSSME</v>
      </c>
      <c r="H2812" s="56">
        <f t="shared" si="529"/>
        <v>2808</v>
      </c>
      <c r="I2812" s="56">
        <f>IF(G2812="",0,IF(COUNTIF($G$5:G2812,G2812)=1,0,COUNTIF($G$5:G2812,G2812) )   )</f>
        <v>0</v>
      </c>
      <c r="J2812" s="56" t="str">
        <f t="shared" si="530"/>
        <v/>
      </c>
      <c r="K2812" s="56" t="str">
        <f t="shared" si="521"/>
        <v/>
      </c>
      <c r="L2812" s="56" t="str">
        <f t="shared" si="523"/>
        <v/>
      </c>
      <c r="M2812" s="56" t="str">
        <f t="shared" si="524"/>
        <v/>
      </c>
      <c r="N2812" s="56" t="str">
        <f t="shared" si="525"/>
        <v/>
      </c>
      <c r="O2812" s="56" t="str">
        <f t="shared" si="531"/>
        <v/>
      </c>
      <c r="P2812" s="56">
        <f>IF(ISERROR(IF($X$5=1,$Y$5,)),"",IF($X$5=1,$Y$5,))</f>
        <v>0</v>
      </c>
      <c r="Q2812" s="56">
        <f>IF(ISERROR(IF($X$6=1,$Y$6,)),"",IF($X$6=1,$Y$6,))</f>
        <v>10000</v>
      </c>
      <c r="R2812" s="56">
        <f>IF(ISERROR(IF($X$7=1,$Y$7,)),"",IF($X$7=1,$Y$7,))</f>
        <v>0</v>
      </c>
      <c r="S2812" s="56">
        <f>IF(ISERROR(IF($X$8=1,$Y$8,)),"",IF($X$8=1,$Y$8,))</f>
        <v>1000</v>
      </c>
      <c r="T2812" s="56">
        <f>IF(ISERROR(IF($X$9=1,$Y$9,)),"",IF($X$9=1,$Y$9,))</f>
        <v>500</v>
      </c>
      <c r="U2812" s="56">
        <f>IF(ISERROR(IF($X$10=1,$Y$10,)),"",IF($X$10=1,$Y$10,))</f>
        <v>500</v>
      </c>
    </row>
    <row r="2813" spans="1:21" x14ac:dyDescent="0.25">
      <c r="A2813" s="75">
        <f t="shared" si="526"/>
        <v>2809</v>
      </c>
      <c r="D2813" s="56" t="s">
        <v>4650</v>
      </c>
      <c r="E2813" s="56">
        <f t="shared" si="527"/>
        <v>2809</v>
      </c>
      <c r="F2813" s="76">
        <f t="shared" si="522"/>
        <v>101</v>
      </c>
      <c r="G2813" s="56" t="str">
        <f t="shared" si="528"/>
        <v>TD.ShuttleDecoupler</v>
      </c>
      <c r="H2813" s="56">
        <f t="shared" si="529"/>
        <v>2809</v>
      </c>
      <c r="I2813" s="56">
        <f>IF(G2813="",0,IF(COUNTIF($G$5:G2813,G2813)=1,0,COUNTIF($G$5:G2813,G2813) )   )</f>
        <v>0</v>
      </c>
      <c r="J2813" s="56" t="str">
        <f t="shared" si="530"/>
        <v/>
      </c>
      <c r="K2813" s="56" t="str">
        <f t="shared" si="521"/>
        <v/>
      </c>
      <c r="L2813" s="56" t="str">
        <f t="shared" si="523"/>
        <v/>
      </c>
      <c r="M2813" s="56" t="str">
        <f t="shared" si="524"/>
        <v/>
      </c>
      <c r="N2813" s="56" t="str">
        <f t="shared" si="525"/>
        <v/>
      </c>
      <c r="O2813" s="56" t="str">
        <f t="shared" si="531"/>
        <v/>
      </c>
      <c r="P2813" s="56">
        <f>IF(ISERROR(IF($X$5=1,$Y$5,)),"",IF($X$5=1,$Y$5,))</f>
        <v>0</v>
      </c>
      <c r="Q2813" s="56">
        <f>IF(ISERROR(IF($X$6=1,$Y$6,)),"",IF($X$6=1,$Y$6,))</f>
        <v>10000</v>
      </c>
      <c r="R2813" s="56">
        <f>IF(ISERROR(IF($X$7=1,$Y$7,)),"",IF($X$7=1,$Y$7,))</f>
        <v>0</v>
      </c>
      <c r="S2813" s="56">
        <f>IF(ISERROR(IF($X$8=1,$Y$8,)),"",IF($X$8=1,$Y$8,))</f>
        <v>1000</v>
      </c>
      <c r="T2813" s="56">
        <f>IF(ISERROR(IF($X$9=1,$Y$9,)),"",IF($X$9=1,$Y$9,))</f>
        <v>500</v>
      </c>
      <c r="U2813" s="56">
        <f>IF(ISERROR(IF($X$10=1,$Y$10,)),"",IF($X$10=1,$Y$10,))</f>
        <v>500</v>
      </c>
    </row>
    <row r="2814" spans="1:21" x14ac:dyDescent="0.25">
      <c r="A2814" s="75">
        <f t="shared" si="526"/>
        <v>2810</v>
      </c>
      <c r="D2814" s="56" t="s">
        <v>4647</v>
      </c>
      <c r="E2814" s="56">
        <f t="shared" si="527"/>
        <v>2810</v>
      </c>
      <c r="F2814" s="76">
        <f t="shared" si="522"/>
        <v>101</v>
      </c>
      <c r="G2814" s="56" t="str">
        <f t="shared" si="528"/>
        <v>TD.SBSDecoupler</v>
      </c>
      <c r="H2814" s="56">
        <f t="shared" si="529"/>
        <v>2810</v>
      </c>
      <c r="I2814" s="56">
        <f>IF(G2814="",0,IF(COUNTIF($G$5:G2814,G2814)=1,0,COUNTIF($G$5:G2814,G2814) )   )</f>
        <v>0</v>
      </c>
      <c r="J2814" s="56" t="str">
        <f t="shared" si="530"/>
        <v/>
      </c>
      <c r="K2814" s="56" t="str">
        <f t="shared" ref="K2814:K2877" si="532">IF(ISERROR(VLOOKUP(J2814,$F$5:$G$6005,2,)),"",VLOOKUP(J2814,$F$5:$G$6005,2,))</f>
        <v/>
      </c>
      <c r="L2814" s="56" t="str">
        <f t="shared" si="523"/>
        <v/>
      </c>
      <c r="M2814" s="56" t="str">
        <f t="shared" si="524"/>
        <v/>
      </c>
      <c r="N2814" s="56" t="str">
        <f t="shared" si="525"/>
        <v/>
      </c>
      <c r="O2814" s="56" t="str">
        <f t="shared" si="531"/>
        <v/>
      </c>
      <c r="P2814" s="56">
        <f>IF(ISERROR(IF($X$5=1,$Y$5,)),"",IF($X$5=1,$Y$5,))</f>
        <v>0</v>
      </c>
      <c r="Q2814" s="56">
        <f>IF(ISERROR(IF($X$6=1,$Y$6,)),"",IF($X$6=1,$Y$6,))</f>
        <v>10000</v>
      </c>
      <c r="R2814" s="56">
        <f>IF(ISERROR(IF($X$7=1,$Y$7,)),"",IF($X$7=1,$Y$7,))</f>
        <v>0</v>
      </c>
      <c r="S2814" s="56">
        <f>IF(ISERROR(IF($X$8=1,$Y$8,)),"",IF($X$8=1,$Y$8,))</f>
        <v>1000</v>
      </c>
      <c r="T2814" s="56">
        <f>IF(ISERROR(IF($X$9=1,$Y$9,)),"",IF($X$9=1,$Y$9,))</f>
        <v>500</v>
      </c>
      <c r="U2814" s="56">
        <f>IF(ISERROR(IF($X$10=1,$Y$10,)),"",IF($X$10=1,$Y$10,))</f>
        <v>500</v>
      </c>
    </row>
    <row r="2815" spans="1:21" x14ac:dyDescent="0.25">
      <c r="A2815" s="75">
        <f t="shared" si="526"/>
        <v>2811</v>
      </c>
      <c r="D2815" s="56" t="s">
        <v>5451</v>
      </c>
      <c r="E2815" s="56">
        <f t="shared" si="527"/>
        <v>2811</v>
      </c>
      <c r="F2815" s="76">
        <f t="shared" si="522"/>
        <v>101</v>
      </c>
      <c r="G2815" s="56" t="str">
        <f t="shared" si="528"/>
        <v>TD.BlizzardEngine4x</v>
      </c>
      <c r="H2815" s="56">
        <f t="shared" si="529"/>
        <v>2811</v>
      </c>
      <c r="I2815" s="56">
        <f>IF(G2815="",0,IF(COUNTIF($G$5:G2815,G2815)=1,0,COUNTIF($G$5:G2815,G2815) )   )</f>
        <v>0</v>
      </c>
      <c r="J2815" s="56" t="str">
        <f t="shared" si="530"/>
        <v/>
      </c>
      <c r="K2815" s="56" t="str">
        <f t="shared" si="532"/>
        <v/>
      </c>
      <c r="L2815" s="56" t="str">
        <f t="shared" si="523"/>
        <v/>
      </c>
      <c r="M2815" s="56" t="str">
        <f t="shared" si="524"/>
        <v/>
      </c>
      <c r="N2815" s="56" t="str">
        <f t="shared" si="525"/>
        <v/>
      </c>
      <c r="O2815" s="56" t="str">
        <f t="shared" si="531"/>
        <v/>
      </c>
      <c r="P2815" s="56">
        <f>IF(ISERROR(IF($X$5=1,$Y$5,)),"",IF($X$5=1,$Y$5,))</f>
        <v>0</v>
      </c>
      <c r="Q2815" s="56">
        <f>IF(ISERROR(IF($X$6=1,$Y$6,)),"",IF($X$6=1,$Y$6,))</f>
        <v>10000</v>
      </c>
      <c r="R2815" s="56">
        <f>IF(ISERROR(IF($X$7=1,$Y$7,)),"",IF($X$7=1,$Y$7,))</f>
        <v>0</v>
      </c>
      <c r="S2815" s="56">
        <f>IF(ISERROR(IF($X$8=1,$Y$8,)),"",IF($X$8=1,$Y$8,))</f>
        <v>1000</v>
      </c>
      <c r="T2815" s="56">
        <f>IF(ISERROR(IF($X$9=1,$Y$9,)),"",IF($X$9=1,$Y$9,))</f>
        <v>500</v>
      </c>
      <c r="U2815" s="56">
        <f>IF(ISERROR(IF($X$10=1,$Y$10,)),"",IF($X$10=1,$Y$10,))</f>
        <v>500</v>
      </c>
    </row>
    <row r="2816" spans="1:21" x14ac:dyDescent="0.25">
      <c r="A2816" s="75">
        <f t="shared" si="526"/>
        <v>2812</v>
      </c>
      <c r="C2816" s="56" t="s">
        <v>2532</v>
      </c>
      <c r="E2816" s="56">
        <f t="shared" si="527"/>
        <v>2812</v>
      </c>
      <c r="F2816" s="76">
        <f t="shared" si="522"/>
        <v>101</v>
      </c>
      <c r="G2816" s="56" t="str">
        <f t="shared" si="528"/>
        <v/>
      </c>
      <c r="H2816" s="56">
        <f t="shared" si="529"/>
        <v>2812</v>
      </c>
      <c r="I2816" s="56">
        <f>IF(G2816="",0,IF(COUNTIF($G$5:G2816,G2816)=1,0,COUNTIF($G$5:G2816,G2816) )   )</f>
        <v>0</v>
      </c>
      <c r="J2816" s="56" t="str">
        <f t="shared" si="530"/>
        <v/>
      </c>
      <c r="K2816" s="56" t="str">
        <f t="shared" si="532"/>
        <v/>
      </c>
      <c r="L2816" s="56" t="str">
        <f t="shared" si="523"/>
        <v/>
      </c>
      <c r="M2816" s="56" t="str">
        <f t="shared" si="524"/>
        <v/>
      </c>
      <c r="N2816" s="56" t="str">
        <f t="shared" si="525"/>
        <v/>
      </c>
      <c r="O2816" s="56" t="str">
        <f t="shared" si="531"/>
        <v/>
      </c>
      <c r="P2816" s="56">
        <f>IF(ISERROR(IF($X$5=1,$Y$5,)),"",IF($X$5=1,$Y$5,))</f>
        <v>0</v>
      </c>
      <c r="Q2816" s="56">
        <f>IF(ISERROR(IF($X$6=1,$Y$6,)),"",IF($X$6=1,$Y$6,))</f>
        <v>10000</v>
      </c>
      <c r="R2816" s="56">
        <f>IF(ISERROR(IF($X$7=1,$Y$7,)),"",IF($X$7=1,$Y$7,))</f>
        <v>0</v>
      </c>
      <c r="S2816" s="56">
        <f>IF(ISERROR(IF($X$8=1,$Y$8,)),"",IF($X$8=1,$Y$8,))</f>
        <v>1000</v>
      </c>
      <c r="T2816" s="56">
        <f>IF(ISERROR(IF($X$9=1,$Y$9,)),"",IF($X$9=1,$Y$9,))</f>
        <v>500</v>
      </c>
      <c r="U2816" s="56">
        <f>IF(ISERROR(IF($X$10=1,$Y$10,)),"",IF($X$10=1,$Y$10,))</f>
        <v>500</v>
      </c>
    </row>
    <row r="2817" spans="1:21" x14ac:dyDescent="0.25">
      <c r="A2817" s="75">
        <f t="shared" si="526"/>
        <v>2813</v>
      </c>
      <c r="B2817" s="56" t="s">
        <v>2532</v>
      </c>
      <c r="E2817" s="56">
        <f t="shared" si="527"/>
        <v>2813</v>
      </c>
      <c r="F2817" s="76">
        <f t="shared" si="522"/>
        <v>101</v>
      </c>
      <c r="G2817" s="56" t="str">
        <f t="shared" si="528"/>
        <v/>
      </c>
      <c r="H2817" s="56">
        <f t="shared" si="529"/>
        <v>2813</v>
      </c>
      <c r="I2817" s="56">
        <f>IF(G2817="",0,IF(COUNTIF($G$5:G2817,G2817)=1,0,COUNTIF($G$5:G2817,G2817) )   )</f>
        <v>0</v>
      </c>
      <c r="J2817" s="56" t="str">
        <f t="shared" si="530"/>
        <v/>
      </c>
      <c r="K2817" s="56" t="str">
        <f t="shared" si="532"/>
        <v/>
      </c>
      <c r="L2817" s="56" t="str">
        <f t="shared" si="523"/>
        <v/>
      </c>
      <c r="M2817" s="56" t="str">
        <f t="shared" si="524"/>
        <v/>
      </c>
      <c r="N2817" s="56" t="str">
        <f t="shared" si="525"/>
        <v/>
      </c>
      <c r="O2817" s="56" t="str">
        <f t="shared" si="531"/>
        <v/>
      </c>
      <c r="P2817" s="56">
        <f>IF(ISERROR(IF($X$5=1,$Y$5,)),"",IF($X$5=1,$Y$5,))</f>
        <v>0</v>
      </c>
      <c r="Q2817" s="56">
        <f>IF(ISERROR(IF($X$6=1,$Y$6,)),"",IF($X$6=1,$Y$6,))</f>
        <v>10000</v>
      </c>
      <c r="R2817" s="56">
        <f>IF(ISERROR(IF($X$7=1,$Y$7,)),"",IF($X$7=1,$Y$7,))</f>
        <v>0</v>
      </c>
      <c r="S2817" s="56">
        <f>IF(ISERROR(IF($X$8=1,$Y$8,)),"",IF($X$8=1,$Y$8,))</f>
        <v>1000</v>
      </c>
      <c r="T2817" s="56">
        <f>IF(ISERROR(IF($X$9=1,$Y$9,)),"",IF($X$9=1,$Y$9,))</f>
        <v>500</v>
      </c>
      <c r="U2817" s="56">
        <f>IF(ISERROR(IF($X$10=1,$Y$10,)),"",IF($X$10=1,$Y$10,))</f>
        <v>500</v>
      </c>
    </row>
    <row r="2818" spans="1:21" x14ac:dyDescent="0.25">
      <c r="A2818" s="75">
        <f t="shared" si="526"/>
        <v>2814</v>
      </c>
      <c r="B2818" s="56" t="s">
        <v>2517</v>
      </c>
      <c r="E2818" s="56">
        <f t="shared" si="527"/>
        <v>2814</v>
      </c>
      <c r="F2818" s="76">
        <f t="shared" si="522"/>
        <v>101</v>
      </c>
      <c r="G2818" s="56" t="str">
        <f t="shared" si="528"/>
        <v/>
      </c>
      <c r="H2818" s="56">
        <f t="shared" si="529"/>
        <v>2814</v>
      </c>
      <c r="I2818" s="56">
        <f>IF(G2818="",0,IF(COUNTIF($G$5:G2818,G2818)=1,0,COUNTIF($G$5:G2818,G2818) )   )</f>
        <v>0</v>
      </c>
      <c r="J2818" s="56" t="str">
        <f t="shared" si="530"/>
        <v/>
      </c>
      <c r="K2818" s="56" t="str">
        <f t="shared" si="532"/>
        <v/>
      </c>
      <c r="L2818" s="56" t="str">
        <f t="shared" si="523"/>
        <v/>
      </c>
      <c r="M2818" s="56" t="str">
        <f t="shared" si="524"/>
        <v/>
      </c>
      <c r="N2818" s="56" t="str">
        <f t="shared" si="525"/>
        <v/>
      </c>
      <c r="O2818" s="56" t="str">
        <f t="shared" si="531"/>
        <v/>
      </c>
      <c r="P2818" s="56">
        <f>IF(ISERROR(IF($X$5=1,$Y$5,)),"",IF($X$5=1,$Y$5,))</f>
        <v>0</v>
      </c>
      <c r="Q2818" s="56">
        <f>IF(ISERROR(IF($X$6=1,$Y$6,)),"",IF($X$6=1,$Y$6,))</f>
        <v>10000</v>
      </c>
      <c r="R2818" s="56">
        <f>IF(ISERROR(IF($X$7=1,$Y$7,)),"",IF($X$7=1,$Y$7,))</f>
        <v>0</v>
      </c>
      <c r="S2818" s="56">
        <f>IF(ISERROR(IF($X$8=1,$Y$8,)),"",IF($X$8=1,$Y$8,))</f>
        <v>1000</v>
      </c>
      <c r="T2818" s="56">
        <f>IF(ISERROR(IF($X$9=1,$Y$9,)),"",IF($X$9=1,$Y$9,))</f>
        <v>500</v>
      </c>
      <c r="U2818" s="56">
        <f>IF(ISERROR(IF($X$10=1,$Y$10,)),"",IF($X$10=1,$Y$10,))</f>
        <v>500</v>
      </c>
    </row>
    <row r="2819" spans="1:21" x14ac:dyDescent="0.25">
      <c r="A2819" s="75">
        <f t="shared" si="526"/>
        <v>2815</v>
      </c>
      <c r="B2819" s="56" t="s">
        <v>2518</v>
      </c>
      <c r="E2819" s="56">
        <f t="shared" si="527"/>
        <v>2815</v>
      </c>
      <c r="F2819" s="76">
        <f t="shared" si="522"/>
        <v>101</v>
      </c>
      <c r="G2819" s="56" t="str">
        <f t="shared" si="528"/>
        <v/>
      </c>
      <c r="H2819" s="56">
        <f t="shared" si="529"/>
        <v>2815</v>
      </c>
      <c r="I2819" s="56">
        <f>IF(G2819="",0,IF(COUNTIF($G$5:G2819,G2819)=1,0,COUNTIF($G$5:G2819,G2819) )   )</f>
        <v>0</v>
      </c>
      <c r="J2819" s="56" t="str">
        <f t="shared" si="530"/>
        <v/>
      </c>
      <c r="K2819" s="56" t="str">
        <f t="shared" si="532"/>
        <v/>
      </c>
      <c r="L2819" s="56" t="str">
        <f t="shared" si="523"/>
        <v/>
      </c>
      <c r="M2819" s="56" t="str">
        <f t="shared" si="524"/>
        <v/>
      </c>
      <c r="N2819" s="56" t="str">
        <f t="shared" si="525"/>
        <v/>
      </c>
      <c r="O2819" s="56" t="str">
        <f t="shared" si="531"/>
        <v/>
      </c>
      <c r="P2819" s="56">
        <f>IF(ISERROR(IF($X$5=1,$Y$5,)),"",IF($X$5=1,$Y$5,))</f>
        <v>0</v>
      </c>
      <c r="Q2819" s="56">
        <f>IF(ISERROR(IF($X$6=1,$Y$6,)),"",IF($X$6=1,$Y$6,))</f>
        <v>10000</v>
      </c>
      <c r="R2819" s="56">
        <f>IF(ISERROR(IF($X$7=1,$Y$7,)),"",IF($X$7=1,$Y$7,))</f>
        <v>0</v>
      </c>
      <c r="S2819" s="56">
        <f>IF(ISERROR(IF($X$8=1,$Y$8,)),"",IF($X$8=1,$Y$8,))</f>
        <v>1000</v>
      </c>
      <c r="T2819" s="56">
        <f>IF(ISERROR(IF($X$9=1,$Y$9,)),"",IF($X$9=1,$Y$9,))</f>
        <v>500</v>
      </c>
      <c r="U2819" s="56">
        <f>IF(ISERROR(IF($X$10=1,$Y$10,)),"",IF($X$10=1,$Y$10,))</f>
        <v>500</v>
      </c>
    </row>
    <row r="2820" spans="1:21" x14ac:dyDescent="0.25">
      <c r="A2820" s="75">
        <f t="shared" si="526"/>
        <v>2816</v>
      </c>
      <c r="C2820" s="56" t="s">
        <v>6011</v>
      </c>
      <c r="E2820" s="56">
        <f t="shared" si="527"/>
        <v>2816</v>
      </c>
      <c r="F2820" s="76">
        <f t="shared" si="522"/>
        <v>102</v>
      </c>
      <c r="G2820" s="56" t="str">
        <f t="shared" si="528"/>
        <v>newnode_ares1Project</v>
      </c>
      <c r="H2820" s="56">
        <f t="shared" si="529"/>
        <v>2816</v>
      </c>
      <c r="I2820" s="56">
        <f>IF(G2820="",0,IF(COUNTIF($G$5:G2820,G2820)=1,0,COUNTIF($G$5:G2820,G2820) )   )</f>
        <v>0</v>
      </c>
      <c r="J2820" s="56" t="str">
        <f t="shared" si="530"/>
        <v/>
      </c>
      <c r="K2820" s="56" t="str">
        <f t="shared" si="532"/>
        <v/>
      </c>
      <c r="L2820" s="56" t="str">
        <f t="shared" si="523"/>
        <v/>
      </c>
      <c r="M2820" s="56" t="str">
        <f t="shared" si="524"/>
        <v/>
      </c>
      <c r="N2820" s="56" t="str">
        <f t="shared" si="525"/>
        <v/>
      </c>
      <c r="O2820" s="56" t="str">
        <f t="shared" si="531"/>
        <v/>
      </c>
      <c r="P2820" s="56">
        <f>IF(ISERROR(IF($X$5=1,$Y$5,)),"",IF($X$5=1,$Y$5,))</f>
        <v>0</v>
      </c>
      <c r="Q2820" s="56">
        <f>IF(ISERROR(IF($X$6=1,$Y$6,)),"",IF($X$6=1,$Y$6,))</f>
        <v>10000</v>
      </c>
      <c r="R2820" s="56">
        <f>IF(ISERROR(IF($X$7=1,$Y$7,)),"",IF($X$7=1,$Y$7,))</f>
        <v>0</v>
      </c>
      <c r="S2820" s="56">
        <f>IF(ISERROR(IF($X$8=1,$Y$8,)),"",IF($X$8=1,$Y$8,))</f>
        <v>1000</v>
      </c>
      <c r="T2820" s="56">
        <f>IF(ISERROR(IF($X$9=1,$Y$9,)),"",IF($X$9=1,$Y$9,))</f>
        <v>500</v>
      </c>
      <c r="U2820" s="56">
        <f>IF(ISERROR(IF($X$10=1,$Y$10,)),"",IF($X$10=1,$Y$10,))</f>
        <v>500</v>
      </c>
    </row>
    <row r="2821" spans="1:21" x14ac:dyDescent="0.25">
      <c r="A2821" s="75">
        <f t="shared" si="526"/>
        <v>2817</v>
      </c>
      <c r="C2821" s="56" t="s">
        <v>2947</v>
      </c>
      <c r="E2821" s="56">
        <f t="shared" si="527"/>
        <v>2817</v>
      </c>
      <c r="F2821" s="76">
        <f t="shared" ref="F2821:F2884" si="533">IF(A2819=0,0,IF(ISBLANK(G2821),"",IF(LEFT(G2821,4)="newn",F2820+1,IF(LEFT(G2821,4)="node",F2820+1,F2820))))</f>
        <v>102</v>
      </c>
      <c r="G2821" s="56" t="str">
        <f t="shared" si="528"/>
        <v/>
      </c>
      <c r="H2821" s="56">
        <f t="shared" si="529"/>
        <v>2817</v>
      </c>
      <c r="I2821" s="56">
        <f>IF(G2821="",0,IF(COUNTIF($G$5:G2821,G2821)=1,0,COUNTIF($G$5:G2821,G2821) )   )</f>
        <v>0</v>
      </c>
      <c r="J2821" s="56" t="str">
        <f t="shared" si="530"/>
        <v/>
      </c>
      <c r="K2821" s="56" t="str">
        <f t="shared" si="532"/>
        <v/>
      </c>
      <c r="L2821" s="56" t="str">
        <f t="shared" ref="L2821:L2884" si="534">IF(ISERROR(VLOOKUP(K2821,$AB$14:$AD$197,3,)),"",VLOOKUP(K2821,$AB$14:$AD$197,3,))</f>
        <v/>
      </c>
      <c r="M2821" s="56" t="str">
        <f t="shared" ref="M2821:M2884" si="535">IF(ISERROR(HLOOKUP(J2821,$AG$5:$XH$6,2,)),"",HLOOKUP(J2821,$AG$5:$XH$6,2,))</f>
        <v/>
      </c>
      <c r="N2821" s="56" t="str">
        <f t="shared" ref="N2821:N2884" si="536">IF(ISERROR(VLOOKUP(K2821,$AB$14:$AD$197,2,)),"",VLOOKUP(K2821,$AB$14:$AD$197,2,))</f>
        <v/>
      </c>
      <c r="O2821" s="56" t="str">
        <f t="shared" si="531"/>
        <v/>
      </c>
      <c r="P2821" s="56">
        <f>IF(ISERROR(IF($X$5=1,$Y$5,)),"",IF($X$5=1,$Y$5,))</f>
        <v>0</v>
      </c>
      <c r="Q2821" s="56">
        <f>IF(ISERROR(IF($X$6=1,$Y$6,)),"",IF($X$6=1,$Y$6,))</f>
        <v>10000</v>
      </c>
      <c r="R2821" s="56">
        <f>IF(ISERROR(IF($X$7=1,$Y$7,)),"",IF($X$7=1,$Y$7,))</f>
        <v>0</v>
      </c>
      <c r="S2821" s="56">
        <f>IF(ISERROR(IF($X$8=1,$Y$8,)),"",IF($X$8=1,$Y$8,))</f>
        <v>1000</v>
      </c>
      <c r="T2821" s="56">
        <f>IF(ISERROR(IF($X$9=1,$Y$9,)),"",IF($X$9=1,$Y$9,))</f>
        <v>500</v>
      </c>
      <c r="U2821" s="56">
        <f>IF(ISERROR(IF($X$10=1,$Y$10,)),"",IF($X$10=1,$Y$10,))</f>
        <v>500</v>
      </c>
    </row>
    <row r="2822" spans="1:21" x14ac:dyDescent="0.25">
      <c r="A2822" s="75">
        <f t="shared" ref="A2822:A2885" si="537">IF(A2821=0,0,IF(B2821="}",IF(B2822="NODE",A2821+1,0),A2821+1))</f>
        <v>2818</v>
      </c>
      <c r="C2822" s="56" t="s">
        <v>6128</v>
      </c>
      <c r="E2822" s="56">
        <f t="shared" ref="E2822:E2885" si="538">A2822</f>
        <v>2818</v>
      </c>
      <c r="F2822" s="76">
        <f t="shared" si="533"/>
        <v>102</v>
      </c>
      <c r="G2822" s="56" t="str">
        <f t="shared" ref="G2822:G2825" si="539">IF(ISBLANK(D2822),IF(LEFT(C2822,8)="name = n",MID(C2822,8,100),""),MID(D2822,8,100))</f>
        <v/>
      </c>
      <c r="H2822" s="56">
        <f t="shared" ref="H2822:H2885" si="540">E2822</f>
        <v>2818</v>
      </c>
      <c r="I2822" s="56">
        <f>IF(G2822="",0,IF(COUNTIF($G$5:G2822,G2822)=1,0,COUNTIF($G$5:G2822,G2822) )   )</f>
        <v>0</v>
      </c>
      <c r="J2822" s="56" t="str">
        <f t="shared" ref="J2822:J2885" si="541">IF(J2821=anodes,"",IF(J2821="","",J2821+1))</f>
        <v/>
      </c>
      <c r="K2822" s="56" t="str">
        <f t="shared" si="532"/>
        <v/>
      </c>
      <c r="L2822" s="56" t="str">
        <f t="shared" si="534"/>
        <v/>
      </c>
      <c r="M2822" s="56" t="str">
        <f t="shared" si="535"/>
        <v/>
      </c>
      <c r="N2822" s="56" t="str">
        <f t="shared" si="536"/>
        <v/>
      </c>
      <c r="O2822" s="56" t="str">
        <f t="shared" ref="O2822:O2885" si="542">IF(ISERROR(0.1*N2822+0.9*(M2822/L2822)*($N$3+SUM(P2822:U2822))*(N2822/$N$3)),N2822,0.1*N2822+0.9*(M2822/L2822)*($N$3+SUM(P2822:U2822))*(N2822/$N$3))</f>
        <v/>
      </c>
      <c r="P2822" s="56">
        <f>IF(ISERROR(IF($X$5=1,$Y$5,)),"",IF($X$5=1,$Y$5,))</f>
        <v>0</v>
      </c>
      <c r="Q2822" s="56">
        <f>IF(ISERROR(IF($X$6=1,$Y$6,)),"",IF($X$6=1,$Y$6,))</f>
        <v>10000</v>
      </c>
      <c r="R2822" s="56">
        <f>IF(ISERROR(IF($X$7=1,$Y$7,)),"",IF($X$7=1,$Y$7,))</f>
        <v>0</v>
      </c>
      <c r="S2822" s="56">
        <f>IF(ISERROR(IF($X$8=1,$Y$8,)),"",IF($X$8=1,$Y$8,))</f>
        <v>1000</v>
      </c>
      <c r="T2822" s="56">
        <f>IF(ISERROR(IF($X$9=1,$Y$9,)),"",IF($X$9=1,$Y$9,))</f>
        <v>500</v>
      </c>
      <c r="U2822" s="56">
        <f>IF(ISERROR(IF($X$10=1,$Y$10,)),"",IF($X$10=1,$Y$10,))</f>
        <v>500</v>
      </c>
    </row>
    <row r="2823" spans="1:21" x14ac:dyDescent="0.25">
      <c r="A2823" s="75">
        <f t="shared" si="537"/>
        <v>2819</v>
      </c>
      <c r="C2823" s="56" t="s">
        <v>2522</v>
      </c>
      <c r="E2823" s="56">
        <f t="shared" si="538"/>
        <v>2819</v>
      </c>
      <c r="F2823" s="76">
        <f t="shared" si="533"/>
        <v>102</v>
      </c>
      <c r="G2823" s="56" t="str">
        <f t="shared" si="539"/>
        <v/>
      </c>
      <c r="H2823" s="56">
        <f t="shared" si="540"/>
        <v>2819</v>
      </c>
      <c r="I2823" s="56">
        <f>IF(G2823="",0,IF(COUNTIF($G$5:G2823,G2823)=1,0,COUNTIF($G$5:G2823,G2823) )   )</f>
        <v>0</v>
      </c>
      <c r="J2823" s="56" t="str">
        <f t="shared" si="541"/>
        <v/>
      </c>
      <c r="K2823" s="56" t="str">
        <f t="shared" si="532"/>
        <v/>
      </c>
      <c r="L2823" s="56" t="str">
        <f t="shared" si="534"/>
        <v/>
      </c>
      <c r="M2823" s="56" t="str">
        <f t="shared" si="535"/>
        <v/>
      </c>
      <c r="N2823" s="56" t="str">
        <f t="shared" si="536"/>
        <v/>
      </c>
      <c r="O2823" s="56" t="str">
        <f t="shared" si="542"/>
        <v/>
      </c>
      <c r="P2823" s="56">
        <f>IF(ISERROR(IF($X$5=1,$Y$5,)),"",IF($X$5=1,$Y$5,))</f>
        <v>0</v>
      </c>
      <c r="Q2823" s="56">
        <f>IF(ISERROR(IF($X$6=1,$Y$6,)),"",IF($X$6=1,$Y$6,))</f>
        <v>10000</v>
      </c>
      <c r="R2823" s="56">
        <f>IF(ISERROR(IF($X$7=1,$Y$7,)),"",IF($X$7=1,$Y$7,))</f>
        <v>0</v>
      </c>
      <c r="S2823" s="56">
        <f>IF(ISERROR(IF($X$8=1,$Y$8,)),"",IF($X$8=1,$Y$8,))</f>
        <v>1000</v>
      </c>
      <c r="T2823" s="56">
        <f>IF(ISERROR(IF($X$9=1,$Y$9,)),"",IF($X$9=1,$Y$9,))</f>
        <v>500</v>
      </c>
      <c r="U2823" s="56">
        <f>IF(ISERROR(IF($X$10=1,$Y$10,)),"",IF($X$10=1,$Y$10,))</f>
        <v>500</v>
      </c>
    </row>
    <row r="2824" spans="1:21" x14ac:dyDescent="0.25">
      <c r="A2824" s="75">
        <f t="shared" si="537"/>
        <v>2820</v>
      </c>
      <c r="C2824" s="56" t="s">
        <v>2608</v>
      </c>
      <c r="E2824" s="56">
        <f t="shared" si="538"/>
        <v>2820</v>
      </c>
      <c r="F2824" s="76">
        <f t="shared" si="533"/>
        <v>102</v>
      </c>
      <c r="G2824" s="56" t="str">
        <f t="shared" si="539"/>
        <v/>
      </c>
      <c r="H2824" s="56">
        <f t="shared" si="540"/>
        <v>2820</v>
      </c>
      <c r="I2824" s="56">
        <f>IF(G2824="",0,IF(COUNTIF($G$5:G2824,G2824)=1,0,COUNTIF($G$5:G2824,G2824) )   )</f>
        <v>0</v>
      </c>
      <c r="J2824" s="56" t="str">
        <f t="shared" si="541"/>
        <v/>
      </c>
      <c r="K2824" s="56" t="str">
        <f t="shared" si="532"/>
        <v/>
      </c>
      <c r="L2824" s="56" t="str">
        <f t="shared" si="534"/>
        <v/>
      </c>
      <c r="M2824" s="56" t="str">
        <f t="shared" si="535"/>
        <v/>
      </c>
      <c r="N2824" s="56" t="str">
        <f t="shared" si="536"/>
        <v/>
      </c>
      <c r="O2824" s="56" t="str">
        <f t="shared" si="542"/>
        <v/>
      </c>
      <c r="P2824" s="56">
        <f>IF(ISERROR(IF($X$5=1,$Y$5,)),"",IF($X$5=1,$Y$5,))</f>
        <v>0</v>
      </c>
      <c r="Q2824" s="56">
        <f>IF(ISERROR(IF($X$6=1,$Y$6,)),"",IF($X$6=1,$Y$6,))</f>
        <v>10000</v>
      </c>
      <c r="R2824" s="56">
        <f>IF(ISERROR(IF($X$7=1,$Y$7,)),"",IF($X$7=1,$Y$7,))</f>
        <v>0</v>
      </c>
      <c r="S2824" s="56">
        <f>IF(ISERROR(IF($X$8=1,$Y$8,)),"",IF($X$8=1,$Y$8,))</f>
        <v>1000</v>
      </c>
      <c r="T2824" s="56">
        <f>IF(ISERROR(IF($X$9=1,$Y$9,)),"",IF($X$9=1,$Y$9,))</f>
        <v>500</v>
      </c>
      <c r="U2824" s="56">
        <f>IF(ISERROR(IF($X$10=1,$Y$10,)),"",IF($X$10=1,$Y$10,))</f>
        <v>500</v>
      </c>
    </row>
    <row r="2825" spans="1:21" x14ac:dyDescent="0.25">
      <c r="A2825" s="75">
        <f t="shared" si="537"/>
        <v>2821</v>
      </c>
      <c r="C2825" s="56" t="s">
        <v>6289</v>
      </c>
      <c r="E2825" s="56">
        <f t="shared" si="538"/>
        <v>2821</v>
      </c>
      <c r="F2825" s="76">
        <f t="shared" si="533"/>
        <v>102</v>
      </c>
      <c r="G2825" s="56" t="str">
        <f t="shared" si="539"/>
        <v/>
      </c>
      <c r="H2825" s="56">
        <f t="shared" si="540"/>
        <v>2821</v>
      </c>
      <c r="I2825" s="56">
        <f>IF(G2825="",0,IF(COUNTIF($G$5:G2825,G2825)=1,0,COUNTIF($G$5:G2825,G2825) )   )</f>
        <v>0</v>
      </c>
      <c r="J2825" s="56" t="str">
        <f t="shared" si="541"/>
        <v/>
      </c>
      <c r="K2825" s="56" t="str">
        <f t="shared" si="532"/>
        <v/>
      </c>
      <c r="L2825" s="56" t="str">
        <f t="shared" si="534"/>
        <v/>
      </c>
      <c r="M2825" s="56" t="str">
        <f t="shared" si="535"/>
        <v/>
      </c>
      <c r="N2825" s="56" t="str">
        <f t="shared" si="536"/>
        <v/>
      </c>
      <c r="O2825" s="56" t="str">
        <f t="shared" si="542"/>
        <v/>
      </c>
      <c r="P2825" s="56">
        <f>IF(ISERROR(IF($X$5=1,$Y$5,)),"",IF($X$5=1,$Y$5,))</f>
        <v>0</v>
      </c>
      <c r="Q2825" s="56">
        <f>IF(ISERROR(IF($X$6=1,$Y$6,)),"",IF($X$6=1,$Y$6,))</f>
        <v>10000</v>
      </c>
      <c r="R2825" s="56">
        <f>IF(ISERROR(IF($X$7=1,$Y$7,)),"",IF($X$7=1,$Y$7,))</f>
        <v>0</v>
      </c>
      <c r="S2825" s="56">
        <f>IF(ISERROR(IF($X$8=1,$Y$8,)),"",IF($X$8=1,$Y$8,))</f>
        <v>1000</v>
      </c>
      <c r="T2825" s="56">
        <f>IF(ISERROR(IF($X$9=1,$Y$9,)),"",IF($X$9=1,$Y$9,))</f>
        <v>500</v>
      </c>
      <c r="U2825" s="56">
        <f>IF(ISERROR(IF($X$10=1,$Y$10,)),"",IF($X$10=1,$Y$10,))</f>
        <v>500</v>
      </c>
    </row>
    <row r="2826" spans="1:21" x14ac:dyDescent="0.25">
      <c r="A2826" s="75">
        <f t="shared" si="537"/>
        <v>2822</v>
      </c>
      <c r="C2826" s="56" t="s">
        <v>2950</v>
      </c>
      <c r="E2826" s="56">
        <f t="shared" si="538"/>
        <v>2822</v>
      </c>
      <c r="F2826" s="76">
        <f t="shared" si="533"/>
        <v>102</v>
      </c>
      <c r="G2826" s="56" t="str">
        <f t="shared" ref="G2826:G2885" si="543">IF(ISBLANK(D2826),IF(LEFT(C2826,8)="name = n",MID(C2826,8,100),""),MID(D2826,8,100))</f>
        <v/>
      </c>
      <c r="H2826" s="56">
        <f t="shared" si="540"/>
        <v>2822</v>
      </c>
      <c r="I2826" s="56">
        <f>IF(G2826="",0,IF(COUNTIF($G$5:G2826,G2826)=1,0,COUNTIF($G$5:G2826,G2826) )   )</f>
        <v>0</v>
      </c>
      <c r="J2826" s="56" t="str">
        <f t="shared" si="541"/>
        <v/>
      </c>
      <c r="K2826" s="56" t="str">
        <f t="shared" si="532"/>
        <v/>
      </c>
      <c r="L2826" s="56" t="str">
        <f t="shared" si="534"/>
        <v/>
      </c>
      <c r="M2826" s="56" t="str">
        <f t="shared" si="535"/>
        <v/>
      </c>
      <c r="N2826" s="56" t="str">
        <f t="shared" si="536"/>
        <v/>
      </c>
      <c r="O2826" s="56" t="str">
        <f t="shared" si="542"/>
        <v/>
      </c>
      <c r="P2826" s="56">
        <f>IF(ISERROR(IF($X$5=1,$Y$5,)),"",IF($X$5=1,$Y$5,))</f>
        <v>0</v>
      </c>
      <c r="Q2826" s="56">
        <f>IF(ISERROR(IF($X$6=1,$Y$6,)),"",IF($X$6=1,$Y$6,))</f>
        <v>10000</v>
      </c>
      <c r="R2826" s="56">
        <f>IF(ISERROR(IF($X$7=1,$Y$7,)),"",IF($X$7=1,$Y$7,))</f>
        <v>0</v>
      </c>
      <c r="S2826" s="56">
        <f>IF(ISERROR(IF($X$8=1,$Y$8,)),"",IF($X$8=1,$Y$8,))</f>
        <v>1000</v>
      </c>
      <c r="T2826" s="56">
        <f>IF(ISERROR(IF($X$9=1,$Y$9,)),"",IF($X$9=1,$Y$9,))</f>
        <v>500</v>
      </c>
      <c r="U2826" s="56">
        <f>IF(ISERROR(IF($X$10=1,$Y$10,)),"",IF($X$10=1,$Y$10,))</f>
        <v>500</v>
      </c>
    </row>
    <row r="2827" spans="1:21" x14ac:dyDescent="0.25">
      <c r="A2827" s="75">
        <f t="shared" si="537"/>
        <v>2823</v>
      </c>
      <c r="C2827" s="56" t="s">
        <v>2526</v>
      </c>
      <c r="E2827" s="56">
        <f t="shared" si="538"/>
        <v>2823</v>
      </c>
      <c r="F2827" s="76">
        <f t="shared" si="533"/>
        <v>102</v>
      </c>
      <c r="G2827" s="56" t="str">
        <f t="shared" si="543"/>
        <v/>
      </c>
      <c r="H2827" s="56">
        <f t="shared" si="540"/>
        <v>2823</v>
      </c>
      <c r="I2827" s="56">
        <f>IF(G2827="",0,IF(COUNTIF($G$5:G2827,G2827)=1,0,COUNTIF($G$5:G2827,G2827) )   )</f>
        <v>0</v>
      </c>
      <c r="J2827" s="56" t="str">
        <f t="shared" si="541"/>
        <v/>
      </c>
      <c r="K2827" s="56" t="str">
        <f t="shared" si="532"/>
        <v/>
      </c>
      <c r="L2827" s="56" t="str">
        <f t="shared" si="534"/>
        <v/>
      </c>
      <c r="M2827" s="56" t="str">
        <f t="shared" si="535"/>
        <v/>
      </c>
      <c r="N2827" s="56" t="str">
        <f t="shared" si="536"/>
        <v/>
      </c>
      <c r="O2827" s="56" t="str">
        <f t="shared" si="542"/>
        <v/>
      </c>
      <c r="P2827" s="56">
        <f>IF(ISERROR(IF($X$5=1,$Y$5,)),"",IF($X$5=1,$Y$5,))</f>
        <v>0</v>
      </c>
      <c r="Q2827" s="56">
        <f>IF(ISERROR(IF($X$6=1,$Y$6,)),"",IF($X$6=1,$Y$6,))</f>
        <v>10000</v>
      </c>
      <c r="R2827" s="56">
        <f>IF(ISERROR(IF($X$7=1,$Y$7,)),"",IF($X$7=1,$Y$7,))</f>
        <v>0</v>
      </c>
      <c r="S2827" s="56">
        <f>IF(ISERROR(IF($X$8=1,$Y$8,)),"",IF($X$8=1,$Y$8,))</f>
        <v>1000</v>
      </c>
      <c r="T2827" s="56">
        <f>IF(ISERROR(IF($X$9=1,$Y$9,)),"",IF($X$9=1,$Y$9,))</f>
        <v>500</v>
      </c>
      <c r="U2827" s="56">
        <f>IF(ISERROR(IF($X$10=1,$Y$10,)),"",IF($X$10=1,$Y$10,))</f>
        <v>500</v>
      </c>
    </row>
    <row r="2828" spans="1:21" x14ac:dyDescent="0.25">
      <c r="A2828" s="75">
        <f t="shared" si="537"/>
        <v>2824</v>
      </c>
      <c r="C2828" s="56" t="s">
        <v>2527</v>
      </c>
      <c r="E2828" s="56">
        <f t="shared" si="538"/>
        <v>2824</v>
      </c>
      <c r="F2828" s="76">
        <f t="shared" si="533"/>
        <v>102</v>
      </c>
      <c r="G2828" s="56" t="str">
        <f t="shared" si="543"/>
        <v/>
      </c>
      <c r="H2828" s="56">
        <f t="shared" si="540"/>
        <v>2824</v>
      </c>
      <c r="I2828" s="56">
        <f>IF(G2828="",0,IF(COUNTIF($G$5:G2828,G2828)=1,0,COUNTIF($G$5:G2828,G2828) )   )</f>
        <v>0</v>
      </c>
      <c r="J2828" s="56" t="str">
        <f t="shared" si="541"/>
        <v/>
      </c>
      <c r="K2828" s="56" t="str">
        <f t="shared" si="532"/>
        <v/>
      </c>
      <c r="L2828" s="56" t="str">
        <f t="shared" si="534"/>
        <v/>
      </c>
      <c r="M2828" s="56" t="str">
        <f t="shared" si="535"/>
        <v/>
      </c>
      <c r="N2828" s="56" t="str">
        <f t="shared" si="536"/>
        <v/>
      </c>
      <c r="O2828" s="56" t="str">
        <f t="shared" si="542"/>
        <v/>
      </c>
      <c r="P2828" s="56">
        <f>IF(ISERROR(IF($X$5=1,$Y$5,)),"",IF($X$5=1,$Y$5,))</f>
        <v>0</v>
      </c>
      <c r="Q2828" s="56">
        <f>IF(ISERROR(IF($X$6=1,$Y$6,)),"",IF($X$6=1,$Y$6,))</f>
        <v>10000</v>
      </c>
      <c r="R2828" s="56">
        <f>IF(ISERROR(IF($X$7=1,$Y$7,)),"",IF($X$7=1,$Y$7,))</f>
        <v>0</v>
      </c>
      <c r="S2828" s="56">
        <f>IF(ISERROR(IF($X$8=1,$Y$8,)),"",IF($X$8=1,$Y$8,))</f>
        <v>1000</v>
      </c>
      <c r="T2828" s="56">
        <f>IF(ISERROR(IF($X$9=1,$Y$9,)),"",IF($X$9=1,$Y$9,))</f>
        <v>500</v>
      </c>
      <c r="U2828" s="56">
        <f>IF(ISERROR(IF($X$10=1,$Y$10,)),"",IF($X$10=1,$Y$10,))</f>
        <v>500</v>
      </c>
    </row>
    <row r="2829" spans="1:21" x14ac:dyDescent="0.25">
      <c r="A2829" s="75">
        <f t="shared" si="537"/>
        <v>2825</v>
      </c>
      <c r="C2829" s="56" t="s">
        <v>2917</v>
      </c>
      <c r="E2829" s="56">
        <f t="shared" si="538"/>
        <v>2825</v>
      </c>
      <c r="F2829" s="76">
        <f t="shared" si="533"/>
        <v>102</v>
      </c>
      <c r="G2829" s="56" t="str">
        <f t="shared" si="543"/>
        <v/>
      </c>
      <c r="H2829" s="56">
        <f t="shared" si="540"/>
        <v>2825</v>
      </c>
      <c r="I2829" s="56">
        <f>IF(G2829="",0,IF(COUNTIF($G$5:G2829,G2829)=1,0,COUNTIF($G$5:G2829,G2829) )   )</f>
        <v>0</v>
      </c>
      <c r="J2829" s="56" t="str">
        <f t="shared" si="541"/>
        <v/>
      </c>
      <c r="K2829" s="56" t="str">
        <f t="shared" si="532"/>
        <v/>
      </c>
      <c r="L2829" s="56" t="str">
        <f t="shared" si="534"/>
        <v/>
      </c>
      <c r="M2829" s="56" t="str">
        <f t="shared" si="535"/>
        <v/>
      </c>
      <c r="N2829" s="56" t="str">
        <f t="shared" si="536"/>
        <v/>
      </c>
      <c r="O2829" s="56" t="str">
        <f t="shared" si="542"/>
        <v/>
      </c>
      <c r="P2829" s="56">
        <f>IF(ISERROR(IF($X$5=1,$Y$5,)),"",IF($X$5=1,$Y$5,))</f>
        <v>0</v>
      </c>
      <c r="Q2829" s="56">
        <f>IF(ISERROR(IF($X$6=1,$Y$6,)),"",IF($X$6=1,$Y$6,))</f>
        <v>10000</v>
      </c>
      <c r="R2829" s="56">
        <f>IF(ISERROR(IF($X$7=1,$Y$7,)),"",IF($X$7=1,$Y$7,))</f>
        <v>0</v>
      </c>
      <c r="S2829" s="56">
        <f>IF(ISERROR(IF($X$8=1,$Y$8,)),"",IF($X$8=1,$Y$8,))</f>
        <v>1000</v>
      </c>
      <c r="T2829" s="56">
        <f>IF(ISERROR(IF($X$9=1,$Y$9,)),"",IF($X$9=1,$Y$9,))</f>
        <v>500</v>
      </c>
      <c r="U2829" s="56">
        <f>IF(ISERROR(IF($X$10=1,$Y$10,)),"",IF($X$10=1,$Y$10,))</f>
        <v>500</v>
      </c>
    </row>
    <row r="2830" spans="1:21" x14ac:dyDescent="0.25">
      <c r="A2830" s="75">
        <f t="shared" si="537"/>
        <v>2826</v>
      </c>
      <c r="C2830" s="56" t="s">
        <v>2529</v>
      </c>
      <c r="E2830" s="56">
        <f t="shared" si="538"/>
        <v>2826</v>
      </c>
      <c r="F2830" s="76">
        <f t="shared" si="533"/>
        <v>102</v>
      </c>
      <c r="G2830" s="56" t="str">
        <f t="shared" si="543"/>
        <v/>
      </c>
      <c r="H2830" s="56">
        <f t="shared" si="540"/>
        <v>2826</v>
      </c>
      <c r="I2830" s="56">
        <f>IF(G2830="",0,IF(COUNTIF($G$5:G2830,G2830)=1,0,COUNTIF($G$5:G2830,G2830) )   )</f>
        <v>0</v>
      </c>
      <c r="J2830" s="56" t="str">
        <f t="shared" si="541"/>
        <v/>
      </c>
      <c r="K2830" s="56" t="str">
        <f t="shared" si="532"/>
        <v/>
      </c>
      <c r="L2830" s="56" t="str">
        <f t="shared" si="534"/>
        <v/>
      </c>
      <c r="M2830" s="56" t="str">
        <f t="shared" si="535"/>
        <v/>
      </c>
      <c r="N2830" s="56" t="str">
        <f t="shared" si="536"/>
        <v/>
      </c>
      <c r="O2830" s="56" t="str">
        <f t="shared" si="542"/>
        <v/>
      </c>
      <c r="P2830" s="56">
        <f>IF(ISERROR(IF($X$5=1,$Y$5,)),"",IF($X$5=1,$Y$5,))</f>
        <v>0</v>
      </c>
      <c r="Q2830" s="56">
        <f>IF(ISERROR(IF($X$6=1,$Y$6,)),"",IF($X$6=1,$Y$6,))</f>
        <v>10000</v>
      </c>
      <c r="R2830" s="56">
        <f>IF(ISERROR(IF($X$7=1,$Y$7,)),"",IF($X$7=1,$Y$7,))</f>
        <v>0</v>
      </c>
      <c r="S2830" s="56">
        <f>IF(ISERROR(IF($X$8=1,$Y$8,)),"",IF($X$8=1,$Y$8,))</f>
        <v>1000</v>
      </c>
      <c r="T2830" s="56">
        <f>IF(ISERROR(IF($X$9=1,$Y$9,)),"",IF($X$9=1,$Y$9,))</f>
        <v>500</v>
      </c>
      <c r="U2830" s="56">
        <f>IF(ISERROR(IF($X$10=1,$Y$10,)),"",IF($X$10=1,$Y$10,))</f>
        <v>500</v>
      </c>
    </row>
    <row r="2831" spans="1:21" x14ac:dyDescent="0.25">
      <c r="A2831" s="75">
        <f t="shared" si="537"/>
        <v>2827</v>
      </c>
      <c r="C2831" s="56" t="s">
        <v>2518</v>
      </c>
      <c r="E2831" s="56">
        <f t="shared" si="538"/>
        <v>2827</v>
      </c>
      <c r="F2831" s="76">
        <f t="shared" si="533"/>
        <v>102</v>
      </c>
      <c r="G2831" s="56" t="str">
        <f t="shared" si="543"/>
        <v/>
      </c>
      <c r="H2831" s="56">
        <f t="shared" si="540"/>
        <v>2827</v>
      </c>
      <c r="I2831" s="56">
        <f>IF(G2831="",0,IF(COUNTIF($G$5:G2831,G2831)=1,0,COUNTIF($G$5:G2831,G2831) )   )</f>
        <v>0</v>
      </c>
      <c r="J2831" s="56" t="str">
        <f t="shared" si="541"/>
        <v/>
      </c>
      <c r="K2831" s="56" t="str">
        <f t="shared" si="532"/>
        <v/>
      </c>
      <c r="L2831" s="56" t="str">
        <f t="shared" si="534"/>
        <v/>
      </c>
      <c r="M2831" s="56" t="str">
        <f t="shared" si="535"/>
        <v/>
      </c>
      <c r="N2831" s="56" t="str">
        <f t="shared" si="536"/>
        <v/>
      </c>
      <c r="O2831" s="56" t="str">
        <f t="shared" si="542"/>
        <v/>
      </c>
      <c r="P2831" s="56">
        <f>IF(ISERROR(IF($X$5=1,$Y$5,)),"",IF($X$5=1,$Y$5,))</f>
        <v>0</v>
      </c>
      <c r="Q2831" s="56">
        <f>IF(ISERROR(IF($X$6=1,$Y$6,)),"",IF($X$6=1,$Y$6,))</f>
        <v>10000</v>
      </c>
      <c r="R2831" s="56">
        <f>IF(ISERROR(IF($X$7=1,$Y$7,)),"",IF($X$7=1,$Y$7,))</f>
        <v>0</v>
      </c>
      <c r="S2831" s="56">
        <f>IF(ISERROR(IF($X$8=1,$Y$8,)),"",IF($X$8=1,$Y$8,))</f>
        <v>1000</v>
      </c>
      <c r="T2831" s="56">
        <f>IF(ISERROR(IF($X$9=1,$Y$9,)),"",IF($X$9=1,$Y$9,))</f>
        <v>500</v>
      </c>
      <c r="U2831" s="56">
        <f>IF(ISERROR(IF($X$10=1,$Y$10,)),"",IF($X$10=1,$Y$10,))</f>
        <v>500</v>
      </c>
    </row>
    <row r="2832" spans="1:21" x14ac:dyDescent="0.25">
      <c r="A2832" s="75">
        <f t="shared" si="537"/>
        <v>2828</v>
      </c>
      <c r="D2832" s="56" t="s">
        <v>6012</v>
      </c>
      <c r="E2832" s="56">
        <f t="shared" si="538"/>
        <v>2828</v>
      </c>
      <c r="F2832" s="76">
        <f t="shared" si="533"/>
        <v>102</v>
      </c>
      <c r="G2832" s="56" t="str">
        <f t="shared" si="543"/>
        <v>Ares.2stage.decoupler</v>
      </c>
      <c r="H2832" s="56">
        <f t="shared" si="540"/>
        <v>2828</v>
      </c>
      <c r="I2832" s="56">
        <f>IF(G2832="",0,IF(COUNTIF($G$5:G2832,G2832)=1,0,COUNTIF($G$5:G2832,G2832) )   )</f>
        <v>0</v>
      </c>
      <c r="J2832" s="56" t="str">
        <f t="shared" si="541"/>
        <v/>
      </c>
      <c r="K2832" s="56" t="str">
        <f t="shared" si="532"/>
        <v/>
      </c>
      <c r="L2832" s="56" t="str">
        <f t="shared" si="534"/>
        <v/>
      </c>
      <c r="M2832" s="56" t="str">
        <f t="shared" si="535"/>
        <v/>
      </c>
      <c r="N2832" s="56" t="str">
        <f t="shared" si="536"/>
        <v/>
      </c>
      <c r="O2832" s="56" t="str">
        <f t="shared" si="542"/>
        <v/>
      </c>
      <c r="P2832" s="56">
        <f>IF(ISERROR(IF($X$5=1,$Y$5,)),"",IF($X$5=1,$Y$5,))</f>
        <v>0</v>
      </c>
      <c r="Q2832" s="56">
        <f>IF(ISERROR(IF($X$6=1,$Y$6,)),"",IF($X$6=1,$Y$6,))</f>
        <v>10000</v>
      </c>
      <c r="R2832" s="56">
        <f>IF(ISERROR(IF($X$7=1,$Y$7,)),"",IF($X$7=1,$Y$7,))</f>
        <v>0</v>
      </c>
      <c r="S2832" s="56">
        <f>IF(ISERROR(IF($X$8=1,$Y$8,)),"",IF($X$8=1,$Y$8,))</f>
        <v>1000</v>
      </c>
      <c r="T2832" s="56">
        <f>IF(ISERROR(IF($X$9=1,$Y$9,)),"",IF($X$9=1,$Y$9,))</f>
        <v>500</v>
      </c>
      <c r="U2832" s="56">
        <f>IF(ISERROR(IF($X$10=1,$Y$10,)),"",IF($X$10=1,$Y$10,))</f>
        <v>500</v>
      </c>
    </row>
    <row r="2833" spans="1:21" x14ac:dyDescent="0.25">
      <c r="A2833" s="75">
        <f t="shared" si="537"/>
        <v>2829</v>
      </c>
      <c r="D2833" s="56" t="s">
        <v>6013</v>
      </c>
      <c r="E2833" s="56">
        <f t="shared" si="538"/>
        <v>2829</v>
      </c>
      <c r="F2833" s="76">
        <f t="shared" si="533"/>
        <v>102</v>
      </c>
      <c r="G2833" s="56" t="str">
        <f t="shared" si="543"/>
        <v>Ares.SRB.Avionic</v>
      </c>
      <c r="H2833" s="56">
        <f t="shared" si="540"/>
        <v>2829</v>
      </c>
      <c r="I2833" s="56">
        <f>IF(G2833="",0,IF(COUNTIF($G$5:G2833,G2833)=1,0,COUNTIF($G$5:G2833,G2833) )   )</f>
        <v>0</v>
      </c>
      <c r="J2833" s="56" t="str">
        <f t="shared" si="541"/>
        <v/>
      </c>
      <c r="K2833" s="56" t="str">
        <f t="shared" si="532"/>
        <v/>
      </c>
      <c r="L2833" s="56" t="str">
        <f t="shared" si="534"/>
        <v/>
      </c>
      <c r="M2833" s="56" t="str">
        <f t="shared" si="535"/>
        <v/>
      </c>
      <c r="N2833" s="56" t="str">
        <f t="shared" si="536"/>
        <v/>
      </c>
      <c r="O2833" s="56" t="str">
        <f t="shared" si="542"/>
        <v/>
      </c>
      <c r="P2833" s="56">
        <f>IF(ISERROR(IF($X$5=1,$Y$5,)),"",IF($X$5=1,$Y$5,))</f>
        <v>0</v>
      </c>
      <c r="Q2833" s="56">
        <f>IF(ISERROR(IF($X$6=1,$Y$6,)),"",IF($X$6=1,$Y$6,))</f>
        <v>10000</v>
      </c>
      <c r="R2833" s="56">
        <f>IF(ISERROR(IF($X$7=1,$Y$7,)),"",IF($X$7=1,$Y$7,))</f>
        <v>0</v>
      </c>
      <c r="S2833" s="56">
        <f>IF(ISERROR(IF($X$8=1,$Y$8,)),"",IF($X$8=1,$Y$8,))</f>
        <v>1000</v>
      </c>
      <c r="T2833" s="56">
        <f>IF(ISERROR(IF($X$9=1,$Y$9,)),"",IF($X$9=1,$Y$9,))</f>
        <v>500</v>
      </c>
      <c r="U2833" s="56">
        <f>IF(ISERROR(IF($X$10=1,$Y$10,)),"",IF($X$10=1,$Y$10,))</f>
        <v>500</v>
      </c>
    </row>
    <row r="2834" spans="1:21" x14ac:dyDescent="0.25">
      <c r="A2834" s="75">
        <f t="shared" si="537"/>
        <v>2830</v>
      </c>
      <c r="D2834" s="56" t="s">
        <v>6014</v>
      </c>
      <c r="E2834" s="56">
        <f t="shared" si="538"/>
        <v>2830</v>
      </c>
      <c r="F2834" s="76">
        <f t="shared" si="533"/>
        <v>102</v>
      </c>
      <c r="G2834" s="56" t="str">
        <f t="shared" si="543"/>
        <v>Ares12stage</v>
      </c>
      <c r="H2834" s="56">
        <f t="shared" si="540"/>
        <v>2830</v>
      </c>
      <c r="I2834" s="56">
        <f>IF(G2834="",0,IF(COUNTIF($G$5:G2834,G2834)=1,0,COUNTIF($G$5:G2834,G2834) )   )</f>
        <v>0</v>
      </c>
      <c r="J2834" s="56" t="str">
        <f t="shared" si="541"/>
        <v/>
      </c>
      <c r="K2834" s="56" t="str">
        <f t="shared" si="532"/>
        <v/>
      </c>
      <c r="L2834" s="56" t="str">
        <f t="shared" si="534"/>
        <v/>
      </c>
      <c r="M2834" s="56" t="str">
        <f t="shared" si="535"/>
        <v/>
      </c>
      <c r="N2834" s="56" t="str">
        <f t="shared" si="536"/>
        <v/>
      </c>
      <c r="O2834" s="56" t="str">
        <f t="shared" si="542"/>
        <v/>
      </c>
      <c r="P2834" s="56">
        <f>IF(ISERROR(IF($X$5=1,$Y$5,)),"",IF($X$5=1,$Y$5,))</f>
        <v>0</v>
      </c>
      <c r="Q2834" s="56">
        <f>IF(ISERROR(IF($X$6=1,$Y$6,)),"",IF($X$6=1,$Y$6,))</f>
        <v>10000</v>
      </c>
      <c r="R2834" s="56">
        <f>IF(ISERROR(IF($X$7=1,$Y$7,)),"",IF($X$7=1,$Y$7,))</f>
        <v>0</v>
      </c>
      <c r="S2834" s="56">
        <f>IF(ISERROR(IF($X$8=1,$Y$8,)),"",IF($X$8=1,$Y$8,))</f>
        <v>1000</v>
      </c>
      <c r="T2834" s="56">
        <f>IF(ISERROR(IF($X$9=1,$Y$9,)),"",IF($X$9=1,$Y$9,))</f>
        <v>500</v>
      </c>
      <c r="U2834" s="56">
        <f>IF(ISERROR(IF($X$10=1,$Y$10,)),"",IF($X$10=1,$Y$10,))</f>
        <v>500</v>
      </c>
    </row>
    <row r="2835" spans="1:21" x14ac:dyDescent="0.25">
      <c r="A2835" s="75">
        <f t="shared" si="537"/>
        <v>2831</v>
      </c>
      <c r="D2835" s="56" t="s">
        <v>6015</v>
      </c>
      <c r="E2835" s="56">
        <f t="shared" si="538"/>
        <v>2831</v>
      </c>
      <c r="F2835" s="76">
        <f t="shared" si="533"/>
        <v>102</v>
      </c>
      <c r="G2835" s="56" t="str">
        <f t="shared" si="543"/>
        <v>Ares1.2stage.oxidizertank</v>
      </c>
      <c r="H2835" s="56">
        <f t="shared" si="540"/>
        <v>2831</v>
      </c>
      <c r="I2835" s="56">
        <f>IF(G2835="",0,IF(COUNTIF($G$5:G2835,G2835)=1,0,COUNTIF($G$5:G2835,G2835) )   )</f>
        <v>0</v>
      </c>
      <c r="J2835" s="56" t="str">
        <f t="shared" si="541"/>
        <v/>
      </c>
      <c r="K2835" s="56" t="str">
        <f t="shared" si="532"/>
        <v/>
      </c>
      <c r="L2835" s="56" t="str">
        <f t="shared" si="534"/>
        <v/>
      </c>
      <c r="M2835" s="56" t="str">
        <f t="shared" si="535"/>
        <v/>
      </c>
      <c r="N2835" s="56" t="str">
        <f t="shared" si="536"/>
        <v/>
      </c>
      <c r="O2835" s="56" t="str">
        <f t="shared" si="542"/>
        <v/>
      </c>
      <c r="P2835" s="56">
        <f>IF(ISERROR(IF($X$5=1,$Y$5,)),"",IF($X$5=1,$Y$5,))</f>
        <v>0</v>
      </c>
      <c r="Q2835" s="56">
        <f>IF(ISERROR(IF($X$6=1,$Y$6,)),"",IF($X$6=1,$Y$6,))</f>
        <v>10000</v>
      </c>
      <c r="R2835" s="56">
        <f>IF(ISERROR(IF($X$7=1,$Y$7,)),"",IF($X$7=1,$Y$7,))</f>
        <v>0</v>
      </c>
      <c r="S2835" s="56">
        <f>IF(ISERROR(IF($X$8=1,$Y$8,)),"",IF($X$8=1,$Y$8,))</f>
        <v>1000</v>
      </c>
      <c r="T2835" s="56">
        <f>IF(ISERROR(IF($X$9=1,$Y$9,)),"",IF($X$9=1,$Y$9,))</f>
        <v>500</v>
      </c>
      <c r="U2835" s="56">
        <f>IF(ISERROR(IF($X$10=1,$Y$10,)),"",IF($X$10=1,$Y$10,))</f>
        <v>500</v>
      </c>
    </row>
    <row r="2836" spans="1:21" x14ac:dyDescent="0.25">
      <c r="A2836" s="75">
        <f t="shared" si="537"/>
        <v>2832</v>
      </c>
      <c r="D2836" s="56" t="s">
        <v>6016</v>
      </c>
      <c r="E2836" s="56">
        <f t="shared" si="538"/>
        <v>2832</v>
      </c>
      <c r="F2836" s="76">
        <f t="shared" si="533"/>
        <v>102</v>
      </c>
      <c r="G2836" s="56" t="str">
        <f t="shared" si="543"/>
        <v>Ares1.J2-X</v>
      </c>
      <c r="H2836" s="56">
        <f t="shared" si="540"/>
        <v>2832</v>
      </c>
      <c r="I2836" s="56">
        <f>IF(G2836="",0,IF(COUNTIF($G$5:G2836,G2836)=1,0,COUNTIF($G$5:G2836,G2836) )   )</f>
        <v>0</v>
      </c>
      <c r="J2836" s="56" t="str">
        <f t="shared" si="541"/>
        <v/>
      </c>
      <c r="K2836" s="56" t="str">
        <f t="shared" si="532"/>
        <v/>
      </c>
      <c r="L2836" s="56" t="str">
        <f t="shared" si="534"/>
        <v/>
      </c>
      <c r="M2836" s="56" t="str">
        <f t="shared" si="535"/>
        <v/>
      </c>
      <c r="N2836" s="56" t="str">
        <f t="shared" si="536"/>
        <v/>
      </c>
      <c r="O2836" s="56" t="str">
        <f t="shared" si="542"/>
        <v/>
      </c>
      <c r="P2836" s="56">
        <f>IF(ISERROR(IF($X$5=1,$Y$5,)),"",IF($X$5=1,$Y$5,))</f>
        <v>0</v>
      </c>
      <c r="Q2836" s="56">
        <f>IF(ISERROR(IF($X$6=1,$Y$6,)),"",IF($X$6=1,$Y$6,))</f>
        <v>10000</v>
      </c>
      <c r="R2836" s="56">
        <f>IF(ISERROR(IF($X$7=1,$Y$7,)),"",IF($X$7=1,$Y$7,))</f>
        <v>0</v>
      </c>
      <c r="S2836" s="56">
        <f>IF(ISERROR(IF($X$8=1,$Y$8,)),"",IF($X$8=1,$Y$8,))</f>
        <v>1000</v>
      </c>
      <c r="T2836" s="56">
        <f>IF(ISERROR(IF($X$9=1,$Y$9,)),"",IF($X$9=1,$Y$9,))</f>
        <v>500</v>
      </c>
      <c r="U2836" s="56">
        <f>IF(ISERROR(IF($X$10=1,$Y$10,)),"",IF($X$10=1,$Y$10,))</f>
        <v>500</v>
      </c>
    </row>
    <row r="2837" spans="1:21" x14ac:dyDescent="0.25">
      <c r="A2837" s="75">
        <f t="shared" si="537"/>
        <v>2833</v>
      </c>
      <c r="D2837" s="56" t="s">
        <v>6017</v>
      </c>
      <c r="E2837" s="56">
        <f t="shared" si="538"/>
        <v>2833</v>
      </c>
      <c r="F2837" s="76">
        <f t="shared" si="533"/>
        <v>102</v>
      </c>
      <c r="G2837" s="56" t="str">
        <f t="shared" si="543"/>
        <v>Ares1.SRB</v>
      </c>
      <c r="H2837" s="56">
        <f t="shared" si="540"/>
        <v>2833</v>
      </c>
      <c r="I2837" s="56">
        <f>IF(G2837="",0,IF(COUNTIF($G$5:G2837,G2837)=1,0,COUNTIF($G$5:G2837,G2837) )   )</f>
        <v>0</v>
      </c>
      <c r="J2837" s="56" t="str">
        <f t="shared" si="541"/>
        <v/>
      </c>
      <c r="K2837" s="56" t="str">
        <f t="shared" si="532"/>
        <v/>
      </c>
      <c r="L2837" s="56" t="str">
        <f t="shared" si="534"/>
        <v/>
      </c>
      <c r="M2837" s="56" t="str">
        <f t="shared" si="535"/>
        <v/>
      </c>
      <c r="N2837" s="56" t="str">
        <f t="shared" si="536"/>
        <v/>
      </c>
      <c r="O2837" s="56" t="str">
        <f t="shared" si="542"/>
        <v/>
      </c>
      <c r="P2837" s="56">
        <f>IF(ISERROR(IF($X$5=1,$Y$5,)),"",IF($X$5=1,$Y$5,))</f>
        <v>0</v>
      </c>
      <c r="Q2837" s="56">
        <f>IF(ISERROR(IF($X$6=1,$Y$6,)),"",IF($X$6=1,$Y$6,))</f>
        <v>10000</v>
      </c>
      <c r="R2837" s="56">
        <f>IF(ISERROR(IF($X$7=1,$Y$7,)),"",IF($X$7=1,$Y$7,))</f>
        <v>0</v>
      </c>
      <c r="S2837" s="56">
        <f>IF(ISERROR(IF($X$8=1,$Y$8,)),"",IF($X$8=1,$Y$8,))</f>
        <v>1000</v>
      </c>
      <c r="T2837" s="56">
        <f>IF(ISERROR(IF($X$9=1,$Y$9,)),"",IF($X$9=1,$Y$9,))</f>
        <v>500</v>
      </c>
      <c r="U2837" s="56">
        <f>IF(ISERROR(IF($X$10=1,$Y$10,)),"",IF($X$10=1,$Y$10,))</f>
        <v>500</v>
      </c>
    </row>
    <row r="2838" spans="1:21" x14ac:dyDescent="0.25">
      <c r="A2838" s="75">
        <f t="shared" si="537"/>
        <v>2834</v>
      </c>
      <c r="D2838" s="56" t="s">
        <v>6018</v>
      </c>
      <c r="E2838" s="56">
        <f t="shared" si="538"/>
        <v>2834</v>
      </c>
      <c r="F2838" s="76">
        <f t="shared" si="533"/>
        <v>102</v>
      </c>
      <c r="G2838" s="56" t="str">
        <f t="shared" si="543"/>
        <v>Ares.SRB.Nose.Cone</v>
      </c>
      <c r="H2838" s="56">
        <f t="shared" si="540"/>
        <v>2834</v>
      </c>
      <c r="I2838" s="56">
        <f>IF(G2838="",0,IF(COUNTIF($G$5:G2838,G2838)=1,0,COUNTIF($G$5:G2838,G2838) )   )</f>
        <v>0</v>
      </c>
      <c r="J2838" s="56" t="str">
        <f t="shared" si="541"/>
        <v/>
      </c>
      <c r="K2838" s="56" t="str">
        <f t="shared" si="532"/>
        <v/>
      </c>
      <c r="L2838" s="56" t="str">
        <f t="shared" si="534"/>
        <v/>
      </c>
      <c r="M2838" s="56" t="str">
        <f t="shared" si="535"/>
        <v/>
      </c>
      <c r="N2838" s="56" t="str">
        <f t="shared" si="536"/>
        <v/>
      </c>
      <c r="O2838" s="56" t="str">
        <f t="shared" si="542"/>
        <v/>
      </c>
      <c r="P2838" s="56">
        <f>IF(ISERROR(IF($X$5=1,$Y$5,)),"",IF($X$5=1,$Y$5,))</f>
        <v>0</v>
      </c>
      <c r="Q2838" s="56">
        <f>IF(ISERROR(IF($X$6=1,$Y$6,)),"",IF($X$6=1,$Y$6,))</f>
        <v>10000</v>
      </c>
      <c r="R2838" s="56">
        <f>IF(ISERROR(IF($X$7=1,$Y$7,)),"",IF($X$7=1,$Y$7,))</f>
        <v>0</v>
      </c>
      <c r="S2838" s="56">
        <f>IF(ISERROR(IF($X$8=1,$Y$8,)),"",IF($X$8=1,$Y$8,))</f>
        <v>1000</v>
      </c>
      <c r="T2838" s="56">
        <f>IF(ISERROR(IF($X$9=1,$Y$9,)),"",IF($X$9=1,$Y$9,))</f>
        <v>500</v>
      </c>
      <c r="U2838" s="56">
        <f>IF(ISERROR(IF($X$10=1,$Y$10,)),"",IF($X$10=1,$Y$10,))</f>
        <v>500</v>
      </c>
    </row>
    <row r="2839" spans="1:21" x14ac:dyDescent="0.25">
      <c r="A2839" s="75">
        <f t="shared" si="537"/>
        <v>2835</v>
      </c>
      <c r="C2839" s="56" t="s">
        <v>2532</v>
      </c>
      <c r="E2839" s="56">
        <f t="shared" si="538"/>
        <v>2835</v>
      </c>
      <c r="F2839" s="76">
        <f t="shared" si="533"/>
        <v>102</v>
      </c>
      <c r="G2839" s="56" t="str">
        <f t="shared" si="543"/>
        <v/>
      </c>
      <c r="H2839" s="56">
        <f t="shared" si="540"/>
        <v>2835</v>
      </c>
      <c r="I2839" s="56">
        <f>IF(G2839="",0,IF(COUNTIF($G$5:G2839,G2839)=1,0,COUNTIF($G$5:G2839,G2839) )   )</f>
        <v>0</v>
      </c>
      <c r="J2839" s="56" t="str">
        <f t="shared" si="541"/>
        <v/>
      </c>
      <c r="K2839" s="56" t="str">
        <f t="shared" si="532"/>
        <v/>
      </c>
      <c r="L2839" s="56" t="str">
        <f t="shared" si="534"/>
        <v/>
      </c>
      <c r="M2839" s="56" t="str">
        <f t="shared" si="535"/>
        <v/>
      </c>
      <c r="N2839" s="56" t="str">
        <f t="shared" si="536"/>
        <v/>
      </c>
      <c r="O2839" s="56" t="str">
        <f t="shared" si="542"/>
        <v/>
      </c>
      <c r="P2839" s="56">
        <f>IF(ISERROR(IF($X$5=1,$Y$5,)),"",IF($X$5=1,$Y$5,))</f>
        <v>0</v>
      </c>
      <c r="Q2839" s="56">
        <f>IF(ISERROR(IF($X$6=1,$Y$6,)),"",IF($X$6=1,$Y$6,))</f>
        <v>10000</v>
      </c>
      <c r="R2839" s="56">
        <f>IF(ISERROR(IF($X$7=1,$Y$7,)),"",IF($X$7=1,$Y$7,))</f>
        <v>0</v>
      </c>
      <c r="S2839" s="56">
        <f>IF(ISERROR(IF($X$8=1,$Y$8,)),"",IF($X$8=1,$Y$8,))</f>
        <v>1000</v>
      </c>
      <c r="T2839" s="56">
        <f>IF(ISERROR(IF($X$9=1,$Y$9,)),"",IF($X$9=1,$Y$9,))</f>
        <v>500</v>
      </c>
      <c r="U2839" s="56">
        <f>IF(ISERROR(IF($X$10=1,$Y$10,)),"",IF($X$10=1,$Y$10,))</f>
        <v>500</v>
      </c>
    </row>
    <row r="2840" spans="1:21" x14ac:dyDescent="0.25">
      <c r="A2840" s="75">
        <f t="shared" si="537"/>
        <v>2836</v>
      </c>
      <c r="B2840" s="56" t="s">
        <v>2532</v>
      </c>
      <c r="E2840" s="56">
        <f t="shared" si="538"/>
        <v>2836</v>
      </c>
      <c r="F2840" s="76">
        <f t="shared" si="533"/>
        <v>102</v>
      </c>
      <c r="G2840" s="56" t="str">
        <f t="shared" si="543"/>
        <v/>
      </c>
      <c r="H2840" s="56">
        <f t="shared" si="540"/>
        <v>2836</v>
      </c>
      <c r="I2840" s="56">
        <f>IF(G2840="",0,IF(COUNTIF($G$5:G2840,G2840)=1,0,COUNTIF($G$5:G2840,G2840) )   )</f>
        <v>0</v>
      </c>
      <c r="J2840" s="56" t="str">
        <f t="shared" si="541"/>
        <v/>
      </c>
      <c r="K2840" s="56" t="str">
        <f t="shared" si="532"/>
        <v/>
      </c>
      <c r="L2840" s="56" t="str">
        <f t="shared" si="534"/>
        <v/>
      </c>
      <c r="M2840" s="56" t="str">
        <f t="shared" si="535"/>
        <v/>
      </c>
      <c r="N2840" s="56" t="str">
        <f t="shared" si="536"/>
        <v/>
      </c>
      <c r="O2840" s="56" t="str">
        <f t="shared" si="542"/>
        <v/>
      </c>
      <c r="P2840" s="56">
        <f>IF(ISERROR(IF($X$5=1,$Y$5,)),"",IF($X$5=1,$Y$5,))</f>
        <v>0</v>
      </c>
      <c r="Q2840" s="56">
        <f>IF(ISERROR(IF($X$6=1,$Y$6,)),"",IF($X$6=1,$Y$6,))</f>
        <v>10000</v>
      </c>
      <c r="R2840" s="56">
        <f>IF(ISERROR(IF($X$7=1,$Y$7,)),"",IF($X$7=1,$Y$7,))</f>
        <v>0</v>
      </c>
      <c r="S2840" s="56">
        <f>IF(ISERROR(IF($X$8=1,$Y$8,)),"",IF($X$8=1,$Y$8,))</f>
        <v>1000</v>
      </c>
      <c r="T2840" s="56">
        <f>IF(ISERROR(IF($X$9=1,$Y$9,)),"",IF($X$9=1,$Y$9,))</f>
        <v>500</v>
      </c>
      <c r="U2840" s="56">
        <f>IF(ISERROR(IF($X$10=1,$Y$10,)),"",IF($X$10=1,$Y$10,))</f>
        <v>500</v>
      </c>
    </row>
    <row r="2841" spans="1:21" x14ac:dyDescent="0.25">
      <c r="A2841" s="75">
        <f t="shared" si="537"/>
        <v>2837</v>
      </c>
      <c r="B2841" s="56" t="s">
        <v>2517</v>
      </c>
      <c r="E2841" s="56">
        <f t="shared" si="538"/>
        <v>2837</v>
      </c>
      <c r="F2841" s="76">
        <f t="shared" si="533"/>
        <v>102</v>
      </c>
      <c r="G2841" s="56" t="str">
        <f t="shared" si="543"/>
        <v/>
      </c>
      <c r="H2841" s="56">
        <f t="shared" si="540"/>
        <v>2837</v>
      </c>
      <c r="I2841" s="56">
        <f>IF(G2841="",0,IF(COUNTIF($G$5:G2841,G2841)=1,0,COUNTIF($G$5:G2841,G2841) )   )</f>
        <v>0</v>
      </c>
      <c r="J2841" s="56" t="str">
        <f t="shared" si="541"/>
        <v/>
      </c>
      <c r="K2841" s="56" t="str">
        <f t="shared" si="532"/>
        <v/>
      </c>
      <c r="L2841" s="56" t="str">
        <f t="shared" si="534"/>
        <v/>
      </c>
      <c r="M2841" s="56" t="str">
        <f t="shared" si="535"/>
        <v/>
      </c>
      <c r="N2841" s="56" t="str">
        <f t="shared" si="536"/>
        <v/>
      </c>
      <c r="O2841" s="56" t="str">
        <f t="shared" si="542"/>
        <v/>
      </c>
      <c r="P2841" s="56">
        <f>IF(ISERROR(IF($X$5=1,$Y$5,)),"",IF($X$5=1,$Y$5,))</f>
        <v>0</v>
      </c>
      <c r="Q2841" s="56">
        <f>IF(ISERROR(IF($X$6=1,$Y$6,)),"",IF($X$6=1,$Y$6,))</f>
        <v>10000</v>
      </c>
      <c r="R2841" s="56">
        <f>IF(ISERROR(IF($X$7=1,$Y$7,)),"",IF($X$7=1,$Y$7,))</f>
        <v>0</v>
      </c>
      <c r="S2841" s="56">
        <f>IF(ISERROR(IF($X$8=1,$Y$8,)),"",IF($X$8=1,$Y$8,))</f>
        <v>1000</v>
      </c>
      <c r="T2841" s="56">
        <f>IF(ISERROR(IF($X$9=1,$Y$9,)),"",IF($X$9=1,$Y$9,))</f>
        <v>500</v>
      </c>
      <c r="U2841" s="56">
        <f>IF(ISERROR(IF($X$10=1,$Y$10,)),"",IF($X$10=1,$Y$10,))</f>
        <v>500</v>
      </c>
    </row>
    <row r="2842" spans="1:21" x14ac:dyDescent="0.25">
      <c r="A2842" s="75">
        <f t="shared" si="537"/>
        <v>2838</v>
      </c>
      <c r="B2842" s="56" t="s">
        <v>2518</v>
      </c>
      <c r="E2842" s="56">
        <f t="shared" si="538"/>
        <v>2838</v>
      </c>
      <c r="F2842" s="76">
        <f t="shared" si="533"/>
        <v>102</v>
      </c>
      <c r="G2842" s="56" t="str">
        <f t="shared" si="543"/>
        <v/>
      </c>
      <c r="H2842" s="56">
        <f t="shared" si="540"/>
        <v>2838</v>
      </c>
      <c r="I2842" s="56">
        <f>IF(G2842="",0,IF(COUNTIF($G$5:G2842,G2842)=1,0,COUNTIF($G$5:G2842,G2842) )   )</f>
        <v>0</v>
      </c>
      <c r="J2842" s="56" t="str">
        <f t="shared" si="541"/>
        <v/>
      </c>
      <c r="K2842" s="56" t="str">
        <f t="shared" si="532"/>
        <v/>
      </c>
      <c r="L2842" s="56" t="str">
        <f t="shared" si="534"/>
        <v/>
      </c>
      <c r="M2842" s="56" t="str">
        <f t="shared" si="535"/>
        <v/>
      </c>
      <c r="N2842" s="56" t="str">
        <f t="shared" si="536"/>
        <v/>
      </c>
      <c r="O2842" s="56" t="str">
        <f t="shared" si="542"/>
        <v/>
      </c>
      <c r="P2842" s="56">
        <f>IF(ISERROR(IF($X$5=1,$Y$5,)),"",IF($X$5=1,$Y$5,))</f>
        <v>0</v>
      </c>
      <c r="Q2842" s="56">
        <f>IF(ISERROR(IF($X$6=1,$Y$6,)),"",IF($X$6=1,$Y$6,))</f>
        <v>10000</v>
      </c>
      <c r="R2842" s="56">
        <f>IF(ISERROR(IF($X$7=1,$Y$7,)),"",IF($X$7=1,$Y$7,))</f>
        <v>0</v>
      </c>
      <c r="S2842" s="56">
        <f>IF(ISERROR(IF($X$8=1,$Y$8,)),"",IF($X$8=1,$Y$8,))</f>
        <v>1000</v>
      </c>
      <c r="T2842" s="56">
        <f>IF(ISERROR(IF($X$9=1,$Y$9,)),"",IF($X$9=1,$Y$9,))</f>
        <v>500</v>
      </c>
      <c r="U2842" s="56">
        <f>IF(ISERROR(IF($X$10=1,$Y$10,)),"",IF($X$10=1,$Y$10,))</f>
        <v>500</v>
      </c>
    </row>
    <row r="2843" spans="1:21" x14ac:dyDescent="0.25">
      <c r="A2843" s="75">
        <f t="shared" si="537"/>
        <v>2839</v>
      </c>
      <c r="C2843" s="56" t="s">
        <v>6019</v>
      </c>
      <c r="E2843" s="56">
        <f t="shared" si="538"/>
        <v>2839</v>
      </c>
      <c r="F2843" s="76">
        <f t="shared" si="533"/>
        <v>103</v>
      </c>
      <c r="G2843" s="56" t="str">
        <f t="shared" si="543"/>
        <v>newnode_ares5Project</v>
      </c>
      <c r="H2843" s="56">
        <f t="shared" si="540"/>
        <v>2839</v>
      </c>
      <c r="I2843" s="56">
        <f>IF(G2843="",0,IF(COUNTIF($G$5:G2843,G2843)=1,0,COUNTIF($G$5:G2843,G2843) )   )</f>
        <v>0</v>
      </c>
      <c r="J2843" s="56" t="str">
        <f t="shared" si="541"/>
        <v/>
      </c>
      <c r="K2843" s="56" t="str">
        <f t="shared" si="532"/>
        <v/>
      </c>
      <c r="L2843" s="56" t="str">
        <f t="shared" si="534"/>
        <v/>
      </c>
      <c r="M2843" s="56" t="str">
        <f t="shared" si="535"/>
        <v/>
      </c>
      <c r="N2843" s="56" t="str">
        <f t="shared" si="536"/>
        <v/>
      </c>
      <c r="O2843" s="56" t="str">
        <f t="shared" si="542"/>
        <v/>
      </c>
      <c r="P2843" s="56">
        <f>IF(ISERROR(IF($X$5=1,$Y$5,)),"",IF($X$5=1,$Y$5,))</f>
        <v>0</v>
      </c>
      <c r="Q2843" s="56">
        <f>IF(ISERROR(IF($X$6=1,$Y$6,)),"",IF($X$6=1,$Y$6,))</f>
        <v>10000</v>
      </c>
      <c r="R2843" s="56">
        <f>IF(ISERROR(IF($X$7=1,$Y$7,)),"",IF($X$7=1,$Y$7,))</f>
        <v>0</v>
      </c>
      <c r="S2843" s="56">
        <f>IF(ISERROR(IF($X$8=1,$Y$8,)),"",IF($X$8=1,$Y$8,))</f>
        <v>1000</v>
      </c>
      <c r="T2843" s="56">
        <f>IF(ISERROR(IF($X$9=1,$Y$9,)),"",IF($X$9=1,$Y$9,))</f>
        <v>500</v>
      </c>
      <c r="U2843" s="56">
        <f>IF(ISERROR(IF($X$10=1,$Y$10,)),"",IF($X$10=1,$Y$10,))</f>
        <v>500</v>
      </c>
    </row>
    <row r="2844" spans="1:21" x14ac:dyDescent="0.25">
      <c r="A2844" s="75">
        <f t="shared" si="537"/>
        <v>2840</v>
      </c>
      <c r="C2844" s="56" t="s">
        <v>2942</v>
      </c>
      <c r="E2844" s="56">
        <f t="shared" si="538"/>
        <v>2840</v>
      </c>
      <c r="F2844" s="76">
        <f t="shared" si="533"/>
        <v>103</v>
      </c>
      <c r="G2844" s="56" t="str">
        <f t="shared" si="543"/>
        <v/>
      </c>
      <c r="H2844" s="56">
        <f t="shared" si="540"/>
        <v>2840</v>
      </c>
      <c r="I2844" s="56">
        <f>IF(G2844="",0,IF(COUNTIF($G$5:G2844,G2844)=1,0,COUNTIF($G$5:G2844,G2844) )   )</f>
        <v>0</v>
      </c>
      <c r="J2844" s="56" t="str">
        <f t="shared" si="541"/>
        <v/>
      </c>
      <c r="K2844" s="56" t="str">
        <f t="shared" si="532"/>
        <v/>
      </c>
      <c r="L2844" s="56" t="str">
        <f t="shared" si="534"/>
        <v/>
      </c>
      <c r="M2844" s="56" t="str">
        <f t="shared" si="535"/>
        <v/>
      </c>
      <c r="N2844" s="56" t="str">
        <f t="shared" si="536"/>
        <v/>
      </c>
      <c r="O2844" s="56" t="str">
        <f t="shared" si="542"/>
        <v/>
      </c>
      <c r="P2844" s="56">
        <f>IF(ISERROR(IF($X$5=1,$Y$5,)),"",IF($X$5=1,$Y$5,))</f>
        <v>0</v>
      </c>
      <c r="Q2844" s="56">
        <f>IF(ISERROR(IF($X$6=1,$Y$6,)),"",IF($X$6=1,$Y$6,))</f>
        <v>10000</v>
      </c>
      <c r="R2844" s="56">
        <f>IF(ISERROR(IF($X$7=1,$Y$7,)),"",IF($X$7=1,$Y$7,))</f>
        <v>0</v>
      </c>
      <c r="S2844" s="56">
        <f>IF(ISERROR(IF($X$8=1,$Y$8,)),"",IF($X$8=1,$Y$8,))</f>
        <v>1000</v>
      </c>
      <c r="T2844" s="56">
        <f>IF(ISERROR(IF($X$9=1,$Y$9,)),"",IF($X$9=1,$Y$9,))</f>
        <v>500</v>
      </c>
      <c r="U2844" s="56">
        <f>IF(ISERROR(IF($X$10=1,$Y$10,)),"",IF($X$10=1,$Y$10,))</f>
        <v>500</v>
      </c>
    </row>
    <row r="2845" spans="1:21" x14ac:dyDescent="0.25">
      <c r="A2845" s="75">
        <f t="shared" si="537"/>
        <v>2841</v>
      </c>
      <c r="C2845" s="56" t="s">
        <v>6127</v>
      </c>
      <c r="E2845" s="56">
        <f t="shared" si="538"/>
        <v>2841</v>
      </c>
      <c r="F2845" s="76">
        <f t="shared" si="533"/>
        <v>103</v>
      </c>
      <c r="G2845" s="56" t="str">
        <f t="shared" si="543"/>
        <v/>
      </c>
      <c r="H2845" s="56">
        <f t="shared" si="540"/>
        <v>2841</v>
      </c>
      <c r="I2845" s="56">
        <f>IF(G2845="",0,IF(COUNTIF($G$5:G2845,G2845)=1,0,COUNTIF($G$5:G2845,G2845) )   )</f>
        <v>0</v>
      </c>
      <c r="J2845" s="56" t="str">
        <f t="shared" si="541"/>
        <v/>
      </c>
      <c r="K2845" s="56" t="str">
        <f t="shared" si="532"/>
        <v/>
      </c>
      <c r="L2845" s="56" t="str">
        <f t="shared" si="534"/>
        <v/>
      </c>
      <c r="M2845" s="56" t="str">
        <f t="shared" si="535"/>
        <v/>
      </c>
      <c r="N2845" s="56" t="str">
        <f t="shared" si="536"/>
        <v/>
      </c>
      <c r="O2845" s="56" t="str">
        <f t="shared" si="542"/>
        <v/>
      </c>
      <c r="P2845" s="56">
        <f>IF(ISERROR(IF($X$5=1,$Y$5,)),"",IF($X$5=1,$Y$5,))</f>
        <v>0</v>
      </c>
      <c r="Q2845" s="56">
        <f>IF(ISERROR(IF($X$6=1,$Y$6,)),"",IF($X$6=1,$Y$6,))</f>
        <v>10000</v>
      </c>
      <c r="R2845" s="56">
        <f>IF(ISERROR(IF($X$7=1,$Y$7,)),"",IF($X$7=1,$Y$7,))</f>
        <v>0</v>
      </c>
      <c r="S2845" s="56">
        <f>IF(ISERROR(IF($X$8=1,$Y$8,)),"",IF($X$8=1,$Y$8,))</f>
        <v>1000</v>
      </c>
      <c r="T2845" s="56">
        <f>IF(ISERROR(IF($X$9=1,$Y$9,)),"",IF($X$9=1,$Y$9,))</f>
        <v>500</v>
      </c>
      <c r="U2845" s="56">
        <f>IF(ISERROR(IF($X$10=1,$Y$10,)),"",IF($X$10=1,$Y$10,))</f>
        <v>500</v>
      </c>
    </row>
    <row r="2846" spans="1:21" x14ac:dyDescent="0.25">
      <c r="A2846" s="75">
        <f t="shared" si="537"/>
        <v>2842</v>
      </c>
      <c r="C2846" s="56" t="s">
        <v>2522</v>
      </c>
      <c r="E2846" s="56">
        <f t="shared" si="538"/>
        <v>2842</v>
      </c>
      <c r="F2846" s="76">
        <f t="shared" si="533"/>
        <v>103</v>
      </c>
      <c r="G2846" s="56" t="str">
        <f t="shared" si="543"/>
        <v/>
      </c>
      <c r="H2846" s="56">
        <f t="shared" si="540"/>
        <v>2842</v>
      </c>
      <c r="I2846" s="56">
        <f>IF(G2846="",0,IF(COUNTIF($G$5:G2846,G2846)=1,0,COUNTIF($G$5:G2846,G2846) )   )</f>
        <v>0</v>
      </c>
      <c r="J2846" s="56" t="str">
        <f t="shared" si="541"/>
        <v/>
      </c>
      <c r="K2846" s="56" t="str">
        <f t="shared" si="532"/>
        <v/>
      </c>
      <c r="L2846" s="56" t="str">
        <f t="shared" si="534"/>
        <v/>
      </c>
      <c r="M2846" s="56" t="str">
        <f t="shared" si="535"/>
        <v/>
      </c>
      <c r="N2846" s="56" t="str">
        <f t="shared" si="536"/>
        <v/>
      </c>
      <c r="O2846" s="56" t="str">
        <f t="shared" si="542"/>
        <v/>
      </c>
      <c r="P2846" s="56">
        <f>IF(ISERROR(IF($X$5=1,$Y$5,)),"",IF($X$5=1,$Y$5,))</f>
        <v>0</v>
      </c>
      <c r="Q2846" s="56">
        <f>IF(ISERROR(IF($X$6=1,$Y$6,)),"",IF($X$6=1,$Y$6,))</f>
        <v>10000</v>
      </c>
      <c r="R2846" s="56">
        <f>IF(ISERROR(IF($X$7=1,$Y$7,)),"",IF($X$7=1,$Y$7,))</f>
        <v>0</v>
      </c>
      <c r="S2846" s="56">
        <f>IF(ISERROR(IF($X$8=1,$Y$8,)),"",IF($X$8=1,$Y$8,))</f>
        <v>1000</v>
      </c>
      <c r="T2846" s="56">
        <f>IF(ISERROR(IF($X$9=1,$Y$9,)),"",IF($X$9=1,$Y$9,))</f>
        <v>500</v>
      </c>
      <c r="U2846" s="56">
        <f>IF(ISERROR(IF($X$10=1,$Y$10,)),"",IF($X$10=1,$Y$10,))</f>
        <v>500</v>
      </c>
    </row>
    <row r="2847" spans="1:21" x14ac:dyDescent="0.25">
      <c r="A2847" s="75">
        <f t="shared" si="537"/>
        <v>2843</v>
      </c>
      <c r="C2847" s="56" t="s">
        <v>2869</v>
      </c>
      <c r="E2847" s="56">
        <f t="shared" si="538"/>
        <v>2843</v>
      </c>
      <c r="F2847" s="76">
        <f t="shared" si="533"/>
        <v>103</v>
      </c>
      <c r="G2847" s="56" t="str">
        <f t="shared" si="543"/>
        <v/>
      </c>
      <c r="H2847" s="56">
        <f t="shared" si="540"/>
        <v>2843</v>
      </c>
      <c r="I2847" s="56">
        <f>IF(G2847="",0,IF(COUNTIF($G$5:G2847,G2847)=1,0,COUNTIF($G$5:G2847,G2847) )   )</f>
        <v>0</v>
      </c>
      <c r="J2847" s="56" t="str">
        <f t="shared" si="541"/>
        <v/>
      </c>
      <c r="K2847" s="56" t="str">
        <f t="shared" si="532"/>
        <v/>
      </c>
      <c r="L2847" s="56" t="str">
        <f t="shared" si="534"/>
        <v/>
      </c>
      <c r="M2847" s="56" t="str">
        <f t="shared" si="535"/>
        <v/>
      </c>
      <c r="N2847" s="56" t="str">
        <f t="shared" si="536"/>
        <v/>
      </c>
      <c r="O2847" s="56" t="str">
        <f t="shared" si="542"/>
        <v/>
      </c>
      <c r="P2847" s="56">
        <f>IF(ISERROR(IF($X$5=1,$Y$5,)),"",IF($X$5=1,$Y$5,))</f>
        <v>0</v>
      </c>
      <c r="Q2847" s="56">
        <f>IF(ISERROR(IF($X$6=1,$Y$6,)),"",IF($X$6=1,$Y$6,))</f>
        <v>10000</v>
      </c>
      <c r="R2847" s="56">
        <f>IF(ISERROR(IF($X$7=1,$Y$7,)),"",IF($X$7=1,$Y$7,))</f>
        <v>0</v>
      </c>
      <c r="S2847" s="56">
        <f>IF(ISERROR(IF($X$8=1,$Y$8,)),"",IF($X$8=1,$Y$8,))</f>
        <v>1000</v>
      </c>
      <c r="T2847" s="56">
        <f>IF(ISERROR(IF($X$9=1,$Y$9,)),"",IF($X$9=1,$Y$9,))</f>
        <v>500</v>
      </c>
      <c r="U2847" s="56">
        <f>IF(ISERROR(IF($X$10=1,$Y$10,)),"",IF($X$10=1,$Y$10,))</f>
        <v>500</v>
      </c>
    </row>
    <row r="2848" spans="1:21" x14ac:dyDescent="0.25">
      <c r="A2848" s="75">
        <f t="shared" si="537"/>
        <v>2844</v>
      </c>
      <c r="C2848" s="56" t="s">
        <v>6290</v>
      </c>
      <c r="E2848" s="56">
        <f t="shared" si="538"/>
        <v>2844</v>
      </c>
      <c r="F2848" s="76">
        <f t="shared" si="533"/>
        <v>103</v>
      </c>
      <c r="G2848" s="56" t="str">
        <f t="shared" si="543"/>
        <v/>
      </c>
      <c r="H2848" s="56">
        <f t="shared" si="540"/>
        <v>2844</v>
      </c>
      <c r="I2848" s="56">
        <f>IF(G2848="",0,IF(COUNTIF($G$5:G2848,G2848)=1,0,COUNTIF($G$5:G2848,G2848) )   )</f>
        <v>0</v>
      </c>
      <c r="J2848" s="56" t="str">
        <f t="shared" si="541"/>
        <v/>
      </c>
      <c r="K2848" s="56" t="str">
        <f t="shared" si="532"/>
        <v/>
      </c>
      <c r="L2848" s="56" t="str">
        <f t="shared" si="534"/>
        <v/>
      </c>
      <c r="M2848" s="56" t="str">
        <f t="shared" si="535"/>
        <v/>
      </c>
      <c r="N2848" s="56" t="str">
        <f t="shared" si="536"/>
        <v/>
      </c>
      <c r="O2848" s="56" t="str">
        <f t="shared" si="542"/>
        <v/>
      </c>
      <c r="P2848" s="56">
        <f>IF(ISERROR(IF($X$5=1,$Y$5,)),"",IF($X$5=1,$Y$5,))</f>
        <v>0</v>
      </c>
      <c r="Q2848" s="56">
        <f>IF(ISERROR(IF($X$6=1,$Y$6,)),"",IF($X$6=1,$Y$6,))</f>
        <v>10000</v>
      </c>
      <c r="R2848" s="56">
        <f>IF(ISERROR(IF($X$7=1,$Y$7,)),"",IF($X$7=1,$Y$7,))</f>
        <v>0</v>
      </c>
      <c r="S2848" s="56">
        <f>IF(ISERROR(IF($X$8=1,$Y$8,)),"",IF($X$8=1,$Y$8,))</f>
        <v>1000</v>
      </c>
      <c r="T2848" s="56">
        <f>IF(ISERROR(IF($X$9=1,$Y$9,)),"",IF($X$9=1,$Y$9,))</f>
        <v>500</v>
      </c>
      <c r="U2848" s="56">
        <f>IF(ISERROR(IF($X$10=1,$Y$10,)),"",IF($X$10=1,$Y$10,))</f>
        <v>500</v>
      </c>
    </row>
    <row r="2849" spans="1:21" x14ac:dyDescent="0.25">
      <c r="A2849" s="75">
        <f t="shared" si="537"/>
        <v>2845</v>
      </c>
      <c r="C2849" s="56" t="s">
        <v>2945</v>
      </c>
      <c r="E2849" s="56">
        <f t="shared" si="538"/>
        <v>2845</v>
      </c>
      <c r="F2849" s="76">
        <f t="shared" si="533"/>
        <v>103</v>
      </c>
      <c r="G2849" s="56" t="str">
        <f t="shared" si="543"/>
        <v/>
      </c>
      <c r="H2849" s="56">
        <f t="shared" si="540"/>
        <v>2845</v>
      </c>
      <c r="I2849" s="56">
        <f>IF(G2849="",0,IF(COUNTIF($G$5:G2849,G2849)=1,0,COUNTIF($G$5:G2849,G2849) )   )</f>
        <v>0</v>
      </c>
      <c r="J2849" s="56" t="str">
        <f t="shared" si="541"/>
        <v/>
      </c>
      <c r="K2849" s="56" t="str">
        <f t="shared" si="532"/>
        <v/>
      </c>
      <c r="L2849" s="56" t="str">
        <f t="shared" si="534"/>
        <v/>
      </c>
      <c r="M2849" s="56" t="str">
        <f t="shared" si="535"/>
        <v/>
      </c>
      <c r="N2849" s="56" t="str">
        <f t="shared" si="536"/>
        <v/>
      </c>
      <c r="O2849" s="56" t="str">
        <f t="shared" si="542"/>
        <v/>
      </c>
      <c r="P2849" s="56">
        <f>IF(ISERROR(IF($X$5=1,$Y$5,)),"",IF($X$5=1,$Y$5,))</f>
        <v>0</v>
      </c>
      <c r="Q2849" s="56">
        <f>IF(ISERROR(IF($X$6=1,$Y$6,)),"",IF($X$6=1,$Y$6,))</f>
        <v>10000</v>
      </c>
      <c r="R2849" s="56">
        <f>IF(ISERROR(IF($X$7=1,$Y$7,)),"",IF($X$7=1,$Y$7,))</f>
        <v>0</v>
      </c>
      <c r="S2849" s="56">
        <f>IF(ISERROR(IF($X$8=1,$Y$8,)),"",IF($X$8=1,$Y$8,))</f>
        <v>1000</v>
      </c>
      <c r="T2849" s="56">
        <f>IF(ISERROR(IF($X$9=1,$Y$9,)),"",IF($X$9=1,$Y$9,))</f>
        <v>500</v>
      </c>
      <c r="U2849" s="56">
        <f>IF(ISERROR(IF($X$10=1,$Y$10,)),"",IF($X$10=1,$Y$10,))</f>
        <v>500</v>
      </c>
    </row>
    <row r="2850" spans="1:21" x14ac:dyDescent="0.25">
      <c r="A2850" s="75">
        <f t="shared" si="537"/>
        <v>2846</v>
      </c>
      <c r="C2850" s="56" t="s">
        <v>2526</v>
      </c>
      <c r="E2850" s="56">
        <f t="shared" si="538"/>
        <v>2846</v>
      </c>
      <c r="F2850" s="76">
        <f t="shared" si="533"/>
        <v>103</v>
      </c>
      <c r="G2850" s="56" t="str">
        <f t="shared" si="543"/>
        <v/>
      </c>
      <c r="H2850" s="56">
        <f t="shared" si="540"/>
        <v>2846</v>
      </c>
      <c r="I2850" s="56">
        <f>IF(G2850="",0,IF(COUNTIF($G$5:G2850,G2850)=1,0,COUNTIF($G$5:G2850,G2850) )   )</f>
        <v>0</v>
      </c>
      <c r="J2850" s="56" t="str">
        <f t="shared" si="541"/>
        <v/>
      </c>
      <c r="K2850" s="56" t="str">
        <f t="shared" si="532"/>
        <v/>
      </c>
      <c r="L2850" s="56" t="str">
        <f t="shared" si="534"/>
        <v/>
      </c>
      <c r="M2850" s="56" t="str">
        <f t="shared" si="535"/>
        <v/>
      </c>
      <c r="N2850" s="56" t="str">
        <f t="shared" si="536"/>
        <v/>
      </c>
      <c r="O2850" s="56" t="str">
        <f t="shared" si="542"/>
        <v/>
      </c>
      <c r="P2850" s="56">
        <f>IF(ISERROR(IF($X$5=1,$Y$5,)),"",IF($X$5=1,$Y$5,))</f>
        <v>0</v>
      </c>
      <c r="Q2850" s="56">
        <f>IF(ISERROR(IF($X$6=1,$Y$6,)),"",IF($X$6=1,$Y$6,))</f>
        <v>10000</v>
      </c>
      <c r="R2850" s="56">
        <f>IF(ISERROR(IF($X$7=1,$Y$7,)),"",IF($X$7=1,$Y$7,))</f>
        <v>0</v>
      </c>
      <c r="S2850" s="56">
        <f>IF(ISERROR(IF($X$8=1,$Y$8,)),"",IF($X$8=1,$Y$8,))</f>
        <v>1000</v>
      </c>
      <c r="T2850" s="56">
        <f>IF(ISERROR(IF($X$9=1,$Y$9,)),"",IF($X$9=1,$Y$9,))</f>
        <v>500</v>
      </c>
      <c r="U2850" s="56">
        <f>IF(ISERROR(IF($X$10=1,$Y$10,)),"",IF($X$10=1,$Y$10,))</f>
        <v>500</v>
      </c>
    </row>
    <row r="2851" spans="1:21" x14ac:dyDescent="0.25">
      <c r="A2851" s="75">
        <f t="shared" si="537"/>
        <v>2847</v>
      </c>
      <c r="C2851" s="56" t="s">
        <v>2527</v>
      </c>
      <c r="E2851" s="56">
        <f t="shared" si="538"/>
        <v>2847</v>
      </c>
      <c r="F2851" s="76">
        <f t="shared" si="533"/>
        <v>103</v>
      </c>
      <c r="G2851" s="56" t="str">
        <f t="shared" si="543"/>
        <v/>
      </c>
      <c r="H2851" s="56">
        <f t="shared" si="540"/>
        <v>2847</v>
      </c>
      <c r="I2851" s="56">
        <f>IF(G2851="",0,IF(COUNTIF($G$5:G2851,G2851)=1,0,COUNTIF($G$5:G2851,G2851) )   )</f>
        <v>0</v>
      </c>
      <c r="J2851" s="56" t="str">
        <f t="shared" si="541"/>
        <v/>
      </c>
      <c r="K2851" s="56" t="str">
        <f t="shared" si="532"/>
        <v/>
      </c>
      <c r="L2851" s="56" t="str">
        <f t="shared" si="534"/>
        <v/>
      </c>
      <c r="M2851" s="56" t="str">
        <f t="shared" si="535"/>
        <v/>
      </c>
      <c r="N2851" s="56" t="str">
        <f t="shared" si="536"/>
        <v/>
      </c>
      <c r="O2851" s="56" t="str">
        <f t="shared" si="542"/>
        <v/>
      </c>
      <c r="P2851" s="56">
        <f>IF(ISERROR(IF($X$5=1,$Y$5,)),"",IF($X$5=1,$Y$5,))</f>
        <v>0</v>
      </c>
      <c r="Q2851" s="56">
        <f>IF(ISERROR(IF($X$6=1,$Y$6,)),"",IF($X$6=1,$Y$6,))</f>
        <v>10000</v>
      </c>
      <c r="R2851" s="56">
        <f>IF(ISERROR(IF($X$7=1,$Y$7,)),"",IF($X$7=1,$Y$7,))</f>
        <v>0</v>
      </c>
      <c r="S2851" s="56">
        <f>IF(ISERROR(IF($X$8=1,$Y$8,)),"",IF($X$8=1,$Y$8,))</f>
        <v>1000</v>
      </c>
      <c r="T2851" s="56">
        <f>IF(ISERROR(IF($X$9=1,$Y$9,)),"",IF($X$9=1,$Y$9,))</f>
        <v>500</v>
      </c>
      <c r="U2851" s="56">
        <f>IF(ISERROR(IF($X$10=1,$Y$10,)),"",IF($X$10=1,$Y$10,))</f>
        <v>500</v>
      </c>
    </row>
    <row r="2852" spans="1:21" x14ac:dyDescent="0.25">
      <c r="A2852" s="75">
        <f t="shared" si="537"/>
        <v>2848</v>
      </c>
      <c r="C2852" s="56" t="s">
        <v>6020</v>
      </c>
      <c r="E2852" s="56">
        <f t="shared" si="538"/>
        <v>2848</v>
      </c>
      <c r="F2852" s="76">
        <f t="shared" si="533"/>
        <v>103</v>
      </c>
      <c r="G2852" s="56" t="str">
        <f t="shared" si="543"/>
        <v/>
      </c>
      <c r="H2852" s="56">
        <f t="shared" si="540"/>
        <v>2848</v>
      </c>
      <c r="I2852" s="56">
        <f>IF(G2852="",0,IF(COUNTIF($G$5:G2852,G2852)=1,0,COUNTIF($G$5:G2852,G2852) )   )</f>
        <v>0</v>
      </c>
      <c r="J2852" s="56" t="str">
        <f t="shared" si="541"/>
        <v/>
      </c>
      <c r="K2852" s="56" t="str">
        <f t="shared" si="532"/>
        <v/>
      </c>
      <c r="L2852" s="56" t="str">
        <f t="shared" si="534"/>
        <v/>
      </c>
      <c r="M2852" s="56" t="str">
        <f t="shared" si="535"/>
        <v/>
      </c>
      <c r="N2852" s="56" t="str">
        <f t="shared" si="536"/>
        <v/>
      </c>
      <c r="O2852" s="56" t="str">
        <f t="shared" si="542"/>
        <v/>
      </c>
      <c r="P2852" s="56">
        <f>IF(ISERROR(IF($X$5=1,$Y$5,)),"",IF($X$5=1,$Y$5,))</f>
        <v>0</v>
      </c>
      <c r="Q2852" s="56">
        <f>IF(ISERROR(IF($X$6=1,$Y$6,)),"",IF($X$6=1,$Y$6,))</f>
        <v>10000</v>
      </c>
      <c r="R2852" s="56">
        <f>IF(ISERROR(IF($X$7=1,$Y$7,)),"",IF($X$7=1,$Y$7,))</f>
        <v>0</v>
      </c>
      <c r="S2852" s="56">
        <f>IF(ISERROR(IF($X$8=1,$Y$8,)),"",IF($X$8=1,$Y$8,))</f>
        <v>1000</v>
      </c>
      <c r="T2852" s="56">
        <f>IF(ISERROR(IF($X$9=1,$Y$9,)),"",IF($X$9=1,$Y$9,))</f>
        <v>500</v>
      </c>
      <c r="U2852" s="56">
        <f>IF(ISERROR(IF($X$10=1,$Y$10,)),"",IF($X$10=1,$Y$10,))</f>
        <v>500</v>
      </c>
    </row>
    <row r="2853" spans="1:21" x14ac:dyDescent="0.25">
      <c r="A2853" s="75">
        <f t="shared" si="537"/>
        <v>2849</v>
      </c>
      <c r="C2853" s="56" t="s">
        <v>2529</v>
      </c>
      <c r="E2853" s="56">
        <f t="shared" si="538"/>
        <v>2849</v>
      </c>
      <c r="F2853" s="76">
        <f t="shared" si="533"/>
        <v>103</v>
      </c>
      <c r="G2853" s="56" t="str">
        <f t="shared" si="543"/>
        <v/>
      </c>
      <c r="H2853" s="56">
        <f t="shared" si="540"/>
        <v>2849</v>
      </c>
      <c r="I2853" s="56">
        <f>IF(G2853="",0,IF(COUNTIF($G$5:G2853,G2853)=1,0,COUNTIF($G$5:G2853,G2853) )   )</f>
        <v>0</v>
      </c>
      <c r="J2853" s="56" t="str">
        <f t="shared" si="541"/>
        <v/>
      </c>
      <c r="K2853" s="56" t="str">
        <f t="shared" si="532"/>
        <v/>
      </c>
      <c r="L2853" s="56" t="str">
        <f t="shared" si="534"/>
        <v/>
      </c>
      <c r="M2853" s="56" t="str">
        <f t="shared" si="535"/>
        <v/>
      </c>
      <c r="N2853" s="56" t="str">
        <f t="shared" si="536"/>
        <v/>
      </c>
      <c r="O2853" s="56" t="str">
        <f t="shared" si="542"/>
        <v/>
      </c>
      <c r="P2853" s="56">
        <f>IF(ISERROR(IF($X$5=1,$Y$5,)),"",IF($X$5=1,$Y$5,))</f>
        <v>0</v>
      </c>
      <c r="Q2853" s="56">
        <f>IF(ISERROR(IF($X$6=1,$Y$6,)),"",IF($X$6=1,$Y$6,))</f>
        <v>10000</v>
      </c>
      <c r="R2853" s="56">
        <f>IF(ISERROR(IF($X$7=1,$Y$7,)),"",IF($X$7=1,$Y$7,))</f>
        <v>0</v>
      </c>
      <c r="S2853" s="56">
        <f>IF(ISERROR(IF($X$8=1,$Y$8,)),"",IF($X$8=1,$Y$8,))</f>
        <v>1000</v>
      </c>
      <c r="T2853" s="56">
        <f>IF(ISERROR(IF($X$9=1,$Y$9,)),"",IF($X$9=1,$Y$9,))</f>
        <v>500</v>
      </c>
      <c r="U2853" s="56">
        <f>IF(ISERROR(IF($X$10=1,$Y$10,)),"",IF($X$10=1,$Y$10,))</f>
        <v>500</v>
      </c>
    </row>
    <row r="2854" spans="1:21" x14ac:dyDescent="0.25">
      <c r="A2854" s="75">
        <f t="shared" si="537"/>
        <v>2850</v>
      </c>
      <c r="C2854" s="56" t="s">
        <v>2518</v>
      </c>
      <c r="E2854" s="56">
        <f t="shared" si="538"/>
        <v>2850</v>
      </c>
      <c r="F2854" s="76">
        <f t="shared" si="533"/>
        <v>103</v>
      </c>
      <c r="G2854" s="56" t="str">
        <f t="shared" si="543"/>
        <v/>
      </c>
      <c r="H2854" s="56">
        <f t="shared" si="540"/>
        <v>2850</v>
      </c>
      <c r="I2854" s="56">
        <f>IF(G2854="",0,IF(COUNTIF($G$5:G2854,G2854)=1,0,COUNTIF($G$5:G2854,G2854) )   )</f>
        <v>0</v>
      </c>
      <c r="J2854" s="56" t="str">
        <f t="shared" si="541"/>
        <v/>
      </c>
      <c r="K2854" s="56" t="str">
        <f t="shared" si="532"/>
        <v/>
      </c>
      <c r="L2854" s="56" t="str">
        <f t="shared" si="534"/>
        <v/>
      </c>
      <c r="M2854" s="56" t="str">
        <f t="shared" si="535"/>
        <v/>
      </c>
      <c r="N2854" s="56" t="str">
        <f t="shared" si="536"/>
        <v/>
      </c>
      <c r="O2854" s="56" t="str">
        <f t="shared" si="542"/>
        <v/>
      </c>
      <c r="P2854" s="56">
        <f>IF(ISERROR(IF($X$5=1,$Y$5,)),"",IF($X$5=1,$Y$5,))</f>
        <v>0</v>
      </c>
      <c r="Q2854" s="56">
        <f>IF(ISERROR(IF($X$6=1,$Y$6,)),"",IF($X$6=1,$Y$6,))</f>
        <v>10000</v>
      </c>
      <c r="R2854" s="56">
        <f>IF(ISERROR(IF($X$7=1,$Y$7,)),"",IF($X$7=1,$Y$7,))</f>
        <v>0</v>
      </c>
      <c r="S2854" s="56">
        <f>IF(ISERROR(IF($X$8=1,$Y$8,)),"",IF($X$8=1,$Y$8,))</f>
        <v>1000</v>
      </c>
      <c r="T2854" s="56">
        <f>IF(ISERROR(IF($X$9=1,$Y$9,)),"",IF($X$9=1,$Y$9,))</f>
        <v>500</v>
      </c>
      <c r="U2854" s="56">
        <f>IF(ISERROR(IF($X$10=1,$Y$10,)),"",IF($X$10=1,$Y$10,))</f>
        <v>500</v>
      </c>
    </row>
    <row r="2855" spans="1:21" x14ac:dyDescent="0.25">
      <c r="A2855" s="75">
        <f t="shared" si="537"/>
        <v>2851</v>
      </c>
      <c r="D2855" s="56" t="s">
        <v>6021</v>
      </c>
      <c r="E2855" s="56">
        <f t="shared" si="538"/>
        <v>2851</v>
      </c>
      <c r="F2855" s="76">
        <f t="shared" si="533"/>
        <v>103</v>
      </c>
      <c r="G2855" s="56" t="str">
        <f t="shared" si="543"/>
        <v>AresV.2stage.decoupler</v>
      </c>
      <c r="H2855" s="56">
        <f t="shared" si="540"/>
        <v>2851</v>
      </c>
      <c r="I2855" s="56">
        <f>IF(G2855="",0,IF(COUNTIF($G$5:G2855,G2855)=1,0,COUNTIF($G$5:G2855,G2855) )   )</f>
        <v>0</v>
      </c>
      <c r="J2855" s="56" t="str">
        <f t="shared" si="541"/>
        <v/>
      </c>
      <c r="K2855" s="56" t="str">
        <f t="shared" si="532"/>
        <v/>
      </c>
      <c r="L2855" s="56" t="str">
        <f t="shared" si="534"/>
        <v/>
      </c>
      <c r="M2855" s="56" t="str">
        <f t="shared" si="535"/>
        <v/>
      </c>
      <c r="N2855" s="56" t="str">
        <f t="shared" si="536"/>
        <v/>
      </c>
      <c r="O2855" s="56" t="str">
        <f t="shared" si="542"/>
        <v/>
      </c>
      <c r="P2855" s="56">
        <f>IF(ISERROR(IF($X$5=1,$Y$5,)),"",IF($X$5=1,$Y$5,))</f>
        <v>0</v>
      </c>
      <c r="Q2855" s="56">
        <f>IF(ISERROR(IF($X$6=1,$Y$6,)),"",IF($X$6=1,$Y$6,))</f>
        <v>10000</v>
      </c>
      <c r="R2855" s="56">
        <f>IF(ISERROR(IF($X$7=1,$Y$7,)),"",IF($X$7=1,$Y$7,))</f>
        <v>0</v>
      </c>
      <c r="S2855" s="56">
        <f>IF(ISERROR(IF($X$8=1,$Y$8,)),"",IF($X$8=1,$Y$8,))</f>
        <v>1000</v>
      </c>
      <c r="T2855" s="56">
        <f>IF(ISERROR(IF($X$9=1,$Y$9,)),"",IF($X$9=1,$Y$9,))</f>
        <v>500</v>
      </c>
      <c r="U2855" s="56">
        <f>IF(ISERROR(IF($X$10=1,$Y$10,)),"",IF($X$10=1,$Y$10,))</f>
        <v>500</v>
      </c>
    </row>
    <row r="2856" spans="1:21" x14ac:dyDescent="0.25">
      <c r="A2856" s="75">
        <f t="shared" si="537"/>
        <v>2852</v>
      </c>
      <c r="D2856" s="56" t="s">
        <v>6022</v>
      </c>
      <c r="E2856" s="56">
        <f t="shared" si="538"/>
        <v>2852</v>
      </c>
      <c r="F2856" s="76">
        <f t="shared" si="533"/>
        <v>103</v>
      </c>
      <c r="G2856" s="56" t="str">
        <f t="shared" si="543"/>
        <v>AresV.3stage.fueltank</v>
      </c>
      <c r="H2856" s="56">
        <f t="shared" si="540"/>
        <v>2852</v>
      </c>
      <c r="I2856" s="56">
        <f>IF(G2856="",0,IF(COUNTIF($G$5:G2856,G2856)=1,0,COUNTIF($G$5:G2856,G2856) )   )</f>
        <v>0</v>
      </c>
      <c r="J2856" s="56" t="str">
        <f t="shared" si="541"/>
        <v/>
      </c>
      <c r="K2856" s="56" t="str">
        <f t="shared" si="532"/>
        <v/>
      </c>
      <c r="L2856" s="56" t="str">
        <f t="shared" si="534"/>
        <v/>
      </c>
      <c r="M2856" s="56" t="str">
        <f t="shared" si="535"/>
        <v/>
      </c>
      <c r="N2856" s="56" t="str">
        <f t="shared" si="536"/>
        <v/>
      </c>
      <c r="O2856" s="56" t="str">
        <f t="shared" si="542"/>
        <v/>
      </c>
      <c r="P2856" s="56">
        <f>IF(ISERROR(IF($X$5=1,$Y$5,)),"",IF($X$5=1,$Y$5,))</f>
        <v>0</v>
      </c>
      <c r="Q2856" s="56">
        <f>IF(ISERROR(IF($X$6=1,$Y$6,)),"",IF($X$6=1,$Y$6,))</f>
        <v>10000</v>
      </c>
      <c r="R2856" s="56">
        <f>IF(ISERROR(IF($X$7=1,$Y$7,)),"",IF($X$7=1,$Y$7,))</f>
        <v>0</v>
      </c>
      <c r="S2856" s="56">
        <f>IF(ISERROR(IF($X$8=1,$Y$8,)),"",IF($X$8=1,$Y$8,))</f>
        <v>1000</v>
      </c>
      <c r="T2856" s="56">
        <f>IF(ISERROR(IF($X$9=1,$Y$9,)),"",IF($X$9=1,$Y$9,))</f>
        <v>500</v>
      </c>
      <c r="U2856" s="56">
        <f>IF(ISERROR(IF($X$10=1,$Y$10,)),"",IF($X$10=1,$Y$10,))</f>
        <v>500</v>
      </c>
    </row>
    <row r="2857" spans="1:21" x14ac:dyDescent="0.25">
      <c r="A2857" s="75">
        <f t="shared" si="537"/>
        <v>2853</v>
      </c>
      <c r="D2857" s="56" t="s">
        <v>6023</v>
      </c>
      <c r="E2857" s="56">
        <f t="shared" si="538"/>
        <v>2853</v>
      </c>
      <c r="F2857" s="76">
        <f t="shared" si="533"/>
        <v>103</v>
      </c>
      <c r="G2857" s="56" t="str">
        <f t="shared" si="543"/>
        <v>AresV.payloadbase</v>
      </c>
      <c r="H2857" s="56">
        <f t="shared" si="540"/>
        <v>2853</v>
      </c>
      <c r="I2857" s="56">
        <f>IF(G2857="",0,IF(COUNTIF($G$5:G2857,G2857)=1,0,COUNTIF($G$5:G2857,G2857) )   )</f>
        <v>0</v>
      </c>
      <c r="J2857" s="56" t="str">
        <f t="shared" si="541"/>
        <v/>
      </c>
      <c r="K2857" s="56" t="str">
        <f t="shared" si="532"/>
        <v/>
      </c>
      <c r="L2857" s="56" t="str">
        <f t="shared" si="534"/>
        <v/>
      </c>
      <c r="M2857" s="56" t="str">
        <f t="shared" si="535"/>
        <v/>
      </c>
      <c r="N2857" s="56" t="str">
        <f t="shared" si="536"/>
        <v/>
      </c>
      <c r="O2857" s="56" t="str">
        <f t="shared" si="542"/>
        <v/>
      </c>
      <c r="P2857" s="56">
        <f>IF(ISERROR(IF($X$5=1,$Y$5,)),"",IF($X$5=1,$Y$5,))</f>
        <v>0</v>
      </c>
      <c r="Q2857" s="56">
        <f>IF(ISERROR(IF($X$6=1,$Y$6,)),"",IF($X$6=1,$Y$6,))</f>
        <v>10000</v>
      </c>
      <c r="R2857" s="56">
        <f>IF(ISERROR(IF($X$7=1,$Y$7,)),"",IF($X$7=1,$Y$7,))</f>
        <v>0</v>
      </c>
      <c r="S2857" s="56">
        <f>IF(ISERROR(IF($X$8=1,$Y$8,)),"",IF($X$8=1,$Y$8,))</f>
        <v>1000</v>
      </c>
      <c r="T2857" s="56">
        <f>IF(ISERROR(IF($X$9=1,$Y$9,)),"",IF($X$9=1,$Y$9,))</f>
        <v>500</v>
      </c>
      <c r="U2857" s="56">
        <f>IF(ISERROR(IF($X$10=1,$Y$10,)),"",IF($X$10=1,$Y$10,))</f>
        <v>500</v>
      </c>
    </row>
    <row r="2858" spans="1:21" x14ac:dyDescent="0.25">
      <c r="A2858" s="75">
        <f t="shared" si="537"/>
        <v>2854</v>
      </c>
      <c r="D2858" s="56" t="s">
        <v>6024</v>
      </c>
      <c r="E2858" s="56">
        <f t="shared" si="538"/>
        <v>2854</v>
      </c>
      <c r="F2858" s="76">
        <f t="shared" si="533"/>
        <v>103</v>
      </c>
      <c r="G2858" s="56" t="str">
        <f t="shared" si="543"/>
        <v>AresV.payload.shroud</v>
      </c>
      <c r="H2858" s="56">
        <f t="shared" si="540"/>
        <v>2854</v>
      </c>
      <c r="I2858" s="56">
        <f>IF(G2858="",0,IF(COUNTIF($G$5:G2858,G2858)=1,0,COUNTIF($G$5:G2858,G2858) )   )</f>
        <v>0</v>
      </c>
      <c r="J2858" s="56" t="str">
        <f t="shared" si="541"/>
        <v/>
      </c>
      <c r="K2858" s="56" t="str">
        <f t="shared" si="532"/>
        <v/>
      </c>
      <c r="L2858" s="56" t="str">
        <f t="shared" si="534"/>
        <v/>
      </c>
      <c r="M2858" s="56" t="str">
        <f t="shared" si="535"/>
        <v/>
      </c>
      <c r="N2858" s="56" t="str">
        <f t="shared" si="536"/>
        <v/>
      </c>
      <c r="O2858" s="56" t="str">
        <f t="shared" si="542"/>
        <v/>
      </c>
      <c r="P2858" s="56">
        <f>IF(ISERROR(IF($X$5=1,$Y$5,)),"",IF($X$5=1,$Y$5,))</f>
        <v>0</v>
      </c>
      <c r="Q2858" s="56">
        <f>IF(ISERROR(IF($X$6=1,$Y$6,)),"",IF($X$6=1,$Y$6,))</f>
        <v>10000</v>
      </c>
      <c r="R2858" s="56">
        <f>IF(ISERROR(IF($X$7=1,$Y$7,)),"",IF($X$7=1,$Y$7,))</f>
        <v>0</v>
      </c>
      <c r="S2858" s="56">
        <f>IF(ISERROR(IF($X$8=1,$Y$8,)),"",IF($X$8=1,$Y$8,))</f>
        <v>1000</v>
      </c>
      <c r="T2858" s="56">
        <f>IF(ISERROR(IF($X$9=1,$Y$9,)),"",IF($X$9=1,$Y$9,))</f>
        <v>500</v>
      </c>
      <c r="U2858" s="56">
        <f>IF(ISERROR(IF($X$10=1,$Y$10,)),"",IF($X$10=1,$Y$10,))</f>
        <v>500</v>
      </c>
    </row>
    <row r="2859" spans="1:21" x14ac:dyDescent="0.25">
      <c r="A2859" s="75">
        <f t="shared" si="537"/>
        <v>2855</v>
      </c>
      <c r="D2859" s="56" t="s">
        <v>6025</v>
      </c>
      <c r="E2859" s="56">
        <f t="shared" si="538"/>
        <v>2855</v>
      </c>
      <c r="F2859" s="76">
        <f t="shared" si="533"/>
        <v>103</v>
      </c>
      <c r="G2859" s="56" t="str">
        <f t="shared" si="543"/>
        <v>AresV.2stage</v>
      </c>
      <c r="H2859" s="56">
        <f t="shared" si="540"/>
        <v>2855</v>
      </c>
      <c r="I2859" s="56">
        <f>IF(G2859="",0,IF(COUNTIF($G$5:G2859,G2859)=1,0,COUNTIF($G$5:G2859,G2859) )   )</f>
        <v>0</v>
      </c>
      <c r="J2859" s="56" t="str">
        <f t="shared" si="541"/>
        <v/>
      </c>
      <c r="K2859" s="56" t="str">
        <f t="shared" si="532"/>
        <v/>
      </c>
      <c r="L2859" s="56" t="str">
        <f t="shared" si="534"/>
        <v/>
      </c>
      <c r="M2859" s="56" t="str">
        <f t="shared" si="535"/>
        <v/>
      </c>
      <c r="N2859" s="56" t="str">
        <f t="shared" si="536"/>
        <v/>
      </c>
      <c r="O2859" s="56" t="str">
        <f t="shared" si="542"/>
        <v/>
      </c>
      <c r="P2859" s="56">
        <f>IF(ISERROR(IF($X$5=1,$Y$5,)),"",IF($X$5=1,$Y$5,))</f>
        <v>0</v>
      </c>
      <c r="Q2859" s="56">
        <f>IF(ISERROR(IF($X$6=1,$Y$6,)),"",IF($X$6=1,$Y$6,))</f>
        <v>10000</v>
      </c>
      <c r="R2859" s="56">
        <f>IF(ISERROR(IF($X$7=1,$Y$7,)),"",IF($X$7=1,$Y$7,))</f>
        <v>0</v>
      </c>
      <c r="S2859" s="56">
        <f>IF(ISERROR(IF($X$8=1,$Y$8,)),"",IF($X$8=1,$Y$8,))</f>
        <v>1000</v>
      </c>
      <c r="T2859" s="56">
        <f>IF(ISERROR(IF($X$9=1,$Y$9,)),"",IF($X$9=1,$Y$9,))</f>
        <v>500</v>
      </c>
      <c r="U2859" s="56">
        <f>IF(ISERROR(IF($X$10=1,$Y$10,)),"",IF($X$10=1,$Y$10,))</f>
        <v>500</v>
      </c>
    </row>
    <row r="2860" spans="1:21" x14ac:dyDescent="0.25">
      <c r="A2860" s="75">
        <f t="shared" si="537"/>
        <v>2856</v>
      </c>
      <c r="D2860" s="56" t="s">
        <v>6026</v>
      </c>
      <c r="E2860" s="56">
        <f t="shared" si="538"/>
        <v>2856</v>
      </c>
      <c r="F2860" s="76">
        <f t="shared" si="533"/>
        <v>103</v>
      </c>
      <c r="G2860" s="56" t="str">
        <f t="shared" si="543"/>
        <v xml:space="preserve">AresV.J2-X.engine </v>
      </c>
      <c r="H2860" s="56">
        <f t="shared" si="540"/>
        <v>2856</v>
      </c>
      <c r="I2860" s="56">
        <f>IF(G2860="",0,IF(COUNTIF($G$5:G2860,G2860)=1,0,COUNTIF($G$5:G2860,G2860) )   )</f>
        <v>0</v>
      </c>
      <c r="J2860" s="56" t="str">
        <f t="shared" si="541"/>
        <v/>
      </c>
      <c r="K2860" s="56" t="str">
        <f t="shared" si="532"/>
        <v/>
      </c>
      <c r="L2860" s="56" t="str">
        <f t="shared" si="534"/>
        <v/>
      </c>
      <c r="M2860" s="56" t="str">
        <f t="shared" si="535"/>
        <v/>
      </c>
      <c r="N2860" s="56" t="str">
        <f t="shared" si="536"/>
        <v/>
      </c>
      <c r="O2860" s="56" t="str">
        <f t="shared" si="542"/>
        <v/>
      </c>
      <c r="P2860" s="56">
        <f>IF(ISERROR(IF($X$5=1,$Y$5,)),"",IF($X$5=1,$Y$5,))</f>
        <v>0</v>
      </c>
      <c r="Q2860" s="56">
        <f>IF(ISERROR(IF($X$6=1,$Y$6,)),"",IF($X$6=1,$Y$6,))</f>
        <v>10000</v>
      </c>
      <c r="R2860" s="56">
        <f>IF(ISERROR(IF($X$7=1,$Y$7,)),"",IF($X$7=1,$Y$7,))</f>
        <v>0</v>
      </c>
      <c r="S2860" s="56">
        <f>IF(ISERROR(IF($X$8=1,$Y$8,)),"",IF($X$8=1,$Y$8,))</f>
        <v>1000</v>
      </c>
      <c r="T2860" s="56">
        <f>IF(ISERROR(IF($X$9=1,$Y$9,)),"",IF($X$9=1,$Y$9,))</f>
        <v>500</v>
      </c>
      <c r="U2860" s="56">
        <f>IF(ISERROR(IF($X$10=1,$Y$10,)),"",IF($X$10=1,$Y$10,))</f>
        <v>500</v>
      </c>
    </row>
    <row r="2861" spans="1:21" x14ac:dyDescent="0.25">
      <c r="A2861" s="75">
        <f t="shared" si="537"/>
        <v>2857</v>
      </c>
      <c r="C2861" s="56" t="s">
        <v>2532</v>
      </c>
      <c r="E2861" s="56">
        <f t="shared" si="538"/>
        <v>2857</v>
      </c>
      <c r="F2861" s="76">
        <f t="shared" si="533"/>
        <v>103</v>
      </c>
      <c r="G2861" s="56" t="str">
        <f t="shared" si="543"/>
        <v/>
      </c>
      <c r="H2861" s="56">
        <f t="shared" si="540"/>
        <v>2857</v>
      </c>
      <c r="I2861" s="56">
        <f>IF(G2861="",0,IF(COUNTIF($G$5:G2861,G2861)=1,0,COUNTIF($G$5:G2861,G2861) )   )</f>
        <v>0</v>
      </c>
      <c r="J2861" s="56" t="str">
        <f t="shared" si="541"/>
        <v/>
      </c>
      <c r="K2861" s="56" t="str">
        <f t="shared" si="532"/>
        <v/>
      </c>
      <c r="L2861" s="56" t="str">
        <f t="shared" si="534"/>
        <v/>
      </c>
      <c r="M2861" s="56" t="str">
        <f t="shared" si="535"/>
        <v/>
      </c>
      <c r="N2861" s="56" t="str">
        <f t="shared" si="536"/>
        <v/>
      </c>
      <c r="O2861" s="56" t="str">
        <f t="shared" si="542"/>
        <v/>
      </c>
      <c r="P2861" s="56">
        <f>IF(ISERROR(IF($X$5=1,$Y$5,)),"",IF($X$5=1,$Y$5,))</f>
        <v>0</v>
      </c>
      <c r="Q2861" s="56">
        <f>IF(ISERROR(IF($X$6=1,$Y$6,)),"",IF($X$6=1,$Y$6,))</f>
        <v>10000</v>
      </c>
      <c r="R2861" s="56">
        <f>IF(ISERROR(IF($X$7=1,$Y$7,)),"",IF($X$7=1,$Y$7,))</f>
        <v>0</v>
      </c>
      <c r="S2861" s="56">
        <f>IF(ISERROR(IF($X$8=1,$Y$8,)),"",IF($X$8=1,$Y$8,))</f>
        <v>1000</v>
      </c>
      <c r="T2861" s="56">
        <f>IF(ISERROR(IF($X$9=1,$Y$9,)),"",IF($X$9=1,$Y$9,))</f>
        <v>500</v>
      </c>
      <c r="U2861" s="56">
        <f>IF(ISERROR(IF($X$10=1,$Y$10,)),"",IF($X$10=1,$Y$10,))</f>
        <v>500</v>
      </c>
    </row>
    <row r="2862" spans="1:21" x14ac:dyDescent="0.25">
      <c r="A2862" s="75">
        <f t="shared" si="537"/>
        <v>2858</v>
      </c>
      <c r="B2862" s="56" t="s">
        <v>2532</v>
      </c>
      <c r="E2862" s="56">
        <f t="shared" si="538"/>
        <v>2858</v>
      </c>
      <c r="F2862" s="76">
        <f t="shared" si="533"/>
        <v>103</v>
      </c>
      <c r="G2862" s="56" t="str">
        <f t="shared" si="543"/>
        <v/>
      </c>
      <c r="H2862" s="56">
        <f t="shared" si="540"/>
        <v>2858</v>
      </c>
      <c r="I2862" s="56">
        <f>IF(G2862="",0,IF(COUNTIF($G$5:G2862,G2862)=1,0,COUNTIF($G$5:G2862,G2862) )   )</f>
        <v>0</v>
      </c>
      <c r="J2862" s="56" t="str">
        <f t="shared" si="541"/>
        <v/>
      </c>
      <c r="K2862" s="56" t="str">
        <f t="shared" si="532"/>
        <v/>
      </c>
      <c r="L2862" s="56" t="str">
        <f t="shared" si="534"/>
        <v/>
      </c>
      <c r="M2862" s="56" t="str">
        <f t="shared" si="535"/>
        <v/>
      </c>
      <c r="N2862" s="56" t="str">
        <f t="shared" si="536"/>
        <v/>
      </c>
      <c r="O2862" s="56" t="str">
        <f t="shared" si="542"/>
        <v/>
      </c>
      <c r="P2862" s="56">
        <f>IF(ISERROR(IF($X$5=1,$Y$5,)),"",IF($X$5=1,$Y$5,))</f>
        <v>0</v>
      </c>
      <c r="Q2862" s="56">
        <f>IF(ISERROR(IF($X$6=1,$Y$6,)),"",IF($X$6=1,$Y$6,))</f>
        <v>10000</v>
      </c>
      <c r="R2862" s="56">
        <f>IF(ISERROR(IF($X$7=1,$Y$7,)),"",IF($X$7=1,$Y$7,))</f>
        <v>0</v>
      </c>
      <c r="S2862" s="56">
        <f>IF(ISERROR(IF($X$8=1,$Y$8,)),"",IF($X$8=1,$Y$8,))</f>
        <v>1000</v>
      </c>
      <c r="T2862" s="56">
        <f>IF(ISERROR(IF($X$9=1,$Y$9,)),"",IF($X$9=1,$Y$9,))</f>
        <v>500</v>
      </c>
      <c r="U2862" s="56">
        <f>IF(ISERROR(IF($X$10=1,$Y$10,)),"",IF($X$10=1,$Y$10,))</f>
        <v>500</v>
      </c>
    </row>
    <row r="2863" spans="1:21" x14ac:dyDescent="0.25">
      <c r="A2863" s="75">
        <f t="shared" si="537"/>
        <v>2859</v>
      </c>
      <c r="B2863" s="56" t="s">
        <v>2517</v>
      </c>
      <c r="E2863" s="56">
        <f t="shared" si="538"/>
        <v>2859</v>
      </c>
      <c r="F2863" s="76">
        <f t="shared" si="533"/>
        <v>103</v>
      </c>
      <c r="G2863" s="56" t="str">
        <f t="shared" si="543"/>
        <v/>
      </c>
      <c r="H2863" s="56">
        <f t="shared" si="540"/>
        <v>2859</v>
      </c>
      <c r="I2863" s="56">
        <f>IF(G2863="",0,IF(COUNTIF($G$5:G2863,G2863)=1,0,COUNTIF($G$5:G2863,G2863) )   )</f>
        <v>0</v>
      </c>
      <c r="J2863" s="56" t="str">
        <f t="shared" si="541"/>
        <v/>
      </c>
      <c r="K2863" s="56" t="str">
        <f t="shared" si="532"/>
        <v/>
      </c>
      <c r="L2863" s="56" t="str">
        <f t="shared" si="534"/>
        <v/>
      </c>
      <c r="M2863" s="56" t="str">
        <f t="shared" si="535"/>
        <v/>
      </c>
      <c r="N2863" s="56" t="str">
        <f t="shared" si="536"/>
        <v/>
      </c>
      <c r="O2863" s="56" t="str">
        <f t="shared" si="542"/>
        <v/>
      </c>
      <c r="P2863" s="56">
        <f>IF(ISERROR(IF($X$5=1,$Y$5,)),"",IF($X$5=1,$Y$5,))</f>
        <v>0</v>
      </c>
      <c r="Q2863" s="56">
        <f>IF(ISERROR(IF($X$6=1,$Y$6,)),"",IF($X$6=1,$Y$6,))</f>
        <v>10000</v>
      </c>
      <c r="R2863" s="56">
        <f>IF(ISERROR(IF($X$7=1,$Y$7,)),"",IF($X$7=1,$Y$7,))</f>
        <v>0</v>
      </c>
      <c r="S2863" s="56">
        <f>IF(ISERROR(IF($X$8=1,$Y$8,)),"",IF($X$8=1,$Y$8,))</f>
        <v>1000</v>
      </c>
      <c r="T2863" s="56">
        <f>IF(ISERROR(IF($X$9=1,$Y$9,)),"",IF($X$9=1,$Y$9,))</f>
        <v>500</v>
      </c>
      <c r="U2863" s="56">
        <f>IF(ISERROR(IF($X$10=1,$Y$10,)),"",IF($X$10=1,$Y$10,))</f>
        <v>500</v>
      </c>
    </row>
    <row r="2864" spans="1:21" x14ac:dyDescent="0.25">
      <c r="A2864" s="75">
        <f t="shared" si="537"/>
        <v>2860</v>
      </c>
      <c r="B2864" s="56" t="s">
        <v>2518</v>
      </c>
      <c r="E2864" s="56">
        <f t="shared" si="538"/>
        <v>2860</v>
      </c>
      <c r="F2864" s="76">
        <f t="shared" si="533"/>
        <v>103</v>
      </c>
      <c r="G2864" s="56" t="str">
        <f t="shared" si="543"/>
        <v/>
      </c>
      <c r="H2864" s="56">
        <f t="shared" si="540"/>
        <v>2860</v>
      </c>
      <c r="I2864" s="56">
        <f>IF(G2864="",0,IF(COUNTIF($G$5:G2864,G2864)=1,0,COUNTIF($G$5:G2864,G2864) )   )</f>
        <v>0</v>
      </c>
      <c r="J2864" s="56" t="str">
        <f t="shared" si="541"/>
        <v/>
      </c>
      <c r="K2864" s="56" t="str">
        <f t="shared" si="532"/>
        <v/>
      </c>
      <c r="L2864" s="56" t="str">
        <f t="shared" si="534"/>
        <v/>
      </c>
      <c r="M2864" s="56" t="str">
        <f t="shared" si="535"/>
        <v/>
      </c>
      <c r="N2864" s="56" t="str">
        <f t="shared" si="536"/>
        <v/>
      </c>
      <c r="O2864" s="56" t="str">
        <f t="shared" si="542"/>
        <v/>
      </c>
      <c r="P2864" s="56">
        <f>IF(ISERROR(IF($X$5=1,$Y$5,)),"",IF($X$5=1,$Y$5,))</f>
        <v>0</v>
      </c>
      <c r="Q2864" s="56">
        <f>IF(ISERROR(IF($X$6=1,$Y$6,)),"",IF($X$6=1,$Y$6,))</f>
        <v>10000</v>
      </c>
      <c r="R2864" s="56">
        <f>IF(ISERROR(IF($X$7=1,$Y$7,)),"",IF($X$7=1,$Y$7,))</f>
        <v>0</v>
      </c>
      <c r="S2864" s="56">
        <f>IF(ISERROR(IF($X$8=1,$Y$8,)),"",IF($X$8=1,$Y$8,))</f>
        <v>1000</v>
      </c>
      <c r="T2864" s="56">
        <f>IF(ISERROR(IF($X$9=1,$Y$9,)),"",IF($X$9=1,$Y$9,))</f>
        <v>500</v>
      </c>
      <c r="U2864" s="56">
        <f>IF(ISERROR(IF($X$10=1,$Y$10,)),"",IF($X$10=1,$Y$10,))</f>
        <v>500</v>
      </c>
    </row>
    <row r="2865" spans="1:21" x14ac:dyDescent="0.25">
      <c r="A2865" s="75">
        <f t="shared" si="537"/>
        <v>2861</v>
      </c>
      <c r="C2865" s="56" t="s">
        <v>6027</v>
      </c>
      <c r="E2865" s="56">
        <f t="shared" si="538"/>
        <v>2861</v>
      </c>
      <c r="F2865" s="76">
        <f t="shared" si="533"/>
        <v>104</v>
      </c>
      <c r="G2865" s="56" t="str">
        <f t="shared" si="543"/>
        <v>newnode_orionProject</v>
      </c>
      <c r="H2865" s="56">
        <f t="shared" si="540"/>
        <v>2861</v>
      </c>
      <c r="I2865" s="56">
        <f>IF(G2865="",0,IF(COUNTIF($G$5:G2865,G2865)=1,0,COUNTIF($G$5:G2865,G2865) )   )</f>
        <v>0</v>
      </c>
      <c r="J2865" s="56" t="str">
        <f t="shared" si="541"/>
        <v/>
      </c>
      <c r="K2865" s="56" t="str">
        <f t="shared" si="532"/>
        <v/>
      </c>
      <c r="L2865" s="56" t="str">
        <f t="shared" si="534"/>
        <v/>
      </c>
      <c r="M2865" s="56" t="str">
        <f t="shared" si="535"/>
        <v/>
      </c>
      <c r="N2865" s="56" t="str">
        <f t="shared" si="536"/>
        <v/>
      </c>
      <c r="O2865" s="56" t="str">
        <f t="shared" si="542"/>
        <v/>
      </c>
      <c r="P2865" s="56">
        <f>IF(ISERROR(IF($X$5=1,$Y$5,)),"",IF($X$5=1,$Y$5,))</f>
        <v>0</v>
      </c>
      <c r="Q2865" s="56">
        <f>IF(ISERROR(IF($X$6=1,$Y$6,)),"",IF($X$6=1,$Y$6,))</f>
        <v>10000</v>
      </c>
      <c r="R2865" s="56">
        <f>IF(ISERROR(IF($X$7=1,$Y$7,)),"",IF($X$7=1,$Y$7,))</f>
        <v>0</v>
      </c>
      <c r="S2865" s="56">
        <f>IF(ISERROR(IF($X$8=1,$Y$8,)),"",IF($X$8=1,$Y$8,))</f>
        <v>1000</v>
      </c>
      <c r="T2865" s="56">
        <f>IF(ISERROR(IF($X$9=1,$Y$9,)),"",IF($X$9=1,$Y$9,))</f>
        <v>500</v>
      </c>
      <c r="U2865" s="56">
        <f>IF(ISERROR(IF($X$10=1,$Y$10,)),"",IF($X$10=1,$Y$10,))</f>
        <v>500</v>
      </c>
    </row>
    <row r="2866" spans="1:21" x14ac:dyDescent="0.25">
      <c r="A2866" s="75">
        <f t="shared" si="537"/>
        <v>2862</v>
      </c>
      <c r="C2866" s="56" t="s">
        <v>2933</v>
      </c>
      <c r="E2866" s="56">
        <f t="shared" si="538"/>
        <v>2862</v>
      </c>
      <c r="F2866" s="76">
        <f t="shared" si="533"/>
        <v>104</v>
      </c>
      <c r="G2866" s="56" t="str">
        <f t="shared" si="543"/>
        <v/>
      </c>
      <c r="H2866" s="56">
        <f t="shared" si="540"/>
        <v>2862</v>
      </c>
      <c r="I2866" s="56">
        <f>IF(G2866="",0,IF(COUNTIF($G$5:G2866,G2866)=1,0,COUNTIF($G$5:G2866,G2866) )   )</f>
        <v>0</v>
      </c>
      <c r="J2866" s="56" t="str">
        <f t="shared" si="541"/>
        <v/>
      </c>
      <c r="K2866" s="56" t="str">
        <f t="shared" si="532"/>
        <v/>
      </c>
      <c r="L2866" s="56" t="str">
        <f t="shared" si="534"/>
        <v/>
      </c>
      <c r="M2866" s="56" t="str">
        <f t="shared" si="535"/>
        <v/>
      </c>
      <c r="N2866" s="56" t="str">
        <f t="shared" si="536"/>
        <v/>
      </c>
      <c r="O2866" s="56" t="str">
        <f t="shared" si="542"/>
        <v/>
      </c>
      <c r="P2866" s="56">
        <f>IF(ISERROR(IF($X$5=1,$Y$5,)),"",IF($X$5=1,$Y$5,))</f>
        <v>0</v>
      </c>
      <c r="Q2866" s="56">
        <f>IF(ISERROR(IF($X$6=1,$Y$6,)),"",IF($X$6=1,$Y$6,))</f>
        <v>10000</v>
      </c>
      <c r="R2866" s="56">
        <f>IF(ISERROR(IF($X$7=1,$Y$7,)),"",IF($X$7=1,$Y$7,))</f>
        <v>0</v>
      </c>
      <c r="S2866" s="56">
        <f>IF(ISERROR(IF($X$8=1,$Y$8,)),"",IF($X$8=1,$Y$8,))</f>
        <v>1000</v>
      </c>
      <c r="T2866" s="56">
        <f>IF(ISERROR(IF($X$9=1,$Y$9,)),"",IF($X$9=1,$Y$9,))</f>
        <v>500</v>
      </c>
      <c r="U2866" s="56">
        <f>IF(ISERROR(IF($X$10=1,$Y$10,)),"",IF($X$10=1,$Y$10,))</f>
        <v>500</v>
      </c>
    </row>
    <row r="2867" spans="1:21" x14ac:dyDescent="0.25">
      <c r="A2867" s="75">
        <f t="shared" si="537"/>
        <v>2863</v>
      </c>
      <c r="C2867" s="56" t="s">
        <v>6126</v>
      </c>
      <c r="E2867" s="56">
        <f t="shared" si="538"/>
        <v>2863</v>
      </c>
      <c r="F2867" s="76">
        <f t="shared" si="533"/>
        <v>104</v>
      </c>
      <c r="G2867" s="56" t="str">
        <f t="shared" si="543"/>
        <v/>
      </c>
      <c r="H2867" s="56">
        <f t="shared" si="540"/>
        <v>2863</v>
      </c>
      <c r="I2867" s="56">
        <f>IF(G2867="",0,IF(COUNTIF($G$5:G2867,G2867)=1,0,COUNTIF($G$5:G2867,G2867) )   )</f>
        <v>0</v>
      </c>
      <c r="J2867" s="56" t="str">
        <f t="shared" si="541"/>
        <v/>
      </c>
      <c r="K2867" s="56" t="str">
        <f t="shared" si="532"/>
        <v/>
      </c>
      <c r="L2867" s="56" t="str">
        <f t="shared" si="534"/>
        <v/>
      </c>
      <c r="M2867" s="56" t="str">
        <f t="shared" si="535"/>
        <v/>
      </c>
      <c r="N2867" s="56" t="str">
        <f t="shared" si="536"/>
        <v/>
      </c>
      <c r="O2867" s="56" t="str">
        <f t="shared" si="542"/>
        <v/>
      </c>
      <c r="P2867" s="56">
        <f>IF(ISERROR(IF($X$5=1,$Y$5,)),"",IF($X$5=1,$Y$5,))</f>
        <v>0</v>
      </c>
      <c r="Q2867" s="56">
        <f>IF(ISERROR(IF($X$6=1,$Y$6,)),"",IF($X$6=1,$Y$6,))</f>
        <v>10000</v>
      </c>
      <c r="R2867" s="56">
        <f>IF(ISERROR(IF($X$7=1,$Y$7,)),"",IF($X$7=1,$Y$7,))</f>
        <v>0</v>
      </c>
      <c r="S2867" s="56">
        <f>IF(ISERROR(IF($X$8=1,$Y$8,)),"",IF($X$8=1,$Y$8,))</f>
        <v>1000</v>
      </c>
      <c r="T2867" s="56">
        <f>IF(ISERROR(IF($X$9=1,$Y$9,)),"",IF($X$9=1,$Y$9,))</f>
        <v>500</v>
      </c>
      <c r="U2867" s="56">
        <f>IF(ISERROR(IF($X$10=1,$Y$10,)),"",IF($X$10=1,$Y$10,))</f>
        <v>500</v>
      </c>
    </row>
    <row r="2868" spans="1:21" x14ac:dyDescent="0.25">
      <c r="A2868" s="75">
        <f t="shared" si="537"/>
        <v>2864</v>
      </c>
      <c r="C2868" s="56" t="s">
        <v>2546</v>
      </c>
      <c r="E2868" s="56">
        <f t="shared" si="538"/>
        <v>2864</v>
      </c>
      <c r="F2868" s="76">
        <f t="shared" si="533"/>
        <v>104</v>
      </c>
      <c r="G2868" s="56" t="str">
        <f t="shared" si="543"/>
        <v/>
      </c>
      <c r="H2868" s="56">
        <f t="shared" si="540"/>
        <v>2864</v>
      </c>
      <c r="I2868" s="56">
        <f>IF(G2868="",0,IF(COUNTIF($G$5:G2868,G2868)=1,0,COUNTIF($G$5:G2868,G2868) )   )</f>
        <v>0</v>
      </c>
      <c r="J2868" s="56" t="str">
        <f t="shared" si="541"/>
        <v/>
      </c>
      <c r="K2868" s="56" t="str">
        <f t="shared" si="532"/>
        <v/>
      </c>
      <c r="L2868" s="56" t="str">
        <f t="shared" si="534"/>
        <v/>
      </c>
      <c r="M2868" s="56" t="str">
        <f t="shared" si="535"/>
        <v/>
      </c>
      <c r="N2868" s="56" t="str">
        <f t="shared" si="536"/>
        <v/>
      </c>
      <c r="O2868" s="56" t="str">
        <f t="shared" si="542"/>
        <v/>
      </c>
      <c r="P2868" s="56">
        <f>IF(ISERROR(IF($X$5=1,$Y$5,)),"",IF($X$5=1,$Y$5,))</f>
        <v>0</v>
      </c>
      <c r="Q2868" s="56">
        <f>IF(ISERROR(IF($X$6=1,$Y$6,)),"",IF($X$6=1,$Y$6,))</f>
        <v>10000</v>
      </c>
      <c r="R2868" s="56">
        <f>IF(ISERROR(IF($X$7=1,$Y$7,)),"",IF($X$7=1,$Y$7,))</f>
        <v>0</v>
      </c>
      <c r="S2868" s="56">
        <f>IF(ISERROR(IF($X$8=1,$Y$8,)),"",IF($X$8=1,$Y$8,))</f>
        <v>1000</v>
      </c>
      <c r="T2868" s="56">
        <f>IF(ISERROR(IF($X$9=1,$Y$9,)),"",IF($X$9=1,$Y$9,))</f>
        <v>500</v>
      </c>
      <c r="U2868" s="56">
        <f>IF(ISERROR(IF($X$10=1,$Y$10,)),"",IF($X$10=1,$Y$10,))</f>
        <v>500</v>
      </c>
    </row>
    <row r="2869" spans="1:21" x14ac:dyDescent="0.25">
      <c r="A2869" s="75">
        <f t="shared" si="537"/>
        <v>2865</v>
      </c>
      <c r="C2869" s="56" t="s">
        <v>2618</v>
      </c>
      <c r="E2869" s="56">
        <f t="shared" si="538"/>
        <v>2865</v>
      </c>
      <c r="F2869" s="76">
        <f t="shared" si="533"/>
        <v>104</v>
      </c>
      <c r="G2869" s="56" t="str">
        <f t="shared" si="543"/>
        <v/>
      </c>
      <c r="H2869" s="56">
        <f t="shared" si="540"/>
        <v>2865</v>
      </c>
      <c r="I2869" s="56">
        <f>IF(G2869="",0,IF(COUNTIF($G$5:G2869,G2869)=1,0,COUNTIF($G$5:G2869,G2869) )   )</f>
        <v>0</v>
      </c>
      <c r="J2869" s="56" t="str">
        <f t="shared" si="541"/>
        <v/>
      </c>
      <c r="K2869" s="56" t="str">
        <f t="shared" si="532"/>
        <v/>
      </c>
      <c r="L2869" s="56" t="str">
        <f t="shared" si="534"/>
        <v/>
      </c>
      <c r="M2869" s="56" t="str">
        <f t="shared" si="535"/>
        <v/>
      </c>
      <c r="N2869" s="56" t="str">
        <f t="shared" si="536"/>
        <v/>
      </c>
      <c r="O2869" s="56" t="str">
        <f t="shared" si="542"/>
        <v/>
      </c>
      <c r="P2869" s="56">
        <f>IF(ISERROR(IF($X$5=1,$Y$5,)),"",IF($X$5=1,$Y$5,))</f>
        <v>0</v>
      </c>
      <c r="Q2869" s="56">
        <f>IF(ISERROR(IF($X$6=1,$Y$6,)),"",IF($X$6=1,$Y$6,))</f>
        <v>10000</v>
      </c>
      <c r="R2869" s="56">
        <f>IF(ISERROR(IF($X$7=1,$Y$7,)),"",IF($X$7=1,$Y$7,))</f>
        <v>0</v>
      </c>
      <c r="S2869" s="56">
        <f>IF(ISERROR(IF($X$8=1,$Y$8,)),"",IF($X$8=1,$Y$8,))</f>
        <v>1000</v>
      </c>
      <c r="T2869" s="56">
        <f>IF(ISERROR(IF($X$9=1,$Y$9,)),"",IF($X$9=1,$Y$9,))</f>
        <v>500</v>
      </c>
      <c r="U2869" s="56">
        <f>IF(ISERROR(IF($X$10=1,$Y$10,)),"",IF($X$10=1,$Y$10,))</f>
        <v>500</v>
      </c>
    </row>
    <row r="2870" spans="1:21" x14ac:dyDescent="0.25">
      <c r="A2870" s="75">
        <f t="shared" si="537"/>
        <v>2866</v>
      </c>
      <c r="C2870" s="56" t="s">
        <v>6291</v>
      </c>
      <c r="E2870" s="56">
        <f t="shared" si="538"/>
        <v>2866</v>
      </c>
      <c r="F2870" s="76">
        <f t="shared" si="533"/>
        <v>104</v>
      </c>
      <c r="G2870" s="56" t="str">
        <f t="shared" si="543"/>
        <v/>
      </c>
      <c r="H2870" s="56">
        <f t="shared" si="540"/>
        <v>2866</v>
      </c>
      <c r="I2870" s="56">
        <f>IF(G2870="",0,IF(COUNTIF($G$5:G2870,G2870)=1,0,COUNTIF($G$5:G2870,G2870) )   )</f>
        <v>0</v>
      </c>
      <c r="J2870" s="56" t="str">
        <f t="shared" si="541"/>
        <v/>
      </c>
      <c r="K2870" s="56" t="str">
        <f t="shared" si="532"/>
        <v/>
      </c>
      <c r="L2870" s="56" t="str">
        <f t="shared" si="534"/>
        <v/>
      </c>
      <c r="M2870" s="56" t="str">
        <f t="shared" si="535"/>
        <v/>
      </c>
      <c r="N2870" s="56" t="str">
        <f t="shared" si="536"/>
        <v/>
      </c>
      <c r="O2870" s="56" t="str">
        <f t="shared" si="542"/>
        <v/>
      </c>
      <c r="P2870" s="56">
        <f>IF(ISERROR(IF($X$5=1,$Y$5,)),"",IF($X$5=1,$Y$5,))</f>
        <v>0</v>
      </c>
      <c r="Q2870" s="56">
        <f>IF(ISERROR(IF($X$6=1,$Y$6,)),"",IF($X$6=1,$Y$6,))</f>
        <v>10000</v>
      </c>
      <c r="R2870" s="56">
        <f>IF(ISERROR(IF($X$7=1,$Y$7,)),"",IF($X$7=1,$Y$7,))</f>
        <v>0</v>
      </c>
      <c r="S2870" s="56">
        <f>IF(ISERROR(IF($X$8=1,$Y$8,)),"",IF($X$8=1,$Y$8,))</f>
        <v>1000</v>
      </c>
      <c r="T2870" s="56">
        <f>IF(ISERROR(IF($X$9=1,$Y$9,)),"",IF($X$9=1,$Y$9,))</f>
        <v>500</v>
      </c>
      <c r="U2870" s="56">
        <f>IF(ISERROR(IF($X$10=1,$Y$10,)),"",IF($X$10=1,$Y$10,))</f>
        <v>500</v>
      </c>
    </row>
    <row r="2871" spans="1:21" x14ac:dyDescent="0.25">
      <c r="A2871" s="75">
        <f t="shared" si="537"/>
        <v>2867</v>
      </c>
      <c r="C2871" s="56" t="s">
        <v>2525</v>
      </c>
      <c r="E2871" s="56">
        <f t="shared" si="538"/>
        <v>2867</v>
      </c>
      <c r="F2871" s="76">
        <f t="shared" si="533"/>
        <v>104</v>
      </c>
      <c r="G2871" s="56" t="str">
        <f t="shared" si="543"/>
        <v/>
      </c>
      <c r="H2871" s="56">
        <f t="shared" si="540"/>
        <v>2867</v>
      </c>
      <c r="I2871" s="56">
        <f>IF(G2871="",0,IF(COUNTIF($G$5:G2871,G2871)=1,0,COUNTIF($G$5:G2871,G2871) )   )</f>
        <v>0</v>
      </c>
      <c r="J2871" s="56" t="str">
        <f t="shared" si="541"/>
        <v/>
      </c>
      <c r="K2871" s="56" t="str">
        <f t="shared" si="532"/>
        <v/>
      </c>
      <c r="L2871" s="56" t="str">
        <f t="shared" si="534"/>
        <v/>
      </c>
      <c r="M2871" s="56" t="str">
        <f t="shared" si="535"/>
        <v/>
      </c>
      <c r="N2871" s="56" t="str">
        <f t="shared" si="536"/>
        <v/>
      </c>
      <c r="O2871" s="56" t="str">
        <f t="shared" si="542"/>
        <v/>
      </c>
      <c r="P2871" s="56">
        <f>IF(ISERROR(IF($X$5=1,$Y$5,)),"",IF($X$5=1,$Y$5,))</f>
        <v>0</v>
      </c>
      <c r="Q2871" s="56">
        <f>IF(ISERROR(IF($X$6=1,$Y$6,)),"",IF($X$6=1,$Y$6,))</f>
        <v>10000</v>
      </c>
      <c r="R2871" s="56">
        <f>IF(ISERROR(IF($X$7=1,$Y$7,)),"",IF($X$7=1,$Y$7,))</f>
        <v>0</v>
      </c>
      <c r="S2871" s="56">
        <f>IF(ISERROR(IF($X$8=1,$Y$8,)),"",IF($X$8=1,$Y$8,))</f>
        <v>1000</v>
      </c>
      <c r="T2871" s="56">
        <f>IF(ISERROR(IF($X$9=1,$Y$9,)),"",IF($X$9=1,$Y$9,))</f>
        <v>500</v>
      </c>
      <c r="U2871" s="56">
        <f>IF(ISERROR(IF($X$10=1,$Y$10,)),"",IF($X$10=1,$Y$10,))</f>
        <v>500</v>
      </c>
    </row>
    <row r="2872" spans="1:21" x14ac:dyDescent="0.25">
      <c r="A2872" s="75">
        <f t="shared" si="537"/>
        <v>2868</v>
      </c>
      <c r="C2872" s="56" t="s">
        <v>2526</v>
      </c>
      <c r="E2872" s="56">
        <f t="shared" si="538"/>
        <v>2868</v>
      </c>
      <c r="F2872" s="76">
        <f t="shared" si="533"/>
        <v>104</v>
      </c>
      <c r="G2872" s="56" t="str">
        <f t="shared" si="543"/>
        <v/>
      </c>
      <c r="H2872" s="56">
        <f t="shared" si="540"/>
        <v>2868</v>
      </c>
      <c r="I2872" s="56">
        <f>IF(G2872="",0,IF(COUNTIF($G$5:G2872,G2872)=1,0,COUNTIF($G$5:G2872,G2872) )   )</f>
        <v>0</v>
      </c>
      <c r="J2872" s="56" t="str">
        <f t="shared" si="541"/>
        <v/>
      </c>
      <c r="K2872" s="56" t="str">
        <f t="shared" si="532"/>
        <v/>
      </c>
      <c r="L2872" s="56" t="str">
        <f t="shared" si="534"/>
        <v/>
      </c>
      <c r="M2872" s="56" t="str">
        <f t="shared" si="535"/>
        <v/>
      </c>
      <c r="N2872" s="56" t="str">
        <f t="shared" si="536"/>
        <v/>
      </c>
      <c r="O2872" s="56" t="str">
        <f t="shared" si="542"/>
        <v/>
      </c>
      <c r="P2872" s="56">
        <f>IF(ISERROR(IF($X$5=1,$Y$5,)),"",IF($X$5=1,$Y$5,))</f>
        <v>0</v>
      </c>
      <c r="Q2872" s="56">
        <f>IF(ISERROR(IF($X$6=1,$Y$6,)),"",IF($X$6=1,$Y$6,))</f>
        <v>10000</v>
      </c>
      <c r="R2872" s="56">
        <f>IF(ISERROR(IF($X$7=1,$Y$7,)),"",IF($X$7=1,$Y$7,))</f>
        <v>0</v>
      </c>
      <c r="S2872" s="56">
        <f>IF(ISERROR(IF($X$8=1,$Y$8,)),"",IF($X$8=1,$Y$8,))</f>
        <v>1000</v>
      </c>
      <c r="T2872" s="56">
        <f>IF(ISERROR(IF($X$9=1,$Y$9,)),"",IF($X$9=1,$Y$9,))</f>
        <v>500</v>
      </c>
      <c r="U2872" s="56">
        <f>IF(ISERROR(IF($X$10=1,$Y$10,)),"",IF($X$10=1,$Y$10,))</f>
        <v>500</v>
      </c>
    </row>
    <row r="2873" spans="1:21" x14ac:dyDescent="0.25">
      <c r="A2873" s="75">
        <f t="shared" si="537"/>
        <v>2869</v>
      </c>
      <c r="C2873" s="56" t="s">
        <v>2527</v>
      </c>
      <c r="E2873" s="56">
        <f t="shared" si="538"/>
        <v>2869</v>
      </c>
      <c r="F2873" s="76">
        <f t="shared" si="533"/>
        <v>104</v>
      </c>
      <c r="G2873" s="56" t="str">
        <f t="shared" si="543"/>
        <v/>
      </c>
      <c r="H2873" s="56">
        <f t="shared" si="540"/>
        <v>2869</v>
      </c>
      <c r="I2873" s="56">
        <f>IF(G2873="",0,IF(COUNTIF($G$5:G2873,G2873)=1,0,COUNTIF($G$5:G2873,G2873) )   )</f>
        <v>0</v>
      </c>
      <c r="J2873" s="56" t="str">
        <f t="shared" si="541"/>
        <v/>
      </c>
      <c r="K2873" s="56" t="str">
        <f t="shared" si="532"/>
        <v/>
      </c>
      <c r="L2873" s="56" t="str">
        <f t="shared" si="534"/>
        <v/>
      </c>
      <c r="M2873" s="56" t="str">
        <f t="shared" si="535"/>
        <v/>
      </c>
      <c r="N2873" s="56" t="str">
        <f t="shared" si="536"/>
        <v/>
      </c>
      <c r="O2873" s="56" t="str">
        <f t="shared" si="542"/>
        <v/>
      </c>
      <c r="P2873" s="56">
        <f>IF(ISERROR(IF($X$5=1,$Y$5,)),"",IF($X$5=1,$Y$5,))</f>
        <v>0</v>
      </c>
      <c r="Q2873" s="56">
        <f>IF(ISERROR(IF($X$6=1,$Y$6,)),"",IF($X$6=1,$Y$6,))</f>
        <v>10000</v>
      </c>
      <c r="R2873" s="56">
        <f>IF(ISERROR(IF($X$7=1,$Y$7,)),"",IF($X$7=1,$Y$7,))</f>
        <v>0</v>
      </c>
      <c r="S2873" s="56">
        <f>IF(ISERROR(IF($X$8=1,$Y$8,)),"",IF($X$8=1,$Y$8,))</f>
        <v>1000</v>
      </c>
      <c r="T2873" s="56">
        <f>IF(ISERROR(IF($X$9=1,$Y$9,)),"",IF($X$9=1,$Y$9,))</f>
        <v>500</v>
      </c>
      <c r="U2873" s="56">
        <f>IF(ISERROR(IF($X$10=1,$Y$10,)),"",IF($X$10=1,$Y$10,))</f>
        <v>500</v>
      </c>
    </row>
    <row r="2874" spans="1:21" x14ac:dyDescent="0.25">
      <c r="A2874" s="75">
        <f t="shared" si="537"/>
        <v>2870</v>
      </c>
      <c r="C2874" s="56" t="s">
        <v>2772</v>
      </c>
      <c r="E2874" s="56">
        <f t="shared" si="538"/>
        <v>2870</v>
      </c>
      <c r="F2874" s="76">
        <f t="shared" si="533"/>
        <v>104</v>
      </c>
      <c r="G2874" s="56" t="str">
        <f t="shared" si="543"/>
        <v/>
      </c>
      <c r="H2874" s="56">
        <f t="shared" si="540"/>
        <v>2870</v>
      </c>
      <c r="I2874" s="56">
        <f>IF(G2874="",0,IF(COUNTIF($G$5:G2874,G2874)=1,0,COUNTIF($G$5:G2874,G2874) )   )</f>
        <v>0</v>
      </c>
      <c r="J2874" s="56" t="str">
        <f t="shared" si="541"/>
        <v/>
      </c>
      <c r="K2874" s="56" t="str">
        <f t="shared" si="532"/>
        <v/>
      </c>
      <c r="L2874" s="56" t="str">
        <f t="shared" si="534"/>
        <v/>
      </c>
      <c r="M2874" s="56" t="str">
        <f t="shared" si="535"/>
        <v/>
      </c>
      <c r="N2874" s="56" t="str">
        <f t="shared" si="536"/>
        <v/>
      </c>
      <c r="O2874" s="56" t="str">
        <f t="shared" si="542"/>
        <v/>
      </c>
      <c r="P2874" s="56">
        <f>IF(ISERROR(IF($X$5=1,$Y$5,)),"",IF($X$5=1,$Y$5,))</f>
        <v>0</v>
      </c>
      <c r="Q2874" s="56">
        <f>IF(ISERROR(IF($X$6=1,$Y$6,)),"",IF($X$6=1,$Y$6,))</f>
        <v>10000</v>
      </c>
      <c r="R2874" s="56">
        <f>IF(ISERROR(IF($X$7=1,$Y$7,)),"",IF($X$7=1,$Y$7,))</f>
        <v>0</v>
      </c>
      <c r="S2874" s="56">
        <f>IF(ISERROR(IF($X$8=1,$Y$8,)),"",IF($X$8=1,$Y$8,))</f>
        <v>1000</v>
      </c>
      <c r="T2874" s="56">
        <f>IF(ISERROR(IF($X$9=1,$Y$9,)),"",IF($X$9=1,$Y$9,))</f>
        <v>500</v>
      </c>
      <c r="U2874" s="56">
        <f>IF(ISERROR(IF($X$10=1,$Y$10,)),"",IF($X$10=1,$Y$10,))</f>
        <v>500</v>
      </c>
    </row>
    <row r="2875" spans="1:21" x14ac:dyDescent="0.25">
      <c r="A2875" s="75">
        <f t="shared" si="537"/>
        <v>2871</v>
      </c>
      <c r="C2875" s="56" t="s">
        <v>2529</v>
      </c>
      <c r="E2875" s="56">
        <f t="shared" si="538"/>
        <v>2871</v>
      </c>
      <c r="F2875" s="76">
        <f t="shared" si="533"/>
        <v>104</v>
      </c>
      <c r="G2875" s="56" t="str">
        <f t="shared" si="543"/>
        <v/>
      </c>
      <c r="H2875" s="56">
        <f t="shared" si="540"/>
        <v>2871</v>
      </c>
      <c r="I2875" s="56">
        <f>IF(G2875="",0,IF(COUNTIF($G$5:G2875,G2875)=1,0,COUNTIF($G$5:G2875,G2875) )   )</f>
        <v>0</v>
      </c>
      <c r="J2875" s="56" t="str">
        <f t="shared" si="541"/>
        <v/>
      </c>
      <c r="K2875" s="56" t="str">
        <f t="shared" si="532"/>
        <v/>
      </c>
      <c r="L2875" s="56" t="str">
        <f t="shared" si="534"/>
        <v/>
      </c>
      <c r="M2875" s="56" t="str">
        <f t="shared" si="535"/>
        <v/>
      </c>
      <c r="N2875" s="56" t="str">
        <f t="shared" si="536"/>
        <v/>
      </c>
      <c r="O2875" s="56" t="str">
        <f t="shared" si="542"/>
        <v/>
      </c>
      <c r="P2875" s="56">
        <f>IF(ISERROR(IF($X$5=1,$Y$5,)),"",IF($X$5=1,$Y$5,))</f>
        <v>0</v>
      </c>
      <c r="Q2875" s="56">
        <f>IF(ISERROR(IF($X$6=1,$Y$6,)),"",IF($X$6=1,$Y$6,))</f>
        <v>10000</v>
      </c>
      <c r="R2875" s="56">
        <f>IF(ISERROR(IF($X$7=1,$Y$7,)),"",IF($X$7=1,$Y$7,))</f>
        <v>0</v>
      </c>
      <c r="S2875" s="56">
        <f>IF(ISERROR(IF($X$8=1,$Y$8,)),"",IF($X$8=1,$Y$8,))</f>
        <v>1000</v>
      </c>
      <c r="T2875" s="56">
        <f>IF(ISERROR(IF($X$9=1,$Y$9,)),"",IF($X$9=1,$Y$9,))</f>
        <v>500</v>
      </c>
      <c r="U2875" s="56">
        <f>IF(ISERROR(IF($X$10=1,$Y$10,)),"",IF($X$10=1,$Y$10,))</f>
        <v>500</v>
      </c>
    </row>
    <row r="2876" spans="1:21" x14ac:dyDescent="0.25">
      <c r="A2876" s="75">
        <f t="shared" si="537"/>
        <v>2872</v>
      </c>
      <c r="C2876" s="56" t="s">
        <v>2518</v>
      </c>
      <c r="E2876" s="56">
        <f t="shared" si="538"/>
        <v>2872</v>
      </c>
      <c r="F2876" s="76">
        <f t="shared" si="533"/>
        <v>104</v>
      </c>
      <c r="G2876" s="56" t="str">
        <f t="shared" si="543"/>
        <v/>
      </c>
      <c r="H2876" s="56">
        <f t="shared" si="540"/>
        <v>2872</v>
      </c>
      <c r="I2876" s="56">
        <f>IF(G2876="",0,IF(COUNTIF($G$5:G2876,G2876)=1,0,COUNTIF($G$5:G2876,G2876) )   )</f>
        <v>0</v>
      </c>
      <c r="J2876" s="56" t="str">
        <f t="shared" si="541"/>
        <v/>
      </c>
      <c r="K2876" s="56" t="str">
        <f t="shared" si="532"/>
        <v/>
      </c>
      <c r="L2876" s="56" t="str">
        <f t="shared" si="534"/>
        <v/>
      </c>
      <c r="M2876" s="56" t="str">
        <f t="shared" si="535"/>
        <v/>
      </c>
      <c r="N2876" s="56" t="str">
        <f t="shared" si="536"/>
        <v/>
      </c>
      <c r="O2876" s="56" t="str">
        <f t="shared" si="542"/>
        <v/>
      </c>
      <c r="P2876" s="56">
        <f>IF(ISERROR(IF($X$5=1,$Y$5,)),"",IF($X$5=1,$Y$5,))</f>
        <v>0</v>
      </c>
      <c r="Q2876" s="56">
        <f>IF(ISERROR(IF($X$6=1,$Y$6,)),"",IF($X$6=1,$Y$6,))</f>
        <v>10000</v>
      </c>
      <c r="R2876" s="56">
        <f>IF(ISERROR(IF($X$7=1,$Y$7,)),"",IF($X$7=1,$Y$7,))</f>
        <v>0</v>
      </c>
      <c r="S2876" s="56">
        <f>IF(ISERROR(IF($X$8=1,$Y$8,)),"",IF($X$8=1,$Y$8,))</f>
        <v>1000</v>
      </c>
      <c r="T2876" s="56">
        <f>IF(ISERROR(IF($X$9=1,$Y$9,)),"",IF($X$9=1,$Y$9,))</f>
        <v>500</v>
      </c>
      <c r="U2876" s="56">
        <f>IF(ISERROR(IF($X$10=1,$Y$10,)),"",IF($X$10=1,$Y$10,))</f>
        <v>500</v>
      </c>
    </row>
    <row r="2877" spans="1:21" x14ac:dyDescent="0.25">
      <c r="A2877" s="75">
        <f t="shared" si="537"/>
        <v>2873</v>
      </c>
      <c r="D2877" s="56" t="s">
        <v>2936</v>
      </c>
      <c r="E2877" s="56">
        <f t="shared" si="538"/>
        <v>2873</v>
      </c>
      <c r="F2877" s="76">
        <f t="shared" si="533"/>
        <v>104</v>
      </c>
      <c r="G2877" s="56" t="str">
        <f t="shared" si="543"/>
        <v>Orion.Circularpanel</v>
      </c>
      <c r="H2877" s="56">
        <f t="shared" si="540"/>
        <v>2873</v>
      </c>
      <c r="I2877" s="56">
        <f>IF(G2877="",0,IF(COUNTIF($G$5:G2877,G2877)=1,0,COUNTIF($G$5:G2877,G2877) )   )</f>
        <v>0</v>
      </c>
      <c r="J2877" s="56" t="str">
        <f t="shared" si="541"/>
        <v/>
      </c>
      <c r="K2877" s="56" t="str">
        <f t="shared" si="532"/>
        <v/>
      </c>
      <c r="L2877" s="56" t="str">
        <f t="shared" si="534"/>
        <v/>
      </c>
      <c r="M2877" s="56" t="str">
        <f t="shared" si="535"/>
        <v/>
      </c>
      <c r="N2877" s="56" t="str">
        <f t="shared" si="536"/>
        <v/>
      </c>
      <c r="O2877" s="56" t="str">
        <f t="shared" si="542"/>
        <v/>
      </c>
      <c r="P2877" s="56">
        <f>IF(ISERROR(IF($X$5=1,$Y$5,)),"",IF($X$5=1,$Y$5,))</f>
        <v>0</v>
      </c>
      <c r="Q2877" s="56">
        <f>IF(ISERROR(IF($X$6=1,$Y$6,)),"",IF($X$6=1,$Y$6,))</f>
        <v>10000</v>
      </c>
      <c r="R2877" s="56">
        <f>IF(ISERROR(IF($X$7=1,$Y$7,)),"",IF($X$7=1,$Y$7,))</f>
        <v>0</v>
      </c>
      <c r="S2877" s="56">
        <f>IF(ISERROR(IF($X$8=1,$Y$8,)),"",IF($X$8=1,$Y$8,))</f>
        <v>1000</v>
      </c>
      <c r="T2877" s="56">
        <f>IF(ISERROR(IF($X$9=1,$Y$9,)),"",IF($X$9=1,$Y$9,))</f>
        <v>500</v>
      </c>
      <c r="U2877" s="56">
        <f>IF(ISERROR(IF($X$10=1,$Y$10,)),"",IF($X$10=1,$Y$10,))</f>
        <v>500</v>
      </c>
    </row>
    <row r="2878" spans="1:21" x14ac:dyDescent="0.25">
      <c r="A2878" s="75">
        <f t="shared" si="537"/>
        <v>2874</v>
      </c>
      <c r="D2878" s="56" t="s">
        <v>2937</v>
      </c>
      <c r="E2878" s="56">
        <f t="shared" si="538"/>
        <v>2874</v>
      </c>
      <c r="F2878" s="76">
        <f t="shared" si="533"/>
        <v>104</v>
      </c>
      <c r="G2878" s="56" t="str">
        <f t="shared" si="543"/>
        <v>Orion.DockingPort</v>
      </c>
      <c r="H2878" s="56">
        <f t="shared" si="540"/>
        <v>2874</v>
      </c>
      <c r="I2878" s="56">
        <f>IF(G2878="",0,IF(COUNTIF($G$5:G2878,G2878)=1,0,COUNTIF($G$5:G2878,G2878) )   )</f>
        <v>0</v>
      </c>
      <c r="J2878" s="56" t="str">
        <f t="shared" si="541"/>
        <v/>
      </c>
      <c r="K2878" s="56" t="str">
        <f t="shared" ref="K2878:K2941" si="544">IF(ISERROR(VLOOKUP(J2878,$F$5:$G$6005,2,)),"",VLOOKUP(J2878,$F$5:$G$6005,2,))</f>
        <v/>
      </c>
      <c r="L2878" s="56" t="str">
        <f t="shared" si="534"/>
        <v/>
      </c>
      <c r="M2878" s="56" t="str">
        <f t="shared" si="535"/>
        <v/>
      </c>
      <c r="N2878" s="56" t="str">
        <f t="shared" si="536"/>
        <v/>
      </c>
      <c r="O2878" s="56" t="str">
        <f t="shared" si="542"/>
        <v/>
      </c>
      <c r="P2878" s="56">
        <f>IF(ISERROR(IF($X$5=1,$Y$5,)),"",IF($X$5=1,$Y$5,))</f>
        <v>0</v>
      </c>
      <c r="Q2878" s="56">
        <f>IF(ISERROR(IF($X$6=1,$Y$6,)),"",IF($X$6=1,$Y$6,))</f>
        <v>10000</v>
      </c>
      <c r="R2878" s="56">
        <f>IF(ISERROR(IF($X$7=1,$Y$7,)),"",IF($X$7=1,$Y$7,))</f>
        <v>0</v>
      </c>
      <c r="S2878" s="56">
        <f>IF(ISERROR(IF($X$8=1,$Y$8,)),"",IF($X$8=1,$Y$8,))</f>
        <v>1000</v>
      </c>
      <c r="T2878" s="56">
        <f>IF(ISERROR(IF($X$9=1,$Y$9,)),"",IF($X$9=1,$Y$9,))</f>
        <v>500</v>
      </c>
      <c r="U2878" s="56">
        <f>IF(ISERROR(IF($X$10=1,$Y$10,)),"",IF($X$10=1,$Y$10,))</f>
        <v>500</v>
      </c>
    </row>
    <row r="2879" spans="1:21" x14ac:dyDescent="0.25">
      <c r="A2879" s="75">
        <f t="shared" si="537"/>
        <v>2875</v>
      </c>
      <c r="D2879" s="56" t="s">
        <v>2938</v>
      </c>
      <c r="E2879" s="56">
        <f t="shared" si="538"/>
        <v>2875</v>
      </c>
      <c r="F2879" s="76">
        <f t="shared" si="533"/>
        <v>104</v>
      </c>
      <c r="G2879" s="56" t="str">
        <f t="shared" si="543"/>
        <v>Orion.InstrumentServise.Module</v>
      </c>
      <c r="H2879" s="56">
        <f t="shared" si="540"/>
        <v>2875</v>
      </c>
      <c r="I2879" s="56">
        <f>IF(G2879="",0,IF(COUNTIF($G$5:G2879,G2879)=1,0,COUNTIF($G$5:G2879,G2879) )   )</f>
        <v>0</v>
      </c>
      <c r="J2879" s="56" t="str">
        <f t="shared" si="541"/>
        <v/>
      </c>
      <c r="K2879" s="56" t="str">
        <f t="shared" si="544"/>
        <v/>
      </c>
      <c r="L2879" s="56" t="str">
        <f t="shared" si="534"/>
        <v/>
      </c>
      <c r="M2879" s="56" t="str">
        <f t="shared" si="535"/>
        <v/>
      </c>
      <c r="N2879" s="56" t="str">
        <f t="shared" si="536"/>
        <v/>
      </c>
      <c r="O2879" s="56" t="str">
        <f t="shared" si="542"/>
        <v/>
      </c>
      <c r="P2879" s="56">
        <f>IF(ISERROR(IF($X$5=1,$Y$5,)),"",IF($X$5=1,$Y$5,))</f>
        <v>0</v>
      </c>
      <c r="Q2879" s="56">
        <f>IF(ISERROR(IF($X$6=1,$Y$6,)),"",IF($X$6=1,$Y$6,))</f>
        <v>10000</v>
      </c>
      <c r="R2879" s="56">
        <f>IF(ISERROR(IF($X$7=1,$Y$7,)),"",IF($X$7=1,$Y$7,))</f>
        <v>0</v>
      </c>
      <c r="S2879" s="56">
        <f>IF(ISERROR(IF($X$8=1,$Y$8,)),"",IF($X$8=1,$Y$8,))</f>
        <v>1000</v>
      </c>
      <c r="T2879" s="56">
        <f>IF(ISERROR(IF($X$9=1,$Y$9,)),"",IF($X$9=1,$Y$9,))</f>
        <v>500</v>
      </c>
      <c r="U2879" s="56">
        <f>IF(ISERROR(IF($X$10=1,$Y$10,)),"",IF($X$10=1,$Y$10,))</f>
        <v>500</v>
      </c>
    </row>
    <row r="2880" spans="1:21" x14ac:dyDescent="0.25">
      <c r="A2880" s="75">
        <f t="shared" si="537"/>
        <v>2876</v>
      </c>
      <c r="D2880" s="56" t="s">
        <v>2939</v>
      </c>
      <c r="E2880" s="56">
        <f t="shared" si="538"/>
        <v>2876</v>
      </c>
      <c r="F2880" s="76">
        <f t="shared" si="533"/>
        <v>104</v>
      </c>
      <c r="G2880" s="56" t="str">
        <f t="shared" si="543"/>
        <v>Orion.LES</v>
      </c>
      <c r="H2880" s="56">
        <f t="shared" si="540"/>
        <v>2876</v>
      </c>
      <c r="I2880" s="56">
        <f>IF(G2880="",0,IF(COUNTIF($G$5:G2880,G2880)=1,0,COUNTIF($G$5:G2880,G2880) )   )</f>
        <v>0</v>
      </c>
      <c r="J2880" s="56" t="str">
        <f t="shared" si="541"/>
        <v/>
      </c>
      <c r="K2880" s="56" t="str">
        <f t="shared" si="544"/>
        <v/>
      </c>
      <c r="L2880" s="56" t="str">
        <f t="shared" si="534"/>
        <v/>
      </c>
      <c r="M2880" s="56" t="str">
        <f t="shared" si="535"/>
        <v/>
      </c>
      <c r="N2880" s="56" t="str">
        <f t="shared" si="536"/>
        <v/>
      </c>
      <c r="O2880" s="56" t="str">
        <f t="shared" si="542"/>
        <v/>
      </c>
      <c r="P2880" s="56">
        <f>IF(ISERROR(IF($X$5=1,$Y$5,)),"",IF($X$5=1,$Y$5,))</f>
        <v>0</v>
      </c>
      <c r="Q2880" s="56">
        <f>IF(ISERROR(IF($X$6=1,$Y$6,)),"",IF($X$6=1,$Y$6,))</f>
        <v>10000</v>
      </c>
      <c r="R2880" s="56">
        <f>IF(ISERROR(IF($X$7=1,$Y$7,)),"",IF($X$7=1,$Y$7,))</f>
        <v>0</v>
      </c>
      <c r="S2880" s="56">
        <f>IF(ISERROR(IF($X$8=1,$Y$8,)),"",IF($X$8=1,$Y$8,))</f>
        <v>1000</v>
      </c>
      <c r="T2880" s="56">
        <f>IF(ISERROR(IF($X$9=1,$Y$9,)),"",IF($X$9=1,$Y$9,))</f>
        <v>500</v>
      </c>
      <c r="U2880" s="56">
        <f>IF(ISERROR(IF($X$10=1,$Y$10,)),"",IF($X$10=1,$Y$10,))</f>
        <v>500</v>
      </c>
    </row>
    <row r="2881" spans="1:21" x14ac:dyDescent="0.25">
      <c r="A2881" s="75">
        <f t="shared" si="537"/>
        <v>2877</v>
      </c>
      <c r="D2881" s="56" t="s">
        <v>2940</v>
      </c>
      <c r="E2881" s="56">
        <f t="shared" si="538"/>
        <v>2877</v>
      </c>
      <c r="F2881" s="76">
        <f t="shared" si="533"/>
        <v>104</v>
      </c>
      <c r="G2881" s="56" t="str">
        <f t="shared" si="543"/>
        <v>Orion.Pod</v>
      </c>
      <c r="H2881" s="56">
        <f t="shared" si="540"/>
        <v>2877</v>
      </c>
      <c r="I2881" s="56">
        <f>IF(G2881="",0,IF(COUNTIF($G$5:G2881,G2881)=1,0,COUNTIF($G$5:G2881,G2881) )   )</f>
        <v>0</v>
      </c>
      <c r="J2881" s="56" t="str">
        <f t="shared" si="541"/>
        <v/>
      </c>
      <c r="K2881" s="56" t="str">
        <f t="shared" si="544"/>
        <v/>
      </c>
      <c r="L2881" s="56" t="str">
        <f t="shared" si="534"/>
        <v/>
      </c>
      <c r="M2881" s="56" t="str">
        <f t="shared" si="535"/>
        <v/>
      </c>
      <c r="N2881" s="56" t="str">
        <f t="shared" si="536"/>
        <v/>
      </c>
      <c r="O2881" s="56" t="str">
        <f t="shared" si="542"/>
        <v/>
      </c>
      <c r="P2881" s="56">
        <f>IF(ISERROR(IF($X$5=1,$Y$5,)),"",IF($X$5=1,$Y$5,))</f>
        <v>0</v>
      </c>
      <c r="Q2881" s="56">
        <f>IF(ISERROR(IF($X$6=1,$Y$6,)),"",IF($X$6=1,$Y$6,))</f>
        <v>10000</v>
      </c>
      <c r="R2881" s="56">
        <f>IF(ISERROR(IF($X$7=1,$Y$7,)),"",IF($X$7=1,$Y$7,))</f>
        <v>0</v>
      </c>
      <c r="S2881" s="56">
        <f>IF(ISERROR(IF($X$8=1,$Y$8,)),"",IF($X$8=1,$Y$8,))</f>
        <v>1000</v>
      </c>
      <c r="T2881" s="56">
        <f>IF(ISERROR(IF($X$9=1,$Y$9,)),"",IF($X$9=1,$Y$9,))</f>
        <v>500</v>
      </c>
      <c r="U2881" s="56">
        <f>IF(ISERROR(IF($X$10=1,$Y$10,)),"",IF($X$10=1,$Y$10,))</f>
        <v>500</v>
      </c>
    </row>
    <row r="2882" spans="1:21" x14ac:dyDescent="0.25">
      <c r="A2882" s="75">
        <f t="shared" si="537"/>
        <v>2878</v>
      </c>
      <c r="C2882" s="56" t="s">
        <v>2532</v>
      </c>
      <c r="E2882" s="56">
        <f t="shared" si="538"/>
        <v>2878</v>
      </c>
      <c r="F2882" s="76">
        <f t="shared" si="533"/>
        <v>104</v>
      </c>
      <c r="G2882" s="56" t="str">
        <f t="shared" si="543"/>
        <v/>
      </c>
      <c r="H2882" s="56">
        <f t="shared" si="540"/>
        <v>2878</v>
      </c>
      <c r="I2882" s="56">
        <f>IF(G2882="",0,IF(COUNTIF($G$5:G2882,G2882)=1,0,COUNTIF($G$5:G2882,G2882) )   )</f>
        <v>0</v>
      </c>
      <c r="J2882" s="56" t="str">
        <f t="shared" si="541"/>
        <v/>
      </c>
      <c r="K2882" s="56" t="str">
        <f t="shared" si="544"/>
        <v/>
      </c>
      <c r="L2882" s="56" t="str">
        <f t="shared" si="534"/>
        <v/>
      </c>
      <c r="M2882" s="56" t="str">
        <f t="shared" si="535"/>
        <v/>
      </c>
      <c r="N2882" s="56" t="str">
        <f t="shared" si="536"/>
        <v/>
      </c>
      <c r="O2882" s="56" t="str">
        <f t="shared" si="542"/>
        <v/>
      </c>
      <c r="P2882" s="56">
        <f>IF(ISERROR(IF($X$5=1,$Y$5,)),"",IF($X$5=1,$Y$5,))</f>
        <v>0</v>
      </c>
      <c r="Q2882" s="56">
        <f>IF(ISERROR(IF($X$6=1,$Y$6,)),"",IF($X$6=1,$Y$6,))</f>
        <v>10000</v>
      </c>
      <c r="R2882" s="56">
        <f>IF(ISERROR(IF($X$7=1,$Y$7,)),"",IF($X$7=1,$Y$7,))</f>
        <v>0</v>
      </c>
      <c r="S2882" s="56">
        <f>IF(ISERROR(IF($X$8=1,$Y$8,)),"",IF($X$8=1,$Y$8,))</f>
        <v>1000</v>
      </c>
      <c r="T2882" s="56">
        <f>IF(ISERROR(IF($X$9=1,$Y$9,)),"",IF($X$9=1,$Y$9,))</f>
        <v>500</v>
      </c>
      <c r="U2882" s="56">
        <f>IF(ISERROR(IF($X$10=1,$Y$10,)),"",IF($X$10=1,$Y$10,))</f>
        <v>500</v>
      </c>
    </row>
    <row r="2883" spans="1:21" x14ac:dyDescent="0.25">
      <c r="A2883" s="75">
        <f t="shared" si="537"/>
        <v>2879</v>
      </c>
      <c r="B2883" s="56" t="s">
        <v>2532</v>
      </c>
      <c r="E2883" s="56">
        <f t="shared" si="538"/>
        <v>2879</v>
      </c>
      <c r="F2883" s="76">
        <f t="shared" si="533"/>
        <v>104</v>
      </c>
      <c r="G2883" s="56" t="str">
        <f t="shared" si="543"/>
        <v/>
      </c>
      <c r="H2883" s="56">
        <f t="shared" si="540"/>
        <v>2879</v>
      </c>
      <c r="I2883" s="56">
        <f>IF(G2883="",0,IF(COUNTIF($G$5:G2883,G2883)=1,0,COUNTIF($G$5:G2883,G2883) )   )</f>
        <v>0</v>
      </c>
      <c r="J2883" s="56" t="str">
        <f t="shared" si="541"/>
        <v/>
      </c>
      <c r="K2883" s="56" t="str">
        <f t="shared" si="544"/>
        <v/>
      </c>
      <c r="L2883" s="56" t="str">
        <f t="shared" si="534"/>
        <v/>
      </c>
      <c r="M2883" s="56" t="str">
        <f t="shared" si="535"/>
        <v/>
      </c>
      <c r="N2883" s="56" t="str">
        <f t="shared" si="536"/>
        <v/>
      </c>
      <c r="O2883" s="56" t="str">
        <f t="shared" si="542"/>
        <v/>
      </c>
      <c r="P2883" s="56">
        <f>IF(ISERROR(IF($X$5=1,$Y$5,)),"",IF($X$5=1,$Y$5,))</f>
        <v>0</v>
      </c>
      <c r="Q2883" s="56">
        <f>IF(ISERROR(IF($X$6=1,$Y$6,)),"",IF($X$6=1,$Y$6,))</f>
        <v>10000</v>
      </c>
      <c r="R2883" s="56">
        <f>IF(ISERROR(IF($X$7=1,$Y$7,)),"",IF($X$7=1,$Y$7,))</f>
        <v>0</v>
      </c>
      <c r="S2883" s="56">
        <f>IF(ISERROR(IF($X$8=1,$Y$8,)),"",IF($X$8=1,$Y$8,))</f>
        <v>1000</v>
      </c>
      <c r="T2883" s="56">
        <f>IF(ISERROR(IF($X$9=1,$Y$9,)),"",IF($X$9=1,$Y$9,))</f>
        <v>500</v>
      </c>
      <c r="U2883" s="56">
        <f>IF(ISERROR(IF($X$10=1,$Y$10,)),"",IF($X$10=1,$Y$10,))</f>
        <v>500</v>
      </c>
    </row>
    <row r="2884" spans="1:21" x14ac:dyDescent="0.25">
      <c r="A2884" s="75">
        <f t="shared" si="537"/>
        <v>2880</v>
      </c>
      <c r="B2884" s="56" t="s">
        <v>2517</v>
      </c>
      <c r="E2884" s="56">
        <f t="shared" si="538"/>
        <v>2880</v>
      </c>
      <c r="F2884" s="76">
        <f t="shared" si="533"/>
        <v>104</v>
      </c>
      <c r="G2884" s="56" t="str">
        <f t="shared" si="543"/>
        <v/>
      </c>
      <c r="H2884" s="56">
        <f t="shared" si="540"/>
        <v>2880</v>
      </c>
      <c r="I2884" s="56">
        <f>IF(G2884="",0,IF(COUNTIF($G$5:G2884,G2884)=1,0,COUNTIF($G$5:G2884,G2884) )   )</f>
        <v>0</v>
      </c>
      <c r="J2884" s="56" t="str">
        <f t="shared" si="541"/>
        <v/>
      </c>
      <c r="K2884" s="56" t="str">
        <f t="shared" si="544"/>
        <v/>
      </c>
      <c r="L2884" s="56" t="str">
        <f t="shared" si="534"/>
        <v/>
      </c>
      <c r="M2884" s="56" t="str">
        <f t="shared" si="535"/>
        <v/>
      </c>
      <c r="N2884" s="56" t="str">
        <f t="shared" si="536"/>
        <v/>
      </c>
      <c r="O2884" s="56" t="str">
        <f t="shared" si="542"/>
        <v/>
      </c>
      <c r="P2884" s="56">
        <f>IF(ISERROR(IF($X$5=1,$Y$5,)),"",IF($X$5=1,$Y$5,))</f>
        <v>0</v>
      </c>
      <c r="Q2884" s="56">
        <f>IF(ISERROR(IF($X$6=1,$Y$6,)),"",IF($X$6=1,$Y$6,))</f>
        <v>10000</v>
      </c>
      <c r="R2884" s="56">
        <f>IF(ISERROR(IF($X$7=1,$Y$7,)),"",IF($X$7=1,$Y$7,))</f>
        <v>0</v>
      </c>
      <c r="S2884" s="56">
        <f>IF(ISERROR(IF($X$8=1,$Y$8,)),"",IF($X$8=1,$Y$8,))</f>
        <v>1000</v>
      </c>
      <c r="T2884" s="56">
        <f>IF(ISERROR(IF($X$9=1,$Y$9,)),"",IF($X$9=1,$Y$9,))</f>
        <v>500</v>
      </c>
      <c r="U2884" s="56">
        <f>IF(ISERROR(IF($X$10=1,$Y$10,)),"",IF($X$10=1,$Y$10,))</f>
        <v>500</v>
      </c>
    </row>
    <row r="2885" spans="1:21" x14ac:dyDescent="0.25">
      <c r="A2885" s="75">
        <f t="shared" si="537"/>
        <v>2881</v>
      </c>
      <c r="B2885" s="56" t="s">
        <v>2518</v>
      </c>
      <c r="E2885" s="56">
        <f t="shared" si="538"/>
        <v>2881</v>
      </c>
      <c r="F2885" s="76">
        <f t="shared" ref="F2885:F2948" si="545">IF(A2883=0,0,IF(ISBLANK(G2885),"",IF(LEFT(G2885,4)="newn",F2884+1,IF(LEFT(G2885,4)="node",F2884+1,F2884))))</f>
        <v>104</v>
      </c>
      <c r="G2885" s="56" t="str">
        <f t="shared" si="543"/>
        <v/>
      </c>
      <c r="H2885" s="56">
        <f t="shared" si="540"/>
        <v>2881</v>
      </c>
      <c r="I2885" s="56">
        <f>IF(G2885="",0,IF(COUNTIF($G$5:G2885,G2885)=1,0,COUNTIF($G$5:G2885,G2885) )   )</f>
        <v>0</v>
      </c>
      <c r="J2885" s="56" t="str">
        <f t="shared" si="541"/>
        <v/>
      </c>
      <c r="K2885" s="56" t="str">
        <f t="shared" si="544"/>
        <v/>
      </c>
      <c r="L2885" s="56" t="str">
        <f t="shared" ref="L2885:L2948" si="546">IF(ISERROR(VLOOKUP(K2885,$AB$14:$AD$197,3,)),"",VLOOKUP(K2885,$AB$14:$AD$197,3,))</f>
        <v/>
      </c>
      <c r="M2885" s="56" t="str">
        <f t="shared" ref="M2885:M2948" si="547">IF(ISERROR(HLOOKUP(J2885,$AG$5:$XH$6,2,)),"",HLOOKUP(J2885,$AG$5:$XH$6,2,))</f>
        <v/>
      </c>
      <c r="N2885" s="56" t="str">
        <f t="shared" ref="N2885:N2948" si="548">IF(ISERROR(VLOOKUP(K2885,$AB$14:$AD$197,2,)),"",VLOOKUP(K2885,$AB$14:$AD$197,2,))</f>
        <v/>
      </c>
      <c r="O2885" s="56" t="str">
        <f t="shared" si="542"/>
        <v/>
      </c>
      <c r="P2885" s="56">
        <f>IF(ISERROR(IF($X$5=1,$Y$5,)),"",IF($X$5=1,$Y$5,))</f>
        <v>0</v>
      </c>
      <c r="Q2885" s="56">
        <f>IF(ISERROR(IF($X$6=1,$Y$6,)),"",IF($X$6=1,$Y$6,))</f>
        <v>10000</v>
      </c>
      <c r="R2885" s="56">
        <f>IF(ISERROR(IF($X$7=1,$Y$7,)),"",IF($X$7=1,$Y$7,))</f>
        <v>0</v>
      </c>
      <c r="S2885" s="56">
        <f>IF(ISERROR(IF($X$8=1,$Y$8,)),"",IF($X$8=1,$Y$8,))</f>
        <v>1000</v>
      </c>
      <c r="T2885" s="56">
        <f>IF(ISERROR(IF($X$9=1,$Y$9,)),"",IF($X$9=1,$Y$9,))</f>
        <v>500</v>
      </c>
      <c r="U2885" s="56">
        <f>IF(ISERROR(IF($X$10=1,$Y$10,)),"",IF($X$10=1,$Y$10,))</f>
        <v>500</v>
      </c>
    </row>
    <row r="2886" spans="1:21" x14ac:dyDescent="0.25">
      <c r="A2886" s="75">
        <f t="shared" ref="A2886:A2949" si="549">IF(A2885=0,0,IF(B2885="}",IF(B2886="NODE",A2885+1,0),A2885+1))</f>
        <v>2882</v>
      </c>
      <c r="C2886" s="56" t="s">
        <v>6028</v>
      </c>
      <c r="E2886" s="56">
        <f t="shared" ref="E2886:E2949" si="550">A2886</f>
        <v>2882</v>
      </c>
      <c r="F2886" s="76">
        <f t="shared" si="545"/>
        <v>105</v>
      </c>
      <c r="G2886" s="56" t="str">
        <f t="shared" ref="G2886:G2949" si="551">IF(ISBLANK(D2886),IF(LEFT(C2886,8)="name = n",MID(C2886,8,100),""),MID(D2886,8,100))</f>
        <v>newnode_falcon1Project</v>
      </c>
      <c r="H2886" s="56">
        <f t="shared" ref="H2886:H2949" si="552">E2886</f>
        <v>2882</v>
      </c>
      <c r="I2886" s="56">
        <f>IF(G2886="",0,IF(COUNTIF($G$5:G2886,G2886)=1,0,COUNTIF($G$5:G2886,G2886) )   )</f>
        <v>0</v>
      </c>
      <c r="J2886" s="56" t="str">
        <f t="shared" ref="J2886:J2949" si="553">IF(J2885=anodes,"",IF(J2885="","",J2885+1))</f>
        <v/>
      </c>
      <c r="K2886" s="56" t="str">
        <f t="shared" si="544"/>
        <v/>
      </c>
      <c r="L2886" s="56" t="str">
        <f t="shared" si="546"/>
        <v/>
      </c>
      <c r="M2886" s="56" t="str">
        <f t="shared" si="547"/>
        <v/>
      </c>
      <c r="N2886" s="56" t="str">
        <f t="shared" si="548"/>
        <v/>
      </c>
      <c r="O2886" s="56" t="str">
        <f t="shared" ref="O2886:O2949" si="554">IF(ISERROR(0.1*N2886+0.9*(M2886/L2886)*($N$3+SUM(P2886:U2886))*(N2886/$N$3)),N2886,0.1*N2886+0.9*(M2886/L2886)*($N$3+SUM(P2886:U2886))*(N2886/$N$3))</f>
        <v/>
      </c>
      <c r="P2886" s="56">
        <f>IF(ISERROR(IF($X$5=1,$Y$5,)),"",IF($X$5=1,$Y$5,))</f>
        <v>0</v>
      </c>
      <c r="Q2886" s="56">
        <f>IF(ISERROR(IF($X$6=1,$Y$6,)),"",IF($X$6=1,$Y$6,))</f>
        <v>10000</v>
      </c>
      <c r="R2886" s="56">
        <f>IF(ISERROR(IF($X$7=1,$Y$7,)),"",IF($X$7=1,$Y$7,))</f>
        <v>0</v>
      </c>
      <c r="S2886" s="56">
        <f>IF(ISERROR(IF($X$8=1,$Y$8,)),"",IF($X$8=1,$Y$8,))</f>
        <v>1000</v>
      </c>
      <c r="T2886" s="56">
        <f>IF(ISERROR(IF($X$9=1,$Y$9,)),"",IF($X$9=1,$Y$9,))</f>
        <v>500</v>
      </c>
      <c r="U2886" s="56">
        <f>IF(ISERROR(IF($X$10=1,$Y$10,)),"",IF($X$10=1,$Y$10,))</f>
        <v>500</v>
      </c>
    </row>
    <row r="2887" spans="1:21" x14ac:dyDescent="0.25">
      <c r="A2887" s="75">
        <f t="shared" si="549"/>
        <v>2883</v>
      </c>
      <c r="C2887" s="56" t="s">
        <v>2914</v>
      </c>
      <c r="E2887" s="56">
        <f t="shared" si="550"/>
        <v>2883</v>
      </c>
      <c r="F2887" s="76">
        <f t="shared" si="545"/>
        <v>105</v>
      </c>
      <c r="G2887" s="56" t="str">
        <f t="shared" si="551"/>
        <v/>
      </c>
      <c r="H2887" s="56">
        <f t="shared" si="552"/>
        <v>2883</v>
      </c>
      <c r="I2887" s="56">
        <f>IF(G2887="",0,IF(COUNTIF($G$5:G2887,G2887)=1,0,COUNTIF($G$5:G2887,G2887) )   )</f>
        <v>0</v>
      </c>
      <c r="J2887" s="56" t="str">
        <f t="shared" si="553"/>
        <v/>
      </c>
      <c r="K2887" s="56" t="str">
        <f t="shared" si="544"/>
        <v/>
      </c>
      <c r="L2887" s="56" t="str">
        <f t="shared" si="546"/>
        <v/>
      </c>
      <c r="M2887" s="56" t="str">
        <f t="shared" si="547"/>
        <v/>
      </c>
      <c r="N2887" s="56" t="str">
        <f t="shared" si="548"/>
        <v/>
      </c>
      <c r="O2887" s="56" t="str">
        <f t="shared" si="554"/>
        <v/>
      </c>
      <c r="P2887" s="56">
        <f>IF(ISERROR(IF($X$5=1,$Y$5,)),"",IF($X$5=1,$Y$5,))</f>
        <v>0</v>
      </c>
      <c r="Q2887" s="56">
        <f>IF(ISERROR(IF($X$6=1,$Y$6,)),"",IF($X$6=1,$Y$6,))</f>
        <v>10000</v>
      </c>
      <c r="R2887" s="56">
        <f>IF(ISERROR(IF($X$7=1,$Y$7,)),"",IF($X$7=1,$Y$7,))</f>
        <v>0</v>
      </c>
      <c r="S2887" s="56">
        <f>IF(ISERROR(IF($X$8=1,$Y$8,)),"",IF($X$8=1,$Y$8,))</f>
        <v>1000</v>
      </c>
      <c r="T2887" s="56">
        <f>IF(ISERROR(IF($X$9=1,$Y$9,)),"",IF($X$9=1,$Y$9,))</f>
        <v>500</v>
      </c>
      <c r="U2887" s="56">
        <f>IF(ISERROR(IF($X$10=1,$Y$10,)),"",IF($X$10=1,$Y$10,))</f>
        <v>500</v>
      </c>
    </row>
    <row r="2888" spans="1:21" x14ac:dyDescent="0.25">
      <c r="A2888" s="75">
        <f t="shared" si="549"/>
        <v>2884</v>
      </c>
      <c r="C2888" s="56" t="s">
        <v>6125</v>
      </c>
      <c r="E2888" s="56">
        <f t="shared" si="550"/>
        <v>2884</v>
      </c>
      <c r="F2888" s="76">
        <f t="shared" si="545"/>
        <v>105</v>
      </c>
      <c r="G2888" s="56" t="str">
        <f t="shared" si="551"/>
        <v/>
      </c>
      <c r="H2888" s="56">
        <f t="shared" si="552"/>
        <v>2884</v>
      </c>
      <c r="I2888" s="56">
        <f>IF(G2888="",0,IF(COUNTIF($G$5:G2888,G2888)=1,0,COUNTIF($G$5:G2888,G2888) )   )</f>
        <v>0</v>
      </c>
      <c r="J2888" s="56" t="str">
        <f t="shared" si="553"/>
        <v/>
      </c>
      <c r="K2888" s="56" t="str">
        <f t="shared" si="544"/>
        <v/>
      </c>
      <c r="L2888" s="56" t="str">
        <f t="shared" si="546"/>
        <v/>
      </c>
      <c r="M2888" s="56" t="str">
        <f t="shared" si="547"/>
        <v/>
      </c>
      <c r="N2888" s="56" t="str">
        <f t="shared" si="548"/>
        <v/>
      </c>
      <c r="O2888" s="56" t="str">
        <f t="shared" si="554"/>
        <v/>
      </c>
      <c r="P2888" s="56">
        <f>IF(ISERROR(IF($X$5=1,$Y$5,)),"",IF($X$5=1,$Y$5,))</f>
        <v>0</v>
      </c>
      <c r="Q2888" s="56">
        <f>IF(ISERROR(IF($X$6=1,$Y$6,)),"",IF($X$6=1,$Y$6,))</f>
        <v>10000</v>
      </c>
      <c r="R2888" s="56">
        <f>IF(ISERROR(IF($X$7=1,$Y$7,)),"",IF($X$7=1,$Y$7,))</f>
        <v>0</v>
      </c>
      <c r="S2888" s="56">
        <f>IF(ISERROR(IF($X$8=1,$Y$8,)),"",IF($X$8=1,$Y$8,))</f>
        <v>1000</v>
      </c>
      <c r="T2888" s="56">
        <f>IF(ISERROR(IF($X$9=1,$Y$9,)),"",IF($X$9=1,$Y$9,))</f>
        <v>500</v>
      </c>
      <c r="U2888" s="56">
        <f>IF(ISERROR(IF($X$10=1,$Y$10,)),"",IF($X$10=1,$Y$10,))</f>
        <v>500</v>
      </c>
    </row>
    <row r="2889" spans="1:21" x14ac:dyDescent="0.25">
      <c r="A2889" s="75">
        <f t="shared" si="549"/>
        <v>2885</v>
      </c>
      <c r="C2889" s="56" t="s">
        <v>2522</v>
      </c>
      <c r="E2889" s="56">
        <f t="shared" si="550"/>
        <v>2885</v>
      </c>
      <c r="F2889" s="76">
        <f t="shared" si="545"/>
        <v>105</v>
      </c>
      <c r="G2889" s="56" t="str">
        <f t="shared" si="551"/>
        <v/>
      </c>
      <c r="H2889" s="56">
        <f t="shared" si="552"/>
        <v>2885</v>
      </c>
      <c r="I2889" s="56">
        <f>IF(G2889="",0,IF(COUNTIF($G$5:G2889,G2889)=1,0,COUNTIF($G$5:G2889,G2889) )   )</f>
        <v>0</v>
      </c>
      <c r="J2889" s="56" t="str">
        <f t="shared" si="553"/>
        <v/>
      </c>
      <c r="K2889" s="56" t="str">
        <f t="shared" si="544"/>
        <v/>
      </c>
      <c r="L2889" s="56" t="str">
        <f t="shared" si="546"/>
        <v/>
      </c>
      <c r="M2889" s="56" t="str">
        <f t="shared" si="547"/>
        <v/>
      </c>
      <c r="N2889" s="56" t="str">
        <f t="shared" si="548"/>
        <v/>
      </c>
      <c r="O2889" s="56" t="str">
        <f t="shared" si="554"/>
        <v/>
      </c>
      <c r="P2889" s="56">
        <f>IF(ISERROR(IF($X$5=1,$Y$5,)),"",IF($X$5=1,$Y$5,))</f>
        <v>0</v>
      </c>
      <c r="Q2889" s="56">
        <f>IF(ISERROR(IF($X$6=1,$Y$6,)),"",IF($X$6=1,$Y$6,))</f>
        <v>10000</v>
      </c>
      <c r="R2889" s="56">
        <f>IF(ISERROR(IF($X$7=1,$Y$7,)),"",IF($X$7=1,$Y$7,))</f>
        <v>0</v>
      </c>
      <c r="S2889" s="56">
        <f>IF(ISERROR(IF($X$8=1,$Y$8,)),"",IF($X$8=1,$Y$8,))</f>
        <v>1000</v>
      </c>
      <c r="T2889" s="56">
        <f>IF(ISERROR(IF($X$9=1,$Y$9,)),"",IF($X$9=1,$Y$9,))</f>
        <v>500</v>
      </c>
      <c r="U2889" s="56">
        <f>IF(ISERROR(IF($X$10=1,$Y$10,)),"",IF($X$10=1,$Y$10,))</f>
        <v>500</v>
      </c>
    </row>
    <row r="2890" spans="1:21" x14ac:dyDescent="0.25">
      <c r="A2890" s="75">
        <f t="shared" si="549"/>
        <v>2886</v>
      </c>
      <c r="C2890" s="56" t="s">
        <v>2608</v>
      </c>
      <c r="E2890" s="56">
        <f t="shared" si="550"/>
        <v>2886</v>
      </c>
      <c r="F2890" s="76">
        <f t="shared" si="545"/>
        <v>105</v>
      </c>
      <c r="G2890" s="56" t="str">
        <f t="shared" si="551"/>
        <v/>
      </c>
      <c r="H2890" s="56">
        <f t="shared" si="552"/>
        <v>2886</v>
      </c>
      <c r="I2890" s="56">
        <f>IF(G2890="",0,IF(COUNTIF($G$5:G2890,G2890)=1,0,COUNTIF($G$5:G2890,G2890) )   )</f>
        <v>0</v>
      </c>
      <c r="J2890" s="56" t="str">
        <f t="shared" si="553"/>
        <v/>
      </c>
      <c r="K2890" s="56" t="str">
        <f t="shared" si="544"/>
        <v/>
      </c>
      <c r="L2890" s="56" t="str">
        <f t="shared" si="546"/>
        <v/>
      </c>
      <c r="M2890" s="56" t="str">
        <f t="shared" si="547"/>
        <v/>
      </c>
      <c r="N2890" s="56" t="str">
        <f t="shared" si="548"/>
        <v/>
      </c>
      <c r="O2890" s="56" t="str">
        <f t="shared" si="554"/>
        <v/>
      </c>
      <c r="P2890" s="56">
        <f>IF(ISERROR(IF($X$5=1,$Y$5,)),"",IF($X$5=1,$Y$5,))</f>
        <v>0</v>
      </c>
      <c r="Q2890" s="56">
        <f>IF(ISERROR(IF($X$6=1,$Y$6,)),"",IF($X$6=1,$Y$6,))</f>
        <v>10000</v>
      </c>
      <c r="R2890" s="56">
        <f>IF(ISERROR(IF($X$7=1,$Y$7,)),"",IF($X$7=1,$Y$7,))</f>
        <v>0</v>
      </c>
      <c r="S2890" s="56">
        <f>IF(ISERROR(IF($X$8=1,$Y$8,)),"",IF($X$8=1,$Y$8,))</f>
        <v>1000</v>
      </c>
      <c r="T2890" s="56">
        <f>IF(ISERROR(IF($X$9=1,$Y$9,)),"",IF($X$9=1,$Y$9,))</f>
        <v>500</v>
      </c>
      <c r="U2890" s="56">
        <f>IF(ISERROR(IF($X$10=1,$Y$10,)),"",IF($X$10=1,$Y$10,))</f>
        <v>500</v>
      </c>
    </row>
    <row r="2891" spans="1:21" x14ac:dyDescent="0.25">
      <c r="A2891" s="75">
        <f t="shared" si="549"/>
        <v>2887</v>
      </c>
      <c r="C2891" s="56" t="s">
        <v>6292</v>
      </c>
      <c r="E2891" s="56">
        <f t="shared" si="550"/>
        <v>2887</v>
      </c>
      <c r="F2891" s="76">
        <f t="shared" si="545"/>
        <v>105</v>
      </c>
      <c r="G2891" s="56" t="str">
        <f t="shared" si="551"/>
        <v/>
      </c>
      <c r="H2891" s="56">
        <f t="shared" si="552"/>
        <v>2887</v>
      </c>
      <c r="I2891" s="56">
        <f>IF(G2891="",0,IF(COUNTIF($G$5:G2891,G2891)=1,0,COUNTIF($G$5:G2891,G2891) )   )</f>
        <v>0</v>
      </c>
      <c r="J2891" s="56" t="str">
        <f t="shared" si="553"/>
        <v/>
      </c>
      <c r="K2891" s="56" t="str">
        <f t="shared" si="544"/>
        <v/>
      </c>
      <c r="L2891" s="56" t="str">
        <f t="shared" si="546"/>
        <v/>
      </c>
      <c r="M2891" s="56" t="str">
        <f t="shared" si="547"/>
        <v/>
      </c>
      <c r="N2891" s="56" t="str">
        <f t="shared" si="548"/>
        <v/>
      </c>
      <c r="O2891" s="56" t="str">
        <f t="shared" si="554"/>
        <v/>
      </c>
      <c r="P2891" s="56">
        <f>IF(ISERROR(IF($X$5=1,$Y$5,)),"",IF($X$5=1,$Y$5,))</f>
        <v>0</v>
      </c>
      <c r="Q2891" s="56">
        <f>IF(ISERROR(IF($X$6=1,$Y$6,)),"",IF($X$6=1,$Y$6,))</f>
        <v>10000</v>
      </c>
      <c r="R2891" s="56">
        <f>IF(ISERROR(IF($X$7=1,$Y$7,)),"",IF($X$7=1,$Y$7,))</f>
        <v>0</v>
      </c>
      <c r="S2891" s="56">
        <f>IF(ISERROR(IF($X$8=1,$Y$8,)),"",IF($X$8=1,$Y$8,))</f>
        <v>1000</v>
      </c>
      <c r="T2891" s="56">
        <f>IF(ISERROR(IF($X$9=1,$Y$9,)),"",IF($X$9=1,$Y$9,))</f>
        <v>500</v>
      </c>
      <c r="U2891" s="56">
        <f>IF(ISERROR(IF($X$10=1,$Y$10,)),"",IF($X$10=1,$Y$10,))</f>
        <v>500</v>
      </c>
    </row>
    <row r="2892" spans="1:21" x14ac:dyDescent="0.25">
      <c r="A2892" s="75">
        <f t="shared" si="549"/>
        <v>2888</v>
      </c>
      <c r="C2892" s="56" t="s">
        <v>2525</v>
      </c>
      <c r="E2892" s="56">
        <f t="shared" si="550"/>
        <v>2888</v>
      </c>
      <c r="F2892" s="76">
        <f t="shared" si="545"/>
        <v>105</v>
      </c>
      <c r="G2892" s="56" t="str">
        <f t="shared" si="551"/>
        <v/>
      </c>
      <c r="H2892" s="56">
        <f t="shared" si="552"/>
        <v>2888</v>
      </c>
      <c r="I2892" s="56">
        <f>IF(G2892="",0,IF(COUNTIF($G$5:G2892,G2892)=1,0,COUNTIF($G$5:G2892,G2892) )   )</f>
        <v>0</v>
      </c>
      <c r="J2892" s="56" t="str">
        <f t="shared" si="553"/>
        <v/>
      </c>
      <c r="K2892" s="56" t="str">
        <f t="shared" si="544"/>
        <v/>
      </c>
      <c r="L2892" s="56" t="str">
        <f t="shared" si="546"/>
        <v/>
      </c>
      <c r="M2892" s="56" t="str">
        <f t="shared" si="547"/>
        <v/>
      </c>
      <c r="N2892" s="56" t="str">
        <f t="shared" si="548"/>
        <v/>
      </c>
      <c r="O2892" s="56" t="str">
        <f t="shared" si="554"/>
        <v/>
      </c>
      <c r="P2892" s="56">
        <f>IF(ISERROR(IF($X$5=1,$Y$5,)),"",IF($X$5=1,$Y$5,))</f>
        <v>0</v>
      </c>
      <c r="Q2892" s="56">
        <f>IF(ISERROR(IF($X$6=1,$Y$6,)),"",IF($X$6=1,$Y$6,))</f>
        <v>10000</v>
      </c>
      <c r="R2892" s="56">
        <f>IF(ISERROR(IF($X$7=1,$Y$7,)),"",IF($X$7=1,$Y$7,))</f>
        <v>0</v>
      </c>
      <c r="S2892" s="56">
        <f>IF(ISERROR(IF($X$8=1,$Y$8,)),"",IF($X$8=1,$Y$8,))</f>
        <v>1000</v>
      </c>
      <c r="T2892" s="56">
        <f>IF(ISERROR(IF($X$9=1,$Y$9,)),"",IF($X$9=1,$Y$9,))</f>
        <v>500</v>
      </c>
      <c r="U2892" s="56">
        <f>IF(ISERROR(IF($X$10=1,$Y$10,)),"",IF($X$10=1,$Y$10,))</f>
        <v>500</v>
      </c>
    </row>
    <row r="2893" spans="1:21" x14ac:dyDescent="0.25">
      <c r="A2893" s="75">
        <f t="shared" si="549"/>
        <v>2889</v>
      </c>
      <c r="C2893" s="56" t="s">
        <v>2526</v>
      </c>
      <c r="E2893" s="56">
        <f t="shared" si="550"/>
        <v>2889</v>
      </c>
      <c r="F2893" s="76">
        <f t="shared" si="545"/>
        <v>105</v>
      </c>
      <c r="G2893" s="56" t="str">
        <f t="shared" si="551"/>
        <v/>
      </c>
      <c r="H2893" s="56">
        <f t="shared" si="552"/>
        <v>2889</v>
      </c>
      <c r="I2893" s="56">
        <f>IF(G2893="",0,IF(COUNTIF($G$5:G2893,G2893)=1,0,COUNTIF($G$5:G2893,G2893) )   )</f>
        <v>0</v>
      </c>
      <c r="J2893" s="56" t="str">
        <f t="shared" si="553"/>
        <v/>
      </c>
      <c r="K2893" s="56" t="str">
        <f t="shared" si="544"/>
        <v/>
      </c>
      <c r="L2893" s="56" t="str">
        <f t="shared" si="546"/>
        <v/>
      </c>
      <c r="M2893" s="56" t="str">
        <f t="shared" si="547"/>
        <v/>
      </c>
      <c r="N2893" s="56" t="str">
        <f t="shared" si="548"/>
        <v/>
      </c>
      <c r="O2893" s="56" t="str">
        <f t="shared" si="554"/>
        <v/>
      </c>
      <c r="P2893" s="56">
        <f>IF(ISERROR(IF($X$5=1,$Y$5,)),"",IF($X$5=1,$Y$5,))</f>
        <v>0</v>
      </c>
      <c r="Q2893" s="56">
        <f>IF(ISERROR(IF($X$6=1,$Y$6,)),"",IF($X$6=1,$Y$6,))</f>
        <v>10000</v>
      </c>
      <c r="R2893" s="56">
        <f>IF(ISERROR(IF($X$7=1,$Y$7,)),"",IF($X$7=1,$Y$7,))</f>
        <v>0</v>
      </c>
      <c r="S2893" s="56">
        <f>IF(ISERROR(IF($X$8=1,$Y$8,)),"",IF($X$8=1,$Y$8,))</f>
        <v>1000</v>
      </c>
      <c r="T2893" s="56">
        <f>IF(ISERROR(IF($X$9=1,$Y$9,)),"",IF($X$9=1,$Y$9,))</f>
        <v>500</v>
      </c>
      <c r="U2893" s="56">
        <f>IF(ISERROR(IF($X$10=1,$Y$10,)),"",IF($X$10=1,$Y$10,))</f>
        <v>500</v>
      </c>
    </row>
    <row r="2894" spans="1:21" x14ac:dyDescent="0.25">
      <c r="A2894" s="75">
        <f t="shared" si="549"/>
        <v>2890</v>
      </c>
      <c r="C2894" s="56" t="s">
        <v>2527</v>
      </c>
      <c r="E2894" s="56">
        <f t="shared" si="550"/>
        <v>2890</v>
      </c>
      <c r="F2894" s="76">
        <f t="shared" si="545"/>
        <v>105</v>
      </c>
      <c r="G2894" s="56" t="str">
        <f t="shared" si="551"/>
        <v/>
      </c>
      <c r="H2894" s="56">
        <f t="shared" si="552"/>
        <v>2890</v>
      </c>
      <c r="I2894" s="56">
        <f>IF(G2894="",0,IF(COUNTIF($G$5:G2894,G2894)=1,0,COUNTIF($G$5:G2894,G2894) )   )</f>
        <v>0</v>
      </c>
      <c r="J2894" s="56" t="str">
        <f t="shared" si="553"/>
        <v/>
      </c>
      <c r="K2894" s="56" t="str">
        <f t="shared" si="544"/>
        <v/>
      </c>
      <c r="L2894" s="56" t="str">
        <f t="shared" si="546"/>
        <v/>
      </c>
      <c r="M2894" s="56" t="str">
        <f t="shared" si="547"/>
        <v/>
      </c>
      <c r="N2894" s="56" t="str">
        <f t="shared" si="548"/>
        <v/>
      </c>
      <c r="O2894" s="56" t="str">
        <f t="shared" si="554"/>
        <v/>
      </c>
      <c r="P2894" s="56">
        <f>IF(ISERROR(IF($X$5=1,$Y$5,)),"",IF($X$5=1,$Y$5,))</f>
        <v>0</v>
      </c>
      <c r="Q2894" s="56">
        <f>IF(ISERROR(IF($X$6=1,$Y$6,)),"",IF($X$6=1,$Y$6,))</f>
        <v>10000</v>
      </c>
      <c r="R2894" s="56">
        <f>IF(ISERROR(IF($X$7=1,$Y$7,)),"",IF($X$7=1,$Y$7,))</f>
        <v>0</v>
      </c>
      <c r="S2894" s="56">
        <f>IF(ISERROR(IF($X$8=1,$Y$8,)),"",IF($X$8=1,$Y$8,))</f>
        <v>1000</v>
      </c>
      <c r="T2894" s="56">
        <f>IF(ISERROR(IF($X$9=1,$Y$9,)),"",IF($X$9=1,$Y$9,))</f>
        <v>500</v>
      </c>
      <c r="U2894" s="56">
        <f>IF(ISERROR(IF($X$10=1,$Y$10,)),"",IF($X$10=1,$Y$10,))</f>
        <v>500</v>
      </c>
    </row>
    <row r="2895" spans="1:21" x14ac:dyDescent="0.25">
      <c r="A2895" s="75">
        <f t="shared" si="549"/>
        <v>2891</v>
      </c>
      <c r="C2895" s="56" t="s">
        <v>2917</v>
      </c>
      <c r="E2895" s="56">
        <f t="shared" si="550"/>
        <v>2891</v>
      </c>
      <c r="F2895" s="76">
        <f t="shared" si="545"/>
        <v>105</v>
      </c>
      <c r="G2895" s="56" t="str">
        <f t="shared" si="551"/>
        <v/>
      </c>
      <c r="H2895" s="56">
        <f t="shared" si="552"/>
        <v>2891</v>
      </c>
      <c r="I2895" s="56">
        <f>IF(G2895="",0,IF(COUNTIF($G$5:G2895,G2895)=1,0,COUNTIF($G$5:G2895,G2895) )   )</f>
        <v>0</v>
      </c>
      <c r="J2895" s="56" t="str">
        <f t="shared" si="553"/>
        <v/>
      </c>
      <c r="K2895" s="56" t="str">
        <f t="shared" si="544"/>
        <v/>
      </c>
      <c r="L2895" s="56" t="str">
        <f t="shared" si="546"/>
        <v/>
      </c>
      <c r="M2895" s="56" t="str">
        <f t="shared" si="547"/>
        <v/>
      </c>
      <c r="N2895" s="56" t="str">
        <f t="shared" si="548"/>
        <v/>
      </c>
      <c r="O2895" s="56" t="str">
        <f t="shared" si="554"/>
        <v/>
      </c>
      <c r="P2895" s="56">
        <f>IF(ISERROR(IF($X$5=1,$Y$5,)),"",IF($X$5=1,$Y$5,))</f>
        <v>0</v>
      </c>
      <c r="Q2895" s="56">
        <f>IF(ISERROR(IF($X$6=1,$Y$6,)),"",IF($X$6=1,$Y$6,))</f>
        <v>10000</v>
      </c>
      <c r="R2895" s="56">
        <f>IF(ISERROR(IF($X$7=1,$Y$7,)),"",IF($X$7=1,$Y$7,))</f>
        <v>0</v>
      </c>
      <c r="S2895" s="56">
        <f>IF(ISERROR(IF($X$8=1,$Y$8,)),"",IF($X$8=1,$Y$8,))</f>
        <v>1000</v>
      </c>
      <c r="T2895" s="56">
        <f>IF(ISERROR(IF($X$9=1,$Y$9,)),"",IF($X$9=1,$Y$9,))</f>
        <v>500</v>
      </c>
      <c r="U2895" s="56">
        <f>IF(ISERROR(IF($X$10=1,$Y$10,)),"",IF($X$10=1,$Y$10,))</f>
        <v>500</v>
      </c>
    </row>
    <row r="2896" spans="1:21" x14ac:dyDescent="0.25">
      <c r="A2896" s="75">
        <f t="shared" si="549"/>
        <v>2892</v>
      </c>
      <c r="C2896" s="56" t="s">
        <v>2529</v>
      </c>
      <c r="E2896" s="56">
        <f t="shared" si="550"/>
        <v>2892</v>
      </c>
      <c r="F2896" s="76">
        <f t="shared" si="545"/>
        <v>105</v>
      </c>
      <c r="G2896" s="56" t="str">
        <f t="shared" si="551"/>
        <v/>
      </c>
      <c r="H2896" s="56">
        <f t="shared" si="552"/>
        <v>2892</v>
      </c>
      <c r="I2896" s="56">
        <f>IF(G2896="",0,IF(COUNTIF($G$5:G2896,G2896)=1,0,COUNTIF($G$5:G2896,G2896) )   )</f>
        <v>0</v>
      </c>
      <c r="J2896" s="56" t="str">
        <f t="shared" si="553"/>
        <v/>
      </c>
      <c r="K2896" s="56" t="str">
        <f t="shared" si="544"/>
        <v/>
      </c>
      <c r="L2896" s="56" t="str">
        <f t="shared" si="546"/>
        <v/>
      </c>
      <c r="M2896" s="56" t="str">
        <f t="shared" si="547"/>
        <v/>
      </c>
      <c r="N2896" s="56" t="str">
        <f t="shared" si="548"/>
        <v/>
      </c>
      <c r="O2896" s="56" t="str">
        <f t="shared" si="554"/>
        <v/>
      </c>
      <c r="P2896" s="56">
        <f>IF(ISERROR(IF($X$5=1,$Y$5,)),"",IF($X$5=1,$Y$5,))</f>
        <v>0</v>
      </c>
      <c r="Q2896" s="56">
        <f>IF(ISERROR(IF($X$6=1,$Y$6,)),"",IF($X$6=1,$Y$6,))</f>
        <v>10000</v>
      </c>
      <c r="R2896" s="56">
        <f>IF(ISERROR(IF($X$7=1,$Y$7,)),"",IF($X$7=1,$Y$7,))</f>
        <v>0</v>
      </c>
      <c r="S2896" s="56">
        <f>IF(ISERROR(IF($X$8=1,$Y$8,)),"",IF($X$8=1,$Y$8,))</f>
        <v>1000</v>
      </c>
      <c r="T2896" s="56">
        <f>IF(ISERROR(IF($X$9=1,$Y$9,)),"",IF($X$9=1,$Y$9,))</f>
        <v>500</v>
      </c>
      <c r="U2896" s="56">
        <f>IF(ISERROR(IF($X$10=1,$Y$10,)),"",IF($X$10=1,$Y$10,))</f>
        <v>500</v>
      </c>
    </row>
    <row r="2897" spans="1:21" x14ac:dyDescent="0.25">
      <c r="A2897" s="75">
        <f t="shared" si="549"/>
        <v>2893</v>
      </c>
      <c r="C2897" s="56" t="s">
        <v>2518</v>
      </c>
      <c r="E2897" s="56">
        <f t="shared" si="550"/>
        <v>2893</v>
      </c>
      <c r="F2897" s="76">
        <f t="shared" si="545"/>
        <v>105</v>
      </c>
      <c r="G2897" s="56" t="str">
        <f t="shared" si="551"/>
        <v/>
      </c>
      <c r="H2897" s="56">
        <f t="shared" si="552"/>
        <v>2893</v>
      </c>
      <c r="I2897" s="56">
        <f>IF(G2897="",0,IF(COUNTIF($G$5:G2897,G2897)=1,0,COUNTIF($G$5:G2897,G2897) )   )</f>
        <v>0</v>
      </c>
      <c r="J2897" s="56" t="str">
        <f t="shared" si="553"/>
        <v/>
      </c>
      <c r="K2897" s="56" t="str">
        <f t="shared" si="544"/>
        <v/>
      </c>
      <c r="L2897" s="56" t="str">
        <f t="shared" si="546"/>
        <v/>
      </c>
      <c r="M2897" s="56" t="str">
        <f t="shared" si="547"/>
        <v/>
      </c>
      <c r="N2897" s="56" t="str">
        <f t="shared" si="548"/>
        <v/>
      </c>
      <c r="O2897" s="56" t="str">
        <f t="shared" si="554"/>
        <v/>
      </c>
      <c r="P2897" s="56">
        <f>IF(ISERROR(IF($X$5=1,$Y$5,)),"",IF($X$5=1,$Y$5,))</f>
        <v>0</v>
      </c>
      <c r="Q2897" s="56">
        <f>IF(ISERROR(IF($X$6=1,$Y$6,)),"",IF($X$6=1,$Y$6,))</f>
        <v>10000</v>
      </c>
      <c r="R2897" s="56">
        <f>IF(ISERROR(IF($X$7=1,$Y$7,)),"",IF($X$7=1,$Y$7,))</f>
        <v>0</v>
      </c>
      <c r="S2897" s="56">
        <f>IF(ISERROR(IF($X$8=1,$Y$8,)),"",IF($X$8=1,$Y$8,))</f>
        <v>1000</v>
      </c>
      <c r="T2897" s="56">
        <f>IF(ISERROR(IF($X$9=1,$Y$9,)),"",IF($X$9=1,$Y$9,))</f>
        <v>500</v>
      </c>
      <c r="U2897" s="56">
        <f>IF(ISERROR(IF($X$10=1,$Y$10,)),"",IF($X$10=1,$Y$10,))</f>
        <v>500</v>
      </c>
    </row>
    <row r="2898" spans="1:21" x14ac:dyDescent="0.25">
      <c r="A2898" s="75">
        <f t="shared" si="549"/>
        <v>2894</v>
      </c>
      <c r="D2898" s="56" t="s">
        <v>2918</v>
      </c>
      <c r="E2898" s="56">
        <f t="shared" si="550"/>
        <v>2894</v>
      </c>
      <c r="F2898" s="76">
        <f t="shared" si="545"/>
        <v>105</v>
      </c>
      <c r="G2898" s="56" t="str">
        <f t="shared" si="551"/>
        <v>FalconLowerGear</v>
      </c>
      <c r="H2898" s="56">
        <f t="shared" si="552"/>
        <v>2894</v>
      </c>
      <c r="I2898" s="56">
        <f>IF(G2898="",0,IF(COUNTIF($G$5:G2898,G2898)=1,0,COUNTIF($G$5:G2898,G2898) )   )</f>
        <v>0</v>
      </c>
      <c r="J2898" s="56" t="str">
        <f t="shared" si="553"/>
        <v/>
      </c>
      <c r="K2898" s="56" t="str">
        <f t="shared" si="544"/>
        <v/>
      </c>
      <c r="L2898" s="56" t="str">
        <f t="shared" si="546"/>
        <v/>
      </c>
      <c r="M2898" s="56" t="str">
        <f t="shared" si="547"/>
        <v/>
      </c>
      <c r="N2898" s="56" t="str">
        <f t="shared" si="548"/>
        <v/>
      </c>
      <c r="O2898" s="56" t="str">
        <f t="shared" si="554"/>
        <v/>
      </c>
      <c r="P2898" s="56">
        <f>IF(ISERROR(IF($X$5=1,$Y$5,)),"",IF($X$5=1,$Y$5,))</f>
        <v>0</v>
      </c>
      <c r="Q2898" s="56">
        <f>IF(ISERROR(IF($X$6=1,$Y$6,)),"",IF($X$6=1,$Y$6,))</f>
        <v>10000</v>
      </c>
      <c r="R2898" s="56">
        <f>IF(ISERROR(IF($X$7=1,$Y$7,)),"",IF($X$7=1,$Y$7,))</f>
        <v>0</v>
      </c>
      <c r="S2898" s="56">
        <f>IF(ISERROR(IF($X$8=1,$Y$8,)),"",IF($X$8=1,$Y$8,))</f>
        <v>1000</v>
      </c>
      <c r="T2898" s="56">
        <f>IF(ISERROR(IF($X$9=1,$Y$9,)),"",IF($X$9=1,$Y$9,))</f>
        <v>500</v>
      </c>
      <c r="U2898" s="56">
        <f>IF(ISERROR(IF($X$10=1,$Y$10,)),"",IF($X$10=1,$Y$10,))</f>
        <v>500</v>
      </c>
    </row>
    <row r="2899" spans="1:21" x14ac:dyDescent="0.25">
      <c r="A2899" s="75">
        <f t="shared" si="549"/>
        <v>2895</v>
      </c>
      <c r="D2899" s="56" t="s">
        <v>2919</v>
      </c>
      <c r="E2899" s="56">
        <f t="shared" si="550"/>
        <v>2895</v>
      </c>
      <c r="F2899" s="76">
        <f t="shared" si="545"/>
        <v>105</v>
      </c>
      <c r="G2899" s="56" t="str">
        <f t="shared" si="551"/>
        <v>FalconMiddleGear</v>
      </c>
      <c r="H2899" s="56">
        <f t="shared" si="552"/>
        <v>2895</v>
      </c>
      <c r="I2899" s="56">
        <f>IF(G2899="",0,IF(COUNTIF($G$5:G2899,G2899)=1,0,COUNTIF($G$5:G2899,G2899) )   )</f>
        <v>0</v>
      </c>
      <c r="J2899" s="56" t="str">
        <f t="shared" si="553"/>
        <v/>
      </c>
      <c r="K2899" s="56" t="str">
        <f t="shared" si="544"/>
        <v/>
      </c>
      <c r="L2899" s="56" t="str">
        <f t="shared" si="546"/>
        <v/>
      </c>
      <c r="M2899" s="56" t="str">
        <f t="shared" si="547"/>
        <v/>
      </c>
      <c r="N2899" s="56" t="str">
        <f t="shared" si="548"/>
        <v/>
      </c>
      <c r="O2899" s="56" t="str">
        <f t="shared" si="554"/>
        <v/>
      </c>
      <c r="P2899" s="56">
        <f>IF(ISERROR(IF($X$5=1,$Y$5,)),"",IF($X$5=1,$Y$5,))</f>
        <v>0</v>
      </c>
      <c r="Q2899" s="56">
        <f>IF(ISERROR(IF($X$6=1,$Y$6,)),"",IF($X$6=1,$Y$6,))</f>
        <v>10000</v>
      </c>
      <c r="R2899" s="56">
        <f>IF(ISERROR(IF($X$7=1,$Y$7,)),"",IF($X$7=1,$Y$7,))</f>
        <v>0</v>
      </c>
      <c r="S2899" s="56">
        <f>IF(ISERROR(IF($X$8=1,$Y$8,)),"",IF($X$8=1,$Y$8,))</f>
        <v>1000</v>
      </c>
      <c r="T2899" s="56">
        <f>IF(ISERROR(IF($X$9=1,$Y$9,)),"",IF($X$9=1,$Y$9,))</f>
        <v>500</v>
      </c>
      <c r="U2899" s="56">
        <f>IF(ISERROR(IF($X$10=1,$Y$10,)),"",IF($X$10=1,$Y$10,))</f>
        <v>500</v>
      </c>
    </row>
    <row r="2900" spans="1:21" x14ac:dyDescent="0.25">
      <c r="A2900" s="75">
        <f t="shared" si="549"/>
        <v>2896</v>
      </c>
      <c r="D2900" s="56" t="s">
        <v>2920</v>
      </c>
      <c r="E2900" s="56">
        <f t="shared" si="550"/>
        <v>2896</v>
      </c>
      <c r="F2900" s="76">
        <f t="shared" si="545"/>
        <v>105</v>
      </c>
      <c r="G2900" s="56" t="str">
        <f t="shared" si="551"/>
        <v>LazTekFalconPayloadBay</v>
      </c>
      <c r="H2900" s="56">
        <f t="shared" si="552"/>
        <v>2896</v>
      </c>
      <c r="I2900" s="56">
        <f>IF(G2900="",0,IF(COUNTIF($G$5:G2900,G2900)=1,0,COUNTIF($G$5:G2900,G2900) )   )</f>
        <v>0</v>
      </c>
      <c r="J2900" s="56" t="str">
        <f t="shared" si="553"/>
        <v/>
      </c>
      <c r="K2900" s="56" t="str">
        <f t="shared" si="544"/>
        <v/>
      </c>
      <c r="L2900" s="56" t="str">
        <f t="shared" si="546"/>
        <v/>
      </c>
      <c r="M2900" s="56" t="str">
        <f t="shared" si="547"/>
        <v/>
      </c>
      <c r="N2900" s="56" t="str">
        <f t="shared" si="548"/>
        <v/>
      </c>
      <c r="O2900" s="56" t="str">
        <f t="shared" si="554"/>
        <v/>
      </c>
      <c r="P2900" s="56">
        <f>IF(ISERROR(IF($X$5=1,$Y$5,)),"",IF($X$5=1,$Y$5,))</f>
        <v>0</v>
      </c>
      <c r="Q2900" s="56">
        <f>IF(ISERROR(IF($X$6=1,$Y$6,)),"",IF($X$6=1,$Y$6,))</f>
        <v>10000</v>
      </c>
      <c r="R2900" s="56">
        <f>IF(ISERROR(IF($X$7=1,$Y$7,)),"",IF($X$7=1,$Y$7,))</f>
        <v>0</v>
      </c>
      <c r="S2900" s="56">
        <f>IF(ISERROR(IF($X$8=1,$Y$8,)),"",IF($X$8=1,$Y$8,))</f>
        <v>1000</v>
      </c>
      <c r="T2900" s="56">
        <f>IF(ISERROR(IF($X$9=1,$Y$9,)),"",IF($X$9=1,$Y$9,))</f>
        <v>500</v>
      </c>
      <c r="U2900" s="56">
        <f>IF(ISERROR(IF($X$10=1,$Y$10,)),"",IF($X$10=1,$Y$10,))</f>
        <v>500</v>
      </c>
    </row>
    <row r="2901" spans="1:21" x14ac:dyDescent="0.25">
      <c r="A2901" s="75">
        <f t="shared" si="549"/>
        <v>2897</v>
      </c>
      <c r="D2901" s="56" t="s">
        <v>2921</v>
      </c>
      <c r="E2901" s="56">
        <f t="shared" si="550"/>
        <v>2897</v>
      </c>
      <c r="F2901" s="76">
        <f t="shared" si="545"/>
        <v>105</v>
      </c>
      <c r="G2901" s="56" t="str">
        <f t="shared" si="551"/>
        <v>FalconRadialDecoupler</v>
      </c>
      <c r="H2901" s="56">
        <f t="shared" si="552"/>
        <v>2897</v>
      </c>
      <c r="I2901" s="56">
        <f>IF(G2901="",0,IF(COUNTIF($G$5:G2901,G2901)=1,0,COUNTIF($G$5:G2901,G2901) )   )</f>
        <v>0</v>
      </c>
      <c r="J2901" s="56" t="str">
        <f t="shared" si="553"/>
        <v/>
      </c>
      <c r="K2901" s="56" t="str">
        <f t="shared" si="544"/>
        <v/>
      </c>
      <c r="L2901" s="56" t="str">
        <f t="shared" si="546"/>
        <v/>
      </c>
      <c r="M2901" s="56" t="str">
        <f t="shared" si="547"/>
        <v/>
      </c>
      <c r="N2901" s="56" t="str">
        <f t="shared" si="548"/>
        <v/>
      </c>
      <c r="O2901" s="56" t="str">
        <f t="shared" si="554"/>
        <v/>
      </c>
      <c r="P2901" s="56">
        <f>IF(ISERROR(IF($X$5=1,$Y$5,)),"",IF($X$5=1,$Y$5,))</f>
        <v>0</v>
      </c>
      <c r="Q2901" s="56">
        <f>IF(ISERROR(IF($X$6=1,$Y$6,)),"",IF($X$6=1,$Y$6,))</f>
        <v>10000</v>
      </c>
      <c r="R2901" s="56">
        <f>IF(ISERROR(IF($X$7=1,$Y$7,)),"",IF($X$7=1,$Y$7,))</f>
        <v>0</v>
      </c>
      <c r="S2901" s="56">
        <f>IF(ISERROR(IF($X$8=1,$Y$8,)),"",IF($X$8=1,$Y$8,))</f>
        <v>1000</v>
      </c>
      <c r="T2901" s="56">
        <f>IF(ISERROR(IF($X$9=1,$Y$9,)),"",IF($X$9=1,$Y$9,))</f>
        <v>500</v>
      </c>
      <c r="U2901" s="56">
        <f>IF(ISERROR(IF($X$10=1,$Y$10,)),"",IF($X$10=1,$Y$10,))</f>
        <v>500</v>
      </c>
    </row>
    <row r="2902" spans="1:21" x14ac:dyDescent="0.25">
      <c r="A2902" s="75">
        <f t="shared" si="549"/>
        <v>2898</v>
      </c>
      <c r="D2902" s="56" t="s">
        <v>6029</v>
      </c>
      <c r="E2902" s="56">
        <f t="shared" si="550"/>
        <v>2898</v>
      </c>
      <c r="F2902" s="76">
        <f t="shared" si="545"/>
        <v>105</v>
      </c>
      <c r="G2902" s="56" t="str">
        <f t="shared" si="551"/>
        <v>LazTekFalconRemoteControl</v>
      </c>
      <c r="H2902" s="56">
        <f t="shared" si="552"/>
        <v>2898</v>
      </c>
      <c r="I2902" s="56">
        <f>IF(G2902="",0,IF(COUNTIF($G$5:G2902,G2902)=1,0,COUNTIF($G$5:G2902,G2902) )   )</f>
        <v>0</v>
      </c>
      <c r="J2902" s="56" t="str">
        <f t="shared" si="553"/>
        <v/>
      </c>
      <c r="K2902" s="56" t="str">
        <f t="shared" si="544"/>
        <v/>
      </c>
      <c r="L2902" s="56" t="str">
        <f t="shared" si="546"/>
        <v/>
      </c>
      <c r="M2902" s="56" t="str">
        <f t="shared" si="547"/>
        <v/>
      </c>
      <c r="N2902" s="56" t="str">
        <f t="shared" si="548"/>
        <v/>
      </c>
      <c r="O2902" s="56" t="str">
        <f t="shared" si="554"/>
        <v/>
      </c>
      <c r="P2902" s="56">
        <f>IF(ISERROR(IF($X$5=1,$Y$5,)),"",IF($X$5=1,$Y$5,))</f>
        <v>0</v>
      </c>
      <c r="Q2902" s="56">
        <f>IF(ISERROR(IF($X$6=1,$Y$6,)),"",IF($X$6=1,$Y$6,))</f>
        <v>10000</v>
      </c>
      <c r="R2902" s="56">
        <f>IF(ISERROR(IF($X$7=1,$Y$7,)),"",IF($X$7=1,$Y$7,))</f>
        <v>0</v>
      </c>
      <c r="S2902" s="56">
        <f>IF(ISERROR(IF($X$8=1,$Y$8,)),"",IF($X$8=1,$Y$8,))</f>
        <v>1000</v>
      </c>
      <c r="T2902" s="56">
        <f>IF(ISERROR(IF($X$9=1,$Y$9,)),"",IF($X$9=1,$Y$9,))</f>
        <v>500</v>
      </c>
      <c r="U2902" s="56">
        <f>IF(ISERROR(IF($X$10=1,$Y$10,)),"",IF($X$10=1,$Y$10,))</f>
        <v>500</v>
      </c>
    </row>
    <row r="2903" spans="1:21" x14ac:dyDescent="0.25">
      <c r="A2903" s="75">
        <f t="shared" si="549"/>
        <v>2899</v>
      </c>
      <c r="D2903" s="56" t="s">
        <v>2922</v>
      </c>
      <c r="E2903" s="56">
        <f t="shared" si="550"/>
        <v>2899</v>
      </c>
      <c r="F2903" s="76">
        <f t="shared" si="545"/>
        <v>105</v>
      </c>
      <c r="G2903" s="56" t="str">
        <f t="shared" si="551"/>
        <v>LazTekFalcon9ASASBase</v>
      </c>
      <c r="H2903" s="56">
        <f t="shared" si="552"/>
        <v>2899</v>
      </c>
      <c r="I2903" s="56">
        <f>IF(G2903="",0,IF(COUNTIF($G$5:G2903,G2903)=1,0,COUNTIF($G$5:G2903,G2903) )   )</f>
        <v>0</v>
      </c>
      <c r="J2903" s="56" t="str">
        <f t="shared" si="553"/>
        <v/>
      </c>
      <c r="K2903" s="56" t="str">
        <f t="shared" si="544"/>
        <v/>
      </c>
      <c r="L2903" s="56" t="str">
        <f t="shared" si="546"/>
        <v/>
      </c>
      <c r="M2903" s="56" t="str">
        <f t="shared" si="547"/>
        <v/>
      </c>
      <c r="N2903" s="56" t="str">
        <f t="shared" si="548"/>
        <v/>
      </c>
      <c r="O2903" s="56" t="str">
        <f t="shared" si="554"/>
        <v/>
      </c>
      <c r="P2903" s="56">
        <f>IF(ISERROR(IF($X$5=1,$Y$5,)),"",IF($X$5=1,$Y$5,))</f>
        <v>0</v>
      </c>
      <c r="Q2903" s="56">
        <f>IF(ISERROR(IF($X$6=1,$Y$6,)),"",IF($X$6=1,$Y$6,))</f>
        <v>10000</v>
      </c>
      <c r="R2903" s="56">
        <f>IF(ISERROR(IF($X$7=1,$Y$7,)),"",IF($X$7=1,$Y$7,))</f>
        <v>0</v>
      </c>
      <c r="S2903" s="56">
        <f>IF(ISERROR(IF($X$8=1,$Y$8,)),"",IF($X$8=1,$Y$8,))</f>
        <v>1000</v>
      </c>
      <c r="T2903" s="56">
        <f>IF(ISERROR(IF($X$9=1,$Y$9,)),"",IF($X$9=1,$Y$9,))</f>
        <v>500</v>
      </c>
      <c r="U2903" s="56">
        <f>IF(ISERROR(IF($X$10=1,$Y$10,)),"",IF($X$10=1,$Y$10,))</f>
        <v>500</v>
      </c>
    </row>
    <row r="2904" spans="1:21" x14ac:dyDescent="0.25">
      <c r="A2904" s="75">
        <f t="shared" si="549"/>
        <v>2900</v>
      </c>
      <c r="D2904" s="56" t="s">
        <v>2923</v>
      </c>
      <c r="E2904" s="56">
        <f t="shared" si="550"/>
        <v>2900</v>
      </c>
      <c r="F2904" s="76">
        <f t="shared" si="545"/>
        <v>105</v>
      </c>
      <c r="G2904" s="56" t="str">
        <f t="shared" si="551"/>
        <v>LazTekFalconSatCapture</v>
      </c>
      <c r="H2904" s="56">
        <f t="shared" si="552"/>
        <v>2900</v>
      </c>
      <c r="I2904" s="56">
        <f>IF(G2904="",0,IF(COUNTIF($G$5:G2904,G2904)=1,0,COUNTIF($G$5:G2904,G2904) )   )</f>
        <v>0</v>
      </c>
      <c r="J2904" s="56" t="str">
        <f t="shared" si="553"/>
        <v/>
      </c>
      <c r="K2904" s="56" t="str">
        <f t="shared" si="544"/>
        <v/>
      </c>
      <c r="L2904" s="56" t="str">
        <f t="shared" si="546"/>
        <v/>
      </c>
      <c r="M2904" s="56" t="str">
        <f t="shared" si="547"/>
        <v/>
      </c>
      <c r="N2904" s="56" t="str">
        <f t="shared" si="548"/>
        <v/>
      </c>
      <c r="O2904" s="56" t="str">
        <f t="shared" si="554"/>
        <v/>
      </c>
      <c r="P2904" s="56">
        <f>IF(ISERROR(IF($X$5=1,$Y$5,)),"",IF($X$5=1,$Y$5,))</f>
        <v>0</v>
      </c>
      <c r="Q2904" s="56">
        <f>IF(ISERROR(IF($X$6=1,$Y$6,)),"",IF($X$6=1,$Y$6,))</f>
        <v>10000</v>
      </c>
      <c r="R2904" s="56">
        <f>IF(ISERROR(IF($X$7=1,$Y$7,)),"",IF($X$7=1,$Y$7,))</f>
        <v>0</v>
      </c>
      <c r="S2904" s="56">
        <f>IF(ISERROR(IF($X$8=1,$Y$8,)),"",IF($X$8=1,$Y$8,))</f>
        <v>1000</v>
      </c>
      <c r="T2904" s="56">
        <f>IF(ISERROR(IF($X$9=1,$Y$9,)),"",IF($X$9=1,$Y$9,))</f>
        <v>500</v>
      </c>
      <c r="U2904" s="56">
        <f>IF(ISERROR(IF($X$10=1,$Y$10,)),"",IF($X$10=1,$Y$10,))</f>
        <v>500</v>
      </c>
    </row>
    <row r="2905" spans="1:21" x14ac:dyDescent="0.25">
      <c r="A2905" s="75">
        <f t="shared" si="549"/>
        <v>2901</v>
      </c>
      <c r="D2905" s="56" t="s">
        <v>2924</v>
      </c>
      <c r="E2905" s="56">
        <f t="shared" si="550"/>
        <v>2901</v>
      </c>
      <c r="F2905" s="76">
        <f t="shared" si="545"/>
        <v>105</v>
      </c>
      <c r="G2905" s="56" t="str">
        <f t="shared" si="551"/>
        <v>LazTekFalcon9UpperTank</v>
      </c>
      <c r="H2905" s="56">
        <f t="shared" si="552"/>
        <v>2901</v>
      </c>
      <c r="I2905" s="56">
        <f>IF(G2905="",0,IF(COUNTIF($G$5:G2905,G2905)=1,0,COUNTIF($G$5:G2905,G2905) )   )</f>
        <v>0</v>
      </c>
      <c r="J2905" s="56" t="str">
        <f t="shared" si="553"/>
        <v/>
      </c>
      <c r="K2905" s="56" t="str">
        <f t="shared" si="544"/>
        <v/>
      </c>
      <c r="L2905" s="56" t="str">
        <f t="shared" si="546"/>
        <v/>
      </c>
      <c r="M2905" s="56" t="str">
        <f t="shared" si="547"/>
        <v/>
      </c>
      <c r="N2905" s="56" t="str">
        <f t="shared" si="548"/>
        <v/>
      </c>
      <c r="O2905" s="56" t="str">
        <f t="shared" si="554"/>
        <v/>
      </c>
      <c r="P2905" s="56">
        <f>IF(ISERROR(IF($X$5=1,$Y$5,)),"",IF($X$5=1,$Y$5,))</f>
        <v>0</v>
      </c>
      <c r="Q2905" s="56">
        <f>IF(ISERROR(IF($X$6=1,$Y$6,)),"",IF($X$6=1,$Y$6,))</f>
        <v>10000</v>
      </c>
      <c r="R2905" s="56">
        <f>IF(ISERROR(IF($X$7=1,$Y$7,)),"",IF($X$7=1,$Y$7,))</f>
        <v>0</v>
      </c>
      <c r="S2905" s="56">
        <f>IF(ISERROR(IF($X$8=1,$Y$8,)),"",IF($X$8=1,$Y$8,))</f>
        <v>1000</v>
      </c>
      <c r="T2905" s="56">
        <f>IF(ISERROR(IF($X$9=1,$Y$9,)),"",IF($X$9=1,$Y$9,))</f>
        <v>500</v>
      </c>
      <c r="U2905" s="56">
        <f>IF(ISERROR(IF($X$10=1,$Y$10,)),"",IF($X$10=1,$Y$10,))</f>
        <v>500</v>
      </c>
    </row>
    <row r="2906" spans="1:21" x14ac:dyDescent="0.25">
      <c r="A2906" s="75">
        <f t="shared" si="549"/>
        <v>2902</v>
      </c>
      <c r="D2906" s="56" t="s">
        <v>2925</v>
      </c>
      <c r="E2906" s="56">
        <f t="shared" si="550"/>
        <v>2902</v>
      </c>
      <c r="F2906" s="76">
        <f t="shared" si="545"/>
        <v>105</v>
      </c>
      <c r="G2906" s="56" t="str">
        <f t="shared" si="551"/>
        <v>LazTekMerlin1dVacuumEngine</v>
      </c>
      <c r="H2906" s="56">
        <f t="shared" si="552"/>
        <v>2902</v>
      </c>
      <c r="I2906" s="56">
        <f>IF(G2906="",0,IF(COUNTIF($G$5:G2906,G2906)=1,0,COUNTIF($G$5:G2906,G2906) )   )</f>
        <v>0</v>
      </c>
      <c r="J2906" s="56" t="str">
        <f t="shared" si="553"/>
        <v/>
      </c>
      <c r="K2906" s="56" t="str">
        <f t="shared" si="544"/>
        <v/>
      </c>
      <c r="L2906" s="56" t="str">
        <f t="shared" si="546"/>
        <v/>
      </c>
      <c r="M2906" s="56" t="str">
        <f t="shared" si="547"/>
        <v/>
      </c>
      <c r="N2906" s="56" t="str">
        <f t="shared" si="548"/>
        <v/>
      </c>
      <c r="O2906" s="56" t="str">
        <f t="shared" si="554"/>
        <v/>
      </c>
      <c r="P2906" s="56">
        <f>IF(ISERROR(IF($X$5=1,$Y$5,)),"",IF($X$5=1,$Y$5,))</f>
        <v>0</v>
      </c>
      <c r="Q2906" s="56">
        <f>IF(ISERROR(IF($X$6=1,$Y$6,)),"",IF($X$6=1,$Y$6,))</f>
        <v>10000</v>
      </c>
      <c r="R2906" s="56">
        <f>IF(ISERROR(IF($X$7=1,$Y$7,)),"",IF($X$7=1,$Y$7,))</f>
        <v>0</v>
      </c>
      <c r="S2906" s="56">
        <f>IF(ISERROR(IF($X$8=1,$Y$8,)),"",IF($X$8=1,$Y$8,))</f>
        <v>1000</v>
      </c>
      <c r="T2906" s="56">
        <f>IF(ISERROR(IF($X$9=1,$Y$9,)),"",IF($X$9=1,$Y$9,))</f>
        <v>500</v>
      </c>
      <c r="U2906" s="56">
        <f>IF(ISERROR(IF($X$10=1,$Y$10,)),"",IF($X$10=1,$Y$10,))</f>
        <v>500</v>
      </c>
    </row>
    <row r="2907" spans="1:21" x14ac:dyDescent="0.25">
      <c r="A2907" s="75">
        <f t="shared" si="549"/>
        <v>2903</v>
      </c>
      <c r="D2907" s="56" t="s">
        <v>2926</v>
      </c>
      <c r="E2907" s="56">
        <f t="shared" si="550"/>
        <v>2903</v>
      </c>
      <c r="F2907" s="76">
        <f t="shared" si="545"/>
        <v>105</v>
      </c>
      <c r="G2907" s="56" t="str">
        <f t="shared" si="551"/>
        <v>LazTekSeparationEngine</v>
      </c>
      <c r="H2907" s="56">
        <f t="shared" si="552"/>
        <v>2903</v>
      </c>
      <c r="I2907" s="56">
        <f>IF(G2907="",0,IF(COUNTIF($G$5:G2907,G2907)=1,0,COUNTIF($G$5:G2907,G2907) )   )</f>
        <v>0</v>
      </c>
      <c r="J2907" s="56" t="str">
        <f t="shared" si="553"/>
        <v/>
      </c>
      <c r="K2907" s="56" t="str">
        <f t="shared" si="544"/>
        <v/>
      </c>
      <c r="L2907" s="56" t="str">
        <f t="shared" si="546"/>
        <v/>
      </c>
      <c r="M2907" s="56" t="str">
        <f t="shared" si="547"/>
        <v/>
      </c>
      <c r="N2907" s="56" t="str">
        <f t="shared" si="548"/>
        <v/>
      </c>
      <c r="O2907" s="56" t="str">
        <f t="shared" si="554"/>
        <v/>
      </c>
      <c r="P2907" s="56">
        <f>IF(ISERROR(IF($X$5=1,$Y$5,)),"",IF($X$5=1,$Y$5,))</f>
        <v>0</v>
      </c>
      <c r="Q2907" s="56">
        <f>IF(ISERROR(IF($X$6=1,$Y$6,)),"",IF($X$6=1,$Y$6,))</f>
        <v>10000</v>
      </c>
      <c r="R2907" s="56">
        <f>IF(ISERROR(IF($X$7=1,$Y$7,)),"",IF($X$7=1,$Y$7,))</f>
        <v>0</v>
      </c>
      <c r="S2907" s="56">
        <f>IF(ISERROR(IF($X$8=1,$Y$8,)),"",IF($X$8=1,$Y$8,))</f>
        <v>1000</v>
      </c>
      <c r="T2907" s="56">
        <f>IF(ISERROR(IF($X$9=1,$Y$9,)),"",IF($X$9=1,$Y$9,))</f>
        <v>500</v>
      </c>
      <c r="U2907" s="56">
        <f>IF(ISERROR(IF($X$10=1,$Y$10,)),"",IF($X$10=1,$Y$10,))</f>
        <v>500</v>
      </c>
    </row>
    <row r="2908" spans="1:21" x14ac:dyDescent="0.25">
      <c r="A2908" s="75">
        <f t="shared" si="549"/>
        <v>2904</v>
      </c>
      <c r="D2908" s="56" t="s">
        <v>2927</v>
      </c>
      <c r="E2908" s="56">
        <f t="shared" si="550"/>
        <v>2904</v>
      </c>
      <c r="F2908" s="76">
        <f t="shared" si="545"/>
        <v>105</v>
      </c>
      <c r="G2908" s="56" t="str">
        <f t="shared" si="551"/>
        <v>LazTekSHERPA</v>
      </c>
      <c r="H2908" s="56">
        <f t="shared" si="552"/>
        <v>2904</v>
      </c>
      <c r="I2908" s="56">
        <f>IF(G2908="",0,IF(COUNTIF($G$5:G2908,G2908)=1,0,COUNTIF($G$5:G2908,G2908) )   )</f>
        <v>0</v>
      </c>
      <c r="J2908" s="56" t="str">
        <f t="shared" si="553"/>
        <v/>
      </c>
      <c r="K2908" s="56" t="str">
        <f t="shared" si="544"/>
        <v/>
      </c>
      <c r="L2908" s="56" t="str">
        <f t="shared" si="546"/>
        <v/>
      </c>
      <c r="M2908" s="56" t="str">
        <f t="shared" si="547"/>
        <v/>
      </c>
      <c r="N2908" s="56" t="str">
        <f t="shared" si="548"/>
        <v/>
      </c>
      <c r="O2908" s="56" t="str">
        <f t="shared" si="554"/>
        <v/>
      </c>
      <c r="P2908" s="56">
        <f>IF(ISERROR(IF($X$5=1,$Y$5,)),"",IF($X$5=1,$Y$5,))</f>
        <v>0</v>
      </c>
      <c r="Q2908" s="56">
        <f>IF(ISERROR(IF($X$6=1,$Y$6,)),"",IF($X$6=1,$Y$6,))</f>
        <v>10000</v>
      </c>
      <c r="R2908" s="56">
        <f>IF(ISERROR(IF($X$7=1,$Y$7,)),"",IF($X$7=1,$Y$7,))</f>
        <v>0</v>
      </c>
      <c r="S2908" s="56">
        <f>IF(ISERROR(IF($X$8=1,$Y$8,)),"",IF($X$8=1,$Y$8,))</f>
        <v>1000</v>
      </c>
      <c r="T2908" s="56">
        <f>IF(ISERROR(IF($X$9=1,$Y$9,)),"",IF($X$9=1,$Y$9,))</f>
        <v>500</v>
      </c>
      <c r="U2908" s="56">
        <f>IF(ISERROR(IF($X$10=1,$Y$10,)),"",IF($X$10=1,$Y$10,))</f>
        <v>500</v>
      </c>
    </row>
    <row r="2909" spans="1:21" x14ac:dyDescent="0.25">
      <c r="A2909" s="75">
        <f t="shared" si="549"/>
        <v>2905</v>
      </c>
      <c r="D2909" s="56" t="s">
        <v>2929</v>
      </c>
      <c r="E2909" s="56">
        <f t="shared" si="550"/>
        <v>2905</v>
      </c>
      <c r="F2909" s="76">
        <f t="shared" si="545"/>
        <v>105</v>
      </c>
      <c r="G2909" s="56" t="str">
        <f t="shared" si="551"/>
        <v>LazTekSHERPATank</v>
      </c>
      <c r="H2909" s="56">
        <f t="shared" si="552"/>
        <v>2905</v>
      </c>
      <c r="I2909" s="56">
        <f>IF(G2909="",0,IF(COUNTIF($G$5:G2909,G2909)=1,0,COUNTIF($G$5:G2909,G2909) )   )</f>
        <v>0</v>
      </c>
      <c r="J2909" s="56" t="str">
        <f t="shared" si="553"/>
        <v/>
      </c>
      <c r="K2909" s="56" t="str">
        <f t="shared" si="544"/>
        <v/>
      </c>
      <c r="L2909" s="56" t="str">
        <f t="shared" si="546"/>
        <v/>
      </c>
      <c r="M2909" s="56" t="str">
        <f t="shared" si="547"/>
        <v/>
      </c>
      <c r="N2909" s="56" t="str">
        <f t="shared" si="548"/>
        <v/>
      </c>
      <c r="O2909" s="56" t="str">
        <f t="shared" si="554"/>
        <v/>
      </c>
      <c r="P2909" s="56">
        <f>IF(ISERROR(IF($X$5=1,$Y$5,)),"",IF($X$5=1,$Y$5,))</f>
        <v>0</v>
      </c>
      <c r="Q2909" s="56">
        <f>IF(ISERROR(IF($X$6=1,$Y$6,)),"",IF($X$6=1,$Y$6,))</f>
        <v>10000</v>
      </c>
      <c r="R2909" s="56">
        <f>IF(ISERROR(IF($X$7=1,$Y$7,)),"",IF($X$7=1,$Y$7,))</f>
        <v>0</v>
      </c>
      <c r="S2909" s="56">
        <f>IF(ISERROR(IF($X$8=1,$Y$8,)),"",IF($X$8=1,$Y$8,))</f>
        <v>1000</v>
      </c>
      <c r="T2909" s="56">
        <f>IF(ISERROR(IF($X$9=1,$Y$9,)),"",IF($X$9=1,$Y$9,))</f>
        <v>500</v>
      </c>
      <c r="U2909" s="56">
        <f>IF(ISERROR(IF($X$10=1,$Y$10,)),"",IF($X$10=1,$Y$10,))</f>
        <v>500</v>
      </c>
    </row>
    <row r="2910" spans="1:21" x14ac:dyDescent="0.25">
      <c r="A2910" s="75">
        <f t="shared" si="549"/>
        <v>2906</v>
      </c>
      <c r="D2910" s="56" t="s">
        <v>2928</v>
      </c>
      <c r="E2910" s="56">
        <f t="shared" si="550"/>
        <v>2906</v>
      </c>
      <c r="F2910" s="76">
        <f t="shared" si="545"/>
        <v>105</v>
      </c>
      <c r="G2910" s="56" t="str">
        <f t="shared" si="551"/>
        <v>LazTekSPSDecoupler</v>
      </c>
      <c r="H2910" s="56">
        <f t="shared" si="552"/>
        <v>2906</v>
      </c>
      <c r="I2910" s="56">
        <f>IF(G2910="",0,IF(COUNTIF($G$5:G2910,G2910)=1,0,COUNTIF($G$5:G2910,G2910) )   )</f>
        <v>0</v>
      </c>
      <c r="J2910" s="56" t="str">
        <f t="shared" si="553"/>
        <v/>
      </c>
      <c r="K2910" s="56" t="str">
        <f t="shared" si="544"/>
        <v/>
      </c>
      <c r="L2910" s="56" t="str">
        <f t="shared" si="546"/>
        <v/>
      </c>
      <c r="M2910" s="56" t="str">
        <f t="shared" si="547"/>
        <v/>
      </c>
      <c r="N2910" s="56" t="str">
        <f t="shared" si="548"/>
        <v/>
      </c>
      <c r="O2910" s="56" t="str">
        <f t="shared" si="554"/>
        <v/>
      </c>
      <c r="P2910" s="56">
        <f>IF(ISERROR(IF($X$5=1,$Y$5,)),"",IF($X$5=1,$Y$5,))</f>
        <v>0</v>
      </c>
      <c r="Q2910" s="56">
        <f>IF(ISERROR(IF($X$6=1,$Y$6,)),"",IF($X$6=1,$Y$6,))</f>
        <v>10000</v>
      </c>
      <c r="R2910" s="56">
        <f>IF(ISERROR(IF($X$7=1,$Y$7,)),"",IF($X$7=1,$Y$7,))</f>
        <v>0</v>
      </c>
      <c r="S2910" s="56">
        <f>IF(ISERROR(IF($X$8=1,$Y$8,)),"",IF($X$8=1,$Y$8,))</f>
        <v>1000</v>
      </c>
      <c r="T2910" s="56">
        <f>IF(ISERROR(IF($X$9=1,$Y$9,)),"",IF($X$9=1,$Y$9,))</f>
        <v>500</v>
      </c>
      <c r="U2910" s="56">
        <f>IF(ISERROR(IF($X$10=1,$Y$10,)),"",IF($X$10=1,$Y$10,))</f>
        <v>500</v>
      </c>
    </row>
    <row r="2911" spans="1:21" x14ac:dyDescent="0.25">
      <c r="A2911" s="75">
        <f t="shared" si="549"/>
        <v>2907</v>
      </c>
      <c r="C2911" s="56" t="s">
        <v>2532</v>
      </c>
      <c r="E2911" s="56">
        <f t="shared" si="550"/>
        <v>2907</v>
      </c>
      <c r="F2911" s="76">
        <f t="shared" si="545"/>
        <v>105</v>
      </c>
      <c r="G2911" s="56" t="str">
        <f t="shared" si="551"/>
        <v/>
      </c>
      <c r="H2911" s="56">
        <f t="shared" si="552"/>
        <v>2907</v>
      </c>
      <c r="I2911" s="56">
        <f>IF(G2911="",0,IF(COUNTIF($G$5:G2911,G2911)=1,0,COUNTIF($G$5:G2911,G2911) )   )</f>
        <v>0</v>
      </c>
      <c r="J2911" s="56" t="str">
        <f t="shared" si="553"/>
        <v/>
      </c>
      <c r="K2911" s="56" t="str">
        <f t="shared" si="544"/>
        <v/>
      </c>
      <c r="L2911" s="56" t="str">
        <f t="shared" si="546"/>
        <v/>
      </c>
      <c r="M2911" s="56" t="str">
        <f t="shared" si="547"/>
        <v/>
      </c>
      <c r="N2911" s="56" t="str">
        <f t="shared" si="548"/>
        <v/>
      </c>
      <c r="O2911" s="56" t="str">
        <f t="shared" si="554"/>
        <v/>
      </c>
      <c r="P2911" s="56">
        <f>IF(ISERROR(IF($X$5=1,$Y$5,)),"",IF($X$5=1,$Y$5,))</f>
        <v>0</v>
      </c>
      <c r="Q2911" s="56">
        <f>IF(ISERROR(IF($X$6=1,$Y$6,)),"",IF($X$6=1,$Y$6,))</f>
        <v>10000</v>
      </c>
      <c r="R2911" s="56">
        <f>IF(ISERROR(IF($X$7=1,$Y$7,)),"",IF($X$7=1,$Y$7,))</f>
        <v>0</v>
      </c>
      <c r="S2911" s="56">
        <f>IF(ISERROR(IF($X$8=1,$Y$8,)),"",IF($X$8=1,$Y$8,))</f>
        <v>1000</v>
      </c>
      <c r="T2911" s="56">
        <f>IF(ISERROR(IF($X$9=1,$Y$9,)),"",IF($X$9=1,$Y$9,))</f>
        <v>500</v>
      </c>
      <c r="U2911" s="56">
        <f>IF(ISERROR(IF($X$10=1,$Y$10,)),"",IF($X$10=1,$Y$10,))</f>
        <v>500</v>
      </c>
    </row>
    <row r="2912" spans="1:21" x14ac:dyDescent="0.25">
      <c r="A2912" s="75">
        <f t="shared" si="549"/>
        <v>2908</v>
      </c>
      <c r="B2912" s="56" t="s">
        <v>2532</v>
      </c>
      <c r="E2912" s="56">
        <f t="shared" si="550"/>
        <v>2908</v>
      </c>
      <c r="F2912" s="76">
        <f t="shared" si="545"/>
        <v>105</v>
      </c>
      <c r="G2912" s="56" t="str">
        <f t="shared" si="551"/>
        <v/>
      </c>
      <c r="H2912" s="56">
        <f t="shared" si="552"/>
        <v>2908</v>
      </c>
      <c r="I2912" s="56">
        <f>IF(G2912="",0,IF(COUNTIF($G$5:G2912,G2912)=1,0,COUNTIF($G$5:G2912,G2912) )   )</f>
        <v>0</v>
      </c>
      <c r="J2912" s="56" t="str">
        <f t="shared" si="553"/>
        <v/>
      </c>
      <c r="K2912" s="56" t="str">
        <f t="shared" si="544"/>
        <v/>
      </c>
      <c r="L2912" s="56" t="str">
        <f t="shared" si="546"/>
        <v/>
      </c>
      <c r="M2912" s="56" t="str">
        <f t="shared" si="547"/>
        <v/>
      </c>
      <c r="N2912" s="56" t="str">
        <f t="shared" si="548"/>
        <v/>
      </c>
      <c r="O2912" s="56" t="str">
        <f t="shared" si="554"/>
        <v/>
      </c>
      <c r="P2912" s="56">
        <f>IF(ISERROR(IF($X$5=1,$Y$5,)),"",IF($X$5=1,$Y$5,))</f>
        <v>0</v>
      </c>
      <c r="Q2912" s="56">
        <f>IF(ISERROR(IF($X$6=1,$Y$6,)),"",IF($X$6=1,$Y$6,))</f>
        <v>10000</v>
      </c>
      <c r="R2912" s="56">
        <f>IF(ISERROR(IF($X$7=1,$Y$7,)),"",IF($X$7=1,$Y$7,))</f>
        <v>0</v>
      </c>
      <c r="S2912" s="56">
        <f>IF(ISERROR(IF($X$8=1,$Y$8,)),"",IF($X$8=1,$Y$8,))</f>
        <v>1000</v>
      </c>
      <c r="T2912" s="56">
        <f>IF(ISERROR(IF($X$9=1,$Y$9,)),"",IF($X$9=1,$Y$9,))</f>
        <v>500</v>
      </c>
      <c r="U2912" s="56">
        <f>IF(ISERROR(IF($X$10=1,$Y$10,)),"",IF($X$10=1,$Y$10,))</f>
        <v>500</v>
      </c>
    </row>
    <row r="2913" spans="1:21" x14ac:dyDescent="0.25">
      <c r="A2913" s="75">
        <f t="shared" si="549"/>
        <v>2909</v>
      </c>
      <c r="B2913" s="56" t="s">
        <v>2517</v>
      </c>
      <c r="E2913" s="56">
        <f t="shared" si="550"/>
        <v>2909</v>
      </c>
      <c r="F2913" s="76">
        <f t="shared" si="545"/>
        <v>105</v>
      </c>
      <c r="G2913" s="56" t="str">
        <f t="shared" si="551"/>
        <v/>
      </c>
      <c r="H2913" s="56">
        <f t="shared" si="552"/>
        <v>2909</v>
      </c>
      <c r="I2913" s="56">
        <f>IF(G2913="",0,IF(COUNTIF($G$5:G2913,G2913)=1,0,COUNTIF($G$5:G2913,G2913) )   )</f>
        <v>0</v>
      </c>
      <c r="J2913" s="56" t="str">
        <f t="shared" si="553"/>
        <v/>
      </c>
      <c r="K2913" s="56" t="str">
        <f t="shared" si="544"/>
        <v/>
      </c>
      <c r="L2913" s="56" t="str">
        <f t="shared" si="546"/>
        <v/>
      </c>
      <c r="M2913" s="56" t="str">
        <f t="shared" si="547"/>
        <v/>
      </c>
      <c r="N2913" s="56" t="str">
        <f t="shared" si="548"/>
        <v/>
      </c>
      <c r="O2913" s="56" t="str">
        <f t="shared" si="554"/>
        <v/>
      </c>
      <c r="P2913" s="56">
        <f>IF(ISERROR(IF($X$5=1,$Y$5,)),"",IF($X$5=1,$Y$5,))</f>
        <v>0</v>
      </c>
      <c r="Q2913" s="56">
        <f>IF(ISERROR(IF($X$6=1,$Y$6,)),"",IF($X$6=1,$Y$6,))</f>
        <v>10000</v>
      </c>
      <c r="R2913" s="56">
        <f>IF(ISERROR(IF($X$7=1,$Y$7,)),"",IF($X$7=1,$Y$7,))</f>
        <v>0</v>
      </c>
      <c r="S2913" s="56">
        <f>IF(ISERROR(IF($X$8=1,$Y$8,)),"",IF($X$8=1,$Y$8,))</f>
        <v>1000</v>
      </c>
      <c r="T2913" s="56">
        <f>IF(ISERROR(IF($X$9=1,$Y$9,)),"",IF($X$9=1,$Y$9,))</f>
        <v>500</v>
      </c>
      <c r="U2913" s="56">
        <f>IF(ISERROR(IF($X$10=1,$Y$10,)),"",IF($X$10=1,$Y$10,))</f>
        <v>500</v>
      </c>
    </row>
    <row r="2914" spans="1:21" x14ac:dyDescent="0.25">
      <c r="A2914" s="75">
        <f t="shared" si="549"/>
        <v>2910</v>
      </c>
      <c r="B2914" s="56" t="s">
        <v>2518</v>
      </c>
      <c r="E2914" s="56">
        <f t="shared" si="550"/>
        <v>2910</v>
      </c>
      <c r="F2914" s="76">
        <f t="shared" si="545"/>
        <v>105</v>
      </c>
      <c r="G2914" s="56" t="str">
        <f t="shared" si="551"/>
        <v/>
      </c>
      <c r="H2914" s="56">
        <f t="shared" si="552"/>
        <v>2910</v>
      </c>
      <c r="I2914" s="56">
        <f>IF(G2914="",0,IF(COUNTIF($G$5:G2914,G2914)=1,0,COUNTIF($G$5:G2914,G2914) )   )</f>
        <v>0</v>
      </c>
      <c r="J2914" s="56" t="str">
        <f t="shared" si="553"/>
        <v/>
      </c>
      <c r="K2914" s="56" t="str">
        <f t="shared" si="544"/>
        <v/>
      </c>
      <c r="L2914" s="56" t="str">
        <f t="shared" si="546"/>
        <v/>
      </c>
      <c r="M2914" s="56" t="str">
        <f t="shared" si="547"/>
        <v/>
      </c>
      <c r="N2914" s="56" t="str">
        <f t="shared" si="548"/>
        <v/>
      </c>
      <c r="O2914" s="56" t="str">
        <f t="shared" si="554"/>
        <v/>
      </c>
      <c r="P2914" s="56">
        <f>IF(ISERROR(IF($X$5=1,$Y$5,)),"",IF($X$5=1,$Y$5,))</f>
        <v>0</v>
      </c>
      <c r="Q2914" s="56">
        <f>IF(ISERROR(IF($X$6=1,$Y$6,)),"",IF($X$6=1,$Y$6,))</f>
        <v>10000</v>
      </c>
      <c r="R2914" s="56">
        <f>IF(ISERROR(IF($X$7=1,$Y$7,)),"",IF($X$7=1,$Y$7,))</f>
        <v>0</v>
      </c>
      <c r="S2914" s="56">
        <f>IF(ISERROR(IF($X$8=1,$Y$8,)),"",IF($X$8=1,$Y$8,))</f>
        <v>1000</v>
      </c>
      <c r="T2914" s="56">
        <f>IF(ISERROR(IF($X$9=1,$Y$9,)),"",IF($X$9=1,$Y$9,))</f>
        <v>500</v>
      </c>
      <c r="U2914" s="56">
        <f>IF(ISERROR(IF($X$10=1,$Y$10,)),"",IF($X$10=1,$Y$10,))</f>
        <v>500</v>
      </c>
    </row>
    <row r="2915" spans="1:21" x14ac:dyDescent="0.25">
      <c r="A2915" s="75">
        <f t="shared" si="549"/>
        <v>2911</v>
      </c>
      <c r="C2915" s="56" t="s">
        <v>6030</v>
      </c>
      <c r="E2915" s="56">
        <f t="shared" si="550"/>
        <v>2911</v>
      </c>
      <c r="F2915" s="76">
        <f t="shared" si="545"/>
        <v>106</v>
      </c>
      <c r="G2915" s="56" t="str">
        <f t="shared" si="551"/>
        <v>newnode_buranProject</v>
      </c>
      <c r="H2915" s="56">
        <f t="shared" si="552"/>
        <v>2911</v>
      </c>
      <c r="I2915" s="56">
        <f>IF(G2915="",0,IF(COUNTIF($G$5:G2915,G2915)=1,0,COUNTIF($G$5:G2915,G2915) )   )</f>
        <v>0</v>
      </c>
      <c r="J2915" s="56" t="str">
        <f t="shared" si="553"/>
        <v/>
      </c>
      <c r="K2915" s="56" t="str">
        <f t="shared" si="544"/>
        <v/>
      </c>
      <c r="L2915" s="56" t="str">
        <f t="shared" si="546"/>
        <v/>
      </c>
      <c r="M2915" s="56" t="str">
        <f t="shared" si="547"/>
        <v/>
      </c>
      <c r="N2915" s="56" t="str">
        <f t="shared" si="548"/>
        <v/>
      </c>
      <c r="O2915" s="56" t="str">
        <f t="shared" si="554"/>
        <v/>
      </c>
      <c r="P2915" s="56">
        <f>IF(ISERROR(IF($X$5=1,$Y$5,)),"",IF($X$5=1,$Y$5,))</f>
        <v>0</v>
      </c>
      <c r="Q2915" s="56">
        <f>IF(ISERROR(IF($X$6=1,$Y$6,)),"",IF($X$6=1,$Y$6,))</f>
        <v>10000</v>
      </c>
      <c r="R2915" s="56">
        <f>IF(ISERROR(IF($X$7=1,$Y$7,)),"",IF($X$7=1,$Y$7,))</f>
        <v>0</v>
      </c>
      <c r="S2915" s="56">
        <f>IF(ISERROR(IF($X$8=1,$Y$8,)),"",IF($X$8=1,$Y$8,))</f>
        <v>1000</v>
      </c>
      <c r="T2915" s="56">
        <f>IF(ISERROR(IF($X$9=1,$Y$9,)),"",IF($X$9=1,$Y$9,))</f>
        <v>500</v>
      </c>
      <c r="U2915" s="56">
        <f>IF(ISERROR(IF($X$10=1,$Y$10,)),"",IF($X$10=1,$Y$10,))</f>
        <v>500</v>
      </c>
    </row>
    <row r="2916" spans="1:21" x14ac:dyDescent="0.25">
      <c r="A2916" s="75">
        <f t="shared" si="549"/>
        <v>2912</v>
      </c>
      <c r="C2916" s="56" t="s">
        <v>2892</v>
      </c>
      <c r="E2916" s="56">
        <f t="shared" si="550"/>
        <v>2912</v>
      </c>
      <c r="F2916" s="76">
        <f t="shared" si="545"/>
        <v>106</v>
      </c>
      <c r="G2916" s="56" t="str">
        <f t="shared" si="551"/>
        <v/>
      </c>
      <c r="H2916" s="56">
        <f t="shared" si="552"/>
        <v>2912</v>
      </c>
      <c r="I2916" s="56">
        <f>IF(G2916="",0,IF(COUNTIF($G$5:G2916,G2916)=1,0,COUNTIF($G$5:G2916,G2916) )   )</f>
        <v>0</v>
      </c>
      <c r="J2916" s="56" t="str">
        <f t="shared" si="553"/>
        <v/>
      </c>
      <c r="K2916" s="56" t="str">
        <f t="shared" si="544"/>
        <v/>
      </c>
      <c r="L2916" s="56" t="str">
        <f t="shared" si="546"/>
        <v/>
      </c>
      <c r="M2916" s="56" t="str">
        <f t="shared" si="547"/>
        <v/>
      </c>
      <c r="N2916" s="56" t="str">
        <f t="shared" si="548"/>
        <v/>
      </c>
      <c r="O2916" s="56" t="str">
        <f t="shared" si="554"/>
        <v/>
      </c>
      <c r="P2916" s="56">
        <f>IF(ISERROR(IF($X$5=1,$Y$5,)),"",IF($X$5=1,$Y$5,))</f>
        <v>0</v>
      </c>
      <c r="Q2916" s="56">
        <f>IF(ISERROR(IF($X$6=1,$Y$6,)),"",IF($X$6=1,$Y$6,))</f>
        <v>10000</v>
      </c>
      <c r="R2916" s="56">
        <f>IF(ISERROR(IF($X$7=1,$Y$7,)),"",IF($X$7=1,$Y$7,))</f>
        <v>0</v>
      </c>
      <c r="S2916" s="56">
        <f>IF(ISERROR(IF($X$8=1,$Y$8,)),"",IF($X$8=1,$Y$8,))</f>
        <v>1000</v>
      </c>
      <c r="T2916" s="56">
        <f>IF(ISERROR(IF($X$9=1,$Y$9,)),"",IF($X$9=1,$Y$9,))</f>
        <v>500</v>
      </c>
      <c r="U2916" s="56">
        <f>IF(ISERROR(IF($X$10=1,$Y$10,)),"",IF($X$10=1,$Y$10,))</f>
        <v>500</v>
      </c>
    </row>
    <row r="2917" spans="1:21" x14ac:dyDescent="0.25">
      <c r="A2917" s="75">
        <f t="shared" si="549"/>
        <v>2913</v>
      </c>
      <c r="C2917" s="56" t="s">
        <v>6124</v>
      </c>
      <c r="E2917" s="56">
        <f t="shared" si="550"/>
        <v>2913</v>
      </c>
      <c r="F2917" s="76">
        <f t="shared" si="545"/>
        <v>106</v>
      </c>
      <c r="G2917" s="56" t="str">
        <f t="shared" si="551"/>
        <v/>
      </c>
      <c r="H2917" s="56">
        <f t="shared" si="552"/>
        <v>2913</v>
      </c>
      <c r="I2917" s="56">
        <f>IF(G2917="",0,IF(COUNTIF($G$5:G2917,G2917)=1,0,COUNTIF($G$5:G2917,G2917) )   )</f>
        <v>0</v>
      </c>
      <c r="J2917" s="56" t="str">
        <f t="shared" si="553"/>
        <v/>
      </c>
      <c r="K2917" s="56" t="str">
        <f t="shared" si="544"/>
        <v/>
      </c>
      <c r="L2917" s="56" t="str">
        <f t="shared" si="546"/>
        <v/>
      </c>
      <c r="M2917" s="56" t="str">
        <f t="shared" si="547"/>
        <v/>
      </c>
      <c r="N2917" s="56" t="str">
        <f t="shared" si="548"/>
        <v/>
      </c>
      <c r="O2917" s="56" t="str">
        <f t="shared" si="554"/>
        <v/>
      </c>
      <c r="P2917" s="56">
        <f>IF(ISERROR(IF($X$5=1,$Y$5,)),"",IF($X$5=1,$Y$5,))</f>
        <v>0</v>
      </c>
      <c r="Q2917" s="56">
        <f>IF(ISERROR(IF($X$6=1,$Y$6,)),"",IF($X$6=1,$Y$6,))</f>
        <v>10000</v>
      </c>
      <c r="R2917" s="56">
        <f>IF(ISERROR(IF($X$7=1,$Y$7,)),"",IF($X$7=1,$Y$7,))</f>
        <v>0</v>
      </c>
      <c r="S2917" s="56">
        <f>IF(ISERROR(IF($X$8=1,$Y$8,)),"",IF($X$8=1,$Y$8,))</f>
        <v>1000</v>
      </c>
      <c r="T2917" s="56">
        <f>IF(ISERROR(IF($X$9=1,$Y$9,)),"",IF($X$9=1,$Y$9,))</f>
        <v>500</v>
      </c>
      <c r="U2917" s="56">
        <f>IF(ISERROR(IF($X$10=1,$Y$10,)),"",IF($X$10=1,$Y$10,))</f>
        <v>500</v>
      </c>
    </row>
    <row r="2918" spans="1:21" x14ac:dyDescent="0.25">
      <c r="A2918" s="75">
        <f t="shared" si="549"/>
        <v>2914</v>
      </c>
      <c r="C2918" s="56" t="s">
        <v>2880</v>
      </c>
      <c r="E2918" s="56">
        <f t="shared" si="550"/>
        <v>2914</v>
      </c>
      <c r="F2918" s="76">
        <f t="shared" si="545"/>
        <v>106</v>
      </c>
      <c r="G2918" s="56" t="str">
        <f t="shared" si="551"/>
        <v/>
      </c>
      <c r="H2918" s="56">
        <f t="shared" si="552"/>
        <v>2914</v>
      </c>
      <c r="I2918" s="56">
        <f>IF(G2918="",0,IF(COUNTIF($G$5:G2918,G2918)=1,0,COUNTIF($G$5:G2918,G2918) )   )</f>
        <v>0</v>
      </c>
      <c r="J2918" s="56" t="str">
        <f t="shared" si="553"/>
        <v/>
      </c>
      <c r="K2918" s="56" t="str">
        <f t="shared" si="544"/>
        <v/>
      </c>
      <c r="L2918" s="56" t="str">
        <f t="shared" si="546"/>
        <v/>
      </c>
      <c r="M2918" s="56" t="str">
        <f t="shared" si="547"/>
        <v/>
      </c>
      <c r="N2918" s="56" t="str">
        <f t="shared" si="548"/>
        <v/>
      </c>
      <c r="O2918" s="56" t="str">
        <f t="shared" si="554"/>
        <v/>
      </c>
      <c r="P2918" s="56">
        <f>IF(ISERROR(IF($X$5=1,$Y$5,)),"",IF($X$5=1,$Y$5,))</f>
        <v>0</v>
      </c>
      <c r="Q2918" s="56">
        <f>IF(ISERROR(IF($X$6=1,$Y$6,)),"",IF($X$6=1,$Y$6,))</f>
        <v>10000</v>
      </c>
      <c r="R2918" s="56">
        <f>IF(ISERROR(IF($X$7=1,$Y$7,)),"",IF($X$7=1,$Y$7,))</f>
        <v>0</v>
      </c>
      <c r="S2918" s="56">
        <f>IF(ISERROR(IF($X$8=1,$Y$8,)),"",IF($X$8=1,$Y$8,))</f>
        <v>1000</v>
      </c>
      <c r="T2918" s="56">
        <f>IF(ISERROR(IF($X$9=1,$Y$9,)),"",IF($X$9=1,$Y$9,))</f>
        <v>500</v>
      </c>
      <c r="U2918" s="56">
        <f>IF(ISERROR(IF($X$10=1,$Y$10,)),"",IF($X$10=1,$Y$10,))</f>
        <v>500</v>
      </c>
    </row>
    <row r="2919" spans="1:21" x14ac:dyDescent="0.25">
      <c r="A2919" s="75">
        <f t="shared" si="549"/>
        <v>2915</v>
      </c>
      <c r="C2919" s="56" t="s">
        <v>2869</v>
      </c>
      <c r="E2919" s="56">
        <f t="shared" si="550"/>
        <v>2915</v>
      </c>
      <c r="F2919" s="76">
        <f t="shared" si="545"/>
        <v>106</v>
      </c>
      <c r="G2919" s="56" t="str">
        <f t="shared" si="551"/>
        <v/>
      </c>
      <c r="H2919" s="56">
        <f t="shared" si="552"/>
        <v>2915</v>
      </c>
      <c r="I2919" s="56">
        <f>IF(G2919="",0,IF(COUNTIF($G$5:G2919,G2919)=1,0,COUNTIF($G$5:G2919,G2919) )   )</f>
        <v>0</v>
      </c>
      <c r="J2919" s="56" t="str">
        <f t="shared" si="553"/>
        <v/>
      </c>
      <c r="K2919" s="56" t="str">
        <f t="shared" si="544"/>
        <v/>
      </c>
      <c r="L2919" s="56" t="str">
        <f t="shared" si="546"/>
        <v/>
      </c>
      <c r="M2919" s="56" t="str">
        <f t="shared" si="547"/>
        <v/>
      </c>
      <c r="N2919" s="56" t="str">
        <f t="shared" si="548"/>
        <v/>
      </c>
      <c r="O2919" s="56" t="str">
        <f t="shared" si="554"/>
        <v/>
      </c>
      <c r="P2919" s="56">
        <f>IF(ISERROR(IF($X$5=1,$Y$5,)),"",IF($X$5=1,$Y$5,))</f>
        <v>0</v>
      </c>
      <c r="Q2919" s="56">
        <f>IF(ISERROR(IF($X$6=1,$Y$6,)),"",IF($X$6=1,$Y$6,))</f>
        <v>10000</v>
      </c>
      <c r="R2919" s="56">
        <f>IF(ISERROR(IF($X$7=1,$Y$7,)),"",IF($X$7=1,$Y$7,))</f>
        <v>0</v>
      </c>
      <c r="S2919" s="56">
        <f>IF(ISERROR(IF($X$8=1,$Y$8,)),"",IF($X$8=1,$Y$8,))</f>
        <v>1000</v>
      </c>
      <c r="T2919" s="56">
        <f>IF(ISERROR(IF($X$9=1,$Y$9,)),"",IF($X$9=1,$Y$9,))</f>
        <v>500</v>
      </c>
      <c r="U2919" s="56">
        <f>IF(ISERROR(IF($X$10=1,$Y$10,)),"",IF($X$10=1,$Y$10,))</f>
        <v>500</v>
      </c>
    </row>
    <row r="2920" spans="1:21" x14ac:dyDescent="0.25">
      <c r="A2920" s="75">
        <f t="shared" si="549"/>
        <v>2916</v>
      </c>
      <c r="C2920" s="56" t="s">
        <v>6293</v>
      </c>
      <c r="E2920" s="56">
        <f t="shared" si="550"/>
        <v>2916</v>
      </c>
      <c r="F2920" s="76">
        <f t="shared" si="545"/>
        <v>106</v>
      </c>
      <c r="G2920" s="56" t="str">
        <f t="shared" si="551"/>
        <v/>
      </c>
      <c r="H2920" s="56">
        <f t="shared" si="552"/>
        <v>2916</v>
      </c>
      <c r="I2920" s="56">
        <f>IF(G2920="",0,IF(COUNTIF($G$5:G2920,G2920)=1,0,COUNTIF($G$5:G2920,G2920) )   )</f>
        <v>0</v>
      </c>
      <c r="J2920" s="56" t="str">
        <f t="shared" si="553"/>
        <v/>
      </c>
      <c r="K2920" s="56" t="str">
        <f t="shared" si="544"/>
        <v/>
      </c>
      <c r="L2920" s="56" t="str">
        <f t="shared" si="546"/>
        <v/>
      </c>
      <c r="M2920" s="56" t="str">
        <f t="shared" si="547"/>
        <v/>
      </c>
      <c r="N2920" s="56" t="str">
        <f t="shared" si="548"/>
        <v/>
      </c>
      <c r="O2920" s="56" t="str">
        <f t="shared" si="554"/>
        <v/>
      </c>
      <c r="P2920" s="56">
        <f>IF(ISERROR(IF($X$5=1,$Y$5,)),"",IF($X$5=1,$Y$5,))</f>
        <v>0</v>
      </c>
      <c r="Q2920" s="56">
        <f>IF(ISERROR(IF($X$6=1,$Y$6,)),"",IF($X$6=1,$Y$6,))</f>
        <v>10000</v>
      </c>
      <c r="R2920" s="56">
        <f>IF(ISERROR(IF($X$7=1,$Y$7,)),"",IF($X$7=1,$Y$7,))</f>
        <v>0</v>
      </c>
      <c r="S2920" s="56">
        <f>IF(ISERROR(IF($X$8=1,$Y$8,)),"",IF($X$8=1,$Y$8,))</f>
        <v>1000</v>
      </c>
      <c r="T2920" s="56">
        <f>IF(ISERROR(IF($X$9=1,$Y$9,)),"",IF($X$9=1,$Y$9,))</f>
        <v>500</v>
      </c>
      <c r="U2920" s="56">
        <f>IF(ISERROR(IF($X$10=1,$Y$10,)),"",IF($X$10=1,$Y$10,))</f>
        <v>500</v>
      </c>
    </row>
    <row r="2921" spans="1:21" x14ac:dyDescent="0.25">
      <c r="A2921" s="75">
        <f t="shared" si="549"/>
        <v>2917</v>
      </c>
      <c r="C2921" s="56" t="s">
        <v>2525</v>
      </c>
      <c r="E2921" s="56">
        <f t="shared" si="550"/>
        <v>2917</v>
      </c>
      <c r="F2921" s="76">
        <f t="shared" si="545"/>
        <v>106</v>
      </c>
      <c r="G2921" s="56" t="str">
        <f t="shared" si="551"/>
        <v/>
      </c>
      <c r="H2921" s="56">
        <f t="shared" si="552"/>
        <v>2917</v>
      </c>
      <c r="I2921" s="56">
        <f>IF(G2921="",0,IF(COUNTIF($G$5:G2921,G2921)=1,0,COUNTIF($G$5:G2921,G2921) )   )</f>
        <v>0</v>
      </c>
      <c r="J2921" s="56" t="str">
        <f t="shared" si="553"/>
        <v/>
      </c>
      <c r="K2921" s="56" t="str">
        <f t="shared" si="544"/>
        <v/>
      </c>
      <c r="L2921" s="56" t="str">
        <f t="shared" si="546"/>
        <v/>
      </c>
      <c r="M2921" s="56" t="str">
        <f t="shared" si="547"/>
        <v/>
      </c>
      <c r="N2921" s="56" t="str">
        <f t="shared" si="548"/>
        <v/>
      </c>
      <c r="O2921" s="56" t="str">
        <f t="shared" si="554"/>
        <v/>
      </c>
      <c r="P2921" s="56">
        <f>IF(ISERROR(IF($X$5=1,$Y$5,)),"",IF($X$5=1,$Y$5,))</f>
        <v>0</v>
      </c>
      <c r="Q2921" s="56">
        <f>IF(ISERROR(IF($X$6=1,$Y$6,)),"",IF($X$6=1,$Y$6,))</f>
        <v>10000</v>
      </c>
      <c r="R2921" s="56">
        <f>IF(ISERROR(IF($X$7=1,$Y$7,)),"",IF($X$7=1,$Y$7,))</f>
        <v>0</v>
      </c>
      <c r="S2921" s="56">
        <f>IF(ISERROR(IF($X$8=1,$Y$8,)),"",IF($X$8=1,$Y$8,))</f>
        <v>1000</v>
      </c>
      <c r="T2921" s="56">
        <f>IF(ISERROR(IF($X$9=1,$Y$9,)),"",IF($X$9=1,$Y$9,))</f>
        <v>500</v>
      </c>
      <c r="U2921" s="56">
        <f>IF(ISERROR(IF($X$10=1,$Y$10,)),"",IF($X$10=1,$Y$10,))</f>
        <v>500</v>
      </c>
    </row>
    <row r="2922" spans="1:21" x14ac:dyDescent="0.25">
      <c r="A2922" s="75">
        <f t="shared" si="549"/>
        <v>2918</v>
      </c>
      <c r="C2922" s="56" t="s">
        <v>2526</v>
      </c>
      <c r="E2922" s="56">
        <f t="shared" si="550"/>
        <v>2918</v>
      </c>
      <c r="F2922" s="76">
        <f t="shared" si="545"/>
        <v>106</v>
      </c>
      <c r="G2922" s="56" t="str">
        <f t="shared" si="551"/>
        <v/>
      </c>
      <c r="H2922" s="56">
        <f t="shared" si="552"/>
        <v>2918</v>
      </c>
      <c r="I2922" s="56">
        <f>IF(G2922="",0,IF(COUNTIF($G$5:G2922,G2922)=1,0,COUNTIF($G$5:G2922,G2922) )   )</f>
        <v>0</v>
      </c>
      <c r="J2922" s="56" t="str">
        <f t="shared" si="553"/>
        <v/>
      </c>
      <c r="K2922" s="56" t="str">
        <f t="shared" si="544"/>
        <v/>
      </c>
      <c r="L2922" s="56" t="str">
        <f t="shared" si="546"/>
        <v/>
      </c>
      <c r="M2922" s="56" t="str">
        <f t="shared" si="547"/>
        <v/>
      </c>
      <c r="N2922" s="56" t="str">
        <f t="shared" si="548"/>
        <v/>
      </c>
      <c r="O2922" s="56" t="str">
        <f t="shared" si="554"/>
        <v/>
      </c>
      <c r="P2922" s="56">
        <f>IF(ISERROR(IF($X$5=1,$Y$5,)),"",IF($X$5=1,$Y$5,))</f>
        <v>0</v>
      </c>
      <c r="Q2922" s="56">
        <f>IF(ISERROR(IF($X$6=1,$Y$6,)),"",IF($X$6=1,$Y$6,))</f>
        <v>10000</v>
      </c>
      <c r="R2922" s="56">
        <f>IF(ISERROR(IF($X$7=1,$Y$7,)),"",IF($X$7=1,$Y$7,))</f>
        <v>0</v>
      </c>
      <c r="S2922" s="56">
        <f>IF(ISERROR(IF($X$8=1,$Y$8,)),"",IF($X$8=1,$Y$8,))</f>
        <v>1000</v>
      </c>
      <c r="T2922" s="56">
        <f>IF(ISERROR(IF($X$9=1,$Y$9,)),"",IF($X$9=1,$Y$9,))</f>
        <v>500</v>
      </c>
      <c r="U2922" s="56">
        <f>IF(ISERROR(IF($X$10=1,$Y$10,)),"",IF($X$10=1,$Y$10,))</f>
        <v>500</v>
      </c>
    </row>
    <row r="2923" spans="1:21" x14ac:dyDescent="0.25">
      <c r="A2923" s="75">
        <f t="shared" si="549"/>
        <v>2919</v>
      </c>
      <c r="C2923" s="56" t="s">
        <v>2527</v>
      </c>
      <c r="E2923" s="56">
        <f t="shared" si="550"/>
        <v>2919</v>
      </c>
      <c r="F2923" s="76">
        <f t="shared" si="545"/>
        <v>106</v>
      </c>
      <c r="G2923" s="56" t="str">
        <f t="shared" si="551"/>
        <v/>
      </c>
      <c r="H2923" s="56">
        <f t="shared" si="552"/>
        <v>2919</v>
      </c>
      <c r="I2923" s="56">
        <f>IF(G2923="",0,IF(COUNTIF($G$5:G2923,G2923)=1,0,COUNTIF($G$5:G2923,G2923) )   )</f>
        <v>0</v>
      </c>
      <c r="J2923" s="56" t="str">
        <f t="shared" si="553"/>
        <v/>
      </c>
      <c r="K2923" s="56" t="str">
        <f t="shared" si="544"/>
        <v/>
      </c>
      <c r="L2923" s="56" t="str">
        <f t="shared" si="546"/>
        <v/>
      </c>
      <c r="M2923" s="56" t="str">
        <f t="shared" si="547"/>
        <v/>
      </c>
      <c r="N2923" s="56" t="str">
        <f t="shared" si="548"/>
        <v/>
      </c>
      <c r="O2923" s="56" t="str">
        <f t="shared" si="554"/>
        <v/>
      </c>
      <c r="P2923" s="56">
        <f>IF(ISERROR(IF($X$5=1,$Y$5,)),"",IF($X$5=1,$Y$5,))</f>
        <v>0</v>
      </c>
      <c r="Q2923" s="56">
        <f>IF(ISERROR(IF($X$6=1,$Y$6,)),"",IF($X$6=1,$Y$6,))</f>
        <v>10000</v>
      </c>
      <c r="R2923" s="56">
        <f>IF(ISERROR(IF($X$7=1,$Y$7,)),"",IF($X$7=1,$Y$7,))</f>
        <v>0</v>
      </c>
      <c r="S2923" s="56">
        <f>IF(ISERROR(IF($X$8=1,$Y$8,)),"",IF($X$8=1,$Y$8,))</f>
        <v>1000</v>
      </c>
      <c r="T2923" s="56">
        <f>IF(ISERROR(IF($X$9=1,$Y$9,)),"",IF($X$9=1,$Y$9,))</f>
        <v>500</v>
      </c>
      <c r="U2923" s="56">
        <f>IF(ISERROR(IF($X$10=1,$Y$10,)),"",IF($X$10=1,$Y$10,))</f>
        <v>500</v>
      </c>
    </row>
    <row r="2924" spans="1:21" x14ac:dyDescent="0.25">
      <c r="A2924" s="75">
        <f t="shared" si="549"/>
        <v>2920</v>
      </c>
      <c r="C2924" s="56" t="s">
        <v>6031</v>
      </c>
      <c r="E2924" s="56">
        <f t="shared" si="550"/>
        <v>2920</v>
      </c>
      <c r="F2924" s="76">
        <f t="shared" si="545"/>
        <v>106</v>
      </c>
      <c r="G2924" s="56" t="str">
        <f t="shared" si="551"/>
        <v/>
      </c>
      <c r="H2924" s="56">
        <f t="shared" si="552"/>
        <v>2920</v>
      </c>
      <c r="I2924" s="56">
        <f>IF(G2924="",0,IF(COUNTIF($G$5:G2924,G2924)=1,0,COUNTIF($G$5:G2924,G2924) )   )</f>
        <v>0</v>
      </c>
      <c r="J2924" s="56" t="str">
        <f t="shared" si="553"/>
        <v/>
      </c>
      <c r="K2924" s="56" t="str">
        <f t="shared" si="544"/>
        <v/>
      </c>
      <c r="L2924" s="56" t="str">
        <f t="shared" si="546"/>
        <v/>
      </c>
      <c r="M2924" s="56" t="str">
        <f t="shared" si="547"/>
        <v/>
      </c>
      <c r="N2924" s="56" t="str">
        <f t="shared" si="548"/>
        <v/>
      </c>
      <c r="O2924" s="56" t="str">
        <f t="shared" si="554"/>
        <v/>
      </c>
      <c r="P2924" s="56">
        <f>IF(ISERROR(IF($X$5=1,$Y$5,)),"",IF($X$5=1,$Y$5,))</f>
        <v>0</v>
      </c>
      <c r="Q2924" s="56">
        <f>IF(ISERROR(IF($X$6=1,$Y$6,)),"",IF($X$6=1,$Y$6,))</f>
        <v>10000</v>
      </c>
      <c r="R2924" s="56">
        <f>IF(ISERROR(IF($X$7=1,$Y$7,)),"",IF($X$7=1,$Y$7,))</f>
        <v>0</v>
      </c>
      <c r="S2924" s="56">
        <f>IF(ISERROR(IF($X$8=1,$Y$8,)),"",IF($X$8=1,$Y$8,))</f>
        <v>1000</v>
      </c>
      <c r="T2924" s="56">
        <f>IF(ISERROR(IF($X$9=1,$Y$9,)),"",IF($X$9=1,$Y$9,))</f>
        <v>500</v>
      </c>
      <c r="U2924" s="56">
        <f>IF(ISERROR(IF($X$10=1,$Y$10,)),"",IF($X$10=1,$Y$10,))</f>
        <v>500</v>
      </c>
    </row>
    <row r="2925" spans="1:21" x14ac:dyDescent="0.25">
      <c r="A2925" s="75">
        <f t="shared" si="549"/>
        <v>2921</v>
      </c>
      <c r="C2925" s="56" t="s">
        <v>2529</v>
      </c>
      <c r="E2925" s="56">
        <f t="shared" si="550"/>
        <v>2921</v>
      </c>
      <c r="F2925" s="76">
        <f t="shared" si="545"/>
        <v>106</v>
      </c>
      <c r="G2925" s="56" t="str">
        <f t="shared" si="551"/>
        <v/>
      </c>
      <c r="H2925" s="56">
        <f t="shared" si="552"/>
        <v>2921</v>
      </c>
      <c r="I2925" s="56">
        <f>IF(G2925="",0,IF(COUNTIF($G$5:G2925,G2925)=1,0,COUNTIF($G$5:G2925,G2925) )   )</f>
        <v>0</v>
      </c>
      <c r="J2925" s="56" t="str">
        <f t="shared" si="553"/>
        <v/>
      </c>
      <c r="K2925" s="56" t="str">
        <f t="shared" si="544"/>
        <v/>
      </c>
      <c r="L2925" s="56" t="str">
        <f t="shared" si="546"/>
        <v/>
      </c>
      <c r="M2925" s="56" t="str">
        <f t="shared" si="547"/>
        <v/>
      </c>
      <c r="N2925" s="56" t="str">
        <f t="shared" si="548"/>
        <v/>
      </c>
      <c r="O2925" s="56" t="str">
        <f t="shared" si="554"/>
        <v/>
      </c>
      <c r="P2925" s="56">
        <f>IF(ISERROR(IF($X$5=1,$Y$5,)),"",IF($X$5=1,$Y$5,))</f>
        <v>0</v>
      </c>
      <c r="Q2925" s="56">
        <f>IF(ISERROR(IF($X$6=1,$Y$6,)),"",IF($X$6=1,$Y$6,))</f>
        <v>10000</v>
      </c>
      <c r="R2925" s="56">
        <f>IF(ISERROR(IF($X$7=1,$Y$7,)),"",IF($X$7=1,$Y$7,))</f>
        <v>0</v>
      </c>
      <c r="S2925" s="56">
        <f>IF(ISERROR(IF($X$8=1,$Y$8,)),"",IF($X$8=1,$Y$8,))</f>
        <v>1000</v>
      </c>
      <c r="T2925" s="56">
        <f>IF(ISERROR(IF($X$9=1,$Y$9,)),"",IF($X$9=1,$Y$9,))</f>
        <v>500</v>
      </c>
      <c r="U2925" s="56">
        <f>IF(ISERROR(IF($X$10=1,$Y$10,)),"",IF($X$10=1,$Y$10,))</f>
        <v>500</v>
      </c>
    </row>
    <row r="2926" spans="1:21" x14ac:dyDescent="0.25">
      <c r="A2926" s="75">
        <f t="shared" si="549"/>
        <v>2922</v>
      </c>
      <c r="C2926" s="56" t="s">
        <v>2518</v>
      </c>
      <c r="E2926" s="56">
        <f t="shared" si="550"/>
        <v>2922</v>
      </c>
      <c r="F2926" s="76">
        <f t="shared" si="545"/>
        <v>106</v>
      </c>
      <c r="G2926" s="56" t="str">
        <f t="shared" si="551"/>
        <v/>
      </c>
      <c r="H2926" s="56">
        <f t="shared" si="552"/>
        <v>2922</v>
      </c>
      <c r="I2926" s="56">
        <f>IF(G2926="",0,IF(COUNTIF($G$5:G2926,G2926)=1,0,COUNTIF($G$5:G2926,G2926) )   )</f>
        <v>0</v>
      </c>
      <c r="J2926" s="56" t="str">
        <f t="shared" si="553"/>
        <v/>
      </c>
      <c r="K2926" s="56" t="str">
        <f t="shared" si="544"/>
        <v/>
      </c>
      <c r="L2926" s="56" t="str">
        <f t="shared" si="546"/>
        <v/>
      </c>
      <c r="M2926" s="56" t="str">
        <f t="shared" si="547"/>
        <v/>
      </c>
      <c r="N2926" s="56" t="str">
        <f t="shared" si="548"/>
        <v/>
      </c>
      <c r="O2926" s="56" t="str">
        <f t="shared" si="554"/>
        <v/>
      </c>
      <c r="P2926" s="56">
        <f>IF(ISERROR(IF($X$5=1,$Y$5,)),"",IF($X$5=1,$Y$5,))</f>
        <v>0</v>
      </c>
      <c r="Q2926" s="56">
        <f>IF(ISERROR(IF($X$6=1,$Y$6,)),"",IF($X$6=1,$Y$6,))</f>
        <v>10000</v>
      </c>
      <c r="R2926" s="56">
        <f>IF(ISERROR(IF($X$7=1,$Y$7,)),"",IF($X$7=1,$Y$7,))</f>
        <v>0</v>
      </c>
      <c r="S2926" s="56">
        <f>IF(ISERROR(IF($X$8=1,$Y$8,)),"",IF($X$8=1,$Y$8,))</f>
        <v>1000</v>
      </c>
      <c r="T2926" s="56">
        <f>IF(ISERROR(IF($X$9=1,$Y$9,)),"",IF($X$9=1,$Y$9,))</f>
        <v>500</v>
      </c>
      <c r="U2926" s="56">
        <f>IF(ISERROR(IF($X$10=1,$Y$10,)),"",IF($X$10=1,$Y$10,))</f>
        <v>500</v>
      </c>
    </row>
    <row r="2927" spans="1:21" x14ac:dyDescent="0.25">
      <c r="A2927" s="75">
        <f t="shared" si="549"/>
        <v>2923</v>
      </c>
      <c r="D2927" s="56" t="s">
        <v>2896</v>
      </c>
      <c r="E2927" s="56">
        <f t="shared" si="550"/>
        <v>2923</v>
      </c>
      <c r="F2927" s="76">
        <f t="shared" si="545"/>
        <v>106</v>
      </c>
      <c r="G2927" s="56" t="str">
        <f t="shared" si="551"/>
        <v>Buran.DockPort</v>
      </c>
      <c r="H2927" s="56">
        <f t="shared" si="552"/>
        <v>2923</v>
      </c>
      <c r="I2927" s="56">
        <f>IF(G2927="",0,IF(COUNTIF($G$5:G2927,G2927)=1,0,COUNTIF($G$5:G2927,G2927) )   )</f>
        <v>0</v>
      </c>
      <c r="J2927" s="56" t="str">
        <f t="shared" si="553"/>
        <v/>
      </c>
      <c r="K2927" s="56" t="str">
        <f t="shared" si="544"/>
        <v/>
      </c>
      <c r="L2927" s="56" t="str">
        <f t="shared" si="546"/>
        <v/>
      </c>
      <c r="M2927" s="56" t="str">
        <f t="shared" si="547"/>
        <v/>
      </c>
      <c r="N2927" s="56" t="str">
        <f t="shared" si="548"/>
        <v/>
      </c>
      <c r="O2927" s="56" t="str">
        <f t="shared" si="554"/>
        <v/>
      </c>
      <c r="P2927" s="56">
        <f>IF(ISERROR(IF($X$5=1,$Y$5,)),"",IF($X$5=1,$Y$5,))</f>
        <v>0</v>
      </c>
      <c r="Q2927" s="56">
        <f>IF(ISERROR(IF($X$6=1,$Y$6,)),"",IF($X$6=1,$Y$6,))</f>
        <v>10000</v>
      </c>
      <c r="R2927" s="56">
        <f>IF(ISERROR(IF($X$7=1,$Y$7,)),"",IF($X$7=1,$Y$7,))</f>
        <v>0</v>
      </c>
      <c r="S2927" s="56">
        <f>IF(ISERROR(IF($X$8=1,$Y$8,)),"",IF($X$8=1,$Y$8,))</f>
        <v>1000</v>
      </c>
      <c r="T2927" s="56">
        <f>IF(ISERROR(IF($X$9=1,$Y$9,)),"",IF($X$9=1,$Y$9,))</f>
        <v>500</v>
      </c>
      <c r="U2927" s="56">
        <f>IF(ISERROR(IF($X$10=1,$Y$10,)),"",IF($X$10=1,$Y$10,))</f>
        <v>500</v>
      </c>
    </row>
    <row r="2928" spans="1:21" x14ac:dyDescent="0.25">
      <c r="A2928" s="75">
        <f t="shared" si="549"/>
        <v>2924</v>
      </c>
      <c r="D2928" s="56" t="s">
        <v>2897</v>
      </c>
      <c r="E2928" s="56">
        <f t="shared" si="550"/>
        <v>2924</v>
      </c>
      <c r="F2928" s="76">
        <f t="shared" si="545"/>
        <v>106</v>
      </c>
      <c r="G2928" s="56" t="str">
        <f t="shared" si="551"/>
        <v>Buran.Avionic</v>
      </c>
      <c r="H2928" s="56">
        <f t="shared" si="552"/>
        <v>2924</v>
      </c>
      <c r="I2928" s="56">
        <f>IF(G2928="",0,IF(COUNTIF($G$5:G2928,G2928)=1,0,COUNTIF($G$5:G2928,G2928) )   )</f>
        <v>0</v>
      </c>
      <c r="J2928" s="56" t="str">
        <f t="shared" si="553"/>
        <v/>
      </c>
      <c r="K2928" s="56" t="str">
        <f t="shared" si="544"/>
        <v/>
      </c>
      <c r="L2928" s="56" t="str">
        <f t="shared" si="546"/>
        <v/>
      </c>
      <c r="M2928" s="56" t="str">
        <f t="shared" si="547"/>
        <v/>
      </c>
      <c r="N2928" s="56" t="str">
        <f t="shared" si="548"/>
        <v/>
      </c>
      <c r="O2928" s="56" t="str">
        <f t="shared" si="554"/>
        <v/>
      </c>
      <c r="P2928" s="56">
        <f>IF(ISERROR(IF($X$5=1,$Y$5,)),"",IF($X$5=1,$Y$5,))</f>
        <v>0</v>
      </c>
      <c r="Q2928" s="56">
        <f>IF(ISERROR(IF($X$6=1,$Y$6,)),"",IF($X$6=1,$Y$6,))</f>
        <v>10000</v>
      </c>
      <c r="R2928" s="56">
        <f>IF(ISERROR(IF($X$7=1,$Y$7,)),"",IF($X$7=1,$Y$7,))</f>
        <v>0</v>
      </c>
      <c r="S2928" s="56">
        <f>IF(ISERROR(IF($X$8=1,$Y$8,)),"",IF($X$8=1,$Y$8,))</f>
        <v>1000</v>
      </c>
      <c r="T2928" s="56">
        <f>IF(ISERROR(IF($X$9=1,$Y$9,)),"",IF($X$9=1,$Y$9,))</f>
        <v>500</v>
      </c>
      <c r="U2928" s="56">
        <f>IF(ISERROR(IF($X$10=1,$Y$10,)),"",IF($X$10=1,$Y$10,))</f>
        <v>500</v>
      </c>
    </row>
    <row r="2929" spans="1:21" x14ac:dyDescent="0.25">
      <c r="A2929" s="75">
        <f t="shared" si="549"/>
        <v>2925</v>
      </c>
      <c r="D2929" s="56" t="s">
        <v>2898</v>
      </c>
      <c r="E2929" s="56">
        <f t="shared" si="550"/>
        <v>2925</v>
      </c>
      <c r="F2929" s="76">
        <f t="shared" si="545"/>
        <v>106</v>
      </c>
      <c r="G2929" s="56" t="str">
        <f t="shared" si="551"/>
        <v>Buran.cargo.section1</v>
      </c>
      <c r="H2929" s="56">
        <f t="shared" si="552"/>
        <v>2925</v>
      </c>
      <c r="I2929" s="56">
        <f>IF(G2929="",0,IF(COUNTIF($G$5:G2929,G2929)=1,0,COUNTIF($G$5:G2929,G2929) )   )</f>
        <v>0</v>
      </c>
      <c r="J2929" s="56" t="str">
        <f t="shared" si="553"/>
        <v/>
      </c>
      <c r="K2929" s="56" t="str">
        <f t="shared" si="544"/>
        <v/>
      </c>
      <c r="L2929" s="56" t="str">
        <f t="shared" si="546"/>
        <v/>
      </c>
      <c r="M2929" s="56" t="str">
        <f t="shared" si="547"/>
        <v/>
      </c>
      <c r="N2929" s="56" t="str">
        <f t="shared" si="548"/>
        <v/>
      </c>
      <c r="O2929" s="56" t="str">
        <f t="shared" si="554"/>
        <v/>
      </c>
      <c r="P2929" s="56">
        <f>IF(ISERROR(IF($X$5=1,$Y$5,)),"",IF($X$5=1,$Y$5,))</f>
        <v>0</v>
      </c>
      <c r="Q2929" s="56">
        <f>IF(ISERROR(IF($X$6=1,$Y$6,)),"",IF($X$6=1,$Y$6,))</f>
        <v>10000</v>
      </c>
      <c r="R2929" s="56">
        <f>IF(ISERROR(IF($X$7=1,$Y$7,)),"",IF($X$7=1,$Y$7,))</f>
        <v>0</v>
      </c>
      <c r="S2929" s="56">
        <f>IF(ISERROR(IF($X$8=1,$Y$8,)),"",IF($X$8=1,$Y$8,))</f>
        <v>1000</v>
      </c>
      <c r="T2929" s="56">
        <f>IF(ISERROR(IF($X$9=1,$Y$9,)),"",IF($X$9=1,$Y$9,))</f>
        <v>500</v>
      </c>
      <c r="U2929" s="56">
        <f>IF(ISERROR(IF($X$10=1,$Y$10,)),"",IF($X$10=1,$Y$10,))</f>
        <v>500</v>
      </c>
    </row>
    <row r="2930" spans="1:21" x14ac:dyDescent="0.25">
      <c r="A2930" s="75">
        <f t="shared" si="549"/>
        <v>2926</v>
      </c>
      <c r="D2930" s="56" t="s">
        <v>2899</v>
      </c>
      <c r="E2930" s="56">
        <f t="shared" si="550"/>
        <v>2926</v>
      </c>
      <c r="F2930" s="76">
        <f t="shared" si="545"/>
        <v>106</v>
      </c>
      <c r="G2930" s="56" t="str">
        <f t="shared" si="551"/>
        <v>Buran.cargo.section2</v>
      </c>
      <c r="H2930" s="56">
        <f t="shared" si="552"/>
        <v>2926</v>
      </c>
      <c r="I2930" s="56">
        <f>IF(G2930="",0,IF(COUNTIF($G$5:G2930,G2930)=1,0,COUNTIF($G$5:G2930,G2930) )   )</f>
        <v>0</v>
      </c>
      <c r="J2930" s="56" t="str">
        <f t="shared" si="553"/>
        <v/>
      </c>
      <c r="K2930" s="56" t="str">
        <f t="shared" si="544"/>
        <v/>
      </c>
      <c r="L2930" s="56" t="str">
        <f t="shared" si="546"/>
        <v/>
      </c>
      <c r="M2930" s="56" t="str">
        <f t="shared" si="547"/>
        <v/>
      </c>
      <c r="N2930" s="56" t="str">
        <f t="shared" si="548"/>
        <v/>
      </c>
      <c r="O2930" s="56" t="str">
        <f t="shared" si="554"/>
        <v/>
      </c>
      <c r="P2930" s="56">
        <f>IF(ISERROR(IF($X$5=1,$Y$5,)),"",IF($X$5=1,$Y$5,))</f>
        <v>0</v>
      </c>
      <c r="Q2930" s="56">
        <f>IF(ISERROR(IF($X$6=1,$Y$6,)),"",IF($X$6=1,$Y$6,))</f>
        <v>10000</v>
      </c>
      <c r="R2930" s="56">
        <f>IF(ISERROR(IF($X$7=1,$Y$7,)),"",IF($X$7=1,$Y$7,))</f>
        <v>0</v>
      </c>
      <c r="S2930" s="56">
        <f>IF(ISERROR(IF($X$8=1,$Y$8,)),"",IF($X$8=1,$Y$8,))</f>
        <v>1000</v>
      </c>
      <c r="T2930" s="56">
        <f>IF(ISERROR(IF($X$9=1,$Y$9,)),"",IF($X$9=1,$Y$9,))</f>
        <v>500</v>
      </c>
      <c r="U2930" s="56">
        <f>IF(ISERROR(IF($X$10=1,$Y$10,)),"",IF($X$10=1,$Y$10,))</f>
        <v>500</v>
      </c>
    </row>
    <row r="2931" spans="1:21" x14ac:dyDescent="0.25">
      <c r="A2931" s="75">
        <f t="shared" si="549"/>
        <v>2927</v>
      </c>
      <c r="D2931" s="56" t="s">
        <v>2900</v>
      </c>
      <c r="E2931" s="56">
        <f t="shared" si="550"/>
        <v>2927</v>
      </c>
      <c r="F2931" s="76">
        <f t="shared" si="545"/>
        <v>106</v>
      </c>
      <c r="G2931" s="56" t="str">
        <f t="shared" si="551"/>
        <v>Buran.cargodoors</v>
      </c>
      <c r="H2931" s="56">
        <f t="shared" si="552"/>
        <v>2927</v>
      </c>
      <c r="I2931" s="56">
        <f>IF(G2931="",0,IF(COUNTIF($G$5:G2931,G2931)=1,0,COUNTIF($G$5:G2931,G2931) )   )</f>
        <v>0</v>
      </c>
      <c r="J2931" s="56" t="str">
        <f t="shared" si="553"/>
        <v/>
      </c>
      <c r="K2931" s="56" t="str">
        <f t="shared" si="544"/>
        <v/>
      </c>
      <c r="L2931" s="56" t="str">
        <f t="shared" si="546"/>
        <v/>
      </c>
      <c r="M2931" s="56" t="str">
        <f t="shared" si="547"/>
        <v/>
      </c>
      <c r="N2931" s="56" t="str">
        <f t="shared" si="548"/>
        <v/>
      </c>
      <c r="O2931" s="56" t="str">
        <f t="shared" si="554"/>
        <v/>
      </c>
      <c r="P2931" s="56">
        <f>IF(ISERROR(IF($X$5=1,$Y$5,)),"",IF($X$5=1,$Y$5,))</f>
        <v>0</v>
      </c>
      <c r="Q2931" s="56">
        <f>IF(ISERROR(IF($X$6=1,$Y$6,)),"",IF($X$6=1,$Y$6,))</f>
        <v>10000</v>
      </c>
      <c r="R2931" s="56">
        <f>IF(ISERROR(IF($X$7=1,$Y$7,)),"",IF($X$7=1,$Y$7,))</f>
        <v>0</v>
      </c>
      <c r="S2931" s="56">
        <f>IF(ISERROR(IF($X$8=1,$Y$8,)),"",IF($X$8=1,$Y$8,))</f>
        <v>1000</v>
      </c>
      <c r="T2931" s="56">
        <f>IF(ISERROR(IF($X$9=1,$Y$9,)),"",IF($X$9=1,$Y$9,))</f>
        <v>500</v>
      </c>
      <c r="U2931" s="56">
        <f>IF(ISERROR(IF($X$10=1,$Y$10,)),"",IF($X$10=1,$Y$10,))</f>
        <v>500</v>
      </c>
    </row>
    <row r="2932" spans="1:21" x14ac:dyDescent="0.25">
      <c r="A2932" s="75">
        <f t="shared" si="549"/>
        <v>2928</v>
      </c>
      <c r="D2932" s="56" t="s">
        <v>2901</v>
      </c>
      <c r="E2932" s="56">
        <f t="shared" si="550"/>
        <v>2928</v>
      </c>
      <c r="F2932" s="76">
        <f t="shared" si="545"/>
        <v>106</v>
      </c>
      <c r="G2932" s="56" t="str">
        <f t="shared" si="551"/>
        <v>Buran.Crew</v>
      </c>
      <c r="H2932" s="56">
        <f t="shared" si="552"/>
        <v>2928</v>
      </c>
      <c r="I2932" s="56">
        <f>IF(G2932="",0,IF(COUNTIF($G$5:G2932,G2932)=1,0,COUNTIF($G$5:G2932,G2932) )   )</f>
        <v>0</v>
      </c>
      <c r="J2932" s="56" t="str">
        <f t="shared" si="553"/>
        <v/>
      </c>
      <c r="K2932" s="56" t="str">
        <f t="shared" si="544"/>
        <v/>
      </c>
      <c r="L2932" s="56" t="str">
        <f t="shared" si="546"/>
        <v/>
      </c>
      <c r="M2932" s="56" t="str">
        <f t="shared" si="547"/>
        <v/>
      </c>
      <c r="N2932" s="56" t="str">
        <f t="shared" si="548"/>
        <v/>
      </c>
      <c r="O2932" s="56" t="str">
        <f t="shared" si="554"/>
        <v/>
      </c>
      <c r="P2932" s="56">
        <f>IF(ISERROR(IF($X$5=1,$Y$5,)),"",IF($X$5=1,$Y$5,))</f>
        <v>0</v>
      </c>
      <c r="Q2932" s="56">
        <f>IF(ISERROR(IF($X$6=1,$Y$6,)),"",IF($X$6=1,$Y$6,))</f>
        <v>10000</v>
      </c>
      <c r="R2932" s="56">
        <f>IF(ISERROR(IF($X$7=1,$Y$7,)),"",IF($X$7=1,$Y$7,))</f>
        <v>0</v>
      </c>
      <c r="S2932" s="56">
        <f>IF(ISERROR(IF($X$8=1,$Y$8,)),"",IF($X$8=1,$Y$8,))</f>
        <v>1000</v>
      </c>
      <c r="T2932" s="56">
        <f>IF(ISERROR(IF($X$9=1,$Y$9,)),"",IF($X$9=1,$Y$9,))</f>
        <v>500</v>
      </c>
      <c r="U2932" s="56">
        <f>IF(ISERROR(IF($X$10=1,$Y$10,)),"",IF($X$10=1,$Y$10,))</f>
        <v>500</v>
      </c>
    </row>
    <row r="2933" spans="1:21" x14ac:dyDescent="0.25">
      <c r="A2933" s="75">
        <f t="shared" si="549"/>
        <v>2929</v>
      </c>
      <c r="D2933" s="56" t="s">
        <v>2902</v>
      </c>
      <c r="E2933" s="56">
        <f t="shared" si="550"/>
        <v>2929</v>
      </c>
      <c r="F2933" s="76">
        <f t="shared" si="545"/>
        <v>106</v>
      </c>
      <c r="G2933" s="56" t="str">
        <f t="shared" si="551"/>
        <v>Buran.Engine</v>
      </c>
      <c r="H2933" s="56">
        <f t="shared" si="552"/>
        <v>2929</v>
      </c>
      <c r="I2933" s="56">
        <f>IF(G2933="",0,IF(COUNTIF($G$5:G2933,G2933)=1,0,COUNTIF($G$5:G2933,G2933) )   )</f>
        <v>0</v>
      </c>
      <c r="J2933" s="56" t="str">
        <f t="shared" si="553"/>
        <v/>
      </c>
      <c r="K2933" s="56" t="str">
        <f t="shared" si="544"/>
        <v/>
      </c>
      <c r="L2933" s="56" t="str">
        <f t="shared" si="546"/>
        <v/>
      </c>
      <c r="M2933" s="56" t="str">
        <f t="shared" si="547"/>
        <v/>
      </c>
      <c r="N2933" s="56" t="str">
        <f t="shared" si="548"/>
        <v/>
      </c>
      <c r="O2933" s="56" t="str">
        <f t="shared" si="554"/>
        <v/>
      </c>
      <c r="P2933" s="56">
        <f>IF(ISERROR(IF($X$5=1,$Y$5,)),"",IF($X$5=1,$Y$5,))</f>
        <v>0</v>
      </c>
      <c r="Q2933" s="56">
        <f>IF(ISERROR(IF($X$6=1,$Y$6,)),"",IF($X$6=1,$Y$6,))</f>
        <v>10000</v>
      </c>
      <c r="R2933" s="56">
        <f>IF(ISERROR(IF($X$7=1,$Y$7,)),"",IF($X$7=1,$Y$7,))</f>
        <v>0</v>
      </c>
      <c r="S2933" s="56">
        <f>IF(ISERROR(IF($X$8=1,$Y$8,)),"",IF($X$8=1,$Y$8,))</f>
        <v>1000</v>
      </c>
      <c r="T2933" s="56">
        <f>IF(ISERROR(IF($X$9=1,$Y$9,)),"",IF($X$9=1,$Y$9,))</f>
        <v>500</v>
      </c>
      <c r="U2933" s="56">
        <f>IF(ISERROR(IF($X$10=1,$Y$10,)),"",IF($X$10=1,$Y$10,))</f>
        <v>500</v>
      </c>
    </row>
    <row r="2934" spans="1:21" x14ac:dyDescent="0.25">
      <c r="A2934" s="75">
        <f t="shared" si="549"/>
        <v>2930</v>
      </c>
      <c r="D2934" s="56" t="s">
        <v>2903</v>
      </c>
      <c r="E2934" s="56">
        <f t="shared" si="550"/>
        <v>2930</v>
      </c>
      <c r="F2934" s="76">
        <f t="shared" si="545"/>
        <v>106</v>
      </c>
      <c r="G2934" s="56" t="str">
        <f t="shared" si="551"/>
        <v>Buran.JetEngine</v>
      </c>
      <c r="H2934" s="56">
        <f t="shared" si="552"/>
        <v>2930</v>
      </c>
      <c r="I2934" s="56">
        <f>IF(G2934="",0,IF(COUNTIF($G$5:G2934,G2934)=1,0,COUNTIF($G$5:G2934,G2934) )   )</f>
        <v>0</v>
      </c>
      <c r="J2934" s="56" t="str">
        <f t="shared" si="553"/>
        <v/>
      </c>
      <c r="K2934" s="56" t="str">
        <f t="shared" si="544"/>
        <v/>
      </c>
      <c r="L2934" s="56" t="str">
        <f t="shared" si="546"/>
        <v/>
      </c>
      <c r="M2934" s="56" t="str">
        <f t="shared" si="547"/>
        <v/>
      </c>
      <c r="N2934" s="56" t="str">
        <f t="shared" si="548"/>
        <v/>
      </c>
      <c r="O2934" s="56" t="str">
        <f t="shared" si="554"/>
        <v/>
      </c>
      <c r="P2934" s="56">
        <f>IF(ISERROR(IF($X$5=1,$Y$5,)),"",IF($X$5=1,$Y$5,))</f>
        <v>0</v>
      </c>
      <c r="Q2934" s="56">
        <f>IF(ISERROR(IF($X$6=1,$Y$6,)),"",IF($X$6=1,$Y$6,))</f>
        <v>10000</v>
      </c>
      <c r="R2934" s="56">
        <f>IF(ISERROR(IF($X$7=1,$Y$7,)),"",IF($X$7=1,$Y$7,))</f>
        <v>0</v>
      </c>
      <c r="S2934" s="56">
        <f>IF(ISERROR(IF($X$8=1,$Y$8,)),"",IF($X$8=1,$Y$8,))</f>
        <v>1000</v>
      </c>
      <c r="T2934" s="56">
        <f>IF(ISERROR(IF($X$9=1,$Y$9,)),"",IF($X$9=1,$Y$9,))</f>
        <v>500</v>
      </c>
      <c r="U2934" s="56">
        <f>IF(ISERROR(IF($X$10=1,$Y$10,)),"",IF($X$10=1,$Y$10,))</f>
        <v>500</v>
      </c>
    </row>
    <row r="2935" spans="1:21" x14ac:dyDescent="0.25">
      <c r="A2935" s="75">
        <f t="shared" si="549"/>
        <v>2931</v>
      </c>
      <c r="D2935" s="56" t="s">
        <v>2904</v>
      </c>
      <c r="E2935" s="56">
        <f t="shared" si="550"/>
        <v>2931</v>
      </c>
      <c r="F2935" s="76">
        <f t="shared" si="545"/>
        <v>106</v>
      </c>
      <c r="G2935" s="56" t="str">
        <f t="shared" si="551"/>
        <v>Buran.controlSurfL</v>
      </c>
      <c r="H2935" s="56">
        <f t="shared" si="552"/>
        <v>2931</v>
      </c>
      <c r="I2935" s="56">
        <f>IF(G2935="",0,IF(COUNTIF($G$5:G2935,G2935)=1,0,COUNTIF($G$5:G2935,G2935) )   )</f>
        <v>0</v>
      </c>
      <c r="J2935" s="56" t="str">
        <f t="shared" si="553"/>
        <v/>
      </c>
      <c r="K2935" s="56" t="str">
        <f t="shared" si="544"/>
        <v/>
      </c>
      <c r="L2935" s="56" t="str">
        <f t="shared" si="546"/>
        <v/>
      </c>
      <c r="M2935" s="56" t="str">
        <f t="shared" si="547"/>
        <v/>
      </c>
      <c r="N2935" s="56" t="str">
        <f t="shared" si="548"/>
        <v/>
      </c>
      <c r="O2935" s="56" t="str">
        <f t="shared" si="554"/>
        <v/>
      </c>
      <c r="P2935" s="56">
        <f>IF(ISERROR(IF($X$5=1,$Y$5,)),"",IF($X$5=1,$Y$5,))</f>
        <v>0</v>
      </c>
      <c r="Q2935" s="56">
        <f>IF(ISERROR(IF($X$6=1,$Y$6,)),"",IF($X$6=1,$Y$6,))</f>
        <v>10000</v>
      </c>
      <c r="R2935" s="56">
        <f>IF(ISERROR(IF($X$7=1,$Y$7,)),"",IF($X$7=1,$Y$7,))</f>
        <v>0</v>
      </c>
      <c r="S2935" s="56">
        <f>IF(ISERROR(IF($X$8=1,$Y$8,)),"",IF($X$8=1,$Y$8,))</f>
        <v>1000</v>
      </c>
      <c r="T2935" s="56">
        <f>IF(ISERROR(IF($X$9=1,$Y$9,)),"",IF($X$9=1,$Y$9,))</f>
        <v>500</v>
      </c>
      <c r="U2935" s="56">
        <f>IF(ISERROR(IF($X$10=1,$Y$10,)),"",IF($X$10=1,$Y$10,))</f>
        <v>500</v>
      </c>
    </row>
    <row r="2936" spans="1:21" x14ac:dyDescent="0.25">
      <c r="A2936" s="75">
        <f t="shared" si="549"/>
        <v>2932</v>
      </c>
      <c r="D2936" s="56" t="s">
        <v>2905</v>
      </c>
      <c r="E2936" s="56">
        <f t="shared" si="550"/>
        <v>2932</v>
      </c>
      <c r="F2936" s="76">
        <f t="shared" si="545"/>
        <v>106</v>
      </c>
      <c r="G2936" s="56" t="str">
        <f t="shared" si="551"/>
        <v>Buran.Lwing</v>
      </c>
      <c r="H2936" s="56">
        <f t="shared" si="552"/>
        <v>2932</v>
      </c>
      <c r="I2936" s="56">
        <f>IF(G2936="",0,IF(COUNTIF($G$5:G2936,G2936)=1,0,COUNTIF($G$5:G2936,G2936) )   )</f>
        <v>0</v>
      </c>
      <c r="J2936" s="56" t="str">
        <f t="shared" si="553"/>
        <v/>
      </c>
      <c r="K2936" s="56" t="str">
        <f t="shared" si="544"/>
        <v/>
      </c>
      <c r="L2936" s="56" t="str">
        <f t="shared" si="546"/>
        <v/>
      </c>
      <c r="M2936" s="56" t="str">
        <f t="shared" si="547"/>
        <v/>
      </c>
      <c r="N2936" s="56" t="str">
        <f t="shared" si="548"/>
        <v/>
      </c>
      <c r="O2936" s="56" t="str">
        <f t="shared" si="554"/>
        <v/>
      </c>
      <c r="P2936" s="56">
        <f>IF(ISERROR(IF($X$5=1,$Y$5,)),"",IF($X$5=1,$Y$5,))</f>
        <v>0</v>
      </c>
      <c r="Q2936" s="56">
        <f>IF(ISERROR(IF($X$6=1,$Y$6,)),"",IF($X$6=1,$Y$6,))</f>
        <v>10000</v>
      </c>
      <c r="R2936" s="56">
        <f>IF(ISERROR(IF($X$7=1,$Y$7,)),"",IF($X$7=1,$Y$7,))</f>
        <v>0</v>
      </c>
      <c r="S2936" s="56">
        <f>IF(ISERROR(IF($X$8=1,$Y$8,)),"",IF($X$8=1,$Y$8,))</f>
        <v>1000</v>
      </c>
      <c r="T2936" s="56">
        <f>IF(ISERROR(IF($X$9=1,$Y$9,)),"",IF($X$9=1,$Y$9,))</f>
        <v>500</v>
      </c>
      <c r="U2936" s="56">
        <f>IF(ISERROR(IF($X$10=1,$Y$10,)),"",IF($X$10=1,$Y$10,))</f>
        <v>500</v>
      </c>
    </row>
    <row r="2937" spans="1:21" x14ac:dyDescent="0.25">
      <c r="A2937" s="75">
        <f t="shared" si="549"/>
        <v>2933</v>
      </c>
      <c r="D2937" s="56" t="s">
        <v>2906</v>
      </c>
      <c r="E2937" s="56">
        <f t="shared" si="550"/>
        <v>2933</v>
      </c>
      <c r="F2937" s="76">
        <f t="shared" si="545"/>
        <v>106</v>
      </c>
      <c r="G2937" s="56" t="str">
        <f t="shared" si="551"/>
        <v>Buran.energia.Maindecoupler</v>
      </c>
      <c r="H2937" s="56">
        <f t="shared" si="552"/>
        <v>2933</v>
      </c>
      <c r="I2937" s="56">
        <f>IF(G2937="",0,IF(COUNTIF($G$5:G2937,G2937)=1,0,COUNTIF($G$5:G2937,G2937) )   )</f>
        <v>0</v>
      </c>
      <c r="J2937" s="56" t="str">
        <f t="shared" si="553"/>
        <v/>
      </c>
      <c r="K2937" s="56" t="str">
        <f t="shared" si="544"/>
        <v/>
      </c>
      <c r="L2937" s="56" t="str">
        <f t="shared" si="546"/>
        <v/>
      </c>
      <c r="M2937" s="56" t="str">
        <f t="shared" si="547"/>
        <v/>
      </c>
      <c r="N2937" s="56" t="str">
        <f t="shared" si="548"/>
        <v/>
      </c>
      <c r="O2937" s="56" t="str">
        <f t="shared" si="554"/>
        <v/>
      </c>
      <c r="P2937" s="56">
        <f>IF(ISERROR(IF($X$5=1,$Y$5,)),"",IF($X$5=1,$Y$5,))</f>
        <v>0</v>
      </c>
      <c r="Q2937" s="56">
        <f>IF(ISERROR(IF($X$6=1,$Y$6,)),"",IF($X$6=1,$Y$6,))</f>
        <v>10000</v>
      </c>
      <c r="R2937" s="56">
        <f>IF(ISERROR(IF($X$7=1,$Y$7,)),"",IF($X$7=1,$Y$7,))</f>
        <v>0</v>
      </c>
      <c r="S2937" s="56">
        <f>IF(ISERROR(IF($X$8=1,$Y$8,)),"",IF($X$8=1,$Y$8,))</f>
        <v>1000</v>
      </c>
      <c r="T2937" s="56">
        <f>IF(ISERROR(IF($X$9=1,$Y$9,)),"",IF($X$9=1,$Y$9,))</f>
        <v>500</v>
      </c>
      <c r="U2937" s="56">
        <f>IF(ISERROR(IF($X$10=1,$Y$10,)),"",IF($X$10=1,$Y$10,))</f>
        <v>500</v>
      </c>
    </row>
    <row r="2938" spans="1:21" x14ac:dyDescent="0.25">
      <c r="A2938" s="75">
        <f t="shared" si="549"/>
        <v>2934</v>
      </c>
      <c r="D2938" s="56" t="s">
        <v>2907</v>
      </c>
      <c r="E2938" s="56">
        <f t="shared" si="550"/>
        <v>2934</v>
      </c>
      <c r="F2938" s="76">
        <f t="shared" si="545"/>
        <v>106</v>
      </c>
      <c r="G2938" s="56" t="str">
        <f t="shared" si="551"/>
        <v>Buran.Parachute</v>
      </c>
      <c r="H2938" s="56">
        <f t="shared" si="552"/>
        <v>2934</v>
      </c>
      <c r="I2938" s="56">
        <f>IF(G2938="",0,IF(COUNTIF($G$5:G2938,G2938)=1,0,COUNTIF($G$5:G2938,G2938) )   )</f>
        <v>0</v>
      </c>
      <c r="J2938" s="56" t="str">
        <f t="shared" si="553"/>
        <v/>
      </c>
      <c r="K2938" s="56" t="str">
        <f t="shared" si="544"/>
        <v/>
      </c>
      <c r="L2938" s="56" t="str">
        <f t="shared" si="546"/>
        <v/>
      </c>
      <c r="M2938" s="56" t="str">
        <f t="shared" si="547"/>
        <v/>
      </c>
      <c r="N2938" s="56" t="str">
        <f t="shared" si="548"/>
        <v/>
      </c>
      <c r="O2938" s="56" t="str">
        <f t="shared" si="554"/>
        <v/>
      </c>
      <c r="P2938" s="56">
        <f>IF(ISERROR(IF($X$5=1,$Y$5,)),"",IF($X$5=1,$Y$5,))</f>
        <v>0</v>
      </c>
      <c r="Q2938" s="56">
        <f>IF(ISERROR(IF($X$6=1,$Y$6,)),"",IF($X$6=1,$Y$6,))</f>
        <v>10000</v>
      </c>
      <c r="R2938" s="56">
        <f>IF(ISERROR(IF($X$7=1,$Y$7,)),"",IF($X$7=1,$Y$7,))</f>
        <v>0</v>
      </c>
      <c r="S2938" s="56">
        <f>IF(ISERROR(IF($X$8=1,$Y$8,)),"",IF($X$8=1,$Y$8,))</f>
        <v>1000</v>
      </c>
      <c r="T2938" s="56">
        <f>IF(ISERROR(IF($X$9=1,$Y$9,)),"",IF($X$9=1,$Y$9,))</f>
        <v>500</v>
      </c>
      <c r="U2938" s="56">
        <f>IF(ISERROR(IF($X$10=1,$Y$10,)),"",IF($X$10=1,$Y$10,))</f>
        <v>500</v>
      </c>
    </row>
    <row r="2939" spans="1:21" x14ac:dyDescent="0.25">
      <c r="A2939" s="75">
        <f t="shared" si="549"/>
        <v>2935</v>
      </c>
      <c r="D2939" s="56" t="s">
        <v>2908</v>
      </c>
      <c r="E2939" s="56">
        <f t="shared" si="550"/>
        <v>2935</v>
      </c>
      <c r="F2939" s="76">
        <f t="shared" si="545"/>
        <v>106</v>
      </c>
      <c r="G2939" s="56" t="str">
        <f t="shared" si="551"/>
        <v>Buran.RCS</v>
      </c>
      <c r="H2939" s="56">
        <f t="shared" si="552"/>
        <v>2935</v>
      </c>
      <c r="I2939" s="56">
        <f>IF(G2939="",0,IF(COUNTIF($G$5:G2939,G2939)=1,0,COUNTIF($G$5:G2939,G2939) )   )</f>
        <v>0</v>
      </c>
      <c r="J2939" s="56" t="str">
        <f t="shared" si="553"/>
        <v/>
      </c>
      <c r="K2939" s="56" t="str">
        <f t="shared" si="544"/>
        <v/>
      </c>
      <c r="L2939" s="56" t="str">
        <f t="shared" si="546"/>
        <v/>
      </c>
      <c r="M2939" s="56" t="str">
        <f t="shared" si="547"/>
        <v/>
      </c>
      <c r="N2939" s="56" t="str">
        <f t="shared" si="548"/>
        <v/>
      </c>
      <c r="O2939" s="56" t="str">
        <f t="shared" si="554"/>
        <v/>
      </c>
      <c r="P2939" s="56">
        <f>IF(ISERROR(IF($X$5=1,$Y$5,)),"",IF($X$5=1,$Y$5,))</f>
        <v>0</v>
      </c>
      <c r="Q2939" s="56">
        <f>IF(ISERROR(IF($X$6=1,$Y$6,)),"",IF($X$6=1,$Y$6,))</f>
        <v>10000</v>
      </c>
      <c r="R2939" s="56">
        <f>IF(ISERROR(IF($X$7=1,$Y$7,)),"",IF($X$7=1,$Y$7,))</f>
        <v>0</v>
      </c>
      <c r="S2939" s="56">
        <f>IF(ISERROR(IF($X$8=1,$Y$8,)),"",IF($X$8=1,$Y$8,))</f>
        <v>1000</v>
      </c>
      <c r="T2939" s="56">
        <f>IF(ISERROR(IF($X$9=1,$Y$9,)),"",IF($X$9=1,$Y$9,))</f>
        <v>500</v>
      </c>
      <c r="U2939" s="56">
        <f>IF(ISERROR(IF($X$10=1,$Y$10,)),"",IF($X$10=1,$Y$10,))</f>
        <v>500</v>
      </c>
    </row>
    <row r="2940" spans="1:21" x14ac:dyDescent="0.25">
      <c r="A2940" s="75">
        <f t="shared" si="549"/>
        <v>2936</v>
      </c>
      <c r="D2940" s="56" t="s">
        <v>2909</v>
      </c>
      <c r="E2940" s="56">
        <f t="shared" si="550"/>
        <v>2936</v>
      </c>
      <c r="F2940" s="76">
        <f t="shared" si="545"/>
        <v>106</v>
      </c>
      <c r="G2940" s="56" t="str">
        <f t="shared" si="551"/>
        <v>Buran.controlSurfR</v>
      </c>
      <c r="H2940" s="56">
        <f t="shared" si="552"/>
        <v>2936</v>
      </c>
      <c r="I2940" s="56">
        <f>IF(G2940="",0,IF(COUNTIF($G$5:G2940,G2940)=1,0,COUNTIF($G$5:G2940,G2940) )   )</f>
        <v>0</v>
      </c>
      <c r="J2940" s="56" t="str">
        <f t="shared" si="553"/>
        <v/>
      </c>
      <c r="K2940" s="56" t="str">
        <f t="shared" si="544"/>
        <v/>
      </c>
      <c r="L2940" s="56" t="str">
        <f t="shared" si="546"/>
        <v/>
      </c>
      <c r="M2940" s="56" t="str">
        <f t="shared" si="547"/>
        <v/>
      </c>
      <c r="N2940" s="56" t="str">
        <f t="shared" si="548"/>
        <v/>
      </c>
      <c r="O2940" s="56" t="str">
        <f t="shared" si="554"/>
        <v/>
      </c>
      <c r="P2940" s="56">
        <f>IF(ISERROR(IF($X$5=1,$Y$5,)),"",IF($X$5=1,$Y$5,))</f>
        <v>0</v>
      </c>
      <c r="Q2940" s="56">
        <f>IF(ISERROR(IF($X$6=1,$Y$6,)),"",IF($X$6=1,$Y$6,))</f>
        <v>10000</v>
      </c>
      <c r="R2940" s="56">
        <f>IF(ISERROR(IF($X$7=1,$Y$7,)),"",IF($X$7=1,$Y$7,))</f>
        <v>0</v>
      </c>
      <c r="S2940" s="56">
        <f>IF(ISERROR(IF($X$8=1,$Y$8,)),"",IF($X$8=1,$Y$8,))</f>
        <v>1000</v>
      </c>
      <c r="T2940" s="56">
        <f>IF(ISERROR(IF($X$9=1,$Y$9,)),"",IF($X$9=1,$Y$9,))</f>
        <v>500</v>
      </c>
      <c r="U2940" s="56">
        <f>IF(ISERROR(IF($X$10=1,$Y$10,)),"",IF($X$10=1,$Y$10,))</f>
        <v>500</v>
      </c>
    </row>
    <row r="2941" spans="1:21" x14ac:dyDescent="0.25">
      <c r="A2941" s="75">
        <f t="shared" si="549"/>
        <v>2937</v>
      </c>
      <c r="D2941" s="56" t="s">
        <v>2910</v>
      </c>
      <c r="E2941" s="56">
        <f t="shared" si="550"/>
        <v>2937</v>
      </c>
      <c r="F2941" s="76">
        <f t="shared" si="545"/>
        <v>106</v>
      </c>
      <c r="G2941" s="56" t="str">
        <f t="shared" si="551"/>
        <v>Buran.Rwing</v>
      </c>
      <c r="H2941" s="56">
        <f t="shared" si="552"/>
        <v>2937</v>
      </c>
      <c r="I2941" s="56">
        <f>IF(G2941="",0,IF(COUNTIF($G$5:G2941,G2941)=1,0,COUNTIF($G$5:G2941,G2941) )   )</f>
        <v>0</v>
      </c>
      <c r="J2941" s="56" t="str">
        <f t="shared" si="553"/>
        <v/>
      </c>
      <c r="K2941" s="56" t="str">
        <f t="shared" si="544"/>
        <v/>
      </c>
      <c r="L2941" s="56" t="str">
        <f t="shared" si="546"/>
        <v/>
      </c>
      <c r="M2941" s="56" t="str">
        <f t="shared" si="547"/>
        <v/>
      </c>
      <c r="N2941" s="56" t="str">
        <f t="shared" si="548"/>
        <v/>
      </c>
      <c r="O2941" s="56" t="str">
        <f t="shared" si="554"/>
        <v/>
      </c>
      <c r="P2941" s="56">
        <f>IF(ISERROR(IF($X$5=1,$Y$5,)),"",IF($X$5=1,$Y$5,))</f>
        <v>0</v>
      </c>
      <c r="Q2941" s="56">
        <f>IF(ISERROR(IF($X$6=1,$Y$6,)),"",IF($X$6=1,$Y$6,))</f>
        <v>10000</v>
      </c>
      <c r="R2941" s="56">
        <f>IF(ISERROR(IF($X$7=1,$Y$7,)),"",IF($X$7=1,$Y$7,))</f>
        <v>0</v>
      </c>
      <c r="S2941" s="56">
        <f>IF(ISERROR(IF($X$8=1,$Y$8,)),"",IF($X$8=1,$Y$8,))</f>
        <v>1000</v>
      </c>
      <c r="T2941" s="56">
        <f>IF(ISERROR(IF($X$9=1,$Y$9,)),"",IF($X$9=1,$Y$9,))</f>
        <v>500</v>
      </c>
      <c r="U2941" s="56">
        <f>IF(ISERROR(IF($X$10=1,$Y$10,)),"",IF($X$10=1,$Y$10,))</f>
        <v>500</v>
      </c>
    </row>
    <row r="2942" spans="1:21" x14ac:dyDescent="0.25">
      <c r="A2942" s="75">
        <f t="shared" si="549"/>
        <v>2938</v>
      </c>
      <c r="D2942" s="56" t="s">
        <v>2911</v>
      </c>
      <c r="E2942" s="56">
        <f t="shared" si="550"/>
        <v>2938</v>
      </c>
      <c r="F2942" s="76">
        <f t="shared" si="545"/>
        <v>106</v>
      </c>
      <c r="G2942" s="56" t="str">
        <f t="shared" si="551"/>
        <v>Buran.Tail.controlSurf</v>
      </c>
      <c r="H2942" s="56">
        <f t="shared" si="552"/>
        <v>2938</v>
      </c>
      <c r="I2942" s="56">
        <f>IF(G2942="",0,IF(COUNTIF($G$5:G2942,G2942)=1,0,COUNTIF($G$5:G2942,G2942) )   )</f>
        <v>0</v>
      </c>
      <c r="J2942" s="56" t="str">
        <f t="shared" si="553"/>
        <v/>
      </c>
      <c r="K2942" s="56" t="str">
        <f t="shared" ref="K2942:K3005" si="555">IF(ISERROR(VLOOKUP(J2942,$F$5:$G$6005,2,)),"",VLOOKUP(J2942,$F$5:$G$6005,2,))</f>
        <v/>
      </c>
      <c r="L2942" s="56" t="str">
        <f t="shared" si="546"/>
        <v/>
      </c>
      <c r="M2942" s="56" t="str">
        <f t="shared" si="547"/>
        <v/>
      </c>
      <c r="N2942" s="56" t="str">
        <f t="shared" si="548"/>
        <v/>
      </c>
      <c r="O2942" s="56" t="str">
        <f t="shared" si="554"/>
        <v/>
      </c>
      <c r="P2942" s="56">
        <f>IF(ISERROR(IF($X$5=1,$Y$5,)),"",IF($X$5=1,$Y$5,))</f>
        <v>0</v>
      </c>
      <c r="Q2942" s="56">
        <f>IF(ISERROR(IF($X$6=1,$Y$6,)),"",IF($X$6=1,$Y$6,))</f>
        <v>10000</v>
      </c>
      <c r="R2942" s="56">
        <f>IF(ISERROR(IF($X$7=1,$Y$7,)),"",IF($X$7=1,$Y$7,))</f>
        <v>0</v>
      </c>
      <c r="S2942" s="56">
        <f>IF(ISERROR(IF($X$8=1,$Y$8,)),"",IF($X$8=1,$Y$8,))</f>
        <v>1000</v>
      </c>
      <c r="T2942" s="56">
        <f>IF(ISERROR(IF($X$9=1,$Y$9,)),"",IF($X$9=1,$Y$9,))</f>
        <v>500</v>
      </c>
      <c r="U2942" s="56">
        <f>IF(ISERROR(IF($X$10=1,$Y$10,)),"",IF($X$10=1,$Y$10,))</f>
        <v>500</v>
      </c>
    </row>
    <row r="2943" spans="1:21" x14ac:dyDescent="0.25">
      <c r="A2943" s="75">
        <f t="shared" si="549"/>
        <v>2939</v>
      </c>
      <c r="D2943" s="56" t="s">
        <v>2912</v>
      </c>
      <c r="E2943" s="56">
        <f t="shared" si="550"/>
        <v>2939</v>
      </c>
      <c r="F2943" s="76">
        <f t="shared" si="545"/>
        <v>106</v>
      </c>
      <c r="G2943" s="56" t="str">
        <f t="shared" si="551"/>
        <v>Buran.Tail</v>
      </c>
      <c r="H2943" s="56">
        <f t="shared" si="552"/>
        <v>2939</v>
      </c>
      <c r="I2943" s="56">
        <f>IF(G2943="",0,IF(COUNTIF($G$5:G2943,G2943)=1,0,COUNTIF($G$5:G2943,G2943) )   )</f>
        <v>0</v>
      </c>
      <c r="J2943" s="56" t="str">
        <f t="shared" si="553"/>
        <v/>
      </c>
      <c r="K2943" s="56" t="str">
        <f t="shared" si="555"/>
        <v/>
      </c>
      <c r="L2943" s="56" t="str">
        <f t="shared" si="546"/>
        <v/>
      </c>
      <c r="M2943" s="56" t="str">
        <f t="shared" si="547"/>
        <v/>
      </c>
      <c r="N2943" s="56" t="str">
        <f t="shared" si="548"/>
        <v/>
      </c>
      <c r="O2943" s="56" t="str">
        <f t="shared" si="554"/>
        <v/>
      </c>
      <c r="P2943" s="56">
        <f>IF(ISERROR(IF($X$5=1,$Y$5,)),"",IF($X$5=1,$Y$5,))</f>
        <v>0</v>
      </c>
      <c r="Q2943" s="56">
        <f>IF(ISERROR(IF($X$6=1,$Y$6,)),"",IF($X$6=1,$Y$6,))</f>
        <v>10000</v>
      </c>
      <c r="R2943" s="56">
        <f>IF(ISERROR(IF($X$7=1,$Y$7,)),"",IF($X$7=1,$Y$7,))</f>
        <v>0</v>
      </c>
      <c r="S2943" s="56">
        <f>IF(ISERROR(IF($X$8=1,$Y$8,)),"",IF($X$8=1,$Y$8,))</f>
        <v>1000</v>
      </c>
      <c r="T2943" s="56">
        <f>IF(ISERROR(IF($X$9=1,$Y$9,)),"",IF($X$9=1,$Y$9,))</f>
        <v>500</v>
      </c>
      <c r="U2943" s="56">
        <f>IF(ISERROR(IF($X$10=1,$Y$10,)),"",IF($X$10=1,$Y$10,))</f>
        <v>500</v>
      </c>
    </row>
    <row r="2944" spans="1:21" x14ac:dyDescent="0.25">
      <c r="A2944" s="75">
        <f t="shared" si="549"/>
        <v>2940</v>
      </c>
      <c r="C2944" s="56" t="s">
        <v>2532</v>
      </c>
      <c r="E2944" s="56">
        <f t="shared" si="550"/>
        <v>2940</v>
      </c>
      <c r="F2944" s="76">
        <f t="shared" si="545"/>
        <v>106</v>
      </c>
      <c r="G2944" s="56" t="str">
        <f t="shared" si="551"/>
        <v/>
      </c>
      <c r="H2944" s="56">
        <f t="shared" si="552"/>
        <v>2940</v>
      </c>
      <c r="I2944" s="56">
        <f>IF(G2944="",0,IF(COUNTIF($G$5:G2944,G2944)=1,0,COUNTIF($G$5:G2944,G2944) )   )</f>
        <v>0</v>
      </c>
      <c r="J2944" s="56" t="str">
        <f t="shared" si="553"/>
        <v/>
      </c>
      <c r="K2944" s="56" t="str">
        <f t="shared" si="555"/>
        <v/>
      </c>
      <c r="L2944" s="56" t="str">
        <f t="shared" si="546"/>
        <v/>
      </c>
      <c r="M2944" s="56" t="str">
        <f t="shared" si="547"/>
        <v/>
      </c>
      <c r="N2944" s="56" t="str">
        <f t="shared" si="548"/>
        <v/>
      </c>
      <c r="O2944" s="56" t="str">
        <f t="shared" si="554"/>
        <v/>
      </c>
      <c r="P2944" s="56">
        <f>IF(ISERROR(IF($X$5=1,$Y$5,)),"",IF($X$5=1,$Y$5,))</f>
        <v>0</v>
      </c>
      <c r="Q2944" s="56">
        <f>IF(ISERROR(IF($X$6=1,$Y$6,)),"",IF($X$6=1,$Y$6,))</f>
        <v>10000</v>
      </c>
      <c r="R2944" s="56">
        <f>IF(ISERROR(IF($X$7=1,$Y$7,)),"",IF($X$7=1,$Y$7,))</f>
        <v>0</v>
      </c>
      <c r="S2944" s="56">
        <f>IF(ISERROR(IF($X$8=1,$Y$8,)),"",IF($X$8=1,$Y$8,))</f>
        <v>1000</v>
      </c>
      <c r="T2944" s="56">
        <f>IF(ISERROR(IF($X$9=1,$Y$9,)),"",IF($X$9=1,$Y$9,))</f>
        <v>500</v>
      </c>
      <c r="U2944" s="56">
        <f>IF(ISERROR(IF($X$10=1,$Y$10,)),"",IF($X$10=1,$Y$10,))</f>
        <v>500</v>
      </c>
    </row>
    <row r="2945" spans="1:21" x14ac:dyDescent="0.25">
      <c r="A2945" s="75">
        <f t="shared" si="549"/>
        <v>2941</v>
      </c>
      <c r="B2945" s="56" t="s">
        <v>2532</v>
      </c>
      <c r="E2945" s="56">
        <f t="shared" si="550"/>
        <v>2941</v>
      </c>
      <c r="F2945" s="76">
        <f t="shared" si="545"/>
        <v>106</v>
      </c>
      <c r="G2945" s="56" t="str">
        <f t="shared" si="551"/>
        <v/>
      </c>
      <c r="H2945" s="56">
        <f t="shared" si="552"/>
        <v>2941</v>
      </c>
      <c r="I2945" s="56">
        <f>IF(G2945="",0,IF(COUNTIF($G$5:G2945,G2945)=1,0,COUNTIF($G$5:G2945,G2945) )   )</f>
        <v>0</v>
      </c>
      <c r="J2945" s="56" t="str">
        <f t="shared" si="553"/>
        <v/>
      </c>
      <c r="K2945" s="56" t="str">
        <f t="shared" si="555"/>
        <v/>
      </c>
      <c r="L2945" s="56" t="str">
        <f t="shared" si="546"/>
        <v/>
      </c>
      <c r="M2945" s="56" t="str">
        <f t="shared" si="547"/>
        <v/>
      </c>
      <c r="N2945" s="56" t="str">
        <f t="shared" si="548"/>
        <v/>
      </c>
      <c r="O2945" s="56" t="str">
        <f t="shared" si="554"/>
        <v/>
      </c>
      <c r="P2945" s="56">
        <f>IF(ISERROR(IF($X$5=1,$Y$5,)),"",IF($X$5=1,$Y$5,))</f>
        <v>0</v>
      </c>
      <c r="Q2945" s="56">
        <f>IF(ISERROR(IF($X$6=1,$Y$6,)),"",IF($X$6=1,$Y$6,))</f>
        <v>10000</v>
      </c>
      <c r="R2945" s="56">
        <f>IF(ISERROR(IF($X$7=1,$Y$7,)),"",IF($X$7=1,$Y$7,))</f>
        <v>0</v>
      </c>
      <c r="S2945" s="56">
        <f>IF(ISERROR(IF($X$8=1,$Y$8,)),"",IF($X$8=1,$Y$8,))</f>
        <v>1000</v>
      </c>
      <c r="T2945" s="56">
        <f>IF(ISERROR(IF($X$9=1,$Y$9,)),"",IF($X$9=1,$Y$9,))</f>
        <v>500</v>
      </c>
      <c r="U2945" s="56">
        <f>IF(ISERROR(IF($X$10=1,$Y$10,)),"",IF($X$10=1,$Y$10,))</f>
        <v>500</v>
      </c>
    </row>
    <row r="2946" spans="1:21" x14ac:dyDescent="0.25">
      <c r="A2946" s="75">
        <f t="shared" si="549"/>
        <v>2942</v>
      </c>
      <c r="B2946" s="56" t="s">
        <v>2517</v>
      </c>
      <c r="E2946" s="56">
        <f t="shared" si="550"/>
        <v>2942</v>
      </c>
      <c r="F2946" s="76">
        <f t="shared" si="545"/>
        <v>106</v>
      </c>
      <c r="G2946" s="56" t="str">
        <f t="shared" si="551"/>
        <v/>
      </c>
      <c r="H2946" s="56">
        <f t="shared" si="552"/>
        <v>2942</v>
      </c>
      <c r="I2946" s="56">
        <f>IF(G2946="",0,IF(COUNTIF($G$5:G2946,G2946)=1,0,COUNTIF($G$5:G2946,G2946) )   )</f>
        <v>0</v>
      </c>
      <c r="J2946" s="56" t="str">
        <f t="shared" si="553"/>
        <v/>
      </c>
      <c r="K2946" s="56" t="str">
        <f t="shared" si="555"/>
        <v/>
      </c>
      <c r="L2946" s="56" t="str">
        <f t="shared" si="546"/>
        <v/>
      </c>
      <c r="M2946" s="56" t="str">
        <f t="shared" si="547"/>
        <v/>
      </c>
      <c r="N2946" s="56" t="str">
        <f t="shared" si="548"/>
        <v/>
      </c>
      <c r="O2946" s="56" t="str">
        <f t="shared" si="554"/>
        <v/>
      </c>
      <c r="P2946" s="56">
        <f>IF(ISERROR(IF($X$5=1,$Y$5,)),"",IF($X$5=1,$Y$5,))</f>
        <v>0</v>
      </c>
      <c r="Q2946" s="56">
        <f>IF(ISERROR(IF($X$6=1,$Y$6,)),"",IF($X$6=1,$Y$6,))</f>
        <v>10000</v>
      </c>
      <c r="R2946" s="56">
        <f>IF(ISERROR(IF($X$7=1,$Y$7,)),"",IF($X$7=1,$Y$7,))</f>
        <v>0</v>
      </c>
      <c r="S2946" s="56">
        <f>IF(ISERROR(IF($X$8=1,$Y$8,)),"",IF($X$8=1,$Y$8,))</f>
        <v>1000</v>
      </c>
      <c r="T2946" s="56">
        <f>IF(ISERROR(IF($X$9=1,$Y$9,)),"",IF($X$9=1,$Y$9,))</f>
        <v>500</v>
      </c>
      <c r="U2946" s="56">
        <f>IF(ISERROR(IF($X$10=1,$Y$10,)),"",IF($X$10=1,$Y$10,))</f>
        <v>500</v>
      </c>
    </row>
    <row r="2947" spans="1:21" x14ac:dyDescent="0.25">
      <c r="A2947" s="75">
        <f t="shared" si="549"/>
        <v>2943</v>
      </c>
      <c r="B2947" s="56" t="s">
        <v>2518</v>
      </c>
      <c r="E2947" s="56">
        <f t="shared" si="550"/>
        <v>2943</v>
      </c>
      <c r="F2947" s="76">
        <f t="shared" si="545"/>
        <v>106</v>
      </c>
      <c r="G2947" s="56" t="str">
        <f t="shared" si="551"/>
        <v/>
      </c>
      <c r="H2947" s="56">
        <f t="shared" si="552"/>
        <v>2943</v>
      </c>
      <c r="I2947" s="56">
        <f>IF(G2947="",0,IF(COUNTIF($G$5:G2947,G2947)=1,0,COUNTIF($G$5:G2947,G2947) )   )</f>
        <v>0</v>
      </c>
      <c r="J2947" s="56" t="str">
        <f t="shared" si="553"/>
        <v/>
      </c>
      <c r="K2947" s="56" t="str">
        <f t="shared" si="555"/>
        <v/>
      </c>
      <c r="L2947" s="56" t="str">
        <f t="shared" si="546"/>
        <v/>
      </c>
      <c r="M2947" s="56" t="str">
        <f t="shared" si="547"/>
        <v/>
      </c>
      <c r="N2947" s="56" t="str">
        <f t="shared" si="548"/>
        <v/>
      </c>
      <c r="O2947" s="56" t="str">
        <f t="shared" si="554"/>
        <v/>
      </c>
      <c r="P2947" s="56">
        <f>IF(ISERROR(IF($X$5=1,$Y$5,)),"",IF($X$5=1,$Y$5,))</f>
        <v>0</v>
      </c>
      <c r="Q2947" s="56">
        <f>IF(ISERROR(IF($X$6=1,$Y$6,)),"",IF($X$6=1,$Y$6,))</f>
        <v>10000</v>
      </c>
      <c r="R2947" s="56">
        <f>IF(ISERROR(IF($X$7=1,$Y$7,)),"",IF($X$7=1,$Y$7,))</f>
        <v>0</v>
      </c>
      <c r="S2947" s="56">
        <f>IF(ISERROR(IF($X$8=1,$Y$8,)),"",IF($X$8=1,$Y$8,))</f>
        <v>1000</v>
      </c>
      <c r="T2947" s="56">
        <f>IF(ISERROR(IF($X$9=1,$Y$9,)),"",IF($X$9=1,$Y$9,))</f>
        <v>500</v>
      </c>
      <c r="U2947" s="56">
        <f>IF(ISERROR(IF($X$10=1,$Y$10,)),"",IF($X$10=1,$Y$10,))</f>
        <v>500</v>
      </c>
    </row>
    <row r="2948" spans="1:21" x14ac:dyDescent="0.25">
      <c r="A2948" s="75">
        <f t="shared" si="549"/>
        <v>2944</v>
      </c>
      <c r="C2948" s="56" t="s">
        <v>6032</v>
      </c>
      <c r="E2948" s="56">
        <f t="shared" si="550"/>
        <v>2944</v>
      </c>
      <c r="F2948" s="76">
        <f t="shared" si="545"/>
        <v>107</v>
      </c>
      <c r="G2948" s="56" t="str">
        <f t="shared" si="551"/>
        <v>newnode_kliperProject</v>
      </c>
      <c r="H2948" s="56">
        <f t="shared" si="552"/>
        <v>2944</v>
      </c>
      <c r="I2948" s="56">
        <f>IF(G2948="",0,IF(COUNTIF($G$5:G2948,G2948)=1,0,COUNTIF($G$5:G2948,G2948) )   )</f>
        <v>0</v>
      </c>
      <c r="J2948" s="56" t="str">
        <f t="shared" si="553"/>
        <v/>
      </c>
      <c r="K2948" s="56" t="str">
        <f t="shared" si="555"/>
        <v/>
      </c>
      <c r="L2948" s="56" t="str">
        <f t="shared" si="546"/>
        <v/>
      </c>
      <c r="M2948" s="56" t="str">
        <f t="shared" si="547"/>
        <v/>
      </c>
      <c r="N2948" s="56" t="str">
        <f t="shared" si="548"/>
        <v/>
      </c>
      <c r="O2948" s="56" t="str">
        <f t="shared" si="554"/>
        <v/>
      </c>
      <c r="P2948" s="56">
        <f>IF(ISERROR(IF($X$5=1,$Y$5,)),"",IF($X$5=1,$Y$5,))</f>
        <v>0</v>
      </c>
      <c r="Q2948" s="56">
        <f>IF(ISERROR(IF($X$6=1,$Y$6,)),"",IF($X$6=1,$Y$6,))</f>
        <v>10000</v>
      </c>
      <c r="R2948" s="56">
        <f>IF(ISERROR(IF($X$7=1,$Y$7,)),"",IF($X$7=1,$Y$7,))</f>
        <v>0</v>
      </c>
      <c r="S2948" s="56">
        <f>IF(ISERROR(IF($X$8=1,$Y$8,)),"",IF($X$8=1,$Y$8,))</f>
        <v>1000</v>
      </c>
      <c r="T2948" s="56">
        <f>IF(ISERROR(IF($X$9=1,$Y$9,)),"",IF($X$9=1,$Y$9,))</f>
        <v>500</v>
      </c>
      <c r="U2948" s="56">
        <f>IF(ISERROR(IF($X$10=1,$Y$10,)),"",IF($X$10=1,$Y$10,))</f>
        <v>500</v>
      </c>
    </row>
    <row r="2949" spans="1:21" x14ac:dyDescent="0.25">
      <c r="A2949" s="75">
        <f t="shared" si="549"/>
        <v>2945</v>
      </c>
      <c r="C2949" s="56" t="s">
        <v>2878</v>
      </c>
      <c r="E2949" s="56">
        <f t="shared" si="550"/>
        <v>2945</v>
      </c>
      <c r="F2949" s="76">
        <f t="shared" ref="F2949:F3012" si="556">IF(A2947=0,0,IF(ISBLANK(G2949),"",IF(LEFT(G2949,4)="newn",F2948+1,IF(LEFT(G2949,4)="node",F2948+1,F2948))))</f>
        <v>107</v>
      </c>
      <c r="G2949" s="56" t="str">
        <f t="shared" si="551"/>
        <v/>
      </c>
      <c r="H2949" s="56">
        <f t="shared" si="552"/>
        <v>2945</v>
      </c>
      <c r="I2949" s="56">
        <f>IF(G2949="",0,IF(COUNTIF($G$5:G2949,G2949)=1,0,COUNTIF($G$5:G2949,G2949) )   )</f>
        <v>0</v>
      </c>
      <c r="J2949" s="56" t="str">
        <f t="shared" si="553"/>
        <v/>
      </c>
      <c r="K2949" s="56" t="str">
        <f t="shared" si="555"/>
        <v/>
      </c>
      <c r="L2949" s="56" t="str">
        <f t="shared" ref="L2949:L3012" si="557">IF(ISERROR(VLOOKUP(K2949,$AB$14:$AD$197,3,)),"",VLOOKUP(K2949,$AB$14:$AD$197,3,))</f>
        <v/>
      </c>
      <c r="M2949" s="56" t="str">
        <f t="shared" ref="M2949:M3012" si="558">IF(ISERROR(HLOOKUP(J2949,$AG$5:$XH$6,2,)),"",HLOOKUP(J2949,$AG$5:$XH$6,2,))</f>
        <v/>
      </c>
      <c r="N2949" s="56" t="str">
        <f t="shared" ref="N2949:N3012" si="559">IF(ISERROR(VLOOKUP(K2949,$AB$14:$AD$197,2,)),"",VLOOKUP(K2949,$AB$14:$AD$197,2,))</f>
        <v/>
      </c>
      <c r="O2949" s="56" t="str">
        <f t="shared" si="554"/>
        <v/>
      </c>
      <c r="P2949" s="56">
        <f>IF(ISERROR(IF($X$5=1,$Y$5,)),"",IF($X$5=1,$Y$5,))</f>
        <v>0</v>
      </c>
      <c r="Q2949" s="56">
        <f>IF(ISERROR(IF($X$6=1,$Y$6,)),"",IF($X$6=1,$Y$6,))</f>
        <v>10000</v>
      </c>
      <c r="R2949" s="56">
        <f>IF(ISERROR(IF($X$7=1,$Y$7,)),"",IF($X$7=1,$Y$7,))</f>
        <v>0</v>
      </c>
      <c r="S2949" s="56">
        <f>IF(ISERROR(IF($X$8=1,$Y$8,)),"",IF($X$8=1,$Y$8,))</f>
        <v>1000</v>
      </c>
      <c r="T2949" s="56">
        <f>IF(ISERROR(IF($X$9=1,$Y$9,)),"",IF($X$9=1,$Y$9,))</f>
        <v>500</v>
      </c>
      <c r="U2949" s="56">
        <f>IF(ISERROR(IF($X$10=1,$Y$10,)),"",IF($X$10=1,$Y$10,))</f>
        <v>500</v>
      </c>
    </row>
    <row r="2950" spans="1:21" x14ac:dyDescent="0.25">
      <c r="A2950" s="75">
        <f t="shared" ref="A2950:A3013" si="560">IF(A2949=0,0,IF(B2949="}",IF(B2950="NODE",A2949+1,0),A2949+1))</f>
        <v>2946</v>
      </c>
      <c r="C2950" s="56" t="s">
        <v>6123</v>
      </c>
      <c r="E2950" s="56">
        <f t="shared" ref="E2950:E3013" si="561">A2950</f>
        <v>2946</v>
      </c>
      <c r="F2950" s="76">
        <f t="shared" si="556"/>
        <v>107</v>
      </c>
      <c r="G2950" s="56" t="str">
        <f t="shared" ref="G2950:G3013" si="562">IF(ISBLANK(D2950),IF(LEFT(C2950,8)="name = n",MID(C2950,8,100),""),MID(D2950,8,100))</f>
        <v/>
      </c>
      <c r="H2950" s="56">
        <f t="shared" ref="H2950:H3013" si="563">E2950</f>
        <v>2946</v>
      </c>
      <c r="I2950" s="56">
        <f>IF(G2950="",0,IF(COUNTIF($G$5:G2950,G2950)=1,0,COUNTIF($G$5:G2950,G2950) )   )</f>
        <v>0</v>
      </c>
      <c r="J2950" s="56" t="str">
        <f t="shared" ref="J2950:J3013" si="564">IF(J2949=anodes,"",IF(J2949="","",J2949+1))</f>
        <v/>
      </c>
      <c r="K2950" s="56" t="str">
        <f t="shared" si="555"/>
        <v/>
      </c>
      <c r="L2950" s="56" t="str">
        <f t="shared" si="557"/>
        <v/>
      </c>
      <c r="M2950" s="56" t="str">
        <f t="shared" si="558"/>
        <v/>
      </c>
      <c r="N2950" s="56" t="str">
        <f t="shared" si="559"/>
        <v/>
      </c>
      <c r="O2950" s="56" t="str">
        <f t="shared" ref="O2950:O3013" si="565">IF(ISERROR(0.1*N2950+0.9*(M2950/L2950)*($N$3+SUM(P2950:U2950))*(N2950/$N$3)),N2950,0.1*N2950+0.9*(M2950/L2950)*($N$3+SUM(P2950:U2950))*(N2950/$N$3))</f>
        <v/>
      </c>
      <c r="P2950" s="56">
        <f>IF(ISERROR(IF($X$5=1,$Y$5,)),"",IF($X$5=1,$Y$5,))</f>
        <v>0</v>
      </c>
      <c r="Q2950" s="56">
        <f>IF(ISERROR(IF($X$6=1,$Y$6,)),"",IF($X$6=1,$Y$6,))</f>
        <v>10000</v>
      </c>
      <c r="R2950" s="56">
        <f>IF(ISERROR(IF($X$7=1,$Y$7,)),"",IF($X$7=1,$Y$7,))</f>
        <v>0</v>
      </c>
      <c r="S2950" s="56">
        <f>IF(ISERROR(IF($X$8=1,$Y$8,)),"",IF($X$8=1,$Y$8,))</f>
        <v>1000</v>
      </c>
      <c r="T2950" s="56">
        <f>IF(ISERROR(IF($X$9=1,$Y$9,)),"",IF($X$9=1,$Y$9,))</f>
        <v>500</v>
      </c>
      <c r="U2950" s="56">
        <f>IF(ISERROR(IF($X$10=1,$Y$10,)),"",IF($X$10=1,$Y$10,))</f>
        <v>500</v>
      </c>
    </row>
    <row r="2951" spans="1:21" x14ac:dyDescent="0.25">
      <c r="A2951" s="75">
        <f t="shared" si="560"/>
        <v>2947</v>
      </c>
      <c r="C2951" s="56" t="s">
        <v>2880</v>
      </c>
      <c r="E2951" s="56">
        <f t="shared" si="561"/>
        <v>2947</v>
      </c>
      <c r="F2951" s="76">
        <f t="shared" si="556"/>
        <v>107</v>
      </c>
      <c r="G2951" s="56" t="str">
        <f t="shared" si="562"/>
        <v/>
      </c>
      <c r="H2951" s="56">
        <f t="shared" si="563"/>
        <v>2947</v>
      </c>
      <c r="I2951" s="56">
        <f>IF(G2951="",0,IF(COUNTIF($G$5:G2951,G2951)=1,0,COUNTIF($G$5:G2951,G2951) )   )</f>
        <v>0</v>
      </c>
      <c r="J2951" s="56" t="str">
        <f t="shared" si="564"/>
        <v/>
      </c>
      <c r="K2951" s="56" t="str">
        <f t="shared" si="555"/>
        <v/>
      </c>
      <c r="L2951" s="56" t="str">
        <f t="shared" si="557"/>
        <v/>
      </c>
      <c r="M2951" s="56" t="str">
        <f t="shared" si="558"/>
        <v/>
      </c>
      <c r="N2951" s="56" t="str">
        <f t="shared" si="559"/>
        <v/>
      </c>
      <c r="O2951" s="56" t="str">
        <f t="shared" si="565"/>
        <v/>
      </c>
      <c r="P2951" s="56">
        <f>IF(ISERROR(IF($X$5=1,$Y$5,)),"",IF($X$5=1,$Y$5,))</f>
        <v>0</v>
      </c>
      <c r="Q2951" s="56">
        <f>IF(ISERROR(IF($X$6=1,$Y$6,)),"",IF($X$6=1,$Y$6,))</f>
        <v>10000</v>
      </c>
      <c r="R2951" s="56">
        <f>IF(ISERROR(IF($X$7=1,$Y$7,)),"",IF($X$7=1,$Y$7,))</f>
        <v>0</v>
      </c>
      <c r="S2951" s="56">
        <f>IF(ISERROR(IF($X$8=1,$Y$8,)),"",IF($X$8=1,$Y$8,))</f>
        <v>1000</v>
      </c>
      <c r="T2951" s="56">
        <f>IF(ISERROR(IF($X$9=1,$Y$9,)),"",IF($X$9=1,$Y$9,))</f>
        <v>500</v>
      </c>
      <c r="U2951" s="56">
        <f>IF(ISERROR(IF($X$10=1,$Y$10,)),"",IF($X$10=1,$Y$10,))</f>
        <v>500</v>
      </c>
    </row>
    <row r="2952" spans="1:21" x14ac:dyDescent="0.25">
      <c r="A2952" s="75">
        <f t="shared" si="560"/>
        <v>2948</v>
      </c>
      <c r="C2952" s="56" t="s">
        <v>2618</v>
      </c>
      <c r="E2952" s="56">
        <f t="shared" si="561"/>
        <v>2948</v>
      </c>
      <c r="F2952" s="76">
        <f t="shared" si="556"/>
        <v>107</v>
      </c>
      <c r="G2952" s="56" t="str">
        <f t="shared" si="562"/>
        <v/>
      </c>
      <c r="H2952" s="56">
        <f t="shared" si="563"/>
        <v>2948</v>
      </c>
      <c r="I2952" s="56">
        <f>IF(G2952="",0,IF(COUNTIF($G$5:G2952,G2952)=1,0,COUNTIF($G$5:G2952,G2952) )   )</f>
        <v>0</v>
      </c>
      <c r="J2952" s="56" t="str">
        <f t="shared" si="564"/>
        <v/>
      </c>
      <c r="K2952" s="56" t="str">
        <f t="shared" si="555"/>
        <v/>
      </c>
      <c r="L2952" s="56" t="str">
        <f t="shared" si="557"/>
        <v/>
      </c>
      <c r="M2952" s="56" t="str">
        <f t="shared" si="558"/>
        <v/>
      </c>
      <c r="N2952" s="56" t="str">
        <f t="shared" si="559"/>
        <v/>
      </c>
      <c r="O2952" s="56" t="str">
        <f t="shared" si="565"/>
        <v/>
      </c>
      <c r="P2952" s="56">
        <f>IF(ISERROR(IF($X$5=1,$Y$5,)),"",IF($X$5=1,$Y$5,))</f>
        <v>0</v>
      </c>
      <c r="Q2952" s="56">
        <f>IF(ISERROR(IF($X$6=1,$Y$6,)),"",IF($X$6=1,$Y$6,))</f>
        <v>10000</v>
      </c>
      <c r="R2952" s="56">
        <f>IF(ISERROR(IF($X$7=1,$Y$7,)),"",IF($X$7=1,$Y$7,))</f>
        <v>0</v>
      </c>
      <c r="S2952" s="56">
        <f>IF(ISERROR(IF($X$8=1,$Y$8,)),"",IF($X$8=1,$Y$8,))</f>
        <v>1000</v>
      </c>
      <c r="T2952" s="56">
        <f>IF(ISERROR(IF($X$9=1,$Y$9,)),"",IF($X$9=1,$Y$9,))</f>
        <v>500</v>
      </c>
      <c r="U2952" s="56">
        <f>IF(ISERROR(IF($X$10=1,$Y$10,)),"",IF($X$10=1,$Y$10,))</f>
        <v>500</v>
      </c>
    </row>
    <row r="2953" spans="1:21" x14ac:dyDescent="0.25">
      <c r="A2953" s="75">
        <f t="shared" si="560"/>
        <v>2949</v>
      </c>
      <c r="C2953" s="56" t="s">
        <v>6294</v>
      </c>
      <c r="E2953" s="56">
        <f t="shared" si="561"/>
        <v>2949</v>
      </c>
      <c r="F2953" s="76">
        <f t="shared" si="556"/>
        <v>107</v>
      </c>
      <c r="G2953" s="56" t="str">
        <f t="shared" si="562"/>
        <v/>
      </c>
      <c r="H2953" s="56">
        <f t="shared" si="563"/>
        <v>2949</v>
      </c>
      <c r="I2953" s="56">
        <f>IF(G2953="",0,IF(COUNTIF($G$5:G2953,G2953)=1,0,COUNTIF($G$5:G2953,G2953) )   )</f>
        <v>0</v>
      </c>
      <c r="J2953" s="56" t="str">
        <f t="shared" si="564"/>
        <v/>
      </c>
      <c r="K2953" s="56" t="str">
        <f t="shared" si="555"/>
        <v/>
      </c>
      <c r="L2953" s="56" t="str">
        <f t="shared" si="557"/>
        <v/>
      </c>
      <c r="M2953" s="56" t="str">
        <f t="shared" si="558"/>
        <v/>
      </c>
      <c r="N2953" s="56" t="str">
        <f t="shared" si="559"/>
        <v/>
      </c>
      <c r="O2953" s="56" t="str">
        <f t="shared" si="565"/>
        <v/>
      </c>
      <c r="P2953" s="56">
        <f>IF(ISERROR(IF($X$5=1,$Y$5,)),"",IF($X$5=1,$Y$5,))</f>
        <v>0</v>
      </c>
      <c r="Q2953" s="56">
        <f>IF(ISERROR(IF($X$6=1,$Y$6,)),"",IF($X$6=1,$Y$6,))</f>
        <v>10000</v>
      </c>
      <c r="R2953" s="56">
        <f>IF(ISERROR(IF($X$7=1,$Y$7,)),"",IF($X$7=1,$Y$7,))</f>
        <v>0</v>
      </c>
      <c r="S2953" s="56">
        <f>IF(ISERROR(IF($X$8=1,$Y$8,)),"",IF($X$8=1,$Y$8,))</f>
        <v>1000</v>
      </c>
      <c r="T2953" s="56">
        <f>IF(ISERROR(IF($X$9=1,$Y$9,)),"",IF($X$9=1,$Y$9,))</f>
        <v>500</v>
      </c>
      <c r="U2953" s="56">
        <f>IF(ISERROR(IF($X$10=1,$Y$10,)),"",IF($X$10=1,$Y$10,))</f>
        <v>500</v>
      </c>
    </row>
    <row r="2954" spans="1:21" x14ac:dyDescent="0.25">
      <c r="A2954" s="75">
        <f t="shared" si="560"/>
        <v>2950</v>
      </c>
      <c r="C2954" s="56" t="s">
        <v>2525</v>
      </c>
      <c r="E2954" s="56">
        <f t="shared" si="561"/>
        <v>2950</v>
      </c>
      <c r="F2954" s="76">
        <f t="shared" si="556"/>
        <v>107</v>
      </c>
      <c r="G2954" s="56" t="str">
        <f t="shared" si="562"/>
        <v/>
      </c>
      <c r="H2954" s="56">
        <f t="shared" si="563"/>
        <v>2950</v>
      </c>
      <c r="I2954" s="56">
        <f>IF(G2954="",0,IF(COUNTIF($G$5:G2954,G2954)=1,0,COUNTIF($G$5:G2954,G2954) )   )</f>
        <v>0</v>
      </c>
      <c r="J2954" s="56" t="str">
        <f t="shared" si="564"/>
        <v/>
      </c>
      <c r="K2954" s="56" t="str">
        <f t="shared" si="555"/>
        <v/>
      </c>
      <c r="L2954" s="56" t="str">
        <f t="shared" si="557"/>
        <v/>
      </c>
      <c r="M2954" s="56" t="str">
        <f t="shared" si="558"/>
        <v/>
      </c>
      <c r="N2954" s="56" t="str">
        <f t="shared" si="559"/>
        <v/>
      </c>
      <c r="O2954" s="56" t="str">
        <f t="shared" si="565"/>
        <v/>
      </c>
      <c r="P2954" s="56">
        <f>IF(ISERROR(IF($X$5=1,$Y$5,)),"",IF($X$5=1,$Y$5,))</f>
        <v>0</v>
      </c>
      <c r="Q2954" s="56">
        <f>IF(ISERROR(IF($X$6=1,$Y$6,)),"",IF($X$6=1,$Y$6,))</f>
        <v>10000</v>
      </c>
      <c r="R2954" s="56">
        <f>IF(ISERROR(IF($X$7=1,$Y$7,)),"",IF($X$7=1,$Y$7,))</f>
        <v>0</v>
      </c>
      <c r="S2954" s="56">
        <f>IF(ISERROR(IF($X$8=1,$Y$8,)),"",IF($X$8=1,$Y$8,))</f>
        <v>1000</v>
      </c>
      <c r="T2954" s="56">
        <f>IF(ISERROR(IF($X$9=1,$Y$9,)),"",IF($X$9=1,$Y$9,))</f>
        <v>500</v>
      </c>
      <c r="U2954" s="56">
        <f>IF(ISERROR(IF($X$10=1,$Y$10,)),"",IF($X$10=1,$Y$10,))</f>
        <v>500</v>
      </c>
    </row>
    <row r="2955" spans="1:21" x14ac:dyDescent="0.25">
      <c r="A2955" s="75">
        <f t="shared" si="560"/>
        <v>2951</v>
      </c>
      <c r="C2955" s="56" t="s">
        <v>2526</v>
      </c>
      <c r="E2955" s="56">
        <f t="shared" si="561"/>
        <v>2951</v>
      </c>
      <c r="F2955" s="76">
        <f t="shared" si="556"/>
        <v>107</v>
      </c>
      <c r="G2955" s="56" t="str">
        <f t="shared" si="562"/>
        <v/>
      </c>
      <c r="H2955" s="56">
        <f t="shared" si="563"/>
        <v>2951</v>
      </c>
      <c r="I2955" s="56">
        <f>IF(G2955="",0,IF(COUNTIF($G$5:G2955,G2955)=1,0,COUNTIF($G$5:G2955,G2955) )   )</f>
        <v>0</v>
      </c>
      <c r="J2955" s="56" t="str">
        <f t="shared" si="564"/>
        <v/>
      </c>
      <c r="K2955" s="56" t="str">
        <f t="shared" si="555"/>
        <v/>
      </c>
      <c r="L2955" s="56" t="str">
        <f t="shared" si="557"/>
        <v/>
      </c>
      <c r="M2955" s="56" t="str">
        <f t="shared" si="558"/>
        <v/>
      </c>
      <c r="N2955" s="56" t="str">
        <f t="shared" si="559"/>
        <v/>
      </c>
      <c r="O2955" s="56" t="str">
        <f t="shared" si="565"/>
        <v/>
      </c>
      <c r="P2955" s="56">
        <f>IF(ISERROR(IF($X$5=1,$Y$5,)),"",IF($X$5=1,$Y$5,))</f>
        <v>0</v>
      </c>
      <c r="Q2955" s="56">
        <f>IF(ISERROR(IF($X$6=1,$Y$6,)),"",IF($X$6=1,$Y$6,))</f>
        <v>10000</v>
      </c>
      <c r="R2955" s="56">
        <f>IF(ISERROR(IF($X$7=1,$Y$7,)),"",IF($X$7=1,$Y$7,))</f>
        <v>0</v>
      </c>
      <c r="S2955" s="56">
        <f>IF(ISERROR(IF($X$8=1,$Y$8,)),"",IF($X$8=1,$Y$8,))</f>
        <v>1000</v>
      </c>
      <c r="T2955" s="56">
        <f>IF(ISERROR(IF($X$9=1,$Y$9,)),"",IF($X$9=1,$Y$9,))</f>
        <v>500</v>
      </c>
      <c r="U2955" s="56">
        <f>IF(ISERROR(IF($X$10=1,$Y$10,)),"",IF($X$10=1,$Y$10,))</f>
        <v>500</v>
      </c>
    </row>
    <row r="2956" spans="1:21" x14ac:dyDescent="0.25">
      <c r="A2956" s="75">
        <f t="shared" si="560"/>
        <v>2952</v>
      </c>
      <c r="C2956" s="56" t="s">
        <v>2527</v>
      </c>
      <c r="E2956" s="56">
        <f t="shared" si="561"/>
        <v>2952</v>
      </c>
      <c r="F2956" s="76">
        <f t="shared" si="556"/>
        <v>107</v>
      </c>
      <c r="G2956" s="56" t="str">
        <f t="shared" si="562"/>
        <v/>
      </c>
      <c r="H2956" s="56">
        <f t="shared" si="563"/>
        <v>2952</v>
      </c>
      <c r="I2956" s="56">
        <f>IF(G2956="",0,IF(COUNTIF($G$5:G2956,G2956)=1,0,COUNTIF($G$5:G2956,G2956) )   )</f>
        <v>0</v>
      </c>
      <c r="J2956" s="56" t="str">
        <f t="shared" si="564"/>
        <v/>
      </c>
      <c r="K2956" s="56" t="str">
        <f t="shared" si="555"/>
        <v/>
      </c>
      <c r="L2956" s="56" t="str">
        <f t="shared" si="557"/>
        <v/>
      </c>
      <c r="M2956" s="56" t="str">
        <f t="shared" si="558"/>
        <v/>
      </c>
      <c r="N2956" s="56" t="str">
        <f t="shared" si="559"/>
        <v/>
      </c>
      <c r="O2956" s="56" t="str">
        <f t="shared" si="565"/>
        <v/>
      </c>
      <c r="P2956" s="56">
        <f>IF(ISERROR(IF($X$5=1,$Y$5,)),"",IF($X$5=1,$Y$5,))</f>
        <v>0</v>
      </c>
      <c r="Q2956" s="56">
        <f>IF(ISERROR(IF($X$6=1,$Y$6,)),"",IF($X$6=1,$Y$6,))</f>
        <v>10000</v>
      </c>
      <c r="R2956" s="56">
        <f>IF(ISERROR(IF($X$7=1,$Y$7,)),"",IF($X$7=1,$Y$7,))</f>
        <v>0</v>
      </c>
      <c r="S2956" s="56">
        <f>IF(ISERROR(IF($X$8=1,$Y$8,)),"",IF($X$8=1,$Y$8,))</f>
        <v>1000</v>
      </c>
      <c r="T2956" s="56">
        <f>IF(ISERROR(IF($X$9=1,$Y$9,)),"",IF($X$9=1,$Y$9,))</f>
        <v>500</v>
      </c>
      <c r="U2956" s="56">
        <f>IF(ISERROR(IF($X$10=1,$Y$10,)),"",IF($X$10=1,$Y$10,))</f>
        <v>500</v>
      </c>
    </row>
    <row r="2957" spans="1:21" x14ac:dyDescent="0.25">
      <c r="A2957" s="75">
        <f t="shared" si="560"/>
        <v>2953</v>
      </c>
      <c r="C2957" s="56" t="s">
        <v>6033</v>
      </c>
      <c r="E2957" s="56">
        <f t="shared" si="561"/>
        <v>2953</v>
      </c>
      <c r="F2957" s="76">
        <f t="shared" si="556"/>
        <v>107</v>
      </c>
      <c r="G2957" s="56" t="str">
        <f t="shared" si="562"/>
        <v/>
      </c>
      <c r="H2957" s="56">
        <f t="shared" si="563"/>
        <v>2953</v>
      </c>
      <c r="I2957" s="56">
        <f>IF(G2957="",0,IF(COUNTIF($G$5:G2957,G2957)=1,0,COUNTIF($G$5:G2957,G2957) )   )</f>
        <v>0</v>
      </c>
      <c r="J2957" s="56" t="str">
        <f t="shared" si="564"/>
        <v/>
      </c>
      <c r="K2957" s="56" t="str">
        <f t="shared" si="555"/>
        <v/>
      </c>
      <c r="L2957" s="56" t="str">
        <f t="shared" si="557"/>
        <v/>
      </c>
      <c r="M2957" s="56" t="str">
        <f t="shared" si="558"/>
        <v/>
      </c>
      <c r="N2957" s="56" t="str">
        <f t="shared" si="559"/>
        <v/>
      </c>
      <c r="O2957" s="56" t="str">
        <f t="shared" si="565"/>
        <v/>
      </c>
      <c r="P2957" s="56">
        <f>IF(ISERROR(IF($X$5=1,$Y$5,)),"",IF($X$5=1,$Y$5,))</f>
        <v>0</v>
      </c>
      <c r="Q2957" s="56">
        <f>IF(ISERROR(IF($X$6=1,$Y$6,)),"",IF($X$6=1,$Y$6,))</f>
        <v>10000</v>
      </c>
      <c r="R2957" s="56">
        <f>IF(ISERROR(IF($X$7=1,$Y$7,)),"",IF($X$7=1,$Y$7,))</f>
        <v>0</v>
      </c>
      <c r="S2957" s="56">
        <f>IF(ISERROR(IF($X$8=1,$Y$8,)),"",IF($X$8=1,$Y$8,))</f>
        <v>1000</v>
      </c>
      <c r="T2957" s="56">
        <f>IF(ISERROR(IF($X$9=1,$Y$9,)),"",IF($X$9=1,$Y$9,))</f>
        <v>500</v>
      </c>
      <c r="U2957" s="56">
        <f>IF(ISERROR(IF($X$10=1,$Y$10,)),"",IF($X$10=1,$Y$10,))</f>
        <v>500</v>
      </c>
    </row>
    <row r="2958" spans="1:21" x14ac:dyDescent="0.25">
      <c r="A2958" s="75">
        <f t="shared" si="560"/>
        <v>2954</v>
      </c>
      <c r="C2958" s="56" t="s">
        <v>2529</v>
      </c>
      <c r="E2958" s="56">
        <f t="shared" si="561"/>
        <v>2954</v>
      </c>
      <c r="F2958" s="76">
        <f t="shared" si="556"/>
        <v>107</v>
      </c>
      <c r="G2958" s="56" t="str">
        <f t="shared" si="562"/>
        <v/>
      </c>
      <c r="H2958" s="56">
        <f t="shared" si="563"/>
        <v>2954</v>
      </c>
      <c r="I2958" s="56">
        <f>IF(G2958="",0,IF(COUNTIF($G$5:G2958,G2958)=1,0,COUNTIF($G$5:G2958,G2958) )   )</f>
        <v>0</v>
      </c>
      <c r="J2958" s="56" t="str">
        <f t="shared" si="564"/>
        <v/>
      </c>
      <c r="K2958" s="56" t="str">
        <f t="shared" si="555"/>
        <v/>
      </c>
      <c r="L2958" s="56" t="str">
        <f t="shared" si="557"/>
        <v/>
      </c>
      <c r="M2958" s="56" t="str">
        <f t="shared" si="558"/>
        <v/>
      </c>
      <c r="N2958" s="56" t="str">
        <f t="shared" si="559"/>
        <v/>
      </c>
      <c r="O2958" s="56" t="str">
        <f t="shared" si="565"/>
        <v/>
      </c>
      <c r="P2958" s="56">
        <f>IF(ISERROR(IF($X$5=1,$Y$5,)),"",IF($X$5=1,$Y$5,))</f>
        <v>0</v>
      </c>
      <c r="Q2958" s="56">
        <f>IF(ISERROR(IF($X$6=1,$Y$6,)),"",IF($X$6=1,$Y$6,))</f>
        <v>10000</v>
      </c>
      <c r="R2958" s="56">
        <f>IF(ISERROR(IF($X$7=1,$Y$7,)),"",IF($X$7=1,$Y$7,))</f>
        <v>0</v>
      </c>
      <c r="S2958" s="56">
        <f>IF(ISERROR(IF($X$8=1,$Y$8,)),"",IF($X$8=1,$Y$8,))</f>
        <v>1000</v>
      </c>
      <c r="T2958" s="56">
        <f>IF(ISERROR(IF($X$9=1,$Y$9,)),"",IF($X$9=1,$Y$9,))</f>
        <v>500</v>
      </c>
      <c r="U2958" s="56">
        <f>IF(ISERROR(IF($X$10=1,$Y$10,)),"",IF($X$10=1,$Y$10,))</f>
        <v>500</v>
      </c>
    </row>
    <row r="2959" spans="1:21" x14ac:dyDescent="0.25">
      <c r="A2959" s="75">
        <f t="shared" si="560"/>
        <v>2955</v>
      </c>
      <c r="C2959" s="56" t="s">
        <v>2518</v>
      </c>
      <c r="E2959" s="56">
        <f t="shared" si="561"/>
        <v>2955</v>
      </c>
      <c r="F2959" s="76">
        <f t="shared" si="556"/>
        <v>107</v>
      </c>
      <c r="G2959" s="56" t="str">
        <f t="shared" si="562"/>
        <v/>
      </c>
      <c r="H2959" s="56">
        <f t="shared" si="563"/>
        <v>2955</v>
      </c>
      <c r="I2959" s="56">
        <f>IF(G2959="",0,IF(COUNTIF($G$5:G2959,G2959)=1,0,COUNTIF($G$5:G2959,G2959) )   )</f>
        <v>0</v>
      </c>
      <c r="J2959" s="56" t="str">
        <f t="shared" si="564"/>
        <v/>
      </c>
      <c r="K2959" s="56" t="str">
        <f t="shared" si="555"/>
        <v/>
      </c>
      <c r="L2959" s="56" t="str">
        <f t="shared" si="557"/>
        <v/>
      </c>
      <c r="M2959" s="56" t="str">
        <f t="shared" si="558"/>
        <v/>
      </c>
      <c r="N2959" s="56" t="str">
        <f t="shared" si="559"/>
        <v/>
      </c>
      <c r="O2959" s="56" t="str">
        <f t="shared" si="565"/>
        <v/>
      </c>
      <c r="P2959" s="56">
        <f>IF(ISERROR(IF($X$5=1,$Y$5,)),"",IF($X$5=1,$Y$5,))</f>
        <v>0</v>
      </c>
      <c r="Q2959" s="56">
        <f>IF(ISERROR(IF($X$6=1,$Y$6,)),"",IF($X$6=1,$Y$6,))</f>
        <v>10000</v>
      </c>
      <c r="R2959" s="56">
        <f>IF(ISERROR(IF($X$7=1,$Y$7,)),"",IF($X$7=1,$Y$7,))</f>
        <v>0</v>
      </c>
      <c r="S2959" s="56">
        <f>IF(ISERROR(IF($X$8=1,$Y$8,)),"",IF($X$8=1,$Y$8,))</f>
        <v>1000</v>
      </c>
      <c r="T2959" s="56">
        <f>IF(ISERROR(IF($X$9=1,$Y$9,)),"",IF($X$9=1,$Y$9,))</f>
        <v>500</v>
      </c>
      <c r="U2959" s="56">
        <f>IF(ISERROR(IF($X$10=1,$Y$10,)),"",IF($X$10=1,$Y$10,))</f>
        <v>500</v>
      </c>
    </row>
    <row r="2960" spans="1:21" x14ac:dyDescent="0.25">
      <c r="A2960" s="75">
        <f t="shared" si="560"/>
        <v>2956</v>
      </c>
      <c r="D2960" s="56" t="s">
        <v>2883</v>
      </c>
      <c r="E2960" s="56">
        <f t="shared" si="561"/>
        <v>2956</v>
      </c>
      <c r="F2960" s="76">
        <f t="shared" si="556"/>
        <v>107</v>
      </c>
      <c r="G2960" s="56" t="str">
        <f t="shared" si="562"/>
        <v>Kliper.InstrumentServiseModule</v>
      </c>
      <c r="H2960" s="56">
        <f t="shared" si="563"/>
        <v>2956</v>
      </c>
      <c r="I2960" s="56">
        <f>IF(G2960="",0,IF(COUNTIF($G$5:G2960,G2960)=1,0,COUNTIF($G$5:G2960,G2960) )   )</f>
        <v>0</v>
      </c>
      <c r="J2960" s="56" t="str">
        <f t="shared" si="564"/>
        <v/>
      </c>
      <c r="K2960" s="56" t="str">
        <f t="shared" si="555"/>
        <v/>
      </c>
      <c r="L2960" s="56" t="str">
        <f t="shared" si="557"/>
        <v/>
      </c>
      <c r="M2960" s="56" t="str">
        <f t="shared" si="558"/>
        <v/>
      </c>
      <c r="N2960" s="56" t="str">
        <f t="shared" si="559"/>
        <v/>
      </c>
      <c r="O2960" s="56" t="str">
        <f t="shared" si="565"/>
        <v/>
      </c>
      <c r="P2960" s="56">
        <f>IF(ISERROR(IF($X$5=1,$Y$5,)),"",IF($X$5=1,$Y$5,))</f>
        <v>0</v>
      </c>
      <c r="Q2960" s="56">
        <f>IF(ISERROR(IF($X$6=1,$Y$6,)),"",IF($X$6=1,$Y$6,))</f>
        <v>10000</v>
      </c>
      <c r="R2960" s="56">
        <f>IF(ISERROR(IF($X$7=1,$Y$7,)),"",IF($X$7=1,$Y$7,))</f>
        <v>0</v>
      </c>
      <c r="S2960" s="56">
        <f>IF(ISERROR(IF($X$8=1,$Y$8,)),"",IF($X$8=1,$Y$8,))</f>
        <v>1000</v>
      </c>
      <c r="T2960" s="56">
        <f>IF(ISERROR(IF($X$9=1,$Y$9,)),"",IF($X$9=1,$Y$9,))</f>
        <v>500</v>
      </c>
      <c r="U2960" s="56">
        <f>IF(ISERROR(IF($X$10=1,$Y$10,)),"",IF($X$10=1,$Y$10,))</f>
        <v>500</v>
      </c>
    </row>
    <row r="2961" spans="1:21" x14ac:dyDescent="0.25">
      <c r="A2961" s="75">
        <f t="shared" si="560"/>
        <v>2957</v>
      </c>
      <c r="D2961" s="56" t="s">
        <v>2884</v>
      </c>
      <c r="E2961" s="56">
        <f t="shared" si="561"/>
        <v>2957</v>
      </c>
      <c r="F2961" s="76">
        <f t="shared" si="556"/>
        <v>107</v>
      </c>
      <c r="G2961" s="56" t="str">
        <f t="shared" si="562"/>
        <v>Kliper.LES</v>
      </c>
      <c r="H2961" s="56">
        <f t="shared" si="563"/>
        <v>2957</v>
      </c>
      <c r="I2961" s="56">
        <f>IF(G2961="",0,IF(COUNTIF($G$5:G2961,G2961)=1,0,COUNTIF($G$5:G2961,G2961) )   )</f>
        <v>0</v>
      </c>
      <c r="J2961" s="56" t="str">
        <f t="shared" si="564"/>
        <v/>
      </c>
      <c r="K2961" s="56" t="str">
        <f t="shared" si="555"/>
        <v/>
      </c>
      <c r="L2961" s="56" t="str">
        <f t="shared" si="557"/>
        <v/>
      </c>
      <c r="M2961" s="56" t="str">
        <f t="shared" si="558"/>
        <v/>
      </c>
      <c r="N2961" s="56" t="str">
        <f t="shared" si="559"/>
        <v/>
      </c>
      <c r="O2961" s="56" t="str">
        <f t="shared" si="565"/>
        <v/>
      </c>
      <c r="P2961" s="56">
        <f>IF(ISERROR(IF($X$5=1,$Y$5,)),"",IF($X$5=1,$Y$5,))</f>
        <v>0</v>
      </c>
      <c r="Q2961" s="56">
        <f>IF(ISERROR(IF($X$6=1,$Y$6,)),"",IF($X$6=1,$Y$6,))</f>
        <v>10000</v>
      </c>
      <c r="R2961" s="56">
        <f>IF(ISERROR(IF($X$7=1,$Y$7,)),"",IF($X$7=1,$Y$7,))</f>
        <v>0</v>
      </c>
      <c r="S2961" s="56">
        <f>IF(ISERROR(IF($X$8=1,$Y$8,)),"",IF($X$8=1,$Y$8,))</f>
        <v>1000</v>
      </c>
      <c r="T2961" s="56">
        <f>IF(ISERROR(IF($X$9=1,$Y$9,)),"",IF($X$9=1,$Y$9,))</f>
        <v>500</v>
      </c>
      <c r="U2961" s="56">
        <f>IF(ISERROR(IF($X$10=1,$Y$10,)),"",IF($X$10=1,$Y$10,))</f>
        <v>500</v>
      </c>
    </row>
    <row r="2962" spans="1:21" x14ac:dyDescent="0.25">
      <c r="A2962" s="75">
        <f t="shared" si="560"/>
        <v>2958</v>
      </c>
      <c r="D2962" s="56" t="s">
        <v>2885</v>
      </c>
      <c r="E2962" s="56">
        <f t="shared" si="561"/>
        <v>2958</v>
      </c>
      <c r="F2962" s="76">
        <f t="shared" si="556"/>
        <v>107</v>
      </c>
      <c r="G2962" s="56" t="str">
        <f t="shared" si="562"/>
        <v>Kliper.L.wing</v>
      </c>
      <c r="H2962" s="56">
        <f t="shared" si="563"/>
        <v>2958</v>
      </c>
      <c r="I2962" s="56">
        <f>IF(G2962="",0,IF(COUNTIF($G$5:G2962,G2962)=1,0,COUNTIF($G$5:G2962,G2962) )   )</f>
        <v>0</v>
      </c>
      <c r="J2962" s="56" t="str">
        <f t="shared" si="564"/>
        <v/>
      </c>
      <c r="K2962" s="56" t="str">
        <f t="shared" si="555"/>
        <v/>
      </c>
      <c r="L2962" s="56" t="str">
        <f t="shared" si="557"/>
        <v/>
      </c>
      <c r="M2962" s="56" t="str">
        <f t="shared" si="558"/>
        <v/>
      </c>
      <c r="N2962" s="56" t="str">
        <f t="shared" si="559"/>
        <v/>
      </c>
      <c r="O2962" s="56" t="str">
        <f t="shared" si="565"/>
        <v/>
      </c>
      <c r="P2962" s="56">
        <f>IF(ISERROR(IF($X$5=1,$Y$5,)),"",IF($X$5=1,$Y$5,))</f>
        <v>0</v>
      </c>
      <c r="Q2962" s="56">
        <f>IF(ISERROR(IF($X$6=1,$Y$6,)),"",IF($X$6=1,$Y$6,))</f>
        <v>10000</v>
      </c>
      <c r="R2962" s="56">
        <f>IF(ISERROR(IF($X$7=1,$Y$7,)),"",IF($X$7=1,$Y$7,))</f>
        <v>0</v>
      </c>
      <c r="S2962" s="56">
        <f>IF(ISERROR(IF($X$8=1,$Y$8,)),"",IF($X$8=1,$Y$8,))</f>
        <v>1000</v>
      </c>
      <c r="T2962" s="56">
        <f>IF(ISERROR(IF($X$9=1,$Y$9,)),"",IF($X$9=1,$Y$9,))</f>
        <v>500</v>
      </c>
      <c r="U2962" s="56">
        <f>IF(ISERROR(IF($X$10=1,$Y$10,)),"",IF($X$10=1,$Y$10,))</f>
        <v>500</v>
      </c>
    </row>
    <row r="2963" spans="1:21" x14ac:dyDescent="0.25">
      <c r="A2963" s="75">
        <f t="shared" si="560"/>
        <v>2959</v>
      </c>
      <c r="D2963" s="56" t="s">
        <v>2886</v>
      </c>
      <c r="E2963" s="56">
        <f t="shared" si="561"/>
        <v>2959</v>
      </c>
      <c r="F2963" s="76">
        <f t="shared" si="556"/>
        <v>107</v>
      </c>
      <c r="G2963" s="56" t="str">
        <f t="shared" si="562"/>
        <v>Kliper.pod</v>
      </c>
      <c r="H2963" s="56">
        <f t="shared" si="563"/>
        <v>2959</v>
      </c>
      <c r="I2963" s="56">
        <f>IF(G2963="",0,IF(COUNTIF($G$5:G2963,G2963)=1,0,COUNTIF($G$5:G2963,G2963) )   )</f>
        <v>0</v>
      </c>
      <c r="J2963" s="56" t="str">
        <f t="shared" si="564"/>
        <v/>
      </c>
      <c r="K2963" s="56" t="str">
        <f t="shared" si="555"/>
        <v/>
      </c>
      <c r="L2963" s="56" t="str">
        <f t="shared" si="557"/>
        <v/>
      </c>
      <c r="M2963" s="56" t="str">
        <f t="shared" si="558"/>
        <v/>
      </c>
      <c r="N2963" s="56" t="str">
        <f t="shared" si="559"/>
        <v/>
      </c>
      <c r="O2963" s="56" t="str">
        <f t="shared" si="565"/>
        <v/>
      </c>
      <c r="P2963" s="56">
        <f>IF(ISERROR(IF($X$5=1,$Y$5,)),"",IF($X$5=1,$Y$5,))</f>
        <v>0</v>
      </c>
      <c r="Q2963" s="56">
        <f>IF(ISERROR(IF($X$6=1,$Y$6,)),"",IF($X$6=1,$Y$6,))</f>
        <v>10000</v>
      </c>
      <c r="R2963" s="56">
        <f>IF(ISERROR(IF($X$7=1,$Y$7,)),"",IF($X$7=1,$Y$7,))</f>
        <v>0</v>
      </c>
      <c r="S2963" s="56">
        <f>IF(ISERROR(IF($X$8=1,$Y$8,)),"",IF($X$8=1,$Y$8,))</f>
        <v>1000</v>
      </c>
      <c r="T2963" s="56">
        <f>IF(ISERROR(IF($X$9=1,$Y$9,)),"",IF($X$9=1,$Y$9,))</f>
        <v>500</v>
      </c>
      <c r="U2963" s="56">
        <f>IF(ISERROR(IF($X$10=1,$Y$10,)),"",IF($X$10=1,$Y$10,))</f>
        <v>500</v>
      </c>
    </row>
    <row r="2964" spans="1:21" x14ac:dyDescent="0.25">
      <c r="A2964" s="75">
        <f t="shared" si="560"/>
        <v>2960</v>
      </c>
      <c r="D2964" s="56" t="s">
        <v>2887</v>
      </c>
      <c r="E2964" s="56">
        <f t="shared" si="561"/>
        <v>2960</v>
      </c>
      <c r="F2964" s="76">
        <f t="shared" si="556"/>
        <v>107</v>
      </c>
      <c r="G2964" s="56" t="str">
        <f t="shared" si="562"/>
        <v>Kliper.RCScone</v>
      </c>
      <c r="H2964" s="56">
        <f t="shared" si="563"/>
        <v>2960</v>
      </c>
      <c r="I2964" s="56">
        <f>IF(G2964="",0,IF(COUNTIF($G$5:G2964,G2964)=1,0,COUNTIF($G$5:G2964,G2964) )   )</f>
        <v>0</v>
      </c>
      <c r="J2964" s="56" t="str">
        <f t="shared" si="564"/>
        <v/>
      </c>
      <c r="K2964" s="56" t="str">
        <f t="shared" si="555"/>
        <v/>
      </c>
      <c r="L2964" s="56" t="str">
        <f t="shared" si="557"/>
        <v/>
      </c>
      <c r="M2964" s="56" t="str">
        <f t="shared" si="558"/>
        <v/>
      </c>
      <c r="N2964" s="56" t="str">
        <f t="shared" si="559"/>
        <v/>
      </c>
      <c r="O2964" s="56" t="str">
        <f t="shared" si="565"/>
        <v/>
      </c>
      <c r="P2964" s="56">
        <f>IF(ISERROR(IF($X$5=1,$Y$5,)),"",IF($X$5=1,$Y$5,))</f>
        <v>0</v>
      </c>
      <c r="Q2964" s="56">
        <f>IF(ISERROR(IF($X$6=1,$Y$6,)),"",IF($X$6=1,$Y$6,))</f>
        <v>10000</v>
      </c>
      <c r="R2964" s="56">
        <f>IF(ISERROR(IF($X$7=1,$Y$7,)),"",IF($X$7=1,$Y$7,))</f>
        <v>0</v>
      </c>
      <c r="S2964" s="56">
        <f>IF(ISERROR(IF($X$8=1,$Y$8,)),"",IF($X$8=1,$Y$8,))</f>
        <v>1000</v>
      </c>
      <c r="T2964" s="56">
        <f>IF(ISERROR(IF($X$9=1,$Y$9,)),"",IF($X$9=1,$Y$9,))</f>
        <v>500</v>
      </c>
      <c r="U2964" s="56">
        <f>IF(ISERROR(IF($X$10=1,$Y$10,)),"",IF($X$10=1,$Y$10,))</f>
        <v>500</v>
      </c>
    </row>
    <row r="2965" spans="1:21" x14ac:dyDescent="0.25">
      <c r="A2965" s="75">
        <f t="shared" si="560"/>
        <v>2961</v>
      </c>
      <c r="D2965" s="56" t="s">
        <v>2888</v>
      </c>
      <c r="E2965" s="56">
        <f t="shared" si="561"/>
        <v>2961</v>
      </c>
      <c r="F2965" s="76">
        <f t="shared" si="556"/>
        <v>107</v>
      </c>
      <c r="G2965" s="56" t="str">
        <f t="shared" si="562"/>
        <v>Kliper.Rwing</v>
      </c>
      <c r="H2965" s="56">
        <f t="shared" si="563"/>
        <v>2961</v>
      </c>
      <c r="I2965" s="56">
        <f>IF(G2965="",0,IF(COUNTIF($G$5:G2965,G2965)=1,0,COUNTIF($G$5:G2965,G2965) )   )</f>
        <v>0</v>
      </c>
      <c r="J2965" s="56" t="str">
        <f t="shared" si="564"/>
        <v/>
      </c>
      <c r="K2965" s="56" t="str">
        <f t="shared" si="555"/>
        <v/>
      </c>
      <c r="L2965" s="56" t="str">
        <f t="shared" si="557"/>
        <v/>
      </c>
      <c r="M2965" s="56" t="str">
        <f t="shared" si="558"/>
        <v/>
      </c>
      <c r="N2965" s="56" t="str">
        <f t="shared" si="559"/>
        <v/>
      </c>
      <c r="O2965" s="56" t="str">
        <f t="shared" si="565"/>
        <v/>
      </c>
      <c r="P2965" s="56">
        <f>IF(ISERROR(IF($X$5=1,$Y$5,)),"",IF($X$5=1,$Y$5,))</f>
        <v>0</v>
      </c>
      <c r="Q2965" s="56">
        <f>IF(ISERROR(IF($X$6=1,$Y$6,)),"",IF($X$6=1,$Y$6,))</f>
        <v>10000</v>
      </c>
      <c r="R2965" s="56">
        <f>IF(ISERROR(IF($X$7=1,$Y$7,)),"",IF($X$7=1,$Y$7,))</f>
        <v>0</v>
      </c>
      <c r="S2965" s="56">
        <f>IF(ISERROR(IF($X$8=1,$Y$8,)),"",IF($X$8=1,$Y$8,))</f>
        <v>1000</v>
      </c>
      <c r="T2965" s="56">
        <f>IF(ISERROR(IF($X$9=1,$Y$9,)),"",IF($X$9=1,$Y$9,))</f>
        <v>500</v>
      </c>
      <c r="U2965" s="56">
        <f>IF(ISERROR(IF($X$10=1,$Y$10,)),"",IF($X$10=1,$Y$10,))</f>
        <v>500</v>
      </c>
    </row>
    <row r="2966" spans="1:21" x14ac:dyDescent="0.25">
      <c r="A2966" s="75">
        <f t="shared" si="560"/>
        <v>2962</v>
      </c>
      <c r="D2966" s="56" t="s">
        <v>2889</v>
      </c>
      <c r="E2966" s="56">
        <f t="shared" si="561"/>
        <v>2962</v>
      </c>
      <c r="F2966" s="76">
        <f t="shared" si="556"/>
        <v>107</v>
      </c>
      <c r="G2966" s="56" t="str">
        <f t="shared" si="562"/>
        <v>Kliper.wing</v>
      </c>
      <c r="H2966" s="56">
        <f t="shared" si="563"/>
        <v>2962</v>
      </c>
      <c r="I2966" s="56">
        <f>IF(G2966="",0,IF(COUNTIF($G$5:G2966,G2966)=1,0,COUNTIF($G$5:G2966,G2966) )   )</f>
        <v>0</v>
      </c>
      <c r="J2966" s="56" t="str">
        <f t="shared" si="564"/>
        <v/>
      </c>
      <c r="K2966" s="56" t="str">
        <f t="shared" si="555"/>
        <v/>
      </c>
      <c r="L2966" s="56" t="str">
        <f t="shared" si="557"/>
        <v/>
      </c>
      <c r="M2966" s="56" t="str">
        <f t="shared" si="558"/>
        <v/>
      </c>
      <c r="N2966" s="56" t="str">
        <f t="shared" si="559"/>
        <v/>
      </c>
      <c r="O2966" s="56" t="str">
        <f t="shared" si="565"/>
        <v/>
      </c>
      <c r="P2966" s="56">
        <f>IF(ISERROR(IF($X$5=1,$Y$5,)),"",IF($X$5=1,$Y$5,))</f>
        <v>0</v>
      </c>
      <c r="Q2966" s="56">
        <f>IF(ISERROR(IF($X$6=1,$Y$6,)),"",IF($X$6=1,$Y$6,))</f>
        <v>10000</v>
      </c>
      <c r="R2966" s="56">
        <f>IF(ISERROR(IF($X$7=1,$Y$7,)),"",IF($X$7=1,$Y$7,))</f>
        <v>0</v>
      </c>
      <c r="S2966" s="56">
        <f>IF(ISERROR(IF($X$8=1,$Y$8,)),"",IF($X$8=1,$Y$8,))</f>
        <v>1000</v>
      </c>
      <c r="T2966" s="56">
        <f>IF(ISERROR(IF($X$9=1,$Y$9,)),"",IF($X$9=1,$Y$9,))</f>
        <v>500</v>
      </c>
      <c r="U2966" s="56">
        <f>IF(ISERROR(IF($X$10=1,$Y$10,)),"",IF($X$10=1,$Y$10,))</f>
        <v>500</v>
      </c>
    </row>
    <row r="2967" spans="1:21" x14ac:dyDescent="0.25">
      <c r="A2967" s="75">
        <f t="shared" si="560"/>
        <v>2963</v>
      </c>
      <c r="D2967" s="56" t="s">
        <v>2890</v>
      </c>
      <c r="E2967" s="56">
        <f t="shared" si="561"/>
        <v>2963</v>
      </c>
      <c r="F2967" s="76">
        <f t="shared" si="556"/>
        <v>107</v>
      </c>
      <c r="G2967" s="56" t="str">
        <f t="shared" si="562"/>
        <v>Kliper.Aileron</v>
      </c>
      <c r="H2967" s="56">
        <f t="shared" si="563"/>
        <v>2963</v>
      </c>
      <c r="I2967" s="56">
        <f>IF(G2967="",0,IF(COUNTIF($G$5:G2967,G2967)=1,0,COUNTIF($G$5:G2967,G2967) )   )</f>
        <v>0</v>
      </c>
      <c r="J2967" s="56" t="str">
        <f t="shared" si="564"/>
        <v/>
      </c>
      <c r="K2967" s="56" t="str">
        <f t="shared" si="555"/>
        <v/>
      </c>
      <c r="L2967" s="56" t="str">
        <f t="shared" si="557"/>
        <v/>
      </c>
      <c r="M2967" s="56" t="str">
        <f t="shared" si="558"/>
        <v/>
      </c>
      <c r="N2967" s="56" t="str">
        <f t="shared" si="559"/>
        <v/>
      </c>
      <c r="O2967" s="56" t="str">
        <f t="shared" si="565"/>
        <v/>
      </c>
      <c r="P2967" s="56">
        <f>IF(ISERROR(IF($X$5=1,$Y$5,)),"",IF($X$5=1,$Y$5,))</f>
        <v>0</v>
      </c>
      <c r="Q2967" s="56">
        <f>IF(ISERROR(IF($X$6=1,$Y$6,)),"",IF($X$6=1,$Y$6,))</f>
        <v>10000</v>
      </c>
      <c r="R2967" s="56">
        <f>IF(ISERROR(IF($X$7=1,$Y$7,)),"",IF($X$7=1,$Y$7,))</f>
        <v>0</v>
      </c>
      <c r="S2967" s="56">
        <f>IF(ISERROR(IF($X$8=1,$Y$8,)),"",IF($X$8=1,$Y$8,))</f>
        <v>1000</v>
      </c>
      <c r="T2967" s="56">
        <f>IF(ISERROR(IF($X$9=1,$Y$9,)),"",IF($X$9=1,$Y$9,))</f>
        <v>500</v>
      </c>
      <c r="U2967" s="56">
        <f>IF(ISERROR(IF($X$10=1,$Y$10,)),"",IF($X$10=1,$Y$10,))</f>
        <v>500</v>
      </c>
    </row>
    <row r="2968" spans="1:21" x14ac:dyDescent="0.25">
      <c r="A2968" s="75">
        <f t="shared" si="560"/>
        <v>2964</v>
      </c>
      <c r="C2968" s="56" t="s">
        <v>2532</v>
      </c>
      <c r="E2968" s="56">
        <f t="shared" si="561"/>
        <v>2964</v>
      </c>
      <c r="F2968" s="76">
        <f t="shared" si="556"/>
        <v>107</v>
      </c>
      <c r="G2968" s="56" t="str">
        <f t="shared" si="562"/>
        <v/>
      </c>
      <c r="H2968" s="56">
        <f t="shared" si="563"/>
        <v>2964</v>
      </c>
      <c r="I2968" s="56">
        <f>IF(G2968="",0,IF(COUNTIF($G$5:G2968,G2968)=1,0,COUNTIF($G$5:G2968,G2968) )   )</f>
        <v>0</v>
      </c>
      <c r="J2968" s="56" t="str">
        <f t="shared" si="564"/>
        <v/>
      </c>
      <c r="K2968" s="56" t="str">
        <f t="shared" si="555"/>
        <v/>
      </c>
      <c r="L2968" s="56" t="str">
        <f t="shared" si="557"/>
        <v/>
      </c>
      <c r="M2968" s="56" t="str">
        <f t="shared" si="558"/>
        <v/>
      </c>
      <c r="N2968" s="56" t="str">
        <f t="shared" si="559"/>
        <v/>
      </c>
      <c r="O2968" s="56" t="str">
        <f t="shared" si="565"/>
        <v/>
      </c>
      <c r="P2968" s="56">
        <f>IF(ISERROR(IF($X$5=1,$Y$5,)),"",IF($X$5=1,$Y$5,))</f>
        <v>0</v>
      </c>
      <c r="Q2968" s="56">
        <f>IF(ISERROR(IF($X$6=1,$Y$6,)),"",IF($X$6=1,$Y$6,))</f>
        <v>10000</v>
      </c>
      <c r="R2968" s="56">
        <f>IF(ISERROR(IF($X$7=1,$Y$7,)),"",IF($X$7=1,$Y$7,))</f>
        <v>0</v>
      </c>
      <c r="S2968" s="56">
        <f>IF(ISERROR(IF($X$8=1,$Y$8,)),"",IF($X$8=1,$Y$8,))</f>
        <v>1000</v>
      </c>
      <c r="T2968" s="56">
        <f>IF(ISERROR(IF($X$9=1,$Y$9,)),"",IF($X$9=1,$Y$9,))</f>
        <v>500</v>
      </c>
      <c r="U2968" s="56">
        <f>IF(ISERROR(IF($X$10=1,$Y$10,)),"",IF($X$10=1,$Y$10,))</f>
        <v>500</v>
      </c>
    </row>
    <row r="2969" spans="1:21" x14ac:dyDescent="0.25">
      <c r="A2969" s="75">
        <f t="shared" si="560"/>
        <v>2965</v>
      </c>
      <c r="B2969" s="56" t="s">
        <v>2532</v>
      </c>
      <c r="E2969" s="56">
        <f t="shared" si="561"/>
        <v>2965</v>
      </c>
      <c r="F2969" s="76">
        <f t="shared" si="556"/>
        <v>107</v>
      </c>
      <c r="G2969" s="56" t="str">
        <f t="shared" si="562"/>
        <v/>
      </c>
      <c r="H2969" s="56">
        <f t="shared" si="563"/>
        <v>2965</v>
      </c>
      <c r="I2969" s="56">
        <f>IF(G2969="",0,IF(COUNTIF($G$5:G2969,G2969)=1,0,COUNTIF($G$5:G2969,G2969) )   )</f>
        <v>0</v>
      </c>
      <c r="J2969" s="56" t="str">
        <f t="shared" si="564"/>
        <v/>
      </c>
      <c r="K2969" s="56" t="str">
        <f t="shared" si="555"/>
        <v/>
      </c>
      <c r="L2969" s="56" t="str">
        <f t="shared" si="557"/>
        <v/>
      </c>
      <c r="M2969" s="56" t="str">
        <f t="shared" si="558"/>
        <v/>
      </c>
      <c r="N2969" s="56" t="str">
        <f t="shared" si="559"/>
        <v/>
      </c>
      <c r="O2969" s="56" t="str">
        <f t="shared" si="565"/>
        <v/>
      </c>
      <c r="P2969" s="56">
        <f>IF(ISERROR(IF($X$5=1,$Y$5,)),"",IF($X$5=1,$Y$5,))</f>
        <v>0</v>
      </c>
      <c r="Q2969" s="56">
        <f>IF(ISERROR(IF($X$6=1,$Y$6,)),"",IF($X$6=1,$Y$6,))</f>
        <v>10000</v>
      </c>
      <c r="R2969" s="56">
        <f>IF(ISERROR(IF($X$7=1,$Y$7,)),"",IF($X$7=1,$Y$7,))</f>
        <v>0</v>
      </c>
      <c r="S2969" s="56">
        <f>IF(ISERROR(IF($X$8=1,$Y$8,)),"",IF($X$8=1,$Y$8,))</f>
        <v>1000</v>
      </c>
      <c r="T2969" s="56">
        <f>IF(ISERROR(IF($X$9=1,$Y$9,)),"",IF($X$9=1,$Y$9,))</f>
        <v>500</v>
      </c>
      <c r="U2969" s="56">
        <f>IF(ISERROR(IF($X$10=1,$Y$10,)),"",IF($X$10=1,$Y$10,))</f>
        <v>500</v>
      </c>
    </row>
    <row r="2970" spans="1:21" x14ac:dyDescent="0.25">
      <c r="A2970" s="75">
        <f t="shared" si="560"/>
        <v>2966</v>
      </c>
      <c r="B2970" s="56" t="s">
        <v>2517</v>
      </c>
      <c r="E2970" s="56">
        <f t="shared" si="561"/>
        <v>2966</v>
      </c>
      <c r="F2970" s="76">
        <f t="shared" si="556"/>
        <v>107</v>
      </c>
      <c r="G2970" s="56" t="str">
        <f t="shared" si="562"/>
        <v/>
      </c>
      <c r="H2970" s="56">
        <f t="shared" si="563"/>
        <v>2966</v>
      </c>
      <c r="I2970" s="56">
        <f>IF(G2970="",0,IF(COUNTIF($G$5:G2970,G2970)=1,0,COUNTIF($G$5:G2970,G2970) )   )</f>
        <v>0</v>
      </c>
      <c r="J2970" s="56" t="str">
        <f t="shared" si="564"/>
        <v/>
      </c>
      <c r="K2970" s="56" t="str">
        <f t="shared" si="555"/>
        <v/>
      </c>
      <c r="L2970" s="56" t="str">
        <f t="shared" si="557"/>
        <v/>
      </c>
      <c r="M2970" s="56" t="str">
        <f t="shared" si="558"/>
        <v/>
      </c>
      <c r="N2970" s="56" t="str">
        <f t="shared" si="559"/>
        <v/>
      </c>
      <c r="O2970" s="56" t="str">
        <f t="shared" si="565"/>
        <v/>
      </c>
      <c r="P2970" s="56">
        <f>IF(ISERROR(IF($X$5=1,$Y$5,)),"",IF($X$5=1,$Y$5,))</f>
        <v>0</v>
      </c>
      <c r="Q2970" s="56">
        <f>IF(ISERROR(IF($X$6=1,$Y$6,)),"",IF($X$6=1,$Y$6,))</f>
        <v>10000</v>
      </c>
      <c r="R2970" s="56">
        <f>IF(ISERROR(IF($X$7=1,$Y$7,)),"",IF($X$7=1,$Y$7,))</f>
        <v>0</v>
      </c>
      <c r="S2970" s="56">
        <f>IF(ISERROR(IF($X$8=1,$Y$8,)),"",IF($X$8=1,$Y$8,))</f>
        <v>1000</v>
      </c>
      <c r="T2970" s="56">
        <f>IF(ISERROR(IF($X$9=1,$Y$9,)),"",IF($X$9=1,$Y$9,))</f>
        <v>500</v>
      </c>
      <c r="U2970" s="56">
        <f>IF(ISERROR(IF($X$10=1,$Y$10,)),"",IF($X$10=1,$Y$10,))</f>
        <v>500</v>
      </c>
    </row>
    <row r="2971" spans="1:21" x14ac:dyDescent="0.25">
      <c r="A2971" s="75">
        <f t="shared" si="560"/>
        <v>2967</v>
      </c>
      <c r="B2971" s="56" t="s">
        <v>2518</v>
      </c>
      <c r="E2971" s="56">
        <f t="shared" si="561"/>
        <v>2967</v>
      </c>
      <c r="F2971" s="76">
        <f t="shared" si="556"/>
        <v>107</v>
      </c>
      <c r="G2971" s="56" t="str">
        <f t="shared" si="562"/>
        <v/>
      </c>
      <c r="H2971" s="56">
        <f t="shared" si="563"/>
        <v>2967</v>
      </c>
      <c r="I2971" s="56">
        <f>IF(G2971="",0,IF(COUNTIF($G$5:G2971,G2971)=1,0,COUNTIF($G$5:G2971,G2971) )   )</f>
        <v>0</v>
      </c>
      <c r="J2971" s="56" t="str">
        <f t="shared" si="564"/>
        <v/>
      </c>
      <c r="K2971" s="56" t="str">
        <f t="shared" si="555"/>
        <v/>
      </c>
      <c r="L2971" s="56" t="str">
        <f t="shared" si="557"/>
        <v/>
      </c>
      <c r="M2971" s="56" t="str">
        <f t="shared" si="558"/>
        <v/>
      </c>
      <c r="N2971" s="56" t="str">
        <f t="shared" si="559"/>
        <v/>
      </c>
      <c r="O2971" s="56" t="str">
        <f t="shared" si="565"/>
        <v/>
      </c>
      <c r="P2971" s="56">
        <f>IF(ISERROR(IF($X$5=1,$Y$5,)),"",IF($X$5=1,$Y$5,))</f>
        <v>0</v>
      </c>
      <c r="Q2971" s="56">
        <f>IF(ISERROR(IF($X$6=1,$Y$6,)),"",IF($X$6=1,$Y$6,))</f>
        <v>10000</v>
      </c>
      <c r="R2971" s="56">
        <f>IF(ISERROR(IF($X$7=1,$Y$7,)),"",IF($X$7=1,$Y$7,))</f>
        <v>0</v>
      </c>
      <c r="S2971" s="56">
        <f>IF(ISERROR(IF($X$8=1,$Y$8,)),"",IF($X$8=1,$Y$8,))</f>
        <v>1000</v>
      </c>
      <c r="T2971" s="56">
        <f>IF(ISERROR(IF($X$9=1,$Y$9,)),"",IF($X$9=1,$Y$9,))</f>
        <v>500</v>
      </c>
      <c r="U2971" s="56">
        <f>IF(ISERROR(IF($X$10=1,$Y$10,)),"",IF($X$10=1,$Y$10,))</f>
        <v>500</v>
      </c>
    </row>
    <row r="2972" spans="1:21" x14ac:dyDescent="0.25">
      <c r="A2972" s="75">
        <f t="shared" si="560"/>
        <v>2968</v>
      </c>
      <c r="C2972" s="56" t="s">
        <v>6034</v>
      </c>
      <c r="E2972" s="56">
        <f t="shared" si="561"/>
        <v>2968</v>
      </c>
      <c r="F2972" s="76">
        <f t="shared" si="556"/>
        <v>108</v>
      </c>
      <c r="G2972" s="56" t="str">
        <f t="shared" si="562"/>
        <v>newnode_falcon9Project</v>
      </c>
      <c r="H2972" s="56">
        <f t="shared" si="563"/>
        <v>2968</v>
      </c>
      <c r="I2972" s="56">
        <f>IF(G2972="",0,IF(COUNTIF($G$5:G2972,G2972)=1,0,COUNTIF($G$5:G2972,G2972) )   )</f>
        <v>0</v>
      </c>
      <c r="J2972" s="56" t="str">
        <f t="shared" si="564"/>
        <v/>
      </c>
      <c r="K2972" s="56" t="str">
        <f t="shared" si="555"/>
        <v/>
      </c>
      <c r="L2972" s="56" t="str">
        <f t="shared" si="557"/>
        <v/>
      </c>
      <c r="M2972" s="56" t="str">
        <f t="shared" si="558"/>
        <v/>
      </c>
      <c r="N2972" s="56" t="str">
        <f t="shared" si="559"/>
        <v/>
      </c>
      <c r="O2972" s="56" t="str">
        <f t="shared" si="565"/>
        <v/>
      </c>
      <c r="P2972" s="56">
        <f>IF(ISERROR(IF($X$5=1,$Y$5,)),"",IF($X$5=1,$Y$5,))</f>
        <v>0</v>
      </c>
      <c r="Q2972" s="56">
        <f>IF(ISERROR(IF($X$6=1,$Y$6,)),"",IF($X$6=1,$Y$6,))</f>
        <v>10000</v>
      </c>
      <c r="R2972" s="56">
        <f>IF(ISERROR(IF($X$7=1,$Y$7,)),"",IF($X$7=1,$Y$7,))</f>
        <v>0</v>
      </c>
      <c r="S2972" s="56">
        <f>IF(ISERROR(IF($X$8=1,$Y$8,)),"",IF($X$8=1,$Y$8,))</f>
        <v>1000</v>
      </c>
      <c r="T2972" s="56">
        <f>IF(ISERROR(IF($X$9=1,$Y$9,)),"",IF($X$9=1,$Y$9,))</f>
        <v>500</v>
      </c>
      <c r="U2972" s="56">
        <f>IF(ISERROR(IF($X$10=1,$Y$10,)),"",IF($X$10=1,$Y$10,))</f>
        <v>500</v>
      </c>
    </row>
    <row r="2973" spans="1:21" x14ac:dyDescent="0.25">
      <c r="A2973" s="75">
        <f t="shared" si="560"/>
        <v>2969</v>
      </c>
      <c r="C2973" s="56" t="s">
        <v>2867</v>
      </c>
      <c r="E2973" s="56">
        <f t="shared" si="561"/>
        <v>2969</v>
      </c>
      <c r="F2973" s="76">
        <f t="shared" si="556"/>
        <v>108</v>
      </c>
      <c r="G2973" s="56" t="str">
        <f t="shared" si="562"/>
        <v/>
      </c>
      <c r="H2973" s="56">
        <f t="shared" si="563"/>
        <v>2969</v>
      </c>
      <c r="I2973" s="56">
        <f>IF(G2973="",0,IF(COUNTIF($G$5:G2973,G2973)=1,0,COUNTIF($G$5:G2973,G2973) )   )</f>
        <v>0</v>
      </c>
      <c r="J2973" s="56" t="str">
        <f t="shared" si="564"/>
        <v/>
      </c>
      <c r="K2973" s="56" t="str">
        <f t="shared" si="555"/>
        <v/>
      </c>
      <c r="L2973" s="56" t="str">
        <f t="shared" si="557"/>
        <v/>
      </c>
      <c r="M2973" s="56" t="str">
        <f t="shared" si="558"/>
        <v/>
      </c>
      <c r="N2973" s="56" t="str">
        <f t="shared" si="559"/>
        <v/>
      </c>
      <c r="O2973" s="56" t="str">
        <f t="shared" si="565"/>
        <v/>
      </c>
      <c r="P2973" s="56">
        <f>IF(ISERROR(IF($X$5=1,$Y$5,)),"",IF($X$5=1,$Y$5,))</f>
        <v>0</v>
      </c>
      <c r="Q2973" s="56">
        <f>IF(ISERROR(IF($X$6=1,$Y$6,)),"",IF($X$6=1,$Y$6,))</f>
        <v>10000</v>
      </c>
      <c r="R2973" s="56">
        <f>IF(ISERROR(IF($X$7=1,$Y$7,)),"",IF($X$7=1,$Y$7,))</f>
        <v>0</v>
      </c>
      <c r="S2973" s="56">
        <f>IF(ISERROR(IF($X$8=1,$Y$8,)),"",IF($X$8=1,$Y$8,))</f>
        <v>1000</v>
      </c>
      <c r="T2973" s="56">
        <f>IF(ISERROR(IF($X$9=1,$Y$9,)),"",IF($X$9=1,$Y$9,))</f>
        <v>500</v>
      </c>
      <c r="U2973" s="56">
        <f>IF(ISERROR(IF($X$10=1,$Y$10,)),"",IF($X$10=1,$Y$10,))</f>
        <v>500</v>
      </c>
    </row>
    <row r="2974" spans="1:21" x14ac:dyDescent="0.25">
      <c r="A2974" s="75">
        <f t="shared" si="560"/>
        <v>2970</v>
      </c>
      <c r="C2974" s="56" t="s">
        <v>6122</v>
      </c>
      <c r="E2974" s="56">
        <f t="shared" si="561"/>
        <v>2970</v>
      </c>
      <c r="F2974" s="76">
        <f t="shared" si="556"/>
        <v>108</v>
      </c>
      <c r="G2974" s="56" t="str">
        <f t="shared" si="562"/>
        <v/>
      </c>
      <c r="H2974" s="56">
        <f t="shared" si="563"/>
        <v>2970</v>
      </c>
      <c r="I2974" s="56">
        <f>IF(G2974="",0,IF(COUNTIF($G$5:G2974,G2974)=1,0,COUNTIF($G$5:G2974,G2974) )   )</f>
        <v>0</v>
      </c>
      <c r="J2974" s="56" t="str">
        <f t="shared" si="564"/>
        <v/>
      </c>
      <c r="K2974" s="56" t="str">
        <f t="shared" si="555"/>
        <v/>
      </c>
      <c r="L2974" s="56" t="str">
        <f t="shared" si="557"/>
        <v/>
      </c>
      <c r="M2974" s="56" t="str">
        <f t="shared" si="558"/>
        <v/>
      </c>
      <c r="N2974" s="56" t="str">
        <f t="shared" si="559"/>
        <v/>
      </c>
      <c r="O2974" s="56" t="str">
        <f t="shared" si="565"/>
        <v/>
      </c>
      <c r="P2974" s="56">
        <f>IF(ISERROR(IF($X$5=1,$Y$5,)),"",IF($X$5=1,$Y$5,))</f>
        <v>0</v>
      </c>
      <c r="Q2974" s="56">
        <f>IF(ISERROR(IF($X$6=1,$Y$6,)),"",IF($X$6=1,$Y$6,))</f>
        <v>10000</v>
      </c>
      <c r="R2974" s="56">
        <f>IF(ISERROR(IF($X$7=1,$Y$7,)),"",IF($X$7=1,$Y$7,))</f>
        <v>0</v>
      </c>
      <c r="S2974" s="56">
        <f>IF(ISERROR(IF($X$8=1,$Y$8,)),"",IF($X$8=1,$Y$8,))</f>
        <v>1000</v>
      </c>
      <c r="T2974" s="56">
        <f>IF(ISERROR(IF($X$9=1,$Y$9,)),"",IF($X$9=1,$Y$9,))</f>
        <v>500</v>
      </c>
      <c r="U2974" s="56">
        <f>IF(ISERROR(IF($X$10=1,$Y$10,)),"",IF($X$10=1,$Y$10,))</f>
        <v>500</v>
      </c>
    </row>
    <row r="2975" spans="1:21" x14ac:dyDescent="0.25">
      <c r="A2975" s="75">
        <f t="shared" si="560"/>
        <v>2971</v>
      </c>
      <c r="C2975" s="56" t="s">
        <v>2522</v>
      </c>
      <c r="E2975" s="56">
        <f t="shared" si="561"/>
        <v>2971</v>
      </c>
      <c r="F2975" s="76">
        <f t="shared" si="556"/>
        <v>108</v>
      </c>
      <c r="G2975" s="56" t="str">
        <f t="shared" si="562"/>
        <v/>
      </c>
      <c r="H2975" s="56">
        <f t="shared" si="563"/>
        <v>2971</v>
      </c>
      <c r="I2975" s="56">
        <f>IF(G2975="",0,IF(COUNTIF($G$5:G2975,G2975)=1,0,COUNTIF($G$5:G2975,G2975) )   )</f>
        <v>0</v>
      </c>
      <c r="J2975" s="56" t="str">
        <f t="shared" si="564"/>
        <v/>
      </c>
      <c r="K2975" s="56" t="str">
        <f t="shared" si="555"/>
        <v/>
      </c>
      <c r="L2975" s="56" t="str">
        <f t="shared" si="557"/>
        <v/>
      </c>
      <c r="M2975" s="56" t="str">
        <f t="shared" si="558"/>
        <v/>
      </c>
      <c r="N2975" s="56" t="str">
        <f t="shared" si="559"/>
        <v/>
      </c>
      <c r="O2975" s="56" t="str">
        <f t="shared" si="565"/>
        <v/>
      </c>
      <c r="P2975" s="56">
        <f>IF(ISERROR(IF($X$5=1,$Y$5,)),"",IF($X$5=1,$Y$5,))</f>
        <v>0</v>
      </c>
      <c r="Q2975" s="56">
        <f>IF(ISERROR(IF($X$6=1,$Y$6,)),"",IF($X$6=1,$Y$6,))</f>
        <v>10000</v>
      </c>
      <c r="R2975" s="56">
        <f>IF(ISERROR(IF($X$7=1,$Y$7,)),"",IF($X$7=1,$Y$7,))</f>
        <v>0</v>
      </c>
      <c r="S2975" s="56">
        <f>IF(ISERROR(IF($X$8=1,$Y$8,)),"",IF($X$8=1,$Y$8,))</f>
        <v>1000</v>
      </c>
      <c r="T2975" s="56">
        <f>IF(ISERROR(IF($X$9=1,$Y$9,)),"",IF($X$9=1,$Y$9,))</f>
        <v>500</v>
      </c>
      <c r="U2975" s="56">
        <f>IF(ISERROR(IF($X$10=1,$Y$10,)),"",IF($X$10=1,$Y$10,))</f>
        <v>500</v>
      </c>
    </row>
    <row r="2976" spans="1:21" x14ac:dyDescent="0.25">
      <c r="A2976" s="75">
        <f t="shared" si="560"/>
        <v>2972</v>
      </c>
      <c r="C2976" s="56" t="s">
        <v>2869</v>
      </c>
      <c r="E2976" s="56">
        <f t="shared" si="561"/>
        <v>2972</v>
      </c>
      <c r="F2976" s="76">
        <f t="shared" si="556"/>
        <v>108</v>
      </c>
      <c r="G2976" s="56" t="str">
        <f t="shared" si="562"/>
        <v/>
      </c>
      <c r="H2976" s="56">
        <f t="shared" si="563"/>
        <v>2972</v>
      </c>
      <c r="I2976" s="56">
        <f>IF(G2976="",0,IF(COUNTIF($G$5:G2976,G2976)=1,0,COUNTIF($G$5:G2976,G2976) )   )</f>
        <v>0</v>
      </c>
      <c r="J2976" s="56" t="str">
        <f t="shared" si="564"/>
        <v/>
      </c>
      <c r="K2976" s="56" t="str">
        <f t="shared" si="555"/>
        <v/>
      </c>
      <c r="L2976" s="56" t="str">
        <f t="shared" si="557"/>
        <v/>
      </c>
      <c r="M2976" s="56" t="str">
        <f t="shared" si="558"/>
        <v/>
      </c>
      <c r="N2976" s="56" t="str">
        <f t="shared" si="559"/>
        <v/>
      </c>
      <c r="O2976" s="56" t="str">
        <f t="shared" si="565"/>
        <v/>
      </c>
      <c r="P2976" s="56">
        <f>IF(ISERROR(IF($X$5=1,$Y$5,)),"",IF($X$5=1,$Y$5,))</f>
        <v>0</v>
      </c>
      <c r="Q2976" s="56">
        <f>IF(ISERROR(IF($X$6=1,$Y$6,)),"",IF($X$6=1,$Y$6,))</f>
        <v>10000</v>
      </c>
      <c r="R2976" s="56">
        <f>IF(ISERROR(IF($X$7=1,$Y$7,)),"",IF($X$7=1,$Y$7,))</f>
        <v>0</v>
      </c>
      <c r="S2976" s="56">
        <f>IF(ISERROR(IF($X$8=1,$Y$8,)),"",IF($X$8=1,$Y$8,))</f>
        <v>1000</v>
      </c>
      <c r="T2976" s="56">
        <f>IF(ISERROR(IF($X$9=1,$Y$9,)),"",IF($X$9=1,$Y$9,))</f>
        <v>500</v>
      </c>
      <c r="U2976" s="56">
        <f>IF(ISERROR(IF($X$10=1,$Y$10,)),"",IF($X$10=1,$Y$10,))</f>
        <v>500</v>
      </c>
    </row>
    <row r="2977" spans="1:21" x14ac:dyDescent="0.25">
      <c r="A2977" s="75">
        <f t="shared" si="560"/>
        <v>2973</v>
      </c>
      <c r="C2977" s="56" t="s">
        <v>6295</v>
      </c>
      <c r="E2977" s="56">
        <f t="shared" si="561"/>
        <v>2973</v>
      </c>
      <c r="F2977" s="76">
        <f t="shared" si="556"/>
        <v>108</v>
      </c>
      <c r="G2977" s="56" t="str">
        <f t="shared" si="562"/>
        <v/>
      </c>
      <c r="H2977" s="56">
        <f t="shared" si="563"/>
        <v>2973</v>
      </c>
      <c r="I2977" s="56">
        <f>IF(G2977="",0,IF(COUNTIF($G$5:G2977,G2977)=1,0,COUNTIF($G$5:G2977,G2977) )   )</f>
        <v>0</v>
      </c>
      <c r="J2977" s="56" t="str">
        <f t="shared" si="564"/>
        <v/>
      </c>
      <c r="K2977" s="56" t="str">
        <f t="shared" si="555"/>
        <v/>
      </c>
      <c r="L2977" s="56" t="str">
        <f t="shared" si="557"/>
        <v/>
      </c>
      <c r="M2977" s="56" t="str">
        <f t="shared" si="558"/>
        <v/>
      </c>
      <c r="N2977" s="56" t="str">
        <f t="shared" si="559"/>
        <v/>
      </c>
      <c r="O2977" s="56" t="str">
        <f t="shared" si="565"/>
        <v/>
      </c>
      <c r="P2977" s="56">
        <f>IF(ISERROR(IF($X$5=1,$Y$5,)),"",IF($X$5=1,$Y$5,))</f>
        <v>0</v>
      </c>
      <c r="Q2977" s="56">
        <f>IF(ISERROR(IF($X$6=1,$Y$6,)),"",IF($X$6=1,$Y$6,))</f>
        <v>10000</v>
      </c>
      <c r="R2977" s="56">
        <f>IF(ISERROR(IF($X$7=1,$Y$7,)),"",IF($X$7=1,$Y$7,))</f>
        <v>0</v>
      </c>
      <c r="S2977" s="56">
        <f>IF(ISERROR(IF($X$8=1,$Y$8,)),"",IF($X$8=1,$Y$8,))</f>
        <v>1000</v>
      </c>
      <c r="T2977" s="56">
        <f>IF(ISERROR(IF($X$9=1,$Y$9,)),"",IF($X$9=1,$Y$9,))</f>
        <v>500</v>
      </c>
      <c r="U2977" s="56">
        <f>IF(ISERROR(IF($X$10=1,$Y$10,)),"",IF($X$10=1,$Y$10,))</f>
        <v>500</v>
      </c>
    </row>
    <row r="2978" spans="1:21" x14ac:dyDescent="0.25">
      <c r="A2978" s="75">
        <f t="shared" si="560"/>
        <v>2974</v>
      </c>
      <c r="C2978" s="56" t="s">
        <v>2525</v>
      </c>
      <c r="E2978" s="56">
        <f t="shared" si="561"/>
        <v>2974</v>
      </c>
      <c r="F2978" s="76">
        <f t="shared" si="556"/>
        <v>108</v>
      </c>
      <c r="G2978" s="56" t="str">
        <f t="shared" si="562"/>
        <v/>
      </c>
      <c r="H2978" s="56">
        <f t="shared" si="563"/>
        <v>2974</v>
      </c>
      <c r="I2978" s="56">
        <f>IF(G2978="",0,IF(COUNTIF($G$5:G2978,G2978)=1,0,COUNTIF($G$5:G2978,G2978) )   )</f>
        <v>0</v>
      </c>
      <c r="J2978" s="56" t="str">
        <f t="shared" si="564"/>
        <v/>
      </c>
      <c r="K2978" s="56" t="str">
        <f t="shared" si="555"/>
        <v/>
      </c>
      <c r="L2978" s="56" t="str">
        <f t="shared" si="557"/>
        <v/>
      </c>
      <c r="M2978" s="56" t="str">
        <f t="shared" si="558"/>
        <v/>
      </c>
      <c r="N2978" s="56" t="str">
        <f t="shared" si="559"/>
        <v/>
      </c>
      <c r="O2978" s="56" t="str">
        <f t="shared" si="565"/>
        <v/>
      </c>
      <c r="P2978" s="56">
        <f>IF(ISERROR(IF($X$5=1,$Y$5,)),"",IF($X$5=1,$Y$5,))</f>
        <v>0</v>
      </c>
      <c r="Q2978" s="56">
        <f>IF(ISERROR(IF($X$6=1,$Y$6,)),"",IF($X$6=1,$Y$6,))</f>
        <v>10000</v>
      </c>
      <c r="R2978" s="56">
        <f>IF(ISERROR(IF($X$7=1,$Y$7,)),"",IF($X$7=1,$Y$7,))</f>
        <v>0</v>
      </c>
      <c r="S2978" s="56">
        <f>IF(ISERROR(IF($X$8=1,$Y$8,)),"",IF($X$8=1,$Y$8,))</f>
        <v>1000</v>
      </c>
      <c r="T2978" s="56">
        <f>IF(ISERROR(IF($X$9=1,$Y$9,)),"",IF($X$9=1,$Y$9,))</f>
        <v>500</v>
      </c>
      <c r="U2978" s="56">
        <f>IF(ISERROR(IF($X$10=1,$Y$10,)),"",IF($X$10=1,$Y$10,))</f>
        <v>500</v>
      </c>
    </row>
    <row r="2979" spans="1:21" x14ac:dyDescent="0.25">
      <c r="A2979" s="75">
        <f t="shared" si="560"/>
        <v>2975</v>
      </c>
      <c r="C2979" s="56" t="s">
        <v>2526</v>
      </c>
      <c r="E2979" s="56">
        <f t="shared" si="561"/>
        <v>2975</v>
      </c>
      <c r="F2979" s="76">
        <f t="shared" si="556"/>
        <v>108</v>
      </c>
      <c r="G2979" s="56" t="str">
        <f t="shared" si="562"/>
        <v/>
      </c>
      <c r="H2979" s="56">
        <f t="shared" si="563"/>
        <v>2975</v>
      </c>
      <c r="I2979" s="56">
        <f>IF(G2979="",0,IF(COUNTIF($G$5:G2979,G2979)=1,0,COUNTIF($G$5:G2979,G2979) )   )</f>
        <v>0</v>
      </c>
      <c r="J2979" s="56" t="str">
        <f t="shared" si="564"/>
        <v/>
      </c>
      <c r="K2979" s="56" t="str">
        <f t="shared" si="555"/>
        <v/>
      </c>
      <c r="L2979" s="56" t="str">
        <f t="shared" si="557"/>
        <v/>
      </c>
      <c r="M2979" s="56" t="str">
        <f t="shared" si="558"/>
        <v/>
      </c>
      <c r="N2979" s="56" t="str">
        <f t="shared" si="559"/>
        <v/>
      </c>
      <c r="O2979" s="56" t="str">
        <f t="shared" si="565"/>
        <v/>
      </c>
      <c r="P2979" s="56">
        <f>IF(ISERROR(IF($X$5=1,$Y$5,)),"",IF($X$5=1,$Y$5,))</f>
        <v>0</v>
      </c>
      <c r="Q2979" s="56">
        <f>IF(ISERROR(IF($X$6=1,$Y$6,)),"",IF($X$6=1,$Y$6,))</f>
        <v>10000</v>
      </c>
      <c r="R2979" s="56">
        <f>IF(ISERROR(IF($X$7=1,$Y$7,)),"",IF($X$7=1,$Y$7,))</f>
        <v>0</v>
      </c>
      <c r="S2979" s="56">
        <f>IF(ISERROR(IF($X$8=1,$Y$8,)),"",IF($X$8=1,$Y$8,))</f>
        <v>1000</v>
      </c>
      <c r="T2979" s="56">
        <f>IF(ISERROR(IF($X$9=1,$Y$9,)),"",IF($X$9=1,$Y$9,))</f>
        <v>500</v>
      </c>
      <c r="U2979" s="56">
        <f>IF(ISERROR(IF($X$10=1,$Y$10,)),"",IF($X$10=1,$Y$10,))</f>
        <v>500</v>
      </c>
    </row>
    <row r="2980" spans="1:21" x14ac:dyDescent="0.25">
      <c r="A2980" s="75">
        <f t="shared" si="560"/>
        <v>2976</v>
      </c>
      <c r="C2980" s="56" t="s">
        <v>2527</v>
      </c>
      <c r="E2980" s="56">
        <f t="shared" si="561"/>
        <v>2976</v>
      </c>
      <c r="F2980" s="76">
        <f t="shared" si="556"/>
        <v>108</v>
      </c>
      <c r="G2980" s="56" t="str">
        <f t="shared" si="562"/>
        <v/>
      </c>
      <c r="H2980" s="56">
        <f t="shared" si="563"/>
        <v>2976</v>
      </c>
      <c r="I2980" s="56">
        <f>IF(G2980="",0,IF(COUNTIF($G$5:G2980,G2980)=1,0,COUNTIF($G$5:G2980,G2980) )   )</f>
        <v>0</v>
      </c>
      <c r="J2980" s="56" t="str">
        <f t="shared" si="564"/>
        <v/>
      </c>
      <c r="K2980" s="56" t="str">
        <f t="shared" si="555"/>
        <v/>
      </c>
      <c r="L2980" s="56" t="str">
        <f t="shared" si="557"/>
        <v/>
      </c>
      <c r="M2980" s="56" t="str">
        <f t="shared" si="558"/>
        <v/>
      </c>
      <c r="N2980" s="56" t="str">
        <f t="shared" si="559"/>
        <v/>
      </c>
      <c r="O2980" s="56" t="str">
        <f t="shared" si="565"/>
        <v/>
      </c>
      <c r="P2980" s="56">
        <f>IF(ISERROR(IF($X$5=1,$Y$5,)),"",IF($X$5=1,$Y$5,))</f>
        <v>0</v>
      </c>
      <c r="Q2980" s="56">
        <f>IF(ISERROR(IF($X$6=1,$Y$6,)),"",IF($X$6=1,$Y$6,))</f>
        <v>10000</v>
      </c>
      <c r="R2980" s="56">
        <f>IF(ISERROR(IF($X$7=1,$Y$7,)),"",IF($X$7=1,$Y$7,))</f>
        <v>0</v>
      </c>
      <c r="S2980" s="56">
        <f>IF(ISERROR(IF($X$8=1,$Y$8,)),"",IF($X$8=1,$Y$8,))</f>
        <v>1000</v>
      </c>
      <c r="T2980" s="56">
        <f>IF(ISERROR(IF($X$9=1,$Y$9,)),"",IF($X$9=1,$Y$9,))</f>
        <v>500</v>
      </c>
      <c r="U2980" s="56">
        <f>IF(ISERROR(IF($X$10=1,$Y$10,)),"",IF($X$10=1,$Y$10,))</f>
        <v>500</v>
      </c>
    </row>
    <row r="2981" spans="1:21" x14ac:dyDescent="0.25">
      <c r="A2981" s="75">
        <f t="shared" si="560"/>
        <v>2977</v>
      </c>
      <c r="C2981" s="56" t="s">
        <v>6035</v>
      </c>
      <c r="E2981" s="56">
        <f t="shared" si="561"/>
        <v>2977</v>
      </c>
      <c r="F2981" s="76">
        <f t="shared" si="556"/>
        <v>108</v>
      </c>
      <c r="G2981" s="56" t="str">
        <f t="shared" si="562"/>
        <v/>
      </c>
      <c r="H2981" s="56">
        <f t="shared" si="563"/>
        <v>2977</v>
      </c>
      <c r="I2981" s="56">
        <f>IF(G2981="",0,IF(COUNTIF($G$5:G2981,G2981)=1,0,COUNTIF($G$5:G2981,G2981) )   )</f>
        <v>0</v>
      </c>
      <c r="J2981" s="56" t="str">
        <f t="shared" si="564"/>
        <v/>
      </c>
      <c r="K2981" s="56" t="str">
        <f t="shared" si="555"/>
        <v/>
      </c>
      <c r="L2981" s="56" t="str">
        <f t="shared" si="557"/>
        <v/>
      </c>
      <c r="M2981" s="56" t="str">
        <f t="shared" si="558"/>
        <v/>
      </c>
      <c r="N2981" s="56" t="str">
        <f t="shared" si="559"/>
        <v/>
      </c>
      <c r="O2981" s="56" t="str">
        <f t="shared" si="565"/>
        <v/>
      </c>
      <c r="P2981" s="56">
        <f>IF(ISERROR(IF($X$5=1,$Y$5,)),"",IF($X$5=1,$Y$5,))</f>
        <v>0</v>
      </c>
      <c r="Q2981" s="56">
        <f>IF(ISERROR(IF($X$6=1,$Y$6,)),"",IF($X$6=1,$Y$6,))</f>
        <v>10000</v>
      </c>
      <c r="R2981" s="56">
        <f>IF(ISERROR(IF($X$7=1,$Y$7,)),"",IF($X$7=1,$Y$7,))</f>
        <v>0</v>
      </c>
      <c r="S2981" s="56">
        <f>IF(ISERROR(IF($X$8=1,$Y$8,)),"",IF($X$8=1,$Y$8,))</f>
        <v>1000</v>
      </c>
      <c r="T2981" s="56">
        <f>IF(ISERROR(IF($X$9=1,$Y$9,)),"",IF($X$9=1,$Y$9,))</f>
        <v>500</v>
      </c>
      <c r="U2981" s="56">
        <f>IF(ISERROR(IF($X$10=1,$Y$10,)),"",IF($X$10=1,$Y$10,))</f>
        <v>500</v>
      </c>
    </row>
    <row r="2982" spans="1:21" x14ac:dyDescent="0.25">
      <c r="A2982" s="75">
        <f t="shared" si="560"/>
        <v>2978</v>
      </c>
      <c r="C2982" s="56" t="s">
        <v>2529</v>
      </c>
      <c r="E2982" s="56">
        <f t="shared" si="561"/>
        <v>2978</v>
      </c>
      <c r="F2982" s="76">
        <f t="shared" si="556"/>
        <v>108</v>
      </c>
      <c r="G2982" s="56" t="str">
        <f t="shared" si="562"/>
        <v/>
      </c>
      <c r="H2982" s="56">
        <f t="shared" si="563"/>
        <v>2978</v>
      </c>
      <c r="I2982" s="56">
        <f>IF(G2982="",0,IF(COUNTIF($G$5:G2982,G2982)=1,0,COUNTIF($G$5:G2982,G2982) )   )</f>
        <v>0</v>
      </c>
      <c r="J2982" s="56" t="str">
        <f t="shared" si="564"/>
        <v/>
      </c>
      <c r="K2982" s="56" t="str">
        <f t="shared" si="555"/>
        <v/>
      </c>
      <c r="L2982" s="56" t="str">
        <f t="shared" si="557"/>
        <v/>
      </c>
      <c r="M2982" s="56" t="str">
        <f t="shared" si="558"/>
        <v/>
      </c>
      <c r="N2982" s="56" t="str">
        <f t="shared" si="559"/>
        <v/>
      </c>
      <c r="O2982" s="56" t="str">
        <f t="shared" si="565"/>
        <v/>
      </c>
      <c r="P2982" s="56">
        <f>IF(ISERROR(IF($X$5=1,$Y$5,)),"",IF($X$5=1,$Y$5,))</f>
        <v>0</v>
      </c>
      <c r="Q2982" s="56">
        <f>IF(ISERROR(IF($X$6=1,$Y$6,)),"",IF($X$6=1,$Y$6,))</f>
        <v>10000</v>
      </c>
      <c r="R2982" s="56">
        <f>IF(ISERROR(IF($X$7=1,$Y$7,)),"",IF($X$7=1,$Y$7,))</f>
        <v>0</v>
      </c>
      <c r="S2982" s="56">
        <f>IF(ISERROR(IF($X$8=1,$Y$8,)),"",IF($X$8=1,$Y$8,))</f>
        <v>1000</v>
      </c>
      <c r="T2982" s="56">
        <f>IF(ISERROR(IF($X$9=1,$Y$9,)),"",IF($X$9=1,$Y$9,))</f>
        <v>500</v>
      </c>
      <c r="U2982" s="56">
        <f>IF(ISERROR(IF($X$10=1,$Y$10,)),"",IF($X$10=1,$Y$10,))</f>
        <v>500</v>
      </c>
    </row>
    <row r="2983" spans="1:21" x14ac:dyDescent="0.25">
      <c r="A2983" s="75">
        <f t="shared" si="560"/>
        <v>2979</v>
      </c>
      <c r="C2983" s="56" t="s">
        <v>2518</v>
      </c>
      <c r="E2983" s="56">
        <f t="shared" si="561"/>
        <v>2979</v>
      </c>
      <c r="F2983" s="76">
        <f t="shared" si="556"/>
        <v>108</v>
      </c>
      <c r="G2983" s="56" t="str">
        <f t="shared" si="562"/>
        <v/>
      </c>
      <c r="H2983" s="56">
        <f t="shared" si="563"/>
        <v>2979</v>
      </c>
      <c r="I2983" s="56">
        <f>IF(G2983="",0,IF(COUNTIF($G$5:G2983,G2983)=1,0,COUNTIF($G$5:G2983,G2983) )   )</f>
        <v>0</v>
      </c>
      <c r="J2983" s="56" t="str">
        <f t="shared" si="564"/>
        <v/>
      </c>
      <c r="K2983" s="56" t="str">
        <f t="shared" si="555"/>
        <v/>
      </c>
      <c r="L2983" s="56" t="str">
        <f t="shared" si="557"/>
        <v/>
      </c>
      <c r="M2983" s="56" t="str">
        <f t="shared" si="558"/>
        <v/>
      </c>
      <c r="N2983" s="56" t="str">
        <f t="shared" si="559"/>
        <v/>
      </c>
      <c r="O2983" s="56" t="str">
        <f t="shared" si="565"/>
        <v/>
      </c>
      <c r="P2983" s="56">
        <f>IF(ISERROR(IF($X$5=1,$Y$5,)),"",IF($X$5=1,$Y$5,))</f>
        <v>0</v>
      </c>
      <c r="Q2983" s="56">
        <f>IF(ISERROR(IF($X$6=1,$Y$6,)),"",IF($X$6=1,$Y$6,))</f>
        <v>10000</v>
      </c>
      <c r="R2983" s="56">
        <f>IF(ISERROR(IF($X$7=1,$Y$7,)),"",IF($X$7=1,$Y$7,))</f>
        <v>0</v>
      </c>
      <c r="S2983" s="56">
        <f>IF(ISERROR(IF($X$8=1,$Y$8,)),"",IF($X$8=1,$Y$8,))</f>
        <v>1000</v>
      </c>
      <c r="T2983" s="56">
        <f>IF(ISERROR(IF($X$9=1,$Y$9,)),"",IF($X$9=1,$Y$9,))</f>
        <v>500</v>
      </c>
      <c r="U2983" s="56">
        <f>IF(ISERROR(IF($X$10=1,$Y$10,)),"",IF($X$10=1,$Y$10,))</f>
        <v>500</v>
      </c>
    </row>
    <row r="2984" spans="1:21" x14ac:dyDescent="0.25">
      <c r="A2984" s="75">
        <f t="shared" si="560"/>
        <v>2980</v>
      </c>
      <c r="D2984" s="56" t="s">
        <v>2872</v>
      </c>
      <c r="E2984" s="56">
        <f t="shared" si="561"/>
        <v>2980</v>
      </c>
      <c r="F2984" s="76">
        <f t="shared" si="556"/>
        <v>108</v>
      </c>
      <c r="G2984" s="56" t="str">
        <f t="shared" si="562"/>
        <v>LazTekFalcon9PanelDecoupler</v>
      </c>
      <c r="H2984" s="56">
        <f t="shared" si="563"/>
        <v>2980</v>
      </c>
      <c r="I2984" s="56">
        <f>IF(G2984="",0,IF(COUNTIF($G$5:G2984,G2984)=1,0,COUNTIF($G$5:G2984,G2984) )   )</f>
        <v>0</v>
      </c>
      <c r="J2984" s="56" t="str">
        <f t="shared" si="564"/>
        <v/>
      </c>
      <c r="K2984" s="56" t="str">
        <f t="shared" si="555"/>
        <v/>
      </c>
      <c r="L2984" s="56" t="str">
        <f t="shared" si="557"/>
        <v/>
      </c>
      <c r="M2984" s="56" t="str">
        <f t="shared" si="558"/>
        <v/>
      </c>
      <c r="N2984" s="56" t="str">
        <f t="shared" si="559"/>
        <v/>
      </c>
      <c r="O2984" s="56" t="str">
        <f t="shared" si="565"/>
        <v/>
      </c>
      <c r="P2984" s="56">
        <f>IF(ISERROR(IF($X$5=1,$Y$5,)),"",IF($X$5=1,$Y$5,))</f>
        <v>0</v>
      </c>
      <c r="Q2984" s="56">
        <f>IF(ISERROR(IF($X$6=1,$Y$6,)),"",IF($X$6=1,$Y$6,))</f>
        <v>10000</v>
      </c>
      <c r="R2984" s="56">
        <f>IF(ISERROR(IF($X$7=1,$Y$7,)),"",IF($X$7=1,$Y$7,))</f>
        <v>0</v>
      </c>
      <c r="S2984" s="56">
        <f>IF(ISERROR(IF($X$8=1,$Y$8,)),"",IF($X$8=1,$Y$8,))</f>
        <v>1000</v>
      </c>
      <c r="T2984" s="56">
        <f>IF(ISERROR(IF($X$9=1,$Y$9,)),"",IF($X$9=1,$Y$9,))</f>
        <v>500</v>
      </c>
      <c r="U2984" s="56">
        <f>IF(ISERROR(IF($X$10=1,$Y$10,)),"",IF($X$10=1,$Y$10,))</f>
        <v>500</v>
      </c>
    </row>
    <row r="2985" spans="1:21" x14ac:dyDescent="0.25">
      <c r="A2985" s="75">
        <f t="shared" si="560"/>
        <v>2981</v>
      </c>
      <c r="D2985" s="56" t="s">
        <v>2873</v>
      </c>
      <c r="E2985" s="56">
        <f t="shared" si="561"/>
        <v>2981</v>
      </c>
      <c r="F2985" s="76">
        <f t="shared" si="556"/>
        <v>108</v>
      </c>
      <c r="G2985" s="56" t="str">
        <f t="shared" si="562"/>
        <v>LazTekFalcon9InterstageFairing</v>
      </c>
      <c r="H2985" s="56">
        <f t="shared" si="563"/>
        <v>2981</v>
      </c>
      <c r="I2985" s="56">
        <f>IF(G2985="",0,IF(COUNTIF($G$5:G2985,G2985)=1,0,COUNTIF($G$5:G2985,G2985) )   )</f>
        <v>0</v>
      </c>
      <c r="J2985" s="56" t="str">
        <f t="shared" si="564"/>
        <v/>
      </c>
      <c r="K2985" s="56" t="str">
        <f t="shared" si="555"/>
        <v/>
      </c>
      <c r="L2985" s="56" t="str">
        <f t="shared" si="557"/>
        <v/>
      </c>
      <c r="M2985" s="56" t="str">
        <f t="shared" si="558"/>
        <v/>
      </c>
      <c r="N2985" s="56" t="str">
        <f t="shared" si="559"/>
        <v/>
      </c>
      <c r="O2985" s="56" t="str">
        <f t="shared" si="565"/>
        <v/>
      </c>
      <c r="P2985" s="56">
        <f>IF(ISERROR(IF($X$5=1,$Y$5,)),"",IF($X$5=1,$Y$5,))</f>
        <v>0</v>
      </c>
      <c r="Q2985" s="56">
        <f>IF(ISERROR(IF($X$6=1,$Y$6,)),"",IF($X$6=1,$Y$6,))</f>
        <v>10000</v>
      </c>
      <c r="R2985" s="56">
        <f>IF(ISERROR(IF($X$7=1,$Y$7,)),"",IF($X$7=1,$Y$7,))</f>
        <v>0</v>
      </c>
      <c r="S2985" s="56">
        <f>IF(ISERROR(IF($X$8=1,$Y$8,)),"",IF($X$8=1,$Y$8,))</f>
        <v>1000</v>
      </c>
      <c r="T2985" s="56">
        <f>IF(ISERROR(IF($X$9=1,$Y$9,)),"",IF($X$9=1,$Y$9,))</f>
        <v>500</v>
      </c>
      <c r="U2985" s="56">
        <f>IF(ISERROR(IF($X$10=1,$Y$10,)),"",IF($X$10=1,$Y$10,))</f>
        <v>500</v>
      </c>
    </row>
    <row r="2986" spans="1:21" x14ac:dyDescent="0.25">
      <c r="A2986" s="75">
        <f t="shared" si="560"/>
        <v>2982</v>
      </c>
      <c r="D2986" s="56" t="s">
        <v>2874</v>
      </c>
      <c r="E2986" s="56">
        <f t="shared" si="561"/>
        <v>2982</v>
      </c>
      <c r="F2986" s="76">
        <f t="shared" si="556"/>
        <v>108</v>
      </c>
      <c r="G2986" s="56" t="str">
        <f t="shared" si="562"/>
        <v>LazTekFalcon9MainTank</v>
      </c>
      <c r="H2986" s="56">
        <f t="shared" si="563"/>
        <v>2982</v>
      </c>
      <c r="I2986" s="56">
        <f>IF(G2986="",0,IF(COUNTIF($G$5:G2986,G2986)=1,0,COUNTIF($G$5:G2986,G2986) )   )</f>
        <v>0</v>
      </c>
      <c r="J2986" s="56" t="str">
        <f t="shared" si="564"/>
        <v/>
      </c>
      <c r="K2986" s="56" t="str">
        <f t="shared" si="555"/>
        <v/>
      </c>
      <c r="L2986" s="56" t="str">
        <f t="shared" si="557"/>
        <v/>
      </c>
      <c r="M2986" s="56" t="str">
        <f t="shared" si="558"/>
        <v/>
      </c>
      <c r="N2986" s="56" t="str">
        <f t="shared" si="559"/>
        <v/>
      </c>
      <c r="O2986" s="56" t="str">
        <f t="shared" si="565"/>
        <v/>
      </c>
      <c r="P2986" s="56">
        <f>IF(ISERROR(IF($X$5=1,$Y$5,)),"",IF($X$5=1,$Y$5,))</f>
        <v>0</v>
      </c>
      <c r="Q2986" s="56">
        <f>IF(ISERROR(IF($X$6=1,$Y$6,)),"",IF($X$6=1,$Y$6,))</f>
        <v>10000</v>
      </c>
      <c r="R2986" s="56">
        <f>IF(ISERROR(IF($X$7=1,$Y$7,)),"",IF($X$7=1,$Y$7,))</f>
        <v>0</v>
      </c>
      <c r="S2986" s="56">
        <f>IF(ISERROR(IF($X$8=1,$Y$8,)),"",IF($X$8=1,$Y$8,))</f>
        <v>1000</v>
      </c>
      <c r="T2986" s="56">
        <f>IF(ISERROR(IF($X$9=1,$Y$9,)),"",IF($X$9=1,$Y$9,))</f>
        <v>500</v>
      </c>
      <c r="U2986" s="56">
        <f>IF(ISERROR(IF($X$10=1,$Y$10,)),"",IF($X$10=1,$Y$10,))</f>
        <v>500</v>
      </c>
    </row>
    <row r="2987" spans="1:21" x14ac:dyDescent="0.25">
      <c r="A2987" s="75">
        <f t="shared" si="560"/>
        <v>2983</v>
      </c>
      <c r="D2987" s="56" t="s">
        <v>2875</v>
      </c>
      <c r="E2987" s="56">
        <f t="shared" si="561"/>
        <v>2983</v>
      </c>
      <c r="F2987" s="76">
        <f t="shared" si="556"/>
        <v>108</v>
      </c>
      <c r="G2987" s="56" t="str">
        <f t="shared" si="562"/>
        <v>LazTekFalcon9EngineCenter</v>
      </c>
      <c r="H2987" s="56">
        <f t="shared" si="563"/>
        <v>2983</v>
      </c>
      <c r="I2987" s="56">
        <f>IF(G2987="",0,IF(COUNTIF($G$5:G2987,G2987)=1,0,COUNTIF($G$5:G2987,G2987) )   )</f>
        <v>0</v>
      </c>
      <c r="J2987" s="56" t="str">
        <f t="shared" si="564"/>
        <v/>
      </c>
      <c r="K2987" s="56" t="str">
        <f t="shared" si="555"/>
        <v/>
      </c>
      <c r="L2987" s="56" t="str">
        <f t="shared" si="557"/>
        <v/>
      </c>
      <c r="M2987" s="56" t="str">
        <f t="shared" si="558"/>
        <v/>
      </c>
      <c r="N2987" s="56" t="str">
        <f t="shared" si="559"/>
        <v/>
      </c>
      <c r="O2987" s="56" t="str">
        <f t="shared" si="565"/>
        <v/>
      </c>
      <c r="P2987" s="56">
        <f>IF(ISERROR(IF($X$5=1,$Y$5,)),"",IF($X$5=1,$Y$5,))</f>
        <v>0</v>
      </c>
      <c r="Q2987" s="56">
        <f>IF(ISERROR(IF($X$6=1,$Y$6,)),"",IF($X$6=1,$Y$6,))</f>
        <v>10000</v>
      </c>
      <c r="R2987" s="56">
        <f>IF(ISERROR(IF($X$7=1,$Y$7,)),"",IF($X$7=1,$Y$7,))</f>
        <v>0</v>
      </c>
      <c r="S2987" s="56">
        <f>IF(ISERROR(IF($X$8=1,$Y$8,)),"",IF($X$8=1,$Y$8,))</f>
        <v>1000</v>
      </c>
      <c r="T2987" s="56">
        <f>IF(ISERROR(IF($X$9=1,$Y$9,)),"",IF($X$9=1,$Y$9,))</f>
        <v>500</v>
      </c>
      <c r="U2987" s="56">
        <f>IF(ISERROR(IF($X$10=1,$Y$10,)),"",IF($X$10=1,$Y$10,))</f>
        <v>500</v>
      </c>
    </row>
    <row r="2988" spans="1:21" x14ac:dyDescent="0.25">
      <c r="A2988" s="75">
        <f t="shared" si="560"/>
        <v>2984</v>
      </c>
      <c r="D2988" s="56" t="s">
        <v>2876</v>
      </c>
      <c r="E2988" s="56">
        <f t="shared" si="561"/>
        <v>2984</v>
      </c>
      <c r="F2988" s="76">
        <f t="shared" si="556"/>
        <v>108</v>
      </c>
      <c r="G2988" s="56" t="str">
        <f t="shared" si="562"/>
        <v>LazTekFalcon9EngineCluster</v>
      </c>
      <c r="H2988" s="56">
        <f t="shared" si="563"/>
        <v>2984</v>
      </c>
      <c r="I2988" s="56">
        <f>IF(G2988="",0,IF(COUNTIF($G$5:G2988,G2988)=1,0,COUNTIF($G$5:G2988,G2988) )   )</f>
        <v>0</v>
      </c>
      <c r="J2988" s="56" t="str">
        <f t="shared" si="564"/>
        <v/>
      </c>
      <c r="K2988" s="56" t="str">
        <f t="shared" si="555"/>
        <v/>
      </c>
      <c r="L2988" s="56" t="str">
        <f t="shared" si="557"/>
        <v/>
      </c>
      <c r="M2988" s="56" t="str">
        <f t="shared" si="558"/>
        <v/>
      </c>
      <c r="N2988" s="56" t="str">
        <f t="shared" si="559"/>
        <v/>
      </c>
      <c r="O2988" s="56" t="str">
        <f t="shared" si="565"/>
        <v/>
      </c>
      <c r="P2988" s="56">
        <f>IF(ISERROR(IF($X$5=1,$Y$5,)),"",IF($X$5=1,$Y$5,))</f>
        <v>0</v>
      </c>
      <c r="Q2988" s="56">
        <f>IF(ISERROR(IF($X$6=1,$Y$6,)),"",IF($X$6=1,$Y$6,))</f>
        <v>10000</v>
      </c>
      <c r="R2988" s="56">
        <f>IF(ISERROR(IF($X$7=1,$Y$7,)),"",IF($X$7=1,$Y$7,))</f>
        <v>0</v>
      </c>
      <c r="S2988" s="56">
        <f>IF(ISERROR(IF($X$8=1,$Y$8,)),"",IF($X$8=1,$Y$8,))</f>
        <v>1000</v>
      </c>
      <c r="T2988" s="56">
        <f>IF(ISERROR(IF($X$9=1,$Y$9,)),"",IF($X$9=1,$Y$9,))</f>
        <v>500</v>
      </c>
      <c r="U2988" s="56">
        <f>IF(ISERROR(IF($X$10=1,$Y$10,)),"",IF($X$10=1,$Y$10,))</f>
        <v>500</v>
      </c>
    </row>
    <row r="2989" spans="1:21" x14ac:dyDescent="0.25">
      <c r="A2989" s="75">
        <f t="shared" si="560"/>
        <v>2985</v>
      </c>
      <c r="C2989" s="56" t="s">
        <v>2532</v>
      </c>
      <c r="E2989" s="56">
        <f t="shared" si="561"/>
        <v>2985</v>
      </c>
      <c r="F2989" s="76">
        <f t="shared" si="556"/>
        <v>108</v>
      </c>
      <c r="G2989" s="56" t="str">
        <f t="shared" si="562"/>
        <v/>
      </c>
      <c r="H2989" s="56">
        <f t="shared" si="563"/>
        <v>2985</v>
      </c>
      <c r="I2989" s="56">
        <f>IF(G2989="",0,IF(COUNTIF($G$5:G2989,G2989)=1,0,COUNTIF($G$5:G2989,G2989) )   )</f>
        <v>0</v>
      </c>
      <c r="J2989" s="56" t="str">
        <f t="shared" si="564"/>
        <v/>
      </c>
      <c r="K2989" s="56" t="str">
        <f t="shared" si="555"/>
        <v/>
      </c>
      <c r="L2989" s="56" t="str">
        <f t="shared" si="557"/>
        <v/>
      </c>
      <c r="M2989" s="56" t="str">
        <f t="shared" si="558"/>
        <v/>
      </c>
      <c r="N2989" s="56" t="str">
        <f t="shared" si="559"/>
        <v/>
      </c>
      <c r="O2989" s="56" t="str">
        <f t="shared" si="565"/>
        <v/>
      </c>
      <c r="P2989" s="56">
        <f>IF(ISERROR(IF($X$5=1,$Y$5,)),"",IF($X$5=1,$Y$5,))</f>
        <v>0</v>
      </c>
      <c r="Q2989" s="56">
        <f>IF(ISERROR(IF($X$6=1,$Y$6,)),"",IF($X$6=1,$Y$6,))</f>
        <v>10000</v>
      </c>
      <c r="R2989" s="56">
        <f>IF(ISERROR(IF($X$7=1,$Y$7,)),"",IF($X$7=1,$Y$7,))</f>
        <v>0</v>
      </c>
      <c r="S2989" s="56">
        <f>IF(ISERROR(IF($X$8=1,$Y$8,)),"",IF($X$8=1,$Y$8,))</f>
        <v>1000</v>
      </c>
      <c r="T2989" s="56">
        <f>IF(ISERROR(IF($X$9=1,$Y$9,)),"",IF($X$9=1,$Y$9,))</f>
        <v>500</v>
      </c>
      <c r="U2989" s="56">
        <f>IF(ISERROR(IF($X$10=1,$Y$10,)),"",IF($X$10=1,$Y$10,))</f>
        <v>500</v>
      </c>
    </row>
    <row r="2990" spans="1:21" x14ac:dyDescent="0.25">
      <c r="A2990" s="75">
        <f t="shared" si="560"/>
        <v>2986</v>
      </c>
      <c r="B2990" s="56" t="s">
        <v>2532</v>
      </c>
      <c r="E2990" s="56">
        <f t="shared" si="561"/>
        <v>2986</v>
      </c>
      <c r="F2990" s="76">
        <f t="shared" si="556"/>
        <v>108</v>
      </c>
      <c r="G2990" s="56" t="str">
        <f t="shared" si="562"/>
        <v/>
      </c>
      <c r="H2990" s="56">
        <f t="shared" si="563"/>
        <v>2986</v>
      </c>
      <c r="I2990" s="56">
        <f>IF(G2990="",0,IF(COUNTIF($G$5:G2990,G2990)=1,0,COUNTIF($G$5:G2990,G2990) )   )</f>
        <v>0</v>
      </c>
      <c r="J2990" s="56" t="str">
        <f t="shared" si="564"/>
        <v/>
      </c>
      <c r="K2990" s="56" t="str">
        <f t="shared" si="555"/>
        <v/>
      </c>
      <c r="L2990" s="56" t="str">
        <f t="shared" si="557"/>
        <v/>
      </c>
      <c r="M2990" s="56" t="str">
        <f t="shared" si="558"/>
        <v/>
      </c>
      <c r="N2990" s="56" t="str">
        <f t="shared" si="559"/>
        <v/>
      </c>
      <c r="O2990" s="56" t="str">
        <f t="shared" si="565"/>
        <v/>
      </c>
      <c r="P2990" s="56">
        <f>IF(ISERROR(IF($X$5=1,$Y$5,)),"",IF($X$5=1,$Y$5,))</f>
        <v>0</v>
      </c>
      <c r="Q2990" s="56">
        <f>IF(ISERROR(IF($X$6=1,$Y$6,)),"",IF($X$6=1,$Y$6,))</f>
        <v>10000</v>
      </c>
      <c r="R2990" s="56">
        <f>IF(ISERROR(IF($X$7=1,$Y$7,)),"",IF($X$7=1,$Y$7,))</f>
        <v>0</v>
      </c>
      <c r="S2990" s="56">
        <f>IF(ISERROR(IF($X$8=1,$Y$8,)),"",IF($X$8=1,$Y$8,))</f>
        <v>1000</v>
      </c>
      <c r="T2990" s="56">
        <f>IF(ISERROR(IF($X$9=1,$Y$9,)),"",IF($X$9=1,$Y$9,))</f>
        <v>500</v>
      </c>
      <c r="U2990" s="56">
        <f>IF(ISERROR(IF($X$10=1,$Y$10,)),"",IF($X$10=1,$Y$10,))</f>
        <v>500</v>
      </c>
    </row>
    <row r="2991" spans="1:21" x14ac:dyDescent="0.25">
      <c r="A2991" s="75">
        <f t="shared" si="560"/>
        <v>2987</v>
      </c>
      <c r="B2991" s="56" t="s">
        <v>2517</v>
      </c>
      <c r="E2991" s="56">
        <f t="shared" si="561"/>
        <v>2987</v>
      </c>
      <c r="F2991" s="76">
        <f t="shared" si="556"/>
        <v>108</v>
      </c>
      <c r="G2991" s="56" t="str">
        <f t="shared" si="562"/>
        <v/>
      </c>
      <c r="H2991" s="56">
        <f t="shared" si="563"/>
        <v>2987</v>
      </c>
      <c r="I2991" s="56">
        <f>IF(G2991="",0,IF(COUNTIF($G$5:G2991,G2991)=1,0,COUNTIF($G$5:G2991,G2991) )   )</f>
        <v>0</v>
      </c>
      <c r="J2991" s="56" t="str">
        <f t="shared" si="564"/>
        <v/>
      </c>
      <c r="K2991" s="56" t="str">
        <f t="shared" si="555"/>
        <v/>
      </c>
      <c r="L2991" s="56" t="str">
        <f t="shared" si="557"/>
        <v/>
      </c>
      <c r="M2991" s="56" t="str">
        <f t="shared" si="558"/>
        <v/>
      </c>
      <c r="N2991" s="56" t="str">
        <f t="shared" si="559"/>
        <v/>
      </c>
      <c r="O2991" s="56" t="str">
        <f t="shared" si="565"/>
        <v/>
      </c>
      <c r="P2991" s="56">
        <f>IF(ISERROR(IF($X$5=1,$Y$5,)),"",IF($X$5=1,$Y$5,))</f>
        <v>0</v>
      </c>
      <c r="Q2991" s="56">
        <f>IF(ISERROR(IF($X$6=1,$Y$6,)),"",IF($X$6=1,$Y$6,))</f>
        <v>10000</v>
      </c>
      <c r="R2991" s="56">
        <f>IF(ISERROR(IF($X$7=1,$Y$7,)),"",IF($X$7=1,$Y$7,))</f>
        <v>0</v>
      </c>
      <c r="S2991" s="56">
        <f>IF(ISERROR(IF($X$8=1,$Y$8,)),"",IF($X$8=1,$Y$8,))</f>
        <v>1000</v>
      </c>
      <c r="T2991" s="56">
        <f>IF(ISERROR(IF($X$9=1,$Y$9,)),"",IF($X$9=1,$Y$9,))</f>
        <v>500</v>
      </c>
      <c r="U2991" s="56">
        <f>IF(ISERROR(IF($X$10=1,$Y$10,)),"",IF($X$10=1,$Y$10,))</f>
        <v>500</v>
      </c>
    </row>
    <row r="2992" spans="1:21" x14ac:dyDescent="0.25">
      <c r="A2992" s="75">
        <f t="shared" si="560"/>
        <v>2988</v>
      </c>
      <c r="B2992" s="56" t="s">
        <v>2518</v>
      </c>
      <c r="E2992" s="56">
        <f t="shared" si="561"/>
        <v>2988</v>
      </c>
      <c r="F2992" s="76">
        <f t="shared" si="556"/>
        <v>108</v>
      </c>
      <c r="G2992" s="56" t="str">
        <f t="shared" si="562"/>
        <v/>
      </c>
      <c r="H2992" s="56">
        <f t="shared" si="563"/>
        <v>2988</v>
      </c>
      <c r="I2992" s="56">
        <f>IF(G2992="",0,IF(COUNTIF($G$5:G2992,G2992)=1,0,COUNTIF($G$5:G2992,G2992) )   )</f>
        <v>0</v>
      </c>
      <c r="J2992" s="56" t="str">
        <f t="shared" si="564"/>
        <v/>
      </c>
      <c r="K2992" s="56" t="str">
        <f t="shared" si="555"/>
        <v/>
      </c>
      <c r="L2992" s="56" t="str">
        <f t="shared" si="557"/>
        <v/>
      </c>
      <c r="M2992" s="56" t="str">
        <f t="shared" si="558"/>
        <v/>
      </c>
      <c r="N2992" s="56" t="str">
        <f t="shared" si="559"/>
        <v/>
      </c>
      <c r="O2992" s="56" t="str">
        <f t="shared" si="565"/>
        <v/>
      </c>
      <c r="P2992" s="56">
        <f>IF(ISERROR(IF($X$5=1,$Y$5,)),"",IF($X$5=1,$Y$5,))</f>
        <v>0</v>
      </c>
      <c r="Q2992" s="56">
        <f>IF(ISERROR(IF($X$6=1,$Y$6,)),"",IF($X$6=1,$Y$6,))</f>
        <v>10000</v>
      </c>
      <c r="R2992" s="56">
        <f>IF(ISERROR(IF($X$7=1,$Y$7,)),"",IF($X$7=1,$Y$7,))</f>
        <v>0</v>
      </c>
      <c r="S2992" s="56">
        <f>IF(ISERROR(IF($X$8=1,$Y$8,)),"",IF($X$8=1,$Y$8,))</f>
        <v>1000</v>
      </c>
      <c r="T2992" s="56">
        <f>IF(ISERROR(IF($X$9=1,$Y$9,)),"",IF($X$9=1,$Y$9,))</f>
        <v>500</v>
      </c>
      <c r="U2992" s="56">
        <f>IF(ISERROR(IF($X$10=1,$Y$10,)),"",IF($X$10=1,$Y$10,))</f>
        <v>500</v>
      </c>
    </row>
    <row r="2993" spans="1:21" x14ac:dyDescent="0.25">
      <c r="A2993" s="75">
        <f t="shared" si="560"/>
        <v>2989</v>
      </c>
      <c r="C2993" s="56" t="s">
        <v>6036</v>
      </c>
      <c r="E2993" s="56">
        <f t="shared" si="561"/>
        <v>2989</v>
      </c>
      <c r="F2993" s="76">
        <f t="shared" si="556"/>
        <v>109</v>
      </c>
      <c r="G2993" s="56" t="str">
        <f t="shared" si="562"/>
        <v>newnode_protonProject</v>
      </c>
      <c r="H2993" s="56">
        <f t="shared" si="563"/>
        <v>2989</v>
      </c>
      <c r="I2993" s="56">
        <f>IF(G2993="",0,IF(COUNTIF($G$5:G2993,G2993)=1,0,COUNTIF($G$5:G2993,G2993) )   )</f>
        <v>0</v>
      </c>
      <c r="J2993" s="56" t="str">
        <f t="shared" si="564"/>
        <v/>
      </c>
      <c r="K2993" s="56" t="str">
        <f t="shared" si="555"/>
        <v/>
      </c>
      <c r="L2993" s="56" t="str">
        <f t="shared" si="557"/>
        <v/>
      </c>
      <c r="M2993" s="56" t="str">
        <f t="shared" si="558"/>
        <v/>
      </c>
      <c r="N2993" s="56" t="str">
        <f t="shared" si="559"/>
        <v/>
      </c>
      <c r="O2993" s="56" t="str">
        <f t="shared" si="565"/>
        <v/>
      </c>
      <c r="P2993" s="56">
        <f>IF(ISERROR(IF($X$5=1,$Y$5,)),"",IF($X$5=1,$Y$5,))</f>
        <v>0</v>
      </c>
      <c r="Q2993" s="56">
        <f>IF(ISERROR(IF($X$6=1,$Y$6,)),"",IF($X$6=1,$Y$6,))</f>
        <v>10000</v>
      </c>
      <c r="R2993" s="56">
        <f>IF(ISERROR(IF($X$7=1,$Y$7,)),"",IF($X$7=1,$Y$7,))</f>
        <v>0</v>
      </c>
      <c r="S2993" s="56">
        <f>IF(ISERROR(IF($X$8=1,$Y$8,)),"",IF($X$8=1,$Y$8,))</f>
        <v>1000</v>
      </c>
      <c r="T2993" s="56">
        <f>IF(ISERROR(IF($X$9=1,$Y$9,)),"",IF($X$9=1,$Y$9,))</f>
        <v>500</v>
      </c>
      <c r="U2993" s="56">
        <f>IF(ISERROR(IF($X$10=1,$Y$10,)),"",IF($X$10=1,$Y$10,))</f>
        <v>500</v>
      </c>
    </row>
    <row r="2994" spans="1:21" x14ac:dyDescent="0.25">
      <c r="A2994" s="75">
        <f t="shared" si="560"/>
        <v>2990</v>
      </c>
      <c r="C2994" s="56" t="s">
        <v>2855</v>
      </c>
      <c r="E2994" s="56">
        <f t="shared" si="561"/>
        <v>2990</v>
      </c>
      <c r="F2994" s="76">
        <f t="shared" si="556"/>
        <v>109</v>
      </c>
      <c r="G2994" s="56" t="str">
        <f t="shared" si="562"/>
        <v/>
      </c>
      <c r="H2994" s="56">
        <f t="shared" si="563"/>
        <v>2990</v>
      </c>
      <c r="I2994" s="56">
        <f>IF(G2994="",0,IF(COUNTIF($G$5:G2994,G2994)=1,0,COUNTIF($G$5:G2994,G2994) )   )</f>
        <v>0</v>
      </c>
      <c r="J2994" s="56" t="str">
        <f t="shared" si="564"/>
        <v/>
      </c>
      <c r="K2994" s="56" t="str">
        <f t="shared" si="555"/>
        <v/>
      </c>
      <c r="L2994" s="56" t="str">
        <f t="shared" si="557"/>
        <v/>
      </c>
      <c r="M2994" s="56" t="str">
        <f t="shared" si="558"/>
        <v/>
      </c>
      <c r="N2994" s="56" t="str">
        <f t="shared" si="559"/>
        <v/>
      </c>
      <c r="O2994" s="56" t="str">
        <f t="shared" si="565"/>
        <v/>
      </c>
      <c r="P2994" s="56">
        <f>IF(ISERROR(IF($X$5=1,$Y$5,)),"",IF($X$5=1,$Y$5,))</f>
        <v>0</v>
      </c>
      <c r="Q2994" s="56">
        <f>IF(ISERROR(IF($X$6=1,$Y$6,)),"",IF($X$6=1,$Y$6,))</f>
        <v>10000</v>
      </c>
      <c r="R2994" s="56">
        <f>IF(ISERROR(IF($X$7=1,$Y$7,)),"",IF($X$7=1,$Y$7,))</f>
        <v>0</v>
      </c>
      <c r="S2994" s="56">
        <f>IF(ISERROR(IF($X$8=1,$Y$8,)),"",IF($X$8=1,$Y$8,))</f>
        <v>1000</v>
      </c>
      <c r="T2994" s="56">
        <f>IF(ISERROR(IF($X$9=1,$Y$9,)),"",IF($X$9=1,$Y$9,))</f>
        <v>500</v>
      </c>
      <c r="U2994" s="56">
        <f>IF(ISERROR(IF($X$10=1,$Y$10,)),"",IF($X$10=1,$Y$10,))</f>
        <v>500</v>
      </c>
    </row>
    <row r="2995" spans="1:21" x14ac:dyDescent="0.25">
      <c r="A2995" s="75">
        <f t="shared" si="560"/>
        <v>2991</v>
      </c>
      <c r="C2995" s="56" t="s">
        <v>6121</v>
      </c>
      <c r="E2995" s="56">
        <f t="shared" si="561"/>
        <v>2991</v>
      </c>
      <c r="F2995" s="76">
        <f t="shared" si="556"/>
        <v>109</v>
      </c>
      <c r="G2995" s="56" t="str">
        <f t="shared" si="562"/>
        <v/>
      </c>
      <c r="H2995" s="56">
        <f t="shared" si="563"/>
        <v>2991</v>
      </c>
      <c r="I2995" s="56">
        <f>IF(G2995="",0,IF(COUNTIF($G$5:G2995,G2995)=1,0,COUNTIF($G$5:G2995,G2995) )   )</f>
        <v>0</v>
      </c>
      <c r="J2995" s="56" t="str">
        <f t="shared" si="564"/>
        <v/>
      </c>
      <c r="K2995" s="56" t="str">
        <f t="shared" si="555"/>
        <v/>
      </c>
      <c r="L2995" s="56" t="str">
        <f t="shared" si="557"/>
        <v/>
      </c>
      <c r="M2995" s="56" t="str">
        <f t="shared" si="558"/>
        <v/>
      </c>
      <c r="N2995" s="56" t="str">
        <f t="shared" si="559"/>
        <v/>
      </c>
      <c r="O2995" s="56" t="str">
        <f t="shared" si="565"/>
        <v/>
      </c>
      <c r="P2995" s="56">
        <f>IF(ISERROR(IF($X$5=1,$Y$5,)),"",IF($X$5=1,$Y$5,))</f>
        <v>0</v>
      </c>
      <c r="Q2995" s="56">
        <f>IF(ISERROR(IF($X$6=1,$Y$6,)),"",IF($X$6=1,$Y$6,))</f>
        <v>10000</v>
      </c>
      <c r="R2995" s="56">
        <f>IF(ISERROR(IF($X$7=1,$Y$7,)),"",IF($X$7=1,$Y$7,))</f>
        <v>0</v>
      </c>
      <c r="S2995" s="56">
        <f>IF(ISERROR(IF($X$8=1,$Y$8,)),"",IF($X$8=1,$Y$8,))</f>
        <v>1000</v>
      </c>
      <c r="T2995" s="56">
        <f>IF(ISERROR(IF($X$9=1,$Y$9,)),"",IF($X$9=1,$Y$9,))</f>
        <v>500</v>
      </c>
      <c r="U2995" s="56">
        <f>IF(ISERROR(IF($X$10=1,$Y$10,)),"",IF($X$10=1,$Y$10,))</f>
        <v>500</v>
      </c>
    </row>
    <row r="2996" spans="1:21" x14ac:dyDescent="0.25">
      <c r="A2996" s="75">
        <f t="shared" si="560"/>
        <v>2992</v>
      </c>
      <c r="C2996" s="56" t="s">
        <v>2522</v>
      </c>
      <c r="E2996" s="56">
        <f t="shared" si="561"/>
        <v>2992</v>
      </c>
      <c r="F2996" s="76">
        <f t="shared" si="556"/>
        <v>109</v>
      </c>
      <c r="G2996" s="56" t="str">
        <f t="shared" si="562"/>
        <v/>
      </c>
      <c r="H2996" s="56">
        <f t="shared" si="563"/>
        <v>2992</v>
      </c>
      <c r="I2996" s="56">
        <f>IF(G2996="",0,IF(COUNTIF($G$5:G2996,G2996)=1,0,COUNTIF($G$5:G2996,G2996) )   )</f>
        <v>0</v>
      </c>
      <c r="J2996" s="56" t="str">
        <f t="shared" si="564"/>
        <v/>
      </c>
      <c r="K2996" s="56" t="str">
        <f t="shared" si="555"/>
        <v/>
      </c>
      <c r="L2996" s="56" t="str">
        <f t="shared" si="557"/>
        <v/>
      </c>
      <c r="M2996" s="56" t="str">
        <f t="shared" si="558"/>
        <v/>
      </c>
      <c r="N2996" s="56" t="str">
        <f t="shared" si="559"/>
        <v/>
      </c>
      <c r="O2996" s="56" t="str">
        <f t="shared" si="565"/>
        <v/>
      </c>
      <c r="P2996" s="56">
        <f>IF(ISERROR(IF($X$5=1,$Y$5,)),"",IF($X$5=1,$Y$5,))</f>
        <v>0</v>
      </c>
      <c r="Q2996" s="56">
        <f>IF(ISERROR(IF($X$6=1,$Y$6,)),"",IF($X$6=1,$Y$6,))</f>
        <v>10000</v>
      </c>
      <c r="R2996" s="56">
        <f>IF(ISERROR(IF($X$7=1,$Y$7,)),"",IF($X$7=1,$Y$7,))</f>
        <v>0</v>
      </c>
      <c r="S2996" s="56">
        <f>IF(ISERROR(IF($X$8=1,$Y$8,)),"",IF($X$8=1,$Y$8,))</f>
        <v>1000</v>
      </c>
      <c r="T2996" s="56">
        <f>IF(ISERROR(IF($X$9=1,$Y$9,)),"",IF($X$9=1,$Y$9,))</f>
        <v>500</v>
      </c>
      <c r="U2996" s="56">
        <f>IF(ISERROR(IF($X$10=1,$Y$10,)),"",IF($X$10=1,$Y$10,))</f>
        <v>500</v>
      </c>
    </row>
    <row r="2997" spans="1:21" x14ac:dyDescent="0.25">
      <c r="A2997" s="75">
        <f t="shared" si="560"/>
        <v>2993</v>
      </c>
      <c r="C2997" s="56" t="s">
        <v>2869</v>
      </c>
      <c r="E2997" s="56">
        <f t="shared" si="561"/>
        <v>2993</v>
      </c>
      <c r="F2997" s="76">
        <f t="shared" si="556"/>
        <v>109</v>
      </c>
      <c r="G2997" s="56" t="str">
        <f t="shared" si="562"/>
        <v/>
      </c>
      <c r="H2997" s="56">
        <f t="shared" si="563"/>
        <v>2993</v>
      </c>
      <c r="I2997" s="56">
        <f>IF(G2997="",0,IF(COUNTIF($G$5:G2997,G2997)=1,0,COUNTIF($G$5:G2997,G2997) )   )</f>
        <v>0</v>
      </c>
      <c r="J2997" s="56" t="str">
        <f t="shared" si="564"/>
        <v/>
      </c>
      <c r="K2997" s="56" t="str">
        <f t="shared" si="555"/>
        <v/>
      </c>
      <c r="L2997" s="56" t="str">
        <f t="shared" si="557"/>
        <v/>
      </c>
      <c r="M2997" s="56" t="str">
        <f t="shared" si="558"/>
        <v/>
      </c>
      <c r="N2997" s="56" t="str">
        <f t="shared" si="559"/>
        <v/>
      </c>
      <c r="O2997" s="56" t="str">
        <f t="shared" si="565"/>
        <v/>
      </c>
      <c r="P2997" s="56">
        <f>IF(ISERROR(IF($X$5=1,$Y$5,)),"",IF($X$5=1,$Y$5,))</f>
        <v>0</v>
      </c>
      <c r="Q2997" s="56">
        <f>IF(ISERROR(IF($X$6=1,$Y$6,)),"",IF($X$6=1,$Y$6,))</f>
        <v>10000</v>
      </c>
      <c r="R2997" s="56">
        <f>IF(ISERROR(IF($X$7=1,$Y$7,)),"",IF($X$7=1,$Y$7,))</f>
        <v>0</v>
      </c>
      <c r="S2997" s="56">
        <f>IF(ISERROR(IF($X$8=1,$Y$8,)),"",IF($X$8=1,$Y$8,))</f>
        <v>1000</v>
      </c>
      <c r="T2997" s="56">
        <f>IF(ISERROR(IF($X$9=1,$Y$9,)),"",IF($X$9=1,$Y$9,))</f>
        <v>500</v>
      </c>
      <c r="U2997" s="56">
        <f>IF(ISERROR(IF($X$10=1,$Y$10,)),"",IF($X$10=1,$Y$10,))</f>
        <v>500</v>
      </c>
    </row>
    <row r="2998" spans="1:21" x14ac:dyDescent="0.25">
      <c r="A2998" s="75">
        <f t="shared" si="560"/>
        <v>2994</v>
      </c>
      <c r="C2998" s="56" t="s">
        <v>6296</v>
      </c>
      <c r="E2998" s="56">
        <f t="shared" si="561"/>
        <v>2994</v>
      </c>
      <c r="F2998" s="76">
        <f t="shared" si="556"/>
        <v>109</v>
      </c>
      <c r="G2998" s="56" t="str">
        <f t="shared" si="562"/>
        <v/>
      </c>
      <c r="H2998" s="56">
        <f t="shared" si="563"/>
        <v>2994</v>
      </c>
      <c r="I2998" s="56">
        <f>IF(G2998="",0,IF(COUNTIF($G$5:G2998,G2998)=1,0,COUNTIF($G$5:G2998,G2998) )   )</f>
        <v>0</v>
      </c>
      <c r="J2998" s="56" t="str">
        <f t="shared" si="564"/>
        <v/>
      </c>
      <c r="K2998" s="56" t="str">
        <f t="shared" si="555"/>
        <v/>
      </c>
      <c r="L2998" s="56" t="str">
        <f t="shared" si="557"/>
        <v/>
      </c>
      <c r="M2998" s="56" t="str">
        <f t="shared" si="558"/>
        <v/>
      </c>
      <c r="N2998" s="56" t="str">
        <f t="shared" si="559"/>
        <v/>
      </c>
      <c r="O2998" s="56" t="str">
        <f t="shared" si="565"/>
        <v/>
      </c>
      <c r="P2998" s="56">
        <f>IF(ISERROR(IF($X$5=1,$Y$5,)),"",IF($X$5=1,$Y$5,))</f>
        <v>0</v>
      </c>
      <c r="Q2998" s="56">
        <f>IF(ISERROR(IF($X$6=1,$Y$6,)),"",IF($X$6=1,$Y$6,))</f>
        <v>10000</v>
      </c>
      <c r="R2998" s="56">
        <f>IF(ISERROR(IF($X$7=1,$Y$7,)),"",IF($X$7=1,$Y$7,))</f>
        <v>0</v>
      </c>
      <c r="S2998" s="56">
        <f>IF(ISERROR(IF($X$8=1,$Y$8,)),"",IF($X$8=1,$Y$8,))</f>
        <v>1000</v>
      </c>
      <c r="T2998" s="56">
        <f>IF(ISERROR(IF($X$9=1,$Y$9,)),"",IF($X$9=1,$Y$9,))</f>
        <v>500</v>
      </c>
      <c r="U2998" s="56">
        <f>IF(ISERROR(IF($X$10=1,$Y$10,)),"",IF($X$10=1,$Y$10,))</f>
        <v>500</v>
      </c>
    </row>
    <row r="2999" spans="1:21" x14ac:dyDescent="0.25">
      <c r="A2999" s="75">
        <f t="shared" si="560"/>
        <v>2995</v>
      </c>
      <c r="C2999" s="56" t="s">
        <v>2525</v>
      </c>
      <c r="E2999" s="56">
        <f t="shared" si="561"/>
        <v>2995</v>
      </c>
      <c r="F2999" s="76">
        <f t="shared" si="556"/>
        <v>109</v>
      </c>
      <c r="G2999" s="56" t="str">
        <f t="shared" si="562"/>
        <v/>
      </c>
      <c r="H2999" s="56">
        <f t="shared" si="563"/>
        <v>2995</v>
      </c>
      <c r="I2999" s="56">
        <f>IF(G2999="",0,IF(COUNTIF($G$5:G2999,G2999)=1,0,COUNTIF($G$5:G2999,G2999) )   )</f>
        <v>0</v>
      </c>
      <c r="J2999" s="56" t="str">
        <f t="shared" si="564"/>
        <v/>
      </c>
      <c r="K2999" s="56" t="str">
        <f t="shared" si="555"/>
        <v/>
      </c>
      <c r="L2999" s="56" t="str">
        <f t="shared" si="557"/>
        <v/>
      </c>
      <c r="M2999" s="56" t="str">
        <f t="shared" si="558"/>
        <v/>
      </c>
      <c r="N2999" s="56" t="str">
        <f t="shared" si="559"/>
        <v/>
      </c>
      <c r="O2999" s="56" t="str">
        <f t="shared" si="565"/>
        <v/>
      </c>
      <c r="P2999" s="56">
        <f>IF(ISERROR(IF($X$5=1,$Y$5,)),"",IF($X$5=1,$Y$5,))</f>
        <v>0</v>
      </c>
      <c r="Q2999" s="56">
        <f>IF(ISERROR(IF($X$6=1,$Y$6,)),"",IF($X$6=1,$Y$6,))</f>
        <v>10000</v>
      </c>
      <c r="R2999" s="56">
        <f>IF(ISERROR(IF($X$7=1,$Y$7,)),"",IF($X$7=1,$Y$7,))</f>
        <v>0</v>
      </c>
      <c r="S2999" s="56">
        <f>IF(ISERROR(IF($X$8=1,$Y$8,)),"",IF($X$8=1,$Y$8,))</f>
        <v>1000</v>
      </c>
      <c r="T2999" s="56">
        <f>IF(ISERROR(IF($X$9=1,$Y$9,)),"",IF($X$9=1,$Y$9,))</f>
        <v>500</v>
      </c>
      <c r="U2999" s="56">
        <f>IF(ISERROR(IF($X$10=1,$Y$10,)),"",IF($X$10=1,$Y$10,))</f>
        <v>500</v>
      </c>
    </row>
    <row r="3000" spans="1:21" x14ac:dyDescent="0.25">
      <c r="A3000" s="75">
        <f t="shared" si="560"/>
        <v>2996</v>
      </c>
      <c r="C3000" s="56" t="s">
        <v>2526</v>
      </c>
      <c r="E3000" s="56">
        <f t="shared" si="561"/>
        <v>2996</v>
      </c>
      <c r="F3000" s="76">
        <f t="shared" si="556"/>
        <v>109</v>
      </c>
      <c r="G3000" s="56" t="str">
        <f t="shared" si="562"/>
        <v/>
      </c>
      <c r="H3000" s="56">
        <f t="shared" si="563"/>
        <v>2996</v>
      </c>
      <c r="I3000" s="56">
        <f>IF(G3000="",0,IF(COUNTIF($G$5:G3000,G3000)=1,0,COUNTIF($G$5:G3000,G3000) )   )</f>
        <v>0</v>
      </c>
      <c r="J3000" s="56" t="str">
        <f t="shared" si="564"/>
        <v/>
      </c>
      <c r="K3000" s="56" t="str">
        <f t="shared" si="555"/>
        <v/>
      </c>
      <c r="L3000" s="56" t="str">
        <f t="shared" si="557"/>
        <v/>
      </c>
      <c r="M3000" s="56" t="str">
        <f t="shared" si="558"/>
        <v/>
      </c>
      <c r="N3000" s="56" t="str">
        <f t="shared" si="559"/>
        <v/>
      </c>
      <c r="O3000" s="56" t="str">
        <f t="shared" si="565"/>
        <v/>
      </c>
      <c r="P3000" s="56">
        <f>IF(ISERROR(IF($X$5=1,$Y$5,)),"",IF($X$5=1,$Y$5,))</f>
        <v>0</v>
      </c>
      <c r="Q3000" s="56">
        <f>IF(ISERROR(IF($X$6=1,$Y$6,)),"",IF($X$6=1,$Y$6,))</f>
        <v>10000</v>
      </c>
      <c r="R3000" s="56">
        <f>IF(ISERROR(IF($X$7=1,$Y$7,)),"",IF($X$7=1,$Y$7,))</f>
        <v>0</v>
      </c>
      <c r="S3000" s="56">
        <f>IF(ISERROR(IF($X$8=1,$Y$8,)),"",IF($X$8=1,$Y$8,))</f>
        <v>1000</v>
      </c>
      <c r="T3000" s="56">
        <f>IF(ISERROR(IF($X$9=1,$Y$9,)),"",IF($X$9=1,$Y$9,))</f>
        <v>500</v>
      </c>
      <c r="U3000" s="56">
        <f>IF(ISERROR(IF($X$10=1,$Y$10,)),"",IF($X$10=1,$Y$10,))</f>
        <v>500</v>
      </c>
    </row>
    <row r="3001" spans="1:21" x14ac:dyDescent="0.25">
      <c r="A3001" s="75">
        <f t="shared" si="560"/>
        <v>2997</v>
      </c>
      <c r="C3001" s="56" t="s">
        <v>2527</v>
      </c>
      <c r="E3001" s="56">
        <f t="shared" si="561"/>
        <v>2997</v>
      </c>
      <c r="F3001" s="76">
        <f t="shared" si="556"/>
        <v>109</v>
      </c>
      <c r="G3001" s="56" t="str">
        <f t="shared" si="562"/>
        <v/>
      </c>
      <c r="H3001" s="56">
        <f t="shared" si="563"/>
        <v>2997</v>
      </c>
      <c r="I3001" s="56">
        <f>IF(G3001="",0,IF(COUNTIF($G$5:G3001,G3001)=1,0,COUNTIF($G$5:G3001,G3001) )   )</f>
        <v>0</v>
      </c>
      <c r="J3001" s="56" t="str">
        <f t="shared" si="564"/>
        <v/>
      </c>
      <c r="K3001" s="56" t="str">
        <f t="shared" si="555"/>
        <v/>
      </c>
      <c r="L3001" s="56" t="str">
        <f t="shared" si="557"/>
        <v/>
      </c>
      <c r="M3001" s="56" t="str">
        <f t="shared" si="558"/>
        <v/>
      </c>
      <c r="N3001" s="56" t="str">
        <f t="shared" si="559"/>
        <v/>
      </c>
      <c r="O3001" s="56" t="str">
        <f t="shared" si="565"/>
        <v/>
      </c>
      <c r="P3001" s="56">
        <f>IF(ISERROR(IF($X$5=1,$Y$5,)),"",IF($X$5=1,$Y$5,))</f>
        <v>0</v>
      </c>
      <c r="Q3001" s="56">
        <f>IF(ISERROR(IF($X$6=1,$Y$6,)),"",IF($X$6=1,$Y$6,))</f>
        <v>10000</v>
      </c>
      <c r="R3001" s="56">
        <f>IF(ISERROR(IF($X$7=1,$Y$7,)),"",IF($X$7=1,$Y$7,))</f>
        <v>0</v>
      </c>
      <c r="S3001" s="56">
        <f>IF(ISERROR(IF($X$8=1,$Y$8,)),"",IF($X$8=1,$Y$8,))</f>
        <v>1000</v>
      </c>
      <c r="T3001" s="56">
        <f>IF(ISERROR(IF($X$9=1,$Y$9,)),"",IF($X$9=1,$Y$9,))</f>
        <v>500</v>
      </c>
      <c r="U3001" s="56">
        <f>IF(ISERROR(IF($X$10=1,$Y$10,)),"",IF($X$10=1,$Y$10,))</f>
        <v>500</v>
      </c>
    </row>
    <row r="3002" spans="1:21" x14ac:dyDescent="0.25">
      <c r="A3002" s="75">
        <f t="shared" si="560"/>
        <v>2998</v>
      </c>
      <c r="C3002" s="56" t="s">
        <v>6037</v>
      </c>
      <c r="E3002" s="56">
        <f t="shared" si="561"/>
        <v>2998</v>
      </c>
      <c r="F3002" s="76">
        <f t="shared" si="556"/>
        <v>109</v>
      </c>
      <c r="G3002" s="56" t="str">
        <f t="shared" si="562"/>
        <v/>
      </c>
      <c r="H3002" s="56">
        <f t="shared" si="563"/>
        <v>2998</v>
      </c>
      <c r="I3002" s="56">
        <f>IF(G3002="",0,IF(COUNTIF($G$5:G3002,G3002)=1,0,COUNTIF($G$5:G3002,G3002) )   )</f>
        <v>0</v>
      </c>
      <c r="J3002" s="56" t="str">
        <f t="shared" si="564"/>
        <v/>
      </c>
      <c r="K3002" s="56" t="str">
        <f t="shared" si="555"/>
        <v/>
      </c>
      <c r="L3002" s="56" t="str">
        <f t="shared" si="557"/>
        <v/>
      </c>
      <c r="M3002" s="56" t="str">
        <f t="shared" si="558"/>
        <v/>
      </c>
      <c r="N3002" s="56" t="str">
        <f t="shared" si="559"/>
        <v/>
      </c>
      <c r="O3002" s="56" t="str">
        <f t="shared" si="565"/>
        <v/>
      </c>
      <c r="P3002" s="56">
        <f>IF(ISERROR(IF($X$5=1,$Y$5,)),"",IF($X$5=1,$Y$5,))</f>
        <v>0</v>
      </c>
      <c r="Q3002" s="56">
        <f>IF(ISERROR(IF($X$6=1,$Y$6,)),"",IF($X$6=1,$Y$6,))</f>
        <v>10000</v>
      </c>
      <c r="R3002" s="56">
        <f>IF(ISERROR(IF($X$7=1,$Y$7,)),"",IF($X$7=1,$Y$7,))</f>
        <v>0</v>
      </c>
      <c r="S3002" s="56">
        <f>IF(ISERROR(IF($X$8=1,$Y$8,)),"",IF($X$8=1,$Y$8,))</f>
        <v>1000</v>
      </c>
      <c r="T3002" s="56">
        <f>IF(ISERROR(IF($X$9=1,$Y$9,)),"",IF($X$9=1,$Y$9,))</f>
        <v>500</v>
      </c>
      <c r="U3002" s="56">
        <f>IF(ISERROR(IF($X$10=1,$Y$10,)),"",IF($X$10=1,$Y$10,))</f>
        <v>500</v>
      </c>
    </row>
    <row r="3003" spans="1:21" x14ac:dyDescent="0.25">
      <c r="A3003" s="75">
        <f t="shared" si="560"/>
        <v>2999</v>
      </c>
      <c r="C3003" s="56" t="s">
        <v>2529</v>
      </c>
      <c r="E3003" s="56">
        <f t="shared" si="561"/>
        <v>2999</v>
      </c>
      <c r="F3003" s="76">
        <f t="shared" si="556"/>
        <v>109</v>
      </c>
      <c r="G3003" s="56" t="str">
        <f t="shared" si="562"/>
        <v/>
      </c>
      <c r="H3003" s="56">
        <f t="shared" si="563"/>
        <v>2999</v>
      </c>
      <c r="I3003" s="56">
        <f>IF(G3003="",0,IF(COUNTIF($G$5:G3003,G3003)=1,0,COUNTIF($G$5:G3003,G3003) )   )</f>
        <v>0</v>
      </c>
      <c r="J3003" s="56" t="str">
        <f t="shared" si="564"/>
        <v/>
      </c>
      <c r="K3003" s="56" t="str">
        <f t="shared" si="555"/>
        <v/>
      </c>
      <c r="L3003" s="56" t="str">
        <f t="shared" si="557"/>
        <v/>
      </c>
      <c r="M3003" s="56" t="str">
        <f t="shared" si="558"/>
        <v/>
      </c>
      <c r="N3003" s="56" t="str">
        <f t="shared" si="559"/>
        <v/>
      </c>
      <c r="O3003" s="56" t="str">
        <f t="shared" si="565"/>
        <v/>
      </c>
      <c r="P3003" s="56">
        <f>IF(ISERROR(IF($X$5=1,$Y$5,)),"",IF($X$5=1,$Y$5,))</f>
        <v>0</v>
      </c>
      <c r="Q3003" s="56">
        <f>IF(ISERROR(IF($X$6=1,$Y$6,)),"",IF($X$6=1,$Y$6,))</f>
        <v>10000</v>
      </c>
      <c r="R3003" s="56">
        <f>IF(ISERROR(IF($X$7=1,$Y$7,)),"",IF($X$7=1,$Y$7,))</f>
        <v>0</v>
      </c>
      <c r="S3003" s="56">
        <f>IF(ISERROR(IF($X$8=1,$Y$8,)),"",IF($X$8=1,$Y$8,))</f>
        <v>1000</v>
      </c>
      <c r="T3003" s="56">
        <f>IF(ISERROR(IF($X$9=1,$Y$9,)),"",IF($X$9=1,$Y$9,))</f>
        <v>500</v>
      </c>
      <c r="U3003" s="56">
        <f>IF(ISERROR(IF($X$10=1,$Y$10,)),"",IF($X$10=1,$Y$10,))</f>
        <v>500</v>
      </c>
    </row>
    <row r="3004" spans="1:21" x14ac:dyDescent="0.25">
      <c r="A3004" s="75">
        <f t="shared" si="560"/>
        <v>3000</v>
      </c>
      <c r="C3004" s="56" t="s">
        <v>2518</v>
      </c>
      <c r="E3004" s="56">
        <f t="shared" si="561"/>
        <v>3000</v>
      </c>
      <c r="F3004" s="76">
        <f t="shared" si="556"/>
        <v>109</v>
      </c>
      <c r="G3004" s="56" t="str">
        <f t="shared" si="562"/>
        <v/>
      </c>
      <c r="H3004" s="56">
        <f t="shared" si="563"/>
        <v>3000</v>
      </c>
      <c r="I3004" s="56">
        <f>IF(G3004="",0,IF(COUNTIF($G$5:G3004,G3004)=1,0,COUNTIF($G$5:G3004,G3004) )   )</f>
        <v>0</v>
      </c>
      <c r="J3004" s="56" t="str">
        <f t="shared" si="564"/>
        <v/>
      </c>
      <c r="K3004" s="56" t="str">
        <f t="shared" si="555"/>
        <v/>
      </c>
      <c r="L3004" s="56" t="str">
        <f t="shared" si="557"/>
        <v/>
      </c>
      <c r="M3004" s="56" t="str">
        <f t="shared" si="558"/>
        <v/>
      </c>
      <c r="N3004" s="56" t="str">
        <f t="shared" si="559"/>
        <v/>
      </c>
      <c r="O3004" s="56" t="str">
        <f t="shared" si="565"/>
        <v/>
      </c>
      <c r="P3004" s="56">
        <f>IF(ISERROR(IF($X$5=1,$Y$5,)),"",IF($X$5=1,$Y$5,))</f>
        <v>0</v>
      </c>
      <c r="Q3004" s="56">
        <f>IF(ISERROR(IF($X$6=1,$Y$6,)),"",IF($X$6=1,$Y$6,))</f>
        <v>10000</v>
      </c>
      <c r="R3004" s="56">
        <f>IF(ISERROR(IF($X$7=1,$Y$7,)),"",IF($X$7=1,$Y$7,))</f>
        <v>0</v>
      </c>
      <c r="S3004" s="56">
        <f>IF(ISERROR(IF($X$8=1,$Y$8,)),"",IF($X$8=1,$Y$8,))</f>
        <v>1000</v>
      </c>
      <c r="T3004" s="56">
        <f>IF(ISERROR(IF($X$9=1,$Y$9,)),"",IF($X$9=1,$Y$9,))</f>
        <v>500</v>
      </c>
      <c r="U3004" s="56">
        <f>IF(ISERROR(IF($X$10=1,$Y$10,)),"",IF($X$10=1,$Y$10,))</f>
        <v>500</v>
      </c>
    </row>
    <row r="3005" spans="1:21" x14ac:dyDescent="0.25">
      <c r="A3005" s="75">
        <f t="shared" si="560"/>
        <v>3001</v>
      </c>
      <c r="D3005" s="56" t="s">
        <v>2858</v>
      </c>
      <c r="E3005" s="56">
        <f t="shared" si="561"/>
        <v>3001</v>
      </c>
      <c r="F3005" s="76">
        <f t="shared" si="556"/>
        <v>109</v>
      </c>
      <c r="G3005" s="56" t="str">
        <f t="shared" si="562"/>
        <v>Proton.1/2.stage.decoupler</v>
      </c>
      <c r="H3005" s="56">
        <f t="shared" si="563"/>
        <v>3001</v>
      </c>
      <c r="I3005" s="56">
        <f>IF(G3005="",0,IF(COUNTIF($G$5:G3005,G3005)=1,0,COUNTIF($G$5:G3005,G3005) )   )</f>
        <v>0</v>
      </c>
      <c r="J3005" s="56" t="str">
        <f t="shared" si="564"/>
        <v/>
      </c>
      <c r="K3005" s="56" t="str">
        <f t="shared" si="555"/>
        <v/>
      </c>
      <c r="L3005" s="56" t="str">
        <f t="shared" si="557"/>
        <v/>
      </c>
      <c r="M3005" s="56" t="str">
        <f t="shared" si="558"/>
        <v/>
      </c>
      <c r="N3005" s="56" t="str">
        <f t="shared" si="559"/>
        <v/>
      </c>
      <c r="O3005" s="56" t="str">
        <f t="shared" si="565"/>
        <v/>
      </c>
      <c r="P3005" s="56">
        <f>IF(ISERROR(IF($X$5=1,$Y$5,)),"",IF($X$5=1,$Y$5,))</f>
        <v>0</v>
      </c>
      <c r="Q3005" s="56">
        <f>IF(ISERROR(IF($X$6=1,$Y$6,)),"",IF($X$6=1,$Y$6,))</f>
        <v>10000</v>
      </c>
      <c r="R3005" s="56">
        <f>IF(ISERROR(IF($X$7=1,$Y$7,)),"",IF($X$7=1,$Y$7,))</f>
        <v>0</v>
      </c>
      <c r="S3005" s="56">
        <f>IF(ISERROR(IF($X$8=1,$Y$8,)),"",IF($X$8=1,$Y$8,))</f>
        <v>1000</v>
      </c>
      <c r="T3005" s="56">
        <f>IF(ISERROR(IF($X$9=1,$Y$9,)),"",IF($X$9=1,$Y$9,))</f>
        <v>500</v>
      </c>
      <c r="U3005" s="56">
        <f>IF(ISERROR(IF($X$10=1,$Y$10,)),"",IF($X$10=1,$Y$10,))</f>
        <v>500</v>
      </c>
    </row>
    <row r="3006" spans="1:21" x14ac:dyDescent="0.25">
      <c r="A3006" s="75">
        <f t="shared" si="560"/>
        <v>3002</v>
      </c>
      <c r="D3006" s="56" t="s">
        <v>2859</v>
      </c>
      <c r="E3006" s="56">
        <f t="shared" si="561"/>
        <v>3002</v>
      </c>
      <c r="F3006" s="76">
        <f t="shared" si="556"/>
        <v>109</v>
      </c>
      <c r="G3006" s="56" t="str">
        <f t="shared" si="562"/>
        <v>Proton.2/3.stage.decoupler</v>
      </c>
      <c r="H3006" s="56">
        <f t="shared" si="563"/>
        <v>3002</v>
      </c>
      <c r="I3006" s="56">
        <f>IF(G3006="",0,IF(COUNTIF($G$5:G3006,G3006)=1,0,COUNTIF($G$5:G3006,G3006) )   )</f>
        <v>0</v>
      </c>
      <c r="J3006" s="56" t="str">
        <f t="shared" si="564"/>
        <v/>
      </c>
      <c r="K3006" s="56" t="str">
        <f t="shared" ref="K3006:K3069" si="566">IF(ISERROR(VLOOKUP(J3006,$F$5:$G$6005,2,)),"",VLOOKUP(J3006,$F$5:$G$6005,2,))</f>
        <v/>
      </c>
      <c r="L3006" s="56" t="str">
        <f t="shared" si="557"/>
        <v/>
      </c>
      <c r="M3006" s="56" t="str">
        <f t="shared" si="558"/>
        <v/>
      </c>
      <c r="N3006" s="56" t="str">
        <f t="shared" si="559"/>
        <v/>
      </c>
      <c r="O3006" s="56" t="str">
        <f t="shared" si="565"/>
        <v/>
      </c>
      <c r="P3006" s="56">
        <f>IF(ISERROR(IF($X$5=1,$Y$5,)),"",IF($X$5=1,$Y$5,))</f>
        <v>0</v>
      </c>
      <c r="Q3006" s="56">
        <f>IF(ISERROR(IF($X$6=1,$Y$6,)),"",IF($X$6=1,$Y$6,))</f>
        <v>10000</v>
      </c>
      <c r="R3006" s="56">
        <f>IF(ISERROR(IF($X$7=1,$Y$7,)),"",IF($X$7=1,$Y$7,))</f>
        <v>0</v>
      </c>
      <c r="S3006" s="56">
        <f>IF(ISERROR(IF($X$8=1,$Y$8,)),"",IF($X$8=1,$Y$8,))</f>
        <v>1000</v>
      </c>
      <c r="T3006" s="56">
        <f>IF(ISERROR(IF($X$9=1,$Y$9,)),"",IF($X$9=1,$Y$9,))</f>
        <v>500</v>
      </c>
      <c r="U3006" s="56">
        <f>IF(ISERROR(IF($X$10=1,$Y$10,)),"",IF($X$10=1,$Y$10,))</f>
        <v>500</v>
      </c>
    </row>
    <row r="3007" spans="1:21" x14ac:dyDescent="0.25">
      <c r="A3007" s="75">
        <f t="shared" si="560"/>
        <v>3003</v>
      </c>
      <c r="D3007" s="56" t="s">
        <v>2860</v>
      </c>
      <c r="E3007" s="56">
        <f t="shared" si="561"/>
        <v>3003</v>
      </c>
      <c r="F3007" s="76">
        <f t="shared" si="556"/>
        <v>109</v>
      </c>
      <c r="G3007" s="56" t="str">
        <f t="shared" si="562"/>
        <v>Proton.Core.Oxidizer.Tank</v>
      </c>
      <c r="H3007" s="56">
        <f t="shared" si="563"/>
        <v>3003</v>
      </c>
      <c r="I3007" s="56">
        <f>IF(G3007="",0,IF(COUNTIF($G$5:G3007,G3007)=1,0,COUNTIF($G$5:G3007,G3007) )   )</f>
        <v>0</v>
      </c>
      <c r="J3007" s="56" t="str">
        <f t="shared" si="564"/>
        <v/>
      </c>
      <c r="K3007" s="56" t="str">
        <f t="shared" si="566"/>
        <v/>
      </c>
      <c r="L3007" s="56" t="str">
        <f t="shared" si="557"/>
        <v/>
      </c>
      <c r="M3007" s="56" t="str">
        <f t="shared" si="558"/>
        <v/>
      </c>
      <c r="N3007" s="56" t="str">
        <f t="shared" si="559"/>
        <v/>
      </c>
      <c r="O3007" s="56" t="str">
        <f t="shared" si="565"/>
        <v/>
      </c>
      <c r="P3007" s="56">
        <f>IF(ISERROR(IF($X$5=1,$Y$5,)),"",IF($X$5=1,$Y$5,))</f>
        <v>0</v>
      </c>
      <c r="Q3007" s="56">
        <f>IF(ISERROR(IF($X$6=1,$Y$6,)),"",IF($X$6=1,$Y$6,))</f>
        <v>10000</v>
      </c>
      <c r="R3007" s="56">
        <f>IF(ISERROR(IF($X$7=1,$Y$7,)),"",IF($X$7=1,$Y$7,))</f>
        <v>0</v>
      </c>
      <c r="S3007" s="56">
        <f>IF(ISERROR(IF($X$8=1,$Y$8,)),"",IF($X$8=1,$Y$8,))</f>
        <v>1000</v>
      </c>
      <c r="T3007" s="56">
        <f>IF(ISERROR(IF($X$9=1,$Y$9,)),"",IF($X$9=1,$Y$9,))</f>
        <v>500</v>
      </c>
      <c r="U3007" s="56">
        <f>IF(ISERROR(IF($X$10=1,$Y$10,)),"",IF($X$10=1,$Y$10,))</f>
        <v>500</v>
      </c>
    </row>
    <row r="3008" spans="1:21" x14ac:dyDescent="0.25">
      <c r="A3008" s="75">
        <f t="shared" si="560"/>
        <v>3004</v>
      </c>
      <c r="D3008" s="56" t="s">
        <v>2861</v>
      </c>
      <c r="E3008" s="56">
        <f t="shared" si="561"/>
        <v>3004</v>
      </c>
      <c r="F3008" s="76">
        <f t="shared" si="556"/>
        <v>109</v>
      </c>
      <c r="G3008" s="56" t="str">
        <f t="shared" si="562"/>
        <v>Proton.payload</v>
      </c>
      <c r="H3008" s="56">
        <f t="shared" si="563"/>
        <v>3004</v>
      </c>
      <c r="I3008" s="56">
        <f>IF(G3008="",0,IF(COUNTIF($G$5:G3008,G3008)=1,0,COUNTIF($G$5:G3008,G3008) )   )</f>
        <v>0</v>
      </c>
      <c r="J3008" s="56" t="str">
        <f t="shared" si="564"/>
        <v/>
      </c>
      <c r="K3008" s="56" t="str">
        <f t="shared" si="566"/>
        <v/>
      </c>
      <c r="L3008" s="56" t="str">
        <f t="shared" si="557"/>
        <v/>
      </c>
      <c r="M3008" s="56" t="str">
        <f t="shared" si="558"/>
        <v/>
      </c>
      <c r="N3008" s="56" t="str">
        <f t="shared" si="559"/>
        <v/>
      </c>
      <c r="O3008" s="56" t="str">
        <f t="shared" si="565"/>
        <v/>
      </c>
      <c r="P3008" s="56">
        <f>IF(ISERROR(IF($X$5=1,$Y$5,)),"",IF($X$5=1,$Y$5,))</f>
        <v>0</v>
      </c>
      <c r="Q3008" s="56">
        <f>IF(ISERROR(IF($X$6=1,$Y$6,)),"",IF($X$6=1,$Y$6,))</f>
        <v>10000</v>
      </c>
      <c r="R3008" s="56">
        <f>IF(ISERROR(IF($X$7=1,$Y$7,)),"",IF($X$7=1,$Y$7,))</f>
        <v>0</v>
      </c>
      <c r="S3008" s="56">
        <f>IF(ISERROR(IF($X$8=1,$Y$8,)),"",IF($X$8=1,$Y$8,))</f>
        <v>1000</v>
      </c>
      <c r="T3008" s="56">
        <f>IF(ISERROR(IF($X$9=1,$Y$9,)),"",IF($X$9=1,$Y$9,))</f>
        <v>500</v>
      </c>
      <c r="U3008" s="56">
        <f>IF(ISERROR(IF($X$10=1,$Y$10,)),"",IF($X$10=1,$Y$10,))</f>
        <v>500</v>
      </c>
    </row>
    <row r="3009" spans="1:21" x14ac:dyDescent="0.25">
      <c r="A3009" s="75">
        <f t="shared" si="560"/>
        <v>3005</v>
      </c>
      <c r="D3009" s="56" t="s">
        <v>2862</v>
      </c>
      <c r="E3009" s="56">
        <f t="shared" si="561"/>
        <v>3005</v>
      </c>
      <c r="F3009" s="76">
        <f t="shared" si="556"/>
        <v>109</v>
      </c>
      <c r="G3009" s="56" t="str">
        <f t="shared" si="562"/>
        <v>Proton.payload.decoupler</v>
      </c>
      <c r="H3009" s="56">
        <f t="shared" si="563"/>
        <v>3005</v>
      </c>
      <c r="I3009" s="56">
        <f>IF(G3009="",0,IF(COUNTIF($G$5:G3009,G3009)=1,0,COUNTIF($G$5:G3009,G3009) )   )</f>
        <v>0</v>
      </c>
      <c r="J3009" s="56" t="str">
        <f t="shared" si="564"/>
        <v/>
      </c>
      <c r="K3009" s="56" t="str">
        <f t="shared" si="566"/>
        <v/>
      </c>
      <c r="L3009" s="56" t="str">
        <f t="shared" si="557"/>
        <v/>
      </c>
      <c r="M3009" s="56" t="str">
        <f t="shared" si="558"/>
        <v/>
      </c>
      <c r="N3009" s="56" t="str">
        <f t="shared" si="559"/>
        <v/>
      </c>
      <c r="O3009" s="56" t="str">
        <f t="shared" si="565"/>
        <v/>
      </c>
      <c r="P3009" s="56">
        <f>IF(ISERROR(IF($X$5=1,$Y$5,)),"",IF($X$5=1,$Y$5,))</f>
        <v>0</v>
      </c>
      <c r="Q3009" s="56">
        <f>IF(ISERROR(IF($X$6=1,$Y$6,)),"",IF($X$6=1,$Y$6,))</f>
        <v>10000</v>
      </c>
      <c r="R3009" s="56">
        <f>IF(ISERROR(IF($X$7=1,$Y$7,)),"",IF($X$7=1,$Y$7,))</f>
        <v>0</v>
      </c>
      <c r="S3009" s="56">
        <f>IF(ISERROR(IF($X$8=1,$Y$8,)),"",IF($X$8=1,$Y$8,))</f>
        <v>1000</v>
      </c>
      <c r="T3009" s="56">
        <f>IF(ISERROR(IF($X$9=1,$Y$9,)),"",IF($X$9=1,$Y$9,))</f>
        <v>500</v>
      </c>
      <c r="U3009" s="56">
        <f>IF(ISERROR(IF($X$10=1,$Y$10,)),"",IF($X$10=1,$Y$10,))</f>
        <v>500</v>
      </c>
    </row>
    <row r="3010" spans="1:21" x14ac:dyDescent="0.25">
      <c r="A3010" s="75">
        <f t="shared" si="560"/>
        <v>3006</v>
      </c>
      <c r="D3010" s="56" t="s">
        <v>2863</v>
      </c>
      <c r="E3010" s="56">
        <f t="shared" si="561"/>
        <v>3006</v>
      </c>
      <c r="F3010" s="76">
        <f t="shared" si="556"/>
        <v>109</v>
      </c>
      <c r="G3010" s="56" t="str">
        <f t="shared" si="562"/>
        <v>Proton.retro.booster</v>
      </c>
      <c r="H3010" s="56">
        <f t="shared" si="563"/>
        <v>3006</v>
      </c>
      <c r="I3010" s="56">
        <f>IF(G3010="",0,IF(COUNTIF($G$5:G3010,G3010)=1,0,COUNTIF($G$5:G3010,G3010) )   )</f>
        <v>0</v>
      </c>
      <c r="J3010" s="56" t="str">
        <f t="shared" si="564"/>
        <v/>
      </c>
      <c r="K3010" s="56" t="str">
        <f t="shared" si="566"/>
        <v/>
      </c>
      <c r="L3010" s="56" t="str">
        <f t="shared" si="557"/>
        <v/>
      </c>
      <c r="M3010" s="56" t="str">
        <f t="shared" si="558"/>
        <v/>
      </c>
      <c r="N3010" s="56" t="str">
        <f t="shared" si="559"/>
        <v/>
      </c>
      <c r="O3010" s="56" t="str">
        <f t="shared" si="565"/>
        <v/>
      </c>
      <c r="P3010" s="56">
        <f>IF(ISERROR(IF($X$5=1,$Y$5,)),"",IF($X$5=1,$Y$5,))</f>
        <v>0</v>
      </c>
      <c r="Q3010" s="56">
        <f>IF(ISERROR(IF($X$6=1,$Y$6,)),"",IF($X$6=1,$Y$6,))</f>
        <v>10000</v>
      </c>
      <c r="R3010" s="56">
        <f>IF(ISERROR(IF($X$7=1,$Y$7,)),"",IF($X$7=1,$Y$7,))</f>
        <v>0</v>
      </c>
      <c r="S3010" s="56">
        <f>IF(ISERROR(IF($X$8=1,$Y$8,)),"",IF($X$8=1,$Y$8,))</f>
        <v>1000</v>
      </c>
      <c r="T3010" s="56">
        <f>IF(ISERROR(IF($X$9=1,$Y$9,)),"",IF($X$9=1,$Y$9,))</f>
        <v>500</v>
      </c>
      <c r="U3010" s="56">
        <f>IF(ISERROR(IF($X$10=1,$Y$10,)),"",IF($X$10=1,$Y$10,))</f>
        <v>500</v>
      </c>
    </row>
    <row r="3011" spans="1:21" x14ac:dyDescent="0.25">
      <c r="A3011" s="75">
        <f t="shared" si="560"/>
        <v>3007</v>
      </c>
      <c r="D3011" s="56" t="s">
        <v>2864</v>
      </c>
      <c r="E3011" s="56">
        <f t="shared" si="561"/>
        <v>3007</v>
      </c>
      <c r="F3011" s="76">
        <f t="shared" si="556"/>
        <v>109</v>
      </c>
      <c r="G3011" s="56" t="str">
        <f t="shared" si="562"/>
        <v>Proton.Second.Stage</v>
      </c>
      <c r="H3011" s="56">
        <f t="shared" si="563"/>
        <v>3007</v>
      </c>
      <c r="I3011" s="56">
        <f>IF(G3011="",0,IF(COUNTIF($G$5:G3011,G3011)=1,0,COUNTIF($G$5:G3011,G3011) )   )</f>
        <v>0</v>
      </c>
      <c r="J3011" s="56" t="str">
        <f t="shared" si="564"/>
        <v/>
      </c>
      <c r="K3011" s="56" t="str">
        <f t="shared" si="566"/>
        <v/>
      </c>
      <c r="L3011" s="56" t="str">
        <f t="shared" si="557"/>
        <v/>
      </c>
      <c r="M3011" s="56" t="str">
        <f t="shared" si="558"/>
        <v/>
      </c>
      <c r="N3011" s="56" t="str">
        <f t="shared" si="559"/>
        <v/>
      </c>
      <c r="O3011" s="56" t="str">
        <f t="shared" si="565"/>
        <v/>
      </c>
      <c r="P3011" s="56">
        <f>IF(ISERROR(IF($X$5=1,$Y$5,)),"",IF($X$5=1,$Y$5,))</f>
        <v>0</v>
      </c>
      <c r="Q3011" s="56">
        <f>IF(ISERROR(IF($X$6=1,$Y$6,)),"",IF($X$6=1,$Y$6,))</f>
        <v>10000</v>
      </c>
      <c r="R3011" s="56">
        <f>IF(ISERROR(IF($X$7=1,$Y$7,)),"",IF($X$7=1,$Y$7,))</f>
        <v>0</v>
      </c>
      <c r="S3011" s="56">
        <f>IF(ISERROR(IF($X$8=1,$Y$8,)),"",IF($X$8=1,$Y$8,))</f>
        <v>1000</v>
      </c>
      <c r="T3011" s="56">
        <f>IF(ISERROR(IF($X$9=1,$Y$9,)),"",IF($X$9=1,$Y$9,))</f>
        <v>500</v>
      </c>
      <c r="U3011" s="56">
        <f>IF(ISERROR(IF($X$10=1,$Y$10,)),"",IF($X$10=1,$Y$10,))</f>
        <v>500</v>
      </c>
    </row>
    <row r="3012" spans="1:21" x14ac:dyDescent="0.25">
      <c r="A3012" s="75">
        <f t="shared" si="560"/>
        <v>3008</v>
      </c>
      <c r="D3012" s="56" t="s">
        <v>2865</v>
      </c>
      <c r="E3012" s="56">
        <f t="shared" si="561"/>
        <v>3008</v>
      </c>
      <c r="F3012" s="76">
        <f t="shared" si="556"/>
        <v>109</v>
      </c>
      <c r="G3012" s="56" t="str">
        <f t="shared" si="562"/>
        <v>Proton.Third.Stage</v>
      </c>
      <c r="H3012" s="56">
        <f t="shared" si="563"/>
        <v>3008</v>
      </c>
      <c r="I3012" s="56">
        <f>IF(G3012="",0,IF(COUNTIF($G$5:G3012,G3012)=1,0,COUNTIF($G$5:G3012,G3012) )   )</f>
        <v>0</v>
      </c>
      <c r="J3012" s="56" t="str">
        <f t="shared" si="564"/>
        <v/>
      </c>
      <c r="K3012" s="56" t="str">
        <f t="shared" si="566"/>
        <v/>
      </c>
      <c r="L3012" s="56" t="str">
        <f t="shared" si="557"/>
        <v/>
      </c>
      <c r="M3012" s="56" t="str">
        <f t="shared" si="558"/>
        <v/>
      </c>
      <c r="N3012" s="56" t="str">
        <f t="shared" si="559"/>
        <v/>
      </c>
      <c r="O3012" s="56" t="str">
        <f t="shared" si="565"/>
        <v/>
      </c>
      <c r="P3012" s="56">
        <f>IF(ISERROR(IF($X$5=1,$Y$5,)),"",IF($X$5=1,$Y$5,))</f>
        <v>0</v>
      </c>
      <c r="Q3012" s="56">
        <f>IF(ISERROR(IF($X$6=1,$Y$6,)),"",IF($X$6=1,$Y$6,))</f>
        <v>10000</v>
      </c>
      <c r="R3012" s="56">
        <f>IF(ISERROR(IF($X$7=1,$Y$7,)),"",IF($X$7=1,$Y$7,))</f>
        <v>0</v>
      </c>
      <c r="S3012" s="56">
        <f>IF(ISERROR(IF($X$8=1,$Y$8,)),"",IF($X$8=1,$Y$8,))</f>
        <v>1000</v>
      </c>
      <c r="T3012" s="56">
        <f>IF(ISERROR(IF($X$9=1,$Y$9,)),"",IF($X$9=1,$Y$9,))</f>
        <v>500</v>
      </c>
      <c r="U3012" s="56">
        <f>IF(ISERROR(IF($X$10=1,$Y$10,)),"",IF($X$10=1,$Y$10,))</f>
        <v>500</v>
      </c>
    </row>
    <row r="3013" spans="1:21" x14ac:dyDescent="0.25">
      <c r="A3013" s="75">
        <f t="shared" si="560"/>
        <v>3009</v>
      </c>
      <c r="C3013" s="56" t="s">
        <v>2532</v>
      </c>
      <c r="E3013" s="56">
        <f t="shared" si="561"/>
        <v>3009</v>
      </c>
      <c r="F3013" s="76">
        <f t="shared" ref="F3013:F3076" si="567">IF(A3011=0,0,IF(ISBLANK(G3013),"",IF(LEFT(G3013,4)="newn",F3012+1,IF(LEFT(G3013,4)="node",F3012+1,F3012))))</f>
        <v>109</v>
      </c>
      <c r="G3013" s="56" t="str">
        <f t="shared" si="562"/>
        <v/>
      </c>
      <c r="H3013" s="56">
        <f t="shared" si="563"/>
        <v>3009</v>
      </c>
      <c r="I3013" s="56">
        <f>IF(G3013="",0,IF(COUNTIF($G$5:G3013,G3013)=1,0,COUNTIF($G$5:G3013,G3013) )   )</f>
        <v>0</v>
      </c>
      <c r="J3013" s="56" t="str">
        <f t="shared" si="564"/>
        <v/>
      </c>
      <c r="K3013" s="56" t="str">
        <f t="shared" si="566"/>
        <v/>
      </c>
      <c r="L3013" s="56" t="str">
        <f t="shared" ref="L3013:L3076" si="568">IF(ISERROR(VLOOKUP(K3013,$AB$14:$AD$197,3,)),"",VLOOKUP(K3013,$AB$14:$AD$197,3,))</f>
        <v/>
      </c>
      <c r="M3013" s="56" t="str">
        <f t="shared" ref="M3013:M3076" si="569">IF(ISERROR(HLOOKUP(J3013,$AG$5:$XH$6,2,)),"",HLOOKUP(J3013,$AG$5:$XH$6,2,))</f>
        <v/>
      </c>
      <c r="N3013" s="56" t="str">
        <f t="shared" ref="N3013:N3076" si="570">IF(ISERROR(VLOOKUP(K3013,$AB$14:$AD$197,2,)),"",VLOOKUP(K3013,$AB$14:$AD$197,2,))</f>
        <v/>
      </c>
      <c r="O3013" s="56" t="str">
        <f t="shared" si="565"/>
        <v/>
      </c>
      <c r="P3013" s="56">
        <f>IF(ISERROR(IF($X$5=1,$Y$5,)),"",IF($X$5=1,$Y$5,))</f>
        <v>0</v>
      </c>
      <c r="Q3013" s="56">
        <f>IF(ISERROR(IF($X$6=1,$Y$6,)),"",IF($X$6=1,$Y$6,))</f>
        <v>10000</v>
      </c>
      <c r="R3013" s="56">
        <f>IF(ISERROR(IF($X$7=1,$Y$7,)),"",IF($X$7=1,$Y$7,))</f>
        <v>0</v>
      </c>
      <c r="S3013" s="56">
        <f>IF(ISERROR(IF($X$8=1,$Y$8,)),"",IF($X$8=1,$Y$8,))</f>
        <v>1000</v>
      </c>
      <c r="T3013" s="56">
        <f>IF(ISERROR(IF($X$9=1,$Y$9,)),"",IF($X$9=1,$Y$9,))</f>
        <v>500</v>
      </c>
      <c r="U3013" s="56">
        <f>IF(ISERROR(IF($X$10=1,$Y$10,)),"",IF($X$10=1,$Y$10,))</f>
        <v>500</v>
      </c>
    </row>
    <row r="3014" spans="1:21" x14ac:dyDescent="0.25">
      <c r="A3014" s="75">
        <f t="shared" ref="A3014:A3077" si="571">IF(A3013=0,0,IF(B3013="}",IF(B3014="NODE",A3013+1,0),A3013+1))</f>
        <v>3010</v>
      </c>
      <c r="B3014" s="56" t="s">
        <v>2532</v>
      </c>
      <c r="E3014" s="56">
        <f t="shared" ref="E3014:E3077" si="572">A3014</f>
        <v>3010</v>
      </c>
      <c r="F3014" s="76">
        <f t="shared" si="567"/>
        <v>109</v>
      </c>
      <c r="G3014" s="56" t="str">
        <f t="shared" ref="G3014:G3077" si="573">IF(ISBLANK(D3014),IF(LEFT(C3014,8)="name = n",MID(C3014,8,100),""),MID(D3014,8,100))</f>
        <v/>
      </c>
      <c r="H3014" s="56">
        <f t="shared" ref="H3014:H3077" si="574">E3014</f>
        <v>3010</v>
      </c>
      <c r="I3014" s="56">
        <f>IF(G3014="",0,IF(COUNTIF($G$5:G3014,G3014)=1,0,COUNTIF($G$5:G3014,G3014) )   )</f>
        <v>0</v>
      </c>
      <c r="J3014" s="56" t="str">
        <f t="shared" ref="J3014:J3077" si="575">IF(J3013=anodes,"",IF(J3013="","",J3013+1))</f>
        <v/>
      </c>
      <c r="K3014" s="56" t="str">
        <f t="shared" si="566"/>
        <v/>
      </c>
      <c r="L3014" s="56" t="str">
        <f t="shared" si="568"/>
        <v/>
      </c>
      <c r="M3014" s="56" t="str">
        <f t="shared" si="569"/>
        <v/>
      </c>
      <c r="N3014" s="56" t="str">
        <f t="shared" si="570"/>
        <v/>
      </c>
      <c r="O3014" s="56" t="str">
        <f t="shared" ref="O3014:O3077" si="576">IF(ISERROR(0.1*N3014+0.9*(M3014/L3014)*($N$3+SUM(P3014:U3014))*(N3014/$N$3)),N3014,0.1*N3014+0.9*(M3014/L3014)*($N$3+SUM(P3014:U3014))*(N3014/$N$3))</f>
        <v/>
      </c>
      <c r="P3014" s="56">
        <f>IF(ISERROR(IF($X$5=1,$Y$5,)),"",IF($X$5=1,$Y$5,))</f>
        <v>0</v>
      </c>
      <c r="Q3014" s="56">
        <f>IF(ISERROR(IF($X$6=1,$Y$6,)),"",IF($X$6=1,$Y$6,))</f>
        <v>10000</v>
      </c>
      <c r="R3014" s="56">
        <f>IF(ISERROR(IF($X$7=1,$Y$7,)),"",IF($X$7=1,$Y$7,))</f>
        <v>0</v>
      </c>
      <c r="S3014" s="56">
        <f>IF(ISERROR(IF($X$8=1,$Y$8,)),"",IF($X$8=1,$Y$8,))</f>
        <v>1000</v>
      </c>
      <c r="T3014" s="56">
        <f>IF(ISERROR(IF($X$9=1,$Y$9,)),"",IF($X$9=1,$Y$9,))</f>
        <v>500</v>
      </c>
      <c r="U3014" s="56">
        <f>IF(ISERROR(IF($X$10=1,$Y$10,)),"",IF($X$10=1,$Y$10,))</f>
        <v>500</v>
      </c>
    </row>
    <row r="3015" spans="1:21" x14ac:dyDescent="0.25">
      <c r="A3015" s="75">
        <f t="shared" si="571"/>
        <v>3011</v>
      </c>
      <c r="B3015" s="56" t="s">
        <v>2517</v>
      </c>
      <c r="E3015" s="56">
        <f t="shared" si="572"/>
        <v>3011</v>
      </c>
      <c r="F3015" s="76">
        <f t="shared" si="567"/>
        <v>109</v>
      </c>
      <c r="G3015" s="56" t="str">
        <f t="shared" si="573"/>
        <v/>
      </c>
      <c r="H3015" s="56">
        <f t="shared" si="574"/>
        <v>3011</v>
      </c>
      <c r="I3015" s="56">
        <f>IF(G3015="",0,IF(COUNTIF($G$5:G3015,G3015)=1,0,COUNTIF($G$5:G3015,G3015) )   )</f>
        <v>0</v>
      </c>
      <c r="J3015" s="56" t="str">
        <f t="shared" si="575"/>
        <v/>
      </c>
      <c r="K3015" s="56" t="str">
        <f t="shared" si="566"/>
        <v/>
      </c>
      <c r="L3015" s="56" t="str">
        <f t="shared" si="568"/>
        <v/>
      </c>
      <c r="M3015" s="56" t="str">
        <f t="shared" si="569"/>
        <v/>
      </c>
      <c r="N3015" s="56" t="str">
        <f t="shared" si="570"/>
        <v/>
      </c>
      <c r="O3015" s="56" t="str">
        <f t="shared" si="576"/>
        <v/>
      </c>
      <c r="P3015" s="56">
        <f>IF(ISERROR(IF($X$5=1,$Y$5,)),"",IF($X$5=1,$Y$5,))</f>
        <v>0</v>
      </c>
      <c r="Q3015" s="56">
        <f>IF(ISERROR(IF($X$6=1,$Y$6,)),"",IF($X$6=1,$Y$6,))</f>
        <v>10000</v>
      </c>
      <c r="R3015" s="56">
        <f>IF(ISERROR(IF($X$7=1,$Y$7,)),"",IF($X$7=1,$Y$7,))</f>
        <v>0</v>
      </c>
      <c r="S3015" s="56">
        <f>IF(ISERROR(IF($X$8=1,$Y$8,)),"",IF($X$8=1,$Y$8,))</f>
        <v>1000</v>
      </c>
      <c r="T3015" s="56">
        <f>IF(ISERROR(IF($X$9=1,$Y$9,)),"",IF($X$9=1,$Y$9,))</f>
        <v>500</v>
      </c>
      <c r="U3015" s="56">
        <f>IF(ISERROR(IF($X$10=1,$Y$10,)),"",IF($X$10=1,$Y$10,))</f>
        <v>500</v>
      </c>
    </row>
    <row r="3016" spans="1:21" x14ac:dyDescent="0.25">
      <c r="A3016" s="75">
        <f t="shared" si="571"/>
        <v>3012</v>
      </c>
      <c r="B3016" s="56" t="s">
        <v>2518</v>
      </c>
      <c r="E3016" s="56">
        <f t="shared" si="572"/>
        <v>3012</v>
      </c>
      <c r="F3016" s="76">
        <f t="shared" si="567"/>
        <v>109</v>
      </c>
      <c r="G3016" s="56" t="str">
        <f t="shared" si="573"/>
        <v/>
      </c>
      <c r="H3016" s="56">
        <f t="shared" si="574"/>
        <v>3012</v>
      </c>
      <c r="I3016" s="56">
        <f>IF(G3016="",0,IF(COUNTIF($G$5:G3016,G3016)=1,0,COUNTIF($G$5:G3016,G3016) )   )</f>
        <v>0</v>
      </c>
      <c r="J3016" s="56" t="str">
        <f t="shared" si="575"/>
        <v/>
      </c>
      <c r="K3016" s="56" t="str">
        <f t="shared" si="566"/>
        <v/>
      </c>
      <c r="L3016" s="56" t="str">
        <f t="shared" si="568"/>
        <v/>
      </c>
      <c r="M3016" s="56" t="str">
        <f t="shared" si="569"/>
        <v/>
      </c>
      <c r="N3016" s="56" t="str">
        <f t="shared" si="570"/>
        <v/>
      </c>
      <c r="O3016" s="56" t="str">
        <f t="shared" si="576"/>
        <v/>
      </c>
      <c r="P3016" s="56">
        <f>IF(ISERROR(IF($X$5=1,$Y$5,)),"",IF($X$5=1,$Y$5,))</f>
        <v>0</v>
      </c>
      <c r="Q3016" s="56">
        <f>IF(ISERROR(IF($X$6=1,$Y$6,)),"",IF($X$6=1,$Y$6,))</f>
        <v>10000</v>
      </c>
      <c r="R3016" s="56">
        <f>IF(ISERROR(IF($X$7=1,$Y$7,)),"",IF($X$7=1,$Y$7,))</f>
        <v>0</v>
      </c>
      <c r="S3016" s="56">
        <f>IF(ISERROR(IF($X$8=1,$Y$8,)),"",IF($X$8=1,$Y$8,))</f>
        <v>1000</v>
      </c>
      <c r="T3016" s="56">
        <f>IF(ISERROR(IF($X$9=1,$Y$9,)),"",IF($X$9=1,$Y$9,))</f>
        <v>500</v>
      </c>
      <c r="U3016" s="56">
        <f>IF(ISERROR(IF($X$10=1,$Y$10,)),"",IF($X$10=1,$Y$10,))</f>
        <v>500</v>
      </c>
    </row>
    <row r="3017" spans="1:21" x14ac:dyDescent="0.25">
      <c r="A3017" s="75">
        <f t="shared" si="571"/>
        <v>3013</v>
      </c>
      <c r="C3017" s="56" t="s">
        <v>6038</v>
      </c>
      <c r="E3017" s="56">
        <f t="shared" si="572"/>
        <v>3013</v>
      </c>
      <c r="F3017" s="76">
        <f t="shared" si="567"/>
        <v>110</v>
      </c>
      <c r="G3017" s="56" t="str">
        <f t="shared" si="573"/>
        <v>newnode_mirProject</v>
      </c>
      <c r="H3017" s="56">
        <f t="shared" si="574"/>
        <v>3013</v>
      </c>
      <c r="I3017" s="56">
        <f>IF(G3017="",0,IF(COUNTIF($G$5:G3017,G3017)=1,0,COUNTIF($G$5:G3017,G3017) )   )</f>
        <v>0</v>
      </c>
      <c r="J3017" s="56" t="str">
        <f t="shared" si="575"/>
        <v/>
      </c>
      <c r="K3017" s="56" t="str">
        <f t="shared" si="566"/>
        <v/>
      </c>
      <c r="L3017" s="56" t="str">
        <f t="shared" si="568"/>
        <v/>
      </c>
      <c r="M3017" s="56" t="str">
        <f t="shared" si="569"/>
        <v/>
      </c>
      <c r="N3017" s="56" t="str">
        <f t="shared" si="570"/>
        <v/>
      </c>
      <c r="O3017" s="56" t="str">
        <f t="shared" si="576"/>
        <v/>
      </c>
      <c r="P3017" s="56">
        <f>IF(ISERROR(IF($X$5=1,$Y$5,)),"",IF($X$5=1,$Y$5,))</f>
        <v>0</v>
      </c>
      <c r="Q3017" s="56">
        <f>IF(ISERROR(IF($X$6=1,$Y$6,)),"",IF($X$6=1,$Y$6,))</f>
        <v>10000</v>
      </c>
      <c r="R3017" s="56">
        <f>IF(ISERROR(IF($X$7=1,$Y$7,)),"",IF($X$7=1,$Y$7,))</f>
        <v>0</v>
      </c>
      <c r="S3017" s="56">
        <f>IF(ISERROR(IF($X$8=1,$Y$8,)),"",IF($X$8=1,$Y$8,))</f>
        <v>1000</v>
      </c>
      <c r="T3017" s="56">
        <f>IF(ISERROR(IF($X$9=1,$Y$9,)),"",IF($X$9=1,$Y$9,))</f>
        <v>500</v>
      </c>
      <c r="U3017" s="56">
        <f>IF(ISERROR(IF($X$10=1,$Y$10,)),"",IF($X$10=1,$Y$10,))</f>
        <v>500</v>
      </c>
    </row>
    <row r="3018" spans="1:21" x14ac:dyDescent="0.25">
      <c r="A3018" s="75">
        <f t="shared" si="571"/>
        <v>3014</v>
      </c>
      <c r="C3018" s="56" t="s">
        <v>2835</v>
      </c>
      <c r="E3018" s="56">
        <f t="shared" si="572"/>
        <v>3014</v>
      </c>
      <c r="F3018" s="76">
        <f t="shared" si="567"/>
        <v>110</v>
      </c>
      <c r="G3018" s="56" t="str">
        <f t="shared" si="573"/>
        <v/>
      </c>
      <c r="H3018" s="56">
        <f t="shared" si="574"/>
        <v>3014</v>
      </c>
      <c r="I3018" s="56">
        <f>IF(G3018="",0,IF(COUNTIF($G$5:G3018,G3018)=1,0,COUNTIF($G$5:G3018,G3018) )   )</f>
        <v>0</v>
      </c>
      <c r="J3018" s="56" t="str">
        <f t="shared" si="575"/>
        <v/>
      </c>
      <c r="K3018" s="56" t="str">
        <f t="shared" si="566"/>
        <v/>
      </c>
      <c r="L3018" s="56" t="str">
        <f t="shared" si="568"/>
        <v/>
      </c>
      <c r="M3018" s="56" t="str">
        <f t="shared" si="569"/>
        <v/>
      </c>
      <c r="N3018" s="56" t="str">
        <f t="shared" si="570"/>
        <v/>
      </c>
      <c r="O3018" s="56" t="str">
        <f t="shared" si="576"/>
        <v/>
      </c>
      <c r="P3018" s="56">
        <f>IF(ISERROR(IF($X$5=1,$Y$5,)),"",IF($X$5=1,$Y$5,))</f>
        <v>0</v>
      </c>
      <c r="Q3018" s="56">
        <f>IF(ISERROR(IF($X$6=1,$Y$6,)),"",IF($X$6=1,$Y$6,))</f>
        <v>10000</v>
      </c>
      <c r="R3018" s="56">
        <f>IF(ISERROR(IF($X$7=1,$Y$7,)),"",IF($X$7=1,$Y$7,))</f>
        <v>0</v>
      </c>
      <c r="S3018" s="56">
        <f>IF(ISERROR(IF($X$8=1,$Y$8,)),"",IF($X$8=1,$Y$8,))</f>
        <v>1000</v>
      </c>
      <c r="T3018" s="56">
        <f>IF(ISERROR(IF($X$9=1,$Y$9,)),"",IF($X$9=1,$Y$9,))</f>
        <v>500</v>
      </c>
      <c r="U3018" s="56">
        <f>IF(ISERROR(IF($X$10=1,$Y$10,)),"",IF($X$10=1,$Y$10,))</f>
        <v>500</v>
      </c>
    </row>
    <row r="3019" spans="1:21" x14ac:dyDescent="0.25">
      <c r="A3019" s="75">
        <f t="shared" si="571"/>
        <v>3015</v>
      </c>
      <c r="C3019" s="56" t="s">
        <v>6120</v>
      </c>
      <c r="E3019" s="56">
        <f t="shared" si="572"/>
        <v>3015</v>
      </c>
      <c r="F3019" s="76">
        <f t="shared" si="567"/>
        <v>110</v>
      </c>
      <c r="G3019" s="56" t="str">
        <f t="shared" si="573"/>
        <v/>
      </c>
      <c r="H3019" s="56">
        <f t="shared" si="574"/>
        <v>3015</v>
      </c>
      <c r="I3019" s="56">
        <f>IF(G3019="",0,IF(COUNTIF($G$5:G3019,G3019)=1,0,COUNTIF($G$5:G3019,G3019) )   )</f>
        <v>0</v>
      </c>
      <c r="J3019" s="56" t="str">
        <f t="shared" si="575"/>
        <v/>
      </c>
      <c r="K3019" s="56" t="str">
        <f t="shared" si="566"/>
        <v/>
      </c>
      <c r="L3019" s="56" t="str">
        <f t="shared" si="568"/>
        <v/>
      </c>
      <c r="M3019" s="56" t="str">
        <f t="shared" si="569"/>
        <v/>
      </c>
      <c r="N3019" s="56" t="str">
        <f t="shared" si="570"/>
        <v/>
      </c>
      <c r="O3019" s="56" t="str">
        <f t="shared" si="576"/>
        <v/>
      </c>
      <c r="P3019" s="56">
        <f>IF(ISERROR(IF($X$5=1,$Y$5,)),"",IF($X$5=1,$Y$5,))</f>
        <v>0</v>
      </c>
      <c r="Q3019" s="56">
        <f>IF(ISERROR(IF($X$6=1,$Y$6,)),"",IF($X$6=1,$Y$6,))</f>
        <v>10000</v>
      </c>
      <c r="R3019" s="56">
        <f>IF(ISERROR(IF($X$7=1,$Y$7,)),"",IF($X$7=1,$Y$7,))</f>
        <v>0</v>
      </c>
      <c r="S3019" s="56">
        <f>IF(ISERROR(IF($X$8=1,$Y$8,)),"",IF($X$8=1,$Y$8,))</f>
        <v>1000</v>
      </c>
      <c r="T3019" s="56">
        <f>IF(ISERROR(IF($X$9=1,$Y$9,)),"",IF($X$9=1,$Y$9,))</f>
        <v>500</v>
      </c>
      <c r="U3019" s="56">
        <f>IF(ISERROR(IF($X$10=1,$Y$10,)),"",IF($X$10=1,$Y$10,))</f>
        <v>500</v>
      </c>
    </row>
    <row r="3020" spans="1:21" x14ac:dyDescent="0.25">
      <c r="A3020" s="75">
        <f t="shared" si="571"/>
        <v>3016</v>
      </c>
      <c r="C3020" s="56" t="s">
        <v>2837</v>
      </c>
      <c r="E3020" s="56">
        <f t="shared" si="572"/>
        <v>3016</v>
      </c>
      <c r="F3020" s="76">
        <f t="shared" si="567"/>
        <v>110</v>
      </c>
      <c r="G3020" s="56" t="str">
        <f t="shared" si="573"/>
        <v/>
      </c>
      <c r="H3020" s="56">
        <f t="shared" si="574"/>
        <v>3016</v>
      </c>
      <c r="I3020" s="56">
        <f>IF(G3020="",0,IF(COUNTIF($G$5:G3020,G3020)=1,0,COUNTIF($G$5:G3020,G3020) )   )</f>
        <v>0</v>
      </c>
      <c r="J3020" s="56" t="str">
        <f t="shared" si="575"/>
        <v/>
      </c>
      <c r="K3020" s="56" t="str">
        <f t="shared" si="566"/>
        <v/>
      </c>
      <c r="L3020" s="56" t="str">
        <f t="shared" si="568"/>
        <v/>
      </c>
      <c r="M3020" s="56" t="str">
        <f t="shared" si="569"/>
        <v/>
      </c>
      <c r="N3020" s="56" t="str">
        <f t="shared" si="570"/>
        <v/>
      </c>
      <c r="O3020" s="56" t="str">
        <f t="shared" si="576"/>
        <v/>
      </c>
      <c r="P3020" s="56">
        <f>IF(ISERROR(IF($X$5=1,$Y$5,)),"",IF($X$5=1,$Y$5,))</f>
        <v>0</v>
      </c>
      <c r="Q3020" s="56">
        <f>IF(ISERROR(IF($X$6=1,$Y$6,)),"",IF($X$6=1,$Y$6,))</f>
        <v>10000</v>
      </c>
      <c r="R3020" s="56">
        <f>IF(ISERROR(IF($X$7=1,$Y$7,)),"",IF($X$7=1,$Y$7,))</f>
        <v>0</v>
      </c>
      <c r="S3020" s="56">
        <f>IF(ISERROR(IF($X$8=1,$Y$8,)),"",IF($X$8=1,$Y$8,))</f>
        <v>1000</v>
      </c>
      <c r="T3020" s="56">
        <f>IF(ISERROR(IF($X$9=1,$Y$9,)),"",IF($X$9=1,$Y$9,))</f>
        <v>500</v>
      </c>
      <c r="U3020" s="56">
        <f>IF(ISERROR(IF($X$10=1,$Y$10,)),"",IF($X$10=1,$Y$10,))</f>
        <v>500</v>
      </c>
    </row>
    <row r="3021" spans="1:21" x14ac:dyDescent="0.25">
      <c r="A3021" s="75">
        <f t="shared" si="571"/>
        <v>3017</v>
      </c>
      <c r="C3021" s="56" t="s">
        <v>6039</v>
      </c>
      <c r="E3021" s="56">
        <f t="shared" si="572"/>
        <v>3017</v>
      </c>
      <c r="F3021" s="76">
        <f t="shared" si="567"/>
        <v>110</v>
      </c>
      <c r="G3021" s="56" t="str">
        <f t="shared" si="573"/>
        <v/>
      </c>
      <c r="H3021" s="56">
        <f t="shared" si="574"/>
        <v>3017</v>
      </c>
      <c r="I3021" s="56">
        <f>IF(G3021="",0,IF(COUNTIF($G$5:G3021,G3021)=1,0,COUNTIF($G$5:G3021,G3021) )   )</f>
        <v>0</v>
      </c>
      <c r="J3021" s="56" t="str">
        <f t="shared" si="575"/>
        <v/>
      </c>
      <c r="K3021" s="56" t="str">
        <f t="shared" si="566"/>
        <v/>
      </c>
      <c r="L3021" s="56" t="str">
        <f t="shared" si="568"/>
        <v/>
      </c>
      <c r="M3021" s="56" t="str">
        <f t="shared" si="569"/>
        <v/>
      </c>
      <c r="N3021" s="56" t="str">
        <f t="shared" si="570"/>
        <v/>
      </c>
      <c r="O3021" s="56" t="str">
        <f t="shared" si="576"/>
        <v/>
      </c>
      <c r="P3021" s="56">
        <f>IF(ISERROR(IF($X$5=1,$Y$5,)),"",IF($X$5=1,$Y$5,))</f>
        <v>0</v>
      </c>
      <c r="Q3021" s="56">
        <f>IF(ISERROR(IF($X$6=1,$Y$6,)),"",IF($X$6=1,$Y$6,))</f>
        <v>10000</v>
      </c>
      <c r="R3021" s="56">
        <f>IF(ISERROR(IF($X$7=1,$Y$7,)),"",IF($X$7=1,$Y$7,))</f>
        <v>0</v>
      </c>
      <c r="S3021" s="56">
        <f>IF(ISERROR(IF($X$8=1,$Y$8,)),"",IF($X$8=1,$Y$8,))</f>
        <v>1000</v>
      </c>
      <c r="T3021" s="56">
        <f>IF(ISERROR(IF($X$9=1,$Y$9,)),"",IF($X$9=1,$Y$9,))</f>
        <v>500</v>
      </c>
      <c r="U3021" s="56">
        <f>IF(ISERROR(IF($X$10=1,$Y$10,)),"",IF($X$10=1,$Y$10,))</f>
        <v>500</v>
      </c>
    </row>
    <row r="3022" spans="1:21" x14ac:dyDescent="0.25">
      <c r="A3022" s="75">
        <f t="shared" si="571"/>
        <v>3018</v>
      </c>
      <c r="C3022" s="56" t="s">
        <v>6297</v>
      </c>
      <c r="E3022" s="56">
        <f t="shared" si="572"/>
        <v>3018</v>
      </c>
      <c r="F3022" s="76">
        <f t="shared" si="567"/>
        <v>110</v>
      </c>
      <c r="G3022" s="56" t="str">
        <f t="shared" si="573"/>
        <v/>
      </c>
      <c r="H3022" s="56">
        <f t="shared" si="574"/>
        <v>3018</v>
      </c>
      <c r="I3022" s="56">
        <f>IF(G3022="",0,IF(COUNTIF($G$5:G3022,G3022)=1,0,COUNTIF($G$5:G3022,G3022) )   )</f>
        <v>0</v>
      </c>
      <c r="J3022" s="56" t="str">
        <f t="shared" si="575"/>
        <v/>
      </c>
      <c r="K3022" s="56" t="str">
        <f t="shared" si="566"/>
        <v/>
      </c>
      <c r="L3022" s="56" t="str">
        <f t="shared" si="568"/>
        <v/>
      </c>
      <c r="M3022" s="56" t="str">
        <f t="shared" si="569"/>
        <v/>
      </c>
      <c r="N3022" s="56" t="str">
        <f t="shared" si="570"/>
        <v/>
      </c>
      <c r="O3022" s="56" t="str">
        <f t="shared" si="576"/>
        <v/>
      </c>
      <c r="P3022" s="56">
        <f>IF(ISERROR(IF($X$5=1,$Y$5,)),"",IF($X$5=1,$Y$5,))</f>
        <v>0</v>
      </c>
      <c r="Q3022" s="56">
        <f>IF(ISERROR(IF($X$6=1,$Y$6,)),"",IF($X$6=1,$Y$6,))</f>
        <v>10000</v>
      </c>
      <c r="R3022" s="56">
        <f>IF(ISERROR(IF($X$7=1,$Y$7,)),"",IF($X$7=1,$Y$7,))</f>
        <v>0</v>
      </c>
      <c r="S3022" s="56">
        <f>IF(ISERROR(IF($X$8=1,$Y$8,)),"",IF($X$8=1,$Y$8,))</f>
        <v>1000</v>
      </c>
      <c r="T3022" s="56">
        <f>IF(ISERROR(IF($X$9=1,$Y$9,)),"",IF($X$9=1,$Y$9,))</f>
        <v>500</v>
      </c>
      <c r="U3022" s="56">
        <f>IF(ISERROR(IF($X$10=1,$Y$10,)),"",IF($X$10=1,$Y$10,))</f>
        <v>500</v>
      </c>
    </row>
    <row r="3023" spans="1:21" x14ac:dyDescent="0.25">
      <c r="A3023" s="75">
        <f t="shared" si="571"/>
        <v>3019</v>
      </c>
      <c r="C3023" s="56" t="s">
        <v>2525</v>
      </c>
      <c r="E3023" s="56">
        <f t="shared" si="572"/>
        <v>3019</v>
      </c>
      <c r="F3023" s="76">
        <f t="shared" si="567"/>
        <v>110</v>
      </c>
      <c r="G3023" s="56" t="str">
        <f t="shared" si="573"/>
        <v/>
      </c>
      <c r="H3023" s="56">
        <f t="shared" si="574"/>
        <v>3019</v>
      </c>
      <c r="I3023" s="56">
        <f>IF(G3023="",0,IF(COUNTIF($G$5:G3023,G3023)=1,0,COUNTIF($G$5:G3023,G3023) )   )</f>
        <v>0</v>
      </c>
      <c r="J3023" s="56" t="str">
        <f t="shared" si="575"/>
        <v/>
      </c>
      <c r="K3023" s="56" t="str">
        <f t="shared" si="566"/>
        <v/>
      </c>
      <c r="L3023" s="56" t="str">
        <f t="shared" si="568"/>
        <v/>
      </c>
      <c r="M3023" s="56" t="str">
        <f t="shared" si="569"/>
        <v/>
      </c>
      <c r="N3023" s="56" t="str">
        <f t="shared" si="570"/>
        <v/>
      </c>
      <c r="O3023" s="56" t="str">
        <f t="shared" si="576"/>
        <v/>
      </c>
      <c r="P3023" s="56">
        <f>IF(ISERROR(IF($X$5=1,$Y$5,)),"",IF($X$5=1,$Y$5,))</f>
        <v>0</v>
      </c>
      <c r="Q3023" s="56">
        <f>IF(ISERROR(IF($X$6=1,$Y$6,)),"",IF($X$6=1,$Y$6,))</f>
        <v>10000</v>
      </c>
      <c r="R3023" s="56">
        <f>IF(ISERROR(IF($X$7=1,$Y$7,)),"",IF($X$7=1,$Y$7,))</f>
        <v>0</v>
      </c>
      <c r="S3023" s="56">
        <f>IF(ISERROR(IF($X$8=1,$Y$8,)),"",IF($X$8=1,$Y$8,))</f>
        <v>1000</v>
      </c>
      <c r="T3023" s="56">
        <f>IF(ISERROR(IF($X$9=1,$Y$9,)),"",IF($X$9=1,$Y$9,))</f>
        <v>500</v>
      </c>
      <c r="U3023" s="56">
        <f>IF(ISERROR(IF($X$10=1,$Y$10,)),"",IF($X$10=1,$Y$10,))</f>
        <v>500</v>
      </c>
    </row>
    <row r="3024" spans="1:21" x14ac:dyDescent="0.25">
      <c r="A3024" s="75">
        <f t="shared" si="571"/>
        <v>3020</v>
      </c>
      <c r="C3024" s="56" t="s">
        <v>2526</v>
      </c>
      <c r="E3024" s="56">
        <f t="shared" si="572"/>
        <v>3020</v>
      </c>
      <c r="F3024" s="76">
        <f t="shared" si="567"/>
        <v>110</v>
      </c>
      <c r="G3024" s="56" t="str">
        <f t="shared" si="573"/>
        <v/>
      </c>
      <c r="H3024" s="56">
        <f t="shared" si="574"/>
        <v>3020</v>
      </c>
      <c r="I3024" s="56">
        <f>IF(G3024="",0,IF(COUNTIF($G$5:G3024,G3024)=1,0,COUNTIF($G$5:G3024,G3024) )   )</f>
        <v>0</v>
      </c>
      <c r="J3024" s="56" t="str">
        <f t="shared" si="575"/>
        <v/>
      </c>
      <c r="K3024" s="56" t="str">
        <f t="shared" si="566"/>
        <v/>
      </c>
      <c r="L3024" s="56" t="str">
        <f t="shared" si="568"/>
        <v/>
      </c>
      <c r="M3024" s="56" t="str">
        <f t="shared" si="569"/>
        <v/>
      </c>
      <c r="N3024" s="56" t="str">
        <f t="shared" si="570"/>
        <v/>
      </c>
      <c r="O3024" s="56" t="str">
        <f t="shared" si="576"/>
        <v/>
      </c>
      <c r="P3024" s="56">
        <f>IF(ISERROR(IF($X$5=1,$Y$5,)),"",IF($X$5=1,$Y$5,))</f>
        <v>0</v>
      </c>
      <c r="Q3024" s="56">
        <f>IF(ISERROR(IF($X$6=1,$Y$6,)),"",IF($X$6=1,$Y$6,))</f>
        <v>10000</v>
      </c>
      <c r="R3024" s="56">
        <f>IF(ISERROR(IF($X$7=1,$Y$7,)),"",IF($X$7=1,$Y$7,))</f>
        <v>0</v>
      </c>
      <c r="S3024" s="56">
        <f>IF(ISERROR(IF($X$8=1,$Y$8,)),"",IF($X$8=1,$Y$8,))</f>
        <v>1000</v>
      </c>
      <c r="T3024" s="56">
        <f>IF(ISERROR(IF($X$9=1,$Y$9,)),"",IF($X$9=1,$Y$9,))</f>
        <v>500</v>
      </c>
      <c r="U3024" s="56">
        <f>IF(ISERROR(IF($X$10=1,$Y$10,)),"",IF($X$10=1,$Y$10,))</f>
        <v>500</v>
      </c>
    </row>
    <row r="3025" spans="1:21" x14ac:dyDescent="0.25">
      <c r="A3025" s="75">
        <f t="shared" si="571"/>
        <v>3021</v>
      </c>
      <c r="C3025" s="56" t="s">
        <v>2527</v>
      </c>
      <c r="E3025" s="56">
        <f t="shared" si="572"/>
        <v>3021</v>
      </c>
      <c r="F3025" s="76">
        <f t="shared" si="567"/>
        <v>110</v>
      </c>
      <c r="G3025" s="56" t="str">
        <f t="shared" si="573"/>
        <v/>
      </c>
      <c r="H3025" s="56">
        <f t="shared" si="574"/>
        <v>3021</v>
      </c>
      <c r="I3025" s="56">
        <f>IF(G3025="",0,IF(COUNTIF($G$5:G3025,G3025)=1,0,COUNTIF($G$5:G3025,G3025) )   )</f>
        <v>0</v>
      </c>
      <c r="J3025" s="56" t="str">
        <f t="shared" si="575"/>
        <v/>
      </c>
      <c r="K3025" s="56" t="str">
        <f t="shared" si="566"/>
        <v/>
      </c>
      <c r="L3025" s="56" t="str">
        <f t="shared" si="568"/>
        <v/>
      </c>
      <c r="M3025" s="56" t="str">
        <f t="shared" si="569"/>
        <v/>
      </c>
      <c r="N3025" s="56" t="str">
        <f t="shared" si="570"/>
        <v/>
      </c>
      <c r="O3025" s="56" t="str">
        <f t="shared" si="576"/>
        <v/>
      </c>
      <c r="P3025" s="56">
        <f>IF(ISERROR(IF($X$5=1,$Y$5,)),"",IF($X$5=1,$Y$5,))</f>
        <v>0</v>
      </c>
      <c r="Q3025" s="56">
        <f>IF(ISERROR(IF($X$6=1,$Y$6,)),"",IF($X$6=1,$Y$6,))</f>
        <v>10000</v>
      </c>
      <c r="R3025" s="56">
        <f>IF(ISERROR(IF($X$7=1,$Y$7,)),"",IF($X$7=1,$Y$7,))</f>
        <v>0</v>
      </c>
      <c r="S3025" s="56">
        <f>IF(ISERROR(IF($X$8=1,$Y$8,)),"",IF($X$8=1,$Y$8,))</f>
        <v>1000</v>
      </c>
      <c r="T3025" s="56">
        <f>IF(ISERROR(IF($X$9=1,$Y$9,)),"",IF($X$9=1,$Y$9,))</f>
        <v>500</v>
      </c>
      <c r="U3025" s="56">
        <f>IF(ISERROR(IF($X$10=1,$Y$10,)),"",IF($X$10=1,$Y$10,))</f>
        <v>500</v>
      </c>
    </row>
    <row r="3026" spans="1:21" x14ac:dyDescent="0.25">
      <c r="A3026" s="75">
        <f t="shared" si="571"/>
        <v>3022</v>
      </c>
      <c r="C3026" s="56" t="s">
        <v>6040</v>
      </c>
      <c r="E3026" s="56">
        <f t="shared" si="572"/>
        <v>3022</v>
      </c>
      <c r="F3026" s="76">
        <f t="shared" si="567"/>
        <v>110</v>
      </c>
      <c r="G3026" s="56" t="str">
        <f t="shared" si="573"/>
        <v/>
      </c>
      <c r="H3026" s="56">
        <f t="shared" si="574"/>
        <v>3022</v>
      </c>
      <c r="I3026" s="56">
        <f>IF(G3026="",0,IF(COUNTIF($G$5:G3026,G3026)=1,0,COUNTIF($G$5:G3026,G3026) )   )</f>
        <v>0</v>
      </c>
      <c r="J3026" s="56" t="str">
        <f t="shared" si="575"/>
        <v/>
      </c>
      <c r="K3026" s="56" t="str">
        <f t="shared" si="566"/>
        <v/>
      </c>
      <c r="L3026" s="56" t="str">
        <f t="shared" si="568"/>
        <v/>
      </c>
      <c r="M3026" s="56" t="str">
        <f t="shared" si="569"/>
        <v/>
      </c>
      <c r="N3026" s="56" t="str">
        <f t="shared" si="570"/>
        <v/>
      </c>
      <c r="O3026" s="56" t="str">
        <f t="shared" si="576"/>
        <v/>
      </c>
      <c r="P3026" s="56">
        <f>IF(ISERROR(IF($X$5=1,$Y$5,)),"",IF($X$5=1,$Y$5,))</f>
        <v>0</v>
      </c>
      <c r="Q3026" s="56">
        <f>IF(ISERROR(IF($X$6=1,$Y$6,)),"",IF($X$6=1,$Y$6,))</f>
        <v>10000</v>
      </c>
      <c r="R3026" s="56">
        <f>IF(ISERROR(IF($X$7=1,$Y$7,)),"",IF($X$7=1,$Y$7,))</f>
        <v>0</v>
      </c>
      <c r="S3026" s="56">
        <f>IF(ISERROR(IF($X$8=1,$Y$8,)),"",IF($X$8=1,$Y$8,))</f>
        <v>1000</v>
      </c>
      <c r="T3026" s="56">
        <f>IF(ISERROR(IF($X$9=1,$Y$9,)),"",IF($X$9=1,$Y$9,))</f>
        <v>500</v>
      </c>
      <c r="U3026" s="56">
        <f>IF(ISERROR(IF($X$10=1,$Y$10,)),"",IF($X$10=1,$Y$10,))</f>
        <v>500</v>
      </c>
    </row>
    <row r="3027" spans="1:21" x14ac:dyDescent="0.25">
      <c r="A3027" s="75">
        <f t="shared" si="571"/>
        <v>3023</v>
      </c>
      <c r="C3027" s="56" t="s">
        <v>2529</v>
      </c>
      <c r="E3027" s="56">
        <f t="shared" si="572"/>
        <v>3023</v>
      </c>
      <c r="F3027" s="76">
        <f t="shared" si="567"/>
        <v>110</v>
      </c>
      <c r="G3027" s="56" t="str">
        <f t="shared" si="573"/>
        <v/>
      </c>
      <c r="H3027" s="56">
        <f t="shared" si="574"/>
        <v>3023</v>
      </c>
      <c r="I3027" s="56">
        <f>IF(G3027="",0,IF(COUNTIF($G$5:G3027,G3027)=1,0,COUNTIF($G$5:G3027,G3027) )   )</f>
        <v>0</v>
      </c>
      <c r="J3027" s="56" t="str">
        <f t="shared" si="575"/>
        <v/>
      </c>
      <c r="K3027" s="56" t="str">
        <f t="shared" si="566"/>
        <v/>
      </c>
      <c r="L3027" s="56" t="str">
        <f t="shared" si="568"/>
        <v/>
      </c>
      <c r="M3027" s="56" t="str">
        <f t="shared" si="569"/>
        <v/>
      </c>
      <c r="N3027" s="56" t="str">
        <f t="shared" si="570"/>
        <v/>
      </c>
      <c r="O3027" s="56" t="str">
        <f t="shared" si="576"/>
        <v/>
      </c>
      <c r="P3027" s="56">
        <f>IF(ISERROR(IF($X$5=1,$Y$5,)),"",IF($X$5=1,$Y$5,))</f>
        <v>0</v>
      </c>
      <c r="Q3027" s="56">
        <f>IF(ISERROR(IF($X$6=1,$Y$6,)),"",IF($X$6=1,$Y$6,))</f>
        <v>10000</v>
      </c>
      <c r="R3027" s="56">
        <f>IF(ISERROR(IF($X$7=1,$Y$7,)),"",IF($X$7=1,$Y$7,))</f>
        <v>0</v>
      </c>
      <c r="S3027" s="56">
        <f>IF(ISERROR(IF($X$8=1,$Y$8,)),"",IF($X$8=1,$Y$8,))</f>
        <v>1000</v>
      </c>
      <c r="T3027" s="56">
        <f>IF(ISERROR(IF($X$9=1,$Y$9,)),"",IF($X$9=1,$Y$9,))</f>
        <v>500</v>
      </c>
      <c r="U3027" s="56">
        <f>IF(ISERROR(IF($X$10=1,$Y$10,)),"",IF($X$10=1,$Y$10,))</f>
        <v>500</v>
      </c>
    </row>
    <row r="3028" spans="1:21" x14ac:dyDescent="0.25">
      <c r="A3028" s="75">
        <f t="shared" si="571"/>
        <v>3024</v>
      </c>
      <c r="C3028" s="56" t="s">
        <v>2518</v>
      </c>
      <c r="E3028" s="56">
        <f t="shared" si="572"/>
        <v>3024</v>
      </c>
      <c r="F3028" s="76">
        <f t="shared" si="567"/>
        <v>110</v>
      </c>
      <c r="G3028" s="56" t="str">
        <f t="shared" si="573"/>
        <v/>
      </c>
      <c r="H3028" s="56">
        <f t="shared" si="574"/>
        <v>3024</v>
      </c>
      <c r="I3028" s="56">
        <f>IF(G3028="",0,IF(COUNTIF($G$5:G3028,G3028)=1,0,COUNTIF($G$5:G3028,G3028) )   )</f>
        <v>0</v>
      </c>
      <c r="J3028" s="56" t="str">
        <f t="shared" si="575"/>
        <v/>
      </c>
      <c r="K3028" s="56" t="str">
        <f t="shared" si="566"/>
        <v/>
      </c>
      <c r="L3028" s="56" t="str">
        <f t="shared" si="568"/>
        <v/>
      </c>
      <c r="M3028" s="56" t="str">
        <f t="shared" si="569"/>
        <v/>
      </c>
      <c r="N3028" s="56" t="str">
        <f t="shared" si="570"/>
        <v/>
      </c>
      <c r="O3028" s="56" t="str">
        <f t="shared" si="576"/>
        <v/>
      </c>
      <c r="P3028" s="56">
        <f>IF(ISERROR(IF($X$5=1,$Y$5,)),"",IF($X$5=1,$Y$5,))</f>
        <v>0</v>
      </c>
      <c r="Q3028" s="56">
        <f>IF(ISERROR(IF($X$6=1,$Y$6,)),"",IF($X$6=1,$Y$6,))</f>
        <v>10000</v>
      </c>
      <c r="R3028" s="56">
        <f>IF(ISERROR(IF($X$7=1,$Y$7,)),"",IF($X$7=1,$Y$7,))</f>
        <v>0</v>
      </c>
      <c r="S3028" s="56">
        <f>IF(ISERROR(IF($X$8=1,$Y$8,)),"",IF($X$8=1,$Y$8,))</f>
        <v>1000</v>
      </c>
      <c r="T3028" s="56">
        <f>IF(ISERROR(IF($X$9=1,$Y$9,)),"",IF($X$9=1,$Y$9,))</f>
        <v>500</v>
      </c>
      <c r="U3028" s="56">
        <f>IF(ISERROR(IF($X$10=1,$Y$10,)),"",IF($X$10=1,$Y$10,))</f>
        <v>500</v>
      </c>
    </row>
    <row r="3029" spans="1:21" x14ac:dyDescent="0.25">
      <c r="A3029" s="75">
        <f t="shared" si="571"/>
        <v>3025</v>
      </c>
      <c r="D3029" s="56" t="s">
        <v>2840</v>
      </c>
      <c r="E3029" s="56">
        <f t="shared" si="572"/>
        <v>3025</v>
      </c>
      <c r="F3029" s="76">
        <f t="shared" si="567"/>
        <v>110</v>
      </c>
      <c r="G3029" s="56" t="str">
        <f t="shared" si="573"/>
        <v>ISS.FGB</v>
      </c>
      <c r="H3029" s="56">
        <f t="shared" si="574"/>
        <v>3025</v>
      </c>
      <c r="I3029" s="56">
        <f>IF(G3029="",0,IF(COUNTIF($G$5:G3029,G3029)=1,0,COUNTIF($G$5:G3029,G3029) )   )</f>
        <v>0</v>
      </c>
      <c r="J3029" s="56" t="str">
        <f t="shared" si="575"/>
        <v/>
      </c>
      <c r="K3029" s="56" t="str">
        <f t="shared" si="566"/>
        <v/>
      </c>
      <c r="L3029" s="56" t="str">
        <f t="shared" si="568"/>
        <v/>
      </c>
      <c r="M3029" s="56" t="str">
        <f t="shared" si="569"/>
        <v/>
      </c>
      <c r="N3029" s="56" t="str">
        <f t="shared" si="570"/>
        <v/>
      </c>
      <c r="O3029" s="56" t="str">
        <f t="shared" si="576"/>
        <v/>
      </c>
      <c r="P3029" s="56">
        <f>IF(ISERROR(IF($X$5=1,$Y$5,)),"",IF($X$5=1,$Y$5,))</f>
        <v>0</v>
      </c>
      <c r="Q3029" s="56">
        <f>IF(ISERROR(IF($X$6=1,$Y$6,)),"",IF($X$6=1,$Y$6,))</f>
        <v>10000</v>
      </c>
      <c r="R3029" s="56">
        <f>IF(ISERROR(IF($X$7=1,$Y$7,)),"",IF($X$7=1,$Y$7,))</f>
        <v>0</v>
      </c>
      <c r="S3029" s="56">
        <f>IF(ISERROR(IF($X$8=1,$Y$8,)),"",IF($X$8=1,$Y$8,))</f>
        <v>1000</v>
      </c>
      <c r="T3029" s="56">
        <f>IF(ISERROR(IF($X$9=1,$Y$9,)),"",IF($X$9=1,$Y$9,))</f>
        <v>500</v>
      </c>
      <c r="U3029" s="56">
        <f>IF(ISERROR(IF($X$10=1,$Y$10,)),"",IF($X$10=1,$Y$10,))</f>
        <v>500</v>
      </c>
    </row>
    <row r="3030" spans="1:21" x14ac:dyDescent="0.25">
      <c r="A3030" s="75">
        <f t="shared" si="571"/>
        <v>3026</v>
      </c>
      <c r="D3030" s="56" t="s">
        <v>2841</v>
      </c>
      <c r="E3030" s="56">
        <f t="shared" si="572"/>
        <v>3026</v>
      </c>
      <c r="F3030" s="76">
        <f t="shared" si="567"/>
        <v>110</v>
      </c>
      <c r="G3030" s="56" t="str">
        <f t="shared" si="573"/>
        <v>Mir.Core.Module</v>
      </c>
      <c r="H3030" s="56">
        <f t="shared" si="574"/>
        <v>3026</v>
      </c>
      <c r="I3030" s="56">
        <f>IF(G3030="",0,IF(COUNTIF($G$5:G3030,G3030)=1,0,COUNTIF($G$5:G3030,G3030) )   )</f>
        <v>0</v>
      </c>
      <c r="J3030" s="56" t="str">
        <f t="shared" si="575"/>
        <v/>
      </c>
      <c r="K3030" s="56" t="str">
        <f t="shared" si="566"/>
        <v/>
      </c>
      <c r="L3030" s="56" t="str">
        <f t="shared" si="568"/>
        <v/>
      </c>
      <c r="M3030" s="56" t="str">
        <f t="shared" si="569"/>
        <v/>
      </c>
      <c r="N3030" s="56" t="str">
        <f t="shared" si="570"/>
        <v/>
      </c>
      <c r="O3030" s="56" t="str">
        <f t="shared" si="576"/>
        <v/>
      </c>
      <c r="P3030" s="56">
        <f>IF(ISERROR(IF($X$5=1,$Y$5,)),"",IF($X$5=1,$Y$5,))</f>
        <v>0</v>
      </c>
      <c r="Q3030" s="56">
        <f>IF(ISERROR(IF($X$6=1,$Y$6,)),"",IF($X$6=1,$Y$6,))</f>
        <v>10000</v>
      </c>
      <c r="R3030" s="56">
        <f>IF(ISERROR(IF($X$7=1,$Y$7,)),"",IF($X$7=1,$Y$7,))</f>
        <v>0</v>
      </c>
      <c r="S3030" s="56">
        <f>IF(ISERROR(IF($X$8=1,$Y$8,)),"",IF($X$8=1,$Y$8,))</f>
        <v>1000</v>
      </c>
      <c r="T3030" s="56">
        <f>IF(ISERROR(IF($X$9=1,$Y$9,)),"",IF($X$9=1,$Y$9,))</f>
        <v>500</v>
      </c>
      <c r="U3030" s="56">
        <f>IF(ISERROR(IF($X$10=1,$Y$10,)),"",IF($X$10=1,$Y$10,))</f>
        <v>500</v>
      </c>
    </row>
    <row r="3031" spans="1:21" x14ac:dyDescent="0.25">
      <c r="A3031" s="75">
        <f t="shared" si="571"/>
        <v>3027</v>
      </c>
      <c r="D3031" s="56" t="s">
        <v>2842</v>
      </c>
      <c r="E3031" s="56">
        <f t="shared" si="572"/>
        <v>3027</v>
      </c>
      <c r="F3031" s="76">
        <f t="shared" si="567"/>
        <v>110</v>
      </c>
      <c r="G3031" s="56" t="str">
        <f t="shared" si="573"/>
        <v>Mir.Solar.Panel</v>
      </c>
      <c r="H3031" s="56">
        <f t="shared" si="574"/>
        <v>3027</v>
      </c>
      <c r="I3031" s="56">
        <f>IF(G3031="",0,IF(COUNTIF($G$5:G3031,G3031)=1,0,COUNTIF($G$5:G3031,G3031) )   )</f>
        <v>0</v>
      </c>
      <c r="J3031" s="56" t="str">
        <f t="shared" si="575"/>
        <v/>
      </c>
      <c r="K3031" s="56" t="str">
        <f t="shared" si="566"/>
        <v/>
      </c>
      <c r="L3031" s="56" t="str">
        <f t="shared" si="568"/>
        <v/>
      </c>
      <c r="M3031" s="56" t="str">
        <f t="shared" si="569"/>
        <v/>
      </c>
      <c r="N3031" s="56" t="str">
        <f t="shared" si="570"/>
        <v/>
      </c>
      <c r="O3031" s="56" t="str">
        <f t="shared" si="576"/>
        <v/>
      </c>
      <c r="P3031" s="56">
        <f>IF(ISERROR(IF($X$5=1,$Y$5,)),"",IF($X$5=1,$Y$5,))</f>
        <v>0</v>
      </c>
      <c r="Q3031" s="56">
        <f>IF(ISERROR(IF($X$6=1,$Y$6,)),"",IF($X$6=1,$Y$6,))</f>
        <v>10000</v>
      </c>
      <c r="R3031" s="56">
        <f>IF(ISERROR(IF($X$7=1,$Y$7,)),"",IF($X$7=1,$Y$7,))</f>
        <v>0</v>
      </c>
      <c r="S3031" s="56">
        <f>IF(ISERROR(IF($X$8=1,$Y$8,)),"",IF($X$8=1,$Y$8,))</f>
        <v>1000</v>
      </c>
      <c r="T3031" s="56">
        <f>IF(ISERROR(IF($X$9=1,$Y$9,)),"",IF($X$9=1,$Y$9,))</f>
        <v>500</v>
      </c>
      <c r="U3031" s="56">
        <f>IF(ISERROR(IF($X$10=1,$Y$10,)),"",IF($X$10=1,$Y$10,))</f>
        <v>500</v>
      </c>
    </row>
    <row r="3032" spans="1:21" x14ac:dyDescent="0.25">
      <c r="A3032" s="75">
        <f t="shared" si="571"/>
        <v>3028</v>
      </c>
      <c r="D3032" s="56" t="s">
        <v>2843</v>
      </c>
      <c r="E3032" s="56">
        <f t="shared" si="572"/>
        <v>3028</v>
      </c>
      <c r="F3032" s="76">
        <f t="shared" si="567"/>
        <v>110</v>
      </c>
      <c r="G3032" s="56" t="str">
        <f t="shared" si="573"/>
        <v>Mir.Core.TopSolarPanel</v>
      </c>
      <c r="H3032" s="56">
        <f t="shared" si="574"/>
        <v>3028</v>
      </c>
      <c r="I3032" s="56">
        <f>IF(G3032="",0,IF(COUNTIF($G$5:G3032,G3032)=1,0,COUNTIF($G$5:G3032,G3032) )   )</f>
        <v>0</v>
      </c>
      <c r="J3032" s="56" t="str">
        <f t="shared" si="575"/>
        <v/>
      </c>
      <c r="K3032" s="56" t="str">
        <f t="shared" si="566"/>
        <v/>
      </c>
      <c r="L3032" s="56" t="str">
        <f t="shared" si="568"/>
        <v/>
      </c>
      <c r="M3032" s="56" t="str">
        <f t="shared" si="569"/>
        <v/>
      </c>
      <c r="N3032" s="56" t="str">
        <f t="shared" si="570"/>
        <v/>
      </c>
      <c r="O3032" s="56" t="str">
        <f t="shared" si="576"/>
        <v/>
      </c>
      <c r="P3032" s="56">
        <f>IF(ISERROR(IF($X$5=1,$Y$5,)),"",IF($X$5=1,$Y$5,))</f>
        <v>0</v>
      </c>
      <c r="Q3032" s="56">
        <f>IF(ISERROR(IF($X$6=1,$Y$6,)),"",IF($X$6=1,$Y$6,))</f>
        <v>10000</v>
      </c>
      <c r="R3032" s="56">
        <f>IF(ISERROR(IF($X$7=1,$Y$7,)),"",IF($X$7=1,$Y$7,))</f>
        <v>0</v>
      </c>
      <c r="S3032" s="56">
        <f>IF(ISERROR(IF($X$8=1,$Y$8,)),"",IF($X$8=1,$Y$8,))</f>
        <v>1000</v>
      </c>
      <c r="T3032" s="56">
        <f>IF(ISERROR(IF($X$9=1,$Y$9,)),"",IF($X$9=1,$Y$9,))</f>
        <v>500</v>
      </c>
      <c r="U3032" s="56">
        <f>IF(ISERROR(IF($X$10=1,$Y$10,)),"",IF($X$10=1,$Y$10,))</f>
        <v>500</v>
      </c>
    </row>
    <row r="3033" spans="1:21" x14ac:dyDescent="0.25">
      <c r="A3033" s="75">
        <f t="shared" si="571"/>
        <v>3029</v>
      </c>
      <c r="D3033" s="56" t="s">
        <v>2844</v>
      </c>
      <c r="E3033" s="56">
        <f t="shared" si="572"/>
        <v>3029</v>
      </c>
      <c r="F3033" s="76">
        <f t="shared" si="567"/>
        <v>110</v>
      </c>
      <c r="G3033" s="56" t="str">
        <f t="shared" si="573"/>
        <v>Kvant.1</v>
      </c>
      <c r="H3033" s="56">
        <f t="shared" si="574"/>
        <v>3029</v>
      </c>
      <c r="I3033" s="56">
        <f>IF(G3033="",0,IF(COUNTIF($G$5:G3033,G3033)=1,0,COUNTIF($G$5:G3033,G3033) )   )</f>
        <v>0</v>
      </c>
      <c r="J3033" s="56" t="str">
        <f t="shared" si="575"/>
        <v/>
      </c>
      <c r="K3033" s="56" t="str">
        <f t="shared" si="566"/>
        <v/>
      </c>
      <c r="L3033" s="56" t="str">
        <f t="shared" si="568"/>
        <v/>
      </c>
      <c r="M3033" s="56" t="str">
        <f t="shared" si="569"/>
        <v/>
      </c>
      <c r="N3033" s="56" t="str">
        <f t="shared" si="570"/>
        <v/>
      </c>
      <c r="O3033" s="56" t="str">
        <f t="shared" si="576"/>
        <v/>
      </c>
      <c r="P3033" s="56">
        <f>IF(ISERROR(IF($X$5=1,$Y$5,)),"",IF($X$5=1,$Y$5,))</f>
        <v>0</v>
      </c>
      <c r="Q3033" s="56">
        <f>IF(ISERROR(IF($X$6=1,$Y$6,)),"",IF($X$6=1,$Y$6,))</f>
        <v>10000</v>
      </c>
      <c r="R3033" s="56">
        <f>IF(ISERROR(IF($X$7=1,$Y$7,)),"",IF($X$7=1,$Y$7,))</f>
        <v>0</v>
      </c>
      <c r="S3033" s="56">
        <f>IF(ISERROR(IF($X$8=1,$Y$8,)),"",IF($X$8=1,$Y$8,))</f>
        <v>1000</v>
      </c>
      <c r="T3033" s="56">
        <f>IF(ISERROR(IF($X$9=1,$Y$9,)),"",IF($X$9=1,$Y$9,))</f>
        <v>500</v>
      </c>
      <c r="U3033" s="56">
        <f>IF(ISERROR(IF($X$10=1,$Y$10,)),"",IF($X$10=1,$Y$10,))</f>
        <v>500</v>
      </c>
    </row>
    <row r="3034" spans="1:21" x14ac:dyDescent="0.25">
      <c r="A3034" s="75">
        <f t="shared" si="571"/>
        <v>3030</v>
      </c>
      <c r="D3034" s="56" t="s">
        <v>2845</v>
      </c>
      <c r="E3034" s="56">
        <f t="shared" si="572"/>
        <v>3030</v>
      </c>
      <c r="F3034" s="76">
        <f t="shared" si="567"/>
        <v>110</v>
      </c>
      <c r="G3034" s="56" t="str">
        <f t="shared" si="573"/>
        <v>Kvant.1.Solar.Panel</v>
      </c>
      <c r="H3034" s="56">
        <f t="shared" si="574"/>
        <v>3030</v>
      </c>
      <c r="I3034" s="56">
        <f>IF(G3034="",0,IF(COUNTIF($G$5:G3034,G3034)=1,0,COUNTIF($G$5:G3034,G3034) )   )</f>
        <v>0</v>
      </c>
      <c r="J3034" s="56" t="str">
        <f t="shared" si="575"/>
        <v/>
      </c>
      <c r="K3034" s="56" t="str">
        <f t="shared" si="566"/>
        <v/>
      </c>
      <c r="L3034" s="56" t="str">
        <f t="shared" si="568"/>
        <v/>
      </c>
      <c r="M3034" s="56" t="str">
        <f t="shared" si="569"/>
        <v/>
      </c>
      <c r="N3034" s="56" t="str">
        <f t="shared" si="570"/>
        <v/>
      </c>
      <c r="O3034" s="56" t="str">
        <f t="shared" si="576"/>
        <v/>
      </c>
      <c r="P3034" s="56">
        <f>IF(ISERROR(IF($X$5=1,$Y$5,)),"",IF($X$5=1,$Y$5,))</f>
        <v>0</v>
      </c>
      <c r="Q3034" s="56">
        <f>IF(ISERROR(IF($X$6=1,$Y$6,)),"",IF($X$6=1,$Y$6,))</f>
        <v>10000</v>
      </c>
      <c r="R3034" s="56">
        <f>IF(ISERROR(IF($X$7=1,$Y$7,)),"",IF($X$7=1,$Y$7,))</f>
        <v>0</v>
      </c>
      <c r="S3034" s="56">
        <f>IF(ISERROR(IF($X$8=1,$Y$8,)),"",IF($X$8=1,$Y$8,))</f>
        <v>1000</v>
      </c>
      <c r="T3034" s="56">
        <f>IF(ISERROR(IF($X$9=1,$Y$9,)),"",IF($X$9=1,$Y$9,))</f>
        <v>500</v>
      </c>
      <c r="U3034" s="56">
        <f>IF(ISERROR(IF($X$10=1,$Y$10,)),"",IF($X$10=1,$Y$10,))</f>
        <v>500</v>
      </c>
    </row>
    <row r="3035" spans="1:21" x14ac:dyDescent="0.25">
      <c r="A3035" s="75">
        <f t="shared" si="571"/>
        <v>3031</v>
      </c>
      <c r="D3035" s="56" t="s">
        <v>2846</v>
      </c>
      <c r="E3035" s="56">
        <f t="shared" si="572"/>
        <v>3031</v>
      </c>
      <c r="F3035" s="76">
        <f t="shared" si="567"/>
        <v>110</v>
      </c>
      <c r="G3035" s="56" t="str">
        <f t="shared" si="573"/>
        <v>Mir.RCS.ThrusterBlock</v>
      </c>
      <c r="H3035" s="56">
        <f t="shared" si="574"/>
        <v>3031</v>
      </c>
      <c r="I3035" s="56">
        <f>IF(G3035="",0,IF(COUNTIF($G$5:G3035,G3035)=1,0,COUNTIF($G$5:G3035,G3035) )   )</f>
        <v>0</v>
      </c>
      <c r="J3035" s="56" t="str">
        <f t="shared" si="575"/>
        <v/>
      </c>
      <c r="K3035" s="56" t="str">
        <f t="shared" si="566"/>
        <v/>
      </c>
      <c r="L3035" s="56" t="str">
        <f t="shared" si="568"/>
        <v/>
      </c>
      <c r="M3035" s="56" t="str">
        <f t="shared" si="569"/>
        <v/>
      </c>
      <c r="N3035" s="56" t="str">
        <f t="shared" si="570"/>
        <v/>
      </c>
      <c r="O3035" s="56" t="str">
        <f t="shared" si="576"/>
        <v/>
      </c>
      <c r="P3035" s="56">
        <f>IF(ISERROR(IF($X$5=1,$Y$5,)),"",IF($X$5=1,$Y$5,))</f>
        <v>0</v>
      </c>
      <c r="Q3035" s="56">
        <f>IF(ISERROR(IF($X$6=1,$Y$6,)),"",IF($X$6=1,$Y$6,))</f>
        <v>10000</v>
      </c>
      <c r="R3035" s="56">
        <f>IF(ISERROR(IF($X$7=1,$Y$7,)),"",IF($X$7=1,$Y$7,))</f>
        <v>0</v>
      </c>
      <c r="S3035" s="56">
        <f>IF(ISERROR(IF($X$8=1,$Y$8,)),"",IF($X$8=1,$Y$8,))</f>
        <v>1000</v>
      </c>
      <c r="T3035" s="56">
        <f>IF(ISERROR(IF($X$9=1,$Y$9,)),"",IF($X$9=1,$Y$9,))</f>
        <v>500</v>
      </c>
      <c r="U3035" s="56">
        <f>IF(ISERROR(IF($X$10=1,$Y$10,)),"",IF($X$10=1,$Y$10,))</f>
        <v>500</v>
      </c>
    </row>
    <row r="3036" spans="1:21" x14ac:dyDescent="0.25">
      <c r="A3036" s="75">
        <f t="shared" si="571"/>
        <v>3032</v>
      </c>
      <c r="D3036" s="56" t="s">
        <v>2847</v>
      </c>
      <c r="E3036" s="56">
        <f t="shared" si="572"/>
        <v>3032</v>
      </c>
      <c r="F3036" s="76">
        <f t="shared" si="567"/>
        <v>110</v>
      </c>
      <c r="G3036" s="56" t="str">
        <f t="shared" si="573"/>
        <v>Mir.DockingPortDrogue</v>
      </c>
      <c r="H3036" s="56">
        <f t="shared" si="574"/>
        <v>3032</v>
      </c>
      <c r="I3036" s="56">
        <f>IF(G3036="",0,IF(COUNTIF($G$5:G3036,G3036)=1,0,COUNTIF($G$5:G3036,G3036) )   )</f>
        <v>0</v>
      </c>
      <c r="J3036" s="56" t="str">
        <f t="shared" si="575"/>
        <v/>
      </c>
      <c r="K3036" s="56" t="str">
        <f t="shared" si="566"/>
        <v/>
      </c>
      <c r="L3036" s="56" t="str">
        <f t="shared" si="568"/>
        <v/>
      </c>
      <c r="M3036" s="56" t="str">
        <f t="shared" si="569"/>
        <v/>
      </c>
      <c r="N3036" s="56" t="str">
        <f t="shared" si="570"/>
        <v/>
      </c>
      <c r="O3036" s="56" t="str">
        <f t="shared" si="576"/>
        <v/>
      </c>
      <c r="P3036" s="56">
        <f>IF(ISERROR(IF($X$5=1,$Y$5,)),"",IF($X$5=1,$Y$5,))</f>
        <v>0</v>
      </c>
      <c r="Q3036" s="56">
        <f>IF(ISERROR(IF($X$6=1,$Y$6,)),"",IF($X$6=1,$Y$6,))</f>
        <v>10000</v>
      </c>
      <c r="R3036" s="56">
        <f>IF(ISERROR(IF($X$7=1,$Y$7,)),"",IF($X$7=1,$Y$7,))</f>
        <v>0</v>
      </c>
      <c r="S3036" s="56">
        <f>IF(ISERROR(IF($X$8=1,$Y$8,)),"",IF($X$8=1,$Y$8,))</f>
        <v>1000</v>
      </c>
      <c r="T3036" s="56">
        <f>IF(ISERROR(IF($X$9=1,$Y$9,)),"",IF($X$9=1,$Y$9,))</f>
        <v>500</v>
      </c>
      <c r="U3036" s="56">
        <f>IF(ISERROR(IF($X$10=1,$Y$10,)),"",IF($X$10=1,$Y$10,))</f>
        <v>500</v>
      </c>
    </row>
    <row r="3037" spans="1:21" x14ac:dyDescent="0.25">
      <c r="A3037" s="75">
        <f t="shared" si="571"/>
        <v>3033</v>
      </c>
      <c r="D3037" s="56" t="s">
        <v>2848</v>
      </c>
      <c r="E3037" s="56">
        <f t="shared" si="572"/>
        <v>3033</v>
      </c>
      <c r="F3037" s="76">
        <f t="shared" si="567"/>
        <v>110</v>
      </c>
      <c r="G3037" s="56" t="str">
        <f t="shared" si="573"/>
        <v>Mir.DockingPortCoverCap</v>
      </c>
      <c r="H3037" s="56">
        <f t="shared" si="574"/>
        <v>3033</v>
      </c>
      <c r="I3037" s="56">
        <f>IF(G3037="",0,IF(COUNTIF($G$5:G3037,G3037)=1,0,COUNTIF($G$5:G3037,G3037) )   )</f>
        <v>0</v>
      </c>
      <c r="J3037" s="56" t="str">
        <f t="shared" si="575"/>
        <v/>
      </c>
      <c r="K3037" s="56" t="str">
        <f t="shared" si="566"/>
        <v/>
      </c>
      <c r="L3037" s="56" t="str">
        <f t="shared" si="568"/>
        <v/>
      </c>
      <c r="M3037" s="56" t="str">
        <f t="shared" si="569"/>
        <v/>
      </c>
      <c r="N3037" s="56" t="str">
        <f t="shared" si="570"/>
        <v/>
      </c>
      <c r="O3037" s="56" t="str">
        <f t="shared" si="576"/>
        <v/>
      </c>
      <c r="P3037" s="56">
        <f>IF(ISERROR(IF($X$5=1,$Y$5,)),"",IF($X$5=1,$Y$5,))</f>
        <v>0</v>
      </c>
      <c r="Q3037" s="56">
        <f>IF(ISERROR(IF($X$6=1,$Y$6,)),"",IF($X$6=1,$Y$6,))</f>
        <v>10000</v>
      </c>
      <c r="R3037" s="56">
        <f>IF(ISERROR(IF($X$7=1,$Y$7,)),"",IF($X$7=1,$Y$7,))</f>
        <v>0</v>
      </c>
      <c r="S3037" s="56">
        <f>IF(ISERROR(IF($X$8=1,$Y$8,)),"",IF($X$8=1,$Y$8,))</f>
        <v>1000</v>
      </c>
      <c r="T3037" s="56">
        <f>IF(ISERROR(IF($X$9=1,$Y$9,)),"",IF($X$9=1,$Y$9,))</f>
        <v>500</v>
      </c>
      <c r="U3037" s="56">
        <f>IF(ISERROR(IF($X$10=1,$Y$10,)),"",IF($X$10=1,$Y$10,))</f>
        <v>500</v>
      </c>
    </row>
    <row r="3038" spans="1:21" x14ac:dyDescent="0.25">
      <c r="A3038" s="75">
        <f t="shared" si="571"/>
        <v>3034</v>
      </c>
      <c r="D3038" s="56" t="s">
        <v>2849</v>
      </c>
      <c r="E3038" s="56">
        <f t="shared" si="572"/>
        <v>3034</v>
      </c>
      <c r="F3038" s="76">
        <f t="shared" si="567"/>
        <v>110</v>
      </c>
      <c r="G3038" s="56" t="str">
        <f t="shared" si="573"/>
        <v>Mir.DockingPortProbe</v>
      </c>
      <c r="H3038" s="56">
        <f t="shared" si="574"/>
        <v>3034</v>
      </c>
      <c r="I3038" s="56">
        <f>IF(G3038="",0,IF(COUNTIF($G$5:G3038,G3038)=1,0,COUNTIF($G$5:G3038,G3038) )   )</f>
        <v>0</v>
      </c>
      <c r="J3038" s="56" t="str">
        <f t="shared" si="575"/>
        <v/>
      </c>
      <c r="K3038" s="56" t="str">
        <f t="shared" si="566"/>
        <v/>
      </c>
      <c r="L3038" s="56" t="str">
        <f t="shared" si="568"/>
        <v/>
      </c>
      <c r="M3038" s="56" t="str">
        <f t="shared" si="569"/>
        <v/>
      </c>
      <c r="N3038" s="56" t="str">
        <f t="shared" si="570"/>
        <v/>
      </c>
      <c r="O3038" s="56" t="str">
        <f t="shared" si="576"/>
        <v/>
      </c>
      <c r="P3038" s="56">
        <f>IF(ISERROR(IF($X$5=1,$Y$5,)),"",IF($X$5=1,$Y$5,))</f>
        <v>0</v>
      </c>
      <c r="Q3038" s="56">
        <f>IF(ISERROR(IF($X$6=1,$Y$6,)),"",IF($X$6=1,$Y$6,))</f>
        <v>10000</v>
      </c>
      <c r="R3038" s="56">
        <f>IF(ISERROR(IF($X$7=1,$Y$7,)),"",IF($X$7=1,$Y$7,))</f>
        <v>0</v>
      </c>
      <c r="S3038" s="56">
        <f>IF(ISERROR(IF($X$8=1,$Y$8,)),"",IF($X$8=1,$Y$8,))</f>
        <v>1000</v>
      </c>
      <c r="T3038" s="56">
        <f>IF(ISERROR(IF($X$9=1,$Y$9,)),"",IF($X$9=1,$Y$9,))</f>
        <v>500</v>
      </c>
      <c r="U3038" s="56">
        <f>IF(ISERROR(IF($X$10=1,$Y$10,)),"",IF($X$10=1,$Y$10,))</f>
        <v>500</v>
      </c>
    </row>
    <row r="3039" spans="1:21" x14ac:dyDescent="0.25">
      <c r="A3039" s="75">
        <f t="shared" si="571"/>
        <v>3035</v>
      </c>
      <c r="D3039" s="56" t="s">
        <v>2850</v>
      </c>
      <c r="E3039" s="56">
        <f t="shared" si="572"/>
        <v>3035</v>
      </c>
      <c r="F3039" s="76">
        <f t="shared" si="567"/>
        <v>110</v>
      </c>
      <c r="G3039" s="56" t="str">
        <f t="shared" si="573"/>
        <v>Mir.Kristall</v>
      </c>
      <c r="H3039" s="56">
        <f t="shared" si="574"/>
        <v>3035</v>
      </c>
      <c r="I3039" s="56">
        <f>IF(G3039="",0,IF(COUNTIF($G$5:G3039,G3039)=1,0,COUNTIF($G$5:G3039,G3039) )   )</f>
        <v>0</v>
      </c>
      <c r="J3039" s="56" t="str">
        <f t="shared" si="575"/>
        <v/>
      </c>
      <c r="K3039" s="56" t="str">
        <f t="shared" si="566"/>
        <v/>
      </c>
      <c r="L3039" s="56" t="str">
        <f t="shared" si="568"/>
        <v/>
      </c>
      <c r="M3039" s="56" t="str">
        <f t="shared" si="569"/>
        <v/>
      </c>
      <c r="N3039" s="56" t="str">
        <f t="shared" si="570"/>
        <v/>
      </c>
      <c r="O3039" s="56" t="str">
        <f t="shared" si="576"/>
        <v/>
      </c>
      <c r="P3039" s="56">
        <f>IF(ISERROR(IF($X$5=1,$Y$5,)),"",IF($X$5=1,$Y$5,))</f>
        <v>0</v>
      </c>
      <c r="Q3039" s="56">
        <f>IF(ISERROR(IF($X$6=1,$Y$6,)),"",IF($X$6=1,$Y$6,))</f>
        <v>10000</v>
      </c>
      <c r="R3039" s="56">
        <f>IF(ISERROR(IF($X$7=1,$Y$7,)),"",IF($X$7=1,$Y$7,))</f>
        <v>0</v>
      </c>
      <c r="S3039" s="56">
        <f>IF(ISERROR(IF($X$8=1,$Y$8,)),"",IF($X$8=1,$Y$8,))</f>
        <v>1000</v>
      </c>
      <c r="T3039" s="56">
        <f>IF(ISERROR(IF($X$9=1,$Y$9,)),"",IF($X$9=1,$Y$9,))</f>
        <v>500</v>
      </c>
      <c r="U3039" s="56">
        <f>IF(ISERROR(IF($X$10=1,$Y$10,)),"",IF($X$10=1,$Y$10,))</f>
        <v>500</v>
      </c>
    </row>
    <row r="3040" spans="1:21" x14ac:dyDescent="0.25">
      <c r="A3040" s="75">
        <f t="shared" si="571"/>
        <v>3036</v>
      </c>
      <c r="D3040" s="56" t="s">
        <v>2851</v>
      </c>
      <c r="E3040" s="56">
        <f t="shared" si="572"/>
        <v>3036</v>
      </c>
      <c r="F3040" s="76">
        <f t="shared" si="567"/>
        <v>110</v>
      </c>
      <c r="G3040" s="56" t="str">
        <f t="shared" si="573"/>
        <v>Mir.Kvant.2</v>
      </c>
      <c r="H3040" s="56">
        <f t="shared" si="574"/>
        <v>3036</v>
      </c>
      <c r="I3040" s="56">
        <f>IF(G3040="",0,IF(COUNTIF($G$5:G3040,G3040)=1,0,COUNTIF($G$5:G3040,G3040) )   )</f>
        <v>0</v>
      </c>
      <c r="J3040" s="56" t="str">
        <f t="shared" si="575"/>
        <v/>
      </c>
      <c r="K3040" s="56" t="str">
        <f t="shared" si="566"/>
        <v/>
      </c>
      <c r="L3040" s="56" t="str">
        <f t="shared" si="568"/>
        <v/>
      </c>
      <c r="M3040" s="56" t="str">
        <f t="shared" si="569"/>
        <v/>
      </c>
      <c r="N3040" s="56" t="str">
        <f t="shared" si="570"/>
        <v/>
      </c>
      <c r="O3040" s="56" t="str">
        <f t="shared" si="576"/>
        <v/>
      </c>
      <c r="P3040" s="56">
        <f>IF(ISERROR(IF($X$5=1,$Y$5,)),"",IF($X$5=1,$Y$5,))</f>
        <v>0</v>
      </c>
      <c r="Q3040" s="56">
        <f>IF(ISERROR(IF($X$6=1,$Y$6,)),"",IF($X$6=1,$Y$6,))</f>
        <v>10000</v>
      </c>
      <c r="R3040" s="56">
        <f>IF(ISERROR(IF($X$7=1,$Y$7,)),"",IF($X$7=1,$Y$7,))</f>
        <v>0</v>
      </c>
      <c r="S3040" s="56">
        <f>IF(ISERROR(IF($X$8=1,$Y$8,)),"",IF($X$8=1,$Y$8,))</f>
        <v>1000</v>
      </c>
      <c r="T3040" s="56">
        <f>IF(ISERROR(IF($X$9=1,$Y$9,)),"",IF($X$9=1,$Y$9,))</f>
        <v>500</v>
      </c>
      <c r="U3040" s="56">
        <f>IF(ISERROR(IF($X$10=1,$Y$10,)),"",IF($X$10=1,$Y$10,))</f>
        <v>500</v>
      </c>
    </row>
    <row r="3041" spans="1:21" x14ac:dyDescent="0.25">
      <c r="A3041" s="75">
        <f t="shared" si="571"/>
        <v>3037</v>
      </c>
      <c r="D3041" s="56" t="s">
        <v>2852</v>
      </c>
      <c r="E3041" s="56">
        <f t="shared" si="572"/>
        <v>3037</v>
      </c>
      <c r="F3041" s="76">
        <f t="shared" si="567"/>
        <v>110</v>
      </c>
      <c r="G3041" s="56" t="str">
        <f t="shared" si="573"/>
        <v>Mir.Priroda</v>
      </c>
      <c r="H3041" s="56">
        <f t="shared" si="574"/>
        <v>3037</v>
      </c>
      <c r="I3041" s="56">
        <f>IF(G3041="",0,IF(COUNTIF($G$5:G3041,G3041)=1,0,COUNTIF($G$5:G3041,G3041) )   )</f>
        <v>0</v>
      </c>
      <c r="J3041" s="56" t="str">
        <f t="shared" si="575"/>
        <v/>
      </c>
      <c r="K3041" s="56" t="str">
        <f t="shared" si="566"/>
        <v/>
      </c>
      <c r="L3041" s="56" t="str">
        <f t="shared" si="568"/>
        <v/>
      </c>
      <c r="M3041" s="56" t="str">
        <f t="shared" si="569"/>
        <v/>
      </c>
      <c r="N3041" s="56" t="str">
        <f t="shared" si="570"/>
        <v/>
      </c>
      <c r="O3041" s="56" t="str">
        <f t="shared" si="576"/>
        <v/>
      </c>
      <c r="P3041" s="56">
        <f>IF(ISERROR(IF($X$5=1,$Y$5,)),"",IF($X$5=1,$Y$5,))</f>
        <v>0</v>
      </c>
      <c r="Q3041" s="56">
        <f>IF(ISERROR(IF($X$6=1,$Y$6,)),"",IF($X$6=1,$Y$6,))</f>
        <v>10000</v>
      </c>
      <c r="R3041" s="56">
        <f>IF(ISERROR(IF($X$7=1,$Y$7,)),"",IF($X$7=1,$Y$7,))</f>
        <v>0</v>
      </c>
      <c r="S3041" s="56">
        <f>IF(ISERROR(IF($X$8=1,$Y$8,)),"",IF($X$8=1,$Y$8,))</f>
        <v>1000</v>
      </c>
      <c r="T3041" s="56">
        <f>IF(ISERROR(IF($X$9=1,$Y$9,)),"",IF($X$9=1,$Y$9,))</f>
        <v>500</v>
      </c>
      <c r="U3041" s="56">
        <f>IF(ISERROR(IF($X$10=1,$Y$10,)),"",IF($X$10=1,$Y$10,))</f>
        <v>500</v>
      </c>
    </row>
    <row r="3042" spans="1:21" x14ac:dyDescent="0.25">
      <c r="A3042" s="75">
        <f t="shared" si="571"/>
        <v>3038</v>
      </c>
      <c r="D3042" s="56" t="s">
        <v>2853</v>
      </c>
      <c r="E3042" s="56">
        <f t="shared" si="572"/>
        <v>3038</v>
      </c>
      <c r="F3042" s="76">
        <f t="shared" si="567"/>
        <v>110</v>
      </c>
      <c r="G3042" s="56" t="str">
        <f t="shared" si="573"/>
        <v>Mir.Spektr</v>
      </c>
      <c r="H3042" s="56">
        <f t="shared" si="574"/>
        <v>3038</v>
      </c>
      <c r="I3042" s="56">
        <f>IF(G3042="",0,IF(COUNTIF($G$5:G3042,G3042)=1,0,COUNTIF($G$5:G3042,G3042) )   )</f>
        <v>0</v>
      </c>
      <c r="J3042" s="56" t="str">
        <f t="shared" si="575"/>
        <v/>
      </c>
      <c r="K3042" s="56" t="str">
        <f t="shared" si="566"/>
        <v/>
      </c>
      <c r="L3042" s="56" t="str">
        <f t="shared" si="568"/>
        <v/>
      </c>
      <c r="M3042" s="56" t="str">
        <f t="shared" si="569"/>
        <v/>
      </c>
      <c r="N3042" s="56" t="str">
        <f t="shared" si="570"/>
        <v/>
      </c>
      <c r="O3042" s="56" t="str">
        <f t="shared" si="576"/>
        <v/>
      </c>
      <c r="P3042" s="56">
        <f>IF(ISERROR(IF($X$5=1,$Y$5,)),"",IF($X$5=1,$Y$5,))</f>
        <v>0</v>
      </c>
      <c r="Q3042" s="56">
        <f>IF(ISERROR(IF($X$6=1,$Y$6,)),"",IF($X$6=1,$Y$6,))</f>
        <v>10000</v>
      </c>
      <c r="R3042" s="56">
        <f>IF(ISERROR(IF($X$7=1,$Y$7,)),"",IF($X$7=1,$Y$7,))</f>
        <v>0</v>
      </c>
      <c r="S3042" s="56">
        <f>IF(ISERROR(IF($X$8=1,$Y$8,)),"",IF($X$8=1,$Y$8,))</f>
        <v>1000</v>
      </c>
      <c r="T3042" s="56">
        <f>IF(ISERROR(IF($X$9=1,$Y$9,)),"",IF($X$9=1,$Y$9,))</f>
        <v>500</v>
      </c>
      <c r="U3042" s="56">
        <f>IF(ISERROR(IF($X$10=1,$Y$10,)),"",IF($X$10=1,$Y$10,))</f>
        <v>500</v>
      </c>
    </row>
    <row r="3043" spans="1:21" x14ac:dyDescent="0.25">
      <c r="A3043" s="75">
        <f t="shared" si="571"/>
        <v>3039</v>
      </c>
      <c r="C3043" s="56" t="s">
        <v>2532</v>
      </c>
      <c r="E3043" s="56">
        <f t="shared" si="572"/>
        <v>3039</v>
      </c>
      <c r="F3043" s="76">
        <f t="shared" si="567"/>
        <v>110</v>
      </c>
      <c r="G3043" s="56" t="str">
        <f t="shared" si="573"/>
        <v/>
      </c>
      <c r="H3043" s="56">
        <f t="shared" si="574"/>
        <v>3039</v>
      </c>
      <c r="I3043" s="56">
        <f>IF(G3043="",0,IF(COUNTIF($G$5:G3043,G3043)=1,0,COUNTIF($G$5:G3043,G3043) )   )</f>
        <v>0</v>
      </c>
      <c r="J3043" s="56" t="str">
        <f t="shared" si="575"/>
        <v/>
      </c>
      <c r="K3043" s="56" t="str">
        <f t="shared" si="566"/>
        <v/>
      </c>
      <c r="L3043" s="56" t="str">
        <f t="shared" si="568"/>
        <v/>
      </c>
      <c r="M3043" s="56" t="str">
        <f t="shared" si="569"/>
        <v/>
      </c>
      <c r="N3043" s="56" t="str">
        <f t="shared" si="570"/>
        <v/>
      </c>
      <c r="O3043" s="56" t="str">
        <f t="shared" si="576"/>
        <v/>
      </c>
      <c r="P3043" s="56">
        <f>IF(ISERROR(IF($X$5=1,$Y$5,)),"",IF($X$5=1,$Y$5,))</f>
        <v>0</v>
      </c>
      <c r="Q3043" s="56">
        <f>IF(ISERROR(IF($X$6=1,$Y$6,)),"",IF($X$6=1,$Y$6,))</f>
        <v>10000</v>
      </c>
      <c r="R3043" s="56">
        <f>IF(ISERROR(IF($X$7=1,$Y$7,)),"",IF($X$7=1,$Y$7,))</f>
        <v>0</v>
      </c>
      <c r="S3043" s="56">
        <f>IF(ISERROR(IF($X$8=1,$Y$8,)),"",IF($X$8=1,$Y$8,))</f>
        <v>1000</v>
      </c>
      <c r="T3043" s="56">
        <f>IF(ISERROR(IF($X$9=1,$Y$9,)),"",IF($X$9=1,$Y$9,))</f>
        <v>500</v>
      </c>
      <c r="U3043" s="56">
        <f>IF(ISERROR(IF($X$10=1,$Y$10,)),"",IF($X$10=1,$Y$10,))</f>
        <v>500</v>
      </c>
    </row>
    <row r="3044" spans="1:21" x14ac:dyDescent="0.25">
      <c r="A3044" s="75">
        <f t="shared" si="571"/>
        <v>3040</v>
      </c>
      <c r="B3044" s="56" t="s">
        <v>2532</v>
      </c>
      <c r="E3044" s="56">
        <f t="shared" si="572"/>
        <v>3040</v>
      </c>
      <c r="F3044" s="76">
        <f t="shared" si="567"/>
        <v>110</v>
      </c>
      <c r="G3044" s="56" t="str">
        <f t="shared" si="573"/>
        <v/>
      </c>
      <c r="H3044" s="56">
        <f t="shared" si="574"/>
        <v>3040</v>
      </c>
      <c r="I3044" s="56">
        <f>IF(G3044="",0,IF(COUNTIF($G$5:G3044,G3044)=1,0,COUNTIF($G$5:G3044,G3044) )   )</f>
        <v>0</v>
      </c>
      <c r="J3044" s="56" t="str">
        <f t="shared" si="575"/>
        <v/>
      </c>
      <c r="K3044" s="56" t="str">
        <f t="shared" si="566"/>
        <v/>
      </c>
      <c r="L3044" s="56" t="str">
        <f t="shared" si="568"/>
        <v/>
      </c>
      <c r="M3044" s="56" t="str">
        <f t="shared" si="569"/>
        <v/>
      </c>
      <c r="N3044" s="56" t="str">
        <f t="shared" si="570"/>
        <v/>
      </c>
      <c r="O3044" s="56" t="str">
        <f t="shared" si="576"/>
        <v/>
      </c>
      <c r="P3044" s="56">
        <f>IF(ISERROR(IF($X$5=1,$Y$5,)),"",IF($X$5=1,$Y$5,))</f>
        <v>0</v>
      </c>
      <c r="Q3044" s="56">
        <f>IF(ISERROR(IF($X$6=1,$Y$6,)),"",IF($X$6=1,$Y$6,))</f>
        <v>10000</v>
      </c>
      <c r="R3044" s="56">
        <f>IF(ISERROR(IF($X$7=1,$Y$7,)),"",IF($X$7=1,$Y$7,))</f>
        <v>0</v>
      </c>
      <c r="S3044" s="56">
        <f>IF(ISERROR(IF($X$8=1,$Y$8,)),"",IF($X$8=1,$Y$8,))</f>
        <v>1000</v>
      </c>
      <c r="T3044" s="56">
        <f>IF(ISERROR(IF($X$9=1,$Y$9,)),"",IF($X$9=1,$Y$9,))</f>
        <v>500</v>
      </c>
      <c r="U3044" s="56">
        <f>IF(ISERROR(IF($X$10=1,$Y$10,)),"",IF($X$10=1,$Y$10,))</f>
        <v>500</v>
      </c>
    </row>
    <row r="3045" spans="1:21" x14ac:dyDescent="0.25">
      <c r="A3045" s="75">
        <f t="shared" si="571"/>
        <v>3041</v>
      </c>
      <c r="B3045" s="56" t="s">
        <v>2517</v>
      </c>
      <c r="E3045" s="56">
        <f t="shared" si="572"/>
        <v>3041</v>
      </c>
      <c r="F3045" s="76">
        <f t="shared" si="567"/>
        <v>110</v>
      </c>
      <c r="G3045" s="56" t="str">
        <f t="shared" si="573"/>
        <v/>
      </c>
      <c r="H3045" s="56">
        <f t="shared" si="574"/>
        <v>3041</v>
      </c>
      <c r="I3045" s="56">
        <f>IF(G3045="",0,IF(COUNTIF($G$5:G3045,G3045)=1,0,COUNTIF($G$5:G3045,G3045) )   )</f>
        <v>0</v>
      </c>
      <c r="J3045" s="56" t="str">
        <f t="shared" si="575"/>
        <v/>
      </c>
      <c r="K3045" s="56" t="str">
        <f t="shared" si="566"/>
        <v/>
      </c>
      <c r="L3045" s="56" t="str">
        <f t="shared" si="568"/>
        <v/>
      </c>
      <c r="M3045" s="56" t="str">
        <f t="shared" si="569"/>
        <v/>
      </c>
      <c r="N3045" s="56" t="str">
        <f t="shared" si="570"/>
        <v/>
      </c>
      <c r="O3045" s="56" t="str">
        <f t="shared" si="576"/>
        <v/>
      </c>
      <c r="P3045" s="56">
        <f>IF(ISERROR(IF($X$5=1,$Y$5,)),"",IF($X$5=1,$Y$5,))</f>
        <v>0</v>
      </c>
      <c r="Q3045" s="56">
        <f>IF(ISERROR(IF($X$6=1,$Y$6,)),"",IF($X$6=1,$Y$6,))</f>
        <v>10000</v>
      </c>
      <c r="R3045" s="56">
        <f>IF(ISERROR(IF($X$7=1,$Y$7,)),"",IF($X$7=1,$Y$7,))</f>
        <v>0</v>
      </c>
      <c r="S3045" s="56">
        <f>IF(ISERROR(IF($X$8=1,$Y$8,)),"",IF($X$8=1,$Y$8,))</f>
        <v>1000</v>
      </c>
      <c r="T3045" s="56">
        <f>IF(ISERROR(IF($X$9=1,$Y$9,)),"",IF($X$9=1,$Y$9,))</f>
        <v>500</v>
      </c>
      <c r="U3045" s="56">
        <f>IF(ISERROR(IF($X$10=1,$Y$10,)),"",IF($X$10=1,$Y$10,))</f>
        <v>500</v>
      </c>
    </row>
    <row r="3046" spans="1:21" x14ac:dyDescent="0.25">
      <c r="A3046" s="75">
        <f t="shared" si="571"/>
        <v>3042</v>
      </c>
      <c r="B3046" s="56" t="s">
        <v>2518</v>
      </c>
      <c r="E3046" s="56">
        <f t="shared" si="572"/>
        <v>3042</v>
      </c>
      <c r="F3046" s="76">
        <f t="shared" si="567"/>
        <v>110</v>
      </c>
      <c r="G3046" s="56" t="str">
        <f t="shared" si="573"/>
        <v/>
      </c>
      <c r="H3046" s="56">
        <f t="shared" si="574"/>
        <v>3042</v>
      </c>
      <c r="I3046" s="56">
        <f>IF(G3046="",0,IF(COUNTIF($G$5:G3046,G3046)=1,0,COUNTIF($G$5:G3046,G3046) )   )</f>
        <v>0</v>
      </c>
      <c r="J3046" s="56" t="str">
        <f t="shared" si="575"/>
        <v/>
      </c>
      <c r="K3046" s="56" t="str">
        <f t="shared" si="566"/>
        <v/>
      </c>
      <c r="L3046" s="56" t="str">
        <f t="shared" si="568"/>
        <v/>
      </c>
      <c r="M3046" s="56" t="str">
        <f t="shared" si="569"/>
        <v/>
      </c>
      <c r="N3046" s="56" t="str">
        <f t="shared" si="570"/>
        <v/>
      </c>
      <c r="O3046" s="56" t="str">
        <f t="shared" si="576"/>
        <v/>
      </c>
      <c r="P3046" s="56">
        <f>IF(ISERROR(IF($X$5=1,$Y$5,)),"",IF($X$5=1,$Y$5,))</f>
        <v>0</v>
      </c>
      <c r="Q3046" s="56">
        <f>IF(ISERROR(IF($X$6=1,$Y$6,)),"",IF($X$6=1,$Y$6,))</f>
        <v>10000</v>
      </c>
      <c r="R3046" s="56">
        <f>IF(ISERROR(IF($X$7=1,$Y$7,)),"",IF($X$7=1,$Y$7,))</f>
        <v>0</v>
      </c>
      <c r="S3046" s="56">
        <f>IF(ISERROR(IF($X$8=1,$Y$8,)),"",IF($X$8=1,$Y$8,))</f>
        <v>1000</v>
      </c>
      <c r="T3046" s="56">
        <f>IF(ISERROR(IF($X$9=1,$Y$9,)),"",IF($X$9=1,$Y$9,))</f>
        <v>500</v>
      </c>
      <c r="U3046" s="56">
        <f>IF(ISERROR(IF($X$10=1,$Y$10,)),"",IF($X$10=1,$Y$10,))</f>
        <v>500</v>
      </c>
    </row>
    <row r="3047" spans="1:21" x14ac:dyDescent="0.25">
      <c r="A3047" s="75">
        <f t="shared" si="571"/>
        <v>3043</v>
      </c>
      <c r="C3047" s="56" t="s">
        <v>6041</v>
      </c>
      <c r="E3047" s="56">
        <f t="shared" si="572"/>
        <v>3043</v>
      </c>
      <c r="F3047" s="76">
        <f t="shared" si="567"/>
        <v>111</v>
      </c>
      <c r="G3047" s="56" t="str">
        <f t="shared" si="573"/>
        <v>newnode_soyuzProject</v>
      </c>
      <c r="H3047" s="56">
        <f t="shared" si="574"/>
        <v>3043</v>
      </c>
      <c r="I3047" s="56">
        <f>IF(G3047="",0,IF(COUNTIF($G$5:G3047,G3047)=1,0,COUNTIF($G$5:G3047,G3047) )   )</f>
        <v>0</v>
      </c>
      <c r="J3047" s="56" t="str">
        <f t="shared" si="575"/>
        <v/>
      </c>
      <c r="K3047" s="56" t="str">
        <f t="shared" si="566"/>
        <v/>
      </c>
      <c r="L3047" s="56" t="str">
        <f t="shared" si="568"/>
        <v/>
      </c>
      <c r="M3047" s="56" t="str">
        <f t="shared" si="569"/>
        <v/>
      </c>
      <c r="N3047" s="56" t="str">
        <f t="shared" si="570"/>
        <v/>
      </c>
      <c r="O3047" s="56" t="str">
        <f t="shared" si="576"/>
        <v/>
      </c>
      <c r="P3047" s="56">
        <f>IF(ISERROR(IF($X$5=1,$Y$5,)),"",IF($X$5=1,$Y$5,))</f>
        <v>0</v>
      </c>
      <c r="Q3047" s="56">
        <f>IF(ISERROR(IF($X$6=1,$Y$6,)),"",IF($X$6=1,$Y$6,))</f>
        <v>10000</v>
      </c>
      <c r="R3047" s="56">
        <f>IF(ISERROR(IF($X$7=1,$Y$7,)),"",IF($X$7=1,$Y$7,))</f>
        <v>0</v>
      </c>
      <c r="S3047" s="56">
        <f>IF(ISERROR(IF($X$8=1,$Y$8,)),"",IF($X$8=1,$Y$8,))</f>
        <v>1000</v>
      </c>
      <c r="T3047" s="56">
        <f>IF(ISERROR(IF($X$9=1,$Y$9,)),"",IF($X$9=1,$Y$9,))</f>
        <v>500</v>
      </c>
      <c r="U3047" s="56">
        <f>IF(ISERROR(IF($X$10=1,$Y$10,)),"",IF($X$10=1,$Y$10,))</f>
        <v>500</v>
      </c>
    </row>
    <row r="3048" spans="1:21" x14ac:dyDescent="0.25">
      <c r="A3048" s="75">
        <f t="shared" si="571"/>
        <v>3044</v>
      </c>
      <c r="C3048" s="56" t="s">
        <v>2788</v>
      </c>
      <c r="E3048" s="56">
        <f t="shared" si="572"/>
        <v>3044</v>
      </c>
      <c r="F3048" s="76">
        <f t="shared" si="567"/>
        <v>111</v>
      </c>
      <c r="G3048" s="56" t="str">
        <f t="shared" si="573"/>
        <v/>
      </c>
      <c r="H3048" s="56">
        <f t="shared" si="574"/>
        <v>3044</v>
      </c>
      <c r="I3048" s="56">
        <f>IF(G3048="",0,IF(COUNTIF($G$5:G3048,G3048)=1,0,COUNTIF($G$5:G3048,G3048) )   )</f>
        <v>0</v>
      </c>
      <c r="J3048" s="56" t="str">
        <f t="shared" si="575"/>
        <v/>
      </c>
      <c r="K3048" s="56" t="str">
        <f t="shared" si="566"/>
        <v/>
      </c>
      <c r="L3048" s="56" t="str">
        <f t="shared" si="568"/>
        <v/>
      </c>
      <c r="M3048" s="56" t="str">
        <f t="shared" si="569"/>
        <v/>
      </c>
      <c r="N3048" s="56" t="str">
        <f t="shared" si="570"/>
        <v/>
      </c>
      <c r="O3048" s="56" t="str">
        <f t="shared" si="576"/>
        <v/>
      </c>
      <c r="P3048" s="56">
        <f>IF(ISERROR(IF($X$5=1,$Y$5,)),"",IF($X$5=1,$Y$5,))</f>
        <v>0</v>
      </c>
      <c r="Q3048" s="56">
        <f>IF(ISERROR(IF($X$6=1,$Y$6,)),"",IF($X$6=1,$Y$6,))</f>
        <v>10000</v>
      </c>
      <c r="R3048" s="56">
        <f>IF(ISERROR(IF($X$7=1,$Y$7,)),"",IF($X$7=1,$Y$7,))</f>
        <v>0</v>
      </c>
      <c r="S3048" s="56">
        <f>IF(ISERROR(IF($X$8=1,$Y$8,)),"",IF($X$8=1,$Y$8,))</f>
        <v>1000</v>
      </c>
      <c r="T3048" s="56">
        <f>IF(ISERROR(IF($X$9=1,$Y$9,)),"",IF($X$9=1,$Y$9,))</f>
        <v>500</v>
      </c>
      <c r="U3048" s="56">
        <f>IF(ISERROR(IF($X$10=1,$Y$10,)),"",IF($X$10=1,$Y$10,))</f>
        <v>500</v>
      </c>
    </row>
    <row r="3049" spans="1:21" x14ac:dyDescent="0.25">
      <c r="A3049" s="75">
        <f t="shared" si="571"/>
        <v>3045</v>
      </c>
      <c r="C3049" s="56" t="s">
        <v>6119</v>
      </c>
      <c r="E3049" s="56">
        <f t="shared" si="572"/>
        <v>3045</v>
      </c>
      <c r="F3049" s="76">
        <f t="shared" si="567"/>
        <v>111</v>
      </c>
      <c r="G3049" s="56" t="str">
        <f t="shared" si="573"/>
        <v/>
      </c>
      <c r="H3049" s="56">
        <f t="shared" si="574"/>
        <v>3045</v>
      </c>
      <c r="I3049" s="56">
        <f>IF(G3049="",0,IF(COUNTIF($G$5:G3049,G3049)=1,0,COUNTIF($G$5:G3049,G3049) )   )</f>
        <v>0</v>
      </c>
      <c r="J3049" s="56" t="str">
        <f t="shared" si="575"/>
        <v/>
      </c>
      <c r="K3049" s="56" t="str">
        <f t="shared" si="566"/>
        <v/>
      </c>
      <c r="L3049" s="56" t="str">
        <f t="shared" si="568"/>
        <v/>
      </c>
      <c r="M3049" s="56" t="str">
        <f t="shared" si="569"/>
        <v/>
      </c>
      <c r="N3049" s="56" t="str">
        <f t="shared" si="570"/>
        <v/>
      </c>
      <c r="O3049" s="56" t="str">
        <f t="shared" si="576"/>
        <v/>
      </c>
      <c r="P3049" s="56">
        <f>IF(ISERROR(IF($X$5=1,$Y$5,)),"",IF($X$5=1,$Y$5,))</f>
        <v>0</v>
      </c>
      <c r="Q3049" s="56">
        <f>IF(ISERROR(IF($X$6=1,$Y$6,)),"",IF($X$6=1,$Y$6,))</f>
        <v>10000</v>
      </c>
      <c r="R3049" s="56">
        <f>IF(ISERROR(IF($X$7=1,$Y$7,)),"",IF($X$7=1,$Y$7,))</f>
        <v>0</v>
      </c>
      <c r="S3049" s="56">
        <f>IF(ISERROR(IF($X$8=1,$Y$8,)),"",IF($X$8=1,$Y$8,))</f>
        <v>1000</v>
      </c>
      <c r="T3049" s="56">
        <f>IF(ISERROR(IF($X$9=1,$Y$9,)),"",IF($X$9=1,$Y$9,))</f>
        <v>500</v>
      </c>
      <c r="U3049" s="56">
        <f>IF(ISERROR(IF($X$10=1,$Y$10,)),"",IF($X$10=1,$Y$10,))</f>
        <v>500</v>
      </c>
    </row>
    <row r="3050" spans="1:21" x14ac:dyDescent="0.25">
      <c r="A3050" s="75">
        <f t="shared" si="571"/>
        <v>3046</v>
      </c>
      <c r="C3050" s="56" t="s">
        <v>2546</v>
      </c>
      <c r="E3050" s="56">
        <f t="shared" si="572"/>
        <v>3046</v>
      </c>
      <c r="F3050" s="76">
        <f t="shared" si="567"/>
        <v>111</v>
      </c>
      <c r="G3050" s="56" t="str">
        <f t="shared" si="573"/>
        <v/>
      </c>
      <c r="H3050" s="56">
        <f t="shared" si="574"/>
        <v>3046</v>
      </c>
      <c r="I3050" s="56">
        <f>IF(G3050="",0,IF(COUNTIF($G$5:G3050,G3050)=1,0,COUNTIF($G$5:G3050,G3050) )   )</f>
        <v>0</v>
      </c>
      <c r="J3050" s="56" t="str">
        <f t="shared" si="575"/>
        <v/>
      </c>
      <c r="K3050" s="56" t="str">
        <f t="shared" si="566"/>
        <v/>
      </c>
      <c r="L3050" s="56" t="str">
        <f t="shared" si="568"/>
        <v/>
      </c>
      <c r="M3050" s="56" t="str">
        <f t="shared" si="569"/>
        <v/>
      </c>
      <c r="N3050" s="56" t="str">
        <f t="shared" si="570"/>
        <v/>
      </c>
      <c r="O3050" s="56" t="str">
        <f t="shared" si="576"/>
        <v/>
      </c>
      <c r="P3050" s="56">
        <f>IF(ISERROR(IF($X$5=1,$Y$5,)),"",IF($X$5=1,$Y$5,))</f>
        <v>0</v>
      </c>
      <c r="Q3050" s="56">
        <f>IF(ISERROR(IF($X$6=1,$Y$6,)),"",IF($X$6=1,$Y$6,))</f>
        <v>10000</v>
      </c>
      <c r="R3050" s="56">
        <f>IF(ISERROR(IF($X$7=1,$Y$7,)),"",IF($X$7=1,$Y$7,))</f>
        <v>0</v>
      </c>
      <c r="S3050" s="56">
        <f>IF(ISERROR(IF($X$8=1,$Y$8,)),"",IF($X$8=1,$Y$8,))</f>
        <v>1000</v>
      </c>
      <c r="T3050" s="56">
        <f>IF(ISERROR(IF($X$9=1,$Y$9,)),"",IF($X$9=1,$Y$9,))</f>
        <v>500</v>
      </c>
      <c r="U3050" s="56">
        <f>IF(ISERROR(IF($X$10=1,$Y$10,)),"",IF($X$10=1,$Y$10,))</f>
        <v>500</v>
      </c>
    </row>
    <row r="3051" spans="1:21" x14ac:dyDescent="0.25">
      <c r="A3051" s="75">
        <f t="shared" si="571"/>
        <v>3047</v>
      </c>
      <c r="C3051" s="56" t="s">
        <v>3065</v>
      </c>
      <c r="E3051" s="56">
        <f t="shared" si="572"/>
        <v>3047</v>
      </c>
      <c r="F3051" s="76">
        <f t="shared" si="567"/>
        <v>111</v>
      </c>
      <c r="G3051" s="56" t="str">
        <f t="shared" si="573"/>
        <v/>
      </c>
      <c r="H3051" s="56">
        <f t="shared" si="574"/>
        <v>3047</v>
      </c>
      <c r="I3051" s="56">
        <f>IF(G3051="",0,IF(COUNTIF($G$5:G3051,G3051)=1,0,COUNTIF($G$5:G3051,G3051) )   )</f>
        <v>0</v>
      </c>
      <c r="J3051" s="56" t="str">
        <f t="shared" si="575"/>
        <v/>
      </c>
      <c r="K3051" s="56" t="str">
        <f t="shared" si="566"/>
        <v/>
      </c>
      <c r="L3051" s="56" t="str">
        <f t="shared" si="568"/>
        <v/>
      </c>
      <c r="M3051" s="56" t="str">
        <f t="shared" si="569"/>
        <v/>
      </c>
      <c r="N3051" s="56" t="str">
        <f t="shared" si="570"/>
        <v/>
      </c>
      <c r="O3051" s="56" t="str">
        <f t="shared" si="576"/>
        <v/>
      </c>
      <c r="P3051" s="56">
        <f>IF(ISERROR(IF($X$5=1,$Y$5,)),"",IF($X$5=1,$Y$5,))</f>
        <v>0</v>
      </c>
      <c r="Q3051" s="56">
        <f>IF(ISERROR(IF($X$6=1,$Y$6,)),"",IF($X$6=1,$Y$6,))</f>
        <v>10000</v>
      </c>
      <c r="R3051" s="56">
        <f>IF(ISERROR(IF($X$7=1,$Y$7,)),"",IF($X$7=1,$Y$7,))</f>
        <v>0</v>
      </c>
      <c r="S3051" s="56">
        <f>IF(ISERROR(IF($X$8=1,$Y$8,)),"",IF($X$8=1,$Y$8,))</f>
        <v>1000</v>
      </c>
      <c r="T3051" s="56">
        <f>IF(ISERROR(IF($X$9=1,$Y$9,)),"",IF($X$9=1,$Y$9,))</f>
        <v>500</v>
      </c>
      <c r="U3051" s="56">
        <f>IF(ISERROR(IF($X$10=1,$Y$10,)),"",IF($X$10=1,$Y$10,))</f>
        <v>500</v>
      </c>
    </row>
    <row r="3052" spans="1:21" x14ac:dyDescent="0.25">
      <c r="A3052" s="75">
        <f t="shared" si="571"/>
        <v>3048</v>
      </c>
      <c r="C3052" s="56" t="s">
        <v>6298</v>
      </c>
      <c r="E3052" s="56">
        <f t="shared" si="572"/>
        <v>3048</v>
      </c>
      <c r="F3052" s="76">
        <f t="shared" si="567"/>
        <v>111</v>
      </c>
      <c r="G3052" s="56" t="str">
        <f t="shared" si="573"/>
        <v/>
      </c>
      <c r="H3052" s="56">
        <f t="shared" si="574"/>
        <v>3048</v>
      </c>
      <c r="I3052" s="56">
        <f>IF(G3052="",0,IF(COUNTIF($G$5:G3052,G3052)=1,0,COUNTIF($G$5:G3052,G3052) )   )</f>
        <v>0</v>
      </c>
      <c r="J3052" s="56" t="str">
        <f t="shared" si="575"/>
        <v/>
      </c>
      <c r="K3052" s="56" t="str">
        <f t="shared" si="566"/>
        <v/>
      </c>
      <c r="L3052" s="56" t="str">
        <f t="shared" si="568"/>
        <v/>
      </c>
      <c r="M3052" s="56" t="str">
        <f t="shared" si="569"/>
        <v/>
      </c>
      <c r="N3052" s="56" t="str">
        <f t="shared" si="570"/>
        <v/>
      </c>
      <c r="O3052" s="56" t="str">
        <f t="shared" si="576"/>
        <v/>
      </c>
      <c r="P3052" s="56">
        <f>IF(ISERROR(IF($X$5=1,$Y$5,)),"",IF($X$5=1,$Y$5,))</f>
        <v>0</v>
      </c>
      <c r="Q3052" s="56">
        <f>IF(ISERROR(IF($X$6=1,$Y$6,)),"",IF($X$6=1,$Y$6,))</f>
        <v>10000</v>
      </c>
      <c r="R3052" s="56">
        <f>IF(ISERROR(IF($X$7=1,$Y$7,)),"",IF($X$7=1,$Y$7,))</f>
        <v>0</v>
      </c>
      <c r="S3052" s="56">
        <f>IF(ISERROR(IF($X$8=1,$Y$8,)),"",IF($X$8=1,$Y$8,))</f>
        <v>1000</v>
      </c>
      <c r="T3052" s="56">
        <f>IF(ISERROR(IF($X$9=1,$Y$9,)),"",IF($X$9=1,$Y$9,))</f>
        <v>500</v>
      </c>
      <c r="U3052" s="56">
        <f>IF(ISERROR(IF($X$10=1,$Y$10,)),"",IF($X$10=1,$Y$10,))</f>
        <v>500</v>
      </c>
    </row>
    <row r="3053" spans="1:21" x14ac:dyDescent="0.25">
      <c r="A3053" s="75">
        <f t="shared" si="571"/>
        <v>3049</v>
      </c>
      <c r="C3053" s="56" t="s">
        <v>2525</v>
      </c>
      <c r="E3053" s="56">
        <f t="shared" si="572"/>
        <v>3049</v>
      </c>
      <c r="F3053" s="76">
        <f t="shared" si="567"/>
        <v>111</v>
      </c>
      <c r="G3053" s="56" t="str">
        <f t="shared" si="573"/>
        <v/>
      </c>
      <c r="H3053" s="56">
        <f t="shared" si="574"/>
        <v>3049</v>
      </c>
      <c r="I3053" s="56">
        <f>IF(G3053="",0,IF(COUNTIF($G$5:G3053,G3053)=1,0,COUNTIF($G$5:G3053,G3053) )   )</f>
        <v>0</v>
      </c>
      <c r="J3053" s="56" t="str">
        <f t="shared" si="575"/>
        <v/>
      </c>
      <c r="K3053" s="56" t="str">
        <f t="shared" si="566"/>
        <v/>
      </c>
      <c r="L3053" s="56" t="str">
        <f t="shared" si="568"/>
        <v/>
      </c>
      <c r="M3053" s="56" t="str">
        <f t="shared" si="569"/>
        <v/>
      </c>
      <c r="N3053" s="56" t="str">
        <f t="shared" si="570"/>
        <v/>
      </c>
      <c r="O3053" s="56" t="str">
        <f t="shared" si="576"/>
        <v/>
      </c>
      <c r="P3053" s="56">
        <f>IF(ISERROR(IF($X$5=1,$Y$5,)),"",IF($X$5=1,$Y$5,))</f>
        <v>0</v>
      </c>
      <c r="Q3053" s="56">
        <f>IF(ISERROR(IF($X$6=1,$Y$6,)),"",IF($X$6=1,$Y$6,))</f>
        <v>10000</v>
      </c>
      <c r="R3053" s="56">
        <f>IF(ISERROR(IF($X$7=1,$Y$7,)),"",IF($X$7=1,$Y$7,))</f>
        <v>0</v>
      </c>
      <c r="S3053" s="56">
        <f>IF(ISERROR(IF($X$8=1,$Y$8,)),"",IF($X$8=1,$Y$8,))</f>
        <v>1000</v>
      </c>
      <c r="T3053" s="56">
        <f>IF(ISERROR(IF($X$9=1,$Y$9,)),"",IF($X$9=1,$Y$9,))</f>
        <v>500</v>
      </c>
      <c r="U3053" s="56">
        <f>IF(ISERROR(IF($X$10=1,$Y$10,)),"",IF($X$10=1,$Y$10,))</f>
        <v>500</v>
      </c>
    </row>
    <row r="3054" spans="1:21" x14ac:dyDescent="0.25">
      <c r="A3054" s="75">
        <f t="shared" si="571"/>
        <v>3050</v>
      </c>
      <c r="C3054" s="56" t="s">
        <v>2526</v>
      </c>
      <c r="E3054" s="56">
        <f t="shared" si="572"/>
        <v>3050</v>
      </c>
      <c r="F3054" s="76">
        <f t="shared" si="567"/>
        <v>111</v>
      </c>
      <c r="G3054" s="56" t="str">
        <f t="shared" si="573"/>
        <v/>
      </c>
      <c r="H3054" s="56">
        <f t="shared" si="574"/>
        <v>3050</v>
      </c>
      <c r="I3054" s="56">
        <f>IF(G3054="",0,IF(COUNTIF($G$5:G3054,G3054)=1,0,COUNTIF($G$5:G3054,G3054) )   )</f>
        <v>0</v>
      </c>
      <c r="J3054" s="56" t="str">
        <f t="shared" si="575"/>
        <v/>
      </c>
      <c r="K3054" s="56" t="str">
        <f t="shared" si="566"/>
        <v/>
      </c>
      <c r="L3054" s="56" t="str">
        <f t="shared" si="568"/>
        <v/>
      </c>
      <c r="M3054" s="56" t="str">
        <f t="shared" si="569"/>
        <v/>
      </c>
      <c r="N3054" s="56" t="str">
        <f t="shared" si="570"/>
        <v/>
      </c>
      <c r="O3054" s="56" t="str">
        <f t="shared" si="576"/>
        <v/>
      </c>
      <c r="P3054" s="56">
        <f>IF(ISERROR(IF($X$5=1,$Y$5,)),"",IF($X$5=1,$Y$5,))</f>
        <v>0</v>
      </c>
      <c r="Q3054" s="56">
        <f>IF(ISERROR(IF($X$6=1,$Y$6,)),"",IF($X$6=1,$Y$6,))</f>
        <v>10000</v>
      </c>
      <c r="R3054" s="56">
        <f>IF(ISERROR(IF($X$7=1,$Y$7,)),"",IF($X$7=1,$Y$7,))</f>
        <v>0</v>
      </c>
      <c r="S3054" s="56">
        <f>IF(ISERROR(IF($X$8=1,$Y$8,)),"",IF($X$8=1,$Y$8,))</f>
        <v>1000</v>
      </c>
      <c r="T3054" s="56">
        <f>IF(ISERROR(IF($X$9=1,$Y$9,)),"",IF($X$9=1,$Y$9,))</f>
        <v>500</v>
      </c>
      <c r="U3054" s="56">
        <f>IF(ISERROR(IF($X$10=1,$Y$10,)),"",IF($X$10=1,$Y$10,))</f>
        <v>500</v>
      </c>
    </row>
    <row r="3055" spans="1:21" x14ac:dyDescent="0.25">
      <c r="A3055" s="75">
        <f t="shared" si="571"/>
        <v>3051</v>
      </c>
      <c r="C3055" s="56" t="s">
        <v>2527</v>
      </c>
      <c r="E3055" s="56">
        <f t="shared" si="572"/>
        <v>3051</v>
      </c>
      <c r="F3055" s="76">
        <f t="shared" si="567"/>
        <v>111</v>
      </c>
      <c r="G3055" s="56" t="str">
        <f t="shared" si="573"/>
        <v/>
      </c>
      <c r="H3055" s="56">
        <f t="shared" si="574"/>
        <v>3051</v>
      </c>
      <c r="I3055" s="56">
        <f>IF(G3055="",0,IF(COUNTIF($G$5:G3055,G3055)=1,0,COUNTIF($G$5:G3055,G3055) )   )</f>
        <v>0</v>
      </c>
      <c r="J3055" s="56" t="str">
        <f t="shared" si="575"/>
        <v/>
      </c>
      <c r="K3055" s="56" t="str">
        <f t="shared" si="566"/>
        <v/>
      </c>
      <c r="L3055" s="56" t="str">
        <f t="shared" si="568"/>
        <v/>
      </c>
      <c r="M3055" s="56" t="str">
        <f t="shared" si="569"/>
        <v/>
      </c>
      <c r="N3055" s="56" t="str">
        <f t="shared" si="570"/>
        <v/>
      </c>
      <c r="O3055" s="56" t="str">
        <f t="shared" si="576"/>
        <v/>
      </c>
      <c r="P3055" s="56">
        <f>IF(ISERROR(IF($X$5=1,$Y$5,)),"",IF($X$5=1,$Y$5,))</f>
        <v>0</v>
      </c>
      <c r="Q3055" s="56">
        <f>IF(ISERROR(IF($X$6=1,$Y$6,)),"",IF($X$6=1,$Y$6,))</f>
        <v>10000</v>
      </c>
      <c r="R3055" s="56">
        <f>IF(ISERROR(IF($X$7=1,$Y$7,)),"",IF($X$7=1,$Y$7,))</f>
        <v>0</v>
      </c>
      <c r="S3055" s="56">
        <f>IF(ISERROR(IF($X$8=1,$Y$8,)),"",IF($X$8=1,$Y$8,))</f>
        <v>1000</v>
      </c>
      <c r="T3055" s="56">
        <f>IF(ISERROR(IF($X$9=1,$Y$9,)),"",IF($X$9=1,$Y$9,))</f>
        <v>500</v>
      </c>
      <c r="U3055" s="56">
        <f>IF(ISERROR(IF($X$10=1,$Y$10,)),"",IF($X$10=1,$Y$10,))</f>
        <v>500</v>
      </c>
    </row>
    <row r="3056" spans="1:21" x14ac:dyDescent="0.25">
      <c r="A3056" s="75">
        <f t="shared" si="571"/>
        <v>3052</v>
      </c>
      <c r="C3056" s="56" t="s">
        <v>6037</v>
      </c>
      <c r="E3056" s="56">
        <f t="shared" si="572"/>
        <v>3052</v>
      </c>
      <c r="F3056" s="76">
        <f t="shared" si="567"/>
        <v>111</v>
      </c>
      <c r="G3056" s="56" t="str">
        <f t="shared" si="573"/>
        <v/>
      </c>
      <c r="H3056" s="56">
        <f t="shared" si="574"/>
        <v>3052</v>
      </c>
      <c r="I3056" s="56">
        <f>IF(G3056="",0,IF(COUNTIF($G$5:G3056,G3056)=1,0,COUNTIF($G$5:G3056,G3056) )   )</f>
        <v>0</v>
      </c>
      <c r="J3056" s="56" t="str">
        <f t="shared" si="575"/>
        <v/>
      </c>
      <c r="K3056" s="56" t="str">
        <f t="shared" si="566"/>
        <v/>
      </c>
      <c r="L3056" s="56" t="str">
        <f t="shared" si="568"/>
        <v/>
      </c>
      <c r="M3056" s="56" t="str">
        <f t="shared" si="569"/>
        <v/>
      </c>
      <c r="N3056" s="56" t="str">
        <f t="shared" si="570"/>
        <v/>
      </c>
      <c r="O3056" s="56" t="str">
        <f t="shared" si="576"/>
        <v/>
      </c>
      <c r="P3056" s="56">
        <f>IF(ISERROR(IF($X$5=1,$Y$5,)),"",IF($X$5=1,$Y$5,))</f>
        <v>0</v>
      </c>
      <c r="Q3056" s="56">
        <f>IF(ISERROR(IF($X$6=1,$Y$6,)),"",IF($X$6=1,$Y$6,))</f>
        <v>10000</v>
      </c>
      <c r="R3056" s="56">
        <f>IF(ISERROR(IF($X$7=1,$Y$7,)),"",IF($X$7=1,$Y$7,))</f>
        <v>0</v>
      </c>
      <c r="S3056" s="56">
        <f>IF(ISERROR(IF($X$8=1,$Y$8,)),"",IF($X$8=1,$Y$8,))</f>
        <v>1000</v>
      </c>
      <c r="T3056" s="56">
        <f>IF(ISERROR(IF($X$9=1,$Y$9,)),"",IF($X$9=1,$Y$9,))</f>
        <v>500</v>
      </c>
      <c r="U3056" s="56">
        <f>IF(ISERROR(IF($X$10=1,$Y$10,)),"",IF($X$10=1,$Y$10,))</f>
        <v>500</v>
      </c>
    </row>
    <row r="3057" spans="1:21" x14ac:dyDescent="0.25">
      <c r="A3057" s="75">
        <f t="shared" si="571"/>
        <v>3053</v>
      </c>
      <c r="C3057" s="56" t="s">
        <v>2529</v>
      </c>
      <c r="E3057" s="56">
        <f t="shared" si="572"/>
        <v>3053</v>
      </c>
      <c r="F3057" s="76">
        <f t="shared" si="567"/>
        <v>111</v>
      </c>
      <c r="G3057" s="56" t="str">
        <f t="shared" si="573"/>
        <v/>
      </c>
      <c r="H3057" s="56">
        <f t="shared" si="574"/>
        <v>3053</v>
      </c>
      <c r="I3057" s="56">
        <f>IF(G3057="",0,IF(COUNTIF($G$5:G3057,G3057)=1,0,COUNTIF($G$5:G3057,G3057) )   )</f>
        <v>0</v>
      </c>
      <c r="J3057" s="56" t="str">
        <f t="shared" si="575"/>
        <v/>
      </c>
      <c r="K3057" s="56" t="str">
        <f t="shared" si="566"/>
        <v/>
      </c>
      <c r="L3057" s="56" t="str">
        <f t="shared" si="568"/>
        <v/>
      </c>
      <c r="M3057" s="56" t="str">
        <f t="shared" si="569"/>
        <v/>
      </c>
      <c r="N3057" s="56" t="str">
        <f t="shared" si="570"/>
        <v/>
      </c>
      <c r="O3057" s="56" t="str">
        <f t="shared" si="576"/>
        <v/>
      </c>
      <c r="P3057" s="56">
        <f>IF(ISERROR(IF($X$5=1,$Y$5,)),"",IF($X$5=1,$Y$5,))</f>
        <v>0</v>
      </c>
      <c r="Q3057" s="56">
        <f>IF(ISERROR(IF($X$6=1,$Y$6,)),"",IF($X$6=1,$Y$6,))</f>
        <v>10000</v>
      </c>
      <c r="R3057" s="56">
        <f>IF(ISERROR(IF($X$7=1,$Y$7,)),"",IF($X$7=1,$Y$7,))</f>
        <v>0</v>
      </c>
      <c r="S3057" s="56">
        <f>IF(ISERROR(IF($X$8=1,$Y$8,)),"",IF($X$8=1,$Y$8,))</f>
        <v>1000</v>
      </c>
      <c r="T3057" s="56">
        <f>IF(ISERROR(IF($X$9=1,$Y$9,)),"",IF($X$9=1,$Y$9,))</f>
        <v>500</v>
      </c>
      <c r="U3057" s="56">
        <f>IF(ISERROR(IF($X$10=1,$Y$10,)),"",IF($X$10=1,$Y$10,))</f>
        <v>500</v>
      </c>
    </row>
    <row r="3058" spans="1:21" x14ac:dyDescent="0.25">
      <c r="A3058" s="75">
        <f t="shared" si="571"/>
        <v>3054</v>
      </c>
      <c r="C3058" s="56" t="s">
        <v>2518</v>
      </c>
      <c r="E3058" s="56">
        <f t="shared" si="572"/>
        <v>3054</v>
      </c>
      <c r="F3058" s="76">
        <f t="shared" si="567"/>
        <v>111</v>
      </c>
      <c r="G3058" s="56" t="str">
        <f t="shared" si="573"/>
        <v/>
      </c>
      <c r="H3058" s="56">
        <f t="shared" si="574"/>
        <v>3054</v>
      </c>
      <c r="I3058" s="56">
        <f>IF(G3058="",0,IF(COUNTIF($G$5:G3058,G3058)=1,0,COUNTIF($G$5:G3058,G3058) )   )</f>
        <v>0</v>
      </c>
      <c r="J3058" s="56" t="str">
        <f t="shared" si="575"/>
        <v/>
      </c>
      <c r="K3058" s="56" t="str">
        <f t="shared" si="566"/>
        <v/>
      </c>
      <c r="L3058" s="56" t="str">
        <f t="shared" si="568"/>
        <v/>
      </c>
      <c r="M3058" s="56" t="str">
        <f t="shared" si="569"/>
        <v/>
      </c>
      <c r="N3058" s="56" t="str">
        <f t="shared" si="570"/>
        <v/>
      </c>
      <c r="O3058" s="56" t="str">
        <f t="shared" si="576"/>
        <v/>
      </c>
      <c r="P3058" s="56">
        <f>IF(ISERROR(IF($X$5=1,$Y$5,)),"",IF($X$5=1,$Y$5,))</f>
        <v>0</v>
      </c>
      <c r="Q3058" s="56">
        <f>IF(ISERROR(IF($X$6=1,$Y$6,)),"",IF($X$6=1,$Y$6,))</f>
        <v>10000</v>
      </c>
      <c r="R3058" s="56">
        <f>IF(ISERROR(IF($X$7=1,$Y$7,)),"",IF($X$7=1,$Y$7,))</f>
        <v>0</v>
      </c>
      <c r="S3058" s="56">
        <f>IF(ISERROR(IF($X$8=1,$Y$8,)),"",IF($X$8=1,$Y$8,))</f>
        <v>1000</v>
      </c>
      <c r="T3058" s="56">
        <f>IF(ISERROR(IF($X$9=1,$Y$9,)),"",IF($X$9=1,$Y$9,))</f>
        <v>500</v>
      </c>
      <c r="U3058" s="56">
        <f>IF(ISERROR(IF($X$10=1,$Y$10,)),"",IF($X$10=1,$Y$10,))</f>
        <v>500</v>
      </c>
    </row>
    <row r="3059" spans="1:21" x14ac:dyDescent="0.25">
      <c r="A3059" s="75">
        <f t="shared" si="571"/>
        <v>3055</v>
      </c>
      <c r="D3059" s="56" t="s">
        <v>2792</v>
      </c>
      <c r="E3059" s="56">
        <f t="shared" si="572"/>
        <v>3055</v>
      </c>
      <c r="F3059" s="76">
        <f t="shared" si="567"/>
        <v>111</v>
      </c>
      <c r="G3059" s="56" t="str">
        <f t="shared" si="573"/>
        <v>Soyuz.decoupler</v>
      </c>
      <c r="H3059" s="56">
        <f t="shared" si="574"/>
        <v>3055</v>
      </c>
      <c r="I3059" s="56">
        <f>IF(G3059="",0,IF(COUNTIF($G$5:G3059,G3059)=1,0,COUNTIF($G$5:G3059,G3059) )   )</f>
        <v>0</v>
      </c>
      <c r="J3059" s="56" t="str">
        <f t="shared" si="575"/>
        <v/>
      </c>
      <c r="K3059" s="56" t="str">
        <f t="shared" si="566"/>
        <v/>
      </c>
      <c r="L3059" s="56" t="str">
        <f t="shared" si="568"/>
        <v/>
      </c>
      <c r="M3059" s="56" t="str">
        <f t="shared" si="569"/>
        <v/>
      </c>
      <c r="N3059" s="56" t="str">
        <f t="shared" si="570"/>
        <v/>
      </c>
      <c r="O3059" s="56" t="str">
        <f t="shared" si="576"/>
        <v/>
      </c>
      <c r="P3059" s="56">
        <f>IF(ISERROR(IF($X$5=1,$Y$5,)),"",IF($X$5=1,$Y$5,))</f>
        <v>0</v>
      </c>
      <c r="Q3059" s="56">
        <f>IF(ISERROR(IF($X$6=1,$Y$6,)),"",IF($X$6=1,$Y$6,))</f>
        <v>10000</v>
      </c>
      <c r="R3059" s="56">
        <f>IF(ISERROR(IF($X$7=1,$Y$7,)),"",IF($X$7=1,$Y$7,))</f>
        <v>0</v>
      </c>
      <c r="S3059" s="56">
        <f>IF(ISERROR(IF($X$8=1,$Y$8,)),"",IF($X$8=1,$Y$8,))</f>
        <v>1000</v>
      </c>
      <c r="T3059" s="56">
        <f>IF(ISERROR(IF($X$9=1,$Y$9,)),"",IF($X$9=1,$Y$9,))</f>
        <v>500</v>
      </c>
      <c r="U3059" s="56">
        <f>IF(ISERROR(IF($X$10=1,$Y$10,)),"",IF($X$10=1,$Y$10,))</f>
        <v>500</v>
      </c>
    </row>
    <row r="3060" spans="1:21" x14ac:dyDescent="0.25">
      <c r="A3060" s="75">
        <f t="shared" si="571"/>
        <v>3056</v>
      </c>
      <c r="D3060" s="56" t="s">
        <v>2793</v>
      </c>
      <c r="E3060" s="56">
        <f t="shared" si="572"/>
        <v>3056</v>
      </c>
      <c r="F3060" s="76">
        <f t="shared" si="567"/>
        <v>111</v>
      </c>
      <c r="G3060" s="56" t="str">
        <f t="shared" si="573"/>
        <v>Soyuz.Descent.Module</v>
      </c>
      <c r="H3060" s="56">
        <f t="shared" si="574"/>
        <v>3056</v>
      </c>
      <c r="I3060" s="56">
        <f>IF(G3060="",0,IF(COUNTIF($G$5:G3060,G3060)=1,0,COUNTIF($G$5:G3060,G3060) )   )</f>
        <v>0</v>
      </c>
      <c r="J3060" s="56" t="str">
        <f t="shared" si="575"/>
        <v/>
      </c>
      <c r="K3060" s="56" t="str">
        <f t="shared" si="566"/>
        <v/>
      </c>
      <c r="L3060" s="56" t="str">
        <f t="shared" si="568"/>
        <v/>
      </c>
      <c r="M3060" s="56" t="str">
        <f t="shared" si="569"/>
        <v/>
      </c>
      <c r="N3060" s="56" t="str">
        <f t="shared" si="570"/>
        <v/>
      </c>
      <c r="O3060" s="56" t="str">
        <f t="shared" si="576"/>
        <v/>
      </c>
      <c r="P3060" s="56">
        <f>IF(ISERROR(IF($X$5=1,$Y$5,)),"",IF($X$5=1,$Y$5,))</f>
        <v>0</v>
      </c>
      <c r="Q3060" s="56">
        <f>IF(ISERROR(IF($X$6=1,$Y$6,)),"",IF($X$6=1,$Y$6,))</f>
        <v>10000</v>
      </c>
      <c r="R3060" s="56">
        <f>IF(ISERROR(IF($X$7=1,$Y$7,)),"",IF($X$7=1,$Y$7,))</f>
        <v>0</v>
      </c>
      <c r="S3060" s="56">
        <f>IF(ISERROR(IF($X$8=1,$Y$8,)),"",IF($X$8=1,$Y$8,))</f>
        <v>1000</v>
      </c>
      <c r="T3060" s="56">
        <f>IF(ISERROR(IF($X$9=1,$Y$9,)),"",IF($X$9=1,$Y$9,))</f>
        <v>500</v>
      </c>
      <c r="U3060" s="56">
        <f>IF(ISERROR(IF($X$10=1,$Y$10,)),"",IF($X$10=1,$Y$10,))</f>
        <v>500</v>
      </c>
    </row>
    <row r="3061" spans="1:21" x14ac:dyDescent="0.25">
      <c r="A3061" s="75">
        <f t="shared" si="571"/>
        <v>3057</v>
      </c>
      <c r="D3061" s="56" t="s">
        <v>2794</v>
      </c>
      <c r="E3061" s="56">
        <f t="shared" si="572"/>
        <v>3057</v>
      </c>
      <c r="F3061" s="76">
        <f t="shared" si="567"/>
        <v>111</v>
      </c>
      <c r="G3061" s="56" t="str">
        <f t="shared" si="573"/>
        <v>Soyuz.Docking.mechanism</v>
      </c>
      <c r="H3061" s="56">
        <f t="shared" si="574"/>
        <v>3057</v>
      </c>
      <c r="I3061" s="56">
        <f>IF(G3061="",0,IF(COUNTIF($G$5:G3061,G3061)=1,0,COUNTIF($G$5:G3061,G3061) )   )</f>
        <v>0</v>
      </c>
      <c r="J3061" s="56" t="str">
        <f t="shared" si="575"/>
        <v/>
      </c>
      <c r="K3061" s="56" t="str">
        <f t="shared" si="566"/>
        <v/>
      </c>
      <c r="L3061" s="56" t="str">
        <f t="shared" si="568"/>
        <v/>
      </c>
      <c r="M3061" s="56" t="str">
        <f t="shared" si="569"/>
        <v/>
      </c>
      <c r="N3061" s="56" t="str">
        <f t="shared" si="570"/>
        <v/>
      </c>
      <c r="O3061" s="56" t="str">
        <f t="shared" si="576"/>
        <v/>
      </c>
      <c r="P3061" s="56">
        <f>IF(ISERROR(IF($X$5=1,$Y$5,)),"",IF($X$5=1,$Y$5,))</f>
        <v>0</v>
      </c>
      <c r="Q3061" s="56">
        <f>IF(ISERROR(IF($X$6=1,$Y$6,)),"",IF($X$6=1,$Y$6,))</f>
        <v>10000</v>
      </c>
      <c r="R3061" s="56">
        <f>IF(ISERROR(IF($X$7=1,$Y$7,)),"",IF($X$7=1,$Y$7,))</f>
        <v>0</v>
      </c>
      <c r="S3061" s="56">
        <f>IF(ISERROR(IF($X$8=1,$Y$8,)),"",IF($X$8=1,$Y$8,))</f>
        <v>1000</v>
      </c>
      <c r="T3061" s="56">
        <f>IF(ISERROR(IF($X$9=1,$Y$9,)),"",IF($X$9=1,$Y$9,))</f>
        <v>500</v>
      </c>
      <c r="U3061" s="56">
        <f>IF(ISERROR(IF($X$10=1,$Y$10,)),"",IF($X$10=1,$Y$10,))</f>
        <v>500</v>
      </c>
    </row>
    <row r="3062" spans="1:21" x14ac:dyDescent="0.25">
      <c r="A3062" s="75">
        <f t="shared" si="571"/>
        <v>3058</v>
      </c>
      <c r="D3062" s="56" t="s">
        <v>2795</v>
      </c>
      <c r="E3062" s="56">
        <f t="shared" si="572"/>
        <v>3058</v>
      </c>
      <c r="F3062" s="76">
        <f t="shared" si="567"/>
        <v>111</v>
      </c>
      <c r="G3062" s="56" t="str">
        <f t="shared" si="573"/>
        <v>Soyuz.Heatshield</v>
      </c>
      <c r="H3062" s="56">
        <f t="shared" si="574"/>
        <v>3058</v>
      </c>
      <c r="I3062" s="56">
        <f>IF(G3062="",0,IF(COUNTIF($G$5:G3062,G3062)=1,0,COUNTIF($G$5:G3062,G3062) )   )</f>
        <v>0</v>
      </c>
      <c r="J3062" s="56" t="str">
        <f t="shared" si="575"/>
        <v/>
      </c>
      <c r="K3062" s="56" t="str">
        <f t="shared" si="566"/>
        <v/>
      </c>
      <c r="L3062" s="56" t="str">
        <f t="shared" si="568"/>
        <v/>
      </c>
      <c r="M3062" s="56" t="str">
        <f t="shared" si="569"/>
        <v/>
      </c>
      <c r="N3062" s="56" t="str">
        <f t="shared" si="570"/>
        <v/>
      </c>
      <c r="O3062" s="56" t="str">
        <f t="shared" si="576"/>
        <v/>
      </c>
      <c r="P3062" s="56">
        <f>IF(ISERROR(IF($X$5=1,$Y$5,)),"",IF($X$5=1,$Y$5,))</f>
        <v>0</v>
      </c>
      <c r="Q3062" s="56">
        <f>IF(ISERROR(IF($X$6=1,$Y$6,)),"",IF($X$6=1,$Y$6,))</f>
        <v>10000</v>
      </c>
      <c r="R3062" s="56">
        <f>IF(ISERROR(IF($X$7=1,$Y$7,)),"",IF($X$7=1,$Y$7,))</f>
        <v>0</v>
      </c>
      <c r="S3062" s="56">
        <f>IF(ISERROR(IF($X$8=1,$Y$8,)),"",IF($X$8=1,$Y$8,))</f>
        <v>1000</v>
      </c>
      <c r="T3062" s="56">
        <f>IF(ISERROR(IF($X$9=1,$Y$9,)),"",IF($X$9=1,$Y$9,))</f>
        <v>500</v>
      </c>
      <c r="U3062" s="56">
        <f>IF(ISERROR(IF($X$10=1,$Y$10,)),"",IF($X$10=1,$Y$10,))</f>
        <v>500</v>
      </c>
    </row>
    <row r="3063" spans="1:21" x14ac:dyDescent="0.25">
      <c r="A3063" s="75">
        <f t="shared" si="571"/>
        <v>3059</v>
      </c>
      <c r="D3063" s="56" t="s">
        <v>2796</v>
      </c>
      <c r="E3063" s="56">
        <f t="shared" si="572"/>
        <v>3059</v>
      </c>
      <c r="F3063" s="76">
        <f t="shared" si="567"/>
        <v>111</v>
      </c>
      <c r="G3063" s="56" t="str">
        <f t="shared" si="573"/>
        <v>Soyuz.InstrumentServiceModule</v>
      </c>
      <c r="H3063" s="56">
        <f t="shared" si="574"/>
        <v>3059</v>
      </c>
      <c r="I3063" s="56">
        <f>IF(G3063="",0,IF(COUNTIF($G$5:G3063,G3063)=1,0,COUNTIF($G$5:G3063,G3063) )   )</f>
        <v>0</v>
      </c>
      <c r="J3063" s="56" t="str">
        <f t="shared" si="575"/>
        <v/>
      </c>
      <c r="K3063" s="56" t="str">
        <f t="shared" si="566"/>
        <v/>
      </c>
      <c r="L3063" s="56" t="str">
        <f t="shared" si="568"/>
        <v/>
      </c>
      <c r="M3063" s="56" t="str">
        <f t="shared" si="569"/>
        <v/>
      </c>
      <c r="N3063" s="56" t="str">
        <f t="shared" si="570"/>
        <v/>
      </c>
      <c r="O3063" s="56" t="str">
        <f t="shared" si="576"/>
        <v/>
      </c>
      <c r="P3063" s="56">
        <f>IF(ISERROR(IF($X$5=1,$Y$5,)),"",IF($X$5=1,$Y$5,))</f>
        <v>0</v>
      </c>
      <c r="Q3063" s="56">
        <f>IF(ISERROR(IF($X$6=1,$Y$6,)),"",IF($X$6=1,$Y$6,))</f>
        <v>10000</v>
      </c>
      <c r="R3063" s="56">
        <f>IF(ISERROR(IF($X$7=1,$Y$7,)),"",IF($X$7=1,$Y$7,))</f>
        <v>0</v>
      </c>
      <c r="S3063" s="56">
        <f>IF(ISERROR(IF($X$8=1,$Y$8,)),"",IF($X$8=1,$Y$8,))</f>
        <v>1000</v>
      </c>
      <c r="T3063" s="56">
        <f>IF(ISERROR(IF($X$9=1,$Y$9,)),"",IF($X$9=1,$Y$9,))</f>
        <v>500</v>
      </c>
      <c r="U3063" s="56">
        <f>IF(ISERROR(IF($X$10=1,$Y$10,)),"",IF($X$10=1,$Y$10,))</f>
        <v>500</v>
      </c>
    </row>
    <row r="3064" spans="1:21" x14ac:dyDescent="0.25">
      <c r="A3064" s="75">
        <f t="shared" si="571"/>
        <v>3060</v>
      </c>
      <c r="D3064" s="56" t="s">
        <v>2797</v>
      </c>
      <c r="E3064" s="56">
        <f t="shared" si="572"/>
        <v>3060</v>
      </c>
      <c r="F3064" s="76">
        <f t="shared" si="567"/>
        <v>111</v>
      </c>
      <c r="G3064" s="56" t="str">
        <f t="shared" si="573"/>
        <v>Soyuz.Orbital.module</v>
      </c>
      <c r="H3064" s="56">
        <f t="shared" si="574"/>
        <v>3060</v>
      </c>
      <c r="I3064" s="56">
        <f>IF(G3064="",0,IF(COUNTIF($G$5:G3064,G3064)=1,0,COUNTIF($G$5:G3064,G3064) )   )</f>
        <v>0</v>
      </c>
      <c r="J3064" s="56" t="str">
        <f t="shared" si="575"/>
        <v/>
      </c>
      <c r="K3064" s="56" t="str">
        <f t="shared" si="566"/>
        <v/>
      </c>
      <c r="L3064" s="56" t="str">
        <f t="shared" si="568"/>
        <v/>
      </c>
      <c r="M3064" s="56" t="str">
        <f t="shared" si="569"/>
        <v/>
      </c>
      <c r="N3064" s="56" t="str">
        <f t="shared" si="570"/>
        <v/>
      </c>
      <c r="O3064" s="56" t="str">
        <f t="shared" si="576"/>
        <v/>
      </c>
      <c r="P3064" s="56">
        <f>IF(ISERROR(IF($X$5=1,$Y$5,)),"",IF($X$5=1,$Y$5,))</f>
        <v>0</v>
      </c>
      <c r="Q3064" s="56">
        <f>IF(ISERROR(IF($X$6=1,$Y$6,)),"",IF($X$6=1,$Y$6,))</f>
        <v>10000</v>
      </c>
      <c r="R3064" s="56">
        <f>IF(ISERROR(IF($X$7=1,$Y$7,)),"",IF($X$7=1,$Y$7,))</f>
        <v>0</v>
      </c>
      <c r="S3064" s="56">
        <f>IF(ISERROR(IF($X$8=1,$Y$8,)),"",IF($X$8=1,$Y$8,))</f>
        <v>1000</v>
      </c>
      <c r="T3064" s="56">
        <f>IF(ISERROR(IF($X$9=1,$Y$9,)),"",IF($X$9=1,$Y$9,))</f>
        <v>500</v>
      </c>
      <c r="U3064" s="56">
        <f>IF(ISERROR(IF($X$10=1,$Y$10,)),"",IF($X$10=1,$Y$10,))</f>
        <v>500</v>
      </c>
    </row>
    <row r="3065" spans="1:21" x14ac:dyDescent="0.25">
      <c r="A3065" s="75">
        <f t="shared" si="571"/>
        <v>3061</v>
      </c>
      <c r="D3065" s="56" t="s">
        <v>2798</v>
      </c>
      <c r="E3065" s="56">
        <f t="shared" si="572"/>
        <v>3061</v>
      </c>
      <c r="F3065" s="76">
        <f t="shared" si="567"/>
        <v>111</v>
      </c>
      <c r="G3065" s="56" t="str">
        <f t="shared" si="573"/>
        <v>Soyuz.Main.Parachute</v>
      </c>
      <c r="H3065" s="56">
        <f t="shared" si="574"/>
        <v>3061</v>
      </c>
      <c r="I3065" s="56">
        <f>IF(G3065="",0,IF(COUNTIF($G$5:G3065,G3065)=1,0,COUNTIF($G$5:G3065,G3065) )   )</f>
        <v>0</v>
      </c>
      <c r="J3065" s="56" t="str">
        <f t="shared" si="575"/>
        <v/>
      </c>
      <c r="K3065" s="56" t="str">
        <f t="shared" si="566"/>
        <v/>
      </c>
      <c r="L3065" s="56" t="str">
        <f t="shared" si="568"/>
        <v/>
      </c>
      <c r="M3065" s="56" t="str">
        <f t="shared" si="569"/>
        <v/>
      </c>
      <c r="N3065" s="56" t="str">
        <f t="shared" si="570"/>
        <v/>
      </c>
      <c r="O3065" s="56" t="str">
        <f t="shared" si="576"/>
        <v/>
      </c>
      <c r="P3065" s="56">
        <f>IF(ISERROR(IF($X$5=1,$Y$5,)),"",IF($X$5=1,$Y$5,))</f>
        <v>0</v>
      </c>
      <c r="Q3065" s="56">
        <f>IF(ISERROR(IF($X$6=1,$Y$6,)),"",IF($X$6=1,$Y$6,))</f>
        <v>10000</v>
      </c>
      <c r="R3065" s="56">
        <f>IF(ISERROR(IF($X$7=1,$Y$7,)),"",IF($X$7=1,$Y$7,))</f>
        <v>0</v>
      </c>
      <c r="S3065" s="56">
        <f>IF(ISERROR(IF($X$8=1,$Y$8,)),"",IF($X$8=1,$Y$8,))</f>
        <v>1000</v>
      </c>
      <c r="T3065" s="56">
        <f>IF(ISERROR(IF($X$9=1,$Y$9,)),"",IF($X$9=1,$Y$9,))</f>
        <v>500</v>
      </c>
      <c r="U3065" s="56">
        <f>IF(ISERROR(IF($X$10=1,$Y$10,)),"",IF($X$10=1,$Y$10,))</f>
        <v>500</v>
      </c>
    </row>
    <row r="3066" spans="1:21" x14ac:dyDescent="0.25">
      <c r="A3066" s="75">
        <f t="shared" si="571"/>
        <v>3062</v>
      </c>
      <c r="D3066" s="56" t="s">
        <v>2799</v>
      </c>
      <c r="E3066" s="56">
        <f t="shared" si="572"/>
        <v>3062</v>
      </c>
      <c r="F3066" s="76">
        <f t="shared" si="567"/>
        <v>111</v>
      </c>
      <c r="G3066" s="56" t="str">
        <f t="shared" si="573"/>
        <v>Soyuz.U.Progress.Shroud</v>
      </c>
      <c r="H3066" s="56">
        <f t="shared" si="574"/>
        <v>3062</v>
      </c>
      <c r="I3066" s="56">
        <f>IF(G3066="",0,IF(COUNTIF($G$5:G3066,G3066)=1,0,COUNTIF($G$5:G3066,G3066) )   )</f>
        <v>0</v>
      </c>
      <c r="J3066" s="56" t="str">
        <f t="shared" si="575"/>
        <v/>
      </c>
      <c r="K3066" s="56" t="str">
        <f t="shared" si="566"/>
        <v/>
      </c>
      <c r="L3066" s="56" t="str">
        <f t="shared" si="568"/>
        <v/>
      </c>
      <c r="M3066" s="56" t="str">
        <f t="shared" si="569"/>
        <v/>
      </c>
      <c r="N3066" s="56" t="str">
        <f t="shared" si="570"/>
        <v/>
      </c>
      <c r="O3066" s="56" t="str">
        <f t="shared" si="576"/>
        <v/>
      </c>
      <c r="P3066" s="56">
        <f>IF(ISERROR(IF($X$5=1,$Y$5,)),"",IF($X$5=1,$Y$5,))</f>
        <v>0</v>
      </c>
      <c r="Q3066" s="56">
        <f>IF(ISERROR(IF($X$6=1,$Y$6,)),"",IF($X$6=1,$Y$6,))</f>
        <v>10000</v>
      </c>
      <c r="R3066" s="56">
        <f>IF(ISERROR(IF($X$7=1,$Y$7,)),"",IF($X$7=1,$Y$7,))</f>
        <v>0</v>
      </c>
      <c r="S3066" s="56">
        <f>IF(ISERROR(IF($X$8=1,$Y$8,)),"",IF($X$8=1,$Y$8,))</f>
        <v>1000</v>
      </c>
      <c r="T3066" s="56">
        <f>IF(ISERROR(IF($X$9=1,$Y$9,)),"",IF($X$9=1,$Y$9,))</f>
        <v>500</v>
      </c>
      <c r="U3066" s="56">
        <f>IF(ISERROR(IF($X$10=1,$Y$10,)),"",IF($X$10=1,$Y$10,))</f>
        <v>500</v>
      </c>
    </row>
    <row r="3067" spans="1:21" x14ac:dyDescent="0.25">
      <c r="A3067" s="75">
        <f t="shared" si="571"/>
        <v>3063</v>
      </c>
      <c r="D3067" s="56" t="s">
        <v>2800</v>
      </c>
      <c r="E3067" s="56">
        <f t="shared" si="572"/>
        <v>3063</v>
      </c>
      <c r="F3067" s="76">
        <f t="shared" si="567"/>
        <v>111</v>
      </c>
      <c r="G3067" s="56" t="str">
        <f t="shared" si="573"/>
        <v>Soyuz.Solar.Panel</v>
      </c>
      <c r="H3067" s="56">
        <f t="shared" si="574"/>
        <v>3063</v>
      </c>
      <c r="I3067" s="56">
        <f>IF(G3067="",0,IF(COUNTIF($G$5:G3067,G3067)=1,0,COUNTIF($G$5:G3067,G3067) )   )</f>
        <v>0</v>
      </c>
      <c r="J3067" s="56" t="str">
        <f t="shared" si="575"/>
        <v/>
      </c>
      <c r="K3067" s="56" t="str">
        <f t="shared" si="566"/>
        <v/>
      </c>
      <c r="L3067" s="56" t="str">
        <f t="shared" si="568"/>
        <v/>
      </c>
      <c r="M3067" s="56" t="str">
        <f t="shared" si="569"/>
        <v/>
      </c>
      <c r="N3067" s="56" t="str">
        <f t="shared" si="570"/>
        <v/>
      </c>
      <c r="O3067" s="56" t="str">
        <f t="shared" si="576"/>
        <v/>
      </c>
      <c r="P3067" s="56">
        <f>IF(ISERROR(IF($X$5=1,$Y$5,)),"",IF($X$5=1,$Y$5,))</f>
        <v>0</v>
      </c>
      <c r="Q3067" s="56">
        <f>IF(ISERROR(IF($X$6=1,$Y$6,)),"",IF($X$6=1,$Y$6,))</f>
        <v>10000</v>
      </c>
      <c r="R3067" s="56">
        <f>IF(ISERROR(IF($X$7=1,$Y$7,)),"",IF($X$7=1,$Y$7,))</f>
        <v>0</v>
      </c>
      <c r="S3067" s="56">
        <f>IF(ISERROR(IF($X$8=1,$Y$8,)),"",IF($X$8=1,$Y$8,))</f>
        <v>1000</v>
      </c>
      <c r="T3067" s="56">
        <f>IF(ISERROR(IF($X$9=1,$Y$9,)),"",IF($X$9=1,$Y$9,))</f>
        <v>500</v>
      </c>
      <c r="U3067" s="56">
        <f>IF(ISERROR(IF($X$10=1,$Y$10,)),"",IF($X$10=1,$Y$10,))</f>
        <v>500</v>
      </c>
    </row>
    <row r="3068" spans="1:21" x14ac:dyDescent="0.25">
      <c r="A3068" s="75">
        <f t="shared" si="571"/>
        <v>3064</v>
      </c>
      <c r="C3068" s="56" t="s">
        <v>2532</v>
      </c>
      <c r="E3068" s="56">
        <f t="shared" si="572"/>
        <v>3064</v>
      </c>
      <c r="F3068" s="76">
        <f t="shared" si="567"/>
        <v>111</v>
      </c>
      <c r="G3068" s="56" t="str">
        <f t="shared" si="573"/>
        <v/>
      </c>
      <c r="H3068" s="56">
        <f t="shared" si="574"/>
        <v>3064</v>
      </c>
      <c r="I3068" s="56">
        <f>IF(G3068="",0,IF(COUNTIF($G$5:G3068,G3068)=1,0,COUNTIF($G$5:G3068,G3068) )   )</f>
        <v>0</v>
      </c>
      <c r="J3068" s="56" t="str">
        <f t="shared" si="575"/>
        <v/>
      </c>
      <c r="K3068" s="56" t="str">
        <f t="shared" si="566"/>
        <v/>
      </c>
      <c r="L3068" s="56" t="str">
        <f t="shared" si="568"/>
        <v/>
      </c>
      <c r="M3068" s="56" t="str">
        <f t="shared" si="569"/>
        <v/>
      </c>
      <c r="N3068" s="56" t="str">
        <f t="shared" si="570"/>
        <v/>
      </c>
      <c r="O3068" s="56" t="str">
        <f t="shared" si="576"/>
        <v/>
      </c>
      <c r="P3068" s="56">
        <f>IF(ISERROR(IF($X$5=1,$Y$5,)),"",IF($X$5=1,$Y$5,))</f>
        <v>0</v>
      </c>
      <c r="Q3068" s="56">
        <f>IF(ISERROR(IF($X$6=1,$Y$6,)),"",IF($X$6=1,$Y$6,))</f>
        <v>10000</v>
      </c>
      <c r="R3068" s="56">
        <f>IF(ISERROR(IF($X$7=1,$Y$7,)),"",IF($X$7=1,$Y$7,))</f>
        <v>0</v>
      </c>
      <c r="S3068" s="56">
        <f>IF(ISERROR(IF($X$8=1,$Y$8,)),"",IF($X$8=1,$Y$8,))</f>
        <v>1000</v>
      </c>
      <c r="T3068" s="56">
        <f>IF(ISERROR(IF($X$9=1,$Y$9,)),"",IF($X$9=1,$Y$9,))</f>
        <v>500</v>
      </c>
      <c r="U3068" s="56">
        <f>IF(ISERROR(IF($X$10=1,$Y$10,)),"",IF($X$10=1,$Y$10,))</f>
        <v>500</v>
      </c>
    </row>
    <row r="3069" spans="1:21" x14ac:dyDescent="0.25">
      <c r="A3069" s="75">
        <f t="shared" si="571"/>
        <v>3065</v>
      </c>
      <c r="B3069" s="56" t="s">
        <v>2532</v>
      </c>
      <c r="E3069" s="56">
        <f t="shared" si="572"/>
        <v>3065</v>
      </c>
      <c r="F3069" s="76">
        <f t="shared" si="567"/>
        <v>111</v>
      </c>
      <c r="G3069" s="56" t="str">
        <f t="shared" si="573"/>
        <v/>
      </c>
      <c r="H3069" s="56">
        <f t="shared" si="574"/>
        <v>3065</v>
      </c>
      <c r="I3069" s="56">
        <f>IF(G3069="",0,IF(COUNTIF($G$5:G3069,G3069)=1,0,COUNTIF($G$5:G3069,G3069) )   )</f>
        <v>0</v>
      </c>
      <c r="J3069" s="56" t="str">
        <f t="shared" si="575"/>
        <v/>
      </c>
      <c r="K3069" s="56" t="str">
        <f t="shared" si="566"/>
        <v/>
      </c>
      <c r="L3069" s="56" t="str">
        <f t="shared" si="568"/>
        <v/>
      </c>
      <c r="M3069" s="56" t="str">
        <f t="shared" si="569"/>
        <v/>
      </c>
      <c r="N3069" s="56" t="str">
        <f t="shared" si="570"/>
        <v/>
      </c>
      <c r="O3069" s="56" t="str">
        <f t="shared" si="576"/>
        <v/>
      </c>
      <c r="P3069" s="56">
        <f>IF(ISERROR(IF($X$5=1,$Y$5,)),"",IF($X$5=1,$Y$5,))</f>
        <v>0</v>
      </c>
      <c r="Q3069" s="56">
        <f>IF(ISERROR(IF($X$6=1,$Y$6,)),"",IF($X$6=1,$Y$6,))</f>
        <v>10000</v>
      </c>
      <c r="R3069" s="56">
        <f>IF(ISERROR(IF($X$7=1,$Y$7,)),"",IF($X$7=1,$Y$7,))</f>
        <v>0</v>
      </c>
      <c r="S3069" s="56">
        <f>IF(ISERROR(IF($X$8=1,$Y$8,)),"",IF($X$8=1,$Y$8,))</f>
        <v>1000</v>
      </c>
      <c r="T3069" s="56">
        <f>IF(ISERROR(IF($X$9=1,$Y$9,)),"",IF($X$9=1,$Y$9,))</f>
        <v>500</v>
      </c>
      <c r="U3069" s="56">
        <f>IF(ISERROR(IF($X$10=1,$Y$10,)),"",IF($X$10=1,$Y$10,))</f>
        <v>500</v>
      </c>
    </row>
    <row r="3070" spans="1:21" x14ac:dyDescent="0.25">
      <c r="A3070" s="75">
        <f t="shared" si="571"/>
        <v>3066</v>
      </c>
      <c r="B3070" s="56" t="s">
        <v>2517</v>
      </c>
      <c r="E3070" s="56">
        <f t="shared" si="572"/>
        <v>3066</v>
      </c>
      <c r="F3070" s="76">
        <f t="shared" si="567"/>
        <v>111</v>
      </c>
      <c r="G3070" s="56" t="str">
        <f t="shared" si="573"/>
        <v/>
      </c>
      <c r="H3070" s="56">
        <f t="shared" si="574"/>
        <v>3066</v>
      </c>
      <c r="I3070" s="56">
        <f>IF(G3070="",0,IF(COUNTIF($G$5:G3070,G3070)=1,0,COUNTIF($G$5:G3070,G3070) )   )</f>
        <v>0</v>
      </c>
      <c r="J3070" s="56" t="str">
        <f t="shared" si="575"/>
        <v/>
      </c>
      <c r="K3070" s="56" t="str">
        <f t="shared" ref="K3070:K3133" si="577">IF(ISERROR(VLOOKUP(J3070,$F$5:$G$6005,2,)),"",VLOOKUP(J3070,$F$5:$G$6005,2,))</f>
        <v/>
      </c>
      <c r="L3070" s="56" t="str">
        <f t="shared" si="568"/>
        <v/>
      </c>
      <c r="M3070" s="56" t="str">
        <f t="shared" si="569"/>
        <v/>
      </c>
      <c r="N3070" s="56" t="str">
        <f t="shared" si="570"/>
        <v/>
      </c>
      <c r="O3070" s="56" t="str">
        <f t="shared" si="576"/>
        <v/>
      </c>
      <c r="P3070" s="56">
        <f>IF(ISERROR(IF($X$5=1,$Y$5,)),"",IF($X$5=1,$Y$5,))</f>
        <v>0</v>
      </c>
      <c r="Q3070" s="56">
        <f>IF(ISERROR(IF($X$6=1,$Y$6,)),"",IF($X$6=1,$Y$6,))</f>
        <v>10000</v>
      </c>
      <c r="R3070" s="56">
        <f>IF(ISERROR(IF($X$7=1,$Y$7,)),"",IF($X$7=1,$Y$7,))</f>
        <v>0</v>
      </c>
      <c r="S3070" s="56">
        <f>IF(ISERROR(IF($X$8=1,$Y$8,)),"",IF($X$8=1,$Y$8,))</f>
        <v>1000</v>
      </c>
      <c r="T3070" s="56">
        <f>IF(ISERROR(IF($X$9=1,$Y$9,)),"",IF($X$9=1,$Y$9,))</f>
        <v>500</v>
      </c>
      <c r="U3070" s="56">
        <f>IF(ISERROR(IF($X$10=1,$Y$10,)),"",IF($X$10=1,$Y$10,))</f>
        <v>500</v>
      </c>
    </row>
    <row r="3071" spans="1:21" x14ac:dyDescent="0.25">
      <c r="A3071" s="75">
        <f t="shared" si="571"/>
        <v>3067</v>
      </c>
      <c r="B3071" s="56" t="s">
        <v>2518</v>
      </c>
      <c r="E3071" s="56">
        <f t="shared" si="572"/>
        <v>3067</v>
      </c>
      <c r="F3071" s="76">
        <f t="shared" si="567"/>
        <v>111</v>
      </c>
      <c r="G3071" s="56" t="str">
        <f t="shared" si="573"/>
        <v/>
      </c>
      <c r="H3071" s="56">
        <f t="shared" si="574"/>
        <v>3067</v>
      </c>
      <c r="I3071" s="56">
        <f>IF(G3071="",0,IF(COUNTIF($G$5:G3071,G3071)=1,0,COUNTIF($G$5:G3071,G3071) )   )</f>
        <v>0</v>
      </c>
      <c r="J3071" s="56" t="str">
        <f t="shared" si="575"/>
        <v/>
      </c>
      <c r="K3071" s="56" t="str">
        <f t="shared" si="577"/>
        <v/>
      </c>
      <c r="L3071" s="56" t="str">
        <f t="shared" si="568"/>
        <v/>
      </c>
      <c r="M3071" s="56" t="str">
        <f t="shared" si="569"/>
        <v/>
      </c>
      <c r="N3071" s="56" t="str">
        <f t="shared" si="570"/>
        <v/>
      </c>
      <c r="O3071" s="56" t="str">
        <f t="shared" si="576"/>
        <v/>
      </c>
      <c r="P3071" s="56">
        <f>IF(ISERROR(IF($X$5=1,$Y$5,)),"",IF($X$5=1,$Y$5,))</f>
        <v>0</v>
      </c>
      <c r="Q3071" s="56">
        <f>IF(ISERROR(IF($X$6=1,$Y$6,)),"",IF($X$6=1,$Y$6,))</f>
        <v>10000</v>
      </c>
      <c r="R3071" s="56">
        <f>IF(ISERROR(IF($X$7=1,$Y$7,)),"",IF($X$7=1,$Y$7,))</f>
        <v>0</v>
      </c>
      <c r="S3071" s="56">
        <f>IF(ISERROR(IF($X$8=1,$Y$8,)),"",IF($X$8=1,$Y$8,))</f>
        <v>1000</v>
      </c>
      <c r="T3071" s="56">
        <f>IF(ISERROR(IF($X$9=1,$Y$9,)),"",IF($X$9=1,$Y$9,))</f>
        <v>500</v>
      </c>
      <c r="U3071" s="56">
        <f>IF(ISERROR(IF($X$10=1,$Y$10,)),"",IF($X$10=1,$Y$10,))</f>
        <v>500</v>
      </c>
    </row>
    <row r="3072" spans="1:21" x14ac:dyDescent="0.25">
      <c r="A3072" s="75">
        <f t="shared" si="571"/>
        <v>3068</v>
      </c>
      <c r="C3072" s="56" t="s">
        <v>6042</v>
      </c>
      <c r="E3072" s="56">
        <f t="shared" si="572"/>
        <v>3068</v>
      </c>
      <c r="F3072" s="76">
        <f t="shared" si="567"/>
        <v>112</v>
      </c>
      <c r="G3072" s="56" t="str">
        <f t="shared" si="573"/>
        <v>newnode_waylandProjects</v>
      </c>
      <c r="H3072" s="56">
        <f t="shared" si="574"/>
        <v>3068</v>
      </c>
      <c r="I3072" s="56">
        <f>IF(G3072="",0,IF(COUNTIF($G$5:G3072,G3072)=1,0,COUNTIF($G$5:G3072,G3072) )   )</f>
        <v>0</v>
      </c>
      <c r="J3072" s="56" t="str">
        <f t="shared" si="575"/>
        <v/>
      </c>
      <c r="K3072" s="56" t="str">
        <f t="shared" si="577"/>
        <v/>
      </c>
      <c r="L3072" s="56" t="str">
        <f t="shared" si="568"/>
        <v/>
      </c>
      <c r="M3072" s="56" t="str">
        <f t="shared" si="569"/>
        <v/>
      </c>
      <c r="N3072" s="56" t="str">
        <f t="shared" si="570"/>
        <v/>
      </c>
      <c r="O3072" s="56" t="str">
        <f t="shared" si="576"/>
        <v/>
      </c>
      <c r="P3072" s="56">
        <f>IF(ISERROR(IF($X$5=1,$Y$5,)),"",IF($X$5=1,$Y$5,))</f>
        <v>0</v>
      </c>
      <c r="Q3072" s="56">
        <f>IF(ISERROR(IF($X$6=1,$Y$6,)),"",IF($X$6=1,$Y$6,))</f>
        <v>10000</v>
      </c>
      <c r="R3072" s="56">
        <f>IF(ISERROR(IF($X$7=1,$Y$7,)),"",IF($X$7=1,$Y$7,))</f>
        <v>0</v>
      </c>
      <c r="S3072" s="56">
        <f>IF(ISERROR(IF($X$8=1,$Y$8,)),"",IF($X$8=1,$Y$8,))</f>
        <v>1000</v>
      </c>
      <c r="T3072" s="56">
        <f>IF(ISERROR(IF($X$9=1,$Y$9,)),"",IF($X$9=1,$Y$9,))</f>
        <v>500</v>
      </c>
      <c r="U3072" s="56">
        <f>IF(ISERROR(IF($X$10=1,$Y$10,)),"",IF($X$10=1,$Y$10,))</f>
        <v>500</v>
      </c>
    </row>
    <row r="3073" spans="1:21" x14ac:dyDescent="0.25">
      <c r="A3073" s="75">
        <f t="shared" si="571"/>
        <v>3069</v>
      </c>
      <c r="C3073" s="56" t="s">
        <v>2782</v>
      </c>
      <c r="E3073" s="56">
        <f t="shared" si="572"/>
        <v>3069</v>
      </c>
      <c r="F3073" s="76">
        <f t="shared" si="567"/>
        <v>112</v>
      </c>
      <c r="G3073" s="56" t="str">
        <f t="shared" si="573"/>
        <v/>
      </c>
      <c r="H3073" s="56">
        <f t="shared" si="574"/>
        <v>3069</v>
      </c>
      <c r="I3073" s="56">
        <f>IF(G3073="",0,IF(COUNTIF($G$5:G3073,G3073)=1,0,COUNTIF($G$5:G3073,G3073) )   )</f>
        <v>0</v>
      </c>
      <c r="J3073" s="56" t="str">
        <f t="shared" si="575"/>
        <v/>
      </c>
      <c r="K3073" s="56" t="str">
        <f t="shared" si="577"/>
        <v/>
      </c>
      <c r="L3073" s="56" t="str">
        <f t="shared" si="568"/>
        <v/>
      </c>
      <c r="M3073" s="56" t="str">
        <f t="shared" si="569"/>
        <v/>
      </c>
      <c r="N3073" s="56" t="str">
        <f t="shared" si="570"/>
        <v/>
      </c>
      <c r="O3073" s="56" t="str">
        <f t="shared" si="576"/>
        <v/>
      </c>
      <c r="P3073" s="56">
        <f>IF(ISERROR(IF($X$5=1,$Y$5,)),"",IF($X$5=1,$Y$5,))</f>
        <v>0</v>
      </c>
      <c r="Q3073" s="56">
        <f>IF(ISERROR(IF($X$6=1,$Y$6,)),"",IF($X$6=1,$Y$6,))</f>
        <v>10000</v>
      </c>
      <c r="R3073" s="56">
        <f>IF(ISERROR(IF($X$7=1,$Y$7,)),"",IF($X$7=1,$Y$7,))</f>
        <v>0</v>
      </c>
      <c r="S3073" s="56">
        <f>IF(ISERROR(IF($X$8=1,$Y$8,)),"",IF($X$8=1,$Y$8,))</f>
        <v>1000</v>
      </c>
      <c r="T3073" s="56">
        <f>IF(ISERROR(IF($X$9=1,$Y$9,)),"",IF($X$9=1,$Y$9,))</f>
        <v>500</v>
      </c>
      <c r="U3073" s="56">
        <f>IF(ISERROR(IF($X$10=1,$Y$10,)),"",IF($X$10=1,$Y$10,))</f>
        <v>500</v>
      </c>
    </row>
    <row r="3074" spans="1:21" x14ac:dyDescent="0.25">
      <c r="A3074" s="75">
        <f t="shared" si="571"/>
        <v>3070</v>
      </c>
      <c r="C3074" s="56" t="s">
        <v>6118</v>
      </c>
      <c r="E3074" s="56">
        <f t="shared" si="572"/>
        <v>3070</v>
      </c>
      <c r="F3074" s="76">
        <f t="shared" si="567"/>
        <v>112</v>
      </c>
      <c r="G3074" s="56" t="str">
        <f t="shared" si="573"/>
        <v/>
      </c>
      <c r="H3074" s="56">
        <f t="shared" si="574"/>
        <v>3070</v>
      </c>
      <c r="I3074" s="56">
        <f>IF(G3074="",0,IF(COUNTIF($G$5:G3074,G3074)=1,0,COUNTIF($G$5:G3074,G3074) )   )</f>
        <v>0</v>
      </c>
      <c r="J3074" s="56" t="str">
        <f t="shared" si="575"/>
        <v/>
      </c>
      <c r="K3074" s="56" t="str">
        <f t="shared" si="577"/>
        <v/>
      </c>
      <c r="L3074" s="56" t="str">
        <f t="shared" si="568"/>
        <v/>
      </c>
      <c r="M3074" s="56" t="str">
        <f t="shared" si="569"/>
        <v/>
      </c>
      <c r="N3074" s="56" t="str">
        <f t="shared" si="570"/>
        <v/>
      </c>
      <c r="O3074" s="56" t="str">
        <f t="shared" si="576"/>
        <v/>
      </c>
      <c r="P3074" s="56">
        <f>IF(ISERROR(IF($X$5=1,$Y$5,)),"",IF($X$5=1,$Y$5,))</f>
        <v>0</v>
      </c>
      <c r="Q3074" s="56">
        <f>IF(ISERROR(IF($X$6=1,$Y$6,)),"",IF($X$6=1,$Y$6,))</f>
        <v>10000</v>
      </c>
      <c r="R3074" s="56">
        <f>IF(ISERROR(IF($X$7=1,$Y$7,)),"",IF($X$7=1,$Y$7,))</f>
        <v>0</v>
      </c>
      <c r="S3074" s="56">
        <f>IF(ISERROR(IF($X$8=1,$Y$8,)),"",IF($X$8=1,$Y$8,))</f>
        <v>1000</v>
      </c>
      <c r="T3074" s="56">
        <f>IF(ISERROR(IF($X$9=1,$Y$9,)),"",IF($X$9=1,$Y$9,))</f>
        <v>500</v>
      </c>
      <c r="U3074" s="56">
        <f>IF(ISERROR(IF($X$10=1,$Y$10,)),"",IF($X$10=1,$Y$10,))</f>
        <v>500</v>
      </c>
    </row>
    <row r="3075" spans="1:21" x14ac:dyDescent="0.25">
      <c r="A3075" s="75">
        <f t="shared" si="571"/>
        <v>3071</v>
      </c>
      <c r="C3075" s="56" t="s">
        <v>2644</v>
      </c>
      <c r="E3075" s="56">
        <f t="shared" si="572"/>
        <v>3071</v>
      </c>
      <c r="F3075" s="76">
        <f t="shared" si="567"/>
        <v>112</v>
      </c>
      <c r="G3075" s="56" t="str">
        <f t="shared" si="573"/>
        <v/>
      </c>
      <c r="H3075" s="56">
        <f t="shared" si="574"/>
        <v>3071</v>
      </c>
      <c r="I3075" s="56">
        <f>IF(G3075="",0,IF(COUNTIF($G$5:G3075,G3075)=1,0,COUNTIF($G$5:G3075,G3075) )   )</f>
        <v>0</v>
      </c>
      <c r="J3075" s="56" t="str">
        <f t="shared" si="575"/>
        <v/>
      </c>
      <c r="K3075" s="56" t="str">
        <f t="shared" si="577"/>
        <v/>
      </c>
      <c r="L3075" s="56" t="str">
        <f t="shared" si="568"/>
        <v/>
      </c>
      <c r="M3075" s="56" t="str">
        <f t="shared" si="569"/>
        <v/>
      </c>
      <c r="N3075" s="56" t="str">
        <f t="shared" si="570"/>
        <v/>
      </c>
      <c r="O3075" s="56" t="str">
        <f t="shared" si="576"/>
        <v/>
      </c>
      <c r="P3075" s="56">
        <f>IF(ISERROR(IF($X$5=1,$Y$5,)),"",IF($X$5=1,$Y$5,))</f>
        <v>0</v>
      </c>
      <c r="Q3075" s="56">
        <f>IF(ISERROR(IF($X$6=1,$Y$6,)),"",IF($X$6=1,$Y$6,))</f>
        <v>10000</v>
      </c>
      <c r="R3075" s="56">
        <f>IF(ISERROR(IF($X$7=1,$Y$7,)),"",IF($X$7=1,$Y$7,))</f>
        <v>0</v>
      </c>
      <c r="S3075" s="56">
        <f>IF(ISERROR(IF($X$8=1,$Y$8,)),"",IF($X$8=1,$Y$8,))</f>
        <v>1000</v>
      </c>
      <c r="T3075" s="56">
        <f>IF(ISERROR(IF($X$9=1,$Y$9,)),"",IF($X$9=1,$Y$9,))</f>
        <v>500</v>
      </c>
      <c r="U3075" s="56">
        <f>IF(ISERROR(IF($X$10=1,$Y$10,)),"",IF($X$10=1,$Y$10,))</f>
        <v>500</v>
      </c>
    </row>
    <row r="3076" spans="1:21" x14ac:dyDescent="0.25">
      <c r="A3076" s="75">
        <f t="shared" si="571"/>
        <v>3072</v>
      </c>
      <c r="C3076" s="56" t="s">
        <v>2784</v>
      </c>
      <c r="E3076" s="56">
        <f t="shared" si="572"/>
        <v>3072</v>
      </c>
      <c r="F3076" s="76">
        <f t="shared" si="567"/>
        <v>112</v>
      </c>
      <c r="G3076" s="56" t="str">
        <f t="shared" si="573"/>
        <v/>
      </c>
      <c r="H3076" s="56">
        <f t="shared" si="574"/>
        <v>3072</v>
      </c>
      <c r="I3076" s="56">
        <f>IF(G3076="",0,IF(COUNTIF($G$5:G3076,G3076)=1,0,COUNTIF($G$5:G3076,G3076) )   )</f>
        <v>0</v>
      </c>
      <c r="J3076" s="56" t="str">
        <f t="shared" si="575"/>
        <v/>
      </c>
      <c r="K3076" s="56" t="str">
        <f t="shared" si="577"/>
        <v/>
      </c>
      <c r="L3076" s="56" t="str">
        <f t="shared" si="568"/>
        <v/>
      </c>
      <c r="M3076" s="56" t="str">
        <f t="shared" si="569"/>
        <v/>
      </c>
      <c r="N3076" s="56" t="str">
        <f t="shared" si="570"/>
        <v/>
      </c>
      <c r="O3076" s="56" t="str">
        <f t="shared" si="576"/>
        <v/>
      </c>
      <c r="P3076" s="56">
        <f>IF(ISERROR(IF($X$5=1,$Y$5,)),"",IF($X$5=1,$Y$5,))</f>
        <v>0</v>
      </c>
      <c r="Q3076" s="56">
        <f>IF(ISERROR(IF($X$6=1,$Y$6,)),"",IF($X$6=1,$Y$6,))</f>
        <v>10000</v>
      </c>
      <c r="R3076" s="56">
        <f>IF(ISERROR(IF($X$7=1,$Y$7,)),"",IF($X$7=1,$Y$7,))</f>
        <v>0</v>
      </c>
      <c r="S3076" s="56">
        <f>IF(ISERROR(IF($X$8=1,$Y$8,)),"",IF($X$8=1,$Y$8,))</f>
        <v>1000</v>
      </c>
      <c r="T3076" s="56">
        <f>IF(ISERROR(IF($X$9=1,$Y$9,)),"",IF($X$9=1,$Y$9,))</f>
        <v>500</v>
      </c>
      <c r="U3076" s="56">
        <f>IF(ISERROR(IF($X$10=1,$Y$10,)),"",IF($X$10=1,$Y$10,))</f>
        <v>500</v>
      </c>
    </row>
    <row r="3077" spans="1:21" x14ac:dyDescent="0.25">
      <c r="A3077" s="75">
        <f t="shared" si="571"/>
        <v>3073</v>
      </c>
      <c r="C3077" s="56" t="s">
        <v>6299</v>
      </c>
      <c r="E3077" s="56">
        <f t="shared" si="572"/>
        <v>3073</v>
      </c>
      <c r="F3077" s="76">
        <f t="shared" ref="F3077:F3140" si="578">IF(A3075=0,0,IF(ISBLANK(G3077),"",IF(LEFT(G3077,4)="newn",F3076+1,IF(LEFT(G3077,4)="node",F3076+1,F3076))))</f>
        <v>112</v>
      </c>
      <c r="G3077" s="56" t="str">
        <f t="shared" si="573"/>
        <v/>
      </c>
      <c r="H3077" s="56">
        <f t="shared" si="574"/>
        <v>3073</v>
      </c>
      <c r="I3077" s="56">
        <f>IF(G3077="",0,IF(COUNTIF($G$5:G3077,G3077)=1,0,COUNTIF($G$5:G3077,G3077) )   )</f>
        <v>0</v>
      </c>
      <c r="J3077" s="56" t="str">
        <f t="shared" si="575"/>
        <v/>
      </c>
      <c r="K3077" s="56" t="str">
        <f t="shared" si="577"/>
        <v/>
      </c>
      <c r="L3077" s="56" t="str">
        <f t="shared" ref="L3077:L3140" si="579">IF(ISERROR(VLOOKUP(K3077,$AB$14:$AD$197,3,)),"",VLOOKUP(K3077,$AB$14:$AD$197,3,))</f>
        <v/>
      </c>
      <c r="M3077" s="56" t="str">
        <f t="shared" ref="M3077:M3140" si="580">IF(ISERROR(HLOOKUP(J3077,$AG$5:$XH$6,2,)),"",HLOOKUP(J3077,$AG$5:$XH$6,2,))</f>
        <v/>
      </c>
      <c r="N3077" s="56" t="str">
        <f t="shared" ref="N3077:N3140" si="581">IF(ISERROR(VLOOKUP(K3077,$AB$14:$AD$197,2,)),"",VLOOKUP(K3077,$AB$14:$AD$197,2,))</f>
        <v/>
      </c>
      <c r="O3077" s="56" t="str">
        <f t="shared" si="576"/>
        <v/>
      </c>
      <c r="P3077" s="56">
        <f>IF(ISERROR(IF($X$5=1,$Y$5,)),"",IF($X$5=1,$Y$5,))</f>
        <v>0</v>
      </c>
      <c r="Q3077" s="56">
        <f>IF(ISERROR(IF($X$6=1,$Y$6,)),"",IF($X$6=1,$Y$6,))</f>
        <v>10000</v>
      </c>
      <c r="R3077" s="56">
        <f>IF(ISERROR(IF($X$7=1,$Y$7,)),"",IF($X$7=1,$Y$7,))</f>
        <v>0</v>
      </c>
      <c r="S3077" s="56">
        <f>IF(ISERROR(IF($X$8=1,$Y$8,)),"",IF($X$8=1,$Y$8,))</f>
        <v>1000</v>
      </c>
      <c r="T3077" s="56">
        <f>IF(ISERROR(IF($X$9=1,$Y$9,)),"",IF($X$9=1,$Y$9,))</f>
        <v>500</v>
      </c>
      <c r="U3077" s="56">
        <f>IF(ISERROR(IF($X$10=1,$Y$10,)),"",IF($X$10=1,$Y$10,))</f>
        <v>500</v>
      </c>
    </row>
    <row r="3078" spans="1:21" x14ac:dyDescent="0.25">
      <c r="A3078" s="75">
        <f t="shared" ref="A3078:A3141" si="582">IF(A3077=0,0,IF(B3077="}",IF(B3078="NODE",A3077+1,0),A3077+1))</f>
        <v>3074</v>
      </c>
      <c r="C3078" s="56" t="s">
        <v>6043</v>
      </c>
      <c r="E3078" s="56">
        <f t="shared" ref="E3078:E3141" si="583">A3078</f>
        <v>3074</v>
      </c>
      <c r="F3078" s="76">
        <f t="shared" si="578"/>
        <v>112</v>
      </c>
      <c r="G3078" s="56" t="str">
        <f t="shared" ref="G3078:G3141" si="584">IF(ISBLANK(D3078),IF(LEFT(C3078,8)="name = n",MID(C3078,8,100),""),MID(D3078,8,100))</f>
        <v/>
      </c>
      <c r="H3078" s="56">
        <f t="shared" ref="H3078:H3141" si="585">E3078</f>
        <v>3074</v>
      </c>
      <c r="I3078" s="56">
        <f>IF(G3078="",0,IF(COUNTIF($G$5:G3078,G3078)=1,0,COUNTIF($G$5:G3078,G3078) )   )</f>
        <v>0</v>
      </c>
      <c r="J3078" s="56" t="str">
        <f t="shared" ref="J3078:J3141" si="586">IF(J3077=anodes,"",IF(J3077="","",J3077+1))</f>
        <v/>
      </c>
      <c r="K3078" s="56" t="str">
        <f t="shared" si="577"/>
        <v/>
      </c>
      <c r="L3078" s="56" t="str">
        <f t="shared" si="579"/>
        <v/>
      </c>
      <c r="M3078" s="56" t="str">
        <f t="shared" si="580"/>
        <v/>
      </c>
      <c r="N3078" s="56" t="str">
        <f t="shared" si="581"/>
        <v/>
      </c>
      <c r="O3078" s="56" t="str">
        <f t="shared" ref="O3078:O3141" si="587">IF(ISERROR(0.1*N3078+0.9*(M3078/L3078)*($N$3+SUM(P3078:U3078))*(N3078/$N$3)),N3078,0.1*N3078+0.9*(M3078/L3078)*($N$3+SUM(P3078:U3078))*(N3078/$N$3))</f>
        <v/>
      </c>
      <c r="P3078" s="56">
        <f>IF(ISERROR(IF($X$5=1,$Y$5,)),"",IF($X$5=1,$Y$5,))</f>
        <v>0</v>
      </c>
      <c r="Q3078" s="56">
        <f>IF(ISERROR(IF($X$6=1,$Y$6,)),"",IF($X$6=1,$Y$6,))</f>
        <v>10000</v>
      </c>
      <c r="R3078" s="56">
        <f>IF(ISERROR(IF($X$7=1,$Y$7,)),"",IF($X$7=1,$Y$7,))</f>
        <v>0</v>
      </c>
      <c r="S3078" s="56">
        <f>IF(ISERROR(IF($X$8=1,$Y$8,)),"",IF($X$8=1,$Y$8,))</f>
        <v>1000</v>
      </c>
      <c r="T3078" s="56">
        <f>IF(ISERROR(IF($X$9=1,$Y$9,)),"",IF($X$9=1,$Y$9,))</f>
        <v>500</v>
      </c>
      <c r="U3078" s="56">
        <f>IF(ISERROR(IF($X$10=1,$Y$10,)),"",IF($X$10=1,$Y$10,))</f>
        <v>500</v>
      </c>
    </row>
    <row r="3079" spans="1:21" x14ac:dyDescent="0.25">
      <c r="A3079" s="75">
        <f t="shared" si="582"/>
        <v>3075</v>
      </c>
      <c r="C3079" s="56" t="s">
        <v>2526</v>
      </c>
      <c r="E3079" s="56">
        <f t="shared" si="583"/>
        <v>3075</v>
      </c>
      <c r="F3079" s="76">
        <f t="shared" si="578"/>
        <v>112</v>
      </c>
      <c r="G3079" s="56" t="str">
        <f t="shared" si="584"/>
        <v/>
      </c>
      <c r="H3079" s="56">
        <f t="shared" si="585"/>
        <v>3075</v>
      </c>
      <c r="I3079" s="56">
        <f>IF(G3079="",0,IF(COUNTIF($G$5:G3079,G3079)=1,0,COUNTIF($G$5:G3079,G3079) )   )</f>
        <v>0</v>
      </c>
      <c r="J3079" s="56" t="str">
        <f t="shared" si="586"/>
        <v/>
      </c>
      <c r="K3079" s="56" t="str">
        <f t="shared" si="577"/>
        <v/>
      </c>
      <c r="L3079" s="56" t="str">
        <f t="shared" si="579"/>
        <v/>
      </c>
      <c r="M3079" s="56" t="str">
        <f t="shared" si="580"/>
        <v/>
      </c>
      <c r="N3079" s="56" t="str">
        <f t="shared" si="581"/>
        <v/>
      </c>
      <c r="O3079" s="56" t="str">
        <f t="shared" si="587"/>
        <v/>
      </c>
      <c r="P3079" s="56">
        <f>IF(ISERROR(IF($X$5=1,$Y$5,)),"",IF($X$5=1,$Y$5,))</f>
        <v>0</v>
      </c>
      <c r="Q3079" s="56">
        <f>IF(ISERROR(IF($X$6=1,$Y$6,)),"",IF($X$6=1,$Y$6,))</f>
        <v>10000</v>
      </c>
      <c r="R3079" s="56">
        <f>IF(ISERROR(IF($X$7=1,$Y$7,)),"",IF($X$7=1,$Y$7,))</f>
        <v>0</v>
      </c>
      <c r="S3079" s="56">
        <f>IF(ISERROR(IF($X$8=1,$Y$8,)),"",IF($X$8=1,$Y$8,))</f>
        <v>1000</v>
      </c>
      <c r="T3079" s="56">
        <f>IF(ISERROR(IF($X$9=1,$Y$9,)),"",IF($X$9=1,$Y$9,))</f>
        <v>500</v>
      </c>
      <c r="U3079" s="56">
        <f>IF(ISERROR(IF($X$10=1,$Y$10,)),"",IF($X$10=1,$Y$10,))</f>
        <v>500</v>
      </c>
    </row>
    <row r="3080" spans="1:21" x14ac:dyDescent="0.25">
      <c r="A3080" s="75">
        <f t="shared" si="582"/>
        <v>3076</v>
      </c>
      <c r="C3080" s="56" t="s">
        <v>2527</v>
      </c>
      <c r="E3080" s="56">
        <f t="shared" si="583"/>
        <v>3076</v>
      </c>
      <c r="F3080" s="76">
        <f t="shared" si="578"/>
        <v>112</v>
      </c>
      <c r="G3080" s="56" t="str">
        <f t="shared" si="584"/>
        <v/>
      </c>
      <c r="H3080" s="56">
        <f t="shared" si="585"/>
        <v>3076</v>
      </c>
      <c r="I3080" s="56">
        <f>IF(G3080="",0,IF(COUNTIF($G$5:G3080,G3080)=1,0,COUNTIF($G$5:G3080,G3080) )   )</f>
        <v>0</v>
      </c>
      <c r="J3080" s="56" t="str">
        <f t="shared" si="586"/>
        <v/>
      </c>
      <c r="K3080" s="56" t="str">
        <f t="shared" si="577"/>
        <v/>
      </c>
      <c r="L3080" s="56" t="str">
        <f t="shared" si="579"/>
        <v/>
      </c>
      <c r="M3080" s="56" t="str">
        <f t="shared" si="580"/>
        <v/>
      </c>
      <c r="N3080" s="56" t="str">
        <f t="shared" si="581"/>
        <v/>
      </c>
      <c r="O3080" s="56" t="str">
        <f t="shared" si="587"/>
        <v/>
      </c>
      <c r="P3080" s="56">
        <f>IF(ISERROR(IF($X$5=1,$Y$5,)),"",IF($X$5=1,$Y$5,))</f>
        <v>0</v>
      </c>
      <c r="Q3080" s="56">
        <f>IF(ISERROR(IF($X$6=1,$Y$6,)),"",IF($X$6=1,$Y$6,))</f>
        <v>10000</v>
      </c>
      <c r="R3080" s="56">
        <f>IF(ISERROR(IF($X$7=1,$Y$7,)),"",IF($X$7=1,$Y$7,))</f>
        <v>0</v>
      </c>
      <c r="S3080" s="56">
        <f>IF(ISERROR(IF($X$8=1,$Y$8,)),"",IF($X$8=1,$Y$8,))</f>
        <v>1000</v>
      </c>
      <c r="T3080" s="56">
        <f>IF(ISERROR(IF($X$9=1,$Y$9,)),"",IF($X$9=1,$Y$9,))</f>
        <v>500</v>
      </c>
      <c r="U3080" s="56">
        <f>IF(ISERROR(IF($X$10=1,$Y$10,)),"",IF($X$10=1,$Y$10,))</f>
        <v>500</v>
      </c>
    </row>
    <row r="3081" spans="1:21" x14ac:dyDescent="0.25">
      <c r="A3081" s="75">
        <f t="shared" si="582"/>
        <v>3077</v>
      </c>
      <c r="C3081" s="56" t="s">
        <v>2786</v>
      </c>
      <c r="E3081" s="56">
        <f t="shared" si="583"/>
        <v>3077</v>
      </c>
      <c r="F3081" s="76">
        <f t="shared" si="578"/>
        <v>112</v>
      </c>
      <c r="G3081" s="56" t="str">
        <f t="shared" si="584"/>
        <v/>
      </c>
      <c r="H3081" s="56">
        <f t="shared" si="585"/>
        <v>3077</v>
      </c>
      <c r="I3081" s="56">
        <f>IF(G3081="",0,IF(COUNTIF($G$5:G3081,G3081)=1,0,COUNTIF($G$5:G3081,G3081) )   )</f>
        <v>0</v>
      </c>
      <c r="J3081" s="56" t="str">
        <f t="shared" si="586"/>
        <v/>
      </c>
      <c r="K3081" s="56" t="str">
        <f t="shared" si="577"/>
        <v/>
      </c>
      <c r="L3081" s="56" t="str">
        <f t="shared" si="579"/>
        <v/>
      </c>
      <c r="M3081" s="56" t="str">
        <f t="shared" si="580"/>
        <v/>
      </c>
      <c r="N3081" s="56" t="str">
        <f t="shared" si="581"/>
        <v/>
      </c>
      <c r="O3081" s="56" t="str">
        <f t="shared" si="587"/>
        <v/>
      </c>
      <c r="P3081" s="56">
        <f>IF(ISERROR(IF($X$5=1,$Y$5,)),"",IF($X$5=1,$Y$5,))</f>
        <v>0</v>
      </c>
      <c r="Q3081" s="56">
        <f>IF(ISERROR(IF($X$6=1,$Y$6,)),"",IF($X$6=1,$Y$6,))</f>
        <v>10000</v>
      </c>
      <c r="R3081" s="56">
        <f>IF(ISERROR(IF($X$7=1,$Y$7,)),"",IF($X$7=1,$Y$7,))</f>
        <v>0</v>
      </c>
      <c r="S3081" s="56">
        <f>IF(ISERROR(IF($X$8=1,$Y$8,)),"",IF($X$8=1,$Y$8,))</f>
        <v>1000</v>
      </c>
      <c r="T3081" s="56">
        <f>IF(ISERROR(IF($X$9=1,$Y$9,)),"",IF($X$9=1,$Y$9,))</f>
        <v>500</v>
      </c>
      <c r="U3081" s="56">
        <f>IF(ISERROR(IF($X$10=1,$Y$10,)),"",IF($X$10=1,$Y$10,))</f>
        <v>500</v>
      </c>
    </row>
    <row r="3082" spans="1:21" x14ac:dyDescent="0.25">
      <c r="A3082" s="75">
        <f t="shared" si="582"/>
        <v>3078</v>
      </c>
      <c r="C3082" s="56" t="s">
        <v>2529</v>
      </c>
      <c r="E3082" s="56">
        <f t="shared" si="583"/>
        <v>3078</v>
      </c>
      <c r="F3082" s="76">
        <f t="shared" si="578"/>
        <v>112</v>
      </c>
      <c r="G3082" s="56" t="str">
        <f t="shared" si="584"/>
        <v/>
      </c>
      <c r="H3082" s="56">
        <f t="shared" si="585"/>
        <v>3078</v>
      </c>
      <c r="I3082" s="56">
        <f>IF(G3082="",0,IF(COUNTIF($G$5:G3082,G3082)=1,0,COUNTIF($G$5:G3082,G3082) )   )</f>
        <v>0</v>
      </c>
      <c r="J3082" s="56" t="str">
        <f t="shared" si="586"/>
        <v/>
      </c>
      <c r="K3082" s="56" t="str">
        <f t="shared" si="577"/>
        <v/>
      </c>
      <c r="L3082" s="56" t="str">
        <f t="shared" si="579"/>
        <v/>
      </c>
      <c r="M3082" s="56" t="str">
        <f t="shared" si="580"/>
        <v/>
      </c>
      <c r="N3082" s="56" t="str">
        <f t="shared" si="581"/>
        <v/>
      </c>
      <c r="O3082" s="56" t="str">
        <f t="shared" si="587"/>
        <v/>
      </c>
      <c r="P3082" s="56">
        <f>IF(ISERROR(IF($X$5=1,$Y$5,)),"",IF($X$5=1,$Y$5,))</f>
        <v>0</v>
      </c>
      <c r="Q3082" s="56">
        <f>IF(ISERROR(IF($X$6=1,$Y$6,)),"",IF($X$6=1,$Y$6,))</f>
        <v>10000</v>
      </c>
      <c r="R3082" s="56">
        <f>IF(ISERROR(IF($X$7=1,$Y$7,)),"",IF($X$7=1,$Y$7,))</f>
        <v>0</v>
      </c>
      <c r="S3082" s="56">
        <f>IF(ISERROR(IF($X$8=1,$Y$8,)),"",IF($X$8=1,$Y$8,))</f>
        <v>1000</v>
      </c>
      <c r="T3082" s="56">
        <f>IF(ISERROR(IF($X$9=1,$Y$9,)),"",IF($X$9=1,$Y$9,))</f>
        <v>500</v>
      </c>
      <c r="U3082" s="56">
        <f>IF(ISERROR(IF($X$10=1,$Y$10,)),"",IF($X$10=1,$Y$10,))</f>
        <v>500</v>
      </c>
    </row>
    <row r="3083" spans="1:21" x14ac:dyDescent="0.25">
      <c r="A3083" s="75">
        <f t="shared" si="582"/>
        <v>3079</v>
      </c>
      <c r="C3083" s="56" t="s">
        <v>2518</v>
      </c>
      <c r="E3083" s="56">
        <f t="shared" si="583"/>
        <v>3079</v>
      </c>
      <c r="F3083" s="76">
        <f t="shared" si="578"/>
        <v>112</v>
      </c>
      <c r="G3083" s="56" t="str">
        <f t="shared" si="584"/>
        <v/>
      </c>
      <c r="H3083" s="56">
        <f t="shared" si="585"/>
        <v>3079</v>
      </c>
      <c r="I3083" s="56">
        <f>IF(G3083="",0,IF(COUNTIF($G$5:G3083,G3083)=1,0,COUNTIF($G$5:G3083,G3083) )   )</f>
        <v>0</v>
      </c>
      <c r="J3083" s="56" t="str">
        <f t="shared" si="586"/>
        <v/>
      </c>
      <c r="K3083" s="56" t="str">
        <f t="shared" si="577"/>
        <v/>
      </c>
      <c r="L3083" s="56" t="str">
        <f t="shared" si="579"/>
        <v/>
      </c>
      <c r="M3083" s="56" t="str">
        <f t="shared" si="580"/>
        <v/>
      </c>
      <c r="N3083" s="56" t="str">
        <f t="shared" si="581"/>
        <v/>
      </c>
      <c r="O3083" s="56" t="str">
        <f t="shared" si="587"/>
        <v/>
      </c>
      <c r="P3083" s="56">
        <f>IF(ISERROR(IF($X$5=1,$Y$5,)),"",IF($X$5=1,$Y$5,))</f>
        <v>0</v>
      </c>
      <c r="Q3083" s="56">
        <f>IF(ISERROR(IF($X$6=1,$Y$6,)),"",IF($X$6=1,$Y$6,))</f>
        <v>10000</v>
      </c>
      <c r="R3083" s="56">
        <f>IF(ISERROR(IF($X$7=1,$Y$7,)),"",IF($X$7=1,$Y$7,))</f>
        <v>0</v>
      </c>
      <c r="S3083" s="56">
        <f>IF(ISERROR(IF($X$8=1,$Y$8,)),"",IF($X$8=1,$Y$8,))</f>
        <v>1000</v>
      </c>
      <c r="T3083" s="56">
        <f>IF(ISERROR(IF($X$9=1,$Y$9,)),"",IF($X$9=1,$Y$9,))</f>
        <v>500</v>
      </c>
      <c r="U3083" s="56">
        <f>IF(ISERROR(IF($X$10=1,$Y$10,)),"",IF($X$10=1,$Y$10,))</f>
        <v>500</v>
      </c>
    </row>
    <row r="3084" spans="1:21" x14ac:dyDescent="0.25">
      <c r="A3084" s="75">
        <f t="shared" si="582"/>
        <v>3080</v>
      </c>
      <c r="C3084" s="56" t="s">
        <v>2532</v>
      </c>
      <c r="E3084" s="56">
        <f t="shared" si="583"/>
        <v>3080</v>
      </c>
      <c r="F3084" s="76">
        <f t="shared" si="578"/>
        <v>112</v>
      </c>
      <c r="G3084" s="56" t="str">
        <f t="shared" si="584"/>
        <v/>
      </c>
      <c r="H3084" s="56">
        <f t="shared" si="585"/>
        <v>3080</v>
      </c>
      <c r="I3084" s="56">
        <f>IF(G3084="",0,IF(COUNTIF($G$5:G3084,G3084)=1,0,COUNTIF($G$5:G3084,G3084) )   )</f>
        <v>0</v>
      </c>
      <c r="J3084" s="56" t="str">
        <f t="shared" si="586"/>
        <v/>
      </c>
      <c r="K3084" s="56" t="str">
        <f t="shared" si="577"/>
        <v/>
      </c>
      <c r="L3084" s="56" t="str">
        <f t="shared" si="579"/>
        <v/>
      </c>
      <c r="M3084" s="56" t="str">
        <f t="shared" si="580"/>
        <v/>
      </c>
      <c r="N3084" s="56" t="str">
        <f t="shared" si="581"/>
        <v/>
      </c>
      <c r="O3084" s="56" t="str">
        <f t="shared" si="587"/>
        <v/>
      </c>
      <c r="P3084" s="56">
        <f>IF(ISERROR(IF($X$5=1,$Y$5,)),"",IF($X$5=1,$Y$5,))</f>
        <v>0</v>
      </c>
      <c r="Q3084" s="56">
        <f>IF(ISERROR(IF($X$6=1,$Y$6,)),"",IF($X$6=1,$Y$6,))</f>
        <v>10000</v>
      </c>
      <c r="R3084" s="56">
        <f>IF(ISERROR(IF($X$7=1,$Y$7,)),"",IF($X$7=1,$Y$7,))</f>
        <v>0</v>
      </c>
      <c r="S3084" s="56">
        <f>IF(ISERROR(IF($X$8=1,$Y$8,)),"",IF($X$8=1,$Y$8,))</f>
        <v>1000</v>
      </c>
      <c r="T3084" s="56">
        <f>IF(ISERROR(IF($X$9=1,$Y$9,)),"",IF($X$9=1,$Y$9,))</f>
        <v>500</v>
      </c>
      <c r="U3084" s="56">
        <f>IF(ISERROR(IF($X$10=1,$Y$10,)),"",IF($X$10=1,$Y$10,))</f>
        <v>500</v>
      </c>
    </row>
    <row r="3085" spans="1:21" x14ac:dyDescent="0.25">
      <c r="A3085" s="75">
        <f t="shared" si="582"/>
        <v>3081</v>
      </c>
      <c r="B3085" s="56" t="s">
        <v>2532</v>
      </c>
      <c r="E3085" s="56">
        <f t="shared" si="583"/>
        <v>3081</v>
      </c>
      <c r="F3085" s="76">
        <f t="shared" si="578"/>
        <v>112</v>
      </c>
      <c r="G3085" s="56" t="str">
        <f t="shared" si="584"/>
        <v/>
      </c>
      <c r="H3085" s="56">
        <f t="shared" si="585"/>
        <v>3081</v>
      </c>
      <c r="I3085" s="56">
        <f>IF(G3085="",0,IF(COUNTIF($G$5:G3085,G3085)=1,0,COUNTIF($G$5:G3085,G3085) )   )</f>
        <v>0</v>
      </c>
      <c r="J3085" s="56" t="str">
        <f t="shared" si="586"/>
        <v/>
      </c>
      <c r="K3085" s="56" t="str">
        <f t="shared" si="577"/>
        <v/>
      </c>
      <c r="L3085" s="56" t="str">
        <f t="shared" si="579"/>
        <v/>
      </c>
      <c r="M3085" s="56" t="str">
        <f t="shared" si="580"/>
        <v/>
      </c>
      <c r="N3085" s="56" t="str">
        <f t="shared" si="581"/>
        <v/>
      </c>
      <c r="O3085" s="56" t="str">
        <f t="shared" si="587"/>
        <v/>
      </c>
      <c r="P3085" s="56">
        <f>IF(ISERROR(IF($X$5=1,$Y$5,)),"",IF($X$5=1,$Y$5,))</f>
        <v>0</v>
      </c>
      <c r="Q3085" s="56">
        <f>IF(ISERROR(IF($X$6=1,$Y$6,)),"",IF($X$6=1,$Y$6,))</f>
        <v>10000</v>
      </c>
      <c r="R3085" s="56">
        <f>IF(ISERROR(IF($X$7=1,$Y$7,)),"",IF($X$7=1,$Y$7,))</f>
        <v>0</v>
      </c>
      <c r="S3085" s="56">
        <f>IF(ISERROR(IF($X$8=1,$Y$8,)),"",IF($X$8=1,$Y$8,))</f>
        <v>1000</v>
      </c>
      <c r="T3085" s="56">
        <f>IF(ISERROR(IF($X$9=1,$Y$9,)),"",IF($X$9=1,$Y$9,))</f>
        <v>500</v>
      </c>
      <c r="U3085" s="56">
        <f>IF(ISERROR(IF($X$10=1,$Y$10,)),"",IF($X$10=1,$Y$10,))</f>
        <v>500</v>
      </c>
    </row>
    <row r="3086" spans="1:21" x14ac:dyDescent="0.25">
      <c r="A3086" s="75">
        <f t="shared" si="582"/>
        <v>3082</v>
      </c>
      <c r="B3086" s="56" t="s">
        <v>2517</v>
      </c>
      <c r="E3086" s="56">
        <f t="shared" si="583"/>
        <v>3082</v>
      </c>
      <c r="F3086" s="76">
        <f t="shared" si="578"/>
        <v>112</v>
      </c>
      <c r="G3086" s="56" t="str">
        <f t="shared" si="584"/>
        <v/>
      </c>
      <c r="H3086" s="56">
        <f t="shared" si="585"/>
        <v>3082</v>
      </c>
      <c r="I3086" s="56">
        <f>IF(G3086="",0,IF(COUNTIF($G$5:G3086,G3086)=1,0,COUNTIF($G$5:G3086,G3086) )   )</f>
        <v>0</v>
      </c>
      <c r="J3086" s="56" t="str">
        <f t="shared" si="586"/>
        <v/>
      </c>
      <c r="K3086" s="56" t="str">
        <f t="shared" si="577"/>
        <v/>
      </c>
      <c r="L3086" s="56" t="str">
        <f t="shared" si="579"/>
        <v/>
      </c>
      <c r="M3086" s="56" t="str">
        <f t="shared" si="580"/>
        <v/>
      </c>
      <c r="N3086" s="56" t="str">
        <f t="shared" si="581"/>
        <v/>
      </c>
      <c r="O3086" s="56" t="str">
        <f t="shared" si="587"/>
        <v/>
      </c>
      <c r="P3086" s="56">
        <f>IF(ISERROR(IF($X$5=1,$Y$5,)),"",IF($X$5=1,$Y$5,))</f>
        <v>0</v>
      </c>
      <c r="Q3086" s="56">
        <f>IF(ISERROR(IF($X$6=1,$Y$6,)),"",IF($X$6=1,$Y$6,))</f>
        <v>10000</v>
      </c>
      <c r="R3086" s="56">
        <f>IF(ISERROR(IF($X$7=1,$Y$7,)),"",IF($X$7=1,$Y$7,))</f>
        <v>0</v>
      </c>
      <c r="S3086" s="56">
        <f>IF(ISERROR(IF($X$8=1,$Y$8,)),"",IF($X$8=1,$Y$8,))</f>
        <v>1000</v>
      </c>
      <c r="T3086" s="56">
        <f>IF(ISERROR(IF($X$9=1,$Y$9,)),"",IF($X$9=1,$Y$9,))</f>
        <v>500</v>
      </c>
      <c r="U3086" s="56">
        <f>IF(ISERROR(IF($X$10=1,$Y$10,)),"",IF($X$10=1,$Y$10,))</f>
        <v>500</v>
      </c>
    </row>
    <row r="3087" spans="1:21" x14ac:dyDescent="0.25">
      <c r="A3087" s="75">
        <f t="shared" si="582"/>
        <v>3083</v>
      </c>
      <c r="B3087" s="56" t="s">
        <v>2518</v>
      </c>
      <c r="E3087" s="56">
        <f t="shared" si="583"/>
        <v>3083</v>
      </c>
      <c r="F3087" s="76">
        <f t="shared" si="578"/>
        <v>112</v>
      </c>
      <c r="G3087" s="56" t="str">
        <f t="shared" si="584"/>
        <v/>
      </c>
      <c r="H3087" s="56">
        <f t="shared" si="585"/>
        <v>3083</v>
      </c>
      <c r="I3087" s="56">
        <f>IF(G3087="",0,IF(COUNTIF($G$5:G3087,G3087)=1,0,COUNTIF($G$5:G3087,G3087) )   )</f>
        <v>0</v>
      </c>
      <c r="J3087" s="56" t="str">
        <f t="shared" si="586"/>
        <v/>
      </c>
      <c r="K3087" s="56" t="str">
        <f t="shared" si="577"/>
        <v/>
      </c>
      <c r="L3087" s="56" t="str">
        <f t="shared" si="579"/>
        <v/>
      </c>
      <c r="M3087" s="56" t="str">
        <f t="shared" si="580"/>
        <v/>
      </c>
      <c r="N3087" s="56" t="str">
        <f t="shared" si="581"/>
        <v/>
      </c>
      <c r="O3087" s="56" t="str">
        <f t="shared" si="587"/>
        <v/>
      </c>
      <c r="P3087" s="56">
        <f>IF(ISERROR(IF($X$5=1,$Y$5,)),"",IF($X$5=1,$Y$5,))</f>
        <v>0</v>
      </c>
      <c r="Q3087" s="56">
        <f>IF(ISERROR(IF($X$6=1,$Y$6,)),"",IF($X$6=1,$Y$6,))</f>
        <v>10000</v>
      </c>
      <c r="R3087" s="56">
        <f>IF(ISERROR(IF($X$7=1,$Y$7,)),"",IF($X$7=1,$Y$7,))</f>
        <v>0</v>
      </c>
      <c r="S3087" s="56">
        <f>IF(ISERROR(IF($X$8=1,$Y$8,)),"",IF($X$8=1,$Y$8,))</f>
        <v>1000</v>
      </c>
      <c r="T3087" s="56">
        <f>IF(ISERROR(IF($X$9=1,$Y$9,)),"",IF($X$9=1,$Y$9,))</f>
        <v>500</v>
      </c>
      <c r="U3087" s="56">
        <f>IF(ISERROR(IF($X$10=1,$Y$10,)),"",IF($X$10=1,$Y$10,))</f>
        <v>500</v>
      </c>
    </row>
    <row r="3088" spans="1:21" x14ac:dyDescent="0.25">
      <c r="A3088" s="75">
        <f t="shared" si="582"/>
        <v>3084</v>
      </c>
      <c r="C3088" s="56" t="s">
        <v>6044</v>
      </c>
      <c r="E3088" s="56">
        <f t="shared" si="583"/>
        <v>3084</v>
      </c>
      <c r="F3088" s="76">
        <f t="shared" si="578"/>
        <v>113</v>
      </c>
      <c r="G3088" s="56" t="str">
        <f t="shared" si="584"/>
        <v>newnode_dragonProject</v>
      </c>
      <c r="H3088" s="56">
        <f t="shared" si="585"/>
        <v>3084</v>
      </c>
      <c r="I3088" s="56">
        <f>IF(G3088="",0,IF(COUNTIF($G$5:G3088,G3088)=1,0,COUNTIF($G$5:G3088,G3088) )   )</f>
        <v>0</v>
      </c>
      <c r="J3088" s="56" t="str">
        <f t="shared" si="586"/>
        <v/>
      </c>
      <c r="K3088" s="56" t="str">
        <f t="shared" si="577"/>
        <v/>
      </c>
      <c r="L3088" s="56" t="str">
        <f t="shared" si="579"/>
        <v/>
      </c>
      <c r="M3088" s="56" t="str">
        <f t="shared" si="580"/>
        <v/>
      </c>
      <c r="N3088" s="56" t="str">
        <f t="shared" si="581"/>
        <v/>
      </c>
      <c r="O3088" s="56" t="str">
        <f t="shared" si="587"/>
        <v/>
      </c>
      <c r="P3088" s="56">
        <f>IF(ISERROR(IF($X$5=1,$Y$5,)),"",IF($X$5=1,$Y$5,))</f>
        <v>0</v>
      </c>
      <c r="Q3088" s="56">
        <f>IF(ISERROR(IF($X$6=1,$Y$6,)),"",IF($X$6=1,$Y$6,))</f>
        <v>10000</v>
      </c>
      <c r="R3088" s="56">
        <f>IF(ISERROR(IF($X$7=1,$Y$7,)),"",IF($X$7=1,$Y$7,))</f>
        <v>0</v>
      </c>
      <c r="S3088" s="56">
        <f>IF(ISERROR(IF($X$8=1,$Y$8,)),"",IF($X$8=1,$Y$8,))</f>
        <v>1000</v>
      </c>
      <c r="T3088" s="56">
        <f>IF(ISERROR(IF($X$9=1,$Y$9,)),"",IF($X$9=1,$Y$9,))</f>
        <v>500</v>
      </c>
      <c r="U3088" s="56">
        <f>IF(ISERROR(IF($X$10=1,$Y$10,)),"",IF($X$10=1,$Y$10,))</f>
        <v>500</v>
      </c>
    </row>
    <row r="3089" spans="1:21" x14ac:dyDescent="0.25">
      <c r="A3089" s="75">
        <f t="shared" si="582"/>
        <v>3085</v>
      </c>
      <c r="C3089" s="56" t="s">
        <v>2769</v>
      </c>
      <c r="E3089" s="56">
        <f t="shared" si="583"/>
        <v>3085</v>
      </c>
      <c r="F3089" s="76">
        <f t="shared" si="578"/>
        <v>113</v>
      </c>
      <c r="G3089" s="56" t="str">
        <f t="shared" si="584"/>
        <v/>
      </c>
      <c r="H3089" s="56">
        <f t="shared" si="585"/>
        <v>3085</v>
      </c>
      <c r="I3089" s="56">
        <f>IF(G3089="",0,IF(COUNTIF($G$5:G3089,G3089)=1,0,COUNTIF($G$5:G3089,G3089) )   )</f>
        <v>0</v>
      </c>
      <c r="J3089" s="56" t="str">
        <f t="shared" si="586"/>
        <v/>
      </c>
      <c r="K3089" s="56" t="str">
        <f t="shared" si="577"/>
        <v/>
      </c>
      <c r="L3089" s="56" t="str">
        <f t="shared" si="579"/>
        <v/>
      </c>
      <c r="M3089" s="56" t="str">
        <f t="shared" si="580"/>
        <v/>
      </c>
      <c r="N3089" s="56" t="str">
        <f t="shared" si="581"/>
        <v/>
      </c>
      <c r="O3089" s="56" t="str">
        <f t="shared" si="587"/>
        <v/>
      </c>
      <c r="P3089" s="56">
        <f>IF(ISERROR(IF($X$5=1,$Y$5,)),"",IF($X$5=1,$Y$5,))</f>
        <v>0</v>
      </c>
      <c r="Q3089" s="56">
        <f>IF(ISERROR(IF($X$6=1,$Y$6,)),"",IF($X$6=1,$Y$6,))</f>
        <v>10000</v>
      </c>
      <c r="R3089" s="56">
        <f>IF(ISERROR(IF($X$7=1,$Y$7,)),"",IF($X$7=1,$Y$7,))</f>
        <v>0</v>
      </c>
      <c r="S3089" s="56">
        <f>IF(ISERROR(IF($X$8=1,$Y$8,)),"",IF($X$8=1,$Y$8,))</f>
        <v>1000</v>
      </c>
      <c r="T3089" s="56">
        <f>IF(ISERROR(IF($X$9=1,$Y$9,)),"",IF($X$9=1,$Y$9,))</f>
        <v>500</v>
      </c>
      <c r="U3089" s="56">
        <f>IF(ISERROR(IF($X$10=1,$Y$10,)),"",IF($X$10=1,$Y$10,))</f>
        <v>500</v>
      </c>
    </row>
    <row r="3090" spans="1:21" x14ac:dyDescent="0.25">
      <c r="A3090" s="75">
        <f t="shared" si="582"/>
        <v>3086</v>
      </c>
      <c r="C3090" s="56" t="s">
        <v>6117</v>
      </c>
      <c r="E3090" s="56">
        <f t="shared" si="583"/>
        <v>3086</v>
      </c>
      <c r="F3090" s="76">
        <f t="shared" si="578"/>
        <v>113</v>
      </c>
      <c r="G3090" s="56" t="str">
        <f t="shared" si="584"/>
        <v/>
      </c>
      <c r="H3090" s="56">
        <f t="shared" si="585"/>
        <v>3086</v>
      </c>
      <c r="I3090" s="56">
        <f>IF(G3090="",0,IF(COUNTIF($G$5:G3090,G3090)=1,0,COUNTIF($G$5:G3090,G3090) )   )</f>
        <v>0</v>
      </c>
      <c r="J3090" s="56" t="str">
        <f t="shared" si="586"/>
        <v/>
      </c>
      <c r="K3090" s="56" t="str">
        <f t="shared" si="577"/>
        <v/>
      </c>
      <c r="L3090" s="56" t="str">
        <f t="shared" si="579"/>
        <v/>
      </c>
      <c r="M3090" s="56" t="str">
        <f t="shared" si="580"/>
        <v/>
      </c>
      <c r="N3090" s="56" t="str">
        <f t="shared" si="581"/>
        <v/>
      </c>
      <c r="O3090" s="56" t="str">
        <f t="shared" si="587"/>
        <v/>
      </c>
      <c r="P3090" s="56">
        <f>IF(ISERROR(IF($X$5=1,$Y$5,)),"",IF($X$5=1,$Y$5,))</f>
        <v>0</v>
      </c>
      <c r="Q3090" s="56">
        <f>IF(ISERROR(IF($X$6=1,$Y$6,)),"",IF($X$6=1,$Y$6,))</f>
        <v>10000</v>
      </c>
      <c r="R3090" s="56">
        <f>IF(ISERROR(IF($X$7=1,$Y$7,)),"",IF($X$7=1,$Y$7,))</f>
        <v>0</v>
      </c>
      <c r="S3090" s="56">
        <f>IF(ISERROR(IF($X$8=1,$Y$8,)),"",IF($X$8=1,$Y$8,))</f>
        <v>1000</v>
      </c>
      <c r="T3090" s="56">
        <f>IF(ISERROR(IF($X$9=1,$Y$9,)),"",IF($X$9=1,$Y$9,))</f>
        <v>500</v>
      </c>
      <c r="U3090" s="56">
        <f>IF(ISERROR(IF($X$10=1,$Y$10,)),"",IF($X$10=1,$Y$10,))</f>
        <v>500</v>
      </c>
    </row>
    <row r="3091" spans="1:21" x14ac:dyDescent="0.25">
      <c r="A3091" s="75">
        <f t="shared" si="582"/>
        <v>3087</v>
      </c>
      <c r="C3091" s="56" t="s">
        <v>2546</v>
      </c>
      <c r="E3091" s="56">
        <f t="shared" si="583"/>
        <v>3087</v>
      </c>
      <c r="F3091" s="76">
        <f t="shared" si="578"/>
        <v>113</v>
      </c>
      <c r="G3091" s="56" t="str">
        <f t="shared" si="584"/>
        <v/>
      </c>
      <c r="H3091" s="56">
        <f t="shared" si="585"/>
        <v>3087</v>
      </c>
      <c r="I3091" s="56">
        <f>IF(G3091="",0,IF(COUNTIF($G$5:G3091,G3091)=1,0,COUNTIF($G$5:G3091,G3091) )   )</f>
        <v>0</v>
      </c>
      <c r="J3091" s="56" t="str">
        <f t="shared" si="586"/>
        <v/>
      </c>
      <c r="K3091" s="56" t="str">
        <f t="shared" si="577"/>
        <v/>
      </c>
      <c r="L3091" s="56" t="str">
        <f t="shared" si="579"/>
        <v/>
      </c>
      <c r="M3091" s="56" t="str">
        <f t="shared" si="580"/>
        <v/>
      </c>
      <c r="N3091" s="56" t="str">
        <f t="shared" si="581"/>
        <v/>
      </c>
      <c r="O3091" s="56" t="str">
        <f t="shared" si="587"/>
        <v/>
      </c>
      <c r="P3091" s="56">
        <f>IF(ISERROR(IF($X$5=1,$Y$5,)),"",IF($X$5=1,$Y$5,))</f>
        <v>0</v>
      </c>
      <c r="Q3091" s="56">
        <f>IF(ISERROR(IF($X$6=1,$Y$6,)),"",IF($X$6=1,$Y$6,))</f>
        <v>10000</v>
      </c>
      <c r="R3091" s="56">
        <f>IF(ISERROR(IF($X$7=1,$Y$7,)),"",IF($X$7=1,$Y$7,))</f>
        <v>0</v>
      </c>
      <c r="S3091" s="56">
        <f>IF(ISERROR(IF($X$8=1,$Y$8,)),"",IF($X$8=1,$Y$8,))</f>
        <v>1000</v>
      </c>
      <c r="T3091" s="56">
        <f>IF(ISERROR(IF($X$9=1,$Y$9,)),"",IF($X$9=1,$Y$9,))</f>
        <v>500</v>
      </c>
      <c r="U3091" s="56">
        <f>IF(ISERROR(IF($X$10=1,$Y$10,)),"",IF($X$10=1,$Y$10,))</f>
        <v>500</v>
      </c>
    </row>
    <row r="3092" spans="1:21" x14ac:dyDescent="0.25">
      <c r="A3092" s="75">
        <f t="shared" si="582"/>
        <v>3088</v>
      </c>
      <c r="C3092" s="56" t="s">
        <v>2618</v>
      </c>
      <c r="E3092" s="56">
        <f t="shared" si="583"/>
        <v>3088</v>
      </c>
      <c r="F3092" s="76">
        <f t="shared" si="578"/>
        <v>113</v>
      </c>
      <c r="G3092" s="56" t="str">
        <f t="shared" si="584"/>
        <v/>
      </c>
      <c r="H3092" s="56">
        <f t="shared" si="585"/>
        <v>3088</v>
      </c>
      <c r="I3092" s="56">
        <f>IF(G3092="",0,IF(COUNTIF($G$5:G3092,G3092)=1,0,COUNTIF($G$5:G3092,G3092) )   )</f>
        <v>0</v>
      </c>
      <c r="J3092" s="56" t="str">
        <f t="shared" si="586"/>
        <v/>
      </c>
      <c r="K3092" s="56" t="str">
        <f t="shared" si="577"/>
        <v/>
      </c>
      <c r="L3092" s="56" t="str">
        <f t="shared" si="579"/>
        <v/>
      </c>
      <c r="M3092" s="56" t="str">
        <f t="shared" si="580"/>
        <v/>
      </c>
      <c r="N3092" s="56" t="str">
        <f t="shared" si="581"/>
        <v/>
      </c>
      <c r="O3092" s="56" t="str">
        <f t="shared" si="587"/>
        <v/>
      </c>
      <c r="P3092" s="56">
        <f>IF(ISERROR(IF($X$5=1,$Y$5,)),"",IF($X$5=1,$Y$5,))</f>
        <v>0</v>
      </c>
      <c r="Q3092" s="56">
        <f>IF(ISERROR(IF($X$6=1,$Y$6,)),"",IF($X$6=1,$Y$6,))</f>
        <v>10000</v>
      </c>
      <c r="R3092" s="56">
        <f>IF(ISERROR(IF($X$7=1,$Y$7,)),"",IF($X$7=1,$Y$7,))</f>
        <v>0</v>
      </c>
      <c r="S3092" s="56">
        <f>IF(ISERROR(IF($X$8=1,$Y$8,)),"",IF($X$8=1,$Y$8,))</f>
        <v>1000</v>
      </c>
      <c r="T3092" s="56">
        <f>IF(ISERROR(IF($X$9=1,$Y$9,)),"",IF($X$9=1,$Y$9,))</f>
        <v>500</v>
      </c>
      <c r="U3092" s="56">
        <f>IF(ISERROR(IF($X$10=1,$Y$10,)),"",IF($X$10=1,$Y$10,))</f>
        <v>500</v>
      </c>
    </row>
    <row r="3093" spans="1:21" x14ac:dyDescent="0.25">
      <c r="A3093" s="75">
        <f t="shared" si="582"/>
        <v>3089</v>
      </c>
      <c r="C3093" s="56" t="s">
        <v>6300</v>
      </c>
      <c r="E3093" s="56">
        <f t="shared" si="583"/>
        <v>3089</v>
      </c>
      <c r="F3093" s="76">
        <f t="shared" si="578"/>
        <v>113</v>
      </c>
      <c r="G3093" s="56" t="str">
        <f t="shared" si="584"/>
        <v/>
      </c>
      <c r="H3093" s="56">
        <f t="shared" si="585"/>
        <v>3089</v>
      </c>
      <c r="I3093" s="56">
        <f>IF(G3093="",0,IF(COUNTIF($G$5:G3093,G3093)=1,0,COUNTIF($G$5:G3093,G3093) )   )</f>
        <v>0</v>
      </c>
      <c r="J3093" s="56" t="str">
        <f t="shared" si="586"/>
        <v/>
      </c>
      <c r="K3093" s="56" t="str">
        <f t="shared" si="577"/>
        <v/>
      </c>
      <c r="L3093" s="56" t="str">
        <f t="shared" si="579"/>
        <v/>
      </c>
      <c r="M3093" s="56" t="str">
        <f t="shared" si="580"/>
        <v/>
      </c>
      <c r="N3093" s="56" t="str">
        <f t="shared" si="581"/>
        <v/>
      </c>
      <c r="O3093" s="56" t="str">
        <f t="shared" si="587"/>
        <v/>
      </c>
      <c r="P3093" s="56">
        <f>IF(ISERROR(IF($X$5=1,$Y$5,)),"",IF($X$5=1,$Y$5,))</f>
        <v>0</v>
      </c>
      <c r="Q3093" s="56">
        <f>IF(ISERROR(IF($X$6=1,$Y$6,)),"",IF($X$6=1,$Y$6,))</f>
        <v>10000</v>
      </c>
      <c r="R3093" s="56">
        <f>IF(ISERROR(IF($X$7=1,$Y$7,)),"",IF($X$7=1,$Y$7,))</f>
        <v>0</v>
      </c>
      <c r="S3093" s="56">
        <f>IF(ISERROR(IF($X$8=1,$Y$8,)),"",IF($X$8=1,$Y$8,))</f>
        <v>1000</v>
      </c>
      <c r="T3093" s="56">
        <f>IF(ISERROR(IF($X$9=1,$Y$9,)),"",IF($X$9=1,$Y$9,))</f>
        <v>500</v>
      </c>
      <c r="U3093" s="56">
        <f>IF(ISERROR(IF($X$10=1,$Y$10,)),"",IF($X$10=1,$Y$10,))</f>
        <v>500</v>
      </c>
    </row>
    <row r="3094" spans="1:21" x14ac:dyDescent="0.25">
      <c r="A3094" s="75">
        <f t="shared" si="582"/>
        <v>3090</v>
      </c>
      <c r="C3094" s="56" t="s">
        <v>2525</v>
      </c>
      <c r="E3094" s="56">
        <f t="shared" si="583"/>
        <v>3090</v>
      </c>
      <c r="F3094" s="76">
        <f t="shared" si="578"/>
        <v>113</v>
      </c>
      <c r="G3094" s="56" t="str">
        <f t="shared" si="584"/>
        <v/>
      </c>
      <c r="H3094" s="56">
        <f t="shared" si="585"/>
        <v>3090</v>
      </c>
      <c r="I3094" s="56">
        <f>IF(G3094="",0,IF(COUNTIF($G$5:G3094,G3094)=1,0,COUNTIF($G$5:G3094,G3094) )   )</f>
        <v>0</v>
      </c>
      <c r="J3094" s="56" t="str">
        <f t="shared" si="586"/>
        <v/>
      </c>
      <c r="K3094" s="56" t="str">
        <f t="shared" si="577"/>
        <v/>
      </c>
      <c r="L3094" s="56" t="str">
        <f t="shared" si="579"/>
        <v/>
      </c>
      <c r="M3094" s="56" t="str">
        <f t="shared" si="580"/>
        <v/>
      </c>
      <c r="N3094" s="56" t="str">
        <f t="shared" si="581"/>
        <v/>
      </c>
      <c r="O3094" s="56" t="str">
        <f t="shared" si="587"/>
        <v/>
      </c>
      <c r="P3094" s="56">
        <f>IF(ISERROR(IF($X$5=1,$Y$5,)),"",IF($X$5=1,$Y$5,))</f>
        <v>0</v>
      </c>
      <c r="Q3094" s="56">
        <f>IF(ISERROR(IF($X$6=1,$Y$6,)),"",IF($X$6=1,$Y$6,))</f>
        <v>10000</v>
      </c>
      <c r="R3094" s="56">
        <f>IF(ISERROR(IF($X$7=1,$Y$7,)),"",IF($X$7=1,$Y$7,))</f>
        <v>0</v>
      </c>
      <c r="S3094" s="56">
        <f>IF(ISERROR(IF($X$8=1,$Y$8,)),"",IF($X$8=1,$Y$8,))</f>
        <v>1000</v>
      </c>
      <c r="T3094" s="56">
        <f>IF(ISERROR(IF($X$9=1,$Y$9,)),"",IF($X$9=1,$Y$9,))</f>
        <v>500</v>
      </c>
      <c r="U3094" s="56">
        <f>IF(ISERROR(IF($X$10=1,$Y$10,)),"",IF($X$10=1,$Y$10,))</f>
        <v>500</v>
      </c>
    </row>
    <row r="3095" spans="1:21" x14ac:dyDescent="0.25">
      <c r="A3095" s="75">
        <f t="shared" si="582"/>
        <v>3091</v>
      </c>
      <c r="C3095" s="56" t="s">
        <v>2526</v>
      </c>
      <c r="E3095" s="56">
        <f t="shared" si="583"/>
        <v>3091</v>
      </c>
      <c r="F3095" s="76">
        <f t="shared" si="578"/>
        <v>113</v>
      </c>
      <c r="G3095" s="56" t="str">
        <f t="shared" si="584"/>
        <v/>
      </c>
      <c r="H3095" s="56">
        <f t="shared" si="585"/>
        <v>3091</v>
      </c>
      <c r="I3095" s="56">
        <f>IF(G3095="",0,IF(COUNTIF($G$5:G3095,G3095)=1,0,COUNTIF($G$5:G3095,G3095) )   )</f>
        <v>0</v>
      </c>
      <c r="J3095" s="56" t="str">
        <f t="shared" si="586"/>
        <v/>
      </c>
      <c r="K3095" s="56" t="str">
        <f t="shared" si="577"/>
        <v/>
      </c>
      <c r="L3095" s="56" t="str">
        <f t="shared" si="579"/>
        <v/>
      </c>
      <c r="M3095" s="56" t="str">
        <f t="shared" si="580"/>
        <v/>
      </c>
      <c r="N3095" s="56" t="str">
        <f t="shared" si="581"/>
        <v/>
      </c>
      <c r="O3095" s="56" t="str">
        <f t="shared" si="587"/>
        <v/>
      </c>
      <c r="P3095" s="56">
        <f>IF(ISERROR(IF($X$5=1,$Y$5,)),"",IF($X$5=1,$Y$5,))</f>
        <v>0</v>
      </c>
      <c r="Q3095" s="56">
        <f>IF(ISERROR(IF($X$6=1,$Y$6,)),"",IF($X$6=1,$Y$6,))</f>
        <v>10000</v>
      </c>
      <c r="R3095" s="56">
        <f>IF(ISERROR(IF($X$7=1,$Y$7,)),"",IF($X$7=1,$Y$7,))</f>
        <v>0</v>
      </c>
      <c r="S3095" s="56">
        <f>IF(ISERROR(IF($X$8=1,$Y$8,)),"",IF($X$8=1,$Y$8,))</f>
        <v>1000</v>
      </c>
      <c r="T3095" s="56">
        <f>IF(ISERROR(IF($X$9=1,$Y$9,)),"",IF($X$9=1,$Y$9,))</f>
        <v>500</v>
      </c>
      <c r="U3095" s="56">
        <f>IF(ISERROR(IF($X$10=1,$Y$10,)),"",IF($X$10=1,$Y$10,))</f>
        <v>500</v>
      </c>
    </row>
    <row r="3096" spans="1:21" x14ac:dyDescent="0.25">
      <c r="A3096" s="75">
        <f t="shared" si="582"/>
        <v>3092</v>
      </c>
      <c r="C3096" s="56" t="s">
        <v>2527</v>
      </c>
      <c r="E3096" s="56">
        <f t="shared" si="583"/>
        <v>3092</v>
      </c>
      <c r="F3096" s="76">
        <f t="shared" si="578"/>
        <v>113</v>
      </c>
      <c r="G3096" s="56" t="str">
        <f t="shared" si="584"/>
        <v/>
      </c>
      <c r="H3096" s="56">
        <f t="shared" si="585"/>
        <v>3092</v>
      </c>
      <c r="I3096" s="56">
        <f>IF(G3096="",0,IF(COUNTIF($G$5:G3096,G3096)=1,0,COUNTIF($G$5:G3096,G3096) )   )</f>
        <v>0</v>
      </c>
      <c r="J3096" s="56" t="str">
        <f t="shared" si="586"/>
        <v/>
      </c>
      <c r="K3096" s="56" t="str">
        <f t="shared" si="577"/>
        <v/>
      </c>
      <c r="L3096" s="56" t="str">
        <f t="shared" si="579"/>
        <v/>
      </c>
      <c r="M3096" s="56" t="str">
        <f t="shared" si="580"/>
        <v/>
      </c>
      <c r="N3096" s="56" t="str">
        <f t="shared" si="581"/>
        <v/>
      </c>
      <c r="O3096" s="56" t="str">
        <f t="shared" si="587"/>
        <v/>
      </c>
      <c r="P3096" s="56">
        <f>IF(ISERROR(IF($X$5=1,$Y$5,)),"",IF($X$5=1,$Y$5,))</f>
        <v>0</v>
      </c>
      <c r="Q3096" s="56">
        <f>IF(ISERROR(IF($X$6=1,$Y$6,)),"",IF($X$6=1,$Y$6,))</f>
        <v>10000</v>
      </c>
      <c r="R3096" s="56">
        <f>IF(ISERROR(IF($X$7=1,$Y$7,)),"",IF($X$7=1,$Y$7,))</f>
        <v>0</v>
      </c>
      <c r="S3096" s="56">
        <f>IF(ISERROR(IF($X$8=1,$Y$8,)),"",IF($X$8=1,$Y$8,))</f>
        <v>1000</v>
      </c>
      <c r="T3096" s="56">
        <f>IF(ISERROR(IF($X$9=1,$Y$9,)),"",IF($X$9=1,$Y$9,))</f>
        <v>500</v>
      </c>
      <c r="U3096" s="56">
        <f>IF(ISERROR(IF($X$10=1,$Y$10,)),"",IF($X$10=1,$Y$10,))</f>
        <v>500</v>
      </c>
    </row>
    <row r="3097" spans="1:21" x14ac:dyDescent="0.25">
      <c r="A3097" s="75">
        <f t="shared" si="582"/>
        <v>3093</v>
      </c>
      <c r="C3097" s="56" t="s">
        <v>2772</v>
      </c>
      <c r="E3097" s="56">
        <f t="shared" si="583"/>
        <v>3093</v>
      </c>
      <c r="F3097" s="76">
        <f t="shared" si="578"/>
        <v>113</v>
      </c>
      <c r="G3097" s="56" t="str">
        <f t="shared" si="584"/>
        <v/>
      </c>
      <c r="H3097" s="56">
        <f t="shared" si="585"/>
        <v>3093</v>
      </c>
      <c r="I3097" s="56">
        <f>IF(G3097="",0,IF(COUNTIF($G$5:G3097,G3097)=1,0,COUNTIF($G$5:G3097,G3097) )   )</f>
        <v>0</v>
      </c>
      <c r="J3097" s="56" t="str">
        <f t="shared" si="586"/>
        <v/>
      </c>
      <c r="K3097" s="56" t="str">
        <f t="shared" si="577"/>
        <v/>
      </c>
      <c r="L3097" s="56" t="str">
        <f t="shared" si="579"/>
        <v/>
      </c>
      <c r="M3097" s="56" t="str">
        <f t="shared" si="580"/>
        <v/>
      </c>
      <c r="N3097" s="56" t="str">
        <f t="shared" si="581"/>
        <v/>
      </c>
      <c r="O3097" s="56" t="str">
        <f t="shared" si="587"/>
        <v/>
      </c>
      <c r="P3097" s="56">
        <f>IF(ISERROR(IF($X$5=1,$Y$5,)),"",IF($X$5=1,$Y$5,))</f>
        <v>0</v>
      </c>
      <c r="Q3097" s="56">
        <f>IF(ISERROR(IF($X$6=1,$Y$6,)),"",IF($X$6=1,$Y$6,))</f>
        <v>10000</v>
      </c>
      <c r="R3097" s="56">
        <f>IF(ISERROR(IF($X$7=1,$Y$7,)),"",IF($X$7=1,$Y$7,))</f>
        <v>0</v>
      </c>
      <c r="S3097" s="56">
        <f>IF(ISERROR(IF($X$8=1,$Y$8,)),"",IF($X$8=1,$Y$8,))</f>
        <v>1000</v>
      </c>
      <c r="T3097" s="56">
        <f>IF(ISERROR(IF($X$9=1,$Y$9,)),"",IF($X$9=1,$Y$9,))</f>
        <v>500</v>
      </c>
      <c r="U3097" s="56">
        <f>IF(ISERROR(IF($X$10=1,$Y$10,)),"",IF($X$10=1,$Y$10,))</f>
        <v>500</v>
      </c>
    </row>
    <row r="3098" spans="1:21" x14ac:dyDescent="0.25">
      <c r="A3098" s="75">
        <f t="shared" si="582"/>
        <v>3094</v>
      </c>
      <c r="C3098" s="56" t="s">
        <v>2529</v>
      </c>
      <c r="E3098" s="56">
        <f t="shared" si="583"/>
        <v>3094</v>
      </c>
      <c r="F3098" s="76">
        <f t="shared" si="578"/>
        <v>113</v>
      </c>
      <c r="G3098" s="56" t="str">
        <f t="shared" si="584"/>
        <v/>
      </c>
      <c r="H3098" s="56">
        <f t="shared" si="585"/>
        <v>3094</v>
      </c>
      <c r="I3098" s="56">
        <f>IF(G3098="",0,IF(COUNTIF($G$5:G3098,G3098)=1,0,COUNTIF($G$5:G3098,G3098) )   )</f>
        <v>0</v>
      </c>
      <c r="J3098" s="56" t="str">
        <f t="shared" si="586"/>
        <v/>
      </c>
      <c r="K3098" s="56" t="str">
        <f t="shared" si="577"/>
        <v/>
      </c>
      <c r="L3098" s="56" t="str">
        <f t="shared" si="579"/>
        <v/>
      </c>
      <c r="M3098" s="56" t="str">
        <f t="shared" si="580"/>
        <v/>
      </c>
      <c r="N3098" s="56" t="str">
        <f t="shared" si="581"/>
        <v/>
      </c>
      <c r="O3098" s="56" t="str">
        <f t="shared" si="587"/>
        <v/>
      </c>
      <c r="P3098" s="56">
        <f>IF(ISERROR(IF($X$5=1,$Y$5,)),"",IF($X$5=1,$Y$5,))</f>
        <v>0</v>
      </c>
      <c r="Q3098" s="56">
        <f>IF(ISERROR(IF($X$6=1,$Y$6,)),"",IF($X$6=1,$Y$6,))</f>
        <v>10000</v>
      </c>
      <c r="R3098" s="56">
        <f>IF(ISERROR(IF($X$7=1,$Y$7,)),"",IF($X$7=1,$Y$7,))</f>
        <v>0</v>
      </c>
      <c r="S3098" s="56">
        <f>IF(ISERROR(IF($X$8=1,$Y$8,)),"",IF($X$8=1,$Y$8,))</f>
        <v>1000</v>
      </c>
      <c r="T3098" s="56">
        <f>IF(ISERROR(IF($X$9=1,$Y$9,)),"",IF($X$9=1,$Y$9,))</f>
        <v>500</v>
      </c>
      <c r="U3098" s="56">
        <f>IF(ISERROR(IF($X$10=1,$Y$10,)),"",IF($X$10=1,$Y$10,))</f>
        <v>500</v>
      </c>
    </row>
    <row r="3099" spans="1:21" x14ac:dyDescent="0.25">
      <c r="A3099" s="75">
        <f t="shared" si="582"/>
        <v>3095</v>
      </c>
      <c r="C3099" s="56" t="s">
        <v>2518</v>
      </c>
      <c r="E3099" s="56">
        <f t="shared" si="583"/>
        <v>3095</v>
      </c>
      <c r="F3099" s="76">
        <f t="shared" si="578"/>
        <v>113</v>
      </c>
      <c r="G3099" s="56" t="str">
        <f t="shared" si="584"/>
        <v/>
      </c>
      <c r="H3099" s="56">
        <f t="shared" si="585"/>
        <v>3095</v>
      </c>
      <c r="I3099" s="56">
        <f>IF(G3099="",0,IF(COUNTIF($G$5:G3099,G3099)=1,0,COUNTIF($G$5:G3099,G3099) )   )</f>
        <v>0</v>
      </c>
      <c r="J3099" s="56" t="str">
        <f t="shared" si="586"/>
        <v/>
      </c>
      <c r="K3099" s="56" t="str">
        <f t="shared" si="577"/>
        <v/>
      </c>
      <c r="L3099" s="56" t="str">
        <f t="shared" si="579"/>
        <v/>
      </c>
      <c r="M3099" s="56" t="str">
        <f t="shared" si="580"/>
        <v/>
      </c>
      <c r="N3099" s="56" t="str">
        <f t="shared" si="581"/>
        <v/>
      </c>
      <c r="O3099" s="56" t="str">
        <f t="shared" si="587"/>
        <v/>
      </c>
      <c r="P3099" s="56">
        <f>IF(ISERROR(IF($X$5=1,$Y$5,)),"",IF($X$5=1,$Y$5,))</f>
        <v>0</v>
      </c>
      <c r="Q3099" s="56">
        <f>IF(ISERROR(IF($X$6=1,$Y$6,)),"",IF($X$6=1,$Y$6,))</f>
        <v>10000</v>
      </c>
      <c r="R3099" s="56">
        <f>IF(ISERROR(IF($X$7=1,$Y$7,)),"",IF($X$7=1,$Y$7,))</f>
        <v>0</v>
      </c>
      <c r="S3099" s="56">
        <f>IF(ISERROR(IF($X$8=1,$Y$8,)),"",IF($X$8=1,$Y$8,))</f>
        <v>1000</v>
      </c>
      <c r="T3099" s="56">
        <f>IF(ISERROR(IF($X$9=1,$Y$9,)),"",IF($X$9=1,$Y$9,))</f>
        <v>500</v>
      </c>
      <c r="U3099" s="56">
        <f>IF(ISERROR(IF($X$10=1,$Y$10,)),"",IF($X$10=1,$Y$10,))</f>
        <v>500</v>
      </c>
    </row>
    <row r="3100" spans="1:21" x14ac:dyDescent="0.25">
      <c r="A3100" s="75">
        <f t="shared" si="582"/>
        <v>3096</v>
      </c>
      <c r="D3100" s="56" t="s">
        <v>2773</v>
      </c>
      <c r="E3100" s="56">
        <f t="shared" si="583"/>
        <v>3096</v>
      </c>
      <c r="F3100" s="76">
        <f t="shared" si="578"/>
        <v>113</v>
      </c>
      <c r="G3100" s="56" t="str">
        <f t="shared" si="584"/>
        <v>LazTekDragon2</v>
      </c>
      <c r="H3100" s="56">
        <f t="shared" si="585"/>
        <v>3096</v>
      </c>
      <c r="I3100" s="56">
        <f>IF(G3100="",0,IF(COUNTIF($G$5:G3100,G3100)=1,0,COUNTIF($G$5:G3100,G3100) )   )</f>
        <v>0</v>
      </c>
      <c r="J3100" s="56" t="str">
        <f t="shared" si="586"/>
        <v/>
      </c>
      <c r="K3100" s="56" t="str">
        <f t="shared" si="577"/>
        <v/>
      </c>
      <c r="L3100" s="56" t="str">
        <f t="shared" si="579"/>
        <v/>
      </c>
      <c r="M3100" s="56" t="str">
        <f t="shared" si="580"/>
        <v/>
      </c>
      <c r="N3100" s="56" t="str">
        <f t="shared" si="581"/>
        <v/>
      </c>
      <c r="O3100" s="56" t="str">
        <f t="shared" si="587"/>
        <v/>
      </c>
      <c r="P3100" s="56">
        <f>IF(ISERROR(IF($X$5=1,$Y$5,)),"",IF($X$5=1,$Y$5,))</f>
        <v>0</v>
      </c>
      <c r="Q3100" s="56">
        <f>IF(ISERROR(IF($X$6=1,$Y$6,)),"",IF($X$6=1,$Y$6,))</f>
        <v>10000</v>
      </c>
      <c r="R3100" s="56">
        <f>IF(ISERROR(IF($X$7=1,$Y$7,)),"",IF($X$7=1,$Y$7,))</f>
        <v>0</v>
      </c>
      <c r="S3100" s="56">
        <f>IF(ISERROR(IF($X$8=1,$Y$8,)),"",IF($X$8=1,$Y$8,))</f>
        <v>1000</v>
      </c>
      <c r="T3100" s="56">
        <f>IF(ISERROR(IF($X$9=1,$Y$9,)),"",IF($X$9=1,$Y$9,))</f>
        <v>500</v>
      </c>
      <c r="U3100" s="56">
        <f>IF(ISERROR(IF($X$10=1,$Y$10,)),"",IF($X$10=1,$Y$10,))</f>
        <v>500</v>
      </c>
    </row>
    <row r="3101" spans="1:21" x14ac:dyDescent="0.25">
      <c r="A3101" s="75">
        <f t="shared" si="582"/>
        <v>3097</v>
      </c>
      <c r="D3101" s="56" t="s">
        <v>2774</v>
      </c>
      <c r="E3101" s="56">
        <f t="shared" si="583"/>
        <v>3097</v>
      </c>
      <c r="F3101" s="76">
        <f t="shared" si="578"/>
        <v>113</v>
      </c>
      <c r="G3101" s="56" t="str">
        <f t="shared" si="584"/>
        <v>LazTekDragonChute</v>
      </c>
      <c r="H3101" s="56">
        <f t="shared" si="585"/>
        <v>3097</v>
      </c>
      <c r="I3101" s="56">
        <f>IF(G3101="",0,IF(COUNTIF($G$5:G3101,G3101)=1,0,COUNTIF($G$5:G3101,G3101) )   )</f>
        <v>0</v>
      </c>
      <c r="J3101" s="56" t="str">
        <f t="shared" si="586"/>
        <v/>
      </c>
      <c r="K3101" s="56" t="str">
        <f t="shared" si="577"/>
        <v/>
      </c>
      <c r="L3101" s="56" t="str">
        <f t="shared" si="579"/>
        <v/>
      </c>
      <c r="M3101" s="56" t="str">
        <f t="shared" si="580"/>
        <v/>
      </c>
      <c r="N3101" s="56" t="str">
        <f t="shared" si="581"/>
        <v/>
      </c>
      <c r="O3101" s="56" t="str">
        <f t="shared" si="587"/>
        <v/>
      </c>
      <c r="P3101" s="56">
        <f>IF(ISERROR(IF($X$5=1,$Y$5,)),"",IF($X$5=1,$Y$5,))</f>
        <v>0</v>
      </c>
      <c r="Q3101" s="56">
        <f>IF(ISERROR(IF($X$6=1,$Y$6,)),"",IF($X$6=1,$Y$6,))</f>
        <v>10000</v>
      </c>
      <c r="R3101" s="56">
        <f>IF(ISERROR(IF($X$7=1,$Y$7,)),"",IF($X$7=1,$Y$7,))</f>
        <v>0</v>
      </c>
      <c r="S3101" s="56">
        <f>IF(ISERROR(IF($X$8=1,$Y$8,)),"",IF($X$8=1,$Y$8,))</f>
        <v>1000</v>
      </c>
      <c r="T3101" s="56">
        <f>IF(ISERROR(IF($X$9=1,$Y$9,)),"",IF($X$9=1,$Y$9,))</f>
        <v>500</v>
      </c>
      <c r="U3101" s="56">
        <f>IF(ISERROR(IF($X$10=1,$Y$10,)),"",IF($X$10=1,$Y$10,))</f>
        <v>500</v>
      </c>
    </row>
    <row r="3102" spans="1:21" x14ac:dyDescent="0.25">
      <c r="A3102" s="75">
        <f t="shared" si="582"/>
        <v>3098</v>
      </c>
      <c r="D3102" s="56" t="s">
        <v>2775</v>
      </c>
      <c r="E3102" s="56">
        <f t="shared" si="583"/>
        <v>3098</v>
      </c>
      <c r="F3102" s="76">
        <f t="shared" si="578"/>
        <v>113</v>
      </c>
      <c r="G3102" s="56" t="str">
        <f t="shared" si="584"/>
        <v>LazTekDragon2Dock</v>
      </c>
      <c r="H3102" s="56">
        <f t="shared" si="585"/>
        <v>3098</v>
      </c>
      <c r="I3102" s="56">
        <f>IF(G3102="",0,IF(COUNTIF($G$5:G3102,G3102)=1,0,COUNTIF($G$5:G3102,G3102) )   )</f>
        <v>0</v>
      </c>
      <c r="J3102" s="56" t="str">
        <f t="shared" si="586"/>
        <v/>
      </c>
      <c r="K3102" s="56" t="str">
        <f t="shared" si="577"/>
        <v/>
      </c>
      <c r="L3102" s="56" t="str">
        <f t="shared" si="579"/>
        <v/>
      </c>
      <c r="M3102" s="56" t="str">
        <f t="shared" si="580"/>
        <v/>
      </c>
      <c r="N3102" s="56" t="str">
        <f t="shared" si="581"/>
        <v/>
      </c>
      <c r="O3102" s="56" t="str">
        <f t="shared" si="587"/>
        <v/>
      </c>
      <c r="P3102" s="56">
        <f>IF(ISERROR(IF($X$5=1,$Y$5,)),"",IF($X$5=1,$Y$5,))</f>
        <v>0</v>
      </c>
      <c r="Q3102" s="56">
        <f>IF(ISERROR(IF($X$6=1,$Y$6,)),"",IF($X$6=1,$Y$6,))</f>
        <v>10000</v>
      </c>
      <c r="R3102" s="56">
        <f>IF(ISERROR(IF($X$7=1,$Y$7,)),"",IF($X$7=1,$Y$7,))</f>
        <v>0</v>
      </c>
      <c r="S3102" s="56">
        <f>IF(ISERROR(IF($X$8=1,$Y$8,)),"",IF($X$8=1,$Y$8,))</f>
        <v>1000</v>
      </c>
      <c r="T3102" s="56">
        <f>IF(ISERROR(IF($X$9=1,$Y$9,)),"",IF($X$9=1,$Y$9,))</f>
        <v>500</v>
      </c>
      <c r="U3102" s="56">
        <f>IF(ISERROR(IF($X$10=1,$Y$10,)),"",IF($X$10=1,$Y$10,))</f>
        <v>500</v>
      </c>
    </row>
    <row r="3103" spans="1:21" x14ac:dyDescent="0.25">
      <c r="A3103" s="75">
        <f t="shared" si="582"/>
        <v>3099</v>
      </c>
      <c r="D3103" s="56" t="s">
        <v>2776</v>
      </c>
      <c r="E3103" s="56">
        <f t="shared" si="583"/>
        <v>3099</v>
      </c>
      <c r="F3103" s="76">
        <f t="shared" si="578"/>
        <v>113</v>
      </c>
      <c r="G3103" s="56" t="str">
        <f t="shared" si="584"/>
        <v>Dragon2NoseCone</v>
      </c>
      <c r="H3103" s="56">
        <f t="shared" si="585"/>
        <v>3099</v>
      </c>
      <c r="I3103" s="56">
        <f>IF(G3103="",0,IF(COUNTIF($G$5:G3103,G3103)=1,0,COUNTIF($G$5:G3103,G3103) )   )</f>
        <v>0</v>
      </c>
      <c r="J3103" s="56" t="str">
        <f t="shared" si="586"/>
        <v/>
      </c>
      <c r="K3103" s="56" t="str">
        <f t="shared" si="577"/>
        <v/>
      </c>
      <c r="L3103" s="56" t="str">
        <f t="shared" si="579"/>
        <v/>
      </c>
      <c r="M3103" s="56" t="str">
        <f t="shared" si="580"/>
        <v/>
      </c>
      <c r="N3103" s="56" t="str">
        <f t="shared" si="581"/>
        <v/>
      </c>
      <c r="O3103" s="56" t="str">
        <f t="shared" si="587"/>
        <v/>
      </c>
      <c r="P3103" s="56">
        <f>IF(ISERROR(IF($X$5=1,$Y$5,)),"",IF($X$5=1,$Y$5,))</f>
        <v>0</v>
      </c>
      <c r="Q3103" s="56">
        <f>IF(ISERROR(IF($X$6=1,$Y$6,)),"",IF($X$6=1,$Y$6,))</f>
        <v>10000</v>
      </c>
      <c r="R3103" s="56">
        <f>IF(ISERROR(IF($X$7=1,$Y$7,)),"",IF($X$7=1,$Y$7,))</f>
        <v>0</v>
      </c>
      <c r="S3103" s="56">
        <f>IF(ISERROR(IF($X$8=1,$Y$8,)),"",IF($X$8=1,$Y$8,))</f>
        <v>1000</v>
      </c>
      <c r="T3103" s="56">
        <f>IF(ISERROR(IF($X$9=1,$Y$9,)),"",IF($X$9=1,$Y$9,))</f>
        <v>500</v>
      </c>
      <c r="U3103" s="56">
        <f>IF(ISERROR(IF($X$10=1,$Y$10,)),"",IF($X$10=1,$Y$10,))</f>
        <v>500</v>
      </c>
    </row>
    <row r="3104" spans="1:21" x14ac:dyDescent="0.25">
      <c r="A3104" s="75">
        <f t="shared" si="582"/>
        <v>3100</v>
      </c>
      <c r="D3104" s="56" t="s">
        <v>2777</v>
      </c>
      <c r="E3104" s="56">
        <f t="shared" si="583"/>
        <v>3100</v>
      </c>
      <c r="F3104" s="76">
        <f t="shared" si="578"/>
        <v>113</v>
      </c>
      <c r="G3104" s="56" t="str">
        <f t="shared" si="584"/>
        <v>LazTekSolarPanelCover</v>
      </c>
      <c r="H3104" s="56">
        <f t="shared" si="585"/>
        <v>3100</v>
      </c>
      <c r="I3104" s="56">
        <f>IF(G3104="",0,IF(COUNTIF($G$5:G3104,G3104)=1,0,COUNTIF($G$5:G3104,G3104) )   )</f>
        <v>0</v>
      </c>
      <c r="J3104" s="56" t="str">
        <f t="shared" si="586"/>
        <v/>
      </c>
      <c r="K3104" s="56" t="str">
        <f t="shared" si="577"/>
        <v/>
      </c>
      <c r="L3104" s="56" t="str">
        <f t="shared" si="579"/>
        <v/>
      </c>
      <c r="M3104" s="56" t="str">
        <f t="shared" si="580"/>
        <v/>
      </c>
      <c r="N3104" s="56" t="str">
        <f t="shared" si="581"/>
        <v/>
      </c>
      <c r="O3104" s="56" t="str">
        <f t="shared" si="587"/>
        <v/>
      </c>
      <c r="P3104" s="56">
        <f>IF(ISERROR(IF($X$5=1,$Y$5,)),"",IF($X$5=1,$Y$5,))</f>
        <v>0</v>
      </c>
      <c r="Q3104" s="56">
        <f>IF(ISERROR(IF($X$6=1,$Y$6,)),"",IF($X$6=1,$Y$6,))</f>
        <v>10000</v>
      </c>
      <c r="R3104" s="56">
        <f>IF(ISERROR(IF($X$7=1,$Y$7,)),"",IF($X$7=1,$Y$7,))</f>
        <v>0</v>
      </c>
      <c r="S3104" s="56">
        <f>IF(ISERROR(IF($X$8=1,$Y$8,)),"",IF($X$8=1,$Y$8,))</f>
        <v>1000</v>
      </c>
      <c r="T3104" s="56">
        <f>IF(ISERROR(IF($X$9=1,$Y$9,)),"",IF($X$9=1,$Y$9,))</f>
        <v>500</v>
      </c>
      <c r="U3104" s="56">
        <f>IF(ISERROR(IF($X$10=1,$Y$10,)),"",IF($X$10=1,$Y$10,))</f>
        <v>500</v>
      </c>
    </row>
    <row r="3105" spans="1:21" x14ac:dyDescent="0.25">
      <c r="A3105" s="75">
        <f t="shared" si="582"/>
        <v>3101</v>
      </c>
      <c r="D3105" s="56" t="s">
        <v>2778</v>
      </c>
      <c r="E3105" s="56">
        <f t="shared" si="583"/>
        <v>3101</v>
      </c>
      <c r="F3105" s="76">
        <f t="shared" si="578"/>
        <v>113</v>
      </c>
      <c r="G3105" s="56" t="str">
        <f t="shared" si="584"/>
        <v>LazTekDragonSolarPanels</v>
      </c>
      <c r="H3105" s="56">
        <f t="shared" si="585"/>
        <v>3101</v>
      </c>
      <c r="I3105" s="56">
        <f>IF(G3105="",0,IF(COUNTIF($G$5:G3105,G3105)=1,0,COUNTIF($G$5:G3105,G3105) )   )</f>
        <v>0</v>
      </c>
      <c r="J3105" s="56" t="str">
        <f t="shared" si="586"/>
        <v/>
      </c>
      <c r="K3105" s="56" t="str">
        <f t="shared" si="577"/>
        <v/>
      </c>
      <c r="L3105" s="56" t="str">
        <f t="shared" si="579"/>
        <v/>
      </c>
      <c r="M3105" s="56" t="str">
        <f t="shared" si="580"/>
        <v/>
      </c>
      <c r="N3105" s="56" t="str">
        <f t="shared" si="581"/>
        <v/>
      </c>
      <c r="O3105" s="56" t="str">
        <f t="shared" si="587"/>
        <v/>
      </c>
      <c r="P3105" s="56">
        <f>IF(ISERROR(IF($X$5=1,$Y$5,)),"",IF($X$5=1,$Y$5,))</f>
        <v>0</v>
      </c>
      <c r="Q3105" s="56">
        <f>IF(ISERROR(IF($X$6=1,$Y$6,)),"",IF($X$6=1,$Y$6,))</f>
        <v>10000</v>
      </c>
      <c r="R3105" s="56">
        <f>IF(ISERROR(IF($X$7=1,$Y$7,)),"",IF($X$7=1,$Y$7,))</f>
        <v>0</v>
      </c>
      <c r="S3105" s="56">
        <f>IF(ISERROR(IF($X$8=1,$Y$8,)),"",IF($X$8=1,$Y$8,))</f>
        <v>1000</v>
      </c>
      <c r="T3105" s="56">
        <f>IF(ISERROR(IF($X$9=1,$Y$9,)),"",IF($X$9=1,$Y$9,))</f>
        <v>500</v>
      </c>
      <c r="U3105" s="56">
        <f>IF(ISERROR(IF($X$10=1,$Y$10,)),"",IF($X$10=1,$Y$10,))</f>
        <v>500</v>
      </c>
    </row>
    <row r="3106" spans="1:21" x14ac:dyDescent="0.25">
      <c r="A3106" s="75">
        <f t="shared" si="582"/>
        <v>3102</v>
      </c>
      <c r="D3106" s="56" t="s">
        <v>2779</v>
      </c>
      <c r="E3106" s="56">
        <f t="shared" si="583"/>
        <v>3102</v>
      </c>
      <c r="F3106" s="76">
        <f t="shared" si="578"/>
        <v>113</v>
      </c>
      <c r="G3106" s="56" t="str">
        <f t="shared" si="584"/>
        <v>DragonSteps</v>
      </c>
      <c r="H3106" s="56">
        <f t="shared" si="585"/>
        <v>3102</v>
      </c>
      <c r="I3106" s="56">
        <f>IF(G3106="",0,IF(COUNTIF($G$5:G3106,G3106)=1,0,COUNTIF($G$5:G3106,G3106) )   )</f>
        <v>0</v>
      </c>
      <c r="J3106" s="56" t="str">
        <f t="shared" si="586"/>
        <v/>
      </c>
      <c r="K3106" s="56" t="str">
        <f t="shared" si="577"/>
        <v/>
      </c>
      <c r="L3106" s="56" t="str">
        <f t="shared" si="579"/>
        <v/>
      </c>
      <c r="M3106" s="56" t="str">
        <f t="shared" si="580"/>
        <v/>
      </c>
      <c r="N3106" s="56" t="str">
        <f t="shared" si="581"/>
        <v/>
      </c>
      <c r="O3106" s="56" t="str">
        <f t="shared" si="587"/>
        <v/>
      </c>
      <c r="P3106" s="56">
        <f>IF(ISERROR(IF($X$5=1,$Y$5,)),"",IF($X$5=1,$Y$5,))</f>
        <v>0</v>
      </c>
      <c r="Q3106" s="56">
        <f>IF(ISERROR(IF($X$6=1,$Y$6,)),"",IF($X$6=1,$Y$6,))</f>
        <v>10000</v>
      </c>
      <c r="R3106" s="56">
        <f>IF(ISERROR(IF($X$7=1,$Y$7,)),"",IF($X$7=1,$Y$7,))</f>
        <v>0</v>
      </c>
      <c r="S3106" s="56">
        <f>IF(ISERROR(IF($X$8=1,$Y$8,)),"",IF($X$8=1,$Y$8,))</f>
        <v>1000</v>
      </c>
      <c r="T3106" s="56">
        <f>IF(ISERROR(IF($X$9=1,$Y$9,)),"",IF($X$9=1,$Y$9,))</f>
        <v>500</v>
      </c>
      <c r="U3106" s="56">
        <f>IF(ISERROR(IF($X$10=1,$Y$10,)),"",IF($X$10=1,$Y$10,))</f>
        <v>500</v>
      </c>
    </row>
    <row r="3107" spans="1:21" x14ac:dyDescent="0.25">
      <c r="A3107" s="75">
        <f t="shared" si="582"/>
        <v>3103</v>
      </c>
      <c r="D3107" s="56" t="s">
        <v>2780</v>
      </c>
      <c r="E3107" s="56">
        <f t="shared" si="583"/>
        <v>3103</v>
      </c>
      <c r="F3107" s="76">
        <f t="shared" si="578"/>
        <v>113</v>
      </c>
      <c r="G3107" s="56" t="str">
        <f t="shared" si="584"/>
        <v>LazTekDragonTrunk</v>
      </c>
      <c r="H3107" s="56">
        <f t="shared" si="585"/>
        <v>3103</v>
      </c>
      <c r="I3107" s="56">
        <f>IF(G3107="",0,IF(COUNTIF($G$5:G3107,G3107)=1,0,COUNTIF($G$5:G3107,G3107) )   )</f>
        <v>0</v>
      </c>
      <c r="J3107" s="56" t="str">
        <f t="shared" si="586"/>
        <v/>
      </c>
      <c r="K3107" s="56" t="str">
        <f t="shared" si="577"/>
        <v/>
      </c>
      <c r="L3107" s="56" t="str">
        <f t="shared" si="579"/>
        <v/>
      </c>
      <c r="M3107" s="56" t="str">
        <f t="shared" si="580"/>
        <v/>
      </c>
      <c r="N3107" s="56" t="str">
        <f t="shared" si="581"/>
        <v/>
      </c>
      <c r="O3107" s="56" t="str">
        <f t="shared" si="587"/>
        <v/>
      </c>
      <c r="P3107" s="56">
        <f>IF(ISERROR(IF($X$5=1,$Y$5,)),"",IF($X$5=1,$Y$5,))</f>
        <v>0</v>
      </c>
      <c r="Q3107" s="56">
        <f>IF(ISERROR(IF($X$6=1,$Y$6,)),"",IF($X$6=1,$Y$6,))</f>
        <v>10000</v>
      </c>
      <c r="R3107" s="56">
        <f>IF(ISERROR(IF($X$7=1,$Y$7,)),"",IF($X$7=1,$Y$7,))</f>
        <v>0</v>
      </c>
      <c r="S3107" s="56">
        <f>IF(ISERROR(IF($X$8=1,$Y$8,)),"",IF($X$8=1,$Y$8,))</f>
        <v>1000</v>
      </c>
      <c r="T3107" s="56">
        <f>IF(ISERROR(IF($X$9=1,$Y$9,)),"",IF($X$9=1,$Y$9,))</f>
        <v>500</v>
      </c>
      <c r="U3107" s="56">
        <f>IF(ISERROR(IF($X$10=1,$Y$10,)),"",IF($X$10=1,$Y$10,))</f>
        <v>500</v>
      </c>
    </row>
    <row r="3108" spans="1:21" x14ac:dyDescent="0.25">
      <c r="A3108" s="75">
        <f t="shared" si="582"/>
        <v>3104</v>
      </c>
      <c r="D3108" s="56" t="s">
        <v>2930</v>
      </c>
      <c r="E3108" s="56">
        <f t="shared" si="583"/>
        <v>3104</v>
      </c>
      <c r="F3108" s="76">
        <f t="shared" si="578"/>
        <v>113</v>
      </c>
      <c r="G3108" s="56" t="str">
        <f t="shared" si="584"/>
        <v>LazTekSuperDracoNacelle</v>
      </c>
      <c r="H3108" s="56">
        <f t="shared" si="585"/>
        <v>3104</v>
      </c>
      <c r="I3108" s="56">
        <f>IF(G3108="",0,IF(COUNTIF($G$5:G3108,G3108)=1,0,COUNTIF($G$5:G3108,G3108) )   )</f>
        <v>0</v>
      </c>
      <c r="J3108" s="56" t="str">
        <f t="shared" si="586"/>
        <v/>
      </c>
      <c r="K3108" s="56" t="str">
        <f t="shared" si="577"/>
        <v/>
      </c>
      <c r="L3108" s="56" t="str">
        <f t="shared" si="579"/>
        <v/>
      </c>
      <c r="M3108" s="56" t="str">
        <f t="shared" si="580"/>
        <v/>
      </c>
      <c r="N3108" s="56" t="str">
        <f t="shared" si="581"/>
        <v/>
      </c>
      <c r="O3108" s="56" t="str">
        <f t="shared" si="587"/>
        <v/>
      </c>
      <c r="P3108" s="56">
        <f>IF(ISERROR(IF($X$5=1,$Y$5,)),"",IF($X$5=1,$Y$5,))</f>
        <v>0</v>
      </c>
      <c r="Q3108" s="56">
        <f>IF(ISERROR(IF($X$6=1,$Y$6,)),"",IF($X$6=1,$Y$6,))</f>
        <v>10000</v>
      </c>
      <c r="R3108" s="56">
        <f>IF(ISERROR(IF($X$7=1,$Y$7,)),"",IF($X$7=1,$Y$7,))</f>
        <v>0</v>
      </c>
      <c r="S3108" s="56">
        <f>IF(ISERROR(IF($X$8=1,$Y$8,)),"",IF($X$8=1,$Y$8,))</f>
        <v>1000</v>
      </c>
      <c r="T3108" s="56">
        <f>IF(ISERROR(IF($X$9=1,$Y$9,)),"",IF($X$9=1,$Y$9,))</f>
        <v>500</v>
      </c>
      <c r="U3108" s="56">
        <f>IF(ISERROR(IF($X$10=1,$Y$10,)),"",IF($X$10=1,$Y$10,))</f>
        <v>500</v>
      </c>
    </row>
    <row r="3109" spans="1:21" x14ac:dyDescent="0.25">
      <c r="A3109" s="75">
        <f t="shared" si="582"/>
        <v>3105</v>
      </c>
      <c r="C3109" s="56" t="s">
        <v>2532</v>
      </c>
      <c r="E3109" s="56">
        <f t="shared" si="583"/>
        <v>3105</v>
      </c>
      <c r="F3109" s="76">
        <f t="shared" si="578"/>
        <v>113</v>
      </c>
      <c r="G3109" s="56" t="str">
        <f t="shared" si="584"/>
        <v/>
      </c>
      <c r="H3109" s="56">
        <f t="shared" si="585"/>
        <v>3105</v>
      </c>
      <c r="I3109" s="56">
        <f>IF(G3109="",0,IF(COUNTIF($G$5:G3109,G3109)=1,0,COUNTIF($G$5:G3109,G3109) )   )</f>
        <v>0</v>
      </c>
      <c r="J3109" s="56" t="str">
        <f t="shared" si="586"/>
        <v/>
      </c>
      <c r="K3109" s="56" t="str">
        <f t="shared" si="577"/>
        <v/>
      </c>
      <c r="L3109" s="56" t="str">
        <f t="shared" si="579"/>
        <v/>
      </c>
      <c r="M3109" s="56" t="str">
        <f t="shared" si="580"/>
        <v/>
      </c>
      <c r="N3109" s="56" t="str">
        <f t="shared" si="581"/>
        <v/>
      </c>
      <c r="O3109" s="56" t="str">
        <f t="shared" si="587"/>
        <v/>
      </c>
      <c r="P3109" s="56">
        <f>IF(ISERROR(IF($X$5=1,$Y$5,)),"",IF($X$5=1,$Y$5,))</f>
        <v>0</v>
      </c>
      <c r="Q3109" s="56">
        <f>IF(ISERROR(IF($X$6=1,$Y$6,)),"",IF($X$6=1,$Y$6,))</f>
        <v>10000</v>
      </c>
      <c r="R3109" s="56">
        <f>IF(ISERROR(IF($X$7=1,$Y$7,)),"",IF($X$7=1,$Y$7,))</f>
        <v>0</v>
      </c>
      <c r="S3109" s="56">
        <f>IF(ISERROR(IF($X$8=1,$Y$8,)),"",IF($X$8=1,$Y$8,))</f>
        <v>1000</v>
      </c>
      <c r="T3109" s="56">
        <f>IF(ISERROR(IF($X$9=1,$Y$9,)),"",IF($X$9=1,$Y$9,))</f>
        <v>500</v>
      </c>
      <c r="U3109" s="56">
        <f>IF(ISERROR(IF($X$10=1,$Y$10,)),"",IF($X$10=1,$Y$10,))</f>
        <v>500</v>
      </c>
    </row>
    <row r="3110" spans="1:21" x14ac:dyDescent="0.25">
      <c r="A3110" s="75">
        <f t="shared" si="582"/>
        <v>3106</v>
      </c>
      <c r="B3110" s="56" t="s">
        <v>2532</v>
      </c>
      <c r="E3110" s="56">
        <f t="shared" si="583"/>
        <v>3106</v>
      </c>
      <c r="F3110" s="76">
        <f t="shared" si="578"/>
        <v>113</v>
      </c>
      <c r="G3110" s="56" t="str">
        <f t="shared" si="584"/>
        <v/>
      </c>
      <c r="H3110" s="56">
        <f t="shared" si="585"/>
        <v>3106</v>
      </c>
      <c r="I3110" s="56">
        <f>IF(G3110="",0,IF(COUNTIF($G$5:G3110,G3110)=1,0,COUNTIF($G$5:G3110,G3110) )   )</f>
        <v>0</v>
      </c>
      <c r="J3110" s="56" t="str">
        <f t="shared" si="586"/>
        <v/>
      </c>
      <c r="K3110" s="56" t="str">
        <f t="shared" si="577"/>
        <v/>
      </c>
      <c r="L3110" s="56" t="str">
        <f t="shared" si="579"/>
        <v/>
      </c>
      <c r="M3110" s="56" t="str">
        <f t="shared" si="580"/>
        <v/>
      </c>
      <c r="N3110" s="56" t="str">
        <f t="shared" si="581"/>
        <v/>
      </c>
      <c r="O3110" s="56" t="str">
        <f t="shared" si="587"/>
        <v/>
      </c>
      <c r="P3110" s="56">
        <f>IF(ISERROR(IF($X$5=1,$Y$5,)),"",IF($X$5=1,$Y$5,))</f>
        <v>0</v>
      </c>
      <c r="Q3110" s="56">
        <f>IF(ISERROR(IF($X$6=1,$Y$6,)),"",IF($X$6=1,$Y$6,))</f>
        <v>10000</v>
      </c>
      <c r="R3110" s="56">
        <f>IF(ISERROR(IF($X$7=1,$Y$7,)),"",IF($X$7=1,$Y$7,))</f>
        <v>0</v>
      </c>
      <c r="S3110" s="56">
        <f>IF(ISERROR(IF($X$8=1,$Y$8,)),"",IF($X$8=1,$Y$8,))</f>
        <v>1000</v>
      </c>
      <c r="T3110" s="56">
        <f>IF(ISERROR(IF($X$9=1,$Y$9,)),"",IF($X$9=1,$Y$9,))</f>
        <v>500</v>
      </c>
      <c r="U3110" s="56">
        <f>IF(ISERROR(IF($X$10=1,$Y$10,)),"",IF($X$10=1,$Y$10,))</f>
        <v>500</v>
      </c>
    </row>
    <row r="3111" spans="1:21" x14ac:dyDescent="0.25">
      <c r="A3111" s="75">
        <f t="shared" si="582"/>
        <v>3107</v>
      </c>
      <c r="B3111" s="56" t="s">
        <v>2517</v>
      </c>
      <c r="E3111" s="56">
        <f t="shared" si="583"/>
        <v>3107</v>
      </c>
      <c r="F3111" s="76">
        <f t="shared" si="578"/>
        <v>113</v>
      </c>
      <c r="G3111" s="56" t="str">
        <f t="shared" si="584"/>
        <v/>
      </c>
      <c r="H3111" s="56">
        <f t="shared" si="585"/>
        <v>3107</v>
      </c>
      <c r="I3111" s="56">
        <f>IF(G3111="",0,IF(COUNTIF($G$5:G3111,G3111)=1,0,COUNTIF($G$5:G3111,G3111) )   )</f>
        <v>0</v>
      </c>
      <c r="J3111" s="56" t="str">
        <f t="shared" si="586"/>
        <v/>
      </c>
      <c r="K3111" s="56" t="str">
        <f t="shared" si="577"/>
        <v/>
      </c>
      <c r="L3111" s="56" t="str">
        <f t="shared" si="579"/>
        <v/>
      </c>
      <c r="M3111" s="56" t="str">
        <f t="shared" si="580"/>
        <v/>
      </c>
      <c r="N3111" s="56" t="str">
        <f t="shared" si="581"/>
        <v/>
      </c>
      <c r="O3111" s="56" t="str">
        <f t="shared" si="587"/>
        <v/>
      </c>
      <c r="P3111" s="56">
        <f>IF(ISERROR(IF($X$5=1,$Y$5,)),"",IF($X$5=1,$Y$5,))</f>
        <v>0</v>
      </c>
      <c r="Q3111" s="56">
        <f>IF(ISERROR(IF($X$6=1,$Y$6,)),"",IF($X$6=1,$Y$6,))</f>
        <v>10000</v>
      </c>
      <c r="R3111" s="56">
        <f>IF(ISERROR(IF($X$7=1,$Y$7,)),"",IF($X$7=1,$Y$7,))</f>
        <v>0</v>
      </c>
      <c r="S3111" s="56">
        <f>IF(ISERROR(IF($X$8=1,$Y$8,)),"",IF($X$8=1,$Y$8,))</f>
        <v>1000</v>
      </c>
      <c r="T3111" s="56">
        <f>IF(ISERROR(IF($X$9=1,$Y$9,)),"",IF($X$9=1,$Y$9,))</f>
        <v>500</v>
      </c>
      <c r="U3111" s="56">
        <f>IF(ISERROR(IF($X$10=1,$Y$10,)),"",IF($X$10=1,$Y$10,))</f>
        <v>500</v>
      </c>
    </row>
    <row r="3112" spans="1:21" x14ac:dyDescent="0.25">
      <c r="A3112" s="75">
        <f t="shared" si="582"/>
        <v>3108</v>
      </c>
      <c r="B3112" s="56" t="s">
        <v>2518</v>
      </c>
      <c r="E3112" s="56">
        <f t="shared" si="583"/>
        <v>3108</v>
      </c>
      <c r="F3112" s="76">
        <f t="shared" si="578"/>
        <v>113</v>
      </c>
      <c r="G3112" s="56" t="str">
        <f t="shared" si="584"/>
        <v/>
      </c>
      <c r="H3112" s="56">
        <f t="shared" si="585"/>
        <v>3108</v>
      </c>
      <c r="I3112" s="56">
        <f>IF(G3112="",0,IF(COUNTIF($G$5:G3112,G3112)=1,0,COUNTIF($G$5:G3112,G3112) )   )</f>
        <v>0</v>
      </c>
      <c r="J3112" s="56" t="str">
        <f t="shared" si="586"/>
        <v/>
      </c>
      <c r="K3112" s="56" t="str">
        <f t="shared" si="577"/>
        <v/>
      </c>
      <c r="L3112" s="56" t="str">
        <f t="shared" si="579"/>
        <v/>
      </c>
      <c r="M3112" s="56" t="str">
        <f t="shared" si="580"/>
        <v/>
      </c>
      <c r="N3112" s="56" t="str">
        <f t="shared" si="581"/>
        <v/>
      </c>
      <c r="O3112" s="56" t="str">
        <f t="shared" si="587"/>
        <v/>
      </c>
      <c r="P3112" s="56">
        <f>IF(ISERROR(IF($X$5=1,$Y$5,)),"",IF($X$5=1,$Y$5,))</f>
        <v>0</v>
      </c>
      <c r="Q3112" s="56">
        <f>IF(ISERROR(IF($X$6=1,$Y$6,)),"",IF($X$6=1,$Y$6,))</f>
        <v>10000</v>
      </c>
      <c r="R3112" s="56">
        <f>IF(ISERROR(IF($X$7=1,$Y$7,)),"",IF($X$7=1,$Y$7,))</f>
        <v>0</v>
      </c>
      <c r="S3112" s="56">
        <f>IF(ISERROR(IF($X$8=1,$Y$8,)),"",IF($X$8=1,$Y$8,))</f>
        <v>1000</v>
      </c>
      <c r="T3112" s="56">
        <f>IF(ISERROR(IF($X$9=1,$Y$9,)),"",IF($X$9=1,$Y$9,))</f>
        <v>500</v>
      </c>
      <c r="U3112" s="56">
        <f>IF(ISERROR(IF($X$10=1,$Y$10,)),"",IF($X$10=1,$Y$10,))</f>
        <v>500</v>
      </c>
    </row>
    <row r="3113" spans="1:21" x14ac:dyDescent="0.25">
      <c r="A3113" s="75">
        <f t="shared" si="582"/>
        <v>3109</v>
      </c>
      <c r="C3113" s="56" t="s">
        <v>6045</v>
      </c>
      <c r="E3113" s="56">
        <f t="shared" si="583"/>
        <v>3109</v>
      </c>
      <c r="F3113" s="76">
        <f t="shared" si="578"/>
        <v>114</v>
      </c>
      <c r="G3113" s="56" t="str">
        <f t="shared" si="584"/>
        <v>newnode_falconHeavyProject</v>
      </c>
      <c r="H3113" s="56">
        <f t="shared" si="585"/>
        <v>3109</v>
      </c>
      <c r="I3113" s="56">
        <f>IF(G3113="",0,IF(COUNTIF($G$5:G3113,G3113)=1,0,COUNTIF($G$5:G3113,G3113) )   )</f>
        <v>0</v>
      </c>
      <c r="J3113" s="56" t="str">
        <f t="shared" si="586"/>
        <v/>
      </c>
      <c r="K3113" s="56" t="str">
        <f t="shared" si="577"/>
        <v/>
      </c>
      <c r="L3113" s="56" t="str">
        <f t="shared" si="579"/>
        <v/>
      </c>
      <c r="M3113" s="56" t="str">
        <f t="shared" si="580"/>
        <v/>
      </c>
      <c r="N3113" s="56" t="str">
        <f t="shared" si="581"/>
        <v/>
      </c>
      <c r="O3113" s="56" t="str">
        <f t="shared" si="587"/>
        <v/>
      </c>
      <c r="P3113" s="56">
        <f>IF(ISERROR(IF($X$5=1,$Y$5,)),"",IF($X$5=1,$Y$5,))</f>
        <v>0</v>
      </c>
      <c r="Q3113" s="56">
        <f>IF(ISERROR(IF($X$6=1,$Y$6,)),"",IF($X$6=1,$Y$6,))</f>
        <v>10000</v>
      </c>
      <c r="R3113" s="56">
        <f>IF(ISERROR(IF($X$7=1,$Y$7,)),"",IF($X$7=1,$Y$7,))</f>
        <v>0</v>
      </c>
      <c r="S3113" s="56">
        <f>IF(ISERROR(IF($X$8=1,$Y$8,)),"",IF($X$8=1,$Y$8,))</f>
        <v>1000</v>
      </c>
      <c r="T3113" s="56">
        <f>IF(ISERROR(IF($X$9=1,$Y$9,)),"",IF($X$9=1,$Y$9,))</f>
        <v>500</v>
      </c>
      <c r="U3113" s="56">
        <f>IF(ISERROR(IF($X$10=1,$Y$10,)),"",IF($X$10=1,$Y$10,))</f>
        <v>500</v>
      </c>
    </row>
    <row r="3114" spans="1:21" x14ac:dyDescent="0.25">
      <c r="A3114" s="75">
        <f t="shared" si="582"/>
        <v>3110</v>
      </c>
      <c r="C3114" s="56" t="s">
        <v>2732</v>
      </c>
      <c r="E3114" s="56">
        <f t="shared" si="583"/>
        <v>3110</v>
      </c>
      <c r="F3114" s="76">
        <f t="shared" si="578"/>
        <v>114</v>
      </c>
      <c r="G3114" s="56" t="str">
        <f t="shared" si="584"/>
        <v/>
      </c>
      <c r="H3114" s="56">
        <f t="shared" si="585"/>
        <v>3110</v>
      </c>
      <c r="I3114" s="56">
        <f>IF(G3114="",0,IF(COUNTIF($G$5:G3114,G3114)=1,0,COUNTIF($G$5:G3114,G3114) )   )</f>
        <v>0</v>
      </c>
      <c r="J3114" s="56" t="str">
        <f t="shared" si="586"/>
        <v/>
      </c>
      <c r="K3114" s="56" t="str">
        <f t="shared" si="577"/>
        <v/>
      </c>
      <c r="L3114" s="56" t="str">
        <f t="shared" si="579"/>
        <v/>
      </c>
      <c r="M3114" s="56" t="str">
        <f t="shared" si="580"/>
        <v/>
      </c>
      <c r="N3114" s="56" t="str">
        <f t="shared" si="581"/>
        <v/>
      </c>
      <c r="O3114" s="56" t="str">
        <f t="shared" si="587"/>
        <v/>
      </c>
      <c r="P3114" s="56">
        <f>IF(ISERROR(IF($X$5=1,$Y$5,)),"",IF($X$5=1,$Y$5,))</f>
        <v>0</v>
      </c>
      <c r="Q3114" s="56">
        <f>IF(ISERROR(IF($X$6=1,$Y$6,)),"",IF($X$6=1,$Y$6,))</f>
        <v>10000</v>
      </c>
      <c r="R3114" s="56">
        <f>IF(ISERROR(IF($X$7=1,$Y$7,)),"",IF($X$7=1,$Y$7,))</f>
        <v>0</v>
      </c>
      <c r="S3114" s="56">
        <f>IF(ISERROR(IF($X$8=1,$Y$8,)),"",IF($X$8=1,$Y$8,))</f>
        <v>1000</v>
      </c>
      <c r="T3114" s="56">
        <f>IF(ISERROR(IF($X$9=1,$Y$9,)),"",IF($X$9=1,$Y$9,))</f>
        <v>500</v>
      </c>
      <c r="U3114" s="56">
        <f>IF(ISERROR(IF($X$10=1,$Y$10,)),"",IF($X$10=1,$Y$10,))</f>
        <v>500</v>
      </c>
    </row>
    <row r="3115" spans="1:21" x14ac:dyDescent="0.25">
      <c r="A3115" s="75">
        <f t="shared" si="582"/>
        <v>3111</v>
      </c>
      <c r="C3115" s="56" t="s">
        <v>6116</v>
      </c>
      <c r="E3115" s="56">
        <f t="shared" si="583"/>
        <v>3111</v>
      </c>
      <c r="F3115" s="76">
        <f t="shared" si="578"/>
        <v>114</v>
      </c>
      <c r="G3115" s="56" t="str">
        <f t="shared" si="584"/>
        <v/>
      </c>
      <c r="H3115" s="56">
        <f t="shared" si="585"/>
        <v>3111</v>
      </c>
      <c r="I3115" s="56">
        <f>IF(G3115="",0,IF(COUNTIF($G$5:G3115,G3115)=1,0,COUNTIF($G$5:G3115,G3115) )   )</f>
        <v>0</v>
      </c>
      <c r="J3115" s="56" t="str">
        <f t="shared" si="586"/>
        <v/>
      </c>
      <c r="K3115" s="56" t="str">
        <f t="shared" si="577"/>
        <v/>
      </c>
      <c r="L3115" s="56" t="str">
        <f t="shared" si="579"/>
        <v/>
      </c>
      <c r="M3115" s="56" t="str">
        <f t="shared" si="580"/>
        <v/>
      </c>
      <c r="N3115" s="56" t="str">
        <f t="shared" si="581"/>
        <v/>
      </c>
      <c r="O3115" s="56" t="str">
        <f t="shared" si="587"/>
        <v/>
      </c>
      <c r="P3115" s="56">
        <f>IF(ISERROR(IF($X$5=1,$Y$5,)),"",IF($X$5=1,$Y$5,))</f>
        <v>0</v>
      </c>
      <c r="Q3115" s="56">
        <f>IF(ISERROR(IF($X$6=1,$Y$6,)),"",IF($X$6=1,$Y$6,))</f>
        <v>10000</v>
      </c>
      <c r="R3115" s="56">
        <f>IF(ISERROR(IF($X$7=1,$Y$7,)),"",IF($X$7=1,$Y$7,))</f>
        <v>0</v>
      </c>
      <c r="S3115" s="56">
        <f>IF(ISERROR(IF($X$8=1,$Y$8,)),"",IF($X$8=1,$Y$8,))</f>
        <v>1000</v>
      </c>
      <c r="T3115" s="56">
        <f>IF(ISERROR(IF($X$9=1,$Y$9,)),"",IF($X$9=1,$Y$9,))</f>
        <v>500</v>
      </c>
      <c r="U3115" s="56">
        <f>IF(ISERROR(IF($X$10=1,$Y$10,)),"",IF($X$10=1,$Y$10,))</f>
        <v>500</v>
      </c>
    </row>
    <row r="3116" spans="1:21" x14ac:dyDescent="0.25">
      <c r="A3116" s="75">
        <f t="shared" si="582"/>
        <v>3112</v>
      </c>
      <c r="C3116" s="56" t="s">
        <v>2522</v>
      </c>
      <c r="E3116" s="56">
        <f t="shared" si="583"/>
        <v>3112</v>
      </c>
      <c r="F3116" s="76">
        <f t="shared" si="578"/>
        <v>114</v>
      </c>
      <c r="G3116" s="56" t="str">
        <f t="shared" si="584"/>
        <v/>
      </c>
      <c r="H3116" s="56">
        <f t="shared" si="585"/>
        <v>3112</v>
      </c>
      <c r="I3116" s="56">
        <f>IF(G3116="",0,IF(COUNTIF($G$5:G3116,G3116)=1,0,COUNTIF($G$5:G3116,G3116) )   )</f>
        <v>0</v>
      </c>
      <c r="J3116" s="56" t="str">
        <f t="shared" si="586"/>
        <v/>
      </c>
      <c r="K3116" s="56" t="str">
        <f t="shared" si="577"/>
        <v/>
      </c>
      <c r="L3116" s="56" t="str">
        <f t="shared" si="579"/>
        <v/>
      </c>
      <c r="M3116" s="56" t="str">
        <f t="shared" si="580"/>
        <v/>
      </c>
      <c r="N3116" s="56" t="str">
        <f t="shared" si="581"/>
        <v/>
      </c>
      <c r="O3116" s="56" t="str">
        <f t="shared" si="587"/>
        <v/>
      </c>
      <c r="P3116" s="56">
        <f>IF(ISERROR(IF($X$5=1,$Y$5,)),"",IF($X$5=1,$Y$5,))</f>
        <v>0</v>
      </c>
      <c r="Q3116" s="56">
        <f>IF(ISERROR(IF($X$6=1,$Y$6,)),"",IF($X$6=1,$Y$6,))</f>
        <v>10000</v>
      </c>
      <c r="R3116" s="56">
        <f>IF(ISERROR(IF($X$7=1,$Y$7,)),"",IF($X$7=1,$Y$7,))</f>
        <v>0</v>
      </c>
      <c r="S3116" s="56">
        <f>IF(ISERROR(IF($X$8=1,$Y$8,)),"",IF($X$8=1,$Y$8,))</f>
        <v>1000</v>
      </c>
      <c r="T3116" s="56">
        <f>IF(ISERROR(IF($X$9=1,$Y$9,)),"",IF($X$9=1,$Y$9,))</f>
        <v>500</v>
      </c>
      <c r="U3116" s="56">
        <f>IF(ISERROR(IF($X$10=1,$Y$10,)),"",IF($X$10=1,$Y$10,))</f>
        <v>500</v>
      </c>
    </row>
    <row r="3117" spans="1:21" x14ac:dyDescent="0.25">
      <c r="A3117" s="75">
        <f t="shared" si="582"/>
        <v>3113</v>
      </c>
      <c r="C3117" s="56" t="s">
        <v>2869</v>
      </c>
      <c r="E3117" s="56">
        <f t="shared" si="583"/>
        <v>3113</v>
      </c>
      <c r="F3117" s="76">
        <f t="shared" si="578"/>
        <v>114</v>
      </c>
      <c r="G3117" s="56" t="str">
        <f t="shared" si="584"/>
        <v/>
      </c>
      <c r="H3117" s="56">
        <f t="shared" si="585"/>
        <v>3113</v>
      </c>
      <c r="I3117" s="56">
        <f>IF(G3117="",0,IF(COUNTIF($G$5:G3117,G3117)=1,0,COUNTIF($G$5:G3117,G3117) )   )</f>
        <v>0</v>
      </c>
      <c r="J3117" s="56" t="str">
        <f t="shared" si="586"/>
        <v/>
      </c>
      <c r="K3117" s="56" t="str">
        <f t="shared" si="577"/>
        <v/>
      </c>
      <c r="L3117" s="56" t="str">
        <f t="shared" si="579"/>
        <v/>
      </c>
      <c r="M3117" s="56" t="str">
        <f t="shared" si="580"/>
        <v/>
      </c>
      <c r="N3117" s="56" t="str">
        <f t="shared" si="581"/>
        <v/>
      </c>
      <c r="O3117" s="56" t="str">
        <f t="shared" si="587"/>
        <v/>
      </c>
      <c r="P3117" s="56">
        <f>IF(ISERROR(IF($X$5=1,$Y$5,)),"",IF($X$5=1,$Y$5,))</f>
        <v>0</v>
      </c>
      <c r="Q3117" s="56">
        <f>IF(ISERROR(IF($X$6=1,$Y$6,)),"",IF($X$6=1,$Y$6,))</f>
        <v>10000</v>
      </c>
      <c r="R3117" s="56">
        <f>IF(ISERROR(IF($X$7=1,$Y$7,)),"",IF($X$7=1,$Y$7,))</f>
        <v>0</v>
      </c>
      <c r="S3117" s="56">
        <f>IF(ISERROR(IF($X$8=1,$Y$8,)),"",IF($X$8=1,$Y$8,))</f>
        <v>1000</v>
      </c>
      <c r="T3117" s="56">
        <f>IF(ISERROR(IF($X$9=1,$Y$9,)),"",IF($X$9=1,$Y$9,))</f>
        <v>500</v>
      </c>
      <c r="U3117" s="56">
        <f>IF(ISERROR(IF($X$10=1,$Y$10,)),"",IF($X$10=1,$Y$10,))</f>
        <v>500</v>
      </c>
    </row>
    <row r="3118" spans="1:21" x14ac:dyDescent="0.25">
      <c r="A3118" s="75">
        <f t="shared" si="582"/>
        <v>3114</v>
      </c>
      <c r="C3118" s="56" t="s">
        <v>6301</v>
      </c>
      <c r="E3118" s="56">
        <f t="shared" si="583"/>
        <v>3114</v>
      </c>
      <c r="F3118" s="76">
        <f t="shared" si="578"/>
        <v>114</v>
      </c>
      <c r="G3118" s="56" t="str">
        <f t="shared" si="584"/>
        <v/>
      </c>
      <c r="H3118" s="56">
        <f t="shared" si="585"/>
        <v>3114</v>
      </c>
      <c r="I3118" s="56">
        <f>IF(G3118="",0,IF(COUNTIF($G$5:G3118,G3118)=1,0,COUNTIF($G$5:G3118,G3118) )   )</f>
        <v>0</v>
      </c>
      <c r="J3118" s="56" t="str">
        <f t="shared" si="586"/>
        <v/>
      </c>
      <c r="K3118" s="56" t="str">
        <f t="shared" si="577"/>
        <v/>
      </c>
      <c r="L3118" s="56" t="str">
        <f t="shared" si="579"/>
        <v/>
      </c>
      <c r="M3118" s="56" t="str">
        <f t="shared" si="580"/>
        <v/>
      </c>
      <c r="N3118" s="56" t="str">
        <f t="shared" si="581"/>
        <v/>
      </c>
      <c r="O3118" s="56" t="str">
        <f t="shared" si="587"/>
        <v/>
      </c>
      <c r="P3118" s="56">
        <f>IF(ISERROR(IF($X$5=1,$Y$5,)),"",IF($X$5=1,$Y$5,))</f>
        <v>0</v>
      </c>
      <c r="Q3118" s="56">
        <f>IF(ISERROR(IF($X$6=1,$Y$6,)),"",IF($X$6=1,$Y$6,))</f>
        <v>10000</v>
      </c>
      <c r="R3118" s="56">
        <f>IF(ISERROR(IF($X$7=1,$Y$7,)),"",IF($X$7=1,$Y$7,))</f>
        <v>0</v>
      </c>
      <c r="S3118" s="56">
        <f>IF(ISERROR(IF($X$8=1,$Y$8,)),"",IF($X$8=1,$Y$8,))</f>
        <v>1000</v>
      </c>
      <c r="T3118" s="56">
        <f>IF(ISERROR(IF($X$9=1,$Y$9,)),"",IF($X$9=1,$Y$9,))</f>
        <v>500</v>
      </c>
      <c r="U3118" s="56">
        <f>IF(ISERROR(IF($X$10=1,$Y$10,)),"",IF($X$10=1,$Y$10,))</f>
        <v>500</v>
      </c>
    </row>
    <row r="3119" spans="1:21" x14ac:dyDescent="0.25">
      <c r="A3119" s="75">
        <f t="shared" si="582"/>
        <v>3115</v>
      </c>
      <c r="C3119" s="56" t="s">
        <v>2525</v>
      </c>
      <c r="E3119" s="56">
        <f t="shared" si="583"/>
        <v>3115</v>
      </c>
      <c r="F3119" s="76">
        <f t="shared" si="578"/>
        <v>114</v>
      </c>
      <c r="G3119" s="56" t="str">
        <f t="shared" si="584"/>
        <v/>
      </c>
      <c r="H3119" s="56">
        <f t="shared" si="585"/>
        <v>3115</v>
      </c>
      <c r="I3119" s="56">
        <f>IF(G3119="",0,IF(COUNTIF($G$5:G3119,G3119)=1,0,COUNTIF($G$5:G3119,G3119) )   )</f>
        <v>0</v>
      </c>
      <c r="J3119" s="56" t="str">
        <f t="shared" si="586"/>
        <v/>
      </c>
      <c r="K3119" s="56" t="str">
        <f t="shared" si="577"/>
        <v/>
      </c>
      <c r="L3119" s="56" t="str">
        <f t="shared" si="579"/>
        <v/>
      </c>
      <c r="M3119" s="56" t="str">
        <f t="shared" si="580"/>
        <v/>
      </c>
      <c r="N3119" s="56" t="str">
        <f t="shared" si="581"/>
        <v/>
      </c>
      <c r="O3119" s="56" t="str">
        <f t="shared" si="587"/>
        <v/>
      </c>
      <c r="P3119" s="56">
        <f>IF(ISERROR(IF($X$5=1,$Y$5,)),"",IF($X$5=1,$Y$5,))</f>
        <v>0</v>
      </c>
      <c r="Q3119" s="56">
        <f>IF(ISERROR(IF($X$6=1,$Y$6,)),"",IF($X$6=1,$Y$6,))</f>
        <v>10000</v>
      </c>
      <c r="R3119" s="56">
        <f>IF(ISERROR(IF($X$7=1,$Y$7,)),"",IF($X$7=1,$Y$7,))</f>
        <v>0</v>
      </c>
      <c r="S3119" s="56">
        <f>IF(ISERROR(IF($X$8=1,$Y$8,)),"",IF($X$8=1,$Y$8,))</f>
        <v>1000</v>
      </c>
      <c r="T3119" s="56">
        <f>IF(ISERROR(IF($X$9=1,$Y$9,)),"",IF($X$9=1,$Y$9,))</f>
        <v>500</v>
      </c>
      <c r="U3119" s="56">
        <f>IF(ISERROR(IF($X$10=1,$Y$10,)),"",IF($X$10=1,$Y$10,))</f>
        <v>500</v>
      </c>
    </row>
    <row r="3120" spans="1:21" x14ac:dyDescent="0.25">
      <c r="A3120" s="75">
        <f t="shared" si="582"/>
        <v>3116</v>
      </c>
      <c r="C3120" s="56" t="s">
        <v>2526</v>
      </c>
      <c r="E3120" s="56">
        <f t="shared" si="583"/>
        <v>3116</v>
      </c>
      <c r="F3120" s="76">
        <f t="shared" si="578"/>
        <v>114</v>
      </c>
      <c r="G3120" s="56" t="str">
        <f t="shared" si="584"/>
        <v/>
      </c>
      <c r="H3120" s="56">
        <f t="shared" si="585"/>
        <v>3116</v>
      </c>
      <c r="I3120" s="56">
        <f>IF(G3120="",0,IF(COUNTIF($G$5:G3120,G3120)=1,0,COUNTIF($G$5:G3120,G3120) )   )</f>
        <v>0</v>
      </c>
      <c r="J3120" s="56" t="str">
        <f t="shared" si="586"/>
        <v/>
      </c>
      <c r="K3120" s="56" t="str">
        <f t="shared" si="577"/>
        <v/>
      </c>
      <c r="L3120" s="56" t="str">
        <f t="shared" si="579"/>
        <v/>
      </c>
      <c r="M3120" s="56" t="str">
        <f t="shared" si="580"/>
        <v/>
      </c>
      <c r="N3120" s="56" t="str">
        <f t="shared" si="581"/>
        <v/>
      </c>
      <c r="O3120" s="56" t="str">
        <f t="shared" si="587"/>
        <v/>
      </c>
      <c r="P3120" s="56">
        <f>IF(ISERROR(IF($X$5=1,$Y$5,)),"",IF($X$5=1,$Y$5,))</f>
        <v>0</v>
      </c>
      <c r="Q3120" s="56">
        <f>IF(ISERROR(IF($X$6=1,$Y$6,)),"",IF($X$6=1,$Y$6,))</f>
        <v>10000</v>
      </c>
      <c r="R3120" s="56">
        <f>IF(ISERROR(IF($X$7=1,$Y$7,)),"",IF($X$7=1,$Y$7,))</f>
        <v>0</v>
      </c>
      <c r="S3120" s="56">
        <f>IF(ISERROR(IF($X$8=1,$Y$8,)),"",IF($X$8=1,$Y$8,))</f>
        <v>1000</v>
      </c>
      <c r="T3120" s="56">
        <f>IF(ISERROR(IF($X$9=1,$Y$9,)),"",IF($X$9=1,$Y$9,))</f>
        <v>500</v>
      </c>
      <c r="U3120" s="56">
        <f>IF(ISERROR(IF($X$10=1,$Y$10,)),"",IF($X$10=1,$Y$10,))</f>
        <v>500</v>
      </c>
    </row>
    <row r="3121" spans="1:21" x14ac:dyDescent="0.25">
      <c r="A3121" s="75">
        <f t="shared" si="582"/>
        <v>3117</v>
      </c>
      <c r="C3121" s="56" t="s">
        <v>2527</v>
      </c>
      <c r="E3121" s="56">
        <f t="shared" si="583"/>
        <v>3117</v>
      </c>
      <c r="F3121" s="76">
        <f t="shared" si="578"/>
        <v>114</v>
      </c>
      <c r="G3121" s="56" t="str">
        <f t="shared" si="584"/>
        <v/>
      </c>
      <c r="H3121" s="56">
        <f t="shared" si="585"/>
        <v>3117</v>
      </c>
      <c r="I3121" s="56">
        <f>IF(G3121="",0,IF(COUNTIF($G$5:G3121,G3121)=1,0,COUNTIF($G$5:G3121,G3121) )   )</f>
        <v>0</v>
      </c>
      <c r="J3121" s="56" t="str">
        <f t="shared" si="586"/>
        <v/>
      </c>
      <c r="K3121" s="56" t="str">
        <f t="shared" si="577"/>
        <v/>
      </c>
      <c r="L3121" s="56" t="str">
        <f t="shared" si="579"/>
        <v/>
      </c>
      <c r="M3121" s="56" t="str">
        <f t="shared" si="580"/>
        <v/>
      </c>
      <c r="N3121" s="56" t="str">
        <f t="shared" si="581"/>
        <v/>
      </c>
      <c r="O3121" s="56" t="str">
        <f t="shared" si="587"/>
        <v/>
      </c>
      <c r="P3121" s="56">
        <f>IF(ISERROR(IF($X$5=1,$Y$5,)),"",IF($X$5=1,$Y$5,))</f>
        <v>0</v>
      </c>
      <c r="Q3121" s="56">
        <f>IF(ISERROR(IF($X$6=1,$Y$6,)),"",IF($X$6=1,$Y$6,))</f>
        <v>10000</v>
      </c>
      <c r="R3121" s="56">
        <f>IF(ISERROR(IF($X$7=1,$Y$7,)),"",IF($X$7=1,$Y$7,))</f>
        <v>0</v>
      </c>
      <c r="S3121" s="56">
        <f>IF(ISERROR(IF($X$8=1,$Y$8,)),"",IF($X$8=1,$Y$8,))</f>
        <v>1000</v>
      </c>
      <c r="T3121" s="56">
        <f>IF(ISERROR(IF($X$9=1,$Y$9,)),"",IF($X$9=1,$Y$9,))</f>
        <v>500</v>
      </c>
      <c r="U3121" s="56">
        <f>IF(ISERROR(IF($X$10=1,$Y$10,)),"",IF($X$10=1,$Y$10,))</f>
        <v>500</v>
      </c>
    </row>
    <row r="3122" spans="1:21" x14ac:dyDescent="0.25">
      <c r="A3122" s="75">
        <f t="shared" si="582"/>
        <v>3118</v>
      </c>
      <c r="C3122" s="56" t="s">
        <v>6046</v>
      </c>
      <c r="E3122" s="56">
        <f t="shared" si="583"/>
        <v>3118</v>
      </c>
      <c r="F3122" s="76">
        <f t="shared" si="578"/>
        <v>114</v>
      </c>
      <c r="G3122" s="56" t="str">
        <f t="shared" si="584"/>
        <v/>
      </c>
      <c r="H3122" s="56">
        <f t="shared" si="585"/>
        <v>3118</v>
      </c>
      <c r="I3122" s="56">
        <f>IF(G3122="",0,IF(COUNTIF($G$5:G3122,G3122)=1,0,COUNTIF($G$5:G3122,G3122) )   )</f>
        <v>0</v>
      </c>
      <c r="J3122" s="56" t="str">
        <f t="shared" si="586"/>
        <v/>
      </c>
      <c r="K3122" s="56" t="str">
        <f t="shared" si="577"/>
        <v/>
      </c>
      <c r="L3122" s="56" t="str">
        <f t="shared" si="579"/>
        <v/>
      </c>
      <c r="M3122" s="56" t="str">
        <f t="shared" si="580"/>
        <v/>
      </c>
      <c r="N3122" s="56" t="str">
        <f t="shared" si="581"/>
        <v/>
      </c>
      <c r="O3122" s="56" t="str">
        <f t="shared" si="587"/>
        <v/>
      </c>
      <c r="P3122" s="56">
        <f>IF(ISERROR(IF($X$5=1,$Y$5,)),"",IF($X$5=1,$Y$5,))</f>
        <v>0</v>
      </c>
      <c r="Q3122" s="56">
        <f>IF(ISERROR(IF($X$6=1,$Y$6,)),"",IF($X$6=1,$Y$6,))</f>
        <v>10000</v>
      </c>
      <c r="R3122" s="56">
        <f>IF(ISERROR(IF($X$7=1,$Y$7,)),"",IF($X$7=1,$Y$7,))</f>
        <v>0</v>
      </c>
      <c r="S3122" s="56">
        <f>IF(ISERROR(IF($X$8=1,$Y$8,)),"",IF($X$8=1,$Y$8,))</f>
        <v>1000</v>
      </c>
      <c r="T3122" s="56">
        <f>IF(ISERROR(IF($X$9=1,$Y$9,)),"",IF($X$9=1,$Y$9,))</f>
        <v>500</v>
      </c>
      <c r="U3122" s="56">
        <f>IF(ISERROR(IF($X$10=1,$Y$10,)),"",IF($X$10=1,$Y$10,))</f>
        <v>500</v>
      </c>
    </row>
    <row r="3123" spans="1:21" x14ac:dyDescent="0.25">
      <c r="A3123" s="75">
        <f t="shared" si="582"/>
        <v>3119</v>
      </c>
      <c r="C3123" s="56" t="s">
        <v>2529</v>
      </c>
      <c r="E3123" s="56">
        <f t="shared" si="583"/>
        <v>3119</v>
      </c>
      <c r="F3123" s="76">
        <f t="shared" si="578"/>
        <v>114</v>
      </c>
      <c r="G3123" s="56" t="str">
        <f t="shared" si="584"/>
        <v/>
      </c>
      <c r="H3123" s="56">
        <f t="shared" si="585"/>
        <v>3119</v>
      </c>
      <c r="I3123" s="56">
        <f>IF(G3123="",0,IF(COUNTIF($G$5:G3123,G3123)=1,0,COUNTIF($G$5:G3123,G3123) )   )</f>
        <v>0</v>
      </c>
      <c r="J3123" s="56" t="str">
        <f t="shared" si="586"/>
        <v/>
      </c>
      <c r="K3123" s="56" t="str">
        <f t="shared" si="577"/>
        <v/>
      </c>
      <c r="L3123" s="56" t="str">
        <f t="shared" si="579"/>
        <v/>
      </c>
      <c r="M3123" s="56" t="str">
        <f t="shared" si="580"/>
        <v/>
      </c>
      <c r="N3123" s="56" t="str">
        <f t="shared" si="581"/>
        <v/>
      </c>
      <c r="O3123" s="56" t="str">
        <f t="shared" si="587"/>
        <v/>
      </c>
      <c r="P3123" s="56">
        <f>IF(ISERROR(IF($X$5=1,$Y$5,)),"",IF($X$5=1,$Y$5,))</f>
        <v>0</v>
      </c>
      <c r="Q3123" s="56">
        <f>IF(ISERROR(IF($X$6=1,$Y$6,)),"",IF($X$6=1,$Y$6,))</f>
        <v>10000</v>
      </c>
      <c r="R3123" s="56">
        <f>IF(ISERROR(IF($X$7=1,$Y$7,)),"",IF($X$7=1,$Y$7,))</f>
        <v>0</v>
      </c>
      <c r="S3123" s="56">
        <f>IF(ISERROR(IF($X$8=1,$Y$8,)),"",IF($X$8=1,$Y$8,))</f>
        <v>1000</v>
      </c>
      <c r="T3123" s="56">
        <f>IF(ISERROR(IF($X$9=1,$Y$9,)),"",IF($X$9=1,$Y$9,))</f>
        <v>500</v>
      </c>
      <c r="U3123" s="56">
        <f>IF(ISERROR(IF($X$10=1,$Y$10,)),"",IF($X$10=1,$Y$10,))</f>
        <v>500</v>
      </c>
    </row>
    <row r="3124" spans="1:21" x14ac:dyDescent="0.25">
      <c r="A3124" s="75">
        <f t="shared" si="582"/>
        <v>3120</v>
      </c>
      <c r="C3124" s="56" t="s">
        <v>2518</v>
      </c>
      <c r="E3124" s="56">
        <f t="shared" si="583"/>
        <v>3120</v>
      </c>
      <c r="F3124" s="76">
        <f t="shared" si="578"/>
        <v>114</v>
      </c>
      <c r="G3124" s="56" t="str">
        <f t="shared" si="584"/>
        <v/>
      </c>
      <c r="H3124" s="56">
        <f t="shared" si="585"/>
        <v>3120</v>
      </c>
      <c r="I3124" s="56">
        <f>IF(G3124="",0,IF(COUNTIF($G$5:G3124,G3124)=1,0,COUNTIF($G$5:G3124,G3124) )   )</f>
        <v>0</v>
      </c>
      <c r="J3124" s="56" t="str">
        <f t="shared" si="586"/>
        <v/>
      </c>
      <c r="K3124" s="56" t="str">
        <f t="shared" si="577"/>
        <v/>
      </c>
      <c r="L3124" s="56" t="str">
        <f t="shared" si="579"/>
        <v/>
      </c>
      <c r="M3124" s="56" t="str">
        <f t="shared" si="580"/>
        <v/>
      </c>
      <c r="N3124" s="56" t="str">
        <f t="shared" si="581"/>
        <v/>
      </c>
      <c r="O3124" s="56" t="str">
        <f t="shared" si="587"/>
        <v/>
      </c>
      <c r="P3124" s="56">
        <f>IF(ISERROR(IF($X$5=1,$Y$5,)),"",IF($X$5=1,$Y$5,))</f>
        <v>0</v>
      </c>
      <c r="Q3124" s="56">
        <f>IF(ISERROR(IF($X$6=1,$Y$6,)),"",IF($X$6=1,$Y$6,))</f>
        <v>10000</v>
      </c>
      <c r="R3124" s="56">
        <f>IF(ISERROR(IF($X$7=1,$Y$7,)),"",IF($X$7=1,$Y$7,))</f>
        <v>0</v>
      </c>
      <c r="S3124" s="56">
        <f>IF(ISERROR(IF($X$8=1,$Y$8,)),"",IF($X$8=1,$Y$8,))</f>
        <v>1000</v>
      </c>
      <c r="T3124" s="56">
        <f>IF(ISERROR(IF($X$9=1,$Y$9,)),"",IF($X$9=1,$Y$9,))</f>
        <v>500</v>
      </c>
      <c r="U3124" s="56">
        <f>IF(ISERROR(IF($X$10=1,$Y$10,)),"",IF($X$10=1,$Y$10,))</f>
        <v>500</v>
      </c>
    </row>
    <row r="3125" spans="1:21" x14ac:dyDescent="0.25">
      <c r="A3125" s="75">
        <f t="shared" si="582"/>
        <v>3121</v>
      </c>
      <c r="D3125" s="56" t="s">
        <v>2737</v>
      </c>
      <c r="E3125" s="56">
        <f t="shared" si="583"/>
        <v>3121</v>
      </c>
      <c r="F3125" s="76">
        <f t="shared" si="578"/>
        <v>114</v>
      </c>
      <c r="G3125" s="56" t="str">
        <f t="shared" si="584"/>
        <v>LazTekFalconHeavyExpandedFairing</v>
      </c>
      <c r="H3125" s="56">
        <f t="shared" si="585"/>
        <v>3121</v>
      </c>
      <c r="I3125" s="56">
        <f>IF(G3125="",0,IF(COUNTIF($G$5:G3125,G3125)=1,0,COUNTIF($G$5:G3125,G3125) )   )</f>
        <v>0</v>
      </c>
      <c r="J3125" s="56" t="str">
        <f t="shared" si="586"/>
        <v/>
      </c>
      <c r="K3125" s="56" t="str">
        <f t="shared" si="577"/>
        <v/>
      </c>
      <c r="L3125" s="56" t="str">
        <f t="shared" si="579"/>
        <v/>
      </c>
      <c r="M3125" s="56" t="str">
        <f t="shared" si="580"/>
        <v/>
      </c>
      <c r="N3125" s="56" t="str">
        <f t="shared" si="581"/>
        <v/>
      </c>
      <c r="O3125" s="56" t="str">
        <f t="shared" si="587"/>
        <v/>
      </c>
      <c r="P3125" s="56">
        <f>IF(ISERROR(IF($X$5=1,$Y$5,)),"",IF($X$5=1,$Y$5,))</f>
        <v>0</v>
      </c>
      <c r="Q3125" s="56">
        <f>IF(ISERROR(IF($X$6=1,$Y$6,)),"",IF($X$6=1,$Y$6,))</f>
        <v>10000</v>
      </c>
      <c r="R3125" s="56">
        <f>IF(ISERROR(IF($X$7=1,$Y$7,)),"",IF($X$7=1,$Y$7,))</f>
        <v>0</v>
      </c>
      <c r="S3125" s="56">
        <f>IF(ISERROR(IF($X$8=1,$Y$8,)),"",IF($X$8=1,$Y$8,))</f>
        <v>1000</v>
      </c>
      <c r="T3125" s="56">
        <f>IF(ISERROR(IF($X$9=1,$Y$9,)),"",IF($X$9=1,$Y$9,))</f>
        <v>500</v>
      </c>
      <c r="U3125" s="56">
        <f>IF(ISERROR(IF($X$10=1,$Y$10,)),"",IF($X$10=1,$Y$10,))</f>
        <v>500</v>
      </c>
    </row>
    <row r="3126" spans="1:21" x14ac:dyDescent="0.25">
      <c r="A3126" s="75">
        <f t="shared" si="582"/>
        <v>3122</v>
      </c>
      <c r="D3126" s="56" t="s">
        <v>2738</v>
      </c>
      <c r="E3126" s="56">
        <f t="shared" si="583"/>
        <v>3122</v>
      </c>
      <c r="F3126" s="76">
        <f t="shared" si="578"/>
        <v>114</v>
      </c>
      <c r="G3126" s="56" t="str">
        <f t="shared" si="584"/>
        <v>LazTekFalconHeavyFairingBase</v>
      </c>
      <c r="H3126" s="56">
        <f t="shared" si="585"/>
        <v>3122</v>
      </c>
      <c r="I3126" s="56">
        <f>IF(G3126="",0,IF(COUNTIF($G$5:G3126,G3126)=1,0,COUNTIF($G$5:G3126,G3126) )   )</f>
        <v>0</v>
      </c>
      <c r="J3126" s="56" t="str">
        <f t="shared" si="586"/>
        <v/>
      </c>
      <c r="K3126" s="56" t="str">
        <f t="shared" si="577"/>
        <v/>
      </c>
      <c r="L3126" s="56" t="str">
        <f t="shared" si="579"/>
        <v/>
      </c>
      <c r="M3126" s="56" t="str">
        <f t="shared" si="580"/>
        <v/>
      </c>
      <c r="N3126" s="56" t="str">
        <f t="shared" si="581"/>
        <v/>
      </c>
      <c r="O3126" s="56" t="str">
        <f t="shared" si="587"/>
        <v/>
      </c>
      <c r="P3126" s="56">
        <f>IF(ISERROR(IF($X$5=1,$Y$5,)),"",IF($X$5=1,$Y$5,))</f>
        <v>0</v>
      </c>
      <c r="Q3126" s="56">
        <f>IF(ISERROR(IF($X$6=1,$Y$6,)),"",IF($X$6=1,$Y$6,))</f>
        <v>10000</v>
      </c>
      <c r="R3126" s="56">
        <f>IF(ISERROR(IF($X$7=1,$Y$7,)),"",IF($X$7=1,$Y$7,))</f>
        <v>0</v>
      </c>
      <c r="S3126" s="56">
        <f>IF(ISERROR(IF($X$8=1,$Y$8,)),"",IF($X$8=1,$Y$8,))</f>
        <v>1000</v>
      </c>
      <c r="T3126" s="56">
        <f>IF(ISERROR(IF($X$9=1,$Y$9,)),"",IF($X$9=1,$Y$9,))</f>
        <v>500</v>
      </c>
      <c r="U3126" s="56">
        <f>IF(ISERROR(IF($X$10=1,$Y$10,)),"",IF($X$10=1,$Y$10,))</f>
        <v>500</v>
      </c>
    </row>
    <row r="3127" spans="1:21" x14ac:dyDescent="0.25">
      <c r="A3127" s="75">
        <f t="shared" si="582"/>
        <v>3123</v>
      </c>
      <c r="D3127" s="56" t="s">
        <v>2739</v>
      </c>
      <c r="E3127" s="56">
        <f t="shared" si="583"/>
        <v>3123</v>
      </c>
      <c r="F3127" s="76">
        <f t="shared" si="578"/>
        <v>114</v>
      </c>
      <c r="G3127" s="56" t="str">
        <f t="shared" si="584"/>
        <v>LazTekFalconHeavyInterstageFairing</v>
      </c>
      <c r="H3127" s="56">
        <f t="shared" si="585"/>
        <v>3123</v>
      </c>
      <c r="I3127" s="56">
        <f>IF(G3127="",0,IF(COUNTIF($G$5:G3127,G3127)=1,0,COUNTIF($G$5:G3127,G3127) )   )</f>
        <v>0</v>
      </c>
      <c r="J3127" s="56" t="str">
        <f t="shared" si="586"/>
        <v/>
      </c>
      <c r="K3127" s="56" t="str">
        <f t="shared" si="577"/>
        <v/>
      </c>
      <c r="L3127" s="56" t="str">
        <f t="shared" si="579"/>
        <v/>
      </c>
      <c r="M3127" s="56" t="str">
        <f t="shared" si="580"/>
        <v/>
      </c>
      <c r="N3127" s="56" t="str">
        <f t="shared" si="581"/>
        <v/>
      </c>
      <c r="O3127" s="56" t="str">
        <f t="shared" si="587"/>
        <v/>
      </c>
      <c r="P3127" s="56">
        <f>IF(ISERROR(IF($X$5=1,$Y$5,)),"",IF($X$5=1,$Y$5,))</f>
        <v>0</v>
      </c>
      <c r="Q3127" s="56">
        <f>IF(ISERROR(IF($X$6=1,$Y$6,)),"",IF($X$6=1,$Y$6,))</f>
        <v>10000</v>
      </c>
      <c r="R3127" s="56">
        <f>IF(ISERROR(IF($X$7=1,$Y$7,)),"",IF($X$7=1,$Y$7,))</f>
        <v>0</v>
      </c>
      <c r="S3127" s="56">
        <f>IF(ISERROR(IF($X$8=1,$Y$8,)),"",IF($X$8=1,$Y$8,))</f>
        <v>1000</v>
      </c>
      <c r="T3127" s="56">
        <f>IF(ISERROR(IF($X$9=1,$Y$9,)),"",IF($X$9=1,$Y$9,))</f>
        <v>500</v>
      </c>
      <c r="U3127" s="56">
        <f>IF(ISERROR(IF($X$10=1,$Y$10,)),"",IF($X$10=1,$Y$10,))</f>
        <v>500</v>
      </c>
    </row>
    <row r="3128" spans="1:21" x14ac:dyDescent="0.25">
      <c r="A3128" s="75">
        <f t="shared" si="582"/>
        <v>3124</v>
      </c>
      <c r="D3128" s="56" t="s">
        <v>2740</v>
      </c>
      <c r="E3128" s="56">
        <f t="shared" si="583"/>
        <v>3124</v>
      </c>
      <c r="F3128" s="76">
        <f t="shared" si="578"/>
        <v>114</v>
      </c>
      <c r="G3128" s="56" t="str">
        <f t="shared" si="584"/>
        <v>FalconHeavyNoseCone</v>
      </c>
      <c r="H3128" s="56">
        <f t="shared" si="585"/>
        <v>3124</v>
      </c>
      <c r="I3128" s="56">
        <f>IF(G3128="",0,IF(COUNTIF($G$5:G3128,G3128)=1,0,COUNTIF($G$5:G3128,G3128) )   )</f>
        <v>0</v>
      </c>
      <c r="J3128" s="56" t="str">
        <f t="shared" si="586"/>
        <v/>
      </c>
      <c r="K3128" s="56" t="str">
        <f t="shared" si="577"/>
        <v/>
      </c>
      <c r="L3128" s="56" t="str">
        <f t="shared" si="579"/>
        <v/>
      </c>
      <c r="M3128" s="56" t="str">
        <f t="shared" si="580"/>
        <v/>
      </c>
      <c r="N3128" s="56" t="str">
        <f t="shared" si="581"/>
        <v/>
      </c>
      <c r="O3128" s="56" t="str">
        <f t="shared" si="587"/>
        <v/>
      </c>
      <c r="P3128" s="56">
        <f>IF(ISERROR(IF($X$5=1,$Y$5,)),"",IF($X$5=1,$Y$5,))</f>
        <v>0</v>
      </c>
      <c r="Q3128" s="56">
        <f>IF(ISERROR(IF($X$6=1,$Y$6,)),"",IF($X$6=1,$Y$6,))</f>
        <v>10000</v>
      </c>
      <c r="R3128" s="56">
        <f>IF(ISERROR(IF($X$7=1,$Y$7,)),"",IF($X$7=1,$Y$7,))</f>
        <v>0</v>
      </c>
      <c r="S3128" s="56">
        <f>IF(ISERROR(IF($X$8=1,$Y$8,)),"",IF($X$8=1,$Y$8,))</f>
        <v>1000</v>
      </c>
      <c r="T3128" s="56">
        <f>IF(ISERROR(IF($X$9=1,$Y$9,)),"",IF($X$9=1,$Y$9,))</f>
        <v>500</v>
      </c>
      <c r="U3128" s="56">
        <f>IF(ISERROR(IF($X$10=1,$Y$10,)),"",IF($X$10=1,$Y$10,))</f>
        <v>500</v>
      </c>
    </row>
    <row r="3129" spans="1:21" x14ac:dyDescent="0.25">
      <c r="A3129" s="75">
        <f t="shared" si="582"/>
        <v>3125</v>
      </c>
      <c r="C3129" s="56" t="s">
        <v>2532</v>
      </c>
      <c r="E3129" s="56">
        <f t="shared" si="583"/>
        <v>3125</v>
      </c>
      <c r="F3129" s="76">
        <f t="shared" si="578"/>
        <v>114</v>
      </c>
      <c r="G3129" s="56" t="str">
        <f t="shared" si="584"/>
        <v/>
      </c>
      <c r="H3129" s="56">
        <f t="shared" si="585"/>
        <v>3125</v>
      </c>
      <c r="I3129" s="56">
        <f>IF(G3129="",0,IF(COUNTIF($G$5:G3129,G3129)=1,0,COUNTIF($G$5:G3129,G3129) )   )</f>
        <v>0</v>
      </c>
      <c r="J3129" s="56" t="str">
        <f t="shared" si="586"/>
        <v/>
      </c>
      <c r="K3129" s="56" t="str">
        <f t="shared" si="577"/>
        <v/>
      </c>
      <c r="L3129" s="56" t="str">
        <f t="shared" si="579"/>
        <v/>
      </c>
      <c r="M3129" s="56" t="str">
        <f t="shared" si="580"/>
        <v/>
      </c>
      <c r="N3129" s="56" t="str">
        <f t="shared" si="581"/>
        <v/>
      </c>
      <c r="O3129" s="56" t="str">
        <f t="shared" si="587"/>
        <v/>
      </c>
      <c r="P3129" s="56">
        <f>IF(ISERROR(IF($X$5=1,$Y$5,)),"",IF($X$5=1,$Y$5,))</f>
        <v>0</v>
      </c>
      <c r="Q3129" s="56">
        <f>IF(ISERROR(IF($X$6=1,$Y$6,)),"",IF($X$6=1,$Y$6,))</f>
        <v>10000</v>
      </c>
      <c r="R3129" s="56">
        <f>IF(ISERROR(IF($X$7=1,$Y$7,)),"",IF($X$7=1,$Y$7,))</f>
        <v>0</v>
      </c>
      <c r="S3129" s="56">
        <f>IF(ISERROR(IF($X$8=1,$Y$8,)),"",IF($X$8=1,$Y$8,))</f>
        <v>1000</v>
      </c>
      <c r="T3129" s="56">
        <f>IF(ISERROR(IF($X$9=1,$Y$9,)),"",IF($X$9=1,$Y$9,))</f>
        <v>500</v>
      </c>
      <c r="U3129" s="56">
        <f>IF(ISERROR(IF($X$10=1,$Y$10,)),"",IF($X$10=1,$Y$10,))</f>
        <v>500</v>
      </c>
    </row>
    <row r="3130" spans="1:21" x14ac:dyDescent="0.25">
      <c r="A3130" s="75">
        <f t="shared" si="582"/>
        <v>3126</v>
      </c>
      <c r="B3130" s="56" t="s">
        <v>2532</v>
      </c>
      <c r="E3130" s="56">
        <f t="shared" si="583"/>
        <v>3126</v>
      </c>
      <c r="F3130" s="76">
        <f t="shared" si="578"/>
        <v>114</v>
      </c>
      <c r="G3130" s="56" t="str">
        <f t="shared" si="584"/>
        <v/>
      </c>
      <c r="H3130" s="56">
        <f t="shared" si="585"/>
        <v>3126</v>
      </c>
      <c r="I3130" s="56">
        <f>IF(G3130="",0,IF(COUNTIF($G$5:G3130,G3130)=1,0,COUNTIF($G$5:G3130,G3130) )   )</f>
        <v>0</v>
      </c>
      <c r="J3130" s="56" t="str">
        <f t="shared" si="586"/>
        <v/>
      </c>
      <c r="K3130" s="56" t="str">
        <f t="shared" si="577"/>
        <v/>
      </c>
      <c r="L3130" s="56" t="str">
        <f t="shared" si="579"/>
        <v/>
      </c>
      <c r="M3130" s="56" t="str">
        <f t="shared" si="580"/>
        <v/>
      </c>
      <c r="N3130" s="56" t="str">
        <f t="shared" si="581"/>
        <v/>
      </c>
      <c r="O3130" s="56" t="str">
        <f t="shared" si="587"/>
        <v/>
      </c>
      <c r="P3130" s="56">
        <f>IF(ISERROR(IF($X$5=1,$Y$5,)),"",IF($X$5=1,$Y$5,))</f>
        <v>0</v>
      </c>
      <c r="Q3130" s="56">
        <f>IF(ISERROR(IF($X$6=1,$Y$6,)),"",IF($X$6=1,$Y$6,))</f>
        <v>10000</v>
      </c>
      <c r="R3130" s="56">
        <f>IF(ISERROR(IF($X$7=1,$Y$7,)),"",IF($X$7=1,$Y$7,))</f>
        <v>0</v>
      </c>
      <c r="S3130" s="56">
        <f>IF(ISERROR(IF($X$8=1,$Y$8,)),"",IF($X$8=1,$Y$8,))</f>
        <v>1000</v>
      </c>
      <c r="T3130" s="56">
        <f>IF(ISERROR(IF($X$9=1,$Y$9,)),"",IF($X$9=1,$Y$9,))</f>
        <v>500</v>
      </c>
      <c r="U3130" s="56">
        <f>IF(ISERROR(IF($X$10=1,$Y$10,)),"",IF($X$10=1,$Y$10,))</f>
        <v>500</v>
      </c>
    </row>
    <row r="3131" spans="1:21" x14ac:dyDescent="0.25">
      <c r="A3131" s="75">
        <f t="shared" si="582"/>
        <v>3127</v>
      </c>
      <c r="B3131" s="56" t="s">
        <v>2517</v>
      </c>
      <c r="E3131" s="56">
        <f t="shared" si="583"/>
        <v>3127</v>
      </c>
      <c r="F3131" s="76">
        <f t="shared" si="578"/>
        <v>114</v>
      </c>
      <c r="G3131" s="56" t="str">
        <f t="shared" si="584"/>
        <v/>
      </c>
      <c r="H3131" s="56">
        <f t="shared" si="585"/>
        <v>3127</v>
      </c>
      <c r="I3131" s="56">
        <f>IF(G3131="",0,IF(COUNTIF($G$5:G3131,G3131)=1,0,COUNTIF($G$5:G3131,G3131) )   )</f>
        <v>0</v>
      </c>
      <c r="J3131" s="56" t="str">
        <f t="shared" si="586"/>
        <v/>
      </c>
      <c r="K3131" s="56" t="str">
        <f t="shared" si="577"/>
        <v/>
      </c>
      <c r="L3131" s="56" t="str">
        <f t="shared" si="579"/>
        <v/>
      </c>
      <c r="M3131" s="56" t="str">
        <f t="shared" si="580"/>
        <v/>
      </c>
      <c r="N3131" s="56" t="str">
        <f t="shared" si="581"/>
        <v/>
      </c>
      <c r="O3131" s="56" t="str">
        <f t="shared" si="587"/>
        <v/>
      </c>
      <c r="P3131" s="56">
        <f>IF(ISERROR(IF($X$5=1,$Y$5,)),"",IF($X$5=1,$Y$5,))</f>
        <v>0</v>
      </c>
      <c r="Q3131" s="56">
        <f>IF(ISERROR(IF($X$6=1,$Y$6,)),"",IF($X$6=1,$Y$6,))</f>
        <v>10000</v>
      </c>
      <c r="R3131" s="56">
        <f>IF(ISERROR(IF($X$7=1,$Y$7,)),"",IF($X$7=1,$Y$7,))</f>
        <v>0</v>
      </c>
      <c r="S3131" s="56">
        <f>IF(ISERROR(IF($X$8=1,$Y$8,)),"",IF($X$8=1,$Y$8,))</f>
        <v>1000</v>
      </c>
      <c r="T3131" s="56">
        <f>IF(ISERROR(IF($X$9=1,$Y$9,)),"",IF($X$9=1,$Y$9,))</f>
        <v>500</v>
      </c>
      <c r="U3131" s="56">
        <f>IF(ISERROR(IF($X$10=1,$Y$10,)),"",IF($X$10=1,$Y$10,))</f>
        <v>500</v>
      </c>
    </row>
    <row r="3132" spans="1:21" x14ac:dyDescent="0.25">
      <c r="A3132" s="75">
        <f t="shared" si="582"/>
        <v>3128</v>
      </c>
      <c r="B3132" s="56" t="s">
        <v>2518</v>
      </c>
      <c r="E3132" s="56">
        <f t="shared" si="583"/>
        <v>3128</v>
      </c>
      <c r="F3132" s="76">
        <f t="shared" si="578"/>
        <v>114</v>
      </c>
      <c r="G3132" s="56" t="str">
        <f t="shared" si="584"/>
        <v/>
      </c>
      <c r="H3132" s="56">
        <f t="shared" si="585"/>
        <v>3128</v>
      </c>
      <c r="I3132" s="56">
        <f>IF(G3132="",0,IF(COUNTIF($G$5:G3132,G3132)=1,0,COUNTIF($G$5:G3132,G3132) )   )</f>
        <v>0</v>
      </c>
      <c r="J3132" s="56" t="str">
        <f t="shared" si="586"/>
        <v/>
      </c>
      <c r="K3132" s="56" t="str">
        <f t="shared" si="577"/>
        <v/>
      </c>
      <c r="L3132" s="56" t="str">
        <f t="shared" si="579"/>
        <v/>
      </c>
      <c r="M3132" s="56" t="str">
        <f t="shared" si="580"/>
        <v/>
      </c>
      <c r="N3132" s="56" t="str">
        <f t="shared" si="581"/>
        <v/>
      </c>
      <c r="O3132" s="56" t="str">
        <f t="shared" si="587"/>
        <v/>
      </c>
      <c r="P3132" s="56">
        <f>IF(ISERROR(IF($X$5=1,$Y$5,)),"",IF($X$5=1,$Y$5,))</f>
        <v>0</v>
      </c>
      <c r="Q3132" s="56">
        <f>IF(ISERROR(IF($X$6=1,$Y$6,)),"",IF($X$6=1,$Y$6,))</f>
        <v>10000</v>
      </c>
      <c r="R3132" s="56">
        <f>IF(ISERROR(IF($X$7=1,$Y$7,)),"",IF($X$7=1,$Y$7,))</f>
        <v>0</v>
      </c>
      <c r="S3132" s="56">
        <f>IF(ISERROR(IF($X$8=1,$Y$8,)),"",IF($X$8=1,$Y$8,))</f>
        <v>1000</v>
      </c>
      <c r="T3132" s="56">
        <f>IF(ISERROR(IF($X$9=1,$Y$9,)),"",IF($X$9=1,$Y$9,))</f>
        <v>500</v>
      </c>
      <c r="U3132" s="56">
        <f>IF(ISERROR(IF($X$10=1,$Y$10,)),"",IF($X$10=1,$Y$10,))</f>
        <v>500</v>
      </c>
    </row>
    <row r="3133" spans="1:21" x14ac:dyDescent="0.25">
      <c r="A3133" s="75">
        <f t="shared" si="582"/>
        <v>3129</v>
      </c>
      <c r="C3133" s="56" t="s">
        <v>6047</v>
      </c>
      <c r="E3133" s="56">
        <f t="shared" si="583"/>
        <v>3129</v>
      </c>
      <c r="F3133" s="76">
        <f t="shared" si="578"/>
        <v>115</v>
      </c>
      <c r="G3133" s="56" t="str">
        <f t="shared" si="584"/>
        <v>newnode_waylandPegasusProject</v>
      </c>
      <c r="H3133" s="56">
        <f t="shared" si="585"/>
        <v>3129</v>
      </c>
      <c r="I3133" s="56">
        <f>IF(G3133="",0,IF(COUNTIF($G$5:G3133,G3133)=1,0,COUNTIF($G$5:G3133,G3133) )   )</f>
        <v>0</v>
      </c>
      <c r="J3133" s="56" t="str">
        <f t="shared" si="586"/>
        <v/>
      </c>
      <c r="K3133" s="56" t="str">
        <f t="shared" si="577"/>
        <v/>
      </c>
      <c r="L3133" s="56" t="str">
        <f t="shared" si="579"/>
        <v/>
      </c>
      <c r="M3133" s="56" t="str">
        <f t="shared" si="580"/>
        <v/>
      </c>
      <c r="N3133" s="56" t="str">
        <f t="shared" si="581"/>
        <v/>
      </c>
      <c r="O3133" s="56" t="str">
        <f t="shared" si="587"/>
        <v/>
      </c>
      <c r="P3133" s="56">
        <f>IF(ISERROR(IF($X$5=1,$Y$5,)),"",IF($X$5=1,$Y$5,))</f>
        <v>0</v>
      </c>
      <c r="Q3133" s="56">
        <f>IF(ISERROR(IF($X$6=1,$Y$6,)),"",IF($X$6=1,$Y$6,))</f>
        <v>10000</v>
      </c>
      <c r="R3133" s="56">
        <f>IF(ISERROR(IF($X$7=1,$Y$7,)),"",IF($X$7=1,$Y$7,))</f>
        <v>0</v>
      </c>
      <c r="S3133" s="56">
        <f>IF(ISERROR(IF($X$8=1,$Y$8,)),"",IF($X$8=1,$Y$8,))</f>
        <v>1000</v>
      </c>
      <c r="T3133" s="56">
        <f>IF(ISERROR(IF($X$9=1,$Y$9,)),"",IF($X$9=1,$Y$9,))</f>
        <v>500</v>
      </c>
      <c r="U3133" s="56">
        <f>IF(ISERROR(IF($X$10=1,$Y$10,)),"",IF($X$10=1,$Y$10,))</f>
        <v>500</v>
      </c>
    </row>
    <row r="3134" spans="1:21" x14ac:dyDescent="0.25">
      <c r="A3134" s="75">
        <f t="shared" si="582"/>
        <v>3130</v>
      </c>
      <c r="C3134" s="56" t="s">
        <v>2699</v>
      </c>
      <c r="E3134" s="56">
        <f t="shared" si="583"/>
        <v>3130</v>
      </c>
      <c r="F3134" s="76">
        <f t="shared" si="578"/>
        <v>115</v>
      </c>
      <c r="G3134" s="56" t="str">
        <f t="shared" si="584"/>
        <v/>
      </c>
      <c r="H3134" s="56">
        <f t="shared" si="585"/>
        <v>3130</v>
      </c>
      <c r="I3134" s="56">
        <f>IF(G3134="",0,IF(COUNTIF($G$5:G3134,G3134)=1,0,COUNTIF($G$5:G3134,G3134) )   )</f>
        <v>0</v>
      </c>
      <c r="J3134" s="56" t="str">
        <f t="shared" si="586"/>
        <v/>
      </c>
      <c r="K3134" s="56" t="str">
        <f t="shared" ref="K3134:K3197" si="588">IF(ISERROR(VLOOKUP(J3134,$F$5:$G$6005,2,)),"",VLOOKUP(J3134,$F$5:$G$6005,2,))</f>
        <v/>
      </c>
      <c r="L3134" s="56" t="str">
        <f t="shared" si="579"/>
        <v/>
      </c>
      <c r="M3134" s="56" t="str">
        <f t="shared" si="580"/>
        <v/>
      </c>
      <c r="N3134" s="56" t="str">
        <f t="shared" si="581"/>
        <v/>
      </c>
      <c r="O3134" s="56" t="str">
        <f t="shared" si="587"/>
        <v/>
      </c>
      <c r="P3134" s="56">
        <f>IF(ISERROR(IF($X$5=1,$Y$5,)),"",IF($X$5=1,$Y$5,))</f>
        <v>0</v>
      </c>
      <c r="Q3134" s="56">
        <f>IF(ISERROR(IF($X$6=1,$Y$6,)),"",IF($X$6=1,$Y$6,))</f>
        <v>10000</v>
      </c>
      <c r="R3134" s="56">
        <f>IF(ISERROR(IF($X$7=1,$Y$7,)),"",IF($X$7=1,$Y$7,))</f>
        <v>0</v>
      </c>
      <c r="S3134" s="56">
        <f>IF(ISERROR(IF($X$8=1,$Y$8,)),"",IF($X$8=1,$Y$8,))</f>
        <v>1000</v>
      </c>
      <c r="T3134" s="56">
        <f>IF(ISERROR(IF($X$9=1,$Y$9,)),"",IF($X$9=1,$Y$9,))</f>
        <v>500</v>
      </c>
      <c r="U3134" s="56">
        <f>IF(ISERROR(IF($X$10=1,$Y$10,)),"",IF($X$10=1,$Y$10,))</f>
        <v>500</v>
      </c>
    </row>
    <row r="3135" spans="1:21" x14ac:dyDescent="0.25">
      <c r="A3135" s="75">
        <f t="shared" si="582"/>
        <v>3131</v>
      </c>
      <c r="C3135" s="56" t="s">
        <v>6302</v>
      </c>
      <c r="E3135" s="56">
        <f t="shared" si="583"/>
        <v>3131</v>
      </c>
      <c r="F3135" s="76">
        <f t="shared" si="578"/>
        <v>115</v>
      </c>
      <c r="G3135" s="56" t="str">
        <f t="shared" si="584"/>
        <v/>
      </c>
      <c r="H3135" s="56">
        <f t="shared" si="585"/>
        <v>3131</v>
      </c>
      <c r="I3135" s="56">
        <f>IF(G3135="",0,IF(COUNTIF($G$5:G3135,G3135)=1,0,COUNTIF($G$5:G3135,G3135) )   )</f>
        <v>0</v>
      </c>
      <c r="J3135" s="56" t="str">
        <f t="shared" si="586"/>
        <v/>
      </c>
      <c r="K3135" s="56" t="str">
        <f t="shared" si="588"/>
        <v/>
      </c>
      <c r="L3135" s="56" t="str">
        <f t="shared" si="579"/>
        <v/>
      </c>
      <c r="M3135" s="56" t="str">
        <f t="shared" si="580"/>
        <v/>
      </c>
      <c r="N3135" s="56" t="str">
        <f t="shared" si="581"/>
        <v/>
      </c>
      <c r="O3135" s="56" t="str">
        <f t="shared" si="587"/>
        <v/>
      </c>
      <c r="P3135" s="56">
        <f>IF(ISERROR(IF($X$5=1,$Y$5,)),"",IF($X$5=1,$Y$5,))</f>
        <v>0</v>
      </c>
      <c r="Q3135" s="56">
        <f>IF(ISERROR(IF($X$6=1,$Y$6,)),"",IF($X$6=1,$Y$6,))</f>
        <v>10000</v>
      </c>
      <c r="R3135" s="56">
        <f>IF(ISERROR(IF($X$7=1,$Y$7,)),"",IF($X$7=1,$Y$7,))</f>
        <v>0</v>
      </c>
      <c r="S3135" s="56">
        <f>IF(ISERROR(IF($X$8=1,$Y$8,)),"",IF($X$8=1,$Y$8,))</f>
        <v>1000</v>
      </c>
      <c r="T3135" s="56">
        <f>IF(ISERROR(IF($X$9=1,$Y$9,)),"",IF($X$9=1,$Y$9,))</f>
        <v>500</v>
      </c>
      <c r="U3135" s="56">
        <f>IF(ISERROR(IF($X$10=1,$Y$10,)),"",IF($X$10=1,$Y$10,))</f>
        <v>500</v>
      </c>
    </row>
    <row r="3136" spans="1:21" x14ac:dyDescent="0.25">
      <c r="A3136" s="75">
        <f t="shared" si="582"/>
        <v>3132</v>
      </c>
      <c r="C3136" s="56" t="s">
        <v>2644</v>
      </c>
      <c r="E3136" s="56">
        <f t="shared" si="583"/>
        <v>3132</v>
      </c>
      <c r="F3136" s="76">
        <f t="shared" si="578"/>
        <v>115</v>
      </c>
      <c r="G3136" s="56" t="str">
        <f t="shared" si="584"/>
        <v/>
      </c>
      <c r="H3136" s="56">
        <f t="shared" si="585"/>
        <v>3132</v>
      </c>
      <c r="I3136" s="56">
        <f>IF(G3136="",0,IF(COUNTIF($G$5:G3136,G3136)=1,0,COUNTIF($G$5:G3136,G3136) )   )</f>
        <v>0</v>
      </c>
      <c r="J3136" s="56" t="str">
        <f t="shared" si="586"/>
        <v/>
      </c>
      <c r="K3136" s="56" t="str">
        <f t="shared" si="588"/>
        <v/>
      </c>
      <c r="L3136" s="56" t="str">
        <f t="shared" si="579"/>
        <v/>
      </c>
      <c r="M3136" s="56" t="str">
        <f t="shared" si="580"/>
        <v/>
      </c>
      <c r="N3136" s="56" t="str">
        <f t="shared" si="581"/>
        <v/>
      </c>
      <c r="O3136" s="56" t="str">
        <f t="shared" si="587"/>
        <v/>
      </c>
      <c r="P3136" s="56">
        <f>IF(ISERROR(IF($X$5=1,$Y$5,)),"",IF($X$5=1,$Y$5,))</f>
        <v>0</v>
      </c>
      <c r="Q3136" s="56">
        <f>IF(ISERROR(IF($X$6=1,$Y$6,)),"",IF($X$6=1,$Y$6,))</f>
        <v>10000</v>
      </c>
      <c r="R3136" s="56">
        <f>IF(ISERROR(IF($X$7=1,$Y$7,)),"",IF($X$7=1,$Y$7,))</f>
        <v>0</v>
      </c>
      <c r="S3136" s="56">
        <f>IF(ISERROR(IF($X$8=1,$Y$8,)),"",IF($X$8=1,$Y$8,))</f>
        <v>1000</v>
      </c>
      <c r="T3136" s="56">
        <f>IF(ISERROR(IF($X$9=1,$Y$9,)),"",IF($X$9=1,$Y$9,))</f>
        <v>500</v>
      </c>
      <c r="U3136" s="56">
        <f>IF(ISERROR(IF($X$10=1,$Y$10,)),"",IF($X$10=1,$Y$10,))</f>
        <v>500</v>
      </c>
    </row>
    <row r="3137" spans="1:21" x14ac:dyDescent="0.25">
      <c r="A3137" s="75">
        <f t="shared" si="582"/>
        <v>3133</v>
      </c>
      <c r="C3137" s="56" t="s">
        <v>6153</v>
      </c>
      <c r="E3137" s="56">
        <f t="shared" si="583"/>
        <v>3133</v>
      </c>
      <c r="F3137" s="76">
        <f t="shared" si="578"/>
        <v>115</v>
      </c>
      <c r="G3137" s="56" t="str">
        <f t="shared" si="584"/>
        <v/>
      </c>
      <c r="H3137" s="56">
        <f t="shared" si="585"/>
        <v>3133</v>
      </c>
      <c r="I3137" s="56">
        <f>IF(G3137="",0,IF(COUNTIF($G$5:G3137,G3137)=1,0,COUNTIF($G$5:G3137,G3137) )   )</f>
        <v>0</v>
      </c>
      <c r="J3137" s="56" t="str">
        <f t="shared" si="586"/>
        <v/>
      </c>
      <c r="K3137" s="56" t="str">
        <f t="shared" si="588"/>
        <v/>
      </c>
      <c r="L3137" s="56" t="str">
        <f t="shared" si="579"/>
        <v/>
      </c>
      <c r="M3137" s="56" t="str">
        <f t="shared" si="580"/>
        <v/>
      </c>
      <c r="N3137" s="56" t="str">
        <f t="shared" si="581"/>
        <v/>
      </c>
      <c r="O3137" s="56" t="str">
        <f t="shared" si="587"/>
        <v/>
      </c>
      <c r="P3137" s="56">
        <f>IF(ISERROR(IF($X$5=1,$Y$5,)),"",IF($X$5=1,$Y$5,))</f>
        <v>0</v>
      </c>
      <c r="Q3137" s="56">
        <f>IF(ISERROR(IF($X$6=1,$Y$6,)),"",IF($X$6=1,$Y$6,))</f>
        <v>10000</v>
      </c>
      <c r="R3137" s="56">
        <f>IF(ISERROR(IF($X$7=1,$Y$7,)),"",IF($X$7=1,$Y$7,))</f>
        <v>0</v>
      </c>
      <c r="S3137" s="56">
        <f>IF(ISERROR(IF($X$8=1,$Y$8,)),"",IF($X$8=1,$Y$8,))</f>
        <v>1000</v>
      </c>
      <c r="T3137" s="56">
        <f>IF(ISERROR(IF($X$9=1,$Y$9,)),"",IF($X$9=1,$Y$9,))</f>
        <v>500</v>
      </c>
      <c r="U3137" s="56">
        <f>IF(ISERROR(IF($X$10=1,$Y$10,)),"",IF($X$10=1,$Y$10,))</f>
        <v>500</v>
      </c>
    </row>
    <row r="3138" spans="1:21" x14ac:dyDescent="0.25">
      <c r="A3138" s="75">
        <f t="shared" si="582"/>
        <v>3134</v>
      </c>
      <c r="C3138" s="56" t="s">
        <v>6303</v>
      </c>
      <c r="E3138" s="56">
        <f t="shared" si="583"/>
        <v>3134</v>
      </c>
      <c r="F3138" s="76">
        <f t="shared" si="578"/>
        <v>115</v>
      </c>
      <c r="G3138" s="56" t="str">
        <f t="shared" si="584"/>
        <v/>
      </c>
      <c r="H3138" s="56">
        <f t="shared" si="585"/>
        <v>3134</v>
      </c>
      <c r="I3138" s="56">
        <f>IF(G3138="",0,IF(COUNTIF($G$5:G3138,G3138)=1,0,COUNTIF($G$5:G3138,G3138) )   )</f>
        <v>0</v>
      </c>
      <c r="J3138" s="56" t="str">
        <f t="shared" si="586"/>
        <v/>
      </c>
      <c r="K3138" s="56" t="str">
        <f t="shared" si="588"/>
        <v/>
      </c>
      <c r="L3138" s="56" t="str">
        <f t="shared" si="579"/>
        <v/>
      </c>
      <c r="M3138" s="56" t="str">
        <f t="shared" si="580"/>
        <v/>
      </c>
      <c r="N3138" s="56" t="str">
        <f t="shared" si="581"/>
        <v/>
      </c>
      <c r="O3138" s="56" t="str">
        <f t="shared" si="587"/>
        <v/>
      </c>
      <c r="P3138" s="56">
        <f>IF(ISERROR(IF($X$5=1,$Y$5,)),"",IF($X$5=1,$Y$5,))</f>
        <v>0</v>
      </c>
      <c r="Q3138" s="56">
        <f>IF(ISERROR(IF($X$6=1,$Y$6,)),"",IF($X$6=1,$Y$6,))</f>
        <v>10000</v>
      </c>
      <c r="R3138" s="56">
        <f>IF(ISERROR(IF($X$7=1,$Y$7,)),"",IF($X$7=1,$Y$7,))</f>
        <v>0</v>
      </c>
      <c r="S3138" s="56">
        <f>IF(ISERROR(IF($X$8=1,$Y$8,)),"",IF($X$8=1,$Y$8,))</f>
        <v>1000</v>
      </c>
      <c r="T3138" s="56">
        <f>IF(ISERROR(IF($X$9=1,$Y$9,)),"",IF($X$9=1,$Y$9,))</f>
        <v>500</v>
      </c>
      <c r="U3138" s="56">
        <f>IF(ISERROR(IF($X$10=1,$Y$10,)),"",IF($X$10=1,$Y$10,))</f>
        <v>500</v>
      </c>
    </row>
    <row r="3139" spans="1:21" x14ac:dyDescent="0.25">
      <c r="A3139" s="75">
        <f t="shared" si="582"/>
        <v>3135</v>
      </c>
      <c r="C3139" s="56" t="s">
        <v>2525</v>
      </c>
      <c r="E3139" s="56">
        <f t="shared" si="583"/>
        <v>3135</v>
      </c>
      <c r="F3139" s="76">
        <f t="shared" si="578"/>
        <v>115</v>
      </c>
      <c r="G3139" s="56" t="str">
        <f t="shared" si="584"/>
        <v/>
      </c>
      <c r="H3139" s="56">
        <f t="shared" si="585"/>
        <v>3135</v>
      </c>
      <c r="I3139" s="56">
        <f>IF(G3139="",0,IF(COUNTIF($G$5:G3139,G3139)=1,0,COUNTIF($G$5:G3139,G3139) )   )</f>
        <v>0</v>
      </c>
      <c r="J3139" s="56" t="str">
        <f t="shared" si="586"/>
        <v/>
      </c>
      <c r="K3139" s="56" t="str">
        <f t="shared" si="588"/>
        <v/>
      </c>
      <c r="L3139" s="56" t="str">
        <f t="shared" si="579"/>
        <v/>
      </c>
      <c r="M3139" s="56" t="str">
        <f t="shared" si="580"/>
        <v/>
      </c>
      <c r="N3139" s="56" t="str">
        <f t="shared" si="581"/>
        <v/>
      </c>
      <c r="O3139" s="56" t="str">
        <f t="shared" si="587"/>
        <v/>
      </c>
      <c r="P3139" s="56">
        <f>IF(ISERROR(IF($X$5=1,$Y$5,)),"",IF($X$5=1,$Y$5,))</f>
        <v>0</v>
      </c>
      <c r="Q3139" s="56">
        <f>IF(ISERROR(IF($X$6=1,$Y$6,)),"",IF($X$6=1,$Y$6,))</f>
        <v>10000</v>
      </c>
      <c r="R3139" s="56">
        <f>IF(ISERROR(IF($X$7=1,$Y$7,)),"",IF($X$7=1,$Y$7,))</f>
        <v>0</v>
      </c>
      <c r="S3139" s="56">
        <f>IF(ISERROR(IF($X$8=1,$Y$8,)),"",IF($X$8=1,$Y$8,))</f>
        <v>1000</v>
      </c>
      <c r="T3139" s="56">
        <f>IF(ISERROR(IF($X$9=1,$Y$9,)),"",IF($X$9=1,$Y$9,))</f>
        <v>500</v>
      </c>
      <c r="U3139" s="56">
        <f>IF(ISERROR(IF($X$10=1,$Y$10,)),"",IF($X$10=1,$Y$10,))</f>
        <v>500</v>
      </c>
    </row>
    <row r="3140" spans="1:21" x14ac:dyDescent="0.25">
      <c r="A3140" s="75">
        <f t="shared" si="582"/>
        <v>3136</v>
      </c>
      <c r="C3140" s="56" t="s">
        <v>2526</v>
      </c>
      <c r="E3140" s="56">
        <f t="shared" si="583"/>
        <v>3136</v>
      </c>
      <c r="F3140" s="76">
        <f t="shared" si="578"/>
        <v>115</v>
      </c>
      <c r="G3140" s="56" t="str">
        <f t="shared" si="584"/>
        <v/>
      </c>
      <c r="H3140" s="56">
        <f t="shared" si="585"/>
        <v>3136</v>
      </c>
      <c r="I3140" s="56">
        <f>IF(G3140="",0,IF(COUNTIF($G$5:G3140,G3140)=1,0,COUNTIF($G$5:G3140,G3140) )   )</f>
        <v>0</v>
      </c>
      <c r="J3140" s="56" t="str">
        <f t="shared" si="586"/>
        <v/>
      </c>
      <c r="K3140" s="56" t="str">
        <f t="shared" si="588"/>
        <v/>
      </c>
      <c r="L3140" s="56" t="str">
        <f t="shared" si="579"/>
        <v/>
      </c>
      <c r="M3140" s="56" t="str">
        <f t="shared" si="580"/>
        <v/>
      </c>
      <c r="N3140" s="56" t="str">
        <f t="shared" si="581"/>
        <v/>
      </c>
      <c r="O3140" s="56" t="str">
        <f t="shared" si="587"/>
        <v/>
      </c>
      <c r="P3140" s="56">
        <f>IF(ISERROR(IF($X$5=1,$Y$5,)),"",IF($X$5=1,$Y$5,))</f>
        <v>0</v>
      </c>
      <c r="Q3140" s="56">
        <f>IF(ISERROR(IF($X$6=1,$Y$6,)),"",IF($X$6=1,$Y$6,))</f>
        <v>10000</v>
      </c>
      <c r="R3140" s="56">
        <f>IF(ISERROR(IF($X$7=1,$Y$7,)),"",IF($X$7=1,$Y$7,))</f>
        <v>0</v>
      </c>
      <c r="S3140" s="56">
        <f>IF(ISERROR(IF($X$8=1,$Y$8,)),"",IF($X$8=1,$Y$8,))</f>
        <v>1000</v>
      </c>
      <c r="T3140" s="56">
        <f>IF(ISERROR(IF($X$9=1,$Y$9,)),"",IF($X$9=1,$Y$9,))</f>
        <v>500</v>
      </c>
      <c r="U3140" s="56">
        <f>IF(ISERROR(IF($X$10=1,$Y$10,)),"",IF($X$10=1,$Y$10,))</f>
        <v>500</v>
      </c>
    </row>
    <row r="3141" spans="1:21" x14ac:dyDescent="0.25">
      <c r="A3141" s="75">
        <f t="shared" si="582"/>
        <v>3137</v>
      </c>
      <c r="C3141" s="56" t="s">
        <v>2527</v>
      </c>
      <c r="E3141" s="56">
        <f t="shared" si="583"/>
        <v>3137</v>
      </c>
      <c r="F3141" s="76">
        <f t="shared" ref="F3141:F3204" si="589">IF(A3139=0,0,IF(ISBLANK(G3141),"",IF(LEFT(G3141,4)="newn",F3140+1,IF(LEFT(G3141,4)="node",F3140+1,F3140))))</f>
        <v>115</v>
      </c>
      <c r="G3141" s="56" t="str">
        <f t="shared" si="584"/>
        <v/>
      </c>
      <c r="H3141" s="56">
        <f t="shared" si="585"/>
        <v>3137</v>
      </c>
      <c r="I3141" s="56">
        <f>IF(G3141="",0,IF(COUNTIF($G$5:G3141,G3141)=1,0,COUNTIF($G$5:G3141,G3141) )   )</f>
        <v>0</v>
      </c>
      <c r="J3141" s="56" t="str">
        <f t="shared" si="586"/>
        <v/>
      </c>
      <c r="K3141" s="56" t="str">
        <f t="shared" si="588"/>
        <v/>
      </c>
      <c r="L3141" s="56" t="str">
        <f t="shared" ref="L3141:L3204" si="590">IF(ISERROR(VLOOKUP(K3141,$AB$14:$AD$197,3,)),"",VLOOKUP(K3141,$AB$14:$AD$197,3,))</f>
        <v/>
      </c>
      <c r="M3141" s="56" t="str">
        <f t="shared" ref="M3141:M3204" si="591">IF(ISERROR(HLOOKUP(J3141,$AG$5:$XH$6,2,)),"",HLOOKUP(J3141,$AG$5:$XH$6,2,))</f>
        <v/>
      </c>
      <c r="N3141" s="56" t="str">
        <f t="shared" ref="N3141:N3204" si="592">IF(ISERROR(VLOOKUP(K3141,$AB$14:$AD$197,2,)),"",VLOOKUP(K3141,$AB$14:$AD$197,2,))</f>
        <v/>
      </c>
      <c r="O3141" s="56" t="str">
        <f t="shared" si="587"/>
        <v/>
      </c>
      <c r="P3141" s="56">
        <f>IF(ISERROR(IF($X$5=1,$Y$5,)),"",IF($X$5=1,$Y$5,))</f>
        <v>0</v>
      </c>
      <c r="Q3141" s="56">
        <f>IF(ISERROR(IF($X$6=1,$Y$6,)),"",IF($X$6=1,$Y$6,))</f>
        <v>10000</v>
      </c>
      <c r="R3141" s="56">
        <f>IF(ISERROR(IF($X$7=1,$Y$7,)),"",IF($X$7=1,$Y$7,))</f>
        <v>0</v>
      </c>
      <c r="S3141" s="56">
        <f>IF(ISERROR(IF($X$8=1,$Y$8,)),"",IF($X$8=1,$Y$8,))</f>
        <v>1000</v>
      </c>
      <c r="T3141" s="56">
        <f>IF(ISERROR(IF($X$9=1,$Y$9,)),"",IF($X$9=1,$Y$9,))</f>
        <v>500</v>
      </c>
      <c r="U3141" s="56">
        <f>IF(ISERROR(IF($X$10=1,$Y$10,)),"",IF($X$10=1,$Y$10,))</f>
        <v>500</v>
      </c>
    </row>
    <row r="3142" spans="1:21" x14ac:dyDescent="0.25">
      <c r="A3142" s="75">
        <f t="shared" ref="A3142:A3205" si="593">IF(A3141=0,0,IF(B3141="}",IF(B3142="NODE",A3141+1,0),A3141+1))</f>
        <v>3138</v>
      </c>
      <c r="C3142" s="56" t="s">
        <v>6048</v>
      </c>
      <c r="E3142" s="56">
        <f t="shared" ref="E3142:E3205" si="594">A3142</f>
        <v>3138</v>
      </c>
      <c r="F3142" s="76">
        <f t="shared" si="589"/>
        <v>115</v>
      </c>
      <c r="G3142" s="56" t="str">
        <f t="shared" ref="G3142:G3205" si="595">IF(ISBLANK(D3142),IF(LEFT(C3142,8)="name = n",MID(C3142,8,100),""),MID(D3142,8,100))</f>
        <v/>
      </c>
      <c r="H3142" s="56">
        <f t="shared" ref="H3142:H3205" si="596">E3142</f>
        <v>3138</v>
      </c>
      <c r="I3142" s="56">
        <f>IF(G3142="",0,IF(COUNTIF($G$5:G3142,G3142)=1,0,COUNTIF($G$5:G3142,G3142) )   )</f>
        <v>0</v>
      </c>
      <c r="J3142" s="56" t="str">
        <f t="shared" ref="J3142:J3205" si="597">IF(J3141=anodes,"",IF(J3141="","",J3141+1))</f>
        <v/>
      </c>
      <c r="K3142" s="56" t="str">
        <f t="shared" si="588"/>
        <v/>
      </c>
      <c r="L3142" s="56" t="str">
        <f t="shared" si="590"/>
        <v/>
      </c>
      <c r="M3142" s="56" t="str">
        <f t="shared" si="591"/>
        <v/>
      </c>
      <c r="N3142" s="56" t="str">
        <f t="shared" si="592"/>
        <v/>
      </c>
      <c r="O3142" s="56" t="str">
        <f t="shared" ref="O3142:O3205" si="598">IF(ISERROR(0.1*N3142+0.9*(M3142/L3142)*($N$3+SUM(P3142:U3142))*(N3142/$N$3)),N3142,0.1*N3142+0.9*(M3142/L3142)*($N$3+SUM(P3142:U3142))*(N3142/$N$3))</f>
        <v/>
      </c>
      <c r="P3142" s="56">
        <f>IF(ISERROR(IF($X$5=1,$Y$5,)),"",IF($X$5=1,$Y$5,))</f>
        <v>0</v>
      </c>
      <c r="Q3142" s="56">
        <f>IF(ISERROR(IF($X$6=1,$Y$6,)),"",IF($X$6=1,$Y$6,))</f>
        <v>10000</v>
      </c>
      <c r="R3142" s="56">
        <f>IF(ISERROR(IF($X$7=1,$Y$7,)),"",IF($X$7=1,$Y$7,))</f>
        <v>0</v>
      </c>
      <c r="S3142" s="56">
        <f>IF(ISERROR(IF($X$8=1,$Y$8,)),"",IF($X$8=1,$Y$8,))</f>
        <v>1000</v>
      </c>
      <c r="T3142" s="56">
        <f>IF(ISERROR(IF($X$9=1,$Y$9,)),"",IF($X$9=1,$Y$9,))</f>
        <v>500</v>
      </c>
      <c r="U3142" s="56">
        <f>IF(ISERROR(IF($X$10=1,$Y$10,)),"",IF($X$10=1,$Y$10,))</f>
        <v>500</v>
      </c>
    </row>
    <row r="3143" spans="1:21" x14ac:dyDescent="0.25">
      <c r="A3143" s="75">
        <f t="shared" si="593"/>
        <v>3139</v>
      </c>
      <c r="C3143" s="56" t="s">
        <v>2529</v>
      </c>
      <c r="E3143" s="56">
        <f t="shared" si="594"/>
        <v>3139</v>
      </c>
      <c r="F3143" s="76">
        <f t="shared" si="589"/>
        <v>115</v>
      </c>
      <c r="G3143" s="56" t="str">
        <f t="shared" si="595"/>
        <v/>
      </c>
      <c r="H3143" s="56">
        <f t="shared" si="596"/>
        <v>3139</v>
      </c>
      <c r="I3143" s="56">
        <f>IF(G3143="",0,IF(COUNTIF($G$5:G3143,G3143)=1,0,COUNTIF($G$5:G3143,G3143) )   )</f>
        <v>0</v>
      </c>
      <c r="J3143" s="56" t="str">
        <f t="shared" si="597"/>
        <v/>
      </c>
      <c r="K3143" s="56" t="str">
        <f t="shared" si="588"/>
        <v/>
      </c>
      <c r="L3143" s="56" t="str">
        <f t="shared" si="590"/>
        <v/>
      </c>
      <c r="M3143" s="56" t="str">
        <f t="shared" si="591"/>
        <v/>
      </c>
      <c r="N3143" s="56" t="str">
        <f t="shared" si="592"/>
        <v/>
      </c>
      <c r="O3143" s="56" t="str">
        <f t="shared" si="598"/>
        <v/>
      </c>
      <c r="P3143" s="56">
        <f>IF(ISERROR(IF($X$5=1,$Y$5,)),"",IF($X$5=1,$Y$5,))</f>
        <v>0</v>
      </c>
      <c r="Q3143" s="56">
        <f>IF(ISERROR(IF($X$6=1,$Y$6,)),"",IF($X$6=1,$Y$6,))</f>
        <v>10000</v>
      </c>
      <c r="R3143" s="56">
        <f>IF(ISERROR(IF($X$7=1,$Y$7,)),"",IF($X$7=1,$Y$7,))</f>
        <v>0</v>
      </c>
      <c r="S3143" s="56">
        <f>IF(ISERROR(IF($X$8=1,$Y$8,)),"",IF($X$8=1,$Y$8,))</f>
        <v>1000</v>
      </c>
      <c r="T3143" s="56">
        <f>IF(ISERROR(IF($X$9=1,$Y$9,)),"",IF($X$9=1,$Y$9,))</f>
        <v>500</v>
      </c>
      <c r="U3143" s="56">
        <f>IF(ISERROR(IF($X$10=1,$Y$10,)),"",IF($X$10=1,$Y$10,))</f>
        <v>500</v>
      </c>
    </row>
    <row r="3144" spans="1:21" x14ac:dyDescent="0.25">
      <c r="A3144" s="75">
        <f t="shared" si="593"/>
        <v>3140</v>
      </c>
      <c r="C3144" s="56" t="s">
        <v>2518</v>
      </c>
      <c r="E3144" s="56">
        <f t="shared" si="594"/>
        <v>3140</v>
      </c>
      <c r="F3144" s="76">
        <f t="shared" si="589"/>
        <v>115</v>
      </c>
      <c r="G3144" s="56" t="str">
        <f t="shared" si="595"/>
        <v/>
      </c>
      <c r="H3144" s="56">
        <f t="shared" si="596"/>
        <v>3140</v>
      </c>
      <c r="I3144" s="56">
        <f>IF(G3144="",0,IF(COUNTIF($G$5:G3144,G3144)=1,0,COUNTIF($G$5:G3144,G3144) )   )</f>
        <v>0</v>
      </c>
      <c r="J3144" s="56" t="str">
        <f t="shared" si="597"/>
        <v/>
      </c>
      <c r="K3144" s="56" t="str">
        <f t="shared" si="588"/>
        <v/>
      </c>
      <c r="L3144" s="56" t="str">
        <f t="shared" si="590"/>
        <v/>
      </c>
      <c r="M3144" s="56" t="str">
        <f t="shared" si="591"/>
        <v/>
      </c>
      <c r="N3144" s="56" t="str">
        <f t="shared" si="592"/>
        <v/>
      </c>
      <c r="O3144" s="56" t="str">
        <f t="shared" si="598"/>
        <v/>
      </c>
      <c r="P3144" s="56">
        <f>IF(ISERROR(IF($X$5=1,$Y$5,)),"",IF($X$5=1,$Y$5,))</f>
        <v>0</v>
      </c>
      <c r="Q3144" s="56">
        <f>IF(ISERROR(IF($X$6=1,$Y$6,)),"",IF($X$6=1,$Y$6,))</f>
        <v>10000</v>
      </c>
      <c r="R3144" s="56">
        <f>IF(ISERROR(IF($X$7=1,$Y$7,)),"",IF($X$7=1,$Y$7,))</f>
        <v>0</v>
      </c>
      <c r="S3144" s="56">
        <f>IF(ISERROR(IF($X$8=1,$Y$8,)),"",IF($X$8=1,$Y$8,))</f>
        <v>1000</v>
      </c>
      <c r="T3144" s="56">
        <f>IF(ISERROR(IF($X$9=1,$Y$9,)),"",IF($X$9=1,$Y$9,))</f>
        <v>500</v>
      </c>
      <c r="U3144" s="56">
        <f>IF(ISERROR(IF($X$10=1,$Y$10,)),"",IF($X$10=1,$Y$10,))</f>
        <v>500</v>
      </c>
    </row>
    <row r="3145" spans="1:21" x14ac:dyDescent="0.25">
      <c r="A3145" s="75">
        <f t="shared" si="593"/>
        <v>3141</v>
      </c>
      <c r="D3145" s="56" t="s">
        <v>2703</v>
      </c>
      <c r="E3145" s="56">
        <f t="shared" si="594"/>
        <v>3141</v>
      </c>
      <c r="F3145" s="76">
        <f t="shared" si="589"/>
        <v>115</v>
      </c>
      <c r="G3145" s="56" t="str">
        <f t="shared" si="595"/>
        <v>Wayland.PegasusX2.BATLeft</v>
      </c>
      <c r="H3145" s="56">
        <f t="shared" si="596"/>
        <v>3141</v>
      </c>
      <c r="I3145" s="56">
        <f>IF(G3145="",0,IF(COUNTIF($G$5:G3145,G3145)=1,0,COUNTIF($G$5:G3145,G3145) )   )</f>
        <v>0</v>
      </c>
      <c r="J3145" s="56" t="str">
        <f t="shared" si="597"/>
        <v/>
      </c>
      <c r="K3145" s="56" t="str">
        <f t="shared" si="588"/>
        <v/>
      </c>
      <c r="L3145" s="56" t="str">
        <f t="shared" si="590"/>
        <v/>
      </c>
      <c r="M3145" s="56" t="str">
        <f t="shared" si="591"/>
        <v/>
      </c>
      <c r="N3145" s="56" t="str">
        <f t="shared" si="592"/>
        <v/>
      </c>
      <c r="O3145" s="56" t="str">
        <f t="shared" si="598"/>
        <v/>
      </c>
      <c r="P3145" s="56">
        <f>IF(ISERROR(IF($X$5=1,$Y$5,)),"",IF($X$5=1,$Y$5,))</f>
        <v>0</v>
      </c>
      <c r="Q3145" s="56">
        <f>IF(ISERROR(IF($X$6=1,$Y$6,)),"",IF($X$6=1,$Y$6,))</f>
        <v>10000</v>
      </c>
      <c r="R3145" s="56">
        <f>IF(ISERROR(IF($X$7=1,$Y$7,)),"",IF($X$7=1,$Y$7,))</f>
        <v>0</v>
      </c>
      <c r="S3145" s="56">
        <f>IF(ISERROR(IF($X$8=1,$Y$8,)),"",IF($X$8=1,$Y$8,))</f>
        <v>1000</v>
      </c>
      <c r="T3145" s="56">
        <f>IF(ISERROR(IF($X$9=1,$Y$9,)),"",IF($X$9=1,$Y$9,))</f>
        <v>500</v>
      </c>
      <c r="U3145" s="56">
        <f>IF(ISERROR(IF($X$10=1,$Y$10,)),"",IF($X$10=1,$Y$10,))</f>
        <v>500</v>
      </c>
    </row>
    <row r="3146" spans="1:21" x14ac:dyDescent="0.25">
      <c r="A3146" s="75">
        <f t="shared" si="593"/>
        <v>3142</v>
      </c>
      <c r="D3146" s="56" t="s">
        <v>2704</v>
      </c>
      <c r="E3146" s="56">
        <f t="shared" si="594"/>
        <v>3142</v>
      </c>
      <c r="F3146" s="76">
        <f t="shared" si="589"/>
        <v>115</v>
      </c>
      <c r="G3146" s="56" t="str">
        <f t="shared" si="595"/>
        <v>Wayland.PegasusX2.BATRight</v>
      </c>
      <c r="H3146" s="56">
        <f t="shared" si="596"/>
        <v>3142</v>
      </c>
      <c r="I3146" s="56">
        <f>IF(G3146="",0,IF(COUNTIF($G$5:G3146,G3146)=1,0,COUNTIF($G$5:G3146,G3146) )   )</f>
        <v>0</v>
      </c>
      <c r="J3146" s="56" t="str">
        <f t="shared" si="597"/>
        <v/>
      </c>
      <c r="K3146" s="56" t="str">
        <f t="shared" si="588"/>
        <v/>
      </c>
      <c r="L3146" s="56" t="str">
        <f t="shared" si="590"/>
        <v/>
      </c>
      <c r="M3146" s="56" t="str">
        <f t="shared" si="591"/>
        <v/>
      </c>
      <c r="N3146" s="56" t="str">
        <f t="shared" si="592"/>
        <v/>
      </c>
      <c r="O3146" s="56" t="str">
        <f t="shared" si="598"/>
        <v/>
      </c>
      <c r="P3146" s="56">
        <f>IF(ISERROR(IF($X$5=1,$Y$5,)),"",IF($X$5=1,$Y$5,))</f>
        <v>0</v>
      </c>
      <c r="Q3146" s="56">
        <f>IF(ISERROR(IF($X$6=1,$Y$6,)),"",IF($X$6=1,$Y$6,))</f>
        <v>10000</v>
      </c>
      <c r="R3146" s="56">
        <f>IF(ISERROR(IF($X$7=1,$Y$7,)),"",IF($X$7=1,$Y$7,))</f>
        <v>0</v>
      </c>
      <c r="S3146" s="56">
        <f>IF(ISERROR(IF($X$8=1,$Y$8,)),"",IF($X$8=1,$Y$8,))</f>
        <v>1000</v>
      </c>
      <c r="T3146" s="56">
        <f>IF(ISERROR(IF($X$9=1,$Y$9,)),"",IF($X$9=1,$Y$9,))</f>
        <v>500</v>
      </c>
      <c r="U3146" s="56">
        <f>IF(ISERROR(IF($X$10=1,$Y$10,)),"",IF($X$10=1,$Y$10,))</f>
        <v>500</v>
      </c>
    </row>
    <row r="3147" spans="1:21" x14ac:dyDescent="0.25">
      <c r="A3147" s="75">
        <f t="shared" si="593"/>
        <v>3143</v>
      </c>
      <c r="D3147" s="56" t="s">
        <v>2705</v>
      </c>
      <c r="E3147" s="56">
        <f t="shared" si="594"/>
        <v>3143</v>
      </c>
      <c r="F3147" s="76">
        <f t="shared" si="589"/>
        <v>115</v>
      </c>
      <c r="G3147" s="56" t="str">
        <f t="shared" si="595"/>
        <v>Wayland.PegasusX2.Nosefin</v>
      </c>
      <c r="H3147" s="56">
        <f t="shared" si="596"/>
        <v>3143</v>
      </c>
      <c r="I3147" s="56">
        <f>IF(G3147="",0,IF(COUNTIF($G$5:G3147,G3147)=1,0,COUNTIF($G$5:G3147,G3147) )   )</f>
        <v>0</v>
      </c>
      <c r="J3147" s="56" t="str">
        <f t="shared" si="597"/>
        <v/>
      </c>
      <c r="K3147" s="56" t="str">
        <f t="shared" si="588"/>
        <v/>
      </c>
      <c r="L3147" s="56" t="str">
        <f t="shared" si="590"/>
        <v/>
      </c>
      <c r="M3147" s="56" t="str">
        <f t="shared" si="591"/>
        <v/>
      </c>
      <c r="N3147" s="56" t="str">
        <f t="shared" si="592"/>
        <v/>
      </c>
      <c r="O3147" s="56" t="str">
        <f t="shared" si="598"/>
        <v/>
      </c>
      <c r="P3147" s="56">
        <f>IF(ISERROR(IF($X$5=1,$Y$5,)),"",IF($X$5=1,$Y$5,))</f>
        <v>0</v>
      </c>
      <c r="Q3147" s="56">
        <f>IF(ISERROR(IF($X$6=1,$Y$6,)),"",IF($X$6=1,$Y$6,))</f>
        <v>10000</v>
      </c>
      <c r="R3147" s="56">
        <f>IF(ISERROR(IF($X$7=1,$Y$7,)),"",IF($X$7=1,$Y$7,))</f>
        <v>0</v>
      </c>
      <c r="S3147" s="56">
        <f>IF(ISERROR(IF($X$8=1,$Y$8,)),"",IF($X$8=1,$Y$8,))</f>
        <v>1000</v>
      </c>
      <c r="T3147" s="56">
        <f>IF(ISERROR(IF($X$9=1,$Y$9,)),"",IF($X$9=1,$Y$9,))</f>
        <v>500</v>
      </c>
      <c r="U3147" s="56">
        <f>IF(ISERROR(IF($X$10=1,$Y$10,)),"",IF($X$10=1,$Y$10,))</f>
        <v>500</v>
      </c>
    </row>
    <row r="3148" spans="1:21" x14ac:dyDescent="0.25">
      <c r="A3148" s="75">
        <f t="shared" si="593"/>
        <v>3144</v>
      </c>
      <c r="D3148" s="56" t="s">
        <v>2706</v>
      </c>
      <c r="E3148" s="56">
        <f t="shared" si="594"/>
        <v>3144</v>
      </c>
      <c r="F3148" s="76">
        <f t="shared" si="589"/>
        <v>115</v>
      </c>
      <c r="G3148" s="56" t="str">
        <f t="shared" si="595"/>
        <v>Wayland.PegasusX2.STLeft</v>
      </c>
      <c r="H3148" s="56">
        <f t="shared" si="596"/>
        <v>3144</v>
      </c>
      <c r="I3148" s="56">
        <f>IF(G3148="",0,IF(COUNTIF($G$5:G3148,G3148)=1,0,COUNTIF($G$5:G3148,G3148) )   )</f>
        <v>0</v>
      </c>
      <c r="J3148" s="56" t="str">
        <f t="shared" si="597"/>
        <v/>
      </c>
      <c r="K3148" s="56" t="str">
        <f t="shared" si="588"/>
        <v/>
      </c>
      <c r="L3148" s="56" t="str">
        <f t="shared" si="590"/>
        <v/>
      </c>
      <c r="M3148" s="56" t="str">
        <f t="shared" si="591"/>
        <v/>
      </c>
      <c r="N3148" s="56" t="str">
        <f t="shared" si="592"/>
        <v/>
      </c>
      <c r="O3148" s="56" t="str">
        <f t="shared" si="598"/>
        <v/>
      </c>
      <c r="P3148" s="56">
        <f>IF(ISERROR(IF($X$5=1,$Y$5,)),"",IF($X$5=1,$Y$5,))</f>
        <v>0</v>
      </c>
      <c r="Q3148" s="56">
        <f>IF(ISERROR(IF($X$6=1,$Y$6,)),"",IF($X$6=1,$Y$6,))</f>
        <v>10000</v>
      </c>
      <c r="R3148" s="56">
        <f>IF(ISERROR(IF($X$7=1,$Y$7,)),"",IF($X$7=1,$Y$7,))</f>
        <v>0</v>
      </c>
      <c r="S3148" s="56">
        <f>IF(ISERROR(IF($X$8=1,$Y$8,)),"",IF($X$8=1,$Y$8,))</f>
        <v>1000</v>
      </c>
      <c r="T3148" s="56">
        <f>IF(ISERROR(IF($X$9=1,$Y$9,)),"",IF($X$9=1,$Y$9,))</f>
        <v>500</v>
      </c>
      <c r="U3148" s="56">
        <f>IF(ISERROR(IF($X$10=1,$Y$10,)),"",IF($X$10=1,$Y$10,))</f>
        <v>500</v>
      </c>
    </row>
    <row r="3149" spans="1:21" x14ac:dyDescent="0.25">
      <c r="A3149" s="75">
        <f t="shared" si="593"/>
        <v>3145</v>
      </c>
      <c r="D3149" s="56" t="s">
        <v>2707</v>
      </c>
      <c r="E3149" s="56">
        <f t="shared" si="594"/>
        <v>3145</v>
      </c>
      <c r="F3149" s="76">
        <f t="shared" si="589"/>
        <v>115</v>
      </c>
      <c r="G3149" s="56" t="str">
        <f t="shared" si="595"/>
        <v>Wayland.PegasusX2.STRight</v>
      </c>
      <c r="H3149" s="56">
        <f t="shared" si="596"/>
        <v>3145</v>
      </c>
      <c r="I3149" s="56">
        <f>IF(G3149="",0,IF(COUNTIF($G$5:G3149,G3149)=1,0,COUNTIF($G$5:G3149,G3149) )   )</f>
        <v>0</v>
      </c>
      <c r="J3149" s="56" t="str">
        <f t="shared" si="597"/>
        <v/>
      </c>
      <c r="K3149" s="56" t="str">
        <f t="shared" si="588"/>
        <v/>
      </c>
      <c r="L3149" s="56" t="str">
        <f t="shared" si="590"/>
        <v/>
      </c>
      <c r="M3149" s="56" t="str">
        <f t="shared" si="591"/>
        <v/>
      </c>
      <c r="N3149" s="56" t="str">
        <f t="shared" si="592"/>
        <v/>
      </c>
      <c r="O3149" s="56" t="str">
        <f t="shared" si="598"/>
        <v/>
      </c>
      <c r="P3149" s="56">
        <f>IF(ISERROR(IF($X$5=1,$Y$5,)),"",IF($X$5=1,$Y$5,))</f>
        <v>0</v>
      </c>
      <c r="Q3149" s="56">
        <f>IF(ISERROR(IF($X$6=1,$Y$6,)),"",IF($X$6=1,$Y$6,))</f>
        <v>10000</v>
      </c>
      <c r="R3149" s="56">
        <f>IF(ISERROR(IF($X$7=1,$Y$7,)),"",IF($X$7=1,$Y$7,))</f>
        <v>0</v>
      </c>
      <c r="S3149" s="56">
        <f>IF(ISERROR(IF($X$8=1,$Y$8,)),"",IF($X$8=1,$Y$8,))</f>
        <v>1000</v>
      </c>
      <c r="T3149" s="56">
        <f>IF(ISERROR(IF($X$9=1,$Y$9,)),"",IF($X$9=1,$Y$9,))</f>
        <v>500</v>
      </c>
      <c r="U3149" s="56">
        <f>IF(ISERROR(IF($X$10=1,$Y$10,)),"",IF($X$10=1,$Y$10,))</f>
        <v>500</v>
      </c>
    </row>
    <row r="3150" spans="1:21" x14ac:dyDescent="0.25">
      <c r="A3150" s="75">
        <f t="shared" si="593"/>
        <v>3146</v>
      </c>
      <c r="D3150" s="56" t="s">
        <v>2708</v>
      </c>
      <c r="E3150" s="56">
        <f t="shared" si="594"/>
        <v>3146</v>
      </c>
      <c r="F3150" s="76">
        <f t="shared" si="589"/>
        <v>115</v>
      </c>
      <c r="G3150" s="56" t="str">
        <f t="shared" si="595"/>
        <v>Wayland.PegasusX2.TailfinLg</v>
      </c>
      <c r="H3150" s="56">
        <f t="shared" si="596"/>
        <v>3146</v>
      </c>
      <c r="I3150" s="56">
        <f>IF(G3150="",0,IF(COUNTIF($G$5:G3150,G3150)=1,0,COUNTIF($G$5:G3150,G3150) )   )</f>
        <v>0</v>
      </c>
      <c r="J3150" s="56" t="str">
        <f t="shared" si="597"/>
        <v/>
      </c>
      <c r="K3150" s="56" t="str">
        <f t="shared" si="588"/>
        <v/>
      </c>
      <c r="L3150" s="56" t="str">
        <f t="shared" si="590"/>
        <v/>
      </c>
      <c r="M3150" s="56" t="str">
        <f t="shared" si="591"/>
        <v/>
      </c>
      <c r="N3150" s="56" t="str">
        <f t="shared" si="592"/>
        <v/>
      </c>
      <c r="O3150" s="56" t="str">
        <f t="shared" si="598"/>
        <v/>
      </c>
      <c r="P3150" s="56">
        <f>IF(ISERROR(IF($X$5=1,$Y$5,)),"",IF($X$5=1,$Y$5,))</f>
        <v>0</v>
      </c>
      <c r="Q3150" s="56">
        <f>IF(ISERROR(IF($X$6=1,$Y$6,)),"",IF($X$6=1,$Y$6,))</f>
        <v>10000</v>
      </c>
      <c r="R3150" s="56">
        <f>IF(ISERROR(IF($X$7=1,$Y$7,)),"",IF($X$7=1,$Y$7,))</f>
        <v>0</v>
      </c>
      <c r="S3150" s="56">
        <f>IF(ISERROR(IF($X$8=1,$Y$8,)),"",IF($X$8=1,$Y$8,))</f>
        <v>1000</v>
      </c>
      <c r="T3150" s="56">
        <f>IF(ISERROR(IF($X$9=1,$Y$9,)),"",IF($X$9=1,$Y$9,))</f>
        <v>500</v>
      </c>
      <c r="U3150" s="56">
        <f>IF(ISERROR(IF($X$10=1,$Y$10,)),"",IF($X$10=1,$Y$10,))</f>
        <v>500</v>
      </c>
    </row>
    <row r="3151" spans="1:21" x14ac:dyDescent="0.25">
      <c r="A3151" s="75">
        <f t="shared" si="593"/>
        <v>3147</v>
      </c>
      <c r="D3151" s="56" t="s">
        <v>2709</v>
      </c>
      <c r="E3151" s="56">
        <f t="shared" si="594"/>
        <v>3147</v>
      </c>
      <c r="F3151" s="76">
        <f t="shared" si="589"/>
        <v>115</v>
      </c>
      <c r="G3151" s="56" t="str">
        <f t="shared" si="595"/>
        <v>Wayland.PegasusX2.TailfinSm</v>
      </c>
      <c r="H3151" s="56">
        <f t="shared" si="596"/>
        <v>3147</v>
      </c>
      <c r="I3151" s="56">
        <f>IF(G3151="",0,IF(COUNTIF($G$5:G3151,G3151)=1,0,COUNTIF($G$5:G3151,G3151) )   )</f>
        <v>0</v>
      </c>
      <c r="J3151" s="56" t="str">
        <f t="shared" si="597"/>
        <v/>
      </c>
      <c r="K3151" s="56" t="str">
        <f t="shared" si="588"/>
        <v/>
      </c>
      <c r="L3151" s="56" t="str">
        <f t="shared" si="590"/>
        <v/>
      </c>
      <c r="M3151" s="56" t="str">
        <f t="shared" si="591"/>
        <v/>
      </c>
      <c r="N3151" s="56" t="str">
        <f t="shared" si="592"/>
        <v/>
      </c>
      <c r="O3151" s="56" t="str">
        <f t="shared" si="598"/>
        <v/>
      </c>
      <c r="P3151" s="56">
        <f>IF(ISERROR(IF($X$5=1,$Y$5,)),"",IF($X$5=1,$Y$5,))</f>
        <v>0</v>
      </c>
      <c r="Q3151" s="56">
        <f>IF(ISERROR(IF($X$6=1,$Y$6,)),"",IF($X$6=1,$Y$6,))</f>
        <v>10000</v>
      </c>
      <c r="R3151" s="56">
        <f>IF(ISERROR(IF($X$7=1,$Y$7,)),"",IF($X$7=1,$Y$7,))</f>
        <v>0</v>
      </c>
      <c r="S3151" s="56">
        <f>IF(ISERROR(IF($X$8=1,$Y$8,)),"",IF($X$8=1,$Y$8,))</f>
        <v>1000</v>
      </c>
      <c r="T3151" s="56">
        <f>IF(ISERROR(IF($X$9=1,$Y$9,)),"",IF($X$9=1,$Y$9,))</f>
        <v>500</v>
      </c>
      <c r="U3151" s="56">
        <f>IF(ISERROR(IF($X$10=1,$Y$10,)),"",IF($X$10=1,$Y$10,))</f>
        <v>500</v>
      </c>
    </row>
    <row r="3152" spans="1:21" x14ac:dyDescent="0.25">
      <c r="A3152" s="75">
        <f t="shared" si="593"/>
        <v>3148</v>
      </c>
      <c r="D3152" s="56" t="s">
        <v>2710</v>
      </c>
      <c r="E3152" s="56">
        <f t="shared" si="594"/>
        <v>3148</v>
      </c>
      <c r="F3152" s="76">
        <f t="shared" si="589"/>
        <v>115</v>
      </c>
      <c r="G3152" s="56" t="str">
        <f t="shared" si="595"/>
        <v>Wayland.PegasusX2.CockpitMK3</v>
      </c>
      <c r="H3152" s="56">
        <f t="shared" si="596"/>
        <v>3148</v>
      </c>
      <c r="I3152" s="56">
        <f>IF(G3152="",0,IF(COUNTIF($G$5:G3152,G3152)=1,0,COUNTIF($G$5:G3152,G3152) )   )</f>
        <v>0</v>
      </c>
      <c r="J3152" s="56" t="str">
        <f t="shared" si="597"/>
        <v/>
      </c>
      <c r="K3152" s="56" t="str">
        <f t="shared" si="588"/>
        <v/>
      </c>
      <c r="L3152" s="56" t="str">
        <f t="shared" si="590"/>
        <v/>
      </c>
      <c r="M3152" s="56" t="str">
        <f t="shared" si="591"/>
        <v/>
      </c>
      <c r="N3152" s="56" t="str">
        <f t="shared" si="592"/>
        <v/>
      </c>
      <c r="O3152" s="56" t="str">
        <f t="shared" si="598"/>
        <v/>
      </c>
      <c r="P3152" s="56">
        <f>IF(ISERROR(IF($X$5=1,$Y$5,)),"",IF($X$5=1,$Y$5,))</f>
        <v>0</v>
      </c>
      <c r="Q3152" s="56">
        <f>IF(ISERROR(IF($X$6=1,$Y$6,)),"",IF($X$6=1,$Y$6,))</f>
        <v>10000</v>
      </c>
      <c r="R3152" s="56">
        <f>IF(ISERROR(IF($X$7=1,$Y$7,)),"",IF($X$7=1,$Y$7,))</f>
        <v>0</v>
      </c>
      <c r="S3152" s="56">
        <f>IF(ISERROR(IF($X$8=1,$Y$8,)),"",IF($X$8=1,$Y$8,))</f>
        <v>1000</v>
      </c>
      <c r="T3152" s="56">
        <f>IF(ISERROR(IF($X$9=1,$Y$9,)),"",IF($X$9=1,$Y$9,))</f>
        <v>500</v>
      </c>
      <c r="U3152" s="56">
        <f>IF(ISERROR(IF($X$10=1,$Y$10,)),"",IF($X$10=1,$Y$10,))</f>
        <v>500</v>
      </c>
    </row>
    <row r="3153" spans="1:21" x14ac:dyDescent="0.25">
      <c r="A3153" s="75">
        <f t="shared" si="593"/>
        <v>3149</v>
      </c>
      <c r="D3153" s="56" t="s">
        <v>2711</v>
      </c>
      <c r="E3153" s="56">
        <f t="shared" si="594"/>
        <v>3149</v>
      </c>
      <c r="F3153" s="76">
        <f t="shared" si="589"/>
        <v>115</v>
      </c>
      <c r="G3153" s="56" t="str">
        <f t="shared" si="595"/>
        <v>Wayland.PegasusX2.BoosterMK2</v>
      </c>
      <c r="H3153" s="56">
        <f t="shared" si="596"/>
        <v>3149</v>
      </c>
      <c r="I3153" s="56">
        <f>IF(G3153="",0,IF(COUNTIF($G$5:G3153,G3153)=1,0,COUNTIF($G$5:G3153,G3153) )   )</f>
        <v>0</v>
      </c>
      <c r="J3153" s="56" t="str">
        <f t="shared" si="597"/>
        <v/>
      </c>
      <c r="K3153" s="56" t="str">
        <f t="shared" si="588"/>
        <v/>
      </c>
      <c r="L3153" s="56" t="str">
        <f t="shared" si="590"/>
        <v/>
      </c>
      <c r="M3153" s="56" t="str">
        <f t="shared" si="591"/>
        <v/>
      </c>
      <c r="N3153" s="56" t="str">
        <f t="shared" si="592"/>
        <v/>
      </c>
      <c r="O3153" s="56" t="str">
        <f t="shared" si="598"/>
        <v/>
      </c>
      <c r="P3153" s="56">
        <f>IF(ISERROR(IF($X$5=1,$Y$5,)),"",IF($X$5=1,$Y$5,))</f>
        <v>0</v>
      </c>
      <c r="Q3153" s="56">
        <f>IF(ISERROR(IF($X$6=1,$Y$6,)),"",IF($X$6=1,$Y$6,))</f>
        <v>10000</v>
      </c>
      <c r="R3153" s="56">
        <f>IF(ISERROR(IF($X$7=1,$Y$7,)),"",IF($X$7=1,$Y$7,))</f>
        <v>0</v>
      </c>
      <c r="S3153" s="56">
        <f>IF(ISERROR(IF($X$8=1,$Y$8,)),"",IF($X$8=1,$Y$8,))</f>
        <v>1000</v>
      </c>
      <c r="T3153" s="56">
        <f>IF(ISERROR(IF($X$9=1,$Y$9,)),"",IF($X$9=1,$Y$9,))</f>
        <v>500</v>
      </c>
      <c r="U3153" s="56">
        <f>IF(ISERROR(IF($X$10=1,$Y$10,)),"",IF($X$10=1,$Y$10,))</f>
        <v>500</v>
      </c>
    </row>
    <row r="3154" spans="1:21" x14ac:dyDescent="0.25">
      <c r="A3154" s="75">
        <f t="shared" si="593"/>
        <v>3150</v>
      </c>
      <c r="D3154" s="56" t="s">
        <v>2712</v>
      </c>
      <c r="E3154" s="56">
        <f t="shared" si="594"/>
        <v>3150</v>
      </c>
      <c r="F3154" s="76">
        <f t="shared" si="589"/>
        <v>115</v>
      </c>
      <c r="G3154" s="56" t="str">
        <f t="shared" si="595"/>
        <v>Wayland.PegasusX2.ENGL</v>
      </c>
      <c r="H3154" s="56">
        <f t="shared" si="596"/>
        <v>3150</v>
      </c>
      <c r="I3154" s="56">
        <f>IF(G3154="",0,IF(COUNTIF($G$5:G3154,G3154)=1,0,COUNTIF($G$5:G3154,G3154) )   )</f>
        <v>0</v>
      </c>
      <c r="J3154" s="56" t="str">
        <f t="shared" si="597"/>
        <v/>
      </c>
      <c r="K3154" s="56" t="str">
        <f t="shared" si="588"/>
        <v/>
      </c>
      <c r="L3154" s="56" t="str">
        <f t="shared" si="590"/>
        <v/>
      </c>
      <c r="M3154" s="56" t="str">
        <f t="shared" si="591"/>
        <v/>
      </c>
      <c r="N3154" s="56" t="str">
        <f t="shared" si="592"/>
        <v/>
      </c>
      <c r="O3154" s="56" t="str">
        <f t="shared" si="598"/>
        <v/>
      </c>
      <c r="P3154" s="56">
        <f>IF(ISERROR(IF($X$5=1,$Y$5,)),"",IF($X$5=1,$Y$5,))</f>
        <v>0</v>
      </c>
      <c r="Q3154" s="56">
        <f>IF(ISERROR(IF($X$6=1,$Y$6,)),"",IF($X$6=1,$Y$6,))</f>
        <v>10000</v>
      </c>
      <c r="R3154" s="56">
        <f>IF(ISERROR(IF($X$7=1,$Y$7,)),"",IF($X$7=1,$Y$7,))</f>
        <v>0</v>
      </c>
      <c r="S3154" s="56">
        <f>IF(ISERROR(IF($X$8=1,$Y$8,)),"",IF($X$8=1,$Y$8,))</f>
        <v>1000</v>
      </c>
      <c r="T3154" s="56">
        <f>IF(ISERROR(IF($X$9=1,$Y$9,)),"",IF($X$9=1,$Y$9,))</f>
        <v>500</v>
      </c>
      <c r="U3154" s="56">
        <f>IF(ISERROR(IF($X$10=1,$Y$10,)),"",IF($X$10=1,$Y$10,))</f>
        <v>500</v>
      </c>
    </row>
    <row r="3155" spans="1:21" x14ac:dyDescent="0.25">
      <c r="A3155" s="75">
        <f t="shared" si="593"/>
        <v>3151</v>
      </c>
      <c r="D3155" s="56" t="s">
        <v>2713</v>
      </c>
      <c r="E3155" s="56">
        <f t="shared" si="594"/>
        <v>3151</v>
      </c>
      <c r="F3155" s="76">
        <f t="shared" si="589"/>
        <v>115</v>
      </c>
      <c r="G3155" s="56" t="str">
        <f t="shared" si="595"/>
        <v>Wayland.PegasusX2.ENGLsm</v>
      </c>
      <c r="H3155" s="56">
        <f t="shared" si="596"/>
        <v>3151</v>
      </c>
      <c r="I3155" s="56">
        <f>IF(G3155="",0,IF(COUNTIF($G$5:G3155,G3155)=1,0,COUNTIF($G$5:G3155,G3155) )   )</f>
        <v>0</v>
      </c>
      <c r="J3155" s="56" t="str">
        <f t="shared" si="597"/>
        <v/>
      </c>
      <c r="K3155" s="56" t="str">
        <f t="shared" si="588"/>
        <v/>
      </c>
      <c r="L3155" s="56" t="str">
        <f t="shared" si="590"/>
        <v/>
      </c>
      <c r="M3155" s="56" t="str">
        <f t="shared" si="591"/>
        <v/>
      </c>
      <c r="N3155" s="56" t="str">
        <f t="shared" si="592"/>
        <v/>
      </c>
      <c r="O3155" s="56" t="str">
        <f t="shared" si="598"/>
        <v/>
      </c>
      <c r="P3155" s="56">
        <f>IF(ISERROR(IF($X$5=1,$Y$5,)),"",IF($X$5=1,$Y$5,))</f>
        <v>0</v>
      </c>
      <c r="Q3155" s="56">
        <f>IF(ISERROR(IF($X$6=1,$Y$6,)),"",IF($X$6=1,$Y$6,))</f>
        <v>10000</v>
      </c>
      <c r="R3155" s="56">
        <f>IF(ISERROR(IF($X$7=1,$Y$7,)),"",IF($X$7=1,$Y$7,))</f>
        <v>0</v>
      </c>
      <c r="S3155" s="56">
        <f>IF(ISERROR(IF($X$8=1,$Y$8,)),"",IF($X$8=1,$Y$8,))</f>
        <v>1000</v>
      </c>
      <c r="T3155" s="56">
        <f>IF(ISERROR(IF($X$9=1,$Y$9,)),"",IF($X$9=1,$Y$9,))</f>
        <v>500</v>
      </c>
      <c r="U3155" s="56">
        <f>IF(ISERROR(IF($X$10=1,$Y$10,)),"",IF($X$10=1,$Y$10,))</f>
        <v>500</v>
      </c>
    </row>
    <row r="3156" spans="1:21" x14ac:dyDescent="0.25">
      <c r="A3156" s="75">
        <f t="shared" si="593"/>
        <v>3152</v>
      </c>
      <c r="D3156" s="56" t="s">
        <v>2714</v>
      </c>
      <c r="E3156" s="56">
        <f t="shared" si="594"/>
        <v>3152</v>
      </c>
      <c r="F3156" s="76">
        <f t="shared" si="589"/>
        <v>115</v>
      </c>
      <c r="G3156" s="56" t="str">
        <f t="shared" si="595"/>
        <v>Wayland.PegasusX2.ENGR</v>
      </c>
      <c r="H3156" s="56">
        <f t="shared" si="596"/>
        <v>3152</v>
      </c>
      <c r="I3156" s="56">
        <f>IF(G3156="",0,IF(COUNTIF($G$5:G3156,G3156)=1,0,COUNTIF($G$5:G3156,G3156) )   )</f>
        <v>0</v>
      </c>
      <c r="J3156" s="56" t="str">
        <f t="shared" si="597"/>
        <v/>
      </c>
      <c r="K3156" s="56" t="str">
        <f t="shared" si="588"/>
        <v/>
      </c>
      <c r="L3156" s="56" t="str">
        <f t="shared" si="590"/>
        <v/>
      </c>
      <c r="M3156" s="56" t="str">
        <f t="shared" si="591"/>
        <v/>
      </c>
      <c r="N3156" s="56" t="str">
        <f t="shared" si="592"/>
        <v/>
      </c>
      <c r="O3156" s="56" t="str">
        <f t="shared" si="598"/>
        <v/>
      </c>
      <c r="P3156" s="56">
        <f>IF(ISERROR(IF($X$5=1,$Y$5,)),"",IF($X$5=1,$Y$5,))</f>
        <v>0</v>
      </c>
      <c r="Q3156" s="56">
        <f>IF(ISERROR(IF($X$6=1,$Y$6,)),"",IF($X$6=1,$Y$6,))</f>
        <v>10000</v>
      </c>
      <c r="R3156" s="56">
        <f>IF(ISERROR(IF($X$7=1,$Y$7,)),"",IF($X$7=1,$Y$7,))</f>
        <v>0</v>
      </c>
      <c r="S3156" s="56">
        <f>IF(ISERROR(IF($X$8=1,$Y$8,)),"",IF($X$8=1,$Y$8,))</f>
        <v>1000</v>
      </c>
      <c r="T3156" s="56">
        <f>IF(ISERROR(IF($X$9=1,$Y$9,)),"",IF($X$9=1,$Y$9,))</f>
        <v>500</v>
      </c>
      <c r="U3156" s="56">
        <f>IF(ISERROR(IF($X$10=1,$Y$10,)),"",IF($X$10=1,$Y$10,))</f>
        <v>500</v>
      </c>
    </row>
    <row r="3157" spans="1:21" x14ac:dyDescent="0.25">
      <c r="A3157" s="75">
        <f t="shared" si="593"/>
        <v>3153</v>
      </c>
      <c r="D3157" s="56" t="s">
        <v>2715</v>
      </c>
      <c r="E3157" s="56">
        <f t="shared" si="594"/>
        <v>3153</v>
      </c>
      <c r="F3157" s="76">
        <f t="shared" si="589"/>
        <v>115</v>
      </c>
      <c r="G3157" s="56" t="str">
        <f t="shared" si="595"/>
        <v>Wayland.PegasusX2.ENGRsm</v>
      </c>
      <c r="H3157" s="56">
        <f t="shared" si="596"/>
        <v>3153</v>
      </c>
      <c r="I3157" s="56">
        <f>IF(G3157="",0,IF(COUNTIF($G$5:G3157,G3157)=1,0,COUNTIF($G$5:G3157,G3157) )   )</f>
        <v>0</v>
      </c>
      <c r="J3157" s="56" t="str">
        <f t="shared" si="597"/>
        <v/>
      </c>
      <c r="K3157" s="56" t="str">
        <f t="shared" si="588"/>
        <v/>
      </c>
      <c r="L3157" s="56" t="str">
        <f t="shared" si="590"/>
        <v/>
      </c>
      <c r="M3157" s="56" t="str">
        <f t="shared" si="591"/>
        <v/>
      </c>
      <c r="N3157" s="56" t="str">
        <f t="shared" si="592"/>
        <v/>
      </c>
      <c r="O3157" s="56" t="str">
        <f t="shared" si="598"/>
        <v/>
      </c>
      <c r="P3157" s="56">
        <f>IF(ISERROR(IF($X$5=1,$Y$5,)),"",IF($X$5=1,$Y$5,))</f>
        <v>0</v>
      </c>
      <c r="Q3157" s="56">
        <f>IF(ISERROR(IF($X$6=1,$Y$6,)),"",IF($X$6=1,$Y$6,))</f>
        <v>10000</v>
      </c>
      <c r="R3157" s="56">
        <f>IF(ISERROR(IF($X$7=1,$Y$7,)),"",IF($X$7=1,$Y$7,))</f>
        <v>0</v>
      </c>
      <c r="S3157" s="56">
        <f>IF(ISERROR(IF($X$8=1,$Y$8,)),"",IF($X$8=1,$Y$8,))</f>
        <v>1000</v>
      </c>
      <c r="T3157" s="56">
        <f>IF(ISERROR(IF($X$9=1,$Y$9,)),"",IF($X$9=1,$Y$9,))</f>
        <v>500</v>
      </c>
      <c r="U3157" s="56">
        <f>IF(ISERROR(IF($X$10=1,$Y$10,)),"",IF($X$10=1,$Y$10,))</f>
        <v>500</v>
      </c>
    </row>
    <row r="3158" spans="1:21" x14ac:dyDescent="0.25">
      <c r="A3158" s="75">
        <f t="shared" si="593"/>
        <v>3154</v>
      </c>
      <c r="D3158" s="56" t="s">
        <v>2716</v>
      </c>
      <c r="E3158" s="56">
        <f t="shared" si="594"/>
        <v>3154</v>
      </c>
      <c r="F3158" s="76">
        <f t="shared" si="589"/>
        <v>115</v>
      </c>
      <c r="G3158" s="56" t="str">
        <f t="shared" si="595"/>
        <v>Wayland.PegasusX2.RapierMK1</v>
      </c>
      <c r="H3158" s="56">
        <f t="shared" si="596"/>
        <v>3154</v>
      </c>
      <c r="I3158" s="56">
        <f>IF(G3158="",0,IF(COUNTIF($G$5:G3158,G3158)=1,0,COUNTIF($G$5:G3158,G3158) )   )</f>
        <v>0</v>
      </c>
      <c r="J3158" s="56" t="str">
        <f t="shared" si="597"/>
        <v/>
      </c>
      <c r="K3158" s="56" t="str">
        <f t="shared" si="588"/>
        <v/>
      </c>
      <c r="L3158" s="56" t="str">
        <f t="shared" si="590"/>
        <v/>
      </c>
      <c r="M3158" s="56" t="str">
        <f t="shared" si="591"/>
        <v/>
      </c>
      <c r="N3158" s="56" t="str">
        <f t="shared" si="592"/>
        <v/>
      </c>
      <c r="O3158" s="56" t="str">
        <f t="shared" si="598"/>
        <v/>
      </c>
      <c r="P3158" s="56">
        <f>IF(ISERROR(IF($X$5=1,$Y$5,)),"",IF($X$5=1,$Y$5,))</f>
        <v>0</v>
      </c>
      <c r="Q3158" s="56">
        <f>IF(ISERROR(IF($X$6=1,$Y$6,)),"",IF($X$6=1,$Y$6,))</f>
        <v>10000</v>
      </c>
      <c r="R3158" s="56">
        <f>IF(ISERROR(IF($X$7=1,$Y$7,)),"",IF($X$7=1,$Y$7,))</f>
        <v>0</v>
      </c>
      <c r="S3158" s="56">
        <f>IF(ISERROR(IF($X$8=1,$Y$8,)),"",IF($X$8=1,$Y$8,))</f>
        <v>1000</v>
      </c>
      <c r="T3158" s="56">
        <f>IF(ISERROR(IF($X$9=1,$Y$9,)),"",IF($X$9=1,$Y$9,))</f>
        <v>500</v>
      </c>
      <c r="U3158" s="56">
        <f>IF(ISERROR(IF($X$10=1,$Y$10,)),"",IF($X$10=1,$Y$10,))</f>
        <v>500</v>
      </c>
    </row>
    <row r="3159" spans="1:21" x14ac:dyDescent="0.25">
      <c r="A3159" s="75">
        <f t="shared" si="593"/>
        <v>3155</v>
      </c>
      <c r="D3159" s="56" t="s">
        <v>2717</v>
      </c>
      <c r="E3159" s="56">
        <f t="shared" si="594"/>
        <v>3155</v>
      </c>
      <c r="F3159" s="76">
        <f t="shared" si="589"/>
        <v>115</v>
      </c>
      <c r="G3159" s="56" t="str">
        <f t="shared" si="595"/>
        <v>Wayland.PegasusX2.VTOL</v>
      </c>
      <c r="H3159" s="56">
        <f t="shared" si="596"/>
        <v>3155</v>
      </c>
      <c r="I3159" s="56">
        <f>IF(G3159="",0,IF(COUNTIF($G$5:G3159,G3159)=1,0,COUNTIF($G$5:G3159,G3159) )   )</f>
        <v>0</v>
      </c>
      <c r="J3159" s="56" t="str">
        <f t="shared" si="597"/>
        <v/>
      </c>
      <c r="K3159" s="56" t="str">
        <f t="shared" si="588"/>
        <v/>
      </c>
      <c r="L3159" s="56" t="str">
        <f t="shared" si="590"/>
        <v/>
      </c>
      <c r="M3159" s="56" t="str">
        <f t="shared" si="591"/>
        <v/>
      </c>
      <c r="N3159" s="56" t="str">
        <f t="shared" si="592"/>
        <v/>
      </c>
      <c r="O3159" s="56" t="str">
        <f t="shared" si="598"/>
        <v/>
      </c>
      <c r="P3159" s="56">
        <f>IF(ISERROR(IF($X$5=1,$Y$5,)),"",IF($X$5=1,$Y$5,))</f>
        <v>0</v>
      </c>
      <c r="Q3159" s="56">
        <f>IF(ISERROR(IF($X$6=1,$Y$6,)),"",IF($X$6=1,$Y$6,))</f>
        <v>10000</v>
      </c>
      <c r="R3159" s="56">
        <f>IF(ISERROR(IF($X$7=1,$Y$7,)),"",IF($X$7=1,$Y$7,))</f>
        <v>0</v>
      </c>
      <c r="S3159" s="56">
        <f>IF(ISERROR(IF($X$8=1,$Y$8,)),"",IF($X$8=1,$Y$8,))</f>
        <v>1000</v>
      </c>
      <c r="T3159" s="56">
        <f>IF(ISERROR(IF($X$9=1,$Y$9,)),"",IF($X$9=1,$Y$9,))</f>
        <v>500</v>
      </c>
      <c r="U3159" s="56">
        <f>IF(ISERROR(IF($X$10=1,$Y$10,)),"",IF($X$10=1,$Y$10,))</f>
        <v>500</v>
      </c>
    </row>
    <row r="3160" spans="1:21" x14ac:dyDescent="0.25">
      <c r="A3160" s="75">
        <f t="shared" si="593"/>
        <v>3156</v>
      </c>
      <c r="D3160" s="56" t="s">
        <v>2718</v>
      </c>
      <c r="E3160" s="56">
        <f t="shared" si="594"/>
        <v>3156</v>
      </c>
      <c r="F3160" s="76">
        <f t="shared" si="589"/>
        <v>115</v>
      </c>
      <c r="G3160" s="56" t="str">
        <f t="shared" si="595"/>
        <v>Wayland.PegasusX2.RCS</v>
      </c>
      <c r="H3160" s="56">
        <f t="shared" si="596"/>
        <v>3156</v>
      </c>
      <c r="I3160" s="56">
        <f>IF(G3160="",0,IF(COUNTIF($G$5:G3160,G3160)=1,0,COUNTIF($G$5:G3160,G3160) )   )</f>
        <v>0</v>
      </c>
      <c r="J3160" s="56" t="str">
        <f t="shared" si="597"/>
        <v/>
      </c>
      <c r="K3160" s="56" t="str">
        <f t="shared" si="588"/>
        <v/>
      </c>
      <c r="L3160" s="56" t="str">
        <f t="shared" si="590"/>
        <v/>
      </c>
      <c r="M3160" s="56" t="str">
        <f t="shared" si="591"/>
        <v/>
      </c>
      <c r="N3160" s="56" t="str">
        <f t="shared" si="592"/>
        <v/>
      </c>
      <c r="O3160" s="56" t="str">
        <f t="shared" si="598"/>
        <v/>
      </c>
      <c r="P3160" s="56">
        <f>IF(ISERROR(IF($X$5=1,$Y$5,)),"",IF($X$5=1,$Y$5,))</f>
        <v>0</v>
      </c>
      <c r="Q3160" s="56">
        <f>IF(ISERROR(IF($X$6=1,$Y$6,)),"",IF($X$6=1,$Y$6,))</f>
        <v>10000</v>
      </c>
      <c r="R3160" s="56">
        <f>IF(ISERROR(IF($X$7=1,$Y$7,)),"",IF($X$7=1,$Y$7,))</f>
        <v>0</v>
      </c>
      <c r="S3160" s="56">
        <f>IF(ISERROR(IF($X$8=1,$Y$8,)),"",IF($X$8=1,$Y$8,))</f>
        <v>1000</v>
      </c>
      <c r="T3160" s="56">
        <f>IF(ISERROR(IF($X$9=1,$Y$9,)),"",IF($X$9=1,$Y$9,))</f>
        <v>500</v>
      </c>
      <c r="U3160" s="56">
        <f>IF(ISERROR(IF($X$10=1,$Y$10,)),"",IF($X$10=1,$Y$10,))</f>
        <v>500</v>
      </c>
    </row>
    <row r="3161" spans="1:21" x14ac:dyDescent="0.25">
      <c r="A3161" s="75">
        <f t="shared" si="593"/>
        <v>3157</v>
      </c>
      <c r="D3161" s="56" t="s">
        <v>2719</v>
      </c>
      <c r="E3161" s="56">
        <f t="shared" si="594"/>
        <v>3157</v>
      </c>
      <c r="F3161" s="76">
        <f t="shared" si="589"/>
        <v>115</v>
      </c>
      <c r="G3161" s="56" t="str">
        <f t="shared" si="595"/>
        <v>Wayland.PegasusX2.RearTank</v>
      </c>
      <c r="H3161" s="56">
        <f t="shared" si="596"/>
        <v>3157</v>
      </c>
      <c r="I3161" s="56">
        <f>IF(G3161="",0,IF(COUNTIF($G$5:G3161,G3161)=1,0,COUNTIF($G$5:G3161,G3161) )   )</f>
        <v>0</v>
      </c>
      <c r="J3161" s="56" t="str">
        <f t="shared" si="597"/>
        <v/>
      </c>
      <c r="K3161" s="56" t="str">
        <f t="shared" si="588"/>
        <v/>
      </c>
      <c r="L3161" s="56" t="str">
        <f t="shared" si="590"/>
        <v/>
      </c>
      <c r="M3161" s="56" t="str">
        <f t="shared" si="591"/>
        <v/>
      </c>
      <c r="N3161" s="56" t="str">
        <f t="shared" si="592"/>
        <v/>
      </c>
      <c r="O3161" s="56" t="str">
        <f t="shared" si="598"/>
        <v/>
      </c>
      <c r="P3161" s="56">
        <f>IF(ISERROR(IF($X$5=1,$Y$5,)),"",IF($X$5=1,$Y$5,))</f>
        <v>0</v>
      </c>
      <c r="Q3161" s="56">
        <f>IF(ISERROR(IF($X$6=1,$Y$6,)),"",IF($X$6=1,$Y$6,))</f>
        <v>10000</v>
      </c>
      <c r="R3161" s="56">
        <f>IF(ISERROR(IF($X$7=1,$Y$7,)),"",IF($X$7=1,$Y$7,))</f>
        <v>0</v>
      </c>
      <c r="S3161" s="56">
        <f>IF(ISERROR(IF($X$8=1,$Y$8,)),"",IF($X$8=1,$Y$8,))</f>
        <v>1000</v>
      </c>
      <c r="T3161" s="56">
        <f>IF(ISERROR(IF($X$9=1,$Y$9,)),"",IF($X$9=1,$Y$9,))</f>
        <v>500</v>
      </c>
      <c r="U3161" s="56">
        <f>IF(ISERROR(IF($X$10=1,$Y$10,)),"",IF($X$10=1,$Y$10,))</f>
        <v>500</v>
      </c>
    </row>
    <row r="3162" spans="1:21" x14ac:dyDescent="0.25">
      <c r="A3162" s="75">
        <f t="shared" si="593"/>
        <v>3158</v>
      </c>
      <c r="D3162" s="56" t="s">
        <v>2720</v>
      </c>
      <c r="E3162" s="56">
        <f t="shared" si="594"/>
        <v>3158</v>
      </c>
      <c r="F3162" s="76">
        <f t="shared" si="589"/>
        <v>115</v>
      </c>
      <c r="G3162" s="56" t="str">
        <f t="shared" si="595"/>
        <v>Wayland.PegasusX2.TankMK1</v>
      </c>
      <c r="H3162" s="56">
        <f t="shared" si="596"/>
        <v>3158</v>
      </c>
      <c r="I3162" s="56">
        <f>IF(G3162="",0,IF(COUNTIF($G$5:G3162,G3162)=1,0,COUNTIF($G$5:G3162,G3162) )   )</f>
        <v>0</v>
      </c>
      <c r="J3162" s="56" t="str">
        <f t="shared" si="597"/>
        <v/>
      </c>
      <c r="K3162" s="56" t="str">
        <f t="shared" si="588"/>
        <v/>
      </c>
      <c r="L3162" s="56" t="str">
        <f t="shared" si="590"/>
        <v/>
      </c>
      <c r="M3162" s="56" t="str">
        <f t="shared" si="591"/>
        <v/>
      </c>
      <c r="N3162" s="56" t="str">
        <f t="shared" si="592"/>
        <v/>
      </c>
      <c r="O3162" s="56" t="str">
        <f t="shared" si="598"/>
        <v/>
      </c>
      <c r="P3162" s="56">
        <f>IF(ISERROR(IF($X$5=1,$Y$5,)),"",IF($X$5=1,$Y$5,))</f>
        <v>0</v>
      </c>
      <c r="Q3162" s="56">
        <f>IF(ISERROR(IF($X$6=1,$Y$6,)),"",IF($X$6=1,$Y$6,))</f>
        <v>10000</v>
      </c>
      <c r="R3162" s="56">
        <f>IF(ISERROR(IF($X$7=1,$Y$7,)),"",IF($X$7=1,$Y$7,))</f>
        <v>0</v>
      </c>
      <c r="S3162" s="56">
        <f>IF(ISERROR(IF($X$8=1,$Y$8,)),"",IF($X$8=1,$Y$8,))</f>
        <v>1000</v>
      </c>
      <c r="T3162" s="56">
        <f>IF(ISERROR(IF($X$9=1,$Y$9,)),"",IF($X$9=1,$Y$9,))</f>
        <v>500</v>
      </c>
      <c r="U3162" s="56">
        <f>IF(ISERROR(IF($X$10=1,$Y$10,)),"",IF($X$10=1,$Y$10,))</f>
        <v>500</v>
      </c>
    </row>
    <row r="3163" spans="1:21" x14ac:dyDescent="0.25">
      <c r="A3163" s="75">
        <f t="shared" si="593"/>
        <v>3159</v>
      </c>
      <c r="D3163" s="56" t="s">
        <v>2721</v>
      </c>
      <c r="E3163" s="56">
        <f t="shared" si="594"/>
        <v>3159</v>
      </c>
      <c r="F3163" s="76">
        <f t="shared" si="589"/>
        <v>115</v>
      </c>
      <c r="G3163" s="56" t="str">
        <f t="shared" si="595"/>
        <v>Wayland.PegasusX2.TankMK2</v>
      </c>
      <c r="H3163" s="56">
        <f t="shared" si="596"/>
        <v>3159</v>
      </c>
      <c r="I3163" s="56">
        <f>IF(G3163="",0,IF(COUNTIF($G$5:G3163,G3163)=1,0,COUNTIF($G$5:G3163,G3163) )   )</f>
        <v>0</v>
      </c>
      <c r="J3163" s="56" t="str">
        <f t="shared" si="597"/>
        <v/>
      </c>
      <c r="K3163" s="56" t="str">
        <f t="shared" si="588"/>
        <v/>
      </c>
      <c r="L3163" s="56" t="str">
        <f t="shared" si="590"/>
        <v/>
      </c>
      <c r="M3163" s="56" t="str">
        <f t="shared" si="591"/>
        <v/>
      </c>
      <c r="N3163" s="56" t="str">
        <f t="shared" si="592"/>
        <v/>
      </c>
      <c r="O3163" s="56" t="str">
        <f t="shared" si="598"/>
        <v/>
      </c>
      <c r="P3163" s="56">
        <f>IF(ISERROR(IF($X$5=1,$Y$5,)),"",IF($X$5=1,$Y$5,))</f>
        <v>0</v>
      </c>
      <c r="Q3163" s="56">
        <f>IF(ISERROR(IF($X$6=1,$Y$6,)),"",IF($X$6=1,$Y$6,))</f>
        <v>10000</v>
      </c>
      <c r="R3163" s="56">
        <f>IF(ISERROR(IF($X$7=1,$Y$7,)),"",IF($X$7=1,$Y$7,))</f>
        <v>0</v>
      </c>
      <c r="S3163" s="56">
        <f>IF(ISERROR(IF($X$8=1,$Y$8,)),"",IF($X$8=1,$Y$8,))</f>
        <v>1000</v>
      </c>
      <c r="T3163" s="56">
        <f>IF(ISERROR(IF($X$9=1,$Y$9,)),"",IF($X$9=1,$Y$9,))</f>
        <v>500</v>
      </c>
      <c r="U3163" s="56">
        <f>IF(ISERROR(IF($X$10=1,$Y$10,)),"",IF($X$10=1,$Y$10,))</f>
        <v>500</v>
      </c>
    </row>
    <row r="3164" spans="1:21" x14ac:dyDescent="0.25">
      <c r="A3164" s="75">
        <f t="shared" si="593"/>
        <v>3160</v>
      </c>
      <c r="D3164" s="56" t="s">
        <v>2722</v>
      </c>
      <c r="E3164" s="56">
        <f t="shared" si="594"/>
        <v>3160</v>
      </c>
      <c r="F3164" s="76">
        <f t="shared" si="589"/>
        <v>115</v>
      </c>
      <c r="G3164" s="56" t="str">
        <f t="shared" si="595"/>
        <v>Wayland.PegasusX2.TankMK3</v>
      </c>
      <c r="H3164" s="56">
        <f t="shared" si="596"/>
        <v>3160</v>
      </c>
      <c r="I3164" s="56">
        <f>IF(G3164="",0,IF(COUNTIF($G$5:G3164,G3164)=1,0,COUNTIF($G$5:G3164,G3164) )   )</f>
        <v>0</v>
      </c>
      <c r="J3164" s="56" t="str">
        <f t="shared" si="597"/>
        <v/>
      </c>
      <c r="K3164" s="56" t="str">
        <f t="shared" si="588"/>
        <v/>
      </c>
      <c r="L3164" s="56" t="str">
        <f t="shared" si="590"/>
        <v/>
      </c>
      <c r="M3164" s="56" t="str">
        <f t="shared" si="591"/>
        <v/>
      </c>
      <c r="N3164" s="56" t="str">
        <f t="shared" si="592"/>
        <v/>
      </c>
      <c r="O3164" s="56" t="str">
        <f t="shared" si="598"/>
        <v/>
      </c>
      <c r="P3164" s="56">
        <f>IF(ISERROR(IF($X$5=1,$Y$5,)),"",IF($X$5=1,$Y$5,))</f>
        <v>0</v>
      </c>
      <c r="Q3164" s="56">
        <f>IF(ISERROR(IF($X$6=1,$Y$6,)),"",IF($X$6=1,$Y$6,))</f>
        <v>10000</v>
      </c>
      <c r="R3164" s="56">
        <f>IF(ISERROR(IF($X$7=1,$Y$7,)),"",IF($X$7=1,$Y$7,))</f>
        <v>0</v>
      </c>
      <c r="S3164" s="56">
        <f>IF(ISERROR(IF($X$8=1,$Y$8,)),"",IF($X$8=1,$Y$8,))</f>
        <v>1000</v>
      </c>
      <c r="T3164" s="56">
        <f>IF(ISERROR(IF($X$9=1,$Y$9,)),"",IF($X$9=1,$Y$9,))</f>
        <v>500</v>
      </c>
      <c r="U3164" s="56">
        <f>IF(ISERROR(IF($X$10=1,$Y$10,)),"",IF($X$10=1,$Y$10,))</f>
        <v>500</v>
      </c>
    </row>
    <row r="3165" spans="1:21" x14ac:dyDescent="0.25">
      <c r="A3165" s="75">
        <f t="shared" si="593"/>
        <v>3161</v>
      </c>
      <c r="D3165" s="56" t="s">
        <v>2723</v>
      </c>
      <c r="E3165" s="56">
        <f t="shared" si="594"/>
        <v>3161</v>
      </c>
      <c r="F3165" s="76">
        <f t="shared" si="589"/>
        <v>115</v>
      </c>
      <c r="G3165" s="56" t="str">
        <f t="shared" si="595"/>
        <v>Wayland.PegasusX2.TankMK4</v>
      </c>
      <c r="H3165" s="56">
        <f t="shared" si="596"/>
        <v>3161</v>
      </c>
      <c r="I3165" s="56">
        <f>IF(G3165="",0,IF(COUNTIF($G$5:G3165,G3165)=1,0,COUNTIF($G$5:G3165,G3165) )   )</f>
        <v>0</v>
      </c>
      <c r="J3165" s="56" t="str">
        <f t="shared" si="597"/>
        <v/>
      </c>
      <c r="K3165" s="56" t="str">
        <f t="shared" si="588"/>
        <v/>
      </c>
      <c r="L3165" s="56" t="str">
        <f t="shared" si="590"/>
        <v/>
      </c>
      <c r="M3165" s="56" t="str">
        <f t="shared" si="591"/>
        <v/>
      </c>
      <c r="N3165" s="56" t="str">
        <f t="shared" si="592"/>
        <v/>
      </c>
      <c r="O3165" s="56" t="str">
        <f t="shared" si="598"/>
        <v/>
      </c>
      <c r="P3165" s="56">
        <f>IF(ISERROR(IF($X$5=1,$Y$5,)),"",IF($X$5=1,$Y$5,))</f>
        <v>0</v>
      </c>
      <c r="Q3165" s="56">
        <f>IF(ISERROR(IF($X$6=1,$Y$6,)),"",IF($X$6=1,$Y$6,))</f>
        <v>10000</v>
      </c>
      <c r="R3165" s="56">
        <f>IF(ISERROR(IF($X$7=1,$Y$7,)),"",IF($X$7=1,$Y$7,))</f>
        <v>0</v>
      </c>
      <c r="S3165" s="56">
        <f>IF(ISERROR(IF($X$8=1,$Y$8,)),"",IF($X$8=1,$Y$8,))</f>
        <v>1000</v>
      </c>
      <c r="T3165" s="56">
        <f>IF(ISERROR(IF($X$9=1,$Y$9,)),"",IF($X$9=1,$Y$9,))</f>
        <v>500</v>
      </c>
      <c r="U3165" s="56">
        <f>IF(ISERROR(IF($X$10=1,$Y$10,)),"",IF($X$10=1,$Y$10,))</f>
        <v>500</v>
      </c>
    </row>
    <row r="3166" spans="1:21" x14ac:dyDescent="0.25">
      <c r="A3166" s="75">
        <f t="shared" si="593"/>
        <v>3162</v>
      </c>
      <c r="D3166" s="56" t="s">
        <v>2724</v>
      </c>
      <c r="E3166" s="56">
        <f t="shared" si="594"/>
        <v>3162</v>
      </c>
      <c r="F3166" s="76">
        <f t="shared" si="589"/>
        <v>115</v>
      </c>
      <c r="G3166" s="56" t="str">
        <f t="shared" si="595"/>
        <v>PX2.LandingBay</v>
      </c>
      <c r="H3166" s="56">
        <f t="shared" si="596"/>
        <v>3162</v>
      </c>
      <c r="I3166" s="56">
        <f>IF(G3166="",0,IF(COUNTIF($G$5:G3166,G3166)=1,0,COUNTIF($G$5:G3166,G3166) )   )</f>
        <v>0</v>
      </c>
      <c r="J3166" s="56" t="str">
        <f t="shared" si="597"/>
        <v/>
      </c>
      <c r="K3166" s="56" t="str">
        <f t="shared" si="588"/>
        <v/>
      </c>
      <c r="L3166" s="56" t="str">
        <f t="shared" si="590"/>
        <v/>
      </c>
      <c r="M3166" s="56" t="str">
        <f t="shared" si="591"/>
        <v/>
      </c>
      <c r="N3166" s="56" t="str">
        <f t="shared" si="592"/>
        <v/>
      </c>
      <c r="O3166" s="56" t="str">
        <f t="shared" si="598"/>
        <v/>
      </c>
      <c r="P3166" s="56">
        <f>IF(ISERROR(IF($X$5=1,$Y$5,)),"",IF($X$5=1,$Y$5,))</f>
        <v>0</v>
      </c>
      <c r="Q3166" s="56">
        <f>IF(ISERROR(IF($X$6=1,$Y$6,)),"",IF($X$6=1,$Y$6,))</f>
        <v>10000</v>
      </c>
      <c r="R3166" s="56">
        <f>IF(ISERROR(IF($X$7=1,$Y$7,)),"",IF($X$7=1,$Y$7,))</f>
        <v>0</v>
      </c>
      <c r="S3166" s="56">
        <f>IF(ISERROR(IF($X$8=1,$Y$8,)),"",IF($X$8=1,$Y$8,))</f>
        <v>1000</v>
      </c>
      <c r="T3166" s="56">
        <f>IF(ISERROR(IF($X$9=1,$Y$9,)),"",IF($X$9=1,$Y$9,))</f>
        <v>500</v>
      </c>
      <c r="U3166" s="56">
        <f>IF(ISERROR(IF($X$10=1,$Y$10,)),"",IF($X$10=1,$Y$10,))</f>
        <v>500</v>
      </c>
    </row>
    <row r="3167" spans="1:21" x14ac:dyDescent="0.25">
      <c r="A3167" s="75">
        <f t="shared" si="593"/>
        <v>3163</v>
      </c>
      <c r="D3167" s="56" t="s">
        <v>2730</v>
      </c>
      <c r="E3167" s="56">
        <f t="shared" si="594"/>
        <v>3163</v>
      </c>
      <c r="F3167" s="76">
        <f t="shared" si="589"/>
        <v>115</v>
      </c>
      <c r="G3167" s="56" t="str">
        <f t="shared" si="595"/>
        <v>Wayland.Alpha.launchpad</v>
      </c>
      <c r="H3167" s="56">
        <f t="shared" si="596"/>
        <v>3163</v>
      </c>
      <c r="I3167" s="56">
        <f>IF(G3167="",0,IF(COUNTIF($G$5:G3167,G3167)=1,0,COUNTIF($G$5:G3167,G3167) )   )</f>
        <v>0</v>
      </c>
      <c r="J3167" s="56" t="str">
        <f t="shared" si="597"/>
        <v/>
      </c>
      <c r="K3167" s="56" t="str">
        <f t="shared" si="588"/>
        <v/>
      </c>
      <c r="L3167" s="56" t="str">
        <f t="shared" si="590"/>
        <v/>
      </c>
      <c r="M3167" s="56" t="str">
        <f t="shared" si="591"/>
        <v/>
      </c>
      <c r="N3167" s="56" t="str">
        <f t="shared" si="592"/>
        <v/>
      </c>
      <c r="O3167" s="56" t="str">
        <f t="shared" si="598"/>
        <v/>
      </c>
      <c r="P3167" s="56">
        <f>IF(ISERROR(IF($X$5=1,$Y$5,)),"",IF($X$5=1,$Y$5,))</f>
        <v>0</v>
      </c>
      <c r="Q3167" s="56">
        <f>IF(ISERROR(IF($X$6=1,$Y$6,)),"",IF($X$6=1,$Y$6,))</f>
        <v>10000</v>
      </c>
      <c r="R3167" s="56">
        <f>IF(ISERROR(IF($X$7=1,$Y$7,)),"",IF($X$7=1,$Y$7,))</f>
        <v>0</v>
      </c>
      <c r="S3167" s="56">
        <f>IF(ISERROR(IF($X$8=1,$Y$8,)),"",IF($X$8=1,$Y$8,))</f>
        <v>1000</v>
      </c>
      <c r="T3167" s="56">
        <f>IF(ISERROR(IF($X$9=1,$Y$9,)),"",IF($X$9=1,$Y$9,))</f>
        <v>500</v>
      </c>
      <c r="U3167" s="56">
        <f>IF(ISERROR(IF($X$10=1,$Y$10,)),"",IF($X$10=1,$Y$10,))</f>
        <v>500</v>
      </c>
    </row>
    <row r="3168" spans="1:21" x14ac:dyDescent="0.25">
      <c r="A3168" s="75">
        <f t="shared" si="593"/>
        <v>3164</v>
      </c>
      <c r="D3168" s="56" t="s">
        <v>2725</v>
      </c>
      <c r="E3168" s="56">
        <f t="shared" si="594"/>
        <v>3164</v>
      </c>
      <c r="F3168" s="76">
        <f t="shared" si="589"/>
        <v>115</v>
      </c>
      <c r="G3168" s="56" t="str">
        <f t="shared" si="595"/>
        <v>Wayland.PegasusX2.Airbrake</v>
      </c>
      <c r="H3168" s="56">
        <f t="shared" si="596"/>
        <v>3164</v>
      </c>
      <c r="I3168" s="56">
        <f>IF(G3168="",0,IF(COUNTIF($G$5:G3168,G3168)=1,0,COUNTIF($G$5:G3168,G3168) )   )</f>
        <v>0</v>
      </c>
      <c r="J3168" s="56" t="str">
        <f t="shared" si="597"/>
        <v/>
      </c>
      <c r="K3168" s="56" t="str">
        <f t="shared" si="588"/>
        <v/>
      </c>
      <c r="L3168" s="56" t="str">
        <f t="shared" si="590"/>
        <v/>
      </c>
      <c r="M3168" s="56" t="str">
        <f t="shared" si="591"/>
        <v/>
      </c>
      <c r="N3168" s="56" t="str">
        <f t="shared" si="592"/>
        <v/>
      </c>
      <c r="O3168" s="56" t="str">
        <f t="shared" si="598"/>
        <v/>
      </c>
      <c r="P3168" s="56">
        <f>IF(ISERROR(IF($X$5=1,$Y$5,)),"",IF($X$5=1,$Y$5,))</f>
        <v>0</v>
      </c>
      <c r="Q3168" s="56">
        <f>IF(ISERROR(IF($X$6=1,$Y$6,)),"",IF($X$6=1,$Y$6,))</f>
        <v>10000</v>
      </c>
      <c r="R3168" s="56">
        <f>IF(ISERROR(IF($X$7=1,$Y$7,)),"",IF($X$7=1,$Y$7,))</f>
        <v>0</v>
      </c>
      <c r="S3168" s="56">
        <f>IF(ISERROR(IF($X$8=1,$Y$8,)),"",IF($X$8=1,$Y$8,))</f>
        <v>1000</v>
      </c>
      <c r="T3168" s="56">
        <f>IF(ISERROR(IF($X$9=1,$Y$9,)),"",IF($X$9=1,$Y$9,))</f>
        <v>500</v>
      </c>
      <c r="U3168" s="56">
        <f>IF(ISERROR(IF($X$10=1,$Y$10,)),"",IF($X$10=1,$Y$10,))</f>
        <v>500</v>
      </c>
    </row>
    <row r="3169" spans="1:21" x14ac:dyDescent="0.25">
      <c r="A3169" s="75">
        <f t="shared" si="593"/>
        <v>3165</v>
      </c>
      <c r="D3169" s="56" t="s">
        <v>2726</v>
      </c>
      <c r="E3169" s="56">
        <f t="shared" si="594"/>
        <v>3165</v>
      </c>
      <c r="F3169" s="76">
        <f t="shared" si="589"/>
        <v>115</v>
      </c>
      <c r="G3169" s="56" t="str">
        <f t="shared" si="595"/>
        <v>Wayland.PegasusX2.ASAS</v>
      </c>
      <c r="H3169" s="56">
        <f t="shared" si="596"/>
        <v>3165</v>
      </c>
      <c r="I3169" s="56">
        <f>IF(G3169="",0,IF(COUNTIF($G$5:G3169,G3169)=1,0,COUNTIF($G$5:G3169,G3169) )   )</f>
        <v>0</v>
      </c>
      <c r="J3169" s="56" t="str">
        <f t="shared" si="597"/>
        <v/>
      </c>
      <c r="K3169" s="56" t="str">
        <f t="shared" si="588"/>
        <v/>
      </c>
      <c r="L3169" s="56" t="str">
        <f t="shared" si="590"/>
        <v/>
      </c>
      <c r="M3169" s="56" t="str">
        <f t="shared" si="591"/>
        <v/>
      </c>
      <c r="N3169" s="56" t="str">
        <f t="shared" si="592"/>
        <v/>
      </c>
      <c r="O3169" s="56" t="str">
        <f t="shared" si="598"/>
        <v/>
      </c>
      <c r="P3169" s="56">
        <f>IF(ISERROR(IF($X$5=1,$Y$5,)),"",IF($X$5=1,$Y$5,))</f>
        <v>0</v>
      </c>
      <c r="Q3169" s="56">
        <f>IF(ISERROR(IF($X$6=1,$Y$6,)),"",IF($X$6=1,$Y$6,))</f>
        <v>10000</v>
      </c>
      <c r="R3169" s="56">
        <f>IF(ISERROR(IF($X$7=1,$Y$7,)),"",IF($X$7=1,$Y$7,))</f>
        <v>0</v>
      </c>
      <c r="S3169" s="56">
        <f>IF(ISERROR(IF($X$8=1,$Y$8,)),"",IF($X$8=1,$Y$8,))</f>
        <v>1000</v>
      </c>
      <c r="T3169" s="56">
        <f>IF(ISERROR(IF($X$9=1,$Y$9,)),"",IF($X$9=1,$Y$9,))</f>
        <v>500</v>
      </c>
      <c r="U3169" s="56">
        <f>IF(ISERROR(IF($X$10=1,$Y$10,)),"",IF($X$10=1,$Y$10,))</f>
        <v>500</v>
      </c>
    </row>
    <row r="3170" spans="1:21" x14ac:dyDescent="0.25">
      <c r="A3170" s="75">
        <f t="shared" si="593"/>
        <v>3166</v>
      </c>
      <c r="D3170" s="56" t="s">
        <v>2727</v>
      </c>
      <c r="E3170" s="56">
        <f t="shared" si="594"/>
        <v>3166</v>
      </c>
      <c r="F3170" s="76">
        <f t="shared" si="589"/>
        <v>115</v>
      </c>
      <c r="G3170" s="56" t="str">
        <f t="shared" si="595"/>
        <v>Wayland.PegasusX2.PodLeg</v>
      </c>
      <c r="H3170" s="56">
        <f t="shared" si="596"/>
        <v>3166</v>
      </c>
      <c r="I3170" s="56">
        <f>IF(G3170="",0,IF(COUNTIF($G$5:G3170,G3170)=1,0,COUNTIF($G$5:G3170,G3170) )   )</f>
        <v>0</v>
      </c>
      <c r="J3170" s="56" t="str">
        <f t="shared" si="597"/>
        <v/>
      </c>
      <c r="K3170" s="56" t="str">
        <f t="shared" si="588"/>
        <v/>
      </c>
      <c r="L3170" s="56" t="str">
        <f t="shared" si="590"/>
        <v/>
      </c>
      <c r="M3170" s="56" t="str">
        <f t="shared" si="591"/>
        <v/>
      </c>
      <c r="N3170" s="56" t="str">
        <f t="shared" si="592"/>
        <v/>
      </c>
      <c r="O3170" s="56" t="str">
        <f t="shared" si="598"/>
        <v/>
      </c>
      <c r="P3170" s="56">
        <f>IF(ISERROR(IF($X$5=1,$Y$5,)),"",IF($X$5=1,$Y$5,))</f>
        <v>0</v>
      </c>
      <c r="Q3170" s="56">
        <f>IF(ISERROR(IF($X$6=1,$Y$6,)),"",IF($X$6=1,$Y$6,))</f>
        <v>10000</v>
      </c>
      <c r="R3170" s="56">
        <f>IF(ISERROR(IF($X$7=1,$Y$7,)),"",IF($X$7=1,$Y$7,))</f>
        <v>0</v>
      </c>
      <c r="S3170" s="56">
        <f>IF(ISERROR(IF($X$8=1,$Y$8,)),"",IF($X$8=1,$Y$8,))</f>
        <v>1000</v>
      </c>
      <c r="T3170" s="56">
        <f>IF(ISERROR(IF($X$9=1,$Y$9,)),"",IF($X$9=1,$Y$9,))</f>
        <v>500</v>
      </c>
      <c r="U3170" s="56">
        <f>IF(ISERROR(IF($X$10=1,$Y$10,)),"",IF($X$10=1,$Y$10,))</f>
        <v>500</v>
      </c>
    </row>
    <row r="3171" spans="1:21" x14ac:dyDescent="0.25">
      <c r="A3171" s="75">
        <f t="shared" si="593"/>
        <v>3167</v>
      </c>
      <c r="D3171" s="56" t="s">
        <v>2728</v>
      </c>
      <c r="E3171" s="56">
        <f t="shared" si="594"/>
        <v>3167</v>
      </c>
      <c r="F3171" s="76">
        <f t="shared" si="589"/>
        <v>115</v>
      </c>
      <c r="G3171" s="56" t="str">
        <f t="shared" si="595"/>
        <v>Wayland.PegasusX2.RCSLinear</v>
      </c>
      <c r="H3171" s="56">
        <f t="shared" si="596"/>
        <v>3167</v>
      </c>
      <c r="I3171" s="56">
        <f>IF(G3171="",0,IF(COUNTIF($G$5:G3171,G3171)=1,0,COUNTIF($G$5:G3171,G3171) )   )</f>
        <v>0</v>
      </c>
      <c r="J3171" s="56" t="str">
        <f t="shared" si="597"/>
        <v/>
      </c>
      <c r="K3171" s="56" t="str">
        <f t="shared" si="588"/>
        <v/>
      </c>
      <c r="L3171" s="56" t="str">
        <f t="shared" si="590"/>
        <v/>
      </c>
      <c r="M3171" s="56" t="str">
        <f t="shared" si="591"/>
        <v/>
      </c>
      <c r="N3171" s="56" t="str">
        <f t="shared" si="592"/>
        <v/>
      </c>
      <c r="O3171" s="56" t="str">
        <f t="shared" si="598"/>
        <v/>
      </c>
      <c r="P3171" s="56">
        <f>IF(ISERROR(IF($X$5=1,$Y$5,)),"",IF($X$5=1,$Y$5,))</f>
        <v>0</v>
      </c>
      <c r="Q3171" s="56">
        <f>IF(ISERROR(IF($X$6=1,$Y$6,)),"",IF($X$6=1,$Y$6,))</f>
        <v>10000</v>
      </c>
      <c r="R3171" s="56">
        <f>IF(ISERROR(IF($X$7=1,$Y$7,)),"",IF($X$7=1,$Y$7,))</f>
        <v>0</v>
      </c>
      <c r="S3171" s="56">
        <f>IF(ISERROR(IF($X$8=1,$Y$8,)),"",IF($X$8=1,$Y$8,))</f>
        <v>1000</v>
      </c>
      <c r="T3171" s="56">
        <f>IF(ISERROR(IF($X$9=1,$Y$9,)),"",IF($X$9=1,$Y$9,))</f>
        <v>500</v>
      </c>
      <c r="U3171" s="56">
        <f>IF(ISERROR(IF($X$10=1,$Y$10,)),"",IF($X$10=1,$Y$10,))</f>
        <v>500</v>
      </c>
    </row>
    <row r="3172" spans="1:21" x14ac:dyDescent="0.25">
      <c r="A3172" s="75">
        <f t="shared" si="593"/>
        <v>3168</v>
      </c>
      <c r="D3172" s="56" t="s">
        <v>2729</v>
      </c>
      <c r="E3172" s="56">
        <f t="shared" si="594"/>
        <v>3168</v>
      </c>
      <c r="F3172" s="76">
        <f t="shared" si="589"/>
        <v>115</v>
      </c>
      <c r="G3172" s="56" t="str">
        <f t="shared" si="595"/>
        <v>Wayland.PegasusX2.SAS</v>
      </c>
      <c r="H3172" s="56">
        <f t="shared" si="596"/>
        <v>3168</v>
      </c>
      <c r="I3172" s="56">
        <f>IF(G3172="",0,IF(COUNTIF($G$5:G3172,G3172)=1,0,COUNTIF($G$5:G3172,G3172) )   )</f>
        <v>0</v>
      </c>
      <c r="J3172" s="56" t="str">
        <f t="shared" si="597"/>
        <v/>
      </c>
      <c r="K3172" s="56" t="str">
        <f t="shared" si="588"/>
        <v/>
      </c>
      <c r="L3172" s="56" t="str">
        <f t="shared" si="590"/>
        <v/>
      </c>
      <c r="M3172" s="56" t="str">
        <f t="shared" si="591"/>
        <v/>
      </c>
      <c r="N3172" s="56" t="str">
        <f t="shared" si="592"/>
        <v/>
      </c>
      <c r="O3172" s="56" t="str">
        <f t="shared" si="598"/>
        <v/>
      </c>
      <c r="P3172" s="56">
        <f>IF(ISERROR(IF($X$5=1,$Y$5,)),"",IF($X$5=1,$Y$5,))</f>
        <v>0</v>
      </c>
      <c r="Q3172" s="56">
        <f>IF(ISERROR(IF($X$6=1,$Y$6,)),"",IF($X$6=1,$Y$6,))</f>
        <v>10000</v>
      </c>
      <c r="R3172" s="56">
        <f>IF(ISERROR(IF($X$7=1,$Y$7,)),"",IF($X$7=1,$Y$7,))</f>
        <v>0</v>
      </c>
      <c r="S3172" s="56">
        <f>IF(ISERROR(IF($X$8=1,$Y$8,)),"",IF($X$8=1,$Y$8,))</f>
        <v>1000</v>
      </c>
      <c r="T3172" s="56">
        <f>IF(ISERROR(IF($X$9=1,$Y$9,)),"",IF($X$9=1,$Y$9,))</f>
        <v>500</v>
      </c>
      <c r="U3172" s="56">
        <f>IF(ISERROR(IF($X$10=1,$Y$10,)),"",IF($X$10=1,$Y$10,))</f>
        <v>500</v>
      </c>
    </row>
    <row r="3173" spans="1:21" x14ac:dyDescent="0.25">
      <c r="A3173" s="75">
        <f t="shared" si="593"/>
        <v>3169</v>
      </c>
      <c r="C3173" s="56" t="s">
        <v>2532</v>
      </c>
      <c r="E3173" s="56">
        <f t="shared" si="594"/>
        <v>3169</v>
      </c>
      <c r="F3173" s="76">
        <f t="shared" si="589"/>
        <v>115</v>
      </c>
      <c r="G3173" s="56" t="str">
        <f t="shared" si="595"/>
        <v/>
      </c>
      <c r="H3173" s="56">
        <f t="shared" si="596"/>
        <v>3169</v>
      </c>
      <c r="I3173" s="56">
        <f>IF(G3173="",0,IF(COUNTIF($G$5:G3173,G3173)=1,0,COUNTIF($G$5:G3173,G3173) )   )</f>
        <v>0</v>
      </c>
      <c r="J3173" s="56" t="str">
        <f t="shared" si="597"/>
        <v/>
      </c>
      <c r="K3173" s="56" t="str">
        <f t="shared" si="588"/>
        <v/>
      </c>
      <c r="L3173" s="56" t="str">
        <f t="shared" si="590"/>
        <v/>
      </c>
      <c r="M3173" s="56" t="str">
        <f t="shared" si="591"/>
        <v/>
      </c>
      <c r="N3173" s="56" t="str">
        <f t="shared" si="592"/>
        <v/>
      </c>
      <c r="O3173" s="56" t="str">
        <f t="shared" si="598"/>
        <v/>
      </c>
      <c r="P3173" s="56">
        <f>IF(ISERROR(IF($X$5=1,$Y$5,)),"",IF($X$5=1,$Y$5,))</f>
        <v>0</v>
      </c>
      <c r="Q3173" s="56">
        <f>IF(ISERROR(IF($X$6=1,$Y$6,)),"",IF($X$6=1,$Y$6,))</f>
        <v>10000</v>
      </c>
      <c r="R3173" s="56">
        <f>IF(ISERROR(IF($X$7=1,$Y$7,)),"",IF($X$7=1,$Y$7,))</f>
        <v>0</v>
      </c>
      <c r="S3173" s="56">
        <f>IF(ISERROR(IF($X$8=1,$Y$8,)),"",IF($X$8=1,$Y$8,))</f>
        <v>1000</v>
      </c>
      <c r="T3173" s="56">
        <f>IF(ISERROR(IF($X$9=1,$Y$9,)),"",IF($X$9=1,$Y$9,))</f>
        <v>500</v>
      </c>
      <c r="U3173" s="56">
        <f>IF(ISERROR(IF($X$10=1,$Y$10,)),"",IF($X$10=1,$Y$10,))</f>
        <v>500</v>
      </c>
    </row>
    <row r="3174" spans="1:21" x14ac:dyDescent="0.25">
      <c r="A3174" s="75">
        <f t="shared" si="593"/>
        <v>3170</v>
      </c>
      <c r="B3174" s="56" t="s">
        <v>2532</v>
      </c>
      <c r="E3174" s="56">
        <f t="shared" si="594"/>
        <v>3170</v>
      </c>
      <c r="F3174" s="76">
        <f t="shared" si="589"/>
        <v>115</v>
      </c>
      <c r="G3174" s="56" t="str">
        <f t="shared" si="595"/>
        <v/>
      </c>
      <c r="H3174" s="56">
        <f t="shared" si="596"/>
        <v>3170</v>
      </c>
      <c r="I3174" s="56">
        <f>IF(G3174="",0,IF(COUNTIF($G$5:G3174,G3174)=1,0,COUNTIF($G$5:G3174,G3174) )   )</f>
        <v>0</v>
      </c>
      <c r="J3174" s="56" t="str">
        <f t="shared" si="597"/>
        <v/>
      </c>
      <c r="K3174" s="56" t="str">
        <f t="shared" si="588"/>
        <v/>
      </c>
      <c r="L3174" s="56" t="str">
        <f t="shared" si="590"/>
        <v/>
      </c>
      <c r="M3174" s="56" t="str">
        <f t="shared" si="591"/>
        <v/>
      </c>
      <c r="N3174" s="56" t="str">
        <f t="shared" si="592"/>
        <v/>
      </c>
      <c r="O3174" s="56" t="str">
        <f t="shared" si="598"/>
        <v/>
      </c>
      <c r="P3174" s="56">
        <f>IF(ISERROR(IF($X$5=1,$Y$5,)),"",IF($X$5=1,$Y$5,))</f>
        <v>0</v>
      </c>
      <c r="Q3174" s="56">
        <f>IF(ISERROR(IF($X$6=1,$Y$6,)),"",IF($X$6=1,$Y$6,))</f>
        <v>10000</v>
      </c>
      <c r="R3174" s="56">
        <f>IF(ISERROR(IF($X$7=1,$Y$7,)),"",IF($X$7=1,$Y$7,))</f>
        <v>0</v>
      </c>
      <c r="S3174" s="56">
        <f>IF(ISERROR(IF($X$8=1,$Y$8,)),"",IF($X$8=1,$Y$8,))</f>
        <v>1000</v>
      </c>
      <c r="T3174" s="56">
        <f>IF(ISERROR(IF($X$9=1,$Y$9,)),"",IF($X$9=1,$Y$9,))</f>
        <v>500</v>
      </c>
      <c r="U3174" s="56">
        <f>IF(ISERROR(IF($X$10=1,$Y$10,)),"",IF($X$10=1,$Y$10,))</f>
        <v>500</v>
      </c>
    </row>
    <row r="3175" spans="1:21" x14ac:dyDescent="0.25">
      <c r="A3175" s="75">
        <f t="shared" si="593"/>
        <v>3171</v>
      </c>
      <c r="B3175" s="56" t="s">
        <v>2517</v>
      </c>
      <c r="E3175" s="56">
        <f t="shared" si="594"/>
        <v>3171</v>
      </c>
      <c r="F3175" s="76">
        <f t="shared" si="589"/>
        <v>115</v>
      </c>
      <c r="G3175" s="56" t="str">
        <f t="shared" si="595"/>
        <v/>
      </c>
      <c r="H3175" s="56">
        <f t="shared" si="596"/>
        <v>3171</v>
      </c>
      <c r="I3175" s="56">
        <f>IF(G3175="",0,IF(COUNTIF($G$5:G3175,G3175)=1,0,COUNTIF($G$5:G3175,G3175) )   )</f>
        <v>0</v>
      </c>
      <c r="J3175" s="56" t="str">
        <f t="shared" si="597"/>
        <v/>
      </c>
      <c r="K3175" s="56" t="str">
        <f t="shared" si="588"/>
        <v/>
      </c>
      <c r="L3175" s="56" t="str">
        <f t="shared" si="590"/>
        <v/>
      </c>
      <c r="M3175" s="56" t="str">
        <f t="shared" si="591"/>
        <v/>
      </c>
      <c r="N3175" s="56" t="str">
        <f t="shared" si="592"/>
        <v/>
      </c>
      <c r="O3175" s="56" t="str">
        <f t="shared" si="598"/>
        <v/>
      </c>
      <c r="P3175" s="56">
        <f>IF(ISERROR(IF($X$5=1,$Y$5,)),"",IF($X$5=1,$Y$5,))</f>
        <v>0</v>
      </c>
      <c r="Q3175" s="56">
        <f>IF(ISERROR(IF($X$6=1,$Y$6,)),"",IF($X$6=1,$Y$6,))</f>
        <v>10000</v>
      </c>
      <c r="R3175" s="56">
        <f>IF(ISERROR(IF($X$7=1,$Y$7,)),"",IF($X$7=1,$Y$7,))</f>
        <v>0</v>
      </c>
      <c r="S3175" s="56">
        <f>IF(ISERROR(IF($X$8=1,$Y$8,)),"",IF($X$8=1,$Y$8,))</f>
        <v>1000</v>
      </c>
      <c r="T3175" s="56">
        <f>IF(ISERROR(IF($X$9=1,$Y$9,)),"",IF($X$9=1,$Y$9,))</f>
        <v>500</v>
      </c>
      <c r="U3175" s="56">
        <f>IF(ISERROR(IF($X$10=1,$Y$10,)),"",IF($X$10=1,$Y$10,))</f>
        <v>500</v>
      </c>
    </row>
    <row r="3176" spans="1:21" x14ac:dyDescent="0.25">
      <c r="A3176" s="75">
        <f t="shared" si="593"/>
        <v>3172</v>
      </c>
      <c r="B3176" s="56" t="s">
        <v>2518</v>
      </c>
      <c r="E3176" s="56">
        <f t="shared" si="594"/>
        <v>3172</v>
      </c>
      <c r="F3176" s="76">
        <f t="shared" si="589"/>
        <v>115</v>
      </c>
      <c r="G3176" s="56" t="str">
        <f t="shared" si="595"/>
        <v/>
      </c>
      <c r="H3176" s="56">
        <f t="shared" si="596"/>
        <v>3172</v>
      </c>
      <c r="I3176" s="56">
        <f>IF(G3176="",0,IF(COUNTIF($G$5:G3176,G3176)=1,0,COUNTIF($G$5:G3176,G3176) )   )</f>
        <v>0</v>
      </c>
      <c r="J3176" s="56" t="str">
        <f t="shared" si="597"/>
        <v/>
      </c>
      <c r="K3176" s="56" t="str">
        <f t="shared" si="588"/>
        <v/>
      </c>
      <c r="L3176" s="56" t="str">
        <f t="shared" si="590"/>
        <v/>
      </c>
      <c r="M3176" s="56" t="str">
        <f t="shared" si="591"/>
        <v/>
      </c>
      <c r="N3176" s="56" t="str">
        <f t="shared" si="592"/>
        <v/>
      </c>
      <c r="O3176" s="56" t="str">
        <f t="shared" si="598"/>
        <v/>
      </c>
      <c r="P3176" s="56">
        <f>IF(ISERROR(IF($X$5=1,$Y$5,)),"",IF($X$5=1,$Y$5,))</f>
        <v>0</v>
      </c>
      <c r="Q3176" s="56">
        <f>IF(ISERROR(IF($X$6=1,$Y$6,)),"",IF($X$6=1,$Y$6,))</f>
        <v>10000</v>
      </c>
      <c r="R3176" s="56">
        <f>IF(ISERROR(IF($X$7=1,$Y$7,)),"",IF($X$7=1,$Y$7,))</f>
        <v>0</v>
      </c>
      <c r="S3176" s="56">
        <f>IF(ISERROR(IF($X$8=1,$Y$8,)),"",IF($X$8=1,$Y$8,))</f>
        <v>1000</v>
      </c>
      <c r="T3176" s="56">
        <f>IF(ISERROR(IF($X$9=1,$Y$9,)),"",IF($X$9=1,$Y$9,))</f>
        <v>500</v>
      </c>
      <c r="U3176" s="56">
        <f>IF(ISERROR(IF($X$10=1,$Y$10,)),"",IF($X$10=1,$Y$10,))</f>
        <v>500</v>
      </c>
    </row>
    <row r="3177" spans="1:21" x14ac:dyDescent="0.25">
      <c r="A3177" s="75">
        <f t="shared" si="593"/>
        <v>3173</v>
      </c>
      <c r="C3177" s="56" t="s">
        <v>6049</v>
      </c>
      <c r="E3177" s="56">
        <f t="shared" si="594"/>
        <v>3173</v>
      </c>
      <c r="F3177" s="76">
        <f t="shared" si="589"/>
        <v>116</v>
      </c>
      <c r="G3177" s="56" t="str">
        <f t="shared" si="595"/>
        <v>newnode_waylandEagleProject</v>
      </c>
      <c r="H3177" s="56">
        <f t="shared" si="596"/>
        <v>3173</v>
      </c>
      <c r="I3177" s="56">
        <f>IF(G3177="",0,IF(COUNTIF($G$5:G3177,G3177)=1,0,COUNTIF($G$5:G3177,G3177) )   )</f>
        <v>0</v>
      </c>
      <c r="J3177" s="56" t="str">
        <f t="shared" si="597"/>
        <v/>
      </c>
      <c r="K3177" s="56" t="str">
        <f t="shared" si="588"/>
        <v/>
      </c>
      <c r="L3177" s="56" t="str">
        <f t="shared" si="590"/>
        <v/>
      </c>
      <c r="M3177" s="56" t="str">
        <f t="shared" si="591"/>
        <v/>
      </c>
      <c r="N3177" s="56" t="str">
        <f t="shared" si="592"/>
        <v/>
      </c>
      <c r="O3177" s="56" t="str">
        <f t="shared" si="598"/>
        <v/>
      </c>
      <c r="P3177" s="56">
        <f>IF(ISERROR(IF($X$5=1,$Y$5,)),"",IF($X$5=1,$Y$5,))</f>
        <v>0</v>
      </c>
      <c r="Q3177" s="56">
        <f>IF(ISERROR(IF($X$6=1,$Y$6,)),"",IF($X$6=1,$Y$6,))</f>
        <v>10000</v>
      </c>
      <c r="R3177" s="56">
        <f>IF(ISERROR(IF($X$7=1,$Y$7,)),"",IF($X$7=1,$Y$7,))</f>
        <v>0</v>
      </c>
      <c r="S3177" s="56">
        <f>IF(ISERROR(IF($X$8=1,$Y$8,)),"",IF($X$8=1,$Y$8,))</f>
        <v>1000</v>
      </c>
      <c r="T3177" s="56">
        <f>IF(ISERROR(IF($X$9=1,$Y$9,)),"",IF($X$9=1,$Y$9,))</f>
        <v>500</v>
      </c>
      <c r="U3177" s="56">
        <f>IF(ISERROR(IF($X$10=1,$Y$10,)),"",IF($X$10=1,$Y$10,))</f>
        <v>500</v>
      </c>
    </row>
    <row r="3178" spans="1:21" x14ac:dyDescent="0.25">
      <c r="A3178" s="75">
        <f t="shared" si="593"/>
        <v>3174</v>
      </c>
      <c r="C3178" s="56" t="s">
        <v>2684</v>
      </c>
      <c r="E3178" s="56">
        <f t="shared" si="594"/>
        <v>3174</v>
      </c>
      <c r="F3178" s="76">
        <f t="shared" si="589"/>
        <v>116</v>
      </c>
      <c r="G3178" s="56" t="str">
        <f t="shared" si="595"/>
        <v/>
      </c>
      <c r="H3178" s="56">
        <f t="shared" si="596"/>
        <v>3174</v>
      </c>
      <c r="I3178" s="56">
        <f>IF(G3178="",0,IF(COUNTIF($G$5:G3178,G3178)=1,0,COUNTIF($G$5:G3178,G3178) )   )</f>
        <v>0</v>
      </c>
      <c r="J3178" s="56" t="str">
        <f t="shared" si="597"/>
        <v/>
      </c>
      <c r="K3178" s="56" t="str">
        <f t="shared" si="588"/>
        <v/>
      </c>
      <c r="L3178" s="56" t="str">
        <f t="shared" si="590"/>
        <v/>
      </c>
      <c r="M3178" s="56" t="str">
        <f t="shared" si="591"/>
        <v/>
      </c>
      <c r="N3178" s="56" t="str">
        <f t="shared" si="592"/>
        <v/>
      </c>
      <c r="O3178" s="56" t="str">
        <f t="shared" si="598"/>
        <v/>
      </c>
      <c r="P3178" s="56">
        <f>IF(ISERROR(IF($X$5=1,$Y$5,)),"",IF($X$5=1,$Y$5,))</f>
        <v>0</v>
      </c>
      <c r="Q3178" s="56">
        <f>IF(ISERROR(IF($X$6=1,$Y$6,)),"",IF($X$6=1,$Y$6,))</f>
        <v>10000</v>
      </c>
      <c r="R3178" s="56">
        <f>IF(ISERROR(IF($X$7=1,$Y$7,)),"",IF($X$7=1,$Y$7,))</f>
        <v>0</v>
      </c>
      <c r="S3178" s="56">
        <f>IF(ISERROR(IF($X$8=1,$Y$8,)),"",IF($X$8=1,$Y$8,))</f>
        <v>1000</v>
      </c>
      <c r="T3178" s="56">
        <f>IF(ISERROR(IF($X$9=1,$Y$9,)),"",IF($X$9=1,$Y$9,))</f>
        <v>500</v>
      </c>
      <c r="U3178" s="56">
        <f>IF(ISERROR(IF($X$10=1,$Y$10,)),"",IF($X$10=1,$Y$10,))</f>
        <v>500</v>
      </c>
    </row>
    <row r="3179" spans="1:21" x14ac:dyDescent="0.25">
      <c r="A3179" s="75">
        <f t="shared" si="593"/>
        <v>3175</v>
      </c>
      <c r="C3179" s="56" t="s">
        <v>6304</v>
      </c>
      <c r="E3179" s="56">
        <f t="shared" si="594"/>
        <v>3175</v>
      </c>
      <c r="F3179" s="76">
        <f t="shared" si="589"/>
        <v>116</v>
      </c>
      <c r="G3179" s="56" t="str">
        <f t="shared" si="595"/>
        <v/>
      </c>
      <c r="H3179" s="56">
        <f t="shared" si="596"/>
        <v>3175</v>
      </c>
      <c r="I3179" s="56">
        <f>IF(G3179="",0,IF(COUNTIF($G$5:G3179,G3179)=1,0,COUNTIF($G$5:G3179,G3179) )   )</f>
        <v>0</v>
      </c>
      <c r="J3179" s="56" t="str">
        <f t="shared" si="597"/>
        <v/>
      </c>
      <c r="K3179" s="56" t="str">
        <f t="shared" si="588"/>
        <v/>
      </c>
      <c r="L3179" s="56" t="str">
        <f t="shared" si="590"/>
        <v/>
      </c>
      <c r="M3179" s="56" t="str">
        <f t="shared" si="591"/>
        <v/>
      </c>
      <c r="N3179" s="56" t="str">
        <f t="shared" si="592"/>
        <v/>
      </c>
      <c r="O3179" s="56" t="str">
        <f t="shared" si="598"/>
        <v/>
      </c>
      <c r="P3179" s="56">
        <f>IF(ISERROR(IF($X$5=1,$Y$5,)),"",IF($X$5=1,$Y$5,))</f>
        <v>0</v>
      </c>
      <c r="Q3179" s="56">
        <f>IF(ISERROR(IF($X$6=1,$Y$6,)),"",IF($X$6=1,$Y$6,))</f>
        <v>10000</v>
      </c>
      <c r="R3179" s="56">
        <f>IF(ISERROR(IF($X$7=1,$Y$7,)),"",IF($X$7=1,$Y$7,))</f>
        <v>0</v>
      </c>
      <c r="S3179" s="56">
        <f>IF(ISERROR(IF($X$8=1,$Y$8,)),"",IF($X$8=1,$Y$8,))</f>
        <v>1000</v>
      </c>
      <c r="T3179" s="56">
        <f>IF(ISERROR(IF($X$9=1,$Y$9,)),"",IF($X$9=1,$Y$9,))</f>
        <v>500</v>
      </c>
      <c r="U3179" s="56">
        <f>IF(ISERROR(IF($X$10=1,$Y$10,)),"",IF($X$10=1,$Y$10,))</f>
        <v>500</v>
      </c>
    </row>
    <row r="3180" spans="1:21" x14ac:dyDescent="0.25">
      <c r="A3180" s="75">
        <f t="shared" si="593"/>
        <v>3176</v>
      </c>
      <c r="C3180" s="56" t="s">
        <v>2644</v>
      </c>
      <c r="E3180" s="56">
        <f t="shared" si="594"/>
        <v>3176</v>
      </c>
      <c r="F3180" s="76">
        <f t="shared" si="589"/>
        <v>116</v>
      </c>
      <c r="G3180" s="56" t="str">
        <f t="shared" si="595"/>
        <v/>
      </c>
      <c r="H3180" s="56">
        <f t="shared" si="596"/>
        <v>3176</v>
      </c>
      <c r="I3180" s="56">
        <f>IF(G3180="",0,IF(COUNTIF($G$5:G3180,G3180)=1,0,COUNTIF($G$5:G3180,G3180) )   )</f>
        <v>0</v>
      </c>
      <c r="J3180" s="56" t="str">
        <f t="shared" si="597"/>
        <v/>
      </c>
      <c r="K3180" s="56" t="str">
        <f t="shared" si="588"/>
        <v/>
      </c>
      <c r="L3180" s="56" t="str">
        <f t="shared" si="590"/>
        <v/>
      </c>
      <c r="M3180" s="56" t="str">
        <f t="shared" si="591"/>
        <v/>
      </c>
      <c r="N3180" s="56" t="str">
        <f t="shared" si="592"/>
        <v/>
      </c>
      <c r="O3180" s="56" t="str">
        <f t="shared" si="598"/>
        <v/>
      </c>
      <c r="P3180" s="56">
        <f>IF(ISERROR(IF($X$5=1,$Y$5,)),"",IF($X$5=1,$Y$5,))</f>
        <v>0</v>
      </c>
      <c r="Q3180" s="56">
        <f>IF(ISERROR(IF($X$6=1,$Y$6,)),"",IF($X$6=1,$Y$6,))</f>
        <v>10000</v>
      </c>
      <c r="R3180" s="56">
        <f>IF(ISERROR(IF($X$7=1,$Y$7,)),"",IF($X$7=1,$Y$7,))</f>
        <v>0</v>
      </c>
      <c r="S3180" s="56">
        <f>IF(ISERROR(IF($X$8=1,$Y$8,)),"",IF($X$8=1,$Y$8,))</f>
        <v>1000</v>
      </c>
      <c r="T3180" s="56">
        <f>IF(ISERROR(IF($X$9=1,$Y$9,)),"",IF($X$9=1,$Y$9,))</f>
        <v>500</v>
      </c>
      <c r="U3180" s="56">
        <f>IF(ISERROR(IF($X$10=1,$Y$10,)),"",IF($X$10=1,$Y$10,))</f>
        <v>500</v>
      </c>
    </row>
    <row r="3181" spans="1:21" x14ac:dyDescent="0.25">
      <c r="A3181" s="75">
        <f t="shared" si="593"/>
        <v>3177</v>
      </c>
      <c r="C3181" s="56" t="s">
        <v>2618</v>
      </c>
      <c r="E3181" s="56">
        <f t="shared" si="594"/>
        <v>3177</v>
      </c>
      <c r="F3181" s="76">
        <f t="shared" si="589"/>
        <v>116</v>
      </c>
      <c r="G3181" s="56" t="str">
        <f t="shared" si="595"/>
        <v/>
      </c>
      <c r="H3181" s="56">
        <f t="shared" si="596"/>
        <v>3177</v>
      </c>
      <c r="I3181" s="56">
        <f>IF(G3181="",0,IF(COUNTIF($G$5:G3181,G3181)=1,0,COUNTIF($G$5:G3181,G3181) )   )</f>
        <v>0</v>
      </c>
      <c r="J3181" s="56" t="str">
        <f t="shared" si="597"/>
        <v/>
      </c>
      <c r="K3181" s="56" t="str">
        <f t="shared" si="588"/>
        <v/>
      </c>
      <c r="L3181" s="56" t="str">
        <f t="shared" si="590"/>
        <v/>
      </c>
      <c r="M3181" s="56" t="str">
        <f t="shared" si="591"/>
        <v/>
      </c>
      <c r="N3181" s="56" t="str">
        <f t="shared" si="592"/>
        <v/>
      </c>
      <c r="O3181" s="56" t="str">
        <f t="shared" si="598"/>
        <v/>
      </c>
      <c r="P3181" s="56">
        <f>IF(ISERROR(IF($X$5=1,$Y$5,)),"",IF($X$5=1,$Y$5,))</f>
        <v>0</v>
      </c>
      <c r="Q3181" s="56">
        <f>IF(ISERROR(IF($X$6=1,$Y$6,)),"",IF($X$6=1,$Y$6,))</f>
        <v>10000</v>
      </c>
      <c r="R3181" s="56">
        <f>IF(ISERROR(IF($X$7=1,$Y$7,)),"",IF($X$7=1,$Y$7,))</f>
        <v>0</v>
      </c>
      <c r="S3181" s="56">
        <f>IF(ISERROR(IF($X$8=1,$Y$8,)),"",IF($X$8=1,$Y$8,))</f>
        <v>1000</v>
      </c>
      <c r="T3181" s="56">
        <f>IF(ISERROR(IF($X$9=1,$Y$9,)),"",IF($X$9=1,$Y$9,))</f>
        <v>500</v>
      </c>
      <c r="U3181" s="56">
        <f>IF(ISERROR(IF($X$10=1,$Y$10,)),"",IF($X$10=1,$Y$10,))</f>
        <v>500</v>
      </c>
    </row>
    <row r="3182" spans="1:21" x14ac:dyDescent="0.25">
      <c r="A3182" s="75">
        <f t="shared" si="593"/>
        <v>3178</v>
      </c>
      <c r="C3182" s="56" t="s">
        <v>6305</v>
      </c>
      <c r="E3182" s="56">
        <f t="shared" si="594"/>
        <v>3178</v>
      </c>
      <c r="F3182" s="76">
        <f t="shared" si="589"/>
        <v>116</v>
      </c>
      <c r="G3182" s="56" t="str">
        <f t="shared" si="595"/>
        <v/>
      </c>
      <c r="H3182" s="56">
        <f t="shared" si="596"/>
        <v>3178</v>
      </c>
      <c r="I3182" s="56">
        <f>IF(G3182="",0,IF(COUNTIF($G$5:G3182,G3182)=1,0,COUNTIF($G$5:G3182,G3182) )   )</f>
        <v>0</v>
      </c>
      <c r="J3182" s="56" t="str">
        <f t="shared" si="597"/>
        <v/>
      </c>
      <c r="K3182" s="56" t="str">
        <f t="shared" si="588"/>
        <v/>
      </c>
      <c r="L3182" s="56" t="str">
        <f t="shared" si="590"/>
        <v/>
      </c>
      <c r="M3182" s="56" t="str">
        <f t="shared" si="591"/>
        <v/>
      </c>
      <c r="N3182" s="56" t="str">
        <f t="shared" si="592"/>
        <v/>
      </c>
      <c r="O3182" s="56" t="str">
        <f t="shared" si="598"/>
        <v/>
      </c>
      <c r="P3182" s="56">
        <f>IF(ISERROR(IF($X$5=1,$Y$5,)),"",IF($X$5=1,$Y$5,))</f>
        <v>0</v>
      </c>
      <c r="Q3182" s="56">
        <f>IF(ISERROR(IF($X$6=1,$Y$6,)),"",IF($X$6=1,$Y$6,))</f>
        <v>10000</v>
      </c>
      <c r="R3182" s="56">
        <f>IF(ISERROR(IF($X$7=1,$Y$7,)),"",IF($X$7=1,$Y$7,))</f>
        <v>0</v>
      </c>
      <c r="S3182" s="56">
        <f>IF(ISERROR(IF($X$8=1,$Y$8,)),"",IF($X$8=1,$Y$8,))</f>
        <v>1000</v>
      </c>
      <c r="T3182" s="56">
        <f>IF(ISERROR(IF($X$9=1,$Y$9,)),"",IF($X$9=1,$Y$9,))</f>
        <v>500</v>
      </c>
      <c r="U3182" s="56">
        <f>IF(ISERROR(IF($X$10=1,$Y$10,)),"",IF($X$10=1,$Y$10,))</f>
        <v>500</v>
      </c>
    </row>
    <row r="3183" spans="1:21" x14ac:dyDescent="0.25">
      <c r="A3183" s="75">
        <f t="shared" si="593"/>
        <v>3179</v>
      </c>
      <c r="C3183" s="56" t="s">
        <v>2525</v>
      </c>
      <c r="E3183" s="56">
        <f t="shared" si="594"/>
        <v>3179</v>
      </c>
      <c r="F3183" s="76">
        <f t="shared" si="589"/>
        <v>116</v>
      </c>
      <c r="G3183" s="56" t="str">
        <f t="shared" si="595"/>
        <v/>
      </c>
      <c r="H3183" s="56">
        <f t="shared" si="596"/>
        <v>3179</v>
      </c>
      <c r="I3183" s="56">
        <f>IF(G3183="",0,IF(COUNTIF($G$5:G3183,G3183)=1,0,COUNTIF($G$5:G3183,G3183) )   )</f>
        <v>0</v>
      </c>
      <c r="J3183" s="56" t="str">
        <f t="shared" si="597"/>
        <v/>
      </c>
      <c r="K3183" s="56" t="str">
        <f t="shared" si="588"/>
        <v/>
      </c>
      <c r="L3183" s="56" t="str">
        <f t="shared" si="590"/>
        <v/>
      </c>
      <c r="M3183" s="56" t="str">
        <f t="shared" si="591"/>
        <v/>
      </c>
      <c r="N3183" s="56" t="str">
        <f t="shared" si="592"/>
        <v/>
      </c>
      <c r="O3183" s="56" t="str">
        <f t="shared" si="598"/>
        <v/>
      </c>
      <c r="P3183" s="56">
        <f>IF(ISERROR(IF($X$5=1,$Y$5,)),"",IF($X$5=1,$Y$5,))</f>
        <v>0</v>
      </c>
      <c r="Q3183" s="56">
        <f>IF(ISERROR(IF($X$6=1,$Y$6,)),"",IF($X$6=1,$Y$6,))</f>
        <v>10000</v>
      </c>
      <c r="R3183" s="56">
        <f>IF(ISERROR(IF($X$7=1,$Y$7,)),"",IF($X$7=1,$Y$7,))</f>
        <v>0</v>
      </c>
      <c r="S3183" s="56">
        <f>IF(ISERROR(IF($X$8=1,$Y$8,)),"",IF($X$8=1,$Y$8,))</f>
        <v>1000</v>
      </c>
      <c r="T3183" s="56">
        <f>IF(ISERROR(IF($X$9=1,$Y$9,)),"",IF($X$9=1,$Y$9,))</f>
        <v>500</v>
      </c>
      <c r="U3183" s="56">
        <f>IF(ISERROR(IF($X$10=1,$Y$10,)),"",IF($X$10=1,$Y$10,))</f>
        <v>500</v>
      </c>
    </row>
    <row r="3184" spans="1:21" x14ac:dyDescent="0.25">
      <c r="A3184" s="75">
        <f t="shared" si="593"/>
        <v>3180</v>
      </c>
      <c r="C3184" s="56" t="s">
        <v>2526</v>
      </c>
      <c r="E3184" s="56">
        <f t="shared" si="594"/>
        <v>3180</v>
      </c>
      <c r="F3184" s="76">
        <f t="shared" si="589"/>
        <v>116</v>
      </c>
      <c r="G3184" s="56" t="str">
        <f t="shared" si="595"/>
        <v/>
      </c>
      <c r="H3184" s="56">
        <f t="shared" si="596"/>
        <v>3180</v>
      </c>
      <c r="I3184" s="56">
        <f>IF(G3184="",0,IF(COUNTIF($G$5:G3184,G3184)=1,0,COUNTIF($G$5:G3184,G3184) )   )</f>
        <v>0</v>
      </c>
      <c r="J3184" s="56" t="str">
        <f t="shared" si="597"/>
        <v/>
      </c>
      <c r="K3184" s="56" t="str">
        <f t="shared" si="588"/>
        <v/>
      </c>
      <c r="L3184" s="56" t="str">
        <f t="shared" si="590"/>
        <v/>
      </c>
      <c r="M3184" s="56" t="str">
        <f t="shared" si="591"/>
        <v/>
      </c>
      <c r="N3184" s="56" t="str">
        <f t="shared" si="592"/>
        <v/>
      </c>
      <c r="O3184" s="56" t="str">
        <f t="shared" si="598"/>
        <v/>
      </c>
      <c r="P3184" s="56">
        <f>IF(ISERROR(IF($X$5=1,$Y$5,)),"",IF($X$5=1,$Y$5,))</f>
        <v>0</v>
      </c>
      <c r="Q3184" s="56">
        <f>IF(ISERROR(IF($X$6=1,$Y$6,)),"",IF($X$6=1,$Y$6,))</f>
        <v>10000</v>
      </c>
      <c r="R3184" s="56">
        <f>IF(ISERROR(IF($X$7=1,$Y$7,)),"",IF($X$7=1,$Y$7,))</f>
        <v>0</v>
      </c>
      <c r="S3184" s="56">
        <f>IF(ISERROR(IF($X$8=1,$Y$8,)),"",IF($X$8=1,$Y$8,))</f>
        <v>1000</v>
      </c>
      <c r="T3184" s="56">
        <f>IF(ISERROR(IF($X$9=1,$Y$9,)),"",IF($X$9=1,$Y$9,))</f>
        <v>500</v>
      </c>
      <c r="U3184" s="56">
        <f>IF(ISERROR(IF($X$10=1,$Y$10,)),"",IF($X$10=1,$Y$10,))</f>
        <v>500</v>
      </c>
    </row>
    <row r="3185" spans="1:21" x14ac:dyDescent="0.25">
      <c r="A3185" s="75">
        <f t="shared" si="593"/>
        <v>3181</v>
      </c>
      <c r="C3185" s="56" t="s">
        <v>2527</v>
      </c>
      <c r="E3185" s="56">
        <f t="shared" si="594"/>
        <v>3181</v>
      </c>
      <c r="F3185" s="76">
        <f t="shared" si="589"/>
        <v>116</v>
      </c>
      <c r="G3185" s="56" t="str">
        <f t="shared" si="595"/>
        <v/>
      </c>
      <c r="H3185" s="56">
        <f t="shared" si="596"/>
        <v>3181</v>
      </c>
      <c r="I3185" s="56">
        <f>IF(G3185="",0,IF(COUNTIF($G$5:G3185,G3185)=1,0,COUNTIF($G$5:G3185,G3185) )   )</f>
        <v>0</v>
      </c>
      <c r="J3185" s="56" t="str">
        <f t="shared" si="597"/>
        <v/>
      </c>
      <c r="K3185" s="56" t="str">
        <f t="shared" si="588"/>
        <v/>
      </c>
      <c r="L3185" s="56" t="str">
        <f t="shared" si="590"/>
        <v/>
      </c>
      <c r="M3185" s="56" t="str">
        <f t="shared" si="591"/>
        <v/>
      </c>
      <c r="N3185" s="56" t="str">
        <f t="shared" si="592"/>
        <v/>
      </c>
      <c r="O3185" s="56" t="str">
        <f t="shared" si="598"/>
        <v/>
      </c>
      <c r="P3185" s="56">
        <f>IF(ISERROR(IF($X$5=1,$Y$5,)),"",IF($X$5=1,$Y$5,))</f>
        <v>0</v>
      </c>
      <c r="Q3185" s="56">
        <f>IF(ISERROR(IF($X$6=1,$Y$6,)),"",IF($X$6=1,$Y$6,))</f>
        <v>10000</v>
      </c>
      <c r="R3185" s="56">
        <f>IF(ISERROR(IF($X$7=1,$Y$7,)),"",IF($X$7=1,$Y$7,))</f>
        <v>0</v>
      </c>
      <c r="S3185" s="56">
        <f>IF(ISERROR(IF($X$8=1,$Y$8,)),"",IF($X$8=1,$Y$8,))</f>
        <v>1000</v>
      </c>
      <c r="T3185" s="56">
        <f>IF(ISERROR(IF($X$9=1,$Y$9,)),"",IF($X$9=1,$Y$9,))</f>
        <v>500</v>
      </c>
      <c r="U3185" s="56">
        <f>IF(ISERROR(IF($X$10=1,$Y$10,)),"",IF($X$10=1,$Y$10,))</f>
        <v>500</v>
      </c>
    </row>
    <row r="3186" spans="1:21" x14ac:dyDescent="0.25">
      <c r="A3186" s="75">
        <f t="shared" si="593"/>
        <v>3182</v>
      </c>
      <c r="C3186" s="56" t="s">
        <v>6050</v>
      </c>
      <c r="E3186" s="56">
        <f t="shared" si="594"/>
        <v>3182</v>
      </c>
      <c r="F3186" s="76">
        <f t="shared" si="589"/>
        <v>116</v>
      </c>
      <c r="G3186" s="56" t="str">
        <f t="shared" si="595"/>
        <v/>
      </c>
      <c r="H3186" s="56">
        <f t="shared" si="596"/>
        <v>3182</v>
      </c>
      <c r="I3186" s="56">
        <f>IF(G3186="",0,IF(COUNTIF($G$5:G3186,G3186)=1,0,COUNTIF($G$5:G3186,G3186) )   )</f>
        <v>0</v>
      </c>
      <c r="J3186" s="56" t="str">
        <f t="shared" si="597"/>
        <v/>
      </c>
      <c r="K3186" s="56" t="str">
        <f t="shared" si="588"/>
        <v/>
      </c>
      <c r="L3186" s="56" t="str">
        <f t="shared" si="590"/>
        <v/>
      </c>
      <c r="M3186" s="56" t="str">
        <f t="shared" si="591"/>
        <v/>
      </c>
      <c r="N3186" s="56" t="str">
        <f t="shared" si="592"/>
        <v/>
      </c>
      <c r="O3186" s="56" t="str">
        <f t="shared" si="598"/>
        <v/>
      </c>
      <c r="P3186" s="56">
        <f>IF(ISERROR(IF($X$5=1,$Y$5,)),"",IF($X$5=1,$Y$5,))</f>
        <v>0</v>
      </c>
      <c r="Q3186" s="56">
        <f>IF(ISERROR(IF($X$6=1,$Y$6,)),"",IF($X$6=1,$Y$6,))</f>
        <v>10000</v>
      </c>
      <c r="R3186" s="56">
        <f>IF(ISERROR(IF($X$7=1,$Y$7,)),"",IF($X$7=1,$Y$7,))</f>
        <v>0</v>
      </c>
      <c r="S3186" s="56">
        <f>IF(ISERROR(IF($X$8=1,$Y$8,)),"",IF($X$8=1,$Y$8,))</f>
        <v>1000</v>
      </c>
      <c r="T3186" s="56">
        <f>IF(ISERROR(IF($X$9=1,$Y$9,)),"",IF($X$9=1,$Y$9,))</f>
        <v>500</v>
      </c>
      <c r="U3186" s="56">
        <f>IF(ISERROR(IF($X$10=1,$Y$10,)),"",IF($X$10=1,$Y$10,))</f>
        <v>500</v>
      </c>
    </row>
    <row r="3187" spans="1:21" x14ac:dyDescent="0.25">
      <c r="A3187" s="75">
        <f t="shared" si="593"/>
        <v>3183</v>
      </c>
      <c r="C3187" s="56" t="s">
        <v>2529</v>
      </c>
      <c r="E3187" s="56">
        <f t="shared" si="594"/>
        <v>3183</v>
      </c>
      <c r="F3187" s="76">
        <f t="shared" si="589"/>
        <v>116</v>
      </c>
      <c r="G3187" s="56" t="str">
        <f t="shared" si="595"/>
        <v/>
      </c>
      <c r="H3187" s="56">
        <f t="shared" si="596"/>
        <v>3183</v>
      </c>
      <c r="I3187" s="56">
        <f>IF(G3187="",0,IF(COUNTIF($G$5:G3187,G3187)=1,0,COUNTIF($G$5:G3187,G3187) )   )</f>
        <v>0</v>
      </c>
      <c r="J3187" s="56" t="str">
        <f t="shared" si="597"/>
        <v/>
      </c>
      <c r="K3187" s="56" t="str">
        <f t="shared" si="588"/>
        <v/>
      </c>
      <c r="L3187" s="56" t="str">
        <f t="shared" si="590"/>
        <v/>
      </c>
      <c r="M3187" s="56" t="str">
        <f t="shared" si="591"/>
        <v/>
      </c>
      <c r="N3187" s="56" t="str">
        <f t="shared" si="592"/>
        <v/>
      </c>
      <c r="O3187" s="56" t="str">
        <f t="shared" si="598"/>
        <v/>
      </c>
      <c r="P3187" s="56">
        <f>IF(ISERROR(IF($X$5=1,$Y$5,)),"",IF($X$5=1,$Y$5,))</f>
        <v>0</v>
      </c>
      <c r="Q3187" s="56">
        <f>IF(ISERROR(IF($X$6=1,$Y$6,)),"",IF($X$6=1,$Y$6,))</f>
        <v>10000</v>
      </c>
      <c r="R3187" s="56">
        <f>IF(ISERROR(IF($X$7=1,$Y$7,)),"",IF($X$7=1,$Y$7,))</f>
        <v>0</v>
      </c>
      <c r="S3187" s="56">
        <f>IF(ISERROR(IF($X$8=1,$Y$8,)),"",IF($X$8=1,$Y$8,))</f>
        <v>1000</v>
      </c>
      <c r="T3187" s="56">
        <f>IF(ISERROR(IF($X$9=1,$Y$9,)),"",IF($X$9=1,$Y$9,))</f>
        <v>500</v>
      </c>
      <c r="U3187" s="56">
        <f>IF(ISERROR(IF($X$10=1,$Y$10,)),"",IF($X$10=1,$Y$10,))</f>
        <v>500</v>
      </c>
    </row>
    <row r="3188" spans="1:21" x14ac:dyDescent="0.25">
      <c r="A3188" s="75">
        <f t="shared" si="593"/>
        <v>3184</v>
      </c>
      <c r="C3188" s="56" t="s">
        <v>2518</v>
      </c>
      <c r="E3188" s="56">
        <f t="shared" si="594"/>
        <v>3184</v>
      </c>
      <c r="F3188" s="76">
        <f t="shared" si="589"/>
        <v>116</v>
      </c>
      <c r="G3188" s="56" t="str">
        <f t="shared" si="595"/>
        <v/>
      </c>
      <c r="H3188" s="56">
        <f t="shared" si="596"/>
        <v>3184</v>
      </c>
      <c r="I3188" s="56">
        <f>IF(G3188="",0,IF(COUNTIF($G$5:G3188,G3188)=1,0,COUNTIF($G$5:G3188,G3188) )   )</f>
        <v>0</v>
      </c>
      <c r="J3188" s="56" t="str">
        <f t="shared" si="597"/>
        <v/>
      </c>
      <c r="K3188" s="56" t="str">
        <f t="shared" si="588"/>
        <v/>
      </c>
      <c r="L3188" s="56" t="str">
        <f t="shared" si="590"/>
        <v/>
      </c>
      <c r="M3188" s="56" t="str">
        <f t="shared" si="591"/>
        <v/>
      </c>
      <c r="N3188" s="56" t="str">
        <f t="shared" si="592"/>
        <v/>
      </c>
      <c r="O3188" s="56" t="str">
        <f t="shared" si="598"/>
        <v/>
      </c>
      <c r="P3188" s="56">
        <f>IF(ISERROR(IF($X$5=1,$Y$5,)),"",IF($X$5=1,$Y$5,))</f>
        <v>0</v>
      </c>
      <c r="Q3188" s="56">
        <f>IF(ISERROR(IF($X$6=1,$Y$6,)),"",IF($X$6=1,$Y$6,))</f>
        <v>10000</v>
      </c>
      <c r="R3188" s="56">
        <f>IF(ISERROR(IF($X$7=1,$Y$7,)),"",IF($X$7=1,$Y$7,))</f>
        <v>0</v>
      </c>
      <c r="S3188" s="56">
        <f>IF(ISERROR(IF($X$8=1,$Y$8,)),"",IF($X$8=1,$Y$8,))</f>
        <v>1000</v>
      </c>
      <c r="T3188" s="56">
        <f>IF(ISERROR(IF($X$9=1,$Y$9,)),"",IF($X$9=1,$Y$9,))</f>
        <v>500</v>
      </c>
      <c r="U3188" s="56">
        <f>IF(ISERROR(IF($X$10=1,$Y$10,)),"",IF($X$10=1,$Y$10,))</f>
        <v>500</v>
      </c>
    </row>
    <row r="3189" spans="1:21" x14ac:dyDescent="0.25">
      <c r="A3189" s="75">
        <f t="shared" si="593"/>
        <v>3185</v>
      </c>
      <c r="D3189" s="56" t="s">
        <v>2687</v>
      </c>
      <c r="E3189" s="56">
        <f t="shared" si="594"/>
        <v>3185</v>
      </c>
      <c r="F3189" s="76">
        <f t="shared" si="589"/>
        <v>116</v>
      </c>
      <c r="G3189" s="56" t="str">
        <f t="shared" si="595"/>
        <v>Wayland.Eagle.PodMK2</v>
      </c>
      <c r="H3189" s="56">
        <f t="shared" si="596"/>
        <v>3185</v>
      </c>
      <c r="I3189" s="56">
        <f>IF(G3189="",0,IF(COUNTIF($G$5:G3189,G3189)=1,0,COUNTIF($G$5:G3189,G3189) )   )</f>
        <v>0</v>
      </c>
      <c r="J3189" s="56" t="str">
        <f t="shared" si="597"/>
        <v/>
      </c>
      <c r="K3189" s="56" t="str">
        <f t="shared" si="588"/>
        <v/>
      </c>
      <c r="L3189" s="56" t="str">
        <f t="shared" si="590"/>
        <v/>
      </c>
      <c r="M3189" s="56" t="str">
        <f t="shared" si="591"/>
        <v/>
      </c>
      <c r="N3189" s="56" t="str">
        <f t="shared" si="592"/>
        <v/>
      </c>
      <c r="O3189" s="56" t="str">
        <f t="shared" si="598"/>
        <v/>
      </c>
      <c r="P3189" s="56">
        <f>IF(ISERROR(IF($X$5=1,$Y$5,)),"",IF($X$5=1,$Y$5,))</f>
        <v>0</v>
      </c>
      <c r="Q3189" s="56">
        <f>IF(ISERROR(IF($X$6=1,$Y$6,)),"",IF($X$6=1,$Y$6,))</f>
        <v>10000</v>
      </c>
      <c r="R3189" s="56">
        <f>IF(ISERROR(IF($X$7=1,$Y$7,)),"",IF($X$7=1,$Y$7,))</f>
        <v>0</v>
      </c>
      <c r="S3189" s="56">
        <f>IF(ISERROR(IF($X$8=1,$Y$8,)),"",IF($X$8=1,$Y$8,))</f>
        <v>1000</v>
      </c>
      <c r="T3189" s="56">
        <f>IF(ISERROR(IF($X$9=1,$Y$9,)),"",IF($X$9=1,$Y$9,))</f>
        <v>500</v>
      </c>
      <c r="U3189" s="56">
        <f>IF(ISERROR(IF($X$10=1,$Y$10,)),"",IF($X$10=1,$Y$10,))</f>
        <v>500</v>
      </c>
    </row>
    <row r="3190" spans="1:21" x14ac:dyDescent="0.25">
      <c r="A3190" s="75">
        <f t="shared" si="593"/>
        <v>3186</v>
      </c>
      <c r="D3190" s="56" t="s">
        <v>2688</v>
      </c>
      <c r="E3190" s="56">
        <f t="shared" si="594"/>
        <v>3186</v>
      </c>
      <c r="F3190" s="76">
        <f t="shared" si="589"/>
        <v>116</v>
      </c>
      <c r="G3190" s="56" t="str">
        <f t="shared" si="595"/>
        <v>Wayland.Eagle.ASAS</v>
      </c>
      <c r="H3190" s="56">
        <f t="shared" si="596"/>
        <v>3186</v>
      </c>
      <c r="I3190" s="56">
        <f>IF(G3190="",0,IF(COUNTIF($G$5:G3190,G3190)=1,0,COUNTIF($G$5:G3190,G3190) )   )</f>
        <v>0</v>
      </c>
      <c r="J3190" s="56" t="str">
        <f t="shared" si="597"/>
        <v/>
      </c>
      <c r="K3190" s="56" t="str">
        <f t="shared" si="588"/>
        <v/>
      </c>
      <c r="L3190" s="56" t="str">
        <f t="shared" si="590"/>
        <v/>
      </c>
      <c r="M3190" s="56" t="str">
        <f t="shared" si="591"/>
        <v/>
      </c>
      <c r="N3190" s="56" t="str">
        <f t="shared" si="592"/>
        <v/>
      </c>
      <c r="O3190" s="56" t="str">
        <f t="shared" si="598"/>
        <v/>
      </c>
      <c r="P3190" s="56">
        <f>IF(ISERROR(IF($X$5=1,$Y$5,)),"",IF($X$5=1,$Y$5,))</f>
        <v>0</v>
      </c>
      <c r="Q3190" s="56">
        <f>IF(ISERROR(IF($X$6=1,$Y$6,)),"",IF($X$6=1,$Y$6,))</f>
        <v>10000</v>
      </c>
      <c r="R3190" s="56">
        <f>IF(ISERROR(IF($X$7=1,$Y$7,)),"",IF($X$7=1,$Y$7,))</f>
        <v>0</v>
      </c>
      <c r="S3190" s="56">
        <f>IF(ISERROR(IF($X$8=1,$Y$8,)),"",IF($X$8=1,$Y$8,))</f>
        <v>1000</v>
      </c>
      <c r="T3190" s="56">
        <f>IF(ISERROR(IF($X$9=1,$Y$9,)),"",IF($X$9=1,$Y$9,))</f>
        <v>500</v>
      </c>
      <c r="U3190" s="56">
        <f>IF(ISERROR(IF($X$10=1,$Y$10,)),"",IF($X$10=1,$Y$10,))</f>
        <v>500</v>
      </c>
    </row>
    <row r="3191" spans="1:21" x14ac:dyDescent="0.25">
      <c r="A3191" s="75">
        <f t="shared" si="593"/>
        <v>3187</v>
      </c>
      <c r="D3191" s="56" t="s">
        <v>2689</v>
      </c>
      <c r="E3191" s="56">
        <f t="shared" si="594"/>
        <v>3187</v>
      </c>
      <c r="F3191" s="76">
        <f t="shared" si="589"/>
        <v>116</v>
      </c>
      <c r="G3191" s="56" t="str">
        <f t="shared" si="595"/>
        <v>Wayland.Eagle.EngineMK2</v>
      </c>
      <c r="H3191" s="56">
        <f t="shared" si="596"/>
        <v>3187</v>
      </c>
      <c r="I3191" s="56">
        <f>IF(G3191="",0,IF(COUNTIF($G$5:G3191,G3191)=1,0,COUNTIF($G$5:G3191,G3191) )   )</f>
        <v>0</v>
      </c>
      <c r="J3191" s="56" t="str">
        <f t="shared" si="597"/>
        <v/>
      </c>
      <c r="K3191" s="56" t="str">
        <f t="shared" si="588"/>
        <v/>
      </c>
      <c r="L3191" s="56" t="str">
        <f t="shared" si="590"/>
        <v/>
      </c>
      <c r="M3191" s="56" t="str">
        <f t="shared" si="591"/>
        <v/>
      </c>
      <c r="N3191" s="56" t="str">
        <f t="shared" si="592"/>
        <v/>
      </c>
      <c r="O3191" s="56" t="str">
        <f t="shared" si="598"/>
        <v/>
      </c>
      <c r="P3191" s="56">
        <f>IF(ISERROR(IF($X$5=1,$Y$5,)),"",IF($X$5=1,$Y$5,))</f>
        <v>0</v>
      </c>
      <c r="Q3191" s="56">
        <f>IF(ISERROR(IF($X$6=1,$Y$6,)),"",IF($X$6=1,$Y$6,))</f>
        <v>10000</v>
      </c>
      <c r="R3191" s="56">
        <f>IF(ISERROR(IF($X$7=1,$Y$7,)),"",IF($X$7=1,$Y$7,))</f>
        <v>0</v>
      </c>
      <c r="S3191" s="56">
        <f>IF(ISERROR(IF($X$8=1,$Y$8,)),"",IF($X$8=1,$Y$8,))</f>
        <v>1000</v>
      </c>
      <c r="T3191" s="56">
        <f>IF(ISERROR(IF($X$9=1,$Y$9,)),"",IF($X$9=1,$Y$9,))</f>
        <v>500</v>
      </c>
      <c r="U3191" s="56">
        <f>IF(ISERROR(IF($X$10=1,$Y$10,)),"",IF($X$10=1,$Y$10,))</f>
        <v>500</v>
      </c>
    </row>
    <row r="3192" spans="1:21" x14ac:dyDescent="0.25">
      <c r="A3192" s="75">
        <f t="shared" si="593"/>
        <v>3188</v>
      </c>
      <c r="D3192" s="56" t="s">
        <v>2690</v>
      </c>
      <c r="E3192" s="56">
        <f t="shared" si="594"/>
        <v>3188</v>
      </c>
      <c r="F3192" s="76">
        <f t="shared" si="589"/>
        <v>116</v>
      </c>
      <c r="G3192" s="56" t="str">
        <f t="shared" si="595"/>
        <v>Wayland.Eagle.EngineMK3</v>
      </c>
      <c r="H3192" s="56">
        <f t="shared" si="596"/>
        <v>3188</v>
      </c>
      <c r="I3192" s="56">
        <f>IF(G3192="",0,IF(COUNTIF($G$5:G3192,G3192)=1,0,COUNTIF($G$5:G3192,G3192) )   )</f>
        <v>0</v>
      </c>
      <c r="J3192" s="56" t="str">
        <f t="shared" si="597"/>
        <v/>
      </c>
      <c r="K3192" s="56" t="str">
        <f t="shared" si="588"/>
        <v/>
      </c>
      <c r="L3192" s="56" t="str">
        <f t="shared" si="590"/>
        <v/>
      </c>
      <c r="M3192" s="56" t="str">
        <f t="shared" si="591"/>
        <v/>
      </c>
      <c r="N3192" s="56" t="str">
        <f t="shared" si="592"/>
        <v/>
      </c>
      <c r="O3192" s="56" t="str">
        <f t="shared" si="598"/>
        <v/>
      </c>
      <c r="P3192" s="56">
        <f>IF(ISERROR(IF($X$5=1,$Y$5,)),"",IF($X$5=1,$Y$5,))</f>
        <v>0</v>
      </c>
      <c r="Q3192" s="56">
        <f>IF(ISERROR(IF($X$6=1,$Y$6,)),"",IF($X$6=1,$Y$6,))</f>
        <v>10000</v>
      </c>
      <c r="R3192" s="56">
        <f>IF(ISERROR(IF($X$7=1,$Y$7,)),"",IF($X$7=1,$Y$7,))</f>
        <v>0</v>
      </c>
      <c r="S3192" s="56">
        <f>IF(ISERROR(IF($X$8=1,$Y$8,)),"",IF($X$8=1,$Y$8,))</f>
        <v>1000</v>
      </c>
      <c r="T3192" s="56">
        <f>IF(ISERROR(IF($X$9=1,$Y$9,)),"",IF($X$9=1,$Y$9,))</f>
        <v>500</v>
      </c>
      <c r="U3192" s="56">
        <f>IF(ISERROR(IF($X$10=1,$Y$10,)),"",IF($X$10=1,$Y$10,))</f>
        <v>500</v>
      </c>
    </row>
    <row r="3193" spans="1:21" x14ac:dyDescent="0.25">
      <c r="A3193" s="75">
        <f t="shared" si="593"/>
        <v>3189</v>
      </c>
      <c r="D3193" s="56" t="s">
        <v>2691</v>
      </c>
      <c r="E3193" s="56">
        <f t="shared" si="594"/>
        <v>3189</v>
      </c>
      <c r="F3193" s="76">
        <f t="shared" si="589"/>
        <v>116</v>
      </c>
      <c r="G3193" s="56" t="str">
        <f t="shared" si="595"/>
        <v>Wayland.Eagle.RCSBlock</v>
      </c>
      <c r="H3193" s="56">
        <f t="shared" si="596"/>
        <v>3189</v>
      </c>
      <c r="I3193" s="56">
        <f>IF(G3193="",0,IF(COUNTIF($G$5:G3193,G3193)=1,0,COUNTIF($G$5:G3193,G3193) )   )</f>
        <v>0</v>
      </c>
      <c r="J3193" s="56" t="str">
        <f t="shared" si="597"/>
        <v/>
      </c>
      <c r="K3193" s="56" t="str">
        <f t="shared" si="588"/>
        <v/>
      </c>
      <c r="L3193" s="56" t="str">
        <f t="shared" si="590"/>
        <v/>
      </c>
      <c r="M3193" s="56" t="str">
        <f t="shared" si="591"/>
        <v/>
      </c>
      <c r="N3193" s="56" t="str">
        <f t="shared" si="592"/>
        <v/>
      </c>
      <c r="O3193" s="56" t="str">
        <f t="shared" si="598"/>
        <v/>
      </c>
      <c r="P3193" s="56">
        <f>IF(ISERROR(IF($X$5=1,$Y$5,)),"",IF($X$5=1,$Y$5,))</f>
        <v>0</v>
      </c>
      <c r="Q3193" s="56">
        <f>IF(ISERROR(IF($X$6=1,$Y$6,)),"",IF($X$6=1,$Y$6,))</f>
        <v>10000</v>
      </c>
      <c r="R3193" s="56">
        <f>IF(ISERROR(IF($X$7=1,$Y$7,)),"",IF($X$7=1,$Y$7,))</f>
        <v>0</v>
      </c>
      <c r="S3193" s="56">
        <f>IF(ISERROR(IF($X$8=1,$Y$8,)),"",IF($X$8=1,$Y$8,))</f>
        <v>1000</v>
      </c>
      <c r="T3193" s="56">
        <f>IF(ISERROR(IF($X$9=1,$Y$9,)),"",IF($X$9=1,$Y$9,))</f>
        <v>500</v>
      </c>
      <c r="U3193" s="56">
        <f>IF(ISERROR(IF($X$10=1,$Y$10,)),"",IF($X$10=1,$Y$10,))</f>
        <v>500</v>
      </c>
    </row>
    <row r="3194" spans="1:21" x14ac:dyDescent="0.25">
      <c r="A3194" s="75">
        <f t="shared" si="593"/>
        <v>3190</v>
      </c>
      <c r="D3194" s="56" t="s">
        <v>2692</v>
      </c>
      <c r="E3194" s="56">
        <f t="shared" si="594"/>
        <v>3190</v>
      </c>
      <c r="F3194" s="76">
        <f t="shared" si="589"/>
        <v>116</v>
      </c>
      <c r="G3194" s="56" t="str">
        <f t="shared" si="595"/>
        <v>Wayland.Eagle.VTOL</v>
      </c>
      <c r="H3194" s="56">
        <f t="shared" si="596"/>
        <v>3190</v>
      </c>
      <c r="I3194" s="56">
        <f>IF(G3194="",0,IF(COUNTIF($G$5:G3194,G3194)=1,0,COUNTIF($G$5:G3194,G3194) )   )</f>
        <v>0</v>
      </c>
      <c r="J3194" s="56" t="str">
        <f t="shared" si="597"/>
        <v/>
      </c>
      <c r="K3194" s="56" t="str">
        <f t="shared" si="588"/>
        <v/>
      </c>
      <c r="L3194" s="56" t="str">
        <f t="shared" si="590"/>
        <v/>
      </c>
      <c r="M3194" s="56" t="str">
        <f t="shared" si="591"/>
        <v/>
      </c>
      <c r="N3194" s="56" t="str">
        <f t="shared" si="592"/>
        <v/>
      </c>
      <c r="O3194" s="56" t="str">
        <f t="shared" si="598"/>
        <v/>
      </c>
      <c r="P3194" s="56">
        <f>IF(ISERROR(IF($X$5=1,$Y$5,)),"",IF($X$5=1,$Y$5,))</f>
        <v>0</v>
      </c>
      <c r="Q3194" s="56">
        <f>IF(ISERROR(IF($X$6=1,$Y$6,)),"",IF($X$6=1,$Y$6,))</f>
        <v>10000</v>
      </c>
      <c r="R3194" s="56">
        <f>IF(ISERROR(IF($X$7=1,$Y$7,)),"",IF($X$7=1,$Y$7,))</f>
        <v>0</v>
      </c>
      <c r="S3194" s="56">
        <f>IF(ISERROR(IF($X$8=1,$Y$8,)),"",IF($X$8=1,$Y$8,))</f>
        <v>1000</v>
      </c>
      <c r="T3194" s="56">
        <f>IF(ISERROR(IF($X$9=1,$Y$9,)),"",IF($X$9=1,$Y$9,))</f>
        <v>500</v>
      </c>
      <c r="U3194" s="56">
        <f>IF(ISERROR(IF($X$10=1,$Y$10,)),"",IF($X$10=1,$Y$10,))</f>
        <v>500</v>
      </c>
    </row>
    <row r="3195" spans="1:21" x14ac:dyDescent="0.25">
      <c r="A3195" s="75">
        <f t="shared" si="593"/>
        <v>3191</v>
      </c>
      <c r="D3195" s="56" t="s">
        <v>2693</v>
      </c>
      <c r="E3195" s="56">
        <f t="shared" si="594"/>
        <v>3191</v>
      </c>
      <c r="F3195" s="76">
        <f t="shared" si="589"/>
        <v>116</v>
      </c>
      <c r="G3195" s="56" t="str">
        <f t="shared" si="595"/>
        <v>Wayland.Eagle.VTOLMK3</v>
      </c>
      <c r="H3195" s="56">
        <f t="shared" si="596"/>
        <v>3191</v>
      </c>
      <c r="I3195" s="56">
        <f>IF(G3195="",0,IF(COUNTIF($G$5:G3195,G3195)=1,0,COUNTIF($G$5:G3195,G3195) )   )</f>
        <v>0</v>
      </c>
      <c r="J3195" s="56" t="str">
        <f t="shared" si="597"/>
        <v/>
      </c>
      <c r="K3195" s="56" t="str">
        <f t="shared" si="588"/>
        <v/>
      </c>
      <c r="L3195" s="56" t="str">
        <f t="shared" si="590"/>
        <v/>
      </c>
      <c r="M3195" s="56" t="str">
        <f t="shared" si="591"/>
        <v/>
      </c>
      <c r="N3195" s="56" t="str">
        <f t="shared" si="592"/>
        <v/>
      </c>
      <c r="O3195" s="56" t="str">
        <f t="shared" si="598"/>
        <v/>
      </c>
      <c r="P3195" s="56">
        <f>IF(ISERROR(IF($X$5=1,$Y$5,)),"",IF($X$5=1,$Y$5,))</f>
        <v>0</v>
      </c>
      <c r="Q3195" s="56">
        <f>IF(ISERROR(IF($X$6=1,$Y$6,)),"",IF($X$6=1,$Y$6,))</f>
        <v>10000</v>
      </c>
      <c r="R3195" s="56">
        <f>IF(ISERROR(IF($X$7=1,$Y$7,)),"",IF($X$7=1,$Y$7,))</f>
        <v>0</v>
      </c>
      <c r="S3195" s="56">
        <f>IF(ISERROR(IF($X$8=1,$Y$8,)),"",IF($X$8=1,$Y$8,))</f>
        <v>1000</v>
      </c>
      <c r="T3195" s="56">
        <f>IF(ISERROR(IF($X$9=1,$Y$9,)),"",IF($X$9=1,$Y$9,))</f>
        <v>500</v>
      </c>
      <c r="U3195" s="56">
        <f>IF(ISERROR(IF($X$10=1,$Y$10,)),"",IF($X$10=1,$Y$10,))</f>
        <v>500</v>
      </c>
    </row>
    <row r="3196" spans="1:21" x14ac:dyDescent="0.25">
      <c r="A3196" s="75">
        <f t="shared" si="593"/>
        <v>3192</v>
      </c>
      <c r="D3196" s="56" t="s">
        <v>2694</v>
      </c>
      <c r="E3196" s="56">
        <f t="shared" si="594"/>
        <v>3192</v>
      </c>
      <c r="F3196" s="76">
        <f t="shared" si="589"/>
        <v>116</v>
      </c>
      <c r="G3196" s="56" t="str">
        <f t="shared" si="595"/>
        <v>Wayland.Eagle.TrussTankMK2</v>
      </c>
      <c r="H3196" s="56">
        <f t="shared" si="596"/>
        <v>3192</v>
      </c>
      <c r="I3196" s="56">
        <f>IF(G3196="",0,IF(COUNTIF($G$5:G3196,G3196)=1,0,COUNTIF($G$5:G3196,G3196) )   )</f>
        <v>0</v>
      </c>
      <c r="J3196" s="56" t="str">
        <f t="shared" si="597"/>
        <v/>
      </c>
      <c r="K3196" s="56" t="str">
        <f t="shared" si="588"/>
        <v/>
      </c>
      <c r="L3196" s="56" t="str">
        <f t="shared" si="590"/>
        <v/>
      </c>
      <c r="M3196" s="56" t="str">
        <f t="shared" si="591"/>
        <v/>
      </c>
      <c r="N3196" s="56" t="str">
        <f t="shared" si="592"/>
        <v/>
      </c>
      <c r="O3196" s="56" t="str">
        <f t="shared" si="598"/>
        <v/>
      </c>
      <c r="P3196" s="56">
        <f>IF(ISERROR(IF($X$5=1,$Y$5,)),"",IF($X$5=1,$Y$5,))</f>
        <v>0</v>
      </c>
      <c r="Q3196" s="56">
        <f>IF(ISERROR(IF($X$6=1,$Y$6,)),"",IF($X$6=1,$Y$6,))</f>
        <v>10000</v>
      </c>
      <c r="R3196" s="56">
        <f>IF(ISERROR(IF($X$7=1,$Y$7,)),"",IF($X$7=1,$Y$7,))</f>
        <v>0</v>
      </c>
      <c r="S3196" s="56">
        <f>IF(ISERROR(IF($X$8=1,$Y$8,)),"",IF($X$8=1,$Y$8,))</f>
        <v>1000</v>
      </c>
      <c r="T3196" s="56">
        <f>IF(ISERROR(IF($X$9=1,$Y$9,)),"",IF($X$9=1,$Y$9,))</f>
        <v>500</v>
      </c>
      <c r="U3196" s="56">
        <f>IF(ISERROR(IF($X$10=1,$Y$10,)),"",IF($X$10=1,$Y$10,))</f>
        <v>500</v>
      </c>
    </row>
    <row r="3197" spans="1:21" x14ac:dyDescent="0.25">
      <c r="A3197" s="75">
        <f t="shared" si="593"/>
        <v>3193</v>
      </c>
      <c r="D3197" s="56" t="s">
        <v>2695</v>
      </c>
      <c r="E3197" s="56">
        <f t="shared" si="594"/>
        <v>3193</v>
      </c>
      <c r="F3197" s="76">
        <f t="shared" si="589"/>
        <v>116</v>
      </c>
      <c r="G3197" s="56" t="str">
        <f t="shared" si="595"/>
        <v>Wayland.Eagle.TrussTankMK3</v>
      </c>
      <c r="H3197" s="56">
        <f t="shared" si="596"/>
        <v>3193</v>
      </c>
      <c r="I3197" s="56">
        <f>IF(G3197="",0,IF(COUNTIF($G$5:G3197,G3197)=1,0,COUNTIF($G$5:G3197,G3197) )   )</f>
        <v>0</v>
      </c>
      <c r="J3197" s="56" t="str">
        <f t="shared" si="597"/>
        <v/>
      </c>
      <c r="K3197" s="56" t="str">
        <f t="shared" si="588"/>
        <v/>
      </c>
      <c r="L3197" s="56" t="str">
        <f t="shared" si="590"/>
        <v/>
      </c>
      <c r="M3197" s="56" t="str">
        <f t="shared" si="591"/>
        <v/>
      </c>
      <c r="N3197" s="56" t="str">
        <f t="shared" si="592"/>
        <v/>
      </c>
      <c r="O3197" s="56" t="str">
        <f t="shared" si="598"/>
        <v/>
      </c>
      <c r="P3197" s="56">
        <f>IF(ISERROR(IF($X$5=1,$Y$5,)),"",IF($X$5=1,$Y$5,))</f>
        <v>0</v>
      </c>
      <c r="Q3197" s="56">
        <f>IF(ISERROR(IF($X$6=1,$Y$6,)),"",IF($X$6=1,$Y$6,))</f>
        <v>10000</v>
      </c>
      <c r="R3197" s="56">
        <f>IF(ISERROR(IF($X$7=1,$Y$7,)),"",IF($X$7=1,$Y$7,))</f>
        <v>0</v>
      </c>
      <c r="S3197" s="56">
        <f>IF(ISERROR(IF($X$8=1,$Y$8,)),"",IF($X$8=1,$Y$8,))</f>
        <v>1000</v>
      </c>
      <c r="T3197" s="56">
        <f>IF(ISERROR(IF($X$9=1,$Y$9,)),"",IF($X$9=1,$Y$9,))</f>
        <v>500</v>
      </c>
      <c r="U3197" s="56">
        <f>IF(ISERROR(IF($X$10=1,$Y$10,)),"",IF($X$10=1,$Y$10,))</f>
        <v>500</v>
      </c>
    </row>
    <row r="3198" spans="1:21" x14ac:dyDescent="0.25">
      <c r="A3198" s="75">
        <f t="shared" si="593"/>
        <v>3194</v>
      </c>
      <c r="D3198" s="56" t="s">
        <v>2696</v>
      </c>
      <c r="E3198" s="56">
        <f t="shared" si="594"/>
        <v>3194</v>
      </c>
      <c r="F3198" s="76">
        <f t="shared" si="589"/>
        <v>116</v>
      </c>
      <c r="G3198" s="56" t="str">
        <f t="shared" si="595"/>
        <v>Wayland.Eagle.LandingBayL.MK2</v>
      </c>
      <c r="H3198" s="56">
        <f t="shared" si="596"/>
        <v>3194</v>
      </c>
      <c r="I3198" s="56">
        <f>IF(G3198="",0,IF(COUNTIF($G$5:G3198,G3198)=1,0,COUNTIF($G$5:G3198,G3198) )   )</f>
        <v>0</v>
      </c>
      <c r="J3198" s="56" t="str">
        <f t="shared" si="597"/>
        <v/>
      </c>
      <c r="K3198" s="56" t="str">
        <f t="shared" ref="K3198:K3261" si="599">IF(ISERROR(VLOOKUP(J3198,$F$5:$G$6005,2,)),"",VLOOKUP(J3198,$F$5:$G$6005,2,))</f>
        <v/>
      </c>
      <c r="L3198" s="56" t="str">
        <f t="shared" si="590"/>
        <v/>
      </c>
      <c r="M3198" s="56" t="str">
        <f t="shared" si="591"/>
        <v/>
      </c>
      <c r="N3198" s="56" t="str">
        <f t="shared" si="592"/>
        <v/>
      </c>
      <c r="O3198" s="56" t="str">
        <f t="shared" si="598"/>
        <v/>
      </c>
      <c r="P3198" s="56">
        <f>IF(ISERROR(IF($X$5=1,$Y$5,)),"",IF($X$5=1,$Y$5,))</f>
        <v>0</v>
      </c>
      <c r="Q3198" s="56">
        <f>IF(ISERROR(IF($X$6=1,$Y$6,)),"",IF($X$6=1,$Y$6,))</f>
        <v>10000</v>
      </c>
      <c r="R3198" s="56">
        <f>IF(ISERROR(IF($X$7=1,$Y$7,)),"",IF($X$7=1,$Y$7,))</f>
        <v>0</v>
      </c>
      <c r="S3198" s="56">
        <f>IF(ISERROR(IF($X$8=1,$Y$8,)),"",IF($X$8=1,$Y$8,))</f>
        <v>1000</v>
      </c>
      <c r="T3198" s="56">
        <f>IF(ISERROR(IF($X$9=1,$Y$9,)),"",IF($X$9=1,$Y$9,))</f>
        <v>500</v>
      </c>
      <c r="U3198" s="56">
        <f>IF(ISERROR(IF($X$10=1,$Y$10,)),"",IF($X$10=1,$Y$10,))</f>
        <v>500</v>
      </c>
    </row>
    <row r="3199" spans="1:21" x14ac:dyDescent="0.25">
      <c r="A3199" s="75">
        <f t="shared" si="593"/>
        <v>3195</v>
      </c>
      <c r="D3199" s="56" t="s">
        <v>2697</v>
      </c>
      <c r="E3199" s="56">
        <f t="shared" si="594"/>
        <v>3195</v>
      </c>
      <c r="F3199" s="76">
        <f t="shared" si="589"/>
        <v>116</v>
      </c>
      <c r="G3199" s="56" t="str">
        <f t="shared" si="595"/>
        <v>Wayland.Eagle.LandingBayR.MK2</v>
      </c>
      <c r="H3199" s="56">
        <f t="shared" si="596"/>
        <v>3195</v>
      </c>
      <c r="I3199" s="56">
        <f>IF(G3199="",0,IF(COUNTIF($G$5:G3199,G3199)=1,0,COUNTIF($G$5:G3199,G3199) )   )</f>
        <v>0</v>
      </c>
      <c r="J3199" s="56" t="str">
        <f t="shared" si="597"/>
        <v/>
      </c>
      <c r="K3199" s="56" t="str">
        <f t="shared" si="599"/>
        <v/>
      </c>
      <c r="L3199" s="56" t="str">
        <f t="shared" si="590"/>
        <v/>
      </c>
      <c r="M3199" s="56" t="str">
        <f t="shared" si="591"/>
        <v/>
      </c>
      <c r="N3199" s="56" t="str">
        <f t="shared" si="592"/>
        <v/>
      </c>
      <c r="O3199" s="56" t="str">
        <f t="shared" si="598"/>
        <v/>
      </c>
      <c r="P3199" s="56">
        <f>IF(ISERROR(IF($X$5=1,$Y$5,)),"",IF($X$5=1,$Y$5,))</f>
        <v>0</v>
      </c>
      <c r="Q3199" s="56">
        <f>IF(ISERROR(IF($X$6=1,$Y$6,)),"",IF($X$6=1,$Y$6,))</f>
        <v>10000</v>
      </c>
      <c r="R3199" s="56">
        <f>IF(ISERROR(IF($X$7=1,$Y$7,)),"",IF($X$7=1,$Y$7,))</f>
        <v>0</v>
      </c>
      <c r="S3199" s="56">
        <f>IF(ISERROR(IF($X$8=1,$Y$8,)),"",IF($X$8=1,$Y$8,))</f>
        <v>1000</v>
      </c>
      <c r="T3199" s="56">
        <f>IF(ISERROR(IF($X$9=1,$Y$9,)),"",IF($X$9=1,$Y$9,))</f>
        <v>500</v>
      </c>
      <c r="U3199" s="56">
        <f>IF(ISERROR(IF($X$10=1,$Y$10,)),"",IF($X$10=1,$Y$10,))</f>
        <v>500</v>
      </c>
    </row>
    <row r="3200" spans="1:21" x14ac:dyDescent="0.25">
      <c r="A3200" s="75">
        <f t="shared" si="593"/>
        <v>3196</v>
      </c>
      <c r="C3200" s="56" t="s">
        <v>2532</v>
      </c>
      <c r="E3200" s="56">
        <f t="shared" si="594"/>
        <v>3196</v>
      </c>
      <c r="F3200" s="76">
        <f t="shared" si="589"/>
        <v>116</v>
      </c>
      <c r="G3200" s="56" t="str">
        <f t="shared" si="595"/>
        <v/>
      </c>
      <c r="H3200" s="56">
        <f t="shared" si="596"/>
        <v>3196</v>
      </c>
      <c r="I3200" s="56">
        <f>IF(G3200="",0,IF(COUNTIF($G$5:G3200,G3200)=1,0,COUNTIF($G$5:G3200,G3200) )   )</f>
        <v>0</v>
      </c>
      <c r="J3200" s="56" t="str">
        <f t="shared" si="597"/>
        <v/>
      </c>
      <c r="K3200" s="56" t="str">
        <f t="shared" si="599"/>
        <v/>
      </c>
      <c r="L3200" s="56" t="str">
        <f t="shared" si="590"/>
        <v/>
      </c>
      <c r="M3200" s="56" t="str">
        <f t="shared" si="591"/>
        <v/>
      </c>
      <c r="N3200" s="56" t="str">
        <f t="shared" si="592"/>
        <v/>
      </c>
      <c r="O3200" s="56" t="str">
        <f t="shared" si="598"/>
        <v/>
      </c>
      <c r="P3200" s="56">
        <f>IF(ISERROR(IF($X$5=1,$Y$5,)),"",IF($X$5=1,$Y$5,))</f>
        <v>0</v>
      </c>
      <c r="Q3200" s="56">
        <f>IF(ISERROR(IF($X$6=1,$Y$6,)),"",IF($X$6=1,$Y$6,))</f>
        <v>10000</v>
      </c>
      <c r="R3200" s="56">
        <f>IF(ISERROR(IF($X$7=1,$Y$7,)),"",IF($X$7=1,$Y$7,))</f>
        <v>0</v>
      </c>
      <c r="S3200" s="56">
        <f>IF(ISERROR(IF($X$8=1,$Y$8,)),"",IF($X$8=1,$Y$8,))</f>
        <v>1000</v>
      </c>
      <c r="T3200" s="56">
        <f>IF(ISERROR(IF($X$9=1,$Y$9,)),"",IF($X$9=1,$Y$9,))</f>
        <v>500</v>
      </c>
      <c r="U3200" s="56">
        <f>IF(ISERROR(IF($X$10=1,$Y$10,)),"",IF($X$10=1,$Y$10,))</f>
        <v>500</v>
      </c>
    </row>
    <row r="3201" spans="1:21" x14ac:dyDescent="0.25">
      <c r="A3201" s="75">
        <f t="shared" si="593"/>
        <v>3197</v>
      </c>
      <c r="B3201" s="56" t="s">
        <v>2532</v>
      </c>
      <c r="E3201" s="56">
        <f t="shared" si="594"/>
        <v>3197</v>
      </c>
      <c r="F3201" s="76">
        <f t="shared" si="589"/>
        <v>116</v>
      </c>
      <c r="G3201" s="56" t="str">
        <f t="shared" si="595"/>
        <v/>
      </c>
      <c r="H3201" s="56">
        <f t="shared" si="596"/>
        <v>3197</v>
      </c>
      <c r="I3201" s="56">
        <f>IF(G3201="",0,IF(COUNTIF($G$5:G3201,G3201)=1,0,COUNTIF($G$5:G3201,G3201) )   )</f>
        <v>0</v>
      </c>
      <c r="J3201" s="56" t="str">
        <f t="shared" si="597"/>
        <v/>
      </c>
      <c r="K3201" s="56" t="str">
        <f t="shared" si="599"/>
        <v/>
      </c>
      <c r="L3201" s="56" t="str">
        <f t="shared" si="590"/>
        <v/>
      </c>
      <c r="M3201" s="56" t="str">
        <f t="shared" si="591"/>
        <v/>
      </c>
      <c r="N3201" s="56" t="str">
        <f t="shared" si="592"/>
        <v/>
      </c>
      <c r="O3201" s="56" t="str">
        <f t="shared" si="598"/>
        <v/>
      </c>
      <c r="P3201" s="56">
        <f>IF(ISERROR(IF($X$5=1,$Y$5,)),"",IF($X$5=1,$Y$5,))</f>
        <v>0</v>
      </c>
      <c r="Q3201" s="56">
        <f>IF(ISERROR(IF($X$6=1,$Y$6,)),"",IF($X$6=1,$Y$6,))</f>
        <v>10000</v>
      </c>
      <c r="R3201" s="56">
        <f>IF(ISERROR(IF($X$7=1,$Y$7,)),"",IF($X$7=1,$Y$7,))</f>
        <v>0</v>
      </c>
      <c r="S3201" s="56">
        <f>IF(ISERROR(IF($X$8=1,$Y$8,)),"",IF($X$8=1,$Y$8,))</f>
        <v>1000</v>
      </c>
      <c r="T3201" s="56">
        <f>IF(ISERROR(IF($X$9=1,$Y$9,)),"",IF($X$9=1,$Y$9,))</f>
        <v>500</v>
      </c>
      <c r="U3201" s="56">
        <f>IF(ISERROR(IF($X$10=1,$Y$10,)),"",IF($X$10=1,$Y$10,))</f>
        <v>500</v>
      </c>
    </row>
    <row r="3202" spans="1:21" x14ac:dyDescent="0.25">
      <c r="A3202" s="75">
        <f t="shared" si="593"/>
        <v>3198</v>
      </c>
      <c r="B3202" s="56" t="s">
        <v>2517</v>
      </c>
      <c r="E3202" s="56">
        <f t="shared" si="594"/>
        <v>3198</v>
      </c>
      <c r="F3202" s="76">
        <f t="shared" si="589"/>
        <v>116</v>
      </c>
      <c r="G3202" s="56" t="str">
        <f t="shared" si="595"/>
        <v/>
      </c>
      <c r="H3202" s="56">
        <f t="shared" si="596"/>
        <v>3198</v>
      </c>
      <c r="I3202" s="56">
        <f>IF(G3202="",0,IF(COUNTIF($G$5:G3202,G3202)=1,0,COUNTIF($G$5:G3202,G3202) )   )</f>
        <v>0</v>
      </c>
      <c r="J3202" s="56" t="str">
        <f t="shared" si="597"/>
        <v/>
      </c>
      <c r="K3202" s="56" t="str">
        <f t="shared" si="599"/>
        <v/>
      </c>
      <c r="L3202" s="56" t="str">
        <f t="shared" si="590"/>
        <v/>
      </c>
      <c r="M3202" s="56" t="str">
        <f t="shared" si="591"/>
        <v/>
      </c>
      <c r="N3202" s="56" t="str">
        <f t="shared" si="592"/>
        <v/>
      </c>
      <c r="O3202" s="56" t="str">
        <f t="shared" si="598"/>
        <v/>
      </c>
      <c r="P3202" s="56">
        <f>IF(ISERROR(IF($X$5=1,$Y$5,)),"",IF($X$5=1,$Y$5,))</f>
        <v>0</v>
      </c>
      <c r="Q3202" s="56">
        <f>IF(ISERROR(IF($X$6=1,$Y$6,)),"",IF($X$6=1,$Y$6,))</f>
        <v>10000</v>
      </c>
      <c r="R3202" s="56">
        <f>IF(ISERROR(IF($X$7=1,$Y$7,)),"",IF($X$7=1,$Y$7,))</f>
        <v>0</v>
      </c>
      <c r="S3202" s="56">
        <f>IF(ISERROR(IF($X$8=1,$Y$8,)),"",IF($X$8=1,$Y$8,))</f>
        <v>1000</v>
      </c>
      <c r="T3202" s="56">
        <f>IF(ISERROR(IF($X$9=1,$Y$9,)),"",IF($X$9=1,$Y$9,))</f>
        <v>500</v>
      </c>
      <c r="U3202" s="56">
        <f>IF(ISERROR(IF($X$10=1,$Y$10,)),"",IF($X$10=1,$Y$10,))</f>
        <v>500</v>
      </c>
    </row>
    <row r="3203" spans="1:21" x14ac:dyDescent="0.25">
      <c r="A3203" s="75">
        <f t="shared" si="593"/>
        <v>3199</v>
      </c>
      <c r="B3203" s="56" t="s">
        <v>2518</v>
      </c>
      <c r="E3203" s="56">
        <f t="shared" si="594"/>
        <v>3199</v>
      </c>
      <c r="F3203" s="76">
        <f t="shared" si="589"/>
        <v>116</v>
      </c>
      <c r="G3203" s="56" t="str">
        <f t="shared" si="595"/>
        <v/>
      </c>
      <c r="H3203" s="56">
        <f t="shared" si="596"/>
        <v>3199</v>
      </c>
      <c r="I3203" s="56">
        <f>IF(G3203="",0,IF(COUNTIF($G$5:G3203,G3203)=1,0,COUNTIF($G$5:G3203,G3203) )   )</f>
        <v>0</v>
      </c>
      <c r="J3203" s="56" t="str">
        <f t="shared" si="597"/>
        <v/>
      </c>
      <c r="K3203" s="56" t="str">
        <f t="shared" si="599"/>
        <v/>
      </c>
      <c r="L3203" s="56" t="str">
        <f t="shared" si="590"/>
        <v/>
      </c>
      <c r="M3203" s="56" t="str">
        <f t="shared" si="591"/>
        <v/>
      </c>
      <c r="N3203" s="56" t="str">
        <f t="shared" si="592"/>
        <v/>
      </c>
      <c r="O3203" s="56" t="str">
        <f t="shared" si="598"/>
        <v/>
      </c>
      <c r="P3203" s="56">
        <f>IF(ISERROR(IF($X$5=1,$Y$5,)),"",IF($X$5=1,$Y$5,))</f>
        <v>0</v>
      </c>
      <c r="Q3203" s="56">
        <f>IF(ISERROR(IF($X$6=1,$Y$6,)),"",IF($X$6=1,$Y$6,))</f>
        <v>10000</v>
      </c>
      <c r="R3203" s="56">
        <f>IF(ISERROR(IF($X$7=1,$Y$7,)),"",IF($X$7=1,$Y$7,))</f>
        <v>0</v>
      </c>
      <c r="S3203" s="56">
        <f>IF(ISERROR(IF($X$8=1,$Y$8,)),"",IF($X$8=1,$Y$8,))</f>
        <v>1000</v>
      </c>
      <c r="T3203" s="56">
        <f>IF(ISERROR(IF($X$9=1,$Y$9,)),"",IF($X$9=1,$Y$9,))</f>
        <v>500</v>
      </c>
      <c r="U3203" s="56">
        <f>IF(ISERROR(IF($X$10=1,$Y$10,)),"",IF($X$10=1,$Y$10,))</f>
        <v>500</v>
      </c>
    </row>
    <row r="3204" spans="1:21" x14ac:dyDescent="0.25">
      <c r="A3204" s="75">
        <f t="shared" si="593"/>
        <v>3200</v>
      </c>
      <c r="C3204" s="56" t="s">
        <v>6051</v>
      </c>
      <c r="E3204" s="56">
        <f t="shared" si="594"/>
        <v>3200</v>
      </c>
      <c r="F3204" s="76">
        <f t="shared" si="589"/>
        <v>117</v>
      </c>
      <c r="G3204" s="56" t="str">
        <f t="shared" si="595"/>
        <v>newnode_waylandEGGProject</v>
      </c>
      <c r="H3204" s="56">
        <f t="shared" si="596"/>
        <v>3200</v>
      </c>
      <c r="I3204" s="56">
        <f>IF(G3204="",0,IF(COUNTIF($G$5:G3204,G3204)=1,0,COUNTIF($G$5:G3204,G3204) )   )</f>
        <v>0</v>
      </c>
      <c r="J3204" s="56" t="str">
        <f t="shared" si="597"/>
        <v/>
      </c>
      <c r="K3204" s="56" t="str">
        <f t="shared" si="599"/>
        <v/>
      </c>
      <c r="L3204" s="56" t="str">
        <f t="shared" si="590"/>
        <v/>
      </c>
      <c r="M3204" s="56" t="str">
        <f t="shared" si="591"/>
        <v/>
      </c>
      <c r="N3204" s="56" t="str">
        <f t="shared" si="592"/>
        <v/>
      </c>
      <c r="O3204" s="56" t="str">
        <f t="shared" si="598"/>
        <v/>
      </c>
      <c r="P3204" s="56">
        <f>IF(ISERROR(IF($X$5=1,$Y$5,)),"",IF($X$5=1,$Y$5,))</f>
        <v>0</v>
      </c>
      <c r="Q3204" s="56">
        <f>IF(ISERROR(IF($X$6=1,$Y$6,)),"",IF($X$6=1,$Y$6,))</f>
        <v>10000</v>
      </c>
      <c r="R3204" s="56">
        <f>IF(ISERROR(IF($X$7=1,$Y$7,)),"",IF($X$7=1,$Y$7,))</f>
        <v>0</v>
      </c>
      <c r="S3204" s="56">
        <f>IF(ISERROR(IF($X$8=1,$Y$8,)),"",IF($X$8=1,$Y$8,))</f>
        <v>1000</v>
      </c>
      <c r="T3204" s="56">
        <f>IF(ISERROR(IF($X$9=1,$Y$9,)),"",IF($X$9=1,$Y$9,))</f>
        <v>500</v>
      </c>
      <c r="U3204" s="56">
        <f>IF(ISERROR(IF($X$10=1,$Y$10,)),"",IF($X$10=1,$Y$10,))</f>
        <v>500</v>
      </c>
    </row>
    <row r="3205" spans="1:21" x14ac:dyDescent="0.25">
      <c r="A3205" s="75">
        <f t="shared" si="593"/>
        <v>3201</v>
      </c>
      <c r="C3205" s="56" t="s">
        <v>2672</v>
      </c>
      <c r="E3205" s="56">
        <f t="shared" si="594"/>
        <v>3201</v>
      </c>
      <c r="F3205" s="76">
        <f t="shared" ref="F3205:F3268" si="600">IF(A3203=0,0,IF(ISBLANK(G3205),"",IF(LEFT(G3205,4)="newn",F3204+1,IF(LEFT(G3205,4)="node",F3204+1,F3204))))</f>
        <v>117</v>
      </c>
      <c r="G3205" s="56" t="str">
        <f t="shared" si="595"/>
        <v/>
      </c>
      <c r="H3205" s="56">
        <f t="shared" si="596"/>
        <v>3201</v>
      </c>
      <c r="I3205" s="56">
        <f>IF(G3205="",0,IF(COUNTIF($G$5:G3205,G3205)=1,0,COUNTIF($G$5:G3205,G3205) )   )</f>
        <v>0</v>
      </c>
      <c r="J3205" s="56" t="str">
        <f t="shared" si="597"/>
        <v/>
      </c>
      <c r="K3205" s="56" t="str">
        <f t="shared" si="599"/>
        <v/>
      </c>
      <c r="L3205" s="56" t="str">
        <f t="shared" ref="L3205:L3268" si="601">IF(ISERROR(VLOOKUP(K3205,$AB$14:$AD$197,3,)),"",VLOOKUP(K3205,$AB$14:$AD$197,3,))</f>
        <v/>
      </c>
      <c r="M3205" s="56" t="str">
        <f t="shared" ref="M3205:M3268" si="602">IF(ISERROR(HLOOKUP(J3205,$AG$5:$XH$6,2,)),"",HLOOKUP(J3205,$AG$5:$XH$6,2,))</f>
        <v/>
      </c>
      <c r="N3205" s="56" t="str">
        <f t="shared" ref="N3205:N3268" si="603">IF(ISERROR(VLOOKUP(K3205,$AB$14:$AD$197,2,)),"",VLOOKUP(K3205,$AB$14:$AD$197,2,))</f>
        <v/>
      </c>
      <c r="O3205" s="56" t="str">
        <f t="shared" si="598"/>
        <v/>
      </c>
      <c r="P3205" s="56">
        <f>IF(ISERROR(IF($X$5=1,$Y$5,)),"",IF($X$5=1,$Y$5,))</f>
        <v>0</v>
      </c>
      <c r="Q3205" s="56">
        <f>IF(ISERROR(IF($X$6=1,$Y$6,)),"",IF($X$6=1,$Y$6,))</f>
        <v>10000</v>
      </c>
      <c r="R3205" s="56">
        <f>IF(ISERROR(IF($X$7=1,$Y$7,)),"",IF($X$7=1,$Y$7,))</f>
        <v>0</v>
      </c>
      <c r="S3205" s="56">
        <f>IF(ISERROR(IF($X$8=1,$Y$8,)),"",IF($X$8=1,$Y$8,))</f>
        <v>1000</v>
      </c>
      <c r="T3205" s="56">
        <f>IF(ISERROR(IF($X$9=1,$Y$9,)),"",IF($X$9=1,$Y$9,))</f>
        <v>500</v>
      </c>
      <c r="U3205" s="56">
        <f>IF(ISERROR(IF($X$10=1,$Y$10,)),"",IF($X$10=1,$Y$10,))</f>
        <v>500</v>
      </c>
    </row>
    <row r="3206" spans="1:21" x14ac:dyDescent="0.25">
      <c r="A3206" s="75">
        <f t="shared" ref="A3206:A3269" si="604">IF(A3205=0,0,IF(B3205="}",IF(B3206="NODE",A3205+1,0),A3205+1))</f>
        <v>3202</v>
      </c>
      <c r="C3206" s="56" t="s">
        <v>6306</v>
      </c>
      <c r="E3206" s="56">
        <f t="shared" ref="E3206:E3269" si="605">A3206</f>
        <v>3202</v>
      </c>
      <c r="F3206" s="76">
        <f t="shared" si="600"/>
        <v>117</v>
      </c>
      <c r="G3206" s="56" t="str">
        <f t="shared" ref="G3206:G3269" si="606">IF(ISBLANK(D3206),IF(LEFT(C3206,8)="name = n",MID(C3206,8,100),""),MID(D3206,8,100))</f>
        <v/>
      </c>
      <c r="H3206" s="56">
        <f t="shared" ref="H3206:H3269" si="607">E3206</f>
        <v>3202</v>
      </c>
      <c r="I3206" s="56">
        <f>IF(G3206="",0,IF(COUNTIF($G$5:G3206,G3206)=1,0,COUNTIF($G$5:G3206,G3206) )   )</f>
        <v>0</v>
      </c>
      <c r="J3206" s="56" t="str">
        <f t="shared" ref="J3206:J3269" si="608">IF(J3205=anodes,"",IF(J3205="","",J3205+1))</f>
        <v/>
      </c>
      <c r="K3206" s="56" t="str">
        <f t="shared" si="599"/>
        <v/>
      </c>
      <c r="L3206" s="56" t="str">
        <f t="shared" si="601"/>
        <v/>
      </c>
      <c r="M3206" s="56" t="str">
        <f t="shared" si="602"/>
        <v/>
      </c>
      <c r="N3206" s="56" t="str">
        <f t="shared" si="603"/>
        <v/>
      </c>
      <c r="O3206" s="56" t="str">
        <f t="shared" ref="O3206:O3269" si="609">IF(ISERROR(0.1*N3206+0.9*(M3206/L3206)*($N$3+SUM(P3206:U3206))*(N3206/$N$3)),N3206,0.1*N3206+0.9*(M3206/L3206)*($N$3+SUM(P3206:U3206))*(N3206/$N$3))</f>
        <v/>
      </c>
      <c r="P3206" s="56">
        <f>IF(ISERROR(IF($X$5=1,$Y$5,)),"",IF($X$5=1,$Y$5,))</f>
        <v>0</v>
      </c>
      <c r="Q3206" s="56">
        <f>IF(ISERROR(IF($X$6=1,$Y$6,)),"",IF($X$6=1,$Y$6,))</f>
        <v>10000</v>
      </c>
      <c r="R3206" s="56">
        <f>IF(ISERROR(IF($X$7=1,$Y$7,)),"",IF($X$7=1,$Y$7,))</f>
        <v>0</v>
      </c>
      <c r="S3206" s="56">
        <f>IF(ISERROR(IF($X$8=1,$Y$8,)),"",IF($X$8=1,$Y$8,))</f>
        <v>1000</v>
      </c>
      <c r="T3206" s="56">
        <f>IF(ISERROR(IF($X$9=1,$Y$9,)),"",IF($X$9=1,$Y$9,))</f>
        <v>500</v>
      </c>
      <c r="U3206" s="56">
        <f>IF(ISERROR(IF($X$10=1,$Y$10,)),"",IF($X$10=1,$Y$10,))</f>
        <v>500</v>
      </c>
    </row>
    <row r="3207" spans="1:21" x14ac:dyDescent="0.25">
      <c r="A3207" s="75">
        <f t="shared" si="604"/>
        <v>3203</v>
      </c>
      <c r="C3207" s="56" t="s">
        <v>2644</v>
      </c>
      <c r="E3207" s="56">
        <f t="shared" si="605"/>
        <v>3203</v>
      </c>
      <c r="F3207" s="76">
        <f t="shared" si="600"/>
        <v>117</v>
      </c>
      <c r="G3207" s="56" t="str">
        <f t="shared" si="606"/>
        <v/>
      </c>
      <c r="H3207" s="56">
        <f t="shared" si="607"/>
        <v>3203</v>
      </c>
      <c r="I3207" s="56">
        <f>IF(G3207="",0,IF(COUNTIF($G$5:G3207,G3207)=1,0,COUNTIF($G$5:G3207,G3207) )   )</f>
        <v>0</v>
      </c>
      <c r="J3207" s="56" t="str">
        <f t="shared" si="608"/>
        <v/>
      </c>
      <c r="K3207" s="56" t="str">
        <f t="shared" si="599"/>
        <v/>
      </c>
      <c r="L3207" s="56" t="str">
        <f t="shared" si="601"/>
        <v/>
      </c>
      <c r="M3207" s="56" t="str">
        <f t="shared" si="602"/>
        <v/>
      </c>
      <c r="N3207" s="56" t="str">
        <f t="shared" si="603"/>
        <v/>
      </c>
      <c r="O3207" s="56" t="str">
        <f t="shared" si="609"/>
        <v/>
      </c>
      <c r="P3207" s="56">
        <f>IF(ISERROR(IF($X$5=1,$Y$5,)),"",IF($X$5=1,$Y$5,))</f>
        <v>0</v>
      </c>
      <c r="Q3207" s="56">
        <f>IF(ISERROR(IF($X$6=1,$Y$6,)),"",IF($X$6=1,$Y$6,))</f>
        <v>10000</v>
      </c>
      <c r="R3207" s="56">
        <f>IF(ISERROR(IF($X$7=1,$Y$7,)),"",IF($X$7=1,$Y$7,))</f>
        <v>0</v>
      </c>
      <c r="S3207" s="56">
        <f>IF(ISERROR(IF($X$8=1,$Y$8,)),"",IF($X$8=1,$Y$8,))</f>
        <v>1000</v>
      </c>
      <c r="T3207" s="56">
        <f>IF(ISERROR(IF($X$9=1,$Y$9,)),"",IF($X$9=1,$Y$9,))</f>
        <v>500</v>
      </c>
      <c r="U3207" s="56">
        <f>IF(ISERROR(IF($X$10=1,$Y$10,)),"",IF($X$10=1,$Y$10,))</f>
        <v>500</v>
      </c>
    </row>
    <row r="3208" spans="1:21" x14ac:dyDescent="0.25">
      <c r="A3208" s="75">
        <f t="shared" si="604"/>
        <v>3204</v>
      </c>
      <c r="C3208" s="56" t="s">
        <v>2784</v>
      </c>
      <c r="E3208" s="56">
        <f t="shared" si="605"/>
        <v>3204</v>
      </c>
      <c r="F3208" s="76">
        <f t="shared" si="600"/>
        <v>117</v>
      </c>
      <c r="G3208" s="56" t="str">
        <f t="shared" si="606"/>
        <v/>
      </c>
      <c r="H3208" s="56">
        <f t="shared" si="607"/>
        <v>3204</v>
      </c>
      <c r="I3208" s="56">
        <f>IF(G3208="",0,IF(COUNTIF($G$5:G3208,G3208)=1,0,COUNTIF($G$5:G3208,G3208) )   )</f>
        <v>0</v>
      </c>
      <c r="J3208" s="56" t="str">
        <f t="shared" si="608"/>
        <v/>
      </c>
      <c r="K3208" s="56" t="str">
        <f t="shared" si="599"/>
        <v/>
      </c>
      <c r="L3208" s="56" t="str">
        <f t="shared" si="601"/>
        <v/>
      </c>
      <c r="M3208" s="56" t="str">
        <f t="shared" si="602"/>
        <v/>
      </c>
      <c r="N3208" s="56" t="str">
        <f t="shared" si="603"/>
        <v/>
      </c>
      <c r="O3208" s="56" t="str">
        <f t="shared" si="609"/>
        <v/>
      </c>
      <c r="P3208" s="56">
        <f>IF(ISERROR(IF($X$5=1,$Y$5,)),"",IF($X$5=1,$Y$5,))</f>
        <v>0</v>
      </c>
      <c r="Q3208" s="56">
        <f>IF(ISERROR(IF($X$6=1,$Y$6,)),"",IF($X$6=1,$Y$6,))</f>
        <v>10000</v>
      </c>
      <c r="R3208" s="56">
        <f>IF(ISERROR(IF($X$7=1,$Y$7,)),"",IF($X$7=1,$Y$7,))</f>
        <v>0</v>
      </c>
      <c r="S3208" s="56">
        <f>IF(ISERROR(IF($X$8=1,$Y$8,)),"",IF($X$8=1,$Y$8,))</f>
        <v>1000</v>
      </c>
      <c r="T3208" s="56">
        <f>IF(ISERROR(IF($X$9=1,$Y$9,)),"",IF($X$9=1,$Y$9,))</f>
        <v>500</v>
      </c>
      <c r="U3208" s="56">
        <f>IF(ISERROR(IF($X$10=1,$Y$10,)),"",IF($X$10=1,$Y$10,))</f>
        <v>500</v>
      </c>
    </row>
    <row r="3209" spans="1:21" x14ac:dyDescent="0.25">
      <c r="A3209" s="75">
        <f t="shared" si="604"/>
        <v>3205</v>
      </c>
      <c r="C3209" s="56" t="s">
        <v>6307</v>
      </c>
      <c r="E3209" s="56">
        <f t="shared" si="605"/>
        <v>3205</v>
      </c>
      <c r="F3209" s="76">
        <f t="shared" si="600"/>
        <v>117</v>
      </c>
      <c r="G3209" s="56" t="str">
        <f t="shared" si="606"/>
        <v/>
      </c>
      <c r="H3209" s="56">
        <f t="shared" si="607"/>
        <v>3205</v>
      </c>
      <c r="I3209" s="56">
        <f>IF(G3209="",0,IF(COUNTIF($G$5:G3209,G3209)=1,0,COUNTIF($G$5:G3209,G3209) )   )</f>
        <v>0</v>
      </c>
      <c r="J3209" s="56" t="str">
        <f t="shared" si="608"/>
        <v/>
      </c>
      <c r="K3209" s="56" t="str">
        <f t="shared" si="599"/>
        <v/>
      </c>
      <c r="L3209" s="56" t="str">
        <f t="shared" si="601"/>
        <v/>
      </c>
      <c r="M3209" s="56" t="str">
        <f t="shared" si="602"/>
        <v/>
      </c>
      <c r="N3209" s="56" t="str">
        <f t="shared" si="603"/>
        <v/>
      </c>
      <c r="O3209" s="56" t="str">
        <f t="shared" si="609"/>
        <v/>
      </c>
      <c r="P3209" s="56">
        <f>IF(ISERROR(IF($X$5=1,$Y$5,)),"",IF($X$5=1,$Y$5,))</f>
        <v>0</v>
      </c>
      <c r="Q3209" s="56">
        <f>IF(ISERROR(IF($X$6=1,$Y$6,)),"",IF($X$6=1,$Y$6,))</f>
        <v>10000</v>
      </c>
      <c r="R3209" s="56">
        <f>IF(ISERROR(IF($X$7=1,$Y$7,)),"",IF($X$7=1,$Y$7,))</f>
        <v>0</v>
      </c>
      <c r="S3209" s="56">
        <f>IF(ISERROR(IF($X$8=1,$Y$8,)),"",IF($X$8=1,$Y$8,))</f>
        <v>1000</v>
      </c>
      <c r="T3209" s="56">
        <f>IF(ISERROR(IF($X$9=1,$Y$9,)),"",IF($X$9=1,$Y$9,))</f>
        <v>500</v>
      </c>
      <c r="U3209" s="56">
        <f>IF(ISERROR(IF($X$10=1,$Y$10,)),"",IF($X$10=1,$Y$10,))</f>
        <v>500</v>
      </c>
    </row>
    <row r="3210" spans="1:21" x14ac:dyDescent="0.25">
      <c r="A3210" s="75">
        <f t="shared" si="604"/>
        <v>3206</v>
      </c>
      <c r="C3210" s="56" t="s">
        <v>2525</v>
      </c>
      <c r="E3210" s="56">
        <f t="shared" si="605"/>
        <v>3206</v>
      </c>
      <c r="F3210" s="76">
        <f t="shared" si="600"/>
        <v>117</v>
      </c>
      <c r="G3210" s="56" t="str">
        <f t="shared" si="606"/>
        <v/>
      </c>
      <c r="H3210" s="56">
        <f t="shared" si="607"/>
        <v>3206</v>
      </c>
      <c r="I3210" s="56">
        <f>IF(G3210="",0,IF(COUNTIF($G$5:G3210,G3210)=1,0,COUNTIF($G$5:G3210,G3210) )   )</f>
        <v>0</v>
      </c>
      <c r="J3210" s="56" t="str">
        <f t="shared" si="608"/>
        <v/>
      </c>
      <c r="K3210" s="56" t="str">
        <f t="shared" si="599"/>
        <v/>
      </c>
      <c r="L3210" s="56" t="str">
        <f t="shared" si="601"/>
        <v/>
      </c>
      <c r="M3210" s="56" t="str">
        <f t="shared" si="602"/>
        <v/>
      </c>
      <c r="N3210" s="56" t="str">
        <f t="shared" si="603"/>
        <v/>
      </c>
      <c r="O3210" s="56" t="str">
        <f t="shared" si="609"/>
        <v/>
      </c>
      <c r="P3210" s="56">
        <f>IF(ISERROR(IF($X$5=1,$Y$5,)),"",IF($X$5=1,$Y$5,))</f>
        <v>0</v>
      </c>
      <c r="Q3210" s="56">
        <f>IF(ISERROR(IF($X$6=1,$Y$6,)),"",IF($X$6=1,$Y$6,))</f>
        <v>10000</v>
      </c>
      <c r="R3210" s="56">
        <f>IF(ISERROR(IF($X$7=1,$Y$7,)),"",IF($X$7=1,$Y$7,))</f>
        <v>0</v>
      </c>
      <c r="S3210" s="56">
        <f>IF(ISERROR(IF($X$8=1,$Y$8,)),"",IF($X$8=1,$Y$8,))</f>
        <v>1000</v>
      </c>
      <c r="T3210" s="56">
        <f>IF(ISERROR(IF($X$9=1,$Y$9,)),"",IF($X$9=1,$Y$9,))</f>
        <v>500</v>
      </c>
      <c r="U3210" s="56">
        <f>IF(ISERROR(IF($X$10=1,$Y$10,)),"",IF($X$10=1,$Y$10,))</f>
        <v>500</v>
      </c>
    </row>
    <row r="3211" spans="1:21" x14ac:dyDescent="0.25">
      <c r="A3211" s="75">
        <f t="shared" si="604"/>
        <v>3207</v>
      </c>
      <c r="C3211" s="56" t="s">
        <v>2526</v>
      </c>
      <c r="E3211" s="56">
        <f t="shared" si="605"/>
        <v>3207</v>
      </c>
      <c r="F3211" s="76">
        <f t="shared" si="600"/>
        <v>117</v>
      </c>
      <c r="G3211" s="56" t="str">
        <f t="shared" si="606"/>
        <v/>
      </c>
      <c r="H3211" s="56">
        <f t="shared" si="607"/>
        <v>3207</v>
      </c>
      <c r="I3211" s="56">
        <f>IF(G3211="",0,IF(COUNTIF($G$5:G3211,G3211)=1,0,COUNTIF($G$5:G3211,G3211) )   )</f>
        <v>0</v>
      </c>
      <c r="J3211" s="56" t="str">
        <f t="shared" si="608"/>
        <v/>
      </c>
      <c r="K3211" s="56" t="str">
        <f t="shared" si="599"/>
        <v/>
      </c>
      <c r="L3211" s="56" t="str">
        <f t="shared" si="601"/>
        <v/>
      </c>
      <c r="M3211" s="56" t="str">
        <f t="shared" si="602"/>
        <v/>
      </c>
      <c r="N3211" s="56" t="str">
        <f t="shared" si="603"/>
        <v/>
      </c>
      <c r="O3211" s="56" t="str">
        <f t="shared" si="609"/>
        <v/>
      </c>
      <c r="P3211" s="56">
        <f>IF(ISERROR(IF($X$5=1,$Y$5,)),"",IF($X$5=1,$Y$5,))</f>
        <v>0</v>
      </c>
      <c r="Q3211" s="56">
        <f>IF(ISERROR(IF($X$6=1,$Y$6,)),"",IF($X$6=1,$Y$6,))</f>
        <v>10000</v>
      </c>
      <c r="R3211" s="56">
        <f>IF(ISERROR(IF($X$7=1,$Y$7,)),"",IF($X$7=1,$Y$7,))</f>
        <v>0</v>
      </c>
      <c r="S3211" s="56">
        <f>IF(ISERROR(IF($X$8=1,$Y$8,)),"",IF($X$8=1,$Y$8,))</f>
        <v>1000</v>
      </c>
      <c r="T3211" s="56">
        <f>IF(ISERROR(IF($X$9=1,$Y$9,)),"",IF($X$9=1,$Y$9,))</f>
        <v>500</v>
      </c>
      <c r="U3211" s="56">
        <f>IF(ISERROR(IF($X$10=1,$Y$10,)),"",IF($X$10=1,$Y$10,))</f>
        <v>500</v>
      </c>
    </row>
    <row r="3212" spans="1:21" x14ac:dyDescent="0.25">
      <c r="A3212" s="75">
        <f t="shared" si="604"/>
        <v>3208</v>
      </c>
      <c r="C3212" s="56" t="s">
        <v>2527</v>
      </c>
      <c r="E3212" s="56">
        <f t="shared" si="605"/>
        <v>3208</v>
      </c>
      <c r="F3212" s="76">
        <f t="shared" si="600"/>
        <v>117</v>
      </c>
      <c r="G3212" s="56" t="str">
        <f t="shared" si="606"/>
        <v/>
      </c>
      <c r="H3212" s="56">
        <f t="shared" si="607"/>
        <v>3208</v>
      </c>
      <c r="I3212" s="56">
        <f>IF(G3212="",0,IF(COUNTIF($G$5:G3212,G3212)=1,0,COUNTIF($G$5:G3212,G3212) )   )</f>
        <v>0</v>
      </c>
      <c r="J3212" s="56" t="str">
        <f t="shared" si="608"/>
        <v/>
      </c>
      <c r="K3212" s="56" t="str">
        <f t="shared" si="599"/>
        <v/>
      </c>
      <c r="L3212" s="56" t="str">
        <f t="shared" si="601"/>
        <v/>
      </c>
      <c r="M3212" s="56" t="str">
        <f t="shared" si="602"/>
        <v/>
      </c>
      <c r="N3212" s="56" t="str">
        <f t="shared" si="603"/>
        <v/>
      </c>
      <c r="O3212" s="56" t="str">
        <f t="shared" si="609"/>
        <v/>
      </c>
      <c r="P3212" s="56">
        <f>IF(ISERROR(IF($X$5=1,$Y$5,)),"",IF($X$5=1,$Y$5,))</f>
        <v>0</v>
      </c>
      <c r="Q3212" s="56">
        <f>IF(ISERROR(IF($X$6=1,$Y$6,)),"",IF($X$6=1,$Y$6,))</f>
        <v>10000</v>
      </c>
      <c r="R3212" s="56">
        <f>IF(ISERROR(IF($X$7=1,$Y$7,)),"",IF($X$7=1,$Y$7,))</f>
        <v>0</v>
      </c>
      <c r="S3212" s="56">
        <f>IF(ISERROR(IF($X$8=1,$Y$8,)),"",IF($X$8=1,$Y$8,))</f>
        <v>1000</v>
      </c>
      <c r="T3212" s="56">
        <f>IF(ISERROR(IF($X$9=1,$Y$9,)),"",IF($X$9=1,$Y$9,))</f>
        <v>500</v>
      </c>
      <c r="U3212" s="56">
        <f>IF(ISERROR(IF($X$10=1,$Y$10,)),"",IF($X$10=1,$Y$10,))</f>
        <v>500</v>
      </c>
    </row>
    <row r="3213" spans="1:21" x14ac:dyDescent="0.25">
      <c r="A3213" s="75">
        <f t="shared" si="604"/>
        <v>3209</v>
      </c>
      <c r="C3213" s="56" t="s">
        <v>6050</v>
      </c>
      <c r="E3213" s="56">
        <f t="shared" si="605"/>
        <v>3209</v>
      </c>
      <c r="F3213" s="76">
        <f t="shared" si="600"/>
        <v>117</v>
      </c>
      <c r="G3213" s="56" t="str">
        <f t="shared" si="606"/>
        <v/>
      </c>
      <c r="H3213" s="56">
        <f t="shared" si="607"/>
        <v>3209</v>
      </c>
      <c r="I3213" s="56">
        <f>IF(G3213="",0,IF(COUNTIF($G$5:G3213,G3213)=1,0,COUNTIF($G$5:G3213,G3213) )   )</f>
        <v>0</v>
      </c>
      <c r="J3213" s="56" t="str">
        <f t="shared" si="608"/>
        <v/>
      </c>
      <c r="K3213" s="56" t="str">
        <f t="shared" si="599"/>
        <v/>
      </c>
      <c r="L3213" s="56" t="str">
        <f t="shared" si="601"/>
        <v/>
      </c>
      <c r="M3213" s="56" t="str">
        <f t="shared" si="602"/>
        <v/>
      </c>
      <c r="N3213" s="56" t="str">
        <f t="shared" si="603"/>
        <v/>
      </c>
      <c r="O3213" s="56" t="str">
        <f t="shared" si="609"/>
        <v/>
      </c>
      <c r="P3213" s="56">
        <f>IF(ISERROR(IF($X$5=1,$Y$5,)),"",IF($X$5=1,$Y$5,))</f>
        <v>0</v>
      </c>
      <c r="Q3213" s="56">
        <f>IF(ISERROR(IF($X$6=1,$Y$6,)),"",IF($X$6=1,$Y$6,))</f>
        <v>10000</v>
      </c>
      <c r="R3213" s="56">
        <f>IF(ISERROR(IF($X$7=1,$Y$7,)),"",IF($X$7=1,$Y$7,))</f>
        <v>0</v>
      </c>
      <c r="S3213" s="56">
        <f>IF(ISERROR(IF($X$8=1,$Y$8,)),"",IF($X$8=1,$Y$8,))</f>
        <v>1000</v>
      </c>
      <c r="T3213" s="56">
        <f>IF(ISERROR(IF($X$9=1,$Y$9,)),"",IF($X$9=1,$Y$9,))</f>
        <v>500</v>
      </c>
      <c r="U3213" s="56">
        <f>IF(ISERROR(IF($X$10=1,$Y$10,)),"",IF($X$10=1,$Y$10,))</f>
        <v>500</v>
      </c>
    </row>
    <row r="3214" spans="1:21" x14ac:dyDescent="0.25">
      <c r="A3214" s="75">
        <f t="shared" si="604"/>
        <v>3210</v>
      </c>
      <c r="C3214" s="56" t="s">
        <v>2529</v>
      </c>
      <c r="E3214" s="56">
        <f t="shared" si="605"/>
        <v>3210</v>
      </c>
      <c r="F3214" s="76">
        <f t="shared" si="600"/>
        <v>117</v>
      </c>
      <c r="G3214" s="56" t="str">
        <f t="shared" si="606"/>
        <v/>
      </c>
      <c r="H3214" s="56">
        <f t="shared" si="607"/>
        <v>3210</v>
      </c>
      <c r="I3214" s="56">
        <f>IF(G3214="",0,IF(COUNTIF($G$5:G3214,G3214)=1,0,COUNTIF($G$5:G3214,G3214) )   )</f>
        <v>0</v>
      </c>
      <c r="J3214" s="56" t="str">
        <f t="shared" si="608"/>
        <v/>
      </c>
      <c r="K3214" s="56" t="str">
        <f t="shared" si="599"/>
        <v/>
      </c>
      <c r="L3214" s="56" t="str">
        <f t="shared" si="601"/>
        <v/>
      </c>
      <c r="M3214" s="56" t="str">
        <f t="shared" si="602"/>
        <v/>
      </c>
      <c r="N3214" s="56" t="str">
        <f t="shared" si="603"/>
        <v/>
      </c>
      <c r="O3214" s="56" t="str">
        <f t="shared" si="609"/>
        <v/>
      </c>
      <c r="P3214" s="56">
        <f>IF(ISERROR(IF($X$5=1,$Y$5,)),"",IF($X$5=1,$Y$5,))</f>
        <v>0</v>
      </c>
      <c r="Q3214" s="56">
        <f>IF(ISERROR(IF($X$6=1,$Y$6,)),"",IF($X$6=1,$Y$6,))</f>
        <v>10000</v>
      </c>
      <c r="R3214" s="56">
        <f>IF(ISERROR(IF($X$7=1,$Y$7,)),"",IF($X$7=1,$Y$7,))</f>
        <v>0</v>
      </c>
      <c r="S3214" s="56">
        <f>IF(ISERROR(IF($X$8=1,$Y$8,)),"",IF($X$8=1,$Y$8,))</f>
        <v>1000</v>
      </c>
      <c r="T3214" s="56">
        <f>IF(ISERROR(IF($X$9=1,$Y$9,)),"",IF($X$9=1,$Y$9,))</f>
        <v>500</v>
      </c>
      <c r="U3214" s="56">
        <f>IF(ISERROR(IF($X$10=1,$Y$10,)),"",IF($X$10=1,$Y$10,))</f>
        <v>500</v>
      </c>
    </row>
    <row r="3215" spans="1:21" x14ac:dyDescent="0.25">
      <c r="A3215" s="75">
        <f t="shared" si="604"/>
        <v>3211</v>
      </c>
      <c r="C3215" s="56" t="s">
        <v>2518</v>
      </c>
      <c r="E3215" s="56">
        <f t="shared" si="605"/>
        <v>3211</v>
      </c>
      <c r="F3215" s="76">
        <f t="shared" si="600"/>
        <v>117</v>
      </c>
      <c r="G3215" s="56" t="str">
        <f t="shared" si="606"/>
        <v/>
      </c>
      <c r="H3215" s="56">
        <f t="shared" si="607"/>
        <v>3211</v>
      </c>
      <c r="I3215" s="56">
        <f>IF(G3215="",0,IF(COUNTIF($G$5:G3215,G3215)=1,0,COUNTIF($G$5:G3215,G3215) )   )</f>
        <v>0</v>
      </c>
      <c r="J3215" s="56" t="str">
        <f t="shared" si="608"/>
        <v/>
      </c>
      <c r="K3215" s="56" t="str">
        <f t="shared" si="599"/>
        <v/>
      </c>
      <c r="L3215" s="56" t="str">
        <f t="shared" si="601"/>
        <v/>
      </c>
      <c r="M3215" s="56" t="str">
        <f t="shared" si="602"/>
        <v/>
      </c>
      <c r="N3215" s="56" t="str">
        <f t="shared" si="603"/>
        <v/>
      </c>
      <c r="O3215" s="56" t="str">
        <f t="shared" si="609"/>
        <v/>
      </c>
      <c r="P3215" s="56">
        <f>IF(ISERROR(IF($X$5=1,$Y$5,)),"",IF($X$5=1,$Y$5,))</f>
        <v>0</v>
      </c>
      <c r="Q3215" s="56">
        <f>IF(ISERROR(IF($X$6=1,$Y$6,)),"",IF($X$6=1,$Y$6,))</f>
        <v>10000</v>
      </c>
      <c r="R3215" s="56">
        <f>IF(ISERROR(IF($X$7=1,$Y$7,)),"",IF($X$7=1,$Y$7,))</f>
        <v>0</v>
      </c>
      <c r="S3215" s="56">
        <f>IF(ISERROR(IF($X$8=1,$Y$8,)),"",IF($X$8=1,$Y$8,))</f>
        <v>1000</v>
      </c>
      <c r="T3215" s="56">
        <f>IF(ISERROR(IF($X$9=1,$Y$9,)),"",IF($X$9=1,$Y$9,))</f>
        <v>500</v>
      </c>
      <c r="U3215" s="56">
        <f>IF(ISERROR(IF($X$10=1,$Y$10,)),"",IF($X$10=1,$Y$10,))</f>
        <v>500</v>
      </c>
    </row>
    <row r="3216" spans="1:21" x14ac:dyDescent="0.25">
      <c r="A3216" s="75">
        <f t="shared" si="604"/>
        <v>3212</v>
      </c>
      <c r="D3216" s="56" t="s">
        <v>2676</v>
      </c>
      <c r="E3216" s="56">
        <f t="shared" si="605"/>
        <v>3212</v>
      </c>
      <c r="F3216" s="76">
        <f t="shared" si="600"/>
        <v>117</v>
      </c>
      <c r="G3216" s="56" t="str">
        <f t="shared" si="606"/>
        <v>waylandeggpod</v>
      </c>
      <c r="H3216" s="56">
        <f t="shared" si="607"/>
        <v>3212</v>
      </c>
      <c r="I3216" s="56">
        <f>IF(G3216="",0,IF(COUNTIF($G$5:G3216,G3216)=1,0,COUNTIF($G$5:G3216,G3216) )   )</f>
        <v>0</v>
      </c>
      <c r="J3216" s="56" t="str">
        <f t="shared" si="608"/>
        <v/>
      </c>
      <c r="K3216" s="56" t="str">
        <f t="shared" si="599"/>
        <v/>
      </c>
      <c r="L3216" s="56" t="str">
        <f t="shared" si="601"/>
        <v/>
      </c>
      <c r="M3216" s="56" t="str">
        <f t="shared" si="602"/>
        <v/>
      </c>
      <c r="N3216" s="56" t="str">
        <f t="shared" si="603"/>
        <v/>
      </c>
      <c r="O3216" s="56" t="str">
        <f t="shared" si="609"/>
        <v/>
      </c>
      <c r="P3216" s="56">
        <f>IF(ISERROR(IF($X$5=1,$Y$5,)),"",IF($X$5=1,$Y$5,))</f>
        <v>0</v>
      </c>
      <c r="Q3216" s="56">
        <f>IF(ISERROR(IF($X$6=1,$Y$6,)),"",IF($X$6=1,$Y$6,))</f>
        <v>10000</v>
      </c>
      <c r="R3216" s="56">
        <f>IF(ISERROR(IF($X$7=1,$Y$7,)),"",IF($X$7=1,$Y$7,))</f>
        <v>0</v>
      </c>
      <c r="S3216" s="56">
        <f>IF(ISERROR(IF($X$8=1,$Y$8,)),"",IF($X$8=1,$Y$8,))</f>
        <v>1000</v>
      </c>
      <c r="T3216" s="56">
        <f>IF(ISERROR(IF($X$9=1,$Y$9,)),"",IF($X$9=1,$Y$9,))</f>
        <v>500</v>
      </c>
      <c r="U3216" s="56">
        <f>IF(ISERROR(IF($X$10=1,$Y$10,)),"",IF($X$10=1,$Y$10,))</f>
        <v>500</v>
      </c>
    </row>
    <row r="3217" spans="1:21" x14ac:dyDescent="0.25">
      <c r="A3217" s="75">
        <f t="shared" si="604"/>
        <v>3213</v>
      </c>
      <c r="D3217" s="56" t="s">
        <v>2677</v>
      </c>
      <c r="E3217" s="56">
        <f t="shared" si="605"/>
        <v>3213</v>
      </c>
      <c r="F3217" s="76">
        <f t="shared" si="600"/>
        <v>117</v>
      </c>
      <c r="G3217" s="56" t="str">
        <f t="shared" si="606"/>
        <v>waylandeggbooster</v>
      </c>
      <c r="H3217" s="56">
        <f t="shared" si="607"/>
        <v>3213</v>
      </c>
      <c r="I3217" s="56">
        <f>IF(G3217="",0,IF(COUNTIF($G$5:G3217,G3217)=1,0,COUNTIF($G$5:G3217,G3217) )   )</f>
        <v>0</v>
      </c>
      <c r="J3217" s="56" t="str">
        <f t="shared" si="608"/>
        <v/>
      </c>
      <c r="K3217" s="56" t="str">
        <f t="shared" si="599"/>
        <v/>
      </c>
      <c r="L3217" s="56" t="str">
        <f t="shared" si="601"/>
        <v/>
      </c>
      <c r="M3217" s="56" t="str">
        <f t="shared" si="602"/>
        <v/>
      </c>
      <c r="N3217" s="56" t="str">
        <f t="shared" si="603"/>
        <v/>
      </c>
      <c r="O3217" s="56" t="str">
        <f t="shared" si="609"/>
        <v/>
      </c>
      <c r="P3217" s="56">
        <f>IF(ISERROR(IF($X$5=1,$Y$5,)),"",IF($X$5=1,$Y$5,))</f>
        <v>0</v>
      </c>
      <c r="Q3217" s="56">
        <f>IF(ISERROR(IF($X$6=1,$Y$6,)),"",IF($X$6=1,$Y$6,))</f>
        <v>10000</v>
      </c>
      <c r="R3217" s="56">
        <f>IF(ISERROR(IF($X$7=1,$Y$7,)),"",IF($X$7=1,$Y$7,))</f>
        <v>0</v>
      </c>
      <c r="S3217" s="56">
        <f>IF(ISERROR(IF($X$8=1,$Y$8,)),"",IF($X$8=1,$Y$8,))</f>
        <v>1000</v>
      </c>
      <c r="T3217" s="56">
        <f>IF(ISERROR(IF($X$9=1,$Y$9,)),"",IF($X$9=1,$Y$9,))</f>
        <v>500</v>
      </c>
      <c r="U3217" s="56">
        <f>IF(ISERROR(IF($X$10=1,$Y$10,)),"",IF($X$10=1,$Y$10,))</f>
        <v>500</v>
      </c>
    </row>
    <row r="3218" spans="1:21" x14ac:dyDescent="0.25">
      <c r="A3218" s="75">
        <f t="shared" si="604"/>
        <v>3214</v>
      </c>
      <c r="D3218" s="56" t="s">
        <v>2678</v>
      </c>
      <c r="E3218" s="56">
        <f t="shared" si="605"/>
        <v>3214</v>
      </c>
      <c r="F3218" s="76">
        <f t="shared" si="600"/>
        <v>117</v>
      </c>
      <c r="G3218" s="56" t="str">
        <f t="shared" si="606"/>
        <v>Wayland.egg.RCSLinear</v>
      </c>
      <c r="H3218" s="56">
        <f t="shared" si="607"/>
        <v>3214</v>
      </c>
      <c r="I3218" s="56">
        <f>IF(G3218="",0,IF(COUNTIF($G$5:G3218,G3218)=1,0,COUNTIF($G$5:G3218,G3218) )   )</f>
        <v>0</v>
      </c>
      <c r="J3218" s="56" t="str">
        <f t="shared" si="608"/>
        <v/>
      </c>
      <c r="K3218" s="56" t="str">
        <f t="shared" si="599"/>
        <v/>
      </c>
      <c r="L3218" s="56" t="str">
        <f t="shared" si="601"/>
        <v/>
      </c>
      <c r="M3218" s="56" t="str">
        <f t="shared" si="602"/>
        <v/>
      </c>
      <c r="N3218" s="56" t="str">
        <f t="shared" si="603"/>
        <v/>
      </c>
      <c r="O3218" s="56" t="str">
        <f t="shared" si="609"/>
        <v/>
      </c>
      <c r="P3218" s="56">
        <f>IF(ISERROR(IF($X$5=1,$Y$5,)),"",IF($X$5=1,$Y$5,))</f>
        <v>0</v>
      </c>
      <c r="Q3218" s="56">
        <f>IF(ISERROR(IF($X$6=1,$Y$6,)),"",IF($X$6=1,$Y$6,))</f>
        <v>10000</v>
      </c>
      <c r="R3218" s="56">
        <f>IF(ISERROR(IF($X$7=1,$Y$7,)),"",IF($X$7=1,$Y$7,))</f>
        <v>0</v>
      </c>
      <c r="S3218" s="56">
        <f>IF(ISERROR(IF($X$8=1,$Y$8,)),"",IF($X$8=1,$Y$8,))</f>
        <v>1000</v>
      </c>
      <c r="T3218" s="56">
        <f>IF(ISERROR(IF($X$9=1,$Y$9,)),"",IF($X$9=1,$Y$9,))</f>
        <v>500</v>
      </c>
      <c r="U3218" s="56">
        <f>IF(ISERROR(IF($X$10=1,$Y$10,)),"",IF($X$10=1,$Y$10,))</f>
        <v>500</v>
      </c>
    </row>
    <row r="3219" spans="1:21" x14ac:dyDescent="0.25">
      <c r="A3219" s="75">
        <f t="shared" si="604"/>
        <v>3215</v>
      </c>
      <c r="D3219" s="56" t="s">
        <v>2679</v>
      </c>
      <c r="E3219" s="56">
        <f t="shared" si="605"/>
        <v>3215</v>
      </c>
      <c r="F3219" s="76">
        <f t="shared" si="600"/>
        <v>117</v>
      </c>
      <c r="G3219" s="56" t="str">
        <f t="shared" si="606"/>
        <v>eggRCSTank</v>
      </c>
      <c r="H3219" s="56">
        <f t="shared" si="607"/>
        <v>3215</v>
      </c>
      <c r="I3219" s="56">
        <f>IF(G3219="",0,IF(COUNTIF($G$5:G3219,G3219)=1,0,COUNTIF($G$5:G3219,G3219) )   )</f>
        <v>0</v>
      </c>
      <c r="J3219" s="56" t="str">
        <f t="shared" si="608"/>
        <v/>
      </c>
      <c r="K3219" s="56" t="str">
        <f t="shared" si="599"/>
        <v/>
      </c>
      <c r="L3219" s="56" t="str">
        <f t="shared" si="601"/>
        <v/>
      </c>
      <c r="M3219" s="56" t="str">
        <f t="shared" si="602"/>
        <v/>
      </c>
      <c r="N3219" s="56" t="str">
        <f t="shared" si="603"/>
        <v/>
      </c>
      <c r="O3219" s="56" t="str">
        <f t="shared" si="609"/>
        <v/>
      </c>
      <c r="P3219" s="56">
        <f>IF(ISERROR(IF($X$5=1,$Y$5,)),"",IF($X$5=1,$Y$5,))</f>
        <v>0</v>
      </c>
      <c r="Q3219" s="56">
        <f>IF(ISERROR(IF($X$6=1,$Y$6,)),"",IF($X$6=1,$Y$6,))</f>
        <v>10000</v>
      </c>
      <c r="R3219" s="56">
        <f>IF(ISERROR(IF($X$7=1,$Y$7,)),"",IF($X$7=1,$Y$7,))</f>
        <v>0</v>
      </c>
      <c r="S3219" s="56">
        <f>IF(ISERROR(IF($X$8=1,$Y$8,)),"",IF($X$8=1,$Y$8,))</f>
        <v>1000</v>
      </c>
      <c r="T3219" s="56">
        <f>IF(ISERROR(IF($X$9=1,$Y$9,)),"",IF($X$9=1,$Y$9,))</f>
        <v>500</v>
      </c>
      <c r="U3219" s="56">
        <f>IF(ISERROR(IF($X$10=1,$Y$10,)),"",IF($X$10=1,$Y$10,))</f>
        <v>500</v>
      </c>
    </row>
    <row r="3220" spans="1:21" x14ac:dyDescent="0.25">
      <c r="A3220" s="75">
        <f t="shared" si="604"/>
        <v>3216</v>
      </c>
      <c r="D3220" s="56" t="s">
        <v>2680</v>
      </c>
      <c r="E3220" s="56">
        <f t="shared" si="605"/>
        <v>3216</v>
      </c>
      <c r="F3220" s="76">
        <f t="shared" si="600"/>
        <v>117</v>
      </c>
      <c r="G3220" s="56" t="str">
        <f t="shared" si="606"/>
        <v>waylandeggtank</v>
      </c>
      <c r="H3220" s="56">
        <f t="shared" si="607"/>
        <v>3216</v>
      </c>
      <c r="I3220" s="56">
        <f>IF(G3220="",0,IF(COUNTIF($G$5:G3220,G3220)=1,0,COUNTIF($G$5:G3220,G3220) )   )</f>
        <v>0</v>
      </c>
      <c r="J3220" s="56" t="str">
        <f t="shared" si="608"/>
        <v/>
      </c>
      <c r="K3220" s="56" t="str">
        <f t="shared" si="599"/>
        <v/>
      </c>
      <c r="L3220" s="56" t="str">
        <f t="shared" si="601"/>
        <v/>
      </c>
      <c r="M3220" s="56" t="str">
        <f t="shared" si="602"/>
        <v/>
      </c>
      <c r="N3220" s="56" t="str">
        <f t="shared" si="603"/>
        <v/>
      </c>
      <c r="O3220" s="56" t="str">
        <f t="shared" si="609"/>
        <v/>
      </c>
      <c r="P3220" s="56">
        <f>IF(ISERROR(IF($X$5=1,$Y$5,)),"",IF($X$5=1,$Y$5,))</f>
        <v>0</v>
      </c>
      <c r="Q3220" s="56">
        <f>IF(ISERROR(IF($X$6=1,$Y$6,)),"",IF($X$6=1,$Y$6,))</f>
        <v>10000</v>
      </c>
      <c r="R3220" s="56">
        <f>IF(ISERROR(IF($X$7=1,$Y$7,)),"",IF($X$7=1,$Y$7,))</f>
        <v>0</v>
      </c>
      <c r="S3220" s="56">
        <f>IF(ISERROR(IF($X$8=1,$Y$8,)),"",IF($X$8=1,$Y$8,))</f>
        <v>1000</v>
      </c>
      <c r="T3220" s="56">
        <f>IF(ISERROR(IF($X$9=1,$Y$9,)),"",IF($X$9=1,$Y$9,))</f>
        <v>500</v>
      </c>
      <c r="U3220" s="56">
        <f>IF(ISERROR(IF($X$10=1,$Y$10,)),"",IF($X$10=1,$Y$10,))</f>
        <v>500</v>
      </c>
    </row>
    <row r="3221" spans="1:21" x14ac:dyDescent="0.25">
      <c r="A3221" s="75">
        <f t="shared" si="604"/>
        <v>3217</v>
      </c>
      <c r="D3221" s="56" t="s">
        <v>2681</v>
      </c>
      <c r="E3221" s="56">
        <f t="shared" si="605"/>
        <v>3217</v>
      </c>
      <c r="F3221" s="76">
        <f t="shared" si="600"/>
        <v>117</v>
      </c>
      <c r="G3221" s="56" t="str">
        <f t="shared" si="606"/>
        <v>wayandEggdecouple</v>
      </c>
      <c r="H3221" s="56">
        <f t="shared" si="607"/>
        <v>3217</v>
      </c>
      <c r="I3221" s="56">
        <f>IF(G3221="",0,IF(COUNTIF($G$5:G3221,G3221)=1,0,COUNTIF($G$5:G3221,G3221) )   )</f>
        <v>0</v>
      </c>
      <c r="J3221" s="56" t="str">
        <f t="shared" si="608"/>
        <v/>
      </c>
      <c r="K3221" s="56" t="str">
        <f t="shared" si="599"/>
        <v/>
      </c>
      <c r="L3221" s="56" t="str">
        <f t="shared" si="601"/>
        <v/>
      </c>
      <c r="M3221" s="56" t="str">
        <f t="shared" si="602"/>
        <v/>
      </c>
      <c r="N3221" s="56" t="str">
        <f t="shared" si="603"/>
        <v/>
      </c>
      <c r="O3221" s="56" t="str">
        <f t="shared" si="609"/>
        <v/>
      </c>
      <c r="P3221" s="56">
        <f>IF(ISERROR(IF($X$5=1,$Y$5,)),"",IF($X$5=1,$Y$5,))</f>
        <v>0</v>
      </c>
      <c r="Q3221" s="56">
        <f>IF(ISERROR(IF($X$6=1,$Y$6,)),"",IF($X$6=1,$Y$6,))</f>
        <v>10000</v>
      </c>
      <c r="R3221" s="56">
        <f>IF(ISERROR(IF($X$7=1,$Y$7,)),"",IF($X$7=1,$Y$7,))</f>
        <v>0</v>
      </c>
      <c r="S3221" s="56">
        <f>IF(ISERROR(IF($X$8=1,$Y$8,)),"",IF($X$8=1,$Y$8,))</f>
        <v>1000</v>
      </c>
      <c r="T3221" s="56">
        <f>IF(ISERROR(IF($X$9=1,$Y$9,)),"",IF($X$9=1,$Y$9,))</f>
        <v>500</v>
      </c>
      <c r="U3221" s="56">
        <f>IF(ISERROR(IF($X$10=1,$Y$10,)),"",IF($X$10=1,$Y$10,))</f>
        <v>500</v>
      </c>
    </row>
    <row r="3222" spans="1:21" x14ac:dyDescent="0.25">
      <c r="A3222" s="75">
        <f t="shared" si="604"/>
        <v>3218</v>
      </c>
      <c r="D3222" s="56" t="s">
        <v>2682</v>
      </c>
      <c r="E3222" s="56">
        <f t="shared" si="605"/>
        <v>3218</v>
      </c>
      <c r="F3222" s="76">
        <f t="shared" si="600"/>
        <v>117</v>
      </c>
      <c r="G3222" s="56" t="str">
        <f t="shared" si="606"/>
        <v>waylandeggASAS</v>
      </c>
      <c r="H3222" s="56">
        <f t="shared" si="607"/>
        <v>3218</v>
      </c>
      <c r="I3222" s="56">
        <f>IF(G3222="",0,IF(COUNTIF($G$5:G3222,G3222)=1,0,COUNTIF($G$5:G3222,G3222) )   )</f>
        <v>0</v>
      </c>
      <c r="J3222" s="56" t="str">
        <f t="shared" si="608"/>
        <v/>
      </c>
      <c r="K3222" s="56" t="str">
        <f t="shared" si="599"/>
        <v/>
      </c>
      <c r="L3222" s="56" t="str">
        <f t="shared" si="601"/>
        <v/>
      </c>
      <c r="M3222" s="56" t="str">
        <f t="shared" si="602"/>
        <v/>
      </c>
      <c r="N3222" s="56" t="str">
        <f t="shared" si="603"/>
        <v/>
      </c>
      <c r="O3222" s="56" t="str">
        <f t="shared" si="609"/>
        <v/>
      </c>
      <c r="P3222" s="56">
        <f>IF(ISERROR(IF($X$5=1,$Y$5,)),"",IF($X$5=1,$Y$5,))</f>
        <v>0</v>
      </c>
      <c r="Q3222" s="56">
        <f>IF(ISERROR(IF($X$6=1,$Y$6,)),"",IF($X$6=1,$Y$6,))</f>
        <v>10000</v>
      </c>
      <c r="R3222" s="56">
        <f>IF(ISERROR(IF($X$7=1,$Y$7,)),"",IF($X$7=1,$Y$7,))</f>
        <v>0</v>
      </c>
      <c r="S3222" s="56">
        <f>IF(ISERROR(IF($X$8=1,$Y$8,)),"",IF($X$8=1,$Y$8,))</f>
        <v>1000</v>
      </c>
      <c r="T3222" s="56">
        <f>IF(ISERROR(IF($X$9=1,$Y$9,)),"",IF($X$9=1,$Y$9,))</f>
        <v>500</v>
      </c>
      <c r="U3222" s="56">
        <f>IF(ISERROR(IF($X$10=1,$Y$10,)),"",IF($X$10=1,$Y$10,))</f>
        <v>500</v>
      </c>
    </row>
    <row r="3223" spans="1:21" x14ac:dyDescent="0.25">
      <c r="A3223" s="75">
        <f t="shared" si="604"/>
        <v>3219</v>
      </c>
      <c r="C3223" s="56" t="s">
        <v>2532</v>
      </c>
      <c r="E3223" s="56">
        <f t="shared" si="605"/>
        <v>3219</v>
      </c>
      <c r="F3223" s="76">
        <f t="shared" si="600"/>
        <v>117</v>
      </c>
      <c r="G3223" s="56" t="str">
        <f t="shared" si="606"/>
        <v/>
      </c>
      <c r="H3223" s="56">
        <f t="shared" si="607"/>
        <v>3219</v>
      </c>
      <c r="I3223" s="56">
        <f>IF(G3223="",0,IF(COUNTIF($G$5:G3223,G3223)=1,0,COUNTIF($G$5:G3223,G3223) )   )</f>
        <v>0</v>
      </c>
      <c r="J3223" s="56" t="str">
        <f t="shared" si="608"/>
        <v/>
      </c>
      <c r="K3223" s="56" t="str">
        <f t="shared" si="599"/>
        <v/>
      </c>
      <c r="L3223" s="56" t="str">
        <f t="shared" si="601"/>
        <v/>
      </c>
      <c r="M3223" s="56" t="str">
        <f t="shared" si="602"/>
        <v/>
      </c>
      <c r="N3223" s="56" t="str">
        <f t="shared" si="603"/>
        <v/>
      </c>
      <c r="O3223" s="56" t="str">
        <f t="shared" si="609"/>
        <v/>
      </c>
      <c r="P3223" s="56">
        <f>IF(ISERROR(IF($X$5=1,$Y$5,)),"",IF($X$5=1,$Y$5,))</f>
        <v>0</v>
      </c>
      <c r="Q3223" s="56">
        <f>IF(ISERROR(IF($X$6=1,$Y$6,)),"",IF($X$6=1,$Y$6,))</f>
        <v>10000</v>
      </c>
      <c r="R3223" s="56">
        <f>IF(ISERROR(IF($X$7=1,$Y$7,)),"",IF($X$7=1,$Y$7,))</f>
        <v>0</v>
      </c>
      <c r="S3223" s="56">
        <f>IF(ISERROR(IF($X$8=1,$Y$8,)),"",IF($X$8=1,$Y$8,))</f>
        <v>1000</v>
      </c>
      <c r="T3223" s="56">
        <f>IF(ISERROR(IF($X$9=1,$Y$9,)),"",IF($X$9=1,$Y$9,))</f>
        <v>500</v>
      </c>
      <c r="U3223" s="56">
        <f>IF(ISERROR(IF($X$10=1,$Y$10,)),"",IF($X$10=1,$Y$10,))</f>
        <v>500</v>
      </c>
    </row>
    <row r="3224" spans="1:21" x14ac:dyDescent="0.25">
      <c r="A3224" s="75">
        <f t="shared" si="604"/>
        <v>3220</v>
      </c>
      <c r="B3224" s="56" t="s">
        <v>2532</v>
      </c>
      <c r="E3224" s="56">
        <f t="shared" si="605"/>
        <v>3220</v>
      </c>
      <c r="F3224" s="76">
        <f t="shared" si="600"/>
        <v>117</v>
      </c>
      <c r="G3224" s="56" t="str">
        <f t="shared" si="606"/>
        <v/>
      </c>
      <c r="H3224" s="56">
        <f t="shared" si="607"/>
        <v>3220</v>
      </c>
      <c r="I3224" s="56">
        <f>IF(G3224="",0,IF(COUNTIF($G$5:G3224,G3224)=1,0,COUNTIF($G$5:G3224,G3224) )   )</f>
        <v>0</v>
      </c>
      <c r="J3224" s="56" t="str">
        <f t="shared" si="608"/>
        <v/>
      </c>
      <c r="K3224" s="56" t="str">
        <f t="shared" si="599"/>
        <v/>
      </c>
      <c r="L3224" s="56" t="str">
        <f t="shared" si="601"/>
        <v/>
      </c>
      <c r="M3224" s="56" t="str">
        <f t="shared" si="602"/>
        <v/>
      </c>
      <c r="N3224" s="56" t="str">
        <f t="shared" si="603"/>
        <v/>
      </c>
      <c r="O3224" s="56" t="str">
        <f t="shared" si="609"/>
        <v/>
      </c>
      <c r="P3224" s="56">
        <f>IF(ISERROR(IF($X$5=1,$Y$5,)),"",IF($X$5=1,$Y$5,))</f>
        <v>0</v>
      </c>
      <c r="Q3224" s="56">
        <f>IF(ISERROR(IF($X$6=1,$Y$6,)),"",IF($X$6=1,$Y$6,))</f>
        <v>10000</v>
      </c>
      <c r="R3224" s="56">
        <f>IF(ISERROR(IF($X$7=1,$Y$7,)),"",IF($X$7=1,$Y$7,))</f>
        <v>0</v>
      </c>
      <c r="S3224" s="56">
        <f>IF(ISERROR(IF($X$8=1,$Y$8,)),"",IF($X$8=1,$Y$8,))</f>
        <v>1000</v>
      </c>
      <c r="T3224" s="56">
        <f>IF(ISERROR(IF($X$9=1,$Y$9,)),"",IF($X$9=1,$Y$9,))</f>
        <v>500</v>
      </c>
      <c r="U3224" s="56">
        <f>IF(ISERROR(IF($X$10=1,$Y$10,)),"",IF($X$10=1,$Y$10,))</f>
        <v>500</v>
      </c>
    </row>
    <row r="3225" spans="1:21" x14ac:dyDescent="0.25">
      <c r="A3225" s="75">
        <f t="shared" si="604"/>
        <v>3221</v>
      </c>
      <c r="B3225" s="56" t="s">
        <v>2517</v>
      </c>
      <c r="E3225" s="56">
        <f t="shared" si="605"/>
        <v>3221</v>
      </c>
      <c r="F3225" s="76">
        <f t="shared" si="600"/>
        <v>117</v>
      </c>
      <c r="G3225" s="56" t="str">
        <f t="shared" si="606"/>
        <v/>
      </c>
      <c r="H3225" s="56">
        <f t="shared" si="607"/>
        <v>3221</v>
      </c>
      <c r="I3225" s="56">
        <f>IF(G3225="",0,IF(COUNTIF($G$5:G3225,G3225)=1,0,COUNTIF($G$5:G3225,G3225) )   )</f>
        <v>0</v>
      </c>
      <c r="J3225" s="56" t="str">
        <f t="shared" si="608"/>
        <v/>
      </c>
      <c r="K3225" s="56" t="str">
        <f t="shared" si="599"/>
        <v/>
      </c>
      <c r="L3225" s="56" t="str">
        <f t="shared" si="601"/>
        <v/>
      </c>
      <c r="M3225" s="56" t="str">
        <f t="shared" si="602"/>
        <v/>
      </c>
      <c r="N3225" s="56" t="str">
        <f t="shared" si="603"/>
        <v/>
      </c>
      <c r="O3225" s="56" t="str">
        <f t="shared" si="609"/>
        <v/>
      </c>
      <c r="P3225" s="56">
        <f>IF(ISERROR(IF($X$5=1,$Y$5,)),"",IF($X$5=1,$Y$5,))</f>
        <v>0</v>
      </c>
      <c r="Q3225" s="56">
        <f>IF(ISERROR(IF($X$6=1,$Y$6,)),"",IF($X$6=1,$Y$6,))</f>
        <v>10000</v>
      </c>
      <c r="R3225" s="56">
        <f>IF(ISERROR(IF($X$7=1,$Y$7,)),"",IF($X$7=1,$Y$7,))</f>
        <v>0</v>
      </c>
      <c r="S3225" s="56">
        <f>IF(ISERROR(IF($X$8=1,$Y$8,)),"",IF($X$8=1,$Y$8,))</f>
        <v>1000</v>
      </c>
      <c r="T3225" s="56">
        <f>IF(ISERROR(IF($X$9=1,$Y$9,)),"",IF($X$9=1,$Y$9,))</f>
        <v>500</v>
      </c>
      <c r="U3225" s="56">
        <f>IF(ISERROR(IF($X$10=1,$Y$10,)),"",IF($X$10=1,$Y$10,))</f>
        <v>500</v>
      </c>
    </row>
    <row r="3226" spans="1:21" x14ac:dyDescent="0.25">
      <c r="A3226" s="75">
        <f t="shared" si="604"/>
        <v>3222</v>
      </c>
      <c r="B3226" s="56" t="s">
        <v>2518</v>
      </c>
      <c r="E3226" s="56">
        <f t="shared" si="605"/>
        <v>3222</v>
      </c>
      <c r="F3226" s="76">
        <f t="shared" si="600"/>
        <v>117</v>
      </c>
      <c r="G3226" s="56" t="str">
        <f t="shared" si="606"/>
        <v/>
      </c>
      <c r="H3226" s="56">
        <f t="shared" si="607"/>
        <v>3222</v>
      </c>
      <c r="I3226" s="56">
        <f>IF(G3226="",0,IF(COUNTIF($G$5:G3226,G3226)=1,0,COUNTIF($G$5:G3226,G3226) )   )</f>
        <v>0</v>
      </c>
      <c r="J3226" s="56" t="str">
        <f t="shared" si="608"/>
        <v/>
      </c>
      <c r="K3226" s="56" t="str">
        <f t="shared" si="599"/>
        <v/>
      </c>
      <c r="L3226" s="56" t="str">
        <f t="shared" si="601"/>
        <v/>
      </c>
      <c r="M3226" s="56" t="str">
        <f t="shared" si="602"/>
        <v/>
      </c>
      <c r="N3226" s="56" t="str">
        <f t="shared" si="603"/>
        <v/>
      </c>
      <c r="O3226" s="56" t="str">
        <f t="shared" si="609"/>
        <v/>
      </c>
      <c r="P3226" s="56">
        <f>IF(ISERROR(IF($X$5=1,$Y$5,)),"",IF($X$5=1,$Y$5,))</f>
        <v>0</v>
      </c>
      <c r="Q3226" s="56">
        <f>IF(ISERROR(IF($X$6=1,$Y$6,)),"",IF($X$6=1,$Y$6,))</f>
        <v>10000</v>
      </c>
      <c r="R3226" s="56">
        <f>IF(ISERROR(IF($X$7=1,$Y$7,)),"",IF($X$7=1,$Y$7,))</f>
        <v>0</v>
      </c>
      <c r="S3226" s="56">
        <f>IF(ISERROR(IF($X$8=1,$Y$8,)),"",IF($X$8=1,$Y$8,))</f>
        <v>1000</v>
      </c>
      <c r="T3226" s="56">
        <f>IF(ISERROR(IF($X$9=1,$Y$9,)),"",IF($X$9=1,$Y$9,))</f>
        <v>500</v>
      </c>
      <c r="U3226" s="56">
        <f>IF(ISERROR(IF($X$10=1,$Y$10,)),"",IF($X$10=1,$Y$10,))</f>
        <v>500</v>
      </c>
    </row>
    <row r="3227" spans="1:21" x14ac:dyDescent="0.25">
      <c r="A3227" s="75">
        <f t="shared" si="604"/>
        <v>3223</v>
      </c>
      <c r="C3227" s="56" t="s">
        <v>6052</v>
      </c>
      <c r="E3227" s="56">
        <f t="shared" si="605"/>
        <v>3223</v>
      </c>
      <c r="F3227" s="76">
        <f t="shared" si="600"/>
        <v>118</v>
      </c>
      <c r="G3227" s="56" t="str">
        <f t="shared" si="606"/>
        <v>newnode_waylandWT51Project</v>
      </c>
      <c r="H3227" s="56">
        <f t="shared" si="607"/>
        <v>3223</v>
      </c>
      <c r="I3227" s="56">
        <f>IF(G3227="",0,IF(COUNTIF($G$5:G3227,G3227)=1,0,COUNTIF($G$5:G3227,G3227) )   )</f>
        <v>0</v>
      </c>
      <c r="J3227" s="56" t="str">
        <f t="shared" si="608"/>
        <v/>
      </c>
      <c r="K3227" s="56" t="str">
        <f t="shared" si="599"/>
        <v/>
      </c>
      <c r="L3227" s="56" t="str">
        <f t="shared" si="601"/>
        <v/>
      </c>
      <c r="M3227" s="56" t="str">
        <f t="shared" si="602"/>
        <v/>
      </c>
      <c r="N3227" s="56" t="str">
        <f t="shared" si="603"/>
        <v/>
      </c>
      <c r="O3227" s="56" t="str">
        <f t="shared" si="609"/>
        <v/>
      </c>
      <c r="P3227" s="56">
        <f>IF(ISERROR(IF($X$5=1,$Y$5,)),"",IF($X$5=1,$Y$5,))</f>
        <v>0</v>
      </c>
      <c r="Q3227" s="56">
        <f>IF(ISERROR(IF($X$6=1,$Y$6,)),"",IF($X$6=1,$Y$6,))</f>
        <v>10000</v>
      </c>
      <c r="R3227" s="56">
        <f>IF(ISERROR(IF($X$7=1,$Y$7,)),"",IF($X$7=1,$Y$7,))</f>
        <v>0</v>
      </c>
      <c r="S3227" s="56">
        <f>IF(ISERROR(IF($X$8=1,$Y$8,)),"",IF($X$8=1,$Y$8,))</f>
        <v>1000</v>
      </c>
      <c r="T3227" s="56">
        <f>IF(ISERROR(IF($X$9=1,$Y$9,)),"",IF($X$9=1,$Y$9,))</f>
        <v>500</v>
      </c>
      <c r="U3227" s="56">
        <f>IF(ISERROR(IF($X$10=1,$Y$10,)),"",IF($X$10=1,$Y$10,))</f>
        <v>500</v>
      </c>
    </row>
    <row r="3228" spans="1:21" x14ac:dyDescent="0.25">
      <c r="A3228" s="75">
        <f t="shared" si="604"/>
        <v>3224</v>
      </c>
      <c r="C3228" s="56" t="s">
        <v>2653</v>
      </c>
      <c r="E3228" s="56">
        <f t="shared" si="605"/>
        <v>3224</v>
      </c>
      <c r="F3228" s="76">
        <f t="shared" si="600"/>
        <v>118</v>
      </c>
      <c r="G3228" s="56" t="str">
        <f t="shared" si="606"/>
        <v/>
      </c>
      <c r="H3228" s="56">
        <f t="shared" si="607"/>
        <v>3224</v>
      </c>
      <c r="I3228" s="56">
        <f>IF(G3228="",0,IF(COUNTIF($G$5:G3228,G3228)=1,0,COUNTIF($G$5:G3228,G3228) )   )</f>
        <v>0</v>
      </c>
      <c r="J3228" s="56" t="str">
        <f t="shared" si="608"/>
        <v/>
      </c>
      <c r="K3228" s="56" t="str">
        <f t="shared" si="599"/>
        <v/>
      </c>
      <c r="L3228" s="56" t="str">
        <f t="shared" si="601"/>
        <v/>
      </c>
      <c r="M3228" s="56" t="str">
        <f t="shared" si="602"/>
        <v/>
      </c>
      <c r="N3228" s="56" t="str">
        <f t="shared" si="603"/>
        <v/>
      </c>
      <c r="O3228" s="56" t="str">
        <f t="shared" si="609"/>
        <v/>
      </c>
      <c r="P3228" s="56">
        <f>IF(ISERROR(IF($X$5=1,$Y$5,)),"",IF($X$5=1,$Y$5,))</f>
        <v>0</v>
      </c>
      <c r="Q3228" s="56">
        <f>IF(ISERROR(IF($X$6=1,$Y$6,)),"",IF($X$6=1,$Y$6,))</f>
        <v>10000</v>
      </c>
      <c r="R3228" s="56">
        <f>IF(ISERROR(IF($X$7=1,$Y$7,)),"",IF($X$7=1,$Y$7,))</f>
        <v>0</v>
      </c>
      <c r="S3228" s="56">
        <f>IF(ISERROR(IF($X$8=1,$Y$8,)),"",IF($X$8=1,$Y$8,))</f>
        <v>1000</v>
      </c>
      <c r="T3228" s="56">
        <f>IF(ISERROR(IF($X$9=1,$Y$9,)),"",IF($X$9=1,$Y$9,))</f>
        <v>500</v>
      </c>
      <c r="U3228" s="56">
        <f>IF(ISERROR(IF($X$10=1,$Y$10,)),"",IF($X$10=1,$Y$10,))</f>
        <v>500</v>
      </c>
    </row>
    <row r="3229" spans="1:21" x14ac:dyDescent="0.25">
      <c r="A3229" s="75">
        <f t="shared" si="604"/>
        <v>3225</v>
      </c>
      <c r="C3229" s="56" t="s">
        <v>6308</v>
      </c>
      <c r="E3229" s="56">
        <f t="shared" si="605"/>
        <v>3225</v>
      </c>
      <c r="F3229" s="76">
        <f t="shared" si="600"/>
        <v>118</v>
      </c>
      <c r="G3229" s="56" t="str">
        <f t="shared" si="606"/>
        <v/>
      </c>
      <c r="H3229" s="56">
        <f t="shared" si="607"/>
        <v>3225</v>
      </c>
      <c r="I3229" s="56">
        <f>IF(G3229="",0,IF(COUNTIF($G$5:G3229,G3229)=1,0,COUNTIF($G$5:G3229,G3229) )   )</f>
        <v>0</v>
      </c>
      <c r="J3229" s="56" t="str">
        <f t="shared" si="608"/>
        <v/>
      </c>
      <c r="K3229" s="56" t="str">
        <f t="shared" si="599"/>
        <v/>
      </c>
      <c r="L3229" s="56" t="str">
        <f t="shared" si="601"/>
        <v/>
      </c>
      <c r="M3229" s="56" t="str">
        <f t="shared" si="602"/>
        <v/>
      </c>
      <c r="N3229" s="56" t="str">
        <f t="shared" si="603"/>
        <v/>
      </c>
      <c r="O3229" s="56" t="str">
        <f t="shared" si="609"/>
        <v/>
      </c>
      <c r="P3229" s="56">
        <f>IF(ISERROR(IF($X$5=1,$Y$5,)),"",IF($X$5=1,$Y$5,))</f>
        <v>0</v>
      </c>
      <c r="Q3229" s="56">
        <f>IF(ISERROR(IF($X$6=1,$Y$6,)),"",IF($X$6=1,$Y$6,))</f>
        <v>10000</v>
      </c>
      <c r="R3229" s="56">
        <f>IF(ISERROR(IF($X$7=1,$Y$7,)),"",IF($X$7=1,$Y$7,))</f>
        <v>0</v>
      </c>
      <c r="S3229" s="56">
        <f>IF(ISERROR(IF($X$8=1,$Y$8,)),"",IF($X$8=1,$Y$8,))</f>
        <v>1000</v>
      </c>
      <c r="T3229" s="56">
        <f>IF(ISERROR(IF($X$9=1,$Y$9,)),"",IF($X$9=1,$Y$9,))</f>
        <v>500</v>
      </c>
      <c r="U3229" s="56">
        <f>IF(ISERROR(IF($X$10=1,$Y$10,)),"",IF($X$10=1,$Y$10,))</f>
        <v>500</v>
      </c>
    </row>
    <row r="3230" spans="1:21" x14ac:dyDescent="0.25">
      <c r="A3230" s="75">
        <f t="shared" si="604"/>
        <v>3226</v>
      </c>
      <c r="C3230" s="56" t="s">
        <v>2644</v>
      </c>
      <c r="E3230" s="56">
        <f t="shared" si="605"/>
        <v>3226</v>
      </c>
      <c r="F3230" s="76">
        <f t="shared" si="600"/>
        <v>118</v>
      </c>
      <c r="G3230" s="56" t="str">
        <f t="shared" si="606"/>
        <v/>
      </c>
      <c r="H3230" s="56">
        <f t="shared" si="607"/>
        <v>3226</v>
      </c>
      <c r="I3230" s="56">
        <f>IF(G3230="",0,IF(COUNTIF($G$5:G3230,G3230)=1,0,COUNTIF($G$5:G3230,G3230) )   )</f>
        <v>0</v>
      </c>
      <c r="J3230" s="56" t="str">
        <f t="shared" si="608"/>
        <v/>
      </c>
      <c r="K3230" s="56" t="str">
        <f t="shared" si="599"/>
        <v/>
      </c>
      <c r="L3230" s="56" t="str">
        <f t="shared" si="601"/>
        <v/>
      </c>
      <c r="M3230" s="56" t="str">
        <f t="shared" si="602"/>
        <v/>
      </c>
      <c r="N3230" s="56" t="str">
        <f t="shared" si="603"/>
        <v/>
      </c>
      <c r="O3230" s="56" t="str">
        <f t="shared" si="609"/>
        <v/>
      </c>
      <c r="P3230" s="56">
        <f>IF(ISERROR(IF($X$5=1,$Y$5,)),"",IF($X$5=1,$Y$5,))</f>
        <v>0</v>
      </c>
      <c r="Q3230" s="56">
        <f>IF(ISERROR(IF($X$6=1,$Y$6,)),"",IF($X$6=1,$Y$6,))</f>
        <v>10000</v>
      </c>
      <c r="R3230" s="56">
        <f>IF(ISERROR(IF($X$7=1,$Y$7,)),"",IF($X$7=1,$Y$7,))</f>
        <v>0</v>
      </c>
      <c r="S3230" s="56">
        <f>IF(ISERROR(IF($X$8=1,$Y$8,)),"",IF($X$8=1,$Y$8,))</f>
        <v>1000</v>
      </c>
      <c r="T3230" s="56">
        <f>IF(ISERROR(IF($X$9=1,$Y$9,)),"",IF($X$9=1,$Y$9,))</f>
        <v>500</v>
      </c>
      <c r="U3230" s="56">
        <f>IF(ISERROR(IF($X$10=1,$Y$10,)),"",IF($X$10=1,$Y$10,))</f>
        <v>500</v>
      </c>
    </row>
    <row r="3231" spans="1:21" x14ac:dyDescent="0.25">
      <c r="A3231" s="75">
        <f t="shared" si="604"/>
        <v>3227</v>
      </c>
      <c r="C3231" s="56" t="s">
        <v>3012</v>
      </c>
      <c r="E3231" s="56">
        <f t="shared" si="605"/>
        <v>3227</v>
      </c>
      <c r="F3231" s="76">
        <f t="shared" si="600"/>
        <v>118</v>
      </c>
      <c r="G3231" s="56" t="str">
        <f t="shared" si="606"/>
        <v/>
      </c>
      <c r="H3231" s="56">
        <f t="shared" si="607"/>
        <v>3227</v>
      </c>
      <c r="I3231" s="56">
        <f>IF(G3231="",0,IF(COUNTIF($G$5:G3231,G3231)=1,0,COUNTIF($G$5:G3231,G3231) )   )</f>
        <v>0</v>
      </c>
      <c r="J3231" s="56" t="str">
        <f t="shared" si="608"/>
        <v/>
      </c>
      <c r="K3231" s="56" t="str">
        <f t="shared" si="599"/>
        <v/>
      </c>
      <c r="L3231" s="56" t="str">
        <f t="shared" si="601"/>
        <v/>
      </c>
      <c r="M3231" s="56" t="str">
        <f t="shared" si="602"/>
        <v/>
      </c>
      <c r="N3231" s="56" t="str">
        <f t="shared" si="603"/>
        <v/>
      </c>
      <c r="O3231" s="56" t="str">
        <f t="shared" si="609"/>
        <v/>
      </c>
      <c r="P3231" s="56">
        <f>IF(ISERROR(IF($X$5=1,$Y$5,)),"",IF($X$5=1,$Y$5,))</f>
        <v>0</v>
      </c>
      <c r="Q3231" s="56">
        <f>IF(ISERROR(IF($X$6=1,$Y$6,)),"",IF($X$6=1,$Y$6,))</f>
        <v>10000</v>
      </c>
      <c r="R3231" s="56">
        <f>IF(ISERROR(IF($X$7=1,$Y$7,)),"",IF($X$7=1,$Y$7,))</f>
        <v>0</v>
      </c>
      <c r="S3231" s="56">
        <f>IF(ISERROR(IF($X$8=1,$Y$8,)),"",IF($X$8=1,$Y$8,))</f>
        <v>1000</v>
      </c>
      <c r="T3231" s="56">
        <f>IF(ISERROR(IF($X$9=1,$Y$9,)),"",IF($X$9=1,$Y$9,))</f>
        <v>500</v>
      </c>
      <c r="U3231" s="56">
        <f>IF(ISERROR(IF($X$10=1,$Y$10,)),"",IF($X$10=1,$Y$10,))</f>
        <v>500</v>
      </c>
    </row>
    <row r="3232" spans="1:21" x14ac:dyDescent="0.25">
      <c r="A3232" s="75">
        <f t="shared" si="604"/>
        <v>3228</v>
      </c>
      <c r="C3232" s="56" t="s">
        <v>6309</v>
      </c>
      <c r="E3232" s="56">
        <f t="shared" si="605"/>
        <v>3228</v>
      </c>
      <c r="F3232" s="76">
        <f t="shared" si="600"/>
        <v>118</v>
      </c>
      <c r="G3232" s="56" t="str">
        <f t="shared" si="606"/>
        <v/>
      </c>
      <c r="H3232" s="56">
        <f t="shared" si="607"/>
        <v>3228</v>
      </c>
      <c r="I3232" s="56">
        <f>IF(G3232="",0,IF(COUNTIF($G$5:G3232,G3232)=1,0,COUNTIF($G$5:G3232,G3232) )   )</f>
        <v>0</v>
      </c>
      <c r="J3232" s="56" t="str">
        <f t="shared" si="608"/>
        <v/>
      </c>
      <c r="K3232" s="56" t="str">
        <f t="shared" si="599"/>
        <v/>
      </c>
      <c r="L3232" s="56" t="str">
        <f t="shared" si="601"/>
        <v/>
      </c>
      <c r="M3232" s="56" t="str">
        <f t="shared" si="602"/>
        <v/>
      </c>
      <c r="N3232" s="56" t="str">
        <f t="shared" si="603"/>
        <v/>
      </c>
      <c r="O3232" s="56" t="str">
        <f t="shared" si="609"/>
        <v/>
      </c>
      <c r="P3232" s="56">
        <f>IF(ISERROR(IF($X$5=1,$Y$5,)),"",IF($X$5=1,$Y$5,))</f>
        <v>0</v>
      </c>
      <c r="Q3232" s="56">
        <f>IF(ISERROR(IF($X$6=1,$Y$6,)),"",IF($X$6=1,$Y$6,))</f>
        <v>10000</v>
      </c>
      <c r="R3232" s="56">
        <f>IF(ISERROR(IF($X$7=1,$Y$7,)),"",IF($X$7=1,$Y$7,))</f>
        <v>0</v>
      </c>
      <c r="S3232" s="56">
        <f>IF(ISERROR(IF($X$8=1,$Y$8,)),"",IF($X$8=1,$Y$8,))</f>
        <v>1000</v>
      </c>
      <c r="T3232" s="56">
        <f>IF(ISERROR(IF($X$9=1,$Y$9,)),"",IF($X$9=1,$Y$9,))</f>
        <v>500</v>
      </c>
      <c r="U3232" s="56">
        <f>IF(ISERROR(IF($X$10=1,$Y$10,)),"",IF($X$10=1,$Y$10,))</f>
        <v>500</v>
      </c>
    </row>
    <row r="3233" spans="1:21" x14ac:dyDescent="0.25">
      <c r="A3233" s="75">
        <f t="shared" si="604"/>
        <v>3229</v>
      </c>
      <c r="C3233" s="56" t="s">
        <v>2525</v>
      </c>
      <c r="E3233" s="56">
        <f t="shared" si="605"/>
        <v>3229</v>
      </c>
      <c r="F3233" s="76">
        <f t="shared" si="600"/>
        <v>118</v>
      </c>
      <c r="G3233" s="56" t="str">
        <f t="shared" si="606"/>
        <v/>
      </c>
      <c r="H3233" s="56">
        <f t="shared" si="607"/>
        <v>3229</v>
      </c>
      <c r="I3233" s="56">
        <f>IF(G3233="",0,IF(COUNTIF($G$5:G3233,G3233)=1,0,COUNTIF($G$5:G3233,G3233) )   )</f>
        <v>0</v>
      </c>
      <c r="J3233" s="56" t="str">
        <f t="shared" si="608"/>
        <v/>
      </c>
      <c r="K3233" s="56" t="str">
        <f t="shared" si="599"/>
        <v/>
      </c>
      <c r="L3233" s="56" t="str">
        <f t="shared" si="601"/>
        <v/>
      </c>
      <c r="M3233" s="56" t="str">
        <f t="shared" si="602"/>
        <v/>
      </c>
      <c r="N3233" s="56" t="str">
        <f t="shared" si="603"/>
        <v/>
      </c>
      <c r="O3233" s="56" t="str">
        <f t="shared" si="609"/>
        <v/>
      </c>
      <c r="P3233" s="56">
        <f>IF(ISERROR(IF($X$5=1,$Y$5,)),"",IF($X$5=1,$Y$5,))</f>
        <v>0</v>
      </c>
      <c r="Q3233" s="56">
        <f>IF(ISERROR(IF($X$6=1,$Y$6,)),"",IF($X$6=1,$Y$6,))</f>
        <v>10000</v>
      </c>
      <c r="R3233" s="56">
        <f>IF(ISERROR(IF($X$7=1,$Y$7,)),"",IF($X$7=1,$Y$7,))</f>
        <v>0</v>
      </c>
      <c r="S3233" s="56">
        <f>IF(ISERROR(IF($X$8=1,$Y$8,)),"",IF($X$8=1,$Y$8,))</f>
        <v>1000</v>
      </c>
      <c r="T3233" s="56">
        <f>IF(ISERROR(IF($X$9=1,$Y$9,)),"",IF($X$9=1,$Y$9,))</f>
        <v>500</v>
      </c>
      <c r="U3233" s="56">
        <f>IF(ISERROR(IF($X$10=1,$Y$10,)),"",IF($X$10=1,$Y$10,))</f>
        <v>500</v>
      </c>
    </row>
    <row r="3234" spans="1:21" x14ac:dyDescent="0.25">
      <c r="A3234" s="75">
        <f t="shared" si="604"/>
        <v>3230</v>
      </c>
      <c r="C3234" s="56" t="s">
        <v>2526</v>
      </c>
      <c r="E3234" s="56">
        <f t="shared" si="605"/>
        <v>3230</v>
      </c>
      <c r="F3234" s="76">
        <f t="shared" si="600"/>
        <v>118</v>
      </c>
      <c r="G3234" s="56" t="str">
        <f t="shared" si="606"/>
        <v/>
      </c>
      <c r="H3234" s="56">
        <f t="shared" si="607"/>
        <v>3230</v>
      </c>
      <c r="I3234" s="56">
        <f>IF(G3234="",0,IF(COUNTIF($G$5:G3234,G3234)=1,0,COUNTIF($G$5:G3234,G3234) )   )</f>
        <v>0</v>
      </c>
      <c r="J3234" s="56" t="str">
        <f t="shared" si="608"/>
        <v/>
      </c>
      <c r="K3234" s="56" t="str">
        <f t="shared" si="599"/>
        <v/>
      </c>
      <c r="L3234" s="56" t="str">
        <f t="shared" si="601"/>
        <v/>
      </c>
      <c r="M3234" s="56" t="str">
        <f t="shared" si="602"/>
        <v/>
      </c>
      <c r="N3234" s="56" t="str">
        <f t="shared" si="603"/>
        <v/>
      </c>
      <c r="O3234" s="56" t="str">
        <f t="shared" si="609"/>
        <v/>
      </c>
      <c r="P3234" s="56">
        <f>IF(ISERROR(IF($X$5=1,$Y$5,)),"",IF($X$5=1,$Y$5,))</f>
        <v>0</v>
      </c>
      <c r="Q3234" s="56">
        <f>IF(ISERROR(IF($X$6=1,$Y$6,)),"",IF($X$6=1,$Y$6,))</f>
        <v>10000</v>
      </c>
      <c r="R3234" s="56">
        <f>IF(ISERROR(IF($X$7=1,$Y$7,)),"",IF($X$7=1,$Y$7,))</f>
        <v>0</v>
      </c>
      <c r="S3234" s="56">
        <f>IF(ISERROR(IF($X$8=1,$Y$8,)),"",IF($X$8=1,$Y$8,))</f>
        <v>1000</v>
      </c>
      <c r="T3234" s="56">
        <f>IF(ISERROR(IF($X$9=1,$Y$9,)),"",IF($X$9=1,$Y$9,))</f>
        <v>500</v>
      </c>
      <c r="U3234" s="56">
        <f>IF(ISERROR(IF($X$10=1,$Y$10,)),"",IF($X$10=1,$Y$10,))</f>
        <v>500</v>
      </c>
    </row>
    <row r="3235" spans="1:21" x14ac:dyDescent="0.25">
      <c r="A3235" s="75">
        <f t="shared" si="604"/>
        <v>3231</v>
      </c>
      <c r="C3235" s="56" t="s">
        <v>2527</v>
      </c>
      <c r="E3235" s="56">
        <f t="shared" si="605"/>
        <v>3231</v>
      </c>
      <c r="F3235" s="76">
        <f t="shared" si="600"/>
        <v>118</v>
      </c>
      <c r="G3235" s="56" t="str">
        <f t="shared" si="606"/>
        <v/>
      </c>
      <c r="H3235" s="56">
        <f t="shared" si="607"/>
        <v>3231</v>
      </c>
      <c r="I3235" s="56">
        <f>IF(G3235="",0,IF(COUNTIF($G$5:G3235,G3235)=1,0,COUNTIF($G$5:G3235,G3235) )   )</f>
        <v>0</v>
      </c>
      <c r="J3235" s="56" t="str">
        <f t="shared" si="608"/>
        <v/>
      </c>
      <c r="K3235" s="56" t="str">
        <f t="shared" si="599"/>
        <v/>
      </c>
      <c r="L3235" s="56" t="str">
        <f t="shared" si="601"/>
        <v/>
      </c>
      <c r="M3235" s="56" t="str">
        <f t="shared" si="602"/>
        <v/>
      </c>
      <c r="N3235" s="56" t="str">
        <f t="shared" si="603"/>
        <v/>
      </c>
      <c r="O3235" s="56" t="str">
        <f t="shared" si="609"/>
        <v/>
      </c>
      <c r="P3235" s="56">
        <f>IF(ISERROR(IF($X$5=1,$Y$5,)),"",IF($X$5=1,$Y$5,))</f>
        <v>0</v>
      </c>
      <c r="Q3235" s="56">
        <f>IF(ISERROR(IF($X$6=1,$Y$6,)),"",IF($X$6=1,$Y$6,))</f>
        <v>10000</v>
      </c>
      <c r="R3235" s="56">
        <f>IF(ISERROR(IF($X$7=1,$Y$7,)),"",IF($X$7=1,$Y$7,))</f>
        <v>0</v>
      </c>
      <c r="S3235" s="56">
        <f>IF(ISERROR(IF($X$8=1,$Y$8,)),"",IF($X$8=1,$Y$8,))</f>
        <v>1000</v>
      </c>
      <c r="T3235" s="56">
        <f>IF(ISERROR(IF($X$9=1,$Y$9,)),"",IF($X$9=1,$Y$9,))</f>
        <v>500</v>
      </c>
      <c r="U3235" s="56">
        <f>IF(ISERROR(IF($X$10=1,$Y$10,)),"",IF($X$10=1,$Y$10,))</f>
        <v>500</v>
      </c>
    </row>
    <row r="3236" spans="1:21" x14ac:dyDescent="0.25">
      <c r="A3236" s="75">
        <f t="shared" si="604"/>
        <v>3232</v>
      </c>
      <c r="C3236" s="56" t="s">
        <v>6053</v>
      </c>
      <c r="E3236" s="56">
        <f t="shared" si="605"/>
        <v>3232</v>
      </c>
      <c r="F3236" s="76">
        <f t="shared" si="600"/>
        <v>118</v>
      </c>
      <c r="G3236" s="56" t="str">
        <f t="shared" si="606"/>
        <v/>
      </c>
      <c r="H3236" s="56">
        <f t="shared" si="607"/>
        <v>3232</v>
      </c>
      <c r="I3236" s="56">
        <f>IF(G3236="",0,IF(COUNTIF($G$5:G3236,G3236)=1,0,COUNTIF($G$5:G3236,G3236) )   )</f>
        <v>0</v>
      </c>
      <c r="J3236" s="56" t="str">
        <f t="shared" si="608"/>
        <v/>
      </c>
      <c r="K3236" s="56" t="str">
        <f t="shared" si="599"/>
        <v/>
      </c>
      <c r="L3236" s="56" t="str">
        <f t="shared" si="601"/>
        <v/>
      </c>
      <c r="M3236" s="56" t="str">
        <f t="shared" si="602"/>
        <v/>
      </c>
      <c r="N3236" s="56" t="str">
        <f t="shared" si="603"/>
        <v/>
      </c>
      <c r="O3236" s="56" t="str">
        <f t="shared" si="609"/>
        <v/>
      </c>
      <c r="P3236" s="56">
        <f>IF(ISERROR(IF($X$5=1,$Y$5,)),"",IF($X$5=1,$Y$5,))</f>
        <v>0</v>
      </c>
      <c r="Q3236" s="56">
        <f>IF(ISERROR(IF($X$6=1,$Y$6,)),"",IF($X$6=1,$Y$6,))</f>
        <v>10000</v>
      </c>
      <c r="R3236" s="56">
        <f>IF(ISERROR(IF($X$7=1,$Y$7,)),"",IF($X$7=1,$Y$7,))</f>
        <v>0</v>
      </c>
      <c r="S3236" s="56">
        <f>IF(ISERROR(IF($X$8=1,$Y$8,)),"",IF($X$8=1,$Y$8,))</f>
        <v>1000</v>
      </c>
      <c r="T3236" s="56">
        <f>IF(ISERROR(IF($X$9=1,$Y$9,)),"",IF($X$9=1,$Y$9,))</f>
        <v>500</v>
      </c>
      <c r="U3236" s="56">
        <f>IF(ISERROR(IF($X$10=1,$Y$10,)),"",IF($X$10=1,$Y$10,))</f>
        <v>500</v>
      </c>
    </row>
    <row r="3237" spans="1:21" x14ac:dyDescent="0.25">
      <c r="A3237" s="75">
        <f t="shared" si="604"/>
        <v>3233</v>
      </c>
      <c r="C3237" s="56" t="s">
        <v>2529</v>
      </c>
      <c r="E3237" s="56">
        <f t="shared" si="605"/>
        <v>3233</v>
      </c>
      <c r="F3237" s="76">
        <f t="shared" si="600"/>
        <v>118</v>
      </c>
      <c r="G3237" s="56" t="str">
        <f t="shared" si="606"/>
        <v/>
      </c>
      <c r="H3237" s="56">
        <f t="shared" si="607"/>
        <v>3233</v>
      </c>
      <c r="I3237" s="56">
        <f>IF(G3237="",0,IF(COUNTIF($G$5:G3237,G3237)=1,0,COUNTIF($G$5:G3237,G3237) )   )</f>
        <v>0</v>
      </c>
      <c r="J3237" s="56" t="str">
        <f t="shared" si="608"/>
        <v/>
      </c>
      <c r="K3237" s="56" t="str">
        <f t="shared" si="599"/>
        <v/>
      </c>
      <c r="L3237" s="56" t="str">
        <f t="shared" si="601"/>
        <v/>
      </c>
      <c r="M3237" s="56" t="str">
        <f t="shared" si="602"/>
        <v/>
      </c>
      <c r="N3237" s="56" t="str">
        <f t="shared" si="603"/>
        <v/>
      </c>
      <c r="O3237" s="56" t="str">
        <f t="shared" si="609"/>
        <v/>
      </c>
      <c r="P3237" s="56">
        <f>IF(ISERROR(IF($X$5=1,$Y$5,)),"",IF($X$5=1,$Y$5,))</f>
        <v>0</v>
      </c>
      <c r="Q3237" s="56">
        <f>IF(ISERROR(IF($X$6=1,$Y$6,)),"",IF($X$6=1,$Y$6,))</f>
        <v>10000</v>
      </c>
      <c r="R3237" s="56">
        <f>IF(ISERROR(IF($X$7=1,$Y$7,)),"",IF($X$7=1,$Y$7,))</f>
        <v>0</v>
      </c>
      <c r="S3237" s="56">
        <f>IF(ISERROR(IF($X$8=1,$Y$8,)),"",IF($X$8=1,$Y$8,))</f>
        <v>1000</v>
      </c>
      <c r="T3237" s="56">
        <f>IF(ISERROR(IF($X$9=1,$Y$9,)),"",IF($X$9=1,$Y$9,))</f>
        <v>500</v>
      </c>
      <c r="U3237" s="56">
        <f>IF(ISERROR(IF($X$10=1,$Y$10,)),"",IF($X$10=1,$Y$10,))</f>
        <v>500</v>
      </c>
    </row>
    <row r="3238" spans="1:21" x14ac:dyDescent="0.25">
      <c r="A3238" s="75">
        <f t="shared" si="604"/>
        <v>3234</v>
      </c>
      <c r="C3238" s="56" t="s">
        <v>2518</v>
      </c>
      <c r="E3238" s="56">
        <f t="shared" si="605"/>
        <v>3234</v>
      </c>
      <c r="F3238" s="76">
        <f t="shared" si="600"/>
        <v>118</v>
      </c>
      <c r="G3238" s="56" t="str">
        <f t="shared" si="606"/>
        <v/>
      </c>
      <c r="H3238" s="56">
        <f t="shared" si="607"/>
        <v>3234</v>
      </c>
      <c r="I3238" s="56">
        <f>IF(G3238="",0,IF(COUNTIF($G$5:G3238,G3238)=1,0,COUNTIF($G$5:G3238,G3238) )   )</f>
        <v>0</v>
      </c>
      <c r="J3238" s="56" t="str">
        <f t="shared" si="608"/>
        <v/>
      </c>
      <c r="K3238" s="56" t="str">
        <f t="shared" si="599"/>
        <v/>
      </c>
      <c r="L3238" s="56" t="str">
        <f t="shared" si="601"/>
        <v/>
      </c>
      <c r="M3238" s="56" t="str">
        <f t="shared" si="602"/>
        <v/>
      </c>
      <c r="N3238" s="56" t="str">
        <f t="shared" si="603"/>
        <v/>
      </c>
      <c r="O3238" s="56" t="str">
        <f t="shared" si="609"/>
        <v/>
      </c>
      <c r="P3238" s="56">
        <f>IF(ISERROR(IF($X$5=1,$Y$5,)),"",IF($X$5=1,$Y$5,))</f>
        <v>0</v>
      </c>
      <c r="Q3238" s="56">
        <f>IF(ISERROR(IF($X$6=1,$Y$6,)),"",IF($X$6=1,$Y$6,))</f>
        <v>10000</v>
      </c>
      <c r="R3238" s="56">
        <f>IF(ISERROR(IF($X$7=1,$Y$7,)),"",IF($X$7=1,$Y$7,))</f>
        <v>0</v>
      </c>
      <c r="S3238" s="56">
        <f>IF(ISERROR(IF($X$8=1,$Y$8,)),"",IF($X$8=1,$Y$8,))</f>
        <v>1000</v>
      </c>
      <c r="T3238" s="56">
        <f>IF(ISERROR(IF($X$9=1,$Y$9,)),"",IF($X$9=1,$Y$9,))</f>
        <v>500</v>
      </c>
      <c r="U3238" s="56">
        <f>IF(ISERROR(IF($X$10=1,$Y$10,)),"",IF($X$10=1,$Y$10,))</f>
        <v>500</v>
      </c>
    </row>
    <row r="3239" spans="1:21" x14ac:dyDescent="0.25">
      <c r="A3239" s="75">
        <f t="shared" si="604"/>
        <v>3235</v>
      </c>
      <c r="D3239" s="56" t="s">
        <v>2657</v>
      </c>
      <c r="E3239" s="56">
        <f t="shared" si="605"/>
        <v>3235</v>
      </c>
      <c r="F3239" s="76">
        <f t="shared" si="600"/>
        <v>118</v>
      </c>
      <c r="G3239" s="56" t="str">
        <f t="shared" si="606"/>
        <v>Wayland.WT51.AirIntake</v>
      </c>
      <c r="H3239" s="56">
        <f t="shared" si="607"/>
        <v>3235</v>
      </c>
      <c r="I3239" s="56">
        <f>IF(G3239="",0,IF(COUNTIF($G$5:G3239,G3239)=1,0,COUNTIF($G$5:G3239,G3239) )   )</f>
        <v>0</v>
      </c>
      <c r="J3239" s="56" t="str">
        <f t="shared" si="608"/>
        <v/>
      </c>
      <c r="K3239" s="56" t="str">
        <f t="shared" si="599"/>
        <v/>
      </c>
      <c r="L3239" s="56" t="str">
        <f t="shared" si="601"/>
        <v/>
      </c>
      <c r="M3239" s="56" t="str">
        <f t="shared" si="602"/>
        <v/>
      </c>
      <c r="N3239" s="56" t="str">
        <f t="shared" si="603"/>
        <v/>
      </c>
      <c r="O3239" s="56" t="str">
        <f t="shared" si="609"/>
        <v/>
      </c>
      <c r="P3239" s="56">
        <f>IF(ISERROR(IF($X$5=1,$Y$5,)),"",IF($X$5=1,$Y$5,))</f>
        <v>0</v>
      </c>
      <c r="Q3239" s="56">
        <f>IF(ISERROR(IF($X$6=1,$Y$6,)),"",IF($X$6=1,$Y$6,))</f>
        <v>10000</v>
      </c>
      <c r="R3239" s="56">
        <f>IF(ISERROR(IF($X$7=1,$Y$7,)),"",IF($X$7=1,$Y$7,))</f>
        <v>0</v>
      </c>
      <c r="S3239" s="56">
        <f>IF(ISERROR(IF($X$8=1,$Y$8,)),"",IF($X$8=1,$Y$8,))</f>
        <v>1000</v>
      </c>
      <c r="T3239" s="56">
        <f>IF(ISERROR(IF($X$9=1,$Y$9,)),"",IF($X$9=1,$Y$9,))</f>
        <v>500</v>
      </c>
      <c r="U3239" s="56">
        <f>IF(ISERROR(IF($X$10=1,$Y$10,)),"",IF($X$10=1,$Y$10,))</f>
        <v>500</v>
      </c>
    </row>
    <row r="3240" spans="1:21" x14ac:dyDescent="0.25">
      <c r="A3240" s="75">
        <f t="shared" si="604"/>
        <v>3236</v>
      </c>
      <c r="D3240" s="56" t="s">
        <v>2658</v>
      </c>
      <c r="E3240" s="56">
        <f t="shared" si="605"/>
        <v>3236</v>
      </c>
      <c r="F3240" s="76">
        <f t="shared" si="600"/>
        <v>118</v>
      </c>
      <c r="G3240" s="56" t="str">
        <f t="shared" si="606"/>
        <v>Wayland.WT51.CargoPod3</v>
      </c>
      <c r="H3240" s="56">
        <f t="shared" si="607"/>
        <v>3236</v>
      </c>
      <c r="I3240" s="56">
        <f>IF(G3240="",0,IF(COUNTIF($G$5:G3240,G3240)=1,0,COUNTIF($G$5:G3240,G3240) )   )</f>
        <v>0</v>
      </c>
      <c r="J3240" s="56" t="str">
        <f t="shared" si="608"/>
        <v/>
      </c>
      <c r="K3240" s="56" t="str">
        <f t="shared" si="599"/>
        <v/>
      </c>
      <c r="L3240" s="56" t="str">
        <f t="shared" si="601"/>
        <v/>
      </c>
      <c r="M3240" s="56" t="str">
        <f t="shared" si="602"/>
        <v/>
      </c>
      <c r="N3240" s="56" t="str">
        <f t="shared" si="603"/>
        <v/>
      </c>
      <c r="O3240" s="56" t="str">
        <f t="shared" si="609"/>
        <v/>
      </c>
      <c r="P3240" s="56">
        <f>IF(ISERROR(IF($X$5=1,$Y$5,)),"",IF($X$5=1,$Y$5,))</f>
        <v>0</v>
      </c>
      <c r="Q3240" s="56">
        <f>IF(ISERROR(IF($X$6=1,$Y$6,)),"",IF($X$6=1,$Y$6,))</f>
        <v>10000</v>
      </c>
      <c r="R3240" s="56">
        <f>IF(ISERROR(IF($X$7=1,$Y$7,)),"",IF($X$7=1,$Y$7,))</f>
        <v>0</v>
      </c>
      <c r="S3240" s="56">
        <f>IF(ISERROR(IF($X$8=1,$Y$8,)),"",IF($X$8=1,$Y$8,))</f>
        <v>1000</v>
      </c>
      <c r="T3240" s="56">
        <f>IF(ISERROR(IF($X$9=1,$Y$9,)),"",IF($X$9=1,$Y$9,))</f>
        <v>500</v>
      </c>
      <c r="U3240" s="56">
        <f>IF(ISERROR(IF($X$10=1,$Y$10,)),"",IF($X$10=1,$Y$10,))</f>
        <v>500</v>
      </c>
    </row>
    <row r="3241" spans="1:21" x14ac:dyDescent="0.25">
      <c r="A3241" s="75">
        <f t="shared" si="604"/>
        <v>3237</v>
      </c>
      <c r="D3241" s="56" t="s">
        <v>2659</v>
      </c>
      <c r="E3241" s="56">
        <f t="shared" si="605"/>
        <v>3237</v>
      </c>
      <c r="F3241" s="76">
        <f t="shared" si="600"/>
        <v>118</v>
      </c>
      <c r="G3241" s="56" t="str">
        <f t="shared" si="606"/>
        <v>Wayland.WT51.CockpitCargo</v>
      </c>
      <c r="H3241" s="56">
        <f t="shared" si="607"/>
        <v>3237</v>
      </c>
      <c r="I3241" s="56">
        <f>IF(G3241="",0,IF(COUNTIF($G$5:G3241,G3241)=1,0,COUNTIF($G$5:G3241,G3241) )   )</f>
        <v>0</v>
      </c>
      <c r="J3241" s="56" t="str">
        <f t="shared" si="608"/>
        <v/>
      </c>
      <c r="K3241" s="56" t="str">
        <f t="shared" si="599"/>
        <v/>
      </c>
      <c r="L3241" s="56" t="str">
        <f t="shared" si="601"/>
        <v/>
      </c>
      <c r="M3241" s="56" t="str">
        <f t="shared" si="602"/>
        <v/>
      </c>
      <c r="N3241" s="56" t="str">
        <f t="shared" si="603"/>
        <v/>
      </c>
      <c r="O3241" s="56" t="str">
        <f t="shared" si="609"/>
        <v/>
      </c>
      <c r="P3241" s="56">
        <f>IF(ISERROR(IF($X$5=1,$Y$5,)),"",IF($X$5=1,$Y$5,))</f>
        <v>0</v>
      </c>
      <c r="Q3241" s="56">
        <f>IF(ISERROR(IF($X$6=1,$Y$6,)),"",IF($X$6=1,$Y$6,))</f>
        <v>10000</v>
      </c>
      <c r="R3241" s="56">
        <f>IF(ISERROR(IF($X$7=1,$Y$7,)),"",IF($X$7=1,$Y$7,))</f>
        <v>0</v>
      </c>
      <c r="S3241" s="56">
        <f>IF(ISERROR(IF($X$8=1,$Y$8,)),"",IF($X$8=1,$Y$8,))</f>
        <v>1000</v>
      </c>
      <c r="T3241" s="56">
        <f>IF(ISERROR(IF($X$9=1,$Y$9,)),"",IF($X$9=1,$Y$9,))</f>
        <v>500</v>
      </c>
      <c r="U3241" s="56">
        <f>IF(ISERROR(IF($X$10=1,$Y$10,)),"",IF($X$10=1,$Y$10,))</f>
        <v>500</v>
      </c>
    </row>
    <row r="3242" spans="1:21" x14ac:dyDescent="0.25">
      <c r="A3242" s="75">
        <f t="shared" si="604"/>
        <v>3238</v>
      </c>
      <c r="D3242" s="56" t="s">
        <v>2660</v>
      </c>
      <c r="E3242" s="56">
        <f t="shared" si="605"/>
        <v>3238</v>
      </c>
      <c r="F3242" s="76">
        <f t="shared" si="600"/>
        <v>118</v>
      </c>
      <c r="G3242" s="56" t="str">
        <f t="shared" si="606"/>
        <v>Wayland.WT51.HEXRCS12</v>
      </c>
      <c r="H3242" s="56">
        <f t="shared" si="607"/>
        <v>3238</v>
      </c>
      <c r="I3242" s="56">
        <f>IF(G3242="",0,IF(COUNTIF($G$5:G3242,G3242)=1,0,COUNTIF($G$5:G3242,G3242) )   )</f>
        <v>0</v>
      </c>
      <c r="J3242" s="56" t="str">
        <f t="shared" si="608"/>
        <v/>
      </c>
      <c r="K3242" s="56" t="str">
        <f t="shared" si="599"/>
        <v/>
      </c>
      <c r="L3242" s="56" t="str">
        <f t="shared" si="601"/>
        <v/>
      </c>
      <c r="M3242" s="56" t="str">
        <f t="shared" si="602"/>
        <v/>
      </c>
      <c r="N3242" s="56" t="str">
        <f t="shared" si="603"/>
        <v/>
      </c>
      <c r="O3242" s="56" t="str">
        <f t="shared" si="609"/>
        <v/>
      </c>
      <c r="P3242" s="56">
        <f>IF(ISERROR(IF($X$5=1,$Y$5,)),"",IF($X$5=1,$Y$5,))</f>
        <v>0</v>
      </c>
      <c r="Q3242" s="56">
        <f>IF(ISERROR(IF($X$6=1,$Y$6,)),"",IF($X$6=1,$Y$6,))</f>
        <v>10000</v>
      </c>
      <c r="R3242" s="56">
        <f>IF(ISERROR(IF($X$7=1,$Y$7,)),"",IF($X$7=1,$Y$7,))</f>
        <v>0</v>
      </c>
      <c r="S3242" s="56">
        <f>IF(ISERROR(IF($X$8=1,$Y$8,)),"",IF($X$8=1,$Y$8,))</f>
        <v>1000</v>
      </c>
      <c r="T3242" s="56">
        <f>IF(ISERROR(IF($X$9=1,$Y$9,)),"",IF($X$9=1,$Y$9,))</f>
        <v>500</v>
      </c>
      <c r="U3242" s="56">
        <f>IF(ISERROR(IF($X$10=1,$Y$10,)),"",IF($X$10=1,$Y$10,))</f>
        <v>500</v>
      </c>
    </row>
    <row r="3243" spans="1:21" x14ac:dyDescent="0.25">
      <c r="A3243" s="75">
        <f t="shared" si="604"/>
        <v>3239</v>
      </c>
      <c r="D3243" s="56" t="s">
        <v>2661</v>
      </c>
      <c r="E3243" s="56">
        <f t="shared" si="605"/>
        <v>3239</v>
      </c>
      <c r="F3243" s="76">
        <f t="shared" si="600"/>
        <v>118</v>
      </c>
      <c r="G3243" s="56" t="str">
        <f t="shared" si="606"/>
        <v>Wayland.WT51.HEXRCS</v>
      </c>
      <c r="H3243" s="56">
        <f t="shared" si="607"/>
        <v>3239</v>
      </c>
      <c r="I3243" s="56">
        <f>IF(G3243="",0,IF(COUNTIF($G$5:G3243,G3243)=1,0,COUNTIF($G$5:G3243,G3243) )   )</f>
        <v>0</v>
      </c>
      <c r="J3243" s="56" t="str">
        <f t="shared" si="608"/>
        <v/>
      </c>
      <c r="K3243" s="56" t="str">
        <f t="shared" si="599"/>
        <v/>
      </c>
      <c r="L3243" s="56" t="str">
        <f t="shared" si="601"/>
        <v/>
      </c>
      <c r="M3243" s="56" t="str">
        <f t="shared" si="602"/>
        <v/>
      </c>
      <c r="N3243" s="56" t="str">
        <f t="shared" si="603"/>
        <v/>
      </c>
      <c r="O3243" s="56" t="str">
        <f t="shared" si="609"/>
        <v/>
      </c>
      <c r="P3243" s="56">
        <f>IF(ISERROR(IF($X$5=1,$Y$5,)),"",IF($X$5=1,$Y$5,))</f>
        <v>0</v>
      </c>
      <c r="Q3243" s="56">
        <f>IF(ISERROR(IF($X$6=1,$Y$6,)),"",IF($X$6=1,$Y$6,))</f>
        <v>10000</v>
      </c>
      <c r="R3243" s="56">
        <f>IF(ISERROR(IF($X$7=1,$Y$7,)),"",IF($X$7=1,$Y$7,))</f>
        <v>0</v>
      </c>
      <c r="S3243" s="56">
        <f>IF(ISERROR(IF($X$8=1,$Y$8,)),"",IF($X$8=1,$Y$8,))</f>
        <v>1000</v>
      </c>
      <c r="T3243" s="56">
        <f>IF(ISERROR(IF($X$9=1,$Y$9,)),"",IF($X$9=1,$Y$9,))</f>
        <v>500</v>
      </c>
      <c r="U3243" s="56">
        <f>IF(ISERROR(IF($X$10=1,$Y$10,)),"",IF($X$10=1,$Y$10,))</f>
        <v>500</v>
      </c>
    </row>
    <row r="3244" spans="1:21" x14ac:dyDescent="0.25">
      <c r="A3244" s="75">
        <f t="shared" si="604"/>
        <v>3240</v>
      </c>
      <c r="D3244" s="56" t="s">
        <v>2662</v>
      </c>
      <c r="E3244" s="56">
        <f t="shared" si="605"/>
        <v>3240</v>
      </c>
      <c r="F3244" s="76">
        <f t="shared" si="600"/>
        <v>118</v>
      </c>
      <c r="G3244" s="56" t="str">
        <f t="shared" si="606"/>
        <v>Wayland.WT51.LiquidEng</v>
      </c>
      <c r="H3244" s="56">
        <f t="shared" si="607"/>
        <v>3240</v>
      </c>
      <c r="I3244" s="56">
        <f>IF(G3244="",0,IF(COUNTIF($G$5:G3244,G3244)=1,0,COUNTIF($G$5:G3244,G3244) )   )</f>
        <v>0</v>
      </c>
      <c r="J3244" s="56" t="str">
        <f t="shared" si="608"/>
        <v/>
      </c>
      <c r="K3244" s="56" t="str">
        <f t="shared" si="599"/>
        <v/>
      </c>
      <c r="L3244" s="56" t="str">
        <f t="shared" si="601"/>
        <v/>
      </c>
      <c r="M3244" s="56" t="str">
        <f t="shared" si="602"/>
        <v/>
      </c>
      <c r="N3244" s="56" t="str">
        <f t="shared" si="603"/>
        <v/>
      </c>
      <c r="O3244" s="56" t="str">
        <f t="shared" si="609"/>
        <v/>
      </c>
      <c r="P3244" s="56">
        <f>IF(ISERROR(IF($X$5=1,$Y$5,)),"",IF($X$5=1,$Y$5,))</f>
        <v>0</v>
      </c>
      <c r="Q3244" s="56">
        <f>IF(ISERROR(IF($X$6=1,$Y$6,)),"",IF($X$6=1,$Y$6,))</f>
        <v>10000</v>
      </c>
      <c r="R3244" s="56">
        <f>IF(ISERROR(IF($X$7=1,$Y$7,)),"",IF($X$7=1,$Y$7,))</f>
        <v>0</v>
      </c>
      <c r="S3244" s="56">
        <f>IF(ISERROR(IF($X$8=1,$Y$8,)),"",IF($X$8=1,$Y$8,))</f>
        <v>1000</v>
      </c>
      <c r="T3244" s="56">
        <f>IF(ISERROR(IF($X$9=1,$Y$9,)),"",IF($X$9=1,$Y$9,))</f>
        <v>500</v>
      </c>
      <c r="U3244" s="56">
        <f>IF(ISERROR(IF($X$10=1,$Y$10,)),"",IF($X$10=1,$Y$10,))</f>
        <v>500</v>
      </c>
    </row>
    <row r="3245" spans="1:21" x14ac:dyDescent="0.25">
      <c r="A3245" s="75">
        <f t="shared" si="604"/>
        <v>3241</v>
      </c>
      <c r="D3245" s="56" t="s">
        <v>2663</v>
      </c>
      <c r="E3245" s="56">
        <f t="shared" si="605"/>
        <v>3241</v>
      </c>
      <c r="F3245" s="76">
        <f t="shared" si="600"/>
        <v>118</v>
      </c>
      <c r="G3245" s="56" t="str">
        <f t="shared" si="606"/>
        <v>Wayland.WT51.TripleLiquidEng</v>
      </c>
      <c r="H3245" s="56">
        <f t="shared" si="607"/>
        <v>3241</v>
      </c>
      <c r="I3245" s="56">
        <f>IF(G3245="",0,IF(COUNTIF($G$5:G3245,G3245)=1,0,COUNTIF($G$5:G3245,G3245) )   )</f>
        <v>0</v>
      </c>
      <c r="J3245" s="56" t="str">
        <f t="shared" si="608"/>
        <v/>
      </c>
      <c r="K3245" s="56" t="str">
        <f t="shared" si="599"/>
        <v/>
      </c>
      <c r="L3245" s="56" t="str">
        <f t="shared" si="601"/>
        <v/>
      </c>
      <c r="M3245" s="56" t="str">
        <f t="shared" si="602"/>
        <v/>
      </c>
      <c r="N3245" s="56" t="str">
        <f t="shared" si="603"/>
        <v/>
      </c>
      <c r="O3245" s="56" t="str">
        <f t="shared" si="609"/>
        <v/>
      </c>
      <c r="P3245" s="56">
        <f>IF(ISERROR(IF($X$5=1,$Y$5,)),"",IF($X$5=1,$Y$5,))</f>
        <v>0</v>
      </c>
      <c r="Q3245" s="56">
        <f>IF(ISERROR(IF($X$6=1,$Y$6,)),"",IF($X$6=1,$Y$6,))</f>
        <v>10000</v>
      </c>
      <c r="R3245" s="56">
        <f>IF(ISERROR(IF($X$7=1,$Y$7,)),"",IF($X$7=1,$Y$7,))</f>
        <v>0</v>
      </c>
      <c r="S3245" s="56">
        <f>IF(ISERROR(IF($X$8=1,$Y$8,)),"",IF($X$8=1,$Y$8,))</f>
        <v>1000</v>
      </c>
      <c r="T3245" s="56">
        <f>IF(ISERROR(IF($X$9=1,$Y$9,)),"",IF($X$9=1,$Y$9,))</f>
        <v>500</v>
      </c>
      <c r="U3245" s="56">
        <f>IF(ISERROR(IF($X$10=1,$Y$10,)),"",IF($X$10=1,$Y$10,))</f>
        <v>500</v>
      </c>
    </row>
    <row r="3246" spans="1:21" x14ac:dyDescent="0.25">
      <c r="A3246" s="75">
        <f t="shared" si="604"/>
        <v>3242</v>
      </c>
      <c r="D3246" s="56" t="s">
        <v>2664</v>
      </c>
      <c r="E3246" s="56">
        <f t="shared" si="605"/>
        <v>3242</v>
      </c>
      <c r="F3246" s="76">
        <f t="shared" si="600"/>
        <v>118</v>
      </c>
      <c r="G3246" s="56" t="str">
        <f t="shared" si="606"/>
        <v>Wayland.WT51.VTOL</v>
      </c>
      <c r="H3246" s="56">
        <f t="shared" si="607"/>
        <v>3242</v>
      </c>
      <c r="I3246" s="56">
        <f>IF(G3246="",0,IF(COUNTIF($G$5:G3246,G3246)=1,0,COUNTIF($G$5:G3246,G3246) )   )</f>
        <v>0</v>
      </c>
      <c r="J3246" s="56" t="str">
        <f t="shared" si="608"/>
        <v/>
      </c>
      <c r="K3246" s="56" t="str">
        <f t="shared" si="599"/>
        <v/>
      </c>
      <c r="L3246" s="56" t="str">
        <f t="shared" si="601"/>
        <v/>
      </c>
      <c r="M3246" s="56" t="str">
        <f t="shared" si="602"/>
        <v/>
      </c>
      <c r="N3246" s="56" t="str">
        <f t="shared" si="603"/>
        <v/>
      </c>
      <c r="O3246" s="56" t="str">
        <f t="shared" si="609"/>
        <v/>
      </c>
      <c r="P3246" s="56">
        <f>IF(ISERROR(IF($X$5=1,$Y$5,)),"",IF($X$5=1,$Y$5,))</f>
        <v>0</v>
      </c>
      <c r="Q3246" s="56">
        <f>IF(ISERROR(IF($X$6=1,$Y$6,)),"",IF($X$6=1,$Y$6,))</f>
        <v>10000</v>
      </c>
      <c r="R3246" s="56">
        <f>IF(ISERROR(IF($X$7=1,$Y$7,)),"",IF($X$7=1,$Y$7,))</f>
        <v>0</v>
      </c>
      <c r="S3246" s="56">
        <f>IF(ISERROR(IF($X$8=1,$Y$8,)),"",IF($X$8=1,$Y$8,))</f>
        <v>1000</v>
      </c>
      <c r="T3246" s="56">
        <f>IF(ISERROR(IF($X$9=1,$Y$9,)),"",IF($X$9=1,$Y$9,))</f>
        <v>500</v>
      </c>
      <c r="U3246" s="56">
        <f>IF(ISERROR(IF($X$10=1,$Y$10,)),"",IF($X$10=1,$Y$10,))</f>
        <v>500</v>
      </c>
    </row>
    <row r="3247" spans="1:21" x14ac:dyDescent="0.25">
      <c r="A3247" s="75">
        <f t="shared" si="604"/>
        <v>3243</v>
      </c>
      <c r="D3247" s="56" t="s">
        <v>2665</v>
      </c>
      <c r="E3247" s="56">
        <f t="shared" si="605"/>
        <v>3243</v>
      </c>
      <c r="F3247" s="76">
        <f t="shared" si="600"/>
        <v>118</v>
      </c>
      <c r="G3247" s="56" t="str">
        <f t="shared" si="606"/>
        <v>Wayland.WT51.VTOL2</v>
      </c>
      <c r="H3247" s="56">
        <f t="shared" si="607"/>
        <v>3243</v>
      </c>
      <c r="I3247" s="56">
        <f>IF(G3247="",0,IF(COUNTIF($G$5:G3247,G3247)=1,0,COUNTIF($G$5:G3247,G3247) )   )</f>
        <v>0</v>
      </c>
      <c r="J3247" s="56" t="str">
        <f t="shared" si="608"/>
        <v/>
      </c>
      <c r="K3247" s="56" t="str">
        <f t="shared" si="599"/>
        <v/>
      </c>
      <c r="L3247" s="56" t="str">
        <f t="shared" si="601"/>
        <v/>
      </c>
      <c r="M3247" s="56" t="str">
        <f t="shared" si="602"/>
        <v/>
      </c>
      <c r="N3247" s="56" t="str">
        <f t="shared" si="603"/>
        <v/>
      </c>
      <c r="O3247" s="56" t="str">
        <f t="shared" si="609"/>
        <v/>
      </c>
      <c r="P3247" s="56">
        <f>IF(ISERROR(IF($X$5=1,$Y$5,)),"",IF($X$5=1,$Y$5,))</f>
        <v>0</v>
      </c>
      <c r="Q3247" s="56">
        <f>IF(ISERROR(IF($X$6=1,$Y$6,)),"",IF($X$6=1,$Y$6,))</f>
        <v>10000</v>
      </c>
      <c r="R3247" s="56">
        <f>IF(ISERROR(IF($X$7=1,$Y$7,)),"",IF($X$7=1,$Y$7,))</f>
        <v>0</v>
      </c>
      <c r="S3247" s="56">
        <f>IF(ISERROR(IF($X$8=1,$Y$8,)),"",IF($X$8=1,$Y$8,))</f>
        <v>1000</v>
      </c>
      <c r="T3247" s="56">
        <f>IF(ISERROR(IF($X$9=1,$Y$9,)),"",IF($X$9=1,$Y$9,))</f>
        <v>500</v>
      </c>
      <c r="U3247" s="56">
        <f>IF(ISERROR(IF($X$10=1,$Y$10,)),"",IF($X$10=1,$Y$10,))</f>
        <v>500</v>
      </c>
    </row>
    <row r="3248" spans="1:21" x14ac:dyDescent="0.25">
      <c r="A3248" s="75">
        <f t="shared" si="604"/>
        <v>3244</v>
      </c>
      <c r="D3248" s="56" t="s">
        <v>2666</v>
      </c>
      <c r="E3248" s="56">
        <f t="shared" si="605"/>
        <v>3244</v>
      </c>
      <c r="F3248" s="76">
        <f t="shared" si="600"/>
        <v>118</v>
      </c>
      <c r="G3248" s="56" t="str">
        <f t="shared" si="606"/>
        <v>Wayland.WT51.FrontFuelTank</v>
      </c>
      <c r="H3248" s="56">
        <f t="shared" si="607"/>
        <v>3244</v>
      </c>
      <c r="I3248" s="56">
        <f>IF(G3248="",0,IF(COUNTIF($G$5:G3248,G3248)=1,0,COUNTIF($G$5:G3248,G3248) )   )</f>
        <v>0</v>
      </c>
      <c r="J3248" s="56" t="str">
        <f t="shared" si="608"/>
        <v/>
      </c>
      <c r="K3248" s="56" t="str">
        <f t="shared" si="599"/>
        <v/>
      </c>
      <c r="L3248" s="56" t="str">
        <f t="shared" si="601"/>
        <v/>
      </c>
      <c r="M3248" s="56" t="str">
        <f t="shared" si="602"/>
        <v/>
      </c>
      <c r="N3248" s="56" t="str">
        <f t="shared" si="603"/>
        <v/>
      </c>
      <c r="O3248" s="56" t="str">
        <f t="shared" si="609"/>
        <v/>
      </c>
      <c r="P3248" s="56">
        <f>IF(ISERROR(IF($X$5=1,$Y$5,)),"",IF($X$5=1,$Y$5,))</f>
        <v>0</v>
      </c>
      <c r="Q3248" s="56">
        <f>IF(ISERROR(IF($X$6=1,$Y$6,)),"",IF($X$6=1,$Y$6,))</f>
        <v>10000</v>
      </c>
      <c r="R3248" s="56">
        <f>IF(ISERROR(IF($X$7=1,$Y$7,)),"",IF($X$7=1,$Y$7,))</f>
        <v>0</v>
      </c>
      <c r="S3248" s="56">
        <f>IF(ISERROR(IF($X$8=1,$Y$8,)),"",IF($X$8=1,$Y$8,))</f>
        <v>1000</v>
      </c>
      <c r="T3248" s="56">
        <f>IF(ISERROR(IF($X$9=1,$Y$9,)),"",IF($X$9=1,$Y$9,))</f>
        <v>500</v>
      </c>
      <c r="U3248" s="56">
        <f>IF(ISERROR(IF($X$10=1,$Y$10,)),"",IF($X$10=1,$Y$10,))</f>
        <v>500</v>
      </c>
    </row>
    <row r="3249" spans="1:21" x14ac:dyDescent="0.25">
      <c r="A3249" s="75">
        <f t="shared" si="604"/>
        <v>3245</v>
      </c>
      <c r="D3249" s="56" t="s">
        <v>2667</v>
      </c>
      <c r="E3249" s="56">
        <f t="shared" si="605"/>
        <v>3245</v>
      </c>
      <c r="F3249" s="76">
        <f t="shared" si="600"/>
        <v>118</v>
      </c>
      <c r="G3249" s="56" t="str">
        <f t="shared" si="606"/>
        <v>Wayland.WT51.FuelTank2</v>
      </c>
      <c r="H3249" s="56">
        <f t="shared" si="607"/>
        <v>3245</v>
      </c>
      <c r="I3249" s="56">
        <f>IF(G3249="",0,IF(COUNTIF($G$5:G3249,G3249)=1,0,COUNTIF($G$5:G3249,G3249) )   )</f>
        <v>0</v>
      </c>
      <c r="J3249" s="56" t="str">
        <f t="shared" si="608"/>
        <v/>
      </c>
      <c r="K3249" s="56" t="str">
        <f t="shared" si="599"/>
        <v/>
      </c>
      <c r="L3249" s="56" t="str">
        <f t="shared" si="601"/>
        <v/>
      </c>
      <c r="M3249" s="56" t="str">
        <f t="shared" si="602"/>
        <v/>
      </c>
      <c r="N3249" s="56" t="str">
        <f t="shared" si="603"/>
        <v/>
      </c>
      <c r="O3249" s="56" t="str">
        <f t="shared" si="609"/>
        <v/>
      </c>
      <c r="P3249" s="56">
        <f>IF(ISERROR(IF($X$5=1,$Y$5,)),"",IF($X$5=1,$Y$5,))</f>
        <v>0</v>
      </c>
      <c r="Q3249" s="56">
        <f>IF(ISERROR(IF($X$6=1,$Y$6,)),"",IF($X$6=1,$Y$6,))</f>
        <v>10000</v>
      </c>
      <c r="R3249" s="56">
        <f>IF(ISERROR(IF($X$7=1,$Y$7,)),"",IF($X$7=1,$Y$7,))</f>
        <v>0</v>
      </c>
      <c r="S3249" s="56">
        <f>IF(ISERROR(IF($X$8=1,$Y$8,)),"",IF($X$8=1,$Y$8,))</f>
        <v>1000</v>
      </c>
      <c r="T3249" s="56">
        <f>IF(ISERROR(IF($X$9=1,$Y$9,)),"",IF($X$9=1,$Y$9,))</f>
        <v>500</v>
      </c>
      <c r="U3249" s="56">
        <f>IF(ISERROR(IF($X$10=1,$Y$10,)),"",IF($X$10=1,$Y$10,))</f>
        <v>500</v>
      </c>
    </row>
    <row r="3250" spans="1:21" x14ac:dyDescent="0.25">
      <c r="A3250" s="75">
        <f t="shared" si="604"/>
        <v>3246</v>
      </c>
      <c r="D3250" s="56" t="s">
        <v>2668</v>
      </c>
      <c r="E3250" s="56">
        <f t="shared" si="605"/>
        <v>3246</v>
      </c>
      <c r="F3250" s="76">
        <f t="shared" si="600"/>
        <v>118</v>
      </c>
      <c r="G3250" s="56" t="str">
        <f t="shared" si="606"/>
        <v>Wayland.WT51.FuelTank3</v>
      </c>
      <c r="H3250" s="56">
        <f t="shared" si="607"/>
        <v>3246</v>
      </c>
      <c r="I3250" s="56">
        <f>IF(G3250="",0,IF(COUNTIF($G$5:G3250,G3250)=1,0,COUNTIF($G$5:G3250,G3250) )   )</f>
        <v>0</v>
      </c>
      <c r="J3250" s="56" t="str">
        <f t="shared" si="608"/>
        <v/>
      </c>
      <c r="K3250" s="56" t="str">
        <f t="shared" si="599"/>
        <v/>
      </c>
      <c r="L3250" s="56" t="str">
        <f t="shared" si="601"/>
        <v/>
      </c>
      <c r="M3250" s="56" t="str">
        <f t="shared" si="602"/>
        <v/>
      </c>
      <c r="N3250" s="56" t="str">
        <f t="shared" si="603"/>
        <v/>
      </c>
      <c r="O3250" s="56" t="str">
        <f t="shared" si="609"/>
        <v/>
      </c>
      <c r="P3250" s="56">
        <f>IF(ISERROR(IF($X$5=1,$Y$5,)),"",IF($X$5=1,$Y$5,))</f>
        <v>0</v>
      </c>
      <c r="Q3250" s="56">
        <f>IF(ISERROR(IF($X$6=1,$Y$6,)),"",IF($X$6=1,$Y$6,))</f>
        <v>10000</v>
      </c>
      <c r="R3250" s="56">
        <f>IF(ISERROR(IF($X$7=1,$Y$7,)),"",IF($X$7=1,$Y$7,))</f>
        <v>0</v>
      </c>
      <c r="S3250" s="56">
        <f>IF(ISERROR(IF($X$8=1,$Y$8,)),"",IF($X$8=1,$Y$8,))</f>
        <v>1000</v>
      </c>
      <c r="T3250" s="56">
        <f>IF(ISERROR(IF($X$9=1,$Y$9,)),"",IF($X$9=1,$Y$9,))</f>
        <v>500</v>
      </c>
      <c r="U3250" s="56">
        <f>IF(ISERROR(IF($X$10=1,$Y$10,)),"",IF($X$10=1,$Y$10,))</f>
        <v>500</v>
      </c>
    </row>
    <row r="3251" spans="1:21" x14ac:dyDescent="0.25">
      <c r="A3251" s="75">
        <f t="shared" si="604"/>
        <v>3247</v>
      </c>
      <c r="D3251" s="56" t="s">
        <v>2669</v>
      </c>
      <c r="E3251" s="56">
        <f t="shared" si="605"/>
        <v>3247</v>
      </c>
      <c r="F3251" s="76">
        <f t="shared" si="600"/>
        <v>118</v>
      </c>
      <c r="G3251" s="56" t="str">
        <f t="shared" si="606"/>
        <v>Wayland.WT51.ASAS</v>
      </c>
      <c r="H3251" s="56">
        <f t="shared" si="607"/>
        <v>3247</v>
      </c>
      <c r="I3251" s="56">
        <f>IF(G3251="",0,IF(COUNTIF($G$5:G3251,G3251)=1,0,COUNTIF($G$5:G3251,G3251) )   )</f>
        <v>0</v>
      </c>
      <c r="J3251" s="56" t="str">
        <f t="shared" si="608"/>
        <v/>
      </c>
      <c r="K3251" s="56" t="str">
        <f t="shared" si="599"/>
        <v/>
      </c>
      <c r="L3251" s="56" t="str">
        <f t="shared" si="601"/>
        <v/>
      </c>
      <c r="M3251" s="56" t="str">
        <f t="shared" si="602"/>
        <v/>
      </c>
      <c r="N3251" s="56" t="str">
        <f t="shared" si="603"/>
        <v/>
      </c>
      <c r="O3251" s="56" t="str">
        <f t="shared" si="609"/>
        <v/>
      </c>
      <c r="P3251" s="56">
        <f>IF(ISERROR(IF($X$5=1,$Y$5,)),"",IF($X$5=1,$Y$5,))</f>
        <v>0</v>
      </c>
      <c r="Q3251" s="56">
        <f>IF(ISERROR(IF($X$6=1,$Y$6,)),"",IF($X$6=1,$Y$6,))</f>
        <v>10000</v>
      </c>
      <c r="R3251" s="56">
        <f>IF(ISERROR(IF($X$7=1,$Y$7,)),"",IF($X$7=1,$Y$7,))</f>
        <v>0</v>
      </c>
      <c r="S3251" s="56">
        <f>IF(ISERROR(IF($X$8=1,$Y$8,)),"",IF($X$8=1,$Y$8,))</f>
        <v>1000</v>
      </c>
      <c r="T3251" s="56">
        <f>IF(ISERROR(IF($X$9=1,$Y$9,)),"",IF($X$9=1,$Y$9,))</f>
        <v>500</v>
      </c>
      <c r="U3251" s="56">
        <f>IF(ISERROR(IF($X$10=1,$Y$10,)),"",IF($X$10=1,$Y$10,))</f>
        <v>500</v>
      </c>
    </row>
    <row r="3252" spans="1:21" x14ac:dyDescent="0.25">
      <c r="A3252" s="75">
        <f t="shared" si="604"/>
        <v>3248</v>
      </c>
      <c r="D3252" s="56" t="s">
        <v>2670</v>
      </c>
      <c r="E3252" s="56">
        <f t="shared" si="605"/>
        <v>3248</v>
      </c>
      <c r="F3252" s="76">
        <f t="shared" si="600"/>
        <v>118</v>
      </c>
      <c r="G3252" s="56" t="str">
        <f t="shared" si="606"/>
        <v>Wayland.WT51.LandingLegs</v>
      </c>
      <c r="H3252" s="56">
        <f t="shared" si="607"/>
        <v>3248</v>
      </c>
      <c r="I3252" s="56">
        <f>IF(G3252="",0,IF(COUNTIF($G$5:G3252,G3252)=1,0,COUNTIF($G$5:G3252,G3252) )   )</f>
        <v>0</v>
      </c>
      <c r="J3252" s="56" t="str">
        <f t="shared" si="608"/>
        <v/>
      </c>
      <c r="K3252" s="56" t="str">
        <f t="shared" si="599"/>
        <v/>
      </c>
      <c r="L3252" s="56" t="str">
        <f t="shared" si="601"/>
        <v/>
      </c>
      <c r="M3252" s="56" t="str">
        <f t="shared" si="602"/>
        <v/>
      </c>
      <c r="N3252" s="56" t="str">
        <f t="shared" si="603"/>
        <v/>
      </c>
      <c r="O3252" s="56" t="str">
        <f t="shared" si="609"/>
        <v/>
      </c>
      <c r="P3252" s="56">
        <f>IF(ISERROR(IF($X$5=1,$Y$5,)),"",IF($X$5=1,$Y$5,))</f>
        <v>0</v>
      </c>
      <c r="Q3252" s="56">
        <f>IF(ISERROR(IF($X$6=1,$Y$6,)),"",IF($X$6=1,$Y$6,))</f>
        <v>10000</v>
      </c>
      <c r="R3252" s="56">
        <f>IF(ISERROR(IF($X$7=1,$Y$7,)),"",IF($X$7=1,$Y$7,))</f>
        <v>0</v>
      </c>
      <c r="S3252" s="56">
        <f>IF(ISERROR(IF($X$8=1,$Y$8,)),"",IF($X$8=1,$Y$8,))</f>
        <v>1000</v>
      </c>
      <c r="T3252" s="56">
        <f>IF(ISERROR(IF($X$9=1,$Y$9,)),"",IF($X$9=1,$Y$9,))</f>
        <v>500</v>
      </c>
      <c r="U3252" s="56">
        <f>IF(ISERROR(IF($X$10=1,$Y$10,)),"",IF($X$10=1,$Y$10,))</f>
        <v>500</v>
      </c>
    </row>
    <row r="3253" spans="1:21" x14ac:dyDescent="0.25">
      <c r="A3253" s="75">
        <f t="shared" si="604"/>
        <v>3249</v>
      </c>
      <c r="C3253" s="56" t="s">
        <v>2532</v>
      </c>
      <c r="E3253" s="56">
        <f t="shared" si="605"/>
        <v>3249</v>
      </c>
      <c r="F3253" s="76">
        <f t="shared" si="600"/>
        <v>118</v>
      </c>
      <c r="G3253" s="56" t="str">
        <f t="shared" si="606"/>
        <v/>
      </c>
      <c r="H3253" s="56">
        <f t="shared" si="607"/>
        <v>3249</v>
      </c>
      <c r="I3253" s="56">
        <f>IF(G3253="",0,IF(COUNTIF($G$5:G3253,G3253)=1,0,COUNTIF($G$5:G3253,G3253) )   )</f>
        <v>0</v>
      </c>
      <c r="J3253" s="56" t="str">
        <f t="shared" si="608"/>
        <v/>
      </c>
      <c r="K3253" s="56" t="str">
        <f t="shared" si="599"/>
        <v/>
      </c>
      <c r="L3253" s="56" t="str">
        <f t="shared" si="601"/>
        <v/>
      </c>
      <c r="M3253" s="56" t="str">
        <f t="shared" si="602"/>
        <v/>
      </c>
      <c r="N3253" s="56" t="str">
        <f t="shared" si="603"/>
        <v/>
      </c>
      <c r="O3253" s="56" t="str">
        <f t="shared" si="609"/>
        <v/>
      </c>
      <c r="P3253" s="56">
        <f>IF(ISERROR(IF($X$5=1,$Y$5,)),"",IF($X$5=1,$Y$5,))</f>
        <v>0</v>
      </c>
      <c r="Q3253" s="56">
        <f>IF(ISERROR(IF($X$6=1,$Y$6,)),"",IF($X$6=1,$Y$6,))</f>
        <v>10000</v>
      </c>
      <c r="R3253" s="56">
        <f>IF(ISERROR(IF($X$7=1,$Y$7,)),"",IF($X$7=1,$Y$7,))</f>
        <v>0</v>
      </c>
      <c r="S3253" s="56">
        <f>IF(ISERROR(IF($X$8=1,$Y$8,)),"",IF($X$8=1,$Y$8,))</f>
        <v>1000</v>
      </c>
      <c r="T3253" s="56">
        <f>IF(ISERROR(IF($X$9=1,$Y$9,)),"",IF($X$9=1,$Y$9,))</f>
        <v>500</v>
      </c>
      <c r="U3253" s="56">
        <f>IF(ISERROR(IF($X$10=1,$Y$10,)),"",IF($X$10=1,$Y$10,))</f>
        <v>500</v>
      </c>
    </row>
    <row r="3254" spans="1:21" x14ac:dyDescent="0.25">
      <c r="A3254" s="75">
        <f t="shared" si="604"/>
        <v>3250</v>
      </c>
      <c r="B3254" s="56" t="s">
        <v>2532</v>
      </c>
      <c r="E3254" s="56">
        <f t="shared" si="605"/>
        <v>3250</v>
      </c>
      <c r="F3254" s="76">
        <f t="shared" si="600"/>
        <v>118</v>
      </c>
      <c r="G3254" s="56" t="str">
        <f t="shared" si="606"/>
        <v/>
      </c>
      <c r="H3254" s="56">
        <f t="shared" si="607"/>
        <v>3250</v>
      </c>
      <c r="I3254" s="56">
        <f>IF(G3254="",0,IF(COUNTIF($G$5:G3254,G3254)=1,0,COUNTIF($G$5:G3254,G3254) )   )</f>
        <v>0</v>
      </c>
      <c r="J3254" s="56" t="str">
        <f t="shared" si="608"/>
        <v/>
      </c>
      <c r="K3254" s="56" t="str">
        <f t="shared" si="599"/>
        <v/>
      </c>
      <c r="L3254" s="56" t="str">
        <f t="shared" si="601"/>
        <v/>
      </c>
      <c r="M3254" s="56" t="str">
        <f t="shared" si="602"/>
        <v/>
      </c>
      <c r="N3254" s="56" t="str">
        <f t="shared" si="603"/>
        <v/>
      </c>
      <c r="O3254" s="56" t="str">
        <f t="shared" si="609"/>
        <v/>
      </c>
      <c r="P3254" s="56">
        <f>IF(ISERROR(IF($X$5=1,$Y$5,)),"",IF($X$5=1,$Y$5,))</f>
        <v>0</v>
      </c>
      <c r="Q3254" s="56">
        <f>IF(ISERROR(IF($X$6=1,$Y$6,)),"",IF($X$6=1,$Y$6,))</f>
        <v>10000</v>
      </c>
      <c r="R3254" s="56">
        <f>IF(ISERROR(IF($X$7=1,$Y$7,)),"",IF($X$7=1,$Y$7,))</f>
        <v>0</v>
      </c>
      <c r="S3254" s="56">
        <f>IF(ISERROR(IF($X$8=1,$Y$8,)),"",IF($X$8=1,$Y$8,))</f>
        <v>1000</v>
      </c>
      <c r="T3254" s="56">
        <f>IF(ISERROR(IF($X$9=1,$Y$9,)),"",IF($X$9=1,$Y$9,))</f>
        <v>500</v>
      </c>
      <c r="U3254" s="56">
        <f>IF(ISERROR(IF($X$10=1,$Y$10,)),"",IF($X$10=1,$Y$10,))</f>
        <v>500</v>
      </c>
    </row>
    <row r="3255" spans="1:21" x14ac:dyDescent="0.25">
      <c r="A3255" s="75">
        <f t="shared" si="604"/>
        <v>3251</v>
      </c>
      <c r="B3255" s="56" t="s">
        <v>2517</v>
      </c>
      <c r="E3255" s="56">
        <f t="shared" si="605"/>
        <v>3251</v>
      </c>
      <c r="F3255" s="76">
        <f t="shared" si="600"/>
        <v>118</v>
      </c>
      <c r="G3255" s="56" t="str">
        <f t="shared" si="606"/>
        <v/>
      </c>
      <c r="H3255" s="56">
        <f t="shared" si="607"/>
        <v>3251</v>
      </c>
      <c r="I3255" s="56">
        <f>IF(G3255="",0,IF(COUNTIF($G$5:G3255,G3255)=1,0,COUNTIF($G$5:G3255,G3255) )   )</f>
        <v>0</v>
      </c>
      <c r="J3255" s="56" t="str">
        <f t="shared" si="608"/>
        <v/>
      </c>
      <c r="K3255" s="56" t="str">
        <f t="shared" si="599"/>
        <v/>
      </c>
      <c r="L3255" s="56" t="str">
        <f t="shared" si="601"/>
        <v/>
      </c>
      <c r="M3255" s="56" t="str">
        <f t="shared" si="602"/>
        <v/>
      </c>
      <c r="N3255" s="56" t="str">
        <f t="shared" si="603"/>
        <v/>
      </c>
      <c r="O3255" s="56" t="str">
        <f t="shared" si="609"/>
        <v/>
      </c>
      <c r="P3255" s="56">
        <f>IF(ISERROR(IF($X$5=1,$Y$5,)),"",IF($X$5=1,$Y$5,))</f>
        <v>0</v>
      </c>
      <c r="Q3255" s="56">
        <f>IF(ISERROR(IF($X$6=1,$Y$6,)),"",IF($X$6=1,$Y$6,))</f>
        <v>10000</v>
      </c>
      <c r="R3255" s="56">
        <f>IF(ISERROR(IF($X$7=1,$Y$7,)),"",IF($X$7=1,$Y$7,))</f>
        <v>0</v>
      </c>
      <c r="S3255" s="56">
        <f>IF(ISERROR(IF($X$8=1,$Y$8,)),"",IF($X$8=1,$Y$8,))</f>
        <v>1000</v>
      </c>
      <c r="T3255" s="56">
        <f>IF(ISERROR(IF($X$9=1,$Y$9,)),"",IF($X$9=1,$Y$9,))</f>
        <v>500</v>
      </c>
      <c r="U3255" s="56">
        <f>IF(ISERROR(IF($X$10=1,$Y$10,)),"",IF($X$10=1,$Y$10,))</f>
        <v>500</v>
      </c>
    </row>
    <row r="3256" spans="1:21" x14ac:dyDescent="0.25">
      <c r="A3256" s="75">
        <f t="shared" si="604"/>
        <v>3252</v>
      </c>
      <c r="B3256" s="56" t="s">
        <v>2518</v>
      </c>
      <c r="E3256" s="56">
        <f t="shared" si="605"/>
        <v>3252</v>
      </c>
      <c r="F3256" s="76">
        <f t="shared" si="600"/>
        <v>118</v>
      </c>
      <c r="G3256" s="56" t="str">
        <f t="shared" si="606"/>
        <v/>
      </c>
      <c r="H3256" s="56">
        <f t="shared" si="607"/>
        <v>3252</v>
      </c>
      <c r="I3256" s="56">
        <f>IF(G3256="",0,IF(COUNTIF($G$5:G3256,G3256)=1,0,COUNTIF($G$5:G3256,G3256) )   )</f>
        <v>0</v>
      </c>
      <c r="J3256" s="56" t="str">
        <f t="shared" si="608"/>
        <v/>
      </c>
      <c r="K3256" s="56" t="str">
        <f t="shared" si="599"/>
        <v/>
      </c>
      <c r="L3256" s="56" t="str">
        <f t="shared" si="601"/>
        <v/>
      </c>
      <c r="M3256" s="56" t="str">
        <f t="shared" si="602"/>
        <v/>
      </c>
      <c r="N3256" s="56" t="str">
        <f t="shared" si="603"/>
        <v/>
      </c>
      <c r="O3256" s="56" t="str">
        <f t="shared" si="609"/>
        <v/>
      </c>
      <c r="P3256" s="56">
        <f>IF(ISERROR(IF($X$5=1,$Y$5,)),"",IF($X$5=1,$Y$5,))</f>
        <v>0</v>
      </c>
      <c r="Q3256" s="56">
        <f>IF(ISERROR(IF($X$6=1,$Y$6,)),"",IF($X$6=1,$Y$6,))</f>
        <v>10000</v>
      </c>
      <c r="R3256" s="56">
        <f>IF(ISERROR(IF($X$7=1,$Y$7,)),"",IF($X$7=1,$Y$7,))</f>
        <v>0</v>
      </c>
      <c r="S3256" s="56">
        <f>IF(ISERROR(IF($X$8=1,$Y$8,)),"",IF($X$8=1,$Y$8,))</f>
        <v>1000</v>
      </c>
      <c r="T3256" s="56">
        <f>IF(ISERROR(IF($X$9=1,$Y$9,)),"",IF($X$9=1,$Y$9,))</f>
        <v>500</v>
      </c>
      <c r="U3256" s="56">
        <f>IF(ISERROR(IF($X$10=1,$Y$10,)),"",IF($X$10=1,$Y$10,))</f>
        <v>500</v>
      </c>
    </row>
    <row r="3257" spans="1:21" x14ac:dyDescent="0.25">
      <c r="A3257" s="75">
        <f t="shared" si="604"/>
        <v>3253</v>
      </c>
      <c r="C3257" s="56" t="s">
        <v>6054</v>
      </c>
      <c r="E3257" s="56">
        <f t="shared" si="605"/>
        <v>3253</v>
      </c>
      <c r="F3257" s="76">
        <f t="shared" si="600"/>
        <v>119</v>
      </c>
      <c r="G3257" s="56" t="str">
        <f t="shared" si="606"/>
        <v>newnode_waylandMSIProject</v>
      </c>
      <c r="H3257" s="56">
        <f t="shared" si="607"/>
        <v>3253</v>
      </c>
      <c r="I3257" s="56">
        <f>IF(G3257="",0,IF(COUNTIF($G$5:G3257,G3257)=1,0,COUNTIF($G$5:G3257,G3257) )   )</f>
        <v>0</v>
      </c>
      <c r="J3257" s="56" t="str">
        <f t="shared" si="608"/>
        <v/>
      </c>
      <c r="K3257" s="56" t="str">
        <f t="shared" si="599"/>
        <v/>
      </c>
      <c r="L3257" s="56" t="str">
        <f t="shared" si="601"/>
        <v/>
      </c>
      <c r="M3257" s="56" t="str">
        <f t="shared" si="602"/>
        <v/>
      </c>
      <c r="N3257" s="56" t="str">
        <f t="shared" si="603"/>
        <v/>
      </c>
      <c r="O3257" s="56" t="str">
        <f t="shared" si="609"/>
        <v/>
      </c>
      <c r="P3257" s="56">
        <f>IF(ISERROR(IF($X$5=1,$Y$5,)),"",IF($X$5=1,$Y$5,))</f>
        <v>0</v>
      </c>
      <c r="Q3257" s="56">
        <f>IF(ISERROR(IF($X$6=1,$Y$6,)),"",IF($X$6=1,$Y$6,))</f>
        <v>10000</v>
      </c>
      <c r="R3257" s="56">
        <f>IF(ISERROR(IF($X$7=1,$Y$7,)),"",IF($X$7=1,$Y$7,))</f>
        <v>0</v>
      </c>
      <c r="S3257" s="56">
        <f>IF(ISERROR(IF($X$8=1,$Y$8,)),"",IF($X$8=1,$Y$8,))</f>
        <v>1000</v>
      </c>
      <c r="T3257" s="56">
        <f>IF(ISERROR(IF($X$9=1,$Y$9,)),"",IF($X$9=1,$Y$9,))</f>
        <v>500</v>
      </c>
      <c r="U3257" s="56">
        <f>IF(ISERROR(IF($X$10=1,$Y$10,)),"",IF($X$10=1,$Y$10,))</f>
        <v>500</v>
      </c>
    </row>
    <row r="3258" spans="1:21" x14ac:dyDescent="0.25">
      <c r="A3258" s="75">
        <f t="shared" si="604"/>
        <v>3254</v>
      </c>
      <c r="C3258" s="56" t="s">
        <v>2642</v>
      </c>
      <c r="E3258" s="56">
        <f t="shared" si="605"/>
        <v>3254</v>
      </c>
      <c r="F3258" s="76">
        <f t="shared" si="600"/>
        <v>119</v>
      </c>
      <c r="G3258" s="56" t="str">
        <f t="shared" si="606"/>
        <v/>
      </c>
      <c r="H3258" s="56">
        <f t="shared" si="607"/>
        <v>3254</v>
      </c>
      <c r="I3258" s="56">
        <f>IF(G3258="",0,IF(COUNTIF($G$5:G3258,G3258)=1,0,COUNTIF($G$5:G3258,G3258) )   )</f>
        <v>0</v>
      </c>
      <c r="J3258" s="56" t="str">
        <f t="shared" si="608"/>
        <v/>
      </c>
      <c r="K3258" s="56" t="str">
        <f t="shared" si="599"/>
        <v/>
      </c>
      <c r="L3258" s="56" t="str">
        <f t="shared" si="601"/>
        <v/>
      </c>
      <c r="M3258" s="56" t="str">
        <f t="shared" si="602"/>
        <v/>
      </c>
      <c r="N3258" s="56" t="str">
        <f t="shared" si="603"/>
        <v/>
      </c>
      <c r="O3258" s="56" t="str">
        <f t="shared" si="609"/>
        <v/>
      </c>
      <c r="P3258" s="56">
        <f>IF(ISERROR(IF($X$5=1,$Y$5,)),"",IF($X$5=1,$Y$5,))</f>
        <v>0</v>
      </c>
      <c r="Q3258" s="56">
        <f>IF(ISERROR(IF($X$6=1,$Y$6,)),"",IF($X$6=1,$Y$6,))</f>
        <v>10000</v>
      </c>
      <c r="R3258" s="56">
        <f>IF(ISERROR(IF($X$7=1,$Y$7,)),"",IF($X$7=1,$Y$7,))</f>
        <v>0</v>
      </c>
      <c r="S3258" s="56">
        <f>IF(ISERROR(IF($X$8=1,$Y$8,)),"",IF($X$8=1,$Y$8,))</f>
        <v>1000</v>
      </c>
      <c r="T3258" s="56">
        <f>IF(ISERROR(IF($X$9=1,$Y$9,)),"",IF($X$9=1,$Y$9,))</f>
        <v>500</v>
      </c>
      <c r="U3258" s="56">
        <f>IF(ISERROR(IF($X$10=1,$Y$10,)),"",IF($X$10=1,$Y$10,))</f>
        <v>500</v>
      </c>
    </row>
    <row r="3259" spans="1:21" x14ac:dyDescent="0.25">
      <c r="A3259" s="75">
        <f t="shared" si="604"/>
        <v>3255</v>
      </c>
      <c r="C3259" s="56" t="s">
        <v>6310</v>
      </c>
      <c r="E3259" s="56">
        <f t="shared" si="605"/>
        <v>3255</v>
      </c>
      <c r="F3259" s="76">
        <f t="shared" si="600"/>
        <v>119</v>
      </c>
      <c r="G3259" s="56" t="str">
        <f t="shared" si="606"/>
        <v/>
      </c>
      <c r="H3259" s="56">
        <f t="shared" si="607"/>
        <v>3255</v>
      </c>
      <c r="I3259" s="56">
        <f>IF(G3259="",0,IF(COUNTIF($G$5:G3259,G3259)=1,0,COUNTIF($G$5:G3259,G3259) )   )</f>
        <v>0</v>
      </c>
      <c r="J3259" s="56" t="str">
        <f t="shared" si="608"/>
        <v/>
      </c>
      <c r="K3259" s="56" t="str">
        <f t="shared" si="599"/>
        <v/>
      </c>
      <c r="L3259" s="56" t="str">
        <f t="shared" si="601"/>
        <v/>
      </c>
      <c r="M3259" s="56" t="str">
        <f t="shared" si="602"/>
        <v/>
      </c>
      <c r="N3259" s="56" t="str">
        <f t="shared" si="603"/>
        <v/>
      </c>
      <c r="O3259" s="56" t="str">
        <f t="shared" si="609"/>
        <v/>
      </c>
      <c r="P3259" s="56">
        <f>IF(ISERROR(IF($X$5=1,$Y$5,)),"",IF($X$5=1,$Y$5,))</f>
        <v>0</v>
      </c>
      <c r="Q3259" s="56">
        <f>IF(ISERROR(IF($X$6=1,$Y$6,)),"",IF($X$6=1,$Y$6,))</f>
        <v>10000</v>
      </c>
      <c r="R3259" s="56">
        <f>IF(ISERROR(IF($X$7=1,$Y$7,)),"",IF($X$7=1,$Y$7,))</f>
        <v>0</v>
      </c>
      <c r="S3259" s="56">
        <f>IF(ISERROR(IF($X$8=1,$Y$8,)),"",IF($X$8=1,$Y$8,))</f>
        <v>1000</v>
      </c>
      <c r="T3259" s="56">
        <f>IF(ISERROR(IF($X$9=1,$Y$9,)),"",IF($X$9=1,$Y$9,))</f>
        <v>500</v>
      </c>
      <c r="U3259" s="56">
        <f>IF(ISERROR(IF($X$10=1,$Y$10,)),"",IF($X$10=1,$Y$10,))</f>
        <v>500</v>
      </c>
    </row>
    <row r="3260" spans="1:21" x14ac:dyDescent="0.25">
      <c r="A3260" s="75">
        <f t="shared" si="604"/>
        <v>3256</v>
      </c>
      <c r="C3260" s="56" t="s">
        <v>2644</v>
      </c>
      <c r="E3260" s="56">
        <f t="shared" si="605"/>
        <v>3256</v>
      </c>
      <c r="F3260" s="76">
        <f t="shared" si="600"/>
        <v>119</v>
      </c>
      <c r="G3260" s="56" t="str">
        <f t="shared" si="606"/>
        <v/>
      </c>
      <c r="H3260" s="56">
        <f t="shared" si="607"/>
        <v>3256</v>
      </c>
      <c r="I3260" s="56">
        <f>IF(G3260="",0,IF(COUNTIF($G$5:G3260,G3260)=1,0,COUNTIF($G$5:G3260,G3260) )   )</f>
        <v>0</v>
      </c>
      <c r="J3260" s="56" t="str">
        <f t="shared" si="608"/>
        <v/>
      </c>
      <c r="K3260" s="56" t="str">
        <f t="shared" si="599"/>
        <v/>
      </c>
      <c r="L3260" s="56" t="str">
        <f t="shared" si="601"/>
        <v/>
      </c>
      <c r="M3260" s="56" t="str">
        <f t="shared" si="602"/>
        <v/>
      </c>
      <c r="N3260" s="56" t="str">
        <f t="shared" si="603"/>
        <v/>
      </c>
      <c r="O3260" s="56" t="str">
        <f t="shared" si="609"/>
        <v/>
      </c>
      <c r="P3260" s="56">
        <f>IF(ISERROR(IF($X$5=1,$Y$5,)),"",IF($X$5=1,$Y$5,))</f>
        <v>0</v>
      </c>
      <c r="Q3260" s="56">
        <f>IF(ISERROR(IF($X$6=1,$Y$6,)),"",IF($X$6=1,$Y$6,))</f>
        <v>10000</v>
      </c>
      <c r="R3260" s="56">
        <f>IF(ISERROR(IF($X$7=1,$Y$7,)),"",IF($X$7=1,$Y$7,))</f>
        <v>0</v>
      </c>
      <c r="S3260" s="56">
        <f>IF(ISERROR(IF($X$8=1,$Y$8,)),"",IF($X$8=1,$Y$8,))</f>
        <v>1000</v>
      </c>
      <c r="T3260" s="56">
        <f>IF(ISERROR(IF($X$9=1,$Y$9,)),"",IF($X$9=1,$Y$9,))</f>
        <v>500</v>
      </c>
      <c r="U3260" s="56">
        <f>IF(ISERROR(IF($X$10=1,$Y$10,)),"",IF($X$10=1,$Y$10,))</f>
        <v>500</v>
      </c>
    </row>
    <row r="3261" spans="1:21" x14ac:dyDescent="0.25">
      <c r="A3261" s="75">
        <f t="shared" si="604"/>
        <v>3257</v>
      </c>
      <c r="C3261" s="56" t="s">
        <v>2618</v>
      </c>
      <c r="E3261" s="56">
        <f t="shared" si="605"/>
        <v>3257</v>
      </c>
      <c r="F3261" s="76">
        <f t="shared" si="600"/>
        <v>119</v>
      </c>
      <c r="G3261" s="56" t="str">
        <f t="shared" si="606"/>
        <v/>
      </c>
      <c r="H3261" s="56">
        <f t="shared" si="607"/>
        <v>3257</v>
      </c>
      <c r="I3261" s="56">
        <f>IF(G3261="",0,IF(COUNTIF($G$5:G3261,G3261)=1,0,COUNTIF($G$5:G3261,G3261) )   )</f>
        <v>0</v>
      </c>
      <c r="J3261" s="56" t="str">
        <f t="shared" si="608"/>
        <v/>
      </c>
      <c r="K3261" s="56" t="str">
        <f t="shared" si="599"/>
        <v/>
      </c>
      <c r="L3261" s="56" t="str">
        <f t="shared" si="601"/>
        <v/>
      </c>
      <c r="M3261" s="56" t="str">
        <f t="shared" si="602"/>
        <v/>
      </c>
      <c r="N3261" s="56" t="str">
        <f t="shared" si="603"/>
        <v/>
      </c>
      <c r="O3261" s="56" t="str">
        <f t="shared" si="609"/>
        <v/>
      </c>
      <c r="P3261" s="56">
        <f>IF(ISERROR(IF($X$5=1,$Y$5,)),"",IF($X$5=1,$Y$5,))</f>
        <v>0</v>
      </c>
      <c r="Q3261" s="56">
        <f>IF(ISERROR(IF($X$6=1,$Y$6,)),"",IF($X$6=1,$Y$6,))</f>
        <v>10000</v>
      </c>
      <c r="R3261" s="56">
        <f>IF(ISERROR(IF($X$7=1,$Y$7,)),"",IF($X$7=1,$Y$7,))</f>
        <v>0</v>
      </c>
      <c r="S3261" s="56">
        <f>IF(ISERROR(IF($X$8=1,$Y$8,)),"",IF($X$8=1,$Y$8,))</f>
        <v>1000</v>
      </c>
      <c r="T3261" s="56">
        <f>IF(ISERROR(IF($X$9=1,$Y$9,)),"",IF($X$9=1,$Y$9,))</f>
        <v>500</v>
      </c>
      <c r="U3261" s="56">
        <f>IF(ISERROR(IF($X$10=1,$Y$10,)),"",IF($X$10=1,$Y$10,))</f>
        <v>500</v>
      </c>
    </row>
    <row r="3262" spans="1:21" x14ac:dyDescent="0.25">
      <c r="A3262" s="75">
        <f t="shared" si="604"/>
        <v>3258</v>
      </c>
      <c r="C3262" s="56" t="s">
        <v>6311</v>
      </c>
      <c r="E3262" s="56">
        <f t="shared" si="605"/>
        <v>3258</v>
      </c>
      <c r="F3262" s="76">
        <f t="shared" si="600"/>
        <v>119</v>
      </c>
      <c r="G3262" s="56" t="str">
        <f t="shared" si="606"/>
        <v/>
      </c>
      <c r="H3262" s="56">
        <f t="shared" si="607"/>
        <v>3258</v>
      </c>
      <c r="I3262" s="56">
        <f>IF(G3262="",0,IF(COUNTIF($G$5:G3262,G3262)=1,0,COUNTIF($G$5:G3262,G3262) )   )</f>
        <v>0</v>
      </c>
      <c r="J3262" s="56" t="str">
        <f t="shared" si="608"/>
        <v/>
      </c>
      <c r="K3262" s="56" t="str">
        <f t="shared" ref="K3262:K3325" si="610">IF(ISERROR(VLOOKUP(J3262,$F$5:$G$6005,2,)),"",VLOOKUP(J3262,$F$5:$G$6005,2,))</f>
        <v/>
      </c>
      <c r="L3262" s="56" t="str">
        <f t="shared" si="601"/>
        <v/>
      </c>
      <c r="M3262" s="56" t="str">
        <f t="shared" si="602"/>
        <v/>
      </c>
      <c r="N3262" s="56" t="str">
        <f t="shared" si="603"/>
        <v/>
      </c>
      <c r="O3262" s="56" t="str">
        <f t="shared" si="609"/>
        <v/>
      </c>
      <c r="P3262" s="56">
        <f>IF(ISERROR(IF($X$5=1,$Y$5,)),"",IF($X$5=1,$Y$5,))</f>
        <v>0</v>
      </c>
      <c r="Q3262" s="56">
        <f>IF(ISERROR(IF($X$6=1,$Y$6,)),"",IF($X$6=1,$Y$6,))</f>
        <v>10000</v>
      </c>
      <c r="R3262" s="56">
        <f>IF(ISERROR(IF($X$7=1,$Y$7,)),"",IF($X$7=1,$Y$7,))</f>
        <v>0</v>
      </c>
      <c r="S3262" s="56">
        <f>IF(ISERROR(IF($X$8=1,$Y$8,)),"",IF($X$8=1,$Y$8,))</f>
        <v>1000</v>
      </c>
      <c r="T3262" s="56">
        <f>IF(ISERROR(IF($X$9=1,$Y$9,)),"",IF($X$9=1,$Y$9,))</f>
        <v>500</v>
      </c>
      <c r="U3262" s="56">
        <f>IF(ISERROR(IF($X$10=1,$Y$10,)),"",IF($X$10=1,$Y$10,))</f>
        <v>500</v>
      </c>
    </row>
    <row r="3263" spans="1:21" x14ac:dyDescent="0.25">
      <c r="A3263" s="75">
        <f t="shared" si="604"/>
        <v>3259</v>
      </c>
      <c r="C3263" s="56" t="s">
        <v>2525</v>
      </c>
      <c r="E3263" s="56">
        <f t="shared" si="605"/>
        <v>3259</v>
      </c>
      <c r="F3263" s="76">
        <f t="shared" si="600"/>
        <v>119</v>
      </c>
      <c r="G3263" s="56" t="str">
        <f t="shared" si="606"/>
        <v/>
      </c>
      <c r="H3263" s="56">
        <f t="shared" si="607"/>
        <v>3259</v>
      </c>
      <c r="I3263" s="56">
        <f>IF(G3263="",0,IF(COUNTIF($G$5:G3263,G3263)=1,0,COUNTIF($G$5:G3263,G3263) )   )</f>
        <v>0</v>
      </c>
      <c r="J3263" s="56" t="str">
        <f t="shared" si="608"/>
        <v/>
      </c>
      <c r="K3263" s="56" t="str">
        <f t="shared" si="610"/>
        <v/>
      </c>
      <c r="L3263" s="56" t="str">
        <f t="shared" si="601"/>
        <v/>
      </c>
      <c r="M3263" s="56" t="str">
        <f t="shared" si="602"/>
        <v/>
      </c>
      <c r="N3263" s="56" t="str">
        <f t="shared" si="603"/>
        <v/>
      </c>
      <c r="O3263" s="56" t="str">
        <f t="shared" si="609"/>
        <v/>
      </c>
      <c r="P3263" s="56">
        <f>IF(ISERROR(IF($X$5=1,$Y$5,)),"",IF($X$5=1,$Y$5,))</f>
        <v>0</v>
      </c>
      <c r="Q3263" s="56">
        <f>IF(ISERROR(IF($X$6=1,$Y$6,)),"",IF($X$6=1,$Y$6,))</f>
        <v>10000</v>
      </c>
      <c r="R3263" s="56">
        <f>IF(ISERROR(IF($X$7=1,$Y$7,)),"",IF($X$7=1,$Y$7,))</f>
        <v>0</v>
      </c>
      <c r="S3263" s="56">
        <f>IF(ISERROR(IF($X$8=1,$Y$8,)),"",IF($X$8=1,$Y$8,))</f>
        <v>1000</v>
      </c>
      <c r="T3263" s="56">
        <f>IF(ISERROR(IF($X$9=1,$Y$9,)),"",IF($X$9=1,$Y$9,))</f>
        <v>500</v>
      </c>
      <c r="U3263" s="56">
        <f>IF(ISERROR(IF($X$10=1,$Y$10,)),"",IF($X$10=1,$Y$10,))</f>
        <v>500</v>
      </c>
    </row>
    <row r="3264" spans="1:21" x14ac:dyDescent="0.25">
      <c r="A3264" s="75">
        <f t="shared" si="604"/>
        <v>3260</v>
      </c>
      <c r="C3264" s="56" t="s">
        <v>2526</v>
      </c>
      <c r="E3264" s="56">
        <f t="shared" si="605"/>
        <v>3260</v>
      </c>
      <c r="F3264" s="76">
        <f t="shared" si="600"/>
        <v>119</v>
      </c>
      <c r="G3264" s="56" t="str">
        <f t="shared" si="606"/>
        <v/>
      </c>
      <c r="H3264" s="56">
        <f t="shared" si="607"/>
        <v>3260</v>
      </c>
      <c r="I3264" s="56">
        <f>IF(G3264="",0,IF(COUNTIF($G$5:G3264,G3264)=1,0,COUNTIF($G$5:G3264,G3264) )   )</f>
        <v>0</v>
      </c>
      <c r="J3264" s="56" t="str">
        <f t="shared" si="608"/>
        <v/>
      </c>
      <c r="K3264" s="56" t="str">
        <f t="shared" si="610"/>
        <v/>
      </c>
      <c r="L3264" s="56" t="str">
        <f t="shared" si="601"/>
        <v/>
      </c>
      <c r="M3264" s="56" t="str">
        <f t="shared" si="602"/>
        <v/>
      </c>
      <c r="N3264" s="56" t="str">
        <f t="shared" si="603"/>
        <v/>
      </c>
      <c r="O3264" s="56" t="str">
        <f t="shared" si="609"/>
        <v/>
      </c>
      <c r="P3264" s="56">
        <f>IF(ISERROR(IF($X$5=1,$Y$5,)),"",IF($X$5=1,$Y$5,))</f>
        <v>0</v>
      </c>
      <c r="Q3264" s="56">
        <f>IF(ISERROR(IF($X$6=1,$Y$6,)),"",IF($X$6=1,$Y$6,))</f>
        <v>10000</v>
      </c>
      <c r="R3264" s="56">
        <f>IF(ISERROR(IF($X$7=1,$Y$7,)),"",IF($X$7=1,$Y$7,))</f>
        <v>0</v>
      </c>
      <c r="S3264" s="56">
        <f>IF(ISERROR(IF($X$8=1,$Y$8,)),"",IF($X$8=1,$Y$8,))</f>
        <v>1000</v>
      </c>
      <c r="T3264" s="56">
        <f>IF(ISERROR(IF($X$9=1,$Y$9,)),"",IF($X$9=1,$Y$9,))</f>
        <v>500</v>
      </c>
      <c r="U3264" s="56">
        <f>IF(ISERROR(IF($X$10=1,$Y$10,)),"",IF($X$10=1,$Y$10,))</f>
        <v>500</v>
      </c>
    </row>
    <row r="3265" spans="1:21" x14ac:dyDescent="0.25">
      <c r="A3265" s="75">
        <f t="shared" si="604"/>
        <v>3261</v>
      </c>
      <c r="C3265" s="56" t="s">
        <v>2527</v>
      </c>
      <c r="E3265" s="56">
        <f t="shared" si="605"/>
        <v>3261</v>
      </c>
      <c r="F3265" s="76">
        <f t="shared" si="600"/>
        <v>119</v>
      </c>
      <c r="G3265" s="56" t="str">
        <f t="shared" si="606"/>
        <v/>
      </c>
      <c r="H3265" s="56">
        <f t="shared" si="607"/>
        <v>3261</v>
      </c>
      <c r="I3265" s="56">
        <f>IF(G3265="",0,IF(COUNTIF($G$5:G3265,G3265)=1,0,COUNTIF($G$5:G3265,G3265) )   )</f>
        <v>0</v>
      </c>
      <c r="J3265" s="56" t="str">
        <f t="shared" si="608"/>
        <v/>
      </c>
      <c r="K3265" s="56" t="str">
        <f t="shared" si="610"/>
        <v/>
      </c>
      <c r="L3265" s="56" t="str">
        <f t="shared" si="601"/>
        <v/>
      </c>
      <c r="M3265" s="56" t="str">
        <f t="shared" si="602"/>
        <v/>
      </c>
      <c r="N3265" s="56" t="str">
        <f t="shared" si="603"/>
        <v/>
      </c>
      <c r="O3265" s="56" t="str">
        <f t="shared" si="609"/>
        <v/>
      </c>
      <c r="P3265" s="56">
        <f>IF(ISERROR(IF($X$5=1,$Y$5,)),"",IF($X$5=1,$Y$5,))</f>
        <v>0</v>
      </c>
      <c r="Q3265" s="56">
        <f>IF(ISERROR(IF($X$6=1,$Y$6,)),"",IF($X$6=1,$Y$6,))</f>
        <v>10000</v>
      </c>
      <c r="R3265" s="56">
        <f>IF(ISERROR(IF($X$7=1,$Y$7,)),"",IF($X$7=1,$Y$7,))</f>
        <v>0</v>
      </c>
      <c r="S3265" s="56">
        <f>IF(ISERROR(IF($X$8=1,$Y$8,)),"",IF($X$8=1,$Y$8,))</f>
        <v>1000</v>
      </c>
      <c r="T3265" s="56">
        <f>IF(ISERROR(IF($X$9=1,$Y$9,)),"",IF($X$9=1,$Y$9,))</f>
        <v>500</v>
      </c>
      <c r="U3265" s="56">
        <f>IF(ISERROR(IF($X$10=1,$Y$10,)),"",IF($X$10=1,$Y$10,))</f>
        <v>500</v>
      </c>
    </row>
    <row r="3266" spans="1:21" x14ac:dyDescent="0.25">
      <c r="A3266" s="75">
        <f t="shared" si="604"/>
        <v>3262</v>
      </c>
      <c r="C3266" s="56" t="s">
        <v>6050</v>
      </c>
      <c r="E3266" s="56">
        <f t="shared" si="605"/>
        <v>3262</v>
      </c>
      <c r="F3266" s="76">
        <f t="shared" si="600"/>
        <v>119</v>
      </c>
      <c r="G3266" s="56" t="str">
        <f t="shared" si="606"/>
        <v/>
      </c>
      <c r="H3266" s="56">
        <f t="shared" si="607"/>
        <v>3262</v>
      </c>
      <c r="I3266" s="56">
        <f>IF(G3266="",0,IF(COUNTIF($G$5:G3266,G3266)=1,0,COUNTIF($G$5:G3266,G3266) )   )</f>
        <v>0</v>
      </c>
      <c r="J3266" s="56" t="str">
        <f t="shared" si="608"/>
        <v/>
      </c>
      <c r="K3266" s="56" t="str">
        <f t="shared" si="610"/>
        <v/>
      </c>
      <c r="L3266" s="56" t="str">
        <f t="shared" si="601"/>
        <v/>
      </c>
      <c r="M3266" s="56" t="str">
        <f t="shared" si="602"/>
        <v/>
      </c>
      <c r="N3266" s="56" t="str">
        <f t="shared" si="603"/>
        <v/>
      </c>
      <c r="O3266" s="56" t="str">
        <f t="shared" si="609"/>
        <v/>
      </c>
      <c r="P3266" s="56">
        <f>IF(ISERROR(IF($X$5=1,$Y$5,)),"",IF($X$5=1,$Y$5,))</f>
        <v>0</v>
      </c>
      <c r="Q3266" s="56">
        <f>IF(ISERROR(IF($X$6=1,$Y$6,)),"",IF($X$6=1,$Y$6,))</f>
        <v>10000</v>
      </c>
      <c r="R3266" s="56">
        <f>IF(ISERROR(IF($X$7=1,$Y$7,)),"",IF($X$7=1,$Y$7,))</f>
        <v>0</v>
      </c>
      <c r="S3266" s="56">
        <f>IF(ISERROR(IF($X$8=1,$Y$8,)),"",IF($X$8=1,$Y$8,))</f>
        <v>1000</v>
      </c>
      <c r="T3266" s="56">
        <f>IF(ISERROR(IF($X$9=1,$Y$9,)),"",IF($X$9=1,$Y$9,))</f>
        <v>500</v>
      </c>
      <c r="U3266" s="56">
        <f>IF(ISERROR(IF($X$10=1,$Y$10,)),"",IF($X$10=1,$Y$10,))</f>
        <v>500</v>
      </c>
    </row>
    <row r="3267" spans="1:21" x14ac:dyDescent="0.25">
      <c r="A3267" s="75">
        <f t="shared" si="604"/>
        <v>3263</v>
      </c>
      <c r="C3267" s="56" t="s">
        <v>2529</v>
      </c>
      <c r="E3267" s="56">
        <f t="shared" si="605"/>
        <v>3263</v>
      </c>
      <c r="F3267" s="76">
        <f t="shared" si="600"/>
        <v>119</v>
      </c>
      <c r="G3267" s="56" t="str">
        <f t="shared" si="606"/>
        <v/>
      </c>
      <c r="H3267" s="56">
        <f t="shared" si="607"/>
        <v>3263</v>
      </c>
      <c r="I3267" s="56">
        <f>IF(G3267="",0,IF(COUNTIF($G$5:G3267,G3267)=1,0,COUNTIF($G$5:G3267,G3267) )   )</f>
        <v>0</v>
      </c>
      <c r="J3267" s="56" t="str">
        <f t="shared" si="608"/>
        <v/>
      </c>
      <c r="K3267" s="56" t="str">
        <f t="shared" si="610"/>
        <v/>
      </c>
      <c r="L3267" s="56" t="str">
        <f t="shared" si="601"/>
        <v/>
      </c>
      <c r="M3267" s="56" t="str">
        <f t="shared" si="602"/>
        <v/>
      </c>
      <c r="N3267" s="56" t="str">
        <f t="shared" si="603"/>
        <v/>
      </c>
      <c r="O3267" s="56" t="str">
        <f t="shared" si="609"/>
        <v/>
      </c>
      <c r="P3267" s="56">
        <f>IF(ISERROR(IF($X$5=1,$Y$5,)),"",IF($X$5=1,$Y$5,))</f>
        <v>0</v>
      </c>
      <c r="Q3267" s="56">
        <f>IF(ISERROR(IF($X$6=1,$Y$6,)),"",IF($X$6=1,$Y$6,))</f>
        <v>10000</v>
      </c>
      <c r="R3267" s="56">
        <f>IF(ISERROR(IF($X$7=1,$Y$7,)),"",IF($X$7=1,$Y$7,))</f>
        <v>0</v>
      </c>
      <c r="S3267" s="56">
        <f>IF(ISERROR(IF($X$8=1,$Y$8,)),"",IF($X$8=1,$Y$8,))</f>
        <v>1000</v>
      </c>
      <c r="T3267" s="56">
        <f>IF(ISERROR(IF($X$9=1,$Y$9,)),"",IF($X$9=1,$Y$9,))</f>
        <v>500</v>
      </c>
      <c r="U3267" s="56">
        <f>IF(ISERROR(IF($X$10=1,$Y$10,)),"",IF($X$10=1,$Y$10,))</f>
        <v>500</v>
      </c>
    </row>
    <row r="3268" spans="1:21" x14ac:dyDescent="0.25">
      <c r="A3268" s="75">
        <f t="shared" si="604"/>
        <v>3264</v>
      </c>
      <c r="C3268" s="56" t="s">
        <v>2518</v>
      </c>
      <c r="E3268" s="56">
        <f t="shared" si="605"/>
        <v>3264</v>
      </c>
      <c r="F3268" s="76">
        <f t="shared" si="600"/>
        <v>119</v>
      </c>
      <c r="G3268" s="56" t="str">
        <f t="shared" si="606"/>
        <v/>
      </c>
      <c r="H3268" s="56">
        <f t="shared" si="607"/>
        <v>3264</v>
      </c>
      <c r="I3268" s="56">
        <f>IF(G3268="",0,IF(COUNTIF($G$5:G3268,G3268)=1,0,COUNTIF($G$5:G3268,G3268) )   )</f>
        <v>0</v>
      </c>
      <c r="J3268" s="56" t="str">
        <f t="shared" si="608"/>
        <v/>
      </c>
      <c r="K3268" s="56" t="str">
        <f t="shared" si="610"/>
        <v/>
      </c>
      <c r="L3268" s="56" t="str">
        <f t="shared" si="601"/>
        <v/>
      </c>
      <c r="M3268" s="56" t="str">
        <f t="shared" si="602"/>
        <v/>
      </c>
      <c r="N3268" s="56" t="str">
        <f t="shared" si="603"/>
        <v/>
      </c>
      <c r="O3268" s="56" t="str">
        <f t="shared" si="609"/>
        <v/>
      </c>
      <c r="P3268" s="56">
        <f>IF(ISERROR(IF($X$5=1,$Y$5,)),"",IF($X$5=1,$Y$5,))</f>
        <v>0</v>
      </c>
      <c r="Q3268" s="56">
        <f>IF(ISERROR(IF($X$6=1,$Y$6,)),"",IF($X$6=1,$Y$6,))</f>
        <v>10000</v>
      </c>
      <c r="R3268" s="56">
        <f>IF(ISERROR(IF($X$7=1,$Y$7,)),"",IF($X$7=1,$Y$7,))</f>
        <v>0</v>
      </c>
      <c r="S3268" s="56">
        <f>IF(ISERROR(IF($X$8=1,$Y$8,)),"",IF($X$8=1,$Y$8,))</f>
        <v>1000</v>
      </c>
      <c r="T3268" s="56">
        <f>IF(ISERROR(IF($X$9=1,$Y$9,)),"",IF($X$9=1,$Y$9,))</f>
        <v>500</v>
      </c>
      <c r="U3268" s="56">
        <f>IF(ISERROR(IF($X$10=1,$Y$10,)),"",IF($X$10=1,$Y$10,))</f>
        <v>500</v>
      </c>
    </row>
    <row r="3269" spans="1:21" x14ac:dyDescent="0.25">
      <c r="A3269" s="75">
        <f t="shared" si="604"/>
        <v>3265</v>
      </c>
      <c r="D3269" s="56" t="s">
        <v>2647</v>
      </c>
      <c r="E3269" s="56">
        <f t="shared" si="605"/>
        <v>3265</v>
      </c>
      <c r="F3269" s="76">
        <f t="shared" ref="F3269:F3332" si="611">IF(A3267=0,0,IF(ISBLANK(G3269),"",IF(LEFT(G3269,4)="newn",F3268+1,IF(LEFT(G3269,4)="node",F3268+1,F3268))))</f>
        <v>119</v>
      </c>
      <c r="G3269" s="56" t="str">
        <f t="shared" si="606"/>
        <v>Wayland.MSI.Pod</v>
      </c>
      <c r="H3269" s="56">
        <f t="shared" si="607"/>
        <v>3265</v>
      </c>
      <c r="I3269" s="56">
        <f>IF(G3269="",0,IF(COUNTIF($G$5:G3269,G3269)=1,0,COUNTIF($G$5:G3269,G3269) )   )</f>
        <v>0</v>
      </c>
      <c r="J3269" s="56" t="str">
        <f t="shared" si="608"/>
        <v/>
      </c>
      <c r="K3269" s="56" t="str">
        <f t="shared" si="610"/>
        <v/>
      </c>
      <c r="L3269" s="56" t="str">
        <f t="shared" ref="L3269:L3332" si="612">IF(ISERROR(VLOOKUP(K3269,$AB$14:$AD$197,3,)),"",VLOOKUP(K3269,$AB$14:$AD$197,3,))</f>
        <v/>
      </c>
      <c r="M3269" s="56" t="str">
        <f t="shared" ref="M3269:M3332" si="613">IF(ISERROR(HLOOKUP(J3269,$AG$5:$XH$6,2,)),"",HLOOKUP(J3269,$AG$5:$XH$6,2,))</f>
        <v/>
      </c>
      <c r="N3269" s="56" t="str">
        <f t="shared" ref="N3269:N3332" si="614">IF(ISERROR(VLOOKUP(K3269,$AB$14:$AD$197,2,)),"",VLOOKUP(K3269,$AB$14:$AD$197,2,))</f>
        <v/>
      </c>
      <c r="O3269" s="56" t="str">
        <f t="shared" si="609"/>
        <v/>
      </c>
      <c r="P3269" s="56">
        <f>IF(ISERROR(IF($X$5=1,$Y$5,)),"",IF($X$5=1,$Y$5,))</f>
        <v>0</v>
      </c>
      <c r="Q3269" s="56">
        <f>IF(ISERROR(IF($X$6=1,$Y$6,)),"",IF($X$6=1,$Y$6,))</f>
        <v>10000</v>
      </c>
      <c r="R3269" s="56">
        <f>IF(ISERROR(IF($X$7=1,$Y$7,)),"",IF($X$7=1,$Y$7,))</f>
        <v>0</v>
      </c>
      <c r="S3269" s="56">
        <f>IF(ISERROR(IF($X$8=1,$Y$8,)),"",IF($X$8=1,$Y$8,))</f>
        <v>1000</v>
      </c>
      <c r="T3269" s="56">
        <f>IF(ISERROR(IF($X$9=1,$Y$9,)),"",IF($X$9=1,$Y$9,))</f>
        <v>500</v>
      </c>
      <c r="U3269" s="56">
        <f>IF(ISERROR(IF($X$10=1,$Y$10,)),"",IF($X$10=1,$Y$10,))</f>
        <v>500</v>
      </c>
    </row>
    <row r="3270" spans="1:21" x14ac:dyDescent="0.25">
      <c r="A3270" s="75">
        <f t="shared" ref="A3270:A3333" si="615">IF(A3269=0,0,IF(B3269="}",IF(B3270="NODE",A3269+1,0),A3269+1))</f>
        <v>3266</v>
      </c>
      <c r="D3270" s="56" t="s">
        <v>2648</v>
      </c>
      <c r="E3270" s="56">
        <f t="shared" ref="E3270:E3333" si="616">A3270</f>
        <v>3266</v>
      </c>
      <c r="F3270" s="76">
        <f t="shared" si="611"/>
        <v>119</v>
      </c>
      <c r="G3270" s="56" t="str">
        <f t="shared" ref="G3270:G3333" si="617">IF(ISBLANK(D3270),IF(LEFT(C3270,8)="name = n",MID(C3270,8,100),""),MID(D3270,8,100))</f>
        <v>Wayland.MSI.Engine2</v>
      </c>
      <c r="H3270" s="56">
        <f t="shared" ref="H3270:H3333" si="618">E3270</f>
        <v>3266</v>
      </c>
      <c r="I3270" s="56">
        <f>IF(G3270="",0,IF(COUNTIF($G$5:G3270,G3270)=1,0,COUNTIF($G$5:G3270,G3270) )   )</f>
        <v>0</v>
      </c>
      <c r="J3270" s="56" t="str">
        <f t="shared" ref="J3270:J3333" si="619">IF(J3269=anodes,"",IF(J3269="","",J3269+1))</f>
        <v/>
      </c>
      <c r="K3270" s="56" t="str">
        <f t="shared" si="610"/>
        <v/>
      </c>
      <c r="L3270" s="56" t="str">
        <f t="shared" si="612"/>
        <v/>
      </c>
      <c r="M3270" s="56" t="str">
        <f t="shared" si="613"/>
        <v/>
      </c>
      <c r="N3270" s="56" t="str">
        <f t="shared" si="614"/>
        <v/>
      </c>
      <c r="O3270" s="56" t="str">
        <f t="shared" ref="O3270:O3333" si="620">IF(ISERROR(0.1*N3270+0.9*(M3270/L3270)*($N$3+SUM(P3270:U3270))*(N3270/$N$3)),N3270,0.1*N3270+0.9*(M3270/L3270)*($N$3+SUM(P3270:U3270))*(N3270/$N$3))</f>
        <v/>
      </c>
      <c r="P3270" s="56">
        <f>IF(ISERROR(IF($X$5=1,$Y$5,)),"",IF($X$5=1,$Y$5,))</f>
        <v>0</v>
      </c>
      <c r="Q3270" s="56">
        <f>IF(ISERROR(IF($X$6=1,$Y$6,)),"",IF($X$6=1,$Y$6,))</f>
        <v>10000</v>
      </c>
      <c r="R3270" s="56">
        <f>IF(ISERROR(IF($X$7=1,$Y$7,)),"",IF($X$7=1,$Y$7,))</f>
        <v>0</v>
      </c>
      <c r="S3270" s="56">
        <f>IF(ISERROR(IF($X$8=1,$Y$8,)),"",IF($X$8=1,$Y$8,))</f>
        <v>1000</v>
      </c>
      <c r="T3270" s="56">
        <f>IF(ISERROR(IF($X$9=1,$Y$9,)),"",IF($X$9=1,$Y$9,))</f>
        <v>500</v>
      </c>
      <c r="U3270" s="56">
        <f>IF(ISERROR(IF($X$10=1,$Y$10,)),"",IF($X$10=1,$Y$10,))</f>
        <v>500</v>
      </c>
    </row>
    <row r="3271" spans="1:21" x14ac:dyDescent="0.25">
      <c r="A3271" s="75">
        <f t="shared" si="615"/>
        <v>3267</v>
      </c>
      <c r="D3271" s="56" t="s">
        <v>2649</v>
      </c>
      <c r="E3271" s="56">
        <f t="shared" si="616"/>
        <v>3267</v>
      </c>
      <c r="F3271" s="76">
        <f t="shared" si="611"/>
        <v>119</v>
      </c>
      <c r="G3271" s="56" t="str">
        <f t="shared" si="617"/>
        <v>parachuteSingle2</v>
      </c>
      <c r="H3271" s="56">
        <f t="shared" si="618"/>
        <v>3267</v>
      </c>
      <c r="I3271" s="56">
        <f>IF(G3271="",0,IF(COUNTIF($G$5:G3271,G3271)=1,0,COUNTIF($G$5:G3271,G3271) )   )</f>
        <v>0</v>
      </c>
      <c r="J3271" s="56" t="str">
        <f t="shared" si="619"/>
        <v/>
      </c>
      <c r="K3271" s="56" t="str">
        <f t="shared" si="610"/>
        <v/>
      </c>
      <c r="L3271" s="56" t="str">
        <f t="shared" si="612"/>
        <v/>
      </c>
      <c r="M3271" s="56" t="str">
        <f t="shared" si="613"/>
        <v/>
      </c>
      <c r="N3271" s="56" t="str">
        <f t="shared" si="614"/>
        <v/>
      </c>
      <c r="O3271" s="56" t="str">
        <f t="shared" si="620"/>
        <v/>
      </c>
      <c r="P3271" s="56">
        <f>IF(ISERROR(IF($X$5=1,$Y$5,)),"",IF($X$5=1,$Y$5,))</f>
        <v>0</v>
      </c>
      <c r="Q3271" s="56">
        <f>IF(ISERROR(IF($X$6=1,$Y$6,)),"",IF($X$6=1,$Y$6,))</f>
        <v>10000</v>
      </c>
      <c r="R3271" s="56">
        <f>IF(ISERROR(IF($X$7=1,$Y$7,)),"",IF($X$7=1,$Y$7,))</f>
        <v>0</v>
      </c>
      <c r="S3271" s="56">
        <f>IF(ISERROR(IF($X$8=1,$Y$8,)),"",IF($X$8=1,$Y$8,))</f>
        <v>1000</v>
      </c>
      <c r="T3271" s="56">
        <f>IF(ISERROR(IF($X$9=1,$Y$9,)),"",IF($X$9=1,$Y$9,))</f>
        <v>500</v>
      </c>
      <c r="U3271" s="56">
        <f>IF(ISERROR(IF($X$10=1,$Y$10,)),"",IF($X$10=1,$Y$10,))</f>
        <v>500</v>
      </c>
    </row>
    <row r="3272" spans="1:21" x14ac:dyDescent="0.25">
      <c r="A3272" s="75">
        <f t="shared" si="615"/>
        <v>3268</v>
      </c>
      <c r="D3272" s="56" t="s">
        <v>2650</v>
      </c>
      <c r="E3272" s="56">
        <f t="shared" si="616"/>
        <v>3268</v>
      </c>
      <c r="F3272" s="76">
        <f t="shared" si="611"/>
        <v>119</v>
      </c>
      <c r="G3272" s="56" t="str">
        <f t="shared" si="617"/>
        <v>Wayland.ArachLegs3</v>
      </c>
      <c r="H3272" s="56">
        <f t="shared" si="618"/>
        <v>3268</v>
      </c>
      <c r="I3272" s="56">
        <f>IF(G3272="",0,IF(COUNTIF($G$5:G3272,G3272)=1,0,COUNTIF($G$5:G3272,G3272) )   )</f>
        <v>0</v>
      </c>
      <c r="J3272" s="56" t="str">
        <f t="shared" si="619"/>
        <v/>
      </c>
      <c r="K3272" s="56" t="str">
        <f t="shared" si="610"/>
        <v/>
      </c>
      <c r="L3272" s="56" t="str">
        <f t="shared" si="612"/>
        <v/>
      </c>
      <c r="M3272" s="56" t="str">
        <f t="shared" si="613"/>
        <v/>
      </c>
      <c r="N3272" s="56" t="str">
        <f t="shared" si="614"/>
        <v/>
      </c>
      <c r="O3272" s="56" t="str">
        <f t="shared" si="620"/>
        <v/>
      </c>
      <c r="P3272" s="56">
        <f>IF(ISERROR(IF($X$5=1,$Y$5,)),"",IF($X$5=1,$Y$5,))</f>
        <v>0</v>
      </c>
      <c r="Q3272" s="56">
        <f>IF(ISERROR(IF($X$6=1,$Y$6,)),"",IF($X$6=1,$Y$6,))</f>
        <v>10000</v>
      </c>
      <c r="R3272" s="56">
        <f>IF(ISERROR(IF($X$7=1,$Y$7,)),"",IF($X$7=1,$Y$7,))</f>
        <v>0</v>
      </c>
      <c r="S3272" s="56">
        <f>IF(ISERROR(IF($X$8=1,$Y$8,)),"",IF($X$8=1,$Y$8,))</f>
        <v>1000</v>
      </c>
      <c r="T3272" s="56">
        <f>IF(ISERROR(IF($X$9=1,$Y$9,)),"",IF($X$9=1,$Y$9,))</f>
        <v>500</v>
      </c>
      <c r="U3272" s="56">
        <f>IF(ISERROR(IF($X$10=1,$Y$10,)),"",IF($X$10=1,$Y$10,))</f>
        <v>500</v>
      </c>
    </row>
    <row r="3273" spans="1:21" x14ac:dyDescent="0.25">
      <c r="A3273" s="75">
        <f t="shared" si="615"/>
        <v>3269</v>
      </c>
      <c r="D3273" s="56" t="s">
        <v>2651</v>
      </c>
      <c r="E3273" s="56">
        <f t="shared" si="616"/>
        <v>3269</v>
      </c>
      <c r="F3273" s="76">
        <f t="shared" si="611"/>
        <v>119</v>
      </c>
      <c r="G3273" s="56" t="str">
        <f t="shared" si="617"/>
        <v>Wayland.MSI.ASAS</v>
      </c>
      <c r="H3273" s="56">
        <f t="shared" si="618"/>
        <v>3269</v>
      </c>
      <c r="I3273" s="56">
        <f>IF(G3273="",0,IF(COUNTIF($G$5:G3273,G3273)=1,0,COUNTIF($G$5:G3273,G3273) )   )</f>
        <v>0</v>
      </c>
      <c r="J3273" s="56" t="str">
        <f t="shared" si="619"/>
        <v/>
      </c>
      <c r="K3273" s="56" t="str">
        <f t="shared" si="610"/>
        <v/>
      </c>
      <c r="L3273" s="56" t="str">
        <f t="shared" si="612"/>
        <v/>
      </c>
      <c r="M3273" s="56" t="str">
        <f t="shared" si="613"/>
        <v/>
      </c>
      <c r="N3273" s="56" t="str">
        <f t="shared" si="614"/>
        <v/>
      </c>
      <c r="O3273" s="56" t="str">
        <f t="shared" si="620"/>
        <v/>
      </c>
      <c r="P3273" s="56">
        <f>IF(ISERROR(IF($X$5=1,$Y$5,)),"",IF($X$5=1,$Y$5,))</f>
        <v>0</v>
      </c>
      <c r="Q3273" s="56">
        <f>IF(ISERROR(IF($X$6=1,$Y$6,)),"",IF($X$6=1,$Y$6,))</f>
        <v>10000</v>
      </c>
      <c r="R3273" s="56">
        <f>IF(ISERROR(IF($X$7=1,$Y$7,)),"",IF($X$7=1,$Y$7,))</f>
        <v>0</v>
      </c>
      <c r="S3273" s="56">
        <f>IF(ISERROR(IF($X$8=1,$Y$8,)),"",IF($X$8=1,$Y$8,))</f>
        <v>1000</v>
      </c>
      <c r="T3273" s="56">
        <f>IF(ISERROR(IF($X$9=1,$Y$9,)),"",IF($X$9=1,$Y$9,))</f>
        <v>500</v>
      </c>
      <c r="U3273" s="56">
        <f>IF(ISERROR(IF($X$10=1,$Y$10,)),"",IF($X$10=1,$Y$10,))</f>
        <v>500</v>
      </c>
    </row>
    <row r="3274" spans="1:21" x14ac:dyDescent="0.25">
      <c r="A3274" s="75">
        <f t="shared" si="615"/>
        <v>3270</v>
      </c>
      <c r="C3274" s="56" t="s">
        <v>2532</v>
      </c>
      <c r="E3274" s="56">
        <f t="shared" si="616"/>
        <v>3270</v>
      </c>
      <c r="F3274" s="76">
        <f t="shared" si="611"/>
        <v>119</v>
      </c>
      <c r="G3274" s="56" t="str">
        <f t="shared" si="617"/>
        <v/>
      </c>
      <c r="H3274" s="56">
        <f t="shared" si="618"/>
        <v>3270</v>
      </c>
      <c r="I3274" s="56">
        <f>IF(G3274="",0,IF(COUNTIF($G$5:G3274,G3274)=1,0,COUNTIF($G$5:G3274,G3274) )   )</f>
        <v>0</v>
      </c>
      <c r="J3274" s="56" t="str">
        <f t="shared" si="619"/>
        <v/>
      </c>
      <c r="K3274" s="56" t="str">
        <f t="shared" si="610"/>
        <v/>
      </c>
      <c r="L3274" s="56" t="str">
        <f t="shared" si="612"/>
        <v/>
      </c>
      <c r="M3274" s="56" t="str">
        <f t="shared" si="613"/>
        <v/>
      </c>
      <c r="N3274" s="56" t="str">
        <f t="shared" si="614"/>
        <v/>
      </c>
      <c r="O3274" s="56" t="str">
        <f t="shared" si="620"/>
        <v/>
      </c>
      <c r="P3274" s="56">
        <f>IF(ISERROR(IF($X$5=1,$Y$5,)),"",IF($X$5=1,$Y$5,))</f>
        <v>0</v>
      </c>
      <c r="Q3274" s="56">
        <f>IF(ISERROR(IF($X$6=1,$Y$6,)),"",IF($X$6=1,$Y$6,))</f>
        <v>10000</v>
      </c>
      <c r="R3274" s="56">
        <f>IF(ISERROR(IF($X$7=1,$Y$7,)),"",IF($X$7=1,$Y$7,))</f>
        <v>0</v>
      </c>
      <c r="S3274" s="56">
        <f>IF(ISERROR(IF($X$8=1,$Y$8,)),"",IF($X$8=1,$Y$8,))</f>
        <v>1000</v>
      </c>
      <c r="T3274" s="56">
        <f>IF(ISERROR(IF($X$9=1,$Y$9,)),"",IF($X$9=1,$Y$9,))</f>
        <v>500</v>
      </c>
      <c r="U3274" s="56">
        <f>IF(ISERROR(IF($X$10=1,$Y$10,)),"",IF($X$10=1,$Y$10,))</f>
        <v>500</v>
      </c>
    </row>
    <row r="3275" spans="1:21" x14ac:dyDescent="0.25">
      <c r="A3275" s="75">
        <f t="shared" si="615"/>
        <v>3271</v>
      </c>
      <c r="B3275" s="56" t="s">
        <v>2532</v>
      </c>
      <c r="E3275" s="56">
        <f t="shared" si="616"/>
        <v>3271</v>
      </c>
      <c r="F3275" s="76">
        <f t="shared" si="611"/>
        <v>119</v>
      </c>
      <c r="G3275" s="56" t="str">
        <f t="shared" si="617"/>
        <v/>
      </c>
      <c r="H3275" s="56">
        <f t="shared" si="618"/>
        <v>3271</v>
      </c>
      <c r="I3275" s="56">
        <f>IF(G3275="",0,IF(COUNTIF($G$5:G3275,G3275)=1,0,COUNTIF($G$5:G3275,G3275) )   )</f>
        <v>0</v>
      </c>
      <c r="J3275" s="56" t="str">
        <f t="shared" si="619"/>
        <v/>
      </c>
      <c r="K3275" s="56" t="str">
        <f t="shared" si="610"/>
        <v/>
      </c>
      <c r="L3275" s="56" t="str">
        <f t="shared" si="612"/>
        <v/>
      </c>
      <c r="M3275" s="56" t="str">
        <f t="shared" si="613"/>
        <v/>
      </c>
      <c r="N3275" s="56" t="str">
        <f t="shared" si="614"/>
        <v/>
      </c>
      <c r="O3275" s="56" t="str">
        <f t="shared" si="620"/>
        <v/>
      </c>
      <c r="P3275" s="56">
        <f>IF(ISERROR(IF($X$5=1,$Y$5,)),"",IF($X$5=1,$Y$5,))</f>
        <v>0</v>
      </c>
      <c r="Q3275" s="56">
        <f>IF(ISERROR(IF($X$6=1,$Y$6,)),"",IF($X$6=1,$Y$6,))</f>
        <v>10000</v>
      </c>
      <c r="R3275" s="56">
        <f>IF(ISERROR(IF($X$7=1,$Y$7,)),"",IF($X$7=1,$Y$7,))</f>
        <v>0</v>
      </c>
      <c r="S3275" s="56">
        <f>IF(ISERROR(IF($X$8=1,$Y$8,)),"",IF($X$8=1,$Y$8,))</f>
        <v>1000</v>
      </c>
      <c r="T3275" s="56">
        <f>IF(ISERROR(IF($X$9=1,$Y$9,)),"",IF($X$9=1,$Y$9,))</f>
        <v>500</v>
      </c>
      <c r="U3275" s="56">
        <f>IF(ISERROR(IF($X$10=1,$Y$10,)),"",IF($X$10=1,$Y$10,))</f>
        <v>500</v>
      </c>
    </row>
    <row r="3276" spans="1:21" x14ac:dyDescent="0.25">
      <c r="A3276" s="75">
        <f t="shared" si="615"/>
        <v>3272</v>
      </c>
      <c r="B3276" s="56" t="s">
        <v>2517</v>
      </c>
      <c r="E3276" s="56">
        <f t="shared" si="616"/>
        <v>3272</v>
      </c>
      <c r="F3276" s="76">
        <f t="shared" si="611"/>
        <v>119</v>
      </c>
      <c r="G3276" s="56" t="str">
        <f t="shared" si="617"/>
        <v/>
      </c>
      <c r="H3276" s="56">
        <f t="shared" si="618"/>
        <v>3272</v>
      </c>
      <c r="I3276" s="56">
        <f>IF(G3276="",0,IF(COUNTIF($G$5:G3276,G3276)=1,0,COUNTIF($G$5:G3276,G3276) )   )</f>
        <v>0</v>
      </c>
      <c r="J3276" s="56" t="str">
        <f t="shared" si="619"/>
        <v/>
      </c>
      <c r="K3276" s="56" t="str">
        <f t="shared" si="610"/>
        <v/>
      </c>
      <c r="L3276" s="56" t="str">
        <f t="shared" si="612"/>
        <v/>
      </c>
      <c r="M3276" s="56" t="str">
        <f t="shared" si="613"/>
        <v/>
      </c>
      <c r="N3276" s="56" t="str">
        <f t="shared" si="614"/>
        <v/>
      </c>
      <c r="O3276" s="56" t="str">
        <f t="shared" si="620"/>
        <v/>
      </c>
      <c r="P3276" s="56">
        <f>IF(ISERROR(IF($X$5=1,$Y$5,)),"",IF($X$5=1,$Y$5,))</f>
        <v>0</v>
      </c>
      <c r="Q3276" s="56">
        <f>IF(ISERROR(IF($X$6=1,$Y$6,)),"",IF($X$6=1,$Y$6,))</f>
        <v>10000</v>
      </c>
      <c r="R3276" s="56">
        <f>IF(ISERROR(IF($X$7=1,$Y$7,)),"",IF($X$7=1,$Y$7,))</f>
        <v>0</v>
      </c>
      <c r="S3276" s="56">
        <f>IF(ISERROR(IF($X$8=1,$Y$8,)),"",IF($X$8=1,$Y$8,))</f>
        <v>1000</v>
      </c>
      <c r="T3276" s="56">
        <f>IF(ISERROR(IF($X$9=1,$Y$9,)),"",IF($X$9=1,$Y$9,))</f>
        <v>500</v>
      </c>
      <c r="U3276" s="56">
        <f>IF(ISERROR(IF($X$10=1,$Y$10,)),"",IF($X$10=1,$Y$10,))</f>
        <v>500</v>
      </c>
    </row>
    <row r="3277" spans="1:21" x14ac:dyDescent="0.25">
      <c r="A3277" s="75">
        <f t="shared" si="615"/>
        <v>3273</v>
      </c>
      <c r="B3277" s="56" t="s">
        <v>2518</v>
      </c>
      <c r="E3277" s="56">
        <f t="shared" si="616"/>
        <v>3273</v>
      </c>
      <c r="F3277" s="76">
        <f t="shared" si="611"/>
        <v>119</v>
      </c>
      <c r="G3277" s="56" t="str">
        <f t="shared" si="617"/>
        <v/>
      </c>
      <c r="H3277" s="56">
        <f t="shared" si="618"/>
        <v>3273</v>
      </c>
      <c r="I3277" s="56">
        <f>IF(G3277="",0,IF(COUNTIF($G$5:G3277,G3277)=1,0,COUNTIF($G$5:G3277,G3277) )   )</f>
        <v>0</v>
      </c>
      <c r="J3277" s="56" t="str">
        <f t="shared" si="619"/>
        <v/>
      </c>
      <c r="K3277" s="56" t="str">
        <f t="shared" si="610"/>
        <v/>
      </c>
      <c r="L3277" s="56" t="str">
        <f t="shared" si="612"/>
        <v/>
      </c>
      <c r="M3277" s="56" t="str">
        <f t="shared" si="613"/>
        <v/>
      </c>
      <c r="N3277" s="56" t="str">
        <f t="shared" si="614"/>
        <v/>
      </c>
      <c r="O3277" s="56" t="str">
        <f t="shared" si="620"/>
        <v/>
      </c>
      <c r="P3277" s="56">
        <f>IF(ISERROR(IF($X$5=1,$Y$5,)),"",IF($X$5=1,$Y$5,))</f>
        <v>0</v>
      </c>
      <c r="Q3277" s="56">
        <f>IF(ISERROR(IF($X$6=1,$Y$6,)),"",IF($X$6=1,$Y$6,))</f>
        <v>10000</v>
      </c>
      <c r="R3277" s="56">
        <f>IF(ISERROR(IF($X$7=1,$Y$7,)),"",IF($X$7=1,$Y$7,))</f>
        <v>0</v>
      </c>
      <c r="S3277" s="56">
        <f>IF(ISERROR(IF($X$8=1,$Y$8,)),"",IF($X$8=1,$Y$8,))</f>
        <v>1000</v>
      </c>
      <c r="T3277" s="56">
        <f>IF(ISERROR(IF($X$9=1,$Y$9,)),"",IF($X$9=1,$Y$9,))</f>
        <v>500</v>
      </c>
      <c r="U3277" s="56">
        <f>IF(ISERROR(IF($X$10=1,$Y$10,)),"",IF($X$10=1,$Y$10,))</f>
        <v>500</v>
      </c>
    </row>
    <row r="3278" spans="1:21" x14ac:dyDescent="0.25">
      <c r="A3278" s="75">
        <f t="shared" si="615"/>
        <v>3274</v>
      </c>
      <c r="C3278" s="56" t="s">
        <v>6055</v>
      </c>
      <c r="E3278" s="56">
        <f t="shared" si="616"/>
        <v>3274</v>
      </c>
      <c r="F3278" s="76">
        <f t="shared" si="611"/>
        <v>120</v>
      </c>
      <c r="G3278" s="56" t="str">
        <f t="shared" si="617"/>
        <v>newnode_n1Project</v>
      </c>
      <c r="H3278" s="56">
        <f t="shared" si="618"/>
        <v>3274</v>
      </c>
      <c r="I3278" s="56">
        <f>IF(G3278="",0,IF(COUNTIF($G$5:G3278,G3278)=1,0,COUNTIF($G$5:G3278,G3278) )   )</f>
        <v>0</v>
      </c>
      <c r="J3278" s="56" t="str">
        <f t="shared" si="619"/>
        <v/>
      </c>
      <c r="K3278" s="56" t="str">
        <f t="shared" si="610"/>
        <v/>
      </c>
      <c r="L3278" s="56" t="str">
        <f t="shared" si="612"/>
        <v/>
      </c>
      <c r="M3278" s="56" t="str">
        <f t="shared" si="613"/>
        <v/>
      </c>
      <c r="N3278" s="56" t="str">
        <f t="shared" si="614"/>
        <v/>
      </c>
      <c r="O3278" s="56" t="str">
        <f t="shared" si="620"/>
        <v/>
      </c>
      <c r="P3278" s="56">
        <f>IF(ISERROR(IF($X$5=1,$Y$5,)),"",IF($X$5=1,$Y$5,))</f>
        <v>0</v>
      </c>
      <c r="Q3278" s="56">
        <f>IF(ISERROR(IF($X$6=1,$Y$6,)),"",IF($X$6=1,$Y$6,))</f>
        <v>10000</v>
      </c>
      <c r="R3278" s="56">
        <f>IF(ISERROR(IF($X$7=1,$Y$7,)),"",IF($X$7=1,$Y$7,))</f>
        <v>0</v>
      </c>
      <c r="S3278" s="56">
        <f>IF(ISERROR(IF($X$8=1,$Y$8,)),"",IF($X$8=1,$Y$8,))</f>
        <v>1000</v>
      </c>
      <c r="T3278" s="56">
        <f>IF(ISERROR(IF($X$9=1,$Y$9,)),"",IF($X$9=1,$Y$9,))</f>
        <v>500</v>
      </c>
      <c r="U3278" s="56">
        <f>IF(ISERROR(IF($X$10=1,$Y$10,)),"",IF($X$10=1,$Y$10,))</f>
        <v>500</v>
      </c>
    </row>
    <row r="3279" spans="1:21" x14ac:dyDescent="0.25">
      <c r="A3279" s="75">
        <f t="shared" si="615"/>
        <v>3275</v>
      </c>
      <c r="C3279" s="56" t="s">
        <v>2625</v>
      </c>
      <c r="E3279" s="56">
        <f t="shared" si="616"/>
        <v>3275</v>
      </c>
      <c r="F3279" s="76">
        <f t="shared" si="611"/>
        <v>120</v>
      </c>
      <c r="G3279" s="56" t="str">
        <f t="shared" si="617"/>
        <v/>
      </c>
      <c r="H3279" s="56">
        <f t="shared" si="618"/>
        <v>3275</v>
      </c>
      <c r="I3279" s="56">
        <f>IF(G3279="",0,IF(COUNTIF($G$5:G3279,G3279)=1,0,COUNTIF($G$5:G3279,G3279) )   )</f>
        <v>0</v>
      </c>
      <c r="J3279" s="56" t="str">
        <f t="shared" si="619"/>
        <v/>
      </c>
      <c r="K3279" s="56" t="str">
        <f t="shared" si="610"/>
        <v/>
      </c>
      <c r="L3279" s="56" t="str">
        <f t="shared" si="612"/>
        <v/>
      </c>
      <c r="M3279" s="56" t="str">
        <f t="shared" si="613"/>
        <v/>
      </c>
      <c r="N3279" s="56" t="str">
        <f t="shared" si="614"/>
        <v/>
      </c>
      <c r="O3279" s="56" t="str">
        <f t="shared" si="620"/>
        <v/>
      </c>
      <c r="P3279" s="56">
        <f>IF(ISERROR(IF($X$5=1,$Y$5,)),"",IF($X$5=1,$Y$5,))</f>
        <v>0</v>
      </c>
      <c r="Q3279" s="56">
        <f>IF(ISERROR(IF($X$6=1,$Y$6,)),"",IF($X$6=1,$Y$6,))</f>
        <v>10000</v>
      </c>
      <c r="R3279" s="56">
        <f>IF(ISERROR(IF($X$7=1,$Y$7,)),"",IF($X$7=1,$Y$7,))</f>
        <v>0</v>
      </c>
      <c r="S3279" s="56">
        <f>IF(ISERROR(IF($X$8=1,$Y$8,)),"",IF($X$8=1,$Y$8,))</f>
        <v>1000</v>
      </c>
      <c r="T3279" s="56">
        <f>IF(ISERROR(IF($X$9=1,$Y$9,)),"",IF($X$9=1,$Y$9,))</f>
        <v>500</v>
      </c>
      <c r="U3279" s="56">
        <f>IF(ISERROR(IF($X$10=1,$Y$10,)),"",IF($X$10=1,$Y$10,))</f>
        <v>500</v>
      </c>
    </row>
    <row r="3280" spans="1:21" x14ac:dyDescent="0.25">
      <c r="A3280" s="75">
        <f t="shared" si="615"/>
        <v>3276</v>
      </c>
      <c r="C3280" s="56" t="s">
        <v>6115</v>
      </c>
      <c r="E3280" s="56">
        <f t="shared" si="616"/>
        <v>3276</v>
      </c>
      <c r="F3280" s="76">
        <f t="shared" si="611"/>
        <v>120</v>
      </c>
      <c r="G3280" s="56" t="str">
        <f t="shared" si="617"/>
        <v/>
      </c>
      <c r="H3280" s="56">
        <f t="shared" si="618"/>
        <v>3276</v>
      </c>
      <c r="I3280" s="56">
        <f>IF(G3280="",0,IF(COUNTIF($G$5:G3280,G3280)=1,0,COUNTIF($G$5:G3280,G3280) )   )</f>
        <v>0</v>
      </c>
      <c r="J3280" s="56" t="str">
        <f t="shared" si="619"/>
        <v/>
      </c>
      <c r="K3280" s="56" t="str">
        <f t="shared" si="610"/>
        <v/>
      </c>
      <c r="L3280" s="56" t="str">
        <f t="shared" si="612"/>
        <v/>
      </c>
      <c r="M3280" s="56" t="str">
        <f t="shared" si="613"/>
        <v/>
      </c>
      <c r="N3280" s="56" t="str">
        <f t="shared" si="614"/>
        <v/>
      </c>
      <c r="O3280" s="56" t="str">
        <f t="shared" si="620"/>
        <v/>
      </c>
      <c r="P3280" s="56">
        <f>IF(ISERROR(IF($X$5=1,$Y$5,)),"",IF($X$5=1,$Y$5,))</f>
        <v>0</v>
      </c>
      <c r="Q3280" s="56">
        <f>IF(ISERROR(IF($X$6=1,$Y$6,)),"",IF($X$6=1,$Y$6,))</f>
        <v>10000</v>
      </c>
      <c r="R3280" s="56">
        <f>IF(ISERROR(IF($X$7=1,$Y$7,)),"",IF($X$7=1,$Y$7,))</f>
        <v>0</v>
      </c>
      <c r="S3280" s="56">
        <f>IF(ISERROR(IF($X$8=1,$Y$8,)),"",IF($X$8=1,$Y$8,))</f>
        <v>1000</v>
      </c>
      <c r="T3280" s="56">
        <f>IF(ISERROR(IF($X$9=1,$Y$9,)),"",IF($X$9=1,$Y$9,))</f>
        <v>500</v>
      </c>
      <c r="U3280" s="56">
        <f>IF(ISERROR(IF($X$10=1,$Y$10,)),"",IF($X$10=1,$Y$10,))</f>
        <v>500</v>
      </c>
    </row>
    <row r="3281" spans="1:21" x14ac:dyDescent="0.25">
      <c r="A3281" s="75">
        <f t="shared" si="615"/>
        <v>3277</v>
      </c>
      <c r="C3281" s="56" t="s">
        <v>2522</v>
      </c>
      <c r="E3281" s="56">
        <f t="shared" si="616"/>
        <v>3277</v>
      </c>
      <c r="F3281" s="76">
        <f t="shared" si="611"/>
        <v>120</v>
      </c>
      <c r="G3281" s="56" t="str">
        <f t="shared" si="617"/>
        <v/>
      </c>
      <c r="H3281" s="56">
        <f t="shared" si="618"/>
        <v>3277</v>
      </c>
      <c r="I3281" s="56">
        <f>IF(G3281="",0,IF(COUNTIF($G$5:G3281,G3281)=1,0,COUNTIF($G$5:G3281,G3281) )   )</f>
        <v>0</v>
      </c>
      <c r="J3281" s="56" t="str">
        <f t="shared" si="619"/>
        <v/>
      </c>
      <c r="K3281" s="56" t="str">
        <f t="shared" si="610"/>
        <v/>
      </c>
      <c r="L3281" s="56" t="str">
        <f t="shared" si="612"/>
        <v/>
      </c>
      <c r="M3281" s="56" t="str">
        <f t="shared" si="613"/>
        <v/>
      </c>
      <c r="N3281" s="56" t="str">
        <f t="shared" si="614"/>
        <v/>
      </c>
      <c r="O3281" s="56" t="str">
        <f t="shared" si="620"/>
        <v/>
      </c>
      <c r="P3281" s="56">
        <f>IF(ISERROR(IF($X$5=1,$Y$5,)),"",IF($X$5=1,$Y$5,))</f>
        <v>0</v>
      </c>
      <c r="Q3281" s="56">
        <f>IF(ISERROR(IF($X$6=1,$Y$6,)),"",IF($X$6=1,$Y$6,))</f>
        <v>10000</v>
      </c>
      <c r="R3281" s="56">
        <f>IF(ISERROR(IF($X$7=1,$Y$7,)),"",IF($X$7=1,$Y$7,))</f>
        <v>0</v>
      </c>
      <c r="S3281" s="56">
        <f>IF(ISERROR(IF($X$8=1,$Y$8,)),"",IF($X$8=1,$Y$8,))</f>
        <v>1000</v>
      </c>
      <c r="T3281" s="56">
        <f>IF(ISERROR(IF($X$9=1,$Y$9,)),"",IF($X$9=1,$Y$9,))</f>
        <v>500</v>
      </c>
      <c r="U3281" s="56">
        <f>IF(ISERROR(IF($X$10=1,$Y$10,)),"",IF($X$10=1,$Y$10,))</f>
        <v>500</v>
      </c>
    </row>
    <row r="3282" spans="1:21" x14ac:dyDescent="0.25">
      <c r="A3282" s="75">
        <f t="shared" si="615"/>
        <v>3278</v>
      </c>
      <c r="C3282" s="56" t="s">
        <v>3173</v>
      </c>
      <c r="E3282" s="56">
        <f t="shared" si="616"/>
        <v>3278</v>
      </c>
      <c r="F3282" s="76">
        <f t="shared" si="611"/>
        <v>120</v>
      </c>
      <c r="G3282" s="56" t="str">
        <f t="shared" si="617"/>
        <v/>
      </c>
      <c r="H3282" s="56">
        <f t="shared" si="618"/>
        <v>3278</v>
      </c>
      <c r="I3282" s="56">
        <f>IF(G3282="",0,IF(COUNTIF($G$5:G3282,G3282)=1,0,COUNTIF($G$5:G3282,G3282) )   )</f>
        <v>0</v>
      </c>
      <c r="J3282" s="56" t="str">
        <f t="shared" si="619"/>
        <v/>
      </c>
      <c r="K3282" s="56" t="str">
        <f t="shared" si="610"/>
        <v/>
      </c>
      <c r="L3282" s="56" t="str">
        <f t="shared" si="612"/>
        <v/>
      </c>
      <c r="M3282" s="56" t="str">
        <f t="shared" si="613"/>
        <v/>
      </c>
      <c r="N3282" s="56" t="str">
        <f t="shared" si="614"/>
        <v/>
      </c>
      <c r="O3282" s="56" t="str">
        <f t="shared" si="620"/>
        <v/>
      </c>
      <c r="P3282" s="56">
        <f>IF(ISERROR(IF($X$5=1,$Y$5,)),"",IF($X$5=1,$Y$5,))</f>
        <v>0</v>
      </c>
      <c r="Q3282" s="56">
        <f>IF(ISERROR(IF($X$6=1,$Y$6,)),"",IF($X$6=1,$Y$6,))</f>
        <v>10000</v>
      </c>
      <c r="R3282" s="56">
        <f>IF(ISERROR(IF($X$7=1,$Y$7,)),"",IF($X$7=1,$Y$7,))</f>
        <v>0</v>
      </c>
      <c r="S3282" s="56">
        <f>IF(ISERROR(IF($X$8=1,$Y$8,)),"",IF($X$8=1,$Y$8,))</f>
        <v>1000</v>
      </c>
      <c r="T3282" s="56">
        <f>IF(ISERROR(IF($X$9=1,$Y$9,)),"",IF($X$9=1,$Y$9,))</f>
        <v>500</v>
      </c>
      <c r="U3282" s="56">
        <f>IF(ISERROR(IF($X$10=1,$Y$10,)),"",IF($X$10=1,$Y$10,))</f>
        <v>500</v>
      </c>
    </row>
    <row r="3283" spans="1:21" x14ac:dyDescent="0.25">
      <c r="A3283" s="75">
        <f t="shared" si="615"/>
        <v>3279</v>
      </c>
      <c r="C3283" s="56" t="s">
        <v>6312</v>
      </c>
      <c r="E3283" s="56">
        <f t="shared" si="616"/>
        <v>3279</v>
      </c>
      <c r="F3283" s="76">
        <f t="shared" si="611"/>
        <v>120</v>
      </c>
      <c r="G3283" s="56" t="str">
        <f t="shared" si="617"/>
        <v/>
      </c>
      <c r="H3283" s="56">
        <f t="shared" si="618"/>
        <v>3279</v>
      </c>
      <c r="I3283" s="56">
        <f>IF(G3283="",0,IF(COUNTIF($G$5:G3283,G3283)=1,0,COUNTIF($G$5:G3283,G3283) )   )</f>
        <v>0</v>
      </c>
      <c r="J3283" s="56" t="str">
        <f t="shared" si="619"/>
        <v/>
      </c>
      <c r="K3283" s="56" t="str">
        <f t="shared" si="610"/>
        <v/>
      </c>
      <c r="L3283" s="56" t="str">
        <f t="shared" si="612"/>
        <v/>
      </c>
      <c r="M3283" s="56" t="str">
        <f t="shared" si="613"/>
        <v/>
      </c>
      <c r="N3283" s="56" t="str">
        <f t="shared" si="614"/>
        <v/>
      </c>
      <c r="O3283" s="56" t="str">
        <f t="shared" si="620"/>
        <v/>
      </c>
      <c r="P3283" s="56">
        <f>IF(ISERROR(IF($X$5=1,$Y$5,)),"",IF($X$5=1,$Y$5,))</f>
        <v>0</v>
      </c>
      <c r="Q3283" s="56">
        <f>IF(ISERROR(IF($X$6=1,$Y$6,)),"",IF($X$6=1,$Y$6,))</f>
        <v>10000</v>
      </c>
      <c r="R3283" s="56">
        <f>IF(ISERROR(IF($X$7=1,$Y$7,)),"",IF($X$7=1,$Y$7,))</f>
        <v>0</v>
      </c>
      <c r="S3283" s="56">
        <f>IF(ISERROR(IF($X$8=1,$Y$8,)),"",IF($X$8=1,$Y$8,))</f>
        <v>1000</v>
      </c>
      <c r="T3283" s="56">
        <f>IF(ISERROR(IF($X$9=1,$Y$9,)),"",IF($X$9=1,$Y$9,))</f>
        <v>500</v>
      </c>
      <c r="U3283" s="56">
        <f>IF(ISERROR(IF($X$10=1,$Y$10,)),"",IF($X$10=1,$Y$10,))</f>
        <v>500</v>
      </c>
    </row>
    <row r="3284" spans="1:21" x14ac:dyDescent="0.25">
      <c r="A3284" s="75">
        <f t="shared" si="615"/>
        <v>3280</v>
      </c>
      <c r="C3284" s="56" t="s">
        <v>2525</v>
      </c>
      <c r="E3284" s="56">
        <f t="shared" si="616"/>
        <v>3280</v>
      </c>
      <c r="F3284" s="76">
        <f t="shared" si="611"/>
        <v>120</v>
      </c>
      <c r="G3284" s="56" t="str">
        <f t="shared" si="617"/>
        <v/>
      </c>
      <c r="H3284" s="56">
        <f t="shared" si="618"/>
        <v>3280</v>
      </c>
      <c r="I3284" s="56">
        <f>IF(G3284="",0,IF(COUNTIF($G$5:G3284,G3284)=1,0,COUNTIF($G$5:G3284,G3284) )   )</f>
        <v>0</v>
      </c>
      <c r="J3284" s="56" t="str">
        <f t="shared" si="619"/>
        <v/>
      </c>
      <c r="K3284" s="56" t="str">
        <f t="shared" si="610"/>
        <v/>
      </c>
      <c r="L3284" s="56" t="str">
        <f t="shared" si="612"/>
        <v/>
      </c>
      <c r="M3284" s="56" t="str">
        <f t="shared" si="613"/>
        <v/>
      </c>
      <c r="N3284" s="56" t="str">
        <f t="shared" si="614"/>
        <v/>
      </c>
      <c r="O3284" s="56" t="str">
        <f t="shared" si="620"/>
        <v/>
      </c>
      <c r="P3284" s="56">
        <f>IF(ISERROR(IF($X$5=1,$Y$5,)),"",IF($X$5=1,$Y$5,))</f>
        <v>0</v>
      </c>
      <c r="Q3284" s="56">
        <f>IF(ISERROR(IF($X$6=1,$Y$6,)),"",IF($X$6=1,$Y$6,))</f>
        <v>10000</v>
      </c>
      <c r="R3284" s="56">
        <f>IF(ISERROR(IF($X$7=1,$Y$7,)),"",IF($X$7=1,$Y$7,))</f>
        <v>0</v>
      </c>
      <c r="S3284" s="56">
        <f>IF(ISERROR(IF($X$8=1,$Y$8,)),"",IF($X$8=1,$Y$8,))</f>
        <v>1000</v>
      </c>
      <c r="T3284" s="56">
        <f>IF(ISERROR(IF($X$9=1,$Y$9,)),"",IF($X$9=1,$Y$9,))</f>
        <v>500</v>
      </c>
      <c r="U3284" s="56">
        <f>IF(ISERROR(IF($X$10=1,$Y$10,)),"",IF($X$10=1,$Y$10,))</f>
        <v>500</v>
      </c>
    </row>
    <row r="3285" spans="1:21" x14ac:dyDescent="0.25">
      <c r="A3285" s="75">
        <f t="shared" si="615"/>
        <v>3281</v>
      </c>
      <c r="C3285" s="56" t="s">
        <v>2526</v>
      </c>
      <c r="E3285" s="56">
        <f t="shared" si="616"/>
        <v>3281</v>
      </c>
      <c r="F3285" s="76">
        <f t="shared" si="611"/>
        <v>120</v>
      </c>
      <c r="G3285" s="56" t="str">
        <f t="shared" si="617"/>
        <v/>
      </c>
      <c r="H3285" s="56">
        <f t="shared" si="618"/>
        <v>3281</v>
      </c>
      <c r="I3285" s="56">
        <f>IF(G3285="",0,IF(COUNTIF($G$5:G3285,G3285)=1,0,COUNTIF($G$5:G3285,G3285) )   )</f>
        <v>0</v>
      </c>
      <c r="J3285" s="56" t="str">
        <f t="shared" si="619"/>
        <v/>
      </c>
      <c r="K3285" s="56" t="str">
        <f t="shared" si="610"/>
        <v/>
      </c>
      <c r="L3285" s="56" t="str">
        <f t="shared" si="612"/>
        <v/>
      </c>
      <c r="M3285" s="56" t="str">
        <f t="shared" si="613"/>
        <v/>
      </c>
      <c r="N3285" s="56" t="str">
        <f t="shared" si="614"/>
        <v/>
      </c>
      <c r="O3285" s="56" t="str">
        <f t="shared" si="620"/>
        <v/>
      </c>
      <c r="P3285" s="56">
        <f>IF(ISERROR(IF($X$5=1,$Y$5,)),"",IF($X$5=1,$Y$5,))</f>
        <v>0</v>
      </c>
      <c r="Q3285" s="56">
        <f>IF(ISERROR(IF($X$6=1,$Y$6,)),"",IF($X$6=1,$Y$6,))</f>
        <v>10000</v>
      </c>
      <c r="R3285" s="56">
        <f>IF(ISERROR(IF($X$7=1,$Y$7,)),"",IF($X$7=1,$Y$7,))</f>
        <v>0</v>
      </c>
      <c r="S3285" s="56">
        <f>IF(ISERROR(IF($X$8=1,$Y$8,)),"",IF($X$8=1,$Y$8,))</f>
        <v>1000</v>
      </c>
      <c r="T3285" s="56">
        <f>IF(ISERROR(IF($X$9=1,$Y$9,)),"",IF($X$9=1,$Y$9,))</f>
        <v>500</v>
      </c>
      <c r="U3285" s="56">
        <f>IF(ISERROR(IF($X$10=1,$Y$10,)),"",IF($X$10=1,$Y$10,))</f>
        <v>500</v>
      </c>
    </row>
    <row r="3286" spans="1:21" x14ac:dyDescent="0.25">
      <c r="A3286" s="75">
        <f t="shared" si="615"/>
        <v>3282</v>
      </c>
      <c r="C3286" s="56" t="s">
        <v>2527</v>
      </c>
      <c r="E3286" s="56">
        <f t="shared" si="616"/>
        <v>3282</v>
      </c>
      <c r="F3286" s="76">
        <f t="shared" si="611"/>
        <v>120</v>
      </c>
      <c r="G3286" s="56" t="str">
        <f t="shared" si="617"/>
        <v/>
      </c>
      <c r="H3286" s="56">
        <f t="shared" si="618"/>
        <v>3282</v>
      </c>
      <c r="I3286" s="56">
        <f>IF(G3286="",0,IF(COUNTIF($G$5:G3286,G3286)=1,0,COUNTIF($G$5:G3286,G3286) )   )</f>
        <v>0</v>
      </c>
      <c r="J3286" s="56" t="str">
        <f t="shared" si="619"/>
        <v/>
      </c>
      <c r="K3286" s="56" t="str">
        <f t="shared" si="610"/>
        <v/>
      </c>
      <c r="L3286" s="56" t="str">
        <f t="shared" si="612"/>
        <v/>
      </c>
      <c r="M3286" s="56" t="str">
        <f t="shared" si="613"/>
        <v/>
      </c>
      <c r="N3286" s="56" t="str">
        <f t="shared" si="614"/>
        <v/>
      </c>
      <c r="O3286" s="56" t="str">
        <f t="shared" si="620"/>
        <v/>
      </c>
      <c r="P3286" s="56">
        <f>IF(ISERROR(IF($X$5=1,$Y$5,)),"",IF($X$5=1,$Y$5,))</f>
        <v>0</v>
      </c>
      <c r="Q3286" s="56">
        <f>IF(ISERROR(IF($X$6=1,$Y$6,)),"",IF($X$6=1,$Y$6,))</f>
        <v>10000</v>
      </c>
      <c r="R3286" s="56">
        <f>IF(ISERROR(IF($X$7=1,$Y$7,)),"",IF($X$7=1,$Y$7,))</f>
        <v>0</v>
      </c>
      <c r="S3286" s="56">
        <f>IF(ISERROR(IF($X$8=1,$Y$8,)),"",IF($X$8=1,$Y$8,))</f>
        <v>1000</v>
      </c>
      <c r="T3286" s="56">
        <f>IF(ISERROR(IF($X$9=1,$Y$9,)),"",IF($X$9=1,$Y$9,))</f>
        <v>500</v>
      </c>
      <c r="U3286" s="56">
        <f>IF(ISERROR(IF($X$10=1,$Y$10,)),"",IF($X$10=1,$Y$10,))</f>
        <v>500</v>
      </c>
    </row>
    <row r="3287" spans="1:21" x14ac:dyDescent="0.25">
      <c r="A3287" s="75">
        <f t="shared" si="615"/>
        <v>3283</v>
      </c>
      <c r="C3287" s="56" t="s">
        <v>6056</v>
      </c>
      <c r="E3287" s="56">
        <f t="shared" si="616"/>
        <v>3283</v>
      </c>
      <c r="F3287" s="76">
        <f t="shared" si="611"/>
        <v>120</v>
      </c>
      <c r="G3287" s="56" t="str">
        <f t="shared" si="617"/>
        <v/>
      </c>
      <c r="H3287" s="56">
        <f t="shared" si="618"/>
        <v>3283</v>
      </c>
      <c r="I3287" s="56">
        <f>IF(G3287="",0,IF(COUNTIF($G$5:G3287,G3287)=1,0,COUNTIF($G$5:G3287,G3287) )   )</f>
        <v>0</v>
      </c>
      <c r="J3287" s="56" t="str">
        <f t="shared" si="619"/>
        <v/>
      </c>
      <c r="K3287" s="56" t="str">
        <f t="shared" si="610"/>
        <v/>
      </c>
      <c r="L3287" s="56" t="str">
        <f t="shared" si="612"/>
        <v/>
      </c>
      <c r="M3287" s="56" t="str">
        <f t="shared" si="613"/>
        <v/>
      </c>
      <c r="N3287" s="56" t="str">
        <f t="shared" si="614"/>
        <v/>
      </c>
      <c r="O3287" s="56" t="str">
        <f t="shared" si="620"/>
        <v/>
      </c>
      <c r="P3287" s="56">
        <f>IF(ISERROR(IF($X$5=1,$Y$5,)),"",IF($X$5=1,$Y$5,))</f>
        <v>0</v>
      </c>
      <c r="Q3287" s="56">
        <f>IF(ISERROR(IF($X$6=1,$Y$6,)),"",IF($X$6=1,$Y$6,))</f>
        <v>10000</v>
      </c>
      <c r="R3287" s="56">
        <f>IF(ISERROR(IF($X$7=1,$Y$7,)),"",IF($X$7=1,$Y$7,))</f>
        <v>0</v>
      </c>
      <c r="S3287" s="56">
        <f>IF(ISERROR(IF($X$8=1,$Y$8,)),"",IF($X$8=1,$Y$8,))</f>
        <v>1000</v>
      </c>
      <c r="T3287" s="56">
        <f>IF(ISERROR(IF($X$9=1,$Y$9,)),"",IF($X$9=1,$Y$9,))</f>
        <v>500</v>
      </c>
      <c r="U3287" s="56">
        <f>IF(ISERROR(IF($X$10=1,$Y$10,)),"",IF($X$10=1,$Y$10,))</f>
        <v>500</v>
      </c>
    </row>
    <row r="3288" spans="1:21" x14ac:dyDescent="0.25">
      <c r="A3288" s="75">
        <f t="shared" si="615"/>
        <v>3284</v>
      </c>
      <c r="C3288" s="56" t="s">
        <v>2529</v>
      </c>
      <c r="E3288" s="56">
        <f t="shared" si="616"/>
        <v>3284</v>
      </c>
      <c r="F3288" s="76">
        <f t="shared" si="611"/>
        <v>120</v>
      </c>
      <c r="G3288" s="56" t="str">
        <f t="shared" si="617"/>
        <v/>
      </c>
      <c r="H3288" s="56">
        <f t="shared" si="618"/>
        <v>3284</v>
      </c>
      <c r="I3288" s="56">
        <f>IF(G3288="",0,IF(COUNTIF($G$5:G3288,G3288)=1,0,COUNTIF($G$5:G3288,G3288) )   )</f>
        <v>0</v>
      </c>
      <c r="J3288" s="56" t="str">
        <f t="shared" si="619"/>
        <v/>
      </c>
      <c r="K3288" s="56" t="str">
        <f t="shared" si="610"/>
        <v/>
      </c>
      <c r="L3288" s="56" t="str">
        <f t="shared" si="612"/>
        <v/>
      </c>
      <c r="M3288" s="56" t="str">
        <f t="shared" si="613"/>
        <v/>
      </c>
      <c r="N3288" s="56" t="str">
        <f t="shared" si="614"/>
        <v/>
      </c>
      <c r="O3288" s="56" t="str">
        <f t="shared" si="620"/>
        <v/>
      </c>
      <c r="P3288" s="56">
        <f>IF(ISERROR(IF($X$5=1,$Y$5,)),"",IF($X$5=1,$Y$5,))</f>
        <v>0</v>
      </c>
      <c r="Q3288" s="56">
        <f>IF(ISERROR(IF($X$6=1,$Y$6,)),"",IF($X$6=1,$Y$6,))</f>
        <v>10000</v>
      </c>
      <c r="R3288" s="56">
        <f>IF(ISERROR(IF($X$7=1,$Y$7,)),"",IF($X$7=1,$Y$7,))</f>
        <v>0</v>
      </c>
      <c r="S3288" s="56">
        <f>IF(ISERROR(IF($X$8=1,$Y$8,)),"",IF($X$8=1,$Y$8,))</f>
        <v>1000</v>
      </c>
      <c r="T3288" s="56">
        <f>IF(ISERROR(IF($X$9=1,$Y$9,)),"",IF($X$9=1,$Y$9,))</f>
        <v>500</v>
      </c>
      <c r="U3288" s="56">
        <f>IF(ISERROR(IF($X$10=1,$Y$10,)),"",IF($X$10=1,$Y$10,))</f>
        <v>500</v>
      </c>
    </row>
    <row r="3289" spans="1:21" x14ac:dyDescent="0.25">
      <c r="A3289" s="75">
        <f t="shared" si="615"/>
        <v>3285</v>
      </c>
      <c r="C3289" s="56" t="s">
        <v>2518</v>
      </c>
      <c r="E3289" s="56">
        <f t="shared" si="616"/>
        <v>3285</v>
      </c>
      <c r="F3289" s="76">
        <f t="shared" si="611"/>
        <v>120</v>
      </c>
      <c r="G3289" s="56" t="str">
        <f t="shared" si="617"/>
        <v/>
      </c>
      <c r="H3289" s="56">
        <f t="shared" si="618"/>
        <v>3285</v>
      </c>
      <c r="I3289" s="56">
        <f>IF(G3289="",0,IF(COUNTIF($G$5:G3289,G3289)=1,0,COUNTIF($G$5:G3289,G3289) )   )</f>
        <v>0</v>
      </c>
      <c r="J3289" s="56" t="str">
        <f t="shared" si="619"/>
        <v/>
      </c>
      <c r="K3289" s="56" t="str">
        <f t="shared" si="610"/>
        <v/>
      </c>
      <c r="L3289" s="56" t="str">
        <f t="shared" si="612"/>
        <v/>
      </c>
      <c r="M3289" s="56" t="str">
        <f t="shared" si="613"/>
        <v/>
      </c>
      <c r="N3289" s="56" t="str">
        <f t="shared" si="614"/>
        <v/>
      </c>
      <c r="O3289" s="56" t="str">
        <f t="shared" si="620"/>
        <v/>
      </c>
      <c r="P3289" s="56">
        <f>IF(ISERROR(IF($X$5=1,$Y$5,)),"",IF($X$5=1,$Y$5,))</f>
        <v>0</v>
      </c>
      <c r="Q3289" s="56">
        <f>IF(ISERROR(IF($X$6=1,$Y$6,)),"",IF($X$6=1,$Y$6,))</f>
        <v>10000</v>
      </c>
      <c r="R3289" s="56">
        <f>IF(ISERROR(IF($X$7=1,$Y$7,)),"",IF($X$7=1,$Y$7,))</f>
        <v>0</v>
      </c>
      <c r="S3289" s="56">
        <f>IF(ISERROR(IF($X$8=1,$Y$8,)),"",IF($X$8=1,$Y$8,))</f>
        <v>1000</v>
      </c>
      <c r="T3289" s="56">
        <f>IF(ISERROR(IF($X$9=1,$Y$9,)),"",IF($X$9=1,$Y$9,))</f>
        <v>500</v>
      </c>
      <c r="U3289" s="56">
        <f>IF(ISERROR(IF($X$10=1,$Y$10,)),"",IF($X$10=1,$Y$10,))</f>
        <v>500</v>
      </c>
    </row>
    <row r="3290" spans="1:21" x14ac:dyDescent="0.25">
      <c r="A3290" s="75">
        <f t="shared" si="615"/>
        <v>3286</v>
      </c>
      <c r="D3290" s="56" t="s">
        <v>2628</v>
      </c>
      <c r="E3290" s="56">
        <f t="shared" si="616"/>
        <v>3286</v>
      </c>
      <c r="F3290" s="76">
        <f t="shared" si="611"/>
        <v>120</v>
      </c>
      <c r="G3290" s="56" t="str">
        <f t="shared" si="617"/>
        <v>N1.BlockA</v>
      </c>
      <c r="H3290" s="56">
        <f t="shared" si="618"/>
        <v>3286</v>
      </c>
      <c r="I3290" s="56">
        <f>IF(G3290="",0,IF(COUNTIF($G$5:G3290,G3290)=1,0,COUNTIF($G$5:G3290,G3290) )   )</f>
        <v>0</v>
      </c>
      <c r="J3290" s="56" t="str">
        <f t="shared" si="619"/>
        <v/>
      </c>
      <c r="K3290" s="56" t="str">
        <f t="shared" si="610"/>
        <v/>
      </c>
      <c r="L3290" s="56" t="str">
        <f t="shared" si="612"/>
        <v/>
      </c>
      <c r="M3290" s="56" t="str">
        <f t="shared" si="613"/>
        <v/>
      </c>
      <c r="N3290" s="56" t="str">
        <f t="shared" si="614"/>
        <v/>
      </c>
      <c r="O3290" s="56" t="str">
        <f t="shared" si="620"/>
        <v/>
      </c>
      <c r="P3290" s="56">
        <f>IF(ISERROR(IF($X$5=1,$Y$5,)),"",IF($X$5=1,$Y$5,))</f>
        <v>0</v>
      </c>
      <c r="Q3290" s="56">
        <f>IF(ISERROR(IF($X$6=1,$Y$6,)),"",IF($X$6=1,$Y$6,))</f>
        <v>10000</v>
      </c>
      <c r="R3290" s="56">
        <f>IF(ISERROR(IF($X$7=1,$Y$7,)),"",IF($X$7=1,$Y$7,))</f>
        <v>0</v>
      </c>
      <c r="S3290" s="56">
        <f>IF(ISERROR(IF($X$8=1,$Y$8,)),"",IF($X$8=1,$Y$8,))</f>
        <v>1000</v>
      </c>
      <c r="T3290" s="56">
        <f>IF(ISERROR(IF($X$9=1,$Y$9,)),"",IF($X$9=1,$Y$9,))</f>
        <v>500</v>
      </c>
      <c r="U3290" s="56">
        <f>IF(ISERROR(IF($X$10=1,$Y$10,)),"",IF($X$10=1,$Y$10,))</f>
        <v>500</v>
      </c>
    </row>
    <row r="3291" spans="1:21" x14ac:dyDescent="0.25">
      <c r="A3291" s="75">
        <f t="shared" si="615"/>
        <v>3287</v>
      </c>
      <c r="D3291" s="56" t="s">
        <v>2629</v>
      </c>
      <c r="E3291" s="56">
        <f t="shared" si="616"/>
        <v>3287</v>
      </c>
      <c r="F3291" s="76">
        <f t="shared" si="611"/>
        <v>120</v>
      </c>
      <c r="G3291" s="56" t="str">
        <f t="shared" si="617"/>
        <v>N1.BlockB</v>
      </c>
      <c r="H3291" s="56">
        <f t="shared" si="618"/>
        <v>3287</v>
      </c>
      <c r="I3291" s="56">
        <f>IF(G3291="",0,IF(COUNTIF($G$5:G3291,G3291)=1,0,COUNTIF($G$5:G3291,G3291) )   )</f>
        <v>0</v>
      </c>
      <c r="J3291" s="56" t="str">
        <f t="shared" si="619"/>
        <v/>
      </c>
      <c r="K3291" s="56" t="str">
        <f t="shared" si="610"/>
        <v/>
      </c>
      <c r="L3291" s="56" t="str">
        <f t="shared" si="612"/>
        <v/>
      </c>
      <c r="M3291" s="56" t="str">
        <f t="shared" si="613"/>
        <v/>
      </c>
      <c r="N3291" s="56" t="str">
        <f t="shared" si="614"/>
        <v/>
      </c>
      <c r="O3291" s="56" t="str">
        <f t="shared" si="620"/>
        <v/>
      </c>
      <c r="P3291" s="56">
        <f>IF(ISERROR(IF($X$5=1,$Y$5,)),"",IF($X$5=1,$Y$5,))</f>
        <v>0</v>
      </c>
      <c r="Q3291" s="56">
        <f>IF(ISERROR(IF($X$6=1,$Y$6,)),"",IF($X$6=1,$Y$6,))</f>
        <v>10000</v>
      </c>
      <c r="R3291" s="56">
        <f>IF(ISERROR(IF($X$7=1,$Y$7,)),"",IF($X$7=1,$Y$7,))</f>
        <v>0</v>
      </c>
      <c r="S3291" s="56">
        <f>IF(ISERROR(IF($X$8=1,$Y$8,)),"",IF($X$8=1,$Y$8,))</f>
        <v>1000</v>
      </c>
      <c r="T3291" s="56">
        <f>IF(ISERROR(IF($X$9=1,$Y$9,)),"",IF($X$9=1,$Y$9,))</f>
        <v>500</v>
      </c>
      <c r="U3291" s="56">
        <f>IF(ISERROR(IF($X$10=1,$Y$10,)),"",IF($X$10=1,$Y$10,))</f>
        <v>500</v>
      </c>
    </row>
    <row r="3292" spans="1:21" x14ac:dyDescent="0.25">
      <c r="A3292" s="75">
        <f t="shared" si="615"/>
        <v>3288</v>
      </c>
      <c r="D3292" s="56" t="s">
        <v>2630</v>
      </c>
      <c r="E3292" s="56">
        <f t="shared" si="616"/>
        <v>3288</v>
      </c>
      <c r="F3292" s="76">
        <f t="shared" si="611"/>
        <v>120</v>
      </c>
      <c r="G3292" s="56" t="str">
        <f t="shared" si="617"/>
        <v>BlockB.decoupler</v>
      </c>
      <c r="H3292" s="56">
        <f t="shared" si="618"/>
        <v>3288</v>
      </c>
      <c r="I3292" s="56">
        <f>IF(G3292="",0,IF(COUNTIF($G$5:G3292,G3292)=1,0,COUNTIF($G$5:G3292,G3292) )   )</f>
        <v>0</v>
      </c>
      <c r="J3292" s="56" t="str">
        <f t="shared" si="619"/>
        <v/>
      </c>
      <c r="K3292" s="56" t="str">
        <f t="shared" si="610"/>
        <v/>
      </c>
      <c r="L3292" s="56" t="str">
        <f t="shared" si="612"/>
        <v/>
      </c>
      <c r="M3292" s="56" t="str">
        <f t="shared" si="613"/>
        <v/>
      </c>
      <c r="N3292" s="56" t="str">
        <f t="shared" si="614"/>
        <v/>
      </c>
      <c r="O3292" s="56" t="str">
        <f t="shared" si="620"/>
        <v/>
      </c>
      <c r="P3292" s="56">
        <f>IF(ISERROR(IF($X$5=1,$Y$5,)),"",IF($X$5=1,$Y$5,))</f>
        <v>0</v>
      </c>
      <c r="Q3292" s="56">
        <f>IF(ISERROR(IF($X$6=1,$Y$6,)),"",IF($X$6=1,$Y$6,))</f>
        <v>10000</v>
      </c>
      <c r="R3292" s="56">
        <f>IF(ISERROR(IF($X$7=1,$Y$7,)),"",IF($X$7=1,$Y$7,))</f>
        <v>0</v>
      </c>
      <c r="S3292" s="56">
        <f>IF(ISERROR(IF($X$8=1,$Y$8,)),"",IF($X$8=1,$Y$8,))</f>
        <v>1000</v>
      </c>
      <c r="T3292" s="56">
        <f>IF(ISERROR(IF($X$9=1,$Y$9,)),"",IF($X$9=1,$Y$9,))</f>
        <v>500</v>
      </c>
      <c r="U3292" s="56">
        <f>IF(ISERROR(IF($X$10=1,$Y$10,)),"",IF($X$10=1,$Y$10,))</f>
        <v>500</v>
      </c>
    </row>
    <row r="3293" spans="1:21" x14ac:dyDescent="0.25">
      <c r="A3293" s="75">
        <f t="shared" si="615"/>
        <v>3289</v>
      </c>
      <c r="D3293" s="56" t="s">
        <v>2631</v>
      </c>
      <c r="E3293" s="56">
        <f t="shared" si="616"/>
        <v>3289</v>
      </c>
      <c r="F3293" s="76">
        <f t="shared" si="611"/>
        <v>120</v>
      </c>
      <c r="G3293" s="56" t="str">
        <f t="shared" si="617"/>
        <v>Block.D</v>
      </c>
      <c r="H3293" s="56">
        <f t="shared" si="618"/>
        <v>3289</v>
      </c>
      <c r="I3293" s="56">
        <f>IF(G3293="",0,IF(COUNTIF($G$5:G3293,G3293)=1,0,COUNTIF($G$5:G3293,G3293) )   )</f>
        <v>0</v>
      </c>
      <c r="J3293" s="56" t="str">
        <f t="shared" si="619"/>
        <v/>
      </c>
      <c r="K3293" s="56" t="str">
        <f t="shared" si="610"/>
        <v/>
      </c>
      <c r="L3293" s="56" t="str">
        <f t="shared" si="612"/>
        <v/>
      </c>
      <c r="M3293" s="56" t="str">
        <f t="shared" si="613"/>
        <v/>
      </c>
      <c r="N3293" s="56" t="str">
        <f t="shared" si="614"/>
        <v/>
      </c>
      <c r="O3293" s="56" t="str">
        <f t="shared" si="620"/>
        <v/>
      </c>
      <c r="P3293" s="56">
        <f>IF(ISERROR(IF($X$5=1,$Y$5,)),"",IF($X$5=1,$Y$5,))</f>
        <v>0</v>
      </c>
      <c r="Q3293" s="56">
        <f>IF(ISERROR(IF($X$6=1,$Y$6,)),"",IF($X$6=1,$Y$6,))</f>
        <v>10000</v>
      </c>
      <c r="R3293" s="56">
        <f>IF(ISERROR(IF($X$7=1,$Y$7,)),"",IF($X$7=1,$Y$7,))</f>
        <v>0</v>
      </c>
      <c r="S3293" s="56">
        <f>IF(ISERROR(IF($X$8=1,$Y$8,)),"",IF($X$8=1,$Y$8,))</f>
        <v>1000</v>
      </c>
      <c r="T3293" s="56">
        <f>IF(ISERROR(IF($X$9=1,$Y$9,)),"",IF($X$9=1,$Y$9,))</f>
        <v>500</v>
      </c>
      <c r="U3293" s="56">
        <f>IF(ISERROR(IF($X$10=1,$Y$10,)),"",IF($X$10=1,$Y$10,))</f>
        <v>500</v>
      </c>
    </row>
    <row r="3294" spans="1:21" x14ac:dyDescent="0.25">
      <c r="A3294" s="75">
        <f t="shared" si="615"/>
        <v>3290</v>
      </c>
      <c r="D3294" s="56" t="s">
        <v>2632</v>
      </c>
      <c r="E3294" s="56">
        <f t="shared" si="616"/>
        <v>3290</v>
      </c>
      <c r="F3294" s="76">
        <f t="shared" si="611"/>
        <v>120</v>
      </c>
      <c r="G3294" s="56" t="str">
        <f t="shared" si="617"/>
        <v>BlockD.decoupler</v>
      </c>
      <c r="H3294" s="56">
        <f t="shared" si="618"/>
        <v>3290</v>
      </c>
      <c r="I3294" s="56">
        <f>IF(G3294="",0,IF(COUNTIF($G$5:G3294,G3294)=1,0,COUNTIF($G$5:G3294,G3294) )   )</f>
        <v>0</v>
      </c>
      <c r="J3294" s="56" t="str">
        <f t="shared" si="619"/>
        <v/>
      </c>
      <c r="K3294" s="56" t="str">
        <f t="shared" si="610"/>
        <v/>
      </c>
      <c r="L3294" s="56" t="str">
        <f t="shared" si="612"/>
        <v/>
      </c>
      <c r="M3294" s="56" t="str">
        <f t="shared" si="613"/>
        <v/>
      </c>
      <c r="N3294" s="56" t="str">
        <f t="shared" si="614"/>
        <v/>
      </c>
      <c r="O3294" s="56" t="str">
        <f t="shared" si="620"/>
        <v/>
      </c>
      <c r="P3294" s="56">
        <f>IF(ISERROR(IF($X$5=1,$Y$5,)),"",IF($X$5=1,$Y$5,))</f>
        <v>0</v>
      </c>
      <c r="Q3294" s="56">
        <f>IF(ISERROR(IF($X$6=1,$Y$6,)),"",IF($X$6=1,$Y$6,))</f>
        <v>10000</v>
      </c>
      <c r="R3294" s="56">
        <f>IF(ISERROR(IF($X$7=1,$Y$7,)),"",IF($X$7=1,$Y$7,))</f>
        <v>0</v>
      </c>
      <c r="S3294" s="56">
        <f>IF(ISERROR(IF($X$8=1,$Y$8,)),"",IF($X$8=1,$Y$8,))</f>
        <v>1000</v>
      </c>
      <c r="T3294" s="56">
        <f>IF(ISERROR(IF($X$9=1,$Y$9,)),"",IF($X$9=1,$Y$9,))</f>
        <v>500</v>
      </c>
      <c r="U3294" s="56">
        <f>IF(ISERROR(IF($X$10=1,$Y$10,)),"",IF($X$10=1,$Y$10,))</f>
        <v>500</v>
      </c>
    </row>
    <row r="3295" spans="1:21" x14ac:dyDescent="0.25">
      <c r="A3295" s="75">
        <f t="shared" si="615"/>
        <v>3291</v>
      </c>
      <c r="D3295" s="56" t="s">
        <v>2633</v>
      </c>
      <c r="E3295" s="56">
        <f t="shared" si="616"/>
        <v>3291</v>
      </c>
      <c r="F3295" s="76">
        <f t="shared" si="611"/>
        <v>120</v>
      </c>
      <c r="G3295" s="56" t="str">
        <f t="shared" si="617"/>
        <v>BlockG.decoupler</v>
      </c>
      <c r="H3295" s="56">
        <f t="shared" si="618"/>
        <v>3291</v>
      </c>
      <c r="I3295" s="56">
        <f>IF(G3295="",0,IF(COUNTIF($G$5:G3295,G3295)=1,0,COUNTIF($G$5:G3295,G3295) )   )</f>
        <v>0</v>
      </c>
      <c r="J3295" s="56" t="str">
        <f t="shared" si="619"/>
        <v/>
      </c>
      <c r="K3295" s="56" t="str">
        <f t="shared" si="610"/>
        <v/>
      </c>
      <c r="L3295" s="56" t="str">
        <f t="shared" si="612"/>
        <v/>
      </c>
      <c r="M3295" s="56" t="str">
        <f t="shared" si="613"/>
        <v/>
      </c>
      <c r="N3295" s="56" t="str">
        <f t="shared" si="614"/>
        <v/>
      </c>
      <c r="O3295" s="56" t="str">
        <f t="shared" si="620"/>
        <v/>
      </c>
      <c r="P3295" s="56">
        <f>IF(ISERROR(IF($X$5=1,$Y$5,)),"",IF($X$5=1,$Y$5,))</f>
        <v>0</v>
      </c>
      <c r="Q3295" s="56">
        <f>IF(ISERROR(IF($X$6=1,$Y$6,)),"",IF($X$6=1,$Y$6,))</f>
        <v>10000</v>
      </c>
      <c r="R3295" s="56">
        <f>IF(ISERROR(IF($X$7=1,$Y$7,)),"",IF($X$7=1,$Y$7,))</f>
        <v>0</v>
      </c>
      <c r="S3295" s="56">
        <f>IF(ISERROR(IF($X$8=1,$Y$8,)),"",IF($X$8=1,$Y$8,))</f>
        <v>1000</v>
      </c>
      <c r="T3295" s="56">
        <f>IF(ISERROR(IF($X$9=1,$Y$9,)),"",IF($X$9=1,$Y$9,))</f>
        <v>500</v>
      </c>
      <c r="U3295" s="56">
        <f>IF(ISERROR(IF($X$10=1,$Y$10,)),"",IF($X$10=1,$Y$10,))</f>
        <v>500</v>
      </c>
    </row>
    <row r="3296" spans="1:21" x14ac:dyDescent="0.25">
      <c r="A3296" s="75">
        <f t="shared" si="615"/>
        <v>3292</v>
      </c>
      <c r="D3296" s="56" t="s">
        <v>2634</v>
      </c>
      <c r="E3296" s="56">
        <f t="shared" si="616"/>
        <v>3292</v>
      </c>
      <c r="F3296" s="76">
        <f t="shared" si="611"/>
        <v>120</v>
      </c>
      <c r="G3296" s="56" t="str">
        <f t="shared" si="617"/>
        <v>N1.BlockV</v>
      </c>
      <c r="H3296" s="56">
        <f t="shared" si="618"/>
        <v>3292</v>
      </c>
      <c r="I3296" s="56">
        <f>IF(G3296="",0,IF(COUNTIF($G$5:G3296,G3296)=1,0,COUNTIF($G$5:G3296,G3296) )   )</f>
        <v>0</v>
      </c>
      <c r="J3296" s="56" t="str">
        <f t="shared" si="619"/>
        <v/>
      </c>
      <c r="K3296" s="56" t="str">
        <f t="shared" si="610"/>
        <v/>
      </c>
      <c r="L3296" s="56" t="str">
        <f t="shared" si="612"/>
        <v/>
      </c>
      <c r="M3296" s="56" t="str">
        <f t="shared" si="613"/>
        <v/>
      </c>
      <c r="N3296" s="56" t="str">
        <f t="shared" si="614"/>
        <v/>
      </c>
      <c r="O3296" s="56" t="str">
        <f t="shared" si="620"/>
        <v/>
      </c>
      <c r="P3296" s="56">
        <f>IF(ISERROR(IF($X$5=1,$Y$5,)),"",IF($X$5=1,$Y$5,))</f>
        <v>0</v>
      </c>
      <c r="Q3296" s="56">
        <f>IF(ISERROR(IF($X$6=1,$Y$6,)),"",IF($X$6=1,$Y$6,))</f>
        <v>10000</v>
      </c>
      <c r="R3296" s="56">
        <f>IF(ISERROR(IF($X$7=1,$Y$7,)),"",IF($X$7=1,$Y$7,))</f>
        <v>0</v>
      </c>
      <c r="S3296" s="56">
        <f>IF(ISERROR(IF($X$8=1,$Y$8,)),"",IF($X$8=1,$Y$8,))</f>
        <v>1000</v>
      </c>
      <c r="T3296" s="56">
        <f>IF(ISERROR(IF($X$9=1,$Y$9,)),"",IF($X$9=1,$Y$9,))</f>
        <v>500</v>
      </c>
      <c r="U3296" s="56">
        <f>IF(ISERROR(IF($X$10=1,$Y$10,)),"",IF($X$10=1,$Y$10,))</f>
        <v>500</v>
      </c>
    </row>
    <row r="3297" spans="1:21" x14ac:dyDescent="0.25">
      <c r="A3297" s="75">
        <f t="shared" si="615"/>
        <v>3293</v>
      </c>
      <c r="D3297" s="56" t="s">
        <v>2635</v>
      </c>
      <c r="E3297" s="56">
        <f t="shared" si="616"/>
        <v>3293</v>
      </c>
      <c r="F3297" s="76">
        <f t="shared" si="611"/>
        <v>120</v>
      </c>
      <c r="G3297" s="56" t="str">
        <f t="shared" si="617"/>
        <v>BlockV.decoupler</v>
      </c>
      <c r="H3297" s="56">
        <f t="shared" si="618"/>
        <v>3293</v>
      </c>
      <c r="I3297" s="56">
        <f>IF(G3297="",0,IF(COUNTIF($G$5:G3297,G3297)=1,0,COUNTIF($G$5:G3297,G3297) )   )</f>
        <v>0</v>
      </c>
      <c r="J3297" s="56" t="str">
        <f t="shared" si="619"/>
        <v/>
      </c>
      <c r="K3297" s="56" t="str">
        <f t="shared" si="610"/>
        <v/>
      </c>
      <c r="L3297" s="56" t="str">
        <f t="shared" si="612"/>
        <v/>
      </c>
      <c r="M3297" s="56" t="str">
        <f t="shared" si="613"/>
        <v/>
      </c>
      <c r="N3297" s="56" t="str">
        <f t="shared" si="614"/>
        <v/>
      </c>
      <c r="O3297" s="56" t="str">
        <f t="shared" si="620"/>
        <v/>
      </c>
      <c r="P3297" s="56">
        <f>IF(ISERROR(IF($X$5=1,$Y$5,)),"",IF($X$5=1,$Y$5,))</f>
        <v>0</v>
      </c>
      <c r="Q3297" s="56">
        <f>IF(ISERROR(IF($X$6=1,$Y$6,)),"",IF($X$6=1,$Y$6,))</f>
        <v>10000</v>
      </c>
      <c r="R3297" s="56">
        <f>IF(ISERROR(IF($X$7=1,$Y$7,)),"",IF($X$7=1,$Y$7,))</f>
        <v>0</v>
      </c>
      <c r="S3297" s="56">
        <f>IF(ISERROR(IF($X$8=1,$Y$8,)),"",IF($X$8=1,$Y$8,))</f>
        <v>1000</v>
      </c>
      <c r="T3297" s="56">
        <f>IF(ISERROR(IF($X$9=1,$Y$9,)),"",IF($X$9=1,$Y$9,))</f>
        <v>500</v>
      </c>
      <c r="U3297" s="56">
        <f>IF(ISERROR(IF($X$10=1,$Y$10,)),"",IF($X$10=1,$Y$10,))</f>
        <v>500</v>
      </c>
    </row>
    <row r="3298" spans="1:21" x14ac:dyDescent="0.25">
      <c r="A3298" s="75">
        <f t="shared" si="615"/>
        <v>3294</v>
      </c>
      <c r="D3298" s="56" t="s">
        <v>2636</v>
      </c>
      <c r="E3298" s="56">
        <f t="shared" si="616"/>
        <v>3294</v>
      </c>
      <c r="F3298" s="76">
        <f t="shared" si="611"/>
        <v>120</v>
      </c>
      <c r="G3298" s="56" t="str">
        <f t="shared" si="617"/>
        <v>Block.G</v>
      </c>
      <c r="H3298" s="56">
        <f t="shared" si="618"/>
        <v>3294</v>
      </c>
      <c r="I3298" s="56">
        <f>IF(G3298="",0,IF(COUNTIF($G$5:G3298,G3298)=1,0,COUNTIF($G$5:G3298,G3298) )   )</f>
        <v>0</v>
      </c>
      <c r="J3298" s="56" t="str">
        <f t="shared" si="619"/>
        <v/>
      </c>
      <c r="K3298" s="56" t="str">
        <f t="shared" si="610"/>
        <v/>
      </c>
      <c r="L3298" s="56" t="str">
        <f t="shared" si="612"/>
        <v/>
      </c>
      <c r="M3298" s="56" t="str">
        <f t="shared" si="613"/>
        <v/>
      </c>
      <c r="N3298" s="56" t="str">
        <f t="shared" si="614"/>
        <v/>
      </c>
      <c r="O3298" s="56" t="str">
        <f t="shared" si="620"/>
        <v/>
      </c>
      <c r="P3298" s="56">
        <f>IF(ISERROR(IF($X$5=1,$Y$5,)),"",IF($X$5=1,$Y$5,))</f>
        <v>0</v>
      </c>
      <c r="Q3298" s="56">
        <f>IF(ISERROR(IF($X$6=1,$Y$6,)),"",IF($X$6=1,$Y$6,))</f>
        <v>10000</v>
      </c>
      <c r="R3298" s="56">
        <f>IF(ISERROR(IF($X$7=1,$Y$7,)),"",IF($X$7=1,$Y$7,))</f>
        <v>0</v>
      </c>
      <c r="S3298" s="56">
        <f>IF(ISERROR(IF($X$8=1,$Y$8,)),"",IF($X$8=1,$Y$8,))</f>
        <v>1000</v>
      </c>
      <c r="T3298" s="56">
        <f>IF(ISERROR(IF($X$9=1,$Y$9,)),"",IF($X$9=1,$Y$9,))</f>
        <v>500</v>
      </c>
      <c r="U3298" s="56">
        <f>IF(ISERROR(IF($X$10=1,$Y$10,)),"",IF($X$10=1,$Y$10,))</f>
        <v>500</v>
      </c>
    </row>
    <row r="3299" spans="1:21" x14ac:dyDescent="0.25">
      <c r="A3299" s="75">
        <f t="shared" si="615"/>
        <v>3295</v>
      </c>
      <c r="D3299" s="56" t="s">
        <v>2637</v>
      </c>
      <c r="E3299" s="56">
        <f t="shared" si="616"/>
        <v>3295</v>
      </c>
      <c r="F3299" s="76">
        <f t="shared" si="611"/>
        <v>120</v>
      </c>
      <c r="G3299" s="56" t="str">
        <f t="shared" si="617"/>
        <v>N1.Payload.decoupler</v>
      </c>
      <c r="H3299" s="56">
        <f t="shared" si="618"/>
        <v>3295</v>
      </c>
      <c r="I3299" s="56">
        <f>IF(G3299="",0,IF(COUNTIF($G$5:G3299,G3299)=1,0,COUNTIF($G$5:G3299,G3299) )   )</f>
        <v>0</v>
      </c>
      <c r="J3299" s="56" t="str">
        <f t="shared" si="619"/>
        <v/>
      </c>
      <c r="K3299" s="56" t="str">
        <f t="shared" si="610"/>
        <v/>
      </c>
      <c r="L3299" s="56" t="str">
        <f t="shared" si="612"/>
        <v/>
      </c>
      <c r="M3299" s="56" t="str">
        <f t="shared" si="613"/>
        <v/>
      </c>
      <c r="N3299" s="56" t="str">
        <f t="shared" si="614"/>
        <v/>
      </c>
      <c r="O3299" s="56" t="str">
        <f t="shared" si="620"/>
        <v/>
      </c>
      <c r="P3299" s="56">
        <f>IF(ISERROR(IF($X$5=1,$Y$5,)),"",IF($X$5=1,$Y$5,))</f>
        <v>0</v>
      </c>
      <c r="Q3299" s="56">
        <f>IF(ISERROR(IF($X$6=1,$Y$6,)),"",IF($X$6=1,$Y$6,))</f>
        <v>10000</v>
      </c>
      <c r="R3299" s="56">
        <f>IF(ISERROR(IF($X$7=1,$Y$7,)),"",IF($X$7=1,$Y$7,))</f>
        <v>0</v>
      </c>
      <c r="S3299" s="56">
        <f>IF(ISERROR(IF($X$8=1,$Y$8,)),"",IF($X$8=1,$Y$8,))</f>
        <v>1000</v>
      </c>
      <c r="T3299" s="56">
        <f>IF(ISERROR(IF($X$9=1,$Y$9,)),"",IF($X$9=1,$Y$9,))</f>
        <v>500</v>
      </c>
      <c r="U3299" s="56">
        <f>IF(ISERROR(IF($X$10=1,$Y$10,)),"",IF($X$10=1,$Y$10,))</f>
        <v>500</v>
      </c>
    </row>
    <row r="3300" spans="1:21" x14ac:dyDescent="0.25">
      <c r="A3300" s="75">
        <f t="shared" si="615"/>
        <v>3296</v>
      </c>
      <c r="D3300" s="56" t="s">
        <v>2638</v>
      </c>
      <c r="E3300" s="56">
        <f t="shared" si="616"/>
        <v>3296</v>
      </c>
      <c r="F3300" s="76">
        <f t="shared" si="611"/>
        <v>120</v>
      </c>
      <c r="G3300" s="56" t="str">
        <f t="shared" si="617"/>
        <v>L3.Shroud</v>
      </c>
      <c r="H3300" s="56">
        <f t="shared" si="618"/>
        <v>3296</v>
      </c>
      <c r="I3300" s="56">
        <f>IF(G3300="",0,IF(COUNTIF($G$5:G3300,G3300)=1,0,COUNTIF($G$5:G3300,G3300) )   )</f>
        <v>0</v>
      </c>
      <c r="J3300" s="56" t="str">
        <f t="shared" si="619"/>
        <v/>
      </c>
      <c r="K3300" s="56" t="str">
        <f t="shared" si="610"/>
        <v/>
      </c>
      <c r="L3300" s="56" t="str">
        <f t="shared" si="612"/>
        <v/>
      </c>
      <c r="M3300" s="56" t="str">
        <f t="shared" si="613"/>
        <v/>
      </c>
      <c r="N3300" s="56" t="str">
        <f t="shared" si="614"/>
        <v/>
      </c>
      <c r="O3300" s="56" t="str">
        <f t="shared" si="620"/>
        <v/>
      </c>
      <c r="P3300" s="56">
        <f>IF(ISERROR(IF($X$5=1,$Y$5,)),"",IF($X$5=1,$Y$5,))</f>
        <v>0</v>
      </c>
      <c r="Q3300" s="56">
        <f>IF(ISERROR(IF($X$6=1,$Y$6,)),"",IF($X$6=1,$Y$6,))</f>
        <v>10000</v>
      </c>
      <c r="R3300" s="56">
        <f>IF(ISERROR(IF($X$7=1,$Y$7,)),"",IF($X$7=1,$Y$7,))</f>
        <v>0</v>
      </c>
      <c r="S3300" s="56">
        <f>IF(ISERROR(IF($X$8=1,$Y$8,)),"",IF($X$8=1,$Y$8,))</f>
        <v>1000</v>
      </c>
      <c r="T3300" s="56">
        <f>IF(ISERROR(IF($X$9=1,$Y$9,)),"",IF($X$9=1,$Y$9,))</f>
        <v>500</v>
      </c>
      <c r="U3300" s="56">
        <f>IF(ISERROR(IF($X$10=1,$Y$10,)),"",IF($X$10=1,$Y$10,))</f>
        <v>500</v>
      </c>
    </row>
    <row r="3301" spans="1:21" x14ac:dyDescent="0.25">
      <c r="A3301" s="75">
        <f t="shared" si="615"/>
        <v>3297</v>
      </c>
      <c r="D3301" s="56" t="s">
        <v>2639</v>
      </c>
      <c r="E3301" s="56">
        <f t="shared" si="616"/>
        <v>3297</v>
      </c>
      <c r="F3301" s="76">
        <f t="shared" si="611"/>
        <v>120</v>
      </c>
      <c r="G3301" s="56" t="str">
        <f t="shared" si="617"/>
        <v>L3.LES</v>
      </c>
      <c r="H3301" s="56">
        <f t="shared" si="618"/>
        <v>3297</v>
      </c>
      <c r="I3301" s="56">
        <f>IF(G3301="",0,IF(COUNTIF($G$5:G3301,G3301)=1,0,COUNTIF($G$5:G3301,G3301) )   )</f>
        <v>0</v>
      </c>
      <c r="J3301" s="56" t="str">
        <f t="shared" si="619"/>
        <v/>
      </c>
      <c r="K3301" s="56" t="str">
        <f t="shared" si="610"/>
        <v/>
      </c>
      <c r="L3301" s="56" t="str">
        <f t="shared" si="612"/>
        <v/>
      </c>
      <c r="M3301" s="56" t="str">
        <f t="shared" si="613"/>
        <v/>
      </c>
      <c r="N3301" s="56" t="str">
        <f t="shared" si="614"/>
        <v/>
      </c>
      <c r="O3301" s="56" t="str">
        <f t="shared" si="620"/>
        <v/>
      </c>
      <c r="P3301" s="56">
        <f>IF(ISERROR(IF($X$5=1,$Y$5,)),"",IF($X$5=1,$Y$5,))</f>
        <v>0</v>
      </c>
      <c r="Q3301" s="56">
        <f>IF(ISERROR(IF($X$6=1,$Y$6,)),"",IF($X$6=1,$Y$6,))</f>
        <v>10000</v>
      </c>
      <c r="R3301" s="56">
        <f>IF(ISERROR(IF($X$7=1,$Y$7,)),"",IF($X$7=1,$Y$7,))</f>
        <v>0</v>
      </c>
      <c r="S3301" s="56">
        <f>IF(ISERROR(IF($X$8=1,$Y$8,)),"",IF($X$8=1,$Y$8,))</f>
        <v>1000</v>
      </c>
      <c r="T3301" s="56">
        <f>IF(ISERROR(IF($X$9=1,$Y$9,)),"",IF($X$9=1,$Y$9,))</f>
        <v>500</v>
      </c>
      <c r="U3301" s="56">
        <f>IF(ISERROR(IF($X$10=1,$Y$10,)),"",IF($X$10=1,$Y$10,))</f>
        <v>500</v>
      </c>
    </row>
    <row r="3302" spans="1:21" x14ac:dyDescent="0.25">
      <c r="A3302" s="75">
        <f t="shared" si="615"/>
        <v>3298</v>
      </c>
      <c r="D3302" s="56" t="s">
        <v>2640</v>
      </c>
      <c r="E3302" s="56">
        <f t="shared" si="616"/>
        <v>3298</v>
      </c>
      <c r="F3302" s="76">
        <f t="shared" si="611"/>
        <v>120</v>
      </c>
      <c r="G3302" s="56" t="str">
        <f t="shared" si="617"/>
        <v>L3.LES.separation</v>
      </c>
      <c r="H3302" s="56">
        <f t="shared" si="618"/>
        <v>3298</v>
      </c>
      <c r="I3302" s="56">
        <f>IF(G3302="",0,IF(COUNTIF($G$5:G3302,G3302)=1,0,COUNTIF($G$5:G3302,G3302) )   )</f>
        <v>0</v>
      </c>
      <c r="J3302" s="56" t="str">
        <f t="shared" si="619"/>
        <v/>
      </c>
      <c r="K3302" s="56" t="str">
        <f t="shared" si="610"/>
        <v/>
      </c>
      <c r="L3302" s="56" t="str">
        <f t="shared" si="612"/>
        <v/>
      </c>
      <c r="M3302" s="56" t="str">
        <f t="shared" si="613"/>
        <v/>
      </c>
      <c r="N3302" s="56" t="str">
        <f t="shared" si="614"/>
        <v/>
      </c>
      <c r="O3302" s="56" t="str">
        <f t="shared" si="620"/>
        <v/>
      </c>
      <c r="P3302" s="56">
        <f>IF(ISERROR(IF($X$5=1,$Y$5,)),"",IF($X$5=1,$Y$5,))</f>
        <v>0</v>
      </c>
      <c r="Q3302" s="56">
        <f>IF(ISERROR(IF($X$6=1,$Y$6,)),"",IF($X$6=1,$Y$6,))</f>
        <v>10000</v>
      </c>
      <c r="R3302" s="56">
        <f>IF(ISERROR(IF($X$7=1,$Y$7,)),"",IF($X$7=1,$Y$7,))</f>
        <v>0</v>
      </c>
      <c r="S3302" s="56">
        <f>IF(ISERROR(IF($X$8=1,$Y$8,)),"",IF($X$8=1,$Y$8,))</f>
        <v>1000</v>
      </c>
      <c r="T3302" s="56">
        <f>IF(ISERROR(IF($X$9=1,$Y$9,)),"",IF($X$9=1,$Y$9,))</f>
        <v>500</v>
      </c>
      <c r="U3302" s="56">
        <f>IF(ISERROR(IF($X$10=1,$Y$10,)),"",IF($X$10=1,$Y$10,))</f>
        <v>500</v>
      </c>
    </row>
    <row r="3303" spans="1:21" x14ac:dyDescent="0.25">
      <c r="A3303" s="75">
        <f t="shared" si="615"/>
        <v>3299</v>
      </c>
      <c r="C3303" s="56" t="s">
        <v>2532</v>
      </c>
      <c r="E3303" s="56">
        <f t="shared" si="616"/>
        <v>3299</v>
      </c>
      <c r="F3303" s="76">
        <f t="shared" si="611"/>
        <v>120</v>
      </c>
      <c r="G3303" s="56" t="str">
        <f t="shared" si="617"/>
        <v/>
      </c>
      <c r="H3303" s="56">
        <f t="shared" si="618"/>
        <v>3299</v>
      </c>
      <c r="I3303" s="56">
        <f>IF(G3303="",0,IF(COUNTIF($G$5:G3303,G3303)=1,0,COUNTIF($G$5:G3303,G3303) )   )</f>
        <v>0</v>
      </c>
      <c r="J3303" s="56" t="str">
        <f t="shared" si="619"/>
        <v/>
      </c>
      <c r="K3303" s="56" t="str">
        <f t="shared" si="610"/>
        <v/>
      </c>
      <c r="L3303" s="56" t="str">
        <f t="shared" si="612"/>
        <v/>
      </c>
      <c r="M3303" s="56" t="str">
        <f t="shared" si="613"/>
        <v/>
      </c>
      <c r="N3303" s="56" t="str">
        <f t="shared" si="614"/>
        <v/>
      </c>
      <c r="O3303" s="56" t="str">
        <f t="shared" si="620"/>
        <v/>
      </c>
      <c r="P3303" s="56">
        <f>IF(ISERROR(IF($X$5=1,$Y$5,)),"",IF($X$5=1,$Y$5,))</f>
        <v>0</v>
      </c>
      <c r="Q3303" s="56">
        <f>IF(ISERROR(IF($X$6=1,$Y$6,)),"",IF($X$6=1,$Y$6,))</f>
        <v>10000</v>
      </c>
      <c r="R3303" s="56">
        <f>IF(ISERROR(IF($X$7=1,$Y$7,)),"",IF($X$7=1,$Y$7,))</f>
        <v>0</v>
      </c>
      <c r="S3303" s="56">
        <f>IF(ISERROR(IF($X$8=1,$Y$8,)),"",IF($X$8=1,$Y$8,))</f>
        <v>1000</v>
      </c>
      <c r="T3303" s="56">
        <f>IF(ISERROR(IF($X$9=1,$Y$9,)),"",IF($X$9=1,$Y$9,))</f>
        <v>500</v>
      </c>
      <c r="U3303" s="56">
        <f>IF(ISERROR(IF($X$10=1,$Y$10,)),"",IF($X$10=1,$Y$10,))</f>
        <v>500</v>
      </c>
    </row>
    <row r="3304" spans="1:21" x14ac:dyDescent="0.25">
      <c r="A3304" s="75">
        <f t="shared" si="615"/>
        <v>3300</v>
      </c>
      <c r="B3304" s="56" t="s">
        <v>2532</v>
      </c>
      <c r="E3304" s="56">
        <f t="shared" si="616"/>
        <v>3300</v>
      </c>
      <c r="F3304" s="76">
        <f t="shared" si="611"/>
        <v>120</v>
      </c>
      <c r="G3304" s="56" t="str">
        <f t="shared" si="617"/>
        <v/>
      </c>
      <c r="H3304" s="56">
        <f t="shared" si="618"/>
        <v>3300</v>
      </c>
      <c r="I3304" s="56">
        <f>IF(G3304="",0,IF(COUNTIF($G$5:G3304,G3304)=1,0,COUNTIF($G$5:G3304,G3304) )   )</f>
        <v>0</v>
      </c>
      <c r="J3304" s="56" t="str">
        <f t="shared" si="619"/>
        <v/>
      </c>
      <c r="K3304" s="56" t="str">
        <f t="shared" si="610"/>
        <v/>
      </c>
      <c r="L3304" s="56" t="str">
        <f t="shared" si="612"/>
        <v/>
      </c>
      <c r="M3304" s="56" t="str">
        <f t="shared" si="613"/>
        <v/>
      </c>
      <c r="N3304" s="56" t="str">
        <f t="shared" si="614"/>
        <v/>
      </c>
      <c r="O3304" s="56" t="str">
        <f t="shared" si="620"/>
        <v/>
      </c>
      <c r="P3304" s="56">
        <f>IF(ISERROR(IF($X$5=1,$Y$5,)),"",IF($X$5=1,$Y$5,))</f>
        <v>0</v>
      </c>
      <c r="Q3304" s="56">
        <f>IF(ISERROR(IF($X$6=1,$Y$6,)),"",IF($X$6=1,$Y$6,))</f>
        <v>10000</v>
      </c>
      <c r="R3304" s="56">
        <f>IF(ISERROR(IF($X$7=1,$Y$7,)),"",IF($X$7=1,$Y$7,))</f>
        <v>0</v>
      </c>
      <c r="S3304" s="56">
        <f>IF(ISERROR(IF($X$8=1,$Y$8,)),"",IF($X$8=1,$Y$8,))</f>
        <v>1000</v>
      </c>
      <c r="T3304" s="56">
        <f>IF(ISERROR(IF($X$9=1,$Y$9,)),"",IF($X$9=1,$Y$9,))</f>
        <v>500</v>
      </c>
      <c r="U3304" s="56">
        <f>IF(ISERROR(IF($X$10=1,$Y$10,)),"",IF($X$10=1,$Y$10,))</f>
        <v>500</v>
      </c>
    </row>
    <row r="3305" spans="1:21" x14ac:dyDescent="0.25">
      <c r="A3305" s="75">
        <f t="shared" si="615"/>
        <v>3301</v>
      </c>
      <c r="B3305" s="56" t="s">
        <v>2517</v>
      </c>
      <c r="E3305" s="56">
        <f t="shared" si="616"/>
        <v>3301</v>
      </c>
      <c r="F3305" s="76">
        <f t="shared" si="611"/>
        <v>120</v>
      </c>
      <c r="G3305" s="56" t="str">
        <f t="shared" si="617"/>
        <v/>
      </c>
      <c r="H3305" s="56">
        <f t="shared" si="618"/>
        <v>3301</v>
      </c>
      <c r="I3305" s="56">
        <f>IF(G3305="",0,IF(COUNTIF($G$5:G3305,G3305)=1,0,COUNTIF($G$5:G3305,G3305) )   )</f>
        <v>0</v>
      </c>
      <c r="J3305" s="56" t="str">
        <f t="shared" si="619"/>
        <v/>
      </c>
      <c r="K3305" s="56" t="str">
        <f t="shared" si="610"/>
        <v/>
      </c>
      <c r="L3305" s="56" t="str">
        <f t="shared" si="612"/>
        <v/>
      </c>
      <c r="M3305" s="56" t="str">
        <f t="shared" si="613"/>
        <v/>
      </c>
      <c r="N3305" s="56" t="str">
        <f t="shared" si="614"/>
        <v/>
      </c>
      <c r="O3305" s="56" t="str">
        <f t="shared" si="620"/>
        <v/>
      </c>
      <c r="P3305" s="56">
        <f>IF(ISERROR(IF($X$5=1,$Y$5,)),"",IF($X$5=1,$Y$5,))</f>
        <v>0</v>
      </c>
      <c r="Q3305" s="56">
        <f>IF(ISERROR(IF($X$6=1,$Y$6,)),"",IF($X$6=1,$Y$6,))</f>
        <v>10000</v>
      </c>
      <c r="R3305" s="56">
        <f>IF(ISERROR(IF($X$7=1,$Y$7,)),"",IF($X$7=1,$Y$7,))</f>
        <v>0</v>
      </c>
      <c r="S3305" s="56">
        <f>IF(ISERROR(IF($X$8=1,$Y$8,)),"",IF($X$8=1,$Y$8,))</f>
        <v>1000</v>
      </c>
      <c r="T3305" s="56">
        <f>IF(ISERROR(IF($X$9=1,$Y$9,)),"",IF($X$9=1,$Y$9,))</f>
        <v>500</v>
      </c>
      <c r="U3305" s="56">
        <f>IF(ISERROR(IF($X$10=1,$Y$10,)),"",IF($X$10=1,$Y$10,))</f>
        <v>500</v>
      </c>
    </row>
    <row r="3306" spans="1:21" x14ac:dyDescent="0.25">
      <c r="A3306" s="75">
        <f t="shared" si="615"/>
        <v>3302</v>
      </c>
      <c r="B3306" s="56" t="s">
        <v>2518</v>
      </c>
      <c r="E3306" s="56">
        <f t="shared" si="616"/>
        <v>3302</v>
      </c>
      <c r="F3306" s="76">
        <f t="shared" si="611"/>
        <v>120</v>
      </c>
      <c r="G3306" s="56" t="str">
        <f t="shared" si="617"/>
        <v/>
      </c>
      <c r="H3306" s="56">
        <f t="shared" si="618"/>
        <v>3302</v>
      </c>
      <c r="I3306" s="56">
        <f>IF(G3306="",0,IF(COUNTIF($G$5:G3306,G3306)=1,0,COUNTIF($G$5:G3306,G3306) )   )</f>
        <v>0</v>
      </c>
      <c r="J3306" s="56" t="str">
        <f t="shared" si="619"/>
        <v/>
      </c>
      <c r="K3306" s="56" t="str">
        <f t="shared" si="610"/>
        <v/>
      </c>
      <c r="L3306" s="56" t="str">
        <f t="shared" si="612"/>
        <v/>
      </c>
      <c r="M3306" s="56" t="str">
        <f t="shared" si="613"/>
        <v/>
      </c>
      <c r="N3306" s="56" t="str">
        <f t="shared" si="614"/>
        <v/>
      </c>
      <c r="O3306" s="56" t="str">
        <f t="shared" si="620"/>
        <v/>
      </c>
      <c r="P3306" s="56">
        <f>IF(ISERROR(IF($X$5=1,$Y$5,)),"",IF($X$5=1,$Y$5,))</f>
        <v>0</v>
      </c>
      <c r="Q3306" s="56">
        <f>IF(ISERROR(IF($X$6=1,$Y$6,)),"",IF($X$6=1,$Y$6,))</f>
        <v>10000</v>
      </c>
      <c r="R3306" s="56">
        <f>IF(ISERROR(IF($X$7=1,$Y$7,)),"",IF($X$7=1,$Y$7,))</f>
        <v>0</v>
      </c>
      <c r="S3306" s="56">
        <f>IF(ISERROR(IF($X$8=1,$Y$8,)),"",IF($X$8=1,$Y$8,))</f>
        <v>1000</v>
      </c>
      <c r="T3306" s="56">
        <f>IF(ISERROR(IF($X$9=1,$Y$9,)),"",IF($X$9=1,$Y$9,))</f>
        <v>500</v>
      </c>
      <c r="U3306" s="56">
        <f>IF(ISERROR(IF($X$10=1,$Y$10,)),"",IF($X$10=1,$Y$10,))</f>
        <v>500</v>
      </c>
    </row>
    <row r="3307" spans="1:21" x14ac:dyDescent="0.25">
      <c r="A3307" s="75">
        <f t="shared" si="615"/>
        <v>3303</v>
      </c>
      <c r="C3307" s="56" t="s">
        <v>6057</v>
      </c>
      <c r="E3307" s="56">
        <f t="shared" si="616"/>
        <v>3303</v>
      </c>
      <c r="F3307" s="76">
        <f t="shared" si="611"/>
        <v>121</v>
      </c>
      <c r="G3307" s="56" t="str">
        <f t="shared" si="617"/>
        <v>newnode_LRVProject</v>
      </c>
      <c r="H3307" s="56">
        <f t="shared" si="618"/>
        <v>3303</v>
      </c>
      <c r="I3307" s="56">
        <f>IF(G3307="",0,IF(COUNTIF($G$5:G3307,G3307)=1,0,COUNTIF($G$5:G3307,G3307) )   )</f>
        <v>0</v>
      </c>
      <c r="J3307" s="56" t="str">
        <f t="shared" si="619"/>
        <v/>
      </c>
      <c r="K3307" s="56" t="str">
        <f t="shared" si="610"/>
        <v/>
      </c>
      <c r="L3307" s="56" t="str">
        <f t="shared" si="612"/>
        <v/>
      </c>
      <c r="M3307" s="56" t="str">
        <f t="shared" si="613"/>
        <v/>
      </c>
      <c r="N3307" s="56" t="str">
        <f t="shared" si="614"/>
        <v/>
      </c>
      <c r="O3307" s="56" t="str">
        <f t="shared" si="620"/>
        <v/>
      </c>
      <c r="P3307" s="56">
        <f>IF(ISERROR(IF($X$5=1,$Y$5,)),"",IF($X$5=1,$Y$5,))</f>
        <v>0</v>
      </c>
      <c r="Q3307" s="56">
        <f>IF(ISERROR(IF($X$6=1,$Y$6,)),"",IF($X$6=1,$Y$6,))</f>
        <v>10000</v>
      </c>
      <c r="R3307" s="56">
        <f>IF(ISERROR(IF($X$7=1,$Y$7,)),"",IF($X$7=1,$Y$7,))</f>
        <v>0</v>
      </c>
      <c r="S3307" s="56">
        <f>IF(ISERROR(IF($X$8=1,$Y$8,)),"",IF($X$8=1,$Y$8,))</f>
        <v>1000</v>
      </c>
      <c r="T3307" s="56">
        <f>IF(ISERROR(IF($X$9=1,$Y$9,)),"",IF($X$9=1,$Y$9,))</f>
        <v>500</v>
      </c>
      <c r="U3307" s="56">
        <f>IF(ISERROR(IF($X$10=1,$Y$10,)),"",IF($X$10=1,$Y$10,))</f>
        <v>500</v>
      </c>
    </row>
    <row r="3308" spans="1:21" x14ac:dyDescent="0.25">
      <c r="A3308" s="75">
        <f t="shared" si="615"/>
        <v>3304</v>
      </c>
      <c r="C3308" s="56" t="s">
        <v>2616</v>
      </c>
      <c r="E3308" s="56">
        <f t="shared" si="616"/>
        <v>3304</v>
      </c>
      <c r="F3308" s="76">
        <f t="shared" si="611"/>
        <v>121</v>
      </c>
      <c r="G3308" s="56" t="str">
        <f t="shared" si="617"/>
        <v/>
      </c>
      <c r="H3308" s="56">
        <f t="shared" si="618"/>
        <v>3304</v>
      </c>
      <c r="I3308" s="56">
        <f>IF(G3308="",0,IF(COUNTIF($G$5:G3308,G3308)=1,0,COUNTIF($G$5:G3308,G3308) )   )</f>
        <v>0</v>
      </c>
      <c r="J3308" s="56" t="str">
        <f t="shared" si="619"/>
        <v/>
      </c>
      <c r="K3308" s="56" t="str">
        <f t="shared" si="610"/>
        <v/>
      </c>
      <c r="L3308" s="56" t="str">
        <f t="shared" si="612"/>
        <v/>
      </c>
      <c r="M3308" s="56" t="str">
        <f t="shared" si="613"/>
        <v/>
      </c>
      <c r="N3308" s="56" t="str">
        <f t="shared" si="614"/>
        <v/>
      </c>
      <c r="O3308" s="56" t="str">
        <f t="shared" si="620"/>
        <v/>
      </c>
      <c r="P3308" s="56">
        <f>IF(ISERROR(IF($X$5=1,$Y$5,)),"",IF($X$5=1,$Y$5,))</f>
        <v>0</v>
      </c>
      <c r="Q3308" s="56">
        <f>IF(ISERROR(IF($X$6=1,$Y$6,)),"",IF($X$6=1,$Y$6,))</f>
        <v>10000</v>
      </c>
      <c r="R3308" s="56">
        <f>IF(ISERROR(IF($X$7=1,$Y$7,)),"",IF($X$7=1,$Y$7,))</f>
        <v>0</v>
      </c>
      <c r="S3308" s="56">
        <f>IF(ISERROR(IF($X$8=1,$Y$8,)),"",IF($X$8=1,$Y$8,))</f>
        <v>1000</v>
      </c>
      <c r="T3308" s="56">
        <f>IF(ISERROR(IF($X$9=1,$Y$9,)),"",IF($X$9=1,$Y$9,))</f>
        <v>500</v>
      </c>
      <c r="U3308" s="56">
        <f>IF(ISERROR(IF($X$10=1,$Y$10,)),"",IF($X$10=1,$Y$10,))</f>
        <v>500</v>
      </c>
    </row>
    <row r="3309" spans="1:21" x14ac:dyDescent="0.25">
      <c r="A3309" s="75">
        <f t="shared" si="615"/>
        <v>3305</v>
      </c>
      <c r="C3309" s="56" t="s">
        <v>6114</v>
      </c>
      <c r="E3309" s="56">
        <f t="shared" si="616"/>
        <v>3305</v>
      </c>
      <c r="F3309" s="76">
        <f t="shared" si="611"/>
        <v>121</v>
      </c>
      <c r="G3309" s="56" t="str">
        <f t="shared" si="617"/>
        <v/>
      </c>
      <c r="H3309" s="56">
        <f t="shared" si="618"/>
        <v>3305</v>
      </c>
      <c r="I3309" s="56">
        <f>IF(G3309="",0,IF(COUNTIF($G$5:G3309,G3309)=1,0,COUNTIF($G$5:G3309,G3309) )   )</f>
        <v>0</v>
      </c>
      <c r="J3309" s="56" t="str">
        <f t="shared" si="619"/>
        <v/>
      </c>
      <c r="K3309" s="56" t="str">
        <f t="shared" si="610"/>
        <v/>
      </c>
      <c r="L3309" s="56" t="str">
        <f t="shared" si="612"/>
        <v/>
      </c>
      <c r="M3309" s="56" t="str">
        <f t="shared" si="613"/>
        <v/>
      </c>
      <c r="N3309" s="56" t="str">
        <f t="shared" si="614"/>
        <v/>
      </c>
      <c r="O3309" s="56" t="str">
        <f t="shared" si="620"/>
        <v/>
      </c>
      <c r="P3309" s="56">
        <f>IF(ISERROR(IF($X$5=1,$Y$5,)),"",IF($X$5=1,$Y$5,))</f>
        <v>0</v>
      </c>
      <c r="Q3309" s="56">
        <f>IF(ISERROR(IF($X$6=1,$Y$6,)),"",IF($X$6=1,$Y$6,))</f>
        <v>10000</v>
      </c>
      <c r="R3309" s="56">
        <f>IF(ISERROR(IF($X$7=1,$Y$7,)),"",IF($X$7=1,$Y$7,))</f>
        <v>0</v>
      </c>
      <c r="S3309" s="56">
        <f>IF(ISERROR(IF($X$8=1,$Y$8,)),"",IF($X$8=1,$Y$8,))</f>
        <v>1000</v>
      </c>
      <c r="T3309" s="56">
        <f>IF(ISERROR(IF($X$9=1,$Y$9,)),"",IF($X$9=1,$Y$9,))</f>
        <v>500</v>
      </c>
      <c r="U3309" s="56">
        <f>IF(ISERROR(IF($X$10=1,$Y$10,)),"",IF($X$10=1,$Y$10,))</f>
        <v>500</v>
      </c>
    </row>
    <row r="3310" spans="1:21" x14ac:dyDescent="0.25">
      <c r="A3310" s="75">
        <f t="shared" si="615"/>
        <v>3306</v>
      </c>
      <c r="C3310" s="56" t="s">
        <v>2599</v>
      </c>
      <c r="E3310" s="56">
        <f t="shared" si="616"/>
        <v>3306</v>
      </c>
      <c r="F3310" s="76">
        <f t="shared" si="611"/>
        <v>121</v>
      </c>
      <c r="G3310" s="56" t="str">
        <f t="shared" si="617"/>
        <v/>
      </c>
      <c r="H3310" s="56">
        <f t="shared" si="618"/>
        <v>3306</v>
      </c>
      <c r="I3310" s="56">
        <f>IF(G3310="",0,IF(COUNTIF($G$5:G3310,G3310)=1,0,COUNTIF($G$5:G3310,G3310) )   )</f>
        <v>0</v>
      </c>
      <c r="J3310" s="56" t="str">
        <f t="shared" si="619"/>
        <v/>
      </c>
      <c r="K3310" s="56" t="str">
        <f t="shared" si="610"/>
        <v/>
      </c>
      <c r="L3310" s="56" t="str">
        <f t="shared" si="612"/>
        <v/>
      </c>
      <c r="M3310" s="56" t="str">
        <f t="shared" si="613"/>
        <v/>
      </c>
      <c r="N3310" s="56" t="str">
        <f t="shared" si="614"/>
        <v/>
      </c>
      <c r="O3310" s="56" t="str">
        <f t="shared" si="620"/>
        <v/>
      </c>
      <c r="P3310" s="56">
        <f>IF(ISERROR(IF($X$5=1,$Y$5,)),"",IF($X$5=1,$Y$5,))</f>
        <v>0</v>
      </c>
      <c r="Q3310" s="56">
        <f>IF(ISERROR(IF($X$6=1,$Y$6,)),"",IF($X$6=1,$Y$6,))</f>
        <v>10000</v>
      </c>
      <c r="R3310" s="56">
        <f>IF(ISERROR(IF($X$7=1,$Y$7,)),"",IF($X$7=1,$Y$7,))</f>
        <v>0</v>
      </c>
      <c r="S3310" s="56">
        <f>IF(ISERROR(IF($X$8=1,$Y$8,)),"",IF($X$8=1,$Y$8,))</f>
        <v>1000</v>
      </c>
      <c r="T3310" s="56">
        <f>IF(ISERROR(IF($X$9=1,$Y$9,)),"",IF($X$9=1,$Y$9,))</f>
        <v>500</v>
      </c>
      <c r="U3310" s="56">
        <f>IF(ISERROR(IF($X$10=1,$Y$10,)),"",IF($X$10=1,$Y$10,))</f>
        <v>500</v>
      </c>
    </row>
    <row r="3311" spans="1:21" x14ac:dyDescent="0.25">
      <c r="A3311" s="75">
        <f t="shared" si="615"/>
        <v>3307</v>
      </c>
      <c r="C3311" s="56" t="s">
        <v>2618</v>
      </c>
      <c r="E3311" s="56">
        <f t="shared" si="616"/>
        <v>3307</v>
      </c>
      <c r="F3311" s="76">
        <f t="shared" si="611"/>
        <v>121</v>
      </c>
      <c r="G3311" s="56" t="str">
        <f t="shared" si="617"/>
        <v/>
      </c>
      <c r="H3311" s="56">
        <f t="shared" si="618"/>
        <v>3307</v>
      </c>
      <c r="I3311" s="56">
        <f>IF(G3311="",0,IF(COUNTIF($G$5:G3311,G3311)=1,0,COUNTIF($G$5:G3311,G3311) )   )</f>
        <v>0</v>
      </c>
      <c r="J3311" s="56" t="str">
        <f t="shared" si="619"/>
        <v/>
      </c>
      <c r="K3311" s="56" t="str">
        <f t="shared" si="610"/>
        <v/>
      </c>
      <c r="L3311" s="56" t="str">
        <f t="shared" si="612"/>
        <v/>
      </c>
      <c r="M3311" s="56" t="str">
        <f t="shared" si="613"/>
        <v/>
      </c>
      <c r="N3311" s="56" t="str">
        <f t="shared" si="614"/>
        <v/>
      </c>
      <c r="O3311" s="56" t="str">
        <f t="shared" si="620"/>
        <v/>
      </c>
      <c r="P3311" s="56">
        <f>IF(ISERROR(IF($X$5=1,$Y$5,)),"",IF($X$5=1,$Y$5,))</f>
        <v>0</v>
      </c>
      <c r="Q3311" s="56">
        <f>IF(ISERROR(IF($X$6=1,$Y$6,)),"",IF($X$6=1,$Y$6,))</f>
        <v>10000</v>
      </c>
      <c r="R3311" s="56">
        <f>IF(ISERROR(IF($X$7=1,$Y$7,)),"",IF($X$7=1,$Y$7,))</f>
        <v>0</v>
      </c>
      <c r="S3311" s="56">
        <f>IF(ISERROR(IF($X$8=1,$Y$8,)),"",IF($X$8=1,$Y$8,))</f>
        <v>1000</v>
      </c>
      <c r="T3311" s="56">
        <f>IF(ISERROR(IF($X$9=1,$Y$9,)),"",IF($X$9=1,$Y$9,))</f>
        <v>500</v>
      </c>
      <c r="U3311" s="56">
        <f>IF(ISERROR(IF($X$10=1,$Y$10,)),"",IF($X$10=1,$Y$10,))</f>
        <v>500</v>
      </c>
    </row>
    <row r="3312" spans="1:21" x14ac:dyDescent="0.25">
      <c r="A3312" s="75">
        <f t="shared" si="615"/>
        <v>3308</v>
      </c>
      <c r="C3312" s="56" t="s">
        <v>6313</v>
      </c>
      <c r="E3312" s="56">
        <f t="shared" si="616"/>
        <v>3308</v>
      </c>
      <c r="F3312" s="76">
        <f t="shared" si="611"/>
        <v>121</v>
      </c>
      <c r="G3312" s="56" t="str">
        <f t="shared" si="617"/>
        <v/>
      </c>
      <c r="H3312" s="56">
        <f t="shared" si="618"/>
        <v>3308</v>
      </c>
      <c r="I3312" s="56">
        <f>IF(G3312="",0,IF(COUNTIF($G$5:G3312,G3312)=1,0,COUNTIF($G$5:G3312,G3312) )   )</f>
        <v>0</v>
      </c>
      <c r="J3312" s="56" t="str">
        <f t="shared" si="619"/>
        <v/>
      </c>
      <c r="K3312" s="56" t="str">
        <f t="shared" si="610"/>
        <v/>
      </c>
      <c r="L3312" s="56" t="str">
        <f t="shared" si="612"/>
        <v/>
      </c>
      <c r="M3312" s="56" t="str">
        <f t="shared" si="613"/>
        <v/>
      </c>
      <c r="N3312" s="56" t="str">
        <f t="shared" si="614"/>
        <v/>
      </c>
      <c r="O3312" s="56" t="str">
        <f t="shared" si="620"/>
        <v/>
      </c>
      <c r="P3312" s="56">
        <f>IF(ISERROR(IF($X$5=1,$Y$5,)),"",IF($X$5=1,$Y$5,))</f>
        <v>0</v>
      </c>
      <c r="Q3312" s="56">
        <f>IF(ISERROR(IF($X$6=1,$Y$6,)),"",IF($X$6=1,$Y$6,))</f>
        <v>10000</v>
      </c>
      <c r="R3312" s="56">
        <f>IF(ISERROR(IF($X$7=1,$Y$7,)),"",IF($X$7=1,$Y$7,))</f>
        <v>0</v>
      </c>
      <c r="S3312" s="56">
        <f>IF(ISERROR(IF($X$8=1,$Y$8,)),"",IF($X$8=1,$Y$8,))</f>
        <v>1000</v>
      </c>
      <c r="T3312" s="56">
        <f>IF(ISERROR(IF($X$9=1,$Y$9,)),"",IF($X$9=1,$Y$9,))</f>
        <v>500</v>
      </c>
      <c r="U3312" s="56">
        <f>IF(ISERROR(IF($X$10=1,$Y$10,)),"",IF($X$10=1,$Y$10,))</f>
        <v>500</v>
      </c>
    </row>
    <row r="3313" spans="1:21" x14ac:dyDescent="0.25">
      <c r="A3313" s="75">
        <f t="shared" si="615"/>
        <v>3309</v>
      </c>
      <c r="C3313" s="56" t="s">
        <v>2525</v>
      </c>
      <c r="E3313" s="56">
        <f t="shared" si="616"/>
        <v>3309</v>
      </c>
      <c r="F3313" s="76">
        <f t="shared" si="611"/>
        <v>121</v>
      </c>
      <c r="G3313" s="56" t="str">
        <f t="shared" si="617"/>
        <v/>
      </c>
      <c r="H3313" s="56">
        <f t="shared" si="618"/>
        <v>3309</v>
      </c>
      <c r="I3313" s="56">
        <f>IF(G3313="",0,IF(COUNTIF($G$5:G3313,G3313)=1,0,COUNTIF($G$5:G3313,G3313) )   )</f>
        <v>0</v>
      </c>
      <c r="J3313" s="56" t="str">
        <f t="shared" si="619"/>
        <v/>
      </c>
      <c r="K3313" s="56" t="str">
        <f t="shared" si="610"/>
        <v/>
      </c>
      <c r="L3313" s="56" t="str">
        <f t="shared" si="612"/>
        <v/>
      </c>
      <c r="M3313" s="56" t="str">
        <f t="shared" si="613"/>
        <v/>
      </c>
      <c r="N3313" s="56" t="str">
        <f t="shared" si="614"/>
        <v/>
      </c>
      <c r="O3313" s="56" t="str">
        <f t="shared" si="620"/>
        <v/>
      </c>
      <c r="P3313" s="56">
        <f>IF(ISERROR(IF($X$5=1,$Y$5,)),"",IF($X$5=1,$Y$5,))</f>
        <v>0</v>
      </c>
      <c r="Q3313" s="56">
        <f>IF(ISERROR(IF($X$6=1,$Y$6,)),"",IF($X$6=1,$Y$6,))</f>
        <v>10000</v>
      </c>
      <c r="R3313" s="56">
        <f>IF(ISERROR(IF($X$7=1,$Y$7,)),"",IF($X$7=1,$Y$7,))</f>
        <v>0</v>
      </c>
      <c r="S3313" s="56">
        <f>IF(ISERROR(IF($X$8=1,$Y$8,)),"",IF($X$8=1,$Y$8,))</f>
        <v>1000</v>
      </c>
      <c r="T3313" s="56">
        <f>IF(ISERROR(IF($X$9=1,$Y$9,)),"",IF($X$9=1,$Y$9,))</f>
        <v>500</v>
      </c>
      <c r="U3313" s="56">
        <f>IF(ISERROR(IF($X$10=1,$Y$10,)),"",IF($X$10=1,$Y$10,))</f>
        <v>500</v>
      </c>
    </row>
    <row r="3314" spans="1:21" x14ac:dyDescent="0.25">
      <c r="A3314" s="75">
        <f t="shared" si="615"/>
        <v>3310</v>
      </c>
      <c r="C3314" s="56" t="s">
        <v>2526</v>
      </c>
      <c r="E3314" s="56">
        <f t="shared" si="616"/>
        <v>3310</v>
      </c>
      <c r="F3314" s="76">
        <f t="shared" si="611"/>
        <v>121</v>
      </c>
      <c r="G3314" s="56" t="str">
        <f t="shared" si="617"/>
        <v/>
      </c>
      <c r="H3314" s="56">
        <f t="shared" si="618"/>
        <v>3310</v>
      </c>
      <c r="I3314" s="56">
        <f>IF(G3314="",0,IF(COUNTIF($G$5:G3314,G3314)=1,0,COUNTIF($G$5:G3314,G3314) )   )</f>
        <v>0</v>
      </c>
      <c r="J3314" s="56" t="str">
        <f t="shared" si="619"/>
        <v/>
      </c>
      <c r="K3314" s="56" t="str">
        <f t="shared" si="610"/>
        <v/>
      </c>
      <c r="L3314" s="56" t="str">
        <f t="shared" si="612"/>
        <v/>
      </c>
      <c r="M3314" s="56" t="str">
        <f t="shared" si="613"/>
        <v/>
      </c>
      <c r="N3314" s="56" t="str">
        <f t="shared" si="614"/>
        <v/>
      </c>
      <c r="O3314" s="56" t="str">
        <f t="shared" si="620"/>
        <v/>
      </c>
      <c r="P3314" s="56">
        <f>IF(ISERROR(IF($X$5=1,$Y$5,)),"",IF($X$5=1,$Y$5,))</f>
        <v>0</v>
      </c>
      <c r="Q3314" s="56">
        <f>IF(ISERROR(IF($X$6=1,$Y$6,)),"",IF($X$6=1,$Y$6,))</f>
        <v>10000</v>
      </c>
      <c r="R3314" s="56">
        <f>IF(ISERROR(IF($X$7=1,$Y$7,)),"",IF($X$7=1,$Y$7,))</f>
        <v>0</v>
      </c>
      <c r="S3314" s="56">
        <f>IF(ISERROR(IF($X$8=1,$Y$8,)),"",IF($X$8=1,$Y$8,))</f>
        <v>1000</v>
      </c>
      <c r="T3314" s="56">
        <f>IF(ISERROR(IF($X$9=1,$Y$9,)),"",IF($X$9=1,$Y$9,))</f>
        <v>500</v>
      </c>
      <c r="U3314" s="56">
        <f>IF(ISERROR(IF($X$10=1,$Y$10,)),"",IF($X$10=1,$Y$10,))</f>
        <v>500</v>
      </c>
    </row>
    <row r="3315" spans="1:21" x14ac:dyDescent="0.25">
      <c r="A3315" s="75">
        <f t="shared" si="615"/>
        <v>3311</v>
      </c>
      <c r="C3315" s="56" t="s">
        <v>2527</v>
      </c>
      <c r="E3315" s="56">
        <f t="shared" si="616"/>
        <v>3311</v>
      </c>
      <c r="F3315" s="76">
        <f t="shared" si="611"/>
        <v>121</v>
      </c>
      <c r="G3315" s="56" t="str">
        <f t="shared" si="617"/>
        <v/>
      </c>
      <c r="H3315" s="56">
        <f t="shared" si="618"/>
        <v>3311</v>
      </c>
      <c r="I3315" s="56">
        <f>IF(G3315="",0,IF(COUNTIF($G$5:G3315,G3315)=1,0,COUNTIF($G$5:G3315,G3315) )   )</f>
        <v>0</v>
      </c>
      <c r="J3315" s="56" t="str">
        <f t="shared" si="619"/>
        <v/>
      </c>
      <c r="K3315" s="56" t="str">
        <f t="shared" si="610"/>
        <v/>
      </c>
      <c r="L3315" s="56" t="str">
        <f t="shared" si="612"/>
        <v/>
      </c>
      <c r="M3315" s="56" t="str">
        <f t="shared" si="613"/>
        <v/>
      </c>
      <c r="N3315" s="56" t="str">
        <f t="shared" si="614"/>
        <v/>
      </c>
      <c r="O3315" s="56" t="str">
        <f t="shared" si="620"/>
        <v/>
      </c>
      <c r="P3315" s="56">
        <f>IF(ISERROR(IF($X$5=1,$Y$5,)),"",IF($X$5=1,$Y$5,))</f>
        <v>0</v>
      </c>
      <c r="Q3315" s="56">
        <f>IF(ISERROR(IF($X$6=1,$Y$6,)),"",IF($X$6=1,$Y$6,))</f>
        <v>10000</v>
      </c>
      <c r="R3315" s="56">
        <f>IF(ISERROR(IF($X$7=1,$Y$7,)),"",IF($X$7=1,$Y$7,))</f>
        <v>0</v>
      </c>
      <c r="S3315" s="56">
        <f>IF(ISERROR(IF($X$8=1,$Y$8,)),"",IF($X$8=1,$Y$8,))</f>
        <v>1000</v>
      </c>
      <c r="T3315" s="56">
        <f>IF(ISERROR(IF($X$9=1,$Y$9,)),"",IF($X$9=1,$Y$9,))</f>
        <v>500</v>
      </c>
      <c r="U3315" s="56">
        <f>IF(ISERROR(IF($X$10=1,$Y$10,)),"",IF($X$10=1,$Y$10,))</f>
        <v>500</v>
      </c>
    </row>
    <row r="3316" spans="1:21" x14ac:dyDescent="0.25">
      <c r="A3316" s="75">
        <f t="shared" si="615"/>
        <v>3312</v>
      </c>
      <c r="C3316" s="56" t="s">
        <v>3626</v>
      </c>
      <c r="E3316" s="56">
        <f t="shared" si="616"/>
        <v>3312</v>
      </c>
      <c r="F3316" s="76">
        <f t="shared" si="611"/>
        <v>121</v>
      </c>
      <c r="G3316" s="56" t="str">
        <f t="shared" si="617"/>
        <v/>
      </c>
      <c r="H3316" s="56">
        <f t="shared" si="618"/>
        <v>3312</v>
      </c>
      <c r="I3316" s="56">
        <f>IF(G3316="",0,IF(COUNTIF($G$5:G3316,G3316)=1,0,COUNTIF($G$5:G3316,G3316) )   )</f>
        <v>0</v>
      </c>
      <c r="J3316" s="56" t="str">
        <f t="shared" si="619"/>
        <v/>
      </c>
      <c r="K3316" s="56" t="str">
        <f t="shared" si="610"/>
        <v/>
      </c>
      <c r="L3316" s="56" t="str">
        <f t="shared" si="612"/>
        <v/>
      </c>
      <c r="M3316" s="56" t="str">
        <f t="shared" si="613"/>
        <v/>
      </c>
      <c r="N3316" s="56" t="str">
        <f t="shared" si="614"/>
        <v/>
      </c>
      <c r="O3316" s="56" t="str">
        <f t="shared" si="620"/>
        <v/>
      </c>
      <c r="P3316" s="56">
        <f>IF(ISERROR(IF($X$5=1,$Y$5,)),"",IF($X$5=1,$Y$5,))</f>
        <v>0</v>
      </c>
      <c r="Q3316" s="56">
        <f>IF(ISERROR(IF($X$6=1,$Y$6,)),"",IF($X$6=1,$Y$6,))</f>
        <v>10000</v>
      </c>
      <c r="R3316" s="56">
        <f>IF(ISERROR(IF($X$7=1,$Y$7,)),"",IF($X$7=1,$Y$7,))</f>
        <v>0</v>
      </c>
      <c r="S3316" s="56">
        <f>IF(ISERROR(IF($X$8=1,$Y$8,)),"",IF($X$8=1,$Y$8,))</f>
        <v>1000</v>
      </c>
      <c r="T3316" s="56">
        <f>IF(ISERROR(IF($X$9=1,$Y$9,)),"",IF($X$9=1,$Y$9,))</f>
        <v>500</v>
      </c>
      <c r="U3316" s="56">
        <f>IF(ISERROR(IF($X$10=1,$Y$10,)),"",IF($X$10=1,$Y$10,))</f>
        <v>500</v>
      </c>
    </row>
    <row r="3317" spans="1:21" x14ac:dyDescent="0.25">
      <c r="A3317" s="75">
        <f t="shared" si="615"/>
        <v>3313</v>
      </c>
      <c r="C3317" s="56" t="s">
        <v>2529</v>
      </c>
      <c r="E3317" s="56">
        <f t="shared" si="616"/>
        <v>3313</v>
      </c>
      <c r="F3317" s="76">
        <f t="shared" si="611"/>
        <v>121</v>
      </c>
      <c r="G3317" s="56" t="str">
        <f t="shared" si="617"/>
        <v/>
      </c>
      <c r="H3317" s="56">
        <f t="shared" si="618"/>
        <v>3313</v>
      </c>
      <c r="I3317" s="56">
        <f>IF(G3317="",0,IF(COUNTIF($G$5:G3317,G3317)=1,0,COUNTIF($G$5:G3317,G3317) )   )</f>
        <v>0</v>
      </c>
      <c r="J3317" s="56" t="str">
        <f t="shared" si="619"/>
        <v/>
      </c>
      <c r="K3317" s="56" t="str">
        <f t="shared" si="610"/>
        <v/>
      </c>
      <c r="L3317" s="56" t="str">
        <f t="shared" si="612"/>
        <v/>
      </c>
      <c r="M3317" s="56" t="str">
        <f t="shared" si="613"/>
        <v/>
      </c>
      <c r="N3317" s="56" t="str">
        <f t="shared" si="614"/>
        <v/>
      </c>
      <c r="O3317" s="56" t="str">
        <f t="shared" si="620"/>
        <v/>
      </c>
      <c r="P3317" s="56">
        <f>IF(ISERROR(IF($X$5=1,$Y$5,)),"",IF($X$5=1,$Y$5,))</f>
        <v>0</v>
      </c>
      <c r="Q3317" s="56">
        <f>IF(ISERROR(IF($X$6=1,$Y$6,)),"",IF($X$6=1,$Y$6,))</f>
        <v>10000</v>
      </c>
      <c r="R3317" s="56">
        <f>IF(ISERROR(IF($X$7=1,$Y$7,)),"",IF($X$7=1,$Y$7,))</f>
        <v>0</v>
      </c>
      <c r="S3317" s="56">
        <f>IF(ISERROR(IF($X$8=1,$Y$8,)),"",IF($X$8=1,$Y$8,))</f>
        <v>1000</v>
      </c>
      <c r="T3317" s="56">
        <f>IF(ISERROR(IF($X$9=1,$Y$9,)),"",IF($X$9=1,$Y$9,))</f>
        <v>500</v>
      </c>
      <c r="U3317" s="56">
        <f>IF(ISERROR(IF($X$10=1,$Y$10,)),"",IF($X$10=1,$Y$10,))</f>
        <v>500</v>
      </c>
    </row>
    <row r="3318" spans="1:21" x14ac:dyDescent="0.25">
      <c r="A3318" s="75">
        <f t="shared" si="615"/>
        <v>3314</v>
      </c>
      <c r="C3318" s="56" t="s">
        <v>2518</v>
      </c>
      <c r="E3318" s="56">
        <f t="shared" si="616"/>
        <v>3314</v>
      </c>
      <c r="F3318" s="76">
        <f t="shared" si="611"/>
        <v>121</v>
      </c>
      <c r="G3318" s="56" t="str">
        <f t="shared" si="617"/>
        <v/>
      </c>
      <c r="H3318" s="56">
        <f t="shared" si="618"/>
        <v>3314</v>
      </c>
      <c r="I3318" s="56">
        <f>IF(G3318="",0,IF(COUNTIF($G$5:G3318,G3318)=1,0,COUNTIF($G$5:G3318,G3318) )   )</f>
        <v>0</v>
      </c>
      <c r="J3318" s="56" t="str">
        <f t="shared" si="619"/>
        <v/>
      </c>
      <c r="K3318" s="56" t="str">
        <f t="shared" si="610"/>
        <v/>
      </c>
      <c r="L3318" s="56" t="str">
        <f t="shared" si="612"/>
        <v/>
      </c>
      <c r="M3318" s="56" t="str">
        <f t="shared" si="613"/>
        <v/>
      </c>
      <c r="N3318" s="56" t="str">
        <f t="shared" si="614"/>
        <v/>
      </c>
      <c r="O3318" s="56" t="str">
        <f t="shared" si="620"/>
        <v/>
      </c>
      <c r="P3318" s="56">
        <f>IF(ISERROR(IF($X$5=1,$Y$5,)),"",IF($X$5=1,$Y$5,))</f>
        <v>0</v>
      </c>
      <c r="Q3318" s="56">
        <f>IF(ISERROR(IF($X$6=1,$Y$6,)),"",IF($X$6=1,$Y$6,))</f>
        <v>10000</v>
      </c>
      <c r="R3318" s="56">
        <f>IF(ISERROR(IF($X$7=1,$Y$7,)),"",IF($X$7=1,$Y$7,))</f>
        <v>0</v>
      </c>
      <c r="S3318" s="56">
        <f>IF(ISERROR(IF($X$8=1,$Y$8,)),"",IF($X$8=1,$Y$8,))</f>
        <v>1000</v>
      </c>
      <c r="T3318" s="56">
        <f>IF(ISERROR(IF($X$9=1,$Y$9,)),"",IF($X$9=1,$Y$9,))</f>
        <v>500</v>
      </c>
      <c r="U3318" s="56">
        <f>IF(ISERROR(IF($X$10=1,$Y$10,)),"",IF($X$10=1,$Y$10,))</f>
        <v>500</v>
      </c>
    </row>
    <row r="3319" spans="1:21" x14ac:dyDescent="0.25">
      <c r="A3319" s="75">
        <f t="shared" si="615"/>
        <v>3315</v>
      </c>
      <c r="D3319" s="56" t="s">
        <v>2621</v>
      </c>
      <c r="E3319" s="56">
        <f t="shared" si="616"/>
        <v>3315</v>
      </c>
      <c r="F3319" s="76">
        <f t="shared" si="611"/>
        <v>121</v>
      </c>
      <c r="G3319" s="56" t="str">
        <f t="shared" si="617"/>
        <v>LRV.Pod</v>
      </c>
      <c r="H3319" s="56">
        <f t="shared" si="618"/>
        <v>3315</v>
      </c>
      <c r="I3319" s="56">
        <f>IF(G3319="",0,IF(COUNTIF($G$5:G3319,G3319)=1,0,COUNTIF($G$5:G3319,G3319) )   )</f>
        <v>0</v>
      </c>
      <c r="J3319" s="56" t="str">
        <f t="shared" si="619"/>
        <v/>
      </c>
      <c r="K3319" s="56" t="str">
        <f t="shared" si="610"/>
        <v/>
      </c>
      <c r="L3319" s="56" t="str">
        <f t="shared" si="612"/>
        <v/>
      </c>
      <c r="M3319" s="56" t="str">
        <f t="shared" si="613"/>
        <v/>
      </c>
      <c r="N3319" s="56" t="str">
        <f t="shared" si="614"/>
        <v/>
      </c>
      <c r="O3319" s="56" t="str">
        <f t="shared" si="620"/>
        <v/>
      </c>
      <c r="P3319" s="56">
        <f>IF(ISERROR(IF($X$5=1,$Y$5,)),"",IF($X$5=1,$Y$5,))</f>
        <v>0</v>
      </c>
      <c r="Q3319" s="56">
        <f>IF(ISERROR(IF($X$6=1,$Y$6,)),"",IF($X$6=1,$Y$6,))</f>
        <v>10000</v>
      </c>
      <c r="R3319" s="56">
        <f>IF(ISERROR(IF($X$7=1,$Y$7,)),"",IF($X$7=1,$Y$7,))</f>
        <v>0</v>
      </c>
      <c r="S3319" s="56">
        <f>IF(ISERROR(IF($X$8=1,$Y$8,)),"",IF($X$8=1,$Y$8,))</f>
        <v>1000</v>
      </c>
      <c r="T3319" s="56">
        <f>IF(ISERROR(IF($X$9=1,$Y$9,)),"",IF($X$9=1,$Y$9,))</f>
        <v>500</v>
      </c>
      <c r="U3319" s="56">
        <f>IF(ISERROR(IF($X$10=1,$Y$10,)),"",IF($X$10=1,$Y$10,))</f>
        <v>500</v>
      </c>
    </row>
    <row r="3320" spans="1:21" x14ac:dyDescent="0.25">
      <c r="A3320" s="75">
        <f t="shared" si="615"/>
        <v>3316</v>
      </c>
      <c r="D3320" s="56" t="s">
        <v>2622</v>
      </c>
      <c r="E3320" s="56">
        <f t="shared" si="616"/>
        <v>3316</v>
      </c>
      <c r="F3320" s="76">
        <f t="shared" si="611"/>
        <v>121</v>
      </c>
      <c r="G3320" s="56" t="str">
        <f t="shared" si="617"/>
        <v>LRV.Wheel</v>
      </c>
      <c r="H3320" s="56">
        <f t="shared" si="618"/>
        <v>3316</v>
      </c>
      <c r="I3320" s="56">
        <f>IF(G3320="",0,IF(COUNTIF($G$5:G3320,G3320)=1,0,COUNTIF($G$5:G3320,G3320) )   )</f>
        <v>0</v>
      </c>
      <c r="J3320" s="56" t="str">
        <f t="shared" si="619"/>
        <v/>
      </c>
      <c r="K3320" s="56" t="str">
        <f t="shared" si="610"/>
        <v/>
      </c>
      <c r="L3320" s="56" t="str">
        <f t="shared" si="612"/>
        <v/>
      </c>
      <c r="M3320" s="56" t="str">
        <f t="shared" si="613"/>
        <v/>
      </c>
      <c r="N3320" s="56" t="str">
        <f t="shared" si="614"/>
        <v/>
      </c>
      <c r="O3320" s="56" t="str">
        <f t="shared" si="620"/>
        <v/>
      </c>
      <c r="P3320" s="56">
        <f>IF(ISERROR(IF($X$5=1,$Y$5,)),"",IF($X$5=1,$Y$5,))</f>
        <v>0</v>
      </c>
      <c r="Q3320" s="56">
        <f>IF(ISERROR(IF($X$6=1,$Y$6,)),"",IF($X$6=1,$Y$6,))</f>
        <v>10000</v>
      </c>
      <c r="R3320" s="56">
        <f>IF(ISERROR(IF($X$7=1,$Y$7,)),"",IF($X$7=1,$Y$7,))</f>
        <v>0</v>
      </c>
      <c r="S3320" s="56">
        <f>IF(ISERROR(IF($X$8=1,$Y$8,)),"",IF($X$8=1,$Y$8,))</f>
        <v>1000</v>
      </c>
      <c r="T3320" s="56">
        <f>IF(ISERROR(IF($X$9=1,$Y$9,)),"",IF($X$9=1,$Y$9,))</f>
        <v>500</v>
      </c>
      <c r="U3320" s="56">
        <f>IF(ISERROR(IF($X$10=1,$Y$10,)),"",IF($X$10=1,$Y$10,))</f>
        <v>500</v>
      </c>
    </row>
    <row r="3321" spans="1:21" x14ac:dyDescent="0.25">
      <c r="A3321" s="75">
        <f t="shared" si="615"/>
        <v>3317</v>
      </c>
      <c r="D3321" s="56" t="s">
        <v>2623</v>
      </c>
      <c r="E3321" s="56">
        <f t="shared" si="616"/>
        <v>3317</v>
      </c>
      <c r="F3321" s="76">
        <f t="shared" si="611"/>
        <v>121</v>
      </c>
      <c r="G3321" s="56" t="str">
        <f t="shared" si="617"/>
        <v>LRV.Wheel2</v>
      </c>
      <c r="H3321" s="56">
        <f t="shared" si="618"/>
        <v>3317</v>
      </c>
      <c r="I3321" s="56">
        <f>IF(G3321="",0,IF(COUNTIF($G$5:G3321,G3321)=1,0,COUNTIF($G$5:G3321,G3321) )   )</f>
        <v>0</v>
      </c>
      <c r="J3321" s="56" t="str">
        <f t="shared" si="619"/>
        <v/>
      </c>
      <c r="K3321" s="56" t="str">
        <f t="shared" si="610"/>
        <v/>
      </c>
      <c r="L3321" s="56" t="str">
        <f t="shared" si="612"/>
        <v/>
      </c>
      <c r="M3321" s="56" t="str">
        <f t="shared" si="613"/>
        <v/>
      </c>
      <c r="N3321" s="56" t="str">
        <f t="shared" si="614"/>
        <v/>
      </c>
      <c r="O3321" s="56" t="str">
        <f t="shared" si="620"/>
        <v/>
      </c>
      <c r="P3321" s="56">
        <f>IF(ISERROR(IF($X$5=1,$Y$5,)),"",IF($X$5=1,$Y$5,))</f>
        <v>0</v>
      </c>
      <c r="Q3321" s="56">
        <f>IF(ISERROR(IF($X$6=1,$Y$6,)),"",IF($X$6=1,$Y$6,))</f>
        <v>10000</v>
      </c>
      <c r="R3321" s="56">
        <f>IF(ISERROR(IF($X$7=1,$Y$7,)),"",IF($X$7=1,$Y$7,))</f>
        <v>0</v>
      </c>
      <c r="S3321" s="56">
        <f>IF(ISERROR(IF($X$8=1,$Y$8,)),"",IF($X$8=1,$Y$8,))</f>
        <v>1000</v>
      </c>
      <c r="T3321" s="56">
        <f>IF(ISERROR(IF($X$9=1,$Y$9,)),"",IF($X$9=1,$Y$9,))</f>
        <v>500</v>
      </c>
      <c r="U3321" s="56">
        <f>IF(ISERROR(IF($X$10=1,$Y$10,)),"",IF($X$10=1,$Y$10,))</f>
        <v>500</v>
      </c>
    </row>
    <row r="3322" spans="1:21" x14ac:dyDescent="0.25">
      <c r="A3322" s="75">
        <f t="shared" si="615"/>
        <v>3318</v>
      </c>
      <c r="C3322" s="56" t="s">
        <v>2532</v>
      </c>
      <c r="E3322" s="56">
        <f t="shared" si="616"/>
        <v>3318</v>
      </c>
      <c r="F3322" s="76">
        <f t="shared" si="611"/>
        <v>121</v>
      </c>
      <c r="G3322" s="56" t="str">
        <f t="shared" si="617"/>
        <v/>
      </c>
      <c r="H3322" s="56">
        <f t="shared" si="618"/>
        <v>3318</v>
      </c>
      <c r="I3322" s="56">
        <f>IF(G3322="",0,IF(COUNTIF($G$5:G3322,G3322)=1,0,COUNTIF($G$5:G3322,G3322) )   )</f>
        <v>0</v>
      </c>
      <c r="J3322" s="56" t="str">
        <f t="shared" si="619"/>
        <v/>
      </c>
      <c r="K3322" s="56" t="str">
        <f t="shared" si="610"/>
        <v/>
      </c>
      <c r="L3322" s="56" t="str">
        <f t="shared" si="612"/>
        <v/>
      </c>
      <c r="M3322" s="56" t="str">
        <f t="shared" si="613"/>
        <v/>
      </c>
      <c r="N3322" s="56" t="str">
        <f t="shared" si="614"/>
        <v/>
      </c>
      <c r="O3322" s="56" t="str">
        <f t="shared" si="620"/>
        <v/>
      </c>
      <c r="P3322" s="56">
        <f>IF(ISERROR(IF($X$5=1,$Y$5,)),"",IF($X$5=1,$Y$5,))</f>
        <v>0</v>
      </c>
      <c r="Q3322" s="56">
        <f>IF(ISERROR(IF($X$6=1,$Y$6,)),"",IF($X$6=1,$Y$6,))</f>
        <v>10000</v>
      </c>
      <c r="R3322" s="56">
        <f>IF(ISERROR(IF($X$7=1,$Y$7,)),"",IF($X$7=1,$Y$7,))</f>
        <v>0</v>
      </c>
      <c r="S3322" s="56">
        <f>IF(ISERROR(IF($X$8=1,$Y$8,)),"",IF($X$8=1,$Y$8,))</f>
        <v>1000</v>
      </c>
      <c r="T3322" s="56">
        <f>IF(ISERROR(IF($X$9=1,$Y$9,)),"",IF($X$9=1,$Y$9,))</f>
        <v>500</v>
      </c>
      <c r="U3322" s="56">
        <f>IF(ISERROR(IF($X$10=1,$Y$10,)),"",IF($X$10=1,$Y$10,))</f>
        <v>500</v>
      </c>
    </row>
    <row r="3323" spans="1:21" x14ac:dyDescent="0.25">
      <c r="A3323" s="75">
        <f t="shared" si="615"/>
        <v>3319</v>
      </c>
      <c r="B3323" s="56" t="s">
        <v>2532</v>
      </c>
      <c r="E3323" s="56">
        <f t="shared" si="616"/>
        <v>3319</v>
      </c>
      <c r="F3323" s="76">
        <f t="shared" si="611"/>
        <v>121</v>
      </c>
      <c r="G3323" s="56" t="str">
        <f t="shared" si="617"/>
        <v/>
      </c>
      <c r="H3323" s="56">
        <f t="shared" si="618"/>
        <v>3319</v>
      </c>
      <c r="I3323" s="56">
        <f>IF(G3323="",0,IF(COUNTIF($G$5:G3323,G3323)=1,0,COUNTIF($G$5:G3323,G3323) )   )</f>
        <v>0</v>
      </c>
      <c r="J3323" s="56" t="str">
        <f t="shared" si="619"/>
        <v/>
      </c>
      <c r="K3323" s="56" t="str">
        <f t="shared" si="610"/>
        <v/>
      </c>
      <c r="L3323" s="56" t="str">
        <f t="shared" si="612"/>
        <v/>
      </c>
      <c r="M3323" s="56" t="str">
        <f t="shared" si="613"/>
        <v/>
      </c>
      <c r="N3323" s="56" t="str">
        <f t="shared" si="614"/>
        <v/>
      </c>
      <c r="O3323" s="56" t="str">
        <f t="shared" si="620"/>
        <v/>
      </c>
      <c r="P3323" s="56">
        <f>IF(ISERROR(IF($X$5=1,$Y$5,)),"",IF($X$5=1,$Y$5,))</f>
        <v>0</v>
      </c>
      <c r="Q3323" s="56">
        <f>IF(ISERROR(IF($X$6=1,$Y$6,)),"",IF($X$6=1,$Y$6,))</f>
        <v>10000</v>
      </c>
      <c r="R3323" s="56">
        <f>IF(ISERROR(IF($X$7=1,$Y$7,)),"",IF($X$7=1,$Y$7,))</f>
        <v>0</v>
      </c>
      <c r="S3323" s="56">
        <f>IF(ISERROR(IF($X$8=1,$Y$8,)),"",IF($X$8=1,$Y$8,))</f>
        <v>1000</v>
      </c>
      <c r="T3323" s="56">
        <f>IF(ISERROR(IF($X$9=1,$Y$9,)),"",IF($X$9=1,$Y$9,))</f>
        <v>500</v>
      </c>
      <c r="U3323" s="56">
        <f>IF(ISERROR(IF($X$10=1,$Y$10,)),"",IF($X$10=1,$Y$10,))</f>
        <v>500</v>
      </c>
    </row>
    <row r="3324" spans="1:21" x14ac:dyDescent="0.25">
      <c r="A3324" s="75">
        <f t="shared" si="615"/>
        <v>3320</v>
      </c>
      <c r="B3324" s="56" t="s">
        <v>2517</v>
      </c>
      <c r="E3324" s="56">
        <f t="shared" si="616"/>
        <v>3320</v>
      </c>
      <c r="F3324" s="76">
        <f t="shared" si="611"/>
        <v>121</v>
      </c>
      <c r="G3324" s="56" t="str">
        <f t="shared" si="617"/>
        <v/>
      </c>
      <c r="H3324" s="56">
        <f t="shared" si="618"/>
        <v>3320</v>
      </c>
      <c r="I3324" s="56">
        <f>IF(G3324="",0,IF(COUNTIF($G$5:G3324,G3324)=1,0,COUNTIF($G$5:G3324,G3324) )   )</f>
        <v>0</v>
      </c>
      <c r="J3324" s="56" t="str">
        <f t="shared" si="619"/>
        <v/>
      </c>
      <c r="K3324" s="56" t="str">
        <f t="shared" si="610"/>
        <v/>
      </c>
      <c r="L3324" s="56" t="str">
        <f t="shared" si="612"/>
        <v/>
      </c>
      <c r="M3324" s="56" t="str">
        <f t="shared" si="613"/>
        <v/>
      </c>
      <c r="N3324" s="56" t="str">
        <f t="shared" si="614"/>
        <v/>
      </c>
      <c r="O3324" s="56" t="str">
        <f t="shared" si="620"/>
        <v/>
      </c>
      <c r="P3324" s="56">
        <f>IF(ISERROR(IF($X$5=1,$Y$5,)),"",IF($X$5=1,$Y$5,))</f>
        <v>0</v>
      </c>
      <c r="Q3324" s="56">
        <f>IF(ISERROR(IF($X$6=1,$Y$6,)),"",IF($X$6=1,$Y$6,))</f>
        <v>10000</v>
      </c>
      <c r="R3324" s="56">
        <f>IF(ISERROR(IF($X$7=1,$Y$7,)),"",IF($X$7=1,$Y$7,))</f>
        <v>0</v>
      </c>
      <c r="S3324" s="56">
        <f>IF(ISERROR(IF($X$8=1,$Y$8,)),"",IF($X$8=1,$Y$8,))</f>
        <v>1000</v>
      </c>
      <c r="T3324" s="56">
        <f>IF(ISERROR(IF($X$9=1,$Y$9,)),"",IF($X$9=1,$Y$9,))</f>
        <v>500</v>
      </c>
      <c r="U3324" s="56">
        <f>IF(ISERROR(IF($X$10=1,$Y$10,)),"",IF($X$10=1,$Y$10,))</f>
        <v>500</v>
      </c>
    </row>
    <row r="3325" spans="1:21" x14ac:dyDescent="0.25">
      <c r="A3325" s="75">
        <f t="shared" si="615"/>
        <v>3321</v>
      </c>
      <c r="B3325" s="56" t="s">
        <v>2518</v>
      </c>
      <c r="E3325" s="56">
        <f t="shared" si="616"/>
        <v>3321</v>
      </c>
      <c r="F3325" s="76">
        <f t="shared" si="611"/>
        <v>121</v>
      </c>
      <c r="G3325" s="56" t="str">
        <f t="shared" si="617"/>
        <v/>
      </c>
      <c r="H3325" s="56">
        <f t="shared" si="618"/>
        <v>3321</v>
      </c>
      <c r="I3325" s="56">
        <f>IF(G3325="",0,IF(COUNTIF($G$5:G3325,G3325)=1,0,COUNTIF($G$5:G3325,G3325) )   )</f>
        <v>0</v>
      </c>
      <c r="J3325" s="56" t="str">
        <f t="shared" si="619"/>
        <v/>
      </c>
      <c r="K3325" s="56" t="str">
        <f t="shared" si="610"/>
        <v/>
      </c>
      <c r="L3325" s="56" t="str">
        <f t="shared" si="612"/>
        <v/>
      </c>
      <c r="M3325" s="56" t="str">
        <f t="shared" si="613"/>
        <v/>
      </c>
      <c r="N3325" s="56" t="str">
        <f t="shared" si="614"/>
        <v/>
      </c>
      <c r="O3325" s="56" t="str">
        <f t="shared" si="620"/>
        <v/>
      </c>
      <c r="P3325" s="56">
        <f>IF(ISERROR(IF($X$5=1,$Y$5,)),"",IF($X$5=1,$Y$5,))</f>
        <v>0</v>
      </c>
      <c r="Q3325" s="56">
        <f>IF(ISERROR(IF($X$6=1,$Y$6,)),"",IF($X$6=1,$Y$6,))</f>
        <v>10000</v>
      </c>
      <c r="R3325" s="56">
        <f>IF(ISERROR(IF($X$7=1,$Y$7,)),"",IF($X$7=1,$Y$7,))</f>
        <v>0</v>
      </c>
      <c r="S3325" s="56">
        <f>IF(ISERROR(IF($X$8=1,$Y$8,)),"",IF($X$8=1,$Y$8,))</f>
        <v>1000</v>
      </c>
      <c r="T3325" s="56">
        <f>IF(ISERROR(IF($X$9=1,$Y$9,)),"",IF($X$9=1,$Y$9,))</f>
        <v>500</v>
      </c>
      <c r="U3325" s="56">
        <f>IF(ISERROR(IF($X$10=1,$Y$10,)),"",IF($X$10=1,$Y$10,))</f>
        <v>500</v>
      </c>
    </row>
    <row r="3326" spans="1:21" x14ac:dyDescent="0.25">
      <c r="A3326" s="75">
        <f t="shared" si="615"/>
        <v>3322</v>
      </c>
      <c r="C3326" s="56" t="s">
        <v>6058</v>
      </c>
      <c r="E3326" s="56">
        <f t="shared" si="616"/>
        <v>3322</v>
      </c>
      <c r="F3326" s="76">
        <f t="shared" si="611"/>
        <v>122</v>
      </c>
      <c r="G3326" s="56" t="str">
        <f t="shared" si="617"/>
        <v>newnode_LERProject</v>
      </c>
      <c r="H3326" s="56">
        <f t="shared" si="618"/>
        <v>3322</v>
      </c>
      <c r="I3326" s="56">
        <f>IF(G3326="",0,IF(COUNTIF($G$5:G3326,G3326)=1,0,COUNTIF($G$5:G3326,G3326) )   )</f>
        <v>0</v>
      </c>
      <c r="J3326" s="56" t="str">
        <f t="shared" si="619"/>
        <v/>
      </c>
      <c r="K3326" s="56" t="str">
        <f t="shared" ref="K3326:K3389" si="621">IF(ISERROR(VLOOKUP(J3326,$F$5:$G$6005,2,)),"",VLOOKUP(J3326,$F$5:$G$6005,2,))</f>
        <v/>
      </c>
      <c r="L3326" s="56" t="str">
        <f t="shared" si="612"/>
        <v/>
      </c>
      <c r="M3326" s="56" t="str">
        <f t="shared" si="613"/>
        <v/>
      </c>
      <c r="N3326" s="56" t="str">
        <f t="shared" si="614"/>
        <v/>
      </c>
      <c r="O3326" s="56" t="str">
        <f t="shared" si="620"/>
        <v/>
      </c>
      <c r="P3326" s="56">
        <f>IF(ISERROR(IF($X$5=1,$Y$5,)),"",IF($X$5=1,$Y$5,))</f>
        <v>0</v>
      </c>
      <c r="Q3326" s="56">
        <f>IF(ISERROR(IF($X$6=1,$Y$6,)),"",IF($X$6=1,$Y$6,))</f>
        <v>10000</v>
      </c>
      <c r="R3326" s="56">
        <f>IF(ISERROR(IF($X$7=1,$Y$7,)),"",IF($X$7=1,$Y$7,))</f>
        <v>0</v>
      </c>
      <c r="S3326" s="56">
        <f>IF(ISERROR(IF($X$8=1,$Y$8,)),"",IF($X$8=1,$Y$8,))</f>
        <v>1000</v>
      </c>
      <c r="T3326" s="56">
        <f>IF(ISERROR(IF($X$9=1,$Y$9,)),"",IF($X$9=1,$Y$9,))</f>
        <v>500</v>
      </c>
      <c r="U3326" s="56">
        <f>IF(ISERROR(IF($X$10=1,$Y$10,)),"",IF($X$10=1,$Y$10,))</f>
        <v>500</v>
      </c>
    </row>
    <row r="3327" spans="1:21" x14ac:dyDescent="0.25">
      <c r="A3327" s="75">
        <f t="shared" si="615"/>
        <v>3323</v>
      </c>
      <c r="C3327" s="56" t="s">
        <v>2606</v>
      </c>
      <c r="E3327" s="56">
        <f t="shared" si="616"/>
        <v>3323</v>
      </c>
      <c r="F3327" s="76">
        <f t="shared" si="611"/>
        <v>122</v>
      </c>
      <c r="G3327" s="56" t="str">
        <f t="shared" si="617"/>
        <v/>
      </c>
      <c r="H3327" s="56">
        <f t="shared" si="618"/>
        <v>3323</v>
      </c>
      <c r="I3327" s="56">
        <f>IF(G3327="",0,IF(COUNTIF($G$5:G3327,G3327)=1,0,COUNTIF($G$5:G3327,G3327) )   )</f>
        <v>0</v>
      </c>
      <c r="J3327" s="56" t="str">
        <f t="shared" si="619"/>
        <v/>
      </c>
      <c r="K3327" s="56" t="str">
        <f t="shared" si="621"/>
        <v/>
      </c>
      <c r="L3327" s="56" t="str">
        <f t="shared" si="612"/>
        <v/>
      </c>
      <c r="M3327" s="56" t="str">
        <f t="shared" si="613"/>
        <v/>
      </c>
      <c r="N3327" s="56" t="str">
        <f t="shared" si="614"/>
        <v/>
      </c>
      <c r="O3327" s="56" t="str">
        <f t="shared" si="620"/>
        <v/>
      </c>
      <c r="P3327" s="56">
        <f>IF(ISERROR(IF($X$5=1,$Y$5,)),"",IF($X$5=1,$Y$5,))</f>
        <v>0</v>
      </c>
      <c r="Q3327" s="56">
        <f>IF(ISERROR(IF($X$6=1,$Y$6,)),"",IF($X$6=1,$Y$6,))</f>
        <v>10000</v>
      </c>
      <c r="R3327" s="56">
        <f>IF(ISERROR(IF($X$7=1,$Y$7,)),"",IF($X$7=1,$Y$7,))</f>
        <v>0</v>
      </c>
      <c r="S3327" s="56">
        <f>IF(ISERROR(IF($X$8=1,$Y$8,)),"",IF($X$8=1,$Y$8,))</f>
        <v>1000</v>
      </c>
      <c r="T3327" s="56">
        <f>IF(ISERROR(IF($X$9=1,$Y$9,)),"",IF($X$9=1,$Y$9,))</f>
        <v>500</v>
      </c>
      <c r="U3327" s="56">
        <f>IF(ISERROR(IF($X$10=1,$Y$10,)),"",IF($X$10=1,$Y$10,))</f>
        <v>500</v>
      </c>
    </row>
    <row r="3328" spans="1:21" x14ac:dyDescent="0.25">
      <c r="A3328" s="75">
        <f t="shared" si="615"/>
        <v>3324</v>
      </c>
      <c r="C3328" s="56" t="s">
        <v>6113</v>
      </c>
      <c r="E3328" s="56">
        <f t="shared" si="616"/>
        <v>3324</v>
      </c>
      <c r="F3328" s="76">
        <f t="shared" si="611"/>
        <v>122</v>
      </c>
      <c r="G3328" s="56" t="str">
        <f t="shared" si="617"/>
        <v/>
      </c>
      <c r="H3328" s="56">
        <f t="shared" si="618"/>
        <v>3324</v>
      </c>
      <c r="I3328" s="56">
        <f>IF(G3328="",0,IF(COUNTIF($G$5:G3328,G3328)=1,0,COUNTIF($G$5:G3328,G3328) )   )</f>
        <v>0</v>
      </c>
      <c r="J3328" s="56" t="str">
        <f t="shared" si="619"/>
        <v/>
      </c>
      <c r="K3328" s="56" t="str">
        <f t="shared" si="621"/>
        <v/>
      </c>
      <c r="L3328" s="56" t="str">
        <f t="shared" si="612"/>
        <v/>
      </c>
      <c r="M3328" s="56" t="str">
        <f t="shared" si="613"/>
        <v/>
      </c>
      <c r="N3328" s="56" t="str">
        <f t="shared" si="614"/>
        <v/>
      </c>
      <c r="O3328" s="56" t="str">
        <f t="shared" si="620"/>
        <v/>
      </c>
      <c r="P3328" s="56">
        <f>IF(ISERROR(IF($X$5=1,$Y$5,)),"",IF($X$5=1,$Y$5,))</f>
        <v>0</v>
      </c>
      <c r="Q3328" s="56">
        <f>IF(ISERROR(IF($X$6=1,$Y$6,)),"",IF($X$6=1,$Y$6,))</f>
        <v>10000</v>
      </c>
      <c r="R3328" s="56">
        <f>IF(ISERROR(IF($X$7=1,$Y$7,)),"",IF($X$7=1,$Y$7,))</f>
        <v>0</v>
      </c>
      <c r="S3328" s="56">
        <f>IF(ISERROR(IF($X$8=1,$Y$8,)),"",IF($X$8=1,$Y$8,))</f>
        <v>1000</v>
      </c>
      <c r="T3328" s="56">
        <f>IF(ISERROR(IF($X$9=1,$Y$9,)),"",IF($X$9=1,$Y$9,))</f>
        <v>500</v>
      </c>
      <c r="U3328" s="56">
        <f>IF(ISERROR(IF($X$10=1,$Y$10,)),"",IF($X$10=1,$Y$10,))</f>
        <v>500</v>
      </c>
    </row>
    <row r="3329" spans="1:21" x14ac:dyDescent="0.25">
      <c r="A3329" s="75">
        <f t="shared" si="615"/>
        <v>3325</v>
      </c>
      <c r="C3329" s="56" t="s">
        <v>2599</v>
      </c>
      <c r="E3329" s="56">
        <f t="shared" si="616"/>
        <v>3325</v>
      </c>
      <c r="F3329" s="76">
        <f t="shared" si="611"/>
        <v>122</v>
      </c>
      <c r="G3329" s="56" t="str">
        <f t="shared" si="617"/>
        <v/>
      </c>
      <c r="H3329" s="56">
        <f t="shared" si="618"/>
        <v>3325</v>
      </c>
      <c r="I3329" s="56">
        <f>IF(G3329="",0,IF(COUNTIF($G$5:G3329,G3329)=1,0,COUNTIF($G$5:G3329,G3329) )   )</f>
        <v>0</v>
      </c>
      <c r="J3329" s="56" t="str">
        <f t="shared" si="619"/>
        <v/>
      </c>
      <c r="K3329" s="56" t="str">
        <f t="shared" si="621"/>
        <v/>
      </c>
      <c r="L3329" s="56" t="str">
        <f t="shared" si="612"/>
        <v/>
      </c>
      <c r="M3329" s="56" t="str">
        <f t="shared" si="613"/>
        <v/>
      </c>
      <c r="N3329" s="56" t="str">
        <f t="shared" si="614"/>
        <v/>
      </c>
      <c r="O3329" s="56" t="str">
        <f t="shared" si="620"/>
        <v/>
      </c>
      <c r="P3329" s="56">
        <f>IF(ISERROR(IF($X$5=1,$Y$5,)),"",IF($X$5=1,$Y$5,))</f>
        <v>0</v>
      </c>
      <c r="Q3329" s="56">
        <f>IF(ISERROR(IF($X$6=1,$Y$6,)),"",IF($X$6=1,$Y$6,))</f>
        <v>10000</v>
      </c>
      <c r="R3329" s="56">
        <f>IF(ISERROR(IF($X$7=1,$Y$7,)),"",IF($X$7=1,$Y$7,))</f>
        <v>0</v>
      </c>
      <c r="S3329" s="56">
        <f>IF(ISERROR(IF($X$8=1,$Y$8,)),"",IF($X$8=1,$Y$8,))</f>
        <v>1000</v>
      </c>
      <c r="T3329" s="56">
        <f>IF(ISERROR(IF($X$9=1,$Y$9,)),"",IF($X$9=1,$Y$9,))</f>
        <v>500</v>
      </c>
      <c r="U3329" s="56">
        <f>IF(ISERROR(IF($X$10=1,$Y$10,)),"",IF($X$10=1,$Y$10,))</f>
        <v>500</v>
      </c>
    </row>
    <row r="3330" spans="1:21" x14ac:dyDescent="0.25">
      <c r="A3330" s="75">
        <f t="shared" si="615"/>
        <v>3326</v>
      </c>
      <c r="C3330" s="56" t="s">
        <v>2608</v>
      </c>
      <c r="E3330" s="56">
        <f t="shared" si="616"/>
        <v>3326</v>
      </c>
      <c r="F3330" s="76">
        <f t="shared" si="611"/>
        <v>122</v>
      </c>
      <c r="G3330" s="56" t="str">
        <f t="shared" si="617"/>
        <v/>
      </c>
      <c r="H3330" s="56">
        <f t="shared" si="618"/>
        <v>3326</v>
      </c>
      <c r="I3330" s="56">
        <f>IF(G3330="",0,IF(COUNTIF($G$5:G3330,G3330)=1,0,COUNTIF($G$5:G3330,G3330) )   )</f>
        <v>0</v>
      </c>
      <c r="J3330" s="56" t="str">
        <f t="shared" si="619"/>
        <v/>
      </c>
      <c r="K3330" s="56" t="str">
        <f t="shared" si="621"/>
        <v/>
      </c>
      <c r="L3330" s="56" t="str">
        <f t="shared" si="612"/>
        <v/>
      </c>
      <c r="M3330" s="56" t="str">
        <f t="shared" si="613"/>
        <v/>
      </c>
      <c r="N3330" s="56" t="str">
        <f t="shared" si="614"/>
        <v/>
      </c>
      <c r="O3330" s="56" t="str">
        <f t="shared" si="620"/>
        <v/>
      </c>
      <c r="P3330" s="56">
        <f>IF(ISERROR(IF($X$5=1,$Y$5,)),"",IF($X$5=1,$Y$5,))</f>
        <v>0</v>
      </c>
      <c r="Q3330" s="56">
        <f>IF(ISERROR(IF($X$6=1,$Y$6,)),"",IF($X$6=1,$Y$6,))</f>
        <v>10000</v>
      </c>
      <c r="R3330" s="56">
        <f>IF(ISERROR(IF($X$7=1,$Y$7,)),"",IF($X$7=1,$Y$7,))</f>
        <v>0</v>
      </c>
      <c r="S3330" s="56">
        <f>IF(ISERROR(IF($X$8=1,$Y$8,)),"",IF($X$8=1,$Y$8,))</f>
        <v>1000</v>
      </c>
      <c r="T3330" s="56">
        <f>IF(ISERROR(IF($X$9=1,$Y$9,)),"",IF($X$9=1,$Y$9,))</f>
        <v>500</v>
      </c>
      <c r="U3330" s="56">
        <f>IF(ISERROR(IF($X$10=1,$Y$10,)),"",IF($X$10=1,$Y$10,))</f>
        <v>500</v>
      </c>
    </row>
    <row r="3331" spans="1:21" x14ac:dyDescent="0.25">
      <c r="A3331" s="75">
        <f t="shared" si="615"/>
        <v>3327</v>
      </c>
      <c r="C3331" s="56" t="s">
        <v>6314</v>
      </c>
      <c r="E3331" s="56">
        <f t="shared" si="616"/>
        <v>3327</v>
      </c>
      <c r="F3331" s="76">
        <f t="shared" si="611"/>
        <v>122</v>
      </c>
      <c r="G3331" s="56" t="str">
        <f t="shared" si="617"/>
        <v/>
      </c>
      <c r="H3331" s="56">
        <f t="shared" si="618"/>
        <v>3327</v>
      </c>
      <c r="I3331" s="56">
        <f>IF(G3331="",0,IF(COUNTIF($G$5:G3331,G3331)=1,0,COUNTIF($G$5:G3331,G3331) )   )</f>
        <v>0</v>
      </c>
      <c r="J3331" s="56" t="str">
        <f t="shared" si="619"/>
        <v/>
      </c>
      <c r="K3331" s="56" t="str">
        <f t="shared" si="621"/>
        <v/>
      </c>
      <c r="L3331" s="56" t="str">
        <f t="shared" si="612"/>
        <v/>
      </c>
      <c r="M3331" s="56" t="str">
        <f t="shared" si="613"/>
        <v/>
      </c>
      <c r="N3331" s="56" t="str">
        <f t="shared" si="614"/>
        <v/>
      </c>
      <c r="O3331" s="56" t="str">
        <f t="shared" si="620"/>
        <v/>
      </c>
      <c r="P3331" s="56">
        <f>IF(ISERROR(IF($X$5=1,$Y$5,)),"",IF($X$5=1,$Y$5,))</f>
        <v>0</v>
      </c>
      <c r="Q3331" s="56">
        <f>IF(ISERROR(IF($X$6=1,$Y$6,)),"",IF($X$6=1,$Y$6,))</f>
        <v>10000</v>
      </c>
      <c r="R3331" s="56">
        <f>IF(ISERROR(IF($X$7=1,$Y$7,)),"",IF($X$7=1,$Y$7,))</f>
        <v>0</v>
      </c>
      <c r="S3331" s="56">
        <f>IF(ISERROR(IF($X$8=1,$Y$8,)),"",IF($X$8=1,$Y$8,))</f>
        <v>1000</v>
      </c>
      <c r="T3331" s="56">
        <f>IF(ISERROR(IF($X$9=1,$Y$9,)),"",IF($X$9=1,$Y$9,))</f>
        <v>500</v>
      </c>
      <c r="U3331" s="56">
        <f>IF(ISERROR(IF($X$10=1,$Y$10,)),"",IF($X$10=1,$Y$10,))</f>
        <v>500</v>
      </c>
    </row>
    <row r="3332" spans="1:21" x14ac:dyDescent="0.25">
      <c r="A3332" s="75">
        <f t="shared" si="615"/>
        <v>3328</v>
      </c>
      <c r="C3332" s="56" t="s">
        <v>2525</v>
      </c>
      <c r="E3332" s="56">
        <f t="shared" si="616"/>
        <v>3328</v>
      </c>
      <c r="F3332" s="76">
        <f t="shared" si="611"/>
        <v>122</v>
      </c>
      <c r="G3332" s="56" t="str">
        <f t="shared" si="617"/>
        <v/>
      </c>
      <c r="H3332" s="56">
        <f t="shared" si="618"/>
        <v>3328</v>
      </c>
      <c r="I3332" s="56">
        <f>IF(G3332="",0,IF(COUNTIF($G$5:G3332,G3332)=1,0,COUNTIF($G$5:G3332,G3332) )   )</f>
        <v>0</v>
      </c>
      <c r="J3332" s="56" t="str">
        <f t="shared" si="619"/>
        <v/>
      </c>
      <c r="K3332" s="56" t="str">
        <f t="shared" si="621"/>
        <v/>
      </c>
      <c r="L3332" s="56" t="str">
        <f t="shared" si="612"/>
        <v/>
      </c>
      <c r="M3332" s="56" t="str">
        <f t="shared" si="613"/>
        <v/>
      </c>
      <c r="N3332" s="56" t="str">
        <f t="shared" si="614"/>
        <v/>
      </c>
      <c r="O3332" s="56" t="str">
        <f t="shared" si="620"/>
        <v/>
      </c>
      <c r="P3332" s="56">
        <f>IF(ISERROR(IF($X$5=1,$Y$5,)),"",IF($X$5=1,$Y$5,))</f>
        <v>0</v>
      </c>
      <c r="Q3332" s="56">
        <f>IF(ISERROR(IF($X$6=1,$Y$6,)),"",IF($X$6=1,$Y$6,))</f>
        <v>10000</v>
      </c>
      <c r="R3332" s="56">
        <f>IF(ISERROR(IF($X$7=1,$Y$7,)),"",IF($X$7=1,$Y$7,))</f>
        <v>0</v>
      </c>
      <c r="S3332" s="56">
        <f>IF(ISERROR(IF($X$8=1,$Y$8,)),"",IF($X$8=1,$Y$8,))</f>
        <v>1000</v>
      </c>
      <c r="T3332" s="56">
        <f>IF(ISERROR(IF($X$9=1,$Y$9,)),"",IF($X$9=1,$Y$9,))</f>
        <v>500</v>
      </c>
      <c r="U3332" s="56">
        <f>IF(ISERROR(IF($X$10=1,$Y$10,)),"",IF($X$10=1,$Y$10,))</f>
        <v>500</v>
      </c>
    </row>
    <row r="3333" spans="1:21" x14ac:dyDescent="0.25">
      <c r="A3333" s="75">
        <f t="shared" si="615"/>
        <v>3329</v>
      </c>
      <c r="C3333" s="56" t="s">
        <v>2526</v>
      </c>
      <c r="E3333" s="56">
        <f t="shared" si="616"/>
        <v>3329</v>
      </c>
      <c r="F3333" s="76">
        <f t="shared" ref="F3333:F3396" si="622">IF(A3331=0,0,IF(ISBLANK(G3333),"",IF(LEFT(G3333,4)="newn",F3332+1,IF(LEFT(G3333,4)="node",F3332+1,F3332))))</f>
        <v>122</v>
      </c>
      <c r="G3333" s="56" t="str">
        <f t="shared" si="617"/>
        <v/>
      </c>
      <c r="H3333" s="56">
        <f t="shared" si="618"/>
        <v>3329</v>
      </c>
      <c r="I3333" s="56">
        <f>IF(G3333="",0,IF(COUNTIF($G$5:G3333,G3333)=1,0,COUNTIF($G$5:G3333,G3333) )   )</f>
        <v>0</v>
      </c>
      <c r="J3333" s="56" t="str">
        <f t="shared" si="619"/>
        <v/>
      </c>
      <c r="K3333" s="56" t="str">
        <f t="shared" si="621"/>
        <v/>
      </c>
      <c r="L3333" s="56" t="str">
        <f t="shared" ref="L3333:L3396" si="623">IF(ISERROR(VLOOKUP(K3333,$AB$14:$AD$197,3,)),"",VLOOKUP(K3333,$AB$14:$AD$197,3,))</f>
        <v/>
      </c>
      <c r="M3333" s="56" t="str">
        <f t="shared" ref="M3333:M3396" si="624">IF(ISERROR(HLOOKUP(J3333,$AG$5:$XH$6,2,)),"",HLOOKUP(J3333,$AG$5:$XH$6,2,))</f>
        <v/>
      </c>
      <c r="N3333" s="56" t="str">
        <f t="shared" ref="N3333:N3396" si="625">IF(ISERROR(VLOOKUP(K3333,$AB$14:$AD$197,2,)),"",VLOOKUP(K3333,$AB$14:$AD$197,2,))</f>
        <v/>
      </c>
      <c r="O3333" s="56" t="str">
        <f t="shared" si="620"/>
        <v/>
      </c>
      <c r="P3333" s="56">
        <f>IF(ISERROR(IF($X$5=1,$Y$5,)),"",IF($X$5=1,$Y$5,))</f>
        <v>0</v>
      </c>
      <c r="Q3333" s="56">
        <f>IF(ISERROR(IF($X$6=1,$Y$6,)),"",IF($X$6=1,$Y$6,))</f>
        <v>10000</v>
      </c>
      <c r="R3333" s="56">
        <f>IF(ISERROR(IF($X$7=1,$Y$7,)),"",IF($X$7=1,$Y$7,))</f>
        <v>0</v>
      </c>
      <c r="S3333" s="56">
        <f>IF(ISERROR(IF($X$8=1,$Y$8,)),"",IF($X$8=1,$Y$8,))</f>
        <v>1000</v>
      </c>
      <c r="T3333" s="56">
        <f>IF(ISERROR(IF($X$9=1,$Y$9,)),"",IF($X$9=1,$Y$9,))</f>
        <v>500</v>
      </c>
      <c r="U3333" s="56">
        <f>IF(ISERROR(IF($X$10=1,$Y$10,)),"",IF($X$10=1,$Y$10,))</f>
        <v>500</v>
      </c>
    </row>
    <row r="3334" spans="1:21" x14ac:dyDescent="0.25">
      <c r="A3334" s="75">
        <f t="shared" ref="A3334:A3397" si="626">IF(A3333=0,0,IF(B3333="}",IF(B3334="NODE",A3333+1,0),A3333+1))</f>
        <v>3330</v>
      </c>
      <c r="C3334" s="56" t="s">
        <v>2527</v>
      </c>
      <c r="E3334" s="56">
        <f t="shared" ref="E3334:E3397" si="627">A3334</f>
        <v>3330</v>
      </c>
      <c r="F3334" s="76">
        <f t="shared" si="622"/>
        <v>122</v>
      </c>
      <c r="G3334" s="56" t="str">
        <f t="shared" ref="G3334:G3397" si="628">IF(ISBLANK(D3334),IF(LEFT(C3334,8)="name = n",MID(C3334,8,100),""),MID(D3334,8,100))</f>
        <v/>
      </c>
      <c r="H3334" s="56">
        <f t="shared" ref="H3334:H3397" si="629">E3334</f>
        <v>3330</v>
      </c>
      <c r="I3334" s="56">
        <f>IF(G3334="",0,IF(COUNTIF($G$5:G3334,G3334)=1,0,COUNTIF($G$5:G3334,G3334) )   )</f>
        <v>0</v>
      </c>
      <c r="J3334" s="56" t="str">
        <f t="shared" ref="J3334:J3397" si="630">IF(J3333=anodes,"",IF(J3333="","",J3333+1))</f>
        <v/>
      </c>
      <c r="K3334" s="56" t="str">
        <f t="shared" si="621"/>
        <v/>
      </c>
      <c r="L3334" s="56" t="str">
        <f t="shared" si="623"/>
        <v/>
      </c>
      <c r="M3334" s="56" t="str">
        <f t="shared" si="624"/>
        <v/>
      </c>
      <c r="N3334" s="56" t="str">
        <f t="shared" si="625"/>
        <v/>
      </c>
      <c r="O3334" s="56" t="str">
        <f t="shared" ref="O3334:O3397" si="631">IF(ISERROR(0.1*N3334+0.9*(M3334/L3334)*($N$3+SUM(P3334:U3334))*(N3334/$N$3)),N3334,0.1*N3334+0.9*(M3334/L3334)*($N$3+SUM(P3334:U3334))*(N3334/$N$3))</f>
        <v/>
      </c>
      <c r="P3334" s="56">
        <f>IF(ISERROR(IF($X$5=1,$Y$5,)),"",IF($X$5=1,$Y$5,))</f>
        <v>0</v>
      </c>
      <c r="Q3334" s="56">
        <f>IF(ISERROR(IF($X$6=1,$Y$6,)),"",IF($X$6=1,$Y$6,))</f>
        <v>10000</v>
      </c>
      <c r="R3334" s="56">
        <f>IF(ISERROR(IF($X$7=1,$Y$7,)),"",IF($X$7=1,$Y$7,))</f>
        <v>0</v>
      </c>
      <c r="S3334" s="56">
        <f>IF(ISERROR(IF($X$8=1,$Y$8,)),"",IF($X$8=1,$Y$8,))</f>
        <v>1000</v>
      </c>
      <c r="T3334" s="56">
        <f>IF(ISERROR(IF($X$9=1,$Y$9,)),"",IF($X$9=1,$Y$9,))</f>
        <v>500</v>
      </c>
      <c r="U3334" s="56">
        <f>IF(ISERROR(IF($X$10=1,$Y$10,)),"",IF($X$10=1,$Y$10,))</f>
        <v>500</v>
      </c>
    </row>
    <row r="3335" spans="1:21" x14ac:dyDescent="0.25">
      <c r="A3335" s="75">
        <f t="shared" si="626"/>
        <v>3331</v>
      </c>
      <c r="C3335" s="56" t="s">
        <v>6059</v>
      </c>
      <c r="E3335" s="56">
        <f t="shared" si="627"/>
        <v>3331</v>
      </c>
      <c r="F3335" s="76">
        <f t="shared" si="622"/>
        <v>122</v>
      </c>
      <c r="G3335" s="56" t="str">
        <f t="shared" si="628"/>
        <v/>
      </c>
      <c r="H3335" s="56">
        <f t="shared" si="629"/>
        <v>3331</v>
      </c>
      <c r="I3335" s="56">
        <f>IF(G3335="",0,IF(COUNTIF($G$5:G3335,G3335)=1,0,COUNTIF($G$5:G3335,G3335) )   )</f>
        <v>0</v>
      </c>
      <c r="J3335" s="56" t="str">
        <f t="shared" si="630"/>
        <v/>
      </c>
      <c r="K3335" s="56" t="str">
        <f t="shared" si="621"/>
        <v/>
      </c>
      <c r="L3335" s="56" t="str">
        <f t="shared" si="623"/>
        <v/>
      </c>
      <c r="M3335" s="56" t="str">
        <f t="shared" si="624"/>
        <v/>
      </c>
      <c r="N3335" s="56" t="str">
        <f t="shared" si="625"/>
        <v/>
      </c>
      <c r="O3335" s="56" t="str">
        <f t="shared" si="631"/>
        <v/>
      </c>
      <c r="P3335" s="56">
        <f>IF(ISERROR(IF($X$5=1,$Y$5,)),"",IF($X$5=1,$Y$5,))</f>
        <v>0</v>
      </c>
      <c r="Q3335" s="56">
        <f>IF(ISERROR(IF($X$6=1,$Y$6,)),"",IF($X$6=1,$Y$6,))</f>
        <v>10000</v>
      </c>
      <c r="R3335" s="56">
        <f>IF(ISERROR(IF($X$7=1,$Y$7,)),"",IF($X$7=1,$Y$7,))</f>
        <v>0</v>
      </c>
      <c r="S3335" s="56">
        <f>IF(ISERROR(IF($X$8=1,$Y$8,)),"",IF($X$8=1,$Y$8,))</f>
        <v>1000</v>
      </c>
      <c r="T3335" s="56">
        <f>IF(ISERROR(IF($X$9=1,$Y$9,)),"",IF($X$9=1,$Y$9,))</f>
        <v>500</v>
      </c>
      <c r="U3335" s="56">
        <f>IF(ISERROR(IF($X$10=1,$Y$10,)),"",IF($X$10=1,$Y$10,))</f>
        <v>500</v>
      </c>
    </row>
    <row r="3336" spans="1:21" x14ac:dyDescent="0.25">
      <c r="A3336" s="75">
        <f t="shared" si="626"/>
        <v>3332</v>
      </c>
      <c r="C3336" s="56" t="s">
        <v>2529</v>
      </c>
      <c r="E3336" s="56">
        <f t="shared" si="627"/>
        <v>3332</v>
      </c>
      <c r="F3336" s="76">
        <f t="shared" si="622"/>
        <v>122</v>
      </c>
      <c r="G3336" s="56" t="str">
        <f t="shared" si="628"/>
        <v/>
      </c>
      <c r="H3336" s="56">
        <f t="shared" si="629"/>
        <v>3332</v>
      </c>
      <c r="I3336" s="56">
        <f>IF(G3336="",0,IF(COUNTIF($G$5:G3336,G3336)=1,0,COUNTIF($G$5:G3336,G3336) )   )</f>
        <v>0</v>
      </c>
      <c r="J3336" s="56" t="str">
        <f t="shared" si="630"/>
        <v/>
      </c>
      <c r="K3336" s="56" t="str">
        <f t="shared" si="621"/>
        <v/>
      </c>
      <c r="L3336" s="56" t="str">
        <f t="shared" si="623"/>
        <v/>
      </c>
      <c r="M3336" s="56" t="str">
        <f t="shared" si="624"/>
        <v/>
      </c>
      <c r="N3336" s="56" t="str">
        <f t="shared" si="625"/>
        <v/>
      </c>
      <c r="O3336" s="56" t="str">
        <f t="shared" si="631"/>
        <v/>
      </c>
      <c r="P3336" s="56">
        <f>IF(ISERROR(IF($X$5=1,$Y$5,)),"",IF($X$5=1,$Y$5,))</f>
        <v>0</v>
      </c>
      <c r="Q3336" s="56">
        <f>IF(ISERROR(IF($X$6=1,$Y$6,)),"",IF($X$6=1,$Y$6,))</f>
        <v>10000</v>
      </c>
      <c r="R3336" s="56">
        <f>IF(ISERROR(IF($X$7=1,$Y$7,)),"",IF($X$7=1,$Y$7,))</f>
        <v>0</v>
      </c>
      <c r="S3336" s="56">
        <f>IF(ISERROR(IF($X$8=1,$Y$8,)),"",IF($X$8=1,$Y$8,))</f>
        <v>1000</v>
      </c>
      <c r="T3336" s="56">
        <f>IF(ISERROR(IF($X$9=1,$Y$9,)),"",IF($X$9=1,$Y$9,))</f>
        <v>500</v>
      </c>
      <c r="U3336" s="56">
        <f>IF(ISERROR(IF($X$10=1,$Y$10,)),"",IF($X$10=1,$Y$10,))</f>
        <v>500</v>
      </c>
    </row>
    <row r="3337" spans="1:21" x14ac:dyDescent="0.25">
      <c r="A3337" s="75">
        <f t="shared" si="626"/>
        <v>3333</v>
      </c>
      <c r="C3337" s="56" t="s">
        <v>2518</v>
      </c>
      <c r="E3337" s="56">
        <f t="shared" si="627"/>
        <v>3333</v>
      </c>
      <c r="F3337" s="76">
        <f t="shared" si="622"/>
        <v>122</v>
      </c>
      <c r="G3337" s="56" t="str">
        <f t="shared" si="628"/>
        <v/>
      </c>
      <c r="H3337" s="56">
        <f t="shared" si="629"/>
        <v>3333</v>
      </c>
      <c r="I3337" s="56">
        <f>IF(G3337="",0,IF(COUNTIF($G$5:G3337,G3337)=1,0,COUNTIF($G$5:G3337,G3337) )   )</f>
        <v>0</v>
      </c>
      <c r="J3337" s="56" t="str">
        <f t="shared" si="630"/>
        <v/>
      </c>
      <c r="K3337" s="56" t="str">
        <f t="shared" si="621"/>
        <v/>
      </c>
      <c r="L3337" s="56" t="str">
        <f t="shared" si="623"/>
        <v/>
      </c>
      <c r="M3337" s="56" t="str">
        <f t="shared" si="624"/>
        <v/>
      </c>
      <c r="N3337" s="56" t="str">
        <f t="shared" si="625"/>
        <v/>
      </c>
      <c r="O3337" s="56" t="str">
        <f t="shared" si="631"/>
        <v/>
      </c>
      <c r="P3337" s="56">
        <f>IF(ISERROR(IF($X$5=1,$Y$5,)),"",IF($X$5=1,$Y$5,))</f>
        <v>0</v>
      </c>
      <c r="Q3337" s="56">
        <f>IF(ISERROR(IF($X$6=1,$Y$6,)),"",IF($X$6=1,$Y$6,))</f>
        <v>10000</v>
      </c>
      <c r="R3337" s="56">
        <f>IF(ISERROR(IF($X$7=1,$Y$7,)),"",IF($X$7=1,$Y$7,))</f>
        <v>0</v>
      </c>
      <c r="S3337" s="56">
        <f>IF(ISERROR(IF($X$8=1,$Y$8,)),"",IF($X$8=1,$Y$8,))</f>
        <v>1000</v>
      </c>
      <c r="T3337" s="56">
        <f>IF(ISERROR(IF($X$9=1,$Y$9,)),"",IF($X$9=1,$Y$9,))</f>
        <v>500</v>
      </c>
      <c r="U3337" s="56">
        <f>IF(ISERROR(IF($X$10=1,$Y$10,)),"",IF($X$10=1,$Y$10,))</f>
        <v>500</v>
      </c>
    </row>
    <row r="3338" spans="1:21" x14ac:dyDescent="0.25">
      <c r="A3338" s="75">
        <f t="shared" si="626"/>
        <v>3334</v>
      </c>
      <c r="D3338" s="56" t="s">
        <v>2611</v>
      </c>
      <c r="E3338" s="56">
        <f t="shared" si="627"/>
        <v>3334</v>
      </c>
      <c r="F3338" s="76">
        <f t="shared" si="622"/>
        <v>122</v>
      </c>
      <c r="G3338" s="56" t="str">
        <f t="shared" si="628"/>
        <v>LER.roverBody</v>
      </c>
      <c r="H3338" s="56">
        <f t="shared" si="629"/>
        <v>3334</v>
      </c>
      <c r="I3338" s="56">
        <f>IF(G3338="",0,IF(COUNTIF($G$5:G3338,G3338)=1,0,COUNTIF($G$5:G3338,G3338) )   )</f>
        <v>0</v>
      </c>
      <c r="J3338" s="56" t="str">
        <f t="shared" si="630"/>
        <v/>
      </c>
      <c r="K3338" s="56" t="str">
        <f t="shared" si="621"/>
        <v/>
      </c>
      <c r="L3338" s="56" t="str">
        <f t="shared" si="623"/>
        <v/>
      </c>
      <c r="M3338" s="56" t="str">
        <f t="shared" si="624"/>
        <v/>
      </c>
      <c r="N3338" s="56" t="str">
        <f t="shared" si="625"/>
        <v/>
      </c>
      <c r="O3338" s="56" t="str">
        <f t="shared" si="631"/>
        <v/>
      </c>
      <c r="P3338" s="56">
        <f>IF(ISERROR(IF($X$5=1,$Y$5,)),"",IF($X$5=1,$Y$5,))</f>
        <v>0</v>
      </c>
      <c r="Q3338" s="56">
        <f>IF(ISERROR(IF($X$6=1,$Y$6,)),"",IF($X$6=1,$Y$6,))</f>
        <v>10000</v>
      </c>
      <c r="R3338" s="56">
        <f>IF(ISERROR(IF($X$7=1,$Y$7,)),"",IF($X$7=1,$Y$7,))</f>
        <v>0</v>
      </c>
      <c r="S3338" s="56">
        <f>IF(ISERROR(IF($X$8=1,$Y$8,)),"",IF($X$8=1,$Y$8,))</f>
        <v>1000</v>
      </c>
      <c r="T3338" s="56">
        <f>IF(ISERROR(IF($X$9=1,$Y$9,)),"",IF($X$9=1,$Y$9,))</f>
        <v>500</v>
      </c>
      <c r="U3338" s="56">
        <f>IF(ISERROR(IF($X$10=1,$Y$10,)),"",IF($X$10=1,$Y$10,))</f>
        <v>500</v>
      </c>
    </row>
    <row r="3339" spans="1:21" x14ac:dyDescent="0.25">
      <c r="A3339" s="75">
        <f t="shared" si="626"/>
        <v>3335</v>
      </c>
      <c r="D3339" s="56" t="s">
        <v>2612</v>
      </c>
      <c r="E3339" s="56">
        <f t="shared" si="627"/>
        <v>3335</v>
      </c>
      <c r="F3339" s="76">
        <f t="shared" si="622"/>
        <v>122</v>
      </c>
      <c r="G3339" s="56" t="str">
        <f t="shared" si="628"/>
        <v>LER.DockPort</v>
      </c>
      <c r="H3339" s="56">
        <f t="shared" si="629"/>
        <v>3335</v>
      </c>
      <c r="I3339" s="56">
        <f>IF(G3339="",0,IF(COUNTIF($G$5:G3339,G3339)=1,0,COUNTIF($G$5:G3339,G3339) )   )</f>
        <v>0</v>
      </c>
      <c r="J3339" s="56" t="str">
        <f t="shared" si="630"/>
        <v/>
      </c>
      <c r="K3339" s="56" t="str">
        <f t="shared" si="621"/>
        <v/>
      </c>
      <c r="L3339" s="56" t="str">
        <f t="shared" si="623"/>
        <v/>
      </c>
      <c r="M3339" s="56" t="str">
        <f t="shared" si="624"/>
        <v/>
      </c>
      <c r="N3339" s="56" t="str">
        <f t="shared" si="625"/>
        <v/>
      </c>
      <c r="O3339" s="56" t="str">
        <f t="shared" si="631"/>
        <v/>
      </c>
      <c r="P3339" s="56">
        <f>IF(ISERROR(IF($X$5=1,$Y$5,)),"",IF($X$5=1,$Y$5,))</f>
        <v>0</v>
      </c>
      <c r="Q3339" s="56">
        <f>IF(ISERROR(IF($X$6=1,$Y$6,)),"",IF($X$6=1,$Y$6,))</f>
        <v>10000</v>
      </c>
      <c r="R3339" s="56">
        <f>IF(ISERROR(IF($X$7=1,$Y$7,)),"",IF($X$7=1,$Y$7,))</f>
        <v>0</v>
      </c>
      <c r="S3339" s="56">
        <f>IF(ISERROR(IF($X$8=1,$Y$8,)),"",IF($X$8=1,$Y$8,))</f>
        <v>1000</v>
      </c>
      <c r="T3339" s="56">
        <f>IF(ISERROR(IF($X$9=1,$Y$9,)),"",IF($X$9=1,$Y$9,))</f>
        <v>500</v>
      </c>
      <c r="U3339" s="56">
        <f>IF(ISERROR(IF($X$10=1,$Y$10,)),"",IF($X$10=1,$Y$10,))</f>
        <v>500</v>
      </c>
    </row>
    <row r="3340" spans="1:21" x14ac:dyDescent="0.25">
      <c r="A3340" s="75">
        <f t="shared" si="626"/>
        <v>3336</v>
      </c>
      <c r="D3340" s="56" t="s">
        <v>2613</v>
      </c>
      <c r="E3340" s="56">
        <f t="shared" si="627"/>
        <v>3336</v>
      </c>
      <c r="F3340" s="76">
        <f t="shared" si="622"/>
        <v>122</v>
      </c>
      <c r="G3340" s="56" t="str">
        <f t="shared" si="628"/>
        <v>LER.Pod</v>
      </c>
      <c r="H3340" s="56">
        <f t="shared" si="629"/>
        <v>3336</v>
      </c>
      <c r="I3340" s="56">
        <f>IF(G3340="",0,IF(COUNTIF($G$5:G3340,G3340)=1,0,COUNTIF($G$5:G3340,G3340) )   )</f>
        <v>0</v>
      </c>
      <c r="J3340" s="56" t="str">
        <f t="shared" si="630"/>
        <v/>
      </c>
      <c r="K3340" s="56" t="str">
        <f t="shared" si="621"/>
        <v/>
      </c>
      <c r="L3340" s="56" t="str">
        <f t="shared" si="623"/>
        <v/>
      </c>
      <c r="M3340" s="56" t="str">
        <f t="shared" si="624"/>
        <v/>
      </c>
      <c r="N3340" s="56" t="str">
        <f t="shared" si="625"/>
        <v/>
      </c>
      <c r="O3340" s="56" t="str">
        <f t="shared" si="631"/>
        <v/>
      </c>
      <c r="P3340" s="56">
        <f>IF(ISERROR(IF($X$5=1,$Y$5,)),"",IF($X$5=1,$Y$5,))</f>
        <v>0</v>
      </c>
      <c r="Q3340" s="56">
        <f>IF(ISERROR(IF($X$6=1,$Y$6,)),"",IF($X$6=1,$Y$6,))</f>
        <v>10000</v>
      </c>
      <c r="R3340" s="56">
        <f>IF(ISERROR(IF($X$7=1,$Y$7,)),"",IF($X$7=1,$Y$7,))</f>
        <v>0</v>
      </c>
      <c r="S3340" s="56">
        <f>IF(ISERROR(IF($X$8=1,$Y$8,)),"",IF($X$8=1,$Y$8,))</f>
        <v>1000</v>
      </c>
      <c r="T3340" s="56">
        <f>IF(ISERROR(IF($X$9=1,$Y$9,)),"",IF($X$9=1,$Y$9,))</f>
        <v>500</v>
      </c>
      <c r="U3340" s="56">
        <f>IF(ISERROR(IF($X$10=1,$Y$10,)),"",IF($X$10=1,$Y$10,))</f>
        <v>500</v>
      </c>
    </row>
    <row r="3341" spans="1:21" x14ac:dyDescent="0.25">
      <c r="A3341" s="75">
        <f t="shared" si="626"/>
        <v>3337</v>
      </c>
      <c r="D3341" s="56" t="s">
        <v>2614</v>
      </c>
      <c r="E3341" s="56">
        <f t="shared" si="627"/>
        <v>3337</v>
      </c>
      <c r="F3341" s="76">
        <f t="shared" si="622"/>
        <v>122</v>
      </c>
      <c r="G3341" s="56" t="str">
        <f t="shared" si="628"/>
        <v>LER.Wheel</v>
      </c>
      <c r="H3341" s="56">
        <f t="shared" si="629"/>
        <v>3337</v>
      </c>
      <c r="I3341" s="56">
        <f>IF(G3341="",0,IF(COUNTIF($G$5:G3341,G3341)=1,0,COUNTIF($G$5:G3341,G3341) )   )</f>
        <v>0</v>
      </c>
      <c r="J3341" s="56" t="str">
        <f t="shared" si="630"/>
        <v/>
      </c>
      <c r="K3341" s="56" t="str">
        <f t="shared" si="621"/>
        <v/>
      </c>
      <c r="L3341" s="56" t="str">
        <f t="shared" si="623"/>
        <v/>
      </c>
      <c r="M3341" s="56" t="str">
        <f t="shared" si="624"/>
        <v/>
      </c>
      <c r="N3341" s="56" t="str">
        <f t="shared" si="625"/>
        <v/>
      </c>
      <c r="O3341" s="56" t="str">
        <f t="shared" si="631"/>
        <v/>
      </c>
      <c r="P3341" s="56">
        <f>IF(ISERROR(IF($X$5=1,$Y$5,)),"",IF($X$5=1,$Y$5,))</f>
        <v>0</v>
      </c>
      <c r="Q3341" s="56">
        <f>IF(ISERROR(IF($X$6=1,$Y$6,)),"",IF($X$6=1,$Y$6,))</f>
        <v>10000</v>
      </c>
      <c r="R3341" s="56">
        <f>IF(ISERROR(IF($X$7=1,$Y$7,)),"",IF($X$7=1,$Y$7,))</f>
        <v>0</v>
      </c>
      <c r="S3341" s="56">
        <f>IF(ISERROR(IF($X$8=1,$Y$8,)),"",IF($X$8=1,$Y$8,))</f>
        <v>1000</v>
      </c>
      <c r="T3341" s="56">
        <f>IF(ISERROR(IF($X$9=1,$Y$9,)),"",IF($X$9=1,$Y$9,))</f>
        <v>500</v>
      </c>
      <c r="U3341" s="56">
        <f>IF(ISERROR(IF($X$10=1,$Y$10,)),"",IF($X$10=1,$Y$10,))</f>
        <v>500</v>
      </c>
    </row>
    <row r="3342" spans="1:21" x14ac:dyDescent="0.25">
      <c r="A3342" s="75">
        <f t="shared" si="626"/>
        <v>3338</v>
      </c>
      <c r="C3342" s="56" t="s">
        <v>2532</v>
      </c>
      <c r="E3342" s="56">
        <f t="shared" si="627"/>
        <v>3338</v>
      </c>
      <c r="F3342" s="76">
        <f t="shared" si="622"/>
        <v>122</v>
      </c>
      <c r="G3342" s="56" t="str">
        <f t="shared" si="628"/>
        <v/>
      </c>
      <c r="H3342" s="56">
        <f t="shared" si="629"/>
        <v>3338</v>
      </c>
      <c r="I3342" s="56">
        <f>IF(G3342="",0,IF(COUNTIF($G$5:G3342,G3342)=1,0,COUNTIF($G$5:G3342,G3342) )   )</f>
        <v>0</v>
      </c>
      <c r="J3342" s="56" t="str">
        <f t="shared" si="630"/>
        <v/>
      </c>
      <c r="K3342" s="56" t="str">
        <f t="shared" si="621"/>
        <v/>
      </c>
      <c r="L3342" s="56" t="str">
        <f t="shared" si="623"/>
        <v/>
      </c>
      <c r="M3342" s="56" t="str">
        <f t="shared" si="624"/>
        <v/>
      </c>
      <c r="N3342" s="56" t="str">
        <f t="shared" si="625"/>
        <v/>
      </c>
      <c r="O3342" s="56" t="str">
        <f t="shared" si="631"/>
        <v/>
      </c>
      <c r="P3342" s="56">
        <f>IF(ISERROR(IF($X$5=1,$Y$5,)),"",IF($X$5=1,$Y$5,))</f>
        <v>0</v>
      </c>
      <c r="Q3342" s="56">
        <f>IF(ISERROR(IF($X$6=1,$Y$6,)),"",IF($X$6=1,$Y$6,))</f>
        <v>10000</v>
      </c>
      <c r="R3342" s="56">
        <f>IF(ISERROR(IF($X$7=1,$Y$7,)),"",IF($X$7=1,$Y$7,))</f>
        <v>0</v>
      </c>
      <c r="S3342" s="56">
        <f>IF(ISERROR(IF($X$8=1,$Y$8,)),"",IF($X$8=1,$Y$8,))</f>
        <v>1000</v>
      </c>
      <c r="T3342" s="56">
        <f>IF(ISERROR(IF($X$9=1,$Y$9,)),"",IF($X$9=1,$Y$9,))</f>
        <v>500</v>
      </c>
      <c r="U3342" s="56">
        <f>IF(ISERROR(IF($X$10=1,$Y$10,)),"",IF($X$10=1,$Y$10,))</f>
        <v>500</v>
      </c>
    </row>
    <row r="3343" spans="1:21" x14ac:dyDescent="0.25">
      <c r="A3343" s="75">
        <f t="shared" si="626"/>
        <v>3339</v>
      </c>
      <c r="B3343" s="56" t="s">
        <v>2532</v>
      </c>
      <c r="E3343" s="56">
        <f t="shared" si="627"/>
        <v>3339</v>
      </c>
      <c r="F3343" s="76">
        <f t="shared" si="622"/>
        <v>122</v>
      </c>
      <c r="G3343" s="56" t="str">
        <f t="shared" si="628"/>
        <v/>
      </c>
      <c r="H3343" s="56">
        <f t="shared" si="629"/>
        <v>3339</v>
      </c>
      <c r="I3343" s="56">
        <f>IF(G3343="",0,IF(COUNTIF($G$5:G3343,G3343)=1,0,COUNTIF($G$5:G3343,G3343) )   )</f>
        <v>0</v>
      </c>
      <c r="J3343" s="56" t="str">
        <f t="shared" si="630"/>
        <v/>
      </c>
      <c r="K3343" s="56" t="str">
        <f t="shared" si="621"/>
        <v/>
      </c>
      <c r="L3343" s="56" t="str">
        <f t="shared" si="623"/>
        <v/>
      </c>
      <c r="M3343" s="56" t="str">
        <f t="shared" si="624"/>
        <v/>
      </c>
      <c r="N3343" s="56" t="str">
        <f t="shared" si="625"/>
        <v/>
      </c>
      <c r="O3343" s="56" t="str">
        <f t="shared" si="631"/>
        <v/>
      </c>
      <c r="P3343" s="56">
        <f>IF(ISERROR(IF($X$5=1,$Y$5,)),"",IF($X$5=1,$Y$5,))</f>
        <v>0</v>
      </c>
      <c r="Q3343" s="56">
        <f>IF(ISERROR(IF($X$6=1,$Y$6,)),"",IF($X$6=1,$Y$6,))</f>
        <v>10000</v>
      </c>
      <c r="R3343" s="56">
        <f>IF(ISERROR(IF($X$7=1,$Y$7,)),"",IF($X$7=1,$Y$7,))</f>
        <v>0</v>
      </c>
      <c r="S3343" s="56">
        <f>IF(ISERROR(IF($X$8=1,$Y$8,)),"",IF($X$8=1,$Y$8,))</f>
        <v>1000</v>
      </c>
      <c r="T3343" s="56">
        <f>IF(ISERROR(IF($X$9=1,$Y$9,)),"",IF($X$9=1,$Y$9,))</f>
        <v>500</v>
      </c>
      <c r="U3343" s="56">
        <f>IF(ISERROR(IF($X$10=1,$Y$10,)),"",IF($X$10=1,$Y$10,))</f>
        <v>500</v>
      </c>
    </row>
    <row r="3344" spans="1:21" x14ac:dyDescent="0.25">
      <c r="A3344" s="75">
        <f t="shared" si="626"/>
        <v>3340</v>
      </c>
      <c r="B3344" s="56" t="s">
        <v>2517</v>
      </c>
      <c r="E3344" s="56">
        <f t="shared" si="627"/>
        <v>3340</v>
      </c>
      <c r="F3344" s="76">
        <f t="shared" si="622"/>
        <v>122</v>
      </c>
      <c r="G3344" s="56" t="str">
        <f t="shared" si="628"/>
        <v/>
      </c>
      <c r="H3344" s="56">
        <f t="shared" si="629"/>
        <v>3340</v>
      </c>
      <c r="I3344" s="56">
        <f>IF(G3344="",0,IF(COUNTIF($G$5:G3344,G3344)=1,0,COUNTIF($G$5:G3344,G3344) )   )</f>
        <v>0</v>
      </c>
      <c r="J3344" s="56" t="str">
        <f t="shared" si="630"/>
        <v/>
      </c>
      <c r="K3344" s="56" t="str">
        <f t="shared" si="621"/>
        <v/>
      </c>
      <c r="L3344" s="56" t="str">
        <f t="shared" si="623"/>
        <v/>
      </c>
      <c r="M3344" s="56" t="str">
        <f t="shared" si="624"/>
        <v/>
      </c>
      <c r="N3344" s="56" t="str">
        <f t="shared" si="625"/>
        <v/>
      </c>
      <c r="O3344" s="56" t="str">
        <f t="shared" si="631"/>
        <v/>
      </c>
      <c r="P3344" s="56">
        <f>IF(ISERROR(IF($X$5=1,$Y$5,)),"",IF($X$5=1,$Y$5,))</f>
        <v>0</v>
      </c>
      <c r="Q3344" s="56">
        <f>IF(ISERROR(IF($X$6=1,$Y$6,)),"",IF($X$6=1,$Y$6,))</f>
        <v>10000</v>
      </c>
      <c r="R3344" s="56">
        <f>IF(ISERROR(IF($X$7=1,$Y$7,)),"",IF($X$7=1,$Y$7,))</f>
        <v>0</v>
      </c>
      <c r="S3344" s="56">
        <f>IF(ISERROR(IF($X$8=1,$Y$8,)),"",IF($X$8=1,$Y$8,))</f>
        <v>1000</v>
      </c>
      <c r="T3344" s="56">
        <f>IF(ISERROR(IF($X$9=1,$Y$9,)),"",IF($X$9=1,$Y$9,))</f>
        <v>500</v>
      </c>
      <c r="U3344" s="56">
        <f>IF(ISERROR(IF($X$10=1,$Y$10,)),"",IF($X$10=1,$Y$10,))</f>
        <v>500</v>
      </c>
    </row>
    <row r="3345" spans="1:21" x14ac:dyDescent="0.25">
      <c r="A3345" s="75">
        <f t="shared" si="626"/>
        <v>3341</v>
      </c>
      <c r="B3345" s="56" t="s">
        <v>2518</v>
      </c>
      <c r="E3345" s="56">
        <f t="shared" si="627"/>
        <v>3341</v>
      </c>
      <c r="F3345" s="76">
        <f t="shared" si="622"/>
        <v>122</v>
      </c>
      <c r="G3345" s="56" t="str">
        <f t="shared" si="628"/>
        <v/>
      </c>
      <c r="H3345" s="56">
        <f t="shared" si="629"/>
        <v>3341</v>
      </c>
      <c r="I3345" s="56">
        <f>IF(G3345="",0,IF(COUNTIF($G$5:G3345,G3345)=1,0,COUNTIF($G$5:G3345,G3345) )   )</f>
        <v>0</v>
      </c>
      <c r="J3345" s="56" t="str">
        <f t="shared" si="630"/>
        <v/>
      </c>
      <c r="K3345" s="56" t="str">
        <f t="shared" si="621"/>
        <v/>
      </c>
      <c r="L3345" s="56" t="str">
        <f t="shared" si="623"/>
        <v/>
      </c>
      <c r="M3345" s="56" t="str">
        <f t="shared" si="624"/>
        <v/>
      </c>
      <c r="N3345" s="56" t="str">
        <f t="shared" si="625"/>
        <v/>
      </c>
      <c r="O3345" s="56" t="str">
        <f t="shared" si="631"/>
        <v/>
      </c>
      <c r="P3345" s="56">
        <f>IF(ISERROR(IF($X$5=1,$Y$5,)),"",IF($X$5=1,$Y$5,))</f>
        <v>0</v>
      </c>
      <c r="Q3345" s="56">
        <f>IF(ISERROR(IF($X$6=1,$Y$6,)),"",IF($X$6=1,$Y$6,))</f>
        <v>10000</v>
      </c>
      <c r="R3345" s="56">
        <f>IF(ISERROR(IF($X$7=1,$Y$7,)),"",IF($X$7=1,$Y$7,))</f>
        <v>0</v>
      </c>
      <c r="S3345" s="56">
        <f>IF(ISERROR(IF($X$8=1,$Y$8,)),"",IF($X$8=1,$Y$8,))</f>
        <v>1000</v>
      </c>
      <c r="T3345" s="56">
        <f>IF(ISERROR(IF($X$9=1,$Y$9,)),"",IF($X$9=1,$Y$9,))</f>
        <v>500</v>
      </c>
      <c r="U3345" s="56">
        <f>IF(ISERROR(IF($X$10=1,$Y$10,)),"",IF($X$10=1,$Y$10,))</f>
        <v>500</v>
      </c>
    </row>
    <row r="3346" spans="1:21" x14ac:dyDescent="0.25">
      <c r="A3346" s="75">
        <f t="shared" si="626"/>
        <v>3342</v>
      </c>
      <c r="C3346" s="56" t="s">
        <v>6060</v>
      </c>
      <c r="E3346" s="56">
        <f t="shared" si="627"/>
        <v>3342</v>
      </c>
      <c r="F3346" s="76">
        <f t="shared" si="622"/>
        <v>123</v>
      </c>
      <c r="G3346" s="56" t="str">
        <f t="shared" si="628"/>
        <v>newnode_lunokhodProject</v>
      </c>
      <c r="H3346" s="56">
        <f t="shared" si="629"/>
        <v>3342</v>
      </c>
      <c r="I3346" s="56">
        <f>IF(G3346="",0,IF(COUNTIF($G$5:G3346,G3346)=1,0,COUNTIF($G$5:G3346,G3346) )   )</f>
        <v>0</v>
      </c>
      <c r="J3346" s="56" t="str">
        <f t="shared" si="630"/>
        <v/>
      </c>
      <c r="K3346" s="56" t="str">
        <f t="shared" si="621"/>
        <v/>
      </c>
      <c r="L3346" s="56" t="str">
        <f t="shared" si="623"/>
        <v/>
      </c>
      <c r="M3346" s="56" t="str">
        <f t="shared" si="624"/>
        <v/>
      </c>
      <c r="N3346" s="56" t="str">
        <f t="shared" si="625"/>
        <v/>
      </c>
      <c r="O3346" s="56" t="str">
        <f t="shared" si="631"/>
        <v/>
      </c>
      <c r="P3346" s="56">
        <f>IF(ISERROR(IF($X$5=1,$Y$5,)),"",IF($X$5=1,$Y$5,))</f>
        <v>0</v>
      </c>
      <c r="Q3346" s="56">
        <f>IF(ISERROR(IF($X$6=1,$Y$6,)),"",IF($X$6=1,$Y$6,))</f>
        <v>10000</v>
      </c>
      <c r="R3346" s="56">
        <f>IF(ISERROR(IF($X$7=1,$Y$7,)),"",IF($X$7=1,$Y$7,))</f>
        <v>0</v>
      </c>
      <c r="S3346" s="56">
        <f>IF(ISERROR(IF($X$8=1,$Y$8,)),"",IF($X$8=1,$Y$8,))</f>
        <v>1000</v>
      </c>
      <c r="T3346" s="56">
        <f>IF(ISERROR(IF($X$9=1,$Y$9,)),"",IF($X$9=1,$Y$9,))</f>
        <v>500</v>
      </c>
      <c r="U3346" s="56">
        <f>IF(ISERROR(IF($X$10=1,$Y$10,)),"",IF($X$10=1,$Y$10,))</f>
        <v>500</v>
      </c>
    </row>
    <row r="3347" spans="1:21" x14ac:dyDescent="0.25">
      <c r="A3347" s="75">
        <f t="shared" si="626"/>
        <v>3343</v>
      </c>
      <c r="C3347" s="56" t="s">
        <v>2597</v>
      </c>
      <c r="E3347" s="56">
        <f t="shared" si="627"/>
        <v>3343</v>
      </c>
      <c r="F3347" s="76">
        <f t="shared" si="622"/>
        <v>123</v>
      </c>
      <c r="G3347" s="56" t="str">
        <f t="shared" si="628"/>
        <v/>
      </c>
      <c r="H3347" s="56">
        <f t="shared" si="629"/>
        <v>3343</v>
      </c>
      <c r="I3347" s="56">
        <f>IF(G3347="",0,IF(COUNTIF($G$5:G3347,G3347)=1,0,COUNTIF($G$5:G3347,G3347) )   )</f>
        <v>0</v>
      </c>
      <c r="J3347" s="56" t="str">
        <f t="shared" si="630"/>
        <v/>
      </c>
      <c r="K3347" s="56" t="str">
        <f t="shared" si="621"/>
        <v/>
      </c>
      <c r="L3347" s="56" t="str">
        <f t="shared" si="623"/>
        <v/>
      </c>
      <c r="M3347" s="56" t="str">
        <f t="shared" si="624"/>
        <v/>
      </c>
      <c r="N3347" s="56" t="str">
        <f t="shared" si="625"/>
        <v/>
      </c>
      <c r="O3347" s="56" t="str">
        <f t="shared" si="631"/>
        <v/>
      </c>
      <c r="P3347" s="56">
        <f>IF(ISERROR(IF($X$5=1,$Y$5,)),"",IF($X$5=1,$Y$5,))</f>
        <v>0</v>
      </c>
      <c r="Q3347" s="56">
        <f>IF(ISERROR(IF($X$6=1,$Y$6,)),"",IF($X$6=1,$Y$6,))</f>
        <v>10000</v>
      </c>
      <c r="R3347" s="56">
        <f>IF(ISERROR(IF($X$7=1,$Y$7,)),"",IF($X$7=1,$Y$7,))</f>
        <v>0</v>
      </c>
      <c r="S3347" s="56">
        <f>IF(ISERROR(IF($X$8=1,$Y$8,)),"",IF($X$8=1,$Y$8,))</f>
        <v>1000</v>
      </c>
      <c r="T3347" s="56">
        <f>IF(ISERROR(IF($X$9=1,$Y$9,)),"",IF($X$9=1,$Y$9,))</f>
        <v>500</v>
      </c>
      <c r="U3347" s="56">
        <f>IF(ISERROR(IF($X$10=1,$Y$10,)),"",IF($X$10=1,$Y$10,))</f>
        <v>500</v>
      </c>
    </row>
    <row r="3348" spans="1:21" x14ac:dyDescent="0.25">
      <c r="A3348" s="75">
        <f t="shared" si="626"/>
        <v>3344</v>
      </c>
      <c r="C3348" s="56" t="s">
        <v>6112</v>
      </c>
      <c r="E3348" s="56">
        <f t="shared" si="627"/>
        <v>3344</v>
      </c>
      <c r="F3348" s="76">
        <f t="shared" si="622"/>
        <v>123</v>
      </c>
      <c r="G3348" s="56" t="str">
        <f t="shared" si="628"/>
        <v/>
      </c>
      <c r="H3348" s="56">
        <f t="shared" si="629"/>
        <v>3344</v>
      </c>
      <c r="I3348" s="56">
        <f>IF(G3348="",0,IF(COUNTIF($G$5:G3348,G3348)=1,0,COUNTIF($G$5:G3348,G3348) )   )</f>
        <v>0</v>
      </c>
      <c r="J3348" s="56" t="str">
        <f t="shared" si="630"/>
        <v/>
      </c>
      <c r="K3348" s="56" t="str">
        <f t="shared" si="621"/>
        <v/>
      </c>
      <c r="L3348" s="56" t="str">
        <f t="shared" si="623"/>
        <v/>
      </c>
      <c r="M3348" s="56" t="str">
        <f t="shared" si="624"/>
        <v/>
      </c>
      <c r="N3348" s="56" t="str">
        <f t="shared" si="625"/>
        <v/>
      </c>
      <c r="O3348" s="56" t="str">
        <f t="shared" si="631"/>
        <v/>
      </c>
      <c r="P3348" s="56">
        <f>IF(ISERROR(IF($X$5=1,$Y$5,)),"",IF($X$5=1,$Y$5,))</f>
        <v>0</v>
      </c>
      <c r="Q3348" s="56">
        <f>IF(ISERROR(IF($X$6=1,$Y$6,)),"",IF($X$6=1,$Y$6,))</f>
        <v>10000</v>
      </c>
      <c r="R3348" s="56">
        <f>IF(ISERROR(IF($X$7=1,$Y$7,)),"",IF($X$7=1,$Y$7,))</f>
        <v>0</v>
      </c>
      <c r="S3348" s="56">
        <f>IF(ISERROR(IF($X$8=1,$Y$8,)),"",IF($X$8=1,$Y$8,))</f>
        <v>1000</v>
      </c>
      <c r="T3348" s="56">
        <f>IF(ISERROR(IF($X$9=1,$Y$9,)),"",IF($X$9=1,$Y$9,))</f>
        <v>500</v>
      </c>
      <c r="U3348" s="56">
        <f>IF(ISERROR(IF($X$10=1,$Y$10,)),"",IF($X$10=1,$Y$10,))</f>
        <v>500</v>
      </c>
    </row>
    <row r="3349" spans="1:21" x14ac:dyDescent="0.25">
      <c r="A3349" s="75">
        <f t="shared" si="626"/>
        <v>3345</v>
      </c>
      <c r="C3349" s="56" t="s">
        <v>2599</v>
      </c>
      <c r="E3349" s="56">
        <f t="shared" si="627"/>
        <v>3345</v>
      </c>
      <c r="F3349" s="76">
        <f t="shared" si="622"/>
        <v>123</v>
      </c>
      <c r="G3349" s="56" t="str">
        <f t="shared" si="628"/>
        <v/>
      </c>
      <c r="H3349" s="56">
        <f t="shared" si="629"/>
        <v>3345</v>
      </c>
      <c r="I3349" s="56">
        <f>IF(G3349="",0,IF(COUNTIF($G$5:G3349,G3349)=1,0,COUNTIF($G$5:G3349,G3349) )   )</f>
        <v>0</v>
      </c>
      <c r="J3349" s="56" t="str">
        <f t="shared" si="630"/>
        <v/>
      </c>
      <c r="K3349" s="56" t="str">
        <f t="shared" si="621"/>
        <v/>
      </c>
      <c r="L3349" s="56" t="str">
        <f t="shared" si="623"/>
        <v/>
      </c>
      <c r="M3349" s="56" t="str">
        <f t="shared" si="624"/>
        <v/>
      </c>
      <c r="N3349" s="56" t="str">
        <f t="shared" si="625"/>
        <v/>
      </c>
      <c r="O3349" s="56" t="str">
        <f t="shared" si="631"/>
        <v/>
      </c>
      <c r="P3349" s="56">
        <f>IF(ISERROR(IF($X$5=1,$Y$5,)),"",IF($X$5=1,$Y$5,))</f>
        <v>0</v>
      </c>
      <c r="Q3349" s="56">
        <f>IF(ISERROR(IF($X$6=1,$Y$6,)),"",IF($X$6=1,$Y$6,))</f>
        <v>10000</v>
      </c>
      <c r="R3349" s="56">
        <f>IF(ISERROR(IF($X$7=1,$Y$7,)),"",IF($X$7=1,$Y$7,))</f>
        <v>0</v>
      </c>
      <c r="S3349" s="56">
        <f>IF(ISERROR(IF($X$8=1,$Y$8,)),"",IF($X$8=1,$Y$8,))</f>
        <v>1000</v>
      </c>
      <c r="T3349" s="56">
        <f>IF(ISERROR(IF($X$9=1,$Y$9,)),"",IF($X$9=1,$Y$9,))</f>
        <v>500</v>
      </c>
      <c r="U3349" s="56">
        <f>IF(ISERROR(IF($X$10=1,$Y$10,)),"",IF($X$10=1,$Y$10,))</f>
        <v>500</v>
      </c>
    </row>
    <row r="3350" spans="1:21" x14ac:dyDescent="0.25">
      <c r="A3350" s="75">
        <f t="shared" si="626"/>
        <v>3346</v>
      </c>
      <c r="C3350" s="56" t="s">
        <v>3065</v>
      </c>
      <c r="E3350" s="56">
        <f t="shared" si="627"/>
        <v>3346</v>
      </c>
      <c r="F3350" s="76">
        <f t="shared" si="622"/>
        <v>123</v>
      </c>
      <c r="G3350" s="56" t="str">
        <f t="shared" si="628"/>
        <v/>
      </c>
      <c r="H3350" s="56">
        <f t="shared" si="629"/>
        <v>3346</v>
      </c>
      <c r="I3350" s="56">
        <f>IF(G3350="",0,IF(COUNTIF($G$5:G3350,G3350)=1,0,COUNTIF($G$5:G3350,G3350) )   )</f>
        <v>0</v>
      </c>
      <c r="J3350" s="56" t="str">
        <f t="shared" si="630"/>
        <v/>
      </c>
      <c r="K3350" s="56" t="str">
        <f t="shared" si="621"/>
        <v/>
      </c>
      <c r="L3350" s="56" t="str">
        <f t="shared" si="623"/>
        <v/>
      </c>
      <c r="M3350" s="56" t="str">
        <f t="shared" si="624"/>
        <v/>
      </c>
      <c r="N3350" s="56" t="str">
        <f t="shared" si="625"/>
        <v/>
      </c>
      <c r="O3350" s="56" t="str">
        <f t="shared" si="631"/>
        <v/>
      </c>
      <c r="P3350" s="56">
        <f>IF(ISERROR(IF($X$5=1,$Y$5,)),"",IF($X$5=1,$Y$5,))</f>
        <v>0</v>
      </c>
      <c r="Q3350" s="56">
        <f>IF(ISERROR(IF($X$6=1,$Y$6,)),"",IF($X$6=1,$Y$6,))</f>
        <v>10000</v>
      </c>
      <c r="R3350" s="56">
        <f>IF(ISERROR(IF($X$7=1,$Y$7,)),"",IF($X$7=1,$Y$7,))</f>
        <v>0</v>
      </c>
      <c r="S3350" s="56">
        <f>IF(ISERROR(IF($X$8=1,$Y$8,)),"",IF($X$8=1,$Y$8,))</f>
        <v>1000</v>
      </c>
      <c r="T3350" s="56">
        <f>IF(ISERROR(IF($X$9=1,$Y$9,)),"",IF($X$9=1,$Y$9,))</f>
        <v>500</v>
      </c>
      <c r="U3350" s="56">
        <f>IF(ISERROR(IF($X$10=1,$Y$10,)),"",IF($X$10=1,$Y$10,))</f>
        <v>500</v>
      </c>
    </row>
    <row r="3351" spans="1:21" x14ac:dyDescent="0.25">
      <c r="A3351" s="75">
        <f t="shared" si="626"/>
        <v>3347</v>
      </c>
      <c r="C3351" s="56" t="s">
        <v>6315</v>
      </c>
      <c r="E3351" s="56">
        <f t="shared" si="627"/>
        <v>3347</v>
      </c>
      <c r="F3351" s="76">
        <f t="shared" si="622"/>
        <v>123</v>
      </c>
      <c r="G3351" s="56" t="str">
        <f t="shared" si="628"/>
        <v/>
      </c>
      <c r="H3351" s="56">
        <f t="shared" si="629"/>
        <v>3347</v>
      </c>
      <c r="I3351" s="56">
        <f>IF(G3351="",0,IF(COUNTIF($G$5:G3351,G3351)=1,0,COUNTIF($G$5:G3351,G3351) )   )</f>
        <v>0</v>
      </c>
      <c r="J3351" s="56" t="str">
        <f t="shared" si="630"/>
        <v/>
      </c>
      <c r="K3351" s="56" t="str">
        <f t="shared" si="621"/>
        <v/>
      </c>
      <c r="L3351" s="56" t="str">
        <f t="shared" si="623"/>
        <v/>
      </c>
      <c r="M3351" s="56" t="str">
        <f t="shared" si="624"/>
        <v/>
      </c>
      <c r="N3351" s="56" t="str">
        <f t="shared" si="625"/>
        <v/>
      </c>
      <c r="O3351" s="56" t="str">
        <f t="shared" si="631"/>
        <v/>
      </c>
      <c r="P3351" s="56">
        <f>IF(ISERROR(IF($X$5=1,$Y$5,)),"",IF($X$5=1,$Y$5,))</f>
        <v>0</v>
      </c>
      <c r="Q3351" s="56">
        <f>IF(ISERROR(IF($X$6=1,$Y$6,)),"",IF($X$6=1,$Y$6,))</f>
        <v>10000</v>
      </c>
      <c r="R3351" s="56">
        <f>IF(ISERROR(IF($X$7=1,$Y$7,)),"",IF($X$7=1,$Y$7,))</f>
        <v>0</v>
      </c>
      <c r="S3351" s="56">
        <f>IF(ISERROR(IF($X$8=1,$Y$8,)),"",IF($X$8=1,$Y$8,))</f>
        <v>1000</v>
      </c>
      <c r="T3351" s="56">
        <f>IF(ISERROR(IF($X$9=1,$Y$9,)),"",IF($X$9=1,$Y$9,))</f>
        <v>500</v>
      </c>
      <c r="U3351" s="56">
        <f>IF(ISERROR(IF($X$10=1,$Y$10,)),"",IF($X$10=1,$Y$10,))</f>
        <v>500</v>
      </c>
    </row>
    <row r="3352" spans="1:21" x14ac:dyDescent="0.25">
      <c r="A3352" s="75">
        <f t="shared" si="626"/>
        <v>3348</v>
      </c>
      <c r="C3352" s="56" t="s">
        <v>2525</v>
      </c>
      <c r="E3352" s="56">
        <f t="shared" si="627"/>
        <v>3348</v>
      </c>
      <c r="F3352" s="76">
        <f t="shared" si="622"/>
        <v>123</v>
      </c>
      <c r="G3352" s="56" t="str">
        <f t="shared" si="628"/>
        <v/>
      </c>
      <c r="H3352" s="56">
        <f t="shared" si="629"/>
        <v>3348</v>
      </c>
      <c r="I3352" s="56">
        <f>IF(G3352="",0,IF(COUNTIF($G$5:G3352,G3352)=1,0,COUNTIF($G$5:G3352,G3352) )   )</f>
        <v>0</v>
      </c>
      <c r="J3352" s="56" t="str">
        <f t="shared" si="630"/>
        <v/>
      </c>
      <c r="K3352" s="56" t="str">
        <f t="shared" si="621"/>
        <v/>
      </c>
      <c r="L3352" s="56" t="str">
        <f t="shared" si="623"/>
        <v/>
      </c>
      <c r="M3352" s="56" t="str">
        <f t="shared" si="624"/>
        <v/>
      </c>
      <c r="N3352" s="56" t="str">
        <f t="shared" si="625"/>
        <v/>
      </c>
      <c r="O3352" s="56" t="str">
        <f t="shared" si="631"/>
        <v/>
      </c>
      <c r="P3352" s="56">
        <f>IF(ISERROR(IF($X$5=1,$Y$5,)),"",IF($X$5=1,$Y$5,))</f>
        <v>0</v>
      </c>
      <c r="Q3352" s="56">
        <f>IF(ISERROR(IF($X$6=1,$Y$6,)),"",IF($X$6=1,$Y$6,))</f>
        <v>10000</v>
      </c>
      <c r="R3352" s="56">
        <f>IF(ISERROR(IF($X$7=1,$Y$7,)),"",IF($X$7=1,$Y$7,))</f>
        <v>0</v>
      </c>
      <c r="S3352" s="56">
        <f>IF(ISERROR(IF($X$8=1,$Y$8,)),"",IF($X$8=1,$Y$8,))</f>
        <v>1000</v>
      </c>
      <c r="T3352" s="56">
        <f>IF(ISERROR(IF($X$9=1,$Y$9,)),"",IF($X$9=1,$Y$9,))</f>
        <v>500</v>
      </c>
      <c r="U3352" s="56">
        <f>IF(ISERROR(IF($X$10=1,$Y$10,)),"",IF($X$10=1,$Y$10,))</f>
        <v>500</v>
      </c>
    </row>
    <row r="3353" spans="1:21" x14ac:dyDescent="0.25">
      <c r="A3353" s="75">
        <f t="shared" si="626"/>
        <v>3349</v>
      </c>
      <c r="C3353" s="56" t="s">
        <v>2526</v>
      </c>
      <c r="E3353" s="56">
        <f t="shared" si="627"/>
        <v>3349</v>
      </c>
      <c r="F3353" s="76">
        <f t="shared" si="622"/>
        <v>123</v>
      </c>
      <c r="G3353" s="56" t="str">
        <f t="shared" si="628"/>
        <v/>
      </c>
      <c r="H3353" s="56">
        <f t="shared" si="629"/>
        <v>3349</v>
      </c>
      <c r="I3353" s="56">
        <f>IF(G3353="",0,IF(COUNTIF($G$5:G3353,G3353)=1,0,COUNTIF($G$5:G3353,G3353) )   )</f>
        <v>0</v>
      </c>
      <c r="J3353" s="56" t="str">
        <f t="shared" si="630"/>
        <v/>
      </c>
      <c r="K3353" s="56" t="str">
        <f t="shared" si="621"/>
        <v/>
      </c>
      <c r="L3353" s="56" t="str">
        <f t="shared" si="623"/>
        <v/>
      </c>
      <c r="M3353" s="56" t="str">
        <f t="shared" si="624"/>
        <v/>
      </c>
      <c r="N3353" s="56" t="str">
        <f t="shared" si="625"/>
        <v/>
      </c>
      <c r="O3353" s="56" t="str">
        <f t="shared" si="631"/>
        <v/>
      </c>
      <c r="P3353" s="56">
        <f>IF(ISERROR(IF($X$5=1,$Y$5,)),"",IF($X$5=1,$Y$5,))</f>
        <v>0</v>
      </c>
      <c r="Q3353" s="56">
        <f>IF(ISERROR(IF($X$6=1,$Y$6,)),"",IF($X$6=1,$Y$6,))</f>
        <v>10000</v>
      </c>
      <c r="R3353" s="56">
        <f>IF(ISERROR(IF($X$7=1,$Y$7,)),"",IF($X$7=1,$Y$7,))</f>
        <v>0</v>
      </c>
      <c r="S3353" s="56">
        <f>IF(ISERROR(IF($X$8=1,$Y$8,)),"",IF($X$8=1,$Y$8,))</f>
        <v>1000</v>
      </c>
      <c r="T3353" s="56">
        <f>IF(ISERROR(IF($X$9=1,$Y$9,)),"",IF($X$9=1,$Y$9,))</f>
        <v>500</v>
      </c>
      <c r="U3353" s="56">
        <f>IF(ISERROR(IF($X$10=1,$Y$10,)),"",IF($X$10=1,$Y$10,))</f>
        <v>500</v>
      </c>
    </row>
    <row r="3354" spans="1:21" x14ac:dyDescent="0.25">
      <c r="A3354" s="75">
        <f t="shared" si="626"/>
        <v>3350</v>
      </c>
      <c r="C3354" s="56" t="s">
        <v>2527</v>
      </c>
      <c r="E3354" s="56">
        <f t="shared" si="627"/>
        <v>3350</v>
      </c>
      <c r="F3354" s="76">
        <f t="shared" si="622"/>
        <v>123</v>
      </c>
      <c r="G3354" s="56" t="str">
        <f t="shared" si="628"/>
        <v/>
      </c>
      <c r="H3354" s="56">
        <f t="shared" si="629"/>
        <v>3350</v>
      </c>
      <c r="I3354" s="56">
        <f>IF(G3354="",0,IF(COUNTIF($G$5:G3354,G3354)=1,0,COUNTIF($G$5:G3354,G3354) )   )</f>
        <v>0</v>
      </c>
      <c r="J3354" s="56" t="str">
        <f t="shared" si="630"/>
        <v/>
      </c>
      <c r="K3354" s="56" t="str">
        <f t="shared" si="621"/>
        <v/>
      </c>
      <c r="L3354" s="56" t="str">
        <f t="shared" si="623"/>
        <v/>
      </c>
      <c r="M3354" s="56" t="str">
        <f t="shared" si="624"/>
        <v/>
      </c>
      <c r="N3354" s="56" t="str">
        <f t="shared" si="625"/>
        <v/>
      </c>
      <c r="O3354" s="56" t="str">
        <f t="shared" si="631"/>
        <v/>
      </c>
      <c r="P3354" s="56">
        <f>IF(ISERROR(IF($X$5=1,$Y$5,)),"",IF($X$5=1,$Y$5,))</f>
        <v>0</v>
      </c>
      <c r="Q3354" s="56">
        <f>IF(ISERROR(IF($X$6=1,$Y$6,)),"",IF($X$6=1,$Y$6,))</f>
        <v>10000</v>
      </c>
      <c r="R3354" s="56">
        <f>IF(ISERROR(IF($X$7=1,$Y$7,)),"",IF($X$7=1,$Y$7,))</f>
        <v>0</v>
      </c>
      <c r="S3354" s="56">
        <f>IF(ISERROR(IF($X$8=1,$Y$8,)),"",IF($X$8=1,$Y$8,))</f>
        <v>1000</v>
      </c>
      <c r="T3354" s="56">
        <f>IF(ISERROR(IF($X$9=1,$Y$9,)),"",IF($X$9=1,$Y$9,))</f>
        <v>500</v>
      </c>
      <c r="U3354" s="56">
        <f>IF(ISERROR(IF($X$10=1,$Y$10,)),"",IF($X$10=1,$Y$10,))</f>
        <v>500</v>
      </c>
    </row>
    <row r="3355" spans="1:21" x14ac:dyDescent="0.25">
      <c r="A3355" s="75">
        <f t="shared" si="626"/>
        <v>3351</v>
      </c>
      <c r="C3355" s="56" t="s">
        <v>6056</v>
      </c>
      <c r="E3355" s="56">
        <f t="shared" si="627"/>
        <v>3351</v>
      </c>
      <c r="F3355" s="76">
        <f t="shared" si="622"/>
        <v>123</v>
      </c>
      <c r="G3355" s="56" t="str">
        <f t="shared" si="628"/>
        <v/>
      </c>
      <c r="H3355" s="56">
        <f t="shared" si="629"/>
        <v>3351</v>
      </c>
      <c r="I3355" s="56">
        <f>IF(G3355="",0,IF(COUNTIF($G$5:G3355,G3355)=1,0,COUNTIF($G$5:G3355,G3355) )   )</f>
        <v>0</v>
      </c>
      <c r="J3355" s="56" t="str">
        <f t="shared" si="630"/>
        <v/>
      </c>
      <c r="K3355" s="56" t="str">
        <f t="shared" si="621"/>
        <v/>
      </c>
      <c r="L3355" s="56" t="str">
        <f t="shared" si="623"/>
        <v/>
      </c>
      <c r="M3355" s="56" t="str">
        <f t="shared" si="624"/>
        <v/>
      </c>
      <c r="N3355" s="56" t="str">
        <f t="shared" si="625"/>
        <v/>
      </c>
      <c r="O3355" s="56" t="str">
        <f t="shared" si="631"/>
        <v/>
      </c>
      <c r="P3355" s="56">
        <f>IF(ISERROR(IF($X$5=1,$Y$5,)),"",IF($X$5=1,$Y$5,))</f>
        <v>0</v>
      </c>
      <c r="Q3355" s="56">
        <f>IF(ISERROR(IF($X$6=1,$Y$6,)),"",IF($X$6=1,$Y$6,))</f>
        <v>10000</v>
      </c>
      <c r="R3355" s="56">
        <f>IF(ISERROR(IF($X$7=1,$Y$7,)),"",IF($X$7=1,$Y$7,))</f>
        <v>0</v>
      </c>
      <c r="S3355" s="56">
        <f>IF(ISERROR(IF($X$8=1,$Y$8,)),"",IF($X$8=1,$Y$8,))</f>
        <v>1000</v>
      </c>
      <c r="T3355" s="56">
        <f>IF(ISERROR(IF($X$9=1,$Y$9,)),"",IF($X$9=1,$Y$9,))</f>
        <v>500</v>
      </c>
      <c r="U3355" s="56">
        <f>IF(ISERROR(IF($X$10=1,$Y$10,)),"",IF($X$10=1,$Y$10,))</f>
        <v>500</v>
      </c>
    </row>
    <row r="3356" spans="1:21" x14ac:dyDescent="0.25">
      <c r="A3356" s="75">
        <f t="shared" si="626"/>
        <v>3352</v>
      </c>
      <c r="C3356" s="56" t="s">
        <v>2529</v>
      </c>
      <c r="E3356" s="56">
        <f t="shared" si="627"/>
        <v>3352</v>
      </c>
      <c r="F3356" s="76">
        <f t="shared" si="622"/>
        <v>123</v>
      </c>
      <c r="G3356" s="56" t="str">
        <f t="shared" si="628"/>
        <v/>
      </c>
      <c r="H3356" s="56">
        <f t="shared" si="629"/>
        <v>3352</v>
      </c>
      <c r="I3356" s="56">
        <f>IF(G3356="",0,IF(COUNTIF($G$5:G3356,G3356)=1,0,COUNTIF($G$5:G3356,G3356) )   )</f>
        <v>0</v>
      </c>
      <c r="J3356" s="56" t="str">
        <f t="shared" si="630"/>
        <v/>
      </c>
      <c r="K3356" s="56" t="str">
        <f t="shared" si="621"/>
        <v/>
      </c>
      <c r="L3356" s="56" t="str">
        <f t="shared" si="623"/>
        <v/>
      </c>
      <c r="M3356" s="56" t="str">
        <f t="shared" si="624"/>
        <v/>
      </c>
      <c r="N3356" s="56" t="str">
        <f t="shared" si="625"/>
        <v/>
      </c>
      <c r="O3356" s="56" t="str">
        <f t="shared" si="631"/>
        <v/>
      </c>
      <c r="P3356" s="56">
        <f>IF(ISERROR(IF($X$5=1,$Y$5,)),"",IF($X$5=1,$Y$5,))</f>
        <v>0</v>
      </c>
      <c r="Q3356" s="56">
        <f>IF(ISERROR(IF($X$6=1,$Y$6,)),"",IF($X$6=1,$Y$6,))</f>
        <v>10000</v>
      </c>
      <c r="R3356" s="56">
        <f>IF(ISERROR(IF($X$7=1,$Y$7,)),"",IF($X$7=1,$Y$7,))</f>
        <v>0</v>
      </c>
      <c r="S3356" s="56">
        <f>IF(ISERROR(IF($X$8=1,$Y$8,)),"",IF($X$8=1,$Y$8,))</f>
        <v>1000</v>
      </c>
      <c r="T3356" s="56">
        <f>IF(ISERROR(IF($X$9=1,$Y$9,)),"",IF($X$9=1,$Y$9,))</f>
        <v>500</v>
      </c>
      <c r="U3356" s="56">
        <f>IF(ISERROR(IF($X$10=1,$Y$10,)),"",IF($X$10=1,$Y$10,))</f>
        <v>500</v>
      </c>
    </row>
    <row r="3357" spans="1:21" x14ac:dyDescent="0.25">
      <c r="A3357" s="75">
        <f t="shared" si="626"/>
        <v>3353</v>
      </c>
      <c r="C3357" s="56" t="s">
        <v>2518</v>
      </c>
      <c r="E3357" s="56">
        <f t="shared" si="627"/>
        <v>3353</v>
      </c>
      <c r="F3357" s="76">
        <f t="shared" si="622"/>
        <v>123</v>
      </c>
      <c r="G3357" s="56" t="str">
        <f t="shared" si="628"/>
        <v/>
      </c>
      <c r="H3357" s="56">
        <f t="shared" si="629"/>
        <v>3353</v>
      </c>
      <c r="I3357" s="56">
        <f>IF(G3357="",0,IF(COUNTIF($G$5:G3357,G3357)=1,0,COUNTIF($G$5:G3357,G3357) )   )</f>
        <v>0</v>
      </c>
      <c r="J3357" s="56" t="str">
        <f t="shared" si="630"/>
        <v/>
      </c>
      <c r="K3357" s="56" t="str">
        <f t="shared" si="621"/>
        <v/>
      </c>
      <c r="L3357" s="56" t="str">
        <f t="shared" si="623"/>
        <v/>
      </c>
      <c r="M3357" s="56" t="str">
        <f t="shared" si="624"/>
        <v/>
      </c>
      <c r="N3357" s="56" t="str">
        <f t="shared" si="625"/>
        <v/>
      </c>
      <c r="O3357" s="56" t="str">
        <f t="shared" si="631"/>
        <v/>
      </c>
      <c r="P3357" s="56">
        <f>IF(ISERROR(IF($X$5=1,$Y$5,)),"",IF($X$5=1,$Y$5,))</f>
        <v>0</v>
      </c>
      <c r="Q3357" s="56">
        <f>IF(ISERROR(IF($X$6=1,$Y$6,)),"",IF($X$6=1,$Y$6,))</f>
        <v>10000</v>
      </c>
      <c r="R3357" s="56">
        <f>IF(ISERROR(IF($X$7=1,$Y$7,)),"",IF($X$7=1,$Y$7,))</f>
        <v>0</v>
      </c>
      <c r="S3357" s="56">
        <f>IF(ISERROR(IF($X$8=1,$Y$8,)),"",IF($X$8=1,$Y$8,))</f>
        <v>1000</v>
      </c>
      <c r="T3357" s="56">
        <f>IF(ISERROR(IF($X$9=1,$Y$9,)),"",IF($X$9=1,$Y$9,))</f>
        <v>500</v>
      </c>
      <c r="U3357" s="56">
        <f>IF(ISERROR(IF($X$10=1,$Y$10,)),"",IF($X$10=1,$Y$10,))</f>
        <v>500</v>
      </c>
    </row>
    <row r="3358" spans="1:21" x14ac:dyDescent="0.25">
      <c r="A3358" s="75">
        <f t="shared" si="626"/>
        <v>3354</v>
      </c>
      <c r="D3358" s="56" t="s">
        <v>2602</v>
      </c>
      <c r="E3358" s="56">
        <f t="shared" si="627"/>
        <v>3354</v>
      </c>
      <c r="F3358" s="76">
        <f t="shared" si="622"/>
        <v>123</v>
      </c>
      <c r="G3358" s="56" t="str">
        <f t="shared" si="628"/>
        <v>Lunokhod1</v>
      </c>
      <c r="H3358" s="56">
        <f t="shared" si="629"/>
        <v>3354</v>
      </c>
      <c r="I3358" s="56">
        <f>IF(G3358="",0,IF(COUNTIF($G$5:G3358,G3358)=1,0,COUNTIF($G$5:G3358,G3358) )   )</f>
        <v>0</v>
      </c>
      <c r="J3358" s="56" t="str">
        <f t="shared" si="630"/>
        <v/>
      </c>
      <c r="K3358" s="56" t="str">
        <f t="shared" si="621"/>
        <v/>
      </c>
      <c r="L3358" s="56" t="str">
        <f t="shared" si="623"/>
        <v/>
      </c>
      <c r="M3358" s="56" t="str">
        <f t="shared" si="624"/>
        <v/>
      </c>
      <c r="N3358" s="56" t="str">
        <f t="shared" si="625"/>
        <v/>
      </c>
      <c r="O3358" s="56" t="str">
        <f t="shared" si="631"/>
        <v/>
      </c>
      <c r="P3358" s="56">
        <f>IF(ISERROR(IF($X$5=1,$Y$5,)),"",IF($X$5=1,$Y$5,))</f>
        <v>0</v>
      </c>
      <c r="Q3358" s="56">
        <f>IF(ISERROR(IF($X$6=1,$Y$6,)),"",IF($X$6=1,$Y$6,))</f>
        <v>10000</v>
      </c>
      <c r="R3358" s="56">
        <f>IF(ISERROR(IF($X$7=1,$Y$7,)),"",IF($X$7=1,$Y$7,))</f>
        <v>0</v>
      </c>
      <c r="S3358" s="56">
        <f>IF(ISERROR(IF($X$8=1,$Y$8,)),"",IF($X$8=1,$Y$8,))</f>
        <v>1000</v>
      </c>
      <c r="T3358" s="56">
        <f>IF(ISERROR(IF($X$9=1,$Y$9,)),"",IF($X$9=1,$Y$9,))</f>
        <v>500</v>
      </c>
      <c r="U3358" s="56">
        <f>IF(ISERROR(IF($X$10=1,$Y$10,)),"",IF($X$10=1,$Y$10,))</f>
        <v>500</v>
      </c>
    </row>
    <row r="3359" spans="1:21" x14ac:dyDescent="0.25">
      <c r="A3359" s="75">
        <f t="shared" si="626"/>
        <v>3355</v>
      </c>
      <c r="D3359" s="56" t="s">
        <v>2603</v>
      </c>
      <c r="E3359" s="56">
        <f t="shared" si="627"/>
        <v>3355</v>
      </c>
      <c r="F3359" s="76">
        <f t="shared" si="622"/>
        <v>123</v>
      </c>
      <c r="G3359" s="56" t="str">
        <f t="shared" si="628"/>
        <v>Lunokhod1.solar</v>
      </c>
      <c r="H3359" s="56">
        <f t="shared" si="629"/>
        <v>3355</v>
      </c>
      <c r="I3359" s="56">
        <f>IF(G3359="",0,IF(COUNTIF($G$5:G3359,G3359)=1,0,COUNTIF($G$5:G3359,G3359) )   )</f>
        <v>0</v>
      </c>
      <c r="J3359" s="56" t="str">
        <f t="shared" si="630"/>
        <v/>
      </c>
      <c r="K3359" s="56" t="str">
        <f t="shared" si="621"/>
        <v/>
      </c>
      <c r="L3359" s="56" t="str">
        <f t="shared" si="623"/>
        <v/>
      </c>
      <c r="M3359" s="56" t="str">
        <f t="shared" si="624"/>
        <v/>
      </c>
      <c r="N3359" s="56" t="str">
        <f t="shared" si="625"/>
        <v/>
      </c>
      <c r="O3359" s="56" t="str">
        <f t="shared" si="631"/>
        <v/>
      </c>
      <c r="P3359" s="56">
        <f>IF(ISERROR(IF($X$5=1,$Y$5,)),"",IF($X$5=1,$Y$5,))</f>
        <v>0</v>
      </c>
      <c r="Q3359" s="56">
        <f>IF(ISERROR(IF($X$6=1,$Y$6,)),"",IF($X$6=1,$Y$6,))</f>
        <v>10000</v>
      </c>
      <c r="R3359" s="56">
        <f>IF(ISERROR(IF($X$7=1,$Y$7,)),"",IF($X$7=1,$Y$7,))</f>
        <v>0</v>
      </c>
      <c r="S3359" s="56">
        <f>IF(ISERROR(IF($X$8=1,$Y$8,)),"",IF($X$8=1,$Y$8,))</f>
        <v>1000</v>
      </c>
      <c r="T3359" s="56">
        <f>IF(ISERROR(IF($X$9=1,$Y$9,)),"",IF($X$9=1,$Y$9,))</f>
        <v>500</v>
      </c>
      <c r="U3359" s="56">
        <f>IF(ISERROR(IF($X$10=1,$Y$10,)),"",IF($X$10=1,$Y$10,))</f>
        <v>500</v>
      </c>
    </row>
    <row r="3360" spans="1:21" x14ac:dyDescent="0.25">
      <c r="A3360" s="75">
        <f t="shared" si="626"/>
        <v>3356</v>
      </c>
      <c r="D3360" s="56" t="s">
        <v>2604</v>
      </c>
      <c r="E3360" s="56">
        <f t="shared" si="627"/>
        <v>3356</v>
      </c>
      <c r="F3360" s="76">
        <f t="shared" si="622"/>
        <v>123</v>
      </c>
      <c r="G3360" s="56" t="str">
        <f t="shared" si="628"/>
        <v>Lunokhod1.wheel</v>
      </c>
      <c r="H3360" s="56">
        <f t="shared" si="629"/>
        <v>3356</v>
      </c>
      <c r="I3360" s="56">
        <f>IF(G3360="",0,IF(COUNTIF($G$5:G3360,G3360)=1,0,COUNTIF($G$5:G3360,G3360) )   )</f>
        <v>0</v>
      </c>
      <c r="J3360" s="56" t="str">
        <f t="shared" si="630"/>
        <v/>
      </c>
      <c r="K3360" s="56" t="str">
        <f t="shared" si="621"/>
        <v/>
      </c>
      <c r="L3360" s="56" t="str">
        <f t="shared" si="623"/>
        <v/>
      </c>
      <c r="M3360" s="56" t="str">
        <f t="shared" si="624"/>
        <v/>
      </c>
      <c r="N3360" s="56" t="str">
        <f t="shared" si="625"/>
        <v/>
      </c>
      <c r="O3360" s="56" t="str">
        <f t="shared" si="631"/>
        <v/>
      </c>
      <c r="P3360" s="56">
        <f>IF(ISERROR(IF($X$5=1,$Y$5,)),"",IF($X$5=1,$Y$5,))</f>
        <v>0</v>
      </c>
      <c r="Q3360" s="56">
        <f>IF(ISERROR(IF($X$6=1,$Y$6,)),"",IF($X$6=1,$Y$6,))</f>
        <v>10000</v>
      </c>
      <c r="R3360" s="56">
        <f>IF(ISERROR(IF($X$7=1,$Y$7,)),"",IF($X$7=1,$Y$7,))</f>
        <v>0</v>
      </c>
      <c r="S3360" s="56">
        <f>IF(ISERROR(IF($X$8=1,$Y$8,)),"",IF($X$8=1,$Y$8,))</f>
        <v>1000</v>
      </c>
      <c r="T3360" s="56">
        <f>IF(ISERROR(IF($X$9=1,$Y$9,)),"",IF($X$9=1,$Y$9,))</f>
        <v>500</v>
      </c>
      <c r="U3360" s="56">
        <f>IF(ISERROR(IF($X$10=1,$Y$10,)),"",IF($X$10=1,$Y$10,))</f>
        <v>500</v>
      </c>
    </row>
    <row r="3361" spans="1:21" x14ac:dyDescent="0.25">
      <c r="A3361" s="75">
        <f t="shared" si="626"/>
        <v>3357</v>
      </c>
      <c r="C3361" s="56" t="s">
        <v>2532</v>
      </c>
      <c r="E3361" s="56">
        <f t="shared" si="627"/>
        <v>3357</v>
      </c>
      <c r="F3361" s="76">
        <f t="shared" si="622"/>
        <v>123</v>
      </c>
      <c r="G3361" s="56" t="str">
        <f t="shared" si="628"/>
        <v/>
      </c>
      <c r="H3361" s="56">
        <f t="shared" si="629"/>
        <v>3357</v>
      </c>
      <c r="I3361" s="56">
        <f>IF(G3361="",0,IF(COUNTIF($G$5:G3361,G3361)=1,0,COUNTIF($G$5:G3361,G3361) )   )</f>
        <v>0</v>
      </c>
      <c r="J3361" s="56" t="str">
        <f t="shared" si="630"/>
        <v/>
      </c>
      <c r="K3361" s="56" t="str">
        <f t="shared" si="621"/>
        <v/>
      </c>
      <c r="L3361" s="56" t="str">
        <f t="shared" si="623"/>
        <v/>
      </c>
      <c r="M3361" s="56" t="str">
        <f t="shared" si="624"/>
        <v/>
      </c>
      <c r="N3361" s="56" t="str">
        <f t="shared" si="625"/>
        <v/>
      </c>
      <c r="O3361" s="56" t="str">
        <f t="shared" si="631"/>
        <v/>
      </c>
      <c r="P3361" s="56">
        <f>IF(ISERROR(IF($X$5=1,$Y$5,)),"",IF($X$5=1,$Y$5,))</f>
        <v>0</v>
      </c>
      <c r="Q3361" s="56">
        <f>IF(ISERROR(IF($X$6=1,$Y$6,)),"",IF($X$6=1,$Y$6,))</f>
        <v>10000</v>
      </c>
      <c r="R3361" s="56">
        <f>IF(ISERROR(IF($X$7=1,$Y$7,)),"",IF($X$7=1,$Y$7,))</f>
        <v>0</v>
      </c>
      <c r="S3361" s="56">
        <f>IF(ISERROR(IF($X$8=1,$Y$8,)),"",IF($X$8=1,$Y$8,))</f>
        <v>1000</v>
      </c>
      <c r="T3361" s="56">
        <f>IF(ISERROR(IF($X$9=1,$Y$9,)),"",IF($X$9=1,$Y$9,))</f>
        <v>500</v>
      </c>
      <c r="U3361" s="56">
        <f>IF(ISERROR(IF($X$10=1,$Y$10,)),"",IF($X$10=1,$Y$10,))</f>
        <v>500</v>
      </c>
    </row>
    <row r="3362" spans="1:21" x14ac:dyDescent="0.25">
      <c r="A3362" s="75">
        <f t="shared" si="626"/>
        <v>3358</v>
      </c>
      <c r="B3362" s="56" t="s">
        <v>2532</v>
      </c>
      <c r="E3362" s="56">
        <f t="shared" si="627"/>
        <v>3358</v>
      </c>
      <c r="F3362" s="76">
        <f t="shared" si="622"/>
        <v>123</v>
      </c>
      <c r="G3362" s="56" t="str">
        <f t="shared" si="628"/>
        <v/>
      </c>
      <c r="H3362" s="56">
        <f t="shared" si="629"/>
        <v>3358</v>
      </c>
      <c r="I3362" s="56">
        <f>IF(G3362="",0,IF(COUNTIF($G$5:G3362,G3362)=1,0,COUNTIF($G$5:G3362,G3362) )   )</f>
        <v>0</v>
      </c>
      <c r="J3362" s="56" t="str">
        <f t="shared" si="630"/>
        <v/>
      </c>
      <c r="K3362" s="56" t="str">
        <f t="shared" si="621"/>
        <v/>
      </c>
      <c r="L3362" s="56" t="str">
        <f t="shared" si="623"/>
        <v/>
      </c>
      <c r="M3362" s="56" t="str">
        <f t="shared" si="624"/>
        <v/>
      </c>
      <c r="N3362" s="56" t="str">
        <f t="shared" si="625"/>
        <v/>
      </c>
      <c r="O3362" s="56" t="str">
        <f t="shared" si="631"/>
        <v/>
      </c>
      <c r="P3362" s="56">
        <f>IF(ISERROR(IF($X$5=1,$Y$5,)),"",IF($X$5=1,$Y$5,))</f>
        <v>0</v>
      </c>
      <c r="Q3362" s="56">
        <f>IF(ISERROR(IF($X$6=1,$Y$6,)),"",IF($X$6=1,$Y$6,))</f>
        <v>10000</v>
      </c>
      <c r="R3362" s="56">
        <f>IF(ISERROR(IF($X$7=1,$Y$7,)),"",IF($X$7=1,$Y$7,))</f>
        <v>0</v>
      </c>
      <c r="S3362" s="56">
        <f>IF(ISERROR(IF($X$8=1,$Y$8,)),"",IF($X$8=1,$Y$8,))</f>
        <v>1000</v>
      </c>
      <c r="T3362" s="56">
        <f>IF(ISERROR(IF($X$9=1,$Y$9,)),"",IF($X$9=1,$Y$9,))</f>
        <v>500</v>
      </c>
      <c r="U3362" s="56">
        <f>IF(ISERROR(IF($X$10=1,$Y$10,)),"",IF($X$10=1,$Y$10,))</f>
        <v>500</v>
      </c>
    </row>
    <row r="3363" spans="1:21" x14ac:dyDescent="0.25">
      <c r="A3363" s="75">
        <f t="shared" si="626"/>
        <v>3359</v>
      </c>
      <c r="B3363" s="56" t="s">
        <v>2517</v>
      </c>
      <c r="E3363" s="56">
        <f t="shared" si="627"/>
        <v>3359</v>
      </c>
      <c r="F3363" s="76">
        <f t="shared" si="622"/>
        <v>123</v>
      </c>
      <c r="G3363" s="56" t="str">
        <f t="shared" si="628"/>
        <v/>
      </c>
      <c r="H3363" s="56">
        <f t="shared" si="629"/>
        <v>3359</v>
      </c>
      <c r="I3363" s="56">
        <f>IF(G3363="",0,IF(COUNTIF($G$5:G3363,G3363)=1,0,COUNTIF($G$5:G3363,G3363) )   )</f>
        <v>0</v>
      </c>
      <c r="J3363" s="56" t="str">
        <f t="shared" si="630"/>
        <v/>
      </c>
      <c r="K3363" s="56" t="str">
        <f t="shared" si="621"/>
        <v/>
      </c>
      <c r="L3363" s="56" t="str">
        <f t="shared" si="623"/>
        <v/>
      </c>
      <c r="M3363" s="56" t="str">
        <f t="shared" si="624"/>
        <v/>
      </c>
      <c r="N3363" s="56" t="str">
        <f t="shared" si="625"/>
        <v/>
      </c>
      <c r="O3363" s="56" t="str">
        <f t="shared" si="631"/>
        <v/>
      </c>
      <c r="P3363" s="56">
        <f>IF(ISERROR(IF($X$5=1,$Y$5,)),"",IF($X$5=1,$Y$5,))</f>
        <v>0</v>
      </c>
      <c r="Q3363" s="56">
        <f>IF(ISERROR(IF($X$6=1,$Y$6,)),"",IF($X$6=1,$Y$6,))</f>
        <v>10000</v>
      </c>
      <c r="R3363" s="56">
        <f>IF(ISERROR(IF($X$7=1,$Y$7,)),"",IF($X$7=1,$Y$7,))</f>
        <v>0</v>
      </c>
      <c r="S3363" s="56">
        <f>IF(ISERROR(IF($X$8=1,$Y$8,)),"",IF($X$8=1,$Y$8,))</f>
        <v>1000</v>
      </c>
      <c r="T3363" s="56">
        <f>IF(ISERROR(IF($X$9=1,$Y$9,)),"",IF($X$9=1,$Y$9,))</f>
        <v>500</v>
      </c>
      <c r="U3363" s="56">
        <f>IF(ISERROR(IF($X$10=1,$Y$10,)),"",IF($X$10=1,$Y$10,))</f>
        <v>500</v>
      </c>
    </row>
    <row r="3364" spans="1:21" x14ac:dyDescent="0.25">
      <c r="A3364" s="75">
        <f t="shared" si="626"/>
        <v>3360</v>
      </c>
      <c r="B3364" s="56" t="s">
        <v>2518</v>
      </c>
      <c r="E3364" s="56">
        <f t="shared" si="627"/>
        <v>3360</v>
      </c>
      <c r="F3364" s="76">
        <f t="shared" si="622"/>
        <v>123</v>
      </c>
      <c r="G3364" s="56" t="str">
        <f t="shared" si="628"/>
        <v/>
      </c>
      <c r="H3364" s="56">
        <f t="shared" si="629"/>
        <v>3360</v>
      </c>
      <c r="I3364" s="56">
        <f>IF(G3364="",0,IF(COUNTIF($G$5:G3364,G3364)=1,0,COUNTIF($G$5:G3364,G3364) )   )</f>
        <v>0</v>
      </c>
      <c r="J3364" s="56" t="str">
        <f t="shared" si="630"/>
        <v/>
      </c>
      <c r="K3364" s="56" t="str">
        <f t="shared" si="621"/>
        <v/>
      </c>
      <c r="L3364" s="56" t="str">
        <f t="shared" si="623"/>
        <v/>
      </c>
      <c r="M3364" s="56" t="str">
        <f t="shared" si="624"/>
        <v/>
      </c>
      <c r="N3364" s="56" t="str">
        <f t="shared" si="625"/>
        <v/>
      </c>
      <c r="O3364" s="56" t="str">
        <f t="shared" si="631"/>
        <v/>
      </c>
      <c r="P3364" s="56">
        <f>IF(ISERROR(IF($X$5=1,$Y$5,)),"",IF($X$5=1,$Y$5,))</f>
        <v>0</v>
      </c>
      <c r="Q3364" s="56">
        <f>IF(ISERROR(IF($X$6=1,$Y$6,)),"",IF($X$6=1,$Y$6,))</f>
        <v>10000</v>
      </c>
      <c r="R3364" s="56">
        <f>IF(ISERROR(IF($X$7=1,$Y$7,)),"",IF($X$7=1,$Y$7,))</f>
        <v>0</v>
      </c>
      <c r="S3364" s="56">
        <f>IF(ISERROR(IF($X$8=1,$Y$8,)),"",IF($X$8=1,$Y$8,))</f>
        <v>1000</v>
      </c>
      <c r="T3364" s="56">
        <f>IF(ISERROR(IF($X$9=1,$Y$9,)),"",IF($X$9=1,$Y$9,))</f>
        <v>500</v>
      </c>
      <c r="U3364" s="56">
        <f>IF(ISERROR(IF($X$10=1,$Y$10,)),"",IF($X$10=1,$Y$10,))</f>
        <v>500</v>
      </c>
    </row>
    <row r="3365" spans="1:21" x14ac:dyDescent="0.25">
      <c r="A3365" s="75">
        <f t="shared" si="626"/>
        <v>3361</v>
      </c>
      <c r="C3365" s="56" t="s">
        <v>6061</v>
      </c>
      <c r="E3365" s="56">
        <f t="shared" si="627"/>
        <v>3361</v>
      </c>
      <c r="F3365" s="76">
        <f t="shared" si="622"/>
        <v>124</v>
      </c>
      <c r="G3365" s="56" t="str">
        <f t="shared" si="628"/>
        <v>newnode_LKProject</v>
      </c>
      <c r="H3365" s="56">
        <f t="shared" si="629"/>
        <v>3361</v>
      </c>
      <c r="I3365" s="56">
        <f>IF(G3365="",0,IF(COUNTIF($G$5:G3365,G3365)=1,0,COUNTIF($G$5:G3365,G3365) )   )</f>
        <v>0</v>
      </c>
      <c r="J3365" s="56" t="str">
        <f t="shared" si="630"/>
        <v/>
      </c>
      <c r="K3365" s="56" t="str">
        <f t="shared" si="621"/>
        <v/>
      </c>
      <c r="L3365" s="56" t="str">
        <f t="shared" si="623"/>
        <v/>
      </c>
      <c r="M3365" s="56" t="str">
        <f t="shared" si="624"/>
        <v/>
      </c>
      <c r="N3365" s="56" t="str">
        <f t="shared" si="625"/>
        <v/>
      </c>
      <c r="O3365" s="56" t="str">
        <f t="shared" si="631"/>
        <v/>
      </c>
      <c r="P3365" s="56">
        <f>IF(ISERROR(IF($X$5=1,$Y$5,)),"",IF($X$5=1,$Y$5,))</f>
        <v>0</v>
      </c>
      <c r="Q3365" s="56">
        <f>IF(ISERROR(IF($X$6=1,$Y$6,)),"",IF($X$6=1,$Y$6,))</f>
        <v>10000</v>
      </c>
      <c r="R3365" s="56">
        <f>IF(ISERROR(IF($X$7=1,$Y$7,)),"",IF($X$7=1,$Y$7,))</f>
        <v>0</v>
      </c>
      <c r="S3365" s="56">
        <f>IF(ISERROR(IF($X$8=1,$Y$8,)),"",IF($X$8=1,$Y$8,))</f>
        <v>1000</v>
      </c>
      <c r="T3365" s="56">
        <f>IF(ISERROR(IF($X$9=1,$Y$9,)),"",IF($X$9=1,$Y$9,))</f>
        <v>500</v>
      </c>
      <c r="U3365" s="56">
        <f>IF(ISERROR(IF($X$10=1,$Y$10,)),"",IF($X$10=1,$Y$10,))</f>
        <v>500</v>
      </c>
    </row>
    <row r="3366" spans="1:21" x14ac:dyDescent="0.25">
      <c r="A3366" s="75">
        <f t="shared" si="626"/>
        <v>3362</v>
      </c>
      <c r="C3366" s="56" t="s">
        <v>2590</v>
      </c>
      <c r="E3366" s="56">
        <f t="shared" si="627"/>
        <v>3362</v>
      </c>
      <c r="F3366" s="76">
        <f t="shared" si="622"/>
        <v>124</v>
      </c>
      <c r="G3366" s="56" t="str">
        <f t="shared" si="628"/>
        <v/>
      </c>
      <c r="H3366" s="56">
        <f t="shared" si="629"/>
        <v>3362</v>
      </c>
      <c r="I3366" s="56">
        <f>IF(G3366="",0,IF(COUNTIF($G$5:G3366,G3366)=1,0,COUNTIF($G$5:G3366,G3366) )   )</f>
        <v>0</v>
      </c>
      <c r="J3366" s="56" t="str">
        <f t="shared" si="630"/>
        <v/>
      </c>
      <c r="K3366" s="56" t="str">
        <f t="shared" si="621"/>
        <v/>
      </c>
      <c r="L3366" s="56" t="str">
        <f t="shared" si="623"/>
        <v/>
      </c>
      <c r="M3366" s="56" t="str">
        <f t="shared" si="624"/>
        <v/>
      </c>
      <c r="N3366" s="56" t="str">
        <f t="shared" si="625"/>
        <v/>
      </c>
      <c r="O3366" s="56" t="str">
        <f t="shared" si="631"/>
        <v/>
      </c>
      <c r="P3366" s="56">
        <f>IF(ISERROR(IF($X$5=1,$Y$5,)),"",IF($X$5=1,$Y$5,))</f>
        <v>0</v>
      </c>
      <c r="Q3366" s="56">
        <f>IF(ISERROR(IF($X$6=1,$Y$6,)),"",IF($X$6=1,$Y$6,))</f>
        <v>10000</v>
      </c>
      <c r="R3366" s="56">
        <f>IF(ISERROR(IF($X$7=1,$Y$7,)),"",IF($X$7=1,$Y$7,))</f>
        <v>0</v>
      </c>
      <c r="S3366" s="56">
        <f>IF(ISERROR(IF($X$8=1,$Y$8,)),"",IF($X$8=1,$Y$8,))</f>
        <v>1000</v>
      </c>
      <c r="T3366" s="56">
        <f>IF(ISERROR(IF($X$9=1,$Y$9,)),"",IF($X$9=1,$Y$9,))</f>
        <v>500</v>
      </c>
      <c r="U3366" s="56">
        <f>IF(ISERROR(IF($X$10=1,$Y$10,)),"",IF($X$10=1,$Y$10,))</f>
        <v>500</v>
      </c>
    </row>
    <row r="3367" spans="1:21" x14ac:dyDescent="0.25">
      <c r="A3367" s="75">
        <f t="shared" si="626"/>
        <v>3363</v>
      </c>
      <c r="C3367" s="56" t="s">
        <v>6111</v>
      </c>
      <c r="E3367" s="56">
        <f t="shared" si="627"/>
        <v>3363</v>
      </c>
      <c r="F3367" s="76">
        <f t="shared" si="622"/>
        <v>124</v>
      </c>
      <c r="G3367" s="56" t="str">
        <f t="shared" si="628"/>
        <v/>
      </c>
      <c r="H3367" s="56">
        <f t="shared" si="629"/>
        <v>3363</v>
      </c>
      <c r="I3367" s="56">
        <f>IF(G3367="",0,IF(COUNTIF($G$5:G3367,G3367)=1,0,COUNTIF($G$5:G3367,G3367) )   )</f>
        <v>0</v>
      </c>
      <c r="J3367" s="56" t="str">
        <f t="shared" si="630"/>
        <v/>
      </c>
      <c r="K3367" s="56" t="str">
        <f t="shared" si="621"/>
        <v/>
      </c>
      <c r="L3367" s="56" t="str">
        <f t="shared" si="623"/>
        <v/>
      </c>
      <c r="M3367" s="56" t="str">
        <f t="shared" si="624"/>
        <v/>
      </c>
      <c r="N3367" s="56" t="str">
        <f t="shared" si="625"/>
        <v/>
      </c>
      <c r="O3367" s="56" t="str">
        <f t="shared" si="631"/>
        <v/>
      </c>
      <c r="P3367" s="56">
        <f>IF(ISERROR(IF($X$5=1,$Y$5,)),"",IF($X$5=1,$Y$5,))</f>
        <v>0</v>
      </c>
      <c r="Q3367" s="56">
        <f>IF(ISERROR(IF($X$6=1,$Y$6,)),"",IF($X$6=1,$Y$6,))</f>
        <v>10000</v>
      </c>
      <c r="R3367" s="56">
        <f>IF(ISERROR(IF($X$7=1,$Y$7,)),"",IF($X$7=1,$Y$7,))</f>
        <v>0</v>
      </c>
      <c r="S3367" s="56">
        <f>IF(ISERROR(IF($X$8=1,$Y$8,)),"",IF($X$8=1,$Y$8,))</f>
        <v>1000</v>
      </c>
      <c r="T3367" s="56">
        <f>IF(ISERROR(IF($X$9=1,$Y$9,)),"",IF($X$9=1,$Y$9,))</f>
        <v>500</v>
      </c>
      <c r="U3367" s="56">
        <f>IF(ISERROR(IF($X$10=1,$Y$10,)),"",IF($X$10=1,$Y$10,))</f>
        <v>500</v>
      </c>
    </row>
    <row r="3368" spans="1:21" x14ac:dyDescent="0.25">
      <c r="A3368" s="75">
        <f t="shared" si="626"/>
        <v>3364</v>
      </c>
      <c r="C3368" s="56" t="s">
        <v>2536</v>
      </c>
      <c r="E3368" s="56">
        <f t="shared" si="627"/>
        <v>3364</v>
      </c>
      <c r="F3368" s="76">
        <f t="shared" si="622"/>
        <v>124</v>
      </c>
      <c r="G3368" s="56" t="str">
        <f t="shared" si="628"/>
        <v/>
      </c>
      <c r="H3368" s="56">
        <f t="shared" si="629"/>
        <v>3364</v>
      </c>
      <c r="I3368" s="56">
        <f>IF(G3368="",0,IF(COUNTIF($G$5:G3368,G3368)=1,0,COUNTIF($G$5:G3368,G3368) )   )</f>
        <v>0</v>
      </c>
      <c r="J3368" s="56" t="str">
        <f t="shared" si="630"/>
        <v/>
      </c>
      <c r="K3368" s="56" t="str">
        <f t="shared" si="621"/>
        <v/>
      </c>
      <c r="L3368" s="56" t="str">
        <f t="shared" si="623"/>
        <v/>
      </c>
      <c r="M3368" s="56" t="str">
        <f t="shared" si="624"/>
        <v/>
      </c>
      <c r="N3368" s="56" t="str">
        <f t="shared" si="625"/>
        <v/>
      </c>
      <c r="O3368" s="56" t="str">
        <f t="shared" si="631"/>
        <v/>
      </c>
      <c r="P3368" s="56">
        <f>IF(ISERROR(IF($X$5=1,$Y$5,)),"",IF($X$5=1,$Y$5,))</f>
        <v>0</v>
      </c>
      <c r="Q3368" s="56">
        <f>IF(ISERROR(IF($X$6=1,$Y$6,)),"",IF($X$6=1,$Y$6,))</f>
        <v>10000</v>
      </c>
      <c r="R3368" s="56">
        <f>IF(ISERROR(IF($X$7=1,$Y$7,)),"",IF($X$7=1,$Y$7,))</f>
        <v>0</v>
      </c>
      <c r="S3368" s="56">
        <f>IF(ISERROR(IF($X$8=1,$Y$8,)),"",IF($X$8=1,$Y$8,))</f>
        <v>1000</v>
      </c>
      <c r="T3368" s="56">
        <f>IF(ISERROR(IF($X$9=1,$Y$9,)),"",IF($X$9=1,$Y$9,))</f>
        <v>500</v>
      </c>
      <c r="U3368" s="56">
        <f>IF(ISERROR(IF($X$10=1,$Y$10,)),"",IF($X$10=1,$Y$10,))</f>
        <v>500</v>
      </c>
    </row>
    <row r="3369" spans="1:21" x14ac:dyDescent="0.25">
      <c r="A3369" s="75">
        <f t="shared" si="626"/>
        <v>3365</v>
      </c>
      <c r="C3369" s="56" t="s">
        <v>3021</v>
      </c>
      <c r="E3369" s="56">
        <f t="shared" si="627"/>
        <v>3365</v>
      </c>
      <c r="F3369" s="76">
        <f t="shared" si="622"/>
        <v>124</v>
      </c>
      <c r="G3369" s="56" t="str">
        <f t="shared" si="628"/>
        <v/>
      </c>
      <c r="H3369" s="56">
        <f t="shared" si="629"/>
        <v>3365</v>
      </c>
      <c r="I3369" s="56">
        <f>IF(G3369="",0,IF(COUNTIF($G$5:G3369,G3369)=1,0,COUNTIF($G$5:G3369,G3369) )   )</f>
        <v>0</v>
      </c>
      <c r="J3369" s="56" t="str">
        <f t="shared" si="630"/>
        <v/>
      </c>
      <c r="K3369" s="56" t="str">
        <f t="shared" si="621"/>
        <v/>
      </c>
      <c r="L3369" s="56" t="str">
        <f t="shared" si="623"/>
        <v/>
      </c>
      <c r="M3369" s="56" t="str">
        <f t="shared" si="624"/>
        <v/>
      </c>
      <c r="N3369" s="56" t="str">
        <f t="shared" si="625"/>
        <v/>
      </c>
      <c r="O3369" s="56" t="str">
        <f t="shared" si="631"/>
        <v/>
      </c>
      <c r="P3369" s="56">
        <f>IF(ISERROR(IF($X$5=1,$Y$5,)),"",IF($X$5=1,$Y$5,))</f>
        <v>0</v>
      </c>
      <c r="Q3369" s="56">
        <f>IF(ISERROR(IF($X$6=1,$Y$6,)),"",IF($X$6=1,$Y$6,))</f>
        <v>10000</v>
      </c>
      <c r="R3369" s="56">
        <f>IF(ISERROR(IF($X$7=1,$Y$7,)),"",IF($X$7=1,$Y$7,))</f>
        <v>0</v>
      </c>
      <c r="S3369" s="56">
        <f>IF(ISERROR(IF($X$8=1,$Y$8,)),"",IF($X$8=1,$Y$8,))</f>
        <v>1000</v>
      </c>
      <c r="T3369" s="56">
        <f>IF(ISERROR(IF($X$9=1,$Y$9,)),"",IF($X$9=1,$Y$9,))</f>
        <v>500</v>
      </c>
      <c r="U3369" s="56">
        <f>IF(ISERROR(IF($X$10=1,$Y$10,)),"",IF($X$10=1,$Y$10,))</f>
        <v>500</v>
      </c>
    </row>
    <row r="3370" spans="1:21" x14ac:dyDescent="0.25">
      <c r="A3370" s="75">
        <f t="shared" si="626"/>
        <v>3366</v>
      </c>
      <c r="C3370" s="56" t="s">
        <v>6316</v>
      </c>
      <c r="E3370" s="56">
        <f t="shared" si="627"/>
        <v>3366</v>
      </c>
      <c r="F3370" s="76">
        <f t="shared" si="622"/>
        <v>124</v>
      </c>
      <c r="G3370" s="56" t="str">
        <f t="shared" si="628"/>
        <v/>
      </c>
      <c r="H3370" s="56">
        <f t="shared" si="629"/>
        <v>3366</v>
      </c>
      <c r="I3370" s="56">
        <f>IF(G3370="",0,IF(COUNTIF($G$5:G3370,G3370)=1,0,COUNTIF($G$5:G3370,G3370) )   )</f>
        <v>0</v>
      </c>
      <c r="J3370" s="56" t="str">
        <f t="shared" si="630"/>
        <v/>
      </c>
      <c r="K3370" s="56" t="str">
        <f t="shared" si="621"/>
        <v/>
      </c>
      <c r="L3370" s="56" t="str">
        <f t="shared" si="623"/>
        <v/>
      </c>
      <c r="M3370" s="56" t="str">
        <f t="shared" si="624"/>
        <v/>
      </c>
      <c r="N3370" s="56" t="str">
        <f t="shared" si="625"/>
        <v/>
      </c>
      <c r="O3370" s="56" t="str">
        <f t="shared" si="631"/>
        <v/>
      </c>
      <c r="P3370" s="56">
        <f>IF(ISERROR(IF($X$5=1,$Y$5,)),"",IF($X$5=1,$Y$5,))</f>
        <v>0</v>
      </c>
      <c r="Q3370" s="56">
        <f>IF(ISERROR(IF($X$6=1,$Y$6,)),"",IF($X$6=1,$Y$6,))</f>
        <v>10000</v>
      </c>
      <c r="R3370" s="56">
        <f>IF(ISERROR(IF($X$7=1,$Y$7,)),"",IF($X$7=1,$Y$7,))</f>
        <v>0</v>
      </c>
      <c r="S3370" s="56">
        <f>IF(ISERROR(IF($X$8=1,$Y$8,)),"",IF($X$8=1,$Y$8,))</f>
        <v>1000</v>
      </c>
      <c r="T3370" s="56">
        <f>IF(ISERROR(IF($X$9=1,$Y$9,)),"",IF($X$9=1,$Y$9,))</f>
        <v>500</v>
      </c>
      <c r="U3370" s="56">
        <f>IF(ISERROR(IF($X$10=1,$Y$10,)),"",IF($X$10=1,$Y$10,))</f>
        <v>500</v>
      </c>
    </row>
    <row r="3371" spans="1:21" x14ac:dyDescent="0.25">
      <c r="A3371" s="75">
        <f t="shared" si="626"/>
        <v>3367</v>
      </c>
      <c r="C3371" s="56" t="s">
        <v>2525</v>
      </c>
      <c r="E3371" s="56">
        <f t="shared" si="627"/>
        <v>3367</v>
      </c>
      <c r="F3371" s="76">
        <f t="shared" si="622"/>
        <v>124</v>
      </c>
      <c r="G3371" s="56" t="str">
        <f t="shared" si="628"/>
        <v/>
      </c>
      <c r="H3371" s="56">
        <f t="shared" si="629"/>
        <v>3367</v>
      </c>
      <c r="I3371" s="56">
        <f>IF(G3371="",0,IF(COUNTIF($G$5:G3371,G3371)=1,0,COUNTIF($G$5:G3371,G3371) )   )</f>
        <v>0</v>
      </c>
      <c r="J3371" s="56" t="str">
        <f t="shared" si="630"/>
        <v/>
      </c>
      <c r="K3371" s="56" t="str">
        <f t="shared" si="621"/>
        <v/>
      </c>
      <c r="L3371" s="56" t="str">
        <f t="shared" si="623"/>
        <v/>
      </c>
      <c r="M3371" s="56" t="str">
        <f t="shared" si="624"/>
        <v/>
      </c>
      <c r="N3371" s="56" t="str">
        <f t="shared" si="625"/>
        <v/>
      </c>
      <c r="O3371" s="56" t="str">
        <f t="shared" si="631"/>
        <v/>
      </c>
      <c r="P3371" s="56">
        <f>IF(ISERROR(IF($X$5=1,$Y$5,)),"",IF($X$5=1,$Y$5,))</f>
        <v>0</v>
      </c>
      <c r="Q3371" s="56">
        <f>IF(ISERROR(IF($X$6=1,$Y$6,)),"",IF($X$6=1,$Y$6,))</f>
        <v>10000</v>
      </c>
      <c r="R3371" s="56">
        <f>IF(ISERROR(IF($X$7=1,$Y$7,)),"",IF($X$7=1,$Y$7,))</f>
        <v>0</v>
      </c>
      <c r="S3371" s="56">
        <f>IF(ISERROR(IF($X$8=1,$Y$8,)),"",IF($X$8=1,$Y$8,))</f>
        <v>1000</v>
      </c>
      <c r="T3371" s="56">
        <f>IF(ISERROR(IF($X$9=1,$Y$9,)),"",IF($X$9=1,$Y$9,))</f>
        <v>500</v>
      </c>
      <c r="U3371" s="56">
        <f>IF(ISERROR(IF($X$10=1,$Y$10,)),"",IF($X$10=1,$Y$10,))</f>
        <v>500</v>
      </c>
    </row>
    <row r="3372" spans="1:21" x14ac:dyDescent="0.25">
      <c r="A3372" s="75">
        <f t="shared" si="626"/>
        <v>3368</v>
      </c>
      <c r="C3372" s="56" t="s">
        <v>2526</v>
      </c>
      <c r="E3372" s="56">
        <f t="shared" si="627"/>
        <v>3368</v>
      </c>
      <c r="F3372" s="76">
        <f t="shared" si="622"/>
        <v>124</v>
      </c>
      <c r="G3372" s="56" t="str">
        <f t="shared" si="628"/>
        <v/>
      </c>
      <c r="H3372" s="56">
        <f t="shared" si="629"/>
        <v>3368</v>
      </c>
      <c r="I3372" s="56">
        <f>IF(G3372="",0,IF(COUNTIF($G$5:G3372,G3372)=1,0,COUNTIF($G$5:G3372,G3372) )   )</f>
        <v>0</v>
      </c>
      <c r="J3372" s="56" t="str">
        <f t="shared" si="630"/>
        <v/>
      </c>
      <c r="K3372" s="56" t="str">
        <f t="shared" si="621"/>
        <v/>
      </c>
      <c r="L3372" s="56" t="str">
        <f t="shared" si="623"/>
        <v/>
      </c>
      <c r="M3372" s="56" t="str">
        <f t="shared" si="624"/>
        <v/>
      </c>
      <c r="N3372" s="56" t="str">
        <f t="shared" si="625"/>
        <v/>
      </c>
      <c r="O3372" s="56" t="str">
        <f t="shared" si="631"/>
        <v/>
      </c>
      <c r="P3372" s="56">
        <f>IF(ISERROR(IF($X$5=1,$Y$5,)),"",IF($X$5=1,$Y$5,))</f>
        <v>0</v>
      </c>
      <c r="Q3372" s="56">
        <f>IF(ISERROR(IF($X$6=1,$Y$6,)),"",IF($X$6=1,$Y$6,))</f>
        <v>10000</v>
      </c>
      <c r="R3372" s="56">
        <f>IF(ISERROR(IF($X$7=1,$Y$7,)),"",IF($X$7=1,$Y$7,))</f>
        <v>0</v>
      </c>
      <c r="S3372" s="56">
        <f>IF(ISERROR(IF($X$8=1,$Y$8,)),"",IF($X$8=1,$Y$8,))</f>
        <v>1000</v>
      </c>
      <c r="T3372" s="56">
        <f>IF(ISERROR(IF($X$9=1,$Y$9,)),"",IF($X$9=1,$Y$9,))</f>
        <v>500</v>
      </c>
      <c r="U3372" s="56">
        <f>IF(ISERROR(IF($X$10=1,$Y$10,)),"",IF($X$10=1,$Y$10,))</f>
        <v>500</v>
      </c>
    </row>
    <row r="3373" spans="1:21" x14ac:dyDescent="0.25">
      <c r="A3373" s="75">
        <f t="shared" si="626"/>
        <v>3369</v>
      </c>
      <c r="C3373" s="56" t="s">
        <v>2527</v>
      </c>
      <c r="E3373" s="56">
        <f t="shared" si="627"/>
        <v>3369</v>
      </c>
      <c r="F3373" s="76">
        <f t="shared" si="622"/>
        <v>124</v>
      </c>
      <c r="G3373" s="56" t="str">
        <f t="shared" si="628"/>
        <v/>
      </c>
      <c r="H3373" s="56">
        <f t="shared" si="629"/>
        <v>3369</v>
      </c>
      <c r="I3373" s="56">
        <f>IF(G3373="",0,IF(COUNTIF($G$5:G3373,G3373)=1,0,COUNTIF($G$5:G3373,G3373) )   )</f>
        <v>0</v>
      </c>
      <c r="J3373" s="56" t="str">
        <f t="shared" si="630"/>
        <v/>
      </c>
      <c r="K3373" s="56" t="str">
        <f t="shared" si="621"/>
        <v/>
      </c>
      <c r="L3373" s="56" t="str">
        <f t="shared" si="623"/>
        <v/>
      </c>
      <c r="M3373" s="56" t="str">
        <f t="shared" si="624"/>
        <v/>
      </c>
      <c r="N3373" s="56" t="str">
        <f t="shared" si="625"/>
        <v/>
      </c>
      <c r="O3373" s="56" t="str">
        <f t="shared" si="631"/>
        <v/>
      </c>
      <c r="P3373" s="56">
        <f>IF(ISERROR(IF($X$5=1,$Y$5,)),"",IF($X$5=1,$Y$5,))</f>
        <v>0</v>
      </c>
      <c r="Q3373" s="56">
        <f>IF(ISERROR(IF($X$6=1,$Y$6,)),"",IF($X$6=1,$Y$6,))</f>
        <v>10000</v>
      </c>
      <c r="R3373" s="56">
        <f>IF(ISERROR(IF($X$7=1,$Y$7,)),"",IF($X$7=1,$Y$7,))</f>
        <v>0</v>
      </c>
      <c r="S3373" s="56">
        <f>IF(ISERROR(IF($X$8=1,$Y$8,)),"",IF($X$8=1,$Y$8,))</f>
        <v>1000</v>
      </c>
      <c r="T3373" s="56">
        <f>IF(ISERROR(IF($X$9=1,$Y$9,)),"",IF($X$9=1,$Y$9,))</f>
        <v>500</v>
      </c>
      <c r="U3373" s="56">
        <f>IF(ISERROR(IF($X$10=1,$Y$10,)),"",IF($X$10=1,$Y$10,))</f>
        <v>500</v>
      </c>
    </row>
    <row r="3374" spans="1:21" x14ac:dyDescent="0.25">
      <c r="A3374" s="75">
        <f t="shared" si="626"/>
        <v>3370</v>
      </c>
      <c r="C3374" s="56" t="s">
        <v>6062</v>
      </c>
      <c r="E3374" s="56">
        <f t="shared" si="627"/>
        <v>3370</v>
      </c>
      <c r="F3374" s="76">
        <f t="shared" si="622"/>
        <v>124</v>
      </c>
      <c r="G3374" s="56" t="str">
        <f t="shared" si="628"/>
        <v/>
      </c>
      <c r="H3374" s="56">
        <f t="shared" si="629"/>
        <v>3370</v>
      </c>
      <c r="I3374" s="56">
        <f>IF(G3374="",0,IF(COUNTIF($G$5:G3374,G3374)=1,0,COUNTIF($G$5:G3374,G3374) )   )</f>
        <v>0</v>
      </c>
      <c r="J3374" s="56" t="str">
        <f t="shared" si="630"/>
        <v/>
      </c>
      <c r="K3374" s="56" t="str">
        <f t="shared" si="621"/>
        <v/>
      </c>
      <c r="L3374" s="56" t="str">
        <f t="shared" si="623"/>
        <v/>
      </c>
      <c r="M3374" s="56" t="str">
        <f t="shared" si="624"/>
        <v/>
      </c>
      <c r="N3374" s="56" t="str">
        <f t="shared" si="625"/>
        <v/>
      </c>
      <c r="O3374" s="56" t="str">
        <f t="shared" si="631"/>
        <v/>
      </c>
      <c r="P3374" s="56">
        <f>IF(ISERROR(IF($X$5=1,$Y$5,)),"",IF($X$5=1,$Y$5,))</f>
        <v>0</v>
      </c>
      <c r="Q3374" s="56">
        <f>IF(ISERROR(IF($X$6=1,$Y$6,)),"",IF($X$6=1,$Y$6,))</f>
        <v>10000</v>
      </c>
      <c r="R3374" s="56">
        <f>IF(ISERROR(IF($X$7=1,$Y$7,)),"",IF($X$7=1,$Y$7,))</f>
        <v>0</v>
      </c>
      <c r="S3374" s="56">
        <f>IF(ISERROR(IF($X$8=1,$Y$8,)),"",IF($X$8=1,$Y$8,))</f>
        <v>1000</v>
      </c>
      <c r="T3374" s="56">
        <f>IF(ISERROR(IF($X$9=1,$Y$9,)),"",IF($X$9=1,$Y$9,))</f>
        <v>500</v>
      </c>
      <c r="U3374" s="56">
        <f>IF(ISERROR(IF($X$10=1,$Y$10,)),"",IF($X$10=1,$Y$10,))</f>
        <v>500</v>
      </c>
    </row>
    <row r="3375" spans="1:21" x14ac:dyDescent="0.25">
      <c r="A3375" s="75">
        <f t="shared" si="626"/>
        <v>3371</v>
      </c>
      <c r="C3375" s="56" t="s">
        <v>2529</v>
      </c>
      <c r="E3375" s="56">
        <f t="shared" si="627"/>
        <v>3371</v>
      </c>
      <c r="F3375" s="76">
        <f t="shared" si="622"/>
        <v>124</v>
      </c>
      <c r="G3375" s="56" t="str">
        <f t="shared" si="628"/>
        <v/>
      </c>
      <c r="H3375" s="56">
        <f t="shared" si="629"/>
        <v>3371</v>
      </c>
      <c r="I3375" s="56">
        <f>IF(G3375="",0,IF(COUNTIF($G$5:G3375,G3375)=1,0,COUNTIF($G$5:G3375,G3375) )   )</f>
        <v>0</v>
      </c>
      <c r="J3375" s="56" t="str">
        <f t="shared" si="630"/>
        <v/>
      </c>
      <c r="K3375" s="56" t="str">
        <f t="shared" si="621"/>
        <v/>
      </c>
      <c r="L3375" s="56" t="str">
        <f t="shared" si="623"/>
        <v/>
      </c>
      <c r="M3375" s="56" t="str">
        <f t="shared" si="624"/>
        <v/>
      </c>
      <c r="N3375" s="56" t="str">
        <f t="shared" si="625"/>
        <v/>
      </c>
      <c r="O3375" s="56" t="str">
        <f t="shared" si="631"/>
        <v/>
      </c>
      <c r="P3375" s="56">
        <f>IF(ISERROR(IF($X$5=1,$Y$5,)),"",IF($X$5=1,$Y$5,))</f>
        <v>0</v>
      </c>
      <c r="Q3375" s="56">
        <f>IF(ISERROR(IF($X$6=1,$Y$6,)),"",IF($X$6=1,$Y$6,))</f>
        <v>10000</v>
      </c>
      <c r="R3375" s="56">
        <f>IF(ISERROR(IF($X$7=1,$Y$7,)),"",IF($X$7=1,$Y$7,))</f>
        <v>0</v>
      </c>
      <c r="S3375" s="56">
        <f>IF(ISERROR(IF($X$8=1,$Y$8,)),"",IF($X$8=1,$Y$8,))</f>
        <v>1000</v>
      </c>
      <c r="T3375" s="56">
        <f>IF(ISERROR(IF($X$9=1,$Y$9,)),"",IF($X$9=1,$Y$9,))</f>
        <v>500</v>
      </c>
      <c r="U3375" s="56">
        <f>IF(ISERROR(IF($X$10=1,$Y$10,)),"",IF($X$10=1,$Y$10,))</f>
        <v>500</v>
      </c>
    </row>
    <row r="3376" spans="1:21" x14ac:dyDescent="0.25">
      <c r="A3376" s="75">
        <f t="shared" si="626"/>
        <v>3372</v>
      </c>
      <c r="C3376" s="56" t="s">
        <v>2518</v>
      </c>
      <c r="E3376" s="56">
        <f t="shared" si="627"/>
        <v>3372</v>
      </c>
      <c r="F3376" s="76">
        <f t="shared" si="622"/>
        <v>124</v>
      </c>
      <c r="G3376" s="56" t="str">
        <f t="shared" si="628"/>
        <v/>
      </c>
      <c r="H3376" s="56">
        <f t="shared" si="629"/>
        <v>3372</v>
      </c>
      <c r="I3376" s="56">
        <f>IF(G3376="",0,IF(COUNTIF($G$5:G3376,G3376)=1,0,COUNTIF($G$5:G3376,G3376) )   )</f>
        <v>0</v>
      </c>
      <c r="J3376" s="56" t="str">
        <f t="shared" si="630"/>
        <v/>
      </c>
      <c r="K3376" s="56" t="str">
        <f t="shared" si="621"/>
        <v/>
      </c>
      <c r="L3376" s="56" t="str">
        <f t="shared" si="623"/>
        <v/>
      </c>
      <c r="M3376" s="56" t="str">
        <f t="shared" si="624"/>
        <v/>
      </c>
      <c r="N3376" s="56" t="str">
        <f t="shared" si="625"/>
        <v/>
      </c>
      <c r="O3376" s="56" t="str">
        <f t="shared" si="631"/>
        <v/>
      </c>
      <c r="P3376" s="56">
        <f>IF(ISERROR(IF($X$5=1,$Y$5,)),"",IF($X$5=1,$Y$5,))</f>
        <v>0</v>
      </c>
      <c r="Q3376" s="56">
        <f>IF(ISERROR(IF($X$6=1,$Y$6,)),"",IF($X$6=1,$Y$6,))</f>
        <v>10000</v>
      </c>
      <c r="R3376" s="56">
        <f>IF(ISERROR(IF($X$7=1,$Y$7,)),"",IF($X$7=1,$Y$7,))</f>
        <v>0</v>
      </c>
      <c r="S3376" s="56">
        <f>IF(ISERROR(IF($X$8=1,$Y$8,)),"",IF($X$8=1,$Y$8,))</f>
        <v>1000</v>
      </c>
      <c r="T3376" s="56">
        <f>IF(ISERROR(IF($X$9=1,$Y$9,)),"",IF($X$9=1,$Y$9,))</f>
        <v>500</v>
      </c>
      <c r="U3376" s="56">
        <f>IF(ISERROR(IF($X$10=1,$Y$10,)),"",IF($X$10=1,$Y$10,))</f>
        <v>500</v>
      </c>
    </row>
    <row r="3377" spans="1:21" x14ac:dyDescent="0.25">
      <c r="A3377" s="75">
        <f t="shared" si="626"/>
        <v>3373</v>
      </c>
      <c r="D3377" s="56" t="s">
        <v>2594</v>
      </c>
      <c r="E3377" s="56">
        <f t="shared" si="627"/>
        <v>3373</v>
      </c>
      <c r="F3377" s="76">
        <f t="shared" si="622"/>
        <v>124</v>
      </c>
      <c r="G3377" s="56" t="str">
        <f t="shared" si="628"/>
        <v>LK.descent.module</v>
      </c>
      <c r="H3377" s="56">
        <f t="shared" si="629"/>
        <v>3373</v>
      </c>
      <c r="I3377" s="56">
        <f>IF(G3377="",0,IF(COUNTIF($G$5:G3377,G3377)=1,0,COUNTIF($G$5:G3377,G3377) )   )</f>
        <v>0</v>
      </c>
      <c r="J3377" s="56" t="str">
        <f t="shared" si="630"/>
        <v/>
      </c>
      <c r="K3377" s="56" t="str">
        <f t="shared" si="621"/>
        <v/>
      </c>
      <c r="L3377" s="56" t="str">
        <f t="shared" si="623"/>
        <v/>
      </c>
      <c r="M3377" s="56" t="str">
        <f t="shared" si="624"/>
        <v/>
      </c>
      <c r="N3377" s="56" t="str">
        <f t="shared" si="625"/>
        <v/>
      </c>
      <c r="O3377" s="56" t="str">
        <f t="shared" si="631"/>
        <v/>
      </c>
      <c r="P3377" s="56">
        <f>IF(ISERROR(IF($X$5=1,$Y$5,)),"",IF($X$5=1,$Y$5,))</f>
        <v>0</v>
      </c>
      <c r="Q3377" s="56">
        <f>IF(ISERROR(IF($X$6=1,$Y$6,)),"",IF($X$6=1,$Y$6,))</f>
        <v>10000</v>
      </c>
      <c r="R3377" s="56">
        <f>IF(ISERROR(IF($X$7=1,$Y$7,)),"",IF($X$7=1,$Y$7,))</f>
        <v>0</v>
      </c>
      <c r="S3377" s="56">
        <f>IF(ISERROR(IF($X$8=1,$Y$8,)),"",IF($X$8=1,$Y$8,))</f>
        <v>1000</v>
      </c>
      <c r="T3377" s="56">
        <f>IF(ISERROR(IF($X$9=1,$Y$9,)),"",IF($X$9=1,$Y$9,))</f>
        <v>500</v>
      </c>
      <c r="U3377" s="56">
        <f>IF(ISERROR(IF($X$10=1,$Y$10,)),"",IF($X$10=1,$Y$10,))</f>
        <v>500</v>
      </c>
    </row>
    <row r="3378" spans="1:21" x14ac:dyDescent="0.25">
      <c r="A3378" s="75">
        <f t="shared" si="626"/>
        <v>3374</v>
      </c>
      <c r="D3378" s="56" t="s">
        <v>2595</v>
      </c>
      <c r="E3378" s="56">
        <f t="shared" si="627"/>
        <v>3374</v>
      </c>
      <c r="F3378" s="76">
        <f t="shared" si="622"/>
        <v>124</v>
      </c>
      <c r="G3378" s="56" t="str">
        <f t="shared" si="628"/>
        <v>Soyuz.LK.Pod</v>
      </c>
      <c r="H3378" s="56">
        <f t="shared" si="629"/>
        <v>3374</v>
      </c>
      <c r="I3378" s="56">
        <f>IF(G3378="",0,IF(COUNTIF($G$5:G3378,G3378)=1,0,COUNTIF($G$5:G3378,G3378) )   )</f>
        <v>0</v>
      </c>
      <c r="J3378" s="56" t="str">
        <f t="shared" si="630"/>
        <v/>
      </c>
      <c r="K3378" s="56" t="str">
        <f t="shared" si="621"/>
        <v/>
      </c>
      <c r="L3378" s="56" t="str">
        <f t="shared" si="623"/>
        <v/>
      </c>
      <c r="M3378" s="56" t="str">
        <f t="shared" si="624"/>
        <v/>
      </c>
      <c r="N3378" s="56" t="str">
        <f t="shared" si="625"/>
        <v/>
      </c>
      <c r="O3378" s="56" t="str">
        <f t="shared" si="631"/>
        <v/>
      </c>
      <c r="P3378" s="56">
        <f>IF(ISERROR(IF($X$5=1,$Y$5,)),"",IF($X$5=1,$Y$5,))</f>
        <v>0</v>
      </c>
      <c r="Q3378" s="56">
        <f>IF(ISERROR(IF($X$6=1,$Y$6,)),"",IF($X$6=1,$Y$6,))</f>
        <v>10000</v>
      </c>
      <c r="R3378" s="56">
        <f>IF(ISERROR(IF($X$7=1,$Y$7,)),"",IF($X$7=1,$Y$7,))</f>
        <v>0</v>
      </c>
      <c r="S3378" s="56">
        <f>IF(ISERROR(IF($X$8=1,$Y$8,)),"",IF($X$8=1,$Y$8,))</f>
        <v>1000</v>
      </c>
      <c r="T3378" s="56">
        <f>IF(ISERROR(IF($X$9=1,$Y$9,)),"",IF($X$9=1,$Y$9,))</f>
        <v>500</v>
      </c>
      <c r="U3378" s="56">
        <f>IF(ISERROR(IF($X$10=1,$Y$10,)),"",IF($X$10=1,$Y$10,))</f>
        <v>500</v>
      </c>
    </row>
    <row r="3379" spans="1:21" x14ac:dyDescent="0.25">
      <c r="A3379" s="75">
        <f t="shared" si="626"/>
        <v>3375</v>
      </c>
      <c r="C3379" s="56" t="s">
        <v>2532</v>
      </c>
      <c r="E3379" s="56">
        <f t="shared" si="627"/>
        <v>3375</v>
      </c>
      <c r="F3379" s="76">
        <f t="shared" si="622"/>
        <v>124</v>
      </c>
      <c r="G3379" s="56" t="str">
        <f t="shared" si="628"/>
        <v/>
      </c>
      <c r="H3379" s="56">
        <f t="shared" si="629"/>
        <v>3375</v>
      </c>
      <c r="I3379" s="56">
        <f>IF(G3379="",0,IF(COUNTIF($G$5:G3379,G3379)=1,0,COUNTIF($G$5:G3379,G3379) )   )</f>
        <v>0</v>
      </c>
      <c r="J3379" s="56" t="str">
        <f t="shared" si="630"/>
        <v/>
      </c>
      <c r="K3379" s="56" t="str">
        <f t="shared" si="621"/>
        <v/>
      </c>
      <c r="L3379" s="56" t="str">
        <f t="shared" si="623"/>
        <v/>
      </c>
      <c r="M3379" s="56" t="str">
        <f t="shared" si="624"/>
        <v/>
      </c>
      <c r="N3379" s="56" t="str">
        <f t="shared" si="625"/>
        <v/>
      </c>
      <c r="O3379" s="56" t="str">
        <f t="shared" si="631"/>
        <v/>
      </c>
      <c r="P3379" s="56">
        <f>IF(ISERROR(IF($X$5=1,$Y$5,)),"",IF($X$5=1,$Y$5,))</f>
        <v>0</v>
      </c>
      <c r="Q3379" s="56">
        <f>IF(ISERROR(IF($X$6=1,$Y$6,)),"",IF($X$6=1,$Y$6,))</f>
        <v>10000</v>
      </c>
      <c r="R3379" s="56">
        <f>IF(ISERROR(IF($X$7=1,$Y$7,)),"",IF($X$7=1,$Y$7,))</f>
        <v>0</v>
      </c>
      <c r="S3379" s="56">
        <f>IF(ISERROR(IF($X$8=1,$Y$8,)),"",IF($X$8=1,$Y$8,))</f>
        <v>1000</v>
      </c>
      <c r="T3379" s="56">
        <f>IF(ISERROR(IF($X$9=1,$Y$9,)),"",IF($X$9=1,$Y$9,))</f>
        <v>500</v>
      </c>
      <c r="U3379" s="56">
        <f>IF(ISERROR(IF($X$10=1,$Y$10,)),"",IF($X$10=1,$Y$10,))</f>
        <v>500</v>
      </c>
    </row>
    <row r="3380" spans="1:21" x14ac:dyDescent="0.25">
      <c r="A3380" s="75">
        <f t="shared" si="626"/>
        <v>3376</v>
      </c>
      <c r="B3380" s="56" t="s">
        <v>2532</v>
      </c>
      <c r="E3380" s="56">
        <f t="shared" si="627"/>
        <v>3376</v>
      </c>
      <c r="F3380" s="76">
        <f t="shared" si="622"/>
        <v>124</v>
      </c>
      <c r="G3380" s="56" t="str">
        <f t="shared" si="628"/>
        <v/>
      </c>
      <c r="H3380" s="56">
        <f t="shared" si="629"/>
        <v>3376</v>
      </c>
      <c r="I3380" s="56">
        <f>IF(G3380="",0,IF(COUNTIF($G$5:G3380,G3380)=1,0,COUNTIF($G$5:G3380,G3380) )   )</f>
        <v>0</v>
      </c>
      <c r="J3380" s="56" t="str">
        <f t="shared" si="630"/>
        <v/>
      </c>
      <c r="K3380" s="56" t="str">
        <f t="shared" si="621"/>
        <v/>
      </c>
      <c r="L3380" s="56" t="str">
        <f t="shared" si="623"/>
        <v/>
      </c>
      <c r="M3380" s="56" t="str">
        <f t="shared" si="624"/>
        <v/>
      </c>
      <c r="N3380" s="56" t="str">
        <f t="shared" si="625"/>
        <v/>
      </c>
      <c r="O3380" s="56" t="str">
        <f t="shared" si="631"/>
        <v/>
      </c>
      <c r="P3380" s="56">
        <f>IF(ISERROR(IF($X$5=1,$Y$5,)),"",IF($X$5=1,$Y$5,))</f>
        <v>0</v>
      </c>
      <c r="Q3380" s="56">
        <f>IF(ISERROR(IF($X$6=1,$Y$6,)),"",IF($X$6=1,$Y$6,))</f>
        <v>10000</v>
      </c>
      <c r="R3380" s="56">
        <f>IF(ISERROR(IF($X$7=1,$Y$7,)),"",IF($X$7=1,$Y$7,))</f>
        <v>0</v>
      </c>
      <c r="S3380" s="56">
        <f>IF(ISERROR(IF($X$8=1,$Y$8,)),"",IF($X$8=1,$Y$8,))</f>
        <v>1000</v>
      </c>
      <c r="T3380" s="56">
        <f>IF(ISERROR(IF($X$9=1,$Y$9,)),"",IF($X$9=1,$Y$9,))</f>
        <v>500</v>
      </c>
      <c r="U3380" s="56">
        <f>IF(ISERROR(IF($X$10=1,$Y$10,)),"",IF($X$10=1,$Y$10,))</f>
        <v>500</v>
      </c>
    </row>
    <row r="3381" spans="1:21" x14ac:dyDescent="0.25">
      <c r="A3381" s="75">
        <f t="shared" si="626"/>
        <v>3377</v>
      </c>
      <c r="B3381" s="56" t="s">
        <v>2517</v>
      </c>
      <c r="E3381" s="56">
        <f t="shared" si="627"/>
        <v>3377</v>
      </c>
      <c r="F3381" s="76">
        <f t="shared" si="622"/>
        <v>124</v>
      </c>
      <c r="G3381" s="56" t="str">
        <f t="shared" si="628"/>
        <v/>
      </c>
      <c r="H3381" s="56">
        <f t="shared" si="629"/>
        <v>3377</v>
      </c>
      <c r="I3381" s="56">
        <f>IF(G3381="",0,IF(COUNTIF($G$5:G3381,G3381)=1,0,COUNTIF($G$5:G3381,G3381) )   )</f>
        <v>0</v>
      </c>
      <c r="J3381" s="56" t="str">
        <f t="shared" si="630"/>
        <v/>
      </c>
      <c r="K3381" s="56" t="str">
        <f t="shared" si="621"/>
        <v/>
      </c>
      <c r="L3381" s="56" t="str">
        <f t="shared" si="623"/>
        <v/>
      </c>
      <c r="M3381" s="56" t="str">
        <f t="shared" si="624"/>
        <v/>
      </c>
      <c r="N3381" s="56" t="str">
        <f t="shared" si="625"/>
        <v/>
      </c>
      <c r="O3381" s="56" t="str">
        <f t="shared" si="631"/>
        <v/>
      </c>
      <c r="P3381" s="56">
        <f>IF(ISERROR(IF($X$5=1,$Y$5,)),"",IF($X$5=1,$Y$5,))</f>
        <v>0</v>
      </c>
      <c r="Q3381" s="56">
        <f>IF(ISERROR(IF($X$6=1,$Y$6,)),"",IF($X$6=1,$Y$6,))</f>
        <v>10000</v>
      </c>
      <c r="R3381" s="56">
        <f>IF(ISERROR(IF($X$7=1,$Y$7,)),"",IF($X$7=1,$Y$7,))</f>
        <v>0</v>
      </c>
      <c r="S3381" s="56">
        <f>IF(ISERROR(IF($X$8=1,$Y$8,)),"",IF($X$8=1,$Y$8,))</f>
        <v>1000</v>
      </c>
      <c r="T3381" s="56">
        <f>IF(ISERROR(IF($X$9=1,$Y$9,)),"",IF($X$9=1,$Y$9,))</f>
        <v>500</v>
      </c>
      <c r="U3381" s="56">
        <f>IF(ISERROR(IF($X$10=1,$Y$10,)),"",IF($X$10=1,$Y$10,))</f>
        <v>500</v>
      </c>
    </row>
    <row r="3382" spans="1:21" x14ac:dyDescent="0.25">
      <c r="A3382" s="75">
        <f t="shared" si="626"/>
        <v>3378</v>
      </c>
      <c r="B3382" s="56" t="s">
        <v>2518</v>
      </c>
      <c r="E3382" s="56">
        <f t="shared" si="627"/>
        <v>3378</v>
      </c>
      <c r="F3382" s="76">
        <f t="shared" si="622"/>
        <v>124</v>
      </c>
      <c r="G3382" s="56" t="str">
        <f t="shared" si="628"/>
        <v/>
      </c>
      <c r="H3382" s="56">
        <f t="shared" si="629"/>
        <v>3378</v>
      </c>
      <c r="I3382" s="56">
        <f>IF(G3382="",0,IF(COUNTIF($G$5:G3382,G3382)=1,0,COUNTIF($G$5:G3382,G3382) )   )</f>
        <v>0</v>
      </c>
      <c r="J3382" s="56" t="str">
        <f t="shared" si="630"/>
        <v/>
      </c>
      <c r="K3382" s="56" t="str">
        <f t="shared" si="621"/>
        <v/>
      </c>
      <c r="L3382" s="56" t="str">
        <f t="shared" si="623"/>
        <v/>
      </c>
      <c r="M3382" s="56" t="str">
        <f t="shared" si="624"/>
        <v/>
      </c>
      <c r="N3382" s="56" t="str">
        <f t="shared" si="625"/>
        <v/>
      </c>
      <c r="O3382" s="56" t="str">
        <f t="shared" si="631"/>
        <v/>
      </c>
      <c r="P3382" s="56">
        <f>IF(ISERROR(IF($X$5=1,$Y$5,)),"",IF($X$5=1,$Y$5,))</f>
        <v>0</v>
      </c>
      <c r="Q3382" s="56">
        <f>IF(ISERROR(IF($X$6=1,$Y$6,)),"",IF($X$6=1,$Y$6,))</f>
        <v>10000</v>
      </c>
      <c r="R3382" s="56">
        <f>IF(ISERROR(IF($X$7=1,$Y$7,)),"",IF($X$7=1,$Y$7,))</f>
        <v>0</v>
      </c>
      <c r="S3382" s="56">
        <f>IF(ISERROR(IF($X$8=1,$Y$8,)),"",IF($X$8=1,$Y$8,))</f>
        <v>1000</v>
      </c>
      <c r="T3382" s="56">
        <f>IF(ISERROR(IF($X$9=1,$Y$9,)),"",IF($X$9=1,$Y$9,))</f>
        <v>500</v>
      </c>
      <c r="U3382" s="56">
        <f>IF(ISERROR(IF($X$10=1,$Y$10,)),"",IF($X$10=1,$Y$10,))</f>
        <v>500</v>
      </c>
    </row>
    <row r="3383" spans="1:21" x14ac:dyDescent="0.25">
      <c r="A3383" s="75">
        <f t="shared" si="626"/>
        <v>3379</v>
      </c>
      <c r="C3383" s="56" t="s">
        <v>6063</v>
      </c>
      <c r="E3383" s="56">
        <f t="shared" si="627"/>
        <v>3379</v>
      </c>
      <c r="F3383" s="76">
        <f t="shared" si="622"/>
        <v>125</v>
      </c>
      <c r="G3383" s="56" t="str">
        <f t="shared" si="628"/>
        <v>newnode_soyuzTMAProject</v>
      </c>
      <c r="H3383" s="56">
        <f t="shared" si="629"/>
        <v>3379</v>
      </c>
      <c r="I3383" s="56">
        <f>IF(G3383="",0,IF(COUNTIF($G$5:G3383,G3383)=1,0,COUNTIF($G$5:G3383,G3383) )   )</f>
        <v>0</v>
      </c>
      <c r="J3383" s="56" t="str">
        <f t="shared" si="630"/>
        <v/>
      </c>
      <c r="K3383" s="56" t="str">
        <f t="shared" si="621"/>
        <v/>
      </c>
      <c r="L3383" s="56" t="str">
        <f t="shared" si="623"/>
        <v/>
      </c>
      <c r="M3383" s="56" t="str">
        <f t="shared" si="624"/>
        <v/>
      </c>
      <c r="N3383" s="56" t="str">
        <f t="shared" si="625"/>
        <v/>
      </c>
      <c r="O3383" s="56" t="str">
        <f t="shared" si="631"/>
        <v/>
      </c>
      <c r="P3383" s="56">
        <f>IF(ISERROR(IF($X$5=1,$Y$5,)),"",IF($X$5=1,$Y$5,))</f>
        <v>0</v>
      </c>
      <c r="Q3383" s="56">
        <f>IF(ISERROR(IF($X$6=1,$Y$6,)),"",IF($X$6=1,$Y$6,))</f>
        <v>10000</v>
      </c>
      <c r="R3383" s="56">
        <f>IF(ISERROR(IF($X$7=1,$Y$7,)),"",IF($X$7=1,$Y$7,))</f>
        <v>0</v>
      </c>
      <c r="S3383" s="56">
        <f>IF(ISERROR(IF($X$8=1,$Y$8,)),"",IF($X$8=1,$Y$8,))</f>
        <v>1000</v>
      </c>
      <c r="T3383" s="56">
        <f>IF(ISERROR(IF($X$9=1,$Y$9,)),"",IF($X$9=1,$Y$9,))</f>
        <v>500</v>
      </c>
      <c r="U3383" s="56">
        <f>IF(ISERROR(IF($X$10=1,$Y$10,)),"",IF($X$10=1,$Y$10,))</f>
        <v>500</v>
      </c>
    </row>
    <row r="3384" spans="1:21" x14ac:dyDescent="0.25">
      <c r="A3384" s="75">
        <f t="shared" si="626"/>
        <v>3380</v>
      </c>
      <c r="C3384" s="56" t="s">
        <v>2579</v>
      </c>
      <c r="E3384" s="56">
        <f t="shared" si="627"/>
        <v>3380</v>
      </c>
      <c r="F3384" s="76">
        <f t="shared" si="622"/>
        <v>125</v>
      </c>
      <c r="G3384" s="56" t="str">
        <f t="shared" si="628"/>
        <v/>
      </c>
      <c r="H3384" s="56">
        <f t="shared" si="629"/>
        <v>3380</v>
      </c>
      <c r="I3384" s="56">
        <f>IF(G3384="",0,IF(COUNTIF($G$5:G3384,G3384)=1,0,COUNTIF($G$5:G3384,G3384) )   )</f>
        <v>0</v>
      </c>
      <c r="J3384" s="56" t="str">
        <f t="shared" si="630"/>
        <v/>
      </c>
      <c r="K3384" s="56" t="str">
        <f t="shared" si="621"/>
        <v/>
      </c>
      <c r="L3384" s="56" t="str">
        <f t="shared" si="623"/>
        <v/>
      </c>
      <c r="M3384" s="56" t="str">
        <f t="shared" si="624"/>
        <v/>
      </c>
      <c r="N3384" s="56" t="str">
        <f t="shared" si="625"/>
        <v/>
      </c>
      <c r="O3384" s="56" t="str">
        <f t="shared" si="631"/>
        <v/>
      </c>
      <c r="P3384" s="56">
        <f>IF(ISERROR(IF($X$5=1,$Y$5,)),"",IF($X$5=1,$Y$5,))</f>
        <v>0</v>
      </c>
      <c r="Q3384" s="56">
        <f>IF(ISERROR(IF($X$6=1,$Y$6,)),"",IF($X$6=1,$Y$6,))</f>
        <v>10000</v>
      </c>
      <c r="R3384" s="56">
        <f>IF(ISERROR(IF($X$7=1,$Y$7,)),"",IF($X$7=1,$Y$7,))</f>
        <v>0</v>
      </c>
      <c r="S3384" s="56">
        <f>IF(ISERROR(IF($X$8=1,$Y$8,)),"",IF($X$8=1,$Y$8,))</f>
        <v>1000</v>
      </c>
      <c r="T3384" s="56">
        <f>IF(ISERROR(IF($X$9=1,$Y$9,)),"",IF($X$9=1,$Y$9,))</f>
        <v>500</v>
      </c>
      <c r="U3384" s="56">
        <f>IF(ISERROR(IF($X$10=1,$Y$10,)),"",IF($X$10=1,$Y$10,))</f>
        <v>500</v>
      </c>
    </row>
    <row r="3385" spans="1:21" x14ac:dyDescent="0.25">
      <c r="A3385" s="75">
        <f t="shared" si="626"/>
        <v>3381</v>
      </c>
      <c r="C3385" s="56" t="s">
        <v>6110</v>
      </c>
      <c r="E3385" s="56">
        <f t="shared" si="627"/>
        <v>3381</v>
      </c>
      <c r="F3385" s="76">
        <f t="shared" si="622"/>
        <v>125</v>
      </c>
      <c r="G3385" s="56" t="str">
        <f t="shared" si="628"/>
        <v/>
      </c>
      <c r="H3385" s="56">
        <f t="shared" si="629"/>
        <v>3381</v>
      </c>
      <c r="I3385" s="56">
        <f>IF(G3385="",0,IF(COUNTIF($G$5:G3385,G3385)=1,0,COUNTIF($G$5:G3385,G3385) )   )</f>
        <v>0</v>
      </c>
      <c r="J3385" s="56" t="str">
        <f t="shared" si="630"/>
        <v/>
      </c>
      <c r="K3385" s="56" t="str">
        <f t="shared" si="621"/>
        <v/>
      </c>
      <c r="L3385" s="56" t="str">
        <f t="shared" si="623"/>
        <v/>
      </c>
      <c r="M3385" s="56" t="str">
        <f t="shared" si="624"/>
        <v/>
      </c>
      <c r="N3385" s="56" t="str">
        <f t="shared" si="625"/>
        <v/>
      </c>
      <c r="O3385" s="56" t="str">
        <f t="shared" si="631"/>
        <v/>
      </c>
      <c r="P3385" s="56">
        <f>IF(ISERROR(IF($X$5=1,$Y$5,)),"",IF($X$5=1,$Y$5,))</f>
        <v>0</v>
      </c>
      <c r="Q3385" s="56">
        <f>IF(ISERROR(IF($X$6=1,$Y$6,)),"",IF($X$6=1,$Y$6,))</f>
        <v>10000</v>
      </c>
      <c r="R3385" s="56">
        <f>IF(ISERROR(IF($X$7=1,$Y$7,)),"",IF($X$7=1,$Y$7,))</f>
        <v>0</v>
      </c>
      <c r="S3385" s="56">
        <f>IF(ISERROR(IF($X$8=1,$Y$8,)),"",IF($X$8=1,$Y$8,))</f>
        <v>1000</v>
      </c>
      <c r="T3385" s="56">
        <f>IF(ISERROR(IF($X$9=1,$Y$9,)),"",IF($X$9=1,$Y$9,))</f>
        <v>500</v>
      </c>
      <c r="U3385" s="56">
        <f>IF(ISERROR(IF($X$10=1,$Y$10,)),"",IF($X$10=1,$Y$10,))</f>
        <v>500</v>
      </c>
    </row>
    <row r="3386" spans="1:21" x14ac:dyDescent="0.25">
      <c r="A3386" s="75">
        <f t="shared" si="626"/>
        <v>3382</v>
      </c>
      <c r="C3386" s="56" t="s">
        <v>2546</v>
      </c>
      <c r="E3386" s="56">
        <f t="shared" si="627"/>
        <v>3382</v>
      </c>
      <c r="F3386" s="76">
        <f t="shared" si="622"/>
        <v>125</v>
      </c>
      <c r="G3386" s="56" t="str">
        <f t="shared" si="628"/>
        <v/>
      </c>
      <c r="H3386" s="56">
        <f t="shared" si="629"/>
        <v>3382</v>
      </c>
      <c r="I3386" s="56">
        <f>IF(G3386="",0,IF(COUNTIF($G$5:G3386,G3386)=1,0,COUNTIF($G$5:G3386,G3386) )   )</f>
        <v>0</v>
      </c>
      <c r="J3386" s="56" t="str">
        <f t="shared" si="630"/>
        <v/>
      </c>
      <c r="K3386" s="56" t="str">
        <f t="shared" si="621"/>
        <v/>
      </c>
      <c r="L3386" s="56" t="str">
        <f t="shared" si="623"/>
        <v/>
      </c>
      <c r="M3386" s="56" t="str">
        <f t="shared" si="624"/>
        <v/>
      </c>
      <c r="N3386" s="56" t="str">
        <f t="shared" si="625"/>
        <v/>
      </c>
      <c r="O3386" s="56" t="str">
        <f t="shared" si="631"/>
        <v/>
      </c>
      <c r="P3386" s="56">
        <f>IF(ISERROR(IF($X$5=1,$Y$5,)),"",IF($X$5=1,$Y$5,))</f>
        <v>0</v>
      </c>
      <c r="Q3386" s="56">
        <f>IF(ISERROR(IF($X$6=1,$Y$6,)),"",IF($X$6=1,$Y$6,))</f>
        <v>10000</v>
      </c>
      <c r="R3386" s="56">
        <f>IF(ISERROR(IF($X$7=1,$Y$7,)),"",IF($X$7=1,$Y$7,))</f>
        <v>0</v>
      </c>
      <c r="S3386" s="56">
        <f>IF(ISERROR(IF($X$8=1,$Y$8,)),"",IF($X$8=1,$Y$8,))</f>
        <v>1000</v>
      </c>
      <c r="T3386" s="56">
        <f>IF(ISERROR(IF($X$9=1,$Y$9,)),"",IF($X$9=1,$Y$9,))</f>
        <v>500</v>
      </c>
      <c r="U3386" s="56">
        <f>IF(ISERROR(IF($X$10=1,$Y$10,)),"",IF($X$10=1,$Y$10,))</f>
        <v>500</v>
      </c>
    </row>
    <row r="3387" spans="1:21" x14ac:dyDescent="0.25">
      <c r="A3387" s="75">
        <f t="shared" si="626"/>
        <v>3383</v>
      </c>
      <c r="C3387" s="56" t="s">
        <v>3071</v>
      </c>
      <c r="E3387" s="56">
        <f t="shared" si="627"/>
        <v>3383</v>
      </c>
      <c r="F3387" s="76">
        <f t="shared" si="622"/>
        <v>125</v>
      </c>
      <c r="G3387" s="56" t="str">
        <f t="shared" si="628"/>
        <v/>
      </c>
      <c r="H3387" s="56">
        <f t="shared" si="629"/>
        <v>3383</v>
      </c>
      <c r="I3387" s="56">
        <f>IF(G3387="",0,IF(COUNTIF($G$5:G3387,G3387)=1,0,COUNTIF($G$5:G3387,G3387) )   )</f>
        <v>0</v>
      </c>
      <c r="J3387" s="56" t="str">
        <f t="shared" si="630"/>
        <v/>
      </c>
      <c r="K3387" s="56" t="str">
        <f t="shared" si="621"/>
        <v/>
      </c>
      <c r="L3387" s="56" t="str">
        <f t="shared" si="623"/>
        <v/>
      </c>
      <c r="M3387" s="56" t="str">
        <f t="shared" si="624"/>
        <v/>
      </c>
      <c r="N3387" s="56" t="str">
        <f t="shared" si="625"/>
        <v/>
      </c>
      <c r="O3387" s="56" t="str">
        <f t="shared" si="631"/>
        <v/>
      </c>
      <c r="P3387" s="56">
        <f>IF(ISERROR(IF($X$5=1,$Y$5,)),"",IF($X$5=1,$Y$5,))</f>
        <v>0</v>
      </c>
      <c r="Q3387" s="56">
        <f>IF(ISERROR(IF($X$6=1,$Y$6,)),"",IF($X$6=1,$Y$6,))</f>
        <v>10000</v>
      </c>
      <c r="R3387" s="56">
        <f>IF(ISERROR(IF($X$7=1,$Y$7,)),"",IF($X$7=1,$Y$7,))</f>
        <v>0</v>
      </c>
      <c r="S3387" s="56">
        <f>IF(ISERROR(IF($X$8=1,$Y$8,)),"",IF($X$8=1,$Y$8,))</f>
        <v>1000</v>
      </c>
      <c r="T3387" s="56">
        <f>IF(ISERROR(IF($X$9=1,$Y$9,)),"",IF($X$9=1,$Y$9,))</f>
        <v>500</v>
      </c>
      <c r="U3387" s="56">
        <f>IF(ISERROR(IF($X$10=1,$Y$10,)),"",IF($X$10=1,$Y$10,))</f>
        <v>500</v>
      </c>
    </row>
    <row r="3388" spans="1:21" x14ac:dyDescent="0.25">
      <c r="A3388" s="75">
        <f t="shared" si="626"/>
        <v>3384</v>
      </c>
      <c r="C3388" s="56" t="s">
        <v>6317</v>
      </c>
      <c r="E3388" s="56">
        <f t="shared" si="627"/>
        <v>3384</v>
      </c>
      <c r="F3388" s="76">
        <f t="shared" si="622"/>
        <v>125</v>
      </c>
      <c r="G3388" s="56" t="str">
        <f t="shared" si="628"/>
        <v/>
      </c>
      <c r="H3388" s="56">
        <f t="shared" si="629"/>
        <v>3384</v>
      </c>
      <c r="I3388" s="56">
        <f>IF(G3388="",0,IF(COUNTIF($G$5:G3388,G3388)=1,0,COUNTIF($G$5:G3388,G3388) )   )</f>
        <v>0</v>
      </c>
      <c r="J3388" s="56" t="str">
        <f t="shared" si="630"/>
        <v/>
      </c>
      <c r="K3388" s="56" t="str">
        <f t="shared" si="621"/>
        <v/>
      </c>
      <c r="L3388" s="56" t="str">
        <f t="shared" si="623"/>
        <v/>
      </c>
      <c r="M3388" s="56" t="str">
        <f t="shared" si="624"/>
        <v/>
      </c>
      <c r="N3388" s="56" t="str">
        <f t="shared" si="625"/>
        <v/>
      </c>
      <c r="O3388" s="56" t="str">
        <f t="shared" si="631"/>
        <v/>
      </c>
      <c r="P3388" s="56">
        <f>IF(ISERROR(IF($X$5=1,$Y$5,)),"",IF($X$5=1,$Y$5,))</f>
        <v>0</v>
      </c>
      <c r="Q3388" s="56">
        <f>IF(ISERROR(IF($X$6=1,$Y$6,)),"",IF($X$6=1,$Y$6,))</f>
        <v>10000</v>
      </c>
      <c r="R3388" s="56">
        <f>IF(ISERROR(IF($X$7=1,$Y$7,)),"",IF($X$7=1,$Y$7,))</f>
        <v>0</v>
      </c>
      <c r="S3388" s="56">
        <f>IF(ISERROR(IF($X$8=1,$Y$8,)),"",IF($X$8=1,$Y$8,))</f>
        <v>1000</v>
      </c>
      <c r="T3388" s="56">
        <f>IF(ISERROR(IF($X$9=1,$Y$9,)),"",IF($X$9=1,$Y$9,))</f>
        <v>500</v>
      </c>
      <c r="U3388" s="56">
        <f>IF(ISERROR(IF($X$10=1,$Y$10,)),"",IF($X$10=1,$Y$10,))</f>
        <v>500</v>
      </c>
    </row>
    <row r="3389" spans="1:21" x14ac:dyDescent="0.25">
      <c r="A3389" s="75">
        <f t="shared" si="626"/>
        <v>3385</v>
      </c>
      <c r="C3389" s="56" t="s">
        <v>2525</v>
      </c>
      <c r="E3389" s="56">
        <f t="shared" si="627"/>
        <v>3385</v>
      </c>
      <c r="F3389" s="76">
        <f t="shared" si="622"/>
        <v>125</v>
      </c>
      <c r="G3389" s="56" t="str">
        <f t="shared" si="628"/>
        <v/>
      </c>
      <c r="H3389" s="56">
        <f t="shared" si="629"/>
        <v>3385</v>
      </c>
      <c r="I3389" s="56">
        <f>IF(G3389="",0,IF(COUNTIF($G$5:G3389,G3389)=1,0,COUNTIF($G$5:G3389,G3389) )   )</f>
        <v>0</v>
      </c>
      <c r="J3389" s="56" t="str">
        <f t="shared" si="630"/>
        <v/>
      </c>
      <c r="K3389" s="56" t="str">
        <f t="shared" si="621"/>
        <v/>
      </c>
      <c r="L3389" s="56" t="str">
        <f t="shared" si="623"/>
        <v/>
      </c>
      <c r="M3389" s="56" t="str">
        <f t="shared" si="624"/>
        <v/>
      </c>
      <c r="N3389" s="56" t="str">
        <f t="shared" si="625"/>
        <v/>
      </c>
      <c r="O3389" s="56" t="str">
        <f t="shared" si="631"/>
        <v/>
      </c>
      <c r="P3389" s="56">
        <f>IF(ISERROR(IF($X$5=1,$Y$5,)),"",IF($X$5=1,$Y$5,))</f>
        <v>0</v>
      </c>
      <c r="Q3389" s="56">
        <f>IF(ISERROR(IF($X$6=1,$Y$6,)),"",IF($X$6=1,$Y$6,))</f>
        <v>10000</v>
      </c>
      <c r="R3389" s="56">
        <f>IF(ISERROR(IF($X$7=1,$Y$7,)),"",IF($X$7=1,$Y$7,))</f>
        <v>0</v>
      </c>
      <c r="S3389" s="56">
        <f>IF(ISERROR(IF($X$8=1,$Y$8,)),"",IF($X$8=1,$Y$8,))</f>
        <v>1000</v>
      </c>
      <c r="T3389" s="56">
        <f>IF(ISERROR(IF($X$9=1,$Y$9,)),"",IF($X$9=1,$Y$9,))</f>
        <v>500</v>
      </c>
      <c r="U3389" s="56">
        <f>IF(ISERROR(IF($X$10=1,$Y$10,)),"",IF($X$10=1,$Y$10,))</f>
        <v>500</v>
      </c>
    </row>
    <row r="3390" spans="1:21" x14ac:dyDescent="0.25">
      <c r="A3390" s="75">
        <f t="shared" si="626"/>
        <v>3386</v>
      </c>
      <c r="C3390" s="56" t="s">
        <v>2526</v>
      </c>
      <c r="E3390" s="56">
        <f t="shared" si="627"/>
        <v>3386</v>
      </c>
      <c r="F3390" s="76">
        <f t="shared" si="622"/>
        <v>125</v>
      </c>
      <c r="G3390" s="56" t="str">
        <f t="shared" si="628"/>
        <v/>
      </c>
      <c r="H3390" s="56">
        <f t="shared" si="629"/>
        <v>3386</v>
      </c>
      <c r="I3390" s="56">
        <f>IF(G3390="",0,IF(COUNTIF($G$5:G3390,G3390)=1,0,COUNTIF($G$5:G3390,G3390) )   )</f>
        <v>0</v>
      </c>
      <c r="J3390" s="56" t="str">
        <f t="shared" si="630"/>
        <v/>
      </c>
      <c r="K3390" s="56" t="str">
        <f t="shared" ref="K3390:K3453" si="632">IF(ISERROR(VLOOKUP(J3390,$F$5:$G$6005,2,)),"",VLOOKUP(J3390,$F$5:$G$6005,2,))</f>
        <v/>
      </c>
      <c r="L3390" s="56" t="str">
        <f t="shared" si="623"/>
        <v/>
      </c>
      <c r="M3390" s="56" t="str">
        <f t="shared" si="624"/>
        <v/>
      </c>
      <c r="N3390" s="56" t="str">
        <f t="shared" si="625"/>
        <v/>
      </c>
      <c r="O3390" s="56" t="str">
        <f t="shared" si="631"/>
        <v/>
      </c>
      <c r="P3390" s="56">
        <f>IF(ISERROR(IF($X$5=1,$Y$5,)),"",IF($X$5=1,$Y$5,))</f>
        <v>0</v>
      </c>
      <c r="Q3390" s="56">
        <f>IF(ISERROR(IF($X$6=1,$Y$6,)),"",IF($X$6=1,$Y$6,))</f>
        <v>10000</v>
      </c>
      <c r="R3390" s="56">
        <f>IF(ISERROR(IF($X$7=1,$Y$7,)),"",IF($X$7=1,$Y$7,))</f>
        <v>0</v>
      </c>
      <c r="S3390" s="56">
        <f>IF(ISERROR(IF($X$8=1,$Y$8,)),"",IF($X$8=1,$Y$8,))</f>
        <v>1000</v>
      </c>
      <c r="T3390" s="56">
        <f>IF(ISERROR(IF($X$9=1,$Y$9,)),"",IF($X$9=1,$Y$9,))</f>
        <v>500</v>
      </c>
      <c r="U3390" s="56">
        <f>IF(ISERROR(IF($X$10=1,$Y$10,)),"",IF($X$10=1,$Y$10,))</f>
        <v>500</v>
      </c>
    </row>
    <row r="3391" spans="1:21" x14ac:dyDescent="0.25">
      <c r="A3391" s="75">
        <f t="shared" si="626"/>
        <v>3387</v>
      </c>
      <c r="C3391" s="56" t="s">
        <v>2527</v>
      </c>
      <c r="E3391" s="56">
        <f t="shared" si="627"/>
        <v>3387</v>
      </c>
      <c r="F3391" s="76">
        <f t="shared" si="622"/>
        <v>125</v>
      </c>
      <c r="G3391" s="56" t="str">
        <f t="shared" si="628"/>
        <v/>
      </c>
      <c r="H3391" s="56">
        <f t="shared" si="629"/>
        <v>3387</v>
      </c>
      <c r="I3391" s="56">
        <f>IF(G3391="",0,IF(COUNTIF($G$5:G3391,G3391)=1,0,COUNTIF($G$5:G3391,G3391) )   )</f>
        <v>0</v>
      </c>
      <c r="J3391" s="56" t="str">
        <f t="shared" si="630"/>
        <v/>
      </c>
      <c r="K3391" s="56" t="str">
        <f t="shared" si="632"/>
        <v/>
      </c>
      <c r="L3391" s="56" t="str">
        <f t="shared" si="623"/>
        <v/>
      </c>
      <c r="M3391" s="56" t="str">
        <f t="shared" si="624"/>
        <v/>
      </c>
      <c r="N3391" s="56" t="str">
        <f t="shared" si="625"/>
        <v/>
      </c>
      <c r="O3391" s="56" t="str">
        <f t="shared" si="631"/>
        <v/>
      </c>
      <c r="P3391" s="56">
        <f>IF(ISERROR(IF($X$5=1,$Y$5,)),"",IF($X$5=1,$Y$5,))</f>
        <v>0</v>
      </c>
      <c r="Q3391" s="56">
        <f>IF(ISERROR(IF($X$6=1,$Y$6,)),"",IF($X$6=1,$Y$6,))</f>
        <v>10000</v>
      </c>
      <c r="R3391" s="56">
        <f>IF(ISERROR(IF($X$7=1,$Y$7,)),"",IF($X$7=1,$Y$7,))</f>
        <v>0</v>
      </c>
      <c r="S3391" s="56">
        <f>IF(ISERROR(IF($X$8=1,$Y$8,)),"",IF($X$8=1,$Y$8,))</f>
        <v>1000</v>
      </c>
      <c r="T3391" s="56">
        <f>IF(ISERROR(IF($X$9=1,$Y$9,)),"",IF($X$9=1,$Y$9,))</f>
        <v>500</v>
      </c>
      <c r="U3391" s="56">
        <f>IF(ISERROR(IF($X$10=1,$Y$10,)),"",IF($X$10=1,$Y$10,))</f>
        <v>500</v>
      </c>
    </row>
    <row r="3392" spans="1:21" x14ac:dyDescent="0.25">
      <c r="A3392" s="75">
        <f t="shared" si="626"/>
        <v>3388</v>
      </c>
      <c r="C3392" s="56" t="s">
        <v>6064</v>
      </c>
      <c r="E3392" s="56">
        <f t="shared" si="627"/>
        <v>3388</v>
      </c>
      <c r="F3392" s="76">
        <f t="shared" si="622"/>
        <v>125</v>
      </c>
      <c r="G3392" s="56" t="str">
        <f t="shared" si="628"/>
        <v/>
      </c>
      <c r="H3392" s="56">
        <f t="shared" si="629"/>
        <v>3388</v>
      </c>
      <c r="I3392" s="56">
        <f>IF(G3392="",0,IF(COUNTIF($G$5:G3392,G3392)=1,0,COUNTIF($G$5:G3392,G3392) )   )</f>
        <v>0</v>
      </c>
      <c r="J3392" s="56" t="str">
        <f t="shared" si="630"/>
        <v/>
      </c>
      <c r="K3392" s="56" t="str">
        <f t="shared" si="632"/>
        <v/>
      </c>
      <c r="L3392" s="56" t="str">
        <f t="shared" si="623"/>
        <v/>
      </c>
      <c r="M3392" s="56" t="str">
        <f t="shared" si="624"/>
        <v/>
      </c>
      <c r="N3392" s="56" t="str">
        <f t="shared" si="625"/>
        <v/>
      </c>
      <c r="O3392" s="56" t="str">
        <f t="shared" si="631"/>
        <v/>
      </c>
      <c r="P3392" s="56">
        <f>IF(ISERROR(IF($X$5=1,$Y$5,)),"",IF($X$5=1,$Y$5,))</f>
        <v>0</v>
      </c>
      <c r="Q3392" s="56">
        <f>IF(ISERROR(IF($X$6=1,$Y$6,)),"",IF($X$6=1,$Y$6,))</f>
        <v>10000</v>
      </c>
      <c r="R3392" s="56">
        <f>IF(ISERROR(IF($X$7=1,$Y$7,)),"",IF($X$7=1,$Y$7,))</f>
        <v>0</v>
      </c>
      <c r="S3392" s="56">
        <f>IF(ISERROR(IF($X$8=1,$Y$8,)),"",IF($X$8=1,$Y$8,))</f>
        <v>1000</v>
      </c>
      <c r="T3392" s="56">
        <f>IF(ISERROR(IF($X$9=1,$Y$9,)),"",IF($X$9=1,$Y$9,))</f>
        <v>500</v>
      </c>
      <c r="U3392" s="56">
        <f>IF(ISERROR(IF($X$10=1,$Y$10,)),"",IF($X$10=1,$Y$10,))</f>
        <v>500</v>
      </c>
    </row>
    <row r="3393" spans="1:21" x14ac:dyDescent="0.25">
      <c r="A3393" s="75">
        <f t="shared" si="626"/>
        <v>3389</v>
      </c>
      <c r="C3393" s="56" t="s">
        <v>2529</v>
      </c>
      <c r="E3393" s="56">
        <f t="shared" si="627"/>
        <v>3389</v>
      </c>
      <c r="F3393" s="76">
        <f t="shared" si="622"/>
        <v>125</v>
      </c>
      <c r="G3393" s="56" t="str">
        <f t="shared" si="628"/>
        <v/>
      </c>
      <c r="H3393" s="56">
        <f t="shared" si="629"/>
        <v>3389</v>
      </c>
      <c r="I3393" s="56">
        <f>IF(G3393="",0,IF(COUNTIF($G$5:G3393,G3393)=1,0,COUNTIF($G$5:G3393,G3393) )   )</f>
        <v>0</v>
      </c>
      <c r="J3393" s="56" t="str">
        <f t="shared" si="630"/>
        <v/>
      </c>
      <c r="K3393" s="56" t="str">
        <f t="shared" si="632"/>
        <v/>
      </c>
      <c r="L3393" s="56" t="str">
        <f t="shared" si="623"/>
        <v/>
      </c>
      <c r="M3393" s="56" t="str">
        <f t="shared" si="624"/>
        <v/>
      </c>
      <c r="N3393" s="56" t="str">
        <f t="shared" si="625"/>
        <v/>
      </c>
      <c r="O3393" s="56" t="str">
        <f t="shared" si="631"/>
        <v/>
      </c>
      <c r="P3393" s="56">
        <f>IF(ISERROR(IF($X$5=1,$Y$5,)),"",IF($X$5=1,$Y$5,))</f>
        <v>0</v>
      </c>
      <c r="Q3393" s="56">
        <f>IF(ISERROR(IF($X$6=1,$Y$6,)),"",IF($X$6=1,$Y$6,))</f>
        <v>10000</v>
      </c>
      <c r="R3393" s="56">
        <f>IF(ISERROR(IF($X$7=1,$Y$7,)),"",IF($X$7=1,$Y$7,))</f>
        <v>0</v>
      </c>
      <c r="S3393" s="56">
        <f>IF(ISERROR(IF($X$8=1,$Y$8,)),"",IF($X$8=1,$Y$8,))</f>
        <v>1000</v>
      </c>
      <c r="T3393" s="56">
        <f>IF(ISERROR(IF($X$9=1,$Y$9,)),"",IF($X$9=1,$Y$9,))</f>
        <v>500</v>
      </c>
      <c r="U3393" s="56">
        <f>IF(ISERROR(IF($X$10=1,$Y$10,)),"",IF($X$10=1,$Y$10,))</f>
        <v>500</v>
      </c>
    </row>
    <row r="3394" spans="1:21" x14ac:dyDescent="0.25">
      <c r="A3394" s="75">
        <f t="shared" si="626"/>
        <v>3390</v>
      </c>
      <c r="C3394" s="56" t="s">
        <v>2518</v>
      </c>
      <c r="E3394" s="56">
        <f t="shared" si="627"/>
        <v>3390</v>
      </c>
      <c r="F3394" s="76">
        <f t="shared" si="622"/>
        <v>125</v>
      </c>
      <c r="G3394" s="56" t="str">
        <f t="shared" si="628"/>
        <v/>
      </c>
      <c r="H3394" s="56">
        <f t="shared" si="629"/>
        <v>3390</v>
      </c>
      <c r="I3394" s="56">
        <f>IF(G3394="",0,IF(COUNTIF($G$5:G3394,G3394)=1,0,COUNTIF($G$5:G3394,G3394) )   )</f>
        <v>0</v>
      </c>
      <c r="J3394" s="56" t="str">
        <f t="shared" si="630"/>
        <v/>
      </c>
      <c r="K3394" s="56" t="str">
        <f t="shared" si="632"/>
        <v/>
      </c>
      <c r="L3394" s="56" t="str">
        <f t="shared" si="623"/>
        <v/>
      </c>
      <c r="M3394" s="56" t="str">
        <f t="shared" si="624"/>
        <v/>
      </c>
      <c r="N3394" s="56" t="str">
        <f t="shared" si="625"/>
        <v/>
      </c>
      <c r="O3394" s="56" t="str">
        <f t="shared" si="631"/>
        <v/>
      </c>
      <c r="P3394" s="56">
        <f>IF(ISERROR(IF($X$5=1,$Y$5,)),"",IF($X$5=1,$Y$5,))</f>
        <v>0</v>
      </c>
      <c r="Q3394" s="56">
        <f>IF(ISERROR(IF($X$6=1,$Y$6,)),"",IF($X$6=1,$Y$6,))</f>
        <v>10000</v>
      </c>
      <c r="R3394" s="56">
        <f>IF(ISERROR(IF($X$7=1,$Y$7,)),"",IF($X$7=1,$Y$7,))</f>
        <v>0</v>
      </c>
      <c r="S3394" s="56">
        <f>IF(ISERROR(IF($X$8=1,$Y$8,)),"",IF($X$8=1,$Y$8,))</f>
        <v>1000</v>
      </c>
      <c r="T3394" s="56">
        <f>IF(ISERROR(IF($X$9=1,$Y$9,)),"",IF($X$9=1,$Y$9,))</f>
        <v>500</v>
      </c>
      <c r="U3394" s="56">
        <f>IF(ISERROR(IF($X$10=1,$Y$10,)),"",IF($X$10=1,$Y$10,))</f>
        <v>500</v>
      </c>
    </row>
    <row r="3395" spans="1:21" x14ac:dyDescent="0.25">
      <c r="A3395" s="75">
        <f t="shared" si="626"/>
        <v>3391</v>
      </c>
      <c r="D3395" s="56" t="s">
        <v>2583</v>
      </c>
      <c r="E3395" s="56">
        <f t="shared" si="627"/>
        <v>3391</v>
      </c>
      <c r="F3395" s="76">
        <f t="shared" si="622"/>
        <v>125</v>
      </c>
      <c r="G3395" s="56" t="str">
        <f t="shared" si="628"/>
        <v>Soyuz.TMA.decoupler</v>
      </c>
      <c r="H3395" s="56">
        <f t="shared" si="629"/>
        <v>3391</v>
      </c>
      <c r="I3395" s="56">
        <f>IF(G3395="",0,IF(COUNTIF($G$5:G3395,G3395)=1,0,COUNTIF($G$5:G3395,G3395) )   )</f>
        <v>0</v>
      </c>
      <c r="J3395" s="56" t="str">
        <f t="shared" si="630"/>
        <v/>
      </c>
      <c r="K3395" s="56" t="str">
        <f t="shared" si="632"/>
        <v/>
      </c>
      <c r="L3395" s="56" t="str">
        <f t="shared" si="623"/>
        <v/>
      </c>
      <c r="M3395" s="56" t="str">
        <f t="shared" si="624"/>
        <v/>
      </c>
      <c r="N3395" s="56" t="str">
        <f t="shared" si="625"/>
        <v/>
      </c>
      <c r="O3395" s="56" t="str">
        <f t="shared" si="631"/>
        <v/>
      </c>
      <c r="P3395" s="56">
        <f>IF(ISERROR(IF($X$5=1,$Y$5,)),"",IF($X$5=1,$Y$5,))</f>
        <v>0</v>
      </c>
      <c r="Q3395" s="56">
        <f>IF(ISERROR(IF($X$6=1,$Y$6,)),"",IF($X$6=1,$Y$6,))</f>
        <v>10000</v>
      </c>
      <c r="R3395" s="56">
        <f>IF(ISERROR(IF($X$7=1,$Y$7,)),"",IF($X$7=1,$Y$7,))</f>
        <v>0</v>
      </c>
      <c r="S3395" s="56">
        <f>IF(ISERROR(IF($X$8=1,$Y$8,)),"",IF($X$8=1,$Y$8,))</f>
        <v>1000</v>
      </c>
      <c r="T3395" s="56">
        <f>IF(ISERROR(IF($X$9=1,$Y$9,)),"",IF($X$9=1,$Y$9,))</f>
        <v>500</v>
      </c>
      <c r="U3395" s="56">
        <f>IF(ISERROR(IF($X$10=1,$Y$10,)),"",IF($X$10=1,$Y$10,))</f>
        <v>500</v>
      </c>
    </row>
    <row r="3396" spans="1:21" x14ac:dyDescent="0.25">
      <c r="A3396" s="75">
        <f t="shared" si="626"/>
        <v>3392</v>
      </c>
      <c r="D3396" s="56" t="s">
        <v>2584</v>
      </c>
      <c r="E3396" s="56">
        <f t="shared" si="627"/>
        <v>3392</v>
      </c>
      <c r="F3396" s="76">
        <f t="shared" si="622"/>
        <v>125</v>
      </c>
      <c r="G3396" s="56" t="str">
        <f t="shared" si="628"/>
        <v>Soyuz.TMA.Descent.Module</v>
      </c>
      <c r="H3396" s="56">
        <f t="shared" si="629"/>
        <v>3392</v>
      </c>
      <c r="I3396" s="56">
        <f>IF(G3396="",0,IF(COUNTIF($G$5:G3396,G3396)=1,0,COUNTIF($G$5:G3396,G3396) )   )</f>
        <v>0</v>
      </c>
      <c r="J3396" s="56" t="str">
        <f t="shared" si="630"/>
        <v/>
      </c>
      <c r="K3396" s="56" t="str">
        <f t="shared" si="632"/>
        <v/>
      </c>
      <c r="L3396" s="56" t="str">
        <f t="shared" si="623"/>
        <v/>
      </c>
      <c r="M3396" s="56" t="str">
        <f t="shared" si="624"/>
        <v/>
      </c>
      <c r="N3396" s="56" t="str">
        <f t="shared" si="625"/>
        <v/>
      </c>
      <c r="O3396" s="56" t="str">
        <f t="shared" si="631"/>
        <v/>
      </c>
      <c r="P3396" s="56">
        <f>IF(ISERROR(IF($X$5=1,$Y$5,)),"",IF($X$5=1,$Y$5,))</f>
        <v>0</v>
      </c>
      <c r="Q3396" s="56">
        <f>IF(ISERROR(IF($X$6=1,$Y$6,)),"",IF($X$6=1,$Y$6,))</f>
        <v>10000</v>
      </c>
      <c r="R3396" s="56">
        <f>IF(ISERROR(IF($X$7=1,$Y$7,)),"",IF($X$7=1,$Y$7,))</f>
        <v>0</v>
      </c>
      <c r="S3396" s="56">
        <f>IF(ISERROR(IF($X$8=1,$Y$8,)),"",IF($X$8=1,$Y$8,))</f>
        <v>1000</v>
      </c>
      <c r="T3396" s="56">
        <f>IF(ISERROR(IF($X$9=1,$Y$9,)),"",IF($X$9=1,$Y$9,))</f>
        <v>500</v>
      </c>
      <c r="U3396" s="56">
        <f>IF(ISERROR(IF($X$10=1,$Y$10,)),"",IF($X$10=1,$Y$10,))</f>
        <v>500</v>
      </c>
    </row>
    <row r="3397" spans="1:21" x14ac:dyDescent="0.25">
      <c r="A3397" s="75">
        <f t="shared" si="626"/>
        <v>3393</v>
      </c>
      <c r="D3397" s="56" t="s">
        <v>2585</v>
      </c>
      <c r="E3397" s="56">
        <f t="shared" si="627"/>
        <v>3393</v>
      </c>
      <c r="F3397" s="76">
        <f t="shared" ref="F3397:F3460" si="633">IF(A3395=0,0,IF(ISBLANK(G3397),"",IF(LEFT(G3397,4)="newn",F3396+1,IF(LEFT(G3397,4)="node",F3396+1,F3396))))</f>
        <v>125</v>
      </c>
      <c r="G3397" s="56" t="str">
        <f t="shared" si="628"/>
        <v>Soyuz.TMA.Dockingmechanism</v>
      </c>
      <c r="H3397" s="56">
        <f t="shared" si="629"/>
        <v>3393</v>
      </c>
      <c r="I3397" s="56">
        <f>IF(G3397="",0,IF(COUNTIF($G$5:G3397,G3397)=1,0,COUNTIF($G$5:G3397,G3397) )   )</f>
        <v>0</v>
      </c>
      <c r="J3397" s="56" t="str">
        <f t="shared" si="630"/>
        <v/>
      </c>
      <c r="K3397" s="56" t="str">
        <f t="shared" si="632"/>
        <v/>
      </c>
      <c r="L3397" s="56" t="str">
        <f t="shared" ref="L3397:L3460" si="634">IF(ISERROR(VLOOKUP(K3397,$AB$14:$AD$197,3,)),"",VLOOKUP(K3397,$AB$14:$AD$197,3,))</f>
        <v/>
      </c>
      <c r="M3397" s="56" t="str">
        <f t="shared" ref="M3397:M3460" si="635">IF(ISERROR(HLOOKUP(J3397,$AG$5:$XH$6,2,)),"",HLOOKUP(J3397,$AG$5:$XH$6,2,))</f>
        <v/>
      </c>
      <c r="N3397" s="56" t="str">
        <f t="shared" ref="N3397:N3460" si="636">IF(ISERROR(VLOOKUP(K3397,$AB$14:$AD$197,2,)),"",VLOOKUP(K3397,$AB$14:$AD$197,2,))</f>
        <v/>
      </c>
      <c r="O3397" s="56" t="str">
        <f t="shared" si="631"/>
        <v/>
      </c>
      <c r="P3397" s="56">
        <f>IF(ISERROR(IF($X$5=1,$Y$5,)),"",IF($X$5=1,$Y$5,))</f>
        <v>0</v>
      </c>
      <c r="Q3397" s="56">
        <f>IF(ISERROR(IF($X$6=1,$Y$6,)),"",IF($X$6=1,$Y$6,))</f>
        <v>10000</v>
      </c>
      <c r="R3397" s="56">
        <f>IF(ISERROR(IF($X$7=1,$Y$7,)),"",IF($X$7=1,$Y$7,))</f>
        <v>0</v>
      </c>
      <c r="S3397" s="56">
        <f>IF(ISERROR(IF($X$8=1,$Y$8,)),"",IF($X$8=1,$Y$8,))</f>
        <v>1000</v>
      </c>
      <c r="T3397" s="56">
        <f>IF(ISERROR(IF($X$9=1,$Y$9,)),"",IF($X$9=1,$Y$9,))</f>
        <v>500</v>
      </c>
      <c r="U3397" s="56">
        <f>IF(ISERROR(IF($X$10=1,$Y$10,)),"",IF($X$10=1,$Y$10,))</f>
        <v>500</v>
      </c>
    </row>
    <row r="3398" spans="1:21" x14ac:dyDescent="0.25">
      <c r="A3398" s="75">
        <f t="shared" ref="A3398:A3461" si="637">IF(A3397=0,0,IF(B3397="}",IF(B3398="NODE",A3397+1,0),A3397+1))</f>
        <v>3394</v>
      </c>
      <c r="D3398" s="56" t="s">
        <v>2586</v>
      </c>
      <c r="E3398" s="56">
        <f t="shared" ref="E3398:E3461" si="638">A3398</f>
        <v>3394</v>
      </c>
      <c r="F3398" s="76">
        <f t="shared" si="633"/>
        <v>125</v>
      </c>
      <c r="G3398" s="56" t="str">
        <f t="shared" ref="G3398:G3461" si="639">IF(ISBLANK(D3398),IF(LEFT(C3398,8)="name = n",MID(C3398,8,100),""),MID(D3398,8,100))</f>
        <v>Soyuz.TMA.InstrumentServiseModule</v>
      </c>
      <c r="H3398" s="56">
        <f t="shared" ref="H3398:H3461" si="640">E3398</f>
        <v>3394</v>
      </c>
      <c r="I3398" s="56">
        <f>IF(G3398="",0,IF(COUNTIF($G$5:G3398,G3398)=1,0,COUNTIF($G$5:G3398,G3398) )   )</f>
        <v>0</v>
      </c>
      <c r="J3398" s="56" t="str">
        <f t="shared" ref="J3398:J3461" si="641">IF(J3397=anodes,"",IF(J3397="","",J3397+1))</f>
        <v/>
      </c>
      <c r="K3398" s="56" t="str">
        <f t="shared" si="632"/>
        <v/>
      </c>
      <c r="L3398" s="56" t="str">
        <f t="shared" si="634"/>
        <v/>
      </c>
      <c r="M3398" s="56" t="str">
        <f t="shared" si="635"/>
        <v/>
      </c>
      <c r="N3398" s="56" t="str">
        <f t="shared" si="636"/>
        <v/>
      </c>
      <c r="O3398" s="56" t="str">
        <f t="shared" ref="O3398:O3461" si="642">IF(ISERROR(0.1*N3398+0.9*(M3398/L3398)*($N$3+SUM(P3398:U3398))*(N3398/$N$3)),N3398,0.1*N3398+0.9*(M3398/L3398)*($N$3+SUM(P3398:U3398))*(N3398/$N$3))</f>
        <v/>
      </c>
      <c r="P3398" s="56">
        <f>IF(ISERROR(IF($X$5=1,$Y$5,)),"",IF($X$5=1,$Y$5,))</f>
        <v>0</v>
      </c>
      <c r="Q3398" s="56">
        <f>IF(ISERROR(IF($X$6=1,$Y$6,)),"",IF($X$6=1,$Y$6,))</f>
        <v>10000</v>
      </c>
      <c r="R3398" s="56">
        <f>IF(ISERROR(IF($X$7=1,$Y$7,)),"",IF($X$7=1,$Y$7,))</f>
        <v>0</v>
      </c>
      <c r="S3398" s="56">
        <f>IF(ISERROR(IF($X$8=1,$Y$8,)),"",IF($X$8=1,$Y$8,))</f>
        <v>1000</v>
      </c>
      <c r="T3398" s="56">
        <f>IF(ISERROR(IF($X$9=1,$Y$9,)),"",IF($X$9=1,$Y$9,))</f>
        <v>500</v>
      </c>
      <c r="U3398" s="56">
        <f>IF(ISERROR(IF($X$10=1,$Y$10,)),"",IF($X$10=1,$Y$10,))</f>
        <v>500</v>
      </c>
    </row>
    <row r="3399" spans="1:21" x14ac:dyDescent="0.25">
      <c r="A3399" s="75">
        <f t="shared" si="637"/>
        <v>3395</v>
      </c>
      <c r="D3399" s="56" t="s">
        <v>2587</v>
      </c>
      <c r="E3399" s="56">
        <f t="shared" si="638"/>
        <v>3395</v>
      </c>
      <c r="F3399" s="76">
        <f t="shared" si="633"/>
        <v>125</v>
      </c>
      <c r="G3399" s="56" t="str">
        <f t="shared" si="639"/>
        <v>Soyuz.TMA.Orbital.module</v>
      </c>
      <c r="H3399" s="56">
        <f t="shared" si="640"/>
        <v>3395</v>
      </c>
      <c r="I3399" s="56">
        <f>IF(G3399="",0,IF(COUNTIF($G$5:G3399,G3399)=1,0,COUNTIF($G$5:G3399,G3399) )   )</f>
        <v>0</v>
      </c>
      <c r="J3399" s="56" t="str">
        <f t="shared" si="641"/>
        <v/>
      </c>
      <c r="K3399" s="56" t="str">
        <f t="shared" si="632"/>
        <v/>
      </c>
      <c r="L3399" s="56" t="str">
        <f t="shared" si="634"/>
        <v/>
      </c>
      <c r="M3399" s="56" t="str">
        <f t="shared" si="635"/>
        <v/>
      </c>
      <c r="N3399" s="56" t="str">
        <f t="shared" si="636"/>
        <v/>
      </c>
      <c r="O3399" s="56" t="str">
        <f t="shared" si="642"/>
        <v/>
      </c>
      <c r="P3399" s="56">
        <f>IF(ISERROR(IF($X$5=1,$Y$5,)),"",IF($X$5=1,$Y$5,))</f>
        <v>0</v>
      </c>
      <c r="Q3399" s="56">
        <f>IF(ISERROR(IF($X$6=1,$Y$6,)),"",IF($X$6=1,$Y$6,))</f>
        <v>10000</v>
      </c>
      <c r="R3399" s="56">
        <f>IF(ISERROR(IF($X$7=1,$Y$7,)),"",IF($X$7=1,$Y$7,))</f>
        <v>0</v>
      </c>
      <c r="S3399" s="56">
        <f>IF(ISERROR(IF($X$8=1,$Y$8,)),"",IF($X$8=1,$Y$8,))</f>
        <v>1000</v>
      </c>
      <c r="T3399" s="56">
        <f>IF(ISERROR(IF($X$9=1,$Y$9,)),"",IF($X$9=1,$Y$9,))</f>
        <v>500</v>
      </c>
      <c r="U3399" s="56">
        <f>IF(ISERROR(IF($X$10=1,$Y$10,)),"",IF($X$10=1,$Y$10,))</f>
        <v>500</v>
      </c>
    </row>
    <row r="3400" spans="1:21" x14ac:dyDescent="0.25">
      <c r="A3400" s="75">
        <f t="shared" si="637"/>
        <v>3396</v>
      </c>
      <c r="D3400" s="56" t="s">
        <v>2588</v>
      </c>
      <c r="E3400" s="56">
        <f t="shared" si="638"/>
        <v>3396</v>
      </c>
      <c r="F3400" s="76">
        <f t="shared" si="633"/>
        <v>125</v>
      </c>
      <c r="G3400" s="56" t="str">
        <f t="shared" si="639"/>
        <v>Soyuz.TMA.Main.Parachute</v>
      </c>
      <c r="H3400" s="56">
        <f t="shared" si="640"/>
        <v>3396</v>
      </c>
      <c r="I3400" s="56">
        <f>IF(G3400="",0,IF(COUNTIF($G$5:G3400,G3400)=1,0,COUNTIF($G$5:G3400,G3400) )   )</f>
        <v>0</v>
      </c>
      <c r="J3400" s="56" t="str">
        <f t="shared" si="641"/>
        <v/>
      </c>
      <c r="K3400" s="56" t="str">
        <f t="shared" si="632"/>
        <v/>
      </c>
      <c r="L3400" s="56" t="str">
        <f t="shared" si="634"/>
        <v/>
      </c>
      <c r="M3400" s="56" t="str">
        <f t="shared" si="635"/>
        <v/>
      </c>
      <c r="N3400" s="56" t="str">
        <f t="shared" si="636"/>
        <v/>
      </c>
      <c r="O3400" s="56" t="str">
        <f t="shared" si="642"/>
        <v/>
      </c>
      <c r="P3400" s="56">
        <f>IF(ISERROR(IF($X$5=1,$Y$5,)),"",IF($X$5=1,$Y$5,))</f>
        <v>0</v>
      </c>
      <c r="Q3400" s="56">
        <f>IF(ISERROR(IF($X$6=1,$Y$6,)),"",IF($X$6=1,$Y$6,))</f>
        <v>10000</v>
      </c>
      <c r="R3400" s="56">
        <f>IF(ISERROR(IF($X$7=1,$Y$7,)),"",IF($X$7=1,$Y$7,))</f>
        <v>0</v>
      </c>
      <c r="S3400" s="56">
        <f>IF(ISERROR(IF($X$8=1,$Y$8,)),"",IF($X$8=1,$Y$8,))</f>
        <v>1000</v>
      </c>
      <c r="T3400" s="56">
        <f>IF(ISERROR(IF($X$9=1,$Y$9,)),"",IF($X$9=1,$Y$9,))</f>
        <v>500</v>
      </c>
      <c r="U3400" s="56">
        <f>IF(ISERROR(IF($X$10=1,$Y$10,)),"",IF($X$10=1,$Y$10,))</f>
        <v>500</v>
      </c>
    </row>
    <row r="3401" spans="1:21" x14ac:dyDescent="0.25">
      <c r="A3401" s="75">
        <f t="shared" si="637"/>
        <v>3397</v>
      </c>
      <c r="C3401" s="56" t="s">
        <v>2532</v>
      </c>
      <c r="E3401" s="56">
        <f t="shared" si="638"/>
        <v>3397</v>
      </c>
      <c r="F3401" s="76">
        <f t="shared" si="633"/>
        <v>125</v>
      </c>
      <c r="G3401" s="56" t="str">
        <f t="shared" si="639"/>
        <v/>
      </c>
      <c r="H3401" s="56">
        <f t="shared" si="640"/>
        <v>3397</v>
      </c>
      <c r="I3401" s="56">
        <f>IF(G3401="",0,IF(COUNTIF($G$5:G3401,G3401)=1,0,COUNTIF($G$5:G3401,G3401) )   )</f>
        <v>0</v>
      </c>
      <c r="J3401" s="56" t="str">
        <f t="shared" si="641"/>
        <v/>
      </c>
      <c r="K3401" s="56" t="str">
        <f t="shared" si="632"/>
        <v/>
      </c>
      <c r="L3401" s="56" t="str">
        <f t="shared" si="634"/>
        <v/>
      </c>
      <c r="M3401" s="56" t="str">
        <f t="shared" si="635"/>
        <v/>
      </c>
      <c r="N3401" s="56" t="str">
        <f t="shared" si="636"/>
        <v/>
      </c>
      <c r="O3401" s="56" t="str">
        <f t="shared" si="642"/>
        <v/>
      </c>
      <c r="P3401" s="56">
        <f>IF(ISERROR(IF($X$5=1,$Y$5,)),"",IF($X$5=1,$Y$5,))</f>
        <v>0</v>
      </c>
      <c r="Q3401" s="56">
        <f>IF(ISERROR(IF($X$6=1,$Y$6,)),"",IF($X$6=1,$Y$6,))</f>
        <v>10000</v>
      </c>
      <c r="R3401" s="56">
        <f>IF(ISERROR(IF($X$7=1,$Y$7,)),"",IF($X$7=1,$Y$7,))</f>
        <v>0</v>
      </c>
      <c r="S3401" s="56">
        <f>IF(ISERROR(IF($X$8=1,$Y$8,)),"",IF($X$8=1,$Y$8,))</f>
        <v>1000</v>
      </c>
      <c r="T3401" s="56">
        <f>IF(ISERROR(IF($X$9=1,$Y$9,)),"",IF($X$9=1,$Y$9,))</f>
        <v>500</v>
      </c>
      <c r="U3401" s="56">
        <f>IF(ISERROR(IF($X$10=1,$Y$10,)),"",IF($X$10=1,$Y$10,))</f>
        <v>500</v>
      </c>
    </row>
    <row r="3402" spans="1:21" x14ac:dyDescent="0.25">
      <c r="A3402" s="75">
        <f t="shared" si="637"/>
        <v>3398</v>
      </c>
      <c r="B3402" s="56" t="s">
        <v>2532</v>
      </c>
      <c r="E3402" s="56">
        <f t="shared" si="638"/>
        <v>3398</v>
      </c>
      <c r="F3402" s="76">
        <f t="shared" si="633"/>
        <v>125</v>
      </c>
      <c r="G3402" s="56" t="str">
        <f t="shared" si="639"/>
        <v/>
      </c>
      <c r="H3402" s="56">
        <f t="shared" si="640"/>
        <v>3398</v>
      </c>
      <c r="I3402" s="56">
        <f>IF(G3402="",0,IF(COUNTIF($G$5:G3402,G3402)=1,0,COUNTIF($G$5:G3402,G3402) )   )</f>
        <v>0</v>
      </c>
      <c r="J3402" s="56" t="str">
        <f t="shared" si="641"/>
        <v/>
      </c>
      <c r="K3402" s="56" t="str">
        <f t="shared" si="632"/>
        <v/>
      </c>
      <c r="L3402" s="56" t="str">
        <f t="shared" si="634"/>
        <v/>
      </c>
      <c r="M3402" s="56" t="str">
        <f t="shared" si="635"/>
        <v/>
      </c>
      <c r="N3402" s="56" t="str">
        <f t="shared" si="636"/>
        <v/>
      </c>
      <c r="O3402" s="56" t="str">
        <f t="shared" si="642"/>
        <v/>
      </c>
      <c r="P3402" s="56">
        <f>IF(ISERROR(IF($X$5=1,$Y$5,)),"",IF($X$5=1,$Y$5,))</f>
        <v>0</v>
      </c>
      <c r="Q3402" s="56">
        <f>IF(ISERROR(IF($X$6=1,$Y$6,)),"",IF($X$6=1,$Y$6,))</f>
        <v>10000</v>
      </c>
      <c r="R3402" s="56">
        <f>IF(ISERROR(IF($X$7=1,$Y$7,)),"",IF($X$7=1,$Y$7,))</f>
        <v>0</v>
      </c>
      <c r="S3402" s="56">
        <f>IF(ISERROR(IF($X$8=1,$Y$8,)),"",IF($X$8=1,$Y$8,))</f>
        <v>1000</v>
      </c>
      <c r="T3402" s="56">
        <f>IF(ISERROR(IF($X$9=1,$Y$9,)),"",IF($X$9=1,$Y$9,))</f>
        <v>500</v>
      </c>
      <c r="U3402" s="56">
        <f>IF(ISERROR(IF($X$10=1,$Y$10,)),"",IF($X$10=1,$Y$10,))</f>
        <v>500</v>
      </c>
    </row>
    <row r="3403" spans="1:21" x14ac:dyDescent="0.25">
      <c r="A3403" s="75">
        <f t="shared" si="637"/>
        <v>3399</v>
      </c>
      <c r="B3403" s="56" t="s">
        <v>2517</v>
      </c>
      <c r="E3403" s="56">
        <f t="shared" si="638"/>
        <v>3399</v>
      </c>
      <c r="F3403" s="76">
        <f t="shared" si="633"/>
        <v>125</v>
      </c>
      <c r="G3403" s="56" t="str">
        <f t="shared" si="639"/>
        <v/>
      </c>
      <c r="H3403" s="56">
        <f t="shared" si="640"/>
        <v>3399</v>
      </c>
      <c r="I3403" s="56">
        <f>IF(G3403="",0,IF(COUNTIF($G$5:G3403,G3403)=1,0,COUNTIF($G$5:G3403,G3403) )   )</f>
        <v>0</v>
      </c>
      <c r="J3403" s="56" t="str">
        <f t="shared" si="641"/>
        <v/>
      </c>
      <c r="K3403" s="56" t="str">
        <f t="shared" si="632"/>
        <v/>
      </c>
      <c r="L3403" s="56" t="str">
        <f t="shared" si="634"/>
        <v/>
      </c>
      <c r="M3403" s="56" t="str">
        <f t="shared" si="635"/>
        <v/>
      </c>
      <c r="N3403" s="56" t="str">
        <f t="shared" si="636"/>
        <v/>
      </c>
      <c r="O3403" s="56" t="str">
        <f t="shared" si="642"/>
        <v/>
      </c>
      <c r="P3403" s="56">
        <f>IF(ISERROR(IF($X$5=1,$Y$5,)),"",IF($X$5=1,$Y$5,))</f>
        <v>0</v>
      </c>
      <c r="Q3403" s="56">
        <f>IF(ISERROR(IF($X$6=1,$Y$6,)),"",IF($X$6=1,$Y$6,))</f>
        <v>10000</v>
      </c>
      <c r="R3403" s="56">
        <f>IF(ISERROR(IF($X$7=1,$Y$7,)),"",IF($X$7=1,$Y$7,))</f>
        <v>0</v>
      </c>
      <c r="S3403" s="56">
        <f>IF(ISERROR(IF($X$8=1,$Y$8,)),"",IF($X$8=1,$Y$8,))</f>
        <v>1000</v>
      </c>
      <c r="T3403" s="56">
        <f>IF(ISERROR(IF($X$9=1,$Y$9,)),"",IF($X$9=1,$Y$9,))</f>
        <v>500</v>
      </c>
      <c r="U3403" s="56">
        <f>IF(ISERROR(IF($X$10=1,$Y$10,)),"",IF($X$10=1,$Y$10,))</f>
        <v>500</v>
      </c>
    </row>
    <row r="3404" spans="1:21" x14ac:dyDescent="0.25">
      <c r="A3404" s="75">
        <f t="shared" si="637"/>
        <v>3400</v>
      </c>
      <c r="B3404" s="56" t="s">
        <v>2518</v>
      </c>
      <c r="E3404" s="56">
        <f t="shared" si="638"/>
        <v>3400</v>
      </c>
      <c r="F3404" s="76">
        <f t="shared" si="633"/>
        <v>125</v>
      </c>
      <c r="G3404" s="56" t="str">
        <f t="shared" si="639"/>
        <v/>
      </c>
      <c r="H3404" s="56">
        <f t="shared" si="640"/>
        <v>3400</v>
      </c>
      <c r="I3404" s="56">
        <f>IF(G3404="",0,IF(COUNTIF($G$5:G3404,G3404)=1,0,COUNTIF($G$5:G3404,G3404) )   )</f>
        <v>0</v>
      </c>
      <c r="J3404" s="56" t="str">
        <f t="shared" si="641"/>
        <v/>
      </c>
      <c r="K3404" s="56" t="str">
        <f t="shared" si="632"/>
        <v/>
      </c>
      <c r="L3404" s="56" t="str">
        <f t="shared" si="634"/>
        <v/>
      </c>
      <c r="M3404" s="56" t="str">
        <f t="shared" si="635"/>
        <v/>
      </c>
      <c r="N3404" s="56" t="str">
        <f t="shared" si="636"/>
        <v/>
      </c>
      <c r="O3404" s="56" t="str">
        <f t="shared" si="642"/>
        <v/>
      </c>
      <c r="P3404" s="56">
        <f>IF(ISERROR(IF($X$5=1,$Y$5,)),"",IF($X$5=1,$Y$5,))</f>
        <v>0</v>
      </c>
      <c r="Q3404" s="56">
        <f>IF(ISERROR(IF($X$6=1,$Y$6,)),"",IF($X$6=1,$Y$6,))</f>
        <v>10000</v>
      </c>
      <c r="R3404" s="56">
        <f>IF(ISERROR(IF($X$7=1,$Y$7,)),"",IF($X$7=1,$Y$7,))</f>
        <v>0</v>
      </c>
      <c r="S3404" s="56">
        <f>IF(ISERROR(IF($X$8=1,$Y$8,)),"",IF($X$8=1,$Y$8,))</f>
        <v>1000</v>
      </c>
      <c r="T3404" s="56">
        <f>IF(ISERROR(IF($X$9=1,$Y$9,)),"",IF($X$9=1,$Y$9,))</f>
        <v>500</v>
      </c>
      <c r="U3404" s="56">
        <f>IF(ISERROR(IF($X$10=1,$Y$10,)),"",IF($X$10=1,$Y$10,))</f>
        <v>500</v>
      </c>
    </row>
    <row r="3405" spans="1:21" x14ac:dyDescent="0.25">
      <c r="A3405" s="75">
        <f t="shared" si="637"/>
        <v>3401</v>
      </c>
      <c r="C3405" s="56" t="s">
        <v>6065</v>
      </c>
      <c r="E3405" s="56">
        <f t="shared" si="638"/>
        <v>3401</v>
      </c>
      <c r="F3405" s="76">
        <f t="shared" si="633"/>
        <v>126</v>
      </c>
      <c r="G3405" s="56" t="str">
        <f t="shared" si="639"/>
        <v>newnode_soyuzLOKProject</v>
      </c>
      <c r="H3405" s="56">
        <f t="shared" si="640"/>
        <v>3401</v>
      </c>
      <c r="I3405" s="56">
        <f>IF(G3405="",0,IF(COUNTIF($G$5:G3405,G3405)=1,0,COUNTIF($G$5:G3405,G3405) )   )</f>
        <v>0</v>
      </c>
      <c r="J3405" s="56" t="str">
        <f t="shared" si="641"/>
        <v/>
      </c>
      <c r="K3405" s="56" t="str">
        <f t="shared" si="632"/>
        <v/>
      </c>
      <c r="L3405" s="56" t="str">
        <f t="shared" si="634"/>
        <v/>
      </c>
      <c r="M3405" s="56" t="str">
        <f t="shared" si="635"/>
        <v/>
      </c>
      <c r="N3405" s="56" t="str">
        <f t="shared" si="636"/>
        <v/>
      </c>
      <c r="O3405" s="56" t="str">
        <f t="shared" si="642"/>
        <v/>
      </c>
      <c r="P3405" s="56">
        <f>IF(ISERROR(IF($X$5=1,$Y$5,)),"",IF($X$5=1,$Y$5,))</f>
        <v>0</v>
      </c>
      <c r="Q3405" s="56">
        <f>IF(ISERROR(IF($X$6=1,$Y$6,)),"",IF($X$6=1,$Y$6,))</f>
        <v>10000</v>
      </c>
      <c r="R3405" s="56">
        <f>IF(ISERROR(IF($X$7=1,$Y$7,)),"",IF($X$7=1,$Y$7,))</f>
        <v>0</v>
      </c>
      <c r="S3405" s="56">
        <f>IF(ISERROR(IF($X$8=1,$Y$8,)),"",IF($X$8=1,$Y$8,))</f>
        <v>1000</v>
      </c>
      <c r="T3405" s="56">
        <f>IF(ISERROR(IF($X$9=1,$Y$9,)),"",IF($X$9=1,$Y$9,))</f>
        <v>500</v>
      </c>
      <c r="U3405" s="56">
        <f>IF(ISERROR(IF($X$10=1,$Y$10,)),"",IF($X$10=1,$Y$10,))</f>
        <v>500</v>
      </c>
    </row>
    <row r="3406" spans="1:21" x14ac:dyDescent="0.25">
      <c r="A3406" s="75">
        <f t="shared" si="637"/>
        <v>3402</v>
      </c>
      <c r="C3406" s="56" t="s">
        <v>2569</v>
      </c>
      <c r="E3406" s="56">
        <f t="shared" si="638"/>
        <v>3402</v>
      </c>
      <c r="F3406" s="76">
        <f t="shared" si="633"/>
        <v>126</v>
      </c>
      <c r="G3406" s="56" t="str">
        <f t="shared" si="639"/>
        <v/>
      </c>
      <c r="H3406" s="56">
        <f t="shared" si="640"/>
        <v>3402</v>
      </c>
      <c r="I3406" s="56">
        <f>IF(G3406="",0,IF(COUNTIF($G$5:G3406,G3406)=1,0,COUNTIF($G$5:G3406,G3406) )   )</f>
        <v>0</v>
      </c>
      <c r="J3406" s="56" t="str">
        <f t="shared" si="641"/>
        <v/>
      </c>
      <c r="K3406" s="56" t="str">
        <f t="shared" si="632"/>
        <v/>
      </c>
      <c r="L3406" s="56" t="str">
        <f t="shared" si="634"/>
        <v/>
      </c>
      <c r="M3406" s="56" t="str">
        <f t="shared" si="635"/>
        <v/>
      </c>
      <c r="N3406" s="56" t="str">
        <f t="shared" si="636"/>
        <v/>
      </c>
      <c r="O3406" s="56" t="str">
        <f t="shared" si="642"/>
        <v/>
      </c>
      <c r="P3406" s="56">
        <f>IF(ISERROR(IF($X$5=1,$Y$5,)),"",IF($X$5=1,$Y$5,))</f>
        <v>0</v>
      </c>
      <c r="Q3406" s="56">
        <f>IF(ISERROR(IF($X$6=1,$Y$6,)),"",IF($X$6=1,$Y$6,))</f>
        <v>10000</v>
      </c>
      <c r="R3406" s="56">
        <f>IF(ISERROR(IF($X$7=1,$Y$7,)),"",IF($X$7=1,$Y$7,))</f>
        <v>0</v>
      </c>
      <c r="S3406" s="56">
        <f>IF(ISERROR(IF($X$8=1,$Y$8,)),"",IF($X$8=1,$Y$8,))</f>
        <v>1000</v>
      </c>
      <c r="T3406" s="56">
        <f>IF(ISERROR(IF($X$9=1,$Y$9,)),"",IF($X$9=1,$Y$9,))</f>
        <v>500</v>
      </c>
      <c r="U3406" s="56">
        <f>IF(ISERROR(IF($X$10=1,$Y$10,)),"",IF($X$10=1,$Y$10,))</f>
        <v>500</v>
      </c>
    </row>
    <row r="3407" spans="1:21" x14ac:dyDescent="0.25">
      <c r="A3407" s="75">
        <f t="shared" si="637"/>
        <v>3403</v>
      </c>
      <c r="C3407" s="56" t="s">
        <v>6109</v>
      </c>
      <c r="E3407" s="56">
        <f t="shared" si="638"/>
        <v>3403</v>
      </c>
      <c r="F3407" s="76">
        <f t="shared" si="633"/>
        <v>126</v>
      </c>
      <c r="G3407" s="56" t="str">
        <f t="shared" si="639"/>
        <v/>
      </c>
      <c r="H3407" s="56">
        <f t="shared" si="640"/>
        <v>3403</v>
      </c>
      <c r="I3407" s="56">
        <f>IF(G3407="",0,IF(COUNTIF($G$5:G3407,G3407)=1,0,COUNTIF($G$5:G3407,G3407) )   )</f>
        <v>0</v>
      </c>
      <c r="J3407" s="56" t="str">
        <f t="shared" si="641"/>
        <v/>
      </c>
      <c r="K3407" s="56" t="str">
        <f t="shared" si="632"/>
        <v/>
      </c>
      <c r="L3407" s="56" t="str">
        <f t="shared" si="634"/>
        <v/>
      </c>
      <c r="M3407" s="56" t="str">
        <f t="shared" si="635"/>
        <v/>
      </c>
      <c r="N3407" s="56" t="str">
        <f t="shared" si="636"/>
        <v/>
      </c>
      <c r="O3407" s="56" t="str">
        <f t="shared" si="642"/>
        <v/>
      </c>
      <c r="P3407" s="56">
        <f>IF(ISERROR(IF($X$5=1,$Y$5,)),"",IF($X$5=1,$Y$5,))</f>
        <v>0</v>
      </c>
      <c r="Q3407" s="56">
        <f>IF(ISERROR(IF($X$6=1,$Y$6,)),"",IF($X$6=1,$Y$6,))</f>
        <v>10000</v>
      </c>
      <c r="R3407" s="56">
        <f>IF(ISERROR(IF($X$7=1,$Y$7,)),"",IF($X$7=1,$Y$7,))</f>
        <v>0</v>
      </c>
      <c r="S3407" s="56">
        <f>IF(ISERROR(IF($X$8=1,$Y$8,)),"",IF($X$8=1,$Y$8,))</f>
        <v>1000</v>
      </c>
      <c r="T3407" s="56">
        <f>IF(ISERROR(IF($X$9=1,$Y$9,)),"",IF($X$9=1,$Y$9,))</f>
        <v>500</v>
      </c>
      <c r="U3407" s="56">
        <f>IF(ISERROR(IF($X$10=1,$Y$10,)),"",IF($X$10=1,$Y$10,))</f>
        <v>500</v>
      </c>
    </row>
    <row r="3408" spans="1:21" x14ac:dyDescent="0.25">
      <c r="A3408" s="75">
        <f t="shared" si="637"/>
        <v>3404</v>
      </c>
      <c r="C3408" s="56" t="s">
        <v>2546</v>
      </c>
      <c r="E3408" s="56">
        <f t="shared" si="638"/>
        <v>3404</v>
      </c>
      <c r="F3408" s="76">
        <f t="shared" si="633"/>
        <v>126</v>
      </c>
      <c r="G3408" s="56" t="str">
        <f t="shared" si="639"/>
        <v/>
      </c>
      <c r="H3408" s="56">
        <f t="shared" si="640"/>
        <v>3404</v>
      </c>
      <c r="I3408" s="56">
        <f>IF(G3408="",0,IF(COUNTIF($G$5:G3408,G3408)=1,0,COUNTIF($G$5:G3408,G3408) )   )</f>
        <v>0</v>
      </c>
      <c r="J3408" s="56" t="str">
        <f t="shared" si="641"/>
        <v/>
      </c>
      <c r="K3408" s="56" t="str">
        <f t="shared" si="632"/>
        <v/>
      </c>
      <c r="L3408" s="56" t="str">
        <f t="shared" si="634"/>
        <v/>
      </c>
      <c r="M3408" s="56" t="str">
        <f t="shared" si="635"/>
        <v/>
      </c>
      <c r="N3408" s="56" t="str">
        <f t="shared" si="636"/>
        <v/>
      </c>
      <c r="O3408" s="56" t="str">
        <f t="shared" si="642"/>
        <v/>
      </c>
      <c r="P3408" s="56">
        <f>IF(ISERROR(IF($X$5=1,$Y$5,)),"",IF($X$5=1,$Y$5,))</f>
        <v>0</v>
      </c>
      <c r="Q3408" s="56">
        <f>IF(ISERROR(IF($X$6=1,$Y$6,)),"",IF($X$6=1,$Y$6,))</f>
        <v>10000</v>
      </c>
      <c r="R3408" s="56">
        <f>IF(ISERROR(IF($X$7=1,$Y$7,)),"",IF($X$7=1,$Y$7,))</f>
        <v>0</v>
      </c>
      <c r="S3408" s="56">
        <f>IF(ISERROR(IF($X$8=1,$Y$8,)),"",IF($X$8=1,$Y$8,))</f>
        <v>1000</v>
      </c>
      <c r="T3408" s="56">
        <f>IF(ISERROR(IF($X$9=1,$Y$9,)),"",IF($X$9=1,$Y$9,))</f>
        <v>500</v>
      </c>
      <c r="U3408" s="56">
        <f>IF(ISERROR(IF($X$10=1,$Y$10,)),"",IF($X$10=1,$Y$10,))</f>
        <v>500</v>
      </c>
    </row>
    <row r="3409" spans="1:21" x14ac:dyDescent="0.25">
      <c r="A3409" s="75">
        <f t="shared" si="637"/>
        <v>3405</v>
      </c>
      <c r="C3409" s="56" t="s">
        <v>3021</v>
      </c>
      <c r="E3409" s="56">
        <f t="shared" si="638"/>
        <v>3405</v>
      </c>
      <c r="F3409" s="76">
        <f t="shared" si="633"/>
        <v>126</v>
      </c>
      <c r="G3409" s="56" t="str">
        <f t="shared" si="639"/>
        <v/>
      </c>
      <c r="H3409" s="56">
        <f t="shared" si="640"/>
        <v>3405</v>
      </c>
      <c r="I3409" s="56">
        <f>IF(G3409="",0,IF(COUNTIF($G$5:G3409,G3409)=1,0,COUNTIF($G$5:G3409,G3409) )   )</f>
        <v>0</v>
      </c>
      <c r="J3409" s="56" t="str">
        <f t="shared" si="641"/>
        <v/>
      </c>
      <c r="K3409" s="56" t="str">
        <f t="shared" si="632"/>
        <v/>
      </c>
      <c r="L3409" s="56" t="str">
        <f t="shared" si="634"/>
        <v/>
      </c>
      <c r="M3409" s="56" t="str">
        <f t="shared" si="635"/>
        <v/>
      </c>
      <c r="N3409" s="56" t="str">
        <f t="shared" si="636"/>
        <v/>
      </c>
      <c r="O3409" s="56" t="str">
        <f t="shared" si="642"/>
        <v/>
      </c>
      <c r="P3409" s="56">
        <f>IF(ISERROR(IF($X$5=1,$Y$5,)),"",IF($X$5=1,$Y$5,))</f>
        <v>0</v>
      </c>
      <c r="Q3409" s="56">
        <f>IF(ISERROR(IF($X$6=1,$Y$6,)),"",IF($X$6=1,$Y$6,))</f>
        <v>10000</v>
      </c>
      <c r="R3409" s="56">
        <f>IF(ISERROR(IF($X$7=1,$Y$7,)),"",IF($X$7=1,$Y$7,))</f>
        <v>0</v>
      </c>
      <c r="S3409" s="56">
        <f>IF(ISERROR(IF($X$8=1,$Y$8,)),"",IF($X$8=1,$Y$8,))</f>
        <v>1000</v>
      </c>
      <c r="T3409" s="56">
        <f>IF(ISERROR(IF($X$9=1,$Y$9,)),"",IF($X$9=1,$Y$9,))</f>
        <v>500</v>
      </c>
      <c r="U3409" s="56">
        <f>IF(ISERROR(IF($X$10=1,$Y$10,)),"",IF($X$10=1,$Y$10,))</f>
        <v>500</v>
      </c>
    </row>
    <row r="3410" spans="1:21" x14ac:dyDescent="0.25">
      <c r="A3410" s="75">
        <f t="shared" si="637"/>
        <v>3406</v>
      </c>
      <c r="C3410" s="56" t="s">
        <v>6318</v>
      </c>
      <c r="E3410" s="56">
        <f t="shared" si="638"/>
        <v>3406</v>
      </c>
      <c r="F3410" s="76">
        <f t="shared" si="633"/>
        <v>126</v>
      </c>
      <c r="G3410" s="56" t="str">
        <f t="shared" si="639"/>
        <v/>
      </c>
      <c r="H3410" s="56">
        <f t="shared" si="640"/>
        <v>3406</v>
      </c>
      <c r="I3410" s="56">
        <f>IF(G3410="",0,IF(COUNTIF($G$5:G3410,G3410)=1,0,COUNTIF($G$5:G3410,G3410) )   )</f>
        <v>0</v>
      </c>
      <c r="J3410" s="56" t="str">
        <f t="shared" si="641"/>
        <v/>
      </c>
      <c r="K3410" s="56" t="str">
        <f t="shared" si="632"/>
        <v/>
      </c>
      <c r="L3410" s="56" t="str">
        <f t="shared" si="634"/>
        <v/>
      </c>
      <c r="M3410" s="56" t="str">
        <f t="shared" si="635"/>
        <v/>
      </c>
      <c r="N3410" s="56" t="str">
        <f t="shared" si="636"/>
        <v/>
      </c>
      <c r="O3410" s="56" t="str">
        <f t="shared" si="642"/>
        <v/>
      </c>
      <c r="P3410" s="56">
        <f>IF(ISERROR(IF($X$5=1,$Y$5,)),"",IF($X$5=1,$Y$5,))</f>
        <v>0</v>
      </c>
      <c r="Q3410" s="56">
        <f>IF(ISERROR(IF($X$6=1,$Y$6,)),"",IF($X$6=1,$Y$6,))</f>
        <v>10000</v>
      </c>
      <c r="R3410" s="56">
        <f>IF(ISERROR(IF($X$7=1,$Y$7,)),"",IF($X$7=1,$Y$7,))</f>
        <v>0</v>
      </c>
      <c r="S3410" s="56">
        <f>IF(ISERROR(IF($X$8=1,$Y$8,)),"",IF($X$8=1,$Y$8,))</f>
        <v>1000</v>
      </c>
      <c r="T3410" s="56">
        <f>IF(ISERROR(IF($X$9=1,$Y$9,)),"",IF($X$9=1,$Y$9,))</f>
        <v>500</v>
      </c>
      <c r="U3410" s="56">
        <f>IF(ISERROR(IF($X$10=1,$Y$10,)),"",IF($X$10=1,$Y$10,))</f>
        <v>500</v>
      </c>
    </row>
    <row r="3411" spans="1:21" x14ac:dyDescent="0.25">
      <c r="A3411" s="75">
        <f t="shared" si="637"/>
        <v>3407</v>
      </c>
      <c r="C3411" s="56" t="s">
        <v>2525</v>
      </c>
      <c r="E3411" s="56">
        <f t="shared" si="638"/>
        <v>3407</v>
      </c>
      <c r="F3411" s="76">
        <f t="shared" si="633"/>
        <v>126</v>
      </c>
      <c r="G3411" s="56" t="str">
        <f t="shared" si="639"/>
        <v/>
      </c>
      <c r="H3411" s="56">
        <f t="shared" si="640"/>
        <v>3407</v>
      </c>
      <c r="I3411" s="56">
        <f>IF(G3411="",0,IF(COUNTIF($G$5:G3411,G3411)=1,0,COUNTIF($G$5:G3411,G3411) )   )</f>
        <v>0</v>
      </c>
      <c r="J3411" s="56" t="str">
        <f t="shared" si="641"/>
        <v/>
      </c>
      <c r="K3411" s="56" t="str">
        <f t="shared" si="632"/>
        <v/>
      </c>
      <c r="L3411" s="56" t="str">
        <f t="shared" si="634"/>
        <v/>
      </c>
      <c r="M3411" s="56" t="str">
        <f t="shared" si="635"/>
        <v/>
      </c>
      <c r="N3411" s="56" t="str">
        <f t="shared" si="636"/>
        <v/>
      </c>
      <c r="O3411" s="56" t="str">
        <f t="shared" si="642"/>
        <v/>
      </c>
      <c r="P3411" s="56">
        <f>IF(ISERROR(IF($X$5=1,$Y$5,)),"",IF($X$5=1,$Y$5,))</f>
        <v>0</v>
      </c>
      <c r="Q3411" s="56">
        <f>IF(ISERROR(IF($X$6=1,$Y$6,)),"",IF($X$6=1,$Y$6,))</f>
        <v>10000</v>
      </c>
      <c r="R3411" s="56">
        <f>IF(ISERROR(IF($X$7=1,$Y$7,)),"",IF($X$7=1,$Y$7,))</f>
        <v>0</v>
      </c>
      <c r="S3411" s="56">
        <f>IF(ISERROR(IF($X$8=1,$Y$8,)),"",IF($X$8=1,$Y$8,))</f>
        <v>1000</v>
      </c>
      <c r="T3411" s="56">
        <f>IF(ISERROR(IF($X$9=1,$Y$9,)),"",IF($X$9=1,$Y$9,))</f>
        <v>500</v>
      </c>
      <c r="U3411" s="56">
        <f>IF(ISERROR(IF($X$10=1,$Y$10,)),"",IF($X$10=1,$Y$10,))</f>
        <v>500</v>
      </c>
    </row>
    <row r="3412" spans="1:21" x14ac:dyDescent="0.25">
      <c r="A3412" s="75">
        <f t="shared" si="637"/>
        <v>3408</v>
      </c>
      <c r="C3412" s="56" t="s">
        <v>2526</v>
      </c>
      <c r="E3412" s="56">
        <f t="shared" si="638"/>
        <v>3408</v>
      </c>
      <c r="F3412" s="76">
        <f t="shared" si="633"/>
        <v>126</v>
      </c>
      <c r="G3412" s="56" t="str">
        <f t="shared" si="639"/>
        <v/>
      </c>
      <c r="H3412" s="56">
        <f t="shared" si="640"/>
        <v>3408</v>
      </c>
      <c r="I3412" s="56">
        <f>IF(G3412="",0,IF(COUNTIF($G$5:G3412,G3412)=1,0,COUNTIF($G$5:G3412,G3412) )   )</f>
        <v>0</v>
      </c>
      <c r="J3412" s="56" t="str">
        <f t="shared" si="641"/>
        <v/>
      </c>
      <c r="K3412" s="56" t="str">
        <f t="shared" si="632"/>
        <v/>
      </c>
      <c r="L3412" s="56" t="str">
        <f t="shared" si="634"/>
        <v/>
      </c>
      <c r="M3412" s="56" t="str">
        <f t="shared" si="635"/>
        <v/>
      </c>
      <c r="N3412" s="56" t="str">
        <f t="shared" si="636"/>
        <v/>
      </c>
      <c r="O3412" s="56" t="str">
        <f t="shared" si="642"/>
        <v/>
      </c>
      <c r="P3412" s="56">
        <f>IF(ISERROR(IF($X$5=1,$Y$5,)),"",IF($X$5=1,$Y$5,))</f>
        <v>0</v>
      </c>
      <c r="Q3412" s="56">
        <f>IF(ISERROR(IF($X$6=1,$Y$6,)),"",IF($X$6=1,$Y$6,))</f>
        <v>10000</v>
      </c>
      <c r="R3412" s="56">
        <f>IF(ISERROR(IF($X$7=1,$Y$7,)),"",IF($X$7=1,$Y$7,))</f>
        <v>0</v>
      </c>
      <c r="S3412" s="56">
        <f>IF(ISERROR(IF($X$8=1,$Y$8,)),"",IF($X$8=1,$Y$8,))</f>
        <v>1000</v>
      </c>
      <c r="T3412" s="56">
        <f>IF(ISERROR(IF($X$9=1,$Y$9,)),"",IF($X$9=1,$Y$9,))</f>
        <v>500</v>
      </c>
      <c r="U3412" s="56">
        <f>IF(ISERROR(IF($X$10=1,$Y$10,)),"",IF($X$10=1,$Y$10,))</f>
        <v>500</v>
      </c>
    </row>
    <row r="3413" spans="1:21" x14ac:dyDescent="0.25">
      <c r="A3413" s="75">
        <f t="shared" si="637"/>
        <v>3409</v>
      </c>
      <c r="C3413" s="56" t="s">
        <v>2527</v>
      </c>
      <c r="E3413" s="56">
        <f t="shared" si="638"/>
        <v>3409</v>
      </c>
      <c r="F3413" s="76">
        <f t="shared" si="633"/>
        <v>126</v>
      </c>
      <c r="G3413" s="56" t="str">
        <f t="shared" si="639"/>
        <v/>
      </c>
      <c r="H3413" s="56">
        <f t="shared" si="640"/>
        <v>3409</v>
      </c>
      <c r="I3413" s="56">
        <f>IF(G3413="",0,IF(COUNTIF($G$5:G3413,G3413)=1,0,COUNTIF($G$5:G3413,G3413) )   )</f>
        <v>0</v>
      </c>
      <c r="J3413" s="56" t="str">
        <f t="shared" si="641"/>
        <v/>
      </c>
      <c r="K3413" s="56" t="str">
        <f t="shared" si="632"/>
        <v/>
      </c>
      <c r="L3413" s="56" t="str">
        <f t="shared" si="634"/>
        <v/>
      </c>
      <c r="M3413" s="56" t="str">
        <f t="shared" si="635"/>
        <v/>
      </c>
      <c r="N3413" s="56" t="str">
        <f t="shared" si="636"/>
        <v/>
      </c>
      <c r="O3413" s="56" t="str">
        <f t="shared" si="642"/>
        <v/>
      </c>
      <c r="P3413" s="56">
        <f>IF(ISERROR(IF($X$5=1,$Y$5,)),"",IF($X$5=1,$Y$5,))</f>
        <v>0</v>
      </c>
      <c r="Q3413" s="56">
        <f>IF(ISERROR(IF($X$6=1,$Y$6,)),"",IF($X$6=1,$Y$6,))</f>
        <v>10000</v>
      </c>
      <c r="R3413" s="56">
        <f>IF(ISERROR(IF($X$7=1,$Y$7,)),"",IF($X$7=1,$Y$7,))</f>
        <v>0</v>
      </c>
      <c r="S3413" s="56">
        <f>IF(ISERROR(IF($X$8=1,$Y$8,)),"",IF($X$8=1,$Y$8,))</f>
        <v>1000</v>
      </c>
      <c r="T3413" s="56">
        <f>IF(ISERROR(IF($X$9=1,$Y$9,)),"",IF($X$9=1,$Y$9,))</f>
        <v>500</v>
      </c>
      <c r="U3413" s="56">
        <f>IF(ISERROR(IF($X$10=1,$Y$10,)),"",IF($X$10=1,$Y$10,))</f>
        <v>500</v>
      </c>
    </row>
    <row r="3414" spans="1:21" x14ac:dyDescent="0.25">
      <c r="A3414" s="75">
        <f t="shared" si="637"/>
        <v>3410</v>
      </c>
      <c r="C3414" s="56" t="s">
        <v>6066</v>
      </c>
      <c r="E3414" s="56">
        <f t="shared" si="638"/>
        <v>3410</v>
      </c>
      <c r="F3414" s="76">
        <f t="shared" si="633"/>
        <v>126</v>
      </c>
      <c r="G3414" s="56" t="str">
        <f t="shared" si="639"/>
        <v/>
      </c>
      <c r="H3414" s="56">
        <f t="shared" si="640"/>
        <v>3410</v>
      </c>
      <c r="I3414" s="56">
        <f>IF(G3414="",0,IF(COUNTIF($G$5:G3414,G3414)=1,0,COUNTIF($G$5:G3414,G3414) )   )</f>
        <v>0</v>
      </c>
      <c r="J3414" s="56" t="str">
        <f t="shared" si="641"/>
        <v/>
      </c>
      <c r="K3414" s="56" t="str">
        <f t="shared" si="632"/>
        <v/>
      </c>
      <c r="L3414" s="56" t="str">
        <f t="shared" si="634"/>
        <v/>
      </c>
      <c r="M3414" s="56" t="str">
        <f t="shared" si="635"/>
        <v/>
      </c>
      <c r="N3414" s="56" t="str">
        <f t="shared" si="636"/>
        <v/>
      </c>
      <c r="O3414" s="56" t="str">
        <f t="shared" si="642"/>
        <v/>
      </c>
      <c r="P3414" s="56">
        <f>IF(ISERROR(IF($X$5=1,$Y$5,)),"",IF($X$5=1,$Y$5,))</f>
        <v>0</v>
      </c>
      <c r="Q3414" s="56">
        <f>IF(ISERROR(IF($X$6=1,$Y$6,)),"",IF($X$6=1,$Y$6,))</f>
        <v>10000</v>
      </c>
      <c r="R3414" s="56">
        <f>IF(ISERROR(IF($X$7=1,$Y$7,)),"",IF($X$7=1,$Y$7,))</f>
        <v>0</v>
      </c>
      <c r="S3414" s="56">
        <f>IF(ISERROR(IF($X$8=1,$Y$8,)),"",IF($X$8=1,$Y$8,))</f>
        <v>1000</v>
      </c>
      <c r="T3414" s="56">
        <f>IF(ISERROR(IF($X$9=1,$Y$9,)),"",IF($X$9=1,$Y$9,))</f>
        <v>500</v>
      </c>
      <c r="U3414" s="56">
        <f>IF(ISERROR(IF($X$10=1,$Y$10,)),"",IF($X$10=1,$Y$10,))</f>
        <v>500</v>
      </c>
    </row>
    <row r="3415" spans="1:21" x14ac:dyDescent="0.25">
      <c r="A3415" s="75">
        <f t="shared" si="637"/>
        <v>3411</v>
      </c>
      <c r="C3415" s="56" t="s">
        <v>2529</v>
      </c>
      <c r="E3415" s="56">
        <f t="shared" si="638"/>
        <v>3411</v>
      </c>
      <c r="F3415" s="76">
        <f t="shared" si="633"/>
        <v>126</v>
      </c>
      <c r="G3415" s="56" t="str">
        <f t="shared" si="639"/>
        <v/>
      </c>
      <c r="H3415" s="56">
        <f t="shared" si="640"/>
        <v>3411</v>
      </c>
      <c r="I3415" s="56">
        <f>IF(G3415="",0,IF(COUNTIF($G$5:G3415,G3415)=1,0,COUNTIF($G$5:G3415,G3415) )   )</f>
        <v>0</v>
      </c>
      <c r="J3415" s="56" t="str">
        <f t="shared" si="641"/>
        <v/>
      </c>
      <c r="K3415" s="56" t="str">
        <f t="shared" si="632"/>
        <v/>
      </c>
      <c r="L3415" s="56" t="str">
        <f t="shared" si="634"/>
        <v/>
      </c>
      <c r="M3415" s="56" t="str">
        <f t="shared" si="635"/>
        <v/>
      </c>
      <c r="N3415" s="56" t="str">
        <f t="shared" si="636"/>
        <v/>
      </c>
      <c r="O3415" s="56" t="str">
        <f t="shared" si="642"/>
        <v/>
      </c>
      <c r="P3415" s="56">
        <f>IF(ISERROR(IF($X$5=1,$Y$5,)),"",IF($X$5=1,$Y$5,))</f>
        <v>0</v>
      </c>
      <c r="Q3415" s="56">
        <f>IF(ISERROR(IF($X$6=1,$Y$6,)),"",IF($X$6=1,$Y$6,))</f>
        <v>10000</v>
      </c>
      <c r="R3415" s="56">
        <f>IF(ISERROR(IF($X$7=1,$Y$7,)),"",IF($X$7=1,$Y$7,))</f>
        <v>0</v>
      </c>
      <c r="S3415" s="56">
        <f>IF(ISERROR(IF($X$8=1,$Y$8,)),"",IF($X$8=1,$Y$8,))</f>
        <v>1000</v>
      </c>
      <c r="T3415" s="56">
        <f>IF(ISERROR(IF($X$9=1,$Y$9,)),"",IF($X$9=1,$Y$9,))</f>
        <v>500</v>
      </c>
      <c r="U3415" s="56">
        <f>IF(ISERROR(IF($X$10=1,$Y$10,)),"",IF($X$10=1,$Y$10,))</f>
        <v>500</v>
      </c>
    </row>
    <row r="3416" spans="1:21" x14ac:dyDescent="0.25">
      <c r="A3416" s="75">
        <f t="shared" si="637"/>
        <v>3412</v>
      </c>
      <c r="C3416" s="56" t="s">
        <v>2518</v>
      </c>
      <c r="E3416" s="56">
        <f t="shared" si="638"/>
        <v>3412</v>
      </c>
      <c r="F3416" s="76">
        <f t="shared" si="633"/>
        <v>126</v>
      </c>
      <c r="G3416" s="56" t="str">
        <f t="shared" si="639"/>
        <v/>
      </c>
      <c r="H3416" s="56">
        <f t="shared" si="640"/>
        <v>3412</v>
      </c>
      <c r="I3416" s="56">
        <f>IF(G3416="",0,IF(COUNTIF($G$5:G3416,G3416)=1,0,COUNTIF($G$5:G3416,G3416) )   )</f>
        <v>0</v>
      </c>
      <c r="J3416" s="56" t="str">
        <f t="shared" si="641"/>
        <v/>
      </c>
      <c r="K3416" s="56" t="str">
        <f t="shared" si="632"/>
        <v/>
      </c>
      <c r="L3416" s="56" t="str">
        <f t="shared" si="634"/>
        <v/>
      </c>
      <c r="M3416" s="56" t="str">
        <f t="shared" si="635"/>
        <v/>
      </c>
      <c r="N3416" s="56" t="str">
        <f t="shared" si="636"/>
        <v/>
      </c>
      <c r="O3416" s="56" t="str">
        <f t="shared" si="642"/>
        <v/>
      </c>
      <c r="P3416" s="56">
        <f>IF(ISERROR(IF($X$5=1,$Y$5,)),"",IF($X$5=1,$Y$5,))</f>
        <v>0</v>
      </c>
      <c r="Q3416" s="56">
        <f>IF(ISERROR(IF($X$6=1,$Y$6,)),"",IF($X$6=1,$Y$6,))</f>
        <v>10000</v>
      </c>
      <c r="R3416" s="56">
        <f>IF(ISERROR(IF($X$7=1,$Y$7,)),"",IF($X$7=1,$Y$7,))</f>
        <v>0</v>
      </c>
      <c r="S3416" s="56">
        <f>IF(ISERROR(IF($X$8=1,$Y$8,)),"",IF($X$8=1,$Y$8,))</f>
        <v>1000</v>
      </c>
      <c r="T3416" s="56">
        <f>IF(ISERROR(IF($X$9=1,$Y$9,)),"",IF($X$9=1,$Y$9,))</f>
        <v>500</v>
      </c>
      <c r="U3416" s="56">
        <f>IF(ISERROR(IF($X$10=1,$Y$10,)),"",IF($X$10=1,$Y$10,))</f>
        <v>500</v>
      </c>
    </row>
    <row r="3417" spans="1:21" x14ac:dyDescent="0.25">
      <c r="A3417" s="75">
        <f t="shared" si="637"/>
        <v>3413</v>
      </c>
      <c r="D3417" s="56" t="s">
        <v>2573</v>
      </c>
      <c r="E3417" s="56">
        <f t="shared" si="638"/>
        <v>3413</v>
      </c>
      <c r="F3417" s="76">
        <f t="shared" si="633"/>
        <v>126</v>
      </c>
      <c r="G3417" s="56" t="str">
        <f t="shared" si="639"/>
        <v>LOK.InstrumentServiseModule</v>
      </c>
      <c r="H3417" s="56">
        <f t="shared" si="640"/>
        <v>3413</v>
      </c>
      <c r="I3417" s="56">
        <f>IF(G3417="",0,IF(COUNTIF($G$5:G3417,G3417)=1,0,COUNTIF($G$5:G3417,G3417) )   )</f>
        <v>0</v>
      </c>
      <c r="J3417" s="56" t="str">
        <f t="shared" si="641"/>
        <v/>
      </c>
      <c r="K3417" s="56" t="str">
        <f t="shared" si="632"/>
        <v/>
      </c>
      <c r="L3417" s="56" t="str">
        <f t="shared" si="634"/>
        <v/>
      </c>
      <c r="M3417" s="56" t="str">
        <f t="shared" si="635"/>
        <v/>
      </c>
      <c r="N3417" s="56" t="str">
        <f t="shared" si="636"/>
        <v/>
      </c>
      <c r="O3417" s="56" t="str">
        <f t="shared" si="642"/>
        <v/>
      </c>
      <c r="P3417" s="56">
        <f>IF(ISERROR(IF($X$5=1,$Y$5,)),"",IF($X$5=1,$Y$5,))</f>
        <v>0</v>
      </c>
      <c r="Q3417" s="56">
        <f>IF(ISERROR(IF($X$6=1,$Y$6,)),"",IF($X$6=1,$Y$6,))</f>
        <v>10000</v>
      </c>
      <c r="R3417" s="56">
        <f>IF(ISERROR(IF($X$7=1,$Y$7,)),"",IF($X$7=1,$Y$7,))</f>
        <v>0</v>
      </c>
      <c r="S3417" s="56">
        <f>IF(ISERROR(IF($X$8=1,$Y$8,)),"",IF($X$8=1,$Y$8,))</f>
        <v>1000</v>
      </c>
      <c r="T3417" s="56">
        <f>IF(ISERROR(IF($X$9=1,$Y$9,)),"",IF($X$9=1,$Y$9,))</f>
        <v>500</v>
      </c>
      <c r="U3417" s="56">
        <f>IF(ISERROR(IF($X$10=1,$Y$10,)),"",IF($X$10=1,$Y$10,))</f>
        <v>500</v>
      </c>
    </row>
    <row r="3418" spans="1:21" x14ac:dyDescent="0.25">
      <c r="A3418" s="75">
        <f t="shared" si="637"/>
        <v>3414</v>
      </c>
      <c r="D3418" s="56" t="s">
        <v>2574</v>
      </c>
      <c r="E3418" s="56">
        <f t="shared" si="638"/>
        <v>3414</v>
      </c>
      <c r="F3418" s="76">
        <f t="shared" si="633"/>
        <v>126</v>
      </c>
      <c r="G3418" s="56" t="str">
        <f t="shared" si="639"/>
        <v>LOK.Dockingmechanism</v>
      </c>
      <c r="H3418" s="56">
        <f t="shared" si="640"/>
        <v>3414</v>
      </c>
      <c r="I3418" s="56">
        <f>IF(G3418="",0,IF(COUNTIF($G$5:G3418,G3418)=1,0,COUNTIF($G$5:G3418,G3418) )   )</f>
        <v>0</v>
      </c>
      <c r="J3418" s="56" t="str">
        <f t="shared" si="641"/>
        <v/>
      </c>
      <c r="K3418" s="56" t="str">
        <f t="shared" si="632"/>
        <v/>
      </c>
      <c r="L3418" s="56" t="str">
        <f t="shared" si="634"/>
        <v/>
      </c>
      <c r="M3418" s="56" t="str">
        <f t="shared" si="635"/>
        <v/>
      </c>
      <c r="N3418" s="56" t="str">
        <f t="shared" si="636"/>
        <v/>
      </c>
      <c r="O3418" s="56" t="str">
        <f t="shared" si="642"/>
        <v/>
      </c>
      <c r="P3418" s="56">
        <f>IF(ISERROR(IF($X$5=1,$Y$5,)),"",IF($X$5=1,$Y$5,))</f>
        <v>0</v>
      </c>
      <c r="Q3418" s="56">
        <f>IF(ISERROR(IF($X$6=1,$Y$6,)),"",IF($X$6=1,$Y$6,))</f>
        <v>10000</v>
      </c>
      <c r="R3418" s="56">
        <f>IF(ISERROR(IF($X$7=1,$Y$7,)),"",IF($X$7=1,$Y$7,))</f>
        <v>0</v>
      </c>
      <c r="S3418" s="56">
        <f>IF(ISERROR(IF($X$8=1,$Y$8,)),"",IF($X$8=1,$Y$8,))</f>
        <v>1000</v>
      </c>
      <c r="T3418" s="56">
        <f>IF(ISERROR(IF($X$9=1,$Y$9,)),"",IF($X$9=1,$Y$9,))</f>
        <v>500</v>
      </c>
      <c r="U3418" s="56">
        <f>IF(ISERROR(IF($X$10=1,$Y$10,)),"",IF($X$10=1,$Y$10,))</f>
        <v>500</v>
      </c>
    </row>
    <row r="3419" spans="1:21" x14ac:dyDescent="0.25">
      <c r="A3419" s="75">
        <f t="shared" si="637"/>
        <v>3415</v>
      </c>
      <c r="D3419" s="56" t="s">
        <v>2575</v>
      </c>
      <c r="E3419" s="56">
        <f t="shared" si="638"/>
        <v>3415</v>
      </c>
      <c r="F3419" s="76">
        <f t="shared" si="633"/>
        <v>126</v>
      </c>
      <c r="G3419" s="56" t="str">
        <f t="shared" si="639"/>
        <v>LOK.Orbitalmodule</v>
      </c>
      <c r="H3419" s="56">
        <f t="shared" si="640"/>
        <v>3415</v>
      </c>
      <c r="I3419" s="56">
        <f>IF(G3419="",0,IF(COUNTIF($G$5:G3419,G3419)=1,0,COUNTIF($G$5:G3419,G3419) )   )</f>
        <v>0</v>
      </c>
      <c r="J3419" s="56" t="str">
        <f t="shared" si="641"/>
        <v/>
      </c>
      <c r="K3419" s="56" t="str">
        <f t="shared" si="632"/>
        <v/>
      </c>
      <c r="L3419" s="56" t="str">
        <f t="shared" si="634"/>
        <v/>
      </c>
      <c r="M3419" s="56" t="str">
        <f t="shared" si="635"/>
        <v/>
      </c>
      <c r="N3419" s="56" t="str">
        <f t="shared" si="636"/>
        <v/>
      </c>
      <c r="O3419" s="56" t="str">
        <f t="shared" si="642"/>
        <v/>
      </c>
      <c r="P3419" s="56">
        <f>IF(ISERROR(IF($X$5=1,$Y$5,)),"",IF($X$5=1,$Y$5,))</f>
        <v>0</v>
      </c>
      <c r="Q3419" s="56">
        <f>IF(ISERROR(IF($X$6=1,$Y$6,)),"",IF($X$6=1,$Y$6,))</f>
        <v>10000</v>
      </c>
      <c r="R3419" s="56">
        <f>IF(ISERROR(IF($X$7=1,$Y$7,)),"",IF($X$7=1,$Y$7,))</f>
        <v>0</v>
      </c>
      <c r="S3419" s="56">
        <f>IF(ISERROR(IF($X$8=1,$Y$8,)),"",IF($X$8=1,$Y$8,))</f>
        <v>1000</v>
      </c>
      <c r="T3419" s="56">
        <f>IF(ISERROR(IF($X$9=1,$Y$9,)),"",IF($X$9=1,$Y$9,))</f>
        <v>500</v>
      </c>
      <c r="U3419" s="56">
        <f>IF(ISERROR(IF($X$10=1,$Y$10,)),"",IF($X$10=1,$Y$10,))</f>
        <v>500</v>
      </c>
    </row>
    <row r="3420" spans="1:21" x14ac:dyDescent="0.25">
      <c r="A3420" s="75">
        <f t="shared" si="637"/>
        <v>3416</v>
      </c>
      <c r="D3420" s="56" t="s">
        <v>2576</v>
      </c>
      <c r="E3420" s="56">
        <f t="shared" si="638"/>
        <v>3416</v>
      </c>
      <c r="F3420" s="76">
        <f t="shared" si="633"/>
        <v>126</v>
      </c>
      <c r="G3420" s="56" t="str">
        <f t="shared" si="639"/>
        <v>LOK.DescentModule</v>
      </c>
      <c r="H3420" s="56">
        <f t="shared" si="640"/>
        <v>3416</v>
      </c>
      <c r="I3420" s="56">
        <f>IF(G3420="",0,IF(COUNTIF($G$5:G3420,G3420)=1,0,COUNTIF($G$5:G3420,G3420) )   )</f>
        <v>0</v>
      </c>
      <c r="J3420" s="56" t="str">
        <f t="shared" si="641"/>
        <v/>
      </c>
      <c r="K3420" s="56" t="str">
        <f t="shared" si="632"/>
        <v/>
      </c>
      <c r="L3420" s="56" t="str">
        <f t="shared" si="634"/>
        <v/>
      </c>
      <c r="M3420" s="56" t="str">
        <f t="shared" si="635"/>
        <v/>
      </c>
      <c r="N3420" s="56" t="str">
        <f t="shared" si="636"/>
        <v/>
      </c>
      <c r="O3420" s="56" t="str">
        <f t="shared" si="642"/>
        <v/>
      </c>
      <c r="P3420" s="56">
        <f>IF(ISERROR(IF($X$5=1,$Y$5,)),"",IF($X$5=1,$Y$5,))</f>
        <v>0</v>
      </c>
      <c r="Q3420" s="56">
        <f>IF(ISERROR(IF($X$6=1,$Y$6,)),"",IF($X$6=1,$Y$6,))</f>
        <v>10000</v>
      </c>
      <c r="R3420" s="56">
        <f>IF(ISERROR(IF($X$7=1,$Y$7,)),"",IF($X$7=1,$Y$7,))</f>
        <v>0</v>
      </c>
      <c r="S3420" s="56">
        <f>IF(ISERROR(IF($X$8=1,$Y$8,)),"",IF($X$8=1,$Y$8,))</f>
        <v>1000</v>
      </c>
      <c r="T3420" s="56">
        <f>IF(ISERROR(IF($X$9=1,$Y$9,)),"",IF($X$9=1,$Y$9,))</f>
        <v>500</v>
      </c>
      <c r="U3420" s="56">
        <f>IF(ISERROR(IF($X$10=1,$Y$10,)),"",IF($X$10=1,$Y$10,))</f>
        <v>500</v>
      </c>
    </row>
    <row r="3421" spans="1:21" x14ac:dyDescent="0.25">
      <c r="A3421" s="75">
        <f t="shared" si="637"/>
        <v>3417</v>
      </c>
      <c r="D3421" s="56" t="s">
        <v>2577</v>
      </c>
      <c r="E3421" s="56">
        <f t="shared" si="638"/>
        <v>3417</v>
      </c>
      <c r="F3421" s="76">
        <f t="shared" si="633"/>
        <v>126</v>
      </c>
      <c r="G3421" s="56" t="str">
        <f t="shared" si="639"/>
        <v>LOK.Parachute</v>
      </c>
      <c r="H3421" s="56">
        <f t="shared" si="640"/>
        <v>3417</v>
      </c>
      <c r="I3421" s="56">
        <f>IF(G3421="",0,IF(COUNTIF($G$5:G3421,G3421)=1,0,COUNTIF($G$5:G3421,G3421) )   )</f>
        <v>0</v>
      </c>
      <c r="J3421" s="56" t="str">
        <f t="shared" si="641"/>
        <v/>
      </c>
      <c r="K3421" s="56" t="str">
        <f t="shared" si="632"/>
        <v/>
      </c>
      <c r="L3421" s="56" t="str">
        <f t="shared" si="634"/>
        <v/>
      </c>
      <c r="M3421" s="56" t="str">
        <f t="shared" si="635"/>
        <v/>
      </c>
      <c r="N3421" s="56" t="str">
        <f t="shared" si="636"/>
        <v/>
      </c>
      <c r="O3421" s="56" t="str">
        <f t="shared" si="642"/>
        <v/>
      </c>
      <c r="P3421" s="56">
        <f>IF(ISERROR(IF($X$5=1,$Y$5,)),"",IF($X$5=1,$Y$5,))</f>
        <v>0</v>
      </c>
      <c r="Q3421" s="56">
        <f>IF(ISERROR(IF($X$6=1,$Y$6,)),"",IF($X$6=1,$Y$6,))</f>
        <v>10000</v>
      </c>
      <c r="R3421" s="56">
        <f>IF(ISERROR(IF($X$7=1,$Y$7,)),"",IF($X$7=1,$Y$7,))</f>
        <v>0</v>
      </c>
      <c r="S3421" s="56">
        <f>IF(ISERROR(IF($X$8=1,$Y$8,)),"",IF($X$8=1,$Y$8,))</f>
        <v>1000</v>
      </c>
      <c r="T3421" s="56">
        <f>IF(ISERROR(IF($X$9=1,$Y$9,)),"",IF($X$9=1,$Y$9,))</f>
        <v>500</v>
      </c>
      <c r="U3421" s="56">
        <f>IF(ISERROR(IF($X$10=1,$Y$10,)),"",IF($X$10=1,$Y$10,))</f>
        <v>500</v>
      </c>
    </row>
    <row r="3422" spans="1:21" x14ac:dyDescent="0.25">
      <c r="A3422" s="75">
        <f t="shared" si="637"/>
        <v>3418</v>
      </c>
      <c r="C3422" s="56" t="s">
        <v>2532</v>
      </c>
      <c r="E3422" s="56">
        <f t="shared" si="638"/>
        <v>3418</v>
      </c>
      <c r="F3422" s="76">
        <f t="shared" si="633"/>
        <v>126</v>
      </c>
      <c r="G3422" s="56" t="str">
        <f t="shared" si="639"/>
        <v/>
      </c>
      <c r="H3422" s="56">
        <f t="shared" si="640"/>
        <v>3418</v>
      </c>
      <c r="I3422" s="56">
        <f>IF(G3422="",0,IF(COUNTIF($G$5:G3422,G3422)=1,0,COUNTIF($G$5:G3422,G3422) )   )</f>
        <v>0</v>
      </c>
      <c r="J3422" s="56" t="str">
        <f t="shared" si="641"/>
        <v/>
      </c>
      <c r="K3422" s="56" t="str">
        <f t="shared" si="632"/>
        <v/>
      </c>
      <c r="L3422" s="56" t="str">
        <f t="shared" si="634"/>
        <v/>
      </c>
      <c r="M3422" s="56" t="str">
        <f t="shared" si="635"/>
        <v/>
      </c>
      <c r="N3422" s="56" t="str">
        <f t="shared" si="636"/>
        <v/>
      </c>
      <c r="O3422" s="56" t="str">
        <f t="shared" si="642"/>
        <v/>
      </c>
      <c r="P3422" s="56">
        <f>IF(ISERROR(IF($X$5=1,$Y$5,)),"",IF($X$5=1,$Y$5,))</f>
        <v>0</v>
      </c>
      <c r="Q3422" s="56">
        <f>IF(ISERROR(IF($X$6=1,$Y$6,)),"",IF($X$6=1,$Y$6,))</f>
        <v>10000</v>
      </c>
      <c r="R3422" s="56">
        <f>IF(ISERROR(IF($X$7=1,$Y$7,)),"",IF($X$7=1,$Y$7,))</f>
        <v>0</v>
      </c>
      <c r="S3422" s="56">
        <f>IF(ISERROR(IF($X$8=1,$Y$8,)),"",IF($X$8=1,$Y$8,))</f>
        <v>1000</v>
      </c>
      <c r="T3422" s="56">
        <f>IF(ISERROR(IF($X$9=1,$Y$9,)),"",IF($X$9=1,$Y$9,))</f>
        <v>500</v>
      </c>
      <c r="U3422" s="56">
        <f>IF(ISERROR(IF($X$10=1,$Y$10,)),"",IF($X$10=1,$Y$10,))</f>
        <v>500</v>
      </c>
    </row>
    <row r="3423" spans="1:21" x14ac:dyDescent="0.25">
      <c r="A3423" s="75">
        <f t="shared" si="637"/>
        <v>3419</v>
      </c>
      <c r="B3423" s="56" t="s">
        <v>2532</v>
      </c>
      <c r="E3423" s="56">
        <f t="shared" si="638"/>
        <v>3419</v>
      </c>
      <c r="F3423" s="76">
        <f t="shared" si="633"/>
        <v>126</v>
      </c>
      <c r="G3423" s="56" t="str">
        <f t="shared" si="639"/>
        <v/>
      </c>
      <c r="H3423" s="56">
        <f t="shared" si="640"/>
        <v>3419</v>
      </c>
      <c r="I3423" s="56">
        <f>IF(G3423="",0,IF(COUNTIF($G$5:G3423,G3423)=1,0,COUNTIF($G$5:G3423,G3423) )   )</f>
        <v>0</v>
      </c>
      <c r="J3423" s="56" t="str">
        <f t="shared" si="641"/>
        <v/>
      </c>
      <c r="K3423" s="56" t="str">
        <f t="shared" si="632"/>
        <v/>
      </c>
      <c r="L3423" s="56" t="str">
        <f t="shared" si="634"/>
        <v/>
      </c>
      <c r="M3423" s="56" t="str">
        <f t="shared" si="635"/>
        <v/>
      </c>
      <c r="N3423" s="56" t="str">
        <f t="shared" si="636"/>
        <v/>
      </c>
      <c r="O3423" s="56" t="str">
        <f t="shared" si="642"/>
        <v/>
      </c>
      <c r="P3423" s="56">
        <f>IF(ISERROR(IF($X$5=1,$Y$5,)),"",IF($X$5=1,$Y$5,))</f>
        <v>0</v>
      </c>
      <c r="Q3423" s="56">
        <f>IF(ISERROR(IF($X$6=1,$Y$6,)),"",IF($X$6=1,$Y$6,))</f>
        <v>10000</v>
      </c>
      <c r="R3423" s="56">
        <f>IF(ISERROR(IF($X$7=1,$Y$7,)),"",IF($X$7=1,$Y$7,))</f>
        <v>0</v>
      </c>
      <c r="S3423" s="56">
        <f>IF(ISERROR(IF($X$8=1,$Y$8,)),"",IF($X$8=1,$Y$8,))</f>
        <v>1000</v>
      </c>
      <c r="T3423" s="56">
        <f>IF(ISERROR(IF($X$9=1,$Y$9,)),"",IF($X$9=1,$Y$9,))</f>
        <v>500</v>
      </c>
      <c r="U3423" s="56">
        <f>IF(ISERROR(IF($X$10=1,$Y$10,)),"",IF($X$10=1,$Y$10,))</f>
        <v>500</v>
      </c>
    </row>
    <row r="3424" spans="1:21" x14ac:dyDescent="0.25">
      <c r="A3424" s="75">
        <f t="shared" si="637"/>
        <v>3420</v>
      </c>
      <c r="B3424" s="56" t="s">
        <v>2517</v>
      </c>
      <c r="E3424" s="56">
        <f t="shared" si="638"/>
        <v>3420</v>
      </c>
      <c r="F3424" s="76">
        <f t="shared" si="633"/>
        <v>126</v>
      </c>
      <c r="G3424" s="56" t="str">
        <f t="shared" si="639"/>
        <v/>
      </c>
      <c r="H3424" s="56">
        <f t="shared" si="640"/>
        <v>3420</v>
      </c>
      <c r="I3424" s="56">
        <f>IF(G3424="",0,IF(COUNTIF($G$5:G3424,G3424)=1,0,COUNTIF($G$5:G3424,G3424) )   )</f>
        <v>0</v>
      </c>
      <c r="J3424" s="56" t="str">
        <f t="shared" si="641"/>
        <v/>
      </c>
      <c r="K3424" s="56" t="str">
        <f t="shared" si="632"/>
        <v/>
      </c>
      <c r="L3424" s="56" t="str">
        <f t="shared" si="634"/>
        <v/>
      </c>
      <c r="M3424" s="56" t="str">
        <f t="shared" si="635"/>
        <v/>
      </c>
      <c r="N3424" s="56" t="str">
        <f t="shared" si="636"/>
        <v/>
      </c>
      <c r="O3424" s="56" t="str">
        <f t="shared" si="642"/>
        <v/>
      </c>
      <c r="P3424" s="56">
        <f>IF(ISERROR(IF($X$5=1,$Y$5,)),"",IF($X$5=1,$Y$5,))</f>
        <v>0</v>
      </c>
      <c r="Q3424" s="56">
        <f>IF(ISERROR(IF($X$6=1,$Y$6,)),"",IF($X$6=1,$Y$6,))</f>
        <v>10000</v>
      </c>
      <c r="R3424" s="56">
        <f>IF(ISERROR(IF($X$7=1,$Y$7,)),"",IF($X$7=1,$Y$7,))</f>
        <v>0</v>
      </c>
      <c r="S3424" s="56">
        <f>IF(ISERROR(IF($X$8=1,$Y$8,)),"",IF($X$8=1,$Y$8,))</f>
        <v>1000</v>
      </c>
      <c r="T3424" s="56">
        <f>IF(ISERROR(IF($X$9=1,$Y$9,)),"",IF($X$9=1,$Y$9,))</f>
        <v>500</v>
      </c>
      <c r="U3424" s="56">
        <f>IF(ISERROR(IF($X$10=1,$Y$10,)),"",IF($X$10=1,$Y$10,))</f>
        <v>500</v>
      </c>
    </row>
    <row r="3425" spans="1:21" x14ac:dyDescent="0.25">
      <c r="A3425" s="75">
        <f t="shared" si="637"/>
        <v>3421</v>
      </c>
      <c r="B3425" s="56" t="s">
        <v>2518</v>
      </c>
      <c r="E3425" s="56">
        <f t="shared" si="638"/>
        <v>3421</v>
      </c>
      <c r="F3425" s="76">
        <f t="shared" si="633"/>
        <v>126</v>
      </c>
      <c r="G3425" s="56" t="str">
        <f t="shared" si="639"/>
        <v/>
      </c>
      <c r="H3425" s="56">
        <f t="shared" si="640"/>
        <v>3421</v>
      </c>
      <c r="I3425" s="56">
        <f>IF(G3425="",0,IF(COUNTIF($G$5:G3425,G3425)=1,0,COUNTIF($G$5:G3425,G3425) )   )</f>
        <v>0</v>
      </c>
      <c r="J3425" s="56" t="str">
        <f t="shared" si="641"/>
        <v/>
      </c>
      <c r="K3425" s="56" t="str">
        <f t="shared" si="632"/>
        <v/>
      </c>
      <c r="L3425" s="56" t="str">
        <f t="shared" si="634"/>
        <v/>
      </c>
      <c r="M3425" s="56" t="str">
        <f t="shared" si="635"/>
        <v/>
      </c>
      <c r="N3425" s="56" t="str">
        <f t="shared" si="636"/>
        <v/>
      </c>
      <c r="O3425" s="56" t="str">
        <f t="shared" si="642"/>
        <v/>
      </c>
      <c r="P3425" s="56">
        <f>IF(ISERROR(IF($X$5=1,$Y$5,)),"",IF($X$5=1,$Y$5,))</f>
        <v>0</v>
      </c>
      <c r="Q3425" s="56">
        <f>IF(ISERROR(IF($X$6=1,$Y$6,)),"",IF($X$6=1,$Y$6,))</f>
        <v>10000</v>
      </c>
      <c r="R3425" s="56">
        <f>IF(ISERROR(IF($X$7=1,$Y$7,)),"",IF($X$7=1,$Y$7,))</f>
        <v>0</v>
      </c>
      <c r="S3425" s="56">
        <f>IF(ISERROR(IF($X$8=1,$Y$8,)),"",IF($X$8=1,$Y$8,))</f>
        <v>1000</v>
      </c>
      <c r="T3425" s="56">
        <f>IF(ISERROR(IF($X$9=1,$Y$9,)),"",IF($X$9=1,$Y$9,))</f>
        <v>500</v>
      </c>
      <c r="U3425" s="56">
        <f>IF(ISERROR(IF($X$10=1,$Y$10,)),"",IF($X$10=1,$Y$10,))</f>
        <v>500</v>
      </c>
    </row>
    <row r="3426" spans="1:21" x14ac:dyDescent="0.25">
      <c r="A3426" s="75">
        <f t="shared" si="637"/>
        <v>3422</v>
      </c>
      <c r="C3426" s="56" t="s">
        <v>6067</v>
      </c>
      <c r="E3426" s="56">
        <f t="shared" si="638"/>
        <v>3422</v>
      </c>
      <c r="F3426" s="76">
        <f t="shared" si="633"/>
        <v>127</v>
      </c>
      <c r="G3426" s="56" t="str">
        <f t="shared" si="639"/>
        <v>newnode_soyuzUProject</v>
      </c>
      <c r="H3426" s="56">
        <f t="shared" si="640"/>
        <v>3422</v>
      </c>
      <c r="I3426" s="56">
        <f>IF(G3426="",0,IF(COUNTIF($G$5:G3426,G3426)=1,0,COUNTIF($G$5:G3426,G3426) )   )</f>
        <v>0</v>
      </c>
      <c r="J3426" s="56" t="str">
        <f t="shared" si="641"/>
        <v/>
      </c>
      <c r="K3426" s="56" t="str">
        <f t="shared" si="632"/>
        <v/>
      </c>
      <c r="L3426" s="56" t="str">
        <f t="shared" si="634"/>
        <v/>
      </c>
      <c r="M3426" s="56" t="str">
        <f t="shared" si="635"/>
        <v/>
      </c>
      <c r="N3426" s="56" t="str">
        <f t="shared" si="636"/>
        <v/>
      </c>
      <c r="O3426" s="56" t="str">
        <f t="shared" si="642"/>
        <v/>
      </c>
      <c r="P3426" s="56">
        <f>IF(ISERROR(IF($X$5=1,$Y$5,)),"",IF($X$5=1,$Y$5,))</f>
        <v>0</v>
      </c>
      <c r="Q3426" s="56">
        <f>IF(ISERROR(IF($X$6=1,$Y$6,)),"",IF($X$6=1,$Y$6,))</f>
        <v>10000</v>
      </c>
      <c r="R3426" s="56">
        <f>IF(ISERROR(IF($X$7=1,$Y$7,)),"",IF($X$7=1,$Y$7,))</f>
        <v>0</v>
      </c>
      <c r="S3426" s="56">
        <f>IF(ISERROR(IF($X$8=1,$Y$8,)),"",IF($X$8=1,$Y$8,))</f>
        <v>1000</v>
      </c>
      <c r="T3426" s="56">
        <f>IF(ISERROR(IF($X$9=1,$Y$9,)),"",IF($X$9=1,$Y$9,))</f>
        <v>500</v>
      </c>
      <c r="U3426" s="56">
        <f>IF(ISERROR(IF($X$10=1,$Y$10,)),"",IF($X$10=1,$Y$10,))</f>
        <v>500</v>
      </c>
    </row>
    <row r="3427" spans="1:21" x14ac:dyDescent="0.25">
      <c r="A3427" s="75">
        <f t="shared" si="637"/>
        <v>3423</v>
      </c>
      <c r="C3427" s="56" t="s">
        <v>2555</v>
      </c>
      <c r="E3427" s="56">
        <f t="shared" si="638"/>
        <v>3423</v>
      </c>
      <c r="F3427" s="76">
        <f t="shared" si="633"/>
        <v>127</v>
      </c>
      <c r="G3427" s="56" t="str">
        <f t="shared" si="639"/>
        <v/>
      </c>
      <c r="H3427" s="56">
        <f t="shared" si="640"/>
        <v>3423</v>
      </c>
      <c r="I3427" s="56">
        <f>IF(G3427="",0,IF(COUNTIF($G$5:G3427,G3427)=1,0,COUNTIF($G$5:G3427,G3427) )   )</f>
        <v>0</v>
      </c>
      <c r="J3427" s="56" t="str">
        <f t="shared" si="641"/>
        <v/>
      </c>
      <c r="K3427" s="56" t="str">
        <f t="shared" si="632"/>
        <v/>
      </c>
      <c r="L3427" s="56" t="str">
        <f t="shared" si="634"/>
        <v/>
      </c>
      <c r="M3427" s="56" t="str">
        <f t="shared" si="635"/>
        <v/>
      </c>
      <c r="N3427" s="56" t="str">
        <f t="shared" si="636"/>
        <v/>
      </c>
      <c r="O3427" s="56" t="str">
        <f t="shared" si="642"/>
        <v/>
      </c>
      <c r="P3427" s="56">
        <f>IF(ISERROR(IF($X$5=1,$Y$5,)),"",IF($X$5=1,$Y$5,))</f>
        <v>0</v>
      </c>
      <c r="Q3427" s="56">
        <f>IF(ISERROR(IF($X$6=1,$Y$6,)),"",IF($X$6=1,$Y$6,))</f>
        <v>10000</v>
      </c>
      <c r="R3427" s="56">
        <f>IF(ISERROR(IF($X$7=1,$Y$7,)),"",IF($X$7=1,$Y$7,))</f>
        <v>0</v>
      </c>
      <c r="S3427" s="56">
        <f>IF(ISERROR(IF($X$8=1,$Y$8,)),"",IF($X$8=1,$Y$8,))</f>
        <v>1000</v>
      </c>
      <c r="T3427" s="56">
        <f>IF(ISERROR(IF($X$9=1,$Y$9,)),"",IF($X$9=1,$Y$9,))</f>
        <v>500</v>
      </c>
      <c r="U3427" s="56">
        <f>IF(ISERROR(IF($X$10=1,$Y$10,)),"",IF($X$10=1,$Y$10,))</f>
        <v>500</v>
      </c>
    </row>
    <row r="3428" spans="1:21" x14ac:dyDescent="0.25">
      <c r="A3428" s="75">
        <f t="shared" si="637"/>
        <v>3424</v>
      </c>
      <c r="C3428" s="56" t="s">
        <v>6108</v>
      </c>
      <c r="E3428" s="56">
        <f t="shared" si="638"/>
        <v>3424</v>
      </c>
      <c r="F3428" s="76">
        <f t="shared" si="633"/>
        <v>127</v>
      </c>
      <c r="G3428" s="56" t="str">
        <f t="shared" si="639"/>
        <v/>
      </c>
      <c r="H3428" s="56">
        <f t="shared" si="640"/>
        <v>3424</v>
      </c>
      <c r="I3428" s="56">
        <f>IF(G3428="",0,IF(COUNTIF($G$5:G3428,G3428)=1,0,COUNTIF($G$5:G3428,G3428) )   )</f>
        <v>0</v>
      </c>
      <c r="J3428" s="56" t="str">
        <f t="shared" si="641"/>
        <v/>
      </c>
      <c r="K3428" s="56" t="str">
        <f t="shared" si="632"/>
        <v/>
      </c>
      <c r="L3428" s="56" t="str">
        <f t="shared" si="634"/>
        <v/>
      </c>
      <c r="M3428" s="56" t="str">
        <f t="shared" si="635"/>
        <v/>
      </c>
      <c r="N3428" s="56" t="str">
        <f t="shared" si="636"/>
        <v/>
      </c>
      <c r="O3428" s="56" t="str">
        <f t="shared" si="642"/>
        <v/>
      </c>
      <c r="P3428" s="56">
        <f>IF(ISERROR(IF($X$5=1,$Y$5,)),"",IF($X$5=1,$Y$5,))</f>
        <v>0</v>
      </c>
      <c r="Q3428" s="56">
        <f>IF(ISERROR(IF($X$6=1,$Y$6,)),"",IF($X$6=1,$Y$6,))</f>
        <v>10000</v>
      </c>
      <c r="R3428" s="56">
        <f>IF(ISERROR(IF($X$7=1,$Y$7,)),"",IF($X$7=1,$Y$7,))</f>
        <v>0</v>
      </c>
      <c r="S3428" s="56">
        <f>IF(ISERROR(IF($X$8=1,$Y$8,)),"",IF($X$8=1,$Y$8,))</f>
        <v>1000</v>
      </c>
      <c r="T3428" s="56">
        <f>IF(ISERROR(IF($X$9=1,$Y$9,)),"",IF($X$9=1,$Y$9,))</f>
        <v>500</v>
      </c>
      <c r="U3428" s="56">
        <f>IF(ISERROR(IF($X$10=1,$Y$10,)),"",IF($X$10=1,$Y$10,))</f>
        <v>500</v>
      </c>
    </row>
    <row r="3429" spans="1:21" x14ac:dyDescent="0.25">
      <c r="A3429" s="75">
        <f t="shared" si="637"/>
        <v>3425</v>
      </c>
      <c r="C3429" s="56" t="s">
        <v>2522</v>
      </c>
      <c r="E3429" s="56">
        <f t="shared" si="638"/>
        <v>3425</v>
      </c>
      <c r="F3429" s="76">
        <f t="shared" si="633"/>
        <v>127</v>
      </c>
      <c r="G3429" s="56" t="str">
        <f t="shared" si="639"/>
        <v/>
      </c>
      <c r="H3429" s="56">
        <f t="shared" si="640"/>
        <v>3425</v>
      </c>
      <c r="I3429" s="56">
        <f>IF(G3429="",0,IF(COUNTIF($G$5:G3429,G3429)=1,0,COUNTIF($G$5:G3429,G3429) )   )</f>
        <v>0</v>
      </c>
      <c r="J3429" s="56" t="str">
        <f t="shared" si="641"/>
        <v/>
      </c>
      <c r="K3429" s="56" t="str">
        <f t="shared" si="632"/>
        <v/>
      </c>
      <c r="L3429" s="56" t="str">
        <f t="shared" si="634"/>
        <v/>
      </c>
      <c r="M3429" s="56" t="str">
        <f t="shared" si="635"/>
        <v/>
      </c>
      <c r="N3429" s="56" t="str">
        <f t="shared" si="636"/>
        <v/>
      </c>
      <c r="O3429" s="56" t="str">
        <f t="shared" si="642"/>
        <v/>
      </c>
      <c r="P3429" s="56">
        <f>IF(ISERROR(IF($X$5=1,$Y$5,)),"",IF($X$5=1,$Y$5,))</f>
        <v>0</v>
      </c>
      <c r="Q3429" s="56">
        <f>IF(ISERROR(IF($X$6=1,$Y$6,)),"",IF($X$6=1,$Y$6,))</f>
        <v>10000</v>
      </c>
      <c r="R3429" s="56">
        <f>IF(ISERROR(IF($X$7=1,$Y$7,)),"",IF($X$7=1,$Y$7,))</f>
        <v>0</v>
      </c>
      <c r="S3429" s="56">
        <f>IF(ISERROR(IF($X$8=1,$Y$8,)),"",IF($X$8=1,$Y$8,))</f>
        <v>1000</v>
      </c>
      <c r="T3429" s="56">
        <f>IF(ISERROR(IF($X$9=1,$Y$9,)),"",IF($X$9=1,$Y$9,))</f>
        <v>500</v>
      </c>
      <c r="U3429" s="56">
        <f>IF(ISERROR(IF($X$10=1,$Y$10,)),"",IF($X$10=1,$Y$10,))</f>
        <v>500</v>
      </c>
    </row>
    <row r="3430" spans="1:21" x14ac:dyDescent="0.25">
      <c r="A3430" s="75">
        <f t="shared" si="637"/>
        <v>3426</v>
      </c>
      <c r="C3430" s="56" t="s">
        <v>2618</v>
      </c>
      <c r="E3430" s="56">
        <f t="shared" si="638"/>
        <v>3426</v>
      </c>
      <c r="F3430" s="76">
        <f t="shared" si="633"/>
        <v>127</v>
      </c>
      <c r="G3430" s="56" t="str">
        <f t="shared" si="639"/>
        <v/>
      </c>
      <c r="H3430" s="56">
        <f t="shared" si="640"/>
        <v>3426</v>
      </c>
      <c r="I3430" s="56">
        <f>IF(G3430="",0,IF(COUNTIF($G$5:G3430,G3430)=1,0,COUNTIF($G$5:G3430,G3430) )   )</f>
        <v>0</v>
      </c>
      <c r="J3430" s="56" t="str">
        <f t="shared" si="641"/>
        <v/>
      </c>
      <c r="K3430" s="56" t="str">
        <f t="shared" si="632"/>
        <v/>
      </c>
      <c r="L3430" s="56" t="str">
        <f t="shared" si="634"/>
        <v/>
      </c>
      <c r="M3430" s="56" t="str">
        <f t="shared" si="635"/>
        <v/>
      </c>
      <c r="N3430" s="56" t="str">
        <f t="shared" si="636"/>
        <v/>
      </c>
      <c r="O3430" s="56" t="str">
        <f t="shared" si="642"/>
        <v/>
      </c>
      <c r="P3430" s="56">
        <f>IF(ISERROR(IF($X$5=1,$Y$5,)),"",IF($X$5=1,$Y$5,))</f>
        <v>0</v>
      </c>
      <c r="Q3430" s="56">
        <f>IF(ISERROR(IF($X$6=1,$Y$6,)),"",IF($X$6=1,$Y$6,))</f>
        <v>10000</v>
      </c>
      <c r="R3430" s="56">
        <f>IF(ISERROR(IF($X$7=1,$Y$7,)),"",IF($X$7=1,$Y$7,))</f>
        <v>0</v>
      </c>
      <c r="S3430" s="56">
        <f>IF(ISERROR(IF($X$8=1,$Y$8,)),"",IF($X$8=1,$Y$8,))</f>
        <v>1000</v>
      </c>
      <c r="T3430" s="56">
        <f>IF(ISERROR(IF($X$9=1,$Y$9,)),"",IF($X$9=1,$Y$9,))</f>
        <v>500</v>
      </c>
      <c r="U3430" s="56">
        <f>IF(ISERROR(IF($X$10=1,$Y$10,)),"",IF($X$10=1,$Y$10,))</f>
        <v>500</v>
      </c>
    </row>
    <row r="3431" spans="1:21" x14ac:dyDescent="0.25">
      <c r="A3431" s="75">
        <f t="shared" si="637"/>
        <v>3427</v>
      </c>
      <c r="C3431" s="56" t="s">
        <v>6319</v>
      </c>
      <c r="E3431" s="56">
        <f t="shared" si="638"/>
        <v>3427</v>
      </c>
      <c r="F3431" s="76">
        <f t="shared" si="633"/>
        <v>127</v>
      </c>
      <c r="G3431" s="56" t="str">
        <f t="shared" si="639"/>
        <v/>
      </c>
      <c r="H3431" s="56">
        <f t="shared" si="640"/>
        <v>3427</v>
      </c>
      <c r="I3431" s="56">
        <f>IF(G3431="",0,IF(COUNTIF($G$5:G3431,G3431)=1,0,COUNTIF($G$5:G3431,G3431) )   )</f>
        <v>0</v>
      </c>
      <c r="J3431" s="56" t="str">
        <f t="shared" si="641"/>
        <v/>
      </c>
      <c r="K3431" s="56" t="str">
        <f t="shared" si="632"/>
        <v/>
      </c>
      <c r="L3431" s="56" t="str">
        <f t="shared" si="634"/>
        <v/>
      </c>
      <c r="M3431" s="56" t="str">
        <f t="shared" si="635"/>
        <v/>
      </c>
      <c r="N3431" s="56" t="str">
        <f t="shared" si="636"/>
        <v/>
      </c>
      <c r="O3431" s="56" t="str">
        <f t="shared" si="642"/>
        <v/>
      </c>
      <c r="P3431" s="56">
        <f>IF(ISERROR(IF($X$5=1,$Y$5,)),"",IF($X$5=1,$Y$5,))</f>
        <v>0</v>
      </c>
      <c r="Q3431" s="56">
        <f>IF(ISERROR(IF($X$6=1,$Y$6,)),"",IF($X$6=1,$Y$6,))</f>
        <v>10000</v>
      </c>
      <c r="R3431" s="56">
        <f>IF(ISERROR(IF($X$7=1,$Y$7,)),"",IF($X$7=1,$Y$7,))</f>
        <v>0</v>
      </c>
      <c r="S3431" s="56">
        <f>IF(ISERROR(IF($X$8=1,$Y$8,)),"",IF($X$8=1,$Y$8,))</f>
        <v>1000</v>
      </c>
      <c r="T3431" s="56">
        <f>IF(ISERROR(IF($X$9=1,$Y$9,)),"",IF($X$9=1,$Y$9,))</f>
        <v>500</v>
      </c>
      <c r="U3431" s="56">
        <f>IF(ISERROR(IF($X$10=1,$Y$10,)),"",IF($X$10=1,$Y$10,))</f>
        <v>500</v>
      </c>
    </row>
    <row r="3432" spans="1:21" x14ac:dyDescent="0.25">
      <c r="A3432" s="75">
        <f t="shared" si="637"/>
        <v>3428</v>
      </c>
      <c r="C3432" s="56" t="s">
        <v>2525</v>
      </c>
      <c r="E3432" s="56">
        <f t="shared" si="638"/>
        <v>3428</v>
      </c>
      <c r="F3432" s="76">
        <f t="shared" si="633"/>
        <v>127</v>
      </c>
      <c r="G3432" s="56" t="str">
        <f t="shared" si="639"/>
        <v/>
      </c>
      <c r="H3432" s="56">
        <f t="shared" si="640"/>
        <v>3428</v>
      </c>
      <c r="I3432" s="56">
        <f>IF(G3432="",0,IF(COUNTIF($G$5:G3432,G3432)=1,0,COUNTIF($G$5:G3432,G3432) )   )</f>
        <v>0</v>
      </c>
      <c r="J3432" s="56" t="str">
        <f t="shared" si="641"/>
        <v/>
      </c>
      <c r="K3432" s="56" t="str">
        <f t="shared" si="632"/>
        <v/>
      </c>
      <c r="L3432" s="56" t="str">
        <f t="shared" si="634"/>
        <v/>
      </c>
      <c r="M3432" s="56" t="str">
        <f t="shared" si="635"/>
        <v/>
      </c>
      <c r="N3432" s="56" t="str">
        <f t="shared" si="636"/>
        <v/>
      </c>
      <c r="O3432" s="56" t="str">
        <f t="shared" si="642"/>
        <v/>
      </c>
      <c r="P3432" s="56">
        <f>IF(ISERROR(IF($X$5=1,$Y$5,)),"",IF($X$5=1,$Y$5,))</f>
        <v>0</v>
      </c>
      <c r="Q3432" s="56">
        <f>IF(ISERROR(IF($X$6=1,$Y$6,)),"",IF($X$6=1,$Y$6,))</f>
        <v>10000</v>
      </c>
      <c r="R3432" s="56">
        <f>IF(ISERROR(IF($X$7=1,$Y$7,)),"",IF($X$7=1,$Y$7,))</f>
        <v>0</v>
      </c>
      <c r="S3432" s="56">
        <f>IF(ISERROR(IF($X$8=1,$Y$8,)),"",IF($X$8=1,$Y$8,))</f>
        <v>1000</v>
      </c>
      <c r="T3432" s="56">
        <f>IF(ISERROR(IF($X$9=1,$Y$9,)),"",IF($X$9=1,$Y$9,))</f>
        <v>500</v>
      </c>
      <c r="U3432" s="56">
        <f>IF(ISERROR(IF($X$10=1,$Y$10,)),"",IF($X$10=1,$Y$10,))</f>
        <v>500</v>
      </c>
    </row>
    <row r="3433" spans="1:21" x14ac:dyDescent="0.25">
      <c r="A3433" s="75">
        <f t="shared" si="637"/>
        <v>3429</v>
      </c>
      <c r="C3433" s="56" t="s">
        <v>2526</v>
      </c>
      <c r="E3433" s="56">
        <f t="shared" si="638"/>
        <v>3429</v>
      </c>
      <c r="F3433" s="76">
        <f t="shared" si="633"/>
        <v>127</v>
      </c>
      <c r="G3433" s="56" t="str">
        <f t="shared" si="639"/>
        <v/>
      </c>
      <c r="H3433" s="56">
        <f t="shared" si="640"/>
        <v>3429</v>
      </c>
      <c r="I3433" s="56">
        <f>IF(G3433="",0,IF(COUNTIF($G$5:G3433,G3433)=1,0,COUNTIF($G$5:G3433,G3433) )   )</f>
        <v>0</v>
      </c>
      <c r="J3433" s="56" t="str">
        <f t="shared" si="641"/>
        <v/>
      </c>
      <c r="K3433" s="56" t="str">
        <f t="shared" si="632"/>
        <v/>
      </c>
      <c r="L3433" s="56" t="str">
        <f t="shared" si="634"/>
        <v/>
      </c>
      <c r="M3433" s="56" t="str">
        <f t="shared" si="635"/>
        <v/>
      </c>
      <c r="N3433" s="56" t="str">
        <f t="shared" si="636"/>
        <v/>
      </c>
      <c r="O3433" s="56" t="str">
        <f t="shared" si="642"/>
        <v/>
      </c>
      <c r="P3433" s="56">
        <f>IF(ISERROR(IF($X$5=1,$Y$5,)),"",IF($X$5=1,$Y$5,))</f>
        <v>0</v>
      </c>
      <c r="Q3433" s="56">
        <f>IF(ISERROR(IF($X$6=1,$Y$6,)),"",IF($X$6=1,$Y$6,))</f>
        <v>10000</v>
      </c>
      <c r="R3433" s="56">
        <f>IF(ISERROR(IF($X$7=1,$Y$7,)),"",IF($X$7=1,$Y$7,))</f>
        <v>0</v>
      </c>
      <c r="S3433" s="56">
        <f>IF(ISERROR(IF($X$8=1,$Y$8,)),"",IF($X$8=1,$Y$8,))</f>
        <v>1000</v>
      </c>
      <c r="T3433" s="56">
        <f>IF(ISERROR(IF($X$9=1,$Y$9,)),"",IF($X$9=1,$Y$9,))</f>
        <v>500</v>
      </c>
      <c r="U3433" s="56">
        <f>IF(ISERROR(IF($X$10=1,$Y$10,)),"",IF($X$10=1,$Y$10,))</f>
        <v>500</v>
      </c>
    </row>
    <row r="3434" spans="1:21" x14ac:dyDescent="0.25">
      <c r="A3434" s="75">
        <f t="shared" si="637"/>
        <v>3430</v>
      </c>
      <c r="C3434" s="56" t="s">
        <v>2527</v>
      </c>
      <c r="E3434" s="56">
        <f t="shared" si="638"/>
        <v>3430</v>
      </c>
      <c r="F3434" s="76">
        <f t="shared" si="633"/>
        <v>127</v>
      </c>
      <c r="G3434" s="56" t="str">
        <f t="shared" si="639"/>
        <v/>
      </c>
      <c r="H3434" s="56">
        <f t="shared" si="640"/>
        <v>3430</v>
      </c>
      <c r="I3434" s="56">
        <f>IF(G3434="",0,IF(COUNTIF($G$5:G3434,G3434)=1,0,COUNTIF($G$5:G3434,G3434) )   )</f>
        <v>0</v>
      </c>
      <c r="J3434" s="56" t="str">
        <f t="shared" si="641"/>
        <v/>
      </c>
      <c r="K3434" s="56" t="str">
        <f t="shared" si="632"/>
        <v/>
      </c>
      <c r="L3434" s="56" t="str">
        <f t="shared" si="634"/>
        <v/>
      </c>
      <c r="M3434" s="56" t="str">
        <f t="shared" si="635"/>
        <v/>
      </c>
      <c r="N3434" s="56" t="str">
        <f t="shared" si="636"/>
        <v/>
      </c>
      <c r="O3434" s="56" t="str">
        <f t="shared" si="642"/>
        <v/>
      </c>
      <c r="P3434" s="56">
        <f>IF(ISERROR(IF($X$5=1,$Y$5,)),"",IF($X$5=1,$Y$5,))</f>
        <v>0</v>
      </c>
      <c r="Q3434" s="56">
        <f>IF(ISERROR(IF($X$6=1,$Y$6,)),"",IF($X$6=1,$Y$6,))</f>
        <v>10000</v>
      </c>
      <c r="R3434" s="56">
        <f>IF(ISERROR(IF($X$7=1,$Y$7,)),"",IF($X$7=1,$Y$7,))</f>
        <v>0</v>
      </c>
      <c r="S3434" s="56">
        <f>IF(ISERROR(IF($X$8=1,$Y$8,)),"",IF($X$8=1,$Y$8,))</f>
        <v>1000</v>
      </c>
      <c r="T3434" s="56">
        <f>IF(ISERROR(IF($X$9=1,$Y$9,)),"",IF($X$9=1,$Y$9,))</f>
        <v>500</v>
      </c>
      <c r="U3434" s="56">
        <f>IF(ISERROR(IF($X$10=1,$Y$10,)),"",IF($X$10=1,$Y$10,))</f>
        <v>500</v>
      </c>
    </row>
    <row r="3435" spans="1:21" x14ac:dyDescent="0.25">
      <c r="A3435" s="75">
        <f t="shared" si="637"/>
        <v>3431</v>
      </c>
      <c r="C3435" s="56" t="s">
        <v>2558</v>
      </c>
      <c r="E3435" s="56">
        <f t="shared" si="638"/>
        <v>3431</v>
      </c>
      <c r="F3435" s="76">
        <f t="shared" si="633"/>
        <v>127</v>
      </c>
      <c r="G3435" s="56" t="str">
        <f t="shared" si="639"/>
        <v/>
      </c>
      <c r="H3435" s="56">
        <f t="shared" si="640"/>
        <v>3431</v>
      </c>
      <c r="I3435" s="56">
        <f>IF(G3435="",0,IF(COUNTIF($G$5:G3435,G3435)=1,0,COUNTIF($G$5:G3435,G3435) )   )</f>
        <v>0</v>
      </c>
      <c r="J3435" s="56" t="str">
        <f t="shared" si="641"/>
        <v/>
      </c>
      <c r="K3435" s="56" t="str">
        <f t="shared" si="632"/>
        <v/>
      </c>
      <c r="L3435" s="56" t="str">
        <f t="shared" si="634"/>
        <v/>
      </c>
      <c r="M3435" s="56" t="str">
        <f t="shared" si="635"/>
        <v/>
      </c>
      <c r="N3435" s="56" t="str">
        <f t="shared" si="636"/>
        <v/>
      </c>
      <c r="O3435" s="56" t="str">
        <f t="shared" si="642"/>
        <v/>
      </c>
      <c r="P3435" s="56">
        <f>IF(ISERROR(IF($X$5=1,$Y$5,)),"",IF($X$5=1,$Y$5,))</f>
        <v>0</v>
      </c>
      <c r="Q3435" s="56">
        <f>IF(ISERROR(IF($X$6=1,$Y$6,)),"",IF($X$6=1,$Y$6,))</f>
        <v>10000</v>
      </c>
      <c r="R3435" s="56">
        <f>IF(ISERROR(IF($X$7=1,$Y$7,)),"",IF($X$7=1,$Y$7,))</f>
        <v>0</v>
      </c>
      <c r="S3435" s="56">
        <f>IF(ISERROR(IF($X$8=1,$Y$8,)),"",IF($X$8=1,$Y$8,))</f>
        <v>1000</v>
      </c>
      <c r="T3435" s="56">
        <f>IF(ISERROR(IF($X$9=1,$Y$9,)),"",IF($X$9=1,$Y$9,))</f>
        <v>500</v>
      </c>
      <c r="U3435" s="56">
        <f>IF(ISERROR(IF($X$10=1,$Y$10,)),"",IF($X$10=1,$Y$10,))</f>
        <v>500</v>
      </c>
    </row>
    <row r="3436" spans="1:21" x14ac:dyDescent="0.25">
      <c r="A3436" s="75">
        <f t="shared" si="637"/>
        <v>3432</v>
      </c>
      <c r="C3436" s="56" t="s">
        <v>2529</v>
      </c>
      <c r="E3436" s="56">
        <f t="shared" si="638"/>
        <v>3432</v>
      </c>
      <c r="F3436" s="76">
        <f t="shared" si="633"/>
        <v>127</v>
      </c>
      <c r="G3436" s="56" t="str">
        <f t="shared" si="639"/>
        <v/>
      </c>
      <c r="H3436" s="56">
        <f t="shared" si="640"/>
        <v>3432</v>
      </c>
      <c r="I3436" s="56">
        <f>IF(G3436="",0,IF(COUNTIF($G$5:G3436,G3436)=1,0,COUNTIF($G$5:G3436,G3436) )   )</f>
        <v>0</v>
      </c>
      <c r="J3436" s="56" t="str">
        <f t="shared" si="641"/>
        <v/>
      </c>
      <c r="K3436" s="56" t="str">
        <f t="shared" si="632"/>
        <v/>
      </c>
      <c r="L3436" s="56" t="str">
        <f t="shared" si="634"/>
        <v/>
      </c>
      <c r="M3436" s="56" t="str">
        <f t="shared" si="635"/>
        <v/>
      </c>
      <c r="N3436" s="56" t="str">
        <f t="shared" si="636"/>
        <v/>
      </c>
      <c r="O3436" s="56" t="str">
        <f t="shared" si="642"/>
        <v/>
      </c>
      <c r="P3436" s="56">
        <f>IF(ISERROR(IF($X$5=1,$Y$5,)),"",IF($X$5=1,$Y$5,))</f>
        <v>0</v>
      </c>
      <c r="Q3436" s="56">
        <f>IF(ISERROR(IF($X$6=1,$Y$6,)),"",IF($X$6=1,$Y$6,))</f>
        <v>10000</v>
      </c>
      <c r="R3436" s="56">
        <f>IF(ISERROR(IF($X$7=1,$Y$7,)),"",IF($X$7=1,$Y$7,))</f>
        <v>0</v>
      </c>
      <c r="S3436" s="56">
        <f>IF(ISERROR(IF($X$8=1,$Y$8,)),"",IF($X$8=1,$Y$8,))</f>
        <v>1000</v>
      </c>
      <c r="T3436" s="56">
        <f>IF(ISERROR(IF($X$9=1,$Y$9,)),"",IF($X$9=1,$Y$9,))</f>
        <v>500</v>
      </c>
      <c r="U3436" s="56">
        <f>IF(ISERROR(IF($X$10=1,$Y$10,)),"",IF($X$10=1,$Y$10,))</f>
        <v>500</v>
      </c>
    </row>
    <row r="3437" spans="1:21" x14ac:dyDescent="0.25">
      <c r="A3437" s="75">
        <f t="shared" si="637"/>
        <v>3433</v>
      </c>
      <c r="C3437" s="56" t="s">
        <v>2518</v>
      </c>
      <c r="E3437" s="56">
        <f t="shared" si="638"/>
        <v>3433</v>
      </c>
      <c r="F3437" s="76">
        <f t="shared" si="633"/>
        <v>127</v>
      </c>
      <c r="G3437" s="56" t="str">
        <f t="shared" si="639"/>
        <v/>
      </c>
      <c r="H3437" s="56">
        <f t="shared" si="640"/>
        <v>3433</v>
      </c>
      <c r="I3437" s="56">
        <f>IF(G3437="",0,IF(COUNTIF($G$5:G3437,G3437)=1,0,COUNTIF($G$5:G3437,G3437) )   )</f>
        <v>0</v>
      </c>
      <c r="J3437" s="56" t="str">
        <f t="shared" si="641"/>
        <v/>
      </c>
      <c r="K3437" s="56" t="str">
        <f t="shared" si="632"/>
        <v/>
      </c>
      <c r="L3437" s="56" t="str">
        <f t="shared" si="634"/>
        <v/>
      </c>
      <c r="M3437" s="56" t="str">
        <f t="shared" si="635"/>
        <v/>
      </c>
      <c r="N3437" s="56" t="str">
        <f t="shared" si="636"/>
        <v/>
      </c>
      <c r="O3437" s="56" t="str">
        <f t="shared" si="642"/>
        <v/>
      </c>
      <c r="P3437" s="56">
        <f>IF(ISERROR(IF($X$5=1,$Y$5,)),"",IF($X$5=1,$Y$5,))</f>
        <v>0</v>
      </c>
      <c r="Q3437" s="56">
        <f>IF(ISERROR(IF($X$6=1,$Y$6,)),"",IF($X$6=1,$Y$6,))</f>
        <v>10000</v>
      </c>
      <c r="R3437" s="56">
        <f>IF(ISERROR(IF($X$7=1,$Y$7,)),"",IF($X$7=1,$Y$7,))</f>
        <v>0</v>
      </c>
      <c r="S3437" s="56">
        <f>IF(ISERROR(IF($X$8=1,$Y$8,)),"",IF($X$8=1,$Y$8,))</f>
        <v>1000</v>
      </c>
      <c r="T3437" s="56">
        <f>IF(ISERROR(IF($X$9=1,$Y$9,)),"",IF($X$9=1,$Y$9,))</f>
        <v>500</v>
      </c>
      <c r="U3437" s="56">
        <f>IF(ISERROR(IF($X$10=1,$Y$10,)),"",IF($X$10=1,$Y$10,))</f>
        <v>500</v>
      </c>
    </row>
    <row r="3438" spans="1:21" x14ac:dyDescent="0.25">
      <c r="A3438" s="75">
        <f t="shared" si="637"/>
        <v>3434</v>
      </c>
      <c r="D3438" s="56" t="s">
        <v>2559</v>
      </c>
      <c r="E3438" s="56">
        <f t="shared" si="638"/>
        <v>3434</v>
      </c>
      <c r="F3438" s="76">
        <f t="shared" si="633"/>
        <v>127</v>
      </c>
      <c r="G3438" s="56" t="str">
        <f t="shared" si="639"/>
        <v>Soyuz.2M.payload.decoupler</v>
      </c>
      <c r="H3438" s="56">
        <f t="shared" si="640"/>
        <v>3434</v>
      </c>
      <c r="I3438" s="56">
        <f>IF(G3438="",0,IF(COUNTIF($G$5:G3438,G3438)=1,0,COUNTIF($G$5:G3438,G3438) )   )</f>
        <v>0</v>
      </c>
      <c r="J3438" s="56" t="str">
        <f t="shared" si="641"/>
        <v/>
      </c>
      <c r="K3438" s="56" t="str">
        <f t="shared" si="632"/>
        <v/>
      </c>
      <c r="L3438" s="56" t="str">
        <f t="shared" si="634"/>
        <v/>
      </c>
      <c r="M3438" s="56" t="str">
        <f t="shared" si="635"/>
        <v/>
      </c>
      <c r="N3438" s="56" t="str">
        <f t="shared" si="636"/>
        <v/>
      </c>
      <c r="O3438" s="56" t="str">
        <f t="shared" si="642"/>
        <v/>
      </c>
      <c r="P3438" s="56">
        <f>IF(ISERROR(IF($X$5=1,$Y$5,)),"",IF($X$5=1,$Y$5,))</f>
        <v>0</v>
      </c>
      <c r="Q3438" s="56">
        <f>IF(ISERROR(IF($X$6=1,$Y$6,)),"",IF($X$6=1,$Y$6,))</f>
        <v>10000</v>
      </c>
      <c r="R3438" s="56">
        <f>IF(ISERROR(IF($X$7=1,$Y$7,)),"",IF($X$7=1,$Y$7,))</f>
        <v>0</v>
      </c>
      <c r="S3438" s="56">
        <f>IF(ISERROR(IF($X$8=1,$Y$8,)),"",IF($X$8=1,$Y$8,))</f>
        <v>1000</v>
      </c>
      <c r="T3438" s="56">
        <f>IF(ISERROR(IF($X$9=1,$Y$9,)),"",IF($X$9=1,$Y$9,))</f>
        <v>500</v>
      </c>
      <c r="U3438" s="56">
        <f>IF(ISERROR(IF($X$10=1,$Y$10,)),"",IF($X$10=1,$Y$10,))</f>
        <v>500</v>
      </c>
    </row>
    <row r="3439" spans="1:21" x14ac:dyDescent="0.25">
      <c r="A3439" s="75">
        <f t="shared" si="637"/>
        <v>3435</v>
      </c>
      <c r="D3439" s="56" t="s">
        <v>2560</v>
      </c>
      <c r="E3439" s="56">
        <f t="shared" si="638"/>
        <v>3435</v>
      </c>
      <c r="F3439" s="76">
        <f t="shared" si="633"/>
        <v>127</v>
      </c>
      <c r="G3439" s="56" t="str">
        <f t="shared" si="639"/>
        <v>Soyuz.2M.payload</v>
      </c>
      <c r="H3439" s="56">
        <f t="shared" si="640"/>
        <v>3435</v>
      </c>
      <c r="I3439" s="56">
        <f>IF(G3439="",0,IF(COUNTIF($G$5:G3439,G3439)=1,0,COUNTIF($G$5:G3439,G3439) )   )</f>
        <v>0</v>
      </c>
      <c r="J3439" s="56" t="str">
        <f t="shared" si="641"/>
        <v/>
      </c>
      <c r="K3439" s="56" t="str">
        <f t="shared" si="632"/>
        <v/>
      </c>
      <c r="L3439" s="56" t="str">
        <f t="shared" si="634"/>
        <v/>
      </c>
      <c r="M3439" s="56" t="str">
        <f t="shared" si="635"/>
        <v/>
      </c>
      <c r="N3439" s="56" t="str">
        <f t="shared" si="636"/>
        <v/>
      </c>
      <c r="O3439" s="56" t="str">
        <f t="shared" si="642"/>
        <v/>
      </c>
      <c r="P3439" s="56">
        <f>IF(ISERROR(IF($X$5=1,$Y$5,)),"",IF($X$5=1,$Y$5,))</f>
        <v>0</v>
      </c>
      <c r="Q3439" s="56">
        <f>IF(ISERROR(IF($X$6=1,$Y$6,)),"",IF($X$6=1,$Y$6,))</f>
        <v>10000</v>
      </c>
      <c r="R3439" s="56">
        <f>IF(ISERROR(IF($X$7=1,$Y$7,)),"",IF($X$7=1,$Y$7,))</f>
        <v>0</v>
      </c>
      <c r="S3439" s="56">
        <f>IF(ISERROR(IF($X$8=1,$Y$8,)),"",IF($X$8=1,$Y$8,))</f>
        <v>1000</v>
      </c>
      <c r="T3439" s="56">
        <f>IF(ISERROR(IF($X$9=1,$Y$9,)),"",IF($X$9=1,$Y$9,))</f>
        <v>500</v>
      </c>
      <c r="U3439" s="56">
        <f>IF(ISERROR(IF($X$10=1,$Y$10,)),"",IF($X$10=1,$Y$10,))</f>
        <v>500</v>
      </c>
    </row>
    <row r="3440" spans="1:21" x14ac:dyDescent="0.25">
      <c r="A3440" s="75">
        <f t="shared" si="637"/>
        <v>3436</v>
      </c>
      <c r="D3440" s="56" t="s">
        <v>2561</v>
      </c>
      <c r="E3440" s="56">
        <f t="shared" si="638"/>
        <v>3436</v>
      </c>
      <c r="F3440" s="76">
        <f t="shared" si="633"/>
        <v>127</v>
      </c>
      <c r="G3440" s="56" t="str">
        <f t="shared" si="639"/>
        <v>Soyuz.2M.payload.top</v>
      </c>
      <c r="H3440" s="56">
        <f t="shared" si="640"/>
        <v>3436</v>
      </c>
      <c r="I3440" s="56">
        <f>IF(G3440="",0,IF(COUNTIF($G$5:G3440,G3440)=1,0,COUNTIF($G$5:G3440,G3440) )   )</f>
        <v>0</v>
      </c>
      <c r="J3440" s="56" t="str">
        <f t="shared" si="641"/>
        <v/>
      </c>
      <c r="K3440" s="56" t="str">
        <f t="shared" si="632"/>
        <v/>
      </c>
      <c r="L3440" s="56" t="str">
        <f t="shared" si="634"/>
        <v/>
      </c>
      <c r="M3440" s="56" t="str">
        <f t="shared" si="635"/>
        <v/>
      </c>
      <c r="N3440" s="56" t="str">
        <f t="shared" si="636"/>
        <v/>
      </c>
      <c r="O3440" s="56" t="str">
        <f t="shared" si="642"/>
        <v/>
      </c>
      <c r="P3440" s="56">
        <f>IF(ISERROR(IF($X$5=1,$Y$5,)),"",IF($X$5=1,$Y$5,))</f>
        <v>0</v>
      </c>
      <c r="Q3440" s="56">
        <f>IF(ISERROR(IF($X$6=1,$Y$6,)),"",IF($X$6=1,$Y$6,))</f>
        <v>10000</v>
      </c>
      <c r="R3440" s="56">
        <f>IF(ISERROR(IF($X$7=1,$Y$7,)),"",IF($X$7=1,$Y$7,))</f>
        <v>0</v>
      </c>
      <c r="S3440" s="56">
        <f>IF(ISERROR(IF($X$8=1,$Y$8,)),"",IF($X$8=1,$Y$8,))</f>
        <v>1000</v>
      </c>
      <c r="T3440" s="56">
        <f>IF(ISERROR(IF($X$9=1,$Y$9,)),"",IF($X$9=1,$Y$9,))</f>
        <v>500</v>
      </c>
      <c r="U3440" s="56">
        <f>IF(ISERROR(IF($X$10=1,$Y$10,)),"",IF($X$10=1,$Y$10,))</f>
        <v>500</v>
      </c>
    </row>
    <row r="3441" spans="1:21" x14ac:dyDescent="0.25">
      <c r="A3441" s="75">
        <f t="shared" si="637"/>
        <v>3437</v>
      </c>
      <c r="D3441" s="56" t="s">
        <v>2562</v>
      </c>
      <c r="E3441" s="56">
        <f t="shared" si="638"/>
        <v>3437</v>
      </c>
      <c r="F3441" s="76">
        <f t="shared" si="633"/>
        <v>127</v>
      </c>
      <c r="G3441" s="56" t="str">
        <f t="shared" si="639"/>
        <v>Soyuz.RCS.Block</v>
      </c>
      <c r="H3441" s="56">
        <f t="shared" si="640"/>
        <v>3437</v>
      </c>
      <c r="I3441" s="56">
        <f>IF(G3441="",0,IF(COUNTIF($G$5:G3441,G3441)=1,0,COUNTIF($G$5:G3441,G3441) )   )</f>
        <v>0</v>
      </c>
      <c r="J3441" s="56" t="str">
        <f t="shared" si="641"/>
        <v/>
      </c>
      <c r="K3441" s="56" t="str">
        <f t="shared" si="632"/>
        <v/>
      </c>
      <c r="L3441" s="56" t="str">
        <f t="shared" si="634"/>
        <v/>
      </c>
      <c r="M3441" s="56" t="str">
        <f t="shared" si="635"/>
        <v/>
      </c>
      <c r="N3441" s="56" t="str">
        <f t="shared" si="636"/>
        <v/>
      </c>
      <c r="O3441" s="56" t="str">
        <f t="shared" si="642"/>
        <v/>
      </c>
      <c r="P3441" s="56">
        <f>IF(ISERROR(IF($X$5=1,$Y$5,)),"",IF($X$5=1,$Y$5,))</f>
        <v>0</v>
      </c>
      <c r="Q3441" s="56">
        <f>IF(ISERROR(IF($X$6=1,$Y$6,)),"",IF($X$6=1,$Y$6,))</f>
        <v>10000</v>
      </c>
      <c r="R3441" s="56">
        <f>IF(ISERROR(IF($X$7=1,$Y$7,)),"",IF($X$7=1,$Y$7,))</f>
        <v>0</v>
      </c>
      <c r="S3441" s="56">
        <f>IF(ISERROR(IF($X$8=1,$Y$8,)),"",IF($X$8=1,$Y$8,))</f>
        <v>1000</v>
      </c>
      <c r="T3441" s="56">
        <f>IF(ISERROR(IF($X$9=1,$Y$9,)),"",IF($X$9=1,$Y$9,))</f>
        <v>500</v>
      </c>
      <c r="U3441" s="56">
        <f>IF(ISERROR(IF($X$10=1,$Y$10,)),"",IF($X$10=1,$Y$10,))</f>
        <v>500</v>
      </c>
    </row>
    <row r="3442" spans="1:21" x14ac:dyDescent="0.25">
      <c r="A3442" s="75">
        <f t="shared" si="637"/>
        <v>3438</v>
      </c>
      <c r="D3442" s="56" t="s">
        <v>2563</v>
      </c>
      <c r="E3442" s="56">
        <f t="shared" si="638"/>
        <v>3438</v>
      </c>
      <c r="F3442" s="76">
        <f t="shared" si="633"/>
        <v>127</v>
      </c>
      <c r="G3442" s="56" t="str">
        <f t="shared" si="639"/>
        <v>SoyuzU.First.stage.lateral.booster</v>
      </c>
      <c r="H3442" s="56">
        <f t="shared" si="640"/>
        <v>3438</v>
      </c>
      <c r="I3442" s="56">
        <f>IF(G3442="",0,IF(COUNTIF($G$5:G3442,G3442)=1,0,COUNTIF($G$5:G3442,G3442) )   )</f>
        <v>0</v>
      </c>
      <c r="J3442" s="56" t="str">
        <f t="shared" si="641"/>
        <v/>
      </c>
      <c r="K3442" s="56" t="str">
        <f t="shared" si="632"/>
        <v/>
      </c>
      <c r="L3442" s="56" t="str">
        <f t="shared" si="634"/>
        <v/>
      </c>
      <c r="M3442" s="56" t="str">
        <f t="shared" si="635"/>
        <v/>
      </c>
      <c r="N3442" s="56" t="str">
        <f t="shared" si="636"/>
        <v/>
      </c>
      <c r="O3442" s="56" t="str">
        <f t="shared" si="642"/>
        <v/>
      </c>
      <c r="P3442" s="56">
        <f>IF(ISERROR(IF($X$5=1,$Y$5,)),"",IF($X$5=1,$Y$5,))</f>
        <v>0</v>
      </c>
      <c r="Q3442" s="56">
        <f>IF(ISERROR(IF($X$6=1,$Y$6,)),"",IF($X$6=1,$Y$6,))</f>
        <v>10000</v>
      </c>
      <c r="R3442" s="56">
        <f>IF(ISERROR(IF($X$7=1,$Y$7,)),"",IF($X$7=1,$Y$7,))</f>
        <v>0</v>
      </c>
      <c r="S3442" s="56">
        <f>IF(ISERROR(IF($X$8=1,$Y$8,)),"",IF($X$8=1,$Y$8,))</f>
        <v>1000</v>
      </c>
      <c r="T3442" s="56">
        <f>IF(ISERROR(IF($X$9=1,$Y$9,)),"",IF($X$9=1,$Y$9,))</f>
        <v>500</v>
      </c>
      <c r="U3442" s="56">
        <f>IF(ISERROR(IF($X$10=1,$Y$10,)),"",IF($X$10=1,$Y$10,))</f>
        <v>500</v>
      </c>
    </row>
    <row r="3443" spans="1:21" x14ac:dyDescent="0.25">
      <c r="A3443" s="75">
        <f t="shared" si="637"/>
        <v>3439</v>
      </c>
      <c r="D3443" s="56" t="s">
        <v>2564</v>
      </c>
      <c r="E3443" s="56">
        <f t="shared" si="638"/>
        <v>3439</v>
      </c>
      <c r="F3443" s="76">
        <f t="shared" si="633"/>
        <v>127</v>
      </c>
      <c r="G3443" s="56" t="str">
        <f t="shared" si="639"/>
        <v>Soyuz.U.LES</v>
      </c>
      <c r="H3443" s="56">
        <f t="shared" si="640"/>
        <v>3439</v>
      </c>
      <c r="I3443" s="56">
        <f>IF(G3443="",0,IF(COUNTIF($G$5:G3443,G3443)=1,0,COUNTIF($G$5:G3443,G3443) )   )</f>
        <v>0</v>
      </c>
      <c r="J3443" s="56" t="str">
        <f t="shared" si="641"/>
        <v/>
      </c>
      <c r="K3443" s="56" t="str">
        <f t="shared" si="632"/>
        <v/>
      </c>
      <c r="L3443" s="56" t="str">
        <f t="shared" si="634"/>
        <v/>
      </c>
      <c r="M3443" s="56" t="str">
        <f t="shared" si="635"/>
        <v/>
      </c>
      <c r="N3443" s="56" t="str">
        <f t="shared" si="636"/>
        <v/>
      </c>
      <c r="O3443" s="56" t="str">
        <f t="shared" si="642"/>
        <v/>
      </c>
      <c r="P3443" s="56">
        <f>IF(ISERROR(IF($X$5=1,$Y$5,)),"",IF($X$5=1,$Y$5,))</f>
        <v>0</v>
      </c>
      <c r="Q3443" s="56">
        <f>IF(ISERROR(IF($X$6=1,$Y$6,)),"",IF($X$6=1,$Y$6,))</f>
        <v>10000</v>
      </c>
      <c r="R3443" s="56">
        <f>IF(ISERROR(IF($X$7=1,$Y$7,)),"",IF($X$7=1,$Y$7,))</f>
        <v>0</v>
      </c>
      <c r="S3443" s="56">
        <f>IF(ISERROR(IF($X$8=1,$Y$8,)),"",IF($X$8=1,$Y$8,))</f>
        <v>1000</v>
      </c>
      <c r="T3443" s="56">
        <f>IF(ISERROR(IF($X$9=1,$Y$9,)),"",IF($X$9=1,$Y$9,))</f>
        <v>500</v>
      </c>
      <c r="U3443" s="56">
        <f>IF(ISERROR(IF($X$10=1,$Y$10,)),"",IF($X$10=1,$Y$10,))</f>
        <v>500</v>
      </c>
    </row>
    <row r="3444" spans="1:21" x14ac:dyDescent="0.25">
      <c r="A3444" s="75">
        <f t="shared" si="637"/>
        <v>3440</v>
      </c>
      <c r="D3444" s="56" t="s">
        <v>2565</v>
      </c>
      <c r="E3444" s="56">
        <f t="shared" si="638"/>
        <v>3440</v>
      </c>
      <c r="F3444" s="76">
        <f t="shared" si="633"/>
        <v>127</v>
      </c>
      <c r="G3444" s="56" t="str">
        <f t="shared" si="639"/>
        <v>SoyuzU.Second.stage</v>
      </c>
      <c r="H3444" s="56">
        <f t="shared" si="640"/>
        <v>3440</v>
      </c>
      <c r="I3444" s="56">
        <f>IF(G3444="",0,IF(COUNTIF($G$5:G3444,G3444)=1,0,COUNTIF($G$5:G3444,G3444) )   )</f>
        <v>0</v>
      </c>
      <c r="J3444" s="56" t="str">
        <f t="shared" si="641"/>
        <v/>
      </c>
      <c r="K3444" s="56" t="str">
        <f t="shared" si="632"/>
        <v/>
      </c>
      <c r="L3444" s="56" t="str">
        <f t="shared" si="634"/>
        <v/>
      </c>
      <c r="M3444" s="56" t="str">
        <f t="shared" si="635"/>
        <v/>
      </c>
      <c r="N3444" s="56" t="str">
        <f t="shared" si="636"/>
        <v/>
      </c>
      <c r="O3444" s="56" t="str">
        <f t="shared" si="642"/>
        <v/>
      </c>
      <c r="P3444" s="56">
        <f>IF(ISERROR(IF($X$5=1,$Y$5,)),"",IF($X$5=1,$Y$5,))</f>
        <v>0</v>
      </c>
      <c r="Q3444" s="56">
        <f>IF(ISERROR(IF($X$6=1,$Y$6,)),"",IF($X$6=1,$Y$6,))</f>
        <v>10000</v>
      </c>
      <c r="R3444" s="56">
        <f>IF(ISERROR(IF($X$7=1,$Y$7,)),"",IF($X$7=1,$Y$7,))</f>
        <v>0</v>
      </c>
      <c r="S3444" s="56">
        <f>IF(ISERROR(IF($X$8=1,$Y$8,)),"",IF($X$8=1,$Y$8,))</f>
        <v>1000</v>
      </c>
      <c r="T3444" s="56">
        <f>IF(ISERROR(IF($X$9=1,$Y$9,)),"",IF($X$9=1,$Y$9,))</f>
        <v>500</v>
      </c>
      <c r="U3444" s="56">
        <f>IF(ISERROR(IF($X$10=1,$Y$10,)),"",IF($X$10=1,$Y$10,))</f>
        <v>500</v>
      </c>
    </row>
    <row r="3445" spans="1:21" x14ac:dyDescent="0.25">
      <c r="A3445" s="75">
        <f t="shared" si="637"/>
        <v>3441</v>
      </c>
      <c r="D3445" s="56" t="s">
        <v>2566</v>
      </c>
      <c r="E3445" s="56">
        <f t="shared" si="638"/>
        <v>3441</v>
      </c>
      <c r="F3445" s="76">
        <f t="shared" si="633"/>
        <v>127</v>
      </c>
      <c r="G3445" s="56" t="str">
        <f t="shared" si="639"/>
        <v>SoyuzU.third.stage.decoupler</v>
      </c>
      <c r="H3445" s="56">
        <f t="shared" si="640"/>
        <v>3441</v>
      </c>
      <c r="I3445" s="56">
        <f>IF(G3445="",0,IF(COUNTIF($G$5:G3445,G3445)=1,0,COUNTIF($G$5:G3445,G3445) )   )</f>
        <v>0</v>
      </c>
      <c r="J3445" s="56" t="str">
        <f t="shared" si="641"/>
        <v/>
      </c>
      <c r="K3445" s="56" t="str">
        <f t="shared" si="632"/>
        <v/>
      </c>
      <c r="L3445" s="56" t="str">
        <f t="shared" si="634"/>
        <v/>
      </c>
      <c r="M3445" s="56" t="str">
        <f t="shared" si="635"/>
        <v/>
      </c>
      <c r="N3445" s="56" t="str">
        <f t="shared" si="636"/>
        <v/>
      </c>
      <c r="O3445" s="56" t="str">
        <f t="shared" si="642"/>
        <v/>
      </c>
      <c r="P3445" s="56">
        <f>IF(ISERROR(IF($X$5=1,$Y$5,)),"",IF($X$5=1,$Y$5,))</f>
        <v>0</v>
      </c>
      <c r="Q3445" s="56">
        <f>IF(ISERROR(IF($X$6=1,$Y$6,)),"",IF($X$6=1,$Y$6,))</f>
        <v>10000</v>
      </c>
      <c r="R3445" s="56">
        <f>IF(ISERROR(IF($X$7=1,$Y$7,)),"",IF($X$7=1,$Y$7,))</f>
        <v>0</v>
      </c>
      <c r="S3445" s="56">
        <f>IF(ISERROR(IF($X$8=1,$Y$8,)),"",IF($X$8=1,$Y$8,))</f>
        <v>1000</v>
      </c>
      <c r="T3445" s="56">
        <f>IF(ISERROR(IF($X$9=1,$Y$9,)),"",IF($X$9=1,$Y$9,))</f>
        <v>500</v>
      </c>
      <c r="U3445" s="56">
        <f>IF(ISERROR(IF($X$10=1,$Y$10,)),"",IF($X$10=1,$Y$10,))</f>
        <v>500</v>
      </c>
    </row>
    <row r="3446" spans="1:21" x14ac:dyDescent="0.25">
      <c r="A3446" s="75">
        <f t="shared" si="637"/>
        <v>3442</v>
      </c>
      <c r="D3446" s="56" t="s">
        <v>2567</v>
      </c>
      <c r="E3446" s="56">
        <f t="shared" si="638"/>
        <v>3442</v>
      </c>
      <c r="F3446" s="76">
        <f t="shared" si="633"/>
        <v>127</v>
      </c>
      <c r="G3446" s="56" t="str">
        <f t="shared" si="639"/>
        <v>SoyuzU.third.stage</v>
      </c>
      <c r="H3446" s="56">
        <f t="shared" si="640"/>
        <v>3442</v>
      </c>
      <c r="I3446" s="56">
        <f>IF(G3446="",0,IF(COUNTIF($G$5:G3446,G3446)=1,0,COUNTIF($G$5:G3446,G3446) )   )</f>
        <v>0</v>
      </c>
      <c r="J3446" s="56" t="str">
        <f t="shared" si="641"/>
        <v/>
      </c>
      <c r="K3446" s="56" t="str">
        <f t="shared" si="632"/>
        <v/>
      </c>
      <c r="L3446" s="56" t="str">
        <f t="shared" si="634"/>
        <v/>
      </c>
      <c r="M3446" s="56" t="str">
        <f t="shared" si="635"/>
        <v/>
      </c>
      <c r="N3446" s="56" t="str">
        <f t="shared" si="636"/>
        <v/>
      </c>
      <c r="O3446" s="56" t="str">
        <f t="shared" si="642"/>
        <v/>
      </c>
      <c r="P3446" s="56">
        <f>IF(ISERROR(IF($X$5=1,$Y$5,)),"",IF($X$5=1,$Y$5,))</f>
        <v>0</v>
      </c>
      <c r="Q3446" s="56">
        <f>IF(ISERROR(IF($X$6=1,$Y$6,)),"",IF($X$6=1,$Y$6,))</f>
        <v>10000</v>
      </c>
      <c r="R3446" s="56">
        <f>IF(ISERROR(IF($X$7=1,$Y$7,)),"",IF($X$7=1,$Y$7,))</f>
        <v>0</v>
      </c>
      <c r="S3446" s="56">
        <f>IF(ISERROR(IF($X$8=1,$Y$8,)),"",IF($X$8=1,$Y$8,))</f>
        <v>1000</v>
      </c>
      <c r="T3446" s="56">
        <f>IF(ISERROR(IF($X$9=1,$Y$9,)),"",IF($X$9=1,$Y$9,))</f>
        <v>500</v>
      </c>
      <c r="U3446" s="56">
        <f>IF(ISERROR(IF($X$10=1,$Y$10,)),"",IF($X$10=1,$Y$10,))</f>
        <v>500</v>
      </c>
    </row>
    <row r="3447" spans="1:21" x14ac:dyDescent="0.25">
      <c r="A3447" s="75">
        <f t="shared" si="637"/>
        <v>3443</v>
      </c>
      <c r="C3447" s="56" t="s">
        <v>2532</v>
      </c>
      <c r="E3447" s="56">
        <f t="shared" si="638"/>
        <v>3443</v>
      </c>
      <c r="F3447" s="76">
        <f t="shared" si="633"/>
        <v>127</v>
      </c>
      <c r="G3447" s="56" t="str">
        <f t="shared" si="639"/>
        <v/>
      </c>
      <c r="H3447" s="56">
        <f t="shared" si="640"/>
        <v>3443</v>
      </c>
      <c r="I3447" s="56">
        <f>IF(G3447="",0,IF(COUNTIF($G$5:G3447,G3447)=1,0,COUNTIF($G$5:G3447,G3447) )   )</f>
        <v>0</v>
      </c>
      <c r="J3447" s="56" t="str">
        <f t="shared" si="641"/>
        <v/>
      </c>
      <c r="K3447" s="56" t="str">
        <f t="shared" si="632"/>
        <v/>
      </c>
      <c r="L3447" s="56" t="str">
        <f t="shared" si="634"/>
        <v/>
      </c>
      <c r="M3447" s="56" t="str">
        <f t="shared" si="635"/>
        <v/>
      </c>
      <c r="N3447" s="56" t="str">
        <f t="shared" si="636"/>
        <v/>
      </c>
      <c r="O3447" s="56" t="str">
        <f t="shared" si="642"/>
        <v/>
      </c>
      <c r="P3447" s="56">
        <f>IF(ISERROR(IF($X$5=1,$Y$5,)),"",IF($X$5=1,$Y$5,))</f>
        <v>0</v>
      </c>
      <c r="Q3447" s="56">
        <f>IF(ISERROR(IF($X$6=1,$Y$6,)),"",IF($X$6=1,$Y$6,))</f>
        <v>10000</v>
      </c>
      <c r="R3447" s="56">
        <f>IF(ISERROR(IF($X$7=1,$Y$7,)),"",IF($X$7=1,$Y$7,))</f>
        <v>0</v>
      </c>
      <c r="S3447" s="56">
        <f>IF(ISERROR(IF($X$8=1,$Y$8,)),"",IF($X$8=1,$Y$8,))</f>
        <v>1000</v>
      </c>
      <c r="T3447" s="56">
        <f>IF(ISERROR(IF($X$9=1,$Y$9,)),"",IF($X$9=1,$Y$9,))</f>
        <v>500</v>
      </c>
      <c r="U3447" s="56">
        <f>IF(ISERROR(IF($X$10=1,$Y$10,)),"",IF($X$10=1,$Y$10,))</f>
        <v>500</v>
      </c>
    </row>
    <row r="3448" spans="1:21" x14ac:dyDescent="0.25">
      <c r="A3448" s="75">
        <f t="shared" si="637"/>
        <v>3444</v>
      </c>
      <c r="B3448" s="56" t="s">
        <v>2532</v>
      </c>
      <c r="E3448" s="56">
        <f t="shared" si="638"/>
        <v>3444</v>
      </c>
      <c r="F3448" s="76">
        <f t="shared" si="633"/>
        <v>127</v>
      </c>
      <c r="G3448" s="56" t="str">
        <f t="shared" si="639"/>
        <v/>
      </c>
      <c r="H3448" s="56">
        <f t="shared" si="640"/>
        <v>3444</v>
      </c>
      <c r="I3448" s="56">
        <f>IF(G3448="",0,IF(COUNTIF($G$5:G3448,G3448)=1,0,COUNTIF($G$5:G3448,G3448) )   )</f>
        <v>0</v>
      </c>
      <c r="J3448" s="56" t="str">
        <f t="shared" si="641"/>
        <v/>
      </c>
      <c r="K3448" s="56" t="str">
        <f t="shared" si="632"/>
        <v/>
      </c>
      <c r="L3448" s="56" t="str">
        <f t="shared" si="634"/>
        <v/>
      </c>
      <c r="M3448" s="56" t="str">
        <f t="shared" si="635"/>
        <v/>
      </c>
      <c r="N3448" s="56" t="str">
        <f t="shared" si="636"/>
        <v/>
      </c>
      <c r="O3448" s="56" t="str">
        <f t="shared" si="642"/>
        <v/>
      </c>
      <c r="P3448" s="56">
        <f>IF(ISERROR(IF($X$5=1,$Y$5,)),"",IF($X$5=1,$Y$5,))</f>
        <v>0</v>
      </c>
      <c r="Q3448" s="56">
        <f>IF(ISERROR(IF($X$6=1,$Y$6,)),"",IF($X$6=1,$Y$6,))</f>
        <v>10000</v>
      </c>
      <c r="R3448" s="56">
        <f>IF(ISERROR(IF($X$7=1,$Y$7,)),"",IF($X$7=1,$Y$7,))</f>
        <v>0</v>
      </c>
      <c r="S3448" s="56">
        <f>IF(ISERROR(IF($X$8=1,$Y$8,)),"",IF($X$8=1,$Y$8,))</f>
        <v>1000</v>
      </c>
      <c r="T3448" s="56">
        <f>IF(ISERROR(IF($X$9=1,$Y$9,)),"",IF($X$9=1,$Y$9,))</f>
        <v>500</v>
      </c>
      <c r="U3448" s="56">
        <f>IF(ISERROR(IF($X$10=1,$Y$10,)),"",IF($X$10=1,$Y$10,))</f>
        <v>500</v>
      </c>
    </row>
    <row r="3449" spans="1:21" x14ac:dyDescent="0.25">
      <c r="A3449" s="75">
        <f t="shared" si="637"/>
        <v>3445</v>
      </c>
      <c r="B3449" s="56" t="s">
        <v>2517</v>
      </c>
      <c r="E3449" s="56">
        <f t="shared" si="638"/>
        <v>3445</v>
      </c>
      <c r="F3449" s="76">
        <f t="shared" si="633"/>
        <v>127</v>
      </c>
      <c r="G3449" s="56" t="str">
        <f t="shared" si="639"/>
        <v/>
      </c>
      <c r="H3449" s="56">
        <f t="shared" si="640"/>
        <v>3445</v>
      </c>
      <c r="I3449" s="56">
        <f>IF(G3449="",0,IF(COUNTIF($G$5:G3449,G3449)=1,0,COUNTIF($G$5:G3449,G3449) )   )</f>
        <v>0</v>
      </c>
      <c r="J3449" s="56" t="str">
        <f t="shared" si="641"/>
        <v/>
      </c>
      <c r="K3449" s="56" t="str">
        <f t="shared" si="632"/>
        <v/>
      </c>
      <c r="L3449" s="56" t="str">
        <f t="shared" si="634"/>
        <v/>
      </c>
      <c r="M3449" s="56" t="str">
        <f t="shared" si="635"/>
        <v/>
      </c>
      <c r="N3449" s="56" t="str">
        <f t="shared" si="636"/>
        <v/>
      </c>
      <c r="O3449" s="56" t="str">
        <f t="shared" si="642"/>
        <v/>
      </c>
      <c r="P3449" s="56">
        <f>IF(ISERROR(IF($X$5=1,$Y$5,)),"",IF($X$5=1,$Y$5,))</f>
        <v>0</v>
      </c>
      <c r="Q3449" s="56">
        <f>IF(ISERROR(IF($X$6=1,$Y$6,)),"",IF($X$6=1,$Y$6,))</f>
        <v>10000</v>
      </c>
      <c r="R3449" s="56">
        <f>IF(ISERROR(IF($X$7=1,$Y$7,)),"",IF($X$7=1,$Y$7,))</f>
        <v>0</v>
      </c>
      <c r="S3449" s="56">
        <f>IF(ISERROR(IF($X$8=1,$Y$8,)),"",IF($X$8=1,$Y$8,))</f>
        <v>1000</v>
      </c>
      <c r="T3449" s="56">
        <f>IF(ISERROR(IF($X$9=1,$Y$9,)),"",IF($X$9=1,$Y$9,))</f>
        <v>500</v>
      </c>
      <c r="U3449" s="56">
        <f>IF(ISERROR(IF($X$10=1,$Y$10,)),"",IF($X$10=1,$Y$10,))</f>
        <v>500</v>
      </c>
    </row>
    <row r="3450" spans="1:21" x14ac:dyDescent="0.25">
      <c r="A3450" s="75">
        <f t="shared" si="637"/>
        <v>3446</v>
      </c>
      <c r="B3450" s="56" t="s">
        <v>2518</v>
      </c>
      <c r="E3450" s="56">
        <f t="shared" si="638"/>
        <v>3446</v>
      </c>
      <c r="F3450" s="76">
        <f t="shared" si="633"/>
        <v>127</v>
      </c>
      <c r="G3450" s="56" t="str">
        <f t="shared" si="639"/>
        <v/>
      </c>
      <c r="H3450" s="56">
        <f t="shared" si="640"/>
        <v>3446</v>
      </c>
      <c r="I3450" s="56">
        <f>IF(G3450="",0,IF(COUNTIF($G$5:G3450,G3450)=1,0,COUNTIF($G$5:G3450,G3450) )   )</f>
        <v>0</v>
      </c>
      <c r="J3450" s="56" t="str">
        <f t="shared" si="641"/>
        <v/>
      </c>
      <c r="K3450" s="56" t="str">
        <f t="shared" si="632"/>
        <v/>
      </c>
      <c r="L3450" s="56" t="str">
        <f t="shared" si="634"/>
        <v/>
      </c>
      <c r="M3450" s="56" t="str">
        <f t="shared" si="635"/>
        <v/>
      </c>
      <c r="N3450" s="56" t="str">
        <f t="shared" si="636"/>
        <v/>
      </c>
      <c r="O3450" s="56" t="str">
        <f t="shared" si="642"/>
        <v/>
      </c>
      <c r="P3450" s="56">
        <f>IF(ISERROR(IF($X$5=1,$Y$5,)),"",IF($X$5=1,$Y$5,))</f>
        <v>0</v>
      </c>
      <c r="Q3450" s="56">
        <f>IF(ISERROR(IF($X$6=1,$Y$6,)),"",IF($X$6=1,$Y$6,))</f>
        <v>10000</v>
      </c>
      <c r="R3450" s="56">
        <f>IF(ISERROR(IF($X$7=1,$Y$7,)),"",IF($X$7=1,$Y$7,))</f>
        <v>0</v>
      </c>
      <c r="S3450" s="56">
        <f>IF(ISERROR(IF($X$8=1,$Y$8,)),"",IF($X$8=1,$Y$8,))</f>
        <v>1000</v>
      </c>
      <c r="T3450" s="56">
        <f>IF(ISERROR(IF($X$9=1,$Y$9,)),"",IF($X$9=1,$Y$9,))</f>
        <v>500</v>
      </c>
      <c r="U3450" s="56">
        <f>IF(ISERROR(IF($X$10=1,$Y$10,)),"",IF($X$10=1,$Y$10,))</f>
        <v>500</v>
      </c>
    </row>
    <row r="3451" spans="1:21" x14ac:dyDescent="0.25">
      <c r="A3451" s="75">
        <f t="shared" si="637"/>
        <v>3447</v>
      </c>
      <c r="C3451" s="56" t="s">
        <v>6068</v>
      </c>
      <c r="E3451" s="56">
        <f t="shared" si="638"/>
        <v>3447</v>
      </c>
      <c r="F3451" s="76">
        <f t="shared" si="633"/>
        <v>128</v>
      </c>
      <c r="G3451" s="56" t="str">
        <f t="shared" si="639"/>
        <v>newnode_soyuzProgressProject</v>
      </c>
      <c r="H3451" s="56">
        <f t="shared" si="640"/>
        <v>3447</v>
      </c>
      <c r="I3451" s="56">
        <f>IF(G3451="",0,IF(COUNTIF($G$5:G3451,G3451)=1,0,COUNTIF($G$5:G3451,G3451) )   )</f>
        <v>0</v>
      </c>
      <c r="J3451" s="56" t="str">
        <f t="shared" si="641"/>
        <v/>
      </c>
      <c r="K3451" s="56" t="str">
        <f t="shared" si="632"/>
        <v/>
      </c>
      <c r="L3451" s="56" t="str">
        <f t="shared" si="634"/>
        <v/>
      </c>
      <c r="M3451" s="56" t="str">
        <f t="shared" si="635"/>
        <v/>
      </c>
      <c r="N3451" s="56" t="str">
        <f t="shared" si="636"/>
        <v/>
      </c>
      <c r="O3451" s="56" t="str">
        <f t="shared" si="642"/>
        <v/>
      </c>
      <c r="P3451" s="56">
        <f>IF(ISERROR(IF($X$5=1,$Y$5,)),"",IF($X$5=1,$Y$5,))</f>
        <v>0</v>
      </c>
      <c r="Q3451" s="56">
        <f>IF(ISERROR(IF($X$6=1,$Y$6,)),"",IF($X$6=1,$Y$6,))</f>
        <v>10000</v>
      </c>
      <c r="R3451" s="56">
        <f>IF(ISERROR(IF($X$7=1,$Y$7,)),"",IF($X$7=1,$Y$7,))</f>
        <v>0</v>
      </c>
      <c r="S3451" s="56">
        <f>IF(ISERROR(IF($X$8=1,$Y$8,)),"",IF($X$8=1,$Y$8,))</f>
        <v>1000</v>
      </c>
      <c r="T3451" s="56">
        <f>IF(ISERROR(IF($X$9=1,$Y$9,)),"",IF($X$9=1,$Y$9,))</f>
        <v>500</v>
      </c>
      <c r="U3451" s="56">
        <f>IF(ISERROR(IF($X$10=1,$Y$10,)),"",IF($X$10=1,$Y$10,))</f>
        <v>500</v>
      </c>
    </row>
    <row r="3452" spans="1:21" x14ac:dyDescent="0.25">
      <c r="A3452" s="75">
        <f t="shared" si="637"/>
        <v>3448</v>
      </c>
      <c r="C3452" s="56" t="s">
        <v>2544</v>
      </c>
      <c r="E3452" s="56">
        <f t="shared" si="638"/>
        <v>3448</v>
      </c>
      <c r="F3452" s="76">
        <f t="shared" si="633"/>
        <v>128</v>
      </c>
      <c r="G3452" s="56" t="str">
        <f t="shared" si="639"/>
        <v/>
      </c>
      <c r="H3452" s="56">
        <f t="shared" si="640"/>
        <v>3448</v>
      </c>
      <c r="I3452" s="56">
        <f>IF(G3452="",0,IF(COUNTIF($G$5:G3452,G3452)=1,0,COUNTIF($G$5:G3452,G3452) )   )</f>
        <v>0</v>
      </c>
      <c r="J3452" s="56" t="str">
        <f t="shared" si="641"/>
        <v/>
      </c>
      <c r="K3452" s="56" t="str">
        <f t="shared" si="632"/>
        <v/>
      </c>
      <c r="L3452" s="56" t="str">
        <f t="shared" si="634"/>
        <v/>
      </c>
      <c r="M3452" s="56" t="str">
        <f t="shared" si="635"/>
        <v/>
      </c>
      <c r="N3452" s="56" t="str">
        <f t="shared" si="636"/>
        <v/>
      </c>
      <c r="O3452" s="56" t="str">
        <f t="shared" si="642"/>
        <v/>
      </c>
      <c r="P3452" s="56">
        <f>IF(ISERROR(IF($X$5=1,$Y$5,)),"",IF($X$5=1,$Y$5,))</f>
        <v>0</v>
      </c>
      <c r="Q3452" s="56">
        <f>IF(ISERROR(IF($X$6=1,$Y$6,)),"",IF($X$6=1,$Y$6,))</f>
        <v>10000</v>
      </c>
      <c r="R3452" s="56">
        <f>IF(ISERROR(IF($X$7=1,$Y$7,)),"",IF($X$7=1,$Y$7,))</f>
        <v>0</v>
      </c>
      <c r="S3452" s="56">
        <f>IF(ISERROR(IF($X$8=1,$Y$8,)),"",IF($X$8=1,$Y$8,))</f>
        <v>1000</v>
      </c>
      <c r="T3452" s="56">
        <f>IF(ISERROR(IF($X$9=1,$Y$9,)),"",IF($X$9=1,$Y$9,))</f>
        <v>500</v>
      </c>
      <c r="U3452" s="56">
        <f>IF(ISERROR(IF($X$10=1,$Y$10,)),"",IF($X$10=1,$Y$10,))</f>
        <v>500</v>
      </c>
    </row>
    <row r="3453" spans="1:21" x14ac:dyDescent="0.25">
      <c r="A3453" s="75">
        <f t="shared" si="637"/>
        <v>3449</v>
      </c>
      <c r="C3453" s="56" t="s">
        <v>6320</v>
      </c>
      <c r="E3453" s="56">
        <f t="shared" si="638"/>
        <v>3449</v>
      </c>
      <c r="F3453" s="76">
        <f t="shared" si="633"/>
        <v>128</v>
      </c>
      <c r="G3453" s="56" t="str">
        <f t="shared" si="639"/>
        <v/>
      </c>
      <c r="H3453" s="56">
        <f t="shared" si="640"/>
        <v>3449</v>
      </c>
      <c r="I3453" s="56">
        <f>IF(G3453="",0,IF(COUNTIF($G$5:G3453,G3453)=1,0,COUNTIF($G$5:G3453,G3453) )   )</f>
        <v>0</v>
      </c>
      <c r="J3453" s="56" t="str">
        <f t="shared" si="641"/>
        <v/>
      </c>
      <c r="K3453" s="56" t="str">
        <f t="shared" si="632"/>
        <v/>
      </c>
      <c r="L3453" s="56" t="str">
        <f t="shared" si="634"/>
        <v/>
      </c>
      <c r="M3453" s="56" t="str">
        <f t="shared" si="635"/>
        <v/>
      </c>
      <c r="N3453" s="56" t="str">
        <f t="shared" si="636"/>
        <v/>
      </c>
      <c r="O3453" s="56" t="str">
        <f t="shared" si="642"/>
        <v/>
      </c>
      <c r="P3453" s="56">
        <f>IF(ISERROR(IF($X$5=1,$Y$5,)),"",IF($X$5=1,$Y$5,))</f>
        <v>0</v>
      </c>
      <c r="Q3453" s="56">
        <f>IF(ISERROR(IF($X$6=1,$Y$6,)),"",IF($X$6=1,$Y$6,))</f>
        <v>10000</v>
      </c>
      <c r="R3453" s="56">
        <f>IF(ISERROR(IF($X$7=1,$Y$7,)),"",IF($X$7=1,$Y$7,))</f>
        <v>0</v>
      </c>
      <c r="S3453" s="56">
        <f>IF(ISERROR(IF($X$8=1,$Y$8,)),"",IF($X$8=1,$Y$8,))</f>
        <v>1000</v>
      </c>
      <c r="T3453" s="56">
        <f>IF(ISERROR(IF($X$9=1,$Y$9,)),"",IF($X$9=1,$Y$9,))</f>
        <v>500</v>
      </c>
      <c r="U3453" s="56">
        <f>IF(ISERROR(IF($X$10=1,$Y$10,)),"",IF($X$10=1,$Y$10,))</f>
        <v>500</v>
      </c>
    </row>
    <row r="3454" spans="1:21" x14ac:dyDescent="0.25">
      <c r="A3454" s="75">
        <f t="shared" si="637"/>
        <v>3450</v>
      </c>
      <c r="C3454" s="56" t="s">
        <v>2546</v>
      </c>
      <c r="E3454" s="56">
        <f t="shared" si="638"/>
        <v>3450</v>
      </c>
      <c r="F3454" s="76">
        <f t="shared" si="633"/>
        <v>128</v>
      </c>
      <c r="G3454" s="56" t="str">
        <f t="shared" si="639"/>
        <v/>
      </c>
      <c r="H3454" s="56">
        <f t="shared" si="640"/>
        <v>3450</v>
      </c>
      <c r="I3454" s="56">
        <f>IF(G3454="",0,IF(COUNTIF($G$5:G3454,G3454)=1,0,COUNTIF($G$5:G3454,G3454) )   )</f>
        <v>0</v>
      </c>
      <c r="J3454" s="56" t="str">
        <f t="shared" si="641"/>
        <v/>
      </c>
      <c r="K3454" s="56" t="str">
        <f t="shared" ref="K3454:K3517" si="643">IF(ISERROR(VLOOKUP(J3454,$F$5:$G$6005,2,)),"",VLOOKUP(J3454,$F$5:$G$6005,2,))</f>
        <v/>
      </c>
      <c r="L3454" s="56" t="str">
        <f t="shared" si="634"/>
        <v/>
      </c>
      <c r="M3454" s="56" t="str">
        <f t="shared" si="635"/>
        <v/>
      </c>
      <c r="N3454" s="56" t="str">
        <f t="shared" si="636"/>
        <v/>
      </c>
      <c r="O3454" s="56" t="str">
        <f t="shared" si="642"/>
        <v/>
      </c>
      <c r="P3454" s="56">
        <f>IF(ISERROR(IF($X$5=1,$Y$5,)),"",IF($X$5=1,$Y$5,))</f>
        <v>0</v>
      </c>
      <c r="Q3454" s="56">
        <f>IF(ISERROR(IF($X$6=1,$Y$6,)),"",IF($X$6=1,$Y$6,))</f>
        <v>10000</v>
      </c>
      <c r="R3454" s="56">
        <f>IF(ISERROR(IF($X$7=1,$Y$7,)),"",IF($X$7=1,$Y$7,))</f>
        <v>0</v>
      </c>
      <c r="S3454" s="56">
        <f>IF(ISERROR(IF($X$8=1,$Y$8,)),"",IF($X$8=1,$Y$8,))</f>
        <v>1000</v>
      </c>
      <c r="T3454" s="56">
        <f>IF(ISERROR(IF($X$9=1,$Y$9,)),"",IF($X$9=1,$Y$9,))</f>
        <v>500</v>
      </c>
      <c r="U3454" s="56">
        <f>IF(ISERROR(IF($X$10=1,$Y$10,)),"",IF($X$10=1,$Y$10,))</f>
        <v>500</v>
      </c>
    </row>
    <row r="3455" spans="1:21" x14ac:dyDescent="0.25">
      <c r="A3455" s="75">
        <f t="shared" si="637"/>
        <v>3451</v>
      </c>
      <c r="C3455" s="56" t="s">
        <v>3065</v>
      </c>
      <c r="E3455" s="56">
        <f t="shared" si="638"/>
        <v>3451</v>
      </c>
      <c r="F3455" s="76">
        <f t="shared" si="633"/>
        <v>128</v>
      </c>
      <c r="G3455" s="56" t="str">
        <f t="shared" si="639"/>
        <v/>
      </c>
      <c r="H3455" s="56">
        <f t="shared" si="640"/>
        <v>3451</v>
      </c>
      <c r="I3455" s="56">
        <f>IF(G3455="",0,IF(COUNTIF($G$5:G3455,G3455)=1,0,COUNTIF($G$5:G3455,G3455) )   )</f>
        <v>0</v>
      </c>
      <c r="J3455" s="56" t="str">
        <f t="shared" si="641"/>
        <v/>
      </c>
      <c r="K3455" s="56" t="str">
        <f t="shared" si="643"/>
        <v/>
      </c>
      <c r="L3455" s="56" t="str">
        <f t="shared" si="634"/>
        <v/>
      </c>
      <c r="M3455" s="56" t="str">
        <f t="shared" si="635"/>
        <v/>
      </c>
      <c r="N3455" s="56" t="str">
        <f t="shared" si="636"/>
        <v/>
      </c>
      <c r="O3455" s="56" t="str">
        <f t="shared" si="642"/>
        <v/>
      </c>
      <c r="P3455" s="56">
        <f>IF(ISERROR(IF($X$5=1,$Y$5,)),"",IF($X$5=1,$Y$5,))</f>
        <v>0</v>
      </c>
      <c r="Q3455" s="56">
        <f>IF(ISERROR(IF($X$6=1,$Y$6,)),"",IF($X$6=1,$Y$6,))</f>
        <v>10000</v>
      </c>
      <c r="R3455" s="56">
        <f>IF(ISERROR(IF($X$7=1,$Y$7,)),"",IF($X$7=1,$Y$7,))</f>
        <v>0</v>
      </c>
      <c r="S3455" s="56">
        <f>IF(ISERROR(IF($X$8=1,$Y$8,)),"",IF($X$8=1,$Y$8,))</f>
        <v>1000</v>
      </c>
      <c r="T3455" s="56">
        <f>IF(ISERROR(IF($X$9=1,$Y$9,)),"",IF($X$9=1,$Y$9,))</f>
        <v>500</v>
      </c>
      <c r="U3455" s="56">
        <f>IF(ISERROR(IF($X$10=1,$Y$10,)),"",IF($X$10=1,$Y$10,))</f>
        <v>500</v>
      </c>
    </row>
    <row r="3456" spans="1:21" x14ac:dyDescent="0.25">
      <c r="A3456" s="75">
        <f t="shared" si="637"/>
        <v>3452</v>
      </c>
      <c r="C3456" s="56" t="s">
        <v>6321</v>
      </c>
      <c r="E3456" s="56">
        <f t="shared" si="638"/>
        <v>3452</v>
      </c>
      <c r="F3456" s="76">
        <f t="shared" si="633"/>
        <v>128</v>
      </c>
      <c r="G3456" s="56" t="str">
        <f t="shared" si="639"/>
        <v/>
      </c>
      <c r="H3456" s="56">
        <f t="shared" si="640"/>
        <v>3452</v>
      </c>
      <c r="I3456" s="56">
        <f>IF(G3456="",0,IF(COUNTIF($G$5:G3456,G3456)=1,0,COUNTIF($G$5:G3456,G3456) )   )</f>
        <v>0</v>
      </c>
      <c r="J3456" s="56" t="str">
        <f t="shared" si="641"/>
        <v/>
      </c>
      <c r="K3456" s="56" t="str">
        <f t="shared" si="643"/>
        <v/>
      </c>
      <c r="L3456" s="56" t="str">
        <f t="shared" si="634"/>
        <v/>
      </c>
      <c r="M3456" s="56" t="str">
        <f t="shared" si="635"/>
        <v/>
      </c>
      <c r="N3456" s="56" t="str">
        <f t="shared" si="636"/>
        <v/>
      </c>
      <c r="O3456" s="56" t="str">
        <f t="shared" si="642"/>
        <v/>
      </c>
      <c r="P3456" s="56">
        <f>IF(ISERROR(IF($X$5=1,$Y$5,)),"",IF($X$5=1,$Y$5,))</f>
        <v>0</v>
      </c>
      <c r="Q3456" s="56">
        <f>IF(ISERROR(IF($X$6=1,$Y$6,)),"",IF($X$6=1,$Y$6,))</f>
        <v>10000</v>
      </c>
      <c r="R3456" s="56">
        <f>IF(ISERROR(IF($X$7=1,$Y$7,)),"",IF($X$7=1,$Y$7,))</f>
        <v>0</v>
      </c>
      <c r="S3456" s="56">
        <f>IF(ISERROR(IF($X$8=1,$Y$8,)),"",IF($X$8=1,$Y$8,))</f>
        <v>1000</v>
      </c>
      <c r="T3456" s="56">
        <f>IF(ISERROR(IF($X$9=1,$Y$9,)),"",IF($X$9=1,$Y$9,))</f>
        <v>500</v>
      </c>
      <c r="U3456" s="56">
        <f>IF(ISERROR(IF($X$10=1,$Y$10,)),"",IF($X$10=1,$Y$10,))</f>
        <v>500</v>
      </c>
    </row>
    <row r="3457" spans="1:21" x14ac:dyDescent="0.25">
      <c r="A3457" s="75">
        <f t="shared" si="637"/>
        <v>3453</v>
      </c>
      <c r="C3457" s="56" t="s">
        <v>2525</v>
      </c>
      <c r="E3457" s="56">
        <f t="shared" si="638"/>
        <v>3453</v>
      </c>
      <c r="F3457" s="76">
        <f t="shared" si="633"/>
        <v>128</v>
      </c>
      <c r="G3457" s="56" t="str">
        <f t="shared" si="639"/>
        <v/>
      </c>
      <c r="H3457" s="56">
        <f t="shared" si="640"/>
        <v>3453</v>
      </c>
      <c r="I3457" s="56">
        <f>IF(G3457="",0,IF(COUNTIF($G$5:G3457,G3457)=1,0,COUNTIF($G$5:G3457,G3457) )   )</f>
        <v>0</v>
      </c>
      <c r="J3457" s="56" t="str">
        <f t="shared" si="641"/>
        <v/>
      </c>
      <c r="K3457" s="56" t="str">
        <f t="shared" si="643"/>
        <v/>
      </c>
      <c r="L3457" s="56" t="str">
        <f t="shared" si="634"/>
        <v/>
      </c>
      <c r="M3457" s="56" t="str">
        <f t="shared" si="635"/>
        <v/>
      </c>
      <c r="N3457" s="56" t="str">
        <f t="shared" si="636"/>
        <v/>
      </c>
      <c r="O3457" s="56" t="str">
        <f t="shared" si="642"/>
        <v/>
      </c>
      <c r="P3457" s="56">
        <f>IF(ISERROR(IF($X$5=1,$Y$5,)),"",IF($X$5=1,$Y$5,))</f>
        <v>0</v>
      </c>
      <c r="Q3457" s="56">
        <f>IF(ISERROR(IF($X$6=1,$Y$6,)),"",IF($X$6=1,$Y$6,))</f>
        <v>10000</v>
      </c>
      <c r="R3457" s="56">
        <f>IF(ISERROR(IF($X$7=1,$Y$7,)),"",IF($X$7=1,$Y$7,))</f>
        <v>0</v>
      </c>
      <c r="S3457" s="56">
        <f>IF(ISERROR(IF($X$8=1,$Y$8,)),"",IF($X$8=1,$Y$8,))</f>
        <v>1000</v>
      </c>
      <c r="T3457" s="56">
        <f>IF(ISERROR(IF($X$9=1,$Y$9,)),"",IF($X$9=1,$Y$9,))</f>
        <v>500</v>
      </c>
      <c r="U3457" s="56">
        <f>IF(ISERROR(IF($X$10=1,$Y$10,)),"",IF($X$10=1,$Y$10,))</f>
        <v>500</v>
      </c>
    </row>
    <row r="3458" spans="1:21" x14ac:dyDescent="0.25">
      <c r="A3458" s="75">
        <f t="shared" si="637"/>
        <v>3454</v>
      </c>
      <c r="C3458" s="56" t="s">
        <v>2526</v>
      </c>
      <c r="E3458" s="56">
        <f t="shared" si="638"/>
        <v>3454</v>
      </c>
      <c r="F3458" s="76">
        <f t="shared" si="633"/>
        <v>128</v>
      </c>
      <c r="G3458" s="56" t="str">
        <f t="shared" si="639"/>
        <v/>
      </c>
      <c r="H3458" s="56">
        <f t="shared" si="640"/>
        <v>3454</v>
      </c>
      <c r="I3458" s="56">
        <f>IF(G3458="",0,IF(COUNTIF($G$5:G3458,G3458)=1,0,COUNTIF($G$5:G3458,G3458) )   )</f>
        <v>0</v>
      </c>
      <c r="J3458" s="56" t="str">
        <f t="shared" si="641"/>
        <v/>
      </c>
      <c r="K3458" s="56" t="str">
        <f t="shared" si="643"/>
        <v/>
      </c>
      <c r="L3458" s="56" t="str">
        <f t="shared" si="634"/>
        <v/>
      </c>
      <c r="M3458" s="56" t="str">
        <f t="shared" si="635"/>
        <v/>
      </c>
      <c r="N3458" s="56" t="str">
        <f t="shared" si="636"/>
        <v/>
      </c>
      <c r="O3458" s="56" t="str">
        <f t="shared" si="642"/>
        <v/>
      </c>
      <c r="P3458" s="56">
        <f>IF(ISERROR(IF($X$5=1,$Y$5,)),"",IF($X$5=1,$Y$5,))</f>
        <v>0</v>
      </c>
      <c r="Q3458" s="56">
        <f>IF(ISERROR(IF($X$6=1,$Y$6,)),"",IF($X$6=1,$Y$6,))</f>
        <v>10000</v>
      </c>
      <c r="R3458" s="56">
        <f>IF(ISERROR(IF($X$7=1,$Y$7,)),"",IF($X$7=1,$Y$7,))</f>
        <v>0</v>
      </c>
      <c r="S3458" s="56">
        <f>IF(ISERROR(IF($X$8=1,$Y$8,)),"",IF($X$8=1,$Y$8,))</f>
        <v>1000</v>
      </c>
      <c r="T3458" s="56">
        <f>IF(ISERROR(IF($X$9=1,$Y$9,)),"",IF($X$9=1,$Y$9,))</f>
        <v>500</v>
      </c>
      <c r="U3458" s="56">
        <f>IF(ISERROR(IF($X$10=1,$Y$10,)),"",IF($X$10=1,$Y$10,))</f>
        <v>500</v>
      </c>
    </row>
    <row r="3459" spans="1:21" x14ac:dyDescent="0.25">
      <c r="A3459" s="75">
        <f t="shared" si="637"/>
        <v>3455</v>
      </c>
      <c r="C3459" s="56" t="s">
        <v>2527</v>
      </c>
      <c r="E3459" s="56">
        <f t="shared" si="638"/>
        <v>3455</v>
      </c>
      <c r="F3459" s="76">
        <f t="shared" si="633"/>
        <v>128</v>
      </c>
      <c r="G3459" s="56" t="str">
        <f t="shared" si="639"/>
        <v/>
      </c>
      <c r="H3459" s="56">
        <f t="shared" si="640"/>
        <v>3455</v>
      </c>
      <c r="I3459" s="56">
        <f>IF(G3459="",0,IF(COUNTIF($G$5:G3459,G3459)=1,0,COUNTIF($G$5:G3459,G3459) )   )</f>
        <v>0</v>
      </c>
      <c r="J3459" s="56" t="str">
        <f t="shared" si="641"/>
        <v/>
      </c>
      <c r="K3459" s="56" t="str">
        <f t="shared" si="643"/>
        <v/>
      </c>
      <c r="L3459" s="56" t="str">
        <f t="shared" si="634"/>
        <v/>
      </c>
      <c r="M3459" s="56" t="str">
        <f t="shared" si="635"/>
        <v/>
      </c>
      <c r="N3459" s="56" t="str">
        <f t="shared" si="636"/>
        <v/>
      </c>
      <c r="O3459" s="56" t="str">
        <f t="shared" si="642"/>
        <v/>
      </c>
      <c r="P3459" s="56">
        <f>IF(ISERROR(IF($X$5=1,$Y$5,)),"",IF($X$5=1,$Y$5,))</f>
        <v>0</v>
      </c>
      <c r="Q3459" s="56">
        <f>IF(ISERROR(IF($X$6=1,$Y$6,)),"",IF($X$6=1,$Y$6,))</f>
        <v>10000</v>
      </c>
      <c r="R3459" s="56">
        <f>IF(ISERROR(IF($X$7=1,$Y$7,)),"",IF($X$7=1,$Y$7,))</f>
        <v>0</v>
      </c>
      <c r="S3459" s="56">
        <f>IF(ISERROR(IF($X$8=1,$Y$8,)),"",IF($X$8=1,$Y$8,))</f>
        <v>1000</v>
      </c>
      <c r="T3459" s="56">
        <f>IF(ISERROR(IF($X$9=1,$Y$9,)),"",IF($X$9=1,$Y$9,))</f>
        <v>500</v>
      </c>
      <c r="U3459" s="56">
        <f>IF(ISERROR(IF($X$10=1,$Y$10,)),"",IF($X$10=1,$Y$10,))</f>
        <v>500</v>
      </c>
    </row>
    <row r="3460" spans="1:21" x14ac:dyDescent="0.25">
      <c r="A3460" s="75">
        <f t="shared" si="637"/>
        <v>3456</v>
      </c>
      <c r="C3460" s="56" t="s">
        <v>6069</v>
      </c>
      <c r="E3460" s="56">
        <f t="shared" si="638"/>
        <v>3456</v>
      </c>
      <c r="F3460" s="76">
        <f t="shared" si="633"/>
        <v>128</v>
      </c>
      <c r="G3460" s="56" t="str">
        <f t="shared" si="639"/>
        <v/>
      </c>
      <c r="H3460" s="56">
        <f t="shared" si="640"/>
        <v>3456</v>
      </c>
      <c r="I3460" s="56">
        <f>IF(G3460="",0,IF(COUNTIF($G$5:G3460,G3460)=1,0,COUNTIF($G$5:G3460,G3460) )   )</f>
        <v>0</v>
      </c>
      <c r="J3460" s="56" t="str">
        <f t="shared" si="641"/>
        <v/>
      </c>
      <c r="K3460" s="56" t="str">
        <f t="shared" si="643"/>
        <v/>
      </c>
      <c r="L3460" s="56" t="str">
        <f t="shared" si="634"/>
        <v/>
      </c>
      <c r="M3460" s="56" t="str">
        <f t="shared" si="635"/>
        <v/>
      </c>
      <c r="N3460" s="56" t="str">
        <f t="shared" si="636"/>
        <v/>
      </c>
      <c r="O3460" s="56" t="str">
        <f t="shared" si="642"/>
        <v/>
      </c>
      <c r="P3460" s="56">
        <f>IF(ISERROR(IF($X$5=1,$Y$5,)),"",IF($X$5=1,$Y$5,))</f>
        <v>0</v>
      </c>
      <c r="Q3460" s="56">
        <f>IF(ISERROR(IF($X$6=1,$Y$6,)),"",IF($X$6=1,$Y$6,))</f>
        <v>10000</v>
      </c>
      <c r="R3460" s="56">
        <f>IF(ISERROR(IF($X$7=1,$Y$7,)),"",IF($X$7=1,$Y$7,))</f>
        <v>0</v>
      </c>
      <c r="S3460" s="56">
        <f>IF(ISERROR(IF($X$8=1,$Y$8,)),"",IF($X$8=1,$Y$8,))</f>
        <v>1000</v>
      </c>
      <c r="T3460" s="56">
        <f>IF(ISERROR(IF($X$9=1,$Y$9,)),"",IF($X$9=1,$Y$9,))</f>
        <v>500</v>
      </c>
      <c r="U3460" s="56">
        <f>IF(ISERROR(IF($X$10=1,$Y$10,)),"",IF($X$10=1,$Y$10,))</f>
        <v>500</v>
      </c>
    </row>
    <row r="3461" spans="1:21" x14ac:dyDescent="0.25">
      <c r="A3461" s="75">
        <f t="shared" si="637"/>
        <v>3457</v>
      </c>
      <c r="C3461" s="56" t="s">
        <v>2529</v>
      </c>
      <c r="E3461" s="56">
        <f t="shared" si="638"/>
        <v>3457</v>
      </c>
      <c r="F3461" s="76">
        <f t="shared" ref="F3461:F3524" si="644">IF(A3459=0,0,IF(ISBLANK(G3461),"",IF(LEFT(G3461,4)="newn",F3460+1,IF(LEFT(G3461,4)="node",F3460+1,F3460))))</f>
        <v>128</v>
      </c>
      <c r="G3461" s="56" t="str">
        <f t="shared" si="639"/>
        <v/>
      </c>
      <c r="H3461" s="56">
        <f t="shared" si="640"/>
        <v>3457</v>
      </c>
      <c r="I3461" s="56">
        <f>IF(G3461="",0,IF(COUNTIF($G$5:G3461,G3461)=1,0,COUNTIF($G$5:G3461,G3461) )   )</f>
        <v>0</v>
      </c>
      <c r="J3461" s="56" t="str">
        <f t="shared" si="641"/>
        <v/>
      </c>
      <c r="K3461" s="56" t="str">
        <f t="shared" si="643"/>
        <v/>
      </c>
      <c r="L3461" s="56" t="str">
        <f t="shared" ref="L3461:L3524" si="645">IF(ISERROR(VLOOKUP(K3461,$AB$14:$AD$197,3,)),"",VLOOKUP(K3461,$AB$14:$AD$197,3,))</f>
        <v/>
      </c>
      <c r="M3461" s="56" t="str">
        <f t="shared" ref="M3461:M3524" si="646">IF(ISERROR(HLOOKUP(J3461,$AG$5:$XH$6,2,)),"",HLOOKUP(J3461,$AG$5:$XH$6,2,))</f>
        <v/>
      </c>
      <c r="N3461" s="56" t="str">
        <f t="shared" ref="N3461:N3524" si="647">IF(ISERROR(VLOOKUP(K3461,$AB$14:$AD$197,2,)),"",VLOOKUP(K3461,$AB$14:$AD$197,2,))</f>
        <v/>
      </c>
      <c r="O3461" s="56" t="str">
        <f t="shared" si="642"/>
        <v/>
      </c>
      <c r="P3461" s="56">
        <f>IF(ISERROR(IF($X$5=1,$Y$5,)),"",IF($X$5=1,$Y$5,))</f>
        <v>0</v>
      </c>
      <c r="Q3461" s="56">
        <f>IF(ISERROR(IF($X$6=1,$Y$6,)),"",IF($X$6=1,$Y$6,))</f>
        <v>10000</v>
      </c>
      <c r="R3461" s="56">
        <f>IF(ISERROR(IF($X$7=1,$Y$7,)),"",IF($X$7=1,$Y$7,))</f>
        <v>0</v>
      </c>
      <c r="S3461" s="56">
        <f>IF(ISERROR(IF($X$8=1,$Y$8,)),"",IF($X$8=1,$Y$8,))</f>
        <v>1000</v>
      </c>
      <c r="T3461" s="56">
        <f>IF(ISERROR(IF($X$9=1,$Y$9,)),"",IF($X$9=1,$Y$9,))</f>
        <v>500</v>
      </c>
      <c r="U3461" s="56">
        <f>IF(ISERROR(IF($X$10=1,$Y$10,)),"",IF($X$10=1,$Y$10,))</f>
        <v>500</v>
      </c>
    </row>
    <row r="3462" spans="1:21" x14ac:dyDescent="0.25">
      <c r="A3462" s="75">
        <f t="shared" ref="A3462:A3525" si="648">IF(A3461=0,0,IF(B3461="}",IF(B3462="NODE",A3461+1,0),A3461+1))</f>
        <v>3458</v>
      </c>
      <c r="C3462" s="56" t="s">
        <v>2518</v>
      </c>
      <c r="E3462" s="56">
        <f t="shared" ref="E3462:E3525" si="649">A3462</f>
        <v>3458</v>
      </c>
      <c r="F3462" s="76">
        <f t="shared" si="644"/>
        <v>128</v>
      </c>
      <c r="G3462" s="56" t="str">
        <f t="shared" ref="G3462:G3525" si="650">IF(ISBLANK(D3462),IF(LEFT(C3462,8)="name = n",MID(C3462,8,100),""),MID(D3462,8,100))</f>
        <v/>
      </c>
      <c r="H3462" s="56">
        <f t="shared" ref="H3462:H3525" si="651">E3462</f>
        <v>3458</v>
      </c>
      <c r="I3462" s="56">
        <f>IF(G3462="",0,IF(COUNTIF($G$5:G3462,G3462)=1,0,COUNTIF($G$5:G3462,G3462) )   )</f>
        <v>0</v>
      </c>
      <c r="J3462" s="56" t="str">
        <f t="shared" ref="J3462:J3525" si="652">IF(J3461=anodes,"",IF(J3461="","",J3461+1))</f>
        <v/>
      </c>
      <c r="K3462" s="56" t="str">
        <f t="shared" si="643"/>
        <v/>
      </c>
      <c r="L3462" s="56" t="str">
        <f t="shared" si="645"/>
        <v/>
      </c>
      <c r="M3462" s="56" t="str">
        <f t="shared" si="646"/>
        <v/>
      </c>
      <c r="N3462" s="56" t="str">
        <f t="shared" si="647"/>
        <v/>
      </c>
      <c r="O3462" s="56" t="str">
        <f t="shared" ref="O3462:O3525" si="653">IF(ISERROR(0.1*N3462+0.9*(M3462/L3462)*($N$3+SUM(P3462:U3462))*(N3462/$N$3)),N3462,0.1*N3462+0.9*(M3462/L3462)*($N$3+SUM(P3462:U3462))*(N3462/$N$3))</f>
        <v/>
      </c>
      <c r="P3462" s="56">
        <f>IF(ISERROR(IF($X$5=1,$Y$5,)),"",IF($X$5=1,$Y$5,))</f>
        <v>0</v>
      </c>
      <c r="Q3462" s="56">
        <f>IF(ISERROR(IF($X$6=1,$Y$6,)),"",IF($X$6=1,$Y$6,))</f>
        <v>10000</v>
      </c>
      <c r="R3462" s="56">
        <f>IF(ISERROR(IF($X$7=1,$Y$7,)),"",IF($X$7=1,$Y$7,))</f>
        <v>0</v>
      </c>
      <c r="S3462" s="56">
        <f>IF(ISERROR(IF($X$8=1,$Y$8,)),"",IF($X$8=1,$Y$8,))</f>
        <v>1000</v>
      </c>
      <c r="T3462" s="56">
        <f>IF(ISERROR(IF($X$9=1,$Y$9,)),"",IF($X$9=1,$Y$9,))</f>
        <v>500</v>
      </c>
      <c r="U3462" s="56">
        <f>IF(ISERROR(IF($X$10=1,$Y$10,)),"",IF($X$10=1,$Y$10,))</f>
        <v>500</v>
      </c>
    </row>
    <row r="3463" spans="1:21" x14ac:dyDescent="0.25">
      <c r="A3463" s="75">
        <f t="shared" si="648"/>
        <v>3459</v>
      </c>
      <c r="D3463" s="56" t="s">
        <v>2549</v>
      </c>
      <c r="E3463" s="56">
        <f t="shared" si="649"/>
        <v>3459</v>
      </c>
      <c r="F3463" s="76">
        <f t="shared" si="644"/>
        <v>128</v>
      </c>
      <c r="G3463" s="56" t="str">
        <f t="shared" si="650"/>
        <v>Progress.unmannedModule</v>
      </c>
      <c r="H3463" s="56">
        <f t="shared" si="651"/>
        <v>3459</v>
      </c>
      <c r="I3463" s="56">
        <f>IF(G3463="",0,IF(COUNTIF($G$5:G3463,G3463)=1,0,COUNTIF($G$5:G3463,G3463) )   )</f>
        <v>0</v>
      </c>
      <c r="J3463" s="56" t="str">
        <f t="shared" si="652"/>
        <v/>
      </c>
      <c r="K3463" s="56" t="str">
        <f t="shared" si="643"/>
        <v/>
      </c>
      <c r="L3463" s="56" t="str">
        <f t="shared" si="645"/>
        <v/>
      </c>
      <c r="M3463" s="56" t="str">
        <f t="shared" si="646"/>
        <v/>
      </c>
      <c r="N3463" s="56" t="str">
        <f t="shared" si="647"/>
        <v/>
      </c>
      <c r="O3463" s="56" t="str">
        <f t="shared" si="653"/>
        <v/>
      </c>
      <c r="P3463" s="56">
        <f>IF(ISERROR(IF($X$5=1,$Y$5,)),"",IF($X$5=1,$Y$5,))</f>
        <v>0</v>
      </c>
      <c r="Q3463" s="56">
        <f>IF(ISERROR(IF($X$6=1,$Y$6,)),"",IF($X$6=1,$Y$6,))</f>
        <v>10000</v>
      </c>
      <c r="R3463" s="56">
        <f>IF(ISERROR(IF($X$7=1,$Y$7,)),"",IF($X$7=1,$Y$7,))</f>
        <v>0</v>
      </c>
      <c r="S3463" s="56">
        <f>IF(ISERROR(IF($X$8=1,$Y$8,)),"",IF($X$8=1,$Y$8,))</f>
        <v>1000</v>
      </c>
      <c r="T3463" s="56">
        <f>IF(ISERROR(IF($X$9=1,$Y$9,)),"",IF($X$9=1,$Y$9,))</f>
        <v>500</v>
      </c>
      <c r="U3463" s="56">
        <f>IF(ISERROR(IF($X$10=1,$Y$10,)),"",IF($X$10=1,$Y$10,))</f>
        <v>500</v>
      </c>
    </row>
    <row r="3464" spans="1:21" x14ac:dyDescent="0.25">
      <c r="A3464" s="75">
        <f t="shared" si="648"/>
        <v>3460</v>
      </c>
      <c r="D3464" s="56" t="s">
        <v>2550</v>
      </c>
      <c r="E3464" s="56">
        <f t="shared" si="649"/>
        <v>3460</v>
      </c>
      <c r="F3464" s="76">
        <f t="shared" si="644"/>
        <v>128</v>
      </c>
      <c r="G3464" s="56" t="str">
        <f t="shared" si="650"/>
        <v>Progress.Orbitalmodule</v>
      </c>
      <c r="H3464" s="56">
        <f t="shared" si="651"/>
        <v>3460</v>
      </c>
      <c r="I3464" s="56">
        <f>IF(G3464="",0,IF(COUNTIF($G$5:G3464,G3464)=1,0,COUNTIF($G$5:G3464,G3464) )   )</f>
        <v>0</v>
      </c>
      <c r="J3464" s="56" t="str">
        <f t="shared" si="652"/>
        <v/>
      </c>
      <c r="K3464" s="56" t="str">
        <f t="shared" si="643"/>
        <v/>
      </c>
      <c r="L3464" s="56" t="str">
        <f t="shared" si="645"/>
        <v/>
      </c>
      <c r="M3464" s="56" t="str">
        <f t="shared" si="646"/>
        <v/>
      </c>
      <c r="N3464" s="56" t="str">
        <f t="shared" si="647"/>
        <v/>
      </c>
      <c r="O3464" s="56" t="str">
        <f t="shared" si="653"/>
        <v/>
      </c>
      <c r="P3464" s="56">
        <f>IF(ISERROR(IF($X$5=1,$Y$5,)),"",IF($X$5=1,$Y$5,))</f>
        <v>0</v>
      </c>
      <c r="Q3464" s="56">
        <f>IF(ISERROR(IF($X$6=1,$Y$6,)),"",IF($X$6=1,$Y$6,))</f>
        <v>10000</v>
      </c>
      <c r="R3464" s="56">
        <f>IF(ISERROR(IF($X$7=1,$Y$7,)),"",IF($X$7=1,$Y$7,))</f>
        <v>0</v>
      </c>
      <c r="S3464" s="56">
        <f>IF(ISERROR(IF($X$8=1,$Y$8,)),"",IF($X$8=1,$Y$8,))</f>
        <v>1000</v>
      </c>
      <c r="T3464" s="56">
        <f>IF(ISERROR(IF($X$9=1,$Y$9,)),"",IF($X$9=1,$Y$9,))</f>
        <v>500</v>
      </c>
      <c r="U3464" s="56">
        <f>IF(ISERROR(IF($X$10=1,$Y$10,)),"",IF($X$10=1,$Y$10,))</f>
        <v>500</v>
      </c>
    </row>
    <row r="3465" spans="1:21" x14ac:dyDescent="0.25">
      <c r="A3465" s="75">
        <f t="shared" si="648"/>
        <v>3461</v>
      </c>
      <c r="D3465" s="56" t="s">
        <v>2551</v>
      </c>
      <c r="E3465" s="56">
        <f t="shared" si="649"/>
        <v>3461</v>
      </c>
      <c r="F3465" s="76">
        <f t="shared" si="644"/>
        <v>128</v>
      </c>
      <c r="G3465" s="56" t="str">
        <f t="shared" si="650"/>
        <v>SoyuzST.payload.decoupler</v>
      </c>
      <c r="H3465" s="56">
        <f t="shared" si="651"/>
        <v>3461</v>
      </c>
      <c r="I3465" s="56">
        <f>IF(G3465="",0,IF(COUNTIF($G$5:G3465,G3465)=1,0,COUNTIF($G$5:G3465,G3465) )   )</f>
        <v>0</v>
      </c>
      <c r="J3465" s="56" t="str">
        <f t="shared" si="652"/>
        <v/>
      </c>
      <c r="K3465" s="56" t="str">
        <f t="shared" si="643"/>
        <v/>
      </c>
      <c r="L3465" s="56" t="str">
        <f t="shared" si="645"/>
        <v/>
      </c>
      <c r="M3465" s="56" t="str">
        <f t="shared" si="646"/>
        <v/>
      </c>
      <c r="N3465" s="56" t="str">
        <f t="shared" si="647"/>
        <v/>
      </c>
      <c r="O3465" s="56" t="str">
        <f t="shared" si="653"/>
        <v/>
      </c>
      <c r="P3465" s="56">
        <f>IF(ISERROR(IF($X$5=1,$Y$5,)),"",IF($X$5=1,$Y$5,))</f>
        <v>0</v>
      </c>
      <c r="Q3465" s="56">
        <f>IF(ISERROR(IF($X$6=1,$Y$6,)),"",IF($X$6=1,$Y$6,))</f>
        <v>10000</v>
      </c>
      <c r="R3465" s="56">
        <f>IF(ISERROR(IF($X$7=1,$Y$7,)),"",IF($X$7=1,$Y$7,))</f>
        <v>0</v>
      </c>
      <c r="S3465" s="56">
        <f>IF(ISERROR(IF($X$8=1,$Y$8,)),"",IF($X$8=1,$Y$8,))</f>
        <v>1000</v>
      </c>
      <c r="T3465" s="56">
        <f>IF(ISERROR(IF($X$9=1,$Y$9,)),"",IF($X$9=1,$Y$9,))</f>
        <v>500</v>
      </c>
      <c r="U3465" s="56">
        <f>IF(ISERROR(IF($X$10=1,$Y$10,)),"",IF($X$10=1,$Y$10,))</f>
        <v>500</v>
      </c>
    </row>
    <row r="3466" spans="1:21" x14ac:dyDescent="0.25">
      <c r="A3466" s="75">
        <f t="shared" si="648"/>
        <v>3462</v>
      </c>
      <c r="D3466" s="56" t="s">
        <v>2552</v>
      </c>
      <c r="E3466" s="56">
        <f t="shared" si="649"/>
        <v>3462</v>
      </c>
      <c r="F3466" s="76">
        <f t="shared" si="644"/>
        <v>128</v>
      </c>
      <c r="G3466" s="56" t="str">
        <f t="shared" si="650"/>
        <v>SoyuzST.Fregat</v>
      </c>
      <c r="H3466" s="56">
        <f t="shared" si="651"/>
        <v>3462</v>
      </c>
      <c r="I3466" s="56">
        <f>IF(G3466="",0,IF(COUNTIF($G$5:G3466,G3466)=1,0,COUNTIF($G$5:G3466,G3466) )   )</f>
        <v>0</v>
      </c>
      <c r="J3466" s="56" t="str">
        <f t="shared" si="652"/>
        <v/>
      </c>
      <c r="K3466" s="56" t="str">
        <f t="shared" si="643"/>
        <v/>
      </c>
      <c r="L3466" s="56" t="str">
        <f t="shared" si="645"/>
        <v/>
      </c>
      <c r="M3466" s="56" t="str">
        <f t="shared" si="646"/>
        <v/>
      </c>
      <c r="N3466" s="56" t="str">
        <f t="shared" si="647"/>
        <v/>
      </c>
      <c r="O3466" s="56" t="str">
        <f t="shared" si="653"/>
        <v/>
      </c>
      <c r="P3466" s="56">
        <f>IF(ISERROR(IF($X$5=1,$Y$5,)),"",IF($X$5=1,$Y$5,))</f>
        <v>0</v>
      </c>
      <c r="Q3466" s="56">
        <f>IF(ISERROR(IF($X$6=1,$Y$6,)),"",IF($X$6=1,$Y$6,))</f>
        <v>10000</v>
      </c>
      <c r="R3466" s="56">
        <f>IF(ISERROR(IF($X$7=1,$Y$7,)),"",IF($X$7=1,$Y$7,))</f>
        <v>0</v>
      </c>
      <c r="S3466" s="56">
        <f>IF(ISERROR(IF($X$8=1,$Y$8,)),"",IF($X$8=1,$Y$8,))</f>
        <v>1000</v>
      </c>
      <c r="T3466" s="56">
        <f>IF(ISERROR(IF($X$9=1,$Y$9,)),"",IF($X$9=1,$Y$9,))</f>
        <v>500</v>
      </c>
      <c r="U3466" s="56">
        <f>IF(ISERROR(IF($X$10=1,$Y$10,)),"",IF($X$10=1,$Y$10,))</f>
        <v>500</v>
      </c>
    </row>
    <row r="3467" spans="1:21" x14ac:dyDescent="0.25">
      <c r="A3467" s="75">
        <f t="shared" si="648"/>
        <v>3463</v>
      </c>
      <c r="D3467" s="56" t="s">
        <v>2553</v>
      </c>
      <c r="E3467" s="56">
        <f t="shared" si="649"/>
        <v>3463</v>
      </c>
      <c r="F3467" s="76">
        <f t="shared" si="644"/>
        <v>128</v>
      </c>
      <c r="G3467" s="56" t="str">
        <f t="shared" si="650"/>
        <v>SoyuzST.Shroud</v>
      </c>
      <c r="H3467" s="56">
        <f t="shared" si="651"/>
        <v>3463</v>
      </c>
      <c r="I3467" s="56">
        <f>IF(G3467="",0,IF(COUNTIF($G$5:G3467,G3467)=1,0,COUNTIF($G$5:G3467,G3467) )   )</f>
        <v>0</v>
      </c>
      <c r="J3467" s="56" t="str">
        <f t="shared" si="652"/>
        <v/>
      </c>
      <c r="K3467" s="56" t="str">
        <f t="shared" si="643"/>
        <v/>
      </c>
      <c r="L3467" s="56" t="str">
        <f t="shared" si="645"/>
        <v/>
      </c>
      <c r="M3467" s="56" t="str">
        <f t="shared" si="646"/>
        <v/>
      </c>
      <c r="N3467" s="56" t="str">
        <f t="shared" si="647"/>
        <v/>
      </c>
      <c r="O3467" s="56" t="str">
        <f t="shared" si="653"/>
        <v/>
      </c>
      <c r="P3467" s="56">
        <f>IF(ISERROR(IF($X$5=1,$Y$5,)),"",IF($X$5=1,$Y$5,))</f>
        <v>0</v>
      </c>
      <c r="Q3467" s="56">
        <f>IF(ISERROR(IF($X$6=1,$Y$6,)),"",IF($X$6=1,$Y$6,))</f>
        <v>10000</v>
      </c>
      <c r="R3467" s="56">
        <f>IF(ISERROR(IF($X$7=1,$Y$7,)),"",IF($X$7=1,$Y$7,))</f>
        <v>0</v>
      </c>
      <c r="S3467" s="56">
        <f>IF(ISERROR(IF($X$8=1,$Y$8,)),"",IF($X$8=1,$Y$8,))</f>
        <v>1000</v>
      </c>
      <c r="T3467" s="56">
        <f>IF(ISERROR(IF($X$9=1,$Y$9,)),"",IF($X$9=1,$Y$9,))</f>
        <v>500</v>
      </c>
      <c r="U3467" s="56">
        <f>IF(ISERROR(IF($X$10=1,$Y$10,)),"",IF($X$10=1,$Y$10,))</f>
        <v>500</v>
      </c>
    </row>
    <row r="3468" spans="1:21" x14ac:dyDescent="0.25">
      <c r="A3468" s="75">
        <f t="shared" si="648"/>
        <v>3464</v>
      </c>
      <c r="C3468" s="56" t="s">
        <v>2532</v>
      </c>
      <c r="E3468" s="56">
        <f t="shared" si="649"/>
        <v>3464</v>
      </c>
      <c r="F3468" s="76">
        <f t="shared" si="644"/>
        <v>128</v>
      </c>
      <c r="G3468" s="56" t="str">
        <f t="shared" si="650"/>
        <v/>
      </c>
      <c r="H3468" s="56">
        <f t="shared" si="651"/>
        <v>3464</v>
      </c>
      <c r="I3468" s="56">
        <f>IF(G3468="",0,IF(COUNTIF($G$5:G3468,G3468)=1,0,COUNTIF($G$5:G3468,G3468) )   )</f>
        <v>0</v>
      </c>
      <c r="J3468" s="56" t="str">
        <f t="shared" si="652"/>
        <v/>
      </c>
      <c r="K3468" s="56" t="str">
        <f t="shared" si="643"/>
        <v/>
      </c>
      <c r="L3468" s="56" t="str">
        <f t="shared" si="645"/>
        <v/>
      </c>
      <c r="M3468" s="56" t="str">
        <f t="shared" si="646"/>
        <v/>
      </c>
      <c r="N3468" s="56" t="str">
        <f t="shared" si="647"/>
        <v/>
      </c>
      <c r="O3468" s="56" t="str">
        <f t="shared" si="653"/>
        <v/>
      </c>
      <c r="P3468" s="56">
        <f>IF(ISERROR(IF($X$5=1,$Y$5,)),"",IF($X$5=1,$Y$5,))</f>
        <v>0</v>
      </c>
      <c r="Q3468" s="56">
        <f>IF(ISERROR(IF($X$6=1,$Y$6,)),"",IF($X$6=1,$Y$6,))</f>
        <v>10000</v>
      </c>
      <c r="R3468" s="56">
        <f>IF(ISERROR(IF($X$7=1,$Y$7,)),"",IF($X$7=1,$Y$7,))</f>
        <v>0</v>
      </c>
      <c r="S3468" s="56">
        <f>IF(ISERROR(IF($X$8=1,$Y$8,)),"",IF($X$8=1,$Y$8,))</f>
        <v>1000</v>
      </c>
      <c r="T3468" s="56">
        <f>IF(ISERROR(IF($X$9=1,$Y$9,)),"",IF($X$9=1,$Y$9,))</f>
        <v>500</v>
      </c>
      <c r="U3468" s="56">
        <f>IF(ISERROR(IF($X$10=1,$Y$10,)),"",IF($X$10=1,$Y$10,))</f>
        <v>500</v>
      </c>
    </row>
    <row r="3469" spans="1:21" x14ac:dyDescent="0.25">
      <c r="A3469" s="75">
        <f t="shared" si="648"/>
        <v>3465</v>
      </c>
      <c r="B3469" s="56" t="s">
        <v>2532</v>
      </c>
      <c r="E3469" s="56">
        <f t="shared" si="649"/>
        <v>3465</v>
      </c>
      <c r="F3469" s="76">
        <f t="shared" si="644"/>
        <v>128</v>
      </c>
      <c r="G3469" s="56" t="str">
        <f t="shared" si="650"/>
        <v/>
      </c>
      <c r="H3469" s="56">
        <f t="shared" si="651"/>
        <v>3465</v>
      </c>
      <c r="I3469" s="56">
        <f>IF(G3469="",0,IF(COUNTIF($G$5:G3469,G3469)=1,0,COUNTIF($G$5:G3469,G3469) )   )</f>
        <v>0</v>
      </c>
      <c r="J3469" s="56" t="str">
        <f t="shared" si="652"/>
        <v/>
      </c>
      <c r="K3469" s="56" t="str">
        <f t="shared" si="643"/>
        <v/>
      </c>
      <c r="L3469" s="56" t="str">
        <f t="shared" si="645"/>
        <v/>
      </c>
      <c r="M3469" s="56" t="str">
        <f t="shared" si="646"/>
        <v/>
      </c>
      <c r="N3469" s="56" t="str">
        <f t="shared" si="647"/>
        <v/>
      </c>
      <c r="O3469" s="56" t="str">
        <f t="shared" si="653"/>
        <v/>
      </c>
      <c r="P3469" s="56">
        <f>IF(ISERROR(IF($X$5=1,$Y$5,)),"",IF($X$5=1,$Y$5,))</f>
        <v>0</v>
      </c>
      <c r="Q3469" s="56">
        <f>IF(ISERROR(IF($X$6=1,$Y$6,)),"",IF($X$6=1,$Y$6,))</f>
        <v>10000</v>
      </c>
      <c r="R3469" s="56">
        <f>IF(ISERROR(IF($X$7=1,$Y$7,)),"",IF($X$7=1,$Y$7,))</f>
        <v>0</v>
      </c>
      <c r="S3469" s="56">
        <f>IF(ISERROR(IF($X$8=1,$Y$8,)),"",IF($X$8=1,$Y$8,))</f>
        <v>1000</v>
      </c>
      <c r="T3469" s="56">
        <f>IF(ISERROR(IF($X$9=1,$Y$9,)),"",IF($X$9=1,$Y$9,))</f>
        <v>500</v>
      </c>
      <c r="U3469" s="56">
        <f>IF(ISERROR(IF($X$10=1,$Y$10,)),"",IF($X$10=1,$Y$10,))</f>
        <v>500</v>
      </c>
    </row>
    <row r="3470" spans="1:21" x14ac:dyDescent="0.25">
      <c r="A3470" s="75">
        <f t="shared" si="648"/>
        <v>3466</v>
      </c>
      <c r="B3470" s="56" t="s">
        <v>2517</v>
      </c>
      <c r="E3470" s="56">
        <f t="shared" si="649"/>
        <v>3466</v>
      </c>
      <c r="F3470" s="76">
        <f t="shared" si="644"/>
        <v>128</v>
      </c>
      <c r="G3470" s="56" t="str">
        <f t="shared" si="650"/>
        <v/>
      </c>
      <c r="H3470" s="56">
        <f t="shared" si="651"/>
        <v>3466</v>
      </c>
      <c r="I3470" s="56">
        <f>IF(G3470="",0,IF(COUNTIF($G$5:G3470,G3470)=1,0,COUNTIF($G$5:G3470,G3470) )   )</f>
        <v>0</v>
      </c>
      <c r="J3470" s="56" t="str">
        <f t="shared" si="652"/>
        <v/>
      </c>
      <c r="K3470" s="56" t="str">
        <f t="shared" si="643"/>
        <v/>
      </c>
      <c r="L3470" s="56" t="str">
        <f t="shared" si="645"/>
        <v/>
      </c>
      <c r="M3470" s="56" t="str">
        <f t="shared" si="646"/>
        <v/>
      </c>
      <c r="N3470" s="56" t="str">
        <f t="shared" si="647"/>
        <v/>
      </c>
      <c r="O3470" s="56" t="str">
        <f t="shared" si="653"/>
        <v/>
      </c>
      <c r="P3470" s="56">
        <f>IF(ISERROR(IF($X$5=1,$Y$5,)),"",IF($X$5=1,$Y$5,))</f>
        <v>0</v>
      </c>
      <c r="Q3470" s="56">
        <f>IF(ISERROR(IF($X$6=1,$Y$6,)),"",IF($X$6=1,$Y$6,))</f>
        <v>10000</v>
      </c>
      <c r="R3470" s="56">
        <f>IF(ISERROR(IF($X$7=1,$Y$7,)),"",IF($X$7=1,$Y$7,))</f>
        <v>0</v>
      </c>
      <c r="S3470" s="56">
        <f>IF(ISERROR(IF($X$8=1,$Y$8,)),"",IF($X$8=1,$Y$8,))</f>
        <v>1000</v>
      </c>
      <c r="T3470" s="56">
        <f>IF(ISERROR(IF($X$9=1,$Y$9,)),"",IF($X$9=1,$Y$9,))</f>
        <v>500</v>
      </c>
      <c r="U3470" s="56">
        <f>IF(ISERROR(IF($X$10=1,$Y$10,)),"",IF($X$10=1,$Y$10,))</f>
        <v>500</v>
      </c>
    </row>
    <row r="3471" spans="1:21" x14ac:dyDescent="0.25">
      <c r="A3471" s="75">
        <f t="shared" si="648"/>
        <v>3467</v>
      </c>
      <c r="B3471" s="56" t="s">
        <v>2518</v>
      </c>
      <c r="E3471" s="56">
        <f t="shared" si="649"/>
        <v>3467</v>
      </c>
      <c r="F3471" s="76">
        <f t="shared" si="644"/>
        <v>128</v>
      </c>
      <c r="G3471" s="56" t="str">
        <f t="shared" si="650"/>
        <v/>
      </c>
      <c r="H3471" s="56">
        <f t="shared" si="651"/>
        <v>3467</v>
      </c>
      <c r="I3471" s="56">
        <f>IF(G3471="",0,IF(COUNTIF($G$5:G3471,G3471)=1,0,COUNTIF($G$5:G3471,G3471) )   )</f>
        <v>0</v>
      </c>
      <c r="J3471" s="56" t="str">
        <f t="shared" si="652"/>
        <v/>
      </c>
      <c r="K3471" s="56" t="str">
        <f t="shared" si="643"/>
        <v/>
      </c>
      <c r="L3471" s="56" t="str">
        <f t="shared" si="645"/>
        <v/>
      </c>
      <c r="M3471" s="56" t="str">
        <f t="shared" si="646"/>
        <v/>
      </c>
      <c r="N3471" s="56" t="str">
        <f t="shared" si="647"/>
        <v/>
      </c>
      <c r="O3471" s="56" t="str">
        <f t="shared" si="653"/>
        <v/>
      </c>
      <c r="P3471" s="56">
        <f>IF(ISERROR(IF($X$5=1,$Y$5,)),"",IF($X$5=1,$Y$5,))</f>
        <v>0</v>
      </c>
      <c r="Q3471" s="56">
        <f>IF(ISERROR(IF($X$6=1,$Y$6,)),"",IF($X$6=1,$Y$6,))</f>
        <v>10000</v>
      </c>
      <c r="R3471" s="56">
        <f>IF(ISERROR(IF($X$7=1,$Y$7,)),"",IF($X$7=1,$Y$7,))</f>
        <v>0</v>
      </c>
      <c r="S3471" s="56">
        <f>IF(ISERROR(IF($X$8=1,$Y$8,)),"",IF($X$8=1,$Y$8,))</f>
        <v>1000</v>
      </c>
      <c r="T3471" s="56">
        <f>IF(ISERROR(IF($X$9=1,$Y$9,)),"",IF($X$9=1,$Y$9,))</f>
        <v>500</v>
      </c>
      <c r="U3471" s="56">
        <f>IF(ISERROR(IF($X$10=1,$Y$10,)),"",IF($X$10=1,$Y$10,))</f>
        <v>500</v>
      </c>
    </row>
    <row r="3472" spans="1:21" x14ac:dyDescent="0.25">
      <c r="A3472" s="75">
        <f t="shared" si="648"/>
        <v>3468</v>
      </c>
      <c r="C3472" s="56" t="s">
        <v>6070</v>
      </c>
      <c r="E3472" s="56">
        <f t="shared" si="649"/>
        <v>3468</v>
      </c>
      <c r="F3472" s="76">
        <f t="shared" si="644"/>
        <v>129</v>
      </c>
      <c r="G3472" s="56" t="str">
        <f t="shared" si="650"/>
        <v>newnode_altairProject</v>
      </c>
      <c r="H3472" s="56">
        <f t="shared" si="651"/>
        <v>3468</v>
      </c>
      <c r="I3472" s="56">
        <f>IF(G3472="",0,IF(COUNTIF($G$5:G3472,G3472)=1,0,COUNTIF($G$5:G3472,G3472) )   )</f>
        <v>0</v>
      </c>
      <c r="J3472" s="56" t="str">
        <f t="shared" si="652"/>
        <v/>
      </c>
      <c r="K3472" s="56" t="str">
        <f t="shared" si="643"/>
        <v/>
      </c>
      <c r="L3472" s="56" t="str">
        <f t="shared" si="645"/>
        <v/>
      </c>
      <c r="M3472" s="56" t="str">
        <f t="shared" si="646"/>
        <v/>
      </c>
      <c r="N3472" s="56" t="str">
        <f t="shared" si="647"/>
        <v/>
      </c>
      <c r="O3472" s="56" t="str">
        <f t="shared" si="653"/>
        <v/>
      </c>
      <c r="P3472" s="56">
        <f>IF(ISERROR(IF($X$5=1,$Y$5,)),"",IF($X$5=1,$Y$5,))</f>
        <v>0</v>
      </c>
      <c r="Q3472" s="56">
        <f>IF(ISERROR(IF($X$6=1,$Y$6,)),"",IF($X$6=1,$Y$6,))</f>
        <v>10000</v>
      </c>
      <c r="R3472" s="56">
        <f>IF(ISERROR(IF($X$7=1,$Y$7,)),"",IF($X$7=1,$Y$7,))</f>
        <v>0</v>
      </c>
      <c r="S3472" s="56">
        <f>IF(ISERROR(IF($X$8=1,$Y$8,)),"",IF($X$8=1,$Y$8,))</f>
        <v>1000</v>
      </c>
      <c r="T3472" s="56">
        <f>IF(ISERROR(IF($X$9=1,$Y$9,)),"",IF($X$9=1,$Y$9,))</f>
        <v>500</v>
      </c>
      <c r="U3472" s="56">
        <f>IF(ISERROR(IF($X$10=1,$Y$10,)),"",IF($X$10=1,$Y$10,))</f>
        <v>500</v>
      </c>
    </row>
    <row r="3473" spans="1:21" x14ac:dyDescent="0.25">
      <c r="A3473" s="75">
        <f t="shared" si="648"/>
        <v>3469</v>
      </c>
      <c r="C3473" s="56" t="s">
        <v>2534</v>
      </c>
      <c r="E3473" s="56">
        <f t="shared" si="649"/>
        <v>3469</v>
      </c>
      <c r="F3473" s="76">
        <f t="shared" si="644"/>
        <v>129</v>
      </c>
      <c r="G3473" s="56" t="str">
        <f t="shared" si="650"/>
        <v/>
      </c>
      <c r="H3473" s="56">
        <f t="shared" si="651"/>
        <v>3469</v>
      </c>
      <c r="I3473" s="56">
        <f>IF(G3473="",0,IF(COUNTIF($G$5:G3473,G3473)=1,0,COUNTIF($G$5:G3473,G3473) )   )</f>
        <v>0</v>
      </c>
      <c r="J3473" s="56" t="str">
        <f t="shared" si="652"/>
        <v/>
      </c>
      <c r="K3473" s="56" t="str">
        <f t="shared" si="643"/>
        <v/>
      </c>
      <c r="L3473" s="56" t="str">
        <f t="shared" si="645"/>
        <v/>
      </c>
      <c r="M3473" s="56" t="str">
        <f t="shared" si="646"/>
        <v/>
      </c>
      <c r="N3473" s="56" t="str">
        <f t="shared" si="647"/>
        <v/>
      </c>
      <c r="O3473" s="56" t="str">
        <f t="shared" si="653"/>
        <v/>
      </c>
      <c r="P3473" s="56">
        <f>IF(ISERROR(IF($X$5=1,$Y$5,)),"",IF($X$5=1,$Y$5,))</f>
        <v>0</v>
      </c>
      <c r="Q3473" s="56">
        <f>IF(ISERROR(IF($X$6=1,$Y$6,)),"",IF($X$6=1,$Y$6,))</f>
        <v>10000</v>
      </c>
      <c r="R3473" s="56">
        <f>IF(ISERROR(IF($X$7=1,$Y$7,)),"",IF($X$7=1,$Y$7,))</f>
        <v>0</v>
      </c>
      <c r="S3473" s="56">
        <f>IF(ISERROR(IF($X$8=1,$Y$8,)),"",IF($X$8=1,$Y$8,))</f>
        <v>1000</v>
      </c>
      <c r="T3473" s="56">
        <f>IF(ISERROR(IF($X$9=1,$Y$9,)),"",IF($X$9=1,$Y$9,))</f>
        <v>500</v>
      </c>
      <c r="U3473" s="56">
        <f>IF(ISERROR(IF($X$10=1,$Y$10,)),"",IF($X$10=1,$Y$10,))</f>
        <v>500</v>
      </c>
    </row>
    <row r="3474" spans="1:21" x14ac:dyDescent="0.25">
      <c r="A3474" s="75">
        <f t="shared" si="648"/>
        <v>3470</v>
      </c>
      <c r="C3474" s="56" t="s">
        <v>6107</v>
      </c>
      <c r="E3474" s="56">
        <f t="shared" si="649"/>
        <v>3470</v>
      </c>
      <c r="F3474" s="76">
        <f t="shared" si="644"/>
        <v>129</v>
      </c>
      <c r="G3474" s="56" t="str">
        <f t="shared" si="650"/>
        <v/>
      </c>
      <c r="H3474" s="56">
        <f t="shared" si="651"/>
        <v>3470</v>
      </c>
      <c r="I3474" s="56">
        <f>IF(G3474="",0,IF(COUNTIF($G$5:G3474,G3474)=1,0,COUNTIF($G$5:G3474,G3474) )   )</f>
        <v>0</v>
      </c>
      <c r="J3474" s="56" t="str">
        <f t="shared" si="652"/>
        <v/>
      </c>
      <c r="K3474" s="56" t="str">
        <f t="shared" si="643"/>
        <v/>
      </c>
      <c r="L3474" s="56" t="str">
        <f t="shared" si="645"/>
        <v/>
      </c>
      <c r="M3474" s="56" t="str">
        <f t="shared" si="646"/>
        <v/>
      </c>
      <c r="N3474" s="56" t="str">
        <f t="shared" si="647"/>
        <v/>
      </c>
      <c r="O3474" s="56" t="str">
        <f t="shared" si="653"/>
        <v/>
      </c>
      <c r="P3474" s="56">
        <f>IF(ISERROR(IF($X$5=1,$Y$5,)),"",IF($X$5=1,$Y$5,))</f>
        <v>0</v>
      </c>
      <c r="Q3474" s="56">
        <f>IF(ISERROR(IF($X$6=1,$Y$6,)),"",IF($X$6=1,$Y$6,))</f>
        <v>10000</v>
      </c>
      <c r="R3474" s="56">
        <f>IF(ISERROR(IF($X$7=1,$Y$7,)),"",IF($X$7=1,$Y$7,))</f>
        <v>0</v>
      </c>
      <c r="S3474" s="56">
        <f>IF(ISERROR(IF($X$8=1,$Y$8,)),"",IF($X$8=1,$Y$8,))</f>
        <v>1000</v>
      </c>
      <c r="T3474" s="56">
        <f>IF(ISERROR(IF($X$9=1,$Y$9,)),"",IF($X$9=1,$Y$9,))</f>
        <v>500</v>
      </c>
      <c r="U3474" s="56">
        <f>IF(ISERROR(IF($X$10=1,$Y$10,)),"",IF($X$10=1,$Y$10,))</f>
        <v>500</v>
      </c>
    </row>
    <row r="3475" spans="1:21" x14ac:dyDescent="0.25">
      <c r="A3475" s="75">
        <f t="shared" si="648"/>
        <v>3471</v>
      </c>
      <c r="C3475" s="56" t="s">
        <v>2536</v>
      </c>
      <c r="E3475" s="56">
        <f t="shared" si="649"/>
        <v>3471</v>
      </c>
      <c r="F3475" s="76">
        <f t="shared" si="644"/>
        <v>129</v>
      </c>
      <c r="G3475" s="56" t="str">
        <f t="shared" si="650"/>
        <v/>
      </c>
      <c r="H3475" s="56">
        <f t="shared" si="651"/>
        <v>3471</v>
      </c>
      <c r="I3475" s="56">
        <f>IF(G3475="",0,IF(COUNTIF($G$5:G3475,G3475)=1,0,COUNTIF($G$5:G3475,G3475) )   )</f>
        <v>0</v>
      </c>
      <c r="J3475" s="56" t="str">
        <f t="shared" si="652"/>
        <v/>
      </c>
      <c r="K3475" s="56" t="str">
        <f t="shared" si="643"/>
        <v/>
      </c>
      <c r="L3475" s="56" t="str">
        <f t="shared" si="645"/>
        <v/>
      </c>
      <c r="M3475" s="56" t="str">
        <f t="shared" si="646"/>
        <v/>
      </c>
      <c r="N3475" s="56" t="str">
        <f t="shared" si="647"/>
        <v/>
      </c>
      <c r="O3475" s="56" t="str">
        <f t="shared" si="653"/>
        <v/>
      </c>
      <c r="P3475" s="56">
        <f>IF(ISERROR(IF($X$5=1,$Y$5,)),"",IF($X$5=1,$Y$5,))</f>
        <v>0</v>
      </c>
      <c r="Q3475" s="56">
        <f>IF(ISERROR(IF($X$6=1,$Y$6,)),"",IF($X$6=1,$Y$6,))</f>
        <v>10000</v>
      </c>
      <c r="R3475" s="56">
        <f>IF(ISERROR(IF($X$7=1,$Y$7,)),"",IF($X$7=1,$Y$7,))</f>
        <v>0</v>
      </c>
      <c r="S3475" s="56">
        <f>IF(ISERROR(IF($X$8=1,$Y$8,)),"",IF($X$8=1,$Y$8,))</f>
        <v>1000</v>
      </c>
      <c r="T3475" s="56">
        <f>IF(ISERROR(IF($X$9=1,$Y$9,)),"",IF($X$9=1,$Y$9,))</f>
        <v>500</v>
      </c>
      <c r="U3475" s="56">
        <f>IF(ISERROR(IF($X$10=1,$Y$10,)),"",IF($X$10=1,$Y$10,))</f>
        <v>500</v>
      </c>
    </row>
    <row r="3476" spans="1:21" x14ac:dyDescent="0.25">
      <c r="A3476" s="75">
        <f t="shared" si="648"/>
        <v>3472</v>
      </c>
      <c r="C3476" s="56" t="s">
        <v>3071</v>
      </c>
      <c r="E3476" s="56">
        <f t="shared" si="649"/>
        <v>3472</v>
      </c>
      <c r="F3476" s="76">
        <f t="shared" si="644"/>
        <v>129</v>
      </c>
      <c r="G3476" s="56" t="str">
        <f t="shared" si="650"/>
        <v/>
      </c>
      <c r="H3476" s="56">
        <f t="shared" si="651"/>
        <v>3472</v>
      </c>
      <c r="I3476" s="56">
        <f>IF(G3476="",0,IF(COUNTIF($G$5:G3476,G3476)=1,0,COUNTIF($G$5:G3476,G3476) )   )</f>
        <v>0</v>
      </c>
      <c r="J3476" s="56" t="str">
        <f t="shared" si="652"/>
        <v/>
      </c>
      <c r="K3476" s="56" t="str">
        <f t="shared" si="643"/>
        <v/>
      </c>
      <c r="L3476" s="56" t="str">
        <f t="shared" si="645"/>
        <v/>
      </c>
      <c r="M3476" s="56" t="str">
        <f t="shared" si="646"/>
        <v/>
      </c>
      <c r="N3476" s="56" t="str">
        <f t="shared" si="647"/>
        <v/>
      </c>
      <c r="O3476" s="56" t="str">
        <f t="shared" si="653"/>
        <v/>
      </c>
      <c r="P3476" s="56">
        <f>IF(ISERROR(IF($X$5=1,$Y$5,)),"",IF($X$5=1,$Y$5,))</f>
        <v>0</v>
      </c>
      <c r="Q3476" s="56">
        <f>IF(ISERROR(IF($X$6=1,$Y$6,)),"",IF($X$6=1,$Y$6,))</f>
        <v>10000</v>
      </c>
      <c r="R3476" s="56">
        <f>IF(ISERROR(IF($X$7=1,$Y$7,)),"",IF($X$7=1,$Y$7,))</f>
        <v>0</v>
      </c>
      <c r="S3476" s="56">
        <f>IF(ISERROR(IF($X$8=1,$Y$8,)),"",IF($X$8=1,$Y$8,))</f>
        <v>1000</v>
      </c>
      <c r="T3476" s="56">
        <f>IF(ISERROR(IF($X$9=1,$Y$9,)),"",IF($X$9=1,$Y$9,))</f>
        <v>500</v>
      </c>
      <c r="U3476" s="56">
        <f>IF(ISERROR(IF($X$10=1,$Y$10,)),"",IF($X$10=1,$Y$10,))</f>
        <v>500</v>
      </c>
    </row>
    <row r="3477" spans="1:21" x14ac:dyDescent="0.25">
      <c r="A3477" s="75">
        <f t="shared" si="648"/>
        <v>3473</v>
      </c>
      <c r="C3477" s="56" t="s">
        <v>6322</v>
      </c>
      <c r="E3477" s="56">
        <f t="shared" si="649"/>
        <v>3473</v>
      </c>
      <c r="F3477" s="76">
        <f t="shared" si="644"/>
        <v>129</v>
      </c>
      <c r="G3477" s="56" t="str">
        <f t="shared" si="650"/>
        <v/>
      </c>
      <c r="H3477" s="56">
        <f t="shared" si="651"/>
        <v>3473</v>
      </c>
      <c r="I3477" s="56">
        <f>IF(G3477="",0,IF(COUNTIF($G$5:G3477,G3477)=1,0,COUNTIF($G$5:G3477,G3477) )   )</f>
        <v>0</v>
      </c>
      <c r="J3477" s="56" t="str">
        <f t="shared" si="652"/>
        <v/>
      </c>
      <c r="K3477" s="56" t="str">
        <f t="shared" si="643"/>
        <v/>
      </c>
      <c r="L3477" s="56" t="str">
        <f t="shared" si="645"/>
        <v/>
      </c>
      <c r="M3477" s="56" t="str">
        <f t="shared" si="646"/>
        <v/>
      </c>
      <c r="N3477" s="56" t="str">
        <f t="shared" si="647"/>
        <v/>
      </c>
      <c r="O3477" s="56" t="str">
        <f t="shared" si="653"/>
        <v/>
      </c>
      <c r="P3477" s="56">
        <f>IF(ISERROR(IF($X$5=1,$Y$5,)),"",IF($X$5=1,$Y$5,))</f>
        <v>0</v>
      </c>
      <c r="Q3477" s="56">
        <f>IF(ISERROR(IF($X$6=1,$Y$6,)),"",IF($X$6=1,$Y$6,))</f>
        <v>10000</v>
      </c>
      <c r="R3477" s="56">
        <f>IF(ISERROR(IF($X$7=1,$Y$7,)),"",IF($X$7=1,$Y$7,))</f>
        <v>0</v>
      </c>
      <c r="S3477" s="56">
        <f>IF(ISERROR(IF($X$8=1,$Y$8,)),"",IF($X$8=1,$Y$8,))</f>
        <v>1000</v>
      </c>
      <c r="T3477" s="56">
        <f>IF(ISERROR(IF($X$9=1,$Y$9,)),"",IF($X$9=1,$Y$9,))</f>
        <v>500</v>
      </c>
      <c r="U3477" s="56">
        <f>IF(ISERROR(IF($X$10=1,$Y$10,)),"",IF($X$10=1,$Y$10,))</f>
        <v>500</v>
      </c>
    </row>
    <row r="3478" spans="1:21" x14ac:dyDescent="0.25">
      <c r="A3478" s="75">
        <f t="shared" si="648"/>
        <v>3474</v>
      </c>
      <c r="C3478" s="56" t="s">
        <v>2525</v>
      </c>
      <c r="E3478" s="56">
        <f t="shared" si="649"/>
        <v>3474</v>
      </c>
      <c r="F3478" s="76">
        <f t="shared" si="644"/>
        <v>129</v>
      </c>
      <c r="G3478" s="56" t="str">
        <f t="shared" si="650"/>
        <v/>
      </c>
      <c r="H3478" s="56">
        <f t="shared" si="651"/>
        <v>3474</v>
      </c>
      <c r="I3478" s="56">
        <f>IF(G3478="",0,IF(COUNTIF($G$5:G3478,G3478)=1,0,COUNTIF($G$5:G3478,G3478) )   )</f>
        <v>0</v>
      </c>
      <c r="J3478" s="56" t="str">
        <f t="shared" si="652"/>
        <v/>
      </c>
      <c r="K3478" s="56" t="str">
        <f t="shared" si="643"/>
        <v/>
      </c>
      <c r="L3478" s="56" t="str">
        <f t="shared" si="645"/>
        <v/>
      </c>
      <c r="M3478" s="56" t="str">
        <f t="shared" si="646"/>
        <v/>
      </c>
      <c r="N3478" s="56" t="str">
        <f t="shared" si="647"/>
        <v/>
      </c>
      <c r="O3478" s="56" t="str">
        <f t="shared" si="653"/>
        <v/>
      </c>
      <c r="P3478" s="56">
        <f>IF(ISERROR(IF($X$5=1,$Y$5,)),"",IF($X$5=1,$Y$5,))</f>
        <v>0</v>
      </c>
      <c r="Q3478" s="56">
        <f>IF(ISERROR(IF($X$6=1,$Y$6,)),"",IF($X$6=1,$Y$6,))</f>
        <v>10000</v>
      </c>
      <c r="R3478" s="56">
        <f>IF(ISERROR(IF($X$7=1,$Y$7,)),"",IF($X$7=1,$Y$7,))</f>
        <v>0</v>
      </c>
      <c r="S3478" s="56">
        <f>IF(ISERROR(IF($X$8=1,$Y$8,)),"",IF($X$8=1,$Y$8,))</f>
        <v>1000</v>
      </c>
      <c r="T3478" s="56">
        <f>IF(ISERROR(IF($X$9=1,$Y$9,)),"",IF($X$9=1,$Y$9,))</f>
        <v>500</v>
      </c>
      <c r="U3478" s="56">
        <f>IF(ISERROR(IF($X$10=1,$Y$10,)),"",IF($X$10=1,$Y$10,))</f>
        <v>500</v>
      </c>
    </row>
    <row r="3479" spans="1:21" x14ac:dyDescent="0.25">
      <c r="A3479" s="75">
        <f t="shared" si="648"/>
        <v>3475</v>
      </c>
      <c r="C3479" s="56" t="s">
        <v>2526</v>
      </c>
      <c r="E3479" s="56">
        <f t="shared" si="649"/>
        <v>3475</v>
      </c>
      <c r="F3479" s="76">
        <f t="shared" si="644"/>
        <v>129</v>
      </c>
      <c r="G3479" s="56" t="str">
        <f t="shared" si="650"/>
        <v/>
      </c>
      <c r="H3479" s="56">
        <f t="shared" si="651"/>
        <v>3475</v>
      </c>
      <c r="I3479" s="56">
        <f>IF(G3479="",0,IF(COUNTIF($G$5:G3479,G3479)=1,0,COUNTIF($G$5:G3479,G3479) )   )</f>
        <v>0</v>
      </c>
      <c r="J3479" s="56" t="str">
        <f t="shared" si="652"/>
        <v/>
      </c>
      <c r="K3479" s="56" t="str">
        <f t="shared" si="643"/>
        <v/>
      </c>
      <c r="L3479" s="56" t="str">
        <f t="shared" si="645"/>
        <v/>
      </c>
      <c r="M3479" s="56" t="str">
        <f t="shared" si="646"/>
        <v/>
      </c>
      <c r="N3479" s="56" t="str">
        <f t="shared" si="647"/>
        <v/>
      </c>
      <c r="O3479" s="56" t="str">
        <f t="shared" si="653"/>
        <v/>
      </c>
      <c r="P3479" s="56">
        <f>IF(ISERROR(IF($X$5=1,$Y$5,)),"",IF($X$5=1,$Y$5,))</f>
        <v>0</v>
      </c>
      <c r="Q3479" s="56">
        <f>IF(ISERROR(IF($X$6=1,$Y$6,)),"",IF($X$6=1,$Y$6,))</f>
        <v>10000</v>
      </c>
      <c r="R3479" s="56">
        <f>IF(ISERROR(IF($X$7=1,$Y$7,)),"",IF($X$7=1,$Y$7,))</f>
        <v>0</v>
      </c>
      <c r="S3479" s="56">
        <f>IF(ISERROR(IF($X$8=1,$Y$8,)),"",IF($X$8=1,$Y$8,))</f>
        <v>1000</v>
      </c>
      <c r="T3479" s="56">
        <f>IF(ISERROR(IF($X$9=1,$Y$9,)),"",IF($X$9=1,$Y$9,))</f>
        <v>500</v>
      </c>
      <c r="U3479" s="56">
        <f>IF(ISERROR(IF($X$10=1,$Y$10,)),"",IF($X$10=1,$Y$10,))</f>
        <v>500</v>
      </c>
    </row>
    <row r="3480" spans="1:21" x14ac:dyDescent="0.25">
      <c r="A3480" s="75">
        <f t="shared" si="648"/>
        <v>3476</v>
      </c>
      <c r="C3480" s="56" t="s">
        <v>2527</v>
      </c>
      <c r="E3480" s="56">
        <f t="shared" si="649"/>
        <v>3476</v>
      </c>
      <c r="F3480" s="76">
        <f t="shared" si="644"/>
        <v>129</v>
      </c>
      <c r="G3480" s="56" t="str">
        <f t="shared" si="650"/>
        <v/>
      </c>
      <c r="H3480" s="56">
        <f t="shared" si="651"/>
        <v>3476</v>
      </c>
      <c r="I3480" s="56">
        <f>IF(G3480="",0,IF(COUNTIF($G$5:G3480,G3480)=1,0,COUNTIF($G$5:G3480,G3480) )   )</f>
        <v>0</v>
      </c>
      <c r="J3480" s="56" t="str">
        <f t="shared" si="652"/>
        <v/>
      </c>
      <c r="K3480" s="56" t="str">
        <f t="shared" si="643"/>
        <v/>
      </c>
      <c r="L3480" s="56" t="str">
        <f t="shared" si="645"/>
        <v/>
      </c>
      <c r="M3480" s="56" t="str">
        <f t="shared" si="646"/>
        <v/>
      </c>
      <c r="N3480" s="56" t="str">
        <f t="shared" si="647"/>
        <v/>
      </c>
      <c r="O3480" s="56" t="str">
        <f t="shared" si="653"/>
        <v/>
      </c>
      <c r="P3480" s="56">
        <f>IF(ISERROR(IF($X$5=1,$Y$5,)),"",IF($X$5=1,$Y$5,))</f>
        <v>0</v>
      </c>
      <c r="Q3480" s="56">
        <f>IF(ISERROR(IF($X$6=1,$Y$6,)),"",IF($X$6=1,$Y$6,))</f>
        <v>10000</v>
      </c>
      <c r="R3480" s="56">
        <f>IF(ISERROR(IF($X$7=1,$Y$7,)),"",IF($X$7=1,$Y$7,))</f>
        <v>0</v>
      </c>
      <c r="S3480" s="56">
        <f>IF(ISERROR(IF($X$8=1,$Y$8,)),"",IF($X$8=1,$Y$8,))</f>
        <v>1000</v>
      </c>
      <c r="T3480" s="56">
        <f>IF(ISERROR(IF($X$9=1,$Y$9,)),"",IF($X$9=1,$Y$9,))</f>
        <v>500</v>
      </c>
      <c r="U3480" s="56">
        <f>IF(ISERROR(IF($X$10=1,$Y$10,)),"",IF($X$10=1,$Y$10,))</f>
        <v>500</v>
      </c>
    </row>
    <row r="3481" spans="1:21" x14ac:dyDescent="0.25">
      <c r="A3481" s="75">
        <f t="shared" si="648"/>
        <v>3477</v>
      </c>
      <c r="C3481" s="56" t="s">
        <v>6020</v>
      </c>
      <c r="E3481" s="56">
        <f t="shared" si="649"/>
        <v>3477</v>
      </c>
      <c r="F3481" s="76">
        <f t="shared" si="644"/>
        <v>129</v>
      </c>
      <c r="G3481" s="56" t="str">
        <f t="shared" si="650"/>
        <v/>
      </c>
      <c r="H3481" s="56">
        <f t="shared" si="651"/>
        <v>3477</v>
      </c>
      <c r="I3481" s="56">
        <f>IF(G3481="",0,IF(COUNTIF($G$5:G3481,G3481)=1,0,COUNTIF($G$5:G3481,G3481) )   )</f>
        <v>0</v>
      </c>
      <c r="J3481" s="56" t="str">
        <f t="shared" si="652"/>
        <v/>
      </c>
      <c r="K3481" s="56" t="str">
        <f t="shared" si="643"/>
        <v/>
      </c>
      <c r="L3481" s="56" t="str">
        <f t="shared" si="645"/>
        <v/>
      </c>
      <c r="M3481" s="56" t="str">
        <f t="shared" si="646"/>
        <v/>
      </c>
      <c r="N3481" s="56" t="str">
        <f t="shared" si="647"/>
        <v/>
      </c>
      <c r="O3481" s="56" t="str">
        <f t="shared" si="653"/>
        <v/>
      </c>
      <c r="P3481" s="56">
        <f>IF(ISERROR(IF($X$5=1,$Y$5,)),"",IF($X$5=1,$Y$5,))</f>
        <v>0</v>
      </c>
      <c r="Q3481" s="56">
        <f>IF(ISERROR(IF($X$6=1,$Y$6,)),"",IF($X$6=1,$Y$6,))</f>
        <v>10000</v>
      </c>
      <c r="R3481" s="56">
        <f>IF(ISERROR(IF($X$7=1,$Y$7,)),"",IF($X$7=1,$Y$7,))</f>
        <v>0</v>
      </c>
      <c r="S3481" s="56">
        <f>IF(ISERROR(IF($X$8=1,$Y$8,)),"",IF($X$8=1,$Y$8,))</f>
        <v>1000</v>
      </c>
      <c r="T3481" s="56">
        <f>IF(ISERROR(IF($X$9=1,$Y$9,)),"",IF($X$9=1,$Y$9,))</f>
        <v>500</v>
      </c>
      <c r="U3481" s="56">
        <f>IF(ISERROR(IF($X$10=1,$Y$10,)),"",IF($X$10=1,$Y$10,))</f>
        <v>500</v>
      </c>
    </row>
    <row r="3482" spans="1:21" x14ac:dyDescent="0.25">
      <c r="A3482" s="75">
        <f t="shared" si="648"/>
        <v>3478</v>
      </c>
      <c r="C3482" s="56" t="s">
        <v>2529</v>
      </c>
      <c r="E3482" s="56">
        <f t="shared" si="649"/>
        <v>3478</v>
      </c>
      <c r="F3482" s="76">
        <f t="shared" si="644"/>
        <v>129</v>
      </c>
      <c r="G3482" s="56" t="str">
        <f t="shared" si="650"/>
        <v/>
      </c>
      <c r="H3482" s="56">
        <f t="shared" si="651"/>
        <v>3478</v>
      </c>
      <c r="I3482" s="56">
        <f>IF(G3482="",0,IF(COUNTIF($G$5:G3482,G3482)=1,0,COUNTIF($G$5:G3482,G3482) )   )</f>
        <v>0</v>
      </c>
      <c r="J3482" s="56" t="str">
        <f t="shared" si="652"/>
        <v/>
      </c>
      <c r="K3482" s="56" t="str">
        <f t="shared" si="643"/>
        <v/>
      </c>
      <c r="L3482" s="56" t="str">
        <f t="shared" si="645"/>
        <v/>
      </c>
      <c r="M3482" s="56" t="str">
        <f t="shared" si="646"/>
        <v/>
      </c>
      <c r="N3482" s="56" t="str">
        <f t="shared" si="647"/>
        <v/>
      </c>
      <c r="O3482" s="56" t="str">
        <f t="shared" si="653"/>
        <v/>
      </c>
      <c r="P3482" s="56">
        <f>IF(ISERROR(IF($X$5=1,$Y$5,)),"",IF($X$5=1,$Y$5,))</f>
        <v>0</v>
      </c>
      <c r="Q3482" s="56">
        <f>IF(ISERROR(IF($X$6=1,$Y$6,)),"",IF($X$6=1,$Y$6,))</f>
        <v>10000</v>
      </c>
      <c r="R3482" s="56">
        <f>IF(ISERROR(IF($X$7=1,$Y$7,)),"",IF($X$7=1,$Y$7,))</f>
        <v>0</v>
      </c>
      <c r="S3482" s="56">
        <f>IF(ISERROR(IF($X$8=1,$Y$8,)),"",IF($X$8=1,$Y$8,))</f>
        <v>1000</v>
      </c>
      <c r="T3482" s="56">
        <f>IF(ISERROR(IF($X$9=1,$Y$9,)),"",IF($X$9=1,$Y$9,))</f>
        <v>500</v>
      </c>
      <c r="U3482" s="56">
        <f>IF(ISERROR(IF($X$10=1,$Y$10,)),"",IF($X$10=1,$Y$10,))</f>
        <v>500</v>
      </c>
    </row>
    <row r="3483" spans="1:21" x14ac:dyDescent="0.25">
      <c r="A3483" s="75">
        <f t="shared" si="648"/>
        <v>3479</v>
      </c>
      <c r="C3483" s="56" t="s">
        <v>2518</v>
      </c>
      <c r="E3483" s="56">
        <f t="shared" si="649"/>
        <v>3479</v>
      </c>
      <c r="F3483" s="76">
        <f t="shared" si="644"/>
        <v>129</v>
      </c>
      <c r="G3483" s="56" t="str">
        <f t="shared" si="650"/>
        <v/>
      </c>
      <c r="H3483" s="56">
        <f t="shared" si="651"/>
        <v>3479</v>
      </c>
      <c r="I3483" s="56">
        <f>IF(G3483="",0,IF(COUNTIF($G$5:G3483,G3483)=1,0,COUNTIF($G$5:G3483,G3483) )   )</f>
        <v>0</v>
      </c>
      <c r="J3483" s="56" t="str">
        <f t="shared" si="652"/>
        <v/>
      </c>
      <c r="K3483" s="56" t="str">
        <f t="shared" si="643"/>
        <v/>
      </c>
      <c r="L3483" s="56" t="str">
        <f t="shared" si="645"/>
        <v/>
      </c>
      <c r="M3483" s="56" t="str">
        <f t="shared" si="646"/>
        <v/>
      </c>
      <c r="N3483" s="56" t="str">
        <f t="shared" si="647"/>
        <v/>
      </c>
      <c r="O3483" s="56" t="str">
        <f t="shared" si="653"/>
        <v/>
      </c>
      <c r="P3483" s="56">
        <f>IF(ISERROR(IF($X$5=1,$Y$5,)),"",IF($X$5=1,$Y$5,))</f>
        <v>0</v>
      </c>
      <c r="Q3483" s="56">
        <f>IF(ISERROR(IF($X$6=1,$Y$6,)),"",IF($X$6=1,$Y$6,))</f>
        <v>10000</v>
      </c>
      <c r="R3483" s="56">
        <f>IF(ISERROR(IF($X$7=1,$Y$7,)),"",IF($X$7=1,$Y$7,))</f>
        <v>0</v>
      </c>
      <c r="S3483" s="56">
        <f>IF(ISERROR(IF($X$8=1,$Y$8,)),"",IF($X$8=1,$Y$8,))</f>
        <v>1000</v>
      </c>
      <c r="T3483" s="56">
        <f>IF(ISERROR(IF($X$9=1,$Y$9,)),"",IF($X$9=1,$Y$9,))</f>
        <v>500</v>
      </c>
      <c r="U3483" s="56">
        <f>IF(ISERROR(IF($X$10=1,$Y$10,)),"",IF($X$10=1,$Y$10,))</f>
        <v>500</v>
      </c>
    </row>
    <row r="3484" spans="1:21" x14ac:dyDescent="0.25">
      <c r="A3484" s="75">
        <f t="shared" si="648"/>
        <v>3480</v>
      </c>
      <c r="D3484" s="56" t="s">
        <v>2539</v>
      </c>
      <c r="E3484" s="56">
        <f t="shared" si="649"/>
        <v>3480</v>
      </c>
      <c r="F3484" s="76">
        <f t="shared" si="644"/>
        <v>129</v>
      </c>
      <c r="G3484" s="56" t="str">
        <f t="shared" si="650"/>
        <v>Altairdescentstage</v>
      </c>
      <c r="H3484" s="56">
        <f t="shared" si="651"/>
        <v>3480</v>
      </c>
      <c r="I3484" s="56">
        <f>IF(G3484="",0,IF(COUNTIF($G$5:G3484,G3484)=1,0,COUNTIF($G$5:G3484,G3484) )   )</f>
        <v>0</v>
      </c>
      <c r="J3484" s="56" t="str">
        <f t="shared" si="652"/>
        <v/>
      </c>
      <c r="K3484" s="56" t="str">
        <f t="shared" si="643"/>
        <v/>
      </c>
      <c r="L3484" s="56" t="str">
        <f t="shared" si="645"/>
        <v/>
      </c>
      <c r="M3484" s="56" t="str">
        <f t="shared" si="646"/>
        <v/>
      </c>
      <c r="N3484" s="56" t="str">
        <f t="shared" si="647"/>
        <v/>
      </c>
      <c r="O3484" s="56" t="str">
        <f t="shared" si="653"/>
        <v/>
      </c>
      <c r="P3484" s="56">
        <f>IF(ISERROR(IF($X$5=1,$Y$5,)),"",IF($X$5=1,$Y$5,))</f>
        <v>0</v>
      </c>
      <c r="Q3484" s="56">
        <f>IF(ISERROR(IF($X$6=1,$Y$6,)),"",IF($X$6=1,$Y$6,))</f>
        <v>10000</v>
      </c>
      <c r="R3484" s="56">
        <f>IF(ISERROR(IF($X$7=1,$Y$7,)),"",IF($X$7=1,$Y$7,))</f>
        <v>0</v>
      </c>
      <c r="S3484" s="56">
        <f>IF(ISERROR(IF($X$8=1,$Y$8,)),"",IF($X$8=1,$Y$8,))</f>
        <v>1000</v>
      </c>
      <c r="T3484" s="56">
        <f>IF(ISERROR(IF($X$9=1,$Y$9,)),"",IF($X$9=1,$Y$9,))</f>
        <v>500</v>
      </c>
      <c r="U3484" s="56">
        <f>IF(ISERROR(IF($X$10=1,$Y$10,)),"",IF($X$10=1,$Y$10,))</f>
        <v>500</v>
      </c>
    </row>
    <row r="3485" spans="1:21" x14ac:dyDescent="0.25">
      <c r="A3485" s="75">
        <f t="shared" si="648"/>
        <v>3481</v>
      </c>
      <c r="D3485" s="56" t="s">
        <v>2540</v>
      </c>
      <c r="E3485" s="56">
        <f t="shared" si="649"/>
        <v>3481</v>
      </c>
      <c r="F3485" s="76">
        <f t="shared" si="644"/>
        <v>129</v>
      </c>
      <c r="G3485" s="56" t="str">
        <f t="shared" si="650"/>
        <v>AltairDockingPort</v>
      </c>
      <c r="H3485" s="56">
        <f t="shared" si="651"/>
        <v>3481</v>
      </c>
      <c r="I3485" s="56">
        <f>IF(G3485="",0,IF(COUNTIF($G$5:G3485,G3485)=1,0,COUNTIF($G$5:G3485,G3485) )   )</f>
        <v>0</v>
      </c>
      <c r="J3485" s="56" t="str">
        <f t="shared" si="652"/>
        <v/>
      </c>
      <c r="K3485" s="56" t="str">
        <f t="shared" si="643"/>
        <v/>
      </c>
      <c r="L3485" s="56" t="str">
        <f t="shared" si="645"/>
        <v/>
      </c>
      <c r="M3485" s="56" t="str">
        <f t="shared" si="646"/>
        <v/>
      </c>
      <c r="N3485" s="56" t="str">
        <f t="shared" si="647"/>
        <v/>
      </c>
      <c r="O3485" s="56" t="str">
        <f t="shared" si="653"/>
        <v/>
      </c>
      <c r="P3485" s="56">
        <f>IF(ISERROR(IF($X$5=1,$Y$5,)),"",IF($X$5=1,$Y$5,))</f>
        <v>0</v>
      </c>
      <c r="Q3485" s="56">
        <f>IF(ISERROR(IF($X$6=1,$Y$6,)),"",IF($X$6=1,$Y$6,))</f>
        <v>10000</v>
      </c>
      <c r="R3485" s="56">
        <f>IF(ISERROR(IF($X$7=1,$Y$7,)),"",IF($X$7=1,$Y$7,))</f>
        <v>0</v>
      </c>
      <c r="S3485" s="56">
        <f>IF(ISERROR(IF($X$8=1,$Y$8,)),"",IF($X$8=1,$Y$8,))</f>
        <v>1000</v>
      </c>
      <c r="T3485" s="56">
        <f>IF(ISERROR(IF($X$9=1,$Y$9,)),"",IF($X$9=1,$Y$9,))</f>
        <v>500</v>
      </c>
      <c r="U3485" s="56">
        <f>IF(ISERROR(IF($X$10=1,$Y$10,)),"",IF($X$10=1,$Y$10,))</f>
        <v>500</v>
      </c>
    </row>
    <row r="3486" spans="1:21" x14ac:dyDescent="0.25">
      <c r="A3486" s="75">
        <f t="shared" si="648"/>
        <v>3482</v>
      </c>
      <c r="D3486" s="56" t="s">
        <v>2541</v>
      </c>
      <c r="E3486" s="56">
        <f t="shared" si="649"/>
        <v>3482</v>
      </c>
      <c r="F3486" s="76">
        <f t="shared" si="644"/>
        <v>129</v>
      </c>
      <c r="G3486" s="56" t="str">
        <f t="shared" si="650"/>
        <v>AltairlanderPod</v>
      </c>
      <c r="H3486" s="56">
        <f t="shared" si="651"/>
        <v>3482</v>
      </c>
      <c r="I3486" s="56">
        <f>IF(G3486="",0,IF(COUNTIF($G$5:G3486,G3486)=1,0,COUNTIF($G$5:G3486,G3486) )   )</f>
        <v>0</v>
      </c>
      <c r="J3486" s="56" t="str">
        <f t="shared" si="652"/>
        <v/>
      </c>
      <c r="K3486" s="56" t="str">
        <f t="shared" si="643"/>
        <v/>
      </c>
      <c r="L3486" s="56" t="str">
        <f t="shared" si="645"/>
        <v/>
      </c>
      <c r="M3486" s="56" t="str">
        <f t="shared" si="646"/>
        <v/>
      </c>
      <c r="N3486" s="56" t="str">
        <f t="shared" si="647"/>
        <v/>
      </c>
      <c r="O3486" s="56" t="str">
        <f t="shared" si="653"/>
        <v/>
      </c>
      <c r="P3486" s="56">
        <f>IF(ISERROR(IF($X$5=1,$Y$5,)),"",IF($X$5=1,$Y$5,))</f>
        <v>0</v>
      </c>
      <c r="Q3486" s="56">
        <f>IF(ISERROR(IF($X$6=1,$Y$6,)),"",IF($X$6=1,$Y$6,))</f>
        <v>10000</v>
      </c>
      <c r="R3486" s="56">
        <f>IF(ISERROR(IF($X$7=1,$Y$7,)),"",IF($X$7=1,$Y$7,))</f>
        <v>0</v>
      </c>
      <c r="S3486" s="56">
        <f>IF(ISERROR(IF($X$8=1,$Y$8,)),"",IF($X$8=1,$Y$8,))</f>
        <v>1000</v>
      </c>
      <c r="T3486" s="56">
        <f>IF(ISERROR(IF($X$9=1,$Y$9,)),"",IF($X$9=1,$Y$9,))</f>
        <v>500</v>
      </c>
      <c r="U3486" s="56">
        <f>IF(ISERROR(IF($X$10=1,$Y$10,)),"",IF($X$10=1,$Y$10,))</f>
        <v>500</v>
      </c>
    </row>
    <row r="3487" spans="1:21" x14ac:dyDescent="0.25">
      <c r="A3487" s="75">
        <f t="shared" si="648"/>
        <v>3483</v>
      </c>
      <c r="D3487" s="56" t="s">
        <v>2542</v>
      </c>
      <c r="E3487" s="56">
        <f t="shared" si="649"/>
        <v>3483</v>
      </c>
      <c r="F3487" s="76">
        <f t="shared" si="644"/>
        <v>129</v>
      </c>
      <c r="G3487" s="56" t="str">
        <f t="shared" si="650"/>
        <v>Altaircargoplatform</v>
      </c>
      <c r="H3487" s="56">
        <f t="shared" si="651"/>
        <v>3483</v>
      </c>
      <c r="I3487" s="56">
        <f>IF(G3487="",0,IF(COUNTIF($G$5:G3487,G3487)=1,0,COUNTIF($G$5:G3487,G3487) )   )</f>
        <v>0</v>
      </c>
      <c r="J3487" s="56" t="str">
        <f t="shared" si="652"/>
        <v/>
      </c>
      <c r="K3487" s="56" t="str">
        <f t="shared" si="643"/>
        <v/>
      </c>
      <c r="L3487" s="56" t="str">
        <f t="shared" si="645"/>
        <v/>
      </c>
      <c r="M3487" s="56" t="str">
        <f t="shared" si="646"/>
        <v/>
      </c>
      <c r="N3487" s="56" t="str">
        <f t="shared" si="647"/>
        <v/>
      </c>
      <c r="O3487" s="56" t="str">
        <f t="shared" si="653"/>
        <v/>
      </c>
      <c r="P3487" s="56">
        <f>IF(ISERROR(IF($X$5=1,$Y$5,)),"",IF($X$5=1,$Y$5,))</f>
        <v>0</v>
      </c>
      <c r="Q3487" s="56">
        <f>IF(ISERROR(IF($X$6=1,$Y$6,)),"",IF($X$6=1,$Y$6,))</f>
        <v>10000</v>
      </c>
      <c r="R3487" s="56">
        <f>IF(ISERROR(IF($X$7=1,$Y$7,)),"",IF($X$7=1,$Y$7,))</f>
        <v>0</v>
      </c>
      <c r="S3487" s="56">
        <f>IF(ISERROR(IF($X$8=1,$Y$8,)),"",IF($X$8=1,$Y$8,))</f>
        <v>1000</v>
      </c>
      <c r="T3487" s="56">
        <f>IF(ISERROR(IF($X$9=1,$Y$9,)),"",IF($X$9=1,$Y$9,))</f>
        <v>500</v>
      </c>
      <c r="U3487" s="56">
        <f>IF(ISERROR(IF($X$10=1,$Y$10,)),"",IF($X$10=1,$Y$10,))</f>
        <v>500</v>
      </c>
    </row>
    <row r="3488" spans="1:21" x14ac:dyDescent="0.25">
      <c r="A3488" s="75">
        <f t="shared" si="648"/>
        <v>3484</v>
      </c>
      <c r="C3488" s="56" t="s">
        <v>2532</v>
      </c>
      <c r="E3488" s="56">
        <f t="shared" si="649"/>
        <v>3484</v>
      </c>
      <c r="F3488" s="76">
        <f t="shared" si="644"/>
        <v>129</v>
      </c>
      <c r="G3488" s="56" t="str">
        <f t="shared" si="650"/>
        <v/>
      </c>
      <c r="H3488" s="56">
        <f t="shared" si="651"/>
        <v>3484</v>
      </c>
      <c r="I3488" s="56">
        <f>IF(G3488="",0,IF(COUNTIF($G$5:G3488,G3488)=1,0,COUNTIF($G$5:G3488,G3488) )   )</f>
        <v>0</v>
      </c>
      <c r="J3488" s="56" t="str">
        <f t="shared" si="652"/>
        <v/>
      </c>
      <c r="K3488" s="56" t="str">
        <f t="shared" si="643"/>
        <v/>
      </c>
      <c r="L3488" s="56" t="str">
        <f t="shared" si="645"/>
        <v/>
      </c>
      <c r="M3488" s="56" t="str">
        <f t="shared" si="646"/>
        <v/>
      </c>
      <c r="N3488" s="56" t="str">
        <f t="shared" si="647"/>
        <v/>
      </c>
      <c r="O3488" s="56" t="str">
        <f t="shared" si="653"/>
        <v/>
      </c>
      <c r="P3488" s="56">
        <f>IF(ISERROR(IF($X$5=1,$Y$5,)),"",IF($X$5=1,$Y$5,))</f>
        <v>0</v>
      </c>
      <c r="Q3488" s="56">
        <f>IF(ISERROR(IF($X$6=1,$Y$6,)),"",IF($X$6=1,$Y$6,))</f>
        <v>10000</v>
      </c>
      <c r="R3488" s="56">
        <f>IF(ISERROR(IF($X$7=1,$Y$7,)),"",IF($X$7=1,$Y$7,))</f>
        <v>0</v>
      </c>
      <c r="S3488" s="56">
        <f>IF(ISERROR(IF($X$8=1,$Y$8,)),"",IF($X$8=1,$Y$8,))</f>
        <v>1000</v>
      </c>
      <c r="T3488" s="56">
        <f>IF(ISERROR(IF($X$9=1,$Y$9,)),"",IF($X$9=1,$Y$9,))</f>
        <v>500</v>
      </c>
      <c r="U3488" s="56">
        <f>IF(ISERROR(IF($X$10=1,$Y$10,)),"",IF($X$10=1,$Y$10,))</f>
        <v>500</v>
      </c>
    </row>
    <row r="3489" spans="1:21" x14ac:dyDescent="0.25">
      <c r="A3489" s="75">
        <f t="shared" si="648"/>
        <v>3485</v>
      </c>
      <c r="B3489" s="56" t="s">
        <v>2532</v>
      </c>
      <c r="E3489" s="56">
        <f t="shared" si="649"/>
        <v>3485</v>
      </c>
      <c r="F3489" s="76">
        <f t="shared" si="644"/>
        <v>129</v>
      </c>
      <c r="G3489" s="56" t="str">
        <f t="shared" si="650"/>
        <v/>
      </c>
      <c r="H3489" s="56">
        <f t="shared" si="651"/>
        <v>3485</v>
      </c>
      <c r="I3489" s="56">
        <f>IF(G3489="",0,IF(COUNTIF($G$5:G3489,G3489)=1,0,COUNTIF($G$5:G3489,G3489) )   )</f>
        <v>0</v>
      </c>
      <c r="J3489" s="56" t="str">
        <f t="shared" si="652"/>
        <v/>
      </c>
      <c r="K3489" s="56" t="str">
        <f t="shared" si="643"/>
        <v/>
      </c>
      <c r="L3489" s="56" t="str">
        <f t="shared" si="645"/>
        <v/>
      </c>
      <c r="M3489" s="56" t="str">
        <f t="shared" si="646"/>
        <v/>
      </c>
      <c r="N3489" s="56" t="str">
        <f t="shared" si="647"/>
        <v/>
      </c>
      <c r="O3489" s="56" t="str">
        <f t="shared" si="653"/>
        <v/>
      </c>
      <c r="P3489" s="56">
        <f>IF(ISERROR(IF($X$5=1,$Y$5,)),"",IF($X$5=1,$Y$5,))</f>
        <v>0</v>
      </c>
      <c r="Q3489" s="56">
        <f>IF(ISERROR(IF($X$6=1,$Y$6,)),"",IF($X$6=1,$Y$6,))</f>
        <v>10000</v>
      </c>
      <c r="R3489" s="56">
        <f>IF(ISERROR(IF($X$7=1,$Y$7,)),"",IF($X$7=1,$Y$7,))</f>
        <v>0</v>
      </c>
      <c r="S3489" s="56">
        <f>IF(ISERROR(IF($X$8=1,$Y$8,)),"",IF($X$8=1,$Y$8,))</f>
        <v>1000</v>
      </c>
      <c r="T3489" s="56">
        <f>IF(ISERROR(IF($X$9=1,$Y$9,)),"",IF($X$9=1,$Y$9,))</f>
        <v>500</v>
      </c>
      <c r="U3489" s="56">
        <f>IF(ISERROR(IF($X$10=1,$Y$10,)),"",IF($X$10=1,$Y$10,))</f>
        <v>500</v>
      </c>
    </row>
    <row r="3490" spans="1:21" x14ac:dyDescent="0.25">
      <c r="A3490" s="75">
        <f t="shared" si="648"/>
        <v>3486</v>
      </c>
      <c r="B3490" s="56" t="s">
        <v>2517</v>
      </c>
      <c r="E3490" s="56">
        <f t="shared" si="649"/>
        <v>3486</v>
      </c>
      <c r="F3490" s="76">
        <f t="shared" si="644"/>
        <v>129</v>
      </c>
      <c r="G3490" s="56" t="str">
        <f t="shared" si="650"/>
        <v/>
      </c>
      <c r="H3490" s="56">
        <f t="shared" si="651"/>
        <v>3486</v>
      </c>
      <c r="I3490" s="56">
        <f>IF(G3490="",0,IF(COUNTIF($G$5:G3490,G3490)=1,0,COUNTIF($G$5:G3490,G3490) )   )</f>
        <v>0</v>
      </c>
      <c r="J3490" s="56" t="str">
        <f t="shared" si="652"/>
        <v/>
      </c>
      <c r="K3490" s="56" t="str">
        <f t="shared" si="643"/>
        <v/>
      </c>
      <c r="L3490" s="56" t="str">
        <f t="shared" si="645"/>
        <v/>
      </c>
      <c r="M3490" s="56" t="str">
        <f t="shared" si="646"/>
        <v/>
      </c>
      <c r="N3490" s="56" t="str">
        <f t="shared" si="647"/>
        <v/>
      </c>
      <c r="O3490" s="56" t="str">
        <f t="shared" si="653"/>
        <v/>
      </c>
      <c r="P3490" s="56">
        <f>IF(ISERROR(IF($X$5=1,$Y$5,)),"",IF($X$5=1,$Y$5,))</f>
        <v>0</v>
      </c>
      <c r="Q3490" s="56">
        <f>IF(ISERROR(IF($X$6=1,$Y$6,)),"",IF($X$6=1,$Y$6,))</f>
        <v>10000</v>
      </c>
      <c r="R3490" s="56">
        <f>IF(ISERROR(IF($X$7=1,$Y$7,)),"",IF($X$7=1,$Y$7,))</f>
        <v>0</v>
      </c>
      <c r="S3490" s="56">
        <f>IF(ISERROR(IF($X$8=1,$Y$8,)),"",IF($X$8=1,$Y$8,))</f>
        <v>1000</v>
      </c>
      <c r="T3490" s="56">
        <f>IF(ISERROR(IF($X$9=1,$Y$9,)),"",IF($X$9=1,$Y$9,))</f>
        <v>500</v>
      </c>
      <c r="U3490" s="56">
        <f>IF(ISERROR(IF($X$10=1,$Y$10,)),"",IF($X$10=1,$Y$10,))</f>
        <v>500</v>
      </c>
    </row>
    <row r="3491" spans="1:21" x14ac:dyDescent="0.25">
      <c r="A3491" s="75">
        <f t="shared" si="648"/>
        <v>3487</v>
      </c>
      <c r="B3491" s="56" t="s">
        <v>2518</v>
      </c>
      <c r="E3491" s="56">
        <f t="shared" si="649"/>
        <v>3487</v>
      </c>
      <c r="F3491" s="76">
        <f t="shared" si="644"/>
        <v>129</v>
      </c>
      <c r="G3491" s="56" t="str">
        <f t="shared" si="650"/>
        <v/>
      </c>
      <c r="H3491" s="56">
        <f t="shared" si="651"/>
        <v>3487</v>
      </c>
      <c r="I3491" s="56">
        <f>IF(G3491="",0,IF(COUNTIF($G$5:G3491,G3491)=1,0,COUNTIF($G$5:G3491,G3491) )   )</f>
        <v>0</v>
      </c>
      <c r="J3491" s="56" t="str">
        <f t="shared" si="652"/>
        <v/>
      </c>
      <c r="K3491" s="56" t="str">
        <f t="shared" si="643"/>
        <v/>
      </c>
      <c r="L3491" s="56" t="str">
        <f t="shared" si="645"/>
        <v/>
      </c>
      <c r="M3491" s="56" t="str">
        <f t="shared" si="646"/>
        <v/>
      </c>
      <c r="N3491" s="56" t="str">
        <f t="shared" si="647"/>
        <v/>
      </c>
      <c r="O3491" s="56" t="str">
        <f t="shared" si="653"/>
        <v/>
      </c>
      <c r="P3491" s="56">
        <f>IF(ISERROR(IF($X$5=1,$Y$5,)),"",IF($X$5=1,$Y$5,))</f>
        <v>0</v>
      </c>
      <c r="Q3491" s="56">
        <f>IF(ISERROR(IF($X$6=1,$Y$6,)),"",IF($X$6=1,$Y$6,))</f>
        <v>10000</v>
      </c>
      <c r="R3491" s="56">
        <f>IF(ISERROR(IF($X$7=1,$Y$7,)),"",IF($X$7=1,$Y$7,))</f>
        <v>0</v>
      </c>
      <c r="S3491" s="56">
        <f>IF(ISERROR(IF($X$8=1,$Y$8,)),"",IF($X$8=1,$Y$8,))</f>
        <v>1000</v>
      </c>
      <c r="T3491" s="56">
        <f>IF(ISERROR(IF($X$9=1,$Y$9,)),"",IF($X$9=1,$Y$9,))</f>
        <v>500</v>
      </c>
      <c r="U3491" s="56">
        <f>IF(ISERROR(IF($X$10=1,$Y$10,)),"",IF($X$10=1,$Y$10,))</f>
        <v>500</v>
      </c>
    </row>
    <row r="3492" spans="1:21" x14ac:dyDescent="0.25">
      <c r="A3492" s="75">
        <f t="shared" si="648"/>
        <v>3488</v>
      </c>
      <c r="C3492" s="56" t="s">
        <v>6071</v>
      </c>
      <c r="E3492" s="56">
        <f t="shared" si="649"/>
        <v>3488</v>
      </c>
      <c r="F3492" s="76">
        <f t="shared" si="644"/>
        <v>130</v>
      </c>
      <c r="G3492" s="56" t="str">
        <f t="shared" si="650"/>
        <v>newnode_energiaProject</v>
      </c>
      <c r="H3492" s="56">
        <f t="shared" si="651"/>
        <v>3488</v>
      </c>
      <c r="I3492" s="56">
        <f>IF(G3492="",0,IF(COUNTIF($G$5:G3492,G3492)=1,0,COUNTIF($G$5:G3492,G3492) )   )</f>
        <v>0</v>
      </c>
      <c r="J3492" s="56" t="str">
        <f t="shared" si="652"/>
        <v/>
      </c>
      <c r="K3492" s="56" t="str">
        <f t="shared" si="643"/>
        <v/>
      </c>
      <c r="L3492" s="56" t="str">
        <f t="shared" si="645"/>
        <v/>
      </c>
      <c r="M3492" s="56" t="str">
        <f t="shared" si="646"/>
        <v/>
      </c>
      <c r="N3492" s="56" t="str">
        <f t="shared" si="647"/>
        <v/>
      </c>
      <c r="O3492" s="56" t="str">
        <f t="shared" si="653"/>
        <v/>
      </c>
      <c r="P3492" s="56">
        <f>IF(ISERROR(IF($X$5=1,$Y$5,)),"",IF($X$5=1,$Y$5,))</f>
        <v>0</v>
      </c>
      <c r="Q3492" s="56">
        <f>IF(ISERROR(IF($X$6=1,$Y$6,)),"",IF($X$6=1,$Y$6,))</f>
        <v>10000</v>
      </c>
      <c r="R3492" s="56">
        <f>IF(ISERROR(IF($X$7=1,$Y$7,)),"",IF($X$7=1,$Y$7,))</f>
        <v>0</v>
      </c>
      <c r="S3492" s="56">
        <f>IF(ISERROR(IF($X$8=1,$Y$8,)),"",IF($X$8=1,$Y$8,))</f>
        <v>1000</v>
      </c>
      <c r="T3492" s="56">
        <f>IF(ISERROR(IF($X$9=1,$Y$9,)),"",IF($X$9=1,$Y$9,))</f>
        <v>500</v>
      </c>
      <c r="U3492" s="56">
        <f>IF(ISERROR(IF($X$10=1,$Y$10,)),"",IF($X$10=1,$Y$10,))</f>
        <v>500</v>
      </c>
    </row>
    <row r="3493" spans="1:21" x14ac:dyDescent="0.25">
      <c r="A3493" s="75">
        <f t="shared" si="648"/>
        <v>3489</v>
      </c>
      <c r="C3493" s="56" t="s">
        <v>2520</v>
      </c>
      <c r="E3493" s="56">
        <f t="shared" si="649"/>
        <v>3489</v>
      </c>
      <c r="F3493" s="76">
        <f t="shared" si="644"/>
        <v>130</v>
      </c>
      <c r="G3493" s="56" t="str">
        <f t="shared" si="650"/>
        <v/>
      </c>
      <c r="H3493" s="56">
        <f t="shared" si="651"/>
        <v>3489</v>
      </c>
      <c r="I3493" s="56">
        <f>IF(G3493="",0,IF(COUNTIF($G$5:G3493,G3493)=1,0,COUNTIF($G$5:G3493,G3493) )   )</f>
        <v>0</v>
      </c>
      <c r="J3493" s="56" t="str">
        <f t="shared" si="652"/>
        <v/>
      </c>
      <c r="K3493" s="56" t="str">
        <f t="shared" si="643"/>
        <v/>
      </c>
      <c r="L3493" s="56" t="str">
        <f t="shared" si="645"/>
        <v/>
      </c>
      <c r="M3493" s="56" t="str">
        <f t="shared" si="646"/>
        <v/>
      </c>
      <c r="N3493" s="56" t="str">
        <f t="shared" si="647"/>
        <v/>
      </c>
      <c r="O3493" s="56" t="str">
        <f t="shared" si="653"/>
        <v/>
      </c>
      <c r="P3493" s="56">
        <f>IF(ISERROR(IF($X$5=1,$Y$5,)),"",IF($X$5=1,$Y$5,))</f>
        <v>0</v>
      </c>
      <c r="Q3493" s="56">
        <f>IF(ISERROR(IF($X$6=1,$Y$6,)),"",IF($X$6=1,$Y$6,))</f>
        <v>10000</v>
      </c>
      <c r="R3493" s="56">
        <f>IF(ISERROR(IF($X$7=1,$Y$7,)),"",IF($X$7=1,$Y$7,))</f>
        <v>0</v>
      </c>
      <c r="S3493" s="56">
        <f>IF(ISERROR(IF($X$8=1,$Y$8,)),"",IF($X$8=1,$Y$8,))</f>
        <v>1000</v>
      </c>
      <c r="T3493" s="56">
        <f>IF(ISERROR(IF($X$9=1,$Y$9,)),"",IF($X$9=1,$Y$9,))</f>
        <v>500</v>
      </c>
      <c r="U3493" s="56">
        <f>IF(ISERROR(IF($X$10=1,$Y$10,)),"",IF($X$10=1,$Y$10,))</f>
        <v>500</v>
      </c>
    </row>
    <row r="3494" spans="1:21" x14ac:dyDescent="0.25">
      <c r="A3494" s="75">
        <f t="shared" si="648"/>
        <v>3490</v>
      </c>
      <c r="C3494" s="56" t="s">
        <v>6106</v>
      </c>
      <c r="E3494" s="56">
        <f t="shared" si="649"/>
        <v>3490</v>
      </c>
      <c r="F3494" s="76">
        <f t="shared" si="644"/>
        <v>130</v>
      </c>
      <c r="G3494" s="56" t="str">
        <f t="shared" si="650"/>
        <v/>
      </c>
      <c r="H3494" s="56">
        <f t="shared" si="651"/>
        <v>3490</v>
      </c>
      <c r="I3494" s="56">
        <f>IF(G3494="",0,IF(COUNTIF($G$5:G3494,G3494)=1,0,COUNTIF($G$5:G3494,G3494) )   )</f>
        <v>0</v>
      </c>
      <c r="J3494" s="56" t="str">
        <f t="shared" si="652"/>
        <v/>
      </c>
      <c r="K3494" s="56" t="str">
        <f t="shared" si="643"/>
        <v/>
      </c>
      <c r="L3494" s="56" t="str">
        <f t="shared" si="645"/>
        <v/>
      </c>
      <c r="M3494" s="56" t="str">
        <f t="shared" si="646"/>
        <v/>
      </c>
      <c r="N3494" s="56" t="str">
        <f t="shared" si="647"/>
        <v/>
      </c>
      <c r="O3494" s="56" t="str">
        <f t="shared" si="653"/>
        <v/>
      </c>
      <c r="P3494" s="56">
        <f>IF(ISERROR(IF($X$5=1,$Y$5,)),"",IF($X$5=1,$Y$5,))</f>
        <v>0</v>
      </c>
      <c r="Q3494" s="56">
        <f>IF(ISERROR(IF($X$6=1,$Y$6,)),"",IF($X$6=1,$Y$6,))</f>
        <v>10000</v>
      </c>
      <c r="R3494" s="56">
        <f>IF(ISERROR(IF($X$7=1,$Y$7,)),"",IF($X$7=1,$Y$7,))</f>
        <v>0</v>
      </c>
      <c r="S3494" s="56">
        <f>IF(ISERROR(IF($X$8=1,$Y$8,)),"",IF($X$8=1,$Y$8,))</f>
        <v>1000</v>
      </c>
      <c r="T3494" s="56">
        <f>IF(ISERROR(IF($X$9=1,$Y$9,)),"",IF($X$9=1,$Y$9,))</f>
        <v>500</v>
      </c>
      <c r="U3494" s="56">
        <f>IF(ISERROR(IF($X$10=1,$Y$10,)),"",IF($X$10=1,$Y$10,))</f>
        <v>500</v>
      </c>
    </row>
    <row r="3495" spans="1:21" x14ac:dyDescent="0.25">
      <c r="A3495" s="75">
        <f t="shared" si="648"/>
        <v>3491</v>
      </c>
      <c r="C3495" s="56" t="s">
        <v>2522</v>
      </c>
      <c r="E3495" s="56">
        <f t="shared" si="649"/>
        <v>3491</v>
      </c>
      <c r="F3495" s="76">
        <f t="shared" si="644"/>
        <v>130</v>
      </c>
      <c r="G3495" s="56" t="str">
        <f t="shared" si="650"/>
        <v/>
      </c>
      <c r="H3495" s="56">
        <f t="shared" si="651"/>
        <v>3491</v>
      </c>
      <c r="I3495" s="56">
        <f>IF(G3495="",0,IF(COUNTIF($G$5:G3495,G3495)=1,0,COUNTIF($G$5:G3495,G3495) )   )</f>
        <v>0</v>
      </c>
      <c r="J3495" s="56" t="str">
        <f t="shared" si="652"/>
        <v/>
      </c>
      <c r="K3495" s="56" t="str">
        <f t="shared" si="643"/>
        <v/>
      </c>
      <c r="L3495" s="56" t="str">
        <f t="shared" si="645"/>
        <v/>
      </c>
      <c r="M3495" s="56" t="str">
        <f t="shared" si="646"/>
        <v/>
      </c>
      <c r="N3495" s="56" t="str">
        <f t="shared" si="647"/>
        <v/>
      </c>
      <c r="O3495" s="56" t="str">
        <f t="shared" si="653"/>
        <v/>
      </c>
      <c r="P3495" s="56">
        <f>IF(ISERROR(IF($X$5=1,$Y$5,)),"",IF($X$5=1,$Y$5,))</f>
        <v>0</v>
      </c>
      <c r="Q3495" s="56">
        <f>IF(ISERROR(IF($X$6=1,$Y$6,)),"",IF($X$6=1,$Y$6,))</f>
        <v>10000</v>
      </c>
      <c r="R3495" s="56">
        <f>IF(ISERROR(IF($X$7=1,$Y$7,)),"",IF($X$7=1,$Y$7,))</f>
        <v>0</v>
      </c>
      <c r="S3495" s="56">
        <f>IF(ISERROR(IF($X$8=1,$Y$8,)),"",IF($X$8=1,$Y$8,))</f>
        <v>1000</v>
      </c>
      <c r="T3495" s="56">
        <f>IF(ISERROR(IF($X$9=1,$Y$9,)),"",IF($X$9=1,$Y$9,))</f>
        <v>500</v>
      </c>
      <c r="U3495" s="56">
        <f>IF(ISERROR(IF($X$10=1,$Y$10,)),"",IF($X$10=1,$Y$10,))</f>
        <v>500</v>
      </c>
    </row>
    <row r="3496" spans="1:21" x14ac:dyDescent="0.25">
      <c r="A3496" s="75">
        <f t="shared" si="648"/>
        <v>3492</v>
      </c>
      <c r="C3496" s="56" t="s">
        <v>2608</v>
      </c>
      <c r="E3496" s="56">
        <f t="shared" si="649"/>
        <v>3492</v>
      </c>
      <c r="F3496" s="76">
        <f t="shared" si="644"/>
        <v>130</v>
      </c>
      <c r="G3496" s="56" t="str">
        <f t="shared" si="650"/>
        <v/>
      </c>
      <c r="H3496" s="56">
        <f t="shared" si="651"/>
        <v>3492</v>
      </c>
      <c r="I3496" s="56">
        <f>IF(G3496="",0,IF(COUNTIF($G$5:G3496,G3496)=1,0,COUNTIF($G$5:G3496,G3496) )   )</f>
        <v>0</v>
      </c>
      <c r="J3496" s="56" t="str">
        <f t="shared" si="652"/>
        <v/>
      </c>
      <c r="K3496" s="56" t="str">
        <f t="shared" si="643"/>
        <v/>
      </c>
      <c r="L3496" s="56" t="str">
        <f t="shared" si="645"/>
        <v/>
      </c>
      <c r="M3496" s="56" t="str">
        <f t="shared" si="646"/>
        <v/>
      </c>
      <c r="N3496" s="56" t="str">
        <f t="shared" si="647"/>
        <v/>
      </c>
      <c r="O3496" s="56" t="str">
        <f t="shared" si="653"/>
        <v/>
      </c>
      <c r="P3496" s="56">
        <f>IF(ISERROR(IF($X$5=1,$Y$5,)),"",IF($X$5=1,$Y$5,))</f>
        <v>0</v>
      </c>
      <c r="Q3496" s="56">
        <f>IF(ISERROR(IF($X$6=1,$Y$6,)),"",IF($X$6=1,$Y$6,))</f>
        <v>10000</v>
      </c>
      <c r="R3496" s="56">
        <f>IF(ISERROR(IF($X$7=1,$Y$7,)),"",IF($X$7=1,$Y$7,))</f>
        <v>0</v>
      </c>
      <c r="S3496" s="56">
        <f>IF(ISERROR(IF($X$8=1,$Y$8,)),"",IF($X$8=1,$Y$8,))</f>
        <v>1000</v>
      </c>
      <c r="T3496" s="56">
        <f>IF(ISERROR(IF($X$9=1,$Y$9,)),"",IF($X$9=1,$Y$9,))</f>
        <v>500</v>
      </c>
      <c r="U3496" s="56">
        <f>IF(ISERROR(IF($X$10=1,$Y$10,)),"",IF($X$10=1,$Y$10,))</f>
        <v>500</v>
      </c>
    </row>
    <row r="3497" spans="1:21" x14ac:dyDescent="0.25">
      <c r="A3497" s="75">
        <f t="shared" si="648"/>
        <v>3493</v>
      </c>
      <c r="C3497" s="56" t="s">
        <v>6323</v>
      </c>
      <c r="E3497" s="56">
        <f t="shared" si="649"/>
        <v>3493</v>
      </c>
      <c r="F3497" s="76">
        <f t="shared" si="644"/>
        <v>130</v>
      </c>
      <c r="G3497" s="56" t="str">
        <f t="shared" si="650"/>
        <v/>
      </c>
      <c r="H3497" s="56">
        <f t="shared" si="651"/>
        <v>3493</v>
      </c>
      <c r="I3497" s="56">
        <f>IF(G3497="",0,IF(COUNTIF($G$5:G3497,G3497)=1,0,COUNTIF($G$5:G3497,G3497) )   )</f>
        <v>0</v>
      </c>
      <c r="J3497" s="56" t="str">
        <f t="shared" si="652"/>
        <v/>
      </c>
      <c r="K3497" s="56" t="str">
        <f t="shared" si="643"/>
        <v/>
      </c>
      <c r="L3497" s="56" t="str">
        <f t="shared" si="645"/>
        <v/>
      </c>
      <c r="M3497" s="56" t="str">
        <f t="shared" si="646"/>
        <v/>
      </c>
      <c r="N3497" s="56" t="str">
        <f t="shared" si="647"/>
        <v/>
      </c>
      <c r="O3497" s="56" t="str">
        <f t="shared" si="653"/>
        <v/>
      </c>
      <c r="P3497" s="56">
        <f>IF(ISERROR(IF($X$5=1,$Y$5,)),"",IF($X$5=1,$Y$5,))</f>
        <v>0</v>
      </c>
      <c r="Q3497" s="56">
        <f>IF(ISERROR(IF($X$6=1,$Y$6,)),"",IF($X$6=1,$Y$6,))</f>
        <v>10000</v>
      </c>
      <c r="R3497" s="56">
        <f>IF(ISERROR(IF($X$7=1,$Y$7,)),"",IF($X$7=1,$Y$7,))</f>
        <v>0</v>
      </c>
      <c r="S3497" s="56">
        <f>IF(ISERROR(IF($X$8=1,$Y$8,)),"",IF($X$8=1,$Y$8,))</f>
        <v>1000</v>
      </c>
      <c r="T3497" s="56">
        <f>IF(ISERROR(IF($X$9=1,$Y$9,)),"",IF($X$9=1,$Y$9,))</f>
        <v>500</v>
      </c>
      <c r="U3497" s="56">
        <f>IF(ISERROR(IF($X$10=1,$Y$10,)),"",IF($X$10=1,$Y$10,))</f>
        <v>500</v>
      </c>
    </row>
    <row r="3498" spans="1:21" x14ac:dyDescent="0.25">
      <c r="A3498" s="75">
        <f t="shared" si="648"/>
        <v>3494</v>
      </c>
      <c r="C3498" s="56" t="s">
        <v>2525</v>
      </c>
      <c r="E3498" s="56">
        <f t="shared" si="649"/>
        <v>3494</v>
      </c>
      <c r="F3498" s="76">
        <f t="shared" si="644"/>
        <v>130</v>
      </c>
      <c r="G3498" s="56" t="str">
        <f t="shared" si="650"/>
        <v/>
      </c>
      <c r="H3498" s="56">
        <f t="shared" si="651"/>
        <v>3494</v>
      </c>
      <c r="I3498" s="56">
        <f>IF(G3498="",0,IF(COUNTIF($G$5:G3498,G3498)=1,0,COUNTIF($G$5:G3498,G3498) )   )</f>
        <v>0</v>
      </c>
      <c r="J3498" s="56" t="str">
        <f t="shared" si="652"/>
        <v/>
      </c>
      <c r="K3498" s="56" t="str">
        <f t="shared" si="643"/>
        <v/>
      </c>
      <c r="L3498" s="56" t="str">
        <f t="shared" si="645"/>
        <v/>
      </c>
      <c r="M3498" s="56" t="str">
        <f t="shared" si="646"/>
        <v/>
      </c>
      <c r="N3498" s="56" t="str">
        <f t="shared" si="647"/>
        <v/>
      </c>
      <c r="O3498" s="56" t="str">
        <f t="shared" si="653"/>
        <v/>
      </c>
      <c r="P3498" s="56">
        <f>IF(ISERROR(IF($X$5=1,$Y$5,)),"",IF($X$5=1,$Y$5,))</f>
        <v>0</v>
      </c>
      <c r="Q3498" s="56">
        <f>IF(ISERROR(IF($X$6=1,$Y$6,)),"",IF($X$6=1,$Y$6,))</f>
        <v>10000</v>
      </c>
      <c r="R3498" s="56">
        <f>IF(ISERROR(IF($X$7=1,$Y$7,)),"",IF($X$7=1,$Y$7,))</f>
        <v>0</v>
      </c>
      <c r="S3498" s="56">
        <f>IF(ISERROR(IF($X$8=1,$Y$8,)),"",IF($X$8=1,$Y$8,))</f>
        <v>1000</v>
      </c>
      <c r="T3498" s="56">
        <f>IF(ISERROR(IF($X$9=1,$Y$9,)),"",IF($X$9=1,$Y$9,))</f>
        <v>500</v>
      </c>
      <c r="U3498" s="56">
        <f>IF(ISERROR(IF($X$10=1,$Y$10,)),"",IF($X$10=1,$Y$10,))</f>
        <v>500</v>
      </c>
    </row>
    <row r="3499" spans="1:21" x14ac:dyDescent="0.25">
      <c r="A3499" s="75">
        <f t="shared" si="648"/>
        <v>3495</v>
      </c>
      <c r="C3499" s="56" t="s">
        <v>2526</v>
      </c>
      <c r="E3499" s="56">
        <f t="shared" si="649"/>
        <v>3495</v>
      </c>
      <c r="F3499" s="76">
        <f t="shared" si="644"/>
        <v>130</v>
      </c>
      <c r="G3499" s="56" t="str">
        <f t="shared" si="650"/>
        <v/>
      </c>
      <c r="H3499" s="56">
        <f t="shared" si="651"/>
        <v>3495</v>
      </c>
      <c r="I3499" s="56">
        <f>IF(G3499="",0,IF(COUNTIF($G$5:G3499,G3499)=1,0,COUNTIF($G$5:G3499,G3499) )   )</f>
        <v>0</v>
      </c>
      <c r="J3499" s="56" t="str">
        <f t="shared" si="652"/>
        <v/>
      </c>
      <c r="K3499" s="56" t="str">
        <f t="shared" si="643"/>
        <v/>
      </c>
      <c r="L3499" s="56" t="str">
        <f t="shared" si="645"/>
        <v/>
      </c>
      <c r="M3499" s="56" t="str">
        <f t="shared" si="646"/>
        <v/>
      </c>
      <c r="N3499" s="56" t="str">
        <f t="shared" si="647"/>
        <v/>
      </c>
      <c r="O3499" s="56" t="str">
        <f t="shared" si="653"/>
        <v/>
      </c>
      <c r="P3499" s="56">
        <f>IF(ISERROR(IF($X$5=1,$Y$5,)),"",IF($X$5=1,$Y$5,))</f>
        <v>0</v>
      </c>
      <c r="Q3499" s="56">
        <f>IF(ISERROR(IF($X$6=1,$Y$6,)),"",IF($X$6=1,$Y$6,))</f>
        <v>10000</v>
      </c>
      <c r="R3499" s="56">
        <f>IF(ISERROR(IF($X$7=1,$Y$7,)),"",IF($X$7=1,$Y$7,))</f>
        <v>0</v>
      </c>
      <c r="S3499" s="56">
        <f>IF(ISERROR(IF($X$8=1,$Y$8,)),"",IF($X$8=1,$Y$8,))</f>
        <v>1000</v>
      </c>
      <c r="T3499" s="56">
        <f>IF(ISERROR(IF($X$9=1,$Y$9,)),"",IF($X$9=1,$Y$9,))</f>
        <v>500</v>
      </c>
      <c r="U3499" s="56">
        <f>IF(ISERROR(IF($X$10=1,$Y$10,)),"",IF($X$10=1,$Y$10,))</f>
        <v>500</v>
      </c>
    </row>
    <row r="3500" spans="1:21" x14ac:dyDescent="0.25">
      <c r="A3500" s="75">
        <f t="shared" si="648"/>
        <v>3496</v>
      </c>
      <c r="C3500" s="56" t="s">
        <v>2527</v>
      </c>
      <c r="E3500" s="56">
        <f t="shared" si="649"/>
        <v>3496</v>
      </c>
      <c r="F3500" s="76">
        <f t="shared" si="644"/>
        <v>130</v>
      </c>
      <c r="G3500" s="56" t="str">
        <f t="shared" si="650"/>
        <v/>
      </c>
      <c r="H3500" s="56">
        <f t="shared" si="651"/>
        <v>3496</v>
      </c>
      <c r="I3500" s="56">
        <f>IF(G3500="",0,IF(COUNTIF($G$5:G3500,G3500)=1,0,COUNTIF($G$5:G3500,G3500) )   )</f>
        <v>0</v>
      </c>
      <c r="J3500" s="56" t="str">
        <f t="shared" si="652"/>
        <v/>
      </c>
      <c r="K3500" s="56" t="str">
        <f t="shared" si="643"/>
        <v/>
      </c>
      <c r="L3500" s="56" t="str">
        <f t="shared" si="645"/>
        <v/>
      </c>
      <c r="M3500" s="56" t="str">
        <f t="shared" si="646"/>
        <v/>
      </c>
      <c r="N3500" s="56" t="str">
        <f t="shared" si="647"/>
        <v/>
      </c>
      <c r="O3500" s="56" t="str">
        <f t="shared" si="653"/>
        <v/>
      </c>
      <c r="P3500" s="56">
        <f>IF(ISERROR(IF($X$5=1,$Y$5,)),"",IF($X$5=1,$Y$5,))</f>
        <v>0</v>
      </c>
      <c r="Q3500" s="56">
        <f>IF(ISERROR(IF($X$6=1,$Y$6,)),"",IF($X$6=1,$Y$6,))</f>
        <v>10000</v>
      </c>
      <c r="R3500" s="56">
        <f>IF(ISERROR(IF($X$7=1,$Y$7,)),"",IF($X$7=1,$Y$7,))</f>
        <v>0</v>
      </c>
      <c r="S3500" s="56">
        <f>IF(ISERROR(IF($X$8=1,$Y$8,)),"",IF($X$8=1,$Y$8,))</f>
        <v>1000</v>
      </c>
      <c r="T3500" s="56">
        <f>IF(ISERROR(IF($X$9=1,$Y$9,)),"",IF($X$9=1,$Y$9,))</f>
        <v>500</v>
      </c>
      <c r="U3500" s="56">
        <f>IF(ISERROR(IF($X$10=1,$Y$10,)),"",IF($X$10=1,$Y$10,))</f>
        <v>500</v>
      </c>
    </row>
    <row r="3501" spans="1:21" x14ac:dyDescent="0.25">
      <c r="A3501" s="75">
        <f t="shared" si="648"/>
        <v>3497</v>
      </c>
      <c r="C3501" s="56" t="s">
        <v>6056</v>
      </c>
      <c r="E3501" s="56">
        <f t="shared" si="649"/>
        <v>3497</v>
      </c>
      <c r="F3501" s="76">
        <f t="shared" si="644"/>
        <v>130</v>
      </c>
      <c r="G3501" s="56" t="str">
        <f t="shared" si="650"/>
        <v/>
      </c>
      <c r="H3501" s="56">
        <f t="shared" si="651"/>
        <v>3497</v>
      </c>
      <c r="I3501" s="56">
        <f>IF(G3501="",0,IF(COUNTIF($G$5:G3501,G3501)=1,0,COUNTIF($G$5:G3501,G3501) )   )</f>
        <v>0</v>
      </c>
      <c r="J3501" s="56" t="str">
        <f t="shared" si="652"/>
        <v/>
      </c>
      <c r="K3501" s="56" t="str">
        <f t="shared" si="643"/>
        <v/>
      </c>
      <c r="L3501" s="56" t="str">
        <f t="shared" si="645"/>
        <v/>
      </c>
      <c r="M3501" s="56" t="str">
        <f t="shared" si="646"/>
        <v/>
      </c>
      <c r="N3501" s="56" t="str">
        <f t="shared" si="647"/>
        <v/>
      </c>
      <c r="O3501" s="56" t="str">
        <f t="shared" si="653"/>
        <v/>
      </c>
      <c r="P3501" s="56">
        <f>IF(ISERROR(IF($X$5=1,$Y$5,)),"",IF($X$5=1,$Y$5,))</f>
        <v>0</v>
      </c>
      <c r="Q3501" s="56">
        <f>IF(ISERROR(IF($X$6=1,$Y$6,)),"",IF($X$6=1,$Y$6,))</f>
        <v>10000</v>
      </c>
      <c r="R3501" s="56">
        <f>IF(ISERROR(IF($X$7=1,$Y$7,)),"",IF($X$7=1,$Y$7,))</f>
        <v>0</v>
      </c>
      <c r="S3501" s="56">
        <f>IF(ISERROR(IF($X$8=1,$Y$8,)),"",IF($X$8=1,$Y$8,))</f>
        <v>1000</v>
      </c>
      <c r="T3501" s="56">
        <f>IF(ISERROR(IF($X$9=1,$Y$9,)),"",IF($X$9=1,$Y$9,))</f>
        <v>500</v>
      </c>
      <c r="U3501" s="56">
        <f>IF(ISERROR(IF($X$10=1,$Y$10,)),"",IF($X$10=1,$Y$10,))</f>
        <v>500</v>
      </c>
    </row>
    <row r="3502" spans="1:21" x14ac:dyDescent="0.25">
      <c r="A3502" s="75">
        <f t="shared" si="648"/>
        <v>3498</v>
      </c>
      <c r="C3502" s="56" t="s">
        <v>2529</v>
      </c>
      <c r="E3502" s="56">
        <f t="shared" si="649"/>
        <v>3498</v>
      </c>
      <c r="F3502" s="76">
        <f t="shared" si="644"/>
        <v>130</v>
      </c>
      <c r="G3502" s="56" t="str">
        <f t="shared" si="650"/>
        <v/>
      </c>
      <c r="H3502" s="56">
        <f t="shared" si="651"/>
        <v>3498</v>
      </c>
      <c r="I3502" s="56">
        <f>IF(G3502="",0,IF(COUNTIF($G$5:G3502,G3502)=1,0,COUNTIF($G$5:G3502,G3502) )   )</f>
        <v>0</v>
      </c>
      <c r="J3502" s="56" t="str">
        <f t="shared" si="652"/>
        <v/>
      </c>
      <c r="K3502" s="56" t="str">
        <f t="shared" si="643"/>
        <v/>
      </c>
      <c r="L3502" s="56" t="str">
        <f t="shared" si="645"/>
        <v/>
      </c>
      <c r="M3502" s="56" t="str">
        <f t="shared" si="646"/>
        <v/>
      </c>
      <c r="N3502" s="56" t="str">
        <f t="shared" si="647"/>
        <v/>
      </c>
      <c r="O3502" s="56" t="str">
        <f t="shared" si="653"/>
        <v/>
      </c>
      <c r="P3502" s="56">
        <f>IF(ISERROR(IF($X$5=1,$Y$5,)),"",IF($X$5=1,$Y$5,))</f>
        <v>0</v>
      </c>
      <c r="Q3502" s="56">
        <f>IF(ISERROR(IF($X$6=1,$Y$6,)),"",IF($X$6=1,$Y$6,))</f>
        <v>10000</v>
      </c>
      <c r="R3502" s="56">
        <f>IF(ISERROR(IF($X$7=1,$Y$7,)),"",IF($X$7=1,$Y$7,))</f>
        <v>0</v>
      </c>
      <c r="S3502" s="56">
        <f>IF(ISERROR(IF($X$8=1,$Y$8,)),"",IF($X$8=1,$Y$8,))</f>
        <v>1000</v>
      </c>
      <c r="T3502" s="56">
        <f>IF(ISERROR(IF($X$9=1,$Y$9,)),"",IF($X$9=1,$Y$9,))</f>
        <v>500</v>
      </c>
      <c r="U3502" s="56">
        <f>IF(ISERROR(IF($X$10=1,$Y$10,)),"",IF($X$10=1,$Y$10,))</f>
        <v>500</v>
      </c>
    </row>
    <row r="3503" spans="1:21" x14ac:dyDescent="0.25">
      <c r="A3503" s="75">
        <f t="shared" si="648"/>
        <v>3499</v>
      </c>
      <c r="C3503" s="56" t="s">
        <v>2518</v>
      </c>
      <c r="E3503" s="56">
        <f t="shared" si="649"/>
        <v>3499</v>
      </c>
      <c r="F3503" s="76">
        <f t="shared" si="644"/>
        <v>130</v>
      </c>
      <c r="G3503" s="56" t="str">
        <f t="shared" si="650"/>
        <v/>
      </c>
      <c r="H3503" s="56">
        <f t="shared" si="651"/>
        <v>3499</v>
      </c>
      <c r="I3503" s="56">
        <f>IF(G3503="",0,IF(COUNTIF($G$5:G3503,G3503)=1,0,COUNTIF($G$5:G3503,G3503) )   )</f>
        <v>0</v>
      </c>
      <c r="J3503" s="56" t="str">
        <f t="shared" si="652"/>
        <v/>
      </c>
      <c r="K3503" s="56" t="str">
        <f t="shared" si="643"/>
        <v/>
      </c>
      <c r="L3503" s="56" t="str">
        <f t="shared" si="645"/>
        <v/>
      </c>
      <c r="M3503" s="56" t="str">
        <f t="shared" si="646"/>
        <v/>
      </c>
      <c r="N3503" s="56" t="str">
        <f t="shared" si="647"/>
        <v/>
      </c>
      <c r="O3503" s="56" t="str">
        <f t="shared" si="653"/>
        <v/>
      </c>
      <c r="P3503" s="56">
        <f>IF(ISERROR(IF($X$5=1,$Y$5,)),"",IF($X$5=1,$Y$5,))</f>
        <v>0</v>
      </c>
      <c r="Q3503" s="56">
        <f>IF(ISERROR(IF($X$6=1,$Y$6,)),"",IF($X$6=1,$Y$6,))</f>
        <v>10000</v>
      </c>
      <c r="R3503" s="56">
        <f>IF(ISERROR(IF($X$7=1,$Y$7,)),"",IF($X$7=1,$Y$7,))</f>
        <v>0</v>
      </c>
      <c r="S3503" s="56">
        <f>IF(ISERROR(IF($X$8=1,$Y$8,)),"",IF($X$8=1,$Y$8,))</f>
        <v>1000</v>
      </c>
      <c r="T3503" s="56">
        <f>IF(ISERROR(IF($X$9=1,$Y$9,)),"",IF($X$9=1,$Y$9,))</f>
        <v>500</v>
      </c>
      <c r="U3503" s="56">
        <f>IF(ISERROR(IF($X$10=1,$Y$10,)),"",IF($X$10=1,$Y$10,))</f>
        <v>500</v>
      </c>
    </row>
    <row r="3504" spans="1:21" x14ac:dyDescent="0.25">
      <c r="A3504" s="75">
        <f t="shared" si="648"/>
        <v>3500</v>
      </c>
      <c r="D3504" s="56" t="s">
        <v>2530</v>
      </c>
      <c r="E3504" s="56">
        <f t="shared" si="649"/>
        <v>3500</v>
      </c>
      <c r="F3504" s="76">
        <f t="shared" si="644"/>
        <v>130</v>
      </c>
      <c r="G3504" s="56" t="str">
        <f t="shared" si="650"/>
        <v>Energia.first.stage</v>
      </c>
      <c r="H3504" s="56">
        <f t="shared" si="651"/>
        <v>3500</v>
      </c>
      <c r="I3504" s="56">
        <f>IF(G3504="",0,IF(COUNTIF($G$5:G3504,G3504)=1,0,COUNTIF($G$5:G3504,G3504) )   )</f>
        <v>0</v>
      </c>
      <c r="J3504" s="56" t="str">
        <f t="shared" si="652"/>
        <v/>
      </c>
      <c r="K3504" s="56" t="str">
        <f t="shared" si="643"/>
        <v/>
      </c>
      <c r="L3504" s="56" t="str">
        <f t="shared" si="645"/>
        <v/>
      </c>
      <c r="M3504" s="56" t="str">
        <f t="shared" si="646"/>
        <v/>
      </c>
      <c r="N3504" s="56" t="str">
        <f t="shared" si="647"/>
        <v/>
      </c>
      <c r="O3504" s="56" t="str">
        <f t="shared" si="653"/>
        <v/>
      </c>
      <c r="P3504" s="56">
        <f>IF(ISERROR(IF($X$5=1,$Y$5,)),"",IF($X$5=1,$Y$5,))</f>
        <v>0</v>
      </c>
      <c r="Q3504" s="56">
        <f>IF(ISERROR(IF($X$6=1,$Y$6,)),"",IF($X$6=1,$Y$6,))</f>
        <v>10000</v>
      </c>
      <c r="R3504" s="56">
        <f>IF(ISERROR(IF($X$7=1,$Y$7,)),"",IF($X$7=1,$Y$7,))</f>
        <v>0</v>
      </c>
      <c r="S3504" s="56">
        <f>IF(ISERROR(IF($X$8=1,$Y$8,)),"",IF($X$8=1,$Y$8,))</f>
        <v>1000</v>
      </c>
      <c r="T3504" s="56">
        <f>IF(ISERROR(IF($X$9=1,$Y$9,)),"",IF($X$9=1,$Y$9,))</f>
        <v>500</v>
      </c>
      <c r="U3504" s="56">
        <f>IF(ISERROR(IF($X$10=1,$Y$10,)),"",IF($X$10=1,$Y$10,))</f>
        <v>500</v>
      </c>
    </row>
    <row r="3505" spans="1:21" x14ac:dyDescent="0.25">
      <c r="A3505" s="75">
        <f t="shared" si="648"/>
        <v>3501</v>
      </c>
      <c r="D3505" s="56" t="s">
        <v>2531</v>
      </c>
      <c r="E3505" s="56">
        <f t="shared" si="649"/>
        <v>3501</v>
      </c>
      <c r="F3505" s="76">
        <f t="shared" si="644"/>
        <v>130</v>
      </c>
      <c r="G3505" s="56" t="str">
        <f t="shared" si="650"/>
        <v>Energia.second.stage</v>
      </c>
      <c r="H3505" s="56">
        <f t="shared" si="651"/>
        <v>3501</v>
      </c>
      <c r="I3505" s="56">
        <f>IF(G3505="",0,IF(COUNTIF($G$5:G3505,G3505)=1,0,COUNTIF($G$5:G3505,G3505) )   )</f>
        <v>0</v>
      </c>
      <c r="J3505" s="56" t="str">
        <f t="shared" si="652"/>
        <v/>
      </c>
      <c r="K3505" s="56" t="str">
        <f t="shared" si="643"/>
        <v/>
      </c>
      <c r="L3505" s="56" t="str">
        <f t="shared" si="645"/>
        <v/>
      </c>
      <c r="M3505" s="56" t="str">
        <f t="shared" si="646"/>
        <v/>
      </c>
      <c r="N3505" s="56" t="str">
        <f t="shared" si="647"/>
        <v/>
      </c>
      <c r="O3505" s="56" t="str">
        <f t="shared" si="653"/>
        <v/>
      </c>
      <c r="P3505" s="56">
        <f>IF(ISERROR(IF($X$5=1,$Y$5,)),"",IF($X$5=1,$Y$5,))</f>
        <v>0</v>
      </c>
      <c r="Q3505" s="56">
        <f>IF(ISERROR(IF($X$6=1,$Y$6,)),"",IF($X$6=1,$Y$6,))</f>
        <v>10000</v>
      </c>
      <c r="R3505" s="56">
        <f>IF(ISERROR(IF($X$7=1,$Y$7,)),"",IF($X$7=1,$Y$7,))</f>
        <v>0</v>
      </c>
      <c r="S3505" s="56">
        <f>IF(ISERROR(IF($X$8=1,$Y$8,)),"",IF($X$8=1,$Y$8,))</f>
        <v>1000</v>
      </c>
      <c r="T3505" s="56">
        <f>IF(ISERROR(IF($X$9=1,$Y$9,)),"",IF($X$9=1,$Y$9,))</f>
        <v>500</v>
      </c>
      <c r="U3505" s="56">
        <f>IF(ISERROR(IF($X$10=1,$Y$10,)),"",IF($X$10=1,$Y$10,))</f>
        <v>500</v>
      </c>
    </row>
    <row r="3506" spans="1:21" x14ac:dyDescent="0.25">
      <c r="A3506" s="75">
        <f t="shared" si="648"/>
        <v>3502</v>
      </c>
      <c r="C3506" s="56" t="s">
        <v>2532</v>
      </c>
      <c r="E3506" s="56">
        <f t="shared" si="649"/>
        <v>3502</v>
      </c>
      <c r="F3506" s="76">
        <f t="shared" si="644"/>
        <v>130</v>
      </c>
      <c r="G3506" s="56" t="str">
        <f t="shared" si="650"/>
        <v/>
      </c>
      <c r="H3506" s="56">
        <f t="shared" si="651"/>
        <v>3502</v>
      </c>
      <c r="I3506" s="56">
        <f>IF(G3506="",0,IF(COUNTIF($G$5:G3506,G3506)=1,0,COUNTIF($G$5:G3506,G3506) )   )</f>
        <v>0</v>
      </c>
      <c r="J3506" s="56" t="str">
        <f t="shared" si="652"/>
        <v/>
      </c>
      <c r="K3506" s="56" t="str">
        <f t="shared" si="643"/>
        <v/>
      </c>
      <c r="L3506" s="56" t="str">
        <f t="shared" si="645"/>
        <v/>
      </c>
      <c r="M3506" s="56" t="str">
        <f t="shared" si="646"/>
        <v/>
      </c>
      <c r="N3506" s="56" t="str">
        <f t="shared" si="647"/>
        <v/>
      </c>
      <c r="O3506" s="56" t="str">
        <f t="shared" si="653"/>
        <v/>
      </c>
      <c r="P3506" s="56">
        <f>IF(ISERROR(IF($X$5=1,$Y$5,)),"",IF($X$5=1,$Y$5,))</f>
        <v>0</v>
      </c>
      <c r="Q3506" s="56">
        <f>IF(ISERROR(IF($X$6=1,$Y$6,)),"",IF($X$6=1,$Y$6,))</f>
        <v>10000</v>
      </c>
      <c r="R3506" s="56">
        <f>IF(ISERROR(IF($X$7=1,$Y$7,)),"",IF($X$7=1,$Y$7,))</f>
        <v>0</v>
      </c>
      <c r="S3506" s="56">
        <f>IF(ISERROR(IF($X$8=1,$Y$8,)),"",IF($X$8=1,$Y$8,))</f>
        <v>1000</v>
      </c>
      <c r="T3506" s="56">
        <f>IF(ISERROR(IF($X$9=1,$Y$9,)),"",IF($X$9=1,$Y$9,))</f>
        <v>500</v>
      </c>
      <c r="U3506" s="56">
        <f>IF(ISERROR(IF($X$10=1,$Y$10,)),"",IF($X$10=1,$Y$10,))</f>
        <v>500</v>
      </c>
    </row>
    <row r="3507" spans="1:21" x14ac:dyDescent="0.25">
      <c r="A3507" s="75">
        <f t="shared" si="648"/>
        <v>3503</v>
      </c>
      <c r="B3507" s="56" t="s">
        <v>2532</v>
      </c>
      <c r="E3507" s="56">
        <f t="shared" si="649"/>
        <v>3503</v>
      </c>
      <c r="F3507" s="76">
        <f t="shared" si="644"/>
        <v>130</v>
      </c>
      <c r="G3507" s="56" t="str">
        <f t="shared" si="650"/>
        <v/>
      </c>
      <c r="H3507" s="56">
        <f t="shared" si="651"/>
        <v>3503</v>
      </c>
      <c r="I3507" s="56">
        <f>IF(G3507="",0,IF(COUNTIF($G$5:G3507,G3507)=1,0,COUNTIF($G$5:G3507,G3507) )   )</f>
        <v>0</v>
      </c>
      <c r="J3507" s="56" t="str">
        <f t="shared" si="652"/>
        <v/>
      </c>
      <c r="K3507" s="56" t="str">
        <f t="shared" si="643"/>
        <v/>
      </c>
      <c r="L3507" s="56" t="str">
        <f t="shared" si="645"/>
        <v/>
      </c>
      <c r="M3507" s="56" t="str">
        <f t="shared" si="646"/>
        <v/>
      </c>
      <c r="N3507" s="56" t="str">
        <f t="shared" si="647"/>
        <v/>
      </c>
      <c r="O3507" s="56" t="str">
        <f t="shared" si="653"/>
        <v/>
      </c>
      <c r="P3507" s="56">
        <f>IF(ISERROR(IF($X$5=1,$Y$5,)),"",IF($X$5=1,$Y$5,))</f>
        <v>0</v>
      </c>
      <c r="Q3507" s="56">
        <f>IF(ISERROR(IF($X$6=1,$Y$6,)),"",IF($X$6=1,$Y$6,))</f>
        <v>10000</v>
      </c>
      <c r="R3507" s="56">
        <f>IF(ISERROR(IF($X$7=1,$Y$7,)),"",IF($X$7=1,$Y$7,))</f>
        <v>0</v>
      </c>
      <c r="S3507" s="56">
        <f>IF(ISERROR(IF($X$8=1,$Y$8,)),"",IF($X$8=1,$Y$8,))</f>
        <v>1000</v>
      </c>
      <c r="T3507" s="56">
        <f>IF(ISERROR(IF($X$9=1,$Y$9,)),"",IF($X$9=1,$Y$9,))</f>
        <v>500</v>
      </c>
      <c r="U3507" s="56">
        <f>IF(ISERROR(IF($X$10=1,$Y$10,)),"",IF($X$10=1,$Y$10,))</f>
        <v>500</v>
      </c>
    </row>
    <row r="3508" spans="1:21" x14ac:dyDescent="0.25">
      <c r="A3508" s="75">
        <f t="shared" si="648"/>
        <v>3504</v>
      </c>
      <c r="B3508" s="56" t="s">
        <v>2517</v>
      </c>
      <c r="E3508" s="56">
        <f t="shared" si="649"/>
        <v>3504</v>
      </c>
      <c r="F3508" s="76">
        <f t="shared" si="644"/>
        <v>130</v>
      </c>
      <c r="G3508" s="56" t="str">
        <f t="shared" si="650"/>
        <v/>
      </c>
      <c r="H3508" s="56">
        <f t="shared" si="651"/>
        <v>3504</v>
      </c>
      <c r="I3508" s="56">
        <f>IF(G3508="",0,IF(COUNTIF($G$5:G3508,G3508)=1,0,COUNTIF($G$5:G3508,G3508) )   )</f>
        <v>0</v>
      </c>
      <c r="J3508" s="56" t="str">
        <f t="shared" si="652"/>
        <v/>
      </c>
      <c r="K3508" s="56" t="str">
        <f t="shared" si="643"/>
        <v/>
      </c>
      <c r="L3508" s="56" t="str">
        <f t="shared" si="645"/>
        <v/>
      </c>
      <c r="M3508" s="56" t="str">
        <f t="shared" si="646"/>
        <v/>
      </c>
      <c r="N3508" s="56" t="str">
        <f t="shared" si="647"/>
        <v/>
      </c>
      <c r="O3508" s="56" t="str">
        <f t="shared" si="653"/>
        <v/>
      </c>
      <c r="P3508" s="56">
        <f>IF(ISERROR(IF($X$5=1,$Y$5,)),"",IF($X$5=1,$Y$5,))</f>
        <v>0</v>
      </c>
      <c r="Q3508" s="56">
        <f>IF(ISERROR(IF($X$6=1,$Y$6,)),"",IF($X$6=1,$Y$6,))</f>
        <v>10000</v>
      </c>
      <c r="R3508" s="56">
        <f>IF(ISERROR(IF($X$7=1,$Y$7,)),"",IF($X$7=1,$Y$7,))</f>
        <v>0</v>
      </c>
      <c r="S3508" s="56">
        <f>IF(ISERROR(IF($X$8=1,$Y$8,)),"",IF($X$8=1,$Y$8,))</f>
        <v>1000</v>
      </c>
      <c r="T3508" s="56">
        <f>IF(ISERROR(IF($X$9=1,$Y$9,)),"",IF($X$9=1,$Y$9,))</f>
        <v>500</v>
      </c>
      <c r="U3508" s="56">
        <f>IF(ISERROR(IF($X$10=1,$Y$10,)),"",IF($X$10=1,$Y$10,))</f>
        <v>500</v>
      </c>
    </row>
    <row r="3509" spans="1:21" x14ac:dyDescent="0.25">
      <c r="A3509" s="75">
        <f t="shared" si="648"/>
        <v>3505</v>
      </c>
      <c r="B3509" s="56" t="s">
        <v>2518</v>
      </c>
      <c r="E3509" s="56">
        <f t="shared" si="649"/>
        <v>3505</v>
      </c>
      <c r="F3509" s="76">
        <f t="shared" si="644"/>
        <v>130</v>
      </c>
      <c r="G3509" s="56" t="str">
        <f t="shared" si="650"/>
        <v/>
      </c>
      <c r="H3509" s="56">
        <f t="shared" si="651"/>
        <v>3505</v>
      </c>
      <c r="I3509" s="56">
        <f>IF(G3509="",0,IF(COUNTIF($G$5:G3509,G3509)=1,0,COUNTIF($G$5:G3509,G3509) )   )</f>
        <v>0</v>
      </c>
      <c r="J3509" s="56" t="str">
        <f t="shared" si="652"/>
        <v/>
      </c>
      <c r="K3509" s="56" t="str">
        <f t="shared" si="643"/>
        <v/>
      </c>
      <c r="L3509" s="56" t="str">
        <f t="shared" si="645"/>
        <v/>
      </c>
      <c r="M3509" s="56" t="str">
        <f t="shared" si="646"/>
        <v/>
      </c>
      <c r="N3509" s="56" t="str">
        <f t="shared" si="647"/>
        <v/>
      </c>
      <c r="O3509" s="56" t="str">
        <f t="shared" si="653"/>
        <v/>
      </c>
      <c r="P3509" s="56">
        <f>IF(ISERROR(IF($X$5=1,$Y$5,)),"",IF($X$5=1,$Y$5,))</f>
        <v>0</v>
      </c>
      <c r="Q3509" s="56">
        <f>IF(ISERROR(IF($X$6=1,$Y$6,)),"",IF($X$6=1,$Y$6,))</f>
        <v>10000</v>
      </c>
      <c r="R3509" s="56">
        <f>IF(ISERROR(IF($X$7=1,$Y$7,)),"",IF($X$7=1,$Y$7,))</f>
        <v>0</v>
      </c>
      <c r="S3509" s="56">
        <f>IF(ISERROR(IF($X$8=1,$Y$8,)),"",IF($X$8=1,$Y$8,))</f>
        <v>1000</v>
      </c>
      <c r="T3509" s="56">
        <f>IF(ISERROR(IF($X$9=1,$Y$9,)),"",IF($X$9=1,$Y$9,))</f>
        <v>500</v>
      </c>
      <c r="U3509" s="56">
        <f>IF(ISERROR(IF($X$10=1,$Y$10,)),"",IF($X$10=1,$Y$10,))</f>
        <v>500</v>
      </c>
    </row>
    <row r="3510" spans="1:21" x14ac:dyDescent="0.25">
      <c r="A3510" s="75">
        <f t="shared" si="648"/>
        <v>3506</v>
      </c>
      <c r="C3510" s="56" t="s">
        <v>6103</v>
      </c>
      <c r="E3510" s="56">
        <f t="shared" si="649"/>
        <v>3506</v>
      </c>
      <c r="F3510" s="76">
        <f t="shared" si="644"/>
        <v>131</v>
      </c>
      <c r="G3510" s="56" t="str">
        <f t="shared" si="650"/>
        <v>newnode_odinProject</v>
      </c>
      <c r="H3510" s="56">
        <f t="shared" si="651"/>
        <v>3506</v>
      </c>
      <c r="I3510" s="56">
        <f>IF(G3510="",0,IF(COUNTIF($G$5:G3510,G3510)=1,0,COUNTIF($G$5:G3510,G3510) )   )</f>
        <v>0</v>
      </c>
      <c r="J3510" s="56" t="str">
        <f t="shared" si="652"/>
        <v/>
      </c>
      <c r="K3510" s="56" t="str">
        <f t="shared" si="643"/>
        <v/>
      </c>
      <c r="L3510" s="56" t="str">
        <f t="shared" si="645"/>
        <v/>
      </c>
      <c r="M3510" s="56" t="str">
        <f t="shared" si="646"/>
        <v/>
      </c>
      <c r="N3510" s="56" t="str">
        <f t="shared" si="647"/>
        <v/>
      </c>
      <c r="O3510" s="56" t="str">
        <f t="shared" si="653"/>
        <v/>
      </c>
      <c r="P3510" s="56">
        <f>IF(ISERROR(IF($X$5=1,$Y$5,)),"",IF($X$5=1,$Y$5,))</f>
        <v>0</v>
      </c>
      <c r="Q3510" s="56">
        <f>IF(ISERROR(IF($X$6=1,$Y$6,)),"",IF($X$6=1,$Y$6,))</f>
        <v>10000</v>
      </c>
      <c r="R3510" s="56">
        <f>IF(ISERROR(IF($X$7=1,$Y$7,)),"",IF($X$7=1,$Y$7,))</f>
        <v>0</v>
      </c>
      <c r="S3510" s="56">
        <f>IF(ISERROR(IF($X$8=1,$Y$8,)),"",IF($X$8=1,$Y$8,))</f>
        <v>1000</v>
      </c>
      <c r="T3510" s="56">
        <f>IF(ISERROR(IF($X$9=1,$Y$9,)),"",IF($X$9=1,$Y$9,))</f>
        <v>500</v>
      </c>
      <c r="U3510" s="56">
        <f>IF(ISERROR(IF($X$10=1,$Y$10,)),"",IF($X$10=1,$Y$10,))</f>
        <v>500</v>
      </c>
    </row>
    <row r="3511" spans="1:21" x14ac:dyDescent="0.25">
      <c r="A3511" s="75">
        <f t="shared" si="648"/>
        <v>3507</v>
      </c>
      <c r="C3511" s="56" t="s">
        <v>6104</v>
      </c>
      <c r="E3511" s="56">
        <f t="shared" si="649"/>
        <v>3507</v>
      </c>
      <c r="F3511" s="76">
        <f t="shared" si="644"/>
        <v>131</v>
      </c>
      <c r="G3511" s="56" t="str">
        <f t="shared" si="650"/>
        <v/>
      </c>
      <c r="H3511" s="56">
        <f t="shared" si="651"/>
        <v>3507</v>
      </c>
      <c r="I3511" s="56">
        <f>IF(G3511="",0,IF(COUNTIF($G$5:G3511,G3511)=1,0,COUNTIF($G$5:G3511,G3511) )   )</f>
        <v>0</v>
      </c>
      <c r="J3511" s="56" t="str">
        <f t="shared" si="652"/>
        <v/>
      </c>
      <c r="K3511" s="56" t="str">
        <f t="shared" si="643"/>
        <v/>
      </c>
      <c r="L3511" s="56" t="str">
        <f t="shared" si="645"/>
        <v/>
      </c>
      <c r="M3511" s="56" t="str">
        <f t="shared" si="646"/>
        <v/>
      </c>
      <c r="N3511" s="56" t="str">
        <f t="shared" si="647"/>
        <v/>
      </c>
      <c r="O3511" s="56" t="str">
        <f t="shared" si="653"/>
        <v/>
      </c>
      <c r="P3511" s="56">
        <f>IF(ISERROR(IF($X$5=1,$Y$5,)),"",IF($X$5=1,$Y$5,))</f>
        <v>0</v>
      </c>
      <c r="Q3511" s="56">
        <f>IF(ISERROR(IF($X$6=1,$Y$6,)),"",IF($X$6=1,$Y$6,))</f>
        <v>10000</v>
      </c>
      <c r="R3511" s="56">
        <f>IF(ISERROR(IF($X$7=1,$Y$7,)),"",IF($X$7=1,$Y$7,))</f>
        <v>0</v>
      </c>
      <c r="S3511" s="56">
        <f>IF(ISERROR(IF($X$8=1,$Y$8,)),"",IF($X$8=1,$Y$8,))</f>
        <v>1000</v>
      </c>
      <c r="T3511" s="56">
        <f>IF(ISERROR(IF($X$9=1,$Y$9,)),"",IF($X$9=1,$Y$9,))</f>
        <v>500</v>
      </c>
      <c r="U3511" s="56">
        <f>IF(ISERROR(IF($X$10=1,$Y$10,)),"",IF($X$10=1,$Y$10,))</f>
        <v>500</v>
      </c>
    </row>
    <row r="3512" spans="1:21" x14ac:dyDescent="0.25">
      <c r="A3512" s="75">
        <f t="shared" si="648"/>
        <v>3508</v>
      </c>
      <c r="C3512" s="56" t="s">
        <v>6105</v>
      </c>
      <c r="E3512" s="56">
        <f t="shared" si="649"/>
        <v>3508</v>
      </c>
      <c r="F3512" s="76">
        <f t="shared" si="644"/>
        <v>131</v>
      </c>
      <c r="G3512" s="56" t="str">
        <f t="shared" si="650"/>
        <v/>
      </c>
      <c r="H3512" s="56">
        <f t="shared" si="651"/>
        <v>3508</v>
      </c>
      <c r="I3512" s="56">
        <f>IF(G3512="",0,IF(COUNTIF($G$5:G3512,G3512)=1,0,COUNTIF($G$5:G3512,G3512) )   )</f>
        <v>0</v>
      </c>
      <c r="J3512" s="56" t="str">
        <f t="shared" si="652"/>
        <v/>
      </c>
      <c r="K3512" s="56" t="str">
        <f t="shared" si="643"/>
        <v/>
      </c>
      <c r="L3512" s="56" t="str">
        <f t="shared" si="645"/>
        <v/>
      </c>
      <c r="M3512" s="56" t="str">
        <f t="shared" si="646"/>
        <v/>
      </c>
      <c r="N3512" s="56" t="str">
        <f t="shared" si="647"/>
        <v/>
      </c>
      <c r="O3512" s="56" t="str">
        <f t="shared" si="653"/>
        <v/>
      </c>
      <c r="P3512" s="56">
        <f>IF(ISERROR(IF($X$5=1,$Y$5,)),"",IF($X$5=1,$Y$5,))</f>
        <v>0</v>
      </c>
      <c r="Q3512" s="56">
        <f>IF(ISERROR(IF($X$6=1,$Y$6,)),"",IF($X$6=1,$Y$6,))</f>
        <v>10000</v>
      </c>
      <c r="R3512" s="56">
        <f>IF(ISERROR(IF($X$7=1,$Y$7,)),"",IF($X$7=1,$Y$7,))</f>
        <v>0</v>
      </c>
      <c r="S3512" s="56">
        <f>IF(ISERROR(IF($X$8=1,$Y$8,)),"",IF($X$8=1,$Y$8,))</f>
        <v>1000</v>
      </c>
      <c r="T3512" s="56">
        <f>IF(ISERROR(IF($X$9=1,$Y$9,)),"",IF($X$9=1,$Y$9,))</f>
        <v>500</v>
      </c>
      <c r="U3512" s="56">
        <f>IF(ISERROR(IF($X$10=1,$Y$10,)),"",IF($X$10=1,$Y$10,))</f>
        <v>500</v>
      </c>
    </row>
    <row r="3513" spans="1:21" x14ac:dyDescent="0.25">
      <c r="A3513" s="75">
        <f t="shared" si="648"/>
        <v>3509</v>
      </c>
      <c r="C3513" s="56" t="s">
        <v>2536</v>
      </c>
      <c r="E3513" s="56">
        <f t="shared" si="649"/>
        <v>3509</v>
      </c>
      <c r="F3513" s="76">
        <f t="shared" si="644"/>
        <v>131</v>
      </c>
      <c r="G3513" s="56" t="str">
        <f t="shared" si="650"/>
        <v/>
      </c>
      <c r="H3513" s="56">
        <f t="shared" si="651"/>
        <v>3509</v>
      </c>
      <c r="I3513" s="56">
        <f>IF(G3513="",0,IF(COUNTIF($G$5:G3513,G3513)=1,0,COUNTIF($G$5:G3513,G3513) )   )</f>
        <v>0</v>
      </c>
      <c r="J3513" s="56" t="str">
        <f t="shared" si="652"/>
        <v/>
      </c>
      <c r="K3513" s="56" t="str">
        <f t="shared" si="643"/>
        <v/>
      </c>
      <c r="L3513" s="56" t="str">
        <f t="shared" si="645"/>
        <v/>
      </c>
      <c r="M3513" s="56" t="str">
        <f t="shared" si="646"/>
        <v/>
      </c>
      <c r="N3513" s="56" t="str">
        <f t="shared" si="647"/>
        <v/>
      </c>
      <c r="O3513" s="56" t="str">
        <f t="shared" si="653"/>
        <v/>
      </c>
      <c r="P3513" s="56">
        <f>IF(ISERROR(IF($X$5=1,$Y$5,)),"",IF($X$5=1,$Y$5,))</f>
        <v>0</v>
      </c>
      <c r="Q3513" s="56">
        <f>IF(ISERROR(IF($X$6=1,$Y$6,)),"",IF($X$6=1,$Y$6,))</f>
        <v>10000</v>
      </c>
      <c r="R3513" s="56">
        <f>IF(ISERROR(IF($X$7=1,$Y$7,)),"",IF($X$7=1,$Y$7,))</f>
        <v>0</v>
      </c>
      <c r="S3513" s="56">
        <f>IF(ISERROR(IF($X$8=1,$Y$8,)),"",IF($X$8=1,$Y$8,))</f>
        <v>1000</v>
      </c>
      <c r="T3513" s="56">
        <f>IF(ISERROR(IF($X$9=1,$Y$9,)),"",IF($X$9=1,$Y$9,))</f>
        <v>500</v>
      </c>
      <c r="U3513" s="56">
        <f>IF(ISERROR(IF($X$10=1,$Y$10,)),"",IF($X$10=1,$Y$10,))</f>
        <v>500</v>
      </c>
    </row>
    <row r="3514" spans="1:21" x14ac:dyDescent="0.25">
      <c r="A3514" s="75">
        <f t="shared" si="648"/>
        <v>3510</v>
      </c>
      <c r="C3514" s="56" t="s">
        <v>3071</v>
      </c>
      <c r="E3514" s="56">
        <f t="shared" si="649"/>
        <v>3510</v>
      </c>
      <c r="F3514" s="76">
        <f t="shared" si="644"/>
        <v>131</v>
      </c>
      <c r="G3514" s="56" t="str">
        <f t="shared" si="650"/>
        <v/>
      </c>
      <c r="H3514" s="56">
        <f t="shared" si="651"/>
        <v>3510</v>
      </c>
      <c r="I3514" s="56">
        <f>IF(G3514="",0,IF(COUNTIF($G$5:G3514,G3514)=1,0,COUNTIF($G$5:G3514,G3514) )   )</f>
        <v>0</v>
      </c>
      <c r="J3514" s="56" t="str">
        <f t="shared" si="652"/>
        <v/>
      </c>
      <c r="K3514" s="56" t="str">
        <f t="shared" si="643"/>
        <v/>
      </c>
      <c r="L3514" s="56" t="str">
        <f t="shared" si="645"/>
        <v/>
      </c>
      <c r="M3514" s="56" t="str">
        <f t="shared" si="646"/>
        <v/>
      </c>
      <c r="N3514" s="56" t="str">
        <f t="shared" si="647"/>
        <v/>
      </c>
      <c r="O3514" s="56" t="str">
        <f t="shared" si="653"/>
        <v/>
      </c>
      <c r="P3514" s="56">
        <f>IF(ISERROR(IF($X$5=1,$Y$5,)),"",IF($X$5=1,$Y$5,))</f>
        <v>0</v>
      </c>
      <c r="Q3514" s="56">
        <f>IF(ISERROR(IF($X$6=1,$Y$6,)),"",IF($X$6=1,$Y$6,))</f>
        <v>10000</v>
      </c>
      <c r="R3514" s="56">
        <f>IF(ISERROR(IF($X$7=1,$Y$7,)),"",IF($X$7=1,$Y$7,))</f>
        <v>0</v>
      </c>
      <c r="S3514" s="56">
        <f>IF(ISERROR(IF($X$8=1,$Y$8,)),"",IF($X$8=1,$Y$8,))</f>
        <v>1000</v>
      </c>
      <c r="T3514" s="56">
        <f>IF(ISERROR(IF($X$9=1,$Y$9,)),"",IF($X$9=1,$Y$9,))</f>
        <v>500</v>
      </c>
      <c r="U3514" s="56">
        <f>IF(ISERROR(IF($X$10=1,$Y$10,)),"",IF($X$10=1,$Y$10,))</f>
        <v>500</v>
      </c>
    </row>
    <row r="3515" spans="1:21" x14ac:dyDescent="0.25">
      <c r="A3515" s="75">
        <f t="shared" si="648"/>
        <v>3511</v>
      </c>
      <c r="C3515" s="56" t="s">
        <v>6324</v>
      </c>
      <c r="E3515" s="56">
        <f t="shared" si="649"/>
        <v>3511</v>
      </c>
      <c r="F3515" s="76">
        <f t="shared" si="644"/>
        <v>131</v>
      </c>
      <c r="G3515" s="56" t="str">
        <f t="shared" si="650"/>
        <v/>
      </c>
      <c r="H3515" s="56">
        <f t="shared" si="651"/>
        <v>3511</v>
      </c>
      <c r="I3515" s="56">
        <f>IF(G3515="",0,IF(COUNTIF($G$5:G3515,G3515)=1,0,COUNTIF($G$5:G3515,G3515) )   )</f>
        <v>0</v>
      </c>
      <c r="J3515" s="56" t="str">
        <f t="shared" si="652"/>
        <v/>
      </c>
      <c r="K3515" s="56" t="str">
        <f t="shared" si="643"/>
        <v/>
      </c>
      <c r="L3515" s="56" t="str">
        <f t="shared" si="645"/>
        <v/>
      </c>
      <c r="M3515" s="56" t="str">
        <f t="shared" si="646"/>
        <v/>
      </c>
      <c r="N3515" s="56" t="str">
        <f t="shared" si="647"/>
        <v/>
      </c>
      <c r="O3515" s="56" t="str">
        <f t="shared" si="653"/>
        <v/>
      </c>
      <c r="P3515" s="56">
        <f>IF(ISERROR(IF($X$5=1,$Y$5,)),"",IF($X$5=1,$Y$5,))</f>
        <v>0</v>
      </c>
      <c r="Q3515" s="56">
        <f>IF(ISERROR(IF($X$6=1,$Y$6,)),"",IF($X$6=1,$Y$6,))</f>
        <v>10000</v>
      </c>
      <c r="R3515" s="56">
        <f>IF(ISERROR(IF($X$7=1,$Y$7,)),"",IF($X$7=1,$Y$7,))</f>
        <v>0</v>
      </c>
      <c r="S3515" s="56">
        <f>IF(ISERROR(IF($X$8=1,$Y$8,)),"",IF($X$8=1,$Y$8,))</f>
        <v>1000</v>
      </c>
      <c r="T3515" s="56">
        <f>IF(ISERROR(IF($X$9=1,$Y$9,)),"",IF($X$9=1,$Y$9,))</f>
        <v>500</v>
      </c>
      <c r="U3515" s="56">
        <f>IF(ISERROR(IF($X$10=1,$Y$10,)),"",IF($X$10=1,$Y$10,))</f>
        <v>500</v>
      </c>
    </row>
    <row r="3516" spans="1:21" x14ac:dyDescent="0.25">
      <c r="A3516" s="75">
        <f t="shared" si="648"/>
        <v>3512</v>
      </c>
      <c r="C3516" s="56" t="s">
        <v>2525</v>
      </c>
      <c r="E3516" s="56">
        <f t="shared" si="649"/>
        <v>3512</v>
      </c>
      <c r="F3516" s="76">
        <f t="shared" si="644"/>
        <v>131</v>
      </c>
      <c r="G3516" s="56" t="str">
        <f t="shared" si="650"/>
        <v/>
      </c>
      <c r="H3516" s="56">
        <f t="shared" si="651"/>
        <v>3512</v>
      </c>
      <c r="I3516" s="56">
        <f>IF(G3516="",0,IF(COUNTIF($G$5:G3516,G3516)=1,0,COUNTIF($G$5:G3516,G3516) )   )</f>
        <v>0</v>
      </c>
      <c r="J3516" s="56" t="str">
        <f t="shared" si="652"/>
        <v/>
      </c>
      <c r="K3516" s="56" t="str">
        <f t="shared" si="643"/>
        <v/>
      </c>
      <c r="L3516" s="56" t="str">
        <f t="shared" si="645"/>
        <v/>
      </c>
      <c r="M3516" s="56" t="str">
        <f t="shared" si="646"/>
        <v/>
      </c>
      <c r="N3516" s="56" t="str">
        <f t="shared" si="647"/>
        <v/>
      </c>
      <c r="O3516" s="56" t="str">
        <f t="shared" si="653"/>
        <v/>
      </c>
      <c r="P3516" s="56">
        <f>IF(ISERROR(IF($X$5=1,$Y$5,)),"",IF($X$5=1,$Y$5,))</f>
        <v>0</v>
      </c>
      <c r="Q3516" s="56">
        <f>IF(ISERROR(IF($X$6=1,$Y$6,)),"",IF($X$6=1,$Y$6,))</f>
        <v>10000</v>
      </c>
      <c r="R3516" s="56">
        <f>IF(ISERROR(IF($X$7=1,$Y$7,)),"",IF($X$7=1,$Y$7,))</f>
        <v>0</v>
      </c>
      <c r="S3516" s="56">
        <f>IF(ISERROR(IF($X$8=1,$Y$8,)),"",IF($X$8=1,$Y$8,))</f>
        <v>1000</v>
      </c>
      <c r="T3516" s="56">
        <f>IF(ISERROR(IF($X$9=1,$Y$9,)),"",IF($X$9=1,$Y$9,))</f>
        <v>500</v>
      </c>
      <c r="U3516" s="56">
        <f>IF(ISERROR(IF($X$10=1,$Y$10,)),"",IF($X$10=1,$Y$10,))</f>
        <v>500</v>
      </c>
    </row>
    <row r="3517" spans="1:21" x14ac:dyDescent="0.25">
      <c r="A3517" s="75">
        <f t="shared" si="648"/>
        <v>3513</v>
      </c>
      <c r="C3517" s="56" t="s">
        <v>2526</v>
      </c>
      <c r="E3517" s="56">
        <f t="shared" si="649"/>
        <v>3513</v>
      </c>
      <c r="F3517" s="76">
        <f t="shared" si="644"/>
        <v>131</v>
      </c>
      <c r="G3517" s="56" t="str">
        <f t="shared" si="650"/>
        <v/>
      </c>
      <c r="H3517" s="56">
        <f t="shared" si="651"/>
        <v>3513</v>
      </c>
      <c r="I3517" s="56">
        <f>IF(G3517="",0,IF(COUNTIF($G$5:G3517,G3517)=1,0,COUNTIF($G$5:G3517,G3517) )   )</f>
        <v>0</v>
      </c>
      <c r="J3517" s="56" t="str">
        <f t="shared" si="652"/>
        <v/>
      </c>
      <c r="K3517" s="56" t="str">
        <f t="shared" si="643"/>
        <v/>
      </c>
      <c r="L3517" s="56" t="str">
        <f t="shared" si="645"/>
        <v/>
      </c>
      <c r="M3517" s="56" t="str">
        <f t="shared" si="646"/>
        <v/>
      </c>
      <c r="N3517" s="56" t="str">
        <f t="shared" si="647"/>
        <v/>
      </c>
      <c r="O3517" s="56" t="str">
        <f t="shared" si="653"/>
        <v/>
      </c>
      <c r="P3517" s="56">
        <f>IF(ISERROR(IF($X$5=1,$Y$5,)),"",IF($X$5=1,$Y$5,))</f>
        <v>0</v>
      </c>
      <c r="Q3517" s="56">
        <f>IF(ISERROR(IF($X$6=1,$Y$6,)),"",IF($X$6=1,$Y$6,))</f>
        <v>10000</v>
      </c>
      <c r="R3517" s="56">
        <f>IF(ISERROR(IF($X$7=1,$Y$7,)),"",IF($X$7=1,$Y$7,))</f>
        <v>0</v>
      </c>
      <c r="S3517" s="56">
        <f>IF(ISERROR(IF($X$8=1,$Y$8,)),"",IF($X$8=1,$Y$8,))</f>
        <v>1000</v>
      </c>
      <c r="T3517" s="56">
        <f>IF(ISERROR(IF($X$9=1,$Y$9,)),"",IF($X$9=1,$Y$9,))</f>
        <v>500</v>
      </c>
      <c r="U3517" s="56">
        <f>IF(ISERROR(IF($X$10=1,$Y$10,)),"",IF($X$10=1,$Y$10,))</f>
        <v>500</v>
      </c>
    </row>
    <row r="3518" spans="1:21" x14ac:dyDescent="0.25">
      <c r="A3518" s="75">
        <f t="shared" si="648"/>
        <v>3514</v>
      </c>
      <c r="C3518" s="56" t="s">
        <v>2527</v>
      </c>
      <c r="E3518" s="56">
        <f t="shared" si="649"/>
        <v>3514</v>
      </c>
      <c r="F3518" s="76">
        <f t="shared" si="644"/>
        <v>131</v>
      </c>
      <c r="G3518" s="56" t="str">
        <f t="shared" si="650"/>
        <v/>
      </c>
      <c r="H3518" s="56">
        <f t="shared" si="651"/>
        <v>3514</v>
      </c>
      <c r="I3518" s="56">
        <f>IF(G3518="",0,IF(COUNTIF($G$5:G3518,G3518)=1,0,COUNTIF($G$5:G3518,G3518) )   )</f>
        <v>0</v>
      </c>
      <c r="J3518" s="56" t="str">
        <f t="shared" si="652"/>
        <v/>
      </c>
      <c r="K3518" s="56" t="str">
        <f t="shared" ref="K3518:K3581" si="654">IF(ISERROR(VLOOKUP(J3518,$F$5:$G$6005,2,)),"",VLOOKUP(J3518,$F$5:$G$6005,2,))</f>
        <v/>
      </c>
      <c r="L3518" s="56" t="str">
        <f t="shared" si="645"/>
        <v/>
      </c>
      <c r="M3518" s="56" t="str">
        <f t="shared" si="646"/>
        <v/>
      </c>
      <c r="N3518" s="56" t="str">
        <f t="shared" si="647"/>
        <v/>
      </c>
      <c r="O3518" s="56" t="str">
        <f t="shared" si="653"/>
        <v/>
      </c>
      <c r="P3518" s="56">
        <f>IF(ISERROR(IF($X$5=1,$Y$5,)),"",IF($X$5=1,$Y$5,))</f>
        <v>0</v>
      </c>
      <c r="Q3518" s="56">
        <f>IF(ISERROR(IF($X$6=1,$Y$6,)),"",IF($X$6=1,$Y$6,))</f>
        <v>10000</v>
      </c>
      <c r="R3518" s="56">
        <f>IF(ISERROR(IF($X$7=1,$Y$7,)),"",IF($X$7=1,$Y$7,))</f>
        <v>0</v>
      </c>
      <c r="S3518" s="56">
        <f>IF(ISERROR(IF($X$8=1,$Y$8,)),"",IF($X$8=1,$Y$8,))</f>
        <v>1000</v>
      </c>
      <c r="T3518" s="56">
        <f>IF(ISERROR(IF($X$9=1,$Y$9,)),"",IF($X$9=1,$Y$9,))</f>
        <v>500</v>
      </c>
      <c r="U3518" s="56">
        <f>IF(ISERROR(IF($X$10=1,$Y$10,)),"",IF($X$10=1,$Y$10,))</f>
        <v>500</v>
      </c>
    </row>
    <row r="3519" spans="1:21" x14ac:dyDescent="0.25">
      <c r="A3519" s="75">
        <f t="shared" si="648"/>
        <v>3515</v>
      </c>
      <c r="C3519" s="56" t="s">
        <v>2772</v>
      </c>
      <c r="E3519" s="56">
        <f t="shared" si="649"/>
        <v>3515</v>
      </c>
      <c r="F3519" s="76">
        <f t="shared" si="644"/>
        <v>131</v>
      </c>
      <c r="G3519" s="56" t="str">
        <f t="shared" si="650"/>
        <v/>
      </c>
      <c r="H3519" s="56">
        <f t="shared" si="651"/>
        <v>3515</v>
      </c>
      <c r="I3519" s="56">
        <f>IF(G3519="",0,IF(COUNTIF($G$5:G3519,G3519)=1,0,COUNTIF($G$5:G3519,G3519) )   )</f>
        <v>0</v>
      </c>
      <c r="J3519" s="56" t="str">
        <f t="shared" si="652"/>
        <v/>
      </c>
      <c r="K3519" s="56" t="str">
        <f t="shared" si="654"/>
        <v/>
      </c>
      <c r="L3519" s="56" t="str">
        <f t="shared" si="645"/>
        <v/>
      </c>
      <c r="M3519" s="56" t="str">
        <f t="shared" si="646"/>
        <v/>
      </c>
      <c r="N3519" s="56" t="str">
        <f t="shared" si="647"/>
        <v/>
      </c>
      <c r="O3519" s="56" t="str">
        <f t="shared" si="653"/>
        <v/>
      </c>
      <c r="P3519" s="56">
        <f>IF(ISERROR(IF($X$5=1,$Y$5,)),"",IF($X$5=1,$Y$5,))</f>
        <v>0</v>
      </c>
      <c r="Q3519" s="56">
        <f>IF(ISERROR(IF($X$6=1,$Y$6,)),"",IF($X$6=1,$Y$6,))</f>
        <v>10000</v>
      </c>
      <c r="R3519" s="56">
        <f>IF(ISERROR(IF($X$7=1,$Y$7,)),"",IF($X$7=1,$Y$7,))</f>
        <v>0</v>
      </c>
      <c r="S3519" s="56">
        <f>IF(ISERROR(IF($X$8=1,$Y$8,)),"",IF($X$8=1,$Y$8,))</f>
        <v>1000</v>
      </c>
      <c r="T3519" s="56">
        <f>IF(ISERROR(IF($X$9=1,$Y$9,)),"",IF($X$9=1,$Y$9,))</f>
        <v>500</v>
      </c>
      <c r="U3519" s="56">
        <f>IF(ISERROR(IF($X$10=1,$Y$10,)),"",IF($X$10=1,$Y$10,))</f>
        <v>500</v>
      </c>
    </row>
    <row r="3520" spans="1:21" x14ac:dyDescent="0.25">
      <c r="A3520" s="75">
        <f t="shared" si="648"/>
        <v>3516</v>
      </c>
      <c r="C3520" s="56" t="s">
        <v>2529</v>
      </c>
      <c r="E3520" s="56">
        <f t="shared" si="649"/>
        <v>3516</v>
      </c>
      <c r="F3520" s="76">
        <f t="shared" si="644"/>
        <v>131</v>
      </c>
      <c r="G3520" s="56" t="str">
        <f t="shared" si="650"/>
        <v/>
      </c>
      <c r="H3520" s="56">
        <f t="shared" si="651"/>
        <v>3516</v>
      </c>
      <c r="I3520" s="56">
        <f>IF(G3520="",0,IF(COUNTIF($G$5:G3520,G3520)=1,0,COUNTIF($G$5:G3520,G3520) )   )</f>
        <v>0</v>
      </c>
      <c r="J3520" s="56" t="str">
        <f t="shared" si="652"/>
        <v/>
      </c>
      <c r="K3520" s="56" t="str">
        <f t="shared" si="654"/>
        <v/>
      </c>
      <c r="L3520" s="56" t="str">
        <f t="shared" si="645"/>
        <v/>
      </c>
      <c r="M3520" s="56" t="str">
        <f t="shared" si="646"/>
        <v/>
      </c>
      <c r="N3520" s="56" t="str">
        <f t="shared" si="647"/>
        <v/>
      </c>
      <c r="O3520" s="56" t="str">
        <f t="shared" si="653"/>
        <v/>
      </c>
      <c r="P3520" s="56">
        <f>IF(ISERROR(IF($X$5=1,$Y$5,)),"",IF($X$5=1,$Y$5,))</f>
        <v>0</v>
      </c>
      <c r="Q3520" s="56">
        <f>IF(ISERROR(IF($X$6=1,$Y$6,)),"",IF($X$6=1,$Y$6,))</f>
        <v>10000</v>
      </c>
      <c r="R3520" s="56">
        <f>IF(ISERROR(IF($X$7=1,$Y$7,)),"",IF($X$7=1,$Y$7,))</f>
        <v>0</v>
      </c>
      <c r="S3520" s="56">
        <f>IF(ISERROR(IF($X$8=1,$Y$8,)),"",IF($X$8=1,$Y$8,))</f>
        <v>1000</v>
      </c>
      <c r="T3520" s="56">
        <f>IF(ISERROR(IF($X$9=1,$Y$9,)),"",IF($X$9=1,$Y$9,))</f>
        <v>500</v>
      </c>
      <c r="U3520" s="56">
        <f>IF(ISERROR(IF($X$10=1,$Y$10,)),"",IF($X$10=1,$Y$10,))</f>
        <v>500</v>
      </c>
    </row>
    <row r="3521" spans="1:21" x14ac:dyDescent="0.25">
      <c r="A3521" s="75">
        <f t="shared" si="648"/>
        <v>3517</v>
      </c>
      <c r="C3521" s="56" t="s">
        <v>2518</v>
      </c>
      <c r="E3521" s="56">
        <f t="shared" si="649"/>
        <v>3517</v>
      </c>
      <c r="F3521" s="76">
        <f t="shared" si="644"/>
        <v>131</v>
      </c>
      <c r="G3521" s="56" t="str">
        <f t="shared" si="650"/>
        <v/>
      </c>
      <c r="H3521" s="56">
        <f t="shared" si="651"/>
        <v>3517</v>
      </c>
      <c r="I3521" s="56">
        <f>IF(G3521="",0,IF(COUNTIF($G$5:G3521,G3521)=1,0,COUNTIF($G$5:G3521,G3521) )   )</f>
        <v>0</v>
      </c>
      <c r="J3521" s="56" t="str">
        <f t="shared" si="652"/>
        <v/>
      </c>
      <c r="K3521" s="56" t="str">
        <f t="shared" si="654"/>
        <v/>
      </c>
      <c r="L3521" s="56" t="str">
        <f t="shared" si="645"/>
        <v/>
      </c>
      <c r="M3521" s="56" t="str">
        <f t="shared" si="646"/>
        <v/>
      </c>
      <c r="N3521" s="56" t="str">
        <f t="shared" si="647"/>
        <v/>
      </c>
      <c r="O3521" s="56" t="str">
        <f t="shared" si="653"/>
        <v/>
      </c>
      <c r="P3521" s="56">
        <f>IF(ISERROR(IF($X$5=1,$Y$5,)),"",IF($X$5=1,$Y$5,))</f>
        <v>0</v>
      </c>
      <c r="Q3521" s="56">
        <f>IF(ISERROR(IF($X$6=1,$Y$6,)),"",IF($X$6=1,$Y$6,))</f>
        <v>10000</v>
      </c>
      <c r="R3521" s="56">
        <f>IF(ISERROR(IF($X$7=1,$Y$7,)),"",IF($X$7=1,$Y$7,))</f>
        <v>0</v>
      </c>
      <c r="S3521" s="56">
        <f>IF(ISERROR(IF($X$8=1,$Y$8,)),"",IF($X$8=1,$Y$8,))</f>
        <v>1000</v>
      </c>
      <c r="T3521" s="56">
        <f>IF(ISERROR(IF($X$9=1,$Y$9,)),"",IF($X$9=1,$Y$9,))</f>
        <v>500</v>
      </c>
      <c r="U3521" s="56">
        <f>IF(ISERROR(IF($X$10=1,$Y$10,)),"",IF($X$10=1,$Y$10,))</f>
        <v>500</v>
      </c>
    </row>
    <row r="3522" spans="1:21" x14ac:dyDescent="0.25">
      <c r="A3522" s="75">
        <f t="shared" si="648"/>
        <v>3518</v>
      </c>
      <c r="D3522" s="56" t="s">
        <v>5518</v>
      </c>
      <c r="E3522" s="56">
        <f t="shared" si="649"/>
        <v>3518</v>
      </c>
      <c r="F3522" s="76">
        <f t="shared" si="644"/>
        <v>131</v>
      </c>
      <c r="G3522" s="56" t="str">
        <f t="shared" si="650"/>
        <v>NP.OdinCapsule</v>
      </c>
      <c r="H3522" s="56">
        <f t="shared" si="651"/>
        <v>3518</v>
      </c>
      <c r="I3522" s="56">
        <f>IF(G3522="",0,IF(COUNTIF($G$5:G3522,G3522)=1,0,COUNTIF($G$5:G3522,G3522) )   )</f>
        <v>0</v>
      </c>
      <c r="J3522" s="56" t="str">
        <f t="shared" si="652"/>
        <v/>
      </c>
      <c r="K3522" s="56" t="str">
        <f t="shared" si="654"/>
        <v/>
      </c>
      <c r="L3522" s="56" t="str">
        <f t="shared" si="645"/>
        <v/>
      </c>
      <c r="M3522" s="56" t="str">
        <f t="shared" si="646"/>
        <v/>
      </c>
      <c r="N3522" s="56" t="str">
        <f t="shared" si="647"/>
        <v/>
      </c>
      <c r="O3522" s="56" t="str">
        <f t="shared" si="653"/>
        <v/>
      </c>
      <c r="P3522" s="56">
        <f>IF(ISERROR(IF($X$5=1,$Y$5,)),"",IF($X$5=1,$Y$5,))</f>
        <v>0</v>
      </c>
      <c r="Q3522" s="56">
        <f>IF(ISERROR(IF($X$6=1,$Y$6,)),"",IF($X$6=1,$Y$6,))</f>
        <v>10000</v>
      </c>
      <c r="R3522" s="56">
        <f>IF(ISERROR(IF($X$7=1,$Y$7,)),"",IF($X$7=1,$Y$7,))</f>
        <v>0</v>
      </c>
      <c r="S3522" s="56">
        <f>IF(ISERROR(IF($X$8=1,$Y$8,)),"",IF($X$8=1,$Y$8,))</f>
        <v>1000</v>
      </c>
      <c r="T3522" s="56">
        <f>IF(ISERROR(IF($X$9=1,$Y$9,)),"",IF($X$9=1,$Y$9,))</f>
        <v>500</v>
      </c>
      <c r="U3522" s="56">
        <f>IF(ISERROR(IF($X$10=1,$Y$10,)),"",IF($X$10=1,$Y$10,))</f>
        <v>500</v>
      </c>
    </row>
    <row r="3523" spans="1:21" x14ac:dyDescent="0.25">
      <c r="A3523" s="75">
        <f t="shared" si="648"/>
        <v>3519</v>
      </c>
      <c r="D3523" s="56" t="s">
        <v>5519</v>
      </c>
      <c r="E3523" s="56">
        <f t="shared" si="649"/>
        <v>3519</v>
      </c>
      <c r="F3523" s="76">
        <f t="shared" si="644"/>
        <v>131</v>
      </c>
      <c r="G3523" s="56" t="str">
        <f t="shared" si="650"/>
        <v>NP.OdinTeleLeg</v>
      </c>
      <c r="H3523" s="56">
        <f t="shared" si="651"/>
        <v>3519</v>
      </c>
      <c r="I3523" s="56">
        <f>IF(G3523="",0,IF(COUNTIF($G$5:G3523,G3523)=1,0,COUNTIF($G$5:G3523,G3523) )   )</f>
        <v>0</v>
      </c>
      <c r="J3523" s="56" t="str">
        <f t="shared" si="652"/>
        <v/>
      </c>
      <c r="K3523" s="56" t="str">
        <f t="shared" si="654"/>
        <v/>
      </c>
      <c r="L3523" s="56" t="str">
        <f t="shared" si="645"/>
        <v/>
      </c>
      <c r="M3523" s="56" t="str">
        <f t="shared" si="646"/>
        <v/>
      </c>
      <c r="N3523" s="56" t="str">
        <f t="shared" si="647"/>
        <v/>
      </c>
      <c r="O3523" s="56" t="str">
        <f t="shared" si="653"/>
        <v/>
      </c>
      <c r="P3523" s="56">
        <f>IF(ISERROR(IF($X$5=1,$Y$5,)),"",IF($X$5=1,$Y$5,))</f>
        <v>0</v>
      </c>
      <c r="Q3523" s="56">
        <f>IF(ISERROR(IF($X$6=1,$Y$6,)),"",IF($X$6=1,$Y$6,))</f>
        <v>10000</v>
      </c>
      <c r="R3523" s="56">
        <f>IF(ISERROR(IF($X$7=1,$Y$7,)),"",IF($X$7=1,$Y$7,))</f>
        <v>0</v>
      </c>
      <c r="S3523" s="56">
        <f>IF(ISERROR(IF($X$8=1,$Y$8,)),"",IF($X$8=1,$Y$8,))</f>
        <v>1000</v>
      </c>
      <c r="T3523" s="56">
        <f>IF(ISERROR(IF($X$9=1,$Y$9,)),"",IF($X$9=1,$Y$9,))</f>
        <v>500</v>
      </c>
      <c r="U3523" s="56">
        <f>IF(ISERROR(IF($X$10=1,$Y$10,)),"",IF($X$10=1,$Y$10,))</f>
        <v>500</v>
      </c>
    </row>
    <row r="3524" spans="1:21" x14ac:dyDescent="0.25">
      <c r="A3524" s="75">
        <f t="shared" si="648"/>
        <v>3520</v>
      </c>
      <c r="D3524" s="56" t="s">
        <v>5520</v>
      </c>
      <c r="E3524" s="56">
        <f t="shared" si="649"/>
        <v>3520</v>
      </c>
      <c r="F3524" s="76">
        <f t="shared" si="644"/>
        <v>131</v>
      </c>
      <c r="G3524" s="56" t="str">
        <f t="shared" si="650"/>
        <v>NP.OdinFlightPack</v>
      </c>
      <c r="H3524" s="56">
        <f t="shared" si="651"/>
        <v>3520</v>
      </c>
      <c r="I3524" s="56">
        <f>IF(G3524="",0,IF(COUNTIF($G$5:G3524,G3524)=1,0,COUNTIF($G$5:G3524,G3524) )   )</f>
        <v>0</v>
      </c>
      <c r="J3524" s="56" t="str">
        <f t="shared" si="652"/>
        <v/>
      </c>
      <c r="K3524" s="56" t="str">
        <f t="shared" si="654"/>
        <v/>
      </c>
      <c r="L3524" s="56" t="str">
        <f t="shared" si="645"/>
        <v/>
      </c>
      <c r="M3524" s="56" t="str">
        <f t="shared" si="646"/>
        <v/>
      </c>
      <c r="N3524" s="56" t="str">
        <f t="shared" si="647"/>
        <v/>
      </c>
      <c r="O3524" s="56" t="str">
        <f t="shared" si="653"/>
        <v/>
      </c>
      <c r="P3524" s="56">
        <f>IF(ISERROR(IF($X$5=1,$Y$5,)),"",IF($X$5=1,$Y$5,))</f>
        <v>0</v>
      </c>
      <c r="Q3524" s="56">
        <f>IF(ISERROR(IF($X$6=1,$Y$6,)),"",IF($X$6=1,$Y$6,))</f>
        <v>10000</v>
      </c>
      <c r="R3524" s="56">
        <f>IF(ISERROR(IF($X$7=1,$Y$7,)),"",IF($X$7=1,$Y$7,))</f>
        <v>0</v>
      </c>
      <c r="S3524" s="56">
        <f>IF(ISERROR(IF($X$8=1,$Y$8,)),"",IF($X$8=1,$Y$8,))</f>
        <v>1000</v>
      </c>
      <c r="T3524" s="56">
        <f>IF(ISERROR(IF($X$9=1,$Y$9,)),"",IF($X$9=1,$Y$9,))</f>
        <v>500</v>
      </c>
      <c r="U3524" s="56">
        <f>IF(ISERROR(IF($X$10=1,$Y$10,)),"",IF($X$10=1,$Y$10,))</f>
        <v>500</v>
      </c>
    </row>
    <row r="3525" spans="1:21" x14ac:dyDescent="0.25">
      <c r="A3525" s="75">
        <f t="shared" si="648"/>
        <v>3521</v>
      </c>
      <c r="D3525" s="56" t="s">
        <v>5521</v>
      </c>
      <c r="E3525" s="56">
        <f t="shared" si="649"/>
        <v>3521</v>
      </c>
      <c r="F3525" s="76">
        <f t="shared" ref="F3525:F3588" si="655">IF(A3523=0,0,IF(ISBLANK(G3525),"",IF(LEFT(G3525,4)="newn",F3524+1,IF(LEFT(G3525,4)="node",F3524+1,F3524))))</f>
        <v>131</v>
      </c>
      <c r="G3525" s="56" t="str">
        <f t="shared" si="650"/>
        <v>NP.Odin.Trunk</v>
      </c>
      <c r="H3525" s="56">
        <f t="shared" si="651"/>
        <v>3521</v>
      </c>
      <c r="I3525" s="56">
        <f>IF(G3525="",0,IF(COUNTIF($G$5:G3525,G3525)=1,0,COUNTIF($G$5:G3525,G3525) )   )</f>
        <v>0</v>
      </c>
      <c r="J3525" s="56" t="str">
        <f t="shared" si="652"/>
        <v/>
      </c>
      <c r="K3525" s="56" t="str">
        <f t="shared" si="654"/>
        <v/>
      </c>
      <c r="L3525" s="56" t="str">
        <f t="shared" ref="L3525:L3588" si="656">IF(ISERROR(VLOOKUP(K3525,$AB$14:$AD$197,3,)),"",VLOOKUP(K3525,$AB$14:$AD$197,3,))</f>
        <v/>
      </c>
      <c r="M3525" s="56" t="str">
        <f t="shared" ref="M3525:M3588" si="657">IF(ISERROR(HLOOKUP(J3525,$AG$5:$XH$6,2,)),"",HLOOKUP(J3525,$AG$5:$XH$6,2,))</f>
        <v/>
      </c>
      <c r="N3525" s="56" t="str">
        <f t="shared" ref="N3525:N3588" si="658">IF(ISERROR(VLOOKUP(K3525,$AB$14:$AD$197,2,)),"",VLOOKUP(K3525,$AB$14:$AD$197,2,))</f>
        <v/>
      </c>
      <c r="O3525" s="56" t="str">
        <f t="shared" si="653"/>
        <v/>
      </c>
      <c r="P3525" s="56">
        <f>IF(ISERROR(IF($X$5=1,$Y$5,)),"",IF($X$5=1,$Y$5,))</f>
        <v>0</v>
      </c>
      <c r="Q3525" s="56">
        <f>IF(ISERROR(IF($X$6=1,$Y$6,)),"",IF($X$6=1,$Y$6,))</f>
        <v>10000</v>
      </c>
      <c r="R3525" s="56">
        <f>IF(ISERROR(IF($X$7=1,$Y$7,)),"",IF($X$7=1,$Y$7,))</f>
        <v>0</v>
      </c>
      <c r="S3525" s="56">
        <f>IF(ISERROR(IF($X$8=1,$Y$8,)),"",IF($X$8=1,$Y$8,))</f>
        <v>1000</v>
      </c>
      <c r="T3525" s="56">
        <f>IF(ISERROR(IF($X$9=1,$Y$9,)),"",IF($X$9=1,$Y$9,))</f>
        <v>500</v>
      </c>
      <c r="U3525" s="56">
        <f>IF(ISERROR(IF($X$10=1,$Y$10,)),"",IF($X$10=1,$Y$10,))</f>
        <v>500</v>
      </c>
    </row>
    <row r="3526" spans="1:21" x14ac:dyDescent="0.25">
      <c r="A3526" s="75">
        <f t="shared" ref="A3526:A3589" si="659">IF(A3525=0,0,IF(B3525="}",IF(B3526="NODE",A3525+1,0),A3525+1))</f>
        <v>3522</v>
      </c>
      <c r="D3526" s="56" t="s">
        <v>5531</v>
      </c>
      <c r="E3526" s="56">
        <f t="shared" ref="E3526:E3589" si="660">A3526</f>
        <v>3522</v>
      </c>
      <c r="F3526" s="76">
        <f t="shared" si="655"/>
        <v>131</v>
      </c>
      <c r="G3526" s="56" t="str">
        <f t="shared" ref="G3526:G3589" si="661">IF(ISBLANK(D3526),IF(LEFT(C3526,8)="name = n",MID(C3526,8,100),""),MID(D3526,8,100))</f>
        <v>NP.YMASasModule</v>
      </c>
      <c r="H3526" s="56">
        <f t="shared" ref="H3526:H3589" si="662">E3526</f>
        <v>3522</v>
      </c>
      <c r="I3526" s="56">
        <f>IF(G3526="",0,IF(COUNTIF($G$5:G3526,G3526)=1,0,COUNTIF($G$5:G3526,G3526) )   )</f>
        <v>0</v>
      </c>
      <c r="J3526" s="56" t="str">
        <f t="shared" ref="J3526:J3589" si="663">IF(J3525=anodes,"",IF(J3525="","",J3525+1))</f>
        <v/>
      </c>
      <c r="K3526" s="56" t="str">
        <f t="shared" si="654"/>
        <v/>
      </c>
      <c r="L3526" s="56" t="str">
        <f t="shared" si="656"/>
        <v/>
      </c>
      <c r="M3526" s="56" t="str">
        <f t="shared" si="657"/>
        <v/>
      </c>
      <c r="N3526" s="56" t="str">
        <f t="shared" si="658"/>
        <v/>
      </c>
      <c r="O3526" s="56" t="str">
        <f t="shared" ref="O3526:O3589" si="664">IF(ISERROR(0.1*N3526+0.9*(M3526/L3526)*($N$3+SUM(P3526:U3526))*(N3526/$N$3)),N3526,0.1*N3526+0.9*(M3526/L3526)*($N$3+SUM(P3526:U3526))*(N3526/$N$3))</f>
        <v/>
      </c>
      <c r="P3526" s="56">
        <f>IF(ISERROR(IF($X$5=1,$Y$5,)),"",IF($X$5=1,$Y$5,))</f>
        <v>0</v>
      </c>
      <c r="Q3526" s="56">
        <f>IF(ISERROR(IF($X$6=1,$Y$6,)),"",IF($X$6=1,$Y$6,))</f>
        <v>10000</v>
      </c>
      <c r="R3526" s="56">
        <f>IF(ISERROR(IF($X$7=1,$Y$7,)),"",IF($X$7=1,$Y$7,))</f>
        <v>0</v>
      </c>
      <c r="S3526" s="56">
        <f>IF(ISERROR(IF($X$8=1,$Y$8,)),"",IF($X$8=1,$Y$8,))</f>
        <v>1000</v>
      </c>
      <c r="T3526" s="56">
        <f>IF(ISERROR(IF($X$9=1,$Y$9,)),"",IF($X$9=1,$Y$9,))</f>
        <v>500</v>
      </c>
      <c r="U3526" s="56">
        <f>IF(ISERROR(IF($X$10=1,$Y$10,)),"",IF($X$10=1,$Y$10,))</f>
        <v>500</v>
      </c>
    </row>
    <row r="3527" spans="1:21" x14ac:dyDescent="0.25">
      <c r="A3527" s="75">
        <f t="shared" si="659"/>
        <v>3523</v>
      </c>
      <c r="C3527" s="56" t="s">
        <v>2532</v>
      </c>
      <c r="E3527" s="56">
        <f t="shared" si="660"/>
        <v>3523</v>
      </c>
      <c r="F3527" s="76">
        <f t="shared" si="655"/>
        <v>131</v>
      </c>
      <c r="G3527" s="56" t="str">
        <f t="shared" si="661"/>
        <v/>
      </c>
      <c r="H3527" s="56">
        <f t="shared" si="662"/>
        <v>3523</v>
      </c>
      <c r="I3527" s="56">
        <f>IF(G3527="",0,IF(COUNTIF($G$5:G3527,G3527)=1,0,COUNTIF($G$5:G3527,G3527) )   )</f>
        <v>0</v>
      </c>
      <c r="J3527" s="56" t="str">
        <f t="shared" si="663"/>
        <v/>
      </c>
      <c r="K3527" s="56" t="str">
        <f t="shared" si="654"/>
        <v/>
      </c>
      <c r="L3527" s="56" t="str">
        <f t="shared" si="656"/>
        <v/>
      </c>
      <c r="M3527" s="56" t="str">
        <f t="shared" si="657"/>
        <v/>
      </c>
      <c r="N3527" s="56" t="str">
        <f t="shared" si="658"/>
        <v/>
      </c>
      <c r="O3527" s="56" t="str">
        <f t="shared" si="664"/>
        <v/>
      </c>
      <c r="P3527" s="56">
        <f>IF(ISERROR(IF($X$5=1,$Y$5,)),"",IF($X$5=1,$Y$5,))</f>
        <v>0</v>
      </c>
      <c r="Q3527" s="56">
        <f>IF(ISERROR(IF($X$6=1,$Y$6,)),"",IF($X$6=1,$Y$6,))</f>
        <v>10000</v>
      </c>
      <c r="R3527" s="56">
        <f>IF(ISERROR(IF($X$7=1,$Y$7,)),"",IF($X$7=1,$Y$7,))</f>
        <v>0</v>
      </c>
      <c r="S3527" s="56">
        <f>IF(ISERROR(IF($X$8=1,$Y$8,)),"",IF($X$8=1,$Y$8,))</f>
        <v>1000</v>
      </c>
      <c r="T3527" s="56">
        <f>IF(ISERROR(IF($X$9=1,$Y$9,)),"",IF($X$9=1,$Y$9,))</f>
        <v>500</v>
      </c>
      <c r="U3527" s="56">
        <f>IF(ISERROR(IF($X$10=1,$Y$10,)),"",IF($X$10=1,$Y$10,))</f>
        <v>500</v>
      </c>
    </row>
    <row r="3528" spans="1:21" x14ac:dyDescent="0.25">
      <c r="A3528" s="75">
        <f t="shared" si="659"/>
        <v>3524</v>
      </c>
      <c r="B3528" s="56" t="s">
        <v>2532</v>
      </c>
      <c r="E3528" s="56">
        <f t="shared" si="660"/>
        <v>3524</v>
      </c>
      <c r="F3528" s="76">
        <f t="shared" si="655"/>
        <v>131</v>
      </c>
      <c r="G3528" s="56" t="str">
        <f t="shared" si="661"/>
        <v/>
      </c>
      <c r="H3528" s="56">
        <f t="shared" si="662"/>
        <v>3524</v>
      </c>
      <c r="I3528" s="56">
        <f>IF(G3528="",0,IF(COUNTIF($G$5:G3528,G3528)=1,0,COUNTIF($G$5:G3528,G3528) )   )</f>
        <v>0</v>
      </c>
      <c r="J3528" s="56" t="str">
        <f t="shared" si="663"/>
        <v/>
      </c>
      <c r="K3528" s="56" t="str">
        <f t="shared" si="654"/>
        <v/>
      </c>
      <c r="L3528" s="56" t="str">
        <f t="shared" si="656"/>
        <v/>
      </c>
      <c r="M3528" s="56" t="str">
        <f t="shared" si="657"/>
        <v/>
      </c>
      <c r="N3528" s="56" t="str">
        <f t="shared" si="658"/>
        <v/>
      </c>
      <c r="O3528" s="56" t="str">
        <f t="shared" si="664"/>
        <v/>
      </c>
      <c r="P3528" s="56">
        <f>IF(ISERROR(IF($X$5=1,$Y$5,)),"",IF($X$5=1,$Y$5,))</f>
        <v>0</v>
      </c>
      <c r="Q3528" s="56">
        <f>IF(ISERROR(IF($X$6=1,$Y$6,)),"",IF($X$6=1,$Y$6,))</f>
        <v>10000</v>
      </c>
      <c r="R3528" s="56">
        <f>IF(ISERROR(IF($X$7=1,$Y$7,)),"",IF($X$7=1,$Y$7,))</f>
        <v>0</v>
      </c>
      <c r="S3528" s="56">
        <f>IF(ISERROR(IF($X$8=1,$Y$8,)),"",IF($X$8=1,$Y$8,))</f>
        <v>1000</v>
      </c>
      <c r="T3528" s="56">
        <f>IF(ISERROR(IF($X$9=1,$Y$9,)),"",IF($X$9=1,$Y$9,))</f>
        <v>500</v>
      </c>
      <c r="U3528" s="56">
        <f>IF(ISERROR(IF($X$10=1,$Y$10,)),"",IF($X$10=1,$Y$10,))</f>
        <v>500</v>
      </c>
    </row>
    <row r="3529" spans="1:21" x14ac:dyDescent="0.25">
      <c r="A3529" s="75">
        <f t="shared" si="659"/>
        <v>3525</v>
      </c>
      <c r="B3529" s="56" t="s">
        <v>2517</v>
      </c>
      <c r="E3529" s="56">
        <f t="shared" si="660"/>
        <v>3525</v>
      </c>
      <c r="F3529" s="76">
        <f t="shared" si="655"/>
        <v>131</v>
      </c>
      <c r="G3529" s="56" t="str">
        <f t="shared" si="661"/>
        <v/>
      </c>
      <c r="H3529" s="56">
        <f t="shared" si="662"/>
        <v>3525</v>
      </c>
      <c r="I3529" s="56">
        <f>IF(G3529="",0,IF(COUNTIF($G$5:G3529,G3529)=1,0,COUNTIF($G$5:G3529,G3529) )   )</f>
        <v>0</v>
      </c>
      <c r="J3529" s="56" t="str">
        <f t="shared" si="663"/>
        <v/>
      </c>
      <c r="K3529" s="56" t="str">
        <f t="shared" si="654"/>
        <v/>
      </c>
      <c r="L3529" s="56" t="str">
        <f t="shared" si="656"/>
        <v/>
      </c>
      <c r="M3529" s="56" t="str">
        <f t="shared" si="657"/>
        <v/>
      </c>
      <c r="N3529" s="56" t="str">
        <f t="shared" si="658"/>
        <v/>
      </c>
      <c r="O3529" s="56" t="str">
        <f t="shared" si="664"/>
        <v/>
      </c>
      <c r="P3529" s="56">
        <f>IF(ISERROR(IF($X$5=1,$Y$5,)),"",IF($X$5=1,$Y$5,))</f>
        <v>0</v>
      </c>
      <c r="Q3529" s="56">
        <f>IF(ISERROR(IF($X$6=1,$Y$6,)),"",IF($X$6=1,$Y$6,))</f>
        <v>10000</v>
      </c>
      <c r="R3529" s="56">
        <f>IF(ISERROR(IF($X$7=1,$Y$7,)),"",IF($X$7=1,$Y$7,))</f>
        <v>0</v>
      </c>
      <c r="S3529" s="56">
        <f>IF(ISERROR(IF($X$8=1,$Y$8,)),"",IF($X$8=1,$Y$8,))</f>
        <v>1000</v>
      </c>
      <c r="T3529" s="56">
        <f>IF(ISERROR(IF($X$9=1,$Y$9,)),"",IF($X$9=1,$Y$9,))</f>
        <v>500</v>
      </c>
      <c r="U3529" s="56">
        <f>IF(ISERROR(IF($X$10=1,$Y$10,)),"",IF($X$10=1,$Y$10,))</f>
        <v>500</v>
      </c>
    </row>
    <row r="3530" spans="1:21" x14ac:dyDescent="0.25">
      <c r="A3530" s="75">
        <f t="shared" si="659"/>
        <v>3526</v>
      </c>
      <c r="B3530" s="56" t="s">
        <v>2518</v>
      </c>
      <c r="E3530" s="56">
        <f t="shared" si="660"/>
        <v>3526</v>
      </c>
      <c r="F3530" s="76">
        <f t="shared" si="655"/>
        <v>131</v>
      </c>
      <c r="G3530" s="56" t="str">
        <f t="shared" si="661"/>
        <v/>
      </c>
      <c r="H3530" s="56">
        <f t="shared" si="662"/>
        <v>3526</v>
      </c>
      <c r="I3530" s="56">
        <f>IF(G3530="",0,IF(COUNTIF($G$5:G3530,G3530)=1,0,COUNTIF($G$5:G3530,G3530) )   )</f>
        <v>0</v>
      </c>
      <c r="J3530" s="56" t="str">
        <f t="shared" si="663"/>
        <v/>
      </c>
      <c r="K3530" s="56" t="str">
        <f t="shared" si="654"/>
        <v/>
      </c>
      <c r="L3530" s="56" t="str">
        <f t="shared" si="656"/>
        <v/>
      </c>
      <c r="M3530" s="56" t="str">
        <f t="shared" si="657"/>
        <v/>
      </c>
      <c r="N3530" s="56" t="str">
        <f t="shared" si="658"/>
        <v/>
      </c>
      <c r="O3530" s="56" t="str">
        <f t="shared" si="664"/>
        <v/>
      </c>
      <c r="P3530" s="56">
        <f>IF(ISERROR(IF($X$5=1,$Y$5,)),"",IF($X$5=1,$Y$5,))</f>
        <v>0</v>
      </c>
      <c r="Q3530" s="56">
        <f>IF(ISERROR(IF($X$6=1,$Y$6,)),"",IF($X$6=1,$Y$6,))</f>
        <v>10000</v>
      </c>
      <c r="R3530" s="56">
        <f>IF(ISERROR(IF($X$7=1,$Y$7,)),"",IF($X$7=1,$Y$7,))</f>
        <v>0</v>
      </c>
      <c r="S3530" s="56">
        <f>IF(ISERROR(IF($X$8=1,$Y$8,)),"",IF($X$8=1,$Y$8,))</f>
        <v>1000</v>
      </c>
      <c r="T3530" s="56">
        <f>IF(ISERROR(IF($X$9=1,$Y$9,)),"",IF($X$9=1,$Y$9,))</f>
        <v>500</v>
      </c>
      <c r="U3530" s="56">
        <f>IF(ISERROR(IF($X$10=1,$Y$10,)),"",IF($X$10=1,$Y$10,))</f>
        <v>500</v>
      </c>
    </row>
    <row r="3531" spans="1:21" x14ac:dyDescent="0.25">
      <c r="A3531" s="75">
        <f t="shared" si="659"/>
        <v>3527</v>
      </c>
      <c r="C3531" s="56" t="s">
        <v>6101</v>
      </c>
      <c r="E3531" s="56">
        <f t="shared" si="660"/>
        <v>3527</v>
      </c>
      <c r="F3531" s="76">
        <f t="shared" si="655"/>
        <v>132</v>
      </c>
      <c r="G3531" s="56" t="str">
        <f t="shared" si="661"/>
        <v>newnode_thorProject</v>
      </c>
      <c r="H3531" s="56">
        <f t="shared" si="662"/>
        <v>3527</v>
      </c>
      <c r="I3531" s="56">
        <f>IF(G3531="",0,IF(COUNTIF($G$5:G3531,G3531)=1,0,COUNTIF($G$5:G3531,G3531) )   )</f>
        <v>0</v>
      </c>
      <c r="J3531" s="56" t="str">
        <f t="shared" si="663"/>
        <v/>
      </c>
      <c r="K3531" s="56" t="str">
        <f t="shared" si="654"/>
        <v/>
      </c>
      <c r="L3531" s="56" t="str">
        <f t="shared" si="656"/>
        <v/>
      </c>
      <c r="M3531" s="56" t="str">
        <f t="shared" si="657"/>
        <v/>
      </c>
      <c r="N3531" s="56" t="str">
        <f t="shared" si="658"/>
        <v/>
      </c>
      <c r="O3531" s="56" t="str">
        <f t="shared" si="664"/>
        <v/>
      </c>
      <c r="P3531" s="56">
        <f>IF(ISERROR(IF($X$5=1,$Y$5,)),"",IF($X$5=1,$Y$5,))</f>
        <v>0</v>
      </c>
      <c r="Q3531" s="56">
        <f>IF(ISERROR(IF($X$6=1,$Y$6,)),"",IF($X$6=1,$Y$6,))</f>
        <v>10000</v>
      </c>
      <c r="R3531" s="56">
        <f>IF(ISERROR(IF($X$7=1,$Y$7,)),"",IF($X$7=1,$Y$7,))</f>
        <v>0</v>
      </c>
      <c r="S3531" s="56">
        <f>IF(ISERROR(IF($X$8=1,$Y$8,)),"",IF($X$8=1,$Y$8,))</f>
        <v>1000</v>
      </c>
      <c r="T3531" s="56">
        <f>IF(ISERROR(IF($X$9=1,$Y$9,)),"",IF($X$9=1,$Y$9,))</f>
        <v>500</v>
      </c>
      <c r="U3531" s="56">
        <f>IF(ISERROR(IF($X$10=1,$Y$10,)),"",IF($X$10=1,$Y$10,))</f>
        <v>500</v>
      </c>
    </row>
    <row r="3532" spans="1:21" x14ac:dyDescent="0.25">
      <c r="A3532" s="75">
        <f t="shared" si="659"/>
        <v>3528</v>
      </c>
      <c r="C3532" s="56" t="s">
        <v>6102</v>
      </c>
      <c r="E3532" s="56">
        <f t="shared" si="660"/>
        <v>3528</v>
      </c>
      <c r="F3532" s="76">
        <f t="shared" si="655"/>
        <v>132</v>
      </c>
      <c r="G3532" s="56" t="str">
        <f t="shared" si="661"/>
        <v/>
      </c>
      <c r="H3532" s="56">
        <f t="shared" si="662"/>
        <v>3528</v>
      </c>
      <c r="I3532" s="56">
        <f>IF(G3532="",0,IF(COUNTIF($G$5:G3532,G3532)=1,0,COUNTIF($G$5:G3532,G3532) )   )</f>
        <v>0</v>
      </c>
      <c r="J3532" s="56" t="str">
        <f t="shared" si="663"/>
        <v/>
      </c>
      <c r="K3532" s="56" t="str">
        <f t="shared" si="654"/>
        <v/>
      </c>
      <c r="L3532" s="56" t="str">
        <f t="shared" si="656"/>
        <v/>
      </c>
      <c r="M3532" s="56" t="str">
        <f t="shared" si="657"/>
        <v/>
      </c>
      <c r="N3532" s="56" t="str">
        <f t="shared" si="658"/>
        <v/>
      </c>
      <c r="O3532" s="56" t="str">
        <f t="shared" si="664"/>
        <v/>
      </c>
      <c r="P3532" s="56">
        <f>IF(ISERROR(IF($X$5=1,$Y$5,)),"",IF($X$5=1,$Y$5,))</f>
        <v>0</v>
      </c>
      <c r="Q3532" s="56">
        <f>IF(ISERROR(IF($X$6=1,$Y$6,)),"",IF($X$6=1,$Y$6,))</f>
        <v>10000</v>
      </c>
      <c r="R3532" s="56">
        <f>IF(ISERROR(IF($X$7=1,$Y$7,)),"",IF($X$7=1,$Y$7,))</f>
        <v>0</v>
      </c>
      <c r="S3532" s="56">
        <f>IF(ISERROR(IF($X$8=1,$Y$8,)),"",IF($X$8=1,$Y$8,))</f>
        <v>1000</v>
      </c>
      <c r="T3532" s="56">
        <f>IF(ISERROR(IF($X$9=1,$Y$9,)),"",IF($X$9=1,$Y$9,))</f>
        <v>500</v>
      </c>
      <c r="U3532" s="56">
        <f>IF(ISERROR(IF($X$10=1,$Y$10,)),"",IF($X$10=1,$Y$10,))</f>
        <v>500</v>
      </c>
    </row>
    <row r="3533" spans="1:21" x14ac:dyDescent="0.25">
      <c r="A3533" s="75">
        <f t="shared" si="659"/>
        <v>3529</v>
      </c>
      <c r="C3533" s="56" t="s">
        <v>6325</v>
      </c>
      <c r="E3533" s="56">
        <f t="shared" si="660"/>
        <v>3529</v>
      </c>
      <c r="F3533" s="76">
        <f t="shared" si="655"/>
        <v>132</v>
      </c>
      <c r="G3533" s="56" t="str">
        <f t="shared" si="661"/>
        <v/>
      </c>
      <c r="H3533" s="56">
        <f t="shared" si="662"/>
        <v>3529</v>
      </c>
      <c r="I3533" s="56">
        <f>IF(G3533="",0,IF(COUNTIF($G$5:G3533,G3533)=1,0,COUNTIF($G$5:G3533,G3533) )   )</f>
        <v>0</v>
      </c>
      <c r="J3533" s="56" t="str">
        <f t="shared" si="663"/>
        <v/>
      </c>
      <c r="K3533" s="56" t="str">
        <f t="shared" si="654"/>
        <v/>
      </c>
      <c r="L3533" s="56" t="str">
        <f t="shared" si="656"/>
        <v/>
      </c>
      <c r="M3533" s="56" t="str">
        <f t="shared" si="657"/>
        <v/>
      </c>
      <c r="N3533" s="56" t="str">
        <f t="shared" si="658"/>
        <v/>
      </c>
      <c r="O3533" s="56" t="str">
        <f t="shared" si="664"/>
        <v/>
      </c>
      <c r="P3533" s="56">
        <f>IF(ISERROR(IF($X$5=1,$Y$5,)),"",IF($X$5=1,$Y$5,))</f>
        <v>0</v>
      </c>
      <c r="Q3533" s="56">
        <f>IF(ISERROR(IF($X$6=1,$Y$6,)),"",IF($X$6=1,$Y$6,))</f>
        <v>10000</v>
      </c>
      <c r="R3533" s="56">
        <f>IF(ISERROR(IF($X$7=1,$Y$7,)),"",IF($X$7=1,$Y$7,))</f>
        <v>0</v>
      </c>
      <c r="S3533" s="56">
        <f>IF(ISERROR(IF($X$8=1,$Y$8,)),"",IF($X$8=1,$Y$8,))</f>
        <v>1000</v>
      </c>
      <c r="T3533" s="56">
        <f>IF(ISERROR(IF($X$9=1,$Y$9,)),"",IF($X$9=1,$Y$9,))</f>
        <v>500</v>
      </c>
      <c r="U3533" s="56">
        <f>IF(ISERROR(IF($X$10=1,$Y$10,)),"",IF($X$10=1,$Y$10,))</f>
        <v>500</v>
      </c>
    </row>
    <row r="3534" spans="1:21" x14ac:dyDescent="0.25">
      <c r="A3534" s="75">
        <f t="shared" si="659"/>
        <v>3530</v>
      </c>
      <c r="C3534" s="56" t="s">
        <v>2536</v>
      </c>
      <c r="E3534" s="56">
        <f t="shared" si="660"/>
        <v>3530</v>
      </c>
      <c r="F3534" s="76">
        <f t="shared" si="655"/>
        <v>132</v>
      </c>
      <c r="G3534" s="56" t="str">
        <f t="shared" si="661"/>
        <v/>
      </c>
      <c r="H3534" s="56">
        <f t="shared" si="662"/>
        <v>3530</v>
      </c>
      <c r="I3534" s="56">
        <f>IF(G3534="",0,IF(COUNTIF($G$5:G3534,G3534)=1,0,COUNTIF($G$5:G3534,G3534) )   )</f>
        <v>0</v>
      </c>
      <c r="J3534" s="56" t="str">
        <f t="shared" si="663"/>
        <v/>
      </c>
      <c r="K3534" s="56" t="str">
        <f t="shared" si="654"/>
        <v/>
      </c>
      <c r="L3534" s="56" t="str">
        <f t="shared" si="656"/>
        <v/>
      </c>
      <c r="M3534" s="56" t="str">
        <f t="shared" si="657"/>
        <v/>
      </c>
      <c r="N3534" s="56" t="str">
        <f t="shared" si="658"/>
        <v/>
      </c>
      <c r="O3534" s="56" t="str">
        <f t="shared" si="664"/>
        <v/>
      </c>
      <c r="P3534" s="56">
        <f>IF(ISERROR(IF($X$5=1,$Y$5,)),"",IF($X$5=1,$Y$5,))</f>
        <v>0</v>
      </c>
      <c r="Q3534" s="56">
        <f>IF(ISERROR(IF($X$6=1,$Y$6,)),"",IF($X$6=1,$Y$6,))</f>
        <v>10000</v>
      </c>
      <c r="R3534" s="56">
        <f>IF(ISERROR(IF($X$7=1,$Y$7,)),"",IF($X$7=1,$Y$7,))</f>
        <v>0</v>
      </c>
      <c r="S3534" s="56">
        <f>IF(ISERROR(IF($X$8=1,$Y$8,)),"",IF($X$8=1,$Y$8,))</f>
        <v>1000</v>
      </c>
      <c r="T3534" s="56">
        <f>IF(ISERROR(IF($X$9=1,$Y$9,)),"",IF($X$9=1,$Y$9,))</f>
        <v>500</v>
      </c>
      <c r="U3534" s="56">
        <f>IF(ISERROR(IF($X$10=1,$Y$10,)),"",IF($X$10=1,$Y$10,))</f>
        <v>500</v>
      </c>
    </row>
    <row r="3535" spans="1:21" x14ac:dyDescent="0.25">
      <c r="A3535" s="75">
        <f t="shared" si="659"/>
        <v>3531</v>
      </c>
      <c r="C3535" s="56" t="s">
        <v>3071</v>
      </c>
      <c r="E3535" s="56">
        <f t="shared" si="660"/>
        <v>3531</v>
      </c>
      <c r="F3535" s="76">
        <f t="shared" si="655"/>
        <v>132</v>
      </c>
      <c r="G3535" s="56" t="str">
        <f t="shared" si="661"/>
        <v/>
      </c>
      <c r="H3535" s="56">
        <f t="shared" si="662"/>
        <v>3531</v>
      </c>
      <c r="I3535" s="56">
        <f>IF(G3535="",0,IF(COUNTIF($G$5:G3535,G3535)=1,0,COUNTIF($G$5:G3535,G3535) )   )</f>
        <v>0</v>
      </c>
      <c r="J3535" s="56" t="str">
        <f t="shared" si="663"/>
        <v/>
      </c>
      <c r="K3535" s="56" t="str">
        <f t="shared" si="654"/>
        <v/>
      </c>
      <c r="L3535" s="56" t="str">
        <f t="shared" si="656"/>
        <v/>
      </c>
      <c r="M3535" s="56" t="str">
        <f t="shared" si="657"/>
        <v/>
      </c>
      <c r="N3535" s="56" t="str">
        <f t="shared" si="658"/>
        <v/>
      </c>
      <c r="O3535" s="56" t="str">
        <f t="shared" si="664"/>
        <v/>
      </c>
      <c r="P3535" s="56">
        <f>IF(ISERROR(IF($X$5=1,$Y$5,)),"",IF($X$5=1,$Y$5,))</f>
        <v>0</v>
      </c>
      <c r="Q3535" s="56">
        <f>IF(ISERROR(IF($X$6=1,$Y$6,)),"",IF($X$6=1,$Y$6,))</f>
        <v>10000</v>
      </c>
      <c r="R3535" s="56">
        <f>IF(ISERROR(IF($X$7=1,$Y$7,)),"",IF($X$7=1,$Y$7,))</f>
        <v>0</v>
      </c>
      <c r="S3535" s="56">
        <f>IF(ISERROR(IF($X$8=1,$Y$8,)),"",IF($X$8=1,$Y$8,))</f>
        <v>1000</v>
      </c>
      <c r="T3535" s="56">
        <f>IF(ISERROR(IF($X$9=1,$Y$9,)),"",IF($X$9=1,$Y$9,))</f>
        <v>500</v>
      </c>
      <c r="U3535" s="56">
        <f>IF(ISERROR(IF($X$10=1,$Y$10,)),"",IF($X$10=1,$Y$10,))</f>
        <v>500</v>
      </c>
    </row>
    <row r="3536" spans="1:21" x14ac:dyDescent="0.25">
      <c r="A3536" s="75">
        <f t="shared" si="659"/>
        <v>3532</v>
      </c>
      <c r="C3536" s="56" t="s">
        <v>6326</v>
      </c>
      <c r="E3536" s="56">
        <f t="shared" si="660"/>
        <v>3532</v>
      </c>
      <c r="F3536" s="76">
        <f t="shared" si="655"/>
        <v>132</v>
      </c>
      <c r="G3536" s="56" t="str">
        <f t="shared" si="661"/>
        <v/>
      </c>
      <c r="H3536" s="56">
        <f t="shared" si="662"/>
        <v>3532</v>
      </c>
      <c r="I3536" s="56">
        <f>IF(G3536="",0,IF(COUNTIF($G$5:G3536,G3536)=1,0,COUNTIF($G$5:G3536,G3536) )   )</f>
        <v>0</v>
      </c>
      <c r="J3536" s="56" t="str">
        <f t="shared" si="663"/>
        <v/>
      </c>
      <c r="K3536" s="56" t="str">
        <f t="shared" si="654"/>
        <v/>
      </c>
      <c r="L3536" s="56" t="str">
        <f t="shared" si="656"/>
        <v/>
      </c>
      <c r="M3536" s="56" t="str">
        <f t="shared" si="657"/>
        <v/>
      </c>
      <c r="N3536" s="56" t="str">
        <f t="shared" si="658"/>
        <v/>
      </c>
      <c r="O3536" s="56" t="str">
        <f t="shared" si="664"/>
        <v/>
      </c>
      <c r="P3536" s="56">
        <f>IF(ISERROR(IF($X$5=1,$Y$5,)),"",IF($X$5=1,$Y$5,))</f>
        <v>0</v>
      </c>
      <c r="Q3536" s="56">
        <f>IF(ISERROR(IF($X$6=1,$Y$6,)),"",IF($X$6=1,$Y$6,))</f>
        <v>10000</v>
      </c>
      <c r="R3536" s="56">
        <f>IF(ISERROR(IF($X$7=1,$Y$7,)),"",IF($X$7=1,$Y$7,))</f>
        <v>0</v>
      </c>
      <c r="S3536" s="56">
        <f>IF(ISERROR(IF($X$8=1,$Y$8,)),"",IF($X$8=1,$Y$8,))</f>
        <v>1000</v>
      </c>
      <c r="T3536" s="56">
        <f>IF(ISERROR(IF($X$9=1,$Y$9,)),"",IF($X$9=1,$Y$9,))</f>
        <v>500</v>
      </c>
      <c r="U3536" s="56">
        <f>IF(ISERROR(IF($X$10=1,$Y$10,)),"",IF($X$10=1,$Y$10,))</f>
        <v>500</v>
      </c>
    </row>
    <row r="3537" spans="1:21" x14ac:dyDescent="0.25">
      <c r="A3537" s="75">
        <f t="shared" si="659"/>
        <v>3533</v>
      </c>
      <c r="C3537" s="56" t="s">
        <v>2525</v>
      </c>
      <c r="E3537" s="56">
        <f t="shared" si="660"/>
        <v>3533</v>
      </c>
      <c r="F3537" s="76">
        <f t="shared" si="655"/>
        <v>132</v>
      </c>
      <c r="G3537" s="56" t="str">
        <f t="shared" si="661"/>
        <v/>
      </c>
      <c r="H3537" s="56">
        <f t="shared" si="662"/>
        <v>3533</v>
      </c>
      <c r="I3537" s="56">
        <f>IF(G3537="",0,IF(COUNTIF($G$5:G3537,G3537)=1,0,COUNTIF($G$5:G3537,G3537) )   )</f>
        <v>0</v>
      </c>
      <c r="J3537" s="56" t="str">
        <f t="shared" si="663"/>
        <v/>
      </c>
      <c r="K3537" s="56" t="str">
        <f t="shared" si="654"/>
        <v/>
      </c>
      <c r="L3537" s="56" t="str">
        <f t="shared" si="656"/>
        <v/>
      </c>
      <c r="M3537" s="56" t="str">
        <f t="shared" si="657"/>
        <v/>
      </c>
      <c r="N3537" s="56" t="str">
        <f t="shared" si="658"/>
        <v/>
      </c>
      <c r="O3537" s="56" t="str">
        <f t="shared" si="664"/>
        <v/>
      </c>
      <c r="P3537" s="56">
        <f>IF(ISERROR(IF($X$5=1,$Y$5,)),"",IF($X$5=1,$Y$5,))</f>
        <v>0</v>
      </c>
      <c r="Q3537" s="56">
        <f>IF(ISERROR(IF($X$6=1,$Y$6,)),"",IF($X$6=1,$Y$6,))</f>
        <v>10000</v>
      </c>
      <c r="R3537" s="56">
        <f>IF(ISERROR(IF($X$7=1,$Y$7,)),"",IF($X$7=1,$Y$7,))</f>
        <v>0</v>
      </c>
      <c r="S3537" s="56">
        <f>IF(ISERROR(IF($X$8=1,$Y$8,)),"",IF($X$8=1,$Y$8,))</f>
        <v>1000</v>
      </c>
      <c r="T3537" s="56">
        <f>IF(ISERROR(IF($X$9=1,$Y$9,)),"",IF($X$9=1,$Y$9,))</f>
        <v>500</v>
      </c>
      <c r="U3537" s="56">
        <f>IF(ISERROR(IF($X$10=1,$Y$10,)),"",IF($X$10=1,$Y$10,))</f>
        <v>500</v>
      </c>
    </row>
    <row r="3538" spans="1:21" x14ac:dyDescent="0.25">
      <c r="A3538" s="75">
        <f t="shared" si="659"/>
        <v>3534</v>
      </c>
      <c r="C3538" s="56" t="s">
        <v>2526</v>
      </c>
      <c r="E3538" s="56">
        <f t="shared" si="660"/>
        <v>3534</v>
      </c>
      <c r="F3538" s="76">
        <f t="shared" si="655"/>
        <v>132</v>
      </c>
      <c r="G3538" s="56" t="str">
        <f t="shared" si="661"/>
        <v/>
      </c>
      <c r="H3538" s="56">
        <f t="shared" si="662"/>
        <v>3534</v>
      </c>
      <c r="I3538" s="56">
        <f>IF(G3538="",0,IF(COUNTIF($G$5:G3538,G3538)=1,0,COUNTIF($G$5:G3538,G3538) )   )</f>
        <v>0</v>
      </c>
      <c r="J3538" s="56" t="str">
        <f t="shared" si="663"/>
        <v/>
      </c>
      <c r="K3538" s="56" t="str">
        <f t="shared" si="654"/>
        <v/>
      </c>
      <c r="L3538" s="56" t="str">
        <f t="shared" si="656"/>
        <v/>
      </c>
      <c r="M3538" s="56" t="str">
        <f t="shared" si="657"/>
        <v/>
      </c>
      <c r="N3538" s="56" t="str">
        <f t="shared" si="658"/>
        <v/>
      </c>
      <c r="O3538" s="56" t="str">
        <f t="shared" si="664"/>
        <v/>
      </c>
      <c r="P3538" s="56">
        <f>IF(ISERROR(IF($X$5=1,$Y$5,)),"",IF($X$5=1,$Y$5,))</f>
        <v>0</v>
      </c>
      <c r="Q3538" s="56">
        <f>IF(ISERROR(IF($X$6=1,$Y$6,)),"",IF($X$6=1,$Y$6,))</f>
        <v>10000</v>
      </c>
      <c r="R3538" s="56">
        <f>IF(ISERROR(IF($X$7=1,$Y$7,)),"",IF($X$7=1,$Y$7,))</f>
        <v>0</v>
      </c>
      <c r="S3538" s="56">
        <f>IF(ISERROR(IF($X$8=1,$Y$8,)),"",IF($X$8=1,$Y$8,))</f>
        <v>1000</v>
      </c>
      <c r="T3538" s="56">
        <f>IF(ISERROR(IF($X$9=1,$Y$9,)),"",IF($X$9=1,$Y$9,))</f>
        <v>500</v>
      </c>
      <c r="U3538" s="56">
        <f>IF(ISERROR(IF($X$10=1,$Y$10,)),"",IF($X$10=1,$Y$10,))</f>
        <v>500</v>
      </c>
    </row>
    <row r="3539" spans="1:21" x14ac:dyDescent="0.25">
      <c r="A3539" s="75">
        <f t="shared" si="659"/>
        <v>3535</v>
      </c>
      <c r="C3539" s="56" t="s">
        <v>2527</v>
      </c>
      <c r="E3539" s="56">
        <f t="shared" si="660"/>
        <v>3535</v>
      </c>
      <c r="F3539" s="76">
        <f t="shared" si="655"/>
        <v>132</v>
      </c>
      <c r="G3539" s="56" t="str">
        <f t="shared" si="661"/>
        <v/>
      </c>
      <c r="H3539" s="56">
        <f t="shared" si="662"/>
        <v>3535</v>
      </c>
      <c r="I3539" s="56">
        <f>IF(G3539="",0,IF(COUNTIF($G$5:G3539,G3539)=1,0,COUNTIF($G$5:G3539,G3539) )   )</f>
        <v>0</v>
      </c>
      <c r="J3539" s="56" t="str">
        <f t="shared" si="663"/>
        <v/>
      </c>
      <c r="K3539" s="56" t="str">
        <f t="shared" si="654"/>
        <v/>
      </c>
      <c r="L3539" s="56" t="str">
        <f t="shared" si="656"/>
        <v/>
      </c>
      <c r="M3539" s="56" t="str">
        <f t="shared" si="657"/>
        <v/>
      </c>
      <c r="N3539" s="56" t="str">
        <f t="shared" si="658"/>
        <v/>
      </c>
      <c r="O3539" s="56" t="str">
        <f t="shared" si="664"/>
        <v/>
      </c>
      <c r="P3539" s="56">
        <f>IF(ISERROR(IF($X$5=1,$Y$5,)),"",IF($X$5=1,$Y$5,))</f>
        <v>0</v>
      </c>
      <c r="Q3539" s="56">
        <f>IF(ISERROR(IF($X$6=1,$Y$6,)),"",IF($X$6=1,$Y$6,))</f>
        <v>10000</v>
      </c>
      <c r="R3539" s="56">
        <f>IF(ISERROR(IF($X$7=1,$Y$7,)),"",IF($X$7=1,$Y$7,))</f>
        <v>0</v>
      </c>
      <c r="S3539" s="56">
        <f>IF(ISERROR(IF($X$8=1,$Y$8,)),"",IF($X$8=1,$Y$8,))</f>
        <v>1000</v>
      </c>
      <c r="T3539" s="56">
        <f>IF(ISERROR(IF($X$9=1,$Y$9,)),"",IF($X$9=1,$Y$9,))</f>
        <v>500</v>
      </c>
      <c r="U3539" s="56">
        <f>IF(ISERROR(IF($X$10=1,$Y$10,)),"",IF($X$10=1,$Y$10,))</f>
        <v>500</v>
      </c>
    </row>
    <row r="3540" spans="1:21" x14ac:dyDescent="0.25">
      <c r="A3540" s="75">
        <f t="shared" si="659"/>
        <v>3536</v>
      </c>
      <c r="C3540" s="56" t="s">
        <v>6327</v>
      </c>
      <c r="E3540" s="56">
        <f t="shared" si="660"/>
        <v>3536</v>
      </c>
      <c r="F3540" s="76">
        <f t="shared" si="655"/>
        <v>132</v>
      </c>
      <c r="G3540" s="56" t="str">
        <f t="shared" si="661"/>
        <v/>
      </c>
      <c r="H3540" s="56">
        <f t="shared" si="662"/>
        <v>3536</v>
      </c>
      <c r="I3540" s="56">
        <f>IF(G3540="",0,IF(COUNTIF($G$5:G3540,G3540)=1,0,COUNTIF($G$5:G3540,G3540) )   )</f>
        <v>0</v>
      </c>
      <c r="J3540" s="56" t="str">
        <f t="shared" si="663"/>
        <v/>
      </c>
      <c r="K3540" s="56" t="str">
        <f t="shared" si="654"/>
        <v/>
      </c>
      <c r="L3540" s="56" t="str">
        <f t="shared" si="656"/>
        <v/>
      </c>
      <c r="M3540" s="56" t="str">
        <f t="shared" si="657"/>
        <v/>
      </c>
      <c r="N3540" s="56" t="str">
        <f t="shared" si="658"/>
        <v/>
      </c>
      <c r="O3540" s="56" t="str">
        <f t="shared" si="664"/>
        <v/>
      </c>
      <c r="P3540" s="56">
        <f>IF(ISERROR(IF($X$5=1,$Y$5,)),"",IF($X$5=1,$Y$5,))</f>
        <v>0</v>
      </c>
      <c r="Q3540" s="56">
        <f>IF(ISERROR(IF($X$6=1,$Y$6,)),"",IF($X$6=1,$Y$6,))</f>
        <v>10000</v>
      </c>
      <c r="R3540" s="56">
        <f>IF(ISERROR(IF($X$7=1,$Y$7,)),"",IF($X$7=1,$Y$7,))</f>
        <v>0</v>
      </c>
      <c r="S3540" s="56">
        <f>IF(ISERROR(IF($X$8=1,$Y$8,)),"",IF($X$8=1,$Y$8,))</f>
        <v>1000</v>
      </c>
      <c r="T3540" s="56">
        <f>IF(ISERROR(IF($X$9=1,$Y$9,)),"",IF($X$9=1,$Y$9,))</f>
        <v>500</v>
      </c>
      <c r="U3540" s="56">
        <f>IF(ISERROR(IF($X$10=1,$Y$10,)),"",IF($X$10=1,$Y$10,))</f>
        <v>500</v>
      </c>
    </row>
    <row r="3541" spans="1:21" x14ac:dyDescent="0.25">
      <c r="A3541" s="75">
        <f t="shared" si="659"/>
        <v>3537</v>
      </c>
      <c r="C3541" s="56" t="s">
        <v>2529</v>
      </c>
      <c r="E3541" s="56">
        <f t="shared" si="660"/>
        <v>3537</v>
      </c>
      <c r="F3541" s="76">
        <f t="shared" si="655"/>
        <v>132</v>
      </c>
      <c r="G3541" s="56" t="str">
        <f t="shared" si="661"/>
        <v/>
      </c>
      <c r="H3541" s="56">
        <f t="shared" si="662"/>
        <v>3537</v>
      </c>
      <c r="I3541" s="56">
        <f>IF(G3541="",0,IF(COUNTIF($G$5:G3541,G3541)=1,0,COUNTIF($G$5:G3541,G3541) )   )</f>
        <v>0</v>
      </c>
      <c r="J3541" s="56" t="str">
        <f t="shared" si="663"/>
        <v/>
      </c>
      <c r="K3541" s="56" t="str">
        <f t="shared" si="654"/>
        <v/>
      </c>
      <c r="L3541" s="56" t="str">
        <f t="shared" si="656"/>
        <v/>
      </c>
      <c r="M3541" s="56" t="str">
        <f t="shared" si="657"/>
        <v/>
      </c>
      <c r="N3541" s="56" t="str">
        <f t="shared" si="658"/>
        <v/>
      </c>
      <c r="O3541" s="56" t="str">
        <f t="shared" si="664"/>
        <v/>
      </c>
      <c r="P3541" s="56">
        <f>IF(ISERROR(IF($X$5=1,$Y$5,)),"",IF($X$5=1,$Y$5,))</f>
        <v>0</v>
      </c>
      <c r="Q3541" s="56">
        <f>IF(ISERROR(IF($X$6=1,$Y$6,)),"",IF($X$6=1,$Y$6,))</f>
        <v>10000</v>
      </c>
      <c r="R3541" s="56">
        <f>IF(ISERROR(IF($X$7=1,$Y$7,)),"",IF($X$7=1,$Y$7,))</f>
        <v>0</v>
      </c>
      <c r="S3541" s="56">
        <f>IF(ISERROR(IF($X$8=1,$Y$8,)),"",IF($X$8=1,$Y$8,))</f>
        <v>1000</v>
      </c>
      <c r="T3541" s="56">
        <f>IF(ISERROR(IF($X$9=1,$Y$9,)),"",IF($X$9=1,$Y$9,))</f>
        <v>500</v>
      </c>
      <c r="U3541" s="56">
        <f>IF(ISERROR(IF($X$10=1,$Y$10,)),"",IF($X$10=1,$Y$10,))</f>
        <v>500</v>
      </c>
    </row>
    <row r="3542" spans="1:21" x14ac:dyDescent="0.25">
      <c r="A3542" s="75">
        <f t="shared" si="659"/>
        <v>3538</v>
      </c>
      <c r="C3542" s="56" t="s">
        <v>2518</v>
      </c>
      <c r="E3542" s="56">
        <f t="shared" si="660"/>
        <v>3538</v>
      </c>
      <c r="F3542" s="76">
        <f t="shared" si="655"/>
        <v>132</v>
      </c>
      <c r="G3542" s="56" t="str">
        <f t="shared" si="661"/>
        <v/>
      </c>
      <c r="H3542" s="56">
        <f t="shared" si="662"/>
        <v>3538</v>
      </c>
      <c r="I3542" s="56">
        <f>IF(G3542="",0,IF(COUNTIF($G$5:G3542,G3542)=1,0,COUNTIF($G$5:G3542,G3542) )   )</f>
        <v>0</v>
      </c>
      <c r="J3542" s="56" t="str">
        <f t="shared" si="663"/>
        <v/>
      </c>
      <c r="K3542" s="56" t="str">
        <f t="shared" si="654"/>
        <v/>
      </c>
      <c r="L3542" s="56" t="str">
        <f t="shared" si="656"/>
        <v/>
      </c>
      <c r="M3542" s="56" t="str">
        <f t="shared" si="657"/>
        <v/>
      </c>
      <c r="N3542" s="56" t="str">
        <f t="shared" si="658"/>
        <v/>
      </c>
      <c r="O3542" s="56" t="str">
        <f t="shared" si="664"/>
        <v/>
      </c>
      <c r="P3542" s="56">
        <f>IF(ISERROR(IF($X$5=1,$Y$5,)),"",IF($X$5=1,$Y$5,))</f>
        <v>0</v>
      </c>
      <c r="Q3542" s="56">
        <f>IF(ISERROR(IF($X$6=1,$Y$6,)),"",IF($X$6=1,$Y$6,))</f>
        <v>10000</v>
      </c>
      <c r="R3542" s="56">
        <f>IF(ISERROR(IF($X$7=1,$Y$7,)),"",IF($X$7=1,$Y$7,))</f>
        <v>0</v>
      </c>
      <c r="S3542" s="56">
        <f>IF(ISERROR(IF($X$8=1,$Y$8,)),"",IF($X$8=1,$Y$8,))</f>
        <v>1000</v>
      </c>
      <c r="T3542" s="56">
        <f>IF(ISERROR(IF($X$9=1,$Y$9,)),"",IF($X$9=1,$Y$9,))</f>
        <v>500</v>
      </c>
      <c r="U3542" s="56">
        <f>IF(ISERROR(IF($X$10=1,$Y$10,)),"",IF($X$10=1,$Y$10,))</f>
        <v>500</v>
      </c>
    </row>
    <row r="3543" spans="1:21" x14ac:dyDescent="0.25">
      <c r="A3543" s="75">
        <f t="shared" si="659"/>
        <v>3539</v>
      </c>
      <c r="D3543" s="56" t="s">
        <v>5522</v>
      </c>
      <c r="E3543" s="56">
        <f t="shared" si="660"/>
        <v>3539</v>
      </c>
      <c r="F3543" s="76">
        <f t="shared" si="655"/>
        <v>132</v>
      </c>
      <c r="G3543" s="56" t="str">
        <f t="shared" si="661"/>
        <v>NP.ThorAscentPackage</v>
      </c>
      <c r="H3543" s="56">
        <f t="shared" si="662"/>
        <v>3539</v>
      </c>
      <c r="I3543" s="56">
        <f>IF(G3543="",0,IF(COUNTIF($G$5:G3543,G3543)=1,0,COUNTIF($G$5:G3543,G3543) )   )</f>
        <v>0</v>
      </c>
      <c r="J3543" s="56" t="str">
        <f t="shared" si="663"/>
        <v/>
      </c>
      <c r="K3543" s="56" t="str">
        <f t="shared" si="654"/>
        <v/>
      </c>
      <c r="L3543" s="56" t="str">
        <f t="shared" si="656"/>
        <v/>
      </c>
      <c r="M3543" s="56" t="str">
        <f t="shared" si="657"/>
        <v/>
      </c>
      <c r="N3543" s="56" t="str">
        <f t="shared" si="658"/>
        <v/>
      </c>
      <c r="O3543" s="56" t="str">
        <f t="shared" si="664"/>
        <v/>
      </c>
      <c r="P3543" s="56">
        <f>IF(ISERROR(IF($X$5=1,$Y$5,)),"",IF($X$5=1,$Y$5,))</f>
        <v>0</v>
      </c>
      <c r="Q3543" s="56">
        <f>IF(ISERROR(IF($X$6=1,$Y$6,)),"",IF($X$6=1,$Y$6,))</f>
        <v>10000</v>
      </c>
      <c r="R3543" s="56">
        <f>IF(ISERROR(IF($X$7=1,$Y$7,)),"",IF($X$7=1,$Y$7,))</f>
        <v>0</v>
      </c>
      <c r="S3543" s="56">
        <f>IF(ISERROR(IF($X$8=1,$Y$8,)),"",IF($X$8=1,$Y$8,))</f>
        <v>1000</v>
      </c>
      <c r="T3543" s="56">
        <f>IF(ISERROR(IF($X$9=1,$Y$9,)),"",IF($X$9=1,$Y$9,))</f>
        <v>500</v>
      </c>
      <c r="U3543" s="56">
        <f>IF(ISERROR(IF($X$10=1,$Y$10,)),"",IF($X$10=1,$Y$10,))</f>
        <v>500</v>
      </c>
    </row>
    <row r="3544" spans="1:21" x14ac:dyDescent="0.25">
      <c r="A3544" s="75">
        <f t="shared" si="659"/>
        <v>3540</v>
      </c>
      <c r="D3544" s="56" t="s">
        <v>5523</v>
      </c>
      <c r="E3544" s="56">
        <f t="shared" si="660"/>
        <v>3540</v>
      </c>
      <c r="F3544" s="76">
        <f t="shared" si="655"/>
        <v>132</v>
      </c>
      <c r="G3544" s="56" t="str">
        <f t="shared" si="661"/>
        <v>NP.ThorDescentPackage</v>
      </c>
      <c r="H3544" s="56">
        <f t="shared" si="662"/>
        <v>3540</v>
      </c>
      <c r="I3544" s="56">
        <f>IF(G3544="",0,IF(COUNTIF($G$5:G3544,G3544)=1,0,COUNTIF($G$5:G3544,G3544) )   )</f>
        <v>0</v>
      </c>
      <c r="J3544" s="56" t="str">
        <f t="shared" si="663"/>
        <v/>
      </c>
      <c r="K3544" s="56" t="str">
        <f t="shared" si="654"/>
        <v/>
      </c>
      <c r="L3544" s="56" t="str">
        <f t="shared" si="656"/>
        <v/>
      </c>
      <c r="M3544" s="56" t="str">
        <f t="shared" si="657"/>
        <v/>
      </c>
      <c r="N3544" s="56" t="str">
        <f t="shared" si="658"/>
        <v/>
      </c>
      <c r="O3544" s="56" t="str">
        <f t="shared" si="664"/>
        <v/>
      </c>
      <c r="P3544" s="56">
        <f>IF(ISERROR(IF($X$5=1,$Y$5,)),"",IF($X$5=1,$Y$5,))</f>
        <v>0</v>
      </c>
      <c r="Q3544" s="56">
        <f>IF(ISERROR(IF($X$6=1,$Y$6,)),"",IF($X$6=1,$Y$6,))</f>
        <v>10000</v>
      </c>
      <c r="R3544" s="56">
        <f>IF(ISERROR(IF($X$7=1,$Y$7,)),"",IF($X$7=1,$Y$7,))</f>
        <v>0</v>
      </c>
      <c r="S3544" s="56">
        <f>IF(ISERROR(IF($X$8=1,$Y$8,)),"",IF($X$8=1,$Y$8,))</f>
        <v>1000</v>
      </c>
      <c r="T3544" s="56">
        <f>IF(ISERROR(IF($X$9=1,$Y$9,)),"",IF($X$9=1,$Y$9,))</f>
        <v>500</v>
      </c>
      <c r="U3544" s="56">
        <f>IF(ISERROR(IF($X$10=1,$Y$10,)),"",IF($X$10=1,$Y$10,))</f>
        <v>500</v>
      </c>
    </row>
    <row r="3545" spans="1:21" x14ac:dyDescent="0.25">
      <c r="A3545" s="75">
        <f t="shared" si="659"/>
        <v>3541</v>
      </c>
      <c r="D3545" s="56" t="s">
        <v>5524</v>
      </c>
      <c r="E3545" s="56">
        <f t="shared" si="660"/>
        <v>3541</v>
      </c>
      <c r="F3545" s="76">
        <f t="shared" si="655"/>
        <v>132</v>
      </c>
      <c r="G3545" s="56" t="str">
        <f t="shared" si="661"/>
        <v>NP.ThorLEMASAS</v>
      </c>
      <c r="H3545" s="56">
        <f t="shared" si="662"/>
        <v>3541</v>
      </c>
      <c r="I3545" s="56">
        <f>IF(G3545="",0,IF(COUNTIF($G$5:G3545,G3545)=1,0,COUNTIF($G$5:G3545,G3545) )   )</f>
        <v>0</v>
      </c>
      <c r="J3545" s="56" t="str">
        <f t="shared" si="663"/>
        <v/>
      </c>
      <c r="K3545" s="56" t="str">
        <f t="shared" si="654"/>
        <v/>
      </c>
      <c r="L3545" s="56" t="str">
        <f t="shared" si="656"/>
        <v/>
      </c>
      <c r="M3545" s="56" t="str">
        <f t="shared" si="657"/>
        <v/>
      </c>
      <c r="N3545" s="56" t="str">
        <f t="shared" si="658"/>
        <v/>
      </c>
      <c r="O3545" s="56" t="str">
        <f t="shared" si="664"/>
        <v/>
      </c>
      <c r="P3545" s="56">
        <f>IF(ISERROR(IF($X$5=1,$Y$5,)),"",IF($X$5=1,$Y$5,))</f>
        <v>0</v>
      </c>
      <c r="Q3545" s="56">
        <f>IF(ISERROR(IF($X$6=1,$Y$6,)),"",IF($X$6=1,$Y$6,))</f>
        <v>10000</v>
      </c>
      <c r="R3545" s="56">
        <f>IF(ISERROR(IF($X$7=1,$Y$7,)),"",IF($X$7=1,$Y$7,))</f>
        <v>0</v>
      </c>
      <c r="S3545" s="56">
        <f>IF(ISERROR(IF($X$8=1,$Y$8,)),"",IF($X$8=1,$Y$8,))</f>
        <v>1000</v>
      </c>
      <c r="T3545" s="56">
        <f>IF(ISERROR(IF($X$9=1,$Y$9,)),"",IF($X$9=1,$Y$9,))</f>
        <v>500</v>
      </c>
      <c r="U3545" s="56">
        <f>IF(ISERROR(IF($X$10=1,$Y$10,)),"",IF($X$10=1,$Y$10,))</f>
        <v>500</v>
      </c>
    </row>
    <row r="3546" spans="1:21" x14ac:dyDescent="0.25">
      <c r="A3546" s="75">
        <f t="shared" si="659"/>
        <v>3542</v>
      </c>
      <c r="D3546" s="56" t="s">
        <v>5525</v>
      </c>
      <c r="E3546" s="56">
        <f t="shared" si="660"/>
        <v>3542</v>
      </c>
      <c r="F3546" s="76">
        <f t="shared" si="655"/>
        <v>132</v>
      </c>
      <c r="G3546" s="56" t="str">
        <f t="shared" si="661"/>
        <v>NP.ThorLEMdecoupler</v>
      </c>
      <c r="H3546" s="56">
        <f t="shared" si="662"/>
        <v>3542</v>
      </c>
      <c r="I3546" s="56">
        <f>IF(G3546="",0,IF(COUNTIF($G$5:G3546,G3546)=1,0,COUNTIF($G$5:G3546,G3546) )   )</f>
        <v>0</v>
      </c>
      <c r="J3546" s="56" t="str">
        <f t="shared" si="663"/>
        <v/>
      </c>
      <c r="K3546" s="56" t="str">
        <f t="shared" si="654"/>
        <v/>
      </c>
      <c r="L3546" s="56" t="str">
        <f t="shared" si="656"/>
        <v/>
      </c>
      <c r="M3546" s="56" t="str">
        <f t="shared" si="657"/>
        <v/>
      </c>
      <c r="N3546" s="56" t="str">
        <f t="shared" si="658"/>
        <v/>
      </c>
      <c r="O3546" s="56" t="str">
        <f t="shared" si="664"/>
        <v/>
      </c>
      <c r="P3546" s="56">
        <f>IF(ISERROR(IF($X$5=1,$Y$5,)),"",IF($X$5=1,$Y$5,))</f>
        <v>0</v>
      </c>
      <c r="Q3546" s="56">
        <f>IF(ISERROR(IF($X$6=1,$Y$6,)),"",IF($X$6=1,$Y$6,))</f>
        <v>10000</v>
      </c>
      <c r="R3546" s="56">
        <f>IF(ISERROR(IF($X$7=1,$Y$7,)),"",IF($X$7=1,$Y$7,))</f>
        <v>0</v>
      </c>
      <c r="S3546" s="56">
        <f>IF(ISERROR(IF($X$8=1,$Y$8,)),"",IF($X$8=1,$Y$8,))</f>
        <v>1000</v>
      </c>
      <c r="T3546" s="56">
        <f>IF(ISERROR(IF($X$9=1,$Y$9,)),"",IF($X$9=1,$Y$9,))</f>
        <v>500</v>
      </c>
      <c r="U3546" s="56">
        <f>IF(ISERROR(IF($X$10=1,$Y$10,)),"",IF($X$10=1,$Y$10,))</f>
        <v>500</v>
      </c>
    </row>
    <row r="3547" spans="1:21" x14ac:dyDescent="0.25">
      <c r="A3547" s="75">
        <f t="shared" si="659"/>
        <v>3543</v>
      </c>
      <c r="D3547" s="56" t="s">
        <v>5526</v>
      </c>
      <c r="E3547" s="56">
        <f t="shared" si="660"/>
        <v>3543</v>
      </c>
      <c r="F3547" s="76">
        <f t="shared" si="655"/>
        <v>132</v>
      </c>
      <c r="G3547" s="56" t="str">
        <f t="shared" si="661"/>
        <v>NP.ThorLEMCapsule</v>
      </c>
      <c r="H3547" s="56">
        <f t="shared" si="662"/>
        <v>3543</v>
      </c>
      <c r="I3547" s="56">
        <f>IF(G3547="",0,IF(COUNTIF($G$5:G3547,G3547)=1,0,COUNTIF($G$5:G3547,G3547) )   )</f>
        <v>0</v>
      </c>
      <c r="J3547" s="56" t="str">
        <f t="shared" si="663"/>
        <v/>
      </c>
      <c r="K3547" s="56" t="str">
        <f t="shared" si="654"/>
        <v/>
      </c>
      <c r="L3547" s="56" t="str">
        <f t="shared" si="656"/>
        <v/>
      </c>
      <c r="M3547" s="56" t="str">
        <f t="shared" si="657"/>
        <v/>
      </c>
      <c r="N3547" s="56" t="str">
        <f t="shared" si="658"/>
        <v/>
      </c>
      <c r="O3547" s="56" t="str">
        <f t="shared" si="664"/>
        <v/>
      </c>
      <c r="P3547" s="56">
        <f>IF(ISERROR(IF($X$5=1,$Y$5,)),"",IF($X$5=1,$Y$5,))</f>
        <v>0</v>
      </c>
      <c r="Q3547" s="56">
        <f>IF(ISERROR(IF($X$6=1,$Y$6,)),"",IF($X$6=1,$Y$6,))</f>
        <v>10000</v>
      </c>
      <c r="R3547" s="56">
        <f>IF(ISERROR(IF($X$7=1,$Y$7,)),"",IF($X$7=1,$Y$7,))</f>
        <v>0</v>
      </c>
      <c r="S3547" s="56">
        <f>IF(ISERROR(IF($X$8=1,$Y$8,)),"",IF($X$8=1,$Y$8,))</f>
        <v>1000</v>
      </c>
      <c r="T3547" s="56">
        <f>IF(ISERROR(IF($X$9=1,$Y$9,)),"",IF($X$9=1,$Y$9,))</f>
        <v>500</v>
      </c>
      <c r="U3547" s="56">
        <f>IF(ISERROR(IF($X$10=1,$Y$10,)),"",IF($X$10=1,$Y$10,))</f>
        <v>500</v>
      </c>
    </row>
    <row r="3548" spans="1:21" x14ac:dyDescent="0.25">
      <c r="A3548" s="75">
        <f t="shared" si="659"/>
        <v>3544</v>
      </c>
      <c r="D3548" s="56" t="s">
        <v>5527</v>
      </c>
      <c r="E3548" s="56">
        <f t="shared" si="660"/>
        <v>3544</v>
      </c>
      <c r="F3548" s="76">
        <f t="shared" si="655"/>
        <v>132</v>
      </c>
      <c r="G3548" s="56" t="str">
        <f t="shared" si="661"/>
        <v>NP.ThorLanderRCS</v>
      </c>
      <c r="H3548" s="56">
        <f t="shared" si="662"/>
        <v>3544</v>
      </c>
      <c r="I3548" s="56">
        <f>IF(G3548="",0,IF(COUNTIF($G$5:G3548,G3548)=1,0,COUNTIF($G$5:G3548,G3548) )   )</f>
        <v>0</v>
      </c>
      <c r="J3548" s="56" t="str">
        <f t="shared" si="663"/>
        <v/>
      </c>
      <c r="K3548" s="56" t="str">
        <f t="shared" si="654"/>
        <v/>
      </c>
      <c r="L3548" s="56" t="str">
        <f t="shared" si="656"/>
        <v/>
      </c>
      <c r="M3548" s="56" t="str">
        <f t="shared" si="657"/>
        <v/>
      </c>
      <c r="N3548" s="56" t="str">
        <f t="shared" si="658"/>
        <v/>
      </c>
      <c r="O3548" s="56" t="str">
        <f t="shared" si="664"/>
        <v/>
      </c>
      <c r="P3548" s="56">
        <f>IF(ISERROR(IF($X$5=1,$Y$5,)),"",IF($X$5=1,$Y$5,))</f>
        <v>0</v>
      </c>
      <c r="Q3548" s="56">
        <f>IF(ISERROR(IF($X$6=1,$Y$6,)),"",IF($X$6=1,$Y$6,))</f>
        <v>10000</v>
      </c>
      <c r="R3548" s="56">
        <f>IF(ISERROR(IF($X$7=1,$Y$7,)),"",IF($X$7=1,$Y$7,))</f>
        <v>0</v>
      </c>
      <c r="S3548" s="56">
        <f>IF(ISERROR(IF($X$8=1,$Y$8,)),"",IF($X$8=1,$Y$8,))</f>
        <v>1000</v>
      </c>
      <c r="T3548" s="56">
        <f>IF(ISERROR(IF($X$9=1,$Y$9,)),"",IF($X$9=1,$Y$9,))</f>
        <v>500</v>
      </c>
      <c r="U3548" s="56">
        <f>IF(ISERROR(IF($X$10=1,$Y$10,)),"",IF($X$10=1,$Y$10,))</f>
        <v>500</v>
      </c>
    </row>
    <row r="3549" spans="1:21" x14ac:dyDescent="0.25">
      <c r="A3549" s="75">
        <f t="shared" si="659"/>
        <v>3545</v>
      </c>
      <c r="D3549" s="56" t="s">
        <v>5528</v>
      </c>
      <c r="E3549" s="56">
        <f t="shared" si="660"/>
        <v>3545</v>
      </c>
      <c r="F3549" s="76">
        <f t="shared" si="655"/>
        <v>132</v>
      </c>
      <c r="G3549" s="56" t="str">
        <f t="shared" si="661"/>
        <v>NP.ThorLanderRCST</v>
      </c>
      <c r="H3549" s="56">
        <f t="shared" si="662"/>
        <v>3545</v>
      </c>
      <c r="I3549" s="56">
        <f>IF(G3549="",0,IF(COUNTIF($G$5:G3549,G3549)=1,0,COUNTIF($G$5:G3549,G3549) )   )</f>
        <v>0</v>
      </c>
      <c r="J3549" s="56" t="str">
        <f t="shared" si="663"/>
        <v/>
      </c>
      <c r="K3549" s="56" t="str">
        <f t="shared" si="654"/>
        <v/>
      </c>
      <c r="L3549" s="56" t="str">
        <f t="shared" si="656"/>
        <v/>
      </c>
      <c r="M3549" s="56" t="str">
        <f t="shared" si="657"/>
        <v/>
      </c>
      <c r="N3549" s="56" t="str">
        <f t="shared" si="658"/>
        <v/>
      </c>
      <c r="O3549" s="56" t="str">
        <f t="shared" si="664"/>
        <v/>
      </c>
      <c r="P3549" s="56">
        <f>IF(ISERROR(IF($X$5=1,$Y$5,)),"",IF($X$5=1,$Y$5,))</f>
        <v>0</v>
      </c>
      <c r="Q3549" s="56">
        <f>IF(ISERROR(IF($X$6=1,$Y$6,)),"",IF($X$6=1,$Y$6,))</f>
        <v>10000</v>
      </c>
      <c r="R3549" s="56">
        <f>IF(ISERROR(IF($X$7=1,$Y$7,)),"",IF($X$7=1,$Y$7,))</f>
        <v>0</v>
      </c>
      <c r="S3549" s="56">
        <f>IF(ISERROR(IF($X$8=1,$Y$8,)),"",IF($X$8=1,$Y$8,))</f>
        <v>1000</v>
      </c>
      <c r="T3549" s="56">
        <f>IF(ISERROR(IF($X$9=1,$Y$9,)),"",IF($X$9=1,$Y$9,))</f>
        <v>500</v>
      </c>
      <c r="U3549" s="56">
        <f>IF(ISERROR(IF($X$10=1,$Y$10,)),"",IF($X$10=1,$Y$10,))</f>
        <v>500</v>
      </c>
    </row>
    <row r="3550" spans="1:21" x14ac:dyDescent="0.25">
      <c r="A3550" s="75">
        <f t="shared" si="659"/>
        <v>3546</v>
      </c>
      <c r="D3550" s="56" t="s">
        <v>5529</v>
      </c>
      <c r="E3550" s="56">
        <f t="shared" si="660"/>
        <v>3546</v>
      </c>
      <c r="F3550" s="76">
        <f t="shared" si="655"/>
        <v>132</v>
      </c>
      <c r="G3550" s="56" t="str">
        <f t="shared" si="661"/>
        <v>NP.ThorLanderstrut</v>
      </c>
      <c r="H3550" s="56">
        <f t="shared" si="662"/>
        <v>3546</v>
      </c>
      <c r="I3550" s="56">
        <f>IF(G3550="",0,IF(COUNTIF($G$5:G3550,G3550)=1,0,COUNTIF($G$5:G3550,G3550) )   )</f>
        <v>0</v>
      </c>
      <c r="J3550" s="56" t="str">
        <f t="shared" si="663"/>
        <v/>
      </c>
      <c r="K3550" s="56" t="str">
        <f t="shared" si="654"/>
        <v/>
      </c>
      <c r="L3550" s="56" t="str">
        <f t="shared" si="656"/>
        <v/>
      </c>
      <c r="M3550" s="56" t="str">
        <f t="shared" si="657"/>
        <v/>
      </c>
      <c r="N3550" s="56" t="str">
        <f t="shared" si="658"/>
        <v/>
      </c>
      <c r="O3550" s="56" t="str">
        <f t="shared" si="664"/>
        <v/>
      </c>
      <c r="P3550" s="56">
        <f>IF(ISERROR(IF($X$5=1,$Y$5,)),"",IF($X$5=1,$Y$5,))</f>
        <v>0</v>
      </c>
      <c r="Q3550" s="56">
        <f>IF(ISERROR(IF($X$6=1,$Y$6,)),"",IF($X$6=1,$Y$6,))</f>
        <v>10000</v>
      </c>
      <c r="R3550" s="56">
        <f>IF(ISERROR(IF($X$7=1,$Y$7,)),"",IF($X$7=1,$Y$7,))</f>
        <v>0</v>
      </c>
      <c r="S3550" s="56">
        <f>IF(ISERROR(IF($X$8=1,$Y$8,)),"",IF($X$8=1,$Y$8,))</f>
        <v>1000</v>
      </c>
      <c r="T3550" s="56">
        <f>IF(ISERROR(IF($X$9=1,$Y$9,)),"",IF($X$9=1,$Y$9,))</f>
        <v>500</v>
      </c>
      <c r="U3550" s="56">
        <f>IF(ISERROR(IF($X$10=1,$Y$10,)),"",IF($X$10=1,$Y$10,))</f>
        <v>500</v>
      </c>
    </row>
    <row r="3551" spans="1:21" x14ac:dyDescent="0.25">
      <c r="A3551" s="75">
        <f t="shared" si="659"/>
        <v>3547</v>
      </c>
      <c r="D3551" s="56" t="s">
        <v>5530</v>
      </c>
      <c r="E3551" s="56">
        <f t="shared" si="660"/>
        <v>3547</v>
      </c>
      <c r="F3551" s="76">
        <f t="shared" si="655"/>
        <v>132</v>
      </c>
      <c r="G3551" s="56" t="str">
        <f t="shared" si="661"/>
        <v>NP.ThorLanderstrut2</v>
      </c>
      <c r="H3551" s="56">
        <f t="shared" si="662"/>
        <v>3547</v>
      </c>
      <c r="I3551" s="56">
        <f>IF(G3551="",0,IF(COUNTIF($G$5:G3551,G3551)=1,0,COUNTIF($G$5:G3551,G3551) )   )</f>
        <v>0</v>
      </c>
      <c r="J3551" s="56" t="str">
        <f t="shared" si="663"/>
        <v/>
      </c>
      <c r="K3551" s="56" t="str">
        <f t="shared" si="654"/>
        <v/>
      </c>
      <c r="L3551" s="56" t="str">
        <f t="shared" si="656"/>
        <v/>
      </c>
      <c r="M3551" s="56" t="str">
        <f t="shared" si="657"/>
        <v/>
      </c>
      <c r="N3551" s="56" t="str">
        <f t="shared" si="658"/>
        <v/>
      </c>
      <c r="O3551" s="56" t="str">
        <f t="shared" si="664"/>
        <v/>
      </c>
      <c r="P3551" s="56">
        <f>IF(ISERROR(IF($X$5=1,$Y$5,)),"",IF($X$5=1,$Y$5,))</f>
        <v>0</v>
      </c>
      <c r="Q3551" s="56">
        <f>IF(ISERROR(IF($X$6=1,$Y$6,)),"",IF($X$6=1,$Y$6,))</f>
        <v>10000</v>
      </c>
      <c r="R3551" s="56">
        <f>IF(ISERROR(IF($X$7=1,$Y$7,)),"",IF($X$7=1,$Y$7,))</f>
        <v>0</v>
      </c>
      <c r="S3551" s="56">
        <f>IF(ISERROR(IF($X$8=1,$Y$8,)),"",IF($X$8=1,$Y$8,))</f>
        <v>1000</v>
      </c>
      <c r="T3551" s="56">
        <f>IF(ISERROR(IF($X$9=1,$Y$9,)),"",IF($X$9=1,$Y$9,))</f>
        <v>500</v>
      </c>
      <c r="U3551" s="56">
        <f>IF(ISERROR(IF($X$10=1,$Y$10,)),"",IF($X$10=1,$Y$10,))</f>
        <v>500</v>
      </c>
    </row>
    <row r="3552" spans="1:21" x14ac:dyDescent="0.25">
      <c r="A3552" s="75">
        <f t="shared" si="659"/>
        <v>3548</v>
      </c>
      <c r="C3552" s="56" t="s">
        <v>2532</v>
      </c>
      <c r="E3552" s="56">
        <f t="shared" si="660"/>
        <v>3548</v>
      </c>
      <c r="F3552" s="76">
        <f t="shared" si="655"/>
        <v>132</v>
      </c>
      <c r="G3552" s="56" t="str">
        <f t="shared" si="661"/>
        <v/>
      </c>
      <c r="H3552" s="56">
        <f t="shared" si="662"/>
        <v>3548</v>
      </c>
      <c r="I3552" s="56">
        <f>IF(G3552="",0,IF(COUNTIF($G$5:G3552,G3552)=1,0,COUNTIF($G$5:G3552,G3552) )   )</f>
        <v>0</v>
      </c>
      <c r="J3552" s="56" t="str">
        <f t="shared" si="663"/>
        <v/>
      </c>
      <c r="K3552" s="56" t="str">
        <f t="shared" si="654"/>
        <v/>
      </c>
      <c r="L3552" s="56" t="str">
        <f t="shared" si="656"/>
        <v/>
      </c>
      <c r="M3552" s="56" t="str">
        <f t="shared" si="657"/>
        <v/>
      </c>
      <c r="N3552" s="56" t="str">
        <f t="shared" si="658"/>
        <v/>
      </c>
      <c r="O3552" s="56" t="str">
        <f t="shared" si="664"/>
        <v/>
      </c>
      <c r="P3552" s="56">
        <f>IF(ISERROR(IF($X$5=1,$Y$5,)),"",IF($X$5=1,$Y$5,))</f>
        <v>0</v>
      </c>
      <c r="Q3552" s="56">
        <f>IF(ISERROR(IF($X$6=1,$Y$6,)),"",IF($X$6=1,$Y$6,))</f>
        <v>10000</v>
      </c>
      <c r="R3552" s="56">
        <f>IF(ISERROR(IF($X$7=1,$Y$7,)),"",IF($X$7=1,$Y$7,))</f>
        <v>0</v>
      </c>
      <c r="S3552" s="56">
        <f>IF(ISERROR(IF($X$8=1,$Y$8,)),"",IF($X$8=1,$Y$8,))</f>
        <v>1000</v>
      </c>
      <c r="T3552" s="56">
        <f>IF(ISERROR(IF($X$9=1,$Y$9,)),"",IF($X$9=1,$Y$9,))</f>
        <v>500</v>
      </c>
      <c r="U3552" s="56">
        <f>IF(ISERROR(IF($X$10=1,$Y$10,)),"",IF($X$10=1,$Y$10,))</f>
        <v>500</v>
      </c>
    </row>
    <row r="3553" spans="1:21" x14ac:dyDescent="0.25">
      <c r="A3553" s="75">
        <f t="shared" si="659"/>
        <v>3549</v>
      </c>
      <c r="B3553" s="56" t="s">
        <v>2532</v>
      </c>
      <c r="E3553" s="56">
        <f t="shared" si="660"/>
        <v>3549</v>
      </c>
      <c r="F3553" s="76">
        <f t="shared" si="655"/>
        <v>132</v>
      </c>
      <c r="G3553" s="56" t="str">
        <f t="shared" si="661"/>
        <v/>
      </c>
      <c r="H3553" s="56">
        <f t="shared" si="662"/>
        <v>3549</v>
      </c>
      <c r="I3553" s="56">
        <f>IF(G3553="",0,IF(COUNTIF($G$5:G3553,G3553)=1,0,COUNTIF($G$5:G3553,G3553) )   )</f>
        <v>0</v>
      </c>
      <c r="J3553" s="56" t="str">
        <f t="shared" si="663"/>
        <v/>
      </c>
      <c r="K3553" s="56" t="str">
        <f t="shared" si="654"/>
        <v/>
      </c>
      <c r="L3553" s="56" t="str">
        <f t="shared" si="656"/>
        <v/>
      </c>
      <c r="M3553" s="56" t="str">
        <f t="shared" si="657"/>
        <v/>
      </c>
      <c r="N3553" s="56" t="str">
        <f t="shared" si="658"/>
        <v/>
      </c>
      <c r="O3553" s="56" t="str">
        <f t="shared" si="664"/>
        <v/>
      </c>
      <c r="P3553" s="56">
        <f>IF(ISERROR(IF($X$5=1,$Y$5,)),"",IF($X$5=1,$Y$5,))</f>
        <v>0</v>
      </c>
      <c r="Q3553" s="56">
        <f>IF(ISERROR(IF($X$6=1,$Y$6,)),"",IF($X$6=1,$Y$6,))</f>
        <v>10000</v>
      </c>
      <c r="R3553" s="56">
        <f>IF(ISERROR(IF($X$7=1,$Y$7,)),"",IF($X$7=1,$Y$7,))</f>
        <v>0</v>
      </c>
      <c r="S3553" s="56">
        <f>IF(ISERROR(IF($X$8=1,$Y$8,)),"",IF($X$8=1,$Y$8,))</f>
        <v>1000</v>
      </c>
      <c r="T3553" s="56">
        <f>IF(ISERROR(IF($X$9=1,$Y$9,)),"",IF($X$9=1,$Y$9,))</f>
        <v>500</v>
      </c>
      <c r="U3553" s="56">
        <f>IF(ISERROR(IF($X$10=1,$Y$10,)),"",IF($X$10=1,$Y$10,))</f>
        <v>500</v>
      </c>
    </row>
    <row r="3554" spans="1:21" x14ac:dyDescent="0.25">
      <c r="A3554" s="75">
        <f t="shared" si="659"/>
        <v>3550</v>
      </c>
      <c r="B3554" s="56" t="s">
        <v>2517</v>
      </c>
      <c r="E3554" s="56">
        <f t="shared" si="660"/>
        <v>3550</v>
      </c>
      <c r="F3554" s="76">
        <f t="shared" si="655"/>
        <v>132</v>
      </c>
      <c r="G3554" s="56" t="str">
        <f t="shared" si="661"/>
        <v/>
      </c>
      <c r="H3554" s="56">
        <f t="shared" si="662"/>
        <v>3550</v>
      </c>
      <c r="I3554" s="56">
        <f>IF(G3554="",0,IF(COUNTIF($G$5:G3554,G3554)=1,0,COUNTIF($G$5:G3554,G3554) )   )</f>
        <v>0</v>
      </c>
      <c r="J3554" s="56" t="str">
        <f t="shared" si="663"/>
        <v/>
      </c>
      <c r="K3554" s="56" t="str">
        <f t="shared" si="654"/>
        <v/>
      </c>
      <c r="L3554" s="56" t="str">
        <f t="shared" si="656"/>
        <v/>
      </c>
      <c r="M3554" s="56" t="str">
        <f t="shared" si="657"/>
        <v/>
      </c>
      <c r="N3554" s="56" t="str">
        <f t="shared" si="658"/>
        <v/>
      </c>
      <c r="O3554" s="56" t="str">
        <f t="shared" si="664"/>
        <v/>
      </c>
      <c r="P3554" s="56">
        <f>IF(ISERROR(IF($X$5=1,$Y$5,)),"",IF($X$5=1,$Y$5,))</f>
        <v>0</v>
      </c>
      <c r="Q3554" s="56">
        <f>IF(ISERROR(IF($X$6=1,$Y$6,)),"",IF($X$6=1,$Y$6,))</f>
        <v>10000</v>
      </c>
      <c r="R3554" s="56">
        <f>IF(ISERROR(IF($X$7=1,$Y$7,)),"",IF($X$7=1,$Y$7,))</f>
        <v>0</v>
      </c>
      <c r="S3554" s="56">
        <f>IF(ISERROR(IF($X$8=1,$Y$8,)),"",IF($X$8=1,$Y$8,))</f>
        <v>1000</v>
      </c>
      <c r="T3554" s="56">
        <f>IF(ISERROR(IF($X$9=1,$Y$9,)),"",IF($X$9=1,$Y$9,))</f>
        <v>500</v>
      </c>
      <c r="U3554" s="56">
        <f>IF(ISERROR(IF($X$10=1,$Y$10,)),"",IF($X$10=1,$Y$10,))</f>
        <v>500</v>
      </c>
    </row>
    <row r="3555" spans="1:21" x14ac:dyDescent="0.25">
      <c r="A3555" s="75">
        <f t="shared" si="659"/>
        <v>3551</v>
      </c>
      <c r="B3555" s="56" t="s">
        <v>2518</v>
      </c>
      <c r="E3555" s="56">
        <f t="shared" si="660"/>
        <v>3551</v>
      </c>
      <c r="F3555" s="76">
        <f t="shared" si="655"/>
        <v>132</v>
      </c>
      <c r="G3555" s="56" t="str">
        <f t="shared" si="661"/>
        <v/>
      </c>
      <c r="H3555" s="56">
        <f t="shared" si="662"/>
        <v>3551</v>
      </c>
      <c r="I3555" s="56">
        <f>IF(G3555="",0,IF(COUNTIF($G$5:G3555,G3555)=1,0,COUNTIF($G$5:G3555,G3555) )   )</f>
        <v>0</v>
      </c>
      <c r="J3555" s="56" t="str">
        <f t="shared" si="663"/>
        <v/>
      </c>
      <c r="K3555" s="56" t="str">
        <f t="shared" si="654"/>
        <v/>
      </c>
      <c r="L3555" s="56" t="str">
        <f t="shared" si="656"/>
        <v/>
      </c>
      <c r="M3555" s="56" t="str">
        <f t="shared" si="657"/>
        <v/>
      </c>
      <c r="N3555" s="56" t="str">
        <f t="shared" si="658"/>
        <v/>
      </c>
      <c r="O3555" s="56" t="str">
        <f t="shared" si="664"/>
        <v/>
      </c>
      <c r="P3555" s="56">
        <f>IF(ISERROR(IF($X$5=1,$Y$5,)),"",IF($X$5=1,$Y$5,))</f>
        <v>0</v>
      </c>
      <c r="Q3555" s="56">
        <f>IF(ISERROR(IF($X$6=1,$Y$6,)),"",IF($X$6=1,$Y$6,))</f>
        <v>10000</v>
      </c>
      <c r="R3555" s="56">
        <f>IF(ISERROR(IF($X$7=1,$Y$7,)),"",IF($X$7=1,$Y$7,))</f>
        <v>0</v>
      </c>
      <c r="S3555" s="56">
        <f>IF(ISERROR(IF($X$8=1,$Y$8,)),"",IF($X$8=1,$Y$8,))</f>
        <v>1000</v>
      </c>
      <c r="T3555" s="56">
        <f>IF(ISERROR(IF($X$9=1,$Y$9,)),"",IF($X$9=1,$Y$9,))</f>
        <v>500</v>
      </c>
      <c r="U3555" s="56">
        <f>IF(ISERROR(IF($X$10=1,$Y$10,)),"",IF($X$10=1,$Y$10,))</f>
        <v>500</v>
      </c>
    </row>
    <row r="3556" spans="1:21" x14ac:dyDescent="0.25">
      <c r="A3556" s="75">
        <f t="shared" si="659"/>
        <v>3552</v>
      </c>
      <c r="C3556" s="56" t="s">
        <v>6328</v>
      </c>
      <c r="E3556" s="56">
        <f t="shared" si="660"/>
        <v>3552</v>
      </c>
      <c r="F3556" s="76">
        <f t="shared" si="655"/>
        <v>133</v>
      </c>
      <c r="G3556" s="56" t="str">
        <f t="shared" si="661"/>
        <v>newnode_kuarqResearch</v>
      </c>
      <c r="H3556" s="56">
        <f t="shared" si="662"/>
        <v>3552</v>
      </c>
      <c r="I3556" s="56">
        <f>IF(G3556="",0,IF(COUNTIF($G$5:G3556,G3556)=1,0,COUNTIF($G$5:G3556,G3556) )   )</f>
        <v>0</v>
      </c>
      <c r="J3556" s="56" t="str">
        <f t="shared" si="663"/>
        <v/>
      </c>
      <c r="K3556" s="56" t="str">
        <f t="shared" si="654"/>
        <v/>
      </c>
      <c r="L3556" s="56" t="str">
        <f t="shared" si="656"/>
        <v/>
      </c>
      <c r="M3556" s="56" t="str">
        <f t="shared" si="657"/>
        <v/>
      </c>
      <c r="N3556" s="56" t="str">
        <f t="shared" si="658"/>
        <v/>
      </c>
      <c r="O3556" s="56" t="str">
        <f t="shared" si="664"/>
        <v/>
      </c>
      <c r="P3556" s="56">
        <f>IF(ISERROR(IF($X$5=1,$Y$5,)),"",IF($X$5=1,$Y$5,))</f>
        <v>0</v>
      </c>
      <c r="Q3556" s="56">
        <f>IF(ISERROR(IF($X$6=1,$Y$6,)),"",IF($X$6=1,$Y$6,))</f>
        <v>10000</v>
      </c>
      <c r="R3556" s="56">
        <f>IF(ISERROR(IF($X$7=1,$Y$7,)),"",IF($X$7=1,$Y$7,))</f>
        <v>0</v>
      </c>
      <c r="S3556" s="56">
        <f>IF(ISERROR(IF($X$8=1,$Y$8,)),"",IF($X$8=1,$Y$8,))</f>
        <v>1000</v>
      </c>
      <c r="T3556" s="56">
        <f>IF(ISERROR(IF($X$9=1,$Y$9,)),"",IF($X$9=1,$Y$9,))</f>
        <v>500</v>
      </c>
      <c r="U3556" s="56">
        <f>IF(ISERROR(IF($X$10=1,$Y$10,)),"",IF($X$10=1,$Y$10,))</f>
        <v>500</v>
      </c>
    </row>
    <row r="3557" spans="1:21" x14ac:dyDescent="0.25">
      <c r="A3557" s="75">
        <f t="shared" si="659"/>
        <v>3553</v>
      </c>
      <c r="C3557" s="56" t="s">
        <v>6329</v>
      </c>
      <c r="E3557" s="56">
        <f t="shared" si="660"/>
        <v>3553</v>
      </c>
      <c r="F3557" s="76">
        <f t="shared" si="655"/>
        <v>133</v>
      </c>
      <c r="G3557" s="56" t="str">
        <f t="shared" si="661"/>
        <v/>
      </c>
      <c r="H3557" s="56">
        <f t="shared" si="662"/>
        <v>3553</v>
      </c>
      <c r="I3557" s="56">
        <f>IF(G3557="",0,IF(COUNTIF($G$5:G3557,G3557)=1,0,COUNTIF($G$5:G3557,G3557) )   )</f>
        <v>0</v>
      </c>
      <c r="J3557" s="56" t="str">
        <f t="shared" si="663"/>
        <v/>
      </c>
      <c r="K3557" s="56" t="str">
        <f t="shared" si="654"/>
        <v/>
      </c>
      <c r="L3557" s="56" t="str">
        <f t="shared" si="656"/>
        <v/>
      </c>
      <c r="M3557" s="56" t="str">
        <f t="shared" si="657"/>
        <v/>
      </c>
      <c r="N3557" s="56" t="str">
        <f t="shared" si="658"/>
        <v/>
      </c>
      <c r="O3557" s="56" t="str">
        <f t="shared" si="664"/>
        <v/>
      </c>
      <c r="P3557" s="56">
        <f>IF(ISERROR(IF($X$5=1,$Y$5,)),"",IF($X$5=1,$Y$5,))</f>
        <v>0</v>
      </c>
      <c r="Q3557" s="56">
        <f>IF(ISERROR(IF($X$6=1,$Y$6,)),"",IF($X$6=1,$Y$6,))</f>
        <v>10000</v>
      </c>
      <c r="R3557" s="56">
        <f>IF(ISERROR(IF($X$7=1,$Y$7,)),"",IF($X$7=1,$Y$7,))</f>
        <v>0</v>
      </c>
      <c r="S3557" s="56">
        <f>IF(ISERROR(IF($X$8=1,$Y$8,)),"",IF($X$8=1,$Y$8,))</f>
        <v>1000</v>
      </c>
      <c r="T3557" s="56">
        <f>IF(ISERROR(IF($X$9=1,$Y$9,)),"",IF($X$9=1,$Y$9,))</f>
        <v>500</v>
      </c>
      <c r="U3557" s="56">
        <f>IF(ISERROR(IF($X$10=1,$Y$10,)),"",IF($X$10=1,$Y$10,))</f>
        <v>500</v>
      </c>
    </row>
    <row r="3558" spans="1:21" x14ac:dyDescent="0.25">
      <c r="A3558" s="75">
        <f t="shared" si="659"/>
        <v>3554</v>
      </c>
      <c r="C3558" s="56" t="s">
        <v>6330</v>
      </c>
      <c r="E3558" s="56">
        <f t="shared" si="660"/>
        <v>3554</v>
      </c>
      <c r="F3558" s="76">
        <f t="shared" si="655"/>
        <v>133</v>
      </c>
      <c r="G3558" s="56" t="str">
        <f t="shared" si="661"/>
        <v/>
      </c>
      <c r="H3558" s="56">
        <f t="shared" si="662"/>
        <v>3554</v>
      </c>
      <c r="I3558" s="56">
        <f>IF(G3558="",0,IF(COUNTIF($G$5:G3558,G3558)=1,0,COUNTIF($G$5:G3558,G3558) )   )</f>
        <v>0</v>
      </c>
      <c r="J3558" s="56" t="str">
        <f t="shared" si="663"/>
        <v/>
      </c>
      <c r="K3558" s="56" t="str">
        <f t="shared" si="654"/>
        <v/>
      </c>
      <c r="L3558" s="56" t="str">
        <f t="shared" si="656"/>
        <v/>
      </c>
      <c r="M3558" s="56" t="str">
        <f t="shared" si="657"/>
        <v/>
      </c>
      <c r="N3558" s="56" t="str">
        <f t="shared" si="658"/>
        <v/>
      </c>
      <c r="O3558" s="56" t="str">
        <f t="shared" si="664"/>
        <v/>
      </c>
      <c r="P3558" s="56">
        <f>IF(ISERROR(IF($X$5=1,$Y$5,)),"",IF($X$5=1,$Y$5,))</f>
        <v>0</v>
      </c>
      <c r="Q3558" s="56">
        <f>IF(ISERROR(IF($X$6=1,$Y$6,)),"",IF($X$6=1,$Y$6,))</f>
        <v>10000</v>
      </c>
      <c r="R3558" s="56">
        <f>IF(ISERROR(IF($X$7=1,$Y$7,)),"",IF($X$7=1,$Y$7,))</f>
        <v>0</v>
      </c>
      <c r="S3558" s="56">
        <f>IF(ISERROR(IF($X$8=1,$Y$8,)),"",IF($X$8=1,$Y$8,))</f>
        <v>1000</v>
      </c>
      <c r="T3558" s="56">
        <f>IF(ISERROR(IF($X$9=1,$Y$9,)),"",IF($X$9=1,$Y$9,))</f>
        <v>500</v>
      </c>
      <c r="U3558" s="56">
        <f>IF(ISERROR(IF($X$10=1,$Y$10,)),"",IF($X$10=1,$Y$10,))</f>
        <v>500</v>
      </c>
    </row>
    <row r="3559" spans="1:21" x14ac:dyDescent="0.25">
      <c r="A3559" s="75">
        <f t="shared" si="659"/>
        <v>3555</v>
      </c>
      <c r="C3559" s="56" t="s">
        <v>3031</v>
      </c>
      <c r="E3559" s="56">
        <f t="shared" si="660"/>
        <v>3555</v>
      </c>
      <c r="F3559" s="76">
        <f t="shared" si="655"/>
        <v>133</v>
      </c>
      <c r="G3559" s="56" t="str">
        <f t="shared" si="661"/>
        <v/>
      </c>
      <c r="H3559" s="56">
        <f t="shared" si="662"/>
        <v>3555</v>
      </c>
      <c r="I3559" s="56">
        <f>IF(G3559="",0,IF(COUNTIF($G$5:G3559,G3559)=1,0,COUNTIF($G$5:G3559,G3559) )   )</f>
        <v>0</v>
      </c>
      <c r="J3559" s="56" t="str">
        <f t="shared" si="663"/>
        <v/>
      </c>
      <c r="K3559" s="56" t="str">
        <f t="shared" si="654"/>
        <v/>
      </c>
      <c r="L3559" s="56" t="str">
        <f t="shared" si="656"/>
        <v/>
      </c>
      <c r="M3559" s="56" t="str">
        <f t="shared" si="657"/>
        <v/>
      </c>
      <c r="N3559" s="56" t="str">
        <f t="shared" si="658"/>
        <v/>
      </c>
      <c r="O3559" s="56" t="str">
        <f t="shared" si="664"/>
        <v/>
      </c>
      <c r="P3559" s="56">
        <f>IF(ISERROR(IF($X$5=1,$Y$5,)),"",IF($X$5=1,$Y$5,))</f>
        <v>0</v>
      </c>
      <c r="Q3559" s="56">
        <f>IF(ISERROR(IF($X$6=1,$Y$6,)),"",IF($X$6=1,$Y$6,))</f>
        <v>10000</v>
      </c>
      <c r="R3559" s="56">
        <f>IF(ISERROR(IF($X$7=1,$Y$7,)),"",IF($X$7=1,$Y$7,))</f>
        <v>0</v>
      </c>
      <c r="S3559" s="56">
        <f>IF(ISERROR(IF($X$8=1,$Y$8,)),"",IF($X$8=1,$Y$8,))</f>
        <v>1000</v>
      </c>
      <c r="T3559" s="56">
        <f>IF(ISERROR(IF($X$9=1,$Y$9,)),"",IF($X$9=1,$Y$9,))</f>
        <v>500</v>
      </c>
      <c r="U3559" s="56">
        <f>IF(ISERROR(IF($X$10=1,$Y$10,)),"",IF($X$10=1,$Y$10,))</f>
        <v>500</v>
      </c>
    </row>
    <row r="3560" spans="1:21" x14ac:dyDescent="0.25">
      <c r="A3560" s="75">
        <f t="shared" si="659"/>
        <v>3556</v>
      </c>
      <c r="C3560" s="56" t="s">
        <v>2523</v>
      </c>
      <c r="E3560" s="56">
        <f t="shared" si="660"/>
        <v>3556</v>
      </c>
      <c r="F3560" s="76">
        <f t="shared" si="655"/>
        <v>133</v>
      </c>
      <c r="G3560" s="56" t="str">
        <f t="shared" si="661"/>
        <v/>
      </c>
      <c r="H3560" s="56">
        <f t="shared" si="662"/>
        <v>3556</v>
      </c>
      <c r="I3560" s="56">
        <f>IF(G3560="",0,IF(COUNTIF($G$5:G3560,G3560)=1,0,COUNTIF($G$5:G3560,G3560) )   )</f>
        <v>0</v>
      </c>
      <c r="J3560" s="56" t="str">
        <f t="shared" si="663"/>
        <v/>
      </c>
      <c r="K3560" s="56" t="str">
        <f t="shared" si="654"/>
        <v/>
      </c>
      <c r="L3560" s="56" t="str">
        <f t="shared" si="656"/>
        <v/>
      </c>
      <c r="M3560" s="56" t="str">
        <f t="shared" si="657"/>
        <v/>
      </c>
      <c r="N3560" s="56" t="str">
        <f t="shared" si="658"/>
        <v/>
      </c>
      <c r="O3560" s="56" t="str">
        <f t="shared" si="664"/>
        <v/>
      </c>
      <c r="P3560" s="56">
        <f>IF(ISERROR(IF($X$5=1,$Y$5,)),"",IF($X$5=1,$Y$5,))</f>
        <v>0</v>
      </c>
      <c r="Q3560" s="56">
        <f>IF(ISERROR(IF($X$6=1,$Y$6,)),"",IF($X$6=1,$Y$6,))</f>
        <v>10000</v>
      </c>
      <c r="R3560" s="56">
        <f>IF(ISERROR(IF($X$7=1,$Y$7,)),"",IF($X$7=1,$Y$7,))</f>
        <v>0</v>
      </c>
      <c r="S3560" s="56">
        <f>IF(ISERROR(IF($X$8=1,$Y$8,)),"",IF($X$8=1,$Y$8,))</f>
        <v>1000</v>
      </c>
      <c r="T3560" s="56">
        <f>IF(ISERROR(IF($X$9=1,$Y$9,)),"",IF($X$9=1,$Y$9,))</f>
        <v>500</v>
      </c>
      <c r="U3560" s="56">
        <f>IF(ISERROR(IF($X$10=1,$Y$10,)),"",IF($X$10=1,$Y$10,))</f>
        <v>500</v>
      </c>
    </row>
    <row r="3561" spans="1:21" x14ac:dyDescent="0.25">
      <c r="A3561" s="75">
        <f t="shared" si="659"/>
        <v>3557</v>
      </c>
      <c r="C3561" s="56" t="s">
        <v>6331</v>
      </c>
      <c r="E3561" s="56">
        <f t="shared" si="660"/>
        <v>3557</v>
      </c>
      <c r="F3561" s="76">
        <f t="shared" si="655"/>
        <v>133</v>
      </c>
      <c r="G3561" s="56" t="str">
        <f t="shared" si="661"/>
        <v/>
      </c>
      <c r="H3561" s="56">
        <f t="shared" si="662"/>
        <v>3557</v>
      </c>
      <c r="I3561" s="56">
        <f>IF(G3561="",0,IF(COUNTIF($G$5:G3561,G3561)=1,0,COUNTIF($G$5:G3561,G3561) )   )</f>
        <v>0</v>
      </c>
      <c r="J3561" s="56" t="str">
        <f t="shared" si="663"/>
        <v/>
      </c>
      <c r="K3561" s="56" t="str">
        <f t="shared" si="654"/>
        <v/>
      </c>
      <c r="L3561" s="56" t="str">
        <f t="shared" si="656"/>
        <v/>
      </c>
      <c r="M3561" s="56" t="str">
        <f t="shared" si="657"/>
        <v/>
      </c>
      <c r="N3561" s="56" t="str">
        <f t="shared" si="658"/>
        <v/>
      </c>
      <c r="O3561" s="56" t="str">
        <f t="shared" si="664"/>
        <v/>
      </c>
      <c r="P3561" s="56">
        <f>IF(ISERROR(IF($X$5=1,$Y$5,)),"",IF($X$5=1,$Y$5,))</f>
        <v>0</v>
      </c>
      <c r="Q3561" s="56">
        <f>IF(ISERROR(IF($X$6=1,$Y$6,)),"",IF($X$6=1,$Y$6,))</f>
        <v>10000</v>
      </c>
      <c r="R3561" s="56">
        <f>IF(ISERROR(IF($X$7=1,$Y$7,)),"",IF($X$7=1,$Y$7,))</f>
        <v>0</v>
      </c>
      <c r="S3561" s="56">
        <f>IF(ISERROR(IF($X$8=1,$Y$8,)),"",IF($X$8=1,$Y$8,))</f>
        <v>1000</v>
      </c>
      <c r="T3561" s="56">
        <f>IF(ISERROR(IF($X$9=1,$Y$9,)),"",IF($X$9=1,$Y$9,))</f>
        <v>500</v>
      </c>
      <c r="U3561" s="56">
        <f>IF(ISERROR(IF($X$10=1,$Y$10,)),"",IF($X$10=1,$Y$10,))</f>
        <v>500</v>
      </c>
    </row>
    <row r="3562" spans="1:21" x14ac:dyDescent="0.25">
      <c r="A3562" s="75">
        <f t="shared" si="659"/>
        <v>3558</v>
      </c>
      <c r="C3562" s="56" t="s">
        <v>2525</v>
      </c>
      <c r="E3562" s="56">
        <f t="shared" si="660"/>
        <v>3558</v>
      </c>
      <c r="F3562" s="76">
        <f t="shared" si="655"/>
        <v>133</v>
      </c>
      <c r="G3562" s="56" t="str">
        <f t="shared" si="661"/>
        <v/>
      </c>
      <c r="H3562" s="56">
        <f t="shared" si="662"/>
        <v>3558</v>
      </c>
      <c r="I3562" s="56">
        <f>IF(G3562="",0,IF(COUNTIF($G$5:G3562,G3562)=1,0,COUNTIF($G$5:G3562,G3562) )   )</f>
        <v>0</v>
      </c>
      <c r="J3562" s="56" t="str">
        <f t="shared" si="663"/>
        <v/>
      </c>
      <c r="K3562" s="56" t="str">
        <f t="shared" si="654"/>
        <v/>
      </c>
      <c r="L3562" s="56" t="str">
        <f t="shared" si="656"/>
        <v/>
      </c>
      <c r="M3562" s="56" t="str">
        <f t="shared" si="657"/>
        <v/>
      </c>
      <c r="N3562" s="56" t="str">
        <f t="shared" si="658"/>
        <v/>
      </c>
      <c r="O3562" s="56" t="str">
        <f t="shared" si="664"/>
        <v/>
      </c>
      <c r="P3562" s="56">
        <f>IF(ISERROR(IF($X$5=1,$Y$5,)),"",IF($X$5=1,$Y$5,))</f>
        <v>0</v>
      </c>
      <c r="Q3562" s="56">
        <f>IF(ISERROR(IF($X$6=1,$Y$6,)),"",IF($X$6=1,$Y$6,))</f>
        <v>10000</v>
      </c>
      <c r="R3562" s="56">
        <f>IF(ISERROR(IF($X$7=1,$Y$7,)),"",IF($X$7=1,$Y$7,))</f>
        <v>0</v>
      </c>
      <c r="S3562" s="56">
        <f>IF(ISERROR(IF($X$8=1,$Y$8,)),"",IF($X$8=1,$Y$8,))</f>
        <v>1000</v>
      </c>
      <c r="T3562" s="56">
        <f>IF(ISERROR(IF($X$9=1,$Y$9,)),"",IF($X$9=1,$Y$9,))</f>
        <v>500</v>
      </c>
      <c r="U3562" s="56">
        <f>IF(ISERROR(IF($X$10=1,$Y$10,)),"",IF($X$10=1,$Y$10,))</f>
        <v>500</v>
      </c>
    </row>
    <row r="3563" spans="1:21" x14ac:dyDescent="0.25">
      <c r="A3563" s="75">
        <f t="shared" si="659"/>
        <v>3559</v>
      </c>
      <c r="C3563" s="56" t="s">
        <v>2526</v>
      </c>
      <c r="E3563" s="56">
        <f t="shared" si="660"/>
        <v>3559</v>
      </c>
      <c r="F3563" s="76">
        <f t="shared" si="655"/>
        <v>133</v>
      </c>
      <c r="G3563" s="56" t="str">
        <f t="shared" si="661"/>
        <v/>
      </c>
      <c r="H3563" s="56">
        <f t="shared" si="662"/>
        <v>3559</v>
      </c>
      <c r="I3563" s="56">
        <f>IF(G3563="",0,IF(COUNTIF($G$5:G3563,G3563)=1,0,COUNTIF($G$5:G3563,G3563) )   )</f>
        <v>0</v>
      </c>
      <c r="J3563" s="56" t="str">
        <f t="shared" si="663"/>
        <v/>
      </c>
      <c r="K3563" s="56" t="str">
        <f t="shared" si="654"/>
        <v/>
      </c>
      <c r="L3563" s="56" t="str">
        <f t="shared" si="656"/>
        <v/>
      </c>
      <c r="M3563" s="56" t="str">
        <f t="shared" si="657"/>
        <v/>
      </c>
      <c r="N3563" s="56" t="str">
        <f t="shared" si="658"/>
        <v/>
      </c>
      <c r="O3563" s="56" t="str">
        <f t="shared" si="664"/>
        <v/>
      </c>
      <c r="P3563" s="56">
        <f>IF(ISERROR(IF($X$5=1,$Y$5,)),"",IF($X$5=1,$Y$5,))</f>
        <v>0</v>
      </c>
      <c r="Q3563" s="56">
        <f>IF(ISERROR(IF($X$6=1,$Y$6,)),"",IF($X$6=1,$Y$6,))</f>
        <v>10000</v>
      </c>
      <c r="R3563" s="56">
        <f>IF(ISERROR(IF($X$7=1,$Y$7,)),"",IF($X$7=1,$Y$7,))</f>
        <v>0</v>
      </c>
      <c r="S3563" s="56">
        <f>IF(ISERROR(IF($X$8=1,$Y$8,)),"",IF($X$8=1,$Y$8,))</f>
        <v>1000</v>
      </c>
      <c r="T3563" s="56">
        <f>IF(ISERROR(IF($X$9=1,$Y$9,)),"",IF($X$9=1,$Y$9,))</f>
        <v>500</v>
      </c>
      <c r="U3563" s="56">
        <f>IF(ISERROR(IF($X$10=1,$Y$10,)),"",IF($X$10=1,$Y$10,))</f>
        <v>500</v>
      </c>
    </row>
    <row r="3564" spans="1:21" x14ac:dyDescent="0.25">
      <c r="A3564" s="75">
        <f t="shared" si="659"/>
        <v>3560</v>
      </c>
      <c r="C3564" s="56" t="s">
        <v>2527</v>
      </c>
      <c r="E3564" s="56">
        <f t="shared" si="660"/>
        <v>3560</v>
      </c>
      <c r="F3564" s="76">
        <f t="shared" si="655"/>
        <v>133</v>
      </c>
      <c r="G3564" s="56" t="str">
        <f t="shared" si="661"/>
        <v/>
      </c>
      <c r="H3564" s="56">
        <f t="shared" si="662"/>
        <v>3560</v>
      </c>
      <c r="I3564" s="56">
        <f>IF(G3564="",0,IF(COUNTIF($G$5:G3564,G3564)=1,0,COUNTIF($G$5:G3564,G3564) )   )</f>
        <v>0</v>
      </c>
      <c r="J3564" s="56" t="str">
        <f t="shared" si="663"/>
        <v/>
      </c>
      <c r="K3564" s="56" t="str">
        <f t="shared" si="654"/>
        <v/>
      </c>
      <c r="L3564" s="56" t="str">
        <f t="shared" si="656"/>
        <v/>
      </c>
      <c r="M3564" s="56" t="str">
        <f t="shared" si="657"/>
        <v/>
      </c>
      <c r="N3564" s="56" t="str">
        <f t="shared" si="658"/>
        <v/>
      </c>
      <c r="O3564" s="56" t="str">
        <f t="shared" si="664"/>
        <v/>
      </c>
      <c r="P3564" s="56">
        <f>IF(ISERROR(IF($X$5=1,$Y$5,)),"",IF($X$5=1,$Y$5,))</f>
        <v>0</v>
      </c>
      <c r="Q3564" s="56">
        <f>IF(ISERROR(IF($X$6=1,$Y$6,)),"",IF($X$6=1,$Y$6,))</f>
        <v>10000</v>
      </c>
      <c r="R3564" s="56">
        <f>IF(ISERROR(IF($X$7=1,$Y$7,)),"",IF($X$7=1,$Y$7,))</f>
        <v>0</v>
      </c>
      <c r="S3564" s="56">
        <f>IF(ISERROR(IF($X$8=1,$Y$8,)),"",IF($X$8=1,$Y$8,))</f>
        <v>1000</v>
      </c>
      <c r="T3564" s="56">
        <f>IF(ISERROR(IF($X$9=1,$Y$9,)),"",IF($X$9=1,$Y$9,))</f>
        <v>500</v>
      </c>
      <c r="U3564" s="56">
        <f>IF(ISERROR(IF($X$10=1,$Y$10,)),"",IF($X$10=1,$Y$10,))</f>
        <v>500</v>
      </c>
    </row>
    <row r="3565" spans="1:21" x14ac:dyDescent="0.25">
      <c r="A3565" s="75">
        <f t="shared" si="659"/>
        <v>3561</v>
      </c>
      <c r="C3565" s="56" t="s">
        <v>6332</v>
      </c>
      <c r="E3565" s="56">
        <f t="shared" si="660"/>
        <v>3561</v>
      </c>
      <c r="F3565" s="76">
        <f t="shared" si="655"/>
        <v>133</v>
      </c>
      <c r="G3565" s="56" t="str">
        <f t="shared" si="661"/>
        <v/>
      </c>
      <c r="H3565" s="56">
        <f t="shared" si="662"/>
        <v>3561</v>
      </c>
      <c r="I3565" s="56">
        <f>IF(G3565="",0,IF(COUNTIF($G$5:G3565,G3565)=1,0,COUNTIF($G$5:G3565,G3565) )   )</f>
        <v>0</v>
      </c>
      <c r="J3565" s="56" t="str">
        <f t="shared" si="663"/>
        <v/>
      </c>
      <c r="K3565" s="56" t="str">
        <f t="shared" si="654"/>
        <v/>
      </c>
      <c r="L3565" s="56" t="str">
        <f t="shared" si="656"/>
        <v/>
      </c>
      <c r="M3565" s="56" t="str">
        <f t="shared" si="657"/>
        <v/>
      </c>
      <c r="N3565" s="56" t="str">
        <f t="shared" si="658"/>
        <v/>
      </c>
      <c r="O3565" s="56" t="str">
        <f t="shared" si="664"/>
        <v/>
      </c>
      <c r="P3565" s="56">
        <f>IF(ISERROR(IF($X$5=1,$Y$5,)),"",IF($X$5=1,$Y$5,))</f>
        <v>0</v>
      </c>
      <c r="Q3565" s="56">
        <f>IF(ISERROR(IF($X$6=1,$Y$6,)),"",IF($X$6=1,$Y$6,))</f>
        <v>10000</v>
      </c>
      <c r="R3565" s="56">
        <f>IF(ISERROR(IF($X$7=1,$Y$7,)),"",IF($X$7=1,$Y$7,))</f>
        <v>0</v>
      </c>
      <c r="S3565" s="56">
        <f>IF(ISERROR(IF($X$8=1,$Y$8,)),"",IF($X$8=1,$Y$8,))</f>
        <v>1000</v>
      </c>
      <c r="T3565" s="56">
        <f>IF(ISERROR(IF($X$9=1,$Y$9,)),"",IF($X$9=1,$Y$9,))</f>
        <v>500</v>
      </c>
      <c r="U3565" s="56">
        <f>IF(ISERROR(IF($X$10=1,$Y$10,)),"",IF($X$10=1,$Y$10,))</f>
        <v>500</v>
      </c>
    </row>
    <row r="3566" spans="1:21" x14ac:dyDescent="0.25">
      <c r="A3566" s="75">
        <f t="shared" si="659"/>
        <v>3562</v>
      </c>
      <c r="C3566" s="56" t="s">
        <v>2529</v>
      </c>
      <c r="E3566" s="56">
        <f t="shared" si="660"/>
        <v>3562</v>
      </c>
      <c r="F3566" s="76">
        <f t="shared" si="655"/>
        <v>133</v>
      </c>
      <c r="G3566" s="56" t="str">
        <f t="shared" si="661"/>
        <v/>
      </c>
      <c r="H3566" s="56">
        <f t="shared" si="662"/>
        <v>3562</v>
      </c>
      <c r="I3566" s="56">
        <f>IF(G3566="",0,IF(COUNTIF($G$5:G3566,G3566)=1,0,COUNTIF($G$5:G3566,G3566) )   )</f>
        <v>0</v>
      </c>
      <c r="J3566" s="56" t="str">
        <f t="shared" si="663"/>
        <v/>
      </c>
      <c r="K3566" s="56" t="str">
        <f t="shared" si="654"/>
        <v/>
      </c>
      <c r="L3566" s="56" t="str">
        <f t="shared" si="656"/>
        <v/>
      </c>
      <c r="M3566" s="56" t="str">
        <f t="shared" si="657"/>
        <v/>
      </c>
      <c r="N3566" s="56" t="str">
        <f t="shared" si="658"/>
        <v/>
      </c>
      <c r="O3566" s="56" t="str">
        <f t="shared" si="664"/>
        <v/>
      </c>
      <c r="P3566" s="56">
        <f>IF(ISERROR(IF($X$5=1,$Y$5,)),"",IF($X$5=1,$Y$5,))</f>
        <v>0</v>
      </c>
      <c r="Q3566" s="56">
        <f>IF(ISERROR(IF($X$6=1,$Y$6,)),"",IF($X$6=1,$Y$6,))</f>
        <v>10000</v>
      </c>
      <c r="R3566" s="56">
        <f>IF(ISERROR(IF($X$7=1,$Y$7,)),"",IF($X$7=1,$Y$7,))</f>
        <v>0</v>
      </c>
      <c r="S3566" s="56">
        <f>IF(ISERROR(IF($X$8=1,$Y$8,)),"",IF($X$8=1,$Y$8,))</f>
        <v>1000</v>
      </c>
      <c r="T3566" s="56">
        <f>IF(ISERROR(IF($X$9=1,$Y$9,)),"",IF($X$9=1,$Y$9,))</f>
        <v>500</v>
      </c>
      <c r="U3566" s="56">
        <f>IF(ISERROR(IF($X$10=1,$Y$10,)),"",IF($X$10=1,$Y$10,))</f>
        <v>500</v>
      </c>
    </row>
    <row r="3567" spans="1:21" x14ac:dyDescent="0.25">
      <c r="A3567" s="75">
        <f t="shared" si="659"/>
        <v>3563</v>
      </c>
      <c r="C3567" s="56" t="s">
        <v>2518</v>
      </c>
      <c r="E3567" s="56">
        <f t="shared" si="660"/>
        <v>3563</v>
      </c>
      <c r="F3567" s="76">
        <f t="shared" si="655"/>
        <v>133</v>
      </c>
      <c r="G3567" s="56" t="str">
        <f t="shared" si="661"/>
        <v/>
      </c>
      <c r="H3567" s="56">
        <f t="shared" si="662"/>
        <v>3563</v>
      </c>
      <c r="I3567" s="56">
        <f>IF(G3567="",0,IF(COUNTIF($G$5:G3567,G3567)=1,0,COUNTIF($G$5:G3567,G3567) )   )</f>
        <v>0</v>
      </c>
      <c r="J3567" s="56" t="str">
        <f t="shared" si="663"/>
        <v/>
      </c>
      <c r="K3567" s="56" t="str">
        <f t="shared" si="654"/>
        <v/>
      </c>
      <c r="L3567" s="56" t="str">
        <f t="shared" si="656"/>
        <v/>
      </c>
      <c r="M3567" s="56" t="str">
        <f t="shared" si="657"/>
        <v/>
      </c>
      <c r="N3567" s="56" t="str">
        <f t="shared" si="658"/>
        <v/>
      </c>
      <c r="O3567" s="56" t="str">
        <f t="shared" si="664"/>
        <v/>
      </c>
      <c r="P3567" s="56">
        <f>IF(ISERROR(IF($X$5=1,$Y$5,)),"",IF($X$5=1,$Y$5,))</f>
        <v>0</v>
      </c>
      <c r="Q3567" s="56">
        <f>IF(ISERROR(IF($X$6=1,$Y$6,)),"",IF($X$6=1,$Y$6,))</f>
        <v>10000</v>
      </c>
      <c r="R3567" s="56">
        <f>IF(ISERROR(IF($X$7=1,$Y$7,)),"",IF($X$7=1,$Y$7,))</f>
        <v>0</v>
      </c>
      <c r="S3567" s="56">
        <f>IF(ISERROR(IF($X$8=1,$Y$8,)),"",IF($X$8=1,$Y$8,))</f>
        <v>1000</v>
      </c>
      <c r="T3567" s="56">
        <f>IF(ISERROR(IF($X$9=1,$Y$9,)),"",IF($X$9=1,$Y$9,))</f>
        <v>500</v>
      </c>
      <c r="U3567" s="56">
        <f>IF(ISERROR(IF($X$10=1,$Y$10,)),"",IF($X$10=1,$Y$10,))</f>
        <v>500</v>
      </c>
    </row>
    <row r="3568" spans="1:21" x14ac:dyDescent="0.25">
      <c r="A3568" s="75">
        <f t="shared" si="659"/>
        <v>3564</v>
      </c>
      <c r="D3568" s="56" t="s">
        <v>6333</v>
      </c>
      <c r="E3568" s="56">
        <f t="shared" si="660"/>
        <v>3564</v>
      </c>
      <c r="F3568" s="76">
        <f t="shared" si="655"/>
        <v>133</v>
      </c>
      <c r="G3568" s="56" t="str">
        <f t="shared" si="661"/>
        <v>stationExper3</v>
      </c>
      <c r="H3568" s="56">
        <f t="shared" si="662"/>
        <v>3564</v>
      </c>
      <c r="I3568" s="56">
        <f>IF(G3568="",0,IF(COUNTIF($G$5:G3568,G3568)=1,0,COUNTIF($G$5:G3568,G3568) )   )</f>
        <v>0</v>
      </c>
      <c r="J3568" s="56" t="str">
        <f t="shared" si="663"/>
        <v/>
      </c>
      <c r="K3568" s="56" t="str">
        <f t="shared" si="654"/>
        <v/>
      </c>
      <c r="L3568" s="56" t="str">
        <f t="shared" si="656"/>
        <v/>
      </c>
      <c r="M3568" s="56" t="str">
        <f t="shared" si="657"/>
        <v/>
      </c>
      <c r="N3568" s="56" t="str">
        <f t="shared" si="658"/>
        <v/>
      </c>
      <c r="O3568" s="56" t="str">
        <f t="shared" si="664"/>
        <v/>
      </c>
      <c r="P3568" s="56">
        <f>IF(ISERROR(IF($X$5=1,$Y$5,)),"",IF($X$5=1,$Y$5,))</f>
        <v>0</v>
      </c>
      <c r="Q3568" s="56">
        <f>IF(ISERROR(IF($X$6=1,$Y$6,)),"",IF($X$6=1,$Y$6,))</f>
        <v>10000</v>
      </c>
      <c r="R3568" s="56">
        <f>IF(ISERROR(IF($X$7=1,$Y$7,)),"",IF($X$7=1,$Y$7,))</f>
        <v>0</v>
      </c>
      <c r="S3568" s="56">
        <f>IF(ISERROR(IF($X$8=1,$Y$8,)),"",IF($X$8=1,$Y$8,))</f>
        <v>1000</v>
      </c>
      <c r="T3568" s="56">
        <f>IF(ISERROR(IF($X$9=1,$Y$9,)),"",IF($X$9=1,$Y$9,))</f>
        <v>500</v>
      </c>
      <c r="U3568" s="56">
        <f>IF(ISERROR(IF($X$10=1,$Y$10,)),"",IF($X$10=1,$Y$10,))</f>
        <v>500</v>
      </c>
    </row>
    <row r="3569" spans="1:21" x14ac:dyDescent="0.25">
      <c r="A3569" s="75">
        <f t="shared" si="659"/>
        <v>3565</v>
      </c>
      <c r="D3569" s="56" t="s">
        <v>6334</v>
      </c>
      <c r="E3569" s="56">
        <f t="shared" si="660"/>
        <v>3565</v>
      </c>
      <c r="F3569" s="76">
        <f t="shared" si="655"/>
        <v>133</v>
      </c>
      <c r="G3569" s="56" t="str">
        <f t="shared" si="661"/>
        <v>stationExper4</v>
      </c>
      <c r="H3569" s="56">
        <f t="shared" si="662"/>
        <v>3565</v>
      </c>
      <c r="I3569" s="56">
        <f>IF(G3569="",0,IF(COUNTIF($G$5:G3569,G3569)=1,0,COUNTIF($G$5:G3569,G3569) )   )</f>
        <v>0</v>
      </c>
      <c r="J3569" s="56" t="str">
        <f t="shared" si="663"/>
        <v/>
      </c>
      <c r="K3569" s="56" t="str">
        <f t="shared" si="654"/>
        <v/>
      </c>
      <c r="L3569" s="56" t="str">
        <f t="shared" si="656"/>
        <v/>
      </c>
      <c r="M3569" s="56" t="str">
        <f t="shared" si="657"/>
        <v/>
      </c>
      <c r="N3569" s="56" t="str">
        <f t="shared" si="658"/>
        <v/>
      </c>
      <c r="O3569" s="56" t="str">
        <f t="shared" si="664"/>
        <v/>
      </c>
      <c r="P3569" s="56">
        <f>IF(ISERROR(IF($X$5=1,$Y$5,)),"",IF($X$5=1,$Y$5,))</f>
        <v>0</v>
      </c>
      <c r="Q3569" s="56">
        <f>IF(ISERROR(IF($X$6=1,$Y$6,)),"",IF($X$6=1,$Y$6,))</f>
        <v>10000</v>
      </c>
      <c r="R3569" s="56">
        <f>IF(ISERROR(IF($X$7=1,$Y$7,)),"",IF($X$7=1,$Y$7,))</f>
        <v>0</v>
      </c>
      <c r="S3569" s="56">
        <f>IF(ISERROR(IF($X$8=1,$Y$8,)),"",IF($X$8=1,$Y$8,))</f>
        <v>1000</v>
      </c>
      <c r="T3569" s="56">
        <f>IF(ISERROR(IF($X$9=1,$Y$9,)),"",IF($X$9=1,$Y$9,))</f>
        <v>500</v>
      </c>
      <c r="U3569" s="56">
        <f>IF(ISERROR(IF($X$10=1,$Y$10,)),"",IF($X$10=1,$Y$10,))</f>
        <v>500</v>
      </c>
    </row>
    <row r="3570" spans="1:21" x14ac:dyDescent="0.25">
      <c r="A3570" s="75">
        <f t="shared" si="659"/>
        <v>3566</v>
      </c>
      <c r="D3570" s="56" t="s">
        <v>6335</v>
      </c>
      <c r="E3570" s="56">
        <f t="shared" si="660"/>
        <v>3566</v>
      </c>
      <c r="F3570" s="76">
        <f t="shared" si="655"/>
        <v>133</v>
      </c>
      <c r="G3570" s="56" t="str">
        <f t="shared" si="661"/>
        <v>StnSciExperiment3</v>
      </c>
      <c r="H3570" s="56">
        <f t="shared" si="662"/>
        <v>3566</v>
      </c>
      <c r="I3570" s="56">
        <f>IF(G3570="",0,IF(COUNTIF($G$5:G3570,G3570)=1,0,COUNTIF($G$5:G3570,G3570) )   )</f>
        <v>0</v>
      </c>
      <c r="J3570" s="56" t="str">
        <f t="shared" si="663"/>
        <v/>
      </c>
      <c r="K3570" s="56" t="str">
        <f t="shared" si="654"/>
        <v/>
      </c>
      <c r="L3570" s="56" t="str">
        <f t="shared" si="656"/>
        <v/>
      </c>
      <c r="M3570" s="56" t="str">
        <f t="shared" si="657"/>
        <v/>
      </c>
      <c r="N3570" s="56" t="str">
        <f t="shared" si="658"/>
        <v/>
      </c>
      <c r="O3570" s="56" t="str">
        <f t="shared" si="664"/>
        <v/>
      </c>
      <c r="P3570" s="56">
        <f>IF(ISERROR(IF($X$5=1,$Y$5,)),"",IF($X$5=1,$Y$5,))</f>
        <v>0</v>
      </c>
      <c r="Q3570" s="56">
        <f>IF(ISERROR(IF($X$6=1,$Y$6,)),"",IF($X$6=1,$Y$6,))</f>
        <v>10000</v>
      </c>
      <c r="R3570" s="56">
        <f>IF(ISERROR(IF($X$7=1,$Y$7,)),"",IF($X$7=1,$Y$7,))</f>
        <v>0</v>
      </c>
      <c r="S3570" s="56">
        <f>IF(ISERROR(IF($X$8=1,$Y$8,)),"",IF($X$8=1,$Y$8,))</f>
        <v>1000</v>
      </c>
      <c r="T3570" s="56">
        <f>IF(ISERROR(IF($X$9=1,$Y$9,)),"",IF($X$9=1,$Y$9,))</f>
        <v>500</v>
      </c>
      <c r="U3570" s="56">
        <f>IF(ISERROR(IF($X$10=1,$Y$10,)),"",IF($X$10=1,$Y$10,))</f>
        <v>500</v>
      </c>
    </row>
    <row r="3571" spans="1:21" x14ac:dyDescent="0.25">
      <c r="A3571" s="75">
        <f t="shared" si="659"/>
        <v>3567</v>
      </c>
      <c r="D3571" s="56" t="s">
        <v>6336</v>
      </c>
      <c r="E3571" s="56">
        <f t="shared" si="660"/>
        <v>3567</v>
      </c>
      <c r="F3571" s="76">
        <f t="shared" si="655"/>
        <v>133</v>
      </c>
      <c r="G3571" s="56" t="str">
        <f t="shared" si="661"/>
        <v>StnSciExperiment4</v>
      </c>
      <c r="H3571" s="56">
        <f t="shared" si="662"/>
        <v>3567</v>
      </c>
      <c r="I3571" s="56">
        <f>IF(G3571="",0,IF(COUNTIF($G$5:G3571,G3571)=1,0,COUNTIF($G$5:G3571,G3571) )   )</f>
        <v>0</v>
      </c>
      <c r="J3571" s="56" t="str">
        <f t="shared" si="663"/>
        <v/>
      </c>
      <c r="K3571" s="56" t="str">
        <f t="shared" si="654"/>
        <v/>
      </c>
      <c r="L3571" s="56" t="str">
        <f t="shared" si="656"/>
        <v/>
      </c>
      <c r="M3571" s="56" t="str">
        <f t="shared" si="657"/>
        <v/>
      </c>
      <c r="N3571" s="56" t="str">
        <f t="shared" si="658"/>
        <v/>
      </c>
      <c r="O3571" s="56" t="str">
        <f t="shared" si="664"/>
        <v/>
      </c>
      <c r="P3571" s="56">
        <f>IF(ISERROR(IF($X$5=1,$Y$5,)),"",IF($X$5=1,$Y$5,))</f>
        <v>0</v>
      </c>
      <c r="Q3571" s="56">
        <f>IF(ISERROR(IF($X$6=1,$Y$6,)),"",IF($X$6=1,$Y$6,))</f>
        <v>10000</v>
      </c>
      <c r="R3571" s="56">
        <f>IF(ISERROR(IF($X$7=1,$Y$7,)),"",IF($X$7=1,$Y$7,))</f>
        <v>0</v>
      </c>
      <c r="S3571" s="56">
        <f>IF(ISERROR(IF($X$8=1,$Y$8,)),"",IF($X$8=1,$Y$8,))</f>
        <v>1000</v>
      </c>
      <c r="T3571" s="56">
        <f>IF(ISERROR(IF($X$9=1,$Y$9,)),"",IF($X$9=1,$Y$9,))</f>
        <v>500</v>
      </c>
      <c r="U3571" s="56">
        <f>IF(ISERROR(IF($X$10=1,$Y$10,)),"",IF($X$10=1,$Y$10,))</f>
        <v>500</v>
      </c>
    </row>
    <row r="3572" spans="1:21" x14ac:dyDescent="0.25">
      <c r="A3572" s="75">
        <f t="shared" si="659"/>
        <v>3568</v>
      </c>
      <c r="C3572" s="56" t="s">
        <v>2532</v>
      </c>
      <c r="E3572" s="56">
        <f t="shared" si="660"/>
        <v>3568</v>
      </c>
      <c r="F3572" s="76">
        <f t="shared" si="655"/>
        <v>133</v>
      </c>
      <c r="G3572" s="56" t="str">
        <f t="shared" si="661"/>
        <v/>
      </c>
      <c r="H3572" s="56">
        <f t="shared" si="662"/>
        <v>3568</v>
      </c>
      <c r="I3572" s="56">
        <f>IF(G3572="",0,IF(COUNTIF($G$5:G3572,G3572)=1,0,COUNTIF($G$5:G3572,G3572) )   )</f>
        <v>0</v>
      </c>
      <c r="J3572" s="56" t="str">
        <f t="shared" si="663"/>
        <v/>
      </c>
      <c r="K3572" s="56" t="str">
        <f t="shared" si="654"/>
        <v/>
      </c>
      <c r="L3572" s="56" t="str">
        <f t="shared" si="656"/>
        <v/>
      </c>
      <c r="M3572" s="56" t="str">
        <f t="shared" si="657"/>
        <v/>
      </c>
      <c r="N3572" s="56" t="str">
        <f t="shared" si="658"/>
        <v/>
      </c>
      <c r="O3572" s="56" t="str">
        <f t="shared" si="664"/>
        <v/>
      </c>
      <c r="P3572" s="56">
        <f>IF(ISERROR(IF($X$5=1,$Y$5,)),"",IF($X$5=1,$Y$5,))</f>
        <v>0</v>
      </c>
      <c r="Q3572" s="56">
        <f>IF(ISERROR(IF($X$6=1,$Y$6,)),"",IF($X$6=1,$Y$6,))</f>
        <v>10000</v>
      </c>
      <c r="R3572" s="56">
        <f>IF(ISERROR(IF($X$7=1,$Y$7,)),"",IF($X$7=1,$Y$7,))</f>
        <v>0</v>
      </c>
      <c r="S3572" s="56">
        <f>IF(ISERROR(IF($X$8=1,$Y$8,)),"",IF($X$8=1,$Y$8,))</f>
        <v>1000</v>
      </c>
      <c r="T3572" s="56">
        <f>IF(ISERROR(IF($X$9=1,$Y$9,)),"",IF($X$9=1,$Y$9,))</f>
        <v>500</v>
      </c>
      <c r="U3572" s="56">
        <f>IF(ISERROR(IF($X$10=1,$Y$10,)),"",IF($X$10=1,$Y$10,))</f>
        <v>500</v>
      </c>
    </row>
    <row r="3573" spans="1:21" x14ac:dyDescent="0.25">
      <c r="A3573" s="75">
        <f t="shared" si="659"/>
        <v>3569</v>
      </c>
      <c r="B3573" s="56" t="s">
        <v>2532</v>
      </c>
      <c r="E3573" s="56">
        <f t="shared" si="660"/>
        <v>3569</v>
      </c>
      <c r="F3573" s="76">
        <f t="shared" si="655"/>
        <v>133</v>
      </c>
      <c r="G3573" s="56" t="str">
        <f t="shared" si="661"/>
        <v/>
      </c>
      <c r="H3573" s="56">
        <f t="shared" si="662"/>
        <v>3569</v>
      </c>
      <c r="I3573" s="56">
        <f>IF(G3573="",0,IF(COUNTIF($G$5:G3573,G3573)=1,0,COUNTIF($G$5:G3573,G3573) )   )</f>
        <v>0</v>
      </c>
      <c r="J3573" s="56" t="str">
        <f t="shared" si="663"/>
        <v/>
      </c>
      <c r="K3573" s="56" t="str">
        <f t="shared" si="654"/>
        <v/>
      </c>
      <c r="L3573" s="56" t="str">
        <f t="shared" si="656"/>
        <v/>
      </c>
      <c r="M3573" s="56" t="str">
        <f t="shared" si="657"/>
        <v/>
      </c>
      <c r="N3573" s="56" t="str">
        <f t="shared" si="658"/>
        <v/>
      </c>
      <c r="O3573" s="56" t="str">
        <f t="shared" si="664"/>
        <v/>
      </c>
      <c r="P3573" s="56">
        <f>IF(ISERROR(IF($X$5=1,$Y$5,)),"",IF($X$5=1,$Y$5,))</f>
        <v>0</v>
      </c>
      <c r="Q3573" s="56">
        <f>IF(ISERROR(IF($X$6=1,$Y$6,)),"",IF($X$6=1,$Y$6,))</f>
        <v>10000</v>
      </c>
      <c r="R3573" s="56">
        <f>IF(ISERROR(IF($X$7=1,$Y$7,)),"",IF($X$7=1,$Y$7,))</f>
        <v>0</v>
      </c>
      <c r="S3573" s="56">
        <f>IF(ISERROR(IF($X$8=1,$Y$8,)),"",IF($X$8=1,$Y$8,))</f>
        <v>1000</v>
      </c>
      <c r="T3573" s="56">
        <f>IF(ISERROR(IF($X$9=1,$Y$9,)),"",IF($X$9=1,$Y$9,))</f>
        <v>500</v>
      </c>
      <c r="U3573" s="56">
        <f>IF(ISERROR(IF($X$10=1,$Y$10,)),"",IF($X$10=1,$Y$10,))</f>
        <v>500</v>
      </c>
    </row>
    <row r="3574" spans="1:21" x14ac:dyDescent="0.25">
      <c r="A3574" s="75">
        <f t="shared" si="659"/>
        <v>3570</v>
      </c>
      <c r="B3574" s="56" t="s">
        <v>2517</v>
      </c>
      <c r="E3574" s="56">
        <f t="shared" si="660"/>
        <v>3570</v>
      </c>
      <c r="F3574" s="76">
        <f t="shared" si="655"/>
        <v>133</v>
      </c>
      <c r="G3574" s="56" t="str">
        <f t="shared" si="661"/>
        <v/>
      </c>
      <c r="H3574" s="56">
        <f t="shared" si="662"/>
        <v>3570</v>
      </c>
      <c r="I3574" s="56">
        <f>IF(G3574="",0,IF(COUNTIF($G$5:G3574,G3574)=1,0,COUNTIF($G$5:G3574,G3574) )   )</f>
        <v>0</v>
      </c>
      <c r="J3574" s="56" t="str">
        <f t="shared" si="663"/>
        <v/>
      </c>
      <c r="K3574" s="56" t="str">
        <f t="shared" si="654"/>
        <v/>
      </c>
      <c r="L3574" s="56" t="str">
        <f t="shared" si="656"/>
        <v/>
      </c>
      <c r="M3574" s="56" t="str">
        <f t="shared" si="657"/>
        <v/>
      </c>
      <c r="N3574" s="56" t="str">
        <f t="shared" si="658"/>
        <v/>
      </c>
      <c r="O3574" s="56" t="str">
        <f t="shared" si="664"/>
        <v/>
      </c>
      <c r="P3574" s="56">
        <f>IF(ISERROR(IF($X$5=1,$Y$5,)),"",IF($X$5=1,$Y$5,))</f>
        <v>0</v>
      </c>
      <c r="Q3574" s="56">
        <f>IF(ISERROR(IF($X$6=1,$Y$6,)),"",IF($X$6=1,$Y$6,))</f>
        <v>10000</v>
      </c>
      <c r="R3574" s="56">
        <f>IF(ISERROR(IF($X$7=1,$Y$7,)),"",IF($X$7=1,$Y$7,))</f>
        <v>0</v>
      </c>
      <c r="S3574" s="56">
        <f>IF(ISERROR(IF($X$8=1,$Y$8,)),"",IF($X$8=1,$Y$8,))</f>
        <v>1000</v>
      </c>
      <c r="T3574" s="56">
        <f>IF(ISERROR(IF($X$9=1,$Y$9,)),"",IF($X$9=1,$Y$9,))</f>
        <v>500</v>
      </c>
      <c r="U3574" s="56">
        <f>IF(ISERROR(IF($X$10=1,$Y$10,)),"",IF($X$10=1,$Y$10,))</f>
        <v>500</v>
      </c>
    </row>
    <row r="3575" spans="1:21" x14ac:dyDescent="0.25">
      <c r="A3575" s="75">
        <f t="shared" si="659"/>
        <v>3571</v>
      </c>
      <c r="B3575" s="56" t="s">
        <v>2518</v>
      </c>
      <c r="E3575" s="56">
        <f t="shared" si="660"/>
        <v>3571</v>
      </c>
      <c r="F3575" s="76">
        <f t="shared" si="655"/>
        <v>133</v>
      </c>
      <c r="G3575" s="56" t="str">
        <f t="shared" si="661"/>
        <v/>
      </c>
      <c r="H3575" s="56">
        <f t="shared" si="662"/>
        <v>3571</v>
      </c>
      <c r="I3575" s="56">
        <f>IF(G3575="",0,IF(COUNTIF($G$5:G3575,G3575)=1,0,COUNTIF($G$5:G3575,G3575) )   )</f>
        <v>0</v>
      </c>
      <c r="J3575" s="56" t="str">
        <f t="shared" si="663"/>
        <v/>
      </c>
      <c r="K3575" s="56" t="str">
        <f t="shared" si="654"/>
        <v/>
      </c>
      <c r="L3575" s="56" t="str">
        <f t="shared" si="656"/>
        <v/>
      </c>
      <c r="M3575" s="56" t="str">
        <f t="shared" si="657"/>
        <v/>
      </c>
      <c r="N3575" s="56" t="str">
        <f t="shared" si="658"/>
        <v/>
      </c>
      <c r="O3575" s="56" t="str">
        <f t="shared" si="664"/>
        <v/>
      </c>
      <c r="P3575" s="56">
        <f>IF(ISERROR(IF($X$5=1,$Y$5,)),"",IF($X$5=1,$Y$5,))</f>
        <v>0</v>
      </c>
      <c r="Q3575" s="56">
        <f>IF(ISERROR(IF($X$6=1,$Y$6,)),"",IF($X$6=1,$Y$6,))</f>
        <v>10000</v>
      </c>
      <c r="R3575" s="56">
        <f>IF(ISERROR(IF($X$7=1,$Y$7,)),"",IF($X$7=1,$Y$7,))</f>
        <v>0</v>
      </c>
      <c r="S3575" s="56">
        <f>IF(ISERROR(IF($X$8=1,$Y$8,)),"",IF($X$8=1,$Y$8,))</f>
        <v>1000</v>
      </c>
      <c r="T3575" s="56">
        <f>IF(ISERROR(IF($X$9=1,$Y$9,)),"",IF($X$9=1,$Y$9,))</f>
        <v>500</v>
      </c>
      <c r="U3575" s="56">
        <f>IF(ISERROR(IF($X$10=1,$Y$10,)),"",IF($X$10=1,$Y$10,))</f>
        <v>500</v>
      </c>
    </row>
    <row r="3576" spans="1:21" x14ac:dyDescent="0.25">
      <c r="A3576" s="75">
        <f t="shared" si="659"/>
        <v>3572</v>
      </c>
      <c r="C3576" s="56" t="s">
        <v>6337</v>
      </c>
      <c r="E3576" s="56">
        <f t="shared" si="660"/>
        <v>3572</v>
      </c>
      <c r="F3576" s="76">
        <f t="shared" si="655"/>
        <v>134</v>
      </c>
      <c r="G3576" s="56" t="str">
        <f t="shared" si="661"/>
        <v>newnode_advKuarqResearch</v>
      </c>
      <c r="H3576" s="56">
        <f t="shared" si="662"/>
        <v>3572</v>
      </c>
      <c r="I3576" s="56">
        <f>IF(G3576="",0,IF(COUNTIF($G$5:G3576,G3576)=1,0,COUNTIF($G$5:G3576,G3576) )   )</f>
        <v>0</v>
      </c>
      <c r="J3576" s="56" t="str">
        <f t="shared" si="663"/>
        <v/>
      </c>
      <c r="K3576" s="56" t="str">
        <f t="shared" si="654"/>
        <v/>
      </c>
      <c r="L3576" s="56" t="str">
        <f t="shared" si="656"/>
        <v/>
      </c>
      <c r="M3576" s="56" t="str">
        <f t="shared" si="657"/>
        <v/>
      </c>
      <c r="N3576" s="56" t="str">
        <f t="shared" si="658"/>
        <v/>
      </c>
      <c r="O3576" s="56" t="str">
        <f t="shared" si="664"/>
        <v/>
      </c>
      <c r="P3576" s="56">
        <f>IF(ISERROR(IF($X$5=1,$Y$5,)),"",IF($X$5=1,$Y$5,))</f>
        <v>0</v>
      </c>
      <c r="Q3576" s="56">
        <f>IF(ISERROR(IF($X$6=1,$Y$6,)),"",IF($X$6=1,$Y$6,))</f>
        <v>10000</v>
      </c>
      <c r="R3576" s="56">
        <f>IF(ISERROR(IF($X$7=1,$Y$7,)),"",IF($X$7=1,$Y$7,))</f>
        <v>0</v>
      </c>
      <c r="S3576" s="56">
        <f>IF(ISERROR(IF($X$8=1,$Y$8,)),"",IF($X$8=1,$Y$8,))</f>
        <v>1000</v>
      </c>
      <c r="T3576" s="56">
        <f>IF(ISERROR(IF($X$9=1,$Y$9,)),"",IF($X$9=1,$Y$9,))</f>
        <v>500</v>
      </c>
      <c r="U3576" s="56">
        <f>IF(ISERROR(IF($X$10=1,$Y$10,)),"",IF($X$10=1,$Y$10,))</f>
        <v>500</v>
      </c>
    </row>
    <row r="3577" spans="1:21" x14ac:dyDescent="0.25">
      <c r="A3577" s="75">
        <f t="shared" si="659"/>
        <v>3573</v>
      </c>
      <c r="C3577" s="56" t="s">
        <v>6338</v>
      </c>
      <c r="E3577" s="56">
        <f t="shared" si="660"/>
        <v>3573</v>
      </c>
      <c r="F3577" s="76">
        <f t="shared" si="655"/>
        <v>134</v>
      </c>
      <c r="G3577" s="56" t="str">
        <f t="shared" si="661"/>
        <v/>
      </c>
      <c r="H3577" s="56">
        <f t="shared" si="662"/>
        <v>3573</v>
      </c>
      <c r="I3577" s="56">
        <f>IF(G3577="",0,IF(COUNTIF($G$5:G3577,G3577)=1,0,COUNTIF($G$5:G3577,G3577) )   )</f>
        <v>0</v>
      </c>
      <c r="J3577" s="56" t="str">
        <f t="shared" si="663"/>
        <v/>
      </c>
      <c r="K3577" s="56" t="str">
        <f t="shared" si="654"/>
        <v/>
      </c>
      <c r="L3577" s="56" t="str">
        <f t="shared" si="656"/>
        <v/>
      </c>
      <c r="M3577" s="56" t="str">
        <f t="shared" si="657"/>
        <v/>
      </c>
      <c r="N3577" s="56" t="str">
        <f t="shared" si="658"/>
        <v/>
      </c>
      <c r="O3577" s="56" t="str">
        <f t="shared" si="664"/>
        <v/>
      </c>
      <c r="P3577" s="56">
        <f>IF(ISERROR(IF($X$5=1,$Y$5,)),"",IF($X$5=1,$Y$5,))</f>
        <v>0</v>
      </c>
      <c r="Q3577" s="56">
        <f>IF(ISERROR(IF($X$6=1,$Y$6,)),"",IF($X$6=1,$Y$6,))</f>
        <v>10000</v>
      </c>
      <c r="R3577" s="56">
        <f>IF(ISERROR(IF($X$7=1,$Y$7,)),"",IF($X$7=1,$Y$7,))</f>
        <v>0</v>
      </c>
      <c r="S3577" s="56">
        <f>IF(ISERROR(IF($X$8=1,$Y$8,)),"",IF($X$8=1,$Y$8,))</f>
        <v>1000</v>
      </c>
      <c r="T3577" s="56">
        <f>IF(ISERROR(IF($X$9=1,$Y$9,)),"",IF($X$9=1,$Y$9,))</f>
        <v>500</v>
      </c>
      <c r="U3577" s="56">
        <f>IF(ISERROR(IF($X$10=1,$Y$10,)),"",IF($X$10=1,$Y$10,))</f>
        <v>500</v>
      </c>
    </row>
    <row r="3578" spans="1:21" x14ac:dyDescent="0.25">
      <c r="A3578" s="75">
        <f t="shared" si="659"/>
        <v>3574</v>
      </c>
      <c r="C3578" s="56" t="s">
        <v>6339</v>
      </c>
      <c r="E3578" s="56">
        <f t="shared" si="660"/>
        <v>3574</v>
      </c>
      <c r="F3578" s="76">
        <f t="shared" si="655"/>
        <v>134</v>
      </c>
      <c r="G3578" s="56" t="str">
        <f t="shared" si="661"/>
        <v/>
      </c>
      <c r="H3578" s="56">
        <f t="shared" si="662"/>
        <v>3574</v>
      </c>
      <c r="I3578" s="56">
        <f>IF(G3578="",0,IF(COUNTIF($G$5:G3578,G3578)=1,0,COUNTIF($G$5:G3578,G3578) )   )</f>
        <v>0</v>
      </c>
      <c r="J3578" s="56" t="str">
        <f t="shared" si="663"/>
        <v/>
      </c>
      <c r="K3578" s="56" t="str">
        <f t="shared" si="654"/>
        <v/>
      </c>
      <c r="L3578" s="56" t="str">
        <f t="shared" si="656"/>
        <v/>
      </c>
      <c r="M3578" s="56" t="str">
        <f t="shared" si="657"/>
        <v/>
      </c>
      <c r="N3578" s="56" t="str">
        <f t="shared" si="658"/>
        <v/>
      </c>
      <c r="O3578" s="56" t="str">
        <f t="shared" si="664"/>
        <v/>
      </c>
      <c r="P3578" s="56">
        <f>IF(ISERROR(IF($X$5=1,$Y$5,)),"",IF($X$5=1,$Y$5,))</f>
        <v>0</v>
      </c>
      <c r="Q3578" s="56">
        <f>IF(ISERROR(IF($X$6=1,$Y$6,)),"",IF($X$6=1,$Y$6,))</f>
        <v>10000</v>
      </c>
      <c r="R3578" s="56">
        <f>IF(ISERROR(IF($X$7=1,$Y$7,)),"",IF($X$7=1,$Y$7,))</f>
        <v>0</v>
      </c>
      <c r="S3578" s="56">
        <f>IF(ISERROR(IF($X$8=1,$Y$8,)),"",IF($X$8=1,$Y$8,))</f>
        <v>1000</v>
      </c>
      <c r="T3578" s="56">
        <f>IF(ISERROR(IF($X$9=1,$Y$9,)),"",IF($X$9=1,$Y$9,))</f>
        <v>500</v>
      </c>
      <c r="U3578" s="56">
        <f>IF(ISERROR(IF($X$10=1,$Y$10,)),"",IF($X$10=1,$Y$10,))</f>
        <v>500</v>
      </c>
    </row>
    <row r="3579" spans="1:21" x14ac:dyDescent="0.25">
      <c r="A3579" s="75">
        <f t="shared" si="659"/>
        <v>3575</v>
      </c>
      <c r="C3579" s="56" t="s">
        <v>3020</v>
      </c>
      <c r="E3579" s="56">
        <f t="shared" si="660"/>
        <v>3575</v>
      </c>
      <c r="F3579" s="76">
        <f t="shared" si="655"/>
        <v>134</v>
      </c>
      <c r="G3579" s="56" t="str">
        <f t="shared" si="661"/>
        <v/>
      </c>
      <c r="H3579" s="56">
        <f t="shared" si="662"/>
        <v>3575</v>
      </c>
      <c r="I3579" s="56">
        <f>IF(G3579="",0,IF(COUNTIF($G$5:G3579,G3579)=1,0,COUNTIF($G$5:G3579,G3579) )   )</f>
        <v>0</v>
      </c>
      <c r="J3579" s="56" t="str">
        <f t="shared" si="663"/>
        <v/>
      </c>
      <c r="K3579" s="56" t="str">
        <f t="shared" si="654"/>
        <v/>
      </c>
      <c r="L3579" s="56" t="str">
        <f t="shared" si="656"/>
        <v/>
      </c>
      <c r="M3579" s="56" t="str">
        <f t="shared" si="657"/>
        <v/>
      </c>
      <c r="N3579" s="56" t="str">
        <f t="shared" si="658"/>
        <v/>
      </c>
      <c r="O3579" s="56" t="str">
        <f t="shared" si="664"/>
        <v/>
      </c>
      <c r="P3579" s="56">
        <f>IF(ISERROR(IF($X$5=1,$Y$5,)),"",IF($X$5=1,$Y$5,))</f>
        <v>0</v>
      </c>
      <c r="Q3579" s="56">
        <f>IF(ISERROR(IF($X$6=1,$Y$6,)),"",IF($X$6=1,$Y$6,))</f>
        <v>10000</v>
      </c>
      <c r="R3579" s="56">
        <f>IF(ISERROR(IF($X$7=1,$Y$7,)),"",IF($X$7=1,$Y$7,))</f>
        <v>0</v>
      </c>
      <c r="S3579" s="56">
        <f>IF(ISERROR(IF($X$8=1,$Y$8,)),"",IF($X$8=1,$Y$8,))</f>
        <v>1000</v>
      </c>
      <c r="T3579" s="56">
        <f>IF(ISERROR(IF($X$9=1,$Y$9,)),"",IF($X$9=1,$Y$9,))</f>
        <v>500</v>
      </c>
      <c r="U3579" s="56">
        <f>IF(ISERROR(IF($X$10=1,$Y$10,)),"",IF($X$10=1,$Y$10,))</f>
        <v>500</v>
      </c>
    </row>
    <row r="3580" spans="1:21" x14ac:dyDescent="0.25">
      <c r="A3580" s="75">
        <f t="shared" si="659"/>
        <v>3576</v>
      </c>
      <c r="C3580" s="56" t="s">
        <v>2523</v>
      </c>
      <c r="E3580" s="56">
        <f t="shared" si="660"/>
        <v>3576</v>
      </c>
      <c r="F3580" s="76">
        <f t="shared" si="655"/>
        <v>134</v>
      </c>
      <c r="G3580" s="56" t="str">
        <f t="shared" si="661"/>
        <v/>
      </c>
      <c r="H3580" s="56">
        <f t="shared" si="662"/>
        <v>3576</v>
      </c>
      <c r="I3580" s="56">
        <f>IF(G3580="",0,IF(COUNTIF($G$5:G3580,G3580)=1,0,COUNTIF($G$5:G3580,G3580) )   )</f>
        <v>0</v>
      </c>
      <c r="J3580" s="56" t="str">
        <f t="shared" si="663"/>
        <v/>
      </c>
      <c r="K3580" s="56" t="str">
        <f t="shared" si="654"/>
        <v/>
      </c>
      <c r="L3580" s="56" t="str">
        <f t="shared" si="656"/>
        <v/>
      </c>
      <c r="M3580" s="56" t="str">
        <f t="shared" si="657"/>
        <v/>
      </c>
      <c r="N3580" s="56" t="str">
        <f t="shared" si="658"/>
        <v/>
      </c>
      <c r="O3580" s="56" t="str">
        <f t="shared" si="664"/>
        <v/>
      </c>
      <c r="P3580" s="56">
        <f>IF(ISERROR(IF($X$5=1,$Y$5,)),"",IF($X$5=1,$Y$5,))</f>
        <v>0</v>
      </c>
      <c r="Q3580" s="56">
        <f>IF(ISERROR(IF($X$6=1,$Y$6,)),"",IF($X$6=1,$Y$6,))</f>
        <v>10000</v>
      </c>
      <c r="R3580" s="56">
        <f>IF(ISERROR(IF($X$7=1,$Y$7,)),"",IF($X$7=1,$Y$7,))</f>
        <v>0</v>
      </c>
      <c r="S3580" s="56">
        <f>IF(ISERROR(IF($X$8=1,$Y$8,)),"",IF($X$8=1,$Y$8,))</f>
        <v>1000</v>
      </c>
      <c r="T3580" s="56">
        <f>IF(ISERROR(IF($X$9=1,$Y$9,)),"",IF($X$9=1,$Y$9,))</f>
        <v>500</v>
      </c>
      <c r="U3580" s="56">
        <f>IF(ISERROR(IF($X$10=1,$Y$10,)),"",IF($X$10=1,$Y$10,))</f>
        <v>500</v>
      </c>
    </row>
    <row r="3581" spans="1:21" x14ac:dyDescent="0.25">
      <c r="A3581" s="75">
        <f t="shared" si="659"/>
        <v>3577</v>
      </c>
      <c r="C3581" s="56" t="s">
        <v>6340</v>
      </c>
      <c r="E3581" s="56">
        <f t="shared" si="660"/>
        <v>3577</v>
      </c>
      <c r="F3581" s="76">
        <f t="shared" si="655"/>
        <v>134</v>
      </c>
      <c r="G3581" s="56" t="str">
        <f t="shared" si="661"/>
        <v/>
      </c>
      <c r="H3581" s="56">
        <f t="shared" si="662"/>
        <v>3577</v>
      </c>
      <c r="I3581" s="56">
        <f>IF(G3581="",0,IF(COUNTIF($G$5:G3581,G3581)=1,0,COUNTIF($G$5:G3581,G3581) )   )</f>
        <v>0</v>
      </c>
      <c r="J3581" s="56" t="str">
        <f t="shared" si="663"/>
        <v/>
      </c>
      <c r="K3581" s="56" t="str">
        <f t="shared" si="654"/>
        <v/>
      </c>
      <c r="L3581" s="56" t="str">
        <f t="shared" si="656"/>
        <v/>
      </c>
      <c r="M3581" s="56" t="str">
        <f t="shared" si="657"/>
        <v/>
      </c>
      <c r="N3581" s="56" t="str">
        <f t="shared" si="658"/>
        <v/>
      </c>
      <c r="O3581" s="56" t="str">
        <f t="shared" si="664"/>
        <v/>
      </c>
      <c r="P3581" s="56">
        <f>IF(ISERROR(IF($X$5=1,$Y$5,)),"",IF($X$5=1,$Y$5,))</f>
        <v>0</v>
      </c>
      <c r="Q3581" s="56">
        <f>IF(ISERROR(IF($X$6=1,$Y$6,)),"",IF($X$6=1,$Y$6,))</f>
        <v>10000</v>
      </c>
      <c r="R3581" s="56">
        <f>IF(ISERROR(IF($X$7=1,$Y$7,)),"",IF($X$7=1,$Y$7,))</f>
        <v>0</v>
      </c>
      <c r="S3581" s="56">
        <f>IF(ISERROR(IF($X$8=1,$Y$8,)),"",IF($X$8=1,$Y$8,))</f>
        <v>1000</v>
      </c>
      <c r="T3581" s="56">
        <f>IF(ISERROR(IF($X$9=1,$Y$9,)),"",IF($X$9=1,$Y$9,))</f>
        <v>500</v>
      </c>
      <c r="U3581" s="56">
        <f>IF(ISERROR(IF($X$10=1,$Y$10,)),"",IF($X$10=1,$Y$10,))</f>
        <v>500</v>
      </c>
    </row>
    <row r="3582" spans="1:21" x14ac:dyDescent="0.25">
      <c r="A3582" s="75">
        <f t="shared" si="659"/>
        <v>3578</v>
      </c>
      <c r="C3582" s="56" t="s">
        <v>2525</v>
      </c>
      <c r="E3582" s="56">
        <f t="shared" si="660"/>
        <v>3578</v>
      </c>
      <c r="F3582" s="76">
        <f t="shared" si="655"/>
        <v>134</v>
      </c>
      <c r="G3582" s="56" t="str">
        <f t="shared" si="661"/>
        <v/>
      </c>
      <c r="H3582" s="56">
        <f t="shared" si="662"/>
        <v>3578</v>
      </c>
      <c r="I3582" s="56">
        <f>IF(G3582="",0,IF(COUNTIF($G$5:G3582,G3582)=1,0,COUNTIF($G$5:G3582,G3582) )   )</f>
        <v>0</v>
      </c>
      <c r="J3582" s="56" t="str">
        <f t="shared" si="663"/>
        <v/>
      </c>
      <c r="K3582" s="56" t="str">
        <f t="shared" ref="K3582:K3645" si="665">IF(ISERROR(VLOOKUP(J3582,$F$5:$G$6005,2,)),"",VLOOKUP(J3582,$F$5:$G$6005,2,))</f>
        <v/>
      </c>
      <c r="L3582" s="56" t="str">
        <f t="shared" si="656"/>
        <v/>
      </c>
      <c r="M3582" s="56" t="str">
        <f t="shared" si="657"/>
        <v/>
      </c>
      <c r="N3582" s="56" t="str">
        <f t="shared" si="658"/>
        <v/>
      </c>
      <c r="O3582" s="56" t="str">
        <f t="shared" si="664"/>
        <v/>
      </c>
      <c r="P3582" s="56">
        <f>IF(ISERROR(IF($X$5=1,$Y$5,)),"",IF($X$5=1,$Y$5,))</f>
        <v>0</v>
      </c>
      <c r="Q3582" s="56">
        <f>IF(ISERROR(IF($X$6=1,$Y$6,)),"",IF($X$6=1,$Y$6,))</f>
        <v>10000</v>
      </c>
      <c r="R3582" s="56">
        <f>IF(ISERROR(IF($X$7=1,$Y$7,)),"",IF($X$7=1,$Y$7,))</f>
        <v>0</v>
      </c>
      <c r="S3582" s="56">
        <f>IF(ISERROR(IF($X$8=1,$Y$8,)),"",IF($X$8=1,$Y$8,))</f>
        <v>1000</v>
      </c>
      <c r="T3582" s="56">
        <f>IF(ISERROR(IF($X$9=1,$Y$9,)),"",IF($X$9=1,$Y$9,))</f>
        <v>500</v>
      </c>
      <c r="U3582" s="56">
        <f>IF(ISERROR(IF($X$10=1,$Y$10,)),"",IF($X$10=1,$Y$10,))</f>
        <v>500</v>
      </c>
    </row>
    <row r="3583" spans="1:21" x14ac:dyDescent="0.25">
      <c r="A3583" s="75">
        <f t="shared" si="659"/>
        <v>3579</v>
      </c>
      <c r="C3583" s="56" t="s">
        <v>2526</v>
      </c>
      <c r="E3583" s="56">
        <f t="shared" si="660"/>
        <v>3579</v>
      </c>
      <c r="F3583" s="76">
        <f t="shared" si="655"/>
        <v>134</v>
      </c>
      <c r="G3583" s="56" t="str">
        <f t="shared" si="661"/>
        <v/>
      </c>
      <c r="H3583" s="56">
        <f t="shared" si="662"/>
        <v>3579</v>
      </c>
      <c r="I3583" s="56">
        <f>IF(G3583="",0,IF(COUNTIF($G$5:G3583,G3583)=1,0,COUNTIF($G$5:G3583,G3583) )   )</f>
        <v>0</v>
      </c>
      <c r="J3583" s="56" t="str">
        <f t="shared" si="663"/>
        <v/>
      </c>
      <c r="K3583" s="56" t="str">
        <f t="shared" si="665"/>
        <v/>
      </c>
      <c r="L3583" s="56" t="str">
        <f t="shared" si="656"/>
        <v/>
      </c>
      <c r="M3583" s="56" t="str">
        <f t="shared" si="657"/>
        <v/>
      </c>
      <c r="N3583" s="56" t="str">
        <f t="shared" si="658"/>
        <v/>
      </c>
      <c r="O3583" s="56" t="str">
        <f t="shared" si="664"/>
        <v/>
      </c>
      <c r="P3583" s="56">
        <f>IF(ISERROR(IF($X$5=1,$Y$5,)),"",IF($X$5=1,$Y$5,))</f>
        <v>0</v>
      </c>
      <c r="Q3583" s="56">
        <f>IF(ISERROR(IF($X$6=1,$Y$6,)),"",IF($X$6=1,$Y$6,))</f>
        <v>10000</v>
      </c>
      <c r="R3583" s="56">
        <f>IF(ISERROR(IF($X$7=1,$Y$7,)),"",IF($X$7=1,$Y$7,))</f>
        <v>0</v>
      </c>
      <c r="S3583" s="56">
        <f>IF(ISERROR(IF($X$8=1,$Y$8,)),"",IF($X$8=1,$Y$8,))</f>
        <v>1000</v>
      </c>
      <c r="T3583" s="56">
        <f>IF(ISERROR(IF($X$9=1,$Y$9,)),"",IF($X$9=1,$Y$9,))</f>
        <v>500</v>
      </c>
      <c r="U3583" s="56">
        <f>IF(ISERROR(IF($X$10=1,$Y$10,)),"",IF($X$10=1,$Y$10,))</f>
        <v>500</v>
      </c>
    </row>
    <row r="3584" spans="1:21" x14ac:dyDescent="0.25">
      <c r="A3584" s="75">
        <f t="shared" si="659"/>
        <v>3580</v>
      </c>
      <c r="C3584" s="56" t="s">
        <v>2527</v>
      </c>
      <c r="E3584" s="56">
        <f t="shared" si="660"/>
        <v>3580</v>
      </c>
      <c r="F3584" s="76">
        <f t="shared" si="655"/>
        <v>134</v>
      </c>
      <c r="G3584" s="56" t="str">
        <f t="shared" si="661"/>
        <v/>
      </c>
      <c r="H3584" s="56">
        <f t="shared" si="662"/>
        <v>3580</v>
      </c>
      <c r="I3584" s="56">
        <f>IF(G3584="",0,IF(COUNTIF($G$5:G3584,G3584)=1,0,COUNTIF($G$5:G3584,G3584) )   )</f>
        <v>0</v>
      </c>
      <c r="J3584" s="56" t="str">
        <f t="shared" si="663"/>
        <v/>
      </c>
      <c r="K3584" s="56" t="str">
        <f t="shared" si="665"/>
        <v/>
      </c>
      <c r="L3584" s="56" t="str">
        <f t="shared" si="656"/>
        <v/>
      </c>
      <c r="M3584" s="56" t="str">
        <f t="shared" si="657"/>
        <v/>
      </c>
      <c r="N3584" s="56" t="str">
        <f t="shared" si="658"/>
        <v/>
      </c>
      <c r="O3584" s="56" t="str">
        <f t="shared" si="664"/>
        <v/>
      </c>
      <c r="P3584" s="56">
        <f>IF(ISERROR(IF($X$5=1,$Y$5,)),"",IF($X$5=1,$Y$5,))</f>
        <v>0</v>
      </c>
      <c r="Q3584" s="56">
        <f>IF(ISERROR(IF($X$6=1,$Y$6,)),"",IF($X$6=1,$Y$6,))</f>
        <v>10000</v>
      </c>
      <c r="R3584" s="56">
        <f>IF(ISERROR(IF($X$7=1,$Y$7,)),"",IF($X$7=1,$Y$7,))</f>
        <v>0</v>
      </c>
      <c r="S3584" s="56">
        <f>IF(ISERROR(IF($X$8=1,$Y$8,)),"",IF($X$8=1,$Y$8,))</f>
        <v>1000</v>
      </c>
      <c r="T3584" s="56">
        <f>IF(ISERROR(IF($X$9=1,$Y$9,)),"",IF($X$9=1,$Y$9,))</f>
        <v>500</v>
      </c>
      <c r="U3584" s="56">
        <f>IF(ISERROR(IF($X$10=1,$Y$10,)),"",IF($X$10=1,$Y$10,))</f>
        <v>500</v>
      </c>
    </row>
    <row r="3585" spans="1:21" x14ac:dyDescent="0.25">
      <c r="A3585" s="75">
        <f t="shared" si="659"/>
        <v>3581</v>
      </c>
      <c r="C3585" s="56" t="s">
        <v>6341</v>
      </c>
      <c r="E3585" s="56">
        <f t="shared" si="660"/>
        <v>3581</v>
      </c>
      <c r="F3585" s="76">
        <f t="shared" si="655"/>
        <v>134</v>
      </c>
      <c r="G3585" s="56" t="str">
        <f t="shared" si="661"/>
        <v/>
      </c>
      <c r="H3585" s="56">
        <f t="shared" si="662"/>
        <v>3581</v>
      </c>
      <c r="I3585" s="56">
        <f>IF(G3585="",0,IF(COUNTIF($G$5:G3585,G3585)=1,0,COUNTIF($G$5:G3585,G3585) )   )</f>
        <v>0</v>
      </c>
      <c r="J3585" s="56" t="str">
        <f t="shared" si="663"/>
        <v/>
      </c>
      <c r="K3585" s="56" t="str">
        <f t="shared" si="665"/>
        <v/>
      </c>
      <c r="L3585" s="56" t="str">
        <f t="shared" si="656"/>
        <v/>
      </c>
      <c r="M3585" s="56" t="str">
        <f t="shared" si="657"/>
        <v/>
      </c>
      <c r="N3585" s="56" t="str">
        <f t="shared" si="658"/>
        <v/>
      </c>
      <c r="O3585" s="56" t="str">
        <f t="shared" si="664"/>
        <v/>
      </c>
      <c r="P3585" s="56">
        <f>IF(ISERROR(IF($X$5=1,$Y$5,)),"",IF($X$5=1,$Y$5,))</f>
        <v>0</v>
      </c>
      <c r="Q3585" s="56">
        <f>IF(ISERROR(IF($X$6=1,$Y$6,)),"",IF($X$6=1,$Y$6,))</f>
        <v>10000</v>
      </c>
      <c r="R3585" s="56">
        <f>IF(ISERROR(IF($X$7=1,$Y$7,)),"",IF($X$7=1,$Y$7,))</f>
        <v>0</v>
      </c>
      <c r="S3585" s="56">
        <f>IF(ISERROR(IF($X$8=1,$Y$8,)),"",IF($X$8=1,$Y$8,))</f>
        <v>1000</v>
      </c>
      <c r="T3585" s="56">
        <f>IF(ISERROR(IF($X$9=1,$Y$9,)),"",IF($X$9=1,$Y$9,))</f>
        <v>500</v>
      </c>
      <c r="U3585" s="56">
        <f>IF(ISERROR(IF($X$10=1,$Y$10,)),"",IF($X$10=1,$Y$10,))</f>
        <v>500</v>
      </c>
    </row>
    <row r="3586" spans="1:21" x14ac:dyDescent="0.25">
      <c r="A3586" s="75">
        <f t="shared" si="659"/>
        <v>3582</v>
      </c>
      <c r="C3586" s="56" t="s">
        <v>2529</v>
      </c>
      <c r="E3586" s="56">
        <f t="shared" si="660"/>
        <v>3582</v>
      </c>
      <c r="F3586" s="76">
        <f t="shared" si="655"/>
        <v>134</v>
      </c>
      <c r="G3586" s="56" t="str">
        <f t="shared" si="661"/>
        <v/>
      </c>
      <c r="H3586" s="56">
        <f t="shared" si="662"/>
        <v>3582</v>
      </c>
      <c r="I3586" s="56">
        <f>IF(G3586="",0,IF(COUNTIF($G$5:G3586,G3586)=1,0,COUNTIF($G$5:G3586,G3586) )   )</f>
        <v>0</v>
      </c>
      <c r="J3586" s="56" t="str">
        <f t="shared" si="663"/>
        <v/>
      </c>
      <c r="K3586" s="56" t="str">
        <f t="shared" si="665"/>
        <v/>
      </c>
      <c r="L3586" s="56" t="str">
        <f t="shared" si="656"/>
        <v/>
      </c>
      <c r="M3586" s="56" t="str">
        <f t="shared" si="657"/>
        <v/>
      </c>
      <c r="N3586" s="56" t="str">
        <f t="shared" si="658"/>
        <v/>
      </c>
      <c r="O3586" s="56" t="str">
        <f t="shared" si="664"/>
        <v/>
      </c>
      <c r="P3586" s="56">
        <f>IF(ISERROR(IF($X$5=1,$Y$5,)),"",IF($X$5=1,$Y$5,))</f>
        <v>0</v>
      </c>
      <c r="Q3586" s="56">
        <f>IF(ISERROR(IF($X$6=1,$Y$6,)),"",IF($X$6=1,$Y$6,))</f>
        <v>10000</v>
      </c>
      <c r="R3586" s="56">
        <f>IF(ISERROR(IF($X$7=1,$Y$7,)),"",IF($X$7=1,$Y$7,))</f>
        <v>0</v>
      </c>
      <c r="S3586" s="56">
        <f>IF(ISERROR(IF($X$8=1,$Y$8,)),"",IF($X$8=1,$Y$8,))</f>
        <v>1000</v>
      </c>
      <c r="T3586" s="56">
        <f>IF(ISERROR(IF($X$9=1,$Y$9,)),"",IF($X$9=1,$Y$9,))</f>
        <v>500</v>
      </c>
      <c r="U3586" s="56">
        <f>IF(ISERROR(IF($X$10=1,$Y$10,)),"",IF($X$10=1,$Y$10,))</f>
        <v>500</v>
      </c>
    </row>
    <row r="3587" spans="1:21" x14ac:dyDescent="0.25">
      <c r="A3587" s="75">
        <f t="shared" si="659"/>
        <v>3583</v>
      </c>
      <c r="C3587" s="56" t="s">
        <v>2518</v>
      </c>
      <c r="E3587" s="56">
        <f t="shared" si="660"/>
        <v>3583</v>
      </c>
      <c r="F3587" s="76">
        <f t="shared" si="655"/>
        <v>134</v>
      </c>
      <c r="G3587" s="56" t="str">
        <f t="shared" si="661"/>
        <v/>
      </c>
      <c r="H3587" s="56">
        <f t="shared" si="662"/>
        <v>3583</v>
      </c>
      <c r="I3587" s="56">
        <f>IF(G3587="",0,IF(COUNTIF($G$5:G3587,G3587)=1,0,COUNTIF($G$5:G3587,G3587) )   )</f>
        <v>0</v>
      </c>
      <c r="J3587" s="56" t="str">
        <f t="shared" si="663"/>
        <v/>
      </c>
      <c r="K3587" s="56" t="str">
        <f t="shared" si="665"/>
        <v/>
      </c>
      <c r="L3587" s="56" t="str">
        <f t="shared" si="656"/>
        <v/>
      </c>
      <c r="M3587" s="56" t="str">
        <f t="shared" si="657"/>
        <v/>
      </c>
      <c r="N3587" s="56" t="str">
        <f t="shared" si="658"/>
        <v/>
      </c>
      <c r="O3587" s="56" t="str">
        <f t="shared" si="664"/>
        <v/>
      </c>
      <c r="P3587" s="56">
        <f>IF(ISERROR(IF($X$5=1,$Y$5,)),"",IF($X$5=1,$Y$5,))</f>
        <v>0</v>
      </c>
      <c r="Q3587" s="56">
        <f>IF(ISERROR(IF($X$6=1,$Y$6,)),"",IF($X$6=1,$Y$6,))</f>
        <v>10000</v>
      </c>
      <c r="R3587" s="56">
        <f>IF(ISERROR(IF($X$7=1,$Y$7,)),"",IF($X$7=1,$Y$7,))</f>
        <v>0</v>
      </c>
      <c r="S3587" s="56">
        <f>IF(ISERROR(IF($X$8=1,$Y$8,)),"",IF($X$8=1,$Y$8,))</f>
        <v>1000</v>
      </c>
      <c r="T3587" s="56">
        <f>IF(ISERROR(IF($X$9=1,$Y$9,)),"",IF($X$9=1,$Y$9,))</f>
        <v>500</v>
      </c>
      <c r="U3587" s="56">
        <f>IF(ISERROR(IF($X$10=1,$Y$10,)),"",IF($X$10=1,$Y$10,))</f>
        <v>500</v>
      </c>
    </row>
    <row r="3588" spans="1:21" x14ac:dyDescent="0.25">
      <c r="A3588" s="75">
        <f t="shared" si="659"/>
        <v>3584</v>
      </c>
      <c r="D3588" s="56" t="s">
        <v>6342</v>
      </c>
      <c r="E3588" s="56">
        <f t="shared" si="660"/>
        <v>3584</v>
      </c>
      <c r="F3588" s="76">
        <f t="shared" si="655"/>
        <v>134</v>
      </c>
      <c r="G3588" s="56" t="str">
        <f t="shared" si="661"/>
        <v>stationExper6</v>
      </c>
      <c r="H3588" s="56">
        <f t="shared" si="662"/>
        <v>3584</v>
      </c>
      <c r="I3588" s="56">
        <f>IF(G3588="",0,IF(COUNTIF($G$5:G3588,G3588)=1,0,COUNTIF($G$5:G3588,G3588) )   )</f>
        <v>0</v>
      </c>
      <c r="J3588" s="56" t="str">
        <f t="shared" si="663"/>
        <v/>
      </c>
      <c r="K3588" s="56" t="str">
        <f t="shared" si="665"/>
        <v/>
      </c>
      <c r="L3588" s="56" t="str">
        <f t="shared" si="656"/>
        <v/>
      </c>
      <c r="M3588" s="56" t="str">
        <f t="shared" si="657"/>
        <v/>
      </c>
      <c r="N3588" s="56" t="str">
        <f t="shared" si="658"/>
        <v/>
      </c>
      <c r="O3588" s="56" t="str">
        <f t="shared" si="664"/>
        <v/>
      </c>
      <c r="P3588" s="56">
        <f>IF(ISERROR(IF($X$5=1,$Y$5,)),"",IF($X$5=1,$Y$5,))</f>
        <v>0</v>
      </c>
      <c r="Q3588" s="56">
        <f>IF(ISERROR(IF($X$6=1,$Y$6,)),"",IF($X$6=1,$Y$6,))</f>
        <v>10000</v>
      </c>
      <c r="R3588" s="56">
        <f>IF(ISERROR(IF($X$7=1,$Y$7,)),"",IF($X$7=1,$Y$7,))</f>
        <v>0</v>
      </c>
      <c r="S3588" s="56">
        <f>IF(ISERROR(IF($X$8=1,$Y$8,)),"",IF($X$8=1,$Y$8,))</f>
        <v>1000</v>
      </c>
      <c r="T3588" s="56">
        <f>IF(ISERROR(IF($X$9=1,$Y$9,)),"",IF($X$9=1,$Y$9,))</f>
        <v>500</v>
      </c>
      <c r="U3588" s="56">
        <f>IF(ISERROR(IF($X$10=1,$Y$10,)),"",IF($X$10=1,$Y$10,))</f>
        <v>500</v>
      </c>
    </row>
    <row r="3589" spans="1:21" x14ac:dyDescent="0.25">
      <c r="A3589" s="75">
        <f t="shared" si="659"/>
        <v>3585</v>
      </c>
      <c r="D3589" s="56" t="s">
        <v>6343</v>
      </c>
      <c r="E3589" s="56">
        <f t="shared" si="660"/>
        <v>3585</v>
      </c>
      <c r="F3589" s="76">
        <f t="shared" ref="F3589:F3652" si="666">IF(A3587=0,0,IF(ISBLANK(G3589),"",IF(LEFT(G3589,4)="newn",F3588+1,IF(LEFT(G3589,4)="node",F3588+1,F3588))))</f>
        <v>134</v>
      </c>
      <c r="G3589" s="56" t="str">
        <f t="shared" si="661"/>
        <v>StnSciExperiment6</v>
      </c>
      <c r="H3589" s="56">
        <f t="shared" si="662"/>
        <v>3585</v>
      </c>
      <c r="I3589" s="56">
        <f>IF(G3589="",0,IF(COUNTIF($G$5:G3589,G3589)=1,0,COUNTIF($G$5:G3589,G3589) )   )</f>
        <v>0</v>
      </c>
      <c r="J3589" s="56" t="str">
        <f t="shared" si="663"/>
        <v/>
      </c>
      <c r="K3589" s="56" t="str">
        <f t="shared" si="665"/>
        <v/>
      </c>
      <c r="L3589" s="56" t="str">
        <f t="shared" ref="L3589:L3652" si="667">IF(ISERROR(VLOOKUP(K3589,$AB$14:$AD$197,3,)),"",VLOOKUP(K3589,$AB$14:$AD$197,3,))</f>
        <v/>
      </c>
      <c r="M3589" s="56" t="str">
        <f t="shared" ref="M3589:M3652" si="668">IF(ISERROR(HLOOKUP(J3589,$AG$5:$XH$6,2,)),"",HLOOKUP(J3589,$AG$5:$XH$6,2,))</f>
        <v/>
      </c>
      <c r="N3589" s="56" t="str">
        <f t="shared" ref="N3589:N3652" si="669">IF(ISERROR(VLOOKUP(K3589,$AB$14:$AD$197,2,)),"",VLOOKUP(K3589,$AB$14:$AD$197,2,))</f>
        <v/>
      </c>
      <c r="O3589" s="56" t="str">
        <f t="shared" si="664"/>
        <v/>
      </c>
      <c r="P3589" s="56">
        <f>IF(ISERROR(IF($X$5=1,$Y$5,)),"",IF($X$5=1,$Y$5,))</f>
        <v>0</v>
      </c>
      <c r="Q3589" s="56">
        <f>IF(ISERROR(IF($X$6=1,$Y$6,)),"",IF($X$6=1,$Y$6,))</f>
        <v>10000</v>
      </c>
      <c r="R3589" s="56">
        <f>IF(ISERROR(IF($X$7=1,$Y$7,)),"",IF($X$7=1,$Y$7,))</f>
        <v>0</v>
      </c>
      <c r="S3589" s="56">
        <f>IF(ISERROR(IF($X$8=1,$Y$8,)),"",IF($X$8=1,$Y$8,))</f>
        <v>1000</v>
      </c>
      <c r="T3589" s="56">
        <f>IF(ISERROR(IF($X$9=1,$Y$9,)),"",IF($X$9=1,$Y$9,))</f>
        <v>500</v>
      </c>
      <c r="U3589" s="56">
        <f>IF(ISERROR(IF($X$10=1,$Y$10,)),"",IF($X$10=1,$Y$10,))</f>
        <v>500</v>
      </c>
    </row>
    <row r="3590" spans="1:21" x14ac:dyDescent="0.25">
      <c r="A3590" s="75">
        <f t="shared" ref="A3590:A3653" si="670">IF(A3589=0,0,IF(B3589="}",IF(B3590="NODE",A3589+1,0),A3589+1))</f>
        <v>3586</v>
      </c>
      <c r="C3590" s="56" t="s">
        <v>2532</v>
      </c>
      <c r="E3590" s="56">
        <f t="shared" ref="E3590:E3653" si="671">A3590</f>
        <v>3586</v>
      </c>
      <c r="F3590" s="76">
        <f t="shared" si="666"/>
        <v>134</v>
      </c>
      <c r="G3590" s="56" t="str">
        <f t="shared" ref="G3590:G3653" si="672">IF(ISBLANK(D3590),IF(LEFT(C3590,8)="name = n",MID(C3590,8,100),""),MID(D3590,8,100))</f>
        <v/>
      </c>
      <c r="H3590" s="56">
        <f t="shared" ref="H3590:H3653" si="673">E3590</f>
        <v>3586</v>
      </c>
      <c r="I3590" s="56">
        <f>IF(G3590="",0,IF(COUNTIF($G$5:G3590,G3590)=1,0,COUNTIF($G$5:G3590,G3590) )   )</f>
        <v>0</v>
      </c>
      <c r="J3590" s="56" t="str">
        <f t="shared" ref="J3590:J3653" si="674">IF(J3589=anodes,"",IF(J3589="","",J3589+1))</f>
        <v/>
      </c>
      <c r="K3590" s="56" t="str">
        <f t="shared" si="665"/>
        <v/>
      </c>
      <c r="L3590" s="56" t="str">
        <f t="shared" si="667"/>
        <v/>
      </c>
      <c r="M3590" s="56" t="str">
        <f t="shared" si="668"/>
        <v/>
      </c>
      <c r="N3590" s="56" t="str">
        <f t="shared" si="669"/>
        <v/>
      </c>
      <c r="O3590" s="56" t="str">
        <f t="shared" ref="O3590:O3653" si="675">IF(ISERROR(0.1*N3590+0.9*(M3590/L3590)*($N$3+SUM(P3590:U3590))*(N3590/$N$3)),N3590,0.1*N3590+0.9*(M3590/L3590)*($N$3+SUM(P3590:U3590))*(N3590/$N$3))</f>
        <v/>
      </c>
      <c r="P3590" s="56">
        <f>IF(ISERROR(IF($X$5=1,$Y$5,)),"",IF($X$5=1,$Y$5,))</f>
        <v>0</v>
      </c>
      <c r="Q3590" s="56">
        <f>IF(ISERROR(IF($X$6=1,$Y$6,)),"",IF($X$6=1,$Y$6,))</f>
        <v>10000</v>
      </c>
      <c r="R3590" s="56">
        <f>IF(ISERROR(IF($X$7=1,$Y$7,)),"",IF($X$7=1,$Y$7,))</f>
        <v>0</v>
      </c>
      <c r="S3590" s="56">
        <f>IF(ISERROR(IF($X$8=1,$Y$8,)),"",IF($X$8=1,$Y$8,))</f>
        <v>1000</v>
      </c>
      <c r="T3590" s="56">
        <f>IF(ISERROR(IF($X$9=1,$Y$9,)),"",IF($X$9=1,$Y$9,))</f>
        <v>500</v>
      </c>
      <c r="U3590" s="56">
        <f>IF(ISERROR(IF($X$10=1,$Y$10,)),"",IF($X$10=1,$Y$10,))</f>
        <v>500</v>
      </c>
    </row>
    <row r="3591" spans="1:21" x14ac:dyDescent="0.25">
      <c r="A3591" s="75">
        <f t="shared" si="670"/>
        <v>3587</v>
      </c>
      <c r="B3591" s="56" t="s">
        <v>2532</v>
      </c>
      <c r="E3591" s="56">
        <f t="shared" si="671"/>
        <v>3587</v>
      </c>
      <c r="F3591" s="76">
        <f t="shared" si="666"/>
        <v>134</v>
      </c>
      <c r="G3591" s="56" t="str">
        <f t="shared" si="672"/>
        <v/>
      </c>
      <c r="H3591" s="56">
        <f t="shared" si="673"/>
        <v>3587</v>
      </c>
      <c r="I3591" s="56">
        <f>IF(G3591="",0,IF(COUNTIF($G$5:G3591,G3591)=1,0,COUNTIF($G$5:G3591,G3591) )   )</f>
        <v>0</v>
      </c>
      <c r="J3591" s="56" t="str">
        <f t="shared" si="674"/>
        <v/>
      </c>
      <c r="K3591" s="56" t="str">
        <f t="shared" si="665"/>
        <v/>
      </c>
      <c r="L3591" s="56" t="str">
        <f t="shared" si="667"/>
        <v/>
      </c>
      <c r="M3591" s="56" t="str">
        <f t="shared" si="668"/>
        <v/>
      </c>
      <c r="N3591" s="56" t="str">
        <f t="shared" si="669"/>
        <v/>
      </c>
      <c r="O3591" s="56" t="str">
        <f t="shared" si="675"/>
        <v/>
      </c>
      <c r="P3591" s="56">
        <f>IF(ISERROR(IF($X$5=1,$Y$5,)),"",IF($X$5=1,$Y$5,))</f>
        <v>0</v>
      </c>
      <c r="Q3591" s="56">
        <f>IF(ISERROR(IF($X$6=1,$Y$6,)),"",IF($X$6=1,$Y$6,))</f>
        <v>10000</v>
      </c>
      <c r="R3591" s="56">
        <f>IF(ISERROR(IF($X$7=1,$Y$7,)),"",IF($X$7=1,$Y$7,))</f>
        <v>0</v>
      </c>
      <c r="S3591" s="56">
        <f>IF(ISERROR(IF($X$8=1,$Y$8,)),"",IF($X$8=1,$Y$8,))</f>
        <v>1000</v>
      </c>
      <c r="T3591" s="56">
        <f>IF(ISERROR(IF($X$9=1,$Y$9,)),"",IF($X$9=1,$Y$9,))</f>
        <v>500</v>
      </c>
      <c r="U3591" s="56">
        <f>IF(ISERROR(IF($X$10=1,$Y$10,)),"",IF($X$10=1,$Y$10,))</f>
        <v>500</v>
      </c>
    </row>
    <row r="3592" spans="1:21" x14ac:dyDescent="0.25">
      <c r="A3592" s="75">
        <f t="shared" si="670"/>
        <v>3588</v>
      </c>
      <c r="B3592" s="56" t="s">
        <v>2517</v>
      </c>
      <c r="E3592" s="56">
        <f t="shared" si="671"/>
        <v>3588</v>
      </c>
      <c r="F3592" s="76">
        <f t="shared" si="666"/>
        <v>134</v>
      </c>
      <c r="G3592" s="56" t="str">
        <f t="shared" si="672"/>
        <v/>
      </c>
      <c r="H3592" s="56">
        <f t="shared" si="673"/>
        <v>3588</v>
      </c>
      <c r="I3592" s="56">
        <f>IF(G3592="",0,IF(COUNTIF($G$5:G3592,G3592)=1,0,COUNTIF($G$5:G3592,G3592) )   )</f>
        <v>0</v>
      </c>
      <c r="J3592" s="56" t="str">
        <f t="shared" si="674"/>
        <v/>
      </c>
      <c r="K3592" s="56" t="str">
        <f t="shared" si="665"/>
        <v/>
      </c>
      <c r="L3592" s="56" t="str">
        <f t="shared" si="667"/>
        <v/>
      </c>
      <c r="M3592" s="56" t="str">
        <f t="shared" si="668"/>
        <v/>
      </c>
      <c r="N3592" s="56" t="str">
        <f t="shared" si="669"/>
        <v/>
      </c>
      <c r="O3592" s="56" t="str">
        <f t="shared" si="675"/>
        <v/>
      </c>
      <c r="P3592" s="56">
        <f>IF(ISERROR(IF($X$5=1,$Y$5,)),"",IF($X$5=1,$Y$5,))</f>
        <v>0</v>
      </c>
      <c r="Q3592" s="56">
        <f>IF(ISERROR(IF($X$6=1,$Y$6,)),"",IF($X$6=1,$Y$6,))</f>
        <v>10000</v>
      </c>
      <c r="R3592" s="56">
        <f>IF(ISERROR(IF($X$7=1,$Y$7,)),"",IF($X$7=1,$Y$7,))</f>
        <v>0</v>
      </c>
      <c r="S3592" s="56">
        <f>IF(ISERROR(IF($X$8=1,$Y$8,)),"",IF($X$8=1,$Y$8,))</f>
        <v>1000</v>
      </c>
      <c r="T3592" s="56">
        <f>IF(ISERROR(IF($X$9=1,$Y$9,)),"",IF($X$9=1,$Y$9,))</f>
        <v>500</v>
      </c>
      <c r="U3592" s="56">
        <f>IF(ISERROR(IF($X$10=1,$Y$10,)),"",IF($X$10=1,$Y$10,))</f>
        <v>500</v>
      </c>
    </row>
    <row r="3593" spans="1:21" x14ac:dyDescent="0.25">
      <c r="A3593" s="75">
        <f t="shared" si="670"/>
        <v>3589</v>
      </c>
      <c r="B3593" s="56" t="s">
        <v>2518</v>
      </c>
      <c r="E3593" s="56">
        <f t="shared" si="671"/>
        <v>3589</v>
      </c>
      <c r="F3593" s="76">
        <f t="shared" si="666"/>
        <v>134</v>
      </c>
      <c r="G3593" s="56" t="str">
        <f t="shared" si="672"/>
        <v/>
      </c>
      <c r="H3593" s="56">
        <f t="shared" si="673"/>
        <v>3589</v>
      </c>
      <c r="I3593" s="56">
        <f>IF(G3593="",0,IF(COUNTIF($G$5:G3593,G3593)=1,0,COUNTIF($G$5:G3593,G3593) )   )</f>
        <v>0</v>
      </c>
      <c r="J3593" s="56" t="str">
        <f t="shared" si="674"/>
        <v/>
      </c>
      <c r="K3593" s="56" t="str">
        <f t="shared" si="665"/>
        <v/>
      </c>
      <c r="L3593" s="56" t="str">
        <f t="shared" si="667"/>
        <v/>
      </c>
      <c r="M3593" s="56" t="str">
        <f t="shared" si="668"/>
        <v/>
      </c>
      <c r="N3593" s="56" t="str">
        <f t="shared" si="669"/>
        <v/>
      </c>
      <c r="O3593" s="56" t="str">
        <f t="shared" si="675"/>
        <v/>
      </c>
      <c r="P3593" s="56">
        <f>IF(ISERROR(IF($X$5=1,$Y$5,)),"",IF($X$5=1,$Y$5,))</f>
        <v>0</v>
      </c>
      <c r="Q3593" s="56">
        <f>IF(ISERROR(IF($X$6=1,$Y$6,)),"",IF($X$6=1,$Y$6,))</f>
        <v>10000</v>
      </c>
      <c r="R3593" s="56">
        <f>IF(ISERROR(IF($X$7=1,$Y$7,)),"",IF($X$7=1,$Y$7,))</f>
        <v>0</v>
      </c>
      <c r="S3593" s="56">
        <f>IF(ISERROR(IF($X$8=1,$Y$8,)),"",IF($X$8=1,$Y$8,))</f>
        <v>1000</v>
      </c>
      <c r="T3593" s="56">
        <f>IF(ISERROR(IF($X$9=1,$Y$9,)),"",IF($X$9=1,$Y$9,))</f>
        <v>500</v>
      </c>
      <c r="U3593" s="56">
        <f>IF(ISERROR(IF($X$10=1,$Y$10,)),"",IF($X$10=1,$Y$10,))</f>
        <v>500</v>
      </c>
    </row>
    <row r="3594" spans="1:21" x14ac:dyDescent="0.25">
      <c r="A3594" s="75">
        <f t="shared" si="670"/>
        <v>3590</v>
      </c>
      <c r="C3594" s="56" t="s">
        <v>3598</v>
      </c>
      <c r="E3594" s="56">
        <f t="shared" si="671"/>
        <v>3590</v>
      </c>
      <c r="F3594" s="76">
        <f t="shared" si="666"/>
        <v>135</v>
      </c>
      <c r="G3594" s="56" t="str">
        <f t="shared" si="672"/>
        <v>node8_nanolathing</v>
      </c>
      <c r="H3594" s="56">
        <f t="shared" si="673"/>
        <v>3590</v>
      </c>
      <c r="I3594" s="56">
        <f>IF(G3594="",0,IF(COUNTIF($G$5:G3594,G3594)=1,0,COUNTIF($G$5:G3594,G3594) )   )</f>
        <v>0</v>
      </c>
      <c r="J3594" s="56" t="str">
        <f t="shared" si="674"/>
        <v/>
      </c>
      <c r="K3594" s="56" t="str">
        <f t="shared" si="665"/>
        <v/>
      </c>
      <c r="L3594" s="56" t="str">
        <f t="shared" si="667"/>
        <v/>
      </c>
      <c r="M3594" s="56" t="str">
        <f t="shared" si="668"/>
        <v/>
      </c>
      <c r="N3594" s="56" t="str">
        <f t="shared" si="669"/>
        <v/>
      </c>
      <c r="O3594" s="56" t="str">
        <f t="shared" si="675"/>
        <v/>
      </c>
      <c r="P3594" s="56">
        <f>IF(ISERROR(IF($X$5=1,$Y$5,)),"",IF($X$5=1,$Y$5,))</f>
        <v>0</v>
      </c>
      <c r="Q3594" s="56">
        <f>IF(ISERROR(IF($X$6=1,$Y$6,)),"",IF($X$6=1,$Y$6,))</f>
        <v>10000</v>
      </c>
      <c r="R3594" s="56">
        <f>IF(ISERROR(IF($X$7=1,$Y$7,)),"",IF($X$7=1,$Y$7,))</f>
        <v>0</v>
      </c>
      <c r="S3594" s="56">
        <f>IF(ISERROR(IF($X$8=1,$Y$8,)),"",IF($X$8=1,$Y$8,))</f>
        <v>1000</v>
      </c>
      <c r="T3594" s="56">
        <f>IF(ISERROR(IF($X$9=1,$Y$9,)),"",IF($X$9=1,$Y$9,))</f>
        <v>500</v>
      </c>
      <c r="U3594" s="56">
        <f>IF(ISERROR(IF($X$10=1,$Y$10,)),"",IF($X$10=1,$Y$10,))</f>
        <v>500</v>
      </c>
    </row>
    <row r="3595" spans="1:21" x14ac:dyDescent="0.25">
      <c r="A3595" s="75">
        <f t="shared" si="670"/>
        <v>3591</v>
      </c>
      <c r="C3595" s="56" t="s">
        <v>3599</v>
      </c>
      <c r="E3595" s="56">
        <f t="shared" si="671"/>
        <v>3591</v>
      </c>
      <c r="F3595" s="76">
        <f t="shared" si="666"/>
        <v>135</v>
      </c>
      <c r="G3595" s="56" t="str">
        <f t="shared" si="672"/>
        <v/>
      </c>
      <c r="H3595" s="56">
        <f t="shared" si="673"/>
        <v>3591</v>
      </c>
      <c r="I3595" s="56">
        <f>IF(G3595="",0,IF(COUNTIF($G$5:G3595,G3595)=1,0,COUNTIF($G$5:G3595,G3595) )   )</f>
        <v>0</v>
      </c>
      <c r="J3595" s="56" t="str">
        <f t="shared" si="674"/>
        <v/>
      </c>
      <c r="K3595" s="56" t="str">
        <f t="shared" si="665"/>
        <v/>
      </c>
      <c r="L3595" s="56" t="str">
        <f t="shared" si="667"/>
        <v/>
      </c>
      <c r="M3595" s="56" t="str">
        <f t="shared" si="668"/>
        <v/>
      </c>
      <c r="N3595" s="56" t="str">
        <f t="shared" si="669"/>
        <v/>
      </c>
      <c r="O3595" s="56" t="str">
        <f t="shared" si="675"/>
        <v/>
      </c>
      <c r="P3595" s="56">
        <f>IF(ISERROR(IF($X$5=1,$Y$5,)),"",IF($X$5=1,$Y$5,))</f>
        <v>0</v>
      </c>
      <c r="Q3595" s="56">
        <f>IF(ISERROR(IF($X$6=1,$Y$6,)),"",IF($X$6=1,$Y$6,))</f>
        <v>10000</v>
      </c>
      <c r="R3595" s="56">
        <f>IF(ISERROR(IF($X$7=1,$Y$7,)),"",IF($X$7=1,$Y$7,))</f>
        <v>0</v>
      </c>
      <c r="S3595" s="56">
        <f>IF(ISERROR(IF($X$8=1,$Y$8,)),"",IF($X$8=1,$Y$8,))</f>
        <v>1000</v>
      </c>
      <c r="T3595" s="56">
        <f>IF(ISERROR(IF($X$9=1,$Y$9,)),"",IF($X$9=1,$Y$9,))</f>
        <v>500</v>
      </c>
      <c r="U3595" s="56">
        <f>IF(ISERROR(IF($X$10=1,$Y$10,)),"",IF($X$10=1,$Y$10,))</f>
        <v>500</v>
      </c>
    </row>
    <row r="3596" spans="1:21" x14ac:dyDescent="0.25">
      <c r="A3596" s="75">
        <f t="shared" si="670"/>
        <v>3592</v>
      </c>
      <c r="C3596" s="56" t="s">
        <v>3600</v>
      </c>
      <c r="E3596" s="56">
        <f t="shared" si="671"/>
        <v>3592</v>
      </c>
      <c r="F3596" s="76">
        <f t="shared" si="666"/>
        <v>135</v>
      </c>
      <c r="G3596" s="56" t="str">
        <f t="shared" si="672"/>
        <v/>
      </c>
      <c r="H3596" s="56">
        <f t="shared" si="673"/>
        <v>3592</v>
      </c>
      <c r="I3596" s="56">
        <f>IF(G3596="",0,IF(COUNTIF($G$5:G3596,G3596)=1,0,COUNTIF($G$5:G3596,G3596) )   )</f>
        <v>0</v>
      </c>
      <c r="J3596" s="56" t="str">
        <f t="shared" si="674"/>
        <v/>
      </c>
      <c r="K3596" s="56" t="str">
        <f t="shared" si="665"/>
        <v/>
      </c>
      <c r="L3596" s="56" t="str">
        <f t="shared" si="667"/>
        <v/>
      </c>
      <c r="M3596" s="56" t="str">
        <f t="shared" si="668"/>
        <v/>
      </c>
      <c r="N3596" s="56" t="str">
        <f t="shared" si="669"/>
        <v/>
      </c>
      <c r="O3596" s="56" t="str">
        <f t="shared" si="675"/>
        <v/>
      </c>
      <c r="P3596" s="56">
        <f>IF(ISERROR(IF($X$5=1,$Y$5,)),"",IF($X$5=1,$Y$5,))</f>
        <v>0</v>
      </c>
      <c r="Q3596" s="56">
        <f>IF(ISERROR(IF($X$6=1,$Y$6,)),"",IF($X$6=1,$Y$6,))</f>
        <v>10000</v>
      </c>
      <c r="R3596" s="56">
        <f>IF(ISERROR(IF($X$7=1,$Y$7,)),"",IF($X$7=1,$Y$7,))</f>
        <v>0</v>
      </c>
      <c r="S3596" s="56">
        <f>IF(ISERROR(IF($X$8=1,$Y$8,)),"",IF($X$8=1,$Y$8,))</f>
        <v>1000</v>
      </c>
      <c r="T3596" s="56">
        <f>IF(ISERROR(IF($X$9=1,$Y$9,)),"",IF($X$9=1,$Y$9,))</f>
        <v>500</v>
      </c>
      <c r="U3596" s="56">
        <f>IF(ISERROR(IF($X$10=1,$Y$10,)),"",IF($X$10=1,$Y$10,))</f>
        <v>500</v>
      </c>
    </row>
    <row r="3597" spans="1:21" x14ac:dyDescent="0.25">
      <c r="A3597" s="75">
        <f t="shared" si="670"/>
        <v>3593</v>
      </c>
      <c r="C3597" s="56" t="s">
        <v>3601</v>
      </c>
      <c r="E3597" s="56">
        <f t="shared" si="671"/>
        <v>3593</v>
      </c>
      <c r="F3597" s="76">
        <f t="shared" si="666"/>
        <v>135</v>
      </c>
      <c r="G3597" s="56" t="str">
        <f t="shared" si="672"/>
        <v/>
      </c>
      <c r="H3597" s="56">
        <f t="shared" si="673"/>
        <v>3593</v>
      </c>
      <c r="I3597" s="56">
        <f>IF(G3597="",0,IF(COUNTIF($G$5:G3597,G3597)=1,0,COUNTIF($G$5:G3597,G3597) )   )</f>
        <v>0</v>
      </c>
      <c r="J3597" s="56" t="str">
        <f t="shared" si="674"/>
        <v/>
      </c>
      <c r="K3597" s="56" t="str">
        <f t="shared" si="665"/>
        <v/>
      </c>
      <c r="L3597" s="56" t="str">
        <f t="shared" si="667"/>
        <v/>
      </c>
      <c r="M3597" s="56" t="str">
        <f t="shared" si="668"/>
        <v/>
      </c>
      <c r="N3597" s="56" t="str">
        <f t="shared" si="669"/>
        <v/>
      </c>
      <c r="O3597" s="56" t="str">
        <f t="shared" si="675"/>
        <v/>
      </c>
      <c r="P3597" s="56">
        <f>IF(ISERROR(IF($X$5=1,$Y$5,)),"",IF($X$5=1,$Y$5,))</f>
        <v>0</v>
      </c>
      <c r="Q3597" s="56">
        <f>IF(ISERROR(IF($X$6=1,$Y$6,)),"",IF($X$6=1,$Y$6,))</f>
        <v>10000</v>
      </c>
      <c r="R3597" s="56">
        <f>IF(ISERROR(IF($X$7=1,$Y$7,)),"",IF($X$7=1,$Y$7,))</f>
        <v>0</v>
      </c>
      <c r="S3597" s="56">
        <f>IF(ISERROR(IF($X$8=1,$Y$8,)),"",IF($X$8=1,$Y$8,))</f>
        <v>1000</v>
      </c>
      <c r="T3597" s="56">
        <f>IF(ISERROR(IF($X$9=1,$Y$9,)),"",IF($X$9=1,$Y$9,))</f>
        <v>500</v>
      </c>
      <c r="U3597" s="56">
        <f>IF(ISERROR(IF($X$10=1,$Y$10,)),"",IF($X$10=1,$Y$10,))</f>
        <v>500</v>
      </c>
    </row>
    <row r="3598" spans="1:21" x14ac:dyDescent="0.25">
      <c r="A3598" s="75">
        <f t="shared" si="670"/>
        <v>3594</v>
      </c>
      <c r="C3598" s="56" t="s">
        <v>3312</v>
      </c>
      <c r="E3598" s="56">
        <f t="shared" si="671"/>
        <v>3594</v>
      </c>
      <c r="F3598" s="76">
        <f t="shared" si="666"/>
        <v>135</v>
      </c>
      <c r="G3598" s="56" t="str">
        <f t="shared" si="672"/>
        <v/>
      </c>
      <c r="H3598" s="56">
        <f t="shared" si="673"/>
        <v>3594</v>
      </c>
      <c r="I3598" s="56">
        <f>IF(G3598="",0,IF(COUNTIF($G$5:G3598,G3598)=1,0,COUNTIF($G$5:G3598,G3598) )   )</f>
        <v>0</v>
      </c>
      <c r="J3598" s="56" t="str">
        <f t="shared" si="674"/>
        <v/>
      </c>
      <c r="K3598" s="56" t="str">
        <f t="shared" si="665"/>
        <v/>
      </c>
      <c r="L3598" s="56" t="str">
        <f t="shared" si="667"/>
        <v/>
      </c>
      <c r="M3598" s="56" t="str">
        <f t="shared" si="668"/>
        <v/>
      </c>
      <c r="N3598" s="56" t="str">
        <f t="shared" si="669"/>
        <v/>
      </c>
      <c r="O3598" s="56" t="str">
        <f t="shared" si="675"/>
        <v/>
      </c>
      <c r="P3598" s="56">
        <f>IF(ISERROR(IF($X$5=1,$Y$5,)),"",IF($X$5=1,$Y$5,))</f>
        <v>0</v>
      </c>
      <c r="Q3598" s="56">
        <f>IF(ISERROR(IF($X$6=1,$Y$6,)),"",IF($X$6=1,$Y$6,))</f>
        <v>10000</v>
      </c>
      <c r="R3598" s="56">
        <f>IF(ISERROR(IF($X$7=1,$Y$7,)),"",IF($X$7=1,$Y$7,))</f>
        <v>0</v>
      </c>
      <c r="S3598" s="56">
        <f>IF(ISERROR(IF($X$8=1,$Y$8,)),"",IF($X$8=1,$Y$8,))</f>
        <v>1000</v>
      </c>
      <c r="T3598" s="56">
        <f>IF(ISERROR(IF($X$9=1,$Y$9,)),"",IF($X$9=1,$Y$9,))</f>
        <v>500</v>
      </c>
      <c r="U3598" s="56">
        <f>IF(ISERROR(IF($X$10=1,$Y$10,)),"",IF($X$10=1,$Y$10,))</f>
        <v>500</v>
      </c>
    </row>
    <row r="3599" spans="1:21" x14ac:dyDescent="0.25">
      <c r="A3599" s="75">
        <f t="shared" si="670"/>
        <v>3595</v>
      </c>
      <c r="C3599" s="56" t="s">
        <v>6344</v>
      </c>
      <c r="E3599" s="56">
        <f t="shared" si="671"/>
        <v>3595</v>
      </c>
      <c r="F3599" s="76">
        <f t="shared" si="666"/>
        <v>135</v>
      </c>
      <c r="G3599" s="56" t="str">
        <f t="shared" si="672"/>
        <v/>
      </c>
      <c r="H3599" s="56">
        <f t="shared" si="673"/>
        <v>3595</v>
      </c>
      <c r="I3599" s="56">
        <f>IF(G3599="",0,IF(COUNTIF($G$5:G3599,G3599)=1,0,COUNTIF($G$5:G3599,G3599) )   )</f>
        <v>0</v>
      </c>
      <c r="J3599" s="56" t="str">
        <f t="shared" si="674"/>
        <v/>
      </c>
      <c r="K3599" s="56" t="str">
        <f t="shared" si="665"/>
        <v/>
      </c>
      <c r="L3599" s="56" t="str">
        <f t="shared" si="667"/>
        <v/>
      </c>
      <c r="M3599" s="56" t="str">
        <f t="shared" si="668"/>
        <v/>
      </c>
      <c r="N3599" s="56" t="str">
        <f t="shared" si="669"/>
        <v/>
      </c>
      <c r="O3599" s="56" t="str">
        <f t="shared" si="675"/>
        <v/>
      </c>
      <c r="P3599" s="56">
        <f>IF(ISERROR(IF($X$5=1,$Y$5,)),"",IF($X$5=1,$Y$5,))</f>
        <v>0</v>
      </c>
      <c r="Q3599" s="56">
        <f>IF(ISERROR(IF($X$6=1,$Y$6,)),"",IF($X$6=1,$Y$6,))</f>
        <v>10000</v>
      </c>
      <c r="R3599" s="56">
        <f>IF(ISERROR(IF($X$7=1,$Y$7,)),"",IF($X$7=1,$Y$7,))</f>
        <v>0</v>
      </c>
      <c r="S3599" s="56">
        <f>IF(ISERROR(IF($X$8=1,$Y$8,)),"",IF($X$8=1,$Y$8,))</f>
        <v>1000</v>
      </c>
      <c r="T3599" s="56">
        <f>IF(ISERROR(IF($X$9=1,$Y$9,)),"",IF($X$9=1,$Y$9,))</f>
        <v>500</v>
      </c>
      <c r="U3599" s="56">
        <f>IF(ISERROR(IF($X$10=1,$Y$10,)),"",IF($X$10=1,$Y$10,))</f>
        <v>500</v>
      </c>
    </row>
    <row r="3600" spans="1:21" x14ac:dyDescent="0.25">
      <c r="A3600" s="75">
        <f t="shared" si="670"/>
        <v>3596</v>
      </c>
      <c r="C3600" s="56" t="s">
        <v>3603</v>
      </c>
      <c r="E3600" s="56">
        <f t="shared" si="671"/>
        <v>3596</v>
      </c>
      <c r="F3600" s="76">
        <f t="shared" si="666"/>
        <v>135</v>
      </c>
      <c r="G3600" s="56" t="str">
        <f t="shared" si="672"/>
        <v/>
      </c>
      <c r="H3600" s="56">
        <f t="shared" si="673"/>
        <v>3596</v>
      </c>
      <c r="I3600" s="56">
        <f>IF(G3600="",0,IF(COUNTIF($G$5:G3600,G3600)=1,0,COUNTIF($G$5:G3600,G3600) )   )</f>
        <v>0</v>
      </c>
      <c r="J3600" s="56" t="str">
        <f t="shared" si="674"/>
        <v/>
      </c>
      <c r="K3600" s="56" t="str">
        <f t="shared" si="665"/>
        <v/>
      </c>
      <c r="L3600" s="56" t="str">
        <f t="shared" si="667"/>
        <v/>
      </c>
      <c r="M3600" s="56" t="str">
        <f t="shared" si="668"/>
        <v/>
      </c>
      <c r="N3600" s="56" t="str">
        <f t="shared" si="669"/>
        <v/>
      </c>
      <c r="O3600" s="56" t="str">
        <f t="shared" si="675"/>
        <v/>
      </c>
      <c r="P3600" s="56">
        <f>IF(ISERROR(IF($X$5=1,$Y$5,)),"",IF($X$5=1,$Y$5,))</f>
        <v>0</v>
      </c>
      <c r="Q3600" s="56">
        <f>IF(ISERROR(IF($X$6=1,$Y$6,)),"",IF($X$6=1,$Y$6,))</f>
        <v>10000</v>
      </c>
      <c r="R3600" s="56">
        <f>IF(ISERROR(IF($X$7=1,$Y$7,)),"",IF($X$7=1,$Y$7,))</f>
        <v>0</v>
      </c>
      <c r="S3600" s="56">
        <f>IF(ISERROR(IF($X$8=1,$Y$8,)),"",IF($X$8=1,$Y$8,))</f>
        <v>1000</v>
      </c>
      <c r="T3600" s="56">
        <f>IF(ISERROR(IF($X$9=1,$Y$9,)),"",IF($X$9=1,$Y$9,))</f>
        <v>500</v>
      </c>
      <c r="U3600" s="56">
        <f>IF(ISERROR(IF($X$10=1,$Y$10,)),"",IF($X$10=1,$Y$10,))</f>
        <v>500</v>
      </c>
    </row>
    <row r="3601" spans="1:21" x14ac:dyDescent="0.25">
      <c r="A3601" s="75">
        <f t="shared" si="670"/>
        <v>3597</v>
      </c>
      <c r="C3601" s="56" t="s">
        <v>2526</v>
      </c>
      <c r="E3601" s="56">
        <f t="shared" si="671"/>
        <v>3597</v>
      </c>
      <c r="F3601" s="76">
        <f t="shared" si="666"/>
        <v>135</v>
      </c>
      <c r="G3601" s="56" t="str">
        <f t="shared" si="672"/>
        <v/>
      </c>
      <c r="H3601" s="56">
        <f t="shared" si="673"/>
        <v>3597</v>
      </c>
      <c r="I3601" s="56">
        <f>IF(G3601="",0,IF(COUNTIF($G$5:G3601,G3601)=1,0,COUNTIF($G$5:G3601,G3601) )   )</f>
        <v>0</v>
      </c>
      <c r="J3601" s="56" t="str">
        <f t="shared" si="674"/>
        <v/>
      </c>
      <c r="K3601" s="56" t="str">
        <f t="shared" si="665"/>
        <v/>
      </c>
      <c r="L3601" s="56" t="str">
        <f t="shared" si="667"/>
        <v/>
      </c>
      <c r="M3601" s="56" t="str">
        <f t="shared" si="668"/>
        <v/>
      </c>
      <c r="N3601" s="56" t="str">
        <f t="shared" si="669"/>
        <v/>
      </c>
      <c r="O3601" s="56" t="str">
        <f t="shared" si="675"/>
        <v/>
      </c>
      <c r="P3601" s="56">
        <f>IF(ISERROR(IF($X$5=1,$Y$5,)),"",IF($X$5=1,$Y$5,))</f>
        <v>0</v>
      </c>
      <c r="Q3601" s="56">
        <f>IF(ISERROR(IF($X$6=1,$Y$6,)),"",IF($X$6=1,$Y$6,))</f>
        <v>10000</v>
      </c>
      <c r="R3601" s="56">
        <f>IF(ISERROR(IF($X$7=1,$Y$7,)),"",IF($X$7=1,$Y$7,))</f>
        <v>0</v>
      </c>
      <c r="S3601" s="56">
        <f>IF(ISERROR(IF($X$8=1,$Y$8,)),"",IF($X$8=1,$Y$8,))</f>
        <v>1000</v>
      </c>
      <c r="T3601" s="56">
        <f>IF(ISERROR(IF($X$9=1,$Y$9,)),"",IF($X$9=1,$Y$9,))</f>
        <v>500</v>
      </c>
      <c r="U3601" s="56">
        <f>IF(ISERROR(IF($X$10=1,$Y$10,)),"",IF($X$10=1,$Y$10,))</f>
        <v>500</v>
      </c>
    </row>
    <row r="3602" spans="1:21" x14ac:dyDescent="0.25">
      <c r="A3602" s="75">
        <f t="shared" si="670"/>
        <v>3598</v>
      </c>
      <c r="C3602" s="56" t="s">
        <v>2527</v>
      </c>
      <c r="E3602" s="56">
        <f t="shared" si="671"/>
        <v>3598</v>
      </c>
      <c r="F3602" s="76">
        <f t="shared" si="666"/>
        <v>135</v>
      </c>
      <c r="G3602" s="56" t="str">
        <f t="shared" si="672"/>
        <v/>
      </c>
      <c r="H3602" s="56">
        <f t="shared" si="673"/>
        <v>3598</v>
      </c>
      <c r="I3602" s="56">
        <f>IF(G3602="",0,IF(COUNTIF($G$5:G3602,G3602)=1,0,COUNTIF($G$5:G3602,G3602) )   )</f>
        <v>0</v>
      </c>
      <c r="J3602" s="56" t="str">
        <f t="shared" si="674"/>
        <v/>
      </c>
      <c r="K3602" s="56" t="str">
        <f t="shared" si="665"/>
        <v/>
      </c>
      <c r="L3602" s="56" t="str">
        <f t="shared" si="667"/>
        <v/>
      </c>
      <c r="M3602" s="56" t="str">
        <f t="shared" si="668"/>
        <v/>
      </c>
      <c r="N3602" s="56" t="str">
        <f t="shared" si="669"/>
        <v/>
      </c>
      <c r="O3602" s="56" t="str">
        <f t="shared" si="675"/>
        <v/>
      </c>
      <c r="P3602" s="56">
        <f>IF(ISERROR(IF($X$5=1,$Y$5,)),"",IF($X$5=1,$Y$5,))</f>
        <v>0</v>
      </c>
      <c r="Q3602" s="56">
        <f>IF(ISERROR(IF($X$6=1,$Y$6,)),"",IF($X$6=1,$Y$6,))</f>
        <v>10000</v>
      </c>
      <c r="R3602" s="56">
        <f>IF(ISERROR(IF($X$7=1,$Y$7,)),"",IF($X$7=1,$Y$7,))</f>
        <v>0</v>
      </c>
      <c r="S3602" s="56">
        <f>IF(ISERROR(IF($X$8=1,$Y$8,)),"",IF($X$8=1,$Y$8,))</f>
        <v>1000</v>
      </c>
      <c r="T3602" s="56">
        <f>IF(ISERROR(IF($X$9=1,$Y$9,)),"",IF($X$9=1,$Y$9,))</f>
        <v>500</v>
      </c>
      <c r="U3602" s="56">
        <f>IF(ISERROR(IF($X$10=1,$Y$10,)),"",IF($X$10=1,$Y$10,))</f>
        <v>500</v>
      </c>
    </row>
    <row r="3603" spans="1:21" x14ac:dyDescent="0.25">
      <c r="A3603" s="75">
        <f t="shared" si="670"/>
        <v>3599</v>
      </c>
      <c r="C3603" s="56" t="s">
        <v>3604</v>
      </c>
      <c r="E3603" s="56">
        <f t="shared" si="671"/>
        <v>3599</v>
      </c>
      <c r="F3603" s="76">
        <f t="shared" si="666"/>
        <v>135</v>
      </c>
      <c r="G3603" s="56" t="str">
        <f t="shared" si="672"/>
        <v/>
      </c>
      <c r="H3603" s="56">
        <f t="shared" si="673"/>
        <v>3599</v>
      </c>
      <c r="I3603" s="56">
        <f>IF(G3603="",0,IF(COUNTIF($G$5:G3603,G3603)=1,0,COUNTIF($G$5:G3603,G3603) )   )</f>
        <v>0</v>
      </c>
      <c r="J3603" s="56" t="str">
        <f t="shared" si="674"/>
        <v/>
      </c>
      <c r="K3603" s="56" t="str">
        <f t="shared" si="665"/>
        <v/>
      </c>
      <c r="L3603" s="56" t="str">
        <f t="shared" si="667"/>
        <v/>
      </c>
      <c r="M3603" s="56" t="str">
        <f t="shared" si="668"/>
        <v/>
      </c>
      <c r="N3603" s="56" t="str">
        <f t="shared" si="669"/>
        <v/>
      </c>
      <c r="O3603" s="56" t="str">
        <f t="shared" si="675"/>
        <v/>
      </c>
      <c r="P3603" s="56">
        <f>IF(ISERROR(IF($X$5=1,$Y$5,)),"",IF($X$5=1,$Y$5,))</f>
        <v>0</v>
      </c>
      <c r="Q3603" s="56">
        <f>IF(ISERROR(IF($X$6=1,$Y$6,)),"",IF($X$6=1,$Y$6,))</f>
        <v>10000</v>
      </c>
      <c r="R3603" s="56">
        <f>IF(ISERROR(IF($X$7=1,$Y$7,)),"",IF($X$7=1,$Y$7,))</f>
        <v>0</v>
      </c>
      <c r="S3603" s="56">
        <f>IF(ISERROR(IF($X$8=1,$Y$8,)),"",IF($X$8=1,$Y$8,))</f>
        <v>1000</v>
      </c>
      <c r="T3603" s="56">
        <f>IF(ISERROR(IF($X$9=1,$Y$9,)),"",IF($X$9=1,$Y$9,))</f>
        <v>500</v>
      </c>
      <c r="U3603" s="56">
        <f>IF(ISERROR(IF($X$10=1,$Y$10,)),"",IF($X$10=1,$Y$10,))</f>
        <v>500</v>
      </c>
    </row>
    <row r="3604" spans="1:21" x14ac:dyDescent="0.25">
      <c r="A3604" s="75">
        <f t="shared" si="670"/>
        <v>3600</v>
      </c>
      <c r="C3604" s="56" t="s">
        <v>2529</v>
      </c>
      <c r="E3604" s="56">
        <f t="shared" si="671"/>
        <v>3600</v>
      </c>
      <c r="F3604" s="76">
        <f t="shared" si="666"/>
        <v>135</v>
      </c>
      <c r="G3604" s="56" t="str">
        <f t="shared" si="672"/>
        <v/>
      </c>
      <c r="H3604" s="56">
        <f t="shared" si="673"/>
        <v>3600</v>
      </c>
      <c r="I3604" s="56">
        <f>IF(G3604="",0,IF(COUNTIF($G$5:G3604,G3604)=1,0,COUNTIF($G$5:G3604,G3604) )   )</f>
        <v>0</v>
      </c>
      <c r="J3604" s="56" t="str">
        <f t="shared" si="674"/>
        <v/>
      </c>
      <c r="K3604" s="56" t="str">
        <f t="shared" si="665"/>
        <v/>
      </c>
      <c r="L3604" s="56" t="str">
        <f t="shared" si="667"/>
        <v/>
      </c>
      <c r="M3604" s="56" t="str">
        <f t="shared" si="668"/>
        <v/>
      </c>
      <c r="N3604" s="56" t="str">
        <f t="shared" si="669"/>
        <v/>
      </c>
      <c r="O3604" s="56" t="str">
        <f t="shared" si="675"/>
        <v/>
      </c>
      <c r="P3604" s="56">
        <f>IF(ISERROR(IF($X$5=1,$Y$5,)),"",IF($X$5=1,$Y$5,))</f>
        <v>0</v>
      </c>
      <c r="Q3604" s="56">
        <f>IF(ISERROR(IF($X$6=1,$Y$6,)),"",IF($X$6=1,$Y$6,))</f>
        <v>10000</v>
      </c>
      <c r="R3604" s="56">
        <f>IF(ISERROR(IF($X$7=1,$Y$7,)),"",IF($X$7=1,$Y$7,))</f>
        <v>0</v>
      </c>
      <c r="S3604" s="56">
        <f>IF(ISERROR(IF($X$8=1,$Y$8,)),"",IF($X$8=1,$Y$8,))</f>
        <v>1000</v>
      </c>
      <c r="T3604" s="56">
        <f>IF(ISERROR(IF($X$9=1,$Y$9,)),"",IF($X$9=1,$Y$9,))</f>
        <v>500</v>
      </c>
      <c r="U3604" s="56">
        <f>IF(ISERROR(IF($X$10=1,$Y$10,)),"",IF($X$10=1,$Y$10,))</f>
        <v>500</v>
      </c>
    </row>
    <row r="3605" spans="1:21" x14ac:dyDescent="0.25">
      <c r="A3605" s="75">
        <f t="shared" si="670"/>
        <v>3601</v>
      </c>
      <c r="C3605" s="56" t="s">
        <v>2518</v>
      </c>
      <c r="E3605" s="56">
        <f t="shared" si="671"/>
        <v>3601</v>
      </c>
      <c r="F3605" s="76">
        <f t="shared" si="666"/>
        <v>135</v>
      </c>
      <c r="G3605" s="56" t="str">
        <f t="shared" si="672"/>
        <v/>
      </c>
      <c r="H3605" s="56">
        <f t="shared" si="673"/>
        <v>3601</v>
      </c>
      <c r="I3605" s="56">
        <f>IF(G3605="",0,IF(COUNTIF($G$5:G3605,G3605)=1,0,COUNTIF($G$5:G3605,G3605) )   )</f>
        <v>0</v>
      </c>
      <c r="J3605" s="56" t="str">
        <f t="shared" si="674"/>
        <v/>
      </c>
      <c r="K3605" s="56" t="str">
        <f t="shared" si="665"/>
        <v/>
      </c>
      <c r="L3605" s="56" t="str">
        <f t="shared" si="667"/>
        <v/>
      </c>
      <c r="M3605" s="56" t="str">
        <f t="shared" si="668"/>
        <v/>
      </c>
      <c r="N3605" s="56" t="str">
        <f t="shared" si="669"/>
        <v/>
      </c>
      <c r="O3605" s="56" t="str">
        <f t="shared" si="675"/>
        <v/>
      </c>
      <c r="P3605" s="56">
        <f>IF(ISERROR(IF($X$5=1,$Y$5,)),"",IF($X$5=1,$Y$5,))</f>
        <v>0</v>
      </c>
      <c r="Q3605" s="56">
        <f>IF(ISERROR(IF($X$6=1,$Y$6,)),"",IF($X$6=1,$Y$6,))</f>
        <v>10000</v>
      </c>
      <c r="R3605" s="56">
        <f>IF(ISERROR(IF($X$7=1,$Y$7,)),"",IF($X$7=1,$Y$7,))</f>
        <v>0</v>
      </c>
      <c r="S3605" s="56">
        <f>IF(ISERROR(IF($X$8=1,$Y$8,)),"",IF($X$8=1,$Y$8,))</f>
        <v>1000</v>
      </c>
      <c r="T3605" s="56">
        <f>IF(ISERROR(IF($X$9=1,$Y$9,)),"",IF($X$9=1,$Y$9,))</f>
        <v>500</v>
      </c>
      <c r="U3605" s="56">
        <f>IF(ISERROR(IF($X$10=1,$Y$10,)),"",IF($X$10=1,$Y$10,))</f>
        <v>500</v>
      </c>
    </row>
    <row r="3606" spans="1:21" x14ac:dyDescent="0.25">
      <c r="A3606" s="75">
        <f t="shared" si="670"/>
        <v>3602</v>
      </c>
      <c r="D3606" s="56" t="s">
        <v>5216</v>
      </c>
      <c r="E3606" s="56">
        <f t="shared" si="671"/>
        <v>3602</v>
      </c>
      <c r="F3606" s="76">
        <f t="shared" si="666"/>
        <v>135</v>
      </c>
      <c r="G3606" s="56" t="str">
        <f t="shared" si="672"/>
        <v>NP.zmisc.Heavierstrut</v>
      </c>
      <c r="H3606" s="56">
        <f t="shared" si="673"/>
        <v>3602</v>
      </c>
      <c r="I3606" s="56">
        <f>IF(G3606="",0,IF(COUNTIF($G$5:G3606,G3606)=1,0,COUNTIF($G$5:G3606,G3606) )   )</f>
        <v>0</v>
      </c>
      <c r="J3606" s="56" t="str">
        <f t="shared" si="674"/>
        <v/>
      </c>
      <c r="K3606" s="56" t="str">
        <f t="shared" si="665"/>
        <v/>
      </c>
      <c r="L3606" s="56" t="str">
        <f t="shared" si="667"/>
        <v/>
      </c>
      <c r="M3606" s="56" t="str">
        <f t="shared" si="668"/>
        <v/>
      </c>
      <c r="N3606" s="56" t="str">
        <f t="shared" si="669"/>
        <v/>
      </c>
      <c r="O3606" s="56" t="str">
        <f t="shared" si="675"/>
        <v/>
      </c>
      <c r="P3606" s="56">
        <f>IF(ISERROR(IF($X$5=1,$Y$5,)),"",IF($X$5=1,$Y$5,))</f>
        <v>0</v>
      </c>
      <c r="Q3606" s="56">
        <f>IF(ISERROR(IF($X$6=1,$Y$6,)),"",IF($X$6=1,$Y$6,))</f>
        <v>10000</v>
      </c>
      <c r="R3606" s="56">
        <f>IF(ISERROR(IF($X$7=1,$Y$7,)),"",IF($X$7=1,$Y$7,))</f>
        <v>0</v>
      </c>
      <c r="S3606" s="56">
        <f>IF(ISERROR(IF($X$8=1,$Y$8,)),"",IF($X$8=1,$Y$8,))</f>
        <v>1000</v>
      </c>
      <c r="T3606" s="56">
        <f>IF(ISERROR(IF($X$9=1,$Y$9,)),"",IF($X$9=1,$Y$9,))</f>
        <v>500</v>
      </c>
      <c r="U3606" s="56">
        <f>IF(ISERROR(IF($X$10=1,$Y$10,)),"",IF($X$10=1,$Y$10,))</f>
        <v>500</v>
      </c>
    </row>
    <row r="3607" spans="1:21" x14ac:dyDescent="0.25">
      <c r="A3607" s="75">
        <f t="shared" si="670"/>
        <v>3603</v>
      </c>
      <c r="D3607" s="56" t="s">
        <v>5214</v>
      </c>
      <c r="E3607" s="56">
        <f t="shared" si="671"/>
        <v>3603</v>
      </c>
      <c r="F3607" s="76">
        <f t="shared" si="666"/>
        <v>135</v>
      </c>
      <c r="G3607" s="56" t="str">
        <f t="shared" si="672"/>
        <v>strutConnectorHeavy</v>
      </c>
      <c r="H3607" s="56">
        <f t="shared" si="673"/>
        <v>3603</v>
      </c>
      <c r="I3607" s="56">
        <f>IF(G3607="",0,IF(COUNTIF($G$5:G3607,G3607)=1,0,COUNTIF($G$5:G3607,G3607) )   )</f>
        <v>0</v>
      </c>
      <c r="J3607" s="56" t="str">
        <f t="shared" si="674"/>
        <v/>
      </c>
      <c r="K3607" s="56" t="str">
        <f t="shared" si="665"/>
        <v/>
      </c>
      <c r="L3607" s="56" t="str">
        <f t="shared" si="667"/>
        <v/>
      </c>
      <c r="M3607" s="56" t="str">
        <f t="shared" si="668"/>
        <v/>
      </c>
      <c r="N3607" s="56" t="str">
        <f t="shared" si="669"/>
        <v/>
      </c>
      <c r="O3607" s="56" t="str">
        <f t="shared" si="675"/>
        <v/>
      </c>
      <c r="P3607" s="56">
        <f>IF(ISERROR(IF($X$5=1,$Y$5,)),"",IF($X$5=1,$Y$5,))</f>
        <v>0</v>
      </c>
      <c r="Q3607" s="56">
        <f>IF(ISERROR(IF($X$6=1,$Y$6,)),"",IF($X$6=1,$Y$6,))</f>
        <v>10000</v>
      </c>
      <c r="R3607" s="56">
        <f>IF(ISERROR(IF($X$7=1,$Y$7,)),"",IF($X$7=1,$Y$7,))</f>
        <v>0</v>
      </c>
      <c r="S3607" s="56">
        <f>IF(ISERROR(IF($X$8=1,$Y$8,)),"",IF($X$8=1,$Y$8,))</f>
        <v>1000</v>
      </c>
      <c r="T3607" s="56">
        <f>IF(ISERROR(IF($X$9=1,$Y$9,)),"",IF($X$9=1,$Y$9,))</f>
        <v>500</v>
      </c>
      <c r="U3607" s="56">
        <f>IF(ISERROR(IF($X$10=1,$Y$10,)),"",IF($X$10=1,$Y$10,))</f>
        <v>500</v>
      </c>
    </row>
    <row r="3608" spans="1:21" x14ac:dyDescent="0.25">
      <c r="A3608" s="75">
        <f t="shared" si="670"/>
        <v>3604</v>
      </c>
      <c r="D3608" s="56" t="s">
        <v>5215</v>
      </c>
      <c r="E3608" s="56">
        <f t="shared" si="671"/>
        <v>3604</v>
      </c>
      <c r="F3608" s="76">
        <f t="shared" si="666"/>
        <v>135</v>
      </c>
      <c r="G3608" s="56" t="str">
        <f t="shared" si="672"/>
        <v>strutConnectorMedium</v>
      </c>
      <c r="H3608" s="56">
        <f t="shared" si="673"/>
        <v>3604</v>
      </c>
      <c r="I3608" s="56">
        <f>IF(G3608="",0,IF(COUNTIF($G$5:G3608,G3608)=1,0,COUNTIF($G$5:G3608,G3608) )   )</f>
        <v>0</v>
      </c>
      <c r="J3608" s="56" t="str">
        <f t="shared" si="674"/>
        <v/>
      </c>
      <c r="K3608" s="56" t="str">
        <f t="shared" si="665"/>
        <v/>
      </c>
      <c r="L3608" s="56" t="str">
        <f t="shared" si="667"/>
        <v/>
      </c>
      <c r="M3608" s="56" t="str">
        <f t="shared" si="668"/>
        <v/>
      </c>
      <c r="N3608" s="56" t="str">
        <f t="shared" si="669"/>
        <v/>
      </c>
      <c r="O3608" s="56" t="str">
        <f t="shared" si="675"/>
        <v/>
      </c>
      <c r="P3608" s="56">
        <f>IF(ISERROR(IF($X$5=1,$Y$5,)),"",IF($X$5=1,$Y$5,))</f>
        <v>0</v>
      </c>
      <c r="Q3608" s="56">
        <f>IF(ISERROR(IF($X$6=1,$Y$6,)),"",IF($X$6=1,$Y$6,))</f>
        <v>10000</v>
      </c>
      <c r="R3608" s="56">
        <f>IF(ISERROR(IF($X$7=1,$Y$7,)),"",IF($X$7=1,$Y$7,))</f>
        <v>0</v>
      </c>
      <c r="S3608" s="56">
        <f>IF(ISERROR(IF($X$8=1,$Y$8,)),"",IF($X$8=1,$Y$8,))</f>
        <v>1000</v>
      </c>
      <c r="T3608" s="56">
        <f>IF(ISERROR(IF($X$9=1,$Y$9,)),"",IF($X$9=1,$Y$9,))</f>
        <v>500</v>
      </c>
      <c r="U3608" s="56">
        <f>IF(ISERROR(IF($X$10=1,$Y$10,)),"",IF($X$10=1,$Y$10,))</f>
        <v>500</v>
      </c>
    </row>
    <row r="3609" spans="1:21" x14ac:dyDescent="0.25">
      <c r="A3609" s="75">
        <f t="shared" si="670"/>
        <v>3605</v>
      </c>
      <c r="D3609" s="56" t="s">
        <v>5217</v>
      </c>
      <c r="E3609" s="56">
        <f t="shared" si="671"/>
        <v>3605</v>
      </c>
      <c r="F3609" s="76">
        <f t="shared" si="666"/>
        <v>135</v>
      </c>
      <c r="G3609" s="56" t="str">
        <f t="shared" si="672"/>
        <v>stretchyTank4m</v>
      </c>
      <c r="H3609" s="56">
        <f t="shared" si="673"/>
        <v>3605</v>
      </c>
      <c r="I3609" s="56">
        <f>IF(G3609="",0,IF(COUNTIF($G$5:G3609,G3609)=1,0,COUNTIF($G$5:G3609,G3609) )   )</f>
        <v>0</v>
      </c>
      <c r="J3609" s="56" t="str">
        <f t="shared" si="674"/>
        <v/>
      </c>
      <c r="K3609" s="56" t="str">
        <f t="shared" si="665"/>
        <v/>
      </c>
      <c r="L3609" s="56" t="str">
        <f t="shared" si="667"/>
        <v/>
      </c>
      <c r="M3609" s="56" t="str">
        <f t="shared" si="668"/>
        <v/>
      </c>
      <c r="N3609" s="56" t="str">
        <f t="shared" si="669"/>
        <v/>
      </c>
      <c r="O3609" s="56" t="str">
        <f t="shared" si="675"/>
        <v/>
      </c>
      <c r="P3609" s="56">
        <f>IF(ISERROR(IF($X$5=1,$Y$5,)),"",IF($X$5=1,$Y$5,))</f>
        <v>0</v>
      </c>
      <c r="Q3609" s="56">
        <f>IF(ISERROR(IF($X$6=1,$Y$6,)),"",IF($X$6=1,$Y$6,))</f>
        <v>10000</v>
      </c>
      <c r="R3609" s="56">
        <f>IF(ISERROR(IF($X$7=1,$Y$7,)),"",IF($X$7=1,$Y$7,))</f>
        <v>0</v>
      </c>
      <c r="S3609" s="56">
        <f>IF(ISERROR(IF($X$8=1,$Y$8,)),"",IF($X$8=1,$Y$8,))</f>
        <v>1000</v>
      </c>
      <c r="T3609" s="56">
        <f>IF(ISERROR(IF($X$9=1,$Y$9,)),"",IF($X$9=1,$Y$9,))</f>
        <v>500</v>
      </c>
      <c r="U3609" s="56">
        <f>IF(ISERROR(IF($X$10=1,$Y$10,)),"",IF($X$10=1,$Y$10,))</f>
        <v>500</v>
      </c>
    </row>
    <row r="3610" spans="1:21" x14ac:dyDescent="0.25">
      <c r="A3610" s="75">
        <f t="shared" si="670"/>
        <v>3606</v>
      </c>
      <c r="D3610" s="56" t="s">
        <v>5218</v>
      </c>
      <c r="E3610" s="56">
        <f t="shared" si="671"/>
        <v>3606</v>
      </c>
      <c r="F3610" s="76">
        <f t="shared" si="666"/>
        <v>135</v>
      </c>
      <c r="G3610" s="56" t="str">
        <f t="shared" si="672"/>
        <v>stretchyTankSuper</v>
      </c>
      <c r="H3610" s="56">
        <f t="shared" si="673"/>
        <v>3606</v>
      </c>
      <c r="I3610" s="56">
        <f>IF(G3610="",0,IF(COUNTIF($G$5:G3610,G3610)=1,0,COUNTIF($G$5:G3610,G3610) )   )</f>
        <v>0</v>
      </c>
      <c r="J3610" s="56" t="str">
        <f t="shared" si="674"/>
        <v/>
      </c>
      <c r="K3610" s="56" t="str">
        <f t="shared" si="665"/>
        <v/>
      </c>
      <c r="L3610" s="56" t="str">
        <f t="shared" si="667"/>
        <v/>
      </c>
      <c r="M3610" s="56" t="str">
        <f t="shared" si="668"/>
        <v/>
      </c>
      <c r="N3610" s="56" t="str">
        <f t="shared" si="669"/>
        <v/>
      </c>
      <c r="O3610" s="56" t="str">
        <f t="shared" si="675"/>
        <v/>
      </c>
      <c r="P3610" s="56">
        <f>IF(ISERROR(IF($X$5=1,$Y$5,)),"",IF($X$5=1,$Y$5,))</f>
        <v>0</v>
      </c>
      <c r="Q3610" s="56">
        <f>IF(ISERROR(IF($X$6=1,$Y$6,)),"",IF($X$6=1,$Y$6,))</f>
        <v>10000</v>
      </c>
      <c r="R3610" s="56">
        <f>IF(ISERROR(IF($X$7=1,$Y$7,)),"",IF($X$7=1,$Y$7,))</f>
        <v>0</v>
      </c>
      <c r="S3610" s="56">
        <f>IF(ISERROR(IF($X$8=1,$Y$8,)),"",IF($X$8=1,$Y$8,))</f>
        <v>1000</v>
      </c>
      <c r="T3610" s="56">
        <f>IF(ISERROR(IF($X$9=1,$Y$9,)),"",IF($X$9=1,$Y$9,))</f>
        <v>500</v>
      </c>
      <c r="U3610" s="56">
        <f>IF(ISERROR(IF($X$10=1,$Y$10,)),"",IF($X$10=1,$Y$10,))</f>
        <v>500</v>
      </c>
    </row>
    <row r="3611" spans="1:21" x14ac:dyDescent="0.25">
      <c r="A3611" s="75">
        <f t="shared" si="670"/>
        <v>3607</v>
      </c>
      <c r="C3611" s="56" t="s">
        <v>2532</v>
      </c>
      <c r="E3611" s="56">
        <f t="shared" si="671"/>
        <v>3607</v>
      </c>
      <c r="F3611" s="76">
        <f t="shared" si="666"/>
        <v>135</v>
      </c>
      <c r="G3611" s="56" t="str">
        <f t="shared" si="672"/>
        <v/>
      </c>
      <c r="H3611" s="56">
        <f t="shared" si="673"/>
        <v>3607</v>
      </c>
      <c r="I3611" s="56">
        <f>IF(G3611="",0,IF(COUNTIF($G$5:G3611,G3611)=1,0,COUNTIF($G$5:G3611,G3611) )   )</f>
        <v>0</v>
      </c>
      <c r="J3611" s="56" t="str">
        <f t="shared" si="674"/>
        <v/>
      </c>
      <c r="K3611" s="56" t="str">
        <f t="shared" si="665"/>
        <v/>
      </c>
      <c r="L3611" s="56" t="str">
        <f t="shared" si="667"/>
        <v/>
      </c>
      <c r="M3611" s="56" t="str">
        <f t="shared" si="668"/>
        <v/>
      </c>
      <c r="N3611" s="56" t="str">
        <f t="shared" si="669"/>
        <v/>
      </c>
      <c r="O3611" s="56" t="str">
        <f t="shared" si="675"/>
        <v/>
      </c>
      <c r="P3611" s="56">
        <f>IF(ISERROR(IF($X$5=1,$Y$5,)),"",IF($X$5=1,$Y$5,))</f>
        <v>0</v>
      </c>
      <c r="Q3611" s="56">
        <f>IF(ISERROR(IF($X$6=1,$Y$6,)),"",IF($X$6=1,$Y$6,))</f>
        <v>10000</v>
      </c>
      <c r="R3611" s="56">
        <f>IF(ISERROR(IF($X$7=1,$Y$7,)),"",IF($X$7=1,$Y$7,))</f>
        <v>0</v>
      </c>
      <c r="S3611" s="56">
        <f>IF(ISERROR(IF($X$8=1,$Y$8,)),"",IF($X$8=1,$Y$8,))</f>
        <v>1000</v>
      </c>
      <c r="T3611" s="56">
        <f>IF(ISERROR(IF($X$9=1,$Y$9,)),"",IF($X$9=1,$Y$9,))</f>
        <v>500</v>
      </c>
      <c r="U3611" s="56">
        <f>IF(ISERROR(IF($X$10=1,$Y$10,)),"",IF($X$10=1,$Y$10,))</f>
        <v>500</v>
      </c>
    </row>
    <row r="3612" spans="1:21" x14ac:dyDescent="0.25">
      <c r="A3612" s="75">
        <f t="shared" si="670"/>
        <v>3608</v>
      </c>
      <c r="B3612" s="56" t="s">
        <v>2532</v>
      </c>
      <c r="E3612" s="56">
        <f t="shared" si="671"/>
        <v>3608</v>
      </c>
      <c r="F3612" s="76">
        <f t="shared" si="666"/>
        <v>135</v>
      </c>
      <c r="G3612" s="56" t="str">
        <f t="shared" si="672"/>
        <v/>
      </c>
      <c r="H3612" s="56">
        <f t="shared" si="673"/>
        <v>3608</v>
      </c>
      <c r="I3612" s="56">
        <f>IF(G3612="",0,IF(COUNTIF($G$5:G3612,G3612)=1,0,COUNTIF($G$5:G3612,G3612) )   )</f>
        <v>0</v>
      </c>
      <c r="J3612" s="56" t="str">
        <f t="shared" si="674"/>
        <v/>
      </c>
      <c r="K3612" s="56" t="str">
        <f t="shared" si="665"/>
        <v/>
      </c>
      <c r="L3612" s="56" t="str">
        <f t="shared" si="667"/>
        <v/>
      </c>
      <c r="M3612" s="56" t="str">
        <f t="shared" si="668"/>
        <v/>
      </c>
      <c r="N3612" s="56" t="str">
        <f t="shared" si="669"/>
        <v/>
      </c>
      <c r="O3612" s="56" t="str">
        <f t="shared" si="675"/>
        <v/>
      </c>
      <c r="P3612" s="56">
        <f>IF(ISERROR(IF($X$5=1,$Y$5,)),"",IF($X$5=1,$Y$5,))</f>
        <v>0</v>
      </c>
      <c r="Q3612" s="56">
        <f>IF(ISERROR(IF($X$6=1,$Y$6,)),"",IF($X$6=1,$Y$6,))</f>
        <v>10000</v>
      </c>
      <c r="R3612" s="56">
        <f>IF(ISERROR(IF($X$7=1,$Y$7,)),"",IF($X$7=1,$Y$7,))</f>
        <v>0</v>
      </c>
      <c r="S3612" s="56">
        <f>IF(ISERROR(IF($X$8=1,$Y$8,)),"",IF($X$8=1,$Y$8,))</f>
        <v>1000</v>
      </c>
      <c r="T3612" s="56">
        <f>IF(ISERROR(IF($X$9=1,$Y$9,)),"",IF($X$9=1,$Y$9,))</f>
        <v>500</v>
      </c>
      <c r="U3612" s="56">
        <f>IF(ISERROR(IF($X$10=1,$Y$10,)),"",IF($X$10=1,$Y$10,))</f>
        <v>500</v>
      </c>
    </row>
    <row r="3613" spans="1:21" x14ac:dyDescent="0.25">
      <c r="A3613" s="75">
        <f t="shared" si="670"/>
        <v>3609</v>
      </c>
      <c r="B3613" s="56" t="s">
        <v>2517</v>
      </c>
      <c r="E3613" s="56">
        <f t="shared" si="671"/>
        <v>3609</v>
      </c>
      <c r="F3613" s="76">
        <f t="shared" si="666"/>
        <v>135</v>
      </c>
      <c r="G3613" s="56" t="str">
        <f t="shared" si="672"/>
        <v/>
      </c>
      <c r="H3613" s="56">
        <f t="shared" si="673"/>
        <v>3609</v>
      </c>
      <c r="I3613" s="56">
        <f>IF(G3613="",0,IF(COUNTIF($G$5:G3613,G3613)=1,0,COUNTIF($G$5:G3613,G3613) )   )</f>
        <v>0</v>
      </c>
      <c r="J3613" s="56" t="str">
        <f t="shared" si="674"/>
        <v/>
      </c>
      <c r="K3613" s="56" t="str">
        <f t="shared" si="665"/>
        <v/>
      </c>
      <c r="L3613" s="56" t="str">
        <f t="shared" si="667"/>
        <v/>
      </c>
      <c r="M3613" s="56" t="str">
        <f t="shared" si="668"/>
        <v/>
      </c>
      <c r="N3613" s="56" t="str">
        <f t="shared" si="669"/>
        <v/>
      </c>
      <c r="O3613" s="56" t="str">
        <f t="shared" si="675"/>
        <v/>
      </c>
      <c r="P3613" s="56">
        <f>IF(ISERROR(IF($X$5=1,$Y$5,)),"",IF($X$5=1,$Y$5,))</f>
        <v>0</v>
      </c>
      <c r="Q3613" s="56">
        <f>IF(ISERROR(IF($X$6=1,$Y$6,)),"",IF($X$6=1,$Y$6,))</f>
        <v>10000</v>
      </c>
      <c r="R3613" s="56">
        <f>IF(ISERROR(IF($X$7=1,$Y$7,)),"",IF($X$7=1,$Y$7,))</f>
        <v>0</v>
      </c>
      <c r="S3613" s="56">
        <f>IF(ISERROR(IF($X$8=1,$Y$8,)),"",IF($X$8=1,$Y$8,))</f>
        <v>1000</v>
      </c>
      <c r="T3613" s="56">
        <f>IF(ISERROR(IF($X$9=1,$Y$9,)),"",IF($X$9=1,$Y$9,))</f>
        <v>500</v>
      </c>
      <c r="U3613" s="56">
        <f>IF(ISERROR(IF($X$10=1,$Y$10,)),"",IF($X$10=1,$Y$10,))</f>
        <v>500</v>
      </c>
    </row>
    <row r="3614" spans="1:21" x14ac:dyDescent="0.25">
      <c r="A3614" s="75">
        <f t="shared" si="670"/>
        <v>3610</v>
      </c>
      <c r="B3614" s="56" t="s">
        <v>2518</v>
      </c>
      <c r="E3614" s="56">
        <f t="shared" si="671"/>
        <v>3610</v>
      </c>
      <c r="F3614" s="76">
        <f t="shared" si="666"/>
        <v>135</v>
      </c>
      <c r="G3614" s="56" t="str">
        <f t="shared" si="672"/>
        <v/>
      </c>
      <c r="H3614" s="56">
        <f t="shared" si="673"/>
        <v>3610</v>
      </c>
      <c r="I3614" s="56">
        <f>IF(G3614="",0,IF(COUNTIF($G$5:G3614,G3614)=1,0,COUNTIF($G$5:G3614,G3614) )   )</f>
        <v>0</v>
      </c>
      <c r="J3614" s="56" t="str">
        <f t="shared" si="674"/>
        <v/>
      </c>
      <c r="K3614" s="56" t="str">
        <f t="shared" si="665"/>
        <v/>
      </c>
      <c r="L3614" s="56" t="str">
        <f t="shared" si="667"/>
        <v/>
      </c>
      <c r="M3614" s="56" t="str">
        <f t="shared" si="668"/>
        <v/>
      </c>
      <c r="N3614" s="56" t="str">
        <f t="shared" si="669"/>
        <v/>
      </c>
      <c r="O3614" s="56" t="str">
        <f t="shared" si="675"/>
        <v/>
      </c>
      <c r="P3614" s="56">
        <f>IF(ISERROR(IF($X$5=1,$Y$5,)),"",IF($X$5=1,$Y$5,))</f>
        <v>0</v>
      </c>
      <c r="Q3614" s="56">
        <f>IF(ISERROR(IF($X$6=1,$Y$6,)),"",IF($X$6=1,$Y$6,))</f>
        <v>10000</v>
      </c>
      <c r="R3614" s="56">
        <f>IF(ISERROR(IF($X$7=1,$Y$7,)),"",IF($X$7=1,$Y$7,))</f>
        <v>0</v>
      </c>
      <c r="S3614" s="56">
        <f>IF(ISERROR(IF($X$8=1,$Y$8,)),"",IF($X$8=1,$Y$8,))</f>
        <v>1000</v>
      </c>
      <c r="T3614" s="56">
        <f>IF(ISERROR(IF($X$9=1,$Y$9,)),"",IF($X$9=1,$Y$9,))</f>
        <v>500</v>
      </c>
      <c r="U3614" s="56">
        <f>IF(ISERROR(IF($X$10=1,$Y$10,)),"",IF($X$10=1,$Y$10,))</f>
        <v>500</v>
      </c>
    </row>
    <row r="3615" spans="1:21" x14ac:dyDescent="0.25">
      <c r="A3615" s="75">
        <f t="shared" si="670"/>
        <v>3611</v>
      </c>
      <c r="C3615" s="56" t="s">
        <v>3605</v>
      </c>
      <c r="E3615" s="56">
        <f t="shared" si="671"/>
        <v>3611</v>
      </c>
      <c r="F3615" s="76">
        <f t="shared" si="666"/>
        <v>136</v>
      </c>
      <c r="G3615" s="56" t="str">
        <f t="shared" si="672"/>
        <v>node8_automation</v>
      </c>
      <c r="H3615" s="56">
        <f t="shared" si="673"/>
        <v>3611</v>
      </c>
      <c r="I3615" s="56">
        <f>IF(G3615="",0,IF(COUNTIF($G$5:G3615,G3615)=1,0,COUNTIF($G$5:G3615,G3615) )   )</f>
        <v>0</v>
      </c>
      <c r="J3615" s="56" t="str">
        <f t="shared" si="674"/>
        <v/>
      </c>
      <c r="K3615" s="56" t="str">
        <f t="shared" si="665"/>
        <v/>
      </c>
      <c r="L3615" s="56" t="str">
        <f t="shared" si="667"/>
        <v/>
      </c>
      <c r="M3615" s="56" t="str">
        <f t="shared" si="668"/>
        <v/>
      </c>
      <c r="N3615" s="56" t="str">
        <f t="shared" si="669"/>
        <v/>
      </c>
      <c r="O3615" s="56" t="str">
        <f t="shared" si="675"/>
        <v/>
      </c>
      <c r="P3615" s="56">
        <f>IF(ISERROR(IF($X$5=1,$Y$5,)),"",IF($X$5=1,$Y$5,))</f>
        <v>0</v>
      </c>
      <c r="Q3615" s="56">
        <f>IF(ISERROR(IF($X$6=1,$Y$6,)),"",IF($X$6=1,$Y$6,))</f>
        <v>10000</v>
      </c>
      <c r="R3615" s="56">
        <f>IF(ISERROR(IF($X$7=1,$Y$7,)),"",IF($X$7=1,$Y$7,))</f>
        <v>0</v>
      </c>
      <c r="S3615" s="56">
        <f>IF(ISERROR(IF($X$8=1,$Y$8,)),"",IF($X$8=1,$Y$8,))</f>
        <v>1000</v>
      </c>
      <c r="T3615" s="56">
        <f>IF(ISERROR(IF($X$9=1,$Y$9,)),"",IF($X$9=1,$Y$9,))</f>
        <v>500</v>
      </c>
      <c r="U3615" s="56">
        <f>IF(ISERROR(IF($X$10=1,$Y$10,)),"",IF($X$10=1,$Y$10,))</f>
        <v>500</v>
      </c>
    </row>
    <row r="3616" spans="1:21" x14ac:dyDescent="0.25">
      <c r="A3616" s="75">
        <f t="shared" si="670"/>
        <v>3612</v>
      </c>
      <c r="C3616" s="56" t="s">
        <v>3606</v>
      </c>
      <c r="E3616" s="56">
        <f t="shared" si="671"/>
        <v>3612</v>
      </c>
      <c r="F3616" s="76">
        <f t="shared" si="666"/>
        <v>136</v>
      </c>
      <c r="G3616" s="56" t="str">
        <f t="shared" si="672"/>
        <v/>
      </c>
      <c r="H3616" s="56">
        <f t="shared" si="673"/>
        <v>3612</v>
      </c>
      <c r="I3616" s="56">
        <f>IF(G3616="",0,IF(COUNTIF($G$5:G3616,G3616)=1,0,COUNTIF($G$5:G3616,G3616) )   )</f>
        <v>0</v>
      </c>
      <c r="J3616" s="56" t="str">
        <f t="shared" si="674"/>
        <v/>
      </c>
      <c r="K3616" s="56" t="str">
        <f t="shared" si="665"/>
        <v/>
      </c>
      <c r="L3616" s="56" t="str">
        <f t="shared" si="667"/>
        <v/>
      </c>
      <c r="M3616" s="56" t="str">
        <f t="shared" si="668"/>
        <v/>
      </c>
      <c r="N3616" s="56" t="str">
        <f t="shared" si="669"/>
        <v/>
      </c>
      <c r="O3616" s="56" t="str">
        <f t="shared" si="675"/>
        <v/>
      </c>
      <c r="P3616" s="56">
        <f>IF(ISERROR(IF($X$5=1,$Y$5,)),"",IF($X$5=1,$Y$5,))</f>
        <v>0</v>
      </c>
      <c r="Q3616" s="56">
        <f>IF(ISERROR(IF($X$6=1,$Y$6,)),"",IF($X$6=1,$Y$6,))</f>
        <v>10000</v>
      </c>
      <c r="R3616" s="56">
        <f>IF(ISERROR(IF($X$7=1,$Y$7,)),"",IF($X$7=1,$Y$7,))</f>
        <v>0</v>
      </c>
      <c r="S3616" s="56">
        <f>IF(ISERROR(IF($X$8=1,$Y$8,)),"",IF($X$8=1,$Y$8,))</f>
        <v>1000</v>
      </c>
      <c r="T3616" s="56">
        <f>IF(ISERROR(IF($X$9=1,$Y$9,)),"",IF($X$9=1,$Y$9,))</f>
        <v>500</v>
      </c>
      <c r="U3616" s="56">
        <f>IF(ISERROR(IF($X$10=1,$Y$10,)),"",IF($X$10=1,$Y$10,))</f>
        <v>500</v>
      </c>
    </row>
    <row r="3617" spans="1:21" x14ac:dyDescent="0.25">
      <c r="A3617" s="75">
        <f t="shared" si="670"/>
        <v>3613</v>
      </c>
      <c r="C3617" s="56" t="s">
        <v>3607</v>
      </c>
      <c r="E3617" s="56">
        <f t="shared" si="671"/>
        <v>3613</v>
      </c>
      <c r="F3617" s="76">
        <f t="shared" si="666"/>
        <v>136</v>
      </c>
      <c r="G3617" s="56" t="str">
        <f t="shared" si="672"/>
        <v/>
      </c>
      <c r="H3617" s="56">
        <f t="shared" si="673"/>
        <v>3613</v>
      </c>
      <c r="I3617" s="56">
        <f>IF(G3617="",0,IF(COUNTIF($G$5:G3617,G3617)=1,0,COUNTIF($G$5:G3617,G3617) )   )</f>
        <v>0</v>
      </c>
      <c r="J3617" s="56" t="str">
        <f t="shared" si="674"/>
        <v/>
      </c>
      <c r="K3617" s="56" t="str">
        <f t="shared" si="665"/>
        <v/>
      </c>
      <c r="L3617" s="56" t="str">
        <f t="shared" si="667"/>
        <v/>
      </c>
      <c r="M3617" s="56" t="str">
        <f t="shared" si="668"/>
        <v/>
      </c>
      <c r="N3617" s="56" t="str">
        <f t="shared" si="669"/>
        <v/>
      </c>
      <c r="O3617" s="56" t="str">
        <f t="shared" si="675"/>
        <v/>
      </c>
      <c r="P3617" s="56">
        <f>IF(ISERROR(IF($X$5=1,$Y$5,)),"",IF($X$5=1,$Y$5,))</f>
        <v>0</v>
      </c>
      <c r="Q3617" s="56">
        <f>IF(ISERROR(IF($X$6=1,$Y$6,)),"",IF($X$6=1,$Y$6,))</f>
        <v>10000</v>
      </c>
      <c r="R3617" s="56">
        <f>IF(ISERROR(IF($X$7=1,$Y$7,)),"",IF($X$7=1,$Y$7,))</f>
        <v>0</v>
      </c>
      <c r="S3617" s="56">
        <f>IF(ISERROR(IF($X$8=1,$Y$8,)),"",IF($X$8=1,$Y$8,))</f>
        <v>1000</v>
      </c>
      <c r="T3617" s="56">
        <f>IF(ISERROR(IF($X$9=1,$Y$9,)),"",IF($X$9=1,$Y$9,))</f>
        <v>500</v>
      </c>
      <c r="U3617" s="56">
        <f>IF(ISERROR(IF($X$10=1,$Y$10,)),"",IF($X$10=1,$Y$10,))</f>
        <v>500</v>
      </c>
    </row>
    <row r="3618" spans="1:21" x14ac:dyDescent="0.25">
      <c r="A3618" s="75">
        <f t="shared" si="670"/>
        <v>3614</v>
      </c>
      <c r="C3618" s="56" t="s">
        <v>3608</v>
      </c>
      <c r="E3618" s="56">
        <f t="shared" si="671"/>
        <v>3614</v>
      </c>
      <c r="F3618" s="76">
        <f t="shared" si="666"/>
        <v>136</v>
      </c>
      <c r="G3618" s="56" t="str">
        <f t="shared" si="672"/>
        <v/>
      </c>
      <c r="H3618" s="56">
        <f t="shared" si="673"/>
        <v>3614</v>
      </c>
      <c r="I3618" s="56">
        <f>IF(G3618="",0,IF(COUNTIF($G$5:G3618,G3618)=1,0,COUNTIF($G$5:G3618,G3618) )   )</f>
        <v>0</v>
      </c>
      <c r="J3618" s="56" t="str">
        <f t="shared" si="674"/>
        <v/>
      </c>
      <c r="K3618" s="56" t="str">
        <f t="shared" si="665"/>
        <v/>
      </c>
      <c r="L3618" s="56" t="str">
        <f t="shared" si="667"/>
        <v/>
      </c>
      <c r="M3618" s="56" t="str">
        <f t="shared" si="668"/>
        <v/>
      </c>
      <c r="N3618" s="56" t="str">
        <f t="shared" si="669"/>
        <v/>
      </c>
      <c r="O3618" s="56" t="str">
        <f t="shared" si="675"/>
        <v/>
      </c>
      <c r="P3618" s="56">
        <f>IF(ISERROR(IF($X$5=1,$Y$5,)),"",IF($X$5=1,$Y$5,))</f>
        <v>0</v>
      </c>
      <c r="Q3618" s="56">
        <f>IF(ISERROR(IF($X$6=1,$Y$6,)),"",IF($X$6=1,$Y$6,))</f>
        <v>10000</v>
      </c>
      <c r="R3618" s="56">
        <f>IF(ISERROR(IF($X$7=1,$Y$7,)),"",IF($X$7=1,$Y$7,))</f>
        <v>0</v>
      </c>
      <c r="S3618" s="56">
        <f>IF(ISERROR(IF($X$8=1,$Y$8,)),"",IF($X$8=1,$Y$8,))</f>
        <v>1000</v>
      </c>
      <c r="T3618" s="56">
        <f>IF(ISERROR(IF($X$9=1,$Y$9,)),"",IF($X$9=1,$Y$9,))</f>
        <v>500</v>
      </c>
      <c r="U3618" s="56">
        <f>IF(ISERROR(IF($X$10=1,$Y$10,)),"",IF($X$10=1,$Y$10,))</f>
        <v>500</v>
      </c>
    </row>
    <row r="3619" spans="1:21" x14ac:dyDescent="0.25">
      <c r="A3619" s="75">
        <f t="shared" si="670"/>
        <v>3615</v>
      </c>
      <c r="C3619" s="56" t="s">
        <v>3298</v>
      </c>
      <c r="E3619" s="56">
        <f t="shared" si="671"/>
        <v>3615</v>
      </c>
      <c r="F3619" s="76">
        <f t="shared" si="666"/>
        <v>136</v>
      </c>
      <c r="G3619" s="56" t="str">
        <f t="shared" si="672"/>
        <v/>
      </c>
      <c r="H3619" s="56">
        <f t="shared" si="673"/>
        <v>3615</v>
      </c>
      <c r="I3619" s="56">
        <f>IF(G3619="",0,IF(COUNTIF($G$5:G3619,G3619)=1,0,COUNTIF($G$5:G3619,G3619) )   )</f>
        <v>0</v>
      </c>
      <c r="J3619" s="56" t="str">
        <f t="shared" si="674"/>
        <v/>
      </c>
      <c r="K3619" s="56" t="str">
        <f t="shared" si="665"/>
        <v/>
      </c>
      <c r="L3619" s="56" t="str">
        <f t="shared" si="667"/>
        <v/>
      </c>
      <c r="M3619" s="56" t="str">
        <f t="shared" si="668"/>
        <v/>
      </c>
      <c r="N3619" s="56" t="str">
        <f t="shared" si="669"/>
        <v/>
      </c>
      <c r="O3619" s="56" t="str">
        <f t="shared" si="675"/>
        <v/>
      </c>
      <c r="P3619" s="56">
        <f>IF(ISERROR(IF($X$5=1,$Y$5,)),"",IF($X$5=1,$Y$5,))</f>
        <v>0</v>
      </c>
      <c r="Q3619" s="56">
        <f>IF(ISERROR(IF($X$6=1,$Y$6,)),"",IF($X$6=1,$Y$6,))</f>
        <v>10000</v>
      </c>
      <c r="R3619" s="56">
        <f>IF(ISERROR(IF($X$7=1,$Y$7,)),"",IF($X$7=1,$Y$7,))</f>
        <v>0</v>
      </c>
      <c r="S3619" s="56">
        <f>IF(ISERROR(IF($X$8=1,$Y$8,)),"",IF($X$8=1,$Y$8,))</f>
        <v>1000</v>
      </c>
      <c r="T3619" s="56">
        <f>IF(ISERROR(IF($X$9=1,$Y$9,)),"",IF($X$9=1,$Y$9,))</f>
        <v>500</v>
      </c>
      <c r="U3619" s="56">
        <f>IF(ISERROR(IF($X$10=1,$Y$10,)),"",IF($X$10=1,$Y$10,))</f>
        <v>500</v>
      </c>
    </row>
    <row r="3620" spans="1:21" x14ac:dyDescent="0.25">
      <c r="A3620" s="75">
        <f t="shared" si="670"/>
        <v>3616</v>
      </c>
      <c r="C3620" s="56" t="s">
        <v>6345</v>
      </c>
      <c r="E3620" s="56">
        <f t="shared" si="671"/>
        <v>3616</v>
      </c>
      <c r="F3620" s="76">
        <f t="shared" si="666"/>
        <v>136</v>
      </c>
      <c r="G3620" s="56" t="str">
        <f t="shared" si="672"/>
        <v/>
      </c>
      <c r="H3620" s="56">
        <f t="shared" si="673"/>
        <v>3616</v>
      </c>
      <c r="I3620" s="56">
        <f>IF(G3620="",0,IF(COUNTIF($G$5:G3620,G3620)=1,0,COUNTIF($G$5:G3620,G3620) )   )</f>
        <v>0</v>
      </c>
      <c r="J3620" s="56" t="str">
        <f t="shared" si="674"/>
        <v/>
      </c>
      <c r="K3620" s="56" t="str">
        <f t="shared" si="665"/>
        <v/>
      </c>
      <c r="L3620" s="56" t="str">
        <f t="shared" si="667"/>
        <v/>
      </c>
      <c r="M3620" s="56" t="str">
        <f t="shared" si="668"/>
        <v/>
      </c>
      <c r="N3620" s="56" t="str">
        <f t="shared" si="669"/>
        <v/>
      </c>
      <c r="O3620" s="56" t="str">
        <f t="shared" si="675"/>
        <v/>
      </c>
      <c r="P3620" s="56">
        <f>IF(ISERROR(IF($X$5=1,$Y$5,)),"",IF($X$5=1,$Y$5,))</f>
        <v>0</v>
      </c>
      <c r="Q3620" s="56">
        <f>IF(ISERROR(IF($X$6=1,$Y$6,)),"",IF($X$6=1,$Y$6,))</f>
        <v>10000</v>
      </c>
      <c r="R3620" s="56">
        <f>IF(ISERROR(IF($X$7=1,$Y$7,)),"",IF($X$7=1,$Y$7,))</f>
        <v>0</v>
      </c>
      <c r="S3620" s="56">
        <f>IF(ISERROR(IF($X$8=1,$Y$8,)),"",IF($X$8=1,$Y$8,))</f>
        <v>1000</v>
      </c>
      <c r="T3620" s="56">
        <f>IF(ISERROR(IF($X$9=1,$Y$9,)),"",IF($X$9=1,$Y$9,))</f>
        <v>500</v>
      </c>
      <c r="U3620" s="56">
        <f>IF(ISERROR(IF($X$10=1,$Y$10,)),"",IF($X$10=1,$Y$10,))</f>
        <v>500</v>
      </c>
    </row>
    <row r="3621" spans="1:21" x14ac:dyDescent="0.25">
      <c r="A3621" s="75">
        <f t="shared" si="670"/>
        <v>3617</v>
      </c>
      <c r="C3621" s="56" t="s">
        <v>3610</v>
      </c>
      <c r="E3621" s="56">
        <f t="shared" si="671"/>
        <v>3617</v>
      </c>
      <c r="F3621" s="76">
        <f t="shared" si="666"/>
        <v>136</v>
      </c>
      <c r="G3621" s="56" t="str">
        <f t="shared" si="672"/>
        <v/>
      </c>
      <c r="H3621" s="56">
        <f t="shared" si="673"/>
        <v>3617</v>
      </c>
      <c r="I3621" s="56">
        <f>IF(G3621="",0,IF(COUNTIF($G$5:G3621,G3621)=1,0,COUNTIF($G$5:G3621,G3621) )   )</f>
        <v>0</v>
      </c>
      <c r="J3621" s="56" t="str">
        <f t="shared" si="674"/>
        <v/>
      </c>
      <c r="K3621" s="56" t="str">
        <f t="shared" si="665"/>
        <v/>
      </c>
      <c r="L3621" s="56" t="str">
        <f t="shared" si="667"/>
        <v/>
      </c>
      <c r="M3621" s="56" t="str">
        <f t="shared" si="668"/>
        <v/>
      </c>
      <c r="N3621" s="56" t="str">
        <f t="shared" si="669"/>
        <v/>
      </c>
      <c r="O3621" s="56" t="str">
        <f t="shared" si="675"/>
        <v/>
      </c>
      <c r="P3621" s="56">
        <f>IF(ISERROR(IF($X$5=1,$Y$5,)),"",IF($X$5=1,$Y$5,))</f>
        <v>0</v>
      </c>
      <c r="Q3621" s="56">
        <f>IF(ISERROR(IF($X$6=1,$Y$6,)),"",IF($X$6=1,$Y$6,))</f>
        <v>10000</v>
      </c>
      <c r="R3621" s="56">
        <f>IF(ISERROR(IF($X$7=1,$Y$7,)),"",IF($X$7=1,$Y$7,))</f>
        <v>0</v>
      </c>
      <c r="S3621" s="56">
        <f>IF(ISERROR(IF($X$8=1,$Y$8,)),"",IF($X$8=1,$Y$8,))</f>
        <v>1000</v>
      </c>
      <c r="T3621" s="56">
        <f>IF(ISERROR(IF($X$9=1,$Y$9,)),"",IF($X$9=1,$Y$9,))</f>
        <v>500</v>
      </c>
      <c r="U3621" s="56">
        <f>IF(ISERROR(IF($X$10=1,$Y$10,)),"",IF($X$10=1,$Y$10,))</f>
        <v>500</v>
      </c>
    </row>
    <row r="3622" spans="1:21" x14ac:dyDescent="0.25">
      <c r="A3622" s="75">
        <f t="shared" si="670"/>
        <v>3618</v>
      </c>
      <c r="C3622" s="56" t="s">
        <v>2526</v>
      </c>
      <c r="E3622" s="56">
        <f t="shared" si="671"/>
        <v>3618</v>
      </c>
      <c r="F3622" s="76">
        <f t="shared" si="666"/>
        <v>136</v>
      </c>
      <c r="G3622" s="56" t="str">
        <f t="shared" si="672"/>
        <v/>
      </c>
      <c r="H3622" s="56">
        <f t="shared" si="673"/>
        <v>3618</v>
      </c>
      <c r="I3622" s="56">
        <f>IF(G3622="",0,IF(COUNTIF($G$5:G3622,G3622)=1,0,COUNTIF($G$5:G3622,G3622) )   )</f>
        <v>0</v>
      </c>
      <c r="J3622" s="56" t="str">
        <f t="shared" si="674"/>
        <v/>
      </c>
      <c r="K3622" s="56" t="str">
        <f t="shared" si="665"/>
        <v/>
      </c>
      <c r="L3622" s="56" t="str">
        <f t="shared" si="667"/>
        <v/>
      </c>
      <c r="M3622" s="56" t="str">
        <f t="shared" si="668"/>
        <v/>
      </c>
      <c r="N3622" s="56" t="str">
        <f t="shared" si="669"/>
        <v/>
      </c>
      <c r="O3622" s="56" t="str">
        <f t="shared" si="675"/>
        <v/>
      </c>
      <c r="P3622" s="56">
        <f>IF(ISERROR(IF($X$5=1,$Y$5,)),"",IF($X$5=1,$Y$5,))</f>
        <v>0</v>
      </c>
      <c r="Q3622" s="56">
        <f>IF(ISERROR(IF($X$6=1,$Y$6,)),"",IF($X$6=1,$Y$6,))</f>
        <v>10000</v>
      </c>
      <c r="R3622" s="56">
        <f>IF(ISERROR(IF($X$7=1,$Y$7,)),"",IF($X$7=1,$Y$7,))</f>
        <v>0</v>
      </c>
      <c r="S3622" s="56">
        <f>IF(ISERROR(IF($X$8=1,$Y$8,)),"",IF($X$8=1,$Y$8,))</f>
        <v>1000</v>
      </c>
      <c r="T3622" s="56">
        <f>IF(ISERROR(IF($X$9=1,$Y$9,)),"",IF($X$9=1,$Y$9,))</f>
        <v>500</v>
      </c>
      <c r="U3622" s="56">
        <f>IF(ISERROR(IF($X$10=1,$Y$10,)),"",IF($X$10=1,$Y$10,))</f>
        <v>500</v>
      </c>
    </row>
    <row r="3623" spans="1:21" x14ac:dyDescent="0.25">
      <c r="A3623" s="75">
        <f t="shared" si="670"/>
        <v>3619</v>
      </c>
      <c r="C3623" s="56" t="s">
        <v>2527</v>
      </c>
      <c r="E3623" s="56">
        <f t="shared" si="671"/>
        <v>3619</v>
      </c>
      <c r="F3623" s="76">
        <f t="shared" si="666"/>
        <v>136</v>
      </c>
      <c r="G3623" s="56" t="str">
        <f t="shared" si="672"/>
        <v/>
      </c>
      <c r="H3623" s="56">
        <f t="shared" si="673"/>
        <v>3619</v>
      </c>
      <c r="I3623" s="56">
        <f>IF(G3623="",0,IF(COUNTIF($G$5:G3623,G3623)=1,0,COUNTIF($G$5:G3623,G3623) )   )</f>
        <v>0</v>
      </c>
      <c r="J3623" s="56" t="str">
        <f t="shared" si="674"/>
        <v/>
      </c>
      <c r="K3623" s="56" t="str">
        <f t="shared" si="665"/>
        <v/>
      </c>
      <c r="L3623" s="56" t="str">
        <f t="shared" si="667"/>
        <v/>
      </c>
      <c r="M3623" s="56" t="str">
        <f t="shared" si="668"/>
        <v/>
      </c>
      <c r="N3623" s="56" t="str">
        <f t="shared" si="669"/>
        <v/>
      </c>
      <c r="O3623" s="56" t="str">
        <f t="shared" si="675"/>
        <v/>
      </c>
      <c r="P3623" s="56">
        <f>IF(ISERROR(IF($X$5=1,$Y$5,)),"",IF($X$5=1,$Y$5,))</f>
        <v>0</v>
      </c>
      <c r="Q3623" s="56">
        <f>IF(ISERROR(IF($X$6=1,$Y$6,)),"",IF($X$6=1,$Y$6,))</f>
        <v>10000</v>
      </c>
      <c r="R3623" s="56">
        <f>IF(ISERROR(IF($X$7=1,$Y$7,)),"",IF($X$7=1,$Y$7,))</f>
        <v>0</v>
      </c>
      <c r="S3623" s="56">
        <f>IF(ISERROR(IF($X$8=1,$Y$8,)),"",IF($X$8=1,$Y$8,))</f>
        <v>1000</v>
      </c>
      <c r="T3623" s="56">
        <f>IF(ISERROR(IF($X$9=1,$Y$9,)),"",IF($X$9=1,$Y$9,))</f>
        <v>500</v>
      </c>
      <c r="U3623" s="56">
        <f>IF(ISERROR(IF($X$10=1,$Y$10,)),"",IF($X$10=1,$Y$10,))</f>
        <v>500</v>
      </c>
    </row>
    <row r="3624" spans="1:21" x14ac:dyDescent="0.25">
      <c r="A3624" s="75">
        <f t="shared" si="670"/>
        <v>3620</v>
      </c>
      <c r="C3624" s="56" t="s">
        <v>3611</v>
      </c>
      <c r="E3624" s="56">
        <f t="shared" si="671"/>
        <v>3620</v>
      </c>
      <c r="F3624" s="76">
        <f t="shared" si="666"/>
        <v>136</v>
      </c>
      <c r="G3624" s="56" t="str">
        <f t="shared" si="672"/>
        <v/>
      </c>
      <c r="H3624" s="56">
        <f t="shared" si="673"/>
        <v>3620</v>
      </c>
      <c r="I3624" s="56">
        <f>IF(G3624="",0,IF(COUNTIF($G$5:G3624,G3624)=1,0,COUNTIF($G$5:G3624,G3624) )   )</f>
        <v>0</v>
      </c>
      <c r="J3624" s="56" t="str">
        <f t="shared" si="674"/>
        <v/>
      </c>
      <c r="K3624" s="56" t="str">
        <f t="shared" si="665"/>
        <v/>
      </c>
      <c r="L3624" s="56" t="str">
        <f t="shared" si="667"/>
        <v/>
      </c>
      <c r="M3624" s="56" t="str">
        <f t="shared" si="668"/>
        <v/>
      </c>
      <c r="N3624" s="56" t="str">
        <f t="shared" si="669"/>
        <v/>
      </c>
      <c r="O3624" s="56" t="str">
        <f t="shared" si="675"/>
        <v/>
      </c>
      <c r="P3624" s="56">
        <f>IF(ISERROR(IF($X$5=1,$Y$5,)),"",IF($X$5=1,$Y$5,))</f>
        <v>0</v>
      </c>
      <c r="Q3624" s="56">
        <f>IF(ISERROR(IF($X$6=1,$Y$6,)),"",IF($X$6=1,$Y$6,))</f>
        <v>10000</v>
      </c>
      <c r="R3624" s="56">
        <f>IF(ISERROR(IF($X$7=1,$Y$7,)),"",IF($X$7=1,$Y$7,))</f>
        <v>0</v>
      </c>
      <c r="S3624" s="56">
        <f>IF(ISERROR(IF($X$8=1,$Y$8,)),"",IF($X$8=1,$Y$8,))</f>
        <v>1000</v>
      </c>
      <c r="T3624" s="56">
        <f>IF(ISERROR(IF($X$9=1,$Y$9,)),"",IF($X$9=1,$Y$9,))</f>
        <v>500</v>
      </c>
      <c r="U3624" s="56">
        <f>IF(ISERROR(IF($X$10=1,$Y$10,)),"",IF($X$10=1,$Y$10,))</f>
        <v>500</v>
      </c>
    </row>
    <row r="3625" spans="1:21" x14ac:dyDescent="0.25">
      <c r="A3625" s="75">
        <f t="shared" si="670"/>
        <v>3621</v>
      </c>
      <c r="C3625" s="56" t="s">
        <v>2529</v>
      </c>
      <c r="E3625" s="56">
        <f t="shared" si="671"/>
        <v>3621</v>
      </c>
      <c r="F3625" s="76">
        <f t="shared" si="666"/>
        <v>136</v>
      </c>
      <c r="G3625" s="56" t="str">
        <f t="shared" si="672"/>
        <v/>
      </c>
      <c r="H3625" s="56">
        <f t="shared" si="673"/>
        <v>3621</v>
      </c>
      <c r="I3625" s="56">
        <f>IF(G3625="",0,IF(COUNTIF($G$5:G3625,G3625)=1,0,COUNTIF($G$5:G3625,G3625) )   )</f>
        <v>0</v>
      </c>
      <c r="J3625" s="56" t="str">
        <f t="shared" si="674"/>
        <v/>
      </c>
      <c r="K3625" s="56" t="str">
        <f t="shared" si="665"/>
        <v/>
      </c>
      <c r="L3625" s="56" t="str">
        <f t="shared" si="667"/>
        <v/>
      </c>
      <c r="M3625" s="56" t="str">
        <f t="shared" si="668"/>
        <v/>
      </c>
      <c r="N3625" s="56" t="str">
        <f t="shared" si="669"/>
        <v/>
      </c>
      <c r="O3625" s="56" t="str">
        <f t="shared" si="675"/>
        <v/>
      </c>
      <c r="P3625" s="56">
        <f>IF(ISERROR(IF($X$5=1,$Y$5,)),"",IF($X$5=1,$Y$5,))</f>
        <v>0</v>
      </c>
      <c r="Q3625" s="56">
        <f>IF(ISERROR(IF($X$6=1,$Y$6,)),"",IF($X$6=1,$Y$6,))</f>
        <v>10000</v>
      </c>
      <c r="R3625" s="56">
        <f>IF(ISERROR(IF($X$7=1,$Y$7,)),"",IF($X$7=1,$Y$7,))</f>
        <v>0</v>
      </c>
      <c r="S3625" s="56">
        <f>IF(ISERROR(IF($X$8=1,$Y$8,)),"",IF($X$8=1,$Y$8,))</f>
        <v>1000</v>
      </c>
      <c r="T3625" s="56">
        <f>IF(ISERROR(IF($X$9=1,$Y$9,)),"",IF($X$9=1,$Y$9,))</f>
        <v>500</v>
      </c>
      <c r="U3625" s="56">
        <f>IF(ISERROR(IF($X$10=1,$Y$10,)),"",IF($X$10=1,$Y$10,))</f>
        <v>500</v>
      </c>
    </row>
    <row r="3626" spans="1:21" x14ac:dyDescent="0.25">
      <c r="A3626" s="75">
        <f t="shared" si="670"/>
        <v>3622</v>
      </c>
      <c r="C3626" s="56" t="s">
        <v>2518</v>
      </c>
      <c r="E3626" s="56">
        <f t="shared" si="671"/>
        <v>3622</v>
      </c>
      <c r="F3626" s="76">
        <f t="shared" si="666"/>
        <v>136</v>
      </c>
      <c r="G3626" s="56" t="str">
        <f t="shared" si="672"/>
        <v/>
      </c>
      <c r="H3626" s="56">
        <f t="shared" si="673"/>
        <v>3622</v>
      </c>
      <c r="I3626" s="56">
        <f>IF(G3626="",0,IF(COUNTIF($G$5:G3626,G3626)=1,0,COUNTIF($G$5:G3626,G3626) )   )</f>
        <v>0</v>
      </c>
      <c r="J3626" s="56" t="str">
        <f t="shared" si="674"/>
        <v/>
      </c>
      <c r="K3626" s="56" t="str">
        <f t="shared" si="665"/>
        <v/>
      </c>
      <c r="L3626" s="56" t="str">
        <f t="shared" si="667"/>
        <v/>
      </c>
      <c r="M3626" s="56" t="str">
        <f t="shared" si="668"/>
        <v/>
      </c>
      <c r="N3626" s="56" t="str">
        <f t="shared" si="669"/>
        <v/>
      </c>
      <c r="O3626" s="56" t="str">
        <f t="shared" si="675"/>
        <v/>
      </c>
      <c r="P3626" s="56">
        <f>IF(ISERROR(IF($X$5=1,$Y$5,)),"",IF($X$5=1,$Y$5,))</f>
        <v>0</v>
      </c>
      <c r="Q3626" s="56">
        <f>IF(ISERROR(IF($X$6=1,$Y$6,)),"",IF($X$6=1,$Y$6,))</f>
        <v>10000</v>
      </c>
      <c r="R3626" s="56">
        <f>IF(ISERROR(IF($X$7=1,$Y$7,)),"",IF($X$7=1,$Y$7,))</f>
        <v>0</v>
      </c>
      <c r="S3626" s="56">
        <f>IF(ISERROR(IF($X$8=1,$Y$8,)),"",IF($X$8=1,$Y$8,))</f>
        <v>1000</v>
      </c>
      <c r="T3626" s="56">
        <f>IF(ISERROR(IF($X$9=1,$Y$9,)),"",IF($X$9=1,$Y$9,))</f>
        <v>500</v>
      </c>
      <c r="U3626" s="56">
        <f>IF(ISERROR(IF($X$10=1,$Y$10,)),"",IF($X$10=1,$Y$10,))</f>
        <v>500</v>
      </c>
    </row>
    <row r="3627" spans="1:21" x14ac:dyDescent="0.25">
      <c r="A3627" s="75">
        <f t="shared" si="670"/>
        <v>3623</v>
      </c>
      <c r="D3627" s="56" t="s">
        <v>3612</v>
      </c>
      <c r="E3627" s="56">
        <f t="shared" si="671"/>
        <v>3623</v>
      </c>
      <c r="F3627" s="76">
        <f t="shared" si="666"/>
        <v>136</v>
      </c>
      <c r="G3627" s="56" t="str">
        <f t="shared" si="672"/>
        <v>mumech.MJ2.Pod</v>
      </c>
      <c r="H3627" s="56">
        <f t="shared" si="673"/>
        <v>3623</v>
      </c>
      <c r="I3627" s="56">
        <f>IF(G3627="",0,IF(COUNTIF($G$5:G3627,G3627)=1,0,COUNTIF($G$5:G3627,G3627) )   )</f>
        <v>0</v>
      </c>
      <c r="J3627" s="56" t="str">
        <f t="shared" si="674"/>
        <v/>
      </c>
      <c r="K3627" s="56" t="str">
        <f t="shared" si="665"/>
        <v/>
      </c>
      <c r="L3627" s="56" t="str">
        <f t="shared" si="667"/>
        <v/>
      </c>
      <c r="M3627" s="56" t="str">
        <f t="shared" si="668"/>
        <v/>
      </c>
      <c r="N3627" s="56" t="str">
        <f t="shared" si="669"/>
        <v/>
      </c>
      <c r="O3627" s="56" t="str">
        <f t="shared" si="675"/>
        <v/>
      </c>
      <c r="P3627" s="56">
        <f>IF(ISERROR(IF($X$5=1,$Y$5,)),"",IF($X$5=1,$Y$5,))</f>
        <v>0</v>
      </c>
      <c r="Q3627" s="56">
        <f>IF(ISERROR(IF($X$6=1,$Y$6,)),"",IF($X$6=1,$Y$6,))</f>
        <v>10000</v>
      </c>
      <c r="R3627" s="56">
        <f>IF(ISERROR(IF($X$7=1,$Y$7,)),"",IF($X$7=1,$Y$7,))</f>
        <v>0</v>
      </c>
      <c r="S3627" s="56">
        <f>IF(ISERROR(IF($X$8=1,$Y$8,)),"",IF($X$8=1,$Y$8,))</f>
        <v>1000</v>
      </c>
      <c r="T3627" s="56">
        <f>IF(ISERROR(IF($X$9=1,$Y$9,)),"",IF($X$9=1,$Y$9,))</f>
        <v>500</v>
      </c>
      <c r="U3627" s="56">
        <f>IF(ISERROR(IF($X$10=1,$Y$10,)),"",IF($X$10=1,$Y$10,))</f>
        <v>500</v>
      </c>
    </row>
    <row r="3628" spans="1:21" x14ac:dyDescent="0.25">
      <c r="A3628" s="75">
        <f t="shared" si="670"/>
        <v>3624</v>
      </c>
      <c r="C3628" s="56" t="s">
        <v>2532</v>
      </c>
      <c r="E3628" s="56">
        <f t="shared" si="671"/>
        <v>3624</v>
      </c>
      <c r="F3628" s="76">
        <f t="shared" si="666"/>
        <v>136</v>
      </c>
      <c r="G3628" s="56" t="str">
        <f t="shared" si="672"/>
        <v/>
      </c>
      <c r="H3628" s="56">
        <f t="shared" si="673"/>
        <v>3624</v>
      </c>
      <c r="I3628" s="56">
        <f>IF(G3628="",0,IF(COUNTIF($G$5:G3628,G3628)=1,0,COUNTIF($G$5:G3628,G3628) )   )</f>
        <v>0</v>
      </c>
      <c r="J3628" s="56" t="str">
        <f t="shared" si="674"/>
        <v/>
      </c>
      <c r="K3628" s="56" t="str">
        <f t="shared" si="665"/>
        <v/>
      </c>
      <c r="L3628" s="56" t="str">
        <f t="shared" si="667"/>
        <v/>
      </c>
      <c r="M3628" s="56" t="str">
        <f t="shared" si="668"/>
        <v/>
      </c>
      <c r="N3628" s="56" t="str">
        <f t="shared" si="669"/>
        <v/>
      </c>
      <c r="O3628" s="56" t="str">
        <f t="shared" si="675"/>
        <v/>
      </c>
      <c r="P3628" s="56">
        <f>IF(ISERROR(IF($X$5=1,$Y$5,)),"",IF($X$5=1,$Y$5,))</f>
        <v>0</v>
      </c>
      <c r="Q3628" s="56">
        <f>IF(ISERROR(IF($X$6=1,$Y$6,)),"",IF($X$6=1,$Y$6,))</f>
        <v>10000</v>
      </c>
      <c r="R3628" s="56">
        <f>IF(ISERROR(IF($X$7=1,$Y$7,)),"",IF($X$7=1,$Y$7,))</f>
        <v>0</v>
      </c>
      <c r="S3628" s="56">
        <f>IF(ISERROR(IF($X$8=1,$Y$8,)),"",IF($X$8=1,$Y$8,))</f>
        <v>1000</v>
      </c>
      <c r="T3628" s="56">
        <f>IF(ISERROR(IF($X$9=1,$Y$9,)),"",IF($X$9=1,$Y$9,))</f>
        <v>500</v>
      </c>
      <c r="U3628" s="56">
        <f>IF(ISERROR(IF($X$10=1,$Y$10,)),"",IF($X$10=1,$Y$10,))</f>
        <v>500</v>
      </c>
    </row>
    <row r="3629" spans="1:21" x14ac:dyDescent="0.25">
      <c r="A3629" s="75">
        <f t="shared" si="670"/>
        <v>3625</v>
      </c>
      <c r="B3629" s="56" t="s">
        <v>2532</v>
      </c>
      <c r="E3629" s="56">
        <f t="shared" si="671"/>
        <v>3625</v>
      </c>
      <c r="F3629" s="76">
        <f t="shared" si="666"/>
        <v>136</v>
      </c>
      <c r="G3629" s="56" t="str">
        <f t="shared" si="672"/>
        <v/>
      </c>
      <c r="H3629" s="56">
        <f t="shared" si="673"/>
        <v>3625</v>
      </c>
      <c r="I3629" s="56">
        <f>IF(G3629="",0,IF(COUNTIF($G$5:G3629,G3629)=1,0,COUNTIF($G$5:G3629,G3629) )   )</f>
        <v>0</v>
      </c>
      <c r="J3629" s="56" t="str">
        <f t="shared" si="674"/>
        <v/>
      </c>
      <c r="K3629" s="56" t="str">
        <f t="shared" si="665"/>
        <v/>
      </c>
      <c r="L3629" s="56" t="str">
        <f t="shared" si="667"/>
        <v/>
      </c>
      <c r="M3629" s="56" t="str">
        <f t="shared" si="668"/>
        <v/>
      </c>
      <c r="N3629" s="56" t="str">
        <f t="shared" si="669"/>
        <v/>
      </c>
      <c r="O3629" s="56" t="str">
        <f t="shared" si="675"/>
        <v/>
      </c>
      <c r="P3629" s="56">
        <f>IF(ISERROR(IF($X$5=1,$Y$5,)),"",IF($X$5=1,$Y$5,))</f>
        <v>0</v>
      </c>
      <c r="Q3629" s="56">
        <f>IF(ISERROR(IF($X$6=1,$Y$6,)),"",IF($X$6=1,$Y$6,))</f>
        <v>10000</v>
      </c>
      <c r="R3629" s="56">
        <f>IF(ISERROR(IF($X$7=1,$Y$7,)),"",IF($X$7=1,$Y$7,))</f>
        <v>0</v>
      </c>
      <c r="S3629" s="56">
        <f>IF(ISERROR(IF($X$8=1,$Y$8,)),"",IF($X$8=1,$Y$8,))</f>
        <v>1000</v>
      </c>
      <c r="T3629" s="56">
        <f>IF(ISERROR(IF($X$9=1,$Y$9,)),"",IF($X$9=1,$Y$9,))</f>
        <v>500</v>
      </c>
      <c r="U3629" s="56">
        <f>IF(ISERROR(IF($X$10=1,$Y$10,)),"",IF($X$10=1,$Y$10,))</f>
        <v>500</v>
      </c>
    </row>
    <row r="3630" spans="1:21" x14ac:dyDescent="0.25">
      <c r="A3630" s="75">
        <f t="shared" si="670"/>
        <v>3626</v>
      </c>
      <c r="B3630" s="56" t="s">
        <v>2517</v>
      </c>
      <c r="E3630" s="56">
        <f t="shared" si="671"/>
        <v>3626</v>
      </c>
      <c r="F3630" s="76">
        <f t="shared" si="666"/>
        <v>136</v>
      </c>
      <c r="G3630" s="56" t="str">
        <f t="shared" si="672"/>
        <v/>
      </c>
      <c r="H3630" s="56">
        <f t="shared" si="673"/>
        <v>3626</v>
      </c>
      <c r="I3630" s="56">
        <f>IF(G3630="",0,IF(COUNTIF($G$5:G3630,G3630)=1,0,COUNTIF($G$5:G3630,G3630) )   )</f>
        <v>0</v>
      </c>
      <c r="J3630" s="56" t="str">
        <f t="shared" si="674"/>
        <v/>
      </c>
      <c r="K3630" s="56" t="str">
        <f t="shared" si="665"/>
        <v/>
      </c>
      <c r="L3630" s="56" t="str">
        <f t="shared" si="667"/>
        <v/>
      </c>
      <c r="M3630" s="56" t="str">
        <f t="shared" si="668"/>
        <v/>
      </c>
      <c r="N3630" s="56" t="str">
        <f t="shared" si="669"/>
        <v/>
      </c>
      <c r="O3630" s="56" t="str">
        <f t="shared" si="675"/>
        <v/>
      </c>
      <c r="P3630" s="56">
        <f>IF(ISERROR(IF($X$5=1,$Y$5,)),"",IF($X$5=1,$Y$5,))</f>
        <v>0</v>
      </c>
      <c r="Q3630" s="56">
        <f>IF(ISERROR(IF($X$6=1,$Y$6,)),"",IF($X$6=1,$Y$6,))</f>
        <v>10000</v>
      </c>
      <c r="R3630" s="56">
        <f>IF(ISERROR(IF($X$7=1,$Y$7,)),"",IF($X$7=1,$Y$7,))</f>
        <v>0</v>
      </c>
      <c r="S3630" s="56">
        <f>IF(ISERROR(IF($X$8=1,$Y$8,)),"",IF($X$8=1,$Y$8,))</f>
        <v>1000</v>
      </c>
      <c r="T3630" s="56">
        <f>IF(ISERROR(IF($X$9=1,$Y$9,)),"",IF($X$9=1,$Y$9,))</f>
        <v>500</v>
      </c>
      <c r="U3630" s="56">
        <f>IF(ISERROR(IF($X$10=1,$Y$10,)),"",IF($X$10=1,$Y$10,))</f>
        <v>500</v>
      </c>
    </row>
    <row r="3631" spans="1:21" x14ac:dyDescent="0.25">
      <c r="A3631" s="75">
        <f t="shared" si="670"/>
        <v>3627</v>
      </c>
      <c r="B3631" s="56" t="s">
        <v>2518</v>
      </c>
      <c r="E3631" s="56">
        <f t="shared" si="671"/>
        <v>3627</v>
      </c>
      <c r="F3631" s="76">
        <f t="shared" si="666"/>
        <v>136</v>
      </c>
      <c r="G3631" s="56" t="str">
        <f t="shared" si="672"/>
        <v/>
      </c>
      <c r="H3631" s="56">
        <f t="shared" si="673"/>
        <v>3627</v>
      </c>
      <c r="I3631" s="56">
        <f>IF(G3631="",0,IF(COUNTIF($G$5:G3631,G3631)=1,0,COUNTIF($G$5:G3631,G3631) )   )</f>
        <v>0</v>
      </c>
      <c r="J3631" s="56" t="str">
        <f t="shared" si="674"/>
        <v/>
      </c>
      <c r="K3631" s="56" t="str">
        <f t="shared" si="665"/>
        <v/>
      </c>
      <c r="L3631" s="56" t="str">
        <f t="shared" si="667"/>
        <v/>
      </c>
      <c r="M3631" s="56" t="str">
        <f t="shared" si="668"/>
        <v/>
      </c>
      <c r="N3631" s="56" t="str">
        <f t="shared" si="669"/>
        <v/>
      </c>
      <c r="O3631" s="56" t="str">
        <f t="shared" si="675"/>
        <v/>
      </c>
      <c r="P3631" s="56">
        <f>IF(ISERROR(IF($X$5=1,$Y$5,)),"",IF($X$5=1,$Y$5,))</f>
        <v>0</v>
      </c>
      <c r="Q3631" s="56">
        <f>IF(ISERROR(IF($X$6=1,$Y$6,)),"",IF($X$6=1,$Y$6,))</f>
        <v>10000</v>
      </c>
      <c r="R3631" s="56">
        <f>IF(ISERROR(IF($X$7=1,$Y$7,)),"",IF($X$7=1,$Y$7,))</f>
        <v>0</v>
      </c>
      <c r="S3631" s="56">
        <f>IF(ISERROR(IF($X$8=1,$Y$8,)),"",IF($X$8=1,$Y$8,))</f>
        <v>1000</v>
      </c>
      <c r="T3631" s="56">
        <f>IF(ISERROR(IF($X$9=1,$Y$9,)),"",IF($X$9=1,$Y$9,))</f>
        <v>500</v>
      </c>
      <c r="U3631" s="56">
        <f>IF(ISERROR(IF($X$10=1,$Y$10,)),"",IF($X$10=1,$Y$10,))</f>
        <v>500</v>
      </c>
    </row>
    <row r="3632" spans="1:21" x14ac:dyDescent="0.25">
      <c r="A3632" s="75">
        <f t="shared" si="670"/>
        <v>3628</v>
      </c>
      <c r="C3632" s="56" t="s">
        <v>3613</v>
      </c>
      <c r="E3632" s="56">
        <f t="shared" si="671"/>
        <v>3628</v>
      </c>
      <c r="F3632" s="76">
        <f t="shared" si="666"/>
        <v>137</v>
      </c>
      <c r="G3632" s="56" t="str">
        <f t="shared" si="672"/>
        <v>node8_robotics</v>
      </c>
      <c r="H3632" s="56">
        <f t="shared" si="673"/>
        <v>3628</v>
      </c>
      <c r="I3632" s="56">
        <f>IF(G3632="",0,IF(COUNTIF($G$5:G3632,G3632)=1,0,COUNTIF($G$5:G3632,G3632) )   )</f>
        <v>0</v>
      </c>
      <c r="J3632" s="56" t="str">
        <f t="shared" si="674"/>
        <v/>
      </c>
      <c r="K3632" s="56" t="str">
        <f t="shared" si="665"/>
        <v/>
      </c>
      <c r="L3632" s="56" t="str">
        <f t="shared" si="667"/>
        <v/>
      </c>
      <c r="M3632" s="56" t="str">
        <f t="shared" si="668"/>
        <v/>
      </c>
      <c r="N3632" s="56" t="str">
        <f t="shared" si="669"/>
        <v/>
      </c>
      <c r="O3632" s="56" t="str">
        <f t="shared" si="675"/>
        <v/>
      </c>
      <c r="P3632" s="56">
        <f>IF(ISERROR(IF($X$5=1,$Y$5,)),"",IF($X$5=1,$Y$5,))</f>
        <v>0</v>
      </c>
      <c r="Q3632" s="56">
        <f>IF(ISERROR(IF($X$6=1,$Y$6,)),"",IF($X$6=1,$Y$6,))</f>
        <v>10000</v>
      </c>
      <c r="R3632" s="56">
        <f>IF(ISERROR(IF($X$7=1,$Y$7,)),"",IF($X$7=1,$Y$7,))</f>
        <v>0</v>
      </c>
      <c r="S3632" s="56">
        <f>IF(ISERROR(IF($X$8=1,$Y$8,)),"",IF($X$8=1,$Y$8,))</f>
        <v>1000</v>
      </c>
      <c r="T3632" s="56">
        <f>IF(ISERROR(IF($X$9=1,$Y$9,)),"",IF($X$9=1,$Y$9,))</f>
        <v>500</v>
      </c>
      <c r="U3632" s="56">
        <f>IF(ISERROR(IF($X$10=1,$Y$10,)),"",IF($X$10=1,$Y$10,))</f>
        <v>500</v>
      </c>
    </row>
    <row r="3633" spans="1:21" x14ac:dyDescent="0.25">
      <c r="A3633" s="75">
        <f t="shared" si="670"/>
        <v>3629</v>
      </c>
      <c r="C3633" s="56" t="s">
        <v>3614</v>
      </c>
      <c r="E3633" s="56">
        <f t="shared" si="671"/>
        <v>3629</v>
      </c>
      <c r="F3633" s="76">
        <f t="shared" si="666"/>
        <v>137</v>
      </c>
      <c r="G3633" s="56" t="str">
        <f t="shared" si="672"/>
        <v/>
      </c>
      <c r="H3633" s="56">
        <f t="shared" si="673"/>
        <v>3629</v>
      </c>
      <c r="I3633" s="56">
        <f>IF(G3633="",0,IF(COUNTIF($G$5:G3633,G3633)=1,0,COUNTIF($G$5:G3633,G3633) )   )</f>
        <v>0</v>
      </c>
      <c r="J3633" s="56" t="str">
        <f t="shared" si="674"/>
        <v/>
      </c>
      <c r="K3633" s="56" t="str">
        <f t="shared" si="665"/>
        <v/>
      </c>
      <c r="L3633" s="56" t="str">
        <f t="shared" si="667"/>
        <v/>
      </c>
      <c r="M3633" s="56" t="str">
        <f t="shared" si="668"/>
        <v/>
      </c>
      <c r="N3633" s="56" t="str">
        <f t="shared" si="669"/>
        <v/>
      </c>
      <c r="O3633" s="56" t="str">
        <f t="shared" si="675"/>
        <v/>
      </c>
      <c r="P3633" s="56">
        <f>IF(ISERROR(IF($X$5=1,$Y$5,)),"",IF($X$5=1,$Y$5,))</f>
        <v>0</v>
      </c>
      <c r="Q3633" s="56">
        <f>IF(ISERROR(IF($X$6=1,$Y$6,)),"",IF($X$6=1,$Y$6,))</f>
        <v>10000</v>
      </c>
      <c r="R3633" s="56">
        <f>IF(ISERROR(IF($X$7=1,$Y$7,)),"",IF($X$7=1,$Y$7,))</f>
        <v>0</v>
      </c>
      <c r="S3633" s="56">
        <f>IF(ISERROR(IF($X$8=1,$Y$8,)),"",IF($X$8=1,$Y$8,))</f>
        <v>1000</v>
      </c>
      <c r="T3633" s="56">
        <f>IF(ISERROR(IF($X$9=1,$Y$9,)),"",IF($X$9=1,$Y$9,))</f>
        <v>500</v>
      </c>
      <c r="U3633" s="56">
        <f>IF(ISERROR(IF($X$10=1,$Y$10,)),"",IF($X$10=1,$Y$10,))</f>
        <v>500</v>
      </c>
    </row>
    <row r="3634" spans="1:21" x14ac:dyDescent="0.25">
      <c r="A3634" s="75">
        <f t="shared" si="670"/>
        <v>3630</v>
      </c>
      <c r="C3634" s="56" t="s">
        <v>3615</v>
      </c>
      <c r="E3634" s="56">
        <f t="shared" si="671"/>
        <v>3630</v>
      </c>
      <c r="F3634" s="76">
        <f t="shared" si="666"/>
        <v>137</v>
      </c>
      <c r="G3634" s="56" t="str">
        <f t="shared" si="672"/>
        <v/>
      </c>
      <c r="H3634" s="56">
        <f t="shared" si="673"/>
        <v>3630</v>
      </c>
      <c r="I3634" s="56">
        <f>IF(G3634="",0,IF(COUNTIF($G$5:G3634,G3634)=1,0,COUNTIF($G$5:G3634,G3634) )   )</f>
        <v>0</v>
      </c>
      <c r="J3634" s="56" t="str">
        <f t="shared" si="674"/>
        <v/>
      </c>
      <c r="K3634" s="56" t="str">
        <f t="shared" si="665"/>
        <v/>
      </c>
      <c r="L3634" s="56" t="str">
        <f t="shared" si="667"/>
        <v/>
      </c>
      <c r="M3634" s="56" t="str">
        <f t="shared" si="668"/>
        <v/>
      </c>
      <c r="N3634" s="56" t="str">
        <f t="shared" si="669"/>
        <v/>
      </c>
      <c r="O3634" s="56" t="str">
        <f t="shared" si="675"/>
        <v/>
      </c>
      <c r="P3634" s="56">
        <f>IF(ISERROR(IF($X$5=1,$Y$5,)),"",IF($X$5=1,$Y$5,))</f>
        <v>0</v>
      </c>
      <c r="Q3634" s="56">
        <f>IF(ISERROR(IF($X$6=1,$Y$6,)),"",IF($X$6=1,$Y$6,))</f>
        <v>10000</v>
      </c>
      <c r="R3634" s="56">
        <f>IF(ISERROR(IF($X$7=1,$Y$7,)),"",IF($X$7=1,$Y$7,))</f>
        <v>0</v>
      </c>
      <c r="S3634" s="56">
        <f>IF(ISERROR(IF($X$8=1,$Y$8,)),"",IF($X$8=1,$Y$8,))</f>
        <v>1000</v>
      </c>
      <c r="T3634" s="56">
        <f>IF(ISERROR(IF($X$9=1,$Y$9,)),"",IF($X$9=1,$Y$9,))</f>
        <v>500</v>
      </c>
      <c r="U3634" s="56">
        <f>IF(ISERROR(IF($X$10=1,$Y$10,)),"",IF($X$10=1,$Y$10,))</f>
        <v>500</v>
      </c>
    </row>
    <row r="3635" spans="1:21" x14ac:dyDescent="0.25">
      <c r="A3635" s="75">
        <f t="shared" si="670"/>
        <v>3631</v>
      </c>
      <c r="C3635" s="56" t="s">
        <v>3070</v>
      </c>
      <c r="E3635" s="56">
        <f t="shared" si="671"/>
        <v>3631</v>
      </c>
      <c r="F3635" s="76">
        <f t="shared" si="666"/>
        <v>137</v>
      </c>
      <c r="G3635" s="56" t="str">
        <f t="shared" si="672"/>
        <v/>
      </c>
      <c r="H3635" s="56">
        <f t="shared" si="673"/>
        <v>3631</v>
      </c>
      <c r="I3635" s="56">
        <f>IF(G3635="",0,IF(COUNTIF($G$5:G3635,G3635)=1,0,COUNTIF($G$5:G3635,G3635) )   )</f>
        <v>0</v>
      </c>
      <c r="J3635" s="56" t="str">
        <f t="shared" si="674"/>
        <v/>
      </c>
      <c r="K3635" s="56" t="str">
        <f t="shared" si="665"/>
        <v/>
      </c>
      <c r="L3635" s="56" t="str">
        <f t="shared" si="667"/>
        <v/>
      </c>
      <c r="M3635" s="56" t="str">
        <f t="shared" si="668"/>
        <v/>
      </c>
      <c r="N3635" s="56" t="str">
        <f t="shared" si="669"/>
        <v/>
      </c>
      <c r="O3635" s="56" t="str">
        <f t="shared" si="675"/>
        <v/>
      </c>
      <c r="P3635" s="56">
        <f>IF(ISERROR(IF($X$5=1,$Y$5,)),"",IF($X$5=1,$Y$5,))</f>
        <v>0</v>
      </c>
      <c r="Q3635" s="56">
        <f>IF(ISERROR(IF($X$6=1,$Y$6,)),"",IF($X$6=1,$Y$6,))</f>
        <v>10000</v>
      </c>
      <c r="R3635" s="56">
        <f>IF(ISERROR(IF($X$7=1,$Y$7,)),"",IF($X$7=1,$Y$7,))</f>
        <v>0</v>
      </c>
      <c r="S3635" s="56">
        <f>IF(ISERROR(IF($X$8=1,$Y$8,)),"",IF($X$8=1,$Y$8,))</f>
        <v>1000</v>
      </c>
      <c r="T3635" s="56">
        <f>IF(ISERROR(IF($X$9=1,$Y$9,)),"",IF($X$9=1,$Y$9,))</f>
        <v>500</v>
      </c>
      <c r="U3635" s="56">
        <f>IF(ISERROR(IF($X$10=1,$Y$10,)),"",IF($X$10=1,$Y$10,))</f>
        <v>500</v>
      </c>
    </row>
    <row r="3636" spans="1:21" x14ac:dyDescent="0.25">
      <c r="A3636" s="75">
        <f t="shared" si="670"/>
        <v>3632</v>
      </c>
      <c r="C3636" s="56" t="s">
        <v>3005</v>
      </c>
      <c r="E3636" s="56">
        <f t="shared" si="671"/>
        <v>3632</v>
      </c>
      <c r="F3636" s="76">
        <f t="shared" si="666"/>
        <v>137</v>
      </c>
      <c r="G3636" s="56" t="str">
        <f t="shared" si="672"/>
        <v/>
      </c>
      <c r="H3636" s="56">
        <f t="shared" si="673"/>
        <v>3632</v>
      </c>
      <c r="I3636" s="56">
        <f>IF(G3636="",0,IF(COUNTIF($G$5:G3636,G3636)=1,0,COUNTIF($G$5:G3636,G3636) )   )</f>
        <v>0</v>
      </c>
      <c r="J3636" s="56" t="str">
        <f t="shared" si="674"/>
        <v/>
      </c>
      <c r="K3636" s="56" t="str">
        <f t="shared" si="665"/>
        <v/>
      </c>
      <c r="L3636" s="56" t="str">
        <f t="shared" si="667"/>
        <v/>
      </c>
      <c r="M3636" s="56" t="str">
        <f t="shared" si="668"/>
        <v/>
      </c>
      <c r="N3636" s="56" t="str">
        <f t="shared" si="669"/>
        <v/>
      </c>
      <c r="O3636" s="56" t="str">
        <f t="shared" si="675"/>
        <v/>
      </c>
      <c r="P3636" s="56">
        <f>IF(ISERROR(IF($X$5=1,$Y$5,)),"",IF($X$5=1,$Y$5,))</f>
        <v>0</v>
      </c>
      <c r="Q3636" s="56">
        <f>IF(ISERROR(IF($X$6=1,$Y$6,)),"",IF($X$6=1,$Y$6,))</f>
        <v>10000</v>
      </c>
      <c r="R3636" s="56">
        <f>IF(ISERROR(IF($X$7=1,$Y$7,)),"",IF($X$7=1,$Y$7,))</f>
        <v>0</v>
      </c>
      <c r="S3636" s="56">
        <f>IF(ISERROR(IF($X$8=1,$Y$8,)),"",IF($X$8=1,$Y$8,))</f>
        <v>1000</v>
      </c>
      <c r="T3636" s="56">
        <f>IF(ISERROR(IF($X$9=1,$Y$9,)),"",IF($X$9=1,$Y$9,))</f>
        <v>500</v>
      </c>
      <c r="U3636" s="56">
        <f>IF(ISERROR(IF($X$10=1,$Y$10,)),"",IF($X$10=1,$Y$10,))</f>
        <v>500</v>
      </c>
    </row>
    <row r="3637" spans="1:21" x14ac:dyDescent="0.25">
      <c r="A3637" s="75">
        <f t="shared" si="670"/>
        <v>3633</v>
      </c>
      <c r="C3637" s="56" t="s">
        <v>6346</v>
      </c>
      <c r="E3637" s="56">
        <f t="shared" si="671"/>
        <v>3633</v>
      </c>
      <c r="F3637" s="76">
        <f t="shared" si="666"/>
        <v>137</v>
      </c>
      <c r="G3637" s="56" t="str">
        <f t="shared" si="672"/>
        <v/>
      </c>
      <c r="H3637" s="56">
        <f t="shared" si="673"/>
        <v>3633</v>
      </c>
      <c r="I3637" s="56">
        <f>IF(G3637="",0,IF(COUNTIF($G$5:G3637,G3637)=1,0,COUNTIF($G$5:G3637,G3637) )   )</f>
        <v>0</v>
      </c>
      <c r="J3637" s="56" t="str">
        <f t="shared" si="674"/>
        <v/>
      </c>
      <c r="K3637" s="56" t="str">
        <f t="shared" si="665"/>
        <v/>
      </c>
      <c r="L3637" s="56" t="str">
        <f t="shared" si="667"/>
        <v/>
      </c>
      <c r="M3637" s="56" t="str">
        <f t="shared" si="668"/>
        <v/>
      </c>
      <c r="N3637" s="56" t="str">
        <f t="shared" si="669"/>
        <v/>
      </c>
      <c r="O3637" s="56" t="str">
        <f t="shared" si="675"/>
        <v/>
      </c>
      <c r="P3637" s="56">
        <f>IF(ISERROR(IF($X$5=1,$Y$5,)),"",IF($X$5=1,$Y$5,))</f>
        <v>0</v>
      </c>
      <c r="Q3637" s="56">
        <f>IF(ISERROR(IF($X$6=1,$Y$6,)),"",IF($X$6=1,$Y$6,))</f>
        <v>10000</v>
      </c>
      <c r="R3637" s="56">
        <f>IF(ISERROR(IF($X$7=1,$Y$7,)),"",IF($X$7=1,$Y$7,))</f>
        <v>0</v>
      </c>
      <c r="S3637" s="56">
        <f>IF(ISERROR(IF($X$8=1,$Y$8,)),"",IF($X$8=1,$Y$8,))</f>
        <v>1000</v>
      </c>
      <c r="T3637" s="56">
        <f>IF(ISERROR(IF($X$9=1,$Y$9,)),"",IF($X$9=1,$Y$9,))</f>
        <v>500</v>
      </c>
      <c r="U3637" s="56">
        <f>IF(ISERROR(IF($X$10=1,$Y$10,)),"",IF($X$10=1,$Y$10,))</f>
        <v>500</v>
      </c>
    </row>
    <row r="3638" spans="1:21" x14ac:dyDescent="0.25">
      <c r="A3638" s="75">
        <f t="shared" si="670"/>
        <v>3634</v>
      </c>
      <c r="C3638" s="56" t="s">
        <v>6347</v>
      </c>
      <c r="E3638" s="56">
        <f t="shared" si="671"/>
        <v>3634</v>
      </c>
      <c r="F3638" s="76">
        <f t="shared" si="666"/>
        <v>137</v>
      </c>
      <c r="G3638" s="56" t="str">
        <f t="shared" si="672"/>
        <v/>
      </c>
      <c r="H3638" s="56">
        <f t="shared" si="673"/>
        <v>3634</v>
      </c>
      <c r="I3638" s="56">
        <f>IF(G3638="",0,IF(COUNTIF($G$5:G3638,G3638)=1,0,COUNTIF($G$5:G3638,G3638) )   )</f>
        <v>0</v>
      </c>
      <c r="J3638" s="56" t="str">
        <f t="shared" si="674"/>
        <v/>
      </c>
      <c r="K3638" s="56" t="str">
        <f t="shared" si="665"/>
        <v/>
      </c>
      <c r="L3638" s="56" t="str">
        <f t="shared" si="667"/>
        <v/>
      </c>
      <c r="M3638" s="56" t="str">
        <f t="shared" si="668"/>
        <v/>
      </c>
      <c r="N3638" s="56" t="str">
        <f t="shared" si="669"/>
        <v/>
      </c>
      <c r="O3638" s="56" t="str">
        <f t="shared" si="675"/>
        <v/>
      </c>
      <c r="P3638" s="56">
        <f>IF(ISERROR(IF($X$5=1,$Y$5,)),"",IF($X$5=1,$Y$5,))</f>
        <v>0</v>
      </c>
      <c r="Q3638" s="56">
        <f>IF(ISERROR(IF($X$6=1,$Y$6,)),"",IF($X$6=1,$Y$6,))</f>
        <v>10000</v>
      </c>
      <c r="R3638" s="56">
        <f>IF(ISERROR(IF($X$7=1,$Y$7,)),"",IF($X$7=1,$Y$7,))</f>
        <v>0</v>
      </c>
      <c r="S3638" s="56">
        <f>IF(ISERROR(IF($X$8=1,$Y$8,)),"",IF($X$8=1,$Y$8,))</f>
        <v>1000</v>
      </c>
      <c r="T3638" s="56">
        <f>IF(ISERROR(IF($X$9=1,$Y$9,)),"",IF($X$9=1,$Y$9,))</f>
        <v>500</v>
      </c>
      <c r="U3638" s="56">
        <f>IF(ISERROR(IF($X$10=1,$Y$10,)),"",IF($X$10=1,$Y$10,))</f>
        <v>500</v>
      </c>
    </row>
    <row r="3639" spans="1:21" x14ac:dyDescent="0.25">
      <c r="A3639" s="75">
        <f t="shared" si="670"/>
        <v>3635</v>
      </c>
      <c r="C3639" s="56" t="s">
        <v>2526</v>
      </c>
      <c r="E3639" s="56">
        <f t="shared" si="671"/>
        <v>3635</v>
      </c>
      <c r="F3639" s="76">
        <f t="shared" si="666"/>
        <v>137</v>
      </c>
      <c r="G3639" s="56" t="str">
        <f t="shared" si="672"/>
        <v/>
      </c>
      <c r="H3639" s="56">
        <f t="shared" si="673"/>
        <v>3635</v>
      </c>
      <c r="I3639" s="56">
        <f>IF(G3639="",0,IF(COUNTIF($G$5:G3639,G3639)=1,0,COUNTIF($G$5:G3639,G3639) )   )</f>
        <v>0</v>
      </c>
      <c r="J3639" s="56" t="str">
        <f t="shared" si="674"/>
        <v/>
      </c>
      <c r="K3639" s="56" t="str">
        <f t="shared" si="665"/>
        <v/>
      </c>
      <c r="L3639" s="56" t="str">
        <f t="shared" si="667"/>
        <v/>
      </c>
      <c r="M3639" s="56" t="str">
        <f t="shared" si="668"/>
        <v/>
      </c>
      <c r="N3639" s="56" t="str">
        <f t="shared" si="669"/>
        <v/>
      </c>
      <c r="O3639" s="56" t="str">
        <f t="shared" si="675"/>
        <v/>
      </c>
      <c r="P3639" s="56">
        <f>IF(ISERROR(IF($X$5=1,$Y$5,)),"",IF($X$5=1,$Y$5,))</f>
        <v>0</v>
      </c>
      <c r="Q3639" s="56">
        <f>IF(ISERROR(IF($X$6=1,$Y$6,)),"",IF($X$6=1,$Y$6,))</f>
        <v>10000</v>
      </c>
      <c r="R3639" s="56">
        <f>IF(ISERROR(IF($X$7=1,$Y$7,)),"",IF($X$7=1,$Y$7,))</f>
        <v>0</v>
      </c>
      <c r="S3639" s="56">
        <f>IF(ISERROR(IF($X$8=1,$Y$8,)),"",IF($X$8=1,$Y$8,))</f>
        <v>1000</v>
      </c>
      <c r="T3639" s="56">
        <f>IF(ISERROR(IF($X$9=1,$Y$9,)),"",IF($X$9=1,$Y$9,))</f>
        <v>500</v>
      </c>
      <c r="U3639" s="56">
        <f>IF(ISERROR(IF($X$10=1,$Y$10,)),"",IF($X$10=1,$Y$10,))</f>
        <v>500</v>
      </c>
    </row>
    <row r="3640" spans="1:21" x14ac:dyDescent="0.25">
      <c r="A3640" s="75">
        <f t="shared" si="670"/>
        <v>3636</v>
      </c>
      <c r="C3640" s="56" t="s">
        <v>2527</v>
      </c>
      <c r="E3640" s="56">
        <f t="shared" si="671"/>
        <v>3636</v>
      </c>
      <c r="F3640" s="76">
        <f t="shared" si="666"/>
        <v>137</v>
      </c>
      <c r="G3640" s="56" t="str">
        <f t="shared" si="672"/>
        <v/>
      </c>
      <c r="H3640" s="56">
        <f t="shared" si="673"/>
        <v>3636</v>
      </c>
      <c r="I3640" s="56">
        <f>IF(G3640="",0,IF(COUNTIF($G$5:G3640,G3640)=1,0,COUNTIF($G$5:G3640,G3640) )   )</f>
        <v>0</v>
      </c>
      <c r="J3640" s="56" t="str">
        <f t="shared" si="674"/>
        <v/>
      </c>
      <c r="K3640" s="56" t="str">
        <f t="shared" si="665"/>
        <v/>
      </c>
      <c r="L3640" s="56" t="str">
        <f t="shared" si="667"/>
        <v/>
      </c>
      <c r="M3640" s="56" t="str">
        <f t="shared" si="668"/>
        <v/>
      </c>
      <c r="N3640" s="56" t="str">
        <f t="shared" si="669"/>
        <v/>
      </c>
      <c r="O3640" s="56" t="str">
        <f t="shared" si="675"/>
        <v/>
      </c>
      <c r="P3640" s="56">
        <f>IF(ISERROR(IF($X$5=1,$Y$5,)),"",IF($X$5=1,$Y$5,))</f>
        <v>0</v>
      </c>
      <c r="Q3640" s="56">
        <f>IF(ISERROR(IF($X$6=1,$Y$6,)),"",IF($X$6=1,$Y$6,))</f>
        <v>10000</v>
      </c>
      <c r="R3640" s="56">
        <f>IF(ISERROR(IF($X$7=1,$Y$7,)),"",IF($X$7=1,$Y$7,))</f>
        <v>0</v>
      </c>
      <c r="S3640" s="56">
        <f>IF(ISERROR(IF($X$8=1,$Y$8,)),"",IF($X$8=1,$Y$8,))</f>
        <v>1000</v>
      </c>
      <c r="T3640" s="56">
        <f>IF(ISERROR(IF($X$9=1,$Y$9,)),"",IF($X$9=1,$Y$9,))</f>
        <v>500</v>
      </c>
      <c r="U3640" s="56">
        <f>IF(ISERROR(IF($X$10=1,$Y$10,)),"",IF($X$10=1,$Y$10,))</f>
        <v>500</v>
      </c>
    </row>
    <row r="3641" spans="1:21" x14ac:dyDescent="0.25">
      <c r="A3641" s="75">
        <f t="shared" si="670"/>
        <v>3637</v>
      </c>
      <c r="C3641" s="56" t="s">
        <v>3290</v>
      </c>
      <c r="E3641" s="56">
        <f t="shared" si="671"/>
        <v>3637</v>
      </c>
      <c r="F3641" s="76">
        <f t="shared" si="666"/>
        <v>137</v>
      </c>
      <c r="G3641" s="56" t="str">
        <f t="shared" si="672"/>
        <v/>
      </c>
      <c r="H3641" s="56">
        <f t="shared" si="673"/>
        <v>3637</v>
      </c>
      <c r="I3641" s="56">
        <f>IF(G3641="",0,IF(COUNTIF($G$5:G3641,G3641)=1,0,COUNTIF($G$5:G3641,G3641) )   )</f>
        <v>0</v>
      </c>
      <c r="J3641" s="56" t="str">
        <f t="shared" si="674"/>
        <v/>
      </c>
      <c r="K3641" s="56" t="str">
        <f t="shared" si="665"/>
        <v/>
      </c>
      <c r="L3641" s="56" t="str">
        <f t="shared" si="667"/>
        <v/>
      </c>
      <c r="M3641" s="56" t="str">
        <f t="shared" si="668"/>
        <v/>
      </c>
      <c r="N3641" s="56" t="str">
        <f t="shared" si="669"/>
        <v/>
      </c>
      <c r="O3641" s="56" t="str">
        <f t="shared" si="675"/>
        <v/>
      </c>
      <c r="P3641" s="56">
        <f>IF(ISERROR(IF($X$5=1,$Y$5,)),"",IF($X$5=1,$Y$5,))</f>
        <v>0</v>
      </c>
      <c r="Q3641" s="56">
        <f>IF(ISERROR(IF($X$6=1,$Y$6,)),"",IF($X$6=1,$Y$6,))</f>
        <v>10000</v>
      </c>
      <c r="R3641" s="56">
        <f>IF(ISERROR(IF($X$7=1,$Y$7,)),"",IF($X$7=1,$Y$7,))</f>
        <v>0</v>
      </c>
      <c r="S3641" s="56">
        <f>IF(ISERROR(IF($X$8=1,$Y$8,)),"",IF($X$8=1,$Y$8,))</f>
        <v>1000</v>
      </c>
      <c r="T3641" s="56">
        <f>IF(ISERROR(IF($X$9=1,$Y$9,)),"",IF($X$9=1,$Y$9,))</f>
        <v>500</v>
      </c>
      <c r="U3641" s="56">
        <f>IF(ISERROR(IF($X$10=1,$Y$10,)),"",IF($X$10=1,$Y$10,))</f>
        <v>500</v>
      </c>
    </row>
    <row r="3642" spans="1:21" x14ac:dyDescent="0.25">
      <c r="A3642" s="75">
        <f t="shared" si="670"/>
        <v>3638</v>
      </c>
      <c r="C3642" s="56" t="s">
        <v>2529</v>
      </c>
      <c r="E3642" s="56">
        <f t="shared" si="671"/>
        <v>3638</v>
      </c>
      <c r="F3642" s="76">
        <f t="shared" si="666"/>
        <v>137</v>
      </c>
      <c r="G3642" s="56" t="str">
        <f t="shared" si="672"/>
        <v/>
      </c>
      <c r="H3642" s="56">
        <f t="shared" si="673"/>
        <v>3638</v>
      </c>
      <c r="I3642" s="56">
        <f>IF(G3642="",0,IF(COUNTIF($G$5:G3642,G3642)=1,0,COUNTIF($G$5:G3642,G3642) )   )</f>
        <v>0</v>
      </c>
      <c r="J3642" s="56" t="str">
        <f t="shared" si="674"/>
        <v/>
      </c>
      <c r="K3642" s="56" t="str">
        <f t="shared" si="665"/>
        <v/>
      </c>
      <c r="L3642" s="56" t="str">
        <f t="shared" si="667"/>
        <v/>
      </c>
      <c r="M3642" s="56" t="str">
        <f t="shared" si="668"/>
        <v/>
      </c>
      <c r="N3642" s="56" t="str">
        <f t="shared" si="669"/>
        <v/>
      </c>
      <c r="O3642" s="56" t="str">
        <f t="shared" si="675"/>
        <v/>
      </c>
      <c r="P3642" s="56">
        <f>IF(ISERROR(IF($X$5=1,$Y$5,)),"",IF($X$5=1,$Y$5,))</f>
        <v>0</v>
      </c>
      <c r="Q3642" s="56">
        <f>IF(ISERROR(IF($X$6=1,$Y$6,)),"",IF($X$6=1,$Y$6,))</f>
        <v>10000</v>
      </c>
      <c r="R3642" s="56">
        <f>IF(ISERROR(IF($X$7=1,$Y$7,)),"",IF($X$7=1,$Y$7,))</f>
        <v>0</v>
      </c>
      <c r="S3642" s="56">
        <f>IF(ISERROR(IF($X$8=1,$Y$8,)),"",IF($X$8=1,$Y$8,))</f>
        <v>1000</v>
      </c>
      <c r="T3642" s="56">
        <f>IF(ISERROR(IF($X$9=1,$Y$9,)),"",IF($X$9=1,$Y$9,))</f>
        <v>500</v>
      </c>
      <c r="U3642" s="56">
        <f>IF(ISERROR(IF($X$10=1,$Y$10,)),"",IF($X$10=1,$Y$10,))</f>
        <v>500</v>
      </c>
    </row>
    <row r="3643" spans="1:21" x14ac:dyDescent="0.25">
      <c r="A3643" s="75">
        <f t="shared" si="670"/>
        <v>3639</v>
      </c>
      <c r="C3643" s="56" t="s">
        <v>2518</v>
      </c>
      <c r="E3643" s="56">
        <f t="shared" si="671"/>
        <v>3639</v>
      </c>
      <c r="F3643" s="76">
        <f t="shared" si="666"/>
        <v>137</v>
      </c>
      <c r="G3643" s="56" t="str">
        <f t="shared" si="672"/>
        <v/>
      </c>
      <c r="H3643" s="56">
        <f t="shared" si="673"/>
        <v>3639</v>
      </c>
      <c r="I3643" s="56">
        <f>IF(G3643="",0,IF(COUNTIF($G$5:G3643,G3643)=1,0,COUNTIF($G$5:G3643,G3643) )   )</f>
        <v>0</v>
      </c>
      <c r="J3643" s="56" t="str">
        <f t="shared" si="674"/>
        <v/>
      </c>
      <c r="K3643" s="56" t="str">
        <f t="shared" si="665"/>
        <v/>
      </c>
      <c r="L3643" s="56" t="str">
        <f t="shared" si="667"/>
        <v/>
      </c>
      <c r="M3643" s="56" t="str">
        <f t="shared" si="668"/>
        <v/>
      </c>
      <c r="N3643" s="56" t="str">
        <f t="shared" si="669"/>
        <v/>
      </c>
      <c r="O3643" s="56" t="str">
        <f t="shared" si="675"/>
        <v/>
      </c>
      <c r="P3643" s="56">
        <f>IF(ISERROR(IF($X$5=1,$Y$5,)),"",IF($X$5=1,$Y$5,))</f>
        <v>0</v>
      </c>
      <c r="Q3643" s="56">
        <f>IF(ISERROR(IF($X$6=1,$Y$6,)),"",IF($X$6=1,$Y$6,))</f>
        <v>10000</v>
      </c>
      <c r="R3643" s="56">
        <f>IF(ISERROR(IF($X$7=1,$Y$7,)),"",IF($X$7=1,$Y$7,))</f>
        <v>0</v>
      </c>
      <c r="S3643" s="56">
        <f>IF(ISERROR(IF($X$8=1,$Y$8,)),"",IF($X$8=1,$Y$8,))</f>
        <v>1000</v>
      </c>
      <c r="T3643" s="56">
        <f>IF(ISERROR(IF($X$9=1,$Y$9,)),"",IF($X$9=1,$Y$9,))</f>
        <v>500</v>
      </c>
      <c r="U3643" s="56">
        <f>IF(ISERROR(IF($X$10=1,$Y$10,)),"",IF($X$10=1,$Y$10,))</f>
        <v>500</v>
      </c>
    </row>
    <row r="3644" spans="1:21" x14ac:dyDescent="0.25">
      <c r="A3644" s="75">
        <f t="shared" si="670"/>
        <v>3640</v>
      </c>
      <c r="D3644" s="56" t="s">
        <v>3618</v>
      </c>
      <c r="E3644" s="56">
        <f t="shared" si="671"/>
        <v>3640</v>
      </c>
      <c r="F3644" s="76">
        <f t="shared" si="666"/>
        <v>137</v>
      </c>
      <c r="G3644" s="56" t="str">
        <f t="shared" si="672"/>
        <v>DROMOMAN.rotact</v>
      </c>
      <c r="H3644" s="56">
        <f t="shared" si="673"/>
        <v>3640</v>
      </c>
      <c r="I3644" s="56">
        <f>IF(G3644="",0,IF(COUNTIF($G$5:G3644,G3644)=1,0,COUNTIF($G$5:G3644,G3644) )   )</f>
        <v>0</v>
      </c>
      <c r="J3644" s="56" t="str">
        <f t="shared" si="674"/>
        <v/>
      </c>
      <c r="K3644" s="56" t="str">
        <f t="shared" si="665"/>
        <v/>
      </c>
      <c r="L3644" s="56" t="str">
        <f t="shared" si="667"/>
        <v/>
      </c>
      <c r="M3644" s="56" t="str">
        <f t="shared" si="668"/>
        <v/>
      </c>
      <c r="N3644" s="56" t="str">
        <f t="shared" si="669"/>
        <v/>
      </c>
      <c r="O3644" s="56" t="str">
        <f t="shared" si="675"/>
        <v/>
      </c>
      <c r="P3644" s="56">
        <f>IF(ISERROR(IF($X$5=1,$Y$5,)),"",IF($X$5=1,$Y$5,))</f>
        <v>0</v>
      </c>
      <c r="Q3644" s="56">
        <f>IF(ISERROR(IF($X$6=1,$Y$6,)),"",IF($X$6=1,$Y$6,))</f>
        <v>10000</v>
      </c>
      <c r="R3644" s="56">
        <f>IF(ISERROR(IF($X$7=1,$Y$7,)),"",IF($X$7=1,$Y$7,))</f>
        <v>0</v>
      </c>
      <c r="S3644" s="56">
        <f>IF(ISERROR(IF($X$8=1,$Y$8,)),"",IF($X$8=1,$Y$8,))</f>
        <v>1000</v>
      </c>
      <c r="T3644" s="56">
        <f>IF(ISERROR(IF($X$9=1,$Y$9,)),"",IF($X$9=1,$Y$9,))</f>
        <v>500</v>
      </c>
      <c r="U3644" s="56">
        <f>IF(ISERROR(IF($X$10=1,$Y$10,)),"",IF($X$10=1,$Y$10,))</f>
        <v>500</v>
      </c>
    </row>
    <row r="3645" spans="1:21" x14ac:dyDescent="0.25">
      <c r="A3645" s="75">
        <f t="shared" si="670"/>
        <v>3641</v>
      </c>
      <c r="D3645" s="56" t="s">
        <v>3619</v>
      </c>
      <c r="E3645" s="56">
        <f t="shared" si="671"/>
        <v>3641</v>
      </c>
      <c r="F3645" s="76">
        <f t="shared" si="666"/>
        <v>137</v>
      </c>
      <c r="G3645" s="56" t="str">
        <f t="shared" si="672"/>
        <v>DROMOMAN.hublet</v>
      </c>
      <c r="H3645" s="56">
        <f t="shared" si="673"/>
        <v>3641</v>
      </c>
      <c r="I3645" s="56">
        <f>IF(G3645="",0,IF(COUNTIF($G$5:G3645,G3645)=1,0,COUNTIF($G$5:G3645,G3645) )   )</f>
        <v>0</v>
      </c>
      <c r="J3645" s="56" t="str">
        <f t="shared" si="674"/>
        <v/>
      </c>
      <c r="K3645" s="56" t="str">
        <f t="shared" si="665"/>
        <v/>
      </c>
      <c r="L3645" s="56" t="str">
        <f t="shared" si="667"/>
        <v/>
      </c>
      <c r="M3645" s="56" t="str">
        <f t="shared" si="668"/>
        <v/>
      </c>
      <c r="N3645" s="56" t="str">
        <f t="shared" si="669"/>
        <v/>
      </c>
      <c r="O3645" s="56" t="str">
        <f t="shared" si="675"/>
        <v/>
      </c>
      <c r="P3645" s="56">
        <f>IF(ISERROR(IF($X$5=1,$Y$5,)),"",IF($X$5=1,$Y$5,))</f>
        <v>0</v>
      </c>
      <c r="Q3645" s="56">
        <f>IF(ISERROR(IF($X$6=1,$Y$6,)),"",IF($X$6=1,$Y$6,))</f>
        <v>10000</v>
      </c>
      <c r="R3645" s="56">
        <f>IF(ISERROR(IF($X$7=1,$Y$7,)),"",IF($X$7=1,$Y$7,))</f>
        <v>0</v>
      </c>
      <c r="S3645" s="56">
        <f>IF(ISERROR(IF($X$8=1,$Y$8,)),"",IF($X$8=1,$Y$8,))</f>
        <v>1000</v>
      </c>
      <c r="T3645" s="56">
        <f>IF(ISERROR(IF($X$9=1,$Y$9,)),"",IF($X$9=1,$Y$9,))</f>
        <v>500</v>
      </c>
      <c r="U3645" s="56">
        <f>IF(ISERROR(IF($X$10=1,$Y$10,)),"",IF($X$10=1,$Y$10,))</f>
        <v>500</v>
      </c>
    </row>
    <row r="3646" spans="1:21" x14ac:dyDescent="0.25">
      <c r="A3646" s="75">
        <f t="shared" si="670"/>
        <v>3642</v>
      </c>
      <c r="D3646" s="56" t="s">
        <v>3620</v>
      </c>
      <c r="E3646" s="56">
        <f t="shared" si="671"/>
        <v>3642</v>
      </c>
      <c r="F3646" s="76">
        <f t="shared" si="666"/>
        <v>137</v>
      </c>
      <c r="G3646" s="56" t="str">
        <f t="shared" si="672"/>
        <v>DROMOMAN.limb075m</v>
      </c>
      <c r="H3646" s="56">
        <f t="shared" si="673"/>
        <v>3642</v>
      </c>
      <c r="I3646" s="56">
        <f>IF(G3646="",0,IF(COUNTIF($G$5:G3646,G3646)=1,0,COUNTIF($G$5:G3646,G3646) )   )</f>
        <v>0</v>
      </c>
      <c r="J3646" s="56" t="str">
        <f t="shared" si="674"/>
        <v/>
      </c>
      <c r="K3646" s="56" t="str">
        <f t="shared" ref="K3646:K3709" si="676">IF(ISERROR(VLOOKUP(J3646,$F$5:$G$6005,2,)),"",VLOOKUP(J3646,$F$5:$G$6005,2,))</f>
        <v/>
      </c>
      <c r="L3646" s="56" t="str">
        <f t="shared" si="667"/>
        <v/>
      </c>
      <c r="M3646" s="56" t="str">
        <f t="shared" si="668"/>
        <v/>
      </c>
      <c r="N3646" s="56" t="str">
        <f t="shared" si="669"/>
        <v/>
      </c>
      <c r="O3646" s="56" t="str">
        <f t="shared" si="675"/>
        <v/>
      </c>
      <c r="P3646" s="56">
        <f>IF(ISERROR(IF($X$5=1,$Y$5,)),"",IF($X$5=1,$Y$5,))</f>
        <v>0</v>
      </c>
      <c r="Q3646" s="56">
        <f>IF(ISERROR(IF($X$6=1,$Y$6,)),"",IF($X$6=1,$Y$6,))</f>
        <v>10000</v>
      </c>
      <c r="R3646" s="56">
        <f>IF(ISERROR(IF($X$7=1,$Y$7,)),"",IF($X$7=1,$Y$7,))</f>
        <v>0</v>
      </c>
      <c r="S3646" s="56">
        <f>IF(ISERROR(IF($X$8=1,$Y$8,)),"",IF($X$8=1,$Y$8,))</f>
        <v>1000</v>
      </c>
      <c r="T3646" s="56">
        <f>IF(ISERROR(IF($X$9=1,$Y$9,)),"",IF($X$9=1,$Y$9,))</f>
        <v>500</v>
      </c>
      <c r="U3646" s="56">
        <f>IF(ISERROR(IF($X$10=1,$Y$10,)),"",IF($X$10=1,$Y$10,))</f>
        <v>500</v>
      </c>
    </row>
    <row r="3647" spans="1:21" x14ac:dyDescent="0.25">
      <c r="A3647" s="75">
        <f t="shared" si="670"/>
        <v>3643</v>
      </c>
      <c r="D3647" s="56" t="s">
        <v>6348</v>
      </c>
      <c r="E3647" s="56">
        <f t="shared" si="671"/>
        <v>3643</v>
      </c>
      <c r="F3647" s="76">
        <f t="shared" si="666"/>
        <v>137</v>
      </c>
      <c r="G3647" s="56" t="str">
        <f t="shared" si="672"/>
        <v>Buran Manipulator</v>
      </c>
      <c r="H3647" s="56">
        <f t="shared" si="673"/>
        <v>3643</v>
      </c>
      <c r="I3647" s="56">
        <f>IF(G3647="",0,IF(COUNTIF($G$5:G3647,G3647)=1,0,COUNTIF($G$5:G3647,G3647) )   )</f>
        <v>0</v>
      </c>
      <c r="J3647" s="56" t="str">
        <f t="shared" si="674"/>
        <v/>
      </c>
      <c r="K3647" s="56" t="str">
        <f t="shared" si="676"/>
        <v/>
      </c>
      <c r="L3647" s="56" t="str">
        <f t="shared" si="667"/>
        <v/>
      </c>
      <c r="M3647" s="56" t="str">
        <f t="shared" si="668"/>
        <v/>
      </c>
      <c r="N3647" s="56" t="str">
        <f t="shared" si="669"/>
        <v/>
      </c>
      <c r="O3647" s="56" t="str">
        <f t="shared" si="675"/>
        <v/>
      </c>
      <c r="P3647" s="56">
        <f>IF(ISERROR(IF($X$5=1,$Y$5,)),"",IF($X$5=1,$Y$5,))</f>
        <v>0</v>
      </c>
      <c r="Q3647" s="56">
        <f>IF(ISERROR(IF($X$6=1,$Y$6,)),"",IF($X$6=1,$Y$6,))</f>
        <v>10000</v>
      </c>
      <c r="R3647" s="56">
        <f>IF(ISERROR(IF($X$7=1,$Y$7,)),"",IF($X$7=1,$Y$7,))</f>
        <v>0</v>
      </c>
      <c r="S3647" s="56">
        <f>IF(ISERROR(IF($X$8=1,$Y$8,)),"",IF($X$8=1,$Y$8,))</f>
        <v>1000</v>
      </c>
      <c r="T3647" s="56">
        <f>IF(ISERROR(IF($X$9=1,$Y$9,)),"",IF($X$9=1,$Y$9,))</f>
        <v>500</v>
      </c>
      <c r="U3647" s="56">
        <f>IF(ISERROR(IF($X$10=1,$Y$10,)),"",IF($X$10=1,$Y$10,))</f>
        <v>500</v>
      </c>
    </row>
    <row r="3648" spans="1:21" x14ac:dyDescent="0.25">
      <c r="A3648" s="75">
        <f t="shared" si="670"/>
        <v>3644</v>
      </c>
      <c r="D3648" s="56" t="s">
        <v>6349</v>
      </c>
      <c r="E3648" s="56">
        <f t="shared" si="671"/>
        <v>3644</v>
      </c>
      <c r="F3648" s="76">
        <f t="shared" si="666"/>
        <v>137</v>
      </c>
      <c r="G3648" s="56" t="str">
        <f t="shared" si="672"/>
        <v>ISS CanadArm2</v>
      </c>
      <c r="H3648" s="56">
        <f t="shared" si="673"/>
        <v>3644</v>
      </c>
      <c r="I3648" s="56">
        <f>IF(G3648="",0,IF(COUNTIF($G$5:G3648,G3648)=1,0,COUNTIF($G$5:G3648,G3648) )   )</f>
        <v>0</v>
      </c>
      <c r="J3648" s="56" t="str">
        <f t="shared" si="674"/>
        <v/>
      </c>
      <c r="K3648" s="56" t="str">
        <f t="shared" si="676"/>
        <v/>
      </c>
      <c r="L3648" s="56" t="str">
        <f t="shared" si="667"/>
        <v/>
      </c>
      <c r="M3648" s="56" t="str">
        <f t="shared" si="668"/>
        <v/>
      </c>
      <c r="N3648" s="56" t="str">
        <f t="shared" si="669"/>
        <v/>
      </c>
      <c r="O3648" s="56" t="str">
        <f t="shared" si="675"/>
        <v/>
      </c>
      <c r="P3648" s="56">
        <f>IF(ISERROR(IF($X$5=1,$Y$5,)),"",IF($X$5=1,$Y$5,))</f>
        <v>0</v>
      </c>
      <c r="Q3648" s="56">
        <f>IF(ISERROR(IF($X$6=1,$Y$6,)),"",IF($X$6=1,$Y$6,))</f>
        <v>10000</v>
      </c>
      <c r="R3648" s="56">
        <f>IF(ISERROR(IF($X$7=1,$Y$7,)),"",IF($X$7=1,$Y$7,))</f>
        <v>0</v>
      </c>
      <c r="S3648" s="56">
        <f>IF(ISERROR(IF($X$8=1,$Y$8,)),"",IF($X$8=1,$Y$8,))</f>
        <v>1000</v>
      </c>
      <c r="T3648" s="56">
        <f>IF(ISERROR(IF($X$9=1,$Y$9,)),"",IF($X$9=1,$Y$9,))</f>
        <v>500</v>
      </c>
      <c r="U3648" s="56">
        <f>IF(ISERROR(IF($X$10=1,$Y$10,)),"",IF($X$10=1,$Y$10,))</f>
        <v>500</v>
      </c>
    </row>
    <row r="3649" spans="1:21" x14ac:dyDescent="0.25">
      <c r="A3649" s="75">
        <f t="shared" si="670"/>
        <v>3645</v>
      </c>
      <c r="C3649" s="56" t="s">
        <v>2532</v>
      </c>
      <c r="E3649" s="56">
        <f t="shared" si="671"/>
        <v>3645</v>
      </c>
      <c r="F3649" s="76">
        <f t="shared" si="666"/>
        <v>137</v>
      </c>
      <c r="G3649" s="56" t="str">
        <f t="shared" si="672"/>
        <v/>
      </c>
      <c r="H3649" s="56">
        <f t="shared" si="673"/>
        <v>3645</v>
      </c>
      <c r="I3649" s="56">
        <f>IF(G3649="",0,IF(COUNTIF($G$5:G3649,G3649)=1,0,COUNTIF($G$5:G3649,G3649) )   )</f>
        <v>0</v>
      </c>
      <c r="J3649" s="56" t="str">
        <f t="shared" si="674"/>
        <v/>
      </c>
      <c r="K3649" s="56" t="str">
        <f t="shared" si="676"/>
        <v/>
      </c>
      <c r="L3649" s="56" t="str">
        <f t="shared" si="667"/>
        <v/>
      </c>
      <c r="M3649" s="56" t="str">
        <f t="shared" si="668"/>
        <v/>
      </c>
      <c r="N3649" s="56" t="str">
        <f t="shared" si="669"/>
        <v/>
      </c>
      <c r="O3649" s="56" t="str">
        <f t="shared" si="675"/>
        <v/>
      </c>
      <c r="P3649" s="56">
        <f>IF(ISERROR(IF($X$5=1,$Y$5,)),"",IF($X$5=1,$Y$5,))</f>
        <v>0</v>
      </c>
      <c r="Q3649" s="56">
        <f>IF(ISERROR(IF($X$6=1,$Y$6,)),"",IF($X$6=1,$Y$6,))</f>
        <v>10000</v>
      </c>
      <c r="R3649" s="56">
        <f>IF(ISERROR(IF($X$7=1,$Y$7,)),"",IF($X$7=1,$Y$7,))</f>
        <v>0</v>
      </c>
      <c r="S3649" s="56">
        <f>IF(ISERROR(IF($X$8=1,$Y$8,)),"",IF($X$8=1,$Y$8,))</f>
        <v>1000</v>
      </c>
      <c r="T3649" s="56">
        <f>IF(ISERROR(IF($X$9=1,$Y$9,)),"",IF($X$9=1,$Y$9,))</f>
        <v>500</v>
      </c>
      <c r="U3649" s="56">
        <f>IF(ISERROR(IF($X$10=1,$Y$10,)),"",IF($X$10=1,$Y$10,))</f>
        <v>500</v>
      </c>
    </row>
    <row r="3650" spans="1:21" x14ac:dyDescent="0.25">
      <c r="A3650" s="75">
        <f t="shared" si="670"/>
        <v>3646</v>
      </c>
      <c r="B3650" s="56" t="s">
        <v>2532</v>
      </c>
      <c r="E3650" s="56">
        <f t="shared" si="671"/>
        <v>3646</v>
      </c>
      <c r="F3650" s="76">
        <f t="shared" si="666"/>
        <v>137</v>
      </c>
      <c r="G3650" s="56" t="str">
        <f t="shared" si="672"/>
        <v/>
      </c>
      <c r="H3650" s="56">
        <f t="shared" si="673"/>
        <v>3646</v>
      </c>
      <c r="I3650" s="56">
        <f>IF(G3650="",0,IF(COUNTIF($G$5:G3650,G3650)=1,0,COUNTIF($G$5:G3650,G3650) )   )</f>
        <v>0</v>
      </c>
      <c r="J3650" s="56" t="str">
        <f t="shared" si="674"/>
        <v/>
      </c>
      <c r="K3650" s="56" t="str">
        <f t="shared" si="676"/>
        <v/>
      </c>
      <c r="L3650" s="56" t="str">
        <f t="shared" si="667"/>
        <v/>
      </c>
      <c r="M3650" s="56" t="str">
        <f t="shared" si="668"/>
        <v/>
      </c>
      <c r="N3650" s="56" t="str">
        <f t="shared" si="669"/>
        <v/>
      </c>
      <c r="O3650" s="56" t="str">
        <f t="shared" si="675"/>
        <v/>
      </c>
      <c r="P3650" s="56">
        <f>IF(ISERROR(IF($X$5=1,$Y$5,)),"",IF($X$5=1,$Y$5,))</f>
        <v>0</v>
      </c>
      <c r="Q3650" s="56">
        <f>IF(ISERROR(IF($X$6=1,$Y$6,)),"",IF($X$6=1,$Y$6,))</f>
        <v>10000</v>
      </c>
      <c r="R3650" s="56">
        <f>IF(ISERROR(IF($X$7=1,$Y$7,)),"",IF($X$7=1,$Y$7,))</f>
        <v>0</v>
      </c>
      <c r="S3650" s="56">
        <f>IF(ISERROR(IF($X$8=1,$Y$8,)),"",IF($X$8=1,$Y$8,))</f>
        <v>1000</v>
      </c>
      <c r="T3650" s="56">
        <f>IF(ISERROR(IF($X$9=1,$Y$9,)),"",IF($X$9=1,$Y$9,))</f>
        <v>500</v>
      </c>
      <c r="U3650" s="56">
        <f>IF(ISERROR(IF($X$10=1,$Y$10,)),"",IF($X$10=1,$Y$10,))</f>
        <v>500</v>
      </c>
    </row>
    <row r="3651" spans="1:21" x14ac:dyDescent="0.25">
      <c r="A3651" s="75">
        <f t="shared" si="670"/>
        <v>3647</v>
      </c>
      <c r="B3651" s="56" t="s">
        <v>2517</v>
      </c>
      <c r="E3651" s="56">
        <f t="shared" si="671"/>
        <v>3647</v>
      </c>
      <c r="F3651" s="76">
        <f t="shared" si="666"/>
        <v>137</v>
      </c>
      <c r="G3651" s="56" t="str">
        <f t="shared" si="672"/>
        <v/>
      </c>
      <c r="H3651" s="56">
        <f t="shared" si="673"/>
        <v>3647</v>
      </c>
      <c r="I3651" s="56">
        <f>IF(G3651="",0,IF(COUNTIF($G$5:G3651,G3651)=1,0,COUNTIF($G$5:G3651,G3651) )   )</f>
        <v>0</v>
      </c>
      <c r="J3651" s="56" t="str">
        <f t="shared" si="674"/>
        <v/>
      </c>
      <c r="K3651" s="56" t="str">
        <f t="shared" si="676"/>
        <v/>
      </c>
      <c r="L3651" s="56" t="str">
        <f t="shared" si="667"/>
        <v/>
      </c>
      <c r="M3651" s="56" t="str">
        <f t="shared" si="668"/>
        <v/>
      </c>
      <c r="N3651" s="56" t="str">
        <f t="shared" si="669"/>
        <v/>
      </c>
      <c r="O3651" s="56" t="str">
        <f t="shared" si="675"/>
        <v/>
      </c>
      <c r="P3651" s="56">
        <f>IF(ISERROR(IF($X$5=1,$Y$5,)),"",IF($X$5=1,$Y$5,))</f>
        <v>0</v>
      </c>
      <c r="Q3651" s="56">
        <f>IF(ISERROR(IF($X$6=1,$Y$6,)),"",IF($X$6=1,$Y$6,))</f>
        <v>10000</v>
      </c>
      <c r="R3651" s="56">
        <f>IF(ISERROR(IF($X$7=1,$Y$7,)),"",IF($X$7=1,$Y$7,))</f>
        <v>0</v>
      </c>
      <c r="S3651" s="56">
        <f>IF(ISERROR(IF($X$8=1,$Y$8,)),"",IF($X$8=1,$Y$8,))</f>
        <v>1000</v>
      </c>
      <c r="T3651" s="56">
        <f>IF(ISERROR(IF($X$9=1,$Y$9,)),"",IF($X$9=1,$Y$9,))</f>
        <v>500</v>
      </c>
      <c r="U3651" s="56">
        <f>IF(ISERROR(IF($X$10=1,$Y$10,)),"",IF($X$10=1,$Y$10,))</f>
        <v>500</v>
      </c>
    </row>
    <row r="3652" spans="1:21" x14ac:dyDescent="0.25">
      <c r="A3652" s="75">
        <f t="shared" si="670"/>
        <v>3648</v>
      </c>
      <c r="B3652" s="56" t="s">
        <v>2518</v>
      </c>
      <c r="E3652" s="56">
        <f t="shared" si="671"/>
        <v>3648</v>
      </c>
      <c r="F3652" s="76">
        <f t="shared" si="666"/>
        <v>137</v>
      </c>
      <c r="G3652" s="56" t="str">
        <f t="shared" si="672"/>
        <v/>
      </c>
      <c r="H3652" s="56">
        <f t="shared" si="673"/>
        <v>3648</v>
      </c>
      <c r="I3652" s="56">
        <f>IF(G3652="",0,IF(COUNTIF($G$5:G3652,G3652)=1,0,COUNTIF($G$5:G3652,G3652) )   )</f>
        <v>0</v>
      </c>
      <c r="J3652" s="56" t="str">
        <f t="shared" si="674"/>
        <v/>
      </c>
      <c r="K3652" s="56" t="str">
        <f t="shared" si="676"/>
        <v/>
      </c>
      <c r="L3652" s="56" t="str">
        <f t="shared" si="667"/>
        <v/>
      </c>
      <c r="M3652" s="56" t="str">
        <f t="shared" si="668"/>
        <v/>
      </c>
      <c r="N3652" s="56" t="str">
        <f t="shared" si="669"/>
        <v/>
      </c>
      <c r="O3652" s="56" t="str">
        <f t="shared" si="675"/>
        <v/>
      </c>
      <c r="P3652" s="56">
        <f>IF(ISERROR(IF($X$5=1,$Y$5,)),"",IF($X$5=1,$Y$5,))</f>
        <v>0</v>
      </c>
      <c r="Q3652" s="56">
        <f>IF(ISERROR(IF($X$6=1,$Y$6,)),"",IF($X$6=1,$Y$6,))</f>
        <v>10000</v>
      </c>
      <c r="R3652" s="56">
        <f>IF(ISERROR(IF($X$7=1,$Y$7,)),"",IF($X$7=1,$Y$7,))</f>
        <v>0</v>
      </c>
      <c r="S3652" s="56">
        <f>IF(ISERROR(IF($X$8=1,$Y$8,)),"",IF($X$8=1,$Y$8,))</f>
        <v>1000</v>
      </c>
      <c r="T3652" s="56">
        <f>IF(ISERROR(IF($X$9=1,$Y$9,)),"",IF($X$9=1,$Y$9,))</f>
        <v>500</v>
      </c>
      <c r="U3652" s="56">
        <f>IF(ISERROR(IF($X$10=1,$Y$10,)),"",IF($X$10=1,$Y$10,))</f>
        <v>500</v>
      </c>
    </row>
    <row r="3653" spans="1:21" x14ac:dyDescent="0.25">
      <c r="A3653" s="75">
        <f t="shared" si="670"/>
        <v>3649</v>
      </c>
      <c r="C3653" s="56" t="s">
        <v>3621</v>
      </c>
      <c r="E3653" s="56">
        <f t="shared" si="671"/>
        <v>3649</v>
      </c>
      <c r="F3653" s="76">
        <f t="shared" ref="F3653:F3716" si="677">IF(A3651=0,0,IF(ISBLANK(G3653),"",IF(LEFT(G3653,4)="newn",F3652+1,IF(LEFT(G3653,4)="node",F3652+1,F3652))))</f>
        <v>138</v>
      </c>
      <c r="G3653" s="56" t="str">
        <f t="shared" si="672"/>
        <v>node8_experimentalMotors</v>
      </c>
      <c r="H3653" s="56">
        <f t="shared" si="673"/>
        <v>3649</v>
      </c>
      <c r="I3653" s="56">
        <f>IF(G3653="",0,IF(COUNTIF($G$5:G3653,G3653)=1,0,COUNTIF($G$5:G3653,G3653) )   )</f>
        <v>0</v>
      </c>
      <c r="J3653" s="56" t="str">
        <f t="shared" si="674"/>
        <v/>
      </c>
      <c r="K3653" s="56" t="str">
        <f t="shared" si="676"/>
        <v/>
      </c>
      <c r="L3653" s="56" t="str">
        <f t="shared" ref="L3653:L3716" si="678">IF(ISERROR(VLOOKUP(K3653,$AB$14:$AD$197,3,)),"",VLOOKUP(K3653,$AB$14:$AD$197,3,))</f>
        <v/>
      </c>
      <c r="M3653" s="56" t="str">
        <f t="shared" ref="M3653:M3716" si="679">IF(ISERROR(HLOOKUP(J3653,$AG$5:$XH$6,2,)),"",HLOOKUP(J3653,$AG$5:$XH$6,2,))</f>
        <v/>
      </c>
      <c r="N3653" s="56" t="str">
        <f t="shared" ref="N3653:N3716" si="680">IF(ISERROR(VLOOKUP(K3653,$AB$14:$AD$197,2,)),"",VLOOKUP(K3653,$AB$14:$AD$197,2,))</f>
        <v/>
      </c>
      <c r="O3653" s="56" t="str">
        <f t="shared" si="675"/>
        <v/>
      </c>
      <c r="P3653" s="56">
        <f>IF(ISERROR(IF($X$5=1,$Y$5,)),"",IF($X$5=1,$Y$5,))</f>
        <v>0</v>
      </c>
      <c r="Q3653" s="56">
        <f>IF(ISERROR(IF($X$6=1,$Y$6,)),"",IF($X$6=1,$Y$6,))</f>
        <v>10000</v>
      </c>
      <c r="R3653" s="56">
        <f>IF(ISERROR(IF($X$7=1,$Y$7,)),"",IF($X$7=1,$Y$7,))</f>
        <v>0</v>
      </c>
      <c r="S3653" s="56">
        <f>IF(ISERROR(IF($X$8=1,$Y$8,)),"",IF($X$8=1,$Y$8,))</f>
        <v>1000</v>
      </c>
      <c r="T3653" s="56">
        <f>IF(ISERROR(IF($X$9=1,$Y$9,)),"",IF($X$9=1,$Y$9,))</f>
        <v>500</v>
      </c>
      <c r="U3653" s="56">
        <f>IF(ISERROR(IF($X$10=1,$Y$10,)),"",IF($X$10=1,$Y$10,))</f>
        <v>500</v>
      </c>
    </row>
    <row r="3654" spans="1:21" x14ac:dyDescent="0.25">
      <c r="A3654" s="75">
        <f t="shared" ref="A3654:A3717" si="681">IF(A3653=0,0,IF(B3653="}",IF(B3654="NODE",A3653+1,0),A3653+1))</f>
        <v>3650</v>
      </c>
      <c r="C3654" s="56" t="s">
        <v>3622</v>
      </c>
      <c r="E3654" s="56">
        <f t="shared" ref="E3654:E3717" si="682">A3654</f>
        <v>3650</v>
      </c>
      <c r="F3654" s="76">
        <f t="shared" si="677"/>
        <v>138</v>
      </c>
      <c r="G3654" s="56" t="str">
        <f t="shared" ref="G3654:G3717" si="683">IF(ISBLANK(D3654),IF(LEFT(C3654,8)="name = n",MID(C3654,8,100),""),MID(D3654,8,100))</f>
        <v/>
      </c>
      <c r="H3654" s="56">
        <f t="shared" ref="H3654:H3717" si="684">E3654</f>
        <v>3650</v>
      </c>
      <c r="I3654" s="56">
        <f>IF(G3654="",0,IF(COUNTIF($G$5:G3654,G3654)=1,0,COUNTIF($G$5:G3654,G3654) )   )</f>
        <v>0</v>
      </c>
      <c r="J3654" s="56" t="str">
        <f t="shared" ref="J3654:J3717" si="685">IF(J3653=anodes,"",IF(J3653="","",J3653+1))</f>
        <v/>
      </c>
      <c r="K3654" s="56" t="str">
        <f t="shared" si="676"/>
        <v/>
      </c>
      <c r="L3654" s="56" t="str">
        <f t="shared" si="678"/>
        <v/>
      </c>
      <c r="M3654" s="56" t="str">
        <f t="shared" si="679"/>
        <v/>
      </c>
      <c r="N3654" s="56" t="str">
        <f t="shared" si="680"/>
        <v/>
      </c>
      <c r="O3654" s="56" t="str">
        <f t="shared" ref="O3654:O3717" si="686">IF(ISERROR(0.1*N3654+0.9*(M3654/L3654)*($N$3+SUM(P3654:U3654))*(N3654/$N$3)),N3654,0.1*N3654+0.9*(M3654/L3654)*($N$3+SUM(P3654:U3654))*(N3654/$N$3))</f>
        <v/>
      </c>
      <c r="P3654" s="56">
        <f>IF(ISERROR(IF($X$5=1,$Y$5,)),"",IF($X$5=1,$Y$5,))</f>
        <v>0</v>
      </c>
      <c r="Q3654" s="56">
        <f>IF(ISERROR(IF($X$6=1,$Y$6,)),"",IF($X$6=1,$Y$6,))</f>
        <v>10000</v>
      </c>
      <c r="R3654" s="56">
        <f>IF(ISERROR(IF($X$7=1,$Y$7,)),"",IF($X$7=1,$Y$7,))</f>
        <v>0</v>
      </c>
      <c r="S3654" s="56">
        <f>IF(ISERROR(IF($X$8=1,$Y$8,)),"",IF($X$8=1,$Y$8,))</f>
        <v>1000</v>
      </c>
      <c r="T3654" s="56">
        <f>IF(ISERROR(IF($X$9=1,$Y$9,)),"",IF($X$9=1,$Y$9,))</f>
        <v>500</v>
      </c>
      <c r="U3654" s="56">
        <f>IF(ISERROR(IF($X$10=1,$Y$10,)),"",IF($X$10=1,$Y$10,))</f>
        <v>500</v>
      </c>
    </row>
    <row r="3655" spans="1:21" x14ac:dyDescent="0.25">
      <c r="A3655" s="75">
        <f t="shared" si="681"/>
        <v>3651</v>
      </c>
      <c r="C3655" s="56" t="s">
        <v>3623</v>
      </c>
      <c r="E3655" s="56">
        <f t="shared" si="682"/>
        <v>3651</v>
      </c>
      <c r="F3655" s="76">
        <f t="shared" si="677"/>
        <v>138</v>
      </c>
      <c r="G3655" s="56" t="str">
        <f t="shared" si="683"/>
        <v/>
      </c>
      <c r="H3655" s="56">
        <f t="shared" si="684"/>
        <v>3651</v>
      </c>
      <c r="I3655" s="56">
        <f>IF(G3655="",0,IF(COUNTIF($G$5:G3655,G3655)=1,0,COUNTIF($G$5:G3655,G3655) )   )</f>
        <v>0</v>
      </c>
      <c r="J3655" s="56" t="str">
        <f t="shared" si="685"/>
        <v/>
      </c>
      <c r="K3655" s="56" t="str">
        <f t="shared" si="676"/>
        <v/>
      </c>
      <c r="L3655" s="56" t="str">
        <f t="shared" si="678"/>
        <v/>
      </c>
      <c r="M3655" s="56" t="str">
        <f t="shared" si="679"/>
        <v/>
      </c>
      <c r="N3655" s="56" t="str">
        <f t="shared" si="680"/>
        <v/>
      </c>
      <c r="O3655" s="56" t="str">
        <f t="shared" si="686"/>
        <v/>
      </c>
      <c r="P3655" s="56">
        <f>IF(ISERROR(IF($X$5=1,$Y$5,)),"",IF($X$5=1,$Y$5,))</f>
        <v>0</v>
      </c>
      <c r="Q3655" s="56">
        <f>IF(ISERROR(IF($X$6=1,$Y$6,)),"",IF($X$6=1,$Y$6,))</f>
        <v>10000</v>
      </c>
      <c r="R3655" s="56">
        <f>IF(ISERROR(IF($X$7=1,$Y$7,)),"",IF($X$7=1,$Y$7,))</f>
        <v>0</v>
      </c>
      <c r="S3655" s="56">
        <f>IF(ISERROR(IF($X$8=1,$Y$8,)),"",IF($X$8=1,$Y$8,))</f>
        <v>1000</v>
      </c>
      <c r="T3655" s="56">
        <f>IF(ISERROR(IF($X$9=1,$Y$9,)),"",IF($X$9=1,$Y$9,))</f>
        <v>500</v>
      </c>
      <c r="U3655" s="56">
        <f>IF(ISERROR(IF($X$10=1,$Y$10,)),"",IF($X$10=1,$Y$10,))</f>
        <v>500</v>
      </c>
    </row>
    <row r="3656" spans="1:21" x14ac:dyDescent="0.25">
      <c r="A3656" s="75">
        <f t="shared" si="681"/>
        <v>3652</v>
      </c>
      <c r="C3656" s="56" t="s">
        <v>3049</v>
      </c>
      <c r="E3656" s="56">
        <f t="shared" si="682"/>
        <v>3652</v>
      </c>
      <c r="F3656" s="76">
        <f t="shared" si="677"/>
        <v>138</v>
      </c>
      <c r="G3656" s="56" t="str">
        <f t="shared" si="683"/>
        <v/>
      </c>
      <c r="H3656" s="56">
        <f t="shared" si="684"/>
        <v>3652</v>
      </c>
      <c r="I3656" s="56">
        <f>IF(G3656="",0,IF(COUNTIF($G$5:G3656,G3656)=1,0,COUNTIF($G$5:G3656,G3656) )   )</f>
        <v>0</v>
      </c>
      <c r="J3656" s="56" t="str">
        <f t="shared" si="685"/>
        <v/>
      </c>
      <c r="K3656" s="56" t="str">
        <f t="shared" si="676"/>
        <v/>
      </c>
      <c r="L3656" s="56" t="str">
        <f t="shared" si="678"/>
        <v/>
      </c>
      <c r="M3656" s="56" t="str">
        <f t="shared" si="679"/>
        <v/>
      </c>
      <c r="N3656" s="56" t="str">
        <f t="shared" si="680"/>
        <v/>
      </c>
      <c r="O3656" s="56" t="str">
        <f t="shared" si="686"/>
        <v/>
      </c>
      <c r="P3656" s="56">
        <f>IF(ISERROR(IF($X$5=1,$Y$5,)),"",IF($X$5=1,$Y$5,))</f>
        <v>0</v>
      </c>
      <c r="Q3656" s="56">
        <f>IF(ISERROR(IF($X$6=1,$Y$6,)),"",IF($X$6=1,$Y$6,))</f>
        <v>10000</v>
      </c>
      <c r="R3656" s="56">
        <f>IF(ISERROR(IF($X$7=1,$Y$7,)),"",IF($X$7=1,$Y$7,))</f>
        <v>0</v>
      </c>
      <c r="S3656" s="56">
        <f>IF(ISERROR(IF($X$8=1,$Y$8,)),"",IF($X$8=1,$Y$8,))</f>
        <v>1000</v>
      </c>
      <c r="T3656" s="56">
        <f>IF(ISERROR(IF($X$9=1,$Y$9,)),"",IF($X$9=1,$Y$9,))</f>
        <v>500</v>
      </c>
      <c r="U3656" s="56">
        <f>IF(ISERROR(IF($X$10=1,$Y$10,)),"",IF($X$10=1,$Y$10,))</f>
        <v>500</v>
      </c>
    </row>
    <row r="3657" spans="1:21" x14ac:dyDescent="0.25">
      <c r="A3657" s="75">
        <f t="shared" si="681"/>
        <v>3653</v>
      </c>
      <c r="C3657" s="56" t="s">
        <v>3012</v>
      </c>
      <c r="E3657" s="56">
        <f t="shared" si="682"/>
        <v>3653</v>
      </c>
      <c r="F3657" s="76">
        <f t="shared" si="677"/>
        <v>138</v>
      </c>
      <c r="G3657" s="56" t="str">
        <f t="shared" si="683"/>
        <v/>
      </c>
      <c r="H3657" s="56">
        <f t="shared" si="684"/>
        <v>3653</v>
      </c>
      <c r="I3657" s="56">
        <f>IF(G3657="",0,IF(COUNTIF($G$5:G3657,G3657)=1,0,COUNTIF($G$5:G3657,G3657) )   )</f>
        <v>0</v>
      </c>
      <c r="J3657" s="56" t="str">
        <f t="shared" si="685"/>
        <v/>
      </c>
      <c r="K3657" s="56" t="str">
        <f t="shared" si="676"/>
        <v/>
      </c>
      <c r="L3657" s="56" t="str">
        <f t="shared" si="678"/>
        <v/>
      </c>
      <c r="M3657" s="56" t="str">
        <f t="shared" si="679"/>
        <v/>
      </c>
      <c r="N3657" s="56" t="str">
        <f t="shared" si="680"/>
        <v/>
      </c>
      <c r="O3657" s="56" t="str">
        <f t="shared" si="686"/>
        <v/>
      </c>
      <c r="P3657" s="56">
        <f>IF(ISERROR(IF($X$5=1,$Y$5,)),"",IF($X$5=1,$Y$5,))</f>
        <v>0</v>
      </c>
      <c r="Q3657" s="56">
        <f>IF(ISERROR(IF($X$6=1,$Y$6,)),"",IF($X$6=1,$Y$6,))</f>
        <v>10000</v>
      </c>
      <c r="R3657" s="56">
        <f>IF(ISERROR(IF($X$7=1,$Y$7,)),"",IF($X$7=1,$Y$7,))</f>
        <v>0</v>
      </c>
      <c r="S3657" s="56">
        <f>IF(ISERROR(IF($X$8=1,$Y$8,)),"",IF($X$8=1,$Y$8,))</f>
        <v>1000</v>
      </c>
      <c r="T3657" s="56">
        <f>IF(ISERROR(IF($X$9=1,$Y$9,)),"",IF($X$9=1,$Y$9,))</f>
        <v>500</v>
      </c>
      <c r="U3657" s="56">
        <f>IF(ISERROR(IF($X$10=1,$Y$10,)),"",IF($X$10=1,$Y$10,))</f>
        <v>500</v>
      </c>
    </row>
    <row r="3658" spans="1:21" x14ac:dyDescent="0.25">
      <c r="A3658" s="75">
        <f t="shared" si="681"/>
        <v>3654</v>
      </c>
      <c r="C3658" s="56" t="s">
        <v>6350</v>
      </c>
      <c r="E3658" s="56">
        <f t="shared" si="682"/>
        <v>3654</v>
      </c>
      <c r="F3658" s="76">
        <f t="shared" si="677"/>
        <v>138</v>
      </c>
      <c r="G3658" s="56" t="str">
        <f t="shared" si="683"/>
        <v/>
      </c>
      <c r="H3658" s="56">
        <f t="shared" si="684"/>
        <v>3654</v>
      </c>
      <c r="I3658" s="56">
        <f>IF(G3658="",0,IF(COUNTIF($G$5:G3658,G3658)=1,0,COUNTIF($G$5:G3658,G3658) )   )</f>
        <v>0</v>
      </c>
      <c r="J3658" s="56" t="str">
        <f t="shared" si="685"/>
        <v/>
      </c>
      <c r="K3658" s="56" t="str">
        <f t="shared" si="676"/>
        <v/>
      </c>
      <c r="L3658" s="56" t="str">
        <f t="shared" si="678"/>
        <v/>
      </c>
      <c r="M3658" s="56" t="str">
        <f t="shared" si="679"/>
        <v/>
      </c>
      <c r="N3658" s="56" t="str">
        <f t="shared" si="680"/>
        <v/>
      </c>
      <c r="O3658" s="56" t="str">
        <f t="shared" si="686"/>
        <v/>
      </c>
      <c r="P3658" s="56">
        <f>IF(ISERROR(IF($X$5=1,$Y$5,)),"",IF($X$5=1,$Y$5,))</f>
        <v>0</v>
      </c>
      <c r="Q3658" s="56">
        <f>IF(ISERROR(IF($X$6=1,$Y$6,)),"",IF($X$6=1,$Y$6,))</f>
        <v>10000</v>
      </c>
      <c r="R3658" s="56">
        <f>IF(ISERROR(IF($X$7=1,$Y$7,)),"",IF($X$7=1,$Y$7,))</f>
        <v>0</v>
      </c>
      <c r="S3658" s="56">
        <f>IF(ISERROR(IF($X$8=1,$Y$8,)),"",IF($X$8=1,$Y$8,))</f>
        <v>1000</v>
      </c>
      <c r="T3658" s="56">
        <f>IF(ISERROR(IF($X$9=1,$Y$9,)),"",IF($X$9=1,$Y$9,))</f>
        <v>500</v>
      </c>
      <c r="U3658" s="56">
        <f>IF(ISERROR(IF($X$10=1,$Y$10,)),"",IF($X$10=1,$Y$10,))</f>
        <v>500</v>
      </c>
    </row>
    <row r="3659" spans="1:21" x14ac:dyDescent="0.25">
      <c r="A3659" s="75">
        <f t="shared" si="681"/>
        <v>3655</v>
      </c>
      <c r="C3659" s="56" t="s">
        <v>3625</v>
      </c>
      <c r="E3659" s="56">
        <f t="shared" si="682"/>
        <v>3655</v>
      </c>
      <c r="F3659" s="76">
        <f t="shared" si="677"/>
        <v>138</v>
      </c>
      <c r="G3659" s="56" t="str">
        <f t="shared" si="683"/>
        <v/>
      </c>
      <c r="H3659" s="56">
        <f t="shared" si="684"/>
        <v>3655</v>
      </c>
      <c r="I3659" s="56">
        <f>IF(G3659="",0,IF(COUNTIF($G$5:G3659,G3659)=1,0,COUNTIF($G$5:G3659,G3659) )   )</f>
        <v>0</v>
      </c>
      <c r="J3659" s="56" t="str">
        <f t="shared" si="685"/>
        <v/>
      </c>
      <c r="K3659" s="56" t="str">
        <f t="shared" si="676"/>
        <v/>
      </c>
      <c r="L3659" s="56" t="str">
        <f t="shared" si="678"/>
        <v/>
      </c>
      <c r="M3659" s="56" t="str">
        <f t="shared" si="679"/>
        <v/>
      </c>
      <c r="N3659" s="56" t="str">
        <f t="shared" si="680"/>
        <v/>
      </c>
      <c r="O3659" s="56" t="str">
        <f t="shared" si="686"/>
        <v/>
      </c>
      <c r="P3659" s="56">
        <f>IF(ISERROR(IF($X$5=1,$Y$5,)),"",IF($X$5=1,$Y$5,))</f>
        <v>0</v>
      </c>
      <c r="Q3659" s="56">
        <f>IF(ISERROR(IF($X$6=1,$Y$6,)),"",IF($X$6=1,$Y$6,))</f>
        <v>10000</v>
      </c>
      <c r="R3659" s="56">
        <f>IF(ISERROR(IF($X$7=1,$Y$7,)),"",IF($X$7=1,$Y$7,))</f>
        <v>0</v>
      </c>
      <c r="S3659" s="56">
        <f>IF(ISERROR(IF($X$8=1,$Y$8,)),"",IF($X$8=1,$Y$8,))</f>
        <v>1000</v>
      </c>
      <c r="T3659" s="56">
        <f>IF(ISERROR(IF($X$9=1,$Y$9,)),"",IF($X$9=1,$Y$9,))</f>
        <v>500</v>
      </c>
      <c r="U3659" s="56">
        <f>IF(ISERROR(IF($X$10=1,$Y$10,)),"",IF($X$10=1,$Y$10,))</f>
        <v>500</v>
      </c>
    </row>
    <row r="3660" spans="1:21" x14ac:dyDescent="0.25">
      <c r="A3660" s="75">
        <f t="shared" si="681"/>
        <v>3656</v>
      </c>
      <c r="C3660" s="56" t="s">
        <v>2526</v>
      </c>
      <c r="E3660" s="56">
        <f t="shared" si="682"/>
        <v>3656</v>
      </c>
      <c r="F3660" s="76">
        <f t="shared" si="677"/>
        <v>138</v>
      </c>
      <c r="G3660" s="56" t="str">
        <f t="shared" si="683"/>
        <v/>
      </c>
      <c r="H3660" s="56">
        <f t="shared" si="684"/>
        <v>3656</v>
      </c>
      <c r="I3660" s="56">
        <f>IF(G3660="",0,IF(COUNTIF($G$5:G3660,G3660)=1,0,COUNTIF($G$5:G3660,G3660) )   )</f>
        <v>0</v>
      </c>
      <c r="J3660" s="56" t="str">
        <f t="shared" si="685"/>
        <v/>
      </c>
      <c r="K3660" s="56" t="str">
        <f t="shared" si="676"/>
        <v/>
      </c>
      <c r="L3660" s="56" t="str">
        <f t="shared" si="678"/>
        <v/>
      </c>
      <c r="M3660" s="56" t="str">
        <f t="shared" si="679"/>
        <v/>
      </c>
      <c r="N3660" s="56" t="str">
        <f t="shared" si="680"/>
        <v/>
      </c>
      <c r="O3660" s="56" t="str">
        <f t="shared" si="686"/>
        <v/>
      </c>
      <c r="P3660" s="56">
        <f>IF(ISERROR(IF($X$5=1,$Y$5,)),"",IF($X$5=1,$Y$5,))</f>
        <v>0</v>
      </c>
      <c r="Q3660" s="56">
        <f>IF(ISERROR(IF($X$6=1,$Y$6,)),"",IF($X$6=1,$Y$6,))</f>
        <v>10000</v>
      </c>
      <c r="R3660" s="56">
        <f>IF(ISERROR(IF($X$7=1,$Y$7,)),"",IF($X$7=1,$Y$7,))</f>
        <v>0</v>
      </c>
      <c r="S3660" s="56">
        <f>IF(ISERROR(IF($X$8=1,$Y$8,)),"",IF($X$8=1,$Y$8,))</f>
        <v>1000</v>
      </c>
      <c r="T3660" s="56">
        <f>IF(ISERROR(IF($X$9=1,$Y$9,)),"",IF($X$9=1,$Y$9,))</f>
        <v>500</v>
      </c>
      <c r="U3660" s="56">
        <f>IF(ISERROR(IF($X$10=1,$Y$10,)),"",IF($X$10=1,$Y$10,))</f>
        <v>500</v>
      </c>
    </row>
    <row r="3661" spans="1:21" x14ac:dyDescent="0.25">
      <c r="A3661" s="75">
        <f t="shared" si="681"/>
        <v>3657</v>
      </c>
      <c r="C3661" s="56" t="s">
        <v>2527</v>
      </c>
      <c r="E3661" s="56">
        <f t="shared" si="682"/>
        <v>3657</v>
      </c>
      <c r="F3661" s="76">
        <f t="shared" si="677"/>
        <v>138</v>
      </c>
      <c r="G3661" s="56" t="str">
        <f t="shared" si="683"/>
        <v/>
      </c>
      <c r="H3661" s="56">
        <f t="shared" si="684"/>
        <v>3657</v>
      </c>
      <c r="I3661" s="56">
        <f>IF(G3661="",0,IF(COUNTIF($G$5:G3661,G3661)=1,0,COUNTIF($G$5:G3661,G3661) )   )</f>
        <v>0</v>
      </c>
      <c r="J3661" s="56" t="str">
        <f t="shared" si="685"/>
        <v/>
      </c>
      <c r="K3661" s="56" t="str">
        <f t="shared" si="676"/>
        <v/>
      </c>
      <c r="L3661" s="56" t="str">
        <f t="shared" si="678"/>
        <v/>
      </c>
      <c r="M3661" s="56" t="str">
        <f t="shared" si="679"/>
        <v/>
      </c>
      <c r="N3661" s="56" t="str">
        <f t="shared" si="680"/>
        <v/>
      </c>
      <c r="O3661" s="56" t="str">
        <f t="shared" si="686"/>
        <v/>
      </c>
      <c r="P3661" s="56">
        <f>IF(ISERROR(IF($X$5=1,$Y$5,)),"",IF($X$5=1,$Y$5,))</f>
        <v>0</v>
      </c>
      <c r="Q3661" s="56">
        <f>IF(ISERROR(IF($X$6=1,$Y$6,)),"",IF($X$6=1,$Y$6,))</f>
        <v>10000</v>
      </c>
      <c r="R3661" s="56">
        <f>IF(ISERROR(IF($X$7=1,$Y$7,)),"",IF($X$7=1,$Y$7,))</f>
        <v>0</v>
      </c>
      <c r="S3661" s="56">
        <f>IF(ISERROR(IF($X$8=1,$Y$8,)),"",IF($X$8=1,$Y$8,))</f>
        <v>1000</v>
      </c>
      <c r="T3661" s="56">
        <f>IF(ISERROR(IF($X$9=1,$Y$9,)),"",IF($X$9=1,$Y$9,))</f>
        <v>500</v>
      </c>
      <c r="U3661" s="56">
        <f>IF(ISERROR(IF($X$10=1,$Y$10,)),"",IF($X$10=1,$Y$10,))</f>
        <v>500</v>
      </c>
    </row>
    <row r="3662" spans="1:21" x14ac:dyDescent="0.25">
      <c r="A3662" s="75">
        <f t="shared" si="681"/>
        <v>3658</v>
      </c>
      <c r="C3662" s="56" t="s">
        <v>3626</v>
      </c>
      <c r="E3662" s="56">
        <f t="shared" si="682"/>
        <v>3658</v>
      </c>
      <c r="F3662" s="76">
        <f t="shared" si="677"/>
        <v>138</v>
      </c>
      <c r="G3662" s="56" t="str">
        <f t="shared" si="683"/>
        <v/>
      </c>
      <c r="H3662" s="56">
        <f t="shared" si="684"/>
        <v>3658</v>
      </c>
      <c r="I3662" s="56">
        <f>IF(G3662="",0,IF(COUNTIF($G$5:G3662,G3662)=1,0,COUNTIF($G$5:G3662,G3662) )   )</f>
        <v>0</v>
      </c>
      <c r="J3662" s="56" t="str">
        <f t="shared" si="685"/>
        <v/>
      </c>
      <c r="K3662" s="56" t="str">
        <f t="shared" si="676"/>
        <v/>
      </c>
      <c r="L3662" s="56" t="str">
        <f t="shared" si="678"/>
        <v/>
      </c>
      <c r="M3662" s="56" t="str">
        <f t="shared" si="679"/>
        <v/>
      </c>
      <c r="N3662" s="56" t="str">
        <f t="shared" si="680"/>
        <v/>
      </c>
      <c r="O3662" s="56" t="str">
        <f t="shared" si="686"/>
        <v/>
      </c>
      <c r="P3662" s="56">
        <f>IF(ISERROR(IF($X$5=1,$Y$5,)),"",IF($X$5=1,$Y$5,))</f>
        <v>0</v>
      </c>
      <c r="Q3662" s="56">
        <f>IF(ISERROR(IF($X$6=1,$Y$6,)),"",IF($X$6=1,$Y$6,))</f>
        <v>10000</v>
      </c>
      <c r="R3662" s="56">
        <f>IF(ISERROR(IF($X$7=1,$Y$7,)),"",IF($X$7=1,$Y$7,))</f>
        <v>0</v>
      </c>
      <c r="S3662" s="56">
        <f>IF(ISERROR(IF($X$8=1,$Y$8,)),"",IF($X$8=1,$Y$8,))</f>
        <v>1000</v>
      </c>
      <c r="T3662" s="56">
        <f>IF(ISERROR(IF($X$9=1,$Y$9,)),"",IF($X$9=1,$Y$9,))</f>
        <v>500</v>
      </c>
      <c r="U3662" s="56">
        <f>IF(ISERROR(IF($X$10=1,$Y$10,)),"",IF($X$10=1,$Y$10,))</f>
        <v>500</v>
      </c>
    </row>
    <row r="3663" spans="1:21" x14ac:dyDescent="0.25">
      <c r="A3663" s="75">
        <f t="shared" si="681"/>
        <v>3659</v>
      </c>
      <c r="C3663" s="56" t="s">
        <v>2529</v>
      </c>
      <c r="E3663" s="56">
        <f t="shared" si="682"/>
        <v>3659</v>
      </c>
      <c r="F3663" s="76">
        <f t="shared" si="677"/>
        <v>138</v>
      </c>
      <c r="G3663" s="56" t="str">
        <f t="shared" si="683"/>
        <v/>
      </c>
      <c r="H3663" s="56">
        <f t="shared" si="684"/>
        <v>3659</v>
      </c>
      <c r="I3663" s="56">
        <f>IF(G3663="",0,IF(COUNTIF($G$5:G3663,G3663)=1,0,COUNTIF($G$5:G3663,G3663) )   )</f>
        <v>0</v>
      </c>
      <c r="J3663" s="56" t="str">
        <f t="shared" si="685"/>
        <v/>
      </c>
      <c r="K3663" s="56" t="str">
        <f t="shared" si="676"/>
        <v/>
      </c>
      <c r="L3663" s="56" t="str">
        <f t="shared" si="678"/>
        <v/>
      </c>
      <c r="M3663" s="56" t="str">
        <f t="shared" si="679"/>
        <v/>
      </c>
      <c r="N3663" s="56" t="str">
        <f t="shared" si="680"/>
        <v/>
      </c>
      <c r="O3663" s="56" t="str">
        <f t="shared" si="686"/>
        <v/>
      </c>
      <c r="P3663" s="56">
        <f>IF(ISERROR(IF($X$5=1,$Y$5,)),"",IF($X$5=1,$Y$5,))</f>
        <v>0</v>
      </c>
      <c r="Q3663" s="56">
        <f>IF(ISERROR(IF($X$6=1,$Y$6,)),"",IF($X$6=1,$Y$6,))</f>
        <v>10000</v>
      </c>
      <c r="R3663" s="56">
        <f>IF(ISERROR(IF($X$7=1,$Y$7,)),"",IF($X$7=1,$Y$7,))</f>
        <v>0</v>
      </c>
      <c r="S3663" s="56">
        <f>IF(ISERROR(IF($X$8=1,$Y$8,)),"",IF($X$8=1,$Y$8,))</f>
        <v>1000</v>
      </c>
      <c r="T3663" s="56">
        <f>IF(ISERROR(IF($X$9=1,$Y$9,)),"",IF($X$9=1,$Y$9,))</f>
        <v>500</v>
      </c>
      <c r="U3663" s="56">
        <f>IF(ISERROR(IF($X$10=1,$Y$10,)),"",IF($X$10=1,$Y$10,))</f>
        <v>500</v>
      </c>
    </row>
    <row r="3664" spans="1:21" x14ac:dyDescent="0.25">
      <c r="A3664" s="75">
        <f t="shared" si="681"/>
        <v>3660</v>
      </c>
      <c r="C3664" s="56" t="s">
        <v>2518</v>
      </c>
      <c r="E3664" s="56">
        <f t="shared" si="682"/>
        <v>3660</v>
      </c>
      <c r="F3664" s="76">
        <f t="shared" si="677"/>
        <v>138</v>
      </c>
      <c r="G3664" s="56" t="str">
        <f t="shared" si="683"/>
        <v/>
      </c>
      <c r="H3664" s="56">
        <f t="shared" si="684"/>
        <v>3660</v>
      </c>
      <c r="I3664" s="56">
        <f>IF(G3664="",0,IF(COUNTIF($G$5:G3664,G3664)=1,0,COUNTIF($G$5:G3664,G3664) )   )</f>
        <v>0</v>
      </c>
      <c r="J3664" s="56" t="str">
        <f t="shared" si="685"/>
        <v/>
      </c>
      <c r="K3664" s="56" t="str">
        <f t="shared" si="676"/>
        <v/>
      </c>
      <c r="L3664" s="56" t="str">
        <f t="shared" si="678"/>
        <v/>
      </c>
      <c r="M3664" s="56" t="str">
        <f t="shared" si="679"/>
        <v/>
      </c>
      <c r="N3664" s="56" t="str">
        <f t="shared" si="680"/>
        <v/>
      </c>
      <c r="O3664" s="56" t="str">
        <f t="shared" si="686"/>
        <v/>
      </c>
      <c r="P3664" s="56">
        <f>IF(ISERROR(IF($X$5=1,$Y$5,)),"",IF($X$5=1,$Y$5,))</f>
        <v>0</v>
      </c>
      <c r="Q3664" s="56">
        <f>IF(ISERROR(IF($X$6=1,$Y$6,)),"",IF($X$6=1,$Y$6,))</f>
        <v>10000</v>
      </c>
      <c r="R3664" s="56">
        <f>IF(ISERROR(IF($X$7=1,$Y$7,)),"",IF($X$7=1,$Y$7,))</f>
        <v>0</v>
      </c>
      <c r="S3664" s="56">
        <f>IF(ISERROR(IF($X$8=1,$Y$8,)),"",IF($X$8=1,$Y$8,))</f>
        <v>1000</v>
      </c>
      <c r="T3664" s="56">
        <f>IF(ISERROR(IF($X$9=1,$Y$9,)),"",IF($X$9=1,$Y$9,))</f>
        <v>500</v>
      </c>
      <c r="U3664" s="56">
        <f>IF(ISERROR(IF($X$10=1,$Y$10,)),"",IF($X$10=1,$Y$10,))</f>
        <v>500</v>
      </c>
    </row>
    <row r="3665" spans="1:21" x14ac:dyDescent="0.25">
      <c r="A3665" s="75">
        <f t="shared" si="681"/>
        <v>3661</v>
      </c>
      <c r="D3665" s="56" t="s">
        <v>3627</v>
      </c>
      <c r="E3665" s="56">
        <f t="shared" si="682"/>
        <v>3661</v>
      </c>
      <c r="F3665" s="76">
        <f t="shared" si="677"/>
        <v>138</v>
      </c>
      <c r="G3665" s="56" t="str">
        <f t="shared" si="683"/>
        <v>roverWheel3</v>
      </c>
      <c r="H3665" s="56">
        <f t="shared" si="684"/>
        <v>3661</v>
      </c>
      <c r="I3665" s="56">
        <f>IF(G3665="",0,IF(COUNTIF($G$5:G3665,G3665)=1,0,COUNTIF($G$5:G3665,G3665) )   )</f>
        <v>0</v>
      </c>
      <c r="J3665" s="56" t="str">
        <f t="shared" si="685"/>
        <v/>
      </c>
      <c r="K3665" s="56" t="str">
        <f t="shared" si="676"/>
        <v/>
      </c>
      <c r="L3665" s="56" t="str">
        <f t="shared" si="678"/>
        <v/>
      </c>
      <c r="M3665" s="56" t="str">
        <f t="shared" si="679"/>
        <v/>
      </c>
      <c r="N3665" s="56" t="str">
        <f t="shared" si="680"/>
        <v/>
      </c>
      <c r="O3665" s="56" t="str">
        <f t="shared" si="686"/>
        <v/>
      </c>
      <c r="P3665" s="56">
        <f>IF(ISERROR(IF($X$5=1,$Y$5,)),"",IF($X$5=1,$Y$5,))</f>
        <v>0</v>
      </c>
      <c r="Q3665" s="56">
        <f>IF(ISERROR(IF($X$6=1,$Y$6,)),"",IF($X$6=1,$Y$6,))</f>
        <v>10000</v>
      </c>
      <c r="R3665" s="56">
        <f>IF(ISERROR(IF($X$7=1,$Y$7,)),"",IF($X$7=1,$Y$7,))</f>
        <v>0</v>
      </c>
      <c r="S3665" s="56">
        <f>IF(ISERROR(IF($X$8=1,$Y$8,)),"",IF($X$8=1,$Y$8,))</f>
        <v>1000</v>
      </c>
      <c r="T3665" s="56">
        <f>IF(ISERROR(IF($X$9=1,$Y$9,)),"",IF($X$9=1,$Y$9,))</f>
        <v>500</v>
      </c>
      <c r="U3665" s="56">
        <f>IF(ISERROR(IF($X$10=1,$Y$10,)),"",IF($X$10=1,$Y$10,))</f>
        <v>500</v>
      </c>
    </row>
    <row r="3666" spans="1:21" x14ac:dyDescent="0.25">
      <c r="A3666" s="75">
        <f t="shared" si="681"/>
        <v>3662</v>
      </c>
      <c r="D3666" s="56" t="s">
        <v>5220</v>
      </c>
      <c r="E3666" s="56">
        <f t="shared" si="682"/>
        <v>3662</v>
      </c>
      <c r="F3666" s="76">
        <f t="shared" si="677"/>
        <v>138</v>
      </c>
      <c r="G3666" s="56" t="str">
        <f t="shared" si="683"/>
        <v>wheelMedLLL</v>
      </c>
      <c r="H3666" s="56">
        <f t="shared" si="684"/>
        <v>3662</v>
      </c>
      <c r="I3666" s="56">
        <f>IF(G3666="",0,IF(COUNTIF($G$5:G3666,G3666)=1,0,COUNTIF($G$5:G3666,G3666) )   )</f>
        <v>0</v>
      </c>
      <c r="J3666" s="56" t="str">
        <f t="shared" si="685"/>
        <v/>
      </c>
      <c r="K3666" s="56" t="str">
        <f t="shared" si="676"/>
        <v/>
      </c>
      <c r="L3666" s="56" t="str">
        <f t="shared" si="678"/>
        <v/>
      </c>
      <c r="M3666" s="56" t="str">
        <f t="shared" si="679"/>
        <v/>
      </c>
      <c r="N3666" s="56" t="str">
        <f t="shared" si="680"/>
        <v/>
      </c>
      <c r="O3666" s="56" t="str">
        <f t="shared" si="686"/>
        <v/>
      </c>
      <c r="P3666" s="56">
        <f>IF(ISERROR(IF($X$5=1,$Y$5,)),"",IF($X$5=1,$Y$5,))</f>
        <v>0</v>
      </c>
      <c r="Q3666" s="56">
        <f>IF(ISERROR(IF($X$6=1,$Y$6,)),"",IF($X$6=1,$Y$6,))</f>
        <v>10000</v>
      </c>
      <c r="R3666" s="56">
        <f>IF(ISERROR(IF($X$7=1,$Y$7,)),"",IF($X$7=1,$Y$7,))</f>
        <v>0</v>
      </c>
      <c r="S3666" s="56">
        <f>IF(ISERROR(IF($X$8=1,$Y$8,)),"",IF($X$8=1,$Y$8,))</f>
        <v>1000</v>
      </c>
      <c r="T3666" s="56">
        <f>IF(ISERROR(IF($X$9=1,$Y$9,)),"",IF($X$9=1,$Y$9,))</f>
        <v>500</v>
      </c>
      <c r="U3666" s="56">
        <f>IF(ISERROR(IF($X$10=1,$Y$10,)),"",IF($X$10=1,$Y$10,))</f>
        <v>500</v>
      </c>
    </row>
    <row r="3667" spans="1:21" x14ac:dyDescent="0.25">
      <c r="A3667" s="75">
        <f t="shared" si="681"/>
        <v>3663</v>
      </c>
      <c r="D3667" s="56" t="s">
        <v>5221</v>
      </c>
      <c r="E3667" s="56">
        <f t="shared" si="682"/>
        <v>3663</v>
      </c>
      <c r="F3667" s="76">
        <f t="shared" si="677"/>
        <v>138</v>
      </c>
      <c r="G3667" s="56" t="str">
        <f t="shared" si="683"/>
        <v>4x2WhHousing</v>
      </c>
      <c r="H3667" s="56">
        <f t="shared" si="684"/>
        <v>3663</v>
      </c>
      <c r="I3667" s="56">
        <f>IF(G3667="",0,IF(COUNTIF($G$5:G3667,G3667)=1,0,COUNTIF($G$5:G3667,G3667) )   )</f>
        <v>0</v>
      </c>
      <c r="J3667" s="56" t="str">
        <f t="shared" si="685"/>
        <v/>
      </c>
      <c r="K3667" s="56" t="str">
        <f t="shared" si="676"/>
        <v/>
      </c>
      <c r="L3667" s="56" t="str">
        <f t="shared" si="678"/>
        <v/>
      </c>
      <c r="M3667" s="56" t="str">
        <f t="shared" si="679"/>
        <v/>
      </c>
      <c r="N3667" s="56" t="str">
        <f t="shared" si="680"/>
        <v/>
      </c>
      <c r="O3667" s="56" t="str">
        <f t="shared" si="686"/>
        <v/>
      </c>
      <c r="P3667" s="56">
        <f>IF(ISERROR(IF($X$5=1,$Y$5,)),"",IF($X$5=1,$Y$5,))</f>
        <v>0</v>
      </c>
      <c r="Q3667" s="56">
        <f>IF(ISERROR(IF($X$6=1,$Y$6,)),"",IF($X$6=1,$Y$6,))</f>
        <v>10000</v>
      </c>
      <c r="R3667" s="56">
        <f>IF(ISERROR(IF($X$7=1,$Y$7,)),"",IF($X$7=1,$Y$7,))</f>
        <v>0</v>
      </c>
      <c r="S3667" s="56">
        <f>IF(ISERROR(IF($X$8=1,$Y$8,)),"",IF($X$8=1,$Y$8,))</f>
        <v>1000</v>
      </c>
      <c r="T3667" s="56">
        <f>IF(ISERROR(IF($X$9=1,$Y$9,)),"",IF($X$9=1,$Y$9,))</f>
        <v>500</v>
      </c>
      <c r="U3667" s="56">
        <f>IF(ISERROR(IF($X$10=1,$Y$10,)),"",IF($X$10=1,$Y$10,))</f>
        <v>500</v>
      </c>
    </row>
    <row r="3668" spans="1:21" x14ac:dyDescent="0.25">
      <c r="A3668" s="75">
        <f t="shared" si="681"/>
        <v>3664</v>
      </c>
      <c r="D3668" s="56" t="s">
        <v>5219</v>
      </c>
      <c r="E3668" s="56">
        <f t="shared" si="682"/>
        <v>3664</v>
      </c>
      <c r="F3668" s="76">
        <f t="shared" si="677"/>
        <v>138</v>
      </c>
      <c r="G3668" s="56" t="str">
        <f t="shared" si="683"/>
        <v>LLLBuggyNoAxles</v>
      </c>
      <c r="H3668" s="56">
        <f t="shared" si="684"/>
        <v>3664</v>
      </c>
      <c r="I3668" s="56">
        <f>IF(G3668="",0,IF(COUNTIF($G$5:G3668,G3668)=1,0,COUNTIF($G$5:G3668,G3668) )   )</f>
        <v>0</v>
      </c>
      <c r="J3668" s="56" t="str">
        <f t="shared" si="685"/>
        <v/>
      </c>
      <c r="K3668" s="56" t="str">
        <f t="shared" si="676"/>
        <v/>
      </c>
      <c r="L3668" s="56" t="str">
        <f t="shared" si="678"/>
        <v/>
      </c>
      <c r="M3668" s="56" t="str">
        <f t="shared" si="679"/>
        <v/>
      </c>
      <c r="N3668" s="56" t="str">
        <f t="shared" si="680"/>
        <v/>
      </c>
      <c r="O3668" s="56" t="str">
        <f t="shared" si="686"/>
        <v/>
      </c>
      <c r="P3668" s="56">
        <f>IF(ISERROR(IF($X$5=1,$Y$5,)),"",IF($X$5=1,$Y$5,))</f>
        <v>0</v>
      </c>
      <c r="Q3668" s="56">
        <f>IF(ISERROR(IF($X$6=1,$Y$6,)),"",IF($X$6=1,$Y$6,))</f>
        <v>10000</v>
      </c>
      <c r="R3668" s="56">
        <f>IF(ISERROR(IF($X$7=1,$Y$7,)),"",IF($X$7=1,$Y$7,))</f>
        <v>0</v>
      </c>
      <c r="S3668" s="56">
        <f>IF(ISERROR(IF($X$8=1,$Y$8,)),"",IF($X$8=1,$Y$8,))</f>
        <v>1000</v>
      </c>
      <c r="T3668" s="56">
        <f>IF(ISERROR(IF($X$9=1,$Y$9,)),"",IF($X$9=1,$Y$9,))</f>
        <v>500</v>
      </c>
      <c r="U3668" s="56">
        <f>IF(ISERROR(IF($X$10=1,$Y$10,)),"",IF($X$10=1,$Y$10,))</f>
        <v>500</v>
      </c>
    </row>
    <row r="3669" spans="1:21" x14ac:dyDescent="0.25">
      <c r="A3669" s="75">
        <f t="shared" si="681"/>
        <v>3665</v>
      </c>
      <c r="D3669" s="56" t="s">
        <v>5222</v>
      </c>
      <c r="E3669" s="56">
        <f t="shared" si="682"/>
        <v>3665</v>
      </c>
      <c r="F3669" s="76">
        <f t="shared" si="677"/>
        <v>138</v>
      </c>
      <c r="G3669" s="56" t="str">
        <f t="shared" si="683"/>
        <v>2x1TrkHousing1</v>
      </c>
      <c r="H3669" s="56">
        <f t="shared" si="684"/>
        <v>3665</v>
      </c>
      <c r="I3669" s="56">
        <f>IF(G3669="",0,IF(COUNTIF($G$5:G3669,G3669)=1,0,COUNTIF($G$5:G3669,G3669) )   )</f>
        <v>0</v>
      </c>
      <c r="J3669" s="56" t="str">
        <f t="shared" si="685"/>
        <v/>
      </c>
      <c r="K3669" s="56" t="str">
        <f t="shared" si="676"/>
        <v/>
      </c>
      <c r="L3669" s="56" t="str">
        <f t="shared" si="678"/>
        <v/>
      </c>
      <c r="M3669" s="56" t="str">
        <f t="shared" si="679"/>
        <v/>
      </c>
      <c r="N3669" s="56" t="str">
        <f t="shared" si="680"/>
        <v/>
      </c>
      <c r="O3669" s="56" t="str">
        <f t="shared" si="686"/>
        <v/>
      </c>
      <c r="P3669" s="56">
        <f>IF(ISERROR(IF($X$5=1,$Y$5,)),"",IF($X$5=1,$Y$5,))</f>
        <v>0</v>
      </c>
      <c r="Q3669" s="56">
        <f>IF(ISERROR(IF($X$6=1,$Y$6,)),"",IF($X$6=1,$Y$6,))</f>
        <v>10000</v>
      </c>
      <c r="R3669" s="56">
        <f>IF(ISERROR(IF($X$7=1,$Y$7,)),"",IF($X$7=1,$Y$7,))</f>
        <v>0</v>
      </c>
      <c r="S3669" s="56">
        <f>IF(ISERROR(IF($X$8=1,$Y$8,)),"",IF($X$8=1,$Y$8,))</f>
        <v>1000</v>
      </c>
      <c r="T3669" s="56">
        <f>IF(ISERROR(IF($X$9=1,$Y$9,)),"",IF($X$9=1,$Y$9,))</f>
        <v>500</v>
      </c>
      <c r="U3669" s="56">
        <f>IF(ISERROR(IF($X$10=1,$Y$10,)),"",IF($X$10=1,$Y$10,))</f>
        <v>500</v>
      </c>
    </row>
    <row r="3670" spans="1:21" x14ac:dyDescent="0.25">
      <c r="A3670" s="75">
        <f t="shared" si="681"/>
        <v>3666</v>
      </c>
      <c r="D3670" s="56" t="s">
        <v>3628</v>
      </c>
      <c r="E3670" s="56">
        <f t="shared" si="682"/>
        <v>3666</v>
      </c>
      <c r="F3670" s="76">
        <f t="shared" si="677"/>
        <v>138</v>
      </c>
      <c r="G3670" s="56" t="str">
        <f t="shared" si="683"/>
        <v>Wayland.RV6.RoverWheel</v>
      </c>
      <c r="H3670" s="56">
        <f t="shared" si="684"/>
        <v>3666</v>
      </c>
      <c r="I3670" s="56">
        <f>IF(G3670="",0,IF(COUNTIF($G$5:G3670,G3670)=1,0,COUNTIF($G$5:G3670,G3670) )   )</f>
        <v>0</v>
      </c>
      <c r="J3670" s="56" t="str">
        <f t="shared" si="685"/>
        <v/>
      </c>
      <c r="K3670" s="56" t="str">
        <f t="shared" si="676"/>
        <v/>
      </c>
      <c r="L3670" s="56" t="str">
        <f t="shared" si="678"/>
        <v/>
      </c>
      <c r="M3670" s="56" t="str">
        <f t="shared" si="679"/>
        <v/>
      </c>
      <c r="N3670" s="56" t="str">
        <f t="shared" si="680"/>
        <v/>
      </c>
      <c r="O3670" s="56" t="str">
        <f t="shared" si="686"/>
        <v/>
      </c>
      <c r="P3670" s="56">
        <f>IF(ISERROR(IF($X$5=1,$Y$5,)),"",IF($X$5=1,$Y$5,))</f>
        <v>0</v>
      </c>
      <c r="Q3670" s="56">
        <f>IF(ISERROR(IF($X$6=1,$Y$6,)),"",IF($X$6=1,$Y$6,))</f>
        <v>10000</v>
      </c>
      <c r="R3670" s="56">
        <f>IF(ISERROR(IF($X$7=1,$Y$7,)),"",IF($X$7=1,$Y$7,))</f>
        <v>0</v>
      </c>
      <c r="S3670" s="56">
        <f>IF(ISERROR(IF($X$8=1,$Y$8,)),"",IF($X$8=1,$Y$8,))</f>
        <v>1000</v>
      </c>
      <c r="T3670" s="56">
        <f>IF(ISERROR(IF($X$9=1,$Y$9,)),"",IF($X$9=1,$Y$9,))</f>
        <v>500</v>
      </c>
      <c r="U3670" s="56">
        <f>IF(ISERROR(IF($X$10=1,$Y$10,)),"",IF($X$10=1,$Y$10,))</f>
        <v>500</v>
      </c>
    </row>
    <row r="3671" spans="1:21" x14ac:dyDescent="0.25">
      <c r="A3671" s="75">
        <f t="shared" si="681"/>
        <v>3667</v>
      </c>
      <c r="D3671" s="56" t="s">
        <v>5223</v>
      </c>
      <c r="E3671" s="56">
        <f t="shared" si="682"/>
        <v>3667</v>
      </c>
      <c r="F3671" s="76">
        <f t="shared" si="677"/>
        <v>138</v>
      </c>
      <c r="G3671" s="56" t="str">
        <f t="shared" si="683"/>
        <v>2x1TrkHousing2</v>
      </c>
      <c r="H3671" s="56">
        <f t="shared" si="684"/>
        <v>3667</v>
      </c>
      <c r="I3671" s="56">
        <f>IF(G3671="",0,IF(COUNTIF($G$5:G3671,G3671)=1,0,COUNTIF($G$5:G3671,G3671) )   )</f>
        <v>0</v>
      </c>
      <c r="J3671" s="56" t="str">
        <f t="shared" si="685"/>
        <v/>
      </c>
      <c r="K3671" s="56" t="str">
        <f t="shared" si="676"/>
        <v/>
      </c>
      <c r="L3671" s="56" t="str">
        <f t="shared" si="678"/>
        <v/>
      </c>
      <c r="M3671" s="56" t="str">
        <f t="shared" si="679"/>
        <v/>
      </c>
      <c r="N3671" s="56" t="str">
        <f t="shared" si="680"/>
        <v/>
      </c>
      <c r="O3671" s="56" t="str">
        <f t="shared" si="686"/>
        <v/>
      </c>
      <c r="P3671" s="56">
        <f>IF(ISERROR(IF($X$5=1,$Y$5,)),"",IF($X$5=1,$Y$5,))</f>
        <v>0</v>
      </c>
      <c r="Q3671" s="56">
        <f>IF(ISERROR(IF($X$6=1,$Y$6,)),"",IF($X$6=1,$Y$6,))</f>
        <v>10000</v>
      </c>
      <c r="R3671" s="56">
        <f>IF(ISERROR(IF($X$7=1,$Y$7,)),"",IF($X$7=1,$Y$7,))</f>
        <v>0</v>
      </c>
      <c r="S3671" s="56">
        <f>IF(ISERROR(IF($X$8=1,$Y$8,)),"",IF($X$8=1,$Y$8,))</f>
        <v>1000</v>
      </c>
      <c r="T3671" s="56">
        <f>IF(ISERROR(IF($X$9=1,$Y$9,)),"",IF($X$9=1,$Y$9,))</f>
        <v>500</v>
      </c>
      <c r="U3671" s="56">
        <f>IF(ISERROR(IF($X$10=1,$Y$10,)),"",IF($X$10=1,$Y$10,))</f>
        <v>500</v>
      </c>
    </row>
    <row r="3672" spans="1:21" x14ac:dyDescent="0.25">
      <c r="A3672" s="75">
        <f t="shared" si="681"/>
        <v>3668</v>
      </c>
      <c r="D3672" s="56" t="s">
        <v>5224</v>
      </c>
      <c r="E3672" s="56">
        <f t="shared" si="682"/>
        <v>3668</v>
      </c>
      <c r="F3672" s="76">
        <f t="shared" si="677"/>
        <v>138</v>
      </c>
      <c r="G3672" s="56" t="str">
        <f t="shared" si="683"/>
        <v>roverWheel1Turbo</v>
      </c>
      <c r="H3672" s="56">
        <f t="shared" si="684"/>
        <v>3668</v>
      </c>
      <c r="I3672" s="56">
        <f>IF(G3672="",0,IF(COUNTIF($G$5:G3672,G3672)=1,0,COUNTIF($G$5:G3672,G3672) )   )</f>
        <v>0</v>
      </c>
      <c r="J3672" s="56" t="str">
        <f t="shared" si="685"/>
        <v/>
      </c>
      <c r="K3672" s="56" t="str">
        <f t="shared" si="676"/>
        <v/>
      </c>
      <c r="L3672" s="56" t="str">
        <f t="shared" si="678"/>
        <v/>
      </c>
      <c r="M3672" s="56" t="str">
        <f t="shared" si="679"/>
        <v/>
      </c>
      <c r="N3672" s="56" t="str">
        <f t="shared" si="680"/>
        <v/>
      </c>
      <c r="O3672" s="56" t="str">
        <f t="shared" si="686"/>
        <v/>
      </c>
      <c r="P3672" s="56">
        <f>IF(ISERROR(IF($X$5=1,$Y$5,)),"",IF($X$5=1,$Y$5,))</f>
        <v>0</v>
      </c>
      <c r="Q3672" s="56">
        <f>IF(ISERROR(IF($X$6=1,$Y$6,)),"",IF($X$6=1,$Y$6,))</f>
        <v>10000</v>
      </c>
      <c r="R3672" s="56">
        <f>IF(ISERROR(IF($X$7=1,$Y$7,)),"",IF($X$7=1,$Y$7,))</f>
        <v>0</v>
      </c>
      <c r="S3672" s="56">
        <f>IF(ISERROR(IF($X$8=1,$Y$8,)),"",IF($X$8=1,$Y$8,))</f>
        <v>1000</v>
      </c>
      <c r="T3672" s="56">
        <f>IF(ISERROR(IF($X$9=1,$Y$9,)),"",IF($X$9=1,$Y$9,))</f>
        <v>500</v>
      </c>
      <c r="U3672" s="56">
        <f>IF(ISERROR(IF($X$10=1,$Y$10,)),"",IF($X$10=1,$Y$10,))</f>
        <v>500</v>
      </c>
    </row>
    <row r="3673" spans="1:21" x14ac:dyDescent="0.25">
      <c r="A3673" s="75">
        <f t="shared" si="681"/>
        <v>3669</v>
      </c>
      <c r="C3673" s="56" t="s">
        <v>2532</v>
      </c>
      <c r="E3673" s="56">
        <f t="shared" si="682"/>
        <v>3669</v>
      </c>
      <c r="F3673" s="76">
        <f t="shared" si="677"/>
        <v>138</v>
      </c>
      <c r="G3673" s="56" t="str">
        <f t="shared" si="683"/>
        <v/>
      </c>
      <c r="H3673" s="56">
        <f t="shared" si="684"/>
        <v>3669</v>
      </c>
      <c r="I3673" s="56">
        <f>IF(G3673="",0,IF(COUNTIF($G$5:G3673,G3673)=1,0,COUNTIF($G$5:G3673,G3673) )   )</f>
        <v>0</v>
      </c>
      <c r="J3673" s="56" t="str">
        <f t="shared" si="685"/>
        <v/>
      </c>
      <c r="K3673" s="56" t="str">
        <f t="shared" si="676"/>
        <v/>
      </c>
      <c r="L3673" s="56" t="str">
        <f t="shared" si="678"/>
        <v/>
      </c>
      <c r="M3673" s="56" t="str">
        <f t="shared" si="679"/>
        <v/>
      </c>
      <c r="N3673" s="56" t="str">
        <f t="shared" si="680"/>
        <v/>
      </c>
      <c r="O3673" s="56" t="str">
        <f t="shared" si="686"/>
        <v/>
      </c>
      <c r="P3673" s="56">
        <f>IF(ISERROR(IF($X$5=1,$Y$5,)),"",IF($X$5=1,$Y$5,))</f>
        <v>0</v>
      </c>
      <c r="Q3673" s="56">
        <f>IF(ISERROR(IF($X$6=1,$Y$6,)),"",IF($X$6=1,$Y$6,))</f>
        <v>10000</v>
      </c>
      <c r="R3673" s="56">
        <f>IF(ISERROR(IF($X$7=1,$Y$7,)),"",IF($X$7=1,$Y$7,))</f>
        <v>0</v>
      </c>
      <c r="S3673" s="56">
        <f>IF(ISERROR(IF($X$8=1,$Y$8,)),"",IF($X$8=1,$Y$8,))</f>
        <v>1000</v>
      </c>
      <c r="T3673" s="56">
        <f>IF(ISERROR(IF($X$9=1,$Y$9,)),"",IF($X$9=1,$Y$9,))</f>
        <v>500</v>
      </c>
      <c r="U3673" s="56">
        <f>IF(ISERROR(IF($X$10=1,$Y$10,)),"",IF($X$10=1,$Y$10,))</f>
        <v>500</v>
      </c>
    </row>
    <row r="3674" spans="1:21" x14ac:dyDescent="0.25">
      <c r="A3674" s="75">
        <f t="shared" si="681"/>
        <v>3670</v>
      </c>
      <c r="B3674" s="56" t="s">
        <v>2532</v>
      </c>
      <c r="E3674" s="56">
        <f t="shared" si="682"/>
        <v>3670</v>
      </c>
      <c r="F3674" s="76">
        <f t="shared" si="677"/>
        <v>138</v>
      </c>
      <c r="G3674" s="56" t="str">
        <f t="shared" si="683"/>
        <v/>
      </c>
      <c r="H3674" s="56">
        <f t="shared" si="684"/>
        <v>3670</v>
      </c>
      <c r="I3674" s="56">
        <f>IF(G3674="",0,IF(COUNTIF($G$5:G3674,G3674)=1,0,COUNTIF($G$5:G3674,G3674) )   )</f>
        <v>0</v>
      </c>
      <c r="J3674" s="56" t="str">
        <f t="shared" si="685"/>
        <v/>
      </c>
      <c r="K3674" s="56" t="str">
        <f t="shared" si="676"/>
        <v/>
      </c>
      <c r="L3674" s="56" t="str">
        <f t="shared" si="678"/>
        <v/>
      </c>
      <c r="M3674" s="56" t="str">
        <f t="shared" si="679"/>
        <v/>
      </c>
      <c r="N3674" s="56" t="str">
        <f t="shared" si="680"/>
        <v/>
      </c>
      <c r="O3674" s="56" t="str">
        <f t="shared" si="686"/>
        <v/>
      </c>
      <c r="P3674" s="56">
        <f>IF(ISERROR(IF($X$5=1,$Y$5,)),"",IF($X$5=1,$Y$5,))</f>
        <v>0</v>
      </c>
      <c r="Q3674" s="56">
        <f>IF(ISERROR(IF($X$6=1,$Y$6,)),"",IF($X$6=1,$Y$6,))</f>
        <v>10000</v>
      </c>
      <c r="R3674" s="56">
        <f>IF(ISERROR(IF($X$7=1,$Y$7,)),"",IF($X$7=1,$Y$7,))</f>
        <v>0</v>
      </c>
      <c r="S3674" s="56">
        <f>IF(ISERROR(IF($X$8=1,$Y$8,)),"",IF($X$8=1,$Y$8,))</f>
        <v>1000</v>
      </c>
      <c r="T3674" s="56">
        <f>IF(ISERROR(IF($X$9=1,$Y$9,)),"",IF($X$9=1,$Y$9,))</f>
        <v>500</v>
      </c>
      <c r="U3674" s="56">
        <f>IF(ISERROR(IF($X$10=1,$Y$10,)),"",IF($X$10=1,$Y$10,))</f>
        <v>500</v>
      </c>
    </row>
    <row r="3675" spans="1:21" x14ac:dyDescent="0.25">
      <c r="A3675" s="75">
        <f t="shared" si="681"/>
        <v>3671</v>
      </c>
      <c r="B3675" s="56" t="s">
        <v>2517</v>
      </c>
      <c r="E3675" s="56">
        <f t="shared" si="682"/>
        <v>3671</v>
      </c>
      <c r="F3675" s="76">
        <f t="shared" si="677"/>
        <v>138</v>
      </c>
      <c r="G3675" s="56" t="str">
        <f t="shared" si="683"/>
        <v/>
      </c>
      <c r="H3675" s="56">
        <f t="shared" si="684"/>
        <v>3671</v>
      </c>
      <c r="I3675" s="56">
        <f>IF(G3675="",0,IF(COUNTIF($G$5:G3675,G3675)=1,0,COUNTIF($G$5:G3675,G3675) )   )</f>
        <v>0</v>
      </c>
      <c r="J3675" s="56" t="str">
        <f t="shared" si="685"/>
        <v/>
      </c>
      <c r="K3675" s="56" t="str">
        <f t="shared" si="676"/>
        <v/>
      </c>
      <c r="L3675" s="56" t="str">
        <f t="shared" si="678"/>
        <v/>
      </c>
      <c r="M3675" s="56" t="str">
        <f t="shared" si="679"/>
        <v/>
      </c>
      <c r="N3675" s="56" t="str">
        <f t="shared" si="680"/>
        <v/>
      </c>
      <c r="O3675" s="56" t="str">
        <f t="shared" si="686"/>
        <v/>
      </c>
      <c r="P3675" s="56">
        <f>IF(ISERROR(IF($X$5=1,$Y$5,)),"",IF($X$5=1,$Y$5,))</f>
        <v>0</v>
      </c>
      <c r="Q3675" s="56">
        <f>IF(ISERROR(IF($X$6=1,$Y$6,)),"",IF($X$6=1,$Y$6,))</f>
        <v>10000</v>
      </c>
      <c r="R3675" s="56">
        <f>IF(ISERROR(IF($X$7=1,$Y$7,)),"",IF($X$7=1,$Y$7,))</f>
        <v>0</v>
      </c>
      <c r="S3675" s="56">
        <f>IF(ISERROR(IF($X$8=1,$Y$8,)),"",IF($X$8=1,$Y$8,))</f>
        <v>1000</v>
      </c>
      <c r="T3675" s="56">
        <f>IF(ISERROR(IF($X$9=1,$Y$9,)),"",IF($X$9=1,$Y$9,))</f>
        <v>500</v>
      </c>
      <c r="U3675" s="56">
        <f>IF(ISERROR(IF($X$10=1,$Y$10,)),"",IF($X$10=1,$Y$10,))</f>
        <v>500</v>
      </c>
    </row>
    <row r="3676" spans="1:21" x14ac:dyDescent="0.25">
      <c r="A3676" s="75">
        <f t="shared" si="681"/>
        <v>3672</v>
      </c>
      <c r="B3676" s="56" t="s">
        <v>2518</v>
      </c>
      <c r="E3676" s="56">
        <f t="shared" si="682"/>
        <v>3672</v>
      </c>
      <c r="F3676" s="76">
        <f t="shared" si="677"/>
        <v>138</v>
      </c>
      <c r="G3676" s="56" t="str">
        <f t="shared" si="683"/>
        <v/>
      </c>
      <c r="H3676" s="56">
        <f t="shared" si="684"/>
        <v>3672</v>
      </c>
      <c r="I3676" s="56">
        <f>IF(G3676="",0,IF(COUNTIF($G$5:G3676,G3676)=1,0,COUNTIF($G$5:G3676,G3676) )   )</f>
        <v>0</v>
      </c>
      <c r="J3676" s="56" t="str">
        <f t="shared" si="685"/>
        <v/>
      </c>
      <c r="K3676" s="56" t="str">
        <f t="shared" si="676"/>
        <v/>
      </c>
      <c r="L3676" s="56" t="str">
        <f t="shared" si="678"/>
        <v/>
      </c>
      <c r="M3676" s="56" t="str">
        <f t="shared" si="679"/>
        <v/>
      </c>
      <c r="N3676" s="56" t="str">
        <f t="shared" si="680"/>
        <v/>
      </c>
      <c r="O3676" s="56" t="str">
        <f t="shared" si="686"/>
        <v/>
      </c>
      <c r="P3676" s="56">
        <f>IF(ISERROR(IF($X$5=1,$Y$5,)),"",IF($X$5=1,$Y$5,))</f>
        <v>0</v>
      </c>
      <c r="Q3676" s="56">
        <f>IF(ISERROR(IF($X$6=1,$Y$6,)),"",IF($X$6=1,$Y$6,))</f>
        <v>10000</v>
      </c>
      <c r="R3676" s="56">
        <f>IF(ISERROR(IF($X$7=1,$Y$7,)),"",IF($X$7=1,$Y$7,))</f>
        <v>0</v>
      </c>
      <c r="S3676" s="56">
        <f>IF(ISERROR(IF($X$8=1,$Y$8,)),"",IF($X$8=1,$Y$8,))</f>
        <v>1000</v>
      </c>
      <c r="T3676" s="56">
        <f>IF(ISERROR(IF($X$9=1,$Y$9,)),"",IF($X$9=1,$Y$9,))</f>
        <v>500</v>
      </c>
      <c r="U3676" s="56">
        <f>IF(ISERROR(IF($X$10=1,$Y$10,)),"",IF($X$10=1,$Y$10,))</f>
        <v>500</v>
      </c>
    </row>
    <row r="3677" spans="1:21" x14ac:dyDescent="0.25">
      <c r="A3677" s="75">
        <f t="shared" si="681"/>
        <v>3673</v>
      </c>
      <c r="C3677" s="56" t="s">
        <v>3629</v>
      </c>
      <c r="E3677" s="56">
        <f t="shared" si="682"/>
        <v>3673</v>
      </c>
      <c r="F3677" s="76">
        <f t="shared" si="677"/>
        <v>139</v>
      </c>
      <c r="G3677" s="56" t="str">
        <f t="shared" si="683"/>
        <v>node8_experimentalScience</v>
      </c>
      <c r="H3677" s="56">
        <f t="shared" si="684"/>
        <v>3673</v>
      </c>
      <c r="I3677" s="56">
        <f>IF(G3677="",0,IF(COUNTIF($G$5:G3677,G3677)=1,0,COUNTIF($G$5:G3677,G3677) )   )</f>
        <v>0</v>
      </c>
      <c r="J3677" s="56" t="str">
        <f t="shared" si="685"/>
        <v/>
      </c>
      <c r="K3677" s="56" t="str">
        <f t="shared" si="676"/>
        <v/>
      </c>
      <c r="L3677" s="56" t="str">
        <f t="shared" si="678"/>
        <v/>
      </c>
      <c r="M3677" s="56" t="str">
        <f t="shared" si="679"/>
        <v/>
      </c>
      <c r="N3677" s="56" t="str">
        <f t="shared" si="680"/>
        <v/>
      </c>
      <c r="O3677" s="56" t="str">
        <f t="shared" si="686"/>
        <v/>
      </c>
      <c r="P3677" s="56">
        <f>IF(ISERROR(IF($X$5=1,$Y$5,)),"",IF($X$5=1,$Y$5,))</f>
        <v>0</v>
      </c>
      <c r="Q3677" s="56">
        <f>IF(ISERROR(IF($X$6=1,$Y$6,)),"",IF($X$6=1,$Y$6,))</f>
        <v>10000</v>
      </c>
      <c r="R3677" s="56">
        <f>IF(ISERROR(IF($X$7=1,$Y$7,)),"",IF($X$7=1,$Y$7,))</f>
        <v>0</v>
      </c>
      <c r="S3677" s="56">
        <f>IF(ISERROR(IF($X$8=1,$Y$8,)),"",IF($X$8=1,$Y$8,))</f>
        <v>1000</v>
      </c>
      <c r="T3677" s="56">
        <f>IF(ISERROR(IF($X$9=1,$Y$9,)),"",IF($X$9=1,$Y$9,))</f>
        <v>500</v>
      </c>
      <c r="U3677" s="56">
        <f>IF(ISERROR(IF($X$10=1,$Y$10,)),"",IF($X$10=1,$Y$10,))</f>
        <v>500</v>
      </c>
    </row>
    <row r="3678" spans="1:21" x14ac:dyDescent="0.25">
      <c r="A3678" s="75">
        <f t="shared" si="681"/>
        <v>3674</v>
      </c>
      <c r="C3678" s="56" t="s">
        <v>3630</v>
      </c>
      <c r="E3678" s="56">
        <f t="shared" si="682"/>
        <v>3674</v>
      </c>
      <c r="F3678" s="76">
        <f t="shared" si="677"/>
        <v>139</v>
      </c>
      <c r="G3678" s="56" t="str">
        <f t="shared" si="683"/>
        <v/>
      </c>
      <c r="H3678" s="56">
        <f t="shared" si="684"/>
        <v>3674</v>
      </c>
      <c r="I3678" s="56">
        <f>IF(G3678="",0,IF(COUNTIF($G$5:G3678,G3678)=1,0,COUNTIF($G$5:G3678,G3678) )   )</f>
        <v>0</v>
      </c>
      <c r="J3678" s="56" t="str">
        <f t="shared" si="685"/>
        <v/>
      </c>
      <c r="K3678" s="56" t="str">
        <f t="shared" si="676"/>
        <v/>
      </c>
      <c r="L3678" s="56" t="str">
        <f t="shared" si="678"/>
        <v/>
      </c>
      <c r="M3678" s="56" t="str">
        <f t="shared" si="679"/>
        <v/>
      </c>
      <c r="N3678" s="56" t="str">
        <f t="shared" si="680"/>
        <v/>
      </c>
      <c r="O3678" s="56" t="str">
        <f t="shared" si="686"/>
        <v/>
      </c>
      <c r="P3678" s="56">
        <f>IF(ISERROR(IF($X$5=1,$Y$5,)),"",IF($X$5=1,$Y$5,))</f>
        <v>0</v>
      </c>
      <c r="Q3678" s="56">
        <f>IF(ISERROR(IF($X$6=1,$Y$6,)),"",IF($X$6=1,$Y$6,))</f>
        <v>10000</v>
      </c>
      <c r="R3678" s="56">
        <f>IF(ISERROR(IF($X$7=1,$Y$7,)),"",IF($X$7=1,$Y$7,))</f>
        <v>0</v>
      </c>
      <c r="S3678" s="56">
        <f>IF(ISERROR(IF($X$8=1,$Y$8,)),"",IF($X$8=1,$Y$8,))</f>
        <v>1000</v>
      </c>
      <c r="T3678" s="56">
        <f>IF(ISERROR(IF($X$9=1,$Y$9,)),"",IF($X$9=1,$Y$9,))</f>
        <v>500</v>
      </c>
      <c r="U3678" s="56">
        <f>IF(ISERROR(IF($X$10=1,$Y$10,)),"",IF($X$10=1,$Y$10,))</f>
        <v>500</v>
      </c>
    </row>
    <row r="3679" spans="1:21" x14ac:dyDescent="0.25">
      <c r="A3679" s="75">
        <f t="shared" si="681"/>
        <v>3675</v>
      </c>
      <c r="C3679" s="56" t="s">
        <v>6147</v>
      </c>
      <c r="E3679" s="56">
        <f t="shared" si="682"/>
        <v>3675</v>
      </c>
      <c r="F3679" s="76">
        <f t="shared" si="677"/>
        <v>139</v>
      </c>
      <c r="G3679" s="56" t="str">
        <f t="shared" si="683"/>
        <v/>
      </c>
      <c r="H3679" s="56">
        <f t="shared" si="684"/>
        <v>3675</v>
      </c>
      <c r="I3679" s="56">
        <f>IF(G3679="",0,IF(COUNTIF($G$5:G3679,G3679)=1,0,COUNTIF($G$5:G3679,G3679) )   )</f>
        <v>0</v>
      </c>
      <c r="J3679" s="56" t="str">
        <f t="shared" si="685"/>
        <v/>
      </c>
      <c r="K3679" s="56" t="str">
        <f t="shared" si="676"/>
        <v/>
      </c>
      <c r="L3679" s="56" t="str">
        <f t="shared" si="678"/>
        <v/>
      </c>
      <c r="M3679" s="56" t="str">
        <f t="shared" si="679"/>
        <v/>
      </c>
      <c r="N3679" s="56" t="str">
        <f t="shared" si="680"/>
        <v/>
      </c>
      <c r="O3679" s="56" t="str">
        <f t="shared" si="686"/>
        <v/>
      </c>
      <c r="P3679" s="56">
        <f>IF(ISERROR(IF($X$5=1,$Y$5,)),"",IF($X$5=1,$Y$5,))</f>
        <v>0</v>
      </c>
      <c r="Q3679" s="56">
        <f>IF(ISERROR(IF($X$6=1,$Y$6,)),"",IF($X$6=1,$Y$6,))</f>
        <v>10000</v>
      </c>
      <c r="R3679" s="56">
        <f>IF(ISERROR(IF($X$7=1,$Y$7,)),"",IF($X$7=1,$Y$7,))</f>
        <v>0</v>
      </c>
      <c r="S3679" s="56">
        <f>IF(ISERROR(IF($X$8=1,$Y$8,)),"",IF($X$8=1,$Y$8,))</f>
        <v>1000</v>
      </c>
      <c r="T3679" s="56">
        <f>IF(ISERROR(IF($X$9=1,$Y$9,)),"",IF($X$9=1,$Y$9,))</f>
        <v>500</v>
      </c>
      <c r="U3679" s="56">
        <f>IF(ISERROR(IF($X$10=1,$Y$10,)),"",IF($X$10=1,$Y$10,))</f>
        <v>500</v>
      </c>
    </row>
    <row r="3680" spans="1:21" x14ac:dyDescent="0.25">
      <c r="A3680" s="75">
        <f t="shared" si="681"/>
        <v>3676</v>
      </c>
      <c r="C3680" s="56" t="s">
        <v>3020</v>
      </c>
      <c r="E3680" s="56">
        <f t="shared" si="682"/>
        <v>3676</v>
      </c>
      <c r="F3680" s="76">
        <f t="shared" si="677"/>
        <v>139</v>
      </c>
      <c r="G3680" s="56" t="str">
        <f t="shared" si="683"/>
        <v/>
      </c>
      <c r="H3680" s="56">
        <f t="shared" si="684"/>
        <v>3676</v>
      </c>
      <c r="I3680" s="56">
        <f>IF(G3680="",0,IF(COUNTIF($G$5:G3680,G3680)=1,0,COUNTIF($G$5:G3680,G3680) )   )</f>
        <v>0</v>
      </c>
      <c r="J3680" s="56" t="str">
        <f t="shared" si="685"/>
        <v/>
      </c>
      <c r="K3680" s="56" t="str">
        <f t="shared" si="676"/>
        <v/>
      </c>
      <c r="L3680" s="56" t="str">
        <f t="shared" si="678"/>
        <v/>
      </c>
      <c r="M3680" s="56" t="str">
        <f t="shared" si="679"/>
        <v/>
      </c>
      <c r="N3680" s="56" t="str">
        <f t="shared" si="680"/>
        <v/>
      </c>
      <c r="O3680" s="56" t="str">
        <f t="shared" si="686"/>
        <v/>
      </c>
      <c r="P3680" s="56">
        <f>IF(ISERROR(IF($X$5=1,$Y$5,)),"",IF($X$5=1,$Y$5,))</f>
        <v>0</v>
      </c>
      <c r="Q3680" s="56">
        <f>IF(ISERROR(IF($X$6=1,$Y$6,)),"",IF($X$6=1,$Y$6,))</f>
        <v>10000</v>
      </c>
      <c r="R3680" s="56">
        <f>IF(ISERROR(IF($X$7=1,$Y$7,)),"",IF($X$7=1,$Y$7,))</f>
        <v>0</v>
      </c>
      <c r="S3680" s="56">
        <f>IF(ISERROR(IF($X$8=1,$Y$8,)),"",IF($X$8=1,$Y$8,))</f>
        <v>1000</v>
      </c>
      <c r="T3680" s="56">
        <f>IF(ISERROR(IF($X$9=1,$Y$9,)),"",IF($X$9=1,$Y$9,))</f>
        <v>500</v>
      </c>
      <c r="U3680" s="56">
        <f>IF(ISERROR(IF($X$10=1,$Y$10,)),"",IF($X$10=1,$Y$10,))</f>
        <v>500</v>
      </c>
    </row>
    <row r="3681" spans="1:21" x14ac:dyDescent="0.25">
      <c r="A3681" s="75">
        <f t="shared" si="681"/>
        <v>3677</v>
      </c>
      <c r="C3681" s="56" t="s">
        <v>3217</v>
      </c>
      <c r="E3681" s="56">
        <f t="shared" si="682"/>
        <v>3677</v>
      </c>
      <c r="F3681" s="76">
        <f t="shared" si="677"/>
        <v>139</v>
      </c>
      <c r="G3681" s="56" t="str">
        <f t="shared" si="683"/>
        <v/>
      </c>
      <c r="H3681" s="56">
        <f t="shared" si="684"/>
        <v>3677</v>
      </c>
      <c r="I3681" s="56">
        <f>IF(G3681="",0,IF(COUNTIF($G$5:G3681,G3681)=1,0,COUNTIF($G$5:G3681,G3681) )   )</f>
        <v>0</v>
      </c>
      <c r="J3681" s="56" t="str">
        <f t="shared" si="685"/>
        <v/>
      </c>
      <c r="K3681" s="56" t="str">
        <f t="shared" si="676"/>
        <v/>
      </c>
      <c r="L3681" s="56" t="str">
        <f t="shared" si="678"/>
        <v/>
      </c>
      <c r="M3681" s="56" t="str">
        <f t="shared" si="679"/>
        <v/>
      </c>
      <c r="N3681" s="56" t="str">
        <f t="shared" si="680"/>
        <v/>
      </c>
      <c r="O3681" s="56" t="str">
        <f t="shared" si="686"/>
        <v/>
      </c>
      <c r="P3681" s="56">
        <f>IF(ISERROR(IF($X$5=1,$Y$5,)),"",IF($X$5=1,$Y$5,))</f>
        <v>0</v>
      </c>
      <c r="Q3681" s="56">
        <f>IF(ISERROR(IF($X$6=1,$Y$6,)),"",IF($X$6=1,$Y$6,))</f>
        <v>10000</v>
      </c>
      <c r="R3681" s="56">
        <f>IF(ISERROR(IF($X$7=1,$Y$7,)),"",IF($X$7=1,$Y$7,))</f>
        <v>0</v>
      </c>
      <c r="S3681" s="56">
        <f>IF(ISERROR(IF($X$8=1,$Y$8,)),"",IF($X$8=1,$Y$8,))</f>
        <v>1000</v>
      </c>
      <c r="T3681" s="56">
        <f>IF(ISERROR(IF($X$9=1,$Y$9,)),"",IF($X$9=1,$Y$9,))</f>
        <v>500</v>
      </c>
      <c r="U3681" s="56">
        <f>IF(ISERROR(IF($X$10=1,$Y$10,)),"",IF($X$10=1,$Y$10,))</f>
        <v>500</v>
      </c>
    </row>
    <row r="3682" spans="1:21" x14ac:dyDescent="0.25">
      <c r="A3682" s="75">
        <f t="shared" si="681"/>
        <v>3678</v>
      </c>
      <c r="C3682" s="56" t="s">
        <v>6351</v>
      </c>
      <c r="E3682" s="56">
        <f t="shared" si="682"/>
        <v>3678</v>
      </c>
      <c r="F3682" s="76">
        <f t="shared" si="677"/>
        <v>139</v>
      </c>
      <c r="G3682" s="56" t="str">
        <f t="shared" si="683"/>
        <v/>
      </c>
      <c r="H3682" s="56">
        <f t="shared" si="684"/>
        <v>3678</v>
      </c>
      <c r="I3682" s="56">
        <f>IF(G3682="",0,IF(COUNTIF($G$5:G3682,G3682)=1,0,COUNTIF($G$5:G3682,G3682) )   )</f>
        <v>0</v>
      </c>
      <c r="J3682" s="56" t="str">
        <f t="shared" si="685"/>
        <v/>
      </c>
      <c r="K3682" s="56" t="str">
        <f t="shared" si="676"/>
        <v/>
      </c>
      <c r="L3682" s="56" t="str">
        <f t="shared" si="678"/>
        <v/>
      </c>
      <c r="M3682" s="56" t="str">
        <f t="shared" si="679"/>
        <v/>
      </c>
      <c r="N3682" s="56" t="str">
        <f t="shared" si="680"/>
        <v/>
      </c>
      <c r="O3682" s="56" t="str">
        <f t="shared" si="686"/>
        <v/>
      </c>
      <c r="P3682" s="56">
        <f>IF(ISERROR(IF($X$5=1,$Y$5,)),"",IF($X$5=1,$Y$5,))</f>
        <v>0</v>
      </c>
      <c r="Q3682" s="56">
        <f>IF(ISERROR(IF($X$6=1,$Y$6,)),"",IF($X$6=1,$Y$6,))</f>
        <v>10000</v>
      </c>
      <c r="R3682" s="56">
        <f>IF(ISERROR(IF($X$7=1,$Y$7,)),"",IF($X$7=1,$Y$7,))</f>
        <v>0</v>
      </c>
      <c r="S3682" s="56">
        <f>IF(ISERROR(IF($X$8=1,$Y$8,)),"",IF($X$8=1,$Y$8,))</f>
        <v>1000</v>
      </c>
      <c r="T3682" s="56">
        <f>IF(ISERROR(IF($X$9=1,$Y$9,)),"",IF($X$9=1,$Y$9,))</f>
        <v>500</v>
      </c>
      <c r="U3682" s="56">
        <f>IF(ISERROR(IF($X$10=1,$Y$10,)),"",IF($X$10=1,$Y$10,))</f>
        <v>500</v>
      </c>
    </row>
    <row r="3683" spans="1:21" x14ac:dyDescent="0.25">
      <c r="A3683" s="75">
        <f t="shared" si="681"/>
        <v>3679</v>
      </c>
      <c r="C3683" s="56" t="s">
        <v>3633</v>
      </c>
      <c r="E3683" s="56">
        <f t="shared" si="682"/>
        <v>3679</v>
      </c>
      <c r="F3683" s="76">
        <f t="shared" si="677"/>
        <v>139</v>
      </c>
      <c r="G3683" s="56" t="str">
        <f t="shared" si="683"/>
        <v/>
      </c>
      <c r="H3683" s="56">
        <f t="shared" si="684"/>
        <v>3679</v>
      </c>
      <c r="I3683" s="56">
        <f>IF(G3683="",0,IF(COUNTIF($G$5:G3683,G3683)=1,0,COUNTIF($G$5:G3683,G3683) )   )</f>
        <v>0</v>
      </c>
      <c r="J3683" s="56" t="str">
        <f t="shared" si="685"/>
        <v/>
      </c>
      <c r="K3683" s="56" t="str">
        <f t="shared" si="676"/>
        <v/>
      </c>
      <c r="L3683" s="56" t="str">
        <f t="shared" si="678"/>
        <v/>
      </c>
      <c r="M3683" s="56" t="str">
        <f t="shared" si="679"/>
        <v/>
      </c>
      <c r="N3683" s="56" t="str">
        <f t="shared" si="680"/>
        <v/>
      </c>
      <c r="O3683" s="56" t="str">
        <f t="shared" si="686"/>
        <v/>
      </c>
      <c r="P3683" s="56">
        <f>IF(ISERROR(IF($X$5=1,$Y$5,)),"",IF($X$5=1,$Y$5,))</f>
        <v>0</v>
      </c>
      <c r="Q3683" s="56">
        <f>IF(ISERROR(IF($X$6=1,$Y$6,)),"",IF($X$6=1,$Y$6,))</f>
        <v>10000</v>
      </c>
      <c r="R3683" s="56">
        <f>IF(ISERROR(IF($X$7=1,$Y$7,)),"",IF($X$7=1,$Y$7,))</f>
        <v>0</v>
      </c>
      <c r="S3683" s="56">
        <f>IF(ISERROR(IF($X$8=1,$Y$8,)),"",IF($X$8=1,$Y$8,))</f>
        <v>1000</v>
      </c>
      <c r="T3683" s="56">
        <f>IF(ISERROR(IF($X$9=1,$Y$9,)),"",IF($X$9=1,$Y$9,))</f>
        <v>500</v>
      </c>
      <c r="U3683" s="56">
        <f>IF(ISERROR(IF($X$10=1,$Y$10,)),"",IF($X$10=1,$Y$10,))</f>
        <v>500</v>
      </c>
    </row>
    <row r="3684" spans="1:21" x14ac:dyDescent="0.25">
      <c r="A3684" s="75">
        <f t="shared" si="681"/>
        <v>3680</v>
      </c>
      <c r="C3684" s="56" t="s">
        <v>2526</v>
      </c>
      <c r="E3684" s="56">
        <f t="shared" si="682"/>
        <v>3680</v>
      </c>
      <c r="F3684" s="76">
        <f t="shared" si="677"/>
        <v>139</v>
      </c>
      <c r="G3684" s="56" t="str">
        <f t="shared" si="683"/>
        <v/>
      </c>
      <c r="H3684" s="56">
        <f t="shared" si="684"/>
        <v>3680</v>
      </c>
      <c r="I3684" s="56">
        <f>IF(G3684="",0,IF(COUNTIF($G$5:G3684,G3684)=1,0,COUNTIF($G$5:G3684,G3684) )   )</f>
        <v>0</v>
      </c>
      <c r="J3684" s="56" t="str">
        <f t="shared" si="685"/>
        <v/>
      </c>
      <c r="K3684" s="56" t="str">
        <f t="shared" si="676"/>
        <v/>
      </c>
      <c r="L3684" s="56" t="str">
        <f t="shared" si="678"/>
        <v/>
      </c>
      <c r="M3684" s="56" t="str">
        <f t="shared" si="679"/>
        <v/>
      </c>
      <c r="N3684" s="56" t="str">
        <f t="shared" si="680"/>
        <v/>
      </c>
      <c r="O3684" s="56" t="str">
        <f t="shared" si="686"/>
        <v/>
      </c>
      <c r="P3684" s="56">
        <f>IF(ISERROR(IF($X$5=1,$Y$5,)),"",IF($X$5=1,$Y$5,))</f>
        <v>0</v>
      </c>
      <c r="Q3684" s="56">
        <f>IF(ISERROR(IF($X$6=1,$Y$6,)),"",IF($X$6=1,$Y$6,))</f>
        <v>10000</v>
      </c>
      <c r="R3684" s="56">
        <f>IF(ISERROR(IF($X$7=1,$Y$7,)),"",IF($X$7=1,$Y$7,))</f>
        <v>0</v>
      </c>
      <c r="S3684" s="56">
        <f>IF(ISERROR(IF($X$8=1,$Y$8,)),"",IF($X$8=1,$Y$8,))</f>
        <v>1000</v>
      </c>
      <c r="T3684" s="56">
        <f>IF(ISERROR(IF($X$9=1,$Y$9,)),"",IF($X$9=1,$Y$9,))</f>
        <v>500</v>
      </c>
      <c r="U3684" s="56">
        <f>IF(ISERROR(IF($X$10=1,$Y$10,)),"",IF($X$10=1,$Y$10,))</f>
        <v>500</v>
      </c>
    </row>
    <row r="3685" spans="1:21" x14ac:dyDescent="0.25">
      <c r="A3685" s="75">
        <f t="shared" si="681"/>
        <v>3681</v>
      </c>
      <c r="C3685" s="56" t="s">
        <v>2527</v>
      </c>
      <c r="E3685" s="56">
        <f t="shared" si="682"/>
        <v>3681</v>
      </c>
      <c r="F3685" s="76">
        <f t="shared" si="677"/>
        <v>139</v>
      </c>
      <c r="G3685" s="56" t="str">
        <f t="shared" si="683"/>
        <v/>
      </c>
      <c r="H3685" s="56">
        <f t="shared" si="684"/>
        <v>3681</v>
      </c>
      <c r="I3685" s="56">
        <f>IF(G3685="",0,IF(COUNTIF($G$5:G3685,G3685)=1,0,COUNTIF($G$5:G3685,G3685) )   )</f>
        <v>0</v>
      </c>
      <c r="J3685" s="56" t="str">
        <f t="shared" si="685"/>
        <v/>
      </c>
      <c r="K3685" s="56" t="str">
        <f t="shared" si="676"/>
        <v/>
      </c>
      <c r="L3685" s="56" t="str">
        <f t="shared" si="678"/>
        <v/>
      </c>
      <c r="M3685" s="56" t="str">
        <f t="shared" si="679"/>
        <v/>
      </c>
      <c r="N3685" s="56" t="str">
        <f t="shared" si="680"/>
        <v/>
      </c>
      <c r="O3685" s="56" t="str">
        <f t="shared" si="686"/>
        <v/>
      </c>
      <c r="P3685" s="56">
        <f>IF(ISERROR(IF($X$5=1,$Y$5,)),"",IF($X$5=1,$Y$5,))</f>
        <v>0</v>
      </c>
      <c r="Q3685" s="56">
        <f>IF(ISERROR(IF($X$6=1,$Y$6,)),"",IF($X$6=1,$Y$6,))</f>
        <v>10000</v>
      </c>
      <c r="R3685" s="56">
        <f>IF(ISERROR(IF($X$7=1,$Y$7,)),"",IF($X$7=1,$Y$7,))</f>
        <v>0</v>
      </c>
      <c r="S3685" s="56">
        <f>IF(ISERROR(IF($X$8=1,$Y$8,)),"",IF($X$8=1,$Y$8,))</f>
        <v>1000</v>
      </c>
      <c r="T3685" s="56">
        <f>IF(ISERROR(IF($X$9=1,$Y$9,)),"",IF($X$9=1,$Y$9,))</f>
        <v>500</v>
      </c>
      <c r="U3685" s="56">
        <f>IF(ISERROR(IF($X$10=1,$Y$10,)),"",IF($X$10=1,$Y$10,))</f>
        <v>500</v>
      </c>
    </row>
    <row r="3686" spans="1:21" x14ac:dyDescent="0.25">
      <c r="A3686" s="75">
        <f t="shared" si="681"/>
        <v>3682</v>
      </c>
      <c r="C3686" s="56" t="s">
        <v>3034</v>
      </c>
      <c r="E3686" s="56">
        <f t="shared" si="682"/>
        <v>3682</v>
      </c>
      <c r="F3686" s="76">
        <f t="shared" si="677"/>
        <v>139</v>
      </c>
      <c r="G3686" s="56" t="str">
        <f t="shared" si="683"/>
        <v/>
      </c>
      <c r="H3686" s="56">
        <f t="shared" si="684"/>
        <v>3682</v>
      </c>
      <c r="I3686" s="56">
        <f>IF(G3686="",0,IF(COUNTIF($G$5:G3686,G3686)=1,0,COUNTIF($G$5:G3686,G3686) )   )</f>
        <v>0</v>
      </c>
      <c r="J3686" s="56" t="str">
        <f t="shared" si="685"/>
        <v/>
      </c>
      <c r="K3686" s="56" t="str">
        <f t="shared" si="676"/>
        <v/>
      </c>
      <c r="L3686" s="56" t="str">
        <f t="shared" si="678"/>
        <v/>
      </c>
      <c r="M3686" s="56" t="str">
        <f t="shared" si="679"/>
        <v/>
      </c>
      <c r="N3686" s="56" t="str">
        <f t="shared" si="680"/>
        <v/>
      </c>
      <c r="O3686" s="56" t="str">
        <f t="shared" si="686"/>
        <v/>
      </c>
      <c r="P3686" s="56">
        <f>IF(ISERROR(IF($X$5=1,$Y$5,)),"",IF($X$5=1,$Y$5,))</f>
        <v>0</v>
      </c>
      <c r="Q3686" s="56">
        <f>IF(ISERROR(IF($X$6=1,$Y$6,)),"",IF($X$6=1,$Y$6,))</f>
        <v>10000</v>
      </c>
      <c r="R3686" s="56">
        <f>IF(ISERROR(IF($X$7=1,$Y$7,)),"",IF($X$7=1,$Y$7,))</f>
        <v>0</v>
      </c>
      <c r="S3686" s="56">
        <f>IF(ISERROR(IF($X$8=1,$Y$8,)),"",IF($X$8=1,$Y$8,))</f>
        <v>1000</v>
      </c>
      <c r="T3686" s="56">
        <f>IF(ISERROR(IF($X$9=1,$Y$9,)),"",IF($X$9=1,$Y$9,))</f>
        <v>500</v>
      </c>
      <c r="U3686" s="56">
        <f>IF(ISERROR(IF($X$10=1,$Y$10,)),"",IF($X$10=1,$Y$10,))</f>
        <v>500</v>
      </c>
    </row>
    <row r="3687" spans="1:21" x14ac:dyDescent="0.25">
      <c r="A3687" s="75">
        <f t="shared" si="681"/>
        <v>3683</v>
      </c>
      <c r="C3687" s="56" t="s">
        <v>2529</v>
      </c>
      <c r="E3687" s="56">
        <f t="shared" si="682"/>
        <v>3683</v>
      </c>
      <c r="F3687" s="76">
        <f t="shared" si="677"/>
        <v>139</v>
      </c>
      <c r="G3687" s="56" t="str">
        <f t="shared" si="683"/>
        <v/>
      </c>
      <c r="H3687" s="56">
        <f t="shared" si="684"/>
        <v>3683</v>
      </c>
      <c r="I3687" s="56">
        <f>IF(G3687="",0,IF(COUNTIF($G$5:G3687,G3687)=1,0,COUNTIF($G$5:G3687,G3687) )   )</f>
        <v>0</v>
      </c>
      <c r="J3687" s="56" t="str">
        <f t="shared" si="685"/>
        <v/>
      </c>
      <c r="K3687" s="56" t="str">
        <f t="shared" si="676"/>
        <v/>
      </c>
      <c r="L3687" s="56" t="str">
        <f t="shared" si="678"/>
        <v/>
      </c>
      <c r="M3687" s="56" t="str">
        <f t="shared" si="679"/>
        <v/>
      </c>
      <c r="N3687" s="56" t="str">
        <f t="shared" si="680"/>
        <v/>
      </c>
      <c r="O3687" s="56" t="str">
        <f t="shared" si="686"/>
        <v/>
      </c>
      <c r="P3687" s="56">
        <f>IF(ISERROR(IF($X$5=1,$Y$5,)),"",IF($X$5=1,$Y$5,))</f>
        <v>0</v>
      </c>
      <c r="Q3687" s="56">
        <f>IF(ISERROR(IF($X$6=1,$Y$6,)),"",IF($X$6=1,$Y$6,))</f>
        <v>10000</v>
      </c>
      <c r="R3687" s="56">
        <f>IF(ISERROR(IF($X$7=1,$Y$7,)),"",IF($X$7=1,$Y$7,))</f>
        <v>0</v>
      </c>
      <c r="S3687" s="56">
        <f>IF(ISERROR(IF($X$8=1,$Y$8,)),"",IF($X$8=1,$Y$8,))</f>
        <v>1000</v>
      </c>
      <c r="T3687" s="56">
        <f>IF(ISERROR(IF($X$9=1,$Y$9,)),"",IF($X$9=1,$Y$9,))</f>
        <v>500</v>
      </c>
      <c r="U3687" s="56">
        <f>IF(ISERROR(IF($X$10=1,$Y$10,)),"",IF($X$10=1,$Y$10,))</f>
        <v>500</v>
      </c>
    </row>
    <row r="3688" spans="1:21" x14ac:dyDescent="0.25">
      <c r="A3688" s="75">
        <f t="shared" si="681"/>
        <v>3684</v>
      </c>
      <c r="C3688" s="56" t="s">
        <v>2518</v>
      </c>
      <c r="E3688" s="56">
        <f t="shared" si="682"/>
        <v>3684</v>
      </c>
      <c r="F3688" s="76">
        <f t="shared" si="677"/>
        <v>139</v>
      </c>
      <c r="G3688" s="56" t="str">
        <f t="shared" si="683"/>
        <v/>
      </c>
      <c r="H3688" s="56">
        <f t="shared" si="684"/>
        <v>3684</v>
      </c>
      <c r="I3688" s="56">
        <f>IF(G3688="",0,IF(COUNTIF($G$5:G3688,G3688)=1,0,COUNTIF($G$5:G3688,G3688) )   )</f>
        <v>0</v>
      </c>
      <c r="J3688" s="56" t="str">
        <f t="shared" si="685"/>
        <v/>
      </c>
      <c r="K3688" s="56" t="str">
        <f t="shared" si="676"/>
        <v/>
      </c>
      <c r="L3688" s="56" t="str">
        <f t="shared" si="678"/>
        <v/>
      </c>
      <c r="M3688" s="56" t="str">
        <f t="shared" si="679"/>
        <v/>
      </c>
      <c r="N3688" s="56" t="str">
        <f t="shared" si="680"/>
        <v/>
      </c>
      <c r="O3688" s="56" t="str">
        <f t="shared" si="686"/>
        <v/>
      </c>
      <c r="P3688" s="56">
        <f>IF(ISERROR(IF($X$5=1,$Y$5,)),"",IF($X$5=1,$Y$5,))</f>
        <v>0</v>
      </c>
      <c r="Q3688" s="56">
        <f>IF(ISERROR(IF($X$6=1,$Y$6,)),"",IF($X$6=1,$Y$6,))</f>
        <v>10000</v>
      </c>
      <c r="R3688" s="56">
        <f>IF(ISERROR(IF($X$7=1,$Y$7,)),"",IF($X$7=1,$Y$7,))</f>
        <v>0</v>
      </c>
      <c r="S3688" s="56">
        <f>IF(ISERROR(IF($X$8=1,$Y$8,)),"",IF($X$8=1,$Y$8,))</f>
        <v>1000</v>
      </c>
      <c r="T3688" s="56">
        <f>IF(ISERROR(IF($X$9=1,$Y$9,)),"",IF($X$9=1,$Y$9,))</f>
        <v>500</v>
      </c>
      <c r="U3688" s="56">
        <f>IF(ISERROR(IF($X$10=1,$Y$10,)),"",IF($X$10=1,$Y$10,))</f>
        <v>500</v>
      </c>
    </row>
    <row r="3689" spans="1:21" x14ac:dyDescent="0.25">
      <c r="A3689" s="75">
        <f t="shared" si="681"/>
        <v>3685</v>
      </c>
      <c r="D3689" s="56" t="s">
        <v>6072</v>
      </c>
      <c r="E3689" s="56">
        <f t="shared" si="682"/>
        <v>3685</v>
      </c>
      <c r="F3689" s="76">
        <f t="shared" si="677"/>
        <v>139</v>
      </c>
      <c r="G3689" s="56" t="str">
        <f t="shared" si="683"/>
        <v>ltssupplycontainer</v>
      </c>
      <c r="H3689" s="56">
        <f t="shared" si="684"/>
        <v>3685</v>
      </c>
      <c r="I3689" s="56">
        <f>IF(G3689="",0,IF(COUNTIF($G$5:G3689,G3689)=1,0,COUNTIF($G$5:G3689,G3689) )   )</f>
        <v>0</v>
      </c>
      <c r="J3689" s="56" t="str">
        <f t="shared" si="685"/>
        <v/>
      </c>
      <c r="K3689" s="56" t="str">
        <f t="shared" si="676"/>
        <v/>
      </c>
      <c r="L3689" s="56" t="str">
        <f t="shared" si="678"/>
        <v/>
      </c>
      <c r="M3689" s="56" t="str">
        <f t="shared" si="679"/>
        <v/>
      </c>
      <c r="N3689" s="56" t="str">
        <f t="shared" si="680"/>
        <v/>
      </c>
      <c r="O3689" s="56" t="str">
        <f t="shared" si="686"/>
        <v/>
      </c>
      <c r="P3689" s="56">
        <f>IF(ISERROR(IF($X$5=1,$Y$5,)),"",IF($X$5=1,$Y$5,))</f>
        <v>0</v>
      </c>
      <c r="Q3689" s="56">
        <f>IF(ISERROR(IF($X$6=1,$Y$6,)),"",IF($X$6=1,$Y$6,))</f>
        <v>10000</v>
      </c>
      <c r="R3689" s="56">
        <f>IF(ISERROR(IF($X$7=1,$Y$7,)),"",IF($X$7=1,$Y$7,))</f>
        <v>0</v>
      </c>
      <c r="S3689" s="56">
        <f>IF(ISERROR(IF($X$8=1,$Y$8,)),"",IF($X$8=1,$Y$8,))</f>
        <v>1000</v>
      </c>
      <c r="T3689" s="56">
        <f>IF(ISERROR(IF($X$9=1,$Y$9,)),"",IF($X$9=1,$Y$9,))</f>
        <v>500</v>
      </c>
      <c r="U3689" s="56">
        <f>IF(ISERROR(IF($X$10=1,$Y$10,)),"",IF($X$10=1,$Y$10,))</f>
        <v>500</v>
      </c>
    </row>
    <row r="3690" spans="1:21" x14ac:dyDescent="0.25">
      <c r="A3690" s="75">
        <f t="shared" si="681"/>
        <v>3686</v>
      </c>
      <c r="D3690" s="56" t="s">
        <v>5226</v>
      </c>
      <c r="E3690" s="56">
        <f t="shared" si="682"/>
        <v>3686</v>
      </c>
      <c r="F3690" s="76">
        <f t="shared" si="677"/>
        <v>139</v>
      </c>
      <c r="G3690" s="56" t="str">
        <f t="shared" si="683"/>
        <v>radiator-50kW</v>
      </c>
      <c r="H3690" s="56">
        <f t="shared" si="684"/>
        <v>3686</v>
      </c>
      <c r="I3690" s="56">
        <f>IF(G3690="",0,IF(COUNTIF($G$5:G3690,G3690)=1,0,COUNTIF($G$5:G3690,G3690) )   )</f>
        <v>0</v>
      </c>
      <c r="J3690" s="56" t="str">
        <f t="shared" si="685"/>
        <v/>
      </c>
      <c r="K3690" s="56" t="str">
        <f t="shared" si="676"/>
        <v/>
      </c>
      <c r="L3690" s="56" t="str">
        <f t="shared" si="678"/>
        <v/>
      </c>
      <c r="M3690" s="56" t="str">
        <f t="shared" si="679"/>
        <v/>
      </c>
      <c r="N3690" s="56" t="str">
        <f t="shared" si="680"/>
        <v/>
      </c>
      <c r="O3690" s="56" t="str">
        <f t="shared" si="686"/>
        <v/>
      </c>
      <c r="P3690" s="56">
        <f>IF(ISERROR(IF($X$5=1,$Y$5,)),"",IF($X$5=1,$Y$5,))</f>
        <v>0</v>
      </c>
      <c r="Q3690" s="56">
        <f>IF(ISERROR(IF($X$6=1,$Y$6,)),"",IF($X$6=1,$Y$6,))</f>
        <v>10000</v>
      </c>
      <c r="R3690" s="56">
        <f>IF(ISERROR(IF($X$7=1,$Y$7,)),"",IF($X$7=1,$Y$7,))</f>
        <v>0</v>
      </c>
      <c r="S3690" s="56">
        <f>IF(ISERROR(IF($X$8=1,$Y$8,)),"",IF($X$8=1,$Y$8,))</f>
        <v>1000</v>
      </c>
      <c r="T3690" s="56">
        <f>IF(ISERROR(IF($X$9=1,$Y$9,)),"",IF($X$9=1,$Y$9,))</f>
        <v>500</v>
      </c>
      <c r="U3690" s="56">
        <f>IF(ISERROR(IF($X$10=1,$Y$10,)),"",IF($X$10=1,$Y$10,))</f>
        <v>500</v>
      </c>
    </row>
    <row r="3691" spans="1:21" x14ac:dyDescent="0.25">
      <c r="A3691" s="75">
        <f t="shared" si="681"/>
        <v>3687</v>
      </c>
      <c r="D3691" s="56" t="s">
        <v>4008</v>
      </c>
      <c r="E3691" s="56">
        <f t="shared" si="682"/>
        <v>3687</v>
      </c>
      <c r="F3691" s="76">
        <f t="shared" si="677"/>
        <v>139</v>
      </c>
      <c r="G3691" s="56" t="str">
        <f t="shared" si="683"/>
        <v>Scoop-O-Matic</v>
      </c>
      <c r="H3691" s="56">
        <f t="shared" si="684"/>
        <v>3687</v>
      </c>
      <c r="I3691" s="56">
        <f>IF(G3691="",0,IF(COUNTIF($G$5:G3691,G3691)=1,0,COUNTIF($G$5:G3691,G3691) )   )</f>
        <v>0</v>
      </c>
      <c r="J3691" s="56" t="str">
        <f t="shared" si="685"/>
        <v/>
      </c>
      <c r="K3691" s="56" t="str">
        <f t="shared" si="676"/>
        <v/>
      </c>
      <c r="L3691" s="56" t="str">
        <f t="shared" si="678"/>
        <v/>
      </c>
      <c r="M3691" s="56" t="str">
        <f t="shared" si="679"/>
        <v/>
      </c>
      <c r="N3691" s="56" t="str">
        <f t="shared" si="680"/>
        <v/>
      </c>
      <c r="O3691" s="56" t="str">
        <f t="shared" si="686"/>
        <v/>
      </c>
      <c r="P3691" s="56">
        <f>IF(ISERROR(IF($X$5=1,$Y$5,)),"",IF($X$5=1,$Y$5,))</f>
        <v>0</v>
      </c>
      <c r="Q3691" s="56">
        <f>IF(ISERROR(IF($X$6=1,$Y$6,)),"",IF($X$6=1,$Y$6,))</f>
        <v>10000</v>
      </c>
      <c r="R3691" s="56">
        <f>IF(ISERROR(IF($X$7=1,$Y$7,)),"",IF($X$7=1,$Y$7,))</f>
        <v>0</v>
      </c>
      <c r="S3691" s="56">
        <f>IF(ISERROR(IF($X$8=1,$Y$8,)),"",IF($X$8=1,$Y$8,))</f>
        <v>1000</v>
      </c>
      <c r="T3691" s="56">
        <f>IF(ISERROR(IF($X$9=1,$Y$9,)),"",IF($X$9=1,$Y$9,))</f>
        <v>500</v>
      </c>
      <c r="U3691" s="56">
        <f>IF(ISERROR(IF($X$10=1,$Y$10,)),"",IF($X$10=1,$Y$10,))</f>
        <v>500</v>
      </c>
    </row>
    <row r="3692" spans="1:21" x14ac:dyDescent="0.25">
      <c r="A3692" s="75">
        <f t="shared" si="681"/>
        <v>3688</v>
      </c>
      <c r="D3692" s="56" t="s">
        <v>3634</v>
      </c>
      <c r="E3692" s="56">
        <f t="shared" si="682"/>
        <v>3688</v>
      </c>
      <c r="F3692" s="76">
        <f t="shared" si="677"/>
        <v>139</v>
      </c>
      <c r="G3692" s="56" t="str">
        <f t="shared" si="683"/>
        <v>GooExperiment</v>
      </c>
      <c r="H3692" s="56">
        <f t="shared" si="684"/>
        <v>3688</v>
      </c>
      <c r="I3692" s="56">
        <f>IF(G3692="",0,IF(COUNTIF($G$5:G3692,G3692)=1,0,COUNTIF($G$5:G3692,G3692) )   )</f>
        <v>0</v>
      </c>
      <c r="J3692" s="56" t="str">
        <f t="shared" si="685"/>
        <v/>
      </c>
      <c r="K3692" s="56" t="str">
        <f t="shared" si="676"/>
        <v/>
      </c>
      <c r="L3692" s="56" t="str">
        <f t="shared" si="678"/>
        <v/>
      </c>
      <c r="M3692" s="56" t="str">
        <f t="shared" si="679"/>
        <v/>
      </c>
      <c r="N3692" s="56" t="str">
        <f t="shared" si="680"/>
        <v/>
      </c>
      <c r="O3692" s="56" t="str">
        <f t="shared" si="686"/>
        <v/>
      </c>
      <c r="P3692" s="56">
        <f>IF(ISERROR(IF($X$5=1,$Y$5,)),"",IF($X$5=1,$Y$5,))</f>
        <v>0</v>
      </c>
      <c r="Q3692" s="56">
        <f>IF(ISERROR(IF($X$6=1,$Y$6,)),"",IF($X$6=1,$Y$6,))</f>
        <v>10000</v>
      </c>
      <c r="R3692" s="56">
        <f>IF(ISERROR(IF($X$7=1,$Y$7,)),"",IF($X$7=1,$Y$7,))</f>
        <v>0</v>
      </c>
      <c r="S3692" s="56">
        <f>IF(ISERROR(IF($X$8=1,$Y$8,)),"",IF($X$8=1,$Y$8,))</f>
        <v>1000</v>
      </c>
      <c r="T3692" s="56">
        <f>IF(ISERROR(IF($X$9=1,$Y$9,)),"",IF($X$9=1,$Y$9,))</f>
        <v>500</v>
      </c>
      <c r="U3692" s="56">
        <f>IF(ISERROR(IF($X$10=1,$Y$10,)),"",IF($X$10=1,$Y$10,))</f>
        <v>500</v>
      </c>
    </row>
    <row r="3693" spans="1:21" x14ac:dyDescent="0.25">
      <c r="A3693" s="75">
        <f t="shared" si="681"/>
        <v>3689</v>
      </c>
      <c r="D3693" s="56" t="s">
        <v>6352</v>
      </c>
      <c r="E3693" s="56">
        <f t="shared" si="682"/>
        <v>3689</v>
      </c>
      <c r="F3693" s="76">
        <f t="shared" si="677"/>
        <v>139</v>
      </c>
      <c r="G3693" s="56" t="str">
        <f t="shared" si="683"/>
        <v>stationExper1</v>
      </c>
      <c r="H3693" s="56">
        <f t="shared" si="684"/>
        <v>3689</v>
      </c>
      <c r="I3693" s="56">
        <f>IF(G3693="",0,IF(COUNTIF($G$5:G3693,G3693)=1,0,COUNTIF($G$5:G3693,G3693) )   )</f>
        <v>0</v>
      </c>
      <c r="J3693" s="56" t="str">
        <f t="shared" si="685"/>
        <v/>
      </c>
      <c r="K3693" s="56" t="str">
        <f t="shared" si="676"/>
        <v/>
      </c>
      <c r="L3693" s="56" t="str">
        <f t="shared" si="678"/>
        <v/>
      </c>
      <c r="M3693" s="56" t="str">
        <f t="shared" si="679"/>
        <v/>
      </c>
      <c r="N3693" s="56" t="str">
        <f t="shared" si="680"/>
        <v/>
      </c>
      <c r="O3693" s="56" t="str">
        <f t="shared" si="686"/>
        <v/>
      </c>
      <c r="P3693" s="56">
        <f>IF(ISERROR(IF($X$5=1,$Y$5,)),"",IF($X$5=1,$Y$5,))</f>
        <v>0</v>
      </c>
      <c r="Q3693" s="56">
        <f>IF(ISERROR(IF($X$6=1,$Y$6,)),"",IF($X$6=1,$Y$6,))</f>
        <v>10000</v>
      </c>
      <c r="R3693" s="56">
        <f>IF(ISERROR(IF($X$7=1,$Y$7,)),"",IF($X$7=1,$Y$7,))</f>
        <v>0</v>
      </c>
      <c r="S3693" s="56">
        <f>IF(ISERROR(IF($X$8=1,$Y$8,)),"",IF($X$8=1,$Y$8,))</f>
        <v>1000</v>
      </c>
      <c r="T3693" s="56">
        <f>IF(ISERROR(IF($X$9=1,$Y$9,)),"",IF($X$9=1,$Y$9,))</f>
        <v>500</v>
      </c>
      <c r="U3693" s="56">
        <f>IF(ISERROR(IF($X$10=1,$Y$10,)),"",IF($X$10=1,$Y$10,))</f>
        <v>500</v>
      </c>
    </row>
    <row r="3694" spans="1:21" x14ac:dyDescent="0.25">
      <c r="A3694" s="75">
        <f t="shared" si="681"/>
        <v>3690</v>
      </c>
      <c r="D3694" s="56" t="s">
        <v>5225</v>
      </c>
      <c r="E3694" s="56">
        <f t="shared" si="682"/>
        <v>3690</v>
      </c>
      <c r="F3694" s="76">
        <f t="shared" si="677"/>
        <v>139</v>
      </c>
      <c r="G3694" s="56" t="str">
        <f t="shared" si="683"/>
        <v>Telescope</v>
      </c>
      <c r="H3694" s="56">
        <f t="shared" si="684"/>
        <v>3690</v>
      </c>
      <c r="I3694" s="56">
        <f>IF(G3694="",0,IF(COUNTIF($G$5:G3694,G3694)=1,0,COUNTIF($G$5:G3694,G3694) )   )</f>
        <v>0</v>
      </c>
      <c r="J3694" s="56" t="str">
        <f t="shared" si="685"/>
        <v/>
      </c>
      <c r="K3694" s="56" t="str">
        <f t="shared" si="676"/>
        <v/>
      </c>
      <c r="L3694" s="56" t="str">
        <f t="shared" si="678"/>
        <v/>
      </c>
      <c r="M3694" s="56" t="str">
        <f t="shared" si="679"/>
        <v/>
      </c>
      <c r="N3694" s="56" t="str">
        <f t="shared" si="680"/>
        <v/>
      </c>
      <c r="O3694" s="56" t="str">
        <f t="shared" si="686"/>
        <v/>
      </c>
      <c r="P3694" s="56">
        <f>IF(ISERROR(IF($X$5=1,$Y$5,)),"",IF($X$5=1,$Y$5,))</f>
        <v>0</v>
      </c>
      <c r="Q3694" s="56">
        <f>IF(ISERROR(IF($X$6=1,$Y$6,)),"",IF($X$6=1,$Y$6,))</f>
        <v>10000</v>
      </c>
      <c r="R3694" s="56">
        <f>IF(ISERROR(IF($X$7=1,$Y$7,)),"",IF($X$7=1,$Y$7,))</f>
        <v>0</v>
      </c>
      <c r="S3694" s="56">
        <f>IF(ISERROR(IF($X$8=1,$Y$8,)),"",IF($X$8=1,$Y$8,))</f>
        <v>1000</v>
      </c>
      <c r="T3694" s="56">
        <f>IF(ISERROR(IF($X$9=1,$Y$9,)),"",IF($X$9=1,$Y$9,))</f>
        <v>500</v>
      </c>
      <c r="U3694" s="56">
        <f>IF(ISERROR(IF($X$10=1,$Y$10,)),"",IF($X$10=1,$Y$10,))</f>
        <v>500</v>
      </c>
    </row>
    <row r="3695" spans="1:21" x14ac:dyDescent="0.25">
      <c r="A3695" s="75">
        <f t="shared" si="681"/>
        <v>3691</v>
      </c>
      <c r="D3695" s="56" t="s">
        <v>6353</v>
      </c>
      <c r="E3695" s="56">
        <f t="shared" si="682"/>
        <v>3691</v>
      </c>
      <c r="F3695" s="76">
        <f t="shared" si="677"/>
        <v>139</v>
      </c>
      <c r="G3695" s="56" t="str">
        <f t="shared" si="683"/>
        <v>scienceLab</v>
      </c>
      <c r="H3695" s="56">
        <f t="shared" si="684"/>
        <v>3691</v>
      </c>
      <c r="I3695" s="56">
        <f>IF(G3695="",0,IF(COUNTIF($G$5:G3695,G3695)=1,0,COUNTIF($G$5:G3695,G3695) )   )</f>
        <v>0</v>
      </c>
      <c r="J3695" s="56" t="str">
        <f t="shared" si="685"/>
        <v/>
      </c>
      <c r="K3695" s="56" t="str">
        <f t="shared" si="676"/>
        <v/>
      </c>
      <c r="L3695" s="56" t="str">
        <f t="shared" si="678"/>
        <v/>
      </c>
      <c r="M3695" s="56" t="str">
        <f t="shared" si="679"/>
        <v/>
      </c>
      <c r="N3695" s="56" t="str">
        <f t="shared" si="680"/>
        <v/>
      </c>
      <c r="O3695" s="56" t="str">
        <f t="shared" si="686"/>
        <v/>
      </c>
      <c r="P3695" s="56">
        <f>IF(ISERROR(IF($X$5=1,$Y$5,)),"",IF($X$5=1,$Y$5,))</f>
        <v>0</v>
      </c>
      <c r="Q3695" s="56">
        <f>IF(ISERROR(IF($X$6=1,$Y$6,)),"",IF($X$6=1,$Y$6,))</f>
        <v>10000</v>
      </c>
      <c r="R3695" s="56">
        <f>IF(ISERROR(IF($X$7=1,$Y$7,)),"",IF($X$7=1,$Y$7,))</f>
        <v>0</v>
      </c>
      <c r="S3695" s="56">
        <f>IF(ISERROR(IF($X$8=1,$Y$8,)),"",IF($X$8=1,$Y$8,))</f>
        <v>1000</v>
      </c>
      <c r="T3695" s="56">
        <f>IF(ISERROR(IF($X$9=1,$Y$9,)),"",IF($X$9=1,$Y$9,))</f>
        <v>500</v>
      </c>
      <c r="U3695" s="56">
        <f>IF(ISERROR(IF($X$10=1,$Y$10,)),"",IF($X$10=1,$Y$10,))</f>
        <v>500</v>
      </c>
    </row>
    <row r="3696" spans="1:21" x14ac:dyDescent="0.25">
      <c r="A3696" s="75">
        <f t="shared" si="681"/>
        <v>3692</v>
      </c>
      <c r="D3696" s="56" t="s">
        <v>5227</v>
      </c>
      <c r="E3696" s="56">
        <f t="shared" si="682"/>
        <v>3692</v>
      </c>
      <c r="F3696" s="76">
        <f t="shared" si="677"/>
        <v>139</v>
      </c>
      <c r="G3696" s="56" t="str">
        <f t="shared" si="683"/>
        <v>circradiatorKT</v>
      </c>
      <c r="H3696" s="56">
        <f t="shared" si="684"/>
        <v>3692</v>
      </c>
      <c r="I3696" s="56">
        <f>IF(G3696="",0,IF(COUNTIF($G$5:G3696,G3696)=1,0,COUNTIF($G$5:G3696,G3696) )   )</f>
        <v>0</v>
      </c>
      <c r="J3696" s="56" t="str">
        <f t="shared" si="685"/>
        <v/>
      </c>
      <c r="K3696" s="56" t="str">
        <f t="shared" si="676"/>
        <v/>
      </c>
      <c r="L3696" s="56" t="str">
        <f t="shared" si="678"/>
        <v/>
      </c>
      <c r="M3696" s="56" t="str">
        <f t="shared" si="679"/>
        <v/>
      </c>
      <c r="N3696" s="56" t="str">
        <f t="shared" si="680"/>
        <v/>
      </c>
      <c r="O3696" s="56" t="str">
        <f t="shared" si="686"/>
        <v/>
      </c>
      <c r="P3696" s="56">
        <f>IF(ISERROR(IF($X$5=1,$Y$5,)),"",IF($X$5=1,$Y$5,))</f>
        <v>0</v>
      </c>
      <c r="Q3696" s="56">
        <f>IF(ISERROR(IF($X$6=1,$Y$6,)),"",IF($X$6=1,$Y$6,))</f>
        <v>10000</v>
      </c>
      <c r="R3696" s="56">
        <f>IF(ISERROR(IF($X$7=1,$Y$7,)),"",IF($X$7=1,$Y$7,))</f>
        <v>0</v>
      </c>
      <c r="S3696" s="56">
        <f>IF(ISERROR(IF($X$8=1,$Y$8,)),"",IF($X$8=1,$Y$8,))</f>
        <v>1000</v>
      </c>
      <c r="T3696" s="56">
        <f>IF(ISERROR(IF($X$9=1,$Y$9,)),"",IF($X$9=1,$Y$9,))</f>
        <v>500</v>
      </c>
      <c r="U3696" s="56">
        <f>IF(ISERROR(IF($X$10=1,$Y$10,)),"",IF($X$10=1,$Y$10,))</f>
        <v>500</v>
      </c>
    </row>
    <row r="3697" spans="1:21" x14ac:dyDescent="0.25">
      <c r="A3697" s="75">
        <f t="shared" si="681"/>
        <v>3693</v>
      </c>
      <c r="D3697" s="56" t="s">
        <v>6354</v>
      </c>
      <c r="E3697" s="56">
        <f t="shared" si="682"/>
        <v>3693</v>
      </c>
      <c r="F3697" s="76">
        <f t="shared" si="677"/>
        <v>139</v>
      </c>
      <c r="G3697" s="56" t="str">
        <f t="shared" si="683"/>
        <v>StnSciExperiment1</v>
      </c>
      <c r="H3697" s="56">
        <f t="shared" si="684"/>
        <v>3693</v>
      </c>
      <c r="I3697" s="56">
        <f>IF(G3697="",0,IF(COUNTIF($G$5:G3697,G3697)=1,0,COUNTIF($G$5:G3697,G3697) )   )</f>
        <v>0</v>
      </c>
      <c r="J3697" s="56" t="str">
        <f t="shared" si="685"/>
        <v/>
      </c>
      <c r="K3697" s="56" t="str">
        <f t="shared" si="676"/>
        <v/>
      </c>
      <c r="L3697" s="56" t="str">
        <f t="shared" si="678"/>
        <v/>
      </c>
      <c r="M3697" s="56" t="str">
        <f t="shared" si="679"/>
        <v/>
      </c>
      <c r="N3697" s="56" t="str">
        <f t="shared" si="680"/>
        <v/>
      </c>
      <c r="O3697" s="56" t="str">
        <f t="shared" si="686"/>
        <v/>
      </c>
      <c r="P3697" s="56">
        <f>IF(ISERROR(IF($X$5=1,$Y$5,)),"",IF($X$5=1,$Y$5,))</f>
        <v>0</v>
      </c>
      <c r="Q3697" s="56">
        <f>IF(ISERROR(IF($X$6=1,$Y$6,)),"",IF($X$6=1,$Y$6,))</f>
        <v>10000</v>
      </c>
      <c r="R3697" s="56">
        <f>IF(ISERROR(IF($X$7=1,$Y$7,)),"",IF($X$7=1,$Y$7,))</f>
        <v>0</v>
      </c>
      <c r="S3697" s="56">
        <f>IF(ISERROR(IF($X$8=1,$Y$8,)),"",IF($X$8=1,$Y$8,))</f>
        <v>1000</v>
      </c>
      <c r="T3697" s="56">
        <f>IF(ISERROR(IF($X$9=1,$Y$9,)),"",IF($X$9=1,$Y$9,))</f>
        <v>500</v>
      </c>
      <c r="U3697" s="56">
        <f>IF(ISERROR(IF($X$10=1,$Y$10,)),"",IF($X$10=1,$Y$10,))</f>
        <v>500</v>
      </c>
    </row>
    <row r="3698" spans="1:21" x14ac:dyDescent="0.25">
      <c r="A3698" s="75">
        <f t="shared" si="681"/>
        <v>3694</v>
      </c>
      <c r="D3698" s="56" t="s">
        <v>3635</v>
      </c>
      <c r="E3698" s="56">
        <f t="shared" si="682"/>
        <v>3694</v>
      </c>
      <c r="F3698" s="76">
        <f t="shared" si="677"/>
        <v>139</v>
      </c>
      <c r="G3698" s="56" t="str">
        <f t="shared" si="683"/>
        <v>tarsierSpaceTelescope</v>
      </c>
      <c r="H3698" s="56">
        <f t="shared" si="684"/>
        <v>3694</v>
      </c>
      <c r="I3698" s="56">
        <f>IF(G3698="",0,IF(COUNTIF($G$5:G3698,G3698)=1,0,COUNTIF($G$5:G3698,G3698) )   )</f>
        <v>0</v>
      </c>
      <c r="J3698" s="56" t="str">
        <f t="shared" si="685"/>
        <v/>
      </c>
      <c r="K3698" s="56" t="str">
        <f t="shared" si="676"/>
        <v/>
      </c>
      <c r="L3698" s="56" t="str">
        <f t="shared" si="678"/>
        <v/>
      </c>
      <c r="M3698" s="56" t="str">
        <f t="shared" si="679"/>
        <v/>
      </c>
      <c r="N3698" s="56" t="str">
        <f t="shared" si="680"/>
        <v/>
      </c>
      <c r="O3698" s="56" t="str">
        <f t="shared" si="686"/>
        <v/>
      </c>
      <c r="P3698" s="56">
        <f>IF(ISERROR(IF($X$5=1,$Y$5,)),"",IF($X$5=1,$Y$5,))</f>
        <v>0</v>
      </c>
      <c r="Q3698" s="56">
        <f>IF(ISERROR(IF($X$6=1,$Y$6,)),"",IF($X$6=1,$Y$6,))</f>
        <v>10000</v>
      </c>
      <c r="R3698" s="56">
        <f>IF(ISERROR(IF($X$7=1,$Y$7,)),"",IF($X$7=1,$Y$7,))</f>
        <v>0</v>
      </c>
      <c r="S3698" s="56">
        <f>IF(ISERROR(IF($X$8=1,$Y$8,)),"",IF($X$8=1,$Y$8,))</f>
        <v>1000</v>
      </c>
      <c r="T3698" s="56">
        <f>IF(ISERROR(IF($X$9=1,$Y$9,)),"",IF($X$9=1,$Y$9,))</f>
        <v>500</v>
      </c>
      <c r="U3698" s="56">
        <f>IF(ISERROR(IF($X$10=1,$Y$10,)),"",IF($X$10=1,$Y$10,))</f>
        <v>500</v>
      </c>
    </row>
    <row r="3699" spans="1:21" x14ac:dyDescent="0.25">
      <c r="A3699" s="75">
        <f t="shared" si="681"/>
        <v>3695</v>
      </c>
      <c r="D3699" s="56" t="s">
        <v>5947</v>
      </c>
      <c r="E3699" s="56">
        <f t="shared" si="682"/>
        <v>3695</v>
      </c>
      <c r="F3699" s="76">
        <f t="shared" si="677"/>
        <v>139</v>
      </c>
      <c r="G3699" s="56" t="str">
        <f t="shared" si="683"/>
        <v>FNLCMS</v>
      </c>
      <c r="H3699" s="56">
        <f t="shared" si="684"/>
        <v>3695</v>
      </c>
      <c r="I3699" s="56">
        <f>IF(G3699="",0,IF(COUNTIF($G$5:G3699,G3699)=1,0,COUNTIF($G$5:G3699,G3699) )   )</f>
        <v>0</v>
      </c>
      <c r="J3699" s="56" t="str">
        <f t="shared" si="685"/>
        <v/>
      </c>
      <c r="K3699" s="56" t="str">
        <f t="shared" si="676"/>
        <v/>
      </c>
      <c r="L3699" s="56" t="str">
        <f t="shared" si="678"/>
        <v/>
      </c>
      <c r="M3699" s="56" t="str">
        <f t="shared" si="679"/>
        <v/>
      </c>
      <c r="N3699" s="56" t="str">
        <f t="shared" si="680"/>
        <v/>
      </c>
      <c r="O3699" s="56" t="str">
        <f t="shared" si="686"/>
        <v/>
      </c>
      <c r="P3699" s="56">
        <f>IF(ISERROR(IF($X$5=1,$Y$5,)),"",IF($X$5=1,$Y$5,))</f>
        <v>0</v>
      </c>
      <c r="Q3699" s="56">
        <f>IF(ISERROR(IF($X$6=1,$Y$6,)),"",IF($X$6=1,$Y$6,))</f>
        <v>10000</v>
      </c>
      <c r="R3699" s="56">
        <f>IF(ISERROR(IF($X$7=1,$Y$7,)),"",IF($X$7=1,$Y$7,))</f>
        <v>0</v>
      </c>
      <c r="S3699" s="56">
        <f>IF(ISERROR(IF($X$8=1,$Y$8,)),"",IF($X$8=1,$Y$8,))</f>
        <v>1000</v>
      </c>
      <c r="T3699" s="56">
        <f>IF(ISERROR(IF($X$9=1,$Y$9,)),"",IF($X$9=1,$Y$9,))</f>
        <v>500</v>
      </c>
      <c r="U3699" s="56">
        <f>IF(ISERROR(IF($X$10=1,$Y$10,)),"",IF($X$10=1,$Y$10,))</f>
        <v>500</v>
      </c>
    </row>
    <row r="3700" spans="1:21" x14ac:dyDescent="0.25">
      <c r="A3700" s="75">
        <f t="shared" si="681"/>
        <v>3696</v>
      </c>
      <c r="C3700" s="56" t="s">
        <v>2532</v>
      </c>
      <c r="E3700" s="56">
        <f t="shared" si="682"/>
        <v>3696</v>
      </c>
      <c r="F3700" s="76">
        <f t="shared" si="677"/>
        <v>139</v>
      </c>
      <c r="G3700" s="56" t="str">
        <f t="shared" si="683"/>
        <v/>
      </c>
      <c r="H3700" s="56">
        <f t="shared" si="684"/>
        <v>3696</v>
      </c>
      <c r="I3700" s="56">
        <f>IF(G3700="",0,IF(COUNTIF($G$5:G3700,G3700)=1,0,COUNTIF($G$5:G3700,G3700) )   )</f>
        <v>0</v>
      </c>
      <c r="J3700" s="56" t="str">
        <f t="shared" si="685"/>
        <v/>
      </c>
      <c r="K3700" s="56" t="str">
        <f t="shared" si="676"/>
        <v/>
      </c>
      <c r="L3700" s="56" t="str">
        <f t="shared" si="678"/>
        <v/>
      </c>
      <c r="M3700" s="56" t="str">
        <f t="shared" si="679"/>
        <v/>
      </c>
      <c r="N3700" s="56" t="str">
        <f t="shared" si="680"/>
        <v/>
      </c>
      <c r="O3700" s="56" t="str">
        <f t="shared" si="686"/>
        <v/>
      </c>
      <c r="P3700" s="56">
        <f>IF(ISERROR(IF($X$5=1,$Y$5,)),"",IF($X$5=1,$Y$5,))</f>
        <v>0</v>
      </c>
      <c r="Q3700" s="56">
        <f>IF(ISERROR(IF($X$6=1,$Y$6,)),"",IF($X$6=1,$Y$6,))</f>
        <v>10000</v>
      </c>
      <c r="R3700" s="56">
        <f>IF(ISERROR(IF($X$7=1,$Y$7,)),"",IF($X$7=1,$Y$7,))</f>
        <v>0</v>
      </c>
      <c r="S3700" s="56">
        <f>IF(ISERROR(IF($X$8=1,$Y$8,)),"",IF($X$8=1,$Y$8,))</f>
        <v>1000</v>
      </c>
      <c r="T3700" s="56">
        <f>IF(ISERROR(IF($X$9=1,$Y$9,)),"",IF($X$9=1,$Y$9,))</f>
        <v>500</v>
      </c>
      <c r="U3700" s="56">
        <f>IF(ISERROR(IF($X$10=1,$Y$10,)),"",IF($X$10=1,$Y$10,))</f>
        <v>500</v>
      </c>
    </row>
    <row r="3701" spans="1:21" x14ac:dyDescent="0.25">
      <c r="A3701" s="75">
        <f t="shared" si="681"/>
        <v>3697</v>
      </c>
      <c r="B3701" s="56" t="s">
        <v>2532</v>
      </c>
      <c r="E3701" s="56">
        <f t="shared" si="682"/>
        <v>3697</v>
      </c>
      <c r="F3701" s="76">
        <f t="shared" si="677"/>
        <v>139</v>
      </c>
      <c r="G3701" s="56" t="str">
        <f t="shared" si="683"/>
        <v/>
      </c>
      <c r="H3701" s="56">
        <f t="shared" si="684"/>
        <v>3697</v>
      </c>
      <c r="I3701" s="56">
        <f>IF(G3701="",0,IF(COUNTIF($G$5:G3701,G3701)=1,0,COUNTIF($G$5:G3701,G3701) )   )</f>
        <v>0</v>
      </c>
      <c r="J3701" s="56" t="str">
        <f t="shared" si="685"/>
        <v/>
      </c>
      <c r="K3701" s="56" t="str">
        <f t="shared" si="676"/>
        <v/>
      </c>
      <c r="L3701" s="56" t="str">
        <f t="shared" si="678"/>
        <v/>
      </c>
      <c r="M3701" s="56" t="str">
        <f t="shared" si="679"/>
        <v/>
      </c>
      <c r="N3701" s="56" t="str">
        <f t="shared" si="680"/>
        <v/>
      </c>
      <c r="O3701" s="56" t="str">
        <f t="shared" si="686"/>
        <v/>
      </c>
      <c r="P3701" s="56">
        <f>IF(ISERROR(IF($X$5=1,$Y$5,)),"",IF($X$5=1,$Y$5,))</f>
        <v>0</v>
      </c>
      <c r="Q3701" s="56">
        <f>IF(ISERROR(IF($X$6=1,$Y$6,)),"",IF($X$6=1,$Y$6,))</f>
        <v>10000</v>
      </c>
      <c r="R3701" s="56">
        <f>IF(ISERROR(IF($X$7=1,$Y$7,)),"",IF($X$7=1,$Y$7,))</f>
        <v>0</v>
      </c>
      <c r="S3701" s="56">
        <f>IF(ISERROR(IF($X$8=1,$Y$8,)),"",IF($X$8=1,$Y$8,))</f>
        <v>1000</v>
      </c>
      <c r="T3701" s="56">
        <f>IF(ISERROR(IF($X$9=1,$Y$9,)),"",IF($X$9=1,$Y$9,))</f>
        <v>500</v>
      </c>
      <c r="U3701" s="56">
        <f>IF(ISERROR(IF($X$10=1,$Y$10,)),"",IF($X$10=1,$Y$10,))</f>
        <v>500</v>
      </c>
    </row>
    <row r="3702" spans="1:21" x14ac:dyDescent="0.25">
      <c r="A3702" s="75">
        <f t="shared" si="681"/>
        <v>3698</v>
      </c>
      <c r="B3702" s="56" t="s">
        <v>2517</v>
      </c>
      <c r="E3702" s="56">
        <f t="shared" si="682"/>
        <v>3698</v>
      </c>
      <c r="F3702" s="76">
        <f t="shared" si="677"/>
        <v>139</v>
      </c>
      <c r="G3702" s="56" t="str">
        <f t="shared" si="683"/>
        <v/>
      </c>
      <c r="H3702" s="56">
        <f t="shared" si="684"/>
        <v>3698</v>
      </c>
      <c r="I3702" s="56">
        <f>IF(G3702="",0,IF(COUNTIF($G$5:G3702,G3702)=1,0,COUNTIF($G$5:G3702,G3702) )   )</f>
        <v>0</v>
      </c>
      <c r="J3702" s="56" t="str">
        <f t="shared" si="685"/>
        <v/>
      </c>
      <c r="K3702" s="56" t="str">
        <f t="shared" si="676"/>
        <v/>
      </c>
      <c r="L3702" s="56" t="str">
        <f t="shared" si="678"/>
        <v/>
      </c>
      <c r="M3702" s="56" t="str">
        <f t="shared" si="679"/>
        <v/>
      </c>
      <c r="N3702" s="56" t="str">
        <f t="shared" si="680"/>
        <v/>
      </c>
      <c r="O3702" s="56" t="str">
        <f t="shared" si="686"/>
        <v/>
      </c>
      <c r="P3702" s="56">
        <f>IF(ISERROR(IF($X$5=1,$Y$5,)),"",IF($X$5=1,$Y$5,))</f>
        <v>0</v>
      </c>
      <c r="Q3702" s="56">
        <f>IF(ISERROR(IF($X$6=1,$Y$6,)),"",IF($X$6=1,$Y$6,))</f>
        <v>10000</v>
      </c>
      <c r="R3702" s="56">
        <f>IF(ISERROR(IF($X$7=1,$Y$7,)),"",IF($X$7=1,$Y$7,))</f>
        <v>0</v>
      </c>
      <c r="S3702" s="56">
        <f>IF(ISERROR(IF($X$8=1,$Y$8,)),"",IF($X$8=1,$Y$8,))</f>
        <v>1000</v>
      </c>
      <c r="T3702" s="56">
        <f>IF(ISERROR(IF($X$9=1,$Y$9,)),"",IF($X$9=1,$Y$9,))</f>
        <v>500</v>
      </c>
      <c r="U3702" s="56">
        <f>IF(ISERROR(IF($X$10=1,$Y$10,)),"",IF($X$10=1,$Y$10,))</f>
        <v>500</v>
      </c>
    </row>
    <row r="3703" spans="1:21" x14ac:dyDescent="0.25">
      <c r="A3703" s="75">
        <f t="shared" si="681"/>
        <v>3699</v>
      </c>
      <c r="B3703" s="56" t="s">
        <v>2518</v>
      </c>
      <c r="E3703" s="56">
        <f t="shared" si="682"/>
        <v>3699</v>
      </c>
      <c r="F3703" s="76">
        <f t="shared" si="677"/>
        <v>139</v>
      </c>
      <c r="G3703" s="56" t="str">
        <f t="shared" si="683"/>
        <v/>
      </c>
      <c r="H3703" s="56">
        <f t="shared" si="684"/>
        <v>3699</v>
      </c>
      <c r="I3703" s="56">
        <f>IF(G3703="",0,IF(COUNTIF($G$5:G3703,G3703)=1,0,COUNTIF($G$5:G3703,G3703) )   )</f>
        <v>0</v>
      </c>
      <c r="J3703" s="56" t="str">
        <f t="shared" si="685"/>
        <v/>
      </c>
      <c r="K3703" s="56" t="str">
        <f t="shared" si="676"/>
        <v/>
      </c>
      <c r="L3703" s="56" t="str">
        <f t="shared" si="678"/>
        <v/>
      </c>
      <c r="M3703" s="56" t="str">
        <f t="shared" si="679"/>
        <v/>
      </c>
      <c r="N3703" s="56" t="str">
        <f t="shared" si="680"/>
        <v/>
      </c>
      <c r="O3703" s="56" t="str">
        <f t="shared" si="686"/>
        <v/>
      </c>
      <c r="P3703" s="56">
        <f>IF(ISERROR(IF($X$5=1,$Y$5,)),"",IF($X$5=1,$Y$5,))</f>
        <v>0</v>
      </c>
      <c r="Q3703" s="56">
        <f>IF(ISERROR(IF($X$6=1,$Y$6,)),"",IF($X$6=1,$Y$6,))</f>
        <v>10000</v>
      </c>
      <c r="R3703" s="56">
        <f>IF(ISERROR(IF($X$7=1,$Y$7,)),"",IF($X$7=1,$Y$7,))</f>
        <v>0</v>
      </c>
      <c r="S3703" s="56">
        <f>IF(ISERROR(IF($X$8=1,$Y$8,)),"",IF($X$8=1,$Y$8,))</f>
        <v>1000</v>
      </c>
      <c r="T3703" s="56">
        <f>IF(ISERROR(IF($X$9=1,$Y$9,)),"",IF($X$9=1,$Y$9,))</f>
        <v>500</v>
      </c>
      <c r="U3703" s="56">
        <f>IF(ISERROR(IF($X$10=1,$Y$10,)),"",IF($X$10=1,$Y$10,))</f>
        <v>500</v>
      </c>
    </row>
    <row r="3704" spans="1:21" x14ac:dyDescent="0.25">
      <c r="A3704" s="75">
        <f t="shared" si="681"/>
        <v>3700</v>
      </c>
      <c r="C3704" s="56" t="s">
        <v>3636</v>
      </c>
      <c r="E3704" s="56">
        <f t="shared" si="682"/>
        <v>3700</v>
      </c>
      <c r="F3704" s="76">
        <f t="shared" si="677"/>
        <v>140</v>
      </c>
      <c r="G3704" s="56" t="str">
        <f t="shared" si="683"/>
        <v>node8_experimentalAerodynamics</v>
      </c>
      <c r="H3704" s="56">
        <f t="shared" si="684"/>
        <v>3700</v>
      </c>
      <c r="I3704" s="56">
        <f>IF(G3704="",0,IF(COUNTIF($G$5:G3704,G3704)=1,0,COUNTIF($G$5:G3704,G3704) )   )</f>
        <v>0</v>
      </c>
      <c r="J3704" s="56" t="str">
        <f t="shared" si="685"/>
        <v/>
      </c>
      <c r="K3704" s="56" t="str">
        <f t="shared" si="676"/>
        <v/>
      </c>
      <c r="L3704" s="56" t="str">
        <f t="shared" si="678"/>
        <v/>
      </c>
      <c r="M3704" s="56" t="str">
        <f t="shared" si="679"/>
        <v/>
      </c>
      <c r="N3704" s="56" t="str">
        <f t="shared" si="680"/>
        <v/>
      </c>
      <c r="O3704" s="56" t="str">
        <f t="shared" si="686"/>
        <v/>
      </c>
      <c r="P3704" s="56">
        <f>IF(ISERROR(IF($X$5=1,$Y$5,)),"",IF($X$5=1,$Y$5,))</f>
        <v>0</v>
      </c>
      <c r="Q3704" s="56">
        <f>IF(ISERROR(IF($X$6=1,$Y$6,)),"",IF($X$6=1,$Y$6,))</f>
        <v>10000</v>
      </c>
      <c r="R3704" s="56">
        <f>IF(ISERROR(IF($X$7=1,$Y$7,)),"",IF($X$7=1,$Y$7,))</f>
        <v>0</v>
      </c>
      <c r="S3704" s="56">
        <f>IF(ISERROR(IF($X$8=1,$Y$8,)),"",IF($X$8=1,$Y$8,))</f>
        <v>1000</v>
      </c>
      <c r="T3704" s="56">
        <f>IF(ISERROR(IF($X$9=1,$Y$9,)),"",IF($X$9=1,$Y$9,))</f>
        <v>500</v>
      </c>
      <c r="U3704" s="56">
        <f>IF(ISERROR(IF($X$10=1,$Y$10,)),"",IF($X$10=1,$Y$10,))</f>
        <v>500</v>
      </c>
    </row>
    <row r="3705" spans="1:21" x14ac:dyDescent="0.25">
      <c r="A3705" s="75">
        <f t="shared" si="681"/>
        <v>3701</v>
      </c>
      <c r="C3705" s="56" t="s">
        <v>3637</v>
      </c>
      <c r="E3705" s="56">
        <f t="shared" si="682"/>
        <v>3701</v>
      </c>
      <c r="F3705" s="76">
        <f t="shared" si="677"/>
        <v>140</v>
      </c>
      <c r="G3705" s="56" t="str">
        <f t="shared" si="683"/>
        <v/>
      </c>
      <c r="H3705" s="56">
        <f t="shared" si="684"/>
        <v>3701</v>
      </c>
      <c r="I3705" s="56">
        <f>IF(G3705="",0,IF(COUNTIF($G$5:G3705,G3705)=1,0,COUNTIF($G$5:G3705,G3705) )   )</f>
        <v>0</v>
      </c>
      <c r="J3705" s="56" t="str">
        <f t="shared" si="685"/>
        <v/>
      </c>
      <c r="K3705" s="56" t="str">
        <f t="shared" si="676"/>
        <v/>
      </c>
      <c r="L3705" s="56" t="str">
        <f t="shared" si="678"/>
        <v/>
      </c>
      <c r="M3705" s="56" t="str">
        <f t="shared" si="679"/>
        <v/>
      </c>
      <c r="N3705" s="56" t="str">
        <f t="shared" si="680"/>
        <v/>
      </c>
      <c r="O3705" s="56" t="str">
        <f t="shared" si="686"/>
        <v/>
      </c>
      <c r="P3705" s="56">
        <f>IF(ISERROR(IF($X$5=1,$Y$5,)),"",IF($X$5=1,$Y$5,))</f>
        <v>0</v>
      </c>
      <c r="Q3705" s="56">
        <f>IF(ISERROR(IF($X$6=1,$Y$6,)),"",IF($X$6=1,$Y$6,))</f>
        <v>10000</v>
      </c>
      <c r="R3705" s="56">
        <f>IF(ISERROR(IF($X$7=1,$Y$7,)),"",IF($X$7=1,$Y$7,))</f>
        <v>0</v>
      </c>
      <c r="S3705" s="56">
        <f>IF(ISERROR(IF($X$8=1,$Y$8,)),"",IF($X$8=1,$Y$8,))</f>
        <v>1000</v>
      </c>
      <c r="T3705" s="56">
        <f>IF(ISERROR(IF($X$9=1,$Y$9,)),"",IF($X$9=1,$Y$9,))</f>
        <v>500</v>
      </c>
      <c r="U3705" s="56">
        <f>IF(ISERROR(IF($X$10=1,$Y$10,)),"",IF($X$10=1,$Y$10,))</f>
        <v>500</v>
      </c>
    </row>
    <row r="3706" spans="1:21" x14ac:dyDescent="0.25">
      <c r="A3706" s="75">
        <f t="shared" si="681"/>
        <v>3702</v>
      </c>
      <c r="C3706" s="56" t="s">
        <v>3638</v>
      </c>
      <c r="E3706" s="56">
        <f t="shared" si="682"/>
        <v>3702</v>
      </c>
      <c r="F3706" s="76">
        <f t="shared" si="677"/>
        <v>140</v>
      </c>
      <c r="G3706" s="56" t="str">
        <f t="shared" si="683"/>
        <v/>
      </c>
      <c r="H3706" s="56">
        <f t="shared" si="684"/>
        <v>3702</v>
      </c>
      <c r="I3706" s="56">
        <f>IF(G3706="",0,IF(COUNTIF($G$5:G3706,G3706)=1,0,COUNTIF($G$5:G3706,G3706) )   )</f>
        <v>0</v>
      </c>
      <c r="J3706" s="56" t="str">
        <f t="shared" si="685"/>
        <v/>
      </c>
      <c r="K3706" s="56" t="str">
        <f t="shared" si="676"/>
        <v/>
      </c>
      <c r="L3706" s="56" t="str">
        <f t="shared" si="678"/>
        <v/>
      </c>
      <c r="M3706" s="56" t="str">
        <f t="shared" si="679"/>
        <v/>
      </c>
      <c r="N3706" s="56" t="str">
        <f t="shared" si="680"/>
        <v/>
      </c>
      <c r="O3706" s="56" t="str">
        <f t="shared" si="686"/>
        <v/>
      </c>
      <c r="P3706" s="56">
        <f>IF(ISERROR(IF($X$5=1,$Y$5,)),"",IF($X$5=1,$Y$5,))</f>
        <v>0</v>
      </c>
      <c r="Q3706" s="56">
        <f>IF(ISERROR(IF($X$6=1,$Y$6,)),"",IF($X$6=1,$Y$6,))</f>
        <v>10000</v>
      </c>
      <c r="R3706" s="56">
        <f>IF(ISERROR(IF($X$7=1,$Y$7,)),"",IF($X$7=1,$Y$7,))</f>
        <v>0</v>
      </c>
      <c r="S3706" s="56">
        <f>IF(ISERROR(IF($X$8=1,$Y$8,)),"",IF($X$8=1,$Y$8,))</f>
        <v>1000</v>
      </c>
      <c r="T3706" s="56">
        <f>IF(ISERROR(IF($X$9=1,$Y$9,)),"",IF($X$9=1,$Y$9,))</f>
        <v>500</v>
      </c>
      <c r="U3706" s="56">
        <f>IF(ISERROR(IF($X$10=1,$Y$10,)),"",IF($X$10=1,$Y$10,))</f>
        <v>500</v>
      </c>
    </row>
    <row r="3707" spans="1:21" x14ac:dyDescent="0.25">
      <c r="A3707" s="75">
        <f t="shared" si="681"/>
        <v>3703</v>
      </c>
      <c r="C3707" s="56" t="s">
        <v>3639</v>
      </c>
      <c r="E3707" s="56">
        <f t="shared" si="682"/>
        <v>3703</v>
      </c>
      <c r="F3707" s="76">
        <f t="shared" si="677"/>
        <v>140</v>
      </c>
      <c r="G3707" s="56" t="str">
        <f t="shared" si="683"/>
        <v/>
      </c>
      <c r="H3707" s="56">
        <f t="shared" si="684"/>
        <v>3703</v>
      </c>
      <c r="I3707" s="56">
        <f>IF(G3707="",0,IF(COUNTIF($G$5:G3707,G3707)=1,0,COUNTIF($G$5:G3707,G3707) )   )</f>
        <v>0</v>
      </c>
      <c r="J3707" s="56" t="str">
        <f t="shared" si="685"/>
        <v/>
      </c>
      <c r="K3707" s="56" t="str">
        <f t="shared" si="676"/>
        <v/>
      </c>
      <c r="L3707" s="56" t="str">
        <f t="shared" si="678"/>
        <v/>
      </c>
      <c r="M3707" s="56" t="str">
        <f t="shared" si="679"/>
        <v/>
      </c>
      <c r="N3707" s="56" t="str">
        <f t="shared" si="680"/>
        <v/>
      </c>
      <c r="O3707" s="56" t="str">
        <f t="shared" si="686"/>
        <v/>
      </c>
      <c r="P3707" s="56">
        <f>IF(ISERROR(IF($X$5=1,$Y$5,)),"",IF($X$5=1,$Y$5,))</f>
        <v>0</v>
      </c>
      <c r="Q3707" s="56">
        <f>IF(ISERROR(IF($X$6=1,$Y$6,)),"",IF($X$6=1,$Y$6,))</f>
        <v>10000</v>
      </c>
      <c r="R3707" s="56">
        <f>IF(ISERROR(IF($X$7=1,$Y$7,)),"",IF($X$7=1,$Y$7,))</f>
        <v>0</v>
      </c>
      <c r="S3707" s="56">
        <f>IF(ISERROR(IF($X$8=1,$Y$8,)),"",IF($X$8=1,$Y$8,))</f>
        <v>1000</v>
      </c>
      <c r="T3707" s="56">
        <f>IF(ISERROR(IF($X$9=1,$Y$9,)),"",IF($X$9=1,$Y$9,))</f>
        <v>500</v>
      </c>
      <c r="U3707" s="56">
        <f>IF(ISERROR(IF($X$10=1,$Y$10,)),"",IF($X$10=1,$Y$10,))</f>
        <v>500</v>
      </c>
    </row>
    <row r="3708" spans="1:21" x14ac:dyDescent="0.25">
      <c r="A3708" s="75">
        <f t="shared" si="681"/>
        <v>3704</v>
      </c>
      <c r="C3708" s="56" t="s">
        <v>3244</v>
      </c>
      <c r="E3708" s="56">
        <f t="shared" si="682"/>
        <v>3704</v>
      </c>
      <c r="F3708" s="76">
        <f t="shared" si="677"/>
        <v>140</v>
      </c>
      <c r="G3708" s="56" t="str">
        <f t="shared" si="683"/>
        <v/>
      </c>
      <c r="H3708" s="56">
        <f t="shared" si="684"/>
        <v>3704</v>
      </c>
      <c r="I3708" s="56">
        <f>IF(G3708="",0,IF(COUNTIF($G$5:G3708,G3708)=1,0,COUNTIF($G$5:G3708,G3708) )   )</f>
        <v>0</v>
      </c>
      <c r="J3708" s="56" t="str">
        <f t="shared" si="685"/>
        <v/>
      </c>
      <c r="K3708" s="56" t="str">
        <f t="shared" si="676"/>
        <v/>
      </c>
      <c r="L3708" s="56" t="str">
        <f t="shared" si="678"/>
        <v/>
      </c>
      <c r="M3708" s="56" t="str">
        <f t="shared" si="679"/>
        <v/>
      </c>
      <c r="N3708" s="56" t="str">
        <f t="shared" si="680"/>
        <v/>
      </c>
      <c r="O3708" s="56" t="str">
        <f t="shared" si="686"/>
        <v/>
      </c>
      <c r="P3708" s="56">
        <f>IF(ISERROR(IF($X$5=1,$Y$5,)),"",IF($X$5=1,$Y$5,))</f>
        <v>0</v>
      </c>
      <c r="Q3708" s="56">
        <f>IF(ISERROR(IF($X$6=1,$Y$6,)),"",IF($X$6=1,$Y$6,))</f>
        <v>10000</v>
      </c>
      <c r="R3708" s="56">
        <f>IF(ISERROR(IF($X$7=1,$Y$7,)),"",IF($X$7=1,$Y$7,))</f>
        <v>0</v>
      </c>
      <c r="S3708" s="56">
        <f>IF(ISERROR(IF($X$8=1,$Y$8,)),"",IF($X$8=1,$Y$8,))</f>
        <v>1000</v>
      </c>
      <c r="T3708" s="56">
        <f>IF(ISERROR(IF($X$9=1,$Y$9,)),"",IF($X$9=1,$Y$9,))</f>
        <v>500</v>
      </c>
      <c r="U3708" s="56">
        <f>IF(ISERROR(IF($X$10=1,$Y$10,)),"",IF($X$10=1,$Y$10,))</f>
        <v>500</v>
      </c>
    </row>
    <row r="3709" spans="1:21" x14ac:dyDescent="0.25">
      <c r="A3709" s="75">
        <f t="shared" si="681"/>
        <v>3705</v>
      </c>
      <c r="C3709" s="56" t="s">
        <v>6355</v>
      </c>
      <c r="E3709" s="56">
        <f t="shared" si="682"/>
        <v>3705</v>
      </c>
      <c r="F3709" s="76">
        <f t="shared" si="677"/>
        <v>140</v>
      </c>
      <c r="G3709" s="56" t="str">
        <f t="shared" si="683"/>
        <v/>
      </c>
      <c r="H3709" s="56">
        <f t="shared" si="684"/>
        <v>3705</v>
      </c>
      <c r="I3709" s="56">
        <f>IF(G3709="",0,IF(COUNTIF($G$5:G3709,G3709)=1,0,COUNTIF($G$5:G3709,G3709) )   )</f>
        <v>0</v>
      </c>
      <c r="J3709" s="56" t="str">
        <f t="shared" si="685"/>
        <v/>
      </c>
      <c r="K3709" s="56" t="str">
        <f t="shared" si="676"/>
        <v/>
      </c>
      <c r="L3709" s="56" t="str">
        <f t="shared" si="678"/>
        <v/>
      </c>
      <c r="M3709" s="56" t="str">
        <f t="shared" si="679"/>
        <v/>
      </c>
      <c r="N3709" s="56" t="str">
        <f t="shared" si="680"/>
        <v/>
      </c>
      <c r="O3709" s="56" t="str">
        <f t="shared" si="686"/>
        <v/>
      </c>
      <c r="P3709" s="56">
        <f>IF(ISERROR(IF($X$5=1,$Y$5,)),"",IF($X$5=1,$Y$5,))</f>
        <v>0</v>
      </c>
      <c r="Q3709" s="56">
        <f>IF(ISERROR(IF($X$6=1,$Y$6,)),"",IF($X$6=1,$Y$6,))</f>
        <v>10000</v>
      </c>
      <c r="R3709" s="56">
        <f>IF(ISERROR(IF($X$7=1,$Y$7,)),"",IF($X$7=1,$Y$7,))</f>
        <v>0</v>
      </c>
      <c r="S3709" s="56">
        <f>IF(ISERROR(IF($X$8=1,$Y$8,)),"",IF($X$8=1,$Y$8,))</f>
        <v>1000</v>
      </c>
      <c r="T3709" s="56">
        <f>IF(ISERROR(IF($X$9=1,$Y$9,)),"",IF($X$9=1,$Y$9,))</f>
        <v>500</v>
      </c>
      <c r="U3709" s="56">
        <f>IF(ISERROR(IF($X$10=1,$Y$10,)),"",IF($X$10=1,$Y$10,))</f>
        <v>500</v>
      </c>
    </row>
    <row r="3710" spans="1:21" x14ac:dyDescent="0.25">
      <c r="A3710" s="75">
        <f t="shared" si="681"/>
        <v>3706</v>
      </c>
      <c r="C3710" s="56" t="s">
        <v>6073</v>
      </c>
      <c r="E3710" s="56">
        <f t="shared" si="682"/>
        <v>3706</v>
      </c>
      <c r="F3710" s="76">
        <f t="shared" si="677"/>
        <v>140</v>
      </c>
      <c r="G3710" s="56" t="str">
        <f t="shared" si="683"/>
        <v/>
      </c>
      <c r="H3710" s="56">
        <f t="shared" si="684"/>
        <v>3706</v>
      </c>
      <c r="I3710" s="56">
        <f>IF(G3710="",0,IF(COUNTIF($G$5:G3710,G3710)=1,0,COUNTIF($G$5:G3710,G3710) )   )</f>
        <v>0</v>
      </c>
      <c r="J3710" s="56" t="str">
        <f t="shared" si="685"/>
        <v/>
      </c>
      <c r="K3710" s="56" t="str">
        <f t="shared" ref="K3710:K3773" si="687">IF(ISERROR(VLOOKUP(J3710,$F$5:$G$6005,2,)),"",VLOOKUP(J3710,$F$5:$G$6005,2,))</f>
        <v/>
      </c>
      <c r="L3710" s="56" t="str">
        <f t="shared" si="678"/>
        <v/>
      </c>
      <c r="M3710" s="56" t="str">
        <f t="shared" si="679"/>
        <v/>
      </c>
      <c r="N3710" s="56" t="str">
        <f t="shared" si="680"/>
        <v/>
      </c>
      <c r="O3710" s="56" t="str">
        <f t="shared" si="686"/>
        <v/>
      </c>
      <c r="P3710" s="56">
        <f>IF(ISERROR(IF($X$5=1,$Y$5,)),"",IF($X$5=1,$Y$5,))</f>
        <v>0</v>
      </c>
      <c r="Q3710" s="56">
        <f>IF(ISERROR(IF($X$6=1,$Y$6,)),"",IF($X$6=1,$Y$6,))</f>
        <v>10000</v>
      </c>
      <c r="R3710" s="56">
        <f>IF(ISERROR(IF($X$7=1,$Y$7,)),"",IF($X$7=1,$Y$7,))</f>
        <v>0</v>
      </c>
      <c r="S3710" s="56">
        <f>IF(ISERROR(IF($X$8=1,$Y$8,)),"",IF($X$8=1,$Y$8,))</f>
        <v>1000</v>
      </c>
      <c r="T3710" s="56">
        <f>IF(ISERROR(IF($X$9=1,$Y$9,)),"",IF($X$9=1,$Y$9,))</f>
        <v>500</v>
      </c>
      <c r="U3710" s="56">
        <f>IF(ISERROR(IF($X$10=1,$Y$10,)),"",IF($X$10=1,$Y$10,))</f>
        <v>500</v>
      </c>
    </row>
    <row r="3711" spans="1:21" x14ac:dyDescent="0.25">
      <c r="A3711" s="75">
        <f t="shared" si="681"/>
        <v>3707</v>
      </c>
      <c r="C3711" s="56" t="s">
        <v>2526</v>
      </c>
      <c r="E3711" s="56">
        <f t="shared" si="682"/>
        <v>3707</v>
      </c>
      <c r="F3711" s="76">
        <f t="shared" si="677"/>
        <v>140</v>
      </c>
      <c r="G3711" s="56" t="str">
        <f t="shared" si="683"/>
        <v/>
      </c>
      <c r="H3711" s="56">
        <f t="shared" si="684"/>
        <v>3707</v>
      </c>
      <c r="I3711" s="56">
        <f>IF(G3711="",0,IF(COUNTIF($G$5:G3711,G3711)=1,0,COUNTIF($G$5:G3711,G3711) )   )</f>
        <v>0</v>
      </c>
      <c r="J3711" s="56" t="str">
        <f t="shared" si="685"/>
        <v/>
      </c>
      <c r="K3711" s="56" t="str">
        <f t="shared" si="687"/>
        <v/>
      </c>
      <c r="L3711" s="56" t="str">
        <f t="shared" si="678"/>
        <v/>
      </c>
      <c r="M3711" s="56" t="str">
        <f t="shared" si="679"/>
        <v/>
      </c>
      <c r="N3711" s="56" t="str">
        <f t="shared" si="680"/>
        <v/>
      </c>
      <c r="O3711" s="56" t="str">
        <f t="shared" si="686"/>
        <v/>
      </c>
      <c r="P3711" s="56">
        <f>IF(ISERROR(IF($X$5=1,$Y$5,)),"",IF($X$5=1,$Y$5,))</f>
        <v>0</v>
      </c>
      <c r="Q3711" s="56">
        <f>IF(ISERROR(IF($X$6=1,$Y$6,)),"",IF($X$6=1,$Y$6,))</f>
        <v>10000</v>
      </c>
      <c r="R3711" s="56">
        <f>IF(ISERROR(IF($X$7=1,$Y$7,)),"",IF($X$7=1,$Y$7,))</f>
        <v>0</v>
      </c>
      <c r="S3711" s="56">
        <f>IF(ISERROR(IF($X$8=1,$Y$8,)),"",IF($X$8=1,$Y$8,))</f>
        <v>1000</v>
      </c>
      <c r="T3711" s="56">
        <f>IF(ISERROR(IF($X$9=1,$Y$9,)),"",IF($X$9=1,$Y$9,))</f>
        <v>500</v>
      </c>
      <c r="U3711" s="56">
        <f>IF(ISERROR(IF($X$10=1,$Y$10,)),"",IF($X$10=1,$Y$10,))</f>
        <v>500</v>
      </c>
    </row>
    <row r="3712" spans="1:21" x14ac:dyDescent="0.25">
      <c r="A3712" s="75">
        <f t="shared" si="681"/>
        <v>3708</v>
      </c>
      <c r="C3712" s="56" t="s">
        <v>2527</v>
      </c>
      <c r="E3712" s="56">
        <f t="shared" si="682"/>
        <v>3708</v>
      </c>
      <c r="F3712" s="76">
        <f t="shared" si="677"/>
        <v>140</v>
      </c>
      <c r="G3712" s="56" t="str">
        <f t="shared" si="683"/>
        <v/>
      </c>
      <c r="H3712" s="56">
        <f t="shared" si="684"/>
        <v>3708</v>
      </c>
      <c r="I3712" s="56">
        <f>IF(G3712="",0,IF(COUNTIF($G$5:G3712,G3712)=1,0,COUNTIF($G$5:G3712,G3712) )   )</f>
        <v>0</v>
      </c>
      <c r="J3712" s="56" t="str">
        <f t="shared" si="685"/>
        <v/>
      </c>
      <c r="K3712" s="56" t="str">
        <f t="shared" si="687"/>
        <v/>
      </c>
      <c r="L3712" s="56" t="str">
        <f t="shared" si="678"/>
        <v/>
      </c>
      <c r="M3712" s="56" t="str">
        <f t="shared" si="679"/>
        <v/>
      </c>
      <c r="N3712" s="56" t="str">
        <f t="shared" si="680"/>
        <v/>
      </c>
      <c r="O3712" s="56" t="str">
        <f t="shared" si="686"/>
        <v/>
      </c>
      <c r="P3712" s="56">
        <f>IF(ISERROR(IF($X$5=1,$Y$5,)),"",IF($X$5=1,$Y$5,))</f>
        <v>0</v>
      </c>
      <c r="Q3712" s="56">
        <f>IF(ISERROR(IF($X$6=1,$Y$6,)),"",IF($X$6=1,$Y$6,))</f>
        <v>10000</v>
      </c>
      <c r="R3712" s="56">
        <f>IF(ISERROR(IF($X$7=1,$Y$7,)),"",IF($X$7=1,$Y$7,))</f>
        <v>0</v>
      </c>
      <c r="S3712" s="56">
        <f>IF(ISERROR(IF($X$8=1,$Y$8,)),"",IF($X$8=1,$Y$8,))</f>
        <v>1000</v>
      </c>
      <c r="T3712" s="56">
        <f>IF(ISERROR(IF($X$9=1,$Y$9,)),"",IF($X$9=1,$Y$9,))</f>
        <v>500</v>
      </c>
      <c r="U3712" s="56">
        <f>IF(ISERROR(IF($X$10=1,$Y$10,)),"",IF($X$10=1,$Y$10,))</f>
        <v>500</v>
      </c>
    </row>
    <row r="3713" spans="1:21" x14ac:dyDescent="0.25">
      <c r="A3713" s="75">
        <f t="shared" si="681"/>
        <v>3709</v>
      </c>
      <c r="C3713" s="56" t="s">
        <v>3642</v>
      </c>
      <c r="E3713" s="56">
        <f t="shared" si="682"/>
        <v>3709</v>
      </c>
      <c r="F3713" s="76">
        <f t="shared" si="677"/>
        <v>140</v>
      </c>
      <c r="G3713" s="56" t="str">
        <f t="shared" si="683"/>
        <v/>
      </c>
      <c r="H3713" s="56">
        <f t="shared" si="684"/>
        <v>3709</v>
      </c>
      <c r="I3713" s="56">
        <f>IF(G3713="",0,IF(COUNTIF($G$5:G3713,G3713)=1,0,COUNTIF($G$5:G3713,G3713) )   )</f>
        <v>0</v>
      </c>
      <c r="J3713" s="56" t="str">
        <f t="shared" si="685"/>
        <v/>
      </c>
      <c r="K3713" s="56" t="str">
        <f t="shared" si="687"/>
        <v/>
      </c>
      <c r="L3713" s="56" t="str">
        <f t="shared" si="678"/>
        <v/>
      </c>
      <c r="M3713" s="56" t="str">
        <f t="shared" si="679"/>
        <v/>
      </c>
      <c r="N3713" s="56" t="str">
        <f t="shared" si="680"/>
        <v/>
      </c>
      <c r="O3713" s="56" t="str">
        <f t="shared" si="686"/>
        <v/>
      </c>
      <c r="P3713" s="56">
        <f>IF(ISERROR(IF($X$5=1,$Y$5,)),"",IF($X$5=1,$Y$5,))</f>
        <v>0</v>
      </c>
      <c r="Q3713" s="56">
        <f>IF(ISERROR(IF($X$6=1,$Y$6,)),"",IF($X$6=1,$Y$6,))</f>
        <v>10000</v>
      </c>
      <c r="R3713" s="56">
        <f>IF(ISERROR(IF($X$7=1,$Y$7,)),"",IF($X$7=1,$Y$7,))</f>
        <v>0</v>
      </c>
      <c r="S3713" s="56">
        <f>IF(ISERROR(IF($X$8=1,$Y$8,)),"",IF($X$8=1,$Y$8,))</f>
        <v>1000</v>
      </c>
      <c r="T3713" s="56">
        <f>IF(ISERROR(IF($X$9=1,$Y$9,)),"",IF($X$9=1,$Y$9,))</f>
        <v>500</v>
      </c>
      <c r="U3713" s="56">
        <f>IF(ISERROR(IF($X$10=1,$Y$10,)),"",IF($X$10=1,$Y$10,))</f>
        <v>500</v>
      </c>
    </row>
    <row r="3714" spans="1:21" x14ac:dyDescent="0.25">
      <c r="A3714" s="75">
        <f t="shared" si="681"/>
        <v>3710</v>
      </c>
      <c r="C3714" s="56" t="s">
        <v>2529</v>
      </c>
      <c r="E3714" s="56">
        <f t="shared" si="682"/>
        <v>3710</v>
      </c>
      <c r="F3714" s="76">
        <f t="shared" si="677"/>
        <v>140</v>
      </c>
      <c r="G3714" s="56" t="str">
        <f t="shared" si="683"/>
        <v/>
      </c>
      <c r="H3714" s="56">
        <f t="shared" si="684"/>
        <v>3710</v>
      </c>
      <c r="I3714" s="56">
        <f>IF(G3714="",0,IF(COUNTIF($G$5:G3714,G3714)=1,0,COUNTIF($G$5:G3714,G3714) )   )</f>
        <v>0</v>
      </c>
      <c r="J3714" s="56" t="str">
        <f t="shared" si="685"/>
        <v/>
      </c>
      <c r="K3714" s="56" t="str">
        <f t="shared" si="687"/>
        <v/>
      </c>
      <c r="L3714" s="56" t="str">
        <f t="shared" si="678"/>
        <v/>
      </c>
      <c r="M3714" s="56" t="str">
        <f t="shared" si="679"/>
        <v/>
      </c>
      <c r="N3714" s="56" t="str">
        <f t="shared" si="680"/>
        <v/>
      </c>
      <c r="O3714" s="56" t="str">
        <f t="shared" si="686"/>
        <v/>
      </c>
      <c r="P3714" s="56">
        <f>IF(ISERROR(IF($X$5=1,$Y$5,)),"",IF($X$5=1,$Y$5,))</f>
        <v>0</v>
      </c>
      <c r="Q3714" s="56">
        <f>IF(ISERROR(IF($X$6=1,$Y$6,)),"",IF($X$6=1,$Y$6,))</f>
        <v>10000</v>
      </c>
      <c r="R3714" s="56">
        <f>IF(ISERROR(IF($X$7=1,$Y$7,)),"",IF($X$7=1,$Y$7,))</f>
        <v>0</v>
      </c>
      <c r="S3714" s="56">
        <f>IF(ISERROR(IF($X$8=1,$Y$8,)),"",IF($X$8=1,$Y$8,))</f>
        <v>1000</v>
      </c>
      <c r="T3714" s="56">
        <f>IF(ISERROR(IF($X$9=1,$Y$9,)),"",IF($X$9=1,$Y$9,))</f>
        <v>500</v>
      </c>
      <c r="U3714" s="56">
        <f>IF(ISERROR(IF($X$10=1,$Y$10,)),"",IF($X$10=1,$Y$10,))</f>
        <v>500</v>
      </c>
    </row>
    <row r="3715" spans="1:21" x14ac:dyDescent="0.25">
      <c r="A3715" s="75">
        <f t="shared" si="681"/>
        <v>3711</v>
      </c>
      <c r="C3715" s="56" t="s">
        <v>2518</v>
      </c>
      <c r="E3715" s="56">
        <f t="shared" si="682"/>
        <v>3711</v>
      </c>
      <c r="F3715" s="76">
        <f t="shared" si="677"/>
        <v>140</v>
      </c>
      <c r="G3715" s="56" t="str">
        <f t="shared" si="683"/>
        <v/>
      </c>
      <c r="H3715" s="56">
        <f t="shared" si="684"/>
        <v>3711</v>
      </c>
      <c r="I3715" s="56">
        <f>IF(G3715="",0,IF(COUNTIF($G$5:G3715,G3715)=1,0,COUNTIF($G$5:G3715,G3715) )   )</f>
        <v>0</v>
      </c>
      <c r="J3715" s="56" t="str">
        <f t="shared" si="685"/>
        <v/>
      </c>
      <c r="K3715" s="56" t="str">
        <f t="shared" si="687"/>
        <v/>
      </c>
      <c r="L3715" s="56" t="str">
        <f t="shared" si="678"/>
        <v/>
      </c>
      <c r="M3715" s="56" t="str">
        <f t="shared" si="679"/>
        <v/>
      </c>
      <c r="N3715" s="56" t="str">
        <f t="shared" si="680"/>
        <v/>
      </c>
      <c r="O3715" s="56" t="str">
        <f t="shared" si="686"/>
        <v/>
      </c>
      <c r="P3715" s="56">
        <f>IF(ISERROR(IF($X$5=1,$Y$5,)),"",IF($X$5=1,$Y$5,))</f>
        <v>0</v>
      </c>
      <c r="Q3715" s="56">
        <f>IF(ISERROR(IF($X$6=1,$Y$6,)),"",IF($X$6=1,$Y$6,))</f>
        <v>10000</v>
      </c>
      <c r="R3715" s="56">
        <f>IF(ISERROR(IF($X$7=1,$Y$7,)),"",IF($X$7=1,$Y$7,))</f>
        <v>0</v>
      </c>
      <c r="S3715" s="56">
        <f>IF(ISERROR(IF($X$8=1,$Y$8,)),"",IF($X$8=1,$Y$8,))</f>
        <v>1000</v>
      </c>
      <c r="T3715" s="56">
        <f>IF(ISERROR(IF($X$9=1,$Y$9,)),"",IF($X$9=1,$Y$9,))</f>
        <v>500</v>
      </c>
      <c r="U3715" s="56">
        <f>IF(ISERROR(IF($X$10=1,$Y$10,)),"",IF($X$10=1,$Y$10,))</f>
        <v>500</v>
      </c>
    </row>
    <row r="3716" spans="1:21" x14ac:dyDescent="0.25">
      <c r="A3716" s="75">
        <f t="shared" si="681"/>
        <v>3712</v>
      </c>
      <c r="D3716" s="56" t="s">
        <v>3643</v>
      </c>
      <c r="E3716" s="56">
        <f t="shared" si="682"/>
        <v>3712</v>
      </c>
      <c r="F3716" s="76">
        <f t="shared" si="677"/>
        <v>140</v>
      </c>
      <c r="G3716" s="56" t="str">
        <f t="shared" si="683"/>
        <v>wingConnector</v>
      </c>
      <c r="H3716" s="56">
        <f t="shared" si="684"/>
        <v>3712</v>
      </c>
      <c r="I3716" s="56">
        <f>IF(G3716="",0,IF(COUNTIF($G$5:G3716,G3716)=1,0,COUNTIF($G$5:G3716,G3716) )   )</f>
        <v>0</v>
      </c>
      <c r="J3716" s="56" t="str">
        <f t="shared" si="685"/>
        <v/>
      </c>
      <c r="K3716" s="56" t="str">
        <f t="shared" si="687"/>
        <v/>
      </c>
      <c r="L3716" s="56" t="str">
        <f t="shared" si="678"/>
        <v/>
      </c>
      <c r="M3716" s="56" t="str">
        <f t="shared" si="679"/>
        <v/>
      </c>
      <c r="N3716" s="56" t="str">
        <f t="shared" si="680"/>
        <v/>
      </c>
      <c r="O3716" s="56" t="str">
        <f t="shared" si="686"/>
        <v/>
      </c>
      <c r="P3716" s="56">
        <f>IF(ISERROR(IF($X$5=1,$Y$5,)),"",IF($X$5=1,$Y$5,))</f>
        <v>0</v>
      </c>
      <c r="Q3716" s="56">
        <f>IF(ISERROR(IF($X$6=1,$Y$6,)),"",IF($X$6=1,$Y$6,))</f>
        <v>10000</v>
      </c>
      <c r="R3716" s="56">
        <f>IF(ISERROR(IF($X$7=1,$Y$7,)),"",IF($X$7=1,$Y$7,))</f>
        <v>0</v>
      </c>
      <c r="S3716" s="56">
        <f>IF(ISERROR(IF($X$8=1,$Y$8,)),"",IF($X$8=1,$Y$8,))</f>
        <v>1000</v>
      </c>
      <c r="T3716" s="56">
        <f>IF(ISERROR(IF($X$9=1,$Y$9,)),"",IF($X$9=1,$Y$9,))</f>
        <v>500</v>
      </c>
      <c r="U3716" s="56">
        <f>IF(ISERROR(IF($X$10=1,$Y$10,)),"",IF($X$10=1,$Y$10,))</f>
        <v>500</v>
      </c>
    </row>
    <row r="3717" spans="1:21" x14ac:dyDescent="0.25">
      <c r="A3717" s="75">
        <f t="shared" si="681"/>
        <v>3713</v>
      </c>
      <c r="D3717" s="56" t="s">
        <v>3644</v>
      </c>
      <c r="E3717" s="56">
        <f t="shared" si="682"/>
        <v>3713</v>
      </c>
      <c r="F3717" s="76">
        <f t="shared" ref="F3717:F3780" si="688">IF(A3715=0,0,IF(ISBLANK(G3717),"",IF(LEFT(G3717,4)="newn",F3716+1,IF(LEFT(G3717,4)="node",F3716+1,F3716))))</f>
        <v>140</v>
      </c>
      <c r="G3717" s="56" t="str">
        <f t="shared" si="683"/>
        <v>structuralWing</v>
      </c>
      <c r="H3717" s="56">
        <f t="shared" si="684"/>
        <v>3713</v>
      </c>
      <c r="I3717" s="56">
        <f>IF(G3717="",0,IF(COUNTIF($G$5:G3717,G3717)=1,0,COUNTIF($G$5:G3717,G3717) )   )</f>
        <v>0</v>
      </c>
      <c r="J3717" s="56" t="str">
        <f t="shared" si="685"/>
        <v/>
      </c>
      <c r="K3717" s="56" t="str">
        <f t="shared" si="687"/>
        <v/>
      </c>
      <c r="L3717" s="56" t="str">
        <f t="shared" ref="L3717:L3780" si="689">IF(ISERROR(VLOOKUP(K3717,$AB$14:$AD$197,3,)),"",VLOOKUP(K3717,$AB$14:$AD$197,3,))</f>
        <v/>
      </c>
      <c r="M3717" s="56" t="str">
        <f t="shared" ref="M3717:M3780" si="690">IF(ISERROR(HLOOKUP(J3717,$AG$5:$XH$6,2,)),"",HLOOKUP(J3717,$AG$5:$XH$6,2,))</f>
        <v/>
      </c>
      <c r="N3717" s="56" t="str">
        <f t="shared" ref="N3717:N3780" si="691">IF(ISERROR(VLOOKUP(K3717,$AB$14:$AD$197,2,)),"",VLOOKUP(K3717,$AB$14:$AD$197,2,))</f>
        <v/>
      </c>
      <c r="O3717" s="56" t="str">
        <f t="shared" si="686"/>
        <v/>
      </c>
      <c r="P3717" s="56">
        <f>IF(ISERROR(IF($X$5=1,$Y$5,)),"",IF($X$5=1,$Y$5,))</f>
        <v>0</v>
      </c>
      <c r="Q3717" s="56">
        <f>IF(ISERROR(IF($X$6=1,$Y$6,)),"",IF($X$6=1,$Y$6,))</f>
        <v>10000</v>
      </c>
      <c r="R3717" s="56">
        <f>IF(ISERROR(IF($X$7=1,$Y$7,)),"",IF($X$7=1,$Y$7,))</f>
        <v>0</v>
      </c>
      <c r="S3717" s="56">
        <f>IF(ISERROR(IF($X$8=1,$Y$8,)),"",IF($X$8=1,$Y$8,))</f>
        <v>1000</v>
      </c>
      <c r="T3717" s="56">
        <f>IF(ISERROR(IF($X$9=1,$Y$9,)),"",IF($X$9=1,$Y$9,))</f>
        <v>500</v>
      </c>
      <c r="U3717" s="56">
        <f>IF(ISERROR(IF($X$10=1,$Y$10,)),"",IF($X$10=1,$Y$10,))</f>
        <v>500</v>
      </c>
    </row>
    <row r="3718" spans="1:21" x14ac:dyDescent="0.25">
      <c r="A3718" s="75">
        <f t="shared" ref="A3718:A3781" si="692">IF(A3717=0,0,IF(B3717="}",IF(B3718="NODE",A3717+1,0),A3717+1))</f>
        <v>3714</v>
      </c>
      <c r="D3718" s="56" t="s">
        <v>5228</v>
      </c>
      <c r="E3718" s="56">
        <f t="shared" ref="E3718:E3781" si="693">A3718</f>
        <v>3714</v>
      </c>
      <c r="F3718" s="76">
        <f t="shared" si="688"/>
        <v>140</v>
      </c>
      <c r="G3718" s="56" t="str">
        <f t="shared" ref="G3718:G3781" si="694">IF(ISBLANK(D3718),IF(LEFT(C3718,8)="name = n",MID(C3718,8,100),""),MID(D3718,8,100))</f>
        <v>B9.Aero.Wing.HW21</v>
      </c>
      <c r="H3718" s="56">
        <f t="shared" ref="H3718:H3781" si="695">E3718</f>
        <v>3714</v>
      </c>
      <c r="I3718" s="56">
        <f>IF(G3718="",0,IF(COUNTIF($G$5:G3718,G3718)=1,0,COUNTIF($G$5:G3718,G3718) )   )</f>
        <v>0</v>
      </c>
      <c r="J3718" s="56" t="str">
        <f t="shared" ref="J3718:J3781" si="696">IF(J3717=anodes,"",IF(J3717="","",J3717+1))</f>
        <v/>
      </c>
      <c r="K3718" s="56" t="str">
        <f t="shared" si="687"/>
        <v/>
      </c>
      <c r="L3718" s="56" t="str">
        <f t="shared" si="689"/>
        <v/>
      </c>
      <c r="M3718" s="56" t="str">
        <f t="shared" si="690"/>
        <v/>
      </c>
      <c r="N3718" s="56" t="str">
        <f t="shared" si="691"/>
        <v/>
      </c>
      <c r="O3718" s="56" t="str">
        <f t="shared" ref="O3718:O3781" si="697">IF(ISERROR(0.1*N3718+0.9*(M3718/L3718)*($N$3+SUM(P3718:U3718))*(N3718/$N$3)),N3718,0.1*N3718+0.9*(M3718/L3718)*($N$3+SUM(P3718:U3718))*(N3718/$N$3))</f>
        <v/>
      </c>
      <c r="P3718" s="56">
        <f>IF(ISERROR(IF($X$5=1,$Y$5,)),"",IF($X$5=1,$Y$5,))</f>
        <v>0</v>
      </c>
      <c r="Q3718" s="56">
        <f>IF(ISERROR(IF($X$6=1,$Y$6,)),"",IF($X$6=1,$Y$6,))</f>
        <v>10000</v>
      </c>
      <c r="R3718" s="56">
        <f>IF(ISERROR(IF($X$7=1,$Y$7,)),"",IF($X$7=1,$Y$7,))</f>
        <v>0</v>
      </c>
      <c r="S3718" s="56">
        <f>IF(ISERROR(IF($X$8=1,$Y$8,)),"",IF($X$8=1,$Y$8,))</f>
        <v>1000</v>
      </c>
      <c r="T3718" s="56">
        <f>IF(ISERROR(IF($X$9=1,$Y$9,)),"",IF($X$9=1,$Y$9,))</f>
        <v>500</v>
      </c>
      <c r="U3718" s="56">
        <f>IF(ISERROR(IF($X$10=1,$Y$10,)),"",IF($X$10=1,$Y$10,))</f>
        <v>500</v>
      </c>
    </row>
    <row r="3719" spans="1:21" x14ac:dyDescent="0.25">
      <c r="A3719" s="75">
        <f t="shared" si="692"/>
        <v>3715</v>
      </c>
      <c r="D3719" s="56" t="s">
        <v>5229</v>
      </c>
      <c r="E3719" s="56">
        <f t="shared" si="693"/>
        <v>3715</v>
      </c>
      <c r="F3719" s="76">
        <f t="shared" si="688"/>
        <v>140</v>
      </c>
      <c r="G3719" s="56" t="str">
        <f t="shared" si="694"/>
        <v>B9.Aero.Wing.SH.A35.4m</v>
      </c>
      <c r="H3719" s="56">
        <f t="shared" si="695"/>
        <v>3715</v>
      </c>
      <c r="I3719" s="56">
        <f>IF(G3719="",0,IF(COUNTIF($G$5:G3719,G3719)=1,0,COUNTIF($G$5:G3719,G3719) )   )</f>
        <v>0</v>
      </c>
      <c r="J3719" s="56" t="str">
        <f t="shared" si="696"/>
        <v/>
      </c>
      <c r="K3719" s="56" t="str">
        <f t="shared" si="687"/>
        <v/>
      </c>
      <c r="L3719" s="56" t="str">
        <f t="shared" si="689"/>
        <v/>
      </c>
      <c r="M3719" s="56" t="str">
        <f t="shared" si="690"/>
        <v/>
      </c>
      <c r="N3719" s="56" t="str">
        <f t="shared" si="691"/>
        <v/>
      </c>
      <c r="O3719" s="56" t="str">
        <f t="shared" si="697"/>
        <v/>
      </c>
      <c r="P3719" s="56">
        <f>IF(ISERROR(IF($X$5=1,$Y$5,)),"",IF($X$5=1,$Y$5,))</f>
        <v>0</v>
      </c>
      <c r="Q3719" s="56">
        <f>IF(ISERROR(IF($X$6=1,$Y$6,)),"",IF($X$6=1,$Y$6,))</f>
        <v>10000</v>
      </c>
      <c r="R3719" s="56">
        <f>IF(ISERROR(IF($X$7=1,$Y$7,)),"",IF($X$7=1,$Y$7,))</f>
        <v>0</v>
      </c>
      <c r="S3719" s="56">
        <f>IF(ISERROR(IF($X$8=1,$Y$8,)),"",IF($X$8=1,$Y$8,))</f>
        <v>1000</v>
      </c>
      <c r="T3719" s="56">
        <f>IF(ISERROR(IF($X$9=1,$Y$9,)),"",IF($X$9=1,$Y$9,))</f>
        <v>500</v>
      </c>
      <c r="U3719" s="56">
        <f>IF(ISERROR(IF($X$10=1,$Y$10,)),"",IF($X$10=1,$Y$10,))</f>
        <v>500</v>
      </c>
    </row>
    <row r="3720" spans="1:21" x14ac:dyDescent="0.25">
      <c r="A3720" s="75">
        <f t="shared" si="692"/>
        <v>3716</v>
      </c>
      <c r="D3720" s="56" t="s">
        <v>5230</v>
      </c>
      <c r="E3720" s="56">
        <f t="shared" si="693"/>
        <v>3716</v>
      </c>
      <c r="F3720" s="76">
        <f t="shared" si="688"/>
        <v>140</v>
      </c>
      <c r="G3720" s="56" t="str">
        <f t="shared" si="694"/>
        <v>B9.Aero.Wing.SH.A45.4m</v>
      </c>
      <c r="H3720" s="56">
        <f t="shared" si="695"/>
        <v>3716</v>
      </c>
      <c r="I3720" s="56">
        <f>IF(G3720="",0,IF(COUNTIF($G$5:G3720,G3720)=1,0,COUNTIF($G$5:G3720,G3720) )   )</f>
        <v>0</v>
      </c>
      <c r="J3720" s="56" t="str">
        <f t="shared" si="696"/>
        <v/>
      </c>
      <c r="K3720" s="56" t="str">
        <f t="shared" si="687"/>
        <v/>
      </c>
      <c r="L3720" s="56" t="str">
        <f t="shared" si="689"/>
        <v/>
      </c>
      <c r="M3720" s="56" t="str">
        <f t="shared" si="690"/>
        <v/>
      </c>
      <c r="N3720" s="56" t="str">
        <f t="shared" si="691"/>
        <v/>
      </c>
      <c r="O3720" s="56" t="str">
        <f t="shared" si="697"/>
        <v/>
      </c>
      <c r="P3720" s="56">
        <f>IF(ISERROR(IF($X$5=1,$Y$5,)),"",IF($X$5=1,$Y$5,))</f>
        <v>0</v>
      </c>
      <c r="Q3720" s="56">
        <f>IF(ISERROR(IF($X$6=1,$Y$6,)),"",IF($X$6=1,$Y$6,))</f>
        <v>10000</v>
      </c>
      <c r="R3720" s="56">
        <f>IF(ISERROR(IF($X$7=1,$Y$7,)),"",IF($X$7=1,$Y$7,))</f>
        <v>0</v>
      </c>
      <c r="S3720" s="56">
        <f>IF(ISERROR(IF($X$8=1,$Y$8,)),"",IF($X$8=1,$Y$8,))</f>
        <v>1000</v>
      </c>
      <c r="T3720" s="56">
        <f>IF(ISERROR(IF($X$9=1,$Y$9,)),"",IF($X$9=1,$Y$9,))</f>
        <v>500</v>
      </c>
      <c r="U3720" s="56">
        <f>IF(ISERROR(IF($X$10=1,$Y$10,)),"",IF($X$10=1,$Y$10,))</f>
        <v>500</v>
      </c>
    </row>
    <row r="3721" spans="1:21" x14ac:dyDescent="0.25">
      <c r="A3721" s="75">
        <f t="shared" si="692"/>
        <v>3717</v>
      </c>
      <c r="D3721" s="56" t="s">
        <v>5231</v>
      </c>
      <c r="E3721" s="56">
        <f t="shared" si="693"/>
        <v>3717</v>
      </c>
      <c r="F3721" s="76">
        <f t="shared" si="688"/>
        <v>140</v>
      </c>
      <c r="G3721" s="56" t="str">
        <f t="shared" si="694"/>
        <v>B9.Aero.Wing.SH.S.2m</v>
      </c>
      <c r="H3721" s="56">
        <f t="shared" si="695"/>
        <v>3717</v>
      </c>
      <c r="I3721" s="56">
        <f>IF(G3721="",0,IF(COUNTIF($G$5:G3721,G3721)=1,0,COUNTIF($G$5:G3721,G3721) )   )</f>
        <v>0</v>
      </c>
      <c r="J3721" s="56" t="str">
        <f t="shared" si="696"/>
        <v/>
      </c>
      <c r="K3721" s="56" t="str">
        <f t="shared" si="687"/>
        <v/>
      </c>
      <c r="L3721" s="56" t="str">
        <f t="shared" si="689"/>
        <v/>
      </c>
      <c r="M3721" s="56" t="str">
        <f t="shared" si="690"/>
        <v/>
      </c>
      <c r="N3721" s="56" t="str">
        <f t="shared" si="691"/>
        <v/>
      </c>
      <c r="O3721" s="56" t="str">
        <f t="shared" si="697"/>
        <v/>
      </c>
      <c r="P3721" s="56">
        <f>IF(ISERROR(IF($X$5=1,$Y$5,)),"",IF($X$5=1,$Y$5,))</f>
        <v>0</v>
      </c>
      <c r="Q3721" s="56">
        <f>IF(ISERROR(IF($X$6=1,$Y$6,)),"",IF($X$6=1,$Y$6,))</f>
        <v>10000</v>
      </c>
      <c r="R3721" s="56">
        <f>IF(ISERROR(IF($X$7=1,$Y$7,)),"",IF($X$7=1,$Y$7,))</f>
        <v>0</v>
      </c>
      <c r="S3721" s="56">
        <f>IF(ISERROR(IF($X$8=1,$Y$8,)),"",IF($X$8=1,$Y$8,))</f>
        <v>1000</v>
      </c>
      <c r="T3721" s="56">
        <f>IF(ISERROR(IF($X$9=1,$Y$9,)),"",IF($X$9=1,$Y$9,))</f>
        <v>500</v>
      </c>
      <c r="U3721" s="56">
        <f>IF(ISERROR(IF($X$10=1,$Y$10,)),"",IF($X$10=1,$Y$10,))</f>
        <v>500</v>
      </c>
    </row>
    <row r="3722" spans="1:21" x14ac:dyDescent="0.25">
      <c r="A3722" s="75">
        <f t="shared" si="692"/>
        <v>3718</v>
      </c>
      <c r="D3722" s="56" t="s">
        <v>5232</v>
      </c>
      <c r="E3722" s="56">
        <f t="shared" si="693"/>
        <v>3718</v>
      </c>
      <c r="F3722" s="76">
        <f t="shared" si="688"/>
        <v>140</v>
      </c>
      <c r="G3722" s="56" t="str">
        <f t="shared" si="694"/>
        <v>B9.Aero.Wing.SH.S.4m</v>
      </c>
      <c r="H3722" s="56">
        <f t="shared" si="695"/>
        <v>3718</v>
      </c>
      <c r="I3722" s="56">
        <f>IF(G3722="",0,IF(COUNTIF($G$5:G3722,G3722)=1,0,COUNTIF($G$5:G3722,G3722) )   )</f>
        <v>0</v>
      </c>
      <c r="J3722" s="56" t="str">
        <f t="shared" si="696"/>
        <v/>
      </c>
      <c r="K3722" s="56" t="str">
        <f t="shared" si="687"/>
        <v/>
      </c>
      <c r="L3722" s="56" t="str">
        <f t="shared" si="689"/>
        <v/>
      </c>
      <c r="M3722" s="56" t="str">
        <f t="shared" si="690"/>
        <v/>
      </c>
      <c r="N3722" s="56" t="str">
        <f t="shared" si="691"/>
        <v/>
      </c>
      <c r="O3722" s="56" t="str">
        <f t="shared" si="697"/>
        <v/>
      </c>
      <c r="P3722" s="56">
        <f>IF(ISERROR(IF($X$5=1,$Y$5,)),"",IF($X$5=1,$Y$5,))</f>
        <v>0</v>
      </c>
      <c r="Q3722" s="56">
        <f>IF(ISERROR(IF($X$6=1,$Y$6,)),"",IF($X$6=1,$Y$6,))</f>
        <v>10000</v>
      </c>
      <c r="R3722" s="56">
        <f>IF(ISERROR(IF($X$7=1,$Y$7,)),"",IF($X$7=1,$Y$7,))</f>
        <v>0</v>
      </c>
      <c r="S3722" s="56">
        <f>IF(ISERROR(IF($X$8=1,$Y$8,)),"",IF($X$8=1,$Y$8,))</f>
        <v>1000</v>
      </c>
      <c r="T3722" s="56">
        <f>IF(ISERROR(IF($X$9=1,$Y$9,)),"",IF($X$9=1,$Y$9,))</f>
        <v>500</v>
      </c>
      <c r="U3722" s="56">
        <f>IF(ISERROR(IF($X$10=1,$Y$10,)),"",IF($X$10=1,$Y$10,))</f>
        <v>500</v>
      </c>
    </row>
    <row r="3723" spans="1:21" x14ac:dyDescent="0.25">
      <c r="A3723" s="75">
        <f t="shared" si="692"/>
        <v>3719</v>
      </c>
      <c r="D3723" s="56" t="s">
        <v>5233</v>
      </c>
      <c r="E3723" s="56">
        <f t="shared" si="693"/>
        <v>3719</v>
      </c>
      <c r="F3723" s="76">
        <f t="shared" si="688"/>
        <v>140</v>
      </c>
      <c r="G3723" s="56" t="str">
        <f t="shared" si="694"/>
        <v>B9.Aero.Wing.SW.Wingtip.4x7m</v>
      </c>
      <c r="H3723" s="56">
        <f t="shared" si="695"/>
        <v>3719</v>
      </c>
      <c r="I3723" s="56">
        <f>IF(G3723="",0,IF(COUNTIF($G$5:G3723,G3723)=1,0,COUNTIF($G$5:G3723,G3723) )   )</f>
        <v>0</v>
      </c>
      <c r="J3723" s="56" t="str">
        <f t="shared" si="696"/>
        <v/>
      </c>
      <c r="K3723" s="56" t="str">
        <f t="shared" si="687"/>
        <v/>
      </c>
      <c r="L3723" s="56" t="str">
        <f t="shared" si="689"/>
        <v/>
      </c>
      <c r="M3723" s="56" t="str">
        <f t="shared" si="690"/>
        <v/>
      </c>
      <c r="N3723" s="56" t="str">
        <f t="shared" si="691"/>
        <v/>
      </c>
      <c r="O3723" s="56" t="str">
        <f t="shared" si="697"/>
        <v/>
      </c>
      <c r="P3723" s="56">
        <f>IF(ISERROR(IF($X$5=1,$Y$5,)),"",IF($X$5=1,$Y$5,))</f>
        <v>0</v>
      </c>
      <c r="Q3723" s="56">
        <f>IF(ISERROR(IF($X$6=1,$Y$6,)),"",IF($X$6=1,$Y$6,))</f>
        <v>10000</v>
      </c>
      <c r="R3723" s="56">
        <f>IF(ISERROR(IF($X$7=1,$Y$7,)),"",IF($X$7=1,$Y$7,))</f>
        <v>0</v>
      </c>
      <c r="S3723" s="56">
        <f>IF(ISERROR(IF($X$8=1,$Y$8,)),"",IF($X$8=1,$Y$8,))</f>
        <v>1000</v>
      </c>
      <c r="T3723" s="56">
        <f>IF(ISERROR(IF($X$9=1,$Y$9,)),"",IF($X$9=1,$Y$9,))</f>
        <v>500</v>
      </c>
      <c r="U3723" s="56">
        <f>IF(ISERROR(IF($X$10=1,$Y$10,)),"",IF($X$10=1,$Y$10,))</f>
        <v>500</v>
      </c>
    </row>
    <row r="3724" spans="1:21" x14ac:dyDescent="0.25">
      <c r="A3724" s="75">
        <f t="shared" si="692"/>
        <v>3720</v>
      </c>
      <c r="D3724" s="56" t="s">
        <v>5235</v>
      </c>
      <c r="E3724" s="56">
        <f t="shared" si="693"/>
        <v>3720</v>
      </c>
      <c r="F3724" s="76">
        <f t="shared" si="688"/>
        <v>140</v>
      </c>
      <c r="G3724" s="56" t="str">
        <f t="shared" si="694"/>
        <v>ProceduralwingBac9</v>
      </c>
      <c r="H3724" s="56">
        <f t="shared" si="695"/>
        <v>3720</v>
      </c>
      <c r="I3724" s="56">
        <f>IF(G3724="",0,IF(COUNTIF($G$5:G3724,G3724)=1,0,COUNTIF($G$5:G3724,G3724) )   )</f>
        <v>0</v>
      </c>
      <c r="J3724" s="56" t="str">
        <f t="shared" si="696"/>
        <v/>
      </c>
      <c r="K3724" s="56" t="str">
        <f t="shared" si="687"/>
        <v/>
      </c>
      <c r="L3724" s="56" t="str">
        <f t="shared" si="689"/>
        <v/>
      </c>
      <c r="M3724" s="56" t="str">
        <f t="shared" si="690"/>
        <v/>
      </c>
      <c r="N3724" s="56" t="str">
        <f t="shared" si="691"/>
        <v/>
      </c>
      <c r="O3724" s="56" t="str">
        <f t="shared" si="697"/>
        <v/>
      </c>
      <c r="P3724" s="56">
        <f>IF(ISERROR(IF($X$5=1,$Y$5,)),"",IF($X$5=1,$Y$5,))</f>
        <v>0</v>
      </c>
      <c r="Q3724" s="56">
        <f>IF(ISERROR(IF($X$6=1,$Y$6,)),"",IF($X$6=1,$Y$6,))</f>
        <v>10000</v>
      </c>
      <c r="R3724" s="56">
        <f>IF(ISERROR(IF($X$7=1,$Y$7,)),"",IF($X$7=1,$Y$7,))</f>
        <v>0</v>
      </c>
      <c r="S3724" s="56">
        <f>IF(ISERROR(IF($X$8=1,$Y$8,)),"",IF($X$8=1,$Y$8,))</f>
        <v>1000</v>
      </c>
      <c r="T3724" s="56">
        <f>IF(ISERROR(IF($X$9=1,$Y$9,)),"",IF($X$9=1,$Y$9,))</f>
        <v>500</v>
      </c>
      <c r="U3724" s="56">
        <f>IF(ISERROR(IF($X$10=1,$Y$10,)),"",IF($X$10=1,$Y$10,))</f>
        <v>500</v>
      </c>
    </row>
    <row r="3725" spans="1:21" x14ac:dyDescent="0.25">
      <c r="A3725" s="75">
        <f t="shared" si="692"/>
        <v>3721</v>
      </c>
      <c r="D3725" s="56" t="s">
        <v>5236</v>
      </c>
      <c r="E3725" s="56">
        <f t="shared" si="693"/>
        <v>3721</v>
      </c>
      <c r="F3725" s="76">
        <f t="shared" si="688"/>
        <v>140</v>
      </c>
      <c r="G3725" s="56" t="str">
        <f t="shared" si="694"/>
        <v>sweptWing5</v>
      </c>
      <c r="H3725" s="56">
        <f t="shared" si="695"/>
        <v>3721</v>
      </c>
      <c r="I3725" s="56">
        <f>IF(G3725="",0,IF(COUNTIF($G$5:G3725,G3725)=1,0,COUNTIF($G$5:G3725,G3725) )   )</f>
        <v>0</v>
      </c>
      <c r="J3725" s="56" t="str">
        <f t="shared" si="696"/>
        <v/>
      </c>
      <c r="K3725" s="56" t="str">
        <f t="shared" si="687"/>
        <v/>
      </c>
      <c r="L3725" s="56" t="str">
        <f t="shared" si="689"/>
        <v/>
      </c>
      <c r="M3725" s="56" t="str">
        <f t="shared" si="690"/>
        <v/>
      </c>
      <c r="N3725" s="56" t="str">
        <f t="shared" si="691"/>
        <v/>
      </c>
      <c r="O3725" s="56" t="str">
        <f t="shared" si="697"/>
        <v/>
      </c>
      <c r="P3725" s="56">
        <f>IF(ISERROR(IF($X$5=1,$Y$5,)),"",IF($X$5=1,$Y$5,))</f>
        <v>0</v>
      </c>
      <c r="Q3725" s="56">
        <f>IF(ISERROR(IF($X$6=1,$Y$6,)),"",IF($X$6=1,$Y$6,))</f>
        <v>10000</v>
      </c>
      <c r="R3725" s="56">
        <f>IF(ISERROR(IF($X$7=1,$Y$7,)),"",IF($X$7=1,$Y$7,))</f>
        <v>0</v>
      </c>
      <c r="S3725" s="56">
        <f>IF(ISERROR(IF($X$8=1,$Y$8,)),"",IF($X$8=1,$Y$8,))</f>
        <v>1000</v>
      </c>
      <c r="T3725" s="56">
        <f>IF(ISERROR(IF($X$9=1,$Y$9,)),"",IF($X$9=1,$Y$9,))</f>
        <v>500</v>
      </c>
      <c r="U3725" s="56">
        <f>IF(ISERROR(IF($X$10=1,$Y$10,)),"",IF($X$10=1,$Y$10,))</f>
        <v>500</v>
      </c>
    </row>
    <row r="3726" spans="1:21" x14ac:dyDescent="0.25">
      <c r="A3726" s="75">
        <f t="shared" si="692"/>
        <v>3722</v>
      </c>
      <c r="D3726" s="56" t="s">
        <v>5237</v>
      </c>
      <c r="E3726" s="56">
        <f t="shared" si="693"/>
        <v>3722</v>
      </c>
      <c r="F3726" s="76">
        <f t="shared" si="688"/>
        <v>140</v>
      </c>
      <c r="G3726" s="56" t="str">
        <f t="shared" si="694"/>
        <v>sweptWing6</v>
      </c>
      <c r="H3726" s="56">
        <f t="shared" si="695"/>
        <v>3722</v>
      </c>
      <c r="I3726" s="56">
        <f>IF(G3726="",0,IF(COUNTIF($G$5:G3726,G3726)=1,0,COUNTIF($G$5:G3726,G3726) )   )</f>
        <v>0</v>
      </c>
      <c r="J3726" s="56" t="str">
        <f t="shared" si="696"/>
        <v/>
      </c>
      <c r="K3726" s="56" t="str">
        <f t="shared" si="687"/>
        <v/>
      </c>
      <c r="L3726" s="56" t="str">
        <f t="shared" si="689"/>
        <v/>
      </c>
      <c r="M3726" s="56" t="str">
        <f t="shared" si="690"/>
        <v/>
      </c>
      <c r="N3726" s="56" t="str">
        <f t="shared" si="691"/>
        <v/>
      </c>
      <c r="O3726" s="56" t="str">
        <f t="shared" si="697"/>
        <v/>
      </c>
      <c r="P3726" s="56">
        <f>IF(ISERROR(IF($X$5=1,$Y$5,)),"",IF($X$5=1,$Y$5,))</f>
        <v>0</v>
      </c>
      <c r="Q3726" s="56">
        <f>IF(ISERROR(IF($X$6=1,$Y$6,)),"",IF($X$6=1,$Y$6,))</f>
        <v>10000</v>
      </c>
      <c r="R3726" s="56">
        <f>IF(ISERROR(IF($X$7=1,$Y$7,)),"",IF($X$7=1,$Y$7,))</f>
        <v>0</v>
      </c>
      <c r="S3726" s="56">
        <f>IF(ISERROR(IF($X$8=1,$Y$8,)),"",IF($X$8=1,$Y$8,))</f>
        <v>1000</v>
      </c>
      <c r="T3726" s="56">
        <f>IF(ISERROR(IF($X$9=1,$Y$9,)),"",IF($X$9=1,$Y$9,))</f>
        <v>500</v>
      </c>
      <c r="U3726" s="56">
        <f>IF(ISERROR(IF($X$10=1,$Y$10,)),"",IF($X$10=1,$Y$10,))</f>
        <v>500</v>
      </c>
    </row>
    <row r="3727" spans="1:21" x14ac:dyDescent="0.25">
      <c r="A3727" s="75">
        <f t="shared" si="692"/>
        <v>3723</v>
      </c>
      <c r="C3727" s="56" t="s">
        <v>2532</v>
      </c>
      <c r="E3727" s="56">
        <f t="shared" si="693"/>
        <v>3723</v>
      </c>
      <c r="F3727" s="76">
        <f t="shared" si="688"/>
        <v>140</v>
      </c>
      <c r="G3727" s="56" t="str">
        <f t="shared" si="694"/>
        <v/>
      </c>
      <c r="H3727" s="56">
        <f t="shared" si="695"/>
        <v>3723</v>
      </c>
      <c r="I3727" s="56">
        <f>IF(G3727="",0,IF(COUNTIF($G$5:G3727,G3727)=1,0,COUNTIF($G$5:G3727,G3727) )   )</f>
        <v>0</v>
      </c>
      <c r="J3727" s="56" t="str">
        <f t="shared" si="696"/>
        <v/>
      </c>
      <c r="K3727" s="56" t="str">
        <f t="shared" si="687"/>
        <v/>
      </c>
      <c r="L3727" s="56" t="str">
        <f t="shared" si="689"/>
        <v/>
      </c>
      <c r="M3727" s="56" t="str">
        <f t="shared" si="690"/>
        <v/>
      </c>
      <c r="N3727" s="56" t="str">
        <f t="shared" si="691"/>
        <v/>
      </c>
      <c r="O3727" s="56" t="str">
        <f t="shared" si="697"/>
        <v/>
      </c>
      <c r="P3727" s="56">
        <f>IF(ISERROR(IF($X$5=1,$Y$5,)),"",IF($X$5=1,$Y$5,))</f>
        <v>0</v>
      </c>
      <c r="Q3727" s="56">
        <f>IF(ISERROR(IF($X$6=1,$Y$6,)),"",IF($X$6=1,$Y$6,))</f>
        <v>10000</v>
      </c>
      <c r="R3727" s="56">
        <f>IF(ISERROR(IF($X$7=1,$Y$7,)),"",IF($X$7=1,$Y$7,))</f>
        <v>0</v>
      </c>
      <c r="S3727" s="56">
        <f>IF(ISERROR(IF($X$8=1,$Y$8,)),"",IF($X$8=1,$Y$8,))</f>
        <v>1000</v>
      </c>
      <c r="T3727" s="56">
        <f>IF(ISERROR(IF($X$9=1,$Y$9,)),"",IF($X$9=1,$Y$9,))</f>
        <v>500</v>
      </c>
      <c r="U3727" s="56">
        <f>IF(ISERROR(IF($X$10=1,$Y$10,)),"",IF($X$10=1,$Y$10,))</f>
        <v>500</v>
      </c>
    </row>
    <row r="3728" spans="1:21" x14ac:dyDescent="0.25">
      <c r="A3728" s="75">
        <f t="shared" si="692"/>
        <v>3724</v>
      </c>
      <c r="B3728" s="56" t="s">
        <v>2532</v>
      </c>
      <c r="E3728" s="56">
        <f t="shared" si="693"/>
        <v>3724</v>
      </c>
      <c r="F3728" s="76">
        <f t="shared" si="688"/>
        <v>140</v>
      </c>
      <c r="G3728" s="56" t="str">
        <f t="shared" si="694"/>
        <v/>
      </c>
      <c r="H3728" s="56">
        <f t="shared" si="695"/>
        <v>3724</v>
      </c>
      <c r="I3728" s="56">
        <f>IF(G3728="",0,IF(COUNTIF($G$5:G3728,G3728)=1,0,COUNTIF($G$5:G3728,G3728) )   )</f>
        <v>0</v>
      </c>
      <c r="J3728" s="56" t="str">
        <f t="shared" si="696"/>
        <v/>
      </c>
      <c r="K3728" s="56" t="str">
        <f t="shared" si="687"/>
        <v/>
      </c>
      <c r="L3728" s="56" t="str">
        <f t="shared" si="689"/>
        <v/>
      </c>
      <c r="M3728" s="56" t="str">
        <f t="shared" si="690"/>
        <v/>
      </c>
      <c r="N3728" s="56" t="str">
        <f t="shared" si="691"/>
        <v/>
      </c>
      <c r="O3728" s="56" t="str">
        <f t="shared" si="697"/>
        <v/>
      </c>
      <c r="P3728" s="56">
        <f>IF(ISERROR(IF($X$5=1,$Y$5,)),"",IF($X$5=1,$Y$5,))</f>
        <v>0</v>
      </c>
      <c r="Q3728" s="56">
        <f>IF(ISERROR(IF($X$6=1,$Y$6,)),"",IF($X$6=1,$Y$6,))</f>
        <v>10000</v>
      </c>
      <c r="R3728" s="56">
        <f>IF(ISERROR(IF($X$7=1,$Y$7,)),"",IF($X$7=1,$Y$7,))</f>
        <v>0</v>
      </c>
      <c r="S3728" s="56">
        <f>IF(ISERROR(IF($X$8=1,$Y$8,)),"",IF($X$8=1,$Y$8,))</f>
        <v>1000</v>
      </c>
      <c r="T3728" s="56">
        <f>IF(ISERROR(IF($X$9=1,$Y$9,)),"",IF($X$9=1,$Y$9,))</f>
        <v>500</v>
      </c>
      <c r="U3728" s="56">
        <f>IF(ISERROR(IF($X$10=1,$Y$10,)),"",IF($X$10=1,$Y$10,))</f>
        <v>500</v>
      </c>
    </row>
    <row r="3729" spans="1:21" x14ac:dyDescent="0.25">
      <c r="A3729" s="75">
        <f t="shared" si="692"/>
        <v>3725</v>
      </c>
      <c r="B3729" s="56" t="s">
        <v>2517</v>
      </c>
      <c r="E3729" s="56">
        <f t="shared" si="693"/>
        <v>3725</v>
      </c>
      <c r="F3729" s="76">
        <f t="shared" si="688"/>
        <v>140</v>
      </c>
      <c r="G3729" s="56" t="str">
        <f t="shared" si="694"/>
        <v/>
      </c>
      <c r="H3729" s="56">
        <f t="shared" si="695"/>
        <v>3725</v>
      </c>
      <c r="I3729" s="56">
        <f>IF(G3729="",0,IF(COUNTIF($G$5:G3729,G3729)=1,0,COUNTIF($G$5:G3729,G3729) )   )</f>
        <v>0</v>
      </c>
      <c r="J3729" s="56" t="str">
        <f t="shared" si="696"/>
        <v/>
      </c>
      <c r="K3729" s="56" t="str">
        <f t="shared" si="687"/>
        <v/>
      </c>
      <c r="L3729" s="56" t="str">
        <f t="shared" si="689"/>
        <v/>
      </c>
      <c r="M3729" s="56" t="str">
        <f t="shared" si="690"/>
        <v/>
      </c>
      <c r="N3729" s="56" t="str">
        <f t="shared" si="691"/>
        <v/>
      </c>
      <c r="O3729" s="56" t="str">
        <f t="shared" si="697"/>
        <v/>
      </c>
      <c r="P3729" s="56">
        <f>IF(ISERROR(IF($X$5=1,$Y$5,)),"",IF($X$5=1,$Y$5,))</f>
        <v>0</v>
      </c>
      <c r="Q3729" s="56">
        <f>IF(ISERROR(IF($X$6=1,$Y$6,)),"",IF($X$6=1,$Y$6,))</f>
        <v>10000</v>
      </c>
      <c r="R3729" s="56">
        <f>IF(ISERROR(IF($X$7=1,$Y$7,)),"",IF($X$7=1,$Y$7,))</f>
        <v>0</v>
      </c>
      <c r="S3729" s="56">
        <f>IF(ISERROR(IF($X$8=1,$Y$8,)),"",IF($X$8=1,$Y$8,))</f>
        <v>1000</v>
      </c>
      <c r="T3729" s="56">
        <f>IF(ISERROR(IF($X$9=1,$Y$9,)),"",IF($X$9=1,$Y$9,))</f>
        <v>500</v>
      </c>
      <c r="U3729" s="56">
        <f>IF(ISERROR(IF($X$10=1,$Y$10,)),"",IF($X$10=1,$Y$10,))</f>
        <v>500</v>
      </c>
    </row>
    <row r="3730" spans="1:21" x14ac:dyDescent="0.25">
      <c r="A3730" s="75">
        <f t="shared" si="692"/>
        <v>3726</v>
      </c>
      <c r="B3730" s="56" t="s">
        <v>2518</v>
      </c>
      <c r="E3730" s="56">
        <f t="shared" si="693"/>
        <v>3726</v>
      </c>
      <c r="F3730" s="76">
        <f t="shared" si="688"/>
        <v>140</v>
      </c>
      <c r="G3730" s="56" t="str">
        <f t="shared" si="694"/>
        <v/>
      </c>
      <c r="H3730" s="56">
        <f t="shared" si="695"/>
        <v>3726</v>
      </c>
      <c r="I3730" s="56">
        <f>IF(G3730="",0,IF(COUNTIF($G$5:G3730,G3730)=1,0,COUNTIF($G$5:G3730,G3730) )   )</f>
        <v>0</v>
      </c>
      <c r="J3730" s="56" t="str">
        <f t="shared" si="696"/>
        <v/>
      </c>
      <c r="K3730" s="56" t="str">
        <f t="shared" si="687"/>
        <v/>
      </c>
      <c r="L3730" s="56" t="str">
        <f t="shared" si="689"/>
        <v/>
      </c>
      <c r="M3730" s="56" t="str">
        <f t="shared" si="690"/>
        <v/>
      </c>
      <c r="N3730" s="56" t="str">
        <f t="shared" si="691"/>
        <v/>
      </c>
      <c r="O3730" s="56" t="str">
        <f t="shared" si="697"/>
        <v/>
      </c>
      <c r="P3730" s="56">
        <f>IF(ISERROR(IF($X$5=1,$Y$5,)),"",IF($X$5=1,$Y$5,))</f>
        <v>0</v>
      </c>
      <c r="Q3730" s="56">
        <f>IF(ISERROR(IF($X$6=1,$Y$6,)),"",IF($X$6=1,$Y$6,))</f>
        <v>10000</v>
      </c>
      <c r="R3730" s="56">
        <f>IF(ISERROR(IF($X$7=1,$Y$7,)),"",IF($X$7=1,$Y$7,))</f>
        <v>0</v>
      </c>
      <c r="S3730" s="56">
        <f>IF(ISERROR(IF($X$8=1,$Y$8,)),"",IF($X$8=1,$Y$8,))</f>
        <v>1000</v>
      </c>
      <c r="T3730" s="56">
        <f>IF(ISERROR(IF($X$9=1,$Y$9,)),"",IF($X$9=1,$Y$9,))</f>
        <v>500</v>
      </c>
      <c r="U3730" s="56">
        <f>IF(ISERROR(IF($X$10=1,$Y$10,)),"",IF($X$10=1,$Y$10,))</f>
        <v>500</v>
      </c>
    </row>
    <row r="3731" spans="1:21" x14ac:dyDescent="0.25">
      <c r="A3731" s="75">
        <f t="shared" si="692"/>
        <v>3727</v>
      </c>
      <c r="C3731" s="56" t="s">
        <v>3645</v>
      </c>
      <c r="E3731" s="56">
        <f t="shared" si="693"/>
        <v>3727</v>
      </c>
      <c r="F3731" s="76">
        <f t="shared" si="688"/>
        <v>141</v>
      </c>
      <c r="G3731" s="56" t="str">
        <f t="shared" si="694"/>
        <v>node8_experimentalElectrics</v>
      </c>
      <c r="H3731" s="56">
        <f t="shared" si="695"/>
        <v>3727</v>
      </c>
      <c r="I3731" s="56">
        <f>IF(G3731="",0,IF(COUNTIF($G$5:G3731,G3731)=1,0,COUNTIF($G$5:G3731,G3731) )   )</f>
        <v>0</v>
      </c>
      <c r="J3731" s="56" t="str">
        <f t="shared" si="696"/>
        <v/>
      </c>
      <c r="K3731" s="56" t="str">
        <f t="shared" si="687"/>
        <v/>
      </c>
      <c r="L3731" s="56" t="str">
        <f t="shared" si="689"/>
        <v/>
      </c>
      <c r="M3731" s="56" t="str">
        <f t="shared" si="690"/>
        <v/>
      </c>
      <c r="N3731" s="56" t="str">
        <f t="shared" si="691"/>
        <v/>
      </c>
      <c r="O3731" s="56" t="str">
        <f t="shared" si="697"/>
        <v/>
      </c>
      <c r="P3731" s="56">
        <f>IF(ISERROR(IF($X$5=1,$Y$5,)),"",IF($X$5=1,$Y$5,))</f>
        <v>0</v>
      </c>
      <c r="Q3731" s="56">
        <f>IF(ISERROR(IF($X$6=1,$Y$6,)),"",IF($X$6=1,$Y$6,))</f>
        <v>10000</v>
      </c>
      <c r="R3731" s="56">
        <f>IF(ISERROR(IF($X$7=1,$Y$7,)),"",IF($X$7=1,$Y$7,))</f>
        <v>0</v>
      </c>
      <c r="S3731" s="56">
        <f>IF(ISERROR(IF($X$8=1,$Y$8,)),"",IF($X$8=1,$Y$8,))</f>
        <v>1000</v>
      </c>
      <c r="T3731" s="56">
        <f>IF(ISERROR(IF($X$9=1,$Y$9,)),"",IF($X$9=1,$Y$9,))</f>
        <v>500</v>
      </c>
      <c r="U3731" s="56">
        <f>IF(ISERROR(IF($X$10=1,$Y$10,)),"",IF($X$10=1,$Y$10,))</f>
        <v>500</v>
      </c>
    </row>
    <row r="3732" spans="1:21" x14ac:dyDescent="0.25">
      <c r="A3732" s="75">
        <f t="shared" si="692"/>
        <v>3728</v>
      </c>
      <c r="C3732" s="56" t="s">
        <v>3646</v>
      </c>
      <c r="E3732" s="56">
        <f t="shared" si="693"/>
        <v>3728</v>
      </c>
      <c r="F3732" s="76">
        <f t="shared" si="688"/>
        <v>141</v>
      </c>
      <c r="G3732" s="56" t="str">
        <f t="shared" si="694"/>
        <v/>
      </c>
      <c r="H3732" s="56">
        <f t="shared" si="695"/>
        <v>3728</v>
      </c>
      <c r="I3732" s="56">
        <f>IF(G3732="",0,IF(COUNTIF($G$5:G3732,G3732)=1,0,COUNTIF($G$5:G3732,G3732) )   )</f>
        <v>0</v>
      </c>
      <c r="J3732" s="56" t="str">
        <f t="shared" si="696"/>
        <v/>
      </c>
      <c r="K3732" s="56" t="str">
        <f t="shared" si="687"/>
        <v/>
      </c>
      <c r="L3732" s="56" t="str">
        <f t="shared" si="689"/>
        <v/>
      </c>
      <c r="M3732" s="56" t="str">
        <f t="shared" si="690"/>
        <v/>
      </c>
      <c r="N3732" s="56" t="str">
        <f t="shared" si="691"/>
        <v/>
      </c>
      <c r="O3732" s="56" t="str">
        <f t="shared" si="697"/>
        <v/>
      </c>
      <c r="P3732" s="56">
        <f>IF(ISERROR(IF($X$5=1,$Y$5,)),"",IF($X$5=1,$Y$5,))</f>
        <v>0</v>
      </c>
      <c r="Q3732" s="56">
        <f>IF(ISERROR(IF($X$6=1,$Y$6,)),"",IF($X$6=1,$Y$6,))</f>
        <v>10000</v>
      </c>
      <c r="R3732" s="56">
        <f>IF(ISERROR(IF($X$7=1,$Y$7,)),"",IF($X$7=1,$Y$7,))</f>
        <v>0</v>
      </c>
      <c r="S3732" s="56">
        <f>IF(ISERROR(IF($X$8=1,$Y$8,)),"",IF($X$8=1,$Y$8,))</f>
        <v>1000</v>
      </c>
      <c r="T3732" s="56">
        <f>IF(ISERROR(IF($X$9=1,$Y$9,)),"",IF($X$9=1,$Y$9,))</f>
        <v>500</v>
      </c>
      <c r="U3732" s="56">
        <f>IF(ISERROR(IF($X$10=1,$Y$10,)),"",IF($X$10=1,$Y$10,))</f>
        <v>500</v>
      </c>
    </row>
    <row r="3733" spans="1:21" x14ac:dyDescent="0.25">
      <c r="A3733" s="75">
        <f t="shared" si="692"/>
        <v>3729</v>
      </c>
      <c r="C3733" s="56" t="s">
        <v>3647</v>
      </c>
      <c r="E3733" s="56">
        <f t="shared" si="693"/>
        <v>3729</v>
      </c>
      <c r="F3733" s="76">
        <f t="shared" si="688"/>
        <v>141</v>
      </c>
      <c r="G3733" s="56" t="str">
        <f t="shared" si="694"/>
        <v/>
      </c>
      <c r="H3733" s="56">
        <f t="shared" si="695"/>
        <v>3729</v>
      </c>
      <c r="I3733" s="56">
        <f>IF(G3733="",0,IF(COUNTIF($G$5:G3733,G3733)=1,0,COUNTIF($G$5:G3733,G3733) )   )</f>
        <v>0</v>
      </c>
      <c r="J3733" s="56" t="str">
        <f t="shared" si="696"/>
        <v/>
      </c>
      <c r="K3733" s="56" t="str">
        <f t="shared" si="687"/>
        <v/>
      </c>
      <c r="L3733" s="56" t="str">
        <f t="shared" si="689"/>
        <v/>
      </c>
      <c r="M3733" s="56" t="str">
        <f t="shared" si="690"/>
        <v/>
      </c>
      <c r="N3733" s="56" t="str">
        <f t="shared" si="691"/>
        <v/>
      </c>
      <c r="O3733" s="56" t="str">
        <f t="shared" si="697"/>
        <v/>
      </c>
      <c r="P3733" s="56">
        <f>IF(ISERROR(IF($X$5=1,$Y$5,)),"",IF($X$5=1,$Y$5,))</f>
        <v>0</v>
      </c>
      <c r="Q3733" s="56">
        <f>IF(ISERROR(IF($X$6=1,$Y$6,)),"",IF($X$6=1,$Y$6,))</f>
        <v>10000</v>
      </c>
      <c r="R3733" s="56">
        <f>IF(ISERROR(IF($X$7=1,$Y$7,)),"",IF($X$7=1,$Y$7,))</f>
        <v>0</v>
      </c>
      <c r="S3733" s="56">
        <f>IF(ISERROR(IF($X$8=1,$Y$8,)),"",IF($X$8=1,$Y$8,))</f>
        <v>1000</v>
      </c>
      <c r="T3733" s="56">
        <f>IF(ISERROR(IF($X$9=1,$Y$9,)),"",IF($X$9=1,$Y$9,))</f>
        <v>500</v>
      </c>
      <c r="U3733" s="56">
        <f>IF(ISERROR(IF($X$10=1,$Y$10,)),"",IF($X$10=1,$Y$10,))</f>
        <v>500</v>
      </c>
    </row>
    <row r="3734" spans="1:21" x14ac:dyDescent="0.25">
      <c r="A3734" s="75">
        <f t="shared" si="692"/>
        <v>3730</v>
      </c>
      <c r="C3734" s="56" t="s">
        <v>3304</v>
      </c>
      <c r="E3734" s="56">
        <f t="shared" si="693"/>
        <v>3730</v>
      </c>
      <c r="F3734" s="76">
        <f t="shared" si="688"/>
        <v>141</v>
      </c>
      <c r="G3734" s="56" t="str">
        <f t="shared" si="694"/>
        <v/>
      </c>
      <c r="H3734" s="56">
        <f t="shared" si="695"/>
        <v>3730</v>
      </c>
      <c r="I3734" s="56">
        <f>IF(G3734="",0,IF(COUNTIF($G$5:G3734,G3734)=1,0,COUNTIF($G$5:G3734,G3734) )   )</f>
        <v>0</v>
      </c>
      <c r="J3734" s="56" t="str">
        <f t="shared" si="696"/>
        <v/>
      </c>
      <c r="K3734" s="56" t="str">
        <f t="shared" si="687"/>
        <v/>
      </c>
      <c r="L3734" s="56" t="str">
        <f t="shared" si="689"/>
        <v/>
      </c>
      <c r="M3734" s="56" t="str">
        <f t="shared" si="690"/>
        <v/>
      </c>
      <c r="N3734" s="56" t="str">
        <f t="shared" si="691"/>
        <v/>
      </c>
      <c r="O3734" s="56" t="str">
        <f t="shared" si="697"/>
        <v/>
      </c>
      <c r="P3734" s="56">
        <f>IF(ISERROR(IF($X$5=1,$Y$5,)),"",IF($X$5=1,$Y$5,))</f>
        <v>0</v>
      </c>
      <c r="Q3734" s="56">
        <f>IF(ISERROR(IF($X$6=1,$Y$6,)),"",IF($X$6=1,$Y$6,))</f>
        <v>10000</v>
      </c>
      <c r="R3734" s="56">
        <f>IF(ISERROR(IF($X$7=1,$Y$7,)),"",IF($X$7=1,$Y$7,))</f>
        <v>0</v>
      </c>
      <c r="S3734" s="56">
        <f>IF(ISERROR(IF($X$8=1,$Y$8,)),"",IF($X$8=1,$Y$8,))</f>
        <v>1000</v>
      </c>
      <c r="T3734" s="56">
        <f>IF(ISERROR(IF($X$9=1,$Y$9,)),"",IF($X$9=1,$Y$9,))</f>
        <v>500</v>
      </c>
      <c r="U3734" s="56">
        <f>IF(ISERROR(IF($X$10=1,$Y$10,)),"",IF($X$10=1,$Y$10,))</f>
        <v>500</v>
      </c>
    </row>
    <row r="3735" spans="1:21" x14ac:dyDescent="0.25">
      <c r="A3735" s="75">
        <f t="shared" si="692"/>
        <v>3731</v>
      </c>
      <c r="C3735" s="56" t="s">
        <v>2869</v>
      </c>
      <c r="E3735" s="56">
        <f t="shared" si="693"/>
        <v>3731</v>
      </c>
      <c r="F3735" s="76">
        <f t="shared" si="688"/>
        <v>141</v>
      </c>
      <c r="G3735" s="56" t="str">
        <f t="shared" si="694"/>
        <v/>
      </c>
      <c r="H3735" s="56">
        <f t="shared" si="695"/>
        <v>3731</v>
      </c>
      <c r="I3735" s="56">
        <f>IF(G3735="",0,IF(COUNTIF($G$5:G3735,G3735)=1,0,COUNTIF($G$5:G3735,G3735) )   )</f>
        <v>0</v>
      </c>
      <c r="J3735" s="56" t="str">
        <f t="shared" si="696"/>
        <v/>
      </c>
      <c r="K3735" s="56" t="str">
        <f t="shared" si="687"/>
        <v/>
      </c>
      <c r="L3735" s="56" t="str">
        <f t="shared" si="689"/>
        <v/>
      </c>
      <c r="M3735" s="56" t="str">
        <f t="shared" si="690"/>
        <v/>
      </c>
      <c r="N3735" s="56" t="str">
        <f t="shared" si="691"/>
        <v/>
      </c>
      <c r="O3735" s="56" t="str">
        <f t="shared" si="697"/>
        <v/>
      </c>
      <c r="P3735" s="56">
        <f>IF(ISERROR(IF($X$5=1,$Y$5,)),"",IF($X$5=1,$Y$5,))</f>
        <v>0</v>
      </c>
      <c r="Q3735" s="56">
        <f>IF(ISERROR(IF($X$6=1,$Y$6,)),"",IF($X$6=1,$Y$6,))</f>
        <v>10000</v>
      </c>
      <c r="R3735" s="56">
        <f>IF(ISERROR(IF($X$7=1,$Y$7,)),"",IF($X$7=1,$Y$7,))</f>
        <v>0</v>
      </c>
      <c r="S3735" s="56">
        <f>IF(ISERROR(IF($X$8=1,$Y$8,)),"",IF($X$8=1,$Y$8,))</f>
        <v>1000</v>
      </c>
      <c r="T3735" s="56">
        <f>IF(ISERROR(IF($X$9=1,$Y$9,)),"",IF($X$9=1,$Y$9,))</f>
        <v>500</v>
      </c>
      <c r="U3735" s="56">
        <f>IF(ISERROR(IF($X$10=1,$Y$10,)),"",IF($X$10=1,$Y$10,))</f>
        <v>500</v>
      </c>
    </row>
    <row r="3736" spans="1:21" x14ac:dyDescent="0.25">
      <c r="A3736" s="75">
        <f t="shared" si="692"/>
        <v>3732</v>
      </c>
      <c r="C3736" s="56" t="s">
        <v>6356</v>
      </c>
      <c r="E3736" s="56">
        <f t="shared" si="693"/>
        <v>3732</v>
      </c>
      <c r="F3736" s="76">
        <f t="shared" si="688"/>
        <v>141</v>
      </c>
      <c r="G3736" s="56" t="str">
        <f t="shared" si="694"/>
        <v/>
      </c>
      <c r="H3736" s="56">
        <f t="shared" si="695"/>
        <v>3732</v>
      </c>
      <c r="I3736" s="56">
        <f>IF(G3736="",0,IF(COUNTIF($G$5:G3736,G3736)=1,0,COUNTIF($G$5:G3736,G3736) )   )</f>
        <v>0</v>
      </c>
      <c r="J3736" s="56" t="str">
        <f t="shared" si="696"/>
        <v/>
      </c>
      <c r="K3736" s="56" t="str">
        <f t="shared" si="687"/>
        <v/>
      </c>
      <c r="L3736" s="56" t="str">
        <f t="shared" si="689"/>
        <v/>
      </c>
      <c r="M3736" s="56" t="str">
        <f t="shared" si="690"/>
        <v/>
      </c>
      <c r="N3736" s="56" t="str">
        <f t="shared" si="691"/>
        <v/>
      </c>
      <c r="O3736" s="56" t="str">
        <f t="shared" si="697"/>
        <v/>
      </c>
      <c r="P3736" s="56">
        <f>IF(ISERROR(IF($X$5=1,$Y$5,)),"",IF($X$5=1,$Y$5,))</f>
        <v>0</v>
      </c>
      <c r="Q3736" s="56">
        <f>IF(ISERROR(IF($X$6=1,$Y$6,)),"",IF($X$6=1,$Y$6,))</f>
        <v>10000</v>
      </c>
      <c r="R3736" s="56">
        <f>IF(ISERROR(IF($X$7=1,$Y$7,)),"",IF($X$7=1,$Y$7,))</f>
        <v>0</v>
      </c>
      <c r="S3736" s="56">
        <f>IF(ISERROR(IF($X$8=1,$Y$8,)),"",IF($X$8=1,$Y$8,))</f>
        <v>1000</v>
      </c>
      <c r="T3736" s="56">
        <f>IF(ISERROR(IF($X$9=1,$Y$9,)),"",IF($X$9=1,$Y$9,))</f>
        <v>500</v>
      </c>
      <c r="U3736" s="56">
        <f>IF(ISERROR(IF($X$10=1,$Y$10,)),"",IF($X$10=1,$Y$10,))</f>
        <v>500</v>
      </c>
    </row>
    <row r="3737" spans="1:21" x14ac:dyDescent="0.25">
      <c r="A3737" s="75">
        <f t="shared" si="692"/>
        <v>3733</v>
      </c>
      <c r="C3737" s="56" t="s">
        <v>3649</v>
      </c>
      <c r="E3737" s="56">
        <f t="shared" si="693"/>
        <v>3733</v>
      </c>
      <c r="F3737" s="76">
        <f t="shared" si="688"/>
        <v>141</v>
      </c>
      <c r="G3737" s="56" t="str">
        <f t="shared" si="694"/>
        <v/>
      </c>
      <c r="H3737" s="56">
        <f t="shared" si="695"/>
        <v>3733</v>
      </c>
      <c r="I3737" s="56">
        <f>IF(G3737="",0,IF(COUNTIF($G$5:G3737,G3737)=1,0,COUNTIF($G$5:G3737,G3737) )   )</f>
        <v>0</v>
      </c>
      <c r="J3737" s="56" t="str">
        <f t="shared" si="696"/>
        <v/>
      </c>
      <c r="K3737" s="56" t="str">
        <f t="shared" si="687"/>
        <v/>
      </c>
      <c r="L3737" s="56" t="str">
        <f t="shared" si="689"/>
        <v/>
      </c>
      <c r="M3737" s="56" t="str">
        <f t="shared" si="690"/>
        <v/>
      </c>
      <c r="N3737" s="56" t="str">
        <f t="shared" si="691"/>
        <v/>
      </c>
      <c r="O3737" s="56" t="str">
        <f t="shared" si="697"/>
        <v/>
      </c>
      <c r="P3737" s="56">
        <f>IF(ISERROR(IF($X$5=1,$Y$5,)),"",IF($X$5=1,$Y$5,))</f>
        <v>0</v>
      </c>
      <c r="Q3737" s="56">
        <f>IF(ISERROR(IF($X$6=1,$Y$6,)),"",IF($X$6=1,$Y$6,))</f>
        <v>10000</v>
      </c>
      <c r="R3737" s="56">
        <f>IF(ISERROR(IF($X$7=1,$Y$7,)),"",IF($X$7=1,$Y$7,))</f>
        <v>0</v>
      </c>
      <c r="S3737" s="56">
        <f>IF(ISERROR(IF($X$8=1,$Y$8,)),"",IF($X$8=1,$Y$8,))</f>
        <v>1000</v>
      </c>
      <c r="T3737" s="56">
        <f>IF(ISERROR(IF($X$9=1,$Y$9,)),"",IF($X$9=1,$Y$9,))</f>
        <v>500</v>
      </c>
      <c r="U3737" s="56">
        <f>IF(ISERROR(IF($X$10=1,$Y$10,)),"",IF($X$10=1,$Y$10,))</f>
        <v>500</v>
      </c>
    </row>
    <row r="3738" spans="1:21" x14ac:dyDescent="0.25">
      <c r="A3738" s="75">
        <f t="shared" si="692"/>
        <v>3734</v>
      </c>
      <c r="C3738" s="56" t="s">
        <v>2526</v>
      </c>
      <c r="E3738" s="56">
        <f t="shared" si="693"/>
        <v>3734</v>
      </c>
      <c r="F3738" s="76">
        <f t="shared" si="688"/>
        <v>141</v>
      </c>
      <c r="G3738" s="56" t="str">
        <f t="shared" si="694"/>
        <v/>
      </c>
      <c r="H3738" s="56">
        <f t="shared" si="695"/>
        <v>3734</v>
      </c>
      <c r="I3738" s="56">
        <f>IF(G3738="",0,IF(COUNTIF($G$5:G3738,G3738)=1,0,COUNTIF($G$5:G3738,G3738) )   )</f>
        <v>0</v>
      </c>
      <c r="J3738" s="56" t="str">
        <f t="shared" si="696"/>
        <v/>
      </c>
      <c r="K3738" s="56" t="str">
        <f t="shared" si="687"/>
        <v/>
      </c>
      <c r="L3738" s="56" t="str">
        <f t="shared" si="689"/>
        <v/>
      </c>
      <c r="M3738" s="56" t="str">
        <f t="shared" si="690"/>
        <v/>
      </c>
      <c r="N3738" s="56" t="str">
        <f t="shared" si="691"/>
        <v/>
      </c>
      <c r="O3738" s="56" t="str">
        <f t="shared" si="697"/>
        <v/>
      </c>
      <c r="P3738" s="56">
        <f>IF(ISERROR(IF($X$5=1,$Y$5,)),"",IF($X$5=1,$Y$5,))</f>
        <v>0</v>
      </c>
      <c r="Q3738" s="56">
        <f>IF(ISERROR(IF($X$6=1,$Y$6,)),"",IF($X$6=1,$Y$6,))</f>
        <v>10000</v>
      </c>
      <c r="R3738" s="56">
        <f>IF(ISERROR(IF($X$7=1,$Y$7,)),"",IF($X$7=1,$Y$7,))</f>
        <v>0</v>
      </c>
      <c r="S3738" s="56">
        <f>IF(ISERROR(IF($X$8=1,$Y$8,)),"",IF($X$8=1,$Y$8,))</f>
        <v>1000</v>
      </c>
      <c r="T3738" s="56">
        <f>IF(ISERROR(IF($X$9=1,$Y$9,)),"",IF($X$9=1,$Y$9,))</f>
        <v>500</v>
      </c>
      <c r="U3738" s="56">
        <f>IF(ISERROR(IF($X$10=1,$Y$10,)),"",IF($X$10=1,$Y$10,))</f>
        <v>500</v>
      </c>
    </row>
    <row r="3739" spans="1:21" x14ac:dyDescent="0.25">
      <c r="A3739" s="75">
        <f t="shared" si="692"/>
        <v>3735</v>
      </c>
      <c r="C3739" s="56" t="s">
        <v>2527</v>
      </c>
      <c r="E3739" s="56">
        <f t="shared" si="693"/>
        <v>3735</v>
      </c>
      <c r="F3739" s="76">
        <f t="shared" si="688"/>
        <v>141</v>
      </c>
      <c r="G3739" s="56" t="str">
        <f t="shared" si="694"/>
        <v/>
      </c>
      <c r="H3739" s="56">
        <f t="shared" si="695"/>
        <v>3735</v>
      </c>
      <c r="I3739" s="56">
        <f>IF(G3739="",0,IF(COUNTIF($G$5:G3739,G3739)=1,0,COUNTIF($G$5:G3739,G3739) )   )</f>
        <v>0</v>
      </c>
      <c r="J3739" s="56" t="str">
        <f t="shared" si="696"/>
        <v/>
      </c>
      <c r="K3739" s="56" t="str">
        <f t="shared" si="687"/>
        <v/>
      </c>
      <c r="L3739" s="56" t="str">
        <f t="shared" si="689"/>
        <v/>
      </c>
      <c r="M3739" s="56" t="str">
        <f t="shared" si="690"/>
        <v/>
      </c>
      <c r="N3739" s="56" t="str">
        <f t="shared" si="691"/>
        <v/>
      </c>
      <c r="O3739" s="56" t="str">
        <f t="shared" si="697"/>
        <v/>
      </c>
      <c r="P3739" s="56">
        <f>IF(ISERROR(IF($X$5=1,$Y$5,)),"",IF($X$5=1,$Y$5,))</f>
        <v>0</v>
      </c>
      <c r="Q3739" s="56">
        <f>IF(ISERROR(IF($X$6=1,$Y$6,)),"",IF($X$6=1,$Y$6,))</f>
        <v>10000</v>
      </c>
      <c r="R3739" s="56">
        <f>IF(ISERROR(IF($X$7=1,$Y$7,)),"",IF($X$7=1,$Y$7,))</f>
        <v>0</v>
      </c>
      <c r="S3739" s="56">
        <f>IF(ISERROR(IF($X$8=1,$Y$8,)),"",IF($X$8=1,$Y$8,))</f>
        <v>1000</v>
      </c>
      <c r="T3739" s="56">
        <f>IF(ISERROR(IF($X$9=1,$Y$9,)),"",IF($X$9=1,$Y$9,))</f>
        <v>500</v>
      </c>
      <c r="U3739" s="56">
        <f>IF(ISERROR(IF($X$10=1,$Y$10,)),"",IF($X$10=1,$Y$10,))</f>
        <v>500</v>
      </c>
    </row>
    <row r="3740" spans="1:21" x14ac:dyDescent="0.25">
      <c r="A3740" s="75">
        <f t="shared" si="692"/>
        <v>3736</v>
      </c>
      <c r="C3740" s="56" t="s">
        <v>3184</v>
      </c>
      <c r="E3740" s="56">
        <f t="shared" si="693"/>
        <v>3736</v>
      </c>
      <c r="F3740" s="76">
        <f t="shared" si="688"/>
        <v>141</v>
      </c>
      <c r="G3740" s="56" t="str">
        <f t="shared" si="694"/>
        <v/>
      </c>
      <c r="H3740" s="56">
        <f t="shared" si="695"/>
        <v>3736</v>
      </c>
      <c r="I3740" s="56">
        <f>IF(G3740="",0,IF(COUNTIF($G$5:G3740,G3740)=1,0,COUNTIF($G$5:G3740,G3740) )   )</f>
        <v>0</v>
      </c>
      <c r="J3740" s="56" t="str">
        <f t="shared" si="696"/>
        <v/>
      </c>
      <c r="K3740" s="56" t="str">
        <f t="shared" si="687"/>
        <v/>
      </c>
      <c r="L3740" s="56" t="str">
        <f t="shared" si="689"/>
        <v/>
      </c>
      <c r="M3740" s="56" t="str">
        <f t="shared" si="690"/>
        <v/>
      </c>
      <c r="N3740" s="56" t="str">
        <f t="shared" si="691"/>
        <v/>
      </c>
      <c r="O3740" s="56" t="str">
        <f t="shared" si="697"/>
        <v/>
      </c>
      <c r="P3740" s="56">
        <f>IF(ISERROR(IF($X$5=1,$Y$5,)),"",IF($X$5=1,$Y$5,))</f>
        <v>0</v>
      </c>
      <c r="Q3740" s="56">
        <f>IF(ISERROR(IF($X$6=1,$Y$6,)),"",IF($X$6=1,$Y$6,))</f>
        <v>10000</v>
      </c>
      <c r="R3740" s="56">
        <f>IF(ISERROR(IF($X$7=1,$Y$7,)),"",IF($X$7=1,$Y$7,))</f>
        <v>0</v>
      </c>
      <c r="S3740" s="56">
        <f>IF(ISERROR(IF($X$8=1,$Y$8,)),"",IF($X$8=1,$Y$8,))</f>
        <v>1000</v>
      </c>
      <c r="T3740" s="56">
        <f>IF(ISERROR(IF($X$9=1,$Y$9,)),"",IF($X$9=1,$Y$9,))</f>
        <v>500</v>
      </c>
      <c r="U3740" s="56">
        <f>IF(ISERROR(IF($X$10=1,$Y$10,)),"",IF($X$10=1,$Y$10,))</f>
        <v>500</v>
      </c>
    </row>
    <row r="3741" spans="1:21" x14ac:dyDescent="0.25">
      <c r="A3741" s="75">
        <f t="shared" si="692"/>
        <v>3737</v>
      </c>
      <c r="C3741" s="56" t="s">
        <v>2529</v>
      </c>
      <c r="E3741" s="56">
        <f t="shared" si="693"/>
        <v>3737</v>
      </c>
      <c r="F3741" s="76">
        <f t="shared" si="688"/>
        <v>141</v>
      </c>
      <c r="G3741" s="56" t="str">
        <f t="shared" si="694"/>
        <v/>
      </c>
      <c r="H3741" s="56">
        <f t="shared" si="695"/>
        <v>3737</v>
      </c>
      <c r="I3741" s="56">
        <f>IF(G3741="",0,IF(COUNTIF($G$5:G3741,G3741)=1,0,COUNTIF($G$5:G3741,G3741) )   )</f>
        <v>0</v>
      </c>
      <c r="J3741" s="56" t="str">
        <f t="shared" si="696"/>
        <v/>
      </c>
      <c r="K3741" s="56" t="str">
        <f t="shared" si="687"/>
        <v/>
      </c>
      <c r="L3741" s="56" t="str">
        <f t="shared" si="689"/>
        <v/>
      </c>
      <c r="M3741" s="56" t="str">
        <f t="shared" si="690"/>
        <v/>
      </c>
      <c r="N3741" s="56" t="str">
        <f t="shared" si="691"/>
        <v/>
      </c>
      <c r="O3741" s="56" t="str">
        <f t="shared" si="697"/>
        <v/>
      </c>
      <c r="P3741" s="56">
        <f>IF(ISERROR(IF($X$5=1,$Y$5,)),"",IF($X$5=1,$Y$5,))</f>
        <v>0</v>
      </c>
      <c r="Q3741" s="56">
        <f>IF(ISERROR(IF($X$6=1,$Y$6,)),"",IF($X$6=1,$Y$6,))</f>
        <v>10000</v>
      </c>
      <c r="R3741" s="56">
        <f>IF(ISERROR(IF($X$7=1,$Y$7,)),"",IF($X$7=1,$Y$7,))</f>
        <v>0</v>
      </c>
      <c r="S3741" s="56">
        <f>IF(ISERROR(IF($X$8=1,$Y$8,)),"",IF($X$8=1,$Y$8,))</f>
        <v>1000</v>
      </c>
      <c r="T3741" s="56">
        <f>IF(ISERROR(IF($X$9=1,$Y$9,)),"",IF($X$9=1,$Y$9,))</f>
        <v>500</v>
      </c>
      <c r="U3741" s="56">
        <f>IF(ISERROR(IF($X$10=1,$Y$10,)),"",IF($X$10=1,$Y$10,))</f>
        <v>500</v>
      </c>
    </row>
    <row r="3742" spans="1:21" x14ac:dyDescent="0.25">
      <c r="A3742" s="75">
        <f t="shared" si="692"/>
        <v>3738</v>
      </c>
      <c r="C3742" s="56" t="s">
        <v>2518</v>
      </c>
      <c r="E3742" s="56">
        <f t="shared" si="693"/>
        <v>3738</v>
      </c>
      <c r="F3742" s="76">
        <f t="shared" si="688"/>
        <v>141</v>
      </c>
      <c r="G3742" s="56" t="str">
        <f t="shared" si="694"/>
        <v/>
      </c>
      <c r="H3742" s="56">
        <f t="shared" si="695"/>
        <v>3738</v>
      </c>
      <c r="I3742" s="56">
        <f>IF(G3742="",0,IF(COUNTIF($G$5:G3742,G3742)=1,0,COUNTIF($G$5:G3742,G3742) )   )</f>
        <v>0</v>
      </c>
      <c r="J3742" s="56" t="str">
        <f t="shared" si="696"/>
        <v/>
      </c>
      <c r="K3742" s="56" t="str">
        <f t="shared" si="687"/>
        <v/>
      </c>
      <c r="L3742" s="56" t="str">
        <f t="shared" si="689"/>
        <v/>
      </c>
      <c r="M3742" s="56" t="str">
        <f t="shared" si="690"/>
        <v/>
      </c>
      <c r="N3742" s="56" t="str">
        <f t="shared" si="691"/>
        <v/>
      </c>
      <c r="O3742" s="56" t="str">
        <f t="shared" si="697"/>
        <v/>
      </c>
      <c r="P3742" s="56">
        <f>IF(ISERROR(IF($X$5=1,$Y$5,)),"",IF($X$5=1,$Y$5,))</f>
        <v>0</v>
      </c>
      <c r="Q3742" s="56">
        <f>IF(ISERROR(IF($X$6=1,$Y$6,)),"",IF($X$6=1,$Y$6,))</f>
        <v>10000</v>
      </c>
      <c r="R3742" s="56">
        <f>IF(ISERROR(IF($X$7=1,$Y$7,)),"",IF($X$7=1,$Y$7,))</f>
        <v>0</v>
      </c>
      <c r="S3742" s="56">
        <f>IF(ISERROR(IF($X$8=1,$Y$8,)),"",IF($X$8=1,$Y$8,))</f>
        <v>1000</v>
      </c>
      <c r="T3742" s="56">
        <f>IF(ISERROR(IF($X$9=1,$Y$9,)),"",IF($X$9=1,$Y$9,))</f>
        <v>500</v>
      </c>
      <c r="U3742" s="56">
        <f>IF(ISERROR(IF($X$10=1,$Y$10,)),"",IF($X$10=1,$Y$10,))</f>
        <v>500</v>
      </c>
    </row>
    <row r="3743" spans="1:21" x14ac:dyDescent="0.25">
      <c r="A3743" s="75">
        <f t="shared" si="692"/>
        <v>3739</v>
      </c>
      <c r="D3743" s="56" t="s">
        <v>5241</v>
      </c>
      <c r="E3743" s="56">
        <f t="shared" si="693"/>
        <v>3739</v>
      </c>
      <c r="F3743" s="76">
        <f t="shared" si="688"/>
        <v>141</v>
      </c>
      <c r="G3743" s="56" t="str">
        <f t="shared" si="694"/>
        <v>Brayton3</v>
      </c>
      <c r="H3743" s="56">
        <f t="shared" si="695"/>
        <v>3739</v>
      </c>
      <c r="I3743" s="56">
        <f>IF(G3743="",0,IF(COUNTIF($G$5:G3743,G3743)=1,0,COUNTIF($G$5:G3743,G3743) )   )</f>
        <v>0</v>
      </c>
      <c r="J3743" s="56" t="str">
        <f t="shared" si="696"/>
        <v/>
      </c>
      <c r="K3743" s="56" t="str">
        <f t="shared" si="687"/>
        <v/>
      </c>
      <c r="L3743" s="56" t="str">
        <f t="shared" si="689"/>
        <v/>
      </c>
      <c r="M3743" s="56" t="str">
        <f t="shared" si="690"/>
        <v/>
      </c>
      <c r="N3743" s="56" t="str">
        <f t="shared" si="691"/>
        <v/>
      </c>
      <c r="O3743" s="56" t="str">
        <f t="shared" si="697"/>
        <v/>
      </c>
      <c r="P3743" s="56">
        <f>IF(ISERROR(IF($X$5=1,$Y$5,)),"",IF($X$5=1,$Y$5,))</f>
        <v>0</v>
      </c>
      <c r="Q3743" s="56">
        <f>IF(ISERROR(IF($X$6=1,$Y$6,)),"",IF($X$6=1,$Y$6,))</f>
        <v>10000</v>
      </c>
      <c r="R3743" s="56">
        <f>IF(ISERROR(IF($X$7=1,$Y$7,)),"",IF($X$7=1,$Y$7,))</f>
        <v>0</v>
      </c>
      <c r="S3743" s="56">
        <f>IF(ISERROR(IF($X$8=1,$Y$8,)),"",IF($X$8=1,$Y$8,))</f>
        <v>1000</v>
      </c>
      <c r="T3743" s="56">
        <f>IF(ISERROR(IF($X$9=1,$Y$9,)),"",IF($X$9=1,$Y$9,))</f>
        <v>500</v>
      </c>
      <c r="U3743" s="56">
        <f>IF(ISERROR(IF($X$10=1,$Y$10,)),"",IF($X$10=1,$Y$10,))</f>
        <v>500</v>
      </c>
    </row>
    <row r="3744" spans="1:21" x14ac:dyDescent="0.25">
      <c r="A3744" s="75">
        <f t="shared" si="692"/>
        <v>3740</v>
      </c>
      <c r="D3744" s="56" t="s">
        <v>5240</v>
      </c>
      <c r="E3744" s="56">
        <f t="shared" si="693"/>
        <v>3740</v>
      </c>
      <c r="F3744" s="76">
        <f t="shared" si="688"/>
        <v>141</v>
      </c>
      <c r="G3744" s="56" t="str">
        <f t="shared" si="694"/>
        <v>LLLGenerator</v>
      </c>
      <c r="H3744" s="56">
        <f t="shared" si="695"/>
        <v>3740</v>
      </c>
      <c r="I3744" s="56">
        <f>IF(G3744="",0,IF(COUNTIF($G$5:G3744,G3744)=1,0,COUNTIF($G$5:G3744,G3744) )   )</f>
        <v>0</v>
      </c>
      <c r="J3744" s="56" t="str">
        <f t="shared" si="696"/>
        <v/>
      </c>
      <c r="K3744" s="56" t="str">
        <f t="shared" si="687"/>
        <v/>
      </c>
      <c r="L3744" s="56" t="str">
        <f t="shared" si="689"/>
        <v/>
      </c>
      <c r="M3744" s="56" t="str">
        <f t="shared" si="690"/>
        <v/>
      </c>
      <c r="N3744" s="56" t="str">
        <f t="shared" si="691"/>
        <v/>
      </c>
      <c r="O3744" s="56" t="str">
        <f t="shared" si="697"/>
        <v/>
      </c>
      <c r="P3744" s="56">
        <f>IF(ISERROR(IF($X$5=1,$Y$5,)),"",IF($X$5=1,$Y$5,))</f>
        <v>0</v>
      </c>
      <c r="Q3744" s="56">
        <f>IF(ISERROR(IF($X$6=1,$Y$6,)),"",IF($X$6=1,$Y$6,))</f>
        <v>10000</v>
      </c>
      <c r="R3744" s="56">
        <f>IF(ISERROR(IF($X$7=1,$Y$7,)),"",IF($X$7=1,$Y$7,))</f>
        <v>0</v>
      </c>
      <c r="S3744" s="56">
        <f>IF(ISERROR(IF($X$8=1,$Y$8,)),"",IF($X$8=1,$Y$8,))</f>
        <v>1000</v>
      </c>
      <c r="T3744" s="56">
        <f>IF(ISERROR(IF($X$9=1,$Y$9,)),"",IF($X$9=1,$Y$9,))</f>
        <v>500</v>
      </c>
      <c r="U3744" s="56">
        <f>IF(ISERROR(IF($X$10=1,$Y$10,)),"",IF($X$10=1,$Y$10,))</f>
        <v>500</v>
      </c>
    </row>
    <row r="3745" spans="1:21" x14ac:dyDescent="0.25">
      <c r="A3745" s="75">
        <f t="shared" si="692"/>
        <v>3741</v>
      </c>
      <c r="D3745" s="56" t="s">
        <v>3650</v>
      </c>
      <c r="E3745" s="56">
        <f t="shared" si="693"/>
        <v>3741</v>
      </c>
      <c r="F3745" s="76">
        <f t="shared" si="688"/>
        <v>141</v>
      </c>
      <c r="G3745" s="56" t="str">
        <f t="shared" si="694"/>
        <v>DSMBattery</v>
      </c>
      <c r="H3745" s="56">
        <f t="shared" si="695"/>
        <v>3741</v>
      </c>
      <c r="I3745" s="56">
        <f>IF(G3745="",0,IF(COUNTIF($G$5:G3745,G3745)=1,0,COUNTIF($G$5:G3745,G3745) )   )</f>
        <v>0</v>
      </c>
      <c r="J3745" s="56" t="str">
        <f t="shared" si="696"/>
        <v/>
      </c>
      <c r="K3745" s="56" t="str">
        <f t="shared" si="687"/>
        <v/>
      </c>
      <c r="L3745" s="56" t="str">
        <f t="shared" si="689"/>
        <v/>
      </c>
      <c r="M3745" s="56" t="str">
        <f t="shared" si="690"/>
        <v/>
      </c>
      <c r="N3745" s="56" t="str">
        <f t="shared" si="691"/>
        <v/>
      </c>
      <c r="O3745" s="56" t="str">
        <f t="shared" si="697"/>
        <v/>
      </c>
      <c r="P3745" s="56">
        <f>IF(ISERROR(IF($X$5=1,$Y$5,)),"",IF($X$5=1,$Y$5,))</f>
        <v>0</v>
      </c>
      <c r="Q3745" s="56">
        <f>IF(ISERROR(IF($X$6=1,$Y$6,)),"",IF($X$6=1,$Y$6,))</f>
        <v>10000</v>
      </c>
      <c r="R3745" s="56">
        <f>IF(ISERROR(IF($X$7=1,$Y$7,)),"",IF($X$7=1,$Y$7,))</f>
        <v>0</v>
      </c>
      <c r="S3745" s="56">
        <f>IF(ISERROR(IF($X$8=1,$Y$8,)),"",IF($X$8=1,$Y$8,))</f>
        <v>1000</v>
      </c>
      <c r="T3745" s="56">
        <f>IF(ISERROR(IF($X$9=1,$Y$9,)),"",IF($X$9=1,$Y$9,))</f>
        <v>500</v>
      </c>
      <c r="U3745" s="56">
        <f>IF(ISERROR(IF($X$10=1,$Y$10,)),"",IF($X$10=1,$Y$10,))</f>
        <v>500</v>
      </c>
    </row>
    <row r="3746" spans="1:21" x14ac:dyDescent="0.25">
      <c r="A3746" s="75">
        <f t="shared" si="692"/>
        <v>3742</v>
      </c>
      <c r="D3746" s="56" t="s">
        <v>5238</v>
      </c>
      <c r="E3746" s="56">
        <f t="shared" si="693"/>
        <v>3742</v>
      </c>
      <c r="F3746" s="76">
        <f t="shared" si="688"/>
        <v>141</v>
      </c>
      <c r="G3746" s="56" t="str">
        <f t="shared" si="694"/>
        <v>HexCanRTGLarge</v>
      </c>
      <c r="H3746" s="56">
        <f t="shared" si="695"/>
        <v>3742</v>
      </c>
      <c r="I3746" s="56">
        <f>IF(G3746="",0,IF(COUNTIF($G$5:G3746,G3746)=1,0,COUNTIF($G$5:G3746,G3746) )   )</f>
        <v>0</v>
      </c>
      <c r="J3746" s="56" t="str">
        <f t="shared" si="696"/>
        <v/>
      </c>
      <c r="K3746" s="56" t="str">
        <f t="shared" si="687"/>
        <v/>
      </c>
      <c r="L3746" s="56" t="str">
        <f t="shared" si="689"/>
        <v/>
      </c>
      <c r="M3746" s="56" t="str">
        <f t="shared" si="690"/>
        <v/>
      </c>
      <c r="N3746" s="56" t="str">
        <f t="shared" si="691"/>
        <v/>
      </c>
      <c r="O3746" s="56" t="str">
        <f t="shared" si="697"/>
        <v/>
      </c>
      <c r="P3746" s="56">
        <f>IF(ISERROR(IF($X$5=1,$Y$5,)),"",IF($X$5=1,$Y$5,))</f>
        <v>0</v>
      </c>
      <c r="Q3746" s="56">
        <f>IF(ISERROR(IF($X$6=1,$Y$6,)),"",IF($X$6=1,$Y$6,))</f>
        <v>10000</v>
      </c>
      <c r="R3746" s="56">
        <f>IF(ISERROR(IF($X$7=1,$Y$7,)),"",IF($X$7=1,$Y$7,))</f>
        <v>0</v>
      </c>
      <c r="S3746" s="56">
        <f>IF(ISERROR(IF($X$8=1,$Y$8,)),"",IF($X$8=1,$Y$8,))</f>
        <v>1000</v>
      </c>
      <c r="T3746" s="56">
        <f>IF(ISERROR(IF($X$9=1,$Y$9,)),"",IF($X$9=1,$Y$9,))</f>
        <v>500</v>
      </c>
      <c r="U3746" s="56">
        <f>IF(ISERROR(IF($X$10=1,$Y$10,)),"",IF($X$10=1,$Y$10,))</f>
        <v>500</v>
      </c>
    </row>
    <row r="3747" spans="1:21" x14ac:dyDescent="0.25">
      <c r="A3747" s="75">
        <f t="shared" si="692"/>
        <v>3743</v>
      </c>
      <c r="D3747" s="56" t="s">
        <v>5239</v>
      </c>
      <c r="E3747" s="56">
        <f t="shared" si="693"/>
        <v>3743</v>
      </c>
      <c r="F3747" s="76">
        <f t="shared" si="688"/>
        <v>141</v>
      </c>
      <c r="G3747" s="56" t="str">
        <f t="shared" si="694"/>
        <v>kethane.generator</v>
      </c>
      <c r="H3747" s="56">
        <f t="shared" si="695"/>
        <v>3743</v>
      </c>
      <c r="I3747" s="56">
        <f>IF(G3747="",0,IF(COUNTIF($G$5:G3747,G3747)=1,0,COUNTIF($G$5:G3747,G3747) )   )</f>
        <v>0</v>
      </c>
      <c r="J3747" s="56" t="str">
        <f t="shared" si="696"/>
        <v/>
      </c>
      <c r="K3747" s="56" t="str">
        <f t="shared" si="687"/>
        <v/>
      </c>
      <c r="L3747" s="56" t="str">
        <f t="shared" si="689"/>
        <v/>
      </c>
      <c r="M3747" s="56" t="str">
        <f t="shared" si="690"/>
        <v/>
      </c>
      <c r="N3747" s="56" t="str">
        <f t="shared" si="691"/>
        <v/>
      </c>
      <c r="O3747" s="56" t="str">
        <f t="shared" si="697"/>
        <v/>
      </c>
      <c r="P3747" s="56">
        <f>IF(ISERROR(IF($X$5=1,$Y$5,)),"",IF($X$5=1,$Y$5,))</f>
        <v>0</v>
      </c>
      <c r="Q3747" s="56">
        <f>IF(ISERROR(IF($X$6=1,$Y$6,)),"",IF($X$6=1,$Y$6,))</f>
        <v>10000</v>
      </c>
      <c r="R3747" s="56">
        <f>IF(ISERROR(IF($X$7=1,$Y$7,)),"",IF($X$7=1,$Y$7,))</f>
        <v>0</v>
      </c>
      <c r="S3747" s="56">
        <f>IF(ISERROR(IF($X$8=1,$Y$8,)),"",IF($X$8=1,$Y$8,))</f>
        <v>1000</v>
      </c>
      <c r="T3747" s="56">
        <f>IF(ISERROR(IF($X$9=1,$Y$9,)),"",IF($X$9=1,$Y$9,))</f>
        <v>500</v>
      </c>
      <c r="U3747" s="56">
        <f>IF(ISERROR(IF($X$10=1,$Y$10,)),"",IF($X$10=1,$Y$10,))</f>
        <v>500</v>
      </c>
    </row>
    <row r="3748" spans="1:21" x14ac:dyDescent="0.25">
      <c r="A3748" s="75">
        <f t="shared" si="692"/>
        <v>3744</v>
      </c>
      <c r="D3748" s="56" t="s">
        <v>4844</v>
      </c>
      <c r="E3748" s="56">
        <f t="shared" si="693"/>
        <v>3744</v>
      </c>
      <c r="F3748" s="76">
        <f t="shared" si="688"/>
        <v>141</v>
      </c>
      <c r="G3748" s="56" t="str">
        <f t="shared" si="694"/>
        <v>RLA.ASRG</v>
      </c>
      <c r="H3748" s="56">
        <f t="shared" si="695"/>
        <v>3744</v>
      </c>
      <c r="I3748" s="56">
        <f>IF(G3748="",0,IF(COUNTIF($G$5:G3748,G3748)=1,0,COUNTIF($G$5:G3748,G3748) )   )</f>
        <v>0</v>
      </c>
      <c r="J3748" s="56" t="str">
        <f t="shared" si="696"/>
        <v/>
      </c>
      <c r="K3748" s="56" t="str">
        <f t="shared" si="687"/>
        <v/>
      </c>
      <c r="L3748" s="56" t="str">
        <f t="shared" si="689"/>
        <v/>
      </c>
      <c r="M3748" s="56" t="str">
        <f t="shared" si="690"/>
        <v/>
      </c>
      <c r="N3748" s="56" t="str">
        <f t="shared" si="691"/>
        <v/>
      </c>
      <c r="O3748" s="56" t="str">
        <f t="shared" si="697"/>
        <v/>
      </c>
      <c r="P3748" s="56">
        <f>IF(ISERROR(IF($X$5=1,$Y$5,)),"",IF($X$5=1,$Y$5,))</f>
        <v>0</v>
      </c>
      <c r="Q3748" s="56">
        <f>IF(ISERROR(IF($X$6=1,$Y$6,)),"",IF($X$6=1,$Y$6,))</f>
        <v>10000</v>
      </c>
      <c r="R3748" s="56">
        <f>IF(ISERROR(IF($X$7=1,$Y$7,)),"",IF($X$7=1,$Y$7,))</f>
        <v>0</v>
      </c>
      <c r="S3748" s="56">
        <f>IF(ISERROR(IF($X$8=1,$Y$8,)),"",IF($X$8=1,$Y$8,))</f>
        <v>1000</v>
      </c>
      <c r="T3748" s="56">
        <f>IF(ISERROR(IF($X$9=1,$Y$9,)),"",IF($X$9=1,$Y$9,))</f>
        <v>500</v>
      </c>
      <c r="U3748" s="56">
        <f>IF(ISERROR(IF($X$10=1,$Y$10,)),"",IF($X$10=1,$Y$10,))</f>
        <v>500</v>
      </c>
    </row>
    <row r="3749" spans="1:21" x14ac:dyDescent="0.25">
      <c r="A3749" s="75">
        <f t="shared" si="692"/>
        <v>3745</v>
      </c>
      <c r="C3749" s="56" t="s">
        <v>2532</v>
      </c>
      <c r="E3749" s="56">
        <f t="shared" si="693"/>
        <v>3745</v>
      </c>
      <c r="F3749" s="76">
        <f t="shared" si="688"/>
        <v>141</v>
      </c>
      <c r="G3749" s="56" t="str">
        <f t="shared" si="694"/>
        <v/>
      </c>
      <c r="H3749" s="56">
        <f t="shared" si="695"/>
        <v>3745</v>
      </c>
      <c r="I3749" s="56">
        <f>IF(G3749="",0,IF(COUNTIF($G$5:G3749,G3749)=1,0,COUNTIF($G$5:G3749,G3749) )   )</f>
        <v>0</v>
      </c>
      <c r="J3749" s="56" t="str">
        <f t="shared" si="696"/>
        <v/>
      </c>
      <c r="K3749" s="56" t="str">
        <f t="shared" si="687"/>
        <v/>
      </c>
      <c r="L3749" s="56" t="str">
        <f t="shared" si="689"/>
        <v/>
      </c>
      <c r="M3749" s="56" t="str">
        <f t="shared" si="690"/>
        <v/>
      </c>
      <c r="N3749" s="56" t="str">
        <f t="shared" si="691"/>
        <v/>
      </c>
      <c r="O3749" s="56" t="str">
        <f t="shared" si="697"/>
        <v/>
      </c>
      <c r="P3749" s="56">
        <f>IF(ISERROR(IF($X$5=1,$Y$5,)),"",IF($X$5=1,$Y$5,))</f>
        <v>0</v>
      </c>
      <c r="Q3749" s="56">
        <f>IF(ISERROR(IF($X$6=1,$Y$6,)),"",IF($X$6=1,$Y$6,))</f>
        <v>10000</v>
      </c>
      <c r="R3749" s="56">
        <f>IF(ISERROR(IF($X$7=1,$Y$7,)),"",IF($X$7=1,$Y$7,))</f>
        <v>0</v>
      </c>
      <c r="S3749" s="56">
        <f>IF(ISERROR(IF($X$8=1,$Y$8,)),"",IF($X$8=1,$Y$8,))</f>
        <v>1000</v>
      </c>
      <c r="T3749" s="56">
        <f>IF(ISERROR(IF($X$9=1,$Y$9,)),"",IF($X$9=1,$Y$9,))</f>
        <v>500</v>
      </c>
      <c r="U3749" s="56">
        <f>IF(ISERROR(IF($X$10=1,$Y$10,)),"",IF($X$10=1,$Y$10,))</f>
        <v>500</v>
      </c>
    </row>
    <row r="3750" spans="1:21" x14ac:dyDescent="0.25">
      <c r="A3750" s="75">
        <f t="shared" si="692"/>
        <v>3746</v>
      </c>
      <c r="B3750" s="56" t="s">
        <v>2532</v>
      </c>
      <c r="E3750" s="56">
        <f t="shared" si="693"/>
        <v>3746</v>
      </c>
      <c r="F3750" s="76">
        <f t="shared" si="688"/>
        <v>141</v>
      </c>
      <c r="G3750" s="56" t="str">
        <f t="shared" si="694"/>
        <v/>
      </c>
      <c r="H3750" s="56">
        <f t="shared" si="695"/>
        <v>3746</v>
      </c>
      <c r="I3750" s="56">
        <f>IF(G3750="",0,IF(COUNTIF($G$5:G3750,G3750)=1,0,COUNTIF($G$5:G3750,G3750) )   )</f>
        <v>0</v>
      </c>
      <c r="J3750" s="56" t="str">
        <f t="shared" si="696"/>
        <v/>
      </c>
      <c r="K3750" s="56" t="str">
        <f t="shared" si="687"/>
        <v/>
      </c>
      <c r="L3750" s="56" t="str">
        <f t="shared" si="689"/>
        <v/>
      </c>
      <c r="M3750" s="56" t="str">
        <f t="shared" si="690"/>
        <v/>
      </c>
      <c r="N3750" s="56" t="str">
        <f t="shared" si="691"/>
        <v/>
      </c>
      <c r="O3750" s="56" t="str">
        <f t="shared" si="697"/>
        <v/>
      </c>
      <c r="P3750" s="56">
        <f>IF(ISERROR(IF($X$5=1,$Y$5,)),"",IF($X$5=1,$Y$5,))</f>
        <v>0</v>
      </c>
      <c r="Q3750" s="56">
        <f>IF(ISERROR(IF($X$6=1,$Y$6,)),"",IF($X$6=1,$Y$6,))</f>
        <v>10000</v>
      </c>
      <c r="R3750" s="56">
        <f>IF(ISERROR(IF($X$7=1,$Y$7,)),"",IF($X$7=1,$Y$7,))</f>
        <v>0</v>
      </c>
      <c r="S3750" s="56">
        <f>IF(ISERROR(IF($X$8=1,$Y$8,)),"",IF($X$8=1,$Y$8,))</f>
        <v>1000</v>
      </c>
      <c r="T3750" s="56">
        <f>IF(ISERROR(IF($X$9=1,$Y$9,)),"",IF($X$9=1,$Y$9,))</f>
        <v>500</v>
      </c>
      <c r="U3750" s="56">
        <f>IF(ISERROR(IF($X$10=1,$Y$10,)),"",IF($X$10=1,$Y$10,))</f>
        <v>500</v>
      </c>
    </row>
    <row r="3751" spans="1:21" x14ac:dyDescent="0.25">
      <c r="A3751" s="75">
        <f t="shared" si="692"/>
        <v>3747</v>
      </c>
      <c r="B3751" s="56" t="s">
        <v>2517</v>
      </c>
      <c r="E3751" s="56">
        <f t="shared" si="693"/>
        <v>3747</v>
      </c>
      <c r="F3751" s="76">
        <f t="shared" si="688"/>
        <v>141</v>
      </c>
      <c r="G3751" s="56" t="str">
        <f t="shared" si="694"/>
        <v/>
      </c>
      <c r="H3751" s="56">
        <f t="shared" si="695"/>
        <v>3747</v>
      </c>
      <c r="I3751" s="56">
        <f>IF(G3751="",0,IF(COUNTIF($G$5:G3751,G3751)=1,0,COUNTIF($G$5:G3751,G3751) )   )</f>
        <v>0</v>
      </c>
      <c r="J3751" s="56" t="str">
        <f t="shared" si="696"/>
        <v/>
      </c>
      <c r="K3751" s="56" t="str">
        <f t="shared" si="687"/>
        <v/>
      </c>
      <c r="L3751" s="56" t="str">
        <f t="shared" si="689"/>
        <v/>
      </c>
      <c r="M3751" s="56" t="str">
        <f t="shared" si="690"/>
        <v/>
      </c>
      <c r="N3751" s="56" t="str">
        <f t="shared" si="691"/>
        <v/>
      </c>
      <c r="O3751" s="56" t="str">
        <f t="shared" si="697"/>
        <v/>
      </c>
      <c r="P3751" s="56">
        <f>IF(ISERROR(IF($X$5=1,$Y$5,)),"",IF($X$5=1,$Y$5,))</f>
        <v>0</v>
      </c>
      <c r="Q3751" s="56">
        <f>IF(ISERROR(IF($X$6=1,$Y$6,)),"",IF($X$6=1,$Y$6,))</f>
        <v>10000</v>
      </c>
      <c r="R3751" s="56">
        <f>IF(ISERROR(IF($X$7=1,$Y$7,)),"",IF($X$7=1,$Y$7,))</f>
        <v>0</v>
      </c>
      <c r="S3751" s="56">
        <f>IF(ISERROR(IF($X$8=1,$Y$8,)),"",IF($X$8=1,$Y$8,))</f>
        <v>1000</v>
      </c>
      <c r="T3751" s="56">
        <f>IF(ISERROR(IF($X$9=1,$Y$9,)),"",IF($X$9=1,$Y$9,))</f>
        <v>500</v>
      </c>
      <c r="U3751" s="56">
        <f>IF(ISERROR(IF($X$10=1,$Y$10,)),"",IF($X$10=1,$Y$10,))</f>
        <v>500</v>
      </c>
    </row>
    <row r="3752" spans="1:21" x14ac:dyDescent="0.25">
      <c r="A3752" s="75">
        <f t="shared" si="692"/>
        <v>3748</v>
      </c>
      <c r="B3752" s="56" t="s">
        <v>2518</v>
      </c>
      <c r="E3752" s="56">
        <f t="shared" si="693"/>
        <v>3748</v>
      </c>
      <c r="F3752" s="76">
        <f t="shared" si="688"/>
        <v>141</v>
      </c>
      <c r="G3752" s="56" t="str">
        <f t="shared" si="694"/>
        <v/>
      </c>
      <c r="H3752" s="56">
        <f t="shared" si="695"/>
        <v>3748</v>
      </c>
      <c r="I3752" s="56">
        <f>IF(G3752="",0,IF(COUNTIF($G$5:G3752,G3752)=1,0,COUNTIF($G$5:G3752,G3752) )   )</f>
        <v>0</v>
      </c>
      <c r="J3752" s="56" t="str">
        <f t="shared" si="696"/>
        <v/>
      </c>
      <c r="K3752" s="56" t="str">
        <f t="shared" si="687"/>
        <v/>
      </c>
      <c r="L3752" s="56" t="str">
        <f t="shared" si="689"/>
        <v/>
      </c>
      <c r="M3752" s="56" t="str">
        <f t="shared" si="690"/>
        <v/>
      </c>
      <c r="N3752" s="56" t="str">
        <f t="shared" si="691"/>
        <v/>
      </c>
      <c r="O3752" s="56" t="str">
        <f t="shared" si="697"/>
        <v/>
      </c>
      <c r="P3752" s="56">
        <f>IF(ISERROR(IF($X$5=1,$Y$5,)),"",IF($X$5=1,$Y$5,))</f>
        <v>0</v>
      </c>
      <c r="Q3752" s="56">
        <f>IF(ISERROR(IF($X$6=1,$Y$6,)),"",IF($X$6=1,$Y$6,))</f>
        <v>10000</v>
      </c>
      <c r="R3752" s="56">
        <f>IF(ISERROR(IF($X$7=1,$Y$7,)),"",IF($X$7=1,$Y$7,))</f>
        <v>0</v>
      </c>
      <c r="S3752" s="56">
        <f>IF(ISERROR(IF($X$8=1,$Y$8,)),"",IF($X$8=1,$Y$8,))</f>
        <v>1000</v>
      </c>
      <c r="T3752" s="56">
        <f>IF(ISERROR(IF($X$9=1,$Y$9,)),"",IF($X$9=1,$Y$9,))</f>
        <v>500</v>
      </c>
      <c r="U3752" s="56">
        <f>IF(ISERROR(IF($X$10=1,$Y$10,)),"",IF($X$10=1,$Y$10,))</f>
        <v>500</v>
      </c>
    </row>
    <row r="3753" spans="1:21" x14ac:dyDescent="0.25">
      <c r="A3753" s="75">
        <f t="shared" si="692"/>
        <v>3749</v>
      </c>
      <c r="C3753" s="56" t="s">
        <v>3651</v>
      </c>
      <c r="E3753" s="56">
        <f t="shared" si="693"/>
        <v>3749</v>
      </c>
      <c r="F3753" s="76">
        <f t="shared" si="688"/>
        <v>142</v>
      </c>
      <c r="G3753" s="56" t="str">
        <f t="shared" si="694"/>
        <v>node8_aerospaceTech</v>
      </c>
      <c r="H3753" s="56">
        <f t="shared" si="695"/>
        <v>3749</v>
      </c>
      <c r="I3753" s="56">
        <f>IF(G3753="",0,IF(COUNTIF($G$5:G3753,G3753)=1,0,COUNTIF($G$5:G3753,G3753) )   )</f>
        <v>0</v>
      </c>
      <c r="J3753" s="56" t="str">
        <f t="shared" si="696"/>
        <v/>
      </c>
      <c r="K3753" s="56" t="str">
        <f t="shared" si="687"/>
        <v/>
      </c>
      <c r="L3753" s="56" t="str">
        <f t="shared" si="689"/>
        <v/>
      </c>
      <c r="M3753" s="56" t="str">
        <f t="shared" si="690"/>
        <v/>
      </c>
      <c r="N3753" s="56" t="str">
        <f t="shared" si="691"/>
        <v/>
      </c>
      <c r="O3753" s="56" t="str">
        <f t="shared" si="697"/>
        <v/>
      </c>
      <c r="P3753" s="56">
        <f>IF(ISERROR(IF($X$5=1,$Y$5,)),"",IF($X$5=1,$Y$5,))</f>
        <v>0</v>
      </c>
      <c r="Q3753" s="56">
        <f>IF(ISERROR(IF($X$6=1,$Y$6,)),"",IF($X$6=1,$Y$6,))</f>
        <v>10000</v>
      </c>
      <c r="R3753" s="56">
        <f>IF(ISERROR(IF($X$7=1,$Y$7,)),"",IF($X$7=1,$Y$7,))</f>
        <v>0</v>
      </c>
      <c r="S3753" s="56">
        <f>IF(ISERROR(IF($X$8=1,$Y$8,)),"",IF($X$8=1,$Y$8,))</f>
        <v>1000</v>
      </c>
      <c r="T3753" s="56">
        <f>IF(ISERROR(IF($X$9=1,$Y$9,)),"",IF($X$9=1,$Y$9,))</f>
        <v>500</v>
      </c>
      <c r="U3753" s="56">
        <f>IF(ISERROR(IF($X$10=1,$Y$10,)),"",IF($X$10=1,$Y$10,))</f>
        <v>500</v>
      </c>
    </row>
    <row r="3754" spans="1:21" x14ac:dyDescent="0.25">
      <c r="A3754" s="75">
        <f t="shared" si="692"/>
        <v>3750</v>
      </c>
      <c r="C3754" s="56" t="s">
        <v>3652</v>
      </c>
      <c r="E3754" s="56">
        <f t="shared" si="693"/>
        <v>3750</v>
      </c>
      <c r="F3754" s="76">
        <f t="shared" si="688"/>
        <v>142</v>
      </c>
      <c r="G3754" s="56" t="str">
        <f t="shared" si="694"/>
        <v/>
      </c>
      <c r="H3754" s="56">
        <f t="shared" si="695"/>
        <v>3750</v>
      </c>
      <c r="I3754" s="56">
        <f>IF(G3754="",0,IF(COUNTIF($G$5:G3754,G3754)=1,0,COUNTIF($G$5:G3754,G3754) )   )</f>
        <v>0</v>
      </c>
      <c r="J3754" s="56" t="str">
        <f t="shared" si="696"/>
        <v/>
      </c>
      <c r="K3754" s="56" t="str">
        <f t="shared" si="687"/>
        <v/>
      </c>
      <c r="L3754" s="56" t="str">
        <f t="shared" si="689"/>
        <v/>
      </c>
      <c r="M3754" s="56" t="str">
        <f t="shared" si="690"/>
        <v/>
      </c>
      <c r="N3754" s="56" t="str">
        <f t="shared" si="691"/>
        <v/>
      </c>
      <c r="O3754" s="56" t="str">
        <f t="shared" si="697"/>
        <v/>
      </c>
      <c r="P3754" s="56">
        <f>IF(ISERROR(IF($X$5=1,$Y$5,)),"",IF($X$5=1,$Y$5,))</f>
        <v>0</v>
      </c>
      <c r="Q3754" s="56">
        <f>IF(ISERROR(IF($X$6=1,$Y$6,)),"",IF($X$6=1,$Y$6,))</f>
        <v>10000</v>
      </c>
      <c r="R3754" s="56">
        <f>IF(ISERROR(IF($X$7=1,$Y$7,)),"",IF($X$7=1,$Y$7,))</f>
        <v>0</v>
      </c>
      <c r="S3754" s="56">
        <f>IF(ISERROR(IF($X$8=1,$Y$8,)),"",IF($X$8=1,$Y$8,))</f>
        <v>1000</v>
      </c>
      <c r="T3754" s="56">
        <f>IF(ISERROR(IF($X$9=1,$Y$9,)),"",IF($X$9=1,$Y$9,))</f>
        <v>500</v>
      </c>
      <c r="U3754" s="56">
        <f>IF(ISERROR(IF($X$10=1,$Y$10,)),"",IF($X$10=1,$Y$10,))</f>
        <v>500</v>
      </c>
    </row>
    <row r="3755" spans="1:21" x14ac:dyDescent="0.25">
      <c r="A3755" s="75">
        <f t="shared" si="692"/>
        <v>3751</v>
      </c>
      <c r="C3755" s="56" t="s">
        <v>3653</v>
      </c>
      <c r="E3755" s="56">
        <f t="shared" si="693"/>
        <v>3751</v>
      </c>
      <c r="F3755" s="76">
        <f t="shared" si="688"/>
        <v>142</v>
      </c>
      <c r="G3755" s="56" t="str">
        <f t="shared" si="694"/>
        <v/>
      </c>
      <c r="H3755" s="56">
        <f t="shared" si="695"/>
        <v>3751</v>
      </c>
      <c r="I3755" s="56">
        <f>IF(G3755="",0,IF(COUNTIF($G$5:G3755,G3755)=1,0,COUNTIF($G$5:G3755,G3755) )   )</f>
        <v>0</v>
      </c>
      <c r="J3755" s="56" t="str">
        <f t="shared" si="696"/>
        <v/>
      </c>
      <c r="K3755" s="56" t="str">
        <f t="shared" si="687"/>
        <v/>
      </c>
      <c r="L3755" s="56" t="str">
        <f t="shared" si="689"/>
        <v/>
      </c>
      <c r="M3755" s="56" t="str">
        <f t="shared" si="690"/>
        <v/>
      </c>
      <c r="N3755" s="56" t="str">
        <f t="shared" si="691"/>
        <v/>
      </c>
      <c r="O3755" s="56" t="str">
        <f t="shared" si="697"/>
        <v/>
      </c>
      <c r="P3755" s="56">
        <f>IF(ISERROR(IF($X$5=1,$Y$5,)),"",IF($X$5=1,$Y$5,))</f>
        <v>0</v>
      </c>
      <c r="Q3755" s="56">
        <f>IF(ISERROR(IF($X$6=1,$Y$6,)),"",IF($X$6=1,$Y$6,))</f>
        <v>10000</v>
      </c>
      <c r="R3755" s="56">
        <f>IF(ISERROR(IF($X$7=1,$Y$7,)),"",IF($X$7=1,$Y$7,))</f>
        <v>0</v>
      </c>
      <c r="S3755" s="56">
        <f>IF(ISERROR(IF($X$8=1,$Y$8,)),"",IF($X$8=1,$Y$8,))</f>
        <v>1000</v>
      </c>
      <c r="T3755" s="56">
        <f>IF(ISERROR(IF($X$9=1,$Y$9,)),"",IF($X$9=1,$Y$9,))</f>
        <v>500</v>
      </c>
      <c r="U3755" s="56">
        <f>IF(ISERROR(IF($X$10=1,$Y$10,)),"",IF($X$10=1,$Y$10,))</f>
        <v>500</v>
      </c>
    </row>
    <row r="3756" spans="1:21" x14ac:dyDescent="0.25">
      <c r="A3756" s="75">
        <f t="shared" si="692"/>
        <v>3752</v>
      </c>
      <c r="C3756" s="56" t="s">
        <v>3275</v>
      </c>
      <c r="E3756" s="56">
        <f t="shared" si="693"/>
        <v>3752</v>
      </c>
      <c r="F3756" s="76">
        <f t="shared" si="688"/>
        <v>142</v>
      </c>
      <c r="G3756" s="56" t="str">
        <f t="shared" si="694"/>
        <v/>
      </c>
      <c r="H3756" s="56">
        <f t="shared" si="695"/>
        <v>3752</v>
      </c>
      <c r="I3756" s="56">
        <f>IF(G3756="",0,IF(COUNTIF($G$5:G3756,G3756)=1,0,COUNTIF($G$5:G3756,G3756) )   )</f>
        <v>0</v>
      </c>
      <c r="J3756" s="56" t="str">
        <f t="shared" si="696"/>
        <v/>
      </c>
      <c r="K3756" s="56" t="str">
        <f t="shared" si="687"/>
        <v/>
      </c>
      <c r="L3756" s="56" t="str">
        <f t="shared" si="689"/>
        <v/>
      </c>
      <c r="M3756" s="56" t="str">
        <f t="shared" si="690"/>
        <v/>
      </c>
      <c r="N3756" s="56" t="str">
        <f t="shared" si="691"/>
        <v/>
      </c>
      <c r="O3756" s="56" t="str">
        <f t="shared" si="697"/>
        <v/>
      </c>
      <c r="P3756" s="56">
        <f>IF(ISERROR(IF($X$5=1,$Y$5,)),"",IF($X$5=1,$Y$5,))</f>
        <v>0</v>
      </c>
      <c r="Q3756" s="56">
        <f>IF(ISERROR(IF($X$6=1,$Y$6,)),"",IF($X$6=1,$Y$6,))</f>
        <v>10000</v>
      </c>
      <c r="R3756" s="56">
        <f>IF(ISERROR(IF($X$7=1,$Y$7,)),"",IF($X$7=1,$Y$7,))</f>
        <v>0</v>
      </c>
      <c r="S3756" s="56">
        <f>IF(ISERROR(IF($X$8=1,$Y$8,)),"",IF($X$8=1,$Y$8,))</f>
        <v>1000</v>
      </c>
      <c r="T3756" s="56">
        <f>IF(ISERROR(IF($X$9=1,$Y$9,)),"",IF($X$9=1,$Y$9,))</f>
        <v>500</v>
      </c>
      <c r="U3756" s="56">
        <f>IF(ISERROR(IF($X$10=1,$Y$10,)),"",IF($X$10=1,$Y$10,))</f>
        <v>500</v>
      </c>
    </row>
    <row r="3757" spans="1:21" x14ac:dyDescent="0.25">
      <c r="A3757" s="75">
        <f t="shared" si="692"/>
        <v>3753</v>
      </c>
      <c r="C3757" s="56" t="s">
        <v>3369</v>
      </c>
      <c r="E3757" s="56">
        <f t="shared" si="693"/>
        <v>3753</v>
      </c>
      <c r="F3757" s="76">
        <f t="shared" si="688"/>
        <v>142</v>
      </c>
      <c r="G3757" s="56" t="str">
        <f t="shared" si="694"/>
        <v/>
      </c>
      <c r="H3757" s="56">
        <f t="shared" si="695"/>
        <v>3753</v>
      </c>
      <c r="I3757" s="56">
        <f>IF(G3757="",0,IF(COUNTIF($G$5:G3757,G3757)=1,0,COUNTIF($G$5:G3757,G3757) )   )</f>
        <v>0</v>
      </c>
      <c r="J3757" s="56" t="str">
        <f t="shared" si="696"/>
        <v/>
      </c>
      <c r="K3757" s="56" t="str">
        <f t="shared" si="687"/>
        <v/>
      </c>
      <c r="L3757" s="56" t="str">
        <f t="shared" si="689"/>
        <v/>
      </c>
      <c r="M3757" s="56" t="str">
        <f t="shared" si="690"/>
        <v/>
      </c>
      <c r="N3757" s="56" t="str">
        <f t="shared" si="691"/>
        <v/>
      </c>
      <c r="O3757" s="56" t="str">
        <f t="shared" si="697"/>
        <v/>
      </c>
      <c r="P3757" s="56">
        <f>IF(ISERROR(IF($X$5=1,$Y$5,)),"",IF($X$5=1,$Y$5,))</f>
        <v>0</v>
      </c>
      <c r="Q3757" s="56">
        <f>IF(ISERROR(IF($X$6=1,$Y$6,)),"",IF($X$6=1,$Y$6,))</f>
        <v>10000</v>
      </c>
      <c r="R3757" s="56">
        <f>IF(ISERROR(IF($X$7=1,$Y$7,)),"",IF($X$7=1,$Y$7,))</f>
        <v>0</v>
      </c>
      <c r="S3757" s="56">
        <f>IF(ISERROR(IF($X$8=1,$Y$8,)),"",IF($X$8=1,$Y$8,))</f>
        <v>1000</v>
      </c>
      <c r="T3757" s="56">
        <f>IF(ISERROR(IF($X$9=1,$Y$9,)),"",IF($X$9=1,$Y$9,))</f>
        <v>500</v>
      </c>
      <c r="U3757" s="56">
        <f>IF(ISERROR(IF($X$10=1,$Y$10,)),"",IF($X$10=1,$Y$10,))</f>
        <v>500</v>
      </c>
    </row>
    <row r="3758" spans="1:21" x14ac:dyDescent="0.25">
      <c r="A3758" s="75">
        <f t="shared" si="692"/>
        <v>3754</v>
      </c>
      <c r="C3758" s="56" t="s">
        <v>6357</v>
      </c>
      <c r="E3758" s="56">
        <f t="shared" si="693"/>
        <v>3754</v>
      </c>
      <c r="F3758" s="76">
        <f t="shared" si="688"/>
        <v>142</v>
      </c>
      <c r="G3758" s="56" t="str">
        <f t="shared" si="694"/>
        <v/>
      </c>
      <c r="H3758" s="56">
        <f t="shared" si="695"/>
        <v>3754</v>
      </c>
      <c r="I3758" s="56">
        <f>IF(G3758="",0,IF(COUNTIF($G$5:G3758,G3758)=1,0,COUNTIF($G$5:G3758,G3758) )   )</f>
        <v>0</v>
      </c>
      <c r="J3758" s="56" t="str">
        <f t="shared" si="696"/>
        <v/>
      </c>
      <c r="K3758" s="56" t="str">
        <f t="shared" si="687"/>
        <v/>
      </c>
      <c r="L3758" s="56" t="str">
        <f t="shared" si="689"/>
        <v/>
      </c>
      <c r="M3758" s="56" t="str">
        <f t="shared" si="690"/>
        <v/>
      </c>
      <c r="N3758" s="56" t="str">
        <f t="shared" si="691"/>
        <v/>
      </c>
      <c r="O3758" s="56" t="str">
        <f t="shared" si="697"/>
        <v/>
      </c>
      <c r="P3758" s="56">
        <f>IF(ISERROR(IF($X$5=1,$Y$5,)),"",IF($X$5=1,$Y$5,))</f>
        <v>0</v>
      </c>
      <c r="Q3758" s="56">
        <f>IF(ISERROR(IF($X$6=1,$Y$6,)),"",IF($X$6=1,$Y$6,))</f>
        <v>10000</v>
      </c>
      <c r="R3758" s="56">
        <f>IF(ISERROR(IF($X$7=1,$Y$7,)),"",IF($X$7=1,$Y$7,))</f>
        <v>0</v>
      </c>
      <c r="S3758" s="56">
        <f>IF(ISERROR(IF($X$8=1,$Y$8,)),"",IF($X$8=1,$Y$8,))</f>
        <v>1000</v>
      </c>
      <c r="T3758" s="56">
        <f>IF(ISERROR(IF($X$9=1,$Y$9,)),"",IF($X$9=1,$Y$9,))</f>
        <v>500</v>
      </c>
      <c r="U3758" s="56">
        <f>IF(ISERROR(IF($X$10=1,$Y$10,)),"",IF($X$10=1,$Y$10,))</f>
        <v>500</v>
      </c>
    </row>
    <row r="3759" spans="1:21" x14ac:dyDescent="0.25">
      <c r="A3759" s="75">
        <f t="shared" si="692"/>
        <v>3755</v>
      </c>
      <c r="C3759" s="56" t="s">
        <v>3655</v>
      </c>
      <c r="E3759" s="56">
        <f t="shared" si="693"/>
        <v>3755</v>
      </c>
      <c r="F3759" s="76">
        <f t="shared" si="688"/>
        <v>142</v>
      </c>
      <c r="G3759" s="56" t="str">
        <f t="shared" si="694"/>
        <v/>
      </c>
      <c r="H3759" s="56">
        <f t="shared" si="695"/>
        <v>3755</v>
      </c>
      <c r="I3759" s="56">
        <f>IF(G3759="",0,IF(COUNTIF($G$5:G3759,G3759)=1,0,COUNTIF($G$5:G3759,G3759) )   )</f>
        <v>0</v>
      </c>
      <c r="J3759" s="56" t="str">
        <f t="shared" si="696"/>
        <v/>
      </c>
      <c r="K3759" s="56" t="str">
        <f t="shared" si="687"/>
        <v/>
      </c>
      <c r="L3759" s="56" t="str">
        <f t="shared" si="689"/>
        <v/>
      </c>
      <c r="M3759" s="56" t="str">
        <f t="shared" si="690"/>
        <v/>
      </c>
      <c r="N3759" s="56" t="str">
        <f t="shared" si="691"/>
        <v/>
      </c>
      <c r="O3759" s="56" t="str">
        <f t="shared" si="697"/>
        <v/>
      </c>
      <c r="P3759" s="56">
        <f>IF(ISERROR(IF($X$5=1,$Y$5,)),"",IF($X$5=1,$Y$5,))</f>
        <v>0</v>
      </c>
      <c r="Q3759" s="56">
        <f>IF(ISERROR(IF($X$6=1,$Y$6,)),"",IF($X$6=1,$Y$6,))</f>
        <v>10000</v>
      </c>
      <c r="R3759" s="56">
        <f>IF(ISERROR(IF($X$7=1,$Y$7,)),"",IF($X$7=1,$Y$7,))</f>
        <v>0</v>
      </c>
      <c r="S3759" s="56">
        <f>IF(ISERROR(IF($X$8=1,$Y$8,)),"",IF($X$8=1,$Y$8,))</f>
        <v>1000</v>
      </c>
      <c r="T3759" s="56">
        <f>IF(ISERROR(IF($X$9=1,$Y$9,)),"",IF($X$9=1,$Y$9,))</f>
        <v>500</v>
      </c>
      <c r="U3759" s="56">
        <f>IF(ISERROR(IF($X$10=1,$Y$10,)),"",IF($X$10=1,$Y$10,))</f>
        <v>500</v>
      </c>
    </row>
    <row r="3760" spans="1:21" x14ac:dyDescent="0.25">
      <c r="A3760" s="75">
        <f t="shared" si="692"/>
        <v>3756</v>
      </c>
      <c r="C3760" s="56" t="s">
        <v>2526</v>
      </c>
      <c r="E3760" s="56">
        <f t="shared" si="693"/>
        <v>3756</v>
      </c>
      <c r="F3760" s="76">
        <f t="shared" si="688"/>
        <v>142</v>
      </c>
      <c r="G3760" s="56" t="str">
        <f t="shared" si="694"/>
        <v/>
      </c>
      <c r="H3760" s="56">
        <f t="shared" si="695"/>
        <v>3756</v>
      </c>
      <c r="I3760" s="56">
        <f>IF(G3760="",0,IF(COUNTIF($G$5:G3760,G3760)=1,0,COUNTIF($G$5:G3760,G3760) )   )</f>
        <v>0</v>
      </c>
      <c r="J3760" s="56" t="str">
        <f t="shared" si="696"/>
        <v/>
      </c>
      <c r="K3760" s="56" t="str">
        <f t="shared" si="687"/>
        <v/>
      </c>
      <c r="L3760" s="56" t="str">
        <f t="shared" si="689"/>
        <v/>
      </c>
      <c r="M3760" s="56" t="str">
        <f t="shared" si="690"/>
        <v/>
      </c>
      <c r="N3760" s="56" t="str">
        <f t="shared" si="691"/>
        <v/>
      </c>
      <c r="O3760" s="56" t="str">
        <f t="shared" si="697"/>
        <v/>
      </c>
      <c r="P3760" s="56">
        <f>IF(ISERROR(IF($X$5=1,$Y$5,)),"",IF($X$5=1,$Y$5,))</f>
        <v>0</v>
      </c>
      <c r="Q3760" s="56">
        <f>IF(ISERROR(IF($X$6=1,$Y$6,)),"",IF($X$6=1,$Y$6,))</f>
        <v>10000</v>
      </c>
      <c r="R3760" s="56">
        <f>IF(ISERROR(IF($X$7=1,$Y$7,)),"",IF($X$7=1,$Y$7,))</f>
        <v>0</v>
      </c>
      <c r="S3760" s="56">
        <f>IF(ISERROR(IF($X$8=1,$Y$8,)),"",IF($X$8=1,$Y$8,))</f>
        <v>1000</v>
      </c>
      <c r="T3760" s="56">
        <f>IF(ISERROR(IF($X$9=1,$Y$9,)),"",IF($X$9=1,$Y$9,))</f>
        <v>500</v>
      </c>
      <c r="U3760" s="56">
        <f>IF(ISERROR(IF($X$10=1,$Y$10,)),"",IF($X$10=1,$Y$10,))</f>
        <v>500</v>
      </c>
    </row>
    <row r="3761" spans="1:21" x14ac:dyDescent="0.25">
      <c r="A3761" s="75">
        <f t="shared" si="692"/>
        <v>3757</v>
      </c>
      <c r="C3761" s="56" t="s">
        <v>2527</v>
      </c>
      <c r="E3761" s="56">
        <f t="shared" si="693"/>
        <v>3757</v>
      </c>
      <c r="F3761" s="76">
        <f t="shared" si="688"/>
        <v>142</v>
      </c>
      <c r="G3761" s="56" t="str">
        <f t="shared" si="694"/>
        <v/>
      </c>
      <c r="H3761" s="56">
        <f t="shared" si="695"/>
        <v>3757</v>
      </c>
      <c r="I3761" s="56">
        <f>IF(G3761="",0,IF(COUNTIF($G$5:G3761,G3761)=1,0,COUNTIF($G$5:G3761,G3761) )   )</f>
        <v>0</v>
      </c>
      <c r="J3761" s="56" t="str">
        <f t="shared" si="696"/>
        <v/>
      </c>
      <c r="K3761" s="56" t="str">
        <f t="shared" si="687"/>
        <v/>
      </c>
      <c r="L3761" s="56" t="str">
        <f t="shared" si="689"/>
        <v/>
      </c>
      <c r="M3761" s="56" t="str">
        <f t="shared" si="690"/>
        <v/>
      </c>
      <c r="N3761" s="56" t="str">
        <f t="shared" si="691"/>
        <v/>
      </c>
      <c r="O3761" s="56" t="str">
        <f t="shared" si="697"/>
        <v/>
      </c>
      <c r="P3761" s="56">
        <f>IF(ISERROR(IF($X$5=1,$Y$5,)),"",IF($X$5=1,$Y$5,))</f>
        <v>0</v>
      </c>
      <c r="Q3761" s="56">
        <f>IF(ISERROR(IF($X$6=1,$Y$6,)),"",IF($X$6=1,$Y$6,))</f>
        <v>10000</v>
      </c>
      <c r="R3761" s="56">
        <f>IF(ISERROR(IF($X$7=1,$Y$7,)),"",IF($X$7=1,$Y$7,))</f>
        <v>0</v>
      </c>
      <c r="S3761" s="56">
        <f>IF(ISERROR(IF($X$8=1,$Y$8,)),"",IF($X$8=1,$Y$8,))</f>
        <v>1000</v>
      </c>
      <c r="T3761" s="56">
        <f>IF(ISERROR(IF($X$9=1,$Y$9,)),"",IF($X$9=1,$Y$9,))</f>
        <v>500</v>
      </c>
      <c r="U3761" s="56">
        <f>IF(ISERROR(IF($X$10=1,$Y$10,)),"",IF($X$10=1,$Y$10,))</f>
        <v>500</v>
      </c>
    </row>
    <row r="3762" spans="1:21" x14ac:dyDescent="0.25">
      <c r="A3762" s="75">
        <f t="shared" si="692"/>
        <v>3758</v>
      </c>
      <c r="C3762" s="56" t="s">
        <v>3372</v>
      </c>
      <c r="E3762" s="56">
        <f t="shared" si="693"/>
        <v>3758</v>
      </c>
      <c r="F3762" s="76">
        <f t="shared" si="688"/>
        <v>142</v>
      </c>
      <c r="G3762" s="56" t="str">
        <f t="shared" si="694"/>
        <v/>
      </c>
      <c r="H3762" s="56">
        <f t="shared" si="695"/>
        <v>3758</v>
      </c>
      <c r="I3762" s="56">
        <f>IF(G3762="",0,IF(COUNTIF($G$5:G3762,G3762)=1,0,COUNTIF($G$5:G3762,G3762) )   )</f>
        <v>0</v>
      </c>
      <c r="J3762" s="56" t="str">
        <f t="shared" si="696"/>
        <v/>
      </c>
      <c r="K3762" s="56" t="str">
        <f t="shared" si="687"/>
        <v/>
      </c>
      <c r="L3762" s="56" t="str">
        <f t="shared" si="689"/>
        <v/>
      </c>
      <c r="M3762" s="56" t="str">
        <f t="shared" si="690"/>
        <v/>
      </c>
      <c r="N3762" s="56" t="str">
        <f t="shared" si="691"/>
        <v/>
      </c>
      <c r="O3762" s="56" t="str">
        <f t="shared" si="697"/>
        <v/>
      </c>
      <c r="P3762" s="56">
        <f>IF(ISERROR(IF($X$5=1,$Y$5,)),"",IF($X$5=1,$Y$5,))</f>
        <v>0</v>
      </c>
      <c r="Q3762" s="56">
        <f>IF(ISERROR(IF($X$6=1,$Y$6,)),"",IF($X$6=1,$Y$6,))</f>
        <v>10000</v>
      </c>
      <c r="R3762" s="56">
        <f>IF(ISERROR(IF($X$7=1,$Y$7,)),"",IF($X$7=1,$Y$7,))</f>
        <v>0</v>
      </c>
      <c r="S3762" s="56">
        <f>IF(ISERROR(IF($X$8=1,$Y$8,)),"",IF($X$8=1,$Y$8,))</f>
        <v>1000</v>
      </c>
      <c r="T3762" s="56">
        <f>IF(ISERROR(IF($X$9=1,$Y$9,)),"",IF($X$9=1,$Y$9,))</f>
        <v>500</v>
      </c>
      <c r="U3762" s="56">
        <f>IF(ISERROR(IF($X$10=1,$Y$10,)),"",IF($X$10=1,$Y$10,))</f>
        <v>500</v>
      </c>
    </row>
    <row r="3763" spans="1:21" x14ac:dyDescent="0.25">
      <c r="A3763" s="75">
        <f t="shared" si="692"/>
        <v>3759</v>
      </c>
      <c r="C3763" s="56" t="s">
        <v>2529</v>
      </c>
      <c r="E3763" s="56">
        <f t="shared" si="693"/>
        <v>3759</v>
      </c>
      <c r="F3763" s="76">
        <f t="shared" si="688"/>
        <v>142</v>
      </c>
      <c r="G3763" s="56" t="str">
        <f t="shared" si="694"/>
        <v/>
      </c>
      <c r="H3763" s="56">
        <f t="shared" si="695"/>
        <v>3759</v>
      </c>
      <c r="I3763" s="56">
        <f>IF(G3763="",0,IF(COUNTIF($G$5:G3763,G3763)=1,0,COUNTIF($G$5:G3763,G3763) )   )</f>
        <v>0</v>
      </c>
      <c r="J3763" s="56" t="str">
        <f t="shared" si="696"/>
        <v/>
      </c>
      <c r="K3763" s="56" t="str">
        <f t="shared" si="687"/>
        <v/>
      </c>
      <c r="L3763" s="56" t="str">
        <f t="shared" si="689"/>
        <v/>
      </c>
      <c r="M3763" s="56" t="str">
        <f t="shared" si="690"/>
        <v/>
      </c>
      <c r="N3763" s="56" t="str">
        <f t="shared" si="691"/>
        <v/>
      </c>
      <c r="O3763" s="56" t="str">
        <f t="shared" si="697"/>
        <v/>
      </c>
      <c r="P3763" s="56">
        <f>IF(ISERROR(IF($X$5=1,$Y$5,)),"",IF($X$5=1,$Y$5,))</f>
        <v>0</v>
      </c>
      <c r="Q3763" s="56">
        <f>IF(ISERROR(IF($X$6=1,$Y$6,)),"",IF($X$6=1,$Y$6,))</f>
        <v>10000</v>
      </c>
      <c r="R3763" s="56">
        <f>IF(ISERROR(IF($X$7=1,$Y$7,)),"",IF($X$7=1,$Y$7,))</f>
        <v>0</v>
      </c>
      <c r="S3763" s="56">
        <f>IF(ISERROR(IF($X$8=1,$Y$8,)),"",IF($X$8=1,$Y$8,))</f>
        <v>1000</v>
      </c>
      <c r="T3763" s="56">
        <f>IF(ISERROR(IF($X$9=1,$Y$9,)),"",IF($X$9=1,$Y$9,))</f>
        <v>500</v>
      </c>
      <c r="U3763" s="56">
        <f>IF(ISERROR(IF($X$10=1,$Y$10,)),"",IF($X$10=1,$Y$10,))</f>
        <v>500</v>
      </c>
    </row>
    <row r="3764" spans="1:21" x14ac:dyDescent="0.25">
      <c r="A3764" s="75">
        <f t="shared" si="692"/>
        <v>3760</v>
      </c>
      <c r="C3764" s="56" t="s">
        <v>2518</v>
      </c>
      <c r="E3764" s="56">
        <f t="shared" si="693"/>
        <v>3760</v>
      </c>
      <c r="F3764" s="76">
        <f t="shared" si="688"/>
        <v>142</v>
      </c>
      <c r="G3764" s="56" t="str">
        <f t="shared" si="694"/>
        <v/>
      </c>
      <c r="H3764" s="56">
        <f t="shared" si="695"/>
        <v>3760</v>
      </c>
      <c r="I3764" s="56">
        <f>IF(G3764="",0,IF(COUNTIF($G$5:G3764,G3764)=1,0,COUNTIF($G$5:G3764,G3764) )   )</f>
        <v>0</v>
      </c>
      <c r="J3764" s="56" t="str">
        <f t="shared" si="696"/>
        <v/>
      </c>
      <c r="K3764" s="56" t="str">
        <f t="shared" si="687"/>
        <v/>
      </c>
      <c r="L3764" s="56" t="str">
        <f t="shared" si="689"/>
        <v/>
      </c>
      <c r="M3764" s="56" t="str">
        <f t="shared" si="690"/>
        <v/>
      </c>
      <c r="N3764" s="56" t="str">
        <f t="shared" si="691"/>
        <v/>
      </c>
      <c r="O3764" s="56" t="str">
        <f t="shared" si="697"/>
        <v/>
      </c>
      <c r="P3764" s="56">
        <f>IF(ISERROR(IF($X$5=1,$Y$5,)),"",IF($X$5=1,$Y$5,))</f>
        <v>0</v>
      </c>
      <c r="Q3764" s="56">
        <f>IF(ISERROR(IF($X$6=1,$Y$6,)),"",IF($X$6=1,$Y$6,))</f>
        <v>10000</v>
      </c>
      <c r="R3764" s="56">
        <f>IF(ISERROR(IF($X$7=1,$Y$7,)),"",IF($X$7=1,$Y$7,))</f>
        <v>0</v>
      </c>
      <c r="S3764" s="56">
        <f>IF(ISERROR(IF($X$8=1,$Y$8,)),"",IF($X$8=1,$Y$8,))</f>
        <v>1000</v>
      </c>
      <c r="T3764" s="56">
        <f>IF(ISERROR(IF($X$9=1,$Y$9,)),"",IF($X$9=1,$Y$9,))</f>
        <v>500</v>
      </c>
      <c r="U3764" s="56">
        <f>IF(ISERROR(IF($X$10=1,$Y$10,)),"",IF($X$10=1,$Y$10,))</f>
        <v>500</v>
      </c>
    </row>
    <row r="3765" spans="1:21" x14ac:dyDescent="0.25">
      <c r="A3765" s="75">
        <f t="shared" si="692"/>
        <v>3761</v>
      </c>
      <c r="D3765" s="56" t="s">
        <v>5243</v>
      </c>
      <c r="E3765" s="56">
        <f t="shared" si="693"/>
        <v>3761</v>
      </c>
      <c r="F3765" s="76">
        <f t="shared" si="688"/>
        <v>142</v>
      </c>
      <c r="G3765" s="56" t="str">
        <f t="shared" si="694"/>
        <v>DeathStarBattery</v>
      </c>
      <c r="H3765" s="56">
        <f t="shared" si="695"/>
        <v>3761</v>
      </c>
      <c r="I3765" s="56">
        <f>IF(G3765="",0,IF(COUNTIF($G$5:G3765,G3765)=1,0,COUNTIF($G$5:G3765,G3765) )   )</f>
        <v>0</v>
      </c>
      <c r="J3765" s="56" t="str">
        <f t="shared" si="696"/>
        <v/>
      </c>
      <c r="K3765" s="56" t="str">
        <f t="shared" si="687"/>
        <v/>
      </c>
      <c r="L3765" s="56" t="str">
        <f t="shared" si="689"/>
        <v/>
      </c>
      <c r="M3765" s="56" t="str">
        <f t="shared" si="690"/>
        <v/>
      </c>
      <c r="N3765" s="56" t="str">
        <f t="shared" si="691"/>
        <v/>
      </c>
      <c r="O3765" s="56" t="str">
        <f t="shared" si="697"/>
        <v/>
      </c>
      <c r="P3765" s="56">
        <f>IF(ISERROR(IF($X$5=1,$Y$5,)),"",IF($X$5=1,$Y$5,))</f>
        <v>0</v>
      </c>
      <c r="Q3765" s="56">
        <f>IF(ISERROR(IF($X$6=1,$Y$6,)),"",IF($X$6=1,$Y$6,))</f>
        <v>10000</v>
      </c>
      <c r="R3765" s="56">
        <f>IF(ISERROR(IF($X$7=1,$Y$7,)),"",IF($X$7=1,$Y$7,))</f>
        <v>0</v>
      </c>
      <c r="S3765" s="56">
        <f>IF(ISERROR(IF($X$8=1,$Y$8,)),"",IF($X$8=1,$Y$8,))</f>
        <v>1000</v>
      </c>
      <c r="T3765" s="56">
        <f>IF(ISERROR(IF($X$9=1,$Y$9,)),"",IF($X$9=1,$Y$9,))</f>
        <v>500</v>
      </c>
      <c r="U3765" s="56">
        <f>IF(ISERROR(IF($X$10=1,$Y$10,)),"",IF($X$10=1,$Y$10,))</f>
        <v>500</v>
      </c>
    </row>
    <row r="3766" spans="1:21" x14ac:dyDescent="0.25">
      <c r="A3766" s="75">
        <f t="shared" si="692"/>
        <v>3762</v>
      </c>
      <c r="D3766" s="56" t="s">
        <v>4509</v>
      </c>
      <c r="E3766" s="56">
        <f t="shared" si="693"/>
        <v>3762</v>
      </c>
      <c r="F3766" s="76">
        <f t="shared" si="688"/>
        <v>142</v>
      </c>
      <c r="G3766" s="56" t="str">
        <f t="shared" si="694"/>
        <v>B9.Cockpit.S3</v>
      </c>
      <c r="H3766" s="56">
        <f t="shared" si="695"/>
        <v>3762</v>
      </c>
      <c r="I3766" s="56">
        <f>IF(G3766="",0,IF(COUNTIF($G$5:G3766,G3766)=1,0,COUNTIF($G$5:G3766,G3766) )   )</f>
        <v>0</v>
      </c>
      <c r="J3766" s="56" t="str">
        <f t="shared" si="696"/>
        <v/>
      </c>
      <c r="K3766" s="56" t="str">
        <f t="shared" si="687"/>
        <v/>
      </c>
      <c r="L3766" s="56" t="str">
        <f t="shared" si="689"/>
        <v/>
      </c>
      <c r="M3766" s="56" t="str">
        <f t="shared" si="690"/>
        <v/>
      </c>
      <c r="N3766" s="56" t="str">
        <f t="shared" si="691"/>
        <v/>
      </c>
      <c r="O3766" s="56" t="str">
        <f t="shared" si="697"/>
        <v/>
      </c>
      <c r="P3766" s="56">
        <f>IF(ISERROR(IF($X$5=1,$Y$5,)),"",IF($X$5=1,$Y$5,))</f>
        <v>0</v>
      </c>
      <c r="Q3766" s="56">
        <f>IF(ISERROR(IF($X$6=1,$Y$6,)),"",IF($X$6=1,$Y$6,))</f>
        <v>10000</v>
      </c>
      <c r="R3766" s="56">
        <f>IF(ISERROR(IF($X$7=1,$Y$7,)),"",IF($X$7=1,$Y$7,))</f>
        <v>0</v>
      </c>
      <c r="S3766" s="56">
        <f>IF(ISERROR(IF($X$8=1,$Y$8,)),"",IF($X$8=1,$Y$8,))</f>
        <v>1000</v>
      </c>
      <c r="T3766" s="56">
        <f>IF(ISERROR(IF($X$9=1,$Y$9,)),"",IF($X$9=1,$Y$9,))</f>
        <v>500</v>
      </c>
      <c r="U3766" s="56">
        <f>IF(ISERROR(IF($X$10=1,$Y$10,)),"",IF($X$10=1,$Y$10,))</f>
        <v>500</v>
      </c>
    </row>
    <row r="3767" spans="1:21" x14ac:dyDescent="0.25">
      <c r="A3767" s="75">
        <f t="shared" si="692"/>
        <v>3763</v>
      </c>
      <c r="C3767" s="56" t="s">
        <v>2532</v>
      </c>
      <c r="E3767" s="56">
        <f t="shared" si="693"/>
        <v>3763</v>
      </c>
      <c r="F3767" s="76">
        <f t="shared" si="688"/>
        <v>142</v>
      </c>
      <c r="G3767" s="56" t="str">
        <f t="shared" si="694"/>
        <v/>
      </c>
      <c r="H3767" s="56">
        <f t="shared" si="695"/>
        <v>3763</v>
      </c>
      <c r="I3767" s="56">
        <f>IF(G3767="",0,IF(COUNTIF($G$5:G3767,G3767)=1,0,COUNTIF($G$5:G3767,G3767) )   )</f>
        <v>0</v>
      </c>
      <c r="J3767" s="56" t="str">
        <f t="shared" si="696"/>
        <v/>
      </c>
      <c r="K3767" s="56" t="str">
        <f t="shared" si="687"/>
        <v/>
      </c>
      <c r="L3767" s="56" t="str">
        <f t="shared" si="689"/>
        <v/>
      </c>
      <c r="M3767" s="56" t="str">
        <f t="shared" si="690"/>
        <v/>
      </c>
      <c r="N3767" s="56" t="str">
        <f t="shared" si="691"/>
        <v/>
      </c>
      <c r="O3767" s="56" t="str">
        <f t="shared" si="697"/>
        <v/>
      </c>
      <c r="P3767" s="56">
        <f>IF(ISERROR(IF($X$5=1,$Y$5,)),"",IF($X$5=1,$Y$5,))</f>
        <v>0</v>
      </c>
      <c r="Q3767" s="56">
        <f>IF(ISERROR(IF($X$6=1,$Y$6,)),"",IF($X$6=1,$Y$6,))</f>
        <v>10000</v>
      </c>
      <c r="R3767" s="56">
        <f>IF(ISERROR(IF($X$7=1,$Y$7,)),"",IF($X$7=1,$Y$7,))</f>
        <v>0</v>
      </c>
      <c r="S3767" s="56">
        <f>IF(ISERROR(IF($X$8=1,$Y$8,)),"",IF($X$8=1,$Y$8,))</f>
        <v>1000</v>
      </c>
      <c r="T3767" s="56">
        <f>IF(ISERROR(IF($X$9=1,$Y$9,)),"",IF($X$9=1,$Y$9,))</f>
        <v>500</v>
      </c>
      <c r="U3767" s="56">
        <f>IF(ISERROR(IF($X$10=1,$Y$10,)),"",IF($X$10=1,$Y$10,))</f>
        <v>500</v>
      </c>
    </row>
    <row r="3768" spans="1:21" x14ac:dyDescent="0.25">
      <c r="A3768" s="75">
        <f t="shared" si="692"/>
        <v>3764</v>
      </c>
      <c r="B3768" s="56" t="s">
        <v>2532</v>
      </c>
      <c r="E3768" s="56">
        <f t="shared" si="693"/>
        <v>3764</v>
      </c>
      <c r="F3768" s="76">
        <f t="shared" si="688"/>
        <v>142</v>
      </c>
      <c r="G3768" s="56" t="str">
        <f t="shared" si="694"/>
        <v/>
      </c>
      <c r="H3768" s="56">
        <f t="shared" si="695"/>
        <v>3764</v>
      </c>
      <c r="I3768" s="56">
        <f>IF(G3768="",0,IF(COUNTIF($G$5:G3768,G3768)=1,0,COUNTIF($G$5:G3768,G3768) )   )</f>
        <v>0</v>
      </c>
      <c r="J3768" s="56" t="str">
        <f t="shared" si="696"/>
        <v/>
      </c>
      <c r="K3768" s="56" t="str">
        <f t="shared" si="687"/>
        <v/>
      </c>
      <c r="L3768" s="56" t="str">
        <f t="shared" si="689"/>
        <v/>
      </c>
      <c r="M3768" s="56" t="str">
        <f t="shared" si="690"/>
        <v/>
      </c>
      <c r="N3768" s="56" t="str">
        <f t="shared" si="691"/>
        <v/>
      </c>
      <c r="O3768" s="56" t="str">
        <f t="shared" si="697"/>
        <v/>
      </c>
      <c r="P3768" s="56">
        <f>IF(ISERROR(IF($X$5=1,$Y$5,)),"",IF($X$5=1,$Y$5,))</f>
        <v>0</v>
      </c>
      <c r="Q3768" s="56">
        <f>IF(ISERROR(IF($X$6=1,$Y$6,)),"",IF($X$6=1,$Y$6,))</f>
        <v>10000</v>
      </c>
      <c r="R3768" s="56">
        <f>IF(ISERROR(IF($X$7=1,$Y$7,)),"",IF($X$7=1,$Y$7,))</f>
        <v>0</v>
      </c>
      <c r="S3768" s="56">
        <f>IF(ISERROR(IF($X$8=1,$Y$8,)),"",IF($X$8=1,$Y$8,))</f>
        <v>1000</v>
      </c>
      <c r="T3768" s="56">
        <f>IF(ISERROR(IF($X$9=1,$Y$9,)),"",IF($X$9=1,$Y$9,))</f>
        <v>500</v>
      </c>
      <c r="U3768" s="56">
        <f>IF(ISERROR(IF($X$10=1,$Y$10,)),"",IF($X$10=1,$Y$10,))</f>
        <v>500</v>
      </c>
    </row>
    <row r="3769" spans="1:21" x14ac:dyDescent="0.25">
      <c r="A3769" s="75">
        <f t="shared" si="692"/>
        <v>3765</v>
      </c>
      <c r="B3769" s="56" t="s">
        <v>2517</v>
      </c>
      <c r="E3769" s="56">
        <f t="shared" si="693"/>
        <v>3765</v>
      </c>
      <c r="F3769" s="76">
        <f t="shared" si="688"/>
        <v>142</v>
      </c>
      <c r="G3769" s="56" t="str">
        <f t="shared" si="694"/>
        <v/>
      </c>
      <c r="H3769" s="56">
        <f t="shared" si="695"/>
        <v>3765</v>
      </c>
      <c r="I3769" s="56">
        <f>IF(G3769="",0,IF(COUNTIF($G$5:G3769,G3769)=1,0,COUNTIF($G$5:G3769,G3769) )   )</f>
        <v>0</v>
      </c>
      <c r="J3769" s="56" t="str">
        <f t="shared" si="696"/>
        <v/>
      </c>
      <c r="K3769" s="56" t="str">
        <f t="shared" si="687"/>
        <v/>
      </c>
      <c r="L3769" s="56" t="str">
        <f t="shared" si="689"/>
        <v/>
      </c>
      <c r="M3769" s="56" t="str">
        <f t="shared" si="690"/>
        <v/>
      </c>
      <c r="N3769" s="56" t="str">
        <f t="shared" si="691"/>
        <v/>
      </c>
      <c r="O3769" s="56" t="str">
        <f t="shared" si="697"/>
        <v/>
      </c>
      <c r="P3769" s="56">
        <f>IF(ISERROR(IF($X$5=1,$Y$5,)),"",IF($X$5=1,$Y$5,))</f>
        <v>0</v>
      </c>
      <c r="Q3769" s="56">
        <f>IF(ISERROR(IF($X$6=1,$Y$6,)),"",IF($X$6=1,$Y$6,))</f>
        <v>10000</v>
      </c>
      <c r="R3769" s="56">
        <f>IF(ISERROR(IF($X$7=1,$Y$7,)),"",IF($X$7=1,$Y$7,))</f>
        <v>0</v>
      </c>
      <c r="S3769" s="56">
        <f>IF(ISERROR(IF($X$8=1,$Y$8,)),"",IF($X$8=1,$Y$8,))</f>
        <v>1000</v>
      </c>
      <c r="T3769" s="56">
        <f>IF(ISERROR(IF($X$9=1,$Y$9,)),"",IF($X$9=1,$Y$9,))</f>
        <v>500</v>
      </c>
      <c r="U3769" s="56">
        <f>IF(ISERROR(IF($X$10=1,$Y$10,)),"",IF($X$10=1,$Y$10,))</f>
        <v>500</v>
      </c>
    </row>
    <row r="3770" spans="1:21" x14ac:dyDescent="0.25">
      <c r="A3770" s="75">
        <f t="shared" si="692"/>
        <v>3766</v>
      </c>
      <c r="B3770" s="56" t="s">
        <v>2518</v>
      </c>
      <c r="E3770" s="56">
        <f t="shared" si="693"/>
        <v>3766</v>
      </c>
      <c r="F3770" s="76">
        <f t="shared" si="688"/>
        <v>142</v>
      </c>
      <c r="G3770" s="56" t="str">
        <f t="shared" si="694"/>
        <v/>
      </c>
      <c r="H3770" s="56">
        <f t="shared" si="695"/>
        <v>3766</v>
      </c>
      <c r="I3770" s="56">
        <f>IF(G3770="",0,IF(COUNTIF($G$5:G3770,G3770)=1,0,COUNTIF($G$5:G3770,G3770) )   )</f>
        <v>0</v>
      </c>
      <c r="J3770" s="56" t="str">
        <f t="shared" si="696"/>
        <v/>
      </c>
      <c r="K3770" s="56" t="str">
        <f t="shared" si="687"/>
        <v/>
      </c>
      <c r="L3770" s="56" t="str">
        <f t="shared" si="689"/>
        <v/>
      </c>
      <c r="M3770" s="56" t="str">
        <f t="shared" si="690"/>
        <v/>
      </c>
      <c r="N3770" s="56" t="str">
        <f t="shared" si="691"/>
        <v/>
      </c>
      <c r="O3770" s="56" t="str">
        <f t="shared" si="697"/>
        <v/>
      </c>
      <c r="P3770" s="56">
        <f>IF(ISERROR(IF($X$5=1,$Y$5,)),"",IF($X$5=1,$Y$5,))</f>
        <v>0</v>
      </c>
      <c r="Q3770" s="56">
        <f>IF(ISERROR(IF($X$6=1,$Y$6,)),"",IF($X$6=1,$Y$6,))</f>
        <v>10000</v>
      </c>
      <c r="R3770" s="56">
        <f>IF(ISERROR(IF($X$7=1,$Y$7,)),"",IF($X$7=1,$Y$7,))</f>
        <v>0</v>
      </c>
      <c r="S3770" s="56">
        <f>IF(ISERROR(IF($X$8=1,$Y$8,)),"",IF($X$8=1,$Y$8,))</f>
        <v>1000</v>
      </c>
      <c r="T3770" s="56">
        <f>IF(ISERROR(IF($X$9=1,$Y$9,)),"",IF($X$9=1,$Y$9,))</f>
        <v>500</v>
      </c>
      <c r="U3770" s="56">
        <f>IF(ISERROR(IF($X$10=1,$Y$10,)),"",IF($X$10=1,$Y$10,))</f>
        <v>500</v>
      </c>
    </row>
    <row r="3771" spans="1:21" x14ac:dyDescent="0.25">
      <c r="A3771" s="75">
        <f t="shared" si="692"/>
        <v>3767</v>
      </c>
      <c r="C3771" s="56" t="s">
        <v>3656</v>
      </c>
      <c r="E3771" s="56">
        <f t="shared" si="693"/>
        <v>3767</v>
      </c>
      <c r="F3771" s="76">
        <f t="shared" si="688"/>
        <v>143</v>
      </c>
      <c r="G3771" s="56" t="str">
        <f t="shared" si="694"/>
        <v>node8_experimentalRocketry</v>
      </c>
      <c r="H3771" s="56">
        <f t="shared" si="695"/>
        <v>3767</v>
      </c>
      <c r="I3771" s="56">
        <f>IF(G3771="",0,IF(COUNTIF($G$5:G3771,G3771)=1,0,COUNTIF($G$5:G3771,G3771) )   )</f>
        <v>0</v>
      </c>
      <c r="J3771" s="56" t="str">
        <f t="shared" si="696"/>
        <v/>
      </c>
      <c r="K3771" s="56" t="str">
        <f t="shared" si="687"/>
        <v/>
      </c>
      <c r="L3771" s="56" t="str">
        <f t="shared" si="689"/>
        <v/>
      </c>
      <c r="M3771" s="56" t="str">
        <f t="shared" si="690"/>
        <v/>
      </c>
      <c r="N3771" s="56" t="str">
        <f t="shared" si="691"/>
        <v/>
      </c>
      <c r="O3771" s="56" t="str">
        <f t="shared" si="697"/>
        <v/>
      </c>
      <c r="P3771" s="56">
        <f>IF(ISERROR(IF($X$5=1,$Y$5,)),"",IF($X$5=1,$Y$5,))</f>
        <v>0</v>
      </c>
      <c r="Q3771" s="56">
        <f>IF(ISERROR(IF($X$6=1,$Y$6,)),"",IF($X$6=1,$Y$6,))</f>
        <v>10000</v>
      </c>
      <c r="R3771" s="56">
        <f>IF(ISERROR(IF($X$7=1,$Y$7,)),"",IF($X$7=1,$Y$7,))</f>
        <v>0</v>
      </c>
      <c r="S3771" s="56">
        <f>IF(ISERROR(IF($X$8=1,$Y$8,)),"",IF($X$8=1,$Y$8,))</f>
        <v>1000</v>
      </c>
      <c r="T3771" s="56">
        <f>IF(ISERROR(IF($X$9=1,$Y$9,)),"",IF($X$9=1,$Y$9,))</f>
        <v>500</v>
      </c>
      <c r="U3771" s="56">
        <f>IF(ISERROR(IF($X$10=1,$Y$10,)),"",IF($X$10=1,$Y$10,))</f>
        <v>500</v>
      </c>
    </row>
    <row r="3772" spans="1:21" x14ac:dyDescent="0.25">
      <c r="A3772" s="75">
        <f t="shared" si="692"/>
        <v>3768</v>
      </c>
      <c r="C3772" s="56" t="s">
        <v>3657</v>
      </c>
      <c r="E3772" s="56">
        <f t="shared" si="693"/>
        <v>3768</v>
      </c>
      <c r="F3772" s="76">
        <f t="shared" si="688"/>
        <v>143</v>
      </c>
      <c r="G3772" s="56" t="str">
        <f t="shared" si="694"/>
        <v/>
      </c>
      <c r="H3772" s="56">
        <f t="shared" si="695"/>
        <v>3768</v>
      </c>
      <c r="I3772" s="56">
        <f>IF(G3772="",0,IF(COUNTIF($G$5:G3772,G3772)=1,0,COUNTIF($G$5:G3772,G3772) )   )</f>
        <v>0</v>
      </c>
      <c r="J3772" s="56" t="str">
        <f t="shared" si="696"/>
        <v/>
      </c>
      <c r="K3772" s="56" t="str">
        <f t="shared" si="687"/>
        <v/>
      </c>
      <c r="L3772" s="56" t="str">
        <f t="shared" si="689"/>
        <v/>
      </c>
      <c r="M3772" s="56" t="str">
        <f t="shared" si="690"/>
        <v/>
      </c>
      <c r="N3772" s="56" t="str">
        <f t="shared" si="691"/>
        <v/>
      </c>
      <c r="O3772" s="56" t="str">
        <f t="shared" si="697"/>
        <v/>
      </c>
      <c r="P3772" s="56">
        <f>IF(ISERROR(IF($X$5=1,$Y$5,)),"",IF($X$5=1,$Y$5,))</f>
        <v>0</v>
      </c>
      <c r="Q3772" s="56">
        <f>IF(ISERROR(IF($X$6=1,$Y$6,)),"",IF($X$6=1,$Y$6,))</f>
        <v>10000</v>
      </c>
      <c r="R3772" s="56">
        <f>IF(ISERROR(IF($X$7=1,$Y$7,)),"",IF($X$7=1,$Y$7,))</f>
        <v>0</v>
      </c>
      <c r="S3772" s="56">
        <f>IF(ISERROR(IF($X$8=1,$Y$8,)),"",IF($X$8=1,$Y$8,))</f>
        <v>1000</v>
      </c>
      <c r="T3772" s="56">
        <f>IF(ISERROR(IF($X$9=1,$Y$9,)),"",IF($X$9=1,$Y$9,))</f>
        <v>500</v>
      </c>
      <c r="U3772" s="56">
        <f>IF(ISERROR(IF($X$10=1,$Y$10,)),"",IF($X$10=1,$Y$10,))</f>
        <v>500</v>
      </c>
    </row>
    <row r="3773" spans="1:21" x14ac:dyDescent="0.25">
      <c r="A3773" s="75">
        <f t="shared" si="692"/>
        <v>3769</v>
      </c>
      <c r="C3773" s="56" t="s">
        <v>3658</v>
      </c>
      <c r="E3773" s="56">
        <f t="shared" si="693"/>
        <v>3769</v>
      </c>
      <c r="F3773" s="76">
        <f t="shared" si="688"/>
        <v>143</v>
      </c>
      <c r="G3773" s="56" t="str">
        <f t="shared" si="694"/>
        <v/>
      </c>
      <c r="H3773" s="56">
        <f t="shared" si="695"/>
        <v>3769</v>
      </c>
      <c r="I3773" s="56">
        <f>IF(G3773="",0,IF(COUNTIF($G$5:G3773,G3773)=1,0,COUNTIF($G$5:G3773,G3773) )   )</f>
        <v>0</v>
      </c>
      <c r="J3773" s="56" t="str">
        <f t="shared" si="696"/>
        <v/>
      </c>
      <c r="K3773" s="56" t="str">
        <f t="shared" si="687"/>
        <v/>
      </c>
      <c r="L3773" s="56" t="str">
        <f t="shared" si="689"/>
        <v/>
      </c>
      <c r="M3773" s="56" t="str">
        <f t="shared" si="690"/>
        <v/>
      </c>
      <c r="N3773" s="56" t="str">
        <f t="shared" si="691"/>
        <v/>
      </c>
      <c r="O3773" s="56" t="str">
        <f t="shared" si="697"/>
        <v/>
      </c>
      <c r="P3773" s="56">
        <f>IF(ISERROR(IF($X$5=1,$Y$5,)),"",IF($X$5=1,$Y$5,))</f>
        <v>0</v>
      </c>
      <c r="Q3773" s="56">
        <f>IF(ISERROR(IF($X$6=1,$Y$6,)),"",IF($X$6=1,$Y$6,))</f>
        <v>10000</v>
      </c>
      <c r="R3773" s="56">
        <f>IF(ISERROR(IF($X$7=1,$Y$7,)),"",IF($X$7=1,$Y$7,))</f>
        <v>0</v>
      </c>
      <c r="S3773" s="56">
        <f>IF(ISERROR(IF($X$8=1,$Y$8,)),"",IF($X$8=1,$Y$8,))</f>
        <v>1000</v>
      </c>
      <c r="T3773" s="56">
        <f>IF(ISERROR(IF($X$9=1,$Y$9,)),"",IF($X$9=1,$Y$9,))</f>
        <v>500</v>
      </c>
      <c r="U3773" s="56">
        <f>IF(ISERROR(IF($X$10=1,$Y$10,)),"",IF($X$10=1,$Y$10,))</f>
        <v>500</v>
      </c>
    </row>
    <row r="3774" spans="1:21" x14ac:dyDescent="0.25">
      <c r="A3774" s="75">
        <f t="shared" si="692"/>
        <v>3770</v>
      </c>
      <c r="C3774" s="56" t="s">
        <v>3659</v>
      </c>
      <c r="E3774" s="56">
        <f t="shared" si="693"/>
        <v>3770</v>
      </c>
      <c r="F3774" s="76">
        <f t="shared" si="688"/>
        <v>143</v>
      </c>
      <c r="G3774" s="56" t="str">
        <f t="shared" si="694"/>
        <v/>
      </c>
      <c r="H3774" s="56">
        <f t="shared" si="695"/>
        <v>3770</v>
      </c>
      <c r="I3774" s="56">
        <f>IF(G3774="",0,IF(COUNTIF($G$5:G3774,G3774)=1,0,COUNTIF($G$5:G3774,G3774) )   )</f>
        <v>0</v>
      </c>
      <c r="J3774" s="56" t="str">
        <f t="shared" si="696"/>
        <v/>
      </c>
      <c r="K3774" s="56" t="str">
        <f t="shared" ref="K3774:K3837" si="698">IF(ISERROR(VLOOKUP(J3774,$F$5:$G$6005,2,)),"",VLOOKUP(J3774,$F$5:$G$6005,2,))</f>
        <v/>
      </c>
      <c r="L3774" s="56" t="str">
        <f t="shared" si="689"/>
        <v/>
      </c>
      <c r="M3774" s="56" t="str">
        <f t="shared" si="690"/>
        <v/>
      </c>
      <c r="N3774" s="56" t="str">
        <f t="shared" si="691"/>
        <v/>
      </c>
      <c r="O3774" s="56" t="str">
        <f t="shared" si="697"/>
        <v/>
      </c>
      <c r="P3774" s="56">
        <f>IF(ISERROR(IF($X$5=1,$Y$5,)),"",IF($X$5=1,$Y$5,))</f>
        <v>0</v>
      </c>
      <c r="Q3774" s="56">
        <f>IF(ISERROR(IF($X$6=1,$Y$6,)),"",IF($X$6=1,$Y$6,))</f>
        <v>10000</v>
      </c>
      <c r="R3774" s="56">
        <f>IF(ISERROR(IF($X$7=1,$Y$7,)),"",IF($X$7=1,$Y$7,))</f>
        <v>0</v>
      </c>
      <c r="S3774" s="56">
        <f>IF(ISERROR(IF($X$8=1,$Y$8,)),"",IF($X$8=1,$Y$8,))</f>
        <v>1000</v>
      </c>
      <c r="T3774" s="56">
        <f>IF(ISERROR(IF($X$9=1,$Y$9,)),"",IF($X$9=1,$Y$9,))</f>
        <v>500</v>
      </c>
      <c r="U3774" s="56">
        <f>IF(ISERROR(IF($X$10=1,$Y$10,)),"",IF($X$10=1,$Y$10,))</f>
        <v>500</v>
      </c>
    </row>
    <row r="3775" spans="1:21" x14ac:dyDescent="0.25">
      <c r="A3775" s="75">
        <f t="shared" si="692"/>
        <v>3771</v>
      </c>
      <c r="C3775" s="56" t="s">
        <v>2985</v>
      </c>
      <c r="E3775" s="56">
        <f t="shared" si="693"/>
        <v>3771</v>
      </c>
      <c r="F3775" s="76">
        <f t="shared" si="688"/>
        <v>143</v>
      </c>
      <c r="G3775" s="56" t="str">
        <f t="shared" si="694"/>
        <v/>
      </c>
      <c r="H3775" s="56">
        <f t="shared" si="695"/>
        <v>3771</v>
      </c>
      <c r="I3775" s="56">
        <f>IF(G3775="",0,IF(COUNTIF($G$5:G3775,G3775)=1,0,COUNTIF($G$5:G3775,G3775) )   )</f>
        <v>0</v>
      </c>
      <c r="J3775" s="56" t="str">
        <f t="shared" si="696"/>
        <v/>
      </c>
      <c r="K3775" s="56" t="str">
        <f t="shared" si="698"/>
        <v/>
      </c>
      <c r="L3775" s="56" t="str">
        <f t="shared" si="689"/>
        <v/>
      </c>
      <c r="M3775" s="56" t="str">
        <f t="shared" si="690"/>
        <v/>
      </c>
      <c r="N3775" s="56" t="str">
        <f t="shared" si="691"/>
        <v/>
      </c>
      <c r="O3775" s="56" t="str">
        <f t="shared" si="697"/>
        <v/>
      </c>
      <c r="P3775" s="56">
        <f>IF(ISERROR(IF($X$5=1,$Y$5,)),"",IF($X$5=1,$Y$5,))</f>
        <v>0</v>
      </c>
      <c r="Q3775" s="56">
        <f>IF(ISERROR(IF($X$6=1,$Y$6,)),"",IF($X$6=1,$Y$6,))</f>
        <v>10000</v>
      </c>
      <c r="R3775" s="56">
        <f>IF(ISERROR(IF($X$7=1,$Y$7,)),"",IF($X$7=1,$Y$7,))</f>
        <v>0</v>
      </c>
      <c r="S3775" s="56">
        <f>IF(ISERROR(IF($X$8=1,$Y$8,)),"",IF($X$8=1,$Y$8,))</f>
        <v>1000</v>
      </c>
      <c r="T3775" s="56">
        <f>IF(ISERROR(IF($X$9=1,$Y$9,)),"",IF($X$9=1,$Y$9,))</f>
        <v>500</v>
      </c>
      <c r="U3775" s="56">
        <f>IF(ISERROR(IF($X$10=1,$Y$10,)),"",IF($X$10=1,$Y$10,))</f>
        <v>500</v>
      </c>
    </row>
    <row r="3776" spans="1:21" x14ac:dyDescent="0.25">
      <c r="A3776" s="75">
        <f t="shared" si="692"/>
        <v>3772</v>
      </c>
      <c r="C3776" s="56" t="s">
        <v>6358</v>
      </c>
      <c r="E3776" s="56">
        <f t="shared" si="693"/>
        <v>3772</v>
      </c>
      <c r="F3776" s="76">
        <f t="shared" si="688"/>
        <v>143</v>
      </c>
      <c r="G3776" s="56" t="str">
        <f t="shared" si="694"/>
        <v/>
      </c>
      <c r="H3776" s="56">
        <f t="shared" si="695"/>
        <v>3772</v>
      </c>
      <c r="I3776" s="56">
        <f>IF(G3776="",0,IF(COUNTIF($G$5:G3776,G3776)=1,0,COUNTIF($G$5:G3776,G3776) )   )</f>
        <v>0</v>
      </c>
      <c r="J3776" s="56" t="str">
        <f t="shared" si="696"/>
        <v/>
      </c>
      <c r="K3776" s="56" t="str">
        <f t="shared" si="698"/>
        <v/>
      </c>
      <c r="L3776" s="56" t="str">
        <f t="shared" si="689"/>
        <v/>
      </c>
      <c r="M3776" s="56" t="str">
        <f t="shared" si="690"/>
        <v/>
      </c>
      <c r="N3776" s="56" t="str">
        <f t="shared" si="691"/>
        <v/>
      </c>
      <c r="O3776" s="56" t="str">
        <f t="shared" si="697"/>
        <v/>
      </c>
      <c r="P3776" s="56">
        <f>IF(ISERROR(IF($X$5=1,$Y$5,)),"",IF($X$5=1,$Y$5,))</f>
        <v>0</v>
      </c>
      <c r="Q3776" s="56">
        <f>IF(ISERROR(IF($X$6=1,$Y$6,)),"",IF($X$6=1,$Y$6,))</f>
        <v>10000</v>
      </c>
      <c r="R3776" s="56">
        <f>IF(ISERROR(IF($X$7=1,$Y$7,)),"",IF($X$7=1,$Y$7,))</f>
        <v>0</v>
      </c>
      <c r="S3776" s="56">
        <f>IF(ISERROR(IF($X$8=1,$Y$8,)),"",IF($X$8=1,$Y$8,))</f>
        <v>1000</v>
      </c>
      <c r="T3776" s="56">
        <f>IF(ISERROR(IF($X$9=1,$Y$9,)),"",IF($X$9=1,$Y$9,))</f>
        <v>500</v>
      </c>
      <c r="U3776" s="56">
        <f>IF(ISERROR(IF($X$10=1,$Y$10,)),"",IF($X$10=1,$Y$10,))</f>
        <v>500</v>
      </c>
    </row>
    <row r="3777" spans="1:21" x14ac:dyDescent="0.25">
      <c r="A3777" s="75">
        <f t="shared" si="692"/>
        <v>3773</v>
      </c>
      <c r="C3777" s="56" t="s">
        <v>3661</v>
      </c>
      <c r="E3777" s="56">
        <f t="shared" si="693"/>
        <v>3773</v>
      </c>
      <c r="F3777" s="76">
        <f t="shared" si="688"/>
        <v>143</v>
      </c>
      <c r="G3777" s="56" t="str">
        <f t="shared" si="694"/>
        <v/>
      </c>
      <c r="H3777" s="56">
        <f t="shared" si="695"/>
        <v>3773</v>
      </c>
      <c r="I3777" s="56">
        <f>IF(G3777="",0,IF(COUNTIF($G$5:G3777,G3777)=1,0,COUNTIF($G$5:G3777,G3777) )   )</f>
        <v>0</v>
      </c>
      <c r="J3777" s="56" t="str">
        <f t="shared" si="696"/>
        <v/>
      </c>
      <c r="K3777" s="56" t="str">
        <f t="shared" si="698"/>
        <v/>
      </c>
      <c r="L3777" s="56" t="str">
        <f t="shared" si="689"/>
        <v/>
      </c>
      <c r="M3777" s="56" t="str">
        <f t="shared" si="690"/>
        <v/>
      </c>
      <c r="N3777" s="56" t="str">
        <f t="shared" si="691"/>
        <v/>
      </c>
      <c r="O3777" s="56" t="str">
        <f t="shared" si="697"/>
        <v/>
      </c>
      <c r="P3777" s="56">
        <f>IF(ISERROR(IF($X$5=1,$Y$5,)),"",IF($X$5=1,$Y$5,))</f>
        <v>0</v>
      </c>
      <c r="Q3777" s="56">
        <f>IF(ISERROR(IF($X$6=1,$Y$6,)),"",IF($X$6=1,$Y$6,))</f>
        <v>10000</v>
      </c>
      <c r="R3777" s="56">
        <f>IF(ISERROR(IF($X$7=1,$Y$7,)),"",IF($X$7=1,$Y$7,))</f>
        <v>0</v>
      </c>
      <c r="S3777" s="56">
        <f>IF(ISERROR(IF($X$8=1,$Y$8,)),"",IF($X$8=1,$Y$8,))</f>
        <v>1000</v>
      </c>
      <c r="T3777" s="56">
        <f>IF(ISERROR(IF($X$9=1,$Y$9,)),"",IF($X$9=1,$Y$9,))</f>
        <v>500</v>
      </c>
      <c r="U3777" s="56">
        <f>IF(ISERROR(IF($X$10=1,$Y$10,)),"",IF($X$10=1,$Y$10,))</f>
        <v>500</v>
      </c>
    </row>
    <row r="3778" spans="1:21" x14ac:dyDescent="0.25">
      <c r="A3778" s="75">
        <f t="shared" si="692"/>
        <v>3774</v>
      </c>
      <c r="C3778" s="56" t="s">
        <v>2526</v>
      </c>
      <c r="E3778" s="56">
        <f t="shared" si="693"/>
        <v>3774</v>
      </c>
      <c r="F3778" s="76">
        <f t="shared" si="688"/>
        <v>143</v>
      </c>
      <c r="G3778" s="56" t="str">
        <f t="shared" si="694"/>
        <v/>
      </c>
      <c r="H3778" s="56">
        <f t="shared" si="695"/>
        <v>3774</v>
      </c>
      <c r="I3778" s="56">
        <f>IF(G3778="",0,IF(COUNTIF($G$5:G3778,G3778)=1,0,COUNTIF($G$5:G3778,G3778) )   )</f>
        <v>0</v>
      </c>
      <c r="J3778" s="56" t="str">
        <f t="shared" si="696"/>
        <v/>
      </c>
      <c r="K3778" s="56" t="str">
        <f t="shared" si="698"/>
        <v/>
      </c>
      <c r="L3778" s="56" t="str">
        <f t="shared" si="689"/>
        <v/>
      </c>
      <c r="M3778" s="56" t="str">
        <f t="shared" si="690"/>
        <v/>
      </c>
      <c r="N3778" s="56" t="str">
        <f t="shared" si="691"/>
        <v/>
      </c>
      <c r="O3778" s="56" t="str">
        <f t="shared" si="697"/>
        <v/>
      </c>
      <c r="P3778" s="56">
        <f>IF(ISERROR(IF($X$5=1,$Y$5,)),"",IF($X$5=1,$Y$5,))</f>
        <v>0</v>
      </c>
      <c r="Q3778" s="56">
        <f>IF(ISERROR(IF($X$6=1,$Y$6,)),"",IF($X$6=1,$Y$6,))</f>
        <v>10000</v>
      </c>
      <c r="R3778" s="56">
        <f>IF(ISERROR(IF($X$7=1,$Y$7,)),"",IF($X$7=1,$Y$7,))</f>
        <v>0</v>
      </c>
      <c r="S3778" s="56">
        <f>IF(ISERROR(IF($X$8=1,$Y$8,)),"",IF($X$8=1,$Y$8,))</f>
        <v>1000</v>
      </c>
      <c r="T3778" s="56">
        <f>IF(ISERROR(IF($X$9=1,$Y$9,)),"",IF($X$9=1,$Y$9,))</f>
        <v>500</v>
      </c>
      <c r="U3778" s="56">
        <f>IF(ISERROR(IF($X$10=1,$Y$10,)),"",IF($X$10=1,$Y$10,))</f>
        <v>500</v>
      </c>
    </row>
    <row r="3779" spans="1:21" x14ac:dyDescent="0.25">
      <c r="A3779" s="75">
        <f t="shared" si="692"/>
        <v>3775</v>
      </c>
      <c r="C3779" s="56" t="s">
        <v>2527</v>
      </c>
      <c r="E3779" s="56">
        <f t="shared" si="693"/>
        <v>3775</v>
      </c>
      <c r="F3779" s="76">
        <f t="shared" si="688"/>
        <v>143</v>
      </c>
      <c r="G3779" s="56" t="str">
        <f t="shared" si="694"/>
        <v/>
      </c>
      <c r="H3779" s="56">
        <f t="shared" si="695"/>
        <v>3775</v>
      </c>
      <c r="I3779" s="56">
        <f>IF(G3779="",0,IF(COUNTIF($G$5:G3779,G3779)=1,0,COUNTIF($G$5:G3779,G3779) )   )</f>
        <v>0</v>
      </c>
      <c r="J3779" s="56" t="str">
        <f t="shared" si="696"/>
        <v/>
      </c>
      <c r="K3779" s="56" t="str">
        <f t="shared" si="698"/>
        <v/>
      </c>
      <c r="L3779" s="56" t="str">
        <f t="shared" si="689"/>
        <v/>
      </c>
      <c r="M3779" s="56" t="str">
        <f t="shared" si="690"/>
        <v/>
      </c>
      <c r="N3779" s="56" t="str">
        <f t="shared" si="691"/>
        <v/>
      </c>
      <c r="O3779" s="56" t="str">
        <f t="shared" si="697"/>
        <v/>
      </c>
      <c r="P3779" s="56">
        <f>IF(ISERROR(IF($X$5=1,$Y$5,)),"",IF($X$5=1,$Y$5,))</f>
        <v>0</v>
      </c>
      <c r="Q3779" s="56">
        <f>IF(ISERROR(IF($X$6=1,$Y$6,)),"",IF($X$6=1,$Y$6,))</f>
        <v>10000</v>
      </c>
      <c r="R3779" s="56">
        <f>IF(ISERROR(IF($X$7=1,$Y$7,)),"",IF($X$7=1,$Y$7,))</f>
        <v>0</v>
      </c>
      <c r="S3779" s="56">
        <f>IF(ISERROR(IF($X$8=1,$Y$8,)),"",IF($X$8=1,$Y$8,))</f>
        <v>1000</v>
      </c>
      <c r="T3779" s="56">
        <f>IF(ISERROR(IF($X$9=1,$Y$9,)),"",IF($X$9=1,$Y$9,))</f>
        <v>500</v>
      </c>
      <c r="U3779" s="56">
        <f>IF(ISERROR(IF($X$10=1,$Y$10,)),"",IF($X$10=1,$Y$10,))</f>
        <v>500</v>
      </c>
    </row>
    <row r="3780" spans="1:21" x14ac:dyDescent="0.25">
      <c r="A3780" s="75">
        <f t="shared" si="692"/>
        <v>3776</v>
      </c>
      <c r="C3780" s="56" t="s">
        <v>2988</v>
      </c>
      <c r="E3780" s="56">
        <f t="shared" si="693"/>
        <v>3776</v>
      </c>
      <c r="F3780" s="76">
        <f t="shared" si="688"/>
        <v>143</v>
      </c>
      <c r="G3780" s="56" t="str">
        <f t="shared" si="694"/>
        <v/>
      </c>
      <c r="H3780" s="56">
        <f t="shared" si="695"/>
        <v>3776</v>
      </c>
      <c r="I3780" s="56">
        <f>IF(G3780="",0,IF(COUNTIF($G$5:G3780,G3780)=1,0,COUNTIF($G$5:G3780,G3780) )   )</f>
        <v>0</v>
      </c>
      <c r="J3780" s="56" t="str">
        <f t="shared" si="696"/>
        <v/>
      </c>
      <c r="K3780" s="56" t="str">
        <f t="shared" si="698"/>
        <v/>
      </c>
      <c r="L3780" s="56" t="str">
        <f t="shared" si="689"/>
        <v/>
      </c>
      <c r="M3780" s="56" t="str">
        <f t="shared" si="690"/>
        <v/>
      </c>
      <c r="N3780" s="56" t="str">
        <f t="shared" si="691"/>
        <v/>
      </c>
      <c r="O3780" s="56" t="str">
        <f t="shared" si="697"/>
        <v/>
      </c>
      <c r="P3780" s="56">
        <f>IF(ISERROR(IF($X$5=1,$Y$5,)),"",IF($X$5=1,$Y$5,))</f>
        <v>0</v>
      </c>
      <c r="Q3780" s="56">
        <f>IF(ISERROR(IF($X$6=1,$Y$6,)),"",IF($X$6=1,$Y$6,))</f>
        <v>10000</v>
      </c>
      <c r="R3780" s="56">
        <f>IF(ISERROR(IF($X$7=1,$Y$7,)),"",IF($X$7=1,$Y$7,))</f>
        <v>0</v>
      </c>
      <c r="S3780" s="56">
        <f>IF(ISERROR(IF($X$8=1,$Y$8,)),"",IF($X$8=1,$Y$8,))</f>
        <v>1000</v>
      </c>
      <c r="T3780" s="56">
        <f>IF(ISERROR(IF($X$9=1,$Y$9,)),"",IF($X$9=1,$Y$9,))</f>
        <v>500</v>
      </c>
      <c r="U3780" s="56">
        <f>IF(ISERROR(IF($X$10=1,$Y$10,)),"",IF($X$10=1,$Y$10,))</f>
        <v>500</v>
      </c>
    </row>
    <row r="3781" spans="1:21" x14ac:dyDescent="0.25">
      <c r="A3781" s="75">
        <f t="shared" si="692"/>
        <v>3777</v>
      </c>
      <c r="C3781" s="56" t="s">
        <v>2529</v>
      </c>
      <c r="E3781" s="56">
        <f t="shared" si="693"/>
        <v>3777</v>
      </c>
      <c r="F3781" s="76">
        <f t="shared" ref="F3781:F3844" si="699">IF(A3779=0,0,IF(ISBLANK(G3781),"",IF(LEFT(G3781,4)="newn",F3780+1,IF(LEFT(G3781,4)="node",F3780+1,F3780))))</f>
        <v>143</v>
      </c>
      <c r="G3781" s="56" t="str">
        <f t="shared" si="694"/>
        <v/>
      </c>
      <c r="H3781" s="56">
        <f t="shared" si="695"/>
        <v>3777</v>
      </c>
      <c r="I3781" s="56">
        <f>IF(G3781="",0,IF(COUNTIF($G$5:G3781,G3781)=1,0,COUNTIF($G$5:G3781,G3781) )   )</f>
        <v>0</v>
      </c>
      <c r="J3781" s="56" t="str">
        <f t="shared" si="696"/>
        <v/>
      </c>
      <c r="K3781" s="56" t="str">
        <f t="shared" si="698"/>
        <v/>
      </c>
      <c r="L3781" s="56" t="str">
        <f t="shared" ref="L3781:L3844" si="700">IF(ISERROR(VLOOKUP(K3781,$AB$14:$AD$197,3,)),"",VLOOKUP(K3781,$AB$14:$AD$197,3,))</f>
        <v/>
      </c>
      <c r="M3781" s="56" t="str">
        <f t="shared" ref="M3781:M3844" si="701">IF(ISERROR(HLOOKUP(J3781,$AG$5:$XH$6,2,)),"",HLOOKUP(J3781,$AG$5:$XH$6,2,))</f>
        <v/>
      </c>
      <c r="N3781" s="56" t="str">
        <f t="shared" ref="N3781:N3844" si="702">IF(ISERROR(VLOOKUP(K3781,$AB$14:$AD$197,2,)),"",VLOOKUP(K3781,$AB$14:$AD$197,2,))</f>
        <v/>
      </c>
      <c r="O3781" s="56" t="str">
        <f t="shared" si="697"/>
        <v/>
      </c>
      <c r="P3781" s="56">
        <f>IF(ISERROR(IF($X$5=1,$Y$5,)),"",IF($X$5=1,$Y$5,))</f>
        <v>0</v>
      </c>
      <c r="Q3781" s="56">
        <f>IF(ISERROR(IF($X$6=1,$Y$6,)),"",IF($X$6=1,$Y$6,))</f>
        <v>10000</v>
      </c>
      <c r="R3781" s="56">
        <f>IF(ISERROR(IF($X$7=1,$Y$7,)),"",IF($X$7=1,$Y$7,))</f>
        <v>0</v>
      </c>
      <c r="S3781" s="56">
        <f>IF(ISERROR(IF($X$8=1,$Y$8,)),"",IF($X$8=1,$Y$8,))</f>
        <v>1000</v>
      </c>
      <c r="T3781" s="56">
        <f>IF(ISERROR(IF($X$9=1,$Y$9,)),"",IF($X$9=1,$Y$9,))</f>
        <v>500</v>
      </c>
      <c r="U3781" s="56">
        <f>IF(ISERROR(IF($X$10=1,$Y$10,)),"",IF($X$10=1,$Y$10,))</f>
        <v>500</v>
      </c>
    </row>
    <row r="3782" spans="1:21" x14ac:dyDescent="0.25">
      <c r="A3782" s="75">
        <f t="shared" ref="A3782:A3845" si="703">IF(A3781=0,0,IF(B3781="}",IF(B3782="NODE",A3781+1,0),A3781+1))</f>
        <v>3778</v>
      </c>
      <c r="C3782" s="56" t="s">
        <v>2518</v>
      </c>
      <c r="E3782" s="56">
        <f t="shared" ref="E3782:E3845" si="704">A3782</f>
        <v>3778</v>
      </c>
      <c r="F3782" s="76">
        <f t="shared" si="699"/>
        <v>143</v>
      </c>
      <c r="G3782" s="56" t="str">
        <f t="shared" ref="G3782:G3845" si="705">IF(ISBLANK(D3782),IF(LEFT(C3782,8)="name = n",MID(C3782,8,100),""),MID(D3782,8,100))</f>
        <v/>
      </c>
      <c r="H3782" s="56">
        <f t="shared" ref="H3782:H3845" si="706">E3782</f>
        <v>3778</v>
      </c>
      <c r="I3782" s="56">
        <f>IF(G3782="",0,IF(COUNTIF($G$5:G3782,G3782)=1,0,COUNTIF($G$5:G3782,G3782) )   )</f>
        <v>0</v>
      </c>
      <c r="J3782" s="56" t="str">
        <f t="shared" ref="J3782:J3845" si="707">IF(J3781=anodes,"",IF(J3781="","",J3781+1))</f>
        <v/>
      </c>
      <c r="K3782" s="56" t="str">
        <f t="shared" si="698"/>
        <v/>
      </c>
      <c r="L3782" s="56" t="str">
        <f t="shared" si="700"/>
        <v/>
      </c>
      <c r="M3782" s="56" t="str">
        <f t="shared" si="701"/>
        <v/>
      </c>
      <c r="N3782" s="56" t="str">
        <f t="shared" si="702"/>
        <v/>
      </c>
      <c r="O3782" s="56" t="str">
        <f t="shared" ref="O3782:O3845" si="708">IF(ISERROR(0.1*N3782+0.9*(M3782/L3782)*($N$3+SUM(P3782:U3782))*(N3782/$N$3)),N3782,0.1*N3782+0.9*(M3782/L3782)*($N$3+SUM(P3782:U3782))*(N3782/$N$3))</f>
        <v/>
      </c>
      <c r="P3782" s="56">
        <f>IF(ISERROR(IF($X$5=1,$Y$5,)),"",IF($X$5=1,$Y$5,))</f>
        <v>0</v>
      </c>
      <c r="Q3782" s="56">
        <f>IF(ISERROR(IF($X$6=1,$Y$6,)),"",IF($X$6=1,$Y$6,))</f>
        <v>10000</v>
      </c>
      <c r="R3782" s="56">
        <f>IF(ISERROR(IF($X$7=1,$Y$7,)),"",IF($X$7=1,$Y$7,))</f>
        <v>0</v>
      </c>
      <c r="S3782" s="56">
        <f>IF(ISERROR(IF($X$8=1,$Y$8,)),"",IF($X$8=1,$Y$8,))</f>
        <v>1000</v>
      </c>
      <c r="T3782" s="56">
        <f>IF(ISERROR(IF($X$9=1,$Y$9,)),"",IF($X$9=1,$Y$9,))</f>
        <v>500</v>
      </c>
      <c r="U3782" s="56">
        <f>IF(ISERROR(IF($X$10=1,$Y$10,)),"",IF($X$10=1,$Y$10,))</f>
        <v>500</v>
      </c>
    </row>
    <row r="3783" spans="1:21" x14ac:dyDescent="0.25">
      <c r="A3783" s="75">
        <f t="shared" si="703"/>
        <v>3779</v>
      </c>
      <c r="D3783" s="56" t="s">
        <v>5261</v>
      </c>
      <c r="E3783" s="56">
        <f t="shared" si="704"/>
        <v>3779</v>
      </c>
      <c r="F3783" s="76">
        <f t="shared" si="699"/>
        <v>143</v>
      </c>
      <c r="G3783" s="56" t="str">
        <f t="shared" si="705"/>
        <v>NP.interstage.375m.5m.SAS</v>
      </c>
      <c r="H3783" s="56">
        <f t="shared" si="706"/>
        <v>3779</v>
      </c>
      <c r="I3783" s="56">
        <f>IF(G3783="",0,IF(COUNTIF($G$5:G3783,G3783)=1,0,COUNTIF($G$5:G3783,G3783) )   )</f>
        <v>0</v>
      </c>
      <c r="J3783" s="56" t="str">
        <f t="shared" si="707"/>
        <v/>
      </c>
      <c r="K3783" s="56" t="str">
        <f t="shared" si="698"/>
        <v/>
      </c>
      <c r="L3783" s="56" t="str">
        <f t="shared" si="700"/>
        <v/>
      </c>
      <c r="M3783" s="56" t="str">
        <f t="shared" si="701"/>
        <v/>
      </c>
      <c r="N3783" s="56" t="str">
        <f t="shared" si="702"/>
        <v/>
      </c>
      <c r="O3783" s="56" t="str">
        <f t="shared" si="708"/>
        <v/>
      </c>
      <c r="P3783" s="56">
        <f>IF(ISERROR(IF($X$5=1,$Y$5,)),"",IF($X$5=1,$Y$5,))</f>
        <v>0</v>
      </c>
      <c r="Q3783" s="56">
        <f>IF(ISERROR(IF($X$6=1,$Y$6,)),"",IF($X$6=1,$Y$6,))</f>
        <v>10000</v>
      </c>
      <c r="R3783" s="56">
        <f>IF(ISERROR(IF($X$7=1,$Y$7,)),"",IF($X$7=1,$Y$7,))</f>
        <v>0</v>
      </c>
      <c r="S3783" s="56">
        <f>IF(ISERROR(IF($X$8=1,$Y$8,)),"",IF($X$8=1,$Y$8,))</f>
        <v>1000</v>
      </c>
      <c r="T3783" s="56">
        <f>IF(ISERROR(IF($X$9=1,$Y$9,)),"",IF($X$9=1,$Y$9,))</f>
        <v>500</v>
      </c>
      <c r="U3783" s="56">
        <f>IF(ISERROR(IF($X$10=1,$Y$10,)),"",IF($X$10=1,$Y$10,))</f>
        <v>500</v>
      </c>
    </row>
    <row r="3784" spans="1:21" x14ac:dyDescent="0.25">
      <c r="A3784" s="75">
        <f t="shared" si="703"/>
        <v>3780</v>
      </c>
      <c r="D3784" s="56" t="s">
        <v>5948</v>
      </c>
      <c r="E3784" s="56">
        <f t="shared" si="704"/>
        <v>3780</v>
      </c>
      <c r="F3784" s="76">
        <f t="shared" si="699"/>
        <v>143</v>
      </c>
      <c r="G3784" s="56" t="str">
        <f t="shared" si="705"/>
        <v>6x2fueltest</v>
      </c>
      <c r="H3784" s="56">
        <f t="shared" si="706"/>
        <v>3780</v>
      </c>
      <c r="I3784" s="56">
        <f>IF(G3784="",0,IF(COUNTIF($G$5:G3784,G3784)=1,0,COUNTIF($G$5:G3784,G3784) )   )</f>
        <v>0</v>
      </c>
      <c r="J3784" s="56" t="str">
        <f t="shared" si="707"/>
        <v/>
      </c>
      <c r="K3784" s="56" t="str">
        <f t="shared" si="698"/>
        <v/>
      </c>
      <c r="L3784" s="56" t="str">
        <f t="shared" si="700"/>
        <v/>
      </c>
      <c r="M3784" s="56" t="str">
        <f t="shared" si="701"/>
        <v/>
      </c>
      <c r="N3784" s="56" t="str">
        <f t="shared" si="702"/>
        <v/>
      </c>
      <c r="O3784" s="56" t="str">
        <f t="shared" si="708"/>
        <v/>
      </c>
      <c r="P3784" s="56">
        <f>IF(ISERROR(IF($X$5=1,$Y$5,)),"",IF($X$5=1,$Y$5,))</f>
        <v>0</v>
      </c>
      <c r="Q3784" s="56">
        <f>IF(ISERROR(IF($X$6=1,$Y$6,)),"",IF($X$6=1,$Y$6,))</f>
        <v>10000</v>
      </c>
      <c r="R3784" s="56">
        <f>IF(ISERROR(IF($X$7=1,$Y$7,)),"",IF($X$7=1,$Y$7,))</f>
        <v>0</v>
      </c>
      <c r="S3784" s="56">
        <f>IF(ISERROR(IF($X$8=1,$Y$8,)),"",IF($X$8=1,$Y$8,))</f>
        <v>1000</v>
      </c>
      <c r="T3784" s="56">
        <f>IF(ISERROR(IF($X$9=1,$Y$9,)),"",IF($X$9=1,$Y$9,))</f>
        <v>500</v>
      </c>
      <c r="U3784" s="56">
        <f>IF(ISERROR(IF($X$10=1,$Y$10,)),"",IF($X$10=1,$Y$10,))</f>
        <v>500</v>
      </c>
    </row>
    <row r="3785" spans="1:21" x14ac:dyDescent="0.25">
      <c r="A3785" s="75">
        <f t="shared" si="703"/>
        <v>3781</v>
      </c>
      <c r="D3785" s="56" t="s">
        <v>5262</v>
      </c>
      <c r="E3785" s="56">
        <f t="shared" si="704"/>
        <v>3781</v>
      </c>
      <c r="F3785" s="76">
        <f t="shared" si="699"/>
        <v>143</v>
      </c>
      <c r="G3785" s="56" t="str">
        <f t="shared" si="705"/>
        <v>NP.interstage.375m.5m.tank</v>
      </c>
      <c r="H3785" s="56">
        <f t="shared" si="706"/>
        <v>3781</v>
      </c>
      <c r="I3785" s="56">
        <f>IF(G3785="",0,IF(COUNTIF($G$5:G3785,G3785)=1,0,COUNTIF($G$5:G3785,G3785) )   )</f>
        <v>0</v>
      </c>
      <c r="J3785" s="56" t="str">
        <f t="shared" si="707"/>
        <v/>
      </c>
      <c r="K3785" s="56" t="str">
        <f t="shared" si="698"/>
        <v/>
      </c>
      <c r="L3785" s="56" t="str">
        <f t="shared" si="700"/>
        <v/>
      </c>
      <c r="M3785" s="56" t="str">
        <f t="shared" si="701"/>
        <v/>
      </c>
      <c r="N3785" s="56" t="str">
        <f t="shared" si="702"/>
        <v/>
      </c>
      <c r="O3785" s="56" t="str">
        <f t="shared" si="708"/>
        <v/>
      </c>
      <c r="P3785" s="56">
        <f>IF(ISERROR(IF($X$5=1,$Y$5,)),"",IF($X$5=1,$Y$5,))</f>
        <v>0</v>
      </c>
      <c r="Q3785" s="56">
        <f>IF(ISERROR(IF($X$6=1,$Y$6,)),"",IF($X$6=1,$Y$6,))</f>
        <v>10000</v>
      </c>
      <c r="R3785" s="56">
        <f>IF(ISERROR(IF($X$7=1,$Y$7,)),"",IF($X$7=1,$Y$7,))</f>
        <v>0</v>
      </c>
      <c r="S3785" s="56">
        <f>IF(ISERROR(IF($X$8=1,$Y$8,)),"",IF($X$8=1,$Y$8,))</f>
        <v>1000</v>
      </c>
      <c r="T3785" s="56">
        <f>IF(ISERROR(IF($X$9=1,$Y$9,)),"",IF($X$9=1,$Y$9,))</f>
        <v>500</v>
      </c>
      <c r="U3785" s="56">
        <f>IF(ISERROR(IF($X$10=1,$Y$10,)),"",IF($X$10=1,$Y$10,))</f>
        <v>500</v>
      </c>
    </row>
    <row r="3786" spans="1:21" x14ac:dyDescent="0.25">
      <c r="A3786" s="75">
        <f t="shared" si="703"/>
        <v>3782</v>
      </c>
      <c r="D3786" s="56" t="s">
        <v>5250</v>
      </c>
      <c r="E3786" s="56">
        <f t="shared" si="704"/>
        <v>3782</v>
      </c>
      <c r="F3786" s="76">
        <f t="shared" si="699"/>
        <v>143</v>
      </c>
      <c r="G3786" s="56" t="str">
        <f t="shared" si="705"/>
        <v>CORE.DCM-4501-2</v>
      </c>
      <c r="H3786" s="56">
        <f t="shared" si="706"/>
        <v>3782</v>
      </c>
      <c r="I3786" s="56">
        <f>IF(G3786="",0,IF(COUNTIF($G$5:G3786,G3786)=1,0,COUNTIF($G$5:G3786,G3786) )   )</f>
        <v>0</v>
      </c>
      <c r="J3786" s="56" t="str">
        <f t="shared" si="707"/>
        <v/>
      </c>
      <c r="K3786" s="56" t="str">
        <f t="shared" si="698"/>
        <v/>
      </c>
      <c r="L3786" s="56" t="str">
        <f t="shared" si="700"/>
        <v/>
      </c>
      <c r="M3786" s="56" t="str">
        <f t="shared" si="701"/>
        <v/>
      </c>
      <c r="N3786" s="56" t="str">
        <f t="shared" si="702"/>
        <v/>
      </c>
      <c r="O3786" s="56" t="str">
        <f t="shared" si="708"/>
        <v/>
      </c>
      <c r="P3786" s="56">
        <f>IF(ISERROR(IF($X$5=1,$Y$5,)),"",IF($X$5=1,$Y$5,))</f>
        <v>0</v>
      </c>
      <c r="Q3786" s="56">
        <f>IF(ISERROR(IF($X$6=1,$Y$6,)),"",IF($X$6=1,$Y$6,))</f>
        <v>10000</v>
      </c>
      <c r="R3786" s="56">
        <f>IF(ISERROR(IF($X$7=1,$Y$7,)),"",IF($X$7=1,$Y$7,))</f>
        <v>0</v>
      </c>
      <c r="S3786" s="56">
        <f>IF(ISERROR(IF($X$8=1,$Y$8,)),"",IF($X$8=1,$Y$8,))</f>
        <v>1000</v>
      </c>
      <c r="T3786" s="56">
        <f>IF(ISERROR(IF($X$9=1,$Y$9,)),"",IF($X$9=1,$Y$9,))</f>
        <v>500</v>
      </c>
      <c r="U3786" s="56">
        <f>IF(ISERROR(IF($X$10=1,$Y$10,)),"",IF($X$10=1,$Y$10,))</f>
        <v>500</v>
      </c>
    </row>
    <row r="3787" spans="1:21" x14ac:dyDescent="0.25">
      <c r="A3787" s="75">
        <f t="shared" si="703"/>
        <v>3783</v>
      </c>
      <c r="D3787" s="56" t="s">
        <v>5263</v>
      </c>
      <c r="E3787" s="56">
        <f t="shared" si="704"/>
        <v>3783</v>
      </c>
      <c r="F3787" s="76">
        <f t="shared" si="699"/>
        <v>143</v>
      </c>
      <c r="G3787" s="56" t="str">
        <f t="shared" si="705"/>
        <v>NP.interstage.5m.375m.plate</v>
      </c>
      <c r="H3787" s="56">
        <f t="shared" si="706"/>
        <v>3783</v>
      </c>
      <c r="I3787" s="56">
        <f>IF(G3787="",0,IF(COUNTIF($G$5:G3787,G3787)=1,0,COUNTIF($G$5:G3787,G3787) )   )</f>
        <v>0</v>
      </c>
      <c r="J3787" s="56" t="str">
        <f t="shared" si="707"/>
        <v/>
      </c>
      <c r="K3787" s="56" t="str">
        <f t="shared" si="698"/>
        <v/>
      </c>
      <c r="L3787" s="56" t="str">
        <f t="shared" si="700"/>
        <v/>
      </c>
      <c r="M3787" s="56" t="str">
        <f t="shared" si="701"/>
        <v/>
      </c>
      <c r="N3787" s="56" t="str">
        <f t="shared" si="702"/>
        <v/>
      </c>
      <c r="O3787" s="56" t="str">
        <f t="shared" si="708"/>
        <v/>
      </c>
      <c r="P3787" s="56">
        <f>IF(ISERROR(IF($X$5=1,$Y$5,)),"",IF($X$5=1,$Y$5,))</f>
        <v>0</v>
      </c>
      <c r="Q3787" s="56">
        <f>IF(ISERROR(IF($X$6=1,$Y$6,)),"",IF($X$6=1,$Y$6,))</f>
        <v>10000</v>
      </c>
      <c r="R3787" s="56">
        <f>IF(ISERROR(IF($X$7=1,$Y$7,)),"",IF($X$7=1,$Y$7,))</f>
        <v>0</v>
      </c>
      <c r="S3787" s="56">
        <f>IF(ISERROR(IF($X$8=1,$Y$8,)),"",IF($X$8=1,$Y$8,))</f>
        <v>1000</v>
      </c>
      <c r="T3787" s="56">
        <f>IF(ISERROR(IF($X$9=1,$Y$9,)),"",IF($X$9=1,$Y$9,))</f>
        <v>500</v>
      </c>
      <c r="U3787" s="56">
        <f>IF(ISERROR(IF($X$10=1,$Y$10,)),"",IF($X$10=1,$Y$10,))</f>
        <v>500</v>
      </c>
    </row>
    <row r="3788" spans="1:21" x14ac:dyDescent="0.25">
      <c r="A3788" s="75">
        <f t="shared" si="703"/>
        <v>3784</v>
      </c>
      <c r="D3788" s="56" t="s">
        <v>5264</v>
      </c>
      <c r="E3788" s="56">
        <f t="shared" si="704"/>
        <v>3784</v>
      </c>
      <c r="F3788" s="76">
        <f t="shared" si="699"/>
        <v>143</v>
      </c>
      <c r="G3788" s="56" t="str">
        <f t="shared" si="705"/>
        <v>NP.decoupler.stack.5m</v>
      </c>
      <c r="H3788" s="56">
        <f t="shared" si="706"/>
        <v>3784</v>
      </c>
      <c r="I3788" s="56">
        <f>IF(G3788="",0,IF(COUNTIF($G$5:G3788,G3788)=1,0,COUNTIF($G$5:G3788,G3788) )   )</f>
        <v>0</v>
      </c>
      <c r="J3788" s="56" t="str">
        <f t="shared" si="707"/>
        <v/>
      </c>
      <c r="K3788" s="56" t="str">
        <f t="shared" si="698"/>
        <v/>
      </c>
      <c r="L3788" s="56" t="str">
        <f t="shared" si="700"/>
        <v/>
      </c>
      <c r="M3788" s="56" t="str">
        <f t="shared" si="701"/>
        <v/>
      </c>
      <c r="N3788" s="56" t="str">
        <f t="shared" si="702"/>
        <v/>
      </c>
      <c r="O3788" s="56" t="str">
        <f t="shared" si="708"/>
        <v/>
      </c>
      <c r="P3788" s="56">
        <f>IF(ISERROR(IF($X$5=1,$Y$5,)),"",IF($X$5=1,$Y$5,))</f>
        <v>0</v>
      </c>
      <c r="Q3788" s="56">
        <f>IF(ISERROR(IF($X$6=1,$Y$6,)),"",IF($X$6=1,$Y$6,))</f>
        <v>10000</v>
      </c>
      <c r="R3788" s="56">
        <f>IF(ISERROR(IF($X$7=1,$Y$7,)),"",IF($X$7=1,$Y$7,))</f>
        <v>0</v>
      </c>
      <c r="S3788" s="56">
        <f>IF(ISERROR(IF($X$8=1,$Y$8,)),"",IF($X$8=1,$Y$8,))</f>
        <v>1000</v>
      </c>
      <c r="T3788" s="56">
        <f>IF(ISERROR(IF($X$9=1,$Y$9,)),"",IF($X$9=1,$Y$9,))</f>
        <v>500</v>
      </c>
      <c r="U3788" s="56">
        <f>IF(ISERROR(IF($X$10=1,$Y$10,)),"",IF($X$10=1,$Y$10,))</f>
        <v>500</v>
      </c>
    </row>
    <row r="3789" spans="1:21" x14ac:dyDescent="0.25">
      <c r="A3789" s="75">
        <f t="shared" si="703"/>
        <v>3785</v>
      </c>
      <c r="D3789" s="56" t="s">
        <v>5251</v>
      </c>
      <c r="E3789" s="56">
        <f t="shared" si="704"/>
        <v>3785</v>
      </c>
      <c r="F3789" s="76">
        <f t="shared" si="699"/>
        <v>143</v>
      </c>
      <c r="G3789" s="56" t="str">
        <f t="shared" si="705"/>
        <v>CORE.PFC-504-1.fairing</v>
      </c>
      <c r="H3789" s="56">
        <f t="shared" si="706"/>
        <v>3785</v>
      </c>
      <c r="I3789" s="56">
        <f>IF(G3789="",0,IF(COUNTIF($G$5:G3789,G3789)=1,0,COUNTIF($G$5:G3789,G3789) )   )</f>
        <v>0</v>
      </c>
      <c r="J3789" s="56" t="str">
        <f t="shared" si="707"/>
        <v/>
      </c>
      <c r="K3789" s="56" t="str">
        <f t="shared" si="698"/>
        <v/>
      </c>
      <c r="L3789" s="56" t="str">
        <f t="shared" si="700"/>
        <v/>
      </c>
      <c r="M3789" s="56" t="str">
        <f t="shared" si="701"/>
        <v/>
      </c>
      <c r="N3789" s="56" t="str">
        <f t="shared" si="702"/>
        <v/>
      </c>
      <c r="O3789" s="56" t="str">
        <f t="shared" si="708"/>
        <v/>
      </c>
      <c r="P3789" s="56">
        <f>IF(ISERROR(IF($X$5=1,$Y$5,)),"",IF($X$5=1,$Y$5,))</f>
        <v>0</v>
      </c>
      <c r="Q3789" s="56">
        <f>IF(ISERROR(IF($X$6=1,$Y$6,)),"",IF($X$6=1,$Y$6,))</f>
        <v>10000</v>
      </c>
      <c r="R3789" s="56">
        <f>IF(ISERROR(IF($X$7=1,$Y$7,)),"",IF($X$7=1,$Y$7,))</f>
        <v>0</v>
      </c>
      <c r="S3789" s="56">
        <f>IF(ISERROR(IF($X$8=1,$Y$8,)),"",IF($X$8=1,$Y$8,))</f>
        <v>1000</v>
      </c>
      <c r="T3789" s="56">
        <f>IF(ISERROR(IF($X$9=1,$Y$9,)),"",IF($X$9=1,$Y$9,))</f>
        <v>500</v>
      </c>
      <c r="U3789" s="56">
        <f>IF(ISERROR(IF($X$10=1,$Y$10,)),"",IF($X$10=1,$Y$10,))</f>
        <v>500</v>
      </c>
    </row>
    <row r="3790" spans="1:21" x14ac:dyDescent="0.25">
      <c r="A3790" s="75">
        <f t="shared" si="703"/>
        <v>3786</v>
      </c>
      <c r="D3790" s="56" t="s">
        <v>5265</v>
      </c>
      <c r="E3790" s="56">
        <f t="shared" si="704"/>
        <v>3786</v>
      </c>
      <c r="F3790" s="76">
        <f t="shared" si="699"/>
        <v>143</v>
      </c>
      <c r="G3790" s="56" t="str">
        <f t="shared" si="705"/>
        <v>NP.lfe.5m.Bearcat5x</v>
      </c>
      <c r="H3790" s="56">
        <f t="shared" si="706"/>
        <v>3786</v>
      </c>
      <c r="I3790" s="56">
        <f>IF(G3790="",0,IF(COUNTIF($G$5:G3790,G3790)=1,0,COUNTIF($G$5:G3790,G3790) )   )</f>
        <v>0</v>
      </c>
      <c r="J3790" s="56" t="str">
        <f t="shared" si="707"/>
        <v/>
      </c>
      <c r="K3790" s="56" t="str">
        <f t="shared" si="698"/>
        <v/>
      </c>
      <c r="L3790" s="56" t="str">
        <f t="shared" si="700"/>
        <v/>
      </c>
      <c r="M3790" s="56" t="str">
        <f t="shared" si="701"/>
        <v/>
      </c>
      <c r="N3790" s="56" t="str">
        <f t="shared" si="702"/>
        <v/>
      </c>
      <c r="O3790" s="56" t="str">
        <f t="shared" si="708"/>
        <v/>
      </c>
      <c r="P3790" s="56">
        <f>IF(ISERROR(IF($X$5=1,$Y$5,)),"",IF($X$5=1,$Y$5,))</f>
        <v>0</v>
      </c>
      <c r="Q3790" s="56">
        <f>IF(ISERROR(IF($X$6=1,$Y$6,)),"",IF($X$6=1,$Y$6,))</f>
        <v>10000</v>
      </c>
      <c r="R3790" s="56">
        <f>IF(ISERROR(IF($X$7=1,$Y$7,)),"",IF($X$7=1,$Y$7,))</f>
        <v>0</v>
      </c>
      <c r="S3790" s="56">
        <f>IF(ISERROR(IF($X$8=1,$Y$8,)),"",IF($X$8=1,$Y$8,))</f>
        <v>1000</v>
      </c>
      <c r="T3790" s="56">
        <f>IF(ISERROR(IF($X$9=1,$Y$9,)),"",IF($X$9=1,$Y$9,))</f>
        <v>500</v>
      </c>
      <c r="U3790" s="56">
        <f>IF(ISERROR(IF($X$10=1,$Y$10,)),"",IF($X$10=1,$Y$10,))</f>
        <v>500</v>
      </c>
    </row>
    <row r="3791" spans="1:21" x14ac:dyDescent="0.25">
      <c r="A3791" s="75">
        <f t="shared" si="703"/>
        <v>3787</v>
      </c>
      <c r="D3791" s="56" t="s">
        <v>5266</v>
      </c>
      <c r="E3791" s="56">
        <f t="shared" si="704"/>
        <v>3787</v>
      </c>
      <c r="F3791" s="76">
        <f t="shared" si="699"/>
        <v>143</v>
      </c>
      <c r="G3791" s="56" t="str">
        <f t="shared" si="705"/>
        <v>NP.lfe.5m.TheMatriarch</v>
      </c>
      <c r="H3791" s="56">
        <f t="shared" si="706"/>
        <v>3787</v>
      </c>
      <c r="I3791" s="56">
        <f>IF(G3791="",0,IF(COUNTIF($G$5:G3791,G3791)=1,0,COUNTIF($G$5:G3791,G3791) )   )</f>
        <v>0</v>
      </c>
      <c r="J3791" s="56" t="str">
        <f t="shared" si="707"/>
        <v/>
      </c>
      <c r="K3791" s="56" t="str">
        <f t="shared" si="698"/>
        <v/>
      </c>
      <c r="L3791" s="56" t="str">
        <f t="shared" si="700"/>
        <v/>
      </c>
      <c r="M3791" s="56" t="str">
        <f t="shared" si="701"/>
        <v/>
      </c>
      <c r="N3791" s="56" t="str">
        <f t="shared" si="702"/>
        <v/>
      </c>
      <c r="O3791" s="56" t="str">
        <f t="shared" si="708"/>
        <v/>
      </c>
      <c r="P3791" s="56">
        <f>IF(ISERROR(IF($X$5=1,$Y$5,)),"",IF($X$5=1,$Y$5,))</f>
        <v>0</v>
      </c>
      <c r="Q3791" s="56">
        <f>IF(ISERROR(IF($X$6=1,$Y$6,)),"",IF($X$6=1,$Y$6,))</f>
        <v>10000</v>
      </c>
      <c r="R3791" s="56">
        <f>IF(ISERROR(IF($X$7=1,$Y$7,)),"",IF($X$7=1,$Y$7,))</f>
        <v>0</v>
      </c>
      <c r="S3791" s="56">
        <f>IF(ISERROR(IF($X$8=1,$Y$8,)),"",IF($X$8=1,$Y$8,))</f>
        <v>1000</v>
      </c>
      <c r="T3791" s="56">
        <f>IF(ISERROR(IF($X$9=1,$Y$9,)),"",IF($X$9=1,$Y$9,))</f>
        <v>500</v>
      </c>
      <c r="U3791" s="56">
        <f>IF(ISERROR(IF($X$10=1,$Y$10,)),"",IF($X$10=1,$Y$10,))</f>
        <v>500</v>
      </c>
    </row>
    <row r="3792" spans="1:21" x14ac:dyDescent="0.25">
      <c r="A3792" s="75">
        <f t="shared" si="703"/>
        <v>3788</v>
      </c>
      <c r="D3792" s="56" t="s">
        <v>5252</v>
      </c>
      <c r="E3792" s="56">
        <f t="shared" si="704"/>
        <v>3788</v>
      </c>
      <c r="F3792" s="76">
        <f t="shared" si="699"/>
        <v>143</v>
      </c>
      <c r="G3792" s="56" t="str">
        <f t="shared" si="705"/>
        <v>CORE.PFH-502-2.fairing</v>
      </c>
      <c r="H3792" s="56">
        <f t="shared" si="706"/>
        <v>3788</v>
      </c>
      <c r="I3792" s="56">
        <f>IF(G3792="",0,IF(COUNTIF($G$5:G3792,G3792)=1,0,COUNTIF($G$5:G3792,G3792) )   )</f>
        <v>0</v>
      </c>
      <c r="J3792" s="56" t="str">
        <f t="shared" si="707"/>
        <v/>
      </c>
      <c r="K3792" s="56" t="str">
        <f t="shared" si="698"/>
        <v/>
      </c>
      <c r="L3792" s="56" t="str">
        <f t="shared" si="700"/>
        <v/>
      </c>
      <c r="M3792" s="56" t="str">
        <f t="shared" si="701"/>
        <v/>
      </c>
      <c r="N3792" s="56" t="str">
        <f t="shared" si="702"/>
        <v/>
      </c>
      <c r="O3792" s="56" t="str">
        <f t="shared" si="708"/>
        <v/>
      </c>
      <c r="P3792" s="56">
        <f>IF(ISERROR(IF($X$5=1,$Y$5,)),"",IF($X$5=1,$Y$5,))</f>
        <v>0</v>
      </c>
      <c r="Q3792" s="56">
        <f>IF(ISERROR(IF($X$6=1,$Y$6,)),"",IF($X$6=1,$Y$6,))</f>
        <v>10000</v>
      </c>
      <c r="R3792" s="56">
        <f>IF(ISERROR(IF($X$7=1,$Y$7,)),"",IF($X$7=1,$Y$7,))</f>
        <v>0</v>
      </c>
      <c r="S3792" s="56">
        <f>IF(ISERROR(IF($X$8=1,$Y$8,)),"",IF($X$8=1,$Y$8,))</f>
        <v>1000</v>
      </c>
      <c r="T3792" s="56">
        <f>IF(ISERROR(IF($X$9=1,$Y$9,)),"",IF($X$9=1,$Y$9,))</f>
        <v>500</v>
      </c>
      <c r="U3792" s="56">
        <f>IF(ISERROR(IF($X$10=1,$Y$10,)),"",IF($X$10=1,$Y$10,))</f>
        <v>500</v>
      </c>
    </row>
    <row r="3793" spans="1:21" x14ac:dyDescent="0.25">
      <c r="A3793" s="75">
        <f t="shared" si="703"/>
        <v>3789</v>
      </c>
      <c r="D3793" s="56" t="s">
        <v>5267</v>
      </c>
      <c r="E3793" s="56">
        <f t="shared" si="704"/>
        <v>3789</v>
      </c>
      <c r="F3793" s="76">
        <f t="shared" si="699"/>
        <v>143</v>
      </c>
      <c r="G3793" s="56" t="str">
        <f t="shared" si="705"/>
        <v>NP.fairings.5m.Nose</v>
      </c>
      <c r="H3793" s="56">
        <f t="shared" si="706"/>
        <v>3789</v>
      </c>
      <c r="I3793" s="56">
        <f>IF(G3793="",0,IF(COUNTIF($G$5:G3793,G3793)=1,0,COUNTIF($G$5:G3793,G3793) )   )</f>
        <v>0</v>
      </c>
      <c r="J3793" s="56" t="str">
        <f t="shared" si="707"/>
        <v/>
      </c>
      <c r="K3793" s="56" t="str">
        <f t="shared" si="698"/>
        <v/>
      </c>
      <c r="L3793" s="56" t="str">
        <f t="shared" si="700"/>
        <v/>
      </c>
      <c r="M3793" s="56" t="str">
        <f t="shared" si="701"/>
        <v/>
      </c>
      <c r="N3793" s="56" t="str">
        <f t="shared" si="702"/>
        <v/>
      </c>
      <c r="O3793" s="56" t="str">
        <f t="shared" si="708"/>
        <v/>
      </c>
      <c r="P3793" s="56">
        <f>IF(ISERROR(IF($X$5=1,$Y$5,)),"",IF($X$5=1,$Y$5,))</f>
        <v>0</v>
      </c>
      <c r="Q3793" s="56">
        <f>IF(ISERROR(IF($X$6=1,$Y$6,)),"",IF($X$6=1,$Y$6,))</f>
        <v>10000</v>
      </c>
      <c r="R3793" s="56">
        <f>IF(ISERROR(IF($X$7=1,$Y$7,)),"",IF($X$7=1,$Y$7,))</f>
        <v>0</v>
      </c>
      <c r="S3793" s="56">
        <f>IF(ISERROR(IF($X$8=1,$Y$8,)),"",IF($X$8=1,$Y$8,))</f>
        <v>1000</v>
      </c>
      <c r="T3793" s="56">
        <f>IF(ISERROR(IF($X$9=1,$Y$9,)),"",IF($X$9=1,$Y$9,))</f>
        <v>500</v>
      </c>
      <c r="U3793" s="56">
        <f>IF(ISERROR(IF($X$10=1,$Y$10,)),"",IF($X$10=1,$Y$10,))</f>
        <v>500</v>
      </c>
    </row>
    <row r="3794" spans="1:21" x14ac:dyDescent="0.25">
      <c r="A3794" s="75">
        <f t="shared" si="703"/>
        <v>3790</v>
      </c>
      <c r="D3794" s="56" t="s">
        <v>5268</v>
      </c>
      <c r="E3794" s="56">
        <f t="shared" si="704"/>
        <v>3790</v>
      </c>
      <c r="F3794" s="76">
        <f t="shared" si="699"/>
        <v>143</v>
      </c>
      <c r="G3794" s="56" t="str">
        <f t="shared" si="705"/>
        <v>NP.fairings5m.NoseCone</v>
      </c>
      <c r="H3794" s="56">
        <f t="shared" si="706"/>
        <v>3790</v>
      </c>
      <c r="I3794" s="56">
        <f>IF(G3794="",0,IF(COUNTIF($G$5:G3794,G3794)=1,0,COUNTIF($G$5:G3794,G3794) )   )</f>
        <v>0</v>
      </c>
      <c r="J3794" s="56" t="str">
        <f t="shared" si="707"/>
        <v/>
      </c>
      <c r="K3794" s="56" t="str">
        <f t="shared" si="698"/>
        <v/>
      </c>
      <c r="L3794" s="56" t="str">
        <f t="shared" si="700"/>
        <v/>
      </c>
      <c r="M3794" s="56" t="str">
        <f t="shared" si="701"/>
        <v/>
      </c>
      <c r="N3794" s="56" t="str">
        <f t="shared" si="702"/>
        <v/>
      </c>
      <c r="O3794" s="56" t="str">
        <f t="shared" si="708"/>
        <v/>
      </c>
      <c r="P3794" s="56">
        <f>IF(ISERROR(IF($X$5=1,$Y$5,)),"",IF($X$5=1,$Y$5,))</f>
        <v>0</v>
      </c>
      <c r="Q3794" s="56">
        <f>IF(ISERROR(IF($X$6=1,$Y$6,)),"",IF($X$6=1,$Y$6,))</f>
        <v>10000</v>
      </c>
      <c r="R3794" s="56">
        <f>IF(ISERROR(IF($X$7=1,$Y$7,)),"",IF($X$7=1,$Y$7,))</f>
        <v>0</v>
      </c>
      <c r="S3794" s="56">
        <f>IF(ISERROR(IF($X$8=1,$Y$8,)),"",IF($X$8=1,$Y$8,))</f>
        <v>1000</v>
      </c>
      <c r="T3794" s="56">
        <f>IF(ISERROR(IF($X$9=1,$Y$9,)),"",IF($X$9=1,$Y$9,))</f>
        <v>500</v>
      </c>
      <c r="U3794" s="56">
        <f>IF(ISERROR(IF($X$10=1,$Y$10,)),"",IF($X$10=1,$Y$10,))</f>
        <v>500</v>
      </c>
    </row>
    <row r="3795" spans="1:21" x14ac:dyDescent="0.25">
      <c r="A3795" s="75">
        <f t="shared" si="703"/>
        <v>3791</v>
      </c>
      <c r="D3795" s="56" t="s">
        <v>5253</v>
      </c>
      <c r="E3795" s="56">
        <f t="shared" si="704"/>
        <v>3791</v>
      </c>
      <c r="F3795" s="76">
        <f t="shared" si="699"/>
        <v>143</v>
      </c>
      <c r="G3795" s="56" t="str">
        <f t="shared" si="705"/>
        <v>CORE.PFH-503-2.fairing</v>
      </c>
      <c r="H3795" s="56">
        <f t="shared" si="706"/>
        <v>3791</v>
      </c>
      <c r="I3795" s="56">
        <f>IF(G3795="",0,IF(COUNTIF($G$5:G3795,G3795)=1,0,COUNTIF($G$5:G3795,G3795) )   )</f>
        <v>0</v>
      </c>
      <c r="J3795" s="56" t="str">
        <f t="shared" si="707"/>
        <v/>
      </c>
      <c r="K3795" s="56" t="str">
        <f t="shared" si="698"/>
        <v/>
      </c>
      <c r="L3795" s="56" t="str">
        <f t="shared" si="700"/>
        <v/>
      </c>
      <c r="M3795" s="56" t="str">
        <f t="shared" si="701"/>
        <v/>
      </c>
      <c r="N3795" s="56" t="str">
        <f t="shared" si="702"/>
        <v/>
      </c>
      <c r="O3795" s="56" t="str">
        <f t="shared" si="708"/>
        <v/>
      </c>
      <c r="P3795" s="56">
        <f>IF(ISERROR(IF($X$5=1,$Y$5,)),"",IF($X$5=1,$Y$5,))</f>
        <v>0</v>
      </c>
      <c r="Q3795" s="56">
        <f>IF(ISERROR(IF($X$6=1,$Y$6,)),"",IF($X$6=1,$Y$6,))</f>
        <v>10000</v>
      </c>
      <c r="R3795" s="56">
        <f>IF(ISERROR(IF($X$7=1,$Y$7,)),"",IF($X$7=1,$Y$7,))</f>
        <v>0</v>
      </c>
      <c r="S3795" s="56">
        <f>IF(ISERROR(IF($X$8=1,$Y$8,)),"",IF($X$8=1,$Y$8,))</f>
        <v>1000</v>
      </c>
      <c r="T3795" s="56">
        <f>IF(ISERROR(IF($X$9=1,$Y$9,)),"",IF($X$9=1,$Y$9,))</f>
        <v>500</v>
      </c>
      <c r="U3795" s="56">
        <f>IF(ISERROR(IF($X$10=1,$Y$10,)),"",IF($X$10=1,$Y$10,))</f>
        <v>500</v>
      </c>
    </row>
    <row r="3796" spans="1:21" x14ac:dyDescent="0.25">
      <c r="A3796" s="75">
        <f t="shared" si="703"/>
        <v>3792</v>
      </c>
      <c r="D3796" s="56" t="s">
        <v>5269</v>
      </c>
      <c r="E3796" s="56">
        <f t="shared" si="704"/>
        <v>3792</v>
      </c>
      <c r="F3796" s="76">
        <f t="shared" si="699"/>
        <v>143</v>
      </c>
      <c r="G3796" s="56" t="str">
        <f t="shared" si="705"/>
        <v>NP.fairings.5m.Wall</v>
      </c>
      <c r="H3796" s="56">
        <f t="shared" si="706"/>
        <v>3792</v>
      </c>
      <c r="I3796" s="56">
        <f>IF(G3796="",0,IF(COUNTIF($G$5:G3796,G3796)=1,0,COUNTIF($G$5:G3796,G3796) )   )</f>
        <v>0</v>
      </c>
      <c r="J3796" s="56" t="str">
        <f t="shared" si="707"/>
        <v/>
      </c>
      <c r="K3796" s="56" t="str">
        <f t="shared" si="698"/>
        <v/>
      </c>
      <c r="L3796" s="56" t="str">
        <f t="shared" si="700"/>
        <v/>
      </c>
      <c r="M3796" s="56" t="str">
        <f t="shared" si="701"/>
        <v/>
      </c>
      <c r="N3796" s="56" t="str">
        <f t="shared" si="702"/>
        <v/>
      </c>
      <c r="O3796" s="56" t="str">
        <f t="shared" si="708"/>
        <v/>
      </c>
      <c r="P3796" s="56">
        <f>IF(ISERROR(IF($X$5=1,$Y$5,)),"",IF($X$5=1,$Y$5,))</f>
        <v>0</v>
      </c>
      <c r="Q3796" s="56">
        <f>IF(ISERROR(IF($X$6=1,$Y$6,)),"",IF($X$6=1,$Y$6,))</f>
        <v>10000</v>
      </c>
      <c r="R3796" s="56">
        <f>IF(ISERROR(IF($X$7=1,$Y$7,)),"",IF($X$7=1,$Y$7,))</f>
        <v>0</v>
      </c>
      <c r="S3796" s="56">
        <f>IF(ISERROR(IF($X$8=1,$Y$8,)),"",IF($X$8=1,$Y$8,))</f>
        <v>1000</v>
      </c>
      <c r="T3796" s="56">
        <f>IF(ISERROR(IF($X$9=1,$Y$9,)),"",IF($X$9=1,$Y$9,))</f>
        <v>500</v>
      </c>
      <c r="U3796" s="56">
        <f>IF(ISERROR(IF($X$10=1,$Y$10,)),"",IF($X$10=1,$Y$10,))</f>
        <v>500</v>
      </c>
    </row>
    <row r="3797" spans="1:21" x14ac:dyDescent="0.25">
      <c r="A3797" s="75">
        <f t="shared" si="703"/>
        <v>3793</v>
      </c>
      <c r="D3797" s="56" t="s">
        <v>5270</v>
      </c>
      <c r="E3797" s="56">
        <f t="shared" si="704"/>
        <v>3793</v>
      </c>
      <c r="F3797" s="76">
        <f t="shared" si="699"/>
        <v>143</v>
      </c>
      <c r="G3797" s="56" t="str">
        <f t="shared" si="705"/>
        <v>NP.fairings.5m.Wallshort</v>
      </c>
      <c r="H3797" s="56">
        <f t="shared" si="706"/>
        <v>3793</v>
      </c>
      <c r="I3797" s="56">
        <f>IF(G3797="",0,IF(COUNTIF($G$5:G3797,G3797)=1,0,COUNTIF($G$5:G3797,G3797) )   )</f>
        <v>0</v>
      </c>
      <c r="J3797" s="56" t="str">
        <f t="shared" si="707"/>
        <v/>
      </c>
      <c r="K3797" s="56" t="str">
        <f t="shared" si="698"/>
        <v/>
      </c>
      <c r="L3797" s="56" t="str">
        <f t="shared" si="700"/>
        <v/>
      </c>
      <c r="M3797" s="56" t="str">
        <f t="shared" si="701"/>
        <v/>
      </c>
      <c r="N3797" s="56" t="str">
        <f t="shared" si="702"/>
        <v/>
      </c>
      <c r="O3797" s="56" t="str">
        <f t="shared" si="708"/>
        <v/>
      </c>
      <c r="P3797" s="56">
        <f>IF(ISERROR(IF($X$5=1,$Y$5,)),"",IF($X$5=1,$Y$5,))</f>
        <v>0</v>
      </c>
      <c r="Q3797" s="56">
        <f>IF(ISERROR(IF($X$6=1,$Y$6,)),"",IF($X$6=1,$Y$6,))</f>
        <v>10000</v>
      </c>
      <c r="R3797" s="56">
        <f>IF(ISERROR(IF($X$7=1,$Y$7,)),"",IF($X$7=1,$Y$7,))</f>
        <v>0</v>
      </c>
      <c r="S3797" s="56">
        <f>IF(ISERROR(IF($X$8=1,$Y$8,)),"",IF($X$8=1,$Y$8,))</f>
        <v>1000</v>
      </c>
      <c r="T3797" s="56">
        <f>IF(ISERROR(IF($X$9=1,$Y$9,)),"",IF($X$9=1,$Y$9,))</f>
        <v>500</v>
      </c>
      <c r="U3797" s="56">
        <f>IF(ISERROR(IF($X$10=1,$Y$10,)),"",IF($X$10=1,$Y$10,))</f>
        <v>500</v>
      </c>
    </row>
    <row r="3798" spans="1:21" x14ac:dyDescent="0.25">
      <c r="A3798" s="75">
        <f t="shared" si="703"/>
        <v>3794</v>
      </c>
      <c r="D3798" s="56" t="s">
        <v>5254</v>
      </c>
      <c r="E3798" s="56">
        <f t="shared" si="704"/>
        <v>3794</v>
      </c>
      <c r="F3798" s="76">
        <f t="shared" si="699"/>
        <v>143</v>
      </c>
      <c r="G3798" s="56" t="str">
        <f t="shared" si="705"/>
        <v>KzProcFairingBase5</v>
      </c>
      <c r="H3798" s="56">
        <f t="shared" si="706"/>
        <v>3794</v>
      </c>
      <c r="I3798" s="56">
        <f>IF(G3798="",0,IF(COUNTIF($G$5:G3798,G3798)=1,0,COUNTIF($G$5:G3798,G3798) )   )</f>
        <v>0</v>
      </c>
      <c r="J3798" s="56" t="str">
        <f t="shared" si="707"/>
        <v/>
      </c>
      <c r="K3798" s="56" t="str">
        <f t="shared" si="698"/>
        <v/>
      </c>
      <c r="L3798" s="56" t="str">
        <f t="shared" si="700"/>
        <v/>
      </c>
      <c r="M3798" s="56" t="str">
        <f t="shared" si="701"/>
        <v/>
      </c>
      <c r="N3798" s="56" t="str">
        <f t="shared" si="702"/>
        <v/>
      </c>
      <c r="O3798" s="56" t="str">
        <f t="shared" si="708"/>
        <v/>
      </c>
      <c r="P3798" s="56">
        <f>IF(ISERROR(IF($X$5=1,$Y$5,)),"",IF($X$5=1,$Y$5,))</f>
        <v>0</v>
      </c>
      <c r="Q3798" s="56">
        <f>IF(ISERROR(IF($X$6=1,$Y$6,)),"",IF($X$6=1,$Y$6,))</f>
        <v>10000</v>
      </c>
      <c r="R3798" s="56">
        <f>IF(ISERROR(IF($X$7=1,$Y$7,)),"",IF($X$7=1,$Y$7,))</f>
        <v>0</v>
      </c>
      <c r="S3798" s="56">
        <f>IF(ISERROR(IF($X$8=1,$Y$8,)),"",IF($X$8=1,$Y$8,))</f>
        <v>1000</v>
      </c>
      <c r="T3798" s="56">
        <f>IF(ISERROR(IF($X$9=1,$Y$9,)),"",IF($X$9=1,$Y$9,))</f>
        <v>500</v>
      </c>
      <c r="U3798" s="56">
        <f>IF(ISERROR(IF($X$10=1,$Y$10,)),"",IF($X$10=1,$Y$10,))</f>
        <v>500</v>
      </c>
    </row>
    <row r="3799" spans="1:21" x14ac:dyDescent="0.25">
      <c r="A3799" s="75">
        <f t="shared" si="703"/>
        <v>3795</v>
      </c>
      <c r="D3799" s="56" t="s">
        <v>5271</v>
      </c>
      <c r="E3799" s="56">
        <f t="shared" si="704"/>
        <v>3795</v>
      </c>
      <c r="F3799" s="76">
        <f t="shared" si="699"/>
        <v>143</v>
      </c>
      <c r="G3799" s="56" t="str">
        <f t="shared" si="705"/>
        <v>NP.fairings.5m.plate</v>
      </c>
      <c r="H3799" s="56">
        <f t="shared" si="706"/>
        <v>3795</v>
      </c>
      <c r="I3799" s="56">
        <f>IF(G3799="",0,IF(COUNTIF($G$5:G3799,G3799)=1,0,COUNTIF($G$5:G3799,G3799) )   )</f>
        <v>0</v>
      </c>
      <c r="J3799" s="56" t="str">
        <f t="shared" si="707"/>
        <v/>
      </c>
      <c r="K3799" s="56" t="str">
        <f t="shared" si="698"/>
        <v/>
      </c>
      <c r="L3799" s="56" t="str">
        <f t="shared" si="700"/>
        <v/>
      </c>
      <c r="M3799" s="56" t="str">
        <f t="shared" si="701"/>
        <v/>
      </c>
      <c r="N3799" s="56" t="str">
        <f t="shared" si="702"/>
        <v/>
      </c>
      <c r="O3799" s="56" t="str">
        <f t="shared" si="708"/>
        <v/>
      </c>
      <c r="P3799" s="56">
        <f>IF(ISERROR(IF($X$5=1,$Y$5,)),"",IF($X$5=1,$Y$5,))</f>
        <v>0</v>
      </c>
      <c r="Q3799" s="56">
        <f>IF(ISERROR(IF($X$6=1,$Y$6,)),"",IF($X$6=1,$Y$6,))</f>
        <v>10000</v>
      </c>
      <c r="R3799" s="56">
        <f>IF(ISERROR(IF($X$7=1,$Y$7,)),"",IF($X$7=1,$Y$7,))</f>
        <v>0</v>
      </c>
      <c r="S3799" s="56">
        <f>IF(ISERROR(IF($X$8=1,$Y$8,)),"",IF($X$8=1,$Y$8,))</f>
        <v>1000</v>
      </c>
      <c r="T3799" s="56">
        <f>IF(ISERROR(IF($X$9=1,$Y$9,)),"",IF($X$9=1,$Y$9,))</f>
        <v>500</v>
      </c>
      <c r="U3799" s="56">
        <f>IF(ISERROR(IF($X$10=1,$Y$10,)),"",IF($X$10=1,$Y$10,))</f>
        <v>500</v>
      </c>
    </row>
    <row r="3800" spans="1:21" x14ac:dyDescent="0.25">
      <c r="A3800" s="75">
        <f t="shared" si="703"/>
        <v>3796</v>
      </c>
      <c r="D3800" s="56" t="s">
        <v>5272</v>
      </c>
      <c r="E3800" s="56">
        <f t="shared" si="704"/>
        <v>3796</v>
      </c>
      <c r="F3800" s="76">
        <f t="shared" si="699"/>
        <v>143</v>
      </c>
      <c r="G3800" s="56" t="str">
        <f t="shared" si="705"/>
        <v>NP.lft.500m.12m</v>
      </c>
      <c r="H3800" s="56">
        <f t="shared" si="706"/>
        <v>3796</v>
      </c>
      <c r="I3800" s="56">
        <f>IF(G3800="",0,IF(COUNTIF($G$5:G3800,G3800)=1,0,COUNTIF($G$5:G3800,G3800) )   )</f>
        <v>0</v>
      </c>
      <c r="J3800" s="56" t="str">
        <f t="shared" si="707"/>
        <v/>
      </c>
      <c r="K3800" s="56" t="str">
        <f t="shared" si="698"/>
        <v/>
      </c>
      <c r="L3800" s="56" t="str">
        <f t="shared" si="700"/>
        <v/>
      </c>
      <c r="M3800" s="56" t="str">
        <f t="shared" si="701"/>
        <v/>
      </c>
      <c r="N3800" s="56" t="str">
        <f t="shared" si="702"/>
        <v/>
      </c>
      <c r="O3800" s="56" t="str">
        <f t="shared" si="708"/>
        <v/>
      </c>
      <c r="P3800" s="56">
        <f>IF(ISERROR(IF($X$5=1,$Y$5,)),"",IF($X$5=1,$Y$5,))</f>
        <v>0</v>
      </c>
      <c r="Q3800" s="56">
        <f>IF(ISERROR(IF($X$6=1,$Y$6,)),"",IF($X$6=1,$Y$6,))</f>
        <v>10000</v>
      </c>
      <c r="R3800" s="56">
        <f>IF(ISERROR(IF($X$7=1,$Y$7,)),"",IF($X$7=1,$Y$7,))</f>
        <v>0</v>
      </c>
      <c r="S3800" s="56">
        <f>IF(ISERROR(IF($X$8=1,$Y$8,)),"",IF($X$8=1,$Y$8,))</f>
        <v>1000</v>
      </c>
      <c r="T3800" s="56">
        <f>IF(ISERROR(IF($X$9=1,$Y$9,)),"",IF($X$9=1,$Y$9,))</f>
        <v>500</v>
      </c>
      <c r="U3800" s="56">
        <f>IF(ISERROR(IF($X$10=1,$Y$10,)),"",IF($X$10=1,$Y$10,))</f>
        <v>500</v>
      </c>
    </row>
    <row r="3801" spans="1:21" x14ac:dyDescent="0.25">
      <c r="A3801" s="75">
        <f t="shared" si="703"/>
        <v>3797</v>
      </c>
      <c r="D3801" s="56" t="s">
        <v>5255</v>
      </c>
      <c r="E3801" s="56">
        <f t="shared" si="704"/>
        <v>3797</v>
      </c>
      <c r="F3801" s="76">
        <f t="shared" si="699"/>
        <v>143</v>
      </c>
      <c r="G3801" s="56" t="str">
        <f t="shared" si="705"/>
        <v>KzProcFairingBaseRing5</v>
      </c>
      <c r="H3801" s="56">
        <f t="shared" si="706"/>
        <v>3797</v>
      </c>
      <c r="I3801" s="56">
        <f>IF(G3801="",0,IF(COUNTIF($G$5:G3801,G3801)=1,0,COUNTIF($G$5:G3801,G3801) )   )</f>
        <v>0</v>
      </c>
      <c r="J3801" s="56" t="str">
        <f t="shared" si="707"/>
        <v/>
      </c>
      <c r="K3801" s="56" t="str">
        <f t="shared" si="698"/>
        <v/>
      </c>
      <c r="L3801" s="56" t="str">
        <f t="shared" si="700"/>
        <v/>
      </c>
      <c r="M3801" s="56" t="str">
        <f t="shared" si="701"/>
        <v/>
      </c>
      <c r="N3801" s="56" t="str">
        <f t="shared" si="702"/>
        <v/>
      </c>
      <c r="O3801" s="56" t="str">
        <f t="shared" si="708"/>
        <v/>
      </c>
      <c r="P3801" s="56">
        <f>IF(ISERROR(IF($X$5=1,$Y$5,)),"",IF($X$5=1,$Y$5,))</f>
        <v>0</v>
      </c>
      <c r="Q3801" s="56">
        <f>IF(ISERROR(IF($X$6=1,$Y$6,)),"",IF($X$6=1,$Y$6,))</f>
        <v>10000</v>
      </c>
      <c r="R3801" s="56">
        <f>IF(ISERROR(IF($X$7=1,$Y$7,)),"",IF($X$7=1,$Y$7,))</f>
        <v>0</v>
      </c>
      <c r="S3801" s="56">
        <f>IF(ISERROR(IF($X$8=1,$Y$8,)),"",IF($X$8=1,$Y$8,))</f>
        <v>1000</v>
      </c>
      <c r="T3801" s="56">
        <f>IF(ISERROR(IF($X$9=1,$Y$9,)),"",IF($X$9=1,$Y$9,))</f>
        <v>500</v>
      </c>
      <c r="U3801" s="56">
        <f>IF(ISERROR(IF($X$10=1,$Y$10,)),"",IF($X$10=1,$Y$10,))</f>
        <v>500</v>
      </c>
    </row>
    <row r="3802" spans="1:21" x14ac:dyDescent="0.25">
      <c r="A3802" s="75">
        <f t="shared" si="703"/>
        <v>3798</v>
      </c>
      <c r="D3802" s="56" t="s">
        <v>5273</v>
      </c>
      <c r="E3802" s="56">
        <f t="shared" si="704"/>
        <v>3798</v>
      </c>
      <c r="F3802" s="76">
        <f t="shared" si="699"/>
        <v>143</v>
      </c>
      <c r="G3802" s="56" t="str">
        <f t="shared" si="705"/>
        <v>NP.lft.5.0m.3m</v>
      </c>
      <c r="H3802" s="56">
        <f t="shared" si="706"/>
        <v>3798</v>
      </c>
      <c r="I3802" s="56">
        <f>IF(G3802="",0,IF(COUNTIF($G$5:G3802,G3802)=1,0,COUNTIF($G$5:G3802,G3802) )   )</f>
        <v>0</v>
      </c>
      <c r="J3802" s="56" t="str">
        <f t="shared" si="707"/>
        <v/>
      </c>
      <c r="K3802" s="56" t="str">
        <f t="shared" si="698"/>
        <v/>
      </c>
      <c r="L3802" s="56" t="str">
        <f t="shared" si="700"/>
        <v/>
      </c>
      <c r="M3802" s="56" t="str">
        <f t="shared" si="701"/>
        <v/>
      </c>
      <c r="N3802" s="56" t="str">
        <f t="shared" si="702"/>
        <v/>
      </c>
      <c r="O3802" s="56" t="str">
        <f t="shared" si="708"/>
        <v/>
      </c>
      <c r="P3802" s="56">
        <f>IF(ISERROR(IF($X$5=1,$Y$5,)),"",IF($X$5=1,$Y$5,))</f>
        <v>0</v>
      </c>
      <c r="Q3802" s="56">
        <f>IF(ISERROR(IF($X$6=1,$Y$6,)),"",IF($X$6=1,$Y$6,))</f>
        <v>10000</v>
      </c>
      <c r="R3802" s="56">
        <f>IF(ISERROR(IF($X$7=1,$Y$7,)),"",IF($X$7=1,$Y$7,))</f>
        <v>0</v>
      </c>
      <c r="S3802" s="56">
        <f>IF(ISERROR(IF($X$8=1,$Y$8,)),"",IF($X$8=1,$Y$8,))</f>
        <v>1000</v>
      </c>
      <c r="T3802" s="56">
        <f>IF(ISERROR(IF($X$9=1,$Y$9,)),"",IF($X$9=1,$Y$9,))</f>
        <v>500</v>
      </c>
      <c r="U3802" s="56">
        <f>IF(ISERROR(IF($X$10=1,$Y$10,)),"",IF($X$10=1,$Y$10,))</f>
        <v>500</v>
      </c>
    </row>
    <row r="3803" spans="1:21" x14ac:dyDescent="0.25">
      <c r="A3803" s="75">
        <f t="shared" si="703"/>
        <v>3799</v>
      </c>
      <c r="D3803" s="56" t="s">
        <v>5274</v>
      </c>
      <c r="E3803" s="56">
        <f t="shared" si="704"/>
        <v>3799</v>
      </c>
      <c r="F3803" s="76">
        <f t="shared" si="699"/>
        <v>143</v>
      </c>
      <c r="G3803" s="56" t="str">
        <f t="shared" si="705"/>
        <v>NP.lft.5.0m.6m</v>
      </c>
      <c r="H3803" s="56">
        <f t="shared" si="706"/>
        <v>3799</v>
      </c>
      <c r="I3803" s="56">
        <f>IF(G3803="",0,IF(COUNTIF($G$5:G3803,G3803)=1,0,COUNTIF($G$5:G3803,G3803) )   )</f>
        <v>0</v>
      </c>
      <c r="J3803" s="56" t="str">
        <f t="shared" si="707"/>
        <v/>
      </c>
      <c r="K3803" s="56" t="str">
        <f t="shared" si="698"/>
        <v/>
      </c>
      <c r="L3803" s="56" t="str">
        <f t="shared" si="700"/>
        <v/>
      </c>
      <c r="M3803" s="56" t="str">
        <f t="shared" si="701"/>
        <v/>
      </c>
      <c r="N3803" s="56" t="str">
        <f t="shared" si="702"/>
        <v/>
      </c>
      <c r="O3803" s="56" t="str">
        <f t="shared" si="708"/>
        <v/>
      </c>
      <c r="P3803" s="56">
        <f>IF(ISERROR(IF($X$5=1,$Y$5,)),"",IF($X$5=1,$Y$5,))</f>
        <v>0</v>
      </c>
      <c r="Q3803" s="56">
        <f>IF(ISERROR(IF($X$6=1,$Y$6,)),"",IF($X$6=1,$Y$6,))</f>
        <v>10000</v>
      </c>
      <c r="R3803" s="56">
        <f>IF(ISERROR(IF($X$7=1,$Y$7,)),"",IF($X$7=1,$Y$7,))</f>
        <v>0</v>
      </c>
      <c r="S3803" s="56">
        <f>IF(ISERROR(IF($X$8=1,$Y$8,)),"",IF($X$8=1,$Y$8,))</f>
        <v>1000</v>
      </c>
      <c r="T3803" s="56">
        <f>IF(ISERROR(IF($X$9=1,$Y$9,)),"",IF($X$9=1,$Y$9,))</f>
        <v>500</v>
      </c>
      <c r="U3803" s="56">
        <f>IF(ISERROR(IF($X$10=1,$Y$10,)),"",IF($X$10=1,$Y$10,))</f>
        <v>500</v>
      </c>
    </row>
    <row r="3804" spans="1:21" x14ac:dyDescent="0.25">
      <c r="A3804" s="75">
        <f t="shared" si="703"/>
        <v>3800</v>
      </c>
      <c r="D3804" s="56" t="s">
        <v>5256</v>
      </c>
      <c r="E3804" s="56">
        <f t="shared" si="704"/>
        <v>3800</v>
      </c>
      <c r="F3804" s="76">
        <f t="shared" si="699"/>
        <v>143</v>
      </c>
      <c r="G3804" s="56" t="str">
        <f t="shared" si="705"/>
        <v>KW3mengineGriffonXX</v>
      </c>
      <c r="H3804" s="56">
        <f t="shared" si="706"/>
        <v>3800</v>
      </c>
      <c r="I3804" s="56">
        <f>IF(G3804="",0,IF(COUNTIF($G$5:G3804,G3804)=1,0,COUNTIF($G$5:G3804,G3804) )   )</f>
        <v>0</v>
      </c>
      <c r="J3804" s="56" t="str">
        <f t="shared" si="707"/>
        <v/>
      </c>
      <c r="K3804" s="56" t="str">
        <f t="shared" si="698"/>
        <v/>
      </c>
      <c r="L3804" s="56" t="str">
        <f t="shared" si="700"/>
        <v/>
      </c>
      <c r="M3804" s="56" t="str">
        <f t="shared" si="701"/>
        <v/>
      </c>
      <c r="N3804" s="56" t="str">
        <f t="shared" si="702"/>
        <v/>
      </c>
      <c r="O3804" s="56" t="str">
        <f t="shared" si="708"/>
        <v/>
      </c>
      <c r="P3804" s="56">
        <f>IF(ISERROR(IF($X$5=1,$Y$5,)),"",IF($X$5=1,$Y$5,))</f>
        <v>0</v>
      </c>
      <c r="Q3804" s="56">
        <f>IF(ISERROR(IF($X$6=1,$Y$6,)),"",IF($X$6=1,$Y$6,))</f>
        <v>10000</v>
      </c>
      <c r="R3804" s="56">
        <f>IF(ISERROR(IF($X$7=1,$Y$7,)),"",IF($X$7=1,$Y$7,))</f>
        <v>0</v>
      </c>
      <c r="S3804" s="56">
        <f>IF(ISERROR(IF($X$8=1,$Y$8,)),"",IF($X$8=1,$Y$8,))</f>
        <v>1000</v>
      </c>
      <c r="T3804" s="56">
        <f>IF(ISERROR(IF($X$9=1,$Y$9,)),"",IF($X$9=1,$Y$9,))</f>
        <v>500</v>
      </c>
      <c r="U3804" s="56">
        <f>IF(ISERROR(IF($X$10=1,$Y$10,)),"",IF($X$10=1,$Y$10,))</f>
        <v>500</v>
      </c>
    </row>
    <row r="3805" spans="1:21" x14ac:dyDescent="0.25">
      <c r="A3805" s="75">
        <f t="shared" si="703"/>
        <v>3801</v>
      </c>
      <c r="D3805" s="56" t="s">
        <v>5275</v>
      </c>
      <c r="E3805" s="56">
        <f t="shared" si="704"/>
        <v>3801</v>
      </c>
      <c r="F3805" s="76">
        <f t="shared" si="699"/>
        <v>143</v>
      </c>
      <c r="G3805" s="56" t="str">
        <f t="shared" si="705"/>
        <v>NP.sas.500m</v>
      </c>
      <c r="H3805" s="56">
        <f t="shared" si="706"/>
        <v>3801</v>
      </c>
      <c r="I3805" s="56">
        <f>IF(G3805="",0,IF(COUNTIF($G$5:G3805,G3805)=1,0,COUNTIF($G$5:G3805,G3805) )   )</f>
        <v>0</v>
      </c>
      <c r="J3805" s="56" t="str">
        <f t="shared" si="707"/>
        <v/>
      </c>
      <c r="K3805" s="56" t="str">
        <f t="shared" si="698"/>
        <v/>
      </c>
      <c r="L3805" s="56" t="str">
        <f t="shared" si="700"/>
        <v/>
      </c>
      <c r="M3805" s="56" t="str">
        <f t="shared" si="701"/>
        <v/>
      </c>
      <c r="N3805" s="56" t="str">
        <f t="shared" si="702"/>
        <v/>
      </c>
      <c r="O3805" s="56" t="str">
        <f t="shared" si="708"/>
        <v/>
      </c>
      <c r="P3805" s="56">
        <f>IF(ISERROR(IF($X$5=1,$Y$5,)),"",IF($X$5=1,$Y$5,))</f>
        <v>0</v>
      </c>
      <c r="Q3805" s="56">
        <f>IF(ISERROR(IF($X$6=1,$Y$6,)),"",IF($X$6=1,$Y$6,))</f>
        <v>10000</v>
      </c>
      <c r="R3805" s="56">
        <f>IF(ISERROR(IF($X$7=1,$Y$7,)),"",IF($X$7=1,$Y$7,))</f>
        <v>0</v>
      </c>
      <c r="S3805" s="56">
        <f>IF(ISERROR(IF($X$8=1,$Y$8,)),"",IF($X$8=1,$Y$8,))</f>
        <v>1000</v>
      </c>
      <c r="T3805" s="56">
        <f>IF(ISERROR(IF($X$9=1,$Y$9,)),"",IF($X$9=1,$Y$9,))</f>
        <v>500</v>
      </c>
      <c r="U3805" s="56">
        <f>IF(ISERROR(IF($X$10=1,$Y$10,)),"",IF($X$10=1,$Y$10,))</f>
        <v>500</v>
      </c>
    </row>
    <row r="3806" spans="1:21" x14ac:dyDescent="0.25">
      <c r="A3806" s="75">
        <f t="shared" si="703"/>
        <v>3802</v>
      </c>
      <c r="D3806" s="56" t="s">
        <v>5276</v>
      </c>
      <c r="E3806" s="56">
        <f t="shared" si="704"/>
        <v>3802</v>
      </c>
      <c r="F3806" s="76">
        <f t="shared" si="699"/>
        <v>143</v>
      </c>
      <c r="G3806" s="56" t="str">
        <f t="shared" si="705"/>
        <v>thunder128</v>
      </c>
      <c r="H3806" s="56">
        <f t="shared" si="706"/>
        <v>3802</v>
      </c>
      <c r="I3806" s="56">
        <f>IF(G3806="",0,IF(COUNTIF($G$5:G3806,G3806)=1,0,COUNTIF($G$5:G3806,G3806) )   )</f>
        <v>0</v>
      </c>
      <c r="J3806" s="56" t="str">
        <f t="shared" si="707"/>
        <v/>
      </c>
      <c r="K3806" s="56" t="str">
        <f t="shared" si="698"/>
        <v/>
      </c>
      <c r="L3806" s="56" t="str">
        <f t="shared" si="700"/>
        <v/>
      </c>
      <c r="M3806" s="56" t="str">
        <f t="shared" si="701"/>
        <v/>
      </c>
      <c r="N3806" s="56" t="str">
        <f t="shared" si="702"/>
        <v/>
      </c>
      <c r="O3806" s="56" t="str">
        <f t="shared" si="708"/>
        <v/>
      </c>
      <c r="P3806" s="56">
        <f>IF(ISERROR(IF($X$5=1,$Y$5,)),"",IF($X$5=1,$Y$5,))</f>
        <v>0</v>
      </c>
      <c r="Q3806" s="56">
        <f>IF(ISERROR(IF($X$6=1,$Y$6,)),"",IF($X$6=1,$Y$6,))</f>
        <v>10000</v>
      </c>
      <c r="R3806" s="56">
        <f>IF(ISERROR(IF($X$7=1,$Y$7,)),"",IF($X$7=1,$Y$7,))</f>
        <v>0</v>
      </c>
      <c r="S3806" s="56">
        <f>IF(ISERROR(IF($X$8=1,$Y$8,)),"",IF($X$8=1,$Y$8,))</f>
        <v>1000</v>
      </c>
      <c r="T3806" s="56">
        <f>IF(ISERROR(IF($X$9=1,$Y$9,)),"",IF($X$9=1,$Y$9,))</f>
        <v>500</v>
      </c>
      <c r="U3806" s="56">
        <f>IF(ISERROR(IF($X$10=1,$Y$10,)),"",IF($X$10=1,$Y$10,))</f>
        <v>500</v>
      </c>
    </row>
    <row r="3807" spans="1:21" x14ac:dyDescent="0.25">
      <c r="A3807" s="75">
        <f t="shared" si="703"/>
        <v>3803</v>
      </c>
      <c r="D3807" s="56" t="s">
        <v>5257</v>
      </c>
      <c r="E3807" s="56">
        <f t="shared" si="704"/>
        <v>3803</v>
      </c>
      <c r="F3807" s="76">
        <f t="shared" si="699"/>
        <v>143</v>
      </c>
      <c r="G3807" s="56" t="str">
        <f t="shared" si="705"/>
        <v>KW3mtankL4</v>
      </c>
      <c r="H3807" s="56">
        <f t="shared" si="706"/>
        <v>3803</v>
      </c>
      <c r="I3807" s="56">
        <f>IF(G3807="",0,IF(COUNTIF($G$5:G3807,G3807)=1,0,COUNTIF($G$5:G3807,G3807) )   )</f>
        <v>0</v>
      </c>
      <c r="J3807" s="56" t="str">
        <f t="shared" si="707"/>
        <v/>
      </c>
      <c r="K3807" s="56" t="str">
        <f t="shared" si="698"/>
        <v/>
      </c>
      <c r="L3807" s="56" t="str">
        <f t="shared" si="700"/>
        <v/>
      </c>
      <c r="M3807" s="56" t="str">
        <f t="shared" si="701"/>
        <v/>
      </c>
      <c r="N3807" s="56" t="str">
        <f t="shared" si="702"/>
        <v/>
      </c>
      <c r="O3807" s="56" t="str">
        <f t="shared" si="708"/>
        <v/>
      </c>
      <c r="P3807" s="56">
        <f>IF(ISERROR(IF($X$5=1,$Y$5,)),"",IF($X$5=1,$Y$5,))</f>
        <v>0</v>
      </c>
      <c r="Q3807" s="56">
        <f>IF(ISERROR(IF($X$6=1,$Y$6,)),"",IF($X$6=1,$Y$6,))</f>
        <v>10000</v>
      </c>
      <c r="R3807" s="56">
        <f>IF(ISERROR(IF($X$7=1,$Y$7,)),"",IF($X$7=1,$Y$7,))</f>
        <v>0</v>
      </c>
      <c r="S3807" s="56">
        <f>IF(ISERROR(IF($X$8=1,$Y$8,)),"",IF($X$8=1,$Y$8,))</f>
        <v>1000</v>
      </c>
      <c r="T3807" s="56">
        <f>IF(ISERROR(IF($X$9=1,$Y$9,)),"",IF($X$9=1,$Y$9,))</f>
        <v>500</v>
      </c>
      <c r="U3807" s="56">
        <f>IF(ISERROR(IF($X$10=1,$Y$10,)),"",IF($X$10=1,$Y$10,))</f>
        <v>500</v>
      </c>
    </row>
    <row r="3808" spans="1:21" x14ac:dyDescent="0.25">
      <c r="A3808" s="75">
        <f t="shared" si="703"/>
        <v>3804</v>
      </c>
      <c r="D3808" s="56" t="s">
        <v>5277</v>
      </c>
      <c r="E3808" s="56">
        <f t="shared" si="704"/>
        <v>3804</v>
      </c>
      <c r="F3808" s="76">
        <f t="shared" si="699"/>
        <v>143</v>
      </c>
      <c r="G3808" s="56" t="str">
        <f t="shared" si="705"/>
        <v>thunder64</v>
      </c>
      <c r="H3808" s="56">
        <f t="shared" si="706"/>
        <v>3804</v>
      </c>
      <c r="I3808" s="56">
        <f>IF(G3808="",0,IF(COUNTIF($G$5:G3808,G3808)=1,0,COUNTIF($G$5:G3808,G3808) )   )</f>
        <v>0</v>
      </c>
      <c r="J3808" s="56" t="str">
        <f t="shared" si="707"/>
        <v/>
      </c>
      <c r="K3808" s="56" t="str">
        <f t="shared" si="698"/>
        <v/>
      </c>
      <c r="L3808" s="56" t="str">
        <f t="shared" si="700"/>
        <v/>
      </c>
      <c r="M3808" s="56" t="str">
        <f t="shared" si="701"/>
        <v/>
      </c>
      <c r="N3808" s="56" t="str">
        <f t="shared" si="702"/>
        <v/>
      </c>
      <c r="O3808" s="56" t="str">
        <f t="shared" si="708"/>
        <v/>
      </c>
      <c r="P3808" s="56">
        <f>IF(ISERROR(IF($X$5=1,$Y$5,)),"",IF($X$5=1,$Y$5,))</f>
        <v>0</v>
      </c>
      <c r="Q3808" s="56">
        <f>IF(ISERROR(IF($X$6=1,$Y$6,)),"",IF($X$6=1,$Y$6,))</f>
        <v>10000</v>
      </c>
      <c r="R3808" s="56">
        <f>IF(ISERROR(IF($X$7=1,$Y$7,)),"",IF($X$7=1,$Y$7,))</f>
        <v>0</v>
      </c>
      <c r="S3808" s="56">
        <f>IF(ISERROR(IF($X$8=1,$Y$8,)),"",IF($X$8=1,$Y$8,))</f>
        <v>1000</v>
      </c>
      <c r="T3808" s="56">
        <f>IF(ISERROR(IF($X$9=1,$Y$9,)),"",IF($X$9=1,$Y$9,))</f>
        <v>500</v>
      </c>
      <c r="U3808" s="56">
        <f>IF(ISERROR(IF($X$10=1,$Y$10,)),"",IF($X$10=1,$Y$10,))</f>
        <v>500</v>
      </c>
    </row>
    <row r="3809" spans="1:21" x14ac:dyDescent="0.25">
      <c r="A3809" s="75">
        <f t="shared" si="703"/>
        <v>3805</v>
      </c>
      <c r="D3809" s="56" t="s">
        <v>5258</v>
      </c>
      <c r="E3809" s="56">
        <f t="shared" si="704"/>
        <v>3805</v>
      </c>
      <c r="F3809" s="76">
        <f t="shared" si="699"/>
        <v>143</v>
      </c>
      <c r="G3809" s="56" t="str">
        <f t="shared" si="705"/>
        <v>KW3mtankL4ALT</v>
      </c>
      <c r="H3809" s="56">
        <f t="shared" si="706"/>
        <v>3805</v>
      </c>
      <c r="I3809" s="56">
        <f>IF(G3809="",0,IF(COUNTIF($G$5:G3809,G3809)=1,0,COUNTIF($G$5:G3809,G3809) )   )</f>
        <v>0</v>
      </c>
      <c r="J3809" s="56" t="str">
        <f t="shared" si="707"/>
        <v/>
      </c>
      <c r="K3809" s="56" t="str">
        <f t="shared" si="698"/>
        <v/>
      </c>
      <c r="L3809" s="56" t="str">
        <f t="shared" si="700"/>
        <v/>
      </c>
      <c r="M3809" s="56" t="str">
        <f t="shared" si="701"/>
        <v/>
      </c>
      <c r="N3809" s="56" t="str">
        <f t="shared" si="702"/>
        <v/>
      </c>
      <c r="O3809" s="56" t="str">
        <f t="shared" si="708"/>
        <v/>
      </c>
      <c r="P3809" s="56">
        <f>IF(ISERROR(IF($X$5=1,$Y$5,)),"",IF($X$5=1,$Y$5,))</f>
        <v>0</v>
      </c>
      <c r="Q3809" s="56">
        <f>IF(ISERROR(IF($X$6=1,$Y$6,)),"",IF($X$6=1,$Y$6,))</f>
        <v>10000</v>
      </c>
      <c r="R3809" s="56">
        <f>IF(ISERROR(IF($X$7=1,$Y$7,)),"",IF($X$7=1,$Y$7,))</f>
        <v>0</v>
      </c>
      <c r="S3809" s="56">
        <f>IF(ISERROR(IF($X$8=1,$Y$8,)),"",IF($X$8=1,$Y$8,))</f>
        <v>1000</v>
      </c>
      <c r="T3809" s="56">
        <f>IF(ISERROR(IF($X$9=1,$Y$9,)),"",IF($X$9=1,$Y$9,))</f>
        <v>500</v>
      </c>
      <c r="U3809" s="56">
        <f>IF(ISERROR(IF($X$10=1,$Y$10,)),"",IF($X$10=1,$Y$10,))</f>
        <v>500</v>
      </c>
    </row>
    <row r="3810" spans="1:21" x14ac:dyDescent="0.25">
      <c r="A3810" s="75">
        <f t="shared" si="703"/>
        <v>3806</v>
      </c>
      <c r="D3810" s="56" t="s">
        <v>5259</v>
      </c>
      <c r="E3810" s="56">
        <f t="shared" si="704"/>
        <v>3806</v>
      </c>
      <c r="F3810" s="76">
        <f t="shared" si="699"/>
        <v>143</v>
      </c>
      <c r="G3810" s="56" t="str">
        <f t="shared" si="705"/>
        <v>KW3Sidetank</v>
      </c>
      <c r="H3810" s="56">
        <f t="shared" si="706"/>
        <v>3806</v>
      </c>
      <c r="I3810" s="56">
        <f>IF(G3810="",0,IF(COUNTIF($G$5:G3810,G3810)=1,0,COUNTIF($G$5:G3810,G3810) )   )</f>
        <v>0</v>
      </c>
      <c r="J3810" s="56" t="str">
        <f t="shared" si="707"/>
        <v/>
      </c>
      <c r="K3810" s="56" t="str">
        <f t="shared" si="698"/>
        <v/>
      </c>
      <c r="L3810" s="56" t="str">
        <f t="shared" si="700"/>
        <v/>
      </c>
      <c r="M3810" s="56" t="str">
        <f t="shared" si="701"/>
        <v/>
      </c>
      <c r="N3810" s="56" t="str">
        <f t="shared" si="702"/>
        <v/>
      </c>
      <c r="O3810" s="56" t="str">
        <f t="shared" si="708"/>
        <v/>
      </c>
      <c r="P3810" s="56">
        <f>IF(ISERROR(IF($X$5=1,$Y$5,)),"",IF($X$5=1,$Y$5,))</f>
        <v>0</v>
      </c>
      <c r="Q3810" s="56">
        <f>IF(ISERROR(IF($X$6=1,$Y$6,)),"",IF($X$6=1,$Y$6,))</f>
        <v>10000</v>
      </c>
      <c r="R3810" s="56">
        <f>IF(ISERROR(IF($X$7=1,$Y$7,)),"",IF($X$7=1,$Y$7,))</f>
        <v>0</v>
      </c>
      <c r="S3810" s="56">
        <f>IF(ISERROR(IF($X$8=1,$Y$8,)),"",IF($X$8=1,$Y$8,))</f>
        <v>1000</v>
      </c>
      <c r="T3810" s="56">
        <f>IF(ISERROR(IF($X$9=1,$Y$9,)),"",IF($X$9=1,$Y$9,))</f>
        <v>500</v>
      </c>
      <c r="U3810" s="56">
        <f>IF(ISERROR(IF($X$10=1,$Y$10,)),"",IF($X$10=1,$Y$10,))</f>
        <v>500</v>
      </c>
    </row>
    <row r="3811" spans="1:21" x14ac:dyDescent="0.25">
      <c r="A3811" s="75">
        <f t="shared" si="703"/>
        <v>3807</v>
      </c>
      <c r="D3811" s="56" t="s">
        <v>5949</v>
      </c>
      <c r="E3811" s="56">
        <f t="shared" si="704"/>
        <v>3807</v>
      </c>
      <c r="F3811" s="76">
        <f t="shared" si="699"/>
        <v>143</v>
      </c>
      <c r="G3811" s="56" t="str">
        <f t="shared" si="705"/>
        <v>stretchyTankSuperService</v>
      </c>
      <c r="H3811" s="56">
        <f t="shared" si="706"/>
        <v>3807</v>
      </c>
      <c r="I3811" s="56">
        <f>IF(G3811="",0,IF(COUNTIF($G$5:G3811,G3811)=1,0,COUNTIF($G$5:G3811,G3811) )   )</f>
        <v>0</v>
      </c>
      <c r="J3811" s="56" t="str">
        <f t="shared" si="707"/>
        <v/>
      </c>
      <c r="K3811" s="56" t="str">
        <f t="shared" si="698"/>
        <v/>
      </c>
      <c r="L3811" s="56" t="str">
        <f t="shared" si="700"/>
        <v/>
      </c>
      <c r="M3811" s="56" t="str">
        <f t="shared" si="701"/>
        <v/>
      </c>
      <c r="N3811" s="56" t="str">
        <f t="shared" si="702"/>
        <v/>
      </c>
      <c r="O3811" s="56" t="str">
        <f t="shared" si="708"/>
        <v/>
      </c>
      <c r="P3811" s="56">
        <f>IF(ISERROR(IF($X$5=1,$Y$5,)),"",IF($X$5=1,$Y$5,))</f>
        <v>0</v>
      </c>
      <c r="Q3811" s="56">
        <f>IF(ISERROR(IF($X$6=1,$Y$6,)),"",IF($X$6=1,$Y$6,))</f>
        <v>10000</v>
      </c>
      <c r="R3811" s="56">
        <f>IF(ISERROR(IF($X$7=1,$Y$7,)),"",IF($X$7=1,$Y$7,))</f>
        <v>0</v>
      </c>
      <c r="S3811" s="56">
        <f>IF(ISERROR(IF($X$8=1,$Y$8,)),"",IF($X$8=1,$Y$8,))</f>
        <v>1000</v>
      </c>
      <c r="T3811" s="56">
        <f>IF(ISERROR(IF($X$9=1,$Y$9,)),"",IF($X$9=1,$Y$9,))</f>
        <v>500</v>
      </c>
      <c r="U3811" s="56">
        <f>IF(ISERROR(IF($X$10=1,$Y$10,)),"",IF($X$10=1,$Y$10,))</f>
        <v>500</v>
      </c>
    </row>
    <row r="3812" spans="1:21" x14ac:dyDescent="0.25">
      <c r="A3812" s="75">
        <f t="shared" si="703"/>
        <v>3808</v>
      </c>
      <c r="D3812" s="56" t="s">
        <v>5950</v>
      </c>
      <c r="E3812" s="56">
        <f t="shared" si="704"/>
        <v>3808</v>
      </c>
      <c r="F3812" s="76">
        <f t="shared" si="699"/>
        <v>143</v>
      </c>
      <c r="G3812" s="56" t="str">
        <f t="shared" si="705"/>
        <v>stretchyTankSuper.MFT.Cryo</v>
      </c>
      <c r="H3812" s="56">
        <f t="shared" si="706"/>
        <v>3808</v>
      </c>
      <c r="I3812" s="56">
        <f>IF(G3812="",0,IF(COUNTIF($G$5:G3812,G3812)=1,0,COUNTIF($G$5:G3812,G3812) )   )</f>
        <v>0</v>
      </c>
      <c r="J3812" s="56" t="str">
        <f t="shared" si="707"/>
        <v/>
      </c>
      <c r="K3812" s="56" t="str">
        <f t="shared" si="698"/>
        <v/>
      </c>
      <c r="L3812" s="56" t="str">
        <f t="shared" si="700"/>
        <v/>
      </c>
      <c r="M3812" s="56" t="str">
        <f t="shared" si="701"/>
        <v/>
      </c>
      <c r="N3812" s="56" t="str">
        <f t="shared" si="702"/>
        <v/>
      </c>
      <c r="O3812" s="56" t="str">
        <f t="shared" si="708"/>
        <v/>
      </c>
      <c r="P3812" s="56">
        <f>IF(ISERROR(IF($X$5=1,$Y$5,)),"",IF($X$5=1,$Y$5,))</f>
        <v>0</v>
      </c>
      <c r="Q3812" s="56">
        <f>IF(ISERROR(IF($X$6=1,$Y$6,)),"",IF($X$6=1,$Y$6,))</f>
        <v>10000</v>
      </c>
      <c r="R3812" s="56">
        <f>IF(ISERROR(IF($X$7=1,$Y$7,)),"",IF($X$7=1,$Y$7,))</f>
        <v>0</v>
      </c>
      <c r="S3812" s="56">
        <f>IF(ISERROR(IF($X$8=1,$Y$8,)),"",IF($X$8=1,$Y$8,))</f>
        <v>1000</v>
      </c>
      <c r="T3812" s="56">
        <f>IF(ISERROR(IF($X$9=1,$Y$9,)),"",IF($X$9=1,$Y$9,))</f>
        <v>500</v>
      </c>
      <c r="U3812" s="56">
        <f>IF(ISERROR(IF($X$10=1,$Y$10,)),"",IF($X$10=1,$Y$10,))</f>
        <v>500</v>
      </c>
    </row>
    <row r="3813" spans="1:21" x14ac:dyDescent="0.25">
      <c r="A3813" s="75">
        <f t="shared" si="703"/>
        <v>3809</v>
      </c>
      <c r="D3813" s="56" t="s">
        <v>5951</v>
      </c>
      <c r="E3813" s="56">
        <f t="shared" si="704"/>
        <v>3809</v>
      </c>
      <c r="F3813" s="76">
        <f t="shared" si="699"/>
        <v>143</v>
      </c>
      <c r="G3813" s="56" t="str">
        <f t="shared" si="705"/>
        <v>stretchyTankSuper.MFT.BalloonCryo</v>
      </c>
      <c r="H3813" s="56">
        <f t="shared" si="706"/>
        <v>3809</v>
      </c>
      <c r="I3813" s="56">
        <f>IF(G3813="",0,IF(COUNTIF($G$5:G3813,G3813)=1,0,COUNTIF($G$5:G3813,G3813) )   )</f>
        <v>0</v>
      </c>
      <c r="J3813" s="56" t="str">
        <f t="shared" si="707"/>
        <v/>
      </c>
      <c r="K3813" s="56" t="str">
        <f t="shared" si="698"/>
        <v/>
      </c>
      <c r="L3813" s="56" t="str">
        <f t="shared" si="700"/>
        <v/>
      </c>
      <c r="M3813" s="56" t="str">
        <f t="shared" si="701"/>
        <v/>
      </c>
      <c r="N3813" s="56" t="str">
        <f t="shared" si="702"/>
        <v/>
      </c>
      <c r="O3813" s="56" t="str">
        <f t="shared" si="708"/>
        <v/>
      </c>
      <c r="P3813" s="56">
        <f>IF(ISERROR(IF($X$5=1,$Y$5,)),"",IF($X$5=1,$Y$5,))</f>
        <v>0</v>
      </c>
      <c r="Q3813" s="56">
        <f>IF(ISERROR(IF($X$6=1,$Y$6,)),"",IF($X$6=1,$Y$6,))</f>
        <v>10000</v>
      </c>
      <c r="R3813" s="56">
        <f>IF(ISERROR(IF($X$7=1,$Y$7,)),"",IF($X$7=1,$Y$7,))</f>
        <v>0</v>
      </c>
      <c r="S3813" s="56">
        <f>IF(ISERROR(IF($X$8=1,$Y$8,)),"",IF($X$8=1,$Y$8,))</f>
        <v>1000</v>
      </c>
      <c r="T3813" s="56">
        <f>IF(ISERROR(IF($X$9=1,$Y$9,)),"",IF($X$9=1,$Y$9,))</f>
        <v>500</v>
      </c>
      <c r="U3813" s="56">
        <f>IF(ISERROR(IF($X$10=1,$Y$10,)),"",IF($X$10=1,$Y$10,))</f>
        <v>500</v>
      </c>
    </row>
    <row r="3814" spans="1:21" x14ac:dyDescent="0.25">
      <c r="A3814" s="75">
        <f t="shared" si="703"/>
        <v>3810</v>
      </c>
      <c r="D3814" s="56" t="s">
        <v>5952</v>
      </c>
      <c r="E3814" s="56">
        <f t="shared" si="704"/>
        <v>3810</v>
      </c>
      <c r="F3814" s="76">
        <f t="shared" si="699"/>
        <v>143</v>
      </c>
      <c r="G3814" s="56" t="str">
        <f t="shared" si="705"/>
        <v>stretchyTankSuperBalloon</v>
      </c>
      <c r="H3814" s="56">
        <f t="shared" si="706"/>
        <v>3810</v>
      </c>
      <c r="I3814" s="56">
        <f>IF(G3814="",0,IF(COUNTIF($G$5:G3814,G3814)=1,0,COUNTIF($G$5:G3814,G3814) )   )</f>
        <v>0</v>
      </c>
      <c r="J3814" s="56" t="str">
        <f t="shared" si="707"/>
        <v/>
      </c>
      <c r="K3814" s="56" t="str">
        <f t="shared" si="698"/>
        <v/>
      </c>
      <c r="L3814" s="56" t="str">
        <f t="shared" si="700"/>
        <v/>
      </c>
      <c r="M3814" s="56" t="str">
        <f t="shared" si="701"/>
        <v/>
      </c>
      <c r="N3814" s="56" t="str">
        <f t="shared" si="702"/>
        <v/>
      </c>
      <c r="O3814" s="56" t="str">
        <f t="shared" si="708"/>
        <v/>
      </c>
      <c r="P3814" s="56">
        <f>IF(ISERROR(IF($X$5=1,$Y$5,)),"",IF($X$5=1,$Y$5,))</f>
        <v>0</v>
      </c>
      <c r="Q3814" s="56">
        <f>IF(ISERROR(IF($X$6=1,$Y$6,)),"",IF($X$6=1,$Y$6,))</f>
        <v>10000</v>
      </c>
      <c r="R3814" s="56">
        <f>IF(ISERROR(IF($X$7=1,$Y$7,)),"",IF($X$7=1,$Y$7,))</f>
        <v>0</v>
      </c>
      <c r="S3814" s="56">
        <f>IF(ISERROR(IF($X$8=1,$Y$8,)),"",IF($X$8=1,$Y$8,))</f>
        <v>1000</v>
      </c>
      <c r="T3814" s="56">
        <f>IF(ISERROR(IF($X$9=1,$Y$9,)),"",IF($X$9=1,$Y$9,))</f>
        <v>500</v>
      </c>
      <c r="U3814" s="56">
        <f>IF(ISERROR(IF($X$10=1,$Y$10,)),"",IF($X$10=1,$Y$10,))</f>
        <v>500</v>
      </c>
    </row>
    <row r="3815" spans="1:21" x14ac:dyDescent="0.25">
      <c r="A3815" s="75">
        <f t="shared" si="703"/>
        <v>3811</v>
      </c>
      <c r="D3815" s="56" t="s">
        <v>5953</v>
      </c>
      <c r="E3815" s="56">
        <f t="shared" si="704"/>
        <v>3811</v>
      </c>
      <c r="F3815" s="76">
        <f t="shared" si="699"/>
        <v>143</v>
      </c>
      <c r="G3815" s="56" t="str">
        <f t="shared" si="705"/>
        <v>stretchyConicTank</v>
      </c>
      <c r="H3815" s="56">
        <f t="shared" si="706"/>
        <v>3811</v>
      </c>
      <c r="I3815" s="56">
        <f>IF(G3815="",0,IF(COUNTIF($G$5:G3815,G3815)=1,0,COUNTIF($G$5:G3815,G3815) )   )</f>
        <v>0</v>
      </c>
      <c r="J3815" s="56" t="str">
        <f t="shared" si="707"/>
        <v/>
      </c>
      <c r="K3815" s="56" t="str">
        <f t="shared" si="698"/>
        <v/>
      </c>
      <c r="L3815" s="56" t="str">
        <f t="shared" si="700"/>
        <v/>
      </c>
      <c r="M3815" s="56" t="str">
        <f t="shared" si="701"/>
        <v/>
      </c>
      <c r="N3815" s="56" t="str">
        <f t="shared" si="702"/>
        <v/>
      </c>
      <c r="O3815" s="56" t="str">
        <f t="shared" si="708"/>
        <v/>
      </c>
      <c r="P3815" s="56">
        <f>IF(ISERROR(IF($X$5=1,$Y$5,)),"",IF($X$5=1,$Y$5,))</f>
        <v>0</v>
      </c>
      <c r="Q3815" s="56">
        <f>IF(ISERROR(IF($X$6=1,$Y$6,)),"",IF($X$6=1,$Y$6,))</f>
        <v>10000</v>
      </c>
      <c r="R3815" s="56">
        <f>IF(ISERROR(IF($X$7=1,$Y$7,)),"",IF($X$7=1,$Y$7,))</f>
        <v>0</v>
      </c>
      <c r="S3815" s="56">
        <f>IF(ISERROR(IF($X$8=1,$Y$8,)),"",IF($X$8=1,$Y$8,))</f>
        <v>1000</v>
      </c>
      <c r="T3815" s="56">
        <f>IF(ISERROR(IF($X$9=1,$Y$9,)),"",IF($X$9=1,$Y$9,))</f>
        <v>500</v>
      </c>
      <c r="U3815" s="56">
        <f>IF(ISERROR(IF($X$10=1,$Y$10,)),"",IF($X$10=1,$Y$10,))</f>
        <v>500</v>
      </c>
    </row>
    <row r="3816" spans="1:21" x14ac:dyDescent="0.25">
      <c r="A3816" s="75">
        <f t="shared" si="703"/>
        <v>3812</v>
      </c>
      <c r="D3816" s="56" t="s">
        <v>5954</v>
      </c>
      <c r="E3816" s="56">
        <f t="shared" si="704"/>
        <v>3812</v>
      </c>
      <c r="F3816" s="76">
        <f t="shared" si="699"/>
        <v>143</v>
      </c>
      <c r="G3816" s="56" t="str">
        <f t="shared" si="705"/>
        <v>stretchyTank05mReal</v>
      </c>
      <c r="H3816" s="56">
        <f t="shared" si="706"/>
        <v>3812</v>
      </c>
      <c r="I3816" s="56">
        <f>IF(G3816="",0,IF(COUNTIF($G$5:G3816,G3816)=1,0,COUNTIF($G$5:G3816,G3816) )   )</f>
        <v>0</v>
      </c>
      <c r="J3816" s="56" t="str">
        <f t="shared" si="707"/>
        <v/>
      </c>
      <c r="K3816" s="56" t="str">
        <f t="shared" si="698"/>
        <v/>
      </c>
      <c r="L3816" s="56" t="str">
        <f t="shared" si="700"/>
        <v/>
      </c>
      <c r="M3816" s="56" t="str">
        <f t="shared" si="701"/>
        <v/>
      </c>
      <c r="N3816" s="56" t="str">
        <f t="shared" si="702"/>
        <v/>
      </c>
      <c r="O3816" s="56" t="str">
        <f t="shared" si="708"/>
        <v/>
      </c>
      <c r="P3816" s="56">
        <f>IF(ISERROR(IF($X$5=1,$Y$5,)),"",IF($X$5=1,$Y$5,))</f>
        <v>0</v>
      </c>
      <c r="Q3816" s="56">
        <f>IF(ISERROR(IF($X$6=1,$Y$6,)),"",IF($X$6=1,$Y$6,))</f>
        <v>10000</v>
      </c>
      <c r="R3816" s="56">
        <f>IF(ISERROR(IF($X$7=1,$Y$7,)),"",IF($X$7=1,$Y$7,))</f>
        <v>0</v>
      </c>
      <c r="S3816" s="56">
        <f>IF(ISERROR(IF($X$8=1,$Y$8,)),"",IF($X$8=1,$Y$8,))</f>
        <v>1000</v>
      </c>
      <c r="T3816" s="56">
        <f>IF(ISERROR(IF($X$9=1,$Y$9,)),"",IF($X$9=1,$Y$9,))</f>
        <v>500</v>
      </c>
      <c r="U3816" s="56">
        <f>IF(ISERROR(IF($X$10=1,$Y$10,)),"",IF($X$10=1,$Y$10,))</f>
        <v>500</v>
      </c>
    </row>
    <row r="3817" spans="1:21" x14ac:dyDescent="0.25">
      <c r="A3817" s="75">
        <f t="shared" si="703"/>
        <v>3813</v>
      </c>
      <c r="D3817" s="56" t="s">
        <v>5955</v>
      </c>
      <c r="E3817" s="56">
        <f t="shared" si="704"/>
        <v>3813</v>
      </c>
      <c r="F3817" s="76">
        <f t="shared" si="699"/>
        <v>143</v>
      </c>
      <c r="G3817" s="56" t="str">
        <f t="shared" si="705"/>
        <v>stretchyTank2mReal</v>
      </c>
      <c r="H3817" s="56">
        <f t="shared" si="706"/>
        <v>3813</v>
      </c>
      <c r="I3817" s="56">
        <f>IF(G3817="",0,IF(COUNTIF($G$5:G3817,G3817)=1,0,COUNTIF($G$5:G3817,G3817) )   )</f>
        <v>0</v>
      </c>
      <c r="J3817" s="56" t="str">
        <f t="shared" si="707"/>
        <v/>
      </c>
      <c r="K3817" s="56" t="str">
        <f t="shared" si="698"/>
        <v/>
      </c>
      <c r="L3817" s="56" t="str">
        <f t="shared" si="700"/>
        <v/>
      </c>
      <c r="M3817" s="56" t="str">
        <f t="shared" si="701"/>
        <v/>
      </c>
      <c r="N3817" s="56" t="str">
        <f t="shared" si="702"/>
        <v/>
      </c>
      <c r="O3817" s="56" t="str">
        <f t="shared" si="708"/>
        <v/>
      </c>
      <c r="P3817" s="56">
        <f>IF(ISERROR(IF($X$5=1,$Y$5,)),"",IF($X$5=1,$Y$5,))</f>
        <v>0</v>
      </c>
      <c r="Q3817" s="56">
        <f>IF(ISERROR(IF($X$6=1,$Y$6,)),"",IF($X$6=1,$Y$6,))</f>
        <v>10000</v>
      </c>
      <c r="R3817" s="56">
        <f>IF(ISERROR(IF($X$7=1,$Y$7,)),"",IF($X$7=1,$Y$7,))</f>
        <v>0</v>
      </c>
      <c r="S3817" s="56">
        <f>IF(ISERROR(IF($X$8=1,$Y$8,)),"",IF($X$8=1,$Y$8,))</f>
        <v>1000</v>
      </c>
      <c r="T3817" s="56">
        <f>IF(ISERROR(IF($X$9=1,$Y$9,)),"",IF($X$9=1,$Y$9,))</f>
        <v>500</v>
      </c>
      <c r="U3817" s="56">
        <f>IF(ISERROR(IF($X$10=1,$Y$10,)),"",IF($X$10=1,$Y$10,))</f>
        <v>500</v>
      </c>
    </row>
    <row r="3818" spans="1:21" x14ac:dyDescent="0.25">
      <c r="A3818" s="75">
        <f t="shared" si="703"/>
        <v>3814</v>
      </c>
      <c r="D3818" s="56" t="s">
        <v>5956</v>
      </c>
      <c r="E3818" s="56">
        <f t="shared" si="704"/>
        <v>3814</v>
      </c>
      <c r="F3818" s="76">
        <f t="shared" si="699"/>
        <v>143</v>
      </c>
      <c r="G3818" s="56" t="str">
        <f t="shared" si="705"/>
        <v>stretchyTank3mReal</v>
      </c>
      <c r="H3818" s="56">
        <f t="shared" si="706"/>
        <v>3814</v>
      </c>
      <c r="I3818" s="56">
        <f>IF(G3818="",0,IF(COUNTIF($G$5:G3818,G3818)=1,0,COUNTIF($G$5:G3818,G3818) )   )</f>
        <v>0</v>
      </c>
      <c r="J3818" s="56" t="str">
        <f t="shared" si="707"/>
        <v/>
      </c>
      <c r="K3818" s="56" t="str">
        <f t="shared" si="698"/>
        <v/>
      </c>
      <c r="L3818" s="56" t="str">
        <f t="shared" si="700"/>
        <v/>
      </c>
      <c r="M3818" s="56" t="str">
        <f t="shared" si="701"/>
        <v/>
      </c>
      <c r="N3818" s="56" t="str">
        <f t="shared" si="702"/>
        <v/>
      </c>
      <c r="O3818" s="56" t="str">
        <f t="shared" si="708"/>
        <v/>
      </c>
      <c r="P3818" s="56">
        <f>IF(ISERROR(IF($X$5=1,$Y$5,)),"",IF($X$5=1,$Y$5,))</f>
        <v>0</v>
      </c>
      <c r="Q3818" s="56">
        <f>IF(ISERROR(IF($X$6=1,$Y$6,)),"",IF($X$6=1,$Y$6,))</f>
        <v>10000</v>
      </c>
      <c r="R3818" s="56">
        <f>IF(ISERROR(IF($X$7=1,$Y$7,)),"",IF($X$7=1,$Y$7,))</f>
        <v>0</v>
      </c>
      <c r="S3818" s="56">
        <f>IF(ISERROR(IF($X$8=1,$Y$8,)),"",IF($X$8=1,$Y$8,))</f>
        <v>1000</v>
      </c>
      <c r="T3818" s="56">
        <f>IF(ISERROR(IF($X$9=1,$Y$9,)),"",IF($X$9=1,$Y$9,))</f>
        <v>500</v>
      </c>
      <c r="U3818" s="56">
        <f>IF(ISERROR(IF($X$10=1,$Y$10,)),"",IF($X$10=1,$Y$10,))</f>
        <v>500</v>
      </c>
    </row>
    <row r="3819" spans="1:21" x14ac:dyDescent="0.25">
      <c r="A3819" s="75">
        <f t="shared" si="703"/>
        <v>3815</v>
      </c>
      <c r="D3819" s="56" t="s">
        <v>5957</v>
      </c>
      <c r="E3819" s="56">
        <f t="shared" si="704"/>
        <v>3815</v>
      </c>
      <c r="F3819" s="76">
        <f t="shared" si="699"/>
        <v>143</v>
      </c>
      <c r="G3819" s="56" t="str">
        <f t="shared" si="705"/>
        <v>stretchyTank4mReal</v>
      </c>
      <c r="H3819" s="56">
        <f t="shared" si="706"/>
        <v>3815</v>
      </c>
      <c r="I3819" s="56">
        <f>IF(G3819="",0,IF(COUNTIF($G$5:G3819,G3819)=1,0,COUNTIF($G$5:G3819,G3819) )   )</f>
        <v>0</v>
      </c>
      <c r="J3819" s="56" t="str">
        <f t="shared" si="707"/>
        <v/>
      </c>
      <c r="K3819" s="56" t="str">
        <f t="shared" si="698"/>
        <v/>
      </c>
      <c r="L3819" s="56" t="str">
        <f t="shared" si="700"/>
        <v/>
      </c>
      <c r="M3819" s="56" t="str">
        <f t="shared" si="701"/>
        <v/>
      </c>
      <c r="N3819" s="56" t="str">
        <f t="shared" si="702"/>
        <v/>
      </c>
      <c r="O3819" s="56" t="str">
        <f t="shared" si="708"/>
        <v/>
      </c>
      <c r="P3819" s="56">
        <f>IF(ISERROR(IF($X$5=1,$Y$5,)),"",IF($X$5=1,$Y$5,))</f>
        <v>0</v>
      </c>
      <c r="Q3819" s="56">
        <f>IF(ISERROR(IF($X$6=1,$Y$6,)),"",IF($X$6=1,$Y$6,))</f>
        <v>10000</v>
      </c>
      <c r="R3819" s="56">
        <f>IF(ISERROR(IF($X$7=1,$Y$7,)),"",IF($X$7=1,$Y$7,))</f>
        <v>0</v>
      </c>
      <c r="S3819" s="56">
        <f>IF(ISERROR(IF($X$8=1,$Y$8,)),"",IF($X$8=1,$Y$8,))</f>
        <v>1000</v>
      </c>
      <c r="T3819" s="56">
        <f>IF(ISERROR(IF($X$9=1,$Y$9,)),"",IF($X$9=1,$Y$9,))</f>
        <v>500</v>
      </c>
      <c r="U3819" s="56">
        <f>IF(ISERROR(IF($X$10=1,$Y$10,)),"",IF($X$10=1,$Y$10,))</f>
        <v>500</v>
      </c>
    </row>
    <row r="3820" spans="1:21" x14ac:dyDescent="0.25">
      <c r="A3820" s="75">
        <f t="shared" si="703"/>
        <v>3816</v>
      </c>
      <c r="D3820" s="56" t="s">
        <v>5958</v>
      </c>
      <c r="E3820" s="56">
        <f t="shared" si="704"/>
        <v>3816</v>
      </c>
      <c r="F3820" s="76">
        <f t="shared" si="699"/>
        <v>143</v>
      </c>
      <c r="G3820" s="56" t="str">
        <f t="shared" si="705"/>
        <v>stretchyTankSRB</v>
      </c>
      <c r="H3820" s="56">
        <f t="shared" si="706"/>
        <v>3816</v>
      </c>
      <c r="I3820" s="56">
        <f>IF(G3820="",0,IF(COUNTIF($G$5:G3820,G3820)=1,0,COUNTIF($G$5:G3820,G3820) )   )</f>
        <v>0</v>
      </c>
      <c r="J3820" s="56" t="str">
        <f t="shared" si="707"/>
        <v/>
      </c>
      <c r="K3820" s="56" t="str">
        <f t="shared" si="698"/>
        <v/>
      </c>
      <c r="L3820" s="56" t="str">
        <f t="shared" si="700"/>
        <v/>
      </c>
      <c r="M3820" s="56" t="str">
        <f t="shared" si="701"/>
        <v/>
      </c>
      <c r="N3820" s="56" t="str">
        <f t="shared" si="702"/>
        <v/>
      </c>
      <c r="O3820" s="56" t="str">
        <f t="shared" si="708"/>
        <v/>
      </c>
      <c r="P3820" s="56">
        <f>IF(ISERROR(IF($X$5=1,$Y$5,)),"",IF($X$5=1,$Y$5,))</f>
        <v>0</v>
      </c>
      <c r="Q3820" s="56">
        <f>IF(ISERROR(IF($X$6=1,$Y$6,)),"",IF($X$6=1,$Y$6,))</f>
        <v>10000</v>
      </c>
      <c r="R3820" s="56">
        <f>IF(ISERROR(IF($X$7=1,$Y$7,)),"",IF($X$7=1,$Y$7,))</f>
        <v>0</v>
      </c>
      <c r="S3820" s="56">
        <f>IF(ISERROR(IF($X$8=1,$Y$8,)),"",IF($X$8=1,$Y$8,))</f>
        <v>1000</v>
      </c>
      <c r="T3820" s="56">
        <f>IF(ISERROR(IF($X$9=1,$Y$9,)),"",IF($X$9=1,$Y$9,))</f>
        <v>500</v>
      </c>
      <c r="U3820" s="56">
        <f>IF(ISERROR(IF($X$10=1,$Y$10,)),"",IF($X$10=1,$Y$10,))</f>
        <v>500</v>
      </c>
    </row>
    <row r="3821" spans="1:21" x14ac:dyDescent="0.25">
      <c r="A3821" s="75">
        <f t="shared" si="703"/>
        <v>3817</v>
      </c>
      <c r="D3821" s="56" t="s">
        <v>5959</v>
      </c>
      <c r="E3821" s="56">
        <f t="shared" si="704"/>
        <v>3817</v>
      </c>
      <c r="F3821" s="76">
        <f t="shared" si="699"/>
        <v>143</v>
      </c>
      <c r="G3821" s="56" t="str">
        <f t="shared" si="705"/>
        <v>stretchyTankSRBUpper</v>
      </c>
      <c r="H3821" s="56">
        <f t="shared" si="706"/>
        <v>3817</v>
      </c>
      <c r="I3821" s="56">
        <f>IF(G3821="",0,IF(COUNTIF($G$5:G3821,G3821)=1,0,COUNTIF($G$5:G3821,G3821) )   )</f>
        <v>0</v>
      </c>
      <c r="J3821" s="56" t="str">
        <f t="shared" si="707"/>
        <v/>
      </c>
      <c r="K3821" s="56" t="str">
        <f t="shared" si="698"/>
        <v/>
      </c>
      <c r="L3821" s="56" t="str">
        <f t="shared" si="700"/>
        <v/>
      </c>
      <c r="M3821" s="56" t="str">
        <f t="shared" si="701"/>
        <v/>
      </c>
      <c r="N3821" s="56" t="str">
        <f t="shared" si="702"/>
        <v/>
      </c>
      <c r="O3821" s="56" t="str">
        <f t="shared" si="708"/>
        <v/>
      </c>
      <c r="P3821" s="56">
        <f>IF(ISERROR(IF($X$5=1,$Y$5,)),"",IF($X$5=1,$Y$5,))</f>
        <v>0</v>
      </c>
      <c r="Q3821" s="56">
        <f>IF(ISERROR(IF($X$6=1,$Y$6,)),"",IF($X$6=1,$Y$6,))</f>
        <v>10000</v>
      </c>
      <c r="R3821" s="56">
        <f>IF(ISERROR(IF($X$7=1,$Y$7,)),"",IF($X$7=1,$Y$7,))</f>
        <v>0</v>
      </c>
      <c r="S3821" s="56">
        <f>IF(ISERROR(IF($X$8=1,$Y$8,)),"",IF($X$8=1,$Y$8,))</f>
        <v>1000</v>
      </c>
      <c r="T3821" s="56">
        <f>IF(ISERROR(IF($X$9=1,$Y$9,)),"",IF($X$9=1,$Y$9,))</f>
        <v>500</v>
      </c>
      <c r="U3821" s="56">
        <f>IF(ISERROR(IF($X$10=1,$Y$10,)),"",IF($X$10=1,$Y$10,))</f>
        <v>500</v>
      </c>
    </row>
    <row r="3822" spans="1:21" x14ac:dyDescent="0.25">
      <c r="A3822" s="75">
        <f t="shared" si="703"/>
        <v>3818</v>
      </c>
      <c r="C3822" s="56" t="s">
        <v>2532</v>
      </c>
      <c r="E3822" s="56">
        <f t="shared" si="704"/>
        <v>3818</v>
      </c>
      <c r="F3822" s="76">
        <f t="shared" si="699"/>
        <v>143</v>
      </c>
      <c r="G3822" s="56" t="str">
        <f t="shared" si="705"/>
        <v/>
      </c>
      <c r="H3822" s="56">
        <f t="shared" si="706"/>
        <v>3818</v>
      </c>
      <c r="I3822" s="56">
        <f>IF(G3822="",0,IF(COUNTIF($G$5:G3822,G3822)=1,0,COUNTIF($G$5:G3822,G3822) )   )</f>
        <v>0</v>
      </c>
      <c r="J3822" s="56" t="str">
        <f t="shared" si="707"/>
        <v/>
      </c>
      <c r="K3822" s="56" t="str">
        <f t="shared" si="698"/>
        <v/>
      </c>
      <c r="L3822" s="56" t="str">
        <f t="shared" si="700"/>
        <v/>
      </c>
      <c r="M3822" s="56" t="str">
        <f t="shared" si="701"/>
        <v/>
      </c>
      <c r="N3822" s="56" t="str">
        <f t="shared" si="702"/>
        <v/>
      </c>
      <c r="O3822" s="56" t="str">
        <f t="shared" si="708"/>
        <v/>
      </c>
      <c r="P3822" s="56">
        <f>IF(ISERROR(IF($X$5=1,$Y$5,)),"",IF($X$5=1,$Y$5,))</f>
        <v>0</v>
      </c>
      <c r="Q3822" s="56">
        <f>IF(ISERROR(IF($X$6=1,$Y$6,)),"",IF($X$6=1,$Y$6,))</f>
        <v>10000</v>
      </c>
      <c r="R3822" s="56">
        <f>IF(ISERROR(IF($X$7=1,$Y$7,)),"",IF($X$7=1,$Y$7,))</f>
        <v>0</v>
      </c>
      <c r="S3822" s="56">
        <f>IF(ISERROR(IF($X$8=1,$Y$8,)),"",IF($X$8=1,$Y$8,))</f>
        <v>1000</v>
      </c>
      <c r="T3822" s="56">
        <f>IF(ISERROR(IF($X$9=1,$Y$9,)),"",IF($X$9=1,$Y$9,))</f>
        <v>500</v>
      </c>
      <c r="U3822" s="56">
        <f>IF(ISERROR(IF($X$10=1,$Y$10,)),"",IF($X$10=1,$Y$10,))</f>
        <v>500</v>
      </c>
    </row>
    <row r="3823" spans="1:21" x14ac:dyDescent="0.25">
      <c r="A3823" s="75">
        <f t="shared" si="703"/>
        <v>3819</v>
      </c>
      <c r="B3823" s="56" t="s">
        <v>2532</v>
      </c>
      <c r="E3823" s="56">
        <f t="shared" si="704"/>
        <v>3819</v>
      </c>
      <c r="F3823" s="76">
        <f t="shared" si="699"/>
        <v>143</v>
      </c>
      <c r="G3823" s="56" t="str">
        <f t="shared" si="705"/>
        <v/>
      </c>
      <c r="H3823" s="56">
        <f t="shared" si="706"/>
        <v>3819</v>
      </c>
      <c r="I3823" s="56">
        <f>IF(G3823="",0,IF(COUNTIF($G$5:G3823,G3823)=1,0,COUNTIF($G$5:G3823,G3823) )   )</f>
        <v>0</v>
      </c>
      <c r="J3823" s="56" t="str">
        <f t="shared" si="707"/>
        <v/>
      </c>
      <c r="K3823" s="56" t="str">
        <f t="shared" si="698"/>
        <v/>
      </c>
      <c r="L3823" s="56" t="str">
        <f t="shared" si="700"/>
        <v/>
      </c>
      <c r="M3823" s="56" t="str">
        <f t="shared" si="701"/>
        <v/>
      </c>
      <c r="N3823" s="56" t="str">
        <f t="shared" si="702"/>
        <v/>
      </c>
      <c r="O3823" s="56" t="str">
        <f t="shared" si="708"/>
        <v/>
      </c>
      <c r="P3823" s="56">
        <f>IF(ISERROR(IF($X$5=1,$Y$5,)),"",IF($X$5=1,$Y$5,))</f>
        <v>0</v>
      </c>
      <c r="Q3823" s="56">
        <f>IF(ISERROR(IF($X$6=1,$Y$6,)),"",IF($X$6=1,$Y$6,))</f>
        <v>10000</v>
      </c>
      <c r="R3823" s="56">
        <f>IF(ISERROR(IF($X$7=1,$Y$7,)),"",IF($X$7=1,$Y$7,))</f>
        <v>0</v>
      </c>
      <c r="S3823" s="56">
        <f>IF(ISERROR(IF($X$8=1,$Y$8,)),"",IF($X$8=1,$Y$8,))</f>
        <v>1000</v>
      </c>
      <c r="T3823" s="56">
        <f>IF(ISERROR(IF($X$9=1,$Y$9,)),"",IF($X$9=1,$Y$9,))</f>
        <v>500</v>
      </c>
      <c r="U3823" s="56">
        <f>IF(ISERROR(IF($X$10=1,$Y$10,)),"",IF($X$10=1,$Y$10,))</f>
        <v>500</v>
      </c>
    </row>
    <row r="3824" spans="1:21" x14ac:dyDescent="0.25">
      <c r="A3824" s="75">
        <f t="shared" si="703"/>
        <v>3820</v>
      </c>
      <c r="B3824" s="56" t="s">
        <v>2517</v>
      </c>
      <c r="E3824" s="56">
        <f t="shared" si="704"/>
        <v>3820</v>
      </c>
      <c r="F3824" s="76">
        <f t="shared" si="699"/>
        <v>143</v>
      </c>
      <c r="G3824" s="56" t="str">
        <f t="shared" si="705"/>
        <v/>
      </c>
      <c r="H3824" s="56">
        <f t="shared" si="706"/>
        <v>3820</v>
      </c>
      <c r="I3824" s="56">
        <f>IF(G3824="",0,IF(COUNTIF($G$5:G3824,G3824)=1,0,COUNTIF($G$5:G3824,G3824) )   )</f>
        <v>0</v>
      </c>
      <c r="J3824" s="56" t="str">
        <f t="shared" si="707"/>
        <v/>
      </c>
      <c r="K3824" s="56" t="str">
        <f t="shared" si="698"/>
        <v/>
      </c>
      <c r="L3824" s="56" t="str">
        <f t="shared" si="700"/>
        <v/>
      </c>
      <c r="M3824" s="56" t="str">
        <f t="shared" si="701"/>
        <v/>
      </c>
      <c r="N3824" s="56" t="str">
        <f t="shared" si="702"/>
        <v/>
      </c>
      <c r="O3824" s="56" t="str">
        <f t="shared" si="708"/>
        <v/>
      </c>
      <c r="P3824" s="56">
        <f>IF(ISERROR(IF($X$5=1,$Y$5,)),"",IF($X$5=1,$Y$5,))</f>
        <v>0</v>
      </c>
      <c r="Q3824" s="56">
        <f>IF(ISERROR(IF($X$6=1,$Y$6,)),"",IF($X$6=1,$Y$6,))</f>
        <v>10000</v>
      </c>
      <c r="R3824" s="56">
        <f>IF(ISERROR(IF($X$7=1,$Y$7,)),"",IF($X$7=1,$Y$7,))</f>
        <v>0</v>
      </c>
      <c r="S3824" s="56">
        <f>IF(ISERROR(IF($X$8=1,$Y$8,)),"",IF($X$8=1,$Y$8,))</f>
        <v>1000</v>
      </c>
      <c r="T3824" s="56">
        <f>IF(ISERROR(IF($X$9=1,$Y$9,)),"",IF($X$9=1,$Y$9,))</f>
        <v>500</v>
      </c>
      <c r="U3824" s="56">
        <f>IF(ISERROR(IF($X$10=1,$Y$10,)),"",IF($X$10=1,$Y$10,))</f>
        <v>500</v>
      </c>
    </row>
    <row r="3825" spans="1:21" x14ac:dyDescent="0.25">
      <c r="A3825" s="75">
        <f t="shared" si="703"/>
        <v>3821</v>
      </c>
      <c r="B3825" s="56" t="s">
        <v>2518</v>
      </c>
      <c r="E3825" s="56">
        <f t="shared" si="704"/>
        <v>3821</v>
      </c>
      <c r="F3825" s="76">
        <f t="shared" si="699"/>
        <v>143</v>
      </c>
      <c r="G3825" s="56" t="str">
        <f t="shared" si="705"/>
        <v/>
      </c>
      <c r="H3825" s="56">
        <f t="shared" si="706"/>
        <v>3821</v>
      </c>
      <c r="I3825" s="56">
        <f>IF(G3825="",0,IF(COUNTIF($G$5:G3825,G3825)=1,0,COUNTIF($G$5:G3825,G3825) )   )</f>
        <v>0</v>
      </c>
      <c r="J3825" s="56" t="str">
        <f t="shared" si="707"/>
        <v/>
      </c>
      <c r="K3825" s="56" t="str">
        <f t="shared" si="698"/>
        <v/>
      </c>
      <c r="L3825" s="56" t="str">
        <f t="shared" si="700"/>
        <v/>
      </c>
      <c r="M3825" s="56" t="str">
        <f t="shared" si="701"/>
        <v/>
      </c>
      <c r="N3825" s="56" t="str">
        <f t="shared" si="702"/>
        <v/>
      </c>
      <c r="O3825" s="56" t="str">
        <f t="shared" si="708"/>
        <v/>
      </c>
      <c r="P3825" s="56">
        <f>IF(ISERROR(IF($X$5=1,$Y$5,)),"",IF($X$5=1,$Y$5,))</f>
        <v>0</v>
      </c>
      <c r="Q3825" s="56">
        <f>IF(ISERROR(IF($X$6=1,$Y$6,)),"",IF($X$6=1,$Y$6,))</f>
        <v>10000</v>
      </c>
      <c r="R3825" s="56">
        <f>IF(ISERROR(IF($X$7=1,$Y$7,)),"",IF($X$7=1,$Y$7,))</f>
        <v>0</v>
      </c>
      <c r="S3825" s="56">
        <f>IF(ISERROR(IF($X$8=1,$Y$8,)),"",IF($X$8=1,$Y$8,))</f>
        <v>1000</v>
      </c>
      <c r="T3825" s="56">
        <f>IF(ISERROR(IF($X$9=1,$Y$9,)),"",IF($X$9=1,$Y$9,))</f>
        <v>500</v>
      </c>
      <c r="U3825" s="56">
        <f>IF(ISERROR(IF($X$10=1,$Y$10,)),"",IF($X$10=1,$Y$10,))</f>
        <v>500</v>
      </c>
    </row>
    <row r="3826" spans="1:21" x14ac:dyDescent="0.25">
      <c r="A3826" s="75">
        <f t="shared" si="703"/>
        <v>3822</v>
      </c>
      <c r="C3826" s="56" t="s">
        <v>3662</v>
      </c>
      <c r="E3826" s="56">
        <f t="shared" si="704"/>
        <v>3822</v>
      </c>
      <c r="F3826" s="76">
        <f t="shared" si="699"/>
        <v>144</v>
      </c>
      <c r="G3826" s="56" t="str">
        <f t="shared" si="705"/>
        <v>node6_advAerodynamics</v>
      </c>
      <c r="H3826" s="56">
        <f t="shared" si="706"/>
        <v>3822</v>
      </c>
      <c r="I3826" s="56">
        <f>IF(G3826="",0,IF(COUNTIF($G$5:G3826,G3826)=1,0,COUNTIF($G$5:G3826,G3826) )   )</f>
        <v>0</v>
      </c>
      <c r="J3826" s="56" t="str">
        <f t="shared" si="707"/>
        <v/>
      </c>
      <c r="K3826" s="56" t="str">
        <f t="shared" si="698"/>
        <v/>
      </c>
      <c r="L3826" s="56" t="str">
        <f t="shared" si="700"/>
        <v/>
      </c>
      <c r="M3826" s="56" t="str">
        <f t="shared" si="701"/>
        <v/>
      </c>
      <c r="N3826" s="56" t="str">
        <f t="shared" si="702"/>
        <v/>
      </c>
      <c r="O3826" s="56" t="str">
        <f t="shared" si="708"/>
        <v/>
      </c>
      <c r="P3826" s="56">
        <f>IF(ISERROR(IF($X$5=1,$Y$5,)),"",IF($X$5=1,$Y$5,))</f>
        <v>0</v>
      </c>
      <c r="Q3826" s="56">
        <f>IF(ISERROR(IF($X$6=1,$Y$6,)),"",IF($X$6=1,$Y$6,))</f>
        <v>10000</v>
      </c>
      <c r="R3826" s="56">
        <f>IF(ISERROR(IF($X$7=1,$Y$7,)),"",IF($X$7=1,$Y$7,))</f>
        <v>0</v>
      </c>
      <c r="S3826" s="56">
        <f>IF(ISERROR(IF($X$8=1,$Y$8,)),"",IF($X$8=1,$Y$8,))</f>
        <v>1000</v>
      </c>
      <c r="T3826" s="56">
        <f>IF(ISERROR(IF($X$9=1,$Y$9,)),"",IF($X$9=1,$Y$9,))</f>
        <v>500</v>
      </c>
      <c r="U3826" s="56">
        <f>IF(ISERROR(IF($X$10=1,$Y$10,)),"",IF($X$10=1,$Y$10,))</f>
        <v>500</v>
      </c>
    </row>
    <row r="3827" spans="1:21" x14ac:dyDescent="0.25">
      <c r="A3827" s="75">
        <f t="shared" si="703"/>
        <v>3823</v>
      </c>
      <c r="C3827" s="56" t="s">
        <v>3663</v>
      </c>
      <c r="E3827" s="56">
        <f t="shared" si="704"/>
        <v>3823</v>
      </c>
      <c r="F3827" s="76">
        <f t="shared" si="699"/>
        <v>144</v>
      </c>
      <c r="G3827" s="56" t="str">
        <f t="shared" si="705"/>
        <v/>
      </c>
      <c r="H3827" s="56">
        <f t="shared" si="706"/>
        <v>3823</v>
      </c>
      <c r="I3827" s="56">
        <f>IF(G3827="",0,IF(COUNTIF($G$5:G3827,G3827)=1,0,COUNTIF($G$5:G3827,G3827) )   )</f>
        <v>0</v>
      </c>
      <c r="J3827" s="56" t="str">
        <f t="shared" si="707"/>
        <v/>
      </c>
      <c r="K3827" s="56" t="str">
        <f t="shared" si="698"/>
        <v/>
      </c>
      <c r="L3827" s="56" t="str">
        <f t="shared" si="700"/>
        <v/>
      </c>
      <c r="M3827" s="56" t="str">
        <f t="shared" si="701"/>
        <v/>
      </c>
      <c r="N3827" s="56" t="str">
        <f t="shared" si="702"/>
        <v/>
      </c>
      <c r="O3827" s="56" t="str">
        <f t="shared" si="708"/>
        <v/>
      </c>
      <c r="P3827" s="56">
        <f>IF(ISERROR(IF($X$5=1,$Y$5,)),"",IF($X$5=1,$Y$5,))</f>
        <v>0</v>
      </c>
      <c r="Q3827" s="56">
        <f>IF(ISERROR(IF($X$6=1,$Y$6,)),"",IF($X$6=1,$Y$6,))</f>
        <v>10000</v>
      </c>
      <c r="R3827" s="56">
        <f>IF(ISERROR(IF($X$7=1,$Y$7,)),"",IF($X$7=1,$Y$7,))</f>
        <v>0</v>
      </c>
      <c r="S3827" s="56">
        <f>IF(ISERROR(IF($X$8=1,$Y$8,)),"",IF($X$8=1,$Y$8,))</f>
        <v>1000</v>
      </c>
      <c r="T3827" s="56">
        <f>IF(ISERROR(IF($X$9=1,$Y$9,)),"",IF($X$9=1,$Y$9,))</f>
        <v>500</v>
      </c>
      <c r="U3827" s="56">
        <f>IF(ISERROR(IF($X$10=1,$Y$10,)),"",IF($X$10=1,$Y$10,))</f>
        <v>500</v>
      </c>
    </row>
    <row r="3828" spans="1:21" x14ac:dyDescent="0.25">
      <c r="A3828" s="75">
        <f t="shared" si="703"/>
        <v>3824</v>
      </c>
      <c r="C3828" s="56" t="s">
        <v>3664</v>
      </c>
      <c r="E3828" s="56">
        <f t="shared" si="704"/>
        <v>3824</v>
      </c>
      <c r="F3828" s="76">
        <f t="shared" si="699"/>
        <v>144</v>
      </c>
      <c r="G3828" s="56" t="str">
        <f t="shared" si="705"/>
        <v/>
      </c>
      <c r="H3828" s="56">
        <f t="shared" si="706"/>
        <v>3824</v>
      </c>
      <c r="I3828" s="56">
        <f>IF(G3828="",0,IF(COUNTIF($G$5:G3828,G3828)=1,0,COUNTIF($G$5:G3828,G3828) )   )</f>
        <v>0</v>
      </c>
      <c r="J3828" s="56" t="str">
        <f t="shared" si="707"/>
        <v/>
      </c>
      <c r="K3828" s="56" t="str">
        <f t="shared" si="698"/>
        <v/>
      </c>
      <c r="L3828" s="56" t="str">
        <f t="shared" si="700"/>
        <v/>
      </c>
      <c r="M3828" s="56" t="str">
        <f t="shared" si="701"/>
        <v/>
      </c>
      <c r="N3828" s="56" t="str">
        <f t="shared" si="702"/>
        <v/>
      </c>
      <c r="O3828" s="56" t="str">
        <f t="shared" si="708"/>
        <v/>
      </c>
      <c r="P3828" s="56">
        <f>IF(ISERROR(IF($X$5=1,$Y$5,)),"",IF($X$5=1,$Y$5,))</f>
        <v>0</v>
      </c>
      <c r="Q3828" s="56">
        <f>IF(ISERROR(IF($X$6=1,$Y$6,)),"",IF($X$6=1,$Y$6,))</f>
        <v>10000</v>
      </c>
      <c r="R3828" s="56">
        <f>IF(ISERROR(IF($X$7=1,$Y$7,)),"",IF($X$7=1,$Y$7,))</f>
        <v>0</v>
      </c>
      <c r="S3828" s="56">
        <f>IF(ISERROR(IF($X$8=1,$Y$8,)),"",IF($X$8=1,$Y$8,))</f>
        <v>1000</v>
      </c>
      <c r="T3828" s="56">
        <f>IF(ISERROR(IF($X$9=1,$Y$9,)),"",IF($X$9=1,$Y$9,))</f>
        <v>500</v>
      </c>
      <c r="U3828" s="56">
        <f>IF(ISERROR(IF($X$10=1,$Y$10,)),"",IF($X$10=1,$Y$10,))</f>
        <v>500</v>
      </c>
    </row>
    <row r="3829" spans="1:21" x14ac:dyDescent="0.25">
      <c r="A3829" s="75">
        <f t="shared" si="703"/>
        <v>3825</v>
      </c>
      <c r="C3829" s="56" t="s">
        <v>2880</v>
      </c>
      <c r="E3829" s="56">
        <f t="shared" si="704"/>
        <v>3825</v>
      </c>
      <c r="F3829" s="76">
        <f t="shared" si="699"/>
        <v>144</v>
      </c>
      <c r="G3829" s="56" t="str">
        <f t="shared" si="705"/>
        <v/>
      </c>
      <c r="H3829" s="56">
        <f t="shared" si="706"/>
        <v>3825</v>
      </c>
      <c r="I3829" s="56">
        <f>IF(G3829="",0,IF(COUNTIF($G$5:G3829,G3829)=1,0,COUNTIF($G$5:G3829,G3829) )   )</f>
        <v>0</v>
      </c>
      <c r="J3829" s="56" t="str">
        <f t="shared" si="707"/>
        <v/>
      </c>
      <c r="K3829" s="56" t="str">
        <f t="shared" si="698"/>
        <v/>
      </c>
      <c r="L3829" s="56" t="str">
        <f t="shared" si="700"/>
        <v/>
      </c>
      <c r="M3829" s="56" t="str">
        <f t="shared" si="701"/>
        <v/>
      </c>
      <c r="N3829" s="56" t="str">
        <f t="shared" si="702"/>
        <v/>
      </c>
      <c r="O3829" s="56" t="str">
        <f t="shared" si="708"/>
        <v/>
      </c>
      <c r="P3829" s="56">
        <f>IF(ISERROR(IF($X$5=1,$Y$5,)),"",IF($X$5=1,$Y$5,))</f>
        <v>0</v>
      </c>
      <c r="Q3829" s="56">
        <f>IF(ISERROR(IF($X$6=1,$Y$6,)),"",IF($X$6=1,$Y$6,))</f>
        <v>10000</v>
      </c>
      <c r="R3829" s="56">
        <f>IF(ISERROR(IF($X$7=1,$Y$7,)),"",IF($X$7=1,$Y$7,))</f>
        <v>0</v>
      </c>
      <c r="S3829" s="56">
        <f>IF(ISERROR(IF($X$8=1,$Y$8,)),"",IF($X$8=1,$Y$8,))</f>
        <v>1000</v>
      </c>
      <c r="T3829" s="56">
        <f>IF(ISERROR(IF($X$9=1,$Y$9,)),"",IF($X$9=1,$Y$9,))</f>
        <v>500</v>
      </c>
      <c r="U3829" s="56">
        <f>IF(ISERROR(IF($X$10=1,$Y$10,)),"",IF($X$10=1,$Y$10,))</f>
        <v>500</v>
      </c>
    </row>
    <row r="3830" spans="1:21" x14ac:dyDescent="0.25">
      <c r="A3830" s="75">
        <f t="shared" si="703"/>
        <v>3826</v>
      </c>
      <c r="C3830" s="56" t="s">
        <v>3021</v>
      </c>
      <c r="E3830" s="56">
        <f t="shared" si="704"/>
        <v>3826</v>
      </c>
      <c r="F3830" s="76">
        <f t="shared" si="699"/>
        <v>144</v>
      </c>
      <c r="G3830" s="56" t="str">
        <f t="shared" si="705"/>
        <v/>
      </c>
      <c r="H3830" s="56">
        <f t="shared" si="706"/>
        <v>3826</v>
      </c>
      <c r="I3830" s="56">
        <f>IF(G3830="",0,IF(COUNTIF($G$5:G3830,G3830)=1,0,COUNTIF($G$5:G3830,G3830) )   )</f>
        <v>0</v>
      </c>
      <c r="J3830" s="56" t="str">
        <f t="shared" si="707"/>
        <v/>
      </c>
      <c r="K3830" s="56" t="str">
        <f t="shared" si="698"/>
        <v/>
      </c>
      <c r="L3830" s="56" t="str">
        <f t="shared" si="700"/>
        <v/>
      </c>
      <c r="M3830" s="56" t="str">
        <f t="shared" si="701"/>
        <v/>
      </c>
      <c r="N3830" s="56" t="str">
        <f t="shared" si="702"/>
        <v/>
      </c>
      <c r="O3830" s="56" t="str">
        <f t="shared" si="708"/>
        <v/>
      </c>
      <c r="P3830" s="56">
        <f>IF(ISERROR(IF($X$5=1,$Y$5,)),"",IF($X$5=1,$Y$5,))</f>
        <v>0</v>
      </c>
      <c r="Q3830" s="56">
        <f>IF(ISERROR(IF($X$6=1,$Y$6,)),"",IF($X$6=1,$Y$6,))</f>
        <v>10000</v>
      </c>
      <c r="R3830" s="56">
        <f>IF(ISERROR(IF($X$7=1,$Y$7,)),"",IF($X$7=1,$Y$7,))</f>
        <v>0</v>
      </c>
      <c r="S3830" s="56">
        <f>IF(ISERROR(IF($X$8=1,$Y$8,)),"",IF($X$8=1,$Y$8,))</f>
        <v>1000</v>
      </c>
      <c r="T3830" s="56">
        <f>IF(ISERROR(IF($X$9=1,$Y$9,)),"",IF($X$9=1,$Y$9,))</f>
        <v>500</v>
      </c>
      <c r="U3830" s="56">
        <f>IF(ISERROR(IF($X$10=1,$Y$10,)),"",IF($X$10=1,$Y$10,))</f>
        <v>500</v>
      </c>
    </row>
    <row r="3831" spans="1:21" x14ac:dyDescent="0.25">
      <c r="A3831" s="75">
        <f t="shared" si="703"/>
        <v>3827</v>
      </c>
      <c r="C3831" s="56" t="s">
        <v>6359</v>
      </c>
      <c r="E3831" s="56">
        <f t="shared" si="704"/>
        <v>3827</v>
      </c>
      <c r="F3831" s="76">
        <f t="shared" si="699"/>
        <v>144</v>
      </c>
      <c r="G3831" s="56" t="str">
        <f t="shared" si="705"/>
        <v/>
      </c>
      <c r="H3831" s="56">
        <f t="shared" si="706"/>
        <v>3827</v>
      </c>
      <c r="I3831" s="56">
        <f>IF(G3831="",0,IF(COUNTIF($G$5:G3831,G3831)=1,0,COUNTIF($G$5:G3831,G3831) )   )</f>
        <v>0</v>
      </c>
      <c r="J3831" s="56" t="str">
        <f t="shared" si="707"/>
        <v/>
      </c>
      <c r="K3831" s="56" t="str">
        <f t="shared" si="698"/>
        <v/>
      </c>
      <c r="L3831" s="56" t="str">
        <f t="shared" si="700"/>
        <v/>
      </c>
      <c r="M3831" s="56" t="str">
        <f t="shared" si="701"/>
        <v/>
      </c>
      <c r="N3831" s="56" t="str">
        <f t="shared" si="702"/>
        <v/>
      </c>
      <c r="O3831" s="56" t="str">
        <f t="shared" si="708"/>
        <v/>
      </c>
      <c r="P3831" s="56">
        <f>IF(ISERROR(IF($X$5=1,$Y$5,)),"",IF($X$5=1,$Y$5,))</f>
        <v>0</v>
      </c>
      <c r="Q3831" s="56">
        <f>IF(ISERROR(IF($X$6=1,$Y$6,)),"",IF($X$6=1,$Y$6,))</f>
        <v>10000</v>
      </c>
      <c r="R3831" s="56">
        <f>IF(ISERROR(IF($X$7=1,$Y$7,)),"",IF($X$7=1,$Y$7,))</f>
        <v>0</v>
      </c>
      <c r="S3831" s="56">
        <f>IF(ISERROR(IF($X$8=1,$Y$8,)),"",IF($X$8=1,$Y$8,))</f>
        <v>1000</v>
      </c>
      <c r="T3831" s="56">
        <f>IF(ISERROR(IF($X$9=1,$Y$9,)),"",IF($X$9=1,$Y$9,))</f>
        <v>500</v>
      </c>
      <c r="U3831" s="56">
        <f>IF(ISERROR(IF($X$10=1,$Y$10,)),"",IF($X$10=1,$Y$10,))</f>
        <v>500</v>
      </c>
    </row>
    <row r="3832" spans="1:21" x14ac:dyDescent="0.25">
      <c r="A3832" s="75">
        <f t="shared" si="703"/>
        <v>3828</v>
      </c>
      <c r="C3832" s="56" t="s">
        <v>3666</v>
      </c>
      <c r="E3832" s="56">
        <f t="shared" si="704"/>
        <v>3828</v>
      </c>
      <c r="F3832" s="76">
        <f t="shared" si="699"/>
        <v>144</v>
      </c>
      <c r="G3832" s="56" t="str">
        <f t="shared" si="705"/>
        <v/>
      </c>
      <c r="H3832" s="56">
        <f t="shared" si="706"/>
        <v>3828</v>
      </c>
      <c r="I3832" s="56">
        <f>IF(G3832="",0,IF(COUNTIF($G$5:G3832,G3832)=1,0,COUNTIF($G$5:G3832,G3832) )   )</f>
        <v>0</v>
      </c>
      <c r="J3832" s="56" t="str">
        <f t="shared" si="707"/>
        <v/>
      </c>
      <c r="K3832" s="56" t="str">
        <f t="shared" si="698"/>
        <v/>
      </c>
      <c r="L3832" s="56" t="str">
        <f t="shared" si="700"/>
        <v/>
      </c>
      <c r="M3832" s="56" t="str">
        <f t="shared" si="701"/>
        <v/>
      </c>
      <c r="N3832" s="56" t="str">
        <f t="shared" si="702"/>
        <v/>
      </c>
      <c r="O3832" s="56" t="str">
        <f t="shared" si="708"/>
        <v/>
      </c>
      <c r="P3832" s="56">
        <f>IF(ISERROR(IF($X$5=1,$Y$5,)),"",IF($X$5=1,$Y$5,))</f>
        <v>0</v>
      </c>
      <c r="Q3832" s="56">
        <f>IF(ISERROR(IF($X$6=1,$Y$6,)),"",IF($X$6=1,$Y$6,))</f>
        <v>10000</v>
      </c>
      <c r="R3832" s="56">
        <f>IF(ISERROR(IF($X$7=1,$Y$7,)),"",IF($X$7=1,$Y$7,))</f>
        <v>0</v>
      </c>
      <c r="S3832" s="56">
        <f>IF(ISERROR(IF($X$8=1,$Y$8,)),"",IF($X$8=1,$Y$8,))</f>
        <v>1000</v>
      </c>
      <c r="T3832" s="56">
        <f>IF(ISERROR(IF($X$9=1,$Y$9,)),"",IF($X$9=1,$Y$9,))</f>
        <v>500</v>
      </c>
      <c r="U3832" s="56">
        <f>IF(ISERROR(IF($X$10=1,$Y$10,)),"",IF($X$10=1,$Y$10,))</f>
        <v>500</v>
      </c>
    </row>
    <row r="3833" spans="1:21" x14ac:dyDescent="0.25">
      <c r="A3833" s="75">
        <f t="shared" si="703"/>
        <v>3829</v>
      </c>
      <c r="C3833" s="56" t="s">
        <v>2526</v>
      </c>
      <c r="E3833" s="56">
        <f t="shared" si="704"/>
        <v>3829</v>
      </c>
      <c r="F3833" s="76">
        <f t="shared" si="699"/>
        <v>144</v>
      </c>
      <c r="G3833" s="56" t="str">
        <f t="shared" si="705"/>
        <v/>
      </c>
      <c r="H3833" s="56">
        <f t="shared" si="706"/>
        <v>3829</v>
      </c>
      <c r="I3833" s="56">
        <f>IF(G3833="",0,IF(COUNTIF($G$5:G3833,G3833)=1,0,COUNTIF($G$5:G3833,G3833) )   )</f>
        <v>0</v>
      </c>
      <c r="J3833" s="56" t="str">
        <f t="shared" si="707"/>
        <v/>
      </c>
      <c r="K3833" s="56" t="str">
        <f t="shared" si="698"/>
        <v/>
      </c>
      <c r="L3833" s="56" t="str">
        <f t="shared" si="700"/>
        <v/>
      </c>
      <c r="M3833" s="56" t="str">
        <f t="shared" si="701"/>
        <v/>
      </c>
      <c r="N3833" s="56" t="str">
        <f t="shared" si="702"/>
        <v/>
      </c>
      <c r="O3833" s="56" t="str">
        <f t="shared" si="708"/>
        <v/>
      </c>
      <c r="P3833" s="56">
        <f>IF(ISERROR(IF($X$5=1,$Y$5,)),"",IF($X$5=1,$Y$5,))</f>
        <v>0</v>
      </c>
      <c r="Q3833" s="56">
        <f>IF(ISERROR(IF($X$6=1,$Y$6,)),"",IF($X$6=1,$Y$6,))</f>
        <v>10000</v>
      </c>
      <c r="R3833" s="56">
        <f>IF(ISERROR(IF($X$7=1,$Y$7,)),"",IF($X$7=1,$Y$7,))</f>
        <v>0</v>
      </c>
      <c r="S3833" s="56">
        <f>IF(ISERROR(IF($X$8=1,$Y$8,)),"",IF($X$8=1,$Y$8,))</f>
        <v>1000</v>
      </c>
      <c r="T3833" s="56">
        <f>IF(ISERROR(IF($X$9=1,$Y$9,)),"",IF($X$9=1,$Y$9,))</f>
        <v>500</v>
      </c>
      <c r="U3833" s="56">
        <f>IF(ISERROR(IF($X$10=1,$Y$10,)),"",IF($X$10=1,$Y$10,))</f>
        <v>500</v>
      </c>
    </row>
    <row r="3834" spans="1:21" x14ac:dyDescent="0.25">
      <c r="A3834" s="75">
        <f t="shared" si="703"/>
        <v>3830</v>
      </c>
      <c r="C3834" s="56" t="s">
        <v>2527</v>
      </c>
      <c r="E3834" s="56">
        <f t="shared" si="704"/>
        <v>3830</v>
      </c>
      <c r="F3834" s="76">
        <f t="shared" si="699"/>
        <v>144</v>
      </c>
      <c r="G3834" s="56" t="str">
        <f t="shared" si="705"/>
        <v/>
      </c>
      <c r="H3834" s="56">
        <f t="shared" si="706"/>
        <v>3830</v>
      </c>
      <c r="I3834" s="56">
        <f>IF(G3834="",0,IF(COUNTIF($G$5:G3834,G3834)=1,0,COUNTIF($G$5:G3834,G3834) )   )</f>
        <v>0</v>
      </c>
      <c r="J3834" s="56" t="str">
        <f t="shared" si="707"/>
        <v/>
      </c>
      <c r="K3834" s="56" t="str">
        <f t="shared" si="698"/>
        <v/>
      </c>
      <c r="L3834" s="56" t="str">
        <f t="shared" si="700"/>
        <v/>
      </c>
      <c r="M3834" s="56" t="str">
        <f t="shared" si="701"/>
        <v/>
      </c>
      <c r="N3834" s="56" t="str">
        <f t="shared" si="702"/>
        <v/>
      </c>
      <c r="O3834" s="56" t="str">
        <f t="shared" si="708"/>
        <v/>
      </c>
      <c r="P3834" s="56">
        <f>IF(ISERROR(IF($X$5=1,$Y$5,)),"",IF($X$5=1,$Y$5,))</f>
        <v>0</v>
      </c>
      <c r="Q3834" s="56">
        <f>IF(ISERROR(IF($X$6=1,$Y$6,)),"",IF($X$6=1,$Y$6,))</f>
        <v>10000</v>
      </c>
      <c r="R3834" s="56">
        <f>IF(ISERROR(IF($X$7=1,$Y$7,)),"",IF($X$7=1,$Y$7,))</f>
        <v>0</v>
      </c>
      <c r="S3834" s="56">
        <f>IF(ISERROR(IF($X$8=1,$Y$8,)),"",IF($X$8=1,$Y$8,))</f>
        <v>1000</v>
      </c>
      <c r="T3834" s="56">
        <f>IF(ISERROR(IF($X$9=1,$Y$9,)),"",IF($X$9=1,$Y$9,))</f>
        <v>500</v>
      </c>
      <c r="U3834" s="56">
        <f>IF(ISERROR(IF($X$10=1,$Y$10,)),"",IF($X$10=1,$Y$10,))</f>
        <v>500</v>
      </c>
    </row>
    <row r="3835" spans="1:21" x14ac:dyDescent="0.25">
      <c r="A3835" s="75">
        <f t="shared" si="703"/>
        <v>3831</v>
      </c>
      <c r="C3835" s="56" t="s">
        <v>3667</v>
      </c>
      <c r="E3835" s="56">
        <f t="shared" si="704"/>
        <v>3831</v>
      </c>
      <c r="F3835" s="76">
        <f t="shared" si="699"/>
        <v>144</v>
      </c>
      <c r="G3835" s="56" t="str">
        <f t="shared" si="705"/>
        <v/>
      </c>
      <c r="H3835" s="56">
        <f t="shared" si="706"/>
        <v>3831</v>
      </c>
      <c r="I3835" s="56">
        <f>IF(G3835="",0,IF(COUNTIF($G$5:G3835,G3835)=1,0,COUNTIF($G$5:G3835,G3835) )   )</f>
        <v>0</v>
      </c>
      <c r="J3835" s="56" t="str">
        <f t="shared" si="707"/>
        <v/>
      </c>
      <c r="K3835" s="56" t="str">
        <f t="shared" si="698"/>
        <v/>
      </c>
      <c r="L3835" s="56" t="str">
        <f t="shared" si="700"/>
        <v/>
      </c>
      <c r="M3835" s="56" t="str">
        <f t="shared" si="701"/>
        <v/>
      </c>
      <c r="N3835" s="56" t="str">
        <f t="shared" si="702"/>
        <v/>
      </c>
      <c r="O3835" s="56" t="str">
        <f t="shared" si="708"/>
        <v/>
      </c>
      <c r="P3835" s="56">
        <f>IF(ISERROR(IF($X$5=1,$Y$5,)),"",IF($X$5=1,$Y$5,))</f>
        <v>0</v>
      </c>
      <c r="Q3835" s="56">
        <f>IF(ISERROR(IF($X$6=1,$Y$6,)),"",IF($X$6=1,$Y$6,))</f>
        <v>10000</v>
      </c>
      <c r="R3835" s="56">
        <f>IF(ISERROR(IF($X$7=1,$Y$7,)),"",IF($X$7=1,$Y$7,))</f>
        <v>0</v>
      </c>
      <c r="S3835" s="56">
        <f>IF(ISERROR(IF($X$8=1,$Y$8,)),"",IF($X$8=1,$Y$8,))</f>
        <v>1000</v>
      </c>
      <c r="T3835" s="56">
        <f>IF(ISERROR(IF($X$9=1,$Y$9,)),"",IF($X$9=1,$Y$9,))</f>
        <v>500</v>
      </c>
      <c r="U3835" s="56">
        <f>IF(ISERROR(IF($X$10=1,$Y$10,)),"",IF($X$10=1,$Y$10,))</f>
        <v>500</v>
      </c>
    </row>
    <row r="3836" spans="1:21" x14ac:dyDescent="0.25">
      <c r="A3836" s="75">
        <f t="shared" si="703"/>
        <v>3832</v>
      </c>
      <c r="C3836" s="56" t="s">
        <v>2529</v>
      </c>
      <c r="E3836" s="56">
        <f t="shared" si="704"/>
        <v>3832</v>
      </c>
      <c r="F3836" s="76">
        <f t="shared" si="699"/>
        <v>144</v>
      </c>
      <c r="G3836" s="56" t="str">
        <f t="shared" si="705"/>
        <v/>
      </c>
      <c r="H3836" s="56">
        <f t="shared" si="706"/>
        <v>3832</v>
      </c>
      <c r="I3836" s="56">
        <f>IF(G3836="",0,IF(COUNTIF($G$5:G3836,G3836)=1,0,COUNTIF($G$5:G3836,G3836) )   )</f>
        <v>0</v>
      </c>
      <c r="J3836" s="56" t="str">
        <f t="shared" si="707"/>
        <v/>
      </c>
      <c r="K3836" s="56" t="str">
        <f t="shared" si="698"/>
        <v/>
      </c>
      <c r="L3836" s="56" t="str">
        <f t="shared" si="700"/>
        <v/>
      </c>
      <c r="M3836" s="56" t="str">
        <f t="shared" si="701"/>
        <v/>
      </c>
      <c r="N3836" s="56" t="str">
        <f t="shared" si="702"/>
        <v/>
      </c>
      <c r="O3836" s="56" t="str">
        <f t="shared" si="708"/>
        <v/>
      </c>
      <c r="P3836" s="56">
        <f>IF(ISERROR(IF($X$5=1,$Y$5,)),"",IF($X$5=1,$Y$5,))</f>
        <v>0</v>
      </c>
      <c r="Q3836" s="56">
        <f>IF(ISERROR(IF($X$6=1,$Y$6,)),"",IF($X$6=1,$Y$6,))</f>
        <v>10000</v>
      </c>
      <c r="R3836" s="56">
        <f>IF(ISERROR(IF($X$7=1,$Y$7,)),"",IF($X$7=1,$Y$7,))</f>
        <v>0</v>
      </c>
      <c r="S3836" s="56">
        <f>IF(ISERROR(IF($X$8=1,$Y$8,)),"",IF($X$8=1,$Y$8,))</f>
        <v>1000</v>
      </c>
      <c r="T3836" s="56">
        <f>IF(ISERROR(IF($X$9=1,$Y$9,)),"",IF($X$9=1,$Y$9,))</f>
        <v>500</v>
      </c>
      <c r="U3836" s="56">
        <f>IF(ISERROR(IF($X$10=1,$Y$10,)),"",IF($X$10=1,$Y$10,))</f>
        <v>500</v>
      </c>
    </row>
    <row r="3837" spans="1:21" x14ac:dyDescent="0.25">
      <c r="A3837" s="75">
        <f t="shared" si="703"/>
        <v>3833</v>
      </c>
      <c r="C3837" s="56" t="s">
        <v>2518</v>
      </c>
      <c r="E3837" s="56">
        <f t="shared" si="704"/>
        <v>3833</v>
      </c>
      <c r="F3837" s="76">
        <f t="shared" si="699"/>
        <v>144</v>
      </c>
      <c r="G3837" s="56" t="str">
        <f t="shared" si="705"/>
        <v/>
      </c>
      <c r="H3837" s="56">
        <f t="shared" si="706"/>
        <v>3833</v>
      </c>
      <c r="I3837" s="56">
        <f>IF(G3837="",0,IF(COUNTIF($G$5:G3837,G3837)=1,0,COUNTIF($G$5:G3837,G3837) )   )</f>
        <v>0</v>
      </c>
      <c r="J3837" s="56" t="str">
        <f t="shared" si="707"/>
        <v/>
      </c>
      <c r="K3837" s="56" t="str">
        <f t="shared" si="698"/>
        <v/>
      </c>
      <c r="L3837" s="56" t="str">
        <f t="shared" si="700"/>
        <v/>
      </c>
      <c r="M3837" s="56" t="str">
        <f t="shared" si="701"/>
        <v/>
      </c>
      <c r="N3837" s="56" t="str">
        <f t="shared" si="702"/>
        <v/>
      </c>
      <c r="O3837" s="56" t="str">
        <f t="shared" si="708"/>
        <v/>
      </c>
      <c r="P3837" s="56">
        <f>IF(ISERROR(IF($X$5=1,$Y$5,)),"",IF($X$5=1,$Y$5,))</f>
        <v>0</v>
      </c>
      <c r="Q3837" s="56">
        <f>IF(ISERROR(IF($X$6=1,$Y$6,)),"",IF($X$6=1,$Y$6,))</f>
        <v>10000</v>
      </c>
      <c r="R3837" s="56">
        <f>IF(ISERROR(IF($X$7=1,$Y$7,)),"",IF($X$7=1,$Y$7,))</f>
        <v>0</v>
      </c>
      <c r="S3837" s="56">
        <f>IF(ISERROR(IF($X$8=1,$Y$8,)),"",IF($X$8=1,$Y$8,))</f>
        <v>1000</v>
      </c>
      <c r="T3837" s="56">
        <f>IF(ISERROR(IF($X$9=1,$Y$9,)),"",IF($X$9=1,$Y$9,))</f>
        <v>500</v>
      </c>
      <c r="U3837" s="56">
        <f>IF(ISERROR(IF($X$10=1,$Y$10,)),"",IF($X$10=1,$Y$10,))</f>
        <v>500</v>
      </c>
    </row>
    <row r="3838" spans="1:21" x14ac:dyDescent="0.25">
      <c r="A3838" s="75">
        <f t="shared" si="703"/>
        <v>3834</v>
      </c>
      <c r="D3838" s="56" t="s">
        <v>5279</v>
      </c>
      <c r="E3838" s="56">
        <f t="shared" si="704"/>
        <v>3834</v>
      </c>
      <c r="F3838" s="76">
        <f t="shared" si="699"/>
        <v>144</v>
      </c>
      <c r="G3838" s="56" t="str">
        <f t="shared" si="705"/>
        <v>wingFin</v>
      </c>
      <c r="H3838" s="56">
        <f t="shared" si="706"/>
        <v>3834</v>
      </c>
      <c r="I3838" s="56">
        <f>IF(G3838="",0,IF(COUNTIF($G$5:G3838,G3838)=1,0,COUNTIF($G$5:G3838,G3838) )   )</f>
        <v>0</v>
      </c>
      <c r="J3838" s="56" t="str">
        <f t="shared" si="707"/>
        <v/>
      </c>
      <c r="K3838" s="56" t="str">
        <f t="shared" ref="K3838:K3901" si="709">IF(ISERROR(VLOOKUP(J3838,$F$5:$G$6005,2,)),"",VLOOKUP(J3838,$F$5:$G$6005,2,))</f>
        <v/>
      </c>
      <c r="L3838" s="56" t="str">
        <f t="shared" si="700"/>
        <v/>
      </c>
      <c r="M3838" s="56" t="str">
        <f t="shared" si="701"/>
        <v/>
      </c>
      <c r="N3838" s="56" t="str">
        <f t="shared" si="702"/>
        <v/>
      </c>
      <c r="O3838" s="56" t="str">
        <f t="shared" si="708"/>
        <v/>
      </c>
      <c r="P3838" s="56">
        <f>IF(ISERROR(IF($X$5=1,$Y$5,)),"",IF($X$5=1,$Y$5,))</f>
        <v>0</v>
      </c>
      <c r="Q3838" s="56">
        <f>IF(ISERROR(IF($X$6=1,$Y$6,)),"",IF($X$6=1,$Y$6,))</f>
        <v>10000</v>
      </c>
      <c r="R3838" s="56">
        <f>IF(ISERROR(IF($X$7=1,$Y$7,)),"",IF($X$7=1,$Y$7,))</f>
        <v>0</v>
      </c>
      <c r="S3838" s="56">
        <f>IF(ISERROR(IF($X$8=1,$Y$8,)),"",IF($X$8=1,$Y$8,))</f>
        <v>1000</v>
      </c>
      <c r="T3838" s="56">
        <f>IF(ISERROR(IF($X$9=1,$Y$9,)),"",IF($X$9=1,$Y$9,))</f>
        <v>500</v>
      </c>
      <c r="U3838" s="56">
        <f>IF(ISERROR(IF($X$10=1,$Y$10,)),"",IF($X$10=1,$Y$10,))</f>
        <v>500</v>
      </c>
    </row>
    <row r="3839" spans="1:21" x14ac:dyDescent="0.25">
      <c r="A3839" s="75">
        <f t="shared" si="703"/>
        <v>3835</v>
      </c>
      <c r="D3839" s="56" t="s">
        <v>5280</v>
      </c>
      <c r="E3839" s="56">
        <f t="shared" si="704"/>
        <v>3835</v>
      </c>
      <c r="F3839" s="76">
        <f t="shared" si="699"/>
        <v>144</v>
      </c>
      <c r="G3839" s="56" t="str">
        <f t="shared" si="705"/>
        <v>LargesweptWing</v>
      </c>
      <c r="H3839" s="56">
        <f t="shared" si="706"/>
        <v>3835</v>
      </c>
      <c r="I3839" s="56">
        <f>IF(G3839="",0,IF(COUNTIF($G$5:G3839,G3839)=1,0,COUNTIF($G$5:G3839,G3839) )   )</f>
        <v>0</v>
      </c>
      <c r="J3839" s="56" t="str">
        <f t="shared" si="707"/>
        <v/>
      </c>
      <c r="K3839" s="56" t="str">
        <f t="shared" si="709"/>
        <v/>
      </c>
      <c r="L3839" s="56" t="str">
        <f t="shared" si="700"/>
        <v/>
      </c>
      <c r="M3839" s="56" t="str">
        <f t="shared" si="701"/>
        <v/>
      </c>
      <c r="N3839" s="56" t="str">
        <f t="shared" si="702"/>
        <v/>
      </c>
      <c r="O3839" s="56" t="str">
        <f t="shared" si="708"/>
        <v/>
      </c>
      <c r="P3839" s="56">
        <f>IF(ISERROR(IF($X$5=1,$Y$5,)),"",IF($X$5=1,$Y$5,))</f>
        <v>0</v>
      </c>
      <c r="Q3839" s="56">
        <f>IF(ISERROR(IF($X$6=1,$Y$6,)),"",IF($X$6=1,$Y$6,))</f>
        <v>10000</v>
      </c>
      <c r="R3839" s="56">
        <f>IF(ISERROR(IF($X$7=1,$Y$7,)),"",IF($X$7=1,$Y$7,))</f>
        <v>0</v>
      </c>
      <c r="S3839" s="56">
        <f>IF(ISERROR(IF($X$8=1,$Y$8,)),"",IF($X$8=1,$Y$8,))</f>
        <v>1000</v>
      </c>
      <c r="T3839" s="56">
        <f>IF(ISERROR(IF($X$9=1,$Y$9,)),"",IF($X$9=1,$Y$9,))</f>
        <v>500</v>
      </c>
      <c r="U3839" s="56">
        <f>IF(ISERROR(IF($X$10=1,$Y$10,)),"",IF($X$10=1,$Y$10,))</f>
        <v>500</v>
      </c>
    </row>
    <row r="3840" spans="1:21" x14ac:dyDescent="0.25">
      <c r="A3840" s="75">
        <f t="shared" si="703"/>
        <v>3836</v>
      </c>
      <c r="D3840" s="56" t="s">
        <v>3668</v>
      </c>
      <c r="E3840" s="56">
        <f t="shared" si="704"/>
        <v>3836</v>
      </c>
      <c r="F3840" s="76">
        <f t="shared" si="699"/>
        <v>144</v>
      </c>
      <c r="G3840" s="56" t="str">
        <f t="shared" si="705"/>
        <v>sweptWing</v>
      </c>
      <c r="H3840" s="56">
        <f t="shared" si="706"/>
        <v>3836</v>
      </c>
      <c r="I3840" s="56">
        <f>IF(G3840="",0,IF(COUNTIF($G$5:G3840,G3840)=1,0,COUNTIF($G$5:G3840,G3840) )   )</f>
        <v>0</v>
      </c>
      <c r="J3840" s="56" t="str">
        <f t="shared" si="707"/>
        <v/>
      </c>
      <c r="K3840" s="56" t="str">
        <f t="shared" si="709"/>
        <v/>
      </c>
      <c r="L3840" s="56" t="str">
        <f t="shared" si="700"/>
        <v/>
      </c>
      <c r="M3840" s="56" t="str">
        <f t="shared" si="701"/>
        <v/>
      </c>
      <c r="N3840" s="56" t="str">
        <f t="shared" si="702"/>
        <v/>
      </c>
      <c r="O3840" s="56" t="str">
        <f t="shared" si="708"/>
        <v/>
      </c>
      <c r="P3840" s="56">
        <f>IF(ISERROR(IF($X$5=1,$Y$5,)),"",IF($X$5=1,$Y$5,))</f>
        <v>0</v>
      </c>
      <c r="Q3840" s="56">
        <f>IF(ISERROR(IF($X$6=1,$Y$6,)),"",IF($X$6=1,$Y$6,))</f>
        <v>10000</v>
      </c>
      <c r="R3840" s="56">
        <f>IF(ISERROR(IF($X$7=1,$Y$7,)),"",IF($X$7=1,$Y$7,))</f>
        <v>0</v>
      </c>
      <c r="S3840" s="56">
        <f>IF(ISERROR(IF($X$8=1,$Y$8,)),"",IF($X$8=1,$Y$8,))</f>
        <v>1000</v>
      </c>
      <c r="T3840" s="56">
        <f>IF(ISERROR(IF($X$9=1,$Y$9,)),"",IF($X$9=1,$Y$9,))</f>
        <v>500</v>
      </c>
      <c r="U3840" s="56">
        <f>IF(ISERROR(IF($X$10=1,$Y$10,)),"",IF($X$10=1,$Y$10,))</f>
        <v>500</v>
      </c>
    </row>
    <row r="3841" spans="1:21" x14ac:dyDescent="0.25">
      <c r="A3841" s="75">
        <f t="shared" si="703"/>
        <v>3837</v>
      </c>
      <c r="D3841" s="56" t="s">
        <v>5278</v>
      </c>
      <c r="E3841" s="56">
        <f t="shared" si="704"/>
        <v>3837</v>
      </c>
      <c r="F3841" s="76">
        <f t="shared" si="699"/>
        <v>144</v>
      </c>
      <c r="G3841" s="56" t="str">
        <f t="shared" si="705"/>
        <v>B9.Aero.Wing.SW.Winglet.2-3x1-6m</v>
      </c>
      <c r="H3841" s="56">
        <f t="shared" si="706"/>
        <v>3837</v>
      </c>
      <c r="I3841" s="56">
        <f>IF(G3841="",0,IF(COUNTIF($G$5:G3841,G3841)=1,0,COUNTIF($G$5:G3841,G3841) )   )</f>
        <v>0</v>
      </c>
      <c r="J3841" s="56" t="str">
        <f t="shared" si="707"/>
        <v/>
      </c>
      <c r="K3841" s="56" t="str">
        <f t="shared" si="709"/>
        <v/>
      </c>
      <c r="L3841" s="56" t="str">
        <f t="shared" si="700"/>
        <v/>
      </c>
      <c r="M3841" s="56" t="str">
        <f t="shared" si="701"/>
        <v/>
      </c>
      <c r="N3841" s="56" t="str">
        <f t="shared" si="702"/>
        <v/>
      </c>
      <c r="O3841" s="56" t="str">
        <f t="shared" si="708"/>
        <v/>
      </c>
      <c r="P3841" s="56">
        <f>IF(ISERROR(IF($X$5=1,$Y$5,)),"",IF($X$5=1,$Y$5,))</f>
        <v>0</v>
      </c>
      <c r="Q3841" s="56">
        <f>IF(ISERROR(IF($X$6=1,$Y$6,)),"",IF($X$6=1,$Y$6,))</f>
        <v>10000</v>
      </c>
      <c r="R3841" s="56">
        <f>IF(ISERROR(IF($X$7=1,$Y$7,)),"",IF($X$7=1,$Y$7,))</f>
        <v>0</v>
      </c>
      <c r="S3841" s="56">
        <f>IF(ISERROR(IF($X$8=1,$Y$8,)),"",IF($X$8=1,$Y$8,))</f>
        <v>1000</v>
      </c>
      <c r="T3841" s="56">
        <f>IF(ISERROR(IF($X$9=1,$Y$9,)),"",IF($X$9=1,$Y$9,))</f>
        <v>500</v>
      </c>
      <c r="U3841" s="56">
        <f>IF(ISERROR(IF($X$10=1,$Y$10,)),"",IF($X$10=1,$Y$10,))</f>
        <v>500</v>
      </c>
    </row>
    <row r="3842" spans="1:21" x14ac:dyDescent="0.25">
      <c r="A3842" s="75">
        <f t="shared" si="703"/>
        <v>3838</v>
      </c>
      <c r="D3842" s="56" t="s">
        <v>5281</v>
      </c>
      <c r="E3842" s="56">
        <f t="shared" si="704"/>
        <v>3838</v>
      </c>
      <c r="F3842" s="76">
        <f t="shared" si="699"/>
        <v>144</v>
      </c>
      <c r="G3842" s="56" t="str">
        <f t="shared" si="705"/>
        <v>sweptWing2</v>
      </c>
      <c r="H3842" s="56">
        <f t="shared" si="706"/>
        <v>3838</v>
      </c>
      <c r="I3842" s="56">
        <f>IF(G3842="",0,IF(COUNTIF($G$5:G3842,G3842)=1,0,COUNTIF($G$5:G3842,G3842) )   )</f>
        <v>0</v>
      </c>
      <c r="J3842" s="56" t="str">
        <f t="shared" si="707"/>
        <v/>
      </c>
      <c r="K3842" s="56" t="str">
        <f t="shared" si="709"/>
        <v/>
      </c>
      <c r="L3842" s="56" t="str">
        <f t="shared" si="700"/>
        <v/>
      </c>
      <c r="M3842" s="56" t="str">
        <f t="shared" si="701"/>
        <v/>
      </c>
      <c r="N3842" s="56" t="str">
        <f t="shared" si="702"/>
        <v/>
      </c>
      <c r="O3842" s="56" t="str">
        <f t="shared" si="708"/>
        <v/>
      </c>
      <c r="P3842" s="56">
        <f>IF(ISERROR(IF($X$5=1,$Y$5,)),"",IF($X$5=1,$Y$5,))</f>
        <v>0</v>
      </c>
      <c r="Q3842" s="56">
        <f>IF(ISERROR(IF($X$6=1,$Y$6,)),"",IF($X$6=1,$Y$6,))</f>
        <v>10000</v>
      </c>
      <c r="R3842" s="56">
        <f>IF(ISERROR(IF($X$7=1,$Y$7,)),"",IF($X$7=1,$Y$7,))</f>
        <v>0</v>
      </c>
      <c r="S3842" s="56">
        <f>IF(ISERROR(IF($X$8=1,$Y$8,)),"",IF($X$8=1,$Y$8,))</f>
        <v>1000</v>
      </c>
      <c r="T3842" s="56">
        <f>IF(ISERROR(IF($X$9=1,$Y$9,)),"",IF($X$9=1,$Y$9,))</f>
        <v>500</v>
      </c>
      <c r="U3842" s="56">
        <f>IF(ISERROR(IF($X$10=1,$Y$10,)),"",IF($X$10=1,$Y$10,))</f>
        <v>500</v>
      </c>
    </row>
    <row r="3843" spans="1:21" x14ac:dyDescent="0.25">
      <c r="A3843" s="75">
        <f t="shared" si="703"/>
        <v>3839</v>
      </c>
      <c r="D3843" s="56" t="s">
        <v>5282</v>
      </c>
      <c r="E3843" s="56">
        <f t="shared" si="704"/>
        <v>3839</v>
      </c>
      <c r="F3843" s="76">
        <f t="shared" si="699"/>
        <v>144</v>
      </c>
      <c r="G3843" s="56" t="str">
        <f t="shared" si="705"/>
        <v>tailfin2</v>
      </c>
      <c r="H3843" s="56">
        <f t="shared" si="706"/>
        <v>3839</v>
      </c>
      <c r="I3843" s="56">
        <f>IF(G3843="",0,IF(COUNTIF($G$5:G3843,G3843)=1,0,COUNTIF($G$5:G3843,G3843) )   )</f>
        <v>0</v>
      </c>
      <c r="J3843" s="56" t="str">
        <f t="shared" si="707"/>
        <v/>
      </c>
      <c r="K3843" s="56" t="str">
        <f t="shared" si="709"/>
        <v/>
      </c>
      <c r="L3843" s="56" t="str">
        <f t="shared" si="700"/>
        <v/>
      </c>
      <c r="M3843" s="56" t="str">
        <f t="shared" si="701"/>
        <v/>
      </c>
      <c r="N3843" s="56" t="str">
        <f t="shared" si="702"/>
        <v/>
      </c>
      <c r="O3843" s="56" t="str">
        <f t="shared" si="708"/>
        <v/>
      </c>
      <c r="P3843" s="56">
        <f>IF(ISERROR(IF($X$5=1,$Y$5,)),"",IF($X$5=1,$Y$5,))</f>
        <v>0</v>
      </c>
      <c r="Q3843" s="56">
        <f>IF(ISERROR(IF($X$6=1,$Y$6,)),"",IF($X$6=1,$Y$6,))</f>
        <v>10000</v>
      </c>
      <c r="R3843" s="56">
        <f>IF(ISERROR(IF($X$7=1,$Y$7,)),"",IF($X$7=1,$Y$7,))</f>
        <v>0</v>
      </c>
      <c r="S3843" s="56">
        <f>IF(ISERROR(IF($X$8=1,$Y$8,)),"",IF($X$8=1,$Y$8,))</f>
        <v>1000</v>
      </c>
      <c r="T3843" s="56">
        <f>IF(ISERROR(IF($X$9=1,$Y$9,)),"",IF($X$9=1,$Y$9,))</f>
        <v>500</v>
      </c>
      <c r="U3843" s="56">
        <f>IF(ISERROR(IF($X$10=1,$Y$10,)),"",IF($X$10=1,$Y$10,))</f>
        <v>500</v>
      </c>
    </row>
    <row r="3844" spans="1:21" x14ac:dyDescent="0.25">
      <c r="A3844" s="75">
        <f t="shared" si="703"/>
        <v>3840</v>
      </c>
      <c r="C3844" s="56" t="s">
        <v>2532</v>
      </c>
      <c r="E3844" s="56">
        <f t="shared" si="704"/>
        <v>3840</v>
      </c>
      <c r="F3844" s="76">
        <f t="shared" si="699"/>
        <v>144</v>
      </c>
      <c r="G3844" s="56" t="str">
        <f t="shared" si="705"/>
        <v/>
      </c>
      <c r="H3844" s="56">
        <f t="shared" si="706"/>
        <v>3840</v>
      </c>
      <c r="I3844" s="56">
        <f>IF(G3844="",0,IF(COUNTIF($G$5:G3844,G3844)=1,0,COUNTIF($G$5:G3844,G3844) )   )</f>
        <v>0</v>
      </c>
      <c r="J3844" s="56" t="str">
        <f t="shared" si="707"/>
        <v/>
      </c>
      <c r="K3844" s="56" t="str">
        <f t="shared" si="709"/>
        <v/>
      </c>
      <c r="L3844" s="56" t="str">
        <f t="shared" si="700"/>
        <v/>
      </c>
      <c r="M3844" s="56" t="str">
        <f t="shared" si="701"/>
        <v/>
      </c>
      <c r="N3844" s="56" t="str">
        <f t="shared" si="702"/>
        <v/>
      </c>
      <c r="O3844" s="56" t="str">
        <f t="shared" si="708"/>
        <v/>
      </c>
      <c r="P3844" s="56">
        <f>IF(ISERROR(IF($X$5=1,$Y$5,)),"",IF($X$5=1,$Y$5,))</f>
        <v>0</v>
      </c>
      <c r="Q3844" s="56">
        <f>IF(ISERROR(IF($X$6=1,$Y$6,)),"",IF($X$6=1,$Y$6,))</f>
        <v>10000</v>
      </c>
      <c r="R3844" s="56">
        <f>IF(ISERROR(IF($X$7=1,$Y$7,)),"",IF($X$7=1,$Y$7,))</f>
        <v>0</v>
      </c>
      <c r="S3844" s="56">
        <f>IF(ISERROR(IF($X$8=1,$Y$8,)),"",IF($X$8=1,$Y$8,))</f>
        <v>1000</v>
      </c>
      <c r="T3844" s="56">
        <f>IF(ISERROR(IF($X$9=1,$Y$9,)),"",IF($X$9=1,$Y$9,))</f>
        <v>500</v>
      </c>
      <c r="U3844" s="56">
        <f>IF(ISERROR(IF($X$10=1,$Y$10,)),"",IF($X$10=1,$Y$10,))</f>
        <v>500</v>
      </c>
    </row>
    <row r="3845" spans="1:21" x14ac:dyDescent="0.25">
      <c r="A3845" s="75">
        <f t="shared" si="703"/>
        <v>3841</v>
      </c>
      <c r="B3845" s="56" t="s">
        <v>2532</v>
      </c>
      <c r="E3845" s="56">
        <f t="shared" si="704"/>
        <v>3841</v>
      </c>
      <c r="F3845" s="76">
        <f t="shared" ref="F3845:F3908" si="710">IF(A3843=0,0,IF(ISBLANK(G3845),"",IF(LEFT(G3845,4)="newn",F3844+1,IF(LEFT(G3845,4)="node",F3844+1,F3844))))</f>
        <v>144</v>
      </c>
      <c r="G3845" s="56" t="str">
        <f t="shared" si="705"/>
        <v/>
      </c>
      <c r="H3845" s="56">
        <f t="shared" si="706"/>
        <v>3841</v>
      </c>
      <c r="I3845" s="56">
        <f>IF(G3845="",0,IF(COUNTIF($G$5:G3845,G3845)=1,0,COUNTIF($G$5:G3845,G3845) )   )</f>
        <v>0</v>
      </c>
      <c r="J3845" s="56" t="str">
        <f t="shared" si="707"/>
        <v/>
      </c>
      <c r="K3845" s="56" t="str">
        <f t="shared" si="709"/>
        <v/>
      </c>
      <c r="L3845" s="56" t="str">
        <f t="shared" ref="L3845:L3908" si="711">IF(ISERROR(VLOOKUP(K3845,$AB$14:$AD$197,3,)),"",VLOOKUP(K3845,$AB$14:$AD$197,3,))</f>
        <v/>
      </c>
      <c r="M3845" s="56" t="str">
        <f t="shared" ref="M3845:M3908" si="712">IF(ISERROR(HLOOKUP(J3845,$AG$5:$XH$6,2,)),"",HLOOKUP(J3845,$AG$5:$XH$6,2,))</f>
        <v/>
      </c>
      <c r="N3845" s="56" t="str">
        <f t="shared" ref="N3845:N3908" si="713">IF(ISERROR(VLOOKUP(K3845,$AB$14:$AD$197,2,)),"",VLOOKUP(K3845,$AB$14:$AD$197,2,))</f>
        <v/>
      </c>
      <c r="O3845" s="56" t="str">
        <f t="shared" si="708"/>
        <v/>
      </c>
      <c r="P3845" s="56">
        <f>IF(ISERROR(IF($X$5=1,$Y$5,)),"",IF($X$5=1,$Y$5,))</f>
        <v>0</v>
      </c>
      <c r="Q3845" s="56">
        <f>IF(ISERROR(IF($X$6=1,$Y$6,)),"",IF($X$6=1,$Y$6,))</f>
        <v>10000</v>
      </c>
      <c r="R3845" s="56">
        <f>IF(ISERROR(IF($X$7=1,$Y$7,)),"",IF($X$7=1,$Y$7,))</f>
        <v>0</v>
      </c>
      <c r="S3845" s="56">
        <f>IF(ISERROR(IF($X$8=1,$Y$8,)),"",IF($X$8=1,$Y$8,))</f>
        <v>1000</v>
      </c>
      <c r="T3845" s="56">
        <f>IF(ISERROR(IF($X$9=1,$Y$9,)),"",IF($X$9=1,$Y$9,))</f>
        <v>500</v>
      </c>
      <c r="U3845" s="56">
        <f>IF(ISERROR(IF($X$10=1,$Y$10,)),"",IF($X$10=1,$Y$10,))</f>
        <v>500</v>
      </c>
    </row>
    <row r="3846" spans="1:21" x14ac:dyDescent="0.25">
      <c r="A3846" s="75">
        <f t="shared" ref="A3846:A3909" si="714">IF(A3845=0,0,IF(B3845="}",IF(B3846="NODE",A3845+1,0),A3845+1))</f>
        <v>3842</v>
      </c>
      <c r="B3846" s="56" t="s">
        <v>2517</v>
      </c>
      <c r="E3846" s="56">
        <f t="shared" ref="E3846:E3909" si="715">A3846</f>
        <v>3842</v>
      </c>
      <c r="F3846" s="76">
        <f t="shared" si="710"/>
        <v>144</v>
      </c>
      <c r="G3846" s="56" t="str">
        <f t="shared" ref="G3846:G3909" si="716">IF(ISBLANK(D3846),IF(LEFT(C3846,8)="name = n",MID(C3846,8,100),""),MID(D3846,8,100))</f>
        <v/>
      </c>
      <c r="H3846" s="56">
        <f t="shared" ref="H3846:H3909" si="717">E3846</f>
        <v>3842</v>
      </c>
      <c r="I3846" s="56">
        <f>IF(G3846="",0,IF(COUNTIF($G$5:G3846,G3846)=1,0,COUNTIF($G$5:G3846,G3846) )   )</f>
        <v>0</v>
      </c>
      <c r="J3846" s="56" t="str">
        <f t="shared" ref="J3846:J3909" si="718">IF(J3845=anodes,"",IF(J3845="","",J3845+1))</f>
        <v/>
      </c>
      <c r="K3846" s="56" t="str">
        <f t="shared" si="709"/>
        <v/>
      </c>
      <c r="L3846" s="56" t="str">
        <f t="shared" si="711"/>
        <v/>
      </c>
      <c r="M3846" s="56" t="str">
        <f t="shared" si="712"/>
        <v/>
      </c>
      <c r="N3846" s="56" t="str">
        <f t="shared" si="713"/>
        <v/>
      </c>
      <c r="O3846" s="56" t="str">
        <f t="shared" ref="O3846:O3909" si="719">IF(ISERROR(0.1*N3846+0.9*(M3846/L3846)*($N$3+SUM(P3846:U3846))*(N3846/$N$3)),N3846,0.1*N3846+0.9*(M3846/L3846)*($N$3+SUM(P3846:U3846))*(N3846/$N$3))</f>
        <v/>
      </c>
      <c r="P3846" s="56">
        <f>IF(ISERROR(IF($X$5=1,$Y$5,)),"",IF($X$5=1,$Y$5,))</f>
        <v>0</v>
      </c>
      <c r="Q3846" s="56">
        <f>IF(ISERROR(IF($X$6=1,$Y$6,)),"",IF($X$6=1,$Y$6,))</f>
        <v>10000</v>
      </c>
      <c r="R3846" s="56">
        <f>IF(ISERROR(IF($X$7=1,$Y$7,)),"",IF($X$7=1,$Y$7,))</f>
        <v>0</v>
      </c>
      <c r="S3846" s="56">
        <f>IF(ISERROR(IF($X$8=1,$Y$8,)),"",IF($X$8=1,$Y$8,))</f>
        <v>1000</v>
      </c>
      <c r="T3846" s="56">
        <f>IF(ISERROR(IF($X$9=1,$Y$9,)),"",IF($X$9=1,$Y$9,))</f>
        <v>500</v>
      </c>
      <c r="U3846" s="56">
        <f>IF(ISERROR(IF($X$10=1,$Y$10,)),"",IF($X$10=1,$Y$10,))</f>
        <v>500</v>
      </c>
    </row>
    <row r="3847" spans="1:21" x14ac:dyDescent="0.25">
      <c r="A3847" s="75">
        <f t="shared" si="714"/>
        <v>3843</v>
      </c>
      <c r="B3847" s="56" t="s">
        <v>2518</v>
      </c>
      <c r="E3847" s="56">
        <f t="shared" si="715"/>
        <v>3843</v>
      </c>
      <c r="F3847" s="76">
        <f t="shared" si="710"/>
        <v>144</v>
      </c>
      <c r="G3847" s="56" t="str">
        <f t="shared" si="716"/>
        <v/>
      </c>
      <c r="H3847" s="56">
        <f t="shared" si="717"/>
        <v>3843</v>
      </c>
      <c r="I3847" s="56">
        <f>IF(G3847="",0,IF(COUNTIF($G$5:G3847,G3847)=1,0,COUNTIF($G$5:G3847,G3847) )   )</f>
        <v>0</v>
      </c>
      <c r="J3847" s="56" t="str">
        <f t="shared" si="718"/>
        <v/>
      </c>
      <c r="K3847" s="56" t="str">
        <f t="shared" si="709"/>
        <v/>
      </c>
      <c r="L3847" s="56" t="str">
        <f t="shared" si="711"/>
        <v/>
      </c>
      <c r="M3847" s="56" t="str">
        <f t="shared" si="712"/>
        <v/>
      </c>
      <c r="N3847" s="56" t="str">
        <f t="shared" si="713"/>
        <v/>
      </c>
      <c r="O3847" s="56" t="str">
        <f t="shared" si="719"/>
        <v/>
      </c>
      <c r="P3847" s="56">
        <f>IF(ISERROR(IF($X$5=1,$Y$5,)),"",IF($X$5=1,$Y$5,))</f>
        <v>0</v>
      </c>
      <c r="Q3847" s="56">
        <f>IF(ISERROR(IF($X$6=1,$Y$6,)),"",IF($X$6=1,$Y$6,))</f>
        <v>10000</v>
      </c>
      <c r="R3847" s="56">
        <f>IF(ISERROR(IF($X$7=1,$Y$7,)),"",IF($X$7=1,$Y$7,))</f>
        <v>0</v>
      </c>
      <c r="S3847" s="56">
        <f>IF(ISERROR(IF($X$8=1,$Y$8,)),"",IF($X$8=1,$Y$8,))</f>
        <v>1000</v>
      </c>
      <c r="T3847" s="56">
        <f>IF(ISERROR(IF($X$9=1,$Y$9,)),"",IF($X$9=1,$Y$9,))</f>
        <v>500</v>
      </c>
      <c r="U3847" s="56">
        <f>IF(ISERROR(IF($X$10=1,$Y$10,)),"",IF($X$10=1,$Y$10,))</f>
        <v>500</v>
      </c>
    </row>
    <row r="3848" spans="1:21" x14ac:dyDescent="0.25">
      <c r="A3848" s="75">
        <f t="shared" si="714"/>
        <v>3844</v>
      </c>
      <c r="C3848" s="56" t="s">
        <v>3669</v>
      </c>
      <c r="E3848" s="56">
        <f t="shared" si="715"/>
        <v>3844</v>
      </c>
      <c r="F3848" s="76">
        <f t="shared" si="710"/>
        <v>145</v>
      </c>
      <c r="G3848" s="56" t="str">
        <f t="shared" si="716"/>
        <v>node7_advScienceTech</v>
      </c>
      <c r="H3848" s="56">
        <f t="shared" si="717"/>
        <v>3844</v>
      </c>
      <c r="I3848" s="56">
        <f>IF(G3848="",0,IF(COUNTIF($G$5:G3848,G3848)=1,0,COUNTIF($G$5:G3848,G3848) )   )</f>
        <v>0</v>
      </c>
      <c r="J3848" s="56" t="str">
        <f t="shared" si="718"/>
        <v/>
      </c>
      <c r="K3848" s="56" t="str">
        <f t="shared" si="709"/>
        <v/>
      </c>
      <c r="L3848" s="56" t="str">
        <f t="shared" si="711"/>
        <v/>
      </c>
      <c r="M3848" s="56" t="str">
        <f t="shared" si="712"/>
        <v/>
      </c>
      <c r="N3848" s="56" t="str">
        <f t="shared" si="713"/>
        <v/>
      </c>
      <c r="O3848" s="56" t="str">
        <f t="shared" si="719"/>
        <v/>
      </c>
      <c r="P3848" s="56">
        <f>IF(ISERROR(IF($X$5=1,$Y$5,)),"",IF($X$5=1,$Y$5,))</f>
        <v>0</v>
      </c>
      <c r="Q3848" s="56">
        <f>IF(ISERROR(IF($X$6=1,$Y$6,)),"",IF($X$6=1,$Y$6,))</f>
        <v>10000</v>
      </c>
      <c r="R3848" s="56">
        <f>IF(ISERROR(IF($X$7=1,$Y$7,)),"",IF($X$7=1,$Y$7,))</f>
        <v>0</v>
      </c>
      <c r="S3848" s="56">
        <f>IF(ISERROR(IF($X$8=1,$Y$8,)),"",IF($X$8=1,$Y$8,))</f>
        <v>1000</v>
      </c>
      <c r="T3848" s="56">
        <f>IF(ISERROR(IF($X$9=1,$Y$9,)),"",IF($X$9=1,$Y$9,))</f>
        <v>500</v>
      </c>
      <c r="U3848" s="56">
        <f>IF(ISERROR(IF($X$10=1,$Y$10,)),"",IF($X$10=1,$Y$10,))</f>
        <v>500</v>
      </c>
    </row>
    <row r="3849" spans="1:21" x14ac:dyDescent="0.25">
      <c r="A3849" s="75">
        <f t="shared" si="714"/>
        <v>3845</v>
      </c>
      <c r="C3849" s="56" t="s">
        <v>3670</v>
      </c>
      <c r="E3849" s="56">
        <f t="shared" si="715"/>
        <v>3845</v>
      </c>
      <c r="F3849" s="76">
        <f t="shared" si="710"/>
        <v>145</v>
      </c>
      <c r="G3849" s="56" t="str">
        <f t="shared" si="716"/>
        <v/>
      </c>
      <c r="H3849" s="56">
        <f t="shared" si="717"/>
        <v>3845</v>
      </c>
      <c r="I3849" s="56">
        <f>IF(G3849="",0,IF(COUNTIF($G$5:G3849,G3849)=1,0,COUNTIF($G$5:G3849,G3849) )   )</f>
        <v>0</v>
      </c>
      <c r="J3849" s="56" t="str">
        <f t="shared" si="718"/>
        <v/>
      </c>
      <c r="K3849" s="56" t="str">
        <f t="shared" si="709"/>
        <v/>
      </c>
      <c r="L3849" s="56" t="str">
        <f t="shared" si="711"/>
        <v/>
      </c>
      <c r="M3849" s="56" t="str">
        <f t="shared" si="712"/>
        <v/>
      </c>
      <c r="N3849" s="56" t="str">
        <f t="shared" si="713"/>
        <v/>
      </c>
      <c r="O3849" s="56" t="str">
        <f t="shared" si="719"/>
        <v/>
      </c>
      <c r="P3849" s="56">
        <f>IF(ISERROR(IF($X$5=1,$Y$5,)),"",IF($X$5=1,$Y$5,))</f>
        <v>0</v>
      </c>
      <c r="Q3849" s="56">
        <f>IF(ISERROR(IF($X$6=1,$Y$6,)),"",IF($X$6=1,$Y$6,))</f>
        <v>10000</v>
      </c>
      <c r="R3849" s="56">
        <f>IF(ISERROR(IF($X$7=1,$Y$7,)),"",IF($X$7=1,$Y$7,))</f>
        <v>0</v>
      </c>
      <c r="S3849" s="56">
        <f>IF(ISERROR(IF($X$8=1,$Y$8,)),"",IF($X$8=1,$Y$8,))</f>
        <v>1000</v>
      </c>
      <c r="T3849" s="56">
        <f>IF(ISERROR(IF($X$9=1,$Y$9,)),"",IF($X$9=1,$Y$9,))</f>
        <v>500</v>
      </c>
      <c r="U3849" s="56">
        <f>IF(ISERROR(IF($X$10=1,$Y$10,)),"",IF($X$10=1,$Y$10,))</f>
        <v>500</v>
      </c>
    </row>
    <row r="3850" spans="1:21" x14ac:dyDescent="0.25">
      <c r="A3850" s="75">
        <f t="shared" si="714"/>
        <v>3846</v>
      </c>
      <c r="C3850" s="56" t="s">
        <v>6148</v>
      </c>
      <c r="E3850" s="56">
        <f t="shared" si="715"/>
        <v>3846</v>
      </c>
      <c r="F3850" s="76">
        <f t="shared" si="710"/>
        <v>145</v>
      </c>
      <c r="G3850" s="56" t="str">
        <f t="shared" si="716"/>
        <v/>
      </c>
      <c r="H3850" s="56">
        <f t="shared" si="717"/>
        <v>3846</v>
      </c>
      <c r="I3850" s="56">
        <f>IF(G3850="",0,IF(COUNTIF($G$5:G3850,G3850)=1,0,COUNTIF($G$5:G3850,G3850) )   )</f>
        <v>0</v>
      </c>
      <c r="J3850" s="56" t="str">
        <f t="shared" si="718"/>
        <v/>
      </c>
      <c r="K3850" s="56" t="str">
        <f t="shared" si="709"/>
        <v/>
      </c>
      <c r="L3850" s="56" t="str">
        <f t="shared" si="711"/>
        <v/>
      </c>
      <c r="M3850" s="56" t="str">
        <f t="shared" si="712"/>
        <v/>
      </c>
      <c r="N3850" s="56" t="str">
        <f t="shared" si="713"/>
        <v/>
      </c>
      <c r="O3850" s="56" t="str">
        <f t="shared" si="719"/>
        <v/>
      </c>
      <c r="P3850" s="56">
        <f>IF(ISERROR(IF($X$5=1,$Y$5,)),"",IF($X$5=1,$Y$5,))</f>
        <v>0</v>
      </c>
      <c r="Q3850" s="56">
        <f>IF(ISERROR(IF($X$6=1,$Y$6,)),"",IF($X$6=1,$Y$6,))</f>
        <v>10000</v>
      </c>
      <c r="R3850" s="56">
        <f>IF(ISERROR(IF($X$7=1,$Y$7,)),"",IF($X$7=1,$Y$7,))</f>
        <v>0</v>
      </c>
      <c r="S3850" s="56">
        <f>IF(ISERROR(IF($X$8=1,$Y$8,)),"",IF($X$8=1,$Y$8,))</f>
        <v>1000</v>
      </c>
      <c r="T3850" s="56">
        <f>IF(ISERROR(IF($X$9=1,$Y$9,)),"",IF($X$9=1,$Y$9,))</f>
        <v>500</v>
      </c>
      <c r="U3850" s="56">
        <f>IF(ISERROR(IF($X$10=1,$Y$10,)),"",IF($X$10=1,$Y$10,))</f>
        <v>500</v>
      </c>
    </row>
    <row r="3851" spans="1:21" x14ac:dyDescent="0.25">
      <c r="A3851" s="75">
        <f t="shared" si="714"/>
        <v>3847</v>
      </c>
      <c r="C3851" s="56" t="s">
        <v>3031</v>
      </c>
      <c r="E3851" s="56">
        <f t="shared" si="715"/>
        <v>3847</v>
      </c>
      <c r="F3851" s="76">
        <f t="shared" si="710"/>
        <v>145</v>
      </c>
      <c r="G3851" s="56" t="str">
        <f t="shared" si="716"/>
        <v/>
      </c>
      <c r="H3851" s="56">
        <f t="shared" si="717"/>
        <v>3847</v>
      </c>
      <c r="I3851" s="56">
        <f>IF(G3851="",0,IF(COUNTIF($G$5:G3851,G3851)=1,0,COUNTIF($G$5:G3851,G3851) )   )</f>
        <v>0</v>
      </c>
      <c r="J3851" s="56" t="str">
        <f t="shared" si="718"/>
        <v/>
      </c>
      <c r="K3851" s="56" t="str">
        <f t="shared" si="709"/>
        <v/>
      </c>
      <c r="L3851" s="56" t="str">
        <f t="shared" si="711"/>
        <v/>
      </c>
      <c r="M3851" s="56" t="str">
        <f t="shared" si="712"/>
        <v/>
      </c>
      <c r="N3851" s="56" t="str">
        <f t="shared" si="713"/>
        <v/>
      </c>
      <c r="O3851" s="56" t="str">
        <f t="shared" si="719"/>
        <v/>
      </c>
      <c r="P3851" s="56">
        <f>IF(ISERROR(IF($X$5=1,$Y$5,)),"",IF($X$5=1,$Y$5,))</f>
        <v>0</v>
      </c>
      <c r="Q3851" s="56">
        <f>IF(ISERROR(IF($X$6=1,$Y$6,)),"",IF($X$6=1,$Y$6,))</f>
        <v>10000</v>
      </c>
      <c r="R3851" s="56">
        <f>IF(ISERROR(IF($X$7=1,$Y$7,)),"",IF($X$7=1,$Y$7,))</f>
        <v>0</v>
      </c>
      <c r="S3851" s="56">
        <f>IF(ISERROR(IF($X$8=1,$Y$8,)),"",IF($X$8=1,$Y$8,))</f>
        <v>1000</v>
      </c>
      <c r="T3851" s="56">
        <f>IF(ISERROR(IF($X$9=1,$Y$9,)),"",IF($X$9=1,$Y$9,))</f>
        <v>500</v>
      </c>
      <c r="U3851" s="56">
        <f>IF(ISERROR(IF($X$10=1,$Y$10,)),"",IF($X$10=1,$Y$10,))</f>
        <v>500</v>
      </c>
    </row>
    <row r="3852" spans="1:21" x14ac:dyDescent="0.25">
      <c r="A3852" s="75">
        <f t="shared" si="714"/>
        <v>3848</v>
      </c>
      <c r="C3852" s="56" t="s">
        <v>3672</v>
      </c>
      <c r="E3852" s="56">
        <f t="shared" si="715"/>
        <v>3848</v>
      </c>
      <c r="F3852" s="76">
        <f t="shared" si="710"/>
        <v>145</v>
      </c>
      <c r="G3852" s="56" t="str">
        <f t="shared" si="716"/>
        <v/>
      </c>
      <c r="H3852" s="56">
        <f t="shared" si="717"/>
        <v>3848</v>
      </c>
      <c r="I3852" s="56">
        <f>IF(G3852="",0,IF(COUNTIF($G$5:G3852,G3852)=1,0,COUNTIF($G$5:G3852,G3852) )   )</f>
        <v>0</v>
      </c>
      <c r="J3852" s="56" t="str">
        <f t="shared" si="718"/>
        <v/>
      </c>
      <c r="K3852" s="56" t="str">
        <f t="shared" si="709"/>
        <v/>
      </c>
      <c r="L3852" s="56" t="str">
        <f t="shared" si="711"/>
        <v/>
      </c>
      <c r="M3852" s="56" t="str">
        <f t="shared" si="712"/>
        <v/>
      </c>
      <c r="N3852" s="56" t="str">
        <f t="shared" si="713"/>
        <v/>
      </c>
      <c r="O3852" s="56" t="str">
        <f t="shared" si="719"/>
        <v/>
      </c>
      <c r="P3852" s="56">
        <f>IF(ISERROR(IF($X$5=1,$Y$5,)),"",IF($X$5=1,$Y$5,))</f>
        <v>0</v>
      </c>
      <c r="Q3852" s="56">
        <f>IF(ISERROR(IF($X$6=1,$Y$6,)),"",IF($X$6=1,$Y$6,))</f>
        <v>10000</v>
      </c>
      <c r="R3852" s="56">
        <f>IF(ISERROR(IF($X$7=1,$Y$7,)),"",IF($X$7=1,$Y$7,))</f>
        <v>0</v>
      </c>
      <c r="S3852" s="56">
        <f>IF(ISERROR(IF($X$8=1,$Y$8,)),"",IF($X$8=1,$Y$8,))</f>
        <v>1000</v>
      </c>
      <c r="T3852" s="56">
        <f>IF(ISERROR(IF($X$9=1,$Y$9,)),"",IF($X$9=1,$Y$9,))</f>
        <v>500</v>
      </c>
      <c r="U3852" s="56">
        <f>IF(ISERROR(IF($X$10=1,$Y$10,)),"",IF($X$10=1,$Y$10,))</f>
        <v>500</v>
      </c>
    </row>
    <row r="3853" spans="1:21" x14ac:dyDescent="0.25">
      <c r="A3853" s="75">
        <f t="shared" si="714"/>
        <v>3849</v>
      </c>
      <c r="C3853" s="56" t="s">
        <v>6360</v>
      </c>
      <c r="E3853" s="56">
        <f t="shared" si="715"/>
        <v>3849</v>
      </c>
      <c r="F3853" s="76">
        <f t="shared" si="710"/>
        <v>145</v>
      </c>
      <c r="G3853" s="56" t="str">
        <f t="shared" si="716"/>
        <v/>
      </c>
      <c r="H3853" s="56">
        <f t="shared" si="717"/>
        <v>3849</v>
      </c>
      <c r="I3853" s="56">
        <f>IF(G3853="",0,IF(COUNTIF($G$5:G3853,G3853)=1,0,COUNTIF($G$5:G3853,G3853) )   )</f>
        <v>0</v>
      </c>
      <c r="J3853" s="56" t="str">
        <f t="shared" si="718"/>
        <v/>
      </c>
      <c r="K3853" s="56" t="str">
        <f t="shared" si="709"/>
        <v/>
      </c>
      <c r="L3853" s="56" t="str">
        <f t="shared" si="711"/>
        <v/>
      </c>
      <c r="M3853" s="56" t="str">
        <f t="shared" si="712"/>
        <v/>
      </c>
      <c r="N3853" s="56" t="str">
        <f t="shared" si="713"/>
        <v/>
      </c>
      <c r="O3853" s="56" t="str">
        <f t="shared" si="719"/>
        <v/>
      </c>
      <c r="P3853" s="56">
        <f>IF(ISERROR(IF($X$5=1,$Y$5,)),"",IF($X$5=1,$Y$5,))</f>
        <v>0</v>
      </c>
      <c r="Q3853" s="56">
        <f>IF(ISERROR(IF($X$6=1,$Y$6,)),"",IF($X$6=1,$Y$6,))</f>
        <v>10000</v>
      </c>
      <c r="R3853" s="56">
        <f>IF(ISERROR(IF($X$7=1,$Y$7,)),"",IF($X$7=1,$Y$7,))</f>
        <v>0</v>
      </c>
      <c r="S3853" s="56">
        <f>IF(ISERROR(IF($X$8=1,$Y$8,)),"",IF($X$8=1,$Y$8,))</f>
        <v>1000</v>
      </c>
      <c r="T3853" s="56">
        <f>IF(ISERROR(IF($X$9=1,$Y$9,)),"",IF($X$9=1,$Y$9,))</f>
        <v>500</v>
      </c>
      <c r="U3853" s="56">
        <f>IF(ISERROR(IF($X$10=1,$Y$10,)),"",IF($X$10=1,$Y$10,))</f>
        <v>500</v>
      </c>
    </row>
    <row r="3854" spans="1:21" x14ac:dyDescent="0.25">
      <c r="A3854" s="75">
        <f t="shared" si="714"/>
        <v>3850</v>
      </c>
      <c r="C3854" s="56" t="s">
        <v>6074</v>
      </c>
      <c r="E3854" s="56">
        <f t="shared" si="715"/>
        <v>3850</v>
      </c>
      <c r="F3854" s="76">
        <f t="shared" si="710"/>
        <v>145</v>
      </c>
      <c r="G3854" s="56" t="str">
        <f t="shared" si="716"/>
        <v/>
      </c>
      <c r="H3854" s="56">
        <f t="shared" si="717"/>
        <v>3850</v>
      </c>
      <c r="I3854" s="56">
        <f>IF(G3854="",0,IF(COUNTIF($G$5:G3854,G3854)=1,0,COUNTIF($G$5:G3854,G3854) )   )</f>
        <v>0</v>
      </c>
      <c r="J3854" s="56" t="str">
        <f t="shared" si="718"/>
        <v/>
      </c>
      <c r="K3854" s="56" t="str">
        <f t="shared" si="709"/>
        <v/>
      </c>
      <c r="L3854" s="56" t="str">
        <f t="shared" si="711"/>
        <v/>
      </c>
      <c r="M3854" s="56" t="str">
        <f t="shared" si="712"/>
        <v/>
      </c>
      <c r="N3854" s="56" t="str">
        <f t="shared" si="713"/>
        <v/>
      </c>
      <c r="O3854" s="56" t="str">
        <f t="shared" si="719"/>
        <v/>
      </c>
      <c r="P3854" s="56">
        <f>IF(ISERROR(IF($X$5=1,$Y$5,)),"",IF($X$5=1,$Y$5,))</f>
        <v>0</v>
      </c>
      <c r="Q3854" s="56">
        <f>IF(ISERROR(IF($X$6=1,$Y$6,)),"",IF($X$6=1,$Y$6,))</f>
        <v>10000</v>
      </c>
      <c r="R3854" s="56">
        <f>IF(ISERROR(IF($X$7=1,$Y$7,)),"",IF($X$7=1,$Y$7,))</f>
        <v>0</v>
      </c>
      <c r="S3854" s="56">
        <f>IF(ISERROR(IF($X$8=1,$Y$8,)),"",IF($X$8=1,$Y$8,))</f>
        <v>1000</v>
      </c>
      <c r="T3854" s="56">
        <f>IF(ISERROR(IF($X$9=1,$Y$9,)),"",IF($X$9=1,$Y$9,))</f>
        <v>500</v>
      </c>
      <c r="U3854" s="56">
        <f>IF(ISERROR(IF($X$10=1,$Y$10,)),"",IF($X$10=1,$Y$10,))</f>
        <v>500</v>
      </c>
    </row>
    <row r="3855" spans="1:21" x14ac:dyDescent="0.25">
      <c r="A3855" s="75">
        <f t="shared" si="714"/>
        <v>3851</v>
      </c>
      <c r="C3855" s="56" t="s">
        <v>2526</v>
      </c>
      <c r="E3855" s="56">
        <f t="shared" si="715"/>
        <v>3851</v>
      </c>
      <c r="F3855" s="76">
        <f t="shared" si="710"/>
        <v>145</v>
      </c>
      <c r="G3855" s="56" t="str">
        <f t="shared" si="716"/>
        <v/>
      </c>
      <c r="H3855" s="56">
        <f t="shared" si="717"/>
        <v>3851</v>
      </c>
      <c r="I3855" s="56">
        <f>IF(G3855="",0,IF(COUNTIF($G$5:G3855,G3855)=1,0,COUNTIF($G$5:G3855,G3855) )   )</f>
        <v>0</v>
      </c>
      <c r="J3855" s="56" t="str">
        <f t="shared" si="718"/>
        <v/>
      </c>
      <c r="K3855" s="56" t="str">
        <f t="shared" si="709"/>
        <v/>
      </c>
      <c r="L3855" s="56" t="str">
        <f t="shared" si="711"/>
        <v/>
      </c>
      <c r="M3855" s="56" t="str">
        <f t="shared" si="712"/>
        <v/>
      </c>
      <c r="N3855" s="56" t="str">
        <f t="shared" si="713"/>
        <v/>
      </c>
      <c r="O3855" s="56" t="str">
        <f t="shared" si="719"/>
        <v/>
      </c>
      <c r="P3855" s="56">
        <f>IF(ISERROR(IF($X$5=1,$Y$5,)),"",IF($X$5=1,$Y$5,))</f>
        <v>0</v>
      </c>
      <c r="Q3855" s="56">
        <f>IF(ISERROR(IF($X$6=1,$Y$6,)),"",IF($X$6=1,$Y$6,))</f>
        <v>10000</v>
      </c>
      <c r="R3855" s="56">
        <f>IF(ISERROR(IF($X$7=1,$Y$7,)),"",IF($X$7=1,$Y$7,))</f>
        <v>0</v>
      </c>
      <c r="S3855" s="56">
        <f>IF(ISERROR(IF($X$8=1,$Y$8,)),"",IF($X$8=1,$Y$8,))</f>
        <v>1000</v>
      </c>
      <c r="T3855" s="56">
        <f>IF(ISERROR(IF($X$9=1,$Y$9,)),"",IF($X$9=1,$Y$9,))</f>
        <v>500</v>
      </c>
      <c r="U3855" s="56">
        <f>IF(ISERROR(IF($X$10=1,$Y$10,)),"",IF($X$10=1,$Y$10,))</f>
        <v>500</v>
      </c>
    </row>
    <row r="3856" spans="1:21" x14ac:dyDescent="0.25">
      <c r="A3856" s="75">
        <f t="shared" si="714"/>
        <v>3852</v>
      </c>
      <c r="C3856" s="56" t="s">
        <v>2527</v>
      </c>
      <c r="E3856" s="56">
        <f t="shared" si="715"/>
        <v>3852</v>
      </c>
      <c r="F3856" s="76">
        <f t="shared" si="710"/>
        <v>145</v>
      </c>
      <c r="G3856" s="56" t="str">
        <f t="shared" si="716"/>
        <v/>
      </c>
      <c r="H3856" s="56">
        <f t="shared" si="717"/>
        <v>3852</v>
      </c>
      <c r="I3856" s="56">
        <f>IF(G3856="",0,IF(COUNTIF($G$5:G3856,G3856)=1,0,COUNTIF($G$5:G3856,G3856) )   )</f>
        <v>0</v>
      </c>
      <c r="J3856" s="56" t="str">
        <f t="shared" si="718"/>
        <v/>
      </c>
      <c r="K3856" s="56" t="str">
        <f t="shared" si="709"/>
        <v/>
      </c>
      <c r="L3856" s="56" t="str">
        <f t="shared" si="711"/>
        <v/>
      </c>
      <c r="M3856" s="56" t="str">
        <f t="shared" si="712"/>
        <v/>
      </c>
      <c r="N3856" s="56" t="str">
        <f t="shared" si="713"/>
        <v/>
      </c>
      <c r="O3856" s="56" t="str">
        <f t="shared" si="719"/>
        <v/>
      </c>
      <c r="P3856" s="56">
        <f>IF(ISERROR(IF($X$5=1,$Y$5,)),"",IF($X$5=1,$Y$5,))</f>
        <v>0</v>
      </c>
      <c r="Q3856" s="56">
        <f>IF(ISERROR(IF($X$6=1,$Y$6,)),"",IF($X$6=1,$Y$6,))</f>
        <v>10000</v>
      </c>
      <c r="R3856" s="56">
        <f>IF(ISERROR(IF($X$7=1,$Y$7,)),"",IF($X$7=1,$Y$7,))</f>
        <v>0</v>
      </c>
      <c r="S3856" s="56">
        <f>IF(ISERROR(IF($X$8=1,$Y$8,)),"",IF($X$8=1,$Y$8,))</f>
        <v>1000</v>
      </c>
      <c r="T3856" s="56">
        <f>IF(ISERROR(IF($X$9=1,$Y$9,)),"",IF($X$9=1,$Y$9,))</f>
        <v>500</v>
      </c>
      <c r="U3856" s="56">
        <f>IF(ISERROR(IF($X$10=1,$Y$10,)),"",IF($X$10=1,$Y$10,))</f>
        <v>500</v>
      </c>
    </row>
    <row r="3857" spans="1:21" x14ac:dyDescent="0.25">
      <c r="A3857" s="75">
        <f t="shared" si="714"/>
        <v>3853</v>
      </c>
      <c r="C3857" s="56" t="s">
        <v>3675</v>
      </c>
      <c r="E3857" s="56">
        <f t="shared" si="715"/>
        <v>3853</v>
      </c>
      <c r="F3857" s="76">
        <f t="shared" si="710"/>
        <v>145</v>
      </c>
      <c r="G3857" s="56" t="str">
        <f t="shared" si="716"/>
        <v/>
      </c>
      <c r="H3857" s="56">
        <f t="shared" si="717"/>
        <v>3853</v>
      </c>
      <c r="I3857" s="56">
        <f>IF(G3857="",0,IF(COUNTIF($G$5:G3857,G3857)=1,0,COUNTIF($G$5:G3857,G3857) )   )</f>
        <v>0</v>
      </c>
      <c r="J3857" s="56" t="str">
        <f t="shared" si="718"/>
        <v/>
      </c>
      <c r="K3857" s="56" t="str">
        <f t="shared" si="709"/>
        <v/>
      </c>
      <c r="L3857" s="56" t="str">
        <f t="shared" si="711"/>
        <v/>
      </c>
      <c r="M3857" s="56" t="str">
        <f t="shared" si="712"/>
        <v/>
      </c>
      <c r="N3857" s="56" t="str">
        <f t="shared" si="713"/>
        <v/>
      </c>
      <c r="O3857" s="56" t="str">
        <f t="shared" si="719"/>
        <v/>
      </c>
      <c r="P3857" s="56">
        <f>IF(ISERROR(IF($X$5=1,$Y$5,)),"",IF($X$5=1,$Y$5,))</f>
        <v>0</v>
      </c>
      <c r="Q3857" s="56">
        <f>IF(ISERROR(IF($X$6=1,$Y$6,)),"",IF($X$6=1,$Y$6,))</f>
        <v>10000</v>
      </c>
      <c r="R3857" s="56">
        <f>IF(ISERROR(IF($X$7=1,$Y$7,)),"",IF($X$7=1,$Y$7,))</f>
        <v>0</v>
      </c>
      <c r="S3857" s="56">
        <f>IF(ISERROR(IF($X$8=1,$Y$8,)),"",IF($X$8=1,$Y$8,))</f>
        <v>1000</v>
      </c>
      <c r="T3857" s="56">
        <f>IF(ISERROR(IF($X$9=1,$Y$9,)),"",IF($X$9=1,$Y$9,))</f>
        <v>500</v>
      </c>
      <c r="U3857" s="56">
        <f>IF(ISERROR(IF($X$10=1,$Y$10,)),"",IF($X$10=1,$Y$10,))</f>
        <v>500</v>
      </c>
    </row>
    <row r="3858" spans="1:21" x14ac:dyDescent="0.25">
      <c r="A3858" s="75">
        <f t="shared" si="714"/>
        <v>3854</v>
      </c>
      <c r="C3858" s="56" t="s">
        <v>2529</v>
      </c>
      <c r="E3858" s="56">
        <f t="shared" si="715"/>
        <v>3854</v>
      </c>
      <c r="F3858" s="76">
        <f t="shared" si="710"/>
        <v>145</v>
      </c>
      <c r="G3858" s="56" t="str">
        <f t="shared" si="716"/>
        <v/>
      </c>
      <c r="H3858" s="56">
        <f t="shared" si="717"/>
        <v>3854</v>
      </c>
      <c r="I3858" s="56">
        <f>IF(G3858="",0,IF(COUNTIF($G$5:G3858,G3858)=1,0,COUNTIF($G$5:G3858,G3858) )   )</f>
        <v>0</v>
      </c>
      <c r="J3858" s="56" t="str">
        <f t="shared" si="718"/>
        <v/>
      </c>
      <c r="K3858" s="56" t="str">
        <f t="shared" si="709"/>
        <v/>
      </c>
      <c r="L3858" s="56" t="str">
        <f t="shared" si="711"/>
        <v/>
      </c>
      <c r="M3858" s="56" t="str">
        <f t="shared" si="712"/>
        <v/>
      </c>
      <c r="N3858" s="56" t="str">
        <f t="shared" si="713"/>
        <v/>
      </c>
      <c r="O3858" s="56" t="str">
        <f t="shared" si="719"/>
        <v/>
      </c>
      <c r="P3858" s="56">
        <f>IF(ISERROR(IF($X$5=1,$Y$5,)),"",IF($X$5=1,$Y$5,))</f>
        <v>0</v>
      </c>
      <c r="Q3858" s="56">
        <f>IF(ISERROR(IF($X$6=1,$Y$6,)),"",IF($X$6=1,$Y$6,))</f>
        <v>10000</v>
      </c>
      <c r="R3858" s="56">
        <f>IF(ISERROR(IF($X$7=1,$Y$7,)),"",IF($X$7=1,$Y$7,))</f>
        <v>0</v>
      </c>
      <c r="S3858" s="56">
        <f>IF(ISERROR(IF($X$8=1,$Y$8,)),"",IF($X$8=1,$Y$8,))</f>
        <v>1000</v>
      </c>
      <c r="T3858" s="56">
        <f>IF(ISERROR(IF($X$9=1,$Y$9,)),"",IF($X$9=1,$Y$9,))</f>
        <v>500</v>
      </c>
      <c r="U3858" s="56">
        <f>IF(ISERROR(IF($X$10=1,$Y$10,)),"",IF($X$10=1,$Y$10,))</f>
        <v>500</v>
      </c>
    </row>
    <row r="3859" spans="1:21" x14ac:dyDescent="0.25">
      <c r="A3859" s="75">
        <f t="shared" si="714"/>
        <v>3855</v>
      </c>
      <c r="C3859" s="56" t="s">
        <v>2518</v>
      </c>
      <c r="E3859" s="56">
        <f t="shared" si="715"/>
        <v>3855</v>
      </c>
      <c r="F3859" s="76">
        <f t="shared" si="710"/>
        <v>145</v>
      </c>
      <c r="G3859" s="56" t="str">
        <f t="shared" si="716"/>
        <v/>
      </c>
      <c r="H3859" s="56">
        <f t="shared" si="717"/>
        <v>3855</v>
      </c>
      <c r="I3859" s="56">
        <f>IF(G3859="",0,IF(COUNTIF($G$5:G3859,G3859)=1,0,COUNTIF($G$5:G3859,G3859) )   )</f>
        <v>0</v>
      </c>
      <c r="J3859" s="56" t="str">
        <f t="shared" si="718"/>
        <v/>
      </c>
      <c r="K3859" s="56" t="str">
        <f t="shared" si="709"/>
        <v/>
      </c>
      <c r="L3859" s="56" t="str">
        <f t="shared" si="711"/>
        <v/>
      </c>
      <c r="M3859" s="56" t="str">
        <f t="shared" si="712"/>
        <v/>
      </c>
      <c r="N3859" s="56" t="str">
        <f t="shared" si="713"/>
        <v/>
      </c>
      <c r="O3859" s="56" t="str">
        <f t="shared" si="719"/>
        <v/>
      </c>
      <c r="P3859" s="56">
        <f>IF(ISERROR(IF($X$5=1,$Y$5,)),"",IF($X$5=1,$Y$5,))</f>
        <v>0</v>
      </c>
      <c r="Q3859" s="56">
        <f>IF(ISERROR(IF($X$6=1,$Y$6,)),"",IF($X$6=1,$Y$6,))</f>
        <v>10000</v>
      </c>
      <c r="R3859" s="56">
        <f>IF(ISERROR(IF($X$7=1,$Y$7,)),"",IF($X$7=1,$Y$7,))</f>
        <v>0</v>
      </c>
      <c r="S3859" s="56">
        <f>IF(ISERROR(IF($X$8=1,$Y$8,)),"",IF($X$8=1,$Y$8,))</f>
        <v>1000</v>
      </c>
      <c r="T3859" s="56">
        <f>IF(ISERROR(IF($X$9=1,$Y$9,)),"",IF($X$9=1,$Y$9,))</f>
        <v>500</v>
      </c>
      <c r="U3859" s="56">
        <f>IF(ISERROR(IF($X$10=1,$Y$10,)),"",IF($X$10=1,$Y$10,))</f>
        <v>500</v>
      </c>
    </row>
    <row r="3860" spans="1:21" x14ac:dyDescent="0.25">
      <c r="A3860" s="75">
        <f t="shared" si="714"/>
        <v>3856</v>
      </c>
      <c r="D3860" s="56" t="s">
        <v>3676</v>
      </c>
      <c r="E3860" s="56">
        <f t="shared" si="715"/>
        <v>3856</v>
      </c>
      <c r="F3860" s="76">
        <f t="shared" si="710"/>
        <v>145</v>
      </c>
      <c r="G3860" s="56" t="str">
        <f t="shared" si="716"/>
        <v>avionicsNoseCone</v>
      </c>
      <c r="H3860" s="56">
        <f t="shared" si="717"/>
        <v>3856</v>
      </c>
      <c r="I3860" s="56">
        <f>IF(G3860="",0,IF(COUNTIF($G$5:G3860,G3860)=1,0,COUNTIF($G$5:G3860,G3860) )   )</f>
        <v>0</v>
      </c>
      <c r="J3860" s="56" t="str">
        <f t="shared" si="718"/>
        <v/>
      </c>
      <c r="K3860" s="56" t="str">
        <f t="shared" si="709"/>
        <v/>
      </c>
      <c r="L3860" s="56" t="str">
        <f t="shared" si="711"/>
        <v/>
      </c>
      <c r="M3860" s="56" t="str">
        <f t="shared" si="712"/>
        <v/>
      </c>
      <c r="N3860" s="56" t="str">
        <f t="shared" si="713"/>
        <v/>
      </c>
      <c r="O3860" s="56" t="str">
        <f t="shared" si="719"/>
        <v/>
      </c>
      <c r="P3860" s="56">
        <f>IF(ISERROR(IF($X$5=1,$Y$5,)),"",IF($X$5=1,$Y$5,))</f>
        <v>0</v>
      </c>
      <c r="Q3860" s="56">
        <f>IF(ISERROR(IF($X$6=1,$Y$6,)),"",IF($X$6=1,$Y$6,))</f>
        <v>10000</v>
      </c>
      <c r="R3860" s="56">
        <f>IF(ISERROR(IF($X$7=1,$Y$7,)),"",IF($X$7=1,$Y$7,))</f>
        <v>0</v>
      </c>
      <c r="S3860" s="56">
        <f>IF(ISERROR(IF($X$8=1,$Y$8,)),"",IF($X$8=1,$Y$8,))</f>
        <v>1000</v>
      </c>
      <c r="T3860" s="56">
        <f>IF(ISERROR(IF($X$9=1,$Y$9,)),"",IF($X$9=1,$Y$9,))</f>
        <v>500</v>
      </c>
      <c r="U3860" s="56">
        <f>IF(ISERROR(IF($X$10=1,$Y$10,)),"",IF($X$10=1,$Y$10,))</f>
        <v>500</v>
      </c>
    </row>
    <row r="3861" spans="1:21" x14ac:dyDescent="0.25">
      <c r="A3861" s="75">
        <f t="shared" si="714"/>
        <v>3857</v>
      </c>
      <c r="D3861" s="56" t="s">
        <v>5285</v>
      </c>
      <c r="E3861" s="56">
        <f t="shared" si="715"/>
        <v>3857</v>
      </c>
      <c r="F3861" s="76">
        <f t="shared" si="710"/>
        <v>145</v>
      </c>
      <c r="G3861" s="56" t="str">
        <f t="shared" si="716"/>
        <v>LLLCircuit</v>
      </c>
      <c r="H3861" s="56">
        <f t="shared" si="717"/>
        <v>3857</v>
      </c>
      <c r="I3861" s="56">
        <f>IF(G3861="",0,IF(COUNTIF($G$5:G3861,G3861)=1,0,COUNTIF($G$5:G3861,G3861) )   )</f>
        <v>0</v>
      </c>
      <c r="J3861" s="56" t="str">
        <f t="shared" si="718"/>
        <v/>
      </c>
      <c r="K3861" s="56" t="str">
        <f t="shared" si="709"/>
        <v/>
      </c>
      <c r="L3861" s="56" t="str">
        <f t="shared" si="711"/>
        <v/>
      </c>
      <c r="M3861" s="56" t="str">
        <f t="shared" si="712"/>
        <v/>
      </c>
      <c r="N3861" s="56" t="str">
        <f t="shared" si="713"/>
        <v/>
      </c>
      <c r="O3861" s="56" t="str">
        <f t="shared" si="719"/>
        <v/>
      </c>
      <c r="P3861" s="56">
        <f>IF(ISERROR(IF($X$5=1,$Y$5,)),"",IF($X$5=1,$Y$5,))</f>
        <v>0</v>
      </c>
      <c r="Q3861" s="56">
        <f>IF(ISERROR(IF($X$6=1,$Y$6,)),"",IF($X$6=1,$Y$6,))</f>
        <v>10000</v>
      </c>
      <c r="R3861" s="56">
        <f>IF(ISERROR(IF($X$7=1,$Y$7,)),"",IF($X$7=1,$Y$7,))</f>
        <v>0</v>
      </c>
      <c r="S3861" s="56">
        <f>IF(ISERROR(IF($X$8=1,$Y$8,)),"",IF($X$8=1,$Y$8,))</f>
        <v>1000</v>
      </c>
      <c r="T3861" s="56">
        <f>IF(ISERROR(IF($X$9=1,$Y$9,)),"",IF($X$9=1,$Y$9,))</f>
        <v>500</v>
      </c>
      <c r="U3861" s="56">
        <f>IF(ISERROR(IF($X$10=1,$Y$10,)),"",IF($X$10=1,$Y$10,))</f>
        <v>500</v>
      </c>
    </row>
    <row r="3862" spans="1:21" x14ac:dyDescent="0.25">
      <c r="A3862" s="75">
        <f t="shared" si="714"/>
        <v>3858</v>
      </c>
      <c r="D3862" s="56" t="s">
        <v>5283</v>
      </c>
      <c r="E3862" s="56">
        <f t="shared" si="715"/>
        <v>3858</v>
      </c>
      <c r="F3862" s="76">
        <f t="shared" si="710"/>
        <v>145</v>
      </c>
      <c r="G3862" s="56" t="str">
        <f t="shared" si="716"/>
        <v>B9.Cockpit.MK2.Nosecone.Science</v>
      </c>
      <c r="H3862" s="56">
        <f t="shared" si="717"/>
        <v>3858</v>
      </c>
      <c r="I3862" s="56">
        <f>IF(G3862="",0,IF(COUNTIF($G$5:G3862,G3862)=1,0,COUNTIF($G$5:G3862,G3862) )   )</f>
        <v>0</v>
      </c>
      <c r="J3862" s="56" t="str">
        <f t="shared" si="718"/>
        <v/>
      </c>
      <c r="K3862" s="56" t="str">
        <f t="shared" si="709"/>
        <v/>
      </c>
      <c r="L3862" s="56" t="str">
        <f t="shared" si="711"/>
        <v/>
      </c>
      <c r="M3862" s="56" t="str">
        <f t="shared" si="712"/>
        <v/>
      </c>
      <c r="N3862" s="56" t="str">
        <f t="shared" si="713"/>
        <v/>
      </c>
      <c r="O3862" s="56" t="str">
        <f t="shared" si="719"/>
        <v/>
      </c>
      <c r="P3862" s="56">
        <f>IF(ISERROR(IF($X$5=1,$Y$5,)),"",IF($X$5=1,$Y$5,))</f>
        <v>0</v>
      </c>
      <c r="Q3862" s="56">
        <f>IF(ISERROR(IF($X$6=1,$Y$6,)),"",IF($X$6=1,$Y$6,))</f>
        <v>10000</v>
      </c>
      <c r="R3862" s="56">
        <f>IF(ISERROR(IF($X$7=1,$Y$7,)),"",IF($X$7=1,$Y$7,))</f>
        <v>0</v>
      </c>
      <c r="S3862" s="56">
        <f>IF(ISERROR(IF($X$8=1,$Y$8,)),"",IF($X$8=1,$Y$8,))</f>
        <v>1000</v>
      </c>
      <c r="T3862" s="56">
        <f>IF(ISERROR(IF($X$9=1,$Y$9,)),"",IF($X$9=1,$Y$9,))</f>
        <v>500</v>
      </c>
      <c r="U3862" s="56">
        <f>IF(ISERROR(IF($X$10=1,$Y$10,)),"",IF($X$10=1,$Y$10,))</f>
        <v>500</v>
      </c>
    </row>
    <row r="3863" spans="1:21" x14ac:dyDescent="0.25">
      <c r="A3863" s="75">
        <f t="shared" si="714"/>
        <v>3859</v>
      </c>
      <c r="D3863" s="56" t="s">
        <v>5284</v>
      </c>
      <c r="E3863" s="56">
        <f t="shared" si="715"/>
        <v>3859</v>
      </c>
      <c r="F3863" s="76">
        <f t="shared" si="710"/>
        <v>145</v>
      </c>
      <c r="G3863" s="56" t="str">
        <f t="shared" si="716"/>
        <v>B9.Control.ASAS</v>
      </c>
      <c r="H3863" s="56">
        <f t="shared" si="717"/>
        <v>3859</v>
      </c>
      <c r="I3863" s="56">
        <f>IF(G3863="",0,IF(COUNTIF($G$5:G3863,G3863)=1,0,COUNTIF($G$5:G3863,G3863) )   )</f>
        <v>0</v>
      </c>
      <c r="J3863" s="56" t="str">
        <f t="shared" si="718"/>
        <v/>
      </c>
      <c r="K3863" s="56" t="str">
        <f t="shared" si="709"/>
        <v/>
      </c>
      <c r="L3863" s="56" t="str">
        <f t="shared" si="711"/>
        <v/>
      </c>
      <c r="M3863" s="56" t="str">
        <f t="shared" si="712"/>
        <v/>
      </c>
      <c r="N3863" s="56" t="str">
        <f t="shared" si="713"/>
        <v/>
      </c>
      <c r="O3863" s="56" t="str">
        <f t="shared" si="719"/>
        <v/>
      </c>
      <c r="P3863" s="56">
        <f>IF(ISERROR(IF($X$5=1,$Y$5,)),"",IF($X$5=1,$Y$5,))</f>
        <v>0</v>
      </c>
      <c r="Q3863" s="56">
        <f>IF(ISERROR(IF($X$6=1,$Y$6,)),"",IF($X$6=1,$Y$6,))</f>
        <v>10000</v>
      </c>
      <c r="R3863" s="56">
        <f>IF(ISERROR(IF($X$7=1,$Y$7,)),"",IF($X$7=1,$Y$7,))</f>
        <v>0</v>
      </c>
      <c r="S3863" s="56">
        <f>IF(ISERROR(IF($X$8=1,$Y$8,)),"",IF($X$8=1,$Y$8,))</f>
        <v>1000</v>
      </c>
      <c r="T3863" s="56">
        <f>IF(ISERROR(IF($X$9=1,$Y$9,)),"",IF($X$9=1,$Y$9,))</f>
        <v>500</v>
      </c>
      <c r="U3863" s="56">
        <f>IF(ISERROR(IF($X$10=1,$Y$10,)),"",IF($X$10=1,$Y$10,))</f>
        <v>500</v>
      </c>
    </row>
    <row r="3864" spans="1:21" x14ac:dyDescent="0.25">
      <c r="A3864" s="75">
        <f t="shared" si="714"/>
        <v>3860</v>
      </c>
      <c r="C3864" s="56" t="s">
        <v>2532</v>
      </c>
      <c r="E3864" s="56">
        <f t="shared" si="715"/>
        <v>3860</v>
      </c>
      <c r="F3864" s="76">
        <f t="shared" si="710"/>
        <v>145</v>
      </c>
      <c r="G3864" s="56" t="str">
        <f t="shared" si="716"/>
        <v/>
      </c>
      <c r="H3864" s="56">
        <f t="shared" si="717"/>
        <v>3860</v>
      </c>
      <c r="I3864" s="56">
        <f>IF(G3864="",0,IF(COUNTIF($G$5:G3864,G3864)=1,0,COUNTIF($G$5:G3864,G3864) )   )</f>
        <v>0</v>
      </c>
      <c r="J3864" s="56" t="str">
        <f t="shared" si="718"/>
        <v/>
      </c>
      <c r="K3864" s="56" t="str">
        <f t="shared" si="709"/>
        <v/>
      </c>
      <c r="L3864" s="56" t="str">
        <f t="shared" si="711"/>
        <v/>
      </c>
      <c r="M3864" s="56" t="str">
        <f t="shared" si="712"/>
        <v/>
      </c>
      <c r="N3864" s="56" t="str">
        <f t="shared" si="713"/>
        <v/>
      </c>
      <c r="O3864" s="56" t="str">
        <f t="shared" si="719"/>
        <v/>
      </c>
      <c r="P3864" s="56">
        <f>IF(ISERROR(IF($X$5=1,$Y$5,)),"",IF($X$5=1,$Y$5,))</f>
        <v>0</v>
      </c>
      <c r="Q3864" s="56">
        <f>IF(ISERROR(IF($X$6=1,$Y$6,)),"",IF($X$6=1,$Y$6,))</f>
        <v>10000</v>
      </c>
      <c r="R3864" s="56">
        <f>IF(ISERROR(IF($X$7=1,$Y$7,)),"",IF($X$7=1,$Y$7,))</f>
        <v>0</v>
      </c>
      <c r="S3864" s="56">
        <f>IF(ISERROR(IF($X$8=1,$Y$8,)),"",IF($X$8=1,$Y$8,))</f>
        <v>1000</v>
      </c>
      <c r="T3864" s="56">
        <f>IF(ISERROR(IF($X$9=1,$Y$9,)),"",IF($X$9=1,$Y$9,))</f>
        <v>500</v>
      </c>
      <c r="U3864" s="56">
        <f>IF(ISERROR(IF($X$10=1,$Y$10,)),"",IF($X$10=1,$Y$10,))</f>
        <v>500</v>
      </c>
    </row>
    <row r="3865" spans="1:21" x14ac:dyDescent="0.25">
      <c r="A3865" s="75">
        <f t="shared" si="714"/>
        <v>3861</v>
      </c>
      <c r="B3865" s="56" t="s">
        <v>2532</v>
      </c>
      <c r="E3865" s="56">
        <f t="shared" si="715"/>
        <v>3861</v>
      </c>
      <c r="F3865" s="76">
        <f t="shared" si="710"/>
        <v>145</v>
      </c>
      <c r="G3865" s="56" t="str">
        <f t="shared" si="716"/>
        <v/>
      </c>
      <c r="H3865" s="56">
        <f t="shared" si="717"/>
        <v>3861</v>
      </c>
      <c r="I3865" s="56">
        <f>IF(G3865="",0,IF(COUNTIF($G$5:G3865,G3865)=1,0,COUNTIF($G$5:G3865,G3865) )   )</f>
        <v>0</v>
      </c>
      <c r="J3865" s="56" t="str">
        <f t="shared" si="718"/>
        <v/>
      </c>
      <c r="K3865" s="56" t="str">
        <f t="shared" si="709"/>
        <v/>
      </c>
      <c r="L3865" s="56" t="str">
        <f t="shared" si="711"/>
        <v/>
      </c>
      <c r="M3865" s="56" t="str">
        <f t="shared" si="712"/>
        <v/>
      </c>
      <c r="N3865" s="56" t="str">
        <f t="shared" si="713"/>
        <v/>
      </c>
      <c r="O3865" s="56" t="str">
        <f t="shared" si="719"/>
        <v/>
      </c>
      <c r="P3865" s="56">
        <f>IF(ISERROR(IF($X$5=1,$Y$5,)),"",IF($X$5=1,$Y$5,))</f>
        <v>0</v>
      </c>
      <c r="Q3865" s="56">
        <f>IF(ISERROR(IF($X$6=1,$Y$6,)),"",IF($X$6=1,$Y$6,))</f>
        <v>10000</v>
      </c>
      <c r="R3865" s="56">
        <f>IF(ISERROR(IF($X$7=1,$Y$7,)),"",IF($X$7=1,$Y$7,))</f>
        <v>0</v>
      </c>
      <c r="S3865" s="56">
        <f>IF(ISERROR(IF($X$8=1,$Y$8,)),"",IF($X$8=1,$Y$8,))</f>
        <v>1000</v>
      </c>
      <c r="T3865" s="56">
        <f>IF(ISERROR(IF($X$9=1,$Y$9,)),"",IF($X$9=1,$Y$9,))</f>
        <v>500</v>
      </c>
      <c r="U3865" s="56">
        <f>IF(ISERROR(IF($X$10=1,$Y$10,)),"",IF($X$10=1,$Y$10,))</f>
        <v>500</v>
      </c>
    </row>
    <row r="3866" spans="1:21" x14ac:dyDescent="0.25">
      <c r="A3866" s="75">
        <f t="shared" si="714"/>
        <v>3862</v>
      </c>
      <c r="B3866" s="56" t="s">
        <v>2517</v>
      </c>
      <c r="E3866" s="56">
        <f t="shared" si="715"/>
        <v>3862</v>
      </c>
      <c r="F3866" s="76">
        <f t="shared" si="710"/>
        <v>145</v>
      </c>
      <c r="G3866" s="56" t="str">
        <f t="shared" si="716"/>
        <v/>
      </c>
      <c r="H3866" s="56">
        <f t="shared" si="717"/>
        <v>3862</v>
      </c>
      <c r="I3866" s="56">
        <f>IF(G3866="",0,IF(COUNTIF($G$5:G3866,G3866)=1,0,COUNTIF($G$5:G3866,G3866) )   )</f>
        <v>0</v>
      </c>
      <c r="J3866" s="56" t="str">
        <f t="shared" si="718"/>
        <v/>
      </c>
      <c r="K3866" s="56" t="str">
        <f t="shared" si="709"/>
        <v/>
      </c>
      <c r="L3866" s="56" t="str">
        <f t="shared" si="711"/>
        <v/>
      </c>
      <c r="M3866" s="56" t="str">
        <f t="shared" si="712"/>
        <v/>
      </c>
      <c r="N3866" s="56" t="str">
        <f t="shared" si="713"/>
        <v/>
      </c>
      <c r="O3866" s="56" t="str">
        <f t="shared" si="719"/>
        <v/>
      </c>
      <c r="P3866" s="56">
        <f>IF(ISERROR(IF($X$5=1,$Y$5,)),"",IF($X$5=1,$Y$5,))</f>
        <v>0</v>
      </c>
      <c r="Q3866" s="56">
        <f>IF(ISERROR(IF($X$6=1,$Y$6,)),"",IF($X$6=1,$Y$6,))</f>
        <v>10000</v>
      </c>
      <c r="R3866" s="56">
        <f>IF(ISERROR(IF($X$7=1,$Y$7,)),"",IF($X$7=1,$Y$7,))</f>
        <v>0</v>
      </c>
      <c r="S3866" s="56">
        <f>IF(ISERROR(IF($X$8=1,$Y$8,)),"",IF($X$8=1,$Y$8,))</f>
        <v>1000</v>
      </c>
      <c r="T3866" s="56">
        <f>IF(ISERROR(IF($X$9=1,$Y$9,)),"",IF($X$9=1,$Y$9,))</f>
        <v>500</v>
      </c>
      <c r="U3866" s="56">
        <f>IF(ISERROR(IF($X$10=1,$Y$10,)),"",IF($X$10=1,$Y$10,))</f>
        <v>500</v>
      </c>
    </row>
    <row r="3867" spans="1:21" x14ac:dyDescent="0.25">
      <c r="A3867" s="75">
        <f t="shared" si="714"/>
        <v>3863</v>
      </c>
      <c r="B3867" s="56" t="s">
        <v>2518</v>
      </c>
      <c r="E3867" s="56">
        <f t="shared" si="715"/>
        <v>3863</v>
      </c>
      <c r="F3867" s="76">
        <f t="shared" si="710"/>
        <v>145</v>
      </c>
      <c r="G3867" s="56" t="str">
        <f t="shared" si="716"/>
        <v/>
      </c>
      <c r="H3867" s="56">
        <f t="shared" si="717"/>
        <v>3863</v>
      </c>
      <c r="I3867" s="56">
        <f>IF(G3867="",0,IF(COUNTIF($G$5:G3867,G3867)=1,0,COUNTIF($G$5:G3867,G3867) )   )</f>
        <v>0</v>
      </c>
      <c r="J3867" s="56" t="str">
        <f t="shared" si="718"/>
        <v/>
      </c>
      <c r="K3867" s="56" t="str">
        <f t="shared" si="709"/>
        <v/>
      </c>
      <c r="L3867" s="56" t="str">
        <f t="shared" si="711"/>
        <v/>
      </c>
      <c r="M3867" s="56" t="str">
        <f t="shared" si="712"/>
        <v/>
      </c>
      <c r="N3867" s="56" t="str">
        <f t="shared" si="713"/>
        <v/>
      </c>
      <c r="O3867" s="56" t="str">
        <f t="shared" si="719"/>
        <v/>
      </c>
      <c r="P3867" s="56">
        <f>IF(ISERROR(IF($X$5=1,$Y$5,)),"",IF($X$5=1,$Y$5,))</f>
        <v>0</v>
      </c>
      <c r="Q3867" s="56">
        <f>IF(ISERROR(IF($X$6=1,$Y$6,)),"",IF($X$6=1,$Y$6,))</f>
        <v>10000</v>
      </c>
      <c r="R3867" s="56">
        <f>IF(ISERROR(IF($X$7=1,$Y$7,)),"",IF($X$7=1,$Y$7,))</f>
        <v>0</v>
      </c>
      <c r="S3867" s="56">
        <f>IF(ISERROR(IF($X$8=1,$Y$8,)),"",IF($X$8=1,$Y$8,))</f>
        <v>1000</v>
      </c>
      <c r="T3867" s="56">
        <f>IF(ISERROR(IF($X$9=1,$Y$9,)),"",IF($X$9=1,$Y$9,))</f>
        <v>500</v>
      </c>
      <c r="U3867" s="56">
        <f>IF(ISERROR(IF($X$10=1,$Y$10,)),"",IF($X$10=1,$Y$10,))</f>
        <v>500</v>
      </c>
    </row>
    <row r="3868" spans="1:21" x14ac:dyDescent="0.25">
      <c r="A3868" s="75">
        <f t="shared" si="714"/>
        <v>3864</v>
      </c>
      <c r="C3868" s="56" t="s">
        <v>3677</v>
      </c>
      <c r="E3868" s="56">
        <f t="shared" si="715"/>
        <v>3864</v>
      </c>
      <c r="F3868" s="76">
        <f t="shared" si="710"/>
        <v>146</v>
      </c>
      <c r="G3868" s="56" t="str">
        <f t="shared" si="716"/>
        <v>node7_advUnmanned</v>
      </c>
      <c r="H3868" s="56">
        <f t="shared" si="717"/>
        <v>3864</v>
      </c>
      <c r="I3868" s="56">
        <f>IF(G3868="",0,IF(COUNTIF($G$5:G3868,G3868)=1,0,COUNTIF($G$5:G3868,G3868) )   )</f>
        <v>0</v>
      </c>
      <c r="J3868" s="56" t="str">
        <f t="shared" si="718"/>
        <v/>
      </c>
      <c r="K3868" s="56" t="str">
        <f t="shared" si="709"/>
        <v/>
      </c>
      <c r="L3868" s="56" t="str">
        <f t="shared" si="711"/>
        <v/>
      </c>
      <c r="M3868" s="56" t="str">
        <f t="shared" si="712"/>
        <v/>
      </c>
      <c r="N3868" s="56" t="str">
        <f t="shared" si="713"/>
        <v/>
      </c>
      <c r="O3868" s="56" t="str">
        <f t="shared" si="719"/>
        <v/>
      </c>
      <c r="P3868" s="56">
        <f>IF(ISERROR(IF($X$5=1,$Y$5,)),"",IF($X$5=1,$Y$5,))</f>
        <v>0</v>
      </c>
      <c r="Q3868" s="56">
        <f>IF(ISERROR(IF($X$6=1,$Y$6,)),"",IF($X$6=1,$Y$6,))</f>
        <v>10000</v>
      </c>
      <c r="R3868" s="56">
        <f>IF(ISERROR(IF($X$7=1,$Y$7,)),"",IF($X$7=1,$Y$7,))</f>
        <v>0</v>
      </c>
      <c r="S3868" s="56">
        <f>IF(ISERROR(IF($X$8=1,$Y$8,)),"",IF($X$8=1,$Y$8,))</f>
        <v>1000</v>
      </c>
      <c r="T3868" s="56">
        <f>IF(ISERROR(IF($X$9=1,$Y$9,)),"",IF($X$9=1,$Y$9,))</f>
        <v>500</v>
      </c>
      <c r="U3868" s="56">
        <f>IF(ISERROR(IF($X$10=1,$Y$10,)),"",IF($X$10=1,$Y$10,))</f>
        <v>500</v>
      </c>
    </row>
    <row r="3869" spans="1:21" x14ac:dyDescent="0.25">
      <c r="A3869" s="75">
        <f t="shared" si="714"/>
        <v>3865</v>
      </c>
      <c r="C3869" s="56" t="s">
        <v>3678</v>
      </c>
      <c r="E3869" s="56">
        <f t="shared" si="715"/>
        <v>3865</v>
      </c>
      <c r="F3869" s="76">
        <f t="shared" si="710"/>
        <v>146</v>
      </c>
      <c r="G3869" s="56" t="str">
        <f t="shared" si="716"/>
        <v/>
      </c>
      <c r="H3869" s="56">
        <f t="shared" si="717"/>
        <v>3865</v>
      </c>
      <c r="I3869" s="56">
        <f>IF(G3869="",0,IF(COUNTIF($G$5:G3869,G3869)=1,0,COUNTIF($G$5:G3869,G3869) )   )</f>
        <v>0</v>
      </c>
      <c r="J3869" s="56" t="str">
        <f t="shared" si="718"/>
        <v/>
      </c>
      <c r="K3869" s="56" t="str">
        <f t="shared" si="709"/>
        <v/>
      </c>
      <c r="L3869" s="56" t="str">
        <f t="shared" si="711"/>
        <v/>
      </c>
      <c r="M3869" s="56" t="str">
        <f t="shared" si="712"/>
        <v/>
      </c>
      <c r="N3869" s="56" t="str">
        <f t="shared" si="713"/>
        <v/>
      </c>
      <c r="O3869" s="56" t="str">
        <f t="shared" si="719"/>
        <v/>
      </c>
      <c r="P3869" s="56">
        <f>IF(ISERROR(IF($X$5=1,$Y$5,)),"",IF($X$5=1,$Y$5,))</f>
        <v>0</v>
      </c>
      <c r="Q3869" s="56">
        <f>IF(ISERROR(IF($X$6=1,$Y$6,)),"",IF($X$6=1,$Y$6,))</f>
        <v>10000</v>
      </c>
      <c r="R3869" s="56">
        <f>IF(ISERROR(IF($X$7=1,$Y$7,)),"",IF($X$7=1,$Y$7,))</f>
        <v>0</v>
      </c>
      <c r="S3869" s="56">
        <f>IF(ISERROR(IF($X$8=1,$Y$8,)),"",IF($X$8=1,$Y$8,))</f>
        <v>1000</v>
      </c>
      <c r="T3869" s="56">
        <f>IF(ISERROR(IF($X$9=1,$Y$9,)),"",IF($X$9=1,$Y$9,))</f>
        <v>500</v>
      </c>
      <c r="U3869" s="56">
        <f>IF(ISERROR(IF($X$10=1,$Y$10,)),"",IF($X$10=1,$Y$10,))</f>
        <v>500</v>
      </c>
    </row>
    <row r="3870" spans="1:21" x14ac:dyDescent="0.25">
      <c r="A3870" s="75">
        <f t="shared" si="714"/>
        <v>3866</v>
      </c>
      <c r="C3870" s="56" t="s">
        <v>3679</v>
      </c>
      <c r="E3870" s="56">
        <f t="shared" si="715"/>
        <v>3866</v>
      </c>
      <c r="F3870" s="76">
        <f t="shared" si="710"/>
        <v>146</v>
      </c>
      <c r="G3870" s="56" t="str">
        <f t="shared" si="716"/>
        <v/>
      </c>
      <c r="H3870" s="56">
        <f t="shared" si="717"/>
        <v>3866</v>
      </c>
      <c r="I3870" s="56">
        <f>IF(G3870="",0,IF(COUNTIF($G$5:G3870,G3870)=1,0,COUNTIF($G$5:G3870,G3870) )   )</f>
        <v>0</v>
      </c>
      <c r="J3870" s="56" t="str">
        <f t="shared" si="718"/>
        <v/>
      </c>
      <c r="K3870" s="56" t="str">
        <f t="shared" si="709"/>
        <v/>
      </c>
      <c r="L3870" s="56" t="str">
        <f t="shared" si="711"/>
        <v/>
      </c>
      <c r="M3870" s="56" t="str">
        <f t="shared" si="712"/>
        <v/>
      </c>
      <c r="N3870" s="56" t="str">
        <f t="shared" si="713"/>
        <v/>
      </c>
      <c r="O3870" s="56" t="str">
        <f t="shared" si="719"/>
        <v/>
      </c>
      <c r="P3870" s="56">
        <f>IF(ISERROR(IF($X$5=1,$Y$5,)),"",IF($X$5=1,$Y$5,))</f>
        <v>0</v>
      </c>
      <c r="Q3870" s="56">
        <f>IF(ISERROR(IF($X$6=1,$Y$6,)),"",IF($X$6=1,$Y$6,))</f>
        <v>10000</v>
      </c>
      <c r="R3870" s="56">
        <f>IF(ISERROR(IF($X$7=1,$Y$7,)),"",IF($X$7=1,$Y$7,))</f>
        <v>0</v>
      </c>
      <c r="S3870" s="56">
        <f>IF(ISERROR(IF($X$8=1,$Y$8,)),"",IF($X$8=1,$Y$8,))</f>
        <v>1000</v>
      </c>
      <c r="T3870" s="56">
        <f>IF(ISERROR(IF($X$9=1,$Y$9,)),"",IF($X$9=1,$Y$9,))</f>
        <v>500</v>
      </c>
      <c r="U3870" s="56">
        <f>IF(ISERROR(IF($X$10=1,$Y$10,)),"",IF($X$10=1,$Y$10,))</f>
        <v>500</v>
      </c>
    </row>
    <row r="3871" spans="1:21" x14ac:dyDescent="0.25">
      <c r="A3871" s="75">
        <f t="shared" si="714"/>
        <v>3867</v>
      </c>
      <c r="C3871" s="56" t="s">
        <v>2954</v>
      </c>
      <c r="E3871" s="56">
        <f t="shared" si="715"/>
        <v>3867</v>
      </c>
      <c r="F3871" s="76">
        <f t="shared" si="710"/>
        <v>146</v>
      </c>
      <c r="G3871" s="56" t="str">
        <f t="shared" si="716"/>
        <v/>
      </c>
      <c r="H3871" s="56">
        <f t="shared" si="717"/>
        <v>3867</v>
      </c>
      <c r="I3871" s="56">
        <f>IF(G3871="",0,IF(COUNTIF($G$5:G3871,G3871)=1,0,COUNTIF($G$5:G3871,G3871) )   )</f>
        <v>0</v>
      </c>
      <c r="J3871" s="56" t="str">
        <f t="shared" si="718"/>
        <v/>
      </c>
      <c r="K3871" s="56" t="str">
        <f t="shared" si="709"/>
        <v/>
      </c>
      <c r="L3871" s="56" t="str">
        <f t="shared" si="711"/>
        <v/>
      </c>
      <c r="M3871" s="56" t="str">
        <f t="shared" si="712"/>
        <v/>
      </c>
      <c r="N3871" s="56" t="str">
        <f t="shared" si="713"/>
        <v/>
      </c>
      <c r="O3871" s="56" t="str">
        <f t="shared" si="719"/>
        <v/>
      </c>
      <c r="P3871" s="56">
        <f>IF(ISERROR(IF($X$5=1,$Y$5,)),"",IF($X$5=1,$Y$5,))</f>
        <v>0</v>
      </c>
      <c r="Q3871" s="56">
        <f>IF(ISERROR(IF($X$6=1,$Y$6,)),"",IF($X$6=1,$Y$6,))</f>
        <v>10000</v>
      </c>
      <c r="R3871" s="56">
        <f>IF(ISERROR(IF($X$7=1,$Y$7,)),"",IF($X$7=1,$Y$7,))</f>
        <v>0</v>
      </c>
      <c r="S3871" s="56">
        <f>IF(ISERROR(IF($X$8=1,$Y$8,)),"",IF($X$8=1,$Y$8,))</f>
        <v>1000</v>
      </c>
      <c r="T3871" s="56">
        <f>IF(ISERROR(IF($X$9=1,$Y$9,)),"",IF($X$9=1,$Y$9,))</f>
        <v>500</v>
      </c>
      <c r="U3871" s="56">
        <f>IF(ISERROR(IF($X$10=1,$Y$10,)),"",IF($X$10=1,$Y$10,))</f>
        <v>500</v>
      </c>
    </row>
    <row r="3872" spans="1:21" x14ac:dyDescent="0.25">
      <c r="A3872" s="75">
        <f t="shared" si="714"/>
        <v>3868</v>
      </c>
      <c r="C3872" s="56" t="s">
        <v>2869</v>
      </c>
      <c r="E3872" s="56">
        <f t="shared" si="715"/>
        <v>3868</v>
      </c>
      <c r="F3872" s="76">
        <f t="shared" si="710"/>
        <v>146</v>
      </c>
      <c r="G3872" s="56" t="str">
        <f t="shared" si="716"/>
        <v/>
      </c>
      <c r="H3872" s="56">
        <f t="shared" si="717"/>
        <v>3868</v>
      </c>
      <c r="I3872" s="56">
        <f>IF(G3872="",0,IF(COUNTIF($G$5:G3872,G3872)=1,0,COUNTIF($G$5:G3872,G3872) )   )</f>
        <v>0</v>
      </c>
      <c r="J3872" s="56" t="str">
        <f t="shared" si="718"/>
        <v/>
      </c>
      <c r="K3872" s="56" t="str">
        <f t="shared" si="709"/>
        <v/>
      </c>
      <c r="L3872" s="56" t="str">
        <f t="shared" si="711"/>
        <v/>
      </c>
      <c r="M3872" s="56" t="str">
        <f t="shared" si="712"/>
        <v/>
      </c>
      <c r="N3872" s="56" t="str">
        <f t="shared" si="713"/>
        <v/>
      </c>
      <c r="O3872" s="56" t="str">
        <f t="shared" si="719"/>
        <v/>
      </c>
      <c r="P3872" s="56">
        <f>IF(ISERROR(IF($X$5=1,$Y$5,)),"",IF($X$5=1,$Y$5,))</f>
        <v>0</v>
      </c>
      <c r="Q3872" s="56">
        <f>IF(ISERROR(IF($X$6=1,$Y$6,)),"",IF($X$6=1,$Y$6,))</f>
        <v>10000</v>
      </c>
      <c r="R3872" s="56">
        <f>IF(ISERROR(IF($X$7=1,$Y$7,)),"",IF($X$7=1,$Y$7,))</f>
        <v>0</v>
      </c>
      <c r="S3872" s="56">
        <f>IF(ISERROR(IF($X$8=1,$Y$8,)),"",IF($X$8=1,$Y$8,))</f>
        <v>1000</v>
      </c>
      <c r="T3872" s="56">
        <f>IF(ISERROR(IF($X$9=1,$Y$9,)),"",IF($X$9=1,$Y$9,))</f>
        <v>500</v>
      </c>
      <c r="U3872" s="56">
        <f>IF(ISERROR(IF($X$10=1,$Y$10,)),"",IF($X$10=1,$Y$10,))</f>
        <v>500</v>
      </c>
    </row>
    <row r="3873" spans="1:21" x14ac:dyDescent="0.25">
      <c r="A3873" s="75">
        <f t="shared" si="714"/>
        <v>3869</v>
      </c>
      <c r="C3873" s="56" t="s">
        <v>6361</v>
      </c>
      <c r="E3873" s="56">
        <f t="shared" si="715"/>
        <v>3869</v>
      </c>
      <c r="F3873" s="76">
        <f t="shared" si="710"/>
        <v>146</v>
      </c>
      <c r="G3873" s="56" t="str">
        <f t="shared" si="716"/>
        <v/>
      </c>
      <c r="H3873" s="56">
        <f t="shared" si="717"/>
        <v>3869</v>
      </c>
      <c r="I3873" s="56">
        <f>IF(G3873="",0,IF(COUNTIF($G$5:G3873,G3873)=1,0,COUNTIF($G$5:G3873,G3873) )   )</f>
        <v>0</v>
      </c>
      <c r="J3873" s="56" t="str">
        <f t="shared" si="718"/>
        <v/>
      </c>
      <c r="K3873" s="56" t="str">
        <f t="shared" si="709"/>
        <v/>
      </c>
      <c r="L3873" s="56" t="str">
        <f t="shared" si="711"/>
        <v/>
      </c>
      <c r="M3873" s="56" t="str">
        <f t="shared" si="712"/>
        <v/>
      </c>
      <c r="N3873" s="56" t="str">
        <f t="shared" si="713"/>
        <v/>
      </c>
      <c r="O3873" s="56" t="str">
        <f t="shared" si="719"/>
        <v/>
      </c>
      <c r="P3873" s="56">
        <f>IF(ISERROR(IF($X$5=1,$Y$5,)),"",IF($X$5=1,$Y$5,))</f>
        <v>0</v>
      </c>
      <c r="Q3873" s="56">
        <f>IF(ISERROR(IF($X$6=1,$Y$6,)),"",IF($X$6=1,$Y$6,))</f>
        <v>10000</v>
      </c>
      <c r="R3873" s="56">
        <f>IF(ISERROR(IF($X$7=1,$Y$7,)),"",IF($X$7=1,$Y$7,))</f>
        <v>0</v>
      </c>
      <c r="S3873" s="56">
        <f>IF(ISERROR(IF($X$8=1,$Y$8,)),"",IF($X$8=1,$Y$8,))</f>
        <v>1000</v>
      </c>
      <c r="T3873" s="56">
        <f>IF(ISERROR(IF($X$9=1,$Y$9,)),"",IF($X$9=1,$Y$9,))</f>
        <v>500</v>
      </c>
      <c r="U3873" s="56">
        <f>IF(ISERROR(IF($X$10=1,$Y$10,)),"",IF($X$10=1,$Y$10,))</f>
        <v>500</v>
      </c>
    </row>
    <row r="3874" spans="1:21" x14ac:dyDescent="0.25">
      <c r="A3874" s="75">
        <f t="shared" si="714"/>
        <v>3870</v>
      </c>
      <c r="C3874" s="56" t="s">
        <v>3681</v>
      </c>
      <c r="E3874" s="56">
        <f t="shared" si="715"/>
        <v>3870</v>
      </c>
      <c r="F3874" s="76">
        <f t="shared" si="710"/>
        <v>146</v>
      </c>
      <c r="G3874" s="56" t="str">
        <f t="shared" si="716"/>
        <v/>
      </c>
      <c r="H3874" s="56">
        <f t="shared" si="717"/>
        <v>3870</v>
      </c>
      <c r="I3874" s="56">
        <f>IF(G3874="",0,IF(COUNTIF($G$5:G3874,G3874)=1,0,COUNTIF($G$5:G3874,G3874) )   )</f>
        <v>0</v>
      </c>
      <c r="J3874" s="56" t="str">
        <f t="shared" si="718"/>
        <v/>
      </c>
      <c r="K3874" s="56" t="str">
        <f t="shared" si="709"/>
        <v/>
      </c>
      <c r="L3874" s="56" t="str">
        <f t="shared" si="711"/>
        <v/>
      </c>
      <c r="M3874" s="56" t="str">
        <f t="shared" si="712"/>
        <v/>
      </c>
      <c r="N3874" s="56" t="str">
        <f t="shared" si="713"/>
        <v/>
      </c>
      <c r="O3874" s="56" t="str">
        <f t="shared" si="719"/>
        <v/>
      </c>
      <c r="P3874" s="56">
        <f>IF(ISERROR(IF($X$5=1,$Y$5,)),"",IF($X$5=1,$Y$5,))</f>
        <v>0</v>
      </c>
      <c r="Q3874" s="56">
        <f>IF(ISERROR(IF($X$6=1,$Y$6,)),"",IF($X$6=1,$Y$6,))</f>
        <v>10000</v>
      </c>
      <c r="R3874" s="56">
        <f>IF(ISERROR(IF($X$7=1,$Y$7,)),"",IF($X$7=1,$Y$7,))</f>
        <v>0</v>
      </c>
      <c r="S3874" s="56">
        <f>IF(ISERROR(IF($X$8=1,$Y$8,)),"",IF($X$8=1,$Y$8,))</f>
        <v>1000</v>
      </c>
      <c r="T3874" s="56">
        <f>IF(ISERROR(IF($X$9=1,$Y$9,)),"",IF($X$9=1,$Y$9,))</f>
        <v>500</v>
      </c>
      <c r="U3874" s="56">
        <f>IF(ISERROR(IF($X$10=1,$Y$10,)),"",IF($X$10=1,$Y$10,))</f>
        <v>500</v>
      </c>
    </row>
    <row r="3875" spans="1:21" x14ac:dyDescent="0.25">
      <c r="A3875" s="75">
        <f t="shared" si="714"/>
        <v>3871</v>
      </c>
      <c r="C3875" s="56" t="s">
        <v>2526</v>
      </c>
      <c r="E3875" s="56">
        <f t="shared" si="715"/>
        <v>3871</v>
      </c>
      <c r="F3875" s="76">
        <f t="shared" si="710"/>
        <v>146</v>
      </c>
      <c r="G3875" s="56" t="str">
        <f t="shared" si="716"/>
        <v/>
      </c>
      <c r="H3875" s="56">
        <f t="shared" si="717"/>
        <v>3871</v>
      </c>
      <c r="I3875" s="56">
        <f>IF(G3875="",0,IF(COUNTIF($G$5:G3875,G3875)=1,0,COUNTIF($G$5:G3875,G3875) )   )</f>
        <v>0</v>
      </c>
      <c r="J3875" s="56" t="str">
        <f t="shared" si="718"/>
        <v/>
      </c>
      <c r="K3875" s="56" t="str">
        <f t="shared" si="709"/>
        <v/>
      </c>
      <c r="L3875" s="56" t="str">
        <f t="shared" si="711"/>
        <v/>
      </c>
      <c r="M3875" s="56" t="str">
        <f t="shared" si="712"/>
        <v/>
      </c>
      <c r="N3875" s="56" t="str">
        <f t="shared" si="713"/>
        <v/>
      </c>
      <c r="O3875" s="56" t="str">
        <f t="shared" si="719"/>
        <v/>
      </c>
      <c r="P3875" s="56">
        <f>IF(ISERROR(IF($X$5=1,$Y$5,)),"",IF($X$5=1,$Y$5,))</f>
        <v>0</v>
      </c>
      <c r="Q3875" s="56">
        <f>IF(ISERROR(IF($X$6=1,$Y$6,)),"",IF($X$6=1,$Y$6,))</f>
        <v>10000</v>
      </c>
      <c r="R3875" s="56">
        <f>IF(ISERROR(IF($X$7=1,$Y$7,)),"",IF($X$7=1,$Y$7,))</f>
        <v>0</v>
      </c>
      <c r="S3875" s="56">
        <f>IF(ISERROR(IF($X$8=1,$Y$8,)),"",IF($X$8=1,$Y$8,))</f>
        <v>1000</v>
      </c>
      <c r="T3875" s="56">
        <f>IF(ISERROR(IF($X$9=1,$Y$9,)),"",IF($X$9=1,$Y$9,))</f>
        <v>500</v>
      </c>
      <c r="U3875" s="56">
        <f>IF(ISERROR(IF($X$10=1,$Y$10,)),"",IF($X$10=1,$Y$10,))</f>
        <v>500</v>
      </c>
    </row>
    <row r="3876" spans="1:21" x14ac:dyDescent="0.25">
      <c r="A3876" s="75">
        <f t="shared" si="714"/>
        <v>3872</v>
      </c>
      <c r="C3876" s="56" t="s">
        <v>2527</v>
      </c>
      <c r="E3876" s="56">
        <f t="shared" si="715"/>
        <v>3872</v>
      </c>
      <c r="F3876" s="76">
        <f t="shared" si="710"/>
        <v>146</v>
      </c>
      <c r="G3876" s="56" t="str">
        <f t="shared" si="716"/>
        <v/>
      </c>
      <c r="H3876" s="56">
        <f t="shared" si="717"/>
        <v>3872</v>
      </c>
      <c r="I3876" s="56">
        <f>IF(G3876="",0,IF(COUNTIF($G$5:G3876,G3876)=1,0,COUNTIF($G$5:G3876,G3876) )   )</f>
        <v>0</v>
      </c>
      <c r="J3876" s="56" t="str">
        <f t="shared" si="718"/>
        <v/>
      </c>
      <c r="K3876" s="56" t="str">
        <f t="shared" si="709"/>
        <v/>
      </c>
      <c r="L3876" s="56" t="str">
        <f t="shared" si="711"/>
        <v/>
      </c>
      <c r="M3876" s="56" t="str">
        <f t="shared" si="712"/>
        <v/>
      </c>
      <c r="N3876" s="56" t="str">
        <f t="shared" si="713"/>
        <v/>
      </c>
      <c r="O3876" s="56" t="str">
        <f t="shared" si="719"/>
        <v/>
      </c>
      <c r="P3876" s="56">
        <f>IF(ISERROR(IF($X$5=1,$Y$5,)),"",IF($X$5=1,$Y$5,))</f>
        <v>0</v>
      </c>
      <c r="Q3876" s="56">
        <f>IF(ISERROR(IF($X$6=1,$Y$6,)),"",IF($X$6=1,$Y$6,))</f>
        <v>10000</v>
      </c>
      <c r="R3876" s="56">
        <f>IF(ISERROR(IF($X$7=1,$Y$7,)),"",IF($X$7=1,$Y$7,))</f>
        <v>0</v>
      </c>
      <c r="S3876" s="56">
        <f>IF(ISERROR(IF($X$8=1,$Y$8,)),"",IF($X$8=1,$Y$8,))</f>
        <v>1000</v>
      </c>
      <c r="T3876" s="56">
        <f>IF(ISERROR(IF($X$9=1,$Y$9,)),"",IF($X$9=1,$Y$9,))</f>
        <v>500</v>
      </c>
      <c r="U3876" s="56">
        <f>IF(ISERROR(IF($X$10=1,$Y$10,)),"",IF($X$10=1,$Y$10,))</f>
        <v>500</v>
      </c>
    </row>
    <row r="3877" spans="1:21" x14ac:dyDescent="0.25">
      <c r="A3877" s="75">
        <f t="shared" si="714"/>
        <v>3873</v>
      </c>
      <c r="C3877" s="56" t="s">
        <v>3682</v>
      </c>
      <c r="E3877" s="56">
        <f t="shared" si="715"/>
        <v>3873</v>
      </c>
      <c r="F3877" s="76">
        <f t="shared" si="710"/>
        <v>146</v>
      </c>
      <c r="G3877" s="56" t="str">
        <f t="shared" si="716"/>
        <v/>
      </c>
      <c r="H3877" s="56">
        <f t="shared" si="717"/>
        <v>3873</v>
      </c>
      <c r="I3877" s="56">
        <f>IF(G3877="",0,IF(COUNTIF($G$5:G3877,G3877)=1,0,COUNTIF($G$5:G3877,G3877) )   )</f>
        <v>0</v>
      </c>
      <c r="J3877" s="56" t="str">
        <f t="shared" si="718"/>
        <v/>
      </c>
      <c r="K3877" s="56" t="str">
        <f t="shared" si="709"/>
        <v/>
      </c>
      <c r="L3877" s="56" t="str">
        <f t="shared" si="711"/>
        <v/>
      </c>
      <c r="M3877" s="56" t="str">
        <f t="shared" si="712"/>
        <v/>
      </c>
      <c r="N3877" s="56" t="str">
        <f t="shared" si="713"/>
        <v/>
      </c>
      <c r="O3877" s="56" t="str">
        <f t="shared" si="719"/>
        <v/>
      </c>
      <c r="P3877" s="56">
        <f>IF(ISERROR(IF($X$5=1,$Y$5,)),"",IF($X$5=1,$Y$5,))</f>
        <v>0</v>
      </c>
      <c r="Q3877" s="56">
        <f>IF(ISERROR(IF($X$6=1,$Y$6,)),"",IF($X$6=1,$Y$6,))</f>
        <v>10000</v>
      </c>
      <c r="R3877" s="56">
        <f>IF(ISERROR(IF($X$7=1,$Y$7,)),"",IF($X$7=1,$Y$7,))</f>
        <v>0</v>
      </c>
      <c r="S3877" s="56">
        <f>IF(ISERROR(IF($X$8=1,$Y$8,)),"",IF($X$8=1,$Y$8,))</f>
        <v>1000</v>
      </c>
      <c r="T3877" s="56">
        <f>IF(ISERROR(IF($X$9=1,$Y$9,)),"",IF($X$9=1,$Y$9,))</f>
        <v>500</v>
      </c>
      <c r="U3877" s="56">
        <f>IF(ISERROR(IF($X$10=1,$Y$10,)),"",IF($X$10=1,$Y$10,))</f>
        <v>500</v>
      </c>
    </row>
    <row r="3878" spans="1:21" x14ac:dyDescent="0.25">
      <c r="A3878" s="75">
        <f t="shared" si="714"/>
        <v>3874</v>
      </c>
      <c r="C3878" s="56" t="s">
        <v>2529</v>
      </c>
      <c r="E3878" s="56">
        <f t="shared" si="715"/>
        <v>3874</v>
      </c>
      <c r="F3878" s="76">
        <f t="shared" si="710"/>
        <v>146</v>
      </c>
      <c r="G3878" s="56" t="str">
        <f t="shared" si="716"/>
        <v/>
      </c>
      <c r="H3878" s="56">
        <f t="shared" si="717"/>
        <v>3874</v>
      </c>
      <c r="I3878" s="56">
        <f>IF(G3878="",0,IF(COUNTIF($G$5:G3878,G3878)=1,0,COUNTIF($G$5:G3878,G3878) )   )</f>
        <v>0</v>
      </c>
      <c r="J3878" s="56" t="str">
        <f t="shared" si="718"/>
        <v/>
      </c>
      <c r="K3878" s="56" t="str">
        <f t="shared" si="709"/>
        <v/>
      </c>
      <c r="L3878" s="56" t="str">
        <f t="shared" si="711"/>
        <v/>
      </c>
      <c r="M3878" s="56" t="str">
        <f t="shared" si="712"/>
        <v/>
      </c>
      <c r="N3878" s="56" t="str">
        <f t="shared" si="713"/>
        <v/>
      </c>
      <c r="O3878" s="56" t="str">
        <f t="shared" si="719"/>
        <v/>
      </c>
      <c r="P3878" s="56">
        <f>IF(ISERROR(IF($X$5=1,$Y$5,)),"",IF($X$5=1,$Y$5,))</f>
        <v>0</v>
      </c>
      <c r="Q3878" s="56">
        <f>IF(ISERROR(IF($X$6=1,$Y$6,)),"",IF($X$6=1,$Y$6,))</f>
        <v>10000</v>
      </c>
      <c r="R3878" s="56">
        <f>IF(ISERROR(IF($X$7=1,$Y$7,)),"",IF($X$7=1,$Y$7,))</f>
        <v>0</v>
      </c>
      <c r="S3878" s="56">
        <f>IF(ISERROR(IF($X$8=1,$Y$8,)),"",IF($X$8=1,$Y$8,))</f>
        <v>1000</v>
      </c>
      <c r="T3878" s="56">
        <f>IF(ISERROR(IF($X$9=1,$Y$9,)),"",IF($X$9=1,$Y$9,))</f>
        <v>500</v>
      </c>
      <c r="U3878" s="56">
        <f>IF(ISERROR(IF($X$10=1,$Y$10,)),"",IF($X$10=1,$Y$10,))</f>
        <v>500</v>
      </c>
    </row>
    <row r="3879" spans="1:21" x14ac:dyDescent="0.25">
      <c r="A3879" s="75">
        <f t="shared" si="714"/>
        <v>3875</v>
      </c>
      <c r="C3879" s="56" t="s">
        <v>2518</v>
      </c>
      <c r="E3879" s="56">
        <f t="shared" si="715"/>
        <v>3875</v>
      </c>
      <c r="F3879" s="76">
        <f t="shared" si="710"/>
        <v>146</v>
      </c>
      <c r="G3879" s="56" t="str">
        <f t="shared" si="716"/>
        <v/>
      </c>
      <c r="H3879" s="56">
        <f t="shared" si="717"/>
        <v>3875</v>
      </c>
      <c r="I3879" s="56">
        <f>IF(G3879="",0,IF(COUNTIF($G$5:G3879,G3879)=1,0,COUNTIF($G$5:G3879,G3879) )   )</f>
        <v>0</v>
      </c>
      <c r="J3879" s="56" t="str">
        <f t="shared" si="718"/>
        <v/>
      </c>
      <c r="K3879" s="56" t="str">
        <f t="shared" si="709"/>
        <v/>
      </c>
      <c r="L3879" s="56" t="str">
        <f t="shared" si="711"/>
        <v/>
      </c>
      <c r="M3879" s="56" t="str">
        <f t="shared" si="712"/>
        <v/>
      </c>
      <c r="N3879" s="56" t="str">
        <f t="shared" si="713"/>
        <v/>
      </c>
      <c r="O3879" s="56" t="str">
        <f t="shared" si="719"/>
        <v/>
      </c>
      <c r="P3879" s="56">
        <f>IF(ISERROR(IF($X$5=1,$Y$5,)),"",IF($X$5=1,$Y$5,))</f>
        <v>0</v>
      </c>
      <c r="Q3879" s="56">
        <f>IF(ISERROR(IF($X$6=1,$Y$6,)),"",IF($X$6=1,$Y$6,))</f>
        <v>10000</v>
      </c>
      <c r="R3879" s="56">
        <f>IF(ISERROR(IF($X$7=1,$Y$7,)),"",IF($X$7=1,$Y$7,))</f>
        <v>0</v>
      </c>
      <c r="S3879" s="56">
        <f>IF(ISERROR(IF($X$8=1,$Y$8,)),"",IF($X$8=1,$Y$8,))</f>
        <v>1000</v>
      </c>
      <c r="T3879" s="56">
        <f>IF(ISERROR(IF($X$9=1,$Y$9,)),"",IF($X$9=1,$Y$9,))</f>
        <v>500</v>
      </c>
      <c r="U3879" s="56">
        <f>IF(ISERROR(IF($X$10=1,$Y$10,)),"",IF($X$10=1,$Y$10,))</f>
        <v>500</v>
      </c>
    </row>
    <row r="3880" spans="1:21" x14ac:dyDescent="0.25">
      <c r="A3880" s="75">
        <f t="shared" si="714"/>
        <v>3876</v>
      </c>
      <c r="D3880" s="56" t="s">
        <v>5297</v>
      </c>
      <c r="E3880" s="56">
        <f t="shared" si="715"/>
        <v>3876</v>
      </c>
      <c r="F3880" s="76">
        <f t="shared" si="710"/>
        <v>146</v>
      </c>
      <c r="G3880" s="56" t="str">
        <f t="shared" si="716"/>
        <v>NP.Capsule.Unmanned</v>
      </c>
      <c r="H3880" s="56">
        <f t="shared" si="717"/>
        <v>3876</v>
      </c>
      <c r="I3880" s="56">
        <f>IF(G3880="",0,IF(COUNTIF($G$5:G3880,G3880)=1,0,COUNTIF($G$5:G3880,G3880) )   )</f>
        <v>0</v>
      </c>
      <c r="J3880" s="56" t="str">
        <f t="shared" si="718"/>
        <v/>
      </c>
      <c r="K3880" s="56" t="str">
        <f t="shared" si="709"/>
        <v/>
      </c>
      <c r="L3880" s="56" t="str">
        <f t="shared" si="711"/>
        <v/>
      </c>
      <c r="M3880" s="56" t="str">
        <f t="shared" si="712"/>
        <v/>
      </c>
      <c r="N3880" s="56" t="str">
        <f t="shared" si="713"/>
        <v/>
      </c>
      <c r="O3880" s="56" t="str">
        <f t="shared" si="719"/>
        <v/>
      </c>
      <c r="P3880" s="56">
        <f>IF(ISERROR(IF($X$5=1,$Y$5,)),"",IF($X$5=1,$Y$5,))</f>
        <v>0</v>
      </c>
      <c r="Q3880" s="56">
        <f>IF(ISERROR(IF($X$6=1,$Y$6,)),"",IF($X$6=1,$Y$6,))</f>
        <v>10000</v>
      </c>
      <c r="R3880" s="56">
        <f>IF(ISERROR(IF($X$7=1,$Y$7,)),"",IF($X$7=1,$Y$7,))</f>
        <v>0</v>
      </c>
      <c r="S3880" s="56">
        <f>IF(ISERROR(IF($X$8=1,$Y$8,)),"",IF($X$8=1,$Y$8,))</f>
        <v>1000</v>
      </c>
      <c r="T3880" s="56">
        <f>IF(ISERROR(IF($X$9=1,$Y$9,)),"",IF($X$9=1,$Y$9,))</f>
        <v>500</v>
      </c>
      <c r="U3880" s="56">
        <f>IF(ISERROR(IF($X$10=1,$Y$10,)),"",IF($X$10=1,$Y$10,))</f>
        <v>500</v>
      </c>
    </row>
    <row r="3881" spans="1:21" x14ac:dyDescent="0.25">
      <c r="A3881" s="75">
        <f t="shared" si="714"/>
        <v>3877</v>
      </c>
      <c r="D3881" s="56" t="s">
        <v>5293</v>
      </c>
      <c r="E3881" s="56">
        <f t="shared" si="715"/>
        <v>3877</v>
      </c>
      <c r="F3881" s="76">
        <f t="shared" si="710"/>
        <v>146</v>
      </c>
      <c r="G3881" s="56" t="str">
        <f t="shared" si="716"/>
        <v>4x2Probe</v>
      </c>
      <c r="H3881" s="56">
        <f t="shared" si="717"/>
        <v>3877</v>
      </c>
      <c r="I3881" s="56">
        <f>IF(G3881="",0,IF(COUNTIF($G$5:G3881,G3881)=1,0,COUNTIF($G$5:G3881,G3881) )   )</f>
        <v>0</v>
      </c>
      <c r="J3881" s="56" t="str">
        <f t="shared" si="718"/>
        <v/>
      </c>
      <c r="K3881" s="56" t="str">
        <f t="shared" si="709"/>
        <v/>
      </c>
      <c r="L3881" s="56" t="str">
        <f t="shared" si="711"/>
        <v/>
      </c>
      <c r="M3881" s="56" t="str">
        <f t="shared" si="712"/>
        <v/>
      </c>
      <c r="N3881" s="56" t="str">
        <f t="shared" si="713"/>
        <v/>
      </c>
      <c r="O3881" s="56" t="str">
        <f t="shared" si="719"/>
        <v/>
      </c>
      <c r="P3881" s="56">
        <f>IF(ISERROR(IF($X$5=1,$Y$5,)),"",IF($X$5=1,$Y$5,))</f>
        <v>0</v>
      </c>
      <c r="Q3881" s="56">
        <f>IF(ISERROR(IF($X$6=1,$Y$6,)),"",IF($X$6=1,$Y$6,))</f>
        <v>10000</v>
      </c>
      <c r="R3881" s="56">
        <f>IF(ISERROR(IF($X$7=1,$Y$7,)),"",IF($X$7=1,$Y$7,))</f>
        <v>0</v>
      </c>
      <c r="S3881" s="56">
        <f>IF(ISERROR(IF($X$8=1,$Y$8,)),"",IF($X$8=1,$Y$8,))</f>
        <v>1000</v>
      </c>
      <c r="T3881" s="56">
        <f>IF(ISERROR(IF($X$9=1,$Y$9,)),"",IF($X$9=1,$Y$9,))</f>
        <v>500</v>
      </c>
      <c r="U3881" s="56">
        <f>IF(ISERROR(IF($X$10=1,$Y$10,)),"",IF($X$10=1,$Y$10,))</f>
        <v>500</v>
      </c>
    </row>
    <row r="3882" spans="1:21" x14ac:dyDescent="0.25">
      <c r="A3882" s="75">
        <f t="shared" si="714"/>
        <v>3878</v>
      </c>
      <c r="D3882" s="56" t="s">
        <v>3684</v>
      </c>
      <c r="E3882" s="56">
        <f t="shared" si="715"/>
        <v>3878</v>
      </c>
      <c r="F3882" s="76">
        <f t="shared" si="710"/>
        <v>146</v>
      </c>
      <c r="G3882" s="56" t="str">
        <f t="shared" si="716"/>
        <v>probeStackLarge</v>
      </c>
      <c r="H3882" s="56">
        <f t="shared" si="717"/>
        <v>3878</v>
      </c>
      <c r="I3882" s="56">
        <f>IF(G3882="",0,IF(COUNTIF($G$5:G3882,G3882)=1,0,COUNTIF($G$5:G3882,G3882) )   )</f>
        <v>0</v>
      </c>
      <c r="J3882" s="56" t="str">
        <f t="shared" si="718"/>
        <v/>
      </c>
      <c r="K3882" s="56" t="str">
        <f t="shared" si="709"/>
        <v/>
      </c>
      <c r="L3882" s="56" t="str">
        <f t="shared" si="711"/>
        <v/>
      </c>
      <c r="M3882" s="56" t="str">
        <f t="shared" si="712"/>
        <v/>
      </c>
      <c r="N3882" s="56" t="str">
        <f t="shared" si="713"/>
        <v/>
      </c>
      <c r="O3882" s="56" t="str">
        <f t="shared" si="719"/>
        <v/>
      </c>
      <c r="P3882" s="56">
        <f>IF(ISERROR(IF($X$5=1,$Y$5,)),"",IF($X$5=1,$Y$5,))</f>
        <v>0</v>
      </c>
      <c r="Q3882" s="56">
        <f>IF(ISERROR(IF($X$6=1,$Y$6,)),"",IF($X$6=1,$Y$6,))</f>
        <v>10000</v>
      </c>
      <c r="R3882" s="56">
        <f>IF(ISERROR(IF($X$7=1,$Y$7,)),"",IF($X$7=1,$Y$7,))</f>
        <v>0</v>
      </c>
      <c r="S3882" s="56">
        <f>IF(ISERROR(IF($X$8=1,$Y$8,)),"",IF($X$8=1,$Y$8,))</f>
        <v>1000</v>
      </c>
      <c r="T3882" s="56">
        <f>IF(ISERROR(IF($X$9=1,$Y$9,)),"",IF($X$9=1,$Y$9,))</f>
        <v>500</v>
      </c>
      <c r="U3882" s="56">
        <f>IF(ISERROR(IF($X$10=1,$Y$10,)),"",IF($X$10=1,$Y$10,))</f>
        <v>500</v>
      </c>
    </row>
    <row r="3883" spans="1:21" x14ac:dyDescent="0.25">
      <c r="A3883" s="75">
        <f t="shared" si="714"/>
        <v>3879</v>
      </c>
      <c r="D3883" s="56" t="s">
        <v>3683</v>
      </c>
      <c r="E3883" s="56">
        <f t="shared" si="715"/>
        <v>3879</v>
      </c>
      <c r="F3883" s="76">
        <f t="shared" si="710"/>
        <v>146</v>
      </c>
      <c r="G3883" s="56" t="str">
        <f t="shared" si="716"/>
        <v>TriStrutProbe</v>
      </c>
      <c r="H3883" s="56">
        <f t="shared" si="717"/>
        <v>3879</v>
      </c>
      <c r="I3883" s="56">
        <f>IF(G3883="",0,IF(COUNTIF($G$5:G3883,G3883)=1,0,COUNTIF($G$5:G3883,G3883) )   )</f>
        <v>0</v>
      </c>
      <c r="J3883" s="56" t="str">
        <f t="shared" si="718"/>
        <v/>
      </c>
      <c r="K3883" s="56" t="str">
        <f t="shared" si="709"/>
        <v/>
      </c>
      <c r="L3883" s="56" t="str">
        <f t="shared" si="711"/>
        <v/>
      </c>
      <c r="M3883" s="56" t="str">
        <f t="shared" si="712"/>
        <v/>
      </c>
      <c r="N3883" s="56" t="str">
        <f t="shared" si="713"/>
        <v/>
      </c>
      <c r="O3883" s="56" t="str">
        <f t="shared" si="719"/>
        <v/>
      </c>
      <c r="P3883" s="56">
        <f>IF(ISERROR(IF($X$5=1,$Y$5,)),"",IF($X$5=1,$Y$5,))</f>
        <v>0</v>
      </c>
      <c r="Q3883" s="56">
        <f>IF(ISERROR(IF($X$6=1,$Y$6,)),"",IF($X$6=1,$Y$6,))</f>
        <v>10000</v>
      </c>
      <c r="R3883" s="56">
        <f>IF(ISERROR(IF($X$7=1,$Y$7,)),"",IF($X$7=1,$Y$7,))</f>
        <v>0</v>
      </c>
      <c r="S3883" s="56">
        <f>IF(ISERROR(IF($X$8=1,$Y$8,)),"",IF($X$8=1,$Y$8,))</f>
        <v>1000</v>
      </c>
      <c r="T3883" s="56">
        <f>IF(ISERROR(IF($X$9=1,$Y$9,)),"",IF($X$9=1,$Y$9,))</f>
        <v>500</v>
      </c>
      <c r="U3883" s="56">
        <f>IF(ISERROR(IF($X$10=1,$Y$10,)),"",IF($X$10=1,$Y$10,))</f>
        <v>500</v>
      </c>
    </row>
    <row r="3884" spans="1:21" x14ac:dyDescent="0.25">
      <c r="A3884" s="75">
        <f t="shared" si="714"/>
        <v>3880</v>
      </c>
      <c r="D3884" s="56" t="s">
        <v>5301</v>
      </c>
      <c r="E3884" s="56">
        <f t="shared" si="715"/>
        <v>3880</v>
      </c>
      <c r="F3884" s="76">
        <f t="shared" si="710"/>
        <v>146</v>
      </c>
      <c r="G3884" s="56" t="str">
        <f t="shared" si="716"/>
        <v>computerCore</v>
      </c>
      <c r="H3884" s="56">
        <f t="shared" si="717"/>
        <v>3880</v>
      </c>
      <c r="I3884" s="56">
        <f>IF(G3884="",0,IF(COUNTIF($G$5:G3884,G3884)=1,0,COUNTIF($G$5:G3884,G3884) )   )</f>
        <v>0</v>
      </c>
      <c r="J3884" s="56" t="str">
        <f t="shared" si="718"/>
        <v/>
      </c>
      <c r="K3884" s="56" t="str">
        <f t="shared" si="709"/>
        <v/>
      </c>
      <c r="L3884" s="56" t="str">
        <f t="shared" si="711"/>
        <v/>
      </c>
      <c r="M3884" s="56" t="str">
        <f t="shared" si="712"/>
        <v/>
      </c>
      <c r="N3884" s="56" t="str">
        <f t="shared" si="713"/>
        <v/>
      </c>
      <c r="O3884" s="56" t="str">
        <f t="shared" si="719"/>
        <v/>
      </c>
      <c r="P3884" s="56">
        <f>IF(ISERROR(IF($X$5=1,$Y$5,)),"",IF($X$5=1,$Y$5,))</f>
        <v>0</v>
      </c>
      <c r="Q3884" s="56">
        <f>IF(ISERROR(IF($X$6=1,$Y$6,)),"",IF($X$6=1,$Y$6,))</f>
        <v>10000</v>
      </c>
      <c r="R3884" s="56">
        <f>IF(ISERROR(IF($X$7=1,$Y$7,)),"",IF($X$7=1,$Y$7,))</f>
        <v>0</v>
      </c>
      <c r="S3884" s="56">
        <f>IF(ISERROR(IF($X$8=1,$Y$8,)),"",IF($X$8=1,$Y$8,))</f>
        <v>1000</v>
      </c>
      <c r="T3884" s="56">
        <f>IF(ISERROR(IF($X$9=1,$Y$9,)),"",IF($X$9=1,$Y$9,))</f>
        <v>500</v>
      </c>
      <c r="U3884" s="56">
        <f>IF(ISERROR(IF($X$10=1,$Y$10,)),"",IF($X$10=1,$Y$10,))</f>
        <v>500</v>
      </c>
    </row>
    <row r="3885" spans="1:21" x14ac:dyDescent="0.25">
      <c r="A3885" s="75">
        <f t="shared" si="714"/>
        <v>3881</v>
      </c>
      <c r="D3885" s="56" t="s">
        <v>5294</v>
      </c>
      <c r="E3885" s="56">
        <f t="shared" si="715"/>
        <v>3881</v>
      </c>
      <c r="F3885" s="76">
        <f t="shared" si="710"/>
        <v>146</v>
      </c>
      <c r="G3885" s="56" t="str">
        <f t="shared" si="716"/>
        <v>BERTY</v>
      </c>
      <c r="H3885" s="56">
        <f t="shared" si="717"/>
        <v>3881</v>
      </c>
      <c r="I3885" s="56">
        <f>IF(G3885="",0,IF(COUNTIF($G$5:G3885,G3885)=1,0,COUNTIF($G$5:G3885,G3885) )   )</f>
        <v>0</v>
      </c>
      <c r="J3885" s="56" t="str">
        <f t="shared" si="718"/>
        <v/>
      </c>
      <c r="K3885" s="56" t="str">
        <f t="shared" si="709"/>
        <v/>
      </c>
      <c r="L3885" s="56" t="str">
        <f t="shared" si="711"/>
        <v/>
      </c>
      <c r="M3885" s="56" t="str">
        <f t="shared" si="712"/>
        <v/>
      </c>
      <c r="N3885" s="56" t="str">
        <f t="shared" si="713"/>
        <v/>
      </c>
      <c r="O3885" s="56" t="str">
        <f t="shared" si="719"/>
        <v/>
      </c>
      <c r="P3885" s="56">
        <f>IF(ISERROR(IF($X$5=1,$Y$5,)),"",IF($X$5=1,$Y$5,))</f>
        <v>0</v>
      </c>
      <c r="Q3885" s="56">
        <f>IF(ISERROR(IF($X$6=1,$Y$6,)),"",IF($X$6=1,$Y$6,))</f>
        <v>10000</v>
      </c>
      <c r="R3885" s="56">
        <f>IF(ISERROR(IF($X$7=1,$Y$7,)),"",IF($X$7=1,$Y$7,))</f>
        <v>0</v>
      </c>
      <c r="S3885" s="56">
        <f>IF(ISERROR(IF($X$8=1,$Y$8,)),"",IF($X$8=1,$Y$8,))</f>
        <v>1000</v>
      </c>
      <c r="T3885" s="56">
        <f>IF(ISERROR(IF($X$9=1,$Y$9,)),"",IF($X$9=1,$Y$9,))</f>
        <v>500</v>
      </c>
      <c r="U3885" s="56">
        <f>IF(ISERROR(IF($X$10=1,$Y$10,)),"",IF($X$10=1,$Y$10,))</f>
        <v>500</v>
      </c>
    </row>
    <row r="3886" spans="1:21" x14ac:dyDescent="0.25">
      <c r="A3886" s="75">
        <f t="shared" si="714"/>
        <v>3882</v>
      </c>
      <c r="D3886" s="56" t="s">
        <v>5286</v>
      </c>
      <c r="E3886" s="56">
        <f t="shared" si="715"/>
        <v>3882</v>
      </c>
      <c r="F3886" s="76">
        <f t="shared" si="710"/>
        <v>146</v>
      </c>
      <c r="G3886" s="56" t="str">
        <f t="shared" si="716"/>
        <v>explonpod</v>
      </c>
      <c r="H3886" s="56">
        <f t="shared" si="717"/>
        <v>3882</v>
      </c>
      <c r="I3886" s="56">
        <f>IF(G3886="",0,IF(COUNTIF($G$5:G3886,G3886)=1,0,COUNTIF($G$5:G3886,G3886) )   )</f>
        <v>0</v>
      </c>
      <c r="J3886" s="56" t="str">
        <f t="shared" si="718"/>
        <v/>
      </c>
      <c r="K3886" s="56" t="str">
        <f t="shared" si="709"/>
        <v/>
      </c>
      <c r="L3886" s="56" t="str">
        <f t="shared" si="711"/>
        <v/>
      </c>
      <c r="M3886" s="56" t="str">
        <f t="shared" si="712"/>
        <v/>
      </c>
      <c r="N3886" s="56" t="str">
        <f t="shared" si="713"/>
        <v/>
      </c>
      <c r="O3886" s="56" t="str">
        <f t="shared" si="719"/>
        <v/>
      </c>
      <c r="P3886" s="56">
        <f>IF(ISERROR(IF($X$5=1,$Y$5,)),"",IF($X$5=1,$Y$5,))</f>
        <v>0</v>
      </c>
      <c r="Q3886" s="56">
        <f>IF(ISERROR(IF($X$6=1,$Y$6,)),"",IF($X$6=1,$Y$6,))</f>
        <v>10000</v>
      </c>
      <c r="R3886" s="56">
        <f>IF(ISERROR(IF($X$7=1,$Y$7,)),"",IF($X$7=1,$Y$7,))</f>
        <v>0</v>
      </c>
      <c r="S3886" s="56">
        <f>IF(ISERROR(IF($X$8=1,$Y$8,)),"",IF($X$8=1,$Y$8,))</f>
        <v>1000</v>
      </c>
      <c r="T3886" s="56">
        <f>IF(ISERROR(IF($X$9=1,$Y$9,)),"",IF($X$9=1,$Y$9,))</f>
        <v>500</v>
      </c>
      <c r="U3886" s="56">
        <f>IF(ISERROR(IF($X$10=1,$Y$10,)),"",IF($X$10=1,$Y$10,))</f>
        <v>500</v>
      </c>
    </row>
    <row r="3887" spans="1:21" x14ac:dyDescent="0.25">
      <c r="A3887" s="75">
        <f t="shared" si="714"/>
        <v>3883</v>
      </c>
      <c r="D3887" s="56" t="s">
        <v>5295</v>
      </c>
      <c r="E3887" s="56">
        <f t="shared" si="715"/>
        <v>3883</v>
      </c>
      <c r="F3887" s="76">
        <f t="shared" si="710"/>
        <v>146</v>
      </c>
      <c r="G3887" s="56" t="str">
        <f t="shared" si="716"/>
        <v>BERTYJEB</v>
      </c>
      <c r="H3887" s="56">
        <f t="shared" si="717"/>
        <v>3883</v>
      </c>
      <c r="I3887" s="56">
        <f>IF(G3887="",0,IF(COUNTIF($G$5:G3887,G3887)=1,0,COUNTIF($G$5:G3887,G3887) )   )</f>
        <v>0</v>
      </c>
      <c r="J3887" s="56" t="str">
        <f t="shared" si="718"/>
        <v/>
      </c>
      <c r="K3887" s="56" t="str">
        <f t="shared" si="709"/>
        <v/>
      </c>
      <c r="L3887" s="56" t="str">
        <f t="shared" si="711"/>
        <v/>
      </c>
      <c r="M3887" s="56" t="str">
        <f t="shared" si="712"/>
        <v/>
      </c>
      <c r="N3887" s="56" t="str">
        <f t="shared" si="713"/>
        <v/>
      </c>
      <c r="O3887" s="56" t="str">
        <f t="shared" si="719"/>
        <v/>
      </c>
      <c r="P3887" s="56">
        <f>IF(ISERROR(IF($X$5=1,$Y$5,)),"",IF($X$5=1,$Y$5,))</f>
        <v>0</v>
      </c>
      <c r="Q3887" s="56">
        <f>IF(ISERROR(IF($X$6=1,$Y$6,)),"",IF($X$6=1,$Y$6,))</f>
        <v>10000</v>
      </c>
      <c r="R3887" s="56">
        <f>IF(ISERROR(IF($X$7=1,$Y$7,)),"",IF($X$7=1,$Y$7,))</f>
        <v>0</v>
      </c>
      <c r="S3887" s="56">
        <f>IF(ISERROR(IF($X$8=1,$Y$8,)),"",IF($X$8=1,$Y$8,))</f>
        <v>1000</v>
      </c>
      <c r="T3887" s="56">
        <f>IF(ISERROR(IF($X$9=1,$Y$9,)),"",IF($X$9=1,$Y$9,))</f>
        <v>500</v>
      </c>
      <c r="U3887" s="56">
        <f>IF(ISERROR(IF($X$10=1,$Y$10,)),"",IF($X$10=1,$Y$10,))</f>
        <v>500</v>
      </c>
    </row>
    <row r="3888" spans="1:21" x14ac:dyDescent="0.25">
      <c r="A3888" s="75">
        <f t="shared" si="714"/>
        <v>3884</v>
      </c>
      <c r="D3888" s="56" t="s">
        <v>5296</v>
      </c>
      <c r="E3888" s="56">
        <f t="shared" si="715"/>
        <v>3884</v>
      </c>
      <c r="F3888" s="76">
        <f t="shared" si="710"/>
        <v>146</v>
      </c>
      <c r="G3888" s="56" t="str">
        <f t="shared" si="716"/>
        <v>BERTY3</v>
      </c>
      <c r="H3888" s="56">
        <f t="shared" si="717"/>
        <v>3884</v>
      </c>
      <c r="I3888" s="56">
        <f>IF(G3888="",0,IF(COUNTIF($G$5:G3888,G3888)=1,0,COUNTIF($G$5:G3888,G3888) )   )</f>
        <v>0</v>
      </c>
      <c r="J3888" s="56" t="str">
        <f t="shared" si="718"/>
        <v/>
      </c>
      <c r="K3888" s="56" t="str">
        <f t="shared" si="709"/>
        <v/>
      </c>
      <c r="L3888" s="56" t="str">
        <f t="shared" si="711"/>
        <v/>
      </c>
      <c r="M3888" s="56" t="str">
        <f t="shared" si="712"/>
        <v/>
      </c>
      <c r="N3888" s="56" t="str">
        <f t="shared" si="713"/>
        <v/>
      </c>
      <c r="O3888" s="56" t="str">
        <f t="shared" si="719"/>
        <v/>
      </c>
      <c r="P3888" s="56">
        <f>IF(ISERROR(IF($X$5=1,$Y$5,)),"",IF($X$5=1,$Y$5,))</f>
        <v>0</v>
      </c>
      <c r="Q3888" s="56">
        <f>IF(ISERROR(IF($X$6=1,$Y$6,)),"",IF($X$6=1,$Y$6,))</f>
        <v>10000</v>
      </c>
      <c r="R3888" s="56">
        <f>IF(ISERROR(IF($X$7=1,$Y$7,)),"",IF($X$7=1,$Y$7,))</f>
        <v>0</v>
      </c>
      <c r="S3888" s="56">
        <f>IF(ISERROR(IF($X$8=1,$Y$8,)),"",IF($X$8=1,$Y$8,))</f>
        <v>1000</v>
      </c>
      <c r="T3888" s="56">
        <f>IF(ISERROR(IF($X$9=1,$Y$9,)),"",IF($X$9=1,$Y$9,))</f>
        <v>500</v>
      </c>
      <c r="U3888" s="56">
        <f>IF(ISERROR(IF($X$10=1,$Y$10,)),"",IF($X$10=1,$Y$10,))</f>
        <v>500</v>
      </c>
    </row>
    <row r="3889" spans="1:21" x14ac:dyDescent="0.25">
      <c r="A3889" s="75">
        <f t="shared" si="714"/>
        <v>3885</v>
      </c>
      <c r="D3889" s="56" t="s">
        <v>5287</v>
      </c>
      <c r="E3889" s="56">
        <f t="shared" si="715"/>
        <v>3885</v>
      </c>
      <c r="F3889" s="76">
        <f t="shared" si="710"/>
        <v>146</v>
      </c>
      <c r="G3889" s="56" t="str">
        <f t="shared" si="716"/>
        <v>UAEcubplate</v>
      </c>
      <c r="H3889" s="56">
        <f t="shared" si="717"/>
        <v>3885</v>
      </c>
      <c r="I3889" s="56">
        <f>IF(G3889="",0,IF(COUNTIF($G$5:G3889,G3889)=1,0,COUNTIF($G$5:G3889,G3889) )   )</f>
        <v>0</v>
      </c>
      <c r="J3889" s="56" t="str">
        <f t="shared" si="718"/>
        <v/>
      </c>
      <c r="K3889" s="56" t="str">
        <f t="shared" si="709"/>
        <v/>
      </c>
      <c r="L3889" s="56" t="str">
        <f t="shared" si="711"/>
        <v/>
      </c>
      <c r="M3889" s="56" t="str">
        <f t="shared" si="712"/>
        <v/>
      </c>
      <c r="N3889" s="56" t="str">
        <f t="shared" si="713"/>
        <v/>
      </c>
      <c r="O3889" s="56" t="str">
        <f t="shared" si="719"/>
        <v/>
      </c>
      <c r="P3889" s="56">
        <f>IF(ISERROR(IF($X$5=1,$Y$5,)),"",IF($X$5=1,$Y$5,))</f>
        <v>0</v>
      </c>
      <c r="Q3889" s="56">
        <f>IF(ISERROR(IF($X$6=1,$Y$6,)),"",IF($X$6=1,$Y$6,))</f>
        <v>10000</v>
      </c>
      <c r="R3889" s="56">
        <f>IF(ISERROR(IF($X$7=1,$Y$7,)),"",IF($X$7=1,$Y$7,))</f>
        <v>0</v>
      </c>
      <c r="S3889" s="56">
        <f>IF(ISERROR(IF($X$8=1,$Y$8,)),"",IF($X$8=1,$Y$8,))</f>
        <v>1000</v>
      </c>
      <c r="T3889" s="56">
        <f>IF(ISERROR(IF($X$9=1,$Y$9,)),"",IF($X$9=1,$Y$9,))</f>
        <v>500</v>
      </c>
      <c r="U3889" s="56">
        <f>IF(ISERROR(IF($X$10=1,$Y$10,)),"",IF($X$10=1,$Y$10,))</f>
        <v>500</v>
      </c>
    </row>
    <row r="3890" spans="1:21" x14ac:dyDescent="0.25">
      <c r="A3890" s="75">
        <f t="shared" si="714"/>
        <v>3886</v>
      </c>
      <c r="D3890" s="56" t="s">
        <v>5288</v>
      </c>
      <c r="E3890" s="56">
        <f t="shared" si="715"/>
        <v>3886</v>
      </c>
      <c r="F3890" s="76">
        <f t="shared" si="710"/>
        <v>146</v>
      </c>
      <c r="G3890" s="56" t="str">
        <f t="shared" si="716"/>
        <v>basef1sond</v>
      </c>
      <c r="H3890" s="56">
        <f t="shared" si="717"/>
        <v>3886</v>
      </c>
      <c r="I3890" s="56">
        <f>IF(G3890="",0,IF(COUNTIF($G$5:G3890,G3890)=1,0,COUNTIF($G$5:G3890,G3890) )   )</f>
        <v>0</v>
      </c>
      <c r="J3890" s="56" t="str">
        <f t="shared" si="718"/>
        <v/>
      </c>
      <c r="K3890" s="56" t="str">
        <f t="shared" si="709"/>
        <v/>
      </c>
      <c r="L3890" s="56" t="str">
        <f t="shared" si="711"/>
        <v/>
      </c>
      <c r="M3890" s="56" t="str">
        <f t="shared" si="712"/>
        <v/>
      </c>
      <c r="N3890" s="56" t="str">
        <f t="shared" si="713"/>
        <v/>
      </c>
      <c r="O3890" s="56" t="str">
        <f t="shared" si="719"/>
        <v/>
      </c>
      <c r="P3890" s="56">
        <f>IF(ISERROR(IF($X$5=1,$Y$5,)),"",IF($X$5=1,$Y$5,))</f>
        <v>0</v>
      </c>
      <c r="Q3890" s="56">
        <f>IF(ISERROR(IF($X$6=1,$Y$6,)),"",IF($X$6=1,$Y$6,))</f>
        <v>10000</v>
      </c>
      <c r="R3890" s="56">
        <f>IF(ISERROR(IF($X$7=1,$Y$7,)),"",IF($X$7=1,$Y$7,))</f>
        <v>0</v>
      </c>
      <c r="S3890" s="56">
        <f>IF(ISERROR(IF($X$8=1,$Y$8,)),"",IF($X$8=1,$Y$8,))</f>
        <v>1000</v>
      </c>
      <c r="T3890" s="56">
        <f>IF(ISERROR(IF($X$9=1,$Y$9,)),"",IF($X$9=1,$Y$9,))</f>
        <v>500</v>
      </c>
      <c r="U3890" s="56">
        <f>IF(ISERROR(IF($X$10=1,$Y$10,)),"",IF($X$10=1,$Y$10,))</f>
        <v>500</v>
      </c>
    </row>
    <row r="3891" spans="1:21" x14ac:dyDescent="0.25">
      <c r="A3891" s="75">
        <f t="shared" si="714"/>
        <v>3887</v>
      </c>
      <c r="D3891" s="56" t="s">
        <v>5289</v>
      </c>
      <c r="E3891" s="56">
        <f t="shared" si="715"/>
        <v>3887</v>
      </c>
      <c r="F3891" s="76">
        <f t="shared" si="710"/>
        <v>146</v>
      </c>
      <c r="G3891" s="56" t="str">
        <f t="shared" si="716"/>
        <v>B9.Cockpit.D25</v>
      </c>
      <c r="H3891" s="56">
        <f t="shared" si="717"/>
        <v>3887</v>
      </c>
      <c r="I3891" s="56">
        <f>IF(G3891="",0,IF(COUNTIF($G$5:G3891,G3891)=1,0,COUNTIF($G$5:G3891,G3891) )   )</f>
        <v>0</v>
      </c>
      <c r="J3891" s="56" t="str">
        <f t="shared" si="718"/>
        <v/>
      </c>
      <c r="K3891" s="56" t="str">
        <f t="shared" si="709"/>
        <v/>
      </c>
      <c r="L3891" s="56" t="str">
        <f t="shared" si="711"/>
        <v/>
      </c>
      <c r="M3891" s="56" t="str">
        <f t="shared" si="712"/>
        <v/>
      </c>
      <c r="N3891" s="56" t="str">
        <f t="shared" si="713"/>
        <v/>
      </c>
      <c r="O3891" s="56" t="str">
        <f t="shared" si="719"/>
        <v/>
      </c>
      <c r="P3891" s="56">
        <f>IF(ISERROR(IF($X$5=1,$Y$5,)),"",IF($X$5=1,$Y$5,))</f>
        <v>0</v>
      </c>
      <c r="Q3891" s="56">
        <f>IF(ISERROR(IF($X$6=1,$Y$6,)),"",IF($X$6=1,$Y$6,))</f>
        <v>10000</v>
      </c>
      <c r="R3891" s="56">
        <f>IF(ISERROR(IF($X$7=1,$Y$7,)),"",IF($X$7=1,$Y$7,))</f>
        <v>0</v>
      </c>
      <c r="S3891" s="56">
        <f>IF(ISERROR(IF($X$8=1,$Y$8,)),"",IF($X$8=1,$Y$8,))</f>
        <v>1000</v>
      </c>
      <c r="T3891" s="56">
        <f>IF(ISERROR(IF($X$9=1,$Y$9,)),"",IF($X$9=1,$Y$9,))</f>
        <v>500</v>
      </c>
      <c r="U3891" s="56">
        <f>IF(ISERROR(IF($X$10=1,$Y$10,)),"",IF($X$10=1,$Y$10,))</f>
        <v>500</v>
      </c>
    </row>
    <row r="3892" spans="1:21" x14ac:dyDescent="0.25">
      <c r="A3892" s="75">
        <f t="shared" si="714"/>
        <v>3888</v>
      </c>
      <c r="D3892" s="56" t="s">
        <v>5290</v>
      </c>
      <c r="E3892" s="56">
        <f t="shared" si="715"/>
        <v>3888</v>
      </c>
      <c r="F3892" s="76">
        <f t="shared" si="710"/>
        <v>146</v>
      </c>
      <c r="G3892" s="56" t="str">
        <f t="shared" si="716"/>
        <v>B9.Cockpit.MK1.Control.ACU</v>
      </c>
      <c r="H3892" s="56">
        <f t="shared" si="717"/>
        <v>3888</v>
      </c>
      <c r="I3892" s="56">
        <f>IF(G3892="",0,IF(COUNTIF($G$5:G3892,G3892)=1,0,COUNTIF($G$5:G3892,G3892) )   )</f>
        <v>0</v>
      </c>
      <c r="J3892" s="56" t="str">
        <f t="shared" si="718"/>
        <v/>
      </c>
      <c r="K3892" s="56" t="str">
        <f t="shared" si="709"/>
        <v/>
      </c>
      <c r="L3892" s="56" t="str">
        <f t="shared" si="711"/>
        <v/>
      </c>
      <c r="M3892" s="56" t="str">
        <f t="shared" si="712"/>
        <v/>
      </c>
      <c r="N3892" s="56" t="str">
        <f t="shared" si="713"/>
        <v/>
      </c>
      <c r="O3892" s="56" t="str">
        <f t="shared" si="719"/>
        <v/>
      </c>
      <c r="P3892" s="56">
        <f>IF(ISERROR(IF($X$5=1,$Y$5,)),"",IF($X$5=1,$Y$5,))</f>
        <v>0</v>
      </c>
      <c r="Q3892" s="56">
        <f>IF(ISERROR(IF($X$6=1,$Y$6,)),"",IF($X$6=1,$Y$6,))</f>
        <v>10000</v>
      </c>
      <c r="R3892" s="56">
        <f>IF(ISERROR(IF($X$7=1,$Y$7,)),"",IF($X$7=1,$Y$7,))</f>
        <v>0</v>
      </c>
      <c r="S3892" s="56">
        <f>IF(ISERROR(IF($X$8=1,$Y$8,)),"",IF($X$8=1,$Y$8,))</f>
        <v>1000</v>
      </c>
      <c r="T3892" s="56">
        <f>IF(ISERROR(IF($X$9=1,$Y$9,)),"",IF($X$9=1,$Y$9,))</f>
        <v>500</v>
      </c>
      <c r="U3892" s="56">
        <f>IF(ISERROR(IF($X$10=1,$Y$10,)),"",IF($X$10=1,$Y$10,))</f>
        <v>500</v>
      </c>
    </row>
    <row r="3893" spans="1:21" x14ac:dyDescent="0.25">
      <c r="A3893" s="75">
        <f t="shared" si="714"/>
        <v>3889</v>
      </c>
      <c r="D3893" s="56" t="s">
        <v>5291</v>
      </c>
      <c r="E3893" s="56">
        <f t="shared" si="715"/>
        <v>3889</v>
      </c>
      <c r="F3893" s="76">
        <f t="shared" si="710"/>
        <v>146</v>
      </c>
      <c r="G3893" s="56" t="str">
        <f t="shared" si="716"/>
        <v>CORE.SMRT-04</v>
      </c>
      <c r="H3893" s="56">
        <f t="shared" si="717"/>
        <v>3889</v>
      </c>
      <c r="I3893" s="56">
        <f>IF(G3893="",0,IF(COUNTIF($G$5:G3893,G3893)=1,0,COUNTIF($G$5:G3893,G3893) )   )</f>
        <v>0</v>
      </c>
      <c r="J3893" s="56" t="str">
        <f t="shared" si="718"/>
        <v/>
      </c>
      <c r="K3893" s="56" t="str">
        <f t="shared" si="709"/>
        <v/>
      </c>
      <c r="L3893" s="56" t="str">
        <f t="shared" si="711"/>
        <v/>
      </c>
      <c r="M3893" s="56" t="str">
        <f t="shared" si="712"/>
        <v/>
      </c>
      <c r="N3893" s="56" t="str">
        <f t="shared" si="713"/>
        <v/>
      </c>
      <c r="O3893" s="56" t="str">
        <f t="shared" si="719"/>
        <v/>
      </c>
      <c r="P3893" s="56">
        <f>IF(ISERROR(IF($X$5=1,$Y$5,)),"",IF($X$5=1,$Y$5,))</f>
        <v>0</v>
      </c>
      <c r="Q3893" s="56">
        <f>IF(ISERROR(IF($X$6=1,$Y$6,)),"",IF($X$6=1,$Y$6,))</f>
        <v>10000</v>
      </c>
      <c r="R3893" s="56">
        <f>IF(ISERROR(IF($X$7=1,$Y$7,)),"",IF($X$7=1,$Y$7,))</f>
        <v>0</v>
      </c>
      <c r="S3893" s="56">
        <f>IF(ISERROR(IF($X$8=1,$Y$8,)),"",IF($X$8=1,$Y$8,))</f>
        <v>1000</v>
      </c>
      <c r="T3893" s="56">
        <f>IF(ISERROR(IF($X$9=1,$Y$9,)),"",IF($X$9=1,$Y$9,))</f>
        <v>500</v>
      </c>
      <c r="U3893" s="56">
        <f>IF(ISERROR(IF($X$10=1,$Y$10,)),"",IF($X$10=1,$Y$10,))</f>
        <v>500</v>
      </c>
    </row>
    <row r="3894" spans="1:21" x14ac:dyDescent="0.25">
      <c r="A3894" s="75">
        <f t="shared" si="714"/>
        <v>3890</v>
      </c>
      <c r="D3894" s="56" t="s">
        <v>5292</v>
      </c>
      <c r="E3894" s="56">
        <f t="shared" si="715"/>
        <v>3890</v>
      </c>
      <c r="F3894" s="76">
        <f t="shared" si="710"/>
        <v>146</v>
      </c>
      <c r="G3894" s="56" t="str">
        <f t="shared" si="716"/>
        <v>HexProbe</v>
      </c>
      <c r="H3894" s="56">
        <f t="shared" si="717"/>
        <v>3890</v>
      </c>
      <c r="I3894" s="56">
        <f>IF(G3894="",0,IF(COUNTIF($G$5:G3894,G3894)=1,0,COUNTIF($G$5:G3894,G3894) )   )</f>
        <v>0</v>
      </c>
      <c r="J3894" s="56" t="str">
        <f t="shared" si="718"/>
        <v/>
      </c>
      <c r="K3894" s="56" t="str">
        <f t="shared" si="709"/>
        <v/>
      </c>
      <c r="L3894" s="56" t="str">
        <f t="shared" si="711"/>
        <v/>
      </c>
      <c r="M3894" s="56" t="str">
        <f t="shared" si="712"/>
        <v/>
      </c>
      <c r="N3894" s="56" t="str">
        <f t="shared" si="713"/>
        <v/>
      </c>
      <c r="O3894" s="56" t="str">
        <f t="shared" si="719"/>
        <v/>
      </c>
      <c r="P3894" s="56">
        <f>IF(ISERROR(IF($X$5=1,$Y$5,)),"",IF($X$5=1,$Y$5,))</f>
        <v>0</v>
      </c>
      <c r="Q3894" s="56">
        <f>IF(ISERROR(IF($X$6=1,$Y$6,)),"",IF($X$6=1,$Y$6,))</f>
        <v>10000</v>
      </c>
      <c r="R3894" s="56">
        <f>IF(ISERROR(IF($X$7=1,$Y$7,)),"",IF($X$7=1,$Y$7,))</f>
        <v>0</v>
      </c>
      <c r="S3894" s="56">
        <f>IF(ISERROR(IF($X$8=1,$Y$8,)),"",IF($X$8=1,$Y$8,))</f>
        <v>1000</v>
      </c>
      <c r="T3894" s="56">
        <f>IF(ISERROR(IF($X$9=1,$Y$9,)),"",IF($X$9=1,$Y$9,))</f>
        <v>500</v>
      </c>
      <c r="U3894" s="56">
        <f>IF(ISERROR(IF($X$10=1,$Y$10,)),"",IF($X$10=1,$Y$10,))</f>
        <v>500</v>
      </c>
    </row>
    <row r="3895" spans="1:21" x14ac:dyDescent="0.25">
      <c r="A3895" s="75">
        <f t="shared" si="714"/>
        <v>3891</v>
      </c>
      <c r="D3895" s="56" t="s">
        <v>5298</v>
      </c>
      <c r="E3895" s="56">
        <f t="shared" si="715"/>
        <v>3891</v>
      </c>
      <c r="F3895" s="76">
        <f t="shared" si="710"/>
        <v>146</v>
      </c>
      <c r="G3895" s="56" t="str">
        <f t="shared" si="716"/>
        <v>TD.ShuttleNoseUnitMJ</v>
      </c>
      <c r="H3895" s="56">
        <f t="shared" si="717"/>
        <v>3891</v>
      </c>
      <c r="I3895" s="56">
        <f>IF(G3895="",0,IF(COUNTIF($G$5:G3895,G3895)=1,0,COUNTIF($G$5:G3895,G3895) )   )</f>
        <v>0</v>
      </c>
      <c r="J3895" s="56" t="str">
        <f t="shared" si="718"/>
        <v/>
      </c>
      <c r="K3895" s="56" t="str">
        <f t="shared" si="709"/>
        <v/>
      </c>
      <c r="L3895" s="56" t="str">
        <f t="shared" si="711"/>
        <v/>
      </c>
      <c r="M3895" s="56" t="str">
        <f t="shared" si="712"/>
        <v/>
      </c>
      <c r="N3895" s="56" t="str">
        <f t="shared" si="713"/>
        <v/>
      </c>
      <c r="O3895" s="56" t="str">
        <f t="shared" si="719"/>
        <v/>
      </c>
      <c r="P3895" s="56">
        <f>IF(ISERROR(IF($X$5=1,$Y$5,)),"",IF($X$5=1,$Y$5,))</f>
        <v>0</v>
      </c>
      <c r="Q3895" s="56">
        <f>IF(ISERROR(IF($X$6=1,$Y$6,)),"",IF($X$6=1,$Y$6,))</f>
        <v>10000</v>
      </c>
      <c r="R3895" s="56">
        <f>IF(ISERROR(IF($X$7=1,$Y$7,)),"",IF($X$7=1,$Y$7,))</f>
        <v>0</v>
      </c>
      <c r="S3895" s="56">
        <f>IF(ISERROR(IF($X$8=1,$Y$8,)),"",IF($X$8=1,$Y$8,))</f>
        <v>1000</v>
      </c>
      <c r="T3895" s="56">
        <f>IF(ISERROR(IF($X$9=1,$Y$9,)),"",IF($X$9=1,$Y$9,))</f>
        <v>500</v>
      </c>
      <c r="U3895" s="56">
        <f>IF(ISERROR(IF($X$10=1,$Y$10,)),"",IF($X$10=1,$Y$10,))</f>
        <v>500</v>
      </c>
    </row>
    <row r="3896" spans="1:21" x14ac:dyDescent="0.25">
      <c r="A3896" s="75">
        <f t="shared" si="714"/>
        <v>3892</v>
      </c>
      <c r="D3896" s="56" t="s">
        <v>5299</v>
      </c>
      <c r="E3896" s="56">
        <f t="shared" si="715"/>
        <v>3892</v>
      </c>
      <c r="F3896" s="76">
        <f t="shared" si="710"/>
        <v>146</v>
      </c>
      <c r="G3896" s="56" t="str">
        <f t="shared" si="716"/>
        <v>TD.ShuttleNoseUnitSmallMJ</v>
      </c>
      <c r="H3896" s="56">
        <f t="shared" si="717"/>
        <v>3892</v>
      </c>
      <c r="I3896" s="56">
        <f>IF(G3896="",0,IF(COUNTIF($G$5:G3896,G3896)=1,0,COUNTIF($G$5:G3896,G3896) )   )</f>
        <v>0</v>
      </c>
      <c r="J3896" s="56" t="str">
        <f t="shared" si="718"/>
        <v/>
      </c>
      <c r="K3896" s="56" t="str">
        <f t="shared" si="709"/>
        <v/>
      </c>
      <c r="L3896" s="56" t="str">
        <f t="shared" si="711"/>
        <v/>
      </c>
      <c r="M3896" s="56" t="str">
        <f t="shared" si="712"/>
        <v/>
      </c>
      <c r="N3896" s="56" t="str">
        <f t="shared" si="713"/>
        <v/>
      </c>
      <c r="O3896" s="56" t="str">
        <f t="shared" si="719"/>
        <v/>
      </c>
      <c r="P3896" s="56">
        <f>IF(ISERROR(IF($X$5=1,$Y$5,)),"",IF($X$5=1,$Y$5,))</f>
        <v>0</v>
      </c>
      <c r="Q3896" s="56">
        <f>IF(ISERROR(IF($X$6=1,$Y$6,)),"",IF($X$6=1,$Y$6,))</f>
        <v>10000</v>
      </c>
      <c r="R3896" s="56">
        <f>IF(ISERROR(IF($X$7=1,$Y$7,)),"",IF($X$7=1,$Y$7,))</f>
        <v>0</v>
      </c>
      <c r="S3896" s="56">
        <f>IF(ISERROR(IF($X$8=1,$Y$8,)),"",IF($X$8=1,$Y$8,))</f>
        <v>1000</v>
      </c>
      <c r="T3896" s="56">
        <f>IF(ISERROR(IF($X$9=1,$Y$9,)),"",IF($X$9=1,$Y$9,))</f>
        <v>500</v>
      </c>
      <c r="U3896" s="56">
        <f>IF(ISERROR(IF($X$10=1,$Y$10,)),"",IF($X$10=1,$Y$10,))</f>
        <v>500</v>
      </c>
    </row>
    <row r="3897" spans="1:21" x14ac:dyDescent="0.25">
      <c r="A3897" s="75">
        <f t="shared" si="714"/>
        <v>3893</v>
      </c>
      <c r="D3897" s="56" t="s">
        <v>5300</v>
      </c>
      <c r="E3897" s="56">
        <f t="shared" si="715"/>
        <v>3893</v>
      </c>
      <c r="F3897" s="76">
        <f t="shared" si="710"/>
        <v>146</v>
      </c>
      <c r="G3897" s="56" t="str">
        <f t="shared" si="716"/>
        <v>DA BallShark</v>
      </c>
      <c r="H3897" s="56">
        <f t="shared" si="717"/>
        <v>3893</v>
      </c>
      <c r="I3897" s="56">
        <f>IF(G3897="",0,IF(COUNTIF($G$5:G3897,G3897)=1,0,COUNTIF($G$5:G3897,G3897) )   )</f>
        <v>0</v>
      </c>
      <c r="J3897" s="56" t="str">
        <f t="shared" si="718"/>
        <v/>
      </c>
      <c r="K3897" s="56" t="str">
        <f t="shared" si="709"/>
        <v/>
      </c>
      <c r="L3897" s="56" t="str">
        <f t="shared" si="711"/>
        <v/>
      </c>
      <c r="M3897" s="56" t="str">
        <f t="shared" si="712"/>
        <v/>
      </c>
      <c r="N3897" s="56" t="str">
        <f t="shared" si="713"/>
        <v/>
      </c>
      <c r="O3897" s="56" t="str">
        <f t="shared" si="719"/>
        <v/>
      </c>
      <c r="P3897" s="56">
        <f>IF(ISERROR(IF($X$5=1,$Y$5,)),"",IF($X$5=1,$Y$5,))</f>
        <v>0</v>
      </c>
      <c r="Q3897" s="56">
        <f>IF(ISERROR(IF($X$6=1,$Y$6,)),"",IF($X$6=1,$Y$6,))</f>
        <v>10000</v>
      </c>
      <c r="R3897" s="56">
        <f>IF(ISERROR(IF($X$7=1,$Y$7,)),"",IF($X$7=1,$Y$7,))</f>
        <v>0</v>
      </c>
      <c r="S3897" s="56">
        <f>IF(ISERROR(IF($X$8=1,$Y$8,)),"",IF($X$8=1,$Y$8,))</f>
        <v>1000</v>
      </c>
      <c r="T3897" s="56">
        <f>IF(ISERROR(IF($X$9=1,$Y$9,)),"",IF($X$9=1,$Y$9,))</f>
        <v>500</v>
      </c>
      <c r="U3897" s="56">
        <f>IF(ISERROR(IF($X$10=1,$Y$10,)),"",IF($X$10=1,$Y$10,))</f>
        <v>500</v>
      </c>
    </row>
    <row r="3898" spans="1:21" x14ac:dyDescent="0.25">
      <c r="A3898" s="75">
        <f t="shared" si="714"/>
        <v>3894</v>
      </c>
      <c r="C3898" s="56" t="s">
        <v>2532</v>
      </c>
      <c r="E3898" s="56">
        <f t="shared" si="715"/>
        <v>3894</v>
      </c>
      <c r="F3898" s="76">
        <f t="shared" si="710"/>
        <v>146</v>
      </c>
      <c r="G3898" s="56" t="str">
        <f t="shared" si="716"/>
        <v/>
      </c>
      <c r="H3898" s="56">
        <f t="shared" si="717"/>
        <v>3894</v>
      </c>
      <c r="I3898" s="56">
        <f>IF(G3898="",0,IF(COUNTIF($G$5:G3898,G3898)=1,0,COUNTIF($G$5:G3898,G3898) )   )</f>
        <v>0</v>
      </c>
      <c r="J3898" s="56" t="str">
        <f t="shared" si="718"/>
        <v/>
      </c>
      <c r="K3898" s="56" t="str">
        <f t="shared" si="709"/>
        <v/>
      </c>
      <c r="L3898" s="56" t="str">
        <f t="shared" si="711"/>
        <v/>
      </c>
      <c r="M3898" s="56" t="str">
        <f t="shared" si="712"/>
        <v/>
      </c>
      <c r="N3898" s="56" t="str">
        <f t="shared" si="713"/>
        <v/>
      </c>
      <c r="O3898" s="56" t="str">
        <f t="shared" si="719"/>
        <v/>
      </c>
      <c r="P3898" s="56">
        <f>IF(ISERROR(IF($X$5=1,$Y$5,)),"",IF($X$5=1,$Y$5,))</f>
        <v>0</v>
      </c>
      <c r="Q3898" s="56">
        <f>IF(ISERROR(IF($X$6=1,$Y$6,)),"",IF($X$6=1,$Y$6,))</f>
        <v>10000</v>
      </c>
      <c r="R3898" s="56">
        <f>IF(ISERROR(IF($X$7=1,$Y$7,)),"",IF($X$7=1,$Y$7,))</f>
        <v>0</v>
      </c>
      <c r="S3898" s="56">
        <f>IF(ISERROR(IF($X$8=1,$Y$8,)),"",IF($X$8=1,$Y$8,))</f>
        <v>1000</v>
      </c>
      <c r="T3898" s="56">
        <f>IF(ISERROR(IF($X$9=1,$Y$9,)),"",IF($X$9=1,$Y$9,))</f>
        <v>500</v>
      </c>
      <c r="U3898" s="56">
        <f>IF(ISERROR(IF($X$10=1,$Y$10,)),"",IF($X$10=1,$Y$10,))</f>
        <v>500</v>
      </c>
    </row>
    <row r="3899" spans="1:21" x14ac:dyDescent="0.25">
      <c r="A3899" s="75">
        <f t="shared" si="714"/>
        <v>3895</v>
      </c>
      <c r="B3899" s="56" t="s">
        <v>2532</v>
      </c>
      <c r="E3899" s="56">
        <f t="shared" si="715"/>
        <v>3895</v>
      </c>
      <c r="F3899" s="76">
        <f t="shared" si="710"/>
        <v>146</v>
      </c>
      <c r="G3899" s="56" t="str">
        <f t="shared" si="716"/>
        <v/>
      </c>
      <c r="H3899" s="56">
        <f t="shared" si="717"/>
        <v>3895</v>
      </c>
      <c r="I3899" s="56">
        <f>IF(G3899="",0,IF(COUNTIF($G$5:G3899,G3899)=1,0,COUNTIF($G$5:G3899,G3899) )   )</f>
        <v>0</v>
      </c>
      <c r="J3899" s="56" t="str">
        <f t="shared" si="718"/>
        <v/>
      </c>
      <c r="K3899" s="56" t="str">
        <f t="shared" si="709"/>
        <v/>
      </c>
      <c r="L3899" s="56" t="str">
        <f t="shared" si="711"/>
        <v/>
      </c>
      <c r="M3899" s="56" t="str">
        <f t="shared" si="712"/>
        <v/>
      </c>
      <c r="N3899" s="56" t="str">
        <f t="shared" si="713"/>
        <v/>
      </c>
      <c r="O3899" s="56" t="str">
        <f t="shared" si="719"/>
        <v/>
      </c>
      <c r="P3899" s="56">
        <f>IF(ISERROR(IF($X$5=1,$Y$5,)),"",IF($X$5=1,$Y$5,))</f>
        <v>0</v>
      </c>
      <c r="Q3899" s="56">
        <f>IF(ISERROR(IF($X$6=1,$Y$6,)),"",IF($X$6=1,$Y$6,))</f>
        <v>10000</v>
      </c>
      <c r="R3899" s="56">
        <f>IF(ISERROR(IF($X$7=1,$Y$7,)),"",IF($X$7=1,$Y$7,))</f>
        <v>0</v>
      </c>
      <c r="S3899" s="56">
        <f>IF(ISERROR(IF($X$8=1,$Y$8,)),"",IF($X$8=1,$Y$8,))</f>
        <v>1000</v>
      </c>
      <c r="T3899" s="56">
        <f>IF(ISERROR(IF($X$9=1,$Y$9,)),"",IF($X$9=1,$Y$9,))</f>
        <v>500</v>
      </c>
      <c r="U3899" s="56">
        <f>IF(ISERROR(IF($X$10=1,$Y$10,)),"",IF($X$10=1,$Y$10,))</f>
        <v>500</v>
      </c>
    </row>
    <row r="3900" spans="1:21" x14ac:dyDescent="0.25">
      <c r="A3900" s="75">
        <f t="shared" si="714"/>
        <v>3896</v>
      </c>
      <c r="B3900" s="56" t="s">
        <v>2517</v>
      </c>
      <c r="E3900" s="56">
        <f t="shared" si="715"/>
        <v>3896</v>
      </c>
      <c r="F3900" s="76">
        <f t="shared" si="710"/>
        <v>146</v>
      </c>
      <c r="G3900" s="56" t="str">
        <f t="shared" si="716"/>
        <v/>
      </c>
      <c r="H3900" s="56">
        <f t="shared" si="717"/>
        <v>3896</v>
      </c>
      <c r="I3900" s="56">
        <f>IF(G3900="",0,IF(COUNTIF($G$5:G3900,G3900)=1,0,COUNTIF($G$5:G3900,G3900) )   )</f>
        <v>0</v>
      </c>
      <c r="J3900" s="56" t="str">
        <f t="shared" si="718"/>
        <v/>
      </c>
      <c r="K3900" s="56" t="str">
        <f t="shared" si="709"/>
        <v/>
      </c>
      <c r="L3900" s="56" t="str">
        <f t="shared" si="711"/>
        <v/>
      </c>
      <c r="M3900" s="56" t="str">
        <f t="shared" si="712"/>
        <v/>
      </c>
      <c r="N3900" s="56" t="str">
        <f t="shared" si="713"/>
        <v/>
      </c>
      <c r="O3900" s="56" t="str">
        <f t="shared" si="719"/>
        <v/>
      </c>
      <c r="P3900" s="56">
        <f>IF(ISERROR(IF($X$5=1,$Y$5,)),"",IF($X$5=1,$Y$5,))</f>
        <v>0</v>
      </c>
      <c r="Q3900" s="56">
        <f>IF(ISERROR(IF($X$6=1,$Y$6,)),"",IF($X$6=1,$Y$6,))</f>
        <v>10000</v>
      </c>
      <c r="R3900" s="56">
        <f>IF(ISERROR(IF($X$7=1,$Y$7,)),"",IF($X$7=1,$Y$7,))</f>
        <v>0</v>
      </c>
      <c r="S3900" s="56">
        <f>IF(ISERROR(IF($X$8=1,$Y$8,)),"",IF($X$8=1,$Y$8,))</f>
        <v>1000</v>
      </c>
      <c r="T3900" s="56">
        <f>IF(ISERROR(IF($X$9=1,$Y$9,)),"",IF($X$9=1,$Y$9,))</f>
        <v>500</v>
      </c>
      <c r="U3900" s="56">
        <f>IF(ISERROR(IF($X$10=1,$Y$10,)),"",IF($X$10=1,$Y$10,))</f>
        <v>500</v>
      </c>
    </row>
    <row r="3901" spans="1:21" x14ac:dyDescent="0.25">
      <c r="A3901" s="75">
        <f t="shared" si="714"/>
        <v>3897</v>
      </c>
      <c r="B3901" s="56" t="s">
        <v>2518</v>
      </c>
      <c r="E3901" s="56">
        <f t="shared" si="715"/>
        <v>3897</v>
      </c>
      <c r="F3901" s="76">
        <f t="shared" si="710"/>
        <v>146</v>
      </c>
      <c r="G3901" s="56" t="str">
        <f t="shared" si="716"/>
        <v/>
      </c>
      <c r="H3901" s="56">
        <f t="shared" si="717"/>
        <v>3897</v>
      </c>
      <c r="I3901" s="56">
        <f>IF(G3901="",0,IF(COUNTIF($G$5:G3901,G3901)=1,0,COUNTIF($G$5:G3901,G3901) )   )</f>
        <v>0</v>
      </c>
      <c r="J3901" s="56" t="str">
        <f t="shared" si="718"/>
        <v/>
      </c>
      <c r="K3901" s="56" t="str">
        <f t="shared" si="709"/>
        <v/>
      </c>
      <c r="L3901" s="56" t="str">
        <f t="shared" si="711"/>
        <v/>
      </c>
      <c r="M3901" s="56" t="str">
        <f t="shared" si="712"/>
        <v/>
      </c>
      <c r="N3901" s="56" t="str">
        <f t="shared" si="713"/>
        <v/>
      </c>
      <c r="O3901" s="56" t="str">
        <f t="shared" si="719"/>
        <v/>
      </c>
      <c r="P3901" s="56">
        <f>IF(ISERROR(IF($X$5=1,$Y$5,)),"",IF($X$5=1,$Y$5,))</f>
        <v>0</v>
      </c>
      <c r="Q3901" s="56">
        <f>IF(ISERROR(IF($X$6=1,$Y$6,)),"",IF($X$6=1,$Y$6,))</f>
        <v>10000</v>
      </c>
      <c r="R3901" s="56">
        <f>IF(ISERROR(IF($X$7=1,$Y$7,)),"",IF($X$7=1,$Y$7,))</f>
        <v>0</v>
      </c>
      <c r="S3901" s="56">
        <f>IF(ISERROR(IF($X$8=1,$Y$8,)),"",IF($X$8=1,$Y$8,))</f>
        <v>1000</v>
      </c>
      <c r="T3901" s="56">
        <f>IF(ISERROR(IF($X$9=1,$Y$9,)),"",IF($X$9=1,$Y$9,))</f>
        <v>500</v>
      </c>
      <c r="U3901" s="56">
        <f>IF(ISERROR(IF($X$10=1,$Y$10,)),"",IF($X$10=1,$Y$10,))</f>
        <v>500</v>
      </c>
    </row>
    <row r="3902" spans="1:21" x14ac:dyDescent="0.25">
      <c r="A3902" s="75">
        <f t="shared" si="714"/>
        <v>3898</v>
      </c>
      <c r="C3902" s="56" t="s">
        <v>3685</v>
      </c>
      <c r="E3902" s="56">
        <f t="shared" si="715"/>
        <v>3898</v>
      </c>
      <c r="F3902" s="76">
        <f t="shared" si="710"/>
        <v>147</v>
      </c>
      <c r="G3902" s="56" t="str">
        <f t="shared" si="716"/>
        <v>node7_specializedElectrics</v>
      </c>
      <c r="H3902" s="56">
        <f t="shared" si="717"/>
        <v>3898</v>
      </c>
      <c r="I3902" s="56">
        <f>IF(G3902="",0,IF(COUNTIF($G$5:G3902,G3902)=1,0,COUNTIF($G$5:G3902,G3902) )   )</f>
        <v>0</v>
      </c>
      <c r="J3902" s="56" t="str">
        <f t="shared" si="718"/>
        <v/>
      </c>
      <c r="K3902" s="56" t="str">
        <f t="shared" ref="K3902:K3965" si="720">IF(ISERROR(VLOOKUP(J3902,$F$5:$G$6005,2,)),"",VLOOKUP(J3902,$F$5:$G$6005,2,))</f>
        <v/>
      </c>
      <c r="L3902" s="56" t="str">
        <f t="shared" si="711"/>
        <v/>
      </c>
      <c r="M3902" s="56" t="str">
        <f t="shared" si="712"/>
        <v/>
      </c>
      <c r="N3902" s="56" t="str">
        <f t="shared" si="713"/>
        <v/>
      </c>
      <c r="O3902" s="56" t="str">
        <f t="shared" si="719"/>
        <v/>
      </c>
      <c r="P3902" s="56">
        <f>IF(ISERROR(IF($X$5=1,$Y$5,)),"",IF($X$5=1,$Y$5,))</f>
        <v>0</v>
      </c>
      <c r="Q3902" s="56">
        <f>IF(ISERROR(IF($X$6=1,$Y$6,)),"",IF($X$6=1,$Y$6,))</f>
        <v>10000</v>
      </c>
      <c r="R3902" s="56">
        <f>IF(ISERROR(IF($X$7=1,$Y$7,)),"",IF($X$7=1,$Y$7,))</f>
        <v>0</v>
      </c>
      <c r="S3902" s="56">
        <f>IF(ISERROR(IF($X$8=1,$Y$8,)),"",IF($X$8=1,$Y$8,))</f>
        <v>1000</v>
      </c>
      <c r="T3902" s="56">
        <f>IF(ISERROR(IF($X$9=1,$Y$9,)),"",IF($X$9=1,$Y$9,))</f>
        <v>500</v>
      </c>
      <c r="U3902" s="56">
        <f>IF(ISERROR(IF($X$10=1,$Y$10,)),"",IF($X$10=1,$Y$10,))</f>
        <v>500</v>
      </c>
    </row>
    <row r="3903" spans="1:21" x14ac:dyDescent="0.25">
      <c r="A3903" s="75">
        <f t="shared" si="714"/>
        <v>3899</v>
      </c>
      <c r="C3903" s="56" t="s">
        <v>3686</v>
      </c>
      <c r="E3903" s="56">
        <f t="shared" si="715"/>
        <v>3899</v>
      </c>
      <c r="F3903" s="76">
        <f t="shared" si="710"/>
        <v>147</v>
      </c>
      <c r="G3903" s="56" t="str">
        <f t="shared" si="716"/>
        <v/>
      </c>
      <c r="H3903" s="56">
        <f t="shared" si="717"/>
        <v>3899</v>
      </c>
      <c r="I3903" s="56">
        <f>IF(G3903="",0,IF(COUNTIF($G$5:G3903,G3903)=1,0,COUNTIF($G$5:G3903,G3903) )   )</f>
        <v>0</v>
      </c>
      <c r="J3903" s="56" t="str">
        <f t="shared" si="718"/>
        <v/>
      </c>
      <c r="K3903" s="56" t="str">
        <f t="shared" si="720"/>
        <v/>
      </c>
      <c r="L3903" s="56" t="str">
        <f t="shared" si="711"/>
        <v/>
      </c>
      <c r="M3903" s="56" t="str">
        <f t="shared" si="712"/>
        <v/>
      </c>
      <c r="N3903" s="56" t="str">
        <f t="shared" si="713"/>
        <v/>
      </c>
      <c r="O3903" s="56" t="str">
        <f t="shared" si="719"/>
        <v/>
      </c>
      <c r="P3903" s="56">
        <f>IF(ISERROR(IF($X$5=1,$Y$5,)),"",IF($X$5=1,$Y$5,))</f>
        <v>0</v>
      </c>
      <c r="Q3903" s="56">
        <f>IF(ISERROR(IF($X$6=1,$Y$6,)),"",IF($X$6=1,$Y$6,))</f>
        <v>10000</v>
      </c>
      <c r="R3903" s="56">
        <f>IF(ISERROR(IF($X$7=1,$Y$7,)),"",IF($X$7=1,$Y$7,))</f>
        <v>0</v>
      </c>
      <c r="S3903" s="56">
        <f>IF(ISERROR(IF($X$8=1,$Y$8,)),"",IF($X$8=1,$Y$8,))</f>
        <v>1000</v>
      </c>
      <c r="T3903" s="56">
        <f>IF(ISERROR(IF($X$9=1,$Y$9,)),"",IF($X$9=1,$Y$9,))</f>
        <v>500</v>
      </c>
      <c r="U3903" s="56">
        <f>IF(ISERROR(IF($X$10=1,$Y$10,)),"",IF($X$10=1,$Y$10,))</f>
        <v>500</v>
      </c>
    </row>
    <row r="3904" spans="1:21" x14ac:dyDescent="0.25">
      <c r="A3904" s="75">
        <f t="shared" si="714"/>
        <v>3900</v>
      </c>
      <c r="C3904" s="56" t="s">
        <v>3687</v>
      </c>
      <c r="E3904" s="56">
        <f t="shared" si="715"/>
        <v>3900</v>
      </c>
      <c r="F3904" s="76">
        <f t="shared" si="710"/>
        <v>147</v>
      </c>
      <c r="G3904" s="56" t="str">
        <f t="shared" si="716"/>
        <v/>
      </c>
      <c r="H3904" s="56">
        <f t="shared" si="717"/>
        <v>3900</v>
      </c>
      <c r="I3904" s="56">
        <f>IF(G3904="",0,IF(COUNTIF($G$5:G3904,G3904)=1,0,COUNTIF($G$5:G3904,G3904) )   )</f>
        <v>0</v>
      </c>
      <c r="J3904" s="56" t="str">
        <f t="shared" si="718"/>
        <v/>
      </c>
      <c r="K3904" s="56" t="str">
        <f t="shared" si="720"/>
        <v/>
      </c>
      <c r="L3904" s="56" t="str">
        <f t="shared" si="711"/>
        <v/>
      </c>
      <c r="M3904" s="56" t="str">
        <f t="shared" si="712"/>
        <v/>
      </c>
      <c r="N3904" s="56" t="str">
        <f t="shared" si="713"/>
        <v/>
      </c>
      <c r="O3904" s="56" t="str">
        <f t="shared" si="719"/>
        <v/>
      </c>
      <c r="P3904" s="56">
        <f>IF(ISERROR(IF($X$5=1,$Y$5,)),"",IF($X$5=1,$Y$5,))</f>
        <v>0</v>
      </c>
      <c r="Q3904" s="56">
        <f>IF(ISERROR(IF($X$6=1,$Y$6,)),"",IF($X$6=1,$Y$6,))</f>
        <v>10000</v>
      </c>
      <c r="R3904" s="56">
        <f>IF(ISERROR(IF($X$7=1,$Y$7,)),"",IF($X$7=1,$Y$7,))</f>
        <v>0</v>
      </c>
      <c r="S3904" s="56">
        <f>IF(ISERROR(IF($X$8=1,$Y$8,)),"",IF($X$8=1,$Y$8,))</f>
        <v>1000</v>
      </c>
      <c r="T3904" s="56">
        <f>IF(ISERROR(IF($X$9=1,$Y$9,)),"",IF($X$9=1,$Y$9,))</f>
        <v>500</v>
      </c>
      <c r="U3904" s="56">
        <f>IF(ISERROR(IF($X$10=1,$Y$10,)),"",IF($X$10=1,$Y$10,))</f>
        <v>500</v>
      </c>
    </row>
    <row r="3905" spans="1:21" x14ac:dyDescent="0.25">
      <c r="A3905" s="75">
        <f t="shared" si="714"/>
        <v>3901</v>
      </c>
      <c r="C3905" s="56" t="s">
        <v>3544</v>
      </c>
      <c r="E3905" s="56">
        <f t="shared" si="715"/>
        <v>3901</v>
      </c>
      <c r="F3905" s="76">
        <f t="shared" si="710"/>
        <v>147</v>
      </c>
      <c r="G3905" s="56" t="str">
        <f t="shared" si="716"/>
        <v/>
      </c>
      <c r="H3905" s="56">
        <f t="shared" si="717"/>
        <v>3901</v>
      </c>
      <c r="I3905" s="56">
        <f>IF(G3905="",0,IF(COUNTIF($G$5:G3905,G3905)=1,0,COUNTIF($G$5:G3905,G3905) )   )</f>
        <v>0</v>
      </c>
      <c r="J3905" s="56" t="str">
        <f t="shared" si="718"/>
        <v/>
      </c>
      <c r="K3905" s="56" t="str">
        <f t="shared" si="720"/>
        <v/>
      </c>
      <c r="L3905" s="56" t="str">
        <f t="shared" si="711"/>
        <v/>
      </c>
      <c r="M3905" s="56" t="str">
        <f t="shared" si="712"/>
        <v/>
      </c>
      <c r="N3905" s="56" t="str">
        <f t="shared" si="713"/>
        <v/>
      </c>
      <c r="O3905" s="56" t="str">
        <f t="shared" si="719"/>
        <v/>
      </c>
      <c r="P3905" s="56">
        <f>IF(ISERROR(IF($X$5=1,$Y$5,)),"",IF($X$5=1,$Y$5,))</f>
        <v>0</v>
      </c>
      <c r="Q3905" s="56">
        <f>IF(ISERROR(IF($X$6=1,$Y$6,)),"",IF($X$6=1,$Y$6,))</f>
        <v>10000</v>
      </c>
      <c r="R3905" s="56">
        <f>IF(ISERROR(IF($X$7=1,$Y$7,)),"",IF($X$7=1,$Y$7,))</f>
        <v>0</v>
      </c>
      <c r="S3905" s="56">
        <f>IF(ISERROR(IF($X$8=1,$Y$8,)),"",IF($X$8=1,$Y$8,))</f>
        <v>1000</v>
      </c>
      <c r="T3905" s="56">
        <f>IF(ISERROR(IF($X$9=1,$Y$9,)),"",IF($X$9=1,$Y$9,))</f>
        <v>500</v>
      </c>
      <c r="U3905" s="56">
        <f>IF(ISERROR(IF($X$10=1,$Y$10,)),"",IF($X$10=1,$Y$10,))</f>
        <v>500</v>
      </c>
    </row>
    <row r="3906" spans="1:21" x14ac:dyDescent="0.25">
      <c r="A3906" s="75">
        <f t="shared" si="714"/>
        <v>3902</v>
      </c>
      <c r="C3906" s="56" t="s">
        <v>3012</v>
      </c>
      <c r="E3906" s="56">
        <f t="shared" si="715"/>
        <v>3902</v>
      </c>
      <c r="F3906" s="76">
        <f t="shared" si="710"/>
        <v>147</v>
      </c>
      <c r="G3906" s="56" t="str">
        <f t="shared" si="716"/>
        <v/>
      </c>
      <c r="H3906" s="56">
        <f t="shared" si="717"/>
        <v>3902</v>
      </c>
      <c r="I3906" s="56">
        <f>IF(G3906="",0,IF(COUNTIF($G$5:G3906,G3906)=1,0,COUNTIF($G$5:G3906,G3906) )   )</f>
        <v>0</v>
      </c>
      <c r="J3906" s="56" t="str">
        <f t="shared" si="718"/>
        <v/>
      </c>
      <c r="K3906" s="56" t="str">
        <f t="shared" si="720"/>
        <v/>
      </c>
      <c r="L3906" s="56" t="str">
        <f t="shared" si="711"/>
        <v/>
      </c>
      <c r="M3906" s="56" t="str">
        <f t="shared" si="712"/>
        <v/>
      </c>
      <c r="N3906" s="56" t="str">
        <f t="shared" si="713"/>
        <v/>
      </c>
      <c r="O3906" s="56" t="str">
        <f t="shared" si="719"/>
        <v/>
      </c>
      <c r="P3906" s="56">
        <f>IF(ISERROR(IF($X$5=1,$Y$5,)),"",IF($X$5=1,$Y$5,))</f>
        <v>0</v>
      </c>
      <c r="Q3906" s="56">
        <f>IF(ISERROR(IF($X$6=1,$Y$6,)),"",IF($X$6=1,$Y$6,))</f>
        <v>10000</v>
      </c>
      <c r="R3906" s="56">
        <f>IF(ISERROR(IF($X$7=1,$Y$7,)),"",IF($X$7=1,$Y$7,))</f>
        <v>0</v>
      </c>
      <c r="S3906" s="56">
        <f>IF(ISERROR(IF($X$8=1,$Y$8,)),"",IF($X$8=1,$Y$8,))</f>
        <v>1000</v>
      </c>
      <c r="T3906" s="56">
        <f>IF(ISERROR(IF($X$9=1,$Y$9,)),"",IF($X$9=1,$Y$9,))</f>
        <v>500</v>
      </c>
      <c r="U3906" s="56">
        <f>IF(ISERROR(IF($X$10=1,$Y$10,)),"",IF($X$10=1,$Y$10,))</f>
        <v>500</v>
      </c>
    </row>
    <row r="3907" spans="1:21" x14ac:dyDescent="0.25">
      <c r="A3907" s="75">
        <f t="shared" si="714"/>
        <v>3903</v>
      </c>
      <c r="C3907" s="56" t="s">
        <v>6362</v>
      </c>
      <c r="E3907" s="56">
        <f t="shared" si="715"/>
        <v>3903</v>
      </c>
      <c r="F3907" s="76">
        <f t="shared" si="710"/>
        <v>147</v>
      </c>
      <c r="G3907" s="56" t="str">
        <f t="shared" si="716"/>
        <v/>
      </c>
      <c r="H3907" s="56">
        <f t="shared" si="717"/>
        <v>3903</v>
      </c>
      <c r="I3907" s="56">
        <f>IF(G3907="",0,IF(COUNTIF($G$5:G3907,G3907)=1,0,COUNTIF($G$5:G3907,G3907) )   )</f>
        <v>0</v>
      </c>
      <c r="J3907" s="56" t="str">
        <f t="shared" si="718"/>
        <v/>
      </c>
      <c r="K3907" s="56" t="str">
        <f t="shared" si="720"/>
        <v/>
      </c>
      <c r="L3907" s="56" t="str">
        <f t="shared" si="711"/>
        <v/>
      </c>
      <c r="M3907" s="56" t="str">
        <f t="shared" si="712"/>
        <v/>
      </c>
      <c r="N3907" s="56" t="str">
        <f t="shared" si="713"/>
        <v/>
      </c>
      <c r="O3907" s="56" t="str">
        <f t="shared" si="719"/>
        <v/>
      </c>
      <c r="P3907" s="56">
        <f>IF(ISERROR(IF($X$5=1,$Y$5,)),"",IF($X$5=1,$Y$5,))</f>
        <v>0</v>
      </c>
      <c r="Q3907" s="56">
        <f>IF(ISERROR(IF($X$6=1,$Y$6,)),"",IF($X$6=1,$Y$6,))</f>
        <v>10000</v>
      </c>
      <c r="R3907" s="56">
        <f>IF(ISERROR(IF($X$7=1,$Y$7,)),"",IF($X$7=1,$Y$7,))</f>
        <v>0</v>
      </c>
      <c r="S3907" s="56">
        <f>IF(ISERROR(IF($X$8=1,$Y$8,)),"",IF($X$8=1,$Y$8,))</f>
        <v>1000</v>
      </c>
      <c r="T3907" s="56">
        <f>IF(ISERROR(IF($X$9=1,$Y$9,)),"",IF($X$9=1,$Y$9,))</f>
        <v>500</v>
      </c>
      <c r="U3907" s="56">
        <f>IF(ISERROR(IF($X$10=1,$Y$10,)),"",IF($X$10=1,$Y$10,))</f>
        <v>500</v>
      </c>
    </row>
    <row r="3908" spans="1:21" x14ac:dyDescent="0.25">
      <c r="A3908" s="75">
        <f t="shared" si="714"/>
        <v>3904</v>
      </c>
      <c r="C3908" s="56" t="s">
        <v>3689</v>
      </c>
      <c r="E3908" s="56">
        <f t="shared" si="715"/>
        <v>3904</v>
      </c>
      <c r="F3908" s="76">
        <f t="shared" si="710"/>
        <v>147</v>
      </c>
      <c r="G3908" s="56" t="str">
        <f t="shared" si="716"/>
        <v/>
      </c>
      <c r="H3908" s="56">
        <f t="shared" si="717"/>
        <v>3904</v>
      </c>
      <c r="I3908" s="56">
        <f>IF(G3908="",0,IF(COUNTIF($G$5:G3908,G3908)=1,0,COUNTIF($G$5:G3908,G3908) )   )</f>
        <v>0</v>
      </c>
      <c r="J3908" s="56" t="str">
        <f t="shared" si="718"/>
        <v/>
      </c>
      <c r="K3908" s="56" t="str">
        <f t="shared" si="720"/>
        <v/>
      </c>
      <c r="L3908" s="56" t="str">
        <f t="shared" si="711"/>
        <v/>
      </c>
      <c r="M3908" s="56" t="str">
        <f t="shared" si="712"/>
        <v/>
      </c>
      <c r="N3908" s="56" t="str">
        <f t="shared" si="713"/>
        <v/>
      </c>
      <c r="O3908" s="56" t="str">
        <f t="shared" si="719"/>
        <v/>
      </c>
      <c r="P3908" s="56">
        <f>IF(ISERROR(IF($X$5=1,$Y$5,)),"",IF($X$5=1,$Y$5,))</f>
        <v>0</v>
      </c>
      <c r="Q3908" s="56">
        <f>IF(ISERROR(IF($X$6=1,$Y$6,)),"",IF($X$6=1,$Y$6,))</f>
        <v>10000</v>
      </c>
      <c r="R3908" s="56">
        <f>IF(ISERROR(IF($X$7=1,$Y$7,)),"",IF($X$7=1,$Y$7,))</f>
        <v>0</v>
      </c>
      <c r="S3908" s="56">
        <f>IF(ISERROR(IF($X$8=1,$Y$8,)),"",IF($X$8=1,$Y$8,))</f>
        <v>1000</v>
      </c>
      <c r="T3908" s="56">
        <f>IF(ISERROR(IF($X$9=1,$Y$9,)),"",IF($X$9=1,$Y$9,))</f>
        <v>500</v>
      </c>
      <c r="U3908" s="56">
        <f>IF(ISERROR(IF($X$10=1,$Y$10,)),"",IF($X$10=1,$Y$10,))</f>
        <v>500</v>
      </c>
    </row>
    <row r="3909" spans="1:21" x14ac:dyDescent="0.25">
      <c r="A3909" s="75">
        <f t="shared" si="714"/>
        <v>3905</v>
      </c>
      <c r="C3909" s="56" t="s">
        <v>2526</v>
      </c>
      <c r="E3909" s="56">
        <f t="shared" si="715"/>
        <v>3905</v>
      </c>
      <c r="F3909" s="76">
        <f t="shared" ref="F3909:F3972" si="721">IF(A3907=0,0,IF(ISBLANK(G3909),"",IF(LEFT(G3909,4)="newn",F3908+1,IF(LEFT(G3909,4)="node",F3908+1,F3908))))</f>
        <v>147</v>
      </c>
      <c r="G3909" s="56" t="str">
        <f t="shared" si="716"/>
        <v/>
      </c>
      <c r="H3909" s="56">
        <f t="shared" si="717"/>
        <v>3905</v>
      </c>
      <c r="I3909" s="56">
        <f>IF(G3909="",0,IF(COUNTIF($G$5:G3909,G3909)=1,0,COUNTIF($G$5:G3909,G3909) )   )</f>
        <v>0</v>
      </c>
      <c r="J3909" s="56" t="str">
        <f t="shared" si="718"/>
        <v/>
      </c>
      <c r="K3909" s="56" t="str">
        <f t="shared" si="720"/>
        <v/>
      </c>
      <c r="L3909" s="56" t="str">
        <f t="shared" ref="L3909:L3972" si="722">IF(ISERROR(VLOOKUP(K3909,$AB$14:$AD$197,3,)),"",VLOOKUP(K3909,$AB$14:$AD$197,3,))</f>
        <v/>
      </c>
      <c r="M3909" s="56" t="str">
        <f t="shared" ref="M3909:M3972" si="723">IF(ISERROR(HLOOKUP(J3909,$AG$5:$XH$6,2,)),"",HLOOKUP(J3909,$AG$5:$XH$6,2,))</f>
        <v/>
      </c>
      <c r="N3909" s="56" t="str">
        <f t="shared" ref="N3909:N3972" si="724">IF(ISERROR(VLOOKUP(K3909,$AB$14:$AD$197,2,)),"",VLOOKUP(K3909,$AB$14:$AD$197,2,))</f>
        <v/>
      </c>
      <c r="O3909" s="56" t="str">
        <f t="shared" si="719"/>
        <v/>
      </c>
      <c r="P3909" s="56">
        <f>IF(ISERROR(IF($X$5=1,$Y$5,)),"",IF($X$5=1,$Y$5,))</f>
        <v>0</v>
      </c>
      <c r="Q3909" s="56">
        <f>IF(ISERROR(IF($X$6=1,$Y$6,)),"",IF($X$6=1,$Y$6,))</f>
        <v>10000</v>
      </c>
      <c r="R3909" s="56">
        <f>IF(ISERROR(IF($X$7=1,$Y$7,)),"",IF($X$7=1,$Y$7,))</f>
        <v>0</v>
      </c>
      <c r="S3909" s="56">
        <f>IF(ISERROR(IF($X$8=1,$Y$8,)),"",IF($X$8=1,$Y$8,))</f>
        <v>1000</v>
      </c>
      <c r="T3909" s="56">
        <f>IF(ISERROR(IF($X$9=1,$Y$9,)),"",IF($X$9=1,$Y$9,))</f>
        <v>500</v>
      </c>
      <c r="U3909" s="56">
        <f>IF(ISERROR(IF($X$10=1,$Y$10,)),"",IF($X$10=1,$Y$10,))</f>
        <v>500</v>
      </c>
    </row>
    <row r="3910" spans="1:21" x14ac:dyDescent="0.25">
      <c r="A3910" s="75">
        <f t="shared" ref="A3910:A3973" si="725">IF(A3909=0,0,IF(B3909="}",IF(B3910="NODE",A3909+1,0),A3909+1))</f>
        <v>3906</v>
      </c>
      <c r="C3910" s="56" t="s">
        <v>2527</v>
      </c>
      <c r="E3910" s="56">
        <f t="shared" ref="E3910:E3973" si="726">A3910</f>
        <v>3906</v>
      </c>
      <c r="F3910" s="76">
        <f t="shared" si="721"/>
        <v>147</v>
      </c>
      <c r="G3910" s="56" t="str">
        <f t="shared" ref="G3910:G3973" si="727">IF(ISBLANK(D3910),IF(LEFT(C3910,8)="name = n",MID(C3910,8,100),""),MID(D3910,8,100))</f>
        <v/>
      </c>
      <c r="H3910" s="56">
        <f t="shared" ref="H3910:H3973" si="728">E3910</f>
        <v>3906</v>
      </c>
      <c r="I3910" s="56">
        <f>IF(G3910="",0,IF(COUNTIF($G$5:G3910,G3910)=1,0,COUNTIF($G$5:G3910,G3910) )   )</f>
        <v>0</v>
      </c>
      <c r="J3910" s="56" t="str">
        <f t="shared" ref="J3910:J3973" si="729">IF(J3909=anodes,"",IF(J3909="","",J3909+1))</f>
        <v/>
      </c>
      <c r="K3910" s="56" t="str">
        <f t="shared" si="720"/>
        <v/>
      </c>
      <c r="L3910" s="56" t="str">
        <f t="shared" si="722"/>
        <v/>
      </c>
      <c r="M3910" s="56" t="str">
        <f t="shared" si="723"/>
        <v/>
      </c>
      <c r="N3910" s="56" t="str">
        <f t="shared" si="724"/>
        <v/>
      </c>
      <c r="O3910" s="56" t="str">
        <f t="shared" ref="O3910:O3973" si="730">IF(ISERROR(0.1*N3910+0.9*(M3910/L3910)*($N$3+SUM(P3910:U3910))*(N3910/$N$3)),N3910,0.1*N3910+0.9*(M3910/L3910)*($N$3+SUM(P3910:U3910))*(N3910/$N$3))</f>
        <v/>
      </c>
      <c r="P3910" s="56">
        <f>IF(ISERROR(IF($X$5=1,$Y$5,)),"",IF($X$5=1,$Y$5,))</f>
        <v>0</v>
      </c>
      <c r="Q3910" s="56">
        <f>IF(ISERROR(IF($X$6=1,$Y$6,)),"",IF($X$6=1,$Y$6,))</f>
        <v>10000</v>
      </c>
      <c r="R3910" s="56">
        <f>IF(ISERROR(IF($X$7=1,$Y$7,)),"",IF($X$7=1,$Y$7,))</f>
        <v>0</v>
      </c>
      <c r="S3910" s="56">
        <f>IF(ISERROR(IF($X$8=1,$Y$8,)),"",IF($X$8=1,$Y$8,))</f>
        <v>1000</v>
      </c>
      <c r="T3910" s="56">
        <f>IF(ISERROR(IF($X$9=1,$Y$9,)),"",IF($X$9=1,$Y$9,))</f>
        <v>500</v>
      </c>
      <c r="U3910" s="56">
        <f>IF(ISERROR(IF($X$10=1,$Y$10,)),"",IF($X$10=1,$Y$10,))</f>
        <v>500</v>
      </c>
    </row>
    <row r="3911" spans="1:21" x14ac:dyDescent="0.25">
      <c r="A3911" s="75">
        <f t="shared" si="725"/>
        <v>3907</v>
      </c>
      <c r="C3911" s="56" t="s">
        <v>3690</v>
      </c>
      <c r="E3911" s="56">
        <f t="shared" si="726"/>
        <v>3907</v>
      </c>
      <c r="F3911" s="76">
        <f t="shared" si="721"/>
        <v>147</v>
      </c>
      <c r="G3911" s="56" t="str">
        <f t="shared" si="727"/>
        <v/>
      </c>
      <c r="H3911" s="56">
        <f t="shared" si="728"/>
        <v>3907</v>
      </c>
      <c r="I3911" s="56">
        <f>IF(G3911="",0,IF(COUNTIF($G$5:G3911,G3911)=1,0,COUNTIF($G$5:G3911,G3911) )   )</f>
        <v>0</v>
      </c>
      <c r="J3911" s="56" t="str">
        <f t="shared" si="729"/>
        <v/>
      </c>
      <c r="K3911" s="56" t="str">
        <f t="shared" si="720"/>
        <v/>
      </c>
      <c r="L3911" s="56" t="str">
        <f t="shared" si="722"/>
        <v/>
      </c>
      <c r="M3911" s="56" t="str">
        <f t="shared" si="723"/>
        <v/>
      </c>
      <c r="N3911" s="56" t="str">
        <f t="shared" si="724"/>
        <v/>
      </c>
      <c r="O3911" s="56" t="str">
        <f t="shared" si="730"/>
        <v/>
      </c>
      <c r="P3911" s="56">
        <f>IF(ISERROR(IF($X$5=1,$Y$5,)),"",IF($X$5=1,$Y$5,))</f>
        <v>0</v>
      </c>
      <c r="Q3911" s="56">
        <f>IF(ISERROR(IF($X$6=1,$Y$6,)),"",IF($X$6=1,$Y$6,))</f>
        <v>10000</v>
      </c>
      <c r="R3911" s="56">
        <f>IF(ISERROR(IF($X$7=1,$Y$7,)),"",IF($X$7=1,$Y$7,))</f>
        <v>0</v>
      </c>
      <c r="S3911" s="56">
        <f>IF(ISERROR(IF($X$8=1,$Y$8,)),"",IF($X$8=1,$Y$8,))</f>
        <v>1000</v>
      </c>
      <c r="T3911" s="56">
        <f>IF(ISERROR(IF($X$9=1,$Y$9,)),"",IF($X$9=1,$Y$9,))</f>
        <v>500</v>
      </c>
      <c r="U3911" s="56">
        <f>IF(ISERROR(IF($X$10=1,$Y$10,)),"",IF($X$10=1,$Y$10,))</f>
        <v>500</v>
      </c>
    </row>
    <row r="3912" spans="1:21" x14ac:dyDescent="0.25">
      <c r="A3912" s="75">
        <f t="shared" si="725"/>
        <v>3908</v>
      </c>
      <c r="C3912" s="56" t="s">
        <v>2529</v>
      </c>
      <c r="E3912" s="56">
        <f t="shared" si="726"/>
        <v>3908</v>
      </c>
      <c r="F3912" s="76">
        <f t="shared" si="721"/>
        <v>147</v>
      </c>
      <c r="G3912" s="56" t="str">
        <f t="shared" si="727"/>
        <v/>
      </c>
      <c r="H3912" s="56">
        <f t="shared" si="728"/>
        <v>3908</v>
      </c>
      <c r="I3912" s="56">
        <f>IF(G3912="",0,IF(COUNTIF($G$5:G3912,G3912)=1,0,COUNTIF($G$5:G3912,G3912) )   )</f>
        <v>0</v>
      </c>
      <c r="J3912" s="56" t="str">
        <f t="shared" si="729"/>
        <v/>
      </c>
      <c r="K3912" s="56" t="str">
        <f t="shared" si="720"/>
        <v/>
      </c>
      <c r="L3912" s="56" t="str">
        <f t="shared" si="722"/>
        <v/>
      </c>
      <c r="M3912" s="56" t="str">
        <f t="shared" si="723"/>
        <v/>
      </c>
      <c r="N3912" s="56" t="str">
        <f t="shared" si="724"/>
        <v/>
      </c>
      <c r="O3912" s="56" t="str">
        <f t="shared" si="730"/>
        <v/>
      </c>
      <c r="P3912" s="56">
        <f>IF(ISERROR(IF($X$5=1,$Y$5,)),"",IF($X$5=1,$Y$5,))</f>
        <v>0</v>
      </c>
      <c r="Q3912" s="56">
        <f>IF(ISERROR(IF($X$6=1,$Y$6,)),"",IF($X$6=1,$Y$6,))</f>
        <v>10000</v>
      </c>
      <c r="R3912" s="56">
        <f>IF(ISERROR(IF($X$7=1,$Y$7,)),"",IF($X$7=1,$Y$7,))</f>
        <v>0</v>
      </c>
      <c r="S3912" s="56">
        <f>IF(ISERROR(IF($X$8=1,$Y$8,)),"",IF($X$8=1,$Y$8,))</f>
        <v>1000</v>
      </c>
      <c r="T3912" s="56">
        <f>IF(ISERROR(IF($X$9=1,$Y$9,)),"",IF($X$9=1,$Y$9,))</f>
        <v>500</v>
      </c>
      <c r="U3912" s="56">
        <f>IF(ISERROR(IF($X$10=1,$Y$10,)),"",IF($X$10=1,$Y$10,))</f>
        <v>500</v>
      </c>
    </row>
    <row r="3913" spans="1:21" x14ac:dyDescent="0.25">
      <c r="A3913" s="75">
        <f t="shared" si="725"/>
        <v>3909</v>
      </c>
      <c r="C3913" s="56" t="s">
        <v>2518</v>
      </c>
      <c r="E3913" s="56">
        <f t="shared" si="726"/>
        <v>3909</v>
      </c>
      <c r="F3913" s="76">
        <f t="shared" si="721"/>
        <v>147</v>
      </c>
      <c r="G3913" s="56" t="str">
        <f t="shared" si="727"/>
        <v/>
      </c>
      <c r="H3913" s="56">
        <f t="shared" si="728"/>
        <v>3909</v>
      </c>
      <c r="I3913" s="56">
        <f>IF(G3913="",0,IF(COUNTIF($G$5:G3913,G3913)=1,0,COUNTIF($G$5:G3913,G3913) )   )</f>
        <v>0</v>
      </c>
      <c r="J3913" s="56" t="str">
        <f t="shared" si="729"/>
        <v/>
      </c>
      <c r="K3913" s="56" t="str">
        <f t="shared" si="720"/>
        <v/>
      </c>
      <c r="L3913" s="56" t="str">
        <f t="shared" si="722"/>
        <v/>
      </c>
      <c r="M3913" s="56" t="str">
        <f t="shared" si="723"/>
        <v/>
      </c>
      <c r="N3913" s="56" t="str">
        <f t="shared" si="724"/>
        <v/>
      </c>
      <c r="O3913" s="56" t="str">
        <f t="shared" si="730"/>
        <v/>
      </c>
      <c r="P3913" s="56">
        <f>IF(ISERROR(IF($X$5=1,$Y$5,)),"",IF($X$5=1,$Y$5,))</f>
        <v>0</v>
      </c>
      <c r="Q3913" s="56">
        <f>IF(ISERROR(IF($X$6=1,$Y$6,)),"",IF($X$6=1,$Y$6,))</f>
        <v>10000</v>
      </c>
      <c r="R3913" s="56">
        <f>IF(ISERROR(IF($X$7=1,$Y$7,)),"",IF($X$7=1,$Y$7,))</f>
        <v>0</v>
      </c>
      <c r="S3913" s="56">
        <f>IF(ISERROR(IF($X$8=1,$Y$8,)),"",IF($X$8=1,$Y$8,))</f>
        <v>1000</v>
      </c>
      <c r="T3913" s="56">
        <f>IF(ISERROR(IF($X$9=1,$Y$9,)),"",IF($X$9=1,$Y$9,))</f>
        <v>500</v>
      </c>
      <c r="U3913" s="56">
        <f>IF(ISERROR(IF($X$10=1,$Y$10,)),"",IF($X$10=1,$Y$10,))</f>
        <v>500</v>
      </c>
    </row>
    <row r="3914" spans="1:21" x14ac:dyDescent="0.25">
      <c r="A3914" s="75">
        <f t="shared" si="725"/>
        <v>3910</v>
      </c>
      <c r="D3914" s="56" t="s">
        <v>5307</v>
      </c>
      <c r="E3914" s="56">
        <f t="shared" si="726"/>
        <v>3910</v>
      </c>
      <c r="F3914" s="76">
        <f t="shared" si="721"/>
        <v>147</v>
      </c>
      <c r="G3914" s="56" t="str">
        <f t="shared" si="727"/>
        <v>capacitorRadial02</v>
      </c>
      <c r="H3914" s="56">
        <f t="shared" si="728"/>
        <v>3910</v>
      </c>
      <c r="I3914" s="56">
        <f>IF(G3914="",0,IF(COUNTIF($G$5:G3914,G3914)=1,0,COUNTIF($G$5:G3914,G3914) )   )</f>
        <v>0</v>
      </c>
      <c r="J3914" s="56" t="str">
        <f t="shared" si="729"/>
        <v/>
      </c>
      <c r="K3914" s="56" t="str">
        <f t="shared" si="720"/>
        <v/>
      </c>
      <c r="L3914" s="56" t="str">
        <f t="shared" si="722"/>
        <v/>
      </c>
      <c r="M3914" s="56" t="str">
        <f t="shared" si="723"/>
        <v/>
      </c>
      <c r="N3914" s="56" t="str">
        <f t="shared" si="724"/>
        <v/>
      </c>
      <c r="O3914" s="56" t="str">
        <f t="shared" si="730"/>
        <v/>
      </c>
      <c r="P3914" s="56">
        <f>IF(ISERROR(IF($X$5=1,$Y$5,)),"",IF($X$5=1,$Y$5,))</f>
        <v>0</v>
      </c>
      <c r="Q3914" s="56">
        <f>IF(ISERROR(IF($X$6=1,$Y$6,)),"",IF($X$6=1,$Y$6,))</f>
        <v>10000</v>
      </c>
      <c r="R3914" s="56">
        <f>IF(ISERROR(IF($X$7=1,$Y$7,)),"",IF($X$7=1,$Y$7,))</f>
        <v>0</v>
      </c>
      <c r="S3914" s="56">
        <f>IF(ISERROR(IF($X$8=1,$Y$8,)),"",IF($X$8=1,$Y$8,))</f>
        <v>1000</v>
      </c>
      <c r="T3914" s="56">
        <f>IF(ISERROR(IF($X$9=1,$Y$9,)),"",IF($X$9=1,$Y$9,))</f>
        <v>500</v>
      </c>
      <c r="U3914" s="56">
        <f>IF(ISERROR(IF($X$10=1,$Y$10,)),"",IF($X$10=1,$Y$10,))</f>
        <v>500</v>
      </c>
    </row>
    <row r="3915" spans="1:21" x14ac:dyDescent="0.25">
      <c r="A3915" s="75">
        <f t="shared" si="725"/>
        <v>3911</v>
      </c>
      <c r="D3915" s="56" t="s">
        <v>5304</v>
      </c>
      <c r="E3915" s="56">
        <f t="shared" si="726"/>
        <v>3911</v>
      </c>
      <c r="F3915" s="76">
        <f t="shared" si="721"/>
        <v>147</v>
      </c>
      <c r="G3915" s="56" t="str">
        <f t="shared" si="727"/>
        <v>LLLBatRad</v>
      </c>
      <c r="H3915" s="56">
        <f t="shared" si="728"/>
        <v>3911</v>
      </c>
      <c r="I3915" s="56">
        <f>IF(G3915="",0,IF(COUNTIF($G$5:G3915,G3915)=1,0,COUNTIF($G$5:G3915,G3915) )   )</f>
        <v>0</v>
      </c>
      <c r="J3915" s="56" t="str">
        <f t="shared" si="729"/>
        <v/>
      </c>
      <c r="K3915" s="56" t="str">
        <f t="shared" si="720"/>
        <v/>
      </c>
      <c r="L3915" s="56" t="str">
        <f t="shared" si="722"/>
        <v/>
      </c>
      <c r="M3915" s="56" t="str">
        <f t="shared" si="723"/>
        <v/>
      </c>
      <c r="N3915" s="56" t="str">
        <f t="shared" si="724"/>
        <v/>
      </c>
      <c r="O3915" s="56" t="str">
        <f t="shared" si="730"/>
        <v/>
      </c>
      <c r="P3915" s="56">
        <f>IF(ISERROR(IF($X$5=1,$Y$5,)),"",IF($X$5=1,$Y$5,))</f>
        <v>0</v>
      </c>
      <c r="Q3915" s="56">
        <f>IF(ISERROR(IF($X$6=1,$Y$6,)),"",IF($X$6=1,$Y$6,))</f>
        <v>10000</v>
      </c>
      <c r="R3915" s="56">
        <f>IF(ISERROR(IF($X$7=1,$Y$7,)),"",IF($X$7=1,$Y$7,))</f>
        <v>0</v>
      </c>
      <c r="S3915" s="56">
        <f>IF(ISERROR(IF($X$8=1,$Y$8,)),"",IF($X$8=1,$Y$8,))</f>
        <v>1000</v>
      </c>
      <c r="T3915" s="56">
        <f>IF(ISERROR(IF($X$9=1,$Y$9,)),"",IF($X$9=1,$Y$9,))</f>
        <v>500</v>
      </c>
      <c r="U3915" s="56">
        <f>IF(ISERROR(IF($X$10=1,$Y$10,)),"",IF($X$10=1,$Y$10,))</f>
        <v>500</v>
      </c>
    </row>
    <row r="3916" spans="1:21" x14ac:dyDescent="0.25">
      <c r="A3916" s="75">
        <f t="shared" si="725"/>
        <v>3912</v>
      </c>
      <c r="D3916" s="56" t="s">
        <v>5309</v>
      </c>
      <c r="E3916" s="56">
        <f t="shared" si="726"/>
        <v>3912</v>
      </c>
      <c r="F3916" s="76">
        <f t="shared" si="721"/>
        <v>147</v>
      </c>
      <c r="G3916" s="56" t="str">
        <f t="shared" si="727"/>
        <v>Brayton1</v>
      </c>
      <c r="H3916" s="56">
        <f t="shared" si="728"/>
        <v>3912</v>
      </c>
      <c r="I3916" s="56">
        <f>IF(G3916="",0,IF(COUNTIF($G$5:G3916,G3916)=1,0,COUNTIF($G$5:G3916,G3916) )   )</f>
        <v>0</v>
      </c>
      <c r="J3916" s="56" t="str">
        <f t="shared" si="729"/>
        <v/>
      </c>
      <c r="K3916" s="56" t="str">
        <f t="shared" si="720"/>
        <v/>
      </c>
      <c r="L3916" s="56" t="str">
        <f t="shared" si="722"/>
        <v/>
      </c>
      <c r="M3916" s="56" t="str">
        <f t="shared" si="723"/>
        <v/>
      </c>
      <c r="N3916" s="56" t="str">
        <f t="shared" si="724"/>
        <v/>
      </c>
      <c r="O3916" s="56" t="str">
        <f t="shared" si="730"/>
        <v/>
      </c>
      <c r="P3916" s="56">
        <f>IF(ISERROR(IF($X$5=1,$Y$5,)),"",IF($X$5=1,$Y$5,))</f>
        <v>0</v>
      </c>
      <c r="Q3916" s="56">
        <f>IF(ISERROR(IF($X$6=1,$Y$6,)),"",IF($X$6=1,$Y$6,))</f>
        <v>10000</v>
      </c>
      <c r="R3916" s="56">
        <f>IF(ISERROR(IF($X$7=1,$Y$7,)),"",IF($X$7=1,$Y$7,))</f>
        <v>0</v>
      </c>
      <c r="S3916" s="56">
        <f>IF(ISERROR(IF($X$8=1,$Y$8,)),"",IF($X$8=1,$Y$8,))</f>
        <v>1000</v>
      </c>
      <c r="T3916" s="56">
        <f>IF(ISERROR(IF($X$9=1,$Y$9,)),"",IF($X$9=1,$Y$9,))</f>
        <v>500</v>
      </c>
      <c r="U3916" s="56">
        <f>IF(ISERROR(IF($X$10=1,$Y$10,)),"",IF($X$10=1,$Y$10,))</f>
        <v>500</v>
      </c>
    </row>
    <row r="3917" spans="1:21" x14ac:dyDescent="0.25">
      <c r="A3917" s="75">
        <f t="shared" si="725"/>
        <v>3913</v>
      </c>
      <c r="D3917" s="56" t="s">
        <v>5960</v>
      </c>
      <c r="E3917" s="56">
        <f t="shared" si="726"/>
        <v>3913</v>
      </c>
      <c r="F3917" s="76">
        <f t="shared" si="721"/>
        <v>147</v>
      </c>
      <c r="G3917" s="56" t="str">
        <f t="shared" si="727"/>
        <v>TacFuelCell</v>
      </c>
      <c r="H3917" s="56">
        <f t="shared" si="728"/>
        <v>3913</v>
      </c>
      <c r="I3917" s="56">
        <f>IF(G3917="",0,IF(COUNTIF($G$5:G3917,G3917)=1,0,COUNTIF($G$5:G3917,G3917) )   )</f>
        <v>0</v>
      </c>
      <c r="J3917" s="56" t="str">
        <f t="shared" si="729"/>
        <v/>
      </c>
      <c r="K3917" s="56" t="str">
        <f t="shared" si="720"/>
        <v/>
      </c>
      <c r="L3917" s="56" t="str">
        <f t="shared" si="722"/>
        <v/>
      </c>
      <c r="M3917" s="56" t="str">
        <f t="shared" si="723"/>
        <v/>
      </c>
      <c r="N3917" s="56" t="str">
        <f t="shared" si="724"/>
        <v/>
      </c>
      <c r="O3917" s="56" t="str">
        <f t="shared" si="730"/>
        <v/>
      </c>
      <c r="P3917" s="56">
        <f>IF(ISERROR(IF($X$5=1,$Y$5,)),"",IF($X$5=1,$Y$5,))</f>
        <v>0</v>
      </c>
      <c r="Q3917" s="56">
        <f>IF(ISERROR(IF($X$6=1,$Y$6,)),"",IF($X$6=1,$Y$6,))</f>
        <v>10000</v>
      </c>
      <c r="R3917" s="56">
        <f>IF(ISERROR(IF($X$7=1,$Y$7,)),"",IF($X$7=1,$Y$7,))</f>
        <v>0</v>
      </c>
      <c r="S3917" s="56">
        <f>IF(ISERROR(IF($X$8=1,$Y$8,)),"",IF($X$8=1,$Y$8,))</f>
        <v>1000</v>
      </c>
      <c r="T3917" s="56">
        <f>IF(ISERROR(IF($X$9=1,$Y$9,)),"",IF($X$9=1,$Y$9,))</f>
        <v>500</v>
      </c>
      <c r="U3917" s="56">
        <f>IF(ISERROR(IF($X$10=1,$Y$10,)),"",IF($X$10=1,$Y$10,))</f>
        <v>500</v>
      </c>
    </row>
    <row r="3918" spans="1:21" x14ac:dyDescent="0.25">
      <c r="A3918" s="75">
        <f t="shared" si="725"/>
        <v>3914</v>
      </c>
      <c r="D3918" s="56" t="s">
        <v>5310</v>
      </c>
      <c r="E3918" s="56">
        <f t="shared" si="726"/>
        <v>3914</v>
      </c>
      <c r="F3918" s="76">
        <f t="shared" si="721"/>
        <v>147</v>
      </c>
      <c r="G3918" s="56" t="str">
        <f t="shared" si="727"/>
        <v>tinyBrayton</v>
      </c>
      <c r="H3918" s="56">
        <f t="shared" si="728"/>
        <v>3914</v>
      </c>
      <c r="I3918" s="56">
        <f>IF(G3918="",0,IF(COUNTIF($G$5:G3918,G3918)=1,0,COUNTIF($G$5:G3918,G3918) )   )</f>
        <v>0</v>
      </c>
      <c r="J3918" s="56" t="str">
        <f t="shared" si="729"/>
        <v/>
      </c>
      <c r="K3918" s="56" t="str">
        <f t="shared" si="720"/>
        <v/>
      </c>
      <c r="L3918" s="56" t="str">
        <f t="shared" si="722"/>
        <v/>
      </c>
      <c r="M3918" s="56" t="str">
        <f t="shared" si="723"/>
        <v/>
      </c>
      <c r="N3918" s="56" t="str">
        <f t="shared" si="724"/>
        <v/>
      </c>
      <c r="O3918" s="56" t="str">
        <f t="shared" si="730"/>
        <v/>
      </c>
      <c r="P3918" s="56">
        <f>IF(ISERROR(IF($X$5=1,$Y$5,)),"",IF($X$5=1,$Y$5,))</f>
        <v>0</v>
      </c>
      <c r="Q3918" s="56">
        <f>IF(ISERROR(IF($X$6=1,$Y$6,)),"",IF($X$6=1,$Y$6,))</f>
        <v>10000</v>
      </c>
      <c r="R3918" s="56">
        <f>IF(ISERROR(IF($X$7=1,$Y$7,)),"",IF($X$7=1,$Y$7,))</f>
        <v>0</v>
      </c>
      <c r="S3918" s="56">
        <f>IF(ISERROR(IF($X$8=1,$Y$8,)),"",IF($X$8=1,$Y$8,))</f>
        <v>1000</v>
      </c>
      <c r="T3918" s="56">
        <f>IF(ISERROR(IF($X$9=1,$Y$9,)),"",IF($X$9=1,$Y$9,))</f>
        <v>500</v>
      </c>
      <c r="U3918" s="56">
        <f>IF(ISERROR(IF($X$10=1,$Y$10,)),"",IF($X$10=1,$Y$10,))</f>
        <v>500</v>
      </c>
    </row>
    <row r="3919" spans="1:21" x14ac:dyDescent="0.25">
      <c r="A3919" s="75">
        <f t="shared" si="725"/>
        <v>3915</v>
      </c>
      <c r="D3919" s="56" t="s">
        <v>5305</v>
      </c>
      <c r="E3919" s="56">
        <f t="shared" si="726"/>
        <v>3915</v>
      </c>
      <c r="F3919" s="76">
        <f t="shared" si="721"/>
        <v>147</v>
      </c>
      <c r="G3919" s="56" t="str">
        <f t="shared" si="727"/>
        <v>LLLGeneratorSmall</v>
      </c>
      <c r="H3919" s="56">
        <f t="shared" si="728"/>
        <v>3915</v>
      </c>
      <c r="I3919" s="56">
        <f>IF(G3919="",0,IF(COUNTIF($G$5:G3919,G3919)=1,0,COUNTIF($G$5:G3919,G3919) )   )</f>
        <v>0</v>
      </c>
      <c r="J3919" s="56" t="str">
        <f t="shared" si="729"/>
        <v/>
      </c>
      <c r="K3919" s="56" t="str">
        <f t="shared" si="720"/>
        <v/>
      </c>
      <c r="L3919" s="56" t="str">
        <f t="shared" si="722"/>
        <v/>
      </c>
      <c r="M3919" s="56" t="str">
        <f t="shared" si="723"/>
        <v/>
      </c>
      <c r="N3919" s="56" t="str">
        <f t="shared" si="724"/>
        <v/>
      </c>
      <c r="O3919" s="56" t="str">
        <f t="shared" si="730"/>
        <v/>
      </c>
      <c r="P3919" s="56">
        <f>IF(ISERROR(IF($X$5=1,$Y$5,)),"",IF($X$5=1,$Y$5,))</f>
        <v>0</v>
      </c>
      <c r="Q3919" s="56">
        <f>IF(ISERROR(IF($X$6=1,$Y$6,)),"",IF($X$6=1,$Y$6,))</f>
        <v>10000</v>
      </c>
      <c r="R3919" s="56">
        <f>IF(ISERROR(IF($X$7=1,$Y$7,)),"",IF($X$7=1,$Y$7,))</f>
        <v>0</v>
      </c>
      <c r="S3919" s="56">
        <f>IF(ISERROR(IF($X$8=1,$Y$8,)),"",IF($X$8=1,$Y$8,))</f>
        <v>1000</v>
      </c>
      <c r="T3919" s="56">
        <f>IF(ISERROR(IF($X$9=1,$Y$9,)),"",IF($X$9=1,$Y$9,))</f>
        <v>500</v>
      </c>
      <c r="U3919" s="56">
        <f>IF(ISERROR(IF($X$10=1,$Y$10,)),"",IF($X$10=1,$Y$10,))</f>
        <v>500</v>
      </c>
    </row>
    <row r="3920" spans="1:21" x14ac:dyDescent="0.25">
      <c r="A3920" s="75">
        <f t="shared" si="725"/>
        <v>3916</v>
      </c>
      <c r="D3920" s="56" t="s">
        <v>5311</v>
      </c>
      <c r="E3920" s="56">
        <f t="shared" si="726"/>
        <v>3916</v>
      </c>
      <c r="F3920" s="76">
        <f t="shared" si="721"/>
        <v>147</v>
      </c>
      <c r="G3920" s="56" t="str">
        <f t="shared" si="727"/>
        <v>microwaveThermalEnergyReceiverM</v>
      </c>
      <c r="H3920" s="56">
        <f t="shared" si="728"/>
        <v>3916</v>
      </c>
      <c r="I3920" s="56">
        <f>IF(G3920="",0,IF(COUNTIF($G$5:G3920,G3920)=1,0,COUNTIF($G$5:G3920,G3920) )   )</f>
        <v>0</v>
      </c>
      <c r="J3920" s="56" t="str">
        <f t="shared" si="729"/>
        <v/>
      </c>
      <c r="K3920" s="56" t="str">
        <f t="shared" si="720"/>
        <v/>
      </c>
      <c r="L3920" s="56" t="str">
        <f t="shared" si="722"/>
        <v/>
      </c>
      <c r="M3920" s="56" t="str">
        <f t="shared" si="723"/>
        <v/>
      </c>
      <c r="N3920" s="56" t="str">
        <f t="shared" si="724"/>
        <v/>
      </c>
      <c r="O3920" s="56" t="str">
        <f t="shared" si="730"/>
        <v/>
      </c>
      <c r="P3920" s="56">
        <f>IF(ISERROR(IF($X$5=1,$Y$5,)),"",IF($X$5=1,$Y$5,))</f>
        <v>0</v>
      </c>
      <c r="Q3920" s="56">
        <f>IF(ISERROR(IF($X$6=1,$Y$6,)),"",IF($X$6=1,$Y$6,))</f>
        <v>10000</v>
      </c>
      <c r="R3920" s="56">
        <f>IF(ISERROR(IF($X$7=1,$Y$7,)),"",IF($X$7=1,$Y$7,))</f>
        <v>0</v>
      </c>
      <c r="S3920" s="56">
        <f>IF(ISERROR(IF($X$8=1,$Y$8,)),"",IF($X$8=1,$Y$8,))</f>
        <v>1000</v>
      </c>
      <c r="T3920" s="56">
        <f>IF(ISERROR(IF($X$9=1,$Y$9,)),"",IF($X$9=1,$Y$9,))</f>
        <v>500</v>
      </c>
      <c r="U3920" s="56">
        <f>IF(ISERROR(IF($X$10=1,$Y$10,)),"",IF($X$10=1,$Y$10,))</f>
        <v>500</v>
      </c>
    </row>
    <row r="3921" spans="1:21" x14ac:dyDescent="0.25">
      <c r="A3921" s="75">
        <f t="shared" si="725"/>
        <v>3917</v>
      </c>
      <c r="D3921" s="56" t="s">
        <v>5302</v>
      </c>
      <c r="E3921" s="56">
        <f t="shared" si="726"/>
        <v>3917</v>
      </c>
      <c r="F3921" s="76">
        <f t="shared" si="721"/>
        <v>147</v>
      </c>
      <c r="G3921" s="56" t="str">
        <f t="shared" si="727"/>
        <v>B9.Utility.Light.A8.White</v>
      </c>
      <c r="H3921" s="56">
        <f t="shared" si="728"/>
        <v>3917</v>
      </c>
      <c r="I3921" s="56">
        <f>IF(G3921="",0,IF(COUNTIF($G$5:G3921,G3921)=1,0,COUNTIF($G$5:G3921,G3921) )   )</f>
        <v>0</v>
      </c>
      <c r="J3921" s="56" t="str">
        <f t="shared" si="729"/>
        <v/>
      </c>
      <c r="K3921" s="56" t="str">
        <f t="shared" si="720"/>
        <v/>
      </c>
      <c r="L3921" s="56" t="str">
        <f t="shared" si="722"/>
        <v/>
      </c>
      <c r="M3921" s="56" t="str">
        <f t="shared" si="723"/>
        <v/>
      </c>
      <c r="N3921" s="56" t="str">
        <f t="shared" si="724"/>
        <v/>
      </c>
      <c r="O3921" s="56" t="str">
        <f t="shared" si="730"/>
        <v/>
      </c>
      <c r="P3921" s="56">
        <f>IF(ISERROR(IF($X$5=1,$Y$5,)),"",IF($X$5=1,$Y$5,))</f>
        <v>0</v>
      </c>
      <c r="Q3921" s="56">
        <f>IF(ISERROR(IF($X$6=1,$Y$6,)),"",IF($X$6=1,$Y$6,))</f>
        <v>10000</v>
      </c>
      <c r="R3921" s="56">
        <f>IF(ISERROR(IF($X$7=1,$Y$7,)),"",IF($X$7=1,$Y$7,))</f>
        <v>0</v>
      </c>
      <c r="S3921" s="56">
        <f>IF(ISERROR(IF($X$8=1,$Y$8,)),"",IF($X$8=1,$Y$8,))</f>
        <v>1000</v>
      </c>
      <c r="T3921" s="56">
        <f>IF(ISERROR(IF($X$9=1,$Y$9,)),"",IF($X$9=1,$Y$9,))</f>
        <v>500</v>
      </c>
      <c r="U3921" s="56">
        <f>IF(ISERROR(IF($X$10=1,$Y$10,)),"",IF($X$10=1,$Y$10,))</f>
        <v>500</v>
      </c>
    </row>
    <row r="3922" spans="1:21" x14ac:dyDescent="0.25">
      <c r="A3922" s="75">
        <f t="shared" si="725"/>
        <v>3918</v>
      </c>
      <c r="D3922" s="56" t="s">
        <v>5306</v>
      </c>
      <c r="E3922" s="56">
        <f t="shared" si="726"/>
        <v>3918</v>
      </c>
      <c r="F3922" s="76">
        <f t="shared" si="721"/>
        <v>147</v>
      </c>
      <c r="G3922" s="56" t="str">
        <f t="shared" si="727"/>
        <v>LLLTurbine</v>
      </c>
      <c r="H3922" s="56">
        <f t="shared" si="728"/>
        <v>3918</v>
      </c>
      <c r="I3922" s="56">
        <f>IF(G3922="",0,IF(COUNTIF($G$5:G3922,G3922)=1,0,COUNTIF($G$5:G3922,G3922) )   )</f>
        <v>0</v>
      </c>
      <c r="J3922" s="56" t="str">
        <f t="shared" si="729"/>
        <v/>
      </c>
      <c r="K3922" s="56" t="str">
        <f t="shared" si="720"/>
        <v/>
      </c>
      <c r="L3922" s="56" t="str">
        <f t="shared" si="722"/>
        <v/>
      </c>
      <c r="M3922" s="56" t="str">
        <f t="shared" si="723"/>
        <v/>
      </c>
      <c r="N3922" s="56" t="str">
        <f t="shared" si="724"/>
        <v/>
      </c>
      <c r="O3922" s="56" t="str">
        <f t="shared" si="730"/>
        <v/>
      </c>
      <c r="P3922" s="56">
        <f>IF(ISERROR(IF($X$5=1,$Y$5,)),"",IF($X$5=1,$Y$5,))</f>
        <v>0</v>
      </c>
      <c r="Q3922" s="56">
        <f>IF(ISERROR(IF($X$6=1,$Y$6,)),"",IF($X$6=1,$Y$6,))</f>
        <v>10000</v>
      </c>
      <c r="R3922" s="56">
        <f>IF(ISERROR(IF($X$7=1,$Y$7,)),"",IF($X$7=1,$Y$7,))</f>
        <v>0</v>
      </c>
      <c r="S3922" s="56">
        <f>IF(ISERROR(IF($X$8=1,$Y$8,)),"",IF($X$8=1,$Y$8,))</f>
        <v>1000</v>
      </c>
      <c r="T3922" s="56">
        <f>IF(ISERROR(IF($X$9=1,$Y$9,)),"",IF($X$9=1,$Y$9,))</f>
        <v>500</v>
      </c>
      <c r="U3922" s="56">
        <f>IF(ISERROR(IF($X$10=1,$Y$10,)),"",IF($X$10=1,$Y$10,))</f>
        <v>500</v>
      </c>
    </row>
    <row r="3923" spans="1:21" x14ac:dyDescent="0.25">
      <c r="A3923" s="75">
        <f t="shared" si="725"/>
        <v>3919</v>
      </c>
      <c r="D3923" s="56" t="s">
        <v>5303</v>
      </c>
      <c r="E3923" s="56">
        <f t="shared" si="726"/>
        <v>3919</v>
      </c>
      <c r="F3923" s="76">
        <f t="shared" si="721"/>
        <v>147</v>
      </c>
      <c r="G3923" s="56" t="str">
        <f t="shared" si="727"/>
        <v>KWRadBattLargeS</v>
      </c>
      <c r="H3923" s="56">
        <f t="shared" si="728"/>
        <v>3919</v>
      </c>
      <c r="I3923" s="56">
        <f>IF(G3923="",0,IF(COUNTIF($G$5:G3923,G3923)=1,0,COUNTIF($G$5:G3923,G3923) )   )</f>
        <v>0</v>
      </c>
      <c r="J3923" s="56" t="str">
        <f t="shared" si="729"/>
        <v/>
      </c>
      <c r="K3923" s="56" t="str">
        <f t="shared" si="720"/>
        <v/>
      </c>
      <c r="L3923" s="56" t="str">
        <f t="shared" si="722"/>
        <v/>
      </c>
      <c r="M3923" s="56" t="str">
        <f t="shared" si="723"/>
        <v/>
      </c>
      <c r="N3923" s="56" t="str">
        <f t="shared" si="724"/>
        <v/>
      </c>
      <c r="O3923" s="56" t="str">
        <f t="shared" si="730"/>
        <v/>
      </c>
      <c r="P3923" s="56">
        <f>IF(ISERROR(IF($X$5=1,$Y$5,)),"",IF($X$5=1,$Y$5,))</f>
        <v>0</v>
      </c>
      <c r="Q3923" s="56">
        <f>IF(ISERROR(IF($X$6=1,$Y$6,)),"",IF($X$6=1,$Y$6,))</f>
        <v>10000</v>
      </c>
      <c r="R3923" s="56">
        <f>IF(ISERROR(IF($X$7=1,$Y$7,)),"",IF($X$7=1,$Y$7,))</f>
        <v>0</v>
      </c>
      <c r="S3923" s="56">
        <f>IF(ISERROR(IF($X$8=1,$Y$8,)),"",IF($X$8=1,$Y$8,))</f>
        <v>1000</v>
      </c>
      <c r="T3923" s="56">
        <f>IF(ISERROR(IF($X$9=1,$Y$9,)),"",IF($X$9=1,$Y$9,))</f>
        <v>500</v>
      </c>
      <c r="U3923" s="56">
        <f>IF(ISERROR(IF($X$10=1,$Y$10,)),"",IF($X$10=1,$Y$10,))</f>
        <v>500</v>
      </c>
    </row>
    <row r="3924" spans="1:21" x14ac:dyDescent="0.25">
      <c r="A3924" s="75">
        <f t="shared" si="725"/>
        <v>3920</v>
      </c>
      <c r="D3924" s="56" t="s">
        <v>5421</v>
      </c>
      <c r="E3924" s="56">
        <f t="shared" si="726"/>
        <v>3920</v>
      </c>
      <c r="F3924" s="76">
        <f t="shared" si="721"/>
        <v>147</v>
      </c>
      <c r="G3924" s="56" t="str">
        <f t="shared" si="727"/>
        <v>radr</v>
      </c>
      <c r="H3924" s="56">
        <f t="shared" si="728"/>
        <v>3920</v>
      </c>
      <c r="I3924" s="56">
        <f>IF(G3924="",0,IF(COUNTIF($G$5:G3924,G3924)=1,0,COUNTIF($G$5:G3924,G3924) )   )</f>
        <v>0</v>
      </c>
      <c r="J3924" s="56" t="str">
        <f t="shared" si="729"/>
        <v/>
      </c>
      <c r="K3924" s="56" t="str">
        <f t="shared" si="720"/>
        <v/>
      </c>
      <c r="L3924" s="56" t="str">
        <f t="shared" si="722"/>
        <v/>
      </c>
      <c r="M3924" s="56" t="str">
        <f t="shared" si="723"/>
        <v/>
      </c>
      <c r="N3924" s="56" t="str">
        <f t="shared" si="724"/>
        <v/>
      </c>
      <c r="O3924" s="56" t="str">
        <f t="shared" si="730"/>
        <v/>
      </c>
      <c r="P3924" s="56">
        <f>IF(ISERROR(IF($X$5=1,$Y$5,)),"",IF($X$5=1,$Y$5,))</f>
        <v>0</v>
      </c>
      <c r="Q3924" s="56">
        <f>IF(ISERROR(IF($X$6=1,$Y$6,)),"",IF($X$6=1,$Y$6,))</f>
        <v>10000</v>
      </c>
      <c r="R3924" s="56">
        <f>IF(ISERROR(IF($X$7=1,$Y$7,)),"",IF($X$7=1,$Y$7,))</f>
        <v>0</v>
      </c>
      <c r="S3924" s="56">
        <f>IF(ISERROR(IF($X$8=1,$Y$8,)),"",IF($X$8=1,$Y$8,))</f>
        <v>1000</v>
      </c>
      <c r="T3924" s="56">
        <f>IF(ISERROR(IF($X$9=1,$Y$9,)),"",IF($X$9=1,$Y$9,))</f>
        <v>500</v>
      </c>
      <c r="U3924" s="56">
        <f>IF(ISERROR(IF($X$10=1,$Y$10,)),"",IF($X$10=1,$Y$10,))</f>
        <v>500</v>
      </c>
    </row>
    <row r="3925" spans="1:21" x14ac:dyDescent="0.25">
      <c r="A3925" s="75">
        <f t="shared" si="725"/>
        <v>3921</v>
      </c>
      <c r="D3925" s="56" t="s">
        <v>5423</v>
      </c>
      <c r="E3925" s="56">
        <f t="shared" si="726"/>
        <v>3921</v>
      </c>
      <c r="F3925" s="76">
        <f t="shared" si="721"/>
        <v>147</v>
      </c>
      <c r="G3925" s="56" t="str">
        <f t="shared" si="727"/>
        <v>HexCanRTGSmall</v>
      </c>
      <c r="H3925" s="56">
        <f t="shared" si="728"/>
        <v>3921</v>
      </c>
      <c r="I3925" s="56">
        <f>IF(G3925="",0,IF(COUNTIF($G$5:G3925,G3925)=1,0,COUNTIF($G$5:G3925,G3925) )   )</f>
        <v>0</v>
      </c>
      <c r="J3925" s="56" t="str">
        <f t="shared" si="729"/>
        <v/>
      </c>
      <c r="K3925" s="56" t="str">
        <f t="shared" si="720"/>
        <v/>
      </c>
      <c r="L3925" s="56" t="str">
        <f t="shared" si="722"/>
        <v/>
      </c>
      <c r="M3925" s="56" t="str">
        <f t="shared" si="723"/>
        <v/>
      </c>
      <c r="N3925" s="56" t="str">
        <f t="shared" si="724"/>
        <v/>
      </c>
      <c r="O3925" s="56" t="str">
        <f t="shared" si="730"/>
        <v/>
      </c>
      <c r="P3925" s="56">
        <f>IF(ISERROR(IF($X$5=1,$Y$5,)),"",IF($X$5=1,$Y$5,))</f>
        <v>0</v>
      </c>
      <c r="Q3925" s="56">
        <f>IF(ISERROR(IF($X$6=1,$Y$6,)),"",IF($X$6=1,$Y$6,))</f>
        <v>10000</v>
      </c>
      <c r="R3925" s="56">
        <f>IF(ISERROR(IF($X$7=1,$Y$7,)),"",IF($X$7=1,$Y$7,))</f>
        <v>0</v>
      </c>
      <c r="S3925" s="56">
        <f>IF(ISERROR(IF($X$8=1,$Y$8,)),"",IF($X$8=1,$Y$8,))</f>
        <v>1000</v>
      </c>
      <c r="T3925" s="56">
        <f>IF(ISERROR(IF($X$9=1,$Y$9,)),"",IF($X$9=1,$Y$9,))</f>
        <v>500</v>
      </c>
      <c r="U3925" s="56">
        <f>IF(ISERROR(IF($X$10=1,$Y$10,)),"",IF($X$10=1,$Y$10,))</f>
        <v>500</v>
      </c>
    </row>
    <row r="3926" spans="1:21" x14ac:dyDescent="0.25">
      <c r="A3926" s="75">
        <f t="shared" si="725"/>
        <v>3922</v>
      </c>
      <c r="D3926" s="56" t="s">
        <v>5634</v>
      </c>
      <c r="E3926" s="56">
        <f t="shared" si="726"/>
        <v>3922</v>
      </c>
      <c r="F3926" s="76">
        <f t="shared" si="721"/>
        <v>147</v>
      </c>
      <c r="G3926" s="56" t="str">
        <f t="shared" si="727"/>
        <v>RLA.mmrtg</v>
      </c>
      <c r="H3926" s="56">
        <f t="shared" si="728"/>
        <v>3922</v>
      </c>
      <c r="I3926" s="56">
        <f>IF(G3926="",0,IF(COUNTIF($G$5:G3926,G3926)=1,0,COUNTIF($G$5:G3926,G3926) )   )</f>
        <v>0</v>
      </c>
      <c r="J3926" s="56" t="str">
        <f t="shared" si="729"/>
        <v/>
      </c>
      <c r="K3926" s="56" t="str">
        <f t="shared" si="720"/>
        <v/>
      </c>
      <c r="L3926" s="56" t="str">
        <f t="shared" si="722"/>
        <v/>
      </c>
      <c r="M3926" s="56" t="str">
        <f t="shared" si="723"/>
        <v/>
      </c>
      <c r="N3926" s="56" t="str">
        <f t="shared" si="724"/>
        <v/>
      </c>
      <c r="O3926" s="56" t="str">
        <f t="shared" si="730"/>
        <v/>
      </c>
      <c r="P3926" s="56">
        <f>IF(ISERROR(IF($X$5=1,$Y$5,)),"",IF($X$5=1,$Y$5,))</f>
        <v>0</v>
      </c>
      <c r="Q3926" s="56">
        <f>IF(ISERROR(IF($X$6=1,$Y$6,)),"",IF($X$6=1,$Y$6,))</f>
        <v>10000</v>
      </c>
      <c r="R3926" s="56">
        <f>IF(ISERROR(IF($X$7=1,$Y$7,)),"",IF($X$7=1,$Y$7,))</f>
        <v>0</v>
      </c>
      <c r="S3926" s="56">
        <f>IF(ISERROR(IF($X$8=1,$Y$8,)),"",IF($X$8=1,$Y$8,))</f>
        <v>1000</v>
      </c>
      <c r="T3926" s="56">
        <f>IF(ISERROR(IF($X$9=1,$Y$9,)),"",IF($X$9=1,$Y$9,))</f>
        <v>500</v>
      </c>
      <c r="U3926" s="56">
        <f>IF(ISERROR(IF($X$10=1,$Y$10,)),"",IF($X$10=1,$Y$10,))</f>
        <v>500</v>
      </c>
    </row>
    <row r="3927" spans="1:21" x14ac:dyDescent="0.25">
      <c r="A3927" s="75">
        <f t="shared" si="725"/>
        <v>3923</v>
      </c>
      <c r="C3927" s="56" t="s">
        <v>2532</v>
      </c>
      <c r="E3927" s="56">
        <f t="shared" si="726"/>
        <v>3923</v>
      </c>
      <c r="F3927" s="76">
        <f t="shared" si="721"/>
        <v>147</v>
      </c>
      <c r="G3927" s="56" t="str">
        <f t="shared" si="727"/>
        <v/>
      </c>
      <c r="H3927" s="56">
        <f t="shared" si="728"/>
        <v>3923</v>
      </c>
      <c r="I3927" s="56">
        <f>IF(G3927="",0,IF(COUNTIF($G$5:G3927,G3927)=1,0,COUNTIF($G$5:G3927,G3927) )   )</f>
        <v>0</v>
      </c>
      <c r="J3927" s="56" t="str">
        <f t="shared" si="729"/>
        <v/>
      </c>
      <c r="K3927" s="56" t="str">
        <f t="shared" si="720"/>
        <v/>
      </c>
      <c r="L3927" s="56" t="str">
        <f t="shared" si="722"/>
        <v/>
      </c>
      <c r="M3927" s="56" t="str">
        <f t="shared" si="723"/>
        <v/>
      </c>
      <c r="N3927" s="56" t="str">
        <f t="shared" si="724"/>
        <v/>
      </c>
      <c r="O3927" s="56" t="str">
        <f t="shared" si="730"/>
        <v/>
      </c>
      <c r="P3927" s="56">
        <f>IF(ISERROR(IF($X$5=1,$Y$5,)),"",IF($X$5=1,$Y$5,))</f>
        <v>0</v>
      </c>
      <c r="Q3927" s="56">
        <f>IF(ISERROR(IF($X$6=1,$Y$6,)),"",IF($X$6=1,$Y$6,))</f>
        <v>10000</v>
      </c>
      <c r="R3927" s="56">
        <f>IF(ISERROR(IF($X$7=1,$Y$7,)),"",IF($X$7=1,$Y$7,))</f>
        <v>0</v>
      </c>
      <c r="S3927" s="56">
        <f>IF(ISERROR(IF($X$8=1,$Y$8,)),"",IF($X$8=1,$Y$8,))</f>
        <v>1000</v>
      </c>
      <c r="T3927" s="56">
        <f>IF(ISERROR(IF($X$9=1,$Y$9,)),"",IF($X$9=1,$Y$9,))</f>
        <v>500</v>
      </c>
      <c r="U3927" s="56">
        <f>IF(ISERROR(IF($X$10=1,$Y$10,)),"",IF($X$10=1,$Y$10,))</f>
        <v>500</v>
      </c>
    </row>
    <row r="3928" spans="1:21" x14ac:dyDescent="0.25">
      <c r="A3928" s="75">
        <f t="shared" si="725"/>
        <v>3924</v>
      </c>
      <c r="B3928" s="56" t="s">
        <v>2532</v>
      </c>
      <c r="E3928" s="56">
        <f t="shared" si="726"/>
        <v>3924</v>
      </c>
      <c r="F3928" s="76">
        <f t="shared" si="721"/>
        <v>147</v>
      </c>
      <c r="G3928" s="56" t="str">
        <f t="shared" si="727"/>
        <v/>
      </c>
      <c r="H3928" s="56">
        <f t="shared" si="728"/>
        <v>3924</v>
      </c>
      <c r="I3928" s="56">
        <f>IF(G3928="",0,IF(COUNTIF($G$5:G3928,G3928)=1,0,COUNTIF($G$5:G3928,G3928) )   )</f>
        <v>0</v>
      </c>
      <c r="J3928" s="56" t="str">
        <f t="shared" si="729"/>
        <v/>
      </c>
      <c r="K3928" s="56" t="str">
        <f t="shared" si="720"/>
        <v/>
      </c>
      <c r="L3928" s="56" t="str">
        <f t="shared" si="722"/>
        <v/>
      </c>
      <c r="M3928" s="56" t="str">
        <f t="shared" si="723"/>
        <v/>
      </c>
      <c r="N3928" s="56" t="str">
        <f t="shared" si="724"/>
        <v/>
      </c>
      <c r="O3928" s="56" t="str">
        <f t="shared" si="730"/>
        <v/>
      </c>
      <c r="P3928" s="56">
        <f>IF(ISERROR(IF($X$5=1,$Y$5,)),"",IF($X$5=1,$Y$5,))</f>
        <v>0</v>
      </c>
      <c r="Q3928" s="56">
        <f>IF(ISERROR(IF($X$6=1,$Y$6,)),"",IF($X$6=1,$Y$6,))</f>
        <v>10000</v>
      </c>
      <c r="R3928" s="56">
        <f>IF(ISERROR(IF($X$7=1,$Y$7,)),"",IF($X$7=1,$Y$7,))</f>
        <v>0</v>
      </c>
      <c r="S3928" s="56">
        <f>IF(ISERROR(IF($X$8=1,$Y$8,)),"",IF($X$8=1,$Y$8,))</f>
        <v>1000</v>
      </c>
      <c r="T3928" s="56">
        <f>IF(ISERROR(IF($X$9=1,$Y$9,)),"",IF($X$9=1,$Y$9,))</f>
        <v>500</v>
      </c>
      <c r="U3928" s="56">
        <f>IF(ISERROR(IF($X$10=1,$Y$10,)),"",IF($X$10=1,$Y$10,))</f>
        <v>500</v>
      </c>
    </row>
    <row r="3929" spans="1:21" x14ac:dyDescent="0.25">
      <c r="A3929" s="75">
        <f t="shared" si="725"/>
        <v>3925</v>
      </c>
      <c r="B3929" s="56" t="s">
        <v>2517</v>
      </c>
      <c r="E3929" s="56">
        <f t="shared" si="726"/>
        <v>3925</v>
      </c>
      <c r="F3929" s="76">
        <f t="shared" si="721"/>
        <v>147</v>
      </c>
      <c r="G3929" s="56" t="str">
        <f t="shared" si="727"/>
        <v/>
      </c>
      <c r="H3929" s="56">
        <f t="shared" si="728"/>
        <v>3925</v>
      </c>
      <c r="I3929" s="56">
        <f>IF(G3929="",0,IF(COUNTIF($G$5:G3929,G3929)=1,0,COUNTIF($G$5:G3929,G3929) )   )</f>
        <v>0</v>
      </c>
      <c r="J3929" s="56" t="str">
        <f t="shared" si="729"/>
        <v/>
      </c>
      <c r="K3929" s="56" t="str">
        <f t="shared" si="720"/>
        <v/>
      </c>
      <c r="L3929" s="56" t="str">
        <f t="shared" si="722"/>
        <v/>
      </c>
      <c r="M3929" s="56" t="str">
        <f t="shared" si="723"/>
        <v/>
      </c>
      <c r="N3929" s="56" t="str">
        <f t="shared" si="724"/>
        <v/>
      </c>
      <c r="O3929" s="56" t="str">
        <f t="shared" si="730"/>
        <v/>
      </c>
      <c r="P3929" s="56">
        <f>IF(ISERROR(IF($X$5=1,$Y$5,)),"",IF($X$5=1,$Y$5,))</f>
        <v>0</v>
      </c>
      <c r="Q3929" s="56">
        <f>IF(ISERROR(IF($X$6=1,$Y$6,)),"",IF($X$6=1,$Y$6,))</f>
        <v>10000</v>
      </c>
      <c r="R3929" s="56">
        <f>IF(ISERROR(IF($X$7=1,$Y$7,)),"",IF($X$7=1,$Y$7,))</f>
        <v>0</v>
      </c>
      <c r="S3929" s="56">
        <f>IF(ISERROR(IF($X$8=1,$Y$8,)),"",IF($X$8=1,$Y$8,))</f>
        <v>1000</v>
      </c>
      <c r="T3929" s="56">
        <f>IF(ISERROR(IF($X$9=1,$Y$9,)),"",IF($X$9=1,$Y$9,))</f>
        <v>500</v>
      </c>
      <c r="U3929" s="56">
        <f>IF(ISERROR(IF($X$10=1,$Y$10,)),"",IF($X$10=1,$Y$10,))</f>
        <v>500</v>
      </c>
    </row>
    <row r="3930" spans="1:21" x14ac:dyDescent="0.25">
      <c r="A3930" s="75">
        <f t="shared" si="725"/>
        <v>3926</v>
      </c>
      <c r="B3930" s="56" t="s">
        <v>2518</v>
      </c>
      <c r="E3930" s="56">
        <f t="shared" si="726"/>
        <v>3926</v>
      </c>
      <c r="F3930" s="76">
        <f t="shared" si="721"/>
        <v>147</v>
      </c>
      <c r="G3930" s="56" t="str">
        <f t="shared" si="727"/>
        <v/>
      </c>
      <c r="H3930" s="56">
        <f t="shared" si="728"/>
        <v>3926</v>
      </c>
      <c r="I3930" s="56">
        <f>IF(G3930="",0,IF(COUNTIF($G$5:G3930,G3930)=1,0,COUNTIF($G$5:G3930,G3930) )   )</f>
        <v>0</v>
      </c>
      <c r="J3930" s="56" t="str">
        <f t="shared" si="729"/>
        <v/>
      </c>
      <c r="K3930" s="56" t="str">
        <f t="shared" si="720"/>
        <v/>
      </c>
      <c r="L3930" s="56" t="str">
        <f t="shared" si="722"/>
        <v/>
      </c>
      <c r="M3930" s="56" t="str">
        <f t="shared" si="723"/>
        <v/>
      </c>
      <c r="N3930" s="56" t="str">
        <f t="shared" si="724"/>
        <v/>
      </c>
      <c r="O3930" s="56" t="str">
        <f t="shared" si="730"/>
        <v/>
      </c>
      <c r="P3930" s="56">
        <f>IF(ISERROR(IF($X$5=1,$Y$5,)),"",IF($X$5=1,$Y$5,))</f>
        <v>0</v>
      </c>
      <c r="Q3930" s="56">
        <f>IF(ISERROR(IF($X$6=1,$Y$6,)),"",IF($X$6=1,$Y$6,))</f>
        <v>10000</v>
      </c>
      <c r="R3930" s="56">
        <f>IF(ISERROR(IF($X$7=1,$Y$7,)),"",IF($X$7=1,$Y$7,))</f>
        <v>0</v>
      </c>
      <c r="S3930" s="56">
        <f>IF(ISERROR(IF($X$8=1,$Y$8,)),"",IF($X$8=1,$Y$8,))</f>
        <v>1000</v>
      </c>
      <c r="T3930" s="56">
        <f>IF(ISERROR(IF($X$9=1,$Y$9,)),"",IF($X$9=1,$Y$9,))</f>
        <v>500</v>
      </c>
      <c r="U3930" s="56">
        <f>IF(ISERROR(IF($X$10=1,$Y$10,)),"",IF($X$10=1,$Y$10,))</f>
        <v>500</v>
      </c>
    </row>
    <row r="3931" spans="1:21" x14ac:dyDescent="0.25">
      <c r="A3931" s="75">
        <f t="shared" si="725"/>
        <v>3927</v>
      </c>
      <c r="C3931" s="56" t="s">
        <v>3691</v>
      </c>
      <c r="E3931" s="56">
        <f t="shared" si="726"/>
        <v>3927</v>
      </c>
      <c r="F3931" s="76">
        <f t="shared" si="721"/>
        <v>148</v>
      </c>
      <c r="G3931" s="56" t="str">
        <f t="shared" si="727"/>
        <v>node7_largeprobes</v>
      </c>
      <c r="H3931" s="56">
        <f t="shared" si="728"/>
        <v>3927</v>
      </c>
      <c r="I3931" s="56">
        <f>IF(G3931="",0,IF(COUNTIF($G$5:G3931,G3931)=1,0,COUNTIF($G$5:G3931,G3931) )   )</f>
        <v>0</v>
      </c>
      <c r="J3931" s="56" t="str">
        <f t="shared" si="729"/>
        <v/>
      </c>
      <c r="K3931" s="56" t="str">
        <f t="shared" si="720"/>
        <v/>
      </c>
      <c r="L3931" s="56" t="str">
        <f t="shared" si="722"/>
        <v/>
      </c>
      <c r="M3931" s="56" t="str">
        <f t="shared" si="723"/>
        <v/>
      </c>
      <c r="N3931" s="56" t="str">
        <f t="shared" si="724"/>
        <v/>
      </c>
      <c r="O3931" s="56" t="str">
        <f t="shared" si="730"/>
        <v/>
      </c>
      <c r="P3931" s="56">
        <f>IF(ISERROR(IF($X$5=1,$Y$5,)),"",IF($X$5=1,$Y$5,))</f>
        <v>0</v>
      </c>
      <c r="Q3931" s="56">
        <f>IF(ISERROR(IF($X$6=1,$Y$6,)),"",IF($X$6=1,$Y$6,))</f>
        <v>10000</v>
      </c>
      <c r="R3931" s="56">
        <f>IF(ISERROR(IF($X$7=1,$Y$7,)),"",IF($X$7=1,$Y$7,))</f>
        <v>0</v>
      </c>
      <c r="S3931" s="56">
        <f>IF(ISERROR(IF($X$8=1,$Y$8,)),"",IF($X$8=1,$Y$8,))</f>
        <v>1000</v>
      </c>
      <c r="T3931" s="56">
        <f>IF(ISERROR(IF($X$9=1,$Y$9,)),"",IF($X$9=1,$Y$9,))</f>
        <v>500</v>
      </c>
      <c r="U3931" s="56">
        <f>IF(ISERROR(IF($X$10=1,$Y$10,)),"",IF($X$10=1,$Y$10,))</f>
        <v>500</v>
      </c>
    </row>
    <row r="3932" spans="1:21" x14ac:dyDescent="0.25">
      <c r="A3932" s="75">
        <f t="shared" si="725"/>
        <v>3928</v>
      </c>
      <c r="C3932" s="56" t="s">
        <v>3692</v>
      </c>
      <c r="E3932" s="56">
        <f t="shared" si="726"/>
        <v>3928</v>
      </c>
      <c r="F3932" s="76">
        <f t="shared" si="721"/>
        <v>148</v>
      </c>
      <c r="G3932" s="56" t="str">
        <f t="shared" si="727"/>
        <v/>
      </c>
      <c r="H3932" s="56">
        <f t="shared" si="728"/>
        <v>3928</v>
      </c>
      <c r="I3932" s="56">
        <f>IF(G3932="",0,IF(COUNTIF($G$5:G3932,G3932)=1,0,COUNTIF($G$5:G3932,G3932) )   )</f>
        <v>0</v>
      </c>
      <c r="J3932" s="56" t="str">
        <f t="shared" si="729"/>
        <v/>
      </c>
      <c r="K3932" s="56" t="str">
        <f t="shared" si="720"/>
        <v/>
      </c>
      <c r="L3932" s="56" t="str">
        <f t="shared" si="722"/>
        <v/>
      </c>
      <c r="M3932" s="56" t="str">
        <f t="shared" si="723"/>
        <v/>
      </c>
      <c r="N3932" s="56" t="str">
        <f t="shared" si="724"/>
        <v/>
      </c>
      <c r="O3932" s="56" t="str">
        <f t="shared" si="730"/>
        <v/>
      </c>
      <c r="P3932" s="56">
        <f>IF(ISERROR(IF($X$5=1,$Y$5,)),"",IF($X$5=1,$Y$5,))</f>
        <v>0</v>
      </c>
      <c r="Q3932" s="56">
        <f>IF(ISERROR(IF($X$6=1,$Y$6,)),"",IF($X$6=1,$Y$6,))</f>
        <v>10000</v>
      </c>
      <c r="R3932" s="56">
        <f>IF(ISERROR(IF($X$7=1,$Y$7,)),"",IF($X$7=1,$Y$7,))</f>
        <v>0</v>
      </c>
      <c r="S3932" s="56">
        <f>IF(ISERROR(IF($X$8=1,$Y$8,)),"",IF($X$8=1,$Y$8,))</f>
        <v>1000</v>
      </c>
      <c r="T3932" s="56">
        <f>IF(ISERROR(IF($X$9=1,$Y$9,)),"",IF($X$9=1,$Y$9,))</f>
        <v>500</v>
      </c>
      <c r="U3932" s="56">
        <f>IF(ISERROR(IF($X$10=1,$Y$10,)),"",IF($X$10=1,$Y$10,))</f>
        <v>500</v>
      </c>
    </row>
    <row r="3933" spans="1:21" x14ac:dyDescent="0.25">
      <c r="A3933" s="75">
        <f t="shared" si="725"/>
        <v>3929</v>
      </c>
      <c r="C3933" s="56" t="s">
        <v>3693</v>
      </c>
      <c r="E3933" s="56">
        <f t="shared" si="726"/>
        <v>3929</v>
      </c>
      <c r="F3933" s="76">
        <f t="shared" si="721"/>
        <v>148</v>
      </c>
      <c r="G3933" s="56" t="str">
        <f t="shared" si="727"/>
        <v/>
      </c>
      <c r="H3933" s="56">
        <f t="shared" si="728"/>
        <v>3929</v>
      </c>
      <c r="I3933" s="56">
        <f>IF(G3933="",0,IF(COUNTIF($G$5:G3933,G3933)=1,0,COUNTIF($G$5:G3933,G3933) )   )</f>
        <v>0</v>
      </c>
      <c r="J3933" s="56" t="str">
        <f t="shared" si="729"/>
        <v/>
      </c>
      <c r="K3933" s="56" t="str">
        <f t="shared" si="720"/>
        <v/>
      </c>
      <c r="L3933" s="56" t="str">
        <f t="shared" si="722"/>
        <v/>
      </c>
      <c r="M3933" s="56" t="str">
        <f t="shared" si="723"/>
        <v/>
      </c>
      <c r="N3933" s="56" t="str">
        <f t="shared" si="724"/>
        <v/>
      </c>
      <c r="O3933" s="56" t="str">
        <f t="shared" si="730"/>
        <v/>
      </c>
      <c r="P3933" s="56">
        <f>IF(ISERROR(IF($X$5=1,$Y$5,)),"",IF($X$5=1,$Y$5,))</f>
        <v>0</v>
      </c>
      <c r="Q3933" s="56">
        <f>IF(ISERROR(IF($X$6=1,$Y$6,)),"",IF($X$6=1,$Y$6,))</f>
        <v>10000</v>
      </c>
      <c r="R3933" s="56">
        <f>IF(ISERROR(IF($X$7=1,$Y$7,)),"",IF($X$7=1,$Y$7,))</f>
        <v>0</v>
      </c>
      <c r="S3933" s="56">
        <f>IF(ISERROR(IF($X$8=1,$Y$8,)),"",IF($X$8=1,$Y$8,))</f>
        <v>1000</v>
      </c>
      <c r="T3933" s="56">
        <f>IF(ISERROR(IF($X$9=1,$Y$9,)),"",IF($X$9=1,$Y$9,))</f>
        <v>500</v>
      </c>
      <c r="U3933" s="56">
        <f>IF(ISERROR(IF($X$10=1,$Y$10,)),"",IF($X$10=1,$Y$10,))</f>
        <v>500</v>
      </c>
    </row>
    <row r="3934" spans="1:21" x14ac:dyDescent="0.25">
      <c r="A3934" s="75">
        <f t="shared" si="725"/>
        <v>3930</v>
      </c>
      <c r="C3934" s="56" t="s">
        <v>3166</v>
      </c>
      <c r="E3934" s="56">
        <f t="shared" si="726"/>
        <v>3930</v>
      </c>
      <c r="F3934" s="76">
        <f t="shared" si="721"/>
        <v>148</v>
      </c>
      <c r="G3934" s="56" t="str">
        <f t="shared" si="727"/>
        <v/>
      </c>
      <c r="H3934" s="56">
        <f t="shared" si="728"/>
        <v>3930</v>
      </c>
      <c r="I3934" s="56">
        <f>IF(G3934="",0,IF(COUNTIF($G$5:G3934,G3934)=1,0,COUNTIF($G$5:G3934,G3934) )   )</f>
        <v>0</v>
      </c>
      <c r="J3934" s="56" t="str">
        <f t="shared" si="729"/>
        <v/>
      </c>
      <c r="K3934" s="56" t="str">
        <f t="shared" si="720"/>
        <v/>
      </c>
      <c r="L3934" s="56" t="str">
        <f t="shared" si="722"/>
        <v/>
      </c>
      <c r="M3934" s="56" t="str">
        <f t="shared" si="723"/>
        <v/>
      </c>
      <c r="N3934" s="56" t="str">
        <f t="shared" si="724"/>
        <v/>
      </c>
      <c r="O3934" s="56" t="str">
        <f t="shared" si="730"/>
        <v/>
      </c>
      <c r="P3934" s="56">
        <f>IF(ISERROR(IF($X$5=1,$Y$5,)),"",IF($X$5=1,$Y$5,))</f>
        <v>0</v>
      </c>
      <c r="Q3934" s="56">
        <f>IF(ISERROR(IF($X$6=1,$Y$6,)),"",IF($X$6=1,$Y$6,))</f>
        <v>10000</v>
      </c>
      <c r="R3934" s="56">
        <f>IF(ISERROR(IF($X$7=1,$Y$7,)),"",IF($X$7=1,$Y$7,))</f>
        <v>0</v>
      </c>
      <c r="S3934" s="56">
        <f>IF(ISERROR(IF($X$8=1,$Y$8,)),"",IF($X$8=1,$Y$8,))</f>
        <v>1000</v>
      </c>
      <c r="T3934" s="56">
        <f>IF(ISERROR(IF($X$9=1,$Y$9,)),"",IF($X$9=1,$Y$9,))</f>
        <v>500</v>
      </c>
      <c r="U3934" s="56">
        <f>IF(ISERROR(IF($X$10=1,$Y$10,)),"",IF($X$10=1,$Y$10,))</f>
        <v>500</v>
      </c>
    </row>
    <row r="3935" spans="1:21" x14ac:dyDescent="0.25">
      <c r="A3935" s="75">
        <f t="shared" si="725"/>
        <v>3931</v>
      </c>
      <c r="C3935" s="56" t="s">
        <v>3021</v>
      </c>
      <c r="E3935" s="56">
        <f t="shared" si="726"/>
        <v>3931</v>
      </c>
      <c r="F3935" s="76">
        <f t="shared" si="721"/>
        <v>148</v>
      </c>
      <c r="G3935" s="56" t="str">
        <f t="shared" si="727"/>
        <v/>
      </c>
      <c r="H3935" s="56">
        <f t="shared" si="728"/>
        <v>3931</v>
      </c>
      <c r="I3935" s="56">
        <f>IF(G3935="",0,IF(COUNTIF($G$5:G3935,G3935)=1,0,COUNTIF($G$5:G3935,G3935) )   )</f>
        <v>0</v>
      </c>
      <c r="J3935" s="56" t="str">
        <f t="shared" si="729"/>
        <v/>
      </c>
      <c r="K3935" s="56" t="str">
        <f t="shared" si="720"/>
        <v/>
      </c>
      <c r="L3935" s="56" t="str">
        <f t="shared" si="722"/>
        <v/>
      </c>
      <c r="M3935" s="56" t="str">
        <f t="shared" si="723"/>
        <v/>
      </c>
      <c r="N3935" s="56" t="str">
        <f t="shared" si="724"/>
        <v/>
      </c>
      <c r="O3935" s="56" t="str">
        <f t="shared" si="730"/>
        <v/>
      </c>
      <c r="P3935" s="56">
        <f>IF(ISERROR(IF($X$5=1,$Y$5,)),"",IF($X$5=1,$Y$5,))</f>
        <v>0</v>
      </c>
      <c r="Q3935" s="56">
        <f>IF(ISERROR(IF($X$6=1,$Y$6,)),"",IF($X$6=1,$Y$6,))</f>
        <v>10000</v>
      </c>
      <c r="R3935" s="56">
        <f>IF(ISERROR(IF($X$7=1,$Y$7,)),"",IF($X$7=1,$Y$7,))</f>
        <v>0</v>
      </c>
      <c r="S3935" s="56">
        <f>IF(ISERROR(IF($X$8=1,$Y$8,)),"",IF($X$8=1,$Y$8,))</f>
        <v>1000</v>
      </c>
      <c r="T3935" s="56">
        <f>IF(ISERROR(IF($X$9=1,$Y$9,)),"",IF($X$9=1,$Y$9,))</f>
        <v>500</v>
      </c>
      <c r="U3935" s="56">
        <f>IF(ISERROR(IF($X$10=1,$Y$10,)),"",IF($X$10=1,$Y$10,))</f>
        <v>500</v>
      </c>
    </row>
    <row r="3936" spans="1:21" x14ac:dyDescent="0.25">
      <c r="A3936" s="75">
        <f t="shared" si="725"/>
        <v>3932</v>
      </c>
      <c r="C3936" s="56" t="s">
        <v>6363</v>
      </c>
      <c r="E3936" s="56">
        <f t="shared" si="726"/>
        <v>3932</v>
      </c>
      <c r="F3936" s="76">
        <f t="shared" si="721"/>
        <v>148</v>
      </c>
      <c r="G3936" s="56" t="str">
        <f t="shared" si="727"/>
        <v/>
      </c>
      <c r="H3936" s="56">
        <f t="shared" si="728"/>
        <v>3932</v>
      </c>
      <c r="I3936" s="56">
        <f>IF(G3936="",0,IF(COUNTIF($G$5:G3936,G3936)=1,0,COUNTIF($G$5:G3936,G3936) )   )</f>
        <v>0</v>
      </c>
      <c r="J3936" s="56" t="str">
        <f t="shared" si="729"/>
        <v/>
      </c>
      <c r="K3936" s="56" t="str">
        <f t="shared" si="720"/>
        <v/>
      </c>
      <c r="L3936" s="56" t="str">
        <f t="shared" si="722"/>
        <v/>
      </c>
      <c r="M3936" s="56" t="str">
        <f t="shared" si="723"/>
        <v/>
      </c>
      <c r="N3936" s="56" t="str">
        <f t="shared" si="724"/>
        <v/>
      </c>
      <c r="O3936" s="56" t="str">
        <f t="shared" si="730"/>
        <v/>
      </c>
      <c r="P3936" s="56">
        <f>IF(ISERROR(IF($X$5=1,$Y$5,)),"",IF($X$5=1,$Y$5,))</f>
        <v>0</v>
      </c>
      <c r="Q3936" s="56">
        <f>IF(ISERROR(IF($X$6=1,$Y$6,)),"",IF($X$6=1,$Y$6,))</f>
        <v>10000</v>
      </c>
      <c r="R3936" s="56">
        <f>IF(ISERROR(IF($X$7=1,$Y$7,)),"",IF($X$7=1,$Y$7,))</f>
        <v>0</v>
      </c>
      <c r="S3936" s="56">
        <f>IF(ISERROR(IF($X$8=1,$Y$8,)),"",IF($X$8=1,$Y$8,))</f>
        <v>1000</v>
      </c>
      <c r="T3936" s="56">
        <f>IF(ISERROR(IF($X$9=1,$Y$9,)),"",IF($X$9=1,$Y$9,))</f>
        <v>500</v>
      </c>
      <c r="U3936" s="56">
        <f>IF(ISERROR(IF($X$10=1,$Y$10,)),"",IF($X$10=1,$Y$10,))</f>
        <v>500</v>
      </c>
    </row>
    <row r="3937" spans="1:21" x14ac:dyDescent="0.25">
      <c r="A3937" s="75">
        <f t="shared" si="725"/>
        <v>3933</v>
      </c>
      <c r="C3937" s="56" t="s">
        <v>3695</v>
      </c>
      <c r="E3937" s="56">
        <f t="shared" si="726"/>
        <v>3933</v>
      </c>
      <c r="F3937" s="76">
        <f t="shared" si="721"/>
        <v>148</v>
      </c>
      <c r="G3937" s="56" t="str">
        <f t="shared" si="727"/>
        <v/>
      </c>
      <c r="H3937" s="56">
        <f t="shared" si="728"/>
        <v>3933</v>
      </c>
      <c r="I3937" s="56">
        <f>IF(G3937="",0,IF(COUNTIF($G$5:G3937,G3937)=1,0,COUNTIF($G$5:G3937,G3937) )   )</f>
        <v>0</v>
      </c>
      <c r="J3937" s="56" t="str">
        <f t="shared" si="729"/>
        <v/>
      </c>
      <c r="K3937" s="56" t="str">
        <f t="shared" si="720"/>
        <v/>
      </c>
      <c r="L3937" s="56" t="str">
        <f t="shared" si="722"/>
        <v/>
      </c>
      <c r="M3937" s="56" t="str">
        <f t="shared" si="723"/>
        <v/>
      </c>
      <c r="N3937" s="56" t="str">
        <f t="shared" si="724"/>
        <v/>
      </c>
      <c r="O3937" s="56" t="str">
        <f t="shared" si="730"/>
        <v/>
      </c>
      <c r="P3937" s="56">
        <f>IF(ISERROR(IF($X$5=1,$Y$5,)),"",IF($X$5=1,$Y$5,))</f>
        <v>0</v>
      </c>
      <c r="Q3937" s="56">
        <f>IF(ISERROR(IF($X$6=1,$Y$6,)),"",IF($X$6=1,$Y$6,))</f>
        <v>10000</v>
      </c>
      <c r="R3937" s="56">
        <f>IF(ISERROR(IF($X$7=1,$Y$7,)),"",IF($X$7=1,$Y$7,))</f>
        <v>0</v>
      </c>
      <c r="S3937" s="56">
        <f>IF(ISERROR(IF($X$8=1,$Y$8,)),"",IF($X$8=1,$Y$8,))</f>
        <v>1000</v>
      </c>
      <c r="T3937" s="56">
        <f>IF(ISERROR(IF($X$9=1,$Y$9,)),"",IF($X$9=1,$Y$9,))</f>
        <v>500</v>
      </c>
      <c r="U3937" s="56">
        <f>IF(ISERROR(IF($X$10=1,$Y$10,)),"",IF($X$10=1,$Y$10,))</f>
        <v>500</v>
      </c>
    </row>
    <row r="3938" spans="1:21" x14ac:dyDescent="0.25">
      <c r="A3938" s="75">
        <f t="shared" si="725"/>
        <v>3934</v>
      </c>
      <c r="C3938" s="56" t="s">
        <v>2526</v>
      </c>
      <c r="E3938" s="56">
        <f t="shared" si="726"/>
        <v>3934</v>
      </c>
      <c r="F3938" s="76">
        <f t="shared" si="721"/>
        <v>148</v>
      </c>
      <c r="G3938" s="56" t="str">
        <f t="shared" si="727"/>
        <v/>
      </c>
      <c r="H3938" s="56">
        <f t="shared" si="728"/>
        <v>3934</v>
      </c>
      <c r="I3938" s="56">
        <f>IF(G3938="",0,IF(COUNTIF($G$5:G3938,G3938)=1,0,COUNTIF($G$5:G3938,G3938) )   )</f>
        <v>0</v>
      </c>
      <c r="J3938" s="56" t="str">
        <f t="shared" si="729"/>
        <v/>
      </c>
      <c r="K3938" s="56" t="str">
        <f t="shared" si="720"/>
        <v/>
      </c>
      <c r="L3938" s="56" t="str">
        <f t="shared" si="722"/>
        <v/>
      </c>
      <c r="M3938" s="56" t="str">
        <f t="shared" si="723"/>
        <v/>
      </c>
      <c r="N3938" s="56" t="str">
        <f t="shared" si="724"/>
        <v/>
      </c>
      <c r="O3938" s="56" t="str">
        <f t="shared" si="730"/>
        <v/>
      </c>
      <c r="P3938" s="56">
        <f>IF(ISERROR(IF($X$5=1,$Y$5,)),"",IF($X$5=1,$Y$5,))</f>
        <v>0</v>
      </c>
      <c r="Q3938" s="56">
        <f>IF(ISERROR(IF($X$6=1,$Y$6,)),"",IF($X$6=1,$Y$6,))</f>
        <v>10000</v>
      </c>
      <c r="R3938" s="56">
        <f>IF(ISERROR(IF($X$7=1,$Y$7,)),"",IF($X$7=1,$Y$7,))</f>
        <v>0</v>
      </c>
      <c r="S3938" s="56">
        <f>IF(ISERROR(IF($X$8=1,$Y$8,)),"",IF($X$8=1,$Y$8,))</f>
        <v>1000</v>
      </c>
      <c r="T3938" s="56">
        <f>IF(ISERROR(IF($X$9=1,$Y$9,)),"",IF($X$9=1,$Y$9,))</f>
        <v>500</v>
      </c>
      <c r="U3938" s="56">
        <f>IF(ISERROR(IF($X$10=1,$Y$10,)),"",IF($X$10=1,$Y$10,))</f>
        <v>500</v>
      </c>
    </row>
    <row r="3939" spans="1:21" x14ac:dyDescent="0.25">
      <c r="A3939" s="75">
        <f t="shared" si="725"/>
        <v>3935</v>
      </c>
      <c r="C3939" s="56" t="s">
        <v>2527</v>
      </c>
      <c r="E3939" s="56">
        <f t="shared" si="726"/>
        <v>3935</v>
      </c>
      <c r="F3939" s="76">
        <f t="shared" si="721"/>
        <v>148</v>
      </c>
      <c r="G3939" s="56" t="str">
        <f t="shared" si="727"/>
        <v/>
      </c>
      <c r="H3939" s="56">
        <f t="shared" si="728"/>
        <v>3935</v>
      </c>
      <c r="I3939" s="56">
        <f>IF(G3939="",0,IF(COUNTIF($G$5:G3939,G3939)=1,0,COUNTIF($G$5:G3939,G3939) )   )</f>
        <v>0</v>
      </c>
      <c r="J3939" s="56" t="str">
        <f t="shared" si="729"/>
        <v/>
      </c>
      <c r="K3939" s="56" t="str">
        <f t="shared" si="720"/>
        <v/>
      </c>
      <c r="L3939" s="56" t="str">
        <f t="shared" si="722"/>
        <v/>
      </c>
      <c r="M3939" s="56" t="str">
        <f t="shared" si="723"/>
        <v/>
      </c>
      <c r="N3939" s="56" t="str">
        <f t="shared" si="724"/>
        <v/>
      </c>
      <c r="O3939" s="56" t="str">
        <f t="shared" si="730"/>
        <v/>
      </c>
      <c r="P3939" s="56">
        <f>IF(ISERROR(IF($X$5=1,$Y$5,)),"",IF($X$5=1,$Y$5,))</f>
        <v>0</v>
      </c>
      <c r="Q3939" s="56">
        <f>IF(ISERROR(IF($X$6=1,$Y$6,)),"",IF($X$6=1,$Y$6,))</f>
        <v>10000</v>
      </c>
      <c r="R3939" s="56">
        <f>IF(ISERROR(IF($X$7=1,$Y$7,)),"",IF($X$7=1,$Y$7,))</f>
        <v>0</v>
      </c>
      <c r="S3939" s="56">
        <f>IF(ISERROR(IF($X$8=1,$Y$8,)),"",IF($X$8=1,$Y$8,))</f>
        <v>1000</v>
      </c>
      <c r="T3939" s="56">
        <f>IF(ISERROR(IF($X$9=1,$Y$9,)),"",IF($X$9=1,$Y$9,))</f>
        <v>500</v>
      </c>
      <c r="U3939" s="56">
        <f>IF(ISERROR(IF($X$10=1,$Y$10,)),"",IF($X$10=1,$Y$10,))</f>
        <v>500</v>
      </c>
    </row>
    <row r="3940" spans="1:21" x14ac:dyDescent="0.25">
      <c r="A3940" s="75">
        <f t="shared" si="725"/>
        <v>3936</v>
      </c>
      <c r="C3940" s="56" t="s">
        <v>3696</v>
      </c>
      <c r="E3940" s="56">
        <f t="shared" si="726"/>
        <v>3936</v>
      </c>
      <c r="F3940" s="76">
        <f t="shared" si="721"/>
        <v>148</v>
      </c>
      <c r="G3940" s="56" t="str">
        <f t="shared" si="727"/>
        <v/>
      </c>
      <c r="H3940" s="56">
        <f t="shared" si="728"/>
        <v>3936</v>
      </c>
      <c r="I3940" s="56">
        <f>IF(G3940="",0,IF(COUNTIF($G$5:G3940,G3940)=1,0,COUNTIF($G$5:G3940,G3940) )   )</f>
        <v>0</v>
      </c>
      <c r="J3940" s="56" t="str">
        <f t="shared" si="729"/>
        <v/>
      </c>
      <c r="K3940" s="56" t="str">
        <f t="shared" si="720"/>
        <v/>
      </c>
      <c r="L3940" s="56" t="str">
        <f t="shared" si="722"/>
        <v/>
      </c>
      <c r="M3940" s="56" t="str">
        <f t="shared" si="723"/>
        <v/>
      </c>
      <c r="N3940" s="56" t="str">
        <f t="shared" si="724"/>
        <v/>
      </c>
      <c r="O3940" s="56" t="str">
        <f t="shared" si="730"/>
        <v/>
      </c>
      <c r="P3940" s="56">
        <f>IF(ISERROR(IF($X$5=1,$Y$5,)),"",IF($X$5=1,$Y$5,))</f>
        <v>0</v>
      </c>
      <c r="Q3940" s="56">
        <f>IF(ISERROR(IF($X$6=1,$Y$6,)),"",IF($X$6=1,$Y$6,))</f>
        <v>10000</v>
      </c>
      <c r="R3940" s="56">
        <f>IF(ISERROR(IF($X$7=1,$Y$7,)),"",IF($X$7=1,$Y$7,))</f>
        <v>0</v>
      </c>
      <c r="S3940" s="56">
        <f>IF(ISERROR(IF($X$8=1,$Y$8,)),"",IF($X$8=1,$Y$8,))</f>
        <v>1000</v>
      </c>
      <c r="T3940" s="56">
        <f>IF(ISERROR(IF($X$9=1,$Y$9,)),"",IF($X$9=1,$Y$9,))</f>
        <v>500</v>
      </c>
      <c r="U3940" s="56">
        <f>IF(ISERROR(IF($X$10=1,$Y$10,)),"",IF($X$10=1,$Y$10,))</f>
        <v>500</v>
      </c>
    </row>
    <row r="3941" spans="1:21" x14ac:dyDescent="0.25">
      <c r="A3941" s="75">
        <f t="shared" si="725"/>
        <v>3937</v>
      </c>
      <c r="C3941" s="56" t="s">
        <v>2529</v>
      </c>
      <c r="E3941" s="56">
        <f t="shared" si="726"/>
        <v>3937</v>
      </c>
      <c r="F3941" s="76">
        <f t="shared" si="721"/>
        <v>148</v>
      </c>
      <c r="G3941" s="56" t="str">
        <f t="shared" si="727"/>
        <v/>
      </c>
      <c r="H3941" s="56">
        <f t="shared" si="728"/>
        <v>3937</v>
      </c>
      <c r="I3941" s="56">
        <f>IF(G3941="",0,IF(COUNTIF($G$5:G3941,G3941)=1,0,COUNTIF($G$5:G3941,G3941) )   )</f>
        <v>0</v>
      </c>
      <c r="J3941" s="56" t="str">
        <f t="shared" si="729"/>
        <v/>
      </c>
      <c r="K3941" s="56" t="str">
        <f t="shared" si="720"/>
        <v/>
      </c>
      <c r="L3941" s="56" t="str">
        <f t="shared" si="722"/>
        <v/>
      </c>
      <c r="M3941" s="56" t="str">
        <f t="shared" si="723"/>
        <v/>
      </c>
      <c r="N3941" s="56" t="str">
        <f t="shared" si="724"/>
        <v/>
      </c>
      <c r="O3941" s="56" t="str">
        <f t="shared" si="730"/>
        <v/>
      </c>
      <c r="P3941" s="56">
        <f>IF(ISERROR(IF($X$5=1,$Y$5,)),"",IF($X$5=1,$Y$5,))</f>
        <v>0</v>
      </c>
      <c r="Q3941" s="56">
        <f>IF(ISERROR(IF($X$6=1,$Y$6,)),"",IF($X$6=1,$Y$6,))</f>
        <v>10000</v>
      </c>
      <c r="R3941" s="56">
        <f>IF(ISERROR(IF($X$7=1,$Y$7,)),"",IF($X$7=1,$Y$7,))</f>
        <v>0</v>
      </c>
      <c r="S3941" s="56">
        <f>IF(ISERROR(IF($X$8=1,$Y$8,)),"",IF($X$8=1,$Y$8,))</f>
        <v>1000</v>
      </c>
      <c r="T3941" s="56">
        <f>IF(ISERROR(IF($X$9=1,$Y$9,)),"",IF($X$9=1,$Y$9,))</f>
        <v>500</v>
      </c>
      <c r="U3941" s="56">
        <f>IF(ISERROR(IF($X$10=1,$Y$10,)),"",IF($X$10=1,$Y$10,))</f>
        <v>500</v>
      </c>
    </row>
    <row r="3942" spans="1:21" x14ac:dyDescent="0.25">
      <c r="A3942" s="75">
        <f t="shared" si="725"/>
        <v>3938</v>
      </c>
      <c r="C3942" s="56" t="s">
        <v>2518</v>
      </c>
      <c r="E3942" s="56">
        <f t="shared" si="726"/>
        <v>3938</v>
      </c>
      <c r="F3942" s="76">
        <f t="shared" si="721"/>
        <v>148</v>
      </c>
      <c r="G3942" s="56" t="str">
        <f t="shared" si="727"/>
        <v/>
      </c>
      <c r="H3942" s="56">
        <f t="shared" si="728"/>
        <v>3938</v>
      </c>
      <c r="I3942" s="56">
        <f>IF(G3942="",0,IF(COUNTIF($G$5:G3942,G3942)=1,0,COUNTIF($G$5:G3942,G3942) )   )</f>
        <v>0</v>
      </c>
      <c r="J3942" s="56" t="str">
        <f t="shared" si="729"/>
        <v/>
      </c>
      <c r="K3942" s="56" t="str">
        <f t="shared" si="720"/>
        <v/>
      </c>
      <c r="L3942" s="56" t="str">
        <f t="shared" si="722"/>
        <v/>
      </c>
      <c r="M3942" s="56" t="str">
        <f t="shared" si="723"/>
        <v/>
      </c>
      <c r="N3942" s="56" t="str">
        <f t="shared" si="724"/>
        <v/>
      </c>
      <c r="O3942" s="56" t="str">
        <f t="shared" si="730"/>
        <v/>
      </c>
      <c r="P3942" s="56">
        <f>IF(ISERROR(IF($X$5=1,$Y$5,)),"",IF($X$5=1,$Y$5,))</f>
        <v>0</v>
      </c>
      <c r="Q3942" s="56">
        <f>IF(ISERROR(IF($X$6=1,$Y$6,)),"",IF($X$6=1,$Y$6,))</f>
        <v>10000</v>
      </c>
      <c r="R3942" s="56">
        <f>IF(ISERROR(IF($X$7=1,$Y$7,)),"",IF($X$7=1,$Y$7,))</f>
        <v>0</v>
      </c>
      <c r="S3942" s="56">
        <f>IF(ISERROR(IF($X$8=1,$Y$8,)),"",IF($X$8=1,$Y$8,))</f>
        <v>1000</v>
      </c>
      <c r="T3942" s="56">
        <f>IF(ISERROR(IF($X$9=1,$Y$9,)),"",IF($X$9=1,$Y$9,))</f>
        <v>500</v>
      </c>
      <c r="U3942" s="56">
        <f>IF(ISERROR(IF($X$10=1,$Y$10,)),"",IF($X$10=1,$Y$10,))</f>
        <v>500</v>
      </c>
    </row>
    <row r="3943" spans="1:21" x14ac:dyDescent="0.25">
      <c r="A3943" s="75">
        <f t="shared" si="725"/>
        <v>3939</v>
      </c>
      <c r="D3943" s="56" t="s">
        <v>3697</v>
      </c>
      <c r="E3943" s="56">
        <f t="shared" si="726"/>
        <v>3939</v>
      </c>
      <c r="F3943" s="76">
        <f t="shared" si="721"/>
        <v>148</v>
      </c>
      <c r="G3943" s="56" t="str">
        <f t="shared" si="727"/>
        <v>ionEngine</v>
      </c>
      <c r="H3943" s="56">
        <f t="shared" si="728"/>
        <v>3939</v>
      </c>
      <c r="I3943" s="56">
        <f>IF(G3943="",0,IF(COUNTIF($G$5:G3943,G3943)=1,0,COUNTIF($G$5:G3943,G3943) )   )</f>
        <v>0</v>
      </c>
      <c r="J3943" s="56" t="str">
        <f t="shared" si="729"/>
        <v/>
      </c>
      <c r="K3943" s="56" t="str">
        <f t="shared" si="720"/>
        <v/>
      </c>
      <c r="L3943" s="56" t="str">
        <f t="shared" si="722"/>
        <v/>
      </c>
      <c r="M3943" s="56" t="str">
        <f t="shared" si="723"/>
        <v/>
      </c>
      <c r="N3943" s="56" t="str">
        <f t="shared" si="724"/>
        <v/>
      </c>
      <c r="O3943" s="56" t="str">
        <f t="shared" si="730"/>
        <v/>
      </c>
      <c r="P3943" s="56">
        <f>IF(ISERROR(IF($X$5=1,$Y$5,)),"",IF($X$5=1,$Y$5,))</f>
        <v>0</v>
      </c>
      <c r="Q3943" s="56">
        <f>IF(ISERROR(IF($X$6=1,$Y$6,)),"",IF($X$6=1,$Y$6,))</f>
        <v>10000</v>
      </c>
      <c r="R3943" s="56">
        <f>IF(ISERROR(IF($X$7=1,$Y$7,)),"",IF($X$7=1,$Y$7,))</f>
        <v>0</v>
      </c>
      <c r="S3943" s="56">
        <f>IF(ISERROR(IF($X$8=1,$Y$8,)),"",IF($X$8=1,$Y$8,))</f>
        <v>1000</v>
      </c>
      <c r="T3943" s="56">
        <f>IF(ISERROR(IF($X$9=1,$Y$9,)),"",IF($X$9=1,$Y$9,))</f>
        <v>500</v>
      </c>
      <c r="U3943" s="56">
        <f>IF(ISERROR(IF($X$10=1,$Y$10,)),"",IF($X$10=1,$Y$10,))</f>
        <v>500</v>
      </c>
    </row>
    <row r="3944" spans="1:21" x14ac:dyDescent="0.25">
      <c r="A3944" s="75">
        <f t="shared" si="725"/>
        <v>3940</v>
      </c>
      <c r="D3944" s="56" t="s">
        <v>3698</v>
      </c>
      <c r="E3944" s="56">
        <f t="shared" si="726"/>
        <v>3940</v>
      </c>
      <c r="F3944" s="76">
        <f t="shared" si="721"/>
        <v>148</v>
      </c>
      <c r="G3944" s="56" t="str">
        <f t="shared" si="727"/>
        <v>xenonTank</v>
      </c>
      <c r="H3944" s="56">
        <f t="shared" si="728"/>
        <v>3940</v>
      </c>
      <c r="I3944" s="56">
        <f>IF(G3944="",0,IF(COUNTIF($G$5:G3944,G3944)=1,0,COUNTIF($G$5:G3944,G3944) )   )</f>
        <v>0</v>
      </c>
      <c r="J3944" s="56" t="str">
        <f t="shared" si="729"/>
        <v/>
      </c>
      <c r="K3944" s="56" t="str">
        <f t="shared" si="720"/>
        <v/>
      </c>
      <c r="L3944" s="56" t="str">
        <f t="shared" si="722"/>
        <v/>
      </c>
      <c r="M3944" s="56" t="str">
        <f t="shared" si="723"/>
        <v/>
      </c>
      <c r="N3944" s="56" t="str">
        <f t="shared" si="724"/>
        <v/>
      </c>
      <c r="O3944" s="56" t="str">
        <f t="shared" si="730"/>
        <v/>
      </c>
      <c r="P3944" s="56">
        <f>IF(ISERROR(IF($X$5=1,$Y$5,)),"",IF($X$5=1,$Y$5,))</f>
        <v>0</v>
      </c>
      <c r="Q3944" s="56">
        <f>IF(ISERROR(IF($X$6=1,$Y$6,)),"",IF($X$6=1,$Y$6,))</f>
        <v>10000</v>
      </c>
      <c r="R3944" s="56">
        <f>IF(ISERROR(IF($X$7=1,$Y$7,)),"",IF($X$7=1,$Y$7,))</f>
        <v>0</v>
      </c>
      <c r="S3944" s="56">
        <f>IF(ISERROR(IF($X$8=1,$Y$8,)),"",IF($X$8=1,$Y$8,))</f>
        <v>1000</v>
      </c>
      <c r="T3944" s="56">
        <f>IF(ISERROR(IF($X$9=1,$Y$9,)),"",IF($X$9=1,$Y$9,))</f>
        <v>500</v>
      </c>
      <c r="U3944" s="56">
        <f>IF(ISERROR(IF($X$10=1,$Y$10,)),"",IF($X$10=1,$Y$10,))</f>
        <v>500</v>
      </c>
    </row>
    <row r="3945" spans="1:21" x14ac:dyDescent="0.25">
      <c r="A3945" s="75">
        <f t="shared" si="725"/>
        <v>3941</v>
      </c>
      <c r="D3945" s="56" t="s">
        <v>5312</v>
      </c>
      <c r="E3945" s="56">
        <f t="shared" si="726"/>
        <v>3941</v>
      </c>
      <c r="F3945" s="76">
        <f t="shared" si="721"/>
        <v>148</v>
      </c>
      <c r="G3945" s="56" t="str">
        <f t="shared" si="727"/>
        <v>HexCanXenon</v>
      </c>
      <c r="H3945" s="56">
        <f t="shared" si="728"/>
        <v>3941</v>
      </c>
      <c r="I3945" s="56">
        <f>IF(G3945="",0,IF(COUNTIF($G$5:G3945,G3945)=1,0,COUNTIF($G$5:G3945,G3945) )   )</f>
        <v>0</v>
      </c>
      <c r="J3945" s="56" t="str">
        <f t="shared" si="729"/>
        <v/>
      </c>
      <c r="K3945" s="56" t="str">
        <f t="shared" si="720"/>
        <v/>
      </c>
      <c r="L3945" s="56" t="str">
        <f t="shared" si="722"/>
        <v/>
      </c>
      <c r="M3945" s="56" t="str">
        <f t="shared" si="723"/>
        <v/>
      </c>
      <c r="N3945" s="56" t="str">
        <f t="shared" si="724"/>
        <v/>
      </c>
      <c r="O3945" s="56" t="str">
        <f t="shared" si="730"/>
        <v/>
      </c>
      <c r="P3945" s="56">
        <f>IF(ISERROR(IF($X$5=1,$Y$5,)),"",IF($X$5=1,$Y$5,))</f>
        <v>0</v>
      </c>
      <c r="Q3945" s="56">
        <f>IF(ISERROR(IF($X$6=1,$Y$6,)),"",IF($X$6=1,$Y$6,))</f>
        <v>10000</v>
      </c>
      <c r="R3945" s="56">
        <f>IF(ISERROR(IF($X$7=1,$Y$7,)),"",IF($X$7=1,$Y$7,))</f>
        <v>0</v>
      </c>
      <c r="S3945" s="56">
        <f>IF(ISERROR(IF($X$8=1,$Y$8,)),"",IF($X$8=1,$Y$8,))</f>
        <v>1000</v>
      </c>
      <c r="T3945" s="56">
        <f>IF(ISERROR(IF($X$9=1,$Y$9,)),"",IF($X$9=1,$Y$9,))</f>
        <v>500</v>
      </c>
      <c r="U3945" s="56">
        <f>IF(ISERROR(IF($X$10=1,$Y$10,)),"",IF($X$10=1,$Y$10,))</f>
        <v>500</v>
      </c>
    </row>
    <row r="3946" spans="1:21" x14ac:dyDescent="0.25">
      <c r="A3946" s="75">
        <f t="shared" si="725"/>
        <v>3942</v>
      </c>
      <c r="D3946" s="56" t="s">
        <v>5313</v>
      </c>
      <c r="E3946" s="56">
        <f t="shared" si="726"/>
        <v>3942</v>
      </c>
      <c r="F3946" s="76">
        <f t="shared" si="721"/>
        <v>148</v>
      </c>
      <c r="G3946" s="56" t="str">
        <f t="shared" si="727"/>
        <v>IP-15 Radial Ion Engine</v>
      </c>
      <c r="H3946" s="56">
        <f t="shared" si="728"/>
        <v>3942</v>
      </c>
      <c r="I3946" s="56">
        <f>IF(G3946="",0,IF(COUNTIF($G$5:G3946,G3946)=1,0,COUNTIF($G$5:G3946,G3946) )   )</f>
        <v>0</v>
      </c>
      <c r="J3946" s="56" t="str">
        <f t="shared" si="729"/>
        <v/>
      </c>
      <c r="K3946" s="56" t="str">
        <f t="shared" si="720"/>
        <v/>
      </c>
      <c r="L3946" s="56" t="str">
        <f t="shared" si="722"/>
        <v/>
      </c>
      <c r="M3946" s="56" t="str">
        <f t="shared" si="723"/>
        <v/>
      </c>
      <c r="N3946" s="56" t="str">
        <f t="shared" si="724"/>
        <v/>
      </c>
      <c r="O3946" s="56" t="str">
        <f t="shared" si="730"/>
        <v/>
      </c>
      <c r="P3946" s="56">
        <f>IF(ISERROR(IF($X$5=1,$Y$5,)),"",IF($X$5=1,$Y$5,))</f>
        <v>0</v>
      </c>
      <c r="Q3946" s="56">
        <f>IF(ISERROR(IF($X$6=1,$Y$6,)),"",IF($X$6=1,$Y$6,))</f>
        <v>10000</v>
      </c>
      <c r="R3946" s="56">
        <f>IF(ISERROR(IF($X$7=1,$Y$7,)),"",IF($X$7=1,$Y$7,))</f>
        <v>0</v>
      </c>
      <c r="S3946" s="56">
        <f>IF(ISERROR(IF($X$8=1,$Y$8,)),"",IF($X$8=1,$Y$8,))</f>
        <v>1000</v>
      </c>
      <c r="T3946" s="56">
        <f>IF(ISERROR(IF($X$9=1,$Y$9,)),"",IF($X$9=1,$Y$9,))</f>
        <v>500</v>
      </c>
      <c r="U3946" s="56">
        <f>IF(ISERROR(IF($X$10=1,$Y$10,)),"",IF($X$10=1,$Y$10,))</f>
        <v>500</v>
      </c>
    </row>
    <row r="3947" spans="1:21" x14ac:dyDescent="0.25">
      <c r="A3947" s="75">
        <f t="shared" si="725"/>
        <v>3943</v>
      </c>
      <c r="D3947" s="56" t="s">
        <v>5314</v>
      </c>
      <c r="E3947" s="56">
        <f t="shared" si="726"/>
        <v>3943</v>
      </c>
      <c r="F3947" s="76">
        <f t="shared" si="721"/>
        <v>148</v>
      </c>
      <c r="G3947" s="56" t="str">
        <f t="shared" si="727"/>
        <v>X30 Xenon Radial Tank</v>
      </c>
      <c r="H3947" s="56">
        <f t="shared" si="728"/>
        <v>3943</v>
      </c>
      <c r="I3947" s="56">
        <f>IF(G3947="",0,IF(COUNTIF($G$5:G3947,G3947)=1,0,COUNTIF($G$5:G3947,G3947) )   )</f>
        <v>0</v>
      </c>
      <c r="J3947" s="56" t="str">
        <f t="shared" si="729"/>
        <v/>
      </c>
      <c r="K3947" s="56" t="str">
        <f t="shared" si="720"/>
        <v/>
      </c>
      <c r="L3947" s="56" t="str">
        <f t="shared" si="722"/>
        <v/>
      </c>
      <c r="M3947" s="56" t="str">
        <f t="shared" si="723"/>
        <v/>
      </c>
      <c r="N3947" s="56" t="str">
        <f t="shared" si="724"/>
        <v/>
      </c>
      <c r="O3947" s="56" t="str">
        <f t="shared" si="730"/>
        <v/>
      </c>
      <c r="P3947" s="56">
        <f>IF(ISERROR(IF($X$5=1,$Y$5,)),"",IF($X$5=1,$Y$5,))</f>
        <v>0</v>
      </c>
      <c r="Q3947" s="56">
        <f>IF(ISERROR(IF($X$6=1,$Y$6,)),"",IF($X$6=1,$Y$6,))</f>
        <v>10000</v>
      </c>
      <c r="R3947" s="56">
        <f>IF(ISERROR(IF($X$7=1,$Y$7,)),"",IF($X$7=1,$Y$7,))</f>
        <v>0</v>
      </c>
      <c r="S3947" s="56">
        <f>IF(ISERROR(IF($X$8=1,$Y$8,)),"",IF($X$8=1,$Y$8,))</f>
        <v>1000</v>
      </c>
      <c r="T3947" s="56">
        <f>IF(ISERROR(IF($X$9=1,$Y$9,)),"",IF($X$9=1,$Y$9,))</f>
        <v>500</v>
      </c>
      <c r="U3947" s="56">
        <f>IF(ISERROR(IF($X$10=1,$Y$10,)),"",IF($X$10=1,$Y$10,))</f>
        <v>500</v>
      </c>
    </row>
    <row r="3948" spans="1:21" x14ac:dyDescent="0.25">
      <c r="A3948" s="75">
        <f t="shared" si="725"/>
        <v>3944</v>
      </c>
      <c r="D3948" s="56" t="s">
        <v>5315</v>
      </c>
      <c r="E3948" s="56">
        <f t="shared" si="726"/>
        <v>3944</v>
      </c>
      <c r="F3948" s="76">
        <f t="shared" si="721"/>
        <v>148</v>
      </c>
      <c r="G3948" s="56" t="str">
        <f t="shared" si="727"/>
        <v>RLA.arcjet.micro</v>
      </c>
      <c r="H3948" s="56">
        <f t="shared" si="728"/>
        <v>3944</v>
      </c>
      <c r="I3948" s="56">
        <f>IF(G3948="",0,IF(COUNTIF($G$5:G3948,G3948)=1,0,COUNTIF($G$5:G3948,G3948) )   )</f>
        <v>0</v>
      </c>
      <c r="J3948" s="56" t="str">
        <f t="shared" si="729"/>
        <v/>
      </c>
      <c r="K3948" s="56" t="str">
        <f t="shared" si="720"/>
        <v/>
      </c>
      <c r="L3948" s="56" t="str">
        <f t="shared" si="722"/>
        <v/>
      </c>
      <c r="M3948" s="56" t="str">
        <f t="shared" si="723"/>
        <v/>
      </c>
      <c r="N3948" s="56" t="str">
        <f t="shared" si="724"/>
        <v/>
      </c>
      <c r="O3948" s="56" t="str">
        <f t="shared" si="730"/>
        <v/>
      </c>
      <c r="P3948" s="56">
        <f>IF(ISERROR(IF($X$5=1,$Y$5,)),"",IF($X$5=1,$Y$5,))</f>
        <v>0</v>
      </c>
      <c r="Q3948" s="56">
        <f>IF(ISERROR(IF($X$6=1,$Y$6,)),"",IF($X$6=1,$Y$6,))</f>
        <v>10000</v>
      </c>
      <c r="R3948" s="56">
        <f>IF(ISERROR(IF($X$7=1,$Y$7,)),"",IF($X$7=1,$Y$7,))</f>
        <v>0</v>
      </c>
      <c r="S3948" s="56">
        <f>IF(ISERROR(IF($X$8=1,$Y$8,)),"",IF($X$8=1,$Y$8,))</f>
        <v>1000</v>
      </c>
      <c r="T3948" s="56">
        <f>IF(ISERROR(IF($X$9=1,$Y$9,)),"",IF($X$9=1,$Y$9,))</f>
        <v>500</v>
      </c>
      <c r="U3948" s="56">
        <f>IF(ISERROR(IF($X$10=1,$Y$10,)),"",IF($X$10=1,$Y$10,))</f>
        <v>500</v>
      </c>
    </row>
    <row r="3949" spans="1:21" x14ac:dyDescent="0.25">
      <c r="A3949" s="75">
        <f t="shared" si="725"/>
        <v>3945</v>
      </c>
      <c r="D3949" s="56" t="s">
        <v>5316</v>
      </c>
      <c r="E3949" s="56">
        <f t="shared" si="726"/>
        <v>3945</v>
      </c>
      <c r="F3949" s="76">
        <f t="shared" si="721"/>
        <v>148</v>
      </c>
      <c r="G3949" s="56" t="str">
        <f t="shared" si="727"/>
        <v>RLA.ion.micro.r</v>
      </c>
      <c r="H3949" s="56">
        <f t="shared" si="728"/>
        <v>3945</v>
      </c>
      <c r="I3949" s="56">
        <f>IF(G3949="",0,IF(COUNTIF($G$5:G3949,G3949)=1,0,COUNTIF($G$5:G3949,G3949) )   )</f>
        <v>0</v>
      </c>
      <c r="J3949" s="56" t="str">
        <f t="shared" si="729"/>
        <v/>
      </c>
      <c r="K3949" s="56" t="str">
        <f t="shared" si="720"/>
        <v/>
      </c>
      <c r="L3949" s="56" t="str">
        <f t="shared" si="722"/>
        <v/>
      </c>
      <c r="M3949" s="56" t="str">
        <f t="shared" si="723"/>
        <v/>
      </c>
      <c r="N3949" s="56" t="str">
        <f t="shared" si="724"/>
        <v/>
      </c>
      <c r="O3949" s="56" t="str">
        <f t="shared" si="730"/>
        <v/>
      </c>
      <c r="P3949" s="56">
        <f>IF(ISERROR(IF($X$5=1,$Y$5,)),"",IF($X$5=1,$Y$5,))</f>
        <v>0</v>
      </c>
      <c r="Q3949" s="56">
        <f>IF(ISERROR(IF($X$6=1,$Y$6,)),"",IF($X$6=1,$Y$6,))</f>
        <v>10000</v>
      </c>
      <c r="R3949" s="56">
        <f>IF(ISERROR(IF($X$7=1,$Y$7,)),"",IF($X$7=1,$Y$7,))</f>
        <v>0</v>
      </c>
      <c r="S3949" s="56">
        <f>IF(ISERROR(IF($X$8=1,$Y$8,)),"",IF($X$8=1,$Y$8,))</f>
        <v>1000</v>
      </c>
      <c r="T3949" s="56">
        <f>IF(ISERROR(IF($X$9=1,$Y$9,)),"",IF($X$9=1,$Y$9,))</f>
        <v>500</v>
      </c>
      <c r="U3949" s="56">
        <f>IF(ISERROR(IF($X$10=1,$Y$10,)),"",IF($X$10=1,$Y$10,))</f>
        <v>500</v>
      </c>
    </row>
    <row r="3950" spans="1:21" x14ac:dyDescent="0.25">
      <c r="A3950" s="75">
        <f t="shared" si="725"/>
        <v>3946</v>
      </c>
      <c r="D3950" s="56" t="s">
        <v>5317</v>
      </c>
      <c r="E3950" s="56">
        <f t="shared" si="726"/>
        <v>3946</v>
      </c>
      <c r="F3950" s="76">
        <f t="shared" si="721"/>
        <v>148</v>
      </c>
      <c r="G3950" s="56" t="str">
        <f t="shared" si="727"/>
        <v>RLA.resistojet.micro.r</v>
      </c>
      <c r="H3950" s="56">
        <f t="shared" si="728"/>
        <v>3946</v>
      </c>
      <c r="I3950" s="56">
        <f>IF(G3950="",0,IF(COUNTIF($G$5:G3950,G3950)=1,0,COUNTIF($G$5:G3950,G3950) )   )</f>
        <v>0</v>
      </c>
      <c r="J3950" s="56" t="str">
        <f t="shared" si="729"/>
        <v/>
      </c>
      <c r="K3950" s="56" t="str">
        <f t="shared" si="720"/>
        <v/>
      </c>
      <c r="L3950" s="56" t="str">
        <f t="shared" si="722"/>
        <v/>
      </c>
      <c r="M3950" s="56" t="str">
        <f t="shared" si="723"/>
        <v/>
      </c>
      <c r="N3950" s="56" t="str">
        <f t="shared" si="724"/>
        <v/>
      </c>
      <c r="O3950" s="56" t="str">
        <f t="shared" si="730"/>
        <v/>
      </c>
      <c r="P3950" s="56">
        <f>IF(ISERROR(IF($X$5=1,$Y$5,)),"",IF($X$5=1,$Y$5,))</f>
        <v>0</v>
      </c>
      <c r="Q3950" s="56">
        <f>IF(ISERROR(IF($X$6=1,$Y$6,)),"",IF($X$6=1,$Y$6,))</f>
        <v>10000</v>
      </c>
      <c r="R3950" s="56">
        <f>IF(ISERROR(IF($X$7=1,$Y$7,)),"",IF($X$7=1,$Y$7,))</f>
        <v>0</v>
      </c>
      <c r="S3950" s="56">
        <f>IF(ISERROR(IF($X$8=1,$Y$8,)),"",IF($X$8=1,$Y$8,))</f>
        <v>1000</v>
      </c>
      <c r="T3950" s="56">
        <f>IF(ISERROR(IF($X$9=1,$Y$9,)),"",IF($X$9=1,$Y$9,))</f>
        <v>500</v>
      </c>
      <c r="U3950" s="56">
        <f>IF(ISERROR(IF($X$10=1,$Y$10,)),"",IF($X$10=1,$Y$10,))</f>
        <v>500</v>
      </c>
    </row>
    <row r="3951" spans="1:21" x14ac:dyDescent="0.25">
      <c r="A3951" s="75">
        <f t="shared" si="725"/>
        <v>3947</v>
      </c>
      <c r="D3951" s="56" t="s">
        <v>5318</v>
      </c>
      <c r="E3951" s="56">
        <f t="shared" si="726"/>
        <v>3947</v>
      </c>
      <c r="F3951" s="76">
        <f t="shared" si="721"/>
        <v>148</v>
      </c>
      <c r="G3951" s="56" t="str">
        <f t="shared" si="727"/>
        <v>RLA.xenonsmall2</v>
      </c>
      <c r="H3951" s="56">
        <f t="shared" si="728"/>
        <v>3947</v>
      </c>
      <c r="I3951" s="56">
        <f>IF(G3951="",0,IF(COUNTIF($G$5:G3951,G3951)=1,0,COUNTIF($G$5:G3951,G3951) )   )</f>
        <v>0</v>
      </c>
      <c r="J3951" s="56" t="str">
        <f t="shared" si="729"/>
        <v/>
      </c>
      <c r="K3951" s="56" t="str">
        <f t="shared" si="720"/>
        <v/>
      </c>
      <c r="L3951" s="56" t="str">
        <f t="shared" si="722"/>
        <v/>
      </c>
      <c r="M3951" s="56" t="str">
        <f t="shared" si="723"/>
        <v/>
      </c>
      <c r="N3951" s="56" t="str">
        <f t="shared" si="724"/>
        <v/>
      </c>
      <c r="O3951" s="56" t="str">
        <f t="shared" si="730"/>
        <v/>
      </c>
      <c r="P3951" s="56">
        <f>IF(ISERROR(IF($X$5=1,$Y$5,)),"",IF($X$5=1,$Y$5,))</f>
        <v>0</v>
      </c>
      <c r="Q3951" s="56">
        <f>IF(ISERROR(IF($X$6=1,$Y$6,)),"",IF($X$6=1,$Y$6,))</f>
        <v>10000</v>
      </c>
      <c r="R3951" s="56">
        <f>IF(ISERROR(IF($X$7=1,$Y$7,)),"",IF($X$7=1,$Y$7,))</f>
        <v>0</v>
      </c>
      <c r="S3951" s="56">
        <f>IF(ISERROR(IF($X$8=1,$Y$8,)),"",IF($X$8=1,$Y$8,))</f>
        <v>1000</v>
      </c>
      <c r="T3951" s="56">
        <f>IF(ISERROR(IF($X$9=1,$Y$9,)),"",IF($X$9=1,$Y$9,))</f>
        <v>500</v>
      </c>
      <c r="U3951" s="56">
        <f>IF(ISERROR(IF($X$10=1,$Y$10,)),"",IF($X$10=1,$Y$10,))</f>
        <v>500</v>
      </c>
    </row>
    <row r="3952" spans="1:21" x14ac:dyDescent="0.25">
      <c r="A3952" s="75">
        <f t="shared" si="725"/>
        <v>3948</v>
      </c>
      <c r="C3952" s="56" t="s">
        <v>2532</v>
      </c>
      <c r="E3952" s="56">
        <f t="shared" si="726"/>
        <v>3948</v>
      </c>
      <c r="F3952" s="76">
        <f t="shared" si="721"/>
        <v>148</v>
      </c>
      <c r="G3952" s="56" t="str">
        <f t="shared" si="727"/>
        <v/>
      </c>
      <c r="H3952" s="56">
        <f t="shared" si="728"/>
        <v>3948</v>
      </c>
      <c r="I3952" s="56">
        <f>IF(G3952="",0,IF(COUNTIF($G$5:G3952,G3952)=1,0,COUNTIF($G$5:G3952,G3952) )   )</f>
        <v>0</v>
      </c>
      <c r="J3952" s="56" t="str">
        <f t="shared" si="729"/>
        <v/>
      </c>
      <c r="K3952" s="56" t="str">
        <f t="shared" si="720"/>
        <v/>
      </c>
      <c r="L3952" s="56" t="str">
        <f t="shared" si="722"/>
        <v/>
      </c>
      <c r="M3952" s="56" t="str">
        <f t="shared" si="723"/>
        <v/>
      </c>
      <c r="N3952" s="56" t="str">
        <f t="shared" si="724"/>
        <v/>
      </c>
      <c r="O3952" s="56" t="str">
        <f t="shared" si="730"/>
        <v/>
      </c>
      <c r="P3952" s="56">
        <f>IF(ISERROR(IF($X$5=1,$Y$5,)),"",IF($X$5=1,$Y$5,))</f>
        <v>0</v>
      </c>
      <c r="Q3952" s="56">
        <f>IF(ISERROR(IF($X$6=1,$Y$6,)),"",IF($X$6=1,$Y$6,))</f>
        <v>10000</v>
      </c>
      <c r="R3952" s="56">
        <f>IF(ISERROR(IF($X$7=1,$Y$7,)),"",IF($X$7=1,$Y$7,))</f>
        <v>0</v>
      </c>
      <c r="S3952" s="56">
        <f>IF(ISERROR(IF($X$8=1,$Y$8,)),"",IF($X$8=1,$Y$8,))</f>
        <v>1000</v>
      </c>
      <c r="T3952" s="56">
        <f>IF(ISERROR(IF($X$9=1,$Y$9,)),"",IF($X$9=1,$Y$9,))</f>
        <v>500</v>
      </c>
      <c r="U3952" s="56">
        <f>IF(ISERROR(IF($X$10=1,$Y$10,)),"",IF($X$10=1,$Y$10,))</f>
        <v>500</v>
      </c>
    </row>
    <row r="3953" spans="1:21" x14ac:dyDescent="0.25">
      <c r="A3953" s="75">
        <f t="shared" si="725"/>
        <v>3949</v>
      </c>
      <c r="B3953" s="56" t="s">
        <v>2532</v>
      </c>
      <c r="E3953" s="56">
        <f t="shared" si="726"/>
        <v>3949</v>
      </c>
      <c r="F3953" s="76">
        <f t="shared" si="721"/>
        <v>148</v>
      </c>
      <c r="G3953" s="56" t="str">
        <f t="shared" si="727"/>
        <v/>
      </c>
      <c r="H3953" s="56">
        <f t="shared" si="728"/>
        <v>3949</v>
      </c>
      <c r="I3953" s="56">
        <f>IF(G3953="",0,IF(COUNTIF($G$5:G3953,G3953)=1,0,COUNTIF($G$5:G3953,G3953) )   )</f>
        <v>0</v>
      </c>
      <c r="J3953" s="56" t="str">
        <f t="shared" si="729"/>
        <v/>
      </c>
      <c r="K3953" s="56" t="str">
        <f t="shared" si="720"/>
        <v/>
      </c>
      <c r="L3953" s="56" t="str">
        <f t="shared" si="722"/>
        <v/>
      </c>
      <c r="M3953" s="56" t="str">
        <f t="shared" si="723"/>
        <v/>
      </c>
      <c r="N3953" s="56" t="str">
        <f t="shared" si="724"/>
        <v/>
      </c>
      <c r="O3953" s="56" t="str">
        <f t="shared" si="730"/>
        <v/>
      </c>
      <c r="P3953" s="56">
        <f>IF(ISERROR(IF($X$5=1,$Y$5,)),"",IF($X$5=1,$Y$5,))</f>
        <v>0</v>
      </c>
      <c r="Q3953" s="56">
        <f>IF(ISERROR(IF($X$6=1,$Y$6,)),"",IF($X$6=1,$Y$6,))</f>
        <v>10000</v>
      </c>
      <c r="R3953" s="56">
        <f>IF(ISERROR(IF($X$7=1,$Y$7,)),"",IF($X$7=1,$Y$7,))</f>
        <v>0</v>
      </c>
      <c r="S3953" s="56">
        <f>IF(ISERROR(IF($X$8=1,$Y$8,)),"",IF($X$8=1,$Y$8,))</f>
        <v>1000</v>
      </c>
      <c r="T3953" s="56">
        <f>IF(ISERROR(IF($X$9=1,$Y$9,)),"",IF($X$9=1,$Y$9,))</f>
        <v>500</v>
      </c>
      <c r="U3953" s="56">
        <f>IF(ISERROR(IF($X$10=1,$Y$10,)),"",IF($X$10=1,$Y$10,))</f>
        <v>500</v>
      </c>
    </row>
    <row r="3954" spans="1:21" x14ac:dyDescent="0.25">
      <c r="A3954" s="75">
        <f t="shared" si="725"/>
        <v>3950</v>
      </c>
      <c r="B3954" s="56" t="s">
        <v>2517</v>
      </c>
      <c r="E3954" s="56">
        <f t="shared" si="726"/>
        <v>3950</v>
      </c>
      <c r="F3954" s="76">
        <f t="shared" si="721"/>
        <v>148</v>
      </c>
      <c r="G3954" s="56" t="str">
        <f t="shared" si="727"/>
        <v/>
      </c>
      <c r="H3954" s="56">
        <f t="shared" si="728"/>
        <v>3950</v>
      </c>
      <c r="I3954" s="56">
        <f>IF(G3954="",0,IF(COUNTIF($G$5:G3954,G3954)=1,0,COUNTIF($G$5:G3954,G3954) )   )</f>
        <v>0</v>
      </c>
      <c r="J3954" s="56" t="str">
        <f t="shared" si="729"/>
        <v/>
      </c>
      <c r="K3954" s="56" t="str">
        <f t="shared" si="720"/>
        <v/>
      </c>
      <c r="L3954" s="56" t="str">
        <f t="shared" si="722"/>
        <v/>
      </c>
      <c r="M3954" s="56" t="str">
        <f t="shared" si="723"/>
        <v/>
      </c>
      <c r="N3954" s="56" t="str">
        <f t="shared" si="724"/>
        <v/>
      </c>
      <c r="O3954" s="56" t="str">
        <f t="shared" si="730"/>
        <v/>
      </c>
      <c r="P3954" s="56">
        <f>IF(ISERROR(IF($X$5=1,$Y$5,)),"",IF($X$5=1,$Y$5,))</f>
        <v>0</v>
      </c>
      <c r="Q3954" s="56">
        <f>IF(ISERROR(IF($X$6=1,$Y$6,)),"",IF($X$6=1,$Y$6,))</f>
        <v>10000</v>
      </c>
      <c r="R3954" s="56">
        <f>IF(ISERROR(IF($X$7=1,$Y$7,)),"",IF($X$7=1,$Y$7,))</f>
        <v>0</v>
      </c>
      <c r="S3954" s="56">
        <f>IF(ISERROR(IF($X$8=1,$Y$8,)),"",IF($X$8=1,$Y$8,))</f>
        <v>1000</v>
      </c>
      <c r="T3954" s="56">
        <f>IF(ISERROR(IF($X$9=1,$Y$9,)),"",IF($X$9=1,$Y$9,))</f>
        <v>500</v>
      </c>
      <c r="U3954" s="56">
        <f>IF(ISERROR(IF($X$10=1,$Y$10,)),"",IF($X$10=1,$Y$10,))</f>
        <v>500</v>
      </c>
    </row>
    <row r="3955" spans="1:21" x14ac:dyDescent="0.25">
      <c r="A3955" s="75">
        <f t="shared" si="725"/>
        <v>3951</v>
      </c>
      <c r="B3955" s="56" t="s">
        <v>2518</v>
      </c>
      <c r="E3955" s="56">
        <f t="shared" si="726"/>
        <v>3951</v>
      </c>
      <c r="F3955" s="76">
        <f t="shared" si="721"/>
        <v>148</v>
      </c>
      <c r="G3955" s="56" t="str">
        <f t="shared" si="727"/>
        <v/>
      </c>
      <c r="H3955" s="56">
        <f t="shared" si="728"/>
        <v>3951</v>
      </c>
      <c r="I3955" s="56">
        <f>IF(G3955="",0,IF(COUNTIF($G$5:G3955,G3955)=1,0,COUNTIF($G$5:G3955,G3955) )   )</f>
        <v>0</v>
      </c>
      <c r="J3955" s="56" t="str">
        <f t="shared" si="729"/>
        <v/>
      </c>
      <c r="K3955" s="56" t="str">
        <f t="shared" si="720"/>
        <v/>
      </c>
      <c r="L3955" s="56" t="str">
        <f t="shared" si="722"/>
        <v/>
      </c>
      <c r="M3955" s="56" t="str">
        <f t="shared" si="723"/>
        <v/>
      </c>
      <c r="N3955" s="56" t="str">
        <f t="shared" si="724"/>
        <v/>
      </c>
      <c r="O3955" s="56" t="str">
        <f t="shared" si="730"/>
        <v/>
      </c>
      <c r="P3955" s="56">
        <f>IF(ISERROR(IF($X$5=1,$Y$5,)),"",IF($X$5=1,$Y$5,))</f>
        <v>0</v>
      </c>
      <c r="Q3955" s="56">
        <f>IF(ISERROR(IF($X$6=1,$Y$6,)),"",IF($X$6=1,$Y$6,))</f>
        <v>10000</v>
      </c>
      <c r="R3955" s="56">
        <f>IF(ISERROR(IF($X$7=1,$Y$7,)),"",IF($X$7=1,$Y$7,))</f>
        <v>0</v>
      </c>
      <c r="S3955" s="56">
        <f>IF(ISERROR(IF($X$8=1,$Y$8,)),"",IF($X$8=1,$Y$8,))</f>
        <v>1000</v>
      </c>
      <c r="T3955" s="56">
        <f>IF(ISERROR(IF($X$9=1,$Y$9,)),"",IF($X$9=1,$Y$9,))</f>
        <v>500</v>
      </c>
      <c r="U3955" s="56">
        <f>IF(ISERROR(IF($X$10=1,$Y$10,)),"",IF($X$10=1,$Y$10,))</f>
        <v>500</v>
      </c>
    </row>
    <row r="3956" spans="1:21" x14ac:dyDescent="0.25">
      <c r="A3956" s="75">
        <f t="shared" si="725"/>
        <v>3952</v>
      </c>
      <c r="C3956" s="56" t="s">
        <v>3699</v>
      </c>
      <c r="E3956" s="56">
        <f t="shared" si="726"/>
        <v>3952</v>
      </c>
      <c r="F3956" s="76">
        <f t="shared" si="721"/>
        <v>149</v>
      </c>
      <c r="G3956" s="56" t="str">
        <f t="shared" si="727"/>
        <v>node7_hypersonicFlight</v>
      </c>
      <c r="H3956" s="56">
        <f t="shared" si="728"/>
        <v>3952</v>
      </c>
      <c r="I3956" s="56">
        <f>IF(G3956="",0,IF(COUNTIF($G$5:G3956,G3956)=1,0,COUNTIF($G$5:G3956,G3956) )   )</f>
        <v>0</v>
      </c>
      <c r="J3956" s="56" t="str">
        <f t="shared" si="729"/>
        <v/>
      </c>
      <c r="K3956" s="56" t="str">
        <f t="shared" si="720"/>
        <v/>
      </c>
      <c r="L3956" s="56" t="str">
        <f t="shared" si="722"/>
        <v/>
      </c>
      <c r="M3956" s="56" t="str">
        <f t="shared" si="723"/>
        <v/>
      </c>
      <c r="N3956" s="56" t="str">
        <f t="shared" si="724"/>
        <v/>
      </c>
      <c r="O3956" s="56" t="str">
        <f t="shared" si="730"/>
        <v/>
      </c>
      <c r="P3956" s="56">
        <f>IF(ISERROR(IF($X$5=1,$Y$5,)),"",IF($X$5=1,$Y$5,))</f>
        <v>0</v>
      </c>
      <c r="Q3956" s="56">
        <f>IF(ISERROR(IF($X$6=1,$Y$6,)),"",IF($X$6=1,$Y$6,))</f>
        <v>10000</v>
      </c>
      <c r="R3956" s="56">
        <f>IF(ISERROR(IF($X$7=1,$Y$7,)),"",IF($X$7=1,$Y$7,))</f>
        <v>0</v>
      </c>
      <c r="S3956" s="56">
        <f>IF(ISERROR(IF($X$8=1,$Y$8,)),"",IF($X$8=1,$Y$8,))</f>
        <v>1000</v>
      </c>
      <c r="T3956" s="56">
        <f>IF(ISERROR(IF($X$9=1,$Y$9,)),"",IF($X$9=1,$Y$9,))</f>
        <v>500</v>
      </c>
      <c r="U3956" s="56">
        <f>IF(ISERROR(IF($X$10=1,$Y$10,)),"",IF($X$10=1,$Y$10,))</f>
        <v>500</v>
      </c>
    </row>
    <row r="3957" spans="1:21" x14ac:dyDescent="0.25">
      <c r="A3957" s="75">
        <f t="shared" si="725"/>
        <v>3953</v>
      </c>
      <c r="C3957" s="56" t="s">
        <v>3700</v>
      </c>
      <c r="E3957" s="56">
        <f t="shared" si="726"/>
        <v>3953</v>
      </c>
      <c r="F3957" s="76">
        <f t="shared" si="721"/>
        <v>149</v>
      </c>
      <c r="G3957" s="56" t="str">
        <f t="shared" si="727"/>
        <v/>
      </c>
      <c r="H3957" s="56">
        <f t="shared" si="728"/>
        <v>3953</v>
      </c>
      <c r="I3957" s="56">
        <f>IF(G3957="",0,IF(COUNTIF($G$5:G3957,G3957)=1,0,COUNTIF($G$5:G3957,G3957) )   )</f>
        <v>0</v>
      </c>
      <c r="J3957" s="56" t="str">
        <f t="shared" si="729"/>
        <v/>
      </c>
      <c r="K3957" s="56" t="str">
        <f t="shared" si="720"/>
        <v/>
      </c>
      <c r="L3957" s="56" t="str">
        <f t="shared" si="722"/>
        <v/>
      </c>
      <c r="M3957" s="56" t="str">
        <f t="shared" si="723"/>
        <v/>
      </c>
      <c r="N3957" s="56" t="str">
        <f t="shared" si="724"/>
        <v/>
      </c>
      <c r="O3957" s="56" t="str">
        <f t="shared" si="730"/>
        <v/>
      </c>
      <c r="P3957" s="56">
        <f>IF(ISERROR(IF($X$5=1,$Y$5,)),"",IF($X$5=1,$Y$5,))</f>
        <v>0</v>
      </c>
      <c r="Q3957" s="56">
        <f>IF(ISERROR(IF($X$6=1,$Y$6,)),"",IF($X$6=1,$Y$6,))</f>
        <v>10000</v>
      </c>
      <c r="R3957" s="56">
        <f>IF(ISERROR(IF($X$7=1,$Y$7,)),"",IF($X$7=1,$Y$7,))</f>
        <v>0</v>
      </c>
      <c r="S3957" s="56">
        <f>IF(ISERROR(IF($X$8=1,$Y$8,)),"",IF($X$8=1,$Y$8,))</f>
        <v>1000</v>
      </c>
      <c r="T3957" s="56">
        <f>IF(ISERROR(IF($X$9=1,$Y$9,)),"",IF($X$9=1,$Y$9,))</f>
        <v>500</v>
      </c>
      <c r="U3957" s="56">
        <f>IF(ISERROR(IF($X$10=1,$Y$10,)),"",IF($X$10=1,$Y$10,))</f>
        <v>500</v>
      </c>
    </row>
    <row r="3958" spans="1:21" x14ac:dyDescent="0.25">
      <c r="A3958" s="75">
        <f t="shared" si="725"/>
        <v>3954</v>
      </c>
      <c r="C3958" s="56" t="s">
        <v>3701</v>
      </c>
      <c r="E3958" s="56">
        <f t="shared" si="726"/>
        <v>3954</v>
      </c>
      <c r="F3958" s="76">
        <f t="shared" si="721"/>
        <v>149</v>
      </c>
      <c r="G3958" s="56" t="str">
        <f t="shared" si="727"/>
        <v/>
      </c>
      <c r="H3958" s="56">
        <f t="shared" si="728"/>
        <v>3954</v>
      </c>
      <c r="I3958" s="56">
        <f>IF(G3958="",0,IF(COUNTIF($G$5:G3958,G3958)=1,0,COUNTIF($G$5:G3958,G3958) )   )</f>
        <v>0</v>
      </c>
      <c r="J3958" s="56" t="str">
        <f t="shared" si="729"/>
        <v/>
      </c>
      <c r="K3958" s="56" t="str">
        <f t="shared" si="720"/>
        <v/>
      </c>
      <c r="L3958" s="56" t="str">
        <f t="shared" si="722"/>
        <v/>
      </c>
      <c r="M3958" s="56" t="str">
        <f t="shared" si="723"/>
        <v/>
      </c>
      <c r="N3958" s="56" t="str">
        <f t="shared" si="724"/>
        <v/>
      </c>
      <c r="O3958" s="56" t="str">
        <f t="shared" si="730"/>
        <v/>
      </c>
      <c r="P3958" s="56">
        <f>IF(ISERROR(IF($X$5=1,$Y$5,)),"",IF($X$5=1,$Y$5,))</f>
        <v>0</v>
      </c>
      <c r="Q3958" s="56">
        <f>IF(ISERROR(IF($X$6=1,$Y$6,)),"",IF($X$6=1,$Y$6,))</f>
        <v>10000</v>
      </c>
      <c r="R3958" s="56">
        <f>IF(ISERROR(IF($X$7=1,$Y$7,)),"",IF($X$7=1,$Y$7,))</f>
        <v>0</v>
      </c>
      <c r="S3958" s="56">
        <f>IF(ISERROR(IF($X$8=1,$Y$8,)),"",IF($X$8=1,$Y$8,))</f>
        <v>1000</v>
      </c>
      <c r="T3958" s="56">
        <f>IF(ISERROR(IF($X$9=1,$Y$9,)),"",IF($X$9=1,$Y$9,))</f>
        <v>500</v>
      </c>
      <c r="U3958" s="56">
        <f>IF(ISERROR(IF($X$10=1,$Y$10,)),"",IF($X$10=1,$Y$10,))</f>
        <v>500</v>
      </c>
    </row>
    <row r="3959" spans="1:21" x14ac:dyDescent="0.25">
      <c r="A3959" s="75">
        <f t="shared" si="725"/>
        <v>3955</v>
      </c>
      <c r="C3959" s="56" t="s">
        <v>3368</v>
      </c>
      <c r="E3959" s="56">
        <f t="shared" si="726"/>
        <v>3955</v>
      </c>
      <c r="F3959" s="76">
        <f t="shared" si="721"/>
        <v>149</v>
      </c>
      <c r="G3959" s="56" t="str">
        <f t="shared" si="727"/>
        <v/>
      </c>
      <c r="H3959" s="56">
        <f t="shared" si="728"/>
        <v>3955</v>
      </c>
      <c r="I3959" s="56">
        <f>IF(G3959="",0,IF(COUNTIF($G$5:G3959,G3959)=1,0,COUNTIF($G$5:G3959,G3959) )   )</f>
        <v>0</v>
      </c>
      <c r="J3959" s="56" t="str">
        <f t="shared" si="729"/>
        <v/>
      </c>
      <c r="K3959" s="56" t="str">
        <f t="shared" si="720"/>
        <v/>
      </c>
      <c r="L3959" s="56" t="str">
        <f t="shared" si="722"/>
        <v/>
      </c>
      <c r="M3959" s="56" t="str">
        <f t="shared" si="723"/>
        <v/>
      </c>
      <c r="N3959" s="56" t="str">
        <f t="shared" si="724"/>
        <v/>
      </c>
      <c r="O3959" s="56" t="str">
        <f t="shared" si="730"/>
        <v/>
      </c>
      <c r="P3959" s="56">
        <f>IF(ISERROR(IF($X$5=1,$Y$5,)),"",IF($X$5=1,$Y$5,))</f>
        <v>0</v>
      </c>
      <c r="Q3959" s="56">
        <f>IF(ISERROR(IF($X$6=1,$Y$6,)),"",IF($X$6=1,$Y$6,))</f>
        <v>10000</v>
      </c>
      <c r="R3959" s="56">
        <f>IF(ISERROR(IF($X$7=1,$Y$7,)),"",IF($X$7=1,$Y$7,))</f>
        <v>0</v>
      </c>
      <c r="S3959" s="56">
        <f>IF(ISERROR(IF($X$8=1,$Y$8,)),"",IF($X$8=1,$Y$8,))</f>
        <v>1000</v>
      </c>
      <c r="T3959" s="56">
        <f>IF(ISERROR(IF($X$9=1,$Y$9,)),"",IF($X$9=1,$Y$9,))</f>
        <v>500</v>
      </c>
      <c r="U3959" s="56">
        <f>IF(ISERROR(IF($X$10=1,$Y$10,)),"",IF($X$10=1,$Y$10,))</f>
        <v>500</v>
      </c>
    </row>
    <row r="3960" spans="1:21" x14ac:dyDescent="0.25">
      <c r="A3960" s="75">
        <f t="shared" si="725"/>
        <v>3956</v>
      </c>
      <c r="C3960" s="56" t="s">
        <v>2608</v>
      </c>
      <c r="E3960" s="56">
        <f t="shared" si="726"/>
        <v>3956</v>
      </c>
      <c r="F3960" s="76">
        <f t="shared" si="721"/>
        <v>149</v>
      </c>
      <c r="G3960" s="56" t="str">
        <f t="shared" si="727"/>
        <v/>
      </c>
      <c r="H3960" s="56">
        <f t="shared" si="728"/>
        <v>3956</v>
      </c>
      <c r="I3960" s="56">
        <f>IF(G3960="",0,IF(COUNTIF($G$5:G3960,G3960)=1,0,COUNTIF($G$5:G3960,G3960) )   )</f>
        <v>0</v>
      </c>
      <c r="J3960" s="56" t="str">
        <f t="shared" si="729"/>
        <v/>
      </c>
      <c r="K3960" s="56" t="str">
        <f t="shared" si="720"/>
        <v/>
      </c>
      <c r="L3960" s="56" t="str">
        <f t="shared" si="722"/>
        <v/>
      </c>
      <c r="M3960" s="56" t="str">
        <f t="shared" si="723"/>
        <v/>
      </c>
      <c r="N3960" s="56" t="str">
        <f t="shared" si="724"/>
        <v/>
      </c>
      <c r="O3960" s="56" t="str">
        <f t="shared" si="730"/>
        <v/>
      </c>
      <c r="P3960" s="56">
        <f>IF(ISERROR(IF($X$5=1,$Y$5,)),"",IF($X$5=1,$Y$5,))</f>
        <v>0</v>
      </c>
      <c r="Q3960" s="56">
        <f>IF(ISERROR(IF($X$6=1,$Y$6,)),"",IF($X$6=1,$Y$6,))</f>
        <v>10000</v>
      </c>
      <c r="R3960" s="56">
        <f>IF(ISERROR(IF($X$7=1,$Y$7,)),"",IF($X$7=1,$Y$7,))</f>
        <v>0</v>
      </c>
      <c r="S3960" s="56">
        <f>IF(ISERROR(IF($X$8=1,$Y$8,)),"",IF($X$8=1,$Y$8,))</f>
        <v>1000</v>
      </c>
      <c r="T3960" s="56">
        <f>IF(ISERROR(IF($X$9=1,$Y$9,)),"",IF($X$9=1,$Y$9,))</f>
        <v>500</v>
      </c>
      <c r="U3960" s="56">
        <f>IF(ISERROR(IF($X$10=1,$Y$10,)),"",IF($X$10=1,$Y$10,))</f>
        <v>500</v>
      </c>
    </row>
    <row r="3961" spans="1:21" x14ac:dyDescent="0.25">
      <c r="A3961" s="75">
        <f t="shared" si="725"/>
        <v>3957</v>
      </c>
      <c r="C3961" s="56" t="s">
        <v>6364</v>
      </c>
      <c r="E3961" s="56">
        <f t="shared" si="726"/>
        <v>3957</v>
      </c>
      <c r="F3961" s="76">
        <f t="shared" si="721"/>
        <v>149</v>
      </c>
      <c r="G3961" s="56" t="str">
        <f t="shared" si="727"/>
        <v/>
      </c>
      <c r="H3961" s="56">
        <f t="shared" si="728"/>
        <v>3957</v>
      </c>
      <c r="I3961" s="56">
        <f>IF(G3961="",0,IF(COUNTIF($G$5:G3961,G3961)=1,0,COUNTIF($G$5:G3961,G3961) )   )</f>
        <v>0</v>
      </c>
      <c r="J3961" s="56" t="str">
        <f t="shared" si="729"/>
        <v/>
      </c>
      <c r="K3961" s="56" t="str">
        <f t="shared" si="720"/>
        <v/>
      </c>
      <c r="L3961" s="56" t="str">
        <f t="shared" si="722"/>
        <v/>
      </c>
      <c r="M3961" s="56" t="str">
        <f t="shared" si="723"/>
        <v/>
      </c>
      <c r="N3961" s="56" t="str">
        <f t="shared" si="724"/>
        <v/>
      </c>
      <c r="O3961" s="56" t="str">
        <f t="shared" si="730"/>
        <v/>
      </c>
      <c r="P3961" s="56">
        <f>IF(ISERROR(IF($X$5=1,$Y$5,)),"",IF($X$5=1,$Y$5,))</f>
        <v>0</v>
      </c>
      <c r="Q3961" s="56">
        <f>IF(ISERROR(IF($X$6=1,$Y$6,)),"",IF($X$6=1,$Y$6,))</f>
        <v>10000</v>
      </c>
      <c r="R3961" s="56">
        <f>IF(ISERROR(IF($X$7=1,$Y$7,)),"",IF($X$7=1,$Y$7,))</f>
        <v>0</v>
      </c>
      <c r="S3961" s="56">
        <f>IF(ISERROR(IF($X$8=1,$Y$8,)),"",IF($X$8=1,$Y$8,))</f>
        <v>1000</v>
      </c>
      <c r="T3961" s="56">
        <f>IF(ISERROR(IF($X$9=1,$Y$9,)),"",IF($X$9=1,$Y$9,))</f>
        <v>500</v>
      </c>
      <c r="U3961" s="56">
        <f>IF(ISERROR(IF($X$10=1,$Y$10,)),"",IF($X$10=1,$Y$10,))</f>
        <v>500</v>
      </c>
    </row>
    <row r="3962" spans="1:21" x14ac:dyDescent="0.25">
      <c r="A3962" s="75">
        <f t="shared" si="725"/>
        <v>3958</v>
      </c>
      <c r="C3962" s="56" t="s">
        <v>3703</v>
      </c>
      <c r="E3962" s="56">
        <f t="shared" si="726"/>
        <v>3958</v>
      </c>
      <c r="F3962" s="76">
        <f t="shared" si="721"/>
        <v>149</v>
      </c>
      <c r="G3962" s="56" t="str">
        <f t="shared" si="727"/>
        <v/>
      </c>
      <c r="H3962" s="56">
        <f t="shared" si="728"/>
        <v>3958</v>
      </c>
      <c r="I3962" s="56">
        <f>IF(G3962="",0,IF(COUNTIF($G$5:G3962,G3962)=1,0,COUNTIF($G$5:G3962,G3962) )   )</f>
        <v>0</v>
      </c>
      <c r="J3962" s="56" t="str">
        <f t="shared" si="729"/>
        <v/>
      </c>
      <c r="K3962" s="56" t="str">
        <f t="shared" si="720"/>
        <v/>
      </c>
      <c r="L3962" s="56" t="str">
        <f t="shared" si="722"/>
        <v/>
      </c>
      <c r="M3962" s="56" t="str">
        <f t="shared" si="723"/>
        <v/>
      </c>
      <c r="N3962" s="56" t="str">
        <f t="shared" si="724"/>
        <v/>
      </c>
      <c r="O3962" s="56" t="str">
        <f t="shared" si="730"/>
        <v/>
      </c>
      <c r="P3962" s="56">
        <f>IF(ISERROR(IF($X$5=1,$Y$5,)),"",IF($X$5=1,$Y$5,))</f>
        <v>0</v>
      </c>
      <c r="Q3962" s="56">
        <f>IF(ISERROR(IF($X$6=1,$Y$6,)),"",IF($X$6=1,$Y$6,))</f>
        <v>10000</v>
      </c>
      <c r="R3962" s="56">
        <f>IF(ISERROR(IF($X$7=1,$Y$7,)),"",IF($X$7=1,$Y$7,))</f>
        <v>0</v>
      </c>
      <c r="S3962" s="56">
        <f>IF(ISERROR(IF($X$8=1,$Y$8,)),"",IF($X$8=1,$Y$8,))</f>
        <v>1000</v>
      </c>
      <c r="T3962" s="56">
        <f>IF(ISERROR(IF($X$9=1,$Y$9,)),"",IF($X$9=1,$Y$9,))</f>
        <v>500</v>
      </c>
      <c r="U3962" s="56">
        <f>IF(ISERROR(IF($X$10=1,$Y$10,)),"",IF($X$10=1,$Y$10,))</f>
        <v>500</v>
      </c>
    </row>
    <row r="3963" spans="1:21" x14ac:dyDescent="0.25">
      <c r="A3963" s="75">
        <f t="shared" si="725"/>
        <v>3959</v>
      </c>
      <c r="C3963" s="56" t="s">
        <v>2526</v>
      </c>
      <c r="E3963" s="56">
        <f t="shared" si="726"/>
        <v>3959</v>
      </c>
      <c r="F3963" s="76">
        <f t="shared" si="721"/>
        <v>149</v>
      </c>
      <c r="G3963" s="56" t="str">
        <f t="shared" si="727"/>
        <v/>
      </c>
      <c r="H3963" s="56">
        <f t="shared" si="728"/>
        <v>3959</v>
      </c>
      <c r="I3963" s="56">
        <f>IF(G3963="",0,IF(COUNTIF($G$5:G3963,G3963)=1,0,COUNTIF($G$5:G3963,G3963) )   )</f>
        <v>0</v>
      </c>
      <c r="J3963" s="56" t="str">
        <f t="shared" si="729"/>
        <v/>
      </c>
      <c r="K3963" s="56" t="str">
        <f t="shared" si="720"/>
        <v/>
      </c>
      <c r="L3963" s="56" t="str">
        <f t="shared" si="722"/>
        <v/>
      </c>
      <c r="M3963" s="56" t="str">
        <f t="shared" si="723"/>
        <v/>
      </c>
      <c r="N3963" s="56" t="str">
        <f t="shared" si="724"/>
        <v/>
      </c>
      <c r="O3963" s="56" t="str">
        <f t="shared" si="730"/>
        <v/>
      </c>
      <c r="P3963" s="56">
        <f>IF(ISERROR(IF($X$5=1,$Y$5,)),"",IF($X$5=1,$Y$5,))</f>
        <v>0</v>
      </c>
      <c r="Q3963" s="56">
        <f>IF(ISERROR(IF($X$6=1,$Y$6,)),"",IF($X$6=1,$Y$6,))</f>
        <v>10000</v>
      </c>
      <c r="R3963" s="56">
        <f>IF(ISERROR(IF($X$7=1,$Y$7,)),"",IF($X$7=1,$Y$7,))</f>
        <v>0</v>
      </c>
      <c r="S3963" s="56">
        <f>IF(ISERROR(IF($X$8=1,$Y$8,)),"",IF($X$8=1,$Y$8,))</f>
        <v>1000</v>
      </c>
      <c r="T3963" s="56">
        <f>IF(ISERROR(IF($X$9=1,$Y$9,)),"",IF($X$9=1,$Y$9,))</f>
        <v>500</v>
      </c>
      <c r="U3963" s="56">
        <f>IF(ISERROR(IF($X$10=1,$Y$10,)),"",IF($X$10=1,$Y$10,))</f>
        <v>500</v>
      </c>
    </row>
    <row r="3964" spans="1:21" x14ac:dyDescent="0.25">
      <c r="A3964" s="75">
        <f t="shared" si="725"/>
        <v>3960</v>
      </c>
      <c r="C3964" s="56" t="s">
        <v>2527</v>
      </c>
      <c r="E3964" s="56">
        <f t="shared" si="726"/>
        <v>3960</v>
      </c>
      <c r="F3964" s="76">
        <f t="shared" si="721"/>
        <v>149</v>
      </c>
      <c r="G3964" s="56" t="str">
        <f t="shared" si="727"/>
        <v/>
      </c>
      <c r="H3964" s="56">
        <f t="shared" si="728"/>
        <v>3960</v>
      </c>
      <c r="I3964" s="56">
        <f>IF(G3964="",0,IF(COUNTIF($G$5:G3964,G3964)=1,0,COUNTIF($G$5:G3964,G3964) )   )</f>
        <v>0</v>
      </c>
      <c r="J3964" s="56" t="str">
        <f t="shared" si="729"/>
        <v/>
      </c>
      <c r="K3964" s="56" t="str">
        <f t="shared" si="720"/>
        <v/>
      </c>
      <c r="L3964" s="56" t="str">
        <f t="shared" si="722"/>
        <v/>
      </c>
      <c r="M3964" s="56" t="str">
        <f t="shared" si="723"/>
        <v/>
      </c>
      <c r="N3964" s="56" t="str">
        <f t="shared" si="724"/>
        <v/>
      </c>
      <c r="O3964" s="56" t="str">
        <f t="shared" si="730"/>
        <v/>
      </c>
      <c r="P3964" s="56">
        <f>IF(ISERROR(IF($X$5=1,$Y$5,)),"",IF($X$5=1,$Y$5,))</f>
        <v>0</v>
      </c>
      <c r="Q3964" s="56">
        <f>IF(ISERROR(IF($X$6=1,$Y$6,)),"",IF($X$6=1,$Y$6,))</f>
        <v>10000</v>
      </c>
      <c r="R3964" s="56">
        <f>IF(ISERROR(IF($X$7=1,$Y$7,)),"",IF($X$7=1,$Y$7,))</f>
        <v>0</v>
      </c>
      <c r="S3964" s="56">
        <f>IF(ISERROR(IF($X$8=1,$Y$8,)),"",IF($X$8=1,$Y$8,))</f>
        <v>1000</v>
      </c>
      <c r="T3964" s="56">
        <f>IF(ISERROR(IF($X$9=1,$Y$9,)),"",IF($X$9=1,$Y$9,))</f>
        <v>500</v>
      </c>
      <c r="U3964" s="56">
        <f>IF(ISERROR(IF($X$10=1,$Y$10,)),"",IF($X$10=1,$Y$10,))</f>
        <v>500</v>
      </c>
    </row>
    <row r="3965" spans="1:21" x14ac:dyDescent="0.25">
      <c r="A3965" s="75">
        <f t="shared" si="725"/>
        <v>3961</v>
      </c>
      <c r="C3965" s="56" t="s">
        <v>3704</v>
      </c>
      <c r="E3965" s="56">
        <f t="shared" si="726"/>
        <v>3961</v>
      </c>
      <c r="F3965" s="76">
        <f t="shared" si="721"/>
        <v>149</v>
      </c>
      <c r="G3965" s="56" t="str">
        <f t="shared" si="727"/>
        <v/>
      </c>
      <c r="H3965" s="56">
        <f t="shared" si="728"/>
        <v>3961</v>
      </c>
      <c r="I3965" s="56">
        <f>IF(G3965="",0,IF(COUNTIF($G$5:G3965,G3965)=1,0,COUNTIF($G$5:G3965,G3965) )   )</f>
        <v>0</v>
      </c>
      <c r="J3965" s="56" t="str">
        <f t="shared" si="729"/>
        <v/>
      </c>
      <c r="K3965" s="56" t="str">
        <f t="shared" si="720"/>
        <v/>
      </c>
      <c r="L3965" s="56" t="str">
        <f t="shared" si="722"/>
        <v/>
      </c>
      <c r="M3965" s="56" t="str">
        <f t="shared" si="723"/>
        <v/>
      </c>
      <c r="N3965" s="56" t="str">
        <f t="shared" si="724"/>
        <v/>
      </c>
      <c r="O3965" s="56" t="str">
        <f t="shared" si="730"/>
        <v/>
      </c>
      <c r="P3965" s="56">
        <f>IF(ISERROR(IF($X$5=1,$Y$5,)),"",IF($X$5=1,$Y$5,))</f>
        <v>0</v>
      </c>
      <c r="Q3965" s="56">
        <f>IF(ISERROR(IF($X$6=1,$Y$6,)),"",IF($X$6=1,$Y$6,))</f>
        <v>10000</v>
      </c>
      <c r="R3965" s="56">
        <f>IF(ISERROR(IF($X$7=1,$Y$7,)),"",IF($X$7=1,$Y$7,))</f>
        <v>0</v>
      </c>
      <c r="S3965" s="56">
        <f>IF(ISERROR(IF($X$8=1,$Y$8,)),"",IF($X$8=1,$Y$8,))</f>
        <v>1000</v>
      </c>
      <c r="T3965" s="56">
        <f>IF(ISERROR(IF($X$9=1,$Y$9,)),"",IF($X$9=1,$Y$9,))</f>
        <v>500</v>
      </c>
      <c r="U3965" s="56">
        <f>IF(ISERROR(IF($X$10=1,$Y$10,)),"",IF($X$10=1,$Y$10,))</f>
        <v>500</v>
      </c>
    </row>
    <row r="3966" spans="1:21" x14ac:dyDescent="0.25">
      <c r="A3966" s="75">
        <f t="shared" si="725"/>
        <v>3962</v>
      </c>
      <c r="C3966" s="56" t="s">
        <v>2529</v>
      </c>
      <c r="E3966" s="56">
        <f t="shared" si="726"/>
        <v>3962</v>
      </c>
      <c r="F3966" s="76">
        <f t="shared" si="721"/>
        <v>149</v>
      </c>
      <c r="G3966" s="56" t="str">
        <f t="shared" si="727"/>
        <v/>
      </c>
      <c r="H3966" s="56">
        <f t="shared" si="728"/>
        <v>3962</v>
      </c>
      <c r="I3966" s="56">
        <f>IF(G3966="",0,IF(COUNTIF($G$5:G3966,G3966)=1,0,COUNTIF($G$5:G3966,G3966) )   )</f>
        <v>0</v>
      </c>
      <c r="J3966" s="56" t="str">
        <f t="shared" si="729"/>
        <v/>
      </c>
      <c r="K3966" s="56" t="str">
        <f t="shared" ref="K3966:K4029" si="731">IF(ISERROR(VLOOKUP(J3966,$F$5:$G$6005,2,)),"",VLOOKUP(J3966,$F$5:$G$6005,2,))</f>
        <v/>
      </c>
      <c r="L3966" s="56" t="str">
        <f t="shared" si="722"/>
        <v/>
      </c>
      <c r="M3966" s="56" t="str">
        <f t="shared" si="723"/>
        <v/>
      </c>
      <c r="N3966" s="56" t="str">
        <f t="shared" si="724"/>
        <v/>
      </c>
      <c r="O3966" s="56" t="str">
        <f t="shared" si="730"/>
        <v/>
      </c>
      <c r="P3966" s="56">
        <f>IF(ISERROR(IF($X$5=1,$Y$5,)),"",IF($X$5=1,$Y$5,))</f>
        <v>0</v>
      </c>
      <c r="Q3966" s="56">
        <f>IF(ISERROR(IF($X$6=1,$Y$6,)),"",IF($X$6=1,$Y$6,))</f>
        <v>10000</v>
      </c>
      <c r="R3966" s="56">
        <f>IF(ISERROR(IF($X$7=1,$Y$7,)),"",IF($X$7=1,$Y$7,))</f>
        <v>0</v>
      </c>
      <c r="S3966" s="56">
        <f>IF(ISERROR(IF($X$8=1,$Y$8,)),"",IF($X$8=1,$Y$8,))</f>
        <v>1000</v>
      </c>
      <c r="T3966" s="56">
        <f>IF(ISERROR(IF($X$9=1,$Y$9,)),"",IF($X$9=1,$Y$9,))</f>
        <v>500</v>
      </c>
      <c r="U3966" s="56">
        <f>IF(ISERROR(IF($X$10=1,$Y$10,)),"",IF($X$10=1,$Y$10,))</f>
        <v>500</v>
      </c>
    </row>
    <row r="3967" spans="1:21" x14ac:dyDescent="0.25">
      <c r="A3967" s="75">
        <f t="shared" si="725"/>
        <v>3963</v>
      </c>
      <c r="C3967" s="56" t="s">
        <v>2518</v>
      </c>
      <c r="E3967" s="56">
        <f t="shared" si="726"/>
        <v>3963</v>
      </c>
      <c r="F3967" s="76">
        <f t="shared" si="721"/>
        <v>149</v>
      </c>
      <c r="G3967" s="56" t="str">
        <f t="shared" si="727"/>
        <v/>
      </c>
      <c r="H3967" s="56">
        <f t="shared" si="728"/>
        <v>3963</v>
      </c>
      <c r="I3967" s="56">
        <f>IF(G3967="",0,IF(COUNTIF($G$5:G3967,G3967)=1,0,COUNTIF($G$5:G3967,G3967) )   )</f>
        <v>0</v>
      </c>
      <c r="J3967" s="56" t="str">
        <f t="shared" si="729"/>
        <v/>
      </c>
      <c r="K3967" s="56" t="str">
        <f t="shared" si="731"/>
        <v/>
      </c>
      <c r="L3967" s="56" t="str">
        <f t="shared" si="722"/>
        <v/>
      </c>
      <c r="M3967" s="56" t="str">
        <f t="shared" si="723"/>
        <v/>
      </c>
      <c r="N3967" s="56" t="str">
        <f t="shared" si="724"/>
        <v/>
      </c>
      <c r="O3967" s="56" t="str">
        <f t="shared" si="730"/>
        <v/>
      </c>
      <c r="P3967" s="56">
        <f>IF(ISERROR(IF($X$5=1,$Y$5,)),"",IF($X$5=1,$Y$5,))</f>
        <v>0</v>
      </c>
      <c r="Q3967" s="56">
        <f>IF(ISERROR(IF($X$6=1,$Y$6,)),"",IF($X$6=1,$Y$6,))</f>
        <v>10000</v>
      </c>
      <c r="R3967" s="56">
        <f>IF(ISERROR(IF($X$7=1,$Y$7,)),"",IF($X$7=1,$Y$7,))</f>
        <v>0</v>
      </c>
      <c r="S3967" s="56">
        <f>IF(ISERROR(IF($X$8=1,$Y$8,)),"",IF($X$8=1,$Y$8,))</f>
        <v>1000</v>
      </c>
      <c r="T3967" s="56">
        <f>IF(ISERROR(IF($X$9=1,$Y$9,)),"",IF($X$9=1,$Y$9,))</f>
        <v>500</v>
      </c>
      <c r="U3967" s="56">
        <f>IF(ISERROR(IF($X$10=1,$Y$10,)),"",IF($X$10=1,$Y$10,))</f>
        <v>500</v>
      </c>
    </row>
    <row r="3968" spans="1:21" x14ac:dyDescent="0.25">
      <c r="A3968" s="75">
        <f t="shared" si="725"/>
        <v>3964</v>
      </c>
      <c r="D3968" s="56" t="s">
        <v>5319</v>
      </c>
      <c r="E3968" s="56">
        <f t="shared" si="726"/>
        <v>3964</v>
      </c>
      <c r="F3968" s="76">
        <f t="shared" si="721"/>
        <v>149</v>
      </c>
      <c r="G3968" s="56" t="str">
        <f t="shared" si="727"/>
        <v>B9.Aero.Intake.DSI</v>
      </c>
      <c r="H3968" s="56">
        <f t="shared" si="728"/>
        <v>3964</v>
      </c>
      <c r="I3968" s="56">
        <f>IF(G3968="",0,IF(COUNTIF($G$5:G3968,G3968)=1,0,COUNTIF($G$5:G3968,G3968) )   )</f>
        <v>0</v>
      </c>
      <c r="J3968" s="56" t="str">
        <f t="shared" si="729"/>
        <v/>
      </c>
      <c r="K3968" s="56" t="str">
        <f t="shared" si="731"/>
        <v/>
      </c>
      <c r="L3968" s="56" t="str">
        <f t="shared" si="722"/>
        <v/>
      </c>
      <c r="M3968" s="56" t="str">
        <f t="shared" si="723"/>
        <v/>
      </c>
      <c r="N3968" s="56" t="str">
        <f t="shared" si="724"/>
        <v/>
      </c>
      <c r="O3968" s="56" t="str">
        <f t="shared" si="730"/>
        <v/>
      </c>
      <c r="P3968" s="56">
        <f>IF(ISERROR(IF($X$5=1,$Y$5,)),"",IF($X$5=1,$Y$5,))</f>
        <v>0</v>
      </c>
      <c r="Q3968" s="56">
        <f>IF(ISERROR(IF($X$6=1,$Y$6,)),"",IF($X$6=1,$Y$6,))</f>
        <v>10000</v>
      </c>
      <c r="R3968" s="56">
        <f>IF(ISERROR(IF($X$7=1,$Y$7,)),"",IF($X$7=1,$Y$7,))</f>
        <v>0</v>
      </c>
      <c r="S3968" s="56">
        <f>IF(ISERROR(IF($X$8=1,$Y$8,)),"",IF($X$8=1,$Y$8,))</f>
        <v>1000</v>
      </c>
      <c r="T3968" s="56">
        <f>IF(ISERROR(IF($X$9=1,$Y$9,)),"",IF($X$9=1,$Y$9,))</f>
        <v>500</v>
      </c>
      <c r="U3968" s="56">
        <f>IF(ISERROR(IF($X$10=1,$Y$10,)),"",IF($X$10=1,$Y$10,))</f>
        <v>500</v>
      </c>
    </row>
    <row r="3969" spans="1:21" x14ac:dyDescent="0.25">
      <c r="A3969" s="75">
        <f t="shared" si="725"/>
        <v>3965</v>
      </c>
      <c r="D3969" s="56" t="s">
        <v>5333</v>
      </c>
      <c r="E3969" s="56">
        <f t="shared" si="726"/>
        <v>3965</v>
      </c>
      <c r="F3969" s="76">
        <f t="shared" si="721"/>
        <v>149</v>
      </c>
      <c r="G3969" s="56" t="str">
        <f t="shared" si="727"/>
        <v>B9.Engine.Jet.Turbojet</v>
      </c>
      <c r="H3969" s="56">
        <f t="shared" si="728"/>
        <v>3965</v>
      </c>
      <c r="I3969" s="56">
        <f>IF(G3969="",0,IF(COUNTIF($G$5:G3969,G3969)=1,0,COUNTIF($G$5:G3969,G3969) )   )</f>
        <v>0</v>
      </c>
      <c r="J3969" s="56" t="str">
        <f t="shared" si="729"/>
        <v/>
      </c>
      <c r="K3969" s="56" t="str">
        <f t="shared" si="731"/>
        <v/>
      </c>
      <c r="L3969" s="56" t="str">
        <f t="shared" si="722"/>
        <v/>
      </c>
      <c r="M3969" s="56" t="str">
        <f t="shared" si="723"/>
        <v/>
      </c>
      <c r="N3969" s="56" t="str">
        <f t="shared" si="724"/>
        <v/>
      </c>
      <c r="O3969" s="56" t="str">
        <f t="shared" si="730"/>
        <v/>
      </c>
      <c r="P3969" s="56">
        <f>IF(ISERROR(IF($X$5=1,$Y$5,)),"",IF($X$5=1,$Y$5,))</f>
        <v>0</v>
      </c>
      <c r="Q3969" s="56">
        <f>IF(ISERROR(IF($X$6=1,$Y$6,)),"",IF($X$6=1,$Y$6,))</f>
        <v>10000</v>
      </c>
      <c r="R3969" s="56">
        <f>IF(ISERROR(IF($X$7=1,$Y$7,)),"",IF($X$7=1,$Y$7,))</f>
        <v>0</v>
      </c>
      <c r="S3969" s="56">
        <f>IF(ISERROR(IF($X$8=1,$Y$8,)),"",IF($X$8=1,$Y$8,))</f>
        <v>1000</v>
      </c>
      <c r="T3969" s="56">
        <f>IF(ISERROR(IF($X$9=1,$Y$9,)),"",IF($X$9=1,$Y$9,))</f>
        <v>500</v>
      </c>
      <c r="U3969" s="56">
        <f>IF(ISERROR(IF($X$10=1,$Y$10,)),"",IF($X$10=1,$Y$10,))</f>
        <v>500</v>
      </c>
    </row>
    <row r="3970" spans="1:21" x14ac:dyDescent="0.25">
      <c r="A3970" s="75">
        <f t="shared" si="725"/>
        <v>3966</v>
      </c>
      <c r="D3970" s="56" t="s">
        <v>5334</v>
      </c>
      <c r="E3970" s="56">
        <f t="shared" si="726"/>
        <v>3966</v>
      </c>
      <c r="F3970" s="76">
        <f t="shared" si="721"/>
        <v>149</v>
      </c>
      <c r="G3970" s="56" t="str">
        <f t="shared" si="727"/>
        <v>B9.Engine.SABRE.S.Body</v>
      </c>
      <c r="H3970" s="56">
        <f t="shared" si="728"/>
        <v>3966</v>
      </c>
      <c r="I3970" s="56">
        <f>IF(G3970="",0,IF(COUNTIF($G$5:G3970,G3970)=1,0,COUNTIF($G$5:G3970,G3970) )   )</f>
        <v>0</v>
      </c>
      <c r="J3970" s="56" t="str">
        <f t="shared" si="729"/>
        <v/>
      </c>
      <c r="K3970" s="56" t="str">
        <f t="shared" si="731"/>
        <v/>
      </c>
      <c r="L3970" s="56" t="str">
        <f t="shared" si="722"/>
        <v/>
      </c>
      <c r="M3970" s="56" t="str">
        <f t="shared" si="723"/>
        <v/>
      </c>
      <c r="N3970" s="56" t="str">
        <f t="shared" si="724"/>
        <v/>
      </c>
      <c r="O3970" s="56" t="str">
        <f t="shared" si="730"/>
        <v/>
      </c>
      <c r="P3970" s="56">
        <f>IF(ISERROR(IF($X$5=1,$Y$5,)),"",IF($X$5=1,$Y$5,))</f>
        <v>0</v>
      </c>
      <c r="Q3970" s="56">
        <f>IF(ISERROR(IF($X$6=1,$Y$6,)),"",IF($X$6=1,$Y$6,))</f>
        <v>10000</v>
      </c>
      <c r="R3970" s="56">
        <f>IF(ISERROR(IF($X$7=1,$Y$7,)),"",IF($X$7=1,$Y$7,))</f>
        <v>0</v>
      </c>
      <c r="S3970" s="56">
        <f>IF(ISERROR(IF($X$8=1,$Y$8,)),"",IF($X$8=1,$Y$8,))</f>
        <v>1000</v>
      </c>
      <c r="T3970" s="56">
        <f>IF(ISERROR(IF($X$9=1,$Y$9,)),"",IF($X$9=1,$Y$9,))</f>
        <v>500</v>
      </c>
      <c r="U3970" s="56">
        <f>IF(ISERROR(IF($X$10=1,$Y$10,)),"",IF($X$10=1,$Y$10,))</f>
        <v>500</v>
      </c>
    </row>
    <row r="3971" spans="1:21" x14ac:dyDescent="0.25">
      <c r="A3971" s="75">
        <f t="shared" si="725"/>
        <v>3967</v>
      </c>
      <c r="D3971" s="56" t="s">
        <v>5335</v>
      </c>
      <c r="E3971" s="56">
        <f t="shared" si="726"/>
        <v>3967</v>
      </c>
      <c r="F3971" s="76">
        <f t="shared" si="721"/>
        <v>149</v>
      </c>
      <c r="G3971" s="56" t="str">
        <f t="shared" si="727"/>
        <v>B9.Engine.SABRE.Intake.S</v>
      </c>
      <c r="H3971" s="56">
        <f t="shared" si="728"/>
        <v>3967</v>
      </c>
      <c r="I3971" s="56">
        <f>IF(G3971="",0,IF(COUNTIF($G$5:G3971,G3971)=1,0,COUNTIF($G$5:G3971,G3971) )   )</f>
        <v>0</v>
      </c>
      <c r="J3971" s="56" t="str">
        <f t="shared" si="729"/>
        <v/>
      </c>
      <c r="K3971" s="56" t="str">
        <f t="shared" si="731"/>
        <v/>
      </c>
      <c r="L3971" s="56" t="str">
        <f t="shared" si="722"/>
        <v/>
      </c>
      <c r="M3971" s="56" t="str">
        <f t="shared" si="723"/>
        <v/>
      </c>
      <c r="N3971" s="56" t="str">
        <f t="shared" si="724"/>
        <v/>
      </c>
      <c r="O3971" s="56" t="str">
        <f t="shared" si="730"/>
        <v/>
      </c>
      <c r="P3971" s="56">
        <f>IF(ISERROR(IF($X$5=1,$Y$5,)),"",IF($X$5=1,$Y$5,))</f>
        <v>0</v>
      </c>
      <c r="Q3971" s="56">
        <f>IF(ISERROR(IF($X$6=1,$Y$6,)),"",IF($X$6=1,$Y$6,))</f>
        <v>10000</v>
      </c>
      <c r="R3971" s="56">
        <f>IF(ISERROR(IF($X$7=1,$Y$7,)),"",IF($X$7=1,$Y$7,))</f>
        <v>0</v>
      </c>
      <c r="S3971" s="56">
        <f>IF(ISERROR(IF($X$8=1,$Y$8,)),"",IF($X$8=1,$Y$8,))</f>
        <v>1000</v>
      </c>
      <c r="T3971" s="56">
        <f>IF(ISERROR(IF($X$9=1,$Y$9,)),"",IF($X$9=1,$Y$9,))</f>
        <v>500</v>
      </c>
      <c r="U3971" s="56">
        <f>IF(ISERROR(IF($X$10=1,$Y$10,)),"",IF($X$10=1,$Y$10,))</f>
        <v>500</v>
      </c>
    </row>
    <row r="3972" spans="1:21" x14ac:dyDescent="0.25">
      <c r="A3972" s="75">
        <f t="shared" si="725"/>
        <v>3968</v>
      </c>
      <c r="D3972" s="56" t="s">
        <v>5336</v>
      </c>
      <c r="E3972" s="56">
        <f t="shared" si="726"/>
        <v>3968</v>
      </c>
      <c r="F3972" s="76">
        <f t="shared" si="721"/>
        <v>149</v>
      </c>
      <c r="G3972" s="56" t="str">
        <f t="shared" si="727"/>
        <v>B9.Engine.SABRE.S</v>
      </c>
      <c r="H3972" s="56">
        <f t="shared" si="728"/>
        <v>3968</v>
      </c>
      <c r="I3972" s="56">
        <f>IF(G3972="",0,IF(COUNTIF($G$5:G3972,G3972)=1,0,COUNTIF($G$5:G3972,G3972) )   )</f>
        <v>0</v>
      </c>
      <c r="J3972" s="56" t="str">
        <f t="shared" si="729"/>
        <v/>
      </c>
      <c r="K3972" s="56" t="str">
        <f t="shared" si="731"/>
        <v/>
      </c>
      <c r="L3972" s="56" t="str">
        <f t="shared" si="722"/>
        <v/>
      </c>
      <c r="M3972" s="56" t="str">
        <f t="shared" si="723"/>
        <v/>
      </c>
      <c r="N3972" s="56" t="str">
        <f t="shared" si="724"/>
        <v/>
      </c>
      <c r="O3972" s="56" t="str">
        <f t="shared" si="730"/>
        <v/>
      </c>
      <c r="P3972" s="56">
        <f>IF(ISERROR(IF($X$5=1,$Y$5,)),"",IF($X$5=1,$Y$5,))</f>
        <v>0</v>
      </c>
      <c r="Q3972" s="56">
        <f>IF(ISERROR(IF($X$6=1,$Y$6,)),"",IF($X$6=1,$Y$6,))</f>
        <v>10000</v>
      </c>
      <c r="R3972" s="56">
        <f>IF(ISERROR(IF($X$7=1,$Y$7,)),"",IF($X$7=1,$Y$7,))</f>
        <v>0</v>
      </c>
      <c r="S3972" s="56">
        <f>IF(ISERROR(IF($X$8=1,$Y$8,)),"",IF($X$8=1,$Y$8,))</f>
        <v>1000</v>
      </c>
      <c r="T3972" s="56">
        <f>IF(ISERROR(IF($X$9=1,$Y$9,)),"",IF($X$9=1,$Y$9,))</f>
        <v>500</v>
      </c>
      <c r="U3972" s="56">
        <f>IF(ISERROR(IF($X$10=1,$Y$10,)),"",IF($X$10=1,$Y$10,))</f>
        <v>500</v>
      </c>
    </row>
    <row r="3973" spans="1:21" x14ac:dyDescent="0.25">
      <c r="A3973" s="75">
        <f t="shared" si="725"/>
        <v>3969</v>
      </c>
      <c r="D3973" s="56" t="s">
        <v>5337</v>
      </c>
      <c r="E3973" s="56">
        <f t="shared" si="726"/>
        <v>3969</v>
      </c>
      <c r="F3973" s="76">
        <f t="shared" ref="F3973:F4036" si="732">IF(A3971=0,0,IF(ISBLANK(G3973),"",IF(LEFT(G3973,4)="newn",F3972+1,IF(LEFT(G3973,4)="node",F3972+1,F3972))))</f>
        <v>149</v>
      </c>
      <c r="G3973" s="56" t="str">
        <f t="shared" si="727"/>
        <v>B9.Engine.VA1</v>
      </c>
      <c r="H3973" s="56">
        <f t="shared" si="728"/>
        <v>3969</v>
      </c>
      <c r="I3973" s="56">
        <f>IF(G3973="",0,IF(COUNTIF($G$5:G3973,G3973)=1,0,COUNTIF($G$5:G3973,G3973) )   )</f>
        <v>0</v>
      </c>
      <c r="J3973" s="56" t="str">
        <f t="shared" si="729"/>
        <v/>
      </c>
      <c r="K3973" s="56" t="str">
        <f t="shared" si="731"/>
        <v/>
      </c>
      <c r="L3973" s="56" t="str">
        <f t="shared" ref="L3973:L4036" si="733">IF(ISERROR(VLOOKUP(K3973,$AB$14:$AD$197,3,)),"",VLOOKUP(K3973,$AB$14:$AD$197,3,))</f>
        <v/>
      </c>
      <c r="M3973" s="56" t="str">
        <f t="shared" ref="M3973:M4036" si="734">IF(ISERROR(HLOOKUP(J3973,$AG$5:$XH$6,2,)),"",HLOOKUP(J3973,$AG$5:$XH$6,2,))</f>
        <v/>
      </c>
      <c r="N3973" s="56" t="str">
        <f t="shared" ref="N3973:N4036" si="735">IF(ISERROR(VLOOKUP(K3973,$AB$14:$AD$197,2,)),"",VLOOKUP(K3973,$AB$14:$AD$197,2,))</f>
        <v/>
      </c>
      <c r="O3973" s="56" t="str">
        <f t="shared" si="730"/>
        <v/>
      </c>
      <c r="P3973" s="56">
        <f>IF(ISERROR(IF($X$5=1,$Y$5,)),"",IF($X$5=1,$Y$5,))</f>
        <v>0</v>
      </c>
      <c r="Q3973" s="56">
        <f>IF(ISERROR(IF($X$6=1,$Y$6,)),"",IF($X$6=1,$Y$6,))</f>
        <v>10000</v>
      </c>
      <c r="R3973" s="56">
        <f>IF(ISERROR(IF($X$7=1,$Y$7,)),"",IF($X$7=1,$Y$7,))</f>
        <v>0</v>
      </c>
      <c r="S3973" s="56">
        <f>IF(ISERROR(IF($X$8=1,$Y$8,)),"",IF($X$8=1,$Y$8,))</f>
        <v>1000</v>
      </c>
      <c r="T3973" s="56">
        <f>IF(ISERROR(IF($X$9=1,$Y$9,)),"",IF($X$9=1,$Y$9,))</f>
        <v>500</v>
      </c>
      <c r="U3973" s="56">
        <f>IF(ISERROR(IF($X$10=1,$Y$10,)),"",IF($X$10=1,$Y$10,))</f>
        <v>500</v>
      </c>
    </row>
    <row r="3974" spans="1:21" x14ac:dyDescent="0.25">
      <c r="A3974" s="75">
        <f t="shared" ref="A3974:A4037" si="736">IF(A3973=0,0,IF(B3973="}",IF(B3974="NODE",A3973+1,0),A3973+1))</f>
        <v>3970</v>
      </c>
      <c r="D3974" s="56" t="s">
        <v>5338</v>
      </c>
      <c r="E3974" s="56">
        <f t="shared" ref="E3974:E4037" si="737">A3974</f>
        <v>3970</v>
      </c>
      <c r="F3974" s="76">
        <f t="shared" si="732"/>
        <v>149</v>
      </c>
      <c r="G3974" s="56" t="str">
        <f t="shared" ref="G3974:G4037" si="738">IF(ISBLANK(D3974),IF(LEFT(C3974,8)="name = n",MID(C3974,8,100),""),MID(D3974,8,100))</f>
        <v>B9.Engine.VA1.Intake</v>
      </c>
      <c r="H3974" s="56">
        <f t="shared" ref="H3974:H4037" si="739">E3974</f>
        <v>3970</v>
      </c>
      <c r="I3974" s="56">
        <f>IF(G3974="",0,IF(COUNTIF($G$5:G3974,G3974)=1,0,COUNTIF($G$5:G3974,G3974) )   )</f>
        <v>0</v>
      </c>
      <c r="J3974" s="56" t="str">
        <f t="shared" ref="J3974:J4037" si="740">IF(J3973=anodes,"",IF(J3973="","",J3973+1))</f>
        <v/>
      </c>
      <c r="K3974" s="56" t="str">
        <f t="shared" si="731"/>
        <v/>
      </c>
      <c r="L3974" s="56" t="str">
        <f t="shared" si="733"/>
        <v/>
      </c>
      <c r="M3974" s="56" t="str">
        <f t="shared" si="734"/>
        <v/>
      </c>
      <c r="N3974" s="56" t="str">
        <f t="shared" si="735"/>
        <v/>
      </c>
      <c r="O3974" s="56" t="str">
        <f t="shared" ref="O3974:O4037" si="741">IF(ISERROR(0.1*N3974+0.9*(M3974/L3974)*($N$3+SUM(P3974:U3974))*(N3974/$N$3)),N3974,0.1*N3974+0.9*(M3974/L3974)*($N$3+SUM(P3974:U3974))*(N3974/$N$3))</f>
        <v/>
      </c>
      <c r="P3974" s="56">
        <f>IF(ISERROR(IF($X$5=1,$Y$5,)),"",IF($X$5=1,$Y$5,))</f>
        <v>0</v>
      </c>
      <c r="Q3974" s="56">
        <f>IF(ISERROR(IF($X$6=1,$Y$6,)),"",IF($X$6=1,$Y$6,))</f>
        <v>10000</v>
      </c>
      <c r="R3974" s="56">
        <f>IF(ISERROR(IF($X$7=1,$Y$7,)),"",IF($X$7=1,$Y$7,))</f>
        <v>0</v>
      </c>
      <c r="S3974" s="56">
        <f>IF(ISERROR(IF($X$8=1,$Y$8,)),"",IF($X$8=1,$Y$8,))</f>
        <v>1000</v>
      </c>
      <c r="T3974" s="56">
        <f>IF(ISERROR(IF($X$9=1,$Y$9,)),"",IF($X$9=1,$Y$9,))</f>
        <v>500</v>
      </c>
      <c r="U3974" s="56">
        <f>IF(ISERROR(IF($X$10=1,$Y$10,)),"",IF($X$10=1,$Y$10,))</f>
        <v>500</v>
      </c>
    </row>
    <row r="3975" spans="1:21" x14ac:dyDescent="0.25">
      <c r="A3975" s="75">
        <f t="shared" si="736"/>
        <v>3971</v>
      </c>
      <c r="D3975" s="56" t="s">
        <v>5339</v>
      </c>
      <c r="E3975" s="56">
        <f t="shared" si="737"/>
        <v>3971</v>
      </c>
      <c r="F3975" s="76">
        <f t="shared" si="732"/>
        <v>149</v>
      </c>
      <c r="G3975" s="56" t="str">
        <f t="shared" si="738"/>
        <v>Hex.ShockWedge</v>
      </c>
      <c r="H3975" s="56">
        <f t="shared" si="739"/>
        <v>3971</v>
      </c>
      <c r="I3975" s="56">
        <f>IF(G3975="",0,IF(COUNTIF($G$5:G3975,G3975)=1,0,COUNTIF($G$5:G3975,G3975) )   )</f>
        <v>0</v>
      </c>
      <c r="J3975" s="56" t="str">
        <f t="shared" si="740"/>
        <v/>
      </c>
      <c r="K3975" s="56" t="str">
        <f t="shared" si="731"/>
        <v/>
      </c>
      <c r="L3975" s="56" t="str">
        <f t="shared" si="733"/>
        <v/>
      </c>
      <c r="M3975" s="56" t="str">
        <f t="shared" si="734"/>
        <v/>
      </c>
      <c r="N3975" s="56" t="str">
        <f t="shared" si="735"/>
        <v/>
      </c>
      <c r="O3975" s="56" t="str">
        <f t="shared" si="741"/>
        <v/>
      </c>
      <c r="P3975" s="56">
        <f>IF(ISERROR(IF($X$5=1,$Y$5,)),"",IF($X$5=1,$Y$5,))</f>
        <v>0</v>
      </c>
      <c r="Q3975" s="56">
        <f>IF(ISERROR(IF($X$6=1,$Y$6,)),"",IF($X$6=1,$Y$6,))</f>
        <v>10000</v>
      </c>
      <c r="R3975" s="56">
        <f>IF(ISERROR(IF($X$7=1,$Y$7,)),"",IF($X$7=1,$Y$7,))</f>
        <v>0</v>
      </c>
      <c r="S3975" s="56">
        <f>IF(ISERROR(IF($X$8=1,$Y$8,)),"",IF($X$8=1,$Y$8,))</f>
        <v>1000</v>
      </c>
      <c r="T3975" s="56">
        <f>IF(ISERROR(IF($X$9=1,$Y$9,)),"",IF($X$9=1,$Y$9,))</f>
        <v>500</v>
      </c>
      <c r="U3975" s="56">
        <f>IF(ISERROR(IF($X$10=1,$Y$10,)),"",IF($X$10=1,$Y$10,))</f>
        <v>500</v>
      </c>
    </row>
    <row r="3976" spans="1:21" x14ac:dyDescent="0.25">
      <c r="A3976" s="75">
        <f t="shared" si="736"/>
        <v>3972</v>
      </c>
      <c r="D3976" s="56" t="s">
        <v>5340</v>
      </c>
      <c r="E3976" s="56">
        <f t="shared" si="737"/>
        <v>3972</v>
      </c>
      <c r="F3976" s="76">
        <f t="shared" si="732"/>
        <v>149</v>
      </c>
      <c r="G3976" s="56" t="str">
        <f t="shared" si="738"/>
        <v>HL.AirshipEnvelope.Cirrus</v>
      </c>
      <c r="H3976" s="56">
        <f t="shared" si="739"/>
        <v>3972</v>
      </c>
      <c r="I3976" s="56">
        <f>IF(G3976="",0,IF(COUNTIF($G$5:G3976,G3976)=1,0,COUNTIF($G$5:G3976,G3976) )   )</f>
        <v>0</v>
      </c>
      <c r="J3976" s="56" t="str">
        <f t="shared" si="740"/>
        <v/>
      </c>
      <c r="K3976" s="56" t="str">
        <f t="shared" si="731"/>
        <v/>
      </c>
      <c r="L3976" s="56" t="str">
        <f t="shared" si="733"/>
        <v/>
      </c>
      <c r="M3976" s="56" t="str">
        <f t="shared" si="734"/>
        <v/>
      </c>
      <c r="N3976" s="56" t="str">
        <f t="shared" si="735"/>
        <v/>
      </c>
      <c r="O3976" s="56" t="str">
        <f t="shared" si="741"/>
        <v/>
      </c>
      <c r="P3976" s="56">
        <f>IF(ISERROR(IF($X$5=1,$Y$5,)),"",IF($X$5=1,$Y$5,))</f>
        <v>0</v>
      </c>
      <c r="Q3976" s="56">
        <f>IF(ISERROR(IF($X$6=1,$Y$6,)),"",IF($X$6=1,$Y$6,))</f>
        <v>10000</v>
      </c>
      <c r="R3976" s="56">
        <f>IF(ISERROR(IF($X$7=1,$Y$7,)),"",IF($X$7=1,$Y$7,))</f>
        <v>0</v>
      </c>
      <c r="S3976" s="56">
        <f>IF(ISERROR(IF($X$8=1,$Y$8,)),"",IF($X$8=1,$Y$8,))</f>
        <v>1000</v>
      </c>
      <c r="T3976" s="56">
        <f>IF(ISERROR(IF($X$9=1,$Y$9,)),"",IF($X$9=1,$Y$9,))</f>
        <v>500</v>
      </c>
      <c r="U3976" s="56">
        <f>IF(ISERROR(IF($X$10=1,$Y$10,)),"",IF($X$10=1,$Y$10,))</f>
        <v>500</v>
      </c>
    </row>
    <row r="3977" spans="1:21" x14ac:dyDescent="0.25">
      <c r="A3977" s="75">
        <f t="shared" si="736"/>
        <v>3973</v>
      </c>
      <c r="D3977" s="56" t="s">
        <v>5341</v>
      </c>
      <c r="E3977" s="56">
        <f t="shared" si="737"/>
        <v>3973</v>
      </c>
      <c r="F3977" s="76">
        <f t="shared" si="732"/>
        <v>149</v>
      </c>
      <c r="G3977" s="56" t="str">
        <f t="shared" si="738"/>
        <v>HL.AirshipEnvelope.Cirrus.Real</v>
      </c>
      <c r="H3977" s="56">
        <f t="shared" si="739"/>
        <v>3973</v>
      </c>
      <c r="I3977" s="56">
        <f>IF(G3977="",0,IF(COUNTIF($G$5:G3977,G3977)=1,0,COUNTIF($G$5:G3977,G3977) )   )</f>
        <v>0</v>
      </c>
      <c r="J3977" s="56" t="str">
        <f t="shared" si="740"/>
        <v/>
      </c>
      <c r="K3977" s="56" t="str">
        <f t="shared" si="731"/>
        <v/>
      </c>
      <c r="L3977" s="56" t="str">
        <f t="shared" si="733"/>
        <v/>
      </c>
      <c r="M3977" s="56" t="str">
        <f t="shared" si="734"/>
        <v/>
      </c>
      <c r="N3977" s="56" t="str">
        <f t="shared" si="735"/>
        <v/>
      </c>
      <c r="O3977" s="56" t="str">
        <f t="shared" si="741"/>
        <v/>
      </c>
      <c r="P3977" s="56">
        <f>IF(ISERROR(IF($X$5=1,$Y$5,)),"",IF($X$5=1,$Y$5,))</f>
        <v>0</v>
      </c>
      <c r="Q3977" s="56">
        <f>IF(ISERROR(IF($X$6=1,$Y$6,)),"",IF($X$6=1,$Y$6,))</f>
        <v>10000</v>
      </c>
      <c r="R3977" s="56">
        <f>IF(ISERROR(IF($X$7=1,$Y$7,)),"",IF($X$7=1,$Y$7,))</f>
        <v>0</v>
      </c>
      <c r="S3977" s="56">
        <f>IF(ISERROR(IF($X$8=1,$Y$8,)),"",IF($X$8=1,$Y$8,))</f>
        <v>1000</v>
      </c>
      <c r="T3977" s="56">
        <f>IF(ISERROR(IF($X$9=1,$Y$9,)),"",IF($X$9=1,$Y$9,))</f>
        <v>500</v>
      </c>
      <c r="U3977" s="56">
        <f>IF(ISERROR(IF($X$10=1,$Y$10,)),"",IF($X$10=1,$Y$10,))</f>
        <v>500</v>
      </c>
    </row>
    <row r="3978" spans="1:21" x14ac:dyDescent="0.25">
      <c r="A3978" s="75">
        <f t="shared" si="736"/>
        <v>3974</v>
      </c>
      <c r="D3978" s="56" t="s">
        <v>5342</v>
      </c>
      <c r="E3978" s="56">
        <f t="shared" si="737"/>
        <v>3974</v>
      </c>
      <c r="F3978" s="76">
        <f t="shared" si="732"/>
        <v>149</v>
      </c>
      <c r="G3978" s="56" t="str">
        <f t="shared" si="738"/>
        <v>TD.EngineBearcubJet</v>
      </c>
      <c r="H3978" s="56">
        <f t="shared" si="739"/>
        <v>3974</v>
      </c>
      <c r="I3978" s="56">
        <f>IF(G3978="",0,IF(COUNTIF($G$5:G3978,G3978)=1,0,COUNTIF($G$5:G3978,G3978) )   )</f>
        <v>0</v>
      </c>
      <c r="J3978" s="56" t="str">
        <f t="shared" si="740"/>
        <v/>
      </c>
      <c r="K3978" s="56" t="str">
        <f t="shared" si="731"/>
        <v/>
      </c>
      <c r="L3978" s="56" t="str">
        <f t="shared" si="733"/>
        <v/>
      </c>
      <c r="M3978" s="56" t="str">
        <f t="shared" si="734"/>
        <v/>
      </c>
      <c r="N3978" s="56" t="str">
        <f t="shared" si="735"/>
        <v/>
      </c>
      <c r="O3978" s="56" t="str">
        <f t="shared" si="741"/>
        <v/>
      </c>
      <c r="P3978" s="56">
        <f>IF(ISERROR(IF($X$5=1,$Y$5,)),"",IF($X$5=1,$Y$5,))</f>
        <v>0</v>
      </c>
      <c r="Q3978" s="56">
        <f>IF(ISERROR(IF($X$6=1,$Y$6,)),"",IF($X$6=1,$Y$6,))</f>
        <v>10000</v>
      </c>
      <c r="R3978" s="56">
        <f>IF(ISERROR(IF($X$7=1,$Y$7,)),"",IF($X$7=1,$Y$7,))</f>
        <v>0</v>
      </c>
      <c r="S3978" s="56">
        <f>IF(ISERROR(IF($X$8=1,$Y$8,)),"",IF($X$8=1,$Y$8,))</f>
        <v>1000</v>
      </c>
      <c r="T3978" s="56">
        <f>IF(ISERROR(IF($X$9=1,$Y$9,)),"",IF($X$9=1,$Y$9,))</f>
        <v>500</v>
      </c>
      <c r="U3978" s="56">
        <f>IF(ISERROR(IF($X$10=1,$Y$10,)),"",IF($X$10=1,$Y$10,))</f>
        <v>500</v>
      </c>
    </row>
    <row r="3979" spans="1:21" x14ac:dyDescent="0.25">
      <c r="A3979" s="75">
        <f t="shared" si="736"/>
        <v>3975</v>
      </c>
      <c r="D3979" s="56" t="s">
        <v>5343</v>
      </c>
      <c r="E3979" s="56">
        <f t="shared" si="737"/>
        <v>3975</v>
      </c>
      <c r="F3979" s="76">
        <f t="shared" si="732"/>
        <v>149</v>
      </c>
      <c r="G3979" s="56" t="str">
        <f t="shared" si="738"/>
        <v>TD.EngineMountRadial</v>
      </c>
      <c r="H3979" s="56">
        <f t="shared" si="739"/>
        <v>3975</v>
      </c>
      <c r="I3979" s="56">
        <f>IF(G3979="",0,IF(COUNTIF($G$5:G3979,G3979)=1,0,COUNTIF($G$5:G3979,G3979) )   )</f>
        <v>0</v>
      </c>
      <c r="J3979" s="56" t="str">
        <f t="shared" si="740"/>
        <v/>
      </c>
      <c r="K3979" s="56" t="str">
        <f t="shared" si="731"/>
        <v/>
      </c>
      <c r="L3979" s="56" t="str">
        <f t="shared" si="733"/>
        <v/>
      </c>
      <c r="M3979" s="56" t="str">
        <f t="shared" si="734"/>
        <v/>
      </c>
      <c r="N3979" s="56" t="str">
        <f t="shared" si="735"/>
        <v/>
      </c>
      <c r="O3979" s="56" t="str">
        <f t="shared" si="741"/>
        <v/>
      </c>
      <c r="P3979" s="56">
        <f>IF(ISERROR(IF($X$5=1,$Y$5,)),"",IF($X$5=1,$Y$5,))</f>
        <v>0</v>
      </c>
      <c r="Q3979" s="56">
        <f>IF(ISERROR(IF($X$6=1,$Y$6,)),"",IF($X$6=1,$Y$6,))</f>
        <v>10000</v>
      </c>
      <c r="R3979" s="56">
        <f>IF(ISERROR(IF($X$7=1,$Y$7,)),"",IF($X$7=1,$Y$7,))</f>
        <v>0</v>
      </c>
      <c r="S3979" s="56">
        <f>IF(ISERROR(IF($X$8=1,$Y$8,)),"",IF($X$8=1,$Y$8,))</f>
        <v>1000</v>
      </c>
      <c r="T3979" s="56">
        <f>IF(ISERROR(IF($X$9=1,$Y$9,)),"",IF($X$9=1,$Y$9,))</f>
        <v>500</v>
      </c>
      <c r="U3979" s="56">
        <f>IF(ISERROR(IF($X$10=1,$Y$10,)),"",IF($X$10=1,$Y$10,))</f>
        <v>500</v>
      </c>
    </row>
    <row r="3980" spans="1:21" x14ac:dyDescent="0.25">
      <c r="A3980" s="75">
        <f t="shared" si="736"/>
        <v>3976</v>
      </c>
      <c r="D3980" s="56" t="s">
        <v>5244</v>
      </c>
      <c r="E3980" s="56">
        <f t="shared" si="737"/>
        <v>3976</v>
      </c>
      <c r="F3980" s="76">
        <f t="shared" si="732"/>
        <v>149</v>
      </c>
      <c r="G3980" s="56" t="str">
        <f t="shared" si="738"/>
        <v>TTmk4-3FuselageAdapter</v>
      </c>
      <c r="H3980" s="56">
        <f t="shared" si="739"/>
        <v>3976</v>
      </c>
      <c r="I3980" s="56">
        <f>IF(G3980="",0,IF(COUNTIF($G$5:G3980,G3980)=1,0,COUNTIF($G$5:G3980,G3980) )   )</f>
        <v>0</v>
      </c>
      <c r="J3980" s="56" t="str">
        <f t="shared" si="740"/>
        <v/>
      </c>
      <c r="K3980" s="56" t="str">
        <f t="shared" si="731"/>
        <v/>
      </c>
      <c r="L3980" s="56" t="str">
        <f t="shared" si="733"/>
        <v/>
      </c>
      <c r="M3980" s="56" t="str">
        <f t="shared" si="734"/>
        <v/>
      </c>
      <c r="N3980" s="56" t="str">
        <f t="shared" si="735"/>
        <v/>
      </c>
      <c r="O3980" s="56" t="str">
        <f t="shared" si="741"/>
        <v/>
      </c>
      <c r="P3980" s="56">
        <f>IF(ISERROR(IF($X$5=1,$Y$5,)),"",IF($X$5=1,$Y$5,))</f>
        <v>0</v>
      </c>
      <c r="Q3980" s="56">
        <f>IF(ISERROR(IF($X$6=1,$Y$6,)),"",IF($X$6=1,$Y$6,))</f>
        <v>10000</v>
      </c>
      <c r="R3980" s="56">
        <f>IF(ISERROR(IF($X$7=1,$Y$7,)),"",IF($X$7=1,$Y$7,))</f>
        <v>0</v>
      </c>
      <c r="S3980" s="56">
        <f>IF(ISERROR(IF($X$8=1,$Y$8,)),"",IF($X$8=1,$Y$8,))</f>
        <v>1000</v>
      </c>
      <c r="T3980" s="56">
        <f>IF(ISERROR(IF($X$9=1,$Y$9,)),"",IF($X$9=1,$Y$9,))</f>
        <v>500</v>
      </c>
      <c r="U3980" s="56">
        <f>IF(ISERROR(IF($X$10=1,$Y$10,)),"",IF($X$10=1,$Y$10,))</f>
        <v>500</v>
      </c>
    </row>
    <row r="3981" spans="1:21" x14ac:dyDescent="0.25">
      <c r="A3981" s="75">
        <f t="shared" si="736"/>
        <v>3977</v>
      </c>
      <c r="D3981" s="56" t="s">
        <v>5247</v>
      </c>
      <c r="E3981" s="56">
        <f t="shared" si="737"/>
        <v>3977</v>
      </c>
      <c r="F3981" s="76">
        <f t="shared" si="732"/>
        <v>149</v>
      </c>
      <c r="G3981" s="56" t="str">
        <f t="shared" si="738"/>
        <v>mk4FrontFuselageDoor</v>
      </c>
      <c r="H3981" s="56">
        <f t="shared" si="739"/>
        <v>3977</v>
      </c>
      <c r="I3981" s="56">
        <f>IF(G3981="",0,IF(COUNTIF($G$5:G3981,G3981)=1,0,COUNTIF($G$5:G3981,G3981) )   )</f>
        <v>0</v>
      </c>
      <c r="J3981" s="56" t="str">
        <f t="shared" si="740"/>
        <v/>
      </c>
      <c r="K3981" s="56" t="str">
        <f t="shared" si="731"/>
        <v/>
      </c>
      <c r="L3981" s="56" t="str">
        <f t="shared" si="733"/>
        <v/>
      </c>
      <c r="M3981" s="56" t="str">
        <f t="shared" si="734"/>
        <v/>
      </c>
      <c r="N3981" s="56" t="str">
        <f t="shared" si="735"/>
        <v/>
      </c>
      <c r="O3981" s="56" t="str">
        <f t="shared" si="741"/>
        <v/>
      </c>
      <c r="P3981" s="56">
        <f>IF(ISERROR(IF($X$5=1,$Y$5,)),"",IF($X$5=1,$Y$5,))</f>
        <v>0</v>
      </c>
      <c r="Q3981" s="56">
        <f>IF(ISERROR(IF($X$6=1,$Y$6,)),"",IF($X$6=1,$Y$6,))</f>
        <v>10000</v>
      </c>
      <c r="R3981" s="56">
        <f>IF(ISERROR(IF($X$7=1,$Y$7,)),"",IF($X$7=1,$Y$7,))</f>
        <v>0</v>
      </c>
      <c r="S3981" s="56">
        <f>IF(ISERROR(IF($X$8=1,$Y$8,)),"",IF($X$8=1,$Y$8,))</f>
        <v>1000</v>
      </c>
      <c r="T3981" s="56">
        <f>IF(ISERROR(IF($X$9=1,$Y$9,)),"",IF($X$9=1,$Y$9,))</f>
        <v>500</v>
      </c>
      <c r="U3981" s="56">
        <f>IF(ISERROR(IF($X$10=1,$Y$10,)),"",IF($X$10=1,$Y$10,))</f>
        <v>500</v>
      </c>
    </row>
    <row r="3982" spans="1:21" x14ac:dyDescent="0.25">
      <c r="A3982" s="75">
        <f t="shared" si="736"/>
        <v>3978</v>
      </c>
      <c r="D3982" s="56" t="s">
        <v>5249</v>
      </c>
      <c r="E3982" s="56">
        <f t="shared" si="737"/>
        <v>3978</v>
      </c>
      <c r="F3982" s="76">
        <f t="shared" si="732"/>
        <v>149</v>
      </c>
      <c r="G3982" s="56" t="str">
        <f t="shared" si="738"/>
        <v>mk4FuselageDoor</v>
      </c>
      <c r="H3982" s="56">
        <f t="shared" si="739"/>
        <v>3978</v>
      </c>
      <c r="I3982" s="56">
        <f>IF(G3982="",0,IF(COUNTIF($G$5:G3982,G3982)=1,0,COUNTIF($G$5:G3982,G3982) )   )</f>
        <v>0</v>
      </c>
      <c r="J3982" s="56" t="str">
        <f t="shared" si="740"/>
        <v/>
      </c>
      <c r="K3982" s="56" t="str">
        <f t="shared" si="731"/>
        <v/>
      </c>
      <c r="L3982" s="56" t="str">
        <f t="shared" si="733"/>
        <v/>
      </c>
      <c r="M3982" s="56" t="str">
        <f t="shared" si="734"/>
        <v/>
      </c>
      <c r="N3982" s="56" t="str">
        <f t="shared" si="735"/>
        <v/>
      </c>
      <c r="O3982" s="56" t="str">
        <f t="shared" si="741"/>
        <v/>
      </c>
      <c r="P3982" s="56">
        <f>IF(ISERROR(IF($X$5=1,$Y$5,)),"",IF($X$5=1,$Y$5,))</f>
        <v>0</v>
      </c>
      <c r="Q3982" s="56">
        <f>IF(ISERROR(IF($X$6=1,$Y$6,)),"",IF($X$6=1,$Y$6,))</f>
        <v>10000</v>
      </c>
      <c r="R3982" s="56">
        <f>IF(ISERROR(IF($X$7=1,$Y$7,)),"",IF($X$7=1,$Y$7,))</f>
        <v>0</v>
      </c>
      <c r="S3982" s="56">
        <f>IF(ISERROR(IF($X$8=1,$Y$8,)),"",IF($X$8=1,$Y$8,))</f>
        <v>1000</v>
      </c>
      <c r="T3982" s="56">
        <f>IF(ISERROR(IF($X$9=1,$Y$9,)),"",IF($X$9=1,$Y$9,))</f>
        <v>500</v>
      </c>
      <c r="U3982" s="56">
        <f>IF(ISERROR(IF($X$10=1,$Y$10,)),"",IF($X$10=1,$Y$10,))</f>
        <v>500</v>
      </c>
    </row>
    <row r="3983" spans="1:21" x14ac:dyDescent="0.25">
      <c r="A3983" s="75">
        <f t="shared" si="736"/>
        <v>3979</v>
      </c>
      <c r="D3983" s="56" t="s">
        <v>5248</v>
      </c>
      <c r="E3983" s="56">
        <f t="shared" si="737"/>
        <v>3979</v>
      </c>
      <c r="F3983" s="76">
        <f t="shared" si="732"/>
        <v>149</v>
      </c>
      <c r="G3983" s="56" t="str">
        <f t="shared" si="738"/>
        <v>TTmk4Fuselage</v>
      </c>
      <c r="H3983" s="56">
        <f t="shared" si="739"/>
        <v>3979</v>
      </c>
      <c r="I3983" s="56">
        <f>IF(G3983="",0,IF(COUNTIF($G$5:G3983,G3983)=1,0,COUNTIF($G$5:G3983,G3983) )   )</f>
        <v>0</v>
      </c>
      <c r="J3983" s="56" t="str">
        <f t="shared" si="740"/>
        <v/>
      </c>
      <c r="K3983" s="56" t="str">
        <f t="shared" si="731"/>
        <v/>
      </c>
      <c r="L3983" s="56" t="str">
        <f t="shared" si="733"/>
        <v/>
      </c>
      <c r="M3983" s="56" t="str">
        <f t="shared" si="734"/>
        <v/>
      </c>
      <c r="N3983" s="56" t="str">
        <f t="shared" si="735"/>
        <v/>
      </c>
      <c r="O3983" s="56" t="str">
        <f t="shared" si="741"/>
        <v/>
      </c>
      <c r="P3983" s="56">
        <f>IF(ISERROR(IF($X$5=1,$Y$5,)),"",IF($X$5=1,$Y$5,))</f>
        <v>0</v>
      </c>
      <c r="Q3983" s="56">
        <f>IF(ISERROR(IF($X$6=1,$Y$6,)),"",IF($X$6=1,$Y$6,))</f>
        <v>10000</v>
      </c>
      <c r="R3983" s="56">
        <f>IF(ISERROR(IF($X$7=1,$Y$7,)),"",IF($X$7=1,$Y$7,))</f>
        <v>0</v>
      </c>
      <c r="S3983" s="56">
        <f>IF(ISERROR(IF($X$8=1,$Y$8,)),"",IF($X$8=1,$Y$8,))</f>
        <v>1000</v>
      </c>
      <c r="T3983" s="56">
        <f>IF(ISERROR(IF($X$9=1,$Y$9,)),"",IF($X$9=1,$Y$9,))</f>
        <v>500</v>
      </c>
      <c r="U3983" s="56">
        <f>IF(ISERROR(IF($X$10=1,$Y$10,)),"",IF($X$10=1,$Y$10,))</f>
        <v>500</v>
      </c>
    </row>
    <row r="3984" spans="1:21" x14ac:dyDescent="0.25">
      <c r="A3984" s="75">
        <f t="shared" si="736"/>
        <v>3980</v>
      </c>
      <c r="D3984" s="56" t="s">
        <v>5242</v>
      </c>
      <c r="E3984" s="56">
        <f t="shared" si="737"/>
        <v>3980</v>
      </c>
      <c r="F3984" s="76">
        <f t="shared" si="732"/>
        <v>149</v>
      </c>
      <c r="G3984" s="56" t="str">
        <f t="shared" si="738"/>
        <v>B9.Aero.HL.Adapter.MK4</v>
      </c>
      <c r="H3984" s="56">
        <f t="shared" si="739"/>
        <v>3980</v>
      </c>
      <c r="I3984" s="56">
        <f>IF(G3984="",0,IF(COUNTIF($G$5:G3984,G3984)=1,0,COUNTIF($G$5:G3984,G3984) )   )</f>
        <v>0</v>
      </c>
      <c r="J3984" s="56" t="str">
        <f t="shared" si="740"/>
        <v/>
      </c>
      <c r="K3984" s="56" t="str">
        <f t="shared" si="731"/>
        <v/>
      </c>
      <c r="L3984" s="56" t="str">
        <f t="shared" si="733"/>
        <v/>
      </c>
      <c r="M3984" s="56" t="str">
        <f t="shared" si="734"/>
        <v/>
      </c>
      <c r="N3984" s="56" t="str">
        <f t="shared" si="735"/>
        <v/>
      </c>
      <c r="O3984" s="56" t="str">
        <f t="shared" si="741"/>
        <v/>
      </c>
      <c r="P3984" s="56">
        <f>IF(ISERROR(IF($X$5=1,$Y$5,)),"",IF($X$5=1,$Y$5,))</f>
        <v>0</v>
      </c>
      <c r="Q3984" s="56">
        <f>IF(ISERROR(IF($X$6=1,$Y$6,)),"",IF($X$6=1,$Y$6,))</f>
        <v>10000</v>
      </c>
      <c r="R3984" s="56">
        <f>IF(ISERROR(IF($X$7=1,$Y$7,)),"",IF($X$7=1,$Y$7,))</f>
        <v>0</v>
      </c>
      <c r="S3984" s="56">
        <f>IF(ISERROR(IF($X$8=1,$Y$8,)),"",IF($X$8=1,$Y$8,))</f>
        <v>1000</v>
      </c>
      <c r="T3984" s="56">
        <f>IF(ISERROR(IF($X$9=1,$Y$9,)),"",IF($X$9=1,$Y$9,))</f>
        <v>500</v>
      </c>
      <c r="U3984" s="56">
        <f>IF(ISERROR(IF($X$10=1,$Y$10,)),"",IF($X$10=1,$Y$10,))</f>
        <v>500</v>
      </c>
    </row>
    <row r="3985" spans="1:21" x14ac:dyDescent="0.25">
      <c r="A3985" s="75">
        <f t="shared" si="736"/>
        <v>3981</v>
      </c>
      <c r="D3985" s="56" t="s">
        <v>5246</v>
      </c>
      <c r="E3985" s="56">
        <f t="shared" si="737"/>
        <v>3981</v>
      </c>
      <c r="F3985" s="76">
        <f t="shared" si="732"/>
        <v>149</v>
      </c>
      <c r="G3985" s="56" t="str">
        <f t="shared" si="738"/>
        <v>TTMK4engine</v>
      </c>
      <c r="H3985" s="56">
        <f t="shared" si="739"/>
        <v>3981</v>
      </c>
      <c r="I3985" s="56">
        <f>IF(G3985="",0,IF(COUNTIF($G$5:G3985,G3985)=1,0,COUNTIF($G$5:G3985,G3985) )   )</f>
        <v>0</v>
      </c>
      <c r="J3985" s="56" t="str">
        <f t="shared" si="740"/>
        <v/>
      </c>
      <c r="K3985" s="56" t="str">
        <f t="shared" si="731"/>
        <v/>
      </c>
      <c r="L3985" s="56" t="str">
        <f t="shared" si="733"/>
        <v/>
      </c>
      <c r="M3985" s="56" t="str">
        <f t="shared" si="734"/>
        <v/>
      </c>
      <c r="N3985" s="56" t="str">
        <f t="shared" si="735"/>
        <v/>
      </c>
      <c r="O3985" s="56" t="str">
        <f t="shared" si="741"/>
        <v/>
      </c>
      <c r="P3985" s="56">
        <f>IF(ISERROR(IF($X$5=1,$Y$5,)),"",IF($X$5=1,$Y$5,))</f>
        <v>0</v>
      </c>
      <c r="Q3985" s="56">
        <f>IF(ISERROR(IF($X$6=1,$Y$6,)),"",IF($X$6=1,$Y$6,))</f>
        <v>10000</v>
      </c>
      <c r="R3985" s="56">
        <f>IF(ISERROR(IF($X$7=1,$Y$7,)),"",IF($X$7=1,$Y$7,))</f>
        <v>0</v>
      </c>
      <c r="S3985" s="56">
        <f>IF(ISERROR(IF($X$8=1,$Y$8,)),"",IF($X$8=1,$Y$8,))</f>
        <v>1000</v>
      </c>
      <c r="T3985" s="56">
        <f>IF(ISERROR(IF($X$9=1,$Y$9,)),"",IF($X$9=1,$Y$9,))</f>
        <v>500</v>
      </c>
      <c r="U3985" s="56">
        <f>IF(ISERROR(IF($X$10=1,$Y$10,)),"",IF($X$10=1,$Y$10,))</f>
        <v>500</v>
      </c>
    </row>
    <row r="3986" spans="1:21" x14ac:dyDescent="0.25">
      <c r="A3986" s="75">
        <f t="shared" si="736"/>
        <v>3982</v>
      </c>
      <c r="D3986" s="56" t="s">
        <v>5245</v>
      </c>
      <c r="E3986" s="56">
        <f t="shared" si="737"/>
        <v>3982</v>
      </c>
      <c r="F3986" s="76">
        <f t="shared" si="732"/>
        <v>149</v>
      </c>
      <c r="G3986" s="56" t="str">
        <f t="shared" si="738"/>
        <v>TTmk4Cargoretainer</v>
      </c>
      <c r="H3986" s="56">
        <f t="shared" si="739"/>
        <v>3982</v>
      </c>
      <c r="I3986" s="56">
        <f>IF(G3986="",0,IF(COUNTIF($G$5:G3986,G3986)=1,0,COUNTIF($G$5:G3986,G3986) )   )</f>
        <v>0</v>
      </c>
      <c r="J3986" s="56" t="str">
        <f t="shared" si="740"/>
        <v/>
      </c>
      <c r="K3986" s="56" t="str">
        <f t="shared" si="731"/>
        <v/>
      </c>
      <c r="L3986" s="56" t="str">
        <f t="shared" si="733"/>
        <v/>
      </c>
      <c r="M3986" s="56" t="str">
        <f t="shared" si="734"/>
        <v/>
      </c>
      <c r="N3986" s="56" t="str">
        <f t="shared" si="735"/>
        <v/>
      </c>
      <c r="O3986" s="56" t="str">
        <f t="shared" si="741"/>
        <v/>
      </c>
      <c r="P3986" s="56">
        <f>IF(ISERROR(IF($X$5=1,$Y$5,)),"",IF($X$5=1,$Y$5,))</f>
        <v>0</v>
      </c>
      <c r="Q3986" s="56">
        <f>IF(ISERROR(IF($X$6=1,$Y$6,)),"",IF($X$6=1,$Y$6,))</f>
        <v>10000</v>
      </c>
      <c r="R3986" s="56">
        <f>IF(ISERROR(IF($X$7=1,$Y$7,)),"",IF($X$7=1,$Y$7,))</f>
        <v>0</v>
      </c>
      <c r="S3986" s="56">
        <f>IF(ISERROR(IF($X$8=1,$Y$8,)),"",IF($X$8=1,$Y$8,))</f>
        <v>1000</v>
      </c>
      <c r="T3986" s="56">
        <f>IF(ISERROR(IF($X$9=1,$Y$9,)),"",IF($X$9=1,$Y$9,))</f>
        <v>500</v>
      </c>
      <c r="U3986" s="56">
        <f>IF(ISERROR(IF($X$10=1,$Y$10,)),"",IF($X$10=1,$Y$10,))</f>
        <v>500</v>
      </c>
    </row>
    <row r="3987" spans="1:21" x14ac:dyDescent="0.25">
      <c r="A3987" s="75">
        <f t="shared" si="736"/>
        <v>3983</v>
      </c>
      <c r="C3987" s="56" t="s">
        <v>2532</v>
      </c>
      <c r="E3987" s="56">
        <f t="shared" si="737"/>
        <v>3983</v>
      </c>
      <c r="F3987" s="76">
        <f t="shared" si="732"/>
        <v>149</v>
      </c>
      <c r="G3987" s="56" t="str">
        <f t="shared" si="738"/>
        <v/>
      </c>
      <c r="H3987" s="56">
        <f t="shared" si="739"/>
        <v>3983</v>
      </c>
      <c r="I3987" s="56">
        <f>IF(G3987="",0,IF(COUNTIF($G$5:G3987,G3987)=1,0,COUNTIF($G$5:G3987,G3987) )   )</f>
        <v>0</v>
      </c>
      <c r="J3987" s="56" t="str">
        <f t="shared" si="740"/>
        <v/>
      </c>
      <c r="K3987" s="56" t="str">
        <f t="shared" si="731"/>
        <v/>
      </c>
      <c r="L3987" s="56" t="str">
        <f t="shared" si="733"/>
        <v/>
      </c>
      <c r="M3987" s="56" t="str">
        <f t="shared" si="734"/>
        <v/>
      </c>
      <c r="N3987" s="56" t="str">
        <f t="shared" si="735"/>
        <v/>
      </c>
      <c r="O3987" s="56" t="str">
        <f t="shared" si="741"/>
        <v/>
      </c>
      <c r="P3987" s="56">
        <f>IF(ISERROR(IF($X$5=1,$Y$5,)),"",IF($X$5=1,$Y$5,))</f>
        <v>0</v>
      </c>
      <c r="Q3987" s="56">
        <f>IF(ISERROR(IF($X$6=1,$Y$6,)),"",IF($X$6=1,$Y$6,))</f>
        <v>10000</v>
      </c>
      <c r="R3987" s="56">
        <f>IF(ISERROR(IF($X$7=1,$Y$7,)),"",IF($X$7=1,$Y$7,))</f>
        <v>0</v>
      </c>
      <c r="S3987" s="56">
        <f>IF(ISERROR(IF($X$8=1,$Y$8,)),"",IF($X$8=1,$Y$8,))</f>
        <v>1000</v>
      </c>
      <c r="T3987" s="56">
        <f>IF(ISERROR(IF($X$9=1,$Y$9,)),"",IF($X$9=1,$Y$9,))</f>
        <v>500</v>
      </c>
      <c r="U3987" s="56">
        <f>IF(ISERROR(IF($X$10=1,$Y$10,)),"",IF($X$10=1,$Y$10,))</f>
        <v>500</v>
      </c>
    </row>
    <row r="3988" spans="1:21" x14ac:dyDescent="0.25">
      <c r="A3988" s="75">
        <f t="shared" si="736"/>
        <v>3984</v>
      </c>
      <c r="B3988" s="56" t="s">
        <v>2532</v>
      </c>
      <c r="E3988" s="56">
        <f t="shared" si="737"/>
        <v>3984</v>
      </c>
      <c r="F3988" s="76">
        <f t="shared" si="732"/>
        <v>149</v>
      </c>
      <c r="G3988" s="56" t="str">
        <f t="shared" si="738"/>
        <v/>
      </c>
      <c r="H3988" s="56">
        <f t="shared" si="739"/>
        <v>3984</v>
      </c>
      <c r="I3988" s="56">
        <f>IF(G3988="",0,IF(COUNTIF($G$5:G3988,G3988)=1,0,COUNTIF($G$5:G3988,G3988) )   )</f>
        <v>0</v>
      </c>
      <c r="J3988" s="56" t="str">
        <f t="shared" si="740"/>
        <v/>
      </c>
      <c r="K3988" s="56" t="str">
        <f t="shared" si="731"/>
        <v/>
      </c>
      <c r="L3988" s="56" t="str">
        <f t="shared" si="733"/>
        <v/>
      </c>
      <c r="M3988" s="56" t="str">
        <f t="shared" si="734"/>
        <v/>
      </c>
      <c r="N3988" s="56" t="str">
        <f t="shared" si="735"/>
        <v/>
      </c>
      <c r="O3988" s="56" t="str">
        <f t="shared" si="741"/>
        <v/>
      </c>
      <c r="P3988" s="56">
        <f>IF(ISERROR(IF($X$5=1,$Y$5,)),"",IF($X$5=1,$Y$5,))</f>
        <v>0</v>
      </c>
      <c r="Q3988" s="56">
        <f>IF(ISERROR(IF($X$6=1,$Y$6,)),"",IF($X$6=1,$Y$6,))</f>
        <v>10000</v>
      </c>
      <c r="R3988" s="56">
        <f>IF(ISERROR(IF($X$7=1,$Y$7,)),"",IF($X$7=1,$Y$7,))</f>
        <v>0</v>
      </c>
      <c r="S3988" s="56">
        <f>IF(ISERROR(IF($X$8=1,$Y$8,)),"",IF($X$8=1,$Y$8,))</f>
        <v>1000</v>
      </c>
      <c r="T3988" s="56">
        <f>IF(ISERROR(IF($X$9=1,$Y$9,)),"",IF($X$9=1,$Y$9,))</f>
        <v>500</v>
      </c>
      <c r="U3988" s="56">
        <f>IF(ISERROR(IF($X$10=1,$Y$10,)),"",IF($X$10=1,$Y$10,))</f>
        <v>500</v>
      </c>
    </row>
    <row r="3989" spans="1:21" x14ac:dyDescent="0.25">
      <c r="A3989" s="75">
        <f t="shared" si="736"/>
        <v>3985</v>
      </c>
      <c r="B3989" s="56" t="s">
        <v>2517</v>
      </c>
      <c r="E3989" s="56">
        <f t="shared" si="737"/>
        <v>3985</v>
      </c>
      <c r="F3989" s="76">
        <f t="shared" si="732"/>
        <v>149</v>
      </c>
      <c r="G3989" s="56" t="str">
        <f t="shared" si="738"/>
        <v/>
      </c>
      <c r="H3989" s="56">
        <f t="shared" si="739"/>
        <v>3985</v>
      </c>
      <c r="I3989" s="56">
        <f>IF(G3989="",0,IF(COUNTIF($G$5:G3989,G3989)=1,0,COUNTIF($G$5:G3989,G3989) )   )</f>
        <v>0</v>
      </c>
      <c r="J3989" s="56" t="str">
        <f t="shared" si="740"/>
        <v/>
      </c>
      <c r="K3989" s="56" t="str">
        <f t="shared" si="731"/>
        <v/>
      </c>
      <c r="L3989" s="56" t="str">
        <f t="shared" si="733"/>
        <v/>
      </c>
      <c r="M3989" s="56" t="str">
        <f t="shared" si="734"/>
        <v/>
      </c>
      <c r="N3989" s="56" t="str">
        <f t="shared" si="735"/>
        <v/>
      </c>
      <c r="O3989" s="56" t="str">
        <f t="shared" si="741"/>
        <v/>
      </c>
      <c r="P3989" s="56">
        <f>IF(ISERROR(IF($X$5=1,$Y$5,)),"",IF($X$5=1,$Y$5,))</f>
        <v>0</v>
      </c>
      <c r="Q3989" s="56">
        <f>IF(ISERROR(IF($X$6=1,$Y$6,)),"",IF($X$6=1,$Y$6,))</f>
        <v>10000</v>
      </c>
      <c r="R3989" s="56">
        <f>IF(ISERROR(IF($X$7=1,$Y$7,)),"",IF($X$7=1,$Y$7,))</f>
        <v>0</v>
      </c>
      <c r="S3989" s="56">
        <f>IF(ISERROR(IF($X$8=1,$Y$8,)),"",IF($X$8=1,$Y$8,))</f>
        <v>1000</v>
      </c>
      <c r="T3989" s="56">
        <f>IF(ISERROR(IF($X$9=1,$Y$9,)),"",IF($X$9=1,$Y$9,))</f>
        <v>500</v>
      </c>
      <c r="U3989" s="56">
        <f>IF(ISERROR(IF($X$10=1,$Y$10,)),"",IF($X$10=1,$Y$10,))</f>
        <v>500</v>
      </c>
    </row>
    <row r="3990" spans="1:21" x14ac:dyDescent="0.25">
      <c r="A3990" s="75">
        <f t="shared" si="736"/>
        <v>3986</v>
      </c>
      <c r="B3990" s="56" t="s">
        <v>2518</v>
      </c>
      <c r="E3990" s="56">
        <f t="shared" si="737"/>
        <v>3986</v>
      </c>
      <c r="F3990" s="76">
        <f t="shared" si="732"/>
        <v>149</v>
      </c>
      <c r="G3990" s="56" t="str">
        <f t="shared" si="738"/>
        <v/>
      </c>
      <c r="H3990" s="56">
        <f t="shared" si="739"/>
        <v>3986</v>
      </c>
      <c r="I3990" s="56">
        <f>IF(G3990="",0,IF(COUNTIF($G$5:G3990,G3990)=1,0,COUNTIF($G$5:G3990,G3990) )   )</f>
        <v>0</v>
      </c>
      <c r="J3990" s="56" t="str">
        <f t="shared" si="740"/>
        <v/>
      </c>
      <c r="K3990" s="56" t="str">
        <f t="shared" si="731"/>
        <v/>
      </c>
      <c r="L3990" s="56" t="str">
        <f t="shared" si="733"/>
        <v/>
      </c>
      <c r="M3990" s="56" t="str">
        <f t="shared" si="734"/>
        <v/>
      </c>
      <c r="N3990" s="56" t="str">
        <f t="shared" si="735"/>
        <v/>
      </c>
      <c r="O3990" s="56" t="str">
        <f t="shared" si="741"/>
        <v/>
      </c>
      <c r="P3990" s="56">
        <f>IF(ISERROR(IF($X$5=1,$Y$5,)),"",IF($X$5=1,$Y$5,))</f>
        <v>0</v>
      </c>
      <c r="Q3990" s="56">
        <f>IF(ISERROR(IF($X$6=1,$Y$6,)),"",IF($X$6=1,$Y$6,))</f>
        <v>10000</v>
      </c>
      <c r="R3990" s="56">
        <f>IF(ISERROR(IF($X$7=1,$Y$7,)),"",IF($X$7=1,$Y$7,))</f>
        <v>0</v>
      </c>
      <c r="S3990" s="56">
        <f>IF(ISERROR(IF($X$8=1,$Y$8,)),"",IF($X$8=1,$Y$8,))</f>
        <v>1000</v>
      </c>
      <c r="T3990" s="56">
        <f>IF(ISERROR(IF($X$9=1,$Y$9,)),"",IF($X$9=1,$Y$9,))</f>
        <v>500</v>
      </c>
      <c r="U3990" s="56">
        <f>IF(ISERROR(IF($X$10=1,$Y$10,)),"",IF($X$10=1,$Y$10,))</f>
        <v>500</v>
      </c>
    </row>
    <row r="3991" spans="1:21" x14ac:dyDescent="0.25">
      <c r="A3991" s="75">
        <f t="shared" si="736"/>
        <v>3987</v>
      </c>
      <c r="C3991" s="56" t="s">
        <v>3705</v>
      </c>
      <c r="E3991" s="56">
        <f t="shared" si="737"/>
        <v>3987</v>
      </c>
      <c r="F3991" s="76">
        <f t="shared" si="732"/>
        <v>150</v>
      </c>
      <c r="G3991" s="56" t="str">
        <f t="shared" si="738"/>
        <v>node7_advancedMotors</v>
      </c>
      <c r="H3991" s="56">
        <f t="shared" si="739"/>
        <v>3987</v>
      </c>
      <c r="I3991" s="56">
        <f>IF(G3991="",0,IF(COUNTIF($G$5:G3991,G3991)=1,0,COUNTIF($G$5:G3991,G3991) )   )</f>
        <v>0</v>
      </c>
      <c r="J3991" s="56" t="str">
        <f t="shared" si="740"/>
        <v/>
      </c>
      <c r="K3991" s="56" t="str">
        <f t="shared" si="731"/>
        <v/>
      </c>
      <c r="L3991" s="56" t="str">
        <f t="shared" si="733"/>
        <v/>
      </c>
      <c r="M3991" s="56" t="str">
        <f t="shared" si="734"/>
        <v/>
      </c>
      <c r="N3991" s="56" t="str">
        <f t="shared" si="735"/>
        <v/>
      </c>
      <c r="O3991" s="56" t="str">
        <f t="shared" si="741"/>
        <v/>
      </c>
      <c r="P3991" s="56">
        <f>IF(ISERROR(IF($X$5=1,$Y$5,)),"",IF($X$5=1,$Y$5,))</f>
        <v>0</v>
      </c>
      <c r="Q3991" s="56">
        <f>IF(ISERROR(IF($X$6=1,$Y$6,)),"",IF($X$6=1,$Y$6,))</f>
        <v>10000</v>
      </c>
      <c r="R3991" s="56">
        <f>IF(ISERROR(IF($X$7=1,$Y$7,)),"",IF($X$7=1,$Y$7,))</f>
        <v>0</v>
      </c>
      <c r="S3991" s="56">
        <f>IF(ISERROR(IF($X$8=1,$Y$8,)),"",IF($X$8=1,$Y$8,))</f>
        <v>1000</v>
      </c>
      <c r="T3991" s="56">
        <f>IF(ISERROR(IF($X$9=1,$Y$9,)),"",IF($X$9=1,$Y$9,))</f>
        <v>500</v>
      </c>
      <c r="U3991" s="56">
        <f>IF(ISERROR(IF($X$10=1,$Y$10,)),"",IF($X$10=1,$Y$10,))</f>
        <v>500</v>
      </c>
    </row>
    <row r="3992" spans="1:21" x14ac:dyDescent="0.25">
      <c r="A3992" s="75">
        <f t="shared" si="736"/>
        <v>3988</v>
      </c>
      <c r="C3992" s="56" t="s">
        <v>3706</v>
      </c>
      <c r="E3992" s="56">
        <f t="shared" si="737"/>
        <v>3988</v>
      </c>
      <c r="F3992" s="76">
        <f t="shared" si="732"/>
        <v>150</v>
      </c>
      <c r="G3992" s="56" t="str">
        <f t="shared" si="738"/>
        <v/>
      </c>
      <c r="H3992" s="56">
        <f t="shared" si="739"/>
        <v>3988</v>
      </c>
      <c r="I3992" s="56">
        <f>IF(G3992="",0,IF(COUNTIF($G$5:G3992,G3992)=1,0,COUNTIF($G$5:G3992,G3992) )   )</f>
        <v>0</v>
      </c>
      <c r="J3992" s="56" t="str">
        <f t="shared" si="740"/>
        <v/>
      </c>
      <c r="K3992" s="56" t="str">
        <f t="shared" si="731"/>
        <v/>
      </c>
      <c r="L3992" s="56" t="str">
        <f t="shared" si="733"/>
        <v/>
      </c>
      <c r="M3992" s="56" t="str">
        <f t="shared" si="734"/>
        <v/>
      </c>
      <c r="N3992" s="56" t="str">
        <f t="shared" si="735"/>
        <v/>
      </c>
      <c r="O3992" s="56" t="str">
        <f t="shared" si="741"/>
        <v/>
      </c>
      <c r="P3992" s="56">
        <f>IF(ISERROR(IF($X$5=1,$Y$5,)),"",IF($X$5=1,$Y$5,))</f>
        <v>0</v>
      </c>
      <c r="Q3992" s="56">
        <f>IF(ISERROR(IF($X$6=1,$Y$6,)),"",IF($X$6=1,$Y$6,))</f>
        <v>10000</v>
      </c>
      <c r="R3992" s="56">
        <f>IF(ISERROR(IF($X$7=1,$Y$7,)),"",IF($X$7=1,$Y$7,))</f>
        <v>0</v>
      </c>
      <c r="S3992" s="56">
        <f>IF(ISERROR(IF($X$8=1,$Y$8,)),"",IF($X$8=1,$Y$8,))</f>
        <v>1000</v>
      </c>
      <c r="T3992" s="56">
        <f>IF(ISERROR(IF($X$9=1,$Y$9,)),"",IF($X$9=1,$Y$9,))</f>
        <v>500</v>
      </c>
      <c r="U3992" s="56">
        <f>IF(ISERROR(IF($X$10=1,$Y$10,)),"",IF($X$10=1,$Y$10,))</f>
        <v>500</v>
      </c>
    </row>
    <row r="3993" spans="1:21" x14ac:dyDescent="0.25">
      <c r="A3993" s="75">
        <f t="shared" si="736"/>
        <v>3989</v>
      </c>
      <c r="C3993" s="56" t="s">
        <v>3707</v>
      </c>
      <c r="E3993" s="56">
        <f t="shared" si="737"/>
        <v>3989</v>
      </c>
      <c r="F3993" s="76">
        <f t="shared" si="732"/>
        <v>150</v>
      </c>
      <c r="G3993" s="56" t="str">
        <f t="shared" si="738"/>
        <v/>
      </c>
      <c r="H3993" s="56">
        <f t="shared" si="739"/>
        <v>3989</v>
      </c>
      <c r="I3993" s="56">
        <f>IF(G3993="",0,IF(COUNTIF($G$5:G3993,G3993)=1,0,COUNTIF($G$5:G3993,G3993) )   )</f>
        <v>0</v>
      </c>
      <c r="J3993" s="56" t="str">
        <f t="shared" si="740"/>
        <v/>
      </c>
      <c r="K3993" s="56" t="str">
        <f t="shared" si="731"/>
        <v/>
      </c>
      <c r="L3993" s="56" t="str">
        <f t="shared" si="733"/>
        <v/>
      </c>
      <c r="M3993" s="56" t="str">
        <f t="shared" si="734"/>
        <v/>
      </c>
      <c r="N3993" s="56" t="str">
        <f t="shared" si="735"/>
        <v/>
      </c>
      <c r="O3993" s="56" t="str">
        <f t="shared" si="741"/>
        <v/>
      </c>
      <c r="P3993" s="56">
        <f>IF(ISERROR(IF($X$5=1,$Y$5,)),"",IF($X$5=1,$Y$5,))</f>
        <v>0</v>
      </c>
      <c r="Q3993" s="56">
        <f>IF(ISERROR(IF($X$6=1,$Y$6,)),"",IF($X$6=1,$Y$6,))</f>
        <v>10000</v>
      </c>
      <c r="R3993" s="56">
        <f>IF(ISERROR(IF($X$7=1,$Y$7,)),"",IF($X$7=1,$Y$7,))</f>
        <v>0</v>
      </c>
      <c r="S3993" s="56">
        <f>IF(ISERROR(IF($X$8=1,$Y$8,)),"",IF($X$8=1,$Y$8,))</f>
        <v>1000</v>
      </c>
      <c r="T3993" s="56">
        <f>IF(ISERROR(IF($X$9=1,$Y$9,)),"",IF($X$9=1,$Y$9,))</f>
        <v>500</v>
      </c>
      <c r="U3993" s="56">
        <f>IF(ISERROR(IF($X$10=1,$Y$10,)),"",IF($X$10=1,$Y$10,))</f>
        <v>500</v>
      </c>
    </row>
    <row r="3994" spans="1:21" x14ac:dyDescent="0.25">
      <c r="A3994" s="75">
        <f t="shared" si="736"/>
        <v>3990</v>
      </c>
      <c r="C3994" s="56" t="s">
        <v>2599</v>
      </c>
      <c r="E3994" s="56">
        <f t="shared" si="737"/>
        <v>3990</v>
      </c>
      <c r="F3994" s="76">
        <f t="shared" si="732"/>
        <v>150</v>
      </c>
      <c r="G3994" s="56" t="str">
        <f t="shared" si="738"/>
        <v/>
      </c>
      <c r="H3994" s="56">
        <f t="shared" si="739"/>
        <v>3990</v>
      </c>
      <c r="I3994" s="56">
        <f>IF(G3994="",0,IF(COUNTIF($G$5:G3994,G3994)=1,0,COUNTIF($G$5:G3994,G3994) )   )</f>
        <v>0</v>
      </c>
      <c r="J3994" s="56" t="str">
        <f t="shared" si="740"/>
        <v/>
      </c>
      <c r="K3994" s="56" t="str">
        <f t="shared" si="731"/>
        <v/>
      </c>
      <c r="L3994" s="56" t="str">
        <f t="shared" si="733"/>
        <v/>
      </c>
      <c r="M3994" s="56" t="str">
        <f t="shared" si="734"/>
        <v/>
      </c>
      <c r="N3994" s="56" t="str">
        <f t="shared" si="735"/>
        <v/>
      </c>
      <c r="O3994" s="56" t="str">
        <f t="shared" si="741"/>
        <v/>
      </c>
      <c r="P3994" s="56">
        <f>IF(ISERROR(IF($X$5=1,$Y$5,)),"",IF($X$5=1,$Y$5,))</f>
        <v>0</v>
      </c>
      <c r="Q3994" s="56">
        <f>IF(ISERROR(IF($X$6=1,$Y$6,)),"",IF($X$6=1,$Y$6,))</f>
        <v>10000</v>
      </c>
      <c r="R3994" s="56">
        <f>IF(ISERROR(IF($X$7=1,$Y$7,)),"",IF($X$7=1,$Y$7,))</f>
        <v>0</v>
      </c>
      <c r="S3994" s="56">
        <f>IF(ISERROR(IF($X$8=1,$Y$8,)),"",IF($X$8=1,$Y$8,))</f>
        <v>1000</v>
      </c>
      <c r="T3994" s="56">
        <f>IF(ISERROR(IF($X$9=1,$Y$9,)),"",IF($X$9=1,$Y$9,))</f>
        <v>500</v>
      </c>
      <c r="U3994" s="56">
        <f>IF(ISERROR(IF($X$10=1,$Y$10,)),"",IF($X$10=1,$Y$10,))</f>
        <v>500</v>
      </c>
    </row>
    <row r="3995" spans="1:21" x14ac:dyDescent="0.25">
      <c r="A3995" s="75">
        <f t="shared" si="736"/>
        <v>3991</v>
      </c>
      <c r="C3995" s="56" t="s">
        <v>2961</v>
      </c>
      <c r="E3995" s="56">
        <f t="shared" si="737"/>
        <v>3991</v>
      </c>
      <c r="F3995" s="76">
        <f t="shared" si="732"/>
        <v>150</v>
      </c>
      <c r="G3995" s="56" t="str">
        <f t="shared" si="738"/>
        <v/>
      </c>
      <c r="H3995" s="56">
        <f t="shared" si="739"/>
        <v>3991</v>
      </c>
      <c r="I3995" s="56">
        <f>IF(G3995="",0,IF(COUNTIF($G$5:G3995,G3995)=1,0,COUNTIF($G$5:G3995,G3995) )   )</f>
        <v>0</v>
      </c>
      <c r="J3995" s="56" t="str">
        <f t="shared" si="740"/>
        <v/>
      </c>
      <c r="K3995" s="56" t="str">
        <f t="shared" si="731"/>
        <v/>
      </c>
      <c r="L3995" s="56" t="str">
        <f t="shared" si="733"/>
        <v/>
      </c>
      <c r="M3995" s="56" t="str">
        <f t="shared" si="734"/>
        <v/>
      </c>
      <c r="N3995" s="56" t="str">
        <f t="shared" si="735"/>
        <v/>
      </c>
      <c r="O3995" s="56" t="str">
        <f t="shared" si="741"/>
        <v/>
      </c>
      <c r="P3995" s="56">
        <f>IF(ISERROR(IF($X$5=1,$Y$5,)),"",IF($X$5=1,$Y$5,))</f>
        <v>0</v>
      </c>
      <c r="Q3995" s="56">
        <f>IF(ISERROR(IF($X$6=1,$Y$6,)),"",IF($X$6=1,$Y$6,))</f>
        <v>10000</v>
      </c>
      <c r="R3995" s="56">
        <f>IF(ISERROR(IF($X$7=1,$Y$7,)),"",IF($X$7=1,$Y$7,))</f>
        <v>0</v>
      </c>
      <c r="S3995" s="56">
        <f>IF(ISERROR(IF($X$8=1,$Y$8,)),"",IF($X$8=1,$Y$8,))</f>
        <v>1000</v>
      </c>
      <c r="T3995" s="56">
        <f>IF(ISERROR(IF($X$9=1,$Y$9,)),"",IF($X$9=1,$Y$9,))</f>
        <v>500</v>
      </c>
      <c r="U3995" s="56">
        <f>IF(ISERROR(IF($X$10=1,$Y$10,)),"",IF($X$10=1,$Y$10,))</f>
        <v>500</v>
      </c>
    </row>
    <row r="3996" spans="1:21" x14ac:dyDescent="0.25">
      <c r="A3996" s="75">
        <f t="shared" si="736"/>
        <v>3992</v>
      </c>
      <c r="C3996" s="56" t="s">
        <v>6365</v>
      </c>
      <c r="E3996" s="56">
        <f t="shared" si="737"/>
        <v>3992</v>
      </c>
      <c r="F3996" s="76">
        <f t="shared" si="732"/>
        <v>150</v>
      </c>
      <c r="G3996" s="56" t="str">
        <f t="shared" si="738"/>
        <v/>
      </c>
      <c r="H3996" s="56">
        <f t="shared" si="739"/>
        <v>3992</v>
      </c>
      <c r="I3996" s="56">
        <f>IF(G3996="",0,IF(COUNTIF($G$5:G3996,G3996)=1,0,COUNTIF($G$5:G3996,G3996) )   )</f>
        <v>0</v>
      </c>
      <c r="J3996" s="56" t="str">
        <f t="shared" si="740"/>
        <v/>
      </c>
      <c r="K3996" s="56" t="str">
        <f t="shared" si="731"/>
        <v/>
      </c>
      <c r="L3996" s="56" t="str">
        <f t="shared" si="733"/>
        <v/>
      </c>
      <c r="M3996" s="56" t="str">
        <f t="shared" si="734"/>
        <v/>
      </c>
      <c r="N3996" s="56" t="str">
        <f t="shared" si="735"/>
        <v/>
      </c>
      <c r="O3996" s="56" t="str">
        <f t="shared" si="741"/>
        <v/>
      </c>
      <c r="P3996" s="56">
        <f>IF(ISERROR(IF($X$5=1,$Y$5,)),"",IF($X$5=1,$Y$5,))</f>
        <v>0</v>
      </c>
      <c r="Q3996" s="56">
        <f>IF(ISERROR(IF($X$6=1,$Y$6,)),"",IF($X$6=1,$Y$6,))</f>
        <v>10000</v>
      </c>
      <c r="R3996" s="56">
        <f>IF(ISERROR(IF($X$7=1,$Y$7,)),"",IF($X$7=1,$Y$7,))</f>
        <v>0</v>
      </c>
      <c r="S3996" s="56">
        <f>IF(ISERROR(IF($X$8=1,$Y$8,)),"",IF($X$8=1,$Y$8,))</f>
        <v>1000</v>
      </c>
      <c r="T3996" s="56">
        <f>IF(ISERROR(IF($X$9=1,$Y$9,)),"",IF($X$9=1,$Y$9,))</f>
        <v>500</v>
      </c>
      <c r="U3996" s="56">
        <f>IF(ISERROR(IF($X$10=1,$Y$10,)),"",IF($X$10=1,$Y$10,))</f>
        <v>500</v>
      </c>
    </row>
    <row r="3997" spans="1:21" x14ac:dyDescent="0.25">
      <c r="A3997" s="75">
        <f t="shared" si="736"/>
        <v>3993</v>
      </c>
      <c r="C3997" s="56" t="s">
        <v>3709</v>
      </c>
      <c r="E3997" s="56">
        <f t="shared" si="737"/>
        <v>3993</v>
      </c>
      <c r="F3997" s="76">
        <f t="shared" si="732"/>
        <v>150</v>
      </c>
      <c r="G3997" s="56" t="str">
        <f t="shared" si="738"/>
        <v/>
      </c>
      <c r="H3997" s="56">
        <f t="shared" si="739"/>
        <v>3993</v>
      </c>
      <c r="I3997" s="56">
        <f>IF(G3997="",0,IF(COUNTIF($G$5:G3997,G3997)=1,0,COUNTIF($G$5:G3997,G3997) )   )</f>
        <v>0</v>
      </c>
      <c r="J3997" s="56" t="str">
        <f t="shared" si="740"/>
        <v/>
      </c>
      <c r="K3997" s="56" t="str">
        <f t="shared" si="731"/>
        <v/>
      </c>
      <c r="L3997" s="56" t="str">
        <f t="shared" si="733"/>
        <v/>
      </c>
      <c r="M3997" s="56" t="str">
        <f t="shared" si="734"/>
        <v/>
      </c>
      <c r="N3997" s="56" t="str">
        <f t="shared" si="735"/>
        <v/>
      </c>
      <c r="O3997" s="56" t="str">
        <f t="shared" si="741"/>
        <v/>
      </c>
      <c r="P3997" s="56">
        <f>IF(ISERROR(IF($X$5=1,$Y$5,)),"",IF($X$5=1,$Y$5,))</f>
        <v>0</v>
      </c>
      <c r="Q3997" s="56">
        <f>IF(ISERROR(IF($X$6=1,$Y$6,)),"",IF($X$6=1,$Y$6,))</f>
        <v>10000</v>
      </c>
      <c r="R3997" s="56">
        <f>IF(ISERROR(IF($X$7=1,$Y$7,)),"",IF($X$7=1,$Y$7,))</f>
        <v>0</v>
      </c>
      <c r="S3997" s="56">
        <f>IF(ISERROR(IF($X$8=1,$Y$8,)),"",IF($X$8=1,$Y$8,))</f>
        <v>1000</v>
      </c>
      <c r="T3997" s="56">
        <f>IF(ISERROR(IF($X$9=1,$Y$9,)),"",IF($X$9=1,$Y$9,))</f>
        <v>500</v>
      </c>
      <c r="U3997" s="56">
        <f>IF(ISERROR(IF($X$10=1,$Y$10,)),"",IF($X$10=1,$Y$10,))</f>
        <v>500</v>
      </c>
    </row>
    <row r="3998" spans="1:21" x14ac:dyDescent="0.25">
      <c r="A3998" s="75">
        <f t="shared" si="736"/>
        <v>3994</v>
      </c>
      <c r="C3998" s="56" t="s">
        <v>2526</v>
      </c>
      <c r="E3998" s="56">
        <f t="shared" si="737"/>
        <v>3994</v>
      </c>
      <c r="F3998" s="76">
        <f t="shared" si="732"/>
        <v>150</v>
      </c>
      <c r="G3998" s="56" t="str">
        <f t="shared" si="738"/>
        <v/>
      </c>
      <c r="H3998" s="56">
        <f t="shared" si="739"/>
        <v>3994</v>
      </c>
      <c r="I3998" s="56">
        <f>IF(G3998="",0,IF(COUNTIF($G$5:G3998,G3998)=1,0,COUNTIF($G$5:G3998,G3998) )   )</f>
        <v>0</v>
      </c>
      <c r="J3998" s="56" t="str">
        <f t="shared" si="740"/>
        <v/>
      </c>
      <c r="K3998" s="56" t="str">
        <f t="shared" si="731"/>
        <v/>
      </c>
      <c r="L3998" s="56" t="str">
        <f t="shared" si="733"/>
        <v/>
      </c>
      <c r="M3998" s="56" t="str">
        <f t="shared" si="734"/>
        <v/>
      </c>
      <c r="N3998" s="56" t="str">
        <f t="shared" si="735"/>
        <v/>
      </c>
      <c r="O3998" s="56" t="str">
        <f t="shared" si="741"/>
        <v/>
      </c>
      <c r="P3998" s="56">
        <f>IF(ISERROR(IF($X$5=1,$Y$5,)),"",IF($X$5=1,$Y$5,))</f>
        <v>0</v>
      </c>
      <c r="Q3998" s="56">
        <f>IF(ISERROR(IF($X$6=1,$Y$6,)),"",IF($X$6=1,$Y$6,))</f>
        <v>10000</v>
      </c>
      <c r="R3998" s="56">
        <f>IF(ISERROR(IF($X$7=1,$Y$7,)),"",IF($X$7=1,$Y$7,))</f>
        <v>0</v>
      </c>
      <c r="S3998" s="56">
        <f>IF(ISERROR(IF($X$8=1,$Y$8,)),"",IF($X$8=1,$Y$8,))</f>
        <v>1000</v>
      </c>
      <c r="T3998" s="56">
        <f>IF(ISERROR(IF($X$9=1,$Y$9,)),"",IF($X$9=1,$Y$9,))</f>
        <v>500</v>
      </c>
      <c r="U3998" s="56">
        <f>IF(ISERROR(IF($X$10=1,$Y$10,)),"",IF($X$10=1,$Y$10,))</f>
        <v>500</v>
      </c>
    </row>
    <row r="3999" spans="1:21" x14ac:dyDescent="0.25">
      <c r="A3999" s="75">
        <f t="shared" si="736"/>
        <v>3995</v>
      </c>
      <c r="C3999" s="56" t="s">
        <v>2527</v>
      </c>
      <c r="E3999" s="56">
        <f t="shared" si="737"/>
        <v>3995</v>
      </c>
      <c r="F3999" s="76">
        <f t="shared" si="732"/>
        <v>150</v>
      </c>
      <c r="G3999" s="56" t="str">
        <f t="shared" si="738"/>
        <v/>
      </c>
      <c r="H3999" s="56">
        <f t="shared" si="739"/>
        <v>3995</v>
      </c>
      <c r="I3999" s="56">
        <f>IF(G3999="",0,IF(COUNTIF($G$5:G3999,G3999)=1,0,COUNTIF($G$5:G3999,G3999) )   )</f>
        <v>0</v>
      </c>
      <c r="J3999" s="56" t="str">
        <f t="shared" si="740"/>
        <v/>
      </c>
      <c r="K3999" s="56" t="str">
        <f t="shared" si="731"/>
        <v/>
      </c>
      <c r="L3999" s="56" t="str">
        <f t="shared" si="733"/>
        <v/>
      </c>
      <c r="M3999" s="56" t="str">
        <f t="shared" si="734"/>
        <v/>
      </c>
      <c r="N3999" s="56" t="str">
        <f t="shared" si="735"/>
        <v/>
      </c>
      <c r="O3999" s="56" t="str">
        <f t="shared" si="741"/>
        <v/>
      </c>
      <c r="P3999" s="56">
        <f>IF(ISERROR(IF($X$5=1,$Y$5,)),"",IF($X$5=1,$Y$5,))</f>
        <v>0</v>
      </c>
      <c r="Q3999" s="56">
        <f>IF(ISERROR(IF($X$6=1,$Y$6,)),"",IF($X$6=1,$Y$6,))</f>
        <v>10000</v>
      </c>
      <c r="R3999" s="56">
        <f>IF(ISERROR(IF($X$7=1,$Y$7,)),"",IF($X$7=1,$Y$7,))</f>
        <v>0</v>
      </c>
      <c r="S3999" s="56">
        <f>IF(ISERROR(IF($X$8=1,$Y$8,)),"",IF($X$8=1,$Y$8,))</f>
        <v>1000</v>
      </c>
      <c r="T3999" s="56">
        <f>IF(ISERROR(IF($X$9=1,$Y$9,)),"",IF($X$9=1,$Y$9,))</f>
        <v>500</v>
      </c>
      <c r="U3999" s="56">
        <f>IF(ISERROR(IF($X$10=1,$Y$10,)),"",IF($X$10=1,$Y$10,))</f>
        <v>500</v>
      </c>
    </row>
    <row r="4000" spans="1:21" x14ac:dyDescent="0.25">
      <c r="A4000" s="75">
        <f t="shared" si="736"/>
        <v>3996</v>
      </c>
      <c r="C4000" s="56" t="s">
        <v>3710</v>
      </c>
      <c r="E4000" s="56">
        <f t="shared" si="737"/>
        <v>3996</v>
      </c>
      <c r="F4000" s="76">
        <f t="shared" si="732"/>
        <v>150</v>
      </c>
      <c r="G4000" s="56" t="str">
        <f t="shared" si="738"/>
        <v/>
      </c>
      <c r="H4000" s="56">
        <f t="shared" si="739"/>
        <v>3996</v>
      </c>
      <c r="I4000" s="56">
        <f>IF(G4000="",0,IF(COUNTIF($G$5:G4000,G4000)=1,0,COUNTIF($G$5:G4000,G4000) )   )</f>
        <v>0</v>
      </c>
      <c r="J4000" s="56" t="str">
        <f t="shared" si="740"/>
        <v/>
      </c>
      <c r="K4000" s="56" t="str">
        <f t="shared" si="731"/>
        <v/>
      </c>
      <c r="L4000" s="56" t="str">
        <f t="shared" si="733"/>
        <v/>
      </c>
      <c r="M4000" s="56" t="str">
        <f t="shared" si="734"/>
        <v/>
      </c>
      <c r="N4000" s="56" t="str">
        <f t="shared" si="735"/>
        <v/>
      </c>
      <c r="O4000" s="56" t="str">
        <f t="shared" si="741"/>
        <v/>
      </c>
      <c r="P4000" s="56">
        <f>IF(ISERROR(IF($X$5=1,$Y$5,)),"",IF($X$5=1,$Y$5,))</f>
        <v>0</v>
      </c>
      <c r="Q4000" s="56">
        <f>IF(ISERROR(IF($X$6=1,$Y$6,)),"",IF($X$6=1,$Y$6,))</f>
        <v>10000</v>
      </c>
      <c r="R4000" s="56">
        <f>IF(ISERROR(IF($X$7=1,$Y$7,)),"",IF($X$7=1,$Y$7,))</f>
        <v>0</v>
      </c>
      <c r="S4000" s="56">
        <f>IF(ISERROR(IF($X$8=1,$Y$8,)),"",IF($X$8=1,$Y$8,))</f>
        <v>1000</v>
      </c>
      <c r="T4000" s="56">
        <f>IF(ISERROR(IF($X$9=1,$Y$9,)),"",IF($X$9=1,$Y$9,))</f>
        <v>500</v>
      </c>
      <c r="U4000" s="56">
        <f>IF(ISERROR(IF($X$10=1,$Y$10,)),"",IF($X$10=1,$Y$10,))</f>
        <v>500</v>
      </c>
    </row>
    <row r="4001" spans="1:21" x14ac:dyDescent="0.25">
      <c r="A4001" s="75">
        <f t="shared" si="736"/>
        <v>3997</v>
      </c>
      <c r="C4001" s="56" t="s">
        <v>2529</v>
      </c>
      <c r="E4001" s="56">
        <f t="shared" si="737"/>
        <v>3997</v>
      </c>
      <c r="F4001" s="76">
        <f t="shared" si="732"/>
        <v>150</v>
      </c>
      <c r="G4001" s="56" t="str">
        <f t="shared" si="738"/>
        <v/>
      </c>
      <c r="H4001" s="56">
        <f t="shared" si="739"/>
        <v>3997</v>
      </c>
      <c r="I4001" s="56">
        <f>IF(G4001="",0,IF(COUNTIF($G$5:G4001,G4001)=1,0,COUNTIF($G$5:G4001,G4001) )   )</f>
        <v>0</v>
      </c>
      <c r="J4001" s="56" t="str">
        <f t="shared" si="740"/>
        <v/>
      </c>
      <c r="K4001" s="56" t="str">
        <f t="shared" si="731"/>
        <v/>
      </c>
      <c r="L4001" s="56" t="str">
        <f t="shared" si="733"/>
        <v/>
      </c>
      <c r="M4001" s="56" t="str">
        <f t="shared" si="734"/>
        <v/>
      </c>
      <c r="N4001" s="56" t="str">
        <f t="shared" si="735"/>
        <v/>
      </c>
      <c r="O4001" s="56" t="str">
        <f t="shared" si="741"/>
        <v/>
      </c>
      <c r="P4001" s="56">
        <f>IF(ISERROR(IF($X$5=1,$Y$5,)),"",IF($X$5=1,$Y$5,))</f>
        <v>0</v>
      </c>
      <c r="Q4001" s="56">
        <f>IF(ISERROR(IF($X$6=1,$Y$6,)),"",IF($X$6=1,$Y$6,))</f>
        <v>10000</v>
      </c>
      <c r="R4001" s="56">
        <f>IF(ISERROR(IF($X$7=1,$Y$7,)),"",IF($X$7=1,$Y$7,))</f>
        <v>0</v>
      </c>
      <c r="S4001" s="56">
        <f>IF(ISERROR(IF($X$8=1,$Y$8,)),"",IF($X$8=1,$Y$8,))</f>
        <v>1000</v>
      </c>
      <c r="T4001" s="56">
        <f>IF(ISERROR(IF($X$9=1,$Y$9,)),"",IF($X$9=1,$Y$9,))</f>
        <v>500</v>
      </c>
      <c r="U4001" s="56">
        <f>IF(ISERROR(IF($X$10=1,$Y$10,)),"",IF($X$10=1,$Y$10,))</f>
        <v>500</v>
      </c>
    </row>
    <row r="4002" spans="1:21" x14ac:dyDescent="0.25">
      <c r="A4002" s="75">
        <f t="shared" si="736"/>
        <v>3998</v>
      </c>
      <c r="C4002" s="56" t="s">
        <v>2518</v>
      </c>
      <c r="E4002" s="56">
        <f t="shared" si="737"/>
        <v>3998</v>
      </c>
      <c r="F4002" s="76">
        <f t="shared" si="732"/>
        <v>150</v>
      </c>
      <c r="G4002" s="56" t="str">
        <f t="shared" si="738"/>
        <v/>
      </c>
      <c r="H4002" s="56">
        <f t="shared" si="739"/>
        <v>3998</v>
      </c>
      <c r="I4002" s="56">
        <f>IF(G4002="",0,IF(COUNTIF($G$5:G4002,G4002)=1,0,COUNTIF($G$5:G4002,G4002) )   )</f>
        <v>0</v>
      </c>
      <c r="J4002" s="56" t="str">
        <f t="shared" si="740"/>
        <v/>
      </c>
      <c r="K4002" s="56" t="str">
        <f t="shared" si="731"/>
        <v/>
      </c>
      <c r="L4002" s="56" t="str">
        <f t="shared" si="733"/>
        <v/>
      </c>
      <c r="M4002" s="56" t="str">
        <f t="shared" si="734"/>
        <v/>
      </c>
      <c r="N4002" s="56" t="str">
        <f t="shared" si="735"/>
        <v/>
      </c>
      <c r="O4002" s="56" t="str">
        <f t="shared" si="741"/>
        <v/>
      </c>
      <c r="P4002" s="56">
        <f>IF(ISERROR(IF($X$5=1,$Y$5,)),"",IF($X$5=1,$Y$5,))</f>
        <v>0</v>
      </c>
      <c r="Q4002" s="56">
        <f>IF(ISERROR(IF($X$6=1,$Y$6,)),"",IF($X$6=1,$Y$6,))</f>
        <v>10000</v>
      </c>
      <c r="R4002" s="56">
        <f>IF(ISERROR(IF($X$7=1,$Y$7,)),"",IF($X$7=1,$Y$7,))</f>
        <v>0</v>
      </c>
      <c r="S4002" s="56">
        <f>IF(ISERROR(IF($X$8=1,$Y$8,)),"",IF($X$8=1,$Y$8,))</f>
        <v>1000</v>
      </c>
      <c r="T4002" s="56">
        <f>IF(ISERROR(IF($X$9=1,$Y$9,)),"",IF($X$9=1,$Y$9,))</f>
        <v>500</v>
      </c>
      <c r="U4002" s="56">
        <f>IF(ISERROR(IF($X$10=1,$Y$10,)),"",IF($X$10=1,$Y$10,))</f>
        <v>500</v>
      </c>
    </row>
    <row r="4003" spans="1:21" x14ac:dyDescent="0.25">
      <c r="A4003" s="75">
        <f t="shared" si="736"/>
        <v>3999</v>
      </c>
      <c r="D4003" s="56" t="s">
        <v>3711</v>
      </c>
      <c r="E4003" s="56">
        <f t="shared" si="737"/>
        <v>3999</v>
      </c>
      <c r="F4003" s="76">
        <f t="shared" si="732"/>
        <v>150</v>
      </c>
      <c r="G4003" s="56" t="str">
        <f t="shared" si="738"/>
        <v>roverWheel1</v>
      </c>
      <c r="H4003" s="56">
        <f t="shared" si="739"/>
        <v>3999</v>
      </c>
      <c r="I4003" s="56">
        <f>IF(G4003="",0,IF(COUNTIF($G$5:G4003,G4003)=1,0,COUNTIF($G$5:G4003,G4003) )   )</f>
        <v>0</v>
      </c>
      <c r="J4003" s="56" t="str">
        <f t="shared" si="740"/>
        <v/>
      </c>
      <c r="K4003" s="56" t="str">
        <f t="shared" si="731"/>
        <v/>
      </c>
      <c r="L4003" s="56" t="str">
        <f t="shared" si="733"/>
        <v/>
      </c>
      <c r="M4003" s="56" t="str">
        <f t="shared" si="734"/>
        <v/>
      </c>
      <c r="N4003" s="56" t="str">
        <f t="shared" si="735"/>
        <v/>
      </c>
      <c r="O4003" s="56" t="str">
        <f t="shared" si="741"/>
        <v/>
      </c>
      <c r="P4003" s="56">
        <f>IF(ISERROR(IF($X$5=1,$Y$5,)),"",IF($X$5=1,$Y$5,))</f>
        <v>0</v>
      </c>
      <c r="Q4003" s="56">
        <f>IF(ISERROR(IF($X$6=1,$Y$6,)),"",IF($X$6=1,$Y$6,))</f>
        <v>10000</v>
      </c>
      <c r="R4003" s="56">
        <f>IF(ISERROR(IF($X$7=1,$Y$7,)),"",IF($X$7=1,$Y$7,))</f>
        <v>0</v>
      </c>
      <c r="S4003" s="56">
        <f>IF(ISERROR(IF($X$8=1,$Y$8,)),"",IF($X$8=1,$Y$8,))</f>
        <v>1000</v>
      </c>
      <c r="T4003" s="56">
        <f>IF(ISERROR(IF($X$9=1,$Y$9,)),"",IF($X$9=1,$Y$9,))</f>
        <v>500</v>
      </c>
      <c r="U4003" s="56">
        <f>IF(ISERROR(IF($X$10=1,$Y$10,)),"",IF($X$10=1,$Y$10,))</f>
        <v>500</v>
      </c>
    </row>
    <row r="4004" spans="1:21" x14ac:dyDescent="0.25">
      <c r="A4004" s="75">
        <f t="shared" si="736"/>
        <v>4000</v>
      </c>
      <c r="D4004" s="56" t="s">
        <v>5344</v>
      </c>
      <c r="E4004" s="56">
        <f t="shared" si="737"/>
        <v>4000</v>
      </c>
      <c r="F4004" s="76">
        <f t="shared" si="732"/>
        <v>150</v>
      </c>
      <c r="G4004" s="56" t="str">
        <f t="shared" si="738"/>
        <v>2x1Truckbed</v>
      </c>
      <c r="H4004" s="56">
        <f t="shared" si="739"/>
        <v>4000</v>
      </c>
      <c r="I4004" s="56">
        <f>IF(G4004="",0,IF(COUNTIF($G$5:G4004,G4004)=1,0,COUNTIF($G$5:G4004,G4004) )   )</f>
        <v>0</v>
      </c>
      <c r="J4004" s="56" t="str">
        <f t="shared" si="740"/>
        <v/>
      </c>
      <c r="K4004" s="56" t="str">
        <f t="shared" si="731"/>
        <v/>
      </c>
      <c r="L4004" s="56" t="str">
        <f t="shared" si="733"/>
        <v/>
      </c>
      <c r="M4004" s="56" t="str">
        <f t="shared" si="734"/>
        <v/>
      </c>
      <c r="N4004" s="56" t="str">
        <f t="shared" si="735"/>
        <v/>
      </c>
      <c r="O4004" s="56" t="str">
        <f t="shared" si="741"/>
        <v/>
      </c>
      <c r="P4004" s="56">
        <f>IF(ISERROR(IF($X$5=1,$Y$5,)),"",IF($X$5=1,$Y$5,))</f>
        <v>0</v>
      </c>
      <c r="Q4004" s="56">
        <f>IF(ISERROR(IF($X$6=1,$Y$6,)),"",IF($X$6=1,$Y$6,))</f>
        <v>10000</v>
      </c>
      <c r="R4004" s="56">
        <f>IF(ISERROR(IF($X$7=1,$Y$7,)),"",IF($X$7=1,$Y$7,))</f>
        <v>0</v>
      </c>
      <c r="S4004" s="56">
        <f>IF(ISERROR(IF($X$8=1,$Y$8,)),"",IF($X$8=1,$Y$8,))</f>
        <v>1000</v>
      </c>
      <c r="T4004" s="56">
        <f>IF(ISERROR(IF($X$9=1,$Y$9,)),"",IF($X$9=1,$Y$9,))</f>
        <v>500</v>
      </c>
      <c r="U4004" s="56">
        <f>IF(ISERROR(IF($X$10=1,$Y$10,)),"",IF($X$10=1,$Y$10,))</f>
        <v>500</v>
      </c>
    </row>
    <row r="4005" spans="1:21" x14ac:dyDescent="0.25">
      <c r="A4005" s="75">
        <f t="shared" si="736"/>
        <v>4001</v>
      </c>
      <c r="D4005" s="56" t="s">
        <v>5345</v>
      </c>
      <c r="E4005" s="56">
        <f t="shared" si="737"/>
        <v>4001</v>
      </c>
      <c r="F4005" s="76">
        <f t="shared" si="732"/>
        <v>150</v>
      </c>
      <c r="G4005" s="56" t="str">
        <f t="shared" si="738"/>
        <v>2x1Cargobed</v>
      </c>
      <c r="H4005" s="56">
        <f t="shared" si="739"/>
        <v>4001</v>
      </c>
      <c r="I4005" s="56">
        <f>IF(G4005="",0,IF(COUNTIF($G$5:G4005,G4005)=1,0,COUNTIF($G$5:G4005,G4005) )   )</f>
        <v>0</v>
      </c>
      <c r="J4005" s="56" t="str">
        <f t="shared" si="740"/>
        <v/>
      </c>
      <c r="K4005" s="56" t="str">
        <f t="shared" si="731"/>
        <v/>
      </c>
      <c r="L4005" s="56" t="str">
        <f t="shared" si="733"/>
        <v/>
      </c>
      <c r="M4005" s="56" t="str">
        <f t="shared" si="734"/>
        <v/>
      </c>
      <c r="N4005" s="56" t="str">
        <f t="shared" si="735"/>
        <v/>
      </c>
      <c r="O4005" s="56" t="str">
        <f t="shared" si="741"/>
        <v/>
      </c>
      <c r="P4005" s="56">
        <f>IF(ISERROR(IF($X$5=1,$Y$5,)),"",IF($X$5=1,$Y$5,))</f>
        <v>0</v>
      </c>
      <c r="Q4005" s="56">
        <f>IF(ISERROR(IF($X$6=1,$Y$6,)),"",IF($X$6=1,$Y$6,))</f>
        <v>10000</v>
      </c>
      <c r="R4005" s="56">
        <f>IF(ISERROR(IF($X$7=1,$Y$7,)),"",IF($X$7=1,$Y$7,))</f>
        <v>0</v>
      </c>
      <c r="S4005" s="56">
        <f>IF(ISERROR(IF($X$8=1,$Y$8,)),"",IF($X$8=1,$Y$8,))</f>
        <v>1000</v>
      </c>
      <c r="T4005" s="56">
        <f>IF(ISERROR(IF($X$9=1,$Y$9,)),"",IF($X$9=1,$Y$9,))</f>
        <v>500</v>
      </c>
      <c r="U4005" s="56">
        <f>IF(ISERROR(IF($X$10=1,$Y$10,)),"",IF($X$10=1,$Y$10,))</f>
        <v>500</v>
      </c>
    </row>
    <row r="4006" spans="1:21" x14ac:dyDescent="0.25">
      <c r="A4006" s="75">
        <f t="shared" si="736"/>
        <v>4002</v>
      </c>
      <c r="D4006" s="56" t="s">
        <v>5346</v>
      </c>
      <c r="E4006" s="56">
        <f t="shared" si="737"/>
        <v>4002</v>
      </c>
      <c r="F4006" s="76">
        <f t="shared" si="732"/>
        <v>150</v>
      </c>
      <c r="G4006" s="56" t="str">
        <f t="shared" si="738"/>
        <v>2x1WhHousing</v>
      </c>
      <c r="H4006" s="56">
        <f t="shared" si="739"/>
        <v>4002</v>
      </c>
      <c r="I4006" s="56">
        <f>IF(G4006="",0,IF(COUNTIF($G$5:G4006,G4006)=1,0,COUNTIF($G$5:G4006,G4006) )   )</f>
        <v>0</v>
      </c>
      <c r="J4006" s="56" t="str">
        <f t="shared" si="740"/>
        <v/>
      </c>
      <c r="K4006" s="56" t="str">
        <f t="shared" si="731"/>
        <v/>
      </c>
      <c r="L4006" s="56" t="str">
        <f t="shared" si="733"/>
        <v/>
      </c>
      <c r="M4006" s="56" t="str">
        <f t="shared" si="734"/>
        <v/>
      </c>
      <c r="N4006" s="56" t="str">
        <f t="shared" si="735"/>
        <v/>
      </c>
      <c r="O4006" s="56" t="str">
        <f t="shared" si="741"/>
        <v/>
      </c>
      <c r="P4006" s="56">
        <f>IF(ISERROR(IF($X$5=1,$Y$5,)),"",IF($X$5=1,$Y$5,))</f>
        <v>0</v>
      </c>
      <c r="Q4006" s="56">
        <f>IF(ISERROR(IF($X$6=1,$Y$6,)),"",IF($X$6=1,$Y$6,))</f>
        <v>10000</v>
      </c>
      <c r="R4006" s="56">
        <f>IF(ISERROR(IF($X$7=1,$Y$7,)),"",IF($X$7=1,$Y$7,))</f>
        <v>0</v>
      </c>
      <c r="S4006" s="56">
        <f>IF(ISERROR(IF($X$8=1,$Y$8,)),"",IF($X$8=1,$Y$8,))</f>
        <v>1000</v>
      </c>
      <c r="T4006" s="56">
        <f>IF(ISERROR(IF($X$9=1,$Y$9,)),"",IF($X$9=1,$Y$9,))</f>
        <v>500</v>
      </c>
      <c r="U4006" s="56">
        <f>IF(ISERROR(IF($X$10=1,$Y$10,)),"",IF($X$10=1,$Y$10,))</f>
        <v>500</v>
      </c>
    </row>
    <row r="4007" spans="1:21" x14ac:dyDescent="0.25">
      <c r="A4007" s="75">
        <f t="shared" si="736"/>
        <v>4003</v>
      </c>
      <c r="D4007" s="56" t="s">
        <v>3712</v>
      </c>
      <c r="E4007" s="56">
        <f t="shared" si="737"/>
        <v>4003</v>
      </c>
      <c r="F4007" s="76">
        <f t="shared" si="732"/>
        <v>150</v>
      </c>
      <c r="G4007" s="56" t="str">
        <f t="shared" si="738"/>
        <v>Wayland.RV7MM.RoverWheel</v>
      </c>
      <c r="H4007" s="56">
        <f t="shared" si="739"/>
        <v>4003</v>
      </c>
      <c r="I4007" s="56">
        <f>IF(G4007="",0,IF(COUNTIF($G$5:G4007,G4007)=1,0,COUNTIF($G$5:G4007,G4007) )   )</f>
        <v>0</v>
      </c>
      <c r="J4007" s="56" t="str">
        <f t="shared" si="740"/>
        <v/>
      </c>
      <c r="K4007" s="56" t="str">
        <f t="shared" si="731"/>
        <v/>
      </c>
      <c r="L4007" s="56" t="str">
        <f t="shared" si="733"/>
        <v/>
      </c>
      <c r="M4007" s="56" t="str">
        <f t="shared" si="734"/>
        <v/>
      </c>
      <c r="N4007" s="56" t="str">
        <f t="shared" si="735"/>
        <v/>
      </c>
      <c r="O4007" s="56" t="str">
        <f t="shared" si="741"/>
        <v/>
      </c>
      <c r="P4007" s="56">
        <f>IF(ISERROR(IF($X$5=1,$Y$5,)),"",IF($X$5=1,$Y$5,))</f>
        <v>0</v>
      </c>
      <c r="Q4007" s="56">
        <f>IF(ISERROR(IF($X$6=1,$Y$6,)),"",IF($X$6=1,$Y$6,))</f>
        <v>10000</v>
      </c>
      <c r="R4007" s="56">
        <f>IF(ISERROR(IF($X$7=1,$Y$7,)),"",IF($X$7=1,$Y$7,))</f>
        <v>0</v>
      </c>
      <c r="S4007" s="56">
        <f>IF(ISERROR(IF($X$8=1,$Y$8,)),"",IF($X$8=1,$Y$8,))</f>
        <v>1000</v>
      </c>
      <c r="T4007" s="56">
        <f>IF(ISERROR(IF($X$9=1,$Y$9,)),"",IF($X$9=1,$Y$9,))</f>
        <v>500</v>
      </c>
      <c r="U4007" s="56">
        <f>IF(ISERROR(IF($X$10=1,$Y$10,)),"",IF($X$10=1,$Y$10,))</f>
        <v>500</v>
      </c>
    </row>
    <row r="4008" spans="1:21" x14ac:dyDescent="0.25">
      <c r="A4008" s="75">
        <f t="shared" si="736"/>
        <v>4004</v>
      </c>
      <c r="D4008" s="56" t="s">
        <v>5347</v>
      </c>
      <c r="E4008" s="56">
        <f t="shared" si="737"/>
        <v>4004</v>
      </c>
      <c r="F4008" s="76">
        <f t="shared" si="732"/>
        <v>150</v>
      </c>
      <c r="G4008" s="56" t="str">
        <f t="shared" si="738"/>
        <v>LLLBuggy</v>
      </c>
      <c r="H4008" s="56">
        <f t="shared" si="739"/>
        <v>4004</v>
      </c>
      <c r="I4008" s="56">
        <f>IF(G4008="",0,IF(COUNTIF($G$5:G4008,G4008)=1,0,COUNTIF($G$5:G4008,G4008) )   )</f>
        <v>0</v>
      </c>
      <c r="J4008" s="56" t="str">
        <f t="shared" si="740"/>
        <v/>
      </c>
      <c r="K4008" s="56" t="str">
        <f t="shared" si="731"/>
        <v/>
      </c>
      <c r="L4008" s="56" t="str">
        <f t="shared" si="733"/>
        <v/>
      </c>
      <c r="M4008" s="56" t="str">
        <f t="shared" si="734"/>
        <v/>
      </c>
      <c r="N4008" s="56" t="str">
        <f t="shared" si="735"/>
        <v/>
      </c>
      <c r="O4008" s="56" t="str">
        <f t="shared" si="741"/>
        <v/>
      </c>
      <c r="P4008" s="56">
        <f>IF(ISERROR(IF($X$5=1,$Y$5,)),"",IF($X$5=1,$Y$5,))</f>
        <v>0</v>
      </c>
      <c r="Q4008" s="56">
        <f>IF(ISERROR(IF($X$6=1,$Y$6,)),"",IF($X$6=1,$Y$6,))</f>
        <v>10000</v>
      </c>
      <c r="R4008" s="56">
        <f>IF(ISERROR(IF($X$7=1,$Y$7,)),"",IF($X$7=1,$Y$7,))</f>
        <v>0</v>
      </c>
      <c r="S4008" s="56">
        <f>IF(ISERROR(IF($X$8=1,$Y$8,)),"",IF($X$8=1,$Y$8,))</f>
        <v>1000</v>
      </c>
      <c r="T4008" s="56">
        <f>IF(ISERROR(IF($X$9=1,$Y$9,)),"",IF($X$9=1,$Y$9,))</f>
        <v>500</v>
      </c>
      <c r="U4008" s="56">
        <f>IF(ISERROR(IF($X$10=1,$Y$10,)),"",IF($X$10=1,$Y$10,))</f>
        <v>500</v>
      </c>
    </row>
    <row r="4009" spans="1:21" x14ac:dyDescent="0.25">
      <c r="A4009" s="75">
        <f t="shared" si="736"/>
        <v>4005</v>
      </c>
      <c r="C4009" s="56" t="s">
        <v>2532</v>
      </c>
      <c r="E4009" s="56">
        <f t="shared" si="737"/>
        <v>4005</v>
      </c>
      <c r="F4009" s="76">
        <f t="shared" si="732"/>
        <v>150</v>
      </c>
      <c r="G4009" s="56" t="str">
        <f t="shared" si="738"/>
        <v/>
      </c>
      <c r="H4009" s="56">
        <f t="shared" si="739"/>
        <v>4005</v>
      </c>
      <c r="I4009" s="56">
        <f>IF(G4009="",0,IF(COUNTIF($G$5:G4009,G4009)=1,0,COUNTIF($G$5:G4009,G4009) )   )</f>
        <v>0</v>
      </c>
      <c r="J4009" s="56" t="str">
        <f t="shared" si="740"/>
        <v/>
      </c>
      <c r="K4009" s="56" t="str">
        <f t="shared" si="731"/>
        <v/>
      </c>
      <c r="L4009" s="56" t="str">
        <f t="shared" si="733"/>
        <v/>
      </c>
      <c r="M4009" s="56" t="str">
        <f t="shared" si="734"/>
        <v/>
      </c>
      <c r="N4009" s="56" t="str">
        <f t="shared" si="735"/>
        <v/>
      </c>
      <c r="O4009" s="56" t="str">
        <f t="shared" si="741"/>
        <v/>
      </c>
      <c r="P4009" s="56">
        <f>IF(ISERROR(IF($X$5=1,$Y$5,)),"",IF($X$5=1,$Y$5,))</f>
        <v>0</v>
      </c>
      <c r="Q4009" s="56">
        <f>IF(ISERROR(IF($X$6=1,$Y$6,)),"",IF($X$6=1,$Y$6,))</f>
        <v>10000</v>
      </c>
      <c r="R4009" s="56">
        <f>IF(ISERROR(IF($X$7=1,$Y$7,)),"",IF($X$7=1,$Y$7,))</f>
        <v>0</v>
      </c>
      <c r="S4009" s="56">
        <f>IF(ISERROR(IF($X$8=1,$Y$8,)),"",IF($X$8=1,$Y$8,))</f>
        <v>1000</v>
      </c>
      <c r="T4009" s="56">
        <f>IF(ISERROR(IF($X$9=1,$Y$9,)),"",IF($X$9=1,$Y$9,))</f>
        <v>500</v>
      </c>
      <c r="U4009" s="56">
        <f>IF(ISERROR(IF($X$10=1,$Y$10,)),"",IF($X$10=1,$Y$10,))</f>
        <v>500</v>
      </c>
    </row>
    <row r="4010" spans="1:21" x14ac:dyDescent="0.25">
      <c r="A4010" s="75">
        <f t="shared" si="736"/>
        <v>4006</v>
      </c>
      <c r="B4010" s="56" t="s">
        <v>2532</v>
      </c>
      <c r="E4010" s="56">
        <f t="shared" si="737"/>
        <v>4006</v>
      </c>
      <c r="F4010" s="76">
        <f t="shared" si="732"/>
        <v>150</v>
      </c>
      <c r="G4010" s="56" t="str">
        <f t="shared" si="738"/>
        <v/>
      </c>
      <c r="H4010" s="56">
        <f t="shared" si="739"/>
        <v>4006</v>
      </c>
      <c r="I4010" s="56">
        <f>IF(G4010="",0,IF(COUNTIF($G$5:G4010,G4010)=1,0,COUNTIF($G$5:G4010,G4010) )   )</f>
        <v>0</v>
      </c>
      <c r="J4010" s="56" t="str">
        <f t="shared" si="740"/>
        <v/>
      </c>
      <c r="K4010" s="56" t="str">
        <f t="shared" si="731"/>
        <v/>
      </c>
      <c r="L4010" s="56" t="str">
        <f t="shared" si="733"/>
        <v/>
      </c>
      <c r="M4010" s="56" t="str">
        <f t="shared" si="734"/>
        <v/>
      </c>
      <c r="N4010" s="56" t="str">
        <f t="shared" si="735"/>
        <v/>
      </c>
      <c r="O4010" s="56" t="str">
        <f t="shared" si="741"/>
        <v/>
      </c>
      <c r="P4010" s="56">
        <f>IF(ISERROR(IF($X$5=1,$Y$5,)),"",IF($X$5=1,$Y$5,))</f>
        <v>0</v>
      </c>
      <c r="Q4010" s="56">
        <f>IF(ISERROR(IF($X$6=1,$Y$6,)),"",IF($X$6=1,$Y$6,))</f>
        <v>10000</v>
      </c>
      <c r="R4010" s="56">
        <f>IF(ISERROR(IF($X$7=1,$Y$7,)),"",IF($X$7=1,$Y$7,))</f>
        <v>0</v>
      </c>
      <c r="S4010" s="56">
        <f>IF(ISERROR(IF($X$8=1,$Y$8,)),"",IF($X$8=1,$Y$8,))</f>
        <v>1000</v>
      </c>
      <c r="T4010" s="56">
        <f>IF(ISERROR(IF($X$9=1,$Y$9,)),"",IF($X$9=1,$Y$9,))</f>
        <v>500</v>
      </c>
      <c r="U4010" s="56">
        <f>IF(ISERROR(IF($X$10=1,$Y$10,)),"",IF($X$10=1,$Y$10,))</f>
        <v>500</v>
      </c>
    </row>
    <row r="4011" spans="1:21" x14ac:dyDescent="0.25">
      <c r="A4011" s="75">
        <f t="shared" si="736"/>
        <v>4007</v>
      </c>
      <c r="B4011" s="56" t="s">
        <v>2517</v>
      </c>
      <c r="E4011" s="56">
        <f t="shared" si="737"/>
        <v>4007</v>
      </c>
      <c r="F4011" s="76">
        <f t="shared" si="732"/>
        <v>150</v>
      </c>
      <c r="G4011" s="56" t="str">
        <f t="shared" si="738"/>
        <v/>
      </c>
      <c r="H4011" s="56">
        <f t="shared" si="739"/>
        <v>4007</v>
      </c>
      <c r="I4011" s="56">
        <f>IF(G4011="",0,IF(COUNTIF($G$5:G4011,G4011)=1,0,COUNTIF($G$5:G4011,G4011) )   )</f>
        <v>0</v>
      </c>
      <c r="J4011" s="56" t="str">
        <f t="shared" si="740"/>
        <v/>
      </c>
      <c r="K4011" s="56" t="str">
        <f t="shared" si="731"/>
        <v/>
      </c>
      <c r="L4011" s="56" t="str">
        <f t="shared" si="733"/>
        <v/>
      </c>
      <c r="M4011" s="56" t="str">
        <f t="shared" si="734"/>
        <v/>
      </c>
      <c r="N4011" s="56" t="str">
        <f t="shared" si="735"/>
        <v/>
      </c>
      <c r="O4011" s="56" t="str">
        <f t="shared" si="741"/>
        <v/>
      </c>
      <c r="P4011" s="56">
        <f>IF(ISERROR(IF($X$5=1,$Y$5,)),"",IF($X$5=1,$Y$5,))</f>
        <v>0</v>
      </c>
      <c r="Q4011" s="56">
        <f>IF(ISERROR(IF($X$6=1,$Y$6,)),"",IF($X$6=1,$Y$6,))</f>
        <v>10000</v>
      </c>
      <c r="R4011" s="56">
        <f>IF(ISERROR(IF($X$7=1,$Y$7,)),"",IF($X$7=1,$Y$7,))</f>
        <v>0</v>
      </c>
      <c r="S4011" s="56">
        <f>IF(ISERROR(IF($X$8=1,$Y$8,)),"",IF($X$8=1,$Y$8,))</f>
        <v>1000</v>
      </c>
      <c r="T4011" s="56">
        <f>IF(ISERROR(IF($X$9=1,$Y$9,)),"",IF($X$9=1,$Y$9,))</f>
        <v>500</v>
      </c>
      <c r="U4011" s="56">
        <f>IF(ISERROR(IF($X$10=1,$Y$10,)),"",IF($X$10=1,$Y$10,))</f>
        <v>500</v>
      </c>
    </row>
    <row r="4012" spans="1:21" x14ac:dyDescent="0.25">
      <c r="A4012" s="75">
        <f t="shared" si="736"/>
        <v>4008</v>
      </c>
      <c r="B4012" s="56" t="s">
        <v>2518</v>
      </c>
      <c r="E4012" s="56">
        <f t="shared" si="737"/>
        <v>4008</v>
      </c>
      <c r="F4012" s="76">
        <f t="shared" si="732"/>
        <v>150</v>
      </c>
      <c r="G4012" s="56" t="str">
        <f t="shared" si="738"/>
        <v/>
      </c>
      <c r="H4012" s="56">
        <f t="shared" si="739"/>
        <v>4008</v>
      </c>
      <c r="I4012" s="56">
        <f>IF(G4012="",0,IF(COUNTIF($G$5:G4012,G4012)=1,0,COUNTIF($G$5:G4012,G4012) )   )</f>
        <v>0</v>
      </c>
      <c r="J4012" s="56" t="str">
        <f t="shared" si="740"/>
        <v/>
      </c>
      <c r="K4012" s="56" t="str">
        <f t="shared" si="731"/>
        <v/>
      </c>
      <c r="L4012" s="56" t="str">
        <f t="shared" si="733"/>
        <v/>
      </c>
      <c r="M4012" s="56" t="str">
        <f t="shared" si="734"/>
        <v/>
      </c>
      <c r="N4012" s="56" t="str">
        <f t="shared" si="735"/>
        <v/>
      </c>
      <c r="O4012" s="56" t="str">
        <f t="shared" si="741"/>
        <v/>
      </c>
      <c r="P4012" s="56">
        <f>IF(ISERROR(IF($X$5=1,$Y$5,)),"",IF($X$5=1,$Y$5,))</f>
        <v>0</v>
      </c>
      <c r="Q4012" s="56">
        <f>IF(ISERROR(IF($X$6=1,$Y$6,)),"",IF($X$6=1,$Y$6,))</f>
        <v>10000</v>
      </c>
      <c r="R4012" s="56">
        <f>IF(ISERROR(IF($X$7=1,$Y$7,)),"",IF($X$7=1,$Y$7,))</f>
        <v>0</v>
      </c>
      <c r="S4012" s="56">
        <f>IF(ISERROR(IF($X$8=1,$Y$8,)),"",IF($X$8=1,$Y$8,))</f>
        <v>1000</v>
      </c>
      <c r="T4012" s="56">
        <f>IF(ISERROR(IF($X$9=1,$Y$9,)),"",IF($X$9=1,$Y$9,))</f>
        <v>500</v>
      </c>
      <c r="U4012" s="56">
        <f>IF(ISERROR(IF($X$10=1,$Y$10,)),"",IF($X$10=1,$Y$10,))</f>
        <v>500</v>
      </c>
    </row>
    <row r="4013" spans="1:21" x14ac:dyDescent="0.25">
      <c r="A4013" s="75">
        <f t="shared" si="736"/>
        <v>4009</v>
      </c>
      <c r="C4013" s="56" t="s">
        <v>3713</v>
      </c>
      <c r="E4013" s="56">
        <f t="shared" si="737"/>
        <v>4009</v>
      </c>
      <c r="F4013" s="76">
        <f t="shared" si="732"/>
        <v>151</v>
      </c>
      <c r="G4013" s="56" t="str">
        <f t="shared" si="738"/>
        <v>node6_advMetalWorks</v>
      </c>
      <c r="H4013" s="56">
        <f t="shared" si="739"/>
        <v>4009</v>
      </c>
      <c r="I4013" s="56">
        <f>IF(G4013="",0,IF(COUNTIF($G$5:G4013,G4013)=1,0,COUNTIF($G$5:G4013,G4013) )   )</f>
        <v>0</v>
      </c>
      <c r="J4013" s="56" t="str">
        <f t="shared" si="740"/>
        <v/>
      </c>
      <c r="K4013" s="56" t="str">
        <f t="shared" si="731"/>
        <v/>
      </c>
      <c r="L4013" s="56" t="str">
        <f t="shared" si="733"/>
        <v/>
      </c>
      <c r="M4013" s="56" t="str">
        <f t="shared" si="734"/>
        <v/>
      </c>
      <c r="N4013" s="56" t="str">
        <f t="shared" si="735"/>
        <v/>
      </c>
      <c r="O4013" s="56" t="str">
        <f t="shared" si="741"/>
        <v/>
      </c>
      <c r="P4013" s="56">
        <f>IF(ISERROR(IF($X$5=1,$Y$5,)),"",IF($X$5=1,$Y$5,))</f>
        <v>0</v>
      </c>
      <c r="Q4013" s="56">
        <f>IF(ISERROR(IF($X$6=1,$Y$6,)),"",IF($X$6=1,$Y$6,))</f>
        <v>10000</v>
      </c>
      <c r="R4013" s="56">
        <f>IF(ISERROR(IF($X$7=1,$Y$7,)),"",IF($X$7=1,$Y$7,))</f>
        <v>0</v>
      </c>
      <c r="S4013" s="56">
        <f>IF(ISERROR(IF($X$8=1,$Y$8,)),"",IF($X$8=1,$Y$8,))</f>
        <v>1000</v>
      </c>
      <c r="T4013" s="56">
        <f>IF(ISERROR(IF($X$9=1,$Y$9,)),"",IF($X$9=1,$Y$9,))</f>
        <v>500</v>
      </c>
      <c r="U4013" s="56">
        <f>IF(ISERROR(IF($X$10=1,$Y$10,)),"",IF($X$10=1,$Y$10,))</f>
        <v>500</v>
      </c>
    </row>
    <row r="4014" spans="1:21" x14ac:dyDescent="0.25">
      <c r="A4014" s="75">
        <f t="shared" si="736"/>
        <v>4010</v>
      </c>
      <c r="C4014" s="56" t="s">
        <v>3714</v>
      </c>
      <c r="E4014" s="56">
        <f t="shared" si="737"/>
        <v>4010</v>
      </c>
      <c r="F4014" s="76">
        <f t="shared" si="732"/>
        <v>151</v>
      </c>
      <c r="G4014" s="56" t="str">
        <f t="shared" si="738"/>
        <v/>
      </c>
      <c r="H4014" s="56">
        <f t="shared" si="739"/>
        <v>4010</v>
      </c>
      <c r="I4014" s="56">
        <f>IF(G4014="",0,IF(COUNTIF($G$5:G4014,G4014)=1,0,COUNTIF($G$5:G4014,G4014) )   )</f>
        <v>0</v>
      </c>
      <c r="J4014" s="56" t="str">
        <f t="shared" si="740"/>
        <v/>
      </c>
      <c r="K4014" s="56" t="str">
        <f t="shared" si="731"/>
        <v/>
      </c>
      <c r="L4014" s="56" t="str">
        <f t="shared" si="733"/>
        <v/>
      </c>
      <c r="M4014" s="56" t="str">
        <f t="shared" si="734"/>
        <v/>
      </c>
      <c r="N4014" s="56" t="str">
        <f t="shared" si="735"/>
        <v/>
      </c>
      <c r="O4014" s="56" t="str">
        <f t="shared" si="741"/>
        <v/>
      </c>
      <c r="P4014" s="56">
        <f>IF(ISERROR(IF($X$5=1,$Y$5,)),"",IF($X$5=1,$Y$5,))</f>
        <v>0</v>
      </c>
      <c r="Q4014" s="56">
        <f>IF(ISERROR(IF($X$6=1,$Y$6,)),"",IF($X$6=1,$Y$6,))</f>
        <v>10000</v>
      </c>
      <c r="R4014" s="56">
        <f>IF(ISERROR(IF($X$7=1,$Y$7,)),"",IF($X$7=1,$Y$7,))</f>
        <v>0</v>
      </c>
      <c r="S4014" s="56">
        <f>IF(ISERROR(IF($X$8=1,$Y$8,)),"",IF($X$8=1,$Y$8,))</f>
        <v>1000</v>
      </c>
      <c r="T4014" s="56">
        <f>IF(ISERROR(IF($X$9=1,$Y$9,)),"",IF($X$9=1,$Y$9,))</f>
        <v>500</v>
      </c>
      <c r="U4014" s="56">
        <f>IF(ISERROR(IF($X$10=1,$Y$10,)),"",IF($X$10=1,$Y$10,))</f>
        <v>500</v>
      </c>
    </row>
    <row r="4015" spans="1:21" x14ac:dyDescent="0.25">
      <c r="A4015" s="75">
        <f t="shared" si="736"/>
        <v>4011</v>
      </c>
      <c r="C4015" s="56" t="s">
        <v>3715</v>
      </c>
      <c r="E4015" s="56">
        <f t="shared" si="737"/>
        <v>4011</v>
      </c>
      <c r="F4015" s="76">
        <f t="shared" si="732"/>
        <v>151</v>
      </c>
      <c r="G4015" s="56" t="str">
        <f t="shared" si="738"/>
        <v/>
      </c>
      <c r="H4015" s="56">
        <f t="shared" si="739"/>
        <v>4011</v>
      </c>
      <c r="I4015" s="56">
        <f>IF(G4015="",0,IF(COUNTIF($G$5:G4015,G4015)=1,0,COUNTIF($G$5:G4015,G4015) )   )</f>
        <v>0</v>
      </c>
      <c r="J4015" s="56" t="str">
        <f t="shared" si="740"/>
        <v/>
      </c>
      <c r="K4015" s="56" t="str">
        <f t="shared" si="731"/>
        <v/>
      </c>
      <c r="L4015" s="56" t="str">
        <f t="shared" si="733"/>
        <v/>
      </c>
      <c r="M4015" s="56" t="str">
        <f t="shared" si="734"/>
        <v/>
      </c>
      <c r="N4015" s="56" t="str">
        <f t="shared" si="735"/>
        <v/>
      </c>
      <c r="O4015" s="56" t="str">
        <f t="shared" si="741"/>
        <v/>
      </c>
      <c r="P4015" s="56">
        <f>IF(ISERROR(IF($X$5=1,$Y$5,)),"",IF($X$5=1,$Y$5,))</f>
        <v>0</v>
      </c>
      <c r="Q4015" s="56">
        <f>IF(ISERROR(IF($X$6=1,$Y$6,)),"",IF($X$6=1,$Y$6,))</f>
        <v>10000</v>
      </c>
      <c r="R4015" s="56">
        <f>IF(ISERROR(IF($X$7=1,$Y$7,)),"",IF($X$7=1,$Y$7,))</f>
        <v>0</v>
      </c>
      <c r="S4015" s="56">
        <f>IF(ISERROR(IF($X$8=1,$Y$8,)),"",IF($X$8=1,$Y$8,))</f>
        <v>1000</v>
      </c>
      <c r="T4015" s="56">
        <f>IF(ISERROR(IF($X$9=1,$Y$9,)),"",IF($X$9=1,$Y$9,))</f>
        <v>500</v>
      </c>
      <c r="U4015" s="56">
        <f>IF(ISERROR(IF($X$10=1,$Y$10,)),"",IF($X$10=1,$Y$10,))</f>
        <v>500</v>
      </c>
    </row>
    <row r="4016" spans="1:21" x14ac:dyDescent="0.25">
      <c r="A4016" s="75">
        <f t="shared" si="736"/>
        <v>4012</v>
      </c>
      <c r="C4016" s="56" t="s">
        <v>3716</v>
      </c>
      <c r="E4016" s="56">
        <f t="shared" si="737"/>
        <v>4012</v>
      </c>
      <c r="F4016" s="76">
        <f t="shared" si="732"/>
        <v>151</v>
      </c>
      <c r="G4016" s="56" t="str">
        <f t="shared" si="738"/>
        <v/>
      </c>
      <c r="H4016" s="56">
        <f t="shared" si="739"/>
        <v>4012</v>
      </c>
      <c r="I4016" s="56">
        <f>IF(G4016="",0,IF(COUNTIF($G$5:G4016,G4016)=1,0,COUNTIF($G$5:G4016,G4016) )   )</f>
        <v>0</v>
      </c>
      <c r="J4016" s="56" t="str">
        <f t="shared" si="740"/>
        <v/>
      </c>
      <c r="K4016" s="56" t="str">
        <f t="shared" si="731"/>
        <v/>
      </c>
      <c r="L4016" s="56" t="str">
        <f t="shared" si="733"/>
        <v/>
      </c>
      <c r="M4016" s="56" t="str">
        <f t="shared" si="734"/>
        <v/>
      </c>
      <c r="N4016" s="56" t="str">
        <f t="shared" si="735"/>
        <v/>
      </c>
      <c r="O4016" s="56" t="str">
        <f t="shared" si="741"/>
        <v/>
      </c>
      <c r="P4016" s="56">
        <f>IF(ISERROR(IF($X$5=1,$Y$5,)),"",IF($X$5=1,$Y$5,))</f>
        <v>0</v>
      </c>
      <c r="Q4016" s="56">
        <f>IF(ISERROR(IF($X$6=1,$Y$6,)),"",IF($X$6=1,$Y$6,))</f>
        <v>10000</v>
      </c>
      <c r="R4016" s="56">
        <f>IF(ISERROR(IF($X$7=1,$Y$7,)),"",IF($X$7=1,$Y$7,))</f>
        <v>0</v>
      </c>
      <c r="S4016" s="56">
        <f>IF(ISERROR(IF($X$8=1,$Y$8,)),"",IF($X$8=1,$Y$8,))</f>
        <v>1000</v>
      </c>
      <c r="T4016" s="56">
        <f>IF(ISERROR(IF($X$9=1,$Y$9,)),"",IF($X$9=1,$Y$9,))</f>
        <v>500</v>
      </c>
      <c r="U4016" s="56">
        <f>IF(ISERROR(IF($X$10=1,$Y$10,)),"",IF($X$10=1,$Y$10,))</f>
        <v>500</v>
      </c>
    </row>
    <row r="4017" spans="1:21" x14ac:dyDescent="0.25">
      <c r="A4017" s="75">
        <f t="shared" si="736"/>
        <v>4013</v>
      </c>
      <c r="C4017" s="56" t="s">
        <v>2869</v>
      </c>
      <c r="E4017" s="56">
        <f t="shared" si="737"/>
        <v>4013</v>
      </c>
      <c r="F4017" s="76">
        <f t="shared" si="732"/>
        <v>151</v>
      </c>
      <c r="G4017" s="56" t="str">
        <f t="shared" si="738"/>
        <v/>
      </c>
      <c r="H4017" s="56">
        <f t="shared" si="739"/>
        <v>4013</v>
      </c>
      <c r="I4017" s="56">
        <f>IF(G4017="",0,IF(COUNTIF($G$5:G4017,G4017)=1,0,COUNTIF($G$5:G4017,G4017) )   )</f>
        <v>0</v>
      </c>
      <c r="J4017" s="56" t="str">
        <f t="shared" si="740"/>
        <v/>
      </c>
      <c r="K4017" s="56" t="str">
        <f t="shared" si="731"/>
        <v/>
      </c>
      <c r="L4017" s="56" t="str">
        <f t="shared" si="733"/>
        <v/>
      </c>
      <c r="M4017" s="56" t="str">
        <f t="shared" si="734"/>
        <v/>
      </c>
      <c r="N4017" s="56" t="str">
        <f t="shared" si="735"/>
        <v/>
      </c>
      <c r="O4017" s="56" t="str">
        <f t="shared" si="741"/>
        <v/>
      </c>
      <c r="P4017" s="56">
        <f>IF(ISERROR(IF($X$5=1,$Y$5,)),"",IF($X$5=1,$Y$5,))</f>
        <v>0</v>
      </c>
      <c r="Q4017" s="56">
        <f>IF(ISERROR(IF($X$6=1,$Y$6,)),"",IF($X$6=1,$Y$6,))</f>
        <v>10000</v>
      </c>
      <c r="R4017" s="56">
        <f>IF(ISERROR(IF($X$7=1,$Y$7,)),"",IF($X$7=1,$Y$7,))</f>
        <v>0</v>
      </c>
      <c r="S4017" s="56">
        <f>IF(ISERROR(IF($X$8=1,$Y$8,)),"",IF($X$8=1,$Y$8,))</f>
        <v>1000</v>
      </c>
      <c r="T4017" s="56">
        <f>IF(ISERROR(IF($X$9=1,$Y$9,)),"",IF($X$9=1,$Y$9,))</f>
        <v>500</v>
      </c>
      <c r="U4017" s="56">
        <f>IF(ISERROR(IF($X$10=1,$Y$10,)),"",IF($X$10=1,$Y$10,))</f>
        <v>500</v>
      </c>
    </row>
    <row r="4018" spans="1:21" x14ac:dyDescent="0.25">
      <c r="A4018" s="75">
        <f t="shared" si="736"/>
        <v>4014</v>
      </c>
      <c r="C4018" s="56" t="s">
        <v>6366</v>
      </c>
      <c r="E4018" s="56">
        <f t="shared" si="737"/>
        <v>4014</v>
      </c>
      <c r="F4018" s="76">
        <f t="shared" si="732"/>
        <v>151</v>
      </c>
      <c r="G4018" s="56" t="str">
        <f t="shared" si="738"/>
        <v/>
      </c>
      <c r="H4018" s="56">
        <f t="shared" si="739"/>
        <v>4014</v>
      </c>
      <c r="I4018" s="56">
        <f>IF(G4018="",0,IF(COUNTIF($G$5:G4018,G4018)=1,0,COUNTIF($G$5:G4018,G4018) )   )</f>
        <v>0</v>
      </c>
      <c r="J4018" s="56" t="str">
        <f t="shared" si="740"/>
        <v/>
      </c>
      <c r="K4018" s="56" t="str">
        <f t="shared" si="731"/>
        <v/>
      </c>
      <c r="L4018" s="56" t="str">
        <f t="shared" si="733"/>
        <v/>
      </c>
      <c r="M4018" s="56" t="str">
        <f t="shared" si="734"/>
        <v/>
      </c>
      <c r="N4018" s="56" t="str">
        <f t="shared" si="735"/>
        <v/>
      </c>
      <c r="O4018" s="56" t="str">
        <f t="shared" si="741"/>
        <v/>
      </c>
      <c r="P4018" s="56">
        <f>IF(ISERROR(IF($X$5=1,$Y$5,)),"",IF($X$5=1,$Y$5,))</f>
        <v>0</v>
      </c>
      <c r="Q4018" s="56">
        <f>IF(ISERROR(IF($X$6=1,$Y$6,)),"",IF($X$6=1,$Y$6,))</f>
        <v>10000</v>
      </c>
      <c r="R4018" s="56">
        <f>IF(ISERROR(IF($X$7=1,$Y$7,)),"",IF($X$7=1,$Y$7,))</f>
        <v>0</v>
      </c>
      <c r="S4018" s="56">
        <f>IF(ISERROR(IF($X$8=1,$Y$8,)),"",IF($X$8=1,$Y$8,))</f>
        <v>1000</v>
      </c>
      <c r="T4018" s="56">
        <f>IF(ISERROR(IF($X$9=1,$Y$9,)),"",IF($X$9=1,$Y$9,))</f>
        <v>500</v>
      </c>
      <c r="U4018" s="56">
        <f>IF(ISERROR(IF($X$10=1,$Y$10,)),"",IF($X$10=1,$Y$10,))</f>
        <v>500</v>
      </c>
    </row>
    <row r="4019" spans="1:21" x14ac:dyDescent="0.25">
      <c r="A4019" s="75">
        <f t="shared" si="736"/>
        <v>4015</v>
      </c>
      <c r="C4019" s="56" t="s">
        <v>3718</v>
      </c>
      <c r="E4019" s="56">
        <f t="shared" si="737"/>
        <v>4015</v>
      </c>
      <c r="F4019" s="76">
        <f t="shared" si="732"/>
        <v>151</v>
      </c>
      <c r="G4019" s="56" t="str">
        <f t="shared" si="738"/>
        <v/>
      </c>
      <c r="H4019" s="56">
        <f t="shared" si="739"/>
        <v>4015</v>
      </c>
      <c r="I4019" s="56">
        <f>IF(G4019="",0,IF(COUNTIF($G$5:G4019,G4019)=1,0,COUNTIF($G$5:G4019,G4019) )   )</f>
        <v>0</v>
      </c>
      <c r="J4019" s="56" t="str">
        <f t="shared" si="740"/>
        <v/>
      </c>
      <c r="K4019" s="56" t="str">
        <f t="shared" si="731"/>
        <v/>
      </c>
      <c r="L4019" s="56" t="str">
        <f t="shared" si="733"/>
        <v/>
      </c>
      <c r="M4019" s="56" t="str">
        <f t="shared" si="734"/>
        <v/>
      </c>
      <c r="N4019" s="56" t="str">
        <f t="shared" si="735"/>
        <v/>
      </c>
      <c r="O4019" s="56" t="str">
        <f t="shared" si="741"/>
        <v/>
      </c>
      <c r="P4019" s="56">
        <f>IF(ISERROR(IF($X$5=1,$Y$5,)),"",IF($X$5=1,$Y$5,))</f>
        <v>0</v>
      </c>
      <c r="Q4019" s="56">
        <f>IF(ISERROR(IF($X$6=1,$Y$6,)),"",IF($X$6=1,$Y$6,))</f>
        <v>10000</v>
      </c>
      <c r="R4019" s="56">
        <f>IF(ISERROR(IF($X$7=1,$Y$7,)),"",IF($X$7=1,$Y$7,))</f>
        <v>0</v>
      </c>
      <c r="S4019" s="56">
        <f>IF(ISERROR(IF($X$8=1,$Y$8,)),"",IF($X$8=1,$Y$8,))</f>
        <v>1000</v>
      </c>
      <c r="T4019" s="56">
        <f>IF(ISERROR(IF($X$9=1,$Y$9,)),"",IF($X$9=1,$Y$9,))</f>
        <v>500</v>
      </c>
      <c r="U4019" s="56">
        <f>IF(ISERROR(IF($X$10=1,$Y$10,)),"",IF($X$10=1,$Y$10,))</f>
        <v>500</v>
      </c>
    </row>
    <row r="4020" spans="1:21" x14ac:dyDescent="0.25">
      <c r="A4020" s="75">
        <f t="shared" si="736"/>
        <v>4016</v>
      </c>
      <c r="C4020" s="56" t="s">
        <v>2526</v>
      </c>
      <c r="E4020" s="56">
        <f t="shared" si="737"/>
        <v>4016</v>
      </c>
      <c r="F4020" s="76">
        <f t="shared" si="732"/>
        <v>151</v>
      </c>
      <c r="G4020" s="56" t="str">
        <f t="shared" si="738"/>
        <v/>
      </c>
      <c r="H4020" s="56">
        <f t="shared" si="739"/>
        <v>4016</v>
      </c>
      <c r="I4020" s="56">
        <f>IF(G4020="",0,IF(COUNTIF($G$5:G4020,G4020)=1,0,COUNTIF($G$5:G4020,G4020) )   )</f>
        <v>0</v>
      </c>
      <c r="J4020" s="56" t="str">
        <f t="shared" si="740"/>
        <v/>
      </c>
      <c r="K4020" s="56" t="str">
        <f t="shared" si="731"/>
        <v/>
      </c>
      <c r="L4020" s="56" t="str">
        <f t="shared" si="733"/>
        <v/>
      </c>
      <c r="M4020" s="56" t="str">
        <f t="shared" si="734"/>
        <v/>
      </c>
      <c r="N4020" s="56" t="str">
        <f t="shared" si="735"/>
        <v/>
      </c>
      <c r="O4020" s="56" t="str">
        <f t="shared" si="741"/>
        <v/>
      </c>
      <c r="P4020" s="56">
        <f>IF(ISERROR(IF($X$5=1,$Y$5,)),"",IF($X$5=1,$Y$5,))</f>
        <v>0</v>
      </c>
      <c r="Q4020" s="56">
        <f>IF(ISERROR(IF($X$6=1,$Y$6,)),"",IF($X$6=1,$Y$6,))</f>
        <v>10000</v>
      </c>
      <c r="R4020" s="56">
        <f>IF(ISERROR(IF($X$7=1,$Y$7,)),"",IF($X$7=1,$Y$7,))</f>
        <v>0</v>
      </c>
      <c r="S4020" s="56">
        <f>IF(ISERROR(IF($X$8=1,$Y$8,)),"",IF($X$8=1,$Y$8,))</f>
        <v>1000</v>
      </c>
      <c r="T4020" s="56">
        <f>IF(ISERROR(IF($X$9=1,$Y$9,)),"",IF($X$9=1,$Y$9,))</f>
        <v>500</v>
      </c>
      <c r="U4020" s="56">
        <f>IF(ISERROR(IF($X$10=1,$Y$10,)),"",IF($X$10=1,$Y$10,))</f>
        <v>500</v>
      </c>
    </row>
    <row r="4021" spans="1:21" x14ac:dyDescent="0.25">
      <c r="A4021" s="75">
        <f t="shared" si="736"/>
        <v>4017</v>
      </c>
      <c r="C4021" s="56" t="s">
        <v>2527</v>
      </c>
      <c r="E4021" s="56">
        <f t="shared" si="737"/>
        <v>4017</v>
      </c>
      <c r="F4021" s="76">
        <f t="shared" si="732"/>
        <v>151</v>
      </c>
      <c r="G4021" s="56" t="str">
        <f t="shared" si="738"/>
        <v/>
      </c>
      <c r="H4021" s="56">
        <f t="shared" si="739"/>
        <v>4017</v>
      </c>
      <c r="I4021" s="56">
        <f>IF(G4021="",0,IF(COUNTIF($G$5:G4021,G4021)=1,0,COUNTIF($G$5:G4021,G4021) )   )</f>
        <v>0</v>
      </c>
      <c r="J4021" s="56" t="str">
        <f t="shared" si="740"/>
        <v/>
      </c>
      <c r="K4021" s="56" t="str">
        <f t="shared" si="731"/>
        <v/>
      </c>
      <c r="L4021" s="56" t="str">
        <f t="shared" si="733"/>
        <v/>
      </c>
      <c r="M4021" s="56" t="str">
        <f t="shared" si="734"/>
        <v/>
      </c>
      <c r="N4021" s="56" t="str">
        <f t="shared" si="735"/>
        <v/>
      </c>
      <c r="O4021" s="56" t="str">
        <f t="shared" si="741"/>
        <v/>
      </c>
      <c r="P4021" s="56">
        <f>IF(ISERROR(IF($X$5=1,$Y$5,)),"",IF($X$5=1,$Y$5,))</f>
        <v>0</v>
      </c>
      <c r="Q4021" s="56">
        <f>IF(ISERROR(IF($X$6=1,$Y$6,)),"",IF($X$6=1,$Y$6,))</f>
        <v>10000</v>
      </c>
      <c r="R4021" s="56">
        <f>IF(ISERROR(IF($X$7=1,$Y$7,)),"",IF($X$7=1,$Y$7,))</f>
        <v>0</v>
      </c>
      <c r="S4021" s="56">
        <f>IF(ISERROR(IF($X$8=1,$Y$8,)),"",IF($X$8=1,$Y$8,))</f>
        <v>1000</v>
      </c>
      <c r="T4021" s="56">
        <f>IF(ISERROR(IF($X$9=1,$Y$9,)),"",IF($X$9=1,$Y$9,))</f>
        <v>500</v>
      </c>
      <c r="U4021" s="56">
        <f>IF(ISERROR(IF($X$10=1,$Y$10,)),"",IF($X$10=1,$Y$10,))</f>
        <v>500</v>
      </c>
    </row>
    <row r="4022" spans="1:21" x14ac:dyDescent="0.25">
      <c r="A4022" s="75">
        <f t="shared" si="736"/>
        <v>4018</v>
      </c>
      <c r="C4022" s="56" t="s">
        <v>3719</v>
      </c>
      <c r="E4022" s="56">
        <f t="shared" si="737"/>
        <v>4018</v>
      </c>
      <c r="F4022" s="76">
        <f t="shared" si="732"/>
        <v>151</v>
      </c>
      <c r="G4022" s="56" t="str">
        <f t="shared" si="738"/>
        <v/>
      </c>
      <c r="H4022" s="56">
        <f t="shared" si="739"/>
        <v>4018</v>
      </c>
      <c r="I4022" s="56">
        <f>IF(G4022="",0,IF(COUNTIF($G$5:G4022,G4022)=1,0,COUNTIF($G$5:G4022,G4022) )   )</f>
        <v>0</v>
      </c>
      <c r="J4022" s="56" t="str">
        <f t="shared" si="740"/>
        <v/>
      </c>
      <c r="K4022" s="56" t="str">
        <f t="shared" si="731"/>
        <v/>
      </c>
      <c r="L4022" s="56" t="str">
        <f t="shared" si="733"/>
        <v/>
      </c>
      <c r="M4022" s="56" t="str">
        <f t="shared" si="734"/>
        <v/>
      </c>
      <c r="N4022" s="56" t="str">
        <f t="shared" si="735"/>
        <v/>
      </c>
      <c r="O4022" s="56" t="str">
        <f t="shared" si="741"/>
        <v/>
      </c>
      <c r="P4022" s="56">
        <f>IF(ISERROR(IF($X$5=1,$Y$5,)),"",IF($X$5=1,$Y$5,))</f>
        <v>0</v>
      </c>
      <c r="Q4022" s="56">
        <f>IF(ISERROR(IF($X$6=1,$Y$6,)),"",IF($X$6=1,$Y$6,))</f>
        <v>10000</v>
      </c>
      <c r="R4022" s="56">
        <f>IF(ISERROR(IF($X$7=1,$Y$7,)),"",IF($X$7=1,$Y$7,))</f>
        <v>0</v>
      </c>
      <c r="S4022" s="56">
        <f>IF(ISERROR(IF($X$8=1,$Y$8,)),"",IF($X$8=1,$Y$8,))</f>
        <v>1000</v>
      </c>
      <c r="T4022" s="56">
        <f>IF(ISERROR(IF($X$9=1,$Y$9,)),"",IF($X$9=1,$Y$9,))</f>
        <v>500</v>
      </c>
      <c r="U4022" s="56">
        <f>IF(ISERROR(IF($X$10=1,$Y$10,)),"",IF($X$10=1,$Y$10,))</f>
        <v>500</v>
      </c>
    </row>
    <row r="4023" spans="1:21" x14ac:dyDescent="0.25">
      <c r="A4023" s="75">
        <f t="shared" si="736"/>
        <v>4019</v>
      </c>
      <c r="C4023" s="56" t="s">
        <v>2529</v>
      </c>
      <c r="E4023" s="56">
        <f t="shared" si="737"/>
        <v>4019</v>
      </c>
      <c r="F4023" s="76">
        <f t="shared" si="732"/>
        <v>151</v>
      </c>
      <c r="G4023" s="56" t="str">
        <f t="shared" si="738"/>
        <v/>
      </c>
      <c r="H4023" s="56">
        <f t="shared" si="739"/>
        <v>4019</v>
      </c>
      <c r="I4023" s="56">
        <f>IF(G4023="",0,IF(COUNTIF($G$5:G4023,G4023)=1,0,COUNTIF($G$5:G4023,G4023) )   )</f>
        <v>0</v>
      </c>
      <c r="J4023" s="56" t="str">
        <f t="shared" si="740"/>
        <v/>
      </c>
      <c r="K4023" s="56" t="str">
        <f t="shared" si="731"/>
        <v/>
      </c>
      <c r="L4023" s="56" t="str">
        <f t="shared" si="733"/>
        <v/>
      </c>
      <c r="M4023" s="56" t="str">
        <f t="shared" si="734"/>
        <v/>
      </c>
      <c r="N4023" s="56" t="str">
        <f t="shared" si="735"/>
        <v/>
      </c>
      <c r="O4023" s="56" t="str">
        <f t="shared" si="741"/>
        <v/>
      </c>
      <c r="P4023" s="56">
        <f>IF(ISERROR(IF($X$5=1,$Y$5,)),"",IF($X$5=1,$Y$5,))</f>
        <v>0</v>
      </c>
      <c r="Q4023" s="56">
        <f>IF(ISERROR(IF($X$6=1,$Y$6,)),"",IF($X$6=1,$Y$6,))</f>
        <v>10000</v>
      </c>
      <c r="R4023" s="56">
        <f>IF(ISERROR(IF($X$7=1,$Y$7,)),"",IF($X$7=1,$Y$7,))</f>
        <v>0</v>
      </c>
      <c r="S4023" s="56">
        <f>IF(ISERROR(IF($X$8=1,$Y$8,)),"",IF($X$8=1,$Y$8,))</f>
        <v>1000</v>
      </c>
      <c r="T4023" s="56">
        <f>IF(ISERROR(IF($X$9=1,$Y$9,)),"",IF($X$9=1,$Y$9,))</f>
        <v>500</v>
      </c>
      <c r="U4023" s="56">
        <f>IF(ISERROR(IF($X$10=1,$Y$10,)),"",IF($X$10=1,$Y$10,))</f>
        <v>500</v>
      </c>
    </row>
    <row r="4024" spans="1:21" x14ac:dyDescent="0.25">
      <c r="A4024" s="75">
        <f t="shared" si="736"/>
        <v>4020</v>
      </c>
      <c r="C4024" s="56" t="s">
        <v>2518</v>
      </c>
      <c r="E4024" s="56">
        <f t="shared" si="737"/>
        <v>4020</v>
      </c>
      <c r="F4024" s="76">
        <f t="shared" si="732"/>
        <v>151</v>
      </c>
      <c r="G4024" s="56" t="str">
        <f t="shared" si="738"/>
        <v/>
      </c>
      <c r="H4024" s="56">
        <f t="shared" si="739"/>
        <v>4020</v>
      </c>
      <c r="I4024" s="56">
        <f>IF(G4024="",0,IF(COUNTIF($G$5:G4024,G4024)=1,0,COUNTIF($G$5:G4024,G4024) )   )</f>
        <v>0</v>
      </c>
      <c r="J4024" s="56" t="str">
        <f t="shared" si="740"/>
        <v/>
      </c>
      <c r="K4024" s="56" t="str">
        <f t="shared" si="731"/>
        <v/>
      </c>
      <c r="L4024" s="56" t="str">
        <f t="shared" si="733"/>
        <v/>
      </c>
      <c r="M4024" s="56" t="str">
        <f t="shared" si="734"/>
        <v/>
      </c>
      <c r="N4024" s="56" t="str">
        <f t="shared" si="735"/>
        <v/>
      </c>
      <c r="O4024" s="56" t="str">
        <f t="shared" si="741"/>
        <v/>
      </c>
      <c r="P4024" s="56">
        <f>IF(ISERROR(IF($X$5=1,$Y$5,)),"",IF($X$5=1,$Y$5,))</f>
        <v>0</v>
      </c>
      <c r="Q4024" s="56">
        <f>IF(ISERROR(IF($X$6=1,$Y$6,)),"",IF($X$6=1,$Y$6,))</f>
        <v>10000</v>
      </c>
      <c r="R4024" s="56">
        <f>IF(ISERROR(IF($X$7=1,$Y$7,)),"",IF($X$7=1,$Y$7,))</f>
        <v>0</v>
      </c>
      <c r="S4024" s="56">
        <f>IF(ISERROR(IF($X$8=1,$Y$8,)),"",IF($X$8=1,$Y$8,))</f>
        <v>1000</v>
      </c>
      <c r="T4024" s="56">
        <f>IF(ISERROR(IF($X$9=1,$Y$9,)),"",IF($X$9=1,$Y$9,))</f>
        <v>500</v>
      </c>
      <c r="U4024" s="56">
        <f>IF(ISERROR(IF($X$10=1,$Y$10,)),"",IF($X$10=1,$Y$10,))</f>
        <v>500</v>
      </c>
    </row>
    <row r="4025" spans="1:21" x14ac:dyDescent="0.25">
      <c r="A4025" s="75">
        <f t="shared" si="736"/>
        <v>4021</v>
      </c>
      <c r="D4025" s="56" t="s">
        <v>5363</v>
      </c>
      <c r="E4025" s="56">
        <f t="shared" si="737"/>
        <v>4021</v>
      </c>
      <c r="F4025" s="76">
        <f t="shared" si="732"/>
        <v>151</v>
      </c>
      <c r="G4025" s="56" t="str">
        <f t="shared" si="738"/>
        <v>NP.couplerp.375m.5x125m.Plate</v>
      </c>
      <c r="H4025" s="56">
        <f t="shared" si="739"/>
        <v>4021</v>
      </c>
      <c r="I4025" s="56">
        <f>IF(G4025="",0,IF(COUNTIF($G$5:G4025,G4025)=1,0,COUNTIF($G$5:G4025,G4025) )   )</f>
        <v>0</v>
      </c>
      <c r="J4025" s="56" t="str">
        <f t="shared" si="740"/>
        <v/>
      </c>
      <c r="K4025" s="56" t="str">
        <f t="shared" si="731"/>
        <v/>
      </c>
      <c r="L4025" s="56" t="str">
        <f t="shared" si="733"/>
        <v/>
      </c>
      <c r="M4025" s="56" t="str">
        <f t="shared" si="734"/>
        <v/>
      </c>
      <c r="N4025" s="56" t="str">
        <f t="shared" si="735"/>
        <v/>
      </c>
      <c r="O4025" s="56" t="str">
        <f t="shared" si="741"/>
        <v/>
      </c>
      <c r="P4025" s="56">
        <f>IF(ISERROR(IF($X$5=1,$Y$5,)),"",IF($X$5=1,$Y$5,))</f>
        <v>0</v>
      </c>
      <c r="Q4025" s="56">
        <f>IF(ISERROR(IF($X$6=1,$Y$6,)),"",IF($X$6=1,$Y$6,))</f>
        <v>10000</v>
      </c>
      <c r="R4025" s="56">
        <f>IF(ISERROR(IF($X$7=1,$Y$7,)),"",IF($X$7=1,$Y$7,))</f>
        <v>0</v>
      </c>
      <c r="S4025" s="56">
        <f>IF(ISERROR(IF($X$8=1,$Y$8,)),"",IF($X$8=1,$Y$8,))</f>
        <v>1000</v>
      </c>
      <c r="T4025" s="56">
        <f>IF(ISERROR(IF($X$9=1,$Y$9,)),"",IF($X$9=1,$Y$9,))</f>
        <v>500</v>
      </c>
      <c r="U4025" s="56">
        <f>IF(ISERROR(IF($X$10=1,$Y$10,)),"",IF($X$10=1,$Y$10,))</f>
        <v>500</v>
      </c>
    </row>
    <row r="4026" spans="1:21" x14ac:dyDescent="0.25">
      <c r="A4026" s="75">
        <f t="shared" si="736"/>
        <v>4022</v>
      </c>
      <c r="D4026" s="56" t="s">
        <v>5361</v>
      </c>
      <c r="E4026" s="56">
        <f t="shared" si="737"/>
        <v>4022</v>
      </c>
      <c r="F4026" s="76">
        <f t="shared" si="732"/>
        <v>151</v>
      </c>
      <c r="G4026" s="56" t="str">
        <f t="shared" si="738"/>
        <v>MkVHogLarge</v>
      </c>
      <c r="H4026" s="56">
        <f t="shared" si="739"/>
        <v>4022</v>
      </c>
      <c r="I4026" s="56">
        <f>IF(G4026="",0,IF(COUNTIF($G$5:G4026,G4026)=1,0,COUNTIF($G$5:G4026,G4026) )   )</f>
        <v>0</v>
      </c>
      <c r="J4026" s="56" t="str">
        <f t="shared" si="740"/>
        <v/>
      </c>
      <c r="K4026" s="56" t="str">
        <f t="shared" si="731"/>
        <v/>
      </c>
      <c r="L4026" s="56" t="str">
        <f t="shared" si="733"/>
        <v/>
      </c>
      <c r="M4026" s="56" t="str">
        <f t="shared" si="734"/>
        <v/>
      </c>
      <c r="N4026" s="56" t="str">
        <f t="shared" si="735"/>
        <v/>
      </c>
      <c r="O4026" s="56" t="str">
        <f t="shared" si="741"/>
        <v/>
      </c>
      <c r="P4026" s="56">
        <f>IF(ISERROR(IF($X$5=1,$Y$5,)),"",IF($X$5=1,$Y$5,))</f>
        <v>0</v>
      </c>
      <c r="Q4026" s="56">
        <f>IF(ISERROR(IF($X$6=1,$Y$6,)),"",IF($X$6=1,$Y$6,))</f>
        <v>10000</v>
      </c>
      <c r="R4026" s="56">
        <f>IF(ISERROR(IF($X$7=1,$Y$7,)),"",IF($X$7=1,$Y$7,))</f>
        <v>0</v>
      </c>
      <c r="S4026" s="56">
        <f>IF(ISERROR(IF($X$8=1,$Y$8,)),"",IF($X$8=1,$Y$8,))</f>
        <v>1000</v>
      </c>
      <c r="T4026" s="56">
        <f>IF(ISERROR(IF($X$9=1,$Y$9,)),"",IF($X$9=1,$Y$9,))</f>
        <v>500</v>
      </c>
      <c r="U4026" s="56">
        <f>IF(ISERROR(IF($X$10=1,$Y$10,)),"",IF($X$10=1,$Y$10,))</f>
        <v>500</v>
      </c>
    </row>
    <row r="4027" spans="1:21" x14ac:dyDescent="0.25">
      <c r="A4027" s="75">
        <f t="shared" si="736"/>
        <v>4023</v>
      </c>
      <c r="D4027" s="56" t="s">
        <v>5364</v>
      </c>
      <c r="E4027" s="56">
        <f t="shared" si="737"/>
        <v>4023</v>
      </c>
      <c r="F4027" s="76">
        <f t="shared" si="732"/>
        <v>151</v>
      </c>
      <c r="G4027" s="56" t="str">
        <f t="shared" si="738"/>
        <v>NP.couplerp.375m.5x125m.Plate.slim</v>
      </c>
      <c r="H4027" s="56">
        <f t="shared" si="739"/>
        <v>4023</v>
      </c>
      <c r="I4027" s="56">
        <f>IF(G4027="",0,IF(COUNTIF($G$5:G4027,G4027)=1,0,COUNTIF($G$5:G4027,G4027) )   )</f>
        <v>0</v>
      </c>
      <c r="J4027" s="56" t="str">
        <f t="shared" si="740"/>
        <v/>
      </c>
      <c r="K4027" s="56" t="str">
        <f t="shared" si="731"/>
        <v/>
      </c>
      <c r="L4027" s="56" t="str">
        <f t="shared" si="733"/>
        <v/>
      </c>
      <c r="M4027" s="56" t="str">
        <f t="shared" si="734"/>
        <v/>
      </c>
      <c r="N4027" s="56" t="str">
        <f t="shared" si="735"/>
        <v/>
      </c>
      <c r="O4027" s="56" t="str">
        <f t="shared" si="741"/>
        <v/>
      </c>
      <c r="P4027" s="56">
        <f>IF(ISERROR(IF($X$5=1,$Y$5,)),"",IF($X$5=1,$Y$5,))</f>
        <v>0</v>
      </c>
      <c r="Q4027" s="56">
        <f>IF(ISERROR(IF($X$6=1,$Y$6,)),"",IF($X$6=1,$Y$6,))</f>
        <v>10000</v>
      </c>
      <c r="R4027" s="56">
        <f>IF(ISERROR(IF($X$7=1,$Y$7,)),"",IF($X$7=1,$Y$7,))</f>
        <v>0</v>
      </c>
      <c r="S4027" s="56">
        <f>IF(ISERROR(IF($X$8=1,$Y$8,)),"",IF($X$8=1,$Y$8,))</f>
        <v>1000</v>
      </c>
      <c r="T4027" s="56">
        <f>IF(ISERROR(IF($X$9=1,$Y$9,)),"",IF($X$9=1,$Y$9,))</f>
        <v>500</v>
      </c>
      <c r="U4027" s="56">
        <f>IF(ISERROR(IF($X$10=1,$Y$10,)),"",IF($X$10=1,$Y$10,))</f>
        <v>500</v>
      </c>
    </row>
    <row r="4028" spans="1:21" x14ac:dyDescent="0.25">
      <c r="A4028" s="75">
        <f t="shared" si="736"/>
        <v>4024</v>
      </c>
      <c r="D4028" s="56" t="s">
        <v>5362</v>
      </c>
      <c r="E4028" s="56">
        <f t="shared" si="737"/>
        <v>4024</v>
      </c>
      <c r="F4028" s="76">
        <f t="shared" si="732"/>
        <v>151</v>
      </c>
      <c r="G4028" s="56" t="str">
        <f t="shared" si="738"/>
        <v>MKVII4x2Cockpit</v>
      </c>
      <c r="H4028" s="56">
        <f t="shared" si="739"/>
        <v>4024</v>
      </c>
      <c r="I4028" s="56">
        <f>IF(G4028="",0,IF(COUNTIF($G$5:G4028,G4028)=1,0,COUNTIF($G$5:G4028,G4028) )   )</f>
        <v>0</v>
      </c>
      <c r="J4028" s="56" t="str">
        <f t="shared" si="740"/>
        <v/>
      </c>
      <c r="K4028" s="56" t="str">
        <f t="shared" si="731"/>
        <v/>
      </c>
      <c r="L4028" s="56" t="str">
        <f t="shared" si="733"/>
        <v/>
      </c>
      <c r="M4028" s="56" t="str">
        <f t="shared" si="734"/>
        <v/>
      </c>
      <c r="N4028" s="56" t="str">
        <f t="shared" si="735"/>
        <v/>
      </c>
      <c r="O4028" s="56" t="str">
        <f t="shared" si="741"/>
        <v/>
      </c>
      <c r="P4028" s="56">
        <f>IF(ISERROR(IF($X$5=1,$Y$5,)),"",IF($X$5=1,$Y$5,))</f>
        <v>0</v>
      </c>
      <c r="Q4028" s="56">
        <f>IF(ISERROR(IF($X$6=1,$Y$6,)),"",IF($X$6=1,$Y$6,))</f>
        <v>10000</v>
      </c>
      <c r="R4028" s="56">
        <f>IF(ISERROR(IF($X$7=1,$Y$7,)),"",IF($X$7=1,$Y$7,))</f>
        <v>0</v>
      </c>
      <c r="S4028" s="56">
        <f>IF(ISERROR(IF($X$8=1,$Y$8,)),"",IF($X$8=1,$Y$8,))</f>
        <v>1000</v>
      </c>
      <c r="T4028" s="56">
        <f>IF(ISERROR(IF($X$9=1,$Y$9,)),"",IF($X$9=1,$Y$9,))</f>
        <v>500</v>
      </c>
      <c r="U4028" s="56">
        <f>IF(ISERROR(IF($X$10=1,$Y$10,)),"",IF($X$10=1,$Y$10,))</f>
        <v>500</v>
      </c>
    </row>
    <row r="4029" spans="1:21" x14ac:dyDescent="0.25">
      <c r="A4029" s="75">
        <f t="shared" si="736"/>
        <v>4025</v>
      </c>
      <c r="D4029" s="56" t="s">
        <v>5365</v>
      </c>
      <c r="E4029" s="56">
        <f t="shared" si="737"/>
        <v>4025</v>
      </c>
      <c r="F4029" s="76">
        <f t="shared" si="732"/>
        <v>151</v>
      </c>
      <c r="G4029" s="56" t="str">
        <f t="shared" si="738"/>
        <v>NP.couplerp.375m.7x125m.Plate</v>
      </c>
      <c r="H4029" s="56">
        <f t="shared" si="739"/>
        <v>4025</v>
      </c>
      <c r="I4029" s="56">
        <f>IF(G4029="",0,IF(COUNTIF($G$5:G4029,G4029)=1,0,COUNTIF($G$5:G4029,G4029) )   )</f>
        <v>0</v>
      </c>
      <c r="J4029" s="56" t="str">
        <f t="shared" si="740"/>
        <v/>
      </c>
      <c r="K4029" s="56" t="str">
        <f t="shared" si="731"/>
        <v/>
      </c>
      <c r="L4029" s="56" t="str">
        <f t="shared" si="733"/>
        <v/>
      </c>
      <c r="M4029" s="56" t="str">
        <f t="shared" si="734"/>
        <v/>
      </c>
      <c r="N4029" s="56" t="str">
        <f t="shared" si="735"/>
        <v/>
      </c>
      <c r="O4029" s="56" t="str">
        <f t="shared" si="741"/>
        <v/>
      </c>
      <c r="P4029" s="56">
        <f>IF(ISERROR(IF($X$5=1,$Y$5,)),"",IF($X$5=1,$Y$5,))</f>
        <v>0</v>
      </c>
      <c r="Q4029" s="56">
        <f>IF(ISERROR(IF($X$6=1,$Y$6,)),"",IF($X$6=1,$Y$6,))</f>
        <v>10000</v>
      </c>
      <c r="R4029" s="56">
        <f>IF(ISERROR(IF($X$7=1,$Y$7,)),"",IF($X$7=1,$Y$7,))</f>
        <v>0</v>
      </c>
      <c r="S4029" s="56">
        <f>IF(ISERROR(IF($X$8=1,$Y$8,)),"",IF($X$8=1,$Y$8,))</f>
        <v>1000</v>
      </c>
      <c r="T4029" s="56">
        <f>IF(ISERROR(IF($X$9=1,$Y$9,)),"",IF($X$9=1,$Y$9,))</f>
        <v>500</v>
      </c>
      <c r="U4029" s="56">
        <f>IF(ISERROR(IF($X$10=1,$Y$10,)),"",IF($X$10=1,$Y$10,))</f>
        <v>500</v>
      </c>
    </row>
    <row r="4030" spans="1:21" x14ac:dyDescent="0.25">
      <c r="A4030" s="75">
        <f t="shared" si="736"/>
        <v>4026</v>
      </c>
      <c r="D4030" s="56" t="s">
        <v>5348</v>
      </c>
      <c r="E4030" s="56">
        <f t="shared" si="737"/>
        <v>4026</v>
      </c>
      <c r="F4030" s="76">
        <f t="shared" si="732"/>
        <v>151</v>
      </c>
      <c r="G4030" s="56" t="str">
        <f t="shared" si="738"/>
        <v>B9.Adapter.LM3</v>
      </c>
      <c r="H4030" s="56">
        <f t="shared" si="739"/>
        <v>4026</v>
      </c>
      <c r="I4030" s="56">
        <f>IF(G4030="",0,IF(COUNTIF($G$5:G4030,G4030)=1,0,COUNTIF($G$5:G4030,G4030) )   )</f>
        <v>0</v>
      </c>
      <c r="J4030" s="56" t="str">
        <f t="shared" si="740"/>
        <v/>
      </c>
      <c r="K4030" s="56" t="str">
        <f t="shared" ref="K4030:K4093" si="742">IF(ISERROR(VLOOKUP(J4030,$F$5:$G$6005,2,)),"",VLOOKUP(J4030,$F$5:$G$6005,2,))</f>
        <v/>
      </c>
      <c r="L4030" s="56" t="str">
        <f t="shared" si="733"/>
        <v/>
      </c>
      <c r="M4030" s="56" t="str">
        <f t="shared" si="734"/>
        <v/>
      </c>
      <c r="N4030" s="56" t="str">
        <f t="shared" si="735"/>
        <v/>
      </c>
      <c r="O4030" s="56" t="str">
        <f t="shared" si="741"/>
        <v/>
      </c>
      <c r="P4030" s="56">
        <f>IF(ISERROR(IF($X$5=1,$Y$5,)),"",IF($X$5=1,$Y$5,))</f>
        <v>0</v>
      </c>
      <c r="Q4030" s="56">
        <f>IF(ISERROR(IF($X$6=1,$Y$6,)),"",IF($X$6=1,$Y$6,))</f>
        <v>10000</v>
      </c>
      <c r="R4030" s="56">
        <f>IF(ISERROR(IF($X$7=1,$Y$7,)),"",IF($X$7=1,$Y$7,))</f>
        <v>0</v>
      </c>
      <c r="S4030" s="56">
        <f>IF(ISERROR(IF($X$8=1,$Y$8,)),"",IF($X$8=1,$Y$8,))</f>
        <v>1000</v>
      </c>
      <c r="T4030" s="56">
        <f>IF(ISERROR(IF($X$9=1,$Y$9,)),"",IF($X$9=1,$Y$9,))</f>
        <v>500</v>
      </c>
      <c r="U4030" s="56">
        <f>IF(ISERROR(IF($X$10=1,$Y$10,)),"",IF($X$10=1,$Y$10,))</f>
        <v>500</v>
      </c>
    </row>
    <row r="4031" spans="1:21" x14ac:dyDescent="0.25">
      <c r="A4031" s="75">
        <f t="shared" si="736"/>
        <v>4027</v>
      </c>
      <c r="D4031" s="56" t="s">
        <v>5366</v>
      </c>
      <c r="E4031" s="56">
        <f t="shared" si="737"/>
        <v>4027</v>
      </c>
      <c r="F4031" s="76">
        <f t="shared" si="732"/>
        <v>151</v>
      </c>
      <c r="G4031" s="56" t="str">
        <f t="shared" si="738"/>
        <v>NP.interstage.25m.375m.tank</v>
      </c>
      <c r="H4031" s="56">
        <f t="shared" si="739"/>
        <v>4027</v>
      </c>
      <c r="I4031" s="56">
        <f>IF(G4031="",0,IF(COUNTIF($G$5:G4031,G4031)=1,0,COUNTIF($G$5:G4031,G4031) )   )</f>
        <v>0</v>
      </c>
      <c r="J4031" s="56" t="str">
        <f t="shared" si="740"/>
        <v/>
      </c>
      <c r="K4031" s="56" t="str">
        <f t="shared" si="742"/>
        <v/>
      </c>
      <c r="L4031" s="56" t="str">
        <f t="shared" si="733"/>
        <v/>
      </c>
      <c r="M4031" s="56" t="str">
        <f t="shared" si="734"/>
        <v/>
      </c>
      <c r="N4031" s="56" t="str">
        <f t="shared" si="735"/>
        <v/>
      </c>
      <c r="O4031" s="56" t="str">
        <f t="shared" si="741"/>
        <v/>
      </c>
      <c r="P4031" s="56">
        <f>IF(ISERROR(IF($X$5=1,$Y$5,)),"",IF($X$5=1,$Y$5,))</f>
        <v>0</v>
      </c>
      <c r="Q4031" s="56">
        <f>IF(ISERROR(IF($X$6=1,$Y$6,)),"",IF($X$6=1,$Y$6,))</f>
        <v>10000</v>
      </c>
      <c r="R4031" s="56">
        <f>IF(ISERROR(IF($X$7=1,$Y$7,)),"",IF($X$7=1,$Y$7,))</f>
        <v>0</v>
      </c>
      <c r="S4031" s="56">
        <f>IF(ISERROR(IF($X$8=1,$Y$8,)),"",IF($X$8=1,$Y$8,))</f>
        <v>1000</v>
      </c>
      <c r="T4031" s="56">
        <f>IF(ISERROR(IF($X$9=1,$Y$9,)),"",IF($X$9=1,$Y$9,))</f>
        <v>500</v>
      </c>
      <c r="U4031" s="56">
        <f>IF(ISERROR(IF($X$10=1,$Y$10,)),"",IF($X$10=1,$Y$10,))</f>
        <v>500</v>
      </c>
    </row>
    <row r="4032" spans="1:21" x14ac:dyDescent="0.25">
      <c r="A4032" s="75">
        <f t="shared" si="736"/>
        <v>4028</v>
      </c>
      <c r="D4032" s="56" t="s">
        <v>5367</v>
      </c>
      <c r="E4032" s="56">
        <f t="shared" si="737"/>
        <v>4028</v>
      </c>
      <c r="F4032" s="76">
        <f t="shared" si="732"/>
        <v>151</v>
      </c>
      <c r="G4032" s="56" t="str">
        <f t="shared" si="738"/>
        <v>NP.interstage.375m.25m.plate</v>
      </c>
      <c r="H4032" s="56">
        <f t="shared" si="739"/>
        <v>4028</v>
      </c>
      <c r="I4032" s="56">
        <f>IF(G4032="",0,IF(COUNTIF($G$5:G4032,G4032)=1,0,COUNTIF($G$5:G4032,G4032) )   )</f>
        <v>0</v>
      </c>
      <c r="J4032" s="56" t="str">
        <f t="shared" si="740"/>
        <v/>
      </c>
      <c r="K4032" s="56" t="str">
        <f t="shared" si="742"/>
        <v/>
      </c>
      <c r="L4032" s="56" t="str">
        <f t="shared" si="733"/>
        <v/>
      </c>
      <c r="M4032" s="56" t="str">
        <f t="shared" si="734"/>
        <v/>
      </c>
      <c r="N4032" s="56" t="str">
        <f t="shared" si="735"/>
        <v/>
      </c>
      <c r="O4032" s="56" t="str">
        <f t="shared" si="741"/>
        <v/>
      </c>
      <c r="P4032" s="56">
        <f>IF(ISERROR(IF($X$5=1,$Y$5,)),"",IF($X$5=1,$Y$5,))</f>
        <v>0</v>
      </c>
      <c r="Q4032" s="56">
        <f>IF(ISERROR(IF($X$6=1,$Y$6,)),"",IF($X$6=1,$Y$6,))</f>
        <v>10000</v>
      </c>
      <c r="R4032" s="56">
        <f>IF(ISERROR(IF($X$7=1,$Y$7,)),"",IF($X$7=1,$Y$7,))</f>
        <v>0</v>
      </c>
      <c r="S4032" s="56">
        <f>IF(ISERROR(IF($X$8=1,$Y$8,)),"",IF($X$8=1,$Y$8,))</f>
        <v>1000</v>
      </c>
      <c r="T4032" s="56">
        <f>IF(ISERROR(IF($X$9=1,$Y$9,)),"",IF($X$9=1,$Y$9,))</f>
        <v>500</v>
      </c>
      <c r="U4032" s="56">
        <f>IF(ISERROR(IF($X$10=1,$Y$10,)),"",IF($X$10=1,$Y$10,))</f>
        <v>500</v>
      </c>
    </row>
    <row r="4033" spans="1:21" x14ac:dyDescent="0.25">
      <c r="A4033" s="75">
        <f t="shared" si="736"/>
        <v>4029</v>
      </c>
      <c r="D4033" s="56" t="s">
        <v>3721</v>
      </c>
      <c r="E4033" s="56">
        <f t="shared" si="737"/>
        <v>4029</v>
      </c>
      <c r="F4033" s="76">
        <f t="shared" si="732"/>
        <v>151</v>
      </c>
      <c r="G4033" s="56" t="str">
        <f t="shared" si="738"/>
        <v>Wayland.HyperRing</v>
      </c>
      <c r="H4033" s="56">
        <f t="shared" si="739"/>
        <v>4029</v>
      </c>
      <c r="I4033" s="56">
        <f>IF(G4033="",0,IF(COUNTIF($G$5:G4033,G4033)=1,0,COUNTIF($G$5:G4033,G4033) )   )</f>
        <v>0</v>
      </c>
      <c r="J4033" s="56" t="str">
        <f t="shared" si="740"/>
        <v/>
      </c>
      <c r="K4033" s="56" t="str">
        <f t="shared" si="742"/>
        <v/>
      </c>
      <c r="L4033" s="56" t="str">
        <f t="shared" si="733"/>
        <v/>
      </c>
      <c r="M4033" s="56" t="str">
        <f t="shared" si="734"/>
        <v/>
      </c>
      <c r="N4033" s="56" t="str">
        <f t="shared" si="735"/>
        <v/>
      </c>
      <c r="O4033" s="56" t="str">
        <f t="shared" si="741"/>
        <v/>
      </c>
      <c r="P4033" s="56">
        <f>IF(ISERROR(IF($X$5=1,$Y$5,)),"",IF($X$5=1,$Y$5,))</f>
        <v>0</v>
      </c>
      <c r="Q4033" s="56">
        <f>IF(ISERROR(IF($X$6=1,$Y$6,)),"",IF($X$6=1,$Y$6,))</f>
        <v>10000</v>
      </c>
      <c r="R4033" s="56">
        <f>IF(ISERROR(IF($X$7=1,$Y$7,)),"",IF($X$7=1,$Y$7,))</f>
        <v>0</v>
      </c>
      <c r="S4033" s="56">
        <f>IF(ISERROR(IF($X$8=1,$Y$8,)),"",IF($X$8=1,$Y$8,))</f>
        <v>1000</v>
      </c>
      <c r="T4033" s="56">
        <f>IF(ISERROR(IF($X$9=1,$Y$9,)),"",IF($X$9=1,$Y$9,))</f>
        <v>500</v>
      </c>
      <c r="U4033" s="56">
        <f>IF(ISERROR(IF($X$10=1,$Y$10,)),"",IF($X$10=1,$Y$10,))</f>
        <v>500</v>
      </c>
    </row>
    <row r="4034" spans="1:21" x14ac:dyDescent="0.25">
      <c r="A4034" s="75">
        <f t="shared" si="736"/>
        <v>4030</v>
      </c>
      <c r="D4034" s="56" t="s">
        <v>5368</v>
      </c>
      <c r="E4034" s="56">
        <f t="shared" si="737"/>
        <v>4030</v>
      </c>
      <c r="F4034" s="76">
        <f t="shared" si="732"/>
        <v>151</v>
      </c>
      <c r="G4034" s="56" t="str">
        <f t="shared" si="738"/>
        <v>NP.decoupler.stack.375m</v>
      </c>
      <c r="H4034" s="56">
        <f t="shared" si="739"/>
        <v>4030</v>
      </c>
      <c r="I4034" s="56">
        <f>IF(G4034="",0,IF(COUNTIF($G$5:G4034,G4034)=1,0,COUNTIF($G$5:G4034,G4034) )   )</f>
        <v>0</v>
      </c>
      <c r="J4034" s="56" t="str">
        <f t="shared" si="740"/>
        <v/>
      </c>
      <c r="K4034" s="56" t="str">
        <f t="shared" si="742"/>
        <v/>
      </c>
      <c r="L4034" s="56" t="str">
        <f t="shared" si="733"/>
        <v/>
      </c>
      <c r="M4034" s="56" t="str">
        <f t="shared" si="734"/>
        <v/>
      </c>
      <c r="N4034" s="56" t="str">
        <f t="shared" si="735"/>
        <v/>
      </c>
      <c r="O4034" s="56" t="str">
        <f t="shared" si="741"/>
        <v/>
      </c>
      <c r="P4034" s="56">
        <f>IF(ISERROR(IF($X$5=1,$Y$5,)),"",IF($X$5=1,$Y$5,))</f>
        <v>0</v>
      </c>
      <c r="Q4034" s="56">
        <f>IF(ISERROR(IF($X$6=1,$Y$6,)),"",IF($X$6=1,$Y$6,))</f>
        <v>10000</v>
      </c>
      <c r="R4034" s="56">
        <f>IF(ISERROR(IF($X$7=1,$Y$7,)),"",IF($X$7=1,$Y$7,))</f>
        <v>0</v>
      </c>
      <c r="S4034" s="56">
        <f>IF(ISERROR(IF($X$8=1,$Y$8,)),"",IF($X$8=1,$Y$8,))</f>
        <v>1000</v>
      </c>
      <c r="T4034" s="56">
        <f>IF(ISERROR(IF($X$9=1,$Y$9,)),"",IF($X$9=1,$Y$9,))</f>
        <v>500</v>
      </c>
      <c r="U4034" s="56">
        <f>IF(ISERROR(IF($X$10=1,$Y$10,)),"",IF($X$10=1,$Y$10,))</f>
        <v>500</v>
      </c>
    </row>
    <row r="4035" spans="1:21" x14ac:dyDescent="0.25">
      <c r="A4035" s="75">
        <f t="shared" si="736"/>
        <v>4031</v>
      </c>
      <c r="D4035" s="56" t="s">
        <v>5369</v>
      </c>
      <c r="E4035" s="56">
        <f t="shared" si="737"/>
        <v>4031</v>
      </c>
      <c r="F4035" s="76">
        <f t="shared" si="732"/>
        <v>151</v>
      </c>
      <c r="G4035" s="56" t="str">
        <f t="shared" si="738"/>
        <v>NP.fairings.3125m.375m.adapter</v>
      </c>
      <c r="H4035" s="56">
        <f t="shared" si="739"/>
        <v>4031</v>
      </c>
      <c r="I4035" s="56">
        <f>IF(G4035="",0,IF(COUNTIF($G$5:G4035,G4035)=1,0,COUNTIF($G$5:G4035,G4035) )   )</f>
        <v>0</v>
      </c>
      <c r="J4035" s="56" t="str">
        <f t="shared" si="740"/>
        <v/>
      </c>
      <c r="K4035" s="56" t="str">
        <f t="shared" si="742"/>
        <v/>
      </c>
      <c r="L4035" s="56" t="str">
        <f t="shared" si="733"/>
        <v/>
      </c>
      <c r="M4035" s="56" t="str">
        <f t="shared" si="734"/>
        <v/>
      </c>
      <c r="N4035" s="56" t="str">
        <f t="shared" si="735"/>
        <v/>
      </c>
      <c r="O4035" s="56" t="str">
        <f t="shared" si="741"/>
        <v/>
      </c>
      <c r="P4035" s="56">
        <f>IF(ISERROR(IF($X$5=1,$Y$5,)),"",IF($X$5=1,$Y$5,))</f>
        <v>0</v>
      </c>
      <c r="Q4035" s="56">
        <f>IF(ISERROR(IF($X$6=1,$Y$6,)),"",IF($X$6=1,$Y$6,))</f>
        <v>10000</v>
      </c>
      <c r="R4035" s="56">
        <f>IF(ISERROR(IF($X$7=1,$Y$7,)),"",IF($X$7=1,$Y$7,))</f>
        <v>0</v>
      </c>
      <c r="S4035" s="56">
        <f>IF(ISERROR(IF($X$8=1,$Y$8,)),"",IF($X$8=1,$Y$8,))</f>
        <v>1000</v>
      </c>
      <c r="T4035" s="56">
        <f>IF(ISERROR(IF($X$9=1,$Y$9,)),"",IF($X$9=1,$Y$9,))</f>
        <v>500</v>
      </c>
      <c r="U4035" s="56">
        <f>IF(ISERROR(IF($X$10=1,$Y$10,)),"",IF($X$10=1,$Y$10,))</f>
        <v>500</v>
      </c>
    </row>
    <row r="4036" spans="1:21" x14ac:dyDescent="0.25">
      <c r="A4036" s="75">
        <f t="shared" si="736"/>
        <v>4032</v>
      </c>
      <c r="D4036" s="56" t="s">
        <v>5349</v>
      </c>
      <c r="E4036" s="56">
        <f t="shared" si="737"/>
        <v>4032</v>
      </c>
      <c r="F4036" s="76">
        <f t="shared" si="732"/>
        <v>151</v>
      </c>
      <c r="G4036" s="56" t="str">
        <f t="shared" si="738"/>
        <v>B9.Adapter.SM3</v>
      </c>
      <c r="H4036" s="56">
        <f t="shared" si="739"/>
        <v>4032</v>
      </c>
      <c r="I4036" s="56">
        <f>IF(G4036="",0,IF(COUNTIF($G$5:G4036,G4036)=1,0,COUNTIF($G$5:G4036,G4036) )   )</f>
        <v>0</v>
      </c>
      <c r="J4036" s="56" t="str">
        <f t="shared" si="740"/>
        <v/>
      </c>
      <c r="K4036" s="56" t="str">
        <f t="shared" si="742"/>
        <v/>
      </c>
      <c r="L4036" s="56" t="str">
        <f t="shared" si="733"/>
        <v/>
      </c>
      <c r="M4036" s="56" t="str">
        <f t="shared" si="734"/>
        <v/>
      </c>
      <c r="N4036" s="56" t="str">
        <f t="shared" si="735"/>
        <v/>
      </c>
      <c r="O4036" s="56" t="str">
        <f t="shared" si="741"/>
        <v/>
      </c>
      <c r="P4036" s="56">
        <f>IF(ISERROR(IF($X$5=1,$Y$5,)),"",IF($X$5=1,$Y$5,))</f>
        <v>0</v>
      </c>
      <c r="Q4036" s="56">
        <f>IF(ISERROR(IF($X$6=1,$Y$6,)),"",IF($X$6=1,$Y$6,))</f>
        <v>10000</v>
      </c>
      <c r="R4036" s="56">
        <f>IF(ISERROR(IF($X$7=1,$Y$7,)),"",IF($X$7=1,$Y$7,))</f>
        <v>0</v>
      </c>
      <c r="S4036" s="56">
        <f>IF(ISERROR(IF($X$8=1,$Y$8,)),"",IF($X$8=1,$Y$8,))</f>
        <v>1000</v>
      </c>
      <c r="T4036" s="56">
        <f>IF(ISERROR(IF($X$9=1,$Y$9,)),"",IF($X$9=1,$Y$9,))</f>
        <v>500</v>
      </c>
      <c r="U4036" s="56">
        <f>IF(ISERROR(IF($X$10=1,$Y$10,)),"",IF($X$10=1,$Y$10,))</f>
        <v>500</v>
      </c>
    </row>
    <row r="4037" spans="1:21" x14ac:dyDescent="0.25">
      <c r="A4037" s="75">
        <f t="shared" si="736"/>
        <v>4033</v>
      </c>
      <c r="D4037" s="56" t="s">
        <v>5370</v>
      </c>
      <c r="E4037" s="56">
        <f t="shared" si="737"/>
        <v>4033</v>
      </c>
      <c r="F4037" s="76">
        <f t="shared" ref="F4037:F4100" si="743">IF(A4035=0,0,IF(ISBLANK(G4037),"",IF(LEFT(G4037,4)="newn",F4036+1,IF(LEFT(G4037,4)="node",F4036+1,F4036))))</f>
        <v>151</v>
      </c>
      <c r="G4037" s="56" t="str">
        <f t="shared" si="738"/>
        <v>couplerQuadL</v>
      </c>
      <c r="H4037" s="56">
        <f t="shared" si="739"/>
        <v>4033</v>
      </c>
      <c r="I4037" s="56">
        <f>IF(G4037="",0,IF(COUNTIF($G$5:G4037,G4037)=1,0,COUNTIF($G$5:G4037,G4037) )   )</f>
        <v>0</v>
      </c>
      <c r="J4037" s="56" t="str">
        <f t="shared" si="740"/>
        <v/>
      </c>
      <c r="K4037" s="56" t="str">
        <f t="shared" si="742"/>
        <v/>
      </c>
      <c r="L4037" s="56" t="str">
        <f t="shared" ref="L4037:L4100" si="744">IF(ISERROR(VLOOKUP(K4037,$AB$14:$AD$197,3,)),"",VLOOKUP(K4037,$AB$14:$AD$197,3,))</f>
        <v/>
      </c>
      <c r="M4037" s="56" t="str">
        <f t="shared" ref="M4037:M4100" si="745">IF(ISERROR(HLOOKUP(J4037,$AG$5:$XH$6,2,)),"",HLOOKUP(J4037,$AG$5:$XH$6,2,))</f>
        <v/>
      </c>
      <c r="N4037" s="56" t="str">
        <f t="shared" ref="N4037:N4100" si="746">IF(ISERROR(VLOOKUP(K4037,$AB$14:$AD$197,2,)),"",VLOOKUP(K4037,$AB$14:$AD$197,2,))</f>
        <v/>
      </c>
      <c r="O4037" s="56" t="str">
        <f t="shared" si="741"/>
        <v/>
      </c>
      <c r="P4037" s="56">
        <f>IF(ISERROR(IF($X$5=1,$Y$5,)),"",IF($X$5=1,$Y$5,))</f>
        <v>0</v>
      </c>
      <c r="Q4037" s="56">
        <f>IF(ISERROR(IF($X$6=1,$Y$6,)),"",IF($X$6=1,$Y$6,))</f>
        <v>10000</v>
      </c>
      <c r="R4037" s="56">
        <f>IF(ISERROR(IF($X$7=1,$Y$7,)),"",IF($X$7=1,$Y$7,))</f>
        <v>0</v>
      </c>
      <c r="S4037" s="56">
        <f>IF(ISERROR(IF($X$8=1,$Y$8,)),"",IF($X$8=1,$Y$8,))</f>
        <v>1000</v>
      </c>
      <c r="T4037" s="56">
        <f>IF(ISERROR(IF($X$9=1,$Y$9,)),"",IF($X$9=1,$Y$9,))</f>
        <v>500</v>
      </c>
      <c r="U4037" s="56">
        <f>IF(ISERROR(IF($X$10=1,$Y$10,)),"",IF($X$10=1,$Y$10,))</f>
        <v>500</v>
      </c>
    </row>
    <row r="4038" spans="1:21" x14ac:dyDescent="0.25">
      <c r="A4038" s="75">
        <f t="shared" ref="A4038:A4101" si="747">IF(A4037=0,0,IF(B4037="}",IF(B4038="NODE",A4037+1,0),A4037+1))</f>
        <v>4034</v>
      </c>
      <c r="D4038" s="56" t="s">
        <v>5371</v>
      </c>
      <c r="E4038" s="56">
        <f t="shared" ref="E4038:E4101" si="748">A4038</f>
        <v>4034</v>
      </c>
      <c r="F4038" s="76">
        <f t="shared" si="743"/>
        <v>151</v>
      </c>
      <c r="G4038" s="56" t="str">
        <f t="shared" ref="G4038:G4101" si="749">IF(ISBLANK(D4038),IF(LEFT(C4038,8)="name = n",MID(C4038,8,100),""),MID(D4038,8,100))</f>
        <v>thunderBiQuatro</v>
      </c>
      <c r="H4038" s="56">
        <f t="shared" ref="H4038:H4101" si="750">E4038</f>
        <v>4034</v>
      </c>
      <c r="I4038" s="56">
        <f>IF(G4038="",0,IF(COUNTIF($G$5:G4038,G4038)=1,0,COUNTIF($G$5:G4038,G4038) )   )</f>
        <v>0</v>
      </c>
      <c r="J4038" s="56" t="str">
        <f t="shared" ref="J4038:J4101" si="751">IF(J4037=anodes,"",IF(J4037="","",J4037+1))</f>
        <v/>
      </c>
      <c r="K4038" s="56" t="str">
        <f t="shared" si="742"/>
        <v/>
      </c>
      <c r="L4038" s="56" t="str">
        <f t="shared" si="744"/>
        <v/>
      </c>
      <c r="M4038" s="56" t="str">
        <f t="shared" si="745"/>
        <v/>
      </c>
      <c r="N4038" s="56" t="str">
        <f t="shared" si="746"/>
        <v/>
      </c>
      <c r="O4038" s="56" t="str">
        <f t="shared" ref="O4038:O4101" si="752">IF(ISERROR(0.1*N4038+0.9*(M4038/L4038)*($N$3+SUM(P4038:U4038))*(N4038/$N$3)),N4038,0.1*N4038+0.9*(M4038/L4038)*($N$3+SUM(P4038:U4038))*(N4038/$N$3))</f>
        <v/>
      </c>
      <c r="P4038" s="56">
        <f>IF(ISERROR(IF($X$5=1,$Y$5,)),"",IF($X$5=1,$Y$5,))</f>
        <v>0</v>
      </c>
      <c r="Q4038" s="56">
        <f>IF(ISERROR(IF($X$6=1,$Y$6,)),"",IF($X$6=1,$Y$6,))</f>
        <v>10000</v>
      </c>
      <c r="R4038" s="56">
        <f>IF(ISERROR(IF($X$7=1,$Y$7,)),"",IF($X$7=1,$Y$7,))</f>
        <v>0</v>
      </c>
      <c r="S4038" s="56">
        <f>IF(ISERROR(IF($X$8=1,$Y$8,)),"",IF($X$8=1,$Y$8,))</f>
        <v>1000</v>
      </c>
      <c r="T4038" s="56">
        <f>IF(ISERROR(IF($X$9=1,$Y$9,)),"",IF($X$9=1,$Y$9,))</f>
        <v>500</v>
      </c>
      <c r="U4038" s="56">
        <f>IF(ISERROR(IF($X$10=1,$Y$10,)),"",IF($X$10=1,$Y$10,))</f>
        <v>500</v>
      </c>
    </row>
    <row r="4039" spans="1:21" x14ac:dyDescent="0.25">
      <c r="A4039" s="75">
        <f t="shared" si="747"/>
        <v>4035</v>
      </c>
      <c r="D4039" s="56" t="s">
        <v>5350</v>
      </c>
      <c r="E4039" s="56">
        <f t="shared" si="748"/>
        <v>4035</v>
      </c>
      <c r="F4039" s="76">
        <f t="shared" si="743"/>
        <v>151</v>
      </c>
      <c r="G4039" s="56" t="str">
        <f t="shared" si="749"/>
        <v>decoupler.ftr.4m</v>
      </c>
      <c r="H4039" s="56">
        <f t="shared" si="750"/>
        <v>4035</v>
      </c>
      <c r="I4039" s="56">
        <f>IF(G4039="",0,IF(COUNTIF($G$5:G4039,G4039)=1,0,COUNTIF($G$5:G4039,G4039) )   )</f>
        <v>0</v>
      </c>
      <c r="J4039" s="56" t="str">
        <f t="shared" si="751"/>
        <v/>
      </c>
      <c r="K4039" s="56" t="str">
        <f t="shared" si="742"/>
        <v/>
      </c>
      <c r="L4039" s="56" t="str">
        <f t="shared" si="744"/>
        <v/>
      </c>
      <c r="M4039" s="56" t="str">
        <f t="shared" si="745"/>
        <v/>
      </c>
      <c r="N4039" s="56" t="str">
        <f t="shared" si="746"/>
        <v/>
      </c>
      <c r="O4039" s="56" t="str">
        <f t="shared" si="752"/>
        <v/>
      </c>
      <c r="P4039" s="56">
        <f>IF(ISERROR(IF($X$5=1,$Y$5,)),"",IF($X$5=1,$Y$5,))</f>
        <v>0</v>
      </c>
      <c r="Q4039" s="56">
        <f>IF(ISERROR(IF($X$6=1,$Y$6,)),"",IF($X$6=1,$Y$6,))</f>
        <v>10000</v>
      </c>
      <c r="R4039" s="56">
        <f>IF(ISERROR(IF($X$7=1,$Y$7,)),"",IF($X$7=1,$Y$7,))</f>
        <v>0</v>
      </c>
      <c r="S4039" s="56">
        <f>IF(ISERROR(IF($X$8=1,$Y$8,)),"",IF($X$8=1,$Y$8,))</f>
        <v>1000</v>
      </c>
      <c r="T4039" s="56">
        <f>IF(ISERROR(IF($X$9=1,$Y$9,)),"",IF($X$9=1,$Y$9,))</f>
        <v>500</v>
      </c>
      <c r="U4039" s="56">
        <f>IF(ISERROR(IF($X$10=1,$Y$10,)),"",IF($X$10=1,$Y$10,))</f>
        <v>500</v>
      </c>
    </row>
    <row r="4040" spans="1:21" x14ac:dyDescent="0.25">
      <c r="A4040" s="75">
        <f t="shared" si="747"/>
        <v>4036</v>
      </c>
      <c r="D4040" s="56" t="s">
        <v>5372</v>
      </c>
      <c r="E4040" s="56">
        <f t="shared" si="748"/>
        <v>4036</v>
      </c>
      <c r="F4040" s="76">
        <f t="shared" si="743"/>
        <v>151</v>
      </c>
      <c r="G4040" s="56" t="str">
        <f t="shared" si="749"/>
        <v>thunderRockoAdapter</v>
      </c>
      <c r="H4040" s="56">
        <f t="shared" si="750"/>
        <v>4036</v>
      </c>
      <c r="I4040" s="56">
        <f>IF(G4040="",0,IF(COUNTIF($G$5:G4040,G4040)=1,0,COUNTIF($G$5:G4040,G4040) )   )</f>
        <v>0</v>
      </c>
      <c r="J4040" s="56" t="str">
        <f t="shared" si="751"/>
        <v/>
      </c>
      <c r="K4040" s="56" t="str">
        <f t="shared" si="742"/>
        <v/>
      </c>
      <c r="L4040" s="56" t="str">
        <f t="shared" si="744"/>
        <v/>
      </c>
      <c r="M4040" s="56" t="str">
        <f t="shared" si="745"/>
        <v/>
      </c>
      <c r="N4040" s="56" t="str">
        <f t="shared" si="746"/>
        <v/>
      </c>
      <c r="O4040" s="56" t="str">
        <f t="shared" si="752"/>
        <v/>
      </c>
      <c r="P4040" s="56">
        <f>IF(ISERROR(IF($X$5=1,$Y$5,)),"",IF($X$5=1,$Y$5,))</f>
        <v>0</v>
      </c>
      <c r="Q4040" s="56">
        <f>IF(ISERROR(IF($X$6=1,$Y$6,)),"",IF($X$6=1,$Y$6,))</f>
        <v>10000</v>
      </c>
      <c r="R4040" s="56">
        <f>IF(ISERROR(IF($X$7=1,$Y$7,)),"",IF($X$7=1,$Y$7,))</f>
        <v>0</v>
      </c>
      <c r="S4040" s="56">
        <f>IF(ISERROR(IF($X$8=1,$Y$8,)),"",IF($X$8=1,$Y$8,))</f>
        <v>1000</v>
      </c>
      <c r="T4040" s="56">
        <f>IF(ISERROR(IF($X$9=1,$Y$9,)),"",IF($X$9=1,$Y$9,))</f>
        <v>500</v>
      </c>
      <c r="U4040" s="56">
        <f>IF(ISERROR(IF($X$10=1,$Y$10,)),"",IF($X$10=1,$Y$10,))</f>
        <v>500</v>
      </c>
    </row>
    <row r="4041" spans="1:21" x14ac:dyDescent="0.25">
      <c r="A4041" s="75">
        <f t="shared" si="747"/>
        <v>4037</v>
      </c>
      <c r="D4041" s="56" t="s">
        <v>3720</v>
      </c>
      <c r="E4041" s="56">
        <f t="shared" si="748"/>
        <v>4037</v>
      </c>
      <c r="F4041" s="76">
        <f t="shared" si="743"/>
        <v>151</v>
      </c>
      <c r="G4041" s="56" t="str">
        <f t="shared" si="749"/>
        <v>crewCabin</v>
      </c>
      <c r="H4041" s="56">
        <f t="shared" si="750"/>
        <v>4037</v>
      </c>
      <c r="I4041" s="56">
        <f>IF(G4041="",0,IF(COUNTIF($G$5:G4041,G4041)=1,0,COUNTIF($G$5:G4041,G4041) )   )</f>
        <v>0</v>
      </c>
      <c r="J4041" s="56" t="str">
        <f t="shared" si="751"/>
        <v/>
      </c>
      <c r="K4041" s="56" t="str">
        <f t="shared" si="742"/>
        <v/>
      </c>
      <c r="L4041" s="56" t="str">
        <f t="shared" si="744"/>
        <v/>
      </c>
      <c r="M4041" s="56" t="str">
        <f t="shared" si="745"/>
        <v/>
      </c>
      <c r="N4041" s="56" t="str">
        <f t="shared" si="746"/>
        <v/>
      </c>
      <c r="O4041" s="56" t="str">
        <f t="shared" si="752"/>
        <v/>
      </c>
      <c r="P4041" s="56">
        <f>IF(ISERROR(IF($X$5=1,$Y$5,)),"",IF($X$5=1,$Y$5,))</f>
        <v>0</v>
      </c>
      <c r="Q4041" s="56">
        <f>IF(ISERROR(IF($X$6=1,$Y$6,)),"",IF($X$6=1,$Y$6,))</f>
        <v>10000</v>
      </c>
      <c r="R4041" s="56">
        <f>IF(ISERROR(IF($X$7=1,$Y$7,)),"",IF($X$7=1,$Y$7,))</f>
        <v>0</v>
      </c>
      <c r="S4041" s="56">
        <f>IF(ISERROR(IF($X$8=1,$Y$8,)),"",IF($X$8=1,$Y$8,))</f>
        <v>1000</v>
      </c>
      <c r="T4041" s="56">
        <f>IF(ISERROR(IF($X$9=1,$Y$9,)),"",IF($X$9=1,$Y$9,))</f>
        <v>500</v>
      </c>
      <c r="U4041" s="56">
        <f>IF(ISERROR(IF($X$10=1,$Y$10,)),"",IF($X$10=1,$Y$10,))</f>
        <v>500</v>
      </c>
    </row>
    <row r="4042" spans="1:21" x14ac:dyDescent="0.25">
      <c r="A4042" s="75">
        <f t="shared" si="747"/>
        <v>4038</v>
      </c>
      <c r="D4042" s="56" t="s">
        <v>6075</v>
      </c>
      <c r="E4042" s="56">
        <f t="shared" si="748"/>
        <v>4038</v>
      </c>
      <c r="F4042" s="76">
        <f t="shared" si="743"/>
        <v>151</v>
      </c>
      <c r="G4042" s="56" t="str">
        <f t="shared" si="749"/>
        <v>Munox Aft Jumbo Cargo Hold and Passenger Compartme</v>
      </c>
      <c r="H4042" s="56">
        <f t="shared" si="750"/>
        <v>4038</v>
      </c>
      <c r="I4042" s="56">
        <f>IF(G4042="",0,IF(COUNTIF($G$5:G4042,G4042)=1,0,COUNTIF($G$5:G4042,G4042) )   )</f>
        <v>0</v>
      </c>
      <c r="J4042" s="56" t="str">
        <f t="shared" si="751"/>
        <v/>
      </c>
      <c r="K4042" s="56" t="str">
        <f t="shared" si="742"/>
        <v/>
      </c>
      <c r="L4042" s="56" t="str">
        <f t="shared" si="744"/>
        <v/>
      </c>
      <c r="M4042" s="56" t="str">
        <f t="shared" si="745"/>
        <v/>
      </c>
      <c r="N4042" s="56" t="str">
        <f t="shared" si="746"/>
        <v/>
      </c>
      <c r="O4042" s="56" t="str">
        <f t="shared" si="752"/>
        <v/>
      </c>
      <c r="P4042" s="56">
        <f>IF(ISERROR(IF($X$5=1,$Y$5,)),"",IF($X$5=1,$Y$5,))</f>
        <v>0</v>
      </c>
      <c r="Q4042" s="56">
        <f>IF(ISERROR(IF($X$6=1,$Y$6,)),"",IF($X$6=1,$Y$6,))</f>
        <v>10000</v>
      </c>
      <c r="R4042" s="56">
        <f>IF(ISERROR(IF($X$7=1,$Y$7,)),"",IF($X$7=1,$Y$7,))</f>
        <v>0</v>
      </c>
      <c r="S4042" s="56">
        <f>IF(ISERROR(IF($X$8=1,$Y$8,)),"",IF($X$8=1,$Y$8,))</f>
        <v>1000</v>
      </c>
      <c r="T4042" s="56">
        <f>IF(ISERROR(IF($X$9=1,$Y$9,)),"",IF($X$9=1,$Y$9,))</f>
        <v>500</v>
      </c>
      <c r="U4042" s="56">
        <f>IF(ISERROR(IF($X$10=1,$Y$10,)),"",IF($X$10=1,$Y$10,))</f>
        <v>500</v>
      </c>
    </row>
    <row r="4043" spans="1:21" x14ac:dyDescent="0.25">
      <c r="A4043" s="75">
        <f t="shared" si="747"/>
        <v>4039</v>
      </c>
      <c r="D4043" s="56" t="s">
        <v>5351</v>
      </c>
      <c r="E4043" s="56">
        <f t="shared" si="748"/>
        <v>4039</v>
      </c>
      <c r="F4043" s="76">
        <f t="shared" si="743"/>
        <v>151</v>
      </c>
      <c r="G4043" s="56" t="str">
        <f t="shared" si="749"/>
        <v>Munox Jumbo Cap Connector</v>
      </c>
      <c r="H4043" s="56">
        <f t="shared" si="750"/>
        <v>4039</v>
      </c>
      <c r="I4043" s="56">
        <f>IF(G4043="",0,IF(COUNTIF($G$5:G4043,G4043)=1,0,COUNTIF($G$5:G4043,G4043) )   )</f>
        <v>0</v>
      </c>
      <c r="J4043" s="56" t="str">
        <f t="shared" si="751"/>
        <v/>
      </c>
      <c r="K4043" s="56" t="str">
        <f t="shared" si="742"/>
        <v/>
      </c>
      <c r="L4043" s="56" t="str">
        <f t="shared" si="744"/>
        <v/>
      </c>
      <c r="M4043" s="56" t="str">
        <f t="shared" si="745"/>
        <v/>
      </c>
      <c r="N4043" s="56" t="str">
        <f t="shared" si="746"/>
        <v/>
      </c>
      <c r="O4043" s="56" t="str">
        <f t="shared" si="752"/>
        <v/>
      </c>
      <c r="P4043" s="56">
        <f>IF(ISERROR(IF($X$5=1,$Y$5,)),"",IF($X$5=1,$Y$5,))</f>
        <v>0</v>
      </c>
      <c r="Q4043" s="56">
        <f>IF(ISERROR(IF($X$6=1,$Y$6,)),"",IF($X$6=1,$Y$6,))</f>
        <v>10000</v>
      </c>
      <c r="R4043" s="56">
        <f>IF(ISERROR(IF($X$7=1,$Y$7,)),"",IF($X$7=1,$Y$7,))</f>
        <v>0</v>
      </c>
      <c r="S4043" s="56">
        <f>IF(ISERROR(IF($X$8=1,$Y$8,)),"",IF($X$8=1,$Y$8,))</f>
        <v>1000</v>
      </c>
      <c r="T4043" s="56">
        <f>IF(ISERROR(IF($X$9=1,$Y$9,)),"",IF($X$9=1,$Y$9,))</f>
        <v>500</v>
      </c>
      <c r="U4043" s="56">
        <f>IF(ISERROR(IF($X$10=1,$Y$10,)),"",IF($X$10=1,$Y$10,))</f>
        <v>500</v>
      </c>
    </row>
    <row r="4044" spans="1:21" x14ac:dyDescent="0.25">
      <c r="A4044" s="75">
        <f t="shared" si="747"/>
        <v>4040</v>
      </c>
      <c r="D4044" s="56" t="s">
        <v>5352</v>
      </c>
      <c r="E4044" s="56">
        <f t="shared" si="748"/>
        <v>4040</v>
      </c>
      <c r="F4044" s="76">
        <f t="shared" si="743"/>
        <v>151</v>
      </c>
      <c r="G4044" s="56" t="str">
        <f t="shared" si="749"/>
        <v>KWadapter3x2</v>
      </c>
      <c r="H4044" s="56">
        <f t="shared" si="750"/>
        <v>4040</v>
      </c>
      <c r="I4044" s="56">
        <f>IF(G4044="",0,IF(COUNTIF($G$5:G4044,G4044)=1,0,COUNTIF($G$5:G4044,G4044) )   )</f>
        <v>0</v>
      </c>
      <c r="J4044" s="56" t="str">
        <f t="shared" si="751"/>
        <v/>
      </c>
      <c r="K4044" s="56" t="str">
        <f t="shared" si="742"/>
        <v/>
      </c>
      <c r="L4044" s="56" t="str">
        <f t="shared" si="744"/>
        <v/>
      </c>
      <c r="M4044" s="56" t="str">
        <f t="shared" si="745"/>
        <v/>
      </c>
      <c r="N4044" s="56" t="str">
        <f t="shared" si="746"/>
        <v/>
      </c>
      <c r="O4044" s="56" t="str">
        <f t="shared" si="752"/>
        <v/>
      </c>
      <c r="P4044" s="56">
        <f>IF(ISERROR(IF($X$5=1,$Y$5,)),"",IF($X$5=1,$Y$5,))</f>
        <v>0</v>
      </c>
      <c r="Q4044" s="56">
        <f>IF(ISERROR(IF($X$6=1,$Y$6,)),"",IF($X$6=1,$Y$6,))</f>
        <v>10000</v>
      </c>
      <c r="R4044" s="56">
        <f>IF(ISERROR(IF($X$7=1,$Y$7,)),"",IF($X$7=1,$Y$7,))</f>
        <v>0</v>
      </c>
      <c r="S4044" s="56">
        <f>IF(ISERROR(IF($X$8=1,$Y$8,)),"",IF($X$8=1,$Y$8,))</f>
        <v>1000</v>
      </c>
      <c r="T4044" s="56">
        <f>IF(ISERROR(IF($X$9=1,$Y$9,)),"",IF($X$9=1,$Y$9,))</f>
        <v>500</v>
      </c>
      <c r="U4044" s="56">
        <f>IF(ISERROR(IF($X$10=1,$Y$10,)),"",IF($X$10=1,$Y$10,))</f>
        <v>500</v>
      </c>
    </row>
    <row r="4045" spans="1:21" x14ac:dyDescent="0.25">
      <c r="A4045" s="75">
        <f t="shared" si="747"/>
        <v>4041</v>
      </c>
      <c r="D4045" s="56" t="s">
        <v>5353</v>
      </c>
      <c r="E4045" s="56">
        <f t="shared" si="748"/>
        <v>4041</v>
      </c>
      <c r="F4045" s="76">
        <f t="shared" si="743"/>
        <v>151</v>
      </c>
      <c r="G4045" s="56" t="str">
        <f t="shared" si="749"/>
        <v>KW3mDecoupler</v>
      </c>
      <c r="H4045" s="56">
        <f t="shared" si="750"/>
        <v>4041</v>
      </c>
      <c r="I4045" s="56">
        <f>IF(G4045="",0,IF(COUNTIF($G$5:G4045,G4045)=1,0,COUNTIF($G$5:G4045,G4045) )   )</f>
        <v>0</v>
      </c>
      <c r="J4045" s="56" t="str">
        <f t="shared" si="751"/>
        <v/>
      </c>
      <c r="K4045" s="56" t="str">
        <f t="shared" si="742"/>
        <v/>
      </c>
      <c r="L4045" s="56" t="str">
        <f t="shared" si="744"/>
        <v/>
      </c>
      <c r="M4045" s="56" t="str">
        <f t="shared" si="745"/>
        <v/>
      </c>
      <c r="N4045" s="56" t="str">
        <f t="shared" si="746"/>
        <v/>
      </c>
      <c r="O4045" s="56" t="str">
        <f t="shared" si="752"/>
        <v/>
      </c>
      <c r="P4045" s="56">
        <f>IF(ISERROR(IF($X$5=1,$Y$5,)),"",IF($X$5=1,$Y$5,))</f>
        <v>0</v>
      </c>
      <c r="Q4045" s="56">
        <f>IF(ISERROR(IF($X$6=1,$Y$6,)),"",IF($X$6=1,$Y$6,))</f>
        <v>10000</v>
      </c>
      <c r="R4045" s="56">
        <f>IF(ISERROR(IF($X$7=1,$Y$7,)),"",IF($X$7=1,$Y$7,))</f>
        <v>0</v>
      </c>
      <c r="S4045" s="56">
        <f>IF(ISERROR(IF($X$8=1,$Y$8,)),"",IF($X$8=1,$Y$8,))</f>
        <v>1000</v>
      </c>
      <c r="T4045" s="56">
        <f>IF(ISERROR(IF($X$9=1,$Y$9,)),"",IF($X$9=1,$Y$9,))</f>
        <v>500</v>
      </c>
      <c r="U4045" s="56">
        <f>IF(ISERROR(IF($X$10=1,$Y$10,)),"",IF($X$10=1,$Y$10,))</f>
        <v>500</v>
      </c>
    </row>
    <row r="4046" spans="1:21" x14ac:dyDescent="0.25">
      <c r="A4046" s="75">
        <f t="shared" si="747"/>
        <v>4042</v>
      </c>
      <c r="D4046" s="56" t="s">
        <v>5354</v>
      </c>
      <c r="E4046" s="56">
        <f t="shared" si="748"/>
        <v>4042</v>
      </c>
      <c r="F4046" s="76">
        <f t="shared" si="743"/>
        <v>151</v>
      </c>
      <c r="G4046" s="56" t="str">
        <f t="shared" si="749"/>
        <v>KW3mDecouplerShroud</v>
      </c>
      <c r="H4046" s="56">
        <f t="shared" si="750"/>
        <v>4042</v>
      </c>
      <c r="I4046" s="56">
        <f>IF(G4046="",0,IF(COUNTIF($G$5:G4046,G4046)=1,0,COUNTIF($G$5:G4046,G4046) )   )</f>
        <v>0</v>
      </c>
      <c r="J4046" s="56" t="str">
        <f t="shared" si="751"/>
        <v/>
      </c>
      <c r="K4046" s="56" t="str">
        <f t="shared" si="742"/>
        <v/>
      </c>
      <c r="L4046" s="56" t="str">
        <f t="shared" si="744"/>
        <v/>
      </c>
      <c r="M4046" s="56" t="str">
        <f t="shared" si="745"/>
        <v/>
      </c>
      <c r="N4046" s="56" t="str">
        <f t="shared" si="746"/>
        <v/>
      </c>
      <c r="O4046" s="56" t="str">
        <f t="shared" si="752"/>
        <v/>
      </c>
      <c r="P4046" s="56">
        <f>IF(ISERROR(IF($X$5=1,$Y$5,)),"",IF($X$5=1,$Y$5,))</f>
        <v>0</v>
      </c>
      <c r="Q4046" s="56">
        <f>IF(ISERROR(IF($X$6=1,$Y$6,)),"",IF($X$6=1,$Y$6,))</f>
        <v>10000</v>
      </c>
      <c r="R4046" s="56">
        <f>IF(ISERROR(IF($X$7=1,$Y$7,)),"",IF($X$7=1,$Y$7,))</f>
        <v>0</v>
      </c>
      <c r="S4046" s="56">
        <f>IF(ISERROR(IF($X$8=1,$Y$8,)),"",IF($X$8=1,$Y$8,))</f>
        <v>1000</v>
      </c>
      <c r="T4046" s="56">
        <f>IF(ISERROR(IF($X$9=1,$Y$9,)),"",IF($X$9=1,$Y$9,))</f>
        <v>500</v>
      </c>
      <c r="U4046" s="56">
        <f>IF(ISERROR(IF($X$10=1,$Y$10,)),"",IF($X$10=1,$Y$10,))</f>
        <v>500</v>
      </c>
    </row>
    <row r="4047" spans="1:21" x14ac:dyDescent="0.25">
      <c r="A4047" s="75">
        <f t="shared" si="747"/>
        <v>4043</v>
      </c>
      <c r="D4047" s="56" t="s">
        <v>5355</v>
      </c>
      <c r="E4047" s="56">
        <f t="shared" si="748"/>
        <v>4043</v>
      </c>
      <c r="F4047" s="76">
        <f t="shared" si="743"/>
        <v>151</v>
      </c>
      <c r="G4047" s="56" t="str">
        <f t="shared" si="749"/>
        <v>KWFlatadapter3x1</v>
      </c>
      <c r="H4047" s="56">
        <f t="shared" si="750"/>
        <v>4043</v>
      </c>
      <c r="I4047" s="56">
        <f>IF(G4047="",0,IF(COUNTIF($G$5:G4047,G4047)=1,0,COUNTIF($G$5:G4047,G4047) )   )</f>
        <v>0</v>
      </c>
      <c r="J4047" s="56" t="str">
        <f t="shared" si="751"/>
        <v/>
      </c>
      <c r="K4047" s="56" t="str">
        <f t="shared" si="742"/>
        <v/>
      </c>
      <c r="L4047" s="56" t="str">
        <f t="shared" si="744"/>
        <v/>
      </c>
      <c r="M4047" s="56" t="str">
        <f t="shared" si="745"/>
        <v/>
      </c>
      <c r="N4047" s="56" t="str">
        <f t="shared" si="746"/>
        <v/>
      </c>
      <c r="O4047" s="56" t="str">
        <f t="shared" si="752"/>
        <v/>
      </c>
      <c r="P4047" s="56">
        <f>IF(ISERROR(IF($X$5=1,$Y$5,)),"",IF($X$5=1,$Y$5,))</f>
        <v>0</v>
      </c>
      <c r="Q4047" s="56">
        <f>IF(ISERROR(IF($X$6=1,$Y$6,)),"",IF($X$6=1,$Y$6,))</f>
        <v>10000</v>
      </c>
      <c r="R4047" s="56">
        <f>IF(ISERROR(IF($X$7=1,$Y$7,)),"",IF($X$7=1,$Y$7,))</f>
        <v>0</v>
      </c>
      <c r="S4047" s="56">
        <f>IF(ISERROR(IF($X$8=1,$Y$8,)),"",IF($X$8=1,$Y$8,))</f>
        <v>1000</v>
      </c>
      <c r="T4047" s="56">
        <f>IF(ISERROR(IF($X$9=1,$Y$9,)),"",IF($X$9=1,$Y$9,))</f>
        <v>500</v>
      </c>
      <c r="U4047" s="56">
        <f>IF(ISERROR(IF($X$10=1,$Y$10,)),"",IF($X$10=1,$Y$10,))</f>
        <v>500</v>
      </c>
    </row>
    <row r="4048" spans="1:21" x14ac:dyDescent="0.25">
      <c r="A4048" s="75">
        <f t="shared" si="747"/>
        <v>4044</v>
      </c>
      <c r="D4048" s="56" t="s">
        <v>5356</v>
      </c>
      <c r="E4048" s="56">
        <f t="shared" si="748"/>
        <v>4044</v>
      </c>
      <c r="F4048" s="76">
        <f t="shared" si="743"/>
        <v>151</v>
      </c>
      <c r="G4048" s="56" t="str">
        <f t="shared" si="749"/>
        <v>KWFlatadapter3x2</v>
      </c>
      <c r="H4048" s="56">
        <f t="shared" si="750"/>
        <v>4044</v>
      </c>
      <c r="I4048" s="56">
        <f>IF(G4048="",0,IF(COUNTIF($G$5:G4048,G4048)=1,0,COUNTIF($G$5:G4048,G4048) )   )</f>
        <v>0</v>
      </c>
      <c r="J4048" s="56" t="str">
        <f t="shared" si="751"/>
        <v/>
      </c>
      <c r="K4048" s="56" t="str">
        <f t="shared" si="742"/>
        <v/>
      </c>
      <c r="L4048" s="56" t="str">
        <f t="shared" si="744"/>
        <v/>
      </c>
      <c r="M4048" s="56" t="str">
        <f t="shared" si="745"/>
        <v/>
      </c>
      <c r="N4048" s="56" t="str">
        <f t="shared" si="746"/>
        <v/>
      </c>
      <c r="O4048" s="56" t="str">
        <f t="shared" si="752"/>
        <v/>
      </c>
      <c r="P4048" s="56">
        <f>IF(ISERROR(IF($X$5=1,$Y$5,)),"",IF($X$5=1,$Y$5,))</f>
        <v>0</v>
      </c>
      <c r="Q4048" s="56">
        <f>IF(ISERROR(IF($X$6=1,$Y$6,)),"",IF($X$6=1,$Y$6,))</f>
        <v>10000</v>
      </c>
      <c r="R4048" s="56">
        <f>IF(ISERROR(IF($X$7=1,$Y$7,)),"",IF($X$7=1,$Y$7,))</f>
        <v>0</v>
      </c>
      <c r="S4048" s="56">
        <f>IF(ISERROR(IF($X$8=1,$Y$8,)),"",IF($X$8=1,$Y$8,))</f>
        <v>1000</v>
      </c>
      <c r="T4048" s="56">
        <f>IF(ISERROR(IF($X$9=1,$Y$9,)),"",IF($X$9=1,$Y$9,))</f>
        <v>500</v>
      </c>
      <c r="U4048" s="56">
        <f>IF(ISERROR(IF($X$10=1,$Y$10,)),"",IF($X$10=1,$Y$10,))</f>
        <v>500</v>
      </c>
    </row>
    <row r="4049" spans="1:21" x14ac:dyDescent="0.25">
      <c r="A4049" s="75">
        <f t="shared" si="747"/>
        <v>4045</v>
      </c>
      <c r="D4049" s="56" t="s">
        <v>5357</v>
      </c>
      <c r="E4049" s="56">
        <f t="shared" si="748"/>
        <v>4045</v>
      </c>
      <c r="F4049" s="76">
        <f t="shared" si="743"/>
        <v>151</v>
      </c>
      <c r="G4049" s="56" t="str">
        <f t="shared" si="749"/>
        <v>KWFuelAdapter3x1</v>
      </c>
      <c r="H4049" s="56">
        <f t="shared" si="750"/>
        <v>4045</v>
      </c>
      <c r="I4049" s="56">
        <f>IF(G4049="",0,IF(COUNTIF($G$5:G4049,G4049)=1,0,COUNTIF($G$5:G4049,G4049) )   )</f>
        <v>0</v>
      </c>
      <c r="J4049" s="56" t="str">
        <f t="shared" si="751"/>
        <v/>
      </c>
      <c r="K4049" s="56" t="str">
        <f t="shared" si="742"/>
        <v/>
      </c>
      <c r="L4049" s="56" t="str">
        <f t="shared" si="744"/>
        <v/>
      </c>
      <c r="M4049" s="56" t="str">
        <f t="shared" si="745"/>
        <v/>
      </c>
      <c r="N4049" s="56" t="str">
        <f t="shared" si="746"/>
        <v/>
      </c>
      <c r="O4049" s="56" t="str">
        <f t="shared" si="752"/>
        <v/>
      </c>
      <c r="P4049" s="56">
        <f>IF(ISERROR(IF($X$5=1,$Y$5,)),"",IF($X$5=1,$Y$5,))</f>
        <v>0</v>
      </c>
      <c r="Q4049" s="56">
        <f>IF(ISERROR(IF($X$6=1,$Y$6,)),"",IF($X$6=1,$Y$6,))</f>
        <v>10000</v>
      </c>
      <c r="R4049" s="56">
        <f>IF(ISERROR(IF($X$7=1,$Y$7,)),"",IF($X$7=1,$Y$7,))</f>
        <v>0</v>
      </c>
      <c r="S4049" s="56">
        <f>IF(ISERROR(IF($X$8=1,$Y$8,)),"",IF($X$8=1,$Y$8,))</f>
        <v>1000</v>
      </c>
      <c r="T4049" s="56">
        <f>IF(ISERROR(IF($X$9=1,$Y$9,)),"",IF($X$9=1,$Y$9,))</f>
        <v>500</v>
      </c>
      <c r="U4049" s="56">
        <f>IF(ISERROR(IF($X$10=1,$Y$10,)),"",IF($X$10=1,$Y$10,))</f>
        <v>500</v>
      </c>
    </row>
    <row r="4050" spans="1:21" x14ac:dyDescent="0.25">
      <c r="A4050" s="75">
        <f t="shared" si="747"/>
        <v>4046</v>
      </c>
      <c r="D4050" s="56" t="s">
        <v>5358</v>
      </c>
      <c r="E4050" s="56">
        <f t="shared" si="748"/>
        <v>4046</v>
      </c>
      <c r="F4050" s="76">
        <f t="shared" si="743"/>
        <v>151</v>
      </c>
      <c r="G4050" s="56" t="str">
        <f t="shared" si="749"/>
        <v>KWFuelAdapter3x1S</v>
      </c>
      <c r="H4050" s="56">
        <f t="shared" si="750"/>
        <v>4046</v>
      </c>
      <c r="I4050" s="56">
        <f>IF(G4050="",0,IF(COUNTIF($G$5:G4050,G4050)=1,0,COUNTIF($G$5:G4050,G4050) )   )</f>
        <v>0</v>
      </c>
      <c r="J4050" s="56" t="str">
        <f t="shared" si="751"/>
        <v/>
      </c>
      <c r="K4050" s="56" t="str">
        <f t="shared" si="742"/>
        <v/>
      </c>
      <c r="L4050" s="56" t="str">
        <f t="shared" si="744"/>
        <v/>
      </c>
      <c r="M4050" s="56" t="str">
        <f t="shared" si="745"/>
        <v/>
      </c>
      <c r="N4050" s="56" t="str">
        <f t="shared" si="746"/>
        <v/>
      </c>
      <c r="O4050" s="56" t="str">
        <f t="shared" si="752"/>
        <v/>
      </c>
      <c r="P4050" s="56">
        <f>IF(ISERROR(IF($X$5=1,$Y$5,)),"",IF($X$5=1,$Y$5,))</f>
        <v>0</v>
      </c>
      <c r="Q4050" s="56">
        <f>IF(ISERROR(IF($X$6=1,$Y$6,)),"",IF($X$6=1,$Y$6,))</f>
        <v>10000</v>
      </c>
      <c r="R4050" s="56">
        <f>IF(ISERROR(IF($X$7=1,$Y$7,)),"",IF($X$7=1,$Y$7,))</f>
        <v>0</v>
      </c>
      <c r="S4050" s="56">
        <f>IF(ISERROR(IF($X$8=1,$Y$8,)),"",IF($X$8=1,$Y$8,))</f>
        <v>1000</v>
      </c>
      <c r="T4050" s="56">
        <f>IF(ISERROR(IF($X$9=1,$Y$9,)),"",IF($X$9=1,$Y$9,))</f>
        <v>500</v>
      </c>
      <c r="U4050" s="56">
        <f>IF(ISERROR(IF($X$10=1,$Y$10,)),"",IF($X$10=1,$Y$10,))</f>
        <v>500</v>
      </c>
    </row>
    <row r="4051" spans="1:21" x14ac:dyDescent="0.25">
      <c r="A4051" s="75">
        <f t="shared" si="747"/>
        <v>4047</v>
      </c>
      <c r="D4051" s="56" t="s">
        <v>5359</v>
      </c>
      <c r="E4051" s="56">
        <f t="shared" si="748"/>
        <v>4047</v>
      </c>
      <c r="F4051" s="76">
        <f t="shared" si="743"/>
        <v>151</v>
      </c>
      <c r="G4051" s="56" t="str">
        <f t="shared" si="749"/>
        <v>KWFuelAdapter3x2</v>
      </c>
      <c r="H4051" s="56">
        <f t="shared" si="750"/>
        <v>4047</v>
      </c>
      <c r="I4051" s="56">
        <f>IF(G4051="",0,IF(COUNTIF($G$5:G4051,G4051)=1,0,COUNTIF($G$5:G4051,G4051) )   )</f>
        <v>0</v>
      </c>
      <c r="J4051" s="56" t="str">
        <f t="shared" si="751"/>
        <v/>
      </c>
      <c r="K4051" s="56" t="str">
        <f t="shared" si="742"/>
        <v/>
      </c>
      <c r="L4051" s="56" t="str">
        <f t="shared" si="744"/>
        <v/>
      </c>
      <c r="M4051" s="56" t="str">
        <f t="shared" si="745"/>
        <v/>
      </c>
      <c r="N4051" s="56" t="str">
        <f t="shared" si="746"/>
        <v/>
      </c>
      <c r="O4051" s="56" t="str">
        <f t="shared" si="752"/>
        <v/>
      </c>
      <c r="P4051" s="56">
        <f>IF(ISERROR(IF($X$5=1,$Y$5,)),"",IF($X$5=1,$Y$5,))</f>
        <v>0</v>
      </c>
      <c r="Q4051" s="56">
        <f>IF(ISERROR(IF($X$6=1,$Y$6,)),"",IF($X$6=1,$Y$6,))</f>
        <v>10000</v>
      </c>
      <c r="R4051" s="56">
        <f>IF(ISERROR(IF($X$7=1,$Y$7,)),"",IF($X$7=1,$Y$7,))</f>
        <v>0</v>
      </c>
      <c r="S4051" s="56">
        <f>IF(ISERROR(IF($X$8=1,$Y$8,)),"",IF($X$8=1,$Y$8,))</f>
        <v>1000</v>
      </c>
      <c r="T4051" s="56">
        <f>IF(ISERROR(IF($X$9=1,$Y$9,)),"",IF($X$9=1,$Y$9,))</f>
        <v>500</v>
      </c>
      <c r="U4051" s="56">
        <f>IF(ISERROR(IF($X$10=1,$Y$10,)),"",IF($X$10=1,$Y$10,))</f>
        <v>500</v>
      </c>
    </row>
    <row r="4052" spans="1:21" x14ac:dyDescent="0.25">
      <c r="A4052" s="75">
        <f t="shared" si="747"/>
        <v>4048</v>
      </c>
      <c r="D4052" s="56" t="s">
        <v>5360</v>
      </c>
      <c r="E4052" s="56">
        <f t="shared" si="748"/>
        <v>4048</v>
      </c>
      <c r="F4052" s="76">
        <f t="shared" si="743"/>
        <v>151</v>
      </c>
      <c r="G4052" s="56" t="str">
        <f t="shared" si="749"/>
        <v>KWFuelAdapter3x2S</v>
      </c>
      <c r="H4052" s="56">
        <f t="shared" si="750"/>
        <v>4048</v>
      </c>
      <c r="I4052" s="56">
        <f>IF(G4052="",0,IF(COUNTIF($G$5:G4052,G4052)=1,0,COUNTIF($G$5:G4052,G4052) )   )</f>
        <v>0</v>
      </c>
      <c r="J4052" s="56" t="str">
        <f t="shared" si="751"/>
        <v/>
      </c>
      <c r="K4052" s="56" t="str">
        <f t="shared" si="742"/>
        <v/>
      </c>
      <c r="L4052" s="56" t="str">
        <f t="shared" si="744"/>
        <v/>
      </c>
      <c r="M4052" s="56" t="str">
        <f t="shared" si="745"/>
        <v/>
      </c>
      <c r="N4052" s="56" t="str">
        <f t="shared" si="746"/>
        <v/>
      </c>
      <c r="O4052" s="56" t="str">
        <f t="shared" si="752"/>
        <v/>
      </c>
      <c r="P4052" s="56">
        <f>IF(ISERROR(IF($X$5=1,$Y$5,)),"",IF($X$5=1,$Y$5,))</f>
        <v>0</v>
      </c>
      <c r="Q4052" s="56">
        <f>IF(ISERROR(IF($X$6=1,$Y$6,)),"",IF($X$6=1,$Y$6,))</f>
        <v>10000</v>
      </c>
      <c r="R4052" s="56">
        <f>IF(ISERROR(IF($X$7=1,$Y$7,)),"",IF($X$7=1,$Y$7,))</f>
        <v>0</v>
      </c>
      <c r="S4052" s="56">
        <f>IF(ISERROR(IF($X$8=1,$Y$8,)),"",IF($X$8=1,$Y$8,))</f>
        <v>1000</v>
      </c>
      <c r="T4052" s="56">
        <f>IF(ISERROR(IF($X$9=1,$Y$9,)),"",IF($X$9=1,$Y$9,))</f>
        <v>500</v>
      </c>
      <c r="U4052" s="56">
        <f>IF(ISERROR(IF($X$10=1,$Y$10,)),"",IF($X$10=1,$Y$10,))</f>
        <v>500</v>
      </c>
    </row>
    <row r="4053" spans="1:21" x14ac:dyDescent="0.25">
      <c r="A4053" s="75">
        <f t="shared" si="747"/>
        <v>4049</v>
      </c>
      <c r="C4053" s="56" t="s">
        <v>2532</v>
      </c>
      <c r="E4053" s="56">
        <f t="shared" si="748"/>
        <v>4049</v>
      </c>
      <c r="F4053" s="76">
        <f t="shared" si="743"/>
        <v>151</v>
      </c>
      <c r="G4053" s="56" t="str">
        <f t="shared" si="749"/>
        <v/>
      </c>
      <c r="H4053" s="56">
        <f t="shared" si="750"/>
        <v>4049</v>
      </c>
      <c r="I4053" s="56">
        <f>IF(G4053="",0,IF(COUNTIF($G$5:G4053,G4053)=1,0,COUNTIF($G$5:G4053,G4053) )   )</f>
        <v>0</v>
      </c>
      <c r="J4053" s="56" t="str">
        <f t="shared" si="751"/>
        <v/>
      </c>
      <c r="K4053" s="56" t="str">
        <f t="shared" si="742"/>
        <v/>
      </c>
      <c r="L4053" s="56" t="str">
        <f t="shared" si="744"/>
        <v/>
      </c>
      <c r="M4053" s="56" t="str">
        <f t="shared" si="745"/>
        <v/>
      </c>
      <c r="N4053" s="56" t="str">
        <f t="shared" si="746"/>
        <v/>
      </c>
      <c r="O4053" s="56" t="str">
        <f t="shared" si="752"/>
        <v/>
      </c>
      <c r="P4053" s="56">
        <f>IF(ISERROR(IF($X$5=1,$Y$5,)),"",IF($X$5=1,$Y$5,))</f>
        <v>0</v>
      </c>
      <c r="Q4053" s="56">
        <f>IF(ISERROR(IF($X$6=1,$Y$6,)),"",IF($X$6=1,$Y$6,))</f>
        <v>10000</v>
      </c>
      <c r="R4053" s="56">
        <f>IF(ISERROR(IF($X$7=1,$Y$7,)),"",IF($X$7=1,$Y$7,))</f>
        <v>0</v>
      </c>
      <c r="S4053" s="56">
        <f>IF(ISERROR(IF($X$8=1,$Y$8,)),"",IF($X$8=1,$Y$8,))</f>
        <v>1000</v>
      </c>
      <c r="T4053" s="56">
        <f>IF(ISERROR(IF($X$9=1,$Y$9,)),"",IF($X$9=1,$Y$9,))</f>
        <v>500</v>
      </c>
      <c r="U4053" s="56">
        <f>IF(ISERROR(IF($X$10=1,$Y$10,)),"",IF($X$10=1,$Y$10,))</f>
        <v>500</v>
      </c>
    </row>
    <row r="4054" spans="1:21" x14ac:dyDescent="0.25">
      <c r="A4054" s="75">
        <f t="shared" si="747"/>
        <v>4050</v>
      </c>
      <c r="B4054" s="56" t="s">
        <v>2532</v>
      </c>
      <c r="E4054" s="56">
        <f t="shared" si="748"/>
        <v>4050</v>
      </c>
      <c r="F4054" s="76">
        <f t="shared" si="743"/>
        <v>151</v>
      </c>
      <c r="G4054" s="56" t="str">
        <f t="shared" si="749"/>
        <v/>
      </c>
      <c r="H4054" s="56">
        <f t="shared" si="750"/>
        <v>4050</v>
      </c>
      <c r="I4054" s="56">
        <f>IF(G4054="",0,IF(COUNTIF($G$5:G4054,G4054)=1,0,COUNTIF($G$5:G4054,G4054) )   )</f>
        <v>0</v>
      </c>
      <c r="J4054" s="56" t="str">
        <f t="shared" si="751"/>
        <v/>
      </c>
      <c r="K4054" s="56" t="str">
        <f t="shared" si="742"/>
        <v/>
      </c>
      <c r="L4054" s="56" t="str">
        <f t="shared" si="744"/>
        <v/>
      </c>
      <c r="M4054" s="56" t="str">
        <f t="shared" si="745"/>
        <v/>
      </c>
      <c r="N4054" s="56" t="str">
        <f t="shared" si="746"/>
        <v/>
      </c>
      <c r="O4054" s="56" t="str">
        <f t="shared" si="752"/>
        <v/>
      </c>
      <c r="P4054" s="56">
        <f>IF(ISERROR(IF($X$5=1,$Y$5,)),"",IF($X$5=1,$Y$5,))</f>
        <v>0</v>
      </c>
      <c r="Q4054" s="56">
        <f>IF(ISERROR(IF($X$6=1,$Y$6,)),"",IF($X$6=1,$Y$6,))</f>
        <v>10000</v>
      </c>
      <c r="R4054" s="56">
        <f>IF(ISERROR(IF($X$7=1,$Y$7,)),"",IF($X$7=1,$Y$7,))</f>
        <v>0</v>
      </c>
      <c r="S4054" s="56">
        <f>IF(ISERROR(IF($X$8=1,$Y$8,)),"",IF($X$8=1,$Y$8,))</f>
        <v>1000</v>
      </c>
      <c r="T4054" s="56">
        <f>IF(ISERROR(IF($X$9=1,$Y$9,)),"",IF($X$9=1,$Y$9,))</f>
        <v>500</v>
      </c>
      <c r="U4054" s="56">
        <f>IF(ISERROR(IF($X$10=1,$Y$10,)),"",IF($X$10=1,$Y$10,))</f>
        <v>500</v>
      </c>
    </row>
    <row r="4055" spans="1:21" x14ac:dyDescent="0.25">
      <c r="A4055" s="75">
        <f t="shared" si="747"/>
        <v>4051</v>
      </c>
      <c r="B4055" s="56" t="s">
        <v>2517</v>
      </c>
      <c r="E4055" s="56">
        <f t="shared" si="748"/>
        <v>4051</v>
      </c>
      <c r="F4055" s="76">
        <f t="shared" si="743"/>
        <v>151</v>
      </c>
      <c r="G4055" s="56" t="str">
        <f t="shared" si="749"/>
        <v/>
      </c>
      <c r="H4055" s="56">
        <f t="shared" si="750"/>
        <v>4051</v>
      </c>
      <c r="I4055" s="56">
        <f>IF(G4055="",0,IF(COUNTIF($G$5:G4055,G4055)=1,0,COUNTIF($G$5:G4055,G4055) )   )</f>
        <v>0</v>
      </c>
      <c r="J4055" s="56" t="str">
        <f t="shared" si="751"/>
        <v/>
      </c>
      <c r="K4055" s="56" t="str">
        <f t="shared" si="742"/>
        <v/>
      </c>
      <c r="L4055" s="56" t="str">
        <f t="shared" si="744"/>
        <v/>
      </c>
      <c r="M4055" s="56" t="str">
        <f t="shared" si="745"/>
        <v/>
      </c>
      <c r="N4055" s="56" t="str">
        <f t="shared" si="746"/>
        <v/>
      </c>
      <c r="O4055" s="56" t="str">
        <f t="shared" si="752"/>
        <v/>
      </c>
      <c r="P4055" s="56">
        <f>IF(ISERROR(IF($X$5=1,$Y$5,)),"",IF($X$5=1,$Y$5,))</f>
        <v>0</v>
      </c>
      <c r="Q4055" s="56">
        <f>IF(ISERROR(IF($X$6=1,$Y$6,)),"",IF($X$6=1,$Y$6,))</f>
        <v>10000</v>
      </c>
      <c r="R4055" s="56">
        <f>IF(ISERROR(IF($X$7=1,$Y$7,)),"",IF($X$7=1,$Y$7,))</f>
        <v>0</v>
      </c>
      <c r="S4055" s="56">
        <f>IF(ISERROR(IF($X$8=1,$Y$8,)),"",IF($X$8=1,$Y$8,))</f>
        <v>1000</v>
      </c>
      <c r="T4055" s="56">
        <f>IF(ISERROR(IF($X$9=1,$Y$9,)),"",IF($X$9=1,$Y$9,))</f>
        <v>500</v>
      </c>
      <c r="U4055" s="56">
        <f>IF(ISERROR(IF($X$10=1,$Y$10,)),"",IF($X$10=1,$Y$10,))</f>
        <v>500</v>
      </c>
    </row>
    <row r="4056" spans="1:21" x14ac:dyDescent="0.25">
      <c r="A4056" s="75">
        <f t="shared" si="747"/>
        <v>4052</v>
      </c>
      <c r="B4056" s="56" t="s">
        <v>2518</v>
      </c>
      <c r="E4056" s="56">
        <f t="shared" si="748"/>
        <v>4052</v>
      </c>
      <c r="F4056" s="76">
        <f t="shared" si="743"/>
        <v>151</v>
      </c>
      <c r="G4056" s="56" t="str">
        <f t="shared" si="749"/>
        <v/>
      </c>
      <c r="H4056" s="56">
        <f t="shared" si="750"/>
        <v>4052</v>
      </c>
      <c r="I4056" s="56">
        <f>IF(G4056="",0,IF(COUNTIF($G$5:G4056,G4056)=1,0,COUNTIF($G$5:G4056,G4056) )   )</f>
        <v>0</v>
      </c>
      <c r="J4056" s="56" t="str">
        <f t="shared" si="751"/>
        <v/>
      </c>
      <c r="K4056" s="56" t="str">
        <f t="shared" si="742"/>
        <v/>
      </c>
      <c r="L4056" s="56" t="str">
        <f t="shared" si="744"/>
        <v/>
      </c>
      <c r="M4056" s="56" t="str">
        <f t="shared" si="745"/>
        <v/>
      </c>
      <c r="N4056" s="56" t="str">
        <f t="shared" si="746"/>
        <v/>
      </c>
      <c r="O4056" s="56" t="str">
        <f t="shared" si="752"/>
        <v/>
      </c>
      <c r="P4056" s="56">
        <f>IF(ISERROR(IF($X$5=1,$Y$5,)),"",IF($X$5=1,$Y$5,))</f>
        <v>0</v>
      </c>
      <c r="Q4056" s="56">
        <f>IF(ISERROR(IF($X$6=1,$Y$6,)),"",IF($X$6=1,$Y$6,))</f>
        <v>10000</v>
      </c>
      <c r="R4056" s="56">
        <f>IF(ISERROR(IF($X$7=1,$Y$7,)),"",IF($X$7=1,$Y$7,))</f>
        <v>0</v>
      </c>
      <c r="S4056" s="56">
        <f>IF(ISERROR(IF($X$8=1,$Y$8,)),"",IF($X$8=1,$Y$8,))</f>
        <v>1000</v>
      </c>
      <c r="T4056" s="56">
        <f>IF(ISERROR(IF($X$9=1,$Y$9,)),"",IF($X$9=1,$Y$9,))</f>
        <v>500</v>
      </c>
      <c r="U4056" s="56">
        <f>IF(ISERROR(IF($X$10=1,$Y$10,)),"",IF($X$10=1,$Y$10,))</f>
        <v>500</v>
      </c>
    </row>
    <row r="4057" spans="1:21" x14ac:dyDescent="0.25">
      <c r="A4057" s="75">
        <f t="shared" si="747"/>
        <v>4053</v>
      </c>
      <c r="C4057" s="56" t="s">
        <v>3722</v>
      </c>
      <c r="E4057" s="56">
        <f t="shared" si="748"/>
        <v>4053</v>
      </c>
      <c r="F4057" s="76">
        <f t="shared" si="743"/>
        <v>152</v>
      </c>
      <c r="G4057" s="56" t="str">
        <f t="shared" si="749"/>
        <v>node6_largeControl</v>
      </c>
      <c r="H4057" s="56">
        <f t="shared" si="750"/>
        <v>4053</v>
      </c>
      <c r="I4057" s="56">
        <f>IF(G4057="",0,IF(COUNTIF($G$5:G4057,G4057)=1,0,COUNTIF($G$5:G4057,G4057) )   )</f>
        <v>0</v>
      </c>
      <c r="J4057" s="56" t="str">
        <f t="shared" si="751"/>
        <v/>
      </c>
      <c r="K4057" s="56" t="str">
        <f t="shared" si="742"/>
        <v/>
      </c>
      <c r="L4057" s="56" t="str">
        <f t="shared" si="744"/>
        <v/>
      </c>
      <c r="M4057" s="56" t="str">
        <f t="shared" si="745"/>
        <v/>
      </c>
      <c r="N4057" s="56" t="str">
        <f t="shared" si="746"/>
        <v/>
      </c>
      <c r="O4057" s="56" t="str">
        <f t="shared" si="752"/>
        <v/>
      </c>
      <c r="P4057" s="56">
        <f>IF(ISERROR(IF($X$5=1,$Y$5,)),"",IF($X$5=1,$Y$5,))</f>
        <v>0</v>
      </c>
      <c r="Q4057" s="56">
        <f>IF(ISERROR(IF($X$6=1,$Y$6,)),"",IF($X$6=1,$Y$6,))</f>
        <v>10000</v>
      </c>
      <c r="R4057" s="56">
        <f>IF(ISERROR(IF($X$7=1,$Y$7,)),"",IF($X$7=1,$Y$7,))</f>
        <v>0</v>
      </c>
      <c r="S4057" s="56">
        <f>IF(ISERROR(IF($X$8=1,$Y$8,)),"",IF($X$8=1,$Y$8,))</f>
        <v>1000</v>
      </c>
      <c r="T4057" s="56">
        <f>IF(ISERROR(IF($X$9=1,$Y$9,)),"",IF($X$9=1,$Y$9,))</f>
        <v>500</v>
      </c>
      <c r="U4057" s="56">
        <f>IF(ISERROR(IF($X$10=1,$Y$10,)),"",IF($X$10=1,$Y$10,))</f>
        <v>500</v>
      </c>
    </row>
    <row r="4058" spans="1:21" x14ac:dyDescent="0.25">
      <c r="A4058" s="75">
        <f t="shared" si="747"/>
        <v>4054</v>
      </c>
      <c r="C4058" s="56" t="s">
        <v>3723</v>
      </c>
      <c r="E4058" s="56">
        <f t="shared" si="748"/>
        <v>4054</v>
      </c>
      <c r="F4058" s="76">
        <f t="shared" si="743"/>
        <v>152</v>
      </c>
      <c r="G4058" s="56" t="str">
        <f t="shared" si="749"/>
        <v/>
      </c>
      <c r="H4058" s="56">
        <f t="shared" si="750"/>
        <v>4054</v>
      </c>
      <c r="I4058" s="56">
        <f>IF(G4058="",0,IF(COUNTIF($G$5:G4058,G4058)=1,0,COUNTIF($G$5:G4058,G4058) )   )</f>
        <v>0</v>
      </c>
      <c r="J4058" s="56" t="str">
        <f t="shared" si="751"/>
        <v/>
      </c>
      <c r="K4058" s="56" t="str">
        <f t="shared" si="742"/>
        <v/>
      </c>
      <c r="L4058" s="56" t="str">
        <f t="shared" si="744"/>
        <v/>
      </c>
      <c r="M4058" s="56" t="str">
        <f t="shared" si="745"/>
        <v/>
      </c>
      <c r="N4058" s="56" t="str">
        <f t="shared" si="746"/>
        <v/>
      </c>
      <c r="O4058" s="56" t="str">
        <f t="shared" si="752"/>
        <v/>
      </c>
      <c r="P4058" s="56">
        <f>IF(ISERROR(IF($X$5=1,$Y$5,)),"",IF($X$5=1,$Y$5,))</f>
        <v>0</v>
      </c>
      <c r="Q4058" s="56">
        <f>IF(ISERROR(IF($X$6=1,$Y$6,)),"",IF($X$6=1,$Y$6,))</f>
        <v>10000</v>
      </c>
      <c r="R4058" s="56">
        <f>IF(ISERROR(IF($X$7=1,$Y$7,)),"",IF($X$7=1,$Y$7,))</f>
        <v>0</v>
      </c>
      <c r="S4058" s="56">
        <f>IF(ISERROR(IF($X$8=1,$Y$8,)),"",IF($X$8=1,$Y$8,))</f>
        <v>1000</v>
      </c>
      <c r="T4058" s="56">
        <f>IF(ISERROR(IF($X$9=1,$Y$9,)),"",IF($X$9=1,$Y$9,))</f>
        <v>500</v>
      </c>
      <c r="U4058" s="56">
        <f>IF(ISERROR(IF($X$10=1,$Y$10,)),"",IF($X$10=1,$Y$10,))</f>
        <v>500</v>
      </c>
    </row>
    <row r="4059" spans="1:21" x14ac:dyDescent="0.25">
      <c r="A4059" s="75">
        <f t="shared" si="747"/>
        <v>4055</v>
      </c>
      <c r="C4059" s="56" t="s">
        <v>3724</v>
      </c>
      <c r="E4059" s="56">
        <f t="shared" si="748"/>
        <v>4055</v>
      </c>
      <c r="F4059" s="76">
        <f t="shared" si="743"/>
        <v>152</v>
      </c>
      <c r="G4059" s="56" t="str">
        <f t="shared" si="749"/>
        <v/>
      </c>
      <c r="H4059" s="56">
        <f t="shared" si="750"/>
        <v>4055</v>
      </c>
      <c r="I4059" s="56">
        <f>IF(G4059="",0,IF(COUNTIF($G$5:G4059,G4059)=1,0,COUNTIF($G$5:G4059,G4059) )   )</f>
        <v>0</v>
      </c>
      <c r="J4059" s="56" t="str">
        <f t="shared" si="751"/>
        <v/>
      </c>
      <c r="K4059" s="56" t="str">
        <f t="shared" si="742"/>
        <v/>
      </c>
      <c r="L4059" s="56" t="str">
        <f t="shared" si="744"/>
        <v/>
      </c>
      <c r="M4059" s="56" t="str">
        <f t="shared" si="745"/>
        <v/>
      </c>
      <c r="N4059" s="56" t="str">
        <f t="shared" si="746"/>
        <v/>
      </c>
      <c r="O4059" s="56" t="str">
        <f t="shared" si="752"/>
        <v/>
      </c>
      <c r="P4059" s="56">
        <f>IF(ISERROR(IF($X$5=1,$Y$5,)),"",IF($X$5=1,$Y$5,))</f>
        <v>0</v>
      </c>
      <c r="Q4059" s="56">
        <f>IF(ISERROR(IF($X$6=1,$Y$6,)),"",IF($X$6=1,$Y$6,))</f>
        <v>10000</v>
      </c>
      <c r="R4059" s="56">
        <f>IF(ISERROR(IF($X$7=1,$Y$7,)),"",IF($X$7=1,$Y$7,))</f>
        <v>0</v>
      </c>
      <c r="S4059" s="56">
        <f>IF(ISERROR(IF($X$8=1,$Y$8,)),"",IF($X$8=1,$Y$8,))</f>
        <v>1000</v>
      </c>
      <c r="T4059" s="56">
        <f>IF(ISERROR(IF($X$9=1,$Y$9,)),"",IF($X$9=1,$Y$9,))</f>
        <v>500</v>
      </c>
      <c r="U4059" s="56">
        <f>IF(ISERROR(IF($X$10=1,$Y$10,)),"",IF($X$10=1,$Y$10,))</f>
        <v>500</v>
      </c>
    </row>
    <row r="4060" spans="1:21" x14ac:dyDescent="0.25">
      <c r="A4060" s="75">
        <f t="shared" si="747"/>
        <v>4056</v>
      </c>
      <c r="C4060" s="56" t="s">
        <v>3725</v>
      </c>
      <c r="E4060" s="56">
        <f t="shared" si="748"/>
        <v>4056</v>
      </c>
      <c r="F4060" s="76">
        <f t="shared" si="743"/>
        <v>152</v>
      </c>
      <c r="G4060" s="56" t="str">
        <f t="shared" si="749"/>
        <v/>
      </c>
      <c r="H4060" s="56">
        <f t="shared" si="750"/>
        <v>4056</v>
      </c>
      <c r="I4060" s="56">
        <f>IF(G4060="",0,IF(COUNTIF($G$5:G4060,G4060)=1,0,COUNTIF($G$5:G4060,G4060) )   )</f>
        <v>0</v>
      </c>
      <c r="J4060" s="56" t="str">
        <f t="shared" si="751"/>
        <v/>
      </c>
      <c r="K4060" s="56" t="str">
        <f t="shared" si="742"/>
        <v/>
      </c>
      <c r="L4060" s="56" t="str">
        <f t="shared" si="744"/>
        <v/>
      </c>
      <c r="M4060" s="56" t="str">
        <f t="shared" si="745"/>
        <v/>
      </c>
      <c r="N4060" s="56" t="str">
        <f t="shared" si="746"/>
        <v/>
      </c>
      <c r="O4060" s="56" t="str">
        <f t="shared" si="752"/>
        <v/>
      </c>
      <c r="P4060" s="56">
        <f>IF(ISERROR(IF($X$5=1,$Y$5,)),"",IF($X$5=1,$Y$5,))</f>
        <v>0</v>
      </c>
      <c r="Q4060" s="56">
        <f>IF(ISERROR(IF($X$6=1,$Y$6,)),"",IF($X$6=1,$Y$6,))</f>
        <v>10000</v>
      </c>
      <c r="R4060" s="56">
        <f>IF(ISERROR(IF($X$7=1,$Y$7,)),"",IF($X$7=1,$Y$7,))</f>
        <v>0</v>
      </c>
      <c r="S4060" s="56">
        <f>IF(ISERROR(IF($X$8=1,$Y$8,)),"",IF($X$8=1,$Y$8,))</f>
        <v>1000</v>
      </c>
      <c r="T4060" s="56">
        <f>IF(ISERROR(IF($X$9=1,$Y$9,)),"",IF($X$9=1,$Y$9,))</f>
        <v>500</v>
      </c>
      <c r="U4060" s="56">
        <f>IF(ISERROR(IF($X$10=1,$Y$10,)),"",IF($X$10=1,$Y$10,))</f>
        <v>500</v>
      </c>
    </row>
    <row r="4061" spans="1:21" x14ac:dyDescent="0.25">
      <c r="A4061" s="75">
        <f t="shared" si="747"/>
        <v>4057</v>
      </c>
      <c r="C4061" s="56" t="s">
        <v>3726</v>
      </c>
      <c r="E4061" s="56">
        <f t="shared" si="748"/>
        <v>4057</v>
      </c>
      <c r="F4061" s="76">
        <f t="shared" si="743"/>
        <v>152</v>
      </c>
      <c r="G4061" s="56" t="str">
        <f t="shared" si="749"/>
        <v/>
      </c>
      <c r="H4061" s="56">
        <f t="shared" si="750"/>
        <v>4057</v>
      </c>
      <c r="I4061" s="56">
        <f>IF(G4061="",0,IF(COUNTIF($G$5:G4061,G4061)=1,0,COUNTIF($G$5:G4061,G4061) )   )</f>
        <v>0</v>
      </c>
      <c r="J4061" s="56" t="str">
        <f t="shared" si="751"/>
        <v/>
      </c>
      <c r="K4061" s="56" t="str">
        <f t="shared" si="742"/>
        <v/>
      </c>
      <c r="L4061" s="56" t="str">
        <f t="shared" si="744"/>
        <v/>
      </c>
      <c r="M4061" s="56" t="str">
        <f t="shared" si="745"/>
        <v/>
      </c>
      <c r="N4061" s="56" t="str">
        <f t="shared" si="746"/>
        <v/>
      </c>
      <c r="O4061" s="56" t="str">
        <f t="shared" si="752"/>
        <v/>
      </c>
      <c r="P4061" s="56">
        <f>IF(ISERROR(IF($X$5=1,$Y$5,)),"",IF($X$5=1,$Y$5,))</f>
        <v>0</v>
      </c>
      <c r="Q4061" s="56">
        <f>IF(ISERROR(IF($X$6=1,$Y$6,)),"",IF($X$6=1,$Y$6,))</f>
        <v>10000</v>
      </c>
      <c r="R4061" s="56">
        <f>IF(ISERROR(IF($X$7=1,$Y$7,)),"",IF($X$7=1,$Y$7,))</f>
        <v>0</v>
      </c>
      <c r="S4061" s="56">
        <f>IF(ISERROR(IF($X$8=1,$Y$8,)),"",IF($X$8=1,$Y$8,))</f>
        <v>1000</v>
      </c>
      <c r="T4061" s="56">
        <f>IF(ISERROR(IF($X$9=1,$Y$9,)),"",IF($X$9=1,$Y$9,))</f>
        <v>500</v>
      </c>
      <c r="U4061" s="56">
        <f>IF(ISERROR(IF($X$10=1,$Y$10,)),"",IF($X$10=1,$Y$10,))</f>
        <v>500</v>
      </c>
    </row>
    <row r="4062" spans="1:21" x14ac:dyDescent="0.25">
      <c r="A4062" s="75">
        <f t="shared" si="747"/>
        <v>4058</v>
      </c>
      <c r="C4062" s="56" t="s">
        <v>6367</v>
      </c>
      <c r="E4062" s="56">
        <f t="shared" si="748"/>
        <v>4058</v>
      </c>
      <c r="F4062" s="76">
        <f t="shared" si="743"/>
        <v>152</v>
      </c>
      <c r="G4062" s="56" t="str">
        <f t="shared" si="749"/>
        <v/>
      </c>
      <c r="H4062" s="56">
        <f t="shared" si="750"/>
        <v>4058</v>
      </c>
      <c r="I4062" s="56">
        <f>IF(G4062="",0,IF(COUNTIF($G$5:G4062,G4062)=1,0,COUNTIF($G$5:G4062,G4062) )   )</f>
        <v>0</v>
      </c>
      <c r="J4062" s="56" t="str">
        <f t="shared" si="751"/>
        <v/>
      </c>
      <c r="K4062" s="56" t="str">
        <f t="shared" si="742"/>
        <v/>
      </c>
      <c r="L4062" s="56" t="str">
        <f t="shared" si="744"/>
        <v/>
      </c>
      <c r="M4062" s="56" t="str">
        <f t="shared" si="745"/>
        <v/>
      </c>
      <c r="N4062" s="56" t="str">
        <f t="shared" si="746"/>
        <v/>
      </c>
      <c r="O4062" s="56" t="str">
        <f t="shared" si="752"/>
        <v/>
      </c>
      <c r="P4062" s="56">
        <f>IF(ISERROR(IF($X$5=1,$Y$5,)),"",IF($X$5=1,$Y$5,))</f>
        <v>0</v>
      </c>
      <c r="Q4062" s="56">
        <f>IF(ISERROR(IF($X$6=1,$Y$6,)),"",IF($X$6=1,$Y$6,))</f>
        <v>10000</v>
      </c>
      <c r="R4062" s="56">
        <f>IF(ISERROR(IF($X$7=1,$Y$7,)),"",IF($X$7=1,$Y$7,))</f>
        <v>0</v>
      </c>
      <c r="S4062" s="56">
        <f>IF(ISERROR(IF($X$8=1,$Y$8,)),"",IF($X$8=1,$Y$8,))</f>
        <v>1000</v>
      </c>
      <c r="T4062" s="56">
        <f>IF(ISERROR(IF($X$9=1,$Y$9,)),"",IF($X$9=1,$Y$9,))</f>
        <v>500</v>
      </c>
      <c r="U4062" s="56">
        <f>IF(ISERROR(IF($X$10=1,$Y$10,)),"",IF($X$10=1,$Y$10,))</f>
        <v>500</v>
      </c>
    </row>
    <row r="4063" spans="1:21" x14ac:dyDescent="0.25">
      <c r="A4063" s="75">
        <f t="shared" si="747"/>
        <v>4059</v>
      </c>
      <c r="C4063" s="56" t="s">
        <v>3728</v>
      </c>
      <c r="E4063" s="56">
        <f t="shared" si="748"/>
        <v>4059</v>
      </c>
      <c r="F4063" s="76">
        <f t="shared" si="743"/>
        <v>152</v>
      </c>
      <c r="G4063" s="56" t="str">
        <f t="shared" si="749"/>
        <v/>
      </c>
      <c r="H4063" s="56">
        <f t="shared" si="750"/>
        <v>4059</v>
      </c>
      <c r="I4063" s="56">
        <f>IF(G4063="",0,IF(COUNTIF($G$5:G4063,G4063)=1,0,COUNTIF($G$5:G4063,G4063) )   )</f>
        <v>0</v>
      </c>
      <c r="J4063" s="56" t="str">
        <f t="shared" si="751"/>
        <v/>
      </c>
      <c r="K4063" s="56" t="str">
        <f t="shared" si="742"/>
        <v/>
      </c>
      <c r="L4063" s="56" t="str">
        <f t="shared" si="744"/>
        <v/>
      </c>
      <c r="M4063" s="56" t="str">
        <f t="shared" si="745"/>
        <v/>
      </c>
      <c r="N4063" s="56" t="str">
        <f t="shared" si="746"/>
        <v/>
      </c>
      <c r="O4063" s="56" t="str">
        <f t="shared" si="752"/>
        <v/>
      </c>
      <c r="P4063" s="56">
        <f>IF(ISERROR(IF($X$5=1,$Y$5,)),"",IF($X$5=1,$Y$5,))</f>
        <v>0</v>
      </c>
      <c r="Q4063" s="56">
        <f>IF(ISERROR(IF($X$6=1,$Y$6,)),"",IF($X$6=1,$Y$6,))</f>
        <v>10000</v>
      </c>
      <c r="R4063" s="56">
        <f>IF(ISERROR(IF($X$7=1,$Y$7,)),"",IF($X$7=1,$Y$7,))</f>
        <v>0</v>
      </c>
      <c r="S4063" s="56">
        <f>IF(ISERROR(IF($X$8=1,$Y$8,)),"",IF($X$8=1,$Y$8,))</f>
        <v>1000</v>
      </c>
      <c r="T4063" s="56">
        <f>IF(ISERROR(IF($X$9=1,$Y$9,)),"",IF($X$9=1,$Y$9,))</f>
        <v>500</v>
      </c>
      <c r="U4063" s="56">
        <f>IF(ISERROR(IF($X$10=1,$Y$10,)),"",IF($X$10=1,$Y$10,))</f>
        <v>500</v>
      </c>
    </row>
    <row r="4064" spans="1:21" x14ac:dyDescent="0.25">
      <c r="A4064" s="75">
        <f t="shared" si="747"/>
        <v>4060</v>
      </c>
      <c r="C4064" s="56" t="s">
        <v>2526</v>
      </c>
      <c r="E4064" s="56">
        <f t="shared" si="748"/>
        <v>4060</v>
      </c>
      <c r="F4064" s="76">
        <f t="shared" si="743"/>
        <v>152</v>
      </c>
      <c r="G4064" s="56" t="str">
        <f t="shared" si="749"/>
        <v/>
      </c>
      <c r="H4064" s="56">
        <f t="shared" si="750"/>
        <v>4060</v>
      </c>
      <c r="I4064" s="56">
        <f>IF(G4064="",0,IF(COUNTIF($G$5:G4064,G4064)=1,0,COUNTIF($G$5:G4064,G4064) )   )</f>
        <v>0</v>
      </c>
      <c r="J4064" s="56" t="str">
        <f t="shared" si="751"/>
        <v/>
      </c>
      <c r="K4064" s="56" t="str">
        <f t="shared" si="742"/>
        <v/>
      </c>
      <c r="L4064" s="56" t="str">
        <f t="shared" si="744"/>
        <v/>
      </c>
      <c r="M4064" s="56" t="str">
        <f t="shared" si="745"/>
        <v/>
      </c>
      <c r="N4064" s="56" t="str">
        <f t="shared" si="746"/>
        <v/>
      </c>
      <c r="O4064" s="56" t="str">
        <f t="shared" si="752"/>
        <v/>
      </c>
      <c r="P4064" s="56">
        <f>IF(ISERROR(IF($X$5=1,$Y$5,)),"",IF($X$5=1,$Y$5,))</f>
        <v>0</v>
      </c>
      <c r="Q4064" s="56">
        <f>IF(ISERROR(IF($X$6=1,$Y$6,)),"",IF($X$6=1,$Y$6,))</f>
        <v>10000</v>
      </c>
      <c r="R4064" s="56">
        <f>IF(ISERROR(IF($X$7=1,$Y$7,)),"",IF($X$7=1,$Y$7,))</f>
        <v>0</v>
      </c>
      <c r="S4064" s="56">
        <f>IF(ISERROR(IF($X$8=1,$Y$8,)),"",IF($X$8=1,$Y$8,))</f>
        <v>1000</v>
      </c>
      <c r="T4064" s="56">
        <f>IF(ISERROR(IF($X$9=1,$Y$9,)),"",IF($X$9=1,$Y$9,))</f>
        <v>500</v>
      </c>
      <c r="U4064" s="56">
        <f>IF(ISERROR(IF($X$10=1,$Y$10,)),"",IF($X$10=1,$Y$10,))</f>
        <v>500</v>
      </c>
    </row>
    <row r="4065" spans="1:21" x14ac:dyDescent="0.25">
      <c r="A4065" s="75">
        <f t="shared" si="747"/>
        <v>4061</v>
      </c>
      <c r="C4065" s="56" t="s">
        <v>2527</v>
      </c>
      <c r="E4065" s="56">
        <f t="shared" si="748"/>
        <v>4061</v>
      </c>
      <c r="F4065" s="76">
        <f t="shared" si="743"/>
        <v>152</v>
      </c>
      <c r="G4065" s="56" t="str">
        <f t="shared" si="749"/>
        <v/>
      </c>
      <c r="H4065" s="56">
        <f t="shared" si="750"/>
        <v>4061</v>
      </c>
      <c r="I4065" s="56">
        <f>IF(G4065="",0,IF(COUNTIF($G$5:G4065,G4065)=1,0,COUNTIF($G$5:G4065,G4065) )   )</f>
        <v>0</v>
      </c>
      <c r="J4065" s="56" t="str">
        <f t="shared" si="751"/>
        <v/>
      </c>
      <c r="K4065" s="56" t="str">
        <f t="shared" si="742"/>
        <v/>
      </c>
      <c r="L4065" s="56" t="str">
        <f t="shared" si="744"/>
        <v/>
      </c>
      <c r="M4065" s="56" t="str">
        <f t="shared" si="745"/>
        <v/>
      </c>
      <c r="N4065" s="56" t="str">
        <f t="shared" si="746"/>
        <v/>
      </c>
      <c r="O4065" s="56" t="str">
        <f t="shared" si="752"/>
        <v/>
      </c>
      <c r="P4065" s="56">
        <f>IF(ISERROR(IF($X$5=1,$Y$5,)),"",IF($X$5=1,$Y$5,))</f>
        <v>0</v>
      </c>
      <c r="Q4065" s="56">
        <f>IF(ISERROR(IF($X$6=1,$Y$6,)),"",IF($X$6=1,$Y$6,))</f>
        <v>10000</v>
      </c>
      <c r="R4065" s="56">
        <f>IF(ISERROR(IF($X$7=1,$Y$7,)),"",IF($X$7=1,$Y$7,))</f>
        <v>0</v>
      </c>
      <c r="S4065" s="56">
        <f>IF(ISERROR(IF($X$8=1,$Y$8,)),"",IF($X$8=1,$Y$8,))</f>
        <v>1000</v>
      </c>
      <c r="T4065" s="56">
        <f>IF(ISERROR(IF($X$9=1,$Y$9,)),"",IF($X$9=1,$Y$9,))</f>
        <v>500</v>
      </c>
      <c r="U4065" s="56">
        <f>IF(ISERROR(IF($X$10=1,$Y$10,)),"",IF($X$10=1,$Y$10,))</f>
        <v>500</v>
      </c>
    </row>
    <row r="4066" spans="1:21" x14ac:dyDescent="0.25">
      <c r="A4066" s="75">
        <f t="shared" si="747"/>
        <v>4062</v>
      </c>
      <c r="C4066" s="56" t="s">
        <v>3729</v>
      </c>
      <c r="E4066" s="56">
        <f t="shared" si="748"/>
        <v>4062</v>
      </c>
      <c r="F4066" s="76">
        <f t="shared" si="743"/>
        <v>152</v>
      </c>
      <c r="G4066" s="56" t="str">
        <f t="shared" si="749"/>
        <v/>
      </c>
      <c r="H4066" s="56">
        <f t="shared" si="750"/>
        <v>4062</v>
      </c>
      <c r="I4066" s="56">
        <f>IF(G4066="",0,IF(COUNTIF($G$5:G4066,G4066)=1,0,COUNTIF($G$5:G4066,G4066) )   )</f>
        <v>0</v>
      </c>
      <c r="J4066" s="56" t="str">
        <f t="shared" si="751"/>
        <v/>
      </c>
      <c r="K4066" s="56" t="str">
        <f t="shared" si="742"/>
        <v/>
      </c>
      <c r="L4066" s="56" t="str">
        <f t="shared" si="744"/>
        <v/>
      </c>
      <c r="M4066" s="56" t="str">
        <f t="shared" si="745"/>
        <v/>
      </c>
      <c r="N4066" s="56" t="str">
        <f t="shared" si="746"/>
        <v/>
      </c>
      <c r="O4066" s="56" t="str">
        <f t="shared" si="752"/>
        <v/>
      </c>
      <c r="P4066" s="56">
        <f>IF(ISERROR(IF($X$5=1,$Y$5,)),"",IF($X$5=1,$Y$5,))</f>
        <v>0</v>
      </c>
      <c r="Q4066" s="56">
        <f>IF(ISERROR(IF($X$6=1,$Y$6,)),"",IF($X$6=1,$Y$6,))</f>
        <v>10000</v>
      </c>
      <c r="R4066" s="56">
        <f>IF(ISERROR(IF($X$7=1,$Y$7,)),"",IF($X$7=1,$Y$7,))</f>
        <v>0</v>
      </c>
      <c r="S4066" s="56">
        <f>IF(ISERROR(IF($X$8=1,$Y$8,)),"",IF($X$8=1,$Y$8,))</f>
        <v>1000</v>
      </c>
      <c r="T4066" s="56">
        <f>IF(ISERROR(IF($X$9=1,$Y$9,)),"",IF($X$9=1,$Y$9,))</f>
        <v>500</v>
      </c>
      <c r="U4066" s="56">
        <f>IF(ISERROR(IF($X$10=1,$Y$10,)),"",IF($X$10=1,$Y$10,))</f>
        <v>500</v>
      </c>
    </row>
    <row r="4067" spans="1:21" x14ac:dyDescent="0.25">
      <c r="A4067" s="75">
        <f t="shared" si="747"/>
        <v>4063</v>
      </c>
      <c r="C4067" s="56" t="s">
        <v>2529</v>
      </c>
      <c r="E4067" s="56">
        <f t="shared" si="748"/>
        <v>4063</v>
      </c>
      <c r="F4067" s="76">
        <f t="shared" si="743"/>
        <v>152</v>
      </c>
      <c r="G4067" s="56" t="str">
        <f t="shared" si="749"/>
        <v/>
      </c>
      <c r="H4067" s="56">
        <f t="shared" si="750"/>
        <v>4063</v>
      </c>
      <c r="I4067" s="56">
        <f>IF(G4067="",0,IF(COUNTIF($G$5:G4067,G4067)=1,0,COUNTIF($G$5:G4067,G4067) )   )</f>
        <v>0</v>
      </c>
      <c r="J4067" s="56" t="str">
        <f t="shared" si="751"/>
        <v/>
      </c>
      <c r="K4067" s="56" t="str">
        <f t="shared" si="742"/>
        <v/>
      </c>
      <c r="L4067" s="56" t="str">
        <f t="shared" si="744"/>
        <v/>
      </c>
      <c r="M4067" s="56" t="str">
        <f t="shared" si="745"/>
        <v/>
      </c>
      <c r="N4067" s="56" t="str">
        <f t="shared" si="746"/>
        <v/>
      </c>
      <c r="O4067" s="56" t="str">
        <f t="shared" si="752"/>
        <v/>
      </c>
      <c r="P4067" s="56">
        <f>IF(ISERROR(IF($X$5=1,$Y$5,)),"",IF($X$5=1,$Y$5,))</f>
        <v>0</v>
      </c>
      <c r="Q4067" s="56">
        <f>IF(ISERROR(IF($X$6=1,$Y$6,)),"",IF($X$6=1,$Y$6,))</f>
        <v>10000</v>
      </c>
      <c r="R4067" s="56">
        <f>IF(ISERROR(IF($X$7=1,$Y$7,)),"",IF($X$7=1,$Y$7,))</f>
        <v>0</v>
      </c>
      <c r="S4067" s="56">
        <f>IF(ISERROR(IF($X$8=1,$Y$8,)),"",IF($X$8=1,$Y$8,))</f>
        <v>1000</v>
      </c>
      <c r="T4067" s="56">
        <f>IF(ISERROR(IF($X$9=1,$Y$9,)),"",IF($X$9=1,$Y$9,))</f>
        <v>500</v>
      </c>
      <c r="U4067" s="56">
        <f>IF(ISERROR(IF($X$10=1,$Y$10,)),"",IF($X$10=1,$Y$10,))</f>
        <v>500</v>
      </c>
    </row>
    <row r="4068" spans="1:21" x14ac:dyDescent="0.25">
      <c r="A4068" s="75">
        <f t="shared" si="747"/>
        <v>4064</v>
      </c>
      <c r="C4068" s="56" t="s">
        <v>2518</v>
      </c>
      <c r="E4068" s="56">
        <f t="shared" si="748"/>
        <v>4064</v>
      </c>
      <c r="F4068" s="76">
        <f t="shared" si="743"/>
        <v>152</v>
      </c>
      <c r="G4068" s="56" t="str">
        <f t="shared" si="749"/>
        <v/>
      </c>
      <c r="H4068" s="56">
        <f t="shared" si="750"/>
        <v>4064</v>
      </c>
      <c r="I4068" s="56">
        <f>IF(G4068="",0,IF(COUNTIF($G$5:G4068,G4068)=1,0,COUNTIF($G$5:G4068,G4068) )   )</f>
        <v>0</v>
      </c>
      <c r="J4068" s="56" t="str">
        <f t="shared" si="751"/>
        <v/>
      </c>
      <c r="K4068" s="56" t="str">
        <f t="shared" si="742"/>
        <v/>
      </c>
      <c r="L4068" s="56" t="str">
        <f t="shared" si="744"/>
        <v/>
      </c>
      <c r="M4068" s="56" t="str">
        <f t="shared" si="745"/>
        <v/>
      </c>
      <c r="N4068" s="56" t="str">
        <f t="shared" si="746"/>
        <v/>
      </c>
      <c r="O4068" s="56" t="str">
        <f t="shared" si="752"/>
        <v/>
      </c>
      <c r="P4068" s="56">
        <f>IF(ISERROR(IF($X$5=1,$Y$5,)),"",IF($X$5=1,$Y$5,))</f>
        <v>0</v>
      </c>
      <c r="Q4068" s="56">
        <f>IF(ISERROR(IF($X$6=1,$Y$6,)),"",IF($X$6=1,$Y$6,))</f>
        <v>10000</v>
      </c>
      <c r="R4068" s="56">
        <f>IF(ISERROR(IF($X$7=1,$Y$7,)),"",IF($X$7=1,$Y$7,))</f>
        <v>0</v>
      </c>
      <c r="S4068" s="56">
        <f>IF(ISERROR(IF($X$8=1,$Y$8,)),"",IF($X$8=1,$Y$8,))</f>
        <v>1000</v>
      </c>
      <c r="T4068" s="56">
        <f>IF(ISERROR(IF($X$9=1,$Y$9,)),"",IF($X$9=1,$Y$9,))</f>
        <v>500</v>
      </c>
      <c r="U4068" s="56">
        <f>IF(ISERROR(IF($X$10=1,$Y$10,)),"",IF($X$10=1,$Y$10,))</f>
        <v>500</v>
      </c>
    </row>
    <row r="4069" spans="1:21" x14ac:dyDescent="0.25">
      <c r="A4069" s="75">
        <f t="shared" si="747"/>
        <v>4065</v>
      </c>
      <c r="D4069" s="56" t="s">
        <v>5381</v>
      </c>
      <c r="E4069" s="56">
        <f t="shared" si="748"/>
        <v>4065</v>
      </c>
      <c r="F4069" s="76">
        <f t="shared" si="743"/>
        <v>152</v>
      </c>
      <c r="G4069" s="56" t="str">
        <f t="shared" si="749"/>
        <v>NP.zmisc.heavywinglet</v>
      </c>
      <c r="H4069" s="56">
        <f t="shared" si="750"/>
        <v>4065</v>
      </c>
      <c r="I4069" s="56">
        <f>IF(G4069="",0,IF(COUNTIF($G$5:G4069,G4069)=1,0,COUNTIF($G$5:G4069,G4069) )   )</f>
        <v>0</v>
      </c>
      <c r="J4069" s="56" t="str">
        <f t="shared" si="751"/>
        <v/>
      </c>
      <c r="K4069" s="56" t="str">
        <f t="shared" si="742"/>
        <v/>
      </c>
      <c r="L4069" s="56" t="str">
        <f t="shared" si="744"/>
        <v/>
      </c>
      <c r="M4069" s="56" t="str">
        <f t="shared" si="745"/>
        <v/>
      </c>
      <c r="N4069" s="56" t="str">
        <f t="shared" si="746"/>
        <v/>
      </c>
      <c r="O4069" s="56" t="str">
        <f t="shared" si="752"/>
        <v/>
      </c>
      <c r="P4069" s="56">
        <f>IF(ISERROR(IF($X$5=1,$Y$5,)),"",IF($X$5=1,$Y$5,))</f>
        <v>0</v>
      </c>
      <c r="Q4069" s="56">
        <f>IF(ISERROR(IF($X$6=1,$Y$6,)),"",IF($X$6=1,$Y$6,))</f>
        <v>10000</v>
      </c>
      <c r="R4069" s="56">
        <f>IF(ISERROR(IF($X$7=1,$Y$7,)),"",IF($X$7=1,$Y$7,))</f>
        <v>0</v>
      </c>
      <c r="S4069" s="56">
        <f>IF(ISERROR(IF($X$8=1,$Y$8,)),"",IF($X$8=1,$Y$8,))</f>
        <v>1000</v>
      </c>
      <c r="T4069" s="56">
        <f>IF(ISERROR(IF($X$9=1,$Y$9,)),"",IF($X$9=1,$Y$9,))</f>
        <v>500</v>
      </c>
      <c r="U4069" s="56">
        <f>IF(ISERROR(IF($X$10=1,$Y$10,)),"",IF($X$10=1,$Y$10,))</f>
        <v>500</v>
      </c>
    </row>
    <row r="4070" spans="1:21" x14ac:dyDescent="0.25">
      <c r="A4070" s="75">
        <f t="shared" si="747"/>
        <v>4066</v>
      </c>
      <c r="D4070" s="56" t="s">
        <v>5380</v>
      </c>
      <c r="E4070" s="56">
        <f t="shared" si="748"/>
        <v>4066</v>
      </c>
      <c r="F4070" s="76">
        <f t="shared" si="743"/>
        <v>152</v>
      </c>
      <c r="G4070" s="56" t="str">
        <f t="shared" si="749"/>
        <v>cl.large.sasModule</v>
      </c>
      <c r="H4070" s="56">
        <f t="shared" si="750"/>
        <v>4066</v>
      </c>
      <c r="I4070" s="56">
        <f>IF(G4070="",0,IF(COUNTIF($G$5:G4070,G4070)=1,0,COUNTIF($G$5:G4070,G4070) )   )</f>
        <v>0</v>
      </c>
      <c r="J4070" s="56" t="str">
        <f t="shared" si="751"/>
        <v/>
      </c>
      <c r="K4070" s="56" t="str">
        <f t="shared" si="742"/>
        <v/>
      </c>
      <c r="L4070" s="56" t="str">
        <f t="shared" si="744"/>
        <v/>
      </c>
      <c r="M4070" s="56" t="str">
        <f t="shared" si="745"/>
        <v/>
      </c>
      <c r="N4070" s="56" t="str">
        <f t="shared" si="746"/>
        <v/>
      </c>
      <c r="O4070" s="56" t="str">
        <f t="shared" si="752"/>
        <v/>
      </c>
      <c r="P4070" s="56">
        <f>IF(ISERROR(IF($X$5=1,$Y$5,)),"",IF($X$5=1,$Y$5,))</f>
        <v>0</v>
      </c>
      <c r="Q4070" s="56">
        <f>IF(ISERROR(IF($X$6=1,$Y$6,)),"",IF($X$6=1,$Y$6,))</f>
        <v>10000</v>
      </c>
      <c r="R4070" s="56">
        <f>IF(ISERROR(IF($X$7=1,$Y$7,)),"",IF($X$7=1,$Y$7,))</f>
        <v>0</v>
      </c>
      <c r="S4070" s="56">
        <f>IF(ISERROR(IF($X$8=1,$Y$8,)),"",IF($X$8=1,$Y$8,))</f>
        <v>1000</v>
      </c>
      <c r="T4070" s="56">
        <f>IF(ISERROR(IF($X$9=1,$Y$9,)),"",IF($X$9=1,$Y$9,))</f>
        <v>500</v>
      </c>
      <c r="U4070" s="56">
        <f>IF(ISERROR(IF($X$10=1,$Y$10,)),"",IF($X$10=1,$Y$10,))</f>
        <v>500</v>
      </c>
    </row>
    <row r="4071" spans="1:21" x14ac:dyDescent="0.25">
      <c r="A4071" s="75">
        <f t="shared" si="747"/>
        <v>4067</v>
      </c>
      <c r="D4071" s="56" t="s">
        <v>5374</v>
      </c>
      <c r="E4071" s="56">
        <f t="shared" si="748"/>
        <v>4067</v>
      </c>
      <c r="F4071" s="76">
        <f t="shared" si="743"/>
        <v>152</v>
      </c>
      <c r="G4071" s="56" t="str">
        <f t="shared" si="749"/>
        <v>B9.Aero.Wing.ControlSurface.SE.4m</v>
      </c>
      <c r="H4071" s="56">
        <f t="shared" si="750"/>
        <v>4067</v>
      </c>
      <c r="I4071" s="56">
        <f>IF(G4071="",0,IF(COUNTIF($G$5:G4071,G4071)=1,0,COUNTIF($G$5:G4071,G4071) )   )</f>
        <v>0</v>
      </c>
      <c r="J4071" s="56" t="str">
        <f t="shared" si="751"/>
        <v/>
      </c>
      <c r="K4071" s="56" t="str">
        <f t="shared" si="742"/>
        <v/>
      </c>
      <c r="L4071" s="56" t="str">
        <f t="shared" si="744"/>
        <v/>
      </c>
      <c r="M4071" s="56" t="str">
        <f t="shared" si="745"/>
        <v/>
      </c>
      <c r="N4071" s="56" t="str">
        <f t="shared" si="746"/>
        <v/>
      </c>
      <c r="O4071" s="56" t="str">
        <f t="shared" si="752"/>
        <v/>
      </c>
      <c r="P4071" s="56">
        <f>IF(ISERROR(IF($X$5=1,$Y$5,)),"",IF($X$5=1,$Y$5,))</f>
        <v>0</v>
      </c>
      <c r="Q4071" s="56">
        <f>IF(ISERROR(IF($X$6=1,$Y$6,)),"",IF($X$6=1,$Y$6,))</f>
        <v>10000</v>
      </c>
      <c r="R4071" s="56">
        <f>IF(ISERROR(IF($X$7=1,$Y$7,)),"",IF($X$7=1,$Y$7,))</f>
        <v>0</v>
      </c>
      <c r="S4071" s="56">
        <f>IF(ISERROR(IF($X$8=1,$Y$8,)),"",IF($X$8=1,$Y$8,))</f>
        <v>1000</v>
      </c>
      <c r="T4071" s="56">
        <f>IF(ISERROR(IF($X$9=1,$Y$9,)),"",IF($X$9=1,$Y$9,))</f>
        <v>500</v>
      </c>
      <c r="U4071" s="56">
        <f>IF(ISERROR(IF($X$10=1,$Y$10,)),"",IF($X$10=1,$Y$10,))</f>
        <v>500</v>
      </c>
    </row>
    <row r="4072" spans="1:21" x14ac:dyDescent="0.25">
      <c r="A4072" s="75">
        <f t="shared" si="747"/>
        <v>4068</v>
      </c>
      <c r="D4072" s="56" t="s">
        <v>5375</v>
      </c>
      <c r="E4072" s="56">
        <f t="shared" si="748"/>
        <v>4068</v>
      </c>
      <c r="F4072" s="76">
        <f t="shared" si="743"/>
        <v>152</v>
      </c>
      <c r="G4072" s="56" t="str">
        <f t="shared" si="749"/>
        <v>B9.Aero.Wing.ControlSurface.SH.4m</v>
      </c>
      <c r="H4072" s="56">
        <f t="shared" si="750"/>
        <v>4068</v>
      </c>
      <c r="I4072" s="56">
        <f>IF(G4072="",0,IF(COUNTIF($G$5:G4072,G4072)=1,0,COUNTIF($G$5:G4072,G4072) )   )</f>
        <v>0</v>
      </c>
      <c r="J4072" s="56" t="str">
        <f t="shared" si="751"/>
        <v/>
      </c>
      <c r="K4072" s="56" t="str">
        <f t="shared" si="742"/>
        <v/>
      </c>
      <c r="L4072" s="56" t="str">
        <f t="shared" si="744"/>
        <v/>
      </c>
      <c r="M4072" s="56" t="str">
        <f t="shared" si="745"/>
        <v/>
      </c>
      <c r="N4072" s="56" t="str">
        <f t="shared" si="746"/>
        <v/>
      </c>
      <c r="O4072" s="56" t="str">
        <f t="shared" si="752"/>
        <v/>
      </c>
      <c r="P4072" s="56">
        <f>IF(ISERROR(IF($X$5=1,$Y$5,)),"",IF($X$5=1,$Y$5,))</f>
        <v>0</v>
      </c>
      <c r="Q4072" s="56">
        <f>IF(ISERROR(IF($X$6=1,$Y$6,)),"",IF($X$6=1,$Y$6,))</f>
        <v>10000</v>
      </c>
      <c r="R4072" s="56">
        <f>IF(ISERROR(IF($X$7=1,$Y$7,)),"",IF($X$7=1,$Y$7,))</f>
        <v>0</v>
      </c>
      <c r="S4072" s="56">
        <f>IF(ISERROR(IF($X$8=1,$Y$8,)),"",IF($X$8=1,$Y$8,))</f>
        <v>1000</v>
      </c>
      <c r="T4072" s="56">
        <f>IF(ISERROR(IF($X$9=1,$Y$9,)),"",IF($X$9=1,$Y$9,))</f>
        <v>500</v>
      </c>
      <c r="U4072" s="56">
        <f>IF(ISERROR(IF($X$10=1,$Y$10,)),"",IF($X$10=1,$Y$10,))</f>
        <v>500</v>
      </c>
    </row>
    <row r="4073" spans="1:21" x14ac:dyDescent="0.25">
      <c r="A4073" s="75">
        <f t="shared" si="747"/>
        <v>4069</v>
      </c>
      <c r="D4073" s="56" t="s">
        <v>5376</v>
      </c>
      <c r="E4073" s="56">
        <f t="shared" si="748"/>
        <v>4069</v>
      </c>
      <c r="F4073" s="76">
        <f t="shared" si="743"/>
        <v>152</v>
      </c>
      <c r="G4073" s="56" t="str">
        <f t="shared" si="749"/>
        <v>B9.Aero.Wing.ControlSurface.T.4m</v>
      </c>
      <c r="H4073" s="56">
        <f t="shared" si="750"/>
        <v>4069</v>
      </c>
      <c r="I4073" s="56">
        <f>IF(G4073="",0,IF(COUNTIF($G$5:G4073,G4073)=1,0,COUNTIF($G$5:G4073,G4073) )   )</f>
        <v>0</v>
      </c>
      <c r="J4073" s="56" t="str">
        <f t="shared" si="751"/>
        <v/>
      </c>
      <c r="K4073" s="56" t="str">
        <f t="shared" si="742"/>
        <v/>
      </c>
      <c r="L4073" s="56" t="str">
        <f t="shared" si="744"/>
        <v/>
      </c>
      <c r="M4073" s="56" t="str">
        <f t="shared" si="745"/>
        <v/>
      </c>
      <c r="N4073" s="56" t="str">
        <f t="shared" si="746"/>
        <v/>
      </c>
      <c r="O4073" s="56" t="str">
        <f t="shared" si="752"/>
        <v/>
      </c>
      <c r="P4073" s="56">
        <f>IF(ISERROR(IF($X$5=1,$Y$5,)),"",IF($X$5=1,$Y$5,))</f>
        <v>0</v>
      </c>
      <c r="Q4073" s="56">
        <f>IF(ISERROR(IF($X$6=1,$Y$6,)),"",IF($X$6=1,$Y$6,))</f>
        <v>10000</v>
      </c>
      <c r="R4073" s="56">
        <f>IF(ISERROR(IF($X$7=1,$Y$7,)),"",IF($X$7=1,$Y$7,))</f>
        <v>0</v>
      </c>
      <c r="S4073" s="56">
        <f>IF(ISERROR(IF($X$8=1,$Y$8,)),"",IF($X$8=1,$Y$8,))</f>
        <v>1000</v>
      </c>
      <c r="T4073" s="56">
        <f>IF(ISERROR(IF($X$9=1,$Y$9,)),"",IF($X$9=1,$Y$9,))</f>
        <v>500</v>
      </c>
      <c r="U4073" s="56">
        <f>IF(ISERROR(IF($X$10=1,$Y$10,)),"",IF($X$10=1,$Y$10,))</f>
        <v>500</v>
      </c>
    </row>
    <row r="4074" spans="1:21" x14ac:dyDescent="0.25">
      <c r="A4074" s="75">
        <f t="shared" si="747"/>
        <v>4070</v>
      </c>
      <c r="D4074" s="56" t="s">
        <v>5377</v>
      </c>
      <c r="E4074" s="56">
        <f t="shared" si="748"/>
        <v>4070</v>
      </c>
      <c r="F4074" s="76">
        <f t="shared" si="743"/>
        <v>152</v>
      </c>
      <c r="G4074" s="56" t="str">
        <f t="shared" si="749"/>
        <v>B9.Aero.Wing.SW.Canard.6x5m</v>
      </c>
      <c r="H4074" s="56">
        <f t="shared" si="750"/>
        <v>4070</v>
      </c>
      <c r="I4074" s="56">
        <f>IF(G4074="",0,IF(COUNTIF($G$5:G4074,G4074)=1,0,COUNTIF($G$5:G4074,G4074) )   )</f>
        <v>0</v>
      </c>
      <c r="J4074" s="56" t="str">
        <f t="shared" si="751"/>
        <v/>
      </c>
      <c r="K4074" s="56" t="str">
        <f t="shared" si="742"/>
        <v/>
      </c>
      <c r="L4074" s="56" t="str">
        <f t="shared" si="744"/>
        <v/>
      </c>
      <c r="M4074" s="56" t="str">
        <f t="shared" si="745"/>
        <v/>
      </c>
      <c r="N4074" s="56" t="str">
        <f t="shared" si="746"/>
        <v/>
      </c>
      <c r="O4074" s="56" t="str">
        <f t="shared" si="752"/>
        <v/>
      </c>
      <c r="P4074" s="56">
        <f>IF(ISERROR(IF($X$5=1,$Y$5,)),"",IF($X$5=1,$Y$5,))</f>
        <v>0</v>
      </c>
      <c r="Q4074" s="56">
        <f>IF(ISERROR(IF($X$6=1,$Y$6,)),"",IF($X$6=1,$Y$6,))</f>
        <v>10000</v>
      </c>
      <c r="R4074" s="56">
        <f>IF(ISERROR(IF($X$7=1,$Y$7,)),"",IF($X$7=1,$Y$7,))</f>
        <v>0</v>
      </c>
      <c r="S4074" s="56">
        <f>IF(ISERROR(IF($X$8=1,$Y$8,)),"",IF($X$8=1,$Y$8,))</f>
        <v>1000</v>
      </c>
      <c r="T4074" s="56">
        <f>IF(ISERROR(IF($X$9=1,$Y$9,)),"",IF($X$9=1,$Y$9,))</f>
        <v>500</v>
      </c>
      <c r="U4074" s="56">
        <f>IF(ISERROR(IF($X$10=1,$Y$10,)),"",IF($X$10=1,$Y$10,))</f>
        <v>500</v>
      </c>
    </row>
    <row r="4075" spans="1:21" x14ac:dyDescent="0.25">
      <c r="A4075" s="75">
        <f t="shared" si="747"/>
        <v>4071</v>
      </c>
      <c r="D4075" s="56" t="s">
        <v>5378</v>
      </c>
      <c r="E4075" s="56">
        <f t="shared" si="748"/>
        <v>4071</v>
      </c>
      <c r="F4075" s="76">
        <f t="shared" si="743"/>
        <v>152</v>
      </c>
      <c r="G4075" s="56" t="str">
        <f t="shared" si="749"/>
        <v>B9.Aero.Wing.SW.Winglet.6x5m</v>
      </c>
      <c r="H4075" s="56">
        <f t="shared" si="750"/>
        <v>4071</v>
      </c>
      <c r="I4075" s="56">
        <f>IF(G4075="",0,IF(COUNTIF($G$5:G4075,G4075)=1,0,COUNTIF($G$5:G4075,G4075) )   )</f>
        <v>0</v>
      </c>
      <c r="J4075" s="56" t="str">
        <f t="shared" si="751"/>
        <v/>
      </c>
      <c r="K4075" s="56" t="str">
        <f t="shared" si="742"/>
        <v/>
      </c>
      <c r="L4075" s="56" t="str">
        <f t="shared" si="744"/>
        <v/>
      </c>
      <c r="M4075" s="56" t="str">
        <f t="shared" si="745"/>
        <v/>
      </c>
      <c r="N4075" s="56" t="str">
        <f t="shared" si="746"/>
        <v/>
      </c>
      <c r="O4075" s="56" t="str">
        <f t="shared" si="752"/>
        <v/>
      </c>
      <c r="P4075" s="56">
        <f>IF(ISERROR(IF($X$5=1,$Y$5,)),"",IF($X$5=1,$Y$5,))</f>
        <v>0</v>
      </c>
      <c r="Q4075" s="56">
        <f>IF(ISERROR(IF($X$6=1,$Y$6,)),"",IF($X$6=1,$Y$6,))</f>
        <v>10000</v>
      </c>
      <c r="R4075" s="56">
        <f>IF(ISERROR(IF($X$7=1,$Y$7,)),"",IF($X$7=1,$Y$7,))</f>
        <v>0</v>
      </c>
      <c r="S4075" s="56">
        <f>IF(ISERROR(IF($X$8=1,$Y$8,)),"",IF($X$8=1,$Y$8,))</f>
        <v>1000</v>
      </c>
      <c r="T4075" s="56">
        <f>IF(ISERROR(IF($X$9=1,$Y$9,)),"",IF($X$9=1,$Y$9,))</f>
        <v>500</v>
      </c>
      <c r="U4075" s="56">
        <f>IF(ISERROR(IF($X$10=1,$Y$10,)),"",IF($X$10=1,$Y$10,))</f>
        <v>500</v>
      </c>
    </row>
    <row r="4076" spans="1:21" x14ac:dyDescent="0.25">
      <c r="A4076" s="75">
        <f t="shared" si="747"/>
        <v>4072</v>
      </c>
      <c r="D4076" s="56" t="s">
        <v>5379</v>
      </c>
      <c r="E4076" s="56">
        <f t="shared" si="748"/>
        <v>4072</v>
      </c>
      <c r="F4076" s="76">
        <f t="shared" si="743"/>
        <v>152</v>
      </c>
      <c r="G4076" s="56" t="str">
        <f t="shared" si="749"/>
        <v>B9.Cockpit.S2.Control.SAS</v>
      </c>
      <c r="H4076" s="56">
        <f t="shared" si="750"/>
        <v>4072</v>
      </c>
      <c r="I4076" s="56">
        <f>IF(G4076="",0,IF(COUNTIF($G$5:G4076,G4076)=1,0,COUNTIF($G$5:G4076,G4076) )   )</f>
        <v>0</v>
      </c>
      <c r="J4076" s="56" t="str">
        <f t="shared" si="751"/>
        <v/>
      </c>
      <c r="K4076" s="56" t="str">
        <f t="shared" si="742"/>
        <v/>
      </c>
      <c r="L4076" s="56" t="str">
        <f t="shared" si="744"/>
        <v/>
      </c>
      <c r="M4076" s="56" t="str">
        <f t="shared" si="745"/>
        <v/>
      </c>
      <c r="N4076" s="56" t="str">
        <f t="shared" si="746"/>
        <v/>
      </c>
      <c r="O4076" s="56" t="str">
        <f t="shared" si="752"/>
        <v/>
      </c>
      <c r="P4076" s="56">
        <f>IF(ISERROR(IF($X$5=1,$Y$5,)),"",IF($X$5=1,$Y$5,))</f>
        <v>0</v>
      </c>
      <c r="Q4076" s="56">
        <f>IF(ISERROR(IF($X$6=1,$Y$6,)),"",IF($X$6=1,$Y$6,))</f>
        <v>10000</v>
      </c>
      <c r="R4076" s="56">
        <f>IF(ISERROR(IF($X$7=1,$Y$7,)),"",IF($X$7=1,$Y$7,))</f>
        <v>0</v>
      </c>
      <c r="S4076" s="56">
        <f>IF(ISERROR(IF($X$8=1,$Y$8,)),"",IF($X$8=1,$Y$8,))</f>
        <v>1000</v>
      </c>
      <c r="T4076" s="56">
        <f>IF(ISERROR(IF($X$9=1,$Y$9,)),"",IF($X$9=1,$Y$9,))</f>
        <v>500</v>
      </c>
      <c r="U4076" s="56">
        <f>IF(ISERROR(IF($X$10=1,$Y$10,)),"",IF($X$10=1,$Y$10,))</f>
        <v>500</v>
      </c>
    </row>
    <row r="4077" spans="1:21" x14ac:dyDescent="0.25">
      <c r="A4077" s="75">
        <f t="shared" si="747"/>
        <v>4073</v>
      </c>
      <c r="D4077" s="56" t="s">
        <v>5961</v>
      </c>
      <c r="E4077" s="56">
        <f t="shared" si="748"/>
        <v>4073</v>
      </c>
      <c r="F4077" s="76">
        <f t="shared" si="743"/>
        <v>152</v>
      </c>
      <c r="G4077" s="56" t="str">
        <f t="shared" si="749"/>
        <v>pCtrlSrf1</v>
      </c>
      <c r="H4077" s="56">
        <f t="shared" si="750"/>
        <v>4073</v>
      </c>
      <c r="I4077" s="56">
        <f>IF(G4077="",0,IF(COUNTIF($G$5:G4077,G4077)=1,0,COUNTIF($G$5:G4077,G4077) )   )</f>
        <v>0</v>
      </c>
      <c r="J4077" s="56" t="str">
        <f t="shared" si="751"/>
        <v/>
      </c>
      <c r="K4077" s="56" t="str">
        <f t="shared" si="742"/>
        <v/>
      </c>
      <c r="L4077" s="56" t="str">
        <f t="shared" si="744"/>
        <v/>
      </c>
      <c r="M4077" s="56" t="str">
        <f t="shared" si="745"/>
        <v/>
      </c>
      <c r="N4077" s="56" t="str">
        <f t="shared" si="746"/>
        <v/>
      </c>
      <c r="O4077" s="56" t="str">
        <f t="shared" si="752"/>
        <v/>
      </c>
      <c r="P4077" s="56">
        <f>IF(ISERROR(IF($X$5=1,$Y$5,)),"",IF($X$5=1,$Y$5,))</f>
        <v>0</v>
      </c>
      <c r="Q4077" s="56">
        <f>IF(ISERROR(IF($X$6=1,$Y$6,)),"",IF($X$6=1,$Y$6,))</f>
        <v>10000</v>
      </c>
      <c r="R4077" s="56">
        <f>IF(ISERROR(IF($X$7=1,$Y$7,)),"",IF($X$7=1,$Y$7,))</f>
        <v>0</v>
      </c>
      <c r="S4077" s="56">
        <f>IF(ISERROR(IF($X$8=1,$Y$8,)),"",IF($X$8=1,$Y$8,))</f>
        <v>1000</v>
      </c>
      <c r="T4077" s="56">
        <f>IF(ISERROR(IF($X$9=1,$Y$9,)),"",IF($X$9=1,$Y$9,))</f>
        <v>500</v>
      </c>
      <c r="U4077" s="56">
        <f>IF(ISERROR(IF($X$10=1,$Y$10,)),"",IF($X$10=1,$Y$10,))</f>
        <v>500</v>
      </c>
    </row>
    <row r="4078" spans="1:21" x14ac:dyDescent="0.25">
      <c r="A4078" s="75">
        <f t="shared" si="747"/>
        <v>4074</v>
      </c>
      <c r="D4078" s="56" t="s">
        <v>5382</v>
      </c>
      <c r="E4078" s="56">
        <f t="shared" si="748"/>
        <v>4074</v>
      </c>
      <c r="F4078" s="76">
        <f t="shared" si="743"/>
        <v>152</v>
      </c>
      <c r="G4078" s="56" t="str">
        <f t="shared" si="749"/>
        <v>winglet3-2</v>
      </c>
      <c r="H4078" s="56">
        <f t="shared" si="750"/>
        <v>4074</v>
      </c>
      <c r="I4078" s="56">
        <f>IF(G4078="",0,IF(COUNTIF($G$5:G4078,G4078)=1,0,COUNTIF($G$5:G4078,G4078) )   )</f>
        <v>0</v>
      </c>
      <c r="J4078" s="56" t="str">
        <f t="shared" si="751"/>
        <v/>
      </c>
      <c r="K4078" s="56" t="str">
        <f t="shared" si="742"/>
        <v/>
      </c>
      <c r="L4078" s="56" t="str">
        <f t="shared" si="744"/>
        <v/>
      </c>
      <c r="M4078" s="56" t="str">
        <f t="shared" si="745"/>
        <v/>
      </c>
      <c r="N4078" s="56" t="str">
        <f t="shared" si="746"/>
        <v/>
      </c>
      <c r="O4078" s="56" t="str">
        <f t="shared" si="752"/>
        <v/>
      </c>
      <c r="P4078" s="56">
        <f>IF(ISERROR(IF($X$5=1,$Y$5,)),"",IF($X$5=1,$Y$5,))</f>
        <v>0</v>
      </c>
      <c r="Q4078" s="56">
        <f>IF(ISERROR(IF($X$6=1,$Y$6,)),"",IF($X$6=1,$Y$6,))</f>
        <v>10000</v>
      </c>
      <c r="R4078" s="56">
        <f>IF(ISERROR(IF($X$7=1,$Y$7,)),"",IF($X$7=1,$Y$7,))</f>
        <v>0</v>
      </c>
      <c r="S4078" s="56">
        <f>IF(ISERROR(IF($X$8=1,$Y$8,)),"",IF($X$8=1,$Y$8,))</f>
        <v>1000</v>
      </c>
      <c r="T4078" s="56">
        <f>IF(ISERROR(IF($X$9=1,$Y$9,)),"",IF($X$9=1,$Y$9,))</f>
        <v>500</v>
      </c>
      <c r="U4078" s="56">
        <f>IF(ISERROR(IF($X$10=1,$Y$10,)),"",IF($X$10=1,$Y$10,))</f>
        <v>500</v>
      </c>
    </row>
    <row r="4079" spans="1:21" x14ac:dyDescent="0.25">
      <c r="A4079" s="75">
        <f t="shared" si="747"/>
        <v>4075</v>
      </c>
      <c r="C4079" s="56" t="s">
        <v>2532</v>
      </c>
      <c r="E4079" s="56">
        <f t="shared" si="748"/>
        <v>4075</v>
      </c>
      <c r="F4079" s="76">
        <f t="shared" si="743"/>
        <v>152</v>
      </c>
      <c r="G4079" s="56" t="str">
        <f t="shared" si="749"/>
        <v/>
      </c>
      <c r="H4079" s="56">
        <f t="shared" si="750"/>
        <v>4075</v>
      </c>
      <c r="I4079" s="56">
        <f>IF(G4079="",0,IF(COUNTIF($G$5:G4079,G4079)=1,0,COUNTIF($G$5:G4079,G4079) )   )</f>
        <v>0</v>
      </c>
      <c r="J4079" s="56" t="str">
        <f t="shared" si="751"/>
        <v/>
      </c>
      <c r="K4079" s="56" t="str">
        <f t="shared" si="742"/>
        <v/>
      </c>
      <c r="L4079" s="56" t="str">
        <f t="shared" si="744"/>
        <v/>
      </c>
      <c r="M4079" s="56" t="str">
        <f t="shared" si="745"/>
        <v/>
      </c>
      <c r="N4079" s="56" t="str">
        <f t="shared" si="746"/>
        <v/>
      </c>
      <c r="O4079" s="56" t="str">
        <f t="shared" si="752"/>
        <v/>
      </c>
      <c r="P4079" s="56">
        <f>IF(ISERROR(IF($X$5=1,$Y$5,)),"",IF($X$5=1,$Y$5,))</f>
        <v>0</v>
      </c>
      <c r="Q4079" s="56">
        <f>IF(ISERROR(IF($X$6=1,$Y$6,)),"",IF($X$6=1,$Y$6,))</f>
        <v>10000</v>
      </c>
      <c r="R4079" s="56">
        <f>IF(ISERROR(IF($X$7=1,$Y$7,)),"",IF($X$7=1,$Y$7,))</f>
        <v>0</v>
      </c>
      <c r="S4079" s="56">
        <f>IF(ISERROR(IF($X$8=1,$Y$8,)),"",IF($X$8=1,$Y$8,))</f>
        <v>1000</v>
      </c>
      <c r="T4079" s="56">
        <f>IF(ISERROR(IF($X$9=1,$Y$9,)),"",IF($X$9=1,$Y$9,))</f>
        <v>500</v>
      </c>
      <c r="U4079" s="56">
        <f>IF(ISERROR(IF($X$10=1,$Y$10,)),"",IF($X$10=1,$Y$10,))</f>
        <v>500</v>
      </c>
    </row>
    <row r="4080" spans="1:21" x14ac:dyDescent="0.25">
      <c r="A4080" s="75">
        <f t="shared" si="747"/>
        <v>4076</v>
      </c>
      <c r="B4080" s="56" t="s">
        <v>2532</v>
      </c>
      <c r="E4080" s="56">
        <f t="shared" si="748"/>
        <v>4076</v>
      </c>
      <c r="F4080" s="76">
        <f t="shared" si="743"/>
        <v>152</v>
      </c>
      <c r="G4080" s="56" t="str">
        <f t="shared" si="749"/>
        <v/>
      </c>
      <c r="H4080" s="56">
        <f t="shared" si="750"/>
        <v>4076</v>
      </c>
      <c r="I4080" s="56">
        <f>IF(G4080="",0,IF(COUNTIF($G$5:G4080,G4080)=1,0,COUNTIF($G$5:G4080,G4080) )   )</f>
        <v>0</v>
      </c>
      <c r="J4080" s="56" t="str">
        <f t="shared" si="751"/>
        <v/>
      </c>
      <c r="K4080" s="56" t="str">
        <f t="shared" si="742"/>
        <v/>
      </c>
      <c r="L4080" s="56" t="str">
        <f t="shared" si="744"/>
        <v/>
      </c>
      <c r="M4080" s="56" t="str">
        <f t="shared" si="745"/>
        <v/>
      </c>
      <c r="N4080" s="56" t="str">
        <f t="shared" si="746"/>
        <v/>
      </c>
      <c r="O4080" s="56" t="str">
        <f t="shared" si="752"/>
        <v/>
      </c>
      <c r="P4080" s="56">
        <f>IF(ISERROR(IF($X$5=1,$Y$5,)),"",IF($X$5=1,$Y$5,))</f>
        <v>0</v>
      </c>
      <c r="Q4080" s="56">
        <f>IF(ISERROR(IF($X$6=1,$Y$6,)),"",IF($X$6=1,$Y$6,))</f>
        <v>10000</v>
      </c>
      <c r="R4080" s="56">
        <f>IF(ISERROR(IF($X$7=1,$Y$7,)),"",IF($X$7=1,$Y$7,))</f>
        <v>0</v>
      </c>
      <c r="S4080" s="56">
        <f>IF(ISERROR(IF($X$8=1,$Y$8,)),"",IF($X$8=1,$Y$8,))</f>
        <v>1000</v>
      </c>
      <c r="T4080" s="56">
        <f>IF(ISERROR(IF($X$9=1,$Y$9,)),"",IF($X$9=1,$Y$9,))</f>
        <v>500</v>
      </c>
      <c r="U4080" s="56">
        <f>IF(ISERROR(IF($X$10=1,$Y$10,)),"",IF($X$10=1,$Y$10,))</f>
        <v>500</v>
      </c>
    </row>
    <row r="4081" spans="1:21" x14ac:dyDescent="0.25">
      <c r="A4081" s="75">
        <f t="shared" si="747"/>
        <v>4077</v>
      </c>
      <c r="B4081" s="56" t="s">
        <v>2517</v>
      </c>
      <c r="E4081" s="56">
        <f t="shared" si="748"/>
        <v>4077</v>
      </c>
      <c r="F4081" s="76">
        <f t="shared" si="743"/>
        <v>152</v>
      </c>
      <c r="G4081" s="56" t="str">
        <f t="shared" si="749"/>
        <v/>
      </c>
      <c r="H4081" s="56">
        <f t="shared" si="750"/>
        <v>4077</v>
      </c>
      <c r="I4081" s="56">
        <f>IF(G4081="",0,IF(COUNTIF($G$5:G4081,G4081)=1,0,COUNTIF($G$5:G4081,G4081) )   )</f>
        <v>0</v>
      </c>
      <c r="J4081" s="56" t="str">
        <f t="shared" si="751"/>
        <v/>
      </c>
      <c r="K4081" s="56" t="str">
        <f t="shared" si="742"/>
        <v/>
      </c>
      <c r="L4081" s="56" t="str">
        <f t="shared" si="744"/>
        <v/>
      </c>
      <c r="M4081" s="56" t="str">
        <f t="shared" si="745"/>
        <v/>
      </c>
      <c r="N4081" s="56" t="str">
        <f t="shared" si="746"/>
        <v/>
      </c>
      <c r="O4081" s="56" t="str">
        <f t="shared" si="752"/>
        <v/>
      </c>
      <c r="P4081" s="56">
        <f>IF(ISERROR(IF($X$5=1,$Y$5,)),"",IF($X$5=1,$Y$5,))</f>
        <v>0</v>
      </c>
      <c r="Q4081" s="56">
        <f>IF(ISERROR(IF($X$6=1,$Y$6,)),"",IF($X$6=1,$Y$6,))</f>
        <v>10000</v>
      </c>
      <c r="R4081" s="56">
        <f>IF(ISERROR(IF($X$7=1,$Y$7,)),"",IF($X$7=1,$Y$7,))</f>
        <v>0</v>
      </c>
      <c r="S4081" s="56">
        <f>IF(ISERROR(IF($X$8=1,$Y$8,)),"",IF($X$8=1,$Y$8,))</f>
        <v>1000</v>
      </c>
      <c r="T4081" s="56">
        <f>IF(ISERROR(IF($X$9=1,$Y$9,)),"",IF($X$9=1,$Y$9,))</f>
        <v>500</v>
      </c>
      <c r="U4081" s="56">
        <f>IF(ISERROR(IF($X$10=1,$Y$10,)),"",IF($X$10=1,$Y$10,))</f>
        <v>500</v>
      </c>
    </row>
    <row r="4082" spans="1:21" x14ac:dyDescent="0.25">
      <c r="A4082" s="75">
        <f t="shared" si="747"/>
        <v>4078</v>
      </c>
      <c r="B4082" s="56" t="s">
        <v>2518</v>
      </c>
      <c r="E4082" s="56">
        <f t="shared" si="748"/>
        <v>4078</v>
      </c>
      <c r="F4082" s="76">
        <f t="shared" si="743"/>
        <v>152</v>
      </c>
      <c r="G4082" s="56" t="str">
        <f t="shared" si="749"/>
        <v/>
      </c>
      <c r="H4082" s="56">
        <f t="shared" si="750"/>
        <v>4078</v>
      </c>
      <c r="I4082" s="56">
        <f>IF(G4082="",0,IF(COUNTIF($G$5:G4082,G4082)=1,0,COUNTIF($G$5:G4082,G4082) )   )</f>
        <v>0</v>
      </c>
      <c r="J4082" s="56" t="str">
        <f t="shared" si="751"/>
        <v/>
      </c>
      <c r="K4082" s="56" t="str">
        <f t="shared" si="742"/>
        <v/>
      </c>
      <c r="L4082" s="56" t="str">
        <f t="shared" si="744"/>
        <v/>
      </c>
      <c r="M4082" s="56" t="str">
        <f t="shared" si="745"/>
        <v/>
      </c>
      <c r="N4082" s="56" t="str">
        <f t="shared" si="746"/>
        <v/>
      </c>
      <c r="O4082" s="56" t="str">
        <f t="shared" si="752"/>
        <v/>
      </c>
      <c r="P4082" s="56">
        <f>IF(ISERROR(IF($X$5=1,$Y$5,)),"",IF($X$5=1,$Y$5,))</f>
        <v>0</v>
      </c>
      <c r="Q4082" s="56">
        <f>IF(ISERROR(IF($X$6=1,$Y$6,)),"",IF($X$6=1,$Y$6,))</f>
        <v>10000</v>
      </c>
      <c r="R4082" s="56">
        <f>IF(ISERROR(IF($X$7=1,$Y$7,)),"",IF($X$7=1,$Y$7,))</f>
        <v>0</v>
      </c>
      <c r="S4082" s="56">
        <f>IF(ISERROR(IF($X$8=1,$Y$8,)),"",IF($X$8=1,$Y$8,))</f>
        <v>1000</v>
      </c>
      <c r="T4082" s="56">
        <f>IF(ISERROR(IF($X$9=1,$Y$9,)),"",IF($X$9=1,$Y$9,))</f>
        <v>500</v>
      </c>
      <c r="U4082" s="56">
        <f>IF(ISERROR(IF($X$10=1,$Y$10,)),"",IF($X$10=1,$Y$10,))</f>
        <v>500</v>
      </c>
    </row>
    <row r="4083" spans="1:21" x14ac:dyDescent="0.25">
      <c r="A4083" s="75">
        <f t="shared" si="747"/>
        <v>4079</v>
      </c>
      <c r="C4083" s="56" t="s">
        <v>3730</v>
      </c>
      <c r="E4083" s="56">
        <f t="shared" si="748"/>
        <v>4079</v>
      </c>
      <c r="F4083" s="76">
        <f t="shared" si="743"/>
        <v>153</v>
      </c>
      <c r="G4083" s="56" t="str">
        <f t="shared" si="749"/>
        <v>node6_unmannedTech</v>
      </c>
      <c r="H4083" s="56">
        <f t="shared" si="750"/>
        <v>4079</v>
      </c>
      <c r="I4083" s="56">
        <f>IF(G4083="",0,IF(COUNTIF($G$5:G4083,G4083)=1,0,COUNTIF($G$5:G4083,G4083) )   )</f>
        <v>0</v>
      </c>
      <c r="J4083" s="56" t="str">
        <f t="shared" si="751"/>
        <v/>
      </c>
      <c r="K4083" s="56" t="str">
        <f t="shared" si="742"/>
        <v/>
      </c>
      <c r="L4083" s="56" t="str">
        <f t="shared" si="744"/>
        <v/>
      </c>
      <c r="M4083" s="56" t="str">
        <f t="shared" si="745"/>
        <v/>
      </c>
      <c r="N4083" s="56" t="str">
        <f t="shared" si="746"/>
        <v/>
      </c>
      <c r="O4083" s="56" t="str">
        <f t="shared" si="752"/>
        <v/>
      </c>
      <c r="P4083" s="56">
        <f>IF(ISERROR(IF($X$5=1,$Y$5,)),"",IF($X$5=1,$Y$5,))</f>
        <v>0</v>
      </c>
      <c r="Q4083" s="56">
        <f>IF(ISERROR(IF($X$6=1,$Y$6,)),"",IF($X$6=1,$Y$6,))</f>
        <v>10000</v>
      </c>
      <c r="R4083" s="56">
        <f>IF(ISERROR(IF($X$7=1,$Y$7,)),"",IF($X$7=1,$Y$7,))</f>
        <v>0</v>
      </c>
      <c r="S4083" s="56">
        <f>IF(ISERROR(IF($X$8=1,$Y$8,)),"",IF($X$8=1,$Y$8,))</f>
        <v>1000</v>
      </c>
      <c r="T4083" s="56">
        <f>IF(ISERROR(IF($X$9=1,$Y$9,)),"",IF($X$9=1,$Y$9,))</f>
        <v>500</v>
      </c>
      <c r="U4083" s="56">
        <f>IF(ISERROR(IF($X$10=1,$Y$10,)),"",IF($X$10=1,$Y$10,))</f>
        <v>500</v>
      </c>
    </row>
    <row r="4084" spans="1:21" x14ac:dyDescent="0.25">
      <c r="A4084" s="75">
        <f t="shared" si="747"/>
        <v>4080</v>
      </c>
      <c r="C4084" s="56" t="s">
        <v>3731</v>
      </c>
      <c r="E4084" s="56">
        <f t="shared" si="748"/>
        <v>4080</v>
      </c>
      <c r="F4084" s="76">
        <f t="shared" si="743"/>
        <v>153</v>
      </c>
      <c r="G4084" s="56" t="str">
        <f t="shared" si="749"/>
        <v/>
      </c>
      <c r="H4084" s="56">
        <f t="shared" si="750"/>
        <v>4080</v>
      </c>
      <c r="I4084" s="56">
        <f>IF(G4084="",0,IF(COUNTIF($G$5:G4084,G4084)=1,0,COUNTIF($G$5:G4084,G4084) )   )</f>
        <v>0</v>
      </c>
      <c r="J4084" s="56" t="str">
        <f t="shared" si="751"/>
        <v/>
      </c>
      <c r="K4084" s="56" t="str">
        <f t="shared" si="742"/>
        <v/>
      </c>
      <c r="L4084" s="56" t="str">
        <f t="shared" si="744"/>
        <v/>
      </c>
      <c r="M4084" s="56" t="str">
        <f t="shared" si="745"/>
        <v/>
      </c>
      <c r="N4084" s="56" t="str">
        <f t="shared" si="746"/>
        <v/>
      </c>
      <c r="O4084" s="56" t="str">
        <f t="shared" si="752"/>
        <v/>
      </c>
      <c r="P4084" s="56">
        <f>IF(ISERROR(IF($X$5=1,$Y$5,)),"",IF($X$5=1,$Y$5,))</f>
        <v>0</v>
      </c>
      <c r="Q4084" s="56">
        <f>IF(ISERROR(IF($X$6=1,$Y$6,)),"",IF($X$6=1,$Y$6,))</f>
        <v>10000</v>
      </c>
      <c r="R4084" s="56">
        <f>IF(ISERROR(IF($X$7=1,$Y$7,)),"",IF($X$7=1,$Y$7,))</f>
        <v>0</v>
      </c>
      <c r="S4084" s="56">
        <f>IF(ISERROR(IF($X$8=1,$Y$8,)),"",IF($X$8=1,$Y$8,))</f>
        <v>1000</v>
      </c>
      <c r="T4084" s="56">
        <f>IF(ISERROR(IF($X$9=1,$Y$9,)),"",IF($X$9=1,$Y$9,))</f>
        <v>500</v>
      </c>
      <c r="U4084" s="56">
        <f>IF(ISERROR(IF($X$10=1,$Y$10,)),"",IF($X$10=1,$Y$10,))</f>
        <v>500</v>
      </c>
    </row>
    <row r="4085" spans="1:21" x14ac:dyDescent="0.25">
      <c r="A4085" s="75">
        <f t="shared" si="747"/>
        <v>4081</v>
      </c>
      <c r="C4085" s="56" t="s">
        <v>3732</v>
      </c>
      <c r="E4085" s="56">
        <f t="shared" si="748"/>
        <v>4081</v>
      </c>
      <c r="F4085" s="76">
        <f t="shared" si="743"/>
        <v>153</v>
      </c>
      <c r="G4085" s="56" t="str">
        <f t="shared" si="749"/>
        <v/>
      </c>
      <c r="H4085" s="56">
        <f t="shared" si="750"/>
        <v>4081</v>
      </c>
      <c r="I4085" s="56">
        <f>IF(G4085="",0,IF(COUNTIF($G$5:G4085,G4085)=1,0,COUNTIF($G$5:G4085,G4085) )   )</f>
        <v>0</v>
      </c>
      <c r="J4085" s="56" t="str">
        <f t="shared" si="751"/>
        <v/>
      </c>
      <c r="K4085" s="56" t="str">
        <f t="shared" si="742"/>
        <v/>
      </c>
      <c r="L4085" s="56" t="str">
        <f t="shared" si="744"/>
        <v/>
      </c>
      <c r="M4085" s="56" t="str">
        <f t="shared" si="745"/>
        <v/>
      </c>
      <c r="N4085" s="56" t="str">
        <f t="shared" si="746"/>
        <v/>
      </c>
      <c r="O4085" s="56" t="str">
        <f t="shared" si="752"/>
        <v/>
      </c>
      <c r="P4085" s="56">
        <f>IF(ISERROR(IF($X$5=1,$Y$5,)),"",IF($X$5=1,$Y$5,))</f>
        <v>0</v>
      </c>
      <c r="Q4085" s="56">
        <f>IF(ISERROR(IF($X$6=1,$Y$6,)),"",IF($X$6=1,$Y$6,))</f>
        <v>10000</v>
      </c>
      <c r="R4085" s="56">
        <f>IF(ISERROR(IF($X$7=1,$Y$7,)),"",IF($X$7=1,$Y$7,))</f>
        <v>0</v>
      </c>
      <c r="S4085" s="56">
        <f>IF(ISERROR(IF($X$8=1,$Y$8,)),"",IF($X$8=1,$Y$8,))</f>
        <v>1000</v>
      </c>
      <c r="T4085" s="56">
        <f>IF(ISERROR(IF($X$9=1,$Y$9,)),"",IF($X$9=1,$Y$9,))</f>
        <v>500</v>
      </c>
      <c r="U4085" s="56">
        <f>IF(ISERROR(IF($X$10=1,$Y$10,)),"",IF($X$10=1,$Y$10,))</f>
        <v>500</v>
      </c>
    </row>
    <row r="4086" spans="1:21" x14ac:dyDescent="0.25">
      <c r="A4086" s="75">
        <f t="shared" si="747"/>
        <v>4082</v>
      </c>
      <c r="C4086" s="56" t="s">
        <v>3733</v>
      </c>
      <c r="E4086" s="56">
        <f t="shared" si="748"/>
        <v>4082</v>
      </c>
      <c r="F4086" s="76">
        <f t="shared" si="743"/>
        <v>153</v>
      </c>
      <c r="G4086" s="56" t="str">
        <f t="shared" si="749"/>
        <v/>
      </c>
      <c r="H4086" s="56">
        <f t="shared" si="750"/>
        <v>4082</v>
      </c>
      <c r="I4086" s="56">
        <f>IF(G4086="",0,IF(COUNTIF($G$5:G4086,G4086)=1,0,COUNTIF($G$5:G4086,G4086) )   )</f>
        <v>0</v>
      </c>
      <c r="J4086" s="56" t="str">
        <f t="shared" si="751"/>
        <v/>
      </c>
      <c r="K4086" s="56" t="str">
        <f t="shared" si="742"/>
        <v/>
      </c>
      <c r="L4086" s="56" t="str">
        <f t="shared" si="744"/>
        <v/>
      </c>
      <c r="M4086" s="56" t="str">
        <f t="shared" si="745"/>
        <v/>
      </c>
      <c r="N4086" s="56" t="str">
        <f t="shared" si="746"/>
        <v/>
      </c>
      <c r="O4086" s="56" t="str">
        <f t="shared" si="752"/>
        <v/>
      </c>
      <c r="P4086" s="56">
        <f>IF(ISERROR(IF($X$5=1,$Y$5,)),"",IF($X$5=1,$Y$5,))</f>
        <v>0</v>
      </c>
      <c r="Q4086" s="56">
        <f>IF(ISERROR(IF($X$6=1,$Y$6,)),"",IF($X$6=1,$Y$6,))</f>
        <v>10000</v>
      </c>
      <c r="R4086" s="56">
        <f>IF(ISERROR(IF($X$7=1,$Y$7,)),"",IF($X$7=1,$Y$7,))</f>
        <v>0</v>
      </c>
      <c r="S4086" s="56">
        <f>IF(ISERROR(IF($X$8=1,$Y$8,)),"",IF($X$8=1,$Y$8,))</f>
        <v>1000</v>
      </c>
      <c r="T4086" s="56">
        <f>IF(ISERROR(IF($X$9=1,$Y$9,)),"",IF($X$9=1,$Y$9,))</f>
        <v>500</v>
      </c>
      <c r="U4086" s="56">
        <f>IF(ISERROR(IF($X$10=1,$Y$10,)),"",IF($X$10=1,$Y$10,))</f>
        <v>500</v>
      </c>
    </row>
    <row r="4087" spans="1:21" x14ac:dyDescent="0.25">
      <c r="A4087" s="75">
        <f t="shared" si="747"/>
        <v>4083</v>
      </c>
      <c r="C4087" s="56" t="s">
        <v>2618</v>
      </c>
      <c r="E4087" s="56">
        <f t="shared" si="748"/>
        <v>4083</v>
      </c>
      <c r="F4087" s="76">
        <f t="shared" si="743"/>
        <v>153</v>
      </c>
      <c r="G4087" s="56" t="str">
        <f t="shared" si="749"/>
        <v/>
      </c>
      <c r="H4087" s="56">
        <f t="shared" si="750"/>
        <v>4083</v>
      </c>
      <c r="I4087" s="56">
        <f>IF(G4087="",0,IF(COUNTIF($G$5:G4087,G4087)=1,0,COUNTIF($G$5:G4087,G4087) )   )</f>
        <v>0</v>
      </c>
      <c r="J4087" s="56" t="str">
        <f t="shared" si="751"/>
        <v/>
      </c>
      <c r="K4087" s="56" t="str">
        <f t="shared" si="742"/>
        <v/>
      </c>
      <c r="L4087" s="56" t="str">
        <f t="shared" si="744"/>
        <v/>
      </c>
      <c r="M4087" s="56" t="str">
        <f t="shared" si="745"/>
        <v/>
      </c>
      <c r="N4087" s="56" t="str">
        <f t="shared" si="746"/>
        <v/>
      </c>
      <c r="O4087" s="56" t="str">
        <f t="shared" si="752"/>
        <v/>
      </c>
      <c r="P4087" s="56">
        <f>IF(ISERROR(IF($X$5=1,$Y$5,)),"",IF($X$5=1,$Y$5,))</f>
        <v>0</v>
      </c>
      <c r="Q4087" s="56">
        <f>IF(ISERROR(IF($X$6=1,$Y$6,)),"",IF($X$6=1,$Y$6,))</f>
        <v>10000</v>
      </c>
      <c r="R4087" s="56">
        <f>IF(ISERROR(IF($X$7=1,$Y$7,)),"",IF($X$7=1,$Y$7,))</f>
        <v>0</v>
      </c>
      <c r="S4087" s="56">
        <f>IF(ISERROR(IF($X$8=1,$Y$8,)),"",IF($X$8=1,$Y$8,))</f>
        <v>1000</v>
      </c>
      <c r="T4087" s="56">
        <f>IF(ISERROR(IF($X$9=1,$Y$9,)),"",IF($X$9=1,$Y$9,))</f>
        <v>500</v>
      </c>
      <c r="U4087" s="56">
        <f>IF(ISERROR(IF($X$10=1,$Y$10,)),"",IF($X$10=1,$Y$10,))</f>
        <v>500</v>
      </c>
    </row>
    <row r="4088" spans="1:21" x14ac:dyDescent="0.25">
      <c r="A4088" s="75">
        <f t="shared" si="747"/>
        <v>4084</v>
      </c>
      <c r="C4088" s="56" t="s">
        <v>6368</v>
      </c>
      <c r="E4088" s="56">
        <f t="shared" si="748"/>
        <v>4084</v>
      </c>
      <c r="F4088" s="76">
        <f t="shared" si="743"/>
        <v>153</v>
      </c>
      <c r="G4088" s="56" t="str">
        <f t="shared" si="749"/>
        <v/>
      </c>
      <c r="H4088" s="56">
        <f t="shared" si="750"/>
        <v>4084</v>
      </c>
      <c r="I4088" s="56">
        <f>IF(G4088="",0,IF(COUNTIF($G$5:G4088,G4088)=1,0,COUNTIF($G$5:G4088,G4088) )   )</f>
        <v>0</v>
      </c>
      <c r="J4088" s="56" t="str">
        <f t="shared" si="751"/>
        <v/>
      </c>
      <c r="K4088" s="56" t="str">
        <f t="shared" si="742"/>
        <v/>
      </c>
      <c r="L4088" s="56" t="str">
        <f t="shared" si="744"/>
        <v/>
      </c>
      <c r="M4088" s="56" t="str">
        <f t="shared" si="745"/>
        <v/>
      </c>
      <c r="N4088" s="56" t="str">
        <f t="shared" si="746"/>
        <v/>
      </c>
      <c r="O4088" s="56" t="str">
        <f t="shared" si="752"/>
        <v/>
      </c>
      <c r="P4088" s="56">
        <f>IF(ISERROR(IF($X$5=1,$Y$5,)),"",IF($X$5=1,$Y$5,))</f>
        <v>0</v>
      </c>
      <c r="Q4088" s="56">
        <f>IF(ISERROR(IF($X$6=1,$Y$6,)),"",IF($X$6=1,$Y$6,))</f>
        <v>10000</v>
      </c>
      <c r="R4088" s="56">
        <f>IF(ISERROR(IF($X$7=1,$Y$7,)),"",IF($X$7=1,$Y$7,))</f>
        <v>0</v>
      </c>
      <c r="S4088" s="56">
        <f>IF(ISERROR(IF($X$8=1,$Y$8,)),"",IF($X$8=1,$Y$8,))</f>
        <v>1000</v>
      </c>
      <c r="T4088" s="56">
        <f>IF(ISERROR(IF($X$9=1,$Y$9,)),"",IF($X$9=1,$Y$9,))</f>
        <v>500</v>
      </c>
      <c r="U4088" s="56">
        <f>IF(ISERROR(IF($X$10=1,$Y$10,)),"",IF($X$10=1,$Y$10,))</f>
        <v>500</v>
      </c>
    </row>
    <row r="4089" spans="1:21" x14ac:dyDescent="0.25">
      <c r="A4089" s="75">
        <f t="shared" si="747"/>
        <v>4085</v>
      </c>
      <c r="C4089" s="56" t="s">
        <v>3735</v>
      </c>
      <c r="E4089" s="56">
        <f t="shared" si="748"/>
        <v>4085</v>
      </c>
      <c r="F4089" s="76">
        <f t="shared" si="743"/>
        <v>153</v>
      </c>
      <c r="G4089" s="56" t="str">
        <f t="shared" si="749"/>
        <v/>
      </c>
      <c r="H4089" s="56">
        <f t="shared" si="750"/>
        <v>4085</v>
      </c>
      <c r="I4089" s="56">
        <f>IF(G4089="",0,IF(COUNTIF($G$5:G4089,G4089)=1,0,COUNTIF($G$5:G4089,G4089) )   )</f>
        <v>0</v>
      </c>
      <c r="J4089" s="56" t="str">
        <f t="shared" si="751"/>
        <v/>
      </c>
      <c r="K4089" s="56" t="str">
        <f t="shared" si="742"/>
        <v/>
      </c>
      <c r="L4089" s="56" t="str">
        <f t="shared" si="744"/>
        <v/>
      </c>
      <c r="M4089" s="56" t="str">
        <f t="shared" si="745"/>
        <v/>
      </c>
      <c r="N4089" s="56" t="str">
        <f t="shared" si="746"/>
        <v/>
      </c>
      <c r="O4089" s="56" t="str">
        <f t="shared" si="752"/>
        <v/>
      </c>
      <c r="P4089" s="56">
        <f>IF(ISERROR(IF($X$5=1,$Y$5,)),"",IF($X$5=1,$Y$5,))</f>
        <v>0</v>
      </c>
      <c r="Q4089" s="56">
        <f>IF(ISERROR(IF($X$6=1,$Y$6,)),"",IF($X$6=1,$Y$6,))</f>
        <v>10000</v>
      </c>
      <c r="R4089" s="56">
        <f>IF(ISERROR(IF($X$7=1,$Y$7,)),"",IF($X$7=1,$Y$7,))</f>
        <v>0</v>
      </c>
      <c r="S4089" s="56">
        <f>IF(ISERROR(IF($X$8=1,$Y$8,)),"",IF($X$8=1,$Y$8,))</f>
        <v>1000</v>
      </c>
      <c r="T4089" s="56">
        <f>IF(ISERROR(IF($X$9=1,$Y$9,)),"",IF($X$9=1,$Y$9,))</f>
        <v>500</v>
      </c>
      <c r="U4089" s="56">
        <f>IF(ISERROR(IF($X$10=1,$Y$10,)),"",IF($X$10=1,$Y$10,))</f>
        <v>500</v>
      </c>
    </row>
    <row r="4090" spans="1:21" x14ac:dyDescent="0.25">
      <c r="A4090" s="75">
        <f t="shared" si="747"/>
        <v>4086</v>
      </c>
      <c r="C4090" s="56" t="s">
        <v>2526</v>
      </c>
      <c r="E4090" s="56">
        <f t="shared" si="748"/>
        <v>4086</v>
      </c>
      <c r="F4090" s="76">
        <f t="shared" si="743"/>
        <v>153</v>
      </c>
      <c r="G4090" s="56" t="str">
        <f t="shared" si="749"/>
        <v/>
      </c>
      <c r="H4090" s="56">
        <f t="shared" si="750"/>
        <v>4086</v>
      </c>
      <c r="I4090" s="56">
        <f>IF(G4090="",0,IF(COUNTIF($G$5:G4090,G4090)=1,0,COUNTIF($G$5:G4090,G4090) )   )</f>
        <v>0</v>
      </c>
      <c r="J4090" s="56" t="str">
        <f t="shared" si="751"/>
        <v/>
      </c>
      <c r="K4090" s="56" t="str">
        <f t="shared" si="742"/>
        <v/>
      </c>
      <c r="L4090" s="56" t="str">
        <f t="shared" si="744"/>
        <v/>
      </c>
      <c r="M4090" s="56" t="str">
        <f t="shared" si="745"/>
        <v/>
      </c>
      <c r="N4090" s="56" t="str">
        <f t="shared" si="746"/>
        <v/>
      </c>
      <c r="O4090" s="56" t="str">
        <f t="shared" si="752"/>
        <v/>
      </c>
      <c r="P4090" s="56">
        <f>IF(ISERROR(IF($X$5=1,$Y$5,)),"",IF($X$5=1,$Y$5,))</f>
        <v>0</v>
      </c>
      <c r="Q4090" s="56">
        <f>IF(ISERROR(IF($X$6=1,$Y$6,)),"",IF($X$6=1,$Y$6,))</f>
        <v>10000</v>
      </c>
      <c r="R4090" s="56">
        <f>IF(ISERROR(IF($X$7=1,$Y$7,)),"",IF($X$7=1,$Y$7,))</f>
        <v>0</v>
      </c>
      <c r="S4090" s="56">
        <f>IF(ISERROR(IF($X$8=1,$Y$8,)),"",IF($X$8=1,$Y$8,))</f>
        <v>1000</v>
      </c>
      <c r="T4090" s="56">
        <f>IF(ISERROR(IF($X$9=1,$Y$9,)),"",IF($X$9=1,$Y$9,))</f>
        <v>500</v>
      </c>
      <c r="U4090" s="56">
        <f>IF(ISERROR(IF($X$10=1,$Y$10,)),"",IF($X$10=1,$Y$10,))</f>
        <v>500</v>
      </c>
    </row>
    <row r="4091" spans="1:21" x14ac:dyDescent="0.25">
      <c r="A4091" s="75">
        <f t="shared" si="747"/>
        <v>4087</v>
      </c>
      <c r="C4091" s="56" t="s">
        <v>2527</v>
      </c>
      <c r="E4091" s="56">
        <f t="shared" si="748"/>
        <v>4087</v>
      </c>
      <c r="F4091" s="76">
        <f t="shared" si="743"/>
        <v>153</v>
      </c>
      <c r="G4091" s="56" t="str">
        <f t="shared" si="749"/>
        <v/>
      </c>
      <c r="H4091" s="56">
        <f t="shared" si="750"/>
        <v>4087</v>
      </c>
      <c r="I4091" s="56">
        <f>IF(G4091="",0,IF(COUNTIF($G$5:G4091,G4091)=1,0,COUNTIF($G$5:G4091,G4091) )   )</f>
        <v>0</v>
      </c>
      <c r="J4091" s="56" t="str">
        <f t="shared" si="751"/>
        <v/>
      </c>
      <c r="K4091" s="56" t="str">
        <f t="shared" si="742"/>
        <v/>
      </c>
      <c r="L4091" s="56" t="str">
        <f t="shared" si="744"/>
        <v/>
      </c>
      <c r="M4091" s="56" t="str">
        <f t="shared" si="745"/>
        <v/>
      </c>
      <c r="N4091" s="56" t="str">
        <f t="shared" si="746"/>
        <v/>
      </c>
      <c r="O4091" s="56" t="str">
        <f t="shared" si="752"/>
        <v/>
      </c>
      <c r="P4091" s="56">
        <f>IF(ISERROR(IF($X$5=1,$Y$5,)),"",IF($X$5=1,$Y$5,))</f>
        <v>0</v>
      </c>
      <c r="Q4091" s="56">
        <f>IF(ISERROR(IF($X$6=1,$Y$6,)),"",IF($X$6=1,$Y$6,))</f>
        <v>10000</v>
      </c>
      <c r="R4091" s="56">
        <f>IF(ISERROR(IF($X$7=1,$Y$7,)),"",IF($X$7=1,$Y$7,))</f>
        <v>0</v>
      </c>
      <c r="S4091" s="56">
        <f>IF(ISERROR(IF($X$8=1,$Y$8,)),"",IF($X$8=1,$Y$8,))</f>
        <v>1000</v>
      </c>
      <c r="T4091" s="56">
        <f>IF(ISERROR(IF($X$9=1,$Y$9,)),"",IF($X$9=1,$Y$9,))</f>
        <v>500</v>
      </c>
      <c r="U4091" s="56">
        <f>IF(ISERROR(IF($X$10=1,$Y$10,)),"",IF($X$10=1,$Y$10,))</f>
        <v>500</v>
      </c>
    </row>
    <row r="4092" spans="1:21" x14ac:dyDescent="0.25">
      <c r="A4092" s="75">
        <f t="shared" si="747"/>
        <v>4088</v>
      </c>
      <c r="C4092" s="56" t="s">
        <v>3736</v>
      </c>
      <c r="E4092" s="56">
        <f t="shared" si="748"/>
        <v>4088</v>
      </c>
      <c r="F4092" s="76">
        <f t="shared" si="743"/>
        <v>153</v>
      </c>
      <c r="G4092" s="56" t="str">
        <f t="shared" si="749"/>
        <v/>
      </c>
      <c r="H4092" s="56">
        <f t="shared" si="750"/>
        <v>4088</v>
      </c>
      <c r="I4092" s="56">
        <f>IF(G4092="",0,IF(COUNTIF($G$5:G4092,G4092)=1,0,COUNTIF($G$5:G4092,G4092) )   )</f>
        <v>0</v>
      </c>
      <c r="J4092" s="56" t="str">
        <f t="shared" si="751"/>
        <v/>
      </c>
      <c r="K4092" s="56" t="str">
        <f t="shared" si="742"/>
        <v/>
      </c>
      <c r="L4092" s="56" t="str">
        <f t="shared" si="744"/>
        <v/>
      </c>
      <c r="M4092" s="56" t="str">
        <f t="shared" si="745"/>
        <v/>
      </c>
      <c r="N4092" s="56" t="str">
        <f t="shared" si="746"/>
        <v/>
      </c>
      <c r="O4092" s="56" t="str">
        <f t="shared" si="752"/>
        <v/>
      </c>
      <c r="P4092" s="56">
        <f>IF(ISERROR(IF($X$5=1,$Y$5,)),"",IF($X$5=1,$Y$5,))</f>
        <v>0</v>
      </c>
      <c r="Q4092" s="56">
        <f>IF(ISERROR(IF($X$6=1,$Y$6,)),"",IF($X$6=1,$Y$6,))</f>
        <v>10000</v>
      </c>
      <c r="R4092" s="56">
        <f>IF(ISERROR(IF($X$7=1,$Y$7,)),"",IF($X$7=1,$Y$7,))</f>
        <v>0</v>
      </c>
      <c r="S4092" s="56">
        <f>IF(ISERROR(IF($X$8=1,$Y$8,)),"",IF($X$8=1,$Y$8,))</f>
        <v>1000</v>
      </c>
      <c r="T4092" s="56">
        <f>IF(ISERROR(IF($X$9=1,$Y$9,)),"",IF($X$9=1,$Y$9,))</f>
        <v>500</v>
      </c>
      <c r="U4092" s="56">
        <f>IF(ISERROR(IF($X$10=1,$Y$10,)),"",IF($X$10=1,$Y$10,))</f>
        <v>500</v>
      </c>
    </row>
    <row r="4093" spans="1:21" x14ac:dyDescent="0.25">
      <c r="A4093" s="75">
        <f t="shared" si="747"/>
        <v>4089</v>
      </c>
      <c r="C4093" s="56" t="s">
        <v>2529</v>
      </c>
      <c r="E4093" s="56">
        <f t="shared" si="748"/>
        <v>4089</v>
      </c>
      <c r="F4093" s="76">
        <f t="shared" si="743"/>
        <v>153</v>
      </c>
      <c r="G4093" s="56" t="str">
        <f t="shared" si="749"/>
        <v/>
      </c>
      <c r="H4093" s="56">
        <f t="shared" si="750"/>
        <v>4089</v>
      </c>
      <c r="I4093" s="56">
        <f>IF(G4093="",0,IF(COUNTIF($G$5:G4093,G4093)=1,0,COUNTIF($G$5:G4093,G4093) )   )</f>
        <v>0</v>
      </c>
      <c r="J4093" s="56" t="str">
        <f t="shared" si="751"/>
        <v/>
      </c>
      <c r="K4093" s="56" t="str">
        <f t="shared" si="742"/>
        <v/>
      </c>
      <c r="L4093" s="56" t="str">
        <f t="shared" si="744"/>
        <v/>
      </c>
      <c r="M4093" s="56" t="str">
        <f t="shared" si="745"/>
        <v/>
      </c>
      <c r="N4093" s="56" t="str">
        <f t="shared" si="746"/>
        <v/>
      </c>
      <c r="O4093" s="56" t="str">
        <f t="shared" si="752"/>
        <v/>
      </c>
      <c r="P4093" s="56">
        <f>IF(ISERROR(IF($X$5=1,$Y$5,)),"",IF($X$5=1,$Y$5,))</f>
        <v>0</v>
      </c>
      <c r="Q4093" s="56">
        <f>IF(ISERROR(IF($X$6=1,$Y$6,)),"",IF($X$6=1,$Y$6,))</f>
        <v>10000</v>
      </c>
      <c r="R4093" s="56">
        <f>IF(ISERROR(IF($X$7=1,$Y$7,)),"",IF($X$7=1,$Y$7,))</f>
        <v>0</v>
      </c>
      <c r="S4093" s="56">
        <f>IF(ISERROR(IF($X$8=1,$Y$8,)),"",IF($X$8=1,$Y$8,))</f>
        <v>1000</v>
      </c>
      <c r="T4093" s="56">
        <f>IF(ISERROR(IF($X$9=1,$Y$9,)),"",IF($X$9=1,$Y$9,))</f>
        <v>500</v>
      </c>
      <c r="U4093" s="56">
        <f>IF(ISERROR(IF($X$10=1,$Y$10,)),"",IF($X$10=1,$Y$10,))</f>
        <v>500</v>
      </c>
    </row>
    <row r="4094" spans="1:21" x14ac:dyDescent="0.25">
      <c r="A4094" s="75">
        <f t="shared" si="747"/>
        <v>4090</v>
      </c>
      <c r="C4094" s="56" t="s">
        <v>2518</v>
      </c>
      <c r="E4094" s="56">
        <f t="shared" si="748"/>
        <v>4090</v>
      </c>
      <c r="F4094" s="76">
        <f t="shared" si="743"/>
        <v>153</v>
      </c>
      <c r="G4094" s="56" t="str">
        <f t="shared" si="749"/>
        <v/>
      </c>
      <c r="H4094" s="56">
        <f t="shared" si="750"/>
        <v>4090</v>
      </c>
      <c r="I4094" s="56">
        <f>IF(G4094="",0,IF(COUNTIF($G$5:G4094,G4094)=1,0,COUNTIF($G$5:G4094,G4094) )   )</f>
        <v>0</v>
      </c>
      <c r="J4094" s="56" t="str">
        <f t="shared" si="751"/>
        <v/>
      </c>
      <c r="K4094" s="56" t="str">
        <f t="shared" ref="K4094:K4157" si="753">IF(ISERROR(VLOOKUP(J4094,$F$5:$G$6005,2,)),"",VLOOKUP(J4094,$F$5:$G$6005,2,))</f>
        <v/>
      </c>
      <c r="L4094" s="56" t="str">
        <f t="shared" si="744"/>
        <v/>
      </c>
      <c r="M4094" s="56" t="str">
        <f t="shared" si="745"/>
        <v/>
      </c>
      <c r="N4094" s="56" t="str">
        <f t="shared" si="746"/>
        <v/>
      </c>
      <c r="O4094" s="56" t="str">
        <f t="shared" si="752"/>
        <v/>
      </c>
      <c r="P4094" s="56">
        <f>IF(ISERROR(IF($X$5=1,$Y$5,)),"",IF($X$5=1,$Y$5,))</f>
        <v>0</v>
      </c>
      <c r="Q4094" s="56">
        <f>IF(ISERROR(IF($X$6=1,$Y$6,)),"",IF($X$6=1,$Y$6,))</f>
        <v>10000</v>
      </c>
      <c r="R4094" s="56">
        <f>IF(ISERROR(IF($X$7=1,$Y$7,)),"",IF($X$7=1,$Y$7,))</f>
        <v>0</v>
      </c>
      <c r="S4094" s="56">
        <f>IF(ISERROR(IF($X$8=1,$Y$8,)),"",IF($X$8=1,$Y$8,))</f>
        <v>1000</v>
      </c>
      <c r="T4094" s="56">
        <f>IF(ISERROR(IF($X$9=1,$Y$9,)),"",IF($X$9=1,$Y$9,))</f>
        <v>500</v>
      </c>
      <c r="U4094" s="56">
        <f>IF(ISERROR(IF($X$10=1,$Y$10,)),"",IF($X$10=1,$Y$10,))</f>
        <v>500</v>
      </c>
    </row>
    <row r="4095" spans="1:21" x14ac:dyDescent="0.25">
      <c r="A4095" s="75">
        <f t="shared" si="747"/>
        <v>4091</v>
      </c>
      <c r="D4095" s="56" t="s">
        <v>3738</v>
      </c>
      <c r="E4095" s="56">
        <f t="shared" si="748"/>
        <v>4091</v>
      </c>
      <c r="F4095" s="76">
        <f t="shared" si="743"/>
        <v>153</v>
      </c>
      <c r="G4095" s="56" t="str">
        <f t="shared" si="749"/>
        <v>probeCoreCube</v>
      </c>
      <c r="H4095" s="56">
        <f t="shared" si="750"/>
        <v>4091</v>
      </c>
      <c r="I4095" s="56">
        <f>IF(G4095="",0,IF(COUNTIF($G$5:G4095,G4095)=1,0,COUNTIF($G$5:G4095,G4095) )   )</f>
        <v>0</v>
      </c>
      <c r="J4095" s="56" t="str">
        <f t="shared" si="751"/>
        <v/>
      </c>
      <c r="K4095" s="56" t="str">
        <f t="shared" si="753"/>
        <v/>
      </c>
      <c r="L4095" s="56" t="str">
        <f t="shared" si="744"/>
        <v/>
      </c>
      <c r="M4095" s="56" t="str">
        <f t="shared" si="745"/>
        <v/>
      </c>
      <c r="N4095" s="56" t="str">
        <f t="shared" si="746"/>
        <v/>
      </c>
      <c r="O4095" s="56" t="str">
        <f t="shared" si="752"/>
        <v/>
      </c>
      <c r="P4095" s="56">
        <f>IF(ISERROR(IF($X$5=1,$Y$5,)),"",IF($X$5=1,$Y$5,))</f>
        <v>0</v>
      </c>
      <c r="Q4095" s="56">
        <f>IF(ISERROR(IF($X$6=1,$Y$6,)),"",IF($X$6=1,$Y$6,))</f>
        <v>10000</v>
      </c>
      <c r="R4095" s="56">
        <f>IF(ISERROR(IF($X$7=1,$Y$7,)),"",IF($X$7=1,$Y$7,))</f>
        <v>0</v>
      </c>
      <c r="S4095" s="56">
        <f>IF(ISERROR(IF($X$8=1,$Y$8,)),"",IF($X$8=1,$Y$8,))</f>
        <v>1000</v>
      </c>
      <c r="T4095" s="56">
        <f>IF(ISERROR(IF($X$9=1,$Y$9,)),"",IF($X$9=1,$Y$9,))</f>
        <v>500</v>
      </c>
      <c r="U4095" s="56">
        <f>IF(ISERROR(IF($X$10=1,$Y$10,)),"",IF($X$10=1,$Y$10,))</f>
        <v>500</v>
      </c>
    </row>
    <row r="4096" spans="1:21" x14ac:dyDescent="0.25">
      <c r="A4096" s="75">
        <f t="shared" si="747"/>
        <v>4092</v>
      </c>
      <c r="D4096" s="56" t="s">
        <v>5393</v>
      </c>
      <c r="E4096" s="56">
        <f t="shared" si="748"/>
        <v>4092</v>
      </c>
      <c r="F4096" s="76">
        <f t="shared" si="743"/>
        <v>153</v>
      </c>
      <c r="G4096" s="56" t="str">
        <f t="shared" si="749"/>
        <v>2x1Probe</v>
      </c>
      <c r="H4096" s="56">
        <f t="shared" si="750"/>
        <v>4092</v>
      </c>
      <c r="I4096" s="56">
        <f>IF(G4096="",0,IF(COUNTIF($G$5:G4096,G4096)=1,0,COUNTIF($G$5:G4096,G4096) )   )</f>
        <v>0</v>
      </c>
      <c r="J4096" s="56" t="str">
        <f t="shared" si="751"/>
        <v/>
      </c>
      <c r="K4096" s="56" t="str">
        <f t="shared" si="753"/>
        <v/>
      </c>
      <c r="L4096" s="56" t="str">
        <f t="shared" si="744"/>
        <v/>
      </c>
      <c r="M4096" s="56" t="str">
        <f t="shared" si="745"/>
        <v/>
      </c>
      <c r="N4096" s="56" t="str">
        <f t="shared" si="746"/>
        <v/>
      </c>
      <c r="O4096" s="56" t="str">
        <f t="shared" si="752"/>
        <v/>
      </c>
      <c r="P4096" s="56">
        <f>IF(ISERROR(IF($X$5=1,$Y$5,)),"",IF($X$5=1,$Y$5,))</f>
        <v>0</v>
      </c>
      <c r="Q4096" s="56">
        <f>IF(ISERROR(IF($X$6=1,$Y$6,)),"",IF($X$6=1,$Y$6,))</f>
        <v>10000</v>
      </c>
      <c r="R4096" s="56">
        <f>IF(ISERROR(IF($X$7=1,$Y$7,)),"",IF($X$7=1,$Y$7,))</f>
        <v>0</v>
      </c>
      <c r="S4096" s="56">
        <f>IF(ISERROR(IF($X$8=1,$Y$8,)),"",IF($X$8=1,$Y$8,))</f>
        <v>1000</v>
      </c>
      <c r="T4096" s="56">
        <f>IF(ISERROR(IF($X$9=1,$Y$9,)),"",IF($X$9=1,$Y$9,))</f>
        <v>500</v>
      </c>
      <c r="U4096" s="56">
        <f>IF(ISERROR(IF($X$10=1,$Y$10,)),"",IF($X$10=1,$Y$10,))</f>
        <v>500</v>
      </c>
    </row>
    <row r="4097" spans="1:21" x14ac:dyDescent="0.25">
      <c r="A4097" s="75">
        <f t="shared" si="747"/>
        <v>4093</v>
      </c>
      <c r="D4097" s="56" t="s">
        <v>3739</v>
      </c>
      <c r="E4097" s="56">
        <f t="shared" si="748"/>
        <v>4093</v>
      </c>
      <c r="F4097" s="76">
        <f t="shared" si="743"/>
        <v>153</v>
      </c>
      <c r="G4097" s="56" t="str">
        <f t="shared" si="749"/>
        <v>probeCoreHex</v>
      </c>
      <c r="H4097" s="56">
        <f t="shared" si="750"/>
        <v>4093</v>
      </c>
      <c r="I4097" s="56">
        <f>IF(G4097="",0,IF(COUNTIF($G$5:G4097,G4097)=1,0,COUNTIF($G$5:G4097,G4097) )   )</f>
        <v>0</v>
      </c>
      <c r="J4097" s="56" t="str">
        <f t="shared" si="751"/>
        <v/>
      </c>
      <c r="K4097" s="56" t="str">
        <f t="shared" si="753"/>
        <v/>
      </c>
      <c r="L4097" s="56" t="str">
        <f t="shared" si="744"/>
        <v/>
      </c>
      <c r="M4097" s="56" t="str">
        <f t="shared" si="745"/>
        <v/>
      </c>
      <c r="N4097" s="56" t="str">
        <f t="shared" si="746"/>
        <v/>
      </c>
      <c r="O4097" s="56" t="str">
        <f t="shared" si="752"/>
        <v/>
      </c>
      <c r="P4097" s="56">
        <f>IF(ISERROR(IF($X$5=1,$Y$5,)),"",IF($X$5=1,$Y$5,))</f>
        <v>0</v>
      </c>
      <c r="Q4097" s="56">
        <f>IF(ISERROR(IF($X$6=1,$Y$6,)),"",IF($X$6=1,$Y$6,))</f>
        <v>10000</v>
      </c>
      <c r="R4097" s="56">
        <f>IF(ISERROR(IF($X$7=1,$Y$7,)),"",IF($X$7=1,$Y$7,))</f>
        <v>0</v>
      </c>
      <c r="S4097" s="56">
        <f>IF(ISERROR(IF($X$8=1,$Y$8,)),"",IF($X$8=1,$Y$8,))</f>
        <v>1000</v>
      </c>
      <c r="T4097" s="56">
        <f>IF(ISERROR(IF($X$9=1,$Y$9,)),"",IF($X$9=1,$Y$9,))</f>
        <v>500</v>
      </c>
      <c r="U4097" s="56">
        <f>IF(ISERROR(IF($X$10=1,$Y$10,)),"",IF($X$10=1,$Y$10,))</f>
        <v>500</v>
      </c>
    </row>
    <row r="4098" spans="1:21" x14ac:dyDescent="0.25">
      <c r="A4098" s="75">
        <f t="shared" si="747"/>
        <v>4094</v>
      </c>
      <c r="D4098" s="56" t="s">
        <v>3737</v>
      </c>
      <c r="E4098" s="56">
        <f t="shared" si="748"/>
        <v>4094</v>
      </c>
      <c r="F4098" s="76">
        <f t="shared" si="743"/>
        <v>153</v>
      </c>
      <c r="G4098" s="56" t="str">
        <f t="shared" si="749"/>
        <v>TriStrutNanoProbe</v>
      </c>
      <c r="H4098" s="56">
        <f t="shared" si="750"/>
        <v>4094</v>
      </c>
      <c r="I4098" s="56">
        <f>IF(G4098="",0,IF(COUNTIF($G$5:G4098,G4098)=1,0,COUNTIF($G$5:G4098,G4098) )   )</f>
        <v>0</v>
      </c>
      <c r="J4098" s="56" t="str">
        <f t="shared" si="751"/>
        <v/>
      </c>
      <c r="K4098" s="56" t="str">
        <f t="shared" si="753"/>
        <v/>
      </c>
      <c r="L4098" s="56" t="str">
        <f t="shared" si="744"/>
        <v/>
      </c>
      <c r="M4098" s="56" t="str">
        <f t="shared" si="745"/>
        <v/>
      </c>
      <c r="N4098" s="56" t="str">
        <f t="shared" si="746"/>
        <v/>
      </c>
      <c r="O4098" s="56" t="str">
        <f t="shared" si="752"/>
        <v/>
      </c>
      <c r="P4098" s="56">
        <f>IF(ISERROR(IF($X$5=1,$Y$5,)),"",IF($X$5=1,$Y$5,))</f>
        <v>0</v>
      </c>
      <c r="Q4098" s="56">
        <f>IF(ISERROR(IF($X$6=1,$Y$6,)),"",IF($X$6=1,$Y$6,))</f>
        <v>10000</v>
      </c>
      <c r="R4098" s="56">
        <f>IF(ISERROR(IF($X$7=1,$Y$7,)),"",IF($X$7=1,$Y$7,))</f>
        <v>0</v>
      </c>
      <c r="S4098" s="56">
        <f>IF(ISERROR(IF($X$8=1,$Y$8,)),"",IF($X$8=1,$Y$8,))</f>
        <v>1000</v>
      </c>
      <c r="T4098" s="56">
        <f>IF(ISERROR(IF($X$9=1,$Y$9,)),"",IF($X$9=1,$Y$9,))</f>
        <v>500</v>
      </c>
      <c r="U4098" s="56">
        <f>IF(ISERROR(IF($X$10=1,$Y$10,)),"",IF($X$10=1,$Y$10,))</f>
        <v>500</v>
      </c>
    </row>
    <row r="4099" spans="1:21" x14ac:dyDescent="0.25">
      <c r="A4099" s="75">
        <f t="shared" si="747"/>
        <v>4095</v>
      </c>
      <c r="D4099" s="56" t="s">
        <v>3740</v>
      </c>
      <c r="E4099" s="56">
        <f t="shared" si="748"/>
        <v>4095</v>
      </c>
      <c r="F4099" s="76">
        <f t="shared" si="743"/>
        <v>153</v>
      </c>
      <c r="G4099" s="56" t="str">
        <f t="shared" si="749"/>
        <v>probeCoreOcto</v>
      </c>
      <c r="H4099" s="56">
        <f t="shared" si="750"/>
        <v>4095</v>
      </c>
      <c r="I4099" s="56">
        <f>IF(G4099="",0,IF(COUNTIF($G$5:G4099,G4099)=1,0,COUNTIF($G$5:G4099,G4099) )   )</f>
        <v>0</v>
      </c>
      <c r="J4099" s="56" t="str">
        <f t="shared" si="751"/>
        <v/>
      </c>
      <c r="K4099" s="56" t="str">
        <f t="shared" si="753"/>
        <v/>
      </c>
      <c r="L4099" s="56" t="str">
        <f t="shared" si="744"/>
        <v/>
      </c>
      <c r="M4099" s="56" t="str">
        <f t="shared" si="745"/>
        <v/>
      </c>
      <c r="N4099" s="56" t="str">
        <f t="shared" si="746"/>
        <v/>
      </c>
      <c r="O4099" s="56" t="str">
        <f t="shared" si="752"/>
        <v/>
      </c>
      <c r="P4099" s="56">
        <f>IF(ISERROR(IF($X$5=1,$Y$5,)),"",IF($X$5=1,$Y$5,))</f>
        <v>0</v>
      </c>
      <c r="Q4099" s="56">
        <f>IF(ISERROR(IF($X$6=1,$Y$6,)),"",IF($X$6=1,$Y$6,))</f>
        <v>10000</v>
      </c>
      <c r="R4099" s="56">
        <f>IF(ISERROR(IF($X$7=1,$Y$7,)),"",IF($X$7=1,$Y$7,))</f>
        <v>0</v>
      </c>
      <c r="S4099" s="56">
        <f>IF(ISERROR(IF($X$8=1,$Y$8,)),"",IF($X$8=1,$Y$8,))</f>
        <v>1000</v>
      </c>
      <c r="T4099" s="56">
        <f>IF(ISERROR(IF($X$9=1,$Y$9,)),"",IF($X$9=1,$Y$9,))</f>
        <v>500</v>
      </c>
      <c r="U4099" s="56">
        <f>IF(ISERROR(IF($X$10=1,$Y$10,)),"",IF($X$10=1,$Y$10,))</f>
        <v>500</v>
      </c>
    </row>
    <row r="4100" spans="1:21" x14ac:dyDescent="0.25">
      <c r="A4100" s="75">
        <f t="shared" si="747"/>
        <v>4096</v>
      </c>
      <c r="D4100" s="56" t="s">
        <v>3741</v>
      </c>
      <c r="E4100" s="56">
        <f t="shared" si="748"/>
        <v>4096</v>
      </c>
      <c r="F4100" s="76">
        <f t="shared" si="743"/>
        <v>153</v>
      </c>
      <c r="G4100" s="56" t="str">
        <f t="shared" si="749"/>
        <v>probeCoreOcto2</v>
      </c>
      <c r="H4100" s="56">
        <f t="shared" si="750"/>
        <v>4096</v>
      </c>
      <c r="I4100" s="56">
        <f>IF(G4100="",0,IF(COUNTIF($G$5:G4100,G4100)=1,0,COUNTIF($G$5:G4100,G4100) )   )</f>
        <v>0</v>
      </c>
      <c r="J4100" s="56" t="str">
        <f t="shared" si="751"/>
        <v/>
      </c>
      <c r="K4100" s="56" t="str">
        <f t="shared" si="753"/>
        <v/>
      </c>
      <c r="L4100" s="56" t="str">
        <f t="shared" si="744"/>
        <v/>
      </c>
      <c r="M4100" s="56" t="str">
        <f t="shared" si="745"/>
        <v/>
      </c>
      <c r="N4100" s="56" t="str">
        <f t="shared" si="746"/>
        <v/>
      </c>
      <c r="O4100" s="56" t="str">
        <f t="shared" si="752"/>
        <v/>
      </c>
      <c r="P4100" s="56">
        <f>IF(ISERROR(IF($X$5=1,$Y$5,)),"",IF($X$5=1,$Y$5,))</f>
        <v>0</v>
      </c>
      <c r="Q4100" s="56">
        <f>IF(ISERROR(IF($X$6=1,$Y$6,)),"",IF($X$6=1,$Y$6,))</f>
        <v>10000</v>
      </c>
      <c r="R4100" s="56">
        <f>IF(ISERROR(IF($X$7=1,$Y$7,)),"",IF($X$7=1,$Y$7,))</f>
        <v>0</v>
      </c>
      <c r="S4100" s="56">
        <f>IF(ISERROR(IF($X$8=1,$Y$8,)),"",IF($X$8=1,$Y$8,))</f>
        <v>1000</v>
      </c>
      <c r="T4100" s="56">
        <f>IF(ISERROR(IF($X$9=1,$Y$9,)),"",IF($X$9=1,$Y$9,))</f>
        <v>500</v>
      </c>
      <c r="U4100" s="56">
        <f>IF(ISERROR(IF($X$10=1,$Y$10,)),"",IF($X$10=1,$Y$10,))</f>
        <v>500</v>
      </c>
    </row>
    <row r="4101" spans="1:21" x14ac:dyDescent="0.25">
      <c r="A4101" s="75">
        <f t="shared" si="747"/>
        <v>4097</v>
      </c>
      <c r="D4101" s="56" t="s">
        <v>5383</v>
      </c>
      <c r="E4101" s="56">
        <f t="shared" si="748"/>
        <v>4097</v>
      </c>
      <c r="F4101" s="76">
        <f t="shared" ref="F4101:F4164" si="754">IF(A4099=0,0,IF(ISBLANK(G4101),"",IF(LEFT(G4101,4)="newn",F4100+1,IF(LEFT(G4101,4)="node",F4100+1,F4100))))</f>
        <v>153</v>
      </c>
      <c r="G4101" s="56" t="str">
        <f t="shared" si="749"/>
        <v>investpod</v>
      </c>
      <c r="H4101" s="56">
        <f t="shared" si="750"/>
        <v>4097</v>
      </c>
      <c r="I4101" s="56">
        <f>IF(G4101="",0,IF(COUNTIF($G$5:G4101,G4101)=1,0,COUNTIF($G$5:G4101,G4101) )   )</f>
        <v>0</v>
      </c>
      <c r="J4101" s="56" t="str">
        <f t="shared" si="751"/>
        <v/>
      </c>
      <c r="K4101" s="56" t="str">
        <f t="shared" si="753"/>
        <v/>
      </c>
      <c r="L4101" s="56" t="str">
        <f t="shared" ref="L4101:L4164" si="755">IF(ISERROR(VLOOKUP(K4101,$AB$14:$AD$197,3,)),"",VLOOKUP(K4101,$AB$14:$AD$197,3,))</f>
        <v/>
      </c>
      <c r="M4101" s="56" t="str">
        <f t="shared" ref="M4101:M4164" si="756">IF(ISERROR(HLOOKUP(J4101,$AG$5:$XH$6,2,)),"",HLOOKUP(J4101,$AG$5:$XH$6,2,))</f>
        <v/>
      </c>
      <c r="N4101" s="56" t="str">
        <f t="shared" ref="N4101:N4164" si="757">IF(ISERROR(VLOOKUP(K4101,$AB$14:$AD$197,2,)),"",VLOOKUP(K4101,$AB$14:$AD$197,2,))</f>
        <v/>
      </c>
      <c r="O4101" s="56" t="str">
        <f t="shared" si="752"/>
        <v/>
      </c>
      <c r="P4101" s="56">
        <f>IF(ISERROR(IF($X$5=1,$Y$5,)),"",IF($X$5=1,$Y$5,))</f>
        <v>0</v>
      </c>
      <c r="Q4101" s="56">
        <f>IF(ISERROR(IF($X$6=1,$Y$6,)),"",IF($X$6=1,$Y$6,))</f>
        <v>10000</v>
      </c>
      <c r="R4101" s="56">
        <f>IF(ISERROR(IF($X$7=1,$Y$7,)),"",IF($X$7=1,$Y$7,))</f>
        <v>0</v>
      </c>
      <c r="S4101" s="56">
        <f>IF(ISERROR(IF($X$8=1,$Y$8,)),"",IF($X$8=1,$Y$8,))</f>
        <v>1000</v>
      </c>
      <c r="T4101" s="56">
        <f>IF(ISERROR(IF($X$9=1,$Y$9,)),"",IF($X$9=1,$Y$9,))</f>
        <v>500</v>
      </c>
      <c r="U4101" s="56">
        <f>IF(ISERROR(IF($X$10=1,$Y$10,)),"",IF($X$10=1,$Y$10,))</f>
        <v>500</v>
      </c>
    </row>
    <row r="4102" spans="1:21" x14ac:dyDescent="0.25">
      <c r="A4102" s="75">
        <f t="shared" ref="A4102:A4165" si="758">IF(A4101=0,0,IF(B4101="}",IF(B4102="NODE",A4101+1,0),A4101+1))</f>
        <v>4098</v>
      </c>
      <c r="D4102" s="56" t="s">
        <v>3742</v>
      </c>
      <c r="E4102" s="56">
        <f t="shared" ref="E4102:E4165" si="759">A4102</f>
        <v>4098</v>
      </c>
      <c r="F4102" s="76">
        <f t="shared" si="754"/>
        <v>153</v>
      </c>
      <c r="G4102" s="56" t="str">
        <f t="shared" ref="G4102:G4165" si="760">IF(ISBLANK(D4102),IF(LEFT(C4102,8)="name = n",MID(C4102,8,100),""),MID(D4102,8,100))</f>
        <v>probeStackSmall</v>
      </c>
      <c r="H4102" s="56">
        <f t="shared" ref="H4102:H4165" si="761">E4102</f>
        <v>4098</v>
      </c>
      <c r="I4102" s="56">
        <f>IF(G4102="",0,IF(COUNTIF($G$5:G4102,G4102)=1,0,COUNTIF($G$5:G4102,G4102) )   )</f>
        <v>0</v>
      </c>
      <c r="J4102" s="56" t="str">
        <f t="shared" ref="J4102:J4165" si="762">IF(J4101=anodes,"",IF(J4101="","",J4101+1))</f>
        <v/>
      </c>
      <c r="K4102" s="56" t="str">
        <f t="shared" si="753"/>
        <v/>
      </c>
      <c r="L4102" s="56" t="str">
        <f t="shared" si="755"/>
        <v/>
      </c>
      <c r="M4102" s="56" t="str">
        <f t="shared" si="756"/>
        <v/>
      </c>
      <c r="N4102" s="56" t="str">
        <f t="shared" si="757"/>
        <v/>
      </c>
      <c r="O4102" s="56" t="str">
        <f t="shared" ref="O4102:O4165" si="763">IF(ISERROR(0.1*N4102+0.9*(M4102/L4102)*($N$3+SUM(P4102:U4102))*(N4102/$N$3)),N4102,0.1*N4102+0.9*(M4102/L4102)*($N$3+SUM(P4102:U4102))*(N4102/$N$3))</f>
        <v/>
      </c>
      <c r="P4102" s="56">
        <f>IF(ISERROR(IF($X$5=1,$Y$5,)),"",IF($X$5=1,$Y$5,))</f>
        <v>0</v>
      </c>
      <c r="Q4102" s="56">
        <f>IF(ISERROR(IF($X$6=1,$Y$6,)),"",IF($X$6=1,$Y$6,))</f>
        <v>10000</v>
      </c>
      <c r="R4102" s="56">
        <f>IF(ISERROR(IF($X$7=1,$Y$7,)),"",IF($X$7=1,$Y$7,))</f>
        <v>0</v>
      </c>
      <c r="S4102" s="56">
        <f>IF(ISERROR(IF($X$8=1,$Y$8,)),"",IF($X$8=1,$Y$8,))</f>
        <v>1000</v>
      </c>
      <c r="T4102" s="56">
        <f>IF(ISERROR(IF($X$9=1,$Y$9,)),"",IF($X$9=1,$Y$9,))</f>
        <v>500</v>
      </c>
      <c r="U4102" s="56">
        <f>IF(ISERROR(IF($X$10=1,$Y$10,)),"",IF($X$10=1,$Y$10,))</f>
        <v>500</v>
      </c>
    </row>
    <row r="4103" spans="1:21" x14ac:dyDescent="0.25">
      <c r="A4103" s="75">
        <f t="shared" si="758"/>
        <v>4099</v>
      </c>
      <c r="D4103" s="56" t="s">
        <v>5384</v>
      </c>
      <c r="E4103" s="56">
        <f t="shared" si="759"/>
        <v>4099</v>
      </c>
      <c r="F4103" s="76">
        <f t="shared" si="754"/>
        <v>153</v>
      </c>
      <c r="G4103" s="56" t="str">
        <f t="shared" si="760"/>
        <v>Maxurpod</v>
      </c>
      <c r="H4103" s="56">
        <f t="shared" si="761"/>
        <v>4099</v>
      </c>
      <c r="I4103" s="56">
        <f>IF(G4103="",0,IF(COUNTIF($G$5:G4103,G4103)=1,0,COUNTIF($G$5:G4103,G4103) )   )</f>
        <v>0</v>
      </c>
      <c r="J4103" s="56" t="str">
        <f t="shared" si="762"/>
        <v/>
      </c>
      <c r="K4103" s="56" t="str">
        <f t="shared" si="753"/>
        <v/>
      </c>
      <c r="L4103" s="56" t="str">
        <f t="shared" si="755"/>
        <v/>
      </c>
      <c r="M4103" s="56" t="str">
        <f t="shared" si="756"/>
        <v/>
      </c>
      <c r="N4103" s="56" t="str">
        <f t="shared" si="757"/>
        <v/>
      </c>
      <c r="O4103" s="56" t="str">
        <f t="shared" si="763"/>
        <v/>
      </c>
      <c r="P4103" s="56">
        <f>IF(ISERROR(IF($X$5=1,$Y$5,)),"",IF($X$5=1,$Y$5,))</f>
        <v>0</v>
      </c>
      <c r="Q4103" s="56">
        <f>IF(ISERROR(IF($X$6=1,$Y$6,)),"",IF($X$6=1,$Y$6,))</f>
        <v>10000</v>
      </c>
      <c r="R4103" s="56">
        <f>IF(ISERROR(IF($X$7=1,$Y$7,)),"",IF($X$7=1,$Y$7,))</f>
        <v>0</v>
      </c>
      <c r="S4103" s="56">
        <f>IF(ISERROR(IF($X$8=1,$Y$8,)),"",IF($X$8=1,$Y$8,))</f>
        <v>1000</v>
      </c>
      <c r="T4103" s="56">
        <f>IF(ISERROR(IF($X$9=1,$Y$9,)),"",IF($X$9=1,$Y$9,))</f>
        <v>500</v>
      </c>
      <c r="U4103" s="56">
        <f>IF(ISERROR(IF($X$10=1,$Y$10,)),"",IF($X$10=1,$Y$10,))</f>
        <v>500</v>
      </c>
    </row>
    <row r="4104" spans="1:21" x14ac:dyDescent="0.25">
      <c r="A4104" s="75">
        <f t="shared" si="758"/>
        <v>4100</v>
      </c>
      <c r="D4104" s="56" t="s">
        <v>5385</v>
      </c>
      <c r="E4104" s="56">
        <f t="shared" si="759"/>
        <v>4100</v>
      </c>
      <c r="F4104" s="76">
        <f t="shared" si="754"/>
        <v>153</v>
      </c>
      <c r="G4104" s="56" t="str">
        <f t="shared" si="760"/>
        <v>neptuno</v>
      </c>
      <c r="H4104" s="56">
        <f t="shared" si="761"/>
        <v>4100</v>
      </c>
      <c r="I4104" s="56">
        <f>IF(G4104="",0,IF(COUNTIF($G$5:G4104,G4104)=1,0,COUNTIF($G$5:G4104,G4104) )   )</f>
        <v>0</v>
      </c>
      <c r="J4104" s="56" t="str">
        <f t="shared" si="762"/>
        <v/>
      </c>
      <c r="K4104" s="56" t="str">
        <f t="shared" si="753"/>
        <v/>
      </c>
      <c r="L4104" s="56" t="str">
        <f t="shared" si="755"/>
        <v/>
      </c>
      <c r="M4104" s="56" t="str">
        <f t="shared" si="756"/>
        <v/>
      </c>
      <c r="N4104" s="56" t="str">
        <f t="shared" si="757"/>
        <v/>
      </c>
      <c r="O4104" s="56" t="str">
        <f t="shared" si="763"/>
        <v/>
      </c>
      <c r="P4104" s="56">
        <f>IF(ISERROR(IF($X$5=1,$Y$5,)),"",IF($X$5=1,$Y$5,))</f>
        <v>0</v>
      </c>
      <c r="Q4104" s="56">
        <f>IF(ISERROR(IF($X$6=1,$Y$6,)),"",IF($X$6=1,$Y$6,))</f>
        <v>10000</v>
      </c>
      <c r="R4104" s="56">
        <f>IF(ISERROR(IF($X$7=1,$Y$7,)),"",IF($X$7=1,$Y$7,))</f>
        <v>0</v>
      </c>
      <c r="S4104" s="56">
        <f>IF(ISERROR(IF($X$8=1,$Y$8,)),"",IF($X$8=1,$Y$8,))</f>
        <v>1000</v>
      </c>
      <c r="T4104" s="56">
        <f>IF(ISERROR(IF($X$9=1,$Y$9,)),"",IF($X$9=1,$Y$9,))</f>
        <v>500</v>
      </c>
      <c r="U4104" s="56">
        <f>IF(ISERROR(IF($X$10=1,$Y$10,)),"",IF($X$10=1,$Y$10,))</f>
        <v>500</v>
      </c>
    </row>
    <row r="4105" spans="1:21" x14ac:dyDescent="0.25">
      <c r="A4105" s="75">
        <f t="shared" si="758"/>
        <v>4101</v>
      </c>
      <c r="D4105" s="56" t="s">
        <v>5386</v>
      </c>
      <c r="E4105" s="56">
        <f t="shared" si="759"/>
        <v>4101</v>
      </c>
      <c r="F4105" s="76">
        <f t="shared" si="754"/>
        <v>153</v>
      </c>
      <c r="G4105" s="56" t="str">
        <f t="shared" si="760"/>
        <v>novapod</v>
      </c>
      <c r="H4105" s="56">
        <f t="shared" si="761"/>
        <v>4101</v>
      </c>
      <c r="I4105" s="56">
        <f>IF(G4105="",0,IF(COUNTIF($G$5:G4105,G4105)=1,0,COUNTIF($G$5:G4105,G4105) )   )</f>
        <v>0</v>
      </c>
      <c r="J4105" s="56" t="str">
        <f t="shared" si="762"/>
        <v/>
      </c>
      <c r="K4105" s="56" t="str">
        <f t="shared" si="753"/>
        <v/>
      </c>
      <c r="L4105" s="56" t="str">
        <f t="shared" si="755"/>
        <v/>
      </c>
      <c r="M4105" s="56" t="str">
        <f t="shared" si="756"/>
        <v/>
      </c>
      <c r="N4105" s="56" t="str">
        <f t="shared" si="757"/>
        <v/>
      </c>
      <c r="O4105" s="56" t="str">
        <f t="shared" si="763"/>
        <v/>
      </c>
      <c r="P4105" s="56">
        <f>IF(ISERROR(IF($X$5=1,$Y$5,)),"",IF($X$5=1,$Y$5,))</f>
        <v>0</v>
      </c>
      <c r="Q4105" s="56">
        <f>IF(ISERROR(IF($X$6=1,$Y$6,)),"",IF($X$6=1,$Y$6,))</f>
        <v>10000</v>
      </c>
      <c r="R4105" s="56">
        <f>IF(ISERROR(IF($X$7=1,$Y$7,)),"",IF($X$7=1,$Y$7,))</f>
        <v>0</v>
      </c>
      <c r="S4105" s="56">
        <f>IF(ISERROR(IF($X$8=1,$Y$8,)),"",IF($X$8=1,$Y$8,))</f>
        <v>1000</v>
      </c>
      <c r="T4105" s="56">
        <f>IF(ISERROR(IF($X$9=1,$Y$9,)),"",IF($X$9=1,$Y$9,))</f>
        <v>500</v>
      </c>
      <c r="U4105" s="56">
        <f>IF(ISERROR(IF($X$10=1,$Y$10,)),"",IF($X$10=1,$Y$10,))</f>
        <v>500</v>
      </c>
    </row>
    <row r="4106" spans="1:21" x14ac:dyDescent="0.25">
      <c r="A4106" s="75">
        <f t="shared" si="758"/>
        <v>4102</v>
      </c>
      <c r="D4106" s="56" t="s">
        <v>5387</v>
      </c>
      <c r="E4106" s="56">
        <f t="shared" si="759"/>
        <v>4102</v>
      </c>
      <c r="F4106" s="76">
        <f t="shared" si="754"/>
        <v>153</v>
      </c>
      <c r="G4106" s="56" t="str">
        <f t="shared" si="760"/>
        <v>sondex2pod</v>
      </c>
      <c r="H4106" s="56">
        <f t="shared" si="761"/>
        <v>4102</v>
      </c>
      <c r="I4106" s="56">
        <f>IF(G4106="",0,IF(COUNTIF($G$5:G4106,G4106)=1,0,COUNTIF($G$5:G4106,G4106) )   )</f>
        <v>0</v>
      </c>
      <c r="J4106" s="56" t="str">
        <f t="shared" si="762"/>
        <v/>
      </c>
      <c r="K4106" s="56" t="str">
        <f t="shared" si="753"/>
        <v/>
      </c>
      <c r="L4106" s="56" t="str">
        <f t="shared" si="755"/>
        <v/>
      </c>
      <c r="M4106" s="56" t="str">
        <f t="shared" si="756"/>
        <v/>
      </c>
      <c r="N4106" s="56" t="str">
        <f t="shared" si="757"/>
        <v/>
      </c>
      <c r="O4106" s="56" t="str">
        <f t="shared" si="763"/>
        <v/>
      </c>
      <c r="P4106" s="56">
        <f>IF(ISERROR(IF($X$5=1,$Y$5,)),"",IF($X$5=1,$Y$5,))</f>
        <v>0</v>
      </c>
      <c r="Q4106" s="56">
        <f>IF(ISERROR(IF($X$6=1,$Y$6,)),"",IF($X$6=1,$Y$6,))</f>
        <v>10000</v>
      </c>
      <c r="R4106" s="56">
        <f>IF(ISERROR(IF($X$7=1,$Y$7,)),"",IF($X$7=1,$Y$7,))</f>
        <v>0</v>
      </c>
      <c r="S4106" s="56">
        <f>IF(ISERROR(IF($X$8=1,$Y$8,)),"",IF($X$8=1,$Y$8,))</f>
        <v>1000</v>
      </c>
      <c r="T4106" s="56">
        <f>IF(ISERROR(IF($X$9=1,$Y$9,)),"",IF($X$9=1,$Y$9,))</f>
        <v>500</v>
      </c>
      <c r="U4106" s="56">
        <f>IF(ISERROR(IF($X$10=1,$Y$10,)),"",IF($X$10=1,$Y$10,))</f>
        <v>500</v>
      </c>
    </row>
    <row r="4107" spans="1:21" x14ac:dyDescent="0.25">
      <c r="A4107" s="75">
        <f t="shared" si="758"/>
        <v>4103</v>
      </c>
      <c r="D4107" s="56" t="s">
        <v>5388</v>
      </c>
      <c r="E4107" s="56">
        <f t="shared" si="759"/>
        <v>4103</v>
      </c>
      <c r="F4107" s="76">
        <f t="shared" si="754"/>
        <v>153</v>
      </c>
      <c r="G4107" s="56" t="str">
        <f t="shared" si="760"/>
        <v>torpod</v>
      </c>
      <c r="H4107" s="56">
        <f t="shared" si="761"/>
        <v>4103</v>
      </c>
      <c r="I4107" s="56">
        <f>IF(G4107="",0,IF(COUNTIF($G$5:G4107,G4107)=1,0,COUNTIF($G$5:G4107,G4107) )   )</f>
        <v>0</v>
      </c>
      <c r="J4107" s="56" t="str">
        <f t="shared" si="762"/>
        <v/>
      </c>
      <c r="K4107" s="56" t="str">
        <f t="shared" si="753"/>
        <v/>
      </c>
      <c r="L4107" s="56" t="str">
        <f t="shared" si="755"/>
        <v/>
      </c>
      <c r="M4107" s="56" t="str">
        <f t="shared" si="756"/>
        <v/>
      </c>
      <c r="N4107" s="56" t="str">
        <f t="shared" si="757"/>
        <v/>
      </c>
      <c r="O4107" s="56" t="str">
        <f t="shared" si="763"/>
        <v/>
      </c>
      <c r="P4107" s="56">
        <f>IF(ISERROR(IF($X$5=1,$Y$5,)),"",IF($X$5=1,$Y$5,))</f>
        <v>0</v>
      </c>
      <c r="Q4107" s="56">
        <f>IF(ISERROR(IF($X$6=1,$Y$6,)),"",IF($X$6=1,$Y$6,))</f>
        <v>10000</v>
      </c>
      <c r="R4107" s="56">
        <f>IF(ISERROR(IF($X$7=1,$Y$7,)),"",IF($X$7=1,$Y$7,))</f>
        <v>0</v>
      </c>
      <c r="S4107" s="56">
        <f>IF(ISERROR(IF($X$8=1,$Y$8,)),"",IF($X$8=1,$Y$8,))</f>
        <v>1000</v>
      </c>
      <c r="T4107" s="56">
        <f>IF(ISERROR(IF($X$9=1,$Y$9,)),"",IF($X$9=1,$Y$9,))</f>
        <v>500</v>
      </c>
      <c r="U4107" s="56">
        <f>IF(ISERROR(IF($X$10=1,$Y$10,)),"",IF($X$10=1,$Y$10,))</f>
        <v>500</v>
      </c>
    </row>
    <row r="4108" spans="1:21" x14ac:dyDescent="0.25">
      <c r="A4108" s="75">
        <f t="shared" si="758"/>
        <v>4104</v>
      </c>
      <c r="D4108" s="56" t="s">
        <v>5389</v>
      </c>
      <c r="E4108" s="56">
        <f t="shared" si="759"/>
        <v>4104</v>
      </c>
      <c r="F4108" s="76">
        <f t="shared" si="754"/>
        <v>153</v>
      </c>
      <c r="G4108" s="56" t="str">
        <f t="shared" si="760"/>
        <v>baseinstrul8</v>
      </c>
      <c r="H4108" s="56">
        <f t="shared" si="761"/>
        <v>4104</v>
      </c>
      <c r="I4108" s="56">
        <f>IF(G4108="",0,IF(COUNTIF($G$5:G4108,G4108)=1,0,COUNTIF($G$5:G4108,G4108) )   )</f>
        <v>0</v>
      </c>
      <c r="J4108" s="56" t="str">
        <f t="shared" si="762"/>
        <v/>
      </c>
      <c r="K4108" s="56" t="str">
        <f t="shared" si="753"/>
        <v/>
      </c>
      <c r="L4108" s="56" t="str">
        <f t="shared" si="755"/>
        <v/>
      </c>
      <c r="M4108" s="56" t="str">
        <f t="shared" si="756"/>
        <v/>
      </c>
      <c r="N4108" s="56" t="str">
        <f t="shared" si="757"/>
        <v/>
      </c>
      <c r="O4108" s="56" t="str">
        <f t="shared" si="763"/>
        <v/>
      </c>
      <c r="P4108" s="56">
        <f>IF(ISERROR(IF($X$5=1,$Y$5,)),"",IF($X$5=1,$Y$5,))</f>
        <v>0</v>
      </c>
      <c r="Q4108" s="56">
        <f>IF(ISERROR(IF($X$6=1,$Y$6,)),"",IF($X$6=1,$Y$6,))</f>
        <v>10000</v>
      </c>
      <c r="R4108" s="56">
        <f>IF(ISERROR(IF($X$7=1,$Y$7,)),"",IF($X$7=1,$Y$7,))</f>
        <v>0</v>
      </c>
      <c r="S4108" s="56">
        <f>IF(ISERROR(IF($X$8=1,$Y$8,)),"",IF($X$8=1,$Y$8,))</f>
        <v>1000</v>
      </c>
      <c r="T4108" s="56">
        <f>IF(ISERROR(IF($X$9=1,$Y$9,)),"",IF($X$9=1,$Y$9,))</f>
        <v>500</v>
      </c>
      <c r="U4108" s="56">
        <f>IF(ISERROR(IF($X$10=1,$Y$10,)),"",IF($X$10=1,$Y$10,))</f>
        <v>500</v>
      </c>
    </row>
    <row r="4109" spans="1:21" x14ac:dyDescent="0.25">
      <c r="A4109" s="75">
        <f t="shared" si="758"/>
        <v>4105</v>
      </c>
      <c r="D4109" s="56" t="s">
        <v>5390</v>
      </c>
      <c r="E4109" s="56">
        <f t="shared" si="759"/>
        <v>4105</v>
      </c>
      <c r="F4109" s="76">
        <f t="shared" si="754"/>
        <v>153</v>
      </c>
      <c r="G4109" s="56" t="str">
        <f t="shared" si="760"/>
        <v>CORE.SMRT-02</v>
      </c>
      <c r="H4109" s="56">
        <f t="shared" si="761"/>
        <v>4105</v>
      </c>
      <c r="I4109" s="56">
        <f>IF(G4109="",0,IF(COUNTIF($G$5:G4109,G4109)=1,0,COUNTIF($G$5:G4109,G4109) )   )</f>
        <v>0</v>
      </c>
      <c r="J4109" s="56" t="str">
        <f t="shared" si="762"/>
        <v/>
      </c>
      <c r="K4109" s="56" t="str">
        <f t="shared" si="753"/>
        <v/>
      </c>
      <c r="L4109" s="56" t="str">
        <f t="shared" si="755"/>
        <v/>
      </c>
      <c r="M4109" s="56" t="str">
        <f t="shared" si="756"/>
        <v/>
      </c>
      <c r="N4109" s="56" t="str">
        <f t="shared" si="757"/>
        <v/>
      </c>
      <c r="O4109" s="56" t="str">
        <f t="shared" si="763"/>
        <v/>
      </c>
      <c r="P4109" s="56">
        <f>IF(ISERROR(IF($X$5=1,$Y$5,)),"",IF($X$5=1,$Y$5,))</f>
        <v>0</v>
      </c>
      <c r="Q4109" s="56">
        <f>IF(ISERROR(IF($X$6=1,$Y$6,)),"",IF($X$6=1,$Y$6,))</f>
        <v>10000</v>
      </c>
      <c r="R4109" s="56">
        <f>IF(ISERROR(IF($X$7=1,$Y$7,)),"",IF($X$7=1,$Y$7,))</f>
        <v>0</v>
      </c>
      <c r="S4109" s="56">
        <f>IF(ISERROR(IF($X$8=1,$Y$8,)),"",IF($X$8=1,$Y$8,))</f>
        <v>1000</v>
      </c>
      <c r="T4109" s="56">
        <f>IF(ISERROR(IF($X$9=1,$Y$9,)),"",IF($X$9=1,$Y$9,))</f>
        <v>500</v>
      </c>
      <c r="U4109" s="56">
        <f>IF(ISERROR(IF($X$10=1,$Y$10,)),"",IF($X$10=1,$Y$10,))</f>
        <v>500</v>
      </c>
    </row>
    <row r="4110" spans="1:21" x14ac:dyDescent="0.25">
      <c r="A4110" s="75">
        <f t="shared" si="758"/>
        <v>4106</v>
      </c>
      <c r="D4110" s="56" t="s">
        <v>5391</v>
      </c>
      <c r="E4110" s="56">
        <f t="shared" si="759"/>
        <v>4106</v>
      </c>
      <c r="F4110" s="76">
        <f t="shared" si="754"/>
        <v>153</v>
      </c>
      <c r="G4110" s="56" t="str">
        <f t="shared" si="760"/>
        <v>HexProbeSmall</v>
      </c>
      <c r="H4110" s="56">
        <f t="shared" si="761"/>
        <v>4106</v>
      </c>
      <c r="I4110" s="56">
        <f>IF(G4110="",0,IF(COUNTIF($G$5:G4110,G4110)=1,0,COUNTIF($G$5:G4110,G4110) )   )</f>
        <v>0</v>
      </c>
      <c r="J4110" s="56" t="str">
        <f t="shared" si="762"/>
        <v/>
      </c>
      <c r="K4110" s="56" t="str">
        <f t="shared" si="753"/>
        <v/>
      </c>
      <c r="L4110" s="56" t="str">
        <f t="shared" si="755"/>
        <v/>
      </c>
      <c r="M4110" s="56" t="str">
        <f t="shared" si="756"/>
        <v/>
      </c>
      <c r="N4110" s="56" t="str">
        <f t="shared" si="757"/>
        <v/>
      </c>
      <c r="O4110" s="56" t="str">
        <f t="shared" si="763"/>
        <v/>
      </c>
      <c r="P4110" s="56">
        <f>IF(ISERROR(IF($X$5=1,$Y$5,)),"",IF($X$5=1,$Y$5,))</f>
        <v>0</v>
      </c>
      <c r="Q4110" s="56">
        <f>IF(ISERROR(IF($X$6=1,$Y$6,)),"",IF($X$6=1,$Y$6,))</f>
        <v>10000</v>
      </c>
      <c r="R4110" s="56">
        <f>IF(ISERROR(IF($X$7=1,$Y$7,)),"",IF($X$7=1,$Y$7,))</f>
        <v>0</v>
      </c>
      <c r="S4110" s="56">
        <f>IF(ISERROR(IF($X$8=1,$Y$8,)),"",IF($X$8=1,$Y$8,))</f>
        <v>1000</v>
      </c>
      <c r="T4110" s="56">
        <f>IF(ISERROR(IF($X$9=1,$Y$9,)),"",IF($X$9=1,$Y$9,))</f>
        <v>500</v>
      </c>
      <c r="U4110" s="56">
        <f>IF(ISERROR(IF($X$10=1,$Y$10,)),"",IF($X$10=1,$Y$10,))</f>
        <v>500</v>
      </c>
    </row>
    <row r="4111" spans="1:21" x14ac:dyDescent="0.25">
      <c r="A4111" s="75">
        <f t="shared" si="758"/>
        <v>4107</v>
      </c>
      <c r="D4111" s="56" t="s">
        <v>5392</v>
      </c>
      <c r="E4111" s="56">
        <f t="shared" si="759"/>
        <v>4107</v>
      </c>
      <c r="F4111" s="76">
        <f t="shared" si="754"/>
        <v>153</v>
      </c>
      <c r="G4111" s="56" t="str">
        <f t="shared" si="760"/>
        <v>Pictozoom 2000</v>
      </c>
      <c r="H4111" s="56">
        <f t="shared" si="761"/>
        <v>4107</v>
      </c>
      <c r="I4111" s="56">
        <f>IF(G4111="",0,IF(COUNTIF($G$5:G4111,G4111)=1,0,COUNTIF($G$5:G4111,G4111) )   )</f>
        <v>0</v>
      </c>
      <c r="J4111" s="56" t="str">
        <f t="shared" si="762"/>
        <v/>
      </c>
      <c r="K4111" s="56" t="str">
        <f t="shared" si="753"/>
        <v/>
      </c>
      <c r="L4111" s="56" t="str">
        <f t="shared" si="755"/>
        <v/>
      </c>
      <c r="M4111" s="56" t="str">
        <f t="shared" si="756"/>
        <v/>
      </c>
      <c r="N4111" s="56" t="str">
        <f t="shared" si="757"/>
        <v/>
      </c>
      <c r="O4111" s="56" t="str">
        <f t="shared" si="763"/>
        <v/>
      </c>
      <c r="P4111" s="56">
        <f>IF(ISERROR(IF($X$5=1,$Y$5,)),"",IF($X$5=1,$Y$5,))</f>
        <v>0</v>
      </c>
      <c r="Q4111" s="56">
        <f>IF(ISERROR(IF($X$6=1,$Y$6,)),"",IF($X$6=1,$Y$6,))</f>
        <v>10000</v>
      </c>
      <c r="R4111" s="56">
        <f>IF(ISERROR(IF($X$7=1,$Y$7,)),"",IF($X$7=1,$Y$7,))</f>
        <v>0</v>
      </c>
      <c r="S4111" s="56">
        <f>IF(ISERROR(IF($X$8=1,$Y$8,)),"",IF($X$8=1,$Y$8,))</f>
        <v>1000</v>
      </c>
      <c r="T4111" s="56">
        <f>IF(ISERROR(IF($X$9=1,$Y$9,)),"",IF($X$9=1,$Y$9,))</f>
        <v>500</v>
      </c>
      <c r="U4111" s="56">
        <f>IF(ISERROR(IF($X$10=1,$Y$10,)),"",IF($X$10=1,$Y$10,))</f>
        <v>500</v>
      </c>
    </row>
    <row r="4112" spans="1:21" x14ac:dyDescent="0.25">
      <c r="A4112" s="75">
        <f t="shared" si="758"/>
        <v>4108</v>
      </c>
      <c r="C4112" s="56" t="s">
        <v>2532</v>
      </c>
      <c r="E4112" s="56">
        <f t="shared" si="759"/>
        <v>4108</v>
      </c>
      <c r="F4112" s="76">
        <f t="shared" si="754"/>
        <v>153</v>
      </c>
      <c r="G4112" s="56" t="str">
        <f t="shared" si="760"/>
        <v/>
      </c>
      <c r="H4112" s="56">
        <f t="shared" si="761"/>
        <v>4108</v>
      </c>
      <c r="I4112" s="56">
        <f>IF(G4112="",0,IF(COUNTIF($G$5:G4112,G4112)=1,0,COUNTIF($G$5:G4112,G4112) )   )</f>
        <v>0</v>
      </c>
      <c r="J4112" s="56" t="str">
        <f t="shared" si="762"/>
        <v/>
      </c>
      <c r="K4112" s="56" t="str">
        <f t="shared" si="753"/>
        <v/>
      </c>
      <c r="L4112" s="56" t="str">
        <f t="shared" si="755"/>
        <v/>
      </c>
      <c r="M4112" s="56" t="str">
        <f t="shared" si="756"/>
        <v/>
      </c>
      <c r="N4112" s="56" t="str">
        <f t="shared" si="757"/>
        <v/>
      </c>
      <c r="O4112" s="56" t="str">
        <f t="shared" si="763"/>
        <v/>
      </c>
      <c r="P4112" s="56">
        <f>IF(ISERROR(IF($X$5=1,$Y$5,)),"",IF($X$5=1,$Y$5,))</f>
        <v>0</v>
      </c>
      <c r="Q4112" s="56">
        <f>IF(ISERROR(IF($X$6=1,$Y$6,)),"",IF($X$6=1,$Y$6,))</f>
        <v>10000</v>
      </c>
      <c r="R4112" s="56">
        <f>IF(ISERROR(IF($X$7=1,$Y$7,)),"",IF($X$7=1,$Y$7,))</f>
        <v>0</v>
      </c>
      <c r="S4112" s="56">
        <f>IF(ISERROR(IF($X$8=1,$Y$8,)),"",IF($X$8=1,$Y$8,))</f>
        <v>1000</v>
      </c>
      <c r="T4112" s="56">
        <f>IF(ISERROR(IF($X$9=1,$Y$9,)),"",IF($X$9=1,$Y$9,))</f>
        <v>500</v>
      </c>
      <c r="U4112" s="56">
        <f>IF(ISERROR(IF($X$10=1,$Y$10,)),"",IF($X$10=1,$Y$10,))</f>
        <v>500</v>
      </c>
    </row>
    <row r="4113" spans="1:21" x14ac:dyDescent="0.25">
      <c r="A4113" s="75">
        <f t="shared" si="758"/>
        <v>4109</v>
      </c>
      <c r="B4113" s="56" t="s">
        <v>2532</v>
      </c>
      <c r="E4113" s="56">
        <f t="shared" si="759"/>
        <v>4109</v>
      </c>
      <c r="F4113" s="76">
        <f t="shared" si="754"/>
        <v>153</v>
      </c>
      <c r="G4113" s="56" t="str">
        <f t="shared" si="760"/>
        <v/>
      </c>
      <c r="H4113" s="56">
        <f t="shared" si="761"/>
        <v>4109</v>
      </c>
      <c r="I4113" s="56">
        <f>IF(G4113="",0,IF(COUNTIF($G$5:G4113,G4113)=1,0,COUNTIF($G$5:G4113,G4113) )   )</f>
        <v>0</v>
      </c>
      <c r="J4113" s="56" t="str">
        <f t="shared" si="762"/>
        <v/>
      </c>
      <c r="K4113" s="56" t="str">
        <f t="shared" si="753"/>
        <v/>
      </c>
      <c r="L4113" s="56" t="str">
        <f t="shared" si="755"/>
        <v/>
      </c>
      <c r="M4113" s="56" t="str">
        <f t="shared" si="756"/>
        <v/>
      </c>
      <c r="N4113" s="56" t="str">
        <f t="shared" si="757"/>
        <v/>
      </c>
      <c r="O4113" s="56" t="str">
        <f t="shared" si="763"/>
        <v/>
      </c>
      <c r="P4113" s="56">
        <f>IF(ISERROR(IF($X$5=1,$Y$5,)),"",IF($X$5=1,$Y$5,))</f>
        <v>0</v>
      </c>
      <c r="Q4113" s="56">
        <f>IF(ISERROR(IF($X$6=1,$Y$6,)),"",IF($X$6=1,$Y$6,))</f>
        <v>10000</v>
      </c>
      <c r="R4113" s="56">
        <f>IF(ISERROR(IF($X$7=1,$Y$7,)),"",IF($X$7=1,$Y$7,))</f>
        <v>0</v>
      </c>
      <c r="S4113" s="56">
        <f>IF(ISERROR(IF($X$8=1,$Y$8,)),"",IF($X$8=1,$Y$8,))</f>
        <v>1000</v>
      </c>
      <c r="T4113" s="56">
        <f>IF(ISERROR(IF($X$9=1,$Y$9,)),"",IF($X$9=1,$Y$9,))</f>
        <v>500</v>
      </c>
      <c r="U4113" s="56">
        <f>IF(ISERROR(IF($X$10=1,$Y$10,)),"",IF($X$10=1,$Y$10,))</f>
        <v>500</v>
      </c>
    </row>
    <row r="4114" spans="1:21" x14ac:dyDescent="0.25">
      <c r="A4114" s="75">
        <f t="shared" si="758"/>
        <v>4110</v>
      </c>
      <c r="B4114" s="56" t="s">
        <v>2517</v>
      </c>
      <c r="E4114" s="56">
        <f t="shared" si="759"/>
        <v>4110</v>
      </c>
      <c r="F4114" s="76">
        <f t="shared" si="754"/>
        <v>153</v>
      </c>
      <c r="G4114" s="56" t="str">
        <f t="shared" si="760"/>
        <v/>
      </c>
      <c r="H4114" s="56">
        <f t="shared" si="761"/>
        <v>4110</v>
      </c>
      <c r="I4114" s="56">
        <f>IF(G4114="",0,IF(COUNTIF($G$5:G4114,G4114)=1,0,COUNTIF($G$5:G4114,G4114) )   )</f>
        <v>0</v>
      </c>
      <c r="J4114" s="56" t="str">
        <f t="shared" si="762"/>
        <v/>
      </c>
      <c r="K4114" s="56" t="str">
        <f t="shared" si="753"/>
        <v/>
      </c>
      <c r="L4114" s="56" t="str">
        <f t="shared" si="755"/>
        <v/>
      </c>
      <c r="M4114" s="56" t="str">
        <f t="shared" si="756"/>
        <v/>
      </c>
      <c r="N4114" s="56" t="str">
        <f t="shared" si="757"/>
        <v/>
      </c>
      <c r="O4114" s="56" t="str">
        <f t="shared" si="763"/>
        <v/>
      </c>
      <c r="P4114" s="56">
        <f>IF(ISERROR(IF($X$5=1,$Y$5,)),"",IF($X$5=1,$Y$5,))</f>
        <v>0</v>
      </c>
      <c r="Q4114" s="56">
        <f>IF(ISERROR(IF($X$6=1,$Y$6,)),"",IF($X$6=1,$Y$6,))</f>
        <v>10000</v>
      </c>
      <c r="R4114" s="56">
        <f>IF(ISERROR(IF($X$7=1,$Y$7,)),"",IF($X$7=1,$Y$7,))</f>
        <v>0</v>
      </c>
      <c r="S4114" s="56">
        <f>IF(ISERROR(IF($X$8=1,$Y$8,)),"",IF($X$8=1,$Y$8,))</f>
        <v>1000</v>
      </c>
      <c r="T4114" s="56">
        <f>IF(ISERROR(IF($X$9=1,$Y$9,)),"",IF($X$9=1,$Y$9,))</f>
        <v>500</v>
      </c>
      <c r="U4114" s="56">
        <f>IF(ISERROR(IF($X$10=1,$Y$10,)),"",IF($X$10=1,$Y$10,))</f>
        <v>500</v>
      </c>
    </row>
    <row r="4115" spans="1:21" x14ac:dyDescent="0.25">
      <c r="A4115" s="75">
        <f t="shared" si="758"/>
        <v>4111</v>
      </c>
      <c r="B4115" s="56" t="s">
        <v>2518</v>
      </c>
      <c r="E4115" s="56">
        <f t="shared" si="759"/>
        <v>4111</v>
      </c>
      <c r="F4115" s="76">
        <f t="shared" si="754"/>
        <v>153</v>
      </c>
      <c r="G4115" s="56" t="str">
        <f t="shared" si="760"/>
        <v/>
      </c>
      <c r="H4115" s="56">
        <f t="shared" si="761"/>
        <v>4111</v>
      </c>
      <c r="I4115" s="56">
        <f>IF(G4115="",0,IF(COUNTIF($G$5:G4115,G4115)=1,0,COUNTIF($G$5:G4115,G4115) )   )</f>
        <v>0</v>
      </c>
      <c r="J4115" s="56" t="str">
        <f t="shared" si="762"/>
        <v/>
      </c>
      <c r="K4115" s="56" t="str">
        <f t="shared" si="753"/>
        <v/>
      </c>
      <c r="L4115" s="56" t="str">
        <f t="shared" si="755"/>
        <v/>
      </c>
      <c r="M4115" s="56" t="str">
        <f t="shared" si="756"/>
        <v/>
      </c>
      <c r="N4115" s="56" t="str">
        <f t="shared" si="757"/>
        <v/>
      </c>
      <c r="O4115" s="56" t="str">
        <f t="shared" si="763"/>
        <v/>
      </c>
      <c r="P4115" s="56">
        <f>IF(ISERROR(IF($X$5=1,$Y$5,)),"",IF($X$5=1,$Y$5,))</f>
        <v>0</v>
      </c>
      <c r="Q4115" s="56">
        <f>IF(ISERROR(IF($X$6=1,$Y$6,)),"",IF($X$6=1,$Y$6,))</f>
        <v>10000</v>
      </c>
      <c r="R4115" s="56">
        <f>IF(ISERROR(IF($X$7=1,$Y$7,)),"",IF($X$7=1,$Y$7,))</f>
        <v>0</v>
      </c>
      <c r="S4115" s="56">
        <f>IF(ISERROR(IF($X$8=1,$Y$8,)),"",IF($X$8=1,$Y$8,))</f>
        <v>1000</v>
      </c>
      <c r="T4115" s="56">
        <f>IF(ISERROR(IF($X$9=1,$Y$9,)),"",IF($X$9=1,$Y$9,))</f>
        <v>500</v>
      </c>
      <c r="U4115" s="56">
        <f>IF(ISERROR(IF($X$10=1,$Y$10,)),"",IF($X$10=1,$Y$10,))</f>
        <v>500</v>
      </c>
    </row>
    <row r="4116" spans="1:21" x14ac:dyDescent="0.25">
      <c r="A4116" s="75">
        <f t="shared" si="758"/>
        <v>4112</v>
      </c>
      <c r="C4116" s="56" t="s">
        <v>3743</v>
      </c>
      <c r="E4116" s="56">
        <f t="shared" si="759"/>
        <v>4112</v>
      </c>
      <c r="F4116" s="76">
        <f t="shared" si="754"/>
        <v>154</v>
      </c>
      <c r="G4116" s="56" t="str">
        <f t="shared" si="760"/>
        <v>node6_highAltitudeFlight</v>
      </c>
      <c r="H4116" s="56">
        <f t="shared" si="761"/>
        <v>4112</v>
      </c>
      <c r="I4116" s="56">
        <f>IF(G4116="",0,IF(COUNTIF($G$5:G4116,G4116)=1,0,COUNTIF($G$5:G4116,G4116) )   )</f>
        <v>0</v>
      </c>
      <c r="J4116" s="56" t="str">
        <f t="shared" si="762"/>
        <v/>
      </c>
      <c r="K4116" s="56" t="str">
        <f t="shared" si="753"/>
        <v/>
      </c>
      <c r="L4116" s="56" t="str">
        <f t="shared" si="755"/>
        <v/>
      </c>
      <c r="M4116" s="56" t="str">
        <f t="shared" si="756"/>
        <v/>
      </c>
      <c r="N4116" s="56" t="str">
        <f t="shared" si="757"/>
        <v/>
      </c>
      <c r="O4116" s="56" t="str">
        <f t="shared" si="763"/>
        <v/>
      </c>
      <c r="P4116" s="56">
        <f>IF(ISERROR(IF($X$5=1,$Y$5,)),"",IF($X$5=1,$Y$5,))</f>
        <v>0</v>
      </c>
      <c r="Q4116" s="56">
        <f>IF(ISERROR(IF($X$6=1,$Y$6,)),"",IF($X$6=1,$Y$6,))</f>
        <v>10000</v>
      </c>
      <c r="R4116" s="56">
        <f>IF(ISERROR(IF($X$7=1,$Y$7,)),"",IF($X$7=1,$Y$7,))</f>
        <v>0</v>
      </c>
      <c r="S4116" s="56">
        <f>IF(ISERROR(IF($X$8=1,$Y$8,)),"",IF($X$8=1,$Y$8,))</f>
        <v>1000</v>
      </c>
      <c r="T4116" s="56">
        <f>IF(ISERROR(IF($X$9=1,$Y$9,)),"",IF($X$9=1,$Y$9,))</f>
        <v>500</v>
      </c>
      <c r="U4116" s="56">
        <f>IF(ISERROR(IF($X$10=1,$Y$10,)),"",IF($X$10=1,$Y$10,))</f>
        <v>500</v>
      </c>
    </row>
    <row r="4117" spans="1:21" x14ac:dyDescent="0.25">
      <c r="A4117" s="75">
        <f t="shared" si="758"/>
        <v>4113</v>
      </c>
      <c r="C4117" s="56" t="s">
        <v>3744</v>
      </c>
      <c r="E4117" s="56">
        <f t="shared" si="759"/>
        <v>4113</v>
      </c>
      <c r="F4117" s="76">
        <f t="shared" si="754"/>
        <v>154</v>
      </c>
      <c r="G4117" s="56" t="str">
        <f t="shared" si="760"/>
        <v/>
      </c>
      <c r="H4117" s="56">
        <f t="shared" si="761"/>
        <v>4113</v>
      </c>
      <c r="I4117" s="56">
        <f>IF(G4117="",0,IF(COUNTIF($G$5:G4117,G4117)=1,0,COUNTIF($G$5:G4117,G4117) )   )</f>
        <v>0</v>
      </c>
      <c r="J4117" s="56" t="str">
        <f t="shared" si="762"/>
        <v/>
      </c>
      <c r="K4117" s="56" t="str">
        <f t="shared" si="753"/>
        <v/>
      </c>
      <c r="L4117" s="56" t="str">
        <f t="shared" si="755"/>
        <v/>
      </c>
      <c r="M4117" s="56" t="str">
        <f t="shared" si="756"/>
        <v/>
      </c>
      <c r="N4117" s="56" t="str">
        <f t="shared" si="757"/>
        <v/>
      </c>
      <c r="O4117" s="56" t="str">
        <f t="shared" si="763"/>
        <v/>
      </c>
      <c r="P4117" s="56">
        <f>IF(ISERROR(IF($X$5=1,$Y$5,)),"",IF($X$5=1,$Y$5,))</f>
        <v>0</v>
      </c>
      <c r="Q4117" s="56">
        <f>IF(ISERROR(IF($X$6=1,$Y$6,)),"",IF($X$6=1,$Y$6,))</f>
        <v>10000</v>
      </c>
      <c r="R4117" s="56">
        <f>IF(ISERROR(IF($X$7=1,$Y$7,)),"",IF($X$7=1,$Y$7,))</f>
        <v>0</v>
      </c>
      <c r="S4117" s="56">
        <f>IF(ISERROR(IF($X$8=1,$Y$8,)),"",IF($X$8=1,$Y$8,))</f>
        <v>1000</v>
      </c>
      <c r="T4117" s="56">
        <f>IF(ISERROR(IF($X$9=1,$Y$9,)),"",IF($X$9=1,$Y$9,))</f>
        <v>500</v>
      </c>
      <c r="U4117" s="56">
        <f>IF(ISERROR(IF($X$10=1,$Y$10,)),"",IF($X$10=1,$Y$10,))</f>
        <v>500</v>
      </c>
    </row>
    <row r="4118" spans="1:21" x14ac:dyDescent="0.25">
      <c r="A4118" s="75">
        <f t="shared" si="758"/>
        <v>4114</v>
      </c>
      <c r="C4118" s="56" t="s">
        <v>5394</v>
      </c>
      <c r="E4118" s="56">
        <f t="shared" si="759"/>
        <v>4114</v>
      </c>
      <c r="F4118" s="76">
        <f t="shared" si="754"/>
        <v>154</v>
      </c>
      <c r="G4118" s="56" t="str">
        <f t="shared" si="760"/>
        <v/>
      </c>
      <c r="H4118" s="56">
        <f t="shared" si="761"/>
        <v>4114</v>
      </c>
      <c r="I4118" s="56">
        <f>IF(G4118="",0,IF(COUNTIF($G$5:G4118,G4118)=1,0,COUNTIF($G$5:G4118,G4118) )   )</f>
        <v>0</v>
      </c>
      <c r="J4118" s="56" t="str">
        <f t="shared" si="762"/>
        <v/>
      </c>
      <c r="K4118" s="56" t="str">
        <f t="shared" si="753"/>
        <v/>
      </c>
      <c r="L4118" s="56" t="str">
        <f t="shared" si="755"/>
        <v/>
      </c>
      <c r="M4118" s="56" t="str">
        <f t="shared" si="756"/>
        <v/>
      </c>
      <c r="N4118" s="56" t="str">
        <f t="shared" si="757"/>
        <v/>
      </c>
      <c r="O4118" s="56" t="str">
        <f t="shared" si="763"/>
        <v/>
      </c>
      <c r="P4118" s="56">
        <f>IF(ISERROR(IF($X$5=1,$Y$5,)),"",IF($X$5=1,$Y$5,))</f>
        <v>0</v>
      </c>
      <c r="Q4118" s="56">
        <f>IF(ISERROR(IF($X$6=1,$Y$6,)),"",IF($X$6=1,$Y$6,))</f>
        <v>10000</v>
      </c>
      <c r="R4118" s="56">
        <f>IF(ISERROR(IF($X$7=1,$Y$7,)),"",IF($X$7=1,$Y$7,))</f>
        <v>0</v>
      </c>
      <c r="S4118" s="56">
        <f>IF(ISERROR(IF($X$8=1,$Y$8,)),"",IF($X$8=1,$Y$8,))</f>
        <v>1000</v>
      </c>
      <c r="T4118" s="56">
        <f>IF(ISERROR(IF($X$9=1,$Y$9,)),"",IF($X$9=1,$Y$9,))</f>
        <v>500</v>
      </c>
      <c r="U4118" s="56">
        <f>IF(ISERROR(IF($X$10=1,$Y$10,)),"",IF($X$10=1,$Y$10,))</f>
        <v>500</v>
      </c>
    </row>
    <row r="4119" spans="1:21" x14ac:dyDescent="0.25">
      <c r="A4119" s="75">
        <f t="shared" si="758"/>
        <v>4115</v>
      </c>
      <c r="C4119" s="56" t="s">
        <v>3384</v>
      </c>
      <c r="E4119" s="56">
        <f t="shared" si="759"/>
        <v>4115</v>
      </c>
      <c r="F4119" s="76">
        <f t="shared" si="754"/>
        <v>154</v>
      </c>
      <c r="G4119" s="56" t="str">
        <f t="shared" si="760"/>
        <v/>
      </c>
      <c r="H4119" s="56">
        <f t="shared" si="761"/>
        <v>4115</v>
      </c>
      <c r="I4119" s="56">
        <f>IF(G4119="",0,IF(COUNTIF($G$5:G4119,G4119)=1,0,COUNTIF($G$5:G4119,G4119) )   )</f>
        <v>0</v>
      </c>
      <c r="J4119" s="56" t="str">
        <f t="shared" si="762"/>
        <v/>
      </c>
      <c r="K4119" s="56" t="str">
        <f t="shared" si="753"/>
        <v/>
      </c>
      <c r="L4119" s="56" t="str">
        <f t="shared" si="755"/>
        <v/>
      </c>
      <c r="M4119" s="56" t="str">
        <f t="shared" si="756"/>
        <v/>
      </c>
      <c r="N4119" s="56" t="str">
        <f t="shared" si="757"/>
        <v/>
      </c>
      <c r="O4119" s="56" t="str">
        <f t="shared" si="763"/>
        <v/>
      </c>
      <c r="P4119" s="56">
        <f>IF(ISERROR(IF($X$5=1,$Y$5,)),"",IF($X$5=1,$Y$5,))</f>
        <v>0</v>
      </c>
      <c r="Q4119" s="56">
        <f>IF(ISERROR(IF($X$6=1,$Y$6,)),"",IF($X$6=1,$Y$6,))</f>
        <v>10000</v>
      </c>
      <c r="R4119" s="56">
        <f>IF(ISERROR(IF($X$7=1,$Y$7,)),"",IF($X$7=1,$Y$7,))</f>
        <v>0</v>
      </c>
      <c r="S4119" s="56">
        <f>IF(ISERROR(IF($X$8=1,$Y$8,)),"",IF($X$8=1,$Y$8,))</f>
        <v>1000</v>
      </c>
      <c r="T4119" s="56">
        <f>IF(ISERROR(IF($X$9=1,$Y$9,)),"",IF($X$9=1,$Y$9,))</f>
        <v>500</v>
      </c>
      <c r="U4119" s="56">
        <f>IF(ISERROR(IF($X$10=1,$Y$10,)),"",IF($X$10=1,$Y$10,))</f>
        <v>500</v>
      </c>
    </row>
    <row r="4120" spans="1:21" x14ac:dyDescent="0.25">
      <c r="A4120" s="75">
        <f t="shared" si="758"/>
        <v>4116</v>
      </c>
      <c r="C4120" s="56" t="s">
        <v>3111</v>
      </c>
      <c r="E4120" s="56">
        <f t="shared" si="759"/>
        <v>4116</v>
      </c>
      <c r="F4120" s="76">
        <f t="shared" si="754"/>
        <v>154</v>
      </c>
      <c r="G4120" s="56" t="str">
        <f t="shared" si="760"/>
        <v/>
      </c>
      <c r="H4120" s="56">
        <f t="shared" si="761"/>
        <v>4116</v>
      </c>
      <c r="I4120" s="56">
        <f>IF(G4120="",0,IF(COUNTIF($G$5:G4120,G4120)=1,0,COUNTIF($G$5:G4120,G4120) )   )</f>
        <v>0</v>
      </c>
      <c r="J4120" s="56" t="str">
        <f t="shared" si="762"/>
        <v/>
      </c>
      <c r="K4120" s="56" t="str">
        <f t="shared" si="753"/>
        <v/>
      </c>
      <c r="L4120" s="56" t="str">
        <f t="shared" si="755"/>
        <v/>
      </c>
      <c r="M4120" s="56" t="str">
        <f t="shared" si="756"/>
        <v/>
      </c>
      <c r="N4120" s="56" t="str">
        <f t="shared" si="757"/>
        <v/>
      </c>
      <c r="O4120" s="56" t="str">
        <f t="shared" si="763"/>
        <v/>
      </c>
      <c r="P4120" s="56">
        <f>IF(ISERROR(IF($X$5=1,$Y$5,)),"",IF($X$5=1,$Y$5,))</f>
        <v>0</v>
      </c>
      <c r="Q4120" s="56">
        <f>IF(ISERROR(IF($X$6=1,$Y$6,)),"",IF($X$6=1,$Y$6,))</f>
        <v>10000</v>
      </c>
      <c r="R4120" s="56">
        <f>IF(ISERROR(IF($X$7=1,$Y$7,)),"",IF($X$7=1,$Y$7,))</f>
        <v>0</v>
      </c>
      <c r="S4120" s="56">
        <f>IF(ISERROR(IF($X$8=1,$Y$8,)),"",IF($X$8=1,$Y$8,))</f>
        <v>1000</v>
      </c>
      <c r="T4120" s="56">
        <f>IF(ISERROR(IF($X$9=1,$Y$9,)),"",IF($X$9=1,$Y$9,))</f>
        <v>500</v>
      </c>
      <c r="U4120" s="56">
        <f>IF(ISERROR(IF($X$10=1,$Y$10,)),"",IF($X$10=1,$Y$10,))</f>
        <v>500</v>
      </c>
    </row>
    <row r="4121" spans="1:21" x14ac:dyDescent="0.25">
      <c r="A4121" s="75">
        <f t="shared" si="758"/>
        <v>4117</v>
      </c>
      <c r="C4121" s="56" t="s">
        <v>6369</v>
      </c>
      <c r="E4121" s="56">
        <f t="shared" si="759"/>
        <v>4117</v>
      </c>
      <c r="F4121" s="76">
        <f t="shared" si="754"/>
        <v>154</v>
      </c>
      <c r="G4121" s="56" t="str">
        <f t="shared" si="760"/>
        <v/>
      </c>
      <c r="H4121" s="56">
        <f t="shared" si="761"/>
        <v>4117</v>
      </c>
      <c r="I4121" s="56">
        <f>IF(G4121="",0,IF(COUNTIF($G$5:G4121,G4121)=1,0,COUNTIF($G$5:G4121,G4121) )   )</f>
        <v>0</v>
      </c>
      <c r="J4121" s="56" t="str">
        <f t="shared" si="762"/>
        <v/>
      </c>
      <c r="K4121" s="56" t="str">
        <f t="shared" si="753"/>
        <v/>
      </c>
      <c r="L4121" s="56" t="str">
        <f t="shared" si="755"/>
        <v/>
      </c>
      <c r="M4121" s="56" t="str">
        <f t="shared" si="756"/>
        <v/>
      </c>
      <c r="N4121" s="56" t="str">
        <f t="shared" si="757"/>
        <v/>
      </c>
      <c r="O4121" s="56" t="str">
        <f t="shared" si="763"/>
        <v/>
      </c>
      <c r="P4121" s="56">
        <f>IF(ISERROR(IF($X$5=1,$Y$5,)),"",IF($X$5=1,$Y$5,))</f>
        <v>0</v>
      </c>
      <c r="Q4121" s="56">
        <f>IF(ISERROR(IF($X$6=1,$Y$6,)),"",IF($X$6=1,$Y$6,))</f>
        <v>10000</v>
      </c>
      <c r="R4121" s="56">
        <f>IF(ISERROR(IF($X$7=1,$Y$7,)),"",IF($X$7=1,$Y$7,))</f>
        <v>0</v>
      </c>
      <c r="S4121" s="56">
        <f>IF(ISERROR(IF($X$8=1,$Y$8,)),"",IF($X$8=1,$Y$8,))</f>
        <v>1000</v>
      </c>
      <c r="T4121" s="56">
        <f>IF(ISERROR(IF($X$9=1,$Y$9,)),"",IF($X$9=1,$Y$9,))</f>
        <v>500</v>
      </c>
      <c r="U4121" s="56">
        <f>IF(ISERROR(IF($X$10=1,$Y$10,)),"",IF($X$10=1,$Y$10,))</f>
        <v>500</v>
      </c>
    </row>
    <row r="4122" spans="1:21" x14ac:dyDescent="0.25">
      <c r="A4122" s="75">
        <f t="shared" si="758"/>
        <v>4118</v>
      </c>
      <c r="C4122" s="56" t="s">
        <v>3747</v>
      </c>
      <c r="E4122" s="56">
        <f t="shared" si="759"/>
        <v>4118</v>
      </c>
      <c r="F4122" s="76">
        <f t="shared" si="754"/>
        <v>154</v>
      </c>
      <c r="G4122" s="56" t="str">
        <f t="shared" si="760"/>
        <v/>
      </c>
      <c r="H4122" s="56">
        <f t="shared" si="761"/>
        <v>4118</v>
      </c>
      <c r="I4122" s="56">
        <f>IF(G4122="",0,IF(COUNTIF($G$5:G4122,G4122)=1,0,COUNTIF($G$5:G4122,G4122) )   )</f>
        <v>0</v>
      </c>
      <c r="J4122" s="56" t="str">
        <f t="shared" si="762"/>
        <v/>
      </c>
      <c r="K4122" s="56" t="str">
        <f t="shared" si="753"/>
        <v/>
      </c>
      <c r="L4122" s="56" t="str">
        <f t="shared" si="755"/>
        <v/>
      </c>
      <c r="M4122" s="56" t="str">
        <f t="shared" si="756"/>
        <v/>
      </c>
      <c r="N4122" s="56" t="str">
        <f t="shared" si="757"/>
        <v/>
      </c>
      <c r="O4122" s="56" t="str">
        <f t="shared" si="763"/>
        <v/>
      </c>
      <c r="P4122" s="56">
        <f>IF(ISERROR(IF($X$5=1,$Y$5,)),"",IF($X$5=1,$Y$5,))</f>
        <v>0</v>
      </c>
      <c r="Q4122" s="56">
        <f>IF(ISERROR(IF($X$6=1,$Y$6,)),"",IF($X$6=1,$Y$6,))</f>
        <v>10000</v>
      </c>
      <c r="R4122" s="56">
        <f>IF(ISERROR(IF($X$7=1,$Y$7,)),"",IF($X$7=1,$Y$7,))</f>
        <v>0</v>
      </c>
      <c r="S4122" s="56">
        <f>IF(ISERROR(IF($X$8=1,$Y$8,)),"",IF($X$8=1,$Y$8,))</f>
        <v>1000</v>
      </c>
      <c r="T4122" s="56">
        <f>IF(ISERROR(IF($X$9=1,$Y$9,)),"",IF($X$9=1,$Y$9,))</f>
        <v>500</v>
      </c>
      <c r="U4122" s="56">
        <f>IF(ISERROR(IF($X$10=1,$Y$10,)),"",IF($X$10=1,$Y$10,))</f>
        <v>500</v>
      </c>
    </row>
    <row r="4123" spans="1:21" x14ac:dyDescent="0.25">
      <c r="A4123" s="75">
        <f t="shared" si="758"/>
        <v>4119</v>
      </c>
      <c r="C4123" s="56" t="s">
        <v>2526</v>
      </c>
      <c r="E4123" s="56">
        <f t="shared" si="759"/>
        <v>4119</v>
      </c>
      <c r="F4123" s="76">
        <f t="shared" si="754"/>
        <v>154</v>
      </c>
      <c r="G4123" s="56" t="str">
        <f t="shared" si="760"/>
        <v/>
      </c>
      <c r="H4123" s="56">
        <f t="shared" si="761"/>
        <v>4119</v>
      </c>
      <c r="I4123" s="56">
        <f>IF(G4123="",0,IF(COUNTIF($G$5:G4123,G4123)=1,0,COUNTIF($G$5:G4123,G4123) )   )</f>
        <v>0</v>
      </c>
      <c r="J4123" s="56" t="str">
        <f t="shared" si="762"/>
        <v/>
      </c>
      <c r="K4123" s="56" t="str">
        <f t="shared" si="753"/>
        <v/>
      </c>
      <c r="L4123" s="56" t="str">
        <f t="shared" si="755"/>
        <v/>
      </c>
      <c r="M4123" s="56" t="str">
        <f t="shared" si="756"/>
        <v/>
      </c>
      <c r="N4123" s="56" t="str">
        <f t="shared" si="757"/>
        <v/>
      </c>
      <c r="O4123" s="56" t="str">
        <f t="shared" si="763"/>
        <v/>
      </c>
      <c r="P4123" s="56">
        <f>IF(ISERROR(IF($X$5=1,$Y$5,)),"",IF($X$5=1,$Y$5,))</f>
        <v>0</v>
      </c>
      <c r="Q4123" s="56">
        <f>IF(ISERROR(IF($X$6=1,$Y$6,)),"",IF($X$6=1,$Y$6,))</f>
        <v>10000</v>
      </c>
      <c r="R4123" s="56">
        <f>IF(ISERROR(IF($X$7=1,$Y$7,)),"",IF($X$7=1,$Y$7,))</f>
        <v>0</v>
      </c>
      <c r="S4123" s="56">
        <f>IF(ISERROR(IF($X$8=1,$Y$8,)),"",IF($X$8=1,$Y$8,))</f>
        <v>1000</v>
      </c>
      <c r="T4123" s="56">
        <f>IF(ISERROR(IF($X$9=1,$Y$9,)),"",IF($X$9=1,$Y$9,))</f>
        <v>500</v>
      </c>
      <c r="U4123" s="56">
        <f>IF(ISERROR(IF($X$10=1,$Y$10,)),"",IF($X$10=1,$Y$10,))</f>
        <v>500</v>
      </c>
    </row>
    <row r="4124" spans="1:21" x14ac:dyDescent="0.25">
      <c r="A4124" s="75">
        <f t="shared" si="758"/>
        <v>4120</v>
      </c>
      <c r="C4124" s="56" t="s">
        <v>2527</v>
      </c>
      <c r="E4124" s="56">
        <f t="shared" si="759"/>
        <v>4120</v>
      </c>
      <c r="F4124" s="76">
        <f t="shared" si="754"/>
        <v>154</v>
      </c>
      <c r="G4124" s="56" t="str">
        <f t="shared" si="760"/>
        <v/>
      </c>
      <c r="H4124" s="56">
        <f t="shared" si="761"/>
        <v>4120</v>
      </c>
      <c r="I4124" s="56">
        <f>IF(G4124="",0,IF(COUNTIF($G$5:G4124,G4124)=1,0,COUNTIF($G$5:G4124,G4124) )   )</f>
        <v>0</v>
      </c>
      <c r="J4124" s="56" t="str">
        <f t="shared" si="762"/>
        <v/>
      </c>
      <c r="K4124" s="56" t="str">
        <f t="shared" si="753"/>
        <v/>
      </c>
      <c r="L4124" s="56" t="str">
        <f t="shared" si="755"/>
        <v/>
      </c>
      <c r="M4124" s="56" t="str">
        <f t="shared" si="756"/>
        <v/>
      </c>
      <c r="N4124" s="56" t="str">
        <f t="shared" si="757"/>
        <v/>
      </c>
      <c r="O4124" s="56" t="str">
        <f t="shared" si="763"/>
        <v/>
      </c>
      <c r="P4124" s="56">
        <f>IF(ISERROR(IF($X$5=1,$Y$5,)),"",IF($X$5=1,$Y$5,))</f>
        <v>0</v>
      </c>
      <c r="Q4124" s="56">
        <f>IF(ISERROR(IF($X$6=1,$Y$6,)),"",IF($X$6=1,$Y$6,))</f>
        <v>10000</v>
      </c>
      <c r="R4124" s="56">
        <f>IF(ISERROR(IF($X$7=1,$Y$7,)),"",IF($X$7=1,$Y$7,))</f>
        <v>0</v>
      </c>
      <c r="S4124" s="56">
        <f>IF(ISERROR(IF($X$8=1,$Y$8,)),"",IF($X$8=1,$Y$8,))</f>
        <v>1000</v>
      </c>
      <c r="T4124" s="56">
        <f>IF(ISERROR(IF($X$9=1,$Y$9,)),"",IF($X$9=1,$Y$9,))</f>
        <v>500</v>
      </c>
      <c r="U4124" s="56">
        <f>IF(ISERROR(IF($X$10=1,$Y$10,)),"",IF($X$10=1,$Y$10,))</f>
        <v>500</v>
      </c>
    </row>
    <row r="4125" spans="1:21" x14ac:dyDescent="0.25">
      <c r="A4125" s="75">
        <f t="shared" si="758"/>
        <v>4121</v>
      </c>
      <c r="C4125" s="56" t="s">
        <v>3748</v>
      </c>
      <c r="E4125" s="56">
        <f t="shared" si="759"/>
        <v>4121</v>
      </c>
      <c r="F4125" s="76">
        <f t="shared" si="754"/>
        <v>154</v>
      </c>
      <c r="G4125" s="56" t="str">
        <f t="shared" si="760"/>
        <v/>
      </c>
      <c r="H4125" s="56">
        <f t="shared" si="761"/>
        <v>4121</v>
      </c>
      <c r="I4125" s="56">
        <f>IF(G4125="",0,IF(COUNTIF($G$5:G4125,G4125)=1,0,COUNTIF($G$5:G4125,G4125) )   )</f>
        <v>0</v>
      </c>
      <c r="J4125" s="56" t="str">
        <f t="shared" si="762"/>
        <v/>
      </c>
      <c r="K4125" s="56" t="str">
        <f t="shared" si="753"/>
        <v/>
      </c>
      <c r="L4125" s="56" t="str">
        <f t="shared" si="755"/>
        <v/>
      </c>
      <c r="M4125" s="56" t="str">
        <f t="shared" si="756"/>
        <v/>
      </c>
      <c r="N4125" s="56" t="str">
        <f t="shared" si="757"/>
        <v/>
      </c>
      <c r="O4125" s="56" t="str">
        <f t="shared" si="763"/>
        <v/>
      </c>
      <c r="P4125" s="56">
        <f>IF(ISERROR(IF($X$5=1,$Y$5,)),"",IF($X$5=1,$Y$5,))</f>
        <v>0</v>
      </c>
      <c r="Q4125" s="56">
        <f>IF(ISERROR(IF($X$6=1,$Y$6,)),"",IF($X$6=1,$Y$6,))</f>
        <v>10000</v>
      </c>
      <c r="R4125" s="56">
        <f>IF(ISERROR(IF($X$7=1,$Y$7,)),"",IF($X$7=1,$Y$7,))</f>
        <v>0</v>
      </c>
      <c r="S4125" s="56">
        <f>IF(ISERROR(IF($X$8=1,$Y$8,)),"",IF($X$8=1,$Y$8,))</f>
        <v>1000</v>
      </c>
      <c r="T4125" s="56">
        <f>IF(ISERROR(IF($X$9=1,$Y$9,)),"",IF($X$9=1,$Y$9,))</f>
        <v>500</v>
      </c>
      <c r="U4125" s="56">
        <f>IF(ISERROR(IF($X$10=1,$Y$10,)),"",IF($X$10=1,$Y$10,))</f>
        <v>500</v>
      </c>
    </row>
    <row r="4126" spans="1:21" x14ac:dyDescent="0.25">
      <c r="A4126" s="75">
        <f t="shared" si="758"/>
        <v>4122</v>
      </c>
      <c r="C4126" s="56" t="s">
        <v>2529</v>
      </c>
      <c r="E4126" s="56">
        <f t="shared" si="759"/>
        <v>4122</v>
      </c>
      <c r="F4126" s="76">
        <f t="shared" si="754"/>
        <v>154</v>
      </c>
      <c r="G4126" s="56" t="str">
        <f t="shared" si="760"/>
        <v/>
      </c>
      <c r="H4126" s="56">
        <f t="shared" si="761"/>
        <v>4122</v>
      </c>
      <c r="I4126" s="56">
        <f>IF(G4126="",0,IF(COUNTIF($G$5:G4126,G4126)=1,0,COUNTIF($G$5:G4126,G4126) )   )</f>
        <v>0</v>
      </c>
      <c r="J4126" s="56" t="str">
        <f t="shared" si="762"/>
        <v/>
      </c>
      <c r="K4126" s="56" t="str">
        <f t="shared" si="753"/>
        <v/>
      </c>
      <c r="L4126" s="56" t="str">
        <f t="shared" si="755"/>
        <v/>
      </c>
      <c r="M4126" s="56" t="str">
        <f t="shared" si="756"/>
        <v/>
      </c>
      <c r="N4126" s="56" t="str">
        <f t="shared" si="757"/>
        <v/>
      </c>
      <c r="O4126" s="56" t="str">
        <f t="shared" si="763"/>
        <v/>
      </c>
      <c r="P4126" s="56">
        <f>IF(ISERROR(IF($X$5=1,$Y$5,)),"",IF($X$5=1,$Y$5,))</f>
        <v>0</v>
      </c>
      <c r="Q4126" s="56">
        <f>IF(ISERROR(IF($X$6=1,$Y$6,)),"",IF($X$6=1,$Y$6,))</f>
        <v>10000</v>
      </c>
      <c r="R4126" s="56">
        <f>IF(ISERROR(IF($X$7=1,$Y$7,)),"",IF($X$7=1,$Y$7,))</f>
        <v>0</v>
      </c>
      <c r="S4126" s="56">
        <f>IF(ISERROR(IF($X$8=1,$Y$8,)),"",IF($X$8=1,$Y$8,))</f>
        <v>1000</v>
      </c>
      <c r="T4126" s="56">
        <f>IF(ISERROR(IF($X$9=1,$Y$9,)),"",IF($X$9=1,$Y$9,))</f>
        <v>500</v>
      </c>
      <c r="U4126" s="56">
        <f>IF(ISERROR(IF($X$10=1,$Y$10,)),"",IF($X$10=1,$Y$10,))</f>
        <v>500</v>
      </c>
    </row>
    <row r="4127" spans="1:21" x14ac:dyDescent="0.25">
      <c r="A4127" s="75">
        <f t="shared" si="758"/>
        <v>4123</v>
      </c>
      <c r="C4127" s="56" t="s">
        <v>2518</v>
      </c>
      <c r="E4127" s="56">
        <f t="shared" si="759"/>
        <v>4123</v>
      </c>
      <c r="F4127" s="76">
        <f t="shared" si="754"/>
        <v>154</v>
      </c>
      <c r="G4127" s="56" t="str">
        <f t="shared" si="760"/>
        <v/>
      </c>
      <c r="H4127" s="56">
        <f t="shared" si="761"/>
        <v>4123</v>
      </c>
      <c r="I4127" s="56">
        <f>IF(G4127="",0,IF(COUNTIF($G$5:G4127,G4127)=1,0,COUNTIF($G$5:G4127,G4127) )   )</f>
        <v>0</v>
      </c>
      <c r="J4127" s="56" t="str">
        <f t="shared" si="762"/>
        <v/>
      </c>
      <c r="K4127" s="56" t="str">
        <f t="shared" si="753"/>
        <v/>
      </c>
      <c r="L4127" s="56" t="str">
        <f t="shared" si="755"/>
        <v/>
      </c>
      <c r="M4127" s="56" t="str">
        <f t="shared" si="756"/>
        <v/>
      </c>
      <c r="N4127" s="56" t="str">
        <f t="shared" si="757"/>
        <v/>
      </c>
      <c r="O4127" s="56" t="str">
        <f t="shared" si="763"/>
        <v/>
      </c>
      <c r="P4127" s="56">
        <f>IF(ISERROR(IF($X$5=1,$Y$5,)),"",IF($X$5=1,$Y$5,))</f>
        <v>0</v>
      </c>
      <c r="Q4127" s="56">
        <f>IF(ISERROR(IF($X$6=1,$Y$6,)),"",IF($X$6=1,$Y$6,))</f>
        <v>10000</v>
      </c>
      <c r="R4127" s="56">
        <f>IF(ISERROR(IF($X$7=1,$Y$7,)),"",IF($X$7=1,$Y$7,))</f>
        <v>0</v>
      </c>
      <c r="S4127" s="56">
        <f>IF(ISERROR(IF($X$8=1,$Y$8,)),"",IF($X$8=1,$Y$8,))</f>
        <v>1000</v>
      </c>
      <c r="T4127" s="56">
        <f>IF(ISERROR(IF($X$9=1,$Y$9,)),"",IF($X$9=1,$Y$9,))</f>
        <v>500</v>
      </c>
      <c r="U4127" s="56">
        <f>IF(ISERROR(IF($X$10=1,$Y$10,)),"",IF($X$10=1,$Y$10,))</f>
        <v>500</v>
      </c>
    </row>
    <row r="4128" spans="1:21" x14ac:dyDescent="0.25">
      <c r="A4128" s="75">
        <f t="shared" si="758"/>
        <v>4124</v>
      </c>
      <c r="D4128" s="56" t="s">
        <v>5411</v>
      </c>
      <c r="E4128" s="56">
        <f t="shared" si="759"/>
        <v>4124</v>
      </c>
      <c r="F4128" s="76">
        <f t="shared" si="754"/>
        <v>154</v>
      </c>
      <c r="G4128" s="56" t="str">
        <f t="shared" si="760"/>
        <v>avionicsNoseConeB</v>
      </c>
      <c r="H4128" s="56">
        <f t="shared" si="761"/>
        <v>4124</v>
      </c>
      <c r="I4128" s="56">
        <f>IF(G4128="",0,IF(COUNTIF($G$5:G4128,G4128)=1,0,COUNTIF($G$5:G4128,G4128) )   )</f>
        <v>0</v>
      </c>
      <c r="J4128" s="56" t="str">
        <f t="shared" si="762"/>
        <v/>
      </c>
      <c r="K4128" s="56" t="str">
        <f t="shared" si="753"/>
        <v/>
      </c>
      <c r="L4128" s="56" t="str">
        <f t="shared" si="755"/>
        <v/>
      </c>
      <c r="M4128" s="56" t="str">
        <f t="shared" si="756"/>
        <v/>
      </c>
      <c r="N4128" s="56" t="str">
        <f t="shared" si="757"/>
        <v/>
      </c>
      <c r="O4128" s="56" t="str">
        <f t="shared" si="763"/>
        <v/>
      </c>
      <c r="P4128" s="56">
        <f>IF(ISERROR(IF($X$5=1,$Y$5,)),"",IF($X$5=1,$Y$5,))</f>
        <v>0</v>
      </c>
      <c r="Q4128" s="56">
        <f>IF(ISERROR(IF($X$6=1,$Y$6,)),"",IF($X$6=1,$Y$6,))</f>
        <v>10000</v>
      </c>
      <c r="R4128" s="56">
        <f>IF(ISERROR(IF($X$7=1,$Y$7,)),"",IF($X$7=1,$Y$7,))</f>
        <v>0</v>
      </c>
      <c r="S4128" s="56">
        <f>IF(ISERROR(IF($X$8=1,$Y$8,)),"",IF($X$8=1,$Y$8,))</f>
        <v>1000</v>
      </c>
      <c r="T4128" s="56">
        <f>IF(ISERROR(IF($X$9=1,$Y$9,)),"",IF($X$9=1,$Y$9,))</f>
        <v>500</v>
      </c>
      <c r="U4128" s="56">
        <f>IF(ISERROR(IF($X$10=1,$Y$10,)),"",IF($X$10=1,$Y$10,))</f>
        <v>500</v>
      </c>
    </row>
    <row r="4129" spans="1:21" x14ac:dyDescent="0.25">
      <c r="A4129" s="75">
        <f t="shared" si="758"/>
        <v>4125</v>
      </c>
      <c r="D4129" s="56" t="s">
        <v>5406</v>
      </c>
      <c r="E4129" s="56">
        <f t="shared" si="759"/>
        <v>4125</v>
      </c>
      <c r="F4129" s="76">
        <f t="shared" si="754"/>
        <v>154</v>
      </c>
      <c r="G4129" s="56" t="str">
        <f t="shared" si="760"/>
        <v>LLLIntake</v>
      </c>
      <c r="H4129" s="56">
        <f t="shared" si="761"/>
        <v>4125</v>
      </c>
      <c r="I4129" s="56">
        <f>IF(G4129="",0,IF(COUNTIF($G$5:G4129,G4129)=1,0,COUNTIF($G$5:G4129,G4129) )   )</f>
        <v>0</v>
      </c>
      <c r="J4129" s="56" t="str">
        <f t="shared" si="762"/>
        <v/>
      </c>
      <c r="K4129" s="56" t="str">
        <f t="shared" si="753"/>
        <v/>
      </c>
      <c r="L4129" s="56" t="str">
        <f t="shared" si="755"/>
        <v/>
      </c>
      <c r="M4129" s="56" t="str">
        <f t="shared" si="756"/>
        <v/>
      </c>
      <c r="N4129" s="56" t="str">
        <f t="shared" si="757"/>
        <v/>
      </c>
      <c r="O4129" s="56" t="str">
        <f t="shared" si="763"/>
        <v/>
      </c>
      <c r="P4129" s="56">
        <f>IF(ISERROR(IF($X$5=1,$Y$5,)),"",IF($X$5=1,$Y$5,))</f>
        <v>0</v>
      </c>
      <c r="Q4129" s="56">
        <f>IF(ISERROR(IF($X$6=1,$Y$6,)),"",IF($X$6=1,$Y$6,))</f>
        <v>10000</v>
      </c>
      <c r="R4129" s="56">
        <f>IF(ISERROR(IF($X$7=1,$Y$7,)),"",IF($X$7=1,$Y$7,))</f>
        <v>0</v>
      </c>
      <c r="S4129" s="56">
        <f>IF(ISERROR(IF($X$8=1,$Y$8,)),"",IF($X$8=1,$Y$8,))</f>
        <v>1000</v>
      </c>
      <c r="T4129" s="56">
        <f>IF(ISERROR(IF($X$9=1,$Y$9,)),"",IF($X$9=1,$Y$9,))</f>
        <v>500</v>
      </c>
      <c r="U4129" s="56">
        <f>IF(ISERROR(IF($X$10=1,$Y$10,)),"",IF($X$10=1,$Y$10,))</f>
        <v>500</v>
      </c>
    </row>
    <row r="4130" spans="1:21" x14ac:dyDescent="0.25">
      <c r="A4130" s="75">
        <f t="shared" si="758"/>
        <v>4126</v>
      </c>
      <c r="D4130" s="56" t="s">
        <v>5413</v>
      </c>
      <c r="E4130" s="56">
        <f t="shared" si="759"/>
        <v>4126</v>
      </c>
      <c r="F4130" s="76">
        <f t="shared" si="754"/>
        <v>154</v>
      </c>
      <c r="G4130" s="56" t="str">
        <f t="shared" si="760"/>
        <v>SMP.mk2RocketFuselage</v>
      </c>
      <c r="H4130" s="56">
        <f t="shared" si="761"/>
        <v>4126</v>
      </c>
      <c r="I4130" s="56">
        <f>IF(G4130="",0,IF(COUNTIF($G$5:G4130,G4130)=1,0,COUNTIF($G$5:G4130,G4130) )   )</f>
        <v>0</v>
      </c>
      <c r="J4130" s="56" t="str">
        <f t="shared" si="762"/>
        <v/>
      </c>
      <c r="K4130" s="56" t="str">
        <f t="shared" si="753"/>
        <v/>
      </c>
      <c r="L4130" s="56" t="str">
        <f t="shared" si="755"/>
        <v/>
      </c>
      <c r="M4130" s="56" t="str">
        <f t="shared" si="756"/>
        <v/>
      </c>
      <c r="N4130" s="56" t="str">
        <f t="shared" si="757"/>
        <v/>
      </c>
      <c r="O4130" s="56" t="str">
        <f t="shared" si="763"/>
        <v/>
      </c>
      <c r="P4130" s="56">
        <f>IF(ISERROR(IF($X$5=1,$Y$5,)),"",IF($X$5=1,$Y$5,))</f>
        <v>0</v>
      </c>
      <c r="Q4130" s="56">
        <f>IF(ISERROR(IF($X$6=1,$Y$6,)),"",IF($X$6=1,$Y$6,))</f>
        <v>10000</v>
      </c>
      <c r="R4130" s="56">
        <f>IF(ISERROR(IF($X$7=1,$Y$7,)),"",IF($X$7=1,$Y$7,))</f>
        <v>0</v>
      </c>
      <c r="S4130" s="56">
        <f>IF(ISERROR(IF($X$8=1,$Y$8,)),"",IF($X$8=1,$Y$8,))</f>
        <v>1000</v>
      </c>
      <c r="T4130" s="56">
        <f>IF(ISERROR(IF($X$9=1,$Y$9,)),"",IF($X$9=1,$Y$9,))</f>
        <v>500</v>
      </c>
      <c r="U4130" s="56">
        <f>IF(ISERROR(IF($X$10=1,$Y$10,)),"",IF($X$10=1,$Y$10,))</f>
        <v>500</v>
      </c>
    </row>
    <row r="4131" spans="1:21" x14ac:dyDescent="0.25">
      <c r="A4131" s="75">
        <f t="shared" si="758"/>
        <v>4127</v>
      </c>
      <c r="D4131" s="56" t="s">
        <v>3749</v>
      </c>
      <c r="E4131" s="56">
        <f t="shared" si="759"/>
        <v>4127</v>
      </c>
      <c r="F4131" s="76">
        <f t="shared" si="754"/>
        <v>154</v>
      </c>
      <c r="G4131" s="56" t="str">
        <f t="shared" si="760"/>
        <v>Mark2Cockpit</v>
      </c>
      <c r="H4131" s="56">
        <f t="shared" si="761"/>
        <v>4127</v>
      </c>
      <c r="I4131" s="56">
        <f>IF(G4131="",0,IF(COUNTIF($G$5:G4131,G4131)=1,0,COUNTIF($G$5:G4131,G4131) )   )</f>
        <v>0</v>
      </c>
      <c r="J4131" s="56" t="str">
        <f t="shared" si="762"/>
        <v/>
      </c>
      <c r="K4131" s="56" t="str">
        <f t="shared" si="753"/>
        <v/>
      </c>
      <c r="L4131" s="56" t="str">
        <f t="shared" si="755"/>
        <v/>
      </c>
      <c r="M4131" s="56" t="str">
        <f t="shared" si="756"/>
        <v/>
      </c>
      <c r="N4131" s="56" t="str">
        <f t="shared" si="757"/>
        <v/>
      </c>
      <c r="O4131" s="56" t="str">
        <f t="shared" si="763"/>
        <v/>
      </c>
      <c r="P4131" s="56">
        <f>IF(ISERROR(IF($X$5=1,$Y$5,)),"",IF($X$5=1,$Y$5,))</f>
        <v>0</v>
      </c>
      <c r="Q4131" s="56">
        <f>IF(ISERROR(IF($X$6=1,$Y$6,)),"",IF($X$6=1,$Y$6,))</f>
        <v>10000</v>
      </c>
      <c r="R4131" s="56">
        <f>IF(ISERROR(IF($X$7=1,$Y$7,)),"",IF($X$7=1,$Y$7,))</f>
        <v>0</v>
      </c>
      <c r="S4131" s="56">
        <f>IF(ISERROR(IF($X$8=1,$Y$8,)),"",IF($X$8=1,$Y$8,))</f>
        <v>1000</v>
      </c>
      <c r="T4131" s="56">
        <f>IF(ISERROR(IF($X$9=1,$Y$9,)),"",IF($X$9=1,$Y$9,))</f>
        <v>500</v>
      </c>
      <c r="U4131" s="56">
        <f>IF(ISERROR(IF($X$10=1,$Y$10,)),"",IF($X$10=1,$Y$10,))</f>
        <v>500</v>
      </c>
    </row>
    <row r="4132" spans="1:21" x14ac:dyDescent="0.25">
      <c r="A4132" s="75">
        <f t="shared" si="758"/>
        <v>4128</v>
      </c>
      <c r="D4132" s="56" t="s">
        <v>5414</v>
      </c>
      <c r="E4132" s="56">
        <f t="shared" si="759"/>
        <v>4128</v>
      </c>
      <c r="F4132" s="76">
        <f t="shared" si="754"/>
        <v>154</v>
      </c>
      <c r="G4132" s="56" t="str">
        <f t="shared" si="760"/>
        <v>SMP.mk2RocketSpacePlaneAdapter</v>
      </c>
      <c r="H4132" s="56">
        <f t="shared" si="761"/>
        <v>4128</v>
      </c>
      <c r="I4132" s="56">
        <f>IF(G4132="",0,IF(COUNTIF($G$5:G4132,G4132)=1,0,COUNTIF($G$5:G4132,G4132) )   )</f>
        <v>0</v>
      </c>
      <c r="J4132" s="56" t="str">
        <f t="shared" si="762"/>
        <v/>
      </c>
      <c r="K4132" s="56" t="str">
        <f t="shared" si="753"/>
        <v/>
      </c>
      <c r="L4132" s="56" t="str">
        <f t="shared" si="755"/>
        <v/>
      </c>
      <c r="M4132" s="56" t="str">
        <f t="shared" si="756"/>
        <v/>
      </c>
      <c r="N4132" s="56" t="str">
        <f t="shared" si="757"/>
        <v/>
      </c>
      <c r="O4132" s="56" t="str">
        <f t="shared" si="763"/>
        <v/>
      </c>
      <c r="P4132" s="56">
        <f>IF(ISERROR(IF($X$5=1,$Y$5,)),"",IF($X$5=1,$Y$5,))</f>
        <v>0</v>
      </c>
      <c r="Q4132" s="56">
        <f>IF(ISERROR(IF($X$6=1,$Y$6,)),"",IF($X$6=1,$Y$6,))</f>
        <v>10000</v>
      </c>
      <c r="R4132" s="56">
        <f>IF(ISERROR(IF($X$7=1,$Y$7,)),"",IF($X$7=1,$Y$7,))</f>
        <v>0</v>
      </c>
      <c r="S4132" s="56">
        <f>IF(ISERROR(IF($X$8=1,$Y$8,)),"",IF($X$8=1,$Y$8,))</f>
        <v>1000</v>
      </c>
      <c r="T4132" s="56">
        <f>IF(ISERROR(IF($X$9=1,$Y$9,)),"",IF($X$9=1,$Y$9,))</f>
        <v>500</v>
      </c>
      <c r="U4132" s="56">
        <f>IF(ISERROR(IF($X$10=1,$Y$10,)),"",IF($X$10=1,$Y$10,))</f>
        <v>500</v>
      </c>
    </row>
    <row r="4133" spans="1:21" x14ac:dyDescent="0.25">
      <c r="A4133" s="75">
        <f t="shared" si="758"/>
        <v>4129</v>
      </c>
      <c r="D4133" s="56" t="s">
        <v>5407</v>
      </c>
      <c r="E4133" s="56">
        <f t="shared" si="759"/>
        <v>4129</v>
      </c>
      <c r="F4133" s="76">
        <f t="shared" si="754"/>
        <v>154</v>
      </c>
      <c r="G4133" s="56" t="str">
        <f t="shared" si="760"/>
        <v>EmberCockpit</v>
      </c>
      <c r="H4133" s="56">
        <f t="shared" si="761"/>
        <v>4129</v>
      </c>
      <c r="I4133" s="56">
        <f>IF(G4133="",0,IF(COUNTIF($G$5:G4133,G4133)=1,0,COUNTIF($G$5:G4133,G4133) )   )</f>
        <v>0</v>
      </c>
      <c r="J4133" s="56" t="str">
        <f t="shared" si="762"/>
        <v/>
      </c>
      <c r="K4133" s="56" t="str">
        <f t="shared" si="753"/>
        <v/>
      </c>
      <c r="L4133" s="56" t="str">
        <f t="shared" si="755"/>
        <v/>
      </c>
      <c r="M4133" s="56" t="str">
        <f t="shared" si="756"/>
        <v/>
      </c>
      <c r="N4133" s="56" t="str">
        <f t="shared" si="757"/>
        <v/>
      </c>
      <c r="O4133" s="56" t="str">
        <f t="shared" si="763"/>
        <v/>
      </c>
      <c r="P4133" s="56">
        <f>IF(ISERROR(IF($X$5=1,$Y$5,)),"",IF($X$5=1,$Y$5,))</f>
        <v>0</v>
      </c>
      <c r="Q4133" s="56">
        <f>IF(ISERROR(IF($X$6=1,$Y$6,)),"",IF($X$6=1,$Y$6,))</f>
        <v>10000</v>
      </c>
      <c r="R4133" s="56">
        <f>IF(ISERROR(IF($X$7=1,$Y$7,)),"",IF($X$7=1,$Y$7,))</f>
        <v>0</v>
      </c>
      <c r="S4133" s="56">
        <f>IF(ISERROR(IF($X$8=1,$Y$8,)),"",IF($X$8=1,$Y$8,))</f>
        <v>1000</v>
      </c>
      <c r="T4133" s="56">
        <f>IF(ISERROR(IF($X$9=1,$Y$9,)),"",IF($X$9=1,$Y$9,))</f>
        <v>500</v>
      </c>
      <c r="U4133" s="56">
        <f>IF(ISERROR(IF($X$10=1,$Y$10,)),"",IF($X$10=1,$Y$10,))</f>
        <v>500</v>
      </c>
    </row>
    <row r="4134" spans="1:21" x14ac:dyDescent="0.25">
      <c r="A4134" s="75">
        <f t="shared" si="758"/>
        <v>4130</v>
      </c>
      <c r="D4134" s="56" t="s">
        <v>5415</v>
      </c>
      <c r="E4134" s="56">
        <f t="shared" si="759"/>
        <v>4130</v>
      </c>
      <c r="F4134" s="76">
        <f t="shared" si="754"/>
        <v>154</v>
      </c>
      <c r="G4134" s="56" t="str">
        <f t="shared" si="760"/>
        <v>SMP.nacelleBody</v>
      </c>
      <c r="H4134" s="56">
        <f t="shared" si="761"/>
        <v>4130</v>
      </c>
      <c r="I4134" s="56">
        <f>IF(G4134="",0,IF(COUNTIF($G$5:G4134,G4134)=1,0,COUNTIF($G$5:G4134,G4134) )   )</f>
        <v>0</v>
      </c>
      <c r="J4134" s="56" t="str">
        <f t="shared" si="762"/>
        <v/>
      </c>
      <c r="K4134" s="56" t="str">
        <f t="shared" si="753"/>
        <v/>
      </c>
      <c r="L4134" s="56" t="str">
        <f t="shared" si="755"/>
        <v/>
      </c>
      <c r="M4134" s="56" t="str">
        <f t="shared" si="756"/>
        <v/>
      </c>
      <c r="N4134" s="56" t="str">
        <f t="shared" si="757"/>
        <v/>
      </c>
      <c r="O4134" s="56" t="str">
        <f t="shared" si="763"/>
        <v/>
      </c>
      <c r="P4134" s="56">
        <f>IF(ISERROR(IF($X$5=1,$Y$5,)),"",IF($X$5=1,$Y$5,))</f>
        <v>0</v>
      </c>
      <c r="Q4134" s="56">
        <f>IF(ISERROR(IF($X$6=1,$Y$6,)),"",IF($X$6=1,$Y$6,))</f>
        <v>10000</v>
      </c>
      <c r="R4134" s="56">
        <f>IF(ISERROR(IF($X$7=1,$Y$7,)),"",IF($X$7=1,$Y$7,))</f>
        <v>0</v>
      </c>
      <c r="S4134" s="56">
        <f>IF(ISERROR(IF($X$8=1,$Y$8,)),"",IF($X$8=1,$Y$8,))</f>
        <v>1000</v>
      </c>
      <c r="T4134" s="56">
        <f>IF(ISERROR(IF($X$9=1,$Y$9,)),"",IF($X$9=1,$Y$9,))</f>
        <v>500</v>
      </c>
      <c r="U4134" s="56">
        <f>IF(ISERROR(IF($X$10=1,$Y$10,)),"",IF($X$10=1,$Y$10,))</f>
        <v>500</v>
      </c>
    </row>
    <row r="4135" spans="1:21" x14ac:dyDescent="0.25">
      <c r="A4135" s="75">
        <f t="shared" si="758"/>
        <v>4131</v>
      </c>
      <c r="D4135" s="56" t="s">
        <v>5395</v>
      </c>
      <c r="E4135" s="56">
        <f t="shared" si="759"/>
        <v>4131</v>
      </c>
      <c r="F4135" s="76">
        <f t="shared" si="754"/>
        <v>154</v>
      </c>
      <c r="G4135" s="56" t="str">
        <f t="shared" si="760"/>
        <v>B9.Aero.Intake.CLR</v>
      </c>
      <c r="H4135" s="56">
        <f t="shared" si="761"/>
        <v>4131</v>
      </c>
      <c r="I4135" s="56">
        <f>IF(G4135="",0,IF(COUNTIF($G$5:G4135,G4135)=1,0,COUNTIF($G$5:G4135,G4135) )   )</f>
        <v>0</v>
      </c>
      <c r="J4135" s="56" t="str">
        <f t="shared" si="762"/>
        <v/>
      </c>
      <c r="K4135" s="56" t="str">
        <f t="shared" si="753"/>
        <v/>
      </c>
      <c r="L4135" s="56" t="str">
        <f t="shared" si="755"/>
        <v/>
      </c>
      <c r="M4135" s="56" t="str">
        <f t="shared" si="756"/>
        <v/>
      </c>
      <c r="N4135" s="56" t="str">
        <f t="shared" si="757"/>
        <v/>
      </c>
      <c r="O4135" s="56" t="str">
        <f t="shared" si="763"/>
        <v/>
      </c>
      <c r="P4135" s="56">
        <f>IF(ISERROR(IF($X$5=1,$Y$5,)),"",IF($X$5=1,$Y$5,))</f>
        <v>0</v>
      </c>
      <c r="Q4135" s="56">
        <f>IF(ISERROR(IF($X$6=1,$Y$6,)),"",IF($X$6=1,$Y$6,))</f>
        <v>10000</v>
      </c>
      <c r="R4135" s="56">
        <f>IF(ISERROR(IF($X$7=1,$Y$7,)),"",IF($X$7=1,$Y$7,))</f>
        <v>0</v>
      </c>
      <c r="S4135" s="56">
        <f>IF(ISERROR(IF($X$8=1,$Y$8,)),"",IF($X$8=1,$Y$8,))</f>
        <v>1000</v>
      </c>
      <c r="T4135" s="56">
        <f>IF(ISERROR(IF($X$9=1,$Y$9,)),"",IF($X$9=1,$Y$9,))</f>
        <v>500</v>
      </c>
      <c r="U4135" s="56">
        <f>IF(ISERROR(IF($X$10=1,$Y$10,)),"",IF($X$10=1,$Y$10,))</f>
        <v>500</v>
      </c>
    </row>
    <row r="4136" spans="1:21" x14ac:dyDescent="0.25">
      <c r="A4136" s="75">
        <f t="shared" si="758"/>
        <v>4132</v>
      </c>
      <c r="D4136" s="56" t="s">
        <v>5416</v>
      </c>
      <c r="E4136" s="56">
        <f t="shared" si="759"/>
        <v>4132</v>
      </c>
      <c r="F4136" s="76">
        <f t="shared" si="754"/>
        <v>154</v>
      </c>
      <c r="G4136" s="56" t="str">
        <f t="shared" si="760"/>
        <v>SMP.radialEngineBody</v>
      </c>
      <c r="H4136" s="56">
        <f t="shared" si="761"/>
        <v>4132</v>
      </c>
      <c r="I4136" s="56">
        <f>IF(G4136="",0,IF(COUNTIF($G$5:G4136,G4136)=1,0,COUNTIF($G$5:G4136,G4136) )   )</f>
        <v>0</v>
      </c>
      <c r="J4136" s="56" t="str">
        <f t="shared" si="762"/>
        <v/>
      </c>
      <c r="K4136" s="56" t="str">
        <f t="shared" si="753"/>
        <v/>
      </c>
      <c r="L4136" s="56" t="str">
        <f t="shared" si="755"/>
        <v/>
      </c>
      <c r="M4136" s="56" t="str">
        <f t="shared" si="756"/>
        <v/>
      </c>
      <c r="N4136" s="56" t="str">
        <f t="shared" si="757"/>
        <v/>
      </c>
      <c r="O4136" s="56" t="str">
        <f t="shared" si="763"/>
        <v/>
      </c>
      <c r="P4136" s="56">
        <f>IF(ISERROR(IF($X$5=1,$Y$5,)),"",IF($X$5=1,$Y$5,))</f>
        <v>0</v>
      </c>
      <c r="Q4136" s="56">
        <f>IF(ISERROR(IF($X$6=1,$Y$6,)),"",IF($X$6=1,$Y$6,))</f>
        <v>10000</v>
      </c>
      <c r="R4136" s="56">
        <f>IF(ISERROR(IF($X$7=1,$Y$7,)),"",IF($X$7=1,$Y$7,))</f>
        <v>0</v>
      </c>
      <c r="S4136" s="56">
        <f>IF(ISERROR(IF($X$8=1,$Y$8,)),"",IF($X$8=1,$Y$8,))</f>
        <v>1000</v>
      </c>
      <c r="T4136" s="56">
        <f>IF(ISERROR(IF($X$9=1,$Y$9,)),"",IF($X$9=1,$Y$9,))</f>
        <v>500</v>
      </c>
      <c r="U4136" s="56">
        <f>IF(ISERROR(IF($X$10=1,$Y$10,)),"",IF($X$10=1,$Y$10,))</f>
        <v>500</v>
      </c>
    </row>
    <row r="4137" spans="1:21" x14ac:dyDescent="0.25">
      <c r="A4137" s="75">
        <f t="shared" si="758"/>
        <v>4133</v>
      </c>
      <c r="D4137" s="56" t="s">
        <v>5408</v>
      </c>
      <c r="E4137" s="56">
        <f t="shared" si="759"/>
        <v>4133</v>
      </c>
      <c r="F4137" s="76">
        <f t="shared" si="754"/>
        <v>154</v>
      </c>
      <c r="G4137" s="56" t="str">
        <f t="shared" si="760"/>
        <v>2x1RADJETENG</v>
      </c>
      <c r="H4137" s="56">
        <f t="shared" si="761"/>
        <v>4133</v>
      </c>
      <c r="I4137" s="56">
        <f>IF(G4137="",0,IF(COUNTIF($G$5:G4137,G4137)=1,0,COUNTIF($G$5:G4137,G4137) )   )</f>
        <v>0</v>
      </c>
      <c r="J4137" s="56" t="str">
        <f t="shared" si="762"/>
        <v/>
      </c>
      <c r="K4137" s="56" t="str">
        <f t="shared" si="753"/>
        <v/>
      </c>
      <c r="L4137" s="56" t="str">
        <f t="shared" si="755"/>
        <v/>
      </c>
      <c r="M4137" s="56" t="str">
        <f t="shared" si="756"/>
        <v/>
      </c>
      <c r="N4137" s="56" t="str">
        <f t="shared" si="757"/>
        <v/>
      </c>
      <c r="O4137" s="56" t="str">
        <f t="shared" si="763"/>
        <v/>
      </c>
      <c r="P4137" s="56">
        <f>IF(ISERROR(IF($X$5=1,$Y$5,)),"",IF($X$5=1,$Y$5,))</f>
        <v>0</v>
      </c>
      <c r="Q4137" s="56">
        <f>IF(ISERROR(IF($X$6=1,$Y$6,)),"",IF($X$6=1,$Y$6,))</f>
        <v>10000</v>
      </c>
      <c r="R4137" s="56">
        <f>IF(ISERROR(IF($X$7=1,$Y$7,)),"",IF($X$7=1,$Y$7,))</f>
        <v>0</v>
      </c>
      <c r="S4137" s="56">
        <f>IF(ISERROR(IF($X$8=1,$Y$8,)),"",IF($X$8=1,$Y$8,))</f>
        <v>1000</v>
      </c>
      <c r="T4137" s="56">
        <f>IF(ISERROR(IF($X$9=1,$Y$9,)),"",IF($X$9=1,$Y$9,))</f>
        <v>500</v>
      </c>
      <c r="U4137" s="56">
        <f>IF(ISERROR(IF($X$10=1,$Y$10,)),"",IF($X$10=1,$Y$10,))</f>
        <v>500</v>
      </c>
    </row>
    <row r="4138" spans="1:21" x14ac:dyDescent="0.25">
      <c r="A4138" s="75">
        <f t="shared" si="758"/>
        <v>4134</v>
      </c>
      <c r="D4138" s="56" t="s">
        <v>3750</v>
      </c>
      <c r="E4138" s="56">
        <f t="shared" si="759"/>
        <v>4134</v>
      </c>
      <c r="F4138" s="76">
        <f t="shared" si="754"/>
        <v>154</v>
      </c>
      <c r="G4138" s="56" t="str">
        <f t="shared" si="760"/>
        <v>turboFanEngine</v>
      </c>
      <c r="H4138" s="56">
        <f t="shared" si="761"/>
        <v>4134</v>
      </c>
      <c r="I4138" s="56">
        <f>IF(G4138="",0,IF(COUNTIF($G$5:G4138,G4138)=1,0,COUNTIF($G$5:G4138,G4138) )   )</f>
        <v>0</v>
      </c>
      <c r="J4138" s="56" t="str">
        <f t="shared" si="762"/>
        <v/>
      </c>
      <c r="K4138" s="56" t="str">
        <f t="shared" si="753"/>
        <v/>
      </c>
      <c r="L4138" s="56" t="str">
        <f t="shared" si="755"/>
        <v/>
      </c>
      <c r="M4138" s="56" t="str">
        <f t="shared" si="756"/>
        <v/>
      </c>
      <c r="N4138" s="56" t="str">
        <f t="shared" si="757"/>
        <v/>
      </c>
      <c r="O4138" s="56" t="str">
        <f t="shared" si="763"/>
        <v/>
      </c>
      <c r="P4138" s="56">
        <f>IF(ISERROR(IF($X$5=1,$Y$5,)),"",IF($X$5=1,$Y$5,))</f>
        <v>0</v>
      </c>
      <c r="Q4138" s="56">
        <f>IF(ISERROR(IF($X$6=1,$Y$6,)),"",IF($X$6=1,$Y$6,))</f>
        <v>10000</v>
      </c>
      <c r="R4138" s="56">
        <f>IF(ISERROR(IF($X$7=1,$Y$7,)),"",IF($X$7=1,$Y$7,))</f>
        <v>0</v>
      </c>
      <c r="S4138" s="56">
        <f>IF(ISERROR(IF($X$8=1,$Y$8,)),"",IF($X$8=1,$Y$8,))</f>
        <v>1000</v>
      </c>
      <c r="T4138" s="56">
        <f>IF(ISERROR(IF($X$9=1,$Y$9,)),"",IF($X$9=1,$Y$9,))</f>
        <v>500</v>
      </c>
      <c r="U4138" s="56">
        <f>IF(ISERROR(IF($X$10=1,$Y$10,)),"",IF($X$10=1,$Y$10,))</f>
        <v>500</v>
      </c>
    </row>
    <row r="4139" spans="1:21" x14ac:dyDescent="0.25">
      <c r="A4139" s="75">
        <f t="shared" si="758"/>
        <v>4135</v>
      </c>
      <c r="D4139" s="56" t="s">
        <v>5409</v>
      </c>
      <c r="E4139" s="56">
        <f t="shared" si="759"/>
        <v>4135</v>
      </c>
      <c r="F4139" s="76">
        <f t="shared" si="754"/>
        <v>154</v>
      </c>
      <c r="G4139" s="56" t="str">
        <f t="shared" si="760"/>
        <v>2x1Jetfuel</v>
      </c>
      <c r="H4139" s="56">
        <f t="shared" si="761"/>
        <v>4135</v>
      </c>
      <c r="I4139" s="56">
        <f>IF(G4139="",0,IF(COUNTIF($G$5:G4139,G4139)=1,0,COUNTIF($G$5:G4139,G4139) )   )</f>
        <v>0</v>
      </c>
      <c r="J4139" s="56" t="str">
        <f t="shared" si="762"/>
        <v/>
      </c>
      <c r="K4139" s="56" t="str">
        <f t="shared" si="753"/>
        <v/>
      </c>
      <c r="L4139" s="56" t="str">
        <f t="shared" si="755"/>
        <v/>
      </c>
      <c r="M4139" s="56" t="str">
        <f t="shared" si="756"/>
        <v/>
      </c>
      <c r="N4139" s="56" t="str">
        <f t="shared" si="757"/>
        <v/>
      </c>
      <c r="O4139" s="56" t="str">
        <f t="shared" si="763"/>
        <v/>
      </c>
      <c r="P4139" s="56">
        <f>IF(ISERROR(IF($X$5=1,$Y$5,)),"",IF($X$5=1,$Y$5,))</f>
        <v>0</v>
      </c>
      <c r="Q4139" s="56">
        <f>IF(ISERROR(IF($X$6=1,$Y$6,)),"",IF($X$6=1,$Y$6,))</f>
        <v>10000</v>
      </c>
      <c r="R4139" s="56">
        <f>IF(ISERROR(IF($X$7=1,$Y$7,)),"",IF($X$7=1,$Y$7,))</f>
        <v>0</v>
      </c>
      <c r="S4139" s="56">
        <f>IF(ISERROR(IF($X$8=1,$Y$8,)),"",IF($X$8=1,$Y$8,))</f>
        <v>1000</v>
      </c>
      <c r="T4139" s="56">
        <f>IF(ISERROR(IF($X$9=1,$Y$9,)),"",IF($X$9=1,$Y$9,))</f>
        <v>500</v>
      </c>
      <c r="U4139" s="56">
        <f>IF(ISERROR(IF($X$10=1,$Y$10,)),"",IF($X$10=1,$Y$10,))</f>
        <v>500</v>
      </c>
    </row>
    <row r="4140" spans="1:21" x14ac:dyDescent="0.25">
      <c r="A4140" s="75">
        <f t="shared" si="758"/>
        <v>4136</v>
      </c>
      <c r="D4140" s="56" t="s">
        <v>3751</v>
      </c>
      <c r="E4140" s="56">
        <f t="shared" si="759"/>
        <v>4136</v>
      </c>
      <c r="F4140" s="76">
        <f t="shared" si="754"/>
        <v>154</v>
      </c>
      <c r="G4140" s="56" t="str">
        <f t="shared" si="760"/>
        <v>mk2Fuselage</v>
      </c>
      <c r="H4140" s="56">
        <f t="shared" si="761"/>
        <v>4136</v>
      </c>
      <c r="I4140" s="56">
        <f>IF(G4140="",0,IF(COUNTIF($G$5:G4140,G4140)=1,0,COUNTIF($G$5:G4140,G4140) )   )</f>
        <v>0</v>
      </c>
      <c r="J4140" s="56" t="str">
        <f t="shared" si="762"/>
        <v/>
      </c>
      <c r="K4140" s="56" t="str">
        <f t="shared" si="753"/>
        <v/>
      </c>
      <c r="L4140" s="56" t="str">
        <f t="shared" si="755"/>
        <v/>
      </c>
      <c r="M4140" s="56" t="str">
        <f t="shared" si="756"/>
        <v/>
      </c>
      <c r="N4140" s="56" t="str">
        <f t="shared" si="757"/>
        <v/>
      </c>
      <c r="O4140" s="56" t="str">
        <f t="shared" si="763"/>
        <v/>
      </c>
      <c r="P4140" s="56">
        <f>IF(ISERROR(IF($X$5=1,$Y$5,)),"",IF($X$5=1,$Y$5,))</f>
        <v>0</v>
      </c>
      <c r="Q4140" s="56">
        <f>IF(ISERROR(IF($X$6=1,$Y$6,)),"",IF($X$6=1,$Y$6,))</f>
        <v>10000</v>
      </c>
      <c r="R4140" s="56">
        <f>IF(ISERROR(IF($X$7=1,$Y$7,)),"",IF($X$7=1,$Y$7,))</f>
        <v>0</v>
      </c>
      <c r="S4140" s="56">
        <f>IF(ISERROR(IF($X$8=1,$Y$8,)),"",IF($X$8=1,$Y$8,))</f>
        <v>1000</v>
      </c>
      <c r="T4140" s="56">
        <f>IF(ISERROR(IF($X$9=1,$Y$9,)),"",IF($X$9=1,$Y$9,))</f>
        <v>500</v>
      </c>
      <c r="U4140" s="56">
        <f>IF(ISERROR(IF($X$10=1,$Y$10,)),"",IF($X$10=1,$Y$10,))</f>
        <v>500</v>
      </c>
    </row>
    <row r="4141" spans="1:21" x14ac:dyDescent="0.25">
      <c r="A4141" s="75">
        <f t="shared" si="758"/>
        <v>4137</v>
      </c>
      <c r="D4141" s="56" t="s">
        <v>5396</v>
      </c>
      <c r="E4141" s="56">
        <f t="shared" si="759"/>
        <v>4137</v>
      </c>
      <c r="F4141" s="76">
        <f t="shared" si="754"/>
        <v>154</v>
      </c>
      <c r="G4141" s="56" t="str">
        <f t="shared" si="760"/>
        <v>B9.Aero.T2.Tail</v>
      </c>
      <c r="H4141" s="56">
        <f t="shared" si="761"/>
        <v>4137</v>
      </c>
      <c r="I4141" s="56">
        <f>IF(G4141="",0,IF(COUNTIF($G$5:G4141,G4141)=1,0,COUNTIF($G$5:G4141,G4141) )   )</f>
        <v>0</v>
      </c>
      <c r="J4141" s="56" t="str">
        <f t="shared" si="762"/>
        <v/>
      </c>
      <c r="K4141" s="56" t="str">
        <f t="shared" si="753"/>
        <v/>
      </c>
      <c r="L4141" s="56" t="str">
        <f t="shared" si="755"/>
        <v/>
      </c>
      <c r="M4141" s="56" t="str">
        <f t="shared" si="756"/>
        <v/>
      </c>
      <c r="N4141" s="56" t="str">
        <f t="shared" si="757"/>
        <v/>
      </c>
      <c r="O4141" s="56" t="str">
        <f t="shared" si="763"/>
        <v/>
      </c>
      <c r="P4141" s="56">
        <f>IF(ISERROR(IF($X$5=1,$Y$5,)),"",IF($X$5=1,$Y$5,))</f>
        <v>0</v>
      </c>
      <c r="Q4141" s="56">
        <f>IF(ISERROR(IF($X$6=1,$Y$6,)),"",IF($X$6=1,$Y$6,))</f>
        <v>10000</v>
      </c>
      <c r="R4141" s="56">
        <f>IF(ISERROR(IF($X$7=1,$Y$7,)),"",IF($X$7=1,$Y$7,))</f>
        <v>0</v>
      </c>
      <c r="S4141" s="56">
        <f>IF(ISERROR(IF($X$8=1,$Y$8,)),"",IF($X$8=1,$Y$8,))</f>
        <v>1000</v>
      </c>
      <c r="T4141" s="56">
        <f>IF(ISERROR(IF($X$9=1,$Y$9,)),"",IF($X$9=1,$Y$9,))</f>
        <v>500</v>
      </c>
      <c r="U4141" s="56">
        <f>IF(ISERROR(IF($X$10=1,$Y$10,)),"",IF($X$10=1,$Y$10,))</f>
        <v>500</v>
      </c>
    </row>
    <row r="4142" spans="1:21" x14ac:dyDescent="0.25">
      <c r="A4142" s="75">
        <f t="shared" si="758"/>
        <v>4138</v>
      </c>
      <c r="D4142" s="56" t="s">
        <v>3752</v>
      </c>
      <c r="E4142" s="56">
        <f t="shared" si="759"/>
        <v>4138</v>
      </c>
      <c r="F4142" s="76">
        <f t="shared" si="754"/>
        <v>154</v>
      </c>
      <c r="G4142" s="56" t="str">
        <f t="shared" si="760"/>
        <v>CircularIntake</v>
      </c>
      <c r="H4142" s="56">
        <f t="shared" si="761"/>
        <v>4138</v>
      </c>
      <c r="I4142" s="56">
        <f>IF(G4142="",0,IF(COUNTIF($G$5:G4142,G4142)=1,0,COUNTIF($G$5:G4142,G4142) )   )</f>
        <v>0</v>
      </c>
      <c r="J4142" s="56" t="str">
        <f t="shared" si="762"/>
        <v/>
      </c>
      <c r="K4142" s="56" t="str">
        <f t="shared" si="753"/>
        <v/>
      </c>
      <c r="L4142" s="56" t="str">
        <f t="shared" si="755"/>
        <v/>
      </c>
      <c r="M4142" s="56" t="str">
        <f t="shared" si="756"/>
        <v/>
      </c>
      <c r="N4142" s="56" t="str">
        <f t="shared" si="757"/>
        <v/>
      </c>
      <c r="O4142" s="56" t="str">
        <f t="shared" si="763"/>
        <v/>
      </c>
      <c r="P4142" s="56">
        <f>IF(ISERROR(IF($X$5=1,$Y$5,)),"",IF($X$5=1,$Y$5,))</f>
        <v>0</v>
      </c>
      <c r="Q4142" s="56">
        <f>IF(ISERROR(IF($X$6=1,$Y$6,)),"",IF($X$6=1,$Y$6,))</f>
        <v>10000</v>
      </c>
      <c r="R4142" s="56">
        <f>IF(ISERROR(IF($X$7=1,$Y$7,)),"",IF($X$7=1,$Y$7,))</f>
        <v>0</v>
      </c>
      <c r="S4142" s="56">
        <f>IF(ISERROR(IF($X$8=1,$Y$8,)),"",IF($X$8=1,$Y$8,))</f>
        <v>1000</v>
      </c>
      <c r="T4142" s="56">
        <f>IF(ISERROR(IF($X$9=1,$Y$9,)),"",IF($X$9=1,$Y$9,))</f>
        <v>500</v>
      </c>
      <c r="U4142" s="56">
        <f>IF(ISERROR(IF($X$10=1,$Y$10,)),"",IF($X$10=1,$Y$10,))</f>
        <v>500</v>
      </c>
    </row>
    <row r="4143" spans="1:21" x14ac:dyDescent="0.25">
      <c r="A4143" s="75">
        <f t="shared" si="758"/>
        <v>4139</v>
      </c>
      <c r="D4143" s="56" t="s">
        <v>5410</v>
      </c>
      <c r="E4143" s="56">
        <f t="shared" si="759"/>
        <v>4139</v>
      </c>
      <c r="F4143" s="76">
        <f t="shared" si="754"/>
        <v>154</v>
      </c>
      <c r="G4143" s="56" t="str">
        <f t="shared" si="760"/>
        <v>LLLExtractFan</v>
      </c>
      <c r="H4143" s="56">
        <f t="shared" si="761"/>
        <v>4139</v>
      </c>
      <c r="I4143" s="56">
        <f>IF(G4143="",0,IF(COUNTIF($G$5:G4143,G4143)=1,0,COUNTIF($G$5:G4143,G4143) )   )</f>
        <v>0</v>
      </c>
      <c r="J4143" s="56" t="str">
        <f t="shared" si="762"/>
        <v/>
      </c>
      <c r="K4143" s="56" t="str">
        <f t="shared" si="753"/>
        <v/>
      </c>
      <c r="L4143" s="56" t="str">
        <f t="shared" si="755"/>
        <v/>
      </c>
      <c r="M4143" s="56" t="str">
        <f t="shared" si="756"/>
        <v/>
      </c>
      <c r="N4143" s="56" t="str">
        <f t="shared" si="757"/>
        <v/>
      </c>
      <c r="O4143" s="56" t="str">
        <f t="shared" si="763"/>
        <v/>
      </c>
      <c r="P4143" s="56">
        <f>IF(ISERROR(IF($X$5=1,$Y$5,)),"",IF($X$5=1,$Y$5,))</f>
        <v>0</v>
      </c>
      <c r="Q4143" s="56">
        <f>IF(ISERROR(IF($X$6=1,$Y$6,)),"",IF($X$6=1,$Y$6,))</f>
        <v>10000</v>
      </c>
      <c r="R4143" s="56">
        <f>IF(ISERROR(IF($X$7=1,$Y$7,)),"",IF($X$7=1,$Y$7,))</f>
        <v>0</v>
      </c>
      <c r="S4143" s="56">
        <f>IF(ISERROR(IF($X$8=1,$Y$8,)),"",IF($X$8=1,$Y$8,))</f>
        <v>1000</v>
      </c>
      <c r="T4143" s="56">
        <f>IF(ISERROR(IF($X$9=1,$Y$9,)),"",IF($X$9=1,$Y$9,))</f>
        <v>500</v>
      </c>
      <c r="U4143" s="56">
        <f>IF(ISERROR(IF($X$10=1,$Y$10,)),"",IF($X$10=1,$Y$10,))</f>
        <v>500</v>
      </c>
    </row>
    <row r="4144" spans="1:21" x14ac:dyDescent="0.25">
      <c r="A4144" s="75">
        <f t="shared" si="758"/>
        <v>4140</v>
      </c>
      <c r="D4144" s="56" t="s">
        <v>5962</v>
      </c>
      <c r="E4144" s="56">
        <f t="shared" si="759"/>
        <v>4140</v>
      </c>
      <c r="F4144" s="76">
        <f t="shared" si="754"/>
        <v>154</v>
      </c>
      <c r="G4144" s="56" t="str">
        <f t="shared" si="760"/>
        <v>radial.atmospheric.scoop1</v>
      </c>
      <c r="H4144" s="56">
        <f t="shared" si="761"/>
        <v>4140</v>
      </c>
      <c r="I4144" s="56">
        <f>IF(G4144="",0,IF(COUNTIF($G$5:G4144,G4144)=1,0,COUNTIF($G$5:G4144,G4144) )   )</f>
        <v>0</v>
      </c>
      <c r="J4144" s="56" t="str">
        <f t="shared" si="762"/>
        <v/>
      </c>
      <c r="K4144" s="56" t="str">
        <f t="shared" si="753"/>
        <v/>
      </c>
      <c r="L4144" s="56" t="str">
        <f t="shared" si="755"/>
        <v/>
      </c>
      <c r="M4144" s="56" t="str">
        <f t="shared" si="756"/>
        <v/>
      </c>
      <c r="N4144" s="56" t="str">
        <f t="shared" si="757"/>
        <v/>
      </c>
      <c r="O4144" s="56" t="str">
        <f t="shared" si="763"/>
        <v/>
      </c>
      <c r="P4144" s="56">
        <f>IF(ISERROR(IF($X$5=1,$Y$5,)),"",IF($X$5=1,$Y$5,))</f>
        <v>0</v>
      </c>
      <c r="Q4144" s="56">
        <f>IF(ISERROR(IF($X$6=1,$Y$6,)),"",IF($X$6=1,$Y$6,))</f>
        <v>10000</v>
      </c>
      <c r="R4144" s="56">
        <f>IF(ISERROR(IF($X$7=1,$Y$7,)),"",IF($X$7=1,$Y$7,))</f>
        <v>0</v>
      </c>
      <c r="S4144" s="56">
        <f>IF(ISERROR(IF($X$8=1,$Y$8,)),"",IF($X$8=1,$Y$8,))</f>
        <v>1000</v>
      </c>
      <c r="T4144" s="56">
        <f>IF(ISERROR(IF($X$9=1,$Y$9,)),"",IF($X$9=1,$Y$9,))</f>
        <v>500</v>
      </c>
      <c r="U4144" s="56">
        <f>IF(ISERROR(IF($X$10=1,$Y$10,)),"",IF($X$10=1,$Y$10,))</f>
        <v>500</v>
      </c>
    </row>
    <row r="4145" spans="1:21" x14ac:dyDescent="0.25">
      <c r="A4145" s="75">
        <f t="shared" si="758"/>
        <v>4141</v>
      </c>
      <c r="D4145" s="56" t="s">
        <v>5397</v>
      </c>
      <c r="E4145" s="56">
        <f t="shared" si="759"/>
        <v>4141</v>
      </c>
      <c r="F4145" s="76">
        <f t="shared" si="754"/>
        <v>154</v>
      </c>
      <c r="G4145" s="56" t="str">
        <f t="shared" si="760"/>
        <v>B9.Cockpit.MK1.Body.Fuel.2m</v>
      </c>
      <c r="H4145" s="56">
        <f t="shared" si="761"/>
        <v>4141</v>
      </c>
      <c r="I4145" s="56">
        <f>IF(G4145="",0,IF(COUNTIF($G$5:G4145,G4145)=1,0,COUNTIF($G$5:G4145,G4145) )   )</f>
        <v>0</v>
      </c>
      <c r="J4145" s="56" t="str">
        <f t="shared" si="762"/>
        <v/>
      </c>
      <c r="K4145" s="56" t="str">
        <f t="shared" si="753"/>
        <v/>
      </c>
      <c r="L4145" s="56" t="str">
        <f t="shared" si="755"/>
        <v/>
      </c>
      <c r="M4145" s="56" t="str">
        <f t="shared" si="756"/>
        <v/>
      </c>
      <c r="N4145" s="56" t="str">
        <f t="shared" si="757"/>
        <v/>
      </c>
      <c r="O4145" s="56" t="str">
        <f t="shared" si="763"/>
        <v/>
      </c>
      <c r="P4145" s="56">
        <f>IF(ISERROR(IF($X$5=1,$Y$5,)),"",IF($X$5=1,$Y$5,))</f>
        <v>0</v>
      </c>
      <c r="Q4145" s="56">
        <f>IF(ISERROR(IF($X$6=1,$Y$6,)),"",IF($X$6=1,$Y$6,))</f>
        <v>10000</v>
      </c>
      <c r="R4145" s="56">
        <f>IF(ISERROR(IF($X$7=1,$Y$7,)),"",IF($X$7=1,$Y$7,))</f>
        <v>0</v>
      </c>
      <c r="S4145" s="56">
        <f>IF(ISERROR(IF($X$8=1,$Y$8,)),"",IF($X$8=1,$Y$8,))</f>
        <v>1000</v>
      </c>
      <c r="T4145" s="56">
        <f>IF(ISERROR(IF($X$9=1,$Y$9,)),"",IF($X$9=1,$Y$9,))</f>
        <v>500</v>
      </c>
      <c r="U4145" s="56">
        <f>IF(ISERROR(IF($X$10=1,$Y$10,)),"",IF($X$10=1,$Y$10,))</f>
        <v>500</v>
      </c>
    </row>
    <row r="4146" spans="1:21" x14ac:dyDescent="0.25">
      <c r="A4146" s="75">
        <f t="shared" si="758"/>
        <v>4142</v>
      </c>
      <c r="D4146" s="56" t="s">
        <v>5412</v>
      </c>
      <c r="E4146" s="56">
        <f t="shared" si="759"/>
        <v>4142</v>
      </c>
      <c r="F4146" s="76">
        <f t="shared" si="754"/>
        <v>154</v>
      </c>
      <c r="G4146" s="56" t="str">
        <f t="shared" si="760"/>
        <v>RLA.radialjet</v>
      </c>
      <c r="H4146" s="56">
        <f t="shared" si="761"/>
        <v>4142</v>
      </c>
      <c r="I4146" s="56">
        <f>IF(G4146="",0,IF(COUNTIF($G$5:G4146,G4146)=1,0,COUNTIF($G$5:G4146,G4146) )   )</f>
        <v>0</v>
      </c>
      <c r="J4146" s="56" t="str">
        <f t="shared" si="762"/>
        <v/>
      </c>
      <c r="K4146" s="56" t="str">
        <f t="shared" si="753"/>
        <v/>
      </c>
      <c r="L4146" s="56" t="str">
        <f t="shared" si="755"/>
        <v/>
      </c>
      <c r="M4146" s="56" t="str">
        <f t="shared" si="756"/>
        <v/>
      </c>
      <c r="N4146" s="56" t="str">
        <f t="shared" si="757"/>
        <v/>
      </c>
      <c r="O4146" s="56" t="str">
        <f t="shared" si="763"/>
        <v/>
      </c>
      <c r="P4146" s="56">
        <f>IF(ISERROR(IF($X$5=1,$Y$5,)),"",IF($X$5=1,$Y$5,))</f>
        <v>0</v>
      </c>
      <c r="Q4146" s="56">
        <f>IF(ISERROR(IF($X$6=1,$Y$6,)),"",IF($X$6=1,$Y$6,))</f>
        <v>10000</v>
      </c>
      <c r="R4146" s="56">
        <f>IF(ISERROR(IF($X$7=1,$Y$7,)),"",IF($X$7=1,$Y$7,))</f>
        <v>0</v>
      </c>
      <c r="S4146" s="56">
        <f>IF(ISERROR(IF($X$8=1,$Y$8,)),"",IF($X$8=1,$Y$8,))</f>
        <v>1000</v>
      </c>
      <c r="T4146" s="56">
        <f>IF(ISERROR(IF($X$9=1,$Y$9,)),"",IF($X$9=1,$Y$9,))</f>
        <v>500</v>
      </c>
      <c r="U4146" s="56">
        <f>IF(ISERROR(IF($X$10=1,$Y$10,)),"",IF($X$10=1,$Y$10,))</f>
        <v>500</v>
      </c>
    </row>
    <row r="4147" spans="1:21" x14ac:dyDescent="0.25">
      <c r="A4147" s="75">
        <f t="shared" si="758"/>
        <v>4143</v>
      </c>
      <c r="D4147" s="56" t="s">
        <v>5398</v>
      </c>
      <c r="E4147" s="56">
        <f t="shared" si="759"/>
        <v>4143</v>
      </c>
      <c r="F4147" s="76">
        <f t="shared" si="754"/>
        <v>154</v>
      </c>
      <c r="G4147" s="56" t="str">
        <f t="shared" si="760"/>
        <v>B9.Cockpit.MK1.Control.SAS</v>
      </c>
      <c r="H4147" s="56">
        <f t="shared" si="761"/>
        <v>4143</v>
      </c>
      <c r="I4147" s="56">
        <f>IF(G4147="",0,IF(COUNTIF($G$5:G4147,G4147)=1,0,COUNTIF($G$5:G4147,G4147) )   )</f>
        <v>0</v>
      </c>
      <c r="J4147" s="56" t="str">
        <f t="shared" si="762"/>
        <v/>
      </c>
      <c r="K4147" s="56" t="str">
        <f t="shared" si="753"/>
        <v/>
      </c>
      <c r="L4147" s="56" t="str">
        <f t="shared" si="755"/>
        <v/>
      </c>
      <c r="M4147" s="56" t="str">
        <f t="shared" si="756"/>
        <v/>
      </c>
      <c r="N4147" s="56" t="str">
        <f t="shared" si="757"/>
        <v/>
      </c>
      <c r="O4147" s="56" t="str">
        <f t="shared" si="763"/>
        <v/>
      </c>
      <c r="P4147" s="56">
        <f>IF(ISERROR(IF($X$5=1,$Y$5,)),"",IF($X$5=1,$Y$5,))</f>
        <v>0</v>
      </c>
      <c r="Q4147" s="56">
        <f>IF(ISERROR(IF($X$6=1,$Y$6,)),"",IF($X$6=1,$Y$6,))</f>
        <v>10000</v>
      </c>
      <c r="R4147" s="56">
        <f>IF(ISERROR(IF($X$7=1,$Y$7,)),"",IF($X$7=1,$Y$7,))</f>
        <v>0</v>
      </c>
      <c r="S4147" s="56">
        <f>IF(ISERROR(IF($X$8=1,$Y$8,)),"",IF($X$8=1,$Y$8,))</f>
        <v>1000</v>
      </c>
      <c r="T4147" s="56">
        <f>IF(ISERROR(IF($X$9=1,$Y$9,)),"",IF($X$9=1,$Y$9,))</f>
        <v>500</v>
      </c>
      <c r="U4147" s="56">
        <f>IF(ISERROR(IF($X$10=1,$Y$10,)),"",IF($X$10=1,$Y$10,))</f>
        <v>500</v>
      </c>
    </row>
    <row r="4148" spans="1:21" x14ac:dyDescent="0.25">
      <c r="A4148" s="75">
        <f t="shared" si="758"/>
        <v>4144</v>
      </c>
      <c r="D4148" s="56" t="s">
        <v>5399</v>
      </c>
      <c r="E4148" s="56">
        <f t="shared" si="759"/>
        <v>4144</v>
      </c>
      <c r="F4148" s="76">
        <f t="shared" si="754"/>
        <v>154</v>
      </c>
      <c r="G4148" s="56" t="str">
        <f t="shared" si="760"/>
        <v>B9.Cockpit.MK1.Tail</v>
      </c>
      <c r="H4148" s="56">
        <f t="shared" si="761"/>
        <v>4144</v>
      </c>
      <c r="I4148" s="56">
        <f>IF(G4148="",0,IF(COUNTIF($G$5:G4148,G4148)=1,0,COUNTIF($G$5:G4148,G4148) )   )</f>
        <v>0</v>
      </c>
      <c r="J4148" s="56" t="str">
        <f t="shared" si="762"/>
        <v/>
      </c>
      <c r="K4148" s="56" t="str">
        <f t="shared" si="753"/>
        <v/>
      </c>
      <c r="L4148" s="56" t="str">
        <f t="shared" si="755"/>
        <v/>
      </c>
      <c r="M4148" s="56" t="str">
        <f t="shared" si="756"/>
        <v/>
      </c>
      <c r="N4148" s="56" t="str">
        <f t="shared" si="757"/>
        <v/>
      </c>
      <c r="O4148" s="56" t="str">
        <f t="shared" si="763"/>
        <v/>
      </c>
      <c r="P4148" s="56">
        <f>IF(ISERROR(IF($X$5=1,$Y$5,)),"",IF($X$5=1,$Y$5,))</f>
        <v>0</v>
      </c>
      <c r="Q4148" s="56">
        <f>IF(ISERROR(IF($X$6=1,$Y$6,)),"",IF($X$6=1,$Y$6,))</f>
        <v>10000</v>
      </c>
      <c r="R4148" s="56">
        <f>IF(ISERROR(IF($X$7=1,$Y$7,)),"",IF($X$7=1,$Y$7,))</f>
        <v>0</v>
      </c>
      <c r="S4148" s="56">
        <f>IF(ISERROR(IF($X$8=1,$Y$8,)),"",IF($X$8=1,$Y$8,))</f>
        <v>1000</v>
      </c>
      <c r="T4148" s="56">
        <f>IF(ISERROR(IF($X$9=1,$Y$9,)),"",IF($X$9=1,$Y$9,))</f>
        <v>500</v>
      </c>
      <c r="U4148" s="56">
        <f>IF(ISERROR(IF($X$10=1,$Y$10,)),"",IF($X$10=1,$Y$10,))</f>
        <v>500</v>
      </c>
    </row>
    <row r="4149" spans="1:21" x14ac:dyDescent="0.25">
      <c r="A4149" s="75">
        <f t="shared" si="758"/>
        <v>4145</v>
      </c>
      <c r="D4149" s="56" t="s">
        <v>5400</v>
      </c>
      <c r="E4149" s="56">
        <f t="shared" si="759"/>
        <v>4145</v>
      </c>
      <c r="F4149" s="76">
        <f t="shared" si="754"/>
        <v>154</v>
      </c>
      <c r="G4149" s="56" t="str">
        <f t="shared" si="760"/>
        <v>B9.Engine.Jet.Pod.Small</v>
      </c>
      <c r="H4149" s="56">
        <f t="shared" si="761"/>
        <v>4145</v>
      </c>
      <c r="I4149" s="56">
        <f>IF(G4149="",0,IF(COUNTIF($G$5:G4149,G4149)=1,0,COUNTIF($G$5:G4149,G4149) )   )</f>
        <v>0</v>
      </c>
      <c r="J4149" s="56" t="str">
        <f t="shared" si="762"/>
        <v/>
      </c>
      <c r="K4149" s="56" t="str">
        <f t="shared" si="753"/>
        <v/>
      </c>
      <c r="L4149" s="56" t="str">
        <f t="shared" si="755"/>
        <v/>
      </c>
      <c r="M4149" s="56" t="str">
        <f t="shared" si="756"/>
        <v/>
      </c>
      <c r="N4149" s="56" t="str">
        <f t="shared" si="757"/>
        <v/>
      </c>
      <c r="O4149" s="56" t="str">
        <f t="shared" si="763"/>
        <v/>
      </c>
      <c r="P4149" s="56">
        <f>IF(ISERROR(IF($X$5=1,$Y$5,)),"",IF($X$5=1,$Y$5,))</f>
        <v>0</v>
      </c>
      <c r="Q4149" s="56">
        <f>IF(ISERROR(IF($X$6=1,$Y$6,)),"",IF($X$6=1,$Y$6,))</f>
        <v>10000</v>
      </c>
      <c r="R4149" s="56">
        <f>IF(ISERROR(IF($X$7=1,$Y$7,)),"",IF($X$7=1,$Y$7,))</f>
        <v>0</v>
      </c>
      <c r="S4149" s="56">
        <f>IF(ISERROR(IF($X$8=1,$Y$8,)),"",IF($X$8=1,$Y$8,))</f>
        <v>1000</v>
      </c>
      <c r="T4149" s="56">
        <f>IF(ISERROR(IF($X$9=1,$Y$9,)),"",IF($X$9=1,$Y$9,))</f>
        <v>500</v>
      </c>
      <c r="U4149" s="56">
        <f>IF(ISERROR(IF($X$10=1,$Y$10,)),"",IF($X$10=1,$Y$10,))</f>
        <v>500</v>
      </c>
    </row>
    <row r="4150" spans="1:21" x14ac:dyDescent="0.25">
      <c r="A4150" s="75">
        <f t="shared" si="758"/>
        <v>4146</v>
      </c>
      <c r="D4150" s="56" t="s">
        <v>5401</v>
      </c>
      <c r="E4150" s="56">
        <f t="shared" si="759"/>
        <v>4146</v>
      </c>
      <c r="F4150" s="76">
        <f t="shared" si="754"/>
        <v>154</v>
      </c>
      <c r="G4150" s="56" t="str">
        <f t="shared" si="760"/>
        <v>B9.Engine.Jet.Pod.Small.PylonR</v>
      </c>
      <c r="H4150" s="56">
        <f t="shared" si="761"/>
        <v>4146</v>
      </c>
      <c r="I4150" s="56">
        <f>IF(G4150="",0,IF(COUNTIF($G$5:G4150,G4150)=1,0,COUNTIF($G$5:G4150,G4150) )   )</f>
        <v>0</v>
      </c>
      <c r="J4150" s="56" t="str">
        <f t="shared" si="762"/>
        <v/>
      </c>
      <c r="K4150" s="56" t="str">
        <f t="shared" si="753"/>
        <v/>
      </c>
      <c r="L4150" s="56" t="str">
        <f t="shared" si="755"/>
        <v/>
      </c>
      <c r="M4150" s="56" t="str">
        <f t="shared" si="756"/>
        <v/>
      </c>
      <c r="N4150" s="56" t="str">
        <f t="shared" si="757"/>
        <v/>
      </c>
      <c r="O4150" s="56" t="str">
        <f t="shared" si="763"/>
        <v/>
      </c>
      <c r="P4150" s="56">
        <f>IF(ISERROR(IF($X$5=1,$Y$5,)),"",IF($X$5=1,$Y$5,))</f>
        <v>0</v>
      </c>
      <c r="Q4150" s="56">
        <f>IF(ISERROR(IF($X$6=1,$Y$6,)),"",IF($X$6=1,$Y$6,))</f>
        <v>10000</v>
      </c>
      <c r="R4150" s="56">
        <f>IF(ISERROR(IF($X$7=1,$Y$7,)),"",IF($X$7=1,$Y$7,))</f>
        <v>0</v>
      </c>
      <c r="S4150" s="56">
        <f>IF(ISERROR(IF($X$8=1,$Y$8,)),"",IF($X$8=1,$Y$8,))</f>
        <v>1000</v>
      </c>
      <c r="T4150" s="56">
        <f>IF(ISERROR(IF($X$9=1,$Y$9,)),"",IF($X$9=1,$Y$9,))</f>
        <v>500</v>
      </c>
      <c r="U4150" s="56">
        <f>IF(ISERROR(IF($X$10=1,$Y$10,)),"",IF($X$10=1,$Y$10,))</f>
        <v>500</v>
      </c>
    </row>
    <row r="4151" spans="1:21" x14ac:dyDescent="0.25">
      <c r="A4151" s="75">
        <f t="shared" si="758"/>
        <v>4147</v>
      </c>
      <c r="D4151" s="56" t="s">
        <v>5402</v>
      </c>
      <c r="E4151" s="56">
        <f t="shared" si="759"/>
        <v>4147</v>
      </c>
      <c r="F4151" s="76">
        <f t="shared" si="754"/>
        <v>154</v>
      </c>
      <c r="G4151" s="56" t="str">
        <f t="shared" si="760"/>
        <v>B9.Engine.Jet.Pod.Small.PylonS</v>
      </c>
      <c r="H4151" s="56">
        <f t="shared" si="761"/>
        <v>4147</v>
      </c>
      <c r="I4151" s="56">
        <f>IF(G4151="",0,IF(COUNTIF($G$5:G4151,G4151)=1,0,COUNTIF($G$5:G4151,G4151) )   )</f>
        <v>0</v>
      </c>
      <c r="J4151" s="56" t="str">
        <f t="shared" si="762"/>
        <v/>
      </c>
      <c r="K4151" s="56" t="str">
        <f t="shared" si="753"/>
        <v/>
      </c>
      <c r="L4151" s="56" t="str">
        <f t="shared" si="755"/>
        <v/>
      </c>
      <c r="M4151" s="56" t="str">
        <f t="shared" si="756"/>
        <v/>
      </c>
      <c r="N4151" s="56" t="str">
        <f t="shared" si="757"/>
        <v/>
      </c>
      <c r="O4151" s="56" t="str">
        <f t="shared" si="763"/>
        <v/>
      </c>
      <c r="P4151" s="56">
        <f>IF(ISERROR(IF($X$5=1,$Y$5,)),"",IF($X$5=1,$Y$5,))</f>
        <v>0</v>
      </c>
      <c r="Q4151" s="56">
        <f>IF(ISERROR(IF($X$6=1,$Y$6,)),"",IF($X$6=1,$Y$6,))</f>
        <v>10000</v>
      </c>
      <c r="R4151" s="56">
        <f>IF(ISERROR(IF($X$7=1,$Y$7,)),"",IF($X$7=1,$Y$7,))</f>
        <v>0</v>
      </c>
      <c r="S4151" s="56">
        <f>IF(ISERROR(IF($X$8=1,$Y$8,)),"",IF($X$8=1,$Y$8,))</f>
        <v>1000</v>
      </c>
      <c r="T4151" s="56">
        <f>IF(ISERROR(IF($X$9=1,$Y$9,)),"",IF($X$9=1,$Y$9,))</f>
        <v>500</v>
      </c>
      <c r="U4151" s="56">
        <f>IF(ISERROR(IF($X$10=1,$Y$10,)),"",IF($X$10=1,$Y$10,))</f>
        <v>500</v>
      </c>
    </row>
    <row r="4152" spans="1:21" x14ac:dyDescent="0.25">
      <c r="A4152" s="75">
        <f t="shared" si="758"/>
        <v>4148</v>
      </c>
      <c r="D4152" s="56" t="s">
        <v>5403</v>
      </c>
      <c r="E4152" s="56">
        <f t="shared" si="759"/>
        <v>4148</v>
      </c>
      <c r="F4152" s="76">
        <f t="shared" si="754"/>
        <v>154</v>
      </c>
      <c r="G4152" s="56" t="str">
        <f t="shared" si="760"/>
        <v>HL.AirshipEnvelope.Octo</v>
      </c>
      <c r="H4152" s="56">
        <f t="shared" si="761"/>
        <v>4148</v>
      </c>
      <c r="I4152" s="56">
        <f>IF(G4152="",0,IF(COUNTIF($G$5:G4152,G4152)=1,0,COUNTIF($G$5:G4152,G4152) )   )</f>
        <v>0</v>
      </c>
      <c r="J4152" s="56" t="str">
        <f t="shared" si="762"/>
        <v/>
      </c>
      <c r="K4152" s="56" t="str">
        <f t="shared" si="753"/>
        <v/>
      </c>
      <c r="L4152" s="56" t="str">
        <f t="shared" si="755"/>
        <v/>
      </c>
      <c r="M4152" s="56" t="str">
        <f t="shared" si="756"/>
        <v/>
      </c>
      <c r="N4152" s="56" t="str">
        <f t="shared" si="757"/>
        <v/>
      </c>
      <c r="O4152" s="56" t="str">
        <f t="shared" si="763"/>
        <v/>
      </c>
      <c r="P4152" s="56">
        <f>IF(ISERROR(IF($X$5=1,$Y$5,)),"",IF($X$5=1,$Y$5,))</f>
        <v>0</v>
      </c>
      <c r="Q4152" s="56">
        <f>IF(ISERROR(IF($X$6=1,$Y$6,)),"",IF($X$6=1,$Y$6,))</f>
        <v>10000</v>
      </c>
      <c r="R4152" s="56">
        <f>IF(ISERROR(IF($X$7=1,$Y$7,)),"",IF($X$7=1,$Y$7,))</f>
        <v>0</v>
      </c>
      <c r="S4152" s="56">
        <f>IF(ISERROR(IF($X$8=1,$Y$8,)),"",IF($X$8=1,$Y$8,))</f>
        <v>1000</v>
      </c>
      <c r="T4152" s="56">
        <f>IF(ISERROR(IF($X$9=1,$Y$9,)),"",IF($X$9=1,$Y$9,))</f>
        <v>500</v>
      </c>
      <c r="U4152" s="56">
        <f>IF(ISERROR(IF($X$10=1,$Y$10,)),"",IF($X$10=1,$Y$10,))</f>
        <v>500</v>
      </c>
    </row>
    <row r="4153" spans="1:21" x14ac:dyDescent="0.25">
      <c r="A4153" s="75">
        <f t="shared" si="758"/>
        <v>4149</v>
      </c>
      <c r="D4153" s="56" t="s">
        <v>5404</v>
      </c>
      <c r="E4153" s="56">
        <f t="shared" si="759"/>
        <v>4149</v>
      </c>
      <c r="F4153" s="76">
        <f t="shared" si="754"/>
        <v>154</v>
      </c>
      <c r="G4153" s="56" t="str">
        <f t="shared" si="760"/>
        <v>kethane.turbine</v>
      </c>
      <c r="H4153" s="56">
        <f t="shared" si="761"/>
        <v>4149</v>
      </c>
      <c r="I4153" s="56">
        <f>IF(G4153="",0,IF(COUNTIF($G$5:G4153,G4153)=1,0,COUNTIF($G$5:G4153,G4153) )   )</f>
        <v>0</v>
      </c>
      <c r="J4153" s="56" t="str">
        <f t="shared" si="762"/>
        <v/>
      </c>
      <c r="K4153" s="56" t="str">
        <f t="shared" si="753"/>
        <v/>
      </c>
      <c r="L4153" s="56" t="str">
        <f t="shared" si="755"/>
        <v/>
      </c>
      <c r="M4153" s="56" t="str">
        <f t="shared" si="756"/>
        <v/>
      </c>
      <c r="N4153" s="56" t="str">
        <f t="shared" si="757"/>
        <v/>
      </c>
      <c r="O4153" s="56" t="str">
        <f t="shared" si="763"/>
        <v/>
      </c>
      <c r="P4153" s="56">
        <f>IF(ISERROR(IF($X$5=1,$Y$5,)),"",IF($X$5=1,$Y$5,))</f>
        <v>0</v>
      </c>
      <c r="Q4153" s="56">
        <f>IF(ISERROR(IF($X$6=1,$Y$6,)),"",IF($X$6=1,$Y$6,))</f>
        <v>10000</v>
      </c>
      <c r="R4153" s="56">
        <f>IF(ISERROR(IF($X$7=1,$Y$7,)),"",IF($X$7=1,$Y$7,))</f>
        <v>0</v>
      </c>
      <c r="S4153" s="56">
        <f>IF(ISERROR(IF($X$8=1,$Y$8,)),"",IF($X$8=1,$Y$8,))</f>
        <v>1000</v>
      </c>
      <c r="T4153" s="56">
        <f>IF(ISERROR(IF($X$9=1,$Y$9,)),"",IF($X$9=1,$Y$9,))</f>
        <v>500</v>
      </c>
      <c r="U4153" s="56">
        <f>IF(ISERROR(IF($X$10=1,$Y$10,)),"",IF($X$10=1,$Y$10,))</f>
        <v>500</v>
      </c>
    </row>
    <row r="4154" spans="1:21" x14ac:dyDescent="0.25">
      <c r="A4154" s="75">
        <f t="shared" si="758"/>
        <v>4150</v>
      </c>
      <c r="D4154" s="56" t="s">
        <v>5405</v>
      </c>
      <c r="E4154" s="56">
        <f t="shared" si="759"/>
        <v>4150</v>
      </c>
      <c r="F4154" s="76">
        <f t="shared" si="754"/>
        <v>154</v>
      </c>
      <c r="G4154" s="56" t="str">
        <f t="shared" si="760"/>
        <v>km.flameout.checker.AG8</v>
      </c>
      <c r="H4154" s="56">
        <f t="shared" si="761"/>
        <v>4150</v>
      </c>
      <c r="I4154" s="56">
        <f>IF(G4154="",0,IF(COUNTIF($G$5:G4154,G4154)=1,0,COUNTIF($G$5:G4154,G4154) )   )</f>
        <v>0</v>
      </c>
      <c r="J4154" s="56" t="str">
        <f t="shared" si="762"/>
        <v/>
      </c>
      <c r="K4154" s="56" t="str">
        <f t="shared" si="753"/>
        <v/>
      </c>
      <c r="L4154" s="56" t="str">
        <f t="shared" si="755"/>
        <v/>
      </c>
      <c r="M4154" s="56" t="str">
        <f t="shared" si="756"/>
        <v/>
      </c>
      <c r="N4154" s="56" t="str">
        <f t="shared" si="757"/>
        <v/>
      </c>
      <c r="O4154" s="56" t="str">
        <f t="shared" si="763"/>
        <v/>
      </c>
      <c r="P4154" s="56">
        <f>IF(ISERROR(IF($X$5=1,$Y$5,)),"",IF($X$5=1,$Y$5,))</f>
        <v>0</v>
      </c>
      <c r="Q4154" s="56">
        <f>IF(ISERROR(IF($X$6=1,$Y$6,)),"",IF($X$6=1,$Y$6,))</f>
        <v>10000</v>
      </c>
      <c r="R4154" s="56">
        <f>IF(ISERROR(IF($X$7=1,$Y$7,)),"",IF($X$7=1,$Y$7,))</f>
        <v>0</v>
      </c>
      <c r="S4154" s="56">
        <f>IF(ISERROR(IF($X$8=1,$Y$8,)),"",IF($X$8=1,$Y$8,))</f>
        <v>1000</v>
      </c>
      <c r="T4154" s="56">
        <f>IF(ISERROR(IF($X$9=1,$Y$9,)),"",IF($X$9=1,$Y$9,))</f>
        <v>500</v>
      </c>
      <c r="U4154" s="56">
        <f>IF(ISERROR(IF($X$10=1,$Y$10,)),"",IF($X$10=1,$Y$10,))</f>
        <v>500</v>
      </c>
    </row>
    <row r="4155" spans="1:21" x14ac:dyDescent="0.25">
      <c r="A4155" s="75">
        <f t="shared" si="758"/>
        <v>4151</v>
      </c>
      <c r="D4155" s="56" t="s">
        <v>5417</v>
      </c>
      <c r="E4155" s="56">
        <f t="shared" si="759"/>
        <v>4151</v>
      </c>
      <c r="F4155" s="76">
        <f t="shared" si="754"/>
        <v>154</v>
      </c>
      <c r="G4155" s="56" t="str">
        <f t="shared" si="760"/>
        <v>VNG.XE.EjectionModule</v>
      </c>
      <c r="H4155" s="56">
        <f t="shared" si="761"/>
        <v>4151</v>
      </c>
      <c r="I4155" s="56">
        <f>IF(G4155="",0,IF(COUNTIF($G$5:G4155,G4155)=1,0,COUNTIF($G$5:G4155,G4155) )   )</f>
        <v>0</v>
      </c>
      <c r="J4155" s="56" t="str">
        <f t="shared" si="762"/>
        <v/>
      </c>
      <c r="K4155" s="56" t="str">
        <f t="shared" si="753"/>
        <v/>
      </c>
      <c r="L4155" s="56" t="str">
        <f t="shared" si="755"/>
        <v/>
      </c>
      <c r="M4155" s="56" t="str">
        <f t="shared" si="756"/>
        <v/>
      </c>
      <c r="N4155" s="56" t="str">
        <f t="shared" si="757"/>
        <v/>
      </c>
      <c r="O4155" s="56" t="str">
        <f t="shared" si="763"/>
        <v/>
      </c>
      <c r="P4155" s="56">
        <f>IF(ISERROR(IF($X$5=1,$Y$5,)),"",IF($X$5=1,$Y$5,))</f>
        <v>0</v>
      </c>
      <c r="Q4155" s="56">
        <f>IF(ISERROR(IF($X$6=1,$Y$6,)),"",IF($X$6=1,$Y$6,))</f>
        <v>10000</v>
      </c>
      <c r="R4155" s="56">
        <f>IF(ISERROR(IF($X$7=1,$Y$7,)),"",IF($X$7=1,$Y$7,))</f>
        <v>0</v>
      </c>
      <c r="S4155" s="56">
        <f>IF(ISERROR(IF($X$8=1,$Y$8,)),"",IF($X$8=1,$Y$8,))</f>
        <v>1000</v>
      </c>
      <c r="T4155" s="56">
        <f>IF(ISERROR(IF($X$9=1,$Y$9,)),"",IF($X$9=1,$Y$9,))</f>
        <v>500</v>
      </c>
      <c r="U4155" s="56">
        <f>IF(ISERROR(IF($X$10=1,$Y$10,)),"",IF($X$10=1,$Y$10,))</f>
        <v>500</v>
      </c>
    </row>
    <row r="4156" spans="1:21" x14ac:dyDescent="0.25">
      <c r="A4156" s="75">
        <f t="shared" si="758"/>
        <v>4152</v>
      </c>
      <c r="C4156" s="56" t="s">
        <v>2532</v>
      </c>
      <c r="E4156" s="56">
        <f t="shared" si="759"/>
        <v>4152</v>
      </c>
      <c r="F4156" s="76">
        <f t="shared" si="754"/>
        <v>154</v>
      </c>
      <c r="G4156" s="56" t="str">
        <f t="shared" si="760"/>
        <v/>
      </c>
      <c r="H4156" s="56">
        <f t="shared" si="761"/>
        <v>4152</v>
      </c>
      <c r="I4156" s="56">
        <f>IF(G4156="",0,IF(COUNTIF($G$5:G4156,G4156)=1,0,COUNTIF($G$5:G4156,G4156) )   )</f>
        <v>0</v>
      </c>
      <c r="J4156" s="56" t="str">
        <f t="shared" si="762"/>
        <v/>
      </c>
      <c r="K4156" s="56" t="str">
        <f t="shared" si="753"/>
        <v/>
      </c>
      <c r="L4156" s="56" t="str">
        <f t="shared" si="755"/>
        <v/>
      </c>
      <c r="M4156" s="56" t="str">
        <f t="shared" si="756"/>
        <v/>
      </c>
      <c r="N4156" s="56" t="str">
        <f t="shared" si="757"/>
        <v/>
      </c>
      <c r="O4156" s="56" t="str">
        <f t="shared" si="763"/>
        <v/>
      </c>
      <c r="P4156" s="56">
        <f>IF(ISERROR(IF($X$5=1,$Y$5,)),"",IF($X$5=1,$Y$5,))</f>
        <v>0</v>
      </c>
      <c r="Q4156" s="56">
        <f>IF(ISERROR(IF($X$6=1,$Y$6,)),"",IF($X$6=1,$Y$6,))</f>
        <v>10000</v>
      </c>
      <c r="R4156" s="56">
        <f>IF(ISERROR(IF($X$7=1,$Y$7,)),"",IF($X$7=1,$Y$7,))</f>
        <v>0</v>
      </c>
      <c r="S4156" s="56">
        <f>IF(ISERROR(IF($X$8=1,$Y$8,)),"",IF($X$8=1,$Y$8,))</f>
        <v>1000</v>
      </c>
      <c r="T4156" s="56">
        <f>IF(ISERROR(IF($X$9=1,$Y$9,)),"",IF($X$9=1,$Y$9,))</f>
        <v>500</v>
      </c>
      <c r="U4156" s="56">
        <f>IF(ISERROR(IF($X$10=1,$Y$10,)),"",IF($X$10=1,$Y$10,))</f>
        <v>500</v>
      </c>
    </row>
    <row r="4157" spans="1:21" x14ac:dyDescent="0.25">
      <c r="A4157" s="75">
        <f t="shared" si="758"/>
        <v>4153</v>
      </c>
      <c r="B4157" s="56" t="s">
        <v>2532</v>
      </c>
      <c r="E4157" s="56">
        <f t="shared" si="759"/>
        <v>4153</v>
      </c>
      <c r="F4157" s="76">
        <f t="shared" si="754"/>
        <v>154</v>
      </c>
      <c r="G4157" s="56" t="str">
        <f t="shared" si="760"/>
        <v/>
      </c>
      <c r="H4157" s="56">
        <f t="shared" si="761"/>
        <v>4153</v>
      </c>
      <c r="I4157" s="56">
        <f>IF(G4157="",0,IF(COUNTIF($G$5:G4157,G4157)=1,0,COUNTIF($G$5:G4157,G4157) )   )</f>
        <v>0</v>
      </c>
      <c r="J4157" s="56" t="str">
        <f t="shared" si="762"/>
        <v/>
      </c>
      <c r="K4157" s="56" t="str">
        <f t="shared" si="753"/>
        <v/>
      </c>
      <c r="L4157" s="56" t="str">
        <f t="shared" si="755"/>
        <v/>
      </c>
      <c r="M4157" s="56" t="str">
        <f t="shared" si="756"/>
        <v/>
      </c>
      <c r="N4157" s="56" t="str">
        <f t="shared" si="757"/>
        <v/>
      </c>
      <c r="O4157" s="56" t="str">
        <f t="shared" si="763"/>
        <v/>
      </c>
      <c r="P4157" s="56">
        <f>IF(ISERROR(IF($X$5=1,$Y$5,)),"",IF($X$5=1,$Y$5,))</f>
        <v>0</v>
      </c>
      <c r="Q4157" s="56">
        <f>IF(ISERROR(IF($X$6=1,$Y$6,)),"",IF($X$6=1,$Y$6,))</f>
        <v>10000</v>
      </c>
      <c r="R4157" s="56">
        <f>IF(ISERROR(IF($X$7=1,$Y$7,)),"",IF($X$7=1,$Y$7,))</f>
        <v>0</v>
      </c>
      <c r="S4157" s="56">
        <f>IF(ISERROR(IF($X$8=1,$Y$8,)),"",IF($X$8=1,$Y$8,))</f>
        <v>1000</v>
      </c>
      <c r="T4157" s="56">
        <f>IF(ISERROR(IF($X$9=1,$Y$9,)),"",IF($X$9=1,$Y$9,))</f>
        <v>500</v>
      </c>
      <c r="U4157" s="56">
        <f>IF(ISERROR(IF($X$10=1,$Y$10,)),"",IF($X$10=1,$Y$10,))</f>
        <v>500</v>
      </c>
    </row>
    <row r="4158" spans="1:21" x14ac:dyDescent="0.25">
      <c r="A4158" s="75">
        <f t="shared" si="758"/>
        <v>4154</v>
      </c>
      <c r="B4158" s="56" t="s">
        <v>2517</v>
      </c>
      <c r="E4158" s="56">
        <f t="shared" si="759"/>
        <v>4154</v>
      </c>
      <c r="F4158" s="76">
        <f t="shared" si="754"/>
        <v>154</v>
      </c>
      <c r="G4158" s="56" t="str">
        <f t="shared" si="760"/>
        <v/>
      </c>
      <c r="H4158" s="56">
        <f t="shared" si="761"/>
        <v>4154</v>
      </c>
      <c r="I4158" s="56">
        <f>IF(G4158="",0,IF(COUNTIF($G$5:G4158,G4158)=1,0,COUNTIF($G$5:G4158,G4158) )   )</f>
        <v>0</v>
      </c>
      <c r="J4158" s="56" t="str">
        <f t="shared" si="762"/>
        <v/>
      </c>
      <c r="K4158" s="56" t="str">
        <f t="shared" ref="K4158:K4221" si="764">IF(ISERROR(VLOOKUP(J4158,$F$5:$G$6005,2,)),"",VLOOKUP(J4158,$F$5:$G$6005,2,))</f>
        <v/>
      </c>
      <c r="L4158" s="56" t="str">
        <f t="shared" si="755"/>
        <v/>
      </c>
      <c r="M4158" s="56" t="str">
        <f t="shared" si="756"/>
        <v/>
      </c>
      <c r="N4158" s="56" t="str">
        <f t="shared" si="757"/>
        <v/>
      </c>
      <c r="O4158" s="56" t="str">
        <f t="shared" si="763"/>
        <v/>
      </c>
      <c r="P4158" s="56">
        <f>IF(ISERROR(IF($X$5=1,$Y$5,)),"",IF($X$5=1,$Y$5,))</f>
        <v>0</v>
      </c>
      <c r="Q4158" s="56">
        <f>IF(ISERROR(IF($X$6=1,$Y$6,)),"",IF($X$6=1,$Y$6,))</f>
        <v>10000</v>
      </c>
      <c r="R4158" s="56">
        <f>IF(ISERROR(IF($X$7=1,$Y$7,)),"",IF($X$7=1,$Y$7,))</f>
        <v>0</v>
      </c>
      <c r="S4158" s="56">
        <f>IF(ISERROR(IF($X$8=1,$Y$8,)),"",IF($X$8=1,$Y$8,))</f>
        <v>1000</v>
      </c>
      <c r="T4158" s="56">
        <f>IF(ISERROR(IF($X$9=1,$Y$9,)),"",IF($X$9=1,$Y$9,))</f>
        <v>500</v>
      </c>
      <c r="U4158" s="56">
        <f>IF(ISERROR(IF($X$10=1,$Y$10,)),"",IF($X$10=1,$Y$10,))</f>
        <v>500</v>
      </c>
    </row>
    <row r="4159" spans="1:21" x14ac:dyDescent="0.25">
      <c r="A4159" s="75">
        <f t="shared" si="758"/>
        <v>4155</v>
      </c>
      <c r="B4159" s="56" t="s">
        <v>2518</v>
      </c>
      <c r="E4159" s="56">
        <f t="shared" si="759"/>
        <v>4155</v>
      </c>
      <c r="F4159" s="76">
        <f t="shared" si="754"/>
        <v>154</v>
      </c>
      <c r="G4159" s="56" t="str">
        <f t="shared" si="760"/>
        <v/>
      </c>
      <c r="H4159" s="56">
        <f t="shared" si="761"/>
        <v>4155</v>
      </c>
      <c r="I4159" s="56">
        <f>IF(G4159="",0,IF(COUNTIF($G$5:G4159,G4159)=1,0,COUNTIF($G$5:G4159,G4159) )   )</f>
        <v>0</v>
      </c>
      <c r="J4159" s="56" t="str">
        <f t="shared" si="762"/>
        <v/>
      </c>
      <c r="K4159" s="56" t="str">
        <f t="shared" si="764"/>
        <v/>
      </c>
      <c r="L4159" s="56" t="str">
        <f t="shared" si="755"/>
        <v/>
      </c>
      <c r="M4159" s="56" t="str">
        <f t="shared" si="756"/>
        <v/>
      </c>
      <c r="N4159" s="56" t="str">
        <f t="shared" si="757"/>
        <v/>
      </c>
      <c r="O4159" s="56" t="str">
        <f t="shared" si="763"/>
        <v/>
      </c>
      <c r="P4159" s="56">
        <f>IF(ISERROR(IF($X$5=1,$Y$5,)),"",IF($X$5=1,$Y$5,))</f>
        <v>0</v>
      </c>
      <c r="Q4159" s="56">
        <f>IF(ISERROR(IF($X$6=1,$Y$6,)),"",IF($X$6=1,$Y$6,))</f>
        <v>10000</v>
      </c>
      <c r="R4159" s="56">
        <f>IF(ISERROR(IF($X$7=1,$Y$7,)),"",IF($X$7=1,$Y$7,))</f>
        <v>0</v>
      </c>
      <c r="S4159" s="56">
        <f>IF(ISERROR(IF($X$8=1,$Y$8,)),"",IF($X$8=1,$Y$8,))</f>
        <v>1000</v>
      </c>
      <c r="T4159" s="56">
        <f>IF(ISERROR(IF($X$9=1,$Y$9,)),"",IF($X$9=1,$Y$9,))</f>
        <v>500</v>
      </c>
      <c r="U4159" s="56">
        <f>IF(ISERROR(IF($X$10=1,$Y$10,)),"",IF($X$10=1,$Y$10,))</f>
        <v>500</v>
      </c>
    </row>
    <row r="4160" spans="1:21" x14ac:dyDescent="0.25">
      <c r="A4160" s="75">
        <f t="shared" si="758"/>
        <v>4156</v>
      </c>
      <c r="C4160" s="56" t="s">
        <v>3753</v>
      </c>
      <c r="E4160" s="56">
        <f t="shared" si="759"/>
        <v>4156</v>
      </c>
      <c r="F4160" s="76">
        <f t="shared" si="754"/>
        <v>155</v>
      </c>
      <c r="G4160" s="56" t="str">
        <f t="shared" si="760"/>
        <v>node6_electronics</v>
      </c>
      <c r="H4160" s="56">
        <f t="shared" si="761"/>
        <v>4156</v>
      </c>
      <c r="I4160" s="56">
        <f>IF(G4160="",0,IF(COUNTIF($G$5:G4160,G4160)=1,0,COUNTIF($G$5:G4160,G4160) )   )</f>
        <v>0</v>
      </c>
      <c r="J4160" s="56" t="str">
        <f t="shared" si="762"/>
        <v/>
      </c>
      <c r="K4160" s="56" t="str">
        <f t="shared" si="764"/>
        <v/>
      </c>
      <c r="L4160" s="56" t="str">
        <f t="shared" si="755"/>
        <v/>
      </c>
      <c r="M4160" s="56" t="str">
        <f t="shared" si="756"/>
        <v/>
      </c>
      <c r="N4160" s="56" t="str">
        <f t="shared" si="757"/>
        <v/>
      </c>
      <c r="O4160" s="56" t="str">
        <f t="shared" si="763"/>
        <v/>
      </c>
      <c r="P4160" s="56">
        <f>IF(ISERROR(IF($X$5=1,$Y$5,)),"",IF($X$5=1,$Y$5,))</f>
        <v>0</v>
      </c>
      <c r="Q4160" s="56">
        <f>IF(ISERROR(IF($X$6=1,$Y$6,)),"",IF($X$6=1,$Y$6,))</f>
        <v>10000</v>
      </c>
      <c r="R4160" s="56">
        <f>IF(ISERROR(IF($X$7=1,$Y$7,)),"",IF($X$7=1,$Y$7,))</f>
        <v>0</v>
      </c>
      <c r="S4160" s="56">
        <f>IF(ISERROR(IF($X$8=1,$Y$8,)),"",IF($X$8=1,$Y$8,))</f>
        <v>1000</v>
      </c>
      <c r="T4160" s="56">
        <f>IF(ISERROR(IF($X$9=1,$Y$9,)),"",IF($X$9=1,$Y$9,))</f>
        <v>500</v>
      </c>
      <c r="U4160" s="56">
        <f>IF(ISERROR(IF($X$10=1,$Y$10,)),"",IF($X$10=1,$Y$10,))</f>
        <v>500</v>
      </c>
    </row>
    <row r="4161" spans="1:21" x14ac:dyDescent="0.25">
      <c r="A4161" s="75">
        <f t="shared" si="758"/>
        <v>4157</v>
      </c>
      <c r="C4161" s="56" t="s">
        <v>3754</v>
      </c>
      <c r="E4161" s="56">
        <f t="shared" si="759"/>
        <v>4157</v>
      </c>
      <c r="F4161" s="76">
        <f t="shared" si="754"/>
        <v>155</v>
      </c>
      <c r="G4161" s="56" t="str">
        <f t="shared" si="760"/>
        <v/>
      </c>
      <c r="H4161" s="56">
        <f t="shared" si="761"/>
        <v>4157</v>
      </c>
      <c r="I4161" s="56">
        <f>IF(G4161="",0,IF(COUNTIF($G$5:G4161,G4161)=1,0,COUNTIF($G$5:G4161,G4161) )   )</f>
        <v>0</v>
      </c>
      <c r="J4161" s="56" t="str">
        <f t="shared" si="762"/>
        <v/>
      </c>
      <c r="K4161" s="56" t="str">
        <f t="shared" si="764"/>
        <v/>
      </c>
      <c r="L4161" s="56" t="str">
        <f t="shared" si="755"/>
        <v/>
      </c>
      <c r="M4161" s="56" t="str">
        <f t="shared" si="756"/>
        <v/>
      </c>
      <c r="N4161" s="56" t="str">
        <f t="shared" si="757"/>
        <v/>
      </c>
      <c r="O4161" s="56" t="str">
        <f t="shared" si="763"/>
        <v/>
      </c>
      <c r="P4161" s="56">
        <f>IF(ISERROR(IF($X$5=1,$Y$5,)),"",IF($X$5=1,$Y$5,))</f>
        <v>0</v>
      </c>
      <c r="Q4161" s="56">
        <f>IF(ISERROR(IF($X$6=1,$Y$6,)),"",IF($X$6=1,$Y$6,))</f>
        <v>10000</v>
      </c>
      <c r="R4161" s="56">
        <f>IF(ISERROR(IF($X$7=1,$Y$7,)),"",IF($X$7=1,$Y$7,))</f>
        <v>0</v>
      </c>
      <c r="S4161" s="56">
        <f>IF(ISERROR(IF($X$8=1,$Y$8,)),"",IF($X$8=1,$Y$8,))</f>
        <v>1000</v>
      </c>
      <c r="T4161" s="56">
        <f>IF(ISERROR(IF($X$9=1,$Y$9,)),"",IF($X$9=1,$Y$9,))</f>
        <v>500</v>
      </c>
      <c r="U4161" s="56">
        <f>IF(ISERROR(IF($X$10=1,$Y$10,)),"",IF($X$10=1,$Y$10,))</f>
        <v>500</v>
      </c>
    </row>
    <row r="4162" spans="1:21" x14ac:dyDescent="0.25">
      <c r="A4162" s="75">
        <f t="shared" si="758"/>
        <v>4158</v>
      </c>
      <c r="C4162" s="56" t="s">
        <v>3755</v>
      </c>
      <c r="E4162" s="56">
        <f t="shared" si="759"/>
        <v>4158</v>
      </c>
      <c r="F4162" s="76">
        <f t="shared" si="754"/>
        <v>155</v>
      </c>
      <c r="G4162" s="56" t="str">
        <f t="shared" si="760"/>
        <v/>
      </c>
      <c r="H4162" s="56">
        <f t="shared" si="761"/>
        <v>4158</v>
      </c>
      <c r="I4162" s="56">
        <f>IF(G4162="",0,IF(COUNTIF($G$5:G4162,G4162)=1,0,COUNTIF($G$5:G4162,G4162) )   )</f>
        <v>0</v>
      </c>
      <c r="J4162" s="56" t="str">
        <f t="shared" si="762"/>
        <v/>
      </c>
      <c r="K4162" s="56" t="str">
        <f t="shared" si="764"/>
        <v/>
      </c>
      <c r="L4162" s="56" t="str">
        <f t="shared" si="755"/>
        <v/>
      </c>
      <c r="M4162" s="56" t="str">
        <f t="shared" si="756"/>
        <v/>
      </c>
      <c r="N4162" s="56" t="str">
        <f t="shared" si="757"/>
        <v/>
      </c>
      <c r="O4162" s="56" t="str">
        <f t="shared" si="763"/>
        <v/>
      </c>
      <c r="P4162" s="56">
        <f>IF(ISERROR(IF($X$5=1,$Y$5,)),"",IF($X$5=1,$Y$5,))</f>
        <v>0</v>
      </c>
      <c r="Q4162" s="56">
        <f>IF(ISERROR(IF($X$6=1,$Y$6,)),"",IF($X$6=1,$Y$6,))</f>
        <v>10000</v>
      </c>
      <c r="R4162" s="56">
        <f>IF(ISERROR(IF($X$7=1,$Y$7,)),"",IF($X$7=1,$Y$7,))</f>
        <v>0</v>
      </c>
      <c r="S4162" s="56">
        <f>IF(ISERROR(IF($X$8=1,$Y$8,)),"",IF($X$8=1,$Y$8,))</f>
        <v>1000</v>
      </c>
      <c r="T4162" s="56">
        <f>IF(ISERROR(IF($X$9=1,$Y$9,)),"",IF($X$9=1,$Y$9,))</f>
        <v>500</v>
      </c>
      <c r="U4162" s="56">
        <f>IF(ISERROR(IF($X$10=1,$Y$10,)),"",IF($X$10=1,$Y$10,))</f>
        <v>500</v>
      </c>
    </row>
    <row r="4163" spans="1:21" x14ac:dyDescent="0.25">
      <c r="A4163" s="75">
        <f t="shared" si="758"/>
        <v>4159</v>
      </c>
      <c r="C4163" s="56" t="s">
        <v>3756</v>
      </c>
      <c r="E4163" s="56">
        <f t="shared" si="759"/>
        <v>4159</v>
      </c>
      <c r="F4163" s="76">
        <f t="shared" si="754"/>
        <v>155</v>
      </c>
      <c r="G4163" s="56" t="str">
        <f t="shared" si="760"/>
        <v/>
      </c>
      <c r="H4163" s="56">
        <f t="shared" si="761"/>
        <v>4159</v>
      </c>
      <c r="I4163" s="56">
        <f>IF(G4163="",0,IF(COUNTIF($G$5:G4163,G4163)=1,0,COUNTIF($G$5:G4163,G4163) )   )</f>
        <v>0</v>
      </c>
      <c r="J4163" s="56" t="str">
        <f t="shared" si="762"/>
        <v/>
      </c>
      <c r="K4163" s="56" t="str">
        <f t="shared" si="764"/>
        <v/>
      </c>
      <c r="L4163" s="56" t="str">
        <f t="shared" si="755"/>
        <v/>
      </c>
      <c r="M4163" s="56" t="str">
        <f t="shared" si="756"/>
        <v/>
      </c>
      <c r="N4163" s="56" t="str">
        <f t="shared" si="757"/>
        <v/>
      </c>
      <c r="O4163" s="56" t="str">
        <f t="shared" si="763"/>
        <v/>
      </c>
      <c r="P4163" s="56">
        <f>IF(ISERROR(IF($X$5=1,$Y$5,)),"",IF($X$5=1,$Y$5,))</f>
        <v>0</v>
      </c>
      <c r="Q4163" s="56">
        <f>IF(ISERROR(IF($X$6=1,$Y$6,)),"",IF($X$6=1,$Y$6,))</f>
        <v>10000</v>
      </c>
      <c r="R4163" s="56">
        <f>IF(ISERROR(IF($X$7=1,$Y$7,)),"",IF($X$7=1,$Y$7,))</f>
        <v>0</v>
      </c>
      <c r="S4163" s="56">
        <f>IF(ISERROR(IF($X$8=1,$Y$8,)),"",IF($X$8=1,$Y$8,))</f>
        <v>1000</v>
      </c>
      <c r="T4163" s="56">
        <f>IF(ISERROR(IF($X$9=1,$Y$9,)),"",IF($X$9=1,$Y$9,))</f>
        <v>500</v>
      </c>
      <c r="U4163" s="56">
        <f>IF(ISERROR(IF($X$10=1,$Y$10,)),"",IF($X$10=1,$Y$10,))</f>
        <v>500</v>
      </c>
    </row>
    <row r="4164" spans="1:21" x14ac:dyDescent="0.25">
      <c r="A4164" s="75">
        <f t="shared" si="758"/>
        <v>4160</v>
      </c>
      <c r="C4164" s="56" t="s">
        <v>3140</v>
      </c>
      <c r="E4164" s="56">
        <f t="shared" si="759"/>
        <v>4160</v>
      </c>
      <c r="F4164" s="76">
        <f t="shared" si="754"/>
        <v>155</v>
      </c>
      <c r="G4164" s="56" t="str">
        <f t="shared" si="760"/>
        <v/>
      </c>
      <c r="H4164" s="56">
        <f t="shared" si="761"/>
        <v>4160</v>
      </c>
      <c r="I4164" s="56">
        <f>IF(G4164="",0,IF(COUNTIF($G$5:G4164,G4164)=1,0,COUNTIF($G$5:G4164,G4164) )   )</f>
        <v>0</v>
      </c>
      <c r="J4164" s="56" t="str">
        <f t="shared" si="762"/>
        <v/>
      </c>
      <c r="K4164" s="56" t="str">
        <f t="shared" si="764"/>
        <v/>
      </c>
      <c r="L4164" s="56" t="str">
        <f t="shared" si="755"/>
        <v/>
      </c>
      <c r="M4164" s="56" t="str">
        <f t="shared" si="756"/>
        <v/>
      </c>
      <c r="N4164" s="56" t="str">
        <f t="shared" si="757"/>
        <v/>
      </c>
      <c r="O4164" s="56" t="str">
        <f t="shared" si="763"/>
        <v/>
      </c>
      <c r="P4164" s="56">
        <f>IF(ISERROR(IF($X$5=1,$Y$5,)),"",IF($X$5=1,$Y$5,))</f>
        <v>0</v>
      </c>
      <c r="Q4164" s="56">
        <f>IF(ISERROR(IF($X$6=1,$Y$6,)),"",IF($X$6=1,$Y$6,))</f>
        <v>10000</v>
      </c>
      <c r="R4164" s="56">
        <f>IF(ISERROR(IF($X$7=1,$Y$7,)),"",IF($X$7=1,$Y$7,))</f>
        <v>0</v>
      </c>
      <c r="S4164" s="56">
        <f>IF(ISERROR(IF($X$8=1,$Y$8,)),"",IF($X$8=1,$Y$8,))</f>
        <v>1000</v>
      </c>
      <c r="T4164" s="56">
        <f>IF(ISERROR(IF($X$9=1,$Y$9,)),"",IF($X$9=1,$Y$9,))</f>
        <v>500</v>
      </c>
      <c r="U4164" s="56">
        <f>IF(ISERROR(IF($X$10=1,$Y$10,)),"",IF($X$10=1,$Y$10,))</f>
        <v>500</v>
      </c>
    </row>
    <row r="4165" spans="1:21" x14ac:dyDescent="0.25">
      <c r="A4165" s="75">
        <f t="shared" si="758"/>
        <v>4161</v>
      </c>
      <c r="C4165" s="56" t="s">
        <v>6370</v>
      </c>
      <c r="E4165" s="56">
        <f t="shared" si="759"/>
        <v>4161</v>
      </c>
      <c r="F4165" s="76">
        <f t="shared" ref="F4165:F4228" si="765">IF(A4163=0,0,IF(ISBLANK(G4165),"",IF(LEFT(G4165,4)="newn",F4164+1,IF(LEFT(G4165,4)="node",F4164+1,F4164))))</f>
        <v>155</v>
      </c>
      <c r="G4165" s="56" t="str">
        <f t="shared" si="760"/>
        <v/>
      </c>
      <c r="H4165" s="56">
        <f t="shared" si="761"/>
        <v>4161</v>
      </c>
      <c r="I4165" s="56">
        <f>IF(G4165="",0,IF(COUNTIF($G$5:G4165,G4165)=1,0,COUNTIF($G$5:G4165,G4165) )   )</f>
        <v>0</v>
      </c>
      <c r="J4165" s="56" t="str">
        <f t="shared" si="762"/>
        <v/>
      </c>
      <c r="K4165" s="56" t="str">
        <f t="shared" si="764"/>
        <v/>
      </c>
      <c r="L4165" s="56" t="str">
        <f t="shared" ref="L4165:L4228" si="766">IF(ISERROR(VLOOKUP(K4165,$AB$14:$AD$197,3,)),"",VLOOKUP(K4165,$AB$14:$AD$197,3,))</f>
        <v/>
      </c>
      <c r="M4165" s="56" t="str">
        <f t="shared" ref="M4165:M4228" si="767">IF(ISERROR(HLOOKUP(J4165,$AG$5:$XH$6,2,)),"",HLOOKUP(J4165,$AG$5:$XH$6,2,))</f>
        <v/>
      </c>
      <c r="N4165" s="56" t="str">
        <f t="shared" ref="N4165:N4228" si="768">IF(ISERROR(VLOOKUP(K4165,$AB$14:$AD$197,2,)),"",VLOOKUP(K4165,$AB$14:$AD$197,2,))</f>
        <v/>
      </c>
      <c r="O4165" s="56" t="str">
        <f t="shared" si="763"/>
        <v/>
      </c>
      <c r="P4165" s="56">
        <f>IF(ISERROR(IF($X$5=1,$Y$5,)),"",IF($X$5=1,$Y$5,))</f>
        <v>0</v>
      </c>
      <c r="Q4165" s="56">
        <f>IF(ISERROR(IF($X$6=1,$Y$6,)),"",IF($X$6=1,$Y$6,))</f>
        <v>10000</v>
      </c>
      <c r="R4165" s="56">
        <f>IF(ISERROR(IF($X$7=1,$Y$7,)),"",IF($X$7=1,$Y$7,))</f>
        <v>0</v>
      </c>
      <c r="S4165" s="56">
        <f>IF(ISERROR(IF($X$8=1,$Y$8,)),"",IF($X$8=1,$Y$8,))</f>
        <v>1000</v>
      </c>
      <c r="T4165" s="56">
        <f>IF(ISERROR(IF($X$9=1,$Y$9,)),"",IF($X$9=1,$Y$9,))</f>
        <v>500</v>
      </c>
      <c r="U4165" s="56">
        <f>IF(ISERROR(IF($X$10=1,$Y$10,)),"",IF($X$10=1,$Y$10,))</f>
        <v>500</v>
      </c>
    </row>
    <row r="4166" spans="1:21" x14ac:dyDescent="0.25">
      <c r="A4166" s="75">
        <f t="shared" ref="A4166:A4229" si="769">IF(A4165=0,0,IF(B4165="}",IF(B4166="NODE",A4165+1,0),A4165+1))</f>
        <v>4162</v>
      </c>
      <c r="C4166" s="56" t="s">
        <v>3758</v>
      </c>
      <c r="E4166" s="56">
        <f t="shared" ref="E4166:E4229" si="770">A4166</f>
        <v>4162</v>
      </c>
      <c r="F4166" s="76">
        <f t="shared" si="765"/>
        <v>155</v>
      </c>
      <c r="G4166" s="56" t="str">
        <f t="shared" ref="G4166:G4229" si="771">IF(ISBLANK(D4166),IF(LEFT(C4166,8)="name = n",MID(C4166,8,100),""),MID(D4166,8,100))</f>
        <v/>
      </c>
      <c r="H4166" s="56">
        <f t="shared" ref="H4166:H4229" si="772">E4166</f>
        <v>4162</v>
      </c>
      <c r="I4166" s="56">
        <f>IF(G4166="",0,IF(COUNTIF($G$5:G4166,G4166)=1,0,COUNTIF($G$5:G4166,G4166) )   )</f>
        <v>0</v>
      </c>
      <c r="J4166" s="56" t="str">
        <f t="shared" ref="J4166:J4229" si="773">IF(J4165=anodes,"",IF(J4165="","",J4165+1))</f>
        <v/>
      </c>
      <c r="K4166" s="56" t="str">
        <f t="shared" si="764"/>
        <v/>
      </c>
      <c r="L4166" s="56" t="str">
        <f t="shared" si="766"/>
        <v/>
      </c>
      <c r="M4166" s="56" t="str">
        <f t="shared" si="767"/>
        <v/>
      </c>
      <c r="N4166" s="56" t="str">
        <f t="shared" si="768"/>
        <v/>
      </c>
      <c r="O4166" s="56" t="str">
        <f t="shared" ref="O4166:O4229" si="774">IF(ISERROR(0.1*N4166+0.9*(M4166/L4166)*($N$3+SUM(P4166:U4166))*(N4166/$N$3)),N4166,0.1*N4166+0.9*(M4166/L4166)*($N$3+SUM(P4166:U4166))*(N4166/$N$3))</f>
        <v/>
      </c>
      <c r="P4166" s="56">
        <f>IF(ISERROR(IF($X$5=1,$Y$5,)),"",IF($X$5=1,$Y$5,))</f>
        <v>0</v>
      </c>
      <c r="Q4166" s="56">
        <f>IF(ISERROR(IF($X$6=1,$Y$6,)),"",IF($X$6=1,$Y$6,))</f>
        <v>10000</v>
      </c>
      <c r="R4166" s="56">
        <f>IF(ISERROR(IF($X$7=1,$Y$7,)),"",IF($X$7=1,$Y$7,))</f>
        <v>0</v>
      </c>
      <c r="S4166" s="56">
        <f>IF(ISERROR(IF($X$8=1,$Y$8,)),"",IF($X$8=1,$Y$8,))</f>
        <v>1000</v>
      </c>
      <c r="T4166" s="56">
        <f>IF(ISERROR(IF($X$9=1,$Y$9,)),"",IF($X$9=1,$Y$9,))</f>
        <v>500</v>
      </c>
      <c r="U4166" s="56">
        <f>IF(ISERROR(IF($X$10=1,$Y$10,)),"",IF($X$10=1,$Y$10,))</f>
        <v>500</v>
      </c>
    </row>
    <row r="4167" spans="1:21" x14ac:dyDescent="0.25">
      <c r="A4167" s="75">
        <f t="shared" si="769"/>
        <v>4163</v>
      </c>
      <c r="C4167" s="56" t="s">
        <v>2526</v>
      </c>
      <c r="E4167" s="56">
        <f t="shared" si="770"/>
        <v>4163</v>
      </c>
      <c r="F4167" s="76">
        <f t="shared" si="765"/>
        <v>155</v>
      </c>
      <c r="G4167" s="56" t="str">
        <f t="shared" si="771"/>
        <v/>
      </c>
      <c r="H4167" s="56">
        <f t="shared" si="772"/>
        <v>4163</v>
      </c>
      <c r="I4167" s="56">
        <f>IF(G4167="",0,IF(COUNTIF($G$5:G4167,G4167)=1,0,COUNTIF($G$5:G4167,G4167) )   )</f>
        <v>0</v>
      </c>
      <c r="J4167" s="56" t="str">
        <f t="shared" si="773"/>
        <v/>
      </c>
      <c r="K4167" s="56" t="str">
        <f t="shared" si="764"/>
        <v/>
      </c>
      <c r="L4167" s="56" t="str">
        <f t="shared" si="766"/>
        <v/>
      </c>
      <c r="M4167" s="56" t="str">
        <f t="shared" si="767"/>
        <v/>
      </c>
      <c r="N4167" s="56" t="str">
        <f t="shared" si="768"/>
        <v/>
      </c>
      <c r="O4167" s="56" t="str">
        <f t="shared" si="774"/>
        <v/>
      </c>
      <c r="P4167" s="56">
        <f>IF(ISERROR(IF($X$5=1,$Y$5,)),"",IF($X$5=1,$Y$5,))</f>
        <v>0</v>
      </c>
      <c r="Q4167" s="56">
        <f>IF(ISERROR(IF($X$6=1,$Y$6,)),"",IF($X$6=1,$Y$6,))</f>
        <v>10000</v>
      </c>
      <c r="R4167" s="56">
        <f>IF(ISERROR(IF($X$7=1,$Y$7,)),"",IF($X$7=1,$Y$7,))</f>
        <v>0</v>
      </c>
      <c r="S4167" s="56">
        <f>IF(ISERROR(IF($X$8=1,$Y$8,)),"",IF($X$8=1,$Y$8,))</f>
        <v>1000</v>
      </c>
      <c r="T4167" s="56">
        <f>IF(ISERROR(IF($X$9=1,$Y$9,)),"",IF($X$9=1,$Y$9,))</f>
        <v>500</v>
      </c>
      <c r="U4167" s="56">
        <f>IF(ISERROR(IF($X$10=1,$Y$10,)),"",IF($X$10=1,$Y$10,))</f>
        <v>500</v>
      </c>
    </row>
    <row r="4168" spans="1:21" x14ac:dyDescent="0.25">
      <c r="A4168" s="75">
        <f t="shared" si="769"/>
        <v>4164</v>
      </c>
      <c r="C4168" s="56" t="s">
        <v>2527</v>
      </c>
      <c r="E4168" s="56">
        <f t="shared" si="770"/>
        <v>4164</v>
      </c>
      <c r="F4168" s="76">
        <f t="shared" si="765"/>
        <v>155</v>
      </c>
      <c r="G4168" s="56" t="str">
        <f t="shared" si="771"/>
        <v/>
      </c>
      <c r="H4168" s="56">
        <f t="shared" si="772"/>
        <v>4164</v>
      </c>
      <c r="I4168" s="56">
        <f>IF(G4168="",0,IF(COUNTIF($G$5:G4168,G4168)=1,0,COUNTIF($G$5:G4168,G4168) )   )</f>
        <v>0</v>
      </c>
      <c r="J4168" s="56" t="str">
        <f t="shared" si="773"/>
        <v/>
      </c>
      <c r="K4168" s="56" t="str">
        <f t="shared" si="764"/>
        <v/>
      </c>
      <c r="L4168" s="56" t="str">
        <f t="shared" si="766"/>
        <v/>
      </c>
      <c r="M4168" s="56" t="str">
        <f t="shared" si="767"/>
        <v/>
      </c>
      <c r="N4168" s="56" t="str">
        <f t="shared" si="768"/>
        <v/>
      </c>
      <c r="O4168" s="56" t="str">
        <f t="shared" si="774"/>
        <v/>
      </c>
      <c r="P4168" s="56">
        <f>IF(ISERROR(IF($X$5=1,$Y$5,)),"",IF($X$5=1,$Y$5,))</f>
        <v>0</v>
      </c>
      <c r="Q4168" s="56">
        <f>IF(ISERROR(IF($X$6=1,$Y$6,)),"",IF($X$6=1,$Y$6,))</f>
        <v>10000</v>
      </c>
      <c r="R4168" s="56">
        <f>IF(ISERROR(IF($X$7=1,$Y$7,)),"",IF($X$7=1,$Y$7,))</f>
        <v>0</v>
      </c>
      <c r="S4168" s="56">
        <f>IF(ISERROR(IF($X$8=1,$Y$8,)),"",IF($X$8=1,$Y$8,))</f>
        <v>1000</v>
      </c>
      <c r="T4168" s="56">
        <f>IF(ISERROR(IF($X$9=1,$Y$9,)),"",IF($X$9=1,$Y$9,))</f>
        <v>500</v>
      </c>
      <c r="U4168" s="56">
        <f>IF(ISERROR(IF($X$10=1,$Y$10,)),"",IF($X$10=1,$Y$10,))</f>
        <v>500</v>
      </c>
    </row>
    <row r="4169" spans="1:21" x14ac:dyDescent="0.25">
      <c r="A4169" s="75">
        <f t="shared" si="769"/>
        <v>4165</v>
      </c>
      <c r="C4169" s="56" t="s">
        <v>3759</v>
      </c>
      <c r="E4169" s="56">
        <f t="shared" si="770"/>
        <v>4165</v>
      </c>
      <c r="F4169" s="76">
        <f t="shared" si="765"/>
        <v>155</v>
      </c>
      <c r="G4169" s="56" t="str">
        <f t="shared" si="771"/>
        <v/>
      </c>
      <c r="H4169" s="56">
        <f t="shared" si="772"/>
        <v>4165</v>
      </c>
      <c r="I4169" s="56">
        <f>IF(G4169="",0,IF(COUNTIF($G$5:G4169,G4169)=1,0,COUNTIF($G$5:G4169,G4169) )   )</f>
        <v>0</v>
      </c>
      <c r="J4169" s="56" t="str">
        <f t="shared" si="773"/>
        <v/>
      </c>
      <c r="K4169" s="56" t="str">
        <f t="shared" si="764"/>
        <v/>
      </c>
      <c r="L4169" s="56" t="str">
        <f t="shared" si="766"/>
        <v/>
      </c>
      <c r="M4169" s="56" t="str">
        <f t="shared" si="767"/>
        <v/>
      </c>
      <c r="N4169" s="56" t="str">
        <f t="shared" si="768"/>
        <v/>
      </c>
      <c r="O4169" s="56" t="str">
        <f t="shared" si="774"/>
        <v/>
      </c>
      <c r="P4169" s="56">
        <f>IF(ISERROR(IF($X$5=1,$Y$5,)),"",IF($X$5=1,$Y$5,))</f>
        <v>0</v>
      </c>
      <c r="Q4169" s="56">
        <f>IF(ISERROR(IF($X$6=1,$Y$6,)),"",IF($X$6=1,$Y$6,))</f>
        <v>10000</v>
      </c>
      <c r="R4169" s="56">
        <f>IF(ISERROR(IF($X$7=1,$Y$7,)),"",IF($X$7=1,$Y$7,))</f>
        <v>0</v>
      </c>
      <c r="S4169" s="56">
        <f>IF(ISERROR(IF($X$8=1,$Y$8,)),"",IF($X$8=1,$Y$8,))</f>
        <v>1000</v>
      </c>
      <c r="T4169" s="56">
        <f>IF(ISERROR(IF($X$9=1,$Y$9,)),"",IF($X$9=1,$Y$9,))</f>
        <v>500</v>
      </c>
      <c r="U4169" s="56">
        <f>IF(ISERROR(IF($X$10=1,$Y$10,)),"",IF($X$10=1,$Y$10,))</f>
        <v>500</v>
      </c>
    </row>
    <row r="4170" spans="1:21" x14ac:dyDescent="0.25">
      <c r="A4170" s="75">
        <f t="shared" si="769"/>
        <v>4166</v>
      </c>
      <c r="C4170" s="56" t="s">
        <v>2529</v>
      </c>
      <c r="E4170" s="56">
        <f t="shared" si="770"/>
        <v>4166</v>
      </c>
      <c r="F4170" s="76">
        <f t="shared" si="765"/>
        <v>155</v>
      </c>
      <c r="G4170" s="56" t="str">
        <f t="shared" si="771"/>
        <v/>
      </c>
      <c r="H4170" s="56">
        <f t="shared" si="772"/>
        <v>4166</v>
      </c>
      <c r="I4170" s="56">
        <f>IF(G4170="",0,IF(COUNTIF($G$5:G4170,G4170)=1,0,COUNTIF($G$5:G4170,G4170) )   )</f>
        <v>0</v>
      </c>
      <c r="J4170" s="56" t="str">
        <f t="shared" si="773"/>
        <v/>
      </c>
      <c r="K4170" s="56" t="str">
        <f t="shared" si="764"/>
        <v/>
      </c>
      <c r="L4170" s="56" t="str">
        <f t="shared" si="766"/>
        <v/>
      </c>
      <c r="M4170" s="56" t="str">
        <f t="shared" si="767"/>
        <v/>
      </c>
      <c r="N4170" s="56" t="str">
        <f t="shared" si="768"/>
        <v/>
      </c>
      <c r="O4170" s="56" t="str">
        <f t="shared" si="774"/>
        <v/>
      </c>
      <c r="P4170" s="56">
        <f>IF(ISERROR(IF($X$5=1,$Y$5,)),"",IF($X$5=1,$Y$5,))</f>
        <v>0</v>
      </c>
      <c r="Q4170" s="56">
        <f>IF(ISERROR(IF($X$6=1,$Y$6,)),"",IF($X$6=1,$Y$6,))</f>
        <v>10000</v>
      </c>
      <c r="R4170" s="56">
        <f>IF(ISERROR(IF($X$7=1,$Y$7,)),"",IF($X$7=1,$Y$7,))</f>
        <v>0</v>
      </c>
      <c r="S4170" s="56">
        <f>IF(ISERROR(IF($X$8=1,$Y$8,)),"",IF($X$8=1,$Y$8,))</f>
        <v>1000</v>
      </c>
      <c r="T4170" s="56">
        <f>IF(ISERROR(IF($X$9=1,$Y$9,)),"",IF($X$9=1,$Y$9,))</f>
        <v>500</v>
      </c>
      <c r="U4170" s="56">
        <f>IF(ISERROR(IF($X$10=1,$Y$10,)),"",IF($X$10=1,$Y$10,))</f>
        <v>500</v>
      </c>
    </row>
    <row r="4171" spans="1:21" x14ac:dyDescent="0.25">
      <c r="A4171" s="75">
        <f t="shared" si="769"/>
        <v>4167</v>
      </c>
      <c r="C4171" s="56" t="s">
        <v>2518</v>
      </c>
      <c r="E4171" s="56">
        <f t="shared" si="770"/>
        <v>4167</v>
      </c>
      <c r="F4171" s="76">
        <f t="shared" si="765"/>
        <v>155</v>
      </c>
      <c r="G4171" s="56" t="str">
        <f t="shared" si="771"/>
        <v/>
      </c>
      <c r="H4171" s="56">
        <f t="shared" si="772"/>
        <v>4167</v>
      </c>
      <c r="I4171" s="56">
        <f>IF(G4171="",0,IF(COUNTIF($G$5:G4171,G4171)=1,0,COUNTIF($G$5:G4171,G4171) )   )</f>
        <v>0</v>
      </c>
      <c r="J4171" s="56" t="str">
        <f t="shared" si="773"/>
        <v/>
      </c>
      <c r="K4171" s="56" t="str">
        <f t="shared" si="764"/>
        <v/>
      </c>
      <c r="L4171" s="56" t="str">
        <f t="shared" si="766"/>
        <v/>
      </c>
      <c r="M4171" s="56" t="str">
        <f t="shared" si="767"/>
        <v/>
      </c>
      <c r="N4171" s="56" t="str">
        <f t="shared" si="768"/>
        <v/>
      </c>
      <c r="O4171" s="56" t="str">
        <f t="shared" si="774"/>
        <v/>
      </c>
      <c r="P4171" s="56">
        <f>IF(ISERROR(IF($X$5=1,$Y$5,)),"",IF($X$5=1,$Y$5,))</f>
        <v>0</v>
      </c>
      <c r="Q4171" s="56">
        <f>IF(ISERROR(IF($X$6=1,$Y$6,)),"",IF($X$6=1,$Y$6,))</f>
        <v>10000</v>
      </c>
      <c r="R4171" s="56">
        <f>IF(ISERROR(IF($X$7=1,$Y$7,)),"",IF($X$7=1,$Y$7,))</f>
        <v>0</v>
      </c>
      <c r="S4171" s="56">
        <f>IF(ISERROR(IF($X$8=1,$Y$8,)),"",IF($X$8=1,$Y$8,))</f>
        <v>1000</v>
      </c>
      <c r="T4171" s="56">
        <f>IF(ISERROR(IF($X$9=1,$Y$9,)),"",IF($X$9=1,$Y$9,))</f>
        <v>500</v>
      </c>
      <c r="U4171" s="56">
        <f>IF(ISERROR(IF($X$10=1,$Y$10,)),"",IF($X$10=1,$Y$10,))</f>
        <v>500</v>
      </c>
    </row>
    <row r="4172" spans="1:21" x14ac:dyDescent="0.25">
      <c r="A4172" s="75">
        <f t="shared" si="769"/>
        <v>4168</v>
      </c>
      <c r="D4172" s="56" t="s">
        <v>3760</v>
      </c>
      <c r="E4172" s="56">
        <f t="shared" si="770"/>
        <v>4168</v>
      </c>
      <c r="F4172" s="76">
        <f t="shared" si="765"/>
        <v>155</v>
      </c>
      <c r="G4172" s="56" t="str">
        <f t="shared" si="771"/>
        <v>mumech.MJ2.AR202</v>
      </c>
      <c r="H4172" s="56">
        <f t="shared" si="772"/>
        <v>4168</v>
      </c>
      <c r="I4172" s="56">
        <f>IF(G4172="",0,IF(COUNTIF($G$5:G4172,G4172)=1,0,COUNTIF($G$5:G4172,G4172) )   )</f>
        <v>0</v>
      </c>
      <c r="J4172" s="56" t="str">
        <f t="shared" si="773"/>
        <v/>
      </c>
      <c r="K4172" s="56" t="str">
        <f t="shared" si="764"/>
        <v/>
      </c>
      <c r="L4172" s="56" t="str">
        <f t="shared" si="766"/>
        <v/>
      </c>
      <c r="M4172" s="56" t="str">
        <f t="shared" si="767"/>
        <v/>
      </c>
      <c r="N4172" s="56" t="str">
        <f t="shared" si="768"/>
        <v/>
      </c>
      <c r="O4172" s="56" t="str">
        <f t="shared" si="774"/>
        <v/>
      </c>
      <c r="P4172" s="56">
        <f>IF(ISERROR(IF($X$5=1,$Y$5,)),"",IF($X$5=1,$Y$5,))</f>
        <v>0</v>
      </c>
      <c r="Q4172" s="56">
        <f>IF(ISERROR(IF($X$6=1,$Y$6,)),"",IF($X$6=1,$Y$6,))</f>
        <v>10000</v>
      </c>
      <c r="R4172" s="56">
        <f>IF(ISERROR(IF($X$7=1,$Y$7,)),"",IF($X$7=1,$Y$7,))</f>
        <v>0</v>
      </c>
      <c r="S4172" s="56">
        <f>IF(ISERROR(IF($X$8=1,$Y$8,)),"",IF($X$8=1,$Y$8,))</f>
        <v>1000</v>
      </c>
      <c r="T4172" s="56">
        <f>IF(ISERROR(IF($X$9=1,$Y$9,)),"",IF($X$9=1,$Y$9,))</f>
        <v>500</v>
      </c>
      <c r="U4172" s="56">
        <f>IF(ISERROR(IF($X$10=1,$Y$10,)),"",IF($X$10=1,$Y$10,))</f>
        <v>500</v>
      </c>
    </row>
    <row r="4173" spans="1:21" x14ac:dyDescent="0.25">
      <c r="A4173" s="75">
        <f t="shared" si="769"/>
        <v>4169</v>
      </c>
      <c r="D4173" s="56" t="s">
        <v>3761</v>
      </c>
      <c r="E4173" s="56">
        <f t="shared" si="770"/>
        <v>4169</v>
      </c>
      <c r="F4173" s="76">
        <f t="shared" si="765"/>
        <v>155</v>
      </c>
      <c r="G4173" s="56" t="str">
        <f t="shared" si="771"/>
        <v>probeCoreSphere</v>
      </c>
      <c r="H4173" s="56">
        <f t="shared" si="772"/>
        <v>4169</v>
      </c>
      <c r="I4173" s="56">
        <f>IF(G4173="",0,IF(COUNTIF($G$5:G4173,G4173)=1,0,COUNTIF($G$5:G4173,G4173) )   )</f>
        <v>0</v>
      </c>
      <c r="J4173" s="56" t="str">
        <f t="shared" si="773"/>
        <v/>
      </c>
      <c r="K4173" s="56" t="str">
        <f t="shared" si="764"/>
        <v/>
      </c>
      <c r="L4173" s="56" t="str">
        <f t="shared" si="766"/>
        <v/>
      </c>
      <c r="M4173" s="56" t="str">
        <f t="shared" si="767"/>
        <v/>
      </c>
      <c r="N4173" s="56" t="str">
        <f t="shared" si="768"/>
        <v/>
      </c>
      <c r="O4173" s="56" t="str">
        <f t="shared" si="774"/>
        <v/>
      </c>
      <c r="P4173" s="56">
        <f>IF(ISERROR(IF($X$5=1,$Y$5,)),"",IF($X$5=1,$Y$5,))</f>
        <v>0</v>
      </c>
      <c r="Q4173" s="56">
        <f>IF(ISERROR(IF($X$6=1,$Y$6,)),"",IF($X$6=1,$Y$6,))</f>
        <v>10000</v>
      </c>
      <c r="R4173" s="56">
        <f>IF(ISERROR(IF($X$7=1,$Y$7,)),"",IF($X$7=1,$Y$7,))</f>
        <v>0</v>
      </c>
      <c r="S4173" s="56">
        <f>IF(ISERROR(IF($X$8=1,$Y$8,)),"",IF($X$8=1,$Y$8,))</f>
        <v>1000</v>
      </c>
      <c r="T4173" s="56">
        <f>IF(ISERROR(IF($X$9=1,$Y$9,)),"",IF($X$9=1,$Y$9,))</f>
        <v>500</v>
      </c>
      <c r="U4173" s="56">
        <f>IF(ISERROR(IF($X$10=1,$Y$10,)),"",IF($X$10=1,$Y$10,))</f>
        <v>500</v>
      </c>
    </row>
    <row r="4174" spans="1:21" x14ac:dyDescent="0.25">
      <c r="A4174" s="75">
        <f t="shared" si="769"/>
        <v>4170</v>
      </c>
      <c r="D4174" s="56" t="s">
        <v>3762</v>
      </c>
      <c r="E4174" s="56">
        <f t="shared" si="770"/>
        <v>4170</v>
      </c>
      <c r="F4174" s="76">
        <f t="shared" si="765"/>
        <v>155</v>
      </c>
      <c r="G4174" s="56" t="str">
        <f t="shared" si="771"/>
        <v>scienceHardDriveLarge</v>
      </c>
      <c r="H4174" s="56">
        <f t="shared" si="772"/>
        <v>4170</v>
      </c>
      <c r="I4174" s="56">
        <f>IF(G4174="",0,IF(COUNTIF($G$5:G4174,G4174)=1,0,COUNTIF($G$5:G4174,G4174) )   )</f>
        <v>0</v>
      </c>
      <c r="J4174" s="56" t="str">
        <f t="shared" si="773"/>
        <v/>
      </c>
      <c r="K4174" s="56" t="str">
        <f t="shared" si="764"/>
        <v/>
      </c>
      <c r="L4174" s="56" t="str">
        <f t="shared" si="766"/>
        <v/>
      </c>
      <c r="M4174" s="56" t="str">
        <f t="shared" si="767"/>
        <v/>
      </c>
      <c r="N4174" s="56" t="str">
        <f t="shared" si="768"/>
        <v/>
      </c>
      <c r="O4174" s="56" t="str">
        <f t="shared" si="774"/>
        <v/>
      </c>
      <c r="P4174" s="56">
        <f>IF(ISERROR(IF($X$5=1,$Y$5,)),"",IF($X$5=1,$Y$5,))</f>
        <v>0</v>
      </c>
      <c r="Q4174" s="56">
        <f>IF(ISERROR(IF($X$6=1,$Y$6,)),"",IF($X$6=1,$Y$6,))</f>
        <v>10000</v>
      </c>
      <c r="R4174" s="56">
        <f>IF(ISERROR(IF($X$7=1,$Y$7,)),"",IF($X$7=1,$Y$7,))</f>
        <v>0</v>
      </c>
      <c r="S4174" s="56">
        <f>IF(ISERROR(IF($X$8=1,$Y$8,)),"",IF($X$8=1,$Y$8,))</f>
        <v>1000</v>
      </c>
      <c r="T4174" s="56">
        <f>IF(ISERROR(IF($X$9=1,$Y$9,)),"",IF($X$9=1,$Y$9,))</f>
        <v>500</v>
      </c>
      <c r="U4174" s="56">
        <f>IF(ISERROR(IF($X$10=1,$Y$10,)),"",IF($X$10=1,$Y$10,))</f>
        <v>500</v>
      </c>
    </row>
    <row r="4175" spans="1:21" x14ac:dyDescent="0.25">
      <c r="A4175" s="75">
        <f t="shared" si="769"/>
        <v>4171</v>
      </c>
      <c r="D4175" s="56" t="s">
        <v>5418</v>
      </c>
      <c r="E4175" s="56">
        <f t="shared" si="770"/>
        <v>4171</v>
      </c>
      <c r="F4175" s="76">
        <f t="shared" si="765"/>
        <v>155</v>
      </c>
      <c r="G4175" s="56" t="str">
        <f t="shared" si="771"/>
        <v>ISA.GPS</v>
      </c>
      <c r="H4175" s="56">
        <f t="shared" si="772"/>
        <v>4171</v>
      </c>
      <c r="I4175" s="56">
        <f>IF(G4175="",0,IF(COUNTIF($G$5:G4175,G4175)=1,0,COUNTIF($G$5:G4175,G4175) )   )</f>
        <v>0</v>
      </c>
      <c r="J4175" s="56" t="str">
        <f t="shared" si="773"/>
        <v/>
      </c>
      <c r="K4175" s="56" t="str">
        <f t="shared" si="764"/>
        <v/>
      </c>
      <c r="L4175" s="56" t="str">
        <f t="shared" si="766"/>
        <v/>
      </c>
      <c r="M4175" s="56" t="str">
        <f t="shared" si="767"/>
        <v/>
      </c>
      <c r="N4175" s="56" t="str">
        <f t="shared" si="768"/>
        <v/>
      </c>
      <c r="O4175" s="56" t="str">
        <f t="shared" si="774"/>
        <v/>
      </c>
      <c r="P4175" s="56">
        <f>IF(ISERROR(IF($X$5=1,$Y$5,)),"",IF($X$5=1,$Y$5,))</f>
        <v>0</v>
      </c>
      <c r="Q4175" s="56">
        <f>IF(ISERROR(IF($X$6=1,$Y$6,)),"",IF($X$6=1,$Y$6,))</f>
        <v>10000</v>
      </c>
      <c r="R4175" s="56">
        <f>IF(ISERROR(IF($X$7=1,$Y$7,)),"",IF($X$7=1,$Y$7,))</f>
        <v>0</v>
      </c>
      <c r="S4175" s="56">
        <f>IF(ISERROR(IF($X$8=1,$Y$8,)),"",IF($X$8=1,$Y$8,))</f>
        <v>1000</v>
      </c>
      <c r="T4175" s="56">
        <f>IF(ISERROR(IF($X$9=1,$Y$9,)),"",IF($X$9=1,$Y$9,))</f>
        <v>500</v>
      </c>
      <c r="U4175" s="56">
        <f>IF(ISERROR(IF($X$10=1,$Y$10,)),"",IF($X$10=1,$Y$10,))</f>
        <v>500</v>
      </c>
    </row>
    <row r="4176" spans="1:21" x14ac:dyDescent="0.25">
      <c r="A4176" s="75">
        <f t="shared" si="769"/>
        <v>4172</v>
      </c>
      <c r="D4176" s="56" t="s">
        <v>5419</v>
      </c>
      <c r="E4176" s="56">
        <f t="shared" si="770"/>
        <v>4172</v>
      </c>
      <c r="F4176" s="76">
        <f t="shared" si="765"/>
        <v>155</v>
      </c>
      <c r="G4176" s="56" t="str">
        <f t="shared" si="771"/>
        <v>LLLMicrochip</v>
      </c>
      <c r="H4176" s="56">
        <f t="shared" si="772"/>
        <v>4172</v>
      </c>
      <c r="I4176" s="56">
        <f>IF(G4176="",0,IF(COUNTIF($G$5:G4176,G4176)=1,0,COUNTIF($G$5:G4176,G4176) )   )</f>
        <v>0</v>
      </c>
      <c r="J4176" s="56" t="str">
        <f t="shared" si="773"/>
        <v/>
      </c>
      <c r="K4176" s="56" t="str">
        <f t="shared" si="764"/>
        <v/>
      </c>
      <c r="L4176" s="56" t="str">
        <f t="shared" si="766"/>
        <v/>
      </c>
      <c r="M4176" s="56" t="str">
        <f t="shared" si="767"/>
        <v/>
      </c>
      <c r="N4176" s="56" t="str">
        <f t="shared" si="768"/>
        <v/>
      </c>
      <c r="O4176" s="56" t="str">
        <f t="shared" si="774"/>
        <v/>
      </c>
      <c r="P4176" s="56">
        <f>IF(ISERROR(IF($X$5=1,$Y$5,)),"",IF($X$5=1,$Y$5,))</f>
        <v>0</v>
      </c>
      <c r="Q4176" s="56">
        <f>IF(ISERROR(IF($X$6=1,$Y$6,)),"",IF($X$6=1,$Y$6,))</f>
        <v>10000</v>
      </c>
      <c r="R4176" s="56">
        <f>IF(ISERROR(IF($X$7=1,$Y$7,)),"",IF($X$7=1,$Y$7,))</f>
        <v>0</v>
      </c>
      <c r="S4176" s="56">
        <f>IF(ISERROR(IF($X$8=1,$Y$8,)),"",IF($X$8=1,$Y$8,))</f>
        <v>1000</v>
      </c>
      <c r="T4176" s="56">
        <f>IF(ISERROR(IF($X$9=1,$Y$9,)),"",IF($X$9=1,$Y$9,))</f>
        <v>500</v>
      </c>
      <c r="U4176" s="56">
        <f>IF(ISERROR(IF($X$10=1,$Y$10,)),"",IF($X$10=1,$Y$10,))</f>
        <v>500</v>
      </c>
    </row>
    <row r="4177" spans="1:21" x14ac:dyDescent="0.25">
      <c r="A4177" s="75">
        <f t="shared" si="769"/>
        <v>4173</v>
      </c>
      <c r="D4177" s="56" t="s">
        <v>5420</v>
      </c>
      <c r="E4177" s="56">
        <f t="shared" si="770"/>
        <v>4173</v>
      </c>
      <c r="F4177" s="76">
        <f t="shared" si="765"/>
        <v>155</v>
      </c>
      <c r="G4177" s="56" t="str">
        <f t="shared" si="771"/>
        <v>RTShortAntenna1</v>
      </c>
      <c r="H4177" s="56">
        <f t="shared" si="772"/>
        <v>4173</v>
      </c>
      <c r="I4177" s="56">
        <f>IF(G4177="",0,IF(COUNTIF($G$5:G4177,G4177)=1,0,COUNTIF($G$5:G4177,G4177) )   )</f>
        <v>0</v>
      </c>
      <c r="J4177" s="56" t="str">
        <f t="shared" si="773"/>
        <v/>
      </c>
      <c r="K4177" s="56" t="str">
        <f t="shared" si="764"/>
        <v/>
      </c>
      <c r="L4177" s="56" t="str">
        <f t="shared" si="766"/>
        <v/>
      </c>
      <c r="M4177" s="56" t="str">
        <f t="shared" si="767"/>
        <v/>
      </c>
      <c r="N4177" s="56" t="str">
        <f t="shared" si="768"/>
        <v/>
      </c>
      <c r="O4177" s="56" t="str">
        <f t="shared" si="774"/>
        <v/>
      </c>
      <c r="P4177" s="56">
        <f>IF(ISERROR(IF($X$5=1,$Y$5,)),"",IF($X$5=1,$Y$5,))</f>
        <v>0</v>
      </c>
      <c r="Q4177" s="56">
        <f>IF(ISERROR(IF($X$6=1,$Y$6,)),"",IF($X$6=1,$Y$6,))</f>
        <v>10000</v>
      </c>
      <c r="R4177" s="56">
        <f>IF(ISERROR(IF($X$7=1,$Y$7,)),"",IF($X$7=1,$Y$7,))</f>
        <v>0</v>
      </c>
      <c r="S4177" s="56">
        <f>IF(ISERROR(IF($X$8=1,$Y$8,)),"",IF($X$8=1,$Y$8,))</f>
        <v>1000</v>
      </c>
      <c r="T4177" s="56">
        <f>IF(ISERROR(IF($X$9=1,$Y$9,)),"",IF($X$9=1,$Y$9,))</f>
        <v>500</v>
      </c>
      <c r="U4177" s="56">
        <f>IF(ISERROR(IF($X$10=1,$Y$10,)),"",IF($X$10=1,$Y$10,))</f>
        <v>500</v>
      </c>
    </row>
    <row r="4178" spans="1:21" x14ac:dyDescent="0.25">
      <c r="A4178" s="75">
        <f t="shared" si="769"/>
        <v>4174</v>
      </c>
      <c r="C4178" s="56" t="s">
        <v>2532</v>
      </c>
      <c r="E4178" s="56">
        <f t="shared" si="770"/>
        <v>4174</v>
      </c>
      <c r="F4178" s="76">
        <f t="shared" si="765"/>
        <v>155</v>
      </c>
      <c r="G4178" s="56" t="str">
        <f t="shared" si="771"/>
        <v/>
      </c>
      <c r="H4178" s="56">
        <f t="shared" si="772"/>
        <v>4174</v>
      </c>
      <c r="I4178" s="56">
        <f>IF(G4178="",0,IF(COUNTIF($G$5:G4178,G4178)=1,0,COUNTIF($G$5:G4178,G4178) )   )</f>
        <v>0</v>
      </c>
      <c r="J4178" s="56" t="str">
        <f t="shared" si="773"/>
        <v/>
      </c>
      <c r="K4178" s="56" t="str">
        <f t="shared" si="764"/>
        <v/>
      </c>
      <c r="L4178" s="56" t="str">
        <f t="shared" si="766"/>
        <v/>
      </c>
      <c r="M4178" s="56" t="str">
        <f t="shared" si="767"/>
        <v/>
      </c>
      <c r="N4178" s="56" t="str">
        <f t="shared" si="768"/>
        <v/>
      </c>
      <c r="O4178" s="56" t="str">
        <f t="shared" si="774"/>
        <v/>
      </c>
      <c r="P4178" s="56">
        <f>IF(ISERROR(IF($X$5=1,$Y$5,)),"",IF($X$5=1,$Y$5,))</f>
        <v>0</v>
      </c>
      <c r="Q4178" s="56">
        <f>IF(ISERROR(IF($X$6=1,$Y$6,)),"",IF($X$6=1,$Y$6,))</f>
        <v>10000</v>
      </c>
      <c r="R4178" s="56">
        <f>IF(ISERROR(IF($X$7=1,$Y$7,)),"",IF($X$7=1,$Y$7,))</f>
        <v>0</v>
      </c>
      <c r="S4178" s="56">
        <f>IF(ISERROR(IF($X$8=1,$Y$8,)),"",IF($X$8=1,$Y$8,))</f>
        <v>1000</v>
      </c>
      <c r="T4178" s="56">
        <f>IF(ISERROR(IF($X$9=1,$Y$9,)),"",IF($X$9=1,$Y$9,))</f>
        <v>500</v>
      </c>
      <c r="U4178" s="56">
        <f>IF(ISERROR(IF($X$10=1,$Y$10,)),"",IF($X$10=1,$Y$10,))</f>
        <v>500</v>
      </c>
    </row>
    <row r="4179" spans="1:21" x14ac:dyDescent="0.25">
      <c r="A4179" s="75">
        <f t="shared" si="769"/>
        <v>4175</v>
      </c>
      <c r="B4179" s="56" t="s">
        <v>2532</v>
      </c>
      <c r="E4179" s="56">
        <f t="shared" si="770"/>
        <v>4175</v>
      </c>
      <c r="F4179" s="76">
        <f t="shared" si="765"/>
        <v>155</v>
      </c>
      <c r="G4179" s="56" t="str">
        <f t="shared" si="771"/>
        <v/>
      </c>
      <c r="H4179" s="56">
        <f t="shared" si="772"/>
        <v>4175</v>
      </c>
      <c r="I4179" s="56">
        <f>IF(G4179="",0,IF(COUNTIF($G$5:G4179,G4179)=1,0,COUNTIF($G$5:G4179,G4179) )   )</f>
        <v>0</v>
      </c>
      <c r="J4179" s="56" t="str">
        <f t="shared" si="773"/>
        <v/>
      </c>
      <c r="K4179" s="56" t="str">
        <f t="shared" si="764"/>
        <v/>
      </c>
      <c r="L4179" s="56" t="str">
        <f t="shared" si="766"/>
        <v/>
      </c>
      <c r="M4179" s="56" t="str">
        <f t="shared" si="767"/>
        <v/>
      </c>
      <c r="N4179" s="56" t="str">
        <f t="shared" si="768"/>
        <v/>
      </c>
      <c r="O4179" s="56" t="str">
        <f t="shared" si="774"/>
        <v/>
      </c>
      <c r="P4179" s="56">
        <f>IF(ISERROR(IF($X$5=1,$Y$5,)),"",IF($X$5=1,$Y$5,))</f>
        <v>0</v>
      </c>
      <c r="Q4179" s="56">
        <f>IF(ISERROR(IF($X$6=1,$Y$6,)),"",IF($X$6=1,$Y$6,))</f>
        <v>10000</v>
      </c>
      <c r="R4179" s="56">
        <f>IF(ISERROR(IF($X$7=1,$Y$7,)),"",IF($X$7=1,$Y$7,))</f>
        <v>0</v>
      </c>
      <c r="S4179" s="56">
        <f>IF(ISERROR(IF($X$8=1,$Y$8,)),"",IF($X$8=1,$Y$8,))</f>
        <v>1000</v>
      </c>
      <c r="T4179" s="56">
        <f>IF(ISERROR(IF($X$9=1,$Y$9,)),"",IF($X$9=1,$Y$9,))</f>
        <v>500</v>
      </c>
      <c r="U4179" s="56">
        <f>IF(ISERROR(IF($X$10=1,$Y$10,)),"",IF($X$10=1,$Y$10,))</f>
        <v>500</v>
      </c>
    </row>
    <row r="4180" spans="1:21" x14ac:dyDescent="0.25">
      <c r="A4180" s="75">
        <f t="shared" si="769"/>
        <v>4176</v>
      </c>
      <c r="B4180" s="56" t="s">
        <v>2517</v>
      </c>
      <c r="E4180" s="56">
        <f t="shared" si="770"/>
        <v>4176</v>
      </c>
      <c r="F4180" s="76">
        <f t="shared" si="765"/>
        <v>155</v>
      </c>
      <c r="G4180" s="56" t="str">
        <f t="shared" si="771"/>
        <v/>
      </c>
      <c r="H4180" s="56">
        <f t="shared" si="772"/>
        <v>4176</v>
      </c>
      <c r="I4180" s="56">
        <f>IF(G4180="",0,IF(COUNTIF($G$5:G4180,G4180)=1,0,COUNTIF($G$5:G4180,G4180) )   )</f>
        <v>0</v>
      </c>
      <c r="J4180" s="56" t="str">
        <f t="shared" si="773"/>
        <v/>
      </c>
      <c r="K4180" s="56" t="str">
        <f t="shared" si="764"/>
        <v/>
      </c>
      <c r="L4180" s="56" t="str">
        <f t="shared" si="766"/>
        <v/>
      </c>
      <c r="M4180" s="56" t="str">
        <f t="shared" si="767"/>
        <v/>
      </c>
      <c r="N4180" s="56" t="str">
        <f t="shared" si="768"/>
        <v/>
      </c>
      <c r="O4180" s="56" t="str">
        <f t="shared" si="774"/>
        <v/>
      </c>
      <c r="P4180" s="56">
        <f>IF(ISERROR(IF($X$5=1,$Y$5,)),"",IF($X$5=1,$Y$5,))</f>
        <v>0</v>
      </c>
      <c r="Q4180" s="56">
        <f>IF(ISERROR(IF($X$6=1,$Y$6,)),"",IF($X$6=1,$Y$6,))</f>
        <v>10000</v>
      </c>
      <c r="R4180" s="56">
        <f>IF(ISERROR(IF($X$7=1,$Y$7,)),"",IF($X$7=1,$Y$7,))</f>
        <v>0</v>
      </c>
      <c r="S4180" s="56">
        <f>IF(ISERROR(IF($X$8=1,$Y$8,)),"",IF($X$8=1,$Y$8,))</f>
        <v>1000</v>
      </c>
      <c r="T4180" s="56">
        <f>IF(ISERROR(IF($X$9=1,$Y$9,)),"",IF($X$9=1,$Y$9,))</f>
        <v>500</v>
      </c>
      <c r="U4180" s="56">
        <f>IF(ISERROR(IF($X$10=1,$Y$10,)),"",IF($X$10=1,$Y$10,))</f>
        <v>500</v>
      </c>
    </row>
    <row r="4181" spans="1:21" x14ac:dyDescent="0.25">
      <c r="A4181" s="75">
        <f t="shared" si="769"/>
        <v>4177</v>
      </c>
      <c r="B4181" s="56" t="s">
        <v>2518</v>
      </c>
      <c r="E4181" s="56">
        <f t="shared" si="770"/>
        <v>4177</v>
      </c>
      <c r="F4181" s="76">
        <f t="shared" si="765"/>
        <v>155</v>
      </c>
      <c r="G4181" s="56" t="str">
        <f t="shared" si="771"/>
        <v/>
      </c>
      <c r="H4181" s="56">
        <f t="shared" si="772"/>
        <v>4177</v>
      </c>
      <c r="I4181" s="56">
        <f>IF(G4181="",0,IF(COUNTIF($G$5:G4181,G4181)=1,0,COUNTIF($G$5:G4181,G4181) )   )</f>
        <v>0</v>
      </c>
      <c r="J4181" s="56" t="str">
        <f t="shared" si="773"/>
        <v/>
      </c>
      <c r="K4181" s="56" t="str">
        <f t="shared" si="764"/>
        <v/>
      </c>
      <c r="L4181" s="56" t="str">
        <f t="shared" si="766"/>
        <v/>
      </c>
      <c r="M4181" s="56" t="str">
        <f t="shared" si="767"/>
        <v/>
      </c>
      <c r="N4181" s="56" t="str">
        <f t="shared" si="768"/>
        <v/>
      </c>
      <c r="O4181" s="56" t="str">
        <f t="shared" si="774"/>
        <v/>
      </c>
      <c r="P4181" s="56">
        <f>IF(ISERROR(IF($X$5=1,$Y$5,)),"",IF($X$5=1,$Y$5,))</f>
        <v>0</v>
      </c>
      <c r="Q4181" s="56">
        <f>IF(ISERROR(IF($X$6=1,$Y$6,)),"",IF($X$6=1,$Y$6,))</f>
        <v>10000</v>
      </c>
      <c r="R4181" s="56">
        <f>IF(ISERROR(IF($X$7=1,$Y$7,)),"",IF($X$7=1,$Y$7,))</f>
        <v>0</v>
      </c>
      <c r="S4181" s="56">
        <f>IF(ISERROR(IF($X$8=1,$Y$8,)),"",IF($X$8=1,$Y$8,))</f>
        <v>1000</v>
      </c>
      <c r="T4181" s="56">
        <f>IF(ISERROR(IF($X$9=1,$Y$9,)),"",IF($X$9=1,$Y$9,))</f>
        <v>500</v>
      </c>
      <c r="U4181" s="56">
        <f>IF(ISERROR(IF($X$10=1,$Y$10,)),"",IF($X$10=1,$Y$10,))</f>
        <v>500</v>
      </c>
    </row>
    <row r="4182" spans="1:21" x14ac:dyDescent="0.25">
      <c r="A4182" s="75">
        <f t="shared" si="769"/>
        <v>4178</v>
      </c>
      <c r="C4182" s="56" t="s">
        <v>3763</v>
      </c>
      <c r="E4182" s="56">
        <f t="shared" si="770"/>
        <v>4178</v>
      </c>
      <c r="F4182" s="76">
        <f t="shared" si="765"/>
        <v>156</v>
      </c>
      <c r="G4182" s="56" t="str">
        <f t="shared" si="771"/>
        <v>node6_largeElectrics</v>
      </c>
      <c r="H4182" s="56">
        <f t="shared" si="772"/>
        <v>4178</v>
      </c>
      <c r="I4182" s="56">
        <f>IF(G4182="",0,IF(COUNTIF($G$5:G4182,G4182)=1,0,COUNTIF($G$5:G4182,G4182) )   )</f>
        <v>0</v>
      </c>
      <c r="J4182" s="56" t="str">
        <f t="shared" si="773"/>
        <v/>
      </c>
      <c r="K4182" s="56" t="str">
        <f t="shared" si="764"/>
        <v/>
      </c>
      <c r="L4182" s="56" t="str">
        <f t="shared" si="766"/>
        <v/>
      </c>
      <c r="M4182" s="56" t="str">
        <f t="shared" si="767"/>
        <v/>
      </c>
      <c r="N4182" s="56" t="str">
        <f t="shared" si="768"/>
        <v/>
      </c>
      <c r="O4182" s="56" t="str">
        <f t="shared" si="774"/>
        <v/>
      </c>
      <c r="P4182" s="56">
        <f>IF(ISERROR(IF($X$5=1,$Y$5,)),"",IF($X$5=1,$Y$5,))</f>
        <v>0</v>
      </c>
      <c r="Q4182" s="56">
        <f>IF(ISERROR(IF($X$6=1,$Y$6,)),"",IF($X$6=1,$Y$6,))</f>
        <v>10000</v>
      </c>
      <c r="R4182" s="56">
        <f>IF(ISERROR(IF($X$7=1,$Y$7,)),"",IF($X$7=1,$Y$7,))</f>
        <v>0</v>
      </c>
      <c r="S4182" s="56">
        <f>IF(ISERROR(IF($X$8=1,$Y$8,)),"",IF($X$8=1,$Y$8,))</f>
        <v>1000</v>
      </c>
      <c r="T4182" s="56">
        <f>IF(ISERROR(IF($X$9=1,$Y$9,)),"",IF($X$9=1,$Y$9,))</f>
        <v>500</v>
      </c>
      <c r="U4182" s="56">
        <f>IF(ISERROR(IF($X$10=1,$Y$10,)),"",IF($X$10=1,$Y$10,))</f>
        <v>500</v>
      </c>
    </row>
    <row r="4183" spans="1:21" x14ac:dyDescent="0.25">
      <c r="A4183" s="75">
        <f t="shared" si="769"/>
        <v>4179</v>
      </c>
      <c r="C4183" s="56" t="s">
        <v>3764</v>
      </c>
      <c r="E4183" s="56">
        <f t="shared" si="770"/>
        <v>4179</v>
      </c>
      <c r="F4183" s="76">
        <f t="shared" si="765"/>
        <v>156</v>
      </c>
      <c r="G4183" s="56" t="str">
        <f t="shared" si="771"/>
        <v/>
      </c>
      <c r="H4183" s="56">
        <f t="shared" si="772"/>
        <v>4179</v>
      </c>
      <c r="I4183" s="56">
        <f>IF(G4183="",0,IF(COUNTIF($G$5:G4183,G4183)=1,0,COUNTIF($G$5:G4183,G4183) )   )</f>
        <v>0</v>
      </c>
      <c r="J4183" s="56" t="str">
        <f t="shared" si="773"/>
        <v/>
      </c>
      <c r="K4183" s="56" t="str">
        <f t="shared" si="764"/>
        <v/>
      </c>
      <c r="L4183" s="56" t="str">
        <f t="shared" si="766"/>
        <v/>
      </c>
      <c r="M4183" s="56" t="str">
        <f t="shared" si="767"/>
        <v/>
      </c>
      <c r="N4183" s="56" t="str">
        <f t="shared" si="768"/>
        <v/>
      </c>
      <c r="O4183" s="56" t="str">
        <f t="shared" si="774"/>
        <v/>
      </c>
      <c r="P4183" s="56">
        <f>IF(ISERROR(IF($X$5=1,$Y$5,)),"",IF($X$5=1,$Y$5,))</f>
        <v>0</v>
      </c>
      <c r="Q4183" s="56">
        <f>IF(ISERROR(IF($X$6=1,$Y$6,)),"",IF($X$6=1,$Y$6,))</f>
        <v>10000</v>
      </c>
      <c r="R4183" s="56">
        <f>IF(ISERROR(IF($X$7=1,$Y$7,)),"",IF($X$7=1,$Y$7,))</f>
        <v>0</v>
      </c>
      <c r="S4183" s="56">
        <f>IF(ISERROR(IF($X$8=1,$Y$8,)),"",IF($X$8=1,$Y$8,))</f>
        <v>1000</v>
      </c>
      <c r="T4183" s="56">
        <f>IF(ISERROR(IF($X$9=1,$Y$9,)),"",IF($X$9=1,$Y$9,))</f>
        <v>500</v>
      </c>
      <c r="U4183" s="56">
        <f>IF(ISERROR(IF($X$10=1,$Y$10,)),"",IF($X$10=1,$Y$10,))</f>
        <v>500</v>
      </c>
    </row>
    <row r="4184" spans="1:21" x14ac:dyDescent="0.25">
      <c r="A4184" s="75">
        <f t="shared" si="769"/>
        <v>4180</v>
      </c>
      <c r="C4184" s="56" t="s">
        <v>3765</v>
      </c>
      <c r="E4184" s="56">
        <f t="shared" si="770"/>
        <v>4180</v>
      </c>
      <c r="F4184" s="76">
        <f t="shared" si="765"/>
        <v>156</v>
      </c>
      <c r="G4184" s="56" t="str">
        <f t="shared" si="771"/>
        <v/>
      </c>
      <c r="H4184" s="56">
        <f t="shared" si="772"/>
        <v>4180</v>
      </c>
      <c r="I4184" s="56">
        <f>IF(G4184="",0,IF(COUNTIF($G$5:G4184,G4184)=1,0,COUNTIF($G$5:G4184,G4184) )   )</f>
        <v>0</v>
      </c>
      <c r="J4184" s="56" t="str">
        <f t="shared" si="773"/>
        <v/>
      </c>
      <c r="K4184" s="56" t="str">
        <f t="shared" si="764"/>
        <v/>
      </c>
      <c r="L4184" s="56" t="str">
        <f t="shared" si="766"/>
        <v/>
      </c>
      <c r="M4184" s="56" t="str">
        <f t="shared" si="767"/>
        <v/>
      </c>
      <c r="N4184" s="56" t="str">
        <f t="shared" si="768"/>
        <v/>
      </c>
      <c r="O4184" s="56" t="str">
        <f t="shared" si="774"/>
        <v/>
      </c>
      <c r="P4184" s="56">
        <f>IF(ISERROR(IF($X$5=1,$Y$5,)),"",IF($X$5=1,$Y$5,))</f>
        <v>0</v>
      </c>
      <c r="Q4184" s="56">
        <f>IF(ISERROR(IF($X$6=1,$Y$6,)),"",IF($X$6=1,$Y$6,))</f>
        <v>10000</v>
      </c>
      <c r="R4184" s="56">
        <f>IF(ISERROR(IF($X$7=1,$Y$7,)),"",IF($X$7=1,$Y$7,))</f>
        <v>0</v>
      </c>
      <c r="S4184" s="56">
        <f>IF(ISERROR(IF($X$8=1,$Y$8,)),"",IF($X$8=1,$Y$8,))</f>
        <v>1000</v>
      </c>
      <c r="T4184" s="56">
        <f>IF(ISERROR(IF($X$9=1,$Y$9,)),"",IF($X$9=1,$Y$9,))</f>
        <v>500</v>
      </c>
      <c r="U4184" s="56">
        <f>IF(ISERROR(IF($X$10=1,$Y$10,)),"",IF($X$10=1,$Y$10,))</f>
        <v>500</v>
      </c>
    </row>
    <row r="4185" spans="1:21" x14ac:dyDescent="0.25">
      <c r="A4185" s="75">
        <f t="shared" si="769"/>
        <v>4181</v>
      </c>
      <c r="C4185" s="56" t="s">
        <v>3196</v>
      </c>
      <c r="E4185" s="56">
        <f t="shared" si="770"/>
        <v>4181</v>
      </c>
      <c r="F4185" s="76">
        <f t="shared" si="765"/>
        <v>156</v>
      </c>
      <c r="G4185" s="56" t="str">
        <f t="shared" si="771"/>
        <v/>
      </c>
      <c r="H4185" s="56">
        <f t="shared" si="772"/>
        <v>4181</v>
      </c>
      <c r="I4185" s="56">
        <f>IF(G4185="",0,IF(COUNTIF($G$5:G4185,G4185)=1,0,COUNTIF($G$5:G4185,G4185) )   )</f>
        <v>0</v>
      </c>
      <c r="J4185" s="56" t="str">
        <f t="shared" si="773"/>
        <v/>
      </c>
      <c r="K4185" s="56" t="str">
        <f t="shared" si="764"/>
        <v/>
      </c>
      <c r="L4185" s="56" t="str">
        <f t="shared" si="766"/>
        <v/>
      </c>
      <c r="M4185" s="56" t="str">
        <f t="shared" si="767"/>
        <v/>
      </c>
      <c r="N4185" s="56" t="str">
        <f t="shared" si="768"/>
        <v/>
      </c>
      <c r="O4185" s="56" t="str">
        <f t="shared" si="774"/>
        <v/>
      </c>
      <c r="P4185" s="56">
        <f>IF(ISERROR(IF($X$5=1,$Y$5,)),"",IF($X$5=1,$Y$5,))</f>
        <v>0</v>
      </c>
      <c r="Q4185" s="56">
        <f>IF(ISERROR(IF($X$6=1,$Y$6,)),"",IF($X$6=1,$Y$6,))</f>
        <v>10000</v>
      </c>
      <c r="R4185" s="56">
        <f>IF(ISERROR(IF($X$7=1,$Y$7,)),"",IF($X$7=1,$Y$7,))</f>
        <v>0</v>
      </c>
      <c r="S4185" s="56">
        <f>IF(ISERROR(IF($X$8=1,$Y$8,)),"",IF($X$8=1,$Y$8,))</f>
        <v>1000</v>
      </c>
      <c r="T4185" s="56">
        <f>IF(ISERROR(IF($X$9=1,$Y$9,)),"",IF($X$9=1,$Y$9,))</f>
        <v>500</v>
      </c>
      <c r="U4185" s="56">
        <f>IF(ISERROR(IF($X$10=1,$Y$10,)),"",IF($X$10=1,$Y$10,))</f>
        <v>500</v>
      </c>
    </row>
    <row r="4186" spans="1:21" x14ac:dyDescent="0.25">
      <c r="A4186" s="75">
        <f t="shared" si="769"/>
        <v>4182</v>
      </c>
      <c r="C4186" s="56" t="s">
        <v>3021</v>
      </c>
      <c r="E4186" s="56">
        <f t="shared" si="770"/>
        <v>4182</v>
      </c>
      <c r="F4186" s="76">
        <f t="shared" si="765"/>
        <v>156</v>
      </c>
      <c r="G4186" s="56" t="str">
        <f t="shared" si="771"/>
        <v/>
      </c>
      <c r="H4186" s="56">
        <f t="shared" si="772"/>
        <v>4182</v>
      </c>
      <c r="I4186" s="56">
        <f>IF(G4186="",0,IF(COUNTIF($G$5:G4186,G4186)=1,0,COUNTIF($G$5:G4186,G4186) )   )</f>
        <v>0</v>
      </c>
      <c r="J4186" s="56" t="str">
        <f t="shared" si="773"/>
        <v/>
      </c>
      <c r="K4186" s="56" t="str">
        <f t="shared" si="764"/>
        <v/>
      </c>
      <c r="L4186" s="56" t="str">
        <f t="shared" si="766"/>
        <v/>
      </c>
      <c r="M4186" s="56" t="str">
        <f t="shared" si="767"/>
        <v/>
      </c>
      <c r="N4186" s="56" t="str">
        <f t="shared" si="768"/>
        <v/>
      </c>
      <c r="O4186" s="56" t="str">
        <f t="shared" si="774"/>
        <v/>
      </c>
      <c r="P4186" s="56">
        <f>IF(ISERROR(IF($X$5=1,$Y$5,)),"",IF($X$5=1,$Y$5,))</f>
        <v>0</v>
      </c>
      <c r="Q4186" s="56">
        <f>IF(ISERROR(IF($X$6=1,$Y$6,)),"",IF($X$6=1,$Y$6,))</f>
        <v>10000</v>
      </c>
      <c r="R4186" s="56">
        <f>IF(ISERROR(IF($X$7=1,$Y$7,)),"",IF($X$7=1,$Y$7,))</f>
        <v>0</v>
      </c>
      <c r="S4186" s="56">
        <f>IF(ISERROR(IF($X$8=1,$Y$8,)),"",IF($X$8=1,$Y$8,))</f>
        <v>1000</v>
      </c>
      <c r="T4186" s="56">
        <f>IF(ISERROR(IF($X$9=1,$Y$9,)),"",IF($X$9=1,$Y$9,))</f>
        <v>500</v>
      </c>
      <c r="U4186" s="56">
        <f>IF(ISERROR(IF($X$10=1,$Y$10,)),"",IF($X$10=1,$Y$10,))</f>
        <v>500</v>
      </c>
    </row>
    <row r="4187" spans="1:21" x14ac:dyDescent="0.25">
      <c r="A4187" s="75">
        <f t="shared" si="769"/>
        <v>4183</v>
      </c>
      <c r="C4187" s="56" t="s">
        <v>6371</v>
      </c>
      <c r="E4187" s="56">
        <f t="shared" si="770"/>
        <v>4183</v>
      </c>
      <c r="F4187" s="76">
        <f t="shared" si="765"/>
        <v>156</v>
      </c>
      <c r="G4187" s="56" t="str">
        <f t="shared" si="771"/>
        <v/>
      </c>
      <c r="H4187" s="56">
        <f t="shared" si="772"/>
        <v>4183</v>
      </c>
      <c r="I4187" s="56">
        <f>IF(G4187="",0,IF(COUNTIF($G$5:G4187,G4187)=1,0,COUNTIF($G$5:G4187,G4187) )   )</f>
        <v>0</v>
      </c>
      <c r="J4187" s="56" t="str">
        <f t="shared" si="773"/>
        <v/>
      </c>
      <c r="K4187" s="56" t="str">
        <f t="shared" si="764"/>
        <v/>
      </c>
      <c r="L4187" s="56" t="str">
        <f t="shared" si="766"/>
        <v/>
      </c>
      <c r="M4187" s="56" t="str">
        <f t="shared" si="767"/>
        <v/>
      </c>
      <c r="N4187" s="56" t="str">
        <f t="shared" si="768"/>
        <v/>
      </c>
      <c r="O4187" s="56" t="str">
        <f t="shared" si="774"/>
        <v/>
      </c>
      <c r="P4187" s="56">
        <f>IF(ISERROR(IF($X$5=1,$Y$5,)),"",IF($X$5=1,$Y$5,))</f>
        <v>0</v>
      </c>
      <c r="Q4187" s="56">
        <f>IF(ISERROR(IF($X$6=1,$Y$6,)),"",IF($X$6=1,$Y$6,))</f>
        <v>10000</v>
      </c>
      <c r="R4187" s="56">
        <f>IF(ISERROR(IF($X$7=1,$Y$7,)),"",IF($X$7=1,$Y$7,))</f>
        <v>0</v>
      </c>
      <c r="S4187" s="56">
        <f>IF(ISERROR(IF($X$8=1,$Y$8,)),"",IF($X$8=1,$Y$8,))</f>
        <v>1000</v>
      </c>
      <c r="T4187" s="56">
        <f>IF(ISERROR(IF($X$9=1,$Y$9,)),"",IF($X$9=1,$Y$9,))</f>
        <v>500</v>
      </c>
      <c r="U4187" s="56">
        <f>IF(ISERROR(IF($X$10=1,$Y$10,)),"",IF($X$10=1,$Y$10,))</f>
        <v>500</v>
      </c>
    </row>
    <row r="4188" spans="1:21" x14ac:dyDescent="0.25">
      <c r="A4188" s="75">
        <f t="shared" si="769"/>
        <v>4184</v>
      </c>
      <c r="C4188" s="56" t="s">
        <v>3767</v>
      </c>
      <c r="E4188" s="56">
        <f t="shared" si="770"/>
        <v>4184</v>
      </c>
      <c r="F4188" s="76">
        <f t="shared" si="765"/>
        <v>156</v>
      </c>
      <c r="G4188" s="56" t="str">
        <f t="shared" si="771"/>
        <v/>
      </c>
      <c r="H4188" s="56">
        <f t="shared" si="772"/>
        <v>4184</v>
      </c>
      <c r="I4188" s="56">
        <f>IF(G4188="",0,IF(COUNTIF($G$5:G4188,G4188)=1,0,COUNTIF($G$5:G4188,G4188) )   )</f>
        <v>0</v>
      </c>
      <c r="J4188" s="56" t="str">
        <f t="shared" si="773"/>
        <v/>
      </c>
      <c r="K4188" s="56" t="str">
        <f t="shared" si="764"/>
        <v/>
      </c>
      <c r="L4188" s="56" t="str">
        <f t="shared" si="766"/>
        <v/>
      </c>
      <c r="M4188" s="56" t="str">
        <f t="shared" si="767"/>
        <v/>
      </c>
      <c r="N4188" s="56" t="str">
        <f t="shared" si="768"/>
        <v/>
      </c>
      <c r="O4188" s="56" t="str">
        <f t="shared" si="774"/>
        <v/>
      </c>
      <c r="P4188" s="56">
        <f>IF(ISERROR(IF($X$5=1,$Y$5,)),"",IF($X$5=1,$Y$5,))</f>
        <v>0</v>
      </c>
      <c r="Q4188" s="56">
        <f>IF(ISERROR(IF($X$6=1,$Y$6,)),"",IF($X$6=1,$Y$6,))</f>
        <v>10000</v>
      </c>
      <c r="R4188" s="56">
        <f>IF(ISERROR(IF($X$7=1,$Y$7,)),"",IF($X$7=1,$Y$7,))</f>
        <v>0</v>
      </c>
      <c r="S4188" s="56">
        <f>IF(ISERROR(IF($X$8=1,$Y$8,)),"",IF($X$8=1,$Y$8,))</f>
        <v>1000</v>
      </c>
      <c r="T4188" s="56">
        <f>IF(ISERROR(IF($X$9=1,$Y$9,)),"",IF($X$9=1,$Y$9,))</f>
        <v>500</v>
      </c>
      <c r="U4188" s="56">
        <f>IF(ISERROR(IF($X$10=1,$Y$10,)),"",IF($X$10=1,$Y$10,))</f>
        <v>500</v>
      </c>
    </row>
    <row r="4189" spans="1:21" x14ac:dyDescent="0.25">
      <c r="A4189" s="75">
        <f t="shared" si="769"/>
        <v>4185</v>
      </c>
      <c r="C4189" s="56" t="s">
        <v>2526</v>
      </c>
      <c r="E4189" s="56">
        <f t="shared" si="770"/>
        <v>4185</v>
      </c>
      <c r="F4189" s="76">
        <f t="shared" si="765"/>
        <v>156</v>
      </c>
      <c r="G4189" s="56" t="str">
        <f t="shared" si="771"/>
        <v/>
      </c>
      <c r="H4189" s="56">
        <f t="shared" si="772"/>
        <v>4185</v>
      </c>
      <c r="I4189" s="56">
        <f>IF(G4189="",0,IF(COUNTIF($G$5:G4189,G4189)=1,0,COUNTIF($G$5:G4189,G4189) )   )</f>
        <v>0</v>
      </c>
      <c r="J4189" s="56" t="str">
        <f t="shared" si="773"/>
        <v/>
      </c>
      <c r="K4189" s="56" t="str">
        <f t="shared" si="764"/>
        <v/>
      </c>
      <c r="L4189" s="56" t="str">
        <f t="shared" si="766"/>
        <v/>
      </c>
      <c r="M4189" s="56" t="str">
        <f t="shared" si="767"/>
        <v/>
      </c>
      <c r="N4189" s="56" t="str">
        <f t="shared" si="768"/>
        <v/>
      </c>
      <c r="O4189" s="56" t="str">
        <f t="shared" si="774"/>
        <v/>
      </c>
      <c r="P4189" s="56">
        <f>IF(ISERROR(IF($X$5=1,$Y$5,)),"",IF($X$5=1,$Y$5,))</f>
        <v>0</v>
      </c>
      <c r="Q4189" s="56">
        <f>IF(ISERROR(IF($X$6=1,$Y$6,)),"",IF($X$6=1,$Y$6,))</f>
        <v>10000</v>
      </c>
      <c r="R4189" s="56">
        <f>IF(ISERROR(IF($X$7=1,$Y$7,)),"",IF($X$7=1,$Y$7,))</f>
        <v>0</v>
      </c>
      <c r="S4189" s="56">
        <f>IF(ISERROR(IF($X$8=1,$Y$8,)),"",IF($X$8=1,$Y$8,))</f>
        <v>1000</v>
      </c>
      <c r="T4189" s="56">
        <f>IF(ISERROR(IF($X$9=1,$Y$9,)),"",IF($X$9=1,$Y$9,))</f>
        <v>500</v>
      </c>
      <c r="U4189" s="56">
        <f>IF(ISERROR(IF($X$10=1,$Y$10,)),"",IF($X$10=1,$Y$10,))</f>
        <v>500</v>
      </c>
    </row>
    <row r="4190" spans="1:21" x14ac:dyDescent="0.25">
      <c r="A4190" s="75">
        <f t="shared" si="769"/>
        <v>4186</v>
      </c>
      <c r="C4190" s="56" t="s">
        <v>2527</v>
      </c>
      <c r="E4190" s="56">
        <f t="shared" si="770"/>
        <v>4186</v>
      </c>
      <c r="F4190" s="76">
        <f t="shared" si="765"/>
        <v>156</v>
      </c>
      <c r="G4190" s="56" t="str">
        <f t="shared" si="771"/>
        <v/>
      </c>
      <c r="H4190" s="56">
        <f t="shared" si="772"/>
        <v>4186</v>
      </c>
      <c r="I4190" s="56">
        <f>IF(G4190="",0,IF(COUNTIF($G$5:G4190,G4190)=1,0,COUNTIF($G$5:G4190,G4190) )   )</f>
        <v>0</v>
      </c>
      <c r="J4190" s="56" t="str">
        <f t="shared" si="773"/>
        <v/>
      </c>
      <c r="K4190" s="56" t="str">
        <f t="shared" si="764"/>
        <v/>
      </c>
      <c r="L4190" s="56" t="str">
        <f t="shared" si="766"/>
        <v/>
      </c>
      <c r="M4190" s="56" t="str">
        <f t="shared" si="767"/>
        <v/>
      </c>
      <c r="N4190" s="56" t="str">
        <f t="shared" si="768"/>
        <v/>
      </c>
      <c r="O4190" s="56" t="str">
        <f t="shared" si="774"/>
        <v/>
      </c>
      <c r="P4190" s="56">
        <f>IF(ISERROR(IF($X$5=1,$Y$5,)),"",IF($X$5=1,$Y$5,))</f>
        <v>0</v>
      </c>
      <c r="Q4190" s="56">
        <f>IF(ISERROR(IF($X$6=1,$Y$6,)),"",IF($X$6=1,$Y$6,))</f>
        <v>10000</v>
      </c>
      <c r="R4190" s="56">
        <f>IF(ISERROR(IF($X$7=1,$Y$7,)),"",IF($X$7=1,$Y$7,))</f>
        <v>0</v>
      </c>
      <c r="S4190" s="56">
        <f>IF(ISERROR(IF($X$8=1,$Y$8,)),"",IF($X$8=1,$Y$8,))</f>
        <v>1000</v>
      </c>
      <c r="T4190" s="56">
        <f>IF(ISERROR(IF($X$9=1,$Y$9,)),"",IF($X$9=1,$Y$9,))</f>
        <v>500</v>
      </c>
      <c r="U4190" s="56">
        <f>IF(ISERROR(IF($X$10=1,$Y$10,)),"",IF($X$10=1,$Y$10,))</f>
        <v>500</v>
      </c>
    </row>
    <row r="4191" spans="1:21" x14ac:dyDescent="0.25">
      <c r="A4191" s="75">
        <f t="shared" si="769"/>
        <v>4187</v>
      </c>
      <c r="C4191" s="56" t="s">
        <v>3768</v>
      </c>
      <c r="E4191" s="56">
        <f t="shared" si="770"/>
        <v>4187</v>
      </c>
      <c r="F4191" s="76">
        <f t="shared" si="765"/>
        <v>156</v>
      </c>
      <c r="G4191" s="56" t="str">
        <f t="shared" si="771"/>
        <v/>
      </c>
      <c r="H4191" s="56">
        <f t="shared" si="772"/>
        <v>4187</v>
      </c>
      <c r="I4191" s="56">
        <f>IF(G4191="",0,IF(COUNTIF($G$5:G4191,G4191)=1,0,COUNTIF($G$5:G4191,G4191) )   )</f>
        <v>0</v>
      </c>
      <c r="J4191" s="56" t="str">
        <f t="shared" si="773"/>
        <v/>
      </c>
      <c r="K4191" s="56" t="str">
        <f t="shared" si="764"/>
        <v/>
      </c>
      <c r="L4191" s="56" t="str">
        <f t="shared" si="766"/>
        <v/>
      </c>
      <c r="M4191" s="56" t="str">
        <f t="shared" si="767"/>
        <v/>
      </c>
      <c r="N4191" s="56" t="str">
        <f t="shared" si="768"/>
        <v/>
      </c>
      <c r="O4191" s="56" t="str">
        <f t="shared" si="774"/>
        <v/>
      </c>
      <c r="P4191" s="56">
        <f>IF(ISERROR(IF($X$5=1,$Y$5,)),"",IF($X$5=1,$Y$5,))</f>
        <v>0</v>
      </c>
      <c r="Q4191" s="56">
        <f>IF(ISERROR(IF($X$6=1,$Y$6,)),"",IF($X$6=1,$Y$6,))</f>
        <v>10000</v>
      </c>
      <c r="R4191" s="56">
        <f>IF(ISERROR(IF($X$7=1,$Y$7,)),"",IF($X$7=1,$Y$7,))</f>
        <v>0</v>
      </c>
      <c r="S4191" s="56">
        <f>IF(ISERROR(IF($X$8=1,$Y$8,)),"",IF($X$8=1,$Y$8,))</f>
        <v>1000</v>
      </c>
      <c r="T4191" s="56">
        <f>IF(ISERROR(IF($X$9=1,$Y$9,)),"",IF($X$9=1,$Y$9,))</f>
        <v>500</v>
      </c>
      <c r="U4191" s="56">
        <f>IF(ISERROR(IF($X$10=1,$Y$10,)),"",IF($X$10=1,$Y$10,))</f>
        <v>500</v>
      </c>
    </row>
    <row r="4192" spans="1:21" x14ac:dyDescent="0.25">
      <c r="A4192" s="75">
        <f t="shared" si="769"/>
        <v>4188</v>
      </c>
      <c r="C4192" s="56" t="s">
        <v>2529</v>
      </c>
      <c r="E4192" s="56">
        <f t="shared" si="770"/>
        <v>4188</v>
      </c>
      <c r="F4192" s="76">
        <f t="shared" si="765"/>
        <v>156</v>
      </c>
      <c r="G4192" s="56" t="str">
        <f t="shared" si="771"/>
        <v/>
      </c>
      <c r="H4192" s="56">
        <f t="shared" si="772"/>
        <v>4188</v>
      </c>
      <c r="I4192" s="56">
        <f>IF(G4192="",0,IF(COUNTIF($G$5:G4192,G4192)=1,0,COUNTIF($G$5:G4192,G4192) )   )</f>
        <v>0</v>
      </c>
      <c r="J4192" s="56" t="str">
        <f t="shared" si="773"/>
        <v/>
      </c>
      <c r="K4192" s="56" t="str">
        <f t="shared" si="764"/>
        <v/>
      </c>
      <c r="L4192" s="56" t="str">
        <f t="shared" si="766"/>
        <v/>
      </c>
      <c r="M4192" s="56" t="str">
        <f t="shared" si="767"/>
        <v/>
      </c>
      <c r="N4192" s="56" t="str">
        <f t="shared" si="768"/>
        <v/>
      </c>
      <c r="O4192" s="56" t="str">
        <f t="shared" si="774"/>
        <v/>
      </c>
      <c r="P4192" s="56">
        <f>IF(ISERROR(IF($X$5=1,$Y$5,)),"",IF($X$5=1,$Y$5,))</f>
        <v>0</v>
      </c>
      <c r="Q4192" s="56">
        <f>IF(ISERROR(IF($X$6=1,$Y$6,)),"",IF($X$6=1,$Y$6,))</f>
        <v>10000</v>
      </c>
      <c r="R4192" s="56">
        <f>IF(ISERROR(IF($X$7=1,$Y$7,)),"",IF($X$7=1,$Y$7,))</f>
        <v>0</v>
      </c>
      <c r="S4192" s="56">
        <f>IF(ISERROR(IF($X$8=1,$Y$8,)),"",IF($X$8=1,$Y$8,))</f>
        <v>1000</v>
      </c>
      <c r="T4192" s="56">
        <f>IF(ISERROR(IF($X$9=1,$Y$9,)),"",IF($X$9=1,$Y$9,))</f>
        <v>500</v>
      </c>
      <c r="U4192" s="56">
        <f>IF(ISERROR(IF($X$10=1,$Y$10,)),"",IF($X$10=1,$Y$10,))</f>
        <v>500</v>
      </c>
    </row>
    <row r="4193" spans="1:21" x14ac:dyDescent="0.25">
      <c r="A4193" s="75">
        <f t="shared" si="769"/>
        <v>4189</v>
      </c>
      <c r="C4193" s="56" t="s">
        <v>2518</v>
      </c>
      <c r="E4193" s="56">
        <f t="shared" si="770"/>
        <v>4189</v>
      </c>
      <c r="F4193" s="76">
        <f t="shared" si="765"/>
        <v>156</v>
      </c>
      <c r="G4193" s="56" t="str">
        <f t="shared" si="771"/>
        <v/>
      </c>
      <c r="H4193" s="56">
        <f t="shared" si="772"/>
        <v>4189</v>
      </c>
      <c r="I4193" s="56">
        <f>IF(G4193="",0,IF(COUNTIF($G$5:G4193,G4193)=1,0,COUNTIF($G$5:G4193,G4193) )   )</f>
        <v>0</v>
      </c>
      <c r="J4193" s="56" t="str">
        <f t="shared" si="773"/>
        <v/>
      </c>
      <c r="K4193" s="56" t="str">
        <f t="shared" si="764"/>
        <v/>
      </c>
      <c r="L4193" s="56" t="str">
        <f t="shared" si="766"/>
        <v/>
      </c>
      <c r="M4193" s="56" t="str">
        <f t="shared" si="767"/>
        <v/>
      </c>
      <c r="N4193" s="56" t="str">
        <f t="shared" si="768"/>
        <v/>
      </c>
      <c r="O4193" s="56" t="str">
        <f t="shared" si="774"/>
        <v/>
      </c>
      <c r="P4193" s="56">
        <f>IF(ISERROR(IF($X$5=1,$Y$5,)),"",IF($X$5=1,$Y$5,))</f>
        <v>0</v>
      </c>
      <c r="Q4193" s="56">
        <f>IF(ISERROR(IF($X$6=1,$Y$6,)),"",IF($X$6=1,$Y$6,))</f>
        <v>10000</v>
      </c>
      <c r="R4193" s="56">
        <f>IF(ISERROR(IF($X$7=1,$Y$7,)),"",IF($X$7=1,$Y$7,))</f>
        <v>0</v>
      </c>
      <c r="S4193" s="56">
        <f>IF(ISERROR(IF($X$8=1,$Y$8,)),"",IF($X$8=1,$Y$8,))</f>
        <v>1000</v>
      </c>
      <c r="T4193" s="56">
        <f>IF(ISERROR(IF($X$9=1,$Y$9,)),"",IF($X$9=1,$Y$9,))</f>
        <v>500</v>
      </c>
      <c r="U4193" s="56">
        <f>IF(ISERROR(IF($X$10=1,$Y$10,)),"",IF($X$10=1,$Y$10,))</f>
        <v>500</v>
      </c>
    </row>
    <row r="4194" spans="1:21" x14ac:dyDescent="0.25">
      <c r="A4194" s="75">
        <f t="shared" si="769"/>
        <v>4190</v>
      </c>
      <c r="D4194" s="56" t="s">
        <v>5425</v>
      </c>
      <c r="E4194" s="56">
        <f t="shared" si="770"/>
        <v>4190</v>
      </c>
      <c r="F4194" s="76">
        <f t="shared" si="765"/>
        <v>156</v>
      </c>
      <c r="G4194" s="56" t="str">
        <f t="shared" si="771"/>
        <v>capacitorInlineMini</v>
      </c>
      <c r="H4194" s="56">
        <f t="shared" si="772"/>
        <v>4190</v>
      </c>
      <c r="I4194" s="56">
        <f>IF(G4194="",0,IF(COUNTIF($G$5:G4194,G4194)=1,0,COUNTIF($G$5:G4194,G4194) )   )</f>
        <v>0</v>
      </c>
      <c r="J4194" s="56" t="str">
        <f t="shared" si="773"/>
        <v/>
      </c>
      <c r="K4194" s="56" t="str">
        <f t="shared" si="764"/>
        <v/>
      </c>
      <c r="L4194" s="56" t="str">
        <f t="shared" si="766"/>
        <v/>
      </c>
      <c r="M4194" s="56" t="str">
        <f t="shared" si="767"/>
        <v/>
      </c>
      <c r="N4194" s="56" t="str">
        <f t="shared" si="768"/>
        <v/>
      </c>
      <c r="O4194" s="56" t="str">
        <f t="shared" si="774"/>
        <v/>
      </c>
      <c r="P4194" s="56">
        <f>IF(ISERROR(IF($X$5=1,$Y$5,)),"",IF($X$5=1,$Y$5,))</f>
        <v>0</v>
      </c>
      <c r="Q4194" s="56">
        <f>IF(ISERROR(IF($X$6=1,$Y$6,)),"",IF($X$6=1,$Y$6,))</f>
        <v>10000</v>
      </c>
      <c r="R4194" s="56">
        <f>IF(ISERROR(IF($X$7=1,$Y$7,)),"",IF($X$7=1,$Y$7,))</f>
        <v>0</v>
      </c>
      <c r="S4194" s="56">
        <f>IF(ISERROR(IF($X$8=1,$Y$8,)),"",IF($X$8=1,$Y$8,))</f>
        <v>1000</v>
      </c>
      <c r="T4194" s="56">
        <f>IF(ISERROR(IF($X$9=1,$Y$9,)),"",IF($X$9=1,$Y$9,))</f>
        <v>500</v>
      </c>
      <c r="U4194" s="56">
        <f>IF(ISERROR(IF($X$10=1,$Y$10,)),"",IF($X$10=1,$Y$10,))</f>
        <v>500</v>
      </c>
    </row>
    <row r="4195" spans="1:21" x14ac:dyDescent="0.25">
      <c r="A4195" s="75">
        <f t="shared" si="769"/>
        <v>4191</v>
      </c>
      <c r="D4195" s="56" t="s">
        <v>3769</v>
      </c>
      <c r="E4195" s="56">
        <f t="shared" si="770"/>
        <v>4191</v>
      </c>
      <c r="F4195" s="76">
        <f t="shared" si="765"/>
        <v>156</v>
      </c>
      <c r="G4195" s="56" t="str">
        <f t="shared" si="771"/>
        <v>ksp.r.largeBatteryPack</v>
      </c>
      <c r="H4195" s="56">
        <f t="shared" si="772"/>
        <v>4191</v>
      </c>
      <c r="I4195" s="56">
        <f>IF(G4195="",0,IF(COUNTIF($G$5:G4195,G4195)=1,0,COUNTIF($G$5:G4195,G4195) )   )</f>
        <v>0</v>
      </c>
      <c r="J4195" s="56" t="str">
        <f t="shared" si="773"/>
        <v/>
      </c>
      <c r="K4195" s="56" t="str">
        <f t="shared" si="764"/>
        <v/>
      </c>
      <c r="L4195" s="56" t="str">
        <f t="shared" si="766"/>
        <v/>
      </c>
      <c r="M4195" s="56" t="str">
        <f t="shared" si="767"/>
        <v/>
      </c>
      <c r="N4195" s="56" t="str">
        <f t="shared" si="768"/>
        <v/>
      </c>
      <c r="O4195" s="56" t="str">
        <f t="shared" si="774"/>
        <v/>
      </c>
      <c r="P4195" s="56">
        <f>IF(ISERROR(IF($X$5=1,$Y$5,)),"",IF($X$5=1,$Y$5,))</f>
        <v>0</v>
      </c>
      <c r="Q4195" s="56">
        <f>IF(ISERROR(IF($X$6=1,$Y$6,)),"",IF($X$6=1,$Y$6,))</f>
        <v>10000</v>
      </c>
      <c r="R4195" s="56">
        <f>IF(ISERROR(IF($X$7=1,$Y$7,)),"",IF($X$7=1,$Y$7,))</f>
        <v>0</v>
      </c>
      <c r="S4195" s="56">
        <f>IF(ISERROR(IF($X$8=1,$Y$8,)),"",IF($X$8=1,$Y$8,))</f>
        <v>1000</v>
      </c>
      <c r="T4195" s="56">
        <f>IF(ISERROR(IF($X$9=1,$Y$9,)),"",IF($X$9=1,$Y$9,))</f>
        <v>500</v>
      </c>
      <c r="U4195" s="56">
        <f>IF(ISERROR(IF($X$10=1,$Y$10,)),"",IF($X$10=1,$Y$10,))</f>
        <v>500</v>
      </c>
    </row>
    <row r="4196" spans="1:21" x14ac:dyDescent="0.25">
      <c r="A4196" s="75">
        <f t="shared" si="769"/>
        <v>4192</v>
      </c>
      <c r="D4196" s="56" t="s">
        <v>5426</v>
      </c>
      <c r="E4196" s="56">
        <f t="shared" si="770"/>
        <v>4192</v>
      </c>
      <c r="F4196" s="76">
        <f t="shared" si="765"/>
        <v>156</v>
      </c>
      <c r="G4196" s="56" t="str">
        <f t="shared" si="771"/>
        <v>microwaveReceiver</v>
      </c>
      <c r="H4196" s="56">
        <f t="shared" si="772"/>
        <v>4192</v>
      </c>
      <c r="I4196" s="56">
        <f>IF(G4196="",0,IF(COUNTIF($G$5:G4196,G4196)=1,0,COUNTIF($G$5:G4196,G4196) )   )</f>
        <v>0</v>
      </c>
      <c r="J4196" s="56" t="str">
        <f t="shared" si="773"/>
        <v/>
      </c>
      <c r="K4196" s="56" t="str">
        <f t="shared" si="764"/>
        <v/>
      </c>
      <c r="L4196" s="56" t="str">
        <f t="shared" si="766"/>
        <v/>
      </c>
      <c r="M4196" s="56" t="str">
        <f t="shared" si="767"/>
        <v/>
      </c>
      <c r="N4196" s="56" t="str">
        <f t="shared" si="768"/>
        <v/>
      </c>
      <c r="O4196" s="56" t="str">
        <f t="shared" si="774"/>
        <v/>
      </c>
      <c r="P4196" s="56">
        <f>IF(ISERROR(IF($X$5=1,$Y$5,)),"",IF($X$5=1,$Y$5,))</f>
        <v>0</v>
      </c>
      <c r="Q4196" s="56">
        <f>IF(ISERROR(IF($X$6=1,$Y$6,)),"",IF($X$6=1,$Y$6,))</f>
        <v>10000</v>
      </c>
      <c r="R4196" s="56">
        <f>IF(ISERROR(IF($X$7=1,$Y$7,)),"",IF($X$7=1,$Y$7,))</f>
        <v>0</v>
      </c>
      <c r="S4196" s="56">
        <f>IF(ISERROR(IF($X$8=1,$Y$8,)),"",IF($X$8=1,$Y$8,))</f>
        <v>1000</v>
      </c>
      <c r="T4196" s="56">
        <f>IF(ISERROR(IF($X$9=1,$Y$9,)),"",IF($X$9=1,$Y$9,))</f>
        <v>500</v>
      </c>
      <c r="U4196" s="56">
        <f>IF(ISERROR(IF($X$10=1,$Y$10,)),"",IF($X$10=1,$Y$10,))</f>
        <v>500</v>
      </c>
    </row>
    <row r="4197" spans="1:21" x14ac:dyDescent="0.25">
      <c r="A4197" s="75">
        <f t="shared" si="769"/>
        <v>4193</v>
      </c>
      <c r="D4197" s="56" t="s">
        <v>5422</v>
      </c>
      <c r="E4197" s="56">
        <f t="shared" si="770"/>
        <v>4193</v>
      </c>
      <c r="F4197" s="76">
        <f t="shared" si="765"/>
        <v>156</v>
      </c>
      <c r="G4197" s="56" t="str">
        <f t="shared" si="771"/>
        <v>B9.Utility.Light.A4.White</v>
      </c>
      <c r="H4197" s="56">
        <f t="shared" si="772"/>
        <v>4193</v>
      </c>
      <c r="I4197" s="56">
        <f>IF(G4197="",0,IF(COUNTIF($G$5:G4197,G4197)=1,0,COUNTIF($G$5:G4197,G4197) )   )</f>
        <v>0</v>
      </c>
      <c r="J4197" s="56" t="str">
        <f t="shared" si="773"/>
        <v/>
      </c>
      <c r="K4197" s="56" t="str">
        <f t="shared" si="764"/>
        <v/>
      </c>
      <c r="L4197" s="56" t="str">
        <f t="shared" si="766"/>
        <v/>
      </c>
      <c r="M4197" s="56" t="str">
        <f t="shared" si="767"/>
        <v/>
      </c>
      <c r="N4197" s="56" t="str">
        <f t="shared" si="768"/>
        <v/>
      </c>
      <c r="O4197" s="56" t="str">
        <f t="shared" si="774"/>
        <v/>
      </c>
      <c r="P4197" s="56">
        <f>IF(ISERROR(IF($X$5=1,$Y$5,)),"",IF($X$5=1,$Y$5,))</f>
        <v>0</v>
      </c>
      <c r="Q4197" s="56">
        <f>IF(ISERROR(IF($X$6=1,$Y$6,)),"",IF($X$6=1,$Y$6,))</f>
        <v>10000</v>
      </c>
      <c r="R4197" s="56">
        <f>IF(ISERROR(IF($X$7=1,$Y$7,)),"",IF($X$7=1,$Y$7,))</f>
        <v>0</v>
      </c>
      <c r="S4197" s="56">
        <f>IF(ISERROR(IF($X$8=1,$Y$8,)),"",IF($X$8=1,$Y$8,))</f>
        <v>1000</v>
      </c>
      <c r="T4197" s="56">
        <f>IF(ISERROR(IF($X$9=1,$Y$9,)),"",IF($X$9=1,$Y$9,))</f>
        <v>500</v>
      </c>
      <c r="U4197" s="56">
        <f>IF(ISERROR(IF($X$10=1,$Y$10,)),"",IF($X$10=1,$Y$10,))</f>
        <v>500</v>
      </c>
    </row>
    <row r="4198" spans="1:21" x14ac:dyDescent="0.25">
      <c r="A4198" s="75">
        <f t="shared" si="769"/>
        <v>4194</v>
      </c>
      <c r="D4198" s="56" t="s">
        <v>5427</v>
      </c>
      <c r="E4198" s="56">
        <f t="shared" si="770"/>
        <v>4194</v>
      </c>
      <c r="F4198" s="76">
        <f t="shared" si="765"/>
        <v>156</v>
      </c>
      <c r="G4198" s="56" t="str">
        <f t="shared" si="771"/>
        <v>microwaveThermalEnergyReceiverS</v>
      </c>
      <c r="H4198" s="56">
        <f t="shared" si="772"/>
        <v>4194</v>
      </c>
      <c r="I4198" s="56">
        <f>IF(G4198="",0,IF(COUNTIF($G$5:G4198,G4198)=1,0,COUNTIF($G$5:G4198,G4198) )   )</f>
        <v>0</v>
      </c>
      <c r="J4198" s="56" t="str">
        <f t="shared" si="773"/>
        <v/>
      </c>
      <c r="K4198" s="56" t="str">
        <f t="shared" si="764"/>
        <v/>
      </c>
      <c r="L4198" s="56" t="str">
        <f t="shared" si="766"/>
        <v/>
      </c>
      <c r="M4198" s="56" t="str">
        <f t="shared" si="767"/>
        <v/>
      </c>
      <c r="N4198" s="56" t="str">
        <f t="shared" si="768"/>
        <v/>
      </c>
      <c r="O4198" s="56" t="str">
        <f t="shared" si="774"/>
        <v/>
      </c>
      <c r="P4198" s="56">
        <f>IF(ISERROR(IF($X$5=1,$Y$5,)),"",IF($X$5=1,$Y$5,))</f>
        <v>0</v>
      </c>
      <c r="Q4198" s="56">
        <f>IF(ISERROR(IF($X$6=1,$Y$6,)),"",IF($X$6=1,$Y$6,))</f>
        <v>10000</v>
      </c>
      <c r="R4198" s="56">
        <f>IF(ISERROR(IF($X$7=1,$Y$7,)),"",IF($X$7=1,$Y$7,))</f>
        <v>0</v>
      </c>
      <c r="S4198" s="56">
        <f>IF(ISERROR(IF($X$8=1,$Y$8,)),"",IF($X$8=1,$Y$8,))</f>
        <v>1000</v>
      </c>
      <c r="T4198" s="56">
        <f>IF(ISERROR(IF($X$9=1,$Y$9,)),"",IF($X$9=1,$Y$9,))</f>
        <v>500</v>
      </c>
      <c r="U4198" s="56">
        <f>IF(ISERROR(IF($X$10=1,$Y$10,)),"",IF($X$10=1,$Y$10,))</f>
        <v>500</v>
      </c>
    </row>
    <row r="4199" spans="1:21" x14ac:dyDescent="0.25">
      <c r="A4199" s="75">
        <f t="shared" si="769"/>
        <v>4195</v>
      </c>
      <c r="D4199" s="56" t="s">
        <v>5428</v>
      </c>
      <c r="E4199" s="56">
        <f t="shared" si="770"/>
        <v>4195</v>
      </c>
      <c r="F4199" s="76">
        <f t="shared" si="765"/>
        <v>156</v>
      </c>
      <c r="G4199" s="56" t="str">
        <f t="shared" si="771"/>
        <v>microwaveTransmitter</v>
      </c>
      <c r="H4199" s="56">
        <f t="shared" si="772"/>
        <v>4195</v>
      </c>
      <c r="I4199" s="56">
        <f>IF(G4199="",0,IF(COUNTIF($G$5:G4199,G4199)=1,0,COUNTIF($G$5:G4199,G4199) )   )</f>
        <v>0</v>
      </c>
      <c r="J4199" s="56" t="str">
        <f t="shared" si="773"/>
        <v/>
      </c>
      <c r="K4199" s="56" t="str">
        <f t="shared" si="764"/>
        <v/>
      </c>
      <c r="L4199" s="56" t="str">
        <f t="shared" si="766"/>
        <v/>
      </c>
      <c r="M4199" s="56" t="str">
        <f t="shared" si="767"/>
        <v/>
      </c>
      <c r="N4199" s="56" t="str">
        <f t="shared" si="768"/>
        <v/>
      </c>
      <c r="O4199" s="56" t="str">
        <f t="shared" si="774"/>
        <v/>
      </c>
      <c r="P4199" s="56">
        <f>IF(ISERROR(IF($X$5=1,$Y$5,)),"",IF($X$5=1,$Y$5,))</f>
        <v>0</v>
      </c>
      <c r="Q4199" s="56">
        <f>IF(ISERROR(IF($X$6=1,$Y$6,)),"",IF($X$6=1,$Y$6,))</f>
        <v>10000</v>
      </c>
      <c r="R4199" s="56">
        <f>IF(ISERROR(IF($X$7=1,$Y$7,)),"",IF($X$7=1,$Y$7,))</f>
        <v>0</v>
      </c>
      <c r="S4199" s="56">
        <f>IF(ISERROR(IF($X$8=1,$Y$8,)),"",IF($X$8=1,$Y$8,))</f>
        <v>1000</v>
      </c>
      <c r="T4199" s="56">
        <f>IF(ISERROR(IF($X$9=1,$Y$9,)),"",IF($X$9=1,$Y$9,))</f>
        <v>500</v>
      </c>
      <c r="U4199" s="56">
        <f>IF(ISERROR(IF($X$10=1,$Y$10,)),"",IF($X$10=1,$Y$10,))</f>
        <v>500</v>
      </c>
    </row>
    <row r="4200" spans="1:21" x14ac:dyDescent="0.25">
      <c r="A4200" s="75">
        <f t="shared" si="769"/>
        <v>4196</v>
      </c>
      <c r="D4200" s="56" t="s">
        <v>4255</v>
      </c>
      <c r="E4200" s="56">
        <f t="shared" si="770"/>
        <v>4196</v>
      </c>
      <c r="F4200" s="76">
        <f t="shared" si="765"/>
        <v>156</v>
      </c>
      <c r="G4200" s="56" t="str">
        <f t="shared" si="771"/>
        <v>TacWaterSplitter</v>
      </c>
      <c r="H4200" s="56">
        <f t="shared" si="772"/>
        <v>4196</v>
      </c>
      <c r="I4200" s="56">
        <f>IF(G4200="",0,IF(COUNTIF($G$5:G4200,G4200)=1,0,COUNTIF($G$5:G4200,G4200) )   )</f>
        <v>0</v>
      </c>
      <c r="J4200" s="56" t="str">
        <f t="shared" si="773"/>
        <v/>
      </c>
      <c r="K4200" s="56" t="str">
        <f t="shared" si="764"/>
        <v/>
      </c>
      <c r="L4200" s="56" t="str">
        <f t="shared" si="766"/>
        <v/>
      </c>
      <c r="M4200" s="56" t="str">
        <f t="shared" si="767"/>
        <v/>
      </c>
      <c r="N4200" s="56" t="str">
        <f t="shared" si="768"/>
        <v/>
      </c>
      <c r="O4200" s="56" t="str">
        <f t="shared" si="774"/>
        <v/>
      </c>
      <c r="P4200" s="56">
        <f>IF(ISERROR(IF($X$5=1,$Y$5,)),"",IF($X$5=1,$Y$5,))</f>
        <v>0</v>
      </c>
      <c r="Q4200" s="56">
        <f>IF(ISERROR(IF($X$6=1,$Y$6,)),"",IF($X$6=1,$Y$6,))</f>
        <v>10000</v>
      </c>
      <c r="R4200" s="56">
        <f>IF(ISERROR(IF($X$7=1,$Y$7,)),"",IF($X$7=1,$Y$7,))</f>
        <v>0</v>
      </c>
      <c r="S4200" s="56">
        <f>IF(ISERROR(IF($X$8=1,$Y$8,)),"",IF($X$8=1,$Y$8,))</f>
        <v>1000</v>
      </c>
      <c r="T4200" s="56">
        <f>IF(ISERROR(IF($X$9=1,$Y$9,)),"",IF($X$9=1,$Y$9,))</f>
        <v>500</v>
      </c>
      <c r="U4200" s="56">
        <f>IF(ISERROR(IF($X$10=1,$Y$10,)),"",IF($X$10=1,$Y$10,))</f>
        <v>500</v>
      </c>
    </row>
    <row r="4201" spans="1:21" x14ac:dyDescent="0.25">
      <c r="A4201" s="75">
        <f t="shared" si="769"/>
        <v>4197</v>
      </c>
      <c r="D4201" s="56" t="s">
        <v>5424</v>
      </c>
      <c r="E4201" s="56">
        <f t="shared" si="770"/>
        <v>4197</v>
      </c>
      <c r="F4201" s="76">
        <f t="shared" si="765"/>
        <v>156</v>
      </c>
      <c r="G4201" s="56" t="str">
        <f t="shared" si="771"/>
        <v>MMI Battery</v>
      </c>
      <c r="H4201" s="56">
        <f t="shared" si="772"/>
        <v>4197</v>
      </c>
      <c r="I4201" s="56">
        <f>IF(G4201="",0,IF(COUNTIF($G$5:G4201,G4201)=1,0,COUNTIF($G$5:G4201,G4201) )   )</f>
        <v>0</v>
      </c>
      <c r="J4201" s="56" t="str">
        <f t="shared" si="773"/>
        <v/>
      </c>
      <c r="K4201" s="56" t="str">
        <f t="shared" si="764"/>
        <v/>
      </c>
      <c r="L4201" s="56" t="str">
        <f t="shared" si="766"/>
        <v/>
      </c>
      <c r="M4201" s="56" t="str">
        <f t="shared" si="767"/>
        <v/>
      </c>
      <c r="N4201" s="56" t="str">
        <f t="shared" si="768"/>
        <v/>
      </c>
      <c r="O4201" s="56" t="str">
        <f t="shared" si="774"/>
        <v/>
      </c>
      <c r="P4201" s="56">
        <f>IF(ISERROR(IF($X$5=1,$Y$5,)),"",IF($X$5=1,$Y$5,))</f>
        <v>0</v>
      </c>
      <c r="Q4201" s="56">
        <f>IF(ISERROR(IF($X$6=1,$Y$6,)),"",IF($X$6=1,$Y$6,))</f>
        <v>10000</v>
      </c>
      <c r="R4201" s="56">
        <f>IF(ISERROR(IF($X$7=1,$Y$7,)),"",IF($X$7=1,$Y$7,))</f>
        <v>0</v>
      </c>
      <c r="S4201" s="56">
        <f>IF(ISERROR(IF($X$8=1,$Y$8,)),"",IF($X$8=1,$Y$8,))</f>
        <v>1000</v>
      </c>
      <c r="T4201" s="56">
        <f>IF(ISERROR(IF($X$9=1,$Y$9,)),"",IF($X$9=1,$Y$9,))</f>
        <v>500</v>
      </c>
      <c r="U4201" s="56">
        <f>IF(ISERROR(IF($X$10=1,$Y$10,)),"",IF($X$10=1,$Y$10,))</f>
        <v>500</v>
      </c>
    </row>
    <row r="4202" spans="1:21" x14ac:dyDescent="0.25">
      <c r="A4202" s="75">
        <f t="shared" si="769"/>
        <v>4198</v>
      </c>
      <c r="C4202" s="56" t="s">
        <v>2532</v>
      </c>
      <c r="E4202" s="56">
        <f t="shared" si="770"/>
        <v>4198</v>
      </c>
      <c r="F4202" s="76">
        <f t="shared" si="765"/>
        <v>156</v>
      </c>
      <c r="G4202" s="56" t="str">
        <f t="shared" si="771"/>
        <v/>
      </c>
      <c r="H4202" s="56">
        <f t="shared" si="772"/>
        <v>4198</v>
      </c>
      <c r="I4202" s="56">
        <f>IF(G4202="",0,IF(COUNTIF($G$5:G4202,G4202)=1,0,COUNTIF($G$5:G4202,G4202) )   )</f>
        <v>0</v>
      </c>
      <c r="J4202" s="56" t="str">
        <f t="shared" si="773"/>
        <v/>
      </c>
      <c r="K4202" s="56" t="str">
        <f t="shared" si="764"/>
        <v/>
      </c>
      <c r="L4202" s="56" t="str">
        <f t="shared" si="766"/>
        <v/>
      </c>
      <c r="M4202" s="56" t="str">
        <f t="shared" si="767"/>
        <v/>
      </c>
      <c r="N4202" s="56" t="str">
        <f t="shared" si="768"/>
        <v/>
      </c>
      <c r="O4202" s="56" t="str">
        <f t="shared" si="774"/>
        <v/>
      </c>
      <c r="P4202" s="56">
        <f>IF(ISERROR(IF($X$5=1,$Y$5,)),"",IF($X$5=1,$Y$5,))</f>
        <v>0</v>
      </c>
      <c r="Q4202" s="56">
        <f>IF(ISERROR(IF($X$6=1,$Y$6,)),"",IF($X$6=1,$Y$6,))</f>
        <v>10000</v>
      </c>
      <c r="R4202" s="56">
        <f>IF(ISERROR(IF($X$7=1,$Y$7,)),"",IF($X$7=1,$Y$7,))</f>
        <v>0</v>
      </c>
      <c r="S4202" s="56">
        <f>IF(ISERROR(IF($X$8=1,$Y$8,)),"",IF($X$8=1,$Y$8,))</f>
        <v>1000</v>
      </c>
      <c r="T4202" s="56">
        <f>IF(ISERROR(IF($X$9=1,$Y$9,)),"",IF($X$9=1,$Y$9,))</f>
        <v>500</v>
      </c>
      <c r="U4202" s="56">
        <f>IF(ISERROR(IF($X$10=1,$Y$10,)),"",IF($X$10=1,$Y$10,))</f>
        <v>500</v>
      </c>
    </row>
    <row r="4203" spans="1:21" x14ac:dyDescent="0.25">
      <c r="A4203" s="75">
        <f t="shared" si="769"/>
        <v>4199</v>
      </c>
      <c r="B4203" s="56" t="s">
        <v>2532</v>
      </c>
      <c r="E4203" s="56">
        <f t="shared" si="770"/>
        <v>4199</v>
      </c>
      <c r="F4203" s="76">
        <f t="shared" si="765"/>
        <v>156</v>
      </c>
      <c r="G4203" s="56" t="str">
        <f t="shared" si="771"/>
        <v/>
      </c>
      <c r="H4203" s="56">
        <f t="shared" si="772"/>
        <v>4199</v>
      </c>
      <c r="I4203" s="56">
        <f>IF(G4203="",0,IF(COUNTIF($G$5:G4203,G4203)=1,0,COUNTIF($G$5:G4203,G4203) )   )</f>
        <v>0</v>
      </c>
      <c r="J4203" s="56" t="str">
        <f t="shared" si="773"/>
        <v/>
      </c>
      <c r="K4203" s="56" t="str">
        <f t="shared" si="764"/>
        <v/>
      </c>
      <c r="L4203" s="56" t="str">
        <f t="shared" si="766"/>
        <v/>
      </c>
      <c r="M4203" s="56" t="str">
        <f t="shared" si="767"/>
        <v/>
      </c>
      <c r="N4203" s="56" t="str">
        <f t="shared" si="768"/>
        <v/>
      </c>
      <c r="O4203" s="56" t="str">
        <f t="shared" si="774"/>
        <v/>
      </c>
      <c r="P4203" s="56">
        <f>IF(ISERROR(IF($X$5=1,$Y$5,)),"",IF($X$5=1,$Y$5,))</f>
        <v>0</v>
      </c>
      <c r="Q4203" s="56">
        <f>IF(ISERROR(IF($X$6=1,$Y$6,)),"",IF($X$6=1,$Y$6,))</f>
        <v>10000</v>
      </c>
      <c r="R4203" s="56">
        <f>IF(ISERROR(IF($X$7=1,$Y$7,)),"",IF($X$7=1,$Y$7,))</f>
        <v>0</v>
      </c>
      <c r="S4203" s="56">
        <f>IF(ISERROR(IF($X$8=1,$Y$8,)),"",IF($X$8=1,$Y$8,))</f>
        <v>1000</v>
      </c>
      <c r="T4203" s="56">
        <f>IF(ISERROR(IF($X$9=1,$Y$9,)),"",IF($X$9=1,$Y$9,))</f>
        <v>500</v>
      </c>
      <c r="U4203" s="56">
        <f>IF(ISERROR(IF($X$10=1,$Y$10,)),"",IF($X$10=1,$Y$10,))</f>
        <v>500</v>
      </c>
    </row>
    <row r="4204" spans="1:21" x14ac:dyDescent="0.25">
      <c r="A4204" s="75">
        <f t="shared" si="769"/>
        <v>4200</v>
      </c>
      <c r="B4204" s="56" t="s">
        <v>2517</v>
      </c>
      <c r="E4204" s="56">
        <f t="shared" si="770"/>
        <v>4200</v>
      </c>
      <c r="F4204" s="76">
        <f t="shared" si="765"/>
        <v>156</v>
      </c>
      <c r="G4204" s="56" t="str">
        <f t="shared" si="771"/>
        <v/>
      </c>
      <c r="H4204" s="56">
        <f t="shared" si="772"/>
        <v>4200</v>
      </c>
      <c r="I4204" s="56">
        <f>IF(G4204="",0,IF(COUNTIF($G$5:G4204,G4204)=1,0,COUNTIF($G$5:G4204,G4204) )   )</f>
        <v>0</v>
      </c>
      <c r="J4204" s="56" t="str">
        <f t="shared" si="773"/>
        <v/>
      </c>
      <c r="K4204" s="56" t="str">
        <f t="shared" si="764"/>
        <v/>
      </c>
      <c r="L4204" s="56" t="str">
        <f t="shared" si="766"/>
        <v/>
      </c>
      <c r="M4204" s="56" t="str">
        <f t="shared" si="767"/>
        <v/>
      </c>
      <c r="N4204" s="56" t="str">
        <f t="shared" si="768"/>
        <v/>
      </c>
      <c r="O4204" s="56" t="str">
        <f t="shared" si="774"/>
        <v/>
      </c>
      <c r="P4204" s="56">
        <f>IF(ISERROR(IF($X$5=1,$Y$5,)),"",IF($X$5=1,$Y$5,))</f>
        <v>0</v>
      </c>
      <c r="Q4204" s="56">
        <f>IF(ISERROR(IF($X$6=1,$Y$6,)),"",IF($X$6=1,$Y$6,))</f>
        <v>10000</v>
      </c>
      <c r="R4204" s="56">
        <f>IF(ISERROR(IF($X$7=1,$Y$7,)),"",IF($X$7=1,$Y$7,))</f>
        <v>0</v>
      </c>
      <c r="S4204" s="56">
        <f>IF(ISERROR(IF($X$8=1,$Y$8,)),"",IF($X$8=1,$Y$8,))</f>
        <v>1000</v>
      </c>
      <c r="T4204" s="56">
        <f>IF(ISERROR(IF($X$9=1,$Y$9,)),"",IF($X$9=1,$Y$9,))</f>
        <v>500</v>
      </c>
      <c r="U4204" s="56">
        <f>IF(ISERROR(IF($X$10=1,$Y$10,)),"",IF($X$10=1,$Y$10,))</f>
        <v>500</v>
      </c>
    </row>
    <row r="4205" spans="1:21" x14ac:dyDescent="0.25">
      <c r="A4205" s="75">
        <f t="shared" si="769"/>
        <v>4201</v>
      </c>
      <c r="B4205" s="56" t="s">
        <v>2518</v>
      </c>
      <c r="E4205" s="56">
        <f t="shared" si="770"/>
        <v>4201</v>
      </c>
      <c r="F4205" s="76">
        <f t="shared" si="765"/>
        <v>156</v>
      </c>
      <c r="G4205" s="56" t="str">
        <f t="shared" si="771"/>
        <v/>
      </c>
      <c r="H4205" s="56">
        <f t="shared" si="772"/>
        <v>4201</v>
      </c>
      <c r="I4205" s="56">
        <f>IF(G4205="",0,IF(COUNTIF($G$5:G4205,G4205)=1,0,COUNTIF($G$5:G4205,G4205) )   )</f>
        <v>0</v>
      </c>
      <c r="J4205" s="56" t="str">
        <f t="shared" si="773"/>
        <v/>
      </c>
      <c r="K4205" s="56" t="str">
        <f t="shared" si="764"/>
        <v/>
      </c>
      <c r="L4205" s="56" t="str">
        <f t="shared" si="766"/>
        <v/>
      </c>
      <c r="M4205" s="56" t="str">
        <f t="shared" si="767"/>
        <v/>
      </c>
      <c r="N4205" s="56" t="str">
        <f t="shared" si="768"/>
        <v/>
      </c>
      <c r="O4205" s="56" t="str">
        <f t="shared" si="774"/>
        <v/>
      </c>
      <c r="P4205" s="56">
        <f>IF(ISERROR(IF($X$5=1,$Y$5,)),"",IF($X$5=1,$Y$5,))</f>
        <v>0</v>
      </c>
      <c r="Q4205" s="56">
        <f>IF(ISERROR(IF($X$6=1,$Y$6,)),"",IF($X$6=1,$Y$6,))</f>
        <v>10000</v>
      </c>
      <c r="R4205" s="56">
        <f>IF(ISERROR(IF($X$7=1,$Y$7,)),"",IF($X$7=1,$Y$7,))</f>
        <v>0</v>
      </c>
      <c r="S4205" s="56">
        <f>IF(ISERROR(IF($X$8=1,$Y$8,)),"",IF($X$8=1,$Y$8,))</f>
        <v>1000</v>
      </c>
      <c r="T4205" s="56">
        <f>IF(ISERROR(IF($X$9=1,$Y$9,)),"",IF($X$9=1,$Y$9,))</f>
        <v>500</v>
      </c>
      <c r="U4205" s="56">
        <f>IF(ISERROR(IF($X$10=1,$Y$10,)),"",IF($X$10=1,$Y$10,))</f>
        <v>500</v>
      </c>
    </row>
    <row r="4206" spans="1:21" x14ac:dyDescent="0.25">
      <c r="A4206" s="75">
        <f t="shared" si="769"/>
        <v>4202</v>
      </c>
      <c r="C4206" s="56" t="s">
        <v>3771</v>
      </c>
      <c r="E4206" s="56">
        <f t="shared" si="770"/>
        <v>4202</v>
      </c>
      <c r="F4206" s="76">
        <f t="shared" si="765"/>
        <v>157</v>
      </c>
      <c r="G4206" s="56" t="str">
        <f t="shared" si="771"/>
        <v>node5_supersonicFlight</v>
      </c>
      <c r="H4206" s="56">
        <f t="shared" si="772"/>
        <v>4202</v>
      </c>
      <c r="I4206" s="56">
        <f>IF(G4206="",0,IF(COUNTIF($G$5:G4206,G4206)=1,0,COUNTIF($G$5:G4206,G4206) )   )</f>
        <v>0</v>
      </c>
      <c r="J4206" s="56" t="str">
        <f t="shared" si="773"/>
        <v/>
      </c>
      <c r="K4206" s="56" t="str">
        <f t="shared" si="764"/>
        <v/>
      </c>
      <c r="L4206" s="56" t="str">
        <f t="shared" si="766"/>
        <v/>
      </c>
      <c r="M4206" s="56" t="str">
        <f t="shared" si="767"/>
        <v/>
      </c>
      <c r="N4206" s="56" t="str">
        <f t="shared" si="768"/>
        <v/>
      </c>
      <c r="O4206" s="56" t="str">
        <f t="shared" si="774"/>
        <v/>
      </c>
      <c r="P4206" s="56">
        <f>IF(ISERROR(IF($X$5=1,$Y$5,)),"",IF($X$5=1,$Y$5,))</f>
        <v>0</v>
      </c>
      <c r="Q4206" s="56">
        <f>IF(ISERROR(IF($X$6=1,$Y$6,)),"",IF($X$6=1,$Y$6,))</f>
        <v>10000</v>
      </c>
      <c r="R4206" s="56">
        <f>IF(ISERROR(IF($X$7=1,$Y$7,)),"",IF($X$7=1,$Y$7,))</f>
        <v>0</v>
      </c>
      <c r="S4206" s="56">
        <f>IF(ISERROR(IF($X$8=1,$Y$8,)),"",IF($X$8=1,$Y$8,))</f>
        <v>1000</v>
      </c>
      <c r="T4206" s="56">
        <f>IF(ISERROR(IF($X$9=1,$Y$9,)),"",IF($X$9=1,$Y$9,))</f>
        <v>500</v>
      </c>
      <c r="U4206" s="56">
        <f>IF(ISERROR(IF($X$10=1,$Y$10,)),"",IF($X$10=1,$Y$10,))</f>
        <v>500</v>
      </c>
    </row>
    <row r="4207" spans="1:21" x14ac:dyDescent="0.25">
      <c r="A4207" s="75">
        <f t="shared" si="769"/>
        <v>4203</v>
      </c>
      <c r="C4207" s="56" t="s">
        <v>3772</v>
      </c>
      <c r="E4207" s="56">
        <f t="shared" si="770"/>
        <v>4203</v>
      </c>
      <c r="F4207" s="76">
        <f t="shared" si="765"/>
        <v>157</v>
      </c>
      <c r="G4207" s="56" t="str">
        <f t="shared" si="771"/>
        <v/>
      </c>
      <c r="H4207" s="56">
        <f t="shared" si="772"/>
        <v>4203</v>
      </c>
      <c r="I4207" s="56">
        <f>IF(G4207="",0,IF(COUNTIF($G$5:G4207,G4207)=1,0,COUNTIF($G$5:G4207,G4207) )   )</f>
        <v>0</v>
      </c>
      <c r="J4207" s="56" t="str">
        <f t="shared" si="773"/>
        <v/>
      </c>
      <c r="K4207" s="56" t="str">
        <f t="shared" si="764"/>
        <v/>
      </c>
      <c r="L4207" s="56" t="str">
        <f t="shared" si="766"/>
        <v/>
      </c>
      <c r="M4207" s="56" t="str">
        <f t="shared" si="767"/>
        <v/>
      </c>
      <c r="N4207" s="56" t="str">
        <f t="shared" si="768"/>
        <v/>
      </c>
      <c r="O4207" s="56" t="str">
        <f t="shared" si="774"/>
        <v/>
      </c>
      <c r="P4207" s="56">
        <f>IF(ISERROR(IF($X$5=1,$Y$5,)),"",IF($X$5=1,$Y$5,))</f>
        <v>0</v>
      </c>
      <c r="Q4207" s="56">
        <f>IF(ISERROR(IF($X$6=1,$Y$6,)),"",IF($X$6=1,$Y$6,))</f>
        <v>10000</v>
      </c>
      <c r="R4207" s="56">
        <f>IF(ISERROR(IF($X$7=1,$Y$7,)),"",IF($X$7=1,$Y$7,))</f>
        <v>0</v>
      </c>
      <c r="S4207" s="56">
        <f>IF(ISERROR(IF($X$8=1,$Y$8,)),"",IF($X$8=1,$Y$8,))</f>
        <v>1000</v>
      </c>
      <c r="T4207" s="56">
        <f>IF(ISERROR(IF($X$9=1,$Y$9,)),"",IF($X$9=1,$Y$9,))</f>
        <v>500</v>
      </c>
      <c r="U4207" s="56">
        <f>IF(ISERROR(IF($X$10=1,$Y$10,)),"",IF($X$10=1,$Y$10,))</f>
        <v>500</v>
      </c>
    </row>
    <row r="4208" spans="1:21" x14ac:dyDescent="0.25">
      <c r="A4208" s="75">
        <f t="shared" si="769"/>
        <v>4204</v>
      </c>
      <c r="C4208" s="56" t="s">
        <v>3773</v>
      </c>
      <c r="E4208" s="56">
        <f t="shared" si="770"/>
        <v>4204</v>
      </c>
      <c r="F4208" s="76">
        <f t="shared" si="765"/>
        <v>157</v>
      </c>
      <c r="G4208" s="56" t="str">
        <f t="shared" si="771"/>
        <v/>
      </c>
      <c r="H4208" s="56">
        <f t="shared" si="772"/>
        <v>4204</v>
      </c>
      <c r="I4208" s="56">
        <f>IF(G4208="",0,IF(COUNTIF($G$5:G4208,G4208)=1,0,COUNTIF($G$5:G4208,G4208) )   )</f>
        <v>0</v>
      </c>
      <c r="J4208" s="56" t="str">
        <f t="shared" si="773"/>
        <v/>
      </c>
      <c r="K4208" s="56" t="str">
        <f t="shared" si="764"/>
        <v/>
      </c>
      <c r="L4208" s="56" t="str">
        <f t="shared" si="766"/>
        <v/>
      </c>
      <c r="M4208" s="56" t="str">
        <f t="shared" si="767"/>
        <v/>
      </c>
      <c r="N4208" s="56" t="str">
        <f t="shared" si="768"/>
        <v/>
      </c>
      <c r="O4208" s="56" t="str">
        <f t="shared" si="774"/>
        <v/>
      </c>
      <c r="P4208" s="56">
        <f>IF(ISERROR(IF($X$5=1,$Y$5,)),"",IF($X$5=1,$Y$5,))</f>
        <v>0</v>
      </c>
      <c r="Q4208" s="56">
        <f>IF(ISERROR(IF($X$6=1,$Y$6,)),"",IF($X$6=1,$Y$6,))</f>
        <v>10000</v>
      </c>
      <c r="R4208" s="56">
        <f>IF(ISERROR(IF($X$7=1,$Y$7,)),"",IF($X$7=1,$Y$7,))</f>
        <v>0</v>
      </c>
      <c r="S4208" s="56">
        <f>IF(ISERROR(IF($X$8=1,$Y$8,)),"",IF($X$8=1,$Y$8,))</f>
        <v>1000</v>
      </c>
      <c r="T4208" s="56">
        <f>IF(ISERROR(IF($X$9=1,$Y$9,)),"",IF($X$9=1,$Y$9,))</f>
        <v>500</v>
      </c>
      <c r="U4208" s="56">
        <f>IF(ISERROR(IF($X$10=1,$Y$10,)),"",IF($X$10=1,$Y$10,))</f>
        <v>500</v>
      </c>
    </row>
    <row r="4209" spans="1:21" x14ac:dyDescent="0.25">
      <c r="A4209" s="75">
        <f t="shared" si="769"/>
        <v>4205</v>
      </c>
      <c r="C4209" s="56" t="s">
        <v>2644</v>
      </c>
      <c r="E4209" s="56">
        <f t="shared" si="770"/>
        <v>4205</v>
      </c>
      <c r="F4209" s="76">
        <f t="shared" si="765"/>
        <v>157</v>
      </c>
      <c r="G4209" s="56" t="str">
        <f t="shared" si="771"/>
        <v/>
      </c>
      <c r="H4209" s="56">
        <f t="shared" si="772"/>
        <v>4205</v>
      </c>
      <c r="I4209" s="56">
        <f>IF(G4209="",0,IF(COUNTIF($G$5:G4209,G4209)=1,0,COUNTIF($G$5:G4209,G4209) )   )</f>
        <v>0</v>
      </c>
      <c r="J4209" s="56" t="str">
        <f t="shared" si="773"/>
        <v/>
      </c>
      <c r="K4209" s="56" t="str">
        <f t="shared" si="764"/>
        <v/>
      </c>
      <c r="L4209" s="56" t="str">
        <f t="shared" si="766"/>
        <v/>
      </c>
      <c r="M4209" s="56" t="str">
        <f t="shared" si="767"/>
        <v/>
      </c>
      <c r="N4209" s="56" t="str">
        <f t="shared" si="768"/>
        <v/>
      </c>
      <c r="O4209" s="56" t="str">
        <f t="shared" si="774"/>
        <v/>
      </c>
      <c r="P4209" s="56">
        <f>IF(ISERROR(IF($X$5=1,$Y$5,)),"",IF($X$5=1,$Y$5,))</f>
        <v>0</v>
      </c>
      <c r="Q4209" s="56">
        <f>IF(ISERROR(IF($X$6=1,$Y$6,)),"",IF($X$6=1,$Y$6,))</f>
        <v>10000</v>
      </c>
      <c r="R4209" s="56">
        <f>IF(ISERROR(IF($X$7=1,$Y$7,)),"",IF($X$7=1,$Y$7,))</f>
        <v>0</v>
      </c>
      <c r="S4209" s="56">
        <f>IF(ISERROR(IF($X$8=1,$Y$8,)),"",IF($X$8=1,$Y$8,))</f>
        <v>1000</v>
      </c>
      <c r="T4209" s="56">
        <f>IF(ISERROR(IF($X$9=1,$Y$9,)),"",IF($X$9=1,$Y$9,))</f>
        <v>500</v>
      </c>
      <c r="U4209" s="56">
        <f>IF(ISERROR(IF($X$10=1,$Y$10,)),"",IF($X$10=1,$Y$10,))</f>
        <v>500</v>
      </c>
    </row>
    <row r="4210" spans="1:21" x14ac:dyDescent="0.25">
      <c r="A4210" s="75">
        <f t="shared" si="769"/>
        <v>4206</v>
      </c>
      <c r="C4210" s="56" t="s">
        <v>3012</v>
      </c>
      <c r="E4210" s="56">
        <f t="shared" si="770"/>
        <v>4206</v>
      </c>
      <c r="F4210" s="76">
        <f t="shared" si="765"/>
        <v>157</v>
      </c>
      <c r="G4210" s="56" t="str">
        <f t="shared" si="771"/>
        <v/>
      </c>
      <c r="H4210" s="56">
        <f t="shared" si="772"/>
        <v>4206</v>
      </c>
      <c r="I4210" s="56">
        <f>IF(G4210="",0,IF(COUNTIF($G$5:G4210,G4210)=1,0,COUNTIF($G$5:G4210,G4210) )   )</f>
        <v>0</v>
      </c>
      <c r="J4210" s="56" t="str">
        <f t="shared" si="773"/>
        <v/>
      </c>
      <c r="K4210" s="56" t="str">
        <f t="shared" si="764"/>
        <v/>
      </c>
      <c r="L4210" s="56" t="str">
        <f t="shared" si="766"/>
        <v/>
      </c>
      <c r="M4210" s="56" t="str">
        <f t="shared" si="767"/>
        <v/>
      </c>
      <c r="N4210" s="56" t="str">
        <f t="shared" si="768"/>
        <v/>
      </c>
      <c r="O4210" s="56" t="str">
        <f t="shared" si="774"/>
        <v/>
      </c>
      <c r="P4210" s="56">
        <f>IF(ISERROR(IF($X$5=1,$Y$5,)),"",IF($X$5=1,$Y$5,))</f>
        <v>0</v>
      </c>
      <c r="Q4210" s="56">
        <f>IF(ISERROR(IF($X$6=1,$Y$6,)),"",IF($X$6=1,$Y$6,))</f>
        <v>10000</v>
      </c>
      <c r="R4210" s="56">
        <f>IF(ISERROR(IF($X$7=1,$Y$7,)),"",IF($X$7=1,$Y$7,))</f>
        <v>0</v>
      </c>
      <c r="S4210" s="56">
        <f>IF(ISERROR(IF($X$8=1,$Y$8,)),"",IF($X$8=1,$Y$8,))</f>
        <v>1000</v>
      </c>
      <c r="T4210" s="56">
        <f>IF(ISERROR(IF($X$9=1,$Y$9,)),"",IF($X$9=1,$Y$9,))</f>
        <v>500</v>
      </c>
      <c r="U4210" s="56">
        <f>IF(ISERROR(IF($X$10=1,$Y$10,)),"",IF($X$10=1,$Y$10,))</f>
        <v>500</v>
      </c>
    </row>
    <row r="4211" spans="1:21" x14ac:dyDescent="0.25">
      <c r="A4211" s="75">
        <f t="shared" si="769"/>
        <v>4207</v>
      </c>
      <c r="C4211" s="56" t="s">
        <v>6372</v>
      </c>
      <c r="E4211" s="56">
        <f t="shared" si="770"/>
        <v>4207</v>
      </c>
      <c r="F4211" s="76">
        <f t="shared" si="765"/>
        <v>157</v>
      </c>
      <c r="G4211" s="56" t="str">
        <f t="shared" si="771"/>
        <v/>
      </c>
      <c r="H4211" s="56">
        <f t="shared" si="772"/>
        <v>4207</v>
      </c>
      <c r="I4211" s="56">
        <f>IF(G4211="",0,IF(COUNTIF($G$5:G4211,G4211)=1,0,COUNTIF($G$5:G4211,G4211) )   )</f>
        <v>0</v>
      </c>
      <c r="J4211" s="56" t="str">
        <f t="shared" si="773"/>
        <v/>
      </c>
      <c r="K4211" s="56" t="str">
        <f t="shared" si="764"/>
        <v/>
      </c>
      <c r="L4211" s="56" t="str">
        <f t="shared" si="766"/>
        <v/>
      </c>
      <c r="M4211" s="56" t="str">
        <f t="shared" si="767"/>
        <v/>
      </c>
      <c r="N4211" s="56" t="str">
        <f t="shared" si="768"/>
        <v/>
      </c>
      <c r="O4211" s="56" t="str">
        <f t="shared" si="774"/>
        <v/>
      </c>
      <c r="P4211" s="56">
        <f>IF(ISERROR(IF($X$5=1,$Y$5,)),"",IF($X$5=1,$Y$5,))</f>
        <v>0</v>
      </c>
      <c r="Q4211" s="56">
        <f>IF(ISERROR(IF($X$6=1,$Y$6,)),"",IF($X$6=1,$Y$6,))</f>
        <v>10000</v>
      </c>
      <c r="R4211" s="56">
        <f>IF(ISERROR(IF($X$7=1,$Y$7,)),"",IF($X$7=1,$Y$7,))</f>
        <v>0</v>
      </c>
      <c r="S4211" s="56">
        <f>IF(ISERROR(IF($X$8=1,$Y$8,)),"",IF($X$8=1,$Y$8,))</f>
        <v>1000</v>
      </c>
      <c r="T4211" s="56">
        <f>IF(ISERROR(IF($X$9=1,$Y$9,)),"",IF($X$9=1,$Y$9,))</f>
        <v>500</v>
      </c>
      <c r="U4211" s="56">
        <f>IF(ISERROR(IF($X$10=1,$Y$10,)),"",IF($X$10=1,$Y$10,))</f>
        <v>500</v>
      </c>
    </row>
    <row r="4212" spans="1:21" x14ac:dyDescent="0.25">
      <c r="A4212" s="75">
        <f t="shared" si="769"/>
        <v>4208</v>
      </c>
      <c r="C4212" s="56" t="s">
        <v>3775</v>
      </c>
      <c r="E4212" s="56">
        <f t="shared" si="770"/>
        <v>4208</v>
      </c>
      <c r="F4212" s="76">
        <f t="shared" si="765"/>
        <v>157</v>
      </c>
      <c r="G4212" s="56" t="str">
        <f t="shared" si="771"/>
        <v/>
      </c>
      <c r="H4212" s="56">
        <f t="shared" si="772"/>
        <v>4208</v>
      </c>
      <c r="I4212" s="56">
        <f>IF(G4212="",0,IF(COUNTIF($G$5:G4212,G4212)=1,0,COUNTIF($G$5:G4212,G4212) )   )</f>
        <v>0</v>
      </c>
      <c r="J4212" s="56" t="str">
        <f t="shared" si="773"/>
        <v/>
      </c>
      <c r="K4212" s="56" t="str">
        <f t="shared" si="764"/>
        <v/>
      </c>
      <c r="L4212" s="56" t="str">
        <f t="shared" si="766"/>
        <v/>
      </c>
      <c r="M4212" s="56" t="str">
        <f t="shared" si="767"/>
        <v/>
      </c>
      <c r="N4212" s="56" t="str">
        <f t="shared" si="768"/>
        <v/>
      </c>
      <c r="O4212" s="56" t="str">
        <f t="shared" si="774"/>
        <v/>
      </c>
      <c r="P4212" s="56">
        <f>IF(ISERROR(IF($X$5=1,$Y$5,)),"",IF($X$5=1,$Y$5,))</f>
        <v>0</v>
      </c>
      <c r="Q4212" s="56">
        <f>IF(ISERROR(IF($X$6=1,$Y$6,)),"",IF($X$6=1,$Y$6,))</f>
        <v>10000</v>
      </c>
      <c r="R4212" s="56">
        <f>IF(ISERROR(IF($X$7=1,$Y$7,)),"",IF($X$7=1,$Y$7,))</f>
        <v>0</v>
      </c>
      <c r="S4212" s="56">
        <f>IF(ISERROR(IF($X$8=1,$Y$8,)),"",IF($X$8=1,$Y$8,))</f>
        <v>1000</v>
      </c>
      <c r="T4212" s="56">
        <f>IF(ISERROR(IF($X$9=1,$Y$9,)),"",IF($X$9=1,$Y$9,))</f>
        <v>500</v>
      </c>
      <c r="U4212" s="56">
        <f>IF(ISERROR(IF($X$10=1,$Y$10,)),"",IF($X$10=1,$Y$10,))</f>
        <v>500</v>
      </c>
    </row>
    <row r="4213" spans="1:21" x14ac:dyDescent="0.25">
      <c r="A4213" s="75">
        <f t="shared" si="769"/>
        <v>4209</v>
      </c>
      <c r="C4213" s="56" t="s">
        <v>2526</v>
      </c>
      <c r="E4213" s="56">
        <f t="shared" si="770"/>
        <v>4209</v>
      </c>
      <c r="F4213" s="76">
        <f t="shared" si="765"/>
        <v>157</v>
      </c>
      <c r="G4213" s="56" t="str">
        <f t="shared" si="771"/>
        <v/>
      </c>
      <c r="H4213" s="56">
        <f t="shared" si="772"/>
        <v>4209</v>
      </c>
      <c r="I4213" s="56">
        <f>IF(G4213="",0,IF(COUNTIF($G$5:G4213,G4213)=1,0,COUNTIF($G$5:G4213,G4213) )   )</f>
        <v>0</v>
      </c>
      <c r="J4213" s="56" t="str">
        <f t="shared" si="773"/>
        <v/>
      </c>
      <c r="K4213" s="56" t="str">
        <f t="shared" si="764"/>
        <v/>
      </c>
      <c r="L4213" s="56" t="str">
        <f t="shared" si="766"/>
        <v/>
      </c>
      <c r="M4213" s="56" t="str">
        <f t="shared" si="767"/>
        <v/>
      </c>
      <c r="N4213" s="56" t="str">
        <f t="shared" si="768"/>
        <v/>
      </c>
      <c r="O4213" s="56" t="str">
        <f t="shared" si="774"/>
        <v/>
      </c>
      <c r="P4213" s="56">
        <f>IF(ISERROR(IF($X$5=1,$Y$5,)),"",IF($X$5=1,$Y$5,))</f>
        <v>0</v>
      </c>
      <c r="Q4213" s="56">
        <f>IF(ISERROR(IF($X$6=1,$Y$6,)),"",IF($X$6=1,$Y$6,))</f>
        <v>10000</v>
      </c>
      <c r="R4213" s="56">
        <f>IF(ISERROR(IF($X$7=1,$Y$7,)),"",IF($X$7=1,$Y$7,))</f>
        <v>0</v>
      </c>
      <c r="S4213" s="56">
        <f>IF(ISERROR(IF($X$8=1,$Y$8,)),"",IF($X$8=1,$Y$8,))</f>
        <v>1000</v>
      </c>
      <c r="T4213" s="56">
        <f>IF(ISERROR(IF($X$9=1,$Y$9,)),"",IF($X$9=1,$Y$9,))</f>
        <v>500</v>
      </c>
      <c r="U4213" s="56">
        <f>IF(ISERROR(IF($X$10=1,$Y$10,)),"",IF($X$10=1,$Y$10,))</f>
        <v>500</v>
      </c>
    </row>
    <row r="4214" spans="1:21" x14ac:dyDescent="0.25">
      <c r="A4214" s="75">
        <f t="shared" si="769"/>
        <v>4210</v>
      </c>
      <c r="C4214" s="56" t="s">
        <v>2527</v>
      </c>
      <c r="E4214" s="56">
        <f t="shared" si="770"/>
        <v>4210</v>
      </c>
      <c r="F4214" s="76">
        <f t="shared" si="765"/>
        <v>157</v>
      </c>
      <c r="G4214" s="56" t="str">
        <f t="shared" si="771"/>
        <v/>
      </c>
      <c r="H4214" s="56">
        <f t="shared" si="772"/>
        <v>4210</v>
      </c>
      <c r="I4214" s="56">
        <f>IF(G4214="",0,IF(COUNTIF($G$5:G4214,G4214)=1,0,COUNTIF($G$5:G4214,G4214) )   )</f>
        <v>0</v>
      </c>
      <c r="J4214" s="56" t="str">
        <f t="shared" si="773"/>
        <v/>
      </c>
      <c r="K4214" s="56" t="str">
        <f t="shared" si="764"/>
        <v/>
      </c>
      <c r="L4214" s="56" t="str">
        <f t="shared" si="766"/>
        <v/>
      </c>
      <c r="M4214" s="56" t="str">
        <f t="shared" si="767"/>
        <v/>
      </c>
      <c r="N4214" s="56" t="str">
        <f t="shared" si="768"/>
        <v/>
      </c>
      <c r="O4214" s="56" t="str">
        <f t="shared" si="774"/>
        <v/>
      </c>
      <c r="P4214" s="56">
        <f>IF(ISERROR(IF($X$5=1,$Y$5,)),"",IF($X$5=1,$Y$5,))</f>
        <v>0</v>
      </c>
      <c r="Q4214" s="56">
        <f>IF(ISERROR(IF($X$6=1,$Y$6,)),"",IF($X$6=1,$Y$6,))</f>
        <v>10000</v>
      </c>
      <c r="R4214" s="56">
        <f>IF(ISERROR(IF($X$7=1,$Y$7,)),"",IF($X$7=1,$Y$7,))</f>
        <v>0</v>
      </c>
      <c r="S4214" s="56">
        <f>IF(ISERROR(IF($X$8=1,$Y$8,)),"",IF($X$8=1,$Y$8,))</f>
        <v>1000</v>
      </c>
      <c r="T4214" s="56">
        <f>IF(ISERROR(IF($X$9=1,$Y$9,)),"",IF($X$9=1,$Y$9,))</f>
        <v>500</v>
      </c>
      <c r="U4214" s="56">
        <f>IF(ISERROR(IF($X$10=1,$Y$10,)),"",IF($X$10=1,$Y$10,))</f>
        <v>500</v>
      </c>
    </row>
    <row r="4215" spans="1:21" x14ac:dyDescent="0.25">
      <c r="A4215" s="75">
        <f t="shared" si="769"/>
        <v>4211</v>
      </c>
      <c r="C4215" s="56" t="s">
        <v>3776</v>
      </c>
      <c r="E4215" s="56">
        <f t="shared" si="770"/>
        <v>4211</v>
      </c>
      <c r="F4215" s="76">
        <f t="shared" si="765"/>
        <v>157</v>
      </c>
      <c r="G4215" s="56" t="str">
        <f t="shared" si="771"/>
        <v/>
      </c>
      <c r="H4215" s="56">
        <f t="shared" si="772"/>
        <v>4211</v>
      </c>
      <c r="I4215" s="56">
        <f>IF(G4215="",0,IF(COUNTIF($G$5:G4215,G4215)=1,0,COUNTIF($G$5:G4215,G4215) )   )</f>
        <v>0</v>
      </c>
      <c r="J4215" s="56" t="str">
        <f t="shared" si="773"/>
        <v/>
      </c>
      <c r="K4215" s="56" t="str">
        <f t="shared" si="764"/>
        <v/>
      </c>
      <c r="L4215" s="56" t="str">
        <f t="shared" si="766"/>
        <v/>
      </c>
      <c r="M4215" s="56" t="str">
        <f t="shared" si="767"/>
        <v/>
      </c>
      <c r="N4215" s="56" t="str">
        <f t="shared" si="768"/>
        <v/>
      </c>
      <c r="O4215" s="56" t="str">
        <f t="shared" si="774"/>
        <v/>
      </c>
      <c r="P4215" s="56">
        <f>IF(ISERROR(IF($X$5=1,$Y$5,)),"",IF($X$5=1,$Y$5,))</f>
        <v>0</v>
      </c>
      <c r="Q4215" s="56">
        <f>IF(ISERROR(IF($X$6=1,$Y$6,)),"",IF($X$6=1,$Y$6,))</f>
        <v>10000</v>
      </c>
      <c r="R4215" s="56">
        <f>IF(ISERROR(IF($X$7=1,$Y$7,)),"",IF($X$7=1,$Y$7,))</f>
        <v>0</v>
      </c>
      <c r="S4215" s="56">
        <f>IF(ISERROR(IF($X$8=1,$Y$8,)),"",IF($X$8=1,$Y$8,))</f>
        <v>1000</v>
      </c>
      <c r="T4215" s="56">
        <f>IF(ISERROR(IF($X$9=1,$Y$9,)),"",IF($X$9=1,$Y$9,))</f>
        <v>500</v>
      </c>
      <c r="U4215" s="56">
        <f>IF(ISERROR(IF($X$10=1,$Y$10,)),"",IF($X$10=1,$Y$10,))</f>
        <v>500</v>
      </c>
    </row>
    <row r="4216" spans="1:21" x14ac:dyDescent="0.25">
      <c r="A4216" s="75">
        <f t="shared" si="769"/>
        <v>4212</v>
      </c>
      <c r="C4216" s="56" t="s">
        <v>2529</v>
      </c>
      <c r="E4216" s="56">
        <f t="shared" si="770"/>
        <v>4212</v>
      </c>
      <c r="F4216" s="76">
        <f t="shared" si="765"/>
        <v>157</v>
      </c>
      <c r="G4216" s="56" t="str">
        <f t="shared" si="771"/>
        <v/>
      </c>
      <c r="H4216" s="56">
        <f t="shared" si="772"/>
        <v>4212</v>
      </c>
      <c r="I4216" s="56">
        <f>IF(G4216="",0,IF(COUNTIF($G$5:G4216,G4216)=1,0,COUNTIF($G$5:G4216,G4216) )   )</f>
        <v>0</v>
      </c>
      <c r="J4216" s="56" t="str">
        <f t="shared" si="773"/>
        <v/>
      </c>
      <c r="K4216" s="56" t="str">
        <f t="shared" si="764"/>
        <v/>
      </c>
      <c r="L4216" s="56" t="str">
        <f t="shared" si="766"/>
        <v/>
      </c>
      <c r="M4216" s="56" t="str">
        <f t="shared" si="767"/>
        <v/>
      </c>
      <c r="N4216" s="56" t="str">
        <f t="shared" si="768"/>
        <v/>
      </c>
      <c r="O4216" s="56" t="str">
        <f t="shared" si="774"/>
        <v/>
      </c>
      <c r="P4216" s="56">
        <f>IF(ISERROR(IF($X$5=1,$Y$5,)),"",IF($X$5=1,$Y$5,))</f>
        <v>0</v>
      </c>
      <c r="Q4216" s="56">
        <f>IF(ISERROR(IF($X$6=1,$Y$6,)),"",IF($X$6=1,$Y$6,))</f>
        <v>10000</v>
      </c>
      <c r="R4216" s="56">
        <f>IF(ISERROR(IF($X$7=1,$Y$7,)),"",IF($X$7=1,$Y$7,))</f>
        <v>0</v>
      </c>
      <c r="S4216" s="56">
        <f>IF(ISERROR(IF($X$8=1,$Y$8,)),"",IF($X$8=1,$Y$8,))</f>
        <v>1000</v>
      </c>
      <c r="T4216" s="56">
        <f>IF(ISERROR(IF($X$9=1,$Y$9,)),"",IF($X$9=1,$Y$9,))</f>
        <v>500</v>
      </c>
      <c r="U4216" s="56">
        <f>IF(ISERROR(IF($X$10=1,$Y$10,)),"",IF($X$10=1,$Y$10,))</f>
        <v>500</v>
      </c>
    </row>
    <row r="4217" spans="1:21" x14ac:dyDescent="0.25">
      <c r="A4217" s="75">
        <f t="shared" si="769"/>
        <v>4213</v>
      </c>
      <c r="C4217" s="56" t="s">
        <v>2518</v>
      </c>
      <c r="E4217" s="56">
        <f t="shared" si="770"/>
        <v>4213</v>
      </c>
      <c r="F4217" s="76">
        <f t="shared" si="765"/>
        <v>157</v>
      </c>
      <c r="G4217" s="56" t="str">
        <f t="shared" si="771"/>
        <v/>
      </c>
      <c r="H4217" s="56">
        <f t="shared" si="772"/>
        <v>4213</v>
      </c>
      <c r="I4217" s="56">
        <f>IF(G4217="",0,IF(COUNTIF($G$5:G4217,G4217)=1,0,COUNTIF($G$5:G4217,G4217) )   )</f>
        <v>0</v>
      </c>
      <c r="J4217" s="56" t="str">
        <f t="shared" si="773"/>
        <v/>
      </c>
      <c r="K4217" s="56" t="str">
        <f t="shared" si="764"/>
        <v/>
      </c>
      <c r="L4217" s="56" t="str">
        <f t="shared" si="766"/>
        <v/>
      </c>
      <c r="M4217" s="56" t="str">
        <f t="shared" si="767"/>
        <v/>
      </c>
      <c r="N4217" s="56" t="str">
        <f t="shared" si="768"/>
        <v/>
      </c>
      <c r="O4217" s="56" t="str">
        <f t="shared" si="774"/>
        <v/>
      </c>
      <c r="P4217" s="56">
        <f>IF(ISERROR(IF($X$5=1,$Y$5,)),"",IF($X$5=1,$Y$5,))</f>
        <v>0</v>
      </c>
      <c r="Q4217" s="56">
        <f>IF(ISERROR(IF($X$6=1,$Y$6,)),"",IF($X$6=1,$Y$6,))</f>
        <v>10000</v>
      </c>
      <c r="R4217" s="56">
        <f>IF(ISERROR(IF($X$7=1,$Y$7,)),"",IF($X$7=1,$Y$7,))</f>
        <v>0</v>
      </c>
      <c r="S4217" s="56">
        <f>IF(ISERROR(IF($X$8=1,$Y$8,)),"",IF($X$8=1,$Y$8,))</f>
        <v>1000</v>
      </c>
      <c r="T4217" s="56">
        <f>IF(ISERROR(IF($X$9=1,$Y$9,)),"",IF($X$9=1,$Y$9,))</f>
        <v>500</v>
      </c>
      <c r="U4217" s="56">
        <f>IF(ISERROR(IF($X$10=1,$Y$10,)),"",IF($X$10=1,$Y$10,))</f>
        <v>500</v>
      </c>
    </row>
    <row r="4218" spans="1:21" x14ac:dyDescent="0.25">
      <c r="A4218" s="75">
        <f t="shared" si="769"/>
        <v>4214</v>
      </c>
      <c r="D4218" s="56" t="s">
        <v>5436</v>
      </c>
      <c r="E4218" s="56">
        <f t="shared" si="770"/>
        <v>4214</v>
      </c>
      <c r="F4218" s="76">
        <f t="shared" si="765"/>
        <v>157</v>
      </c>
      <c r="G4218" s="56" t="str">
        <f t="shared" si="771"/>
        <v>squareAir</v>
      </c>
      <c r="H4218" s="56">
        <f t="shared" si="772"/>
        <v>4214</v>
      </c>
      <c r="I4218" s="56">
        <f>IF(G4218="",0,IF(COUNTIF($G$5:G4218,G4218)=1,0,COUNTIF($G$5:G4218,G4218) )   )</f>
        <v>0</v>
      </c>
      <c r="J4218" s="56" t="str">
        <f t="shared" si="773"/>
        <v/>
      </c>
      <c r="K4218" s="56" t="str">
        <f t="shared" si="764"/>
        <v/>
      </c>
      <c r="L4218" s="56" t="str">
        <f t="shared" si="766"/>
        <v/>
      </c>
      <c r="M4218" s="56" t="str">
        <f t="shared" si="767"/>
        <v/>
      </c>
      <c r="N4218" s="56" t="str">
        <f t="shared" si="768"/>
        <v/>
      </c>
      <c r="O4218" s="56" t="str">
        <f t="shared" si="774"/>
        <v/>
      </c>
      <c r="P4218" s="56">
        <f>IF(ISERROR(IF($X$5=1,$Y$5,)),"",IF($X$5=1,$Y$5,))</f>
        <v>0</v>
      </c>
      <c r="Q4218" s="56">
        <f>IF(ISERROR(IF($X$6=1,$Y$6,)),"",IF($X$6=1,$Y$6,))</f>
        <v>10000</v>
      </c>
      <c r="R4218" s="56">
        <f>IF(ISERROR(IF($X$7=1,$Y$7,)),"",IF($X$7=1,$Y$7,))</f>
        <v>0</v>
      </c>
      <c r="S4218" s="56">
        <f>IF(ISERROR(IF($X$8=1,$Y$8,)),"",IF($X$8=1,$Y$8,))</f>
        <v>1000</v>
      </c>
      <c r="T4218" s="56">
        <f>IF(ISERROR(IF($X$9=1,$Y$9,)),"",IF($X$9=1,$Y$9,))</f>
        <v>500</v>
      </c>
      <c r="U4218" s="56">
        <f>IF(ISERROR(IF($X$10=1,$Y$10,)),"",IF($X$10=1,$Y$10,))</f>
        <v>500</v>
      </c>
    </row>
    <row r="4219" spans="1:21" x14ac:dyDescent="0.25">
      <c r="A4219" s="75">
        <f t="shared" si="769"/>
        <v>4215</v>
      </c>
      <c r="D4219" s="56" t="s">
        <v>5435</v>
      </c>
      <c r="E4219" s="56">
        <f t="shared" si="770"/>
        <v>4215</v>
      </c>
      <c r="F4219" s="76">
        <f t="shared" si="765"/>
        <v>157</v>
      </c>
      <c r="G4219" s="56" t="str">
        <f t="shared" si="771"/>
        <v>LLLIntakeSmall</v>
      </c>
      <c r="H4219" s="56">
        <f t="shared" si="772"/>
        <v>4215</v>
      </c>
      <c r="I4219" s="56">
        <f>IF(G4219="",0,IF(COUNTIF($G$5:G4219,G4219)=1,0,COUNTIF($G$5:G4219,G4219) )   )</f>
        <v>0</v>
      </c>
      <c r="J4219" s="56" t="str">
        <f t="shared" si="773"/>
        <v/>
      </c>
      <c r="K4219" s="56" t="str">
        <f t="shared" si="764"/>
        <v/>
      </c>
      <c r="L4219" s="56" t="str">
        <f t="shared" si="766"/>
        <v/>
      </c>
      <c r="M4219" s="56" t="str">
        <f t="shared" si="767"/>
        <v/>
      </c>
      <c r="N4219" s="56" t="str">
        <f t="shared" si="768"/>
        <v/>
      </c>
      <c r="O4219" s="56" t="str">
        <f t="shared" si="774"/>
        <v/>
      </c>
      <c r="P4219" s="56">
        <f>IF(ISERROR(IF($X$5=1,$Y$5,)),"",IF($X$5=1,$Y$5,))</f>
        <v>0</v>
      </c>
      <c r="Q4219" s="56">
        <f>IF(ISERROR(IF($X$6=1,$Y$6,)),"",IF($X$6=1,$Y$6,))</f>
        <v>10000</v>
      </c>
      <c r="R4219" s="56">
        <f>IF(ISERROR(IF($X$7=1,$Y$7,)),"",IF($X$7=1,$Y$7,))</f>
        <v>0</v>
      </c>
      <c r="S4219" s="56">
        <f>IF(ISERROR(IF($X$8=1,$Y$8,)),"",IF($X$8=1,$Y$8,))</f>
        <v>1000</v>
      </c>
      <c r="T4219" s="56">
        <f>IF(ISERROR(IF($X$9=1,$Y$9,)),"",IF($X$9=1,$Y$9,))</f>
        <v>500</v>
      </c>
      <c r="U4219" s="56">
        <f>IF(ISERROR(IF($X$10=1,$Y$10,)),"",IF($X$10=1,$Y$10,))</f>
        <v>500</v>
      </c>
    </row>
    <row r="4220" spans="1:21" x14ac:dyDescent="0.25">
      <c r="A4220" s="75">
        <f t="shared" si="769"/>
        <v>4216</v>
      </c>
      <c r="D4220" s="56" t="s">
        <v>5437</v>
      </c>
      <c r="E4220" s="56">
        <f t="shared" si="770"/>
        <v>4216</v>
      </c>
      <c r="F4220" s="76">
        <f t="shared" si="765"/>
        <v>157</v>
      </c>
      <c r="G4220" s="56" t="str">
        <f t="shared" si="771"/>
        <v>intakesuperRam</v>
      </c>
      <c r="H4220" s="56">
        <f t="shared" si="772"/>
        <v>4216</v>
      </c>
      <c r="I4220" s="56">
        <f>IF(G4220="",0,IF(COUNTIF($G$5:G4220,G4220)=1,0,COUNTIF($G$5:G4220,G4220) )   )</f>
        <v>0</v>
      </c>
      <c r="J4220" s="56" t="str">
        <f t="shared" si="773"/>
        <v/>
      </c>
      <c r="K4220" s="56" t="str">
        <f t="shared" si="764"/>
        <v/>
      </c>
      <c r="L4220" s="56" t="str">
        <f t="shared" si="766"/>
        <v/>
      </c>
      <c r="M4220" s="56" t="str">
        <f t="shared" si="767"/>
        <v/>
      </c>
      <c r="N4220" s="56" t="str">
        <f t="shared" si="768"/>
        <v/>
      </c>
      <c r="O4220" s="56" t="str">
        <f t="shared" si="774"/>
        <v/>
      </c>
      <c r="P4220" s="56">
        <f>IF(ISERROR(IF($X$5=1,$Y$5,)),"",IF($X$5=1,$Y$5,))</f>
        <v>0</v>
      </c>
      <c r="Q4220" s="56">
        <f>IF(ISERROR(IF($X$6=1,$Y$6,)),"",IF($X$6=1,$Y$6,))</f>
        <v>10000</v>
      </c>
      <c r="R4220" s="56">
        <f>IF(ISERROR(IF($X$7=1,$Y$7,)),"",IF($X$7=1,$Y$7,))</f>
        <v>0</v>
      </c>
      <c r="S4220" s="56">
        <f>IF(ISERROR(IF($X$8=1,$Y$8,)),"",IF($X$8=1,$Y$8,))</f>
        <v>1000</v>
      </c>
      <c r="T4220" s="56">
        <f>IF(ISERROR(IF($X$9=1,$Y$9,)),"",IF($X$9=1,$Y$9,))</f>
        <v>500</v>
      </c>
      <c r="U4220" s="56">
        <f>IF(ISERROR(IF($X$10=1,$Y$10,)),"",IF($X$10=1,$Y$10,))</f>
        <v>500</v>
      </c>
    </row>
    <row r="4221" spans="1:21" x14ac:dyDescent="0.25">
      <c r="A4221" s="75">
        <f t="shared" si="769"/>
        <v>4217</v>
      </c>
      <c r="D4221" s="56" t="s">
        <v>3777</v>
      </c>
      <c r="E4221" s="56">
        <f t="shared" si="770"/>
        <v>4217</v>
      </c>
      <c r="F4221" s="76">
        <f t="shared" si="765"/>
        <v>157</v>
      </c>
      <c r="G4221" s="56" t="str">
        <f t="shared" si="771"/>
        <v>mark3Cockpit</v>
      </c>
      <c r="H4221" s="56">
        <f t="shared" si="772"/>
        <v>4217</v>
      </c>
      <c r="I4221" s="56">
        <f>IF(G4221="",0,IF(COUNTIF($G$5:G4221,G4221)=1,0,COUNTIF($G$5:G4221,G4221) )   )</f>
        <v>0</v>
      </c>
      <c r="J4221" s="56" t="str">
        <f t="shared" si="773"/>
        <v/>
      </c>
      <c r="K4221" s="56" t="str">
        <f t="shared" si="764"/>
        <v/>
      </c>
      <c r="L4221" s="56" t="str">
        <f t="shared" si="766"/>
        <v/>
      </c>
      <c r="M4221" s="56" t="str">
        <f t="shared" si="767"/>
        <v/>
      </c>
      <c r="N4221" s="56" t="str">
        <f t="shared" si="768"/>
        <v/>
      </c>
      <c r="O4221" s="56" t="str">
        <f t="shared" si="774"/>
        <v/>
      </c>
      <c r="P4221" s="56">
        <f>IF(ISERROR(IF($X$5=1,$Y$5,)),"",IF($X$5=1,$Y$5,))</f>
        <v>0</v>
      </c>
      <c r="Q4221" s="56">
        <f>IF(ISERROR(IF($X$6=1,$Y$6,)),"",IF($X$6=1,$Y$6,))</f>
        <v>10000</v>
      </c>
      <c r="R4221" s="56">
        <f>IF(ISERROR(IF($X$7=1,$Y$7,)),"",IF($X$7=1,$Y$7,))</f>
        <v>0</v>
      </c>
      <c r="S4221" s="56">
        <f>IF(ISERROR(IF($X$8=1,$Y$8,)),"",IF($X$8=1,$Y$8,))</f>
        <v>1000</v>
      </c>
      <c r="T4221" s="56">
        <f>IF(ISERROR(IF($X$9=1,$Y$9,)),"",IF($X$9=1,$Y$9,))</f>
        <v>500</v>
      </c>
      <c r="U4221" s="56">
        <f>IF(ISERROR(IF($X$10=1,$Y$10,)),"",IF($X$10=1,$Y$10,))</f>
        <v>500</v>
      </c>
    </row>
    <row r="4222" spans="1:21" x14ac:dyDescent="0.25">
      <c r="A4222" s="75">
        <f t="shared" si="769"/>
        <v>4218</v>
      </c>
      <c r="D4222" s="56" t="s">
        <v>3778</v>
      </c>
      <c r="E4222" s="56">
        <f t="shared" si="770"/>
        <v>4218</v>
      </c>
      <c r="F4222" s="76">
        <f t="shared" si="765"/>
        <v>157</v>
      </c>
      <c r="G4222" s="56" t="str">
        <f t="shared" si="771"/>
        <v>mk3Fuselage</v>
      </c>
      <c r="H4222" s="56">
        <f t="shared" si="772"/>
        <v>4218</v>
      </c>
      <c r="I4222" s="56">
        <f>IF(G4222="",0,IF(COUNTIF($G$5:G4222,G4222)=1,0,COUNTIF($G$5:G4222,G4222) )   )</f>
        <v>0</v>
      </c>
      <c r="J4222" s="56" t="str">
        <f t="shared" si="773"/>
        <v/>
      </c>
      <c r="K4222" s="56" t="str">
        <f t="shared" ref="K4222:K4285" si="775">IF(ISERROR(VLOOKUP(J4222,$F$5:$G$6005,2,)),"",VLOOKUP(J4222,$F$5:$G$6005,2,))</f>
        <v/>
      </c>
      <c r="L4222" s="56" t="str">
        <f t="shared" si="766"/>
        <v/>
      </c>
      <c r="M4222" s="56" t="str">
        <f t="shared" si="767"/>
        <v/>
      </c>
      <c r="N4222" s="56" t="str">
        <f t="shared" si="768"/>
        <v/>
      </c>
      <c r="O4222" s="56" t="str">
        <f t="shared" si="774"/>
        <v/>
      </c>
      <c r="P4222" s="56">
        <f>IF(ISERROR(IF($X$5=1,$Y$5,)),"",IF($X$5=1,$Y$5,))</f>
        <v>0</v>
      </c>
      <c r="Q4222" s="56">
        <f>IF(ISERROR(IF($X$6=1,$Y$6,)),"",IF($X$6=1,$Y$6,))</f>
        <v>10000</v>
      </c>
      <c r="R4222" s="56">
        <f>IF(ISERROR(IF($X$7=1,$Y$7,)),"",IF($X$7=1,$Y$7,))</f>
        <v>0</v>
      </c>
      <c r="S4222" s="56">
        <f>IF(ISERROR(IF($X$8=1,$Y$8,)),"",IF($X$8=1,$Y$8,))</f>
        <v>1000</v>
      </c>
      <c r="T4222" s="56">
        <f>IF(ISERROR(IF($X$9=1,$Y$9,)),"",IF($X$9=1,$Y$9,))</f>
        <v>500</v>
      </c>
      <c r="U4222" s="56">
        <f>IF(ISERROR(IF($X$10=1,$Y$10,)),"",IF($X$10=1,$Y$10,))</f>
        <v>500</v>
      </c>
    </row>
    <row r="4223" spans="1:21" x14ac:dyDescent="0.25">
      <c r="A4223" s="75">
        <f t="shared" si="769"/>
        <v>4219</v>
      </c>
      <c r="D4223" s="56" t="s">
        <v>5429</v>
      </c>
      <c r="E4223" s="56">
        <f t="shared" si="770"/>
        <v>4219</v>
      </c>
      <c r="F4223" s="76">
        <f t="shared" si="765"/>
        <v>157</v>
      </c>
      <c r="G4223" s="56" t="str">
        <f t="shared" si="771"/>
        <v>B9.Aero.Intake.Mount</v>
      </c>
      <c r="H4223" s="56">
        <f t="shared" si="772"/>
        <v>4219</v>
      </c>
      <c r="I4223" s="56">
        <f>IF(G4223="",0,IF(COUNTIF($G$5:G4223,G4223)=1,0,COUNTIF($G$5:G4223,G4223) )   )</f>
        <v>0</v>
      </c>
      <c r="J4223" s="56" t="str">
        <f t="shared" si="773"/>
        <v/>
      </c>
      <c r="K4223" s="56" t="str">
        <f t="shared" si="775"/>
        <v/>
      </c>
      <c r="L4223" s="56" t="str">
        <f t="shared" si="766"/>
        <v/>
      </c>
      <c r="M4223" s="56" t="str">
        <f t="shared" si="767"/>
        <v/>
      </c>
      <c r="N4223" s="56" t="str">
        <f t="shared" si="768"/>
        <v/>
      </c>
      <c r="O4223" s="56" t="str">
        <f t="shared" si="774"/>
        <v/>
      </c>
      <c r="P4223" s="56">
        <f>IF(ISERROR(IF($X$5=1,$Y$5,)),"",IF($X$5=1,$Y$5,))</f>
        <v>0</v>
      </c>
      <c r="Q4223" s="56">
        <f>IF(ISERROR(IF($X$6=1,$Y$6,)),"",IF($X$6=1,$Y$6,))</f>
        <v>10000</v>
      </c>
      <c r="R4223" s="56">
        <f>IF(ISERROR(IF($X$7=1,$Y$7,)),"",IF($X$7=1,$Y$7,))</f>
        <v>0</v>
      </c>
      <c r="S4223" s="56">
        <f>IF(ISERROR(IF($X$8=1,$Y$8,)),"",IF($X$8=1,$Y$8,))</f>
        <v>1000</v>
      </c>
      <c r="T4223" s="56">
        <f>IF(ISERROR(IF($X$9=1,$Y$9,)),"",IF($X$9=1,$Y$9,))</f>
        <v>500</v>
      </c>
      <c r="U4223" s="56">
        <f>IF(ISERROR(IF($X$10=1,$Y$10,)),"",IF($X$10=1,$Y$10,))</f>
        <v>500</v>
      </c>
    </row>
    <row r="4224" spans="1:21" x14ac:dyDescent="0.25">
      <c r="A4224" s="75">
        <f t="shared" si="769"/>
        <v>4220</v>
      </c>
      <c r="D4224" s="56" t="s">
        <v>3779</v>
      </c>
      <c r="E4224" s="56">
        <f t="shared" si="770"/>
        <v>4220</v>
      </c>
      <c r="F4224" s="76">
        <f t="shared" si="765"/>
        <v>157</v>
      </c>
      <c r="G4224" s="56" t="str">
        <f t="shared" si="771"/>
        <v>nacelleBody</v>
      </c>
      <c r="H4224" s="56">
        <f t="shared" si="772"/>
        <v>4220</v>
      </c>
      <c r="I4224" s="56">
        <f>IF(G4224="",0,IF(COUNTIF($G$5:G4224,G4224)=1,0,COUNTIF($G$5:G4224,G4224) )   )</f>
        <v>0</v>
      </c>
      <c r="J4224" s="56" t="str">
        <f t="shared" si="773"/>
        <v/>
      </c>
      <c r="K4224" s="56" t="str">
        <f t="shared" si="775"/>
        <v/>
      </c>
      <c r="L4224" s="56" t="str">
        <f t="shared" si="766"/>
        <v/>
      </c>
      <c r="M4224" s="56" t="str">
        <f t="shared" si="767"/>
        <v/>
      </c>
      <c r="N4224" s="56" t="str">
        <f t="shared" si="768"/>
        <v/>
      </c>
      <c r="O4224" s="56" t="str">
        <f t="shared" si="774"/>
        <v/>
      </c>
      <c r="P4224" s="56">
        <f>IF(ISERROR(IF($X$5=1,$Y$5,)),"",IF($X$5=1,$Y$5,))</f>
        <v>0</v>
      </c>
      <c r="Q4224" s="56">
        <f>IF(ISERROR(IF($X$6=1,$Y$6,)),"",IF($X$6=1,$Y$6,))</f>
        <v>10000</v>
      </c>
      <c r="R4224" s="56">
        <f>IF(ISERROR(IF($X$7=1,$Y$7,)),"",IF($X$7=1,$Y$7,))</f>
        <v>0</v>
      </c>
      <c r="S4224" s="56">
        <f>IF(ISERROR(IF($X$8=1,$Y$8,)),"",IF($X$8=1,$Y$8,))</f>
        <v>1000</v>
      </c>
      <c r="T4224" s="56">
        <f>IF(ISERROR(IF($X$9=1,$Y$9,)),"",IF($X$9=1,$Y$9,))</f>
        <v>500</v>
      </c>
      <c r="U4224" s="56">
        <f>IF(ISERROR(IF($X$10=1,$Y$10,)),"",IF($X$10=1,$Y$10,))</f>
        <v>500</v>
      </c>
    </row>
    <row r="4225" spans="1:21" x14ac:dyDescent="0.25">
      <c r="A4225" s="75">
        <f t="shared" si="769"/>
        <v>4221</v>
      </c>
      <c r="D4225" s="56" t="s">
        <v>3780</v>
      </c>
      <c r="E4225" s="56">
        <f t="shared" si="770"/>
        <v>4221</v>
      </c>
      <c r="F4225" s="76">
        <f t="shared" si="765"/>
        <v>157</v>
      </c>
      <c r="G4225" s="56" t="str">
        <f t="shared" si="771"/>
        <v>radialEngineBody</v>
      </c>
      <c r="H4225" s="56">
        <f t="shared" si="772"/>
        <v>4221</v>
      </c>
      <c r="I4225" s="56">
        <f>IF(G4225="",0,IF(COUNTIF($G$5:G4225,G4225)=1,0,COUNTIF($G$5:G4225,G4225) )   )</f>
        <v>0</v>
      </c>
      <c r="J4225" s="56" t="str">
        <f t="shared" si="773"/>
        <v/>
      </c>
      <c r="K4225" s="56" t="str">
        <f t="shared" si="775"/>
        <v/>
      </c>
      <c r="L4225" s="56" t="str">
        <f t="shared" si="766"/>
        <v/>
      </c>
      <c r="M4225" s="56" t="str">
        <f t="shared" si="767"/>
        <v/>
      </c>
      <c r="N4225" s="56" t="str">
        <f t="shared" si="768"/>
        <v/>
      </c>
      <c r="O4225" s="56" t="str">
        <f t="shared" si="774"/>
        <v/>
      </c>
      <c r="P4225" s="56">
        <f>IF(ISERROR(IF($X$5=1,$Y$5,)),"",IF($X$5=1,$Y$5,))</f>
        <v>0</v>
      </c>
      <c r="Q4225" s="56">
        <f>IF(ISERROR(IF($X$6=1,$Y$6,)),"",IF($X$6=1,$Y$6,))</f>
        <v>10000</v>
      </c>
      <c r="R4225" s="56">
        <f>IF(ISERROR(IF($X$7=1,$Y$7,)),"",IF($X$7=1,$Y$7,))</f>
        <v>0</v>
      </c>
      <c r="S4225" s="56">
        <f>IF(ISERROR(IF($X$8=1,$Y$8,)),"",IF($X$8=1,$Y$8,))</f>
        <v>1000</v>
      </c>
      <c r="T4225" s="56">
        <f>IF(ISERROR(IF($X$9=1,$Y$9,)),"",IF($X$9=1,$Y$9,))</f>
        <v>500</v>
      </c>
      <c r="U4225" s="56">
        <f>IF(ISERROR(IF($X$10=1,$Y$10,)),"",IF($X$10=1,$Y$10,))</f>
        <v>500</v>
      </c>
    </row>
    <row r="4226" spans="1:21" x14ac:dyDescent="0.25">
      <c r="A4226" s="75">
        <f t="shared" si="769"/>
        <v>4222</v>
      </c>
      <c r="D4226" s="56" t="s">
        <v>3781</v>
      </c>
      <c r="E4226" s="56">
        <f t="shared" si="770"/>
        <v>4222</v>
      </c>
      <c r="F4226" s="76">
        <f t="shared" si="765"/>
        <v>157</v>
      </c>
      <c r="G4226" s="56" t="str">
        <f t="shared" si="771"/>
        <v>ramAirIntake</v>
      </c>
      <c r="H4226" s="56">
        <f t="shared" si="772"/>
        <v>4222</v>
      </c>
      <c r="I4226" s="56">
        <f>IF(G4226="",0,IF(COUNTIF($G$5:G4226,G4226)=1,0,COUNTIF($G$5:G4226,G4226) )   )</f>
        <v>0</v>
      </c>
      <c r="J4226" s="56" t="str">
        <f t="shared" si="773"/>
        <v/>
      </c>
      <c r="K4226" s="56" t="str">
        <f t="shared" si="775"/>
        <v/>
      </c>
      <c r="L4226" s="56" t="str">
        <f t="shared" si="766"/>
        <v/>
      </c>
      <c r="M4226" s="56" t="str">
        <f t="shared" si="767"/>
        <v/>
      </c>
      <c r="N4226" s="56" t="str">
        <f t="shared" si="768"/>
        <v/>
      </c>
      <c r="O4226" s="56" t="str">
        <f t="shared" si="774"/>
        <v/>
      </c>
      <c r="P4226" s="56">
        <f>IF(ISERROR(IF($X$5=1,$Y$5,)),"",IF($X$5=1,$Y$5,))</f>
        <v>0</v>
      </c>
      <c r="Q4226" s="56">
        <f>IF(ISERROR(IF($X$6=1,$Y$6,)),"",IF($X$6=1,$Y$6,))</f>
        <v>10000</v>
      </c>
      <c r="R4226" s="56">
        <f>IF(ISERROR(IF($X$7=1,$Y$7,)),"",IF($X$7=1,$Y$7,))</f>
        <v>0</v>
      </c>
      <c r="S4226" s="56">
        <f>IF(ISERROR(IF($X$8=1,$Y$8,)),"",IF($X$8=1,$Y$8,))</f>
        <v>1000</v>
      </c>
      <c r="T4226" s="56">
        <f>IF(ISERROR(IF($X$9=1,$Y$9,)),"",IF($X$9=1,$Y$9,))</f>
        <v>500</v>
      </c>
      <c r="U4226" s="56">
        <f>IF(ISERROR(IF($X$10=1,$Y$10,)),"",IF($X$10=1,$Y$10,))</f>
        <v>500</v>
      </c>
    </row>
    <row r="4227" spans="1:21" x14ac:dyDescent="0.25">
      <c r="A4227" s="75">
        <f t="shared" si="769"/>
        <v>4223</v>
      </c>
      <c r="D4227" s="56" t="s">
        <v>5430</v>
      </c>
      <c r="E4227" s="56">
        <f t="shared" si="770"/>
        <v>4223</v>
      </c>
      <c r="F4227" s="76">
        <f t="shared" si="765"/>
        <v>157</v>
      </c>
      <c r="G4227" s="56" t="str">
        <f t="shared" si="771"/>
        <v>B9.Aero.Intake.RBM</v>
      </c>
      <c r="H4227" s="56">
        <f t="shared" si="772"/>
        <v>4223</v>
      </c>
      <c r="I4227" s="56">
        <f>IF(G4227="",0,IF(COUNTIF($G$5:G4227,G4227)=1,0,COUNTIF($G$5:G4227,G4227) )   )</f>
        <v>0</v>
      </c>
      <c r="J4227" s="56" t="str">
        <f t="shared" si="773"/>
        <v/>
      </c>
      <c r="K4227" s="56" t="str">
        <f t="shared" si="775"/>
        <v/>
      </c>
      <c r="L4227" s="56" t="str">
        <f t="shared" si="766"/>
        <v/>
      </c>
      <c r="M4227" s="56" t="str">
        <f t="shared" si="767"/>
        <v/>
      </c>
      <c r="N4227" s="56" t="str">
        <f t="shared" si="768"/>
        <v/>
      </c>
      <c r="O4227" s="56" t="str">
        <f t="shared" si="774"/>
        <v/>
      </c>
      <c r="P4227" s="56">
        <f>IF(ISERROR(IF($X$5=1,$Y$5,)),"",IF($X$5=1,$Y$5,))</f>
        <v>0</v>
      </c>
      <c r="Q4227" s="56">
        <f>IF(ISERROR(IF($X$6=1,$Y$6,)),"",IF($X$6=1,$Y$6,))</f>
        <v>10000</v>
      </c>
      <c r="R4227" s="56">
        <f>IF(ISERROR(IF($X$7=1,$Y$7,)),"",IF($X$7=1,$Y$7,))</f>
        <v>0</v>
      </c>
      <c r="S4227" s="56">
        <f>IF(ISERROR(IF($X$8=1,$Y$8,)),"",IF($X$8=1,$Y$8,))</f>
        <v>1000</v>
      </c>
      <c r="T4227" s="56">
        <f>IF(ISERROR(IF($X$9=1,$Y$9,)),"",IF($X$9=1,$Y$9,))</f>
        <v>500</v>
      </c>
      <c r="U4227" s="56">
        <f>IF(ISERROR(IF($X$10=1,$Y$10,)),"",IF($X$10=1,$Y$10,))</f>
        <v>500</v>
      </c>
    </row>
    <row r="4228" spans="1:21" x14ac:dyDescent="0.25">
      <c r="A4228" s="75">
        <f t="shared" si="769"/>
        <v>4224</v>
      </c>
      <c r="D4228" s="56" t="s">
        <v>5441</v>
      </c>
      <c r="E4228" s="56">
        <f t="shared" si="770"/>
        <v>4224</v>
      </c>
      <c r="F4228" s="76">
        <f t="shared" si="765"/>
        <v>157</v>
      </c>
      <c r="G4228" s="56" t="str">
        <f t="shared" si="771"/>
        <v>ThermalTurbojet</v>
      </c>
      <c r="H4228" s="56">
        <f t="shared" si="772"/>
        <v>4224</v>
      </c>
      <c r="I4228" s="56">
        <f>IF(G4228="",0,IF(COUNTIF($G$5:G4228,G4228)=1,0,COUNTIF($G$5:G4228,G4228) )   )</f>
        <v>0</v>
      </c>
      <c r="J4228" s="56" t="str">
        <f t="shared" si="773"/>
        <v/>
      </c>
      <c r="K4228" s="56" t="str">
        <f t="shared" si="775"/>
        <v/>
      </c>
      <c r="L4228" s="56" t="str">
        <f t="shared" si="766"/>
        <v/>
      </c>
      <c r="M4228" s="56" t="str">
        <f t="shared" si="767"/>
        <v/>
      </c>
      <c r="N4228" s="56" t="str">
        <f t="shared" si="768"/>
        <v/>
      </c>
      <c r="O4228" s="56" t="str">
        <f t="shared" si="774"/>
        <v/>
      </c>
      <c r="P4228" s="56">
        <f>IF(ISERROR(IF($X$5=1,$Y$5,)),"",IF($X$5=1,$Y$5,))</f>
        <v>0</v>
      </c>
      <c r="Q4228" s="56">
        <f>IF(ISERROR(IF($X$6=1,$Y$6,)),"",IF($X$6=1,$Y$6,))</f>
        <v>10000</v>
      </c>
      <c r="R4228" s="56">
        <f>IF(ISERROR(IF($X$7=1,$Y$7,)),"",IF($X$7=1,$Y$7,))</f>
        <v>0</v>
      </c>
      <c r="S4228" s="56">
        <f>IF(ISERROR(IF($X$8=1,$Y$8,)),"",IF($X$8=1,$Y$8,))</f>
        <v>1000</v>
      </c>
      <c r="T4228" s="56">
        <f>IF(ISERROR(IF($X$9=1,$Y$9,)),"",IF($X$9=1,$Y$9,))</f>
        <v>500</v>
      </c>
      <c r="U4228" s="56">
        <f>IF(ISERROR(IF($X$10=1,$Y$10,)),"",IF($X$10=1,$Y$10,))</f>
        <v>500</v>
      </c>
    </row>
    <row r="4229" spans="1:21" x14ac:dyDescent="0.25">
      <c r="A4229" s="75">
        <f t="shared" si="769"/>
        <v>4225</v>
      </c>
      <c r="D4229" s="56" t="s">
        <v>5442</v>
      </c>
      <c r="E4229" s="56">
        <f t="shared" si="770"/>
        <v>4225</v>
      </c>
      <c r="F4229" s="76">
        <f t="shared" ref="F4229:F4292" si="776">IF(A4227=0,0,IF(ISBLANK(G4229),"",IF(LEFT(G4229,4)="newn",F4228+1,IF(LEFT(G4229,4)="node",F4228+1,F4228))))</f>
        <v>157</v>
      </c>
      <c r="G4229" s="56" t="str">
        <f t="shared" si="771"/>
        <v>atmosphericScoop2</v>
      </c>
      <c r="H4229" s="56">
        <f t="shared" si="772"/>
        <v>4225</v>
      </c>
      <c r="I4229" s="56">
        <f>IF(G4229="",0,IF(COUNTIF($G$5:G4229,G4229)=1,0,COUNTIF($G$5:G4229,G4229) )   )</f>
        <v>0</v>
      </c>
      <c r="J4229" s="56" t="str">
        <f t="shared" si="773"/>
        <v/>
      </c>
      <c r="K4229" s="56" t="str">
        <f t="shared" si="775"/>
        <v/>
      </c>
      <c r="L4229" s="56" t="str">
        <f t="shared" ref="L4229:L4292" si="777">IF(ISERROR(VLOOKUP(K4229,$AB$14:$AD$197,3,)),"",VLOOKUP(K4229,$AB$14:$AD$197,3,))</f>
        <v/>
      </c>
      <c r="M4229" s="56" t="str">
        <f t="shared" ref="M4229:M4292" si="778">IF(ISERROR(HLOOKUP(J4229,$AG$5:$XH$6,2,)),"",HLOOKUP(J4229,$AG$5:$XH$6,2,))</f>
        <v/>
      </c>
      <c r="N4229" s="56" t="str">
        <f t="shared" ref="N4229:N4292" si="779">IF(ISERROR(VLOOKUP(K4229,$AB$14:$AD$197,2,)),"",VLOOKUP(K4229,$AB$14:$AD$197,2,))</f>
        <v/>
      </c>
      <c r="O4229" s="56" t="str">
        <f t="shared" si="774"/>
        <v/>
      </c>
      <c r="P4229" s="56">
        <f>IF(ISERROR(IF($X$5=1,$Y$5,)),"",IF($X$5=1,$Y$5,))</f>
        <v>0</v>
      </c>
      <c r="Q4229" s="56">
        <f>IF(ISERROR(IF($X$6=1,$Y$6,)),"",IF($X$6=1,$Y$6,))</f>
        <v>10000</v>
      </c>
      <c r="R4229" s="56">
        <f>IF(ISERROR(IF($X$7=1,$Y$7,)),"",IF($X$7=1,$Y$7,))</f>
        <v>0</v>
      </c>
      <c r="S4229" s="56">
        <f>IF(ISERROR(IF($X$8=1,$Y$8,)),"",IF($X$8=1,$Y$8,))</f>
        <v>1000</v>
      </c>
      <c r="T4229" s="56">
        <f>IF(ISERROR(IF($X$9=1,$Y$9,)),"",IF($X$9=1,$Y$9,))</f>
        <v>500</v>
      </c>
      <c r="U4229" s="56">
        <f>IF(ISERROR(IF($X$10=1,$Y$10,)),"",IF($X$10=1,$Y$10,))</f>
        <v>500</v>
      </c>
    </row>
    <row r="4230" spans="1:21" x14ac:dyDescent="0.25">
      <c r="A4230" s="75">
        <f t="shared" ref="A4230:A4293" si="780">IF(A4229=0,0,IF(B4229="}",IF(B4230="NODE",A4229+1,0),A4229+1))</f>
        <v>4226</v>
      </c>
      <c r="D4230" s="56" t="s">
        <v>5431</v>
      </c>
      <c r="E4230" s="56">
        <f t="shared" ref="E4230:E4293" si="781">A4230</f>
        <v>4226</v>
      </c>
      <c r="F4230" s="76">
        <f t="shared" si="776"/>
        <v>157</v>
      </c>
      <c r="G4230" s="56" t="str">
        <f t="shared" ref="G4230:G4293" si="782">IF(ISBLANK(D4230),IF(LEFT(C4230,8)="name = n",MID(C4230,8,100),""),MID(D4230,8,100))</f>
        <v>B9.Engine.Jet.Pod.Medium</v>
      </c>
      <c r="H4230" s="56">
        <f t="shared" ref="H4230:H4293" si="783">E4230</f>
        <v>4226</v>
      </c>
      <c r="I4230" s="56">
        <f>IF(G4230="",0,IF(COUNTIF($G$5:G4230,G4230)=1,0,COUNTIF($G$5:G4230,G4230) )   )</f>
        <v>0</v>
      </c>
      <c r="J4230" s="56" t="str">
        <f t="shared" ref="J4230:J4293" si="784">IF(J4229=anodes,"",IF(J4229="","",J4229+1))</f>
        <v/>
      </c>
      <c r="K4230" s="56" t="str">
        <f t="shared" si="775"/>
        <v/>
      </c>
      <c r="L4230" s="56" t="str">
        <f t="shared" si="777"/>
        <v/>
      </c>
      <c r="M4230" s="56" t="str">
        <f t="shared" si="778"/>
        <v/>
      </c>
      <c r="N4230" s="56" t="str">
        <f t="shared" si="779"/>
        <v/>
      </c>
      <c r="O4230" s="56" t="str">
        <f t="shared" ref="O4230:O4293" si="785">IF(ISERROR(0.1*N4230+0.9*(M4230/L4230)*($N$3+SUM(P4230:U4230))*(N4230/$N$3)),N4230,0.1*N4230+0.9*(M4230/L4230)*($N$3+SUM(P4230:U4230))*(N4230/$N$3))</f>
        <v/>
      </c>
      <c r="P4230" s="56">
        <f>IF(ISERROR(IF($X$5=1,$Y$5,)),"",IF($X$5=1,$Y$5,))</f>
        <v>0</v>
      </c>
      <c r="Q4230" s="56">
        <f>IF(ISERROR(IF($X$6=1,$Y$6,)),"",IF($X$6=1,$Y$6,))</f>
        <v>10000</v>
      </c>
      <c r="R4230" s="56">
        <f>IF(ISERROR(IF($X$7=1,$Y$7,)),"",IF($X$7=1,$Y$7,))</f>
        <v>0</v>
      </c>
      <c r="S4230" s="56">
        <f>IF(ISERROR(IF($X$8=1,$Y$8,)),"",IF($X$8=1,$Y$8,))</f>
        <v>1000</v>
      </c>
      <c r="T4230" s="56">
        <f>IF(ISERROR(IF($X$9=1,$Y$9,)),"",IF($X$9=1,$Y$9,))</f>
        <v>500</v>
      </c>
      <c r="U4230" s="56">
        <f>IF(ISERROR(IF($X$10=1,$Y$10,)),"",IF($X$10=1,$Y$10,))</f>
        <v>500</v>
      </c>
    </row>
    <row r="4231" spans="1:21" x14ac:dyDescent="0.25">
      <c r="A4231" s="75">
        <f t="shared" si="780"/>
        <v>4227</v>
      </c>
      <c r="D4231" s="56" t="s">
        <v>5443</v>
      </c>
      <c r="E4231" s="56">
        <f t="shared" si="781"/>
        <v>4227</v>
      </c>
      <c r="F4231" s="76">
        <f t="shared" si="776"/>
        <v>157</v>
      </c>
      <c r="G4231" s="56" t="str">
        <f t="shared" si="782"/>
        <v>warpAtmIntake2</v>
      </c>
      <c r="H4231" s="56">
        <f t="shared" si="783"/>
        <v>4227</v>
      </c>
      <c r="I4231" s="56">
        <f>IF(G4231="",0,IF(COUNTIF($G$5:G4231,G4231)=1,0,COUNTIF($G$5:G4231,G4231) )   )</f>
        <v>0</v>
      </c>
      <c r="J4231" s="56" t="str">
        <f t="shared" si="784"/>
        <v/>
      </c>
      <c r="K4231" s="56" t="str">
        <f t="shared" si="775"/>
        <v/>
      </c>
      <c r="L4231" s="56" t="str">
        <f t="shared" si="777"/>
        <v/>
      </c>
      <c r="M4231" s="56" t="str">
        <f t="shared" si="778"/>
        <v/>
      </c>
      <c r="N4231" s="56" t="str">
        <f t="shared" si="779"/>
        <v/>
      </c>
      <c r="O4231" s="56" t="str">
        <f t="shared" si="785"/>
        <v/>
      </c>
      <c r="P4231" s="56">
        <f>IF(ISERROR(IF($X$5=1,$Y$5,)),"",IF($X$5=1,$Y$5,))</f>
        <v>0</v>
      </c>
      <c r="Q4231" s="56">
        <f>IF(ISERROR(IF($X$6=1,$Y$6,)),"",IF($X$6=1,$Y$6,))</f>
        <v>10000</v>
      </c>
      <c r="R4231" s="56">
        <f>IF(ISERROR(IF($X$7=1,$Y$7,)),"",IF($X$7=1,$Y$7,))</f>
        <v>0</v>
      </c>
      <c r="S4231" s="56">
        <f>IF(ISERROR(IF($X$8=1,$Y$8,)),"",IF($X$8=1,$Y$8,))</f>
        <v>1000</v>
      </c>
      <c r="T4231" s="56">
        <f>IF(ISERROR(IF($X$9=1,$Y$9,)),"",IF($X$9=1,$Y$9,))</f>
        <v>500</v>
      </c>
      <c r="U4231" s="56">
        <f>IF(ISERROR(IF($X$10=1,$Y$10,)),"",IF($X$10=1,$Y$10,))</f>
        <v>500</v>
      </c>
    </row>
    <row r="4232" spans="1:21" x14ac:dyDescent="0.25">
      <c r="A4232" s="75">
        <f t="shared" si="780"/>
        <v>4228</v>
      </c>
      <c r="D4232" s="56" t="s">
        <v>5432</v>
      </c>
      <c r="E4232" s="56">
        <f t="shared" si="781"/>
        <v>4228</v>
      </c>
      <c r="F4232" s="76">
        <f t="shared" si="776"/>
        <v>157</v>
      </c>
      <c r="G4232" s="56" t="str">
        <f t="shared" si="782"/>
        <v>B9.Engine.Jet.Pod.Medium.PylonR</v>
      </c>
      <c r="H4232" s="56">
        <f t="shared" si="783"/>
        <v>4228</v>
      </c>
      <c r="I4232" s="56">
        <f>IF(G4232="",0,IF(COUNTIF($G$5:G4232,G4232)=1,0,COUNTIF($G$5:G4232,G4232) )   )</f>
        <v>0</v>
      </c>
      <c r="J4232" s="56" t="str">
        <f t="shared" si="784"/>
        <v/>
      </c>
      <c r="K4232" s="56" t="str">
        <f t="shared" si="775"/>
        <v/>
      </c>
      <c r="L4232" s="56" t="str">
        <f t="shared" si="777"/>
        <v/>
      </c>
      <c r="M4232" s="56" t="str">
        <f t="shared" si="778"/>
        <v/>
      </c>
      <c r="N4232" s="56" t="str">
        <f t="shared" si="779"/>
        <v/>
      </c>
      <c r="O4232" s="56" t="str">
        <f t="shared" si="785"/>
        <v/>
      </c>
      <c r="P4232" s="56">
        <f>IF(ISERROR(IF($X$5=1,$Y$5,)),"",IF($X$5=1,$Y$5,))</f>
        <v>0</v>
      </c>
      <c r="Q4232" s="56">
        <f>IF(ISERROR(IF($X$6=1,$Y$6,)),"",IF($X$6=1,$Y$6,))</f>
        <v>10000</v>
      </c>
      <c r="R4232" s="56">
        <f>IF(ISERROR(IF($X$7=1,$Y$7,)),"",IF($X$7=1,$Y$7,))</f>
        <v>0</v>
      </c>
      <c r="S4232" s="56">
        <f>IF(ISERROR(IF($X$8=1,$Y$8,)),"",IF($X$8=1,$Y$8,))</f>
        <v>1000</v>
      </c>
      <c r="T4232" s="56">
        <f>IF(ISERROR(IF($X$9=1,$Y$9,)),"",IF($X$9=1,$Y$9,))</f>
        <v>500</v>
      </c>
      <c r="U4232" s="56">
        <f>IF(ISERROR(IF($X$10=1,$Y$10,)),"",IF($X$10=1,$Y$10,))</f>
        <v>500</v>
      </c>
    </row>
    <row r="4233" spans="1:21" x14ac:dyDescent="0.25">
      <c r="A4233" s="75">
        <f t="shared" si="780"/>
        <v>4229</v>
      </c>
      <c r="D4233" s="56" t="s">
        <v>5433</v>
      </c>
      <c r="E4233" s="56">
        <f t="shared" si="781"/>
        <v>4229</v>
      </c>
      <c r="F4233" s="76">
        <f t="shared" si="776"/>
        <v>157</v>
      </c>
      <c r="G4233" s="56" t="str">
        <f t="shared" si="782"/>
        <v>B9.Engine.Jet.Pod.Medium.PylonS</v>
      </c>
      <c r="H4233" s="56">
        <f t="shared" si="783"/>
        <v>4229</v>
      </c>
      <c r="I4233" s="56">
        <f>IF(G4233="",0,IF(COUNTIF($G$5:G4233,G4233)=1,0,COUNTIF($G$5:G4233,G4233) )   )</f>
        <v>0</v>
      </c>
      <c r="J4233" s="56" t="str">
        <f t="shared" si="784"/>
        <v/>
      </c>
      <c r="K4233" s="56" t="str">
        <f t="shared" si="775"/>
        <v/>
      </c>
      <c r="L4233" s="56" t="str">
        <f t="shared" si="777"/>
        <v/>
      </c>
      <c r="M4233" s="56" t="str">
        <f t="shared" si="778"/>
        <v/>
      </c>
      <c r="N4233" s="56" t="str">
        <f t="shared" si="779"/>
        <v/>
      </c>
      <c r="O4233" s="56" t="str">
        <f t="shared" si="785"/>
        <v/>
      </c>
      <c r="P4233" s="56">
        <f>IF(ISERROR(IF($X$5=1,$Y$5,)),"",IF($X$5=1,$Y$5,))</f>
        <v>0</v>
      </c>
      <c r="Q4233" s="56">
        <f>IF(ISERROR(IF($X$6=1,$Y$6,)),"",IF($X$6=1,$Y$6,))</f>
        <v>10000</v>
      </c>
      <c r="R4233" s="56">
        <f>IF(ISERROR(IF($X$7=1,$Y$7,)),"",IF($X$7=1,$Y$7,))</f>
        <v>0</v>
      </c>
      <c r="S4233" s="56">
        <f>IF(ISERROR(IF($X$8=1,$Y$8,)),"",IF($X$8=1,$Y$8,))</f>
        <v>1000</v>
      </c>
      <c r="T4233" s="56">
        <f>IF(ISERROR(IF($X$9=1,$Y$9,)),"",IF($X$9=1,$Y$9,))</f>
        <v>500</v>
      </c>
      <c r="U4233" s="56">
        <f>IF(ISERROR(IF($X$10=1,$Y$10,)),"",IF($X$10=1,$Y$10,))</f>
        <v>500</v>
      </c>
    </row>
    <row r="4234" spans="1:21" x14ac:dyDescent="0.25">
      <c r="A4234" s="75">
        <f t="shared" si="780"/>
        <v>4230</v>
      </c>
      <c r="D4234" s="56" t="s">
        <v>3782</v>
      </c>
      <c r="E4234" s="56">
        <f t="shared" si="781"/>
        <v>4230</v>
      </c>
      <c r="F4234" s="76">
        <f t="shared" si="776"/>
        <v>157</v>
      </c>
      <c r="G4234" s="56" t="str">
        <f t="shared" si="782"/>
        <v>WaylandScoop</v>
      </c>
      <c r="H4234" s="56">
        <f t="shared" si="783"/>
        <v>4230</v>
      </c>
      <c r="I4234" s="56">
        <f>IF(G4234="",0,IF(COUNTIF($G$5:G4234,G4234)=1,0,COUNTIF($G$5:G4234,G4234) )   )</f>
        <v>0</v>
      </c>
      <c r="J4234" s="56" t="str">
        <f t="shared" si="784"/>
        <v/>
      </c>
      <c r="K4234" s="56" t="str">
        <f t="shared" si="775"/>
        <v/>
      </c>
      <c r="L4234" s="56" t="str">
        <f t="shared" si="777"/>
        <v/>
      </c>
      <c r="M4234" s="56" t="str">
        <f t="shared" si="778"/>
        <v/>
      </c>
      <c r="N4234" s="56" t="str">
        <f t="shared" si="779"/>
        <v/>
      </c>
      <c r="O4234" s="56" t="str">
        <f t="shared" si="785"/>
        <v/>
      </c>
      <c r="P4234" s="56">
        <f>IF(ISERROR(IF($X$5=1,$Y$5,)),"",IF($X$5=1,$Y$5,))</f>
        <v>0</v>
      </c>
      <c r="Q4234" s="56">
        <f>IF(ISERROR(IF($X$6=1,$Y$6,)),"",IF($X$6=1,$Y$6,))</f>
        <v>10000</v>
      </c>
      <c r="R4234" s="56">
        <f>IF(ISERROR(IF($X$7=1,$Y$7,)),"",IF($X$7=1,$Y$7,))</f>
        <v>0</v>
      </c>
      <c r="S4234" s="56">
        <f>IF(ISERROR(IF($X$8=1,$Y$8,)),"",IF($X$8=1,$Y$8,))</f>
        <v>1000</v>
      </c>
      <c r="T4234" s="56">
        <f>IF(ISERROR(IF($X$9=1,$Y$9,)),"",IF($X$9=1,$Y$9,))</f>
        <v>500</v>
      </c>
      <c r="U4234" s="56">
        <f>IF(ISERROR(IF($X$10=1,$Y$10,)),"",IF($X$10=1,$Y$10,))</f>
        <v>500</v>
      </c>
    </row>
    <row r="4235" spans="1:21" x14ac:dyDescent="0.25">
      <c r="A4235" s="75">
        <f t="shared" si="780"/>
        <v>4231</v>
      </c>
      <c r="D4235" s="56" t="s">
        <v>5434</v>
      </c>
      <c r="E4235" s="56">
        <f t="shared" si="781"/>
        <v>4231</v>
      </c>
      <c r="F4235" s="76">
        <f t="shared" si="776"/>
        <v>157</v>
      </c>
      <c r="G4235" s="56" t="str">
        <f t="shared" si="782"/>
        <v>HL.AirshipEnvelopeHecto</v>
      </c>
      <c r="H4235" s="56">
        <f t="shared" si="783"/>
        <v>4231</v>
      </c>
      <c r="I4235" s="56">
        <f>IF(G4235="",0,IF(COUNTIF($G$5:G4235,G4235)=1,0,COUNTIF($G$5:G4235,G4235) )   )</f>
        <v>0</v>
      </c>
      <c r="J4235" s="56" t="str">
        <f t="shared" si="784"/>
        <v/>
      </c>
      <c r="K4235" s="56" t="str">
        <f t="shared" si="775"/>
        <v/>
      </c>
      <c r="L4235" s="56" t="str">
        <f t="shared" si="777"/>
        <v/>
      </c>
      <c r="M4235" s="56" t="str">
        <f t="shared" si="778"/>
        <v/>
      </c>
      <c r="N4235" s="56" t="str">
        <f t="shared" si="779"/>
        <v/>
      </c>
      <c r="O4235" s="56" t="str">
        <f t="shared" si="785"/>
        <v/>
      </c>
      <c r="P4235" s="56">
        <f>IF(ISERROR(IF($X$5=1,$Y$5,)),"",IF($X$5=1,$Y$5,))</f>
        <v>0</v>
      </c>
      <c r="Q4235" s="56">
        <f>IF(ISERROR(IF($X$6=1,$Y$6,)),"",IF($X$6=1,$Y$6,))</f>
        <v>10000</v>
      </c>
      <c r="R4235" s="56">
        <f>IF(ISERROR(IF($X$7=1,$Y$7,)),"",IF($X$7=1,$Y$7,))</f>
        <v>0</v>
      </c>
      <c r="S4235" s="56">
        <f>IF(ISERROR(IF($X$8=1,$Y$8,)),"",IF($X$8=1,$Y$8,))</f>
        <v>1000</v>
      </c>
      <c r="T4235" s="56">
        <f>IF(ISERROR(IF($X$9=1,$Y$9,)),"",IF($X$9=1,$Y$9,))</f>
        <v>500</v>
      </c>
      <c r="U4235" s="56">
        <f>IF(ISERROR(IF($X$10=1,$Y$10,)),"",IF($X$10=1,$Y$10,))</f>
        <v>500</v>
      </c>
    </row>
    <row r="4236" spans="1:21" x14ac:dyDescent="0.25">
      <c r="A4236" s="75">
        <f t="shared" si="780"/>
        <v>4232</v>
      </c>
      <c r="D4236" s="56" t="s">
        <v>5438</v>
      </c>
      <c r="E4236" s="56">
        <f t="shared" si="781"/>
        <v>4232</v>
      </c>
      <c r="F4236" s="76">
        <f t="shared" si="776"/>
        <v>157</v>
      </c>
      <c r="G4236" s="56" t="str">
        <f t="shared" si="782"/>
        <v>smallHardpointHeavy</v>
      </c>
      <c r="H4236" s="56">
        <f t="shared" si="783"/>
        <v>4232</v>
      </c>
      <c r="I4236" s="56">
        <f>IF(G4236="",0,IF(COUNTIF($G$5:G4236,G4236)=1,0,COUNTIF($G$5:G4236,G4236) )   )</f>
        <v>0</v>
      </c>
      <c r="J4236" s="56" t="str">
        <f t="shared" si="784"/>
        <v/>
      </c>
      <c r="K4236" s="56" t="str">
        <f t="shared" si="775"/>
        <v/>
      </c>
      <c r="L4236" s="56" t="str">
        <f t="shared" si="777"/>
        <v/>
      </c>
      <c r="M4236" s="56" t="str">
        <f t="shared" si="778"/>
        <v/>
      </c>
      <c r="N4236" s="56" t="str">
        <f t="shared" si="779"/>
        <v/>
      </c>
      <c r="O4236" s="56" t="str">
        <f t="shared" si="785"/>
        <v/>
      </c>
      <c r="P4236" s="56">
        <f>IF(ISERROR(IF($X$5=1,$Y$5,)),"",IF($X$5=1,$Y$5,))</f>
        <v>0</v>
      </c>
      <c r="Q4236" s="56">
        <f>IF(ISERROR(IF($X$6=1,$Y$6,)),"",IF($X$6=1,$Y$6,))</f>
        <v>10000</v>
      </c>
      <c r="R4236" s="56">
        <f>IF(ISERROR(IF($X$7=1,$Y$7,)),"",IF($X$7=1,$Y$7,))</f>
        <v>0</v>
      </c>
      <c r="S4236" s="56">
        <f>IF(ISERROR(IF($X$8=1,$Y$8,)),"",IF($X$8=1,$Y$8,))</f>
        <v>1000</v>
      </c>
      <c r="T4236" s="56">
        <f>IF(ISERROR(IF($X$9=1,$Y$9,)),"",IF($X$9=1,$Y$9,))</f>
        <v>500</v>
      </c>
      <c r="U4236" s="56">
        <f>IF(ISERROR(IF($X$10=1,$Y$10,)),"",IF($X$10=1,$Y$10,))</f>
        <v>500</v>
      </c>
    </row>
    <row r="4237" spans="1:21" x14ac:dyDescent="0.25">
      <c r="A4237" s="75">
        <f t="shared" si="780"/>
        <v>4233</v>
      </c>
      <c r="D4237" s="56" t="s">
        <v>5439</v>
      </c>
      <c r="E4237" s="56">
        <f t="shared" si="781"/>
        <v>4233</v>
      </c>
      <c r="F4237" s="76">
        <f t="shared" si="776"/>
        <v>157</v>
      </c>
      <c r="G4237" s="56" t="str">
        <f t="shared" si="782"/>
        <v>TTC7MK3EMSMmodule</v>
      </c>
      <c r="H4237" s="56">
        <f t="shared" si="783"/>
        <v>4233</v>
      </c>
      <c r="I4237" s="56">
        <f>IF(G4237="",0,IF(COUNTIF($G$5:G4237,G4237)=1,0,COUNTIF($G$5:G4237,G4237) )   )</f>
        <v>0</v>
      </c>
      <c r="J4237" s="56" t="str">
        <f t="shared" si="784"/>
        <v/>
      </c>
      <c r="K4237" s="56" t="str">
        <f t="shared" si="775"/>
        <v/>
      </c>
      <c r="L4237" s="56" t="str">
        <f t="shared" si="777"/>
        <v/>
      </c>
      <c r="M4237" s="56" t="str">
        <f t="shared" si="778"/>
        <v/>
      </c>
      <c r="N4237" s="56" t="str">
        <f t="shared" si="779"/>
        <v/>
      </c>
      <c r="O4237" s="56" t="str">
        <f t="shared" si="785"/>
        <v/>
      </c>
      <c r="P4237" s="56">
        <f>IF(ISERROR(IF($X$5=1,$Y$5,)),"",IF($X$5=1,$Y$5,))</f>
        <v>0</v>
      </c>
      <c r="Q4237" s="56">
        <f>IF(ISERROR(IF($X$6=1,$Y$6,)),"",IF($X$6=1,$Y$6,))</f>
        <v>10000</v>
      </c>
      <c r="R4237" s="56">
        <f>IF(ISERROR(IF($X$7=1,$Y$7,)),"",IF($X$7=1,$Y$7,))</f>
        <v>0</v>
      </c>
      <c r="S4237" s="56">
        <f>IF(ISERROR(IF($X$8=1,$Y$8,)),"",IF($X$8=1,$Y$8,))</f>
        <v>1000</v>
      </c>
      <c r="T4237" s="56">
        <f>IF(ISERROR(IF($X$9=1,$Y$9,)),"",IF($X$9=1,$Y$9,))</f>
        <v>500</v>
      </c>
      <c r="U4237" s="56">
        <f>IF(ISERROR(IF($X$10=1,$Y$10,)),"",IF($X$10=1,$Y$10,))</f>
        <v>500</v>
      </c>
    </row>
    <row r="4238" spans="1:21" x14ac:dyDescent="0.25">
      <c r="A4238" s="75">
        <f t="shared" si="780"/>
        <v>4234</v>
      </c>
      <c r="D4238" s="56" t="s">
        <v>5440</v>
      </c>
      <c r="E4238" s="56">
        <f t="shared" si="781"/>
        <v>4234</v>
      </c>
      <c r="F4238" s="76">
        <f t="shared" si="776"/>
        <v>157</v>
      </c>
      <c r="G4238" s="56" t="str">
        <f t="shared" si="782"/>
        <v>TV.RamJet.Engine</v>
      </c>
      <c r="H4238" s="56">
        <f t="shared" si="783"/>
        <v>4234</v>
      </c>
      <c r="I4238" s="56">
        <f>IF(G4238="",0,IF(COUNTIF($G$5:G4238,G4238)=1,0,COUNTIF($G$5:G4238,G4238) )   )</f>
        <v>0</v>
      </c>
      <c r="J4238" s="56" t="str">
        <f t="shared" si="784"/>
        <v/>
      </c>
      <c r="K4238" s="56" t="str">
        <f t="shared" si="775"/>
        <v/>
      </c>
      <c r="L4238" s="56" t="str">
        <f t="shared" si="777"/>
        <v/>
      </c>
      <c r="M4238" s="56" t="str">
        <f t="shared" si="778"/>
        <v/>
      </c>
      <c r="N4238" s="56" t="str">
        <f t="shared" si="779"/>
        <v/>
      </c>
      <c r="O4238" s="56" t="str">
        <f t="shared" si="785"/>
        <v/>
      </c>
      <c r="P4238" s="56">
        <f>IF(ISERROR(IF($X$5=1,$Y$5,)),"",IF($X$5=1,$Y$5,))</f>
        <v>0</v>
      </c>
      <c r="Q4238" s="56">
        <f>IF(ISERROR(IF($X$6=1,$Y$6,)),"",IF($X$6=1,$Y$6,))</f>
        <v>10000</v>
      </c>
      <c r="R4238" s="56">
        <f>IF(ISERROR(IF($X$7=1,$Y$7,)),"",IF($X$7=1,$Y$7,))</f>
        <v>0</v>
      </c>
      <c r="S4238" s="56">
        <f>IF(ISERROR(IF($X$8=1,$Y$8,)),"",IF($X$8=1,$Y$8,))</f>
        <v>1000</v>
      </c>
      <c r="T4238" s="56">
        <f>IF(ISERROR(IF($X$9=1,$Y$9,)),"",IF($X$9=1,$Y$9,))</f>
        <v>500</v>
      </c>
      <c r="U4238" s="56">
        <f>IF(ISERROR(IF($X$10=1,$Y$10,)),"",IF($X$10=1,$Y$10,))</f>
        <v>500</v>
      </c>
    </row>
    <row r="4239" spans="1:21" x14ac:dyDescent="0.25">
      <c r="A4239" s="75">
        <f t="shared" si="780"/>
        <v>4235</v>
      </c>
      <c r="C4239" s="56" t="s">
        <v>2532</v>
      </c>
      <c r="E4239" s="56">
        <f t="shared" si="781"/>
        <v>4235</v>
      </c>
      <c r="F4239" s="76">
        <f t="shared" si="776"/>
        <v>157</v>
      </c>
      <c r="G4239" s="56" t="str">
        <f t="shared" si="782"/>
        <v/>
      </c>
      <c r="H4239" s="56">
        <f t="shared" si="783"/>
        <v>4235</v>
      </c>
      <c r="I4239" s="56">
        <f>IF(G4239="",0,IF(COUNTIF($G$5:G4239,G4239)=1,0,COUNTIF($G$5:G4239,G4239) )   )</f>
        <v>0</v>
      </c>
      <c r="J4239" s="56" t="str">
        <f t="shared" si="784"/>
        <v/>
      </c>
      <c r="K4239" s="56" t="str">
        <f t="shared" si="775"/>
        <v/>
      </c>
      <c r="L4239" s="56" t="str">
        <f t="shared" si="777"/>
        <v/>
      </c>
      <c r="M4239" s="56" t="str">
        <f t="shared" si="778"/>
        <v/>
      </c>
      <c r="N4239" s="56" t="str">
        <f t="shared" si="779"/>
        <v/>
      </c>
      <c r="O4239" s="56" t="str">
        <f t="shared" si="785"/>
        <v/>
      </c>
      <c r="P4239" s="56">
        <f>IF(ISERROR(IF($X$5=1,$Y$5,)),"",IF($X$5=1,$Y$5,))</f>
        <v>0</v>
      </c>
      <c r="Q4239" s="56">
        <f>IF(ISERROR(IF($X$6=1,$Y$6,)),"",IF($X$6=1,$Y$6,))</f>
        <v>10000</v>
      </c>
      <c r="R4239" s="56">
        <f>IF(ISERROR(IF($X$7=1,$Y$7,)),"",IF($X$7=1,$Y$7,))</f>
        <v>0</v>
      </c>
      <c r="S4239" s="56">
        <f>IF(ISERROR(IF($X$8=1,$Y$8,)),"",IF($X$8=1,$Y$8,))</f>
        <v>1000</v>
      </c>
      <c r="T4239" s="56">
        <f>IF(ISERROR(IF($X$9=1,$Y$9,)),"",IF($X$9=1,$Y$9,))</f>
        <v>500</v>
      </c>
      <c r="U4239" s="56">
        <f>IF(ISERROR(IF($X$10=1,$Y$10,)),"",IF($X$10=1,$Y$10,))</f>
        <v>500</v>
      </c>
    </row>
    <row r="4240" spans="1:21" x14ac:dyDescent="0.25">
      <c r="A4240" s="75">
        <f t="shared" si="780"/>
        <v>4236</v>
      </c>
      <c r="B4240" s="56" t="s">
        <v>2532</v>
      </c>
      <c r="E4240" s="56">
        <f t="shared" si="781"/>
        <v>4236</v>
      </c>
      <c r="F4240" s="76">
        <f t="shared" si="776"/>
        <v>157</v>
      </c>
      <c r="G4240" s="56" t="str">
        <f t="shared" si="782"/>
        <v/>
      </c>
      <c r="H4240" s="56">
        <f t="shared" si="783"/>
        <v>4236</v>
      </c>
      <c r="I4240" s="56">
        <f>IF(G4240="",0,IF(COUNTIF($G$5:G4240,G4240)=1,0,COUNTIF($G$5:G4240,G4240) )   )</f>
        <v>0</v>
      </c>
      <c r="J4240" s="56" t="str">
        <f t="shared" si="784"/>
        <v/>
      </c>
      <c r="K4240" s="56" t="str">
        <f t="shared" si="775"/>
        <v/>
      </c>
      <c r="L4240" s="56" t="str">
        <f t="shared" si="777"/>
        <v/>
      </c>
      <c r="M4240" s="56" t="str">
        <f t="shared" si="778"/>
        <v/>
      </c>
      <c r="N4240" s="56" t="str">
        <f t="shared" si="779"/>
        <v/>
      </c>
      <c r="O4240" s="56" t="str">
        <f t="shared" si="785"/>
        <v/>
      </c>
      <c r="P4240" s="56">
        <f>IF(ISERROR(IF($X$5=1,$Y$5,)),"",IF($X$5=1,$Y$5,))</f>
        <v>0</v>
      </c>
      <c r="Q4240" s="56">
        <f>IF(ISERROR(IF($X$6=1,$Y$6,)),"",IF($X$6=1,$Y$6,))</f>
        <v>10000</v>
      </c>
      <c r="R4240" s="56">
        <f>IF(ISERROR(IF($X$7=1,$Y$7,)),"",IF($X$7=1,$Y$7,))</f>
        <v>0</v>
      </c>
      <c r="S4240" s="56">
        <f>IF(ISERROR(IF($X$8=1,$Y$8,)),"",IF($X$8=1,$Y$8,))</f>
        <v>1000</v>
      </c>
      <c r="T4240" s="56">
        <f>IF(ISERROR(IF($X$9=1,$Y$9,)),"",IF($X$9=1,$Y$9,))</f>
        <v>500</v>
      </c>
      <c r="U4240" s="56">
        <f>IF(ISERROR(IF($X$10=1,$Y$10,)),"",IF($X$10=1,$Y$10,))</f>
        <v>500</v>
      </c>
    </row>
    <row r="4241" spans="1:21" x14ac:dyDescent="0.25">
      <c r="A4241" s="75">
        <f t="shared" si="780"/>
        <v>4237</v>
      </c>
      <c r="B4241" s="56" t="s">
        <v>2517</v>
      </c>
      <c r="E4241" s="56">
        <f t="shared" si="781"/>
        <v>4237</v>
      </c>
      <c r="F4241" s="76">
        <f t="shared" si="776"/>
        <v>157</v>
      </c>
      <c r="G4241" s="56" t="str">
        <f t="shared" si="782"/>
        <v/>
      </c>
      <c r="H4241" s="56">
        <f t="shared" si="783"/>
        <v>4237</v>
      </c>
      <c r="I4241" s="56">
        <f>IF(G4241="",0,IF(COUNTIF($G$5:G4241,G4241)=1,0,COUNTIF($G$5:G4241,G4241) )   )</f>
        <v>0</v>
      </c>
      <c r="J4241" s="56" t="str">
        <f t="shared" si="784"/>
        <v/>
      </c>
      <c r="K4241" s="56" t="str">
        <f t="shared" si="775"/>
        <v/>
      </c>
      <c r="L4241" s="56" t="str">
        <f t="shared" si="777"/>
        <v/>
      </c>
      <c r="M4241" s="56" t="str">
        <f t="shared" si="778"/>
        <v/>
      </c>
      <c r="N4241" s="56" t="str">
        <f t="shared" si="779"/>
        <v/>
      </c>
      <c r="O4241" s="56" t="str">
        <f t="shared" si="785"/>
        <v/>
      </c>
      <c r="P4241" s="56">
        <f>IF(ISERROR(IF($X$5=1,$Y$5,)),"",IF($X$5=1,$Y$5,))</f>
        <v>0</v>
      </c>
      <c r="Q4241" s="56">
        <f>IF(ISERROR(IF($X$6=1,$Y$6,)),"",IF($X$6=1,$Y$6,))</f>
        <v>10000</v>
      </c>
      <c r="R4241" s="56">
        <f>IF(ISERROR(IF($X$7=1,$Y$7,)),"",IF($X$7=1,$Y$7,))</f>
        <v>0</v>
      </c>
      <c r="S4241" s="56">
        <f>IF(ISERROR(IF($X$8=1,$Y$8,)),"",IF($X$8=1,$Y$8,))</f>
        <v>1000</v>
      </c>
      <c r="T4241" s="56">
        <f>IF(ISERROR(IF($X$9=1,$Y$9,)),"",IF($X$9=1,$Y$9,))</f>
        <v>500</v>
      </c>
      <c r="U4241" s="56">
        <f>IF(ISERROR(IF($X$10=1,$Y$10,)),"",IF($X$10=1,$Y$10,))</f>
        <v>500</v>
      </c>
    </row>
    <row r="4242" spans="1:21" x14ac:dyDescent="0.25">
      <c r="A4242" s="75">
        <f t="shared" si="780"/>
        <v>4238</v>
      </c>
      <c r="B4242" s="56" t="s">
        <v>2518</v>
      </c>
      <c r="E4242" s="56">
        <f t="shared" si="781"/>
        <v>4238</v>
      </c>
      <c r="F4242" s="76">
        <f t="shared" si="776"/>
        <v>157</v>
      </c>
      <c r="G4242" s="56" t="str">
        <f t="shared" si="782"/>
        <v/>
      </c>
      <c r="H4242" s="56">
        <f t="shared" si="783"/>
        <v>4238</v>
      </c>
      <c r="I4242" s="56">
        <f>IF(G4242="",0,IF(COUNTIF($G$5:G4242,G4242)=1,0,COUNTIF($G$5:G4242,G4242) )   )</f>
        <v>0</v>
      </c>
      <c r="J4242" s="56" t="str">
        <f t="shared" si="784"/>
        <v/>
      </c>
      <c r="K4242" s="56" t="str">
        <f t="shared" si="775"/>
        <v/>
      </c>
      <c r="L4242" s="56" t="str">
        <f t="shared" si="777"/>
        <v/>
      </c>
      <c r="M4242" s="56" t="str">
        <f t="shared" si="778"/>
        <v/>
      </c>
      <c r="N4242" s="56" t="str">
        <f t="shared" si="779"/>
        <v/>
      </c>
      <c r="O4242" s="56" t="str">
        <f t="shared" si="785"/>
        <v/>
      </c>
      <c r="P4242" s="56">
        <f>IF(ISERROR(IF($X$5=1,$Y$5,)),"",IF($X$5=1,$Y$5,))</f>
        <v>0</v>
      </c>
      <c r="Q4242" s="56">
        <f>IF(ISERROR(IF($X$6=1,$Y$6,)),"",IF($X$6=1,$Y$6,))</f>
        <v>10000</v>
      </c>
      <c r="R4242" s="56">
        <f>IF(ISERROR(IF($X$7=1,$Y$7,)),"",IF($X$7=1,$Y$7,))</f>
        <v>0</v>
      </c>
      <c r="S4242" s="56">
        <f>IF(ISERROR(IF($X$8=1,$Y$8,)),"",IF($X$8=1,$Y$8,))</f>
        <v>1000</v>
      </c>
      <c r="T4242" s="56">
        <f>IF(ISERROR(IF($X$9=1,$Y$9,)),"",IF($X$9=1,$Y$9,))</f>
        <v>500</v>
      </c>
      <c r="U4242" s="56">
        <f>IF(ISERROR(IF($X$10=1,$Y$10,)),"",IF($X$10=1,$Y$10,))</f>
        <v>500</v>
      </c>
    </row>
    <row r="4243" spans="1:21" x14ac:dyDescent="0.25">
      <c r="A4243" s="75">
        <f t="shared" si="780"/>
        <v>4239</v>
      </c>
      <c r="C4243" s="56" t="s">
        <v>3783</v>
      </c>
      <c r="E4243" s="56">
        <f t="shared" si="781"/>
        <v>4239</v>
      </c>
      <c r="F4243" s="76">
        <f t="shared" si="776"/>
        <v>158</v>
      </c>
      <c r="G4243" s="56" t="str">
        <f t="shared" si="782"/>
        <v>node7_veryHeavyRocketry</v>
      </c>
      <c r="H4243" s="56">
        <f t="shared" si="783"/>
        <v>4239</v>
      </c>
      <c r="I4243" s="56">
        <f>IF(G4243="",0,IF(COUNTIF($G$5:G4243,G4243)=1,0,COUNTIF($G$5:G4243,G4243) )   )</f>
        <v>0</v>
      </c>
      <c r="J4243" s="56" t="str">
        <f t="shared" si="784"/>
        <v/>
      </c>
      <c r="K4243" s="56" t="str">
        <f t="shared" si="775"/>
        <v/>
      </c>
      <c r="L4243" s="56" t="str">
        <f t="shared" si="777"/>
        <v/>
      </c>
      <c r="M4243" s="56" t="str">
        <f t="shared" si="778"/>
        <v/>
      </c>
      <c r="N4243" s="56" t="str">
        <f t="shared" si="779"/>
        <v/>
      </c>
      <c r="O4243" s="56" t="str">
        <f t="shared" si="785"/>
        <v/>
      </c>
      <c r="P4243" s="56">
        <f>IF(ISERROR(IF($X$5=1,$Y$5,)),"",IF($X$5=1,$Y$5,))</f>
        <v>0</v>
      </c>
      <c r="Q4243" s="56">
        <f>IF(ISERROR(IF($X$6=1,$Y$6,)),"",IF($X$6=1,$Y$6,))</f>
        <v>10000</v>
      </c>
      <c r="R4243" s="56">
        <f>IF(ISERROR(IF($X$7=1,$Y$7,)),"",IF($X$7=1,$Y$7,))</f>
        <v>0</v>
      </c>
      <c r="S4243" s="56">
        <f>IF(ISERROR(IF($X$8=1,$Y$8,)),"",IF($X$8=1,$Y$8,))</f>
        <v>1000</v>
      </c>
      <c r="T4243" s="56">
        <f>IF(ISERROR(IF($X$9=1,$Y$9,)),"",IF($X$9=1,$Y$9,))</f>
        <v>500</v>
      </c>
      <c r="U4243" s="56">
        <f>IF(ISERROR(IF($X$10=1,$Y$10,)),"",IF($X$10=1,$Y$10,))</f>
        <v>500</v>
      </c>
    </row>
    <row r="4244" spans="1:21" x14ac:dyDescent="0.25">
      <c r="A4244" s="75">
        <f t="shared" si="780"/>
        <v>4240</v>
      </c>
      <c r="C4244" s="56" t="s">
        <v>3784</v>
      </c>
      <c r="E4244" s="56">
        <f t="shared" si="781"/>
        <v>4240</v>
      </c>
      <c r="F4244" s="76">
        <f t="shared" si="776"/>
        <v>158</v>
      </c>
      <c r="G4244" s="56" t="str">
        <f t="shared" si="782"/>
        <v/>
      </c>
      <c r="H4244" s="56">
        <f t="shared" si="783"/>
        <v>4240</v>
      </c>
      <c r="I4244" s="56">
        <f>IF(G4244="",0,IF(COUNTIF($G$5:G4244,G4244)=1,0,COUNTIF($G$5:G4244,G4244) )   )</f>
        <v>0</v>
      </c>
      <c r="J4244" s="56" t="str">
        <f t="shared" si="784"/>
        <v/>
      </c>
      <c r="K4244" s="56" t="str">
        <f t="shared" si="775"/>
        <v/>
      </c>
      <c r="L4244" s="56" t="str">
        <f t="shared" si="777"/>
        <v/>
      </c>
      <c r="M4244" s="56" t="str">
        <f t="shared" si="778"/>
        <v/>
      </c>
      <c r="N4244" s="56" t="str">
        <f t="shared" si="779"/>
        <v/>
      </c>
      <c r="O4244" s="56" t="str">
        <f t="shared" si="785"/>
        <v/>
      </c>
      <c r="P4244" s="56">
        <f>IF(ISERROR(IF($X$5=1,$Y$5,)),"",IF($X$5=1,$Y$5,))</f>
        <v>0</v>
      </c>
      <c r="Q4244" s="56">
        <f>IF(ISERROR(IF($X$6=1,$Y$6,)),"",IF($X$6=1,$Y$6,))</f>
        <v>10000</v>
      </c>
      <c r="R4244" s="56">
        <f>IF(ISERROR(IF($X$7=1,$Y$7,)),"",IF($X$7=1,$Y$7,))</f>
        <v>0</v>
      </c>
      <c r="S4244" s="56">
        <f>IF(ISERROR(IF($X$8=1,$Y$8,)),"",IF($X$8=1,$Y$8,))</f>
        <v>1000</v>
      </c>
      <c r="T4244" s="56">
        <f>IF(ISERROR(IF($X$9=1,$Y$9,)),"",IF($X$9=1,$Y$9,))</f>
        <v>500</v>
      </c>
      <c r="U4244" s="56">
        <f>IF(ISERROR(IF($X$10=1,$Y$10,)),"",IF($X$10=1,$Y$10,))</f>
        <v>500</v>
      </c>
    </row>
    <row r="4245" spans="1:21" x14ac:dyDescent="0.25">
      <c r="A4245" s="75">
        <f t="shared" si="780"/>
        <v>4241</v>
      </c>
      <c r="C4245" s="56" t="s">
        <v>3785</v>
      </c>
      <c r="E4245" s="56">
        <f t="shared" si="781"/>
        <v>4241</v>
      </c>
      <c r="F4245" s="76">
        <f t="shared" si="776"/>
        <v>158</v>
      </c>
      <c r="G4245" s="56" t="str">
        <f t="shared" si="782"/>
        <v/>
      </c>
      <c r="H4245" s="56">
        <f t="shared" si="783"/>
        <v>4241</v>
      </c>
      <c r="I4245" s="56">
        <f>IF(G4245="",0,IF(COUNTIF($G$5:G4245,G4245)=1,0,COUNTIF($G$5:G4245,G4245) )   )</f>
        <v>0</v>
      </c>
      <c r="J4245" s="56" t="str">
        <f t="shared" si="784"/>
        <v/>
      </c>
      <c r="K4245" s="56" t="str">
        <f t="shared" si="775"/>
        <v/>
      </c>
      <c r="L4245" s="56" t="str">
        <f t="shared" si="777"/>
        <v/>
      </c>
      <c r="M4245" s="56" t="str">
        <f t="shared" si="778"/>
        <v/>
      </c>
      <c r="N4245" s="56" t="str">
        <f t="shared" si="779"/>
        <v/>
      </c>
      <c r="O4245" s="56" t="str">
        <f t="shared" si="785"/>
        <v/>
      </c>
      <c r="P4245" s="56">
        <f>IF(ISERROR(IF($X$5=1,$Y$5,)),"",IF($X$5=1,$Y$5,))</f>
        <v>0</v>
      </c>
      <c r="Q4245" s="56">
        <f>IF(ISERROR(IF($X$6=1,$Y$6,)),"",IF($X$6=1,$Y$6,))</f>
        <v>10000</v>
      </c>
      <c r="R4245" s="56">
        <f>IF(ISERROR(IF($X$7=1,$Y$7,)),"",IF($X$7=1,$Y$7,))</f>
        <v>0</v>
      </c>
      <c r="S4245" s="56">
        <f>IF(ISERROR(IF($X$8=1,$Y$8,)),"",IF($X$8=1,$Y$8,))</f>
        <v>1000</v>
      </c>
      <c r="T4245" s="56">
        <f>IF(ISERROR(IF($X$9=1,$Y$9,)),"",IF($X$9=1,$Y$9,))</f>
        <v>500</v>
      </c>
      <c r="U4245" s="56">
        <f>IF(ISERROR(IF($X$10=1,$Y$10,)),"",IF($X$10=1,$Y$10,))</f>
        <v>500</v>
      </c>
    </row>
    <row r="4246" spans="1:21" x14ac:dyDescent="0.25">
      <c r="A4246" s="75">
        <f t="shared" si="780"/>
        <v>4242</v>
      </c>
      <c r="C4246" s="56" t="s">
        <v>3130</v>
      </c>
      <c r="E4246" s="56">
        <f t="shared" si="781"/>
        <v>4242</v>
      </c>
      <c r="F4246" s="76">
        <f t="shared" si="776"/>
        <v>158</v>
      </c>
      <c r="G4246" s="56" t="str">
        <f t="shared" si="782"/>
        <v/>
      </c>
      <c r="H4246" s="56">
        <f t="shared" si="783"/>
        <v>4242</v>
      </c>
      <c r="I4246" s="56">
        <f>IF(G4246="",0,IF(COUNTIF($G$5:G4246,G4246)=1,0,COUNTIF($G$5:G4246,G4246) )   )</f>
        <v>0</v>
      </c>
      <c r="J4246" s="56" t="str">
        <f t="shared" si="784"/>
        <v/>
      </c>
      <c r="K4246" s="56" t="str">
        <f t="shared" si="775"/>
        <v/>
      </c>
      <c r="L4246" s="56" t="str">
        <f t="shared" si="777"/>
        <v/>
      </c>
      <c r="M4246" s="56" t="str">
        <f t="shared" si="778"/>
        <v/>
      </c>
      <c r="N4246" s="56" t="str">
        <f t="shared" si="779"/>
        <v/>
      </c>
      <c r="O4246" s="56" t="str">
        <f t="shared" si="785"/>
        <v/>
      </c>
      <c r="P4246" s="56">
        <f>IF(ISERROR(IF($X$5=1,$Y$5,)),"",IF($X$5=1,$Y$5,))</f>
        <v>0</v>
      </c>
      <c r="Q4246" s="56">
        <f>IF(ISERROR(IF($X$6=1,$Y$6,)),"",IF($X$6=1,$Y$6,))</f>
        <v>10000</v>
      </c>
      <c r="R4246" s="56">
        <f>IF(ISERROR(IF($X$7=1,$Y$7,)),"",IF($X$7=1,$Y$7,))</f>
        <v>0</v>
      </c>
      <c r="S4246" s="56">
        <f>IF(ISERROR(IF($X$8=1,$Y$8,)),"",IF($X$8=1,$Y$8,))</f>
        <v>1000</v>
      </c>
      <c r="T4246" s="56">
        <f>IF(ISERROR(IF($X$9=1,$Y$9,)),"",IF($X$9=1,$Y$9,))</f>
        <v>500</v>
      </c>
      <c r="U4246" s="56">
        <f>IF(ISERROR(IF($X$10=1,$Y$10,)),"",IF($X$10=1,$Y$10,))</f>
        <v>500</v>
      </c>
    </row>
    <row r="4247" spans="1:21" x14ac:dyDescent="0.25">
      <c r="A4247" s="75">
        <f t="shared" si="780"/>
        <v>4243</v>
      </c>
      <c r="C4247" s="56" t="s">
        <v>2992</v>
      </c>
      <c r="E4247" s="56">
        <f t="shared" si="781"/>
        <v>4243</v>
      </c>
      <c r="F4247" s="76">
        <f t="shared" si="776"/>
        <v>158</v>
      </c>
      <c r="G4247" s="56" t="str">
        <f t="shared" si="782"/>
        <v/>
      </c>
      <c r="H4247" s="56">
        <f t="shared" si="783"/>
        <v>4243</v>
      </c>
      <c r="I4247" s="56">
        <f>IF(G4247="",0,IF(COUNTIF($G$5:G4247,G4247)=1,0,COUNTIF($G$5:G4247,G4247) )   )</f>
        <v>0</v>
      </c>
      <c r="J4247" s="56" t="str">
        <f t="shared" si="784"/>
        <v/>
      </c>
      <c r="K4247" s="56" t="str">
        <f t="shared" si="775"/>
        <v/>
      </c>
      <c r="L4247" s="56" t="str">
        <f t="shared" si="777"/>
        <v/>
      </c>
      <c r="M4247" s="56" t="str">
        <f t="shared" si="778"/>
        <v/>
      </c>
      <c r="N4247" s="56" t="str">
        <f t="shared" si="779"/>
        <v/>
      </c>
      <c r="O4247" s="56" t="str">
        <f t="shared" si="785"/>
        <v/>
      </c>
      <c r="P4247" s="56">
        <f>IF(ISERROR(IF($X$5=1,$Y$5,)),"",IF($X$5=1,$Y$5,))</f>
        <v>0</v>
      </c>
      <c r="Q4247" s="56">
        <f>IF(ISERROR(IF($X$6=1,$Y$6,)),"",IF($X$6=1,$Y$6,))</f>
        <v>10000</v>
      </c>
      <c r="R4247" s="56">
        <f>IF(ISERROR(IF($X$7=1,$Y$7,)),"",IF($X$7=1,$Y$7,))</f>
        <v>0</v>
      </c>
      <c r="S4247" s="56">
        <f>IF(ISERROR(IF($X$8=1,$Y$8,)),"",IF($X$8=1,$Y$8,))</f>
        <v>1000</v>
      </c>
      <c r="T4247" s="56">
        <f>IF(ISERROR(IF($X$9=1,$Y$9,)),"",IF($X$9=1,$Y$9,))</f>
        <v>500</v>
      </c>
      <c r="U4247" s="56">
        <f>IF(ISERROR(IF($X$10=1,$Y$10,)),"",IF($X$10=1,$Y$10,))</f>
        <v>500</v>
      </c>
    </row>
    <row r="4248" spans="1:21" x14ac:dyDescent="0.25">
      <c r="A4248" s="75">
        <f t="shared" si="780"/>
        <v>4244</v>
      </c>
      <c r="C4248" s="56" t="s">
        <v>6373</v>
      </c>
      <c r="E4248" s="56">
        <f t="shared" si="781"/>
        <v>4244</v>
      </c>
      <c r="F4248" s="76">
        <f t="shared" si="776"/>
        <v>158</v>
      </c>
      <c r="G4248" s="56" t="str">
        <f t="shared" si="782"/>
        <v/>
      </c>
      <c r="H4248" s="56">
        <f t="shared" si="783"/>
        <v>4244</v>
      </c>
      <c r="I4248" s="56">
        <f>IF(G4248="",0,IF(COUNTIF($G$5:G4248,G4248)=1,0,COUNTIF($G$5:G4248,G4248) )   )</f>
        <v>0</v>
      </c>
      <c r="J4248" s="56" t="str">
        <f t="shared" si="784"/>
        <v/>
      </c>
      <c r="K4248" s="56" t="str">
        <f t="shared" si="775"/>
        <v/>
      </c>
      <c r="L4248" s="56" t="str">
        <f t="shared" si="777"/>
        <v/>
      </c>
      <c r="M4248" s="56" t="str">
        <f t="shared" si="778"/>
        <v/>
      </c>
      <c r="N4248" s="56" t="str">
        <f t="shared" si="779"/>
        <v/>
      </c>
      <c r="O4248" s="56" t="str">
        <f t="shared" si="785"/>
        <v/>
      </c>
      <c r="P4248" s="56">
        <f>IF(ISERROR(IF($X$5=1,$Y$5,)),"",IF($X$5=1,$Y$5,))</f>
        <v>0</v>
      </c>
      <c r="Q4248" s="56">
        <f>IF(ISERROR(IF($X$6=1,$Y$6,)),"",IF($X$6=1,$Y$6,))</f>
        <v>10000</v>
      </c>
      <c r="R4248" s="56">
        <f>IF(ISERROR(IF($X$7=1,$Y$7,)),"",IF($X$7=1,$Y$7,))</f>
        <v>0</v>
      </c>
      <c r="S4248" s="56">
        <f>IF(ISERROR(IF($X$8=1,$Y$8,)),"",IF($X$8=1,$Y$8,))</f>
        <v>1000</v>
      </c>
      <c r="T4248" s="56">
        <f>IF(ISERROR(IF($X$9=1,$Y$9,)),"",IF($X$9=1,$Y$9,))</f>
        <v>500</v>
      </c>
      <c r="U4248" s="56">
        <f>IF(ISERROR(IF($X$10=1,$Y$10,)),"",IF($X$10=1,$Y$10,))</f>
        <v>500</v>
      </c>
    </row>
    <row r="4249" spans="1:21" x14ac:dyDescent="0.25">
      <c r="A4249" s="75">
        <f t="shared" si="780"/>
        <v>4245</v>
      </c>
      <c r="C4249" s="56" t="s">
        <v>3787</v>
      </c>
      <c r="E4249" s="56">
        <f t="shared" si="781"/>
        <v>4245</v>
      </c>
      <c r="F4249" s="76">
        <f t="shared" si="776"/>
        <v>158</v>
      </c>
      <c r="G4249" s="56" t="str">
        <f t="shared" si="782"/>
        <v/>
      </c>
      <c r="H4249" s="56">
        <f t="shared" si="783"/>
        <v>4245</v>
      </c>
      <c r="I4249" s="56">
        <f>IF(G4249="",0,IF(COUNTIF($G$5:G4249,G4249)=1,0,COUNTIF($G$5:G4249,G4249) )   )</f>
        <v>0</v>
      </c>
      <c r="J4249" s="56" t="str">
        <f t="shared" si="784"/>
        <v/>
      </c>
      <c r="K4249" s="56" t="str">
        <f t="shared" si="775"/>
        <v/>
      </c>
      <c r="L4249" s="56" t="str">
        <f t="shared" si="777"/>
        <v/>
      </c>
      <c r="M4249" s="56" t="str">
        <f t="shared" si="778"/>
        <v/>
      </c>
      <c r="N4249" s="56" t="str">
        <f t="shared" si="779"/>
        <v/>
      </c>
      <c r="O4249" s="56" t="str">
        <f t="shared" si="785"/>
        <v/>
      </c>
      <c r="P4249" s="56">
        <f>IF(ISERROR(IF($X$5=1,$Y$5,)),"",IF($X$5=1,$Y$5,))</f>
        <v>0</v>
      </c>
      <c r="Q4249" s="56">
        <f>IF(ISERROR(IF($X$6=1,$Y$6,)),"",IF($X$6=1,$Y$6,))</f>
        <v>10000</v>
      </c>
      <c r="R4249" s="56">
        <f>IF(ISERROR(IF($X$7=1,$Y$7,)),"",IF($X$7=1,$Y$7,))</f>
        <v>0</v>
      </c>
      <c r="S4249" s="56">
        <f>IF(ISERROR(IF($X$8=1,$Y$8,)),"",IF($X$8=1,$Y$8,))</f>
        <v>1000</v>
      </c>
      <c r="T4249" s="56">
        <f>IF(ISERROR(IF($X$9=1,$Y$9,)),"",IF($X$9=1,$Y$9,))</f>
        <v>500</v>
      </c>
      <c r="U4249" s="56">
        <f>IF(ISERROR(IF($X$10=1,$Y$10,)),"",IF($X$10=1,$Y$10,))</f>
        <v>500</v>
      </c>
    </row>
    <row r="4250" spans="1:21" x14ac:dyDescent="0.25">
      <c r="A4250" s="75">
        <f t="shared" si="780"/>
        <v>4246</v>
      </c>
      <c r="C4250" s="56" t="s">
        <v>2526</v>
      </c>
      <c r="E4250" s="56">
        <f t="shared" si="781"/>
        <v>4246</v>
      </c>
      <c r="F4250" s="76">
        <f t="shared" si="776"/>
        <v>158</v>
      </c>
      <c r="G4250" s="56" t="str">
        <f t="shared" si="782"/>
        <v/>
      </c>
      <c r="H4250" s="56">
        <f t="shared" si="783"/>
        <v>4246</v>
      </c>
      <c r="I4250" s="56">
        <f>IF(G4250="",0,IF(COUNTIF($G$5:G4250,G4250)=1,0,COUNTIF($G$5:G4250,G4250) )   )</f>
        <v>0</v>
      </c>
      <c r="J4250" s="56" t="str">
        <f t="shared" si="784"/>
        <v/>
      </c>
      <c r="K4250" s="56" t="str">
        <f t="shared" si="775"/>
        <v/>
      </c>
      <c r="L4250" s="56" t="str">
        <f t="shared" si="777"/>
        <v/>
      </c>
      <c r="M4250" s="56" t="str">
        <f t="shared" si="778"/>
        <v/>
      </c>
      <c r="N4250" s="56" t="str">
        <f t="shared" si="779"/>
        <v/>
      </c>
      <c r="O4250" s="56" t="str">
        <f t="shared" si="785"/>
        <v/>
      </c>
      <c r="P4250" s="56">
        <f>IF(ISERROR(IF($X$5=1,$Y$5,)),"",IF($X$5=1,$Y$5,))</f>
        <v>0</v>
      </c>
      <c r="Q4250" s="56">
        <f>IF(ISERROR(IF($X$6=1,$Y$6,)),"",IF($X$6=1,$Y$6,))</f>
        <v>10000</v>
      </c>
      <c r="R4250" s="56">
        <f>IF(ISERROR(IF($X$7=1,$Y$7,)),"",IF($X$7=1,$Y$7,))</f>
        <v>0</v>
      </c>
      <c r="S4250" s="56">
        <f>IF(ISERROR(IF($X$8=1,$Y$8,)),"",IF($X$8=1,$Y$8,))</f>
        <v>1000</v>
      </c>
      <c r="T4250" s="56">
        <f>IF(ISERROR(IF($X$9=1,$Y$9,)),"",IF($X$9=1,$Y$9,))</f>
        <v>500</v>
      </c>
      <c r="U4250" s="56">
        <f>IF(ISERROR(IF($X$10=1,$Y$10,)),"",IF($X$10=1,$Y$10,))</f>
        <v>500</v>
      </c>
    </row>
    <row r="4251" spans="1:21" x14ac:dyDescent="0.25">
      <c r="A4251" s="75">
        <f t="shared" si="780"/>
        <v>4247</v>
      </c>
      <c r="C4251" s="56" t="s">
        <v>2527</v>
      </c>
      <c r="E4251" s="56">
        <f t="shared" si="781"/>
        <v>4247</v>
      </c>
      <c r="F4251" s="76">
        <f t="shared" si="776"/>
        <v>158</v>
      </c>
      <c r="G4251" s="56" t="str">
        <f t="shared" si="782"/>
        <v/>
      </c>
      <c r="H4251" s="56">
        <f t="shared" si="783"/>
        <v>4247</v>
      </c>
      <c r="I4251" s="56">
        <f>IF(G4251="",0,IF(COUNTIF($G$5:G4251,G4251)=1,0,COUNTIF($G$5:G4251,G4251) )   )</f>
        <v>0</v>
      </c>
      <c r="J4251" s="56" t="str">
        <f t="shared" si="784"/>
        <v/>
      </c>
      <c r="K4251" s="56" t="str">
        <f t="shared" si="775"/>
        <v/>
      </c>
      <c r="L4251" s="56" t="str">
        <f t="shared" si="777"/>
        <v/>
      </c>
      <c r="M4251" s="56" t="str">
        <f t="shared" si="778"/>
        <v/>
      </c>
      <c r="N4251" s="56" t="str">
        <f t="shared" si="779"/>
        <v/>
      </c>
      <c r="O4251" s="56" t="str">
        <f t="shared" si="785"/>
        <v/>
      </c>
      <c r="P4251" s="56">
        <f>IF(ISERROR(IF($X$5=1,$Y$5,)),"",IF($X$5=1,$Y$5,))</f>
        <v>0</v>
      </c>
      <c r="Q4251" s="56">
        <f>IF(ISERROR(IF($X$6=1,$Y$6,)),"",IF($X$6=1,$Y$6,))</f>
        <v>10000</v>
      </c>
      <c r="R4251" s="56">
        <f>IF(ISERROR(IF($X$7=1,$Y$7,)),"",IF($X$7=1,$Y$7,))</f>
        <v>0</v>
      </c>
      <c r="S4251" s="56">
        <f>IF(ISERROR(IF($X$8=1,$Y$8,)),"",IF($X$8=1,$Y$8,))</f>
        <v>1000</v>
      </c>
      <c r="T4251" s="56">
        <f>IF(ISERROR(IF($X$9=1,$Y$9,)),"",IF($X$9=1,$Y$9,))</f>
        <v>500</v>
      </c>
      <c r="U4251" s="56">
        <f>IF(ISERROR(IF($X$10=1,$Y$10,)),"",IF($X$10=1,$Y$10,))</f>
        <v>500</v>
      </c>
    </row>
    <row r="4252" spans="1:21" x14ac:dyDescent="0.25">
      <c r="A4252" s="75">
        <f t="shared" si="780"/>
        <v>4248</v>
      </c>
      <c r="C4252" s="56" t="s">
        <v>3788</v>
      </c>
      <c r="E4252" s="56">
        <f t="shared" si="781"/>
        <v>4248</v>
      </c>
      <c r="F4252" s="76">
        <f t="shared" si="776"/>
        <v>158</v>
      </c>
      <c r="G4252" s="56" t="str">
        <f t="shared" si="782"/>
        <v/>
      </c>
      <c r="H4252" s="56">
        <f t="shared" si="783"/>
        <v>4248</v>
      </c>
      <c r="I4252" s="56">
        <f>IF(G4252="",0,IF(COUNTIF($G$5:G4252,G4252)=1,0,COUNTIF($G$5:G4252,G4252) )   )</f>
        <v>0</v>
      </c>
      <c r="J4252" s="56" t="str">
        <f t="shared" si="784"/>
        <v/>
      </c>
      <c r="K4252" s="56" t="str">
        <f t="shared" si="775"/>
        <v/>
      </c>
      <c r="L4252" s="56" t="str">
        <f t="shared" si="777"/>
        <v/>
      </c>
      <c r="M4252" s="56" t="str">
        <f t="shared" si="778"/>
        <v/>
      </c>
      <c r="N4252" s="56" t="str">
        <f t="shared" si="779"/>
        <v/>
      </c>
      <c r="O4252" s="56" t="str">
        <f t="shared" si="785"/>
        <v/>
      </c>
      <c r="P4252" s="56">
        <f>IF(ISERROR(IF($X$5=1,$Y$5,)),"",IF($X$5=1,$Y$5,))</f>
        <v>0</v>
      </c>
      <c r="Q4252" s="56">
        <f>IF(ISERROR(IF($X$6=1,$Y$6,)),"",IF($X$6=1,$Y$6,))</f>
        <v>10000</v>
      </c>
      <c r="R4252" s="56">
        <f>IF(ISERROR(IF($X$7=1,$Y$7,)),"",IF($X$7=1,$Y$7,))</f>
        <v>0</v>
      </c>
      <c r="S4252" s="56">
        <f>IF(ISERROR(IF($X$8=1,$Y$8,)),"",IF($X$8=1,$Y$8,))</f>
        <v>1000</v>
      </c>
      <c r="T4252" s="56">
        <f>IF(ISERROR(IF($X$9=1,$Y$9,)),"",IF($X$9=1,$Y$9,))</f>
        <v>500</v>
      </c>
      <c r="U4252" s="56">
        <f>IF(ISERROR(IF($X$10=1,$Y$10,)),"",IF($X$10=1,$Y$10,))</f>
        <v>500</v>
      </c>
    </row>
    <row r="4253" spans="1:21" x14ac:dyDescent="0.25">
      <c r="A4253" s="75">
        <f t="shared" si="780"/>
        <v>4249</v>
      </c>
      <c r="C4253" s="56" t="s">
        <v>2529</v>
      </c>
      <c r="E4253" s="56">
        <f t="shared" si="781"/>
        <v>4249</v>
      </c>
      <c r="F4253" s="76">
        <f t="shared" si="776"/>
        <v>158</v>
      </c>
      <c r="G4253" s="56" t="str">
        <f t="shared" si="782"/>
        <v/>
      </c>
      <c r="H4253" s="56">
        <f t="shared" si="783"/>
        <v>4249</v>
      </c>
      <c r="I4253" s="56">
        <f>IF(G4253="",0,IF(COUNTIF($G$5:G4253,G4253)=1,0,COUNTIF($G$5:G4253,G4253) )   )</f>
        <v>0</v>
      </c>
      <c r="J4253" s="56" t="str">
        <f t="shared" si="784"/>
        <v/>
      </c>
      <c r="K4253" s="56" t="str">
        <f t="shared" si="775"/>
        <v/>
      </c>
      <c r="L4253" s="56" t="str">
        <f t="shared" si="777"/>
        <v/>
      </c>
      <c r="M4253" s="56" t="str">
        <f t="shared" si="778"/>
        <v/>
      </c>
      <c r="N4253" s="56" t="str">
        <f t="shared" si="779"/>
        <v/>
      </c>
      <c r="O4253" s="56" t="str">
        <f t="shared" si="785"/>
        <v/>
      </c>
      <c r="P4253" s="56">
        <f>IF(ISERROR(IF($X$5=1,$Y$5,)),"",IF($X$5=1,$Y$5,))</f>
        <v>0</v>
      </c>
      <c r="Q4253" s="56">
        <f>IF(ISERROR(IF($X$6=1,$Y$6,)),"",IF($X$6=1,$Y$6,))</f>
        <v>10000</v>
      </c>
      <c r="R4253" s="56">
        <f>IF(ISERROR(IF($X$7=1,$Y$7,)),"",IF($X$7=1,$Y$7,))</f>
        <v>0</v>
      </c>
      <c r="S4253" s="56">
        <f>IF(ISERROR(IF($X$8=1,$Y$8,)),"",IF($X$8=1,$Y$8,))</f>
        <v>1000</v>
      </c>
      <c r="T4253" s="56">
        <f>IF(ISERROR(IF($X$9=1,$Y$9,)),"",IF($X$9=1,$Y$9,))</f>
        <v>500</v>
      </c>
      <c r="U4253" s="56">
        <f>IF(ISERROR(IF($X$10=1,$Y$10,)),"",IF($X$10=1,$Y$10,))</f>
        <v>500</v>
      </c>
    </row>
    <row r="4254" spans="1:21" x14ac:dyDescent="0.25">
      <c r="A4254" s="75">
        <f t="shared" si="780"/>
        <v>4250</v>
      </c>
      <c r="C4254" s="56" t="s">
        <v>2518</v>
      </c>
      <c r="E4254" s="56">
        <f t="shared" si="781"/>
        <v>4250</v>
      </c>
      <c r="F4254" s="76">
        <f t="shared" si="776"/>
        <v>158</v>
      </c>
      <c r="G4254" s="56" t="str">
        <f t="shared" si="782"/>
        <v/>
      </c>
      <c r="H4254" s="56">
        <f t="shared" si="783"/>
        <v>4250</v>
      </c>
      <c r="I4254" s="56">
        <f>IF(G4254="",0,IF(COUNTIF($G$5:G4254,G4254)=1,0,COUNTIF($G$5:G4254,G4254) )   )</f>
        <v>0</v>
      </c>
      <c r="J4254" s="56" t="str">
        <f t="shared" si="784"/>
        <v/>
      </c>
      <c r="K4254" s="56" t="str">
        <f t="shared" si="775"/>
        <v/>
      </c>
      <c r="L4254" s="56" t="str">
        <f t="shared" si="777"/>
        <v/>
      </c>
      <c r="M4254" s="56" t="str">
        <f t="shared" si="778"/>
        <v/>
      </c>
      <c r="N4254" s="56" t="str">
        <f t="shared" si="779"/>
        <v/>
      </c>
      <c r="O4254" s="56" t="str">
        <f t="shared" si="785"/>
        <v/>
      </c>
      <c r="P4254" s="56">
        <f>IF(ISERROR(IF($X$5=1,$Y$5,)),"",IF($X$5=1,$Y$5,))</f>
        <v>0</v>
      </c>
      <c r="Q4254" s="56">
        <f>IF(ISERROR(IF($X$6=1,$Y$6,)),"",IF($X$6=1,$Y$6,))</f>
        <v>10000</v>
      </c>
      <c r="R4254" s="56">
        <f>IF(ISERROR(IF($X$7=1,$Y$7,)),"",IF($X$7=1,$Y$7,))</f>
        <v>0</v>
      </c>
      <c r="S4254" s="56">
        <f>IF(ISERROR(IF($X$8=1,$Y$8,)),"",IF($X$8=1,$Y$8,))</f>
        <v>1000</v>
      </c>
      <c r="T4254" s="56">
        <f>IF(ISERROR(IF($X$9=1,$Y$9,)),"",IF($X$9=1,$Y$9,))</f>
        <v>500</v>
      </c>
      <c r="U4254" s="56">
        <f>IF(ISERROR(IF($X$10=1,$Y$10,)),"",IF($X$10=1,$Y$10,))</f>
        <v>500</v>
      </c>
    </row>
    <row r="4255" spans="1:21" x14ac:dyDescent="0.25">
      <c r="A4255" s="75">
        <f t="shared" si="780"/>
        <v>4251</v>
      </c>
      <c r="D4255" s="56" t="s">
        <v>5447</v>
      </c>
      <c r="E4255" s="56">
        <f t="shared" si="781"/>
        <v>4251</v>
      </c>
      <c r="F4255" s="76">
        <f t="shared" si="776"/>
        <v>158</v>
      </c>
      <c r="G4255" s="56" t="str">
        <f t="shared" si="782"/>
        <v>NP.lfe.375m.Bearcat3x</v>
      </c>
      <c r="H4255" s="56">
        <f t="shared" si="783"/>
        <v>4251</v>
      </c>
      <c r="I4255" s="56">
        <f>IF(G4255="",0,IF(COUNTIF($G$5:G4255,G4255)=1,0,COUNTIF($G$5:G4255,G4255) )   )</f>
        <v>0</v>
      </c>
      <c r="J4255" s="56" t="str">
        <f t="shared" si="784"/>
        <v/>
      </c>
      <c r="K4255" s="56" t="str">
        <f t="shared" si="775"/>
        <v/>
      </c>
      <c r="L4255" s="56" t="str">
        <f t="shared" si="777"/>
        <v/>
      </c>
      <c r="M4255" s="56" t="str">
        <f t="shared" si="778"/>
        <v/>
      </c>
      <c r="N4255" s="56" t="str">
        <f t="shared" si="779"/>
        <v/>
      </c>
      <c r="O4255" s="56" t="str">
        <f t="shared" si="785"/>
        <v/>
      </c>
      <c r="P4255" s="56">
        <f>IF(ISERROR(IF($X$5=1,$Y$5,)),"",IF($X$5=1,$Y$5,))</f>
        <v>0</v>
      </c>
      <c r="Q4255" s="56">
        <f>IF(ISERROR(IF($X$6=1,$Y$6,)),"",IF($X$6=1,$Y$6,))</f>
        <v>10000</v>
      </c>
      <c r="R4255" s="56">
        <f>IF(ISERROR(IF($X$7=1,$Y$7,)),"",IF($X$7=1,$Y$7,))</f>
        <v>0</v>
      </c>
      <c r="S4255" s="56">
        <f>IF(ISERROR(IF($X$8=1,$Y$8,)),"",IF($X$8=1,$Y$8,))</f>
        <v>1000</v>
      </c>
      <c r="T4255" s="56">
        <f>IF(ISERROR(IF($X$9=1,$Y$9,)),"",IF($X$9=1,$Y$9,))</f>
        <v>500</v>
      </c>
      <c r="U4255" s="56">
        <f>IF(ISERROR(IF($X$10=1,$Y$10,)),"",IF($X$10=1,$Y$10,))</f>
        <v>500</v>
      </c>
    </row>
    <row r="4256" spans="1:21" x14ac:dyDescent="0.25">
      <c r="A4256" s="75">
        <f t="shared" si="780"/>
        <v>4252</v>
      </c>
      <c r="D4256" s="56" t="s">
        <v>5448</v>
      </c>
      <c r="E4256" s="56">
        <f t="shared" si="781"/>
        <v>4252</v>
      </c>
      <c r="F4256" s="76">
        <f t="shared" si="776"/>
        <v>158</v>
      </c>
      <c r="G4256" s="56" t="str">
        <f t="shared" si="782"/>
        <v>NP.lfe.375m.EnergiaQuad</v>
      </c>
      <c r="H4256" s="56">
        <f t="shared" si="783"/>
        <v>4252</v>
      </c>
      <c r="I4256" s="56">
        <f>IF(G4256="",0,IF(COUNTIF($G$5:G4256,G4256)=1,0,COUNTIF($G$5:G4256,G4256) )   )</f>
        <v>0</v>
      </c>
      <c r="J4256" s="56" t="str">
        <f t="shared" si="784"/>
        <v/>
      </c>
      <c r="K4256" s="56" t="str">
        <f t="shared" si="775"/>
        <v/>
      </c>
      <c r="L4256" s="56" t="str">
        <f t="shared" si="777"/>
        <v/>
      </c>
      <c r="M4256" s="56" t="str">
        <f t="shared" si="778"/>
        <v/>
      </c>
      <c r="N4256" s="56" t="str">
        <f t="shared" si="779"/>
        <v/>
      </c>
      <c r="O4256" s="56" t="str">
        <f t="shared" si="785"/>
        <v/>
      </c>
      <c r="P4256" s="56">
        <f>IF(ISERROR(IF($X$5=1,$Y$5,)),"",IF($X$5=1,$Y$5,))</f>
        <v>0</v>
      </c>
      <c r="Q4256" s="56">
        <f>IF(ISERROR(IF($X$6=1,$Y$6,)),"",IF($X$6=1,$Y$6,))</f>
        <v>10000</v>
      </c>
      <c r="R4256" s="56">
        <f>IF(ISERROR(IF($X$7=1,$Y$7,)),"",IF($X$7=1,$Y$7,))</f>
        <v>0</v>
      </c>
      <c r="S4256" s="56">
        <f>IF(ISERROR(IF($X$8=1,$Y$8,)),"",IF($X$8=1,$Y$8,))</f>
        <v>1000</v>
      </c>
      <c r="T4256" s="56">
        <f>IF(ISERROR(IF($X$9=1,$Y$9,)),"",IF($X$9=1,$Y$9,))</f>
        <v>500</v>
      </c>
      <c r="U4256" s="56">
        <f>IF(ISERROR(IF($X$10=1,$Y$10,)),"",IF($X$10=1,$Y$10,))</f>
        <v>500</v>
      </c>
    </row>
    <row r="4257" spans="1:21" x14ac:dyDescent="0.25">
      <c r="A4257" s="75">
        <f t="shared" si="780"/>
        <v>4253</v>
      </c>
      <c r="D4257" s="56" t="s">
        <v>5444</v>
      </c>
      <c r="E4257" s="56">
        <f t="shared" si="781"/>
        <v>4253</v>
      </c>
      <c r="F4257" s="76">
        <f t="shared" si="776"/>
        <v>158</v>
      </c>
      <c r="G4257" s="56" t="str">
        <f t="shared" si="782"/>
        <v>KW2mengineGriffonG8D</v>
      </c>
      <c r="H4257" s="56">
        <f t="shared" si="783"/>
        <v>4253</v>
      </c>
      <c r="I4257" s="56">
        <f>IF(G4257="",0,IF(COUNTIF($G$5:G4257,G4257)=1,0,COUNTIF($G$5:G4257,G4257) )   )</f>
        <v>0</v>
      </c>
      <c r="J4257" s="56" t="str">
        <f t="shared" si="784"/>
        <v/>
      </c>
      <c r="K4257" s="56" t="str">
        <f t="shared" si="775"/>
        <v/>
      </c>
      <c r="L4257" s="56" t="str">
        <f t="shared" si="777"/>
        <v/>
      </c>
      <c r="M4257" s="56" t="str">
        <f t="shared" si="778"/>
        <v/>
      </c>
      <c r="N4257" s="56" t="str">
        <f t="shared" si="779"/>
        <v/>
      </c>
      <c r="O4257" s="56" t="str">
        <f t="shared" si="785"/>
        <v/>
      </c>
      <c r="P4257" s="56">
        <f>IF(ISERROR(IF($X$5=1,$Y$5,)),"",IF($X$5=1,$Y$5,))</f>
        <v>0</v>
      </c>
      <c r="Q4257" s="56">
        <f>IF(ISERROR(IF($X$6=1,$Y$6,)),"",IF($X$6=1,$Y$6,))</f>
        <v>10000</v>
      </c>
      <c r="R4257" s="56">
        <f>IF(ISERROR(IF($X$7=1,$Y$7,)),"",IF($X$7=1,$Y$7,))</f>
        <v>0</v>
      </c>
      <c r="S4257" s="56">
        <f>IF(ISERROR(IF($X$8=1,$Y$8,)),"",IF($X$8=1,$Y$8,))</f>
        <v>1000</v>
      </c>
      <c r="T4257" s="56">
        <f>IF(ISERROR(IF($X$9=1,$Y$9,)),"",IF($X$9=1,$Y$9,))</f>
        <v>500</v>
      </c>
      <c r="U4257" s="56">
        <f>IF(ISERROR(IF($X$10=1,$Y$10,)),"",IF($X$10=1,$Y$10,))</f>
        <v>500</v>
      </c>
    </row>
    <row r="4258" spans="1:21" x14ac:dyDescent="0.25">
      <c r="A4258" s="75">
        <f t="shared" si="780"/>
        <v>4254</v>
      </c>
      <c r="D4258" s="56" t="s">
        <v>5449</v>
      </c>
      <c r="E4258" s="56">
        <f t="shared" si="781"/>
        <v>4254</v>
      </c>
      <c r="F4258" s="76">
        <f t="shared" si="776"/>
        <v>158</v>
      </c>
      <c r="G4258" s="56" t="str">
        <f t="shared" si="782"/>
        <v>NP.lft.375m.9m</v>
      </c>
      <c r="H4258" s="56">
        <f t="shared" si="783"/>
        <v>4254</v>
      </c>
      <c r="I4258" s="56">
        <f>IF(G4258="",0,IF(COUNTIF($G$5:G4258,G4258)=1,0,COUNTIF($G$5:G4258,G4258) )   )</f>
        <v>0</v>
      </c>
      <c r="J4258" s="56" t="str">
        <f t="shared" si="784"/>
        <v/>
      </c>
      <c r="K4258" s="56" t="str">
        <f t="shared" si="775"/>
        <v/>
      </c>
      <c r="L4258" s="56" t="str">
        <f t="shared" si="777"/>
        <v/>
      </c>
      <c r="M4258" s="56" t="str">
        <f t="shared" si="778"/>
        <v/>
      </c>
      <c r="N4258" s="56" t="str">
        <f t="shared" si="779"/>
        <v/>
      </c>
      <c r="O4258" s="56" t="str">
        <f t="shared" si="785"/>
        <v/>
      </c>
      <c r="P4258" s="56">
        <f>IF(ISERROR(IF($X$5=1,$Y$5,)),"",IF($X$5=1,$Y$5,))</f>
        <v>0</v>
      </c>
      <c r="Q4258" s="56">
        <f>IF(ISERROR(IF($X$6=1,$Y$6,)),"",IF($X$6=1,$Y$6,))</f>
        <v>10000</v>
      </c>
      <c r="R4258" s="56">
        <f>IF(ISERROR(IF($X$7=1,$Y$7,)),"",IF($X$7=1,$Y$7,))</f>
        <v>0</v>
      </c>
      <c r="S4258" s="56">
        <f>IF(ISERROR(IF($X$8=1,$Y$8,)),"",IF($X$8=1,$Y$8,))</f>
        <v>1000</v>
      </c>
      <c r="T4258" s="56">
        <f>IF(ISERROR(IF($X$9=1,$Y$9,)),"",IF($X$9=1,$Y$9,))</f>
        <v>500</v>
      </c>
      <c r="U4258" s="56">
        <f>IF(ISERROR(IF($X$10=1,$Y$10,)),"",IF($X$10=1,$Y$10,))</f>
        <v>500</v>
      </c>
    </row>
    <row r="4259" spans="1:21" x14ac:dyDescent="0.25">
      <c r="A4259" s="75">
        <f t="shared" si="780"/>
        <v>4255</v>
      </c>
      <c r="D4259" s="56" t="s">
        <v>5450</v>
      </c>
      <c r="E4259" s="56">
        <f t="shared" si="781"/>
        <v>4255</v>
      </c>
      <c r="F4259" s="76">
        <f t="shared" si="776"/>
        <v>158</v>
      </c>
      <c r="G4259" s="56" t="str">
        <f t="shared" si="782"/>
        <v>fueltankRockoXtall</v>
      </c>
      <c r="H4259" s="56">
        <f t="shared" si="783"/>
        <v>4255</v>
      </c>
      <c r="I4259" s="56">
        <f>IF(G4259="",0,IF(COUNTIF($G$5:G4259,G4259)=1,0,COUNTIF($G$5:G4259,G4259) )   )</f>
        <v>0</v>
      </c>
      <c r="J4259" s="56" t="str">
        <f t="shared" si="784"/>
        <v/>
      </c>
      <c r="K4259" s="56" t="str">
        <f t="shared" si="775"/>
        <v/>
      </c>
      <c r="L4259" s="56" t="str">
        <f t="shared" si="777"/>
        <v/>
      </c>
      <c r="M4259" s="56" t="str">
        <f t="shared" si="778"/>
        <v/>
      </c>
      <c r="N4259" s="56" t="str">
        <f t="shared" si="779"/>
        <v/>
      </c>
      <c r="O4259" s="56" t="str">
        <f t="shared" si="785"/>
        <v/>
      </c>
      <c r="P4259" s="56">
        <f>IF(ISERROR(IF($X$5=1,$Y$5,)),"",IF($X$5=1,$Y$5,))</f>
        <v>0</v>
      </c>
      <c r="Q4259" s="56">
        <f>IF(ISERROR(IF($X$6=1,$Y$6,)),"",IF($X$6=1,$Y$6,))</f>
        <v>10000</v>
      </c>
      <c r="R4259" s="56">
        <f>IF(ISERROR(IF($X$7=1,$Y$7,)),"",IF($X$7=1,$Y$7,))</f>
        <v>0</v>
      </c>
      <c r="S4259" s="56">
        <f>IF(ISERROR(IF($X$8=1,$Y$8,)),"",IF($X$8=1,$Y$8,))</f>
        <v>1000</v>
      </c>
      <c r="T4259" s="56">
        <f>IF(ISERROR(IF($X$9=1,$Y$9,)),"",IF($X$9=1,$Y$9,))</f>
        <v>500</v>
      </c>
      <c r="U4259" s="56">
        <f>IF(ISERROR(IF($X$10=1,$Y$10,)),"",IF($X$10=1,$Y$10,))</f>
        <v>500</v>
      </c>
    </row>
    <row r="4260" spans="1:21" x14ac:dyDescent="0.25">
      <c r="A4260" s="75">
        <f t="shared" si="780"/>
        <v>4256</v>
      </c>
      <c r="D4260" s="56" t="s">
        <v>5445</v>
      </c>
      <c r="E4260" s="56">
        <f t="shared" si="781"/>
        <v>4256</v>
      </c>
      <c r="F4260" s="76">
        <f t="shared" si="776"/>
        <v>158</v>
      </c>
      <c r="G4260" s="56" t="str">
        <f t="shared" si="782"/>
        <v>KW3mengineTitanT1</v>
      </c>
      <c r="H4260" s="56">
        <f t="shared" si="783"/>
        <v>4256</v>
      </c>
      <c r="I4260" s="56">
        <f>IF(G4260="",0,IF(COUNTIF($G$5:G4260,G4260)=1,0,COUNTIF($G$5:G4260,G4260) )   )</f>
        <v>0</v>
      </c>
      <c r="J4260" s="56" t="str">
        <f t="shared" si="784"/>
        <v/>
      </c>
      <c r="K4260" s="56" t="str">
        <f t="shared" si="775"/>
        <v/>
      </c>
      <c r="L4260" s="56" t="str">
        <f t="shared" si="777"/>
        <v/>
      </c>
      <c r="M4260" s="56" t="str">
        <f t="shared" si="778"/>
        <v/>
      </c>
      <c r="N4260" s="56" t="str">
        <f t="shared" si="779"/>
        <v/>
      </c>
      <c r="O4260" s="56" t="str">
        <f t="shared" si="785"/>
        <v/>
      </c>
      <c r="P4260" s="56">
        <f>IF(ISERROR(IF($X$5=1,$Y$5,)),"",IF($X$5=1,$Y$5,))</f>
        <v>0</v>
      </c>
      <c r="Q4260" s="56">
        <f>IF(ISERROR(IF($X$6=1,$Y$6,)),"",IF($X$6=1,$Y$6,))</f>
        <v>10000</v>
      </c>
      <c r="R4260" s="56">
        <f>IF(ISERROR(IF($X$7=1,$Y$7,)),"",IF($X$7=1,$Y$7,))</f>
        <v>0</v>
      </c>
      <c r="S4260" s="56">
        <f>IF(ISERROR(IF($X$8=1,$Y$8,)),"",IF($X$8=1,$Y$8,))</f>
        <v>1000</v>
      </c>
      <c r="T4260" s="56">
        <f>IF(ISERROR(IF($X$9=1,$Y$9,)),"",IF($X$9=1,$Y$9,))</f>
        <v>500</v>
      </c>
      <c r="U4260" s="56">
        <f>IF(ISERROR(IF($X$10=1,$Y$10,)),"",IF($X$10=1,$Y$10,))</f>
        <v>500</v>
      </c>
    </row>
    <row r="4261" spans="1:21" x14ac:dyDescent="0.25">
      <c r="A4261" s="75">
        <f t="shared" si="780"/>
        <v>4257</v>
      </c>
      <c r="D4261" s="56" t="s">
        <v>5452</v>
      </c>
      <c r="E4261" s="56">
        <f t="shared" si="781"/>
        <v>4257</v>
      </c>
      <c r="F4261" s="76">
        <f t="shared" si="776"/>
        <v>158</v>
      </c>
      <c r="G4261" s="56" t="str">
        <f t="shared" si="782"/>
        <v>375PureLiquidTank</v>
      </c>
      <c r="H4261" s="56">
        <f t="shared" si="783"/>
        <v>4257</v>
      </c>
      <c r="I4261" s="56">
        <f>IF(G4261="",0,IF(COUNTIF($G$5:G4261,G4261)=1,0,COUNTIF($G$5:G4261,G4261) )   )</f>
        <v>0</v>
      </c>
      <c r="J4261" s="56" t="str">
        <f t="shared" si="784"/>
        <v/>
      </c>
      <c r="K4261" s="56" t="str">
        <f t="shared" si="775"/>
        <v/>
      </c>
      <c r="L4261" s="56" t="str">
        <f t="shared" si="777"/>
        <v/>
      </c>
      <c r="M4261" s="56" t="str">
        <f t="shared" si="778"/>
        <v/>
      </c>
      <c r="N4261" s="56" t="str">
        <f t="shared" si="779"/>
        <v/>
      </c>
      <c r="O4261" s="56" t="str">
        <f t="shared" si="785"/>
        <v/>
      </c>
      <c r="P4261" s="56">
        <f>IF(ISERROR(IF($X$5=1,$Y$5,)),"",IF($X$5=1,$Y$5,))</f>
        <v>0</v>
      </c>
      <c r="Q4261" s="56">
        <f>IF(ISERROR(IF($X$6=1,$Y$6,)),"",IF($X$6=1,$Y$6,))</f>
        <v>10000</v>
      </c>
      <c r="R4261" s="56">
        <f>IF(ISERROR(IF($X$7=1,$Y$7,)),"",IF($X$7=1,$Y$7,))</f>
        <v>0</v>
      </c>
      <c r="S4261" s="56">
        <f>IF(ISERROR(IF($X$8=1,$Y$8,)),"",IF($X$8=1,$Y$8,))</f>
        <v>1000</v>
      </c>
      <c r="T4261" s="56">
        <f>IF(ISERROR(IF($X$9=1,$Y$9,)),"",IF($X$9=1,$Y$9,))</f>
        <v>500</v>
      </c>
      <c r="U4261" s="56">
        <f>IF(ISERROR(IF($X$10=1,$Y$10,)),"",IF($X$10=1,$Y$10,))</f>
        <v>500</v>
      </c>
    </row>
    <row r="4262" spans="1:21" x14ac:dyDescent="0.25">
      <c r="A4262" s="75">
        <f t="shared" si="780"/>
        <v>4258</v>
      </c>
      <c r="D4262" s="56" t="s">
        <v>5446</v>
      </c>
      <c r="E4262" s="56">
        <f t="shared" si="781"/>
        <v>4258</v>
      </c>
      <c r="F4262" s="76">
        <f t="shared" si="776"/>
        <v>158</v>
      </c>
      <c r="G4262" s="56" t="str">
        <f t="shared" si="782"/>
        <v>KW3mtankL2</v>
      </c>
      <c r="H4262" s="56">
        <f t="shared" si="783"/>
        <v>4258</v>
      </c>
      <c r="I4262" s="56">
        <f>IF(G4262="",0,IF(COUNTIF($G$5:G4262,G4262)=1,0,COUNTIF($G$5:G4262,G4262) )   )</f>
        <v>0</v>
      </c>
      <c r="J4262" s="56" t="str">
        <f t="shared" si="784"/>
        <v/>
      </c>
      <c r="K4262" s="56" t="str">
        <f t="shared" si="775"/>
        <v/>
      </c>
      <c r="L4262" s="56" t="str">
        <f t="shared" si="777"/>
        <v/>
      </c>
      <c r="M4262" s="56" t="str">
        <f t="shared" si="778"/>
        <v/>
      </c>
      <c r="N4262" s="56" t="str">
        <f t="shared" si="779"/>
        <v/>
      </c>
      <c r="O4262" s="56" t="str">
        <f t="shared" si="785"/>
        <v/>
      </c>
      <c r="P4262" s="56">
        <f>IF(ISERROR(IF($X$5=1,$Y$5,)),"",IF($X$5=1,$Y$5,))</f>
        <v>0</v>
      </c>
      <c r="Q4262" s="56">
        <f>IF(ISERROR(IF($X$6=1,$Y$6,)),"",IF($X$6=1,$Y$6,))</f>
        <v>10000</v>
      </c>
      <c r="R4262" s="56">
        <f>IF(ISERROR(IF($X$7=1,$Y$7,)),"",IF($X$7=1,$Y$7,))</f>
        <v>0</v>
      </c>
      <c r="S4262" s="56">
        <f>IF(ISERROR(IF($X$8=1,$Y$8,)),"",IF($X$8=1,$Y$8,))</f>
        <v>1000</v>
      </c>
      <c r="T4262" s="56">
        <f>IF(ISERROR(IF($X$9=1,$Y$9,)),"",IF($X$9=1,$Y$9,))</f>
        <v>500</v>
      </c>
      <c r="U4262" s="56">
        <f>IF(ISERROR(IF($X$10=1,$Y$10,)),"",IF($X$10=1,$Y$10,))</f>
        <v>500</v>
      </c>
    </row>
    <row r="4263" spans="1:21" x14ac:dyDescent="0.25">
      <c r="A4263" s="75">
        <f t="shared" si="780"/>
        <v>4259</v>
      </c>
      <c r="D4263" s="56" t="s">
        <v>5963</v>
      </c>
      <c r="E4263" s="56">
        <f t="shared" si="781"/>
        <v>4259</v>
      </c>
      <c r="F4263" s="76">
        <f t="shared" si="776"/>
        <v>158</v>
      </c>
      <c r="G4263" s="56" t="str">
        <f t="shared" si="782"/>
        <v>stretchyTank1mReal</v>
      </c>
      <c r="H4263" s="56">
        <f t="shared" si="783"/>
        <v>4259</v>
      </c>
      <c r="I4263" s="56">
        <f>IF(G4263="",0,IF(COUNTIF($G$5:G4263,G4263)=1,0,COUNTIF($G$5:G4263,G4263) )   )</f>
        <v>0</v>
      </c>
      <c r="J4263" s="56" t="str">
        <f t="shared" si="784"/>
        <v/>
      </c>
      <c r="K4263" s="56" t="str">
        <f t="shared" si="775"/>
        <v/>
      </c>
      <c r="L4263" s="56" t="str">
        <f t="shared" si="777"/>
        <v/>
      </c>
      <c r="M4263" s="56" t="str">
        <f t="shared" si="778"/>
        <v/>
      </c>
      <c r="N4263" s="56" t="str">
        <f t="shared" si="779"/>
        <v/>
      </c>
      <c r="O4263" s="56" t="str">
        <f t="shared" si="785"/>
        <v/>
      </c>
      <c r="P4263" s="56">
        <f>IF(ISERROR(IF($X$5=1,$Y$5,)),"",IF($X$5=1,$Y$5,))</f>
        <v>0</v>
      </c>
      <c r="Q4263" s="56">
        <f>IF(ISERROR(IF($X$6=1,$Y$6,)),"",IF($X$6=1,$Y$6,))</f>
        <v>10000</v>
      </c>
      <c r="R4263" s="56">
        <f>IF(ISERROR(IF($X$7=1,$Y$7,)),"",IF($X$7=1,$Y$7,))</f>
        <v>0</v>
      </c>
      <c r="S4263" s="56">
        <f>IF(ISERROR(IF($X$8=1,$Y$8,)),"",IF($X$8=1,$Y$8,))</f>
        <v>1000</v>
      </c>
      <c r="T4263" s="56">
        <f>IF(ISERROR(IF($X$9=1,$Y$9,)),"",IF($X$9=1,$Y$9,))</f>
        <v>500</v>
      </c>
      <c r="U4263" s="56">
        <f>IF(ISERROR(IF($X$10=1,$Y$10,)),"",IF($X$10=1,$Y$10,))</f>
        <v>500</v>
      </c>
    </row>
    <row r="4264" spans="1:21" x14ac:dyDescent="0.25">
      <c r="A4264" s="75">
        <f t="shared" si="780"/>
        <v>4260</v>
      </c>
      <c r="C4264" s="56" t="s">
        <v>2532</v>
      </c>
      <c r="E4264" s="56">
        <f t="shared" si="781"/>
        <v>4260</v>
      </c>
      <c r="F4264" s="76">
        <f t="shared" si="776"/>
        <v>158</v>
      </c>
      <c r="G4264" s="56" t="str">
        <f t="shared" si="782"/>
        <v/>
      </c>
      <c r="H4264" s="56">
        <f t="shared" si="783"/>
        <v>4260</v>
      </c>
      <c r="I4264" s="56">
        <f>IF(G4264="",0,IF(COUNTIF($G$5:G4264,G4264)=1,0,COUNTIF($G$5:G4264,G4264) )   )</f>
        <v>0</v>
      </c>
      <c r="J4264" s="56" t="str">
        <f t="shared" si="784"/>
        <v/>
      </c>
      <c r="K4264" s="56" t="str">
        <f t="shared" si="775"/>
        <v/>
      </c>
      <c r="L4264" s="56" t="str">
        <f t="shared" si="777"/>
        <v/>
      </c>
      <c r="M4264" s="56" t="str">
        <f t="shared" si="778"/>
        <v/>
      </c>
      <c r="N4264" s="56" t="str">
        <f t="shared" si="779"/>
        <v/>
      </c>
      <c r="O4264" s="56" t="str">
        <f t="shared" si="785"/>
        <v/>
      </c>
      <c r="P4264" s="56">
        <f>IF(ISERROR(IF($X$5=1,$Y$5,)),"",IF($X$5=1,$Y$5,))</f>
        <v>0</v>
      </c>
      <c r="Q4264" s="56">
        <f>IF(ISERROR(IF($X$6=1,$Y$6,)),"",IF($X$6=1,$Y$6,))</f>
        <v>10000</v>
      </c>
      <c r="R4264" s="56">
        <f>IF(ISERROR(IF($X$7=1,$Y$7,)),"",IF($X$7=1,$Y$7,))</f>
        <v>0</v>
      </c>
      <c r="S4264" s="56">
        <f>IF(ISERROR(IF($X$8=1,$Y$8,)),"",IF($X$8=1,$Y$8,))</f>
        <v>1000</v>
      </c>
      <c r="T4264" s="56">
        <f>IF(ISERROR(IF($X$9=1,$Y$9,)),"",IF($X$9=1,$Y$9,))</f>
        <v>500</v>
      </c>
      <c r="U4264" s="56">
        <f>IF(ISERROR(IF($X$10=1,$Y$10,)),"",IF($X$10=1,$Y$10,))</f>
        <v>500</v>
      </c>
    </row>
    <row r="4265" spans="1:21" x14ac:dyDescent="0.25">
      <c r="A4265" s="75">
        <f t="shared" si="780"/>
        <v>4261</v>
      </c>
      <c r="B4265" s="56" t="s">
        <v>2532</v>
      </c>
      <c r="E4265" s="56">
        <f t="shared" si="781"/>
        <v>4261</v>
      </c>
      <c r="F4265" s="76">
        <f t="shared" si="776"/>
        <v>158</v>
      </c>
      <c r="G4265" s="56" t="str">
        <f t="shared" si="782"/>
        <v/>
      </c>
      <c r="H4265" s="56">
        <f t="shared" si="783"/>
        <v>4261</v>
      </c>
      <c r="I4265" s="56">
        <f>IF(G4265="",0,IF(COUNTIF($G$5:G4265,G4265)=1,0,COUNTIF($G$5:G4265,G4265) )   )</f>
        <v>0</v>
      </c>
      <c r="J4265" s="56" t="str">
        <f t="shared" si="784"/>
        <v/>
      </c>
      <c r="K4265" s="56" t="str">
        <f t="shared" si="775"/>
        <v/>
      </c>
      <c r="L4265" s="56" t="str">
        <f t="shared" si="777"/>
        <v/>
      </c>
      <c r="M4265" s="56" t="str">
        <f t="shared" si="778"/>
        <v/>
      </c>
      <c r="N4265" s="56" t="str">
        <f t="shared" si="779"/>
        <v/>
      </c>
      <c r="O4265" s="56" t="str">
        <f t="shared" si="785"/>
        <v/>
      </c>
      <c r="P4265" s="56">
        <f>IF(ISERROR(IF($X$5=1,$Y$5,)),"",IF($X$5=1,$Y$5,))</f>
        <v>0</v>
      </c>
      <c r="Q4265" s="56">
        <f>IF(ISERROR(IF($X$6=1,$Y$6,)),"",IF($X$6=1,$Y$6,))</f>
        <v>10000</v>
      </c>
      <c r="R4265" s="56">
        <f>IF(ISERROR(IF($X$7=1,$Y$7,)),"",IF($X$7=1,$Y$7,))</f>
        <v>0</v>
      </c>
      <c r="S4265" s="56">
        <f>IF(ISERROR(IF($X$8=1,$Y$8,)),"",IF($X$8=1,$Y$8,))</f>
        <v>1000</v>
      </c>
      <c r="T4265" s="56">
        <f>IF(ISERROR(IF($X$9=1,$Y$9,)),"",IF($X$9=1,$Y$9,))</f>
        <v>500</v>
      </c>
      <c r="U4265" s="56">
        <f>IF(ISERROR(IF($X$10=1,$Y$10,)),"",IF($X$10=1,$Y$10,))</f>
        <v>500</v>
      </c>
    </row>
    <row r="4266" spans="1:21" x14ac:dyDescent="0.25">
      <c r="A4266" s="75">
        <f t="shared" si="780"/>
        <v>4262</v>
      </c>
      <c r="B4266" s="56" t="s">
        <v>2517</v>
      </c>
      <c r="E4266" s="56">
        <f t="shared" si="781"/>
        <v>4262</v>
      </c>
      <c r="F4266" s="76">
        <f t="shared" si="776"/>
        <v>158</v>
      </c>
      <c r="G4266" s="56" t="str">
        <f t="shared" si="782"/>
        <v/>
      </c>
      <c r="H4266" s="56">
        <f t="shared" si="783"/>
        <v>4262</v>
      </c>
      <c r="I4266" s="56">
        <f>IF(G4266="",0,IF(COUNTIF($G$5:G4266,G4266)=1,0,COUNTIF($G$5:G4266,G4266) )   )</f>
        <v>0</v>
      </c>
      <c r="J4266" s="56" t="str">
        <f t="shared" si="784"/>
        <v/>
      </c>
      <c r="K4266" s="56" t="str">
        <f t="shared" si="775"/>
        <v/>
      </c>
      <c r="L4266" s="56" t="str">
        <f t="shared" si="777"/>
        <v/>
      </c>
      <c r="M4266" s="56" t="str">
        <f t="shared" si="778"/>
        <v/>
      </c>
      <c r="N4266" s="56" t="str">
        <f t="shared" si="779"/>
        <v/>
      </c>
      <c r="O4266" s="56" t="str">
        <f t="shared" si="785"/>
        <v/>
      </c>
      <c r="P4266" s="56">
        <f>IF(ISERROR(IF($X$5=1,$Y$5,)),"",IF($X$5=1,$Y$5,))</f>
        <v>0</v>
      </c>
      <c r="Q4266" s="56">
        <f>IF(ISERROR(IF($X$6=1,$Y$6,)),"",IF($X$6=1,$Y$6,))</f>
        <v>10000</v>
      </c>
      <c r="R4266" s="56">
        <f>IF(ISERROR(IF($X$7=1,$Y$7,)),"",IF($X$7=1,$Y$7,))</f>
        <v>0</v>
      </c>
      <c r="S4266" s="56">
        <f>IF(ISERROR(IF($X$8=1,$Y$8,)),"",IF($X$8=1,$Y$8,))</f>
        <v>1000</v>
      </c>
      <c r="T4266" s="56">
        <f>IF(ISERROR(IF($X$9=1,$Y$9,)),"",IF($X$9=1,$Y$9,))</f>
        <v>500</v>
      </c>
      <c r="U4266" s="56">
        <f>IF(ISERROR(IF($X$10=1,$Y$10,)),"",IF($X$10=1,$Y$10,))</f>
        <v>500</v>
      </c>
    </row>
    <row r="4267" spans="1:21" x14ac:dyDescent="0.25">
      <c r="A4267" s="75">
        <f t="shared" si="780"/>
        <v>4263</v>
      </c>
      <c r="B4267" s="56" t="s">
        <v>2518</v>
      </c>
      <c r="E4267" s="56">
        <f t="shared" si="781"/>
        <v>4263</v>
      </c>
      <c r="F4267" s="76">
        <f t="shared" si="776"/>
        <v>158</v>
      </c>
      <c r="G4267" s="56" t="str">
        <f t="shared" si="782"/>
        <v/>
      </c>
      <c r="H4267" s="56">
        <f t="shared" si="783"/>
        <v>4263</v>
      </c>
      <c r="I4267" s="56">
        <f>IF(G4267="",0,IF(COUNTIF($G$5:G4267,G4267)=1,0,COUNTIF($G$5:G4267,G4267) )   )</f>
        <v>0</v>
      </c>
      <c r="J4267" s="56" t="str">
        <f t="shared" si="784"/>
        <v/>
      </c>
      <c r="K4267" s="56" t="str">
        <f t="shared" si="775"/>
        <v/>
      </c>
      <c r="L4267" s="56" t="str">
        <f t="shared" si="777"/>
        <v/>
      </c>
      <c r="M4267" s="56" t="str">
        <f t="shared" si="778"/>
        <v/>
      </c>
      <c r="N4267" s="56" t="str">
        <f t="shared" si="779"/>
        <v/>
      </c>
      <c r="O4267" s="56" t="str">
        <f t="shared" si="785"/>
        <v/>
      </c>
      <c r="P4267" s="56">
        <f>IF(ISERROR(IF($X$5=1,$Y$5,)),"",IF($X$5=1,$Y$5,))</f>
        <v>0</v>
      </c>
      <c r="Q4267" s="56">
        <f>IF(ISERROR(IF($X$6=1,$Y$6,)),"",IF($X$6=1,$Y$6,))</f>
        <v>10000</v>
      </c>
      <c r="R4267" s="56">
        <f>IF(ISERROR(IF($X$7=1,$Y$7,)),"",IF($X$7=1,$Y$7,))</f>
        <v>0</v>
      </c>
      <c r="S4267" s="56">
        <f>IF(ISERROR(IF($X$8=1,$Y$8,)),"",IF($X$8=1,$Y$8,))</f>
        <v>1000</v>
      </c>
      <c r="T4267" s="56">
        <f>IF(ISERROR(IF($X$9=1,$Y$9,)),"",IF($X$9=1,$Y$9,))</f>
        <v>500</v>
      </c>
      <c r="U4267" s="56">
        <f>IF(ISERROR(IF($X$10=1,$Y$10,)),"",IF($X$10=1,$Y$10,))</f>
        <v>500</v>
      </c>
    </row>
    <row r="4268" spans="1:21" x14ac:dyDescent="0.25">
      <c r="A4268" s="75">
        <f t="shared" si="780"/>
        <v>4264</v>
      </c>
      <c r="C4268" s="56" t="s">
        <v>3789</v>
      </c>
      <c r="E4268" s="56">
        <f t="shared" si="781"/>
        <v>4264</v>
      </c>
      <c r="F4268" s="76">
        <f t="shared" si="776"/>
        <v>159</v>
      </c>
      <c r="G4268" s="56" t="str">
        <f t="shared" si="782"/>
        <v>node6_ionPropulsion</v>
      </c>
      <c r="H4268" s="56">
        <f t="shared" si="783"/>
        <v>4264</v>
      </c>
      <c r="I4268" s="56">
        <f>IF(G4268="",0,IF(COUNTIF($G$5:G4268,G4268)=1,0,COUNTIF($G$5:G4268,G4268) )   )</f>
        <v>0</v>
      </c>
      <c r="J4268" s="56" t="str">
        <f t="shared" si="784"/>
        <v/>
      </c>
      <c r="K4268" s="56" t="str">
        <f t="shared" si="775"/>
        <v/>
      </c>
      <c r="L4268" s="56" t="str">
        <f t="shared" si="777"/>
        <v/>
      </c>
      <c r="M4268" s="56" t="str">
        <f t="shared" si="778"/>
        <v/>
      </c>
      <c r="N4268" s="56" t="str">
        <f t="shared" si="779"/>
        <v/>
      </c>
      <c r="O4268" s="56" t="str">
        <f t="shared" si="785"/>
        <v/>
      </c>
      <c r="P4268" s="56">
        <f>IF(ISERROR(IF($X$5=1,$Y$5,)),"",IF($X$5=1,$Y$5,))</f>
        <v>0</v>
      </c>
      <c r="Q4268" s="56">
        <f>IF(ISERROR(IF($X$6=1,$Y$6,)),"",IF($X$6=1,$Y$6,))</f>
        <v>10000</v>
      </c>
      <c r="R4268" s="56">
        <f>IF(ISERROR(IF($X$7=1,$Y$7,)),"",IF($X$7=1,$Y$7,))</f>
        <v>0</v>
      </c>
      <c r="S4268" s="56">
        <f>IF(ISERROR(IF($X$8=1,$Y$8,)),"",IF($X$8=1,$Y$8,))</f>
        <v>1000</v>
      </c>
      <c r="T4268" s="56">
        <f>IF(ISERROR(IF($X$9=1,$Y$9,)),"",IF($X$9=1,$Y$9,))</f>
        <v>500</v>
      </c>
      <c r="U4268" s="56">
        <f>IF(ISERROR(IF($X$10=1,$Y$10,)),"",IF($X$10=1,$Y$10,))</f>
        <v>500</v>
      </c>
    </row>
    <row r="4269" spans="1:21" x14ac:dyDescent="0.25">
      <c r="A4269" s="75">
        <f t="shared" si="780"/>
        <v>4265</v>
      </c>
      <c r="C4269" s="56" t="s">
        <v>3790</v>
      </c>
      <c r="E4269" s="56">
        <f t="shared" si="781"/>
        <v>4265</v>
      </c>
      <c r="F4269" s="76">
        <f t="shared" si="776"/>
        <v>159</v>
      </c>
      <c r="G4269" s="56" t="str">
        <f t="shared" si="782"/>
        <v/>
      </c>
      <c r="H4269" s="56">
        <f t="shared" si="783"/>
        <v>4265</v>
      </c>
      <c r="I4269" s="56">
        <f>IF(G4269="",0,IF(COUNTIF($G$5:G4269,G4269)=1,0,COUNTIF($G$5:G4269,G4269) )   )</f>
        <v>0</v>
      </c>
      <c r="J4269" s="56" t="str">
        <f t="shared" si="784"/>
        <v/>
      </c>
      <c r="K4269" s="56" t="str">
        <f t="shared" si="775"/>
        <v/>
      </c>
      <c r="L4269" s="56" t="str">
        <f t="shared" si="777"/>
        <v/>
      </c>
      <c r="M4269" s="56" t="str">
        <f t="shared" si="778"/>
        <v/>
      </c>
      <c r="N4269" s="56" t="str">
        <f t="shared" si="779"/>
        <v/>
      </c>
      <c r="O4269" s="56" t="str">
        <f t="shared" si="785"/>
        <v/>
      </c>
      <c r="P4269" s="56">
        <f>IF(ISERROR(IF($X$5=1,$Y$5,)),"",IF($X$5=1,$Y$5,))</f>
        <v>0</v>
      </c>
      <c r="Q4269" s="56">
        <f>IF(ISERROR(IF($X$6=1,$Y$6,)),"",IF($X$6=1,$Y$6,))</f>
        <v>10000</v>
      </c>
      <c r="R4269" s="56">
        <f>IF(ISERROR(IF($X$7=1,$Y$7,)),"",IF($X$7=1,$Y$7,))</f>
        <v>0</v>
      </c>
      <c r="S4269" s="56">
        <f>IF(ISERROR(IF($X$8=1,$Y$8,)),"",IF($X$8=1,$Y$8,))</f>
        <v>1000</v>
      </c>
      <c r="T4269" s="56">
        <f>IF(ISERROR(IF($X$9=1,$Y$9,)),"",IF($X$9=1,$Y$9,))</f>
        <v>500</v>
      </c>
      <c r="U4269" s="56">
        <f>IF(ISERROR(IF($X$10=1,$Y$10,)),"",IF($X$10=1,$Y$10,))</f>
        <v>500</v>
      </c>
    </row>
    <row r="4270" spans="1:21" x14ac:dyDescent="0.25">
      <c r="A4270" s="75">
        <f t="shared" si="780"/>
        <v>4266</v>
      </c>
      <c r="C4270" s="56" t="s">
        <v>3791</v>
      </c>
      <c r="E4270" s="56">
        <f t="shared" si="781"/>
        <v>4266</v>
      </c>
      <c r="F4270" s="76">
        <f t="shared" si="776"/>
        <v>159</v>
      </c>
      <c r="G4270" s="56" t="str">
        <f t="shared" si="782"/>
        <v/>
      </c>
      <c r="H4270" s="56">
        <f t="shared" si="783"/>
        <v>4266</v>
      </c>
      <c r="I4270" s="56">
        <f>IF(G4270="",0,IF(COUNTIF($G$5:G4270,G4270)=1,0,COUNTIF($G$5:G4270,G4270) )   )</f>
        <v>0</v>
      </c>
      <c r="J4270" s="56" t="str">
        <f t="shared" si="784"/>
        <v/>
      </c>
      <c r="K4270" s="56" t="str">
        <f t="shared" si="775"/>
        <v/>
      </c>
      <c r="L4270" s="56" t="str">
        <f t="shared" si="777"/>
        <v/>
      </c>
      <c r="M4270" s="56" t="str">
        <f t="shared" si="778"/>
        <v/>
      </c>
      <c r="N4270" s="56" t="str">
        <f t="shared" si="779"/>
        <v/>
      </c>
      <c r="O4270" s="56" t="str">
        <f t="shared" si="785"/>
        <v/>
      </c>
      <c r="P4270" s="56">
        <f>IF(ISERROR(IF($X$5=1,$Y$5,)),"",IF($X$5=1,$Y$5,))</f>
        <v>0</v>
      </c>
      <c r="Q4270" s="56">
        <f>IF(ISERROR(IF($X$6=1,$Y$6,)),"",IF($X$6=1,$Y$6,))</f>
        <v>10000</v>
      </c>
      <c r="R4270" s="56">
        <f>IF(ISERROR(IF($X$7=1,$Y$7,)),"",IF($X$7=1,$Y$7,))</f>
        <v>0</v>
      </c>
      <c r="S4270" s="56">
        <f>IF(ISERROR(IF($X$8=1,$Y$8,)),"",IF($X$8=1,$Y$8,))</f>
        <v>1000</v>
      </c>
      <c r="T4270" s="56">
        <f>IF(ISERROR(IF($X$9=1,$Y$9,)),"",IF($X$9=1,$Y$9,))</f>
        <v>500</v>
      </c>
      <c r="U4270" s="56">
        <f>IF(ISERROR(IF($X$10=1,$Y$10,)),"",IF($X$10=1,$Y$10,))</f>
        <v>500</v>
      </c>
    </row>
    <row r="4271" spans="1:21" x14ac:dyDescent="0.25">
      <c r="A4271" s="75">
        <f t="shared" si="780"/>
        <v>4267</v>
      </c>
      <c r="C4271" s="56" t="s">
        <v>3166</v>
      </c>
      <c r="E4271" s="56">
        <f t="shared" si="781"/>
        <v>4267</v>
      </c>
      <c r="F4271" s="76">
        <f t="shared" si="776"/>
        <v>159</v>
      </c>
      <c r="G4271" s="56" t="str">
        <f t="shared" si="782"/>
        <v/>
      </c>
      <c r="H4271" s="56">
        <f t="shared" si="783"/>
        <v>4267</v>
      </c>
      <c r="I4271" s="56">
        <f>IF(G4271="",0,IF(COUNTIF($G$5:G4271,G4271)=1,0,COUNTIF($G$5:G4271,G4271) )   )</f>
        <v>0</v>
      </c>
      <c r="J4271" s="56" t="str">
        <f t="shared" si="784"/>
        <v/>
      </c>
      <c r="K4271" s="56" t="str">
        <f t="shared" si="775"/>
        <v/>
      </c>
      <c r="L4271" s="56" t="str">
        <f t="shared" si="777"/>
        <v/>
      </c>
      <c r="M4271" s="56" t="str">
        <f t="shared" si="778"/>
        <v/>
      </c>
      <c r="N4271" s="56" t="str">
        <f t="shared" si="779"/>
        <v/>
      </c>
      <c r="O4271" s="56" t="str">
        <f t="shared" si="785"/>
        <v/>
      </c>
      <c r="P4271" s="56">
        <f>IF(ISERROR(IF($X$5=1,$Y$5,)),"",IF($X$5=1,$Y$5,))</f>
        <v>0</v>
      </c>
      <c r="Q4271" s="56">
        <f>IF(ISERROR(IF($X$6=1,$Y$6,)),"",IF($X$6=1,$Y$6,))</f>
        <v>10000</v>
      </c>
      <c r="R4271" s="56">
        <f>IF(ISERROR(IF($X$7=1,$Y$7,)),"",IF($X$7=1,$Y$7,))</f>
        <v>0</v>
      </c>
      <c r="S4271" s="56">
        <f>IF(ISERROR(IF($X$8=1,$Y$8,)),"",IF($X$8=1,$Y$8,))</f>
        <v>1000</v>
      </c>
      <c r="T4271" s="56">
        <f>IF(ISERROR(IF($X$9=1,$Y$9,)),"",IF($X$9=1,$Y$9,))</f>
        <v>500</v>
      </c>
      <c r="U4271" s="56">
        <f>IF(ISERROR(IF($X$10=1,$Y$10,)),"",IF($X$10=1,$Y$10,))</f>
        <v>500</v>
      </c>
    </row>
    <row r="4272" spans="1:21" x14ac:dyDescent="0.25">
      <c r="A4272" s="75">
        <f t="shared" si="780"/>
        <v>4268</v>
      </c>
      <c r="C4272" s="56" t="s">
        <v>3005</v>
      </c>
      <c r="E4272" s="56">
        <f t="shared" si="781"/>
        <v>4268</v>
      </c>
      <c r="F4272" s="76">
        <f t="shared" si="776"/>
        <v>159</v>
      </c>
      <c r="G4272" s="56" t="str">
        <f t="shared" si="782"/>
        <v/>
      </c>
      <c r="H4272" s="56">
        <f t="shared" si="783"/>
        <v>4268</v>
      </c>
      <c r="I4272" s="56">
        <f>IF(G4272="",0,IF(COUNTIF($G$5:G4272,G4272)=1,0,COUNTIF($G$5:G4272,G4272) )   )</f>
        <v>0</v>
      </c>
      <c r="J4272" s="56" t="str">
        <f t="shared" si="784"/>
        <v/>
      </c>
      <c r="K4272" s="56" t="str">
        <f t="shared" si="775"/>
        <v/>
      </c>
      <c r="L4272" s="56" t="str">
        <f t="shared" si="777"/>
        <v/>
      </c>
      <c r="M4272" s="56" t="str">
        <f t="shared" si="778"/>
        <v/>
      </c>
      <c r="N4272" s="56" t="str">
        <f t="shared" si="779"/>
        <v/>
      </c>
      <c r="O4272" s="56" t="str">
        <f t="shared" si="785"/>
        <v/>
      </c>
      <c r="P4272" s="56">
        <f>IF(ISERROR(IF($X$5=1,$Y$5,)),"",IF($X$5=1,$Y$5,))</f>
        <v>0</v>
      </c>
      <c r="Q4272" s="56">
        <f>IF(ISERROR(IF($X$6=1,$Y$6,)),"",IF($X$6=1,$Y$6,))</f>
        <v>10000</v>
      </c>
      <c r="R4272" s="56">
        <f>IF(ISERROR(IF($X$7=1,$Y$7,)),"",IF($X$7=1,$Y$7,))</f>
        <v>0</v>
      </c>
      <c r="S4272" s="56">
        <f>IF(ISERROR(IF($X$8=1,$Y$8,)),"",IF($X$8=1,$Y$8,))</f>
        <v>1000</v>
      </c>
      <c r="T4272" s="56">
        <f>IF(ISERROR(IF($X$9=1,$Y$9,)),"",IF($X$9=1,$Y$9,))</f>
        <v>500</v>
      </c>
      <c r="U4272" s="56">
        <f>IF(ISERROR(IF($X$10=1,$Y$10,)),"",IF($X$10=1,$Y$10,))</f>
        <v>500</v>
      </c>
    </row>
    <row r="4273" spans="1:21" x14ac:dyDescent="0.25">
      <c r="A4273" s="75">
        <f t="shared" si="780"/>
        <v>4269</v>
      </c>
      <c r="C4273" s="56" t="s">
        <v>6374</v>
      </c>
      <c r="E4273" s="56">
        <f t="shared" si="781"/>
        <v>4269</v>
      </c>
      <c r="F4273" s="76">
        <f t="shared" si="776"/>
        <v>159</v>
      </c>
      <c r="G4273" s="56" t="str">
        <f t="shared" si="782"/>
        <v/>
      </c>
      <c r="H4273" s="56">
        <f t="shared" si="783"/>
        <v>4269</v>
      </c>
      <c r="I4273" s="56">
        <f>IF(G4273="",0,IF(COUNTIF($G$5:G4273,G4273)=1,0,COUNTIF($G$5:G4273,G4273) )   )</f>
        <v>0</v>
      </c>
      <c r="J4273" s="56" t="str">
        <f t="shared" si="784"/>
        <v/>
      </c>
      <c r="K4273" s="56" t="str">
        <f t="shared" si="775"/>
        <v/>
      </c>
      <c r="L4273" s="56" t="str">
        <f t="shared" si="777"/>
        <v/>
      </c>
      <c r="M4273" s="56" t="str">
        <f t="shared" si="778"/>
        <v/>
      </c>
      <c r="N4273" s="56" t="str">
        <f t="shared" si="779"/>
        <v/>
      </c>
      <c r="O4273" s="56" t="str">
        <f t="shared" si="785"/>
        <v/>
      </c>
      <c r="P4273" s="56">
        <f>IF(ISERROR(IF($X$5=1,$Y$5,)),"",IF($X$5=1,$Y$5,))</f>
        <v>0</v>
      </c>
      <c r="Q4273" s="56">
        <f>IF(ISERROR(IF($X$6=1,$Y$6,)),"",IF($X$6=1,$Y$6,))</f>
        <v>10000</v>
      </c>
      <c r="R4273" s="56">
        <f>IF(ISERROR(IF($X$7=1,$Y$7,)),"",IF($X$7=1,$Y$7,))</f>
        <v>0</v>
      </c>
      <c r="S4273" s="56">
        <f>IF(ISERROR(IF($X$8=1,$Y$8,)),"",IF($X$8=1,$Y$8,))</f>
        <v>1000</v>
      </c>
      <c r="T4273" s="56">
        <f>IF(ISERROR(IF($X$9=1,$Y$9,)),"",IF($X$9=1,$Y$9,))</f>
        <v>500</v>
      </c>
      <c r="U4273" s="56">
        <f>IF(ISERROR(IF($X$10=1,$Y$10,)),"",IF($X$10=1,$Y$10,))</f>
        <v>500</v>
      </c>
    </row>
    <row r="4274" spans="1:21" x14ac:dyDescent="0.25">
      <c r="A4274" s="75">
        <f t="shared" si="780"/>
        <v>4270</v>
      </c>
      <c r="C4274" s="56" t="s">
        <v>3793</v>
      </c>
      <c r="E4274" s="56">
        <f t="shared" si="781"/>
        <v>4270</v>
      </c>
      <c r="F4274" s="76">
        <f t="shared" si="776"/>
        <v>159</v>
      </c>
      <c r="G4274" s="56" t="str">
        <f t="shared" si="782"/>
        <v/>
      </c>
      <c r="H4274" s="56">
        <f t="shared" si="783"/>
        <v>4270</v>
      </c>
      <c r="I4274" s="56">
        <f>IF(G4274="",0,IF(COUNTIF($G$5:G4274,G4274)=1,0,COUNTIF($G$5:G4274,G4274) )   )</f>
        <v>0</v>
      </c>
      <c r="J4274" s="56" t="str">
        <f t="shared" si="784"/>
        <v/>
      </c>
      <c r="K4274" s="56" t="str">
        <f t="shared" si="775"/>
        <v/>
      </c>
      <c r="L4274" s="56" t="str">
        <f t="shared" si="777"/>
        <v/>
      </c>
      <c r="M4274" s="56" t="str">
        <f t="shared" si="778"/>
        <v/>
      </c>
      <c r="N4274" s="56" t="str">
        <f t="shared" si="779"/>
        <v/>
      </c>
      <c r="O4274" s="56" t="str">
        <f t="shared" si="785"/>
        <v/>
      </c>
      <c r="P4274" s="56">
        <f>IF(ISERROR(IF($X$5=1,$Y$5,)),"",IF($X$5=1,$Y$5,))</f>
        <v>0</v>
      </c>
      <c r="Q4274" s="56">
        <f>IF(ISERROR(IF($X$6=1,$Y$6,)),"",IF($X$6=1,$Y$6,))</f>
        <v>10000</v>
      </c>
      <c r="R4274" s="56">
        <f>IF(ISERROR(IF($X$7=1,$Y$7,)),"",IF($X$7=1,$Y$7,))</f>
        <v>0</v>
      </c>
      <c r="S4274" s="56">
        <f>IF(ISERROR(IF($X$8=1,$Y$8,)),"",IF($X$8=1,$Y$8,))</f>
        <v>1000</v>
      </c>
      <c r="T4274" s="56">
        <f>IF(ISERROR(IF($X$9=1,$Y$9,)),"",IF($X$9=1,$Y$9,))</f>
        <v>500</v>
      </c>
      <c r="U4274" s="56">
        <f>IF(ISERROR(IF($X$10=1,$Y$10,)),"",IF($X$10=1,$Y$10,))</f>
        <v>500</v>
      </c>
    </row>
    <row r="4275" spans="1:21" x14ac:dyDescent="0.25">
      <c r="A4275" s="75">
        <f t="shared" si="780"/>
        <v>4271</v>
      </c>
      <c r="C4275" s="56" t="s">
        <v>2526</v>
      </c>
      <c r="E4275" s="56">
        <f t="shared" si="781"/>
        <v>4271</v>
      </c>
      <c r="F4275" s="76">
        <f t="shared" si="776"/>
        <v>159</v>
      </c>
      <c r="G4275" s="56" t="str">
        <f t="shared" si="782"/>
        <v/>
      </c>
      <c r="H4275" s="56">
        <f t="shared" si="783"/>
        <v>4271</v>
      </c>
      <c r="I4275" s="56">
        <f>IF(G4275="",0,IF(COUNTIF($G$5:G4275,G4275)=1,0,COUNTIF($G$5:G4275,G4275) )   )</f>
        <v>0</v>
      </c>
      <c r="J4275" s="56" t="str">
        <f t="shared" si="784"/>
        <v/>
      </c>
      <c r="K4275" s="56" t="str">
        <f t="shared" si="775"/>
        <v/>
      </c>
      <c r="L4275" s="56" t="str">
        <f t="shared" si="777"/>
        <v/>
      </c>
      <c r="M4275" s="56" t="str">
        <f t="shared" si="778"/>
        <v/>
      </c>
      <c r="N4275" s="56" t="str">
        <f t="shared" si="779"/>
        <v/>
      </c>
      <c r="O4275" s="56" t="str">
        <f t="shared" si="785"/>
        <v/>
      </c>
      <c r="P4275" s="56">
        <f>IF(ISERROR(IF($X$5=1,$Y$5,)),"",IF($X$5=1,$Y$5,))</f>
        <v>0</v>
      </c>
      <c r="Q4275" s="56">
        <f>IF(ISERROR(IF($X$6=1,$Y$6,)),"",IF($X$6=1,$Y$6,))</f>
        <v>10000</v>
      </c>
      <c r="R4275" s="56">
        <f>IF(ISERROR(IF($X$7=1,$Y$7,)),"",IF($X$7=1,$Y$7,))</f>
        <v>0</v>
      </c>
      <c r="S4275" s="56">
        <f>IF(ISERROR(IF($X$8=1,$Y$8,)),"",IF($X$8=1,$Y$8,))</f>
        <v>1000</v>
      </c>
      <c r="T4275" s="56">
        <f>IF(ISERROR(IF($X$9=1,$Y$9,)),"",IF($X$9=1,$Y$9,))</f>
        <v>500</v>
      </c>
      <c r="U4275" s="56">
        <f>IF(ISERROR(IF($X$10=1,$Y$10,)),"",IF($X$10=1,$Y$10,))</f>
        <v>500</v>
      </c>
    </row>
    <row r="4276" spans="1:21" x14ac:dyDescent="0.25">
      <c r="A4276" s="75">
        <f t="shared" si="780"/>
        <v>4272</v>
      </c>
      <c r="C4276" s="56" t="s">
        <v>2527</v>
      </c>
      <c r="E4276" s="56">
        <f t="shared" si="781"/>
        <v>4272</v>
      </c>
      <c r="F4276" s="76">
        <f t="shared" si="776"/>
        <v>159</v>
      </c>
      <c r="G4276" s="56" t="str">
        <f t="shared" si="782"/>
        <v/>
      </c>
      <c r="H4276" s="56">
        <f t="shared" si="783"/>
        <v>4272</v>
      </c>
      <c r="I4276" s="56">
        <f>IF(G4276="",0,IF(COUNTIF($G$5:G4276,G4276)=1,0,COUNTIF($G$5:G4276,G4276) )   )</f>
        <v>0</v>
      </c>
      <c r="J4276" s="56" t="str">
        <f t="shared" si="784"/>
        <v/>
      </c>
      <c r="K4276" s="56" t="str">
        <f t="shared" si="775"/>
        <v/>
      </c>
      <c r="L4276" s="56" t="str">
        <f t="shared" si="777"/>
        <v/>
      </c>
      <c r="M4276" s="56" t="str">
        <f t="shared" si="778"/>
        <v/>
      </c>
      <c r="N4276" s="56" t="str">
        <f t="shared" si="779"/>
        <v/>
      </c>
      <c r="O4276" s="56" t="str">
        <f t="shared" si="785"/>
        <v/>
      </c>
      <c r="P4276" s="56">
        <f>IF(ISERROR(IF($X$5=1,$Y$5,)),"",IF($X$5=1,$Y$5,))</f>
        <v>0</v>
      </c>
      <c r="Q4276" s="56">
        <f>IF(ISERROR(IF($X$6=1,$Y$6,)),"",IF($X$6=1,$Y$6,))</f>
        <v>10000</v>
      </c>
      <c r="R4276" s="56">
        <f>IF(ISERROR(IF($X$7=1,$Y$7,)),"",IF($X$7=1,$Y$7,))</f>
        <v>0</v>
      </c>
      <c r="S4276" s="56">
        <f>IF(ISERROR(IF($X$8=1,$Y$8,)),"",IF($X$8=1,$Y$8,))</f>
        <v>1000</v>
      </c>
      <c r="T4276" s="56">
        <f>IF(ISERROR(IF($X$9=1,$Y$9,)),"",IF($X$9=1,$Y$9,))</f>
        <v>500</v>
      </c>
      <c r="U4276" s="56">
        <f>IF(ISERROR(IF($X$10=1,$Y$10,)),"",IF($X$10=1,$Y$10,))</f>
        <v>500</v>
      </c>
    </row>
    <row r="4277" spans="1:21" x14ac:dyDescent="0.25">
      <c r="A4277" s="75">
        <f t="shared" si="780"/>
        <v>4273</v>
      </c>
      <c r="C4277" s="56" t="s">
        <v>3219</v>
      </c>
      <c r="E4277" s="56">
        <f t="shared" si="781"/>
        <v>4273</v>
      </c>
      <c r="F4277" s="76">
        <f t="shared" si="776"/>
        <v>159</v>
      </c>
      <c r="G4277" s="56" t="str">
        <f t="shared" si="782"/>
        <v/>
      </c>
      <c r="H4277" s="56">
        <f t="shared" si="783"/>
        <v>4273</v>
      </c>
      <c r="I4277" s="56">
        <f>IF(G4277="",0,IF(COUNTIF($G$5:G4277,G4277)=1,0,COUNTIF($G$5:G4277,G4277) )   )</f>
        <v>0</v>
      </c>
      <c r="J4277" s="56" t="str">
        <f t="shared" si="784"/>
        <v/>
      </c>
      <c r="K4277" s="56" t="str">
        <f t="shared" si="775"/>
        <v/>
      </c>
      <c r="L4277" s="56" t="str">
        <f t="shared" si="777"/>
        <v/>
      </c>
      <c r="M4277" s="56" t="str">
        <f t="shared" si="778"/>
        <v/>
      </c>
      <c r="N4277" s="56" t="str">
        <f t="shared" si="779"/>
        <v/>
      </c>
      <c r="O4277" s="56" t="str">
        <f t="shared" si="785"/>
        <v/>
      </c>
      <c r="P4277" s="56">
        <f>IF(ISERROR(IF($X$5=1,$Y$5,)),"",IF($X$5=1,$Y$5,))</f>
        <v>0</v>
      </c>
      <c r="Q4277" s="56">
        <f>IF(ISERROR(IF($X$6=1,$Y$6,)),"",IF($X$6=1,$Y$6,))</f>
        <v>10000</v>
      </c>
      <c r="R4277" s="56">
        <f>IF(ISERROR(IF($X$7=1,$Y$7,)),"",IF($X$7=1,$Y$7,))</f>
        <v>0</v>
      </c>
      <c r="S4277" s="56">
        <f>IF(ISERROR(IF($X$8=1,$Y$8,)),"",IF($X$8=1,$Y$8,))</f>
        <v>1000</v>
      </c>
      <c r="T4277" s="56">
        <f>IF(ISERROR(IF($X$9=1,$Y$9,)),"",IF($X$9=1,$Y$9,))</f>
        <v>500</v>
      </c>
      <c r="U4277" s="56">
        <f>IF(ISERROR(IF($X$10=1,$Y$10,)),"",IF($X$10=1,$Y$10,))</f>
        <v>500</v>
      </c>
    </row>
    <row r="4278" spans="1:21" x14ac:dyDescent="0.25">
      <c r="A4278" s="75">
        <f t="shared" si="780"/>
        <v>4274</v>
      </c>
      <c r="C4278" s="56" t="s">
        <v>2529</v>
      </c>
      <c r="E4278" s="56">
        <f t="shared" si="781"/>
        <v>4274</v>
      </c>
      <c r="F4278" s="76">
        <f t="shared" si="776"/>
        <v>159</v>
      </c>
      <c r="G4278" s="56" t="str">
        <f t="shared" si="782"/>
        <v/>
      </c>
      <c r="H4278" s="56">
        <f t="shared" si="783"/>
        <v>4274</v>
      </c>
      <c r="I4278" s="56">
        <f>IF(G4278="",0,IF(COUNTIF($G$5:G4278,G4278)=1,0,COUNTIF($G$5:G4278,G4278) )   )</f>
        <v>0</v>
      </c>
      <c r="J4278" s="56" t="str">
        <f t="shared" si="784"/>
        <v/>
      </c>
      <c r="K4278" s="56" t="str">
        <f t="shared" si="775"/>
        <v/>
      </c>
      <c r="L4278" s="56" t="str">
        <f t="shared" si="777"/>
        <v/>
      </c>
      <c r="M4278" s="56" t="str">
        <f t="shared" si="778"/>
        <v/>
      </c>
      <c r="N4278" s="56" t="str">
        <f t="shared" si="779"/>
        <v/>
      </c>
      <c r="O4278" s="56" t="str">
        <f t="shared" si="785"/>
        <v/>
      </c>
      <c r="P4278" s="56">
        <f>IF(ISERROR(IF($X$5=1,$Y$5,)),"",IF($X$5=1,$Y$5,))</f>
        <v>0</v>
      </c>
      <c r="Q4278" s="56">
        <f>IF(ISERROR(IF($X$6=1,$Y$6,)),"",IF($X$6=1,$Y$6,))</f>
        <v>10000</v>
      </c>
      <c r="R4278" s="56">
        <f>IF(ISERROR(IF($X$7=1,$Y$7,)),"",IF($X$7=1,$Y$7,))</f>
        <v>0</v>
      </c>
      <c r="S4278" s="56">
        <f>IF(ISERROR(IF($X$8=1,$Y$8,)),"",IF($X$8=1,$Y$8,))</f>
        <v>1000</v>
      </c>
      <c r="T4278" s="56">
        <f>IF(ISERROR(IF($X$9=1,$Y$9,)),"",IF($X$9=1,$Y$9,))</f>
        <v>500</v>
      </c>
      <c r="U4278" s="56">
        <f>IF(ISERROR(IF($X$10=1,$Y$10,)),"",IF($X$10=1,$Y$10,))</f>
        <v>500</v>
      </c>
    </row>
    <row r="4279" spans="1:21" x14ac:dyDescent="0.25">
      <c r="A4279" s="75">
        <f t="shared" si="780"/>
        <v>4275</v>
      </c>
      <c r="C4279" s="56" t="s">
        <v>2518</v>
      </c>
      <c r="E4279" s="56">
        <f t="shared" si="781"/>
        <v>4275</v>
      </c>
      <c r="F4279" s="76">
        <f t="shared" si="776"/>
        <v>159</v>
      </c>
      <c r="G4279" s="56" t="str">
        <f t="shared" si="782"/>
        <v/>
      </c>
      <c r="H4279" s="56">
        <f t="shared" si="783"/>
        <v>4275</v>
      </c>
      <c r="I4279" s="56">
        <f>IF(G4279="",0,IF(COUNTIF($G$5:G4279,G4279)=1,0,COUNTIF($G$5:G4279,G4279) )   )</f>
        <v>0</v>
      </c>
      <c r="J4279" s="56" t="str">
        <f t="shared" si="784"/>
        <v/>
      </c>
      <c r="K4279" s="56" t="str">
        <f t="shared" si="775"/>
        <v/>
      </c>
      <c r="L4279" s="56" t="str">
        <f t="shared" si="777"/>
        <v/>
      </c>
      <c r="M4279" s="56" t="str">
        <f t="shared" si="778"/>
        <v/>
      </c>
      <c r="N4279" s="56" t="str">
        <f t="shared" si="779"/>
        <v/>
      </c>
      <c r="O4279" s="56" t="str">
        <f t="shared" si="785"/>
        <v/>
      </c>
      <c r="P4279" s="56">
        <f>IF(ISERROR(IF($X$5=1,$Y$5,)),"",IF($X$5=1,$Y$5,))</f>
        <v>0</v>
      </c>
      <c r="Q4279" s="56">
        <f>IF(ISERROR(IF($X$6=1,$Y$6,)),"",IF($X$6=1,$Y$6,))</f>
        <v>10000</v>
      </c>
      <c r="R4279" s="56">
        <f>IF(ISERROR(IF($X$7=1,$Y$7,)),"",IF($X$7=1,$Y$7,))</f>
        <v>0</v>
      </c>
      <c r="S4279" s="56">
        <f>IF(ISERROR(IF($X$8=1,$Y$8,)),"",IF($X$8=1,$Y$8,))</f>
        <v>1000</v>
      </c>
      <c r="T4279" s="56">
        <f>IF(ISERROR(IF($X$9=1,$Y$9,)),"",IF($X$9=1,$Y$9,))</f>
        <v>500</v>
      </c>
      <c r="U4279" s="56">
        <f>IF(ISERROR(IF($X$10=1,$Y$10,)),"",IF($X$10=1,$Y$10,))</f>
        <v>500</v>
      </c>
    </row>
    <row r="4280" spans="1:21" x14ac:dyDescent="0.25">
      <c r="A4280" s="75">
        <f t="shared" si="780"/>
        <v>4276</v>
      </c>
      <c r="D4280" s="56" t="s">
        <v>3794</v>
      </c>
      <c r="E4280" s="56">
        <f t="shared" si="781"/>
        <v>4276</v>
      </c>
      <c r="F4280" s="76">
        <f t="shared" si="776"/>
        <v>159</v>
      </c>
      <c r="G4280" s="56" t="str">
        <f t="shared" si="782"/>
        <v>xenonTankRadial</v>
      </c>
      <c r="H4280" s="56">
        <f t="shared" si="783"/>
        <v>4276</v>
      </c>
      <c r="I4280" s="56">
        <f>IF(G4280="",0,IF(COUNTIF($G$5:G4280,G4280)=1,0,COUNTIF($G$5:G4280,G4280) )   )</f>
        <v>0</v>
      </c>
      <c r="J4280" s="56" t="str">
        <f t="shared" si="784"/>
        <v/>
      </c>
      <c r="K4280" s="56" t="str">
        <f t="shared" si="775"/>
        <v/>
      </c>
      <c r="L4280" s="56" t="str">
        <f t="shared" si="777"/>
        <v/>
      </c>
      <c r="M4280" s="56" t="str">
        <f t="shared" si="778"/>
        <v/>
      </c>
      <c r="N4280" s="56" t="str">
        <f t="shared" si="779"/>
        <v/>
      </c>
      <c r="O4280" s="56" t="str">
        <f t="shared" si="785"/>
        <v/>
      </c>
      <c r="P4280" s="56">
        <f>IF(ISERROR(IF($X$5=1,$Y$5,)),"",IF($X$5=1,$Y$5,))</f>
        <v>0</v>
      </c>
      <c r="Q4280" s="56">
        <f>IF(ISERROR(IF($X$6=1,$Y$6,)),"",IF($X$6=1,$Y$6,))</f>
        <v>10000</v>
      </c>
      <c r="R4280" s="56">
        <f>IF(ISERROR(IF($X$7=1,$Y$7,)),"",IF($X$7=1,$Y$7,))</f>
        <v>0</v>
      </c>
      <c r="S4280" s="56">
        <f>IF(ISERROR(IF($X$8=1,$Y$8,)),"",IF($X$8=1,$Y$8,))</f>
        <v>1000</v>
      </c>
      <c r="T4280" s="56">
        <f>IF(ISERROR(IF($X$9=1,$Y$9,)),"",IF($X$9=1,$Y$9,))</f>
        <v>500</v>
      </c>
      <c r="U4280" s="56">
        <f>IF(ISERROR(IF($X$10=1,$Y$10,)),"",IF($X$10=1,$Y$10,))</f>
        <v>500</v>
      </c>
    </row>
    <row r="4281" spans="1:21" x14ac:dyDescent="0.25">
      <c r="A4281" s="75">
        <f t="shared" si="780"/>
        <v>4277</v>
      </c>
      <c r="D4281" s="56" t="s">
        <v>5453</v>
      </c>
      <c r="E4281" s="56">
        <f t="shared" si="781"/>
        <v>4277</v>
      </c>
      <c r="F4281" s="76">
        <f t="shared" si="776"/>
        <v>159</v>
      </c>
      <c r="G4281" s="56" t="str">
        <f t="shared" si="782"/>
        <v>HexCanXenonSmall</v>
      </c>
      <c r="H4281" s="56">
        <f t="shared" si="783"/>
        <v>4277</v>
      </c>
      <c r="I4281" s="56">
        <f>IF(G4281="",0,IF(COUNTIF($G$5:G4281,G4281)=1,0,COUNTIF($G$5:G4281,G4281) )   )</f>
        <v>0</v>
      </c>
      <c r="J4281" s="56" t="str">
        <f t="shared" si="784"/>
        <v/>
      </c>
      <c r="K4281" s="56" t="str">
        <f t="shared" si="775"/>
        <v/>
      </c>
      <c r="L4281" s="56" t="str">
        <f t="shared" si="777"/>
        <v/>
      </c>
      <c r="M4281" s="56" t="str">
        <f t="shared" si="778"/>
        <v/>
      </c>
      <c r="N4281" s="56" t="str">
        <f t="shared" si="779"/>
        <v/>
      </c>
      <c r="O4281" s="56" t="str">
        <f t="shared" si="785"/>
        <v/>
      </c>
      <c r="P4281" s="56">
        <f>IF(ISERROR(IF($X$5=1,$Y$5,)),"",IF($X$5=1,$Y$5,))</f>
        <v>0</v>
      </c>
      <c r="Q4281" s="56">
        <f>IF(ISERROR(IF($X$6=1,$Y$6,)),"",IF($X$6=1,$Y$6,))</f>
        <v>10000</v>
      </c>
      <c r="R4281" s="56">
        <f>IF(ISERROR(IF($X$7=1,$Y$7,)),"",IF($X$7=1,$Y$7,))</f>
        <v>0</v>
      </c>
      <c r="S4281" s="56">
        <f>IF(ISERROR(IF($X$8=1,$Y$8,)),"",IF($X$8=1,$Y$8,))</f>
        <v>1000</v>
      </c>
      <c r="T4281" s="56">
        <f>IF(ISERROR(IF($X$9=1,$Y$9,)),"",IF($X$9=1,$Y$9,))</f>
        <v>500</v>
      </c>
      <c r="U4281" s="56">
        <f>IF(ISERROR(IF($X$10=1,$Y$10,)),"",IF($X$10=1,$Y$10,))</f>
        <v>500</v>
      </c>
    </row>
    <row r="4282" spans="1:21" x14ac:dyDescent="0.25">
      <c r="A4282" s="75">
        <f t="shared" si="780"/>
        <v>4278</v>
      </c>
      <c r="D4282" s="56" t="s">
        <v>5454</v>
      </c>
      <c r="E4282" s="56">
        <f t="shared" si="781"/>
        <v>4278</v>
      </c>
      <c r="F4282" s="76">
        <f t="shared" si="776"/>
        <v>159</v>
      </c>
      <c r="G4282" s="56" t="str">
        <f t="shared" si="782"/>
        <v>RLA.xenonsmall</v>
      </c>
      <c r="H4282" s="56">
        <f t="shared" si="783"/>
        <v>4278</v>
      </c>
      <c r="I4282" s="56">
        <f>IF(G4282="",0,IF(COUNTIF($G$5:G4282,G4282)=1,0,COUNTIF($G$5:G4282,G4282) )   )</f>
        <v>0</v>
      </c>
      <c r="J4282" s="56" t="str">
        <f t="shared" si="784"/>
        <v/>
      </c>
      <c r="K4282" s="56" t="str">
        <f t="shared" si="775"/>
        <v/>
      </c>
      <c r="L4282" s="56" t="str">
        <f t="shared" si="777"/>
        <v/>
      </c>
      <c r="M4282" s="56" t="str">
        <f t="shared" si="778"/>
        <v/>
      </c>
      <c r="N4282" s="56" t="str">
        <f t="shared" si="779"/>
        <v/>
      </c>
      <c r="O4282" s="56" t="str">
        <f t="shared" si="785"/>
        <v/>
      </c>
      <c r="P4282" s="56">
        <f>IF(ISERROR(IF($X$5=1,$Y$5,)),"",IF($X$5=1,$Y$5,))</f>
        <v>0</v>
      </c>
      <c r="Q4282" s="56">
        <f>IF(ISERROR(IF($X$6=1,$Y$6,)),"",IF($X$6=1,$Y$6,))</f>
        <v>10000</v>
      </c>
      <c r="R4282" s="56">
        <f>IF(ISERROR(IF($X$7=1,$Y$7,)),"",IF($X$7=1,$Y$7,))</f>
        <v>0</v>
      </c>
      <c r="S4282" s="56">
        <f>IF(ISERROR(IF($X$8=1,$Y$8,)),"",IF($X$8=1,$Y$8,))</f>
        <v>1000</v>
      </c>
      <c r="T4282" s="56">
        <f>IF(ISERROR(IF($X$9=1,$Y$9,)),"",IF($X$9=1,$Y$9,))</f>
        <v>500</v>
      </c>
      <c r="U4282" s="56">
        <f>IF(ISERROR(IF($X$10=1,$Y$10,)),"",IF($X$10=1,$Y$10,))</f>
        <v>500</v>
      </c>
    </row>
    <row r="4283" spans="1:21" x14ac:dyDescent="0.25">
      <c r="A4283" s="75">
        <f t="shared" si="780"/>
        <v>4279</v>
      </c>
      <c r="C4283" s="56" t="s">
        <v>2532</v>
      </c>
      <c r="E4283" s="56">
        <f t="shared" si="781"/>
        <v>4279</v>
      </c>
      <c r="F4283" s="76">
        <f t="shared" si="776"/>
        <v>159</v>
      </c>
      <c r="G4283" s="56" t="str">
        <f t="shared" si="782"/>
        <v/>
      </c>
      <c r="H4283" s="56">
        <f t="shared" si="783"/>
        <v>4279</v>
      </c>
      <c r="I4283" s="56">
        <f>IF(G4283="",0,IF(COUNTIF($G$5:G4283,G4283)=1,0,COUNTIF($G$5:G4283,G4283) )   )</f>
        <v>0</v>
      </c>
      <c r="J4283" s="56" t="str">
        <f t="shared" si="784"/>
        <v/>
      </c>
      <c r="K4283" s="56" t="str">
        <f t="shared" si="775"/>
        <v/>
      </c>
      <c r="L4283" s="56" t="str">
        <f t="shared" si="777"/>
        <v/>
      </c>
      <c r="M4283" s="56" t="str">
        <f t="shared" si="778"/>
        <v/>
      </c>
      <c r="N4283" s="56" t="str">
        <f t="shared" si="779"/>
        <v/>
      </c>
      <c r="O4283" s="56" t="str">
        <f t="shared" si="785"/>
        <v/>
      </c>
      <c r="P4283" s="56">
        <f>IF(ISERROR(IF($X$5=1,$Y$5,)),"",IF($X$5=1,$Y$5,))</f>
        <v>0</v>
      </c>
      <c r="Q4283" s="56">
        <f>IF(ISERROR(IF($X$6=1,$Y$6,)),"",IF($X$6=1,$Y$6,))</f>
        <v>10000</v>
      </c>
      <c r="R4283" s="56">
        <f>IF(ISERROR(IF($X$7=1,$Y$7,)),"",IF($X$7=1,$Y$7,))</f>
        <v>0</v>
      </c>
      <c r="S4283" s="56">
        <f>IF(ISERROR(IF($X$8=1,$Y$8,)),"",IF($X$8=1,$Y$8,))</f>
        <v>1000</v>
      </c>
      <c r="T4283" s="56">
        <f>IF(ISERROR(IF($X$9=1,$Y$9,)),"",IF($X$9=1,$Y$9,))</f>
        <v>500</v>
      </c>
      <c r="U4283" s="56">
        <f>IF(ISERROR(IF($X$10=1,$Y$10,)),"",IF($X$10=1,$Y$10,))</f>
        <v>500</v>
      </c>
    </row>
    <row r="4284" spans="1:21" x14ac:dyDescent="0.25">
      <c r="A4284" s="75">
        <f t="shared" si="780"/>
        <v>4280</v>
      </c>
      <c r="B4284" s="56" t="s">
        <v>2532</v>
      </c>
      <c r="E4284" s="56">
        <f t="shared" si="781"/>
        <v>4280</v>
      </c>
      <c r="F4284" s="76">
        <f t="shared" si="776"/>
        <v>159</v>
      </c>
      <c r="G4284" s="56" t="str">
        <f t="shared" si="782"/>
        <v/>
      </c>
      <c r="H4284" s="56">
        <f t="shared" si="783"/>
        <v>4280</v>
      </c>
      <c r="I4284" s="56">
        <f>IF(G4284="",0,IF(COUNTIF($G$5:G4284,G4284)=1,0,COUNTIF($G$5:G4284,G4284) )   )</f>
        <v>0</v>
      </c>
      <c r="J4284" s="56" t="str">
        <f t="shared" si="784"/>
        <v/>
      </c>
      <c r="K4284" s="56" t="str">
        <f t="shared" si="775"/>
        <v/>
      </c>
      <c r="L4284" s="56" t="str">
        <f t="shared" si="777"/>
        <v/>
      </c>
      <c r="M4284" s="56" t="str">
        <f t="shared" si="778"/>
        <v/>
      </c>
      <c r="N4284" s="56" t="str">
        <f t="shared" si="779"/>
        <v/>
      </c>
      <c r="O4284" s="56" t="str">
        <f t="shared" si="785"/>
        <v/>
      </c>
      <c r="P4284" s="56">
        <f>IF(ISERROR(IF($X$5=1,$Y$5,)),"",IF($X$5=1,$Y$5,))</f>
        <v>0</v>
      </c>
      <c r="Q4284" s="56">
        <f>IF(ISERROR(IF($X$6=1,$Y$6,)),"",IF($X$6=1,$Y$6,))</f>
        <v>10000</v>
      </c>
      <c r="R4284" s="56">
        <f>IF(ISERROR(IF($X$7=1,$Y$7,)),"",IF($X$7=1,$Y$7,))</f>
        <v>0</v>
      </c>
      <c r="S4284" s="56">
        <f>IF(ISERROR(IF($X$8=1,$Y$8,)),"",IF($X$8=1,$Y$8,))</f>
        <v>1000</v>
      </c>
      <c r="T4284" s="56">
        <f>IF(ISERROR(IF($X$9=1,$Y$9,)),"",IF($X$9=1,$Y$9,))</f>
        <v>500</v>
      </c>
      <c r="U4284" s="56">
        <f>IF(ISERROR(IF($X$10=1,$Y$10,)),"",IF($X$10=1,$Y$10,))</f>
        <v>500</v>
      </c>
    </row>
    <row r="4285" spans="1:21" x14ac:dyDescent="0.25">
      <c r="A4285" s="75">
        <f t="shared" si="780"/>
        <v>4281</v>
      </c>
      <c r="B4285" s="56" t="s">
        <v>2517</v>
      </c>
      <c r="E4285" s="56">
        <f t="shared" si="781"/>
        <v>4281</v>
      </c>
      <c r="F4285" s="76">
        <f t="shared" si="776"/>
        <v>159</v>
      </c>
      <c r="G4285" s="56" t="str">
        <f t="shared" si="782"/>
        <v/>
      </c>
      <c r="H4285" s="56">
        <f t="shared" si="783"/>
        <v>4281</v>
      </c>
      <c r="I4285" s="56">
        <f>IF(G4285="",0,IF(COUNTIF($G$5:G4285,G4285)=1,0,COUNTIF($G$5:G4285,G4285) )   )</f>
        <v>0</v>
      </c>
      <c r="J4285" s="56" t="str">
        <f t="shared" si="784"/>
        <v/>
      </c>
      <c r="K4285" s="56" t="str">
        <f t="shared" si="775"/>
        <v/>
      </c>
      <c r="L4285" s="56" t="str">
        <f t="shared" si="777"/>
        <v/>
      </c>
      <c r="M4285" s="56" t="str">
        <f t="shared" si="778"/>
        <v/>
      </c>
      <c r="N4285" s="56" t="str">
        <f t="shared" si="779"/>
        <v/>
      </c>
      <c r="O4285" s="56" t="str">
        <f t="shared" si="785"/>
        <v/>
      </c>
      <c r="P4285" s="56">
        <f>IF(ISERROR(IF($X$5=1,$Y$5,)),"",IF($X$5=1,$Y$5,))</f>
        <v>0</v>
      </c>
      <c r="Q4285" s="56">
        <f>IF(ISERROR(IF($X$6=1,$Y$6,)),"",IF($X$6=1,$Y$6,))</f>
        <v>10000</v>
      </c>
      <c r="R4285" s="56">
        <f>IF(ISERROR(IF($X$7=1,$Y$7,)),"",IF($X$7=1,$Y$7,))</f>
        <v>0</v>
      </c>
      <c r="S4285" s="56">
        <f>IF(ISERROR(IF($X$8=1,$Y$8,)),"",IF($X$8=1,$Y$8,))</f>
        <v>1000</v>
      </c>
      <c r="T4285" s="56">
        <f>IF(ISERROR(IF($X$9=1,$Y$9,)),"",IF($X$9=1,$Y$9,))</f>
        <v>500</v>
      </c>
      <c r="U4285" s="56">
        <f>IF(ISERROR(IF($X$10=1,$Y$10,)),"",IF($X$10=1,$Y$10,))</f>
        <v>500</v>
      </c>
    </row>
    <row r="4286" spans="1:21" x14ac:dyDescent="0.25">
      <c r="A4286" s="75">
        <f t="shared" si="780"/>
        <v>4282</v>
      </c>
      <c r="B4286" s="56" t="s">
        <v>2518</v>
      </c>
      <c r="E4286" s="56">
        <f t="shared" si="781"/>
        <v>4282</v>
      </c>
      <c r="F4286" s="76">
        <f t="shared" si="776"/>
        <v>159</v>
      </c>
      <c r="G4286" s="56" t="str">
        <f t="shared" si="782"/>
        <v/>
      </c>
      <c r="H4286" s="56">
        <f t="shared" si="783"/>
        <v>4282</v>
      </c>
      <c r="I4286" s="56">
        <f>IF(G4286="",0,IF(COUNTIF($G$5:G4286,G4286)=1,0,COUNTIF($G$5:G4286,G4286) )   )</f>
        <v>0</v>
      </c>
      <c r="J4286" s="56" t="str">
        <f t="shared" si="784"/>
        <v/>
      </c>
      <c r="K4286" s="56" t="str">
        <f t="shared" ref="K4286:K4349" si="786">IF(ISERROR(VLOOKUP(J4286,$F$5:$G$6005,2,)),"",VLOOKUP(J4286,$F$5:$G$6005,2,))</f>
        <v/>
      </c>
      <c r="L4286" s="56" t="str">
        <f t="shared" si="777"/>
        <v/>
      </c>
      <c r="M4286" s="56" t="str">
        <f t="shared" si="778"/>
        <v/>
      </c>
      <c r="N4286" s="56" t="str">
        <f t="shared" si="779"/>
        <v/>
      </c>
      <c r="O4286" s="56" t="str">
        <f t="shared" si="785"/>
        <v/>
      </c>
      <c r="P4286" s="56">
        <f>IF(ISERROR(IF($X$5=1,$Y$5,)),"",IF($X$5=1,$Y$5,))</f>
        <v>0</v>
      </c>
      <c r="Q4286" s="56">
        <f>IF(ISERROR(IF($X$6=1,$Y$6,)),"",IF($X$6=1,$Y$6,))</f>
        <v>10000</v>
      </c>
      <c r="R4286" s="56">
        <f>IF(ISERROR(IF($X$7=1,$Y$7,)),"",IF($X$7=1,$Y$7,))</f>
        <v>0</v>
      </c>
      <c r="S4286" s="56">
        <f>IF(ISERROR(IF($X$8=1,$Y$8,)),"",IF($X$8=1,$Y$8,))</f>
        <v>1000</v>
      </c>
      <c r="T4286" s="56">
        <f>IF(ISERROR(IF($X$9=1,$Y$9,)),"",IF($X$9=1,$Y$9,))</f>
        <v>500</v>
      </c>
      <c r="U4286" s="56">
        <f>IF(ISERROR(IF($X$10=1,$Y$10,)),"",IF($X$10=1,$Y$10,))</f>
        <v>500</v>
      </c>
    </row>
    <row r="4287" spans="1:21" x14ac:dyDescent="0.25">
      <c r="A4287" s="75">
        <f t="shared" si="780"/>
        <v>4283</v>
      </c>
      <c r="C4287" s="56" t="s">
        <v>3795</v>
      </c>
      <c r="E4287" s="56">
        <f t="shared" si="781"/>
        <v>4283</v>
      </c>
      <c r="F4287" s="76">
        <f t="shared" si="776"/>
        <v>160</v>
      </c>
      <c r="G4287" s="56" t="str">
        <f t="shared" si="782"/>
        <v>node6_nuclearPropulsion</v>
      </c>
      <c r="H4287" s="56">
        <f t="shared" si="783"/>
        <v>4283</v>
      </c>
      <c r="I4287" s="56">
        <f>IF(G4287="",0,IF(COUNTIF($G$5:G4287,G4287)=1,0,COUNTIF($G$5:G4287,G4287) )   )</f>
        <v>0</v>
      </c>
      <c r="J4287" s="56" t="str">
        <f t="shared" si="784"/>
        <v/>
      </c>
      <c r="K4287" s="56" t="str">
        <f t="shared" si="786"/>
        <v/>
      </c>
      <c r="L4287" s="56" t="str">
        <f t="shared" si="777"/>
        <v/>
      </c>
      <c r="M4287" s="56" t="str">
        <f t="shared" si="778"/>
        <v/>
      </c>
      <c r="N4287" s="56" t="str">
        <f t="shared" si="779"/>
        <v/>
      </c>
      <c r="O4287" s="56" t="str">
        <f t="shared" si="785"/>
        <v/>
      </c>
      <c r="P4287" s="56">
        <f>IF(ISERROR(IF($X$5=1,$Y$5,)),"",IF($X$5=1,$Y$5,))</f>
        <v>0</v>
      </c>
      <c r="Q4287" s="56">
        <f>IF(ISERROR(IF($X$6=1,$Y$6,)),"",IF($X$6=1,$Y$6,))</f>
        <v>10000</v>
      </c>
      <c r="R4287" s="56">
        <f>IF(ISERROR(IF($X$7=1,$Y$7,)),"",IF($X$7=1,$Y$7,))</f>
        <v>0</v>
      </c>
      <c r="S4287" s="56">
        <f>IF(ISERROR(IF($X$8=1,$Y$8,)),"",IF($X$8=1,$Y$8,))</f>
        <v>1000</v>
      </c>
      <c r="T4287" s="56">
        <f>IF(ISERROR(IF($X$9=1,$Y$9,)),"",IF($X$9=1,$Y$9,))</f>
        <v>500</v>
      </c>
      <c r="U4287" s="56">
        <f>IF(ISERROR(IF($X$10=1,$Y$10,)),"",IF($X$10=1,$Y$10,))</f>
        <v>500</v>
      </c>
    </row>
    <row r="4288" spans="1:21" x14ac:dyDescent="0.25">
      <c r="A4288" s="75">
        <f t="shared" si="780"/>
        <v>4284</v>
      </c>
      <c r="C4288" s="56" t="s">
        <v>3796</v>
      </c>
      <c r="E4288" s="56">
        <f t="shared" si="781"/>
        <v>4284</v>
      </c>
      <c r="F4288" s="76">
        <f t="shared" si="776"/>
        <v>160</v>
      </c>
      <c r="G4288" s="56" t="str">
        <f t="shared" si="782"/>
        <v/>
      </c>
      <c r="H4288" s="56">
        <f t="shared" si="783"/>
        <v>4284</v>
      </c>
      <c r="I4288" s="56">
        <f>IF(G4288="",0,IF(COUNTIF($G$5:G4288,G4288)=1,0,COUNTIF($G$5:G4288,G4288) )   )</f>
        <v>0</v>
      </c>
      <c r="J4288" s="56" t="str">
        <f t="shared" si="784"/>
        <v/>
      </c>
      <c r="K4288" s="56" t="str">
        <f t="shared" si="786"/>
        <v/>
      </c>
      <c r="L4288" s="56" t="str">
        <f t="shared" si="777"/>
        <v/>
      </c>
      <c r="M4288" s="56" t="str">
        <f t="shared" si="778"/>
        <v/>
      </c>
      <c r="N4288" s="56" t="str">
        <f t="shared" si="779"/>
        <v/>
      </c>
      <c r="O4288" s="56" t="str">
        <f t="shared" si="785"/>
        <v/>
      </c>
      <c r="P4288" s="56">
        <f>IF(ISERROR(IF($X$5=1,$Y$5,)),"",IF($X$5=1,$Y$5,))</f>
        <v>0</v>
      </c>
      <c r="Q4288" s="56">
        <f>IF(ISERROR(IF($X$6=1,$Y$6,)),"",IF($X$6=1,$Y$6,))</f>
        <v>10000</v>
      </c>
      <c r="R4288" s="56">
        <f>IF(ISERROR(IF($X$7=1,$Y$7,)),"",IF($X$7=1,$Y$7,))</f>
        <v>0</v>
      </c>
      <c r="S4288" s="56">
        <f>IF(ISERROR(IF($X$8=1,$Y$8,)),"",IF($X$8=1,$Y$8,))</f>
        <v>1000</v>
      </c>
      <c r="T4288" s="56">
        <f>IF(ISERROR(IF($X$9=1,$Y$9,)),"",IF($X$9=1,$Y$9,))</f>
        <v>500</v>
      </c>
      <c r="U4288" s="56">
        <f>IF(ISERROR(IF($X$10=1,$Y$10,)),"",IF($X$10=1,$Y$10,))</f>
        <v>500</v>
      </c>
    </row>
    <row r="4289" spans="1:21" x14ac:dyDescent="0.25">
      <c r="A4289" s="75">
        <f t="shared" si="780"/>
        <v>4285</v>
      </c>
      <c r="C4289" s="56" t="s">
        <v>6149</v>
      </c>
      <c r="E4289" s="56">
        <f t="shared" si="781"/>
        <v>4285</v>
      </c>
      <c r="F4289" s="76">
        <f t="shared" si="776"/>
        <v>160</v>
      </c>
      <c r="G4289" s="56" t="str">
        <f t="shared" si="782"/>
        <v/>
      </c>
      <c r="H4289" s="56">
        <f t="shared" si="783"/>
        <v>4285</v>
      </c>
      <c r="I4289" s="56">
        <f>IF(G4289="",0,IF(COUNTIF($G$5:G4289,G4289)=1,0,COUNTIF($G$5:G4289,G4289) )   )</f>
        <v>0</v>
      </c>
      <c r="J4289" s="56" t="str">
        <f t="shared" si="784"/>
        <v/>
      </c>
      <c r="K4289" s="56" t="str">
        <f t="shared" si="786"/>
        <v/>
      </c>
      <c r="L4289" s="56" t="str">
        <f t="shared" si="777"/>
        <v/>
      </c>
      <c r="M4289" s="56" t="str">
        <f t="shared" si="778"/>
        <v/>
      </c>
      <c r="N4289" s="56" t="str">
        <f t="shared" si="779"/>
        <v/>
      </c>
      <c r="O4289" s="56" t="str">
        <f t="shared" si="785"/>
        <v/>
      </c>
      <c r="P4289" s="56">
        <f>IF(ISERROR(IF($X$5=1,$Y$5,)),"",IF($X$5=1,$Y$5,))</f>
        <v>0</v>
      </c>
      <c r="Q4289" s="56">
        <f>IF(ISERROR(IF($X$6=1,$Y$6,)),"",IF($X$6=1,$Y$6,))</f>
        <v>10000</v>
      </c>
      <c r="R4289" s="56">
        <f>IF(ISERROR(IF($X$7=1,$Y$7,)),"",IF($X$7=1,$Y$7,))</f>
        <v>0</v>
      </c>
      <c r="S4289" s="56">
        <f>IF(ISERROR(IF($X$8=1,$Y$8,)),"",IF($X$8=1,$Y$8,))</f>
        <v>1000</v>
      </c>
      <c r="T4289" s="56">
        <f>IF(ISERROR(IF($X$9=1,$Y$9,)),"",IF($X$9=1,$Y$9,))</f>
        <v>500</v>
      </c>
      <c r="U4289" s="56">
        <f>IF(ISERROR(IF($X$10=1,$Y$10,)),"",IF($X$10=1,$Y$10,))</f>
        <v>500</v>
      </c>
    </row>
    <row r="4290" spans="1:21" x14ac:dyDescent="0.25">
      <c r="A4290" s="75">
        <f t="shared" si="780"/>
        <v>4286</v>
      </c>
      <c r="C4290" s="56" t="s">
        <v>3172</v>
      </c>
      <c r="E4290" s="56">
        <f t="shared" si="781"/>
        <v>4286</v>
      </c>
      <c r="F4290" s="76">
        <f t="shared" si="776"/>
        <v>160</v>
      </c>
      <c r="G4290" s="56" t="str">
        <f t="shared" si="782"/>
        <v/>
      </c>
      <c r="H4290" s="56">
        <f t="shared" si="783"/>
        <v>4286</v>
      </c>
      <c r="I4290" s="56">
        <f>IF(G4290="",0,IF(COUNTIF($G$5:G4290,G4290)=1,0,COUNTIF($G$5:G4290,G4290) )   )</f>
        <v>0</v>
      </c>
      <c r="J4290" s="56" t="str">
        <f t="shared" si="784"/>
        <v/>
      </c>
      <c r="K4290" s="56" t="str">
        <f t="shared" si="786"/>
        <v/>
      </c>
      <c r="L4290" s="56" t="str">
        <f t="shared" si="777"/>
        <v/>
      </c>
      <c r="M4290" s="56" t="str">
        <f t="shared" si="778"/>
        <v/>
      </c>
      <c r="N4290" s="56" t="str">
        <f t="shared" si="779"/>
        <v/>
      </c>
      <c r="O4290" s="56" t="str">
        <f t="shared" si="785"/>
        <v/>
      </c>
      <c r="P4290" s="56">
        <f>IF(ISERROR(IF($X$5=1,$Y$5,)),"",IF($X$5=1,$Y$5,))</f>
        <v>0</v>
      </c>
      <c r="Q4290" s="56">
        <f>IF(ISERROR(IF($X$6=1,$Y$6,)),"",IF($X$6=1,$Y$6,))</f>
        <v>10000</v>
      </c>
      <c r="R4290" s="56">
        <f>IF(ISERROR(IF($X$7=1,$Y$7,)),"",IF($X$7=1,$Y$7,))</f>
        <v>0</v>
      </c>
      <c r="S4290" s="56">
        <f>IF(ISERROR(IF($X$8=1,$Y$8,)),"",IF($X$8=1,$Y$8,))</f>
        <v>1000</v>
      </c>
      <c r="T4290" s="56">
        <f>IF(ISERROR(IF($X$9=1,$Y$9,)),"",IF($X$9=1,$Y$9,))</f>
        <v>500</v>
      </c>
      <c r="U4290" s="56">
        <f>IF(ISERROR(IF($X$10=1,$Y$10,)),"",IF($X$10=1,$Y$10,))</f>
        <v>500</v>
      </c>
    </row>
    <row r="4291" spans="1:21" x14ac:dyDescent="0.25">
      <c r="A4291" s="75">
        <f t="shared" si="780"/>
        <v>4287</v>
      </c>
      <c r="C4291" s="56" t="s">
        <v>3189</v>
      </c>
      <c r="E4291" s="56">
        <f t="shared" si="781"/>
        <v>4287</v>
      </c>
      <c r="F4291" s="76">
        <f t="shared" si="776"/>
        <v>160</v>
      </c>
      <c r="G4291" s="56" t="str">
        <f t="shared" si="782"/>
        <v/>
      </c>
      <c r="H4291" s="56">
        <f t="shared" si="783"/>
        <v>4287</v>
      </c>
      <c r="I4291" s="56">
        <f>IF(G4291="",0,IF(COUNTIF($G$5:G4291,G4291)=1,0,COUNTIF($G$5:G4291,G4291) )   )</f>
        <v>0</v>
      </c>
      <c r="J4291" s="56" t="str">
        <f t="shared" si="784"/>
        <v/>
      </c>
      <c r="K4291" s="56" t="str">
        <f t="shared" si="786"/>
        <v/>
      </c>
      <c r="L4291" s="56" t="str">
        <f t="shared" si="777"/>
        <v/>
      </c>
      <c r="M4291" s="56" t="str">
        <f t="shared" si="778"/>
        <v/>
      </c>
      <c r="N4291" s="56" t="str">
        <f t="shared" si="779"/>
        <v/>
      </c>
      <c r="O4291" s="56" t="str">
        <f t="shared" si="785"/>
        <v/>
      </c>
      <c r="P4291" s="56">
        <f>IF(ISERROR(IF($X$5=1,$Y$5,)),"",IF($X$5=1,$Y$5,))</f>
        <v>0</v>
      </c>
      <c r="Q4291" s="56">
        <f>IF(ISERROR(IF($X$6=1,$Y$6,)),"",IF($X$6=1,$Y$6,))</f>
        <v>10000</v>
      </c>
      <c r="R4291" s="56">
        <f>IF(ISERROR(IF($X$7=1,$Y$7,)),"",IF($X$7=1,$Y$7,))</f>
        <v>0</v>
      </c>
      <c r="S4291" s="56">
        <f>IF(ISERROR(IF($X$8=1,$Y$8,)),"",IF($X$8=1,$Y$8,))</f>
        <v>1000</v>
      </c>
      <c r="T4291" s="56">
        <f>IF(ISERROR(IF($X$9=1,$Y$9,)),"",IF($X$9=1,$Y$9,))</f>
        <v>500</v>
      </c>
      <c r="U4291" s="56">
        <f>IF(ISERROR(IF($X$10=1,$Y$10,)),"",IF($X$10=1,$Y$10,))</f>
        <v>500</v>
      </c>
    </row>
    <row r="4292" spans="1:21" x14ac:dyDescent="0.25">
      <c r="A4292" s="75">
        <f t="shared" si="780"/>
        <v>4288</v>
      </c>
      <c r="C4292" s="56" t="s">
        <v>6375</v>
      </c>
      <c r="E4292" s="56">
        <f t="shared" si="781"/>
        <v>4288</v>
      </c>
      <c r="F4292" s="76">
        <f t="shared" si="776"/>
        <v>160</v>
      </c>
      <c r="G4292" s="56" t="str">
        <f t="shared" si="782"/>
        <v/>
      </c>
      <c r="H4292" s="56">
        <f t="shared" si="783"/>
        <v>4288</v>
      </c>
      <c r="I4292" s="56">
        <f>IF(G4292="",0,IF(COUNTIF($G$5:G4292,G4292)=1,0,COUNTIF($G$5:G4292,G4292) )   )</f>
        <v>0</v>
      </c>
      <c r="J4292" s="56" t="str">
        <f t="shared" si="784"/>
        <v/>
      </c>
      <c r="K4292" s="56" t="str">
        <f t="shared" si="786"/>
        <v/>
      </c>
      <c r="L4292" s="56" t="str">
        <f t="shared" si="777"/>
        <v/>
      </c>
      <c r="M4292" s="56" t="str">
        <f t="shared" si="778"/>
        <v/>
      </c>
      <c r="N4292" s="56" t="str">
        <f t="shared" si="779"/>
        <v/>
      </c>
      <c r="O4292" s="56" t="str">
        <f t="shared" si="785"/>
        <v/>
      </c>
      <c r="P4292" s="56">
        <f>IF(ISERROR(IF($X$5=1,$Y$5,)),"",IF($X$5=1,$Y$5,))</f>
        <v>0</v>
      </c>
      <c r="Q4292" s="56">
        <f>IF(ISERROR(IF($X$6=1,$Y$6,)),"",IF($X$6=1,$Y$6,))</f>
        <v>10000</v>
      </c>
      <c r="R4292" s="56">
        <f>IF(ISERROR(IF($X$7=1,$Y$7,)),"",IF($X$7=1,$Y$7,))</f>
        <v>0</v>
      </c>
      <c r="S4292" s="56">
        <f>IF(ISERROR(IF($X$8=1,$Y$8,)),"",IF($X$8=1,$Y$8,))</f>
        <v>1000</v>
      </c>
      <c r="T4292" s="56">
        <f>IF(ISERROR(IF($X$9=1,$Y$9,)),"",IF($X$9=1,$Y$9,))</f>
        <v>500</v>
      </c>
      <c r="U4292" s="56">
        <f>IF(ISERROR(IF($X$10=1,$Y$10,)),"",IF($X$10=1,$Y$10,))</f>
        <v>500</v>
      </c>
    </row>
    <row r="4293" spans="1:21" x14ac:dyDescent="0.25">
      <c r="A4293" s="75">
        <f t="shared" si="780"/>
        <v>4289</v>
      </c>
      <c r="C4293" s="56" t="s">
        <v>6076</v>
      </c>
      <c r="E4293" s="56">
        <f t="shared" si="781"/>
        <v>4289</v>
      </c>
      <c r="F4293" s="76">
        <f t="shared" ref="F4293:F4356" si="787">IF(A4291=0,0,IF(ISBLANK(G4293),"",IF(LEFT(G4293,4)="newn",F4292+1,IF(LEFT(G4293,4)="node",F4292+1,F4292))))</f>
        <v>160</v>
      </c>
      <c r="G4293" s="56" t="str">
        <f t="shared" si="782"/>
        <v/>
      </c>
      <c r="H4293" s="56">
        <f t="shared" si="783"/>
        <v>4289</v>
      </c>
      <c r="I4293" s="56">
        <f>IF(G4293="",0,IF(COUNTIF($G$5:G4293,G4293)=1,0,COUNTIF($G$5:G4293,G4293) )   )</f>
        <v>0</v>
      </c>
      <c r="J4293" s="56" t="str">
        <f t="shared" si="784"/>
        <v/>
      </c>
      <c r="K4293" s="56" t="str">
        <f t="shared" si="786"/>
        <v/>
      </c>
      <c r="L4293" s="56" t="str">
        <f t="shared" ref="L4293:L4356" si="788">IF(ISERROR(VLOOKUP(K4293,$AB$14:$AD$197,3,)),"",VLOOKUP(K4293,$AB$14:$AD$197,3,))</f>
        <v/>
      </c>
      <c r="M4293" s="56" t="str">
        <f t="shared" ref="M4293:M4356" si="789">IF(ISERROR(HLOOKUP(J4293,$AG$5:$XH$6,2,)),"",HLOOKUP(J4293,$AG$5:$XH$6,2,))</f>
        <v/>
      </c>
      <c r="N4293" s="56" t="str">
        <f t="shared" ref="N4293:N4356" si="790">IF(ISERROR(VLOOKUP(K4293,$AB$14:$AD$197,2,)),"",VLOOKUP(K4293,$AB$14:$AD$197,2,))</f>
        <v/>
      </c>
      <c r="O4293" s="56" t="str">
        <f t="shared" si="785"/>
        <v/>
      </c>
      <c r="P4293" s="56">
        <f>IF(ISERROR(IF($X$5=1,$Y$5,)),"",IF($X$5=1,$Y$5,))</f>
        <v>0</v>
      </c>
      <c r="Q4293" s="56">
        <f>IF(ISERROR(IF($X$6=1,$Y$6,)),"",IF($X$6=1,$Y$6,))</f>
        <v>10000</v>
      </c>
      <c r="R4293" s="56">
        <f>IF(ISERROR(IF($X$7=1,$Y$7,)),"",IF($X$7=1,$Y$7,))</f>
        <v>0</v>
      </c>
      <c r="S4293" s="56">
        <f>IF(ISERROR(IF($X$8=1,$Y$8,)),"",IF($X$8=1,$Y$8,))</f>
        <v>1000</v>
      </c>
      <c r="T4293" s="56">
        <f>IF(ISERROR(IF($X$9=1,$Y$9,)),"",IF($X$9=1,$Y$9,))</f>
        <v>500</v>
      </c>
      <c r="U4293" s="56">
        <f>IF(ISERROR(IF($X$10=1,$Y$10,)),"",IF($X$10=1,$Y$10,))</f>
        <v>500</v>
      </c>
    </row>
    <row r="4294" spans="1:21" x14ac:dyDescent="0.25">
      <c r="A4294" s="75">
        <f t="shared" ref="A4294:A4357" si="791">IF(A4293=0,0,IF(B4293="}",IF(B4294="NODE",A4293+1,0),A4293+1))</f>
        <v>4290</v>
      </c>
      <c r="C4294" s="56" t="s">
        <v>2526</v>
      </c>
      <c r="E4294" s="56">
        <f t="shared" ref="E4294:E4357" si="792">A4294</f>
        <v>4290</v>
      </c>
      <c r="F4294" s="76">
        <f t="shared" si="787"/>
        <v>160</v>
      </c>
      <c r="G4294" s="56" t="str">
        <f t="shared" ref="G4294:G4357" si="793">IF(ISBLANK(D4294),IF(LEFT(C4294,8)="name = n",MID(C4294,8,100),""),MID(D4294,8,100))</f>
        <v/>
      </c>
      <c r="H4294" s="56">
        <f t="shared" ref="H4294:H4357" si="794">E4294</f>
        <v>4290</v>
      </c>
      <c r="I4294" s="56">
        <f>IF(G4294="",0,IF(COUNTIF($G$5:G4294,G4294)=1,0,COUNTIF($G$5:G4294,G4294) )   )</f>
        <v>0</v>
      </c>
      <c r="J4294" s="56" t="str">
        <f t="shared" ref="J4294:J4357" si="795">IF(J4293=anodes,"",IF(J4293="","",J4293+1))</f>
        <v/>
      </c>
      <c r="K4294" s="56" t="str">
        <f t="shared" si="786"/>
        <v/>
      </c>
      <c r="L4294" s="56" t="str">
        <f t="shared" si="788"/>
        <v/>
      </c>
      <c r="M4294" s="56" t="str">
        <f t="shared" si="789"/>
        <v/>
      </c>
      <c r="N4294" s="56" t="str">
        <f t="shared" si="790"/>
        <v/>
      </c>
      <c r="O4294" s="56" t="str">
        <f t="shared" ref="O4294:O4357" si="796">IF(ISERROR(0.1*N4294+0.9*(M4294/L4294)*($N$3+SUM(P4294:U4294))*(N4294/$N$3)),N4294,0.1*N4294+0.9*(M4294/L4294)*($N$3+SUM(P4294:U4294))*(N4294/$N$3))</f>
        <v/>
      </c>
      <c r="P4294" s="56">
        <f>IF(ISERROR(IF($X$5=1,$Y$5,)),"",IF($X$5=1,$Y$5,))</f>
        <v>0</v>
      </c>
      <c r="Q4294" s="56">
        <f>IF(ISERROR(IF($X$6=1,$Y$6,)),"",IF($X$6=1,$Y$6,))</f>
        <v>10000</v>
      </c>
      <c r="R4294" s="56">
        <f>IF(ISERROR(IF($X$7=1,$Y$7,)),"",IF($X$7=1,$Y$7,))</f>
        <v>0</v>
      </c>
      <c r="S4294" s="56">
        <f>IF(ISERROR(IF($X$8=1,$Y$8,)),"",IF($X$8=1,$Y$8,))</f>
        <v>1000</v>
      </c>
      <c r="T4294" s="56">
        <f>IF(ISERROR(IF($X$9=1,$Y$9,)),"",IF($X$9=1,$Y$9,))</f>
        <v>500</v>
      </c>
      <c r="U4294" s="56">
        <f>IF(ISERROR(IF($X$10=1,$Y$10,)),"",IF($X$10=1,$Y$10,))</f>
        <v>500</v>
      </c>
    </row>
    <row r="4295" spans="1:21" x14ac:dyDescent="0.25">
      <c r="A4295" s="75">
        <f t="shared" si="791"/>
        <v>4291</v>
      </c>
      <c r="C4295" s="56" t="s">
        <v>2527</v>
      </c>
      <c r="E4295" s="56">
        <f t="shared" si="792"/>
        <v>4291</v>
      </c>
      <c r="F4295" s="76">
        <f t="shared" si="787"/>
        <v>160</v>
      </c>
      <c r="G4295" s="56" t="str">
        <f t="shared" si="793"/>
        <v/>
      </c>
      <c r="H4295" s="56">
        <f t="shared" si="794"/>
        <v>4291</v>
      </c>
      <c r="I4295" s="56">
        <f>IF(G4295="",0,IF(COUNTIF($G$5:G4295,G4295)=1,0,COUNTIF($G$5:G4295,G4295) )   )</f>
        <v>0</v>
      </c>
      <c r="J4295" s="56" t="str">
        <f t="shared" si="795"/>
        <v/>
      </c>
      <c r="K4295" s="56" t="str">
        <f t="shared" si="786"/>
        <v/>
      </c>
      <c r="L4295" s="56" t="str">
        <f t="shared" si="788"/>
        <v/>
      </c>
      <c r="M4295" s="56" t="str">
        <f t="shared" si="789"/>
        <v/>
      </c>
      <c r="N4295" s="56" t="str">
        <f t="shared" si="790"/>
        <v/>
      </c>
      <c r="O4295" s="56" t="str">
        <f t="shared" si="796"/>
        <v/>
      </c>
      <c r="P4295" s="56">
        <f>IF(ISERROR(IF($X$5=1,$Y$5,)),"",IF($X$5=1,$Y$5,))</f>
        <v>0</v>
      </c>
      <c r="Q4295" s="56">
        <f>IF(ISERROR(IF($X$6=1,$Y$6,)),"",IF($X$6=1,$Y$6,))</f>
        <v>10000</v>
      </c>
      <c r="R4295" s="56">
        <f>IF(ISERROR(IF($X$7=1,$Y$7,)),"",IF($X$7=1,$Y$7,))</f>
        <v>0</v>
      </c>
      <c r="S4295" s="56">
        <f>IF(ISERROR(IF($X$8=1,$Y$8,)),"",IF($X$8=1,$Y$8,))</f>
        <v>1000</v>
      </c>
      <c r="T4295" s="56">
        <f>IF(ISERROR(IF($X$9=1,$Y$9,)),"",IF($X$9=1,$Y$9,))</f>
        <v>500</v>
      </c>
      <c r="U4295" s="56">
        <f>IF(ISERROR(IF($X$10=1,$Y$10,)),"",IF($X$10=1,$Y$10,))</f>
        <v>500</v>
      </c>
    </row>
    <row r="4296" spans="1:21" x14ac:dyDescent="0.25">
      <c r="A4296" s="75">
        <f t="shared" si="791"/>
        <v>4292</v>
      </c>
      <c r="C4296" s="56" t="s">
        <v>3800</v>
      </c>
      <c r="E4296" s="56">
        <f t="shared" si="792"/>
        <v>4292</v>
      </c>
      <c r="F4296" s="76">
        <f t="shared" si="787"/>
        <v>160</v>
      </c>
      <c r="G4296" s="56" t="str">
        <f t="shared" si="793"/>
        <v/>
      </c>
      <c r="H4296" s="56">
        <f t="shared" si="794"/>
        <v>4292</v>
      </c>
      <c r="I4296" s="56">
        <f>IF(G4296="",0,IF(COUNTIF($G$5:G4296,G4296)=1,0,COUNTIF($G$5:G4296,G4296) )   )</f>
        <v>0</v>
      </c>
      <c r="J4296" s="56" t="str">
        <f t="shared" si="795"/>
        <v/>
      </c>
      <c r="K4296" s="56" t="str">
        <f t="shared" si="786"/>
        <v/>
      </c>
      <c r="L4296" s="56" t="str">
        <f t="shared" si="788"/>
        <v/>
      </c>
      <c r="M4296" s="56" t="str">
        <f t="shared" si="789"/>
        <v/>
      </c>
      <c r="N4296" s="56" t="str">
        <f t="shared" si="790"/>
        <v/>
      </c>
      <c r="O4296" s="56" t="str">
        <f t="shared" si="796"/>
        <v/>
      </c>
      <c r="P4296" s="56">
        <f>IF(ISERROR(IF($X$5=1,$Y$5,)),"",IF($X$5=1,$Y$5,))</f>
        <v>0</v>
      </c>
      <c r="Q4296" s="56">
        <f>IF(ISERROR(IF($X$6=1,$Y$6,)),"",IF($X$6=1,$Y$6,))</f>
        <v>10000</v>
      </c>
      <c r="R4296" s="56">
        <f>IF(ISERROR(IF($X$7=1,$Y$7,)),"",IF($X$7=1,$Y$7,))</f>
        <v>0</v>
      </c>
      <c r="S4296" s="56">
        <f>IF(ISERROR(IF($X$8=1,$Y$8,)),"",IF($X$8=1,$Y$8,))</f>
        <v>1000</v>
      </c>
      <c r="T4296" s="56">
        <f>IF(ISERROR(IF($X$9=1,$Y$9,)),"",IF($X$9=1,$Y$9,))</f>
        <v>500</v>
      </c>
      <c r="U4296" s="56">
        <f>IF(ISERROR(IF($X$10=1,$Y$10,)),"",IF($X$10=1,$Y$10,))</f>
        <v>500</v>
      </c>
    </row>
    <row r="4297" spans="1:21" x14ac:dyDescent="0.25">
      <c r="A4297" s="75">
        <f t="shared" si="791"/>
        <v>4293</v>
      </c>
      <c r="C4297" s="56" t="s">
        <v>2529</v>
      </c>
      <c r="E4297" s="56">
        <f t="shared" si="792"/>
        <v>4293</v>
      </c>
      <c r="F4297" s="76">
        <f t="shared" si="787"/>
        <v>160</v>
      </c>
      <c r="G4297" s="56" t="str">
        <f t="shared" si="793"/>
        <v/>
      </c>
      <c r="H4297" s="56">
        <f t="shared" si="794"/>
        <v>4293</v>
      </c>
      <c r="I4297" s="56">
        <f>IF(G4297="",0,IF(COUNTIF($G$5:G4297,G4297)=1,0,COUNTIF($G$5:G4297,G4297) )   )</f>
        <v>0</v>
      </c>
      <c r="J4297" s="56" t="str">
        <f t="shared" si="795"/>
        <v/>
      </c>
      <c r="K4297" s="56" t="str">
        <f t="shared" si="786"/>
        <v/>
      </c>
      <c r="L4297" s="56" t="str">
        <f t="shared" si="788"/>
        <v/>
      </c>
      <c r="M4297" s="56" t="str">
        <f t="shared" si="789"/>
        <v/>
      </c>
      <c r="N4297" s="56" t="str">
        <f t="shared" si="790"/>
        <v/>
      </c>
      <c r="O4297" s="56" t="str">
        <f t="shared" si="796"/>
        <v/>
      </c>
      <c r="P4297" s="56">
        <f>IF(ISERROR(IF($X$5=1,$Y$5,)),"",IF($X$5=1,$Y$5,))</f>
        <v>0</v>
      </c>
      <c r="Q4297" s="56">
        <f>IF(ISERROR(IF($X$6=1,$Y$6,)),"",IF($X$6=1,$Y$6,))</f>
        <v>10000</v>
      </c>
      <c r="R4297" s="56">
        <f>IF(ISERROR(IF($X$7=1,$Y$7,)),"",IF($X$7=1,$Y$7,))</f>
        <v>0</v>
      </c>
      <c r="S4297" s="56">
        <f>IF(ISERROR(IF($X$8=1,$Y$8,)),"",IF($X$8=1,$Y$8,))</f>
        <v>1000</v>
      </c>
      <c r="T4297" s="56">
        <f>IF(ISERROR(IF($X$9=1,$Y$9,)),"",IF($X$9=1,$Y$9,))</f>
        <v>500</v>
      </c>
      <c r="U4297" s="56">
        <f>IF(ISERROR(IF($X$10=1,$Y$10,)),"",IF($X$10=1,$Y$10,))</f>
        <v>500</v>
      </c>
    </row>
    <row r="4298" spans="1:21" x14ac:dyDescent="0.25">
      <c r="A4298" s="75">
        <f t="shared" si="791"/>
        <v>4294</v>
      </c>
      <c r="C4298" s="56" t="s">
        <v>2518</v>
      </c>
      <c r="E4298" s="56">
        <f t="shared" si="792"/>
        <v>4294</v>
      </c>
      <c r="F4298" s="76">
        <f t="shared" si="787"/>
        <v>160</v>
      </c>
      <c r="G4298" s="56" t="str">
        <f t="shared" si="793"/>
        <v/>
      </c>
      <c r="H4298" s="56">
        <f t="shared" si="794"/>
        <v>4294</v>
      </c>
      <c r="I4298" s="56">
        <f>IF(G4298="",0,IF(COUNTIF($G$5:G4298,G4298)=1,0,COUNTIF($G$5:G4298,G4298) )   )</f>
        <v>0</v>
      </c>
      <c r="J4298" s="56" t="str">
        <f t="shared" si="795"/>
        <v/>
      </c>
      <c r="K4298" s="56" t="str">
        <f t="shared" si="786"/>
        <v/>
      </c>
      <c r="L4298" s="56" t="str">
        <f t="shared" si="788"/>
        <v/>
      </c>
      <c r="M4298" s="56" t="str">
        <f t="shared" si="789"/>
        <v/>
      </c>
      <c r="N4298" s="56" t="str">
        <f t="shared" si="790"/>
        <v/>
      </c>
      <c r="O4298" s="56" t="str">
        <f t="shared" si="796"/>
        <v/>
      </c>
      <c r="P4298" s="56">
        <f>IF(ISERROR(IF($X$5=1,$Y$5,)),"",IF($X$5=1,$Y$5,))</f>
        <v>0</v>
      </c>
      <c r="Q4298" s="56">
        <f>IF(ISERROR(IF($X$6=1,$Y$6,)),"",IF($X$6=1,$Y$6,))</f>
        <v>10000</v>
      </c>
      <c r="R4298" s="56">
        <f>IF(ISERROR(IF($X$7=1,$Y$7,)),"",IF($X$7=1,$Y$7,))</f>
        <v>0</v>
      </c>
      <c r="S4298" s="56">
        <f>IF(ISERROR(IF($X$8=1,$Y$8,)),"",IF($X$8=1,$Y$8,))</f>
        <v>1000</v>
      </c>
      <c r="T4298" s="56">
        <f>IF(ISERROR(IF($X$9=1,$Y$9,)),"",IF($X$9=1,$Y$9,))</f>
        <v>500</v>
      </c>
      <c r="U4298" s="56">
        <f>IF(ISERROR(IF($X$10=1,$Y$10,)),"",IF($X$10=1,$Y$10,))</f>
        <v>500</v>
      </c>
    </row>
    <row r="4299" spans="1:21" x14ac:dyDescent="0.25">
      <c r="A4299" s="75">
        <f t="shared" si="791"/>
        <v>4295</v>
      </c>
      <c r="D4299" s="56" t="s">
        <v>4397</v>
      </c>
      <c r="E4299" s="56">
        <f t="shared" si="792"/>
        <v>4295</v>
      </c>
      <c r="F4299" s="76">
        <f t="shared" si="787"/>
        <v>160</v>
      </c>
      <c r="G4299" s="56" t="str">
        <f t="shared" si="793"/>
        <v>nuclearcontainer0625</v>
      </c>
      <c r="H4299" s="56">
        <f t="shared" si="794"/>
        <v>4295</v>
      </c>
      <c r="I4299" s="56">
        <f>IF(G4299="",0,IF(COUNTIF($G$5:G4299,G4299)=1,0,COUNTIF($G$5:G4299,G4299) )   )</f>
        <v>0</v>
      </c>
      <c r="J4299" s="56" t="str">
        <f t="shared" si="795"/>
        <v/>
      </c>
      <c r="K4299" s="56" t="str">
        <f t="shared" si="786"/>
        <v/>
      </c>
      <c r="L4299" s="56" t="str">
        <f t="shared" si="788"/>
        <v/>
      </c>
      <c r="M4299" s="56" t="str">
        <f t="shared" si="789"/>
        <v/>
      </c>
      <c r="N4299" s="56" t="str">
        <f t="shared" si="790"/>
        <v/>
      </c>
      <c r="O4299" s="56" t="str">
        <f t="shared" si="796"/>
        <v/>
      </c>
      <c r="P4299" s="56">
        <f>IF(ISERROR(IF($X$5=1,$Y$5,)),"",IF($X$5=1,$Y$5,))</f>
        <v>0</v>
      </c>
      <c r="Q4299" s="56">
        <f>IF(ISERROR(IF($X$6=1,$Y$6,)),"",IF($X$6=1,$Y$6,))</f>
        <v>10000</v>
      </c>
      <c r="R4299" s="56">
        <f>IF(ISERROR(IF($X$7=1,$Y$7,)),"",IF($X$7=1,$Y$7,))</f>
        <v>0</v>
      </c>
      <c r="S4299" s="56">
        <f>IF(ISERROR(IF($X$8=1,$Y$8,)),"",IF($X$8=1,$Y$8,))</f>
        <v>1000</v>
      </c>
      <c r="T4299" s="56">
        <f>IF(ISERROR(IF($X$9=1,$Y$9,)),"",IF($X$9=1,$Y$9,))</f>
        <v>500</v>
      </c>
      <c r="U4299" s="56">
        <f>IF(ISERROR(IF($X$10=1,$Y$10,)),"",IF($X$10=1,$Y$10,))</f>
        <v>500</v>
      </c>
    </row>
    <row r="4300" spans="1:21" x14ac:dyDescent="0.25">
      <c r="A4300" s="75">
        <f t="shared" si="791"/>
        <v>4296</v>
      </c>
      <c r="D4300" s="56" t="s">
        <v>3802</v>
      </c>
      <c r="E4300" s="56">
        <f t="shared" si="792"/>
        <v>4296</v>
      </c>
      <c r="F4300" s="76">
        <f t="shared" si="787"/>
        <v>160</v>
      </c>
      <c r="G4300" s="56" t="str">
        <f t="shared" si="793"/>
        <v>nuclearEngine</v>
      </c>
      <c r="H4300" s="56">
        <f t="shared" si="794"/>
        <v>4296</v>
      </c>
      <c r="I4300" s="56">
        <f>IF(G4300="",0,IF(COUNTIF($G$5:G4300,G4300)=1,0,COUNTIF($G$5:G4300,G4300) )   )</f>
        <v>0</v>
      </c>
      <c r="J4300" s="56" t="str">
        <f t="shared" si="795"/>
        <v/>
      </c>
      <c r="K4300" s="56" t="str">
        <f t="shared" si="786"/>
        <v/>
      </c>
      <c r="L4300" s="56" t="str">
        <f t="shared" si="788"/>
        <v/>
      </c>
      <c r="M4300" s="56" t="str">
        <f t="shared" si="789"/>
        <v/>
      </c>
      <c r="N4300" s="56" t="str">
        <f t="shared" si="790"/>
        <v/>
      </c>
      <c r="O4300" s="56" t="str">
        <f t="shared" si="796"/>
        <v/>
      </c>
      <c r="P4300" s="56">
        <f>IF(ISERROR(IF($X$5=1,$Y$5,)),"",IF($X$5=1,$Y$5,))</f>
        <v>0</v>
      </c>
      <c r="Q4300" s="56">
        <f>IF(ISERROR(IF($X$6=1,$Y$6,)),"",IF($X$6=1,$Y$6,))</f>
        <v>10000</v>
      </c>
      <c r="R4300" s="56">
        <f>IF(ISERROR(IF($X$7=1,$Y$7,)),"",IF($X$7=1,$Y$7,))</f>
        <v>0</v>
      </c>
      <c r="S4300" s="56">
        <f>IF(ISERROR(IF($X$8=1,$Y$8,)),"",IF($X$8=1,$Y$8,))</f>
        <v>1000</v>
      </c>
      <c r="T4300" s="56">
        <f>IF(ISERROR(IF($X$9=1,$Y$9,)),"",IF($X$9=1,$Y$9,))</f>
        <v>500</v>
      </c>
      <c r="U4300" s="56">
        <f>IF(ISERROR(IF($X$10=1,$Y$10,)),"",IF($X$10=1,$Y$10,))</f>
        <v>500</v>
      </c>
    </row>
    <row r="4301" spans="1:21" x14ac:dyDescent="0.25">
      <c r="A4301" s="75">
        <f t="shared" si="791"/>
        <v>4297</v>
      </c>
      <c r="D4301" s="56" t="s">
        <v>4402</v>
      </c>
      <c r="E4301" s="56">
        <f t="shared" si="792"/>
        <v>4297</v>
      </c>
      <c r="F4301" s="76">
        <f t="shared" si="787"/>
        <v>160</v>
      </c>
      <c r="G4301" s="56" t="str">
        <f t="shared" si="793"/>
        <v>NuclearReactor0625</v>
      </c>
      <c r="H4301" s="56">
        <f t="shared" si="794"/>
        <v>4297</v>
      </c>
      <c r="I4301" s="56">
        <f>IF(G4301="",0,IF(COUNTIF($G$5:G4301,G4301)=1,0,COUNTIF($G$5:G4301,G4301) )   )</f>
        <v>0</v>
      </c>
      <c r="J4301" s="56" t="str">
        <f t="shared" si="795"/>
        <v/>
      </c>
      <c r="K4301" s="56" t="str">
        <f t="shared" si="786"/>
        <v/>
      </c>
      <c r="L4301" s="56" t="str">
        <f t="shared" si="788"/>
        <v/>
      </c>
      <c r="M4301" s="56" t="str">
        <f t="shared" si="789"/>
        <v/>
      </c>
      <c r="N4301" s="56" t="str">
        <f t="shared" si="790"/>
        <v/>
      </c>
      <c r="O4301" s="56" t="str">
        <f t="shared" si="796"/>
        <v/>
      </c>
      <c r="P4301" s="56">
        <f>IF(ISERROR(IF($X$5=1,$Y$5,)),"",IF($X$5=1,$Y$5,))</f>
        <v>0</v>
      </c>
      <c r="Q4301" s="56">
        <f>IF(ISERROR(IF($X$6=1,$Y$6,)),"",IF($X$6=1,$Y$6,))</f>
        <v>10000</v>
      </c>
      <c r="R4301" s="56">
        <f>IF(ISERROR(IF($X$7=1,$Y$7,)),"",IF($X$7=1,$Y$7,))</f>
        <v>0</v>
      </c>
      <c r="S4301" s="56">
        <f>IF(ISERROR(IF($X$8=1,$Y$8,)),"",IF($X$8=1,$Y$8,))</f>
        <v>1000</v>
      </c>
      <c r="T4301" s="56">
        <f>IF(ISERROR(IF($X$9=1,$Y$9,)),"",IF($X$9=1,$Y$9,))</f>
        <v>500</v>
      </c>
      <c r="U4301" s="56">
        <f>IF(ISERROR(IF($X$10=1,$Y$10,)),"",IF($X$10=1,$Y$10,))</f>
        <v>500</v>
      </c>
    </row>
    <row r="4302" spans="1:21" x14ac:dyDescent="0.25">
      <c r="A4302" s="75">
        <f t="shared" si="791"/>
        <v>4298</v>
      </c>
      <c r="D4302" s="56" t="s">
        <v>5455</v>
      </c>
      <c r="E4302" s="56">
        <f t="shared" si="792"/>
        <v>4298</v>
      </c>
      <c r="F4302" s="76">
        <f t="shared" si="787"/>
        <v>160</v>
      </c>
      <c r="G4302" s="56" t="str">
        <f t="shared" si="793"/>
        <v>HOME.modul.powerplant</v>
      </c>
      <c r="H4302" s="56">
        <f t="shared" si="794"/>
        <v>4298</v>
      </c>
      <c r="I4302" s="56">
        <f>IF(G4302="",0,IF(COUNTIF($G$5:G4302,G4302)=1,0,COUNTIF($G$5:G4302,G4302) )   )</f>
        <v>0</v>
      </c>
      <c r="J4302" s="56" t="str">
        <f t="shared" si="795"/>
        <v/>
      </c>
      <c r="K4302" s="56" t="str">
        <f t="shared" si="786"/>
        <v/>
      </c>
      <c r="L4302" s="56" t="str">
        <f t="shared" si="788"/>
        <v/>
      </c>
      <c r="M4302" s="56" t="str">
        <f t="shared" si="789"/>
        <v/>
      </c>
      <c r="N4302" s="56" t="str">
        <f t="shared" si="790"/>
        <v/>
      </c>
      <c r="O4302" s="56" t="str">
        <f t="shared" si="796"/>
        <v/>
      </c>
      <c r="P4302" s="56">
        <f>IF(ISERROR(IF($X$5=1,$Y$5,)),"",IF($X$5=1,$Y$5,))</f>
        <v>0</v>
      </c>
      <c r="Q4302" s="56">
        <f>IF(ISERROR(IF($X$6=1,$Y$6,)),"",IF($X$6=1,$Y$6,))</f>
        <v>10000</v>
      </c>
      <c r="R4302" s="56">
        <f>IF(ISERROR(IF($X$7=1,$Y$7,)),"",IF($X$7=1,$Y$7,))</f>
        <v>0</v>
      </c>
      <c r="S4302" s="56">
        <f>IF(ISERROR(IF($X$8=1,$Y$8,)),"",IF($X$8=1,$Y$8,))</f>
        <v>1000</v>
      </c>
      <c r="T4302" s="56">
        <f>IF(ISERROR(IF($X$9=1,$Y$9,)),"",IF($X$9=1,$Y$9,))</f>
        <v>500</v>
      </c>
      <c r="U4302" s="56">
        <f>IF(ISERROR(IF($X$10=1,$Y$10,)),"",IF($X$10=1,$Y$10,))</f>
        <v>500</v>
      </c>
    </row>
    <row r="4303" spans="1:21" x14ac:dyDescent="0.25">
      <c r="A4303" s="75">
        <f t="shared" si="791"/>
        <v>4299</v>
      </c>
      <c r="D4303" s="56" t="s">
        <v>5460</v>
      </c>
      <c r="E4303" s="56">
        <f t="shared" si="792"/>
        <v>4299</v>
      </c>
      <c r="F4303" s="76">
        <f t="shared" si="787"/>
        <v>160</v>
      </c>
      <c r="G4303" s="56" t="str">
        <f t="shared" si="793"/>
        <v>HexCanThoriumFl4</v>
      </c>
      <c r="H4303" s="56">
        <f t="shared" si="794"/>
        <v>4299</v>
      </c>
      <c r="I4303" s="56">
        <f>IF(G4303="",0,IF(COUNTIF($G$5:G4303,G4303)=1,0,COUNTIF($G$5:G4303,G4303) )   )</f>
        <v>0</v>
      </c>
      <c r="J4303" s="56" t="str">
        <f t="shared" si="795"/>
        <v/>
      </c>
      <c r="K4303" s="56" t="str">
        <f t="shared" si="786"/>
        <v/>
      </c>
      <c r="L4303" s="56" t="str">
        <f t="shared" si="788"/>
        <v/>
      </c>
      <c r="M4303" s="56" t="str">
        <f t="shared" si="789"/>
        <v/>
      </c>
      <c r="N4303" s="56" t="str">
        <f t="shared" si="790"/>
        <v/>
      </c>
      <c r="O4303" s="56" t="str">
        <f t="shared" si="796"/>
        <v/>
      </c>
      <c r="P4303" s="56">
        <f>IF(ISERROR(IF($X$5=1,$Y$5,)),"",IF($X$5=1,$Y$5,))</f>
        <v>0</v>
      </c>
      <c r="Q4303" s="56">
        <f>IF(ISERROR(IF($X$6=1,$Y$6,)),"",IF($X$6=1,$Y$6,))</f>
        <v>10000</v>
      </c>
      <c r="R4303" s="56">
        <f>IF(ISERROR(IF($X$7=1,$Y$7,)),"",IF($X$7=1,$Y$7,))</f>
        <v>0</v>
      </c>
      <c r="S4303" s="56">
        <f>IF(ISERROR(IF($X$8=1,$Y$8,)),"",IF($X$8=1,$Y$8,))</f>
        <v>1000</v>
      </c>
      <c r="T4303" s="56">
        <f>IF(ISERROR(IF($X$9=1,$Y$9,)),"",IF($X$9=1,$Y$9,))</f>
        <v>500</v>
      </c>
      <c r="U4303" s="56">
        <f>IF(ISERROR(IF($X$10=1,$Y$10,)),"",IF($X$10=1,$Y$10,))</f>
        <v>500</v>
      </c>
    </row>
    <row r="4304" spans="1:21" x14ac:dyDescent="0.25">
      <c r="A4304" s="75">
        <f t="shared" si="791"/>
        <v>4300</v>
      </c>
      <c r="D4304" s="56" t="s">
        <v>5461</v>
      </c>
      <c r="E4304" s="56">
        <f t="shared" si="792"/>
        <v>4300</v>
      </c>
      <c r="F4304" s="76">
        <f t="shared" si="787"/>
        <v>160</v>
      </c>
      <c r="G4304" s="56" t="str">
        <f t="shared" si="793"/>
        <v>HexCanUraniumFl6</v>
      </c>
      <c r="H4304" s="56">
        <f t="shared" si="794"/>
        <v>4300</v>
      </c>
      <c r="I4304" s="56">
        <f>IF(G4304="",0,IF(COUNTIF($G$5:G4304,G4304)=1,0,COUNTIF($G$5:G4304,G4304) )   )</f>
        <v>0</v>
      </c>
      <c r="J4304" s="56" t="str">
        <f t="shared" si="795"/>
        <v/>
      </c>
      <c r="K4304" s="56" t="str">
        <f t="shared" si="786"/>
        <v/>
      </c>
      <c r="L4304" s="56" t="str">
        <f t="shared" si="788"/>
        <v/>
      </c>
      <c r="M4304" s="56" t="str">
        <f t="shared" si="789"/>
        <v/>
      </c>
      <c r="N4304" s="56" t="str">
        <f t="shared" si="790"/>
        <v/>
      </c>
      <c r="O4304" s="56" t="str">
        <f t="shared" si="796"/>
        <v/>
      </c>
      <c r="P4304" s="56">
        <f>IF(ISERROR(IF($X$5=1,$Y$5,)),"",IF($X$5=1,$Y$5,))</f>
        <v>0</v>
      </c>
      <c r="Q4304" s="56">
        <f>IF(ISERROR(IF($X$6=1,$Y$6,)),"",IF($X$6=1,$Y$6,))</f>
        <v>10000</v>
      </c>
      <c r="R4304" s="56">
        <f>IF(ISERROR(IF($X$7=1,$Y$7,)),"",IF($X$7=1,$Y$7,))</f>
        <v>0</v>
      </c>
      <c r="S4304" s="56">
        <f>IF(ISERROR(IF($X$8=1,$Y$8,)),"",IF($X$8=1,$Y$8,))</f>
        <v>1000</v>
      </c>
      <c r="T4304" s="56">
        <f>IF(ISERROR(IF($X$9=1,$Y$9,)),"",IF($X$9=1,$Y$9,))</f>
        <v>500</v>
      </c>
      <c r="U4304" s="56">
        <f>IF(ISERROR(IF($X$10=1,$Y$10,)),"",IF($X$10=1,$Y$10,))</f>
        <v>500</v>
      </c>
    </row>
    <row r="4305" spans="1:21" x14ac:dyDescent="0.25">
      <c r="A4305" s="75">
        <f t="shared" si="791"/>
        <v>4301</v>
      </c>
      <c r="C4305" s="56" t="s">
        <v>2532</v>
      </c>
      <c r="E4305" s="56">
        <f t="shared" si="792"/>
        <v>4301</v>
      </c>
      <c r="F4305" s="76">
        <f t="shared" si="787"/>
        <v>160</v>
      </c>
      <c r="G4305" s="56" t="str">
        <f t="shared" si="793"/>
        <v/>
      </c>
      <c r="H4305" s="56">
        <f t="shared" si="794"/>
        <v>4301</v>
      </c>
      <c r="I4305" s="56">
        <f>IF(G4305="",0,IF(COUNTIF($G$5:G4305,G4305)=1,0,COUNTIF($G$5:G4305,G4305) )   )</f>
        <v>0</v>
      </c>
      <c r="J4305" s="56" t="str">
        <f t="shared" si="795"/>
        <v/>
      </c>
      <c r="K4305" s="56" t="str">
        <f t="shared" si="786"/>
        <v/>
      </c>
      <c r="L4305" s="56" t="str">
        <f t="shared" si="788"/>
        <v/>
      </c>
      <c r="M4305" s="56" t="str">
        <f t="shared" si="789"/>
        <v/>
      </c>
      <c r="N4305" s="56" t="str">
        <f t="shared" si="790"/>
        <v/>
      </c>
      <c r="O4305" s="56" t="str">
        <f t="shared" si="796"/>
        <v/>
      </c>
      <c r="P4305" s="56">
        <f>IF(ISERROR(IF($X$5=1,$Y$5,)),"",IF($X$5=1,$Y$5,))</f>
        <v>0</v>
      </c>
      <c r="Q4305" s="56">
        <f>IF(ISERROR(IF($X$6=1,$Y$6,)),"",IF($X$6=1,$Y$6,))</f>
        <v>10000</v>
      </c>
      <c r="R4305" s="56">
        <f>IF(ISERROR(IF($X$7=1,$Y$7,)),"",IF($X$7=1,$Y$7,))</f>
        <v>0</v>
      </c>
      <c r="S4305" s="56">
        <f>IF(ISERROR(IF($X$8=1,$Y$8,)),"",IF($X$8=1,$Y$8,))</f>
        <v>1000</v>
      </c>
      <c r="T4305" s="56">
        <f>IF(ISERROR(IF($X$9=1,$Y$9,)),"",IF($X$9=1,$Y$9,))</f>
        <v>500</v>
      </c>
      <c r="U4305" s="56">
        <f>IF(ISERROR(IF($X$10=1,$Y$10,)),"",IF($X$10=1,$Y$10,))</f>
        <v>500</v>
      </c>
    </row>
    <row r="4306" spans="1:21" x14ac:dyDescent="0.25">
      <c r="A4306" s="75">
        <f t="shared" si="791"/>
        <v>4302</v>
      </c>
      <c r="B4306" s="56" t="s">
        <v>2532</v>
      </c>
      <c r="E4306" s="56">
        <f t="shared" si="792"/>
        <v>4302</v>
      </c>
      <c r="F4306" s="76">
        <f t="shared" si="787"/>
        <v>160</v>
      </c>
      <c r="G4306" s="56" t="str">
        <f t="shared" si="793"/>
        <v/>
      </c>
      <c r="H4306" s="56">
        <f t="shared" si="794"/>
        <v>4302</v>
      </c>
      <c r="I4306" s="56">
        <f>IF(G4306="",0,IF(COUNTIF($G$5:G4306,G4306)=1,0,COUNTIF($G$5:G4306,G4306) )   )</f>
        <v>0</v>
      </c>
      <c r="J4306" s="56" t="str">
        <f t="shared" si="795"/>
        <v/>
      </c>
      <c r="K4306" s="56" t="str">
        <f t="shared" si="786"/>
        <v/>
      </c>
      <c r="L4306" s="56" t="str">
        <f t="shared" si="788"/>
        <v/>
      </c>
      <c r="M4306" s="56" t="str">
        <f t="shared" si="789"/>
        <v/>
      </c>
      <c r="N4306" s="56" t="str">
        <f t="shared" si="790"/>
        <v/>
      </c>
      <c r="O4306" s="56" t="str">
        <f t="shared" si="796"/>
        <v/>
      </c>
      <c r="P4306" s="56">
        <f>IF(ISERROR(IF($X$5=1,$Y$5,)),"",IF($X$5=1,$Y$5,))</f>
        <v>0</v>
      </c>
      <c r="Q4306" s="56">
        <f>IF(ISERROR(IF($X$6=1,$Y$6,)),"",IF($X$6=1,$Y$6,))</f>
        <v>10000</v>
      </c>
      <c r="R4306" s="56">
        <f>IF(ISERROR(IF($X$7=1,$Y$7,)),"",IF($X$7=1,$Y$7,))</f>
        <v>0</v>
      </c>
      <c r="S4306" s="56">
        <f>IF(ISERROR(IF($X$8=1,$Y$8,)),"",IF($X$8=1,$Y$8,))</f>
        <v>1000</v>
      </c>
      <c r="T4306" s="56">
        <f>IF(ISERROR(IF($X$9=1,$Y$9,)),"",IF($X$9=1,$Y$9,))</f>
        <v>500</v>
      </c>
      <c r="U4306" s="56">
        <f>IF(ISERROR(IF($X$10=1,$Y$10,)),"",IF($X$10=1,$Y$10,))</f>
        <v>500</v>
      </c>
    </row>
    <row r="4307" spans="1:21" x14ac:dyDescent="0.25">
      <c r="A4307" s="75">
        <f t="shared" si="791"/>
        <v>4303</v>
      </c>
      <c r="B4307" s="56" t="s">
        <v>2517</v>
      </c>
      <c r="E4307" s="56">
        <f t="shared" si="792"/>
        <v>4303</v>
      </c>
      <c r="F4307" s="76">
        <f t="shared" si="787"/>
        <v>160</v>
      </c>
      <c r="G4307" s="56" t="str">
        <f t="shared" si="793"/>
        <v/>
      </c>
      <c r="H4307" s="56">
        <f t="shared" si="794"/>
        <v>4303</v>
      </c>
      <c r="I4307" s="56">
        <f>IF(G4307="",0,IF(COUNTIF($G$5:G4307,G4307)=1,0,COUNTIF($G$5:G4307,G4307) )   )</f>
        <v>0</v>
      </c>
      <c r="J4307" s="56" t="str">
        <f t="shared" si="795"/>
        <v/>
      </c>
      <c r="K4307" s="56" t="str">
        <f t="shared" si="786"/>
        <v/>
      </c>
      <c r="L4307" s="56" t="str">
        <f t="shared" si="788"/>
        <v/>
      </c>
      <c r="M4307" s="56" t="str">
        <f t="shared" si="789"/>
        <v/>
      </c>
      <c r="N4307" s="56" t="str">
        <f t="shared" si="790"/>
        <v/>
      </c>
      <c r="O4307" s="56" t="str">
        <f t="shared" si="796"/>
        <v/>
      </c>
      <c r="P4307" s="56">
        <f>IF(ISERROR(IF($X$5=1,$Y$5,)),"",IF($X$5=1,$Y$5,))</f>
        <v>0</v>
      </c>
      <c r="Q4307" s="56">
        <f>IF(ISERROR(IF($X$6=1,$Y$6,)),"",IF($X$6=1,$Y$6,))</f>
        <v>10000</v>
      </c>
      <c r="R4307" s="56">
        <f>IF(ISERROR(IF($X$7=1,$Y$7,)),"",IF($X$7=1,$Y$7,))</f>
        <v>0</v>
      </c>
      <c r="S4307" s="56">
        <f>IF(ISERROR(IF($X$8=1,$Y$8,)),"",IF($X$8=1,$Y$8,))</f>
        <v>1000</v>
      </c>
      <c r="T4307" s="56">
        <f>IF(ISERROR(IF($X$9=1,$Y$9,)),"",IF($X$9=1,$Y$9,))</f>
        <v>500</v>
      </c>
      <c r="U4307" s="56">
        <f>IF(ISERROR(IF($X$10=1,$Y$10,)),"",IF($X$10=1,$Y$10,))</f>
        <v>500</v>
      </c>
    </row>
    <row r="4308" spans="1:21" x14ac:dyDescent="0.25">
      <c r="A4308" s="75">
        <f t="shared" si="791"/>
        <v>4304</v>
      </c>
      <c r="B4308" s="56" t="s">
        <v>2518</v>
      </c>
      <c r="E4308" s="56">
        <f t="shared" si="792"/>
        <v>4304</v>
      </c>
      <c r="F4308" s="76">
        <f t="shared" si="787"/>
        <v>160</v>
      </c>
      <c r="G4308" s="56" t="str">
        <f t="shared" si="793"/>
        <v/>
      </c>
      <c r="H4308" s="56">
        <f t="shared" si="794"/>
        <v>4304</v>
      </c>
      <c r="I4308" s="56">
        <f>IF(G4308="",0,IF(COUNTIF($G$5:G4308,G4308)=1,0,COUNTIF($G$5:G4308,G4308) )   )</f>
        <v>0</v>
      </c>
      <c r="J4308" s="56" t="str">
        <f t="shared" si="795"/>
        <v/>
      </c>
      <c r="K4308" s="56" t="str">
        <f t="shared" si="786"/>
        <v/>
      </c>
      <c r="L4308" s="56" t="str">
        <f t="shared" si="788"/>
        <v/>
      </c>
      <c r="M4308" s="56" t="str">
        <f t="shared" si="789"/>
        <v/>
      </c>
      <c r="N4308" s="56" t="str">
        <f t="shared" si="790"/>
        <v/>
      </c>
      <c r="O4308" s="56" t="str">
        <f t="shared" si="796"/>
        <v/>
      </c>
      <c r="P4308" s="56">
        <f>IF(ISERROR(IF($X$5=1,$Y$5,)),"",IF($X$5=1,$Y$5,))</f>
        <v>0</v>
      </c>
      <c r="Q4308" s="56">
        <f>IF(ISERROR(IF($X$6=1,$Y$6,)),"",IF($X$6=1,$Y$6,))</f>
        <v>10000</v>
      </c>
      <c r="R4308" s="56">
        <f>IF(ISERROR(IF($X$7=1,$Y$7,)),"",IF($X$7=1,$Y$7,))</f>
        <v>0</v>
      </c>
      <c r="S4308" s="56">
        <f>IF(ISERROR(IF($X$8=1,$Y$8,)),"",IF($X$8=1,$Y$8,))</f>
        <v>1000</v>
      </c>
      <c r="T4308" s="56">
        <f>IF(ISERROR(IF($X$9=1,$Y$9,)),"",IF($X$9=1,$Y$9,))</f>
        <v>500</v>
      </c>
      <c r="U4308" s="56">
        <f>IF(ISERROR(IF($X$10=1,$Y$10,)),"",IF($X$10=1,$Y$10,))</f>
        <v>500</v>
      </c>
    </row>
    <row r="4309" spans="1:21" x14ac:dyDescent="0.25">
      <c r="A4309" s="75">
        <f t="shared" si="791"/>
        <v>4305</v>
      </c>
      <c r="C4309" s="56" t="s">
        <v>3803</v>
      </c>
      <c r="E4309" s="56">
        <f t="shared" si="792"/>
        <v>4305</v>
      </c>
      <c r="F4309" s="76">
        <f t="shared" si="787"/>
        <v>161</v>
      </c>
      <c r="G4309" s="56" t="str">
        <f t="shared" si="793"/>
        <v>node6_fieldScience</v>
      </c>
      <c r="H4309" s="56">
        <f t="shared" si="794"/>
        <v>4305</v>
      </c>
      <c r="I4309" s="56">
        <f>IF(G4309="",0,IF(COUNTIF($G$5:G4309,G4309)=1,0,COUNTIF($G$5:G4309,G4309) )   )</f>
        <v>0</v>
      </c>
      <c r="J4309" s="56" t="str">
        <f t="shared" si="795"/>
        <v/>
      </c>
      <c r="K4309" s="56" t="str">
        <f t="shared" si="786"/>
        <v/>
      </c>
      <c r="L4309" s="56" t="str">
        <f t="shared" si="788"/>
        <v/>
      </c>
      <c r="M4309" s="56" t="str">
        <f t="shared" si="789"/>
        <v/>
      </c>
      <c r="N4309" s="56" t="str">
        <f t="shared" si="790"/>
        <v/>
      </c>
      <c r="O4309" s="56" t="str">
        <f t="shared" si="796"/>
        <v/>
      </c>
      <c r="P4309" s="56">
        <f>IF(ISERROR(IF($X$5=1,$Y$5,)),"",IF($X$5=1,$Y$5,))</f>
        <v>0</v>
      </c>
      <c r="Q4309" s="56">
        <f>IF(ISERROR(IF($X$6=1,$Y$6,)),"",IF($X$6=1,$Y$6,))</f>
        <v>10000</v>
      </c>
      <c r="R4309" s="56">
        <f>IF(ISERROR(IF($X$7=1,$Y$7,)),"",IF($X$7=1,$Y$7,))</f>
        <v>0</v>
      </c>
      <c r="S4309" s="56">
        <f>IF(ISERROR(IF($X$8=1,$Y$8,)),"",IF($X$8=1,$Y$8,))</f>
        <v>1000</v>
      </c>
      <c r="T4309" s="56">
        <f>IF(ISERROR(IF($X$9=1,$Y$9,)),"",IF($X$9=1,$Y$9,))</f>
        <v>500</v>
      </c>
      <c r="U4309" s="56">
        <f>IF(ISERROR(IF($X$10=1,$Y$10,)),"",IF($X$10=1,$Y$10,))</f>
        <v>500</v>
      </c>
    </row>
    <row r="4310" spans="1:21" x14ac:dyDescent="0.25">
      <c r="A4310" s="75">
        <f t="shared" si="791"/>
        <v>4306</v>
      </c>
      <c r="C4310" s="56" t="s">
        <v>3804</v>
      </c>
      <c r="E4310" s="56">
        <f t="shared" si="792"/>
        <v>4306</v>
      </c>
      <c r="F4310" s="76">
        <f t="shared" si="787"/>
        <v>161</v>
      </c>
      <c r="G4310" s="56" t="str">
        <f t="shared" si="793"/>
        <v/>
      </c>
      <c r="H4310" s="56">
        <f t="shared" si="794"/>
        <v>4306</v>
      </c>
      <c r="I4310" s="56">
        <f>IF(G4310="",0,IF(COUNTIF($G$5:G4310,G4310)=1,0,COUNTIF($G$5:G4310,G4310) )   )</f>
        <v>0</v>
      </c>
      <c r="J4310" s="56" t="str">
        <f t="shared" si="795"/>
        <v/>
      </c>
      <c r="K4310" s="56" t="str">
        <f t="shared" si="786"/>
        <v/>
      </c>
      <c r="L4310" s="56" t="str">
        <f t="shared" si="788"/>
        <v/>
      </c>
      <c r="M4310" s="56" t="str">
        <f t="shared" si="789"/>
        <v/>
      </c>
      <c r="N4310" s="56" t="str">
        <f t="shared" si="790"/>
        <v/>
      </c>
      <c r="O4310" s="56" t="str">
        <f t="shared" si="796"/>
        <v/>
      </c>
      <c r="P4310" s="56">
        <f>IF(ISERROR(IF($X$5=1,$Y$5,)),"",IF($X$5=1,$Y$5,))</f>
        <v>0</v>
      </c>
      <c r="Q4310" s="56">
        <f>IF(ISERROR(IF($X$6=1,$Y$6,)),"",IF($X$6=1,$Y$6,))</f>
        <v>10000</v>
      </c>
      <c r="R4310" s="56">
        <f>IF(ISERROR(IF($X$7=1,$Y$7,)),"",IF($X$7=1,$Y$7,))</f>
        <v>0</v>
      </c>
      <c r="S4310" s="56">
        <f>IF(ISERROR(IF($X$8=1,$Y$8,)),"",IF($X$8=1,$Y$8,))</f>
        <v>1000</v>
      </c>
      <c r="T4310" s="56">
        <f>IF(ISERROR(IF($X$9=1,$Y$9,)),"",IF($X$9=1,$Y$9,))</f>
        <v>500</v>
      </c>
      <c r="U4310" s="56">
        <f>IF(ISERROR(IF($X$10=1,$Y$10,)),"",IF($X$10=1,$Y$10,))</f>
        <v>500</v>
      </c>
    </row>
    <row r="4311" spans="1:21" x14ac:dyDescent="0.25">
      <c r="A4311" s="75">
        <f t="shared" si="791"/>
        <v>4307</v>
      </c>
      <c r="C4311" s="56" t="s">
        <v>3805</v>
      </c>
      <c r="E4311" s="56">
        <f t="shared" si="792"/>
        <v>4307</v>
      </c>
      <c r="F4311" s="76">
        <f t="shared" si="787"/>
        <v>161</v>
      </c>
      <c r="G4311" s="56" t="str">
        <f t="shared" si="793"/>
        <v/>
      </c>
      <c r="H4311" s="56">
        <f t="shared" si="794"/>
        <v>4307</v>
      </c>
      <c r="I4311" s="56">
        <f>IF(G4311="",0,IF(COUNTIF($G$5:G4311,G4311)=1,0,COUNTIF($G$5:G4311,G4311) )   )</f>
        <v>0</v>
      </c>
      <c r="J4311" s="56" t="str">
        <f t="shared" si="795"/>
        <v/>
      </c>
      <c r="K4311" s="56" t="str">
        <f t="shared" si="786"/>
        <v/>
      </c>
      <c r="L4311" s="56" t="str">
        <f t="shared" si="788"/>
        <v/>
      </c>
      <c r="M4311" s="56" t="str">
        <f t="shared" si="789"/>
        <v/>
      </c>
      <c r="N4311" s="56" t="str">
        <f t="shared" si="790"/>
        <v/>
      </c>
      <c r="O4311" s="56" t="str">
        <f t="shared" si="796"/>
        <v/>
      </c>
      <c r="P4311" s="56">
        <f>IF(ISERROR(IF($X$5=1,$Y$5,)),"",IF($X$5=1,$Y$5,))</f>
        <v>0</v>
      </c>
      <c r="Q4311" s="56">
        <f>IF(ISERROR(IF($X$6=1,$Y$6,)),"",IF($X$6=1,$Y$6,))</f>
        <v>10000</v>
      </c>
      <c r="R4311" s="56">
        <f>IF(ISERROR(IF($X$7=1,$Y$7,)),"",IF($X$7=1,$Y$7,))</f>
        <v>0</v>
      </c>
      <c r="S4311" s="56">
        <f>IF(ISERROR(IF($X$8=1,$Y$8,)),"",IF($X$8=1,$Y$8,))</f>
        <v>1000</v>
      </c>
      <c r="T4311" s="56">
        <f>IF(ISERROR(IF($X$9=1,$Y$9,)),"",IF($X$9=1,$Y$9,))</f>
        <v>500</v>
      </c>
      <c r="U4311" s="56">
        <f>IF(ISERROR(IF($X$10=1,$Y$10,)),"",IF($X$10=1,$Y$10,))</f>
        <v>500</v>
      </c>
    </row>
    <row r="4312" spans="1:21" x14ac:dyDescent="0.25">
      <c r="A4312" s="75">
        <f t="shared" si="791"/>
        <v>4308</v>
      </c>
      <c r="C4312" s="56" t="s">
        <v>2599</v>
      </c>
      <c r="E4312" s="56">
        <f t="shared" si="792"/>
        <v>4308</v>
      </c>
      <c r="F4312" s="76">
        <f t="shared" si="787"/>
        <v>161</v>
      </c>
      <c r="G4312" s="56" t="str">
        <f t="shared" si="793"/>
        <v/>
      </c>
      <c r="H4312" s="56">
        <f t="shared" si="794"/>
        <v>4308</v>
      </c>
      <c r="I4312" s="56">
        <f>IF(G4312="",0,IF(COUNTIF($G$5:G4312,G4312)=1,0,COUNTIF($G$5:G4312,G4312) )   )</f>
        <v>0</v>
      </c>
      <c r="J4312" s="56" t="str">
        <f t="shared" si="795"/>
        <v/>
      </c>
      <c r="K4312" s="56" t="str">
        <f t="shared" si="786"/>
        <v/>
      </c>
      <c r="L4312" s="56" t="str">
        <f t="shared" si="788"/>
        <v/>
      </c>
      <c r="M4312" s="56" t="str">
        <f t="shared" si="789"/>
        <v/>
      </c>
      <c r="N4312" s="56" t="str">
        <f t="shared" si="790"/>
        <v/>
      </c>
      <c r="O4312" s="56" t="str">
        <f t="shared" si="796"/>
        <v/>
      </c>
      <c r="P4312" s="56">
        <f>IF(ISERROR(IF($X$5=1,$Y$5,)),"",IF($X$5=1,$Y$5,))</f>
        <v>0</v>
      </c>
      <c r="Q4312" s="56">
        <f>IF(ISERROR(IF($X$6=1,$Y$6,)),"",IF($X$6=1,$Y$6,))</f>
        <v>10000</v>
      </c>
      <c r="R4312" s="56">
        <f>IF(ISERROR(IF($X$7=1,$Y$7,)),"",IF($X$7=1,$Y$7,))</f>
        <v>0</v>
      </c>
      <c r="S4312" s="56">
        <f>IF(ISERROR(IF($X$8=1,$Y$8,)),"",IF($X$8=1,$Y$8,))</f>
        <v>1000</v>
      </c>
      <c r="T4312" s="56">
        <f>IF(ISERROR(IF($X$9=1,$Y$9,)),"",IF($X$9=1,$Y$9,))</f>
        <v>500</v>
      </c>
      <c r="U4312" s="56">
        <f>IF(ISERROR(IF($X$10=1,$Y$10,)),"",IF($X$10=1,$Y$10,))</f>
        <v>500</v>
      </c>
    </row>
    <row r="4313" spans="1:21" x14ac:dyDescent="0.25">
      <c r="A4313" s="75">
        <f t="shared" si="791"/>
        <v>4309</v>
      </c>
      <c r="C4313" s="56" t="s">
        <v>3021</v>
      </c>
      <c r="E4313" s="56">
        <f t="shared" si="792"/>
        <v>4309</v>
      </c>
      <c r="F4313" s="76">
        <f t="shared" si="787"/>
        <v>161</v>
      </c>
      <c r="G4313" s="56" t="str">
        <f t="shared" si="793"/>
        <v/>
      </c>
      <c r="H4313" s="56">
        <f t="shared" si="794"/>
        <v>4309</v>
      </c>
      <c r="I4313" s="56">
        <f>IF(G4313="",0,IF(COUNTIF($G$5:G4313,G4313)=1,0,COUNTIF($G$5:G4313,G4313) )   )</f>
        <v>0</v>
      </c>
      <c r="J4313" s="56" t="str">
        <f t="shared" si="795"/>
        <v/>
      </c>
      <c r="K4313" s="56" t="str">
        <f t="shared" si="786"/>
        <v/>
      </c>
      <c r="L4313" s="56" t="str">
        <f t="shared" si="788"/>
        <v/>
      </c>
      <c r="M4313" s="56" t="str">
        <f t="shared" si="789"/>
        <v/>
      </c>
      <c r="N4313" s="56" t="str">
        <f t="shared" si="790"/>
        <v/>
      </c>
      <c r="O4313" s="56" t="str">
        <f t="shared" si="796"/>
        <v/>
      </c>
      <c r="P4313" s="56">
        <f>IF(ISERROR(IF($X$5=1,$Y$5,)),"",IF($X$5=1,$Y$5,))</f>
        <v>0</v>
      </c>
      <c r="Q4313" s="56">
        <f>IF(ISERROR(IF($X$6=1,$Y$6,)),"",IF($X$6=1,$Y$6,))</f>
        <v>10000</v>
      </c>
      <c r="R4313" s="56">
        <f>IF(ISERROR(IF($X$7=1,$Y$7,)),"",IF($X$7=1,$Y$7,))</f>
        <v>0</v>
      </c>
      <c r="S4313" s="56">
        <f>IF(ISERROR(IF($X$8=1,$Y$8,)),"",IF($X$8=1,$Y$8,))</f>
        <v>1000</v>
      </c>
      <c r="T4313" s="56">
        <f>IF(ISERROR(IF($X$9=1,$Y$9,)),"",IF($X$9=1,$Y$9,))</f>
        <v>500</v>
      </c>
      <c r="U4313" s="56">
        <f>IF(ISERROR(IF($X$10=1,$Y$10,)),"",IF($X$10=1,$Y$10,))</f>
        <v>500</v>
      </c>
    </row>
    <row r="4314" spans="1:21" x14ac:dyDescent="0.25">
      <c r="A4314" s="75">
        <f t="shared" si="791"/>
        <v>4310</v>
      </c>
      <c r="C4314" s="56" t="s">
        <v>6376</v>
      </c>
      <c r="E4314" s="56">
        <f t="shared" si="792"/>
        <v>4310</v>
      </c>
      <c r="F4314" s="76">
        <f t="shared" si="787"/>
        <v>161</v>
      </c>
      <c r="G4314" s="56" t="str">
        <f t="shared" si="793"/>
        <v/>
      </c>
      <c r="H4314" s="56">
        <f t="shared" si="794"/>
        <v>4310</v>
      </c>
      <c r="I4314" s="56">
        <f>IF(G4314="",0,IF(COUNTIF($G$5:G4314,G4314)=1,0,COUNTIF($G$5:G4314,G4314) )   )</f>
        <v>0</v>
      </c>
      <c r="J4314" s="56" t="str">
        <f t="shared" si="795"/>
        <v/>
      </c>
      <c r="K4314" s="56" t="str">
        <f t="shared" si="786"/>
        <v/>
      </c>
      <c r="L4314" s="56" t="str">
        <f t="shared" si="788"/>
        <v/>
      </c>
      <c r="M4314" s="56" t="str">
        <f t="shared" si="789"/>
        <v/>
      </c>
      <c r="N4314" s="56" t="str">
        <f t="shared" si="790"/>
        <v/>
      </c>
      <c r="O4314" s="56" t="str">
        <f t="shared" si="796"/>
        <v/>
      </c>
      <c r="P4314" s="56">
        <f>IF(ISERROR(IF($X$5=1,$Y$5,)),"",IF($X$5=1,$Y$5,))</f>
        <v>0</v>
      </c>
      <c r="Q4314" s="56">
        <f>IF(ISERROR(IF($X$6=1,$Y$6,)),"",IF($X$6=1,$Y$6,))</f>
        <v>10000</v>
      </c>
      <c r="R4314" s="56">
        <f>IF(ISERROR(IF($X$7=1,$Y$7,)),"",IF($X$7=1,$Y$7,))</f>
        <v>0</v>
      </c>
      <c r="S4314" s="56">
        <f>IF(ISERROR(IF($X$8=1,$Y$8,)),"",IF($X$8=1,$Y$8,))</f>
        <v>1000</v>
      </c>
      <c r="T4314" s="56">
        <f>IF(ISERROR(IF($X$9=1,$Y$9,)),"",IF($X$9=1,$Y$9,))</f>
        <v>500</v>
      </c>
      <c r="U4314" s="56">
        <f>IF(ISERROR(IF($X$10=1,$Y$10,)),"",IF($X$10=1,$Y$10,))</f>
        <v>500</v>
      </c>
    </row>
    <row r="4315" spans="1:21" x14ac:dyDescent="0.25">
      <c r="A4315" s="75">
        <f t="shared" si="791"/>
        <v>4311</v>
      </c>
      <c r="C4315" s="56" t="s">
        <v>3807</v>
      </c>
      <c r="E4315" s="56">
        <f t="shared" si="792"/>
        <v>4311</v>
      </c>
      <c r="F4315" s="76">
        <f t="shared" si="787"/>
        <v>161</v>
      </c>
      <c r="G4315" s="56" t="str">
        <f t="shared" si="793"/>
        <v/>
      </c>
      <c r="H4315" s="56">
        <f t="shared" si="794"/>
        <v>4311</v>
      </c>
      <c r="I4315" s="56">
        <f>IF(G4315="",0,IF(COUNTIF($G$5:G4315,G4315)=1,0,COUNTIF($G$5:G4315,G4315) )   )</f>
        <v>0</v>
      </c>
      <c r="J4315" s="56" t="str">
        <f t="shared" si="795"/>
        <v/>
      </c>
      <c r="K4315" s="56" t="str">
        <f t="shared" si="786"/>
        <v/>
      </c>
      <c r="L4315" s="56" t="str">
        <f t="shared" si="788"/>
        <v/>
      </c>
      <c r="M4315" s="56" t="str">
        <f t="shared" si="789"/>
        <v/>
      </c>
      <c r="N4315" s="56" t="str">
        <f t="shared" si="790"/>
        <v/>
      </c>
      <c r="O4315" s="56" t="str">
        <f t="shared" si="796"/>
        <v/>
      </c>
      <c r="P4315" s="56">
        <f>IF(ISERROR(IF($X$5=1,$Y$5,)),"",IF($X$5=1,$Y$5,))</f>
        <v>0</v>
      </c>
      <c r="Q4315" s="56">
        <f>IF(ISERROR(IF($X$6=1,$Y$6,)),"",IF($X$6=1,$Y$6,))</f>
        <v>10000</v>
      </c>
      <c r="R4315" s="56">
        <f>IF(ISERROR(IF($X$7=1,$Y$7,)),"",IF($X$7=1,$Y$7,))</f>
        <v>0</v>
      </c>
      <c r="S4315" s="56">
        <f>IF(ISERROR(IF($X$8=1,$Y$8,)),"",IF($X$8=1,$Y$8,))</f>
        <v>1000</v>
      </c>
      <c r="T4315" s="56">
        <f>IF(ISERROR(IF($X$9=1,$Y$9,)),"",IF($X$9=1,$Y$9,))</f>
        <v>500</v>
      </c>
      <c r="U4315" s="56">
        <f>IF(ISERROR(IF($X$10=1,$Y$10,)),"",IF($X$10=1,$Y$10,))</f>
        <v>500</v>
      </c>
    </row>
    <row r="4316" spans="1:21" x14ac:dyDescent="0.25">
      <c r="A4316" s="75">
        <f t="shared" si="791"/>
        <v>4312</v>
      </c>
      <c r="C4316" s="56" t="s">
        <v>2526</v>
      </c>
      <c r="E4316" s="56">
        <f t="shared" si="792"/>
        <v>4312</v>
      </c>
      <c r="F4316" s="76">
        <f t="shared" si="787"/>
        <v>161</v>
      </c>
      <c r="G4316" s="56" t="str">
        <f t="shared" si="793"/>
        <v/>
      </c>
      <c r="H4316" s="56">
        <f t="shared" si="794"/>
        <v>4312</v>
      </c>
      <c r="I4316" s="56">
        <f>IF(G4316="",0,IF(COUNTIF($G$5:G4316,G4316)=1,0,COUNTIF($G$5:G4316,G4316) )   )</f>
        <v>0</v>
      </c>
      <c r="J4316" s="56" t="str">
        <f t="shared" si="795"/>
        <v/>
      </c>
      <c r="K4316" s="56" t="str">
        <f t="shared" si="786"/>
        <v/>
      </c>
      <c r="L4316" s="56" t="str">
        <f t="shared" si="788"/>
        <v/>
      </c>
      <c r="M4316" s="56" t="str">
        <f t="shared" si="789"/>
        <v/>
      </c>
      <c r="N4316" s="56" t="str">
        <f t="shared" si="790"/>
        <v/>
      </c>
      <c r="O4316" s="56" t="str">
        <f t="shared" si="796"/>
        <v/>
      </c>
      <c r="P4316" s="56">
        <f>IF(ISERROR(IF($X$5=1,$Y$5,)),"",IF($X$5=1,$Y$5,))</f>
        <v>0</v>
      </c>
      <c r="Q4316" s="56">
        <f>IF(ISERROR(IF($X$6=1,$Y$6,)),"",IF($X$6=1,$Y$6,))</f>
        <v>10000</v>
      </c>
      <c r="R4316" s="56">
        <f>IF(ISERROR(IF($X$7=1,$Y$7,)),"",IF($X$7=1,$Y$7,))</f>
        <v>0</v>
      </c>
      <c r="S4316" s="56">
        <f>IF(ISERROR(IF($X$8=1,$Y$8,)),"",IF($X$8=1,$Y$8,))</f>
        <v>1000</v>
      </c>
      <c r="T4316" s="56">
        <f>IF(ISERROR(IF($X$9=1,$Y$9,)),"",IF($X$9=1,$Y$9,))</f>
        <v>500</v>
      </c>
      <c r="U4316" s="56">
        <f>IF(ISERROR(IF($X$10=1,$Y$10,)),"",IF($X$10=1,$Y$10,))</f>
        <v>500</v>
      </c>
    </row>
    <row r="4317" spans="1:21" x14ac:dyDescent="0.25">
      <c r="A4317" s="75">
        <f t="shared" si="791"/>
        <v>4313</v>
      </c>
      <c r="C4317" s="56" t="s">
        <v>2527</v>
      </c>
      <c r="E4317" s="56">
        <f t="shared" si="792"/>
        <v>4313</v>
      </c>
      <c r="F4317" s="76">
        <f t="shared" si="787"/>
        <v>161</v>
      </c>
      <c r="G4317" s="56" t="str">
        <f t="shared" si="793"/>
        <v/>
      </c>
      <c r="H4317" s="56">
        <f t="shared" si="794"/>
        <v>4313</v>
      </c>
      <c r="I4317" s="56">
        <f>IF(G4317="",0,IF(COUNTIF($G$5:G4317,G4317)=1,0,COUNTIF($G$5:G4317,G4317) )   )</f>
        <v>0</v>
      </c>
      <c r="J4317" s="56" t="str">
        <f t="shared" si="795"/>
        <v/>
      </c>
      <c r="K4317" s="56" t="str">
        <f t="shared" si="786"/>
        <v/>
      </c>
      <c r="L4317" s="56" t="str">
        <f t="shared" si="788"/>
        <v/>
      </c>
      <c r="M4317" s="56" t="str">
        <f t="shared" si="789"/>
        <v/>
      </c>
      <c r="N4317" s="56" t="str">
        <f t="shared" si="790"/>
        <v/>
      </c>
      <c r="O4317" s="56" t="str">
        <f t="shared" si="796"/>
        <v/>
      </c>
      <c r="P4317" s="56">
        <f>IF(ISERROR(IF($X$5=1,$Y$5,)),"",IF($X$5=1,$Y$5,))</f>
        <v>0</v>
      </c>
      <c r="Q4317" s="56">
        <f>IF(ISERROR(IF($X$6=1,$Y$6,)),"",IF($X$6=1,$Y$6,))</f>
        <v>10000</v>
      </c>
      <c r="R4317" s="56">
        <f>IF(ISERROR(IF($X$7=1,$Y$7,)),"",IF($X$7=1,$Y$7,))</f>
        <v>0</v>
      </c>
      <c r="S4317" s="56">
        <f>IF(ISERROR(IF($X$8=1,$Y$8,)),"",IF($X$8=1,$Y$8,))</f>
        <v>1000</v>
      </c>
      <c r="T4317" s="56">
        <f>IF(ISERROR(IF($X$9=1,$Y$9,)),"",IF($X$9=1,$Y$9,))</f>
        <v>500</v>
      </c>
      <c r="U4317" s="56">
        <f>IF(ISERROR(IF($X$10=1,$Y$10,)),"",IF($X$10=1,$Y$10,))</f>
        <v>500</v>
      </c>
    </row>
    <row r="4318" spans="1:21" x14ac:dyDescent="0.25">
      <c r="A4318" s="75">
        <f t="shared" si="791"/>
        <v>4314</v>
      </c>
      <c r="C4318" s="56" t="s">
        <v>3808</v>
      </c>
      <c r="E4318" s="56">
        <f t="shared" si="792"/>
        <v>4314</v>
      </c>
      <c r="F4318" s="76">
        <f t="shared" si="787"/>
        <v>161</v>
      </c>
      <c r="G4318" s="56" t="str">
        <f t="shared" si="793"/>
        <v/>
      </c>
      <c r="H4318" s="56">
        <f t="shared" si="794"/>
        <v>4314</v>
      </c>
      <c r="I4318" s="56">
        <f>IF(G4318="",0,IF(COUNTIF($G$5:G4318,G4318)=1,0,COUNTIF($G$5:G4318,G4318) )   )</f>
        <v>0</v>
      </c>
      <c r="J4318" s="56" t="str">
        <f t="shared" si="795"/>
        <v/>
      </c>
      <c r="K4318" s="56" t="str">
        <f t="shared" si="786"/>
        <v/>
      </c>
      <c r="L4318" s="56" t="str">
        <f t="shared" si="788"/>
        <v/>
      </c>
      <c r="M4318" s="56" t="str">
        <f t="shared" si="789"/>
        <v/>
      </c>
      <c r="N4318" s="56" t="str">
        <f t="shared" si="790"/>
        <v/>
      </c>
      <c r="O4318" s="56" t="str">
        <f t="shared" si="796"/>
        <v/>
      </c>
      <c r="P4318" s="56">
        <f>IF(ISERROR(IF($X$5=1,$Y$5,)),"",IF($X$5=1,$Y$5,))</f>
        <v>0</v>
      </c>
      <c r="Q4318" s="56">
        <f>IF(ISERROR(IF($X$6=1,$Y$6,)),"",IF($X$6=1,$Y$6,))</f>
        <v>10000</v>
      </c>
      <c r="R4318" s="56">
        <f>IF(ISERROR(IF($X$7=1,$Y$7,)),"",IF($X$7=1,$Y$7,))</f>
        <v>0</v>
      </c>
      <c r="S4318" s="56">
        <f>IF(ISERROR(IF($X$8=1,$Y$8,)),"",IF($X$8=1,$Y$8,))</f>
        <v>1000</v>
      </c>
      <c r="T4318" s="56">
        <f>IF(ISERROR(IF($X$9=1,$Y$9,)),"",IF($X$9=1,$Y$9,))</f>
        <v>500</v>
      </c>
      <c r="U4318" s="56">
        <f>IF(ISERROR(IF($X$10=1,$Y$10,)),"",IF($X$10=1,$Y$10,))</f>
        <v>500</v>
      </c>
    </row>
    <row r="4319" spans="1:21" x14ac:dyDescent="0.25">
      <c r="A4319" s="75">
        <f t="shared" si="791"/>
        <v>4315</v>
      </c>
      <c r="C4319" s="56" t="s">
        <v>2529</v>
      </c>
      <c r="E4319" s="56">
        <f t="shared" si="792"/>
        <v>4315</v>
      </c>
      <c r="F4319" s="76">
        <f t="shared" si="787"/>
        <v>161</v>
      </c>
      <c r="G4319" s="56" t="str">
        <f t="shared" si="793"/>
        <v/>
      </c>
      <c r="H4319" s="56">
        <f t="shared" si="794"/>
        <v>4315</v>
      </c>
      <c r="I4319" s="56">
        <f>IF(G4319="",0,IF(COUNTIF($G$5:G4319,G4319)=1,0,COUNTIF($G$5:G4319,G4319) )   )</f>
        <v>0</v>
      </c>
      <c r="J4319" s="56" t="str">
        <f t="shared" si="795"/>
        <v/>
      </c>
      <c r="K4319" s="56" t="str">
        <f t="shared" si="786"/>
        <v/>
      </c>
      <c r="L4319" s="56" t="str">
        <f t="shared" si="788"/>
        <v/>
      </c>
      <c r="M4319" s="56" t="str">
        <f t="shared" si="789"/>
        <v/>
      </c>
      <c r="N4319" s="56" t="str">
        <f t="shared" si="790"/>
        <v/>
      </c>
      <c r="O4319" s="56" t="str">
        <f t="shared" si="796"/>
        <v/>
      </c>
      <c r="P4319" s="56">
        <f>IF(ISERROR(IF($X$5=1,$Y$5,)),"",IF($X$5=1,$Y$5,))</f>
        <v>0</v>
      </c>
      <c r="Q4319" s="56">
        <f>IF(ISERROR(IF($X$6=1,$Y$6,)),"",IF($X$6=1,$Y$6,))</f>
        <v>10000</v>
      </c>
      <c r="R4319" s="56">
        <f>IF(ISERROR(IF($X$7=1,$Y$7,)),"",IF($X$7=1,$Y$7,))</f>
        <v>0</v>
      </c>
      <c r="S4319" s="56">
        <f>IF(ISERROR(IF($X$8=1,$Y$8,)),"",IF($X$8=1,$Y$8,))</f>
        <v>1000</v>
      </c>
      <c r="T4319" s="56">
        <f>IF(ISERROR(IF($X$9=1,$Y$9,)),"",IF($X$9=1,$Y$9,))</f>
        <v>500</v>
      </c>
      <c r="U4319" s="56">
        <f>IF(ISERROR(IF($X$10=1,$Y$10,)),"",IF($X$10=1,$Y$10,))</f>
        <v>500</v>
      </c>
    </row>
    <row r="4320" spans="1:21" x14ac:dyDescent="0.25">
      <c r="A4320" s="75">
        <f t="shared" si="791"/>
        <v>4316</v>
      </c>
      <c r="C4320" s="56" t="s">
        <v>2518</v>
      </c>
      <c r="E4320" s="56">
        <f t="shared" si="792"/>
        <v>4316</v>
      </c>
      <c r="F4320" s="76">
        <f t="shared" si="787"/>
        <v>161</v>
      </c>
      <c r="G4320" s="56" t="str">
        <f t="shared" si="793"/>
        <v/>
      </c>
      <c r="H4320" s="56">
        <f t="shared" si="794"/>
        <v>4316</v>
      </c>
      <c r="I4320" s="56">
        <f>IF(G4320="",0,IF(COUNTIF($G$5:G4320,G4320)=1,0,COUNTIF($G$5:G4320,G4320) )   )</f>
        <v>0</v>
      </c>
      <c r="J4320" s="56" t="str">
        <f t="shared" si="795"/>
        <v/>
      </c>
      <c r="K4320" s="56" t="str">
        <f t="shared" si="786"/>
        <v/>
      </c>
      <c r="L4320" s="56" t="str">
        <f t="shared" si="788"/>
        <v/>
      </c>
      <c r="M4320" s="56" t="str">
        <f t="shared" si="789"/>
        <v/>
      </c>
      <c r="N4320" s="56" t="str">
        <f t="shared" si="790"/>
        <v/>
      </c>
      <c r="O4320" s="56" t="str">
        <f t="shared" si="796"/>
        <v/>
      </c>
      <c r="P4320" s="56">
        <f>IF(ISERROR(IF($X$5=1,$Y$5,)),"",IF($X$5=1,$Y$5,))</f>
        <v>0</v>
      </c>
      <c r="Q4320" s="56">
        <f>IF(ISERROR(IF($X$6=1,$Y$6,)),"",IF($X$6=1,$Y$6,))</f>
        <v>10000</v>
      </c>
      <c r="R4320" s="56">
        <f>IF(ISERROR(IF($X$7=1,$Y$7,)),"",IF($X$7=1,$Y$7,))</f>
        <v>0</v>
      </c>
      <c r="S4320" s="56">
        <f>IF(ISERROR(IF($X$8=1,$Y$8,)),"",IF($X$8=1,$Y$8,))</f>
        <v>1000</v>
      </c>
      <c r="T4320" s="56">
        <f>IF(ISERROR(IF($X$9=1,$Y$9,)),"",IF($X$9=1,$Y$9,))</f>
        <v>500</v>
      </c>
      <c r="U4320" s="56">
        <f>IF(ISERROR(IF($X$10=1,$Y$10,)),"",IF($X$10=1,$Y$10,))</f>
        <v>500</v>
      </c>
    </row>
    <row r="4321" spans="1:21" x14ac:dyDescent="0.25">
      <c r="A4321" s="75">
        <f t="shared" si="791"/>
        <v>4317</v>
      </c>
      <c r="D4321" s="56" t="s">
        <v>3809</v>
      </c>
      <c r="E4321" s="56">
        <f t="shared" si="792"/>
        <v>4317</v>
      </c>
      <c r="F4321" s="76">
        <f t="shared" si="787"/>
        <v>161</v>
      </c>
      <c r="G4321" s="56" t="str">
        <f t="shared" si="793"/>
        <v>roverWheel2</v>
      </c>
      <c r="H4321" s="56">
        <f t="shared" si="794"/>
        <v>4317</v>
      </c>
      <c r="I4321" s="56">
        <f>IF(G4321="",0,IF(COUNTIF($G$5:G4321,G4321)=1,0,COUNTIF($G$5:G4321,G4321) )   )</f>
        <v>0</v>
      </c>
      <c r="J4321" s="56" t="str">
        <f t="shared" si="795"/>
        <v/>
      </c>
      <c r="K4321" s="56" t="str">
        <f t="shared" si="786"/>
        <v/>
      </c>
      <c r="L4321" s="56" t="str">
        <f t="shared" si="788"/>
        <v/>
      </c>
      <c r="M4321" s="56" t="str">
        <f t="shared" si="789"/>
        <v/>
      </c>
      <c r="N4321" s="56" t="str">
        <f t="shared" si="790"/>
        <v/>
      </c>
      <c r="O4321" s="56" t="str">
        <f t="shared" si="796"/>
        <v/>
      </c>
      <c r="P4321" s="56">
        <f>IF(ISERROR(IF($X$5=1,$Y$5,)),"",IF($X$5=1,$Y$5,))</f>
        <v>0</v>
      </c>
      <c r="Q4321" s="56">
        <f>IF(ISERROR(IF($X$6=1,$Y$6,)),"",IF($X$6=1,$Y$6,))</f>
        <v>10000</v>
      </c>
      <c r="R4321" s="56">
        <f>IF(ISERROR(IF($X$7=1,$Y$7,)),"",IF($X$7=1,$Y$7,))</f>
        <v>0</v>
      </c>
      <c r="S4321" s="56">
        <f>IF(ISERROR(IF($X$8=1,$Y$8,)),"",IF($X$8=1,$Y$8,))</f>
        <v>1000</v>
      </c>
      <c r="T4321" s="56">
        <f>IF(ISERROR(IF($X$9=1,$Y$9,)),"",IF($X$9=1,$Y$9,))</f>
        <v>500</v>
      </c>
      <c r="U4321" s="56">
        <f>IF(ISERROR(IF($X$10=1,$Y$10,)),"",IF($X$10=1,$Y$10,))</f>
        <v>500</v>
      </c>
    </row>
    <row r="4322" spans="1:21" x14ac:dyDescent="0.25">
      <c r="A4322" s="75">
        <f t="shared" si="791"/>
        <v>4318</v>
      </c>
      <c r="D4322" s="56" t="s">
        <v>5462</v>
      </c>
      <c r="E4322" s="56">
        <f t="shared" si="792"/>
        <v>4318</v>
      </c>
      <c r="F4322" s="76">
        <f t="shared" si="787"/>
        <v>161</v>
      </c>
      <c r="G4322" s="56" t="str">
        <f t="shared" si="793"/>
        <v>LLLTruckcab</v>
      </c>
      <c r="H4322" s="56">
        <f t="shared" si="794"/>
        <v>4318</v>
      </c>
      <c r="I4322" s="56">
        <f>IF(G4322="",0,IF(COUNTIF($G$5:G4322,G4322)=1,0,COUNTIF($G$5:G4322,G4322) )   )</f>
        <v>0</v>
      </c>
      <c r="J4322" s="56" t="str">
        <f t="shared" si="795"/>
        <v/>
      </c>
      <c r="K4322" s="56" t="str">
        <f t="shared" si="786"/>
        <v/>
      </c>
      <c r="L4322" s="56" t="str">
        <f t="shared" si="788"/>
        <v/>
      </c>
      <c r="M4322" s="56" t="str">
        <f t="shared" si="789"/>
        <v/>
      </c>
      <c r="N4322" s="56" t="str">
        <f t="shared" si="790"/>
        <v/>
      </c>
      <c r="O4322" s="56" t="str">
        <f t="shared" si="796"/>
        <v/>
      </c>
      <c r="P4322" s="56">
        <f>IF(ISERROR(IF($X$5=1,$Y$5,)),"",IF($X$5=1,$Y$5,))</f>
        <v>0</v>
      </c>
      <c r="Q4322" s="56">
        <f>IF(ISERROR(IF($X$6=1,$Y$6,)),"",IF($X$6=1,$Y$6,))</f>
        <v>10000</v>
      </c>
      <c r="R4322" s="56">
        <f>IF(ISERROR(IF($X$7=1,$Y$7,)),"",IF($X$7=1,$Y$7,))</f>
        <v>0</v>
      </c>
      <c r="S4322" s="56">
        <f>IF(ISERROR(IF($X$8=1,$Y$8,)),"",IF($X$8=1,$Y$8,))</f>
        <v>1000</v>
      </c>
      <c r="T4322" s="56">
        <f>IF(ISERROR(IF($X$9=1,$Y$9,)),"",IF($X$9=1,$Y$9,))</f>
        <v>500</v>
      </c>
      <c r="U4322" s="56">
        <f>IF(ISERROR(IF($X$10=1,$Y$10,)),"",IF($X$10=1,$Y$10,))</f>
        <v>500</v>
      </c>
    </row>
    <row r="4323" spans="1:21" x14ac:dyDescent="0.25">
      <c r="A4323" s="75">
        <f t="shared" si="791"/>
        <v>4319</v>
      </c>
      <c r="D4323" s="56" t="s">
        <v>3810</v>
      </c>
      <c r="E4323" s="56">
        <f t="shared" si="792"/>
        <v>4319</v>
      </c>
      <c r="F4323" s="76">
        <f t="shared" si="787"/>
        <v>161</v>
      </c>
      <c r="G4323" s="56" t="str">
        <f t="shared" si="793"/>
        <v>wheelMed</v>
      </c>
      <c r="H4323" s="56">
        <f t="shared" si="794"/>
        <v>4319</v>
      </c>
      <c r="I4323" s="56">
        <f>IF(G4323="",0,IF(COUNTIF($G$5:G4323,G4323)=1,0,COUNTIF($G$5:G4323,G4323) )   )</f>
        <v>0</v>
      </c>
      <c r="J4323" s="56" t="str">
        <f t="shared" si="795"/>
        <v/>
      </c>
      <c r="K4323" s="56" t="str">
        <f t="shared" si="786"/>
        <v/>
      </c>
      <c r="L4323" s="56" t="str">
        <f t="shared" si="788"/>
        <v/>
      </c>
      <c r="M4323" s="56" t="str">
        <f t="shared" si="789"/>
        <v/>
      </c>
      <c r="N4323" s="56" t="str">
        <f t="shared" si="790"/>
        <v/>
      </c>
      <c r="O4323" s="56" t="str">
        <f t="shared" si="796"/>
        <v/>
      </c>
      <c r="P4323" s="56">
        <f>IF(ISERROR(IF($X$5=1,$Y$5,)),"",IF($X$5=1,$Y$5,))</f>
        <v>0</v>
      </c>
      <c r="Q4323" s="56">
        <f>IF(ISERROR(IF($X$6=1,$Y$6,)),"",IF($X$6=1,$Y$6,))</f>
        <v>10000</v>
      </c>
      <c r="R4323" s="56">
        <f>IF(ISERROR(IF($X$7=1,$Y$7,)),"",IF($X$7=1,$Y$7,))</f>
        <v>0</v>
      </c>
      <c r="S4323" s="56">
        <f>IF(ISERROR(IF($X$8=1,$Y$8,)),"",IF($X$8=1,$Y$8,))</f>
        <v>1000</v>
      </c>
      <c r="T4323" s="56">
        <f>IF(ISERROR(IF($X$9=1,$Y$9,)),"",IF($X$9=1,$Y$9,))</f>
        <v>500</v>
      </c>
      <c r="U4323" s="56">
        <f>IF(ISERROR(IF($X$10=1,$Y$10,)),"",IF($X$10=1,$Y$10,))</f>
        <v>500</v>
      </c>
    </row>
    <row r="4324" spans="1:21" x14ac:dyDescent="0.25">
      <c r="A4324" s="75">
        <f t="shared" si="791"/>
        <v>4320</v>
      </c>
      <c r="D4324" s="56" t="s">
        <v>5463</v>
      </c>
      <c r="E4324" s="56">
        <f t="shared" si="792"/>
        <v>4320</v>
      </c>
      <c r="F4324" s="76">
        <f t="shared" si="787"/>
        <v>161</v>
      </c>
      <c r="G4324" s="56" t="str">
        <f t="shared" si="793"/>
        <v>LLLTruckcabTwin</v>
      </c>
      <c r="H4324" s="56">
        <f t="shared" si="794"/>
        <v>4320</v>
      </c>
      <c r="I4324" s="56">
        <f>IF(G4324="",0,IF(COUNTIF($G$5:G4324,G4324)=1,0,COUNTIF($G$5:G4324,G4324) )   )</f>
        <v>0</v>
      </c>
      <c r="J4324" s="56" t="str">
        <f t="shared" si="795"/>
        <v/>
      </c>
      <c r="K4324" s="56" t="str">
        <f t="shared" si="786"/>
        <v/>
      </c>
      <c r="L4324" s="56" t="str">
        <f t="shared" si="788"/>
        <v/>
      </c>
      <c r="M4324" s="56" t="str">
        <f t="shared" si="789"/>
        <v/>
      </c>
      <c r="N4324" s="56" t="str">
        <f t="shared" si="790"/>
        <v/>
      </c>
      <c r="O4324" s="56" t="str">
        <f t="shared" si="796"/>
        <v/>
      </c>
      <c r="P4324" s="56">
        <f>IF(ISERROR(IF($X$5=1,$Y$5,)),"",IF($X$5=1,$Y$5,))</f>
        <v>0</v>
      </c>
      <c r="Q4324" s="56">
        <f>IF(ISERROR(IF($X$6=1,$Y$6,)),"",IF($X$6=1,$Y$6,))</f>
        <v>10000</v>
      </c>
      <c r="R4324" s="56">
        <f>IF(ISERROR(IF($X$7=1,$Y$7,)),"",IF($X$7=1,$Y$7,))</f>
        <v>0</v>
      </c>
      <c r="S4324" s="56">
        <f>IF(ISERROR(IF($X$8=1,$Y$8,)),"",IF($X$8=1,$Y$8,))</f>
        <v>1000</v>
      </c>
      <c r="T4324" s="56">
        <f>IF(ISERROR(IF($X$9=1,$Y$9,)),"",IF($X$9=1,$Y$9,))</f>
        <v>500</v>
      </c>
      <c r="U4324" s="56">
        <f>IF(ISERROR(IF($X$10=1,$Y$10,)),"",IF($X$10=1,$Y$10,))</f>
        <v>500</v>
      </c>
    </row>
    <row r="4325" spans="1:21" x14ac:dyDescent="0.25">
      <c r="A4325" s="75">
        <f t="shared" si="791"/>
        <v>4321</v>
      </c>
      <c r="D4325" s="56" t="s">
        <v>5464</v>
      </c>
      <c r="E4325" s="56">
        <f t="shared" si="792"/>
        <v>4321</v>
      </c>
      <c r="F4325" s="76">
        <f t="shared" si="787"/>
        <v>161</v>
      </c>
      <c r="G4325" s="56" t="str">
        <f t="shared" si="793"/>
        <v>LLLBuggyMini</v>
      </c>
      <c r="H4325" s="56">
        <f t="shared" si="794"/>
        <v>4321</v>
      </c>
      <c r="I4325" s="56">
        <f>IF(G4325="",0,IF(COUNTIF($G$5:G4325,G4325)=1,0,COUNTIF($G$5:G4325,G4325) )   )</f>
        <v>0</v>
      </c>
      <c r="J4325" s="56" t="str">
        <f t="shared" si="795"/>
        <v/>
      </c>
      <c r="K4325" s="56" t="str">
        <f t="shared" si="786"/>
        <v/>
      </c>
      <c r="L4325" s="56" t="str">
        <f t="shared" si="788"/>
        <v/>
      </c>
      <c r="M4325" s="56" t="str">
        <f t="shared" si="789"/>
        <v/>
      </c>
      <c r="N4325" s="56" t="str">
        <f t="shared" si="790"/>
        <v/>
      </c>
      <c r="O4325" s="56" t="str">
        <f t="shared" si="796"/>
        <v/>
      </c>
      <c r="P4325" s="56">
        <f>IF(ISERROR(IF($X$5=1,$Y$5,)),"",IF($X$5=1,$Y$5,))</f>
        <v>0</v>
      </c>
      <c r="Q4325" s="56">
        <f>IF(ISERROR(IF($X$6=1,$Y$6,)),"",IF($X$6=1,$Y$6,))</f>
        <v>10000</v>
      </c>
      <c r="R4325" s="56">
        <f>IF(ISERROR(IF($X$7=1,$Y$7,)),"",IF($X$7=1,$Y$7,))</f>
        <v>0</v>
      </c>
      <c r="S4325" s="56">
        <f>IF(ISERROR(IF($X$8=1,$Y$8,)),"",IF($X$8=1,$Y$8,))</f>
        <v>1000</v>
      </c>
      <c r="T4325" s="56">
        <f>IF(ISERROR(IF($X$9=1,$Y$9,)),"",IF($X$9=1,$Y$9,))</f>
        <v>500</v>
      </c>
      <c r="U4325" s="56">
        <f>IF(ISERROR(IF($X$10=1,$Y$10,)),"",IF($X$10=1,$Y$10,))</f>
        <v>500</v>
      </c>
    </row>
    <row r="4326" spans="1:21" x14ac:dyDescent="0.25">
      <c r="A4326" s="75">
        <f t="shared" si="791"/>
        <v>4322</v>
      </c>
      <c r="D4326" s="56" t="s">
        <v>5465</v>
      </c>
      <c r="E4326" s="56">
        <f t="shared" si="792"/>
        <v>4322</v>
      </c>
      <c r="F4326" s="76">
        <f t="shared" si="787"/>
        <v>161</v>
      </c>
      <c r="G4326" s="56" t="str">
        <f t="shared" si="793"/>
        <v>LLLSkid</v>
      </c>
      <c r="H4326" s="56">
        <f t="shared" si="794"/>
        <v>4322</v>
      </c>
      <c r="I4326" s="56">
        <f>IF(G4326="",0,IF(COUNTIF($G$5:G4326,G4326)=1,0,COUNTIF($G$5:G4326,G4326) )   )</f>
        <v>0</v>
      </c>
      <c r="J4326" s="56" t="str">
        <f t="shared" si="795"/>
        <v/>
      </c>
      <c r="K4326" s="56" t="str">
        <f t="shared" si="786"/>
        <v/>
      </c>
      <c r="L4326" s="56" t="str">
        <f t="shared" si="788"/>
        <v/>
      </c>
      <c r="M4326" s="56" t="str">
        <f t="shared" si="789"/>
        <v/>
      </c>
      <c r="N4326" s="56" t="str">
        <f t="shared" si="790"/>
        <v/>
      </c>
      <c r="O4326" s="56" t="str">
        <f t="shared" si="796"/>
        <v/>
      </c>
      <c r="P4326" s="56">
        <f>IF(ISERROR(IF($X$5=1,$Y$5,)),"",IF($X$5=1,$Y$5,))</f>
        <v>0</v>
      </c>
      <c r="Q4326" s="56">
        <f>IF(ISERROR(IF($X$6=1,$Y$6,)),"",IF($X$6=1,$Y$6,))</f>
        <v>10000</v>
      </c>
      <c r="R4326" s="56">
        <f>IF(ISERROR(IF($X$7=1,$Y$7,)),"",IF($X$7=1,$Y$7,))</f>
        <v>0</v>
      </c>
      <c r="S4326" s="56">
        <f>IF(ISERROR(IF($X$8=1,$Y$8,)),"",IF($X$8=1,$Y$8,))</f>
        <v>1000</v>
      </c>
      <c r="T4326" s="56">
        <f>IF(ISERROR(IF($X$9=1,$Y$9,)),"",IF($X$9=1,$Y$9,))</f>
        <v>500</v>
      </c>
      <c r="U4326" s="56">
        <f>IF(ISERROR(IF($X$10=1,$Y$10,)),"",IF($X$10=1,$Y$10,))</f>
        <v>500</v>
      </c>
    </row>
    <row r="4327" spans="1:21" x14ac:dyDescent="0.25">
      <c r="A4327" s="75">
        <f t="shared" si="791"/>
        <v>4323</v>
      </c>
      <c r="D4327" s="56" t="s">
        <v>3811</v>
      </c>
      <c r="E4327" s="56">
        <f t="shared" si="792"/>
        <v>4323</v>
      </c>
      <c r="F4327" s="76">
        <f t="shared" si="787"/>
        <v>161</v>
      </c>
      <c r="G4327" s="56" t="str">
        <f t="shared" si="793"/>
        <v>Wayland.RV5.RoverWheel</v>
      </c>
      <c r="H4327" s="56">
        <f t="shared" si="794"/>
        <v>4323</v>
      </c>
      <c r="I4327" s="56">
        <f>IF(G4327="",0,IF(COUNTIF($G$5:G4327,G4327)=1,0,COUNTIF($G$5:G4327,G4327) )   )</f>
        <v>0</v>
      </c>
      <c r="J4327" s="56" t="str">
        <f t="shared" si="795"/>
        <v/>
      </c>
      <c r="K4327" s="56" t="str">
        <f t="shared" si="786"/>
        <v/>
      </c>
      <c r="L4327" s="56" t="str">
        <f t="shared" si="788"/>
        <v/>
      </c>
      <c r="M4327" s="56" t="str">
        <f t="shared" si="789"/>
        <v/>
      </c>
      <c r="N4327" s="56" t="str">
        <f t="shared" si="790"/>
        <v/>
      </c>
      <c r="O4327" s="56" t="str">
        <f t="shared" si="796"/>
        <v/>
      </c>
      <c r="P4327" s="56">
        <f>IF(ISERROR(IF($X$5=1,$Y$5,)),"",IF($X$5=1,$Y$5,))</f>
        <v>0</v>
      </c>
      <c r="Q4327" s="56">
        <f>IF(ISERROR(IF($X$6=1,$Y$6,)),"",IF($X$6=1,$Y$6,))</f>
        <v>10000</v>
      </c>
      <c r="R4327" s="56">
        <f>IF(ISERROR(IF($X$7=1,$Y$7,)),"",IF($X$7=1,$Y$7,))</f>
        <v>0</v>
      </c>
      <c r="S4327" s="56">
        <f>IF(ISERROR(IF($X$8=1,$Y$8,)),"",IF($X$8=1,$Y$8,))</f>
        <v>1000</v>
      </c>
      <c r="T4327" s="56">
        <f>IF(ISERROR(IF($X$9=1,$Y$9,)),"",IF($X$9=1,$Y$9,))</f>
        <v>500</v>
      </c>
      <c r="U4327" s="56">
        <f>IF(ISERROR(IF($X$10=1,$Y$10,)),"",IF($X$10=1,$Y$10,))</f>
        <v>500</v>
      </c>
    </row>
    <row r="4328" spans="1:21" x14ac:dyDescent="0.25">
      <c r="A4328" s="75">
        <f t="shared" si="791"/>
        <v>4324</v>
      </c>
      <c r="C4328" s="56" t="s">
        <v>2532</v>
      </c>
      <c r="E4328" s="56">
        <f t="shared" si="792"/>
        <v>4324</v>
      </c>
      <c r="F4328" s="76">
        <f t="shared" si="787"/>
        <v>161</v>
      </c>
      <c r="G4328" s="56" t="str">
        <f t="shared" si="793"/>
        <v/>
      </c>
      <c r="H4328" s="56">
        <f t="shared" si="794"/>
        <v>4324</v>
      </c>
      <c r="I4328" s="56">
        <f>IF(G4328="",0,IF(COUNTIF($G$5:G4328,G4328)=1,0,COUNTIF($G$5:G4328,G4328) )   )</f>
        <v>0</v>
      </c>
      <c r="J4328" s="56" t="str">
        <f t="shared" si="795"/>
        <v/>
      </c>
      <c r="K4328" s="56" t="str">
        <f t="shared" si="786"/>
        <v/>
      </c>
      <c r="L4328" s="56" t="str">
        <f t="shared" si="788"/>
        <v/>
      </c>
      <c r="M4328" s="56" t="str">
        <f t="shared" si="789"/>
        <v/>
      </c>
      <c r="N4328" s="56" t="str">
        <f t="shared" si="790"/>
        <v/>
      </c>
      <c r="O4328" s="56" t="str">
        <f t="shared" si="796"/>
        <v/>
      </c>
      <c r="P4328" s="56">
        <f>IF(ISERROR(IF($X$5=1,$Y$5,)),"",IF($X$5=1,$Y$5,))</f>
        <v>0</v>
      </c>
      <c r="Q4328" s="56">
        <f>IF(ISERROR(IF($X$6=1,$Y$6,)),"",IF($X$6=1,$Y$6,))</f>
        <v>10000</v>
      </c>
      <c r="R4328" s="56">
        <f>IF(ISERROR(IF($X$7=1,$Y$7,)),"",IF($X$7=1,$Y$7,))</f>
        <v>0</v>
      </c>
      <c r="S4328" s="56">
        <f>IF(ISERROR(IF($X$8=1,$Y$8,)),"",IF($X$8=1,$Y$8,))</f>
        <v>1000</v>
      </c>
      <c r="T4328" s="56">
        <f>IF(ISERROR(IF($X$9=1,$Y$9,)),"",IF($X$9=1,$Y$9,))</f>
        <v>500</v>
      </c>
      <c r="U4328" s="56">
        <f>IF(ISERROR(IF($X$10=1,$Y$10,)),"",IF($X$10=1,$Y$10,))</f>
        <v>500</v>
      </c>
    </row>
    <row r="4329" spans="1:21" x14ac:dyDescent="0.25">
      <c r="A4329" s="75">
        <f t="shared" si="791"/>
        <v>4325</v>
      </c>
      <c r="B4329" s="56" t="s">
        <v>2532</v>
      </c>
      <c r="E4329" s="56">
        <f t="shared" si="792"/>
        <v>4325</v>
      </c>
      <c r="F4329" s="76">
        <f t="shared" si="787"/>
        <v>161</v>
      </c>
      <c r="G4329" s="56" t="str">
        <f t="shared" si="793"/>
        <v/>
      </c>
      <c r="H4329" s="56">
        <f t="shared" si="794"/>
        <v>4325</v>
      </c>
      <c r="I4329" s="56">
        <f>IF(G4329="",0,IF(COUNTIF($G$5:G4329,G4329)=1,0,COUNTIF($G$5:G4329,G4329) )   )</f>
        <v>0</v>
      </c>
      <c r="J4329" s="56" t="str">
        <f t="shared" si="795"/>
        <v/>
      </c>
      <c r="K4329" s="56" t="str">
        <f t="shared" si="786"/>
        <v/>
      </c>
      <c r="L4329" s="56" t="str">
        <f t="shared" si="788"/>
        <v/>
      </c>
      <c r="M4329" s="56" t="str">
        <f t="shared" si="789"/>
        <v/>
      </c>
      <c r="N4329" s="56" t="str">
        <f t="shared" si="790"/>
        <v/>
      </c>
      <c r="O4329" s="56" t="str">
        <f t="shared" si="796"/>
        <v/>
      </c>
      <c r="P4329" s="56">
        <f>IF(ISERROR(IF($X$5=1,$Y$5,)),"",IF($X$5=1,$Y$5,))</f>
        <v>0</v>
      </c>
      <c r="Q4329" s="56">
        <f>IF(ISERROR(IF($X$6=1,$Y$6,)),"",IF($X$6=1,$Y$6,))</f>
        <v>10000</v>
      </c>
      <c r="R4329" s="56">
        <f>IF(ISERROR(IF($X$7=1,$Y$7,)),"",IF($X$7=1,$Y$7,))</f>
        <v>0</v>
      </c>
      <c r="S4329" s="56">
        <f>IF(ISERROR(IF($X$8=1,$Y$8,)),"",IF($X$8=1,$Y$8,))</f>
        <v>1000</v>
      </c>
      <c r="T4329" s="56">
        <f>IF(ISERROR(IF($X$9=1,$Y$9,)),"",IF($X$9=1,$Y$9,))</f>
        <v>500</v>
      </c>
      <c r="U4329" s="56">
        <f>IF(ISERROR(IF($X$10=1,$Y$10,)),"",IF($X$10=1,$Y$10,))</f>
        <v>500</v>
      </c>
    </row>
    <row r="4330" spans="1:21" x14ac:dyDescent="0.25">
      <c r="A4330" s="75">
        <f t="shared" si="791"/>
        <v>4326</v>
      </c>
      <c r="B4330" s="56" t="s">
        <v>2517</v>
      </c>
      <c r="E4330" s="56">
        <f t="shared" si="792"/>
        <v>4326</v>
      </c>
      <c r="F4330" s="76">
        <f t="shared" si="787"/>
        <v>161</v>
      </c>
      <c r="G4330" s="56" t="str">
        <f t="shared" si="793"/>
        <v/>
      </c>
      <c r="H4330" s="56">
        <f t="shared" si="794"/>
        <v>4326</v>
      </c>
      <c r="I4330" s="56">
        <f>IF(G4330="",0,IF(COUNTIF($G$5:G4330,G4330)=1,0,COUNTIF($G$5:G4330,G4330) )   )</f>
        <v>0</v>
      </c>
      <c r="J4330" s="56" t="str">
        <f t="shared" si="795"/>
        <v/>
      </c>
      <c r="K4330" s="56" t="str">
        <f t="shared" si="786"/>
        <v/>
      </c>
      <c r="L4330" s="56" t="str">
        <f t="shared" si="788"/>
        <v/>
      </c>
      <c r="M4330" s="56" t="str">
        <f t="shared" si="789"/>
        <v/>
      </c>
      <c r="N4330" s="56" t="str">
        <f t="shared" si="790"/>
        <v/>
      </c>
      <c r="O4330" s="56" t="str">
        <f t="shared" si="796"/>
        <v/>
      </c>
      <c r="P4330" s="56">
        <f>IF(ISERROR(IF($X$5=1,$Y$5,)),"",IF($X$5=1,$Y$5,))</f>
        <v>0</v>
      </c>
      <c r="Q4330" s="56">
        <f>IF(ISERROR(IF($X$6=1,$Y$6,)),"",IF($X$6=1,$Y$6,))</f>
        <v>10000</v>
      </c>
      <c r="R4330" s="56">
        <f>IF(ISERROR(IF($X$7=1,$Y$7,)),"",IF($X$7=1,$Y$7,))</f>
        <v>0</v>
      </c>
      <c r="S4330" s="56">
        <f>IF(ISERROR(IF($X$8=1,$Y$8,)),"",IF($X$8=1,$Y$8,))</f>
        <v>1000</v>
      </c>
      <c r="T4330" s="56">
        <f>IF(ISERROR(IF($X$9=1,$Y$9,)),"",IF($X$9=1,$Y$9,))</f>
        <v>500</v>
      </c>
      <c r="U4330" s="56">
        <f>IF(ISERROR(IF($X$10=1,$Y$10,)),"",IF($X$10=1,$Y$10,))</f>
        <v>500</v>
      </c>
    </row>
    <row r="4331" spans="1:21" x14ac:dyDescent="0.25">
      <c r="A4331" s="75">
        <f t="shared" si="791"/>
        <v>4327</v>
      </c>
      <c r="B4331" s="56" t="s">
        <v>2518</v>
      </c>
      <c r="E4331" s="56">
        <f t="shared" si="792"/>
        <v>4327</v>
      </c>
      <c r="F4331" s="76">
        <f t="shared" si="787"/>
        <v>161</v>
      </c>
      <c r="G4331" s="56" t="str">
        <f t="shared" si="793"/>
        <v/>
      </c>
      <c r="H4331" s="56">
        <f t="shared" si="794"/>
        <v>4327</v>
      </c>
      <c r="I4331" s="56">
        <f>IF(G4331="",0,IF(COUNTIF($G$5:G4331,G4331)=1,0,COUNTIF($G$5:G4331,G4331) )   )</f>
        <v>0</v>
      </c>
      <c r="J4331" s="56" t="str">
        <f t="shared" si="795"/>
        <v/>
      </c>
      <c r="K4331" s="56" t="str">
        <f t="shared" si="786"/>
        <v/>
      </c>
      <c r="L4331" s="56" t="str">
        <f t="shared" si="788"/>
        <v/>
      </c>
      <c r="M4331" s="56" t="str">
        <f t="shared" si="789"/>
        <v/>
      </c>
      <c r="N4331" s="56" t="str">
        <f t="shared" si="790"/>
        <v/>
      </c>
      <c r="O4331" s="56" t="str">
        <f t="shared" si="796"/>
        <v/>
      </c>
      <c r="P4331" s="56">
        <f>IF(ISERROR(IF($X$5=1,$Y$5,)),"",IF($X$5=1,$Y$5,))</f>
        <v>0</v>
      </c>
      <c r="Q4331" s="56">
        <f>IF(ISERROR(IF($X$6=1,$Y$6,)),"",IF($X$6=1,$Y$6,))</f>
        <v>10000</v>
      </c>
      <c r="R4331" s="56">
        <f>IF(ISERROR(IF($X$7=1,$Y$7,)),"",IF($X$7=1,$Y$7,))</f>
        <v>0</v>
      </c>
      <c r="S4331" s="56">
        <f>IF(ISERROR(IF($X$8=1,$Y$8,)),"",IF($X$8=1,$Y$8,))</f>
        <v>1000</v>
      </c>
      <c r="T4331" s="56">
        <f>IF(ISERROR(IF($X$9=1,$Y$9,)),"",IF($X$9=1,$Y$9,))</f>
        <v>500</v>
      </c>
      <c r="U4331" s="56">
        <f>IF(ISERROR(IF($X$10=1,$Y$10,)),"",IF($X$10=1,$Y$10,))</f>
        <v>500</v>
      </c>
    </row>
    <row r="4332" spans="1:21" x14ac:dyDescent="0.25">
      <c r="A4332" s="75">
        <f t="shared" si="791"/>
        <v>4328</v>
      </c>
      <c r="C4332" s="56" t="s">
        <v>3812</v>
      </c>
      <c r="E4332" s="56">
        <f t="shared" si="792"/>
        <v>4328</v>
      </c>
      <c r="F4332" s="76">
        <f t="shared" si="787"/>
        <v>162</v>
      </c>
      <c r="G4332" s="56" t="str">
        <f t="shared" si="793"/>
        <v>node7_composites</v>
      </c>
      <c r="H4332" s="56">
        <f t="shared" si="794"/>
        <v>4328</v>
      </c>
      <c r="I4332" s="56">
        <f>IF(G4332="",0,IF(COUNTIF($G$5:G4332,G4332)=1,0,COUNTIF($G$5:G4332,G4332) )   )</f>
        <v>0</v>
      </c>
      <c r="J4332" s="56" t="str">
        <f t="shared" si="795"/>
        <v/>
      </c>
      <c r="K4332" s="56" t="str">
        <f t="shared" si="786"/>
        <v/>
      </c>
      <c r="L4332" s="56" t="str">
        <f t="shared" si="788"/>
        <v/>
      </c>
      <c r="M4332" s="56" t="str">
        <f t="shared" si="789"/>
        <v/>
      </c>
      <c r="N4332" s="56" t="str">
        <f t="shared" si="790"/>
        <v/>
      </c>
      <c r="O4332" s="56" t="str">
        <f t="shared" si="796"/>
        <v/>
      </c>
      <c r="P4332" s="56">
        <f>IF(ISERROR(IF($X$5=1,$Y$5,)),"",IF($X$5=1,$Y$5,))</f>
        <v>0</v>
      </c>
      <c r="Q4332" s="56">
        <f>IF(ISERROR(IF($X$6=1,$Y$6,)),"",IF($X$6=1,$Y$6,))</f>
        <v>10000</v>
      </c>
      <c r="R4332" s="56">
        <f>IF(ISERROR(IF($X$7=1,$Y$7,)),"",IF($X$7=1,$Y$7,))</f>
        <v>0</v>
      </c>
      <c r="S4332" s="56">
        <f>IF(ISERROR(IF($X$8=1,$Y$8,)),"",IF($X$8=1,$Y$8,))</f>
        <v>1000</v>
      </c>
      <c r="T4332" s="56">
        <f>IF(ISERROR(IF($X$9=1,$Y$9,)),"",IF($X$9=1,$Y$9,))</f>
        <v>500</v>
      </c>
      <c r="U4332" s="56">
        <f>IF(ISERROR(IF($X$10=1,$Y$10,)),"",IF($X$10=1,$Y$10,))</f>
        <v>500</v>
      </c>
    </row>
    <row r="4333" spans="1:21" x14ac:dyDescent="0.25">
      <c r="A4333" s="75">
        <f t="shared" si="791"/>
        <v>4329</v>
      </c>
      <c r="C4333" s="56" t="s">
        <v>3813</v>
      </c>
      <c r="E4333" s="56">
        <f t="shared" si="792"/>
        <v>4329</v>
      </c>
      <c r="F4333" s="76">
        <f t="shared" si="787"/>
        <v>162</v>
      </c>
      <c r="G4333" s="56" t="str">
        <f t="shared" si="793"/>
        <v/>
      </c>
      <c r="H4333" s="56">
        <f t="shared" si="794"/>
        <v>4329</v>
      </c>
      <c r="I4333" s="56">
        <f>IF(G4333="",0,IF(COUNTIF($G$5:G4333,G4333)=1,0,COUNTIF($G$5:G4333,G4333) )   )</f>
        <v>0</v>
      </c>
      <c r="J4333" s="56" t="str">
        <f t="shared" si="795"/>
        <v/>
      </c>
      <c r="K4333" s="56" t="str">
        <f t="shared" si="786"/>
        <v/>
      </c>
      <c r="L4333" s="56" t="str">
        <f t="shared" si="788"/>
        <v/>
      </c>
      <c r="M4333" s="56" t="str">
        <f t="shared" si="789"/>
        <v/>
      </c>
      <c r="N4333" s="56" t="str">
        <f t="shared" si="790"/>
        <v/>
      </c>
      <c r="O4333" s="56" t="str">
        <f t="shared" si="796"/>
        <v/>
      </c>
      <c r="P4333" s="56">
        <f>IF(ISERROR(IF($X$5=1,$Y$5,)),"",IF($X$5=1,$Y$5,))</f>
        <v>0</v>
      </c>
      <c r="Q4333" s="56">
        <f>IF(ISERROR(IF($X$6=1,$Y$6,)),"",IF($X$6=1,$Y$6,))</f>
        <v>10000</v>
      </c>
      <c r="R4333" s="56">
        <f>IF(ISERROR(IF($X$7=1,$Y$7,)),"",IF($X$7=1,$Y$7,))</f>
        <v>0</v>
      </c>
      <c r="S4333" s="56">
        <f>IF(ISERROR(IF($X$8=1,$Y$8,)),"",IF($X$8=1,$Y$8,))</f>
        <v>1000</v>
      </c>
      <c r="T4333" s="56">
        <f>IF(ISERROR(IF($X$9=1,$Y$9,)),"",IF($X$9=1,$Y$9,))</f>
        <v>500</v>
      </c>
      <c r="U4333" s="56">
        <f>IF(ISERROR(IF($X$10=1,$Y$10,)),"",IF($X$10=1,$Y$10,))</f>
        <v>500</v>
      </c>
    </row>
    <row r="4334" spans="1:21" x14ac:dyDescent="0.25">
      <c r="A4334" s="75">
        <f t="shared" si="791"/>
        <v>4330</v>
      </c>
      <c r="C4334" s="56" t="s">
        <v>3814</v>
      </c>
      <c r="E4334" s="56">
        <f t="shared" si="792"/>
        <v>4330</v>
      </c>
      <c r="F4334" s="76">
        <f t="shared" si="787"/>
        <v>162</v>
      </c>
      <c r="G4334" s="56" t="str">
        <f t="shared" si="793"/>
        <v/>
      </c>
      <c r="H4334" s="56">
        <f t="shared" si="794"/>
        <v>4330</v>
      </c>
      <c r="I4334" s="56">
        <f>IF(G4334="",0,IF(COUNTIF($G$5:G4334,G4334)=1,0,COUNTIF($G$5:G4334,G4334) )   )</f>
        <v>0</v>
      </c>
      <c r="J4334" s="56" t="str">
        <f t="shared" si="795"/>
        <v/>
      </c>
      <c r="K4334" s="56" t="str">
        <f t="shared" si="786"/>
        <v/>
      </c>
      <c r="L4334" s="56" t="str">
        <f t="shared" si="788"/>
        <v/>
      </c>
      <c r="M4334" s="56" t="str">
        <f t="shared" si="789"/>
        <v/>
      </c>
      <c r="N4334" s="56" t="str">
        <f t="shared" si="790"/>
        <v/>
      </c>
      <c r="O4334" s="56" t="str">
        <f t="shared" si="796"/>
        <v/>
      </c>
      <c r="P4334" s="56">
        <f>IF(ISERROR(IF($X$5=1,$Y$5,)),"",IF($X$5=1,$Y$5,))</f>
        <v>0</v>
      </c>
      <c r="Q4334" s="56">
        <f>IF(ISERROR(IF($X$6=1,$Y$6,)),"",IF($X$6=1,$Y$6,))</f>
        <v>10000</v>
      </c>
      <c r="R4334" s="56">
        <f>IF(ISERROR(IF($X$7=1,$Y$7,)),"",IF($X$7=1,$Y$7,))</f>
        <v>0</v>
      </c>
      <c r="S4334" s="56">
        <f>IF(ISERROR(IF($X$8=1,$Y$8,)),"",IF($X$8=1,$Y$8,))</f>
        <v>1000</v>
      </c>
      <c r="T4334" s="56">
        <f>IF(ISERROR(IF($X$9=1,$Y$9,)),"",IF($X$9=1,$Y$9,))</f>
        <v>500</v>
      </c>
      <c r="U4334" s="56">
        <f>IF(ISERROR(IF($X$10=1,$Y$10,)),"",IF($X$10=1,$Y$10,))</f>
        <v>500</v>
      </c>
    </row>
    <row r="4335" spans="1:21" x14ac:dyDescent="0.25">
      <c r="A4335" s="75">
        <f t="shared" si="791"/>
        <v>4331</v>
      </c>
      <c r="C4335" s="56" t="s">
        <v>3011</v>
      </c>
      <c r="E4335" s="56">
        <f t="shared" si="792"/>
        <v>4331</v>
      </c>
      <c r="F4335" s="76">
        <f t="shared" si="787"/>
        <v>162</v>
      </c>
      <c r="G4335" s="56" t="str">
        <f t="shared" si="793"/>
        <v/>
      </c>
      <c r="H4335" s="56">
        <f t="shared" si="794"/>
        <v>4331</v>
      </c>
      <c r="I4335" s="56">
        <f>IF(G4335="",0,IF(COUNTIF($G$5:G4335,G4335)=1,0,COUNTIF($G$5:G4335,G4335) )   )</f>
        <v>0</v>
      </c>
      <c r="J4335" s="56" t="str">
        <f t="shared" si="795"/>
        <v/>
      </c>
      <c r="K4335" s="56" t="str">
        <f t="shared" si="786"/>
        <v/>
      </c>
      <c r="L4335" s="56" t="str">
        <f t="shared" si="788"/>
        <v/>
      </c>
      <c r="M4335" s="56" t="str">
        <f t="shared" si="789"/>
        <v/>
      </c>
      <c r="N4335" s="56" t="str">
        <f t="shared" si="790"/>
        <v/>
      </c>
      <c r="O4335" s="56" t="str">
        <f t="shared" si="796"/>
        <v/>
      </c>
      <c r="P4335" s="56">
        <f>IF(ISERROR(IF($X$5=1,$Y$5,)),"",IF($X$5=1,$Y$5,))</f>
        <v>0</v>
      </c>
      <c r="Q4335" s="56">
        <f>IF(ISERROR(IF($X$6=1,$Y$6,)),"",IF($X$6=1,$Y$6,))</f>
        <v>10000</v>
      </c>
      <c r="R4335" s="56">
        <f>IF(ISERROR(IF($X$7=1,$Y$7,)),"",IF($X$7=1,$Y$7,))</f>
        <v>0</v>
      </c>
      <c r="S4335" s="56">
        <f>IF(ISERROR(IF($X$8=1,$Y$8,)),"",IF($X$8=1,$Y$8,))</f>
        <v>1000</v>
      </c>
      <c r="T4335" s="56">
        <f>IF(ISERROR(IF($X$9=1,$Y$9,)),"",IF($X$9=1,$Y$9,))</f>
        <v>500</v>
      </c>
      <c r="U4335" s="56">
        <f>IF(ISERROR(IF($X$10=1,$Y$10,)),"",IF($X$10=1,$Y$10,))</f>
        <v>500</v>
      </c>
    </row>
    <row r="4336" spans="1:21" x14ac:dyDescent="0.25">
      <c r="A4336" s="75">
        <f t="shared" si="791"/>
        <v>4332</v>
      </c>
      <c r="C4336" s="56" t="s">
        <v>2618</v>
      </c>
      <c r="E4336" s="56">
        <f t="shared" si="792"/>
        <v>4332</v>
      </c>
      <c r="F4336" s="76">
        <f t="shared" si="787"/>
        <v>162</v>
      </c>
      <c r="G4336" s="56" t="str">
        <f t="shared" si="793"/>
        <v/>
      </c>
      <c r="H4336" s="56">
        <f t="shared" si="794"/>
        <v>4332</v>
      </c>
      <c r="I4336" s="56">
        <f>IF(G4336="",0,IF(COUNTIF($G$5:G4336,G4336)=1,0,COUNTIF($G$5:G4336,G4336) )   )</f>
        <v>0</v>
      </c>
      <c r="J4336" s="56" t="str">
        <f t="shared" si="795"/>
        <v/>
      </c>
      <c r="K4336" s="56" t="str">
        <f t="shared" si="786"/>
        <v/>
      </c>
      <c r="L4336" s="56" t="str">
        <f t="shared" si="788"/>
        <v/>
      </c>
      <c r="M4336" s="56" t="str">
        <f t="shared" si="789"/>
        <v/>
      </c>
      <c r="N4336" s="56" t="str">
        <f t="shared" si="790"/>
        <v/>
      </c>
      <c r="O4336" s="56" t="str">
        <f t="shared" si="796"/>
        <v/>
      </c>
      <c r="P4336" s="56">
        <f>IF(ISERROR(IF($X$5=1,$Y$5,)),"",IF($X$5=1,$Y$5,))</f>
        <v>0</v>
      </c>
      <c r="Q4336" s="56">
        <f>IF(ISERROR(IF($X$6=1,$Y$6,)),"",IF($X$6=1,$Y$6,))</f>
        <v>10000</v>
      </c>
      <c r="R4336" s="56">
        <f>IF(ISERROR(IF($X$7=1,$Y$7,)),"",IF($X$7=1,$Y$7,))</f>
        <v>0</v>
      </c>
      <c r="S4336" s="56">
        <f>IF(ISERROR(IF($X$8=1,$Y$8,)),"",IF($X$8=1,$Y$8,))</f>
        <v>1000</v>
      </c>
      <c r="T4336" s="56">
        <f>IF(ISERROR(IF($X$9=1,$Y$9,)),"",IF($X$9=1,$Y$9,))</f>
        <v>500</v>
      </c>
      <c r="U4336" s="56">
        <f>IF(ISERROR(IF($X$10=1,$Y$10,)),"",IF($X$10=1,$Y$10,))</f>
        <v>500</v>
      </c>
    </row>
    <row r="4337" spans="1:21" x14ac:dyDescent="0.25">
      <c r="A4337" s="75">
        <f t="shared" si="791"/>
        <v>4333</v>
      </c>
      <c r="C4337" s="56" t="s">
        <v>6377</v>
      </c>
      <c r="E4337" s="56">
        <f t="shared" si="792"/>
        <v>4333</v>
      </c>
      <c r="F4337" s="76">
        <f t="shared" si="787"/>
        <v>162</v>
      </c>
      <c r="G4337" s="56" t="str">
        <f t="shared" si="793"/>
        <v/>
      </c>
      <c r="H4337" s="56">
        <f t="shared" si="794"/>
        <v>4333</v>
      </c>
      <c r="I4337" s="56">
        <f>IF(G4337="",0,IF(COUNTIF($G$5:G4337,G4337)=1,0,COUNTIF($G$5:G4337,G4337) )   )</f>
        <v>0</v>
      </c>
      <c r="J4337" s="56" t="str">
        <f t="shared" si="795"/>
        <v/>
      </c>
      <c r="K4337" s="56" t="str">
        <f t="shared" si="786"/>
        <v/>
      </c>
      <c r="L4337" s="56" t="str">
        <f t="shared" si="788"/>
        <v/>
      </c>
      <c r="M4337" s="56" t="str">
        <f t="shared" si="789"/>
        <v/>
      </c>
      <c r="N4337" s="56" t="str">
        <f t="shared" si="790"/>
        <v/>
      </c>
      <c r="O4337" s="56" t="str">
        <f t="shared" si="796"/>
        <v/>
      </c>
      <c r="P4337" s="56">
        <f>IF(ISERROR(IF($X$5=1,$Y$5,)),"",IF($X$5=1,$Y$5,))</f>
        <v>0</v>
      </c>
      <c r="Q4337" s="56">
        <f>IF(ISERROR(IF($X$6=1,$Y$6,)),"",IF($X$6=1,$Y$6,))</f>
        <v>10000</v>
      </c>
      <c r="R4337" s="56">
        <f>IF(ISERROR(IF($X$7=1,$Y$7,)),"",IF($X$7=1,$Y$7,))</f>
        <v>0</v>
      </c>
      <c r="S4337" s="56">
        <f>IF(ISERROR(IF($X$8=1,$Y$8,)),"",IF($X$8=1,$Y$8,))</f>
        <v>1000</v>
      </c>
      <c r="T4337" s="56">
        <f>IF(ISERROR(IF($X$9=1,$Y$9,)),"",IF($X$9=1,$Y$9,))</f>
        <v>500</v>
      </c>
      <c r="U4337" s="56">
        <f>IF(ISERROR(IF($X$10=1,$Y$10,)),"",IF($X$10=1,$Y$10,))</f>
        <v>500</v>
      </c>
    </row>
    <row r="4338" spans="1:21" x14ac:dyDescent="0.25">
      <c r="A4338" s="75">
        <f t="shared" si="791"/>
        <v>4334</v>
      </c>
      <c r="C4338" s="56" t="s">
        <v>6077</v>
      </c>
      <c r="E4338" s="56">
        <f t="shared" si="792"/>
        <v>4334</v>
      </c>
      <c r="F4338" s="76">
        <f t="shared" si="787"/>
        <v>162</v>
      </c>
      <c r="G4338" s="56" t="str">
        <f t="shared" si="793"/>
        <v/>
      </c>
      <c r="H4338" s="56">
        <f t="shared" si="794"/>
        <v>4334</v>
      </c>
      <c r="I4338" s="56">
        <f>IF(G4338="",0,IF(COUNTIF($G$5:G4338,G4338)=1,0,COUNTIF($G$5:G4338,G4338) )   )</f>
        <v>0</v>
      </c>
      <c r="J4338" s="56" t="str">
        <f t="shared" si="795"/>
        <v/>
      </c>
      <c r="K4338" s="56" t="str">
        <f t="shared" si="786"/>
        <v/>
      </c>
      <c r="L4338" s="56" t="str">
        <f t="shared" si="788"/>
        <v/>
      </c>
      <c r="M4338" s="56" t="str">
        <f t="shared" si="789"/>
        <v/>
      </c>
      <c r="N4338" s="56" t="str">
        <f t="shared" si="790"/>
        <v/>
      </c>
      <c r="O4338" s="56" t="str">
        <f t="shared" si="796"/>
        <v/>
      </c>
      <c r="P4338" s="56">
        <f>IF(ISERROR(IF($X$5=1,$Y$5,)),"",IF($X$5=1,$Y$5,))</f>
        <v>0</v>
      </c>
      <c r="Q4338" s="56">
        <f>IF(ISERROR(IF($X$6=1,$Y$6,)),"",IF($X$6=1,$Y$6,))</f>
        <v>10000</v>
      </c>
      <c r="R4338" s="56">
        <f>IF(ISERROR(IF($X$7=1,$Y$7,)),"",IF($X$7=1,$Y$7,))</f>
        <v>0</v>
      </c>
      <c r="S4338" s="56">
        <f>IF(ISERROR(IF($X$8=1,$Y$8,)),"",IF($X$8=1,$Y$8,))</f>
        <v>1000</v>
      </c>
      <c r="T4338" s="56">
        <f>IF(ISERROR(IF($X$9=1,$Y$9,)),"",IF($X$9=1,$Y$9,))</f>
        <v>500</v>
      </c>
      <c r="U4338" s="56">
        <f>IF(ISERROR(IF($X$10=1,$Y$10,)),"",IF($X$10=1,$Y$10,))</f>
        <v>500</v>
      </c>
    </row>
    <row r="4339" spans="1:21" x14ac:dyDescent="0.25">
      <c r="A4339" s="75">
        <f t="shared" si="791"/>
        <v>4335</v>
      </c>
      <c r="C4339" s="56" t="s">
        <v>2526</v>
      </c>
      <c r="E4339" s="56">
        <f t="shared" si="792"/>
        <v>4335</v>
      </c>
      <c r="F4339" s="76">
        <f t="shared" si="787"/>
        <v>162</v>
      </c>
      <c r="G4339" s="56" t="str">
        <f t="shared" si="793"/>
        <v/>
      </c>
      <c r="H4339" s="56">
        <f t="shared" si="794"/>
        <v>4335</v>
      </c>
      <c r="I4339" s="56">
        <f>IF(G4339="",0,IF(COUNTIF($G$5:G4339,G4339)=1,0,COUNTIF($G$5:G4339,G4339) )   )</f>
        <v>0</v>
      </c>
      <c r="J4339" s="56" t="str">
        <f t="shared" si="795"/>
        <v/>
      </c>
      <c r="K4339" s="56" t="str">
        <f t="shared" si="786"/>
        <v/>
      </c>
      <c r="L4339" s="56" t="str">
        <f t="shared" si="788"/>
        <v/>
      </c>
      <c r="M4339" s="56" t="str">
        <f t="shared" si="789"/>
        <v/>
      </c>
      <c r="N4339" s="56" t="str">
        <f t="shared" si="790"/>
        <v/>
      </c>
      <c r="O4339" s="56" t="str">
        <f t="shared" si="796"/>
        <v/>
      </c>
      <c r="P4339" s="56">
        <f>IF(ISERROR(IF($X$5=1,$Y$5,)),"",IF($X$5=1,$Y$5,))</f>
        <v>0</v>
      </c>
      <c r="Q4339" s="56">
        <f>IF(ISERROR(IF($X$6=1,$Y$6,)),"",IF($X$6=1,$Y$6,))</f>
        <v>10000</v>
      </c>
      <c r="R4339" s="56">
        <f>IF(ISERROR(IF($X$7=1,$Y$7,)),"",IF($X$7=1,$Y$7,))</f>
        <v>0</v>
      </c>
      <c r="S4339" s="56">
        <f>IF(ISERROR(IF($X$8=1,$Y$8,)),"",IF($X$8=1,$Y$8,))</f>
        <v>1000</v>
      </c>
      <c r="T4339" s="56">
        <f>IF(ISERROR(IF($X$9=1,$Y$9,)),"",IF($X$9=1,$Y$9,))</f>
        <v>500</v>
      </c>
      <c r="U4339" s="56">
        <f>IF(ISERROR(IF($X$10=1,$Y$10,)),"",IF($X$10=1,$Y$10,))</f>
        <v>500</v>
      </c>
    </row>
    <row r="4340" spans="1:21" x14ac:dyDescent="0.25">
      <c r="A4340" s="75">
        <f t="shared" si="791"/>
        <v>4336</v>
      </c>
      <c r="C4340" s="56" t="s">
        <v>2527</v>
      </c>
      <c r="E4340" s="56">
        <f t="shared" si="792"/>
        <v>4336</v>
      </c>
      <c r="F4340" s="76">
        <f t="shared" si="787"/>
        <v>162</v>
      </c>
      <c r="G4340" s="56" t="str">
        <f t="shared" si="793"/>
        <v/>
      </c>
      <c r="H4340" s="56">
        <f t="shared" si="794"/>
        <v>4336</v>
      </c>
      <c r="I4340" s="56">
        <f>IF(G4340="",0,IF(COUNTIF($G$5:G4340,G4340)=1,0,COUNTIF($G$5:G4340,G4340) )   )</f>
        <v>0</v>
      </c>
      <c r="J4340" s="56" t="str">
        <f t="shared" si="795"/>
        <v/>
      </c>
      <c r="K4340" s="56" t="str">
        <f t="shared" si="786"/>
        <v/>
      </c>
      <c r="L4340" s="56" t="str">
        <f t="shared" si="788"/>
        <v/>
      </c>
      <c r="M4340" s="56" t="str">
        <f t="shared" si="789"/>
        <v/>
      </c>
      <c r="N4340" s="56" t="str">
        <f t="shared" si="790"/>
        <v/>
      </c>
      <c r="O4340" s="56" t="str">
        <f t="shared" si="796"/>
        <v/>
      </c>
      <c r="P4340" s="56">
        <f>IF(ISERROR(IF($X$5=1,$Y$5,)),"",IF($X$5=1,$Y$5,))</f>
        <v>0</v>
      </c>
      <c r="Q4340" s="56">
        <f>IF(ISERROR(IF($X$6=1,$Y$6,)),"",IF($X$6=1,$Y$6,))</f>
        <v>10000</v>
      </c>
      <c r="R4340" s="56">
        <f>IF(ISERROR(IF($X$7=1,$Y$7,)),"",IF($X$7=1,$Y$7,))</f>
        <v>0</v>
      </c>
      <c r="S4340" s="56">
        <f>IF(ISERROR(IF($X$8=1,$Y$8,)),"",IF($X$8=1,$Y$8,))</f>
        <v>1000</v>
      </c>
      <c r="T4340" s="56">
        <f>IF(ISERROR(IF($X$9=1,$Y$9,)),"",IF($X$9=1,$Y$9,))</f>
        <v>500</v>
      </c>
      <c r="U4340" s="56">
        <f>IF(ISERROR(IF($X$10=1,$Y$10,)),"",IF($X$10=1,$Y$10,))</f>
        <v>500</v>
      </c>
    </row>
    <row r="4341" spans="1:21" x14ac:dyDescent="0.25">
      <c r="A4341" s="75">
        <f t="shared" si="791"/>
        <v>4337</v>
      </c>
      <c r="C4341" s="56" t="s">
        <v>3817</v>
      </c>
      <c r="E4341" s="56">
        <f t="shared" si="792"/>
        <v>4337</v>
      </c>
      <c r="F4341" s="76">
        <f t="shared" si="787"/>
        <v>162</v>
      </c>
      <c r="G4341" s="56" t="str">
        <f t="shared" si="793"/>
        <v/>
      </c>
      <c r="H4341" s="56">
        <f t="shared" si="794"/>
        <v>4337</v>
      </c>
      <c r="I4341" s="56">
        <f>IF(G4341="",0,IF(COUNTIF($G$5:G4341,G4341)=1,0,COUNTIF($G$5:G4341,G4341) )   )</f>
        <v>0</v>
      </c>
      <c r="J4341" s="56" t="str">
        <f t="shared" si="795"/>
        <v/>
      </c>
      <c r="K4341" s="56" t="str">
        <f t="shared" si="786"/>
        <v/>
      </c>
      <c r="L4341" s="56" t="str">
        <f t="shared" si="788"/>
        <v/>
      </c>
      <c r="M4341" s="56" t="str">
        <f t="shared" si="789"/>
        <v/>
      </c>
      <c r="N4341" s="56" t="str">
        <f t="shared" si="790"/>
        <v/>
      </c>
      <c r="O4341" s="56" t="str">
        <f t="shared" si="796"/>
        <v/>
      </c>
      <c r="P4341" s="56">
        <f>IF(ISERROR(IF($X$5=1,$Y$5,)),"",IF($X$5=1,$Y$5,))</f>
        <v>0</v>
      </c>
      <c r="Q4341" s="56">
        <f>IF(ISERROR(IF($X$6=1,$Y$6,)),"",IF($X$6=1,$Y$6,))</f>
        <v>10000</v>
      </c>
      <c r="R4341" s="56">
        <f>IF(ISERROR(IF($X$7=1,$Y$7,)),"",IF($X$7=1,$Y$7,))</f>
        <v>0</v>
      </c>
      <c r="S4341" s="56">
        <f>IF(ISERROR(IF($X$8=1,$Y$8,)),"",IF($X$8=1,$Y$8,))</f>
        <v>1000</v>
      </c>
      <c r="T4341" s="56">
        <f>IF(ISERROR(IF($X$9=1,$Y$9,)),"",IF($X$9=1,$Y$9,))</f>
        <v>500</v>
      </c>
      <c r="U4341" s="56">
        <f>IF(ISERROR(IF($X$10=1,$Y$10,)),"",IF($X$10=1,$Y$10,))</f>
        <v>500</v>
      </c>
    </row>
    <row r="4342" spans="1:21" x14ac:dyDescent="0.25">
      <c r="A4342" s="75">
        <f t="shared" si="791"/>
        <v>4338</v>
      </c>
      <c r="C4342" s="56" t="s">
        <v>2529</v>
      </c>
      <c r="E4342" s="56">
        <f t="shared" si="792"/>
        <v>4338</v>
      </c>
      <c r="F4342" s="76">
        <f t="shared" si="787"/>
        <v>162</v>
      </c>
      <c r="G4342" s="56" t="str">
        <f t="shared" si="793"/>
        <v/>
      </c>
      <c r="H4342" s="56">
        <f t="shared" si="794"/>
        <v>4338</v>
      </c>
      <c r="I4342" s="56">
        <f>IF(G4342="",0,IF(COUNTIF($G$5:G4342,G4342)=1,0,COUNTIF($G$5:G4342,G4342) )   )</f>
        <v>0</v>
      </c>
      <c r="J4342" s="56" t="str">
        <f t="shared" si="795"/>
        <v/>
      </c>
      <c r="K4342" s="56" t="str">
        <f t="shared" si="786"/>
        <v/>
      </c>
      <c r="L4342" s="56" t="str">
        <f t="shared" si="788"/>
        <v/>
      </c>
      <c r="M4342" s="56" t="str">
        <f t="shared" si="789"/>
        <v/>
      </c>
      <c r="N4342" s="56" t="str">
        <f t="shared" si="790"/>
        <v/>
      </c>
      <c r="O4342" s="56" t="str">
        <f t="shared" si="796"/>
        <v/>
      </c>
      <c r="P4342" s="56">
        <f>IF(ISERROR(IF($X$5=1,$Y$5,)),"",IF($X$5=1,$Y$5,))</f>
        <v>0</v>
      </c>
      <c r="Q4342" s="56">
        <f>IF(ISERROR(IF($X$6=1,$Y$6,)),"",IF($X$6=1,$Y$6,))</f>
        <v>10000</v>
      </c>
      <c r="R4342" s="56">
        <f>IF(ISERROR(IF($X$7=1,$Y$7,)),"",IF($X$7=1,$Y$7,))</f>
        <v>0</v>
      </c>
      <c r="S4342" s="56">
        <f>IF(ISERROR(IF($X$8=1,$Y$8,)),"",IF($X$8=1,$Y$8,))</f>
        <v>1000</v>
      </c>
      <c r="T4342" s="56">
        <f>IF(ISERROR(IF($X$9=1,$Y$9,)),"",IF($X$9=1,$Y$9,))</f>
        <v>500</v>
      </c>
      <c r="U4342" s="56">
        <f>IF(ISERROR(IF($X$10=1,$Y$10,)),"",IF($X$10=1,$Y$10,))</f>
        <v>500</v>
      </c>
    </row>
    <row r="4343" spans="1:21" x14ac:dyDescent="0.25">
      <c r="A4343" s="75">
        <f t="shared" si="791"/>
        <v>4339</v>
      </c>
      <c r="C4343" s="56" t="s">
        <v>2518</v>
      </c>
      <c r="E4343" s="56">
        <f t="shared" si="792"/>
        <v>4339</v>
      </c>
      <c r="F4343" s="76">
        <f t="shared" si="787"/>
        <v>162</v>
      </c>
      <c r="G4343" s="56" t="str">
        <f t="shared" si="793"/>
        <v/>
      </c>
      <c r="H4343" s="56">
        <f t="shared" si="794"/>
        <v>4339</v>
      </c>
      <c r="I4343" s="56">
        <f>IF(G4343="",0,IF(COUNTIF($G$5:G4343,G4343)=1,0,COUNTIF($G$5:G4343,G4343) )   )</f>
        <v>0</v>
      </c>
      <c r="J4343" s="56" t="str">
        <f t="shared" si="795"/>
        <v/>
      </c>
      <c r="K4343" s="56" t="str">
        <f t="shared" si="786"/>
        <v/>
      </c>
      <c r="L4343" s="56" t="str">
        <f t="shared" si="788"/>
        <v/>
      </c>
      <c r="M4343" s="56" t="str">
        <f t="shared" si="789"/>
        <v/>
      </c>
      <c r="N4343" s="56" t="str">
        <f t="shared" si="790"/>
        <v/>
      </c>
      <c r="O4343" s="56" t="str">
        <f t="shared" si="796"/>
        <v/>
      </c>
      <c r="P4343" s="56">
        <f>IF(ISERROR(IF($X$5=1,$Y$5,)),"",IF($X$5=1,$Y$5,))</f>
        <v>0</v>
      </c>
      <c r="Q4343" s="56">
        <f>IF(ISERROR(IF($X$6=1,$Y$6,)),"",IF($X$6=1,$Y$6,))</f>
        <v>10000</v>
      </c>
      <c r="R4343" s="56">
        <f>IF(ISERROR(IF($X$7=1,$Y$7,)),"",IF($X$7=1,$Y$7,))</f>
        <v>0</v>
      </c>
      <c r="S4343" s="56">
        <f>IF(ISERROR(IF($X$8=1,$Y$8,)),"",IF($X$8=1,$Y$8,))</f>
        <v>1000</v>
      </c>
      <c r="T4343" s="56">
        <f>IF(ISERROR(IF($X$9=1,$Y$9,)),"",IF($X$9=1,$Y$9,))</f>
        <v>500</v>
      </c>
      <c r="U4343" s="56">
        <f>IF(ISERROR(IF($X$10=1,$Y$10,)),"",IF($X$10=1,$Y$10,))</f>
        <v>500</v>
      </c>
    </row>
    <row r="4344" spans="1:21" x14ac:dyDescent="0.25">
      <c r="A4344" s="75">
        <f t="shared" si="791"/>
        <v>4340</v>
      </c>
      <c r="D4344" s="56" t="s">
        <v>5466</v>
      </c>
      <c r="E4344" s="56">
        <f t="shared" si="792"/>
        <v>4340</v>
      </c>
      <c r="F4344" s="76">
        <f t="shared" si="787"/>
        <v>162</v>
      </c>
      <c r="G4344" s="56" t="str">
        <f t="shared" si="793"/>
        <v>KzInterstageAdapter</v>
      </c>
      <c r="H4344" s="56">
        <f t="shared" si="794"/>
        <v>4340</v>
      </c>
      <c r="I4344" s="56">
        <f>IF(G4344="",0,IF(COUNTIF($G$5:G4344,G4344)=1,0,COUNTIF($G$5:G4344,G4344) )   )</f>
        <v>0</v>
      </c>
      <c r="J4344" s="56" t="str">
        <f t="shared" si="795"/>
        <v/>
      </c>
      <c r="K4344" s="56" t="str">
        <f t="shared" si="786"/>
        <v/>
      </c>
      <c r="L4344" s="56" t="str">
        <f t="shared" si="788"/>
        <v/>
      </c>
      <c r="M4344" s="56" t="str">
        <f t="shared" si="789"/>
        <v/>
      </c>
      <c r="N4344" s="56" t="str">
        <f t="shared" si="790"/>
        <v/>
      </c>
      <c r="O4344" s="56" t="str">
        <f t="shared" si="796"/>
        <v/>
      </c>
      <c r="P4344" s="56">
        <f>IF(ISERROR(IF($X$5=1,$Y$5,)),"",IF($X$5=1,$Y$5,))</f>
        <v>0</v>
      </c>
      <c r="Q4344" s="56">
        <f>IF(ISERROR(IF($X$6=1,$Y$6,)),"",IF($X$6=1,$Y$6,))</f>
        <v>10000</v>
      </c>
      <c r="R4344" s="56">
        <f>IF(ISERROR(IF($X$7=1,$Y$7,)),"",IF($X$7=1,$Y$7,))</f>
        <v>0</v>
      </c>
      <c r="S4344" s="56">
        <f>IF(ISERROR(IF($X$8=1,$Y$8,)),"",IF($X$8=1,$Y$8,))</f>
        <v>1000</v>
      </c>
      <c r="T4344" s="56">
        <f>IF(ISERROR(IF($X$9=1,$Y$9,)),"",IF($X$9=1,$Y$9,))</f>
        <v>500</v>
      </c>
      <c r="U4344" s="56">
        <f>IF(ISERROR(IF($X$10=1,$Y$10,)),"",IF($X$10=1,$Y$10,))</f>
        <v>500</v>
      </c>
    </row>
    <row r="4345" spans="1:21" x14ac:dyDescent="0.25">
      <c r="A4345" s="75">
        <f t="shared" si="791"/>
        <v>4341</v>
      </c>
      <c r="D4345" s="56" t="s">
        <v>5467</v>
      </c>
      <c r="E4345" s="56">
        <f t="shared" si="792"/>
        <v>4341</v>
      </c>
      <c r="F4345" s="76">
        <f t="shared" si="787"/>
        <v>162</v>
      </c>
      <c r="G4345" s="56" t="str">
        <f t="shared" si="793"/>
        <v>KzProcFairingFuselage1</v>
      </c>
      <c r="H4345" s="56">
        <f t="shared" si="794"/>
        <v>4341</v>
      </c>
      <c r="I4345" s="56">
        <f>IF(G4345="",0,IF(COUNTIF($G$5:G4345,G4345)=1,0,COUNTIF($G$5:G4345,G4345) )   )</f>
        <v>0</v>
      </c>
      <c r="J4345" s="56" t="str">
        <f t="shared" si="795"/>
        <v/>
      </c>
      <c r="K4345" s="56" t="str">
        <f t="shared" si="786"/>
        <v/>
      </c>
      <c r="L4345" s="56" t="str">
        <f t="shared" si="788"/>
        <v/>
      </c>
      <c r="M4345" s="56" t="str">
        <f t="shared" si="789"/>
        <v/>
      </c>
      <c r="N4345" s="56" t="str">
        <f t="shared" si="790"/>
        <v/>
      </c>
      <c r="O4345" s="56" t="str">
        <f t="shared" si="796"/>
        <v/>
      </c>
      <c r="P4345" s="56">
        <f>IF(ISERROR(IF($X$5=1,$Y$5,)),"",IF($X$5=1,$Y$5,))</f>
        <v>0</v>
      </c>
      <c r="Q4345" s="56">
        <f>IF(ISERROR(IF($X$6=1,$Y$6,)),"",IF($X$6=1,$Y$6,))</f>
        <v>10000</v>
      </c>
      <c r="R4345" s="56">
        <f>IF(ISERROR(IF($X$7=1,$Y$7,)),"",IF($X$7=1,$Y$7,))</f>
        <v>0</v>
      </c>
      <c r="S4345" s="56">
        <f>IF(ISERROR(IF($X$8=1,$Y$8,)),"",IF($X$8=1,$Y$8,))</f>
        <v>1000</v>
      </c>
      <c r="T4345" s="56">
        <f>IF(ISERROR(IF($X$9=1,$Y$9,)),"",IF($X$9=1,$Y$9,))</f>
        <v>500</v>
      </c>
      <c r="U4345" s="56">
        <f>IF(ISERROR(IF($X$10=1,$Y$10,)),"",IF($X$10=1,$Y$10,))</f>
        <v>500</v>
      </c>
    </row>
    <row r="4346" spans="1:21" x14ac:dyDescent="0.25">
      <c r="A4346" s="75">
        <f t="shared" si="791"/>
        <v>4342</v>
      </c>
      <c r="D4346" s="56" t="s">
        <v>5468</v>
      </c>
      <c r="E4346" s="56">
        <f t="shared" si="792"/>
        <v>4342</v>
      </c>
      <c r="F4346" s="76">
        <f t="shared" si="787"/>
        <v>162</v>
      </c>
      <c r="G4346" s="56" t="str">
        <f t="shared" si="793"/>
        <v>KzProcFairingFuselage2</v>
      </c>
      <c r="H4346" s="56">
        <f t="shared" si="794"/>
        <v>4342</v>
      </c>
      <c r="I4346" s="56">
        <f>IF(G4346="",0,IF(COUNTIF($G$5:G4346,G4346)=1,0,COUNTIF($G$5:G4346,G4346) )   )</f>
        <v>0</v>
      </c>
      <c r="J4346" s="56" t="str">
        <f t="shared" si="795"/>
        <v/>
      </c>
      <c r="K4346" s="56" t="str">
        <f t="shared" si="786"/>
        <v/>
      </c>
      <c r="L4346" s="56" t="str">
        <f t="shared" si="788"/>
        <v/>
      </c>
      <c r="M4346" s="56" t="str">
        <f t="shared" si="789"/>
        <v/>
      </c>
      <c r="N4346" s="56" t="str">
        <f t="shared" si="790"/>
        <v/>
      </c>
      <c r="O4346" s="56" t="str">
        <f t="shared" si="796"/>
        <v/>
      </c>
      <c r="P4346" s="56">
        <f>IF(ISERROR(IF($X$5=1,$Y$5,)),"",IF($X$5=1,$Y$5,))</f>
        <v>0</v>
      </c>
      <c r="Q4346" s="56">
        <f>IF(ISERROR(IF($X$6=1,$Y$6,)),"",IF($X$6=1,$Y$6,))</f>
        <v>10000</v>
      </c>
      <c r="R4346" s="56">
        <f>IF(ISERROR(IF($X$7=1,$Y$7,)),"",IF($X$7=1,$Y$7,))</f>
        <v>0</v>
      </c>
      <c r="S4346" s="56">
        <f>IF(ISERROR(IF($X$8=1,$Y$8,)),"",IF($X$8=1,$Y$8,))</f>
        <v>1000</v>
      </c>
      <c r="T4346" s="56">
        <f>IF(ISERROR(IF($X$9=1,$Y$9,)),"",IF($X$9=1,$Y$9,))</f>
        <v>500</v>
      </c>
      <c r="U4346" s="56">
        <f>IF(ISERROR(IF($X$10=1,$Y$10,)),"",IF($X$10=1,$Y$10,))</f>
        <v>500</v>
      </c>
    </row>
    <row r="4347" spans="1:21" x14ac:dyDescent="0.25">
      <c r="A4347" s="75">
        <f t="shared" si="791"/>
        <v>4343</v>
      </c>
      <c r="D4347" s="56" t="s">
        <v>5469</v>
      </c>
      <c r="E4347" s="56">
        <f t="shared" si="792"/>
        <v>4343</v>
      </c>
      <c r="F4347" s="76">
        <f t="shared" si="787"/>
        <v>162</v>
      </c>
      <c r="G4347" s="56" t="str">
        <f t="shared" si="793"/>
        <v>KzProcFairingSide1</v>
      </c>
      <c r="H4347" s="56">
        <f t="shared" si="794"/>
        <v>4343</v>
      </c>
      <c r="I4347" s="56">
        <f>IF(G4347="",0,IF(COUNTIF($G$5:G4347,G4347)=1,0,COUNTIF($G$5:G4347,G4347) )   )</f>
        <v>0</v>
      </c>
      <c r="J4347" s="56" t="str">
        <f t="shared" si="795"/>
        <v/>
      </c>
      <c r="K4347" s="56" t="str">
        <f t="shared" si="786"/>
        <v/>
      </c>
      <c r="L4347" s="56" t="str">
        <f t="shared" si="788"/>
        <v/>
      </c>
      <c r="M4347" s="56" t="str">
        <f t="shared" si="789"/>
        <v/>
      </c>
      <c r="N4347" s="56" t="str">
        <f t="shared" si="790"/>
        <v/>
      </c>
      <c r="O4347" s="56" t="str">
        <f t="shared" si="796"/>
        <v/>
      </c>
      <c r="P4347" s="56">
        <f>IF(ISERROR(IF($X$5=1,$Y$5,)),"",IF($X$5=1,$Y$5,))</f>
        <v>0</v>
      </c>
      <c r="Q4347" s="56">
        <f>IF(ISERROR(IF($X$6=1,$Y$6,)),"",IF($X$6=1,$Y$6,))</f>
        <v>10000</v>
      </c>
      <c r="R4347" s="56">
        <f>IF(ISERROR(IF($X$7=1,$Y$7,)),"",IF($X$7=1,$Y$7,))</f>
        <v>0</v>
      </c>
      <c r="S4347" s="56">
        <f>IF(ISERROR(IF($X$8=1,$Y$8,)),"",IF($X$8=1,$Y$8,))</f>
        <v>1000</v>
      </c>
      <c r="T4347" s="56">
        <f>IF(ISERROR(IF($X$9=1,$Y$9,)),"",IF($X$9=1,$Y$9,))</f>
        <v>500</v>
      </c>
      <c r="U4347" s="56">
        <f>IF(ISERROR(IF($X$10=1,$Y$10,)),"",IF($X$10=1,$Y$10,))</f>
        <v>500</v>
      </c>
    </row>
    <row r="4348" spans="1:21" x14ac:dyDescent="0.25">
      <c r="A4348" s="75">
        <f t="shared" si="791"/>
        <v>4344</v>
      </c>
      <c r="D4348" s="56" t="s">
        <v>5470</v>
      </c>
      <c r="E4348" s="56">
        <f t="shared" si="792"/>
        <v>4344</v>
      </c>
      <c r="F4348" s="76">
        <f t="shared" si="787"/>
        <v>162</v>
      </c>
      <c r="G4348" s="56" t="str">
        <f t="shared" si="793"/>
        <v>KzProcFairingSide2</v>
      </c>
      <c r="H4348" s="56">
        <f t="shared" si="794"/>
        <v>4344</v>
      </c>
      <c r="I4348" s="56">
        <f>IF(G4348="",0,IF(COUNTIF($G$5:G4348,G4348)=1,0,COUNTIF($G$5:G4348,G4348) )   )</f>
        <v>0</v>
      </c>
      <c r="J4348" s="56" t="str">
        <f t="shared" si="795"/>
        <v/>
      </c>
      <c r="K4348" s="56" t="str">
        <f t="shared" si="786"/>
        <v/>
      </c>
      <c r="L4348" s="56" t="str">
        <f t="shared" si="788"/>
        <v/>
      </c>
      <c r="M4348" s="56" t="str">
        <f t="shared" si="789"/>
        <v/>
      </c>
      <c r="N4348" s="56" t="str">
        <f t="shared" si="790"/>
        <v/>
      </c>
      <c r="O4348" s="56" t="str">
        <f t="shared" si="796"/>
        <v/>
      </c>
      <c r="P4348" s="56">
        <f>IF(ISERROR(IF($X$5=1,$Y$5,)),"",IF($X$5=1,$Y$5,))</f>
        <v>0</v>
      </c>
      <c r="Q4348" s="56">
        <f>IF(ISERROR(IF($X$6=1,$Y$6,)),"",IF($X$6=1,$Y$6,))</f>
        <v>10000</v>
      </c>
      <c r="R4348" s="56">
        <f>IF(ISERROR(IF($X$7=1,$Y$7,)),"",IF($X$7=1,$Y$7,))</f>
        <v>0</v>
      </c>
      <c r="S4348" s="56">
        <f>IF(ISERROR(IF($X$8=1,$Y$8,)),"",IF($X$8=1,$Y$8,))</f>
        <v>1000</v>
      </c>
      <c r="T4348" s="56">
        <f>IF(ISERROR(IF($X$9=1,$Y$9,)),"",IF($X$9=1,$Y$9,))</f>
        <v>500</v>
      </c>
      <c r="U4348" s="56">
        <f>IF(ISERROR(IF($X$10=1,$Y$10,)),"",IF($X$10=1,$Y$10,))</f>
        <v>500</v>
      </c>
    </row>
    <row r="4349" spans="1:21" x14ac:dyDescent="0.25">
      <c r="A4349" s="75">
        <f t="shared" si="791"/>
        <v>4345</v>
      </c>
      <c r="D4349" s="56" t="s">
        <v>5471</v>
      </c>
      <c r="E4349" s="56">
        <f t="shared" si="792"/>
        <v>4345</v>
      </c>
      <c r="F4349" s="76">
        <f t="shared" si="787"/>
        <v>162</v>
      </c>
      <c r="G4349" s="56" t="str">
        <f t="shared" si="793"/>
        <v>Kosmos.URM.Fairing.Conic.S</v>
      </c>
      <c r="H4349" s="56">
        <f t="shared" si="794"/>
        <v>4345</v>
      </c>
      <c r="I4349" s="56">
        <f>IF(G4349="",0,IF(COUNTIF($G$5:G4349,G4349)=1,0,COUNTIF($G$5:G4349,G4349) )   )</f>
        <v>0</v>
      </c>
      <c r="J4349" s="56" t="str">
        <f t="shared" si="795"/>
        <v/>
      </c>
      <c r="K4349" s="56" t="str">
        <f t="shared" si="786"/>
        <v/>
      </c>
      <c r="L4349" s="56" t="str">
        <f t="shared" si="788"/>
        <v/>
      </c>
      <c r="M4349" s="56" t="str">
        <f t="shared" si="789"/>
        <v/>
      </c>
      <c r="N4349" s="56" t="str">
        <f t="shared" si="790"/>
        <v/>
      </c>
      <c r="O4349" s="56" t="str">
        <f t="shared" si="796"/>
        <v/>
      </c>
      <c r="P4349" s="56">
        <f>IF(ISERROR(IF($X$5=1,$Y$5,)),"",IF($X$5=1,$Y$5,))</f>
        <v>0</v>
      </c>
      <c r="Q4349" s="56">
        <f>IF(ISERROR(IF($X$6=1,$Y$6,)),"",IF($X$6=1,$Y$6,))</f>
        <v>10000</v>
      </c>
      <c r="R4349" s="56">
        <f>IF(ISERROR(IF($X$7=1,$Y$7,)),"",IF($X$7=1,$Y$7,))</f>
        <v>0</v>
      </c>
      <c r="S4349" s="56">
        <f>IF(ISERROR(IF($X$8=1,$Y$8,)),"",IF($X$8=1,$Y$8,))</f>
        <v>1000</v>
      </c>
      <c r="T4349" s="56">
        <f>IF(ISERROR(IF($X$9=1,$Y$9,)),"",IF($X$9=1,$Y$9,))</f>
        <v>500</v>
      </c>
      <c r="U4349" s="56">
        <f>IF(ISERROR(IF($X$10=1,$Y$10,)),"",IF($X$10=1,$Y$10,))</f>
        <v>500</v>
      </c>
    </row>
    <row r="4350" spans="1:21" x14ac:dyDescent="0.25">
      <c r="A4350" s="75">
        <f t="shared" si="791"/>
        <v>4346</v>
      </c>
      <c r="D4350" s="56" t="s">
        <v>5472</v>
      </c>
      <c r="E4350" s="56">
        <f t="shared" si="792"/>
        <v>4346</v>
      </c>
      <c r="F4350" s="76">
        <f t="shared" si="787"/>
        <v>162</v>
      </c>
      <c r="G4350" s="56" t="str">
        <f t="shared" si="793"/>
        <v>Kosmos.URM.Fairing.Conic.T</v>
      </c>
      <c r="H4350" s="56">
        <f t="shared" si="794"/>
        <v>4346</v>
      </c>
      <c r="I4350" s="56">
        <f>IF(G4350="",0,IF(COUNTIF($G$5:G4350,G4350)=1,0,COUNTIF($G$5:G4350,G4350) )   )</f>
        <v>0</v>
      </c>
      <c r="J4350" s="56" t="str">
        <f t="shared" si="795"/>
        <v/>
      </c>
      <c r="K4350" s="56" t="str">
        <f t="shared" ref="K4350:K4413" si="797">IF(ISERROR(VLOOKUP(J4350,$F$5:$G$6005,2,)),"",VLOOKUP(J4350,$F$5:$G$6005,2,))</f>
        <v/>
      </c>
      <c r="L4350" s="56" t="str">
        <f t="shared" si="788"/>
        <v/>
      </c>
      <c r="M4350" s="56" t="str">
        <f t="shared" si="789"/>
        <v/>
      </c>
      <c r="N4350" s="56" t="str">
        <f t="shared" si="790"/>
        <v/>
      </c>
      <c r="O4350" s="56" t="str">
        <f t="shared" si="796"/>
        <v/>
      </c>
      <c r="P4350" s="56">
        <f>IF(ISERROR(IF($X$5=1,$Y$5,)),"",IF($X$5=1,$Y$5,))</f>
        <v>0</v>
      </c>
      <c r="Q4350" s="56">
        <f>IF(ISERROR(IF($X$6=1,$Y$6,)),"",IF($X$6=1,$Y$6,))</f>
        <v>10000</v>
      </c>
      <c r="R4350" s="56">
        <f>IF(ISERROR(IF($X$7=1,$Y$7,)),"",IF($X$7=1,$Y$7,))</f>
        <v>0</v>
      </c>
      <c r="S4350" s="56">
        <f>IF(ISERROR(IF($X$8=1,$Y$8,)),"",IF($X$8=1,$Y$8,))</f>
        <v>1000</v>
      </c>
      <c r="T4350" s="56">
        <f>IF(ISERROR(IF($X$9=1,$Y$9,)),"",IF($X$9=1,$Y$9,))</f>
        <v>500</v>
      </c>
      <c r="U4350" s="56">
        <f>IF(ISERROR(IF($X$10=1,$Y$10,)),"",IF($X$10=1,$Y$10,))</f>
        <v>500</v>
      </c>
    </row>
    <row r="4351" spans="1:21" x14ac:dyDescent="0.25">
      <c r="A4351" s="75">
        <f t="shared" si="791"/>
        <v>4347</v>
      </c>
      <c r="D4351" s="56" t="s">
        <v>5473</v>
      </c>
      <c r="E4351" s="56">
        <f t="shared" si="792"/>
        <v>4347</v>
      </c>
      <c r="F4351" s="76">
        <f t="shared" si="787"/>
        <v>162</v>
      </c>
      <c r="G4351" s="56" t="str">
        <f t="shared" si="793"/>
        <v>Kosmos.URM.Fairing.Parabolic.S</v>
      </c>
      <c r="H4351" s="56">
        <f t="shared" si="794"/>
        <v>4347</v>
      </c>
      <c r="I4351" s="56">
        <f>IF(G4351="",0,IF(COUNTIF($G$5:G4351,G4351)=1,0,COUNTIF($G$5:G4351,G4351) )   )</f>
        <v>0</v>
      </c>
      <c r="J4351" s="56" t="str">
        <f t="shared" si="795"/>
        <v/>
      </c>
      <c r="K4351" s="56" t="str">
        <f t="shared" si="797"/>
        <v/>
      </c>
      <c r="L4351" s="56" t="str">
        <f t="shared" si="788"/>
        <v/>
      </c>
      <c r="M4351" s="56" t="str">
        <f t="shared" si="789"/>
        <v/>
      </c>
      <c r="N4351" s="56" t="str">
        <f t="shared" si="790"/>
        <v/>
      </c>
      <c r="O4351" s="56" t="str">
        <f t="shared" si="796"/>
        <v/>
      </c>
      <c r="P4351" s="56">
        <f>IF(ISERROR(IF($X$5=1,$Y$5,)),"",IF($X$5=1,$Y$5,))</f>
        <v>0</v>
      </c>
      <c r="Q4351" s="56">
        <f>IF(ISERROR(IF($X$6=1,$Y$6,)),"",IF($X$6=1,$Y$6,))</f>
        <v>10000</v>
      </c>
      <c r="R4351" s="56">
        <f>IF(ISERROR(IF($X$7=1,$Y$7,)),"",IF($X$7=1,$Y$7,))</f>
        <v>0</v>
      </c>
      <c r="S4351" s="56">
        <f>IF(ISERROR(IF($X$8=1,$Y$8,)),"",IF($X$8=1,$Y$8,))</f>
        <v>1000</v>
      </c>
      <c r="T4351" s="56">
        <f>IF(ISERROR(IF($X$9=1,$Y$9,)),"",IF($X$9=1,$Y$9,))</f>
        <v>500</v>
      </c>
      <c r="U4351" s="56">
        <f>IF(ISERROR(IF($X$10=1,$Y$10,)),"",IF($X$10=1,$Y$10,))</f>
        <v>500</v>
      </c>
    </row>
    <row r="4352" spans="1:21" x14ac:dyDescent="0.25">
      <c r="A4352" s="75">
        <f t="shared" si="791"/>
        <v>4348</v>
      </c>
      <c r="D4352" s="56" t="s">
        <v>5474</v>
      </c>
      <c r="E4352" s="56">
        <f t="shared" si="792"/>
        <v>4348</v>
      </c>
      <c r="F4352" s="76">
        <f t="shared" si="787"/>
        <v>162</v>
      </c>
      <c r="G4352" s="56" t="str">
        <f t="shared" si="793"/>
        <v>Kosmos.URM.Fairing.Parabolic.T</v>
      </c>
      <c r="H4352" s="56">
        <f t="shared" si="794"/>
        <v>4348</v>
      </c>
      <c r="I4352" s="56">
        <f>IF(G4352="",0,IF(COUNTIF($G$5:G4352,G4352)=1,0,COUNTIF($G$5:G4352,G4352) )   )</f>
        <v>0</v>
      </c>
      <c r="J4352" s="56" t="str">
        <f t="shared" si="795"/>
        <v/>
      </c>
      <c r="K4352" s="56" t="str">
        <f t="shared" si="797"/>
        <v/>
      </c>
      <c r="L4352" s="56" t="str">
        <f t="shared" si="788"/>
        <v/>
      </c>
      <c r="M4352" s="56" t="str">
        <f t="shared" si="789"/>
        <v/>
      </c>
      <c r="N4352" s="56" t="str">
        <f t="shared" si="790"/>
        <v/>
      </c>
      <c r="O4352" s="56" t="str">
        <f t="shared" si="796"/>
        <v/>
      </c>
      <c r="P4352" s="56">
        <f>IF(ISERROR(IF($X$5=1,$Y$5,)),"",IF($X$5=1,$Y$5,))</f>
        <v>0</v>
      </c>
      <c r="Q4352" s="56">
        <f>IF(ISERROR(IF($X$6=1,$Y$6,)),"",IF($X$6=1,$Y$6,))</f>
        <v>10000</v>
      </c>
      <c r="R4352" s="56">
        <f>IF(ISERROR(IF($X$7=1,$Y$7,)),"",IF($X$7=1,$Y$7,))</f>
        <v>0</v>
      </c>
      <c r="S4352" s="56">
        <f>IF(ISERROR(IF($X$8=1,$Y$8,)),"",IF($X$8=1,$Y$8,))</f>
        <v>1000</v>
      </c>
      <c r="T4352" s="56">
        <f>IF(ISERROR(IF($X$9=1,$Y$9,)),"",IF($X$9=1,$Y$9,))</f>
        <v>500</v>
      </c>
      <c r="U4352" s="56">
        <f>IF(ISERROR(IF($X$10=1,$Y$10,)),"",IF($X$10=1,$Y$10,))</f>
        <v>500</v>
      </c>
    </row>
    <row r="4353" spans="1:21" x14ac:dyDescent="0.25">
      <c r="A4353" s="75">
        <f t="shared" si="791"/>
        <v>4349</v>
      </c>
      <c r="D4353" s="56" t="s">
        <v>5475</v>
      </c>
      <c r="E4353" s="56">
        <f t="shared" si="792"/>
        <v>4349</v>
      </c>
      <c r="F4353" s="76">
        <f t="shared" si="787"/>
        <v>162</v>
      </c>
      <c r="G4353" s="56" t="str">
        <f t="shared" si="793"/>
        <v>Kosmos.URM.Fairing.Conic.S.BLK</v>
      </c>
      <c r="H4353" s="56">
        <f t="shared" si="794"/>
        <v>4349</v>
      </c>
      <c r="I4353" s="56">
        <f>IF(G4353="",0,IF(COUNTIF($G$5:G4353,G4353)=1,0,COUNTIF($G$5:G4353,G4353) )   )</f>
        <v>0</v>
      </c>
      <c r="J4353" s="56" t="str">
        <f t="shared" si="795"/>
        <v/>
      </c>
      <c r="K4353" s="56" t="str">
        <f t="shared" si="797"/>
        <v/>
      </c>
      <c r="L4353" s="56" t="str">
        <f t="shared" si="788"/>
        <v/>
      </c>
      <c r="M4353" s="56" t="str">
        <f t="shared" si="789"/>
        <v/>
      </c>
      <c r="N4353" s="56" t="str">
        <f t="shared" si="790"/>
        <v/>
      </c>
      <c r="O4353" s="56" t="str">
        <f t="shared" si="796"/>
        <v/>
      </c>
      <c r="P4353" s="56">
        <f>IF(ISERROR(IF($X$5=1,$Y$5,)),"",IF($X$5=1,$Y$5,))</f>
        <v>0</v>
      </c>
      <c r="Q4353" s="56">
        <f>IF(ISERROR(IF($X$6=1,$Y$6,)),"",IF($X$6=1,$Y$6,))</f>
        <v>10000</v>
      </c>
      <c r="R4353" s="56">
        <f>IF(ISERROR(IF($X$7=1,$Y$7,)),"",IF($X$7=1,$Y$7,))</f>
        <v>0</v>
      </c>
      <c r="S4353" s="56">
        <f>IF(ISERROR(IF($X$8=1,$Y$8,)),"",IF($X$8=1,$Y$8,))</f>
        <v>1000</v>
      </c>
      <c r="T4353" s="56">
        <f>IF(ISERROR(IF($X$9=1,$Y$9,)),"",IF($X$9=1,$Y$9,))</f>
        <v>500</v>
      </c>
      <c r="U4353" s="56">
        <f>IF(ISERROR(IF($X$10=1,$Y$10,)),"",IF($X$10=1,$Y$10,))</f>
        <v>500</v>
      </c>
    </row>
    <row r="4354" spans="1:21" x14ac:dyDescent="0.25">
      <c r="A4354" s="75">
        <f t="shared" si="791"/>
        <v>4350</v>
      </c>
      <c r="D4354" s="56" t="s">
        <v>5476</v>
      </c>
      <c r="E4354" s="56">
        <f t="shared" si="792"/>
        <v>4350</v>
      </c>
      <c r="F4354" s="76">
        <f t="shared" si="787"/>
        <v>162</v>
      </c>
      <c r="G4354" s="56" t="str">
        <f t="shared" si="793"/>
        <v>Kosmos.URM.Fairing.Conic.T.BLK</v>
      </c>
      <c r="H4354" s="56">
        <f t="shared" si="794"/>
        <v>4350</v>
      </c>
      <c r="I4354" s="56">
        <f>IF(G4354="",0,IF(COUNTIF($G$5:G4354,G4354)=1,0,COUNTIF($G$5:G4354,G4354) )   )</f>
        <v>0</v>
      </c>
      <c r="J4354" s="56" t="str">
        <f t="shared" si="795"/>
        <v/>
      </c>
      <c r="K4354" s="56" t="str">
        <f t="shared" si="797"/>
        <v/>
      </c>
      <c r="L4354" s="56" t="str">
        <f t="shared" si="788"/>
        <v/>
      </c>
      <c r="M4354" s="56" t="str">
        <f t="shared" si="789"/>
        <v/>
      </c>
      <c r="N4354" s="56" t="str">
        <f t="shared" si="790"/>
        <v/>
      </c>
      <c r="O4354" s="56" t="str">
        <f t="shared" si="796"/>
        <v/>
      </c>
      <c r="P4354" s="56">
        <f>IF(ISERROR(IF($X$5=1,$Y$5,)),"",IF($X$5=1,$Y$5,))</f>
        <v>0</v>
      </c>
      <c r="Q4354" s="56">
        <f>IF(ISERROR(IF($X$6=1,$Y$6,)),"",IF($X$6=1,$Y$6,))</f>
        <v>10000</v>
      </c>
      <c r="R4354" s="56">
        <f>IF(ISERROR(IF($X$7=1,$Y$7,)),"",IF($X$7=1,$Y$7,))</f>
        <v>0</v>
      </c>
      <c r="S4354" s="56">
        <f>IF(ISERROR(IF($X$8=1,$Y$8,)),"",IF($X$8=1,$Y$8,))</f>
        <v>1000</v>
      </c>
      <c r="T4354" s="56">
        <f>IF(ISERROR(IF($X$9=1,$Y$9,)),"",IF($X$9=1,$Y$9,))</f>
        <v>500</v>
      </c>
      <c r="U4354" s="56">
        <f>IF(ISERROR(IF($X$10=1,$Y$10,)),"",IF($X$10=1,$Y$10,))</f>
        <v>500</v>
      </c>
    </row>
    <row r="4355" spans="1:21" x14ac:dyDescent="0.25">
      <c r="A4355" s="75">
        <f t="shared" si="791"/>
        <v>4351</v>
      </c>
      <c r="D4355" s="56" t="s">
        <v>5477</v>
      </c>
      <c r="E4355" s="56">
        <f t="shared" si="792"/>
        <v>4351</v>
      </c>
      <c r="F4355" s="76">
        <f t="shared" si="787"/>
        <v>162</v>
      </c>
      <c r="G4355" s="56" t="str">
        <f t="shared" si="793"/>
        <v>Kosmos.URM.Fairing.Parabolic.S.BLK</v>
      </c>
      <c r="H4355" s="56">
        <f t="shared" si="794"/>
        <v>4351</v>
      </c>
      <c r="I4355" s="56">
        <f>IF(G4355="",0,IF(COUNTIF($G$5:G4355,G4355)=1,0,COUNTIF($G$5:G4355,G4355) )   )</f>
        <v>0</v>
      </c>
      <c r="J4355" s="56" t="str">
        <f t="shared" si="795"/>
        <v/>
      </c>
      <c r="K4355" s="56" t="str">
        <f t="shared" si="797"/>
        <v/>
      </c>
      <c r="L4355" s="56" t="str">
        <f t="shared" si="788"/>
        <v/>
      </c>
      <c r="M4355" s="56" t="str">
        <f t="shared" si="789"/>
        <v/>
      </c>
      <c r="N4355" s="56" t="str">
        <f t="shared" si="790"/>
        <v/>
      </c>
      <c r="O4355" s="56" t="str">
        <f t="shared" si="796"/>
        <v/>
      </c>
      <c r="P4355" s="56">
        <f>IF(ISERROR(IF($X$5=1,$Y$5,)),"",IF($X$5=1,$Y$5,))</f>
        <v>0</v>
      </c>
      <c r="Q4355" s="56">
        <f>IF(ISERROR(IF($X$6=1,$Y$6,)),"",IF($X$6=1,$Y$6,))</f>
        <v>10000</v>
      </c>
      <c r="R4355" s="56">
        <f>IF(ISERROR(IF($X$7=1,$Y$7,)),"",IF($X$7=1,$Y$7,))</f>
        <v>0</v>
      </c>
      <c r="S4355" s="56">
        <f>IF(ISERROR(IF($X$8=1,$Y$8,)),"",IF($X$8=1,$Y$8,))</f>
        <v>1000</v>
      </c>
      <c r="T4355" s="56">
        <f>IF(ISERROR(IF($X$9=1,$Y$9,)),"",IF($X$9=1,$Y$9,))</f>
        <v>500</v>
      </c>
      <c r="U4355" s="56">
        <f>IF(ISERROR(IF($X$10=1,$Y$10,)),"",IF($X$10=1,$Y$10,))</f>
        <v>500</v>
      </c>
    </row>
    <row r="4356" spans="1:21" x14ac:dyDescent="0.25">
      <c r="A4356" s="75">
        <f t="shared" si="791"/>
        <v>4352</v>
      </c>
      <c r="D4356" s="56" t="s">
        <v>5478</v>
      </c>
      <c r="E4356" s="56">
        <f t="shared" si="792"/>
        <v>4352</v>
      </c>
      <c r="F4356" s="76">
        <f t="shared" si="787"/>
        <v>162</v>
      </c>
      <c r="G4356" s="56" t="str">
        <f t="shared" si="793"/>
        <v>Kosmos.URM.Fairing.Parabolic.T.BLK</v>
      </c>
      <c r="H4356" s="56">
        <f t="shared" si="794"/>
        <v>4352</v>
      </c>
      <c r="I4356" s="56">
        <f>IF(G4356="",0,IF(COUNTIF($G$5:G4356,G4356)=1,0,COUNTIF($G$5:G4356,G4356) )   )</f>
        <v>0</v>
      </c>
      <c r="J4356" s="56" t="str">
        <f t="shared" si="795"/>
        <v/>
      </c>
      <c r="K4356" s="56" t="str">
        <f t="shared" si="797"/>
        <v/>
      </c>
      <c r="L4356" s="56" t="str">
        <f t="shared" si="788"/>
        <v/>
      </c>
      <c r="M4356" s="56" t="str">
        <f t="shared" si="789"/>
        <v/>
      </c>
      <c r="N4356" s="56" t="str">
        <f t="shared" si="790"/>
        <v/>
      </c>
      <c r="O4356" s="56" t="str">
        <f t="shared" si="796"/>
        <v/>
      </c>
      <c r="P4356" s="56">
        <f>IF(ISERROR(IF($X$5=1,$Y$5,)),"",IF($X$5=1,$Y$5,))</f>
        <v>0</v>
      </c>
      <c r="Q4356" s="56">
        <f>IF(ISERROR(IF($X$6=1,$Y$6,)),"",IF($X$6=1,$Y$6,))</f>
        <v>10000</v>
      </c>
      <c r="R4356" s="56">
        <f>IF(ISERROR(IF($X$7=1,$Y$7,)),"",IF($X$7=1,$Y$7,))</f>
        <v>0</v>
      </c>
      <c r="S4356" s="56">
        <f>IF(ISERROR(IF($X$8=1,$Y$8,)),"",IF($X$8=1,$Y$8,))</f>
        <v>1000</v>
      </c>
      <c r="T4356" s="56">
        <f>IF(ISERROR(IF($X$9=1,$Y$9,)),"",IF($X$9=1,$Y$9,))</f>
        <v>500</v>
      </c>
      <c r="U4356" s="56">
        <f>IF(ISERROR(IF($X$10=1,$Y$10,)),"",IF($X$10=1,$Y$10,))</f>
        <v>500</v>
      </c>
    </row>
    <row r="4357" spans="1:21" x14ac:dyDescent="0.25">
      <c r="A4357" s="75">
        <f t="shared" si="791"/>
        <v>4353</v>
      </c>
      <c r="C4357" s="56" t="s">
        <v>2532</v>
      </c>
      <c r="E4357" s="56">
        <f t="shared" si="792"/>
        <v>4353</v>
      </c>
      <c r="F4357" s="76">
        <f t="shared" ref="F4357:F4420" si="798">IF(A4355=0,0,IF(ISBLANK(G4357),"",IF(LEFT(G4357,4)="newn",F4356+1,IF(LEFT(G4357,4)="node",F4356+1,F4356))))</f>
        <v>162</v>
      </c>
      <c r="G4357" s="56" t="str">
        <f t="shared" si="793"/>
        <v/>
      </c>
      <c r="H4357" s="56">
        <f t="shared" si="794"/>
        <v>4353</v>
      </c>
      <c r="I4357" s="56">
        <f>IF(G4357="",0,IF(COUNTIF($G$5:G4357,G4357)=1,0,COUNTIF($G$5:G4357,G4357) )   )</f>
        <v>0</v>
      </c>
      <c r="J4357" s="56" t="str">
        <f t="shared" si="795"/>
        <v/>
      </c>
      <c r="K4357" s="56" t="str">
        <f t="shared" si="797"/>
        <v/>
      </c>
      <c r="L4357" s="56" t="str">
        <f t="shared" ref="L4357:L4420" si="799">IF(ISERROR(VLOOKUP(K4357,$AB$14:$AD$197,3,)),"",VLOOKUP(K4357,$AB$14:$AD$197,3,))</f>
        <v/>
      </c>
      <c r="M4357" s="56" t="str">
        <f t="shared" ref="M4357:M4420" si="800">IF(ISERROR(HLOOKUP(J4357,$AG$5:$XH$6,2,)),"",HLOOKUP(J4357,$AG$5:$XH$6,2,))</f>
        <v/>
      </c>
      <c r="N4357" s="56" t="str">
        <f t="shared" ref="N4357:N4420" si="801">IF(ISERROR(VLOOKUP(K4357,$AB$14:$AD$197,2,)),"",VLOOKUP(K4357,$AB$14:$AD$197,2,))</f>
        <v/>
      </c>
      <c r="O4357" s="56" t="str">
        <f t="shared" si="796"/>
        <v/>
      </c>
      <c r="P4357" s="56">
        <f>IF(ISERROR(IF($X$5=1,$Y$5,)),"",IF($X$5=1,$Y$5,))</f>
        <v>0</v>
      </c>
      <c r="Q4357" s="56">
        <f>IF(ISERROR(IF($X$6=1,$Y$6,)),"",IF($X$6=1,$Y$6,))</f>
        <v>10000</v>
      </c>
      <c r="R4357" s="56">
        <f>IF(ISERROR(IF($X$7=1,$Y$7,)),"",IF($X$7=1,$Y$7,))</f>
        <v>0</v>
      </c>
      <c r="S4357" s="56">
        <f>IF(ISERROR(IF($X$8=1,$Y$8,)),"",IF($X$8=1,$Y$8,))</f>
        <v>1000</v>
      </c>
      <c r="T4357" s="56">
        <f>IF(ISERROR(IF($X$9=1,$Y$9,)),"",IF($X$9=1,$Y$9,))</f>
        <v>500</v>
      </c>
      <c r="U4357" s="56">
        <f>IF(ISERROR(IF($X$10=1,$Y$10,)),"",IF($X$10=1,$Y$10,))</f>
        <v>500</v>
      </c>
    </row>
    <row r="4358" spans="1:21" x14ac:dyDescent="0.25">
      <c r="A4358" s="75">
        <f t="shared" ref="A4358:A4421" si="802">IF(A4357=0,0,IF(B4357="}",IF(B4358="NODE",A4357+1,0),A4357+1))</f>
        <v>4354</v>
      </c>
      <c r="B4358" s="56" t="s">
        <v>2532</v>
      </c>
      <c r="E4358" s="56">
        <f t="shared" ref="E4358:E4421" si="803">A4358</f>
        <v>4354</v>
      </c>
      <c r="F4358" s="76">
        <f t="shared" si="798"/>
        <v>162</v>
      </c>
      <c r="G4358" s="56" t="str">
        <f t="shared" ref="G4358:G4421" si="804">IF(ISBLANK(D4358),IF(LEFT(C4358,8)="name = n",MID(C4358,8,100),""),MID(D4358,8,100))</f>
        <v/>
      </c>
      <c r="H4358" s="56">
        <f t="shared" ref="H4358:H4421" si="805">E4358</f>
        <v>4354</v>
      </c>
      <c r="I4358" s="56">
        <f>IF(G4358="",0,IF(COUNTIF($G$5:G4358,G4358)=1,0,COUNTIF($G$5:G4358,G4358) )   )</f>
        <v>0</v>
      </c>
      <c r="J4358" s="56" t="str">
        <f t="shared" ref="J4358:J4421" si="806">IF(J4357=anodes,"",IF(J4357="","",J4357+1))</f>
        <v/>
      </c>
      <c r="K4358" s="56" t="str">
        <f t="shared" si="797"/>
        <v/>
      </c>
      <c r="L4358" s="56" t="str">
        <f t="shared" si="799"/>
        <v/>
      </c>
      <c r="M4358" s="56" t="str">
        <f t="shared" si="800"/>
        <v/>
      </c>
      <c r="N4358" s="56" t="str">
        <f t="shared" si="801"/>
        <v/>
      </c>
      <c r="O4358" s="56" t="str">
        <f t="shared" ref="O4358:O4421" si="807">IF(ISERROR(0.1*N4358+0.9*(M4358/L4358)*($N$3+SUM(P4358:U4358))*(N4358/$N$3)),N4358,0.1*N4358+0.9*(M4358/L4358)*($N$3+SUM(P4358:U4358))*(N4358/$N$3))</f>
        <v/>
      </c>
      <c r="P4358" s="56">
        <f>IF(ISERROR(IF($X$5=1,$Y$5,)),"",IF($X$5=1,$Y$5,))</f>
        <v>0</v>
      </c>
      <c r="Q4358" s="56">
        <f>IF(ISERROR(IF($X$6=1,$Y$6,)),"",IF($X$6=1,$Y$6,))</f>
        <v>10000</v>
      </c>
      <c r="R4358" s="56">
        <f>IF(ISERROR(IF($X$7=1,$Y$7,)),"",IF($X$7=1,$Y$7,))</f>
        <v>0</v>
      </c>
      <c r="S4358" s="56">
        <f>IF(ISERROR(IF($X$8=1,$Y$8,)),"",IF($X$8=1,$Y$8,))</f>
        <v>1000</v>
      </c>
      <c r="T4358" s="56">
        <f>IF(ISERROR(IF($X$9=1,$Y$9,)),"",IF($X$9=1,$Y$9,))</f>
        <v>500</v>
      </c>
      <c r="U4358" s="56">
        <f>IF(ISERROR(IF($X$10=1,$Y$10,)),"",IF($X$10=1,$Y$10,))</f>
        <v>500</v>
      </c>
    </row>
    <row r="4359" spans="1:21" x14ac:dyDescent="0.25">
      <c r="A4359" s="75">
        <f t="shared" si="802"/>
        <v>4355</v>
      </c>
      <c r="B4359" s="56" t="s">
        <v>2517</v>
      </c>
      <c r="E4359" s="56">
        <f t="shared" si="803"/>
        <v>4355</v>
      </c>
      <c r="F4359" s="76">
        <f t="shared" si="798"/>
        <v>162</v>
      </c>
      <c r="G4359" s="56" t="str">
        <f t="shared" si="804"/>
        <v/>
      </c>
      <c r="H4359" s="56">
        <f t="shared" si="805"/>
        <v>4355</v>
      </c>
      <c r="I4359" s="56">
        <f>IF(G4359="",0,IF(COUNTIF($G$5:G4359,G4359)=1,0,COUNTIF($G$5:G4359,G4359) )   )</f>
        <v>0</v>
      </c>
      <c r="J4359" s="56" t="str">
        <f t="shared" si="806"/>
        <v/>
      </c>
      <c r="K4359" s="56" t="str">
        <f t="shared" si="797"/>
        <v/>
      </c>
      <c r="L4359" s="56" t="str">
        <f t="shared" si="799"/>
        <v/>
      </c>
      <c r="M4359" s="56" t="str">
        <f t="shared" si="800"/>
        <v/>
      </c>
      <c r="N4359" s="56" t="str">
        <f t="shared" si="801"/>
        <v/>
      </c>
      <c r="O4359" s="56" t="str">
        <f t="shared" si="807"/>
        <v/>
      </c>
      <c r="P4359" s="56">
        <f>IF(ISERROR(IF($X$5=1,$Y$5,)),"",IF($X$5=1,$Y$5,))</f>
        <v>0</v>
      </c>
      <c r="Q4359" s="56">
        <f>IF(ISERROR(IF($X$6=1,$Y$6,)),"",IF($X$6=1,$Y$6,))</f>
        <v>10000</v>
      </c>
      <c r="R4359" s="56">
        <f>IF(ISERROR(IF($X$7=1,$Y$7,)),"",IF($X$7=1,$Y$7,))</f>
        <v>0</v>
      </c>
      <c r="S4359" s="56">
        <f>IF(ISERROR(IF($X$8=1,$Y$8,)),"",IF($X$8=1,$Y$8,))</f>
        <v>1000</v>
      </c>
      <c r="T4359" s="56">
        <f>IF(ISERROR(IF($X$9=1,$Y$9,)),"",IF($X$9=1,$Y$9,))</f>
        <v>500</v>
      </c>
      <c r="U4359" s="56">
        <f>IF(ISERROR(IF($X$10=1,$Y$10,)),"",IF($X$10=1,$Y$10,))</f>
        <v>500</v>
      </c>
    </row>
    <row r="4360" spans="1:21" x14ac:dyDescent="0.25">
      <c r="A4360" s="75">
        <f t="shared" si="802"/>
        <v>4356</v>
      </c>
      <c r="B4360" s="56" t="s">
        <v>2518</v>
      </c>
      <c r="E4360" s="56">
        <f t="shared" si="803"/>
        <v>4356</v>
      </c>
      <c r="F4360" s="76">
        <f t="shared" si="798"/>
        <v>162</v>
      </c>
      <c r="G4360" s="56" t="str">
        <f t="shared" si="804"/>
        <v/>
      </c>
      <c r="H4360" s="56">
        <f t="shared" si="805"/>
        <v>4356</v>
      </c>
      <c r="I4360" s="56">
        <f>IF(G4360="",0,IF(COUNTIF($G$5:G4360,G4360)=1,0,COUNTIF($G$5:G4360,G4360) )   )</f>
        <v>0</v>
      </c>
      <c r="J4360" s="56" t="str">
        <f t="shared" si="806"/>
        <v/>
      </c>
      <c r="K4360" s="56" t="str">
        <f t="shared" si="797"/>
        <v/>
      </c>
      <c r="L4360" s="56" t="str">
        <f t="shared" si="799"/>
        <v/>
      </c>
      <c r="M4360" s="56" t="str">
        <f t="shared" si="800"/>
        <v/>
      </c>
      <c r="N4360" s="56" t="str">
        <f t="shared" si="801"/>
        <v/>
      </c>
      <c r="O4360" s="56" t="str">
        <f t="shared" si="807"/>
        <v/>
      </c>
      <c r="P4360" s="56">
        <f>IF(ISERROR(IF($X$5=1,$Y$5,)),"",IF($X$5=1,$Y$5,))</f>
        <v>0</v>
      </c>
      <c r="Q4360" s="56">
        <f>IF(ISERROR(IF($X$6=1,$Y$6,)),"",IF($X$6=1,$Y$6,))</f>
        <v>10000</v>
      </c>
      <c r="R4360" s="56">
        <f>IF(ISERROR(IF($X$7=1,$Y$7,)),"",IF($X$7=1,$Y$7,))</f>
        <v>0</v>
      </c>
      <c r="S4360" s="56">
        <f>IF(ISERROR(IF($X$8=1,$Y$8,)),"",IF($X$8=1,$Y$8,))</f>
        <v>1000</v>
      </c>
      <c r="T4360" s="56">
        <f>IF(ISERROR(IF($X$9=1,$Y$9,)),"",IF($X$9=1,$Y$9,))</f>
        <v>500</v>
      </c>
      <c r="U4360" s="56">
        <f>IF(ISERROR(IF($X$10=1,$Y$10,)),"",IF($X$10=1,$Y$10,))</f>
        <v>500</v>
      </c>
    </row>
    <row r="4361" spans="1:21" x14ac:dyDescent="0.25">
      <c r="A4361" s="75">
        <f t="shared" si="802"/>
        <v>4357</v>
      </c>
      <c r="C4361" s="56" t="s">
        <v>3818</v>
      </c>
      <c r="E4361" s="56">
        <f t="shared" si="803"/>
        <v>4357</v>
      </c>
      <c r="F4361" s="76">
        <f t="shared" si="798"/>
        <v>163</v>
      </c>
      <c r="G4361" s="56" t="str">
        <f t="shared" si="804"/>
        <v>node7_heavyAerodynamics</v>
      </c>
      <c r="H4361" s="56">
        <f t="shared" si="805"/>
        <v>4357</v>
      </c>
      <c r="I4361" s="56">
        <f>IF(G4361="",0,IF(COUNTIF($G$5:G4361,G4361)=1,0,COUNTIF($G$5:G4361,G4361) )   )</f>
        <v>0</v>
      </c>
      <c r="J4361" s="56" t="str">
        <f t="shared" si="806"/>
        <v/>
      </c>
      <c r="K4361" s="56" t="str">
        <f t="shared" si="797"/>
        <v/>
      </c>
      <c r="L4361" s="56" t="str">
        <f t="shared" si="799"/>
        <v/>
      </c>
      <c r="M4361" s="56" t="str">
        <f t="shared" si="800"/>
        <v/>
      </c>
      <c r="N4361" s="56" t="str">
        <f t="shared" si="801"/>
        <v/>
      </c>
      <c r="O4361" s="56" t="str">
        <f t="shared" si="807"/>
        <v/>
      </c>
      <c r="P4361" s="56">
        <f>IF(ISERROR(IF($X$5=1,$Y$5,)),"",IF($X$5=1,$Y$5,))</f>
        <v>0</v>
      </c>
      <c r="Q4361" s="56">
        <f>IF(ISERROR(IF($X$6=1,$Y$6,)),"",IF($X$6=1,$Y$6,))</f>
        <v>10000</v>
      </c>
      <c r="R4361" s="56">
        <f>IF(ISERROR(IF($X$7=1,$Y$7,)),"",IF($X$7=1,$Y$7,))</f>
        <v>0</v>
      </c>
      <c r="S4361" s="56">
        <f>IF(ISERROR(IF($X$8=1,$Y$8,)),"",IF($X$8=1,$Y$8,))</f>
        <v>1000</v>
      </c>
      <c r="T4361" s="56">
        <f>IF(ISERROR(IF($X$9=1,$Y$9,)),"",IF($X$9=1,$Y$9,))</f>
        <v>500</v>
      </c>
      <c r="U4361" s="56">
        <f>IF(ISERROR(IF($X$10=1,$Y$10,)),"",IF($X$10=1,$Y$10,))</f>
        <v>500</v>
      </c>
    </row>
    <row r="4362" spans="1:21" x14ac:dyDescent="0.25">
      <c r="A4362" s="75">
        <f t="shared" si="802"/>
        <v>4358</v>
      </c>
      <c r="C4362" s="56" t="s">
        <v>3819</v>
      </c>
      <c r="E4362" s="56">
        <f t="shared" si="803"/>
        <v>4358</v>
      </c>
      <c r="F4362" s="76">
        <f t="shared" si="798"/>
        <v>163</v>
      </c>
      <c r="G4362" s="56" t="str">
        <f t="shared" si="804"/>
        <v/>
      </c>
      <c r="H4362" s="56">
        <f t="shared" si="805"/>
        <v>4358</v>
      </c>
      <c r="I4362" s="56">
        <f>IF(G4362="",0,IF(COUNTIF($G$5:G4362,G4362)=1,0,COUNTIF($G$5:G4362,G4362) )   )</f>
        <v>0</v>
      </c>
      <c r="J4362" s="56" t="str">
        <f t="shared" si="806"/>
        <v/>
      </c>
      <c r="K4362" s="56" t="str">
        <f t="shared" si="797"/>
        <v/>
      </c>
      <c r="L4362" s="56" t="str">
        <f t="shared" si="799"/>
        <v/>
      </c>
      <c r="M4362" s="56" t="str">
        <f t="shared" si="800"/>
        <v/>
      </c>
      <c r="N4362" s="56" t="str">
        <f t="shared" si="801"/>
        <v/>
      </c>
      <c r="O4362" s="56" t="str">
        <f t="shared" si="807"/>
        <v/>
      </c>
      <c r="P4362" s="56">
        <f>IF(ISERROR(IF($X$5=1,$Y$5,)),"",IF($X$5=1,$Y$5,))</f>
        <v>0</v>
      </c>
      <c r="Q4362" s="56">
        <f>IF(ISERROR(IF($X$6=1,$Y$6,)),"",IF($X$6=1,$Y$6,))</f>
        <v>10000</v>
      </c>
      <c r="R4362" s="56">
        <f>IF(ISERROR(IF($X$7=1,$Y$7,)),"",IF($X$7=1,$Y$7,))</f>
        <v>0</v>
      </c>
      <c r="S4362" s="56">
        <f>IF(ISERROR(IF($X$8=1,$Y$8,)),"",IF($X$8=1,$Y$8,))</f>
        <v>1000</v>
      </c>
      <c r="T4362" s="56">
        <f>IF(ISERROR(IF($X$9=1,$Y$9,)),"",IF($X$9=1,$Y$9,))</f>
        <v>500</v>
      </c>
      <c r="U4362" s="56">
        <f>IF(ISERROR(IF($X$10=1,$Y$10,)),"",IF($X$10=1,$Y$10,))</f>
        <v>500</v>
      </c>
    </row>
    <row r="4363" spans="1:21" x14ac:dyDescent="0.25">
      <c r="A4363" s="75">
        <f t="shared" si="802"/>
        <v>4359</v>
      </c>
      <c r="C4363" s="56" t="s">
        <v>5479</v>
      </c>
      <c r="E4363" s="56">
        <f t="shared" si="803"/>
        <v>4359</v>
      </c>
      <c r="F4363" s="76">
        <f t="shared" si="798"/>
        <v>163</v>
      </c>
      <c r="G4363" s="56" t="str">
        <f t="shared" si="804"/>
        <v/>
      </c>
      <c r="H4363" s="56">
        <f t="shared" si="805"/>
        <v>4359</v>
      </c>
      <c r="I4363" s="56">
        <f>IF(G4363="",0,IF(COUNTIF($G$5:G4363,G4363)=1,0,COUNTIF($G$5:G4363,G4363) )   )</f>
        <v>0</v>
      </c>
      <c r="J4363" s="56" t="str">
        <f t="shared" si="806"/>
        <v/>
      </c>
      <c r="K4363" s="56" t="str">
        <f t="shared" si="797"/>
        <v/>
      </c>
      <c r="L4363" s="56" t="str">
        <f t="shared" si="799"/>
        <v/>
      </c>
      <c r="M4363" s="56" t="str">
        <f t="shared" si="800"/>
        <v/>
      </c>
      <c r="N4363" s="56" t="str">
        <f t="shared" si="801"/>
        <v/>
      </c>
      <c r="O4363" s="56" t="str">
        <f t="shared" si="807"/>
        <v/>
      </c>
      <c r="P4363" s="56">
        <f>IF(ISERROR(IF($X$5=1,$Y$5,)),"",IF($X$5=1,$Y$5,))</f>
        <v>0</v>
      </c>
      <c r="Q4363" s="56">
        <f>IF(ISERROR(IF($X$6=1,$Y$6,)),"",IF($X$6=1,$Y$6,))</f>
        <v>10000</v>
      </c>
      <c r="R4363" s="56">
        <f>IF(ISERROR(IF($X$7=1,$Y$7,)),"",IF($X$7=1,$Y$7,))</f>
        <v>0</v>
      </c>
      <c r="S4363" s="56">
        <f>IF(ISERROR(IF($X$8=1,$Y$8,)),"",IF($X$8=1,$Y$8,))</f>
        <v>1000</v>
      </c>
      <c r="T4363" s="56">
        <f>IF(ISERROR(IF($X$9=1,$Y$9,)),"",IF($X$9=1,$Y$9,))</f>
        <v>500</v>
      </c>
      <c r="U4363" s="56">
        <f>IF(ISERROR(IF($X$10=1,$Y$10,)),"",IF($X$10=1,$Y$10,))</f>
        <v>500</v>
      </c>
    </row>
    <row r="4364" spans="1:21" x14ac:dyDescent="0.25">
      <c r="A4364" s="75">
        <f t="shared" si="802"/>
        <v>4360</v>
      </c>
      <c r="C4364" s="56" t="s">
        <v>3821</v>
      </c>
      <c r="E4364" s="56">
        <f t="shared" si="803"/>
        <v>4360</v>
      </c>
      <c r="F4364" s="76">
        <f t="shared" si="798"/>
        <v>163</v>
      </c>
      <c r="G4364" s="56" t="str">
        <f t="shared" si="804"/>
        <v/>
      </c>
      <c r="H4364" s="56">
        <f t="shared" si="805"/>
        <v>4360</v>
      </c>
      <c r="I4364" s="56">
        <f>IF(G4364="",0,IF(COUNTIF($G$5:G4364,G4364)=1,0,COUNTIF($G$5:G4364,G4364) )   )</f>
        <v>0</v>
      </c>
      <c r="J4364" s="56" t="str">
        <f t="shared" si="806"/>
        <v/>
      </c>
      <c r="K4364" s="56" t="str">
        <f t="shared" si="797"/>
        <v/>
      </c>
      <c r="L4364" s="56" t="str">
        <f t="shared" si="799"/>
        <v/>
      </c>
      <c r="M4364" s="56" t="str">
        <f t="shared" si="800"/>
        <v/>
      </c>
      <c r="N4364" s="56" t="str">
        <f t="shared" si="801"/>
        <v/>
      </c>
      <c r="O4364" s="56" t="str">
        <f t="shared" si="807"/>
        <v/>
      </c>
      <c r="P4364" s="56">
        <f>IF(ISERROR(IF($X$5=1,$Y$5,)),"",IF($X$5=1,$Y$5,))</f>
        <v>0</v>
      </c>
      <c r="Q4364" s="56">
        <f>IF(ISERROR(IF($X$6=1,$Y$6,)),"",IF($X$6=1,$Y$6,))</f>
        <v>10000</v>
      </c>
      <c r="R4364" s="56">
        <f>IF(ISERROR(IF($X$7=1,$Y$7,)),"",IF($X$7=1,$Y$7,))</f>
        <v>0</v>
      </c>
      <c r="S4364" s="56">
        <f>IF(ISERROR(IF($X$8=1,$Y$8,)),"",IF($X$8=1,$Y$8,))</f>
        <v>1000</v>
      </c>
      <c r="T4364" s="56">
        <f>IF(ISERROR(IF($X$9=1,$Y$9,)),"",IF($X$9=1,$Y$9,))</f>
        <v>500</v>
      </c>
      <c r="U4364" s="56">
        <f>IF(ISERROR(IF($X$10=1,$Y$10,)),"",IF($X$10=1,$Y$10,))</f>
        <v>500</v>
      </c>
    </row>
    <row r="4365" spans="1:21" x14ac:dyDescent="0.25">
      <c r="A4365" s="75">
        <f t="shared" si="802"/>
        <v>4361</v>
      </c>
      <c r="C4365" s="56" t="s">
        <v>3012</v>
      </c>
      <c r="E4365" s="56">
        <f t="shared" si="803"/>
        <v>4361</v>
      </c>
      <c r="F4365" s="76">
        <f t="shared" si="798"/>
        <v>163</v>
      </c>
      <c r="G4365" s="56" t="str">
        <f t="shared" si="804"/>
        <v/>
      </c>
      <c r="H4365" s="56">
        <f t="shared" si="805"/>
        <v>4361</v>
      </c>
      <c r="I4365" s="56">
        <f>IF(G4365="",0,IF(COUNTIF($G$5:G4365,G4365)=1,0,COUNTIF($G$5:G4365,G4365) )   )</f>
        <v>0</v>
      </c>
      <c r="J4365" s="56" t="str">
        <f t="shared" si="806"/>
        <v/>
      </c>
      <c r="K4365" s="56" t="str">
        <f t="shared" si="797"/>
        <v/>
      </c>
      <c r="L4365" s="56" t="str">
        <f t="shared" si="799"/>
        <v/>
      </c>
      <c r="M4365" s="56" t="str">
        <f t="shared" si="800"/>
        <v/>
      </c>
      <c r="N4365" s="56" t="str">
        <f t="shared" si="801"/>
        <v/>
      </c>
      <c r="O4365" s="56" t="str">
        <f t="shared" si="807"/>
        <v/>
      </c>
      <c r="P4365" s="56">
        <f>IF(ISERROR(IF($X$5=1,$Y$5,)),"",IF($X$5=1,$Y$5,))</f>
        <v>0</v>
      </c>
      <c r="Q4365" s="56">
        <f>IF(ISERROR(IF($X$6=1,$Y$6,)),"",IF($X$6=1,$Y$6,))</f>
        <v>10000</v>
      </c>
      <c r="R4365" s="56">
        <f>IF(ISERROR(IF($X$7=1,$Y$7,)),"",IF($X$7=1,$Y$7,))</f>
        <v>0</v>
      </c>
      <c r="S4365" s="56">
        <f>IF(ISERROR(IF($X$8=1,$Y$8,)),"",IF($X$8=1,$Y$8,))</f>
        <v>1000</v>
      </c>
      <c r="T4365" s="56">
        <f>IF(ISERROR(IF($X$9=1,$Y$9,)),"",IF($X$9=1,$Y$9,))</f>
        <v>500</v>
      </c>
      <c r="U4365" s="56">
        <f>IF(ISERROR(IF($X$10=1,$Y$10,)),"",IF($X$10=1,$Y$10,))</f>
        <v>500</v>
      </c>
    </row>
    <row r="4366" spans="1:21" x14ac:dyDescent="0.25">
      <c r="A4366" s="75">
        <f t="shared" si="802"/>
        <v>4362</v>
      </c>
      <c r="C4366" s="56" t="s">
        <v>6378</v>
      </c>
      <c r="E4366" s="56">
        <f t="shared" si="803"/>
        <v>4362</v>
      </c>
      <c r="F4366" s="76">
        <f t="shared" si="798"/>
        <v>163</v>
      </c>
      <c r="G4366" s="56" t="str">
        <f t="shared" si="804"/>
        <v/>
      </c>
      <c r="H4366" s="56">
        <f t="shared" si="805"/>
        <v>4362</v>
      </c>
      <c r="I4366" s="56">
        <f>IF(G4366="",0,IF(COUNTIF($G$5:G4366,G4366)=1,0,COUNTIF($G$5:G4366,G4366) )   )</f>
        <v>0</v>
      </c>
      <c r="J4366" s="56" t="str">
        <f t="shared" si="806"/>
        <v/>
      </c>
      <c r="K4366" s="56" t="str">
        <f t="shared" si="797"/>
        <v/>
      </c>
      <c r="L4366" s="56" t="str">
        <f t="shared" si="799"/>
        <v/>
      </c>
      <c r="M4366" s="56" t="str">
        <f t="shared" si="800"/>
        <v/>
      </c>
      <c r="N4366" s="56" t="str">
        <f t="shared" si="801"/>
        <v/>
      </c>
      <c r="O4366" s="56" t="str">
        <f t="shared" si="807"/>
        <v/>
      </c>
      <c r="P4366" s="56">
        <f>IF(ISERROR(IF($X$5=1,$Y$5,)),"",IF($X$5=1,$Y$5,))</f>
        <v>0</v>
      </c>
      <c r="Q4366" s="56">
        <f>IF(ISERROR(IF($X$6=1,$Y$6,)),"",IF($X$6=1,$Y$6,))</f>
        <v>10000</v>
      </c>
      <c r="R4366" s="56">
        <f>IF(ISERROR(IF($X$7=1,$Y$7,)),"",IF($X$7=1,$Y$7,))</f>
        <v>0</v>
      </c>
      <c r="S4366" s="56">
        <f>IF(ISERROR(IF($X$8=1,$Y$8,)),"",IF($X$8=1,$Y$8,))</f>
        <v>1000</v>
      </c>
      <c r="T4366" s="56">
        <f>IF(ISERROR(IF($X$9=1,$Y$9,)),"",IF($X$9=1,$Y$9,))</f>
        <v>500</v>
      </c>
      <c r="U4366" s="56">
        <f>IF(ISERROR(IF($X$10=1,$Y$10,)),"",IF($X$10=1,$Y$10,))</f>
        <v>500</v>
      </c>
    </row>
    <row r="4367" spans="1:21" x14ac:dyDescent="0.25">
      <c r="A4367" s="75">
        <f t="shared" si="802"/>
        <v>4363</v>
      </c>
      <c r="C4367" s="56" t="s">
        <v>3823</v>
      </c>
      <c r="E4367" s="56">
        <f t="shared" si="803"/>
        <v>4363</v>
      </c>
      <c r="F4367" s="76">
        <f t="shared" si="798"/>
        <v>163</v>
      </c>
      <c r="G4367" s="56" t="str">
        <f t="shared" si="804"/>
        <v/>
      </c>
      <c r="H4367" s="56">
        <f t="shared" si="805"/>
        <v>4363</v>
      </c>
      <c r="I4367" s="56">
        <f>IF(G4367="",0,IF(COUNTIF($G$5:G4367,G4367)=1,0,COUNTIF($G$5:G4367,G4367) )   )</f>
        <v>0</v>
      </c>
      <c r="J4367" s="56" t="str">
        <f t="shared" si="806"/>
        <v/>
      </c>
      <c r="K4367" s="56" t="str">
        <f t="shared" si="797"/>
        <v/>
      </c>
      <c r="L4367" s="56" t="str">
        <f t="shared" si="799"/>
        <v/>
      </c>
      <c r="M4367" s="56" t="str">
        <f t="shared" si="800"/>
        <v/>
      </c>
      <c r="N4367" s="56" t="str">
        <f t="shared" si="801"/>
        <v/>
      </c>
      <c r="O4367" s="56" t="str">
        <f t="shared" si="807"/>
        <v/>
      </c>
      <c r="P4367" s="56">
        <f>IF(ISERROR(IF($X$5=1,$Y$5,)),"",IF($X$5=1,$Y$5,))</f>
        <v>0</v>
      </c>
      <c r="Q4367" s="56">
        <f>IF(ISERROR(IF($X$6=1,$Y$6,)),"",IF($X$6=1,$Y$6,))</f>
        <v>10000</v>
      </c>
      <c r="R4367" s="56">
        <f>IF(ISERROR(IF($X$7=1,$Y$7,)),"",IF($X$7=1,$Y$7,))</f>
        <v>0</v>
      </c>
      <c r="S4367" s="56">
        <f>IF(ISERROR(IF($X$8=1,$Y$8,)),"",IF($X$8=1,$Y$8,))</f>
        <v>1000</v>
      </c>
      <c r="T4367" s="56">
        <f>IF(ISERROR(IF($X$9=1,$Y$9,)),"",IF($X$9=1,$Y$9,))</f>
        <v>500</v>
      </c>
      <c r="U4367" s="56">
        <f>IF(ISERROR(IF($X$10=1,$Y$10,)),"",IF($X$10=1,$Y$10,))</f>
        <v>500</v>
      </c>
    </row>
    <row r="4368" spans="1:21" x14ac:dyDescent="0.25">
      <c r="A4368" s="75">
        <f t="shared" si="802"/>
        <v>4364</v>
      </c>
      <c r="C4368" s="56" t="s">
        <v>2526</v>
      </c>
      <c r="E4368" s="56">
        <f t="shared" si="803"/>
        <v>4364</v>
      </c>
      <c r="F4368" s="76">
        <f t="shared" si="798"/>
        <v>163</v>
      </c>
      <c r="G4368" s="56" t="str">
        <f t="shared" si="804"/>
        <v/>
      </c>
      <c r="H4368" s="56">
        <f t="shared" si="805"/>
        <v>4364</v>
      </c>
      <c r="I4368" s="56">
        <f>IF(G4368="",0,IF(COUNTIF($G$5:G4368,G4368)=1,0,COUNTIF($G$5:G4368,G4368) )   )</f>
        <v>0</v>
      </c>
      <c r="J4368" s="56" t="str">
        <f t="shared" si="806"/>
        <v/>
      </c>
      <c r="K4368" s="56" t="str">
        <f t="shared" si="797"/>
        <v/>
      </c>
      <c r="L4368" s="56" t="str">
        <f t="shared" si="799"/>
        <v/>
      </c>
      <c r="M4368" s="56" t="str">
        <f t="shared" si="800"/>
        <v/>
      </c>
      <c r="N4368" s="56" t="str">
        <f t="shared" si="801"/>
        <v/>
      </c>
      <c r="O4368" s="56" t="str">
        <f t="shared" si="807"/>
        <v/>
      </c>
      <c r="P4368" s="56">
        <f>IF(ISERROR(IF($X$5=1,$Y$5,)),"",IF($X$5=1,$Y$5,))</f>
        <v>0</v>
      </c>
      <c r="Q4368" s="56">
        <f>IF(ISERROR(IF($X$6=1,$Y$6,)),"",IF($X$6=1,$Y$6,))</f>
        <v>10000</v>
      </c>
      <c r="R4368" s="56">
        <f>IF(ISERROR(IF($X$7=1,$Y$7,)),"",IF($X$7=1,$Y$7,))</f>
        <v>0</v>
      </c>
      <c r="S4368" s="56">
        <f>IF(ISERROR(IF($X$8=1,$Y$8,)),"",IF($X$8=1,$Y$8,))</f>
        <v>1000</v>
      </c>
      <c r="T4368" s="56">
        <f>IF(ISERROR(IF($X$9=1,$Y$9,)),"",IF($X$9=1,$Y$9,))</f>
        <v>500</v>
      </c>
      <c r="U4368" s="56">
        <f>IF(ISERROR(IF($X$10=1,$Y$10,)),"",IF($X$10=1,$Y$10,))</f>
        <v>500</v>
      </c>
    </row>
    <row r="4369" spans="1:21" x14ac:dyDescent="0.25">
      <c r="A4369" s="75">
        <f t="shared" si="802"/>
        <v>4365</v>
      </c>
      <c r="C4369" s="56" t="s">
        <v>2527</v>
      </c>
      <c r="E4369" s="56">
        <f t="shared" si="803"/>
        <v>4365</v>
      </c>
      <c r="F4369" s="76">
        <f t="shared" si="798"/>
        <v>163</v>
      </c>
      <c r="G4369" s="56" t="str">
        <f t="shared" si="804"/>
        <v/>
      </c>
      <c r="H4369" s="56">
        <f t="shared" si="805"/>
        <v>4365</v>
      </c>
      <c r="I4369" s="56">
        <f>IF(G4369="",0,IF(COUNTIF($G$5:G4369,G4369)=1,0,COUNTIF($G$5:G4369,G4369) )   )</f>
        <v>0</v>
      </c>
      <c r="J4369" s="56" t="str">
        <f t="shared" si="806"/>
        <v/>
      </c>
      <c r="K4369" s="56" t="str">
        <f t="shared" si="797"/>
        <v/>
      </c>
      <c r="L4369" s="56" t="str">
        <f t="shared" si="799"/>
        <v/>
      </c>
      <c r="M4369" s="56" t="str">
        <f t="shared" si="800"/>
        <v/>
      </c>
      <c r="N4369" s="56" t="str">
        <f t="shared" si="801"/>
        <v/>
      </c>
      <c r="O4369" s="56" t="str">
        <f t="shared" si="807"/>
        <v/>
      </c>
      <c r="P4369" s="56">
        <f>IF(ISERROR(IF($X$5=1,$Y$5,)),"",IF($X$5=1,$Y$5,))</f>
        <v>0</v>
      </c>
      <c r="Q4369" s="56">
        <f>IF(ISERROR(IF($X$6=1,$Y$6,)),"",IF($X$6=1,$Y$6,))</f>
        <v>10000</v>
      </c>
      <c r="R4369" s="56">
        <f>IF(ISERROR(IF($X$7=1,$Y$7,)),"",IF($X$7=1,$Y$7,))</f>
        <v>0</v>
      </c>
      <c r="S4369" s="56">
        <f>IF(ISERROR(IF($X$8=1,$Y$8,)),"",IF($X$8=1,$Y$8,))</f>
        <v>1000</v>
      </c>
      <c r="T4369" s="56">
        <f>IF(ISERROR(IF($X$9=1,$Y$9,)),"",IF($X$9=1,$Y$9,))</f>
        <v>500</v>
      </c>
      <c r="U4369" s="56">
        <f>IF(ISERROR(IF($X$10=1,$Y$10,)),"",IF($X$10=1,$Y$10,))</f>
        <v>500</v>
      </c>
    </row>
    <row r="4370" spans="1:21" x14ac:dyDescent="0.25">
      <c r="A4370" s="75">
        <f t="shared" si="802"/>
        <v>4366</v>
      </c>
      <c r="C4370" s="56" t="s">
        <v>3824</v>
      </c>
      <c r="E4370" s="56">
        <f t="shared" si="803"/>
        <v>4366</v>
      </c>
      <c r="F4370" s="76">
        <f t="shared" si="798"/>
        <v>163</v>
      </c>
      <c r="G4370" s="56" t="str">
        <f t="shared" si="804"/>
        <v/>
      </c>
      <c r="H4370" s="56">
        <f t="shared" si="805"/>
        <v>4366</v>
      </c>
      <c r="I4370" s="56">
        <f>IF(G4370="",0,IF(COUNTIF($G$5:G4370,G4370)=1,0,COUNTIF($G$5:G4370,G4370) )   )</f>
        <v>0</v>
      </c>
      <c r="J4370" s="56" t="str">
        <f t="shared" si="806"/>
        <v/>
      </c>
      <c r="K4370" s="56" t="str">
        <f t="shared" si="797"/>
        <v/>
      </c>
      <c r="L4370" s="56" t="str">
        <f t="shared" si="799"/>
        <v/>
      </c>
      <c r="M4370" s="56" t="str">
        <f t="shared" si="800"/>
        <v/>
      </c>
      <c r="N4370" s="56" t="str">
        <f t="shared" si="801"/>
        <v/>
      </c>
      <c r="O4370" s="56" t="str">
        <f t="shared" si="807"/>
        <v/>
      </c>
      <c r="P4370" s="56">
        <f>IF(ISERROR(IF($X$5=1,$Y$5,)),"",IF($X$5=1,$Y$5,))</f>
        <v>0</v>
      </c>
      <c r="Q4370" s="56">
        <f>IF(ISERROR(IF($X$6=1,$Y$6,)),"",IF($X$6=1,$Y$6,))</f>
        <v>10000</v>
      </c>
      <c r="R4370" s="56">
        <f>IF(ISERROR(IF($X$7=1,$Y$7,)),"",IF($X$7=1,$Y$7,))</f>
        <v>0</v>
      </c>
      <c r="S4370" s="56">
        <f>IF(ISERROR(IF($X$8=1,$Y$8,)),"",IF($X$8=1,$Y$8,))</f>
        <v>1000</v>
      </c>
      <c r="T4370" s="56">
        <f>IF(ISERROR(IF($X$9=1,$Y$9,)),"",IF($X$9=1,$Y$9,))</f>
        <v>500</v>
      </c>
      <c r="U4370" s="56">
        <f>IF(ISERROR(IF($X$10=1,$Y$10,)),"",IF($X$10=1,$Y$10,))</f>
        <v>500</v>
      </c>
    </row>
    <row r="4371" spans="1:21" x14ac:dyDescent="0.25">
      <c r="A4371" s="75">
        <f t="shared" si="802"/>
        <v>4367</v>
      </c>
      <c r="C4371" s="56" t="s">
        <v>2529</v>
      </c>
      <c r="E4371" s="56">
        <f t="shared" si="803"/>
        <v>4367</v>
      </c>
      <c r="F4371" s="76">
        <f t="shared" si="798"/>
        <v>163</v>
      </c>
      <c r="G4371" s="56" t="str">
        <f t="shared" si="804"/>
        <v/>
      </c>
      <c r="H4371" s="56">
        <f t="shared" si="805"/>
        <v>4367</v>
      </c>
      <c r="I4371" s="56">
        <f>IF(G4371="",0,IF(COUNTIF($G$5:G4371,G4371)=1,0,COUNTIF($G$5:G4371,G4371) )   )</f>
        <v>0</v>
      </c>
      <c r="J4371" s="56" t="str">
        <f t="shared" si="806"/>
        <v/>
      </c>
      <c r="K4371" s="56" t="str">
        <f t="shared" si="797"/>
        <v/>
      </c>
      <c r="L4371" s="56" t="str">
        <f t="shared" si="799"/>
        <v/>
      </c>
      <c r="M4371" s="56" t="str">
        <f t="shared" si="800"/>
        <v/>
      </c>
      <c r="N4371" s="56" t="str">
        <f t="shared" si="801"/>
        <v/>
      </c>
      <c r="O4371" s="56" t="str">
        <f t="shared" si="807"/>
        <v/>
      </c>
      <c r="P4371" s="56">
        <f>IF(ISERROR(IF($X$5=1,$Y$5,)),"",IF($X$5=1,$Y$5,))</f>
        <v>0</v>
      </c>
      <c r="Q4371" s="56">
        <f>IF(ISERROR(IF($X$6=1,$Y$6,)),"",IF($X$6=1,$Y$6,))</f>
        <v>10000</v>
      </c>
      <c r="R4371" s="56">
        <f>IF(ISERROR(IF($X$7=1,$Y$7,)),"",IF($X$7=1,$Y$7,))</f>
        <v>0</v>
      </c>
      <c r="S4371" s="56">
        <f>IF(ISERROR(IF($X$8=1,$Y$8,)),"",IF($X$8=1,$Y$8,))</f>
        <v>1000</v>
      </c>
      <c r="T4371" s="56">
        <f>IF(ISERROR(IF($X$9=1,$Y$9,)),"",IF($X$9=1,$Y$9,))</f>
        <v>500</v>
      </c>
      <c r="U4371" s="56">
        <f>IF(ISERROR(IF($X$10=1,$Y$10,)),"",IF($X$10=1,$Y$10,))</f>
        <v>500</v>
      </c>
    </row>
    <row r="4372" spans="1:21" x14ac:dyDescent="0.25">
      <c r="A4372" s="75">
        <f t="shared" si="802"/>
        <v>4368</v>
      </c>
      <c r="C4372" s="56" t="s">
        <v>2518</v>
      </c>
      <c r="E4372" s="56">
        <f t="shared" si="803"/>
        <v>4368</v>
      </c>
      <c r="F4372" s="76">
        <f t="shared" si="798"/>
        <v>163</v>
      </c>
      <c r="G4372" s="56" t="str">
        <f t="shared" si="804"/>
        <v/>
      </c>
      <c r="H4372" s="56">
        <f t="shared" si="805"/>
        <v>4368</v>
      </c>
      <c r="I4372" s="56">
        <f>IF(G4372="",0,IF(COUNTIF($G$5:G4372,G4372)=1,0,COUNTIF($G$5:G4372,G4372) )   )</f>
        <v>0</v>
      </c>
      <c r="J4372" s="56" t="str">
        <f t="shared" si="806"/>
        <v/>
      </c>
      <c r="K4372" s="56" t="str">
        <f t="shared" si="797"/>
        <v/>
      </c>
      <c r="L4372" s="56" t="str">
        <f t="shared" si="799"/>
        <v/>
      </c>
      <c r="M4372" s="56" t="str">
        <f t="shared" si="800"/>
        <v/>
      </c>
      <c r="N4372" s="56" t="str">
        <f t="shared" si="801"/>
        <v/>
      </c>
      <c r="O4372" s="56" t="str">
        <f t="shared" si="807"/>
        <v/>
      </c>
      <c r="P4372" s="56">
        <f>IF(ISERROR(IF($X$5=1,$Y$5,)),"",IF($X$5=1,$Y$5,))</f>
        <v>0</v>
      </c>
      <c r="Q4372" s="56">
        <f>IF(ISERROR(IF($X$6=1,$Y$6,)),"",IF($X$6=1,$Y$6,))</f>
        <v>10000</v>
      </c>
      <c r="R4372" s="56">
        <f>IF(ISERROR(IF($X$7=1,$Y$7,)),"",IF($X$7=1,$Y$7,))</f>
        <v>0</v>
      </c>
      <c r="S4372" s="56">
        <f>IF(ISERROR(IF($X$8=1,$Y$8,)),"",IF($X$8=1,$Y$8,))</f>
        <v>1000</v>
      </c>
      <c r="T4372" s="56">
        <f>IF(ISERROR(IF($X$9=1,$Y$9,)),"",IF($X$9=1,$Y$9,))</f>
        <v>500</v>
      </c>
      <c r="U4372" s="56">
        <f>IF(ISERROR(IF($X$10=1,$Y$10,)),"",IF($X$10=1,$Y$10,))</f>
        <v>500</v>
      </c>
    </row>
    <row r="4373" spans="1:21" x14ac:dyDescent="0.25">
      <c r="A4373" s="75">
        <f t="shared" si="802"/>
        <v>4369</v>
      </c>
      <c r="D4373" s="56" t="s">
        <v>5488</v>
      </c>
      <c r="E4373" s="56">
        <f t="shared" si="803"/>
        <v>4369</v>
      </c>
      <c r="F4373" s="76">
        <f t="shared" si="798"/>
        <v>163</v>
      </c>
      <c r="G4373" s="56" t="str">
        <f t="shared" si="804"/>
        <v>longWing</v>
      </c>
      <c r="H4373" s="56">
        <f t="shared" si="805"/>
        <v>4369</v>
      </c>
      <c r="I4373" s="56">
        <f>IF(G4373="",0,IF(COUNTIF($G$5:G4373,G4373)=1,0,COUNTIF($G$5:G4373,G4373) )   )</f>
        <v>0</v>
      </c>
      <c r="J4373" s="56" t="str">
        <f t="shared" si="806"/>
        <v/>
      </c>
      <c r="K4373" s="56" t="str">
        <f t="shared" si="797"/>
        <v/>
      </c>
      <c r="L4373" s="56" t="str">
        <f t="shared" si="799"/>
        <v/>
      </c>
      <c r="M4373" s="56" t="str">
        <f t="shared" si="800"/>
        <v/>
      </c>
      <c r="N4373" s="56" t="str">
        <f t="shared" si="801"/>
        <v/>
      </c>
      <c r="O4373" s="56" t="str">
        <f t="shared" si="807"/>
        <v/>
      </c>
      <c r="P4373" s="56">
        <f>IF(ISERROR(IF($X$5=1,$Y$5,)),"",IF($X$5=1,$Y$5,))</f>
        <v>0</v>
      </c>
      <c r="Q4373" s="56">
        <f>IF(ISERROR(IF($X$6=1,$Y$6,)),"",IF($X$6=1,$Y$6,))</f>
        <v>10000</v>
      </c>
      <c r="R4373" s="56">
        <f>IF(ISERROR(IF($X$7=1,$Y$7,)),"",IF($X$7=1,$Y$7,))</f>
        <v>0</v>
      </c>
      <c r="S4373" s="56">
        <f>IF(ISERROR(IF($X$8=1,$Y$8,)),"",IF($X$8=1,$Y$8,))</f>
        <v>1000</v>
      </c>
      <c r="T4373" s="56">
        <f>IF(ISERROR(IF($X$9=1,$Y$9,)),"",IF($X$9=1,$Y$9,))</f>
        <v>500</v>
      </c>
      <c r="U4373" s="56">
        <f>IF(ISERROR(IF($X$10=1,$Y$10,)),"",IF($X$10=1,$Y$10,))</f>
        <v>500</v>
      </c>
    </row>
    <row r="4374" spans="1:21" x14ac:dyDescent="0.25">
      <c r="A4374" s="75">
        <f t="shared" si="802"/>
        <v>4370</v>
      </c>
      <c r="D4374" s="56" t="s">
        <v>5484</v>
      </c>
      <c r="E4374" s="56">
        <f t="shared" si="803"/>
        <v>4370</v>
      </c>
      <c r="F4374" s="76">
        <f t="shared" si="798"/>
        <v>163</v>
      </c>
      <c r="G4374" s="56" t="str">
        <f t="shared" si="804"/>
        <v>LLLWing1aR</v>
      </c>
      <c r="H4374" s="56">
        <f t="shared" si="805"/>
        <v>4370</v>
      </c>
      <c r="I4374" s="56">
        <f>IF(G4374="",0,IF(COUNTIF($G$5:G4374,G4374)=1,0,COUNTIF($G$5:G4374,G4374) )   )</f>
        <v>0</v>
      </c>
      <c r="J4374" s="56" t="str">
        <f t="shared" si="806"/>
        <v/>
      </c>
      <c r="K4374" s="56" t="str">
        <f t="shared" si="797"/>
        <v/>
      </c>
      <c r="L4374" s="56" t="str">
        <f t="shared" si="799"/>
        <v/>
      </c>
      <c r="M4374" s="56" t="str">
        <f t="shared" si="800"/>
        <v/>
      </c>
      <c r="N4374" s="56" t="str">
        <f t="shared" si="801"/>
        <v/>
      </c>
      <c r="O4374" s="56" t="str">
        <f t="shared" si="807"/>
        <v/>
      </c>
      <c r="P4374" s="56">
        <f>IF(ISERROR(IF($X$5=1,$Y$5,)),"",IF($X$5=1,$Y$5,))</f>
        <v>0</v>
      </c>
      <c r="Q4374" s="56">
        <f>IF(ISERROR(IF($X$6=1,$Y$6,)),"",IF($X$6=1,$Y$6,))</f>
        <v>10000</v>
      </c>
      <c r="R4374" s="56">
        <f>IF(ISERROR(IF($X$7=1,$Y$7,)),"",IF($X$7=1,$Y$7,))</f>
        <v>0</v>
      </c>
      <c r="S4374" s="56">
        <f>IF(ISERROR(IF($X$8=1,$Y$8,)),"",IF($X$8=1,$Y$8,))</f>
        <v>1000</v>
      </c>
      <c r="T4374" s="56">
        <f>IF(ISERROR(IF($X$9=1,$Y$9,)),"",IF($X$9=1,$Y$9,))</f>
        <v>500</v>
      </c>
      <c r="U4374" s="56">
        <f>IF(ISERROR(IF($X$10=1,$Y$10,)),"",IF($X$10=1,$Y$10,))</f>
        <v>500</v>
      </c>
    </row>
    <row r="4375" spans="1:21" x14ac:dyDescent="0.25">
      <c r="A4375" s="75">
        <f t="shared" si="802"/>
        <v>4371</v>
      </c>
      <c r="D4375" s="56" t="s">
        <v>3825</v>
      </c>
      <c r="E4375" s="56">
        <f t="shared" si="803"/>
        <v>4371</v>
      </c>
      <c r="F4375" s="76">
        <f t="shared" si="798"/>
        <v>163</v>
      </c>
      <c r="G4375" s="56" t="str">
        <f t="shared" si="804"/>
        <v>deltaWing</v>
      </c>
      <c r="H4375" s="56">
        <f t="shared" si="805"/>
        <v>4371</v>
      </c>
      <c r="I4375" s="56">
        <f>IF(G4375="",0,IF(COUNTIF($G$5:G4375,G4375)=1,0,COUNTIF($G$5:G4375,G4375) )   )</f>
        <v>0</v>
      </c>
      <c r="J4375" s="56" t="str">
        <f t="shared" si="806"/>
        <v/>
      </c>
      <c r="K4375" s="56" t="str">
        <f t="shared" si="797"/>
        <v/>
      </c>
      <c r="L4375" s="56" t="str">
        <f t="shared" si="799"/>
        <v/>
      </c>
      <c r="M4375" s="56" t="str">
        <f t="shared" si="800"/>
        <v/>
      </c>
      <c r="N4375" s="56" t="str">
        <f t="shared" si="801"/>
        <v/>
      </c>
      <c r="O4375" s="56" t="str">
        <f t="shared" si="807"/>
        <v/>
      </c>
      <c r="P4375" s="56">
        <f>IF(ISERROR(IF($X$5=1,$Y$5,)),"",IF($X$5=1,$Y$5,))</f>
        <v>0</v>
      </c>
      <c r="Q4375" s="56">
        <f>IF(ISERROR(IF($X$6=1,$Y$6,)),"",IF($X$6=1,$Y$6,))</f>
        <v>10000</v>
      </c>
      <c r="R4375" s="56">
        <f>IF(ISERROR(IF($X$7=1,$Y$7,)),"",IF($X$7=1,$Y$7,))</f>
        <v>0</v>
      </c>
      <c r="S4375" s="56">
        <f>IF(ISERROR(IF($X$8=1,$Y$8,)),"",IF($X$8=1,$Y$8,))</f>
        <v>1000</v>
      </c>
      <c r="T4375" s="56">
        <f>IF(ISERROR(IF($X$9=1,$Y$9,)),"",IF($X$9=1,$Y$9,))</f>
        <v>500</v>
      </c>
      <c r="U4375" s="56">
        <f>IF(ISERROR(IF($X$10=1,$Y$10,)),"",IF($X$10=1,$Y$10,))</f>
        <v>500</v>
      </c>
    </row>
    <row r="4376" spans="1:21" x14ac:dyDescent="0.25">
      <c r="A4376" s="75">
        <f t="shared" si="802"/>
        <v>4372</v>
      </c>
      <c r="D4376" s="56" t="s">
        <v>5485</v>
      </c>
      <c r="E4376" s="56">
        <f t="shared" si="803"/>
        <v>4372</v>
      </c>
      <c r="F4376" s="76">
        <f t="shared" si="798"/>
        <v>163</v>
      </c>
      <c r="G4376" s="56" t="str">
        <f t="shared" si="804"/>
        <v>LLLWing1bL</v>
      </c>
      <c r="H4376" s="56">
        <f t="shared" si="805"/>
        <v>4372</v>
      </c>
      <c r="I4376" s="56">
        <f>IF(G4376="",0,IF(COUNTIF($G$5:G4376,G4376)=1,0,COUNTIF($G$5:G4376,G4376) )   )</f>
        <v>0</v>
      </c>
      <c r="J4376" s="56" t="str">
        <f t="shared" si="806"/>
        <v/>
      </c>
      <c r="K4376" s="56" t="str">
        <f t="shared" si="797"/>
        <v/>
      </c>
      <c r="L4376" s="56" t="str">
        <f t="shared" si="799"/>
        <v/>
      </c>
      <c r="M4376" s="56" t="str">
        <f t="shared" si="800"/>
        <v/>
      </c>
      <c r="N4376" s="56" t="str">
        <f t="shared" si="801"/>
        <v/>
      </c>
      <c r="O4376" s="56" t="str">
        <f t="shared" si="807"/>
        <v/>
      </c>
      <c r="P4376" s="56">
        <f>IF(ISERROR(IF($X$5=1,$Y$5,)),"",IF($X$5=1,$Y$5,))</f>
        <v>0</v>
      </c>
      <c r="Q4376" s="56">
        <f>IF(ISERROR(IF($X$6=1,$Y$6,)),"",IF($X$6=1,$Y$6,))</f>
        <v>10000</v>
      </c>
      <c r="R4376" s="56">
        <f>IF(ISERROR(IF($X$7=1,$Y$7,)),"",IF($X$7=1,$Y$7,))</f>
        <v>0</v>
      </c>
      <c r="S4376" s="56">
        <f>IF(ISERROR(IF($X$8=1,$Y$8,)),"",IF($X$8=1,$Y$8,))</f>
        <v>1000</v>
      </c>
      <c r="T4376" s="56">
        <f>IF(ISERROR(IF($X$9=1,$Y$9,)),"",IF($X$9=1,$Y$9,))</f>
        <v>500</v>
      </c>
      <c r="U4376" s="56">
        <f>IF(ISERROR(IF($X$10=1,$Y$10,)),"",IF($X$10=1,$Y$10,))</f>
        <v>500</v>
      </c>
    </row>
    <row r="4377" spans="1:21" x14ac:dyDescent="0.25">
      <c r="A4377" s="75">
        <f t="shared" si="802"/>
        <v>4373</v>
      </c>
      <c r="D4377" s="56" t="s">
        <v>5480</v>
      </c>
      <c r="E4377" s="56">
        <f t="shared" si="803"/>
        <v>4373</v>
      </c>
      <c r="F4377" s="76">
        <f t="shared" si="798"/>
        <v>163</v>
      </c>
      <c r="G4377" s="56" t="str">
        <f t="shared" si="804"/>
        <v>B9.Aero.Wing.SH.A65.2m</v>
      </c>
      <c r="H4377" s="56">
        <f t="shared" si="805"/>
        <v>4373</v>
      </c>
      <c r="I4377" s="56">
        <f>IF(G4377="",0,IF(COUNTIF($G$5:G4377,G4377)=1,0,COUNTIF($G$5:G4377,G4377) )   )</f>
        <v>0</v>
      </c>
      <c r="J4377" s="56" t="str">
        <f t="shared" si="806"/>
        <v/>
      </c>
      <c r="K4377" s="56" t="str">
        <f t="shared" si="797"/>
        <v/>
      </c>
      <c r="L4377" s="56" t="str">
        <f t="shared" si="799"/>
        <v/>
      </c>
      <c r="M4377" s="56" t="str">
        <f t="shared" si="800"/>
        <v/>
      </c>
      <c r="N4377" s="56" t="str">
        <f t="shared" si="801"/>
        <v/>
      </c>
      <c r="O4377" s="56" t="str">
        <f t="shared" si="807"/>
        <v/>
      </c>
      <c r="P4377" s="56">
        <f>IF(ISERROR(IF($X$5=1,$Y$5,)),"",IF($X$5=1,$Y$5,))</f>
        <v>0</v>
      </c>
      <c r="Q4377" s="56">
        <f>IF(ISERROR(IF($X$6=1,$Y$6,)),"",IF($X$6=1,$Y$6,))</f>
        <v>10000</v>
      </c>
      <c r="R4377" s="56">
        <f>IF(ISERROR(IF($X$7=1,$Y$7,)),"",IF($X$7=1,$Y$7,))</f>
        <v>0</v>
      </c>
      <c r="S4377" s="56">
        <f>IF(ISERROR(IF($X$8=1,$Y$8,)),"",IF($X$8=1,$Y$8,))</f>
        <v>1000</v>
      </c>
      <c r="T4377" s="56">
        <f>IF(ISERROR(IF($X$9=1,$Y$9,)),"",IF($X$9=1,$Y$9,))</f>
        <v>500</v>
      </c>
      <c r="U4377" s="56">
        <f>IF(ISERROR(IF($X$10=1,$Y$10,)),"",IF($X$10=1,$Y$10,))</f>
        <v>500</v>
      </c>
    </row>
    <row r="4378" spans="1:21" x14ac:dyDescent="0.25">
      <c r="A4378" s="75">
        <f t="shared" si="802"/>
        <v>4374</v>
      </c>
      <c r="D4378" s="56" t="s">
        <v>5486</v>
      </c>
      <c r="E4378" s="56">
        <f t="shared" si="803"/>
        <v>4374</v>
      </c>
      <c r="F4378" s="76">
        <f t="shared" si="798"/>
        <v>163</v>
      </c>
      <c r="G4378" s="56" t="str">
        <f t="shared" si="804"/>
        <v>LLLwingtest</v>
      </c>
      <c r="H4378" s="56">
        <f t="shared" si="805"/>
        <v>4374</v>
      </c>
      <c r="I4378" s="56">
        <f>IF(G4378="",0,IF(COUNTIF($G$5:G4378,G4378)=1,0,COUNTIF($G$5:G4378,G4378) )   )</f>
        <v>0</v>
      </c>
      <c r="J4378" s="56" t="str">
        <f t="shared" si="806"/>
        <v/>
      </c>
      <c r="K4378" s="56" t="str">
        <f t="shared" si="797"/>
        <v/>
      </c>
      <c r="L4378" s="56" t="str">
        <f t="shared" si="799"/>
        <v/>
      </c>
      <c r="M4378" s="56" t="str">
        <f t="shared" si="800"/>
        <v/>
      </c>
      <c r="N4378" s="56" t="str">
        <f t="shared" si="801"/>
        <v/>
      </c>
      <c r="O4378" s="56" t="str">
        <f t="shared" si="807"/>
        <v/>
      </c>
      <c r="P4378" s="56">
        <f>IF(ISERROR(IF($X$5=1,$Y$5,)),"",IF($X$5=1,$Y$5,))</f>
        <v>0</v>
      </c>
      <c r="Q4378" s="56">
        <f>IF(ISERROR(IF($X$6=1,$Y$6,)),"",IF($X$6=1,$Y$6,))</f>
        <v>10000</v>
      </c>
      <c r="R4378" s="56">
        <f>IF(ISERROR(IF($X$7=1,$Y$7,)),"",IF($X$7=1,$Y$7,))</f>
        <v>0</v>
      </c>
      <c r="S4378" s="56">
        <f>IF(ISERROR(IF($X$8=1,$Y$8,)),"",IF($X$8=1,$Y$8,))</f>
        <v>1000</v>
      </c>
      <c r="T4378" s="56">
        <f>IF(ISERROR(IF($X$9=1,$Y$9,)),"",IF($X$9=1,$Y$9,))</f>
        <v>500</v>
      </c>
      <c r="U4378" s="56">
        <f>IF(ISERROR(IF($X$10=1,$Y$10,)),"",IF($X$10=1,$Y$10,))</f>
        <v>500</v>
      </c>
    </row>
    <row r="4379" spans="1:21" x14ac:dyDescent="0.25">
      <c r="A4379" s="75">
        <f t="shared" si="802"/>
        <v>4375</v>
      </c>
      <c r="D4379" s="56" t="s">
        <v>5481</v>
      </c>
      <c r="E4379" s="56">
        <f t="shared" si="803"/>
        <v>4375</v>
      </c>
      <c r="F4379" s="76">
        <f t="shared" si="798"/>
        <v>163</v>
      </c>
      <c r="G4379" s="56" t="str">
        <f t="shared" si="804"/>
        <v>B9.Aero.Wing.SH.S.1m</v>
      </c>
      <c r="H4379" s="56">
        <f t="shared" si="805"/>
        <v>4375</v>
      </c>
      <c r="I4379" s="56">
        <f>IF(G4379="",0,IF(COUNTIF($G$5:G4379,G4379)=1,0,COUNTIF($G$5:G4379,G4379) )   )</f>
        <v>0</v>
      </c>
      <c r="J4379" s="56" t="str">
        <f t="shared" si="806"/>
        <v/>
      </c>
      <c r="K4379" s="56" t="str">
        <f t="shared" si="797"/>
        <v/>
      </c>
      <c r="L4379" s="56" t="str">
        <f t="shared" si="799"/>
        <v/>
      </c>
      <c r="M4379" s="56" t="str">
        <f t="shared" si="800"/>
        <v/>
      </c>
      <c r="N4379" s="56" t="str">
        <f t="shared" si="801"/>
        <v/>
      </c>
      <c r="O4379" s="56" t="str">
        <f t="shared" si="807"/>
        <v/>
      </c>
      <c r="P4379" s="56">
        <f>IF(ISERROR(IF($X$5=1,$Y$5,)),"",IF($X$5=1,$Y$5,))</f>
        <v>0</v>
      </c>
      <c r="Q4379" s="56">
        <f>IF(ISERROR(IF($X$6=1,$Y$6,)),"",IF($X$6=1,$Y$6,))</f>
        <v>10000</v>
      </c>
      <c r="R4379" s="56">
        <f>IF(ISERROR(IF($X$7=1,$Y$7,)),"",IF($X$7=1,$Y$7,))</f>
        <v>0</v>
      </c>
      <c r="S4379" s="56">
        <f>IF(ISERROR(IF($X$8=1,$Y$8,)),"",IF($X$8=1,$Y$8,))</f>
        <v>1000</v>
      </c>
      <c r="T4379" s="56">
        <f>IF(ISERROR(IF($X$9=1,$Y$9,)),"",IF($X$9=1,$Y$9,))</f>
        <v>500</v>
      </c>
      <c r="U4379" s="56">
        <f>IF(ISERROR(IF($X$10=1,$Y$10,)),"",IF($X$10=1,$Y$10,))</f>
        <v>500</v>
      </c>
    </row>
    <row r="4380" spans="1:21" x14ac:dyDescent="0.25">
      <c r="A4380" s="75">
        <f t="shared" si="802"/>
        <v>4376</v>
      </c>
      <c r="D4380" s="56" t="s">
        <v>5487</v>
      </c>
      <c r="E4380" s="56">
        <f t="shared" si="803"/>
        <v>4376</v>
      </c>
      <c r="F4380" s="76">
        <f t="shared" si="798"/>
        <v>163</v>
      </c>
      <c r="G4380" s="56" t="str">
        <f t="shared" si="804"/>
        <v>LLLwingtest2</v>
      </c>
      <c r="H4380" s="56">
        <f t="shared" si="805"/>
        <v>4376</v>
      </c>
      <c r="I4380" s="56">
        <f>IF(G4380="",0,IF(COUNTIF($G$5:G4380,G4380)=1,0,COUNTIF($G$5:G4380,G4380) )   )</f>
        <v>0</v>
      </c>
      <c r="J4380" s="56" t="str">
        <f t="shared" si="806"/>
        <v/>
      </c>
      <c r="K4380" s="56" t="str">
        <f t="shared" si="797"/>
        <v/>
      </c>
      <c r="L4380" s="56" t="str">
        <f t="shared" si="799"/>
        <v/>
      </c>
      <c r="M4380" s="56" t="str">
        <f t="shared" si="800"/>
        <v/>
      </c>
      <c r="N4380" s="56" t="str">
        <f t="shared" si="801"/>
        <v/>
      </c>
      <c r="O4380" s="56" t="str">
        <f t="shared" si="807"/>
        <v/>
      </c>
      <c r="P4380" s="56">
        <f>IF(ISERROR(IF($X$5=1,$Y$5,)),"",IF($X$5=1,$Y$5,))</f>
        <v>0</v>
      </c>
      <c r="Q4380" s="56">
        <f>IF(ISERROR(IF($X$6=1,$Y$6,)),"",IF($X$6=1,$Y$6,))</f>
        <v>10000</v>
      </c>
      <c r="R4380" s="56">
        <f>IF(ISERROR(IF($X$7=1,$Y$7,)),"",IF($X$7=1,$Y$7,))</f>
        <v>0</v>
      </c>
      <c r="S4380" s="56">
        <f>IF(ISERROR(IF($X$8=1,$Y$8,)),"",IF($X$8=1,$Y$8,))</f>
        <v>1000</v>
      </c>
      <c r="T4380" s="56">
        <f>IF(ISERROR(IF($X$9=1,$Y$9,)),"",IF($X$9=1,$Y$9,))</f>
        <v>500</v>
      </c>
      <c r="U4380" s="56">
        <f>IF(ISERROR(IF($X$10=1,$Y$10,)),"",IF($X$10=1,$Y$10,))</f>
        <v>500</v>
      </c>
    </row>
    <row r="4381" spans="1:21" x14ac:dyDescent="0.25">
      <c r="A4381" s="75">
        <f t="shared" si="802"/>
        <v>4377</v>
      </c>
      <c r="D4381" s="56" t="s">
        <v>5482</v>
      </c>
      <c r="E4381" s="56">
        <f t="shared" si="803"/>
        <v>4377</v>
      </c>
      <c r="F4381" s="76">
        <f t="shared" si="798"/>
        <v>163</v>
      </c>
      <c r="G4381" s="56" t="str">
        <f t="shared" si="804"/>
        <v>B9.Aero.Wing.SW.Winglet.3x2-2m</v>
      </c>
      <c r="H4381" s="56">
        <f t="shared" si="805"/>
        <v>4377</v>
      </c>
      <c r="I4381" s="56">
        <f>IF(G4381="",0,IF(COUNTIF($G$5:G4381,G4381)=1,0,COUNTIF($G$5:G4381,G4381) )   )</f>
        <v>0</v>
      </c>
      <c r="J4381" s="56" t="str">
        <f t="shared" si="806"/>
        <v/>
      </c>
      <c r="K4381" s="56" t="str">
        <f t="shared" si="797"/>
        <v/>
      </c>
      <c r="L4381" s="56" t="str">
        <f t="shared" si="799"/>
        <v/>
      </c>
      <c r="M4381" s="56" t="str">
        <f t="shared" si="800"/>
        <v/>
      </c>
      <c r="N4381" s="56" t="str">
        <f t="shared" si="801"/>
        <v/>
      </c>
      <c r="O4381" s="56" t="str">
        <f t="shared" si="807"/>
        <v/>
      </c>
      <c r="P4381" s="56">
        <f>IF(ISERROR(IF($X$5=1,$Y$5,)),"",IF($X$5=1,$Y$5,))</f>
        <v>0</v>
      </c>
      <c r="Q4381" s="56">
        <f>IF(ISERROR(IF($X$6=1,$Y$6,)),"",IF($X$6=1,$Y$6,))</f>
        <v>10000</v>
      </c>
      <c r="R4381" s="56">
        <f>IF(ISERROR(IF($X$7=1,$Y$7,)),"",IF($X$7=1,$Y$7,))</f>
        <v>0</v>
      </c>
      <c r="S4381" s="56">
        <f>IF(ISERROR(IF($X$8=1,$Y$8,)),"",IF($X$8=1,$Y$8,))</f>
        <v>1000</v>
      </c>
      <c r="T4381" s="56">
        <f>IF(ISERROR(IF($X$9=1,$Y$9,)),"",IF($X$9=1,$Y$9,))</f>
        <v>500</v>
      </c>
      <c r="U4381" s="56">
        <f>IF(ISERROR(IF($X$10=1,$Y$10,)),"",IF($X$10=1,$Y$10,))</f>
        <v>500</v>
      </c>
    </row>
    <row r="4382" spans="1:21" x14ac:dyDescent="0.25">
      <c r="A4382" s="75">
        <f t="shared" si="802"/>
        <v>4378</v>
      </c>
      <c r="D4382" s="56" t="s">
        <v>5483</v>
      </c>
      <c r="E4382" s="56">
        <f t="shared" si="803"/>
        <v>4378</v>
      </c>
      <c r="F4382" s="76">
        <f t="shared" si="798"/>
        <v>163</v>
      </c>
      <c r="G4382" s="56" t="str">
        <f t="shared" si="804"/>
        <v>B9.Aero.Wing.SW.Wingtip.2x7m</v>
      </c>
      <c r="H4382" s="56">
        <f t="shared" si="805"/>
        <v>4378</v>
      </c>
      <c r="I4382" s="56">
        <f>IF(G4382="",0,IF(COUNTIF($G$5:G4382,G4382)=1,0,COUNTIF($G$5:G4382,G4382) )   )</f>
        <v>0</v>
      </c>
      <c r="J4382" s="56" t="str">
        <f t="shared" si="806"/>
        <v/>
      </c>
      <c r="K4382" s="56" t="str">
        <f t="shared" si="797"/>
        <v/>
      </c>
      <c r="L4382" s="56" t="str">
        <f t="shared" si="799"/>
        <v/>
      </c>
      <c r="M4382" s="56" t="str">
        <f t="shared" si="800"/>
        <v/>
      </c>
      <c r="N4382" s="56" t="str">
        <f t="shared" si="801"/>
        <v/>
      </c>
      <c r="O4382" s="56" t="str">
        <f t="shared" si="807"/>
        <v/>
      </c>
      <c r="P4382" s="56">
        <f>IF(ISERROR(IF($X$5=1,$Y$5,)),"",IF($X$5=1,$Y$5,))</f>
        <v>0</v>
      </c>
      <c r="Q4382" s="56">
        <f>IF(ISERROR(IF($X$6=1,$Y$6,)),"",IF($X$6=1,$Y$6,))</f>
        <v>10000</v>
      </c>
      <c r="R4382" s="56">
        <f>IF(ISERROR(IF($X$7=1,$Y$7,)),"",IF($X$7=1,$Y$7,))</f>
        <v>0</v>
      </c>
      <c r="S4382" s="56">
        <f>IF(ISERROR(IF($X$8=1,$Y$8,)),"",IF($X$8=1,$Y$8,))</f>
        <v>1000</v>
      </c>
      <c r="T4382" s="56">
        <f>IF(ISERROR(IF($X$9=1,$Y$9,)),"",IF($X$9=1,$Y$9,))</f>
        <v>500</v>
      </c>
      <c r="U4382" s="56">
        <f>IF(ISERROR(IF($X$10=1,$Y$10,)),"",IF($X$10=1,$Y$10,))</f>
        <v>500</v>
      </c>
    </row>
    <row r="4383" spans="1:21" x14ac:dyDescent="0.25">
      <c r="A4383" s="75">
        <f t="shared" si="802"/>
        <v>4379</v>
      </c>
      <c r="D4383" s="56" t="s">
        <v>5234</v>
      </c>
      <c r="E4383" s="56">
        <f t="shared" si="803"/>
        <v>4379</v>
      </c>
      <c r="F4383" s="76">
        <f t="shared" si="798"/>
        <v>163</v>
      </c>
      <c r="G4383" s="56" t="str">
        <f t="shared" si="804"/>
        <v>Proceduralwing2</v>
      </c>
      <c r="H4383" s="56">
        <f t="shared" si="805"/>
        <v>4379</v>
      </c>
      <c r="I4383" s="56">
        <f>IF(G4383="",0,IF(COUNTIF($G$5:G4383,G4383)=1,0,COUNTIF($G$5:G4383,G4383) )   )</f>
        <v>0</v>
      </c>
      <c r="J4383" s="56" t="str">
        <f t="shared" si="806"/>
        <v/>
      </c>
      <c r="K4383" s="56" t="str">
        <f t="shared" si="797"/>
        <v/>
      </c>
      <c r="L4383" s="56" t="str">
        <f t="shared" si="799"/>
        <v/>
      </c>
      <c r="M4383" s="56" t="str">
        <f t="shared" si="800"/>
        <v/>
      </c>
      <c r="N4383" s="56" t="str">
        <f t="shared" si="801"/>
        <v/>
      </c>
      <c r="O4383" s="56" t="str">
        <f t="shared" si="807"/>
        <v/>
      </c>
      <c r="P4383" s="56">
        <f>IF(ISERROR(IF($X$5=1,$Y$5,)),"",IF($X$5=1,$Y$5,))</f>
        <v>0</v>
      </c>
      <c r="Q4383" s="56">
        <f>IF(ISERROR(IF($X$6=1,$Y$6,)),"",IF($X$6=1,$Y$6,))</f>
        <v>10000</v>
      </c>
      <c r="R4383" s="56">
        <f>IF(ISERROR(IF($X$7=1,$Y$7,)),"",IF($X$7=1,$Y$7,))</f>
        <v>0</v>
      </c>
      <c r="S4383" s="56">
        <f>IF(ISERROR(IF($X$8=1,$Y$8,)),"",IF($X$8=1,$Y$8,))</f>
        <v>1000</v>
      </c>
      <c r="T4383" s="56">
        <f>IF(ISERROR(IF($X$9=1,$Y$9,)),"",IF($X$9=1,$Y$9,))</f>
        <v>500</v>
      </c>
      <c r="U4383" s="56">
        <f>IF(ISERROR(IF($X$10=1,$Y$10,)),"",IF($X$10=1,$Y$10,))</f>
        <v>500</v>
      </c>
    </row>
    <row r="4384" spans="1:21" x14ac:dyDescent="0.25">
      <c r="A4384" s="75">
        <f t="shared" si="802"/>
        <v>4380</v>
      </c>
      <c r="D4384" s="56" t="s">
        <v>5964</v>
      </c>
      <c r="E4384" s="56">
        <f t="shared" si="803"/>
        <v>4380</v>
      </c>
      <c r="F4384" s="76">
        <f t="shared" si="798"/>
        <v>163</v>
      </c>
      <c r="G4384" s="56" t="str">
        <f t="shared" si="804"/>
        <v>Proceduralwing2EndPiece</v>
      </c>
      <c r="H4384" s="56">
        <f t="shared" si="805"/>
        <v>4380</v>
      </c>
      <c r="I4384" s="56">
        <f>IF(G4384="",0,IF(COUNTIF($G$5:G4384,G4384)=1,0,COUNTIF($G$5:G4384,G4384) )   )</f>
        <v>0</v>
      </c>
      <c r="J4384" s="56" t="str">
        <f t="shared" si="806"/>
        <v/>
      </c>
      <c r="K4384" s="56" t="str">
        <f t="shared" si="797"/>
        <v/>
      </c>
      <c r="L4384" s="56" t="str">
        <f t="shared" si="799"/>
        <v/>
      </c>
      <c r="M4384" s="56" t="str">
        <f t="shared" si="800"/>
        <v/>
      </c>
      <c r="N4384" s="56" t="str">
        <f t="shared" si="801"/>
        <v/>
      </c>
      <c r="O4384" s="56" t="str">
        <f t="shared" si="807"/>
        <v/>
      </c>
      <c r="P4384" s="56">
        <f>IF(ISERROR(IF($X$5=1,$Y$5,)),"",IF($X$5=1,$Y$5,))</f>
        <v>0</v>
      </c>
      <c r="Q4384" s="56">
        <f>IF(ISERROR(IF($X$6=1,$Y$6,)),"",IF($X$6=1,$Y$6,))</f>
        <v>10000</v>
      </c>
      <c r="R4384" s="56">
        <f>IF(ISERROR(IF($X$7=1,$Y$7,)),"",IF($X$7=1,$Y$7,))</f>
        <v>0</v>
      </c>
      <c r="S4384" s="56">
        <f>IF(ISERROR(IF($X$8=1,$Y$8,)),"",IF($X$8=1,$Y$8,))</f>
        <v>1000</v>
      </c>
      <c r="T4384" s="56">
        <f>IF(ISERROR(IF($X$9=1,$Y$9,)),"",IF($X$9=1,$Y$9,))</f>
        <v>500</v>
      </c>
      <c r="U4384" s="56">
        <f>IF(ISERROR(IF($X$10=1,$Y$10,)),"",IF($X$10=1,$Y$10,))</f>
        <v>500</v>
      </c>
    </row>
    <row r="4385" spans="1:21" x14ac:dyDescent="0.25">
      <c r="A4385" s="75">
        <f t="shared" si="802"/>
        <v>4381</v>
      </c>
      <c r="D4385" s="56" t="s">
        <v>5489</v>
      </c>
      <c r="E4385" s="56">
        <f t="shared" si="803"/>
        <v>4381</v>
      </c>
      <c r="F4385" s="76">
        <f t="shared" si="798"/>
        <v>163</v>
      </c>
      <c r="G4385" s="56" t="str">
        <f t="shared" si="804"/>
        <v>sweptWing3</v>
      </c>
      <c r="H4385" s="56">
        <f t="shared" si="805"/>
        <v>4381</v>
      </c>
      <c r="I4385" s="56">
        <f>IF(G4385="",0,IF(COUNTIF($G$5:G4385,G4385)=1,0,COUNTIF($G$5:G4385,G4385) )   )</f>
        <v>0</v>
      </c>
      <c r="J4385" s="56" t="str">
        <f t="shared" si="806"/>
        <v/>
      </c>
      <c r="K4385" s="56" t="str">
        <f t="shared" si="797"/>
        <v/>
      </c>
      <c r="L4385" s="56" t="str">
        <f t="shared" si="799"/>
        <v/>
      </c>
      <c r="M4385" s="56" t="str">
        <f t="shared" si="800"/>
        <v/>
      </c>
      <c r="N4385" s="56" t="str">
        <f t="shared" si="801"/>
        <v/>
      </c>
      <c r="O4385" s="56" t="str">
        <f t="shared" si="807"/>
        <v/>
      </c>
      <c r="P4385" s="56">
        <f>IF(ISERROR(IF($X$5=1,$Y$5,)),"",IF($X$5=1,$Y$5,))</f>
        <v>0</v>
      </c>
      <c r="Q4385" s="56">
        <f>IF(ISERROR(IF($X$6=1,$Y$6,)),"",IF($X$6=1,$Y$6,))</f>
        <v>10000</v>
      </c>
      <c r="R4385" s="56">
        <f>IF(ISERROR(IF($X$7=1,$Y$7,)),"",IF($X$7=1,$Y$7,))</f>
        <v>0</v>
      </c>
      <c r="S4385" s="56">
        <f>IF(ISERROR(IF($X$8=1,$Y$8,)),"",IF($X$8=1,$Y$8,))</f>
        <v>1000</v>
      </c>
      <c r="T4385" s="56">
        <f>IF(ISERROR(IF($X$9=1,$Y$9,)),"",IF($X$9=1,$Y$9,))</f>
        <v>500</v>
      </c>
      <c r="U4385" s="56">
        <f>IF(ISERROR(IF($X$10=1,$Y$10,)),"",IF($X$10=1,$Y$10,))</f>
        <v>500</v>
      </c>
    </row>
    <row r="4386" spans="1:21" x14ac:dyDescent="0.25">
      <c r="A4386" s="75">
        <f t="shared" si="802"/>
        <v>4382</v>
      </c>
      <c r="D4386" s="56" t="s">
        <v>5490</v>
      </c>
      <c r="E4386" s="56">
        <f t="shared" si="803"/>
        <v>4382</v>
      </c>
      <c r="F4386" s="76">
        <f t="shared" si="798"/>
        <v>163</v>
      </c>
      <c r="G4386" s="56" t="str">
        <f t="shared" si="804"/>
        <v>sweptWing4</v>
      </c>
      <c r="H4386" s="56">
        <f t="shared" si="805"/>
        <v>4382</v>
      </c>
      <c r="I4386" s="56">
        <f>IF(G4386="",0,IF(COUNTIF($G$5:G4386,G4386)=1,0,COUNTIF($G$5:G4386,G4386) )   )</f>
        <v>0</v>
      </c>
      <c r="J4386" s="56" t="str">
        <f t="shared" si="806"/>
        <v/>
      </c>
      <c r="K4386" s="56" t="str">
        <f t="shared" si="797"/>
        <v/>
      </c>
      <c r="L4386" s="56" t="str">
        <f t="shared" si="799"/>
        <v/>
      </c>
      <c r="M4386" s="56" t="str">
        <f t="shared" si="800"/>
        <v/>
      </c>
      <c r="N4386" s="56" t="str">
        <f t="shared" si="801"/>
        <v/>
      </c>
      <c r="O4386" s="56" t="str">
        <f t="shared" si="807"/>
        <v/>
      </c>
      <c r="P4386" s="56">
        <f>IF(ISERROR(IF($X$5=1,$Y$5,)),"",IF($X$5=1,$Y$5,))</f>
        <v>0</v>
      </c>
      <c r="Q4386" s="56">
        <f>IF(ISERROR(IF($X$6=1,$Y$6,)),"",IF($X$6=1,$Y$6,))</f>
        <v>10000</v>
      </c>
      <c r="R4386" s="56">
        <f>IF(ISERROR(IF($X$7=1,$Y$7,)),"",IF($X$7=1,$Y$7,))</f>
        <v>0</v>
      </c>
      <c r="S4386" s="56">
        <f>IF(ISERROR(IF($X$8=1,$Y$8,)),"",IF($X$8=1,$Y$8,))</f>
        <v>1000</v>
      </c>
      <c r="T4386" s="56">
        <f>IF(ISERROR(IF($X$9=1,$Y$9,)),"",IF($X$9=1,$Y$9,))</f>
        <v>500</v>
      </c>
      <c r="U4386" s="56">
        <f>IF(ISERROR(IF($X$10=1,$Y$10,)),"",IF($X$10=1,$Y$10,))</f>
        <v>500</v>
      </c>
    </row>
    <row r="4387" spans="1:21" x14ac:dyDescent="0.25">
      <c r="A4387" s="75">
        <f t="shared" si="802"/>
        <v>4383</v>
      </c>
      <c r="D4387" s="56" t="s">
        <v>5491</v>
      </c>
      <c r="E4387" s="56">
        <f t="shared" si="803"/>
        <v>4383</v>
      </c>
      <c r="F4387" s="76">
        <f t="shared" si="798"/>
        <v>163</v>
      </c>
      <c r="G4387" s="56" t="str">
        <f t="shared" si="804"/>
        <v>tailfin3</v>
      </c>
      <c r="H4387" s="56">
        <f t="shared" si="805"/>
        <v>4383</v>
      </c>
      <c r="I4387" s="56">
        <f>IF(G4387="",0,IF(COUNTIF($G$5:G4387,G4387)=1,0,COUNTIF($G$5:G4387,G4387) )   )</f>
        <v>0</v>
      </c>
      <c r="J4387" s="56" t="str">
        <f t="shared" si="806"/>
        <v/>
      </c>
      <c r="K4387" s="56" t="str">
        <f t="shared" si="797"/>
        <v/>
      </c>
      <c r="L4387" s="56" t="str">
        <f t="shared" si="799"/>
        <v/>
      </c>
      <c r="M4387" s="56" t="str">
        <f t="shared" si="800"/>
        <v/>
      </c>
      <c r="N4387" s="56" t="str">
        <f t="shared" si="801"/>
        <v/>
      </c>
      <c r="O4387" s="56" t="str">
        <f t="shared" si="807"/>
        <v/>
      </c>
      <c r="P4387" s="56">
        <f>IF(ISERROR(IF($X$5=1,$Y$5,)),"",IF($X$5=1,$Y$5,))</f>
        <v>0</v>
      </c>
      <c r="Q4387" s="56">
        <f>IF(ISERROR(IF($X$6=1,$Y$6,)),"",IF($X$6=1,$Y$6,))</f>
        <v>10000</v>
      </c>
      <c r="R4387" s="56">
        <f>IF(ISERROR(IF($X$7=1,$Y$7,)),"",IF($X$7=1,$Y$7,))</f>
        <v>0</v>
      </c>
      <c r="S4387" s="56">
        <f>IF(ISERROR(IF($X$8=1,$Y$8,)),"",IF($X$8=1,$Y$8,))</f>
        <v>1000</v>
      </c>
      <c r="T4387" s="56">
        <f>IF(ISERROR(IF($X$9=1,$Y$9,)),"",IF($X$9=1,$Y$9,))</f>
        <v>500</v>
      </c>
      <c r="U4387" s="56">
        <f>IF(ISERROR(IF($X$10=1,$Y$10,)),"",IF($X$10=1,$Y$10,))</f>
        <v>500</v>
      </c>
    </row>
    <row r="4388" spans="1:21" x14ac:dyDescent="0.25">
      <c r="A4388" s="75">
        <f t="shared" si="802"/>
        <v>4384</v>
      </c>
      <c r="C4388" s="56" t="s">
        <v>2532</v>
      </c>
      <c r="E4388" s="56">
        <f t="shared" si="803"/>
        <v>4384</v>
      </c>
      <c r="F4388" s="76">
        <f t="shared" si="798"/>
        <v>163</v>
      </c>
      <c r="G4388" s="56" t="str">
        <f t="shared" si="804"/>
        <v/>
      </c>
      <c r="H4388" s="56">
        <f t="shared" si="805"/>
        <v>4384</v>
      </c>
      <c r="I4388" s="56">
        <f>IF(G4388="",0,IF(COUNTIF($G$5:G4388,G4388)=1,0,COUNTIF($G$5:G4388,G4388) )   )</f>
        <v>0</v>
      </c>
      <c r="J4388" s="56" t="str">
        <f t="shared" si="806"/>
        <v/>
      </c>
      <c r="K4388" s="56" t="str">
        <f t="shared" si="797"/>
        <v/>
      </c>
      <c r="L4388" s="56" t="str">
        <f t="shared" si="799"/>
        <v/>
      </c>
      <c r="M4388" s="56" t="str">
        <f t="shared" si="800"/>
        <v/>
      </c>
      <c r="N4388" s="56" t="str">
        <f t="shared" si="801"/>
        <v/>
      </c>
      <c r="O4388" s="56" t="str">
        <f t="shared" si="807"/>
        <v/>
      </c>
      <c r="P4388" s="56">
        <f>IF(ISERROR(IF($X$5=1,$Y$5,)),"",IF($X$5=1,$Y$5,))</f>
        <v>0</v>
      </c>
      <c r="Q4388" s="56">
        <f>IF(ISERROR(IF($X$6=1,$Y$6,)),"",IF($X$6=1,$Y$6,))</f>
        <v>10000</v>
      </c>
      <c r="R4388" s="56">
        <f>IF(ISERROR(IF($X$7=1,$Y$7,)),"",IF($X$7=1,$Y$7,))</f>
        <v>0</v>
      </c>
      <c r="S4388" s="56">
        <f>IF(ISERROR(IF($X$8=1,$Y$8,)),"",IF($X$8=1,$Y$8,))</f>
        <v>1000</v>
      </c>
      <c r="T4388" s="56">
        <f>IF(ISERROR(IF($X$9=1,$Y$9,)),"",IF($X$9=1,$Y$9,))</f>
        <v>500</v>
      </c>
      <c r="U4388" s="56">
        <f>IF(ISERROR(IF($X$10=1,$Y$10,)),"",IF($X$10=1,$Y$10,))</f>
        <v>500</v>
      </c>
    </row>
    <row r="4389" spans="1:21" x14ac:dyDescent="0.25">
      <c r="A4389" s="75">
        <f t="shared" si="802"/>
        <v>4385</v>
      </c>
      <c r="B4389" s="56" t="s">
        <v>2532</v>
      </c>
      <c r="E4389" s="56">
        <f t="shared" si="803"/>
        <v>4385</v>
      </c>
      <c r="F4389" s="76">
        <f t="shared" si="798"/>
        <v>163</v>
      </c>
      <c r="G4389" s="56" t="str">
        <f t="shared" si="804"/>
        <v/>
      </c>
      <c r="H4389" s="56">
        <f t="shared" si="805"/>
        <v>4385</v>
      </c>
      <c r="I4389" s="56">
        <f>IF(G4389="",0,IF(COUNTIF($G$5:G4389,G4389)=1,0,COUNTIF($G$5:G4389,G4389) )   )</f>
        <v>0</v>
      </c>
      <c r="J4389" s="56" t="str">
        <f t="shared" si="806"/>
        <v/>
      </c>
      <c r="K4389" s="56" t="str">
        <f t="shared" si="797"/>
        <v/>
      </c>
      <c r="L4389" s="56" t="str">
        <f t="shared" si="799"/>
        <v/>
      </c>
      <c r="M4389" s="56" t="str">
        <f t="shared" si="800"/>
        <v/>
      </c>
      <c r="N4389" s="56" t="str">
        <f t="shared" si="801"/>
        <v/>
      </c>
      <c r="O4389" s="56" t="str">
        <f t="shared" si="807"/>
        <v/>
      </c>
      <c r="P4389" s="56">
        <f>IF(ISERROR(IF($X$5=1,$Y$5,)),"",IF($X$5=1,$Y$5,))</f>
        <v>0</v>
      </c>
      <c r="Q4389" s="56">
        <f>IF(ISERROR(IF($X$6=1,$Y$6,)),"",IF($X$6=1,$Y$6,))</f>
        <v>10000</v>
      </c>
      <c r="R4389" s="56">
        <f>IF(ISERROR(IF($X$7=1,$Y$7,)),"",IF($X$7=1,$Y$7,))</f>
        <v>0</v>
      </c>
      <c r="S4389" s="56">
        <f>IF(ISERROR(IF($X$8=1,$Y$8,)),"",IF($X$8=1,$Y$8,))</f>
        <v>1000</v>
      </c>
      <c r="T4389" s="56">
        <f>IF(ISERROR(IF($X$9=1,$Y$9,)),"",IF($X$9=1,$Y$9,))</f>
        <v>500</v>
      </c>
      <c r="U4389" s="56">
        <f>IF(ISERROR(IF($X$10=1,$Y$10,)),"",IF($X$10=1,$Y$10,))</f>
        <v>500</v>
      </c>
    </row>
    <row r="4390" spans="1:21" x14ac:dyDescent="0.25">
      <c r="A4390" s="75">
        <f t="shared" si="802"/>
        <v>4386</v>
      </c>
      <c r="B4390" s="56" t="s">
        <v>2517</v>
      </c>
      <c r="E4390" s="56">
        <f t="shared" si="803"/>
        <v>4386</v>
      </c>
      <c r="F4390" s="76">
        <f t="shared" si="798"/>
        <v>163</v>
      </c>
      <c r="G4390" s="56" t="str">
        <f t="shared" si="804"/>
        <v/>
      </c>
      <c r="H4390" s="56">
        <f t="shared" si="805"/>
        <v>4386</v>
      </c>
      <c r="I4390" s="56">
        <f>IF(G4390="",0,IF(COUNTIF($G$5:G4390,G4390)=1,0,COUNTIF($G$5:G4390,G4390) )   )</f>
        <v>0</v>
      </c>
      <c r="J4390" s="56" t="str">
        <f t="shared" si="806"/>
        <v/>
      </c>
      <c r="K4390" s="56" t="str">
        <f t="shared" si="797"/>
        <v/>
      </c>
      <c r="L4390" s="56" t="str">
        <f t="shared" si="799"/>
        <v/>
      </c>
      <c r="M4390" s="56" t="str">
        <f t="shared" si="800"/>
        <v/>
      </c>
      <c r="N4390" s="56" t="str">
        <f t="shared" si="801"/>
        <v/>
      </c>
      <c r="O4390" s="56" t="str">
        <f t="shared" si="807"/>
        <v/>
      </c>
      <c r="P4390" s="56">
        <f>IF(ISERROR(IF($X$5=1,$Y$5,)),"",IF($X$5=1,$Y$5,))</f>
        <v>0</v>
      </c>
      <c r="Q4390" s="56">
        <f>IF(ISERROR(IF($X$6=1,$Y$6,)),"",IF($X$6=1,$Y$6,))</f>
        <v>10000</v>
      </c>
      <c r="R4390" s="56">
        <f>IF(ISERROR(IF($X$7=1,$Y$7,)),"",IF($X$7=1,$Y$7,))</f>
        <v>0</v>
      </c>
      <c r="S4390" s="56">
        <f>IF(ISERROR(IF($X$8=1,$Y$8,)),"",IF($X$8=1,$Y$8,))</f>
        <v>1000</v>
      </c>
      <c r="T4390" s="56">
        <f>IF(ISERROR(IF($X$9=1,$Y$9,)),"",IF($X$9=1,$Y$9,))</f>
        <v>500</v>
      </c>
      <c r="U4390" s="56">
        <f>IF(ISERROR(IF($X$10=1,$Y$10,)),"",IF($X$10=1,$Y$10,))</f>
        <v>500</v>
      </c>
    </row>
    <row r="4391" spans="1:21" x14ac:dyDescent="0.25">
      <c r="A4391" s="75">
        <f t="shared" si="802"/>
        <v>4387</v>
      </c>
      <c r="B4391" s="56" t="s">
        <v>2518</v>
      </c>
      <c r="E4391" s="56">
        <f t="shared" si="803"/>
        <v>4387</v>
      </c>
      <c r="F4391" s="76">
        <f t="shared" si="798"/>
        <v>163</v>
      </c>
      <c r="G4391" s="56" t="str">
        <f t="shared" si="804"/>
        <v/>
      </c>
      <c r="H4391" s="56">
        <f t="shared" si="805"/>
        <v>4387</v>
      </c>
      <c r="I4391" s="56">
        <f>IF(G4391="",0,IF(COUNTIF($G$5:G4391,G4391)=1,0,COUNTIF($G$5:G4391,G4391) )   )</f>
        <v>0</v>
      </c>
      <c r="J4391" s="56" t="str">
        <f t="shared" si="806"/>
        <v/>
      </c>
      <c r="K4391" s="56" t="str">
        <f t="shared" si="797"/>
        <v/>
      </c>
      <c r="L4391" s="56" t="str">
        <f t="shared" si="799"/>
        <v/>
      </c>
      <c r="M4391" s="56" t="str">
        <f t="shared" si="800"/>
        <v/>
      </c>
      <c r="N4391" s="56" t="str">
        <f t="shared" si="801"/>
        <v/>
      </c>
      <c r="O4391" s="56" t="str">
        <f t="shared" si="807"/>
        <v/>
      </c>
      <c r="P4391" s="56">
        <f>IF(ISERROR(IF($X$5=1,$Y$5,)),"",IF($X$5=1,$Y$5,))</f>
        <v>0</v>
      </c>
      <c r="Q4391" s="56">
        <f>IF(ISERROR(IF($X$6=1,$Y$6,)),"",IF($X$6=1,$Y$6,))</f>
        <v>10000</v>
      </c>
      <c r="R4391" s="56">
        <f>IF(ISERROR(IF($X$7=1,$Y$7,)),"",IF($X$7=1,$Y$7,))</f>
        <v>0</v>
      </c>
      <c r="S4391" s="56">
        <f>IF(ISERROR(IF($X$8=1,$Y$8,)),"",IF($X$8=1,$Y$8,))</f>
        <v>1000</v>
      </c>
      <c r="T4391" s="56">
        <f>IF(ISERROR(IF($X$9=1,$Y$9,)),"",IF($X$9=1,$Y$9,))</f>
        <v>500</v>
      </c>
      <c r="U4391" s="56">
        <f>IF(ISERROR(IF($X$10=1,$Y$10,)),"",IF($X$10=1,$Y$10,))</f>
        <v>500</v>
      </c>
    </row>
    <row r="4392" spans="1:21" x14ac:dyDescent="0.25">
      <c r="A4392" s="75">
        <f t="shared" si="802"/>
        <v>4388</v>
      </c>
      <c r="C4392" s="56" t="s">
        <v>3826</v>
      </c>
      <c r="E4392" s="56">
        <f t="shared" si="803"/>
        <v>4388</v>
      </c>
      <c r="F4392" s="76">
        <f t="shared" si="798"/>
        <v>164</v>
      </c>
      <c r="G4392" s="56" t="str">
        <f t="shared" si="804"/>
        <v>node7_metaMaterials</v>
      </c>
      <c r="H4392" s="56">
        <f t="shared" si="805"/>
        <v>4388</v>
      </c>
      <c r="I4392" s="56">
        <f>IF(G4392="",0,IF(COUNTIF($G$5:G4392,G4392)=1,0,COUNTIF($G$5:G4392,G4392) )   )</f>
        <v>0</v>
      </c>
      <c r="J4392" s="56" t="str">
        <f t="shared" si="806"/>
        <v/>
      </c>
      <c r="K4392" s="56" t="str">
        <f t="shared" si="797"/>
        <v/>
      </c>
      <c r="L4392" s="56" t="str">
        <f t="shared" si="799"/>
        <v/>
      </c>
      <c r="M4392" s="56" t="str">
        <f t="shared" si="800"/>
        <v/>
      </c>
      <c r="N4392" s="56" t="str">
        <f t="shared" si="801"/>
        <v/>
      </c>
      <c r="O4392" s="56" t="str">
        <f t="shared" si="807"/>
        <v/>
      </c>
      <c r="P4392" s="56">
        <f>IF(ISERROR(IF($X$5=1,$Y$5,)),"",IF($X$5=1,$Y$5,))</f>
        <v>0</v>
      </c>
      <c r="Q4392" s="56">
        <f>IF(ISERROR(IF($X$6=1,$Y$6,)),"",IF($X$6=1,$Y$6,))</f>
        <v>10000</v>
      </c>
      <c r="R4392" s="56">
        <f>IF(ISERROR(IF($X$7=1,$Y$7,)),"",IF($X$7=1,$Y$7,))</f>
        <v>0</v>
      </c>
      <c r="S4392" s="56">
        <f>IF(ISERROR(IF($X$8=1,$Y$8,)),"",IF($X$8=1,$Y$8,))</f>
        <v>1000</v>
      </c>
      <c r="T4392" s="56">
        <f>IF(ISERROR(IF($X$9=1,$Y$9,)),"",IF($X$9=1,$Y$9,))</f>
        <v>500</v>
      </c>
      <c r="U4392" s="56">
        <f>IF(ISERROR(IF($X$10=1,$Y$10,)),"",IF($X$10=1,$Y$10,))</f>
        <v>500</v>
      </c>
    </row>
    <row r="4393" spans="1:21" x14ac:dyDescent="0.25">
      <c r="A4393" s="75">
        <f t="shared" si="802"/>
        <v>4389</v>
      </c>
      <c r="C4393" s="56" t="s">
        <v>3827</v>
      </c>
      <c r="E4393" s="56">
        <f t="shared" si="803"/>
        <v>4389</v>
      </c>
      <c r="F4393" s="76">
        <f t="shared" si="798"/>
        <v>164</v>
      </c>
      <c r="G4393" s="56" t="str">
        <f t="shared" si="804"/>
        <v/>
      </c>
      <c r="H4393" s="56">
        <f t="shared" si="805"/>
        <v>4389</v>
      </c>
      <c r="I4393" s="56">
        <f>IF(G4393="",0,IF(COUNTIF($G$5:G4393,G4393)=1,0,COUNTIF($G$5:G4393,G4393) )   )</f>
        <v>0</v>
      </c>
      <c r="J4393" s="56" t="str">
        <f t="shared" si="806"/>
        <v/>
      </c>
      <c r="K4393" s="56" t="str">
        <f t="shared" si="797"/>
        <v/>
      </c>
      <c r="L4393" s="56" t="str">
        <f t="shared" si="799"/>
        <v/>
      </c>
      <c r="M4393" s="56" t="str">
        <f t="shared" si="800"/>
        <v/>
      </c>
      <c r="N4393" s="56" t="str">
        <f t="shared" si="801"/>
        <v/>
      </c>
      <c r="O4393" s="56" t="str">
        <f t="shared" si="807"/>
        <v/>
      </c>
      <c r="P4393" s="56">
        <f>IF(ISERROR(IF($X$5=1,$Y$5,)),"",IF($X$5=1,$Y$5,))</f>
        <v>0</v>
      </c>
      <c r="Q4393" s="56">
        <f>IF(ISERROR(IF($X$6=1,$Y$6,)),"",IF($X$6=1,$Y$6,))</f>
        <v>10000</v>
      </c>
      <c r="R4393" s="56">
        <f>IF(ISERROR(IF($X$7=1,$Y$7,)),"",IF($X$7=1,$Y$7,))</f>
        <v>0</v>
      </c>
      <c r="S4393" s="56">
        <f>IF(ISERROR(IF($X$8=1,$Y$8,)),"",IF($X$8=1,$Y$8,))</f>
        <v>1000</v>
      </c>
      <c r="T4393" s="56">
        <f>IF(ISERROR(IF($X$9=1,$Y$9,)),"",IF($X$9=1,$Y$9,))</f>
        <v>500</v>
      </c>
      <c r="U4393" s="56">
        <f>IF(ISERROR(IF($X$10=1,$Y$10,)),"",IF($X$10=1,$Y$10,))</f>
        <v>500</v>
      </c>
    </row>
    <row r="4394" spans="1:21" x14ac:dyDescent="0.25">
      <c r="A4394" s="75">
        <f t="shared" si="802"/>
        <v>4390</v>
      </c>
      <c r="C4394" s="56" t="s">
        <v>3828</v>
      </c>
      <c r="E4394" s="56">
        <f t="shared" si="803"/>
        <v>4390</v>
      </c>
      <c r="F4394" s="76">
        <f t="shared" si="798"/>
        <v>164</v>
      </c>
      <c r="G4394" s="56" t="str">
        <f t="shared" si="804"/>
        <v/>
      </c>
      <c r="H4394" s="56">
        <f t="shared" si="805"/>
        <v>4390</v>
      </c>
      <c r="I4394" s="56">
        <f>IF(G4394="",0,IF(COUNTIF($G$5:G4394,G4394)=1,0,COUNTIF($G$5:G4394,G4394) )   )</f>
        <v>0</v>
      </c>
      <c r="J4394" s="56" t="str">
        <f t="shared" si="806"/>
        <v/>
      </c>
      <c r="K4394" s="56" t="str">
        <f t="shared" si="797"/>
        <v/>
      </c>
      <c r="L4394" s="56" t="str">
        <f t="shared" si="799"/>
        <v/>
      </c>
      <c r="M4394" s="56" t="str">
        <f t="shared" si="800"/>
        <v/>
      </c>
      <c r="N4394" s="56" t="str">
        <f t="shared" si="801"/>
        <v/>
      </c>
      <c r="O4394" s="56" t="str">
        <f t="shared" si="807"/>
        <v/>
      </c>
      <c r="P4394" s="56">
        <f>IF(ISERROR(IF($X$5=1,$Y$5,)),"",IF($X$5=1,$Y$5,))</f>
        <v>0</v>
      </c>
      <c r="Q4394" s="56">
        <f>IF(ISERROR(IF($X$6=1,$Y$6,)),"",IF($X$6=1,$Y$6,))</f>
        <v>10000</v>
      </c>
      <c r="R4394" s="56">
        <f>IF(ISERROR(IF($X$7=1,$Y$7,)),"",IF($X$7=1,$Y$7,))</f>
        <v>0</v>
      </c>
      <c r="S4394" s="56">
        <f>IF(ISERROR(IF($X$8=1,$Y$8,)),"",IF($X$8=1,$Y$8,))</f>
        <v>1000</v>
      </c>
      <c r="T4394" s="56">
        <f>IF(ISERROR(IF($X$9=1,$Y$9,)),"",IF($X$9=1,$Y$9,))</f>
        <v>500</v>
      </c>
      <c r="U4394" s="56">
        <f>IF(ISERROR(IF($X$10=1,$Y$10,)),"",IF($X$10=1,$Y$10,))</f>
        <v>500</v>
      </c>
    </row>
    <row r="4395" spans="1:21" x14ac:dyDescent="0.25">
      <c r="A4395" s="75">
        <f t="shared" si="802"/>
        <v>4391</v>
      </c>
      <c r="C4395" s="56" t="s">
        <v>3601</v>
      </c>
      <c r="E4395" s="56">
        <f t="shared" si="803"/>
        <v>4391</v>
      </c>
      <c r="F4395" s="76">
        <f t="shared" si="798"/>
        <v>164</v>
      </c>
      <c r="G4395" s="56" t="str">
        <f t="shared" si="804"/>
        <v/>
      </c>
      <c r="H4395" s="56">
        <f t="shared" si="805"/>
        <v>4391</v>
      </c>
      <c r="I4395" s="56">
        <f>IF(G4395="",0,IF(COUNTIF($G$5:G4395,G4395)=1,0,COUNTIF($G$5:G4395,G4395) )   )</f>
        <v>0</v>
      </c>
      <c r="J4395" s="56" t="str">
        <f t="shared" si="806"/>
        <v/>
      </c>
      <c r="K4395" s="56" t="str">
        <f t="shared" si="797"/>
        <v/>
      </c>
      <c r="L4395" s="56" t="str">
        <f t="shared" si="799"/>
        <v/>
      </c>
      <c r="M4395" s="56" t="str">
        <f t="shared" si="800"/>
        <v/>
      </c>
      <c r="N4395" s="56" t="str">
        <f t="shared" si="801"/>
        <v/>
      </c>
      <c r="O4395" s="56" t="str">
        <f t="shared" si="807"/>
        <v/>
      </c>
      <c r="P4395" s="56">
        <f>IF(ISERROR(IF($X$5=1,$Y$5,)),"",IF($X$5=1,$Y$5,))</f>
        <v>0</v>
      </c>
      <c r="Q4395" s="56">
        <f>IF(ISERROR(IF($X$6=1,$Y$6,)),"",IF($X$6=1,$Y$6,))</f>
        <v>10000</v>
      </c>
      <c r="R4395" s="56">
        <f>IF(ISERROR(IF($X$7=1,$Y$7,)),"",IF($X$7=1,$Y$7,))</f>
        <v>0</v>
      </c>
      <c r="S4395" s="56">
        <f>IF(ISERROR(IF($X$8=1,$Y$8,)),"",IF($X$8=1,$Y$8,))</f>
        <v>1000</v>
      </c>
      <c r="T4395" s="56">
        <f>IF(ISERROR(IF($X$9=1,$Y$9,)),"",IF($X$9=1,$Y$9,))</f>
        <v>500</v>
      </c>
      <c r="U4395" s="56">
        <f>IF(ISERROR(IF($X$10=1,$Y$10,)),"",IF($X$10=1,$Y$10,))</f>
        <v>500</v>
      </c>
    </row>
    <row r="4396" spans="1:21" x14ac:dyDescent="0.25">
      <c r="A4396" s="75">
        <f t="shared" si="802"/>
        <v>4392</v>
      </c>
      <c r="C4396" s="56" t="s">
        <v>3173</v>
      </c>
      <c r="E4396" s="56">
        <f t="shared" si="803"/>
        <v>4392</v>
      </c>
      <c r="F4396" s="76">
        <f t="shared" si="798"/>
        <v>164</v>
      </c>
      <c r="G4396" s="56" t="str">
        <f t="shared" si="804"/>
        <v/>
      </c>
      <c r="H4396" s="56">
        <f t="shared" si="805"/>
        <v>4392</v>
      </c>
      <c r="I4396" s="56">
        <f>IF(G4396="",0,IF(COUNTIF($G$5:G4396,G4396)=1,0,COUNTIF($G$5:G4396,G4396) )   )</f>
        <v>0</v>
      </c>
      <c r="J4396" s="56" t="str">
        <f t="shared" si="806"/>
        <v/>
      </c>
      <c r="K4396" s="56" t="str">
        <f t="shared" si="797"/>
        <v/>
      </c>
      <c r="L4396" s="56" t="str">
        <f t="shared" si="799"/>
        <v/>
      </c>
      <c r="M4396" s="56" t="str">
        <f t="shared" si="800"/>
        <v/>
      </c>
      <c r="N4396" s="56" t="str">
        <f t="shared" si="801"/>
        <v/>
      </c>
      <c r="O4396" s="56" t="str">
        <f t="shared" si="807"/>
        <v/>
      </c>
      <c r="P4396" s="56">
        <f>IF(ISERROR(IF($X$5=1,$Y$5,)),"",IF($X$5=1,$Y$5,))</f>
        <v>0</v>
      </c>
      <c r="Q4396" s="56">
        <f>IF(ISERROR(IF($X$6=1,$Y$6,)),"",IF($X$6=1,$Y$6,))</f>
        <v>10000</v>
      </c>
      <c r="R4396" s="56">
        <f>IF(ISERROR(IF($X$7=1,$Y$7,)),"",IF($X$7=1,$Y$7,))</f>
        <v>0</v>
      </c>
      <c r="S4396" s="56">
        <f>IF(ISERROR(IF($X$8=1,$Y$8,)),"",IF($X$8=1,$Y$8,))</f>
        <v>1000</v>
      </c>
      <c r="T4396" s="56">
        <f>IF(ISERROR(IF($X$9=1,$Y$9,)),"",IF($X$9=1,$Y$9,))</f>
        <v>500</v>
      </c>
      <c r="U4396" s="56">
        <f>IF(ISERROR(IF($X$10=1,$Y$10,)),"",IF($X$10=1,$Y$10,))</f>
        <v>500</v>
      </c>
    </row>
    <row r="4397" spans="1:21" x14ac:dyDescent="0.25">
      <c r="A4397" s="75">
        <f t="shared" si="802"/>
        <v>4393</v>
      </c>
      <c r="C4397" s="56" t="s">
        <v>6379</v>
      </c>
      <c r="E4397" s="56">
        <f t="shared" si="803"/>
        <v>4393</v>
      </c>
      <c r="F4397" s="76">
        <f t="shared" si="798"/>
        <v>164</v>
      </c>
      <c r="G4397" s="56" t="str">
        <f t="shared" si="804"/>
        <v/>
      </c>
      <c r="H4397" s="56">
        <f t="shared" si="805"/>
        <v>4393</v>
      </c>
      <c r="I4397" s="56">
        <f>IF(G4397="",0,IF(COUNTIF($G$5:G4397,G4397)=1,0,COUNTIF($G$5:G4397,G4397) )   )</f>
        <v>0</v>
      </c>
      <c r="J4397" s="56" t="str">
        <f t="shared" si="806"/>
        <v/>
      </c>
      <c r="K4397" s="56" t="str">
        <f t="shared" si="797"/>
        <v/>
      </c>
      <c r="L4397" s="56" t="str">
        <f t="shared" si="799"/>
        <v/>
      </c>
      <c r="M4397" s="56" t="str">
        <f t="shared" si="800"/>
        <v/>
      </c>
      <c r="N4397" s="56" t="str">
        <f t="shared" si="801"/>
        <v/>
      </c>
      <c r="O4397" s="56" t="str">
        <f t="shared" si="807"/>
        <v/>
      </c>
      <c r="P4397" s="56">
        <f>IF(ISERROR(IF($X$5=1,$Y$5,)),"",IF($X$5=1,$Y$5,))</f>
        <v>0</v>
      </c>
      <c r="Q4397" s="56">
        <f>IF(ISERROR(IF($X$6=1,$Y$6,)),"",IF($X$6=1,$Y$6,))</f>
        <v>10000</v>
      </c>
      <c r="R4397" s="56">
        <f>IF(ISERROR(IF($X$7=1,$Y$7,)),"",IF($X$7=1,$Y$7,))</f>
        <v>0</v>
      </c>
      <c r="S4397" s="56">
        <f>IF(ISERROR(IF($X$8=1,$Y$8,)),"",IF($X$8=1,$Y$8,))</f>
        <v>1000</v>
      </c>
      <c r="T4397" s="56">
        <f>IF(ISERROR(IF($X$9=1,$Y$9,)),"",IF($X$9=1,$Y$9,))</f>
        <v>500</v>
      </c>
      <c r="U4397" s="56">
        <f>IF(ISERROR(IF($X$10=1,$Y$10,)),"",IF($X$10=1,$Y$10,))</f>
        <v>500</v>
      </c>
    </row>
    <row r="4398" spans="1:21" x14ac:dyDescent="0.25">
      <c r="A4398" s="75">
        <f t="shared" si="802"/>
        <v>4394</v>
      </c>
      <c r="C4398" s="56" t="s">
        <v>6380</v>
      </c>
      <c r="E4398" s="56">
        <f t="shared" si="803"/>
        <v>4394</v>
      </c>
      <c r="F4398" s="76">
        <f t="shared" si="798"/>
        <v>164</v>
      </c>
      <c r="G4398" s="56" t="str">
        <f t="shared" si="804"/>
        <v/>
      </c>
      <c r="H4398" s="56">
        <f t="shared" si="805"/>
        <v>4394</v>
      </c>
      <c r="I4398" s="56">
        <f>IF(G4398="",0,IF(COUNTIF($G$5:G4398,G4398)=1,0,COUNTIF($G$5:G4398,G4398) )   )</f>
        <v>0</v>
      </c>
      <c r="J4398" s="56" t="str">
        <f t="shared" si="806"/>
        <v/>
      </c>
      <c r="K4398" s="56" t="str">
        <f t="shared" si="797"/>
        <v/>
      </c>
      <c r="L4398" s="56" t="str">
        <f t="shared" si="799"/>
        <v/>
      </c>
      <c r="M4398" s="56" t="str">
        <f t="shared" si="800"/>
        <v/>
      </c>
      <c r="N4398" s="56" t="str">
        <f t="shared" si="801"/>
        <v/>
      </c>
      <c r="O4398" s="56" t="str">
        <f t="shared" si="807"/>
        <v/>
      </c>
      <c r="P4398" s="56">
        <f>IF(ISERROR(IF($X$5=1,$Y$5,)),"",IF($X$5=1,$Y$5,))</f>
        <v>0</v>
      </c>
      <c r="Q4398" s="56">
        <f>IF(ISERROR(IF($X$6=1,$Y$6,)),"",IF($X$6=1,$Y$6,))</f>
        <v>10000</v>
      </c>
      <c r="R4398" s="56">
        <f>IF(ISERROR(IF($X$7=1,$Y$7,)),"",IF($X$7=1,$Y$7,))</f>
        <v>0</v>
      </c>
      <c r="S4398" s="56">
        <f>IF(ISERROR(IF($X$8=1,$Y$8,)),"",IF($X$8=1,$Y$8,))</f>
        <v>1000</v>
      </c>
      <c r="T4398" s="56">
        <f>IF(ISERROR(IF($X$9=1,$Y$9,)),"",IF($X$9=1,$Y$9,))</f>
        <v>500</v>
      </c>
      <c r="U4398" s="56">
        <f>IF(ISERROR(IF($X$10=1,$Y$10,)),"",IF($X$10=1,$Y$10,))</f>
        <v>500</v>
      </c>
    </row>
    <row r="4399" spans="1:21" x14ac:dyDescent="0.25">
      <c r="A4399" s="75">
        <f t="shared" si="802"/>
        <v>4395</v>
      </c>
      <c r="C4399" s="56" t="s">
        <v>2526</v>
      </c>
      <c r="E4399" s="56">
        <f t="shared" si="803"/>
        <v>4395</v>
      </c>
      <c r="F4399" s="76">
        <f t="shared" si="798"/>
        <v>164</v>
      </c>
      <c r="G4399" s="56" t="str">
        <f t="shared" si="804"/>
        <v/>
      </c>
      <c r="H4399" s="56">
        <f t="shared" si="805"/>
        <v>4395</v>
      </c>
      <c r="I4399" s="56">
        <f>IF(G4399="",0,IF(COUNTIF($G$5:G4399,G4399)=1,0,COUNTIF($G$5:G4399,G4399) )   )</f>
        <v>0</v>
      </c>
      <c r="J4399" s="56" t="str">
        <f t="shared" si="806"/>
        <v/>
      </c>
      <c r="K4399" s="56" t="str">
        <f t="shared" si="797"/>
        <v/>
      </c>
      <c r="L4399" s="56" t="str">
        <f t="shared" si="799"/>
        <v/>
      </c>
      <c r="M4399" s="56" t="str">
        <f t="shared" si="800"/>
        <v/>
      </c>
      <c r="N4399" s="56" t="str">
        <f t="shared" si="801"/>
        <v/>
      </c>
      <c r="O4399" s="56" t="str">
        <f t="shared" si="807"/>
        <v/>
      </c>
      <c r="P4399" s="56">
        <f>IF(ISERROR(IF($X$5=1,$Y$5,)),"",IF($X$5=1,$Y$5,))</f>
        <v>0</v>
      </c>
      <c r="Q4399" s="56">
        <f>IF(ISERROR(IF($X$6=1,$Y$6,)),"",IF($X$6=1,$Y$6,))</f>
        <v>10000</v>
      </c>
      <c r="R4399" s="56">
        <f>IF(ISERROR(IF($X$7=1,$Y$7,)),"",IF($X$7=1,$Y$7,))</f>
        <v>0</v>
      </c>
      <c r="S4399" s="56">
        <f>IF(ISERROR(IF($X$8=1,$Y$8,)),"",IF($X$8=1,$Y$8,))</f>
        <v>1000</v>
      </c>
      <c r="T4399" s="56">
        <f>IF(ISERROR(IF($X$9=1,$Y$9,)),"",IF($X$9=1,$Y$9,))</f>
        <v>500</v>
      </c>
      <c r="U4399" s="56">
        <f>IF(ISERROR(IF($X$10=1,$Y$10,)),"",IF($X$10=1,$Y$10,))</f>
        <v>500</v>
      </c>
    </row>
    <row r="4400" spans="1:21" x14ac:dyDescent="0.25">
      <c r="A4400" s="75">
        <f t="shared" si="802"/>
        <v>4396</v>
      </c>
      <c r="C4400" s="56" t="s">
        <v>2527</v>
      </c>
      <c r="E4400" s="56">
        <f t="shared" si="803"/>
        <v>4396</v>
      </c>
      <c r="F4400" s="76">
        <f t="shared" si="798"/>
        <v>164</v>
      </c>
      <c r="G4400" s="56" t="str">
        <f t="shared" si="804"/>
        <v/>
      </c>
      <c r="H4400" s="56">
        <f t="shared" si="805"/>
        <v>4396</v>
      </c>
      <c r="I4400" s="56">
        <f>IF(G4400="",0,IF(COUNTIF($G$5:G4400,G4400)=1,0,COUNTIF($G$5:G4400,G4400) )   )</f>
        <v>0</v>
      </c>
      <c r="J4400" s="56" t="str">
        <f t="shared" si="806"/>
        <v/>
      </c>
      <c r="K4400" s="56" t="str">
        <f t="shared" si="797"/>
        <v/>
      </c>
      <c r="L4400" s="56" t="str">
        <f t="shared" si="799"/>
        <v/>
      </c>
      <c r="M4400" s="56" t="str">
        <f t="shared" si="800"/>
        <v/>
      </c>
      <c r="N4400" s="56" t="str">
        <f t="shared" si="801"/>
        <v/>
      </c>
      <c r="O4400" s="56" t="str">
        <f t="shared" si="807"/>
        <v/>
      </c>
      <c r="P4400" s="56">
        <f>IF(ISERROR(IF($X$5=1,$Y$5,)),"",IF($X$5=1,$Y$5,))</f>
        <v>0</v>
      </c>
      <c r="Q4400" s="56">
        <f>IF(ISERROR(IF($X$6=1,$Y$6,)),"",IF($X$6=1,$Y$6,))</f>
        <v>10000</v>
      </c>
      <c r="R4400" s="56">
        <f>IF(ISERROR(IF($X$7=1,$Y$7,)),"",IF($X$7=1,$Y$7,))</f>
        <v>0</v>
      </c>
      <c r="S4400" s="56">
        <f>IF(ISERROR(IF($X$8=1,$Y$8,)),"",IF($X$8=1,$Y$8,))</f>
        <v>1000</v>
      </c>
      <c r="T4400" s="56">
        <f>IF(ISERROR(IF($X$9=1,$Y$9,)),"",IF($X$9=1,$Y$9,))</f>
        <v>500</v>
      </c>
      <c r="U4400" s="56">
        <f>IF(ISERROR(IF($X$10=1,$Y$10,)),"",IF($X$10=1,$Y$10,))</f>
        <v>500</v>
      </c>
    </row>
    <row r="4401" spans="1:21" x14ac:dyDescent="0.25">
      <c r="A4401" s="75">
        <f t="shared" si="802"/>
        <v>4397</v>
      </c>
      <c r="C4401" s="56" t="s">
        <v>3831</v>
      </c>
      <c r="E4401" s="56">
        <f t="shared" si="803"/>
        <v>4397</v>
      </c>
      <c r="F4401" s="76">
        <f t="shared" si="798"/>
        <v>164</v>
      </c>
      <c r="G4401" s="56" t="str">
        <f t="shared" si="804"/>
        <v/>
      </c>
      <c r="H4401" s="56">
        <f t="shared" si="805"/>
        <v>4397</v>
      </c>
      <c r="I4401" s="56">
        <f>IF(G4401="",0,IF(COUNTIF($G$5:G4401,G4401)=1,0,COUNTIF($G$5:G4401,G4401) )   )</f>
        <v>0</v>
      </c>
      <c r="J4401" s="56" t="str">
        <f t="shared" si="806"/>
        <v/>
      </c>
      <c r="K4401" s="56" t="str">
        <f t="shared" si="797"/>
        <v/>
      </c>
      <c r="L4401" s="56" t="str">
        <f t="shared" si="799"/>
        <v/>
      </c>
      <c r="M4401" s="56" t="str">
        <f t="shared" si="800"/>
        <v/>
      </c>
      <c r="N4401" s="56" t="str">
        <f t="shared" si="801"/>
        <v/>
      </c>
      <c r="O4401" s="56" t="str">
        <f t="shared" si="807"/>
        <v/>
      </c>
      <c r="P4401" s="56">
        <f>IF(ISERROR(IF($X$5=1,$Y$5,)),"",IF($X$5=1,$Y$5,))</f>
        <v>0</v>
      </c>
      <c r="Q4401" s="56">
        <f>IF(ISERROR(IF($X$6=1,$Y$6,)),"",IF($X$6=1,$Y$6,))</f>
        <v>10000</v>
      </c>
      <c r="R4401" s="56">
        <f>IF(ISERROR(IF($X$7=1,$Y$7,)),"",IF($X$7=1,$Y$7,))</f>
        <v>0</v>
      </c>
      <c r="S4401" s="56">
        <f>IF(ISERROR(IF($X$8=1,$Y$8,)),"",IF($X$8=1,$Y$8,))</f>
        <v>1000</v>
      </c>
      <c r="T4401" s="56">
        <f>IF(ISERROR(IF($X$9=1,$Y$9,)),"",IF($X$9=1,$Y$9,))</f>
        <v>500</v>
      </c>
      <c r="U4401" s="56">
        <f>IF(ISERROR(IF($X$10=1,$Y$10,)),"",IF($X$10=1,$Y$10,))</f>
        <v>500</v>
      </c>
    </row>
    <row r="4402" spans="1:21" x14ac:dyDescent="0.25">
      <c r="A4402" s="75">
        <f t="shared" si="802"/>
        <v>4398</v>
      </c>
      <c r="C4402" s="56" t="s">
        <v>2529</v>
      </c>
      <c r="E4402" s="56">
        <f t="shared" si="803"/>
        <v>4398</v>
      </c>
      <c r="F4402" s="76">
        <f t="shared" si="798"/>
        <v>164</v>
      </c>
      <c r="G4402" s="56" t="str">
        <f t="shared" si="804"/>
        <v/>
      </c>
      <c r="H4402" s="56">
        <f t="shared" si="805"/>
        <v>4398</v>
      </c>
      <c r="I4402" s="56">
        <f>IF(G4402="",0,IF(COUNTIF($G$5:G4402,G4402)=1,0,COUNTIF($G$5:G4402,G4402) )   )</f>
        <v>0</v>
      </c>
      <c r="J4402" s="56" t="str">
        <f t="shared" si="806"/>
        <v/>
      </c>
      <c r="K4402" s="56" t="str">
        <f t="shared" si="797"/>
        <v/>
      </c>
      <c r="L4402" s="56" t="str">
        <f t="shared" si="799"/>
        <v/>
      </c>
      <c r="M4402" s="56" t="str">
        <f t="shared" si="800"/>
        <v/>
      </c>
      <c r="N4402" s="56" t="str">
        <f t="shared" si="801"/>
        <v/>
      </c>
      <c r="O4402" s="56" t="str">
        <f t="shared" si="807"/>
        <v/>
      </c>
      <c r="P4402" s="56">
        <f>IF(ISERROR(IF($X$5=1,$Y$5,)),"",IF($X$5=1,$Y$5,))</f>
        <v>0</v>
      </c>
      <c r="Q4402" s="56">
        <f>IF(ISERROR(IF($X$6=1,$Y$6,)),"",IF($X$6=1,$Y$6,))</f>
        <v>10000</v>
      </c>
      <c r="R4402" s="56">
        <f>IF(ISERROR(IF($X$7=1,$Y$7,)),"",IF($X$7=1,$Y$7,))</f>
        <v>0</v>
      </c>
      <c r="S4402" s="56">
        <f>IF(ISERROR(IF($X$8=1,$Y$8,)),"",IF($X$8=1,$Y$8,))</f>
        <v>1000</v>
      </c>
      <c r="T4402" s="56">
        <f>IF(ISERROR(IF($X$9=1,$Y$9,)),"",IF($X$9=1,$Y$9,))</f>
        <v>500</v>
      </c>
      <c r="U4402" s="56">
        <f>IF(ISERROR(IF($X$10=1,$Y$10,)),"",IF($X$10=1,$Y$10,))</f>
        <v>500</v>
      </c>
    </row>
    <row r="4403" spans="1:21" x14ac:dyDescent="0.25">
      <c r="A4403" s="75">
        <f t="shared" si="802"/>
        <v>4399</v>
      </c>
      <c r="C4403" s="56" t="s">
        <v>2518</v>
      </c>
      <c r="E4403" s="56">
        <f t="shared" si="803"/>
        <v>4399</v>
      </c>
      <c r="F4403" s="76">
        <f t="shared" si="798"/>
        <v>164</v>
      </c>
      <c r="G4403" s="56" t="str">
        <f t="shared" si="804"/>
        <v/>
      </c>
      <c r="H4403" s="56">
        <f t="shared" si="805"/>
        <v>4399</v>
      </c>
      <c r="I4403" s="56">
        <f>IF(G4403="",0,IF(COUNTIF($G$5:G4403,G4403)=1,0,COUNTIF($G$5:G4403,G4403) )   )</f>
        <v>0</v>
      </c>
      <c r="J4403" s="56" t="str">
        <f t="shared" si="806"/>
        <v/>
      </c>
      <c r="K4403" s="56" t="str">
        <f t="shared" si="797"/>
        <v/>
      </c>
      <c r="L4403" s="56" t="str">
        <f t="shared" si="799"/>
        <v/>
      </c>
      <c r="M4403" s="56" t="str">
        <f t="shared" si="800"/>
        <v/>
      </c>
      <c r="N4403" s="56" t="str">
        <f t="shared" si="801"/>
        <v/>
      </c>
      <c r="O4403" s="56" t="str">
        <f t="shared" si="807"/>
        <v/>
      </c>
      <c r="P4403" s="56">
        <f>IF(ISERROR(IF($X$5=1,$Y$5,)),"",IF($X$5=1,$Y$5,))</f>
        <v>0</v>
      </c>
      <c r="Q4403" s="56">
        <f>IF(ISERROR(IF($X$6=1,$Y$6,)),"",IF($X$6=1,$Y$6,))</f>
        <v>10000</v>
      </c>
      <c r="R4403" s="56">
        <f>IF(ISERROR(IF($X$7=1,$Y$7,)),"",IF($X$7=1,$Y$7,))</f>
        <v>0</v>
      </c>
      <c r="S4403" s="56">
        <f>IF(ISERROR(IF($X$8=1,$Y$8,)),"",IF($X$8=1,$Y$8,))</f>
        <v>1000</v>
      </c>
      <c r="T4403" s="56">
        <f>IF(ISERROR(IF($X$9=1,$Y$9,)),"",IF($X$9=1,$Y$9,))</f>
        <v>500</v>
      </c>
      <c r="U4403" s="56">
        <f>IF(ISERROR(IF($X$10=1,$Y$10,)),"",IF($X$10=1,$Y$10,))</f>
        <v>500</v>
      </c>
    </row>
    <row r="4404" spans="1:21" x14ac:dyDescent="0.25">
      <c r="A4404" s="75">
        <f t="shared" si="802"/>
        <v>4400</v>
      </c>
      <c r="D4404" s="56" t="s">
        <v>5497</v>
      </c>
      <c r="E4404" s="56">
        <f t="shared" si="803"/>
        <v>4400</v>
      </c>
      <c r="F4404" s="76">
        <f t="shared" si="798"/>
        <v>164</v>
      </c>
      <c r="G4404" s="56" t="str">
        <f t="shared" si="804"/>
        <v>drydockFloor</v>
      </c>
      <c r="H4404" s="56">
        <f t="shared" si="805"/>
        <v>4400</v>
      </c>
      <c r="I4404" s="56">
        <f>IF(G4404="",0,IF(COUNTIF($G$5:G4404,G4404)=1,0,COUNTIF($G$5:G4404,G4404) )   )</f>
        <v>0</v>
      </c>
      <c r="J4404" s="56" t="str">
        <f t="shared" si="806"/>
        <v/>
      </c>
      <c r="K4404" s="56" t="str">
        <f t="shared" si="797"/>
        <v/>
      </c>
      <c r="L4404" s="56" t="str">
        <f t="shared" si="799"/>
        <v/>
      </c>
      <c r="M4404" s="56" t="str">
        <f t="shared" si="800"/>
        <v/>
      </c>
      <c r="N4404" s="56" t="str">
        <f t="shared" si="801"/>
        <v/>
      </c>
      <c r="O4404" s="56" t="str">
        <f t="shared" si="807"/>
        <v/>
      </c>
      <c r="P4404" s="56">
        <f>IF(ISERROR(IF($X$5=1,$Y$5,)),"",IF($X$5=1,$Y$5,))</f>
        <v>0</v>
      </c>
      <c r="Q4404" s="56">
        <f>IF(ISERROR(IF($X$6=1,$Y$6,)),"",IF($X$6=1,$Y$6,))</f>
        <v>10000</v>
      </c>
      <c r="R4404" s="56">
        <f>IF(ISERROR(IF($X$7=1,$Y$7,)),"",IF($X$7=1,$Y$7,))</f>
        <v>0</v>
      </c>
      <c r="S4404" s="56">
        <f>IF(ISERROR(IF($X$8=1,$Y$8,)),"",IF($X$8=1,$Y$8,))</f>
        <v>1000</v>
      </c>
      <c r="T4404" s="56">
        <f>IF(ISERROR(IF($X$9=1,$Y$9,)),"",IF($X$9=1,$Y$9,))</f>
        <v>500</v>
      </c>
      <c r="U4404" s="56">
        <f>IF(ISERROR(IF($X$10=1,$Y$10,)),"",IF($X$10=1,$Y$10,))</f>
        <v>500</v>
      </c>
    </row>
    <row r="4405" spans="1:21" x14ac:dyDescent="0.25">
      <c r="A4405" s="75">
        <f t="shared" si="802"/>
        <v>4401</v>
      </c>
      <c r="D4405" s="56" t="s">
        <v>5495</v>
      </c>
      <c r="E4405" s="56">
        <f t="shared" si="803"/>
        <v>4401</v>
      </c>
      <c r="F4405" s="76">
        <f t="shared" si="798"/>
        <v>164</v>
      </c>
      <c r="G4405" s="56" t="str">
        <f t="shared" si="804"/>
        <v>LLLDebrisShieldEND</v>
      </c>
      <c r="H4405" s="56">
        <f t="shared" si="805"/>
        <v>4401</v>
      </c>
      <c r="I4405" s="56">
        <f>IF(G4405="",0,IF(COUNTIF($G$5:G4405,G4405)=1,0,COUNTIF($G$5:G4405,G4405) )   )</f>
        <v>0</v>
      </c>
      <c r="J4405" s="56" t="str">
        <f t="shared" si="806"/>
        <v/>
      </c>
      <c r="K4405" s="56" t="str">
        <f t="shared" si="797"/>
        <v/>
      </c>
      <c r="L4405" s="56" t="str">
        <f t="shared" si="799"/>
        <v/>
      </c>
      <c r="M4405" s="56" t="str">
        <f t="shared" si="800"/>
        <v/>
      </c>
      <c r="N4405" s="56" t="str">
        <f t="shared" si="801"/>
        <v/>
      </c>
      <c r="O4405" s="56" t="str">
        <f t="shared" si="807"/>
        <v/>
      </c>
      <c r="P4405" s="56">
        <f>IF(ISERROR(IF($X$5=1,$Y$5,)),"",IF($X$5=1,$Y$5,))</f>
        <v>0</v>
      </c>
      <c r="Q4405" s="56">
        <f>IF(ISERROR(IF($X$6=1,$Y$6,)),"",IF($X$6=1,$Y$6,))</f>
        <v>10000</v>
      </c>
      <c r="R4405" s="56">
        <f>IF(ISERROR(IF($X$7=1,$Y$7,)),"",IF($X$7=1,$Y$7,))</f>
        <v>0</v>
      </c>
      <c r="S4405" s="56">
        <f>IF(ISERROR(IF($X$8=1,$Y$8,)),"",IF($X$8=1,$Y$8,))</f>
        <v>1000</v>
      </c>
      <c r="T4405" s="56">
        <f>IF(ISERROR(IF($X$9=1,$Y$9,)),"",IF($X$9=1,$Y$9,))</f>
        <v>500</v>
      </c>
      <c r="U4405" s="56">
        <f>IF(ISERROR(IF($X$10=1,$Y$10,)),"",IF($X$10=1,$Y$10,))</f>
        <v>500</v>
      </c>
    </row>
    <row r="4406" spans="1:21" x14ac:dyDescent="0.25">
      <c r="A4406" s="75">
        <f t="shared" si="802"/>
        <v>4402</v>
      </c>
      <c r="D4406" s="56" t="s">
        <v>5498</v>
      </c>
      <c r="E4406" s="56">
        <f t="shared" si="803"/>
        <v>4402</v>
      </c>
      <c r="F4406" s="76">
        <f t="shared" si="798"/>
        <v>164</v>
      </c>
      <c r="G4406" s="56" t="str">
        <f t="shared" si="804"/>
        <v>drydockWall</v>
      </c>
      <c r="H4406" s="56">
        <f t="shared" si="805"/>
        <v>4402</v>
      </c>
      <c r="I4406" s="56">
        <f>IF(G4406="",0,IF(COUNTIF($G$5:G4406,G4406)=1,0,COUNTIF($G$5:G4406,G4406) )   )</f>
        <v>0</v>
      </c>
      <c r="J4406" s="56" t="str">
        <f t="shared" si="806"/>
        <v/>
      </c>
      <c r="K4406" s="56" t="str">
        <f t="shared" si="797"/>
        <v/>
      </c>
      <c r="L4406" s="56" t="str">
        <f t="shared" si="799"/>
        <v/>
      </c>
      <c r="M4406" s="56" t="str">
        <f t="shared" si="800"/>
        <v/>
      </c>
      <c r="N4406" s="56" t="str">
        <f t="shared" si="801"/>
        <v/>
      </c>
      <c r="O4406" s="56" t="str">
        <f t="shared" si="807"/>
        <v/>
      </c>
      <c r="P4406" s="56">
        <f>IF(ISERROR(IF($X$5=1,$Y$5,)),"",IF($X$5=1,$Y$5,))</f>
        <v>0</v>
      </c>
      <c r="Q4406" s="56">
        <f>IF(ISERROR(IF($X$6=1,$Y$6,)),"",IF($X$6=1,$Y$6,))</f>
        <v>10000</v>
      </c>
      <c r="R4406" s="56">
        <f>IF(ISERROR(IF($X$7=1,$Y$7,)),"",IF($X$7=1,$Y$7,))</f>
        <v>0</v>
      </c>
      <c r="S4406" s="56">
        <f>IF(ISERROR(IF($X$8=1,$Y$8,)),"",IF($X$8=1,$Y$8,))</f>
        <v>1000</v>
      </c>
      <c r="T4406" s="56">
        <f>IF(ISERROR(IF($X$9=1,$Y$9,)),"",IF($X$9=1,$Y$9,))</f>
        <v>500</v>
      </c>
      <c r="U4406" s="56">
        <f>IF(ISERROR(IF($X$10=1,$Y$10,)),"",IF($X$10=1,$Y$10,))</f>
        <v>500</v>
      </c>
    </row>
    <row r="4407" spans="1:21" x14ac:dyDescent="0.25">
      <c r="A4407" s="75">
        <f t="shared" si="802"/>
        <v>4403</v>
      </c>
      <c r="D4407" s="56" t="s">
        <v>2762</v>
      </c>
      <c r="E4407" s="56">
        <f t="shared" si="803"/>
        <v>4403</v>
      </c>
      <c r="F4407" s="76">
        <f t="shared" si="798"/>
        <v>164</v>
      </c>
      <c r="G4407" s="56" t="str">
        <f t="shared" si="804"/>
        <v>OctoStrutCargo</v>
      </c>
      <c r="H4407" s="56">
        <f t="shared" si="805"/>
        <v>4403</v>
      </c>
      <c r="I4407" s="56">
        <f>IF(G4407="",0,IF(COUNTIF($G$5:G4407,G4407)=1,0,COUNTIF($G$5:G4407,G4407) )   )</f>
        <v>0</v>
      </c>
      <c r="J4407" s="56" t="str">
        <f t="shared" si="806"/>
        <v/>
      </c>
      <c r="K4407" s="56" t="str">
        <f t="shared" si="797"/>
        <v/>
      </c>
      <c r="L4407" s="56" t="str">
        <f t="shared" si="799"/>
        <v/>
      </c>
      <c r="M4407" s="56" t="str">
        <f t="shared" si="800"/>
        <v/>
      </c>
      <c r="N4407" s="56" t="str">
        <f t="shared" si="801"/>
        <v/>
      </c>
      <c r="O4407" s="56" t="str">
        <f t="shared" si="807"/>
        <v/>
      </c>
      <c r="P4407" s="56">
        <f>IF(ISERROR(IF($X$5=1,$Y$5,)),"",IF($X$5=1,$Y$5,))</f>
        <v>0</v>
      </c>
      <c r="Q4407" s="56">
        <f>IF(ISERROR(IF($X$6=1,$Y$6,)),"",IF($X$6=1,$Y$6,))</f>
        <v>10000</v>
      </c>
      <c r="R4407" s="56">
        <f>IF(ISERROR(IF($X$7=1,$Y$7,)),"",IF($X$7=1,$Y$7,))</f>
        <v>0</v>
      </c>
      <c r="S4407" s="56">
        <f>IF(ISERROR(IF($X$8=1,$Y$8,)),"",IF($X$8=1,$Y$8,))</f>
        <v>1000</v>
      </c>
      <c r="T4407" s="56">
        <f>IF(ISERROR(IF($X$9=1,$Y$9,)),"",IF($X$9=1,$Y$9,))</f>
        <v>500</v>
      </c>
      <c r="U4407" s="56">
        <f>IF(ISERROR(IF($X$10=1,$Y$10,)),"",IF($X$10=1,$Y$10,))</f>
        <v>500</v>
      </c>
    </row>
    <row r="4408" spans="1:21" x14ac:dyDescent="0.25">
      <c r="A4408" s="75">
        <f t="shared" si="802"/>
        <v>4404</v>
      </c>
      <c r="D4408" s="56" t="s">
        <v>5496</v>
      </c>
      <c r="E4408" s="56">
        <f t="shared" si="803"/>
        <v>4404</v>
      </c>
      <c r="F4408" s="76">
        <f t="shared" si="798"/>
        <v>164</v>
      </c>
      <c r="G4408" s="56" t="str">
        <f t="shared" si="804"/>
        <v>LLLDebrisShield</v>
      </c>
      <c r="H4408" s="56">
        <f t="shared" si="805"/>
        <v>4404</v>
      </c>
      <c r="I4408" s="56">
        <f>IF(G4408="",0,IF(COUNTIF($G$5:G4408,G4408)=1,0,COUNTIF($G$5:G4408,G4408) )   )</f>
        <v>0</v>
      </c>
      <c r="J4408" s="56" t="str">
        <f t="shared" si="806"/>
        <v/>
      </c>
      <c r="K4408" s="56" t="str">
        <f t="shared" si="797"/>
        <v/>
      </c>
      <c r="L4408" s="56" t="str">
        <f t="shared" si="799"/>
        <v/>
      </c>
      <c r="M4408" s="56" t="str">
        <f t="shared" si="800"/>
        <v/>
      </c>
      <c r="N4408" s="56" t="str">
        <f t="shared" si="801"/>
        <v/>
      </c>
      <c r="O4408" s="56" t="str">
        <f t="shared" si="807"/>
        <v/>
      </c>
      <c r="P4408" s="56">
        <f>IF(ISERROR(IF($X$5=1,$Y$5,)),"",IF($X$5=1,$Y$5,))</f>
        <v>0</v>
      </c>
      <c r="Q4408" s="56">
        <f>IF(ISERROR(IF($X$6=1,$Y$6,)),"",IF($X$6=1,$Y$6,))</f>
        <v>10000</v>
      </c>
      <c r="R4408" s="56">
        <f>IF(ISERROR(IF($X$7=1,$Y$7,)),"",IF($X$7=1,$Y$7,))</f>
        <v>0</v>
      </c>
      <c r="S4408" s="56">
        <f>IF(ISERROR(IF($X$8=1,$Y$8,)),"",IF($X$8=1,$Y$8,))</f>
        <v>1000</v>
      </c>
      <c r="T4408" s="56">
        <f>IF(ISERROR(IF($X$9=1,$Y$9,)),"",IF($X$9=1,$Y$9,))</f>
        <v>500</v>
      </c>
      <c r="U4408" s="56">
        <f>IF(ISERROR(IF($X$10=1,$Y$10,)),"",IF($X$10=1,$Y$10,))</f>
        <v>500</v>
      </c>
    </row>
    <row r="4409" spans="1:21" x14ac:dyDescent="0.25">
      <c r="A4409" s="75">
        <f t="shared" si="802"/>
        <v>4405</v>
      </c>
      <c r="D4409" s="56" t="s">
        <v>5492</v>
      </c>
      <c r="E4409" s="56">
        <f t="shared" si="803"/>
        <v>4405</v>
      </c>
      <c r="F4409" s="76">
        <f t="shared" si="798"/>
        <v>164</v>
      </c>
      <c r="G4409" s="56" t="str">
        <f t="shared" si="804"/>
        <v>CBM-A-L</v>
      </c>
      <c r="H4409" s="56">
        <f t="shared" si="805"/>
        <v>4405</v>
      </c>
      <c r="I4409" s="56">
        <f>IF(G4409="",0,IF(COUNTIF($G$5:G4409,G4409)=1,0,COUNTIF($G$5:G4409,G4409) )   )</f>
        <v>0</v>
      </c>
      <c r="J4409" s="56" t="str">
        <f t="shared" si="806"/>
        <v/>
      </c>
      <c r="K4409" s="56" t="str">
        <f t="shared" si="797"/>
        <v/>
      </c>
      <c r="L4409" s="56" t="str">
        <f t="shared" si="799"/>
        <v/>
      </c>
      <c r="M4409" s="56" t="str">
        <f t="shared" si="800"/>
        <v/>
      </c>
      <c r="N4409" s="56" t="str">
        <f t="shared" si="801"/>
        <v/>
      </c>
      <c r="O4409" s="56" t="str">
        <f t="shared" si="807"/>
        <v/>
      </c>
      <c r="P4409" s="56">
        <f>IF(ISERROR(IF($X$5=1,$Y$5,)),"",IF($X$5=1,$Y$5,))</f>
        <v>0</v>
      </c>
      <c r="Q4409" s="56">
        <f>IF(ISERROR(IF($X$6=1,$Y$6,)),"",IF($X$6=1,$Y$6,))</f>
        <v>10000</v>
      </c>
      <c r="R4409" s="56">
        <f>IF(ISERROR(IF($X$7=1,$Y$7,)),"",IF($X$7=1,$Y$7,))</f>
        <v>0</v>
      </c>
      <c r="S4409" s="56">
        <f>IF(ISERROR(IF($X$8=1,$Y$8,)),"",IF($X$8=1,$Y$8,))</f>
        <v>1000</v>
      </c>
      <c r="T4409" s="56">
        <f>IF(ISERROR(IF($X$9=1,$Y$9,)),"",IF($X$9=1,$Y$9,))</f>
        <v>500</v>
      </c>
      <c r="U4409" s="56">
        <f>IF(ISERROR(IF($X$10=1,$Y$10,)),"",IF($X$10=1,$Y$10,))</f>
        <v>500</v>
      </c>
    </row>
    <row r="4410" spans="1:21" x14ac:dyDescent="0.25">
      <c r="A4410" s="75">
        <f t="shared" si="802"/>
        <v>4406</v>
      </c>
      <c r="D4410" s="56" t="s">
        <v>5493</v>
      </c>
      <c r="E4410" s="56">
        <f t="shared" si="803"/>
        <v>4406</v>
      </c>
      <c r="F4410" s="76">
        <f t="shared" si="798"/>
        <v>164</v>
      </c>
      <c r="G4410" s="56" t="str">
        <f t="shared" si="804"/>
        <v>CBM-P-L</v>
      </c>
      <c r="H4410" s="56">
        <f t="shared" si="805"/>
        <v>4406</v>
      </c>
      <c r="I4410" s="56">
        <f>IF(G4410="",0,IF(COUNTIF($G$5:G4410,G4410)=1,0,COUNTIF($G$5:G4410,G4410) )   )</f>
        <v>0</v>
      </c>
      <c r="J4410" s="56" t="str">
        <f t="shared" si="806"/>
        <v/>
      </c>
      <c r="K4410" s="56" t="str">
        <f t="shared" si="797"/>
        <v/>
      </c>
      <c r="L4410" s="56" t="str">
        <f t="shared" si="799"/>
        <v/>
      </c>
      <c r="M4410" s="56" t="str">
        <f t="shared" si="800"/>
        <v/>
      </c>
      <c r="N4410" s="56" t="str">
        <f t="shared" si="801"/>
        <v/>
      </c>
      <c r="O4410" s="56" t="str">
        <f t="shared" si="807"/>
        <v/>
      </c>
      <c r="P4410" s="56">
        <f>IF(ISERROR(IF($X$5=1,$Y$5,)),"",IF($X$5=1,$Y$5,))</f>
        <v>0</v>
      </c>
      <c r="Q4410" s="56">
        <f>IF(ISERROR(IF($X$6=1,$Y$6,)),"",IF($X$6=1,$Y$6,))</f>
        <v>10000</v>
      </c>
      <c r="R4410" s="56">
        <f>IF(ISERROR(IF($X$7=1,$Y$7,)),"",IF($X$7=1,$Y$7,))</f>
        <v>0</v>
      </c>
      <c r="S4410" s="56">
        <f>IF(ISERROR(IF($X$8=1,$Y$8,)),"",IF($X$8=1,$Y$8,))</f>
        <v>1000</v>
      </c>
      <c r="T4410" s="56">
        <f>IF(ISERROR(IF($X$9=1,$Y$9,)),"",IF($X$9=1,$Y$9,))</f>
        <v>500</v>
      </c>
      <c r="U4410" s="56">
        <f>IF(ISERROR(IF($X$10=1,$Y$10,)),"",IF($X$10=1,$Y$10,))</f>
        <v>500</v>
      </c>
    </row>
    <row r="4411" spans="1:21" x14ac:dyDescent="0.25">
      <c r="A4411" s="75">
        <f t="shared" si="802"/>
        <v>4407</v>
      </c>
      <c r="D4411" s="56" t="s">
        <v>5494</v>
      </c>
      <c r="E4411" s="56">
        <f t="shared" si="803"/>
        <v>4407</v>
      </c>
      <c r="F4411" s="76">
        <f t="shared" si="798"/>
        <v>164</v>
      </c>
      <c r="G4411" s="56" t="str">
        <f t="shared" si="804"/>
        <v>Munox</v>
      </c>
      <c r="H4411" s="56">
        <f t="shared" si="805"/>
        <v>4407</v>
      </c>
      <c r="I4411" s="56">
        <f>IF(G4411="",0,IF(COUNTIF($G$5:G4411,G4411)=1,0,COUNTIF($G$5:G4411,G4411) )   )</f>
        <v>0</v>
      </c>
      <c r="J4411" s="56" t="str">
        <f t="shared" si="806"/>
        <v/>
      </c>
      <c r="K4411" s="56" t="str">
        <f t="shared" si="797"/>
        <v/>
      </c>
      <c r="L4411" s="56" t="str">
        <f t="shared" si="799"/>
        <v/>
      </c>
      <c r="M4411" s="56" t="str">
        <f t="shared" si="800"/>
        <v/>
      </c>
      <c r="N4411" s="56" t="str">
        <f t="shared" si="801"/>
        <v/>
      </c>
      <c r="O4411" s="56" t="str">
        <f t="shared" si="807"/>
        <v/>
      </c>
      <c r="P4411" s="56">
        <f>IF(ISERROR(IF($X$5=1,$Y$5,)),"",IF($X$5=1,$Y$5,))</f>
        <v>0</v>
      </c>
      <c r="Q4411" s="56">
        <f>IF(ISERROR(IF($X$6=1,$Y$6,)),"",IF($X$6=1,$Y$6,))</f>
        <v>10000</v>
      </c>
      <c r="R4411" s="56">
        <f>IF(ISERROR(IF($X$7=1,$Y$7,)),"",IF($X$7=1,$Y$7,))</f>
        <v>0</v>
      </c>
      <c r="S4411" s="56">
        <f>IF(ISERROR(IF($X$8=1,$Y$8,)),"",IF($X$8=1,$Y$8,))</f>
        <v>1000</v>
      </c>
      <c r="T4411" s="56">
        <f>IF(ISERROR(IF($X$9=1,$Y$9,)),"",IF($X$9=1,$Y$9,))</f>
        <v>500</v>
      </c>
      <c r="U4411" s="56">
        <f>IF(ISERROR(IF($X$10=1,$Y$10,)),"",IF($X$10=1,$Y$10,))</f>
        <v>500</v>
      </c>
    </row>
    <row r="4412" spans="1:21" x14ac:dyDescent="0.25">
      <c r="A4412" s="75">
        <f t="shared" si="802"/>
        <v>4408</v>
      </c>
      <c r="D4412" s="56" t="s">
        <v>5499</v>
      </c>
      <c r="E4412" s="56">
        <f t="shared" si="803"/>
        <v>4408</v>
      </c>
      <c r="F4412" s="76">
        <f t="shared" si="798"/>
        <v>164</v>
      </c>
      <c r="G4412" s="56" t="str">
        <f t="shared" si="804"/>
        <v>stretchyTank3m</v>
      </c>
      <c r="H4412" s="56">
        <f t="shared" si="805"/>
        <v>4408</v>
      </c>
      <c r="I4412" s="56">
        <f>IF(G4412="",0,IF(COUNTIF($G$5:G4412,G4412)=1,0,COUNTIF($G$5:G4412,G4412) )   )</f>
        <v>0</v>
      </c>
      <c r="J4412" s="56" t="str">
        <f t="shared" si="806"/>
        <v/>
      </c>
      <c r="K4412" s="56" t="str">
        <f t="shared" si="797"/>
        <v/>
      </c>
      <c r="L4412" s="56" t="str">
        <f t="shared" si="799"/>
        <v/>
      </c>
      <c r="M4412" s="56" t="str">
        <f t="shared" si="800"/>
        <v/>
      </c>
      <c r="N4412" s="56" t="str">
        <f t="shared" si="801"/>
        <v/>
      </c>
      <c r="O4412" s="56" t="str">
        <f t="shared" si="807"/>
        <v/>
      </c>
      <c r="P4412" s="56">
        <f>IF(ISERROR(IF($X$5=1,$Y$5,)),"",IF($X$5=1,$Y$5,))</f>
        <v>0</v>
      </c>
      <c r="Q4412" s="56">
        <f>IF(ISERROR(IF($X$6=1,$Y$6,)),"",IF($X$6=1,$Y$6,))</f>
        <v>10000</v>
      </c>
      <c r="R4412" s="56">
        <f>IF(ISERROR(IF($X$7=1,$Y$7,)),"",IF($X$7=1,$Y$7,))</f>
        <v>0</v>
      </c>
      <c r="S4412" s="56">
        <f>IF(ISERROR(IF($X$8=1,$Y$8,)),"",IF($X$8=1,$Y$8,))</f>
        <v>1000</v>
      </c>
      <c r="T4412" s="56">
        <f>IF(ISERROR(IF($X$9=1,$Y$9,)),"",IF($X$9=1,$Y$9,))</f>
        <v>500</v>
      </c>
      <c r="U4412" s="56">
        <f>IF(ISERROR(IF($X$10=1,$Y$10,)),"",IF($X$10=1,$Y$10,))</f>
        <v>500</v>
      </c>
    </row>
    <row r="4413" spans="1:21" x14ac:dyDescent="0.25">
      <c r="A4413" s="75">
        <f t="shared" si="802"/>
        <v>4409</v>
      </c>
      <c r="D4413" s="56" t="s">
        <v>5580</v>
      </c>
      <c r="E4413" s="56">
        <f t="shared" si="803"/>
        <v>4409</v>
      </c>
      <c r="F4413" s="76">
        <f t="shared" si="798"/>
        <v>164</v>
      </c>
      <c r="G4413" s="56" t="str">
        <f t="shared" si="804"/>
        <v>stretchyTank1m</v>
      </c>
      <c r="H4413" s="56">
        <f t="shared" si="805"/>
        <v>4409</v>
      </c>
      <c r="I4413" s="56">
        <f>IF(G4413="",0,IF(COUNTIF($G$5:G4413,G4413)=1,0,COUNTIF($G$5:G4413,G4413) )   )</f>
        <v>0</v>
      </c>
      <c r="J4413" s="56" t="str">
        <f t="shared" si="806"/>
        <v/>
      </c>
      <c r="K4413" s="56" t="str">
        <f t="shared" si="797"/>
        <v/>
      </c>
      <c r="L4413" s="56" t="str">
        <f t="shared" si="799"/>
        <v/>
      </c>
      <c r="M4413" s="56" t="str">
        <f t="shared" si="800"/>
        <v/>
      </c>
      <c r="N4413" s="56" t="str">
        <f t="shared" si="801"/>
        <v/>
      </c>
      <c r="O4413" s="56" t="str">
        <f t="shared" si="807"/>
        <v/>
      </c>
      <c r="P4413" s="56">
        <f>IF(ISERROR(IF($X$5=1,$Y$5,)),"",IF($X$5=1,$Y$5,))</f>
        <v>0</v>
      </c>
      <c r="Q4413" s="56">
        <f>IF(ISERROR(IF($X$6=1,$Y$6,)),"",IF($X$6=1,$Y$6,))</f>
        <v>10000</v>
      </c>
      <c r="R4413" s="56">
        <f>IF(ISERROR(IF($X$7=1,$Y$7,)),"",IF($X$7=1,$Y$7,))</f>
        <v>0</v>
      </c>
      <c r="S4413" s="56">
        <f>IF(ISERROR(IF($X$8=1,$Y$8,)),"",IF($X$8=1,$Y$8,))</f>
        <v>1000</v>
      </c>
      <c r="T4413" s="56">
        <f>IF(ISERROR(IF($X$9=1,$Y$9,)),"",IF($X$9=1,$Y$9,))</f>
        <v>500</v>
      </c>
      <c r="U4413" s="56">
        <f>IF(ISERROR(IF($X$10=1,$Y$10,)),"",IF($X$10=1,$Y$10,))</f>
        <v>500</v>
      </c>
    </row>
    <row r="4414" spans="1:21" x14ac:dyDescent="0.25">
      <c r="A4414" s="75">
        <f t="shared" si="802"/>
        <v>4410</v>
      </c>
      <c r="D4414" s="56" t="s">
        <v>5373</v>
      </c>
      <c r="E4414" s="56">
        <f t="shared" si="803"/>
        <v>4410</v>
      </c>
      <c r="F4414" s="76">
        <f t="shared" si="798"/>
        <v>164</v>
      </c>
      <c r="G4414" s="56" t="str">
        <f t="shared" si="804"/>
        <v>stretchyTank2m</v>
      </c>
      <c r="H4414" s="56">
        <f t="shared" si="805"/>
        <v>4410</v>
      </c>
      <c r="I4414" s="56">
        <f>IF(G4414="",0,IF(COUNTIF($G$5:G4414,G4414)=1,0,COUNTIF($G$5:G4414,G4414) )   )</f>
        <v>0</v>
      </c>
      <c r="J4414" s="56" t="str">
        <f t="shared" si="806"/>
        <v/>
      </c>
      <c r="K4414" s="56" t="str">
        <f t="shared" ref="K4414:K4477" si="808">IF(ISERROR(VLOOKUP(J4414,$F$5:$G$6005,2,)),"",VLOOKUP(J4414,$F$5:$G$6005,2,))</f>
        <v/>
      </c>
      <c r="L4414" s="56" t="str">
        <f t="shared" si="799"/>
        <v/>
      </c>
      <c r="M4414" s="56" t="str">
        <f t="shared" si="800"/>
        <v/>
      </c>
      <c r="N4414" s="56" t="str">
        <f t="shared" si="801"/>
        <v/>
      </c>
      <c r="O4414" s="56" t="str">
        <f t="shared" si="807"/>
        <v/>
      </c>
      <c r="P4414" s="56">
        <f>IF(ISERROR(IF($X$5=1,$Y$5,)),"",IF($X$5=1,$Y$5,))</f>
        <v>0</v>
      </c>
      <c r="Q4414" s="56">
        <f>IF(ISERROR(IF($X$6=1,$Y$6,)),"",IF($X$6=1,$Y$6,))</f>
        <v>10000</v>
      </c>
      <c r="R4414" s="56">
        <f>IF(ISERROR(IF($X$7=1,$Y$7,)),"",IF($X$7=1,$Y$7,))</f>
        <v>0</v>
      </c>
      <c r="S4414" s="56">
        <f>IF(ISERROR(IF($X$8=1,$Y$8,)),"",IF($X$8=1,$Y$8,))</f>
        <v>1000</v>
      </c>
      <c r="T4414" s="56">
        <f>IF(ISERROR(IF($X$9=1,$Y$9,)),"",IF($X$9=1,$Y$9,))</f>
        <v>500</v>
      </c>
      <c r="U4414" s="56">
        <f>IF(ISERROR(IF($X$10=1,$Y$10,)),"",IF($X$10=1,$Y$10,))</f>
        <v>500</v>
      </c>
    </row>
    <row r="4415" spans="1:21" x14ac:dyDescent="0.25">
      <c r="A4415" s="75">
        <f t="shared" si="802"/>
        <v>4411</v>
      </c>
      <c r="C4415" s="56" t="s">
        <v>2532</v>
      </c>
      <c r="E4415" s="56">
        <f t="shared" si="803"/>
        <v>4411</v>
      </c>
      <c r="F4415" s="76">
        <f t="shared" si="798"/>
        <v>164</v>
      </c>
      <c r="G4415" s="56" t="str">
        <f t="shared" si="804"/>
        <v/>
      </c>
      <c r="H4415" s="56">
        <f t="shared" si="805"/>
        <v>4411</v>
      </c>
      <c r="I4415" s="56">
        <f>IF(G4415="",0,IF(COUNTIF($G$5:G4415,G4415)=1,0,COUNTIF($G$5:G4415,G4415) )   )</f>
        <v>0</v>
      </c>
      <c r="J4415" s="56" t="str">
        <f t="shared" si="806"/>
        <v/>
      </c>
      <c r="K4415" s="56" t="str">
        <f t="shared" si="808"/>
        <v/>
      </c>
      <c r="L4415" s="56" t="str">
        <f t="shared" si="799"/>
        <v/>
      </c>
      <c r="M4415" s="56" t="str">
        <f t="shared" si="800"/>
        <v/>
      </c>
      <c r="N4415" s="56" t="str">
        <f t="shared" si="801"/>
        <v/>
      </c>
      <c r="O4415" s="56" t="str">
        <f t="shared" si="807"/>
        <v/>
      </c>
      <c r="P4415" s="56">
        <f>IF(ISERROR(IF($X$5=1,$Y$5,)),"",IF($X$5=1,$Y$5,))</f>
        <v>0</v>
      </c>
      <c r="Q4415" s="56">
        <f>IF(ISERROR(IF($X$6=1,$Y$6,)),"",IF($X$6=1,$Y$6,))</f>
        <v>10000</v>
      </c>
      <c r="R4415" s="56">
        <f>IF(ISERROR(IF($X$7=1,$Y$7,)),"",IF($X$7=1,$Y$7,))</f>
        <v>0</v>
      </c>
      <c r="S4415" s="56">
        <f>IF(ISERROR(IF($X$8=1,$Y$8,)),"",IF($X$8=1,$Y$8,))</f>
        <v>1000</v>
      </c>
      <c r="T4415" s="56">
        <f>IF(ISERROR(IF($X$9=1,$Y$9,)),"",IF($X$9=1,$Y$9,))</f>
        <v>500</v>
      </c>
      <c r="U4415" s="56">
        <f>IF(ISERROR(IF($X$10=1,$Y$10,)),"",IF($X$10=1,$Y$10,))</f>
        <v>500</v>
      </c>
    </row>
    <row r="4416" spans="1:21" x14ac:dyDescent="0.25">
      <c r="A4416" s="75">
        <f t="shared" si="802"/>
        <v>4412</v>
      </c>
      <c r="B4416" s="56" t="s">
        <v>2532</v>
      </c>
      <c r="E4416" s="56">
        <f t="shared" si="803"/>
        <v>4412</v>
      </c>
      <c r="F4416" s="76">
        <f t="shared" si="798"/>
        <v>164</v>
      </c>
      <c r="G4416" s="56" t="str">
        <f t="shared" si="804"/>
        <v/>
      </c>
      <c r="H4416" s="56">
        <f t="shared" si="805"/>
        <v>4412</v>
      </c>
      <c r="I4416" s="56">
        <f>IF(G4416="",0,IF(COUNTIF($G$5:G4416,G4416)=1,0,COUNTIF($G$5:G4416,G4416) )   )</f>
        <v>0</v>
      </c>
      <c r="J4416" s="56" t="str">
        <f t="shared" si="806"/>
        <v/>
      </c>
      <c r="K4416" s="56" t="str">
        <f t="shared" si="808"/>
        <v/>
      </c>
      <c r="L4416" s="56" t="str">
        <f t="shared" si="799"/>
        <v/>
      </c>
      <c r="M4416" s="56" t="str">
        <f t="shared" si="800"/>
        <v/>
      </c>
      <c r="N4416" s="56" t="str">
        <f t="shared" si="801"/>
        <v/>
      </c>
      <c r="O4416" s="56" t="str">
        <f t="shared" si="807"/>
        <v/>
      </c>
      <c r="P4416" s="56">
        <f>IF(ISERROR(IF($X$5=1,$Y$5,)),"",IF($X$5=1,$Y$5,))</f>
        <v>0</v>
      </c>
      <c r="Q4416" s="56">
        <f>IF(ISERROR(IF($X$6=1,$Y$6,)),"",IF($X$6=1,$Y$6,))</f>
        <v>10000</v>
      </c>
      <c r="R4416" s="56">
        <f>IF(ISERROR(IF($X$7=1,$Y$7,)),"",IF($X$7=1,$Y$7,))</f>
        <v>0</v>
      </c>
      <c r="S4416" s="56">
        <f>IF(ISERROR(IF($X$8=1,$Y$8,)),"",IF($X$8=1,$Y$8,))</f>
        <v>1000</v>
      </c>
      <c r="T4416" s="56">
        <f>IF(ISERROR(IF($X$9=1,$Y$9,)),"",IF($X$9=1,$Y$9,))</f>
        <v>500</v>
      </c>
      <c r="U4416" s="56">
        <f>IF(ISERROR(IF($X$10=1,$Y$10,)),"",IF($X$10=1,$Y$10,))</f>
        <v>500</v>
      </c>
    </row>
    <row r="4417" spans="1:21" x14ac:dyDescent="0.25">
      <c r="A4417" s="75">
        <f t="shared" si="802"/>
        <v>4413</v>
      </c>
      <c r="B4417" s="56" t="s">
        <v>2517</v>
      </c>
      <c r="E4417" s="56">
        <f t="shared" si="803"/>
        <v>4413</v>
      </c>
      <c r="F4417" s="76">
        <f t="shared" si="798"/>
        <v>164</v>
      </c>
      <c r="G4417" s="56" t="str">
        <f t="shared" si="804"/>
        <v/>
      </c>
      <c r="H4417" s="56">
        <f t="shared" si="805"/>
        <v>4413</v>
      </c>
      <c r="I4417" s="56">
        <f>IF(G4417="",0,IF(COUNTIF($G$5:G4417,G4417)=1,0,COUNTIF($G$5:G4417,G4417) )   )</f>
        <v>0</v>
      </c>
      <c r="J4417" s="56" t="str">
        <f t="shared" si="806"/>
        <v/>
      </c>
      <c r="K4417" s="56" t="str">
        <f t="shared" si="808"/>
        <v/>
      </c>
      <c r="L4417" s="56" t="str">
        <f t="shared" si="799"/>
        <v/>
      </c>
      <c r="M4417" s="56" t="str">
        <f t="shared" si="800"/>
        <v/>
      </c>
      <c r="N4417" s="56" t="str">
        <f t="shared" si="801"/>
        <v/>
      </c>
      <c r="O4417" s="56" t="str">
        <f t="shared" si="807"/>
        <v/>
      </c>
      <c r="P4417" s="56">
        <f>IF(ISERROR(IF($X$5=1,$Y$5,)),"",IF($X$5=1,$Y$5,))</f>
        <v>0</v>
      </c>
      <c r="Q4417" s="56">
        <f>IF(ISERROR(IF($X$6=1,$Y$6,)),"",IF($X$6=1,$Y$6,))</f>
        <v>10000</v>
      </c>
      <c r="R4417" s="56">
        <f>IF(ISERROR(IF($X$7=1,$Y$7,)),"",IF($X$7=1,$Y$7,))</f>
        <v>0</v>
      </c>
      <c r="S4417" s="56">
        <f>IF(ISERROR(IF($X$8=1,$Y$8,)),"",IF($X$8=1,$Y$8,))</f>
        <v>1000</v>
      </c>
      <c r="T4417" s="56">
        <f>IF(ISERROR(IF($X$9=1,$Y$9,)),"",IF($X$9=1,$Y$9,))</f>
        <v>500</v>
      </c>
      <c r="U4417" s="56">
        <f>IF(ISERROR(IF($X$10=1,$Y$10,)),"",IF($X$10=1,$Y$10,))</f>
        <v>500</v>
      </c>
    </row>
    <row r="4418" spans="1:21" x14ac:dyDescent="0.25">
      <c r="A4418" s="75">
        <f t="shared" si="802"/>
        <v>4414</v>
      </c>
      <c r="B4418" s="56" t="s">
        <v>2518</v>
      </c>
      <c r="E4418" s="56">
        <f t="shared" si="803"/>
        <v>4414</v>
      </c>
      <c r="F4418" s="76">
        <f t="shared" si="798"/>
        <v>164</v>
      </c>
      <c r="G4418" s="56" t="str">
        <f t="shared" si="804"/>
        <v/>
      </c>
      <c r="H4418" s="56">
        <f t="shared" si="805"/>
        <v>4414</v>
      </c>
      <c r="I4418" s="56">
        <f>IF(G4418="",0,IF(COUNTIF($G$5:G4418,G4418)=1,0,COUNTIF($G$5:G4418,G4418) )   )</f>
        <v>0</v>
      </c>
      <c r="J4418" s="56" t="str">
        <f t="shared" si="806"/>
        <v/>
      </c>
      <c r="K4418" s="56" t="str">
        <f t="shared" si="808"/>
        <v/>
      </c>
      <c r="L4418" s="56" t="str">
        <f t="shared" si="799"/>
        <v/>
      </c>
      <c r="M4418" s="56" t="str">
        <f t="shared" si="800"/>
        <v/>
      </c>
      <c r="N4418" s="56" t="str">
        <f t="shared" si="801"/>
        <v/>
      </c>
      <c r="O4418" s="56" t="str">
        <f t="shared" si="807"/>
        <v/>
      </c>
      <c r="P4418" s="56">
        <f>IF(ISERROR(IF($X$5=1,$Y$5,)),"",IF($X$5=1,$Y$5,))</f>
        <v>0</v>
      </c>
      <c r="Q4418" s="56">
        <f>IF(ISERROR(IF($X$6=1,$Y$6,)),"",IF($X$6=1,$Y$6,))</f>
        <v>10000</v>
      </c>
      <c r="R4418" s="56">
        <f>IF(ISERROR(IF($X$7=1,$Y$7,)),"",IF($X$7=1,$Y$7,))</f>
        <v>0</v>
      </c>
      <c r="S4418" s="56">
        <f>IF(ISERROR(IF($X$8=1,$Y$8,)),"",IF($X$8=1,$Y$8,))</f>
        <v>1000</v>
      </c>
      <c r="T4418" s="56">
        <f>IF(ISERROR(IF($X$9=1,$Y$9,)),"",IF($X$9=1,$Y$9,))</f>
        <v>500</v>
      </c>
      <c r="U4418" s="56">
        <f>IF(ISERROR(IF($X$10=1,$Y$10,)),"",IF($X$10=1,$Y$10,))</f>
        <v>500</v>
      </c>
    </row>
    <row r="4419" spans="1:21" x14ac:dyDescent="0.25">
      <c r="A4419" s="75">
        <f t="shared" si="802"/>
        <v>4415</v>
      </c>
      <c r="C4419" s="56" t="s">
        <v>3832</v>
      </c>
      <c r="E4419" s="56">
        <f t="shared" si="803"/>
        <v>4415</v>
      </c>
      <c r="F4419" s="76">
        <f t="shared" si="798"/>
        <v>165</v>
      </c>
      <c r="G4419" s="56" t="str">
        <f t="shared" si="804"/>
        <v>node5_advLanding</v>
      </c>
      <c r="H4419" s="56">
        <f t="shared" si="805"/>
        <v>4415</v>
      </c>
      <c r="I4419" s="56">
        <f>IF(G4419="",0,IF(COUNTIF($G$5:G4419,G4419)=1,0,COUNTIF($G$5:G4419,G4419) )   )</f>
        <v>0</v>
      </c>
      <c r="J4419" s="56" t="str">
        <f t="shared" si="806"/>
        <v/>
      </c>
      <c r="K4419" s="56" t="str">
        <f t="shared" si="808"/>
        <v/>
      </c>
      <c r="L4419" s="56" t="str">
        <f t="shared" si="799"/>
        <v/>
      </c>
      <c r="M4419" s="56" t="str">
        <f t="shared" si="800"/>
        <v/>
      </c>
      <c r="N4419" s="56" t="str">
        <f t="shared" si="801"/>
        <v/>
      </c>
      <c r="O4419" s="56" t="str">
        <f t="shared" si="807"/>
        <v/>
      </c>
      <c r="P4419" s="56">
        <f>IF(ISERROR(IF($X$5=1,$Y$5,)),"",IF($X$5=1,$Y$5,))</f>
        <v>0</v>
      </c>
      <c r="Q4419" s="56">
        <f>IF(ISERROR(IF($X$6=1,$Y$6,)),"",IF($X$6=1,$Y$6,))</f>
        <v>10000</v>
      </c>
      <c r="R4419" s="56">
        <f>IF(ISERROR(IF($X$7=1,$Y$7,)),"",IF($X$7=1,$Y$7,))</f>
        <v>0</v>
      </c>
      <c r="S4419" s="56">
        <f>IF(ISERROR(IF($X$8=1,$Y$8,)),"",IF($X$8=1,$Y$8,))</f>
        <v>1000</v>
      </c>
      <c r="T4419" s="56">
        <f>IF(ISERROR(IF($X$9=1,$Y$9,)),"",IF($X$9=1,$Y$9,))</f>
        <v>500</v>
      </c>
      <c r="U4419" s="56">
        <f>IF(ISERROR(IF($X$10=1,$Y$10,)),"",IF($X$10=1,$Y$10,))</f>
        <v>500</v>
      </c>
    </row>
    <row r="4420" spans="1:21" x14ac:dyDescent="0.25">
      <c r="A4420" s="75">
        <f t="shared" si="802"/>
        <v>4416</v>
      </c>
      <c r="C4420" s="56" t="s">
        <v>3833</v>
      </c>
      <c r="E4420" s="56">
        <f t="shared" si="803"/>
        <v>4416</v>
      </c>
      <c r="F4420" s="76">
        <f t="shared" si="798"/>
        <v>165</v>
      </c>
      <c r="G4420" s="56" t="str">
        <f t="shared" si="804"/>
        <v/>
      </c>
      <c r="H4420" s="56">
        <f t="shared" si="805"/>
        <v>4416</v>
      </c>
      <c r="I4420" s="56">
        <f>IF(G4420="",0,IF(COUNTIF($G$5:G4420,G4420)=1,0,COUNTIF($G$5:G4420,G4420) )   )</f>
        <v>0</v>
      </c>
      <c r="J4420" s="56" t="str">
        <f t="shared" si="806"/>
        <v/>
      </c>
      <c r="K4420" s="56" t="str">
        <f t="shared" si="808"/>
        <v/>
      </c>
      <c r="L4420" s="56" t="str">
        <f t="shared" si="799"/>
        <v/>
      </c>
      <c r="M4420" s="56" t="str">
        <f t="shared" si="800"/>
        <v/>
      </c>
      <c r="N4420" s="56" t="str">
        <f t="shared" si="801"/>
        <v/>
      </c>
      <c r="O4420" s="56" t="str">
        <f t="shared" si="807"/>
        <v/>
      </c>
      <c r="P4420" s="56">
        <f>IF(ISERROR(IF($X$5=1,$Y$5,)),"",IF($X$5=1,$Y$5,))</f>
        <v>0</v>
      </c>
      <c r="Q4420" s="56">
        <f>IF(ISERROR(IF($X$6=1,$Y$6,)),"",IF($X$6=1,$Y$6,))</f>
        <v>10000</v>
      </c>
      <c r="R4420" s="56">
        <f>IF(ISERROR(IF($X$7=1,$Y$7,)),"",IF($X$7=1,$Y$7,))</f>
        <v>0</v>
      </c>
      <c r="S4420" s="56">
        <f>IF(ISERROR(IF($X$8=1,$Y$8,)),"",IF($X$8=1,$Y$8,))</f>
        <v>1000</v>
      </c>
      <c r="T4420" s="56">
        <f>IF(ISERROR(IF($X$9=1,$Y$9,)),"",IF($X$9=1,$Y$9,))</f>
        <v>500</v>
      </c>
      <c r="U4420" s="56">
        <f>IF(ISERROR(IF($X$10=1,$Y$10,)),"",IF($X$10=1,$Y$10,))</f>
        <v>500</v>
      </c>
    </row>
    <row r="4421" spans="1:21" x14ac:dyDescent="0.25">
      <c r="A4421" s="75">
        <f t="shared" si="802"/>
        <v>4417</v>
      </c>
      <c r="C4421" s="56" t="s">
        <v>3834</v>
      </c>
      <c r="E4421" s="56">
        <f t="shared" si="803"/>
        <v>4417</v>
      </c>
      <c r="F4421" s="76">
        <f t="shared" ref="F4421:F4484" si="809">IF(A4419=0,0,IF(ISBLANK(G4421),"",IF(LEFT(G4421,4)="newn",F4420+1,IF(LEFT(G4421,4)="node",F4420+1,F4420))))</f>
        <v>165</v>
      </c>
      <c r="G4421" s="56" t="str">
        <f t="shared" si="804"/>
        <v/>
      </c>
      <c r="H4421" s="56">
        <f t="shared" si="805"/>
        <v>4417</v>
      </c>
      <c r="I4421" s="56">
        <f>IF(G4421="",0,IF(COUNTIF($G$5:G4421,G4421)=1,0,COUNTIF($G$5:G4421,G4421) )   )</f>
        <v>0</v>
      </c>
      <c r="J4421" s="56" t="str">
        <f t="shared" si="806"/>
        <v/>
      </c>
      <c r="K4421" s="56" t="str">
        <f t="shared" si="808"/>
        <v/>
      </c>
      <c r="L4421" s="56" t="str">
        <f t="shared" ref="L4421:L4484" si="810">IF(ISERROR(VLOOKUP(K4421,$AB$14:$AD$197,3,)),"",VLOOKUP(K4421,$AB$14:$AD$197,3,))</f>
        <v/>
      </c>
      <c r="M4421" s="56" t="str">
        <f t="shared" ref="M4421:M4484" si="811">IF(ISERROR(HLOOKUP(J4421,$AG$5:$XH$6,2,)),"",HLOOKUP(J4421,$AG$5:$XH$6,2,))</f>
        <v/>
      </c>
      <c r="N4421" s="56" t="str">
        <f t="shared" ref="N4421:N4484" si="812">IF(ISERROR(VLOOKUP(K4421,$AB$14:$AD$197,2,)),"",VLOOKUP(K4421,$AB$14:$AD$197,2,))</f>
        <v/>
      </c>
      <c r="O4421" s="56" t="str">
        <f t="shared" si="807"/>
        <v/>
      </c>
      <c r="P4421" s="56">
        <f>IF(ISERROR(IF($X$5=1,$Y$5,)),"",IF($X$5=1,$Y$5,))</f>
        <v>0</v>
      </c>
      <c r="Q4421" s="56">
        <f>IF(ISERROR(IF($X$6=1,$Y$6,)),"",IF($X$6=1,$Y$6,))</f>
        <v>10000</v>
      </c>
      <c r="R4421" s="56">
        <f>IF(ISERROR(IF($X$7=1,$Y$7,)),"",IF($X$7=1,$Y$7,))</f>
        <v>0</v>
      </c>
      <c r="S4421" s="56">
        <f>IF(ISERROR(IF($X$8=1,$Y$8,)),"",IF($X$8=1,$Y$8,))</f>
        <v>1000</v>
      </c>
      <c r="T4421" s="56">
        <f>IF(ISERROR(IF($X$9=1,$Y$9,)),"",IF($X$9=1,$Y$9,))</f>
        <v>500</v>
      </c>
      <c r="U4421" s="56">
        <f>IF(ISERROR(IF($X$10=1,$Y$10,)),"",IF($X$10=1,$Y$10,))</f>
        <v>500</v>
      </c>
    </row>
    <row r="4422" spans="1:21" x14ac:dyDescent="0.25">
      <c r="A4422" s="75">
        <f t="shared" ref="A4422:A4485" si="813">IF(A4421=0,0,IF(B4421="}",IF(B4422="NODE",A4421+1,0),A4421+1))</f>
        <v>4418</v>
      </c>
      <c r="C4422" s="56" t="s">
        <v>2536</v>
      </c>
      <c r="E4422" s="56">
        <f t="shared" ref="E4422:E4485" si="814">A4422</f>
        <v>4418</v>
      </c>
      <c r="F4422" s="76">
        <f t="shared" si="809"/>
        <v>165</v>
      </c>
      <c r="G4422" s="56" t="str">
        <f t="shared" ref="G4422:G4485" si="815">IF(ISBLANK(D4422),IF(LEFT(C4422,8)="name = n",MID(C4422,8,100),""),MID(D4422,8,100))</f>
        <v/>
      </c>
      <c r="H4422" s="56">
        <f t="shared" ref="H4422:H4485" si="816">E4422</f>
        <v>4418</v>
      </c>
      <c r="I4422" s="56">
        <f>IF(G4422="",0,IF(COUNTIF($G$5:G4422,G4422)=1,0,COUNTIF($G$5:G4422,G4422) )   )</f>
        <v>0</v>
      </c>
      <c r="J4422" s="56" t="str">
        <f t="shared" ref="J4422:J4485" si="817">IF(J4421=anodes,"",IF(J4421="","",J4421+1))</f>
        <v/>
      </c>
      <c r="K4422" s="56" t="str">
        <f t="shared" si="808"/>
        <v/>
      </c>
      <c r="L4422" s="56" t="str">
        <f t="shared" si="810"/>
        <v/>
      </c>
      <c r="M4422" s="56" t="str">
        <f t="shared" si="811"/>
        <v/>
      </c>
      <c r="N4422" s="56" t="str">
        <f t="shared" si="812"/>
        <v/>
      </c>
      <c r="O4422" s="56" t="str">
        <f t="shared" ref="O4422:O4485" si="818">IF(ISERROR(0.1*N4422+0.9*(M4422/L4422)*($N$3+SUM(P4422:U4422))*(N4422/$N$3)),N4422,0.1*N4422+0.9*(M4422/L4422)*($N$3+SUM(P4422:U4422))*(N4422/$N$3))</f>
        <v/>
      </c>
      <c r="P4422" s="56">
        <f>IF(ISERROR(IF($X$5=1,$Y$5,)),"",IF($X$5=1,$Y$5,))</f>
        <v>0</v>
      </c>
      <c r="Q4422" s="56">
        <f>IF(ISERROR(IF($X$6=1,$Y$6,)),"",IF($X$6=1,$Y$6,))</f>
        <v>10000</v>
      </c>
      <c r="R4422" s="56">
        <f>IF(ISERROR(IF($X$7=1,$Y$7,)),"",IF($X$7=1,$Y$7,))</f>
        <v>0</v>
      </c>
      <c r="S4422" s="56">
        <f>IF(ISERROR(IF($X$8=1,$Y$8,)),"",IF($X$8=1,$Y$8,))</f>
        <v>1000</v>
      </c>
      <c r="T4422" s="56">
        <f>IF(ISERROR(IF($X$9=1,$Y$9,)),"",IF($X$9=1,$Y$9,))</f>
        <v>500</v>
      </c>
      <c r="U4422" s="56">
        <f>IF(ISERROR(IF($X$10=1,$Y$10,)),"",IF($X$10=1,$Y$10,))</f>
        <v>500</v>
      </c>
    </row>
    <row r="4423" spans="1:21" x14ac:dyDescent="0.25">
      <c r="A4423" s="75">
        <f t="shared" si="813"/>
        <v>4419</v>
      </c>
      <c r="C4423" s="56" t="s">
        <v>2961</v>
      </c>
      <c r="E4423" s="56">
        <f t="shared" si="814"/>
        <v>4419</v>
      </c>
      <c r="F4423" s="76">
        <f t="shared" si="809"/>
        <v>165</v>
      </c>
      <c r="G4423" s="56" t="str">
        <f t="shared" si="815"/>
        <v/>
      </c>
      <c r="H4423" s="56">
        <f t="shared" si="816"/>
        <v>4419</v>
      </c>
      <c r="I4423" s="56">
        <f>IF(G4423="",0,IF(COUNTIF($G$5:G4423,G4423)=1,0,COUNTIF($G$5:G4423,G4423) )   )</f>
        <v>0</v>
      </c>
      <c r="J4423" s="56" t="str">
        <f t="shared" si="817"/>
        <v/>
      </c>
      <c r="K4423" s="56" t="str">
        <f t="shared" si="808"/>
        <v/>
      </c>
      <c r="L4423" s="56" t="str">
        <f t="shared" si="810"/>
        <v/>
      </c>
      <c r="M4423" s="56" t="str">
        <f t="shared" si="811"/>
        <v/>
      </c>
      <c r="N4423" s="56" t="str">
        <f t="shared" si="812"/>
        <v/>
      </c>
      <c r="O4423" s="56" t="str">
        <f t="shared" si="818"/>
        <v/>
      </c>
      <c r="P4423" s="56">
        <f>IF(ISERROR(IF($X$5=1,$Y$5,)),"",IF($X$5=1,$Y$5,))</f>
        <v>0</v>
      </c>
      <c r="Q4423" s="56">
        <f>IF(ISERROR(IF($X$6=1,$Y$6,)),"",IF($X$6=1,$Y$6,))</f>
        <v>10000</v>
      </c>
      <c r="R4423" s="56">
        <f>IF(ISERROR(IF($X$7=1,$Y$7,)),"",IF($X$7=1,$Y$7,))</f>
        <v>0</v>
      </c>
      <c r="S4423" s="56">
        <f>IF(ISERROR(IF($X$8=1,$Y$8,)),"",IF($X$8=1,$Y$8,))</f>
        <v>1000</v>
      </c>
      <c r="T4423" s="56">
        <f>IF(ISERROR(IF($X$9=1,$Y$9,)),"",IF($X$9=1,$Y$9,))</f>
        <v>500</v>
      </c>
      <c r="U4423" s="56">
        <f>IF(ISERROR(IF($X$10=1,$Y$10,)),"",IF($X$10=1,$Y$10,))</f>
        <v>500</v>
      </c>
    </row>
    <row r="4424" spans="1:21" x14ac:dyDescent="0.25">
      <c r="A4424" s="75">
        <f t="shared" si="813"/>
        <v>4420</v>
      </c>
      <c r="C4424" s="56" t="s">
        <v>6381</v>
      </c>
      <c r="E4424" s="56">
        <f t="shared" si="814"/>
        <v>4420</v>
      </c>
      <c r="F4424" s="76">
        <f t="shared" si="809"/>
        <v>165</v>
      </c>
      <c r="G4424" s="56" t="str">
        <f t="shared" si="815"/>
        <v/>
      </c>
      <c r="H4424" s="56">
        <f t="shared" si="816"/>
        <v>4420</v>
      </c>
      <c r="I4424" s="56">
        <f>IF(G4424="",0,IF(COUNTIF($G$5:G4424,G4424)=1,0,COUNTIF($G$5:G4424,G4424) )   )</f>
        <v>0</v>
      </c>
      <c r="J4424" s="56" t="str">
        <f t="shared" si="817"/>
        <v/>
      </c>
      <c r="K4424" s="56" t="str">
        <f t="shared" si="808"/>
        <v/>
      </c>
      <c r="L4424" s="56" t="str">
        <f t="shared" si="810"/>
        <v/>
      </c>
      <c r="M4424" s="56" t="str">
        <f t="shared" si="811"/>
        <v/>
      </c>
      <c r="N4424" s="56" t="str">
        <f t="shared" si="812"/>
        <v/>
      </c>
      <c r="O4424" s="56" t="str">
        <f t="shared" si="818"/>
        <v/>
      </c>
      <c r="P4424" s="56">
        <f>IF(ISERROR(IF($X$5=1,$Y$5,)),"",IF($X$5=1,$Y$5,))</f>
        <v>0</v>
      </c>
      <c r="Q4424" s="56">
        <f>IF(ISERROR(IF($X$6=1,$Y$6,)),"",IF($X$6=1,$Y$6,))</f>
        <v>10000</v>
      </c>
      <c r="R4424" s="56">
        <f>IF(ISERROR(IF($X$7=1,$Y$7,)),"",IF($X$7=1,$Y$7,))</f>
        <v>0</v>
      </c>
      <c r="S4424" s="56">
        <f>IF(ISERROR(IF($X$8=1,$Y$8,)),"",IF($X$8=1,$Y$8,))</f>
        <v>1000</v>
      </c>
      <c r="T4424" s="56">
        <f>IF(ISERROR(IF($X$9=1,$Y$9,)),"",IF($X$9=1,$Y$9,))</f>
        <v>500</v>
      </c>
      <c r="U4424" s="56">
        <f>IF(ISERROR(IF($X$10=1,$Y$10,)),"",IF($X$10=1,$Y$10,))</f>
        <v>500</v>
      </c>
    </row>
    <row r="4425" spans="1:21" x14ac:dyDescent="0.25">
      <c r="A4425" s="75">
        <f t="shared" si="813"/>
        <v>4421</v>
      </c>
      <c r="C4425" s="56" t="s">
        <v>3836</v>
      </c>
      <c r="E4425" s="56">
        <f t="shared" si="814"/>
        <v>4421</v>
      </c>
      <c r="F4425" s="76">
        <f t="shared" si="809"/>
        <v>165</v>
      </c>
      <c r="G4425" s="56" t="str">
        <f t="shared" si="815"/>
        <v/>
      </c>
      <c r="H4425" s="56">
        <f t="shared" si="816"/>
        <v>4421</v>
      </c>
      <c r="I4425" s="56">
        <f>IF(G4425="",0,IF(COUNTIF($G$5:G4425,G4425)=1,0,COUNTIF($G$5:G4425,G4425) )   )</f>
        <v>0</v>
      </c>
      <c r="J4425" s="56" t="str">
        <f t="shared" si="817"/>
        <v/>
      </c>
      <c r="K4425" s="56" t="str">
        <f t="shared" si="808"/>
        <v/>
      </c>
      <c r="L4425" s="56" t="str">
        <f t="shared" si="810"/>
        <v/>
      </c>
      <c r="M4425" s="56" t="str">
        <f t="shared" si="811"/>
        <v/>
      </c>
      <c r="N4425" s="56" t="str">
        <f t="shared" si="812"/>
        <v/>
      </c>
      <c r="O4425" s="56" t="str">
        <f t="shared" si="818"/>
        <v/>
      </c>
      <c r="P4425" s="56">
        <f>IF(ISERROR(IF($X$5=1,$Y$5,)),"",IF($X$5=1,$Y$5,))</f>
        <v>0</v>
      </c>
      <c r="Q4425" s="56">
        <f>IF(ISERROR(IF($X$6=1,$Y$6,)),"",IF($X$6=1,$Y$6,))</f>
        <v>10000</v>
      </c>
      <c r="R4425" s="56">
        <f>IF(ISERROR(IF($X$7=1,$Y$7,)),"",IF($X$7=1,$Y$7,))</f>
        <v>0</v>
      </c>
      <c r="S4425" s="56">
        <f>IF(ISERROR(IF($X$8=1,$Y$8,)),"",IF($X$8=1,$Y$8,))</f>
        <v>1000</v>
      </c>
      <c r="T4425" s="56">
        <f>IF(ISERROR(IF($X$9=1,$Y$9,)),"",IF($X$9=1,$Y$9,))</f>
        <v>500</v>
      </c>
      <c r="U4425" s="56">
        <f>IF(ISERROR(IF($X$10=1,$Y$10,)),"",IF($X$10=1,$Y$10,))</f>
        <v>500</v>
      </c>
    </row>
    <row r="4426" spans="1:21" x14ac:dyDescent="0.25">
      <c r="A4426" s="75">
        <f t="shared" si="813"/>
        <v>4422</v>
      </c>
      <c r="C4426" s="56" t="s">
        <v>2526</v>
      </c>
      <c r="E4426" s="56">
        <f t="shared" si="814"/>
        <v>4422</v>
      </c>
      <c r="F4426" s="76">
        <f t="shared" si="809"/>
        <v>165</v>
      </c>
      <c r="G4426" s="56" t="str">
        <f t="shared" si="815"/>
        <v/>
      </c>
      <c r="H4426" s="56">
        <f t="shared" si="816"/>
        <v>4422</v>
      </c>
      <c r="I4426" s="56">
        <f>IF(G4426="",0,IF(COUNTIF($G$5:G4426,G4426)=1,0,COUNTIF($G$5:G4426,G4426) )   )</f>
        <v>0</v>
      </c>
      <c r="J4426" s="56" t="str">
        <f t="shared" si="817"/>
        <v/>
      </c>
      <c r="K4426" s="56" t="str">
        <f t="shared" si="808"/>
        <v/>
      </c>
      <c r="L4426" s="56" t="str">
        <f t="shared" si="810"/>
        <v/>
      </c>
      <c r="M4426" s="56" t="str">
        <f t="shared" si="811"/>
        <v/>
      </c>
      <c r="N4426" s="56" t="str">
        <f t="shared" si="812"/>
        <v/>
      </c>
      <c r="O4426" s="56" t="str">
        <f t="shared" si="818"/>
        <v/>
      </c>
      <c r="P4426" s="56">
        <f>IF(ISERROR(IF($X$5=1,$Y$5,)),"",IF($X$5=1,$Y$5,))</f>
        <v>0</v>
      </c>
      <c r="Q4426" s="56">
        <f>IF(ISERROR(IF($X$6=1,$Y$6,)),"",IF($X$6=1,$Y$6,))</f>
        <v>10000</v>
      </c>
      <c r="R4426" s="56">
        <f>IF(ISERROR(IF($X$7=1,$Y$7,)),"",IF($X$7=1,$Y$7,))</f>
        <v>0</v>
      </c>
      <c r="S4426" s="56">
        <f>IF(ISERROR(IF($X$8=1,$Y$8,)),"",IF($X$8=1,$Y$8,))</f>
        <v>1000</v>
      </c>
      <c r="T4426" s="56">
        <f>IF(ISERROR(IF($X$9=1,$Y$9,)),"",IF($X$9=1,$Y$9,))</f>
        <v>500</v>
      </c>
      <c r="U4426" s="56">
        <f>IF(ISERROR(IF($X$10=1,$Y$10,)),"",IF($X$10=1,$Y$10,))</f>
        <v>500</v>
      </c>
    </row>
    <row r="4427" spans="1:21" x14ac:dyDescent="0.25">
      <c r="A4427" s="75">
        <f t="shared" si="813"/>
        <v>4423</v>
      </c>
      <c r="C4427" s="56" t="s">
        <v>2527</v>
      </c>
      <c r="E4427" s="56">
        <f t="shared" si="814"/>
        <v>4423</v>
      </c>
      <c r="F4427" s="76">
        <f t="shared" si="809"/>
        <v>165</v>
      </c>
      <c r="G4427" s="56" t="str">
        <f t="shared" si="815"/>
        <v/>
      </c>
      <c r="H4427" s="56">
        <f t="shared" si="816"/>
        <v>4423</v>
      </c>
      <c r="I4427" s="56">
        <f>IF(G4427="",0,IF(COUNTIF($G$5:G4427,G4427)=1,0,COUNTIF($G$5:G4427,G4427) )   )</f>
        <v>0</v>
      </c>
      <c r="J4427" s="56" t="str">
        <f t="shared" si="817"/>
        <v/>
      </c>
      <c r="K4427" s="56" t="str">
        <f t="shared" si="808"/>
        <v/>
      </c>
      <c r="L4427" s="56" t="str">
        <f t="shared" si="810"/>
        <v/>
      </c>
      <c r="M4427" s="56" t="str">
        <f t="shared" si="811"/>
        <v/>
      </c>
      <c r="N4427" s="56" t="str">
        <f t="shared" si="812"/>
        <v/>
      </c>
      <c r="O4427" s="56" t="str">
        <f t="shared" si="818"/>
        <v/>
      </c>
      <c r="P4427" s="56">
        <f>IF(ISERROR(IF($X$5=1,$Y$5,)),"",IF($X$5=1,$Y$5,))</f>
        <v>0</v>
      </c>
      <c r="Q4427" s="56">
        <f>IF(ISERROR(IF($X$6=1,$Y$6,)),"",IF($X$6=1,$Y$6,))</f>
        <v>10000</v>
      </c>
      <c r="R4427" s="56">
        <f>IF(ISERROR(IF($X$7=1,$Y$7,)),"",IF($X$7=1,$Y$7,))</f>
        <v>0</v>
      </c>
      <c r="S4427" s="56">
        <f>IF(ISERROR(IF($X$8=1,$Y$8,)),"",IF($X$8=1,$Y$8,))</f>
        <v>1000</v>
      </c>
      <c r="T4427" s="56">
        <f>IF(ISERROR(IF($X$9=1,$Y$9,)),"",IF($X$9=1,$Y$9,))</f>
        <v>500</v>
      </c>
      <c r="U4427" s="56">
        <f>IF(ISERROR(IF($X$10=1,$Y$10,)),"",IF($X$10=1,$Y$10,))</f>
        <v>500</v>
      </c>
    </row>
    <row r="4428" spans="1:21" x14ac:dyDescent="0.25">
      <c r="A4428" s="75">
        <f t="shared" si="813"/>
        <v>4424</v>
      </c>
      <c r="C4428" s="56" t="s">
        <v>3710</v>
      </c>
      <c r="E4428" s="56">
        <f t="shared" si="814"/>
        <v>4424</v>
      </c>
      <c r="F4428" s="76">
        <f t="shared" si="809"/>
        <v>165</v>
      </c>
      <c r="G4428" s="56" t="str">
        <f t="shared" si="815"/>
        <v/>
      </c>
      <c r="H4428" s="56">
        <f t="shared" si="816"/>
        <v>4424</v>
      </c>
      <c r="I4428" s="56">
        <f>IF(G4428="",0,IF(COUNTIF($G$5:G4428,G4428)=1,0,COUNTIF($G$5:G4428,G4428) )   )</f>
        <v>0</v>
      </c>
      <c r="J4428" s="56" t="str">
        <f t="shared" si="817"/>
        <v/>
      </c>
      <c r="K4428" s="56" t="str">
        <f t="shared" si="808"/>
        <v/>
      </c>
      <c r="L4428" s="56" t="str">
        <f t="shared" si="810"/>
        <v/>
      </c>
      <c r="M4428" s="56" t="str">
        <f t="shared" si="811"/>
        <v/>
      </c>
      <c r="N4428" s="56" t="str">
        <f t="shared" si="812"/>
        <v/>
      </c>
      <c r="O4428" s="56" t="str">
        <f t="shared" si="818"/>
        <v/>
      </c>
      <c r="P4428" s="56">
        <f>IF(ISERROR(IF($X$5=1,$Y$5,)),"",IF($X$5=1,$Y$5,))</f>
        <v>0</v>
      </c>
      <c r="Q4428" s="56">
        <f>IF(ISERROR(IF($X$6=1,$Y$6,)),"",IF($X$6=1,$Y$6,))</f>
        <v>10000</v>
      </c>
      <c r="R4428" s="56">
        <f>IF(ISERROR(IF($X$7=1,$Y$7,)),"",IF($X$7=1,$Y$7,))</f>
        <v>0</v>
      </c>
      <c r="S4428" s="56">
        <f>IF(ISERROR(IF($X$8=1,$Y$8,)),"",IF($X$8=1,$Y$8,))</f>
        <v>1000</v>
      </c>
      <c r="T4428" s="56">
        <f>IF(ISERROR(IF($X$9=1,$Y$9,)),"",IF($X$9=1,$Y$9,))</f>
        <v>500</v>
      </c>
      <c r="U4428" s="56">
        <f>IF(ISERROR(IF($X$10=1,$Y$10,)),"",IF($X$10=1,$Y$10,))</f>
        <v>500</v>
      </c>
    </row>
    <row r="4429" spans="1:21" x14ac:dyDescent="0.25">
      <c r="A4429" s="75">
        <f t="shared" si="813"/>
        <v>4425</v>
      </c>
      <c r="C4429" s="56" t="s">
        <v>2529</v>
      </c>
      <c r="E4429" s="56">
        <f t="shared" si="814"/>
        <v>4425</v>
      </c>
      <c r="F4429" s="76">
        <f t="shared" si="809"/>
        <v>165</v>
      </c>
      <c r="G4429" s="56" t="str">
        <f t="shared" si="815"/>
        <v/>
      </c>
      <c r="H4429" s="56">
        <f t="shared" si="816"/>
        <v>4425</v>
      </c>
      <c r="I4429" s="56">
        <f>IF(G4429="",0,IF(COUNTIF($G$5:G4429,G4429)=1,0,COUNTIF($G$5:G4429,G4429) )   )</f>
        <v>0</v>
      </c>
      <c r="J4429" s="56" t="str">
        <f t="shared" si="817"/>
        <v/>
      </c>
      <c r="K4429" s="56" t="str">
        <f t="shared" si="808"/>
        <v/>
      </c>
      <c r="L4429" s="56" t="str">
        <f t="shared" si="810"/>
        <v/>
      </c>
      <c r="M4429" s="56" t="str">
        <f t="shared" si="811"/>
        <v/>
      </c>
      <c r="N4429" s="56" t="str">
        <f t="shared" si="812"/>
        <v/>
      </c>
      <c r="O4429" s="56" t="str">
        <f t="shared" si="818"/>
        <v/>
      </c>
      <c r="P4429" s="56">
        <f>IF(ISERROR(IF($X$5=1,$Y$5,)),"",IF($X$5=1,$Y$5,))</f>
        <v>0</v>
      </c>
      <c r="Q4429" s="56">
        <f>IF(ISERROR(IF($X$6=1,$Y$6,)),"",IF($X$6=1,$Y$6,))</f>
        <v>10000</v>
      </c>
      <c r="R4429" s="56">
        <f>IF(ISERROR(IF($X$7=1,$Y$7,)),"",IF($X$7=1,$Y$7,))</f>
        <v>0</v>
      </c>
      <c r="S4429" s="56">
        <f>IF(ISERROR(IF($X$8=1,$Y$8,)),"",IF($X$8=1,$Y$8,))</f>
        <v>1000</v>
      </c>
      <c r="T4429" s="56">
        <f>IF(ISERROR(IF($X$9=1,$Y$9,)),"",IF($X$9=1,$Y$9,))</f>
        <v>500</v>
      </c>
      <c r="U4429" s="56">
        <f>IF(ISERROR(IF($X$10=1,$Y$10,)),"",IF($X$10=1,$Y$10,))</f>
        <v>500</v>
      </c>
    </row>
    <row r="4430" spans="1:21" x14ac:dyDescent="0.25">
      <c r="A4430" s="75">
        <f t="shared" si="813"/>
        <v>4426</v>
      </c>
      <c r="C4430" s="56" t="s">
        <v>2518</v>
      </c>
      <c r="E4430" s="56">
        <f t="shared" si="814"/>
        <v>4426</v>
      </c>
      <c r="F4430" s="76">
        <f t="shared" si="809"/>
        <v>165</v>
      </c>
      <c r="G4430" s="56" t="str">
        <f t="shared" si="815"/>
        <v/>
      </c>
      <c r="H4430" s="56">
        <f t="shared" si="816"/>
        <v>4426</v>
      </c>
      <c r="I4430" s="56">
        <f>IF(G4430="",0,IF(COUNTIF($G$5:G4430,G4430)=1,0,COUNTIF($G$5:G4430,G4430) )   )</f>
        <v>0</v>
      </c>
      <c r="J4430" s="56" t="str">
        <f t="shared" si="817"/>
        <v/>
      </c>
      <c r="K4430" s="56" t="str">
        <f t="shared" si="808"/>
        <v/>
      </c>
      <c r="L4430" s="56" t="str">
        <f t="shared" si="810"/>
        <v/>
      </c>
      <c r="M4430" s="56" t="str">
        <f t="shared" si="811"/>
        <v/>
      </c>
      <c r="N4430" s="56" t="str">
        <f t="shared" si="812"/>
        <v/>
      </c>
      <c r="O4430" s="56" t="str">
        <f t="shared" si="818"/>
        <v/>
      </c>
      <c r="P4430" s="56">
        <f>IF(ISERROR(IF($X$5=1,$Y$5,)),"",IF($X$5=1,$Y$5,))</f>
        <v>0</v>
      </c>
      <c r="Q4430" s="56">
        <f>IF(ISERROR(IF($X$6=1,$Y$6,)),"",IF($X$6=1,$Y$6,))</f>
        <v>10000</v>
      </c>
      <c r="R4430" s="56">
        <f>IF(ISERROR(IF($X$7=1,$Y$7,)),"",IF($X$7=1,$Y$7,))</f>
        <v>0</v>
      </c>
      <c r="S4430" s="56">
        <f>IF(ISERROR(IF($X$8=1,$Y$8,)),"",IF($X$8=1,$Y$8,))</f>
        <v>1000</v>
      </c>
      <c r="T4430" s="56">
        <f>IF(ISERROR(IF($X$9=1,$Y$9,)),"",IF($X$9=1,$Y$9,))</f>
        <v>500</v>
      </c>
      <c r="U4430" s="56">
        <f>IF(ISERROR(IF($X$10=1,$Y$10,)),"",IF($X$10=1,$Y$10,))</f>
        <v>500</v>
      </c>
    </row>
    <row r="4431" spans="1:21" x14ac:dyDescent="0.25">
      <c r="A4431" s="75">
        <f t="shared" si="813"/>
        <v>4427</v>
      </c>
      <c r="D4431" s="56" t="s">
        <v>5515</v>
      </c>
      <c r="E4431" s="56">
        <f t="shared" si="814"/>
        <v>4427</v>
      </c>
      <c r="F4431" s="76">
        <f t="shared" si="809"/>
        <v>165</v>
      </c>
      <c r="G4431" s="56" t="str">
        <f t="shared" si="815"/>
        <v>NP.lft.25m.BigLanderTank</v>
      </c>
      <c r="H4431" s="56">
        <f t="shared" si="816"/>
        <v>4427</v>
      </c>
      <c r="I4431" s="56">
        <f>IF(G4431="",0,IF(COUNTIF($G$5:G4431,G4431)=1,0,COUNTIF($G$5:G4431,G4431) )   )</f>
        <v>0</v>
      </c>
      <c r="J4431" s="56" t="str">
        <f t="shared" si="817"/>
        <v/>
      </c>
      <c r="K4431" s="56" t="str">
        <f t="shared" si="808"/>
        <v/>
      </c>
      <c r="L4431" s="56" t="str">
        <f t="shared" si="810"/>
        <v/>
      </c>
      <c r="M4431" s="56" t="str">
        <f t="shared" si="811"/>
        <v/>
      </c>
      <c r="N4431" s="56" t="str">
        <f t="shared" si="812"/>
        <v/>
      </c>
      <c r="O4431" s="56" t="str">
        <f t="shared" si="818"/>
        <v/>
      </c>
      <c r="P4431" s="56">
        <f>IF(ISERROR(IF($X$5=1,$Y$5,)),"",IF($X$5=1,$Y$5,))</f>
        <v>0</v>
      </c>
      <c r="Q4431" s="56">
        <f>IF(ISERROR(IF($X$6=1,$Y$6,)),"",IF($X$6=1,$Y$6,))</f>
        <v>10000</v>
      </c>
      <c r="R4431" s="56">
        <f>IF(ISERROR(IF($X$7=1,$Y$7,)),"",IF($X$7=1,$Y$7,))</f>
        <v>0</v>
      </c>
      <c r="S4431" s="56">
        <f>IF(ISERROR(IF($X$8=1,$Y$8,)),"",IF($X$8=1,$Y$8,))</f>
        <v>1000</v>
      </c>
      <c r="T4431" s="56">
        <f>IF(ISERROR(IF($X$9=1,$Y$9,)),"",IF($X$9=1,$Y$9,))</f>
        <v>500</v>
      </c>
      <c r="U4431" s="56">
        <f>IF(ISERROR(IF($X$10=1,$Y$10,)),"",IF($X$10=1,$Y$10,))</f>
        <v>500</v>
      </c>
    </row>
    <row r="4432" spans="1:21" x14ac:dyDescent="0.25">
      <c r="A4432" s="75">
        <f t="shared" si="813"/>
        <v>4428</v>
      </c>
      <c r="D4432" s="56" t="s">
        <v>5514</v>
      </c>
      <c r="E4432" s="56">
        <f t="shared" si="814"/>
        <v>4428</v>
      </c>
      <c r="F4432" s="76">
        <f t="shared" si="809"/>
        <v>165</v>
      </c>
      <c r="G4432" s="56" t="str">
        <f t="shared" si="815"/>
        <v>LLLUnderLeg</v>
      </c>
      <c r="H4432" s="56">
        <f t="shared" si="816"/>
        <v>4428</v>
      </c>
      <c r="I4432" s="56">
        <f>IF(G4432="",0,IF(COUNTIF($G$5:G4432,G4432)=1,0,COUNTIF($G$5:G4432,G4432) )   )</f>
        <v>0</v>
      </c>
      <c r="J4432" s="56" t="str">
        <f t="shared" si="817"/>
        <v/>
      </c>
      <c r="K4432" s="56" t="str">
        <f t="shared" si="808"/>
        <v/>
      </c>
      <c r="L4432" s="56" t="str">
        <f t="shared" si="810"/>
        <v/>
      </c>
      <c r="M4432" s="56" t="str">
        <f t="shared" si="811"/>
        <v/>
      </c>
      <c r="N4432" s="56" t="str">
        <f t="shared" si="812"/>
        <v/>
      </c>
      <c r="O4432" s="56" t="str">
        <f t="shared" si="818"/>
        <v/>
      </c>
      <c r="P4432" s="56">
        <f>IF(ISERROR(IF($X$5=1,$Y$5,)),"",IF($X$5=1,$Y$5,))</f>
        <v>0</v>
      </c>
      <c r="Q4432" s="56">
        <f>IF(ISERROR(IF($X$6=1,$Y$6,)),"",IF($X$6=1,$Y$6,))</f>
        <v>10000</v>
      </c>
      <c r="R4432" s="56">
        <f>IF(ISERROR(IF($X$7=1,$Y$7,)),"",IF($X$7=1,$Y$7,))</f>
        <v>0</v>
      </c>
      <c r="S4432" s="56">
        <f>IF(ISERROR(IF($X$8=1,$Y$8,)),"",IF($X$8=1,$Y$8,))</f>
        <v>1000</v>
      </c>
      <c r="T4432" s="56">
        <f>IF(ISERROR(IF($X$9=1,$Y$9,)),"",IF($X$9=1,$Y$9,))</f>
        <v>500</v>
      </c>
      <c r="U4432" s="56">
        <f>IF(ISERROR(IF($X$10=1,$Y$10,)),"",IF($X$10=1,$Y$10,))</f>
        <v>500</v>
      </c>
    </row>
    <row r="4433" spans="1:21" x14ac:dyDescent="0.25">
      <c r="A4433" s="75">
        <f t="shared" si="813"/>
        <v>4429</v>
      </c>
      <c r="D4433" s="56" t="s">
        <v>5516</v>
      </c>
      <c r="E4433" s="56">
        <f t="shared" si="814"/>
        <v>4429</v>
      </c>
      <c r="F4433" s="76">
        <f t="shared" si="809"/>
        <v>165</v>
      </c>
      <c r="G4433" s="56" t="str">
        <f t="shared" si="815"/>
        <v>NP.leg.heavyleg</v>
      </c>
      <c r="H4433" s="56">
        <f t="shared" si="816"/>
        <v>4429</v>
      </c>
      <c r="I4433" s="56">
        <f>IF(G4433="",0,IF(COUNTIF($G$5:G4433,G4433)=1,0,COUNTIF($G$5:G4433,G4433) )   )</f>
        <v>0</v>
      </c>
      <c r="J4433" s="56" t="str">
        <f t="shared" si="817"/>
        <v/>
      </c>
      <c r="K4433" s="56" t="str">
        <f t="shared" si="808"/>
        <v/>
      </c>
      <c r="L4433" s="56" t="str">
        <f t="shared" si="810"/>
        <v/>
      </c>
      <c r="M4433" s="56" t="str">
        <f t="shared" si="811"/>
        <v/>
      </c>
      <c r="N4433" s="56" t="str">
        <f t="shared" si="812"/>
        <v/>
      </c>
      <c r="O4433" s="56" t="str">
        <f t="shared" si="818"/>
        <v/>
      </c>
      <c r="P4433" s="56">
        <f>IF(ISERROR(IF($X$5=1,$Y$5,)),"",IF($X$5=1,$Y$5,))</f>
        <v>0</v>
      </c>
      <c r="Q4433" s="56">
        <f>IF(ISERROR(IF($X$6=1,$Y$6,)),"",IF($X$6=1,$Y$6,))</f>
        <v>10000</v>
      </c>
      <c r="R4433" s="56">
        <f>IF(ISERROR(IF($X$7=1,$Y$7,)),"",IF($X$7=1,$Y$7,))</f>
        <v>0</v>
      </c>
      <c r="S4433" s="56">
        <f>IF(ISERROR(IF($X$8=1,$Y$8,)),"",IF($X$8=1,$Y$8,))</f>
        <v>1000</v>
      </c>
      <c r="T4433" s="56">
        <f>IF(ISERROR(IF($X$9=1,$Y$9,)),"",IF($X$9=1,$Y$9,))</f>
        <v>500</v>
      </c>
      <c r="U4433" s="56">
        <f>IF(ISERROR(IF($X$10=1,$Y$10,)),"",IF($X$10=1,$Y$10,))</f>
        <v>500</v>
      </c>
    </row>
    <row r="4434" spans="1:21" x14ac:dyDescent="0.25">
      <c r="A4434" s="75">
        <f t="shared" si="813"/>
        <v>4430</v>
      </c>
      <c r="D4434" s="56" t="s">
        <v>3837</v>
      </c>
      <c r="E4434" s="56">
        <f t="shared" si="814"/>
        <v>4430</v>
      </c>
      <c r="F4434" s="76">
        <f t="shared" si="809"/>
        <v>165</v>
      </c>
      <c r="G4434" s="56" t="str">
        <f t="shared" si="815"/>
        <v>landingLeg1-2</v>
      </c>
      <c r="H4434" s="56">
        <f t="shared" si="816"/>
        <v>4430</v>
      </c>
      <c r="I4434" s="56">
        <f>IF(G4434="",0,IF(COUNTIF($G$5:G4434,G4434)=1,0,COUNTIF($G$5:G4434,G4434) )   )</f>
        <v>0</v>
      </c>
      <c r="J4434" s="56" t="str">
        <f t="shared" si="817"/>
        <v/>
      </c>
      <c r="K4434" s="56" t="str">
        <f t="shared" si="808"/>
        <v/>
      </c>
      <c r="L4434" s="56" t="str">
        <f t="shared" si="810"/>
        <v/>
      </c>
      <c r="M4434" s="56" t="str">
        <f t="shared" si="811"/>
        <v/>
      </c>
      <c r="N4434" s="56" t="str">
        <f t="shared" si="812"/>
        <v/>
      </c>
      <c r="O4434" s="56" t="str">
        <f t="shared" si="818"/>
        <v/>
      </c>
      <c r="P4434" s="56">
        <f>IF(ISERROR(IF($X$5=1,$Y$5,)),"",IF($X$5=1,$Y$5,))</f>
        <v>0</v>
      </c>
      <c r="Q4434" s="56">
        <f>IF(ISERROR(IF($X$6=1,$Y$6,)),"",IF($X$6=1,$Y$6,))</f>
        <v>10000</v>
      </c>
      <c r="R4434" s="56">
        <f>IF(ISERROR(IF($X$7=1,$Y$7,)),"",IF($X$7=1,$Y$7,))</f>
        <v>0</v>
      </c>
      <c r="S4434" s="56">
        <f>IF(ISERROR(IF($X$8=1,$Y$8,)),"",IF($X$8=1,$Y$8,))</f>
        <v>1000</v>
      </c>
      <c r="T4434" s="56">
        <f>IF(ISERROR(IF($X$9=1,$Y$9,)),"",IF($X$9=1,$Y$9,))</f>
        <v>500</v>
      </c>
      <c r="U4434" s="56">
        <f>IF(ISERROR(IF($X$10=1,$Y$10,)),"",IF($X$10=1,$Y$10,))</f>
        <v>500</v>
      </c>
    </row>
    <row r="4435" spans="1:21" x14ac:dyDescent="0.25">
      <c r="A4435" s="75">
        <f t="shared" si="813"/>
        <v>4431</v>
      </c>
      <c r="D4435" s="56" t="s">
        <v>5517</v>
      </c>
      <c r="E4435" s="56">
        <f t="shared" si="814"/>
        <v>4431</v>
      </c>
      <c r="F4435" s="76">
        <f t="shared" si="809"/>
        <v>165</v>
      </c>
      <c r="G4435" s="56" t="str">
        <f t="shared" si="815"/>
        <v>NP.leg.landerleg</v>
      </c>
      <c r="H4435" s="56">
        <f t="shared" si="816"/>
        <v>4431</v>
      </c>
      <c r="I4435" s="56">
        <f>IF(G4435="",0,IF(COUNTIF($G$5:G4435,G4435)=1,0,COUNTIF($G$5:G4435,G4435) )   )</f>
        <v>0</v>
      </c>
      <c r="J4435" s="56" t="str">
        <f t="shared" si="817"/>
        <v/>
      </c>
      <c r="K4435" s="56" t="str">
        <f t="shared" si="808"/>
        <v/>
      </c>
      <c r="L4435" s="56" t="str">
        <f t="shared" si="810"/>
        <v/>
      </c>
      <c r="M4435" s="56" t="str">
        <f t="shared" si="811"/>
        <v/>
      </c>
      <c r="N4435" s="56" t="str">
        <f t="shared" si="812"/>
        <v/>
      </c>
      <c r="O4435" s="56" t="str">
        <f t="shared" si="818"/>
        <v/>
      </c>
      <c r="P4435" s="56">
        <f>IF(ISERROR(IF($X$5=1,$Y$5,)),"",IF($X$5=1,$Y$5,))</f>
        <v>0</v>
      </c>
      <c r="Q4435" s="56">
        <f>IF(ISERROR(IF($X$6=1,$Y$6,)),"",IF($X$6=1,$Y$6,))</f>
        <v>10000</v>
      </c>
      <c r="R4435" s="56">
        <f>IF(ISERROR(IF($X$7=1,$Y$7,)),"",IF($X$7=1,$Y$7,))</f>
        <v>0</v>
      </c>
      <c r="S4435" s="56">
        <f>IF(ISERROR(IF($X$8=1,$Y$8,)),"",IF($X$8=1,$Y$8,))</f>
        <v>1000</v>
      </c>
      <c r="T4435" s="56">
        <f>IF(ISERROR(IF($X$9=1,$Y$9,)),"",IF($X$9=1,$Y$9,))</f>
        <v>500</v>
      </c>
      <c r="U4435" s="56">
        <f>IF(ISERROR(IF($X$10=1,$Y$10,)),"",IF($X$10=1,$Y$10,))</f>
        <v>500</v>
      </c>
    </row>
    <row r="4436" spans="1:21" x14ac:dyDescent="0.25">
      <c r="A4436" s="75">
        <f t="shared" si="813"/>
        <v>4432</v>
      </c>
      <c r="D4436" s="56" t="s">
        <v>5500</v>
      </c>
      <c r="E4436" s="56">
        <f t="shared" si="814"/>
        <v>4432</v>
      </c>
      <c r="F4436" s="76">
        <f t="shared" si="809"/>
        <v>165</v>
      </c>
      <c r="G4436" s="56" t="str">
        <f t="shared" si="815"/>
        <v>godLandingLeg2</v>
      </c>
      <c r="H4436" s="56">
        <f t="shared" si="816"/>
        <v>4432</v>
      </c>
      <c r="I4436" s="56">
        <f>IF(G4436="",0,IF(COUNTIF($G$5:G4436,G4436)=1,0,COUNTIF($G$5:G4436,G4436) )   )</f>
        <v>0</v>
      </c>
      <c r="J4436" s="56" t="str">
        <f t="shared" si="817"/>
        <v/>
      </c>
      <c r="K4436" s="56" t="str">
        <f t="shared" si="808"/>
        <v/>
      </c>
      <c r="L4436" s="56" t="str">
        <f t="shared" si="810"/>
        <v/>
      </c>
      <c r="M4436" s="56" t="str">
        <f t="shared" si="811"/>
        <v/>
      </c>
      <c r="N4436" s="56" t="str">
        <f t="shared" si="812"/>
        <v/>
      </c>
      <c r="O4436" s="56" t="str">
        <f t="shared" si="818"/>
        <v/>
      </c>
      <c r="P4436" s="56">
        <f>IF(ISERROR(IF($X$5=1,$Y$5,)),"",IF($X$5=1,$Y$5,))</f>
        <v>0</v>
      </c>
      <c r="Q4436" s="56">
        <f>IF(ISERROR(IF($X$6=1,$Y$6,)),"",IF($X$6=1,$Y$6,))</f>
        <v>10000</v>
      </c>
      <c r="R4436" s="56">
        <f>IF(ISERROR(IF($X$7=1,$Y$7,)),"",IF($X$7=1,$Y$7,))</f>
        <v>0</v>
      </c>
      <c r="S4436" s="56">
        <f>IF(ISERROR(IF($X$8=1,$Y$8,)),"",IF($X$8=1,$Y$8,))</f>
        <v>1000</v>
      </c>
      <c r="T4436" s="56">
        <f>IF(ISERROR(IF($X$9=1,$Y$9,)),"",IF($X$9=1,$Y$9,))</f>
        <v>500</v>
      </c>
      <c r="U4436" s="56">
        <f>IF(ISERROR(IF($X$10=1,$Y$10,)),"",IF($X$10=1,$Y$10,))</f>
        <v>500</v>
      </c>
    </row>
    <row r="4437" spans="1:21" x14ac:dyDescent="0.25">
      <c r="A4437" s="75">
        <f t="shared" si="813"/>
        <v>4433</v>
      </c>
      <c r="D4437" s="56" t="s">
        <v>5501</v>
      </c>
      <c r="E4437" s="56">
        <f t="shared" si="814"/>
        <v>4433</v>
      </c>
      <c r="F4437" s="76">
        <f t="shared" si="809"/>
        <v>165</v>
      </c>
      <c r="G4437" s="56" t="str">
        <f t="shared" si="815"/>
        <v>godLandingLeg</v>
      </c>
      <c r="H4437" s="56">
        <f t="shared" si="816"/>
        <v>4433</v>
      </c>
      <c r="I4437" s="56">
        <f>IF(G4437="",0,IF(COUNTIF($G$5:G4437,G4437)=1,0,COUNTIF($G$5:G4437,G4437) )   )</f>
        <v>0</v>
      </c>
      <c r="J4437" s="56" t="str">
        <f t="shared" si="817"/>
        <v/>
      </c>
      <c r="K4437" s="56" t="str">
        <f t="shared" si="808"/>
        <v/>
      </c>
      <c r="L4437" s="56" t="str">
        <f t="shared" si="810"/>
        <v/>
      </c>
      <c r="M4437" s="56" t="str">
        <f t="shared" si="811"/>
        <v/>
      </c>
      <c r="N4437" s="56" t="str">
        <f t="shared" si="812"/>
        <v/>
      </c>
      <c r="O4437" s="56" t="str">
        <f t="shared" si="818"/>
        <v/>
      </c>
      <c r="P4437" s="56">
        <f>IF(ISERROR(IF($X$5=1,$Y$5,)),"",IF($X$5=1,$Y$5,))</f>
        <v>0</v>
      </c>
      <c r="Q4437" s="56">
        <f>IF(ISERROR(IF($X$6=1,$Y$6,)),"",IF($X$6=1,$Y$6,))</f>
        <v>10000</v>
      </c>
      <c r="R4437" s="56">
        <f>IF(ISERROR(IF($X$7=1,$Y$7,)),"",IF($X$7=1,$Y$7,))</f>
        <v>0</v>
      </c>
      <c r="S4437" s="56">
        <f>IF(ISERROR(IF($X$8=1,$Y$8,)),"",IF($X$8=1,$Y$8,))</f>
        <v>1000</v>
      </c>
      <c r="T4437" s="56">
        <f>IF(ISERROR(IF($X$9=1,$Y$9,)),"",IF($X$9=1,$Y$9,))</f>
        <v>500</v>
      </c>
      <c r="U4437" s="56">
        <f>IF(ISERROR(IF($X$10=1,$Y$10,)),"",IF($X$10=1,$Y$10,))</f>
        <v>500</v>
      </c>
    </row>
    <row r="4438" spans="1:21" x14ac:dyDescent="0.25">
      <c r="A4438" s="75">
        <f t="shared" si="813"/>
        <v>4434</v>
      </c>
      <c r="D4438" s="56" t="s">
        <v>5502</v>
      </c>
      <c r="E4438" s="56">
        <f t="shared" si="814"/>
        <v>4434</v>
      </c>
      <c r="F4438" s="76">
        <f t="shared" si="809"/>
        <v>165</v>
      </c>
      <c r="G4438" s="56" t="str">
        <f t="shared" si="815"/>
        <v>B9.Utility.Landing.Gear.HDG1AL</v>
      </c>
      <c r="H4438" s="56">
        <f t="shared" si="816"/>
        <v>4434</v>
      </c>
      <c r="I4438" s="56">
        <f>IF(G4438="",0,IF(COUNTIF($G$5:G4438,G4438)=1,0,COUNTIF($G$5:G4438,G4438) )   )</f>
        <v>0</v>
      </c>
      <c r="J4438" s="56" t="str">
        <f t="shared" si="817"/>
        <v/>
      </c>
      <c r="K4438" s="56" t="str">
        <f t="shared" si="808"/>
        <v/>
      </c>
      <c r="L4438" s="56" t="str">
        <f t="shared" si="810"/>
        <v/>
      </c>
      <c r="M4438" s="56" t="str">
        <f t="shared" si="811"/>
        <v/>
      </c>
      <c r="N4438" s="56" t="str">
        <f t="shared" si="812"/>
        <v/>
      </c>
      <c r="O4438" s="56" t="str">
        <f t="shared" si="818"/>
        <v/>
      </c>
      <c r="P4438" s="56">
        <f>IF(ISERROR(IF($X$5=1,$Y$5,)),"",IF($X$5=1,$Y$5,))</f>
        <v>0</v>
      </c>
      <c r="Q4438" s="56">
        <f>IF(ISERROR(IF($X$6=1,$Y$6,)),"",IF($X$6=1,$Y$6,))</f>
        <v>10000</v>
      </c>
      <c r="R4438" s="56">
        <f>IF(ISERROR(IF($X$7=1,$Y$7,)),"",IF($X$7=1,$Y$7,))</f>
        <v>0</v>
      </c>
      <c r="S4438" s="56">
        <f>IF(ISERROR(IF($X$8=1,$Y$8,)),"",IF($X$8=1,$Y$8,))</f>
        <v>1000</v>
      </c>
      <c r="T4438" s="56">
        <f>IF(ISERROR(IF($X$9=1,$Y$9,)),"",IF($X$9=1,$Y$9,))</f>
        <v>500</v>
      </c>
      <c r="U4438" s="56">
        <f>IF(ISERROR(IF($X$10=1,$Y$10,)),"",IF($X$10=1,$Y$10,))</f>
        <v>500</v>
      </c>
    </row>
    <row r="4439" spans="1:21" x14ac:dyDescent="0.25">
      <c r="A4439" s="75">
        <f t="shared" si="813"/>
        <v>4435</v>
      </c>
      <c r="D4439" s="56" t="s">
        <v>5503</v>
      </c>
      <c r="E4439" s="56">
        <f t="shared" si="814"/>
        <v>4435</v>
      </c>
      <c r="F4439" s="76">
        <f t="shared" si="809"/>
        <v>165</v>
      </c>
      <c r="G4439" s="56" t="str">
        <f t="shared" si="815"/>
        <v>B9.Utility.Landing.Gear.HDGTL</v>
      </c>
      <c r="H4439" s="56">
        <f t="shared" si="816"/>
        <v>4435</v>
      </c>
      <c r="I4439" s="56">
        <f>IF(G4439="",0,IF(COUNTIF($G$5:G4439,G4439)=1,0,COUNTIF($G$5:G4439,G4439) )   )</f>
        <v>0</v>
      </c>
      <c r="J4439" s="56" t="str">
        <f t="shared" si="817"/>
        <v/>
      </c>
      <c r="K4439" s="56" t="str">
        <f t="shared" si="808"/>
        <v/>
      </c>
      <c r="L4439" s="56" t="str">
        <f t="shared" si="810"/>
        <v/>
      </c>
      <c r="M4439" s="56" t="str">
        <f t="shared" si="811"/>
        <v/>
      </c>
      <c r="N4439" s="56" t="str">
        <f t="shared" si="812"/>
        <v/>
      </c>
      <c r="O4439" s="56" t="str">
        <f t="shared" si="818"/>
        <v/>
      </c>
      <c r="P4439" s="56">
        <f>IF(ISERROR(IF($X$5=1,$Y$5,)),"",IF($X$5=1,$Y$5,))</f>
        <v>0</v>
      </c>
      <c r="Q4439" s="56">
        <f>IF(ISERROR(IF($X$6=1,$Y$6,)),"",IF($X$6=1,$Y$6,))</f>
        <v>10000</v>
      </c>
      <c r="R4439" s="56">
        <f>IF(ISERROR(IF($X$7=1,$Y$7,)),"",IF($X$7=1,$Y$7,))</f>
        <v>0</v>
      </c>
      <c r="S4439" s="56">
        <f>IF(ISERROR(IF($X$8=1,$Y$8,)),"",IF($X$8=1,$Y$8,))</f>
        <v>1000</v>
      </c>
      <c r="T4439" s="56">
        <f>IF(ISERROR(IF($X$9=1,$Y$9,)),"",IF($X$9=1,$Y$9,))</f>
        <v>500</v>
      </c>
      <c r="U4439" s="56">
        <f>IF(ISERROR(IF($X$10=1,$Y$10,)),"",IF($X$10=1,$Y$10,))</f>
        <v>500</v>
      </c>
    </row>
    <row r="4440" spans="1:21" x14ac:dyDescent="0.25">
      <c r="A4440" s="75">
        <f t="shared" si="813"/>
        <v>4436</v>
      </c>
      <c r="D4440" s="56" t="s">
        <v>5504</v>
      </c>
      <c r="E4440" s="56">
        <f t="shared" si="814"/>
        <v>4436</v>
      </c>
      <c r="F4440" s="76">
        <f t="shared" si="809"/>
        <v>165</v>
      </c>
      <c r="G4440" s="56" t="str">
        <f t="shared" si="815"/>
        <v>B9.Utility.Landing.Gear.HDG2AL</v>
      </c>
      <c r="H4440" s="56">
        <f t="shared" si="816"/>
        <v>4436</v>
      </c>
      <c r="I4440" s="56">
        <f>IF(G4440="",0,IF(COUNTIF($G$5:G4440,G4440)=1,0,COUNTIF($G$5:G4440,G4440) )   )</f>
        <v>0</v>
      </c>
      <c r="J4440" s="56" t="str">
        <f t="shared" si="817"/>
        <v/>
      </c>
      <c r="K4440" s="56" t="str">
        <f t="shared" si="808"/>
        <v/>
      </c>
      <c r="L4440" s="56" t="str">
        <f t="shared" si="810"/>
        <v/>
      </c>
      <c r="M4440" s="56" t="str">
        <f t="shared" si="811"/>
        <v/>
      </c>
      <c r="N4440" s="56" t="str">
        <f t="shared" si="812"/>
        <v/>
      </c>
      <c r="O4440" s="56" t="str">
        <f t="shared" si="818"/>
        <v/>
      </c>
      <c r="P4440" s="56">
        <f>IF(ISERROR(IF($X$5=1,$Y$5,)),"",IF($X$5=1,$Y$5,))</f>
        <v>0</v>
      </c>
      <c r="Q4440" s="56">
        <f>IF(ISERROR(IF($X$6=1,$Y$6,)),"",IF($X$6=1,$Y$6,))</f>
        <v>10000</v>
      </c>
      <c r="R4440" s="56">
        <f>IF(ISERROR(IF($X$7=1,$Y$7,)),"",IF($X$7=1,$Y$7,))</f>
        <v>0</v>
      </c>
      <c r="S4440" s="56">
        <f>IF(ISERROR(IF($X$8=1,$Y$8,)),"",IF($X$8=1,$Y$8,))</f>
        <v>1000</v>
      </c>
      <c r="T4440" s="56">
        <f>IF(ISERROR(IF($X$9=1,$Y$9,)),"",IF($X$9=1,$Y$9,))</f>
        <v>500</v>
      </c>
      <c r="U4440" s="56">
        <f>IF(ISERROR(IF($X$10=1,$Y$10,)),"",IF($X$10=1,$Y$10,))</f>
        <v>500</v>
      </c>
    </row>
    <row r="4441" spans="1:21" x14ac:dyDescent="0.25">
      <c r="A4441" s="75">
        <f t="shared" si="813"/>
        <v>4437</v>
      </c>
      <c r="D4441" s="56" t="s">
        <v>5505</v>
      </c>
      <c r="E4441" s="56">
        <f t="shared" si="814"/>
        <v>4437</v>
      </c>
      <c r="F4441" s="76">
        <f t="shared" si="809"/>
        <v>165</v>
      </c>
      <c r="G4441" s="56" t="str">
        <f t="shared" si="815"/>
        <v>B9.Utility.Landing.Gear.HDG2TL</v>
      </c>
      <c r="H4441" s="56">
        <f t="shared" si="816"/>
        <v>4437</v>
      </c>
      <c r="I4441" s="56">
        <f>IF(G4441="",0,IF(COUNTIF($G$5:G4441,G4441)=1,0,COUNTIF($G$5:G4441,G4441) )   )</f>
        <v>0</v>
      </c>
      <c r="J4441" s="56" t="str">
        <f t="shared" si="817"/>
        <v/>
      </c>
      <c r="K4441" s="56" t="str">
        <f t="shared" si="808"/>
        <v/>
      </c>
      <c r="L4441" s="56" t="str">
        <f t="shared" si="810"/>
        <v/>
      </c>
      <c r="M4441" s="56" t="str">
        <f t="shared" si="811"/>
        <v/>
      </c>
      <c r="N4441" s="56" t="str">
        <f t="shared" si="812"/>
        <v/>
      </c>
      <c r="O4441" s="56" t="str">
        <f t="shared" si="818"/>
        <v/>
      </c>
      <c r="P4441" s="56">
        <f>IF(ISERROR(IF($X$5=1,$Y$5,)),"",IF($X$5=1,$Y$5,))</f>
        <v>0</v>
      </c>
      <c r="Q4441" s="56">
        <f>IF(ISERROR(IF($X$6=1,$Y$6,)),"",IF($X$6=1,$Y$6,))</f>
        <v>10000</v>
      </c>
      <c r="R4441" s="56">
        <f>IF(ISERROR(IF($X$7=1,$Y$7,)),"",IF($X$7=1,$Y$7,))</f>
        <v>0</v>
      </c>
      <c r="S4441" s="56">
        <f>IF(ISERROR(IF($X$8=1,$Y$8,)),"",IF($X$8=1,$Y$8,))</f>
        <v>1000</v>
      </c>
      <c r="T4441" s="56">
        <f>IF(ISERROR(IF($X$9=1,$Y$9,)),"",IF($X$9=1,$Y$9,))</f>
        <v>500</v>
      </c>
      <c r="U4441" s="56">
        <f>IF(ISERROR(IF($X$10=1,$Y$10,)),"",IF($X$10=1,$Y$10,))</f>
        <v>500</v>
      </c>
    </row>
    <row r="4442" spans="1:21" x14ac:dyDescent="0.25">
      <c r="A4442" s="75">
        <f t="shared" si="813"/>
        <v>4438</v>
      </c>
      <c r="D4442" s="56" t="s">
        <v>5506</v>
      </c>
      <c r="E4442" s="56">
        <f t="shared" si="814"/>
        <v>4438</v>
      </c>
      <c r="F4442" s="76">
        <f t="shared" si="809"/>
        <v>165</v>
      </c>
      <c r="G4442" s="56" t="str">
        <f t="shared" si="815"/>
        <v>B9.Utility.Leg.H50</v>
      </c>
      <c r="H4442" s="56">
        <f t="shared" si="816"/>
        <v>4438</v>
      </c>
      <c r="I4442" s="56">
        <f>IF(G4442="",0,IF(COUNTIF($G$5:G4442,G4442)=1,0,COUNTIF($G$5:G4442,G4442) )   )</f>
        <v>0</v>
      </c>
      <c r="J4442" s="56" t="str">
        <f t="shared" si="817"/>
        <v/>
      </c>
      <c r="K4442" s="56" t="str">
        <f t="shared" si="808"/>
        <v/>
      </c>
      <c r="L4442" s="56" t="str">
        <f t="shared" si="810"/>
        <v/>
      </c>
      <c r="M4442" s="56" t="str">
        <f t="shared" si="811"/>
        <v/>
      </c>
      <c r="N4442" s="56" t="str">
        <f t="shared" si="812"/>
        <v/>
      </c>
      <c r="O4442" s="56" t="str">
        <f t="shared" si="818"/>
        <v/>
      </c>
      <c r="P4442" s="56">
        <f>IF(ISERROR(IF($X$5=1,$Y$5,)),"",IF($X$5=1,$Y$5,))</f>
        <v>0</v>
      </c>
      <c r="Q4442" s="56">
        <f>IF(ISERROR(IF($X$6=1,$Y$6,)),"",IF($X$6=1,$Y$6,))</f>
        <v>10000</v>
      </c>
      <c r="R4442" s="56">
        <f>IF(ISERROR(IF($X$7=1,$Y$7,)),"",IF($X$7=1,$Y$7,))</f>
        <v>0</v>
      </c>
      <c r="S4442" s="56">
        <f>IF(ISERROR(IF($X$8=1,$Y$8,)),"",IF($X$8=1,$Y$8,))</f>
        <v>1000</v>
      </c>
      <c r="T4442" s="56">
        <f>IF(ISERROR(IF($X$9=1,$Y$9,)),"",IF($X$9=1,$Y$9,))</f>
        <v>500</v>
      </c>
      <c r="U4442" s="56">
        <f>IF(ISERROR(IF($X$10=1,$Y$10,)),"",IF($X$10=1,$Y$10,))</f>
        <v>500</v>
      </c>
    </row>
    <row r="4443" spans="1:21" x14ac:dyDescent="0.25">
      <c r="A4443" s="75">
        <f t="shared" si="813"/>
        <v>4439</v>
      </c>
      <c r="D4443" s="56" t="s">
        <v>5507</v>
      </c>
      <c r="E4443" s="56">
        <f t="shared" si="814"/>
        <v>4439</v>
      </c>
      <c r="F4443" s="76">
        <f t="shared" si="809"/>
        <v>165</v>
      </c>
      <c r="G4443" s="56" t="str">
        <f t="shared" si="815"/>
        <v>B9.Utility.Leg.H50P</v>
      </c>
      <c r="H4443" s="56">
        <f t="shared" si="816"/>
        <v>4439</v>
      </c>
      <c r="I4443" s="56">
        <f>IF(G4443="",0,IF(COUNTIF($G$5:G4443,G4443)=1,0,COUNTIF($G$5:G4443,G4443) )   )</f>
        <v>0</v>
      </c>
      <c r="J4443" s="56" t="str">
        <f t="shared" si="817"/>
        <v/>
      </c>
      <c r="K4443" s="56" t="str">
        <f t="shared" si="808"/>
        <v/>
      </c>
      <c r="L4443" s="56" t="str">
        <f t="shared" si="810"/>
        <v/>
      </c>
      <c r="M4443" s="56" t="str">
        <f t="shared" si="811"/>
        <v/>
      </c>
      <c r="N4443" s="56" t="str">
        <f t="shared" si="812"/>
        <v/>
      </c>
      <c r="O4443" s="56" t="str">
        <f t="shared" si="818"/>
        <v/>
      </c>
      <c r="P4443" s="56">
        <f>IF(ISERROR(IF($X$5=1,$Y$5,)),"",IF($X$5=1,$Y$5,))</f>
        <v>0</v>
      </c>
      <c r="Q4443" s="56">
        <f>IF(ISERROR(IF($X$6=1,$Y$6,)),"",IF($X$6=1,$Y$6,))</f>
        <v>10000</v>
      </c>
      <c r="R4443" s="56">
        <f>IF(ISERROR(IF($X$7=1,$Y$7,)),"",IF($X$7=1,$Y$7,))</f>
        <v>0</v>
      </c>
      <c r="S4443" s="56">
        <f>IF(ISERROR(IF($X$8=1,$Y$8,)),"",IF($X$8=1,$Y$8,))</f>
        <v>1000</v>
      </c>
      <c r="T4443" s="56">
        <f>IF(ISERROR(IF($X$9=1,$Y$9,)),"",IF($X$9=1,$Y$9,))</f>
        <v>500</v>
      </c>
      <c r="U4443" s="56">
        <f>IF(ISERROR(IF($X$10=1,$Y$10,)),"",IF($X$10=1,$Y$10,))</f>
        <v>500</v>
      </c>
    </row>
    <row r="4444" spans="1:21" x14ac:dyDescent="0.25">
      <c r="A4444" s="75">
        <f t="shared" si="813"/>
        <v>4440</v>
      </c>
      <c r="D4444" s="56" t="s">
        <v>5508</v>
      </c>
      <c r="E4444" s="56">
        <f t="shared" si="814"/>
        <v>4440</v>
      </c>
      <c r="F4444" s="76">
        <f t="shared" si="809"/>
        <v>165</v>
      </c>
      <c r="G4444" s="56" t="str">
        <f t="shared" si="815"/>
        <v>HOME2 Heatshield</v>
      </c>
      <c r="H4444" s="56">
        <f t="shared" si="816"/>
        <v>4440</v>
      </c>
      <c r="I4444" s="56">
        <f>IF(G4444="",0,IF(COUNTIF($G$5:G4444,G4444)=1,0,COUNTIF($G$5:G4444,G4444) )   )</f>
        <v>0</v>
      </c>
      <c r="J4444" s="56" t="str">
        <f t="shared" si="817"/>
        <v/>
      </c>
      <c r="K4444" s="56" t="str">
        <f t="shared" si="808"/>
        <v/>
      </c>
      <c r="L4444" s="56" t="str">
        <f t="shared" si="810"/>
        <v/>
      </c>
      <c r="M4444" s="56" t="str">
        <f t="shared" si="811"/>
        <v/>
      </c>
      <c r="N4444" s="56" t="str">
        <f t="shared" si="812"/>
        <v/>
      </c>
      <c r="O4444" s="56" t="str">
        <f t="shared" si="818"/>
        <v/>
      </c>
      <c r="P4444" s="56">
        <f>IF(ISERROR(IF($X$5=1,$Y$5,)),"",IF($X$5=1,$Y$5,))</f>
        <v>0</v>
      </c>
      <c r="Q4444" s="56">
        <f>IF(ISERROR(IF($X$6=1,$Y$6,)),"",IF($X$6=1,$Y$6,))</f>
        <v>10000</v>
      </c>
      <c r="R4444" s="56">
        <f>IF(ISERROR(IF($X$7=1,$Y$7,)),"",IF($X$7=1,$Y$7,))</f>
        <v>0</v>
      </c>
      <c r="S4444" s="56">
        <f>IF(ISERROR(IF($X$8=1,$Y$8,)),"",IF($X$8=1,$Y$8,))</f>
        <v>1000</v>
      </c>
      <c r="T4444" s="56">
        <f>IF(ISERROR(IF($X$9=1,$Y$9,)),"",IF($X$9=1,$Y$9,))</f>
        <v>500</v>
      </c>
      <c r="U4444" s="56">
        <f>IF(ISERROR(IF($X$10=1,$Y$10,)),"",IF($X$10=1,$Y$10,))</f>
        <v>500</v>
      </c>
    </row>
    <row r="4445" spans="1:21" x14ac:dyDescent="0.25">
      <c r="A4445" s="75">
        <f t="shared" si="813"/>
        <v>4441</v>
      </c>
      <c r="D4445" s="56" t="s">
        <v>5509</v>
      </c>
      <c r="E4445" s="56">
        <f t="shared" si="814"/>
        <v>4441</v>
      </c>
      <c r="F4445" s="76">
        <f t="shared" si="809"/>
        <v>165</v>
      </c>
      <c r="G4445" s="56" t="str">
        <f t="shared" si="815"/>
        <v>HOME.3m.legs</v>
      </c>
      <c r="H4445" s="56">
        <f t="shared" si="816"/>
        <v>4441</v>
      </c>
      <c r="I4445" s="56">
        <f>IF(G4445="",0,IF(COUNTIF($G$5:G4445,G4445)=1,0,COUNTIF($G$5:G4445,G4445) )   )</f>
        <v>0</v>
      </c>
      <c r="J4445" s="56" t="str">
        <f t="shared" si="817"/>
        <v/>
      </c>
      <c r="K4445" s="56" t="str">
        <f t="shared" si="808"/>
        <v/>
      </c>
      <c r="L4445" s="56" t="str">
        <f t="shared" si="810"/>
        <v/>
      </c>
      <c r="M4445" s="56" t="str">
        <f t="shared" si="811"/>
        <v/>
      </c>
      <c r="N4445" s="56" t="str">
        <f t="shared" si="812"/>
        <v/>
      </c>
      <c r="O4445" s="56" t="str">
        <f t="shared" si="818"/>
        <v/>
      </c>
      <c r="P4445" s="56">
        <f>IF(ISERROR(IF($X$5=1,$Y$5,)),"",IF($X$5=1,$Y$5,))</f>
        <v>0</v>
      </c>
      <c r="Q4445" s="56">
        <f>IF(ISERROR(IF($X$6=1,$Y$6,)),"",IF($X$6=1,$Y$6,))</f>
        <v>10000</v>
      </c>
      <c r="R4445" s="56">
        <f>IF(ISERROR(IF($X$7=1,$Y$7,)),"",IF($X$7=1,$Y$7,))</f>
        <v>0</v>
      </c>
      <c r="S4445" s="56">
        <f>IF(ISERROR(IF($X$8=1,$Y$8,)),"",IF($X$8=1,$Y$8,))</f>
        <v>1000</v>
      </c>
      <c r="T4445" s="56">
        <f>IF(ISERROR(IF($X$9=1,$Y$9,)),"",IF($X$9=1,$Y$9,))</f>
        <v>500</v>
      </c>
      <c r="U4445" s="56">
        <f>IF(ISERROR(IF($X$10=1,$Y$10,)),"",IF($X$10=1,$Y$10,))</f>
        <v>500</v>
      </c>
    </row>
    <row r="4446" spans="1:21" x14ac:dyDescent="0.25">
      <c r="A4446" s="75">
        <f t="shared" si="813"/>
        <v>4442</v>
      </c>
      <c r="D4446" s="56" t="s">
        <v>5510</v>
      </c>
      <c r="E4446" s="56">
        <f t="shared" si="814"/>
        <v>4442</v>
      </c>
      <c r="F4446" s="76">
        <f t="shared" si="809"/>
        <v>165</v>
      </c>
      <c r="G4446" s="56" t="str">
        <f t="shared" si="815"/>
        <v>HOME.modul.Recon</v>
      </c>
      <c r="H4446" s="56">
        <f t="shared" si="816"/>
        <v>4442</v>
      </c>
      <c r="I4446" s="56">
        <f>IF(G4446="",0,IF(COUNTIF($G$5:G4446,G4446)=1,0,COUNTIF($G$5:G4446,G4446) )   )</f>
        <v>0</v>
      </c>
      <c r="J4446" s="56" t="str">
        <f t="shared" si="817"/>
        <v/>
      </c>
      <c r="K4446" s="56" t="str">
        <f t="shared" si="808"/>
        <v/>
      </c>
      <c r="L4446" s="56" t="str">
        <f t="shared" si="810"/>
        <v/>
      </c>
      <c r="M4446" s="56" t="str">
        <f t="shared" si="811"/>
        <v/>
      </c>
      <c r="N4446" s="56" t="str">
        <f t="shared" si="812"/>
        <v/>
      </c>
      <c r="O4446" s="56" t="str">
        <f t="shared" si="818"/>
        <v/>
      </c>
      <c r="P4446" s="56">
        <f>IF(ISERROR(IF($X$5=1,$Y$5,)),"",IF($X$5=1,$Y$5,))</f>
        <v>0</v>
      </c>
      <c r="Q4446" s="56">
        <f>IF(ISERROR(IF($X$6=1,$Y$6,)),"",IF($X$6=1,$Y$6,))</f>
        <v>10000</v>
      </c>
      <c r="R4446" s="56">
        <f>IF(ISERROR(IF($X$7=1,$Y$7,)),"",IF($X$7=1,$Y$7,))</f>
        <v>0</v>
      </c>
      <c r="S4446" s="56">
        <f>IF(ISERROR(IF($X$8=1,$Y$8,)),"",IF($X$8=1,$Y$8,))</f>
        <v>1000</v>
      </c>
      <c r="T4446" s="56">
        <f>IF(ISERROR(IF($X$9=1,$Y$9,)),"",IF($X$9=1,$Y$9,))</f>
        <v>500</v>
      </c>
      <c r="U4446" s="56">
        <f>IF(ISERROR(IF($X$10=1,$Y$10,)),"",IF($X$10=1,$Y$10,))</f>
        <v>500</v>
      </c>
    </row>
    <row r="4447" spans="1:21" x14ac:dyDescent="0.25">
      <c r="A4447" s="75">
        <f t="shared" si="813"/>
        <v>4443</v>
      </c>
      <c r="D4447" s="56" t="s">
        <v>5511</v>
      </c>
      <c r="E4447" s="56">
        <f t="shared" si="814"/>
        <v>4443</v>
      </c>
      <c r="F4447" s="76">
        <f t="shared" si="809"/>
        <v>165</v>
      </c>
      <c r="G4447" s="56" t="str">
        <f t="shared" si="815"/>
        <v>HOME.3m.parachute</v>
      </c>
      <c r="H4447" s="56">
        <f t="shared" si="816"/>
        <v>4443</v>
      </c>
      <c r="I4447" s="56">
        <f>IF(G4447="",0,IF(COUNTIF($G$5:G4447,G4447)=1,0,COUNTIF($G$5:G4447,G4447) )   )</f>
        <v>0</v>
      </c>
      <c r="J4447" s="56" t="str">
        <f t="shared" si="817"/>
        <v/>
      </c>
      <c r="K4447" s="56" t="str">
        <f t="shared" si="808"/>
        <v/>
      </c>
      <c r="L4447" s="56" t="str">
        <f t="shared" si="810"/>
        <v/>
      </c>
      <c r="M4447" s="56" t="str">
        <f t="shared" si="811"/>
        <v/>
      </c>
      <c r="N4447" s="56" t="str">
        <f t="shared" si="812"/>
        <v/>
      </c>
      <c r="O4447" s="56" t="str">
        <f t="shared" si="818"/>
        <v/>
      </c>
      <c r="P4447" s="56">
        <f>IF(ISERROR(IF($X$5=1,$Y$5,)),"",IF($X$5=1,$Y$5,))</f>
        <v>0</v>
      </c>
      <c r="Q4447" s="56">
        <f>IF(ISERROR(IF($X$6=1,$Y$6,)),"",IF($X$6=1,$Y$6,))</f>
        <v>10000</v>
      </c>
      <c r="R4447" s="56">
        <f>IF(ISERROR(IF($X$7=1,$Y$7,)),"",IF($X$7=1,$Y$7,))</f>
        <v>0</v>
      </c>
      <c r="S4447" s="56">
        <f>IF(ISERROR(IF($X$8=1,$Y$8,)),"",IF($X$8=1,$Y$8,))</f>
        <v>1000</v>
      </c>
      <c r="T4447" s="56">
        <f>IF(ISERROR(IF($X$9=1,$Y$9,)),"",IF($X$9=1,$Y$9,))</f>
        <v>500</v>
      </c>
      <c r="U4447" s="56">
        <f>IF(ISERROR(IF($X$10=1,$Y$10,)),"",IF($X$10=1,$Y$10,))</f>
        <v>500</v>
      </c>
    </row>
    <row r="4448" spans="1:21" x14ac:dyDescent="0.25">
      <c r="A4448" s="75">
        <f t="shared" si="813"/>
        <v>4444</v>
      </c>
      <c r="D4448" s="56" t="s">
        <v>5512</v>
      </c>
      <c r="E4448" s="56">
        <f t="shared" si="814"/>
        <v>4444</v>
      </c>
      <c r="F4448" s="76">
        <f t="shared" si="809"/>
        <v>165</v>
      </c>
      <c r="G4448" s="56" t="str">
        <f t="shared" si="815"/>
        <v>HOME.3m.pod</v>
      </c>
      <c r="H4448" s="56">
        <f t="shared" si="816"/>
        <v>4444</v>
      </c>
      <c r="I4448" s="56">
        <f>IF(G4448="",0,IF(COUNTIF($G$5:G4448,G4448)=1,0,COUNTIF($G$5:G4448,G4448) )   )</f>
        <v>0</v>
      </c>
      <c r="J4448" s="56" t="str">
        <f t="shared" si="817"/>
        <v/>
      </c>
      <c r="K4448" s="56" t="str">
        <f t="shared" si="808"/>
        <v/>
      </c>
      <c r="L4448" s="56" t="str">
        <f t="shared" si="810"/>
        <v/>
      </c>
      <c r="M4448" s="56" t="str">
        <f t="shared" si="811"/>
        <v/>
      </c>
      <c r="N4448" s="56" t="str">
        <f t="shared" si="812"/>
        <v/>
      </c>
      <c r="O4448" s="56" t="str">
        <f t="shared" si="818"/>
        <v/>
      </c>
      <c r="P4448" s="56">
        <f>IF(ISERROR(IF($X$5=1,$Y$5,)),"",IF($X$5=1,$Y$5,))</f>
        <v>0</v>
      </c>
      <c r="Q4448" s="56">
        <f>IF(ISERROR(IF($X$6=1,$Y$6,)),"",IF($X$6=1,$Y$6,))</f>
        <v>10000</v>
      </c>
      <c r="R4448" s="56">
        <f>IF(ISERROR(IF($X$7=1,$Y$7,)),"",IF($X$7=1,$Y$7,))</f>
        <v>0</v>
      </c>
      <c r="S4448" s="56">
        <f>IF(ISERROR(IF($X$8=1,$Y$8,)),"",IF($X$8=1,$Y$8,))</f>
        <v>1000</v>
      </c>
      <c r="T4448" s="56">
        <f>IF(ISERROR(IF($X$9=1,$Y$9,)),"",IF($X$9=1,$Y$9,))</f>
        <v>500</v>
      </c>
      <c r="U4448" s="56">
        <f>IF(ISERROR(IF($X$10=1,$Y$10,)),"",IF($X$10=1,$Y$10,))</f>
        <v>500</v>
      </c>
    </row>
    <row r="4449" spans="1:21" x14ac:dyDescent="0.25">
      <c r="A4449" s="75">
        <f t="shared" si="813"/>
        <v>4445</v>
      </c>
      <c r="D4449" s="56" t="s">
        <v>5513</v>
      </c>
      <c r="E4449" s="56">
        <f t="shared" si="814"/>
        <v>4445</v>
      </c>
      <c r="F4449" s="76">
        <f t="shared" si="809"/>
        <v>165</v>
      </c>
      <c r="G4449" s="56" t="str">
        <f t="shared" si="815"/>
        <v>HOME.heatshield</v>
      </c>
      <c r="H4449" s="56">
        <f t="shared" si="816"/>
        <v>4445</v>
      </c>
      <c r="I4449" s="56">
        <f>IF(G4449="",0,IF(COUNTIF($G$5:G4449,G4449)=1,0,COUNTIF($G$5:G4449,G4449) )   )</f>
        <v>0</v>
      </c>
      <c r="J4449" s="56" t="str">
        <f t="shared" si="817"/>
        <v/>
      </c>
      <c r="K4449" s="56" t="str">
        <f t="shared" si="808"/>
        <v/>
      </c>
      <c r="L4449" s="56" t="str">
        <f t="shared" si="810"/>
        <v/>
      </c>
      <c r="M4449" s="56" t="str">
        <f t="shared" si="811"/>
        <v/>
      </c>
      <c r="N4449" s="56" t="str">
        <f t="shared" si="812"/>
        <v/>
      </c>
      <c r="O4449" s="56" t="str">
        <f t="shared" si="818"/>
        <v/>
      </c>
      <c r="P4449" s="56">
        <f>IF(ISERROR(IF($X$5=1,$Y$5,)),"",IF($X$5=1,$Y$5,))</f>
        <v>0</v>
      </c>
      <c r="Q4449" s="56">
        <f>IF(ISERROR(IF($X$6=1,$Y$6,)),"",IF($X$6=1,$Y$6,))</f>
        <v>10000</v>
      </c>
      <c r="R4449" s="56">
        <f>IF(ISERROR(IF($X$7=1,$Y$7,)),"",IF($X$7=1,$Y$7,))</f>
        <v>0</v>
      </c>
      <c r="S4449" s="56">
        <f>IF(ISERROR(IF($X$8=1,$Y$8,)),"",IF($X$8=1,$Y$8,))</f>
        <v>1000</v>
      </c>
      <c r="T4449" s="56">
        <f>IF(ISERROR(IF($X$9=1,$Y$9,)),"",IF($X$9=1,$Y$9,))</f>
        <v>500</v>
      </c>
      <c r="U4449" s="56">
        <f>IF(ISERROR(IF($X$10=1,$Y$10,)),"",IF($X$10=1,$Y$10,))</f>
        <v>500</v>
      </c>
    </row>
    <row r="4450" spans="1:21" x14ac:dyDescent="0.25">
      <c r="A4450" s="75">
        <f t="shared" si="813"/>
        <v>4446</v>
      </c>
      <c r="D4450" s="56" t="s">
        <v>5532</v>
      </c>
      <c r="E4450" s="56">
        <f t="shared" si="814"/>
        <v>4446</v>
      </c>
      <c r="F4450" s="76">
        <f t="shared" si="809"/>
        <v>165</v>
      </c>
      <c r="G4450" s="56" t="str">
        <f t="shared" si="815"/>
        <v>SmallGearBay2</v>
      </c>
      <c r="H4450" s="56">
        <f t="shared" si="816"/>
        <v>4446</v>
      </c>
      <c r="I4450" s="56">
        <f>IF(G4450="",0,IF(COUNTIF($G$5:G4450,G4450)=1,0,COUNTIF($G$5:G4450,G4450) )   )</f>
        <v>0</v>
      </c>
      <c r="J4450" s="56" t="str">
        <f t="shared" si="817"/>
        <v/>
      </c>
      <c r="K4450" s="56" t="str">
        <f t="shared" si="808"/>
        <v/>
      </c>
      <c r="L4450" s="56" t="str">
        <f t="shared" si="810"/>
        <v/>
      </c>
      <c r="M4450" s="56" t="str">
        <f t="shared" si="811"/>
        <v/>
      </c>
      <c r="N4450" s="56" t="str">
        <f t="shared" si="812"/>
        <v/>
      </c>
      <c r="O4450" s="56" t="str">
        <f t="shared" si="818"/>
        <v/>
      </c>
      <c r="P4450" s="56">
        <f>IF(ISERROR(IF($X$5=1,$Y$5,)),"",IF($X$5=1,$Y$5,))</f>
        <v>0</v>
      </c>
      <c r="Q4450" s="56">
        <f>IF(ISERROR(IF($X$6=1,$Y$6,)),"",IF($X$6=1,$Y$6,))</f>
        <v>10000</v>
      </c>
      <c r="R4450" s="56">
        <f>IF(ISERROR(IF($X$7=1,$Y$7,)),"",IF($X$7=1,$Y$7,))</f>
        <v>0</v>
      </c>
      <c r="S4450" s="56">
        <f>IF(ISERROR(IF($X$8=1,$Y$8,)),"",IF($X$8=1,$Y$8,))</f>
        <v>1000</v>
      </c>
      <c r="T4450" s="56">
        <f>IF(ISERROR(IF($X$9=1,$Y$9,)),"",IF($X$9=1,$Y$9,))</f>
        <v>500</v>
      </c>
      <c r="U4450" s="56">
        <f>IF(ISERROR(IF($X$10=1,$Y$10,)),"",IF($X$10=1,$Y$10,))</f>
        <v>500</v>
      </c>
    </row>
    <row r="4451" spans="1:21" x14ac:dyDescent="0.25">
      <c r="A4451" s="75">
        <f t="shared" si="813"/>
        <v>4447</v>
      </c>
      <c r="D4451" s="56" t="s">
        <v>5533</v>
      </c>
      <c r="E4451" s="56">
        <f t="shared" si="814"/>
        <v>4447</v>
      </c>
      <c r="F4451" s="76">
        <f t="shared" si="809"/>
        <v>165</v>
      </c>
      <c r="G4451" s="56" t="str">
        <f t="shared" si="815"/>
        <v>SmallGearBay3</v>
      </c>
      <c r="H4451" s="56">
        <f t="shared" si="816"/>
        <v>4447</v>
      </c>
      <c r="I4451" s="56">
        <f>IF(G4451="",0,IF(COUNTIF($G$5:G4451,G4451)=1,0,COUNTIF($G$5:G4451,G4451) )   )</f>
        <v>0</v>
      </c>
      <c r="J4451" s="56" t="str">
        <f t="shared" si="817"/>
        <v/>
      </c>
      <c r="K4451" s="56" t="str">
        <f t="shared" si="808"/>
        <v/>
      </c>
      <c r="L4451" s="56" t="str">
        <f t="shared" si="810"/>
        <v/>
      </c>
      <c r="M4451" s="56" t="str">
        <f t="shared" si="811"/>
        <v/>
      </c>
      <c r="N4451" s="56" t="str">
        <f t="shared" si="812"/>
        <v/>
      </c>
      <c r="O4451" s="56" t="str">
        <f t="shared" si="818"/>
        <v/>
      </c>
      <c r="P4451" s="56">
        <f>IF(ISERROR(IF($X$5=1,$Y$5,)),"",IF($X$5=1,$Y$5,))</f>
        <v>0</v>
      </c>
      <c r="Q4451" s="56">
        <f>IF(ISERROR(IF($X$6=1,$Y$6,)),"",IF($X$6=1,$Y$6,))</f>
        <v>10000</v>
      </c>
      <c r="R4451" s="56">
        <f>IF(ISERROR(IF($X$7=1,$Y$7,)),"",IF($X$7=1,$Y$7,))</f>
        <v>0</v>
      </c>
      <c r="S4451" s="56">
        <f>IF(ISERROR(IF($X$8=1,$Y$8,)),"",IF($X$8=1,$Y$8,))</f>
        <v>1000</v>
      </c>
      <c r="T4451" s="56">
        <f>IF(ISERROR(IF($X$9=1,$Y$9,)),"",IF($X$9=1,$Y$9,))</f>
        <v>500</v>
      </c>
      <c r="U4451" s="56">
        <f>IF(ISERROR(IF($X$10=1,$Y$10,)),"",IF($X$10=1,$Y$10,))</f>
        <v>500</v>
      </c>
    </row>
    <row r="4452" spans="1:21" x14ac:dyDescent="0.25">
      <c r="A4452" s="75">
        <f t="shared" si="813"/>
        <v>4448</v>
      </c>
      <c r="D4452" s="56" t="s">
        <v>5534</v>
      </c>
      <c r="E4452" s="56">
        <f t="shared" si="814"/>
        <v>4448</v>
      </c>
      <c r="F4452" s="76">
        <f t="shared" si="809"/>
        <v>165</v>
      </c>
      <c r="G4452" s="56" t="str">
        <f t="shared" si="815"/>
        <v>SmallGearBay4</v>
      </c>
      <c r="H4452" s="56">
        <f t="shared" si="816"/>
        <v>4448</v>
      </c>
      <c r="I4452" s="56">
        <f>IF(G4452="",0,IF(COUNTIF($G$5:G4452,G4452)=1,0,COUNTIF($G$5:G4452,G4452) )   )</f>
        <v>0</v>
      </c>
      <c r="J4452" s="56" t="str">
        <f t="shared" si="817"/>
        <v/>
      </c>
      <c r="K4452" s="56" t="str">
        <f t="shared" si="808"/>
        <v/>
      </c>
      <c r="L4452" s="56" t="str">
        <f t="shared" si="810"/>
        <v/>
      </c>
      <c r="M4452" s="56" t="str">
        <f t="shared" si="811"/>
        <v/>
      </c>
      <c r="N4452" s="56" t="str">
        <f t="shared" si="812"/>
        <v/>
      </c>
      <c r="O4452" s="56" t="str">
        <f t="shared" si="818"/>
        <v/>
      </c>
      <c r="P4452" s="56">
        <f>IF(ISERROR(IF($X$5=1,$Y$5,)),"",IF($X$5=1,$Y$5,))</f>
        <v>0</v>
      </c>
      <c r="Q4452" s="56">
        <f>IF(ISERROR(IF($X$6=1,$Y$6,)),"",IF($X$6=1,$Y$6,))</f>
        <v>10000</v>
      </c>
      <c r="R4452" s="56">
        <f>IF(ISERROR(IF($X$7=1,$Y$7,)),"",IF($X$7=1,$Y$7,))</f>
        <v>0</v>
      </c>
      <c r="S4452" s="56">
        <f>IF(ISERROR(IF($X$8=1,$Y$8,)),"",IF($X$8=1,$Y$8,))</f>
        <v>1000</v>
      </c>
      <c r="T4452" s="56">
        <f>IF(ISERROR(IF($X$9=1,$Y$9,)),"",IF($X$9=1,$Y$9,))</f>
        <v>500</v>
      </c>
      <c r="U4452" s="56">
        <f>IF(ISERROR(IF($X$10=1,$Y$10,)),"",IF($X$10=1,$Y$10,))</f>
        <v>500</v>
      </c>
    </row>
    <row r="4453" spans="1:21" x14ac:dyDescent="0.25">
      <c r="A4453" s="75">
        <f t="shared" si="813"/>
        <v>4449</v>
      </c>
      <c r="D4453" s="56" t="s">
        <v>5535</v>
      </c>
      <c r="E4453" s="56">
        <f t="shared" si="814"/>
        <v>4449</v>
      </c>
      <c r="F4453" s="76">
        <f t="shared" si="809"/>
        <v>165</v>
      </c>
      <c r="G4453" s="56" t="str">
        <f t="shared" si="815"/>
        <v>TD.Gear.DownLarge</v>
      </c>
      <c r="H4453" s="56">
        <f t="shared" si="816"/>
        <v>4449</v>
      </c>
      <c r="I4453" s="56">
        <f>IF(G4453="",0,IF(COUNTIF($G$5:G4453,G4453)=1,0,COUNTIF($G$5:G4453,G4453) )   )</f>
        <v>0</v>
      </c>
      <c r="J4453" s="56" t="str">
        <f t="shared" si="817"/>
        <v/>
      </c>
      <c r="K4453" s="56" t="str">
        <f t="shared" si="808"/>
        <v/>
      </c>
      <c r="L4453" s="56" t="str">
        <f t="shared" si="810"/>
        <v/>
      </c>
      <c r="M4453" s="56" t="str">
        <f t="shared" si="811"/>
        <v/>
      </c>
      <c r="N4453" s="56" t="str">
        <f t="shared" si="812"/>
        <v/>
      </c>
      <c r="O4453" s="56" t="str">
        <f t="shared" si="818"/>
        <v/>
      </c>
      <c r="P4453" s="56">
        <f>IF(ISERROR(IF($X$5=1,$Y$5,)),"",IF($X$5=1,$Y$5,))</f>
        <v>0</v>
      </c>
      <c r="Q4453" s="56">
        <f>IF(ISERROR(IF($X$6=1,$Y$6,)),"",IF($X$6=1,$Y$6,))</f>
        <v>10000</v>
      </c>
      <c r="R4453" s="56">
        <f>IF(ISERROR(IF($X$7=1,$Y$7,)),"",IF($X$7=1,$Y$7,))</f>
        <v>0</v>
      </c>
      <c r="S4453" s="56">
        <f>IF(ISERROR(IF($X$8=1,$Y$8,)),"",IF($X$8=1,$Y$8,))</f>
        <v>1000</v>
      </c>
      <c r="T4453" s="56">
        <f>IF(ISERROR(IF($X$9=1,$Y$9,)),"",IF($X$9=1,$Y$9,))</f>
        <v>500</v>
      </c>
      <c r="U4453" s="56">
        <f>IF(ISERROR(IF($X$10=1,$Y$10,)),"",IF($X$10=1,$Y$10,))</f>
        <v>500</v>
      </c>
    </row>
    <row r="4454" spans="1:21" x14ac:dyDescent="0.25">
      <c r="A4454" s="75">
        <f t="shared" si="813"/>
        <v>4450</v>
      </c>
      <c r="D4454" s="56" t="s">
        <v>5536</v>
      </c>
      <c r="E4454" s="56">
        <f t="shared" si="814"/>
        <v>4450</v>
      </c>
      <c r="F4454" s="76">
        <f t="shared" si="809"/>
        <v>165</v>
      </c>
      <c r="G4454" s="56" t="str">
        <f t="shared" si="815"/>
        <v>TD.Gear.UpLarge</v>
      </c>
      <c r="H4454" s="56">
        <f t="shared" si="816"/>
        <v>4450</v>
      </c>
      <c r="I4454" s="56">
        <f>IF(G4454="",0,IF(COUNTIF($G$5:G4454,G4454)=1,0,COUNTIF($G$5:G4454,G4454) )   )</f>
        <v>0</v>
      </c>
      <c r="J4454" s="56" t="str">
        <f t="shared" si="817"/>
        <v/>
      </c>
      <c r="K4454" s="56" t="str">
        <f t="shared" si="808"/>
        <v/>
      </c>
      <c r="L4454" s="56" t="str">
        <f t="shared" si="810"/>
        <v/>
      </c>
      <c r="M4454" s="56" t="str">
        <f t="shared" si="811"/>
        <v/>
      </c>
      <c r="N4454" s="56" t="str">
        <f t="shared" si="812"/>
        <v/>
      </c>
      <c r="O4454" s="56" t="str">
        <f t="shared" si="818"/>
        <v/>
      </c>
      <c r="P4454" s="56">
        <f>IF(ISERROR(IF($X$5=1,$Y$5,)),"",IF($X$5=1,$Y$5,))</f>
        <v>0</v>
      </c>
      <c r="Q4454" s="56">
        <f>IF(ISERROR(IF($X$6=1,$Y$6,)),"",IF($X$6=1,$Y$6,))</f>
        <v>10000</v>
      </c>
      <c r="R4454" s="56">
        <f>IF(ISERROR(IF($X$7=1,$Y$7,)),"",IF($X$7=1,$Y$7,))</f>
        <v>0</v>
      </c>
      <c r="S4454" s="56">
        <f>IF(ISERROR(IF($X$8=1,$Y$8,)),"",IF($X$8=1,$Y$8,))</f>
        <v>1000</v>
      </c>
      <c r="T4454" s="56">
        <f>IF(ISERROR(IF($X$9=1,$Y$9,)),"",IF($X$9=1,$Y$9,))</f>
        <v>500</v>
      </c>
      <c r="U4454" s="56">
        <f>IF(ISERROR(IF($X$10=1,$Y$10,)),"",IF($X$10=1,$Y$10,))</f>
        <v>500</v>
      </c>
    </row>
    <row r="4455" spans="1:21" x14ac:dyDescent="0.25">
      <c r="A4455" s="75">
        <f t="shared" si="813"/>
        <v>4451</v>
      </c>
      <c r="C4455" s="56" t="s">
        <v>2532</v>
      </c>
      <c r="E4455" s="56">
        <f t="shared" si="814"/>
        <v>4451</v>
      </c>
      <c r="F4455" s="76">
        <f t="shared" si="809"/>
        <v>165</v>
      </c>
      <c r="G4455" s="56" t="str">
        <f t="shared" si="815"/>
        <v/>
      </c>
      <c r="H4455" s="56">
        <f t="shared" si="816"/>
        <v>4451</v>
      </c>
      <c r="I4455" s="56">
        <f>IF(G4455="",0,IF(COUNTIF($G$5:G4455,G4455)=1,0,COUNTIF($G$5:G4455,G4455) )   )</f>
        <v>0</v>
      </c>
      <c r="J4455" s="56" t="str">
        <f t="shared" si="817"/>
        <v/>
      </c>
      <c r="K4455" s="56" t="str">
        <f t="shared" si="808"/>
        <v/>
      </c>
      <c r="L4455" s="56" t="str">
        <f t="shared" si="810"/>
        <v/>
      </c>
      <c r="M4455" s="56" t="str">
        <f t="shared" si="811"/>
        <v/>
      </c>
      <c r="N4455" s="56" t="str">
        <f t="shared" si="812"/>
        <v/>
      </c>
      <c r="O4455" s="56" t="str">
        <f t="shared" si="818"/>
        <v/>
      </c>
      <c r="P4455" s="56">
        <f>IF(ISERROR(IF($X$5=1,$Y$5,)),"",IF($X$5=1,$Y$5,))</f>
        <v>0</v>
      </c>
      <c r="Q4455" s="56">
        <f>IF(ISERROR(IF($X$6=1,$Y$6,)),"",IF($X$6=1,$Y$6,))</f>
        <v>10000</v>
      </c>
      <c r="R4455" s="56">
        <f>IF(ISERROR(IF($X$7=1,$Y$7,)),"",IF($X$7=1,$Y$7,))</f>
        <v>0</v>
      </c>
      <c r="S4455" s="56">
        <f>IF(ISERROR(IF($X$8=1,$Y$8,)),"",IF($X$8=1,$Y$8,))</f>
        <v>1000</v>
      </c>
      <c r="T4455" s="56">
        <f>IF(ISERROR(IF($X$9=1,$Y$9,)),"",IF($X$9=1,$Y$9,))</f>
        <v>500</v>
      </c>
      <c r="U4455" s="56">
        <f>IF(ISERROR(IF($X$10=1,$Y$10,)),"",IF($X$10=1,$Y$10,))</f>
        <v>500</v>
      </c>
    </row>
    <row r="4456" spans="1:21" x14ac:dyDescent="0.25">
      <c r="A4456" s="75">
        <f t="shared" si="813"/>
        <v>4452</v>
      </c>
      <c r="B4456" s="56" t="s">
        <v>2532</v>
      </c>
      <c r="E4456" s="56">
        <f t="shared" si="814"/>
        <v>4452</v>
      </c>
      <c r="F4456" s="76">
        <f t="shared" si="809"/>
        <v>165</v>
      </c>
      <c r="G4456" s="56" t="str">
        <f t="shared" si="815"/>
        <v/>
      </c>
      <c r="H4456" s="56">
        <f t="shared" si="816"/>
        <v>4452</v>
      </c>
      <c r="I4456" s="56">
        <f>IF(G4456="",0,IF(COUNTIF($G$5:G4456,G4456)=1,0,COUNTIF($G$5:G4456,G4456) )   )</f>
        <v>0</v>
      </c>
      <c r="J4456" s="56" t="str">
        <f t="shared" si="817"/>
        <v/>
      </c>
      <c r="K4456" s="56" t="str">
        <f t="shared" si="808"/>
        <v/>
      </c>
      <c r="L4456" s="56" t="str">
        <f t="shared" si="810"/>
        <v/>
      </c>
      <c r="M4456" s="56" t="str">
        <f t="shared" si="811"/>
        <v/>
      </c>
      <c r="N4456" s="56" t="str">
        <f t="shared" si="812"/>
        <v/>
      </c>
      <c r="O4456" s="56" t="str">
        <f t="shared" si="818"/>
        <v/>
      </c>
      <c r="P4456" s="56">
        <f>IF(ISERROR(IF($X$5=1,$Y$5,)),"",IF($X$5=1,$Y$5,))</f>
        <v>0</v>
      </c>
      <c r="Q4456" s="56">
        <f>IF(ISERROR(IF($X$6=1,$Y$6,)),"",IF($X$6=1,$Y$6,))</f>
        <v>10000</v>
      </c>
      <c r="R4456" s="56">
        <f>IF(ISERROR(IF($X$7=1,$Y$7,)),"",IF($X$7=1,$Y$7,))</f>
        <v>0</v>
      </c>
      <c r="S4456" s="56">
        <f>IF(ISERROR(IF($X$8=1,$Y$8,)),"",IF($X$8=1,$Y$8,))</f>
        <v>1000</v>
      </c>
      <c r="T4456" s="56">
        <f>IF(ISERROR(IF($X$9=1,$Y$9,)),"",IF($X$9=1,$Y$9,))</f>
        <v>500</v>
      </c>
      <c r="U4456" s="56">
        <f>IF(ISERROR(IF($X$10=1,$Y$10,)),"",IF($X$10=1,$Y$10,))</f>
        <v>500</v>
      </c>
    </row>
    <row r="4457" spans="1:21" x14ac:dyDescent="0.25">
      <c r="A4457" s="75">
        <f t="shared" si="813"/>
        <v>4453</v>
      </c>
      <c r="B4457" s="56" t="s">
        <v>2517</v>
      </c>
      <c r="E4457" s="56">
        <f t="shared" si="814"/>
        <v>4453</v>
      </c>
      <c r="F4457" s="76">
        <f t="shared" si="809"/>
        <v>165</v>
      </c>
      <c r="G4457" s="56" t="str">
        <f t="shared" si="815"/>
        <v/>
      </c>
      <c r="H4457" s="56">
        <f t="shared" si="816"/>
        <v>4453</v>
      </c>
      <c r="I4457" s="56">
        <f>IF(G4457="",0,IF(COUNTIF($G$5:G4457,G4457)=1,0,COUNTIF($G$5:G4457,G4457) )   )</f>
        <v>0</v>
      </c>
      <c r="J4457" s="56" t="str">
        <f t="shared" si="817"/>
        <v/>
      </c>
      <c r="K4457" s="56" t="str">
        <f t="shared" si="808"/>
        <v/>
      </c>
      <c r="L4457" s="56" t="str">
        <f t="shared" si="810"/>
        <v/>
      </c>
      <c r="M4457" s="56" t="str">
        <f t="shared" si="811"/>
        <v/>
      </c>
      <c r="N4457" s="56" t="str">
        <f t="shared" si="812"/>
        <v/>
      </c>
      <c r="O4457" s="56" t="str">
        <f t="shared" si="818"/>
        <v/>
      </c>
      <c r="P4457" s="56">
        <f>IF(ISERROR(IF($X$5=1,$Y$5,)),"",IF($X$5=1,$Y$5,))</f>
        <v>0</v>
      </c>
      <c r="Q4457" s="56">
        <f>IF(ISERROR(IF($X$6=1,$Y$6,)),"",IF($X$6=1,$Y$6,))</f>
        <v>10000</v>
      </c>
      <c r="R4457" s="56">
        <f>IF(ISERROR(IF($X$7=1,$Y$7,)),"",IF($X$7=1,$Y$7,))</f>
        <v>0</v>
      </c>
      <c r="S4457" s="56">
        <f>IF(ISERROR(IF($X$8=1,$Y$8,)),"",IF($X$8=1,$Y$8,))</f>
        <v>1000</v>
      </c>
      <c r="T4457" s="56">
        <f>IF(ISERROR(IF($X$9=1,$Y$9,)),"",IF($X$9=1,$Y$9,))</f>
        <v>500</v>
      </c>
      <c r="U4457" s="56">
        <f>IF(ISERROR(IF($X$10=1,$Y$10,)),"",IF($X$10=1,$Y$10,))</f>
        <v>500</v>
      </c>
    </row>
    <row r="4458" spans="1:21" x14ac:dyDescent="0.25">
      <c r="A4458" s="75">
        <f t="shared" si="813"/>
        <v>4454</v>
      </c>
      <c r="B4458" s="56" t="s">
        <v>2518</v>
      </c>
      <c r="E4458" s="56">
        <f t="shared" si="814"/>
        <v>4454</v>
      </c>
      <c r="F4458" s="76">
        <f t="shared" si="809"/>
        <v>165</v>
      </c>
      <c r="G4458" s="56" t="str">
        <f t="shared" si="815"/>
        <v/>
      </c>
      <c r="H4458" s="56">
        <f t="shared" si="816"/>
        <v>4454</v>
      </c>
      <c r="I4458" s="56">
        <f>IF(G4458="",0,IF(COUNTIF($G$5:G4458,G4458)=1,0,COUNTIF($G$5:G4458,G4458) )   )</f>
        <v>0</v>
      </c>
      <c r="J4458" s="56" t="str">
        <f t="shared" si="817"/>
        <v/>
      </c>
      <c r="K4458" s="56" t="str">
        <f t="shared" si="808"/>
        <v/>
      </c>
      <c r="L4458" s="56" t="str">
        <f t="shared" si="810"/>
        <v/>
      </c>
      <c r="M4458" s="56" t="str">
        <f t="shared" si="811"/>
        <v/>
      </c>
      <c r="N4458" s="56" t="str">
        <f t="shared" si="812"/>
        <v/>
      </c>
      <c r="O4458" s="56" t="str">
        <f t="shared" si="818"/>
        <v/>
      </c>
      <c r="P4458" s="56">
        <f>IF(ISERROR(IF($X$5=1,$Y$5,)),"",IF($X$5=1,$Y$5,))</f>
        <v>0</v>
      </c>
      <c r="Q4458" s="56">
        <f>IF(ISERROR(IF($X$6=1,$Y$6,)),"",IF($X$6=1,$Y$6,))</f>
        <v>10000</v>
      </c>
      <c r="R4458" s="56">
        <f>IF(ISERROR(IF($X$7=1,$Y$7,)),"",IF($X$7=1,$Y$7,))</f>
        <v>0</v>
      </c>
      <c r="S4458" s="56">
        <f>IF(ISERROR(IF($X$8=1,$Y$8,)),"",IF($X$8=1,$Y$8,))</f>
        <v>1000</v>
      </c>
      <c r="T4458" s="56">
        <f>IF(ISERROR(IF($X$9=1,$Y$9,)),"",IF($X$9=1,$Y$9,))</f>
        <v>500</v>
      </c>
      <c r="U4458" s="56">
        <f>IF(ISERROR(IF($X$10=1,$Y$10,)),"",IF($X$10=1,$Y$10,))</f>
        <v>500</v>
      </c>
    </row>
    <row r="4459" spans="1:21" x14ac:dyDescent="0.25">
      <c r="A4459" s="75">
        <f t="shared" si="813"/>
        <v>4455</v>
      </c>
      <c r="C4459" s="56" t="s">
        <v>3838</v>
      </c>
      <c r="E4459" s="56">
        <f t="shared" si="814"/>
        <v>4455</v>
      </c>
      <c r="F4459" s="76">
        <f t="shared" si="809"/>
        <v>166</v>
      </c>
      <c r="G4459" s="56" t="str">
        <f t="shared" si="815"/>
        <v>node4_aerodynamicSystems</v>
      </c>
      <c r="H4459" s="56">
        <f t="shared" si="816"/>
        <v>4455</v>
      </c>
      <c r="I4459" s="56">
        <f>IF(G4459="",0,IF(COUNTIF($G$5:G4459,G4459)=1,0,COUNTIF($G$5:G4459,G4459) )   )</f>
        <v>0</v>
      </c>
      <c r="J4459" s="56" t="str">
        <f t="shared" si="817"/>
        <v/>
      </c>
      <c r="K4459" s="56" t="str">
        <f t="shared" si="808"/>
        <v/>
      </c>
      <c r="L4459" s="56" t="str">
        <f t="shared" si="810"/>
        <v/>
      </c>
      <c r="M4459" s="56" t="str">
        <f t="shared" si="811"/>
        <v/>
      </c>
      <c r="N4459" s="56" t="str">
        <f t="shared" si="812"/>
        <v/>
      </c>
      <c r="O4459" s="56" t="str">
        <f t="shared" si="818"/>
        <v/>
      </c>
      <c r="P4459" s="56">
        <f>IF(ISERROR(IF($X$5=1,$Y$5,)),"",IF($X$5=1,$Y$5,))</f>
        <v>0</v>
      </c>
      <c r="Q4459" s="56">
        <f>IF(ISERROR(IF($X$6=1,$Y$6,)),"",IF($X$6=1,$Y$6,))</f>
        <v>10000</v>
      </c>
      <c r="R4459" s="56">
        <f>IF(ISERROR(IF($X$7=1,$Y$7,)),"",IF($X$7=1,$Y$7,))</f>
        <v>0</v>
      </c>
      <c r="S4459" s="56">
        <f>IF(ISERROR(IF($X$8=1,$Y$8,)),"",IF($X$8=1,$Y$8,))</f>
        <v>1000</v>
      </c>
      <c r="T4459" s="56">
        <f>IF(ISERROR(IF($X$9=1,$Y$9,)),"",IF($X$9=1,$Y$9,))</f>
        <v>500</v>
      </c>
      <c r="U4459" s="56">
        <f>IF(ISERROR(IF($X$10=1,$Y$10,)),"",IF($X$10=1,$Y$10,))</f>
        <v>500</v>
      </c>
    </row>
    <row r="4460" spans="1:21" x14ac:dyDescent="0.25">
      <c r="A4460" s="75">
        <f t="shared" si="813"/>
        <v>4456</v>
      </c>
      <c r="C4460" s="56" t="s">
        <v>3839</v>
      </c>
      <c r="E4460" s="56">
        <f t="shared" si="814"/>
        <v>4456</v>
      </c>
      <c r="F4460" s="76">
        <f t="shared" si="809"/>
        <v>166</v>
      </c>
      <c r="G4460" s="56" t="str">
        <f t="shared" si="815"/>
        <v/>
      </c>
      <c r="H4460" s="56">
        <f t="shared" si="816"/>
        <v>4456</v>
      </c>
      <c r="I4460" s="56">
        <f>IF(G4460="",0,IF(COUNTIF($G$5:G4460,G4460)=1,0,COUNTIF($G$5:G4460,G4460) )   )</f>
        <v>0</v>
      </c>
      <c r="J4460" s="56" t="str">
        <f t="shared" si="817"/>
        <v/>
      </c>
      <c r="K4460" s="56" t="str">
        <f t="shared" si="808"/>
        <v/>
      </c>
      <c r="L4460" s="56" t="str">
        <f t="shared" si="810"/>
        <v/>
      </c>
      <c r="M4460" s="56" t="str">
        <f t="shared" si="811"/>
        <v/>
      </c>
      <c r="N4460" s="56" t="str">
        <f t="shared" si="812"/>
        <v/>
      </c>
      <c r="O4460" s="56" t="str">
        <f t="shared" si="818"/>
        <v/>
      </c>
      <c r="P4460" s="56">
        <f>IF(ISERROR(IF($X$5=1,$Y$5,)),"",IF($X$5=1,$Y$5,))</f>
        <v>0</v>
      </c>
      <c r="Q4460" s="56">
        <f>IF(ISERROR(IF($X$6=1,$Y$6,)),"",IF($X$6=1,$Y$6,))</f>
        <v>10000</v>
      </c>
      <c r="R4460" s="56">
        <f>IF(ISERROR(IF($X$7=1,$Y$7,)),"",IF($X$7=1,$Y$7,))</f>
        <v>0</v>
      </c>
      <c r="S4460" s="56">
        <f>IF(ISERROR(IF($X$8=1,$Y$8,)),"",IF($X$8=1,$Y$8,))</f>
        <v>1000</v>
      </c>
      <c r="T4460" s="56">
        <f>IF(ISERROR(IF($X$9=1,$Y$9,)),"",IF($X$9=1,$Y$9,))</f>
        <v>500</v>
      </c>
      <c r="U4460" s="56">
        <f>IF(ISERROR(IF($X$10=1,$Y$10,)),"",IF($X$10=1,$Y$10,))</f>
        <v>500</v>
      </c>
    </row>
    <row r="4461" spans="1:21" x14ac:dyDescent="0.25">
      <c r="A4461" s="75">
        <f t="shared" si="813"/>
        <v>4457</v>
      </c>
      <c r="C4461" s="56" t="s">
        <v>3840</v>
      </c>
      <c r="E4461" s="56">
        <f t="shared" si="814"/>
        <v>4457</v>
      </c>
      <c r="F4461" s="76">
        <f t="shared" si="809"/>
        <v>166</v>
      </c>
      <c r="G4461" s="56" t="str">
        <f t="shared" si="815"/>
        <v/>
      </c>
      <c r="H4461" s="56">
        <f t="shared" si="816"/>
        <v>4457</v>
      </c>
      <c r="I4461" s="56">
        <f>IF(G4461="",0,IF(COUNTIF($G$5:G4461,G4461)=1,0,COUNTIF($G$5:G4461,G4461) )   )</f>
        <v>0</v>
      </c>
      <c r="J4461" s="56" t="str">
        <f t="shared" si="817"/>
        <v/>
      </c>
      <c r="K4461" s="56" t="str">
        <f t="shared" si="808"/>
        <v/>
      </c>
      <c r="L4461" s="56" t="str">
        <f t="shared" si="810"/>
        <v/>
      </c>
      <c r="M4461" s="56" t="str">
        <f t="shared" si="811"/>
        <v/>
      </c>
      <c r="N4461" s="56" t="str">
        <f t="shared" si="812"/>
        <v/>
      </c>
      <c r="O4461" s="56" t="str">
        <f t="shared" si="818"/>
        <v/>
      </c>
      <c r="P4461" s="56">
        <f>IF(ISERROR(IF($X$5=1,$Y$5,)),"",IF($X$5=1,$Y$5,))</f>
        <v>0</v>
      </c>
      <c r="Q4461" s="56">
        <f>IF(ISERROR(IF($X$6=1,$Y$6,)),"",IF($X$6=1,$Y$6,))</f>
        <v>10000</v>
      </c>
      <c r="R4461" s="56">
        <f>IF(ISERROR(IF($X$7=1,$Y$7,)),"",IF($X$7=1,$Y$7,))</f>
        <v>0</v>
      </c>
      <c r="S4461" s="56">
        <f>IF(ISERROR(IF($X$8=1,$Y$8,)),"",IF($X$8=1,$Y$8,))</f>
        <v>1000</v>
      </c>
      <c r="T4461" s="56">
        <f>IF(ISERROR(IF($X$9=1,$Y$9,)),"",IF($X$9=1,$Y$9,))</f>
        <v>500</v>
      </c>
      <c r="U4461" s="56">
        <f>IF(ISERROR(IF($X$10=1,$Y$10,)),"",IF($X$10=1,$Y$10,))</f>
        <v>500</v>
      </c>
    </row>
    <row r="4462" spans="1:21" x14ac:dyDescent="0.25">
      <c r="A4462" s="75">
        <f t="shared" si="813"/>
        <v>4458</v>
      </c>
      <c r="C4462" s="56" t="s">
        <v>3841</v>
      </c>
      <c r="E4462" s="56">
        <f t="shared" si="814"/>
        <v>4458</v>
      </c>
      <c r="F4462" s="76">
        <f t="shared" si="809"/>
        <v>166</v>
      </c>
      <c r="G4462" s="56" t="str">
        <f t="shared" si="815"/>
        <v/>
      </c>
      <c r="H4462" s="56">
        <f t="shared" si="816"/>
        <v>4458</v>
      </c>
      <c r="I4462" s="56">
        <f>IF(G4462="",0,IF(COUNTIF($G$5:G4462,G4462)=1,0,COUNTIF($G$5:G4462,G4462) )   )</f>
        <v>0</v>
      </c>
      <c r="J4462" s="56" t="str">
        <f t="shared" si="817"/>
        <v/>
      </c>
      <c r="K4462" s="56" t="str">
        <f t="shared" si="808"/>
        <v/>
      </c>
      <c r="L4462" s="56" t="str">
        <f t="shared" si="810"/>
        <v/>
      </c>
      <c r="M4462" s="56" t="str">
        <f t="shared" si="811"/>
        <v/>
      </c>
      <c r="N4462" s="56" t="str">
        <f t="shared" si="812"/>
        <v/>
      </c>
      <c r="O4462" s="56" t="str">
        <f t="shared" si="818"/>
        <v/>
      </c>
      <c r="P4462" s="56">
        <f>IF(ISERROR(IF($X$5=1,$Y$5,)),"",IF($X$5=1,$Y$5,))</f>
        <v>0</v>
      </c>
      <c r="Q4462" s="56">
        <f>IF(ISERROR(IF($X$6=1,$Y$6,)),"",IF($X$6=1,$Y$6,))</f>
        <v>10000</v>
      </c>
      <c r="R4462" s="56">
        <f>IF(ISERROR(IF($X$7=1,$Y$7,)),"",IF($X$7=1,$Y$7,))</f>
        <v>0</v>
      </c>
      <c r="S4462" s="56">
        <f>IF(ISERROR(IF($X$8=1,$Y$8,)),"",IF($X$8=1,$Y$8,))</f>
        <v>1000</v>
      </c>
      <c r="T4462" s="56">
        <f>IF(ISERROR(IF($X$9=1,$Y$9,)),"",IF($X$9=1,$Y$9,))</f>
        <v>500</v>
      </c>
      <c r="U4462" s="56">
        <f>IF(ISERROR(IF($X$10=1,$Y$10,)),"",IF($X$10=1,$Y$10,))</f>
        <v>500</v>
      </c>
    </row>
    <row r="4463" spans="1:21" x14ac:dyDescent="0.25">
      <c r="A4463" s="75">
        <f t="shared" si="813"/>
        <v>4459</v>
      </c>
      <c r="C4463" s="56" t="s">
        <v>3005</v>
      </c>
      <c r="E4463" s="56">
        <f t="shared" si="814"/>
        <v>4459</v>
      </c>
      <c r="F4463" s="76">
        <f t="shared" si="809"/>
        <v>166</v>
      </c>
      <c r="G4463" s="56" t="str">
        <f t="shared" si="815"/>
        <v/>
      </c>
      <c r="H4463" s="56">
        <f t="shared" si="816"/>
        <v>4459</v>
      </c>
      <c r="I4463" s="56">
        <f>IF(G4463="",0,IF(COUNTIF($G$5:G4463,G4463)=1,0,COUNTIF($G$5:G4463,G4463) )   )</f>
        <v>0</v>
      </c>
      <c r="J4463" s="56" t="str">
        <f t="shared" si="817"/>
        <v/>
      </c>
      <c r="K4463" s="56" t="str">
        <f t="shared" si="808"/>
        <v/>
      </c>
      <c r="L4463" s="56" t="str">
        <f t="shared" si="810"/>
        <v/>
      </c>
      <c r="M4463" s="56" t="str">
        <f t="shared" si="811"/>
        <v/>
      </c>
      <c r="N4463" s="56" t="str">
        <f t="shared" si="812"/>
        <v/>
      </c>
      <c r="O4463" s="56" t="str">
        <f t="shared" si="818"/>
        <v/>
      </c>
      <c r="P4463" s="56">
        <f>IF(ISERROR(IF($X$5=1,$Y$5,)),"",IF($X$5=1,$Y$5,))</f>
        <v>0</v>
      </c>
      <c r="Q4463" s="56">
        <f>IF(ISERROR(IF($X$6=1,$Y$6,)),"",IF($X$6=1,$Y$6,))</f>
        <v>10000</v>
      </c>
      <c r="R4463" s="56">
        <f>IF(ISERROR(IF($X$7=1,$Y$7,)),"",IF($X$7=1,$Y$7,))</f>
        <v>0</v>
      </c>
      <c r="S4463" s="56">
        <f>IF(ISERROR(IF($X$8=1,$Y$8,)),"",IF($X$8=1,$Y$8,))</f>
        <v>1000</v>
      </c>
      <c r="T4463" s="56">
        <f>IF(ISERROR(IF($X$9=1,$Y$9,)),"",IF($X$9=1,$Y$9,))</f>
        <v>500</v>
      </c>
      <c r="U4463" s="56">
        <f>IF(ISERROR(IF($X$10=1,$Y$10,)),"",IF($X$10=1,$Y$10,))</f>
        <v>500</v>
      </c>
    </row>
    <row r="4464" spans="1:21" x14ac:dyDescent="0.25">
      <c r="A4464" s="75">
        <f t="shared" si="813"/>
        <v>4460</v>
      </c>
      <c r="C4464" s="56" t="s">
        <v>6382</v>
      </c>
      <c r="E4464" s="56">
        <f t="shared" si="814"/>
        <v>4460</v>
      </c>
      <c r="F4464" s="76">
        <f t="shared" si="809"/>
        <v>166</v>
      </c>
      <c r="G4464" s="56" t="str">
        <f t="shared" si="815"/>
        <v/>
      </c>
      <c r="H4464" s="56">
        <f t="shared" si="816"/>
        <v>4460</v>
      </c>
      <c r="I4464" s="56">
        <f>IF(G4464="",0,IF(COUNTIF($G$5:G4464,G4464)=1,0,COUNTIF($G$5:G4464,G4464) )   )</f>
        <v>0</v>
      </c>
      <c r="J4464" s="56" t="str">
        <f t="shared" si="817"/>
        <v/>
      </c>
      <c r="K4464" s="56" t="str">
        <f t="shared" si="808"/>
        <v/>
      </c>
      <c r="L4464" s="56" t="str">
        <f t="shared" si="810"/>
        <v/>
      </c>
      <c r="M4464" s="56" t="str">
        <f t="shared" si="811"/>
        <v/>
      </c>
      <c r="N4464" s="56" t="str">
        <f t="shared" si="812"/>
        <v/>
      </c>
      <c r="O4464" s="56" t="str">
        <f t="shared" si="818"/>
        <v/>
      </c>
      <c r="P4464" s="56">
        <f>IF(ISERROR(IF($X$5=1,$Y$5,)),"",IF($X$5=1,$Y$5,))</f>
        <v>0</v>
      </c>
      <c r="Q4464" s="56">
        <f>IF(ISERROR(IF($X$6=1,$Y$6,)),"",IF($X$6=1,$Y$6,))</f>
        <v>10000</v>
      </c>
      <c r="R4464" s="56">
        <f>IF(ISERROR(IF($X$7=1,$Y$7,)),"",IF($X$7=1,$Y$7,))</f>
        <v>0</v>
      </c>
      <c r="S4464" s="56">
        <f>IF(ISERROR(IF($X$8=1,$Y$8,)),"",IF($X$8=1,$Y$8,))</f>
        <v>1000</v>
      </c>
      <c r="T4464" s="56">
        <f>IF(ISERROR(IF($X$9=1,$Y$9,)),"",IF($X$9=1,$Y$9,))</f>
        <v>500</v>
      </c>
      <c r="U4464" s="56">
        <f>IF(ISERROR(IF($X$10=1,$Y$10,)),"",IF($X$10=1,$Y$10,))</f>
        <v>500</v>
      </c>
    </row>
    <row r="4465" spans="1:21" x14ac:dyDescent="0.25">
      <c r="A4465" s="75">
        <f t="shared" si="813"/>
        <v>4461</v>
      </c>
      <c r="C4465" s="56" t="s">
        <v>6383</v>
      </c>
      <c r="E4465" s="56">
        <f t="shared" si="814"/>
        <v>4461</v>
      </c>
      <c r="F4465" s="76">
        <f t="shared" si="809"/>
        <v>166</v>
      </c>
      <c r="G4465" s="56" t="str">
        <f t="shared" si="815"/>
        <v/>
      </c>
      <c r="H4465" s="56">
        <f t="shared" si="816"/>
        <v>4461</v>
      </c>
      <c r="I4465" s="56">
        <f>IF(G4465="",0,IF(COUNTIF($G$5:G4465,G4465)=1,0,COUNTIF($G$5:G4465,G4465) )   )</f>
        <v>0</v>
      </c>
      <c r="J4465" s="56" t="str">
        <f t="shared" si="817"/>
        <v/>
      </c>
      <c r="K4465" s="56" t="str">
        <f t="shared" si="808"/>
        <v/>
      </c>
      <c r="L4465" s="56" t="str">
        <f t="shared" si="810"/>
        <v/>
      </c>
      <c r="M4465" s="56" t="str">
        <f t="shared" si="811"/>
        <v/>
      </c>
      <c r="N4465" s="56" t="str">
        <f t="shared" si="812"/>
        <v/>
      </c>
      <c r="O4465" s="56" t="str">
        <f t="shared" si="818"/>
        <v/>
      </c>
      <c r="P4465" s="56">
        <f>IF(ISERROR(IF($X$5=1,$Y$5,)),"",IF($X$5=1,$Y$5,))</f>
        <v>0</v>
      </c>
      <c r="Q4465" s="56">
        <f>IF(ISERROR(IF($X$6=1,$Y$6,)),"",IF($X$6=1,$Y$6,))</f>
        <v>10000</v>
      </c>
      <c r="R4465" s="56">
        <f>IF(ISERROR(IF($X$7=1,$Y$7,)),"",IF($X$7=1,$Y$7,))</f>
        <v>0</v>
      </c>
      <c r="S4465" s="56">
        <f>IF(ISERROR(IF($X$8=1,$Y$8,)),"",IF($X$8=1,$Y$8,))</f>
        <v>1000</v>
      </c>
      <c r="T4465" s="56">
        <f>IF(ISERROR(IF($X$9=1,$Y$9,)),"",IF($X$9=1,$Y$9,))</f>
        <v>500</v>
      </c>
      <c r="U4465" s="56">
        <f>IF(ISERROR(IF($X$10=1,$Y$10,)),"",IF($X$10=1,$Y$10,))</f>
        <v>500</v>
      </c>
    </row>
    <row r="4466" spans="1:21" x14ac:dyDescent="0.25">
      <c r="A4466" s="75">
        <f t="shared" si="813"/>
        <v>4462</v>
      </c>
      <c r="C4466" s="56" t="s">
        <v>2526</v>
      </c>
      <c r="E4466" s="56">
        <f t="shared" si="814"/>
        <v>4462</v>
      </c>
      <c r="F4466" s="76">
        <f t="shared" si="809"/>
        <v>166</v>
      </c>
      <c r="G4466" s="56" t="str">
        <f t="shared" si="815"/>
        <v/>
      </c>
      <c r="H4466" s="56">
        <f t="shared" si="816"/>
        <v>4462</v>
      </c>
      <c r="I4466" s="56">
        <f>IF(G4466="",0,IF(COUNTIF($G$5:G4466,G4466)=1,0,COUNTIF($G$5:G4466,G4466) )   )</f>
        <v>0</v>
      </c>
      <c r="J4466" s="56" t="str">
        <f t="shared" si="817"/>
        <v/>
      </c>
      <c r="K4466" s="56" t="str">
        <f t="shared" si="808"/>
        <v/>
      </c>
      <c r="L4466" s="56" t="str">
        <f t="shared" si="810"/>
        <v/>
      </c>
      <c r="M4466" s="56" t="str">
        <f t="shared" si="811"/>
        <v/>
      </c>
      <c r="N4466" s="56" t="str">
        <f t="shared" si="812"/>
        <v/>
      </c>
      <c r="O4466" s="56" t="str">
        <f t="shared" si="818"/>
        <v/>
      </c>
      <c r="P4466" s="56">
        <f>IF(ISERROR(IF($X$5=1,$Y$5,)),"",IF($X$5=1,$Y$5,))</f>
        <v>0</v>
      </c>
      <c r="Q4466" s="56">
        <f>IF(ISERROR(IF($X$6=1,$Y$6,)),"",IF($X$6=1,$Y$6,))</f>
        <v>10000</v>
      </c>
      <c r="R4466" s="56">
        <f>IF(ISERROR(IF($X$7=1,$Y$7,)),"",IF($X$7=1,$Y$7,))</f>
        <v>0</v>
      </c>
      <c r="S4466" s="56">
        <f>IF(ISERROR(IF($X$8=1,$Y$8,)),"",IF($X$8=1,$Y$8,))</f>
        <v>1000</v>
      </c>
      <c r="T4466" s="56">
        <f>IF(ISERROR(IF($X$9=1,$Y$9,)),"",IF($X$9=1,$Y$9,))</f>
        <v>500</v>
      </c>
      <c r="U4466" s="56">
        <f>IF(ISERROR(IF($X$10=1,$Y$10,)),"",IF($X$10=1,$Y$10,))</f>
        <v>500</v>
      </c>
    </row>
    <row r="4467" spans="1:21" x14ac:dyDescent="0.25">
      <c r="A4467" s="75">
        <f t="shared" si="813"/>
        <v>4463</v>
      </c>
      <c r="C4467" s="56" t="s">
        <v>2527</v>
      </c>
      <c r="E4467" s="56">
        <f t="shared" si="814"/>
        <v>4463</v>
      </c>
      <c r="F4467" s="76">
        <f t="shared" si="809"/>
        <v>166</v>
      </c>
      <c r="G4467" s="56" t="str">
        <f t="shared" si="815"/>
        <v/>
      </c>
      <c r="H4467" s="56">
        <f t="shared" si="816"/>
        <v>4463</v>
      </c>
      <c r="I4467" s="56">
        <f>IF(G4467="",0,IF(COUNTIF($G$5:G4467,G4467)=1,0,COUNTIF($G$5:G4467,G4467) )   )</f>
        <v>0</v>
      </c>
      <c r="J4467" s="56" t="str">
        <f t="shared" si="817"/>
        <v/>
      </c>
      <c r="K4467" s="56" t="str">
        <f t="shared" si="808"/>
        <v/>
      </c>
      <c r="L4467" s="56" t="str">
        <f t="shared" si="810"/>
        <v/>
      </c>
      <c r="M4467" s="56" t="str">
        <f t="shared" si="811"/>
        <v/>
      </c>
      <c r="N4467" s="56" t="str">
        <f t="shared" si="812"/>
        <v/>
      </c>
      <c r="O4467" s="56" t="str">
        <f t="shared" si="818"/>
        <v/>
      </c>
      <c r="P4467" s="56">
        <f>IF(ISERROR(IF($X$5=1,$Y$5,)),"",IF($X$5=1,$Y$5,))</f>
        <v>0</v>
      </c>
      <c r="Q4467" s="56">
        <f>IF(ISERROR(IF($X$6=1,$Y$6,)),"",IF($X$6=1,$Y$6,))</f>
        <v>10000</v>
      </c>
      <c r="R4467" s="56">
        <f>IF(ISERROR(IF($X$7=1,$Y$7,)),"",IF($X$7=1,$Y$7,))</f>
        <v>0</v>
      </c>
      <c r="S4467" s="56">
        <f>IF(ISERROR(IF($X$8=1,$Y$8,)),"",IF($X$8=1,$Y$8,))</f>
        <v>1000</v>
      </c>
      <c r="T4467" s="56">
        <f>IF(ISERROR(IF($X$9=1,$Y$9,)),"",IF($X$9=1,$Y$9,))</f>
        <v>500</v>
      </c>
      <c r="U4467" s="56">
        <f>IF(ISERROR(IF($X$10=1,$Y$10,)),"",IF($X$10=1,$Y$10,))</f>
        <v>500</v>
      </c>
    </row>
    <row r="4468" spans="1:21" x14ac:dyDescent="0.25">
      <c r="A4468" s="75">
        <f t="shared" si="813"/>
        <v>4464</v>
      </c>
      <c r="C4468" s="56" t="s">
        <v>3844</v>
      </c>
      <c r="E4468" s="56">
        <f t="shared" si="814"/>
        <v>4464</v>
      </c>
      <c r="F4468" s="76">
        <f t="shared" si="809"/>
        <v>166</v>
      </c>
      <c r="G4468" s="56" t="str">
        <f t="shared" si="815"/>
        <v/>
      </c>
      <c r="H4468" s="56">
        <f t="shared" si="816"/>
        <v>4464</v>
      </c>
      <c r="I4468" s="56">
        <f>IF(G4468="",0,IF(COUNTIF($G$5:G4468,G4468)=1,0,COUNTIF($G$5:G4468,G4468) )   )</f>
        <v>0</v>
      </c>
      <c r="J4468" s="56" t="str">
        <f t="shared" si="817"/>
        <v/>
      </c>
      <c r="K4468" s="56" t="str">
        <f t="shared" si="808"/>
        <v/>
      </c>
      <c r="L4468" s="56" t="str">
        <f t="shared" si="810"/>
        <v/>
      </c>
      <c r="M4468" s="56" t="str">
        <f t="shared" si="811"/>
        <v/>
      </c>
      <c r="N4468" s="56" t="str">
        <f t="shared" si="812"/>
        <v/>
      </c>
      <c r="O4468" s="56" t="str">
        <f t="shared" si="818"/>
        <v/>
      </c>
      <c r="P4468" s="56">
        <f>IF(ISERROR(IF($X$5=1,$Y$5,)),"",IF($X$5=1,$Y$5,))</f>
        <v>0</v>
      </c>
      <c r="Q4468" s="56">
        <f>IF(ISERROR(IF($X$6=1,$Y$6,)),"",IF($X$6=1,$Y$6,))</f>
        <v>10000</v>
      </c>
      <c r="R4468" s="56">
        <f>IF(ISERROR(IF($X$7=1,$Y$7,)),"",IF($X$7=1,$Y$7,))</f>
        <v>0</v>
      </c>
      <c r="S4468" s="56">
        <f>IF(ISERROR(IF($X$8=1,$Y$8,)),"",IF($X$8=1,$Y$8,))</f>
        <v>1000</v>
      </c>
      <c r="T4468" s="56">
        <f>IF(ISERROR(IF($X$9=1,$Y$9,)),"",IF($X$9=1,$Y$9,))</f>
        <v>500</v>
      </c>
      <c r="U4468" s="56">
        <f>IF(ISERROR(IF($X$10=1,$Y$10,)),"",IF($X$10=1,$Y$10,))</f>
        <v>500</v>
      </c>
    </row>
    <row r="4469" spans="1:21" x14ac:dyDescent="0.25">
      <c r="A4469" s="75">
        <f t="shared" si="813"/>
        <v>4465</v>
      </c>
      <c r="C4469" s="56" t="s">
        <v>2529</v>
      </c>
      <c r="E4469" s="56">
        <f t="shared" si="814"/>
        <v>4465</v>
      </c>
      <c r="F4469" s="76">
        <f t="shared" si="809"/>
        <v>166</v>
      </c>
      <c r="G4469" s="56" t="str">
        <f t="shared" si="815"/>
        <v/>
      </c>
      <c r="H4469" s="56">
        <f t="shared" si="816"/>
        <v>4465</v>
      </c>
      <c r="I4469" s="56">
        <f>IF(G4469="",0,IF(COUNTIF($G$5:G4469,G4469)=1,0,COUNTIF($G$5:G4469,G4469) )   )</f>
        <v>0</v>
      </c>
      <c r="J4469" s="56" t="str">
        <f t="shared" si="817"/>
        <v/>
      </c>
      <c r="K4469" s="56" t="str">
        <f t="shared" si="808"/>
        <v/>
      </c>
      <c r="L4469" s="56" t="str">
        <f t="shared" si="810"/>
        <v/>
      </c>
      <c r="M4469" s="56" t="str">
        <f t="shared" si="811"/>
        <v/>
      </c>
      <c r="N4469" s="56" t="str">
        <f t="shared" si="812"/>
        <v/>
      </c>
      <c r="O4469" s="56" t="str">
        <f t="shared" si="818"/>
        <v/>
      </c>
      <c r="P4469" s="56">
        <f>IF(ISERROR(IF($X$5=1,$Y$5,)),"",IF($X$5=1,$Y$5,))</f>
        <v>0</v>
      </c>
      <c r="Q4469" s="56">
        <f>IF(ISERROR(IF($X$6=1,$Y$6,)),"",IF($X$6=1,$Y$6,))</f>
        <v>10000</v>
      </c>
      <c r="R4469" s="56">
        <f>IF(ISERROR(IF($X$7=1,$Y$7,)),"",IF($X$7=1,$Y$7,))</f>
        <v>0</v>
      </c>
      <c r="S4469" s="56">
        <f>IF(ISERROR(IF($X$8=1,$Y$8,)),"",IF($X$8=1,$Y$8,))</f>
        <v>1000</v>
      </c>
      <c r="T4469" s="56">
        <f>IF(ISERROR(IF($X$9=1,$Y$9,)),"",IF($X$9=1,$Y$9,))</f>
        <v>500</v>
      </c>
      <c r="U4469" s="56">
        <f>IF(ISERROR(IF($X$10=1,$Y$10,)),"",IF($X$10=1,$Y$10,))</f>
        <v>500</v>
      </c>
    </row>
    <row r="4470" spans="1:21" x14ac:dyDescent="0.25">
      <c r="A4470" s="75">
        <f t="shared" si="813"/>
        <v>4466</v>
      </c>
      <c r="C4470" s="56" t="s">
        <v>2518</v>
      </c>
      <c r="E4470" s="56">
        <f t="shared" si="814"/>
        <v>4466</v>
      </c>
      <c r="F4470" s="76">
        <f t="shared" si="809"/>
        <v>166</v>
      </c>
      <c r="G4470" s="56" t="str">
        <f t="shared" si="815"/>
        <v/>
      </c>
      <c r="H4470" s="56">
        <f t="shared" si="816"/>
        <v>4466</v>
      </c>
      <c r="I4470" s="56">
        <f>IF(G4470="",0,IF(COUNTIF($G$5:G4470,G4470)=1,0,COUNTIF($G$5:G4470,G4470) )   )</f>
        <v>0</v>
      </c>
      <c r="J4470" s="56" t="str">
        <f t="shared" si="817"/>
        <v/>
      </c>
      <c r="K4470" s="56" t="str">
        <f t="shared" si="808"/>
        <v/>
      </c>
      <c r="L4470" s="56" t="str">
        <f t="shared" si="810"/>
        <v/>
      </c>
      <c r="M4470" s="56" t="str">
        <f t="shared" si="811"/>
        <v/>
      </c>
      <c r="N4470" s="56" t="str">
        <f t="shared" si="812"/>
        <v/>
      </c>
      <c r="O4470" s="56" t="str">
        <f t="shared" si="818"/>
        <v/>
      </c>
      <c r="P4470" s="56">
        <f>IF(ISERROR(IF($X$5=1,$Y$5,)),"",IF($X$5=1,$Y$5,))</f>
        <v>0</v>
      </c>
      <c r="Q4470" s="56">
        <f>IF(ISERROR(IF($X$6=1,$Y$6,)),"",IF($X$6=1,$Y$6,))</f>
        <v>10000</v>
      </c>
      <c r="R4470" s="56">
        <f>IF(ISERROR(IF($X$7=1,$Y$7,)),"",IF($X$7=1,$Y$7,))</f>
        <v>0</v>
      </c>
      <c r="S4470" s="56">
        <f>IF(ISERROR(IF($X$8=1,$Y$8,)),"",IF($X$8=1,$Y$8,))</f>
        <v>1000</v>
      </c>
      <c r="T4470" s="56">
        <f>IF(ISERROR(IF($X$9=1,$Y$9,)),"",IF($X$9=1,$Y$9,))</f>
        <v>500</v>
      </c>
      <c r="U4470" s="56">
        <f>IF(ISERROR(IF($X$10=1,$Y$10,)),"",IF($X$10=1,$Y$10,))</f>
        <v>500</v>
      </c>
    </row>
    <row r="4471" spans="1:21" x14ac:dyDescent="0.25">
      <c r="A4471" s="75">
        <f t="shared" si="813"/>
        <v>4467</v>
      </c>
      <c r="D4471" s="56" t="s">
        <v>3845</v>
      </c>
      <c r="E4471" s="56">
        <f t="shared" si="814"/>
        <v>4467</v>
      </c>
      <c r="F4471" s="76">
        <f t="shared" si="809"/>
        <v>166</v>
      </c>
      <c r="G4471" s="56" t="str">
        <f t="shared" si="815"/>
        <v>tailfin</v>
      </c>
      <c r="H4471" s="56">
        <f t="shared" si="816"/>
        <v>4467</v>
      </c>
      <c r="I4471" s="56">
        <f>IF(G4471="",0,IF(COUNTIF($G$5:G4471,G4471)=1,0,COUNTIF($G$5:G4471,G4471) )   )</f>
        <v>0</v>
      </c>
      <c r="J4471" s="56" t="str">
        <f t="shared" si="817"/>
        <v/>
      </c>
      <c r="K4471" s="56" t="str">
        <f t="shared" si="808"/>
        <v/>
      </c>
      <c r="L4471" s="56" t="str">
        <f t="shared" si="810"/>
        <v/>
      </c>
      <c r="M4471" s="56" t="str">
        <f t="shared" si="811"/>
        <v/>
      </c>
      <c r="N4471" s="56" t="str">
        <f t="shared" si="812"/>
        <v/>
      </c>
      <c r="O4471" s="56" t="str">
        <f t="shared" si="818"/>
        <v/>
      </c>
      <c r="P4471" s="56">
        <f>IF(ISERROR(IF($X$5=1,$Y$5,)),"",IF($X$5=1,$Y$5,))</f>
        <v>0</v>
      </c>
      <c r="Q4471" s="56">
        <f>IF(ISERROR(IF($X$6=1,$Y$6,)),"",IF($X$6=1,$Y$6,))</f>
        <v>10000</v>
      </c>
      <c r="R4471" s="56">
        <f>IF(ISERROR(IF($X$7=1,$Y$7,)),"",IF($X$7=1,$Y$7,))</f>
        <v>0</v>
      </c>
      <c r="S4471" s="56">
        <f>IF(ISERROR(IF($X$8=1,$Y$8,)),"",IF($X$8=1,$Y$8,))</f>
        <v>1000</v>
      </c>
      <c r="T4471" s="56">
        <f>IF(ISERROR(IF($X$9=1,$Y$9,)),"",IF($X$9=1,$Y$9,))</f>
        <v>500</v>
      </c>
      <c r="U4471" s="56">
        <f>IF(ISERROR(IF($X$10=1,$Y$10,)),"",IF($X$10=1,$Y$10,))</f>
        <v>500</v>
      </c>
    </row>
    <row r="4472" spans="1:21" x14ac:dyDescent="0.25">
      <c r="A4472" s="75">
        <f t="shared" si="813"/>
        <v>4468</v>
      </c>
      <c r="D4472" s="56" t="s">
        <v>5537</v>
      </c>
      <c r="E4472" s="56">
        <f t="shared" si="814"/>
        <v>4468</v>
      </c>
      <c r="F4472" s="76">
        <f t="shared" si="809"/>
        <v>166</v>
      </c>
      <c r="G4472" s="56" t="str">
        <f t="shared" si="815"/>
        <v>aerocam</v>
      </c>
      <c r="H4472" s="56">
        <f t="shared" si="816"/>
        <v>4468</v>
      </c>
      <c r="I4472" s="56">
        <f>IF(G4472="",0,IF(COUNTIF($G$5:G4472,G4472)=1,0,COUNTIF($G$5:G4472,G4472) )   )</f>
        <v>0</v>
      </c>
      <c r="J4472" s="56" t="str">
        <f t="shared" si="817"/>
        <v/>
      </c>
      <c r="K4472" s="56" t="str">
        <f t="shared" si="808"/>
        <v/>
      </c>
      <c r="L4472" s="56" t="str">
        <f t="shared" si="810"/>
        <v/>
      </c>
      <c r="M4472" s="56" t="str">
        <f t="shared" si="811"/>
        <v/>
      </c>
      <c r="N4472" s="56" t="str">
        <f t="shared" si="812"/>
        <v/>
      </c>
      <c r="O4472" s="56" t="str">
        <f t="shared" si="818"/>
        <v/>
      </c>
      <c r="P4472" s="56">
        <f>IF(ISERROR(IF($X$5=1,$Y$5,)),"",IF($X$5=1,$Y$5,))</f>
        <v>0</v>
      </c>
      <c r="Q4472" s="56">
        <f>IF(ISERROR(IF($X$6=1,$Y$6,)),"",IF($X$6=1,$Y$6,))</f>
        <v>10000</v>
      </c>
      <c r="R4472" s="56">
        <f>IF(ISERROR(IF($X$7=1,$Y$7,)),"",IF($X$7=1,$Y$7,))</f>
        <v>0</v>
      </c>
      <c r="S4472" s="56">
        <f>IF(ISERROR(IF($X$8=1,$Y$8,)),"",IF($X$8=1,$Y$8,))</f>
        <v>1000</v>
      </c>
      <c r="T4472" s="56">
        <f>IF(ISERROR(IF($X$9=1,$Y$9,)),"",IF($X$9=1,$Y$9,))</f>
        <v>500</v>
      </c>
      <c r="U4472" s="56">
        <f>IF(ISERROR(IF($X$10=1,$Y$10,)),"",IF($X$10=1,$Y$10,))</f>
        <v>500</v>
      </c>
    </row>
    <row r="4473" spans="1:21" x14ac:dyDescent="0.25">
      <c r="A4473" s="75">
        <f t="shared" si="813"/>
        <v>4469</v>
      </c>
      <c r="D4473" s="56" t="s">
        <v>5538</v>
      </c>
      <c r="E4473" s="56">
        <f t="shared" si="814"/>
        <v>4469</v>
      </c>
      <c r="F4473" s="76">
        <f t="shared" si="809"/>
        <v>166</v>
      </c>
      <c r="G4473" s="56" t="str">
        <f t="shared" si="815"/>
        <v>aerocam180</v>
      </c>
      <c r="H4473" s="56">
        <f t="shared" si="816"/>
        <v>4469</v>
      </c>
      <c r="I4473" s="56">
        <f>IF(G4473="",0,IF(COUNTIF($G$5:G4473,G4473)=1,0,COUNTIF($G$5:G4473,G4473) )   )</f>
        <v>0</v>
      </c>
      <c r="J4473" s="56" t="str">
        <f t="shared" si="817"/>
        <v/>
      </c>
      <c r="K4473" s="56" t="str">
        <f t="shared" si="808"/>
        <v/>
      </c>
      <c r="L4473" s="56" t="str">
        <f t="shared" si="810"/>
        <v/>
      </c>
      <c r="M4473" s="56" t="str">
        <f t="shared" si="811"/>
        <v/>
      </c>
      <c r="N4473" s="56" t="str">
        <f t="shared" si="812"/>
        <v/>
      </c>
      <c r="O4473" s="56" t="str">
        <f t="shared" si="818"/>
        <v/>
      </c>
      <c r="P4473" s="56">
        <f>IF(ISERROR(IF($X$5=1,$Y$5,)),"",IF($X$5=1,$Y$5,))</f>
        <v>0</v>
      </c>
      <c r="Q4473" s="56">
        <f>IF(ISERROR(IF($X$6=1,$Y$6,)),"",IF($X$6=1,$Y$6,))</f>
        <v>10000</v>
      </c>
      <c r="R4473" s="56">
        <f>IF(ISERROR(IF($X$7=1,$Y$7,)),"",IF($X$7=1,$Y$7,))</f>
        <v>0</v>
      </c>
      <c r="S4473" s="56">
        <f>IF(ISERROR(IF($X$8=1,$Y$8,)),"",IF($X$8=1,$Y$8,))</f>
        <v>1000</v>
      </c>
      <c r="T4473" s="56">
        <f>IF(ISERROR(IF($X$9=1,$Y$9,)),"",IF($X$9=1,$Y$9,))</f>
        <v>500</v>
      </c>
      <c r="U4473" s="56">
        <f>IF(ISERROR(IF($X$10=1,$Y$10,)),"",IF($X$10=1,$Y$10,))</f>
        <v>500</v>
      </c>
    </row>
    <row r="4474" spans="1:21" x14ac:dyDescent="0.25">
      <c r="A4474" s="75">
        <f t="shared" si="813"/>
        <v>4470</v>
      </c>
      <c r="C4474" s="56" t="s">
        <v>2532</v>
      </c>
      <c r="E4474" s="56">
        <f t="shared" si="814"/>
        <v>4470</v>
      </c>
      <c r="F4474" s="76">
        <f t="shared" si="809"/>
        <v>166</v>
      </c>
      <c r="G4474" s="56" t="str">
        <f t="shared" si="815"/>
        <v/>
      </c>
      <c r="H4474" s="56">
        <f t="shared" si="816"/>
        <v>4470</v>
      </c>
      <c r="I4474" s="56">
        <f>IF(G4474="",0,IF(COUNTIF($G$5:G4474,G4474)=1,0,COUNTIF($G$5:G4474,G4474) )   )</f>
        <v>0</v>
      </c>
      <c r="J4474" s="56" t="str">
        <f t="shared" si="817"/>
        <v/>
      </c>
      <c r="K4474" s="56" t="str">
        <f t="shared" si="808"/>
        <v/>
      </c>
      <c r="L4474" s="56" t="str">
        <f t="shared" si="810"/>
        <v/>
      </c>
      <c r="M4474" s="56" t="str">
        <f t="shared" si="811"/>
        <v/>
      </c>
      <c r="N4474" s="56" t="str">
        <f t="shared" si="812"/>
        <v/>
      </c>
      <c r="O4474" s="56" t="str">
        <f t="shared" si="818"/>
        <v/>
      </c>
      <c r="P4474" s="56">
        <f>IF(ISERROR(IF($X$5=1,$Y$5,)),"",IF($X$5=1,$Y$5,))</f>
        <v>0</v>
      </c>
      <c r="Q4474" s="56">
        <f>IF(ISERROR(IF($X$6=1,$Y$6,)),"",IF($X$6=1,$Y$6,))</f>
        <v>10000</v>
      </c>
      <c r="R4474" s="56">
        <f>IF(ISERROR(IF($X$7=1,$Y$7,)),"",IF($X$7=1,$Y$7,))</f>
        <v>0</v>
      </c>
      <c r="S4474" s="56">
        <f>IF(ISERROR(IF($X$8=1,$Y$8,)),"",IF($X$8=1,$Y$8,))</f>
        <v>1000</v>
      </c>
      <c r="T4474" s="56">
        <f>IF(ISERROR(IF($X$9=1,$Y$9,)),"",IF($X$9=1,$Y$9,))</f>
        <v>500</v>
      </c>
      <c r="U4474" s="56">
        <f>IF(ISERROR(IF($X$10=1,$Y$10,)),"",IF($X$10=1,$Y$10,))</f>
        <v>500</v>
      </c>
    </row>
    <row r="4475" spans="1:21" x14ac:dyDescent="0.25">
      <c r="A4475" s="75">
        <f t="shared" si="813"/>
        <v>4471</v>
      </c>
      <c r="B4475" s="56" t="s">
        <v>2532</v>
      </c>
      <c r="E4475" s="56">
        <f t="shared" si="814"/>
        <v>4471</v>
      </c>
      <c r="F4475" s="76">
        <f t="shared" si="809"/>
        <v>166</v>
      </c>
      <c r="G4475" s="56" t="str">
        <f t="shared" si="815"/>
        <v/>
      </c>
      <c r="H4475" s="56">
        <f t="shared" si="816"/>
        <v>4471</v>
      </c>
      <c r="I4475" s="56">
        <f>IF(G4475="",0,IF(COUNTIF($G$5:G4475,G4475)=1,0,COUNTIF($G$5:G4475,G4475) )   )</f>
        <v>0</v>
      </c>
      <c r="J4475" s="56" t="str">
        <f t="shared" si="817"/>
        <v/>
      </c>
      <c r="K4475" s="56" t="str">
        <f t="shared" si="808"/>
        <v/>
      </c>
      <c r="L4475" s="56" t="str">
        <f t="shared" si="810"/>
        <v/>
      </c>
      <c r="M4475" s="56" t="str">
        <f t="shared" si="811"/>
        <v/>
      </c>
      <c r="N4475" s="56" t="str">
        <f t="shared" si="812"/>
        <v/>
      </c>
      <c r="O4475" s="56" t="str">
        <f t="shared" si="818"/>
        <v/>
      </c>
      <c r="P4475" s="56">
        <f>IF(ISERROR(IF($X$5=1,$Y$5,)),"",IF($X$5=1,$Y$5,))</f>
        <v>0</v>
      </c>
      <c r="Q4475" s="56">
        <f>IF(ISERROR(IF($X$6=1,$Y$6,)),"",IF($X$6=1,$Y$6,))</f>
        <v>10000</v>
      </c>
      <c r="R4475" s="56">
        <f>IF(ISERROR(IF($X$7=1,$Y$7,)),"",IF($X$7=1,$Y$7,))</f>
        <v>0</v>
      </c>
      <c r="S4475" s="56">
        <f>IF(ISERROR(IF($X$8=1,$Y$8,)),"",IF($X$8=1,$Y$8,))</f>
        <v>1000</v>
      </c>
      <c r="T4475" s="56">
        <f>IF(ISERROR(IF($X$9=1,$Y$9,)),"",IF($X$9=1,$Y$9,))</f>
        <v>500</v>
      </c>
      <c r="U4475" s="56">
        <f>IF(ISERROR(IF($X$10=1,$Y$10,)),"",IF($X$10=1,$Y$10,))</f>
        <v>500</v>
      </c>
    </row>
    <row r="4476" spans="1:21" x14ac:dyDescent="0.25">
      <c r="A4476" s="75">
        <f t="shared" si="813"/>
        <v>4472</v>
      </c>
      <c r="B4476" s="56" t="s">
        <v>2517</v>
      </c>
      <c r="E4476" s="56">
        <f t="shared" si="814"/>
        <v>4472</v>
      </c>
      <c r="F4476" s="76">
        <f t="shared" si="809"/>
        <v>166</v>
      </c>
      <c r="G4476" s="56" t="str">
        <f t="shared" si="815"/>
        <v/>
      </c>
      <c r="H4476" s="56">
        <f t="shared" si="816"/>
        <v>4472</v>
      </c>
      <c r="I4476" s="56">
        <f>IF(G4476="",0,IF(COUNTIF($G$5:G4476,G4476)=1,0,COUNTIF($G$5:G4476,G4476) )   )</f>
        <v>0</v>
      </c>
      <c r="J4476" s="56" t="str">
        <f t="shared" si="817"/>
        <v/>
      </c>
      <c r="K4476" s="56" t="str">
        <f t="shared" si="808"/>
        <v/>
      </c>
      <c r="L4476" s="56" t="str">
        <f t="shared" si="810"/>
        <v/>
      </c>
      <c r="M4476" s="56" t="str">
        <f t="shared" si="811"/>
        <v/>
      </c>
      <c r="N4476" s="56" t="str">
        <f t="shared" si="812"/>
        <v/>
      </c>
      <c r="O4476" s="56" t="str">
        <f t="shared" si="818"/>
        <v/>
      </c>
      <c r="P4476" s="56">
        <f>IF(ISERROR(IF($X$5=1,$Y$5,)),"",IF($X$5=1,$Y$5,))</f>
        <v>0</v>
      </c>
      <c r="Q4476" s="56">
        <f>IF(ISERROR(IF($X$6=1,$Y$6,)),"",IF($X$6=1,$Y$6,))</f>
        <v>10000</v>
      </c>
      <c r="R4476" s="56">
        <f>IF(ISERROR(IF($X$7=1,$Y$7,)),"",IF($X$7=1,$Y$7,))</f>
        <v>0</v>
      </c>
      <c r="S4476" s="56">
        <f>IF(ISERROR(IF($X$8=1,$Y$8,)),"",IF($X$8=1,$Y$8,))</f>
        <v>1000</v>
      </c>
      <c r="T4476" s="56">
        <f>IF(ISERROR(IF($X$9=1,$Y$9,)),"",IF($X$9=1,$Y$9,))</f>
        <v>500</v>
      </c>
      <c r="U4476" s="56">
        <f>IF(ISERROR(IF($X$10=1,$Y$10,)),"",IF($X$10=1,$Y$10,))</f>
        <v>500</v>
      </c>
    </row>
    <row r="4477" spans="1:21" x14ac:dyDescent="0.25">
      <c r="A4477" s="75">
        <f t="shared" si="813"/>
        <v>4473</v>
      </c>
      <c r="B4477" s="56" t="s">
        <v>2518</v>
      </c>
      <c r="E4477" s="56">
        <f t="shared" si="814"/>
        <v>4473</v>
      </c>
      <c r="F4477" s="76">
        <f t="shared" si="809"/>
        <v>166</v>
      </c>
      <c r="G4477" s="56" t="str">
        <f t="shared" si="815"/>
        <v/>
      </c>
      <c r="H4477" s="56">
        <f t="shared" si="816"/>
        <v>4473</v>
      </c>
      <c r="I4477" s="56">
        <f>IF(G4477="",0,IF(COUNTIF($G$5:G4477,G4477)=1,0,COUNTIF($G$5:G4477,G4477) )   )</f>
        <v>0</v>
      </c>
      <c r="J4477" s="56" t="str">
        <f t="shared" si="817"/>
        <v/>
      </c>
      <c r="K4477" s="56" t="str">
        <f t="shared" si="808"/>
        <v/>
      </c>
      <c r="L4477" s="56" t="str">
        <f t="shared" si="810"/>
        <v/>
      </c>
      <c r="M4477" s="56" t="str">
        <f t="shared" si="811"/>
        <v/>
      </c>
      <c r="N4477" s="56" t="str">
        <f t="shared" si="812"/>
        <v/>
      </c>
      <c r="O4477" s="56" t="str">
        <f t="shared" si="818"/>
        <v/>
      </c>
      <c r="P4477" s="56">
        <f>IF(ISERROR(IF($X$5=1,$Y$5,)),"",IF($X$5=1,$Y$5,))</f>
        <v>0</v>
      </c>
      <c r="Q4477" s="56">
        <f>IF(ISERROR(IF($X$6=1,$Y$6,)),"",IF($X$6=1,$Y$6,))</f>
        <v>10000</v>
      </c>
      <c r="R4477" s="56">
        <f>IF(ISERROR(IF($X$7=1,$Y$7,)),"",IF($X$7=1,$Y$7,))</f>
        <v>0</v>
      </c>
      <c r="S4477" s="56">
        <f>IF(ISERROR(IF($X$8=1,$Y$8,)),"",IF($X$8=1,$Y$8,))</f>
        <v>1000</v>
      </c>
      <c r="T4477" s="56">
        <f>IF(ISERROR(IF($X$9=1,$Y$9,)),"",IF($X$9=1,$Y$9,))</f>
        <v>500</v>
      </c>
      <c r="U4477" s="56">
        <f>IF(ISERROR(IF($X$10=1,$Y$10,)),"",IF($X$10=1,$Y$10,))</f>
        <v>500</v>
      </c>
    </row>
    <row r="4478" spans="1:21" x14ac:dyDescent="0.25">
      <c r="A4478" s="75">
        <f t="shared" si="813"/>
        <v>4474</v>
      </c>
      <c r="C4478" s="56" t="s">
        <v>3846</v>
      </c>
      <c r="E4478" s="56">
        <f t="shared" si="814"/>
        <v>4474</v>
      </c>
      <c r="F4478" s="76">
        <f t="shared" si="809"/>
        <v>167</v>
      </c>
      <c r="G4478" s="56" t="str">
        <f t="shared" si="815"/>
        <v>node5_specializedConstruction</v>
      </c>
      <c r="H4478" s="56">
        <f t="shared" si="816"/>
        <v>4474</v>
      </c>
      <c r="I4478" s="56">
        <f>IF(G4478="",0,IF(COUNTIF($G$5:G4478,G4478)=1,0,COUNTIF($G$5:G4478,G4478) )   )</f>
        <v>0</v>
      </c>
      <c r="J4478" s="56" t="str">
        <f t="shared" si="817"/>
        <v/>
      </c>
      <c r="K4478" s="56" t="str">
        <f t="shared" ref="K4478:K4541" si="819">IF(ISERROR(VLOOKUP(J4478,$F$5:$G$6005,2,)),"",VLOOKUP(J4478,$F$5:$G$6005,2,))</f>
        <v/>
      </c>
      <c r="L4478" s="56" t="str">
        <f t="shared" si="810"/>
        <v/>
      </c>
      <c r="M4478" s="56" t="str">
        <f t="shared" si="811"/>
        <v/>
      </c>
      <c r="N4478" s="56" t="str">
        <f t="shared" si="812"/>
        <v/>
      </c>
      <c r="O4478" s="56" t="str">
        <f t="shared" si="818"/>
        <v/>
      </c>
      <c r="P4478" s="56">
        <f>IF(ISERROR(IF($X$5=1,$Y$5,)),"",IF($X$5=1,$Y$5,))</f>
        <v>0</v>
      </c>
      <c r="Q4478" s="56">
        <f>IF(ISERROR(IF($X$6=1,$Y$6,)),"",IF($X$6=1,$Y$6,))</f>
        <v>10000</v>
      </c>
      <c r="R4478" s="56">
        <f>IF(ISERROR(IF($X$7=1,$Y$7,)),"",IF($X$7=1,$Y$7,))</f>
        <v>0</v>
      </c>
      <c r="S4478" s="56">
        <f>IF(ISERROR(IF($X$8=1,$Y$8,)),"",IF($X$8=1,$Y$8,))</f>
        <v>1000</v>
      </c>
      <c r="T4478" s="56">
        <f>IF(ISERROR(IF($X$9=1,$Y$9,)),"",IF($X$9=1,$Y$9,))</f>
        <v>500</v>
      </c>
      <c r="U4478" s="56">
        <f>IF(ISERROR(IF($X$10=1,$Y$10,)),"",IF($X$10=1,$Y$10,))</f>
        <v>500</v>
      </c>
    </row>
    <row r="4479" spans="1:21" x14ac:dyDescent="0.25">
      <c r="A4479" s="75">
        <f t="shared" si="813"/>
        <v>4475</v>
      </c>
      <c r="C4479" s="56" t="s">
        <v>3847</v>
      </c>
      <c r="E4479" s="56">
        <f t="shared" si="814"/>
        <v>4475</v>
      </c>
      <c r="F4479" s="76">
        <f t="shared" si="809"/>
        <v>167</v>
      </c>
      <c r="G4479" s="56" t="str">
        <f t="shared" si="815"/>
        <v/>
      </c>
      <c r="H4479" s="56">
        <f t="shared" si="816"/>
        <v>4475</v>
      </c>
      <c r="I4479" s="56">
        <f>IF(G4479="",0,IF(COUNTIF($G$5:G4479,G4479)=1,0,COUNTIF($G$5:G4479,G4479) )   )</f>
        <v>0</v>
      </c>
      <c r="J4479" s="56" t="str">
        <f t="shared" si="817"/>
        <v/>
      </c>
      <c r="K4479" s="56" t="str">
        <f t="shared" si="819"/>
        <v/>
      </c>
      <c r="L4479" s="56" t="str">
        <f t="shared" si="810"/>
        <v/>
      </c>
      <c r="M4479" s="56" t="str">
        <f t="shared" si="811"/>
        <v/>
      </c>
      <c r="N4479" s="56" t="str">
        <f t="shared" si="812"/>
        <v/>
      </c>
      <c r="O4479" s="56" t="str">
        <f t="shared" si="818"/>
        <v/>
      </c>
      <c r="P4479" s="56">
        <f>IF(ISERROR(IF($X$5=1,$Y$5,)),"",IF($X$5=1,$Y$5,))</f>
        <v>0</v>
      </c>
      <c r="Q4479" s="56">
        <f>IF(ISERROR(IF($X$6=1,$Y$6,)),"",IF($X$6=1,$Y$6,))</f>
        <v>10000</v>
      </c>
      <c r="R4479" s="56">
        <f>IF(ISERROR(IF($X$7=1,$Y$7,)),"",IF($X$7=1,$Y$7,))</f>
        <v>0</v>
      </c>
      <c r="S4479" s="56">
        <f>IF(ISERROR(IF($X$8=1,$Y$8,)),"",IF($X$8=1,$Y$8,))</f>
        <v>1000</v>
      </c>
      <c r="T4479" s="56">
        <f>IF(ISERROR(IF($X$9=1,$Y$9,)),"",IF($X$9=1,$Y$9,))</f>
        <v>500</v>
      </c>
      <c r="U4479" s="56">
        <f>IF(ISERROR(IF($X$10=1,$Y$10,)),"",IF($X$10=1,$Y$10,))</f>
        <v>500</v>
      </c>
    </row>
    <row r="4480" spans="1:21" x14ac:dyDescent="0.25">
      <c r="A4480" s="75">
        <f t="shared" si="813"/>
        <v>4476</v>
      </c>
      <c r="C4480" s="56" t="s">
        <v>5539</v>
      </c>
      <c r="E4480" s="56">
        <f t="shared" si="814"/>
        <v>4476</v>
      </c>
      <c r="F4480" s="76">
        <f t="shared" si="809"/>
        <v>167</v>
      </c>
      <c r="G4480" s="56" t="str">
        <f t="shared" si="815"/>
        <v/>
      </c>
      <c r="H4480" s="56">
        <f t="shared" si="816"/>
        <v>4476</v>
      </c>
      <c r="I4480" s="56">
        <f>IF(G4480="",0,IF(COUNTIF($G$5:G4480,G4480)=1,0,COUNTIF($G$5:G4480,G4480) )   )</f>
        <v>0</v>
      </c>
      <c r="J4480" s="56" t="str">
        <f t="shared" si="817"/>
        <v/>
      </c>
      <c r="K4480" s="56" t="str">
        <f t="shared" si="819"/>
        <v/>
      </c>
      <c r="L4480" s="56" t="str">
        <f t="shared" si="810"/>
        <v/>
      </c>
      <c r="M4480" s="56" t="str">
        <f t="shared" si="811"/>
        <v/>
      </c>
      <c r="N4480" s="56" t="str">
        <f t="shared" si="812"/>
        <v/>
      </c>
      <c r="O4480" s="56" t="str">
        <f t="shared" si="818"/>
        <v/>
      </c>
      <c r="P4480" s="56">
        <f>IF(ISERROR(IF($X$5=1,$Y$5,)),"",IF($X$5=1,$Y$5,))</f>
        <v>0</v>
      </c>
      <c r="Q4480" s="56">
        <f>IF(ISERROR(IF($X$6=1,$Y$6,)),"",IF($X$6=1,$Y$6,))</f>
        <v>10000</v>
      </c>
      <c r="R4480" s="56">
        <f>IF(ISERROR(IF($X$7=1,$Y$7,)),"",IF($X$7=1,$Y$7,))</f>
        <v>0</v>
      </c>
      <c r="S4480" s="56">
        <f>IF(ISERROR(IF($X$8=1,$Y$8,)),"",IF($X$8=1,$Y$8,))</f>
        <v>1000</v>
      </c>
      <c r="T4480" s="56">
        <f>IF(ISERROR(IF($X$9=1,$Y$9,)),"",IF($X$9=1,$Y$9,))</f>
        <v>500</v>
      </c>
      <c r="U4480" s="56">
        <f>IF(ISERROR(IF($X$10=1,$Y$10,)),"",IF($X$10=1,$Y$10,))</f>
        <v>500</v>
      </c>
    </row>
    <row r="4481" spans="1:21" x14ac:dyDescent="0.25">
      <c r="A4481" s="75">
        <f t="shared" si="813"/>
        <v>4477</v>
      </c>
      <c r="C4481" s="56" t="s">
        <v>2837</v>
      </c>
      <c r="E4481" s="56">
        <f t="shared" si="814"/>
        <v>4477</v>
      </c>
      <c r="F4481" s="76">
        <f t="shared" si="809"/>
        <v>167</v>
      </c>
      <c r="G4481" s="56" t="str">
        <f t="shared" si="815"/>
        <v/>
      </c>
      <c r="H4481" s="56">
        <f t="shared" si="816"/>
        <v>4477</v>
      </c>
      <c r="I4481" s="56">
        <f>IF(G4481="",0,IF(COUNTIF($G$5:G4481,G4481)=1,0,COUNTIF($G$5:G4481,G4481) )   )</f>
        <v>0</v>
      </c>
      <c r="J4481" s="56" t="str">
        <f t="shared" si="817"/>
        <v/>
      </c>
      <c r="K4481" s="56" t="str">
        <f t="shared" si="819"/>
        <v/>
      </c>
      <c r="L4481" s="56" t="str">
        <f t="shared" si="810"/>
        <v/>
      </c>
      <c r="M4481" s="56" t="str">
        <f t="shared" si="811"/>
        <v/>
      </c>
      <c r="N4481" s="56" t="str">
        <f t="shared" si="812"/>
        <v/>
      </c>
      <c r="O4481" s="56" t="str">
        <f t="shared" si="818"/>
        <v/>
      </c>
      <c r="P4481" s="56">
        <f>IF(ISERROR(IF($X$5=1,$Y$5,)),"",IF($X$5=1,$Y$5,))</f>
        <v>0</v>
      </c>
      <c r="Q4481" s="56">
        <f>IF(ISERROR(IF($X$6=1,$Y$6,)),"",IF($X$6=1,$Y$6,))</f>
        <v>10000</v>
      </c>
      <c r="R4481" s="56">
        <f>IF(ISERROR(IF($X$7=1,$Y$7,)),"",IF($X$7=1,$Y$7,))</f>
        <v>0</v>
      </c>
      <c r="S4481" s="56">
        <f>IF(ISERROR(IF($X$8=1,$Y$8,)),"",IF($X$8=1,$Y$8,))</f>
        <v>1000</v>
      </c>
      <c r="T4481" s="56">
        <f>IF(ISERROR(IF($X$9=1,$Y$9,)),"",IF($X$9=1,$Y$9,))</f>
        <v>500</v>
      </c>
      <c r="U4481" s="56">
        <f>IF(ISERROR(IF($X$10=1,$Y$10,)),"",IF($X$10=1,$Y$10,))</f>
        <v>500</v>
      </c>
    </row>
    <row r="4482" spans="1:21" x14ac:dyDescent="0.25">
      <c r="A4482" s="75">
        <f t="shared" si="813"/>
        <v>4478</v>
      </c>
      <c r="C4482" s="56" t="s">
        <v>2608</v>
      </c>
      <c r="E4482" s="56">
        <f t="shared" si="814"/>
        <v>4478</v>
      </c>
      <c r="F4482" s="76">
        <f t="shared" si="809"/>
        <v>167</v>
      </c>
      <c r="G4482" s="56" t="str">
        <f t="shared" si="815"/>
        <v/>
      </c>
      <c r="H4482" s="56">
        <f t="shared" si="816"/>
        <v>4478</v>
      </c>
      <c r="I4482" s="56">
        <f>IF(G4482="",0,IF(COUNTIF($G$5:G4482,G4482)=1,0,COUNTIF($G$5:G4482,G4482) )   )</f>
        <v>0</v>
      </c>
      <c r="J4482" s="56" t="str">
        <f t="shared" si="817"/>
        <v/>
      </c>
      <c r="K4482" s="56" t="str">
        <f t="shared" si="819"/>
        <v/>
      </c>
      <c r="L4482" s="56" t="str">
        <f t="shared" si="810"/>
        <v/>
      </c>
      <c r="M4482" s="56" t="str">
        <f t="shared" si="811"/>
        <v/>
      </c>
      <c r="N4482" s="56" t="str">
        <f t="shared" si="812"/>
        <v/>
      </c>
      <c r="O4482" s="56" t="str">
        <f t="shared" si="818"/>
        <v/>
      </c>
      <c r="P4482" s="56">
        <f>IF(ISERROR(IF($X$5=1,$Y$5,)),"",IF($X$5=1,$Y$5,))</f>
        <v>0</v>
      </c>
      <c r="Q4482" s="56">
        <f>IF(ISERROR(IF($X$6=1,$Y$6,)),"",IF($X$6=1,$Y$6,))</f>
        <v>10000</v>
      </c>
      <c r="R4482" s="56">
        <f>IF(ISERROR(IF($X$7=1,$Y$7,)),"",IF($X$7=1,$Y$7,))</f>
        <v>0</v>
      </c>
      <c r="S4482" s="56">
        <f>IF(ISERROR(IF($X$8=1,$Y$8,)),"",IF($X$8=1,$Y$8,))</f>
        <v>1000</v>
      </c>
      <c r="T4482" s="56">
        <f>IF(ISERROR(IF($X$9=1,$Y$9,)),"",IF($X$9=1,$Y$9,))</f>
        <v>500</v>
      </c>
      <c r="U4482" s="56">
        <f>IF(ISERROR(IF($X$10=1,$Y$10,)),"",IF($X$10=1,$Y$10,))</f>
        <v>500</v>
      </c>
    </row>
    <row r="4483" spans="1:21" x14ac:dyDescent="0.25">
      <c r="A4483" s="75">
        <f t="shared" si="813"/>
        <v>4479</v>
      </c>
      <c r="C4483" s="56" t="s">
        <v>6384</v>
      </c>
      <c r="E4483" s="56">
        <f t="shared" si="814"/>
        <v>4479</v>
      </c>
      <c r="F4483" s="76">
        <f t="shared" si="809"/>
        <v>167</v>
      </c>
      <c r="G4483" s="56" t="str">
        <f t="shared" si="815"/>
        <v/>
      </c>
      <c r="H4483" s="56">
        <f t="shared" si="816"/>
        <v>4479</v>
      </c>
      <c r="I4483" s="56">
        <f>IF(G4483="",0,IF(COUNTIF($G$5:G4483,G4483)=1,0,COUNTIF($G$5:G4483,G4483) )   )</f>
        <v>0</v>
      </c>
      <c r="J4483" s="56" t="str">
        <f t="shared" si="817"/>
        <v/>
      </c>
      <c r="K4483" s="56" t="str">
        <f t="shared" si="819"/>
        <v/>
      </c>
      <c r="L4483" s="56" t="str">
        <f t="shared" si="810"/>
        <v/>
      </c>
      <c r="M4483" s="56" t="str">
        <f t="shared" si="811"/>
        <v/>
      </c>
      <c r="N4483" s="56" t="str">
        <f t="shared" si="812"/>
        <v/>
      </c>
      <c r="O4483" s="56" t="str">
        <f t="shared" si="818"/>
        <v/>
      </c>
      <c r="P4483" s="56">
        <f>IF(ISERROR(IF($X$5=1,$Y$5,)),"",IF($X$5=1,$Y$5,))</f>
        <v>0</v>
      </c>
      <c r="Q4483" s="56">
        <f>IF(ISERROR(IF($X$6=1,$Y$6,)),"",IF($X$6=1,$Y$6,))</f>
        <v>10000</v>
      </c>
      <c r="R4483" s="56">
        <f>IF(ISERROR(IF($X$7=1,$Y$7,)),"",IF($X$7=1,$Y$7,))</f>
        <v>0</v>
      </c>
      <c r="S4483" s="56">
        <f>IF(ISERROR(IF($X$8=1,$Y$8,)),"",IF($X$8=1,$Y$8,))</f>
        <v>1000</v>
      </c>
      <c r="T4483" s="56">
        <f>IF(ISERROR(IF($X$9=1,$Y$9,)),"",IF($X$9=1,$Y$9,))</f>
        <v>500</v>
      </c>
      <c r="U4483" s="56">
        <f>IF(ISERROR(IF($X$10=1,$Y$10,)),"",IF($X$10=1,$Y$10,))</f>
        <v>500</v>
      </c>
    </row>
    <row r="4484" spans="1:21" x14ac:dyDescent="0.25">
      <c r="A4484" s="75">
        <f t="shared" si="813"/>
        <v>4480</v>
      </c>
      <c r="C4484" s="56" t="s">
        <v>3850</v>
      </c>
      <c r="E4484" s="56">
        <f t="shared" si="814"/>
        <v>4480</v>
      </c>
      <c r="F4484" s="76">
        <f t="shared" si="809"/>
        <v>167</v>
      </c>
      <c r="G4484" s="56" t="str">
        <f t="shared" si="815"/>
        <v/>
      </c>
      <c r="H4484" s="56">
        <f t="shared" si="816"/>
        <v>4480</v>
      </c>
      <c r="I4484" s="56">
        <f>IF(G4484="",0,IF(COUNTIF($G$5:G4484,G4484)=1,0,COUNTIF($G$5:G4484,G4484) )   )</f>
        <v>0</v>
      </c>
      <c r="J4484" s="56" t="str">
        <f t="shared" si="817"/>
        <v/>
      </c>
      <c r="K4484" s="56" t="str">
        <f t="shared" si="819"/>
        <v/>
      </c>
      <c r="L4484" s="56" t="str">
        <f t="shared" si="810"/>
        <v/>
      </c>
      <c r="M4484" s="56" t="str">
        <f t="shared" si="811"/>
        <v/>
      </c>
      <c r="N4484" s="56" t="str">
        <f t="shared" si="812"/>
        <v/>
      </c>
      <c r="O4484" s="56" t="str">
        <f t="shared" si="818"/>
        <v/>
      </c>
      <c r="P4484" s="56">
        <f>IF(ISERROR(IF($X$5=1,$Y$5,)),"",IF($X$5=1,$Y$5,))</f>
        <v>0</v>
      </c>
      <c r="Q4484" s="56">
        <f>IF(ISERROR(IF($X$6=1,$Y$6,)),"",IF($X$6=1,$Y$6,))</f>
        <v>10000</v>
      </c>
      <c r="R4484" s="56">
        <f>IF(ISERROR(IF($X$7=1,$Y$7,)),"",IF($X$7=1,$Y$7,))</f>
        <v>0</v>
      </c>
      <c r="S4484" s="56">
        <f>IF(ISERROR(IF($X$8=1,$Y$8,)),"",IF($X$8=1,$Y$8,))</f>
        <v>1000</v>
      </c>
      <c r="T4484" s="56">
        <f>IF(ISERROR(IF($X$9=1,$Y$9,)),"",IF($X$9=1,$Y$9,))</f>
        <v>500</v>
      </c>
      <c r="U4484" s="56">
        <f>IF(ISERROR(IF($X$10=1,$Y$10,)),"",IF($X$10=1,$Y$10,))</f>
        <v>500</v>
      </c>
    </row>
    <row r="4485" spans="1:21" x14ac:dyDescent="0.25">
      <c r="A4485" s="75">
        <f t="shared" si="813"/>
        <v>4481</v>
      </c>
      <c r="C4485" s="56" t="s">
        <v>2526</v>
      </c>
      <c r="E4485" s="56">
        <f t="shared" si="814"/>
        <v>4481</v>
      </c>
      <c r="F4485" s="76">
        <f t="shared" ref="F4485:F4548" si="820">IF(A4483=0,0,IF(ISBLANK(G4485),"",IF(LEFT(G4485,4)="newn",F4484+1,IF(LEFT(G4485,4)="node",F4484+1,F4484))))</f>
        <v>167</v>
      </c>
      <c r="G4485" s="56" t="str">
        <f t="shared" si="815"/>
        <v/>
      </c>
      <c r="H4485" s="56">
        <f t="shared" si="816"/>
        <v>4481</v>
      </c>
      <c r="I4485" s="56">
        <f>IF(G4485="",0,IF(COUNTIF($G$5:G4485,G4485)=1,0,COUNTIF($G$5:G4485,G4485) )   )</f>
        <v>0</v>
      </c>
      <c r="J4485" s="56" t="str">
        <f t="shared" si="817"/>
        <v/>
      </c>
      <c r="K4485" s="56" t="str">
        <f t="shared" si="819"/>
        <v/>
      </c>
      <c r="L4485" s="56" t="str">
        <f t="shared" ref="L4485:L4548" si="821">IF(ISERROR(VLOOKUP(K4485,$AB$14:$AD$197,3,)),"",VLOOKUP(K4485,$AB$14:$AD$197,3,))</f>
        <v/>
      </c>
      <c r="M4485" s="56" t="str">
        <f t="shared" ref="M4485:M4548" si="822">IF(ISERROR(HLOOKUP(J4485,$AG$5:$XH$6,2,)),"",HLOOKUP(J4485,$AG$5:$XH$6,2,))</f>
        <v/>
      </c>
      <c r="N4485" s="56" t="str">
        <f t="shared" ref="N4485:N4548" si="823">IF(ISERROR(VLOOKUP(K4485,$AB$14:$AD$197,2,)),"",VLOOKUP(K4485,$AB$14:$AD$197,2,))</f>
        <v/>
      </c>
      <c r="O4485" s="56" t="str">
        <f t="shared" si="818"/>
        <v/>
      </c>
      <c r="P4485" s="56">
        <f>IF(ISERROR(IF($X$5=1,$Y$5,)),"",IF($X$5=1,$Y$5,))</f>
        <v>0</v>
      </c>
      <c r="Q4485" s="56">
        <f>IF(ISERROR(IF($X$6=1,$Y$6,)),"",IF($X$6=1,$Y$6,))</f>
        <v>10000</v>
      </c>
      <c r="R4485" s="56">
        <f>IF(ISERROR(IF($X$7=1,$Y$7,)),"",IF($X$7=1,$Y$7,))</f>
        <v>0</v>
      </c>
      <c r="S4485" s="56">
        <f>IF(ISERROR(IF($X$8=1,$Y$8,)),"",IF($X$8=1,$Y$8,))</f>
        <v>1000</v>
      </c>
      <c r="T4485" s="56">
        <f>IF(ISERROR(IF($X$9=1,$Y$9,)),"",IF($X$9=1,$Y$9,))</f>
        <v>500</v>
      </c>
      <c r="U4485" s="56">
        <f>IF(ISERROR(IF($X$10=1,$Y$10,)),"",IF($X$10=1,$Y$10,))</f>
        <v>500</v>
      </c>
    </row>
    <row r="4486" spans="1:21" x14ac:dyDescent="0.25">
      <c r="A4486" s="75">
        <f t="shared" ref="A4486:A4549" si="824">IF(A4485=0,0,IF(B4485="}",IF(B4486="NODE",A4485+1,0),A4485+1))</f>
        <v>4482</v>
      </c>
      <c r="C4486" s="56" t="s">
        <v>2527</v>
      </c>
      <c r="E4486" s="56">
        <f t="shared" ref="E4486:E4549" si="825">A4486</f>
        <v>4482</v>
      </c>
      <c r="F4486" s="76">
        <f t="shared" si="820"/>
        <v>167</v>
      </c>
      <c r="G4486" s="56" t="str">
        <f t="shared" ref="G4486:G4549" si="826">IF(ISBLANK(D4486),IF(LEFT(C4486,8)="name = n",MID(C4486,8,100),""),MID(D4486,8,100))</f>
        <v/>
      </c>
      <c r="H4486" s="56">
        <f t="shared" ref="H4486:H4549" si="827">E4486</f>
        <v>4482</v>
      </c>
      <c r="I4486" s="56">
        <f>IF(G4486="",0,IF(COUNTIF($G$5:G4486,G4486)=1,0,COUNTIF($G$5:G4486,G4486) )   )</f>
        <v>0</v>
      </c>
      <c r="J4486" s="56" t="str">
        <f t="shared" ref="J4486:J4549" si="828">IF(J4485=anodes,"",IF(J4485="","",J4485+1))</f>
        <v/>
      </c>
      <c r="K4486" s="56" t="str">
        <f t="shared" si="819"/>
        <v/>
      </c>
      <c r="L4486" s="56" t="str">
        <f t="shared" si="821"/>
        <v/>
      </c>
      <c r="M4486" s="56" t="str">
        <f t="shared" si="822"/>
        <v/>
      </c>
      <c r="N4486" s="56" t="str">
        <f t="shared" si="823"/>
        <v/>
      </c>
      <c r="O4486" s="56" t="str">
        <f t="shared" ref="O4486:O4549" si="829">IF(ISERROR(0.1*N4486+0.9*(M4486/L4486)*($N$3+SUM(P4486:U4486))*(N4486/$N$3)),N4486,0.1*N4486+0.9*(M4486/L4486)*($N$3+SUM(P4486:U4486))*(N4486/$N$3))</f>
        <v/>
      </c>
      <c r="P4486" s="56">
        <f>IF(ISERROR(IF($X$5=1,$Y$5,)),"",IF($X$5=1,$Y$5,))</f>
        <v>0</v>
      </c>
      <c r="Q4486" s="56">
        <f>IF(ISERROR(IF($X$6=1,$Y$6,)),"",IF($X$6=1,$Y$6,))</f>
        <v>10000</v>
      </c>
      <c r="R4486" s="56">
        <f>IF(ISERROR(IF($X$7=1,$Y$7,)),"",IF($X$7=1,$Y$7,))</f>
        <v>0</v>
      </c>
      <c r="S4486" s="56">
        <f>IF(ISERROR(IF($X$8=1,$Y$8,)),"",IF($X$8=1,$Y$8,))</f>
        <v>1000</v>
      </c>
      <c r="T4486" s="56">
        <f>IF(ISERROR(IF($X$9=1,$Y$9,)),"",IF($X$9=1,$Y$9,))</f>
        <v>500</v>
      </c>
      <c r="U4486" s="56">
        <f>IF(ISERROR(IF($X$10=1,$Y$10,)),"",IF($X$10=1,$Y$10,))</f>
        <v>500</v>
      </c>
    </row>
    <row r="4487" spans="1:21" x14ac:dyDescent="0.25">
      <c r="A4487" s="75">
        <f t="shared" si="824"/>
        <v>4483</v>
      </c>
      <c r="C4487" s="56" t="s">
        <v>6078</v>
      </c>
      <c r="E4487" s="56">
        <f t="shared" si="825"/>
        <v>4483</v>
      </c>
      <c r="F4487" s="76">
        <f t="shared" si="820"/>
        <v>167</v>
      </c>
      <c r="G4487" s="56" t="str">
        <f t="shared" si="826"/>
        <v/>
      </c>
      <c r="H4487" s="56">
        <f t="shared" si="827"/>
        <v>4483</v>
      </c>
      <c r="I4487" s="56">
        <f>IF(G4487="",0,IF(COUNTIF($G$5:G4487,G4487)=1,0,COUNTIF($G$5:G4487,G4487) )   )</f>
        <v>0</v>
      </c>
      <c r="J4487" s="56" t="str">
        <f t="shared" si="828"/>
        <v/>
      </c>
      <c r="K4487" s="56" t="str">
        <f t="shared" si="819"/>
        <v/>
      </c>
      <c r="L4487" s="56" t="str">
        <f t="shared" si="821"/>
        <v/>
      </c>
      <c r="M4487" s="56" t="str">
        <f t="shared" si="822"/>
        <v/>
      </c>
      <c r="N4487" s="56" t="str">
        <f t="shared" si="823"/>
        <v/>
      </c>
      <c r="O4487" s="56" t="str">
        <f t="shared" si="829"/>
        <v/>
      </c>
      <c r="P4487" s="56">
        <f>IF(ISERROR(IF($X$5=1,$Y$5,)),"",IF($X$5=1,$Y$5,))</f>
        <v>0</v>
      </c>
      <c r="Q4487" s="56">
        <f>IF(ISERROR(IF($X$6=1,$Y$6,)),"",IF($X$6=1,$Y$6,))</f>
        <v>10000</v>
      </c>
      <c r="R4487" s="56">
        <f>IF(ISERROR(IF($X$7=1,$Y$7,)),"",IF($X$7=1,$Y$7,))</f>
        <v>0</v>
      </c>
      <c r="S4487" s="56">
        <f>IF(ISERROR(IF($X$8=1,$Y$8,)),"",IF($X$8=1,$Y$8,))</f>
        <v>1000</v>
      </c>
      <c r="T4487" s="56">
        <f>IF(ISERROR(IF($X$9=1,$Y$9,)),"",IF($X$9=1,$Y$9,))</f>
        <v>500</v>
      </c>
      <c r="U4487" s="56">
        <f>IF(ISERROR(IF($X$10=1,$Y$10,)),"",IF($X$10=1,$Y$10,))</f>
        <v>500</v>
      </c>
    </row>
    <row r="4488" spans="1:21" x14ac:dyDescent="0.25">
      <c r="A4488" s="75">
        <f t="shared" si="824"/>
        <v>4484</v>
      </c>
      <c r="C4488" s="56" t="s">
        <v>2529</v>
      </c>
      <c r="E4488" s="56">
        <f t="shared" si="825"/>
        <v>4484</v>
      </c>
      <c r="F4488" s="76">
        <f t="shared" si="820"/>
        <v>167</v>
      </c>
      <c r="G4488" s="56" t="str">
        <f t="shared" si="826"/>
        <v/>
      </c>
      <c r="H4488" s="56">
        <f t="shared" si="827"/>
        <v>4484</v>
      </c>
      <c r="I4488" s="56">
        <f>IF(G4488="",0,IF(COUNTIF($G$5:G4488,G4488)=1,0,COUNTIF($G$5:G4488,G4488) )   )</f>
        <v>0</v>
      </c>
      <c r="J4488" s="56" t="str">
        <f t="shared" si="828"/>
        <v/>
      </c>
      <c r="K4488" s="56" t="str">
        <f t="shared" si="819"/>
        <v/>
      </c>
      <c r="L4488" s="56" t="str">
        <f t="shared" si="821"/>
        <v/>
      </c>
      <c r="M4488" s="56" t="str">
        <f t="shared" si="822"/>
        <v/>
      </c>
      <c r="N4488" s="56" t="str">
        <f t="shared" si="823"/>
        <v/>
      </c>
      <c r="O4488" s="56" t="str">
        <f t="shared" si="829"/>
        <v/>
      </c>
      <c r="P4488" s="56">
        <f>IF(ISERROR(IF($X$5=1,$Y$5,)),"",IF($X$5=1,$Y$5,))</f>
        <v>0</v>
      </c>
      <c r="Q4488" s="56">
        <f>IF(ISERROR(IF($X$6=1,$Y$6,)),"",IF($X$6=1,$Y$6,))</f>
        <v>10000</v>
      </c>
      <c r="R4488" s="56">
        <f>IF(ISERROR(IF($X$7=1,$Y$7,)),"",IF($X$7=1,$Y$7,))</f>
        <v>0</v>
      </c>
      <c r="S4488" s="56">
        <f>IF(ISERROR(IF($X$8=1,$Y$8,)),"",IF($X$8=1,$Y$8,))</f>
        <v>1000</v>
      </c>
      <c r="T4488" s="56">
        <f>IF(ISERROR(IF($X$9=1,$Y$9,)),"",IF($X$9=1,$Y$9,))</f>
        <v>500</v>
      </c>
      <c r="U4488" s="56">
        <f>IF(ISERROR(IF($X$10=1,$Y$10,)),"",IF($X$10=1,$Y$10,))</f>
        <v>500</v>
      </c>
    </row>
    <row r="4489" spans="1:21" x14ac:dyDescent="0.25">
      <c r="A4489" s="75">
        <f t="shared" si="824"/>
        <v>4485</v>
      </c>
      <c r="C4489" s="56" t="s">
        <v>2518</v>
      </c>
      <c r="E4489" s="56">
        <f t="shared" si="825"/>
        <v>4485</v>
      </c>
      <c r="F4489" s="76">
        <f t="shared" si="820"/>
        <v>167</v>
      </c>
      <c r="G4489" s="56" t="str">
        <f t="shared" si="826"/>
        <v/>
      </c>
      <c r="H4489" s="56">
        <f t="shared" si="827"/>
        <v>4485</v>
      </c>
      <c r="I4489" s="56">
        <f>IF(G4489="",0,IF(COUNTIF($G$5:G4489,G4489)=1,0,COUNTIF($G$5:G4489,G4489) )   )</f>
        <v>0</v>
      </c>
      <c r="J4489" s="56" t="str">
        <f t="shared" si="828"/>
        <v/>
      </c>
      <c r="K4489" s="56" t="str">
        <f t="shared" si="819"/>
        <v/>
      </c>
      <c r="L4489" s="56" t="str">
        <f t="shared" si="821"/>
        <v/>
      </c>
      <c r="M4489" s="56" t="str">
        <f t="shared" si="822"/>
        <v/>
      </c>
      <c r="N4489" s="56" t="str">
        <f t="shared" si="823"/>
        <v/>
      </c>
      <c r="O4489" s="56" t="str">
        <f t="shared" si="829"/>
        <v/>
      </c>
      <c r="P4489" s="56">
        <f>IF(ISERROR(IF($X$5=1,$Y$5,)),"",IF($X$5=1,$Y$5,))</f>
        <v>0</v>
      </c>
      <c r="Q4489" s="56">
        <f>IF(ISERROR(IF($X$6=1,$Y$6,)),"",IF($X$6=1,$Y$6,))</f>
        <v>10000</v>
      </c>
      <c r="R4489" s="56">
        <f>IF(ISERROR(IF($X$7=1,$Y$7,)),"",IF($X$7=1,$Y$7,))</f>
        <v>0</v>
      </c>
      <c r="S4489" s="56">
        <f>IF(ISERROR(IF($X$8=1,$Y$8,)),"",IF($X$8=1,$Y$8,))</f>
        <v>1000</v>
      </c>
      <c r="T4489" s="56">
        <f>IF(ISERROR(IF($X$9=1,$Y$9,)),"",IF($X$9=1,$Y$9,))</f>
        <v>500</v>
      </c>
      <c r="U4489" s="56">
        <f>IF(ISERROR(IF($X$10=1,$Y$10,)),"",IF($X$10=1,$Y$10,))</f>
        <v>500</v>
      </c>
    </row>
    <row r="4490" spans="1:21" x14ac:dyDescent="0.25">
      <c r="A4490" s="75">
        <f t="shared" si="824"/>
        <v>4486</v>
      </c>
      <c r="D4490" s="56" t="s">
        <v>5566</v>
      </c>
      <c r="E4490" s="56">
        <f t="shared" si="825"/>
        <v>4486</v>
      </c>
      <c r="F4490" s="76">
        <f t="shared" si="820"/>
        <v>167</v>
      </c>
      <c r="G4490" s="56" t="str">
        <f t="shared" si="826"/>
        <v>adapterLargeTo3</v>
      </c>
      <c r="H4490" s="56">
        <f t="shared" si="827"/>
        <v>4486</v>
      </c>
      <c r="I4490" s="56">
        <f>IF(G4490="",0,IF(COUNTIF($G$5:G4490,G4490)=1,0,COUNTIF($G$5:G4490,G4490) )   )</f>
        <v>0</v>
      </c>
      <c r="J4490" s="56" t="str">
        <f t="shared" si="828"/>
        <v/>
      </c>
      <c r="K4490" s="56" t="str">
        <f t="shared" si="819"/>
        <v/>
      </c>
      <c r="L4490" s="56" t="str">
        <f t="shared" si="821"/>
        <v/>
      </c>
      <c r="M4490" s="56" t="str">
        <f t="shared" si="822"/>
        <v/>
      </c>
      <c r="N4490" s="56" t="str">
        <f t="shared" si="823"/>
        <v/>
      </c>
      <c r="O4490" s="56" t="str">
        <f t="shared" si="829"/>
        <v/>
      </c>
      <c r="P4490" s="56">
        <f>IF(ISERROR(IF($X$5=1,$Y$5,)),"",IF($X$5=1,$Y$5,))</f>
        <v>0</v>
      </c>
      <c r="Q4490" s="56">
        <f>IF(ISERROR(IF($X$6=1,$Y$6,)),"",IF($X$6=1,$Y$6,))</f>
        <v>10000</v>
      </c>
      <c r="R4490" s="56">
        <f>IF(ISERROR(IF($X$7=1,$Y$7,)),"",IF($X$7=1,$Y$7,))</f>
        <v>0</v>
      </c>
      <c r="S4490" s="56">
        <f>IF(ISERROR(IF($X$8=1,$Y$8,)),"",IF($X$8=1,$Y$8,))</f>
        <v>1000</v>
      </c>
      <c r="T4490" s="56">
        <f>IF(ISERROR(IF($X$9=1,$Y$9,)),"",IF($X$9=1,$Y$9,))</f>
        <v>500</v>
      </c>
      <c r="U4490" s="56">
        <f>IF(ISERROR(IF($X$10=1,$Y$10,)),"",IF($X$10=1,$Y$10,))</f>
        <v>500</v>
      </c>
    </row>
    <row r="4491" spans="1:21" x14ac:dyDescent="0.25">
      <c r="A4491" s="75">
        <f t="shared" si="824"/>
        <v>4487</v>
      </c>
      <c r="D4491" s="56" t="s">
        <v>5556</v>
      </c>
      <c r="E4491" s="56">
        <f t="shared" si="825"/>
        <v>4487</v>
      </c>
      <c r="F4491" s="76">
        <f t="shared" si="820"/>
        <v>167</v>
      </c>
      <c r="G4491" s="56" t="str">
        <f t="shared" si="826"/>
        <v>MkVHogBridge</v>
      </c>
      <c r="H4491" s="56">
        <f t="shared" si="827"/>
        <v>4487</v>
      </c>
      <c r="I4491" s="56">
        <f>IF(G4491="",0,IF(COUNTIF($G$5:G4491,G4491)=1,0,COUNTIF($G$5:G4491,G4491) )   )</f>
        <v>0</v>
      </c>
      <c r="J4491" s="56" t="str">
        <f t="shared" si="828"/>
        <v/>
      </c>
      <c r="K4491" s="56" t="str">
        <f t="shared" si="819"/>
        <v/>
      </c>
      <c r="L4491" s="56" t="str">
        <f t="shared" si="821"/>
        <v/>
      </c>
      <c r="M4491" s="56" t="str">
        <f t="shared" si="822"/>
        <v/>
      </c>
      <c r="N4491" s="56" t="str">
        <f t="shared" si="823"/>
        <v/>
      </c>
      <c r="O4491" s="56" t="str">
        <f t="shared" si="829"/>
        <v/>
      </c>
      <c r="P4491" s="56">
        <f>IF(ISERROR(IF($X$5=1,$Y$5,)),"",IF($X$5=1,$Y$5,))</f>
        <v>0</v>
      </c>
      <c r="Q4491" s="56">
        <f>IF(ISERROR(IF($X$6=1,$Y$6,)),"",IF($X$6=1,$Y$6,))</f>
        <v>10000</v>
      </c>
      <c r="R4491" s="56">
        <f>IF(ISERROR(IF($X$7=1,$Y$7,)),"",IF($X$7=1,$Y$7,))</f>
        <v>0</v>
      </c>
      <c r="S4491" s="56">
        <f>IF(ISERROR(IF($X$8=1,$Y$8,)),"",IF($X$8=1,$Y$8,))</f>
        <v>1000</v>
      </c>
      <c r="T4491" s="56">
        <f>IF(ISERROR(IF($X$9=1,$Y$9,)),"",IF($X$9=1,$Y$9,))</f>
        <v>500</v>
      </c>
      <c r="U4491" s="56">
        <f>IF(ISERROR(IF($X$10=1,$Y$10,)),"",IF($X$10=1,$Y$10,))</f>
        <v>500</v>
      </c>
    </row>
    <row r="4492" spans="1:21" x14ac:dyDescent="0.25">
      <c r="A4492" s="75">
        <f t="shared" si="824"/>
        <v>4488</v>
      </c>
      <c r="D4492" s="56" t="s">
        <v>5567</v>
      </c>
      <c r="E4492" s="56">
        <f t="shared" si="825"/>
        <v>4488</v>
      </c>
      <c r="F4492" s="76">
        <f t="shared" si="820"/>
        <v>167</v>
      </c>
      <c r="G4492" s="56" t="str">
        <f t="shared" si="826"/>
        <v>adapterLargeTo5</v>
      </c>
      <c r="H4492" s="56">
        <f t="shared" si="827"/>
        <v>4488</v>
      </c>
      <c r="I4492" s="56">
        <f>IF(G4492="",0,IF(COUNTIF($G$5:G4492,G4492)=1,0,COUNTIF($G$5:G4492,G4492) )   )</f>
        <v>0</v>
      </c>
      <c r="J4492" s="56" t="str">
        <f t="shared" si="828"/>
        <v/>
      </c>
      <c r="K4492" s="56" t="str">
        <f t="shared" si="819"/>
        <v/>
      </c>
      <c r="L4492" s="56" t="str">
        <f t="shared" si="821"/>
        <v/>
      </c>
      <c r="M4492" s="56" t="str">
        <f t="shared" si="822"/>
        <v/>
      </c>
      <c r="N4492" s="56" t="str">
        <f t="shared" si="823"/>
        <v/>
      </c>
      <c r="O4492" s="56" t="str">
        <f t="shared" si="829"/>
        <v/>
      </c>
      <c r="P4492" s="56">
        <f>IF(ISERROR(IF($X$5=1,$Y$5,)),"",IF($X$5=1,$Y$5,))</f>
        <v>0</v>
      </c>
      <c r="Q4492" s="56">
        <f>IF(ISERROR(IF($X$6=1,$Y$6,)),"",IF($X$6=1,$Y$6,))</f>
        <v>10000</v>
      </c>
      <c r="R4492" s="56">
        <f>IF(ISERROR(IF($X$7=1,$Y$7,)),"",IF($X$7=1,$Y$7,))</f>
        <v>0</v>
      </c>
      <c r="S4492" s="56">
        <f>IF(ISERROR(IF($X$8=1,$Y$8,)),"",IF($X$8=1,$Y$8,))</f>
        <v>1000</v>
      </c>
      <c r="T4492" s="56">
        <f>IF(ISERROR(IF($X$9=1,$Y$9,)),"",IF($X$9=1,$Y$9,))</f>
        <v>500</v>
      </c>
      <c r="U4492" s="56">
        <f>IF(ISERROR(IF($X$10=1,$Y$10,)),"",IF($X$10=1,$Y$10,))</f>
        <v>500</v>
      </c>
    </row>
    <row r="4493" spans="1:21" x14ac:dyDescent="0.25">
      <c r="A4493" s="75">
        <f t="shared" si="824"/>
        <v>4489</v>
      </c>
      <c r="D4493" s="56" t="s">
        <v>3852</v>
      </c>
      <c r="E4493" s="56">
        <f t="shared" si="825"/>
        <v>4489</v>
      </c>
      <c r="F4493" s="76">
        <f t="shared" si="820"/>
        <v>167</v>
      </c>
      <c r="G4493" s="56" t="str">
        <f t="shared" si="826"/>
        <v>adapterLargeSmallBi</v>
      </c>
      <c r="H4493" s="56">
        <f t="shared" si="827"/>
        <v>4489</v>
      </c>
      <c r="I4493" s="56">
        <f>IF(G4493="",0,IF(COUNTIF($G$5:G4493,G4493)=1,0,COUNTIF($G$5:G4493,G4493) )   )</f>
        <v>0</v>
      </c>
      <c r="J4493" s="56" t="str">
        <f t="shared" si="828"/>
        <v/>
      </c>
      <c r="K4493" s="56" t="str">
        <f t="shared" si="819"/>
        <v/>
      </c>
      <c r="L4493" s="56" t="str">
        <f t="shared" si="821"/>
        <v/>
      </c>
      <c r="M4493" s="56" t="str">
        <f t="shared" si="822"/>
        <v/>
      </c>
      <c r="N4493" s="56" t="str">
        <f t="shared" si="823"/>
        <v/>
      </c>
      <c r="O4493" s="56" t="str">
        <f t="shared" si="829"/>
        <v/>
      </c>
      <c r="P4493" s="56">
        <f>IF(ISERROR(IF($X$5=1,$Y$5,)),"",IF($X$5=1,$Y$5,))</f>
        <v>0</v>
      </c>
      <c r="Q4493" s="56">
        <f>IF(ISERROR(IF($X$6=1,$Y$6,)),"",IF($X$6=1,$Y$6,))</f>
        <v>10000</v>
      </c>
      <c r="R4493" s="56">
        <f>IF(ISERROR(IF($X$7=1,$Y$7,)),"",IF($X$7=1,$Y$7,))</f>
        <v>0</v>
      </c>
      <c r="S4493" s="56">
        <f>IF(ISERROR(IF($X$8=1,$Y$8,)),"",IF($X$8=1,$Y$8,))</f>
        <v>1000</v>
      </c>
      <c r="T4493" s="56">
        <f>IF(ISERROR(IF($X$9=1,$Y$9,)),"",IF($X$9=1,$Y$9,))</f>
        <v>500</v>
      </c>
      <c r="U4493" s="56">
        <f>IF(ISERROR(IF($X$10=1,$Y$10,)),"",IF($X$10=1,$Y$10,))</f>
        <v>500</v>
      </c>
    </row>
    <row r="4494" spans="1:21" x14ac:dyDescent="0.25">
      <c r="A4494" s="75">
        <f t="shared" si="824"/>
        <v>4490</v>
      </c>
      <c r="D4494" s="56" t="s">
        <v>5568</v>
      </c>
      <c r="E4494" s="56">
        <f t="shared" si="825"/>
        <v>4490</v>
      </c>
      <c r="F4494" s="76">
        <f t="shared" si="820"/>
        <v>167</v>
      </c>
      <c r="G4494" s="56" t="str">
        <f t="shared" si="826"/>
        <v>adapterLargeTo7</v>
      </c>
      <c r="H4494" s="56">
        <f t="shared" si="827"/>
        <v>4490</v>
      </c>
      <c r="I4494" s="56">
        <f>IF(G4494="",0,IF(COUNTIF($G$5:G4494,G4494)=1,0,COUNTIF($G$5:G4494,G4494) )   )</f>
        <v>0</v>
      </c>
      <c r="J4494" s="56" t="str">
        <f t="shared" si="828"/>
        <v/>
      </c>
      <c r="K4494" s="56" t="str">
        <f t="shared" si="819"/>
        <v/>
      </c>
      <c r="L4494" s="56" t="str">
        <f t="shared" si="821"/>
        <v/>
      </c>
      <c r="M4494" s="56" t="str">
        <f t="shared" si="822"/>
        <v/>
      </c>
      <c r="N4494" s="56" t="str">
        <f t="shared" si="823"/>
        <v/>
      </c>
      <c r="O4494" s="56" t="str">
        <f t="shared" si="829"/>
        <v/>
      </c>
      <c r="P4494" s="56">
        <f>IF(ISERROR(IF($X$5=1,$Y$5,)),"",IF($X$5=1,$Y$5,))</f>
        <v>0</v>
      </c>
      <c r="Q4494" s="56">
        <f>IF(ISERROR(IF($X$6=1,$Y$6,)),"",IF($X$6=1,$Y$6,))</f>
        <v>10000</v>
      </c>
      <c r="R4494" s="56">
        <f>IF(ISERROR(IF($X$7=1,$Y$7,)),"",IF($X$7=1,$Y$7,))</f>
        <v>0</v>
      </c>
      <c r="S4494" s="56">
        <f>IF(ISERROR(IF($X$8=1,$Y$8,)),"",IF($X$8=1,$Y$8,))</f>
        <v>1000</v>
      </c>
      <c r="T4494" s="56">
        <f>IF(ISERROR(IF($X$9=1,$Y$9,)),"",IF($X$9=1,$Y$9,))</f>
        <v>500</v>
      </c>
      <c r="U4494" s="56">
        <f>IF(ISERROR(IF($X$10=1,$Y$10,)),"",IF($X$10=1,$Y$10,))</f>
        <v>500</v>
      </c>
    </row>
    <row r="4495" spans="1:21" x14ac:dyDescent="0.25">
      <c r="A4495" s="75">
        <f t="shared" si="824"/>
        <v>4491</v>
      </c>
      <c r="D4495" s="56" t="s">
        <v>5557</v>
      </c>
      <c r="E4495" s="56">
        <f t="shared" si="825"/>
        <v>4491</v>
      </c>
      <c r="F4495" s="76">
        <f t="shared" si="820"/>
        <v>167</v>
      </c>
      <c r="G4495" s="56" t="str">
        <f t="shared" si="826"/>
        <v>MKVII2x1Cockpit</v>
      </c>
      <c r="H4495" s="56">
        <f t="shared" si="827"/>
        <v>4491</v>
      </c>
      <c r="I4495" s="56">
        <f>IF(G4495="",0,IF(COUNTIF($G$5:G4495,G4495)=1,0,COUNTIF($G$5:G4495,G4495) )   )</f>
        <v>0</v>
      </c>
      <c r="J4495" s="56" t="str">
        <f t="shared" si="828"/>
        <v/>
      </c>
      <c r="K4495" s="56" t="str">
        <f t="shared" si="819"/>
        <v/>
      </c>
      <c r="L4495" s="56" t="str">
        <f t="shared" si="821"/>
        <v/>
      </c>
      <c r="M4495" s="56" t="str">
        <f t="shared" si="822"/>
        <v/>
      </c>
      <c r="N4495" s="56" t="str">
        <f t="shared" si="823"/>
        <v/>
      </c>
      <c r="O4495" s="56" t="str">
        <f t="shared" si="829"/>
        <v/>
      </c>
      <c r="P4495" s="56">
        <f>IF(ISERROR(IF($X$5=1,$Y$5,)),"",IF($X$5=1,$Y$5,))</f>
        <v>0</v>
      </c>
      <c r="Q4495" s="56">
        <f>IF(ISERROR(IF($X$6=1,$Y$6,)),"",IF($X$6=1,$Y$6,))</f>
        <v>10000</v>
      </c>
      <c r="R4495" s="56">
        <f>IF(ISERROR(IF($X$7=1,$Y$7,)),"",IF($X$7=1,$Y$7,))</f>
        <v>0</v>
      </c>
      <c r="S4495" s="56">
        <f>IF(ISERROR(IF($X$8=1,$Y$8,)),"",IF($X$8=1,$Y$8,))</f>
        <v>1000</v>
      </c>
      <c r="T4495" s="56">
        <f>IF(ISERROR(IF($X$9=1,$Y$9,)),"",IF($X$9=1,$Y$9,))</f>
        <v>500</v>
      </c>
      <c r="U4495" s="56">
        <f>IF(ISERROR(IF($X$10=1,$Y$10,)),"",IF($X$10=1,$Y$10,))</f>
        <v>500</v>
      </c>
    </row>
    <row r="4496" spans="1:21" x14ac:dyDescent="0.25">
      <c r="A4496" s="75">
        <f t="shared" si="824"/>
        <v>4492</v>
      </c>
      <c r="D4496" s="56" t="s">
        <v>5569</v>
      </c>
      <c r="E4496" s="56">
        <f t="shared" si="825"/>
        <v>4492</v>
      </c>
      <c r="F4496" s="76">
        <f t="shared" si="820"/>
        <v>167</v>
      </c>
      <c r="G4496" s="56" t="str">
        <f t="shared" si="826"/>
        <v>adapterLargeTo9</v>
      </c>
      <c r="H4496" s="56">
        <f t="shared" si="827"/>
        <v>4492</v>
      </c>
      <c r="I4496" s="56">
        <f>IF(G4496="",0,IF(COUNTIF($G$5:G4496,G4496)=1,0,COUNTIF($G$5:G4496,G4496) )   )</f>
        <v>0</v>
      </c>
      <c r="J4496" s="56" t="str">
        <f t="shared" si="828"/>
        <v/>
      </c>
      <c r="K4496" s="56" t="str">
        <f t="shared" si="819"/>
        <v/>
      </c>
      <c r="L4496" s="56" t="str">
        <f t="shared" si="821"/>
        <v/>
      </c>
      <c r="M4496" s="56" t="str">
        <f t="shared" si="822"/>
        <v/>
      </c>
      <c r="N4496" s="56" t="str">
        <f t="shared" si="823"/>
        <v/>
      </c>
      <c r="O4496" s="56" t="str">
        <f t="shared" si="829"/>
        <v/>
      </c>
      <c r="P4496" s="56">
        <f>IF(ISERROR(IF($X$5=1,$Y$5,)),"",IF($X$5=1,$Y$5,))</f>
        <v>0</v>
      </c>
      <c r="Q4496" s="56">
        <f>IF(ISERROR(IF($X$6=1,$Y$6,)),"",IF($X$6=1,$Y$6,))</f>
        <v>10000</v>
      </c>
      <c r="R4496" s="56">
        <f>IF(ISERROR(IF($X$7=1,$Y$7,)),"",IF($X$7=1,$Y$7,))</f>
        <v>0</v>
      </c>
      <c r="S4496" s="56">
        <f>IF(ISERROR(IF($X$8=1,$Y$8,)),"",IF($X$8=1,$Y$8,))</f>
        <v>1000</v>
      </c>
      <c r="T4496" s="56">
        <f>IF(ISERROR(IF($X$9=1,$Y$9,)),"",IF($X$9=1,$Y$9,))</f>
        <v>500</v>
      </c>
      <c r="U4496" s="56">
        <f>IF(ISERROR(IF($X$10=1,$Y$10,)),"",IF($X$10=1,$Y$10,))</f>
        <v>500</v>
      </c>
    </row>
    <row r="4497" spans="1:21" x14ac:dyDescent="0.25">
      <c r="A4497" s="75">
        <f t="shared" si="824"/>
        <v>4493</v>
      </c>
      <c r="D4497" s="56" t="s">
        <v>5540</v>
      </c>
      <c r="E4497" s="56">
        <f t="shared" si="825"/>
        <v>4493</v>
      </c>
      <c r="F4497" s="76">
        <f t="shared" si="820"/>
        <v>167</v>
      </c>
      <c r="G4497" s="56" t="str">
        <f t="shared" si="826"/>
        <v>adapterrads</v>
      </c>
      <c r="H4497" s="56">
        <f t="shared" si="827"/>
        <v>4493</v>
      </c>
      <c r="I4497" s="56">
        <f>IF(G4497="",0,IF(COUNTIF($G$5:G4497,G4497)=1,0,COUNTIF($G$5:G4497,G4497) )   )</f>
        <v>0</v>
      </c>
      <c r="J4497" s="56" t="str">
        <f t="shared" si="828"/>
        <v/>
      </c>
      <c r="K4497" s="56" t="str">
        <f t="shared" si="819"/>
        <v/>
      </c>
      <c r="L4497" s="56" t="str">
        <f t="shared" si="821"/>
        <v/>
      </c>
      <c r="M4497" s="56" t="str">
        <f t="shared" si="822"/>
        <v/>
      </c>
      <c r="N4497" s="56" t="str">
        <f t="shared" si="823"/>
        <v/>
      </c>
      <c r="O4497" s="56" t="str">
        <f t="shared" si="829"/>
        <v/>
      </c>
      <c r="P4497" s="56">
        <f>IF(ISERROR(IF($X$5=1,$Y$5,)),"",IF($X$5=1,$Y$5,))</f>
        <v>0</v>
      </c>
      <c r="Q4497" s="56">
        <f>IF(ISERROR(IF($X$6=1,$Y$6,)),"",IF($X$6=1,$Y$6,))</f>
        <v>10000</v>
      </c>
      <c r="R4497" s="56">
        <f>IF(ISERROR(IF($X$7=1,$Y$7,)),"",IF($X$7=1,$Y$7,))</f>
        <v>0</v>
      </c>
      <c r="S4497" s="56">
        <f>IF(ISERROR(IF($X$8=1,$Y$8,)),"",IF($X$8=1,$Y$8,))</f>
        <v>1000</v>
      </c>
      <c r="T4497" s="56">
        <f>IF(ISERROR(IF($X$9=1,$Y$9,)),"",IF($X$9=1,$Y$9,))</f>
        <v>500</v>
      </c>
      <c r="U4497" s="56">
        <f>IF(ISERROR(IF($X$10=1,$Y$10,)),"",IF($X$10=1,$Y$10,))</f>
        <v>500</v>
      </c>
    </row>
    <row r="4498" spans="1:21" x14ac:dyDescent="0.25">
      <c r="A4498" s="75">
        <f t="shared" si="824"/>
        <v>4494</v>
      </c>
      <c r="D4498" s="56" t="s">
        <v>5570</v>
      </c>
      <c r="E4498" s="56">
        <f t="shared" si="825"/>
        <v>4494</v>
      </c>
      <c r="F4498" s="76">
        <f t="shared" si="820"/>
        <v>167</v>
      </c>
      <c r="G4498" s="56" t="str">
        <f t="shared" si="826"/>
        <v>NP.couplerp.25m.2x125m.Plate</v>
      </c>
      <c r="H4498" s="56">
        <f t="shared" si="827"/>
        <v>4494</v>
      </c>
      <c r="I4498" s="56">
        <f>IF(G4498="",0,IF(COUNTIF($G$5:G4498,G4498)=1,0,COUNTIF($G$5:G4498,G4498) )   )</f>
        <v>0</v>
      </c>
      <c r="J4498" s="56" t="str">
        <f t="shared" si="828"/>
        <v/>
      </c>
      <c r="K4498" s="56" t="str">
        <f t="shared" si="819"/>
        <v/>
      </c>
      <c r="L4498" s="56" t="str">
        <f t="shared" si="821"/>
        <v/>
      </c>
      <c r="M4498" s="56" t="str">
        <f t="shared" si="822"/>
        <v/>
      </c>
      <c r="N4498" s="56" t="str">
        <f t="shared" si="823"/>
        <v/>
      </c>
      <c r="O4498" s="56" t="str">
        <f t="shared" si="829"/>
        <v/>
      </c>
      <c r="P4498" s="56">
        <f>IF(ISERROR(IF($X$5=1,$Y$5,)),"",IF($X$5=1,$Y$5,))</f>
        <v>0</v>
      </c>
      <c r="Q4498" s="56">
        <f>IF(ISERROR(IF($X$6=1,$Y$6,)),"",IF($X$6=1,$Y$6,))</f>
        <v>10000</v>
      </c>
      <c r="R4498" s="56">
        <f>IF(ISERROR(IF($X$7=1,$Y$7,)),"",IF($X$7=1,$Y$7,))</f>
        <v>0</v>
      </c>
      <c r="S4498" s="56">
        <f>IF(ISERROR(IF($X$8=1,$Y$8,)),"",IF($X$8=1,$Y$8,))</f>
        <v>1000</v>
      </c>
      <c r="T4498" s="56">
        <f>IF(ISERROR(IF($X$9=1,$Y$9,)),"",IF($X$9=1,$Y$9,))</f>
        <v>500</v>
      </c>
      <c r="U4498" s="56">
        <f>IF(ISERROR(IF($X$10=1,$Y$10,)),"",IF($X$10=1,$Y$10,))</f>
        <v>500</v>
      </c>
    </row>
    <row r="4499" spans="1:21" x14ac:dyDescent="0.25">
      <c r="A4499" s="75">
        <f t="shared" si="824"/>
        <v>4495</v>
      </c>
      <c r="D4499" s="56" t="s">
        <v>5558</v>
      </c>
      <c r="E4499" s="56">
        <f t="shared" si="825"/>
        <v>4495</v>
      </c>
      <c r="F4499" s="76">
        <f t="shared" si="820"/>
        <v>167</v>
      </c>
      <c r="G4499" s="56" t="str">
        <f t="shared" si="826"/>
        <v>LLLBridgetest</v>
      </c>
      <c r="H4499" s="56">
        <f t="shared" si="827"/>
        <v>4495</v>
      </c>
      <c r="I4499" s="56">
        <f>IF(G4499="",0,IF(COUNTIF($G$5:G4499,G4499)=1,0,COUNTIF($G$5:G4499,G4499) )   )</f>
        <v>0</v>
      </c>
      <c r="J4499" s="56" t="str">
        <f t="shared" si="828"/>
        <v/>
      </c>
      <c r="K4499" s="56" t="str">
        <f t="shared" si="819"/>
        <v/>
      </c>
      <c r="L4499" s="56" t="str">
        <f t="shared" si="821"/>
        <v/>
      </c>
      <c r="M4499" s="56" t="str">
        <f t="shared" si="822"/>
        <v/>
      </c>
      <c r="N4499" s="56" t="str">
        <f t="shared" si="823"/>
        <v/>
      </c>
      <c r="O4499" s="56" t="str">
        <f t="shared" si="829"/>
        <v/>
      </c>
      <c r="P4499" s="56">
        <f>IF(ISERROR(IF($X$5=1,$Y$5,)),"",IF($X$5=1,$Y$5,))</f>
        <v>0</v>
      </c>
      <c r="Q4499" s="56">
        <f>IF(ISERROR(IF($X$6=1,$Y$6,)),"",IF($X$6=1,$Y$6,))</f>
        <v>10000</v>
      </c>
      <c r="R4499" s="56">
        <f>IF(ISERROR(IF($X$7=1,$Y$7,)),"",IF($X$7=1,$Y$7,))</f>
        <v>0</v>
      </c>
      <c r="S4499" s="56">
        <f>IF(ISERROR(IF($X$8=1,$Y$8,)),"",IF($X$8=1,$Y$8,))</f>
        <v>1000</v>
      </c>
      <c r="T4499" s="56">
        <f>IF(ISERROR(IF($X$9=1,$Y$9,)),"",IF($X$9=1,$Y$9,))</f>
        <v>500</v>
      </c>
      <c r="U4499" s="56">
        <f>IF(ISERROR(IF($X$10=1,$Y$10,)),"",IF($X$10=1,$Y$10,))</f>
        <v>500</v>
      </c>
    </row>
    <row r="4500" spans="1:21" x14ac:dyDescent="0.25">
      <c r="A4500" s="75">
        <f t="shared" si="824"/>
        <v>4496</v>
      </c>
      <c r="D4500" s="56" t="s">
        <v>5571</v>
      </c>
      <c r="E4500" s="56">
        <f t="shared" si="825"/>
        <v>4496</v>
      </c>
      <c r="F4500" s="76">
        <f t="shared" si="820"/>
        <v>167</v>
      </c>
      <c r="G4500" s="56" t="str">
        <f t="shared" si="826"/>
        <v>NP.coupler.25m.RadialClamp</v>
      </c>
      <c r="H4500" s="56">
        <f t="shared" si="827"/>
        <v>4496</v>
      </c>
      <c r="I4500" s="56">
        <f>IF(G4500="",0,IF(COUNTIF($G$5:G4500,G4500)=1,0,COUNTIF($G$5:G4500,G4500) )   )</f>
        <v>0</v>
      </c>
      <c r="J4500" s="56" t="str">
        <f t="shared" si="828"/>
        <v/>
      </c>
      <c r="K4500" s="56" t="str">
        <f t="shared" si="819"/>
        <v/>
      </c>
      <c r="L4500" s="56" t="str">
        <f t="shared" si="821"/>
        <v/>
      </c>
      <c r="M4500" s="56" t="str">
        <f t="shared" si="822"/>
        <v/>
      </c>
      <c r="N4500" s="56" t="str">
        <f t="shared" si="823"/>
        <v/>
      </c>
      <c r="O4500" s="56" t="str">
        <f t="shared" si="829"/>
        <v/>
      </c>
      <c r="P4500" s="56">
        <f>IF(ISERROR(IF($X$5=1,$Y$5,)),"",IF($X$5=1,$Y$5,))</f>
        <v>0</v>
      </c>
      <c r="Q4500" s="56">
        <f>IF(ISERROR(IF($X$6=1,$Y$6,)),"",IF($X$6=1,$Y$6,))</f>
        <v>10000</v>
      </c>
      <c r="R4500" s="56">
        <f>IF(ISERROR(IF($X$7=1,$Y$7,)),"",IF($X$7=1,$Y$7,))</f>
        <v>0</v>
      </c>
      <c r="S4500" s="56">
        <f>IF(ISERROR(IF($X$8=1,$Y$8,)),"",IF($X$8=1,$Y$8,))</f>
        <v>1000</v>
      </c>
      <c r="T4500" s="56">
        <f>IF(ISERROR(IF($X$9=1,$Y$9,)),"",IF($X$9=1,$Y$9,))</f>
        <v>500</v>
      </c>
      <c r="U4500" s="56">
        <f>IF(ISERROR(IF($X$10=1,$Y$10,)),"",IF($X$10=1,$Y$10,))</f>
        <v>500</v>
      </c>
    </row>
    <row r="4501" spans="1:21" x14ac:dyDescent="0.25">
      <c r="A4501" s="75">
        <f t="shared" si="824"/>
        <v>4497</v>
      </c>
      <c r="D4501" s="56" t="s">
        <v>3853</v>
      </c>
      <c r="E4501" s="56">
        <f t="shared" si="825"/>
        <v>4497</v>
      </c>
      <c r="F4501" s="76">
        <f t="shared" si="820"/>
        <v>167</v>
      </c>
      <c r="G4501" s="56" t="str">
        <f t="shared" si="826"/>
        <v>adapterLargeSmallQuad</v>
      </c>
      <c r="H4501" s="56">
        <f t="shared" si="827"/>
        <v>4497</v>
      </c>
      <c r="I4501" s="56">
        <f>IF(G4501="",0,IF(COUNTIF($G$5:G4501,G4501)=1,0,COUNTIF($G$5:G4501,G4501) )   )</f>
        <v>0</v>
      </c>
      <c r="J4501" s="56" t="str">
        <f t="shared" si="828"/>
        <v/>
      </c>
      <c r="K4501" s="56" t="str">
        <f t="shared" si="819"/>
        <v/>
      </c>
      <c r="L4501" s="56" t="str">
        <f t="shared" si="821"/>
        <v/>
      </c>
      <c r="M4501" s="56" t="str">
        <f t="shared" si="822"/>
        <v/>
      </c>
      <c r="N4501" s="56" t="str">
        <f t="shared" si="823"/>
        <v/>
      </c>
      <c r="O4501" s="56" t="str">
        <f t="shared" si="829"/>
        <v/>
      </c>
      <c r="P4501" s="56">
        <f>IF(ISERROR(IF($X$5=1,$Y$5,)),"",IF($X$5=1,$Y$5,))</f>
        <v>0</v>
      </c>
      <c r="Q4501" s="56">
        <f>IF(ISERROR(IF($X$6=1,$Y$6,)),"",IF($X$6=1,$Y$6,))</f>
        <v>10000</v>
      </c>
      <c r="R4501" s="56">
        <f>IF(ISERROR(IF($X$7=1,$Y$7,)),"",IF($X$7=1,$Y$7,))</f>
        <v>0</v>
      </c>
      <c r="S4501" s="56">
        <f>IF(ISERROR(IF($X$8=1,$Y$8,)),"",IF($X$8=1,$Y$8,))</f>
        <v>1000</v>
      </c>
      <c r="T4501" s="56">
        <f>IF(ISERROR(IF($X$9=1,$Y$9,)),"",IF($X$9=1,$Y$9,))</f>
        <v>500</v>
      </c>
      <c r="U4501" s="56">
        <f>IF(ISERROR(IF($X$10=1,$Y$10,)),"",IF($X$10=1,$Y$10,))</f>
        <v>500</v>
      </c>
    </row>
    <row r="4502" spans="1:21" x14ac:dyDescent="0.25">
      <c r="A4502" s="75">
        <f t="shared" si="824"/>
        <v>4498</v>
      </c>
      <c r="D4502" s="56" t="s">
        <v>5572</v>
      </c>
      <c r="E4502" s="56">
        <f t="shared" si="825"/>
        <v>4498</v>
      </c>
      <c r="F4502" s="76">
        <f t="shared" si="820"/>
        <v>167</v>
      </c>
      <c r="G4502" s="56" t="str">
        <f t="shared" si="826"/>
        <v>NP.interstage.125m.25m.tank</v>
      </c>
      <c r="H4502" s="56">
        <f t="shared" si="827"/>
        <v>4498</v>
      </c>
      <c r="I4502" s="56">
        <f>IF(G4502="",0,IF(COUNTIF($G$5:G4502,G4502)=1,0,COUNTIF($G$5:G4502,G4502) )   )</f>
        <v>0</v>
      </c>
      <c r="J4502" s="56" t="str">
        <f t="shared" si="828"/>
        <v/>
      </c>
      <c r="K4502" s="56" t="str">
        <f t="shared" si="819"/>
        <v/>
      </c>
      <c r="L4502" s="56" t="str">
        <f t="shared" si="821"/>
        <v/>
      </c>
      <c r="M4502" s="56" t="str">
        <f t="shared" si="822"/>
        <v/>
      </c>
      <c r="N4502" s="56" t="str">
        <f t="shared" si="823"/>
        <v/>
      </c>
      <c r="O4502" s="56" t="str">
        <f t="shared" si="829"/>
        <v/>
      </c>
      <c r="P4502" s="56">
        <f>IF(ISERROR(IF($X$5=1,$Y$5,)),"",IF($X$5=1,$Y$5,))</f>
        <v>0</v>
      </c>
      <c r="Q4502" s="56">
        <f>IF(ISERROR(IF($X$6=1,$Y$6,)),"",IF($X$6=1,$Y$6,))</f>
        <v>10000</v>
      </c>
      <c r="R4502" s="56">
        <f>IF(ISERROR(IF($X$7=1,$Y$7,)),"",IF($X$7=1,$Y$7,))</f>
        <v>0</v>
      </c>
      <c r="S4502" s="56">
        <f>IF(ISERROR(IF($X$8=1,$Y$8,)),"",IF($X$8=1,$Y$8,))</f>
        <v>1000</v>
      </c>
      <c r="T4502" s="56">
        <f>IF(ISERROR(IF($X$9=1,$Y$9,)),"",IF($X$9=1,$Y$9,))</f>
        <v>500</v>
      </c>
      <c r="U4502" s="56">
        <f>IF(ISERROR(IF($X$10=1,$Y$10,)),"",IF($X$10=1,$Y$10,))</f>
        <v>500</v>
      </c>
    </row>
    <row r="4503" spans="1:21" x14ac:dyDescent="0.25">
      <c r="A4503" s="75">
        <f t="shared" si="824"/>
        <v>4499</v>
      </c>
      <c r="D4503" s="56" t="s">
        <v>5559</v>
      </c>
      <c r="E4503" s="56">
        <f t="shared" si="825"/>
        <v>4499</v>
      </c>
      <c r="F4503" s="76">
        <f t="shared" si="820"/>
        <v>167</v>
      </c>
      <c r="G4503" s="56" t="str">
        <f t="shared" si="826"/>
        <v>MKVIICockpitLLL</v>
      </c>
      <c r="H4503" s="56">
        <f t="shared" si="827"/>
        <v>4499</v>
      </c>
      <c r="I4503" s="56">
        <f>IF(G4503="",0,IF(COUNTIF($G$5:G4503,G4503)=1,0,COUNTIF($G$5:G4503,G4503) )   )</f>
        <v>0</v>
      </c>
      <c r="J4503" s="56" t="str">
        <f t="shared" si="828"/>
        <v/>
      </c>
      <c r="K4503" s="56" t="str">
        <f t="shared" si="819"/>
        <v/>
      </c>
      <c r="L4503" s="56" t="str">
        <f t="shared" si="821"/>
        <v/>
      </c>
      <c r="M4503" s="56" t="str">
        <f t="shared" si="822"/>
        <v/>
      </c>
      <c r="N4503" s="56" t="str">
        <f t="shared" si="823"/>
        <v/>
      </c>
      <c r="O4503" s="56" t="str">
        <f t="shared" si="829"/>
        <v/>
      </c>
      <c r="P4503" s="56">
        <f>IF(ISERROR(IF($X$5=1,$Y$5,)),"",IF($X$5=1,$Y$5,))</f>
        <v>0</v>
      </c>
      <c r="Q4503" s="56">
        <f>IF(ISERROR(IF($X$6=1,$Y$6,)),"",IF($X$6=1,$Y$6,))</f>
        <v>10000</v>
      </c>
      <c r="R4503" s="56">
        <f>IF(ISERROR(IF($X$7=1,$Y$7,)),"",IF($X$7=1,$Y$7,))</f>
        <v>0</v>
      </c>
      <c r="S4503" s="56">
        <f>IF(ISERROR(IF($X$8=1,$Y$8,)),"",IF($X$8=1,$Y$8,))</f>
        <v>1000</v>
      </c>
      <c r="T4503" s="56">
        <f>IF(ISERROR(IF($X$9=1,$Y$9,)),"",IF($X$9=1,$Y$9,))</f>
        <v>500</v>
      </c>
      <c r="U4503" s="56">
        <f>IF(ISERROR(IF($X$10=1,$Y$10,)),"",IF($X$10=1,$Y$10,))</f>
        <v>500</v>
      </c>
    </row>
    <row r="4504" spans="1:21" x14ac:dyDescent="0.25">
      <c r="A4504" s="75">
        <f t="shared" si="824"/>
        <v>4500</v>
      </c>
      <c r="D4504" s="56" t="s">
        <v>5573</v>
      </c>
      <c r="E4504" s="56">
        <f t="shared" si="825"/>
        <v>4500</v>
      </c>
      <c r="F4504" s="76">
        <f t="shared" si="820"/>
        <v>167</v>
      </c>
      <c r="G4504" s="56" t="str">
        <f t="shared" si="826"/>
        <v>NP.interstage.25m.125m.plate</v>
      </c>
      <c r="H4504" s="56">
        <f t="shared" si="827"/>
        <v>4500</v>
      </c>
      <c r="I4504" s="56">
        <f>IF(G4504="",0,IF(COUNTIF($G$5:G4504,G4504)=1,0,COUNTIF($G$5:G4504,G4504) )   )</f>
        <v>0</v>
      </c>
      <c r="J4504" s="56" t="str">
        <f t="shared" si="828"/>
        <v/>
      </c>
      <c r="K4504" s="56" t="str">
        <f t="shared" si="819"/>
        <v/>
      </c>
      <c r="L4504" s="56" t="str">
        <f t="shared" si="821"/>
        <v/>
      </c>
      <c r="M4504" s="56" t="str">
        <f t="shared" si="822"/>
        <v/>
      </c>
      <c r="N4504" s="56" t="str">
        <f t="shared" si="823"/>
        <v/>
      </c>
      <c r="O4504" s="56" t="str">
        <f t="shared" si="829"/>
        <v/>
      </c>
      <c r="P4504" s="56">
        <f>IF(ISERROR(IF($X$5=1,$Y$5,)),"",IF($X$5=1,$Y$5,))</f>
        <v>0</v>
      </c>
      <c r="Q4504" s="56">
        <f>IF(ISERROR(IF($X$6=1,$Y$6,)),"",IF($X$6=1,$Y$6,))</f>
        <v>10000</v>
      </c>
      <c r="R4504" s="56">
        <f>IF(ISERROR(IF($X$7=1,$Y$7,)),"",IF($X$7=1,$Y$7,))</f>
        <v>0</v>
      </c>
      <c r="S4504" s="56">
        <f>IF(ISERROR(IF($X$8=1,$Y$8,)),"",IF($X$8=1,$Y$8,))</f>
        <v>1000</v>
      </c>
      <c r="T4504" s="56">
        <f>IF(ISERROR(IF($X$9=1,$Y$9,)),"",IF($X$9=1,$Y$9,))</f>
        <v>500</v>
      </c>
      <c r="U4504" s="56">
        <f>IF(ISERROR(IF($X$10=1,$Y$10,)),"",IF($X$10=1,$Y$10,))</f>
        <v>500</v>
      </c>
    </row>
    <row r="4505" spans="1:21" x14ac:dyDescent="0.25">
      <c r="A4505" s="75">
        <f t="shared" si="824"/>
        <v>4501</v>
      </c>
      <c r="D4505" s="56" t="s">
        <v>5541</v>
      </c>
      <c r="E4505" s="56">
        <f t="shared" si="825"/>
        <v>4501</v>
      </c>
      <c r="F4505" s="76">
        <f t="shared" si="820"/>
        <v>167</v>
      </c>
      <c r="G4505" s="56" t="str">
        <f t="shared" si="826"/>
        <v>B9.Adapter.SM2</v>
      </c>
      <c r="H4505" s="56">
        <f t="shared" si="827"/>
        <v>4501</v>
      </c>
      <c r="I4505" s="56">
        <f>IF(G4505="",0,IF(COUNTIF($G$5:G4505,G4505)=1,0,COUNTIF($G$5:G4505,G4505) )   )</f>
        <v>0</v>
      </c>
      <c r="J4505" s="56" t="str">
        <f t="shared" si="828"/>
        <v/>
      </c>
      <c r="K4505" s="56" t="str">
        <f t="shared" si="819"/>
        <v/>
      </c>
      <c r="L4505" s="56" t="str">
        <f t="shared" si="821"/>
        <v/>
      </c>
      <c r="M4505" s="56" t="str">
        <f t="shared" si="822"/>
        <v/>
      </c>
      <c r="N4505" s="56" t="str">
        <f t="shared" si="823"/>
        <v/>
      </c>
      <c r="O4505" s="56" t="str">
        <f t="shared" si="829"/>
        <v/>
      </c>
      <c r="P4505" s="56">
        <f>IF(ISERROR(IF($X$5=1,$Y$5,)),"",IF($X$5=1,$Y$5,))</f>
        <v>0</v>
      </c>
      <c r="Q4505" s="56">
        <f>IF(ISERROR(IF($X$6=1,$Y$6,)),"",IF($X$6=1,$Y$6,))</f>
        <v>10000</v>
      </c>
      <c r="R4505" s="56">
        <f>IF(ISERROR(IF($X$7=1,$Y$7,)),"",IF($X$7=1,$Y$7,))</f>
        <v>0</v>
      </c>
      <c r="S4505" s="56">
        <f>IF(ISERROR(IF($X$8=1,$Y$8,)),"",IF($X$8=1,$Y$8,))</f>
        <v>1000</v>
      </c>
      <c r="T4505" s="56">
        <f>IF(ISERROR(IF($X$9=1,$Y$9,)),"",IF($X$9=1,$Y$9,))</f>
        <v>500</v>
      </c>
      <c r="U4505" s="56">
        <f>IF(ISERROR(IF($X$10=1,$Y$10,)),"",IF($X$10=1,$Y$10,))</f>
        <v>500</v>
      </c>
    </row>
    <row r="4506" spans="1:21" x14ac:dyDescent="0.25">
      <c r="A4506" s="75">
        <f t="shared" si="824"/>
        <v>4502</v>
      </c>
      <c r="D4506" s="56" t="s">
        <v>5574</v>
      </c>
      <c r="E4506" s="56">
        <f t="shared" si="825"/>
        <v>4502</v>
      </c>
      <c r="F4506" s="76">
        <f t="shared" si="820"/>
        <v>167</v>
      </c>
      <c r="G4506" s="56" t="str">
        <f t="shared" si="826"/>
        <v>NP.decoupler.stack.25m</v>
      </c>
      <c r="H4506" s="56">
        <f t="shared" si="827"/>
        <v>4502</v>
      </c>
      <c r="I4506" s="56">
        <f>IF(G4506="",0,IF(COUNTIF($G$5:G4506,G4506)=1,0,COUNTIF($G$5:G4506,G4506) )   )</f>
        <v>0</v>
      </c>
      <c r="J4506" s="56" t="str">
        <f t="shared" si="828"/>
        <v/>
      </c>
      <c r="K4506" s="56" t="str">
        <f t="shared" si="819"/>
        <v/>
      </c>
      <c r="L4506" s="56" t="str">
        <f t="shared" si="821"/>
        <v/>
      </c>
      <c r="M4506" s="56" t="str">
        <f t="shared" si="822"/>
        <v/>
      </c>
      <c r="N4506" s="56" t="str">
        <f t="shared" si="823"/>
        <v/>
      </c>
      <c r="O4506" s="56" t="str">
        <f t="shared" si="829"/>
        <v/>
      </c>
      <c r="P4506" s="56">
        <f>IF(ISERROR(IF($X$5=1,$Y$5,)),"",IF($X$5=1,$Y$5,))</f>
        <v>0</v>
      </c>
      <c r="Q4506" s="56">
        <f>IF(ISERROR(IF($X$6=1,$Y$6,)),"",IF($X$6=1,$Y$6,))</f>
        <v>10000</v>
      </c>
      <c r="R4506" s="56">
        <f>IF(ISERROR(IF($X$7=1,$Y$7,)),"",IF($X$7=1,$Y$7,))</f>
        <v>0</v>
      </c>
      <c r="S4506" s="56">
        <f>IF(ISERROR(IF($X$8=1,$Y$8,)),"",IF($X$8=1,$Y$8,))</f>
        <v>1000</v>
      </c>
      <c r="T4506" s="56">
        <f>IF(ISERROR(IF($X$9=1,$Y$9,)),"",IF($X$9=1,$Y$9,))</f>
        <v>500</v>
      </c>
      <c r="U4506" s="56">
        <f>IF(ISERROR(IF($X$10=1,$Y$10,)),"",IF($X$10=1,$Y$10,))</f>
        <v>500</v>
      </c>
    </row>
    <row r="4507" spans="1:21" x14ac:dyDescent="0.25">
      <c r="A4507" s="75">
        <f t="shared" si="824"/>
        <v>4503</v>
      </c>
      <c r="D4507" s="56" t="s">
        <v>5560</v>
      </c>
      <c r="E4507" s="56">
        <f t="shared" si="825"/>
        <v>4503</v>
      </c>
      <c r="F4507" s="76">
        <f t="shared" si="820"/>
        <v>167</v>
      </c>
      <c r="G4507" s="56" t="str">
        <f t="shared" si="826"/>
        <v>LLLCirc2a2H</v>
      </c>
      <c r="H4507" s="56">
        <f t="shared" si="827"/>
        <v>4503</v>
      </c>
      <c r="I4507" s="56">
        <f>IF(G4507="",0,IF(COUNTIF($G$5:G4507,G4507)=1,0,COUNTIF($G$5:G4507,G4507) )   )</f>
        <v>0</v>
      </c>
      <c r="J4507" s="56" t="str">
        <f t="shared" si="828"/>
        <v/>
      </c>
      <c r="K4507" s="56" t="str">
        <f t="shared" si="819"/>
        <v/>
      </c>
      <c r="L4507" s="56" t="str">
        <f t="shared" si="821"/>
        <v/>
      </c>
      <c r="M4507" s="56" t="str">
        <f t="shared" si="822"/>
        <v/>
      </c>
      <c r="N4507" s="56" t="str">
        <f t="shared" si="823"/>
        <v/>
      </c>
      <c r="O4507" s="56" t="str">
        <f t="shared" si="829"/>
        <v/>
      </c>
      <c r="P4507" s="56">
        <f>IF(ISERROR(IF($X$5=1,$Y$5,)),"",IF($X$5=1,$Y$5,))</f>
        <v>0</v>
      </c>
      <c r="Q4507" s="56">
        <f>IF(ISERROR(IF($X$6=1,$Y$6,)),"",IF($X$6=1,$Y$6,))</f>
        <v>10000</v>
      </c>
      <c r="R4507" s="56">
        <f>IF(ISERROR(IF($X$7=1,$Y$7,)),"",IF($X$7=1,$Y$7,))</f>
        <v>0</v>
      </c>
      <c r="S4507" s="56">
        <f>IF(ISERROR(IF($X$8=1,$Y$8,)),"",IF($X$8=1,$Y$8,))</f>
        <v>1000</v>
      </c>
      <c r="T4507" s="56">
        <f>IF(ISERROR(IF($X$9=1,$Y$9,)),"",IF($X$9=1,$Y$9,))</f>
        <v>500</v>
      </c>
      <c r="U4507" s="56">
        <f>IF(ISERROR(IF($X$10=1,$Y$10,)),"",IF($X$10=1,$Y$10,))</f>
        <v>500</v>
      </c>
    </row>
    <row r="4508" spans="1:21" x14ac:dyDescent="0.25">
      <c r="A4508" s="75">
        <f t="shared" si="824"/>
        <v>4504</v>
      </c>
      <c r="D4508" s="56" t="s">
        <v>5575</v>
      </c>
      <c r="E4508" s="56">
        <f t="shared" si="825"/>
        <v>4504</v>
      </c>
      <c r="F4508" s="76">
        <f t="shared" si="820"/>
        <v>167</v>
      </c>
      <c r="G4508" s="56" t="str">
        <f t="shared" si="826"/>
        <v>NP.decoupler.radial.Strut</v>
      </c>
      <c r="H4508" s="56">
        <f t="shared" si="827"/>
        <v>4504</v>
      </c>
      <c r="I4508" s="56">
        <f>IF(G4508="",0,IF(COUNTIF($G$5:G4508,G4508)=1,0,COUNTIF($G$5:G4508,G4508) )   )</f>
        <v>0</v>
      </c>
      <c r="J4508" s="56" t="str">
        <f t="shared" si="828"/>
        <v/>
      </c>
      <c r="K4508" s="56" t="str">
        <f t="shared" si="819"/>
        <v/>
      </c>
      <c r="L4508" s="56" t="str">
        <f t="shared" si="821"/>
        <v/>
      </c>
      <c r="M4508" s="56" t="str">
        <f t="shared" si="822"/>
        <v/>
      </c>
      <c r="N4508" s="56" t="str">
        <f t="shared" si="823"/>
        <v/>
      </c>
      <c r="O4508" s="56" t="str">
        <f t="shared" si="829"/>
        <v/>
      </c>
      <c r="P4508" s="56">
        <f>IF(ISERROR(IF($X$5=1,$Y$5,)),"",IF($X$5=1,$Y$5,))</f>
        <v>0</v>
      </c>
      <c r="Q4508" s="56">
        <f>IF(ISERROR(IF($X$6=1,$Y$6,)),"",IF($X$6=1,$Y$6,))</f>
        <v>10000</v>
      </c>
      <c r="R4508" s="56">
        <f>IF(ISERROR(IF($X$7=1,$Y$7,)),"",IF($X$7=1,$Y$7,))</f>
        <v>0</v>
      </c>
      <c r="S4508" s="56">
        <f>IF(ISERROR(IF($X$8=1,$Y$8,)),"",IF($X$8=1,$Y$8,))</f>
        <v>1000</v>
      </c>
      <c r="T4508" s="56">
        <f>IF(ISERROR(IF($X$9=1,$Y$9,)),"",IF($X$9=1,$Y$9,))</f>
        <v>500</v>
      </c>
      <c r="U4508" s="56">
        <f>IF(ISERROR(IF($X$10=1,$Y$10,)),"",IF($X$10=1,$Y$10,))</f>
        <v>500</v>
      </c>
    </row>
    <row r="4509" spans="1:21" x14ac:dyDescent="0.25">
      <c r="A4509" s="75">
        <f t="shared" si="824"/>
        <v>4505</v>
      </c>
      <c r="D4509" s="56" t="s">
        <v>3854</v>
      </c>
      <c r="E4509" s="56">
        <f t="shared" si="825"/>
        <v>4505</v>
      </c>
      <c r="F4509" s="76">
        <f t="shared" si="820"/>
        <v>167</v>
      </c>
      <c r="G4509" s="56" t="str">
        <f t="shared" si="826"/>
        <v>adapterLargeSmallTri</v>
      </c>
      <c r="H4509" s="56">
        <f t="shared" si="827"/>
        <v>4505</v>
      </c>
      <c r="I4509" s="56">
        <f>IF(G4509="",0,IF(COUNTIF($G$5:G4509,G4509)=1,0,COUNTIF($G$5:G4509,G4509) )   )</f>
        <v>0</v>
      </c>
      <c r="J4509" s="56" t="str">
        <f t="shared" si="828"/>
        <v/>
      </c>
      <c r="K4509" s="56" t="str">
        <f t="shared" si="819"/>
        <v/>
      </c>
      <c r="L4509" s="56" t="str">
        <f t="shared" si="821"/>
        <v/>
      </c>
      <c r="M4509" s="56" t="str">
        <f t="shared" si="822"/>
        <v/>
      </c>
      <c r="N4509" s="56" t="str">
        <f t="shared" si="823"/>
        <v/>
      </c>
      <c r="O4509" s="56" t="str">
        <f t="shared" si="829"/>
        <v/>
      </c>
      <c r="P4509" s="56">
        <f>IF(ISERROR(IF($X$5=1,$Y$5,)),"",IF($X$5=1,$Y$5,))</f>
        <v>0</v>
      </c>
      <c r="Q4509" s="56">
        <f>IF(ISERROR(IF($X$6=1,$Y$6,)),"",IF($X$6=1,$Y$6,))</f>
        <v>10000</v>
      </c>
      <c r="R4509" s="56">
        <f>IF(ISERROR(IF($X$7=1,$Y$7,)),"",IF($X$7=1,$Y$7,))</f>
        <v>0</v>
      </c>
      <c r="S4509" s="56">
        <f>IF(ISERROR(IF($X$8=1,$Y$8,)),"",IF($X$8=1,$Y$8,))</f>
        <v>1000</v>
      </c>
      <c r="T4509" s="56">
        <f>IF(ISERROR(IF($X$9=1,$Y$9,)),"",IF($X$9=1,$Y$9,))</f>
        <v>500</v>
      </c>
      <c r="U4509" s="56">
        <f>IF(ISERROR(IF($X$10=1,$Y$10,)),"",IF($X$10=1,$Y$10,))</f>
        <v>500</v>
      </c>
    </row>
    <row r="4510" spans="1:21" x14ac:dyDescent="0.25">
      <c r="A4510" s="75">
        <f t="shared" si="824"/>
        <v>4506</v>
      </c>
      <c r="D4510" s="56" t="s">
        <v>5576</v>
      </c>
      <c r="E4510" s="56">
        <f t="shared" si="825"/>
        <v>4506</v>
      </c>
      <c r="F4510" s="76">
        <f t="shared" si="820"/>
        <v>167</v>
      </c>
      <c r="G4510" s="56" t="str">
        <f t="shared" si="826"/>
        <v>NP.zmisc.Heavystrut</v>
      </c>
      <c r="H4510" s="56">
        <f t="shared" si="827"/>
        <v>4506</v>
      </c>
      <c r="I4510" s="56">
        <f>IF(G4510="",0,IF(COUNTIF($G$5:G4510,G4510)=1,0,COUNTIF($G$5:G4510,G4510) )   )</f>
        <v>0</v>
      </c>
      <c r="J4510" s="56" t="str">
        <f t="shared" si="828"/>
        <v/>
      </c>
      <c r="K4510" s="56" t="str">
        <f t="shared" si="819"/>
        <v/>
      </c>
      <c r="L4510" s="56" t="str">
        <f t="shared" si="821"/>
        <v/>
      </c>
      <c r="M4510" s="56" t="str">
        <f t="shared" si="822"/>
        <v/>
      </c>
      <c r="N4510" s="56" t="str">
        <f t="shared" si="823"/>
        <v/>
      </c>
      <c r="O4510" s="56" t="str">
        <f t="shared" si="829"/>
        <v/>
      </c>
      <c r="P4510" s="56">
        <f>IF(ISERROR(IF($X$5=1,$Y$5,)),"",IF($X$5=1,$Y$5,))</f>
        <v>0</v>
      </c>
      <c r="Q4510" s="56">
        <f>IF(ISERROR(IF($X$6=1,$Y$6,)),"",IF($X$6=1,$Y$6,))</f>
        <v>10000</v>
      </c>
      <c r="R4510" s="56">
        <f>IF(ISERROR(IF($X$7=1,$Y$7,)),"",IF($X$7=1,$Y$7,))</f>
        <v>0</v>
      </c>
      <c r="S4510" s="56">
        <f>IF(ISERROR(IF($X$8=1,$Y$8,)),"",IF($X$8=1,$Y$8,))</f>
        <v>1000</v>
      </c>
      <c r="T4510" s="56">
        <f>IF(ISERROR(IF($X$9=1,$Y$9,)),"",IF($X$9=1,$Y$9,))</f>
        <v>500</v>
      </c>
      <c r="U4510" s="56">
        <f>IF(ISERROR(IF($X$10=1,$Y$10,)),"",IF($X$10=1,$Y$10,))</f>
        <v>500</v>
      </c>
    </row>
    <row r="4511" spans="1:21" x14ac:dyDescent="0.25">
      <c r="A4511" s="75">
        <f t="shared" si="824"/>
        <v>4507</v>
      </c>
      <c r="D4511" s="56" t="s">
        <v>5561</v>
      </c>
      <c r="E4511" s="56">
        <f t="shared" si="825"/>
        <v>4507</v>
      </c>
      <c r="F4511" s="76">
        <f t="shared" si="820"/>
        <v>167</v>
      </c>
      <c r="G4511" s="56" t="str">
        <f t="shared" si="826"/>
        <v>LLLCirc2a1H</v>
      </c>
      <c r="H4511" s="56">
        <f t="shared" si="827"/>
        <v>4507</v>
      </c>
      <c r="I4511" s="56">
        <f>IF(G4511="",0,IF(COUNTIF($G$5:G4511,G4511)=1,0,COUNTIF($G$5:G4511,G4511) )   )</f>
        <v>0</v>
      </c>
      <c r="J4511" s="56" t="str">
        <f t="shared" si="828"/>
        <v/>
      </c>
      <c r="K4511" s="56" t="str">
        <f t="shared" si="819"/>
        <v/>
      </c>
      <c r="L4511" s="56" t="str">
        <f t="shared" si="821"/>
        <v/>
      </c>
      <c r="M4511" s="56" t="str">
        <f t="shared" si="822"/>
        <v/>
      </c>
      <c r="N4511" s="56" t="str">
        <f t="shared" si="823"/>
        <v/>
      </c>
      <c r="O4511" s="56" t="str">
        <f t="shared" si="829"/>
        <v/>
      </c>
      <c r="P4511" s="56">
        <f>IF(ISERROR(IF($X$5=1,$Y$5,)),"",IF($X$5=1,$Y$5,))</f>
        <v>0</v>
      </c>
      <c r="Q4511" s="56">
        <f>IF(ISERROR(IF($X$6=1,$Y$6,)),"",IF($X$6=1,$Y$6,))</f>
        <v>10000</v>
      </c>
      <c r="R4511" s="56">
        <f>IF(ISERROR(IF($X$7=1,$Y$7,)),"",IF($X$7=1,$Y$7,))</f>
        <v>0</v>
      </c>
      <c r="S4511" s="56">
        <f>IF(ISERROR(IF($X$8=1,$Y$8,)),"",IF($X$8=1,$Y$8,))</f>
        <v>1000</v>
      </c>
      <c r="T4511" s="56">
        <f>IF(ISERROR(IF($X$9=1,$Y$9,)),"",IF($X$9=1,$Y$9,))</f>
        <v>500</v>
      </c>
      <c r="U4511" s="56">
        <f>IF(ISERROR(IF($X$10=1,$Y$10,)),"",IF($X$10=1,$Y$10,))</f>
        <v>500</v>
      </c>
    </row>
    <row r="4512" spans="1:21" x14ac:dyDescent="0.25">
      <c r="A4512" s="75">
        <f t="shared" si="824"/>
        <v>4508</v>
      </c>
      <c r="D4512" s="56" t="s">
        <v>5577</v>
      </c>
      <c r="E4512" s="56">
        <f t="shared" si="825"/>
        <v>4508</v>
      </c>
      <c r="F4512" s="76">
        <f t="shared" si="820"/>
        <v>167</v>
      </c>
      <c r="G4512" s="56" t="str">
        <f t="shared" si="826"/>
        <v>couplerBiLarge</v>
      </c>
      <c r="H4512" s="56">
        <f t="shared" si="827"/>
        <v>4508</v>
      </c>
      <c r="I4512" s="56">
        <f>IF(G4512="",0,IF(COUNTIF($G$5:G4512,G4512)=1,0,COUNTIF($G$5:G4512,G4512) )   )</f>
        <v>0</v>
      </c>
      <c r="J4512" s="56" t="str">
        <f t="shared" si="828"/>
        <v/>
      </c>
      <c r="K4512" s="56" t="str">
        <f t="shared" si="819"/>
        <v/>
      </c>
      <c r="L4512" s="56" t="str">
        <f t="shared" si="821"/>
        <v/>
      </c>
      <c r="M4512" s="56" t="str">
        <f t="shared" si="822"/>
        <v/>
      </c>
      <c r="N4512" s="56" t="str">
        <f t="shared" si="823"/>
        <v/>
      </c>
      <c r="O4512" s="56" t="str">
        <f t="shared" si="829"/>
        <v/>
      </c>
      <c r="P4512" s="56">
        <f>IF(ISERROR(IF($X$5=1,$Y$5,)),"",IF($X$5=1,$Y$5,))</f>
        <v>0</v>
      </c>
      <c r="Q4512" s="56">
        <f>IF(ISERROR(IF($X$6=1,$Y$6,)),"",IF($X$6=1,$Y$6,))</f>
        <v>10000</v>
      </c>
      <c r="R4512" s="56">
        <f>IF(ISERROR(IF($X$7=1,$Y$7,)),"",IF($X$7=1,$Y$7,))</f>
        <v>0</v>
      </c>
      <c r="S4512" s="56">
        <f>IF(ISERROR(IF($X$8=1,$Y$8,)),"",IF($X$8=1,$Y$8,))</f>
        <v>1000</v>
      </c>
      <c r="T4512" s="56">
        <f>IF(ISERROR(IF($X$9=1,$Y$9,)),"",IF($X$9=1,$Y$9,))</f>
        <v>500</v>
      </c>
      <c r="U4512" s="56">
        <f>IF(ISERROR(IF($X$10=1,$Y$10,)),"",IF($X$10=1,$Y$10,))</f>
        <v>500</v>
      </c>
    </row>
    <row r="4513" spans="1:21" x14ac:dyDescent="0.25">
      <c r="A4513" s="75">
        <f t="shared" si="824"/>
        <v>4509</v>
      </c>
      <c r="D4513" s="56" t="s">
        <v>5542</v>
      </c>
      <c r="E4513" s="56">
        <f t="shared" si="825"/>
        <v>4509</v>
      </c>
      <c r="F4513" s="76">
        <f t="shared" si="820"/>
        <v>167</v>
      </c>
      <c r="G4513" s="56" t="str">
        <f t="shared" si="826"/>
        <v>B9.Structure.SNM.Strut</v>
      </c>
      <c r="H4513" s="56">
        <f t="shared" si="827"/>
        <v>4509</v>
      </c>
      <c r="I4513" s="56">
        <f>IF(G4513="",0,IF(COUNTIF($G$5:G4513,G4513)=1,0,COUNTIF($G$5:G4513,G4513) )   )</f>
        <v>0</v>
      </c>
      <c r="J4513" s="56" t="str">
        <f t="shared" si="828"/>
        <v/>
      </c>
      <c r="K4513" s="56" t="str">
        <f t="shared" si="819"/>
        <v/>
      </c>
      <c r="L4513" s="56" t="str">
        <f t="shared" si="821"/>
        <v/>
      </c>
      <c r="M4513" s="56" t="str">
        <f t="shared" si="822"/>
        <v/>
      </c>
      <c r="N4513" s="56" t="str">
        <f t="shared" si="823"/>
        <v/>
      </c>
      <c r="O4513" s="56" t="str">
        <f t="shared" si="829"/>
        <v/>
      </c>
      <c r="P4513" s="56">
        <f>IF(ISERROR(IF($X$5=1,$Y$5,)),"",IF($X$5=1,$Y$5,))</f>
        <v>0</v>
      </c>
      <c r="Q4513" s="56">
        <f>IF(ISERROR(IF($X$6=1,$Y$6,)),"",IF($X$6=1,$Y$6,))</f>
        <v>10000</v>
      </c>
      <c r="R4513" s="56">
        <f>IF(ISERROR(IF($X$7=1,$Y$7,)),"",IF($X$7=1,$Y$7,))</f>
        <v>0</v>
      </c>
      <c r="S4513" s="56">
        <f>IF(ISERROR(IF($X$8=1,$Y$8,)),"",IF($X$8=1,$Y$8,))</f>
        <v>1000</v>
      </c>
      <c r="T4513" s="56">
        <f>IF(ISERROR(IF($X$9=1,$Y$9,)),"",IF($X$9=1,$Y$9,))</f>
        <v>500</v>
      </c>
      <c r="U4513" s="56">
        <f>IF(ISERROR(IF($X$10=1,$Y$10,)),"",IF($X$10=1,$Y$10,))</f>
        <v>500</v>
      </c>
    </row>
    <row r="4514" spans="1:21" x14ac:dyDescent="0.25">
      <c r="A4514" s="75">
        <f t="shared" si="824"/>
        <v>4510</v>
      </c>
      <c r="D4514" s="56" t="s">
        <v>5578</v>
      </c>
      <c r="E4514" s="56">
        <f t="shared" si="825"/>
        <v>4510</v>
      </c>
      <c r="F4514" s="76">
        <f t="shared" si="820"/>
        <v>167</v>
      </c>
      <c r="G4514" s="56" t="str">
        <f t="shared" si="826"/>
        <v>couplerTriLateral</v>
      </c>
      <c r="H4514" s="56">
        <f t="shared" si="827"/>
        <v>4510</v>
      </c>
      <c r="I4514" s="56">
        <f>IF(G4514="",0,IF(COUNTIF($G$5:G4514,G4514)=1,0,COUNTIF($G$5:G4514,G4514) )   )</f>
        <v>0</v>
      </c>
      <c r="J4514" s="56" t="str">
        <f t="shared" si="828"/>
        <v/>
      </c>
      <c r="K4514" s="56" t="str">
        <f t="shared" si="819"/>
        <v/>
      </c>
      <c r="L4514" s="56" t="str">
        <f t="shared" si="821"/>
        <v/>
      </c>
      <c r="M4514" s="56" t="str">
        <f t="shared" si="822"/>
        <v/>
      </c>
      <c r="N4514" s="56" t="str">
        <f t="shared" si="823"/>
        <v/>
      </c>
      <c r="O4514" s="56" t="str">
        <f t="shared" si="829"/>
        <v/>
      </c>
      <c r="P4514" s="56">
        <f>IF(ISERROR(IF($X$5=1,$Y$5,)),"",IF($X$5=1,$Y$5,))</f>
        <v>0</v>
      </c>
      <c r="Q4514" s="56">
        <f>IF(ISERROR(IF($X$6=1,$Y$6,)),"",IF($X$6=1,$Y$6,))</f>
        <v>10000</v>
      </c>
      <c r="R4514" s="56">
        <f>IF(ISERROR(IF($X$7=1,$Y$7,)),"",IF($X$7=1,$Y$7,))</f>
        <v>0</v>
      </c>
      <c r="S4514" s="56">
        <f>IF(ISERROR(IF($X$8=1,$Y$8,)),"",IF($X$8=1,$Y$8,))</f>
        <v>1000</v>
      </c>
      <c r="T4514" s="56">
        <f>IF(ISERROR(IF($X$9=1,$Y$9,)),"",IF($X$9=1,$Y$9,))</f>
        <v>500</v>
      </c>
      <c r="U4514" s="56">
        <f>IF(ISERROR(IF($X$10=1,$Y$10,)),"",IF($X$10=1,$Y$10,))</f>
        <v>500</v>
      </c>
    </row>
    <row r="4515" spans="1:21" x14ac:dyDescent="0.25">
      <c r="A4515" s="75">
        <f t="shared" si="824"/>
        <v>4511</v>
      </c>
      <c r="D4515" s="56" t="s">
        <v>5562</v>
      </c>
      <c r="E4515" s="56">
        <f t="shared" si="825"/>
        <v>4511</v>
      </c>
      <c r="F4515" s="76">
        <f t="shared" si="820"/>
        <v>167</v>
      </c>
      <c r="G4515" s="56" t="str">
        <f t="shared" si="826"/>
        <v>LLLCirc2b2H</v>
      </c>
      <c r="H4515" s="56">
        <f t="shared" si="827"/>
        <v>4511</v>
      </c>
      <c r="I4515" s="56">
        <f>IF(G4515="",0,IF(COUNTIF($G$5:G4515,G4515)=1,0,COUNTIF($G$5:G4515,G4515) )   )</f>
        <v>0</v>
      </c>
      <c r="J4515" s="56" t="str">
        <f t="shared" si="828"/>
        <v/>
      </c>
      <c r="K4515" s="56" t="str">
        <f t="shared" si="819"/>
        <v/>
      </c>
      <c r="L4515" s="56" t="str">
        <f t="shared" si="821"/>
        <v/>
      </c>
      <c r="M4515" s="56" t="str">
        <f t="shared" si="822"/>
        <v/>
      </c>
      <c r="N4515" s="56" t="str">
        <f t="shared" si="823"/>
        <v/>
      </c>
      <c r="O4515" s="56" t="str">
        <f t="shared" si="829"/>
        <v/>
      </c>
      <c r="P4515" s="56">
        <f>IF(ISERROR(IF($X$5=1,$Y$5,)),"",IF($X$5=1,$Y$5,))</f>
        <v>0</v>
      </c>
      <c r="Q4515" s="56">
        <f>IF(ISERROR(IF($X$6=1,$Y$6,)),"",IF($X$6=1,$Y$6,))</f>
        <v>10000</v>
      </c>
      <c r="R4515" s="56">
        <f>IF(ISERROR(IF($X$7=1,$Y$7,)),"",IF($X$7=1,$Y$7,))</f>
        <v>0</v>
      </c>
      <c r="S4515" s="56">
        <f>IF(ISERROR(IF($X$8=1,$Y$8,)),"",IF($X$8=1,$Y$8,))</f>
        <v>1000</v>
      </c>
      <c r="T4515" s="56">
        <f>IF(ISERROR(IF($X$9=1,$Y$9,)),"",IF($X$9=1,$Y$9,))</f>
        <v>500</v>
      </c>
      <c r="U4515" s="56">
        <f>IF(ISERROR(IF($X$10=1,$Y$10,)),"",IF($X$10=1,$Y$10,))</f>
        <v>500</v>
      </c>
    </row>
    <row r="4516" spans="1:21" x14ac:dyDescent="0.25">
      <c r="A4516" s="75">
        <f t="shared" si="824"/>
        <v>4512</v>
      </c>
      <c r="D4516" s="56" t="s">
        <v>5579</v>
      </c>
      <c r="E4516" s="56">
        <f t="shared" si="825"/>
        <v>4512</v>
      </c>
      <c r="F4516" s="76">
        <f t="shared" si="820"/>
        <v>167</v>
      </c>
      <c r="G4516" s="56" t="str">
        <f t="shared" si="826"/>
        <v>couplerTriStackL</v>
      </c>
      <c r="H4516" s="56">
        <f t="shared" si="827"/>
        <v>4512</v>
      </c>
      <c r="I4516" s="56">
        <f>IF(G4516="",0,IF(COUNTIF($G$5:G4516,G4516)=1,0,COUNTIF($G$5:G4516,G4516) )   )</f>
        <v>0</v>
      </c>
      <c r="J4516" s="56" t="str">
        <f t="shared" si="828"/>
        <v/>
      </c>
      <c r="K4516" s="56" t="str">
        <f t="shared" si="819"/>
        <v/>
      </c>
      <c r="L4516" s="56" t="str">
        <f t="shared" si="821"/>
        <v/>
      </c>
      <c r="M4516" s="56" t="str">
        <f t="shared" si="822"/>
        <v/>
      </c>
      <c r="N4516" s="56" t="str">
        <f t="shared" si="823"/>
        <v/>
      </c>
      <c r="O4516" s="56" t="str">
        <f t="shared" si="829"/>
        <v/>
      </c>
      <c r="P4516" s="56">
        <f>IF(ISERROR(IF($X$5=1,$Y$5,)),"",IF($X$5=1,$Y$5,))</f>
        <v>0</v>
      </c>
      <c r="Q4516" s="56">
        <f>IF(ISERROR(IF($X$6=1,$Y$6,)),"",IF($X$6=1,$Y$6,))</f>
        <v>10000</v>
      </c>
      <c r="R4516" s="56">
        <f>IF(ISERROR(IF($X$7=1,$Y$7,)),"",IF($X$7=1,$Y$7,))</f>
        <v>0</v>
      </c>
      <c r="S4516" s="56">
        <f>IF(ISERROR(IF($X$8=1,$Y$8,)),"",IF($X$8=1,$Y$8,))</f>
        <v>1000</v>
      </c>
      <c r="T4516" s="56">
        <f>IF(ISERROR(IF($X$9=1,$Y$9,)),"",IF($X$9=1,$Y$9,))</f>
        <v>500</v>
      </c>
      <c r="U4516" s="56">
        <f>IF(ISERROR(IF($X$10=1,$Y$10,)),"",IF($X$10=1,$Y$10,))</f>
        <v>500</v>
      </c>
    </row>
    <row r="4517" spans="1:21" x14ac:dyDescent="0.25">
      <c r="A4517" s="75">
        <f t="shared" si="824"/>
        <v>4513</v>
      </c>
      <c r="D4517" s="56" t="s">
        <v>3855</v>
      </c>
      <c r="E4517" s="56">
        <f t="shared" si="825"/>
        <v>4513</v>
      </c>
      <c r="F4517" s="76">
        <f t="shared" si="820"/>
        <v>167</v>
      </c>
      <c r="G4517" s="56" t="str">
        <f t="shared" si="826"/>
        <v>largeAdapter</v>
      </c>
      <c r="H4517" s="56">
        <f t="shared" si="827"/>
        <v>4513</v>
      </c>
      <c r="I4517" s="56">
        <f>IF(G4517="",0,IF(COUNTIF($G$5:G4517,G4517)=1,0,COUNTIF($G$5:G4517,G4517) )   )</f>
        <v>0</v>
      </c>
      <c r="J4517" s="56" t="str">
        <f t="shared" si="828"/>
        <v/>
      </c>
      <c r="K4517" s="56" t="str">
        <f t="shared" si="819"/>
        <v/>
      </c>
      <c r="L4517" s="56" t="str">
        <f t="shared" si="821"/>
        <v/>
      </c>
      <c r="M4517" s="56" t="str">
        <f t="shared" si="822"/>
        <v/>
      </c>
      <c r="N4517" s="56" t="str">
        <f t="shared" si="823"/>
        <v/>
      </c>
      <c r="O4517" s="56" t="str">
        <f t="shared" si="829"/>
        <v/>
      </c>
      <c r="P4517" s="56">
        <f>IF(ISERROR(IF($X$5=1,$Y$5,)),"",IF($X$5=1,$Y$5,))</f>
        <v>0</v>
      </c>
      <c r="Q4517" s="56">
        <f>IF(ISERROR(IF($X$6=1,$Y$6,)),"",IF($X$6=1,$Y$6,))</f>
        <v>10000</v>
      </c>
      <c r="R4517" s="56">
        <f>IF(ISERROR(IF($X$7=1,$Y$7,)),"",IF($X$7=1,$Y$7,))</f>
        <v>0</v>
      </c>
      <c r="S4517" s="56">
        <f>IF(ISERROR(IF($X$8=1,$Y$8,)),"",IF($X$8=1,$Y$8,))</f>
        <v>1000</v>
      </c>
      <c r="T4517" s="56">
        <f>IF(ISERROR(IF($X$9=1,$Y$9,)),"",IF($X$9=1,$Y$9,))</f>
        <v>500</v>
      </c>
      <c r="U4517" s="56">
        <f>IF(ISERROR(IF($X$10=1,$Y$10,)),"",IF($X$10=1,$Y$10,))</f>
        <v>500</v>
      </c>
    </row>
    <row r="4518" spans="1:21" x14ac:dyDescent="0.25">
      <c r="A4518" s="75">
        <f t="shared" si="824"/>
        <v>4514</v>
      </c>
      <c r="D4518" s="56" t="s">
        <v>5563</v>
      </c>
      <c r="E4518" s="56">
        <f t="shared" si="825"/>
        <v>4514</v>
      </c>
      <c r="F4518" s="76">
        <f t="shared" si="820"/>
        <v>167</v>
      </c>
      <c r="G4518" s="56" t="str">
        <f t="shared" si="826"/>
        <v>LLLCirc2b1H</v>
      </c>
      <c r="H4518" s="56">
        <f t="shared" si="827"/>
        <v>4514</v>
      </c>
      <c r="I4518" s="56">
        <f>IF(G4518="",0,IF(COUNTIF($G$5:G4518,G4518)=1,0,COUNTIF($G$5:G4518,G4518) )   )</f>
        <v>0</v>
      </c>
      <c r="J4518" s="56" t="str">
        <f t="shared" si="828"/>
        <v/>
      </c>
      <c r="K4518" s="56" t="str">
        <f t="shared" si="819"/>
        <v/>
      </c>
      <c r="L4518" s="56" t="str">
        <f t="shared" si="821"/>
        <v/>
      </c>
      <c r="M4518" s="56" t="str">
        <f t="shared" si="822"/>
        <v/>
      </c>
      <c r="N4518" s="56" t="str">
        <f t="shared" si="823"/>
        <v/>
      </c>
      <c r="O4518" s="56" t="str">
        <f t="shared" si="829"/>
        <v/>
      </c>
      <c r="P4518" s="56">
        <f>IF(ISERROR(IF($X$5=1,$Y$5,)),"",IF($X$5=1,$Y$5,))</f>
        <v>0</v>
      </c>
      <c r="Q4518" s="56">
        <f>IF(ISERROR(IF($X$6=1,$Y$6,)),"",IF($X$6=1,$Y$6,))</f>
        <v>10000</v>
      </c>
      <c r="R4518" s="56">
        <f>IF(ISERROR(IF($X$7=1,$Y$7,)),"",IF($X$7=1,$Y$7,))</f>
        <v>0</v>
      </c>
      <c r="S4518" s="56">
        <f>IF(ISERROR(IF($X$8=1,$Y$8,)),"",IF($X$8=1,$Y$8,))</f>
        <v>1000</v>
      </c>
      <c r="T4518" s="56">
        <f>IF(ISERROR(IF($X$9=1,$Y$9,)),"",IF($X$9=1,$Y$9,))</f>
        <v>500</v>
      </c>
      <c r="U4518" s="56">
        <f>IF(ISERROR(IF($X$10=1,$Y$10,)),"",IF($X$10=1,$Y$10,))</f>
        <v>500</v>
      </c>
    </row>
    <row r="4519" spans="1:21" x14ac:dyDescent="0.25">
      <c r="A4519" s="75">
        <f t="shared" si="824"/>
        <v>4515</v>
      </c>
      <c r="D4519" s="56" t="s">
        <v>5543</v>
      </c>
      <c r="E4519" s="56">
        <f t="shared" si="825"/>
        <v>4515</v>
      </c>
      <c r="F4519" s="76">
        <f t="shared" si="820"/>
        <v>167</v>
      </c>
      <c r="G4519" s="56" t="str">
        <f t="shared" si="826"/>
        <v>B9.Structure.SN.Strut</v>
      </c>
      <c r="H4519" s="56">
        <f t="shared" si="827"/>
        <v>4515</v>
      </c>
      <c r="I4519" s="56">
        <f>IF(G4519="",0,IF(COUNTIF($G$5:G4519,G4519)=1,0,COUNTIF($G$5:G4519,G4519) )   )</f>
        <v>0</v>
      </c>
      <c r="J4519" s="56" t="str">
        <f t="shared" si="828"/>
        <v/>
      </c>
      <c r="K4519" s="56" t="str">
        <f t="shared" si="819"/>
        <v/>
      </c>
      <c r="L4519" s="56" t="str">
        <f t="shared" si="821"/>
        <v/>
      </c>
      <c r="M4519" s="56" t="str">
        <f t="shared" si="822"/>
        <v/>
      </c>
      <c r="N4519" s="56" t="str">
        <f t="shared" si="823"/>
        <v/>
      </c>
      <c r="O4519" s="56" t="str">
        <f t="shared" si="829"/>
        <v/>
      </c>
      <c r="P4519" s="56">
        <f>IF(ISERROR(IF($X$5=1,$Y$5,)),"",IF($X$5=1,$Y$5,))</f>
        <v>0</v>
      </c>
      <c r="Q4519" s="56">
        <f>IF(ISERROR(IF($X$6=1,$Y$6,)),"",IF($X$6=1,$Y$6,))</f>
        <v>10000</v>
      </c>
      <c r="R4519" s="56">
        <f>IF(ISERROR(IF($X$7=1,$Y$7,)),"",IF($X$7=1,$Y$7,))</f>
        <v>0</v>
      </c>
      <c r="S4519" s="56">
        <f>IF(ISERROR(IF($X$8=1,$Y$8,)),"",IF($X$8=1,$Y$8,))</f>
        <v>1000</v>
      </c>
      <c r="T4519" s="56">
        <f>IF(ISERROR(IF($X$9=1,$Y$9,)),"",IF($X$9=1,$Y$9,))</f>
        <v>500</v>
      </c>
      <c r="U4519" s="56">
        <f>IF(ISERROR(IF($X$10=1,$Y$10,)),"",IF($X$10=1,$Y$10,))</f>
        <v>500</v>
      </c>
    </row>
    <row r="4520" spans="1:21" x14ac:dyDescent="0.25">
      <c r="A4520" s="75">
        <f t="shared" si="824"/>
        <v>4516</v>
      </c>
      <c r="D4520" s="56" t="s">
        <v>3856</v>
      </c>
      <c r="E4520" s="56">
        <f t="shared" si="825"/>
        <v>4516</v>
      </c>
      <c r="F4520" s="76">
        <f t="shared" si="820"/>
        <v>167</v>
      </c>
      <c r="G4520" s="56" t="str">
        <f t="shared" si="826"/>
        <v>largeAdapter2</v>
      </c>
      <c r="H4520" s="56">
        <f t="shared" si="827"/>
        <v>4516</v>
      </c>
      <c r="I4520" s="56">
        <f>IF(G4520="",0,IF(COUNTIF($G$5:G4520,G4520)=1,0,COUNTIF($G$5:G4520,G4520) )   )</f>
        <v>0</v>
      </c>
      <c r="J4520" s="56" t="str">
        <f t="shared" si="828"/>
        <v/>
      </c>
      <c r="K4520" s="56" t="str">
        <f t="shared" si="819"/>
        <v/>
      </c>
      <c r="L4520" s="56" t="str">
        <f t="shared" si="821"/>
        <v/>
      </c>
      <c r="M4520" s="56" t="str">
        <f t="shared" si="822"/>
        <v/>
      </c>
      <c r="N4520" s="56" t="str">
        <f t="shared" si="823"/>
        <v/>
      </c>
      <c r="O4520" s="56" t="str">
        <f t="shared" si="829"/>
        <v/>
      </c>
      <c r="P4520" s="56">
        <f>IF(ISERROR(IF($X$5=1,$Y$5,)),"",IF($X$5=1,$Y$5,))</f>
        <v>0</v>
      </c>
      <c r="Q4520" s="56">
        <f>IF(ISERROR(IF($X$6=1,$Y$6,)),"",IF($X$6=1,$Y$6,))</f>
        <v>10000</v>
      </c>
      <c r="R4520" s="56">
        <f>IF(ISERROR(IF($X$7=1,$Y$7,)),"",IF($X$7=1,$Y$7,))</f>
        <v>0</v>
      </c>
      <c r="S4520" s="56">
        <f>IF(ISERROR(IF($X$8=1,$Y$8,)),"",IF($X$8=1,$Y$8,))</f>
        <v>1000</v>
      </c>
      <c r="T4520" s="56">
        <f>IF(ISERROR(IF($X$9=1,$Y$9,)),"",IF($X$9=1,$Y$9,))</f>
        <v>500</v>
      </c>
      <c r="U4520" s="56">
        <f>IF(ISERROR(IF($X$10=1,$Y$10,)),"",IF($X$10=1,$Y$10,))</f>
        <v>500</v>
      </c>
    </row>
    <row r="4521" spans="1:21" x14ac:dyDescent="0.25">
      <c r="A4521" s="75">
        <f t="shared" si="824"/>
        <v>4517</v>
      </c>
      <c r="D4521" s="56" t="s">
        <v>3857</v>
      </c>
      <c r="E4521" s="56">
        <f t="shared" si="825"/>
        <v>4517</v>
      </c>
      <c r="F4521" s="76">
        <f t="shared" si="820"/>
        <v>167</v>
      </c>
      <c r="G4521" s="56" t="str">
        <f t="shared" si="826"/>
        <v>stackQuadCoupler</v>
      </c>
      <c r="H4521" s="56">
        <f t="shared" si="827"/>
        <v>4517</v>
      </c>
      <c r="I4521" s="56">
        <f>IF(G4521="",0,IF(COUNTIF($G$5:G4521,G4521)=1,0,COUNTIF($G$5:G4521,G4521) )   )</f>
        <v>0</v>
      </c>
      <c r="J4521" s="56" t="str">
        <f t="shared" si="828"/>
        <v/>
      </c>
      <c r="K4521" s="56" t="str">
        <f t="shared" si="819"/>
        <v/>
      </c>
      <c r="L4521" s="56" t="str">
        <f t="shared" si="821"/>
        <v/>
      </c>
      <c r="M4521" s="56" t="str">
        <f t="shared" si="822"/>
        <v/>
      </c>
      <c r="N4521" s="56" t="str">
        <f t="shared" si="823"/>
        <v/>
      </c>
      <c r="O4521" s="56" t="str">
        <f t="shared" si="829"/>
        <v/>
      </c>
      <c r="P4521" s="56">
        <f>IF(ISERROR(IF($X$5=1,$Y$5,)),"",IF($X$5=1,$Y$5,))</f>
        <v>0</v>
      </c>
      <c r="Q4521" s="56">
        <f>IF(ISERROR(IF($X$6=1,$Y$6,)),"",IF($X$6=1,$Y$6,))</f>
        <v>10000</v>
      </c>
      <c r="R4521" s="56">
        <f>IF(ISERROR(IF($X$7=1,$Y$7,)),"",IF($X$7=1,$Y$7,))</f>
        <v>0</v>
      </c>
      <c r="S4521" s="56">
        <f>IF(ISERROR(IF($X$8=1,$Y$8,)),"",IF($X$8=1,$Y$8,))</f>
        <v>1000</v>
      </c>
      <c r="T4521" s="56">
        <f>IF(ISERROR(IF($X$9=1,$Y$9,)),"",IF($X$9=1,$Y$9,))</f>
        <v>500</v>
      </c>
      <c r="U4521" s="56">
        <f>IF(ISERROR(IF($X$10=1,$Y$10,)),"",IF($X$10=1,$Y$10,))</f>
        <v>500</v>
      </c>
    </row>
    <row r="4522" spans="1:21" x14ac:dyDescent="0.25">
      <c r="A4522" s="75">
        <f t="shared" si="824"/>
        <v>4518</v>
      </c>
      <c r="D4522" s="56" t="s">
        <v>5544</v>
      </c>
      <c r="E4522" s="56">
        <f t="shared" si="825"/>
        <v>4518</v>
      </c>
      <c r="F4522" s="76">
        <f t="shared" si="820"/>
        <v>167</v>
      </c>
      <c r="G4522" s="56" t="str">
        <f t="shared" si="826"/>
        <v>decoupler.ftr-3m</v>
      </c>
      <c r="H4522" s="56">
        <f t="shared" si="827"/>
        <v>4518</v>
      </c>
      <c r="I4522" s="56">
        <f>IF(G4522="",0,IF(COUNTIF($G$5:G4522,G4522)=1,0,COUNTIF($G$5:G4522,G4522) )   )</f>
        <v>0</v>
      </c>
      <c r="J4522" s="56" t="str">
        <f t="shared" si="828"/>
        <v/>
      </c>
      <c r="K4522" s="56" t="str">
        <f t="shared" si="819"/>
        <v/>
      </c>
      <c r="L4522" s="56" t="str">
        <f t="shared" si="821"/>
        <v/>
      </c>
      <c r="M4522" s="56" t="str">
        <f t="shared" si="822"/>
        <v/>
      </c>
      <c r="N4522" s="56" t="str">
        <f t="shared" si="823"/>
        <v/>
      </c>
      <c r="O4522" s="56" t="str">
        <f t="shared" si="829"/>
        <v/>
      </c>
      <c r="P4522" s="56">
        <f>IF(ISERROR(IF($X$5=1,$Y$5,)),"",IF($X$5=1,$Y$5,))</f>
        <v>0</v>
      </c>
      <c r="Q4522" s="56">
        <f>IF(ISERROR(IF($X$6=1,$Y$6,)),"",IF($X$6=1,$Y$6,))</f>
        <v>10000</v>
      </c>
      <c r="R4522" s="56">
        <f>IF(ISERROR(IF($X$7=1,$Y$7,)),"",IF($X$7=1,$Y$7,))</f>
        <v>0</v>
      </c>
      <c r="S4522" s="56">
        <f>IF(ISERROR(IF($X$8=1,$Y$8,)),"",IF($X$8=1,$Y$8,))</f>
        <v>1000</v>
      </c>
      <c r="T4522" s="56">
        <f>IF(ISERROR(IF($X$9=1,$Y$9,)),"",IF($X$9=1,$Y$9,))</f>
        <v>500</v>
      </c>
      <c r="U4522" s="56">
        <f>IF(ISERROR(IF($X$10=1,$Y$10,)),"",IF($X$10=1,$Y$10,))</f>
        <v>500</v>
      </c>
    </row>
    <row r="4523" spans="1:21" x14ac:dyDescent="0.25">
      <c r="A4523" s="75">
        <f t="shared" si="824"/>
        <v>4519</v>
      </c>
      <c r="D4523" s="56" t="s">
        <v>5545</v>
      </c>
      <c r="E4523" s="56">
        <f t="shared" si="825"/>
        <v>4519</v>
      </c>
      <c r="F4523" s="76">
        <f t="shared" si="820"/>
        <v>167</v>
      </c>
      <c r="G4523" s="56" t="str">
        <f t="shared" si="826"/>
        <v>DockingStrut</v>
      </c>
      <c r="H4523" s="56">
        <f t="shared" si="827"/>
        <v>4519</v>
      </c>
      <c r="I4523" s="56">
        <f>IF(G4523="",0,IF(COUNTIF($G$5:G4523,G4523)=1,0,COUNTIF($G$5:G4523,G4523) )   )</f>
        <v>0</v>
      </c>
      <c r="J4523" s="56" t="str">
        <f t="shared" si="828"/>
        <v/>
      </c>
      <c r="K4523" s="56" t="str">
        <f t="shared" si="819"/>
        <v/>
      </c>
      <c r="L4523" s="56" t="str">
        <f t="shared" si="821"/>
        <v/>
      </c>
      <c r="M4523" s="56" t="str">
        <f t="shared" si="822"/>
        <v/>
      </c>
      <c r="N4523" s="56" t="str">
        <f t="shared" si="823"/>
        <v/>
      </c>
      <c r="O4523" s="56" t="str">
        <f t="shared" si="829"/>
        <v/>
      </c>
      <c r="P4523" s="56">
        <f>IF(ISERROR(IF($X$5=1,$Y$5,)),"",IF($X$5=1,$Y$5,))</f>
        <v>0</v>
      </c>
      <c r="Q4523" s="56">
        <f>IF(ISERROR(IF($X$6=1,$Y$6,)),"",IF($X$6=1,$Y$6,))</f>
        <v>10000</v>
      </c>
      <c r="R4523" s="56">
        <f>IF(ISERROR(IF($X$7=1,$Y$7,)),"",IF($X$7=1,$Y$7,))</f>
        <v>0</v>
      </c>
      <c r="S4523" s="56">
        <f>IF(ISERROR(IF($X$8=1,$Y$8,)),"",IF($X$8=1,$Y$8,))</f>
        <v>1000</v>
      </c>
      <c r="T4523" s="56">
        <f>IF(ISERROR(IF($X$9=1,$Y$9,)),"",IF($X$9=1,$Y$9,))</f>
        <v>500</v>
      </c>
      <c r="U4523" s="56">
        <f>IF(ISERROR(IF($X$10=1,$Y$10,)),"",IF($X$10=1,$Y$10,))</f>
        <v>500</v>
      </c>
    </row>
    <row r="4524" spans="1:21" x14ac:dyDescent="0.25">
      <c r="A4524" s="75">
        <f t="shared" si="824"/>
        <v>4520</v>
      </c>
      <c r="D4524" s="56" t="s">
        <v>5546</v>
      </c>
      <c r="E4524" s="56">
        <f t="shared" si="825"/>
        <v>4520</v>
      </c>
      <c r="F4524" s="76">
        <f t="shared" si="820"/>
        <v>167</v>
      </c>
      <c r="G4524" s="56" t="str">
        <f t="shared" si="826"/>
        <v>Munox Aft Passenger Compartment</v>
      </c>
      <c r="H4524" s="56">
        <f t="shared" si="827"/>
        <v>4520</v>
      </c>
      <c r="I4524" s="56">
        <f>IF(G4524="",0,IF(COUNTIF($G$5:G4524,G4524)=1,0,COUNTIF($G$5:G4524,G4524) )   )</f>
        <v>0</v>
      </c>
      <c r="J4524" s="56" t="str">
        <f t="shared" si="828"/>
        <v/>
      </c>
      <c r="K4524" s="56" t="str">
        <f t="shared" si="819"/>
        <v/>
      </c>
      <c r="L4524" s="56" t="str">
        <f t="shared" si="821"/>
        <v/>
      </c>
      <c r="M4524" s="56" t="str">
        <f t="shared" si="822"/>
        <v/>
      </c>
      <c r="N4524" s="56" t="str">
        <f t="shared" si="823"/>
        <v/>
      </c>
      <c r="O4524" s="56" t="str">
        <f t="shared" si="829"/>
        <v/>
      </c>
      <c r="P4524" s="56">
        <f>IF(ISERROR(IF($X$5=1,$Y$5,)),"",IF($X$5=1,$Y$5,))</f>
        <v>0</v>
      </c>
      <c r="Q4524" s="56">
        <f>IF(ISERROR(IF($X$6=1,$Y$6,)),"",IF($X$6=1,$Y$6,))</f>
        <v>10000</v>
      </c>
      <c r="R4524" s="56">
        <f>IF(ISERROR(IF($X$7=1,$Y$7,)),"",IF($X$7=1,$Y$7,))</f>
        <v>0</v>
      </c>
      <c r="S4524" s="56">
        <f>IF(ISERROR(IF($X$8=1,$Y$8,)),"",IF($X$8=1,$Y$8,))</f>
        <v>1000</v>
      </c>
      <c r="T4524" s="56">
        <f>IF(ISERROR(IF($X$9=1,$Y$9,)),"",IF($X$9=1,$Y$9,))</f>
        <v>500</v>
      </c>
      <c r="U4524" s="56">
        <f>IF(ISERROR(IF($X$10=1,$Y$10,)),"",IF($X$10=1,$Y$10,))</f>
        <v>500</v>
      </c>
    </row>
    <row r="4525" spans="1:21" x14ac:dyDescent="0.25">
      <c r="A4525" s="75">
        <f t="shared" si="824"/>
        <v>4521</v>
      </c>
      <c r="D4525" s="56" t="s">
        <v>5547</v>
      </c>
      <c r="E4525" s="56">
        <f t="shared" si="825"/>
        <v>4521</v>
      </c>
      <c r="F4525" s="76">
        <f t="shared" si="820"/>
        <v>167</v>
      </c>
      <c r="G4525" s="56" t="str">
        <f t="shared" si="826"/>
        <v>Munox Cap Connector</v>
      </c>
      <c r="H4525" s="56">
        <f t="shared" si="827"/>
        <v>4521</v>
      </c>
      <c r="I4525" s="56">
        <f>IF(G4525="",0,IF(COUNTIF($G$5:G4525,G4525)=1,0,COUNTIF($G$5:G4525,G4525) )   )</f>
        <v>0</v>
      </c>
      <c r="J4525" s="56" t="str">
        <f t="shared" si="828"/>
        <v/>
      </c>
      <c r="K4525" s="56" t="str">
        <f t="shared" si="819"/>
        <v/>
      </c>
      <c r="L4525" s="56" t="str">
        <f t="shared" si="821"/>
        <v/>
      </c>
      <c r="M4525" s="56" t="str">
        <f t="shared" si="822"/>
        <v/>
      </c>
      <c r="N4525" s="56" t="str">
        <f t="shared" si="823"/>
        <v/>
      </c>
      <c r="O4525" s="56" t="str">
        <f t="shared" si="829"/>
        <v/>
      </c>
      <c r="P4525" s="56">
        <f>IF(ISERROR(IF($X$5=1,$Y$5,)),"",IF($X$5=1,$Y$5,))</f>
        <v>0</v>
      </c>
      <c r="Q4525" s="56">
        <f>IF(ISERROR(IF($X$6=1,$Y$6,)),"",IF($X$6=1,$Y$6,))</f>
        <v>10000</v>
      </c>
      <c r="R4525" s="56">
        <f>IF(ISERROR(IF($X$7=1,$Y$7,)),"",IF($X$7=1,$Y$7,))</f>
        <v>0</v>
      </c>
      <c r="S4525" s="56">
        <f>IF(ISERROR(IF($X$8=1,$Y$8,)),"",IF($X$8=1,$Y$8,))</f>
        <v>1000</v>
      </c>
      <c r="T4525" s="56">
        <f>IF(ISERROR(IF($X$9=1,$Y$9,)),"",IF($X$9=1,$Y$9,))</f>
        <v>500</v>
      </c>
      <c r="U4525" s="56">
        <f>IF(ISERROR(IF($X$10=1,$Y$10,)),"",IF($X$10=1,$Y$10,))</f>
        <v>500</v>
      </c>
    </row>
    <row r="4526" spans="1:21" x14ac:dyDescent="0.25">
      <c r="A4526" s="75">
        <f t="shared" si="824"/>
        <v>4522</v>
      </c>
      <c r="D4526" s="56" t="s">
        <v>5548</v>
      </c>
      <c r="E4526" s="56">
        <f t="shared" si="825"/>
        <v>4522</v>
      </c>
      <c r="F4526" s="76">
        <f t="shared" si="820"/>
        <v>167</v>
      </c>
      <c r="G4526" s="56" t="str">
        <f t="shared" si="826"/>
        <v>Munox Cockpit</v>
      </c>
      <c r="H4526" s="56">
        <f t="shared" si="827"/>
        <v>4522</v>
      </c>
      <c r="I4526" s="56">
        <f>IF(G4526="",0,IF(COUNTIF($G$5:G4526,G4526)=1,0,COUNTIF($G$5:G4526,G4526) )   )</f>
        <v>0</v>
      </c>
      <c r="J4526" s="56" t="str">
        <f t="shared" si="828"/>
        <v/>
      </c>
      <c r="K4526" s="56" t="str">
        <f t="shared" si="819"/>
        <v/>
      </c>
      <c r="L4526" s="56" t="str">
        <f t="shared" si="821"/>
        <v/>
      </c>
      <c r="M4526" s="56" t="str">
        <f t="shared" si="822"/>
        <v/>
      </c>
      <c r="N4526" s="56" t="str">
        <f t="shared" si="823"/>
        <v/>
      </c>
      <c r="O4526" s="56" t="str">
        <f t="shared" si="829"/>
        <v/>
      </c>
      <c r="P4526" s="56">
        <f>IF(ISERROR(IF($X$5=1,$Y$5,)),"",IF($X$5=1,$Y$5,))</f>
        <v>0</v>
      </c>
      <c r="Q4526" s="56">
        <f>IF(ISERROR(IF($X$6=1,$Y$6,)),"",IF($X$6=1,$Y$6,))</f>
        <v>10000</v>
      </c>
      <c r="R4526" s="56">
        <f>IF(ISERROR(IF($X$7=1,$Y$7,)),"",IF($X$7=1,$Y$7,))</f>
        <v>0</v>
      </c>
      <c r="S4526" s="56">
        <f>IF(ISERROR(IF($X$8=1,$Y$8,)),"",IF($X$8=1,$Y$8,))</f>
        <v>1000</v>
      </c>
      <c r="T4526" s="56">
        <f>IF(ISERROR(IF($X$9=1,$Y$9,)),"",IF($X$9=1,$Y$9,))</f>
        <v>500</v>
      </c>
      <c r="U4526" s="56">
        <f>IF(ISERROR(IF($X$10=1,$Y$10,)),"",IF($X$10=1,$Y$10,))</f>
        <v>500</v>
      </c>
    </row>
    <row r="4527" spans="1:21" x14ac:dyDescent="0.25">
      <c r="A4527" s="75">
        <f t="shared" si="824"/>
        <v>4523</v>
      </c>
      <c r="D4527" s="56" t="s">
        <v>5549</v>
      </c>
      <c r="E4527" s="56">
        <f t="shared" si="825"/>
        <v>4523</v>
      </c>
      <c r="F4527" s="76">
        <f t="shared" si="820"/>
        <v>167</v>
      </c>
      <c r="G4527" s="56" t="str">
        <f t="shared" si="826"/>
        <v>Munox Utility Ring</v>
      </c>
      <c r="H4527" s="56">
        <f t="shared" si="827"/>
        <v>4523</v>
      </c>
      <c r="I4527" s="56">
        <f>IF(G4527="",0,IF(COUNTIF($G$5:G4527,G4527)=1,0,COUNTIF($G$5:G4527,G4527) )   )</f>
        <v>0</v>
      </c>
      <c r="J4527" s="56" t="str">
        <f t="shared" si="828"/>
        <v/>
      </c>
      <c r="K4527" s="56" t="str">
        <f t="shared" si="819"/>
        <v/>
      </c>
      <c r="L4527" s="56" t="str">
        <f t="shared" si="821"/>
        <v/>
      </c>
      <c r="M4527" s="56" t="str">
        <f t="shared" si="822"/>
        <v/>
      </c>
      <c r="N4527" s="56" t="str">
        <f t="shared" si="823"/>
        <v/>
      </c>
      <c r="O4527" s="56" t="str">
        <f t="shared" si="829"/>
        <v/>
      </c>
      <c r="P4527" s="56">
        <f>IF(ISERROR(IF($X$5=1,$Y$5,)),"",IF($X$5=1,$Y$5,))</f>
        <v>0</v>
      </c>
      <c r="Q4527" s="56">
        <f>IF(ISERROR(IF($X$6=1,$Y$6,)),"",IF($X$6=1,$Y$6,))</f>
        <v>10000</v>
      </c>
      <c r="R4527" s="56">
        <f>IF(ISERROR(IF($X$7=1,$Y$7,)),"",IF($X$7=1,$Y$7,))</f>
        <v>0</v>
      </c>
      <c r="S4527" s="56">
        <f>IF(ISERROR(IF($X$8=1,$Y$8,)),"",IF($X$8=1,$Y$8,))</f>
        <v>1000</v>
      </c>
      <c r="T4527" s="56">
        <f>IF(ISERROR(IF($X$9=1,$Y$9,)),"",IF($X$9=1,$Y$9,))</f>
        <v>500</v>
      </c>
      <c r="U4527" s="56">
        <f>IF(ISERROR(IF($X$10=1,$Y$10,)),"",IF($X$10=1,$Y$10,))</f>
        <v>500</v>
      </c>
    </row>
    <row r="4528" spans="1:21" x14ac:dyDescent="0.25">
      <c r="A4528" s="75">
        <f t="shared" si="824"/>
        <v>4524</v>
      </c>
      <c r="D4528" s="56" t="s">
        <v>5550</v>
      </c>
      <c r="E4528" s="56">
        <f t="shared" si="825"/>
        <v>4524</v>
      </c>
      <c r="F4528" s="76">
        <f t="shared" si="820"/>
        <v>167</v>
      </c>
      <c r="G4528" s="56" t="str">
        <f t="shared" si="826"/>
        <v>KAS.Strut1</v>
      </c>
      <c r="H4528" s="56">
        <f t="shared" si="827"/>
        <v>4524</v>
      </c>
      <c r="I4528" s="56">
        <f>IF(G4528="",0,IF(COUNTIF($G$5:G4528,G4528)=1,0,COUNTIF($G$5:G4528,G4528) )   )</f>
        <v>0</v>
      </c>
      <c r="J4528" s="56" t="str">
        <f t="shared" si="828"/>
        <v/>
      </c>
      <c r="K4528" s="56" t="str">
        <f t="shared" si="819"/>
        <v/>
      </c>
      <c r="L4528" s="56" t="str">
        <f t="shared" si="821"/>
        <v/>
      </c>
      <c r="M4528" s="56" t="str">
        <f t="shared" si="822"/>
        <v/>
      </c>
      <c r="N4528" s="56" t="str">
        <f t="shared" si="823"/>
        <v/>
      </c>
      <c r="O4528" s="56" t="str">
        <f t="shared" si="829"/>
        <v/>
      </c>
      <c r="P4528" s="56">
        <f>IF(ISERROR(IF($X$5=1,$Y$5,)),"",IF($X$5=1,$Y$5,))</f>
        <v>0</v>
      </c>
      <c r="Q4528" s="56">
        <f>IF(ISERROR(IF($X$6=1,$Y$6,)),"",IF($X$6=1,$Y$6,))</f>
        <v>10000</v>
      </c>
      <c r="R4528" s="56">
        <f>IF(ISERROR(IF($X$7=1,$Y$7,)),"",IF($X$7=1,$Y$7,))</f>
        <v>0</v>
      </c>
      <c r="S4528" s="56">
        <f>IF(ISERROR(IF($X$8=1,$Y$8,)),"",IF($X$8=1,$Y$8,))</f>
        <v>1000</v>
      </c>
      <c r="T4528" s="56">
        <f>IF(ISERROR(IF($X$9=1,$Y$9,)),"",IF($X$9=1,$Y$9,))</f>
        <v>500</v>
      </c>
      <c r="U4528" s="56">
        <f>IF(ISERROR(IF($X$10=1,$Y$10,)),"",IF($X$10=1,$Y$10,))</f>
        <v>500</v>
      </c>
    </row>
    <row r="4529" spans="1:21" x14ac:dyDescent="0.25">
      <c r="A4529" s="75">
        <f t="shared" si="824"/>
        <v>4525</v>
      </c>
      <c r="D4529" s="56" t="s">
        <v>5551</v>
      </c>
      <c r="E4529" s="56">
        <f t="shared" si="825"/>
        <v>4525</v>
      </c>
      <c r="F4529" s="76">
        <f t="shared" si="820"/>
        <v>167</v>
      </c>
      <c r="G4529" s="56" t="str">
        <f t="shared" si="826"/>
        <v>KWadapter2x1</v>
      </c>
      <c r="H4529" s="56">
        <f t="shared" si="827"/>
        <v>4525</v>
      </c>
      <c r="I4529" s="56">
        <f>IF(G4529="",0,IF(COUNTIF($G$5:G4529,G4529)=1,0,COUNTIF($G$5:G4529,G4529) )   )</f>
        <v>0</v>
      </c>
      <c r="J4529" s="56" t="str">
        <f t="shared" si="828"/>
        <v/>
      </c>
      <c r="K4529" s="56" t="str">
        <f t="shared" si="819"/>
        <v/>
      </c>
      <c r="L4529" s="56" t="str">
        <f t="shared" si="821"/>
        <v/>
      </c>
      <c r="M4529" s="56" t="str">
        <f t="shared" si="822"/>
        <v/>
      </c>
      <c r="N4529" s="56" t="str">
        <f t="shared" si="823"/>
        <v/>
      </c>
      <c r="O4529" s="56" t="str">
        <f t="shared" si="829"/>
        <v/>
      </c>
      <c r="P4529" s="56">
        <f>IF(ISERROR(IF($X$5=1,$Y$5,)),"",IF($X$5=1,$Y$5,))</f>
        <v>0</v>
      </c>
      <c r="Q4529" s="56">
        <f>IF(ISERROR(IF($X$6=1,$Y$6,)),"",IF($X$6=1,$Y$6,))</f>
        <v>10000</v>
      </c>
      <c r="R4529" s="56">
        <f>IF(ISERROR(IF($X$7=1,$Y$7,)),"",IF($X$7=1,$Y$7,))</f>
        <v>0</v>
      </c>
      <c r="S4529" s="56">
        <f>IF(ISERROR(IF($X$8=1,$Y$8,)),"",IF($X$8=1,$Y$8,))</f>
        <v>1000</v>
      </c>
      <c r="T4529" s="56">
        <f>IF(ISERROR(IF($X$9=1,$Y$9,)),"",IF($X$9=1,$Y$9,))</f>
        <v>500</v>
      </c>
      <c r="U4529" s="56">
        <f>IF(ISERROR(IF($X$10=1,$Y$10,)),"",IF($X$10=1,$Y$10,))</f>
        <v>500</v>
      </c>
    </row>
    <row r="4530" spans="1:21" x14ac:dyDescent="0.25">
      <c r="A4530" s="75">
        <f t="shared" si="824"/>
        <v>4526</v>
      </c>
      <c r="D4530" s="56" t="s">
        <v>5552</v>
      </c>
      <c r="E4530" s="56">
        <f t="shared" si="825"/>
        <v>4526</v>
      </c>
      <c r="F4530" s="76">
        <f t="shared" si="820"/>
        <v>167</v>
      </c>
      <c r="G4530" s="56" t="str">
        <f t="shared" si="826"/>
        <v>KW2mDecouplerShroud</v>
      </c>
      <c r="H4530" s="56">
        <f t="shared" si="827"/>
        <v>4526</v>
      </c>
      <c r="I4530" s="56">
        <f>IF(G4530="",0,IF(COUNTIF($G$5:G4530,G4530)=1,0,COUNTIF($G$5:G4530,G4530) )   )</f>
        <v>0</v>
      </c>
      <c r="J4530" s="56" t="str">
        <f t="shared" si="828"/>
        <v/>
      </c>
      <c r="K4530" s="56" t="str">
        <f t="shared" si="819"/>
        <v/>
      </c>
      <c r="L4530" s="56" t="str">
        <f t="shared" si="821"/>
        <v/>
      </c>
      <c r="M4530" s="56" t="str">
        <f t="shared" si="822"/>
        <v/>
      </c>
      <c r="N4530" s="56" t="str">
        <f t="shared" si="823"/>
        <v/>
      </c>
      <c r="O4530" s="56" t="str">
        <f t="shared" si="829"/>
        <v/>
      </c>
      <c r="P4530" s="56">
        <f>IF(ISERROR(IF($X$5=1,$Y$5,)),"",IF($X$5=1,$Y$5,))</f>
        <v>0</v>
      </c>
      <c r="Q4530" s="56">
        <f>IF(ISERROR(IF($X$6=1,$Y$6,)),"",IF($X$6=1,$Y$6,))</f>
        <v>10000</v>
      </c>
      <c r="R4530" s="56">
        <f>IF(ISERROR(IF($X$7=1,$Y$7,)),"",IF($X$7=1,$Y$7,))</f>
        <v>0</v>
      </c>
      <c r="S4530" s="56">
        <f>IF(ISERROR(IF($X$8=1,$Y$8,)),"",IF($X$8=1,$Y$8,))</f>
        <v>1000</v>
      </c>
      <c r="T4530" s="56">
        <f>IF(ISERROR(IF($X$9=1,$Y$9,)),"",IF($X$9=1,$Y$9,))</f>
        <v>500</v>
      </c>
      <c r="U4530" s="56">
        <f>IF(ISERROR(IF($X$10=1,$Y$10,)),"",IF($X$10=1,$Y$10,))</f>
        <v>500</v>
      </c>
    </row>
    <row r="4531" spans="1:21" x14ac:dyDescent="0.25">
      <c r="A4531" s="75">
        <f t="shared" si="824"/>
        <v>4527</v>
      </c>
      <c r="D4531" s="56" t="s">
        <v>5553</v>
      </c>
      <c r="E4531" s="56">
        <f t="shared" si="825"/>
        <v>4527</v>
      </c>
      <c r="F4531" s="76">
        <f t="shared" si="820"/>
        <v>167</v>
      </c>
      <c r="G4531" s="56" t="str">
        <f t="shared" si="826"/>
        <v>KWFlatadapter2x1</v>
      </c>
      <c r="H4531" s="56">
        <f t="shared" si="827"/>
        <v>4527</v>
      </c>
      <c r="I4531" s="56">
        <f>IF(G4531="",0,IF(COUNTIF($G$5:G4531,G4531)=1,0,COUNTIF($G$5:G4531,G4531) )   )</f>
        <v>0</v>
      </c>
      <c r="J4531" s="56" t="str">
        <f t="shared" si="828"/>
        <v/>
      </c>
      <c r="K4531" s="56" t="str">
        <f t="shared" si="819"/>
        <v/>
      </c>
      <c r="L4531" s="56" t="str">
        <f t="shared" si="821"/>
        <v/>
      </c>
      <c r="M4531" s="56" t="str">
        <f t="shared" si="822"/>
        <v/>
      </c>
      <c r="N4531" s="56" t="str">
        <f t="shared" si="823"/>
        <v/>
      </c>
      <c r="O4531" s="56" t="str">
        <f t="shared" si="829"/>
        <v/>
      </c>
      <c r="P4531" s="56">
        <f>IF(ISERROR(IF($X$5=1,$Y$5,)),"",IF($X$5=1,$Y$5,))</f>
        <v>0</v>
      </c>
      <c r="Q4531" s="56">
        <f>IF(ISERROR(IF($X$6=1,$Y$6,)),"",IF($X$6=1,$Y$6,))</f>
        <v>10000</v>
      </c>
      <c r="R4531" s="56">
        <f>IF(ISERROR(IF($X$7=1,$Y$7,)),"",IF($X$7=1,$Y$7,))</f>
        <v>0</v>
      </c>
      <c r="S4531" s="56">
        <f>IF(ISERROR(IF($X$8=1,$Y$8,)),"",IF($X$8=1,$Y$8,))</f>
        <v>1000</v>
      </c>
      <c r="T4531" s="56">
        <f>IF(ISERROR(IF($X$9=1,$Y$9,)),"",IF($X$9=1,$Y$9,))</f>
        <v>500</v>
      </c>
      <c r="U4531" s="56">
        <f>IF(ISERROR(IF($X$10=1,$Y$10,)),"",IF($X$10=1,$Y$10,))</f>
        <v>500</v>
      </c>
    </row>
    <row r="4532" spans="1:21" x14ac:dyDescent="0.25">
      <c r="A4532" s="75">
        <f t="shared" si="824"/>
        <v>4528</v>
      </c>
      <c r="D4532" s="56" t="s">
        <v>5554</v>
      </c>
      <c r="E4532" s="56">
        <f t="shared" si="825"/>
        <v>4528</v>
      </c>
      <c r="F4532" s="76">
        <f t="shared" si="820"/>
        <v>167</v>
      </c>
      <c r="G4532" s="56" t="str">
        <f t="shared" si="826"/>
        <v>KWFuelAdapter2x1</v>
      </c>
      <c r="H4532" s="56">
        <f t="shared" si="827"/>
        <v>4528</v>
      </c>
      <c r="I4532" s="56">
        <f>IF(G4532="",0,IF(COUNTIF($G$5:G4532,G4532)=1,0,COUNTIF($G$5:G4532,G4532) )   )</f>
        <v>0</v>
      </c>
      <c r="J4532" s="56" t="str">
        <f t="shared" si="828"/>
        <v/>
      </c>
      <c r="K4532" s="56" t="str">
        <f t="shared" si="819"/>
        <v/>
      </c>
      <c r="L4532" s="56" t="str">
        <f t="shared" si="821"/>
        <v/>
      </c>
      <c r="M4532" s="56" t="str">
        <f t="shared" si="822"/>
        <v/>
      </c>
      <c r="N4532" s="56" t="str">
        <f t="shared" si="823"/>
        <v/>
      </c>
      <c r="O4532" s="56" t="str">
        <f t="shared" si="829"/>
        <v/>
      </c>
      <c r="P4532" s="56">
        <f>IF(ISERROR(IF($X$5=1,$Y$5,)),"",IF($X$5=1,$Y$5,))</f>
        <v>0</v>
      </c>
      <c r="Q4532" s="56">
        <f>IF(ISERROR(IF($X$6=1,$Y$6,)),"",IF($X$6=1,$Y$6,))</f>
        <v>10000</v>
      </c>
      <c r="R4532" s="56">
        <f>IF(ISERROR(IF($X$7=1,$Y$7,)),"",IF($X$7=1,$Y$7,))</f>
        <v>0</v>
      </c>
      <c r="S4532" s="56">
        <f>IF(ISERROR(IF($X$8=1,$Y$8,)),"",IF($X$8=1,$Y$8,))</f>
        <v>1000</v>
      </c>
      <c r="T4532" s="56">
        <f>IF(ISERROR(IF($X$9=1,$Y$9,)),"",IF($X$9=1,$Y$9,))</f>
        <v>500</v>
      </c>
      <c r="U4532" s="56">
        <f>IF(ISERROR(IF($X$10=1,$Y$10,)),"",IF($X$10=1,$Y$10,))</f>
        <v>500</v>
      </c>
    </row>
    <row r="4533" spans="1:21" x14ac:dyDescent="0.25">
      <c r="A4533" s="75">
        <f t="shared" si="824"/>
        <v>4529</v>
      </c>
      <c r="D4533" s="56" t="s">
        <v>5555</v>
      </c>
      <c r="E4533" s="56">
        <f t="shared" si="825"/>
        <v>4529</v>
      </c>
      <c r="F4533" s="76">
        <f t="shared" si="820"/>
        <v>167</v>
      </c>
      <c r="G4533" s="56" t="str">
        <f t="shared" si="826"/>
        <v>KWFuelAdapter2x1S</v>
      </c>
      <c r="H4533" s="56">
        <f t="shared" si="827"/>
        <v>4529</v>
      </c>
      <c r="I4533" s="56">
        <f>IF(G4533="",0,IF(COUNTIF($G$5:G4533,G4533)=1,0,COUNTIF($G$5:G4533,G4533) )   )</f>
        <v>0</v>
      </c>
      <c r="J4533" s="56" t="str">
        <f t="shared" si="828"/>
        <v/>
      </c>
      <c r="K4533" s="56" t="str">
        <f t="shared" si="819"/>
        <v/>
      </c>
      <c r="L4533" s="56" t="str">
        <f t="shared" si="821"/>
        <v/>
      </c>
      <c r="M4533" s="56" t="str">
        <f t="shared" si="822"/>
        <v/>
      </c>
      <c r="N4533" s="56" t="str">
        <f t="shared" si="823"/>
        <v/>
      </c>
      <c r="O4533" s="56" t="str">
        <f t="shared" si="829"/>
        <v/>
      </c>
      <c r="P4533" s="56">
        <f>IF(ISERROR(IF($X$5=1,$Y$5,)),"",IF($X$5=1,$Y$5,))</f>
        <v>0</v>
      </c>
      <c r="Q4533" s="56">
        <f>IF(ISERROR(IF($X$6=1,$Y$6,)),"",IF($X$6=1,$Y$6,))</f>
        <v>10000</v>
      </c>
      <c r="R4533" s="56">
        <f>IF(ISERROR(IF($X$7=1,$Y$7,)),"",IF($X$7=1,$Y$7,))</f>
        <v>0</v>
      </c>
      <c r="S4533" s="56">
        <f>IF(ISERROR(IF($X$8=1,$Y$8,)),"",IF($X$8=1,$Y$8,))</f>
        <v>1000</v>
      </c>
      <c r="T4533" s="56">
        <f>IF(ISERROR(IF($X$9=1,$Y$9,)),"",IF($X$9=1,$Y$9,))</f>
        <v>500</v>
      </c>
      <c r="U4533" s="56">
        <f>IF(ISERROR(IF($X$10=1,$Y$10,)),"",IF($X$10=1,$Y$10,))</f>
        <v>500</v>
      </c>
    </row>
    <row r="4534" spans="1:21" x14ac:dyDescent="0.25">
      <c r="A4534" s="75">
        <f t="shared" si="824"/>
        <v>4530</v>
      </c>
      <c r="D4534" s="56" t="s">
        <v>5564</v>
      </c>
      <c r="E4534" s="56">
        <f t="shared" si="825"/>
        <v>4530</v>
      </c>
      <c r="F4534" s="76">
        <f t="shared" si="820"/>
        <v>167</v>
      </c>
      <c r="G4534" s="56" t="str">
        <f t="shared" si="826"/>
        <v>TAL.Extended.Radial.Mount.Large</v>
      </c>
      <c r="H4534" s="56">
        <f t="shared" si="827"/>
        <v>4530</v>
      </c>
      <c r="I4534" s="56">
        <f>IF(G4534="",0,IF(COUNTIF($G$5:G4534,G4534)=1,0,COUNTIF($G$5:G4534,G4534) )   )</f>
        <v>0</v>
      </c>
      <c r="J4534" s="56" t="str">
        <f t="shared" si="828"/>
        <v/>
      </c>
      <c r="K4534" s="56" t="str">
        <f t="shared" si="819"/>
        <v/>
      </c>
      <c r="L4534" s="56" t="str">
        <f t="shared" si="821"/>
        <v/>
      </c>
      <c r="M4534" s="56" t="str">
        <f t="shared" si="822"/>
        <v/>
      </c>
      <c r="N4534" s="56" t="str">
        <f t="shared" si="823"/>
        <v/>
      </c>
      <c r="O4534" s="56" t="str">
        <f t="shared" si="829"/>
        <v/>
      </c>
      <c r="P4534" s="56">
        <f>IF(ISERROR(IF($X$5=1,$Y$5,)),"",IF($X$5=1,$Y$5,))</f>
        <v>0</v>
      </c>
      <c r="Q4534" s="56">
        <f>IF(ISERROR(IF($X$6=1,$Y$6,)),"",IF($X$6=1,$Y$6,))</f>
        <v>10000</v>
      </c>
      <c r="R4534" s="56">
        <f>IF(ISERROR(IF($X$7=1,$Y$7,)),"",IF($X$7=1,$Y$7,))</f>
        <v>0</v>
      </c>
      <c r="S4534" s="56">
        <f>IF(ISERROR(IF($X$8=1,$Y$8,)),"",IF($X$8=1,$Y$8,))</f>
        <v>1000</v>
      </c>
      <c r="T4534" s="56">
        <f>IF(ISERROR(IF($X$9=1,$Y$9,)),"",IF($X$9=1,$Y$9,))</f>
        <v>500</v>
      </c>
      <c r="U4534" s="56">
        <f>IF(ISERROR(IF($X$10=1,$Y$10,)),"",IF($X$10=1,$Y$10,))</f>
        <v>500</v>
      </c>
    </row>
    <row r="4535" spans="1:21" x14ac:dyDescent="0.25">
      <c r="A4535" s="75">
        <f t="shared" si="824"/>
        <v>4531</v>
      </c>
      <c r="D4535" s="56" t="s">
        <v>5565</v>
      </c>
      <c r="E4535" s="56">
        <f t="shared" si="825"/>
        <v>4531</v>
      </c>
      <c r="F4535" s="76">
        <f t="shared" si="820"/>
        <v>167</v>
      </c>
      <c r="G4535" s="56" t="str">
        <f t="shared" si="826"/>
        <v>TAL.Flush.Radial.Mount.Large</v>
      </c>
      <c r="H4535" s="56">
        <f t="shared" si="827"/>
        <v>4531</v>
      </c>
      <c r="I4535" s="56">
        <f>IF(G4535="",0,IF(COUNTIF($G$5:G4535,G4535)=1,0,COUNTIF($G$5:G4535,G4535) )   )</f>
        <v>0</v>
      </c>
      <c r="J4535" s="56" t="str">
        <f t="shared" si="828"/>
        <v/>
      </c>
      <c r="K4535" s="56" t="str">
        <f t="shared" si="819"/>
        <v/>
      </c>
      <c r="L4535" s="56" t="str">
        <f t="shared" si="821"/>
        <v/>
      </c>
      <c r="M4535" s="56" t="str">
        <f t="shared" si="822"/>
        <v/>
      </c>
      <c r="N4535" s="56" t="str">
        <f t="shared" si="823"/>
        <v/>
      </c>
      <c r="O4535" s="56" t="str">
        <f t="shared" si="829"/>
        <v/>
      </c>
      <c r="P4535" s="56">
        <f>IF(ISERROR(IF($X$5=1,$Y$5,)),"",IF($X$5=1,$Y$5,))</f>
        <v>0</v>
      </c>
      <c r="Q4535" s="56">
        <f>IF(ISERROR(IF($X$6=1,$Y$6,)),"",IF($X$6=1,$Y$6,))</f>
        <v>10000</v>
      </c>
      <c r="R4535" s="56">
        <f>IF(ISERROR(IF($X$7=1,$Y$7,)),"",IF($X$7=1,$Y$7,))</f>
        <v>0</v>
      </c>
      <c r="S4535" s="56">
        <f>IF(ISERROR(IF($X$8=1,$Y$8,)),"",IF($X$8=1,$Y$8,))</f>
        <v>1000</v>
      </c>
      <c r="T4535" s="56">
        <f>IF(ISERROR(IF($X$9=1,$Y$9,)),"",IF($X$9=1,$Y$9,))</f>
        <v>500</v>
      </c>
      <c r="U4535" s="56">
        <f>IF(ISERROR(IF($X$10=1,$Y$10,)),"",IF($X$10=1,$Y$10,))</f>
        <v>500</v>
      </c>
    </row>
    <row r="4536" spans="1:21" x14ac:dyDescent="0.25">
      <c r="A4536" s="75">
        <f t="shared" si="824"/>
        <v>4532</v>
      </c>
      <c r="D4536" s="56" t="s">
        <v>5581</v>
      </c>
      <c r="E4536" s="56">
        <f t="shared" si="825"/>
        <v>4532</v>
      </c>
      <c r="F4536" s="76">
        <f t="shared" si="820"/>
        <v>167</v>
      </c>
      <c r="G4536" s="56" t="str">
        <f t="shared" si="826"/>
        <v>TD.Heavystrut</v>
      </c>
      <c r="H4536" s="56">
        <f t="shared" si="827"/>
        <v>4532</v>
      </c>
      <c r="I4536" s="56">
        <f>IF(G4536="",0,IF(COUNTIF($G$5:G4536,G4536)=1,0,COUNTIF($G$5:G4536,G4536) )   )</f>
        <v>0</v>
      </c>
      <c r="J4536" s="56" t="str">
        <f t="shared" si="828"/>
        <v/>
      </c>
      <c r="K4536" s="56" t="str">
        <f t="shared" si="819"/>
        <v/>
      </c>
      <c r="L4536" s="56" t="str">
        <f t="shared" si="821"/>
        <v/>
      </c>
      <c r="M4536" s="56" t="str">
        <f t="shared" si="822"/>
        <v/>
      </c>
      <c r="N4536" s="56" t="str">
        <f t="shared" si="823"/>
        <v/>
      </c>
      <c r="O4536" s="56" t="str">
        <f t="shared" si="829"/>
        <v/>
      </c>
      <c r="P4536" s="56">
        <f>IF(ISERROR(IF($X$5=1,$Y$5,)),"",IF($X$5=1,$Y$5,))</f>
        <v>0</v>
      </c>
      <c r="Q4536" s="56">
        <f>IF(ISERROR(IF($X$6=1,$Y$6,)),"",IF($X$6=1,$Y$6,))</f>
        <v>10000</v>
      </c>
      <c r="R4536" s="56">
        <f>IF(ISERROR(IF($X$7=1,$Y$7,)),"",IF($X$7=1,$Y$7,))</f>
        <v>0</v>
      </c>
      <c r="S4536" s="56">
        <f>IF(ISERROR(IF($X$8=1,$Y$8,)),"",IF($X$8=1,$Y$8,))</f>
        <v>1000</v>
      </c>
      <c r="T4536" s="56">
        <f>IF(ISERROR(IF($X$9=1,$Y$9,)),"",IF($X$9=1,$Y$9,))</f>
        <v>500</v>
      </c>
      <c r="U4536" s="56">
        <f>IF(ISERROR(IF($X$10=1,$Y$10,)),"",IF($X$10=1,$Y$10,))</f>
        <v>500</v>
      </c>
    </row>
    <row r="4537" spans="1:21" x14ac:dyDescent="0.25">
      <c r="A4537" s="75">
        <f t="shared" si="824"/>
        <v>4533</v>
      </c>
      <c r="C4537" s="56" t="s">
        <v>2532</v>
      </c>
      <c r="E4537" s="56">
        <f t="shared" si="825"/>
        <v>4533</v>
      </c>
      <c r="F4537" s="76">
        <f t="shared" si="820"/>
        <v>167</v>
      </c>
      <c r="G4537" s="56" t="str">
        <f t="shared" si="826"/>
        <v/>
      </c>
      <c r="H4537" s="56">
        <f t="shared" si="827"/>
        <v>4533</v>
      </c>
      <c r="I4537" s="56">
        <f>IF(G4537="",0,IF(COUNTIF($G$5:G4537,G4537)=1,0,COUNTIF($G$5:G4537,G4537) )   )</f>
        <v>0</v>
      </c>
      <c r="J4537" s="56" t="str">
        <f t="shared" si="828"/>
        <v/>
      </c>
      <c r="K4537" s="56" t="str">
        <f t="shared" si="819"/>
        <v/>
      </c>
      <c r="L4537" s="56" t="str">
        <f t="shared" si="821"/>
        <v/>
      </c>
      <c r="M4537" s="56" t="str">
        <f t="shared" si="822"/>
        <v/>
      </c>
      <c r="N4537" s="56" t="str">
        <f t="shared" si="823"/>
        <v/>
      </c>
      <c r="O4537" s="56" t="str">
        <f t="shared" si="829"/>
        <v/>
      </c>
      <c r="P4537" s="56">
        <f>IF(ISERROR(IF($X$5=1,$Y$5,)),"",IF($X$5=1,$Y$5,))</f>
        <v>0</v>
      </c>
      <c r="Q4537" s="56">
        <f>IF(ISERROR(IF($X$6=1,$Y$6,)),"",IF($X$6=1,$Y$6,))</f>
        <v>10000</v>
      </c>
      <c r="R4537" s="56">
        <f>IF(ISERROR(IF($X$7=1,$Y$7,)),"",IF($X$7=1,$Y$7,))</f>
        <v>0</v>
      </c>
      <c r="S4537" s="56">
        <f>IF(ISERROR(IF($X$8=1,$Y$8,)),"",IF($X$8=1,$Y$8,))</f>
        <v>1000</v>
      </c>
      <c r="T4537" s="56">
        <f>IF(ISERROR(IF($X$9=1,$Y$9,)),"",IF($X$9=1,$Y$9,))</f>
        <v>500</v>
      </c>
      <c r="U4537" s="56">
        <f>IF(ISERROR(IF($X$10=1,$Y$10,)),"",IF($X$10=1,$Y$10,))</f>
        <v>500</v>
      </c>
    </row>
    <row r="4538" spans="1:21" x14ac:dyDescent="0.25">
      <c r="A4538" s="75">
        <f t="shared" si="824"/>
        <v>4534</v>
      </c>
      <c r="B4538" s="56" t="s">
        <v>2532</v>
      </c>
      <c r="E4538" s="56">
        <f t="shared" si="825"/>
        <v>4534</v>
      </c>
      <c r="F4538" s="76">
        <f t="shared" si="820"/>
        <v>167</v>
      </c>
      <c r="G4538" s="56" t="str">
        <f t="shared" si="826"/>
        <v/>
      </c>
      <c r="H4538" s="56">
        <f t="shared" si="827"/>
        <v>4534</v>
      </c>
      <c r="I4538" s="56">
        <f>IF(G4538="",0,IF(COUNTIF($G$5:G4538,G4538)=1,0,COUNTIF($G$5:G4538,G4538) )   )</f>
        <v>0</v>
      </c>
      <c r="J4538" s="56" t="str">
        <f t="shared" si="828"/>
        <v/>
      </c>
      <c r="K4538" s="56" t="str">
        <f t="shared" si="819"/>
        <v/>
      </c>
      <c r="L4538" s="56" t="str">
        <f t="shared" si="821"/>
        <v/>
      </c>
      <c r="M4538" s="56" t="str">
        <f t="shared" si="822"/>
        <v/>
      </c>
      <c r="N4538" s="56" t="str">
        <f t="shared" si="823"/>
        <v/>
      </c>
      <c r="O4538" s="56" t="str">
        <f t="shared" si="829"/>
        <v/>
      </c>
      <c r="P4538" s="56">
        <f>IF(ISERROR(IF($X$5=1,$Y$5,)),"",IF($X$5=1,$Y$5,))</f>
        <v>0</v>
      </c>
      <c r="Q4538" s="56">
        <f>IF(ISERROR(IF($X$6=1,$Y$6,)),"",IF($X$6=1,$Y$6,))</f>
        <v>10000</v>
      </c>
      <c r="R4538" s="56">
        <f>IF(ISERROR(IF($X$7=1,$Y$7,)),"",IF($X$7=1,$Y$7,))</f>
        <v>0</v>
      </c>
      <c r="S4538" s="56">
        <f>IF(ISERROR(IF($X$8=1,$Y$8,)),"",IF($X$8=1,$Y$8,))</f>
        <v>1000</v>
      </c>
      <c r="T4538" s="56">
        <f>IF(ISERROR(IF($X$9=1,$Y$9,)),"",IF($X$9=1,$Y$9,))</f>
        <v>500</v>
      </c>
      <c r="U4538" s="56">
        <f>IF(ISERROR(IF($X$10=1,$Y$10,)),"",IF($X$10=1,$Y$10,))</f>
        <v>500</v>
      </c>
    </row>
    <row r="4539" spans="1:21" x14ac:dyDescent="0.25">
      <c r="A4539" s="75">
        <f t="shared" si="824"/>
        <v>4535</v>
      </c>
      <c r="B4539" s="56" t="s">
        <v>2517</v>
      </c>
      <c r="E4539" s="56">
        <f t="shared" si="825"/>
        <v>4535</v>
      </c>
      <c r="F4539" s="76">
        <f t="shared" si="820"/>
        <v>167</v>
      </c>
      <c r="G4539" s="56" t="str">
        <f t="shared" si="826"/>
        <v/>
      </c>
      <c r="H4539" s="56">
        <f t="shared" si="827"/>
        <v>4535</v>
      </c>
      <c r="I4539" s="56">
        <f>IF(G4539="",0,IF(COUNTIF($G$5:G4539,G4539)=1,0,COUNTIF($G$5:G4539,G4539) )   )</f>
        <v>0</v>
      </c>
      <c r="J4539" s="56" t="str">
        <f t="shared" si="828"/>
        <v/>
      </c>
      <c r="K4539" s="56" t="str">
        <f t="shared" si="819"/>
        <v/>
      </c>
      <c r="L4539" s="56" t="str">
        <f t="shared" si="821"/>
        <v/>
      </c>
      <c r="M4539" s="56" t="str">
        <f t="shared" si="822"/>
        <v/>
      </c>
      <c r="N4539" s="56" t="str">
        <f t="shared" si="823"/>
        <v/>
      </c>
      <c r="O4539" s="56" t="str">
        <f t="shared" si="829"/>
        <v/>
      </c>
      <c r="P4539" s="56">
        <f>IF(ISERROR(IF($X$5=1,$Y$5,)),"",IF($X$5=1,$Y$5,))</f>
        <v>0</v>
      </c>
      <c r="Q4539" s="56">
        <f>IF(ISERROR(IF($X$6=1,$Y$6,)),"",IF($X$6=1,$Y$6,))</f>
        <v>10000</v>
      </c>
      <c r="R4539" s="56">
        <f>IF(ISERROR(IF($X$7=1,$Y$7,)),"",IF($X$7=1,$Y$7,))</f>
        <v>0</v>
      </c>
      <c r="S4539" s="56">
        <f>IF(ISERROR(IF($X$8=1,$Y$8,)),"",IF($X$8=1,$Y$8,))</f>
        <v>1000</v>
      </c>
      <c r="T4539" s="56">
        <f>IF(ISERROR(IF($X$9=1,$Y$9,)),"",IF($X$9=1,$Y$9,))</f>
        <v>500</v>
      </c>
      <c r="U4539" s="56">
        <f>IF(ISERROR(IF($X$10=1,$Y$10,)),"",IF($X$10=1,$Y$10,))</f>
        <v>500</v>
      </c>
    </row>
    <row r="4540" spans="1:21" x14ac:dyDescent="0.25">
      <c r="A4540" s="75">
        <f t="shared" si="824"/>
        <v>4536</v>
      </c>
      <c r="B4540" s="56" t="s">
        <v>2518</v>
      </c>
      <c r="E4540" s="56">
        <f t="shared" si="825"/>
        <v>4536</v>
      </c>
      <c r="F4540" s="76">
        <f t="shared" si="820"/>
        <v>167</v>
      </c>
      <c r="G4540" s="56" t="str">
        <f t="shared" si="826"/>
        <v/>
      </c>
      <c r="H4540" s="56">
        <f t="shared" si="827"/>
        <v>4536</v>
      </c>
      <c r="I4540" s="56">
        <f>IF(G4540="",0,IF(COUNTIF($G$5:G4540,G4540)=1,0,COUNTIF($G$5:G4540,G4540) )   )</f>
        <v>0</v>
      </c>
      <c r="J4540" s="56" t="str">
        <f t="shared" si="828"/>
        <v/>
      </c>
      <c r="K4540" s="56" t="str">
        <f t="shared" si="819"/>
        <v/>
      </c>
      <c r="L4540" s="56" t="str">
        <f t="shared" si="821"/>
        <v/>
      </c>
      <c r="M4540" s="56" t="str">
        <f t="shared" si="822"/>
        <v/>
      </c>
      <c r="N4540" s="56" t="str">
        <f t="shared" si="823"/>
        <v/>
      </c>
      <c r="O4540" s="56" t="str">
        <f t="shared" si="829"/>
        <v/>
      </c>
      <c r="P4540" s="56">
        <f>IF(ISERROR(IF($X$5=1,$Y$5,)),"",IF($X$5=1,$Y$5,))</f>
        <v>0</v>
      </c>
      <c r="Q4540" s="56">
        <f>IF(ISERROR(IF($X$6=1,$Y$6,)),"",IF($X$6=1,$Y$6,))</f>
        <v>10000</v>
      </c>
      <c r="R4540" s="56">
        <f>IF(ISERROR(IF($X$7=1,$Y$7,)),"",IF($X$7=1,$Y$7,))</f>
        <v>0</v>
      </c>
      <c r="S4540" s="56">
        <f>IF(ISERROR(IF($X$8=1,$Y$8,)),"",IF($X$8=1,$Y$8,))</f>
        <v>1000</v>
      </c>
      <c r="T4540" s="56">
        <f>IF(ISERROR(IF($X$9=1,$Y$9,)),"",IF($X$9=1,$Y$9,))</f>
        <v>500</v>
      </c>
      <c r="U4540" s="56">
        <f>IF(ISERROR(IF($X$10=1,$Y$10,)),"",IF($X$10=1,$Y$10,))</f>
        <v>500</v>
      </c>
    </row>
    <row r="4541" spans="1:21" x14ac:dyDescent="0.25">
      <c r="A4541" s="75">
        <f t="shared" si="824"/>
        <v>4537</v>
      </c>
      <c r="C4541" s="56" t="s">
        <v>3858</v>
      </c>
      <c r="E4541" s="56">
        <f t="shared" si="825"/>
        <v>4537</v>
      </c>
      <c r="F4541" s="76">
        <f t="shared" si="820"/>
        <v>168</v>
      </c>
      <c r="G4541" s="56" t="str">
        <f t="shared" si="826"/>
        <v>node5_heavierRocketry</v>
      </c>
      <c r="H4541" s="56">
        <f t="shared" si="827"/>
        <v>4537</v>
      </c>
      <c r="I4541" s="56">
        <f>IF(G4541="",0,IF(COUNTIF($G$5:G4541,G4541)=1,0,COUNTIF($G$5:G4541,G4541) )   )</f>
        <v>0</v>
      </c>
      <c r="J4541" s="56" t="str">
        <f t="shared" si="828"/>
        <v/>
      </c>
      <c r="K4541" s="56" t="str">
        <f t="shared" si="819"/>
        <v/>
      </c>
      <c r="L4541" s="56" t="str">
        <f t="shared" si="821"/>
        <v/>
      </c>
      <c r="M4541" s="56" t="str">
        <f t="shared" si="822"/>
        <v/>
      </c>
      <c r="N4541" s="56" t="str">
        <f t="shared" si="823"/>
        <v/>
      </c>
      <c r="O4541" s="56" t="str">
        <f t="shared" si="829"/>
        <v/>
      </c>
      <c r="P4541" s="56">
        <f>IF(ISERROR(IF($X$5=1,$Y$5,)),"",IF($X$5=1,$Y$5,))</f>
        <v>0</v>
      </c>
      <c r="Q4541" s="56">
        <f>IF(ISERROR(IF($X$6=1,$Y$6,)),"",IF($X$6=1,$Y$6,))</f>
        <v>10000</v>
      </c>
      <c r="R4541" s="56">
        <f>IF(ISERROR(IF($X$7=1,$Y$7,)),"",IF($X$7=1,$Y$7,))</f>
        <v>0</v>
      </c>
      <c r="S4541" s="56">
        <f>IF(ISERROR(IF($X$8=1,$Y$8,)),"",IF($X$8=1,$Y$8,))</f>
        <v>1000</v>
      </c>
      <c r="T4541" s="56">
        <f>IF(ISERROR(IF($X$9=1,$Y$9,)),"",IF($X$9=1,$Y$9,))</f>
        <v>500</v>
      </c>
      <c r="U4541" s="56">
        <f>IF(ISERROR(IF($X$10=1,$Y$10,)),"",IF($X$10=1,$Y$10,))</f>
        <v>500</v>
      </c>
    </row>
    <row r="4542" spans="1:21" x14ac:dyDescent="0.25">
      <c r="A4542" s="75">
        <f t="shared" si="824"/>
        <v>4538</v>
      </c>
      <c r="C4542" s="56" t="s">
        <v>3859</v>
      </c>
      <c r="E4542" s="56">
        <f t="shared" si="825"/>
        <v>4538</v>
      </c>
      <c r="F4542" s="76">
        <f t="shared" si="820"/>
        <v>168</v>
      </c>
      <c r="G4542" s="56" t="str">
        <f t="shared" si="826"/>
        <v/>
      </c>
      <c r="H4542" s="56">
        <f t="shared" si="827"/>
        <v>4538</v>
      </c>
      <c r="I4542" s="56">
        <f>IF(G4542="",0,IF(COUNTIF($G$5:G4542,G4542)=1,0,COUNTIF($G$5:G4542,G4542) )   )</f>
        <v>0</v>
      </c>
      <c r="J4542" s="56" t="str">
        <f t="shared" si="828"/>
        <v/>
      </c>
      <c r="K4542" s="56" t="str">
        <f t="shared" ref="K4542:K4605" si="830">IF(ISERROR(VLOOKUP(J4542,$F$5:$G$6005,2,)),"",VLOOKUP(J4542,$F$5:$G$6005,2,))</f>
        <v/>
      </c>
      <c r="L4542" s="56" t="str">
        <f t="shared" si="821"/>
        <v/>
      </c>
      <c r="M4542" s="56" t="str">
        <f t="shared" si="822"/>
        <v/>
      </c>
      <c r="N4542" s="56" t="str">
        <f t="shared" si="823"/>
        <v/>
      </c>
      <c r="O4542" s="56" t="str">
        <f t="shared" si="829"/>
        <v/>
      </c>
      <c r="P4542" s="56">
        <f>IF(ISERROR(IF($X$5=1,$Y$5,)),"",IF($X$5=1,$Y$5,))</f>
        <v>0</v>
      </c>
      <c r="Q4542" s="56">
        <f>IF(ISERROR(IF($X$6=1,$Y$6,)),"",IF($X$6=1,$Y$6,))</f>
        <v>10000</v>
      </c>
      <c r="R4542" s="56">
        <f>IF(ISERROR(IF($X$7=1,$Y$7,)),"",IF($X$7=1,$Y$7,))</f>
        <v>0</v>
      </c>
      <c r="S4542" s="56">
        <f>IF(ISERROR(IF($X$8=1,$Y$8,)),"",IF($X$8=1,$Y$8,))</f>
        <v>1000</v>
      </c>
      <c r="T4542" s="56">
        <f>IF(ISERROR(IF($X$9=1,$Y$9,)),"",IF($X$9=1,$Y$9,))</f>
        <v>500</v>
      </c>
      <c r="U4542" s="56">
        <f>IF(ISERROR(IF($X$10=1,$Y$10,)),"",IF($X$10=1,$Y$10,))</f>
        <v>500</v>
      </c>
    </row>
    <row r="4543" spans="1:21" x14ac:dyDescent="0.25">
      <c r="A4543" s="75">
        <f t="shared" si="824"/>
        <v>4539</v>
      </c>
      <c r="C4543" s="56" t="s">
        <v>3860</v>
      </c>
      <c r="E4543" s="56">
        <f t="shared" si="825"/>
        <v>4539</v>
      </c>
      <c r="F4543" s="76">
        <f t="shared" si="820"/>
        <v>168</v>
      </c>
      <c r="G4543" s="56" t="str">
        <f t="shared" si="826"/>
        <v/>
      </c>
      <c r="H4543" s="56">
        <f t="shared" si="827"/>
        <v>4539</v>
      </c>
      <c r="I4543" s="56">
        <f>IF(G4543="",0,IF(COUNTIF($G$5:G4543,G4543)=1,0,COUNTIF($G$5:G4543,G4543) )   )</f>
        <v>0</v>
      </c>
      <c r="J4543" s="56" t="str">
        <f t="shared" si="828"/>
        <v/>
      </c>
      <c r="K4543" s="56" t="str">
        <f t="shared" si="830"/>
        <v/>
      </c>
      <c r="L4543" s="56" t="str">
        <f t="shared" si="821"/>
        <v/>
      </c>
      <c r="M4543" s="56" t="str">
        <f t="shared" si="822"/>
        <v/>
      </c>
      <c r="N4543" s="56" t="str">
        <f t="shared" si="823"/>
        <v/>
      </c>
      <c r="O4543" s="56" t="str">
        <f t="shared" si="829"/>
        <v/>
      </c>
      <c r="P4543" s="56">
        <f>IF(ISERROR(IF($X$5=1,$Y$5,)),"",IF($X$5=1,$Y$5,))</f>
        <v>0</v>
      </c>
      <c r="Q4543" s="56">
        <f>IF(ISERROR(IF($X$6=1,$Y$6,)),"",IF($X$6=1,$Y$6,))</f>
        <v>10000</v>
      </c>
      <c r="R4543" s="56">
        <f>IF(ISERROR(IF($X$7=1,$Y$7,)),"",IF($X$7=1,$Y$7,))</f>
        <v>0</v>
      </c>
      <c r="S4543" s="56">
        <f>IF(ISERROR(IF($X$8=1,$Y$8,)),"",IF($X$8=1,$Y$8,))</f>
        <v>1000</v>
      </c>
      <c r="T4543" s="56">
        <f>IF(ISERROR(IF($X$9=1,$Y$9,)),"",IF($X$9=1,$Y$9,))</f>
        <v>500</v>
      </c>
      <c r="U4543" s="56">
        <f>IF(ISERROR(IF($X$10=1,$Y$10,)),"",IF($X$10=1,$Y$10,))</f>
        <v>500</v>
      </c>
    </row>
    <row r="4544" spans="1:21" x14ac:dyDescent="0.25">
      <c r="A4544" s="75">
        <f t="shared" si="824"/>
        <v>4540</v>
      </c>
      <c r="C4544" s="56" t="s">
        <v>2522</v>
      </c>
      <c r="E4544" s="56">
        <f t="shared" si="825"/>
        <v>4540</v>
      </c>
      <c r="F4544" s="76">
        <f t="shared" si="820"/>
        <v>168</v>
      </c>
      <c r="G4544" s="56" t="str">
        <f t="shared" si="826"/>
        <v/>
      </c>
      <c r="H4544" s="56">
        <f t="shared" si="827"/>
        <v>4540</v>
      </c>
      <c r="I4544" s="56">
        <f>IF(G4544="",0,IF(COUNTIF($G$5:G4544,G4544)=1,0,COUNTIF($G$5:G4544,G4544) )   )</f>
        <v>0</v>
      </c>
      <c r="J4544" s="56" t="str">
        <f t="shared" si="828"/>
        <v/>
      </c>
      <c r="K4544" s="56" t="str">
        <f t="shared" si="830"/>
        <v/>
      </c>
      <c r="L4544" s="56" t="str">
        <f t="shared" si="821"/>
        <v/>
      </c>
      <c r="M4544" s="56" t="str">
        <f t="shared" si="822"/>
        <v/>
      </c>
      <c r="N4544" s="56" t="str">
        <f t="shared" si="823"/>
        <v/>
      </c>
      <c r="O4544" s="56" t="str">
        <f t="shared" si="829"/>
        <v/>
      </c>
      <c r="P4544" s="56">
        <f>IF(ISERROR(IF($X$5=1,$Y$5,)),"",IF($X$5=1,$Y$5,))</f>
        <v>0</v>
      </c>
      <c r="Q4544" s="56">
        <f>IF(ISERROR(IF($X$6=1,$Y$6,)),"",IF($X$6=1,$Y$6,))</f>
        <v>10000</v>
      </c>
      <c r="R4544" s="56">
        <f>IF(ISERROR(IF($X$7=1,$Y$7,)),"",IF($X$7=1,$Y$7,))</f>
        <v>0</v>
      </c>
      <c r="S4544" s="56">
        <f>IF(ISERROR(IF($X$8=1,$Y$8,)),"",IF($X$8=1,$Y$8,))</f>
        <v>1000</v>
      </c>
      <c r="T4544" s="56">
        <f>IF(ISERROR(IF($X$9=1,$Y$9,)),"",IF($X$9=1,$Y$9,))</f>
        <v>500</v>
      </c>
      <c r="U4544" s="56">
        <f>IF(ISERROR(IF($X$10=1,$Y$10,)),"",IF($X$10=1,$Y$10,))</f>
        <v>500</v>
      </c>
    </row>
    <row r="4545" spans="1:21" x14ac:dyDescent="0.25">
      <c r="A4545" s="75">
        <f t="shared" si="824"/>
        <v>4541</v>
      </c>
      <c r="C4545" s="56" t="s">
        <v>2869</v>
      </c>
      <c r="E4545" s="56">
        <f t="shared" si="825"/>
        <v>4541</v>
      </c>
      <c r="F4545" s="76">
        <f t="shared" si="820"/>
        <v>168</v>
      </c>
      <c r="G4545" s="56" t="str">
        <f t="shared" si="826"/>
        <v/>
      </c>
      <c r="H4545" s="56">
        <f t="shared" si="827"/>
        <v>4541</v>
      </c>
      <c r="I4545" s="56">
        <f>IF(G4545="",0,IF(COUNTIF($G$5:G4545,G4545)=1,0,COUNTIF($G$5:G4545,G4545) )   )</f>
        <v>0</v>
      </c>
      <c r="J4545" s="56" t="str">
        <f t="shared" si="828"/>
        <v/>
      </c>
      <c r="K4545" s="56" t="str">
        <f t="shared" si="830"/>
        <v/>
      </c>
      <c r="L4545" s="56" t="str">
        <f t="shared" si="821"/>
        <v/>
      </c>
      <c r="M4545" s="56" t="str">
        <f t="shared" si="822"/>
        <v/>
      </c>
      <c r="N4545" s="56" t="str">
        <f t="shared" si="823"/>
        <v/>
      </c>
      <c r="O4545" s="56" t="str">
        <f t="shared" si="829"/>
        <v/>
      </c>
      <c r="P4545" s="56">
        <f>IF(ISERROR(IF($X$5=1,$Y$5,)),"",IF($X$5=1,$Y$5,))</f>
        <v>0</v>
      </c>
      <c r="Q4545" s="56">
        <f>IF(ISERROR(IF($X$6=1,$Y$6,)),"",IF($X$6=1,$Y$6,))</f>
        <v>10000</v>
      </c>
      <c r="R4545" s="56">
        <f>IF(ISERROR(IF($X$7=1,$Y$7,)),"",IF($X$7=1,$Y$7,))</f>
        <v>0</v>
      </c>
      <c r="S4545" s="56">
        <f>IF(ISERROR(IF($X$8=1,$Y$8,)),"",IF($X$8=1,$Y$8,))</f>
        <v>1000</v>
      </c>
      <c r="T4545" s="56">
        <f>IF(ISERROR(IF($X$9=1,$Y$9,)),"",IF($X$9=1,$Y$9,))</f>
        <v>500</v>
      </c>
      <c r="U4545" s="56">
        <f>IF(ISERROR(IF($X$10=1,$Y$10,)),"",IF($X$10=1,$Y$10,))</f>
        <v>500</v>
      </c>
    </row>
    <row r="4546" spans="1:21" x14ac:dyDescent="0.25">
      <c r="A4546" s="75">
        <f t="shared" si="824"/>
        <v>4542</v>
      </c>
      <c r="C4546" s="56" t="s">
        <v>6385</v>
      </c>
      <c r="E4546" s="56">
        <f t="shared" si="825"/>
        <v>4542</v>
      </c>
      <c r="F4546" s="76">
        <f t="shared" si="820"/>
        <v>168</v>
      </c>
      <c r="G4546" s="56" t="str">
        <f t="shared" si="826"/>
        <v/>
      </c>
      <c r="H4546" s="56">
        <f t="shared" si="827"/>
        <v>4542</v>
      </c>
      <c r="I4546" s="56">
        <f>IF(G4546="",0,IF(COUNTIF($G$5:G4546,G4546)=1,0,COUNTIF($G$5:G4546,G4546) )   )</f>
        <v>0</v>
      </c>
      <c r="J4546" s="56" t="str">
        <f t="shared" si="828"/>
        <v/>
      </c>
      <c r="K4546" s="56" t="str">
        <f t="shared" si="830"/>
        <v/>
      </c>
      <c r="L4546" s="56" t="str">
        <f t="shared" si="821"/>
        <v/>
      </c>
      <c r="M4546" s="56" t="str">
        <f t="shared" si="822"/>
        <v/>
      </c>
      <c r="N4546" s="56" t="str">
        <f t="shared" si="823"/>
        <v/>
      </c>
      <c r="O4546" s="56" t="str">
        <f t="shared" si="829"/>
        <v/>
      </c>
      <c r="P4546" s="56">
        <f>IF(ISERROR(IF($X$5=1,$Y$5,)),"",IF($X$5=1,$Y$5,))</f>
        <v>0</v>
      </c>
      <c r="Q4546" s="56">
        <f>IF(ISERROR(IF($X$6=1,$Y$6,)),"",IF($X$6=1,$Y$6,))</f>
        <v>10000</v>
      </c>
      <c r="R4546" s="56">
        <f>IF(ISERROR(IF($X$7=1,$Y$7,)),"",IF($X$7=1,$Y$7,))</f>
        <v>0</v>
      </c>
      <c r="S4546" s="56">
        <f>IF(ISERROR(IF($X$8=1,$Y$8,)),"",IF($X$8=1,$Y$8,))</f>
        <v>1000</v>
      </c>
      <c r="T4546" s="56">
        <f>IF(ISERROR(IF($X$9=1,$Y$9,)),"",IF($X$9=1,$Y$9,))</f>
        <v>500</v>
      </c>
      <c r="U4546" s="56">
        <f>IF(ISERROR(IF($X$10=1,$Y$10,)),"",IF($X$10=1,$Y$10,))</f>
        <v>500</v>
      </c>
    </row>
    <row r="4547" spans="1:21" x14ac:dyDescent="0.25">
      <c r="A4547" s="75">
        <f t="shared" si="824"/>
        <v>4543</v>
      </c>
      <c r="C4547" s="56" t="s">
        <v>3862</v>
      </c>
      <c r="E4547" s="56">
        <f t="shared" si="825"/>
        <v>4543</v>
      </c>
      <c r="F4547" s="76">
        <f t="shared" si="820"/>
        <v>168</v>
      </c>
      <c r="G4547" s="56" t="str">
        <f t="shared" si="826"/>
        <v/>
      </c>
      <c r="H4547" s="56">
        <f t="shared" si="827"/>
        <v>4543</v>
      </c>
      <c r="I4547" s="56">
        <f>IF(G4547="",0,IF(COUNTIF($G$5:G4547,G4547)=1,0,COUNTIF($G$5:G4547,G4547) )   )</f>
        <v>0</v>
      </c>
      <c r="J4547" s="56" t="str">
        <f t="shared" si="828"/>
        <v/>
      </c>
      <c r="K4547" s="56" t="str">
        <f t="shared" si="830"/>
        <v/>
      </c>
      <c r="L4547" s="56" t="str">
        <f t="shared" si="821"/>
        <v/>
      </c>
      <c r="M4547" s="56" t="str">
        <f t="shared" si="822"/>
        <v/>
      </c>
      <c r="N4547" s="56" t="str">
        <f t="shared" si="823"/>
        <v/>
      </c>
      <c r="O4547" s="56" t="str">
        <f t="shared" si="829"/>
        <v/>
      </c>
      <c r="P4547" s="56">
        <f>IF(ISERROR(IF($X$5=1,$Y$5,)),"",IF($X$5=1,$Y$5,))</f>
        <v>0</v>
      </c>
      <c r="Q4547" s="56">
        <f>IF(ISERROR(IF($X$6=1,$Y$6,)),"",IF($X$6=1,$Y$6,))</f>
        <v>10000</v>
      </c>
      <c r="R4547" s="56">
        <f>IF(ISERROR(IF($X$7=1,$Y$7,)),"",IF($X$7=1,$Y$7,))</f>
        <v>0</v>
      </c>
      <c r="S4547" s="56">
        <f>IF(ISERROR(IF($X$8=1,$Y$8,)),"",IF($X$8=1,$Y$8,))</f>
        <v>1000</v>
      </c>
      <c r="T4547" s="56">
        <f>IF(ISERROR(IF($X$9=1,$Y$9,)),"",IF($X$9=1,$Y$9,))</f>
        <v>500</v>
      </c>
      <c r="U4547" s="56">
        <f>IF(ISERROR(IF($X$10=1,$Y$10,)),"",IF($X$10=1,$Y$10,))</f>
        <v>500</v>
      </c>
    </row>
    <row r="4548" spans="1:21" x14ac:dyDescent="0.25">
      <c r="A4548" s="75">
        <f t="shared" si="824"/>
        <v>4544</v>
      </c>
      <c r="C4548" s="56" t="s">
        <v>2526</v>
      </c>
      <c r="E4548" s="56">
        <f t="shared" si="825"/>
        <v>4544</v>
      </c>
      <c r="F4548" s="76">
        <f t="shared" si="820"/>
        <v>168</v>
      </c>
      <c r="G4548" s="56" t="str">
        <f t="shared" si="826"/>
        <v/>
      </c>
      <c r="H4548" s="56">
        <f t="shared" si="827"/>
        <v>4544</v>
      </c>
      <c r="I4548" s="56">
        <f>IF(G4548="",0,IF(COUNTIF($G$5:G4548,G4548)=1,0,COUNTIF($G$5:G4548,G4548) )   )</f>
        <v>0</v>
      </c>
      <c r="J4548" s="56" t="str">
        <f t="shared" si="828"/>
        <v/>
      </c>
      <c r="K4548" s="56" t="str">
        <f t="shared" si="830"/>
        <v/>
      </c>
      <c r="L4548" s="56" t="str">
        <f t="shared" si="821"/>
        <v/>
      </c>
      <c r="M4548" s="56" t="str">
        <f t="shared" si="822"/>
        <v/>
      </c>
      <c r="N4548" s="56" t="str">
        <f t="shared" si="823"/>
        <v/>
      </c>
      <c r="O4548" s="56" t="str">
        <f t="shared" si="829"/>
        <v/>
      </c>
      <c r="P4548" s="56">
        <f>IF(ISERROR(IF($X$5=1,$Y$5,)),"",IF($X$5=1,$Y$5,))</f>
        <v>0</v>
      </c>
      <c r="Q4548" s="56">
        <f>IF(ISERROR(IF($X$6=1,$Y$6,)),"",IF($X$6=1,$Y$6,))</f>
        <v>10000</v>
      </c>
      <c r="R4548" s="56">
        <f>IF(ISERROR(IF($X$7=1,$Y$7,)),"",IF($X$7=1,$Y$7,))</f>
        <v>0</v>
      </c>
      <c r="S4548" s="56">
        <f>IF(ISERROR(IF($X$8=1,$Y$8,)),"",IF($X$8=1,$Y$8,))</f>
        <v>1000</v>
      </c>
      <c r="T4548" s="56">
        <f>IF(ISERROR(IF($X$9=1,$Y$9,)),"",IF($X$9=1,$Y$9,))</f>
        <v>500</v>
      </c>
      <c r="U4548" s="56">
        <f>IF(ISERROR(IF($X$10=1,$Y$10,)),"",IF($X$10=1,$Y$10,))</f>
        <v>500</v>
      </c>
    </row>
    <row r="4549" spans="1:21" x14ac:dyDescent="0.25">
      <c r="A4549" s="75">
        <f t="shared" si="824"/>
        <v>4545</v>
      </c>
      <c r="C4549" s="56" t="s">
        <v>2527</v>
      </c>
      <c r="E4549" s="56">
        <f t="shared" si="825"/>
        <v>4545</v>
      </c>
      <c r="F4549" s="76">
        <f t="shared" ref="F4549:F4612" si="831">IF(A4547=0,0,IF(ISBLANK(G4549),"",IF(LEFT(G4549,4)="newn",F4548+1,IF(LEFT(G4549,4)="node",F4548+1,F4548))))</f>
        <v>168</v>
      </c>
      <c r="G4549" s="56" t="str">
        <f t="shared" si="826"/>
        <v/>
      </c>
      <c r="H4549" s="56">
        <f t="shared" si="827"/>
        <v>4545</v>
      </c>
      <c r="I4549" s="56">
        <f>IF(G4549="",0,IF(COUNTIF($G$5:G4549,G4549)=1,0,COUNTIF($G$5:G4549,G4549) )   )</f>
        <v>0</v>
      </c>
      <c r="J4549" s="56" t="str">
        <f t="shared" si="828"/>
        <v/>
      </c>
      <c r="K4549" s="56" t="str">
        <f t="shared" si="830"/>
        <v/>
      </c>
      <c r="L4549" s="56" t="str">
        <f t="shared" ref="L4549:L4612" si="832">IF(ISERROR(VLOOKUP(K4549,$AB$14:$AD$197,3,)),"",VLOOKUP(K4549,$AB$14:$AD$197,3,))</f>
        <v/>
      </c>
      <c r="M4549" s="56" t="str">
        <f t="shared" ref="M4549:M4612" si="833">IF(ISERROR(HLOOKUP(J4549,$AG$5:$XH$6,2,)),"",HLOOKUP(J4549,$AG$5:$XH$6,2,))</f>
        <v/>
      </c>
      <c r="N4549" s="56" t="str">
        <f t="shared" ref="N4549:N4612" si="834">IF(ISERROR(VLOOKUP(K4549,$AB$14:$AD$197,2,)),"",VLOOKUP(K4549,$AB$14:$AD$197,2,))</f>
        <v/>
      </c>
      <c r="O4549" s="56" t="str">
        <f t="shared" si="829"/>
        <v/>
      </c>
      <c r="P4549" s="56">
        <f>IF(ISERROR(IF($X$5=1,$Y$5,)),"",IF($X$5=1,$Y$5,))</f>
        <v>0</v>
      </c>
      <c r="Q4549" s="56">
        <f>IF(ISERROR(IF($X$6=1,$Y$6,)),"",IF($X$6=1,$Y$6,))</f>
        <v>10000</v>
      </c>
      <c r="R4549" s="56">
        <f>IF(ISERROR(IF($X$7=1,$Y$7,)),"",IF($X$7=1,$Y$7,))</f>
        <v>0</v>
      </c>
      <c r="S4549" s="56">
        <f>IF(ISERROR(IF($X$8=1,$Y$8,)),"",IF($X$8=1,$Y$8,))</f>
        <v>1000</v>
      </c>
      <c r="T4549" s="56">
        <f>IF(ISERROR(IF($X$9=1,$Y$9,)),"",IF($X$9=1,$Y$9,))</f>
        <v>500</v>
      </c>
      <c r="U4549" s="56">
        <f>IF(ISERROR(IF($X$10=1,$Y$10,)),"",IF($X$10=1,$Y$10,))</f>
        <v>500</v>
      </c>
    </row>
    <row r="4550" spans="1:21" x14ac:dyDescent="0.25">
      <c r="A4550" s="75">
        <f t="shared" ref="A4550:A4613" si="835">IF(A4549=0,0,IF(B4549="}",IF(B4550="NODE",A4549+1,0),A4549+1))</f>
        <v>4546</v>
      </c>
      <c r="C4550" s="56" t="s">
        <v>3863</v>
      </c>
      <c r="E4550" s="56">
        <f t="shared" ref="E4550:E4613" si="836">A4550</f>
        <v>4546</v>
      </c>
      <c r="F4550" s="76">
        <f t="shared" si="831"/>
        <v>168</v>
      </c>
      <c r="G4550" s="56" t="str">
        <f t="shared" ref="G4550:G4613" si="837">IF(ISBLANK(D4550),IF(LEFT(C4550,8)="name = n",MID(C4550,8,100),""),MID(D4550,8,100))</f>
        <v/>
      </c>
      <c r="H4550" s="56">
        <f t="shared" ref="H4550:H4613" si="838">E4550</f>
        <v>4546</v>
      </c>
      <c r="I4550" s="56">
        <f>IF(G4550="",0,IF(COUNTIF($G$5:G4550,G4550)=1,0,COUNTIF($G$5:G4550,G4550) )   )</f>
        <v>0</v>
      </c>
      <c r="J4550" s="56" t="str">
        <f t="shared" ref="J4550:J4613" si="839">IF(J4549=anodes,"",IF(J4549="","",J4549+1))</f>
        <v/>
      </c>
      <c r="K4550" s="56" t="str">
        <f t="shared" si="830"/>
        <v/>
      </c>
      <c r="L4550" s="56" t="str">
        <f t="shared" si="832"/>
        <v/>
      </c>
      <c r="M4550" s="56" t="str">
        <f t="shared" si="833"/>
        <v/>
      </c>
      <c r="N4550" s="56" t="str">
        <f t="shared" si="834"/>
        <v/>
      </c>
      <c r="O4550" s="56" t="str">
        <f t="shared" ref="O4550:O4613" si="840">IF(ISERROR(0.1*N4550+0.9*(M4550/L4550)*($N$3+SUM(P4550:U4550))*(N4550/$N$3)),N4550,0.1*N4550+0.9*(M4550/L4550)*($N$3+SUM(P4550:U4550))*(N4550/$N$3))</f>
        <v/>
      </c>
      <c r="P4550" s="56">
        <f>IF(ISERROR(IF($X$5=1,$Y$5,)),"",IF($X$5=1,$Y$5,))</f>
        <v>0</v>
      </c>
      <c r="Q4550" s="56">
        <f>IF(ISERROR(IF($X$6=1,$Y$6,)),"",IF($X$6=1,$Y$6,))</f>
        <v>10000</v>
      </c>
      <c r="R4550" s="56">
        <f>IF(ISERROR(IF($X$7=1,$Y$7,)),"",IF($X$7=1,$Y$7,))</f>
        <v>0</v>
      </c>
      <c r="S4550" s="56">
        <f>IF(ISERROR(IF($X$8=1,$Y$8,)),"",IF($X$8=1,$Y$8,))</f>
        <v>1000</v>
      </c>
      <c r="T4550" s="56">
        <f>IF(ISERROR(IF($X$9=1,$Y$9,)),"",IF($X$9=1,$Y$9,))</f>
        <v>500</v>
      </c>
      <c r="U4550" s="56">
        <f>IF(ISERROR(IF($X$10=1,$Y$10,)),"",IF($X$10=1,$Y$10,))</f>
        <v>500</v>
      </c>
    </row>
    <row r="4551" spans="1:21" x14ac:dyDescent="0.25">
      <c r="A4551" s="75">
        <f t="shared" si="835"/>
        <v>4547</v>
      </c>
      <c r="C4551" s="56" t="s">
        <v>2529</v>
      </c>
      <c r="E4551" s="56">
        <f t="shared" si="836"/>
        <v>4547</v>
      </c>
      <c r="F4551" s="76">
        <f t="shared" si="831"/>
        <v>168</v>
      </c>
      <c r="G4551" s="56" t="str">
        <f t="shared" si="837"/>
        <v/>
      </c>
      <c r="H4551" s="56">
        <f t="shared" si="838"/>
        <v>4547</v>
      </c>
      <c r="I4551" s="56">
        <f>IF(G4551="",0,IF(COUNTIF($G$5:G4551,G4551)=1,0,COUNTIF($G$5:G4551,G4551) )   )</f>
        <v>0</v>
      </c>
      <c r="J4551" s="56" t="str">
        <f t="shared" si="839"/>
        <v/>
      </c>
      <c r="K4551" s="56" t="str">
        <f t="shared" si="830"/>
        <v/>
      </c>
      <c r="L4551" s="56" t="str">
        <f t="shared" si="832"/>
        <v/>
      </c>
      <c r="M4551" s="56" t="str">
        <f t="shared" si="833"/>
        <v/>
      </c>
      <c r="N4551" s="56" t="str">
        <f t="shared" si="834"/>
        <v/>
      </c>
      <c r="O4551" s="56" t="str">
        <f t="shared" si="840"/>
        <v/>
      </c>
      <c r="P4551" s="56">
        <f>IF(ISERROR(IF($X$5=1,$Y$5,)),"",IF($X$5=1,$Y$5,))</f>
        <v>0</v>
      </c>
      <c r="Q4551" s="56">
        <f>IF(ISERROR(IF($X$6=1,$Y$6,)),"",IF($X$6=1,$Y$6,))</f>
        <v>10000</v>
      </c>
      <c r="R4551" s="56">
        <f>IF(ISERROR(IF($X$7=1,$Y$7,)),"",IF($X$7=1,$Y$7,))</f>
        <v>0</v>
      </c>
      <c r="S4551" s="56">
        <f>IF(ISERROR(IF($X$8=1,$Y$8,)),"",IF($X$8=1,$Y$8,))</f>
        <v>1000</v>
      </c>
      <c r="T4551" s="56">
        <f>IF(ISERROR(IF($X$9=1,$Y$9,)),"",IF($X$9=1,$Y$9,))</f>
        <v>500</v>
      </c>
      <c r="U4551" s="56">
        <f>IF(ISERROR(IF($X$10=1,$Y$10,)),"",IF($X$10=1,$Y$10,))</f>
        <v>500</v>
      </c>
    </row>
    <row r="4552" spans="1:21" x14ac:dyDescent="0.25">
      <c r="A4552" s="75">
        <f t="shared" si="835"/>
        <v>4548</v>
      </c>
      <c r="C4552" s="56" t="s">
        <v>2518</v>
      </c>
      <c r="E4552" s="56">
        <f t="shared" si="836"/>
        <v>4548</v>
      </c>
      <c r="F4552" s="76">
        <f t="shared" si="831"/>
        <v>168</v>
      </c>
      <c r="G4552" s="56" t="str">
        <f t="shared" si="837"/>
        <v/>
      </c>
      <c r="H4552" s="56">
        <f t="shared" si="838"/>
        <v>4548</v>
      </c>
      <c r="I4552" s="56">
        <f>IF(G4552="",0,IF(COUNTIF($G$5:G4552,G4552)=1,0,COUNTIF($G$5:G4552,G4552) )   )</f>
        <v>0</v>
      </c>
      <c r="J4552" s="56" t="str">
        <f t="shared" si="839"/>
        <v/>
      </c>
      <c r="K4552" s="56" t="str">
        <f t="shared" si="830"/>
        <v/>
      </c>
      <c r="L4552" s="56" t="str">
        <f t="shared" si="832"/>
        <v/>
      </c>
      <c r="M4552" s="56" t="str">
        <f t="shared" si="833"/>
        <v/>
      </c>
      <c r="N4552" s="56" t="str">
        <f t="shared" si="834"/>
        <v/>
      </c>
      <c r="O4552" s="56" t="str">
        <f t="shared" si="840"/>
        <v/>
      </c>
      <c r="P4552" s="56">
        <f>IF(ISERROR(IF($X$5=1,$Y$5,)),"",IF($X$5=1,$Y$5,))</f>
        <v>0</v>
      </c>
      <c r="Q4552" s="56">
        <f>IF(ISERROR(IF($X$6=1,$Y$6,)),"",IF($X$6=1,$Y$6,))</f>
        <v>10000</v>
      </c>
      <c r="R4552" s="56">
        <f>IF(ISERROR(IF($X$7=1,$Y$7,)),"",IF($X$7=1,$Y$7,))</f>
        <v>0</v>
      </c>
      <c r="S4552" s="56">
        <f>IF(ISERROR(IF($X$8=1,$Y$8,)),"",IF($X$8=1,$Y$8,))</f>
        <v>1000</v>
      </c>
      <c r="T4552" s="56">
        <f>IF(ISERROR(IF($X$9=1,$Y$9,)),"",IF($X$9=1,$Y$9,))</f>
        <v>500</v>
      </c>
      <c r="U4552" s="56">
        <f>IF(ISERROR(IF($X$10=1,$Y$10,)),"",IF($X$10=1,$Y$10,))</f>
        <v>500</v>
      </c>
    </row>
    <row r="4553" spans="1:21" x14ac:dyDescent="0.25">
      <c r="A4553" s="75">
        <f t="shared" si="835"/>
        <v>4549</v>
      </c>
      <c r="D4553" s="56" t="s">
        <v>5600</v>
      </c>
      <c r="E4553" s="56">
        <f t="shared" si="836"/>
        <v>4549</v>
      </c>
      <c r="F4553" s="76">
        <f t="shared" si="831"/>
        <v>168</v>
      </c>
      <c r="G4553" s="56" t="str">
        <f t="shared" si="837"/>
        <v>NP.lfe.25m.4X800Engine</v>
      </c>
      <c r="H4553" s="56">
        <f t="shared" si="838"/>
        <v>4549</v>
      </c>
      <c r="I4553" s="56">
        <f>IF(G4553="",0,IF(COUNTIF($G$5:G4553,G4553)=1,0,COUNTIF($G$5:G4553,G4553) )   )</f>
        <v>0</v>
      </c>
      <c r="J4553" s="56" t="str">
        <f t="shared" si="839"/>
        <v/>
      </c>
      <c r="K4553" s="56" t="str">
        <f t="shared" si="830"/>
        <v/>
      </c>
      <c r="L4553" s="56" t="str">
        <f t="shared" si="832"/>
        <v/>
      </c>
      <c r="M4553" s="56" t="str">
        <f t="shared" si="833"/>
        <v/>
      </c>
      <c r="N4553" s="56" t="str">
        <f t="shared" si="834"/>
        <v/>
      </c>
      <c r="O4553" s="56" t="str">
        <f t="shared" si="840"/>
        <v/>
      </c>
      <c r="P4553" s="56">
        <f>IF(ISERROR(IF($X$5=1,$Y$5,)),"",IF($X$5=1,$Y$5,))</f>
        <v>0</v>
      </c>
      <c r="Q4553" s="56">
        <f>IF(ISERROR(IF($X$6=1,$Y$6,)),"",IF($X$6=1,$Y$6,))</f>
        <v>10000</v>
      </c>
      <c r="R4553" s="56">
        <f>IF(ISERROR(IF($X$7=1,$Y$7,)),"",IF($X$7=1,$Y$7,))</f>
        <v>0</v>
      </c>
      <c r="S4553" s="56">
        <f>IF(ISERROR(IF($X$8=1,$Y$8,)),"",IF($X$8=1,$Y$8,))</f>
        <v>1000</v>
      </c>
      <c r="T4553" s="56">
        <f>IF(ISERROR(IF($X$9=1,$Y$9,)),"",IF($X$9=1,$Y$9,))</f>
        <v>500</v>
      </c>
      <c r="U4553" s="56">
        <f>IF(ISERROR(IF($X$10=1,$Y$10,)),"",IF($X$10=1,$Y$10,))</f>
        <v>500</v>
      </c>
    </row>
    <row r="4554" spans="1:21" x14ac:dyDescent="0.25">
      <c r="A4554" s="75">
        <f t="shared" si="835"/>
        <v>4550</v>
      </c>
      <c r="D4554" s="56" t="s">
        <v>5591</v>
      </c>
      <c r="E4554" s="56">
        <f t="shared" si="836"/>
        <v>4550</v>
      </c>
      <c r="F4554" s="76">
        <f t="shared" si="831"/>
        <v>168</v>
      </c>
      <c r="G4554" s="56" t="str">
        <f t="shared" si="837"/>
        <v>cl.large.tripleFuelTank</v>
      </c>
      <c r="H4554" s="56">
        <f t="shared" si="838"/>
        <v>4550</v>
      </c>
      <c r="I4554" s="56">
        <f>IF(G4554="",0,IF(COUNTIF($G$5:G4554,G4554)=1,0,COUNTIF($G$5:G4554,G4554) )   )</f>
        <v>0</v>
      </c>
      <c r="J4554" s="56" t="str">
        <f t="shared" si="839"/>
        <v/>
      </c>
      <c r="K4554" s="56" t="str">
        <f t="shared" si="830"/>
        <v/>
      </c>
      <c r="L4554" s="56" t="str">
        <f t="shared" si="832"/>
        <v/>
      </c>
      <c r="M4554" s="56" t="str">
        <f t="shared" si="833"/>
        <v/>
      </c>
      <c r="N4554" s="56" t="str">
        <f t="shared" si="834"/>
        <v/>
      </c>
      <c r="O4554" s="56" t="str">
        <f t="shared" si="840"/>
        <v/>
      </c>
      <c r="P4554" s="56">
        <f>IF(ISERROR(IF($X$5=1,$Y$5,)),"",IF($X$5=1,$Y$5,))</f>
        <v>0</v>
      </c>
      <c r="Q4554" s="56">
        <f>IF(ISERROR(IF($X$6=1,$Y$6,)),"",IF($X$6=1,$Y$6,))</f>
        <v>10000</v>
      </c>
      <c r="R4554" s="56">
        <f>IF(ISERROR(IF($X$7=1,$Y$7,)),"",IF($X$7=1,$Y$7,))</f>
        <v>0</v>
      </c>
      <c r="S4554" s="56">
        <f>IF(ISERROR(IF($X$8=1,$Y$8,)),"",IF($X$8=1,$Y$8,))</f>
        <v>1000</v>
      </c>
      <c r="T4554" s="56">
        <f>IF(ISERROR(IF($X$9=1,$Y$9,)),"",IF($X$9=1,$Y$9,))</f>
        <v>500</v>
      </c>
      <c r="U4554" s="56">
        <f>IF(ISERROR(IF($X$10=1,$Y$10,)),"",IF($X$10=1,$Y$10,))</f>
        <v>500</v>
      </c>
    </row>
    <row r="4555" spans="1:21" x14ac:dyDescent="0.25">
      <c r="A4555" s="75">
        <f t="shared" si="835"/>
        <v>4551</v>
      </c>
      <c r="D4555" s="56" t="s">
        <v>5601</v>
      </c>
      <c r="E4555" s="56">
        <f t="shared" si="836"/>
        <v>4551</v>
      </c>
      <c r="F4555" s="76">
        <f t="shared" si="831"/>
        <v>168</v>
      </c>
      <c r="G4555" s="56" t="str">
        <f t="shared" si="837"/>
        <v>NP.lfe.25m.BroncoSingle</v>
      </c>
      <c r="H4555" s="56">
        <f t="shared" si="838"/>
        <v>4551</v>
      </c>
      <c r="I4555" s="56">
        <f>IF(G4555="",0,IF(COUNTIF($G$5:G4555,G4555)=1,0,COUNTIF($G$5:G4555,G4555) )   )</f>
        <v>0</v>
      </c>
      <c r="J4555" s="56" t="str">
        <f t="shared" si="839"/>
        <v/>
      </c>
      <c r="K4555" s="56" t="str">
        <f t="shared" si="830"/>
        <v/>
      </c>
      <c r="L4555" s="56" t="str">
        <f t="shared" si="832"/>
        <v/>
      </c>
      <c r="M4555" s="56" t="str">
        <f t="shared" si="833"/>
        <v/>
      </c>
      <c r="N4555" s="56" t="str">
        <f t="shared" si="834"/>
        <v/>
      </c>
      <c r="O4555" s="56" t="str">
        <f t="shared" si="840"/>
        <v/>
      </c>
      <c r="P4555" s="56">
        <f>IF(ISERROR(IF($X$5=1,$Y$5,)),"",IF($X$5=1,$Y$5,))</f>
        <v>0</v>
      </c>
      <c r="Q4555" s="56">
        <f>IF(ISERROR(IF($X$6=1,$Y$6,)),"",IF($X$6=1,$Y$6,))</f>
        <v>10000</v>
      </c>
      <c r="R4555" s="56">
        <f>IF(ISERROR(IF($X$7=1,$Y$7,)),"",IF($X$7=1,$Y$7,))</f>
        <v>0</v>
      </c>
      <c r="S4555" s="56">
        <f>IF(ISERROR(IF($X$8=1,$Y$8,)),"",IF($X$8=1,$Y$8,))</f>
        <v>1000</v>
      </c>
      <c r="T4555" s="56">
        <f>IF(ISERROR(IF($X$9=1,$Y$9,)),"",IF($X$9=1,$Y$9,))</f>
        <v>500</v>
      </c>
      <c r="U4555" s="56">
        <f>IF(ISERROR(IF($X$10=1,$Y$10,)),"",IF($X$10=1,$Y$10,))</f>
        <v>500</v>
      </c>
    </row>
    <row r="4556" spans="1:21" x14ac:dyDescent="0.25">
      <c r="A4556" s="75">
        <f t="shared" si="835"/>
        <v>4552</v>
      </c>
      <c r="D4556" s="56" t="s">
        <v>3864</v>
      </c>
      <c r="E4556" s="56">
        <f t="shared" si="836"/>
        <v>4552</v>
      </c>
      <c r="F4556" s="76">
        <f t="shared" si="831"/>
        <v>168</v>
      </c>
      <c r="G4556" s="56" t="str">
        <f t="shared" si="837"/>
        <v>DSM25mLongCommandPod</v>
      </c>
      <c r="H4556" s="56">
        <f t="shared" si="838"/>
        <v>4552</v>
      </c>
      <c r="I4556" s="56">
        <f>IF(G4556="",0,IF(COUNTIF($G$5:G4556,G4556)=1,0,COUNTIF($G$5:G4556,G4556) )   )</f>
        <v>0</v>
      </c>
      <c r="J4556" s="56" t="str">
        <f t="shared" si="839"/>
        <v/>
      </c>
      <c r="K4556" s="56" t="str">
        <f t="shared" si="830"/>
        <v/>
      </c>
      <c r="L4556" s="56" t="str">
        <f t="shared" si="832"/>
        <v/>
      </c>
      <c r="M4556" s="56" t="str">
        <f t="shared" si="833"/>
        <v/>
      </c>
      <c r="N4556" s="56" t="str">
        <f t="shared" si="834"/>
        <v/>
      </c>
      <c r="O4556" s="56" t="str">
        <f t="shared" si="840"/>
        <v/>
      </c>
      <c r="P4556" s="56">
        <f>IF(ISERROR(IF($X$5=1,$Y$5,)),"",IF($X$5=1,$Y$5,))</f>
        <v>0</v>
      </c>
      <c r="Q4556" s="56">
        <f>IF(ISERROR(IF($X$6=1,$Y$6,)),"",IF($X$6=1,$Y$6,))</f>
        <v>10000</v>
      </c>
      <c r="R4556" s="56">
        <f>IF(ISERROR(IF($X$7=1,$Y$7,)),"",IF($X$7=1,$Y$7,))</f>
        <v>0</v>
      </c>
      <c r="S4556" s="56">
        <f>IF(ISERROR(IF($X$8=1,$Y$8,)),"",IF($X$8=1,$Y$8,))</f>
        <v>1000</v>
      </c>
      <c r="T4556" s="56">
        <f>IF(ISERROR(IF($X$9=1,$Y$9,)),"",IF($X$9=1,$Y$9,))</f>
        <v>500</v>
      </c>
      <c r="U4556" s="56">
        <f>IF(ISERROR(IF($X$10=1,$Y$10,)),"",IF($X$10=1,$Y$10,))</f>
        <v>500</v>
      </c>
    </row>
    <row r="4557" spans="1:21" x14ac:dyDescent="0.25">
      <c r="A4557" s="75">
        <f t="shared" si="835"/>
        <v>4553</v>
      </c>
      <c r="D4557" s="56" t="s">
        <v>5602</v>
      </c>
      <c r="E4557" s="56">
        <f t="shared" si="836"/>
        <v>4553</v>
      </c>
      <c r="F4557" s="76">
        <f t="shared" si="831"/>
        <v>168</v>
      </c>
      <c r="G4557" s="56" t="str">
        <f t="shared" si="837"/>
        <v>NP.lfe.375m.LittleMother</v>
      </c>
      <c r="H4557" s="56">
        <f t="shared" si="838"/>
        <v>4553</v>
      </c>
      <c r="I4557" s="56">
        <f>IF(G4557="",0,IF(COUNTIF($G$5:G4557,G4557)=1,0,COUNTIF($G$5:G4557,G4557) )   )</f>
        <v>0</v>
      </c>
      <c r="J4557" s="56" t="str">
        <f t="shared" si="839"/>
        <v/>
      </c>
      <c r="K4557" s="56" t="str">
        <f t="shared" si="830"/>
        <v/>
      </c>
      <c r="L4557" s="56" t="str">
        <f t="shared" si="832"/>
        <v/>
      </c>
      <c r="M4557" s="56" t="str">
        <f t="shared" si="833"/>
        <v/>
      </c>
      <c r="N4557" s="56" t="str">
        <f t="shared" si="834"/>
        <v/>
      </c>
      <c r="O4557" s="56" t="str">
        <f t="shared" si="840"/>
        <v/>
      </c>
      <c r="P4557" s="56">
        <f>IF(ISERROR(IF($X$5=1,$Y$5,)),"",IF($X$5=1,$Y$5,))</f>
        <v>0</v>
      </c>
      <c r="Q4557" s="56">
        <f>IF(ISERROR(IF($X$6=1,$Y$6,)),"",IF($X$6=1,$Y$6,))</f>
        <v>10000</v>
      </c>
      <c r="R4557" s="56">
        <f>IF(ISERROR(IF($X$7=1,$Y$7,)),"",IF($X$7=1,$Y$7,))</f>
        <v>0</v>
      </c>
      <c r="S4557" s="56">
        <f>IF(ISERROR(IF($X$8=1,$Y$8,)),"",IF($X$8=1,$Y$8,))</f>
        <v>1000</v>
      </c>
      <c r="T4557" s="56">
        <f>IF(ISERROR(IF($X$9=1,$Y$9,)),"",IF($X$9=1,$Y$9,))</f>
        <v>500</v>
      </c>
      <c r="U4557" s="56">
        <f>IF(ISERROR(IF($X$10=1,$Y$10,)),"",IF($X$10=1,$Y$10,))</f>
        <v>500</v>
      </c>
    </row>
    <row r="4558" spans="1:21" x14ac:dyDescent="0.25">
      <c r="A4558" s="75">
        <f t="shared" si="835"/>
        <v>4554</v>
      </c>
      <c r="D4558" s="56" t="s">
        <v>5603</v>
      </c>
      <c r="E4558" s="56">
        <f t="shared" si="836"/>
        <v>4554</v>
      </c>
      <c r="F4558" s="76">
        <f t="shared" si="831"/>
        <v>168</v>
      </c>
      <c r="G4558" s="56" t="str">
        <f t="shared" si="837"/>
        <v>NP.lft.25m.12m</v>
      </c>
      <c r="H4558" s="56">
        <f t="shared" si="838"/>
        <v>4554</v>
      </c>
      <c r="I4558" s="56">
        <f>IF(G4558="",0,IF(COUNTIF($G$5:G4558,G4558)=1,0,COUNTIF($G$5:G4558,G4558) )   )</f>
        <v>0</v>
      </c>
      <c r="J4558" s="56" t="str">
        <f t="shared" si="839"/>
        <v/>
      </c>
      <c r="K4558" s="56" t="str">
        <f t="shared" si="830"/>
        <v/>
      </c>
      <c r="L4558" s="56" t="str">
        <f t="shared" si="832"/>
        <v/>
      </c>
      <c r="M4558" s="56" t="str">
        <f t="shared" si="833"/>
        <v/>
      </c>
      <c r="N4558" s="56" t="str">
        <f t="shared" si="834"/>
        <v/>
      </c>
      <c r="O4558" s="56" t="str">
        <f t="shared" si="840"/>
        <v/>
      </c>
      <c r="P4558" s="56">
        <f>IF(ISERROR(IF($X$5=1,$Y$5,)),"",IF($X$5=1,$Y$5,))</f>
        <v>0</v>
      </c>
      <c r="Q4558" s="56">
        <f>IF(ISERROR(IF($X$6=1,$Y$6,)),"",IF($X$6=1,$Y$6,))</f>
        <v>10000</v>
      </c>
      <c r="R4558" s="56">
        <f>IF(ISERROR(IF($X$7=1,$Y$7,)),"",IF($X$7=1,$Y$7,))</f>
        <v>0</v>
      </c>
      <c r="S4558" s="56">
        <f>IF(ISERROR(IF($X$8=1,$Y$8,)),"",IF($X$8=1,$Y$8,))</f>
        <v>1000</v>
      </c>
      <c r="T4558" s="56">
        <f>IF(ISERROR(IF($X$9=1,$Y$9,)),"",IF($X$9=1,$Y$9,))</f>
        <v>500</v>
      </c>
      <c r="U4558" s="56">
        <f>IF(ISERROR(IF($X$10=1,$Y$10,)),"",IF($X$10=1,$Y$10,))</f>
        <v>500</v>
      </c>
    </row>
    <row r="4559" spans="1:21" x14ac:dyDescent="0.25">
      <c r="A4559" s="75">
        <f t="shared" si="835"/>
        <v>4555</v>
      </c>
      <c r="D4559" s="56" t="s">
        <v>5582</v>
      </c>
      <c r="E4559" s="56">
        <f t="shared" si="836"/>
        <v>4555</v>
      </c>
      <c r="F4559" s="76">
        <f t="shared" si="831"/>
        <v>168</v>
      </c>
      <c r="G4559" s="56" t="str">
        <f t="shared" si="837"/>
        <v>liquidEnginemogulmp1500</v>
      </c>
      <c r="H4559" s="56">
        <f t="shared" si="838"/>
        <v>4555</v>
      </c>
      <c r="I4559" s="56">
        <f>IF(G4559="",0,IF(COUNTIF($G$5:G4559,G4559)=1,0,COUNTIF($G$5:G4559,G4559) )   )</f>
        <v>0</v>
      </c>
      <c r="J4559" s="56" t="str">
        <f t="shared" si="839"/>
        <v/>
      </c>
      <c r="K4559" s="56" t="str">
        <f t="shared" si="830"/>
        <v/>
      </c>
      <c r="L4559" s="56" t="str">
        <f t="shared" si="832"/>
        <v/>
      </c>
      <c r="M4559" s="56" t="str">
        <f t="shared" si="833"/>
        <v/>
      </c>
      <c r="N4559" s="56" t="str">
        <f t="shared" si="834"/>
        <v/>
      </c>
      <c r="O4559" s="56" t="str">
        <f t="shared" si="840"/>
        <v/>
      </c>
      <c r="P4559" s="56">
        <f>IF(ISERROR(IF($X$5=1,$Y$5,)),"",IF($X$5=1,$Y$5,))</f>
        <v>0</v>
      </c>
      <c r="Q4559" s="56">
        <f>IF(ISERROR(IF($X$6=1,$Y$6,)),"",IF($X$6=1,$Y$6,))</f>
        <v>10000</v>
      </c>
      <c r="R4559" s="56">
        <f>IF(ISERROR(IF($X$7=1,$Y$7,)),"",IF($X$7=1,$Y$7,))</f>
        <v>0</v>
      </c>
      <c r="S4559" s="56">
        <f>IF(ISERROR(IF($X$8=1,$Y$8,)),"",IF($X$8=1,$Y$8,))</f>
        <v>1000</v>
      </c>
      <c r="T4559" s="56">
        <f>IF(ISERROR(IF($X$9=1,$Y$9,)),"",IF($X$9=1,$Y$9,))</f>
        <v>500</v>
      </c>
      <c r="U4559" s="56">
        <f>IF(ISERROR(IF($X$10=1,$Y$10,)),"",IF($X$10=1,$Y$10,))</f>
        <v>500</v>
      </c>
    </row>
    <row r="4560" spans="1:21" x14ac:dyDescent="0.25">
      <c r="A4560" s="75">
        <f t="shared" si="835"/>
        <v>4556</v>
      </c>
      <c r="D4560" s="56" t="s">
        <v>5604</v>
      </c>
      <c r="E4560" s="56">
        <f t="shared" si="836"/>
        <v>4556</v>
      </c>
      <c r="F4560" s="76">
        <f t="shared" si="831"/>
        <v>168</v>
      </c>
      <c r="G4560" s="56" t="str">
        <f t="shared" si="837"/>
        <v>NP.lft.25m.6m</v>
      </c>
      <c r="H4560" s="56">
        <f t="shared" si="838"/>
        <v>4556</v>
      </c>
      <c r="I4560" s="56">
        <f>IF(G4560="",0,IF(COUNTIF($G$5:G4560,G4560)=1,0,COUNTIF($G$5:G4560,G4560) )   )</f>
        <v>0</v>
      </c>
      <c r="J4560" s="56" t="str">
        <f t="shared" si="839"/>
        <v/>
      </c>
      <c r="K4560" s="56" t="str">
        <f t="shared" si="830"/>
        <v/>
      </c>
      <c r="L4560" s="56" t="str">
        <f t="shared" si="832"/>
        <v/>
      </c>
      <c r="M4560" s="56" t="str">
        <f t="shared" si="833"/>
        <v/>
      </c>
      <c r="N4560" s="56" t="str">
        <f t="shared" si="834"/>
        <v/>
      </c>
      <c r="O4560" s="56" t="str">
        <f t="shared" si="840"/>
        <v/>
      </c>
      <c r="P4560" s="56">
        <f>IF(ISERROR(IF($X$5=1,$Y$5,)),"",IF($X$5=1,$Y$5,))</f>
        <v>0</v>
      </c>
      <c r="Q4560" s="56">
        <f>IF(ISERROR(IF($X$6=1,$Y$6,)),"",IF($X$6=1,$Y$6,))</f>
        <v>10000</v>
      </c>
      <c r="R4560" s="56">
        <f>IF(ISERROR(IF($X$7=1,$Y$7,)),"",IF($X$7=1,$Y$7,))</f>
        <v>0</v>
      </c>
      <c r="S4560" s="56">
        <f>IF(ISERROR(IF($X$8=1,$Y$8,)),"",IF($X$8=1,$Y$8,))</f>
        <v>1000</v>
      </c>
      <c r="T4560" s="56">
        <f>IF(ISERROR(IF($X$9=1,$Y$9,)),"",IF($X$9=1,$Y$9,))</f>
        <v>500</v>
      </c>
      <c r="U4560" s="56">
        <f>IF(ISERROR(IF($X$10=1,$Y$10,)),"",IF($X$10=1,$Y$10,))</f>
        <v>500</v>
      </c>
    </row>
    <row r="4561" spans="1:21" x14ac:dyDescent="0.25">
      <c r="A4561" s="75">
        <f t="shared" si="835"/>
        <v>4557</v>
      </c>
      <c r="D4561" s="56" t="s">
        <v>5605</v>
      </c>
      <c r="E4561" s="56">
        <f t="shared" si="836"/>
        <v>4557</v>
      </c>
      <c r="F4561" s="76">
        <f t="shared" si="831"/>
        <v>168</v>
      </c>
      <c r="G4561" s="56" t="str">
        <f t="shared" si="837"/>
        <v>NP.lft.3.75m.2.25m</v>
      </c>
      <c r="H4561" s="56">
        <f t="shared" si="838"/>
        <v>4557</v>
      </c>
      <c r="I4561" s="56">
        <f>IF(G4561="",0,IF(COUNTIF($G$5:G4561,G4561)=1,0,COUNTIF($G$5:G4561,G4561) )   )</f>
        <v>0</v>
      </c>
      <c r="J4561" s="56" t="str">
        <f t="shared" si="839"/>
        <v/>
      </c>
      <c r="K4561" s="56" t="str">
        <f t="shared" si="830"/>
        <v/>
      </c>
      <c r="L4561" s="56" t="str">
        <f t="shared" si="832"/>
        <v/>
      </c>
      <c r="M4561" s="56" t="str">
        <f t="shared" si="833"/>
        <v/>
      </c>
      <c r="N4561" s="56" t="str">
        <f t="shared" si="834"/>
        <v/>
      </c>
      <c r="O4561" s="56" t="str">
        <f t="shared" si="840"/>
        <v/>
      </c>
      <c r="P4561" s="56">
        <f>IF(ISERROR(IF($X$5=1,$Y$5,)),"",IF($X$5=1,$Y$5,))</f>
        <v>0</v>
      </c>
      <c r="Q4561" s="56">
        <f>IF(ISERROR(IF($X$6=1,$Y$6,)),"",IF($X$6=1,$Y$6,))</f>
        <v>10000</v>
      </c>
      <c r="R4561" s="56">
        <f>IF(ISERROR(IF($X$7=1,$Y$7,)),"",IF($X$7=1,$Y$7,))</f>
        <v>0</v>
      </c>
      <c r="S4561" s="56">
        <f>IF(ISERROR(IF($X$8=1,$Y$8,)),"",IF($X$8=1,$Y$8,))</f>
        <v>1000</v>
      </c>
      <c r="T4561" s="56">
        <f>IF(ISERROR(IF($X$9=1,$Y$9,)),"",IF($X$9=1,$Y$9,))</f>
        <v>500</v>
      </c>
      <c r="U4561" s="56">
        <f>IF(ISERROR(IF($X$10=1,$Y$10,)),"",IF($X$10=1,$Y$10,))</f>
        <v>500</v>
      </c>
    </row>
    <row r="4562" spans="1:21" x14ac:dyDescent="0.25">
      <c r="A4562" s="75">
        <f t="shared" si="835"/>
        <v>4558</v>
      </c>
      <c r="D4562" s="56" t="s">
        <v>3865</v>
      </c>
      <c r="E4562" s="56">
        <f t="shared" si="836"/>
        <v>4558</v>
      </c>
      <c r="F4562" s="76">
        <f t="shared" si="831"/>
        <v>168</v>
      </c>
      <c r="G4562" s="56" t="str">
        <f t="shared" si="837"/>
        <v>DSM25mLongTank</v>
      </c>
      <c r="H4562" s="56">
        <f t="shared" si="838"/>
        <v>4558</v>
      </c>
      <c r="I4562" s="56">
        <f>IF(G4562="",0,IF(COUNTIF($G$5:G4562,G4562)=1,0,COUNTIF($G$5:G4562,G4562) )   )</f>
        <v>0</v>
      </c>
      <c r="J4562" s="56" t="str">
        <f t="shared" si="839"/>
        <v/>
      </c>
      <c r="K4562" s="56" t="str">
        <f t="shared" si="830"/>
        <v/>
      </c>
      <c r="L4562" s="56" t="str">
        <f t="shared" si="832"/>
        <v/>
      </c>
      <c r="M4562" s="56" t="str">
        <f t="shared" si="833"/>
        <v/>
      </c>
      <c r="N4562" s="56" t="str">
        <f t="shared" si="834"/>
        <v/>
      </c>
      <c r="O4562" s="56" t="str">
        <f t="shared" si="840"/>
        <v/>
      </c>
      <c r="P4562" s="56">
        <f>IF(ISERROR(IF($X$5=1,$Y$5,)),"",IF($X$5=1,$Y$5,))</f>
        <v>0</v>
      </c>
      <c r="Q4562" s="56">
        <f>IF(ISERROR(IF($X$6=1,$Y$6,)),"",IF($X$6=1,$Y$6,))</f>
        <v>10000</v>
      </c>
      <c r="R4562" s="56">
        <f>IF(ISERROR(IF($X$7=1,$Y$7,)),"",IF($X$7=1,$Y$7,))</f>
        <v>0</v>
      </c>
      <c r="S4562" s="56">
        <f>IF(ISERROR(IF($X$8=1,$Y$8,)),"",IF($X$8=1,$Y$8,))</f>
        <v>1000</v>
      </c>
      <c r="T4562" s="56">
        <f>IF(ISERROR(IF($X$9=1,$Y$9,)),"",IF($X$9=1,$Y$9,))</f>
        <v>500</v>
      </c>
      <c r="U4562" s="56">
        <f>IF(ISERROR(IF($X$10=1,$Y$10,)),"",IF($X$10=1,$Y$10,))</f>
        <v>500</v>
      </c>
    </row>
    <row r="4563" spans="1:21" x14ac:dyDescent="0.25">
      <c r="A4563" s="75">
        <f t="shared" si="835"/>
        <v>4559</v>
      </c>
      <c r="D4563" s="56" t="s">
        <v>5606</v>
      </c>
      <c r="E4563" s="56">
        <f t="shared" si="836"/>
        <v>4559</v>
      </c>
      <c r="F4563" s="76">
        <f t="shared" si="831"/>
        <v>168</v>
      </c>
      <c r="G4563" s="56" t="str">
        <f t="shared" si="837"/>
        <v>NP.lft.25m.4.5m</v>
      </c>
      <c r="H4563" s="56">
        <f t="shared" si="838"/>
        <v>4559</v>
      </c>
      <c r="I4563" s="56">
        <f>IF(G4563="",0,IF(COUNTIF($G$5:G4563,G4563)=1,0,COUNTIF($G$5:G4563,G4563) )   )</f>
        <v>0</v>
      </c>
      <c r="J4563" s="56" t="str">
        <f t="shared" si="839"/>
        <v/>
      </c>
      <c r="K4563" s="56" t="str">
        <f t="shared" si="830"/>
        <v/>
      </c>
      <c r="L4563" s="56" t="str">
        <f t="shared" si="832"/>
        <v/>
      </c>
      <c r="M4563" s="56" t="str">
        <f t="shared" si="833"/>
        <v/>
      </c>
      <c r="N4563" s="56" t="str">
        <f t="shared" si="834"/>
        <v/>
      </c>
      <c r="O4563" s="56" t="str">
        <f t="shared" si="840"/>
        <v/>
      </c>
      <c r="P4563" s="56">
        <f>IF(ISERROR(IF($X$5=1,$Y$5,)),"",IF($X$5=1,$Y$5,))</f>
        <v>0</v>
      </c>
      <c r="Q4563" s="56">
        <f>IF(ISERROR(IF($X$6=1,$Y$6,)),"",IF($X$6=1,$Y$6,))</f>
        <v>10000</v>
      </c>
      <c r="R4563" s="56">
        <f>IF(ISERROR(IF($X$7=1,$Y$7,)),"",IF($X$7=1,$Y$7,))</f>
        <v>0</v>
      </c>
      <c r="S4563" s="56">
        <f>IF(ISERROR(IF($X$8=1,$Y$8,)),"",IF($X$8=1,$Y$8,))</f>
        <v>1000</v>
      </c>
      <c r="T4563" s="56">
        <f>IF(ISERROR(IF($X$9=1,$Y$9,)),"",IF($X$9=1,$Y$9,))</f>
        <v>500</v>
      </c>
      <c r="U4563" s="56">
        <f>IF(ISERROR(IF($X$10=1,$Y$10,)),"",IF($X$10=1,$Y$10,))</f>
        <v>500</v>
      </c>
    </row>
    <row r="4564" spans="1:21" x14ac:dyDescent="0.25">
      <c r="A4564" s="75">
        <f t="shared" si="835"/>
        <v>4560</v>
      </c>
      <c r="D4564" s="56" t="s">
        <v>5607</v>
      </c>
      <c r="E4564" s="56">
        <f t="shared" si="836"/>
        <v>4560</v>
      </c>
      <c r="F4564" s="76">
        <f t="shared" si="831"/>
        <v>168</v>
      </c>
      <c r="G4564" s="56" t="str">
        <f t="shared" si="837"/>
        <v>NP.rcstank.375m</v>
      </c>
      <c r="H4564" s="56">
        <f t="shared" si="838"/>
        <v>4560</v>
      </c>
      <c r="I4564" s="56">
        <f>IF(G4564="",0,IF(COUNTIF($G$5:G4564,G4564)=1,0,COUNTIF($G$5:G4564,G4564) )   )</f>
        <v>0</v>
      </c>
      <c r="J4564" s="56" t="str">
        <f t="shared" si="839"/>
        <v/>
      </c>
      <c r="K4564" s="56" t="str">
        <f t="shared" si="830"/>
        <v/>
      </c>
      <c r="L4564" s="56" t="str">
        <f t="shared" si="832"/>
        <v/>
      </c>
      <c r="M4564" s="56" t="str">
        <f t="shared" si="833"/>
        <v/>
      </c>
      <c r="N4564" s="56" t="str">
        <f t="shared" si="834"/>
        <v/>
      </c>
      <c r="O4564" s="56" t="str">
        <f t="shared" si="840"/>
        <v/>
      </c>
      <c r="P4564" s="56">
        <f>IF(ISERROR(IF($X$5=1,$Y$5,)),"",IF($X$5=1,$Y$5,))</f>
        <v>0</v>
      </c>
      <c r="Q4564" s="56">
        <f>IF(ISERROR(IF($X$6=1,$Y$6,)),"",IF($X$6=1,$Y$6,))</f>
        <v>10000</v>
      </c>
      <c r="R4564" s="56">
        <f>IF(ISERROR(IF($X$7=1,$Y$7,)),"",IF($X$7=1,$Y$7,))</f>
        <v>0</v>
      </c>
      <c r="S4564" s="56">
        <f>IF(ISERROR(IF($X$8=1,$Y$8,)),"",IF($X$8=1,$Y$8,))</f>
        <v>1000</v>
      </c>
      <c r="T4564" s="56">
        <f>IF(ISERROR(IF($X$9=1,$Y$9,)),"",IF($X$9=1,$Y$9,))</f>
        <v>500</v>
      </c>
      <c r="U4564" s="56">
        <f>IF(ISERROR(IF($X$10=1,$Y$10,)),"",IF($X$10=1,$Y$10,))</f>
        <v>500</v>
      </c>
    </row>
    <row r="4565" spans="1:21" x14ac:dyDescent="0.25">
      <c r="A4565" s="75">
        <f t="shared" si="835"/>
        <v>4561</v>
      </c>
      <c r="D4565" s="56" t="s">
        <v>5583</v>
      </c>
      <c r="E4565" s="56">
        <f t="shared" si="836"/>
        <v>4561</v>
      </c>
      <c r="F4565" s="76">
        <f t="shared" si="831"/>
        <v>168</v>
      </c>
      <c r="G4565" s="56" t="str">
        <f t="shared" si="837"/>
        <v>fuelTank7k</v>
      </c>
      <c r="H4565" s="56">
        <f t="shared" si="838"/>
        <v>4561</v>
      </c>
      <c r="I4565" s="56">
        <f>IF(G4565="",0,IF(COUNTIF($G$5:G4565,G4565)=1,0,COUNTIF($G$5:G4565,G4565) )   )</f>
        <v>0</v>
      </c>
      <c r="J4565" s="56" t="str">
        <f t="shared" si="839"/>
        <v/>
      </c>
      <c r="K4565" s="56" t="str">
        <f t="shared" si="830"/>
        <v/>
      </c>
      <c r="L4565" s="56" t="str">
        <f t="shared" si="832"/>
        <v/>
      </c>
      <c r="M4565" s="56" t="str">
        <f t="shared" si="833"/>
        <v/>
      </c>
      <c r="N4565" s="56" t="str">
        <f t="shared" si="834"/>
        <v/>
      </c>
      <c r="O4565" s="56" t="str">
        <f t="shared" si="840"/>
        <v/>
      </c>
      <c r="P4565" s="56">
        <f>IF(ISERROR(IF($X$5=1,$Y$5,)),"",IF($X$5=1,$Y$5,))</f>
        <v>0</v>
      </c>
      <c r="Q4565" s="56">
        <f>IF(ISERROR(IF($X$6=1,$Y$6,)),"",IF($X$6=1,$Y$6,))</f>
        <v>10000</v>
      </c>
      <c r="R4565" s="56">
        <f>IF(ISERROR(IF($X$7=1,$Y$7,)),"",IF($X$7=1,$Y$7,))</f>
        <v>0</v>
      </c>
      <c r="S4565" s="56">
        <f>IF(ISERROR(IF($X$8=1,$Y$8,)),"",IF($X$8=1,$Y$8,))</f>
        <v>1000</v>
      </c>
      <c r="T4565" s="56">
        <f>IF(ISERROR(IF($X$9=1,$Y$9,)),"",IF($X$9=1,$Y$9,))</f>
        <v>500</v>
      </c>
      <c r="U4565" s="56">
        <f>IF(ISERROR(IF($X$10=1,$Y$10,)),"",IF($X$10=1,$Y$10,))</f>
        <v>500</v>
      </c>
    </row>
    <row r="4566" spans="1:21" x14ac:dyDescent="0.25">
      <c r="A4566" s="75">
        <f t="shared" si="835"/>
        <v>4562</v>
      </c>
      <c r="D4566" s="56" t="s">
        <v>3866</v>
      </c>
      <c r="E4566" s="56">
        <f t="shared" si="836"/>
        <v>4562</v>
      </c>
      <c r="F4566" s="76">
        <f t="shared" si="831"/>
        <v>168</v>
      </c>
      <c r="G4566" s="56" t="str">
        <f t="shared" si="837"/>
        <v>cupola</v>
      </c>
      <c r="H4566" s="56">
        <f t="shared" si="838"/>
        <v>4562</v>
      </c>
      <c r="I4566" s="56">
        <f>IF(G4566="",0,IF(COUNTIF($G$5:G4566,G4566)=1,0,COUNTIF($G$5:G4566,G4566) )   )</f>
        <v>0</v>
      </c>
      <c r="J4566" s="56" t="str">
        <f t="shared" si="839"/>
        <v/>
      </c>
      <c r="K4566" s="56" t="str">
        <f t="shared" si="830"/>
        <v/>
      </c>
      <c r="L4566" s="56" t="str">
        <f t="shared" si="832"/>
        <v/>
      </c>
      <c r="M4566" s="56" t="str">
        <f t="shared" si="833"/>
        <v/>
      </c>
      <c r="N4566" s="56" t="str">
        <f t="shared" si="834"/>
        <v/>
      </c>
      <c r="O4566" s="56" t="str">
        <f t="shared" si="840"/>
        <v/>
      </c>
      <c r="P4566" s="56">
        <f>IF(ISERROR(IF($X$5=1,$Y$5,)),"",IF($X$5=1,$Y$5,))</f>
        <v>0</v>
      </c>
      <c r="Q4566" s="56">
        <f>IF(ISERROR(IF($X$6=1,$Y$6,)),"",IF($X$6=1,$Y$6,))</f>
        <v>10000</v>
      </c>
      <c r="R4566" s="56">
        <f>IF(ISERROR(IF($X$7=1,$Y$7,)),"",IF($X$7=1,$Y$7,))</f>
        <v>0</v>
      </c>
      <c r="S4566" s="56">
        <f>IF(ISERROR(IF($X$8=1,$Y$8,)),"",IF($X$8=1,$Y$8,))</f>
        <v>1000</v>
      </c>
      <c r="T4566" s="56">
        <f>IF(ISERROR(IF($X$9=1,$Y$9,)),"",IF($X$9=1,$Y$9,))</f>
        <v>500</v>
      </c>
      <c r="U4566" s="56">
        <f>IF(ISERROR(IF($X$10=1,$Y$10,)),"",IF($X$10=1,$Y$10,))</f>
        <v>500</v>
      </c>
    </row>
    <row r="4567" spans="1:21" x14ac:dyDescent="0.25">
      <c r="A4567" s="75">
        <f t="shared" si="835"/>
        <v>4563</v>
      </c>
      <c r="D4567" s="56" t="s">
        <v>3867</v>
      </c>
      <c r="E4567" s="56">
        <f t="shared" si="836"/>
        <v>4563</v>
      </c>
      <c r="F4567" s="76">
        <f t="shared" si="831"/>
        <v>168</v>
      </c>
      <c r="G4567" s="56" t="str">
        <f t="shared" si="837"/>
        <v>liquidEngine1-2</v>
      </c>
      <c r="H4567" s="56">
        <f t="shared" si="838"/>
        <v>4563</v>
      </c>
      <c r="I4567" s="56">
        <f>IF(G4567="",0,IF(COUNTIF($G$5:G4567,G4567)=1,0,COUNTIF($G$5:G4567,G4567) )   )</f>
        <v>0</v>
      </c>
      <c r="J4567" s="56" t="str">
        <f t="shared" si="839"/>
        <v/>
      </c>
      <c r="K4567" s="56" t="str">
        <f t="shared" si="830"/>
        <v/>
      </c>
      <c r="L4567" s="56" t="str">
        <f t="shared" si="832"/>
        <v/>
      </c>
      <c r="M4567" s="56" t="str">
        <f t="shared" si="833"/>
        <v/>
      </c>
      <c r="N4567" s="56" t="str">
        <f t="shared" si="834"/>
        <v/>
      </c>
      <c r="O4567" s="56" t="str">
        <f t="shared" si="840"/>
        <v/>
      </c>
      <c r="P4567" s="56">
        <f>IF(ISERROR(IF($X$5=1,$Y$5,)),"",IF($X$5=1,$Y$5,))</f>
        <v>0</v>
      </c>
      <c r="Q4567" s="56">
        <f>IF(ISERROR(IF($X$6=1,$Y$6,)),"",IF($X$6=1,$Y$6,))</f>
        <v>10000</v>
      </c>
      <c r="R4567" s="56">
        <f>IF(ISERROR(IF($X$7=1,$Y$7,)),"",IF($X$7=1,$Y$7,))</f>
        <v>0</v>
      </c>
      <c r="S4567" s="56">
        <f>IF(ISERROR(IF($X$8=1,$Y$8,)),"",IF($X$8=1,$Y$8,))</f>
        <v>1000</v>
      </c>
      <c r="T4567" s="56">
        <f>IF(ISERROR(IF($X$9=1,$Y$9,)),"",IF($X$9=1,$Y$9,))</f>
        <v>500</v>
      </c>
      <c r="U4567" s="56">
        <f>IF(ISERROR(IF($X$10=1,$Y$10,)),"",IF($X$10=1,$Y$10,))</f>
        <v>500</v>
      </c>
    </row>
    <row r="4568" spans="1:21" x14ac:dyDescent="0.25">
      <c r="A4568" s="75">
        <f t="shared" si="835"/>
        <v>4564</v>
      </c>
      <c r="D4568" s="56" t="s">
        <v>3868</v>
      </c>
      <c r="E4568" s="56">
        <f t="shared" si="836"/>
        <v>4564</v>
      </c>
      <c r="F4568" s="76">
        <f t="shared" si="831"/>
        <v>168</v>
      </c>
      <c r="G4568" s="56" t="str">
        <f t="shared" si="837"/>
        <v>fuelTank1-2</v>
      </c>
      <c r="H4568" s="56">
        <f t="shared" si="838"/>
        <v>4564</v>
      </c>
      <c r="I4568" s="56">
        <f>IF(G4568="",0,IF(COUNTIF($G$5:G4568,G4568)=1,0,COUNTIF($G$5:G4568,G4568) )   )</f>
        <v>0</v>
      </c>
      <c r="J4568" s="56" t="str">
        <f t="shared" si="839"/>
        <v/>
      </c>
      <c r="K4568" s="56" t="str">
        <f t="shared" si="830"/>
        <v/>
      </c>
      <c r="L4568" s="56" t="str">
        <f t="shared" si="832"/>
        <v/>
      </c>
      <c r="M4568" s="56" t="str">
        <f t="shared" si="833"/>
        <v/>
      </c>
      <c r="N4568" s="56" t="str">
        <f t="shared" si="834"/>
        <v/>
      </c>
      <c r="O4568" s="56" t="str">
        <f t="shared" si="840"/>
        <v/>
      </c>
      <c r="P4568" s="56">
        <f>IF(ISERROR(IF($X$5=1,$Y$5,)),"",IF($X$5=1,$Y$5,))</f>
        <v>0</v>
      </c>
      <c r="Q4568" s="56">
        <f>IF(ISERROR(IF($X$6=1,$Y$6,)),"",IF($X$6=1,$Y$6,))</f>
        <v>10000</v>
      </c>
      <c r="R4568" s="56">
        <f>IF(ISERROR(IF($X$7=1,$Y$7,)),"",IF($X$7=1,$Y$7,))</f>
        <v>0</v>
      </c>
      <c r="S4568" s="56">
        <f>IF(ISERROR(IF($X$8=1,$Y$8,)),"",IF($X$8=1,$Y$8,))</f>
        <v>1000</v>
      </c>
      <c r="T4568" s="56">
        <f>IF(ISERROR(IF($X$9=1,$Y$9,)),"",IF($X$9=1,$Y$9,))</f>
        <v>500</v>
      </c>
      <c r="U4568" s="56">
        <f>IF(ISERROR(IF($X$10=1,$Y$10,)),"",IF($X$10=1,$Y$10,))</f>
        <v>500</v>
      </c>
    </row>
    <row r="4569" spans="1:21" x14ac:dyDescent="0.25">
      <c r="A4569" s="75">
        <f t="shared" si="835"/>
        <v>4565</v>
      </c>
      <c r="D4569" s="56" t="s">
        <v>3869</v>
      </c>
      <c r="E4569" s="56">
        <f t="shared" si="836"/>
        <v>4565</v>
      </c>
      <c r="F4569" s="76">
        <f t="shared" si="831"/>
        <v>168</v>
      </c>
      <c r="G4569" s="56" t="str">
        <f t="shared" si="837"/>
        <v>fuelTank3-2</v>
      </c>
      <c r="H4569" s="56">
        <f t="shared" si="838"/>
        <v>4565</v>
      </c>
      <c r="I4569" s="56">
        <f>IF(G4569="",0,IF(COUNTIF($G$5:G4569,G4569)=1,0,COUNTIF($G$5:G4569,G4569) )   )</f>
        <v>0</v>
      </c>
      <c r="J4569" s="56" t="str">
        <f t="shared" si="839"/>
        <v/>
      </c>
      <c r="K4569" s="56" t="str">
        <f t="shared" si="830"/>
        <v/>
      </c>
      <c r="L4569" s="56" t="str">
        <f t="shared" si="832"/>
        <v/>
      </c>
      <c r="M4569" s="56" t="str">
        <f t="shared" si="833"/>
        <v/>
      </c>
      <c r="N4569" s="56" t="str">
        <f t="shared" si="834"/>
        <v/>
      </c>
      <c r="O4569" s="56" t="str">
        <f t="shared" si="840"/>
        <v/>
      </c>
      <c r="P4569" s="56">
        <f>IF(ISERROR(IF($X$5=1,$Y$5,)),"",IF($X$5=1,$Y$5,))</f>
        <v>0</v>
      </c>
      <c r="Q4569" s="56">
        <f>IF(ISERROR(IF($X$6=1,$Y$6,)),"",IF($X$6=1,$Y$6,))</f>
        <v>10000</v>
      </c>
      <c r="R4569" s="56">
        <f>IF(ISERROR(IF($X$7=1,$Y$7,)),"",IF($X$7=1,$Y$7,))</f>
        <v>0</v>
      </c>
      <c r="S4569" s="56">
        <f>IF(ISERROR(IF($X$8=1,$Y$8,)),"",IF($X$8=1,$Y$8,))</f>
        <v>1000</v>
      </c>
      <c r="T4569" s="56">
        <f>IF(ISERROR(IF($X$9=1,$Y$9,)),"",IF($X$9=1,$Y$9,))</f>
        <v>500</v>
      </c>
      <c r="U4569" s="56">
        <f>IF(ISERROR(IF($X$10=1,$Y$10,)),"",IF($X$10=1,$Y$10,))</f>
        <v>500</v>
      </c>
    </row>
    <row r="4570" spans="1:21" x14ac:dyDescent="0.25">
      <c r="A4570" s="75">
        <f t="shared" si="835"/>
        <v>4566</v>
      </c>
      <c r="D4570" s="56" t="s">
        <v>5584</v>
      </c>
      <c r="E4570" s="56">
        <f t="shared" si="836"/>
        <v>4566</v>
      </c>
      <c r="F4570" s="76">
        <f t="shared" si="831"/>
        <v>168</v>
      </c>
      <c r="G4570" s="56" t="str">
        <f t="shared" si="837"/>
        <v>B9.Adapter.C125</v>
      </c>
      <c r="H4570" s="56">
        <f t="shared" si="838"/>
        <v>4566</v>
      </c>
      <c r="I4570" s="56">
        <f>IF(G4570="",0,IF(COUNTIF($G$5:G4570,G4570)=1,0,COUNTIF($G$5:G4570,G4570) )   )</f>
        <v>0</v>
      </c>
      <c r="J4570" s="56" t="str">
        <f t="shared" si="839"/>
        <v/>
      </c>
      <c r="K4570" s="56" t="str">
        <f t="shared" si="830"/>
        <v/>
      </c>
      <c r="L4570" s="56" t="str">
        <f t="shared" si="832"/>
        <v/>
      </c>
      <c r="M4570" s="56" t="str">
        <f t="shared" si="833"/>
        <v/>
      </c>
      <c r="N4570" s="56" t="str">
        <f t="shared" si="834"/>
        <v/>
      </c>
      <c r="O4570" s="56" t="str">
        <f t="shared" si="840"/>
        <v/>
      </c>
      <c r="P4570" s="56">
        <f>IF(ISERROR(IF($X$5=1,$Y$5,)),"",IF($X$5=1,$Y$5,))</f>
        <v>0</v>
      </c>
      <c r="Q4570" s="56">
        <f>IF(ISERROR(IF($X$6=1,$Y$6,)),"",IF($X$6=1,$Y$6,))</f>
        <v>10000</v>
      </c>
      <c r="R4570" s="56">
        <f>IF(ISERROR(IF($X$7=1,$Y$7,)),"",IF($X$7=1,$Y$7,))</f>
        <v>0</v>
      </c>
      <c r="S4570" s="56">
        <f>IF(ISERROR(IF($X$8=1,$Y$8,)),"",IF($X$8=1,$Y$8,))</f>
        <v>1000</v>
      </c>
      <c r="T4570" s="56">
        <f>IF(ISERROR(IF($X$9=1,$Y$9,)),"",IF($X$9=1,$Y$9,))</f>
        <v>500</v>
      </c>
      <c r="U4570" s="56">
        <f>IF(ISERROR(IF($X$10=1,$Y$10,)),"",IF($X$10=1,$Y$10,))</f>
        <v>500</v>
      </c>
    </row>
    <row r="4571" spans="1:21" x14ac:dyDescent="0.25">
      <c r="A4571" s="75">
        <f t="shared" si="835"/>
        <v>4567</v>
      </c>
      <c r="D4571" s="56" t="s">
        <v>3870</v>
      </c>
      <c r="E4571" s="56">
        <f t="shared" si="836"/>
        <v>4567</v>
      </c>
      <c r="F4571" s="76">
        <f t="shared" si="831"/>
        <v>168</v>
      </c>
      <c r="G4571" s="56" t="str">
        <f t="shared" si="837"/>
        <v>RCSTank1-2</v>
      </c>
      <c r="H4571" s="56">
        <f t="shared" si="838"/>
        <v>4567</v>
      </c>
      <c r="I4571" s="56">
        <f>IF(G4571="",0,IF(COUNTIF($G$5:G4571,G4571)=1,0,COUNTIF($G$5:G4571,G4571) )   )</f>
        <v>0</v>
      </c>
      <c r="J4571" s="56" t="str">
        <f t="shared" si="839"/>
        <v/>
      </c>
      <c r="K4571" s="56" t="str">
        <f t="shared" si="830"/>
        <v/>
      </c>
      <c r="L4571" s="56" t="str">
        <f t="shared" si="832"/>
        <v/>
      </c>
      <c r="M4571" s="56" t="str">
        <f t="shared" si="833"/>
        <v/>
      </c>
      <c r="N4571" s="56" t="str">
        <f t="shared" si="834"/>
        <v/>
      </c>
      <c r="O4571" s="56" t="str">
        <f t="shared" si="840"/>
        <v/>
      </c>
      <c r="P4571" s="56">
        <f>IF(ISERROR(IF($X$5=1,$Y$5,)),"",IF($X$5=1,$Y$5,))</f>
        <v>0</v>
      </c>
      <c r="Q4571" s="56">
        <f>IF(ISERROR(IF($X$6=1,$Y$6,)),"",IF($X$6=1,$Y$6,))</f>
        <v>10000</v>
      </c>
      <c r="R4571" s="56">
        <f>IF(ISERROR(IF($X$7=1,$Y$7,)),"",IF($X$7=1,$Y$7,))</f>
        <v>0</v>
      </c>
      <c r="S4571" s="56">
        <f>IF(ISERROR(IF($X$8=1,$Y$8,)),"",IF($X$8=1,$Y$8,))</f>
        <v>1000</v>
      </c>
      <c r="T4571" s="56">
        <f>IF(ISERROR(IF($X$9=1,$Y$9,)),"",IF($X$9=1,$Y$9,))</f>
        <v>500</v>
      </c>
      <c r="U4571" s="56">
        <f>IF(ISERROR(IF($X$10=1,$Y$10,)),"",IF($X$10=1,$Y$10,))</f>
        <v>500</v>
      </c>
    </row>
    <row r="4572" spans="1:21" x14ac:dyDescent="0.25">
      <c r="A4572" s="75">
        <f t="shared" si="835"/>
        <v>4568</v>
      </c>
      <c r="D4572" s="56" t="s">
        <v>5608</v>
      </c>
      <c r="E4572" s="56">
        <f t="shared" si="836"/>
        <v>4568</v>
      </c>
      <c r="F4572" s="76">
        <f t="shared" si="831"/>
        <v>168</v>
      </c>
      <c r="G4572" s="56" t="str">
        <f t="shared" si="837"/>
        <v>FNMethaneEngine</v>
      </c>
      <c r="H4572" s="56">
        <f t="shared" si="838"/>
        <v>4568</v>
      </c>
      <c r="I4572" s="56">
        <f>IF(G4572="",0,IF(COUNTIF($G$5:G4572,G4572)=1,0,COUNTIF($G$5:G4572,G4572) )   )</f>
        <v>0</v>
      </c>
      <c r="J4572" s="56" t="str">
        <f t="shared" si="839"/>
        <v/>
      </c>
      <c r="K4572" s="56" t="str">
        <f t="shared" si="830"/>
        <v/>
      </c>
      <c r="L4572" s="56" t="str">
        <f t="shared" si="832"/>
        <v/>
      </c>
      <c r="M4572" s="56" t="str">
        <f t="shared" si="833"/>
        <v/>
      </c>
      <c r="N4572" s="56" t="str">
        <f t="shared" si="834"/>
        <v/>
      </c>
      <c r="O4572" s="56" t="str">
        <f t="shared" si="840"/>
        <v/>
      </c>
      <c r="P4572" s="56">
        <f>IF(ISERROR(IF($X$5=1,$Y$5,)),"",IF($X$5=1,$Y$5,))</f>
        <v>0</v>
      </c>
      <c r="Q4572" s="56">
        <f>IF(ISERROR(IF($X$6=1,$Y$6,)),"",IF($X$6=1,$Y$6,))</f>
        <v>10000</v>
      </c>
      <c r="R4572" s="56">
        <f>IF(ISERROR(IF($X$7=1,$Y$7,)),"",IF($X$7=1,$Y$7,))</f>
        <v>0</v>
      </c>
      <c r="S4572" s="56">
        <f>IF(ISERROR(IF($X$8=1,$Y$8,)),"",IF($X$8=1,$Y$8,))</f>
        <v>1000</v>
      </c>
      <c r="T4572" s="56">
        <f>IF(ISERROR(IF($X$9=1,$Y$9,)),"",IF($X$9=1,$Y$9,))</f>
        <v>500</v>
      </c>
      <c r="U4572" s="56">
        <f>IF(ISERROR(IF($X$10=1,$Y$10,)),"",IF($X$10=1,$Y$10,))</f>
        <v>500</v>
      </c>
    </row>
    <row r="4573" spans="1:21" x14ac:dyDescent="0.25">
      <c r="A4573" s="75">
        <f t="shared" si="835"/>
        <v>4569</v>
      </c>
      <c r="D4573" s="56" t="s">
        <v>5609</v>
      </c>
      <c r="E4573" s="56">
        <f t="shared" si="836"/>
        <v>4569</v>
      </c>
      <c r="F4573" s="76">
        <f t="shared" si="831"/>
        <v>168</v>
      </c>
      <c r="G4573" s="56" t="str">
        <f t="shared" si="837"/>
        <v>FNMethaneTank3-2</v>
      </c>
      <c r="H4573" s="56">
        <f t="shared" si="838"/>
        <v>4569</v>
      </c>
      <c r="I4573" s="56">
        <f>IF(G4573="",0,IF(COUNTIF($G$5:G4573,G4573)=1,0,COUNTIF($G$5:G4573,G4573) )   )</f>
        <v>0</v>
      </c>
      <c r="J4573" s="56" t="str">
        <f t="shared" si="839"/>
        <v/>
      </c>
      <c r="K4573" s="56" t="str">
        <f t="shared" si="830"/>
        <v/>
      </c>
      <c r="L4573" s="56" t="str">
        <f t="shared" si="832"/>
        <v/>
      </c>
      <c r="M4573" s="56" t="str">
        <f t="shared" si="833"/>
        <v/>
      </c>
      <c r="N4573" s="56" t="str">
        <f t="shared" si="834"/>
        <v/>
      </c>
      <c r="O4573" s="56" t="str">
        <f t="shared" si="840"/>
        <v/>
      </c>
      <c r="P4573" s="56">
        <f>IF(ISERROR(IF($X$5=1,$Y$5,)),"",IF($X$5=1,$Y$5,))</f>
        <v>0</v>
      </c>
      <c r="Q4573" s="56">
        <f>IF(ISERROR(IF($X$6=1,$Y$6,)),"",IF($X$6=1,$Y$6,))</f>
        <v>10000</v>
      </c>
      <c r="R4573" s="56">
        <f>IF(ISERROR(IF($X$7=1,$Y$7,)),"",IF($X$7=1,$Y$7,))</f>
        <v>0</v>
      </c>
      <c r="S4573" s="56">
        <f>IF(ISERROR(IF($X$8=1,$Y$8,)),"",IF($X$8=1,$Y$8,))</f>
        <v>1000</v>
      </c>
      <c r="T4573" s="56">
        <f>IF(ISERROR(IF($X$9=1,$Y$9,)),"",IF($X$9=1,$Y$9,))</f>
        <v>500</v>
      </c>
      <c r="U4573" s="56">
        <f>IF(ISERROR(IF($X$10=1,$Y$10,)),"",IF($X$10=1,$Y$10,))</f>
        <v>500</v>
      </c>
    </row>
    <row r="4574" spans="1:21" x14ac:dyDescent="0.25">
      <c r="A4574" s="75">
        <f t="shared" si="835"/>
        <v>4570</v>
      </c>
      <c r="D4574" s="56" t="s">
        <v>5610</v>
      </c>
      <c r="E4574" s="56">
        <f t="shared" si="836"/>
        <v>4570</v>
      </c>
      <c r="F4574" s="76">
        <f t="shared" si="831"/>
        <v>168</v>
      </c>
      <c r="G4574" s="56" t="str">
        <f t="shared" si="837"/>
        <v>25PureLiquidTank</v>
      </c>
      <c r="H4574" s="56">
        <f t="shared" si="838"/>
        <v>4570</v>
      </c>
      <c r="I4574" s="56">
        <f>IF(G4574="",0,IF(COUNTIF($G$5:G4574,G4574)=1,0,COUNTIF($G$5:G4574,G4574) )   )</f>
        <v>0</v>
      </c>
      <c r="J4574" s="56" t="str">
        <f t="shared" si="839"/>
        <v/>
      </c>
      <c r="K4574" s="56" t="str">
        <f t="shared" si="830"/>
        <v/>
      </c>
      <c r="L4574" s="56" t="str">
        <f t="shared" si="832"/>
        <v/>
      </c>
      <c r="M4574" s="56" t="str">
        <f t="shared" si="833"/>
        <v/>
      </c>
      <c r="N4574" s="56" t="str">
        <f t="shared" si="834"/>
        <v/>
      </c>
      <c r="O4574" s="56" t="str">
        <f t="shared" si="840"/>
        <v/>
      </c>
      <c r="P4574" s="56">
        <f>IF(ISERROR(IF($X$5=1,$Y$5,)),"",IF($X$5=1,$Y$5,))</f>
        <v>0</v>
      </c>
      <c r="Q4574" s="56">
        <f>IF(ISERROR(IF($X$6=1,$Y$6,)),"",IF($X$6=1,$Y$6,))</f>
        <v>10000</v>
      </c>
      <c r="R4574" s="56">
        <f>IF(ISERROR(IF($X$7=1,$Y$7,)),"",IF($X$7=1,$Y$7,))</f>
        <v>0</v>
      </c>
      <c r="S4574" s="56">
        <f>IF(ISERROR(IF($X$8=1,$Y$8,)),"",IF($X$8=1,$Y$8,))</f>
        <v>1000</v>
      </c>
      <c r="T4574" s="56">
        <f>IF(ISERROR(IF($X$9=1,$Y$9,)),"",IF($X$9=1,$Y$9,))</f>
        <v>500</v>
      </c>
      <c r="U4574" s="56">
        <f>IF(ISERROR(IF($X$10=1,$Y$10,)),"",IF($X$10=1,$Y$10,))</f>
        <v>500</v>
      </c>
    </row>
    <row r="4575" spans="1:21" x14ac:dyDescent="0.25">
      <c r="A4575" s="75">
        <f t="shared" si="835"/>
        <v>4571</v>
      </c>
      <c r="D4575" s="56" t="s">
        <v>5585</v>
      </c>
      <c r="E4575" s="56">
        <f t="shared" si="836"/>
        <v>4571</v>
      </c>
      <c r="F4575" s="76">
        <f t="shared" si="831"/>
        <v>168</v>
      </c>
      <c r="G4575" s="56" t="str">
        <f t="shared" si="837"/>
        <v>B9.Cockpit.M27</v>
      </c>
      <c r="H4575" s="56">
        <f t="shared" si="838"/>
        <v>4571</v>
      </c>
      <c r="I4575" s="56">
        <f>IF(G4575="",0,IF(COUNTIF($G$5:G4575,G4575)=1,0,COUNTIF($G$5:G4575,G4575) )   )</f>
        <v>0</v>
      </c>
      <c r="J4575" s="56" t="str">
        <f t="shared" si="839"/>
        <v/>
      </c>
      <c r="K4575" s="56" t="str">
        <f t="shared" si="830"/>
        <v/>
      </c>
      <c r="L4575" s="56" t="str">
        <f t="shared" si="832"/>
        <v/>
      </c>
      <c r="M4575" s="56" t="str">
        <f t="shared" si="833"/>
        <v/>
      </c>
      <c r="N4575" s="56" t="str">
        <f t="shared" si="834"/>
        <v/>
      </c>
      <c r="O4575" s="56" t="str">
        <f t="shared" si="840"/>
        <v/>
      </c>
      <c r="P4575" s="56">
        <f>IF(ISERROR(IF($X$5=1,$Y$5,)),"",IF($X$5=1,$Y$5,))</f>
        <v>0</v>
      </c>
      <c r="Q4575" s="56">
        <f>IF(ISERROR(IF($X$6=1,$Y$6,)),"",IF($X$6=1,$Y$6,))</f>
        <v>10000</v>
      </c>
      <c r="R4575" s="56">
        <f>IF(ISERROR(IF($X$7=1,$Y$7,)),"",IF($X$7=1,$Y$7,))</f>
        <v>0</v>
      </c>
      <c r="S4575" s="56">
        <f>IF(ISERROR(IF($X$8=1,$Y$8,)),"",IF($X$8=1,$Y$8,))</f>
        <v>1000</v>
      </c>
      <c r="T4575" s="56">
        <f>IF(ISERROR(IF($X$9=1,$Y$9,)),"",IF($X$9=1,$Y$9,))</f>
        <v>500</v>
      </c>
      <c r="U4575" s="56">
        <f>IF(ISERROR(IF($X$10=1,$Y$10,)),"",IF($X$10=1,$Y$10,))</f>
        <v>500</v>
      </c>
    </row>
    <row r="4576" spans="1:21" x14ac:dyDescent="0.25">
      <c r="A4576" s="75">
        <f t="shared" si="835"/>
        <v>4572</v>
      </c>
      <c r="D4576" s="56" t="s">
        <v>5586</v>
      </c>
      <c r="E4576" s="56">
        <f t="shared" si="836"/>
        <v>4572</v>
      </c>
      <c r="F4576" s="76">
        <f t="shared" si="831"/>
        <v>168</v>
      </c>
      <c r="G4576" s="56" t="str">
        <f t="shared" si="837"/>
        <v>KupolaObsModule</v>
      </c>
      <c r="H4576" s="56">
        <f t="shared" si="838"/>
        <v>4572</v>
      </c>
      <c r="I4576" s="56">
        <f>IF(G4576="",0,IF(COUNTIF($G$5:G4576,G4576)=1,0,COUNTIF($G$5:G4576,G4576) )   )</f>
        <v>0</v>
      </c>
      <c r="J4576" s="56" t="str">
        <f t="shared" si="839"/>
        <v/>
      </c>
      <c r="K4576" s="56" t="str">
        <f t="shared" si="830"/>
        <v/>
      </c>
      <c r="L4576" s="56" t="str">
        <f t="shared" si="832"/>
        <v/>
      </c>
      <c r="M4576" s="56" t="str">
        <f t="shared" si="833"/>
        <v/>
      </c>
      <c r="N4576" s="56" t="str">
        <f t="shared" si="834"/>
        <v/>
      </c>
      <c r="O4576" s="56" t="str">
        <f t="shared" si="840"/>
        <v/>
      </c>
      <c r="P4576" s="56">
        <f>IF(ISERROR(IF($X$5=1,$Y$5,)),"",IF($X$5=1,$Y$5,))</f>
        <v>0</v>
      </c>
      <c r="Q4576" s="56">
        <f>IF(ISERROR(IF($X$6=1,$Y$6,)),"",IF($X$6=1,$Y$6,))</f>
        <v>10000</v>
      </c>
      <c r="R4576" s="56">
        <f>IF(ISERROR(IF($X$7=1,$Y$7,)),"",IF($X$7=1,$Y$7,))</f>
        <v>0</v>
      </c>
      <c r="S4576" s="56">
        <f>IF(ISERROR(IF($X$8=1,$Y$8,)),"",IF($X$8=1,$Y$8,))</f>
        <v>1000</v>
      </c>
      <c r="T4576" s="56">
        <f>IF(ISERROR(IF($X$9=1,$Y$9,)),"",IF($X$9=1,$Y$9,))</f>
        <v>500</v>
      </c>
      <c r="U4576" s="56">
        <f>IF(ISERROR(IF($X$10=1,$Y$10,)),"",IF($X$10=1,$Y$10,))</f>
        <v>500</v>
      </c>
    </row>
    <row r="4577" spans="1:21" x14ac:dyDescent="0.25">
      <c r="A4577" s="75">
        <f t="shared" si="835"/>
        <v>4573</v>
      </c>
      <c r="D4577" s="56" t="s">
        <v>5587</v>
      </c>
      <c r="E4577" s="56">
        <f t="shared" si="836"/>
        <v>4573</v>
      </c>
      <c r="F4577" s="76">
        <f t="shared" si="831"/>
        <v>168</v>
      </c>
      <c r="G4577" s="56" t="str">
        <f t="shared" si="837"/>
        <v>part.URM.1.25.L05</v>
      </c>
      <c r="H4577" s="56">
        <f t="shared" si="838"/>
        <v>4573</v>
      </c>
      <c r="I4577" s="56">
        <f>IF(G4577="",0,IF(COUNTIF($G$5:G4577,G4577)=1,0,COUNTIF($G$5:G4577,G4577) )   )</f>
        <v>0</v>
      </c>
      <c r="J4577" s="56" t="str">
        <f t="shared" si="839"/>
        <v/>
      </c>
      <c r="K4577" s="56" t="str">
        <f t="shared" si="830"/>
        <v/>
      </c>
      <c r="L4577" s="56" t="str">
        <f t="shared" si="832"/>
        <v/>
      </c>
      <c r="M4577" s="56" t="str">
        <f t="shared" si="833"/>
        <v/>
      </c>
      <c r="N4577" s="56" t="str">
        <f t="shared" si="834"/>
        <v/>
      </c>
      <c r="O4577" s="56" t="str">
        <f t="shared" si="840"/>
        <v/>
      </c>
      <c r="P4577" s="56">
        <f>IF(ISERROR(IF($X$5=1,$Y$5,)),"",IF($X$5=1,$Y$5,))</f>
        <v>0</v>
      </c>
      <c r="Q4577" s="56">
        <f>IF(ISERROR(IF($X$6=1,$Y$6,)),"",IF($X$6=1,$Y$6,))</f>
        <v>10000</v>
      </c>
      <c r="R4577" s="56">
        <f>IF(ISERROR(IF($X$7=1,$Y$7,)),"",IF($X$7=1,$Y$7,))</f>
        <v>0</v>
      </c>
      <c r="S4577" s="56">
        <f>IF(ISERROR(IF($X$8=1,$Y$8,)),"",IF($X$8=1,$Y$8,))</f>
        <v>1000</v>
      </c>
      <c r="T4577" s="56">
        <f>IF(ISERROR(IF($X$9=1,$Y$9,)),"",IF($X$9=1,$Y$9,))</f>
        <v>500</v>
      </c>
      <c r="U4577" s="56">
        <f>IF(ISERROR(IF($X$10=1,$Y$10,)),"",IF($X$10=1,$Y$10,))</f>
        <v>500</v>
      </c>
    </row>
    <row r="4578" spans="1:21" x14ac:dyDescent="0.25">
      <c r="A4578" s="75">
        <f t="shared" si="835"/>
        <v>4574</v>
      </c>
      <c r="D4578" s="56" t="s">
        <v>5588</v>
      </c>
      <c r="E4578" s="56">
        <f t="shared" si="836"/>
        <v>4574</v>
      </c>
      <c r="F4578" s="76">
        <f t="shared" si="831"/>
        <v>168</v>
      </c>
      <c r="G4578" s="56" t="str">
        <f t="shared" si="837"/>
        <v>part.URM.1.25.L07</v>
      </c>
      <c r="H4578" s="56">
        <f t="shared" si="838"/>
        <v>4574</v>
      </c>
      <c r="I4578" s="56">
        <f>IF(G4578="",0,IF(COUNTIF($G$5:G4578,G4578)=1,0,COUNTIF($G$5:G4578,G4578) )   )</f>
        <v>0</v>
      </c>
      <c r="J4578" s="56" t="str">
        <f t="shared" si="839"/>
        <v/>
      </c>
      <c r="K4578" s="56" t="str">
        <f t="shared" si="830"/>
        <v/>
      </c>
      <c r="L4578" s="56" t="str">
        <f t="shared" si="832"/>
        <v/>
      </c>
      <c r="M4578" s="56" t="str">
        <f t="shared" si="833"/>
        <v/>
      </c>
      <c r="N4578" s="56" t="str">
        <f t="shared" si="834"/>
        <v/>
      </c>
      <c r="O4578" s="56" t="str">
        <f t="shared" si="840"/>
        <v/>
      </c>
      <c r="P4578" s="56">
        <f>IF(ISERROR(IF($X$5=1,$Y$5,)),"",IF($X$5=1,$Y$5,))</f>
        <v>0</v>
      </c>
      <c r="Q4578" s="56">
        <f>IF(ISERROR(IF($X$6=1,$Y$6,)),"",IF($X$6=1,$Y$6,))</f>
        <v>10000</v>
      </c>
      <c r="R4578" s="56">
        <f>IF(ISERROR(IF($X$7=1,$Y$7,)),"",IF($X$7=1,$Y$7,))</f>
        <v>0</v>
      </c>
      <c r="S4578" s="56">
        <f>IF(ISERROR(IF($X$8=1,$Y$8,)),"",IF($X$8=1,$Y$8,))</f>
        <v>1000</v>
      </c>
      <c r="T4578" s="56">
        <f>IF(ISERROR(IF($X$9=1,$Y$9,)),"",IF($X$9=1,$Y$9,))</f>
        <v>500</v>
      </c>
      <c r="U4578" s="56">
        <f>IF(ISERROR(IF($X$10=1,$Y$10,)),"",IF($X$10=1,$Y$10,))</f>
        <v>500</v>
      </c>
    </row>
    <row r="4579" spans="1:21" x14ac:dyDescent="0.25">
      <c r="A4579" s="75">
        <f t="shared" si="835"/>
        <v>4575</v>
      </c>
      <c r="D4579" s="56" t="s">
        <v>5589</v>
      </c>
      <c r="E4579" s="56">
        <f t="shared" si="836"/>
        <v>4575</v>
      </c>
      <c r="F4579" s="76">
        <f t="shared" si="831"/>
        <v>168</v>
      </c>
      <c r="G4579" s="56" t="str">
        <f t="shared" si="837"/>
        <v>part.URM.1.25.L09</v>
      </c>
      <c r="H4579" s="56">
        <f t="shared" si="838"/>
        <v>4575</v>
      </c>
      <c r="I4579" s="56">
        <f>IF(G4579="",0,IF(COUNTIF($G$5:G4579,G4579)=1,0,COUNTIF($G$5:G4579,G4579) )   )</f>
        <v>0</v>
      </c>
      <c r="J4579" s="56" t="str">
        <f t="shared" si="839"/>
        <v/>
      </c>
      <c r="K4579" s="56" t="str">
        <f t="shared" si="830"/>
        <v/>
      </c>
      <c r="L4579" s="56" t="str">
        <f t="shared" si="832"/>
        <v/>
      </c>
      <c r="M4579" s="56" t="str">
        <f t="shared" si="833"/>
        <v/>
      </c>
      <c r="N4579" s="56" t="str">
        <f t="shared" si="834"/>
        <v/>
      </c>
      <c r="O4579" s="56" t="str">
        <f t="shared" si="840"/>
        <v/>
      </c>
      <c r="P4579" s="56">
        <f>IF(ISERROR(IF($X$5=1,$Y$5,)),"",IF($X$5=1,$Y$5,))</f>
        <v>0</v>
      </c>
      <c r="Q4579" s="56">
        <f>IF(ISERROR(IF($X$6=1,$Y$6,)),"",IF($X$6=1,$Y$6,))</f>
        <v>10000</v>
      </c>
      <c r="R4579" s="56">
        <f>IF(ISERROR(IF($X$7=1,$Y$7,)),"",IF($X$7=1,$Y$7,))</f>
        <v>0</v>
      </c>
      <c r="S4579" s="56">
        <f>IF(ISERROR(IF($X$8=1,$Y$8,)),"",IF($X$8=1,$Y$8,))</f>
        <v>1000</v>
      </c>
      <c r="T4579" s="56">
        <f>IF(ISERROR(IF($X$9=1,$Y$9,)),"",IF($X$9=1,$Y$9,))</f>
        <v>500</v>
      </c>
      <c r="U4579" s="56">
        <f>IF(ISERROR(IF($X$10=1,$Y$10,)),"",IF($X$10=1,$Y$10,))</f>
        <v>500</v>
      </c>
    </row>
    <row r="4580" spans="1:21" x14ac:dyDescent="0.25">
      <c r="A4580" s="75">
        <f t="shared" si="835"/>
        <v>4576</v>
      </c>
      <c r="D4580" s="56" t="s">
        <v>5590</v>
      </c>
      <c r="E4580" s="56">
        <f t="shared" si="836"/>
        <v>4576</v>
      </c>
      <c r="F4580" s="76">
        <f t="shared" si="831"/>
        <v>168</v>
      </c>
      <c r="G4580" s="56" t="str">
        <f t="shared" si="837"/>
        <v>cl.large.observationModule</v>
      </c>
      <c r="H4580" s="56">
        <f t="shared" si="838"/>
        <v>4576</v>
      </c>
      <c r="I4580" s="56">
        <f>IF(G4580="",0,IF(COUNTIF($G$5:G4580,G4580)=1,0,COUNTIF($G$5:G4580,G4580) )   )</f>
        <v>0</v>
      </c>
      <c r="J4580" s="56" t="str">
        <f t="shared" si="839"/>
        <v/>
      </c>
      <c r="K4580" s="56" t="str">
        <f t="shared" si="830"/>
        <v/>
      </c>
      <c r="L4580" s="56" t="str">
        <f t="shared" si="832"/>
        <v/>
      </c>
      <c r="M4580" s="56" t="str">
        <f t="shared" si="833"/>
        <v/>
      </c>
      <c r="N4580" s="56" t="str">
        <f t="shared" si="834"/>
        <v/>
      </c>
      <c r="O4580" s="56" t="str">
        <f t="shared" si="840"/>
        <v/>
      </c>
      <c r="P4580" s="56">
        <f>IF(ISERROR(IF($X$5=1,$Y$5,)),"",IF($X$5=1,$Y$5,))</f>
        <v>0</v>
      </c>
      <c r="Q4580" s="56">
        <f>IF(ISERROR(IF($X$6=1,$Y$6,)),"",IF($X$6=1,$Y$6,))</f>
        <v>10000</v>
      </c>
      <c r="R4580" s="56">
        <f>IF(ISERROR(IF($X$7=1,$Y$7,)),"",IF($X$7=1,$Y$7,))</f>
        <v>0</v>
      </c>
      <c r="S4580" s="56">
        <f>IF(ISERROR(IF($X$8=1,$Y$8,)),"",IF($X$8=1,$Y$8,))</f>
        <v>1000</v>
      </c>
      <c r="T4580" s="56">
        <f>IF(ISERROR(IF($X$9=1,$Y$9,)),"",IF($X$9=1,$Y$9,))</f>
        <v>500</v>
      </c>
      <c r="U4580" s="56">
        <f>IF(ISERROR(IF($X$10=1,$Y$10,)),"",IF($X$10=1,$Y$10,))</f>
        <v>500</v>
      </c>
    </row>
    <row r="4581" spans="1:21" x14ac:dyDescent="0.25">
      <c r="A4581" s="75">
        <f t="shared" si="835"/>
        <v>4577</v>
      </c>
      <c r="D4581" s="56" t="s">
        <v>5592</v>
      </c>
      <c r="E4581" s="56">
        <f t="shared" si="836"/>
        <v>4577</v>
      </c>
      <c r="F4581" s="76">
        <f t="shared" si="831"/>
        <v>168</v>
      </c>
      <c r="G4581" s="56" t="str">
        <f t="shared" si="837"/>
        <v>KW2mengineMaverickV</v>
      </c>
      <c r="H4581" s="56">
        <f t="shared" si="838"/>
        <v>4577</v>
      </c>
      <c r="I4581" s="56">
        <f>IF(G4581="",0,IF(COUNTIF($G$5:G4581,G4581)=1,0,COUNTIF($G$5:G4581,G4581) )   )</f>
        <v>0</v>
      </c>
      <c r="J4581" s="56" t="str">
        <f t="shared" si="839"/>
        <v/>
      </c>
      <c r="K4581" s="56" t="str">
        <f t="shared" si="830"/>
        <v/>
      </c>
      <c r="L4581" s="56" t="str">
        <f t="shared" si="832"/>
        <v/>
      </c>
      <c r="M4581" s="56" t="str">
        <f t="shared" si="833"/>
        <v/>
      </c>
      <c r="N4581" s="56" t="str">
        <f t="shared" si="834"/>
        <v/>
      </c>
      <c r="O4581" s="56" t="str">
        <f t="shared" si="840"/>
        <v/>
      </c>
      <c r="P4581" s="56">
        <f>IF(ISERROR(IF($X$5=1,$Y$5,)),"",IF($X$5=1,$Y$5,))</f>
        <v>0</v>
      </c>
      <c r="Q4581" s="56">
        <f>IF(ISERROR(IF($X$6=1,$Y$6,)),"",IF($X$6=1,$Y$6,))</f>
        <v>10000</v>
      </c>
      <c r="R4581" s="56">
        <f>IF(ISERROR(IF($X$7=1,$Y$7,)),"",IF($X$7=1,$Y$7,))</f>
        <v>0</v>
      </c>
      <c r="S4581" s="56">
        <f>IF(ISERROR(IF($X$8=1,$Y$8,)),"",IF($X$8=1,$Y$8,))</f>
        <v>1000</v>
      </c>
      <c r="T4581" s="56">
        <f>IF(ISERROR(IF($X$9=1,$Y$9,)),"",IF($X$9=1,$Y$9,))</f>
        <v>500</v>
      </c>
      <c r="U4581" s="56">
        <f>IF(ISERROR(IF($X$10=1,$Y$10,)),"",IF($X$10=1,$Y$10,))</f>
        <v>500</v>
      </c>
    </row>
    <row r="4582" spans="1:21" x14ac:dyDescent="0.25">
      <c r="A4582" s="75">
        <f t="shared" si="835"/>
        <v>4578</v>
      </c>
      <c r="D4582" s="56" t="s">
        <v>5593</v>
      </c>
      <c r="E4582" s="56">
        <f t="shared" si="836"/>
        <v>4578</v>
      </c>
      <c r="F4582" s="76">
        <f t="shared" si="831"/>
        <v>168</v>
      </c>
      <c r="G4582" s="56" t="str">
        <f t="shared" si="837"/>
        <v>KW3mengineWildcarXR</v>
      </c>
      <c r="H4582" s="56">
        <f t="shared" si="838"/>
        <v>4578</v>
      </c>
      <c r="I4582" s="56">
        <f>IF(G4582="",0,IF(COUNTIF($G$5:G4582,G4582)=1,0,COUNTIF($G$5:G4582,G4582) )   )</f>
        <v>0</v>
      </c>
      <c r="J4582" s="56" t="str">
        <f t="shared" si="839"/>
        <v/>
      </c>
      <c r="K4582" s="56" t="str">
        <f t="shared" si="830"/>
        <v/>
      </c>
      <c r="L4582" s="56" t="str">
        <f t="shared" si="832"/>
        <v/>
      </c>
      <c r="M4582" s="56" t="str">
        <f t="shared" si="833"/>
        <v/>
      </c>
      <c r="N4582" s="56" t="str">
        <f t="shared" si="834"/>
        <v/>
      </c>
      <c r="O4582" s="56" t="str">
        <f t="shared" si="840"/>
        <v/>
      </c>
      <c r="P4582" s="56">
        <f>IF(ISERROR(IF($X$5=1,$Y$5,)),"",IF($X$5=1,$Y$5,))</f>
        <v>0</v>
      </c>
      <c r="Q4582" s="56">
        <f>IF(ISERROR(IF($X$6=1,$Y$6,)),"",IF($X$6=1,$Y$6,))</f>
        <v>10000</v>
      </c>
      <c r="R4582" s="56">
        <f>IF(ISERROR(IF($X$7=1,$Y$7,)),"",IF($X$7=1,$Y$7,))</f>
        <v>0</v>
      </c>
      <c r="S4582" s="56">
        <f>IF(ISERROR(IF($X$8=1,$Y$8,)),"",IF($X$8=1,$Y$8,))</f>
        <v>1000</v>
      </c>
      <c r="T4582" s="56">
        <f>IF(ISERROR(IF($X$9=1,$Y$9,)),"",IF($X$9=1,$Y$9,))</f>
        <v>500</v>
      </c>
      <c r="U4582" s="56">
        <f>IF(ISERROR(IF($X$10=1,$Y$10,)),"",IF($X$10=1,$Y$10,))</f>
        <v>500</v>
      </c>
    </row>
    <row r="4583" spans="1:21" x14ac:dyDescent="0.25">
      <c r="A4583" s="75">
        <f t="shared" si="835"/>
        <v>4579</v>
      </c>
      <c r="D4583" s="56" t="s">
        <v>5594</v>
      </c>
      <c r="E4583" s="56">
        <f t="shared" si="836"/>
        <v>4579</v>
      </c>
      <c r="F4583" s="76">
        <f t="shared" si="831"/>
        <v>168</v>
      </c>
      <c r="G4583" s="56" t="str">
        <f t="shared" si="837"/>
        <v>KW2mtankL2</v>
      </c>
      <c r="H4583" s="56">
        <f t="shared" si="838"/>
        <v>4579</v>
      </c>
      <c r="I4583" s="56">
        <f>IF(G4583="",0,IF(COUNTIF($G$5:G4583,G4583)=1,0,COUNTIF($G$5:G4583,G4583) )   )</f>
        <v>0</v>
      </c>
      <c r="J4583" s="56" t="str">
        <f t="shared" si="839"/>
        <v/>
      </c>
      <c r="K4583" s="56" t="str">
        <f t="shared" si="830"/>
        <v/>
      </c>
      <c r="L4583" s="56" t="str">
        <f t="shared" si="832"/>
        <v/>
      </c>
      <c r="M4583" s="56" t="str">
        <f t="shared" si="833"/>
        <v/>
      </c>
      <c r="N4583" s="56" t="str">
        <f t="shared" si="834"/>
        <v/>
      </c>
      <c r="O4583" s="56" t="str">
        <f t="shared" si="840"/>
        <v/>
      </c>
      <c r="P4583" s="56">
        <f>IF(ISERROR(IF($X$5=1,$Y$5,)),"",IF($X$5=1,$Y$5,))</f>
        <v>0</v>
      </c>
      <c r="Q4583" s="56">
        <f>IF(ISERROR(IF($X$6=1,$Y$6,)),"",IF($X$6=1,$Y$6,))</f>
        <v>10000</v>
      </c>
      <c r="R4583" s="56">
        <f>IF(ISERROR(IF($X$7=1,$Y$7,)),"",IF($X$7=1,$Y$7,))</f>
        <v>0</v>
      </c>
      <c r="S4583" s="56">
        <f>IF(ISERROR(IF($X$8=1,$Y$8,)),"",IF($X$8=1,$Y$8,))</f>
        <v>1000</v>
      </c>
      <c r="T4583" s="56">
        <f>IF(ISERROR(IF($X$9=1,$Y$9,)),"",IF($X$9=1,$Y$9,))</f>
        <v>500</v>
      </c>
      <c r="U4583" s="56">
        <f>IF(ISERROR(IF($X$10=1,$Y$10,)),"",IF($X$10=1,$Y$10,))</f>
        <v>500</v>
      </c>
    </row>
    <row r="4584" spans="1:21" x14ac:dyDescent="0.25">
      <c r="A4584" s="75">
        <f t="shared" si="835"/>
        <v>4580</v>
      </c>
      <c r="D4584" s="56" t="s">
        <v>5595</v>
      </c>
      <c r="E4584" s="56">
        <f t="shared" si="836"/>
        <v>4580</v>
      </c>
      <c r="F4584" s="76">
        <f t="shared" si="831"/>
        <v>168</v>
      </c>
      <c r="G4584" s="56" t="str">
        <f t="shared" si="837"/>
        <v>KW2mtankL4</v>
      </c>
      <c r="H4584" s="56">
        <f t="shared" si="838"/>
        <v>4580</v>
      </c>
      <c r="I4584" s="56">
        <f>IF(G4584="",0,IF(COUNTIF($G$5:G4584,G4584)=1,0,COUNTIF($G$5:G4584,G4584) )   )</f>
        <v>0</v>
      </c>
      <c r="J4584" s="56" t="str">
        <f t="shared" si="839"/>
        <v/>
      </c>
      <c r="K4584" s="56" t="str">
        <f t="shared" si="830"/>
        <v/>
      </c>
      <c r="L4584" s="56" t="str">
        <f t="shared" si="832"/>
        <v/>
      </c>
      <c r="M4584" s="56" t="str">
        <f t="shared" si="833"/>
        <v/>
      </c>
      <c r="N4584" s="56" t="str">
        <f t="shared" si="834"/>
        <v/>
      </c>
      <c r="O4584" s="56" t="str">
        <f t="shared" si="840"/>
        <v/>
      </c>
      <c r="P4584" s="56">
        <f>IF(ISERROR(IF($X$5=1,$Y$5,)),"",IF($X$5=1,$Y$5,))</f>
        <v>0</v>
      </c>
      <c r="Q4584" s="56">
        <f>IF(ISERROR(IF($X$6=1,$Y$6,)),"",IF($X$6=1,$Y$6,))</f>
        <v>10000</v>
      </c>
      <c r="R4584" s="56">
        <f>IF(ISERROR(IF($X$7=1,$Y$7,)),"",IF($X$7=1,$Y$7,))</f>
        <v>0</v>
      </c>
      <c r="S4584" s="56">
        <f>IF(ISERROR(IF($X$8=1,$Y$8,)),"",IF($X$8=1,$Y$8,))</f>
        <v>1000</v>
      </c>
      <c r="T4584" s="56">
        <f>IF(ISERROR(IF($X$9=1,$Y$9,)),"",IF($X$9=1,$Y$9,))</f>
        <v>500</v>
      </c>
      <c r="U4584" s="56">
        <f>IF(ISERROR(IF($X$10=1,$Y$10,)),"",IF($X$10=1,$Y$10,))</f>
        <v>500</v>
      </c>
    </row>
    <row r="4585" spans="1:21" x14ac:dyDescent="0.25">
      <c r="A4585" s="75">
        <f t="shared" si="835"/>
        <v>4581</v>
      </c>
      <c r="D4585" s="56" t="s">
        <v>5596</v>
      </c>
      <c r="E4585" s="56">
        <f t="shared" si="836"/>
        <v>4581</v>
      </c>
      <c r="F4585" s="76">
        <f t="shared" si="831"/>
        <v>168</v>
      </c>
      <c r="G4585" s="56" t="str">
        <f t="shared" si="837"/>
        <v>KW3mtankL1</v>
      </c>
      <c r="H4585" s="56">
        <f t="shared" si="838"/>
        <v>4581</v>
      </c>
      <c r="I4585" s="56">
        <f>IF(G4585="",0,IF(COUNTIF($G$5:G4585,G4585)=1,0,COUNTIF($G$5:G4585,G4585) )   )</f>
        <v>0</v>
      </c>
      <c r="J4585" s="56" t="str">
        <f t="shared" si="839"/>
        <v/>
      </c>
      <c r="K4585" s="56" t="str">
        <f t="shared" si="830"/>
        <v/>
      </c>
      <c r="L4585" s="56" t="str">
        <f t="shared" si="832"/>
        <v/>
      </c>
      <c r="M4585" s="56" t="str">
        <f t="shared" si="833"/>
        <v/>
      </c>
      <c r="N4585" s="56" t="str">
        <f t="shared" si="834"/>
        <v/>
      </c>
      <c r="O4585" s="56" t="str">
        <f t="shared" si="840"/>
        <v/>
      </c>
      <c r="P4585" s="56">
        <f>IF(ISERROR(IF($X$5=1,$Y$5,)),"",IF($X$5=1,$Y$5,))</f>
        <v>0</v>
      </c>
      <c r="Q4585" s="56">
        <f>IF(ISERROR(IF($X$6=1,$Y$6,)),"",IF($X$6=1,$Y$6,))</f>
        <v>10000</v>
      </c>
      <c r="R4585" s="56">
        <f>IF(ISERROR(IF($X$7=1,$Y$7,)),"",IF($X$7=1,$Y$7,))</f>
        <v>0</v>
      </c>
      <c r="S4585" s="56">
        <f>IF(ISERROR(IF($X$8=1,$Y$8,)),"",IF($X$8=1,$Y$8,))</f>
        <v>1000</v>
      </c>
      <c r="T4585" s="56">
        <f>IF(ISERROR(IF($X$9=1,$Y$9,)),"",IF($X$9=1,$Y$9,))</f>
        <v>500</v>
      </c>
      <c r="U4585" s="56">
        <f>IF(ISERROR(IF($X$10=1,$Y$10,)),"",IF($X$10=1,$Y$10,))</f>
        <v>500</v>
      </c>
    </row>
    <row r="4586" spans="1:21" x14ac:dyDescent="0.25">
      <c r="A4586" s="75">
        <f t="shared" si="835"/>
        <v>4582</v>
      </c>
      <c r="D4586" s="56" t="s">
        <v>5597</v>
      </c>
      <c r="E4586" s="56">
        <f t="shared" si="836"/>
        <v>4582</v>
      </c>
      <c r="F4586" s="76">
        <f t="shared" si="831"/>
        <v>168</v>
      </c>
      <c r="G4586" s="56" t="str">
        <f t="shared" si="837"/>
        <v>KW3mtankPancake</v>
      </c>
      <c r="H4586" s="56">
        <f t="shared" si="838"/>
        <v>4582</v>
      </c>
      <c r="I4586" s="56">
        <f>IF(G4586="",0,IF(COUNTIF($G$5:G4586,G4586)=1,0,COUNTIF($G$5:G4586,G4586) )   )</f>
        <v>0</v>
      </c>
      <c r="J4586" s="56" t="str">
        <f t="shared" si="839"/>
        <v/>
      </c>
      <c r="K4586" s="56" t="str">
        <f t="shared" si="830"/>
        <v/>
      </c>
      <c r="L4586" s="56" t="str">
        <f t="shared" si="832"/>
        <v/>
      </c>
      <c r="M4586" s="56" t="str">
        <f t="shared" si="833"/>
        <v/>
      </c>
      <c r="N4586" s="56" t="str">
        <f t="shared" si="834"/>
        <v/>
      </c>
      <c r="O4586" s="56" t="str">
        <f t="shared" si="840"/>
        <v/>
      </c>
      <c r="P4586" s="56">
        <f>IF(ISERROR(IF($X$5=1,$Y$5,)),"",IF($X$5=1,$Y$5,))</f>
        <v>0</v>
      </c>
      <c r="Q4586" s="56">
        <f>IF(ISERROR(IF($X$6=1,$Y$6,)),"",IF($X$6=1,$Y$6,))</f>
        <v>10000</v>
      </c>
      <c r="R4586" s="56">
        <f>IF(ISERROR(IF($X$7=1,$Y$7,)),"",IF($X$7=1,$Y$7,))</f>
        <v>0</v>
      </c>
      <c r="S4586" s="56">
        <f>IF(ISERROR(IF($X$8=1,$Y$8,)),"",IF($X$8=1,$Y$8,))</f>
        <v>1000</v>
      </c>
      <c r="T4586" s="56">
        <f>IF(ISERROR(IF($X$9=1,$Y$9,)),"",IF($X$9=1,$Y$9,))</f>
        <v>500</v>
      </c>
      <c r="U4586" s="56">
        <f>IF(ISERROR(IF($X$10=1,$Y$10,)),"",IF($X$10=1,$Y$10,))</f>
        <v>500</v>
      </c>
    </row>
    <row r="4587" spans="1:21" x14ac:dyDescent="0.25">
      <c r="A4587" s="75">
        <f t="shared" si="835"/>
        <v>4583</v>
      </c>
      <c r="D4587" s="56" t="s">
        <v>5598</v>
      </c>
      <c r="E4587" s="56">
        <f t="shared" si="836"/>
        <v>4583</v>
      </c>
      <c r="F4587" s="76">
        <f t="shared" si="831"/>
        <v>168</v>
      </c>
      <c r="G4587" s="56" t="str">
        <f t="shared" si="837"/>
        <v>KW3mRCSfuel</v>
      </c>
      <c r="H4587" s="56">
        <f t="shared" si="838"/>
        <v>4583</v>
      </c>
      <c r="I4587" s="56">
        <f>IF(G4587="",0,IF(COUNTIF($G$5:G4587,G4587)=1,0,COUNTIF($G$5:G4587,G4587) )   )</f>
        <v>0</v>
      </c>
      <c r="J4587" s="56" t="str">
        <f t="shared" si="839"/>
        <v/>
      </c>
      <c r="K4587" s="56" t="str">
        <f t="shared" si="830"/>
        <v/>
      </c>
      <c r="L4587" s="56" t="str">
        <f t="shared" si="832"/>
        <v/>
      </c>
      <c r="M4587" s="56" t="str">
        <f t="shared" si="833"/>
        <v/>
      </c>
      <c r="N4587" s="56" t="str">
        <f t="shared" si="834"/>
        <v/>
      </c>
      <c r="O4587" s="56" t="str">
        <f t="shared" si="840"/>
        <v/>
      </c>
      <c r="P4587" s="56">
        <f>IF(ISERROR(IF($X$5=1,$Y$5,)),"",IF($X$5=1,$Y$5,))</f>
        <v>0</v>
      </c>
      <c r="Q4587" s="56">
        <f>IF(ISERROR(IF($X$6=1,$Y$6,)),"",IF($X$6=1,$Y$6,))</f>
        <v>10000</v>
      </c>
      <c r="R4587" s="56">
        <f>IF(ISERROR(IF($X$7=1,$Y$7,)),"",IF($X$7=1,$Y$7,))</f>
        <v>0</v>
      </c>
      <c r="S4587" s="56">
        <f>IF(ISERROR(IF($X$8=1,$Y$8,)),"",IF($X$8=1,$Y$8,))</f>
        <v>1000</v>
      </c>
      <c r="T4587" s="56">
        <f>IF(ISERROR(IF($X$9=1,$Y$9,)),"",IF($X$9=1,$Y$9,))</f>
        <v>500</v>
      </c>
      <c r="U4587" s="56">
        <f>IF(ISERROR(IF($X$10=1,$Y$10,)),"",IF($X$10=1,$Y$10,))</f>
        <v>500</v>
      </c>
    </row>
    <row r="4588" spans="1:21" x14ac:dyDescent="0.25">
      <c r="A4588" s="75">
        <f t="shared" si="835"/>
        <v>4584</v>
      </c>
      <c r="D4588" s="56" t="s">
        <v>5599</v>
      </c>
      <c r="E4588" s="56">
        <f t="shared" si="836"/>
        <v>4584</v>
      </c>
      <c r="F4588" s="76">
        <f t="shared" si="831"/>
        <v>168</v>
      </c>
      <c r="G4588" s="56" t="str">
        <f t="shared" si="837"/>
        <v>KW2Sidetank</v>
      </c>
      <c r="H4588" s="56">
        <f t="shared" si="838"/>
        <v>4584</v>
      </c>
      <c r="I4588" s="56">
        <f>IF(G4588="",0,IF(COUNTIF($G$5:G4588,G4588)=1,0,COUNTIF($G$5:G4588,G4588) )   )</f>
        <v>0</v>
      </c>
      <c r="J4588" s="56" t="str">
        <f t="shared" si="839"/>
        <v/>
      </c>
      <c r="K4588" s="56" t="str">
        <f t="shared" si="830"/>
        <v/>
      </c>
      <c r="L4588" s="56" t="str">
        <f t="shared" si="832"/>
        <v/>
      </c>
      <c r="M4588" s="56" t="str">
        <f t="shared" si="833"/>
        <v/>
      </c>
      <c r="N4588" s="56" t="str">
        <f t="shared" si="834"/>
        <v/>
      </c>
      <c r="O4588" s="56" t="str">
        <f t="shared" si="840"/>
        <v/>
      </c>
      <c r="P4588" s="56">
        <f>IF(ISERROR(IF($X$5=1,$Y$5,)),"",IF($X$5=1,$Y$5,))</f>
        <v>0</v>
      </c>
      <c r="Q4588" s="56">
        <f>IF(ISERROR(IF($X$6=1,$Y$6,)),"",IF($X$6=1,$Y$6,))</f>
        <v>10000</v>
      </c>
      <c r="R4588" s="56">
        <f>IF(ISERROR(IF($X$7=1,$Y$7,)),"",IF($X$7=1,$Y$7,))</f>
        <v>0</v>
      </c>
      <c r="S4588" s="56">
        <f>IF(ISERROR(IF($X$8=1,$Y$8,)),"",IF($X$8=1,$Y$8,))</f>
        <v>1000</v>
      </c>
      <c r="T4588" s="56">
        <f>IF(ISERROR(IF($X$9=1,$Y$9,)),"",IF($X$9=1,$Y$9,))</f>
        <v>500</v>
      </c>
      <c r="U4588" s="56">
        <f>IF(ISERROR(IF($X$10=1,$Y$10,)),"",IF($X$10=1,$Y$10,))</f>
        <v>500</v>
      </c>
    </row>
    <row r="4589" spans="1:21" x14ac:dyDescent="0.25">
      <c r="A4589" s="75">
        <f t="shared" si="835"/>
        <v>4585</v>
      </c>
      <c r="C4589" s="56" t="s">
        <v>2532</v>
      </c>
      <c r="E4589" s="56">
        <f t="shared" si="836"/>
        <v>4585</v>
      </c>
      <c r="F4589" s="76">
        <f t="shared" si="831"/>
        <v>168</v>
      </c>
      <c r="G4589" s="56" t="str">
        <f t="shared" si="837"/>
        <v/>
      </c>
      <c r="H4589" s="56">
        <f t="shared" si="838"/>
        <v>4585</v>
      </c>
      <c r="I4589" s="56">
        <f>IF(G4589="",0,IF(COUNTIF($G$5:G4589,G4589)=1,0,COUNTIF($G$5:G4589,G4589) )   )</f>
        <v>0</v>
      </c>
      <c r="J4589" s="56" t="str">
        <f t="shared" si="839"/>
        <v/>
      </c>
      <c r="K4589" s="56" t="str">
        <f t="shared" si="830"/>
        <v/>
      </c>
      <c r="L4589" s="56" t="str">
        <f t="shared" si="832"/>
        <v/>
      </c>
      <c r="M4589" s="56" t="str">
        <f t="shared" si="833"/>
        <v/>
      </c>
      <c r="N4589" s="56" t="str">
        <f t="shared" si="834"/>
        <v/>
      </c>
      <c r="O4589" s="56" t="str">
        <f t="shared" si="840"/>
        <v/>
      </c>
      <c r="P4589" s="56">
        <f>IF(ISERROR(IF($X$5=1,$Y$5,)),"",IF($X$5=1,$Y$5,))</f>
        <v>0</v>
      </c>
      <c r="Q4589" s="56">
        <f>IF(ISERROR(IF($X$6=1,$Y$6,)),"",IF($X$6=1,$Y$6,))</f>
        <v>10000</v>
      </c>
      <c r="R4589" s="56">
        <f>IF(ISERROR(IF($X$7=1,$Y$7,)),"",IF($X$7=1,$Y$7,))</f>
        <v>0</v>
      </c>
      <c r="S4589" s="56">
        <f>IF(ISERROR(IF($X$8=1,$Y$8,)),"",IF($X$8=1,$Y$8,))</f>
        <v>1000</v>
      </c>
      <c r="T4589" s="56">
        <f>IF(ISERROR(IF($X$9=1,$Y$9,)),"",IF($X$9=1,$Y$9,))</f>
        <v>500</v>
      </c>
      <c r="U4589" s="56">
        <f>IF(ISERROR(IF($X$10=1,$Y$10,)),"",IF($X$10=1,$Y$10,))</f>
        <v>500</v>
      </c>
    </row>
    <row r="4590" spans="1:21" x14ac:dyDescent="0.25">
      <c r="A4590" s="75">
        <f t="shared" si="835"/>
        <v>4586</v>
      </c>
      <c r="B4590" s="56" t="s">
        <v>2532</v>
      </c>
      <c r="E4590" s="56">
        <f t="shared" si="836"/>
        <v>4586</v>
      </c>
      <c r="F4590" s="76">
        <f t="shared" si="831"/>
        <v>168</v>
      </c>
      <c r="G4590" s="56" t="str">
        <f t="shared" si="837"/>
        <v/>
      </c>
      <c r="H4590" s="56">
        <f t="shared" si="838"/>
        <v>4586</v>
      </c>
      <c r="I4590" s="56">
        <f>IF(G4590="",0,IF(COUNTIF($G$5:G4590,G4590)=1,0,COUNTIF($G$5:G4590,G4590) )   )</f>
        <v>0</v>
      </c>
      <c r="J4590" s="56" t="str">
        <f t="shared" si="839"/>
        <v/>
      </c>
      <c r="K4590" s="56" t="str">
        <f t="shared" si="830"/>
        <v/>
      </c>
      <c r="L4590" s="56" t="str">
        <f t="shared" si="832"/>
        <v/>
      </c>
      <c r="M4590" s="56" t="str">
        <f t="shared" si="833"/>
        <v/>
      </c>
      <c r="N4590" s="56" t="str">
        <f t="shared" si="834"/>
        <v/>
      </c>
      <c r="O4590" s="56" t="str">
        <f t="shared" si="840"/>
        <v/>
      </c>
      <c r="P4590" s="56">
        <f>IF(ISERROR(IF($X$5=1,$Y$5,)),"",IF($X$5=1,$Y$5,))</f>
        <v>0</v>
      </c>
      <c r="Q4590" s="56">
        <f>IF(ISERROR(IF($X$6=1,$Y$6,)),"",IF($X$6=1,$Y$6,))</f>
        <v>10000</v>
      </c>
      <c r="R4590" s="56">
        <f>IF(ISERROR(IF($X$7=1,$Y$7,)),"",IF($X$7=1,$Y$7,))</f>
        <v>0</v>
      </c>
      <c r="S4590" s="56">
        <f>IF(ISERROR(IF($X$8=1,$Y$8,)),"",IF($X$8=1,$Y$8,))</f>
        <v>1000</v>
      </c>
      <c r="T4590" s="56">
        <f>IF(ISERROR(IF($X$9=1,$Y$9,)),"",IF($X$9=1,$Y$9,))</f>
        <v>500</v>
      </c>
      <c r="U4590" s="56">
        <f>IF(ISERROR(IF($X$10=1,$Y$10,)),"",IF($X$10=1,$Y$10,))</f>
        <v>500</v>
      </c>
    </row>
    <row r="4591" spans="1:21" x14ac:dyDescent="0.25">
      <c r="A4591" s="75">
        <f t="shared" si="835"/>
        <v>4587</v>
      </c>
      <c r="B4591" s="56" t="s">
        <v>2517</v>
      </c>
      <c r="E4591" s="56">
        <f t="shared" si="836"/>
        <v>4587</v>
      </c>
      <c r="F4591" s="76">
        <f t="shared" si="831"/>
        <v>168</v>
      </c>
      <c r="G4591" s="56" t="str">
        <f t="shared" si="837"/>
        <v/>
      </c>
      <c r="H4591" s="56">
        <f t="shared" si="838"/>
        <v>4587</v>
      </c>
      <c r="I4591" s="56">
        <f>IF(G4591="",0,IF(COUNTIF($G$5:G4591,G4591)=1,0,COUNTIF($G$5:G4591,G4591) )   )</f>
        <v>0</v>
      </c>
      <c r="J4591" s="56" t="str">
        <f t="shared" si="839"/>
        <v/>
      </c>
      <c r="K4591" s="56" t="str">
        <f t="shared" si="830"/>
        <v/>
      </c>
      <c r="L4591" s="56" t="str">
        <f t="shared" si="832"/>
        <v/>
      </c>
      <c r="M4591" s="56" t="str">
        <f t="shared" si="833"/>
        <v/>
      </c>
      <c r="N4591" s="56" t="str">
        <f t="shared" si="834"/>
        <v/>
      </c>
      <c r="O4591" s="56" t="str">
        <f t="shared" si="840"/>
        <v/>
      </c>
      <c r="P4591" s="56">
        <f>IF(ISERROR(IF($X$5=1,$Y$5,)),"",IF($X$5=1,$Y$5,))</f>
        <v>0</v>
      </c>
      <c r="Q4591" s="56">
        <f>IF(ISERROR(IF($X$6=1,$Y$6,)),"",IF($X$6=1,$Y$6,))</f>
        <v>10000</v>
      </c>
      <c r="R4591" s="56">
        <f>IF(ISERROR(IF($X$7=1,$Y$7,)),"",IF($X$7=1,$Y$7,))</f>
        <v>0</v>
      </c>
      <c r="S4591" s="56">
        <f>IF(ISERROR(IF($X$8=1,$Y$8,)),"",IF($X$8=1,$Y$8,))</f>
        <v>1000</v>
      </c>
      <c r="T4591" s="56">
        <f>IF(ISERROR(IF($X$9=1,$Y$9,)),"",IF($X$9=1,$Y$9,))</f>
        <v>500</v>
      </c>
      <c r="U4591" s="56">
        <f>IF(ISERROR(IF($X$10=1,$Y$10,)),"",IF($X$10=1,$Y$10,))</f>
        <v>500</v>
      </c>
    </row>
    <row r="4592" spans="1:21" x14ac:dyDescent="0.25">
      <c r="A4592" s="75">
        <f t="shared" si="835"/>
        <v>4588</v>
      </c>
      <c r="B4592" s="56" t="s">
        <v>2518</v>
      </c>
      <c r="E4592" s="56">
        <f t="shared" si="836"/>
        <v>4588</v>
      </c>
      <c r="F4592" s="76">
        <f t="shared" si="831"/>
        <v>168</v>
      </c>
      <c r="G4592" s="56" t="str">
        <f t="shared" si="837"/>
        <v/>
      </c>
      <c r="H4592" s="56">
        <f t="shared" si="838"/>
        <v>4588</v>
      </c>
      <c r="I4592" s="56">
        <f>IF(G4592="",0,IF(COUNTIF($G$5:G4592,G4592)=1,0,COUNTIF($G$5:G4592,G4592) )   )</f>
        <v>0</v>
      </c>
      <c r="J4592" s="56" t="str">
        <f t="shared" si="839"/>
        <v/>
      </c>
      <c r="K4592" s="56" t="str">
        <f t="shared" si="830"/>
        <v/>
      </c>
      <c r="L4592" s="56" t="str">
        <f t="shared" si="832"/>
        <v/>
      </c>
      <c r="M4592" s="56" t="str">
        <f t="shared" si="833"/>
        <v/>
      </c>
      <c r="N4592" s="56" t="str">
        <f t="shared" si="834"/>
        <v/>
      </c>
      <c r="O4592" s="56" t="str">
        <f t="shared" si="840"/>
        <v/>
      </c>
      <c r="P4592" s="56">
        <f>IF(ISERROR(IF($X$5=1,$Y$5,)),"",IF($X$5=1,$Y$5,))</f>
        <v>0</v>
      </c>
      <c r="Q4592" s="56">
        <f>IF(ISERROR(IF($X$6=1,$Y$6,)),"",IF($X$6=1,$Y$6,))</f>
        <v>10000</v>
      </c>
      <c r="R4592" s="56">
        <f>IF(ISERROR(IF($X$7=1,$Y$7,)),"",IF($X$7=1,$Y$7,))</f>
        <v>0</v>
      </c>
      <c r="S4592" s="56">
        <f>IF(ISERROR(IF($X$8=1,$Y$8,)),"",IF($X$8=1,$Y$8,))</f>
        <v>1000</v>
      </c>
      <c r="T4592" s="56">
        <f>IF(ISERROR(IF($X$9=1,$Y$9,)),"",IF($X$9=1,$Y$9,))</f>
        <v>500</v>
      </c>
      <c r="U4592" s="56">
        <f>IF(ISERROR(IF($X$10=1,$Y$10,)),"",IF($X$10=1,$Y$10,))</f>
        <v>500</v>
      </c>
    </row>
    <row r="4593" spans="1:21" x14ac:dyDescent="0.25">
      <c r="A4593" s="75">
        <f t="shared" si="835"/>
        <v>4589</v>
      </c>
      <c r="C4593" s="56" t="s">
        <v>3871</v>
      </c>
      <c r="E4593" s="56">
        <f t="shared" si="836"/>
        <v>4589</v>
      </c>
      <c r="F4593" s="76">
        <f t="shared" si="831"/>
        <v>169</v>
      </c>
      <c r="G4593" s="56" t="str">
        <f t="shared" si="837"/>
        <v>node5_specializedControl</v>
      </c>
      <c r="H4593" s="56">
        <f t="shared" si="838"/>
        <v>4589</v>
      </c>
      <c r="I4593" s="56">
        <f>IF(G4593="",0,IF(COUNTIF($G$5:G4593,G4593)=1,0,COUNTIF($G$5:G4593,G4593) )   )</f>
        <v>0</v>
      </c>
      <c r="J4593" s="56" t="str">
        <f t="shared" si="839"/>
        <v/>
      </c>
      <c r="K4593" s="56" t="str">
        <f t="shared" si="830"/>
        <v/>
      </c>
      <c r="L4593" s="56" t="str">
        <f t="shared" si="832"/>
        <v/>
      </c>
      <c r="M4593" s="56" t="str">
        <f t="shared" si="833"/>
        <v/>
      </c>
      <c r="N4593" s="56" t="str">
        <f t="shared" si="834"/>
        <v/>
      </c>
      <c r="O4593" s="56" t="str">
        <f t="shared" si="840"/>
        <v/>
      </c>
      <c r="P4593" s="56">
        <f>IF(ISERROR(IF($X$5=1,$Y$5,)),"",IF($X$5=1,$Y$5,))</f>
        <v>0</v>
      </c>
      <c r="Q4593" s="56">
        <f>IF(ISERROR(IF($X$6=1,$Y$6,)),"",IF($X$6=1,$Y$6,))</f>
        <v>10000</v>
      </c>
      <c r="R4593" s="56">
        <f>IF(ISERROR(IF($X$7=1,$Y$7,)),"",IF($X$7=1,$Y$7,))</f>
        <v>0</v>
      </c>
      <c r="S4593" s="56">
        <f>IF(ISERROR(IF($X$8=1,$Y$8,)),"",IF($X$8=1,$Y$8,))</f>
        <v>1000</v>
      </c>
      <c r="T4593" s="56">
        <f>IF(ISERROR(IF($X$9=1,$Y$9,)),"",IF($X$9=1,$Y$9,))</f>
        <v>500</v>
      </c>
      <c r="U4593" s="56">
        <f>IF(ISERROR(IF($X$10=1,$Y$10,)),"",IF($X$10=1,$Y$10,))</f>
        <v>500</v>
      </c>
    </row>
    <row r="4594" spans="1:21" x14ac:dyDescent="0.25">
      <c r="A4594" s="75">
        <f t="shared" si="835"/>
        <v>4590</v>
      </c>
      <c r="C4594" s="56" t="s">
        <v>3872</v>
      </c>
      <c r="E4594" s="56">
        <f t="shared" si="836"/>
        <v>4590</v>
      </c>
      <c r="F4594" s="76">
        <f t="shared" si="831"/>
        <v>169</v>
      </c>
      <c r="G4594" s="56" t="str">
        <f t="shared" si="837"/>
        <v/>
      </c>
      <c r="H4594" s="56">
        <f t="shared" si="838"/>
        <v>4590</v>
      </c>
      <c r="I4594" s="56">
        <f>IF(G4594="",0,IF(COUNTIF($G$5:G4594,G4594)=1,0,COUNTIF($G$5:G4594,G4594) )   )</f>
        <v>0</v>
      </c>
      <c r="J4594" s="56" t="str">
        <f t="shared" si="839"/>
        <v/>
      </c>
      <c r="K4594" s="56" t="str">
        <f t="shared" si="830"/>
        <v/>
      </c>
      <c r="L4594" s="56" t="str">
        <f t="shared" si="832"/>
        <v/>
      </c>
      <c r="M4594" s="56" t="str">
        <f t="shared" si="833"/>
        <v/>
      </c>
      <c r="N4594" s="56" t="str">
        <f t="shared" si="834"/>
        <v/>
      </c>
      <c r="O4594" s="56" t="str">
        <f t="shared" si="840"/>
        <v/>
      </c>
      <c r="P4594" s="56">
        <f>IF(ISERROR(IF($X$5=1,$Y$5,)),"",IF($X$5=1,$Y$5,))</f>
        <v>0</v>
      </c>
      <c r="Q4594" s="56">
        <f>IF(ISERROR(IF($X$6=1,$Y$6,)),"",IF($X$6=1,$Y$6,))</f>
        <v>10000</v>
      </c>
      <c r="R4594" s="56">
        <f>IF(ISERROR(IF($X$7=1,$Y$7,)),"",IF($X$7=1,$Y$7,))</f>
        <v>0</v>
      </c>
      <c r="S4594" s="56">
        <f>IF(ISERROR(IF($X$8=1,$Y$8,)),"",IF($X$8=1,$Y$8,))</f>
        <v>1000</v>
      </c>
      <c r="T4594" s="56">
        <f>IF(ISERROR(IF($X$9=1,$Y$9,)),"",IF($X$9=1,$Y$9,))</f>
        <v>500</v>
      </c>
      <c r="U4594" s="56">
        <f>IF(ISERROR(IF($X$10=1,$Y$10,)),"",IF($X$10=1,$Y$10,))</f>
        <v>500</v>
      </c>
    </row>
    <row r="4595" spans="1:21" x14ac:dyDescent="0.25">
      <c r="A4595" s="75">
        <f t="shared" si="835"/>
        <v>4591</v>
      </c>
      <c r="C4595" s="56" t="s">
        <v>3873</v>
      </c>
      <c r="E4595" s="56">
        <f t="shared" si="836"/>
        <v>4591</v>
      </c>
      <c r="F4595" s="76">
        <f t="shared" si="831"/>
        <v>169</v>
      </c>
      <c r="G4595" s="56" t="str">
        <f t="shared" si="837"/>
        <v/>
      </c>
      <c r="H4595" s="56">
        <f t="shared" si="838"/>
        <v>4591</v>
      </c>
      <c r="I4595" s="56">
        <f>IF(G4595="",0,IF(COUNTIF($G$5:G4595,G4595)=1,0,COUNTIF($G$5:G4595,G4595) )   )</f>
        <v>0</v>
      </c>
      <c r="J4595" s="56" t="str">
        <f t="shared" si="839"/>
        <v/>
      </c>
      <c r="K4595" s="56" t="str">
        <f t="shared" si="830"/>
        <v/>
      </c>
      <c r="L4595" s="56" t="str">
        <f t="shared" si="832"/>
        <v/>
      </c>
      <c r="M4595" s="56" t="str">
        <f t="shared" si="833"/>
        <v/>
      </c>
      <c r="N4595" s="56" t="str">
        <f t="shared" si="834"/>
        <v/>
      </c>
      <c r="O4595" s="56" t="str">
        <f t="shared" si="840"/>
        <v/>
      </c>
      <c r="P4595" s="56">
        <f>IF(ISERROR(IF($X$5=1,$Y$5,)),"",IF($X$5=1,$Y$5,))</f>
        <v>0</v>
      </c>
      <c r="Q4595" s="56">
        <f>IF(ISERROR(IF($X$6=1,$Y$6,)),"",IF($X$6=1,$Y$6,))</f>
        <v>10000</v>
      </c>
      <c r="R4595" s="56">
        <f>IF(ISERROR(IF($X$7=1,$Y$7,)),"",IF($X$7=1,$Y$7,))</f>
        <v>0</v>
      </c>
      <c r="S4595" s="56">
        <f>IF(ISERROR(IF($X$8=1,$Y$8,)),"",IF($X$8=1,$Y$8,))</f>
        <v>1000</v>
      </c>
      <c r="T4595" s="56">
        <f>IF(ISERROR(IF($X$9=1,$Y$9,)),"",IF($X$9=1,$Y$9,))</f>
        <v>500</v>
      </c>
      <c r="U4595" s="56">
        <f>IF(ISERROR(IF($X$10=1,$Y$10,)),"",IF($X$10=1,$Y$10,))</f>
        <v>500</v>
      </c>
    </row>
    <row r="4596" spans="1:21" x14ac:dyDescent="0.25">
      <c r="A4596" s="75">
        <f t="shared" si="835"/>
        <v>4592</v>
      </c>
      <c r="C4596" s="56" t="s">
        <v>3874</v>
      </c>
      <c r="E4596" s="56">
        <f t="shared" si="836"/>
        <v>4592</v>
      </c>
      <c r="F4596" s="76">
        <f t="shared" si="831"/>
        <v>169</v>
      </c>
      <c r="G4596" s="56" t="str">
        <f t="shared" si="837"/>
        <v/>
      </c>
      <c r="H4596" s="56">
        <f t="shared" si="838"/>
        <v>4592</v>
      </c>
      <c r="I4596" s="56">
        <f>IF(G4596="",0,IF(COUNTIF($G$5:G4596,G4596)=1,0,COUNTIF($G$5:G4596,G4596) )   )</f>
        <v>0</v>
      </c>
      <c r="J4596" s="56" t="str">
        <f t="shared" si="839"/>
        <v/>
      </c>
      <c r="K4596" s="56" t="str">
        <f t="shared" si="830"/>
        <v/>
      </c>
      <c r="L4596" s="56" t="str">
        <f t="shared" si="832"/>
        <v/>
      </c>
      <c r="M4596" s="56" t="str">
        <f t="shared" si="833"/>
        <v/>
      </c>
      <c r="N4596" s="56" t="str">
        <f t="shared" si="834"/>
        <v/>
      </c>
      <c r="O4596" s="56" t="str">
        <f t="shared" si="840"/>
        <v/>
      </c>
      <c r="P4596" s="56">
        <f>IF(ISERROR(IF($X$5=1,$Y$5,)),"",IF($X$5=1,$Y$5,))</f>
        <v>0</v>
      </c>
      <c r="Q4596" s="56">
        <f>IF(ISERROR(IF($X$6=1,$Y$6,)),"",IF($X$6=1,$Y$6,))</f>
        <v>10000</v>
      </c>
      <c r="R4596" s="56">
        <f>IF(ISERROR(IF($X$7=1,$Y$7,)),"",IF($X$7=1,$Y$7,))</f>
        <v>0</v>
      </c>
      <c r="S4596" s="56">
        <f>IF(ISERROR(IF($X$8=1,$Y$8,)),"",IF($X$8=1,$Y$8,))</f>
        <v>1000</v>
      </c>
      <c r="T4596" s="56">
        <f>IF(ISERROR(IF($X$9=1,$Y$9,)),"",IF($X$9=1,$Y$9,))</f>
        <v>500</v>
      </c>
      <c r="U4596" s="56">
        <f>IF(ISERROR(IF($X$10=1,$Y$10,)),"",IF($X$10=1,$Y$10,))</f>
        <v>500</v>
      </c>
    </row>
    <row r="4597" spans="1:21" x14ac:dyDescent="0.25">
      <c r="A4597" s="75">
        <f t="shared" si="835"/>
        <v>4593</v>
      </c>
      <c r="C4597" s="56" t="s">
        <v>3369</v>
      </c>
      <c r="E4597" s="56">
        <f t="shared" si="836"/>
        <v>4593</v>
      </c>
      <c r="F4597" s="76">
        <f t="shared" si="831"/>
        <v>169</v>
      </c>
      <c r="G4597" s="56" t="str">
        <f t="shared" si="837"/>
        <v/>
      </c>
      <c r="H4597" s="56">
        <f t="shared" si="838"/>
        <v>4593</v>
      </c>
      <c r="I4597" s="56">
        <f>IF(G4597="",0,IF(COUNTIF($G$5:G4597,G4597)=1,0,COUNTIF($G$5:G4597,G4597) )   )</f>
        <v>0</v>
      </c>
      <c r="J4597" s="56" t="str">
        <f t="shared" si="839"/>
        <v/>
      </c>
      <c r="K4597" s="56" t="str">
        <f t="shared" si="830"/>
        <v/>
      </c>
      <c r="L4597" s="56" t="str">
        <f t="shared" si="832"/>
        <v/>
      </c>
      <c r="M4597" s="56" t="str">
        <f t="shared" si="833"/>
        <v/>
      </c>
      <c r="N4597" s="56" t="str">
        <f t="shared" si="834"/>
        <v/>
      </c>
      <c r="O4597" s="56" t="str">
        <f t="shared" si="840"/>
        <v/>
      </c>
      <c r="P4597" s="56">
        <f>IF(ISERROR(IF($X$5=1,$Y$5,)),"",IF($X$5=1,$Y$5,))</f>
        <v>0</v>
      </c>
      <c r="Q4597" s="56">
        <f>IF(ISERROR(IF($X$6=1,$Y$6,)),"",IF($X$6=1,$Y$6,))</f>
        <v>10000</v>
      </c>
      <c r="R4597" s="56">
        <f>IF(ISERROR(IF($X$7=1,$Y$7,)),"",IF($X$7=1,$Y$7,))</f>
        <v>0</v>
      </c>
      <c r="S4597" s="56">
        <f>IF(ISERROR(IF($X$8=1,$Y$8,)),"",IF($X$8=1,$Y$8,))</f>
        <v>1000</v>
      </c>
      <c r="T4597" s="56">
        <f>IF(ISERROR(IF($X$9=1,$Y$9,)),"",IF($X$9=1,$Y$9,))</f>
        <v>500</v>
      </c>
      <c r="U4597" s="56">
        <f>IF(ISERROR(IF($X$10=1,$Y$10,)),"",IF($X$10=1,$Y$10,))</f>
        <v>500</v>
      </c>
    </row>
    <row r="4598" spans="1:21" x14ac:dyDescent="0.25">
      <c r="A4598" s="75">
        <f t="shared" si="835"/>
        <v>4594</v>
      </c>
      <c r="C4598" s="56" t="s">
        <v>6386</v>
      </c>
      <c r="E4598" s="56">
        <f t="shared" si="836"/>
        <v>4594</v>
      </c>
      <c r="F4598" s="76">
        <f t="shared" si="831"/>
        <v>169</v>
      </c>
      <c r="G4598" s="56" t="str">
        <f t="shared" si="837"/>
        <v/>
      </c>
      <c r="H4598" s="56">
        <f t="shared" si="838"/>
        <v>4594</v>
      </c>
      <c r="I4598" s="56">
        <f>IF(G4598="",0,IF(COUNTIF($G$5:G4598,G4598)=1,0,COUNTIF($G$5:G4598,G4598) )   )</f>
        <v>0</v>
      </c>
      <c r="J4598" s="56" t="str">
        <f t="shared" si="839"/>
        <v/>
      </c>
      <c r="K4598" s="56" t="str">
        <f t="shared" si="830"/>
        <v/>
      </c>
      <c r="L4598" s="56" t="str">
        <f t="shared" si="832"/>
        <v/>
      </c>
      <c r="M4598" s="56" t="str">
        <f t="shared" si="833"/>
        <v/>
      </c>
      <c r="N4598" s="56" t="str">
        <f t="shared" si="834"/>
        <v/>
      </c>
      <c r="O4598" s="56" t="str">
        <f t="shared" si="840"/>
        <v/>
      </c>
      <c r="P4598" s="56">
        <f>IF(ISERROR(IF($X$5=1,$Y$5,)),"",IF($X$5=1,$Y$5,))</f>
        <v>0</v>
      </c>
      <c r="Q4598" s="56">
        <f>IF(ISERROR(IF($X$6=1,$Y$6,)),"",IF($X$6=1,$Y$6,))</f>
        <v>10000</v>
      </c>
      <c r="R4598" s="56">
        <f>IF(ISERROR(IF($X$7=1,$Y$7,)),"",IF($X$7=1,$Y$7,))</f>
        <v>0</v>
      </c>
      <c r="S4598" s="56">
        <f>IF(ISERROR(IF($X$8=1,$Y$8,)),"",IF($X$8=1,$Y$8,))</f>
        <v>1000</v>
      </c>
      <c r="T4598" s="56">
        <f>IF(ISERROR(IF($X$9=1,$Y$9,)),"",IF($X$9=1,$Y$9,))</f>
        <v>500</v>
      </c>
      <c r="U4598" s="56">
        <f>IF(ISERROR(IF($X$10=1,$Y$10,)),"",IF($X$10=1,$Y$10,))</f>
        <v>500</v>
      </c>
    </row>
    <row r="4599" spans="1:21" x14ac:dyDescent="0.25">
      <c r="A4599" s="75">
        <f t="shared" si="835"/>
        <v>4595</v>
      </c>
      <c r="C4599" s="56" t="s">
        <v>6387</v>
      </c>
      <c r="E4599" s="56">
        <f t="shared" si="836"/>
        <v>4595</v>
      </c>
      <c r="F4599" s="76">
        <f t="shared" si="831"/>
        <v>169</v>
      </c>
      <c r="G4599" s="56" t="str">
        <f t="shared" si="837"/>
        <v/>
      </c>
      <c r="H4599" s="56">
        <f t="shared" si="838"/>
        <v>4595</v>
      </c>
      <c r="I4599" s="56">
        <f>IF(G4599="",0,IF(COUNTIF($G$5:G4599,G4599)=1,0,COUNTIF($G$5:G4599,G4599) )   )</f>
        <v>0</v>
      </c>
      <c r="J4599" s="56" t="str">
        <f t="shared" si="839"/>
        <v/>
      </c>
      <c r="K4599" s="56" t="str">
        <f t="shared" si="830"/>
        <v/>
      </c>
      <c r="L4599" s="56" t="str">
        <f t="shared" si="832"/>
        <v/>
      </c>
      <c r="M4599" s="56" t="str">
        <f t="shared" si="833"/>
        <v/>
      </c>
      <c r="N4599" s="56" t="str">
        <f t="shared" si="834"/>
        <v/>
      </c>
      <c r="O4599" s="56" t="str">
        <f t="shared" si="840"/>
        <v/>
      </c>
      <c r="P4599" s="56">
        <f>IF(ISERROR(IF($X$5=1,$Y$5,)),"",IF($X$5=1,$Y$5,))</f>
        <v>0</v>
      </c>
      <c r="Q4599" s="56">
        <f>IF(ISERROR(IF($X$6=1,$Y$6,)),"",IF($X$6=1,$Y$6,))</f>
        <v>10000</v>
      </c>
      <c r="R4599" s="56">
        <f>IF(ISERROR(IF($X$7=1,$Y$7,)),"",IF($X$7=1,$Y$7,))</f>
        <v>0</v>
      </c>
      <c r="S4599" s="56">
        <f>IF(ISERROR(IF($X$8=1,$Y$8,)),"",IF($X$8=1,$Y$8,))</f>
        <v>1000</v>
      </c>
      <c r="T4599" s="56">
        <f>IF(ISERROR(IF($X$9=1,$Y$9,)),"",IF($X$9=1,$Y$9,))</f>
        <v>500</v>
      </c>
      <c r="U4599" s="56">
        <f>IF(ISERROR(IF($X$10=1,$Y$10,)),"",IF($X$10=1,$Y$10,))</f>
        <v>500</v>
      </c>
    </row>
    <row r="4600" spans="1:21" x14ac:dyDescent="0.25">
      <c r="A4600" s="75">
        <f t="shared" si="835"/>
        <v>4596</v>
      </c>
      <c r="C4600" s="56" t="s">
        <v>2526</v>
      </c>
      <c r="E4600" s="56">
        <f t="shared" si="836"/>
        <v>4596</v>
      </c>
      <c r="F4600" s="76">
        <f t="shared" si="831"/>
        <v>169</v>
      </c>
      <c r="G4600" s="56" t="str">
        <f t="shared" si="837"/>
        <v/>
      </c>
      <c r="H4600" s="56">
        <f t="shared" si="838"/>
        <v>4596</v>
      </c>
      <c r="I4600" s="56">
        <f>IF(G4600="",0,IF(COUNTIF($G$5:G4600,G4600)=1,0,COUNTIF($G$5:G4600,G4600) )   )</f>
        <v>0</v>
      </c>
      <c r="J4600" s="56" t="str">
        <f t="shared" si="839"/>
        <v/>
      </c>
      <c r="K4600" s="56" t="str">
        <f t="shared" si="830"/>
        <v/>
      </c>
      <c r="L4600" s="56" t="str">
        <f t="shared" si="832"/>
        <v/>
      </c>
      <c r="M4600" s="56" t="str">
        <f t="shared" si="833"/>
        <v/>
      </c>
      <c r="N4600" s="56" t="str">
        <f t="shared" si="834"/>
        <v/>
      </c>
      <c r="O4600" s="56" t="str">
        <f t="shared" si="840"/>
        <v/>
      </c>
      <c r="P4600" s="56">
        <f>IF(ISERROR(IF($X$5=1,$Y$5,)),"",IF($X$5=1,$Y$5,))</f>
        <v>0</v>
      </c>
      <c r="Q4600" s="56">
        <f>IF(ISERROR(IF($X$6=1,$Y$6,)),"",IF($X$6=1,$Y$6,))</f>
        <v>10000</v>
      </c>
      <c r="R4600" s="56">
        <f>IF(ISERROR(IF($X$7=1,$Y$7,)),"",IF($X$7=1,$Y$7,))</f>
        <v>0</v>
      </c>
      <c r="S4600" s="56">
        <f>IF(ISERROR(IF($X$8=1,$Y$8,)),"",IF($X$8=1,$Y$8,))</f>
        <v>1000</v>
      </c>
      <c r="T4600" s="56">
        <f>IF(ISERROR(IF($X$9=1,$Y$9,)),"",IF($X$9=1,$Y$9,))</f>
        <v>500</v>
      </c>
      <c r="U4600" s="56">
        <f>IF(ISERROR(IF($X$10=1,$Y$10,)),"",IF($X$10=1,$Y$10,))</f>
        <v>500</v>
      </c>
    </row>
    <row r="4601" spans="1:21" x14ac:dyDescent="0.25">
      <c r="A4601" s="75">
        <f t="shared" si="835"/>
        <v>4597</v>
      </c>
      <c r="C4601" s="56" t="s">
        <v>2527</v>
      </c>
      <c r="E4601" s="56">
        <f t="shared" si="836"/>
        <v>4597</v>
      </c>
      <c r="F4601" s="76">
        <f t="shared" si="831"/>
        <v>169</v>
      </c>
      <c r="G4601" s="56" t="str">
        <f t="shared" si="837"/>
        <v/>
      </c>
      <c r="H4601" s="56">
        <f t="shared" si="838"/>
        <v>4597</v>
      </c>
      <c r="I4601" s="56">
        <f>IF(G4601="",0,IF(COUNTIF($G$5:G4601,G4601)=1,0,COUNTIF($G$5:G4601,G4601) )   )</f>
        <v>0</v>
      </c>
      <c r="J4601" s="56" t="str">
        <f t="shared" si="839"/>
        <v/>
      </c>
      <c r="K4601" s="56" t="str">
        <f t="shared" si="830"/>
        <v/>
      </c>
      <c r="L4601" s="56" t="str">
        <f t="shared" si="832"/>
        <v/>
      </c>
      <c r="M4601" s="56" t="str">
        <f t="shared" si="833"/>
        <v/>
      </c>
      <c r="N4601" s="56" t="str">
        <f t="shared" si="834"/>
        <v/>
      </c>
      <c r="O4601" s="56" t="str">
        <f t="shared" si="840"/>
        <v/>
      </c>
      <c r="P4601" s="56">
        <f>IF(ISERROR(IF($X$5=1,$Y$5,)),"",IF($X$5=1,$Y$5,))</f>
        <v>0</v>
      </c>
      <c r="Q4601" s="56">
        <f>IF(ISERROR(IF($X$6=1,$Y$6,)),"",IF($X$6=1,$Y$6,))</f>
        <v>10000</v>
      </c>
      <c r="R4601" s="56">
        <f>IF(ISERROR(IF($X$7=1,$Y$7,)),"",IF($X$7=1,$Y$7,))</f>
        <v>0</v>
      </c>
      <c r="S4601" s="56">
        <f>IF(ISERROR(IF($X$8=1,$Y$8,)),"",IF($X$8=1,$Y$8,))</f>
        <v>1000</v>
      </c>
      <c r="T4601" s="56">
        <f>IF(ISERROR(IF($X$9=1,$Y$9,)),"",IF($X$9=1,$Y$9,))</f>
        <v>500</v>
      </c>
      <c r="U4601" s="56">
        <f>IF(ISERROR(IF($X$10=1,$Y$10,)),"",IF($X$10=1,$Y$10,))</f>
        <v>500</v>
      </c>
    </row>
    <row r="4602" spans="1:21" x14ac:dyDescent="0.25">
      <c r="A4602" s="75">
        <f t="shared" si="835"/>
        <v>4598</v>
      </c>
      <c r="C4602" s="56" t="s">
        <v>3877</v>
      </c>
      <c r="E4602" s="56">
        <f t="shared" si="836"/>
        <v>4598</v>
      </c>
      <c r="F4602" s="76">
        <f t="shared" si="831"/>
        <v>169</v>
      </c>
      <c r="G4602" s="56" t="str">
        <f t="shared" si="837"/>
        <v/>
      </c>
      <c r="H4602" s="56">
        <f t="shared" si="838"/>
        <v>4598</v>
      </c>
      <c r="I4602" s="56">
        <f>IF(G4602="",0,IF(COUNTIF($G$5:G4602,G4602)=1,0,COUNTIF($G$5:G4602,G4602) )   )</f>
        <v>0</v>
      </c>
      <c r="J4602" s="56" t="str">
        <f t="shared" si="839"/>
        <v/>
      </c>
      <c r="K4602" s="56" t="str">
        <f t="shared" si="830"/>
        <v/>
      </c>
      <c r="L4602" s="56" t="str">
        <f t="shared" si="832"/>
        <v/>
      </c>
      <c r="M4602" s="56" t="str">
        <f t="shared" si="833"/>
        <v/>
      </c>
      <c r="N4602" s="56" t="str">
        <f t="shared" si="834"/>
        <v/>
      </c>
      <c r="O4602" s="56" t="str">
        <f t="shared" si="840"/>
        <v/>
      </c>
      <c r="P4602" s="56">
        <f>IF(ISERROR(IF($X$5=1,$Y$5,)),"",IF($X$5=1,$Y$5,))</f>
        <v>0</v>
      </c>
      <c r="Q4602" s="56">
        <f>IF(ISERROR(IF($X$6=1,$Y$6,)),"",IF($X$6=1,$Y$6,))</f>
        <v>10000</v>
      </c>
      <c r="R4602" s="56">
        <f>IF(ISERROR(IF($X$7=1,$Y$7,)),"",IF($X$7=1,$Y$7,))</f>
        <v>0</v>
      </c>
      <c r="S4602" s="56">
        <f>IF(ISERROR(IF($X$8=1,$Y$8,)),"",IF($X$8=1,$Y$8,))</f>
        <v>1000</v>
      </c>
      <c r="T4602" s="56">
        <f>IF(ISERROR(IF($X$9=1,$Y$9,)),"",IF($X$9=1,$Y$9,))</f>
        <v>500</v>
      </c>
      <c r="U4602" s="56">
        <f>IF(ISERROR(IF($X$10=1,$Y$10,)),"",IF($X$10=1,$Y$10,))</f>
        <v>500</v>
      </c>
    </row>
    <row r="4603" spans="1:21" x14ac:dyDescent="0.25">
      <c r="A4603" s="75">
        <f t="shared" si="835"/>
        <v>4599</v>
      </c>
      <c r="C4603" s="56" t="s">
        <v>2529</v>
      </c>
      <c r="E4603" s="56">
        <f t="shared" si="836"/>
        <v>4599</v>
      </c>
      <c r="F4603" s="76">
        <f t="shared" si="831"/>
        <v>169</v>
      </c>
      <c r="G4603" s="56" t="str">
        <f t="shared" si="837"/>
        <v/>
      </c>
      <c r="H4603" s="56">
        <f t="shared" si="838"/>
        <v>4599</v>
      </c>
      <c r="I4603" s="56">
        <f>IF(G4603="",0,IF(COUNTIF($G$5:G4603,G4603)=1,0,COUNTIF($G$5:G4603,G4603) )   )</f>
        <v>0</v>
      </c>
      <c r="J4603" s="56" t="str">
        <f t="shared" si="839"/>
        <v/>
      </c>
      <c r="K4603" s="56" t="str">
        <f t="shared" si="830"/>
        <v/>
      </c>
      <c r="L4603" s="56" t="str">
        <f t="shared" si="832"/>
        <v/>
      </c>
      <c r="M4603" s="56" t="str">
        <f t="shared" si="833"/>
        <v/>
      </c>
      <c r="N4603" s="56" t="str">
        <f t="shared" si="834"/>
        <v/>
      </c>
      <c r="O4603" s="56" t="str">
        <f t="shared" si="840"/>
        <v/>
      </c>
      <c r="P4603" s="56">
        <f>IF(ISERROR(IF($X$5=1,$Y$5,)),"",IF($X$5=1,$Y$5,))</f>
        <v>0</v>
      </c>
      <c r="Q4603" s="56">
        <f>IF(ISERROR(IF($X$6=1,$Y$6,)),"",IF($X$6=1,$Y$6,))</f>
        <v>10000</v>
      </c>
      <c r="R4603" s="56">
        <f>IF(ISERROR(IF($X$7=1,$Y$7,)),"",IF($X$7=1,$Y$7,))</f>
        <v>0</v>
      </c>
      <c r="S4603" s="56">
        <f>IF(ISERROR(IF($X$8=1,$Y$8,)),"",IF($X$8=1,$Y$8,))</f>
        <v>1000</v>
      </c>
      <c r="T4603" s="56">
        <f>IF(ISERROR(IF($X$9=1,$Y$9,)),"",IF($X$9=1,$Y$9,))</f>
        <v>500</v>
      </c>
      <c r="U4603" s="56">
        <f>IF(ISERROR(IF($X$10=1,$Y$10,)),"",IF($X$10=1,$Y$10,))</f>
        <v>500</v>
      </c>
    </row>
    <row r="4604" spans="1:21" x14ac:dyDescent="0.25">
      <c r="A4604" s="75">
        <f t="shared" si="835"/>
        <v>4600</v>
      </c>
      <c r="C4604" s="56" t="s">
        <v>2518</v>
      </c>
      <c r="E4604" s="56">
        <f t="shared" si="836"/>
        <v>4600</v>
      </c>
      <c r="F4604" s="76">
        <f t="shared" si="831"/>
        <v>169</v>
      </c>
      <c r="G4604" s="56" t="str">
        <f t="shared" si="837"/>
        <v/>
      </c>
      <c r="H4604" s="56">
        <f t="shared" si="838"/>
        <v>4600</v>
      </c>
      <c r="I4604" s="56">
        <f>IF(G4604="",0,IF(COUNTIF($G$5:G4604,G4604)=1,0,COUNTIF($G$5:G4604,G4604) )   )</f>
        <v>0</v>
      </c>
      <c r="J4604" s="56" t="str">
        <f t="shared" si="839"/>
        <v/>
      </c>
      <c r="K4604" s="56" t="str">
        <f t="shared" si="830"/>
        <v/>
      </c>
      <c r="L4604" s="56" t="str">
        <f t="shared" si="832"/>
        <v/>
      </c>
      <c r="M4604" s="56" t="str">
        <f t="shared" si="833"/>
        <v/>
      </c>
      <c r="N4604" s="56" t="str">
        <f t="shared" si="834"/>
        <v/>
      </c>
      <c r="O4604" s="56" t="str">
        <f t="shared" si="840"/>
        <v/>
      </c>
      <c r="P4604" s="56">
        <f>IF(ISERROR(IF($X$5=1,$Y$5,)),"",IF($X$5=1,$Y$5,))</f>
        <v>0</v>
      </c>
      <c r="Q4604" s="56">
        <f>IF(ISERROR(IF($X$6=1,$Y$6,)),"",IF($X$6=1,$Y$6,))</f>
        <v>10000</v>
      </c>
      <c r="R4604" s="56">
        <f>IF(ISERROR(IF($X$7=1,$Y$7,)),"",IF($X$7=1,$Y$7,))</f>
        <v>0</v>
      </c>
      <c r="S4604" s="56">
        <f>IF(ISERROR(IF($X$8=1,$Y$8,)),"",IF($X$8=1,$Y$8,))</f>
        <v>1000</v>
      </c>
      <c r="T4604" s="56">
        <f>IF(ISERROR(IF($X$9=1,$Y$9,)),"",IF($X$9=1,$Y$9,))</f>
        <v>500</v>
      </c>
      <c r="U4604" s="56">
        <f>IF(ISERROR(IF($X$10=1,$Y$10,)),"",IF($X$10=1,$Y$10,))</f>
        <v>500</v>
      </c>
    </row>
    <row r="4605" spans="1:21" x14ac:dyDescent="0.25">
      <c r="A4605" s="75">
        <f t="shared" si="835"/>
        <v>4601</v>
      </c>
      <c r="D4605" s="56" t="s">
        <v>5622</v>
      </c>
      <c r="E4605" s="56">
        <f t="shared" si="836"/>
        <v>4601</v>
      </c>
      <c r="F4605" s="76">
        <f t="shared" si="831"/>
        <v>169</v>
      </c>
      <c r="G4605" s="56" t="str">
        <f t="shared" si="837"/>
        <v>NP.sas.375m</v>
      </c>
      <c r="H4605" s="56">
        <f t="shared" si="838"/>
        <v>4601</v>
      </c>
      <c r="I4605" s="56">
        <f>IF(G4605="",0,IF(COUNTIF($G$5:G4605,G4605)=1,0,COUNTIF($G$5:G4605,G4605) )   )</f>
        <v>0</v>
      </c>
      <c r="J4605" s="56" t="str">
        <f t="shared" si="839"/>
        <v/>
      </c>
      <c r="K4605" s="56" t="str">
        <f t="shared" si="830"/>
        <v/>
      </c>
      <c r="L4605" s="56" t="str">
        <f t="shared" si="832"/>
        <v/>
      </c>
      <c r="M4605" s="56" t="str">
        <f t="shared" si="833"/>
        <v/>
      </c>
      <c r="N4605" s="56" t="str">
        <f t="shared" si="834"/>
        <v/>
      </c>
      <c r="O4605" s="56" t="str">
        <f t="shared" si="840"/>
        <v/>
      </c>
      <c r="P4605" s="56">
        <f>IF(ISERROR(IF($X$5=1,$Y$5,)),"",IF($X$5=1,$Y$5,))</f>
        <v>0</v>
      </c>
      <c r="Q4605" s="56">
        <f>IF(ISERROR(IF($X$6=1,$Y$6,)),"",IF($X$6=1,$Y$6,))</f>
        <v>10000</v>
      </c>
      <c r="R4605" s="56">
        <f>IF(ISERROR(IF($X$7=1,$Y$7,)),"",IF($X$7=1,$Y$7,))</f>
        <v>0</v>
      </c>
      <c r="S4605" s="56">
        <f>IF(ISERROR(IF($X$8=1,$Y$8,)),"",IF($X$8=1,$Y$8,))</f>
        <v>1000</v>
      </c>
      <c r="T4605" s="56">
        <f>IF(ISERROR(IF($X$9=1,$Y$9,)),"",IF($X$9=1,$Y$9,))</f>
        <v>500</v>
      </c>
      <c r="U4605" s="56">
        <f>IF(ISERROR(IF($X$10=1,$Y$10,)),"",IF($X$10=1,$Y$10,))</f>
        <v>500</v>
      </c>
    </row>
    <row r="4606" spans="1:21" x14ac:dyDescent="0.25">
      <c r="A4606" s="75">
        <f t="shared" si="835"/>
        <v>4602</v>
      </c>
      <c r="D4606" s="56" t="s">
        <v>5620</v>
      </c>
      <c r="E4606" s="56">
        <f t="shared" si="836"/>
        <v>4602</v>
      </c>
      <c r="F4606" s="76">
        <f t="shared" si="831"/>
        <v>169</v>
      </c>
      <c r="G4606" s="56" t="str">
        <f t="shared" si="837"/>
        <v>MkVHog</v>
      </c>
      <c r="H4606" s="56">
        <f t="shared" si="838"/>
        <v>4602</v>
      </c>
      <c r="I4606" s="56">
        <f>IF(G4606="",0,IF(COUNTIF($G$5:G4606,G4606)=1,0,COUNTIF($G$5:G4606,G4606) )   )</f>
        <v>0</v>
      </c>
      <c r="J4606" s="56" t="str">
        <f t="shared" si="839"/>
        <v/>
      </c>
      <c r="K4606" s="56" t="str">
        <f t="shared" ref="K4606:K4669" si="841">IF(ISERROR(VLOOKUP(J4606,$F$5:$G$6005,2,)),"",VLOOKUP(J4606,$F$5:$G$6005,2,))</f>
        <v/>
      </c>
      <c r="L4606" s="56" t="str">
        <f t="shared" si="832"/>
        <v/>
      </c>
      <c r="M4606" s="56" t="str">
        <f t="shared" si="833"/>
        <v/>
      </c>
      <c r="N4606" s="56" t="str">
        <f t="shared" si="834"/>
        <v/>
      </c>
      <c r="O4606" s="56" t="str">
        <f t="shared" si="840"/>
        <v/>
      </c>
      <c r="P4606" s="56">
        <f>IF(ISERROR(IF($X$5=1,$Y$5,)),"",IF($X$5=1,$Y$5,))</f>
        <v>0</v>
      </c>
      <c r="Q4606" s="56">
        <f>IF(ISERROR(IF($X$6=1,$Y$6,)),"",IF($X$6=1,$Y$6,))</f>
        <v>10000</v>
      </c>
      <c r="R4606" s="56">
        <f>IF(ISERROR(IF($X$7=1,$Y$7,)),"",IF($X$7=1,$Y$7,))</f>
        <v>0</v>
      </c>
      <c r="S4606" s="56">
        <f>IF(ISERROR(IF($X$8=1,$Y$8,)),"",IF($X$8=1,$Y$8,))</f>
        <v>1000</v>
      </c>
      <c r="T4606" s="56">
        <f>IF(ISERROR(IF($X$9=1,$Y$9,)),"",IF($X$9=1,$Y$9,))</f>
        <v>500</v>
      </c>
      <c r="U4606" s="56">
        <f>IF(ISERROR(IF($X$10=1,$Y$10,)),"",IF($X$10=1,$Y$10,))</f>
        <v>500</v>
      </c>
    </row>
    <row r="4607" spans="1:21" x14ac:dyDescent="0.25">
      <c r="A4607" s="75">
        <f t="shared" si="835"/>
        <v>4603</v>
      </c>
      <c r="D4607" s="56" t="s">
        <v>5623</v>
      </c>
      <c r="E4607" s="56">
        <f t="shared" si="836"/>
        <v>4603</v>
      </c>
      <c r="F4607" s="76">
        <f t="shared" si="831"/>
        <v>169</v>
      </c>
      <c r="G4607" s="56" t="str">
        <f t="shared" si="837"/>
        <v>wingCanard</v>
      </c>
      <c r="H4607" s="56">
        <f t="shared" si="838"/>
        <v>4603</v>
      </c>
      <c r="I4607" s="56">
        <f>IF(G4607="",0,IF(COUNTIF($G$5:G4607,G4607)=1,0,COUNTIF($G$5:G4607,G4607) )   )</f>
        <v>0</v>
      </c>
      <c r="J4607" s="56" t="str">
        <f t="shared" si="839"/>
        <v/>
      </c>
      <c r="K4607" s="56" t="str">
        <f t="shared" si="841"/>
        <v/>
      </c>
      <c r="L4607" s="56" t="str">
        <f t="shared" si="832"/>
        <v/>
      </c>
      <c r="M4607" s="56" t="str">
        <f t="shared" si="833"/>
        <v/>
      </c>
      <c r="N4607" s="56" t="str">
        <f t="shared" si="834"/>
        <v/>
      </c>
      <c r="O4607" s="56" t="str">
        <f t="shared" si="840"/>
        <v/>
      </c>
      <c r="P4607" s="56">
        <f>IF(ISERROR(IF($X$5=1,$Y$5,)),"",IF($X$5=1,$Y$5,))</f>
        <v>0</v>
      </c>
      <c r="Q4607" s="56">
        <f>IF(ISERROR(IF($X$6=1,$Y$6,)),"",IF($X$6=1,$Y$6,))</f>
        <v>10000</v>
      </c>
      <c r="R4607" s="56">
        <f>IF(ISERROR(IF($X$7=1,$Y$7,)),"",IF($X$7=1,$Y$7,))</f>
        <v>0</v>
      </c>
      <c r="S4607" s="56">
        <f>IF(ISERROR(IF($X$8=1,$Y$8,)),"",IF($X$8=1,$Y$8,))</f>
        <v>1000</v>
      </c>
      <c r="T4607" s="56">
        <f>IF(ISERROR(IF($X$9=1,$Y$9,)),"",IF($X$9=1,$Y$9,))</f>
        <v>500</v>
      </c>
      <c r="U4607" s="56">
        <f>IF(ISERROR(IF($X$10=1,$Y$10,)),"",IF($X$10=1,$Y$10,))</f>
        <v>500</v>
      </c>
    </row>
    <row r="4608" spans="1:21" x14ac:dyDescent="0.25">
      <c r="A4608" s="75">
        <f t="shared" si="835"/>
        <v>4604</v>
      </c>
      <c r="D4608" s="56" t="s">
        <v>3878</v>
      </c>
      <c r="E4608" s="56">
        <f t="shared" si="836"/>
        <v>4604</v>
      </c>
      <c r="F4608" s="76">
        <f t="shared" si="831"/>
        <v>169</v>
      </c>
      <c r="G4608" s="56" t="str">
        <f t="shared" si="837"/>
        <v>DSMAsas</v>
      </c>
      <c r="H4608" s="56">
        <f t="shared" si="838"/>
        <v>4604</v>
      </c>
      <c r="I4608" s="56">
        <f>IF(G4608="",0,IF(COUNTIF($G$5:G4608,G4608)=1,0,COUNTIF($G$5:G4608,G4608) )   )</f>
        <v>0</v>
      </c>
      <c r="J4608" s="56" t="str">
        <f t="shared" si="839"/>
        <v/>
      </c>
      <c r="K4608" s="56" t="str">
        <f t="shared" si="841"/>
        <v/>
      </c>
      <c r="L4608" s="56" t="str">
        <f t="shared" si="832"/>
        <v/>
      </c>
      <c r="M4608" s="56" t="str">
        <f t="shared" si="833"/>
        <v/>
      </c>
      <c r="N4608" s="56" t="str">
        <f t="shared" si="834"/>
        <v/>
      </c>
      <c r="O4608" s="56" t="str">
        <f t="shared" si="840"/>
        <v/>
      </c>
      <c r="P4608" s="56">
        <f>IF(ISERROR(IF($X$5=1,$Y$5,)),"",IF($X$5=1,$Y$5,))</f>
        <v>0</v>
      </c>
      <c r="Q4608" s="56">
        <f>IF(ISERROR(IF($X$6=1,$Y$6,)),"",IF($X$6=1,$Y$6,))</f>
        <v>10000</v>
      </c>
      <c r="R4608" s="56">
        <f>IF(ISERROR(IF($X$7=1,$Y$7,)),"",IF($X$7=1,$Y$7,))</f>
        <v>0</v>
      </c>
      <c r="S4608" s="56">
        <f>IF(ISERROR(IF($X$8=1,$Y$8,)),"",IF($X$8=1,$Y$8,))</f>
        <v>1000</v>
      </c>
      <c r="T4608" s="56">
        <f>IF(ISERROR(IF($X$9=1,$Y$9,)),"",IF($X$9=1,$Y$9,))</f>
        <v>500</v>
      </c>
      <c r="U4608" s="56">
        <f>IF(ISERROR(IF($X$10=1,$Y$10,)),"",IF($X$10=1,$Y$10,))</f>
        <v>500</v>
      </c>
    </row>
    <row r="4609" spans="1:21" x14ac:dyDescent="0.25">
      <c r="A4609" s="75">
        <f t="shared" si="835"/>
        <v>4605</v>
      </c>
      <c r="D4609" s="56" t="s">
        <v>5624</v>
      </c>
      <c r="E4609" s="56">
        <f t="shared" si="836"/>
        <v>4605</v>
      </c>
      <c r="F4609" s="76">
        <f t="shared" si="831"/>
        <v>169</v>
      </c>
      <c r="G4609" s="56" t="str">
        <f t="shared" si="837"/>
        <v>DeltaWide</v>
      </c>
      <c r="H4609" s="56">
        <f t="shared" si="838"/>
        <v>4605</v>
      </c>
      <c r="I4609" s="56">
        <f>IF(G4609="",0,IF(COUNTIF($G$5:G4609,G4609)=1,0,COUNTIF($G$5:G4609,G4609) )   )</f>
        <v>0</v>
      </c>
      <c r="J4609" s="56" t="str">
        <f t="shared" si="839"/>
        <v/>
      </c>
      <c r="K4609" s="56" t="str">
        <f t="shared" si="841"/>
        <v/>
      </c>
      <c r="L4609" s="56" t="str">
        <f t="shared" si="832"/>
        <v/>
      </c>
      <c r="M4609" s="56" t="str">
        <f t="shared" si="833"/>
        <v/>
      </c>
      <c r="N4609" s="56" t="str">
        <f t="shared" si="834"/>
        <v/>
      </c>
      <c r="O4609" s="56" t="str">
        <f t="shared" si="840"/>
        <v/>
      </c>
      <c r="P4609" s="56">
        <f>IF(ISERROR(IF($X$5=1,$Y$5,)),"",IF($X$5=1,$Y$5,))</f>
        <v>0</v>
      </c>
      <c r="Q4609" s="56">
        <f>IF(ISERROR(IF($X$6=1,$Y$6,)),"",IF($X$6=1,$Y$6,))</f>
        <v>10000</v>
      </c>
      <c r="R4609" s="56">
        <f>IF(ISERROR(IF($X$7=1,$Y$7,)),"",IF($X$7=1,$Y$7,))</f>
        <v>0</v>
      </c>
      <c r="S4609" s="56">
        <f>IF(ISERROR(IF($X$8=1,$Y$8,)),"",IF($X$8=1,$Y$8,))</f>
        <v>1000</v>
      </c>
      <c r="T4609" s="56">
        <f>IF(ISERROR(IF($X$9=1,$Y$9,)),"",IF($X$9=1,$Y$9,))</f>
        <v>500</v>
      </c>
      <c r="U4609" s="56">
        <f>IF(ISERROR(IF($X$10=1,$Y$10,)),"",IF($X$10=1,$Y$10,))</f>
        <v>500</v>
      </c>
    </row>
    <row r="4610" spans="1:21" x14ac:dyDescent="0.25">
      <c r="A4610" s="75">
        <f t="shared" si="835"/>
        <v>4606</v>
      </c>
      <c r="D4610" s="56" t="s">
        <v>5621</v>
      </c>
      <c r="E4610" s="56">
        <f t="shared" si="836"/>
        <v>4606</v>
      </c>
      <c r="F4610" s="76">
        <f t="shared" si="831"/>
        <v>169</v>
      </c>
      <c r="G4610" s="56" t="str">
        <f t="shared" si="837"/>
        <v>MkVIIICatfish</v>
      </c>
      <c r="H4610" s="56">
        <f t="shared" si="838"/>
        <v>4606</v>
      </c>
      <c r="I4610" s="56">
        <f>IF(G4610="",0,IF(COUNTIF($G$5:G4610,G4610)=1,0,COUNTIF($G$5:G4610,G4610) )   )</f>
        <v>0</v>
      </c>
      <c r="J4610" s="56" t="str">
        <f t="shared" si="839"/>
        <v/>
      </c>
      <c r="K4610" s="56" t="str">
        <f t="shared" si="841"/>
        <v/>
      </c>
      <c r="L4610" s="56" t="str">
        <f t="shared" si="832"/>
        <v/>
      </c>
      <c r="M4610" s="56" t="str">
        <f t="shared" si="833"/>
        <v/>
      </c>
      <c r="N4610" s="56" t="str">
        <f t="shared" si="834"/>
        <v/>
      </c>
      <c r="O4610" s="56" t="str">
        <f t="shared" si="840"/>
        <v/>
      </c>
      <c r="P4610" s="56">
        <f>IF(ISERROR(IF($X$5=1,$Y$5,)),"",IF($X$5=1,$Y$5,))</f>
        <v>0</v>
      </c>
      <c r="Q4610" s="56">
        <f>IF(ISERROR(IF($X$6=1,$Y$6,)),"",IF($X$6=1,$Y$6,))</f>
        <v>10000</v>
      </c>
      <c r="R4610" s="56">
        <f>IF(ISERROR(IF($X$7=1,$Y$7,)),"",IF($X$7=1,$Y$7,))</f>
        <v>0</v>
      </c>
      <c r="S4610" s="56">
        <f>IF(ISERROR(IF($X$8=1,$Y$8,)),"",IF($X$8=1,$Y$8,))</f>
        <v>1000</v>
      </c>
      <c r="T4610" s="56">
        <f>IF(ISERROR(IF($X$9=1,$Y$9,)),"",IF($X$9=1,$Y$9,))</f>
        <v>500</v>
      </c>
      <c r="U4610" s="56">
        <f>IF(ISERROR(IF($X$10=1,$Y$10,)),"",IF($X$10=1,$Y$10,))</f>
        <v>500</v>
      </c>
    </row>
    <row r="4611" spans="1:21" x14ac:dyDescent="0.25">
      <c r="A4611" s="75">
        <f t="shared" si="835"/>
        <v>4607</v>
      </c>
      <c r="D4611" s="56" t="s">
        <v>3880</v>
      </c>
      <c r="E4611" s="56">
        <f t="shared" si="836"/>
        <v>4607</v>
      </c>
      <c r="F4611" s="76">
        <f t="shared" si="831"/>
        <v>169</v>
      </c>
      <c r="G4611" s="56" t="str">
        <f t="shared" si="837"/>
        <v>AdvancedCanard</v>
      </c>
      <c r="H4611" s="56">
        <f t="shared" si="838"/>
        <v>4607</v>
      </c>
      <c r="I4611" s="56">
        <f>IF(G4611="",0,IF(COUNTIF($G$5:G4611,G4611)=1,0,COUNTIF($G$5:G4611,G4611) )   )</f>
        <v>0</v>
      </c>
      <c r="J4611" s="56" t="str">
        <f t="shared" si="839"/>
        <v/>
      </c>
      <c r="K4611" s="56" t="str">
        <f t="shared" si="841"/>
        <v/>
      </c>
      <c r="L4611" s="56" t="str">
        <f t="shared" si="832"/>
        <v/>
      </c>
      <c r="M4611" s="56" t="str">
        <f t="shared" si="833"/>
        <v/>
      </c>
      <c r="N4611" s="56" t="str">
        <f t="shared" si="834"/>
        <v/>
      </c>
      <c r="O4611" s="56" t="str">
        <f t="shared" si="840"/>
        <v/>
      </c>
      <c r="P4611" s="56">
        <f>IF(ISERROR(IF($X$5=1,$Y$5,)),"",IF($X$5=1,$Y$5,))</f>
        <v>0</v>
      </c>
      <c r="Q4611" s="56">
        <f>IF(ISERROR(IF($X$6=1,$Y$6,)),"",IF($X$6=1,$Y$6,))</f>
        <v>10000</v>
      </c>
      <c r="R4611" s="56">
        <f>IF(ISERROR(IF($X$7=1,$Y$7,)),"",IF($X$7=1,$Y$7,))</f>
        <v>0</v>
      </c>
      <c r="S4611" s="56">
        <f>IF(ISERROR(IF($X$8=1,$Y$8,)),"",IF($X$8=1,$Y$8,))</f>
        <v>1000</v>
      </c>
      <c r="T4611" s="56">
        <f>IF(ISERROR(IF($X$9=1,$Y$9,)),"",IF($X$9=1,$Y$9,))</f>
        <v>500</v>
      </c>
      <c r="U4611" s="56">
        <f>IF(ISERROR(IF($X$10=1,$Y$10,)),"",IF($X$10=1,$Y$10,))</f>
        <v>500</v>
      </c>
    </row>
    <row r="4612" spans="1:21" x14ac:dyDescent="0.25">
      <c r="A4612" s="75">
        <f t="shared" si="835"/>
        <v>4608</v>
      </c>
      <c r="D4612" s="56" t="s">
        <v>5611</v>
      </c>
      <c r="E4612" s="56">
        <f t="shared" si="836"/>
        <v>4608</v>
      </c>
      <c r="F4612" s="76">
        <f t="shared" si="831"/>
        <v>169</v>
      </c>
      <c r="G4612" s="56" t="str">
        <f t="shared" si="837"/>
        <v>B9.Aero.AirBrake.Surface.Large</v>
      </c>
      <c r="H4612" s="56">
        <f t="shared" si="838"/>
        <v>4608</v>
      </c>
      <c r="I4612" s="56">
        <f>IF(G4612="",0,IF(COUNTIF($G$5:G4612,G4612)=1,0,COUNTIF($G$5:G4612,G4612) )   )</f>
        <v>0</v>
      </c>
      <c r="J4612" s="56" t="str">
        <f t="shared" si="839"/>
        <v/>
      </c>
      <c r="K4612" s="56" t="str">
        <f t="shared" si="841"/>
        <v/>
      </c>
      <c r="L4612" s="56" t="str">
        <f t="shared" si="832"/>
        <v/>
      </c>
      <c r="M4612" s="56" t="str">
        <f t="shared" si="833"/>
        <v/>
      </c>
      <c r="N4612" s="56" t="str">
        <f t="shared" si="834"/>
        <v/>
      </c>
      <c r="O4612" s="56" t="str">
        <f t="shared" si="840"/>
        <v/>
      </c>
      <c r="P4612" s="56">
        <f>IF(ISERROR(IF($X$5=1,$Y$5,)),"",IF($X$5=1,$Y$5,))</f>
        <v>0</v>
      </c>
      <c r="Q4612" s="56">
        <f>IF(ISERROR(IF($X$6=1,$Y$6,)),"",IF($X$6=1,$Y$6,))</f>
        <v>10000</v>
      </c>
      <c r="R4612" s="56">
        <f>IF(ISERROR(IF($X$7=1,$Y$7,)),"",IF($X$7=1,$Y$7,))</f>
        <v>0</v>
      </c>
      <c r="S4612" s="56">
        <f>IF(ISERROR(IF($X$8=1,$Y$8,)),"",IF($X$8=1,$Y$8,))</f>
        <v>1000</v>
      </c>
      <c r="T4612" s="56">
        <f>IF(ISERROR(IF($X$9=1,$Y$9,)),"",IF($X$9=1,$Y$9,))</f>
        <v>500</v>
      </c>
      <c r="U4612" s="56">
        <f>IF(ISERROR(IF($X$10=1,$Y$10,)),"",IF($X$10=1,$Y$10,))</f>
        <v>500</v>
      </c>
    </row>
    <row r="4613" spans="1:21" x14ac:dyDescent="0.25">
      <c r="A4613" s="75">
        <f t="shared" si="835"/>
        <v>4609</v>
      </c>
      <c r="D4613" s="56" t="s">
        <v>3881</v>
      </c>
      <c r="E4613" s="56">
        <f t="shared" si="836"/>
        <v>4609</v>
      </c>
      <c r="F4613" s="76">
        <f t="shared" ref="F4613:F4676" si="842">IF(A4611=0,0,IF(ISBLANK(G4613),"",IF(LEFT(G4613,4)="newn",F4612+1,IF(LEFT(G4613,4)="node",F4612+1,F4612))))</f>
        <v>169</v>
      </c>
      <c r="G4613" s="56" t="str">
        <f t="shared" si="837"/>
        <v>CanardController</v>
      </c>
      <c r="H4613" s="56">
        <f t="shared" si="838"/>
        <v>4609</v>
      </c>
      <c r="I4613" s="56">
        <f>IF(G4613="",0,IF(COUNTIF($G$5:G4613,G4613)=1,0,COUNTIF($G$5:G4613,G4613) )   )</f>
        <v>0</v>
      </c>
      <c r="J4613" s="56" t="str">
        <f t="shared" si="839"/>
        <v/>
      </c>
      <c r="K4613" s="56" t="str">
        <f t="shared" si="841"/>
        <v/>
      </c>
      <c r="L4613" s="56" t="str">
        <f t="shared" ref="L4613:L4676" si="843">IF(ISERROR(VLOOKUP(K4613,$AB$14:$AD$197,3,)),"",VLOOKUP(K4613,$AB$14:$AD$197,3,))</f>
        <v/>
      </c>
      <c r="M4613" s="56" t="str">
        <f t="shared" ref="M4613:M4676" si="844">IF(ISERROR(HLOOKUP(J4613,$AG$5:$XH$6,2,)),"",HLOOKUP(J4613,$AG$5:$XH$6,2,))</f>
        <v/>
      </c>
      <c r="N4613" s="56" t="str">
        <f t="shared" ref="N4613:N4676" si="845">IF(ISERROR(VLOOKUP(K4613,$AB$14:$AD$197,2,)),"",VLOOKUP(K4613,$AB$14:$AD$197,2,))</f>
        <v/>
      </c>
      <c r="O4613" s="56" t="str">
        <f t="shared" si="840"/>
        <v/>
      </c>
      <c r="P4613" s="56">
        <f>IF(ISERROR(IF($X$5=1,$Y$5,)),"",IF($X$5=1,$Y$5,))</f>
        <v>0</v>
      </c>
      <c r="Q4613" s="56">
        <f>IF(ISERROR(IF($X$6=1,$Y$6,)),"",IF($X$6=1,$Y$6,))</f>
        <v>10000</v>
      </c>
      <c r="R4613" s="56">
        <f>IF(ISERROR(IF($X$7=1,$Y$7,)),"",IF($X$7=1,$Y$7,))</f>
        <v>0</v>
      </c>
      <c r="S4613" s="56">
        <f>IF(ISERROR(IF($X$8=1,$Y$8,)),"",IF($X$8=1,$Y$8,))</f>
        <v>1000</v>
      </c>
      <c r="T4613" s="56">
        <f>IF(ISERROR(IF($X$9=1,$Y$9,)),"",IF($X$9=1,$Y$9,))</f>
        <v>500</v>
      </c>
      <c r="U4613" s="56">
        <f>IF(ISERROR(IF($X$10=1,$Y$10,)),"",IF($X$10=1,$Y$10,))</f>
        <v>500</v>
      </c>
    </row>
    <row r="4614" spans="1:21" x14ac:dyDescent="0.25">
      <c r="A4614" s="75">
        <f t="shared" ref="A4614:A4677" si="846">IF(A4613=0,0,IF(B4613="}",IF(B4614="NODE",A4613+1,0),A4613+1))</f>
        <v>4610</v>
      </c>
      <c r="D4614" s="56" t="s">
        <v>3882</v>
      </c>
      <c r="E4614" s="56">
        <f t="shared" ref="E4614:E4677" si="847">A4614</f>
        <v>4610</v>
      </c>
      <c r="F4614" s="76">
        <f t="shared" si="842"/>
        <v>169</v>
      </c>
      <c r="G4614" s="56" t="str">
        <f t="shared" ref="G4614:G4677" si="848">IF(ISBLANK(D4614),IF(LEFT(C4614,8)="name = n",MID(C4614,8,100),""),MID(D4614,8,100))</f>
        <v>asasmodule1-2</v>
      </c>
      <c r="H4614" s="56">
        <f t="shared" ref="H4614:H4677" si="849">E4614</f>
        <v>4610</v>
      </c>
      <c r="I4614" s="56">
        <f>IF(G4614="",0,IF(COUNTIF($G$5:G4614,G4614)=1,0,COUNTIF($G$5:G4614,G4614) )   )</f>
        <v>0</v>
      </c>
      <c r="J4614" s="56" t="str">
        <f t="shared" ref="J4614:J4677" si="850">IF(J4613=anodes,"",IF(J4613="","",J4613+1))</f>
        <v/>
      </c>
      <c r="K4614" s="56" t="str">
        <f t="shared" si="841"/>
        <v/>
      </c>
      <c r="L4614" s="56" t="str">
        <f t="shared" si="843"/>
        <v/>
      </c>
      <c r="M4614" s="56" t="str">
        <f t="shared" si="844"/>
        <v/>
      </c>
      <c r="N4614" s="56" t="str">
        <f t="shared" si="845"/>
        <v/>
      </c>
      <c r="O4614" s="56" t="str">
        <f t="shared" ref="O4614:O4677" si="851">IF(ISERROR(0.1*N4614+0.9*(M4614/L4614)*($N$3+SUM(P4614:U4614))*(N4614/$N$3)),N4614,0.1*N4614+0.9*(M4614/L4614)*($N$3+SUM(P4614:U4614))*(N4614/$N$3))</f>
        <v/>
      </c>
      <c r="P4614" s="56">
        <f>IF(ISERROR(IF($X$5=1,$Y$5,)),"",IF($X$5=1,$Y$5,))</f>
        <v>0</v>
      </c>
      <c r="Q4614" s="56">
        <f>IF(ISERROR(IF($X$6=1,$Y$6,)),"",IF($X$6=1,$Y$6,))</f>
        <v>10000</v>
      </c>
      <c r="R4614" s="56">
        <f>IF(ISERROR(IF($X$7=1,$Y$7,)),"",IF($X$7=1,$Y$7,))</f>
        <v>0</v>
      </c>
      <c r="S4614" s="56">
        <f>IF(ISERROR(IF($X$8=1,$Y$8,)),"",IF($X$8=1,$Y$8,))</f>
        <v>1000</v>
      </c>
      <c r="T4614" s="56">
        <f>IF(ISERROR(IF($X$9=1,$Y$9,)),"",IF($X$9=1,$Y$9,))</f>
        <v>500</v>
      </c>
      <c r="U4614" s="56">
        <f>IF(ISERROR(IF($X$10=1,$Y$10,)),"",IF($X$10=1,$Y$10,))</f>
        <v>500</v>
      </c>
    </row>
    <row r="4615" spans="1:21" x14ac:dyDescent="0.25">
      <c r="A4615" s="75">
        <f t="shared" si="846"/>
        <v>4611</v>
      </c>
      <c r="D4615" s="56" t="s">
        <v>3879</v>
      </c>
      <c r="E4615" s="56">
        <f t="shared" si="847"/>
        <v>4611</v>
      </c>
      <c r="F4615" s="76">
        <f t="shared" si="842"/>
        <v>169</v>
      </c>
      <c r="G4615" s="56" t="str">
        <f t="shared" si="848"/>
        <v>DSM25mCentrifuge</v>
      </c>
      <c r="H4615" s="56">
        <f t="shared" si="849"/>
        <v>4611</v>
      </c>
      <c r="I4615" s="56">
        <f>IF(G4615="",0,IF(COUNTIF($G$5:G4615,G4615)=1,0,COUNTIF($G$5:G4615,G4615) )   )</f>
        <v>0</v>
      </c>
      <c r="J4615" s="56" t="str">
        <f t="shared" si="850"/>
        <v/>
      </c>
      <c r="K4615" s="56" t="str">
        <f t="shared" si="841"/>
        <v/>
      </c>
      <c r="L4615" s="56" t="str">
        <f t="shared" si="843"/>
        <v/>
      </c>
      <c r="M4615" s="56" t="str">
        <f t="shared" si="844"/>
        <v/>
      </c>
      <c r="N4615" s="56" t="str">
        <f t="shared" si="845"/>
        <v/>
      </c>
      <c r="O4615" s="56" t="str">
        <f t="shared" si="851"/>
        <v/>
      </c>
      <c r="P4615" s="56">
        <f>IF(ISERROR(IF($X$5=1,$Y$5,)),"",IF($X$5=1,$Y$5,))</f>
        <v>0</v>
      </c>
      <c r="Q4615" s="56">
        <f>IF(ISERROR(IF($X$6=1,$Y$6,)),"",IF($X$6=1,$Y$6,))</f>
        <v>10000</v>
      </c>
      <c r="R4615" s="56">
        <f>IF(ISERROR(IF($X$7=1,$Y$7,)),"",IF($X$7=1,$Y$7,))</f>
        <v>0</v>
      </c>
      <c r="S4615" s="56">
        <f>IF(ISERROR(IF($X$8=1,$Y$8,)),"",IF($X$8=1,$Y$8,))</f>
        <v>1000</v>
      </c>
      <c r="T4615" s="56">
        <f>IF(ISERROR(IF($X$9=1,$Y$9,)),"",IF($X$9=1,$Y$9,))</f>
        <v>500</v>
      </c>
      <c r="U4615" s="56">
        <f>IF(ISERROR(IF($X$10=1,$Y$10,)),"",IF($X$10=1,$Y$10,))</f>
        <v>500</v>
      </c>
    </row>
    <row r="4616" spans="1:21" x14ac:dyDescent="0.25">
      <c r="A4616" s="75">
        <f t="shared" si="846"/>
        <v>4612</v>
      </c>
      <c r="D4616" s="56" t="s">
        <v>5612</v>
      </c>
      <c r="E4616" s="56">
        <f t="shared" si="847"/>
        <v>4612</v>
      </c>
      <c r="F4616" s="76">
        <f t="shared" si="842"/>
        <v>169</v>
      </c>
      <c r="G4616" s="56" t="str">
        <f t="shared" si="848"/>
        <v>B9.Aero.Wing.ControlSurface.SE.2m</v>
      </c>
      <c r="H4616" s="56">
        <f t="shared" si="849"/>
        <v>4612</v>
      </c>
      <c r="I4616" s="56">
        <f>IF(G4616="",0,IF(COUNTIF($G$5:G4616,G4616)=1,0,COUNTIF($G$5:G4616,G4616) )   )</f>
        <v>0</v>
      </c>
      <c r="J4616" s="56" t="str">
        <f t="shared" si="850"/>
        <v/>
      </c>
      <c r="K4616" s="56" t="str">
        <f t="shared" si="841"/>
        <v/>
      </c>
      <c r="L4616" s="56" t="str">
        <f t="shared" si="843"/>
        <v/>
      </c>
      <c r="M4616" s="56" t="str">
        <f t="shared" si="844"/>
        <v/>
      </c>
      <c r="N4616" s="56" t="str">
        <f t="shared" si="845"/>
        <v/>
      </c>
      <c r="O4616" s="56" t="str">
        <f t="shared" si="851"/>
        <v/>
      </c>
      <c r="P4616" s="56">
        <f>IF(ISERROR(IF($X$5=1,$Y$5,)),"",IF($X$5=1,$Y$5,))</f>
        <v>0</v>
      </c>
      <c r="Q4616" s="56">
        <f>IF(ISERROR(IF($X$6=1,$Y$6,)),"",IF($X$6=1,$Y$6,))</f>
        <v>10000</v>
      </c>
      <c r="R4616" s="56">
        <f>IF(ISERROR(IF($X$7=1,$Y$7,)),"",IF($X$7=1,$Y$7,))</f>
        <v>0</v>
      </c>
      <c r="S4616" s="56">
        <f>IF(ISERROR(IF($X$8=1,$Y$8,)),"",IF($X$8=1,$Y$8,))</f>
        <v>1000</v>
      </c>
      <c r="T4616" s="56">
        <f>IF(ISERROR(IF($X$9=1,$Y$9,)),"",IF($X$9=1,$Y$9,))</f>
        <v>500</v>
      </c>
      <c r="U4616" s="56">
        <f>IF(ISERROR(IF($X$10=1,$Y$10,)),"",IF($X$10=1,$Y$10,))</f>
        <v>500</v>
      </c>
    </row>
    <row r="4617" spans="1:21" x14ac:dyDescent="0.25">
      <c r="A4617" s="75">
        <f t="shared" si="846"/>
        <v>4613</v>
      </c>
      <c r="D4617" s="56" t="s">
        <v>5613</v>
      </c>
      <c r="E4617" s="56">
        <f t="shared" si="847"/>
        <v>4613</v>
      </c>
      <c r="F4617" s="76">
        <f t="shared" si="842"/>
        <v>169</v>
      </c>
      <c r="G4617" s="56" t="str">
        <f t="shared" si="848"/>
        <v>B9.Aero.Wing.ControlSurface.SH.2m</v>
      </c>
      <c r="H4617" s="56">
        <f t="shared" si="849"/>
        <v>4613</v>
      </c>
      <c r="I4617" s="56">
        <f>IF(G4617="",0,IF(COUNTIF($G$5:G4617,G4617)=1,0,COUNTIF($G$5:G4617,G4617) )   )</f>
        <v>0</v>
      </c>
      <c r="J4617" s="56" t="str">
        <f t="shared" si="850"/>
        <v/>
      </c>
      <c r="K4617" s="56" t="str">
        <f t="shared" si="841"/>
        <v/>
      </c>
      <c r="L4617" s="56" t="str">
        <f t="shared" si="843"/>
        <v/>
      </c>
      <c r="M4617" s="56" t="str">
        <f t="shared" si="844"/>
        <v/>
      </c>
      <c r="N4617" s="56" t="str">
        <f t="shared" si="845"/>
        <v/>
      </c>
      <c r="O4617" s="56" t="str">
        <f t="shared" si="851"/>
        <v/>
      </c>
      <c r="P4617" s="56">
        <f>IF(ISERROR(IF($X$5=1,$Y$5,)),"",IF($X$5=1,$Y$5,))</f>
        <v>0</v>
      </c>
      <c r="Q4617" s="56">
        <f>IF(ISERROR(IF($X$6=1,$Y$6,)),"",IF($X$6=1,$Y$6,))</f>
        <v>10000</v>
      </c>
      <c r="R4617" s="56">
        <f>IF(ISERROR(IF($X$7=1,$Y$7,)),"",IF($X$7=1,$Y$7,))</f>
        <v>0</v>
      </c>
      <c r="S4617" s="56">
        <f>IF(ISERROR(IF($X$8=1,$Y$8,)),"",IF($X$8=1,$Y$8,))</f>
        <v>1000</v>
      </c>
      <c r="T4617" s="56">
        <f>IF(ISERROR(IF($X$9=1,$Y$9,)),"",IF($X$9=1,$Y$9,))</f>
        <v>500</v>
      </c>
      <c r="U4617" s="56">
        <f>IF(ISERROR(IF($X$10=1,$Y$10,)),"",IF($X$10=1,$Y$10,))</f>
        <v>500</v>
      </c>
    </row>
    <row r="4618" spans="1:21" x14ac:dyDescent="0.25">
      <c r="A4618" s="75">
        <f t="shared" si="846"/>
        <v>4614</v>
      </c>
      <c r="D4618" s="56" t="s">
        <v>5614</v>
      </c>
      <c r="E4618" s="56">
        <f t="shared" si="847"/>
        <v>4614</v>
      </c>
      <c r="F4618" s="76">
        <f t="shared" si="842"/>
        <v>169</v>
      </c>
      <c r="G4618" s="56" t="str">
        <f t="shared" si="848"/>
        <v>B9.Aero.Wing.ControlSurface.T.2m</v>
      </c>
      <c r="H4618" s="56">
        <f t="shared" si="849"/>
        <v>4614</v>
      </c>
      <c r="I4618" s="56">
        <f>IF(G4618="",0,IF(COUNTIF($G$5:G4618,G4618)=1,0,COUNTIF($G$5:G4618,G4618) )   )</f>
        <v>0</v>
      </c>
      <c r="J4618" s="56" t="str">
        <f t="shared" si="850"/>
        <v/>
      </c>
      <c r="K4618" s="56" t="str">
        <f t="shared" si="841"/>
        <v/>
      </c>
      <c r="L4618" s="56" t="str">
        <f t="shared" si="843"/>
        <v/>
      </c>
      <c r="M4618" s="56" t="str">
        <f t="shared" si="844"/>
        <v/>
      </c>
      <c r="N4618" s="56" t="str">
        <f t="shared" si="845"/>
        <v/>
      </c>
      <c r="O4618" s="56" t="str">
        <f t="shared" si="851"/>
        <v/>
      </c>
      <c r="P4618" s="56">
        <f>IF(ISERROR(IF($X$5=1,$Y$5,)),"",IF($X$5=1,$Y$5,))</f>
        <v>0</v>
      </c>
      <c r="Q4618" s="56">
        <f>IF(ISERROR(IF($X$6=1,$Y$6,)),"",IF($X$6=1,$Y$6,))</f>
        <v>10000</v>
      </c>
      <c r="R4618" s="56">
        <f>IF(ISERROR(IF($X$7=1,$Y$7,)),"",IF($X$7=1,$Y$7,))</f>
        <v>0</v>
      </c>
      <c r="S4618" s="56">
        <f>IF(ISERROR(IF($X$8=1,$Y$8,)),"",IF($X$8=1,$Y$8,))</f>
        <v>1000</v>
      </c>
      <c r="T4618" s="56">
        <f>IF(ISERROR(IF($X$9=1,$Y$9,)),"",IF($X$9=1,$Y$9,))</f>
        <v>500</v>
      </c>
      <c r="U4618" s="56">
        <f>IF(ISERROR(IF($X$10=1,$Y$10,)),"",IF($X$10=1,$Y$10,))</f>
        <v>500</v>
      </c>
    </row>
    <row r="4619" spans="1:21" x14ac:dyDescent="0.25">
      <c r="A4619" s="75">
        <f t="shared" si="846"/>
        <v>4615</v>
      </c>
      <c r="D4619" s="56" t="s">
        <v>5615</v>
      </c>
      <c r="E4619" s="56">
        <f t="shared" si="847"/>
        <v>4615</v>
      </c>
      <c r="F4619" s="76">
        <f t="shared" si="842"/>
        <v>169</v>
      </c>
      <c r="G4619" s="56" t="str">
        <f t="shared" si="848"/>
        <v>B9.Aero.Wing.SW.Canard.5x3-5m</v>
      </c>
      <c r="H4619" s="56">
        <f t="shared" si="849"/>
        <v>4615</v>
      </c>
      <c r="I4619" s="56">
        <f>IF(G4619="",0,IF(COUNTIF($G$5:G4619,G4619)=1,0,COUNTIF($G$5:G4619,G4619) )   )</f>
        <v>0</v>
      </c>
      <c r="J4619" s="56" t="str">
        <f t="shared" si="850"/>
        <v/>
      </c>
      <c r="K4619" s="56" t="str">
        <f t="shared" si="841"/>
        <v/>
      </c>
      <c r="L4619" s="56" t="str">
        <f t="shared" si="843"/>
        <v/>
      </c>
      <c r="M4619" s="56" t="str">
        <f t="shared" si="844"/>
        <v/>
      </c>
      <c r="N4619" s="56" t="str">
        <f t="shared" si="845"/>
        <v/>
      </c>
      <c r="O4619" s="56" t="str">
        <f t="shared" si="851"/>
        <v/>
      </c>
      <c r="P4619" s="56">
        <f>IF(ISERROR(IF($X$5=1,$Y$5,)),"",IF($X$5=1,$Y$5,))</f>
        <v>0</v>
      </c>
      <c r="Q4619" s="56">
        <f>IF(ISERROR(IF($X$6=1,$Y$6,)),"",IF($X$6=1,$Y$6,))</f>
        <v>10000</v>
      </c>
      <c r="R4619" s="56">
        <f>IF(ISERROR(IF($X$7=1,$Y$7,)),"",IF($X$7=1,$Y$7,))</f>
        <v>0</v>
      </c>
      <c r="S4619" s="56">
        <f>IF(ISERROR(IF($X$8=1,$Y$8,)),"",IF($X$8=1,$Y$8,))</f>
        <v>1000</v>
      </c>
      <c r="T4619" s="56">
        <f>IF(ISERROR(IF($X$9=1,$Y$9,)),"",IF($X$9=1,$Y$9,))</f>
        <v>500</v>
      </c>
      <c r="U4619" s="56">
        <f>IF(ISERROR(IF($X$10=1,$Y$10,)),"",IF($X$10=1,$Y$10,))</f>
        <v>500</v>
      </c>
    </row>
    <row r="4620" spans="1:21" x14ac:dyDescent="0.25">
      <c r="A4620" s="75">
        <f t="shared" si="846"/>
        <v>4616</v>
      </c>
      <c r="D4620" s="56" t="s">
        <v>5616</v>
      </c>
      <c r="E4620" s="56">
        <f t="shared" si="847"/>
        <v>4616</v>
      </c>
      <c r="F4620" s="76">
        <f t="shared" si="842"/>
        <v>169</v>
      </c>
      <c r="G4620" s="56" t="str">
        <f t="shared" si="848"/>
        <v>B9.Aero.Wing.SW.Winglet.5x4-5m</v>
      </c>
      <c r="H4620" s="56">
        <f t="shared" si="849"/>
        <v>4616</v>
      </c>
      <c r="I4620" s="56">
        <f>IF(G4620="",0,IF(COUNTIF($G$5:G4620,G4620)=1,0,COUNTIF($G$5:G4620,G4620) )   )</f>
        <v>0</v>
      </c>
      <c r="J4620" s="56" t="str">
        <f t="shared" si="850"/>
        <v/>
      </c>
      <c r="K4620" s="56" t="str">
        <f t="shared" si="841"/>
        <v/>
      </c>
      <c r="L4620" s="56" t="str">
        <f t="shared" si="843"/>
        <v/>
      </c>
      <c r="M4620" s="56" t="str">
        <f t="shared" si="844"/>
        <v/>
      </c>
      <c r="N4620" s="56" t="str">
        <f t="shared" si="845"/>
        <v/>
      </c>
      <c r="O4620" s="56" t="str">
        <f t="shared" si="851"/>
        <v/>
      </c>
      <c r="P4620" s="56">
        <f>IF(ISERROR(IF($X$5=1,$Y$5,)),"",IF($X$5=1,$Y$5,))</f>
        <v>0</v>
      </c>
      <c r="Q4620" s="56">
        <f>IF(ISERROR(IF($X$6=1,$Y$6,)),"",IF($X$6=1,$Y$6,))</f>
        <v>10000</v>
      </c>
      <c r="R4620" s="56">
        <f>IF(ISERROR(IF($X$7=1,$Y$7,)),"",IF($X$7=1,$Y$7,))</f>
        <v>0</v>
      </c>
      <c r="S4620" s="56">
        <f>IF(ISERROR(IF($X$8=1,$Y$8,)),"",IF($X$8=1,$Y$8,))</f>
        <v>1000</v>
      </c>
      <c r="T4620" s="56">
        <f>IF(ISERROR(IF($X$9=1,$Y$9,)),"",IF($X$9=1,$Y$9,))</f>
        <v>500</v>
      </c>
      <c r="U4620" s="56">
        <f>IF(ISERROR(IF($X$10=1,$Y$10,)),"",IF($X$10=1,$Y$10,))</f>
        <v>500</v>
      </c>
    </row>
    <row r="4621" spans="1:21" x14ac:dyDescent="0.25">
      <c r="A4621" s="75">
        <f t="shared" si="846"/>
        <v>4617</v>
      </c>
      <c r="D4621" s="56" t="s">
        <v>5617</v>
      </c>
      <c r="E4621" s="56">
        <f t="shared" si="847"/>
        <v>4617</v>
      </c>
      <c r="F4621" s="76">
        <f t="shared" si="842"/>
        <v>169</v>
      </c>
      <c r="G4621" s="56" t="str">
        <f t="shared" si="848"/>
        <v>B9.Control.RCS.Port.R1A</v>
      </c>
      <c r="H4621" s="56">
        <f t="shared" si="849"/>
        <v>4617</v>
      </c>
      <c r="I4621" s="56">
        <f>IF(G4621="",0,IF(COUNTIF($G$5:G4621,G4621)=1,0,COUNTIF($G$5:G4621,G4621) )   )</f>
        <v>0</v>
      </c>
      <c r="J4621" s="56" t="str">
        <f t="shared" si="850"/>
        <v/>
      </c>
      <c r="K4621" s="56" t="str">
        <f t="shared" si="841"/>
        <v/>
      </c>
      <c r="L4621" s="56" t="str">
        <f t="shared" si="843"/>
        <v/>
      </c>
      <c r="M4621" s="56" t="str">
        <f t="shared" si="844"/>
        <v/>
      </c>
      <c r="N4621" s="56" t="str">
        <f t="shared" si="845"/>
        <v/>
      </c>
      <c r="O4621" s="56" t="str">
        <f t="shared" si="851"/>
        <v/>
      </c>
      <c r="P4621" s="56">
        <f>IF(ISERROR(IF($X$5=1,$Y$5,)),"",IF($X$5=1,$Y$5,))</f>
        <v>0</v>
      </c>
      <c r="Q4621" s="56">
        <f>IF(ISERROR(IF($X$6=1,$Y$6,)),"",IF($X$6=1,$Y$6,))</f>
        <v>10000</v>
      </c>
      <c r="R4621" s="56">
        <f>IF(ISERROR(IF($X$7=1,$Y$7,)),"",IF($X$7=1,$Y$7,))</f>
        <v>0</v>
      </c>
      <c r="S4621" s="56">
        <f>IF(ISERROR(IF($X$8=1,$Y$8,)),"",IF($X$8=1,$Y$8,))</f>
        <v>1000</v>
      </c>
      <c r="T4621" s="56">
        <f>IF(ISERROR(IF($X$9=1,$Y$9,)),"",IF($X$9=1,$Y$9,))</f>
        <v>500</v>
      </c>
      <c r="U4621" s="56">
        <f>IF(ISERROR(IF($X$10=1,$Y$10,)),"",IF($X$10=1,$Y$10,))</f>
        <v>500</v>
      </c>
    </row>
    <row r="4622" spans="1:21" x14ac:dyDescent="0.25">
      <c r="A4622" s="75">
        <f t="shared" si="846"/>
        <v>4618</v>
      </c>
      <c r="D4622" s="56" t="s">
        <v>5618</v>
      </c>
      <c r="E4622" s="56">
        <f t="shared" si="847"/>
        <v>4618</v>
      </c>
      <c r="F4622" s="76">
        <f t="shared" si="842"/>
        <v>169</v>
      </c>
      <c r="G4622" s="56" t="str">
        <f t="shared" si="848"/>
        <v>HexCanSASLarge</v>
      </c>
      <c r="H4622" s="56">
        <f t="shared" si="849"/>
        <v>4618</v>
      </c>
      <c r="I4622" s="56">
        <f>IF(G4622="",0,IF(COUNTIF($G$5:G4622,G4622)=1,0,COUNTIF($G$5:G4622,G4622) )   )</f>
        <v>0</v>
      </c>
      <c r="J4622" s="56" t="str">
        <f t="shared" si="850"/>
        <v/>
      </c>
      <c r="K4622" s="56" t="str">
        <f t="shared" si="841"/>
        <v/>
      </c>
      <c r="L4622" s="56" t="str">
        <f t="shared" si="843"/>
        <v/>
      </c>
      <c r="M4622" s="56" t="str">
        <f t="shared" si="844"/>
        <v/>
      </c>
      <c r="N4622" s="56" t="str">
        <f t="shared" si="845"/>
        <v/>
      </c>
      <c r="O4622" s="56" t="str">
        <f t="shared" si="851"/>
        <v/>
      </c>
      <c r="P4622" s="56">
        <f>IF(ISERROR(IF($X$5=1,$Y$5,)),"",IF($X$5=1,$Y$5,))</f>
        <v>0</v>
      </c>
      <c r="Q4622" s="56">
        <f>IF(ISERROR(IF($X$6=1,$Y$6,)),"",IF($X$6=1,$Y$6,))</f>
        <v>10000</v>
      </c>
      <c r="R4622" s="56">
        <f>IF(ISERROR(IF($X$7=1,$Y$7,)),"",IF($X$7=1,$Y$7,))</f>
        <v>0</v>
      </c>
      <c r="S4622" s="56">
        <f>IF(ISERROR(IF($X$8=1,$Y$8,)),"",IF($X$8=1,$Y$8,))</f>
        <v>1000</v>
      </c>
      <c r="T4622" s="56">
        <f>IF(ISERROR(IF($X$9=1,$Y$9,)),"",IF($X$9=1,$Y$9,))</f>
        <v>500</v>
      </c>
      <c r="U4622" s="56">
        <f>IF(ISERROR(IF($X$10=1,$Y$10,)),"",IF($X$10=1,$Y$10,))</f>
        <v>500</v>
      </c>
    </row>
    <row r="4623" spans="1:21" x14ac:dyDescent="0.25">
      <c r="A4623" s="75">
        <f t="shared" si="846"/>
        <v>4619</v>
      </c>
      <c r="D4623" s="56" t="s">
        <v>5619</v>
      </c>
      <c r="E4623" s="56">
        <f t="shared" si="847"/>
        <v>4619</v>
      </c>
      <c r="F4623" s="76">
        <f t="shared" si="842"/>
        <v>169</v>
      </c>
      <c r="G4623" s="56" t="str">
        <f t="shared" si="848"/>
        <v>KWSASmodule3mHalf</v>
      </c>
      <c r="H4623" s="56">
        <f t="shared" si="849"/>
        <v>4619</v>
      </c>
      <c r="I4623" s="56">
        <f>IF(G4623="",0,IF(COUNTIF($G$5:G4623,G4623)=1,0,COUNTIF($G$5:G4623,G4623) )   )</f>
        <v>0</v>
      </c>
      <c r="J4623" s="56" t="str">
        <f t="shared" si="850"/>
        <v/>
      </c>
      <c r="K4623" s="56" t="str">
        <f t="shared" si="841"/>
        <v/>
      </c>
      <c r="L4623" s="56" t="str">
        <f t="shared" si="843"/>
        <v/>
      </c>
      <c r="M4623" s="56" t="str">
        <f t="shared" si="844"/>
        <v/>
      </c>
      <c r="N4623" s="56" t="str">
        <f t="shared" si="845"/>
        <v/>
      </c>
      <c r="O4623" s="56" t="str">
        <f t="shared" si="851"/>
        <v/>
      </c>
      <c r="P4623" s="56">
        <f>IF(ISERROR(IF($X$5=1,$Y$5,)),"",IF($X$5=1,$Y$5,))</f>
        <v>0</v>
      </c>
      <c r="Q4623" s="56">
        <f>IF(ISERROR(IF($X$6=1,$Y$6,)),"",IF($X$6=1,$Y$6,))</f>
        <v>10000</v>
      </c>
      <c r="R4623" s="56">
        <f>IF(ISERROR(IF($X$7=1,$Y$7,)),"",IF($X$7=1,$Y$7,))</f>
        <v>0</v>
      </c>
      <c r="S4623" s="56">
        <f>IF(ISERROR(IF($X$8=1,$Y$8,)),"",IF($X$8=1,$Y$8,))</f>
        <v>1000</v>
      </c>
      <c r="T4623" s="56">
        <f>IF(ISERROR(IF($X$9=1,$Y$9,)),"",IF($X$9=1,$Y$9,))</f>
        <v>500</v>
      </c>
      <c r="U4623" s="56">
        <f>IF(ISERROR(IF($X$10=1,$Y$10,)),"",IF($X$10=1,$Y$10,))</f>
        <v>500</v>
      </c>
    </row>
    <row r="4624" spans="1:21" x14ac:dyDescent="0.25">
      <c r="A4624" s="75">
        <f t="shared" si="846"/>
        <v>4620</v>
      </c>
      <c r="D4624" s="56" t="s">
        <v>5625</v>
      </c>
      <c r="E4624" s="56">
        <f t="shared" si="847"/>
        <v>4620</v>
      </c>
      <c r="F4624" s="76">
        <f t="shared" si="842"/>
        <v>169</v>
      </c>
      <c r="G4624" s="56" t="str">
        <f t="shared" si="848"/>
        <v>R8winglet2</v>
      </c>
      <c r="H4624" s="56">
        <f t="shared" si="849"/>
        <v>4620</v>
      </c>
      <c r="I4624" s="56">
        <f>IF(G4624="",0,IF(COUNTIF($G$5:G4624,G4624)=1,0,COUNTIF($G$5:G4624,G4624) )   )</f>
        <v>0</v>
      </c>
      <c r="J4624" s="56" t="str">
        <f t="shared" si="850"/>
        <v/>
      </c>
      <c r="K4624" s="56" t="str">
        <f t="shared" si="841"/>
        <v/>
      </c>
      <c r="L4624" s="56" t="str">
        <f t="shared" si="843"/>
        <v/>
      </c>
      <c r="M4624" s="56" t="str">
        <f t="shared" si="844"/>
        <v/>
      </c>
      <c r="N4624" s="56" t="str">
        <f t="shared" si="845"/>
        <v/>
      </c>
      <c r="O4624" s="56" t="str">
        <f t="shared" si="851"/>
        <v/>
      </c>
      <c r="P4624" s="56">
        <f>IF(ISERROR(IF($X$5=1,$Y$5,)),"",IF($X$5=1,$Y$5,))</f>
        <v>0</v>
      </c>
      <c r="Q4624" s="56">
        <f>IF(ISERROR(IF($X$6=1,$Y$6,)),"",IF($X$6=1,$Y$6,))</f>
        <v>10000</v>
      </c>
      <c r="R4624" s="56">
        <f>IF(ISERROR(IF($X$7=1,$Y$7,)),"",IF($X$7=1,$Y$7,))</f>
        <v>0</v>
      </c>
      <c r="S4624" s="56">
        <f>IF(ISERROR(IF($X$8=1,$Y$8,)),"",IF($X$8=1,$Y$8,))</f>
        <v>1000</v>
      </c>
      <c r="T4624" s="56">
        <f>IF(ISERROR(IF($X$9=1,$Y$9,)),"",IF($X$9=1,$Y$9,))</f>
        <v>500</v>
      </c>
      <c r="U4624" s="56">
        <f>IF(ISERROR(IF($X$10=1,$Y$10,)),"",IF($X$10=1,$Y$10,))</f>
        <v>500</v>
      </c>
    </row>
    <row r="4625" spans="1:21" x14ac:dyDescent="0.25">
      <c r="A4625" s="75">
        <f t="shared" si="846"/>
        <v>4621</v>
      </c>
      <c r="D4625" s="56" t="s">
        <v>5626</v>
      </c>
      <c r="E4625" s="56">
        <f t="shared" si="847"/>
        <v>4621</v>
      </c>
      <c r="F4625" s="76">
        <f t="shared" si="842"/>
        <v>169</v>
      </c>
      <c r="G4625" s="56" t="str">
        <f t="shared" si="848"/>
        <v>winglet3-1.5</v>
      </c>
      <c r="H4625" s="56">
        <f t="shared" si="849"/>
        <v>4621</v>
      </c>
      <c r="I4625" s="56">
        <f>IF(G4625="",0,IF(COUNTIF($G$5:G4625,G4625)=1,0,COUNTIF($G$5:G4625,G4625) )   )</f>
        <v>0</v>
      </c>
      <c r="J4625" s="56" t="str">
        <f t="shared" si="850"/>
        <v/>
      </c>
      <c r="K4625" s="56" t="str">
        <f t="shared" si="841"/>
        <v/>
      </c>
      <c r="L4625" s="56" t="str">
        <f t="shared" si="843"/>
        <v/>
      </c>
      <c r="M4625" s="56" t="str">
        <f t="shared" si="844"/>
        <v/>
      </c>
      <c r="N4625" s="56" t="str">
        <f t="shared" si="845"/>
        <v/>
      </c>
      <c r="O4625" s="56" t="str">
        <f t="shared" si="851"/>
        <v/>
      </c>
      <c r="P4625" s="56">
        <f>IF(ISERROR(IF($X$5=1,$Y$5,)),"",IF($X$5=1,$Y$5,))</f>
        <v>0</v>
      </c>
      <c r="Q4625" s="56">
        <f>IF(ISERROR(IF($X$6=1,$Y$6,)),"",IF($X$6=1,$Y$6,))</f>
        <v>10000</v>
      </c>
      <c r="R4625" s="56">
        <f>IF(ISERROR(IF($X$7=1,$Y$7,)),"",IF($X$7=1,$Y$7,))</f>
        <v>0</v>
      </c>
      <c r="S4625" s="56">
        <f>IF(ISERROR(IF($X$8=1,$Y$8,)),"",IF($X$8=1,$Y$8,))</f>
        <v>1000</v>
      </c>
      <c r="T4625" s="56">
        <f>IF(ISERROR(IF($X$9=1,$Y$9,)),"",IF($X$9=1,$Y$9,))</f>
        <v>500</v>
      </c>
      <c r="U4625" s="56">
        <f>IF(ISERROR(IF($X$10=1,$Y$10,)),"",IF($X$10=1,$Y$10,))</f>
        <v>500</v>
      </c>
    </row>
    <row r="4626" spans="1:21" x14ac:dyDescent="0.25">
      <c r="A4626" s="75">
        <f t="shared" si="846"/>
        <v>4622</v>
      </c>
      <c r="C4626" s="56" t="s">
        <v>2532</v>
      </c>
      <c r="E4626" s="56">
        <f t="shared" si="847"/>
        <v>4622</v>
      </c>
      <c r="F4626" s="76">
        <f t="shared" si="842"/>
        <v>169</v>
      </c>
      <c r="G4626" s="56" t="str">
        <f t="shared" si="848"/>
        <v/>
      </c>
      <c r="H4626" s="56">
        <f t="shared" si="849"/>
        <v>4622</v>
      </c>
      <c r="I4626" s="56">
        <f>IF(G4626="",0,IF(COUNTIF($G$5:G4626,G4626)=1,0,COUNTIF($G$5:G4626,G4626) )   )</f>
        <v>0</v>
      </c>
      <c r="J4626" s="56" t="str">
        <f t="shared" si="850"/>
        <v/>
      </c>
      <c r="K4626" s="56" t="str">
        <f t="shared" si="841"/>
        <v/>
      </c>
      <c r="L4626" s="56" t="str">
        <f t="shared" si="843"/>
        <v/>
      </c>
      <c r="M4626" s="56" t="str">
        <f t="shared" si="844"/>
        <v/>
      </c>
      <c r="N4626" s="56" t="str">
        <f t="shared" si="845"/>
        <v/>
      </c>
      <c r="O4626" s="56" t="str">
        <f t="shared" si="851"/>
        <v/>
      </c>
      <c r="P4626" s="56">
        <f>IF(ISERROR(IF($X$5=1,$Y$5,)),"",IF($X$5=1,$Y$5,))</f>
        <v>0</v>
      </c>
      <c r="Q4626" s="56">
        <f>IF(ISERROR(IF($X$6=1,$Y$6,)),"",IF($X$6=1,$Y$6,))</f>
        <v>10000</v>
      </c>
      <c r="R4626" s="56">
        <f>IF(ISERROR(IF($X$7=1,$Y$7,)),"",IF($X$7=1,$Y$7,))</f>
        <v>0</v>
      </c>
      <c r="S4626" s="56">
        <f>IF(ISERROR(IF($X$8=1,$Y$8,)),"",IF($X$8=1,$Y$8,))</f>
        <v>1000</v>
      </c>
      <c r="T4626" s="56">
        <f>IF(ISERROR(IF($X$9=1,$Y$9,)),"",IF($X$9=1,$Y$9,))</f>
        <v>500</v>
      </c>
      <c r="U4626" s="56">
        <f>IF(ISERROR(IF($X$10=1,$Y$10,)),"",IF($X$10=1,$Y$10,))</f>
        <v>500</v>
      </c>
    </row>
    <row r="4627" spans="1:21" x14ac:dyDescent="0.25">
      <c r="A4627" s="75">
        <f t="shared" si="846"/>
        <v>4623</v>
      </c>
      <c r="B4627" s="56" t="s">
        <v>2532</v>
      </c>
      <c r="E4627" s="56">
        <f t="shared" si="847"/>
        <v>4623</v>
      </c>
      <c r="F4627" s="76">
        <f t="shared" si="842"/>
        <v>169</v>
      </c>
      <c r="G4627" s="56" t="str">
        <f t="shared" si="848"/>
        <v/>
      </c>
      <c r="H4627" s="56">
        <f t="shared" si="849"/>
        <v>4623</v>
      </c>
      <c r="I4627" s="56">
        <f>IF(G4627="",0,IF(COUNTIF($G$5:G4627,G4627)=1,0,COUNTIF($G$5:G4627,G4627) )   )</f>
        <v>0</v>
      </c>
      <c r="J4627" s="56" t="str">
        <f t="shared" si="850"/>
        <v/>
      </c>
      <c r="K4627" s="56" t="str">
        <f t="shared" si="841"/>
        <v/>
      </c>
      <c r="L4627" s="56" t="str">
        <f t="shared" si="843"/>
        <v/>
      </c>
      <c r="M4627" s="56" t="str">
        <f t="shared" si="844"/>
        <v/>
      </c>
      <c r="N4627" s="56" t="str">
        <f t="shared" si="845"/>
        <v/>
      </c>
      <c r="O4627" s="56" t="str">
        <f t="shared" si="851"/>
        <v/>
      </c>
      <c r="P4627" s="56">
        <f>IF(ISERROR(IF($X$5=1,$Y$5,)),"",IF($X$5=1,$Y$5,))</f>
        <v>0</v>
      </c>
      <c r="Q4627" s="56">
        <f>IF(ISERROR(IF($X$6=1,$Y$6,)),"",IF($X$6=1,$Y$6,))</f>
        <v>10000</v>
      </c>
      <c r="R4627" s="56">
        <f>IF(ISERROR(IF($X$7=1,$Y$7,)),"",IF($X$7=1,$Y$7,))</f>
        <v>0</v>
      </c>
      <c r="S4627" s="56">
        <f>IF(ISERROR(IF($X$8=1,$Y$8,)),"",IF($X$8=1,$Y$8,))</f>
        <v>1000</v>
      </c>
      <c r="T4627" s="56">
        <f>IF(ISERROR(IF($X$9=1,$Y$9,)),"",IF($X$9=1,$Y$9,))</f>
        <v>500</v>
      </c>
      <c r="U4627" s="56">
        <f>IF(ISERROR(IF($X$10=1,$Y$10,)),"",IF($X$10=1,$Y$10,))</f>
        <v>500</v>
      </c>
    </row>
    <row r="4628" spans="1:21" x14ac:dyDescent="0.25">
      <c r="A4628" s="75">
        <f t="shared" si="846"/>
        <v>4624</v>
      </c>
      <c r="B4628" s="56" t="s">
        <v>2517</v>
      </c>
      <c r="E4628" s="56">
        <f t="shared" si="847"/>
        <v>4624</v>
      </c>
      <c r="F4628" s="76">
        <f t="shared" si="842"/>
        <v>169</v>
      </c>
      <c r="G4628" s="56" t="str">
        <f t="shared" si="848"/>
        <v/>
      </c>
      <c r="H4628" s="56">
        <f t="shared" si="849"/>
        <v>4624</v>
      </c>
      <c r="I4628" s="56">
        <f>IF(G4628="",0,IF(COUNTIF($G$5:G4628,G4628)=1,0,COUNTIF($G$5:G4628,G4628) )   )</f>
        <v>0</v>
      </c>
      <c r="J4628" s="56" t="str">
        <f t="shared" si="850"/>
        <v/>
      </c>
      <c r="K4628" s="56" t="str">
        <f t="shared" si="841"/>
        <v/>
      </c>
      <c r="L4628" s="56" t="str">
        <f t="shared" si="843"/>
        <v/>
      </c>
      <c r="M4628" s="56" t="str">
        <f t="shared" si="844"/>
        <v/>
      </c>
      <c r="N4628" s="56" t="str">
        <f t="shared" si="845"/>
        <v/>
      </c>
      <c r="O4628" s="56" t="str">
        <f t="shared" si="851"/>
        <v/>
      </c>
      <c r="P4628" s="56">
        <f>IF(ISERROR(IF($X$5=1,$Y$5,)),"",IF($X$5=1,$Y$5,))</f>
        <v>0</v>
      </c>
      <c r="Q4628" s="56">
        <f>IF(ISERROR(IF($X$6=1,$Y$6,)),"",IF($X$6=1,$Y$6,))</f>
        <v>10000</v>
      </c>
      <c r="R4628" s="56">
        <f>IF(ISERROR(IF($X$7=1,$Y$7,)),"",IF($X$7=1,$Y$7,))</f>
        <v>0</v>
      </c>
      <c r="S4628" s="56">
        <f>IF(ISERROR(IF($X$8=1,$Y$8,)),"",IF($X$8=1,$Y$8,))</f>
        <v>1000</v>
      </c>
      <c r="T4628" s="56">
        <f>IF(ISERROR(IF($X$9=1,$Y$9,)),"",IF($X$9=1,$Y$9,))</f>
        <v>500</v>
      </c>
      <c r="U4628" s="56">
        <f>IF(ISERROR(IF($X$10=1,$Y$10,)),"",IF($X$10=1,$Y$10,))</f>
        <v>500</v>
      </c>
    </row>
    <row r="4629" spans="1:21" x14ac:dyDescent="0.25">
      <c r="A4629" s="75">
        <f t="shared" si="846"/>
        <v>4625</v>
      </c>
      <c r="B4629" s="56" t="s">
        <v>2518</v>
      </c>
      <c r="E4629" s="56">
        <f t="shared" si="847"/>
        <v>4625</v>
      </c>
      <c r="F4629" s="76">
        <f t="shared" si="842"/>
        <v>169</v>
      </c>
      <c r="G4629" s="56" t="str">
        <f t="shared" si="848"/>
        <v/>
      </c>
      <c r="H4629" s="56">
        <f t="shared" si="849"/>
        <v>4625</v>
      </c>
      <c r="I4629" s="56">
        <f>IF(G4629="",0,IF(COUNTIF($G$5:G4629,G4629)=1,0,COUNTIF($G$5:G4629,G4629) )   )</f>
        <v>0</v>
      </c>
      <c r="J4629" s="56" t="str">
        <f t="shared" si="850"/>
        <v/>
      </c>
      <c r="K4629" s="56" t="str">
        <f t="shared" si="841"/>
        <v/>
      </c>
      <c r="L4629" s="56" t="str">
        <f t="shared" si="843"/>
        <v/>
      </c>
      <c r="M4629" s="56" t="str">
        <f t="shared" si="844"/>
        <v/>
      </c>
      <c r="N4629" s="56" t="str">
        <f t="shared" si="845"/>
        <v/>
      </c>
      <c r="O4629" s="56" t="str">
        <f t="shared" si="851"/>
        <v/>
      </c>
      <c r="P4629" s="56">
        <f>IF(ISERROR(IF($X$5=1,$Y$5,)),"",IF($X$5=1,$Y$5,))</f>
        <v>0</v>
      </c>
      <c r="Q4629" s="56">
        <f>IF(ISERROR(IF($X$6=1,$Y$6,)),"",IF($X$6=1,$Y$6,))</f>
        <v>10000</v>
      </c>
      <c r="R4629" s="56">
        <f>IF(ISERROR(IF($X$7=1,$Y$7,)),"",IF($X$7=1,$Y$7,))</f>
        <v>0</v>
      </c>
      <c r="S4629" s="56">
        <f>IF(ISERROR(IF($X$8=1,$Y$8,)),"",IF($X$8=1,$Y$8,))</f>
        <v>1000</v>
      </c>
      <c r="T4629" s="56">
        <f>IF(ISERROR(IF($X$9=1,$Y$9,)),"",IF($X$9=1,$Y$9,))</f>
        <v>500</v>
      </c>
      <c r="U4629" s="56">
        <f>IF(ISERROR(IF($X$10=1,$Y$10,)),"",IF($X$10=1,$Y$10,))</f>
        <v>500</v>
      </c>
    </row>
    <row r="4630" spans="1:21" x14ac:dyDescent="0.25">
      <c r="A4630" s="75">
        <f t="shared" si="846"/>
        <v>4626</v>
      </c>
      <c r="C4630" s="56" t="s">
        <v>3883</v>
      </c>
      <c r="E4630" s="56">
        <f t="shared" si="847"/>
        <v>4626</v>
      </c>
      <c r="F4630" s="76">
        <f t="shared" si="842"/>
        <v>170</v>
      </c>
      <c r="G4630" s="56" t="str">
        <f t="shared" si="848"/>
        <v>node5_advElectrics</v>
      </c>
      <c r="H4630" s="56">
        <f t="shared" si="849"/>
        <v>4626</v>
      </c>
      <c r="I4630" s="56">
        <f>IF(G4630="",0,IF(COUNTIF($G$5:G4630,G4630)=1,0,COUNTIF($G$5:G4630,G4630) )   )</f>
        <v>0</v>
      </c>
      <c r="J4630" s="56" t="str">
        <f t="shared" si="850"/>
        <v/>
      </c>
      <c r="K4630" s="56" t="str">
        <f t="shared" si="841"/>
        <v/>
      </c>
      <c r="L4630" s="56" t="str">
        <f t="shared" si="843"/>
        <v/>
      </c>
      <c r="M4630" s="56" t="str">
        <f t="shared" si="844"/>
        <v/>
      </c>
      <c r="N4630" s="56" t="str">
        <f t="shared" si="845"/>
        <v/>
      </c>
      <c r="O4630" s="56" t="str">
        <f t="shared" si="851"/>
        <v/>
      </c>
      <c r="P4630" s="56">
        <f>IF(ISERROR(IF($X$5=1,$Y$5,)),"",IF($X$5=1,$Y$5,))</f>
        <v>0</v>
      </c>
      <c r="Q4630" s="56">
        <f>IF(ISERROR(IF($X$6=1,$Y$6,)),"",IF($X$6=1,$Y$6,))</f>
        <v>10000</v>
      </c>
      <c r="R4630" s="56">
        <f>IF(ISERROR(IF($X$7=1,$Y$7,)),"",IF($X$7=1,$Y$7,))</f>
        <v>0</v>
      </c>
      <c r="S4630" s="56">
        <f>IF(ISERROR(IF($X$8=1,$Y$8,)),"",IF($X$8=1,$Y$8,))</f>
        <v>1000</v>
      </c>
      <c r="T4630" s="56">
        <f>IF(ISERROR(IF($X$9=1,$Y$9,)),"",IF($X$9=1,$Y$9,))</f>
        <v>500</v>
      </c>
      <c r="U4630" s="56">
        <f>IF(ISERROR(IF($X$10=1,$Y$10,)),"",IF($X$10=1,$Y$10,))</f>
        <v>500</v>
      </c>
    </row>
    <row r="4631" spans="1:21" x14ac:dyDescent="0.25">
      <c r="A4631" s="75">
        <f t="shared" si="846"/>
        <v>4627</v>
      </c>
      <c r="C4631" s="56" t="s">
        <v>3884</v>
      </c>
      <c r="E4631" s="56">
        <f t="shared" si="847"/>
        <v>4627</v>
      </c>
      <c r="F4631" s="76">
        <f t="shared" si="842"/>
        <v>170</v>
      </c>
      <c r="G4631" s="56" t="str">
        <f t="shared" si="848"/>
        <v/>
      </c>
      <c r="H4631" s="56">
        <f t="shared" si="849"/>
        <v>4627</v>
      </c>
      <c r="I4631" s="56">
        <f>IF(G4631="",0,IF(COUNTIF($G$5:G4631,G4631)=1,0,COUNTIF($G$5:G4631,G4631) )   )</f>
        <v>0</v>
      </c>
      <c r="J4631" s="56" t="str">
        <f t="shared" si="850"/>
        <v/>
      </c>
      <c r="K4631" s="56" t="str">
        <f t="shared" si="841"/>
        <v/>
      </c>
      <c r="L4631" s="56" t="str">
        <f t="shared" si="843"/>
        <v/>
      </c>
      <c r="M4631" s="56" t="str">
        <f t="shared" si="844"/>
        <v/>
      </c>
      <c r="N4631" s="56" t="str">
        <f t="shared" si="845"/>
        <v/>
      </c>
      <c r="O4631" s="56" t="str">
        <f t="shared" si="851"/>
        <v/>
      </c>
      <c r="P4631" s="56">
        <f>IF(ISERROR(IF($X$5=1,$Y$5,)),"",IF($X$5=1,$Y$5,))</f>
        <v>0</v>
      </c>
      <c r="Q4631" s="56">
        <f>IF(ISERROR(IF($X$6=1,$Y$6,)),"",IF($X$6=1,$Y$6,))</f>
        <v>10000</v>
      </c>
      <c r="R4631" s="56">
        <f>IF(ISERROR(IF($X$7=1,$Y$7,)),"",IF($X$7=1,$Y$7,))</f>
        <v>0</v>
      </c>
      <c r="S4631" s="56">
        <f>IF(ISERROR(IF($X$8=1,$Y$8,)),"",IF($X$8=1,$Y$8,))</f>
        <v>1000</v>
      </c>
      <c r="T4631" s="56">
        <f>IF(ISERROR(IF($X$9=1,$Y$9,)),"",IF($X$9=1,$Y$9,))</f>
        <v>500</v>
      </c>
      <c r="U4631" s="56">
        <f>IF(ISERROR(IF($X$10=1,$Y$10,)),"",IF($X$10=1,$Y$10,))</f>
        <v>500</v>
      </c>
    </row>
    <row r="4632" spans="1:21" x14ac:dyDescent="0.25">
      <c r="A4632" s="75">
        <f t="shared" si="846"/>
        <v>4628</v>
      </c>
      <c r="C4632" s="56" t="s">
        <v>3885</v>
      </c>
      <c r="E4632" s="56">
        <f t="shared" si="847"/>
        <v>4628</v>
      </c>
      <c r="F4632" s="76">
        <f t="shared" si="842"/>
        <v>170</v>
      </c>
      <c r="G4632" s="56" t="str">
        <f t="shared" si="848"/>
        <v/>
      </c>
      <c r="H4632" s="56">
        <f t="shared" si="849"/>
        <v>4628</v>
      </c>
      <c r="I4632" s="56">
        <f>IF(G4632="",0,IF(COUNTIF($G$5:G4632,G4632)=1,0,COUNTIF($G$5:G4632,G4632) )   )</f>
        <v>0</v>
      </c>
      <c r="J4632" s="56" t="str">
        <f t="shared" si="850"/>
        <v/>
      </c>
      <c r="K4632" s="56" t="str">
        <f t="shared" si="841"/>
        <v/>
      </c>
      <c r="L4632" s="56" t="str">
        <f t="shared" si="843"/>
        <v/>
      </c>
      <c r="M4632" s="56" t="str">
        <f t="shared" si="844"/>
        <v/>
      </c>
      <c r="N4632" s="56" t="str">
        <f t="shared" si="845"/>
        <v/>
      </c>
      <c r="O4632" s="56" t="str">
        <f t="shared" si="851"/>
        <v/>
      </c>
      <c r="P4632" s="56">
        <f>IF(ISERROR(IF($X$5=1,$Y$5,)),"",IF($X$5=1,$Y$5,))</f>
        <v>0</v>
      </c>
      <c r="Q4632" s="56">
        <f>IF(ISERROR(IF($X$6=1,$Y$6,)),"",IF($X$6=1,$Y$6,))</f>
        <v>10000</v>
      </c>
      <c r="R4632" s="56">
        <f>IF(ISERROR(IF($X$7=1,$Y$7,)),"",IF($X$7=1,$Y$7,))</f>
        <v>0</v>
      </c>
      <c r="S4632" s="56">
        <f>IF(ISERROR(IF($X$8=1,$Y$8,)),"",IF($X$8=1,$Y$8,))</f>
        <v>1000</v>
      </c>
      <c r="T4632" s="56">
        <f>IF(ISERROR(IF($X$9=1,$Y$9,)),"",IF($X$9=1,$Y$9,))</f>
        <v>500</v>
      </c>
      <c r="U4632" s="56">
        <f>IF(ISERROR(IF($X$10=1,$Y$10,)),"",IF($X$10=1,$Y$10,))</f>
        <v>500</v>
      </c>
    </row>
    <row r="4633" spans="1:21" x14ac:dyDescent="0.25">
      <c r="A4633" s="75">
        <f t="shared" si="846"/>
        <v>4629</v>
      </c>
      <c r="C4633" s="56" t="s">
        <v>3182</v>
      </c>
      <c r="E4633" s="56">
        <f t="shared" si="847"/>
        <v>4629</v>
      </c>
      <c r="F4633" s="76">
        <f t="shared" si="842"/>
        <v>170</v>
      </c>
      <c r="G4633" s="56" t="str">
        <f t="shared" si="848"/>
        <v/>
      </c>
      <c r="H4633" s="56">
        <f t="shared" si="849"/>
        <v>4629</v>
      </c>
      <c r="I4633" s="56">
        <f>IF(G4633="",0,IF(COUNTIF($G$5:G4633,G4633)=1,0,COUNTIF($G$5:G4633,G4633) )   )</f>
        <v>0</v>
      </c>
      <c r="J4633" s="56" t="str">
        <f t="shared" si="850"/>
        <v/>
      </c>
      <c r="K4633" s="56" t="str">
        <f t="shared" si="841"/>
        <v/>
      </c>
      <c r="L4633" s="56" t="str">
        <f t="shared" si="843"/>
        <v/>
      </c>
      <c r="M4633" s="56" t="str">
        <f t="shared" si="844"/>
        <v/>
      </c>
      <c r="N4633" s="56" t="str">
        <f t="shared" si="845"/>
        <v/>
      </c>
      <c r="O4633" s="56" t="str">
        <f t="shared" si="851"/>
        <v/>
      </c>
      <c r="P4633" s="56">
        <f>IF(ISERROR(IF($X$5=1,$Y$5,)),"",IF($X$5=1,$Y$5,))</f>
        <v>0</v>
      </c>
      <c r="Q4633" s="56">
        <f>IF(ISERROR(IF($X$6=1,$Y$6,)),"",IF($X$6=1,$Y$6,))</f>
        <v>10000</v>
      </c>
      <c r="R4633" s="56">
        <f>IF(ISERROR(IF($X$7=1,$Y$7,)),"",IF($X$7=1,$Y$7,))</f>
        <v>0</v>
      </c>
      <c r="S4633" s="56">
        <f>IF(ISERROR(IF($X$8=1,$Y$8,)),"",IF($X$8=1,$Y$8,))</f>
        <v>1000</v>
      </c>
      <c r="T4633" s="56">
        <f>IF(ISERROR(IF($X$9=1,$Y$9,)),"",IF($X$9=1,$Y$9,))</f>
        <v>500</v>
      </c>
      <c r="U4633" s="56">
        <f>IF(ISERROR(IF($X$10=1,$Y$10,)),"",IF($X$10=1,$Y$10,))</f>
        <v>500</v>
      </c>
    </row>
    <row r="4634" spans="1:21" x14ac:dyDescent="0.25">
      <c r="A4634" s="75">
        <f t="shared" si="846"/>
        <v>4630</v>
      </c>
      <c r="C4634" s="56" t="s">
        <v>3140</v>
      </c>
      <c r="E4634" s="56">
        <f t="shared" si="847"/>
        <v>4630</v>
      </c>
      <c r="F4634" s="76">
        <f t="shared" si="842"/>
        <v>170</v>
      </c>
      <c r="G4634" s="56" t="str">
        <f t="shared" si="848"/>
        <v/>
      </c>
      <c r="H4634" s="56">
        <f t="shared" si="849"/>
        <v>4630</v>
      </c>
      <c r="I4634" s="56">
        <f>IF(G4634="",0,IF(COUNTIF($G$5:G4634,G4634)=1,0,COUNTIF($G$5:G4634,G4634) )   )</f>
        <v>0</v>
      </c>
      <c r="J4634" s="56" t="str">
        <f t="shared" si="850"/>
        <v/>
      </c>
      <c r="K4634" s="56" t="str">
        <f t="shared" si="841"/>
        <v/>
      </c>
      <c r="L4634" s="56" t="str">
        <f t="shared" si="843"/>
        <v/>
      </c>
      <c r="M4634" s="56" t="str">
        <f t="shared" si="844"/>
        <v/>
      </c>
      <c r="N4634" s="56" t="str">
        <f t="shared" si="845"/>
        <v/>
      </c>
      <c r="O4634" s="56" t="str">
        <f t="shared" si="851"/>
        <v/>
      </c>
      <c r="P4634" s="56">
        <f>IF(ISERROR(IF($X$5=1,$Y$5,)),"",IF($X$5=1,$Y$5,))</f>
        <v>0</v>
      </c>
      <c r="Q4634" s="56">
        <f>IF(ISERROR(IF($X$6=1,$Y$6,)),"",IF($X$6=1,$Y$6,))</f>
        <v>10000</v>
      </c>
      <c r="R4634" s="56">
        <f>IF(ISERROR(IF($X$7=1,$Y$7,)),"",IF($X$7=1,$Y$7,))</f>
        <v>0</v>
      </c>
      <c r="S4634" s="56">
        <f>IF(ISERROR(IF($X$8=1,$Y$8,)),"",IF($X$8=1,$Y$8,))</f>
        <v>1000</v>
      </c>
      <c r="T4634" s="56">
        <f>IF(ISERROR(IF($X$9=1,$Y$9,)),"",IF($X$9=1,$Y$9,))</f>
        <v>500</v>
      </c>
      <c r="U4634" s="56">
        <f>IF(ISERROR(IF($X$10=1,$Y$10,)),"",IF($X$10=1,$Y$10,))</f>
        <v>500</v>
      </c>
    </row>
    <row r="4635" spans="1:21" x14ac:dyDescent="0.25">
      <c r="A4635" s="75">
        <f t="shared" si="846"/>
        <v>4631</v>
      </c>
      <c r="C4635" s="56" t="s">
        <v>6388</v>
      </c>
      <c r="E4635" s="56">
        <f t="shared" si="847"/>
        <v>4631</v>
      </c>
      <c r="F4635" s="76">
        <f t="shared" si="842"/>
        <v>170</v>
      </c>
      <c r="G4635" s="56" t="str">
        <f t="shared" si="848"/>
        <v/>
      </c>
      <c r="H4635" s="56">
        <f t="shared" si="849"/>
        <v>4631</v>
      </c>
      <c r="I4635" s="56">
        <f>IF(G4635="",0,IF(COUNTIF($G$5:G4635,G4635)=1,0,COUNTIF($G$5:G4635,G4635) )   )</f>
        <v>0</v>
      </c>
      <c r="J4635" s="56" t="str">
        <f t="shared" si="850"/>
        <v/>
      </c>
      <c r="K4635" s="56" t="str">
        <f t="shared" si="841"/>
        <v/>
      </c>
      <c r="L4635" s="56" t="str">
        <f t="shared" si="843"/>
        <v/>
      </c>
      <c r="M4635" s="56" t="str">
        <f t="shared" si="844"/>
        <v/>
      </c>
      <c r="N4635" s="56" t="str">
        <f t="shared" si="845"/>
        <v/>
      </c>
      <c r="O4635" s="56" t="str">
        <f t="shared" si="851"/>
        <v/>
      </c>
      <c r="P4635" s="56">
        <f>IF(ISERROR(IF($X$5=1,$Y$5,)),"",IF($X$5=1,$Y$5,))</f>
        <v>0</v>
      </c>
      <c r="Q4635" s="56">
        <f>IF(ISERROR(IF($X$6=1,$Y$6,)),"",IF($X$6=1,$Y$6,))</f>
        <v>10000</v>
      </c>
      <c r="R4635" s="56">
        <f>IF(ISERROR(IF($X$7=1,$Y$7,)),"",IF($X$7=1,$Y$7,))</f>
        <v>0</v>
      </c>
      <c r="S4635" s="56">
        <f>IF(ISERROR(IF($X$8=1,$Y$8,)),"",IF($X$8=1,$Y$8,))</f>
        <v>1000</v>
      </c>
      <c r="T4635" s="56">
        <f>IF(ISERROR(IF($X$9=1,$Y$9,)),"",IF($X$9=1,$Y$9,))</f>
        <v>500</v>
      </c>
      <c r="U4635" s="56">
        <f>IF(ISERROR(IF($X$10=1,$Y$10,)),"",IF($X$10=1,$Y$10,))</f>
        <v>500</v>
      </c>
    </row>
    <row r="4636" spans="1:21" x14ac:dyDescent="0.25">
      <c r="A4636" s="75">
        <f t="shared" si="846"/>
        <v>4632</v>
      </c>
      <c r="C4636" s="56" t="s">
        <v>3887</v>
      </c>
      <c r="E4636" s="56">
        <f t="shared" si="847"/>
        <v>4632</v>
      </c>
      <c r="F4636" s="76">
        <f t="shared" si="842"/>
        <v>170</v>
      </c>
      <c r="G4636" s="56" t="str">
        <f t="shared" si="848"/>
        <v/>
      </c>
      <c r="H4636" s="56">
        <f t="shared" si="849"/>
        <v>4632</v>
      </c>
      <c r="I4636" s="56">
        <f>IF(G4636="",0,IF(COUNTIF($G$5:G4636,G4636)=1,0,COUNTIF($G$5:G4636,G4636) )   )</f>
        <v>0</v>
      </c>
      <c r="J4636" s="56" t="str">
        <f t="shared" si="850"/>
        <v/>
      </c>
      <c r="K4636" s="56" t="str">
        <f t="shared" si="841"/>
        <v/>
      </c>
      <c r="L4636" s="56" t="str">
        <f t="shared" si="843"/>
        <v/>
      </c>
      <c r="M4636" s="56" t="str">
        <f t="shared" si="844"/>
        <v/>
      </c>
      <c r="N4636" s="56" t="str">
        <f t="shared" si="845"/>
        <v/>
      </c>
      <c r="O4636" s="56" t="str">
        <f t="shared" si="851"/>
        <v/>
      </c>
      <c r="P4636" s="56">
        <f>IF(ISERROR(IF($X$5=1,$Y$5,)),"",IF($X$5=1,$Y$5,))</f>
        <v>0</v>
      </c>
      <c r="Q4636" s="56">
        <f>IF(ISERROR(IF($X$6=1,$Y$6,)),"",IF($X$6=1,$Y$6,))</f>
        <v>10000</v>
      </c>
      <c r="R4636" s="56">
        <f>IF(ISERROR(IF($X$7=1,$Y$7,)),"",IF($X$7=1,$Y$7,))</f>
        <v>0</v>
      </c>
      <c r="S4636" s="56">
        <f>IF(ISERROR(IF($X$8=1,$Y$8,)),"",IF($X$8=1,$Y$8,))</f>
        <v>1000</v>
      </c>
      <c r="T4636" s="56">
        <f>IF(ISERROR(IF($X$9=1,$Y$9,)),"",IF($X$9=1,$Y$9,))</f>
        <v>500</v>
      </c>
      <c r="U4636" s="56">
        <f>IF(ISERROR(IF($X$10=1,$Y$10,)),"",IF($X$10=1,$Y$10,))</f>
        <v>500</v>
      </c>
    </row>
    <row r="4637" spans="1:21" x14ac:dyDescent="0.25">
      <c r="A4637" s="75">
        <f t="shared" si="846"/>
        <v>4633</v>
      </c>
      <c r="C4637" s="56" t="s">
        <v>2526</v>
      </c>
      <c r="E4637" s="56">
        <f t="shared" si="847"/>
        <v>4633</v>
      </c>
      <c r="F4637" s="76">
        <f t="shared" si="842"/>
        <v>170</v>
      </c>
      <c r="G4637" s="56" t="str">
        <f t="shared" si="848"/>
        <v/>
      </c>
      <c r="H4637" s="56">
        <f t="shared" si="849"/>
        <v>4633</v>
      </c>
      <c r="I4637" s="56">
        <f>IF(G4637="",0,IF(COUNTIF($G$5:G4637,G4637)=1,0,COUNTIF($G$5:G4637,G4637) )   )</f>
        <v>0</v>
      </c>
      <c r="J4637" s="56" t="str">
        <f t="shared" si="850"/>
        <v/>
      </c>
      <c r="K4637" s="56" t="str">
        <f t="shared" si="841"/>
        <v/>
      </c>
      <c r="L4637" s="56" t="str">
        <f t="shared" si="843"/>
        <v/>
      </c>
      <c r="M4637" s="56" t="str">
        <f t="shared" si="844"/>
        <v/>
      </c>
      <c r="N4637" s="56" t="str">
        <f t="shared" si="845"/>
        <v/>
      </c>
      <c r="O4637" s="56" t="str">
        <f t="shared" si="851"/>
        <v/>
      </c>
      <c r="P4637" s="56">
        <f>IF(ISERROR(IF($X$5=1,$Y$5,)),"",IF($X$5=1,$Y$5,))</f>
        <v>0</v>
      </c>
      <c r="Q4637" s="56">
        <f>IF(ISERROR(IF($X$6=1,$Y$6,)),"",IF($X$6=1,$Y$6,))</f>
        <v>10000</v>
      </c>
      <c r="R4637" s="56">
        <f>IF(ISERROR(IF($X$7=1,$Y$7,)),"",IF($X$7=1,$Y$7,))</f>
        <v>0</v>
      </c>
      <c r="S4637" s="56">
        <f>IF(ISERROR(IF($X$8=1,$Y$8,)),"",IF($X$8=1,$Y$8,))</f>
        <v>1000</v>
      </c>
      <c r="T4637" s="56">
        <f>IF(ISERROR(IF($X$9=1,$Y$9,)),"",IF($X$9=1,$Y$9,))</f>
        <v>500</v>
      </c>
      <c r="U4637" s="56">
        <f>IF(ISERROR(IF($X$10=1,$Y$10,)),"",IF($X$10=1,$Y$10,))</f>
        <v>500</v>
      </c>
    </row>
    <row r="4638" spans="1:21" x14ac:dyDescent="0.25">
      <c r="A4638" s="75">
        <f t="shared" si="846"/>
        <v>4634</v>
      </c>
      <c r="C4638" s="56" t="s">
        <v>2527</v>
      </c>
      <c r="E4638" s="56">
        <f t="shared" si="847"/>
        <v>4634</v>
      </c>
      <c r="F4638" s="76">
        <f t="shared" si="842"/>
        <v>170</v>
      </c>
      <c r="G4638" s="56" t="str">
        <f t="shared" si="848"/>
        <v/>
      </c>
      <c r="H4638" s="56">
        <f t="shared" si="849"/>
        <v>4634</v>
      </c>
      <c r="I4638" s="56">
        <f>IF(G4638="",0,IF(COUNTIF($G$5:G4638,G4638)=1,0,COUNTIF($G$5:G4638,G4638) )   )</f>
        <v>0</v>
      </c>
      <c r="J4638" s="56" t="str">
        <f t="shared" si="850"/>
        <v/>
      </c>
      <c r="K4638" s="56" t="str">
        <f t="shared" si="841"/>
        <v/>
      </c>
      <c r="L4638" s="56" t="str">
        <f t="shared" si="843"/>
        <v/>
      </c>
      <c r="M4638" s="56" t="str">
        <f t="shared" si="844"/>
        <v/>
      </c>
      <c r="N4638" s="56" t="str">
        <f t="shared" si="845"/>
        <v/>
      </c>
      <c r="O4638" s="56" t="str">
        <f t="shared" si="851"/>
        <v/>
      </c>
      <c r="P4638" s="56">
        <f>IF(ISERROR(IF($X$5=1,$Y$5,)),"",IF($X$5=1,$Y$5,))</f>
        <v>0</v>
      </c>
      <c r="Q4638" s="56">
        <f>IF(ISERROR(IF($X$6=1,$Y$6,)),"",IF($X$6=1,$Y$6,))</f>
        <v>10000</v>
      </c>
      <c r="R4638" s="56">
        <f>IF(ISERROR(IF($X$7=1,$Y$7,)),"",IF($X$7=1,$Y$7,))</f>
        <v>0</v>
      </c>
      <c r="S4638" s="56">
        <f>IF(ISERROR(IF($X$8=1,$Y$8,)),"",IF($X$8=1,$Y$8,))</f>
        <v>1000</v>
      </c>
      <c r="T4638" s="56">
        <f>IF(ISERROR(IF($X$9=1,$Y$9,)),"",IF($X$9=1,$Y$9,))</f>
        <v>500</v>
      </c>
      <c r="U4638" s="56">
        <f>IF(ISERROR(IF($X$10=1,$Y$10,)),"",IF($X$10=1,$Y$10,))</f>
        <v>500</v>
      </c>
    </row>
    <row r="4639" spans="1:21" x14ac:dyDescent="0.25">
      <c r="A4639" s="75">
        <f t="shared" si="846"/>
        <v>4635</v>
      </c>
      <c r="C4639" s="56" t="s">
        <v>3219</v>
      </c>
      <c r="E4639" s="56">
        <f t="shared" si="847"/>
        <v>4635</v>
      </c>
      <c r="F4639" s="76">
        <f t="shared" si="842"/>
        <v>170</v>
      </c>
      <c r="G4639" s="56" t="str">
        <f t="shared" si="848"/>
        <v/>
      </c>
      <c r="H4639" s="56">
        <f t="shared" si="849"/>
        <v>4635</v>
      </c>
      <c r="I4639" s="56">
        <f>IF(G4639="",0,IF(COUNTIF($G$5:G4639,G4639)=1,0,COUNTIF($G$5:G4639,G4639) )   )</f>
        <v>0</v>
      </c>
      <c r="J4639" s="56" t="str">
        <f t="shared" si="850"/>
        <v/>
      </c>
      <c r="K4639" s="56" t="str">
        <f t="shared" si="841"/>
        <v/>
      </c>
      <c r="L4639" s="56" t="str">
        <f t="shared" si="843"/>
        <v/>
      </c>
      <c r="M4639" s="56" t="str">
        <f t="shared" si="844"/>
        <v/>
      </c>
      <c r="N4639" s="56" t="str">
        <f t="shared" si="845"/>
        <v/>
      </c>
      <c r="O4639" s="56" t="str">
        <f t="shared" si="851"/>
        <v/>
      </c>
      <c r="P4639" s="56">
        <f>IF(ISERROR(IF($X$5=1,$Y$5,)),"",IF($X$5=1,$Y$5,))</f>
        <v>0</v>
      </c>
      <c r="Q4639" s="56">
        <f>IF(ISERROR(IF($X$6=1,$Y$6,)),"",IF($X$6=1,$Y$6,))</f>
        <v>10000</v>
      </c>
      <c r="R4639" s="56">
        <f>IF(ISERROR(IF($X$7=1,$Y$7,)),"",IF($X$7=1,$Y$7,))</f>
        <v>0</v>
      </c>
      <c r="S4639" s="56">
        <f>IF(ISERROR(IF($X$8=1,$Y$8,)),"",IF($X$8=1,$Y$8,))</f>
        <v>1000</v>
      </c>
      <c r="T4639" s="56">
        <f>IF(ISERROR(IF($X$9=1,$Y$9,)),"",IF($X$9=1,$Y$9,))</f>
        <v>500</v>
      </c>
      <c r="U4639" s="56">
        <f>IF(ISERROR(IF($X$10=1,$Y$10,)),"",IF($X$10=1,$Y$10,))</f>
        <v>500</v>
      </c>
    </row>
    <row r="4640" spans="1:21" x14ac:dyDescent="0.25">
      <c r="A4640" s="75">
        <f t="shared" si="846"/>
        <v>4636</v>
      </c>
      <c r="C4640" s="56" t="s">
        <v>2529</v>
      </c>
      <c r="E4640" s="56">
        <f t="shared" si="847"/>
        <v>4636</v>
      </c>
      <c r="F4640" s="76">
        <f t="shared" si="842"/>
        <v>170</v>
      </c>
      <c r="G4640" s="56" t="str">
        <f t="shared" si="848"/>
        <v/>
      </c>
      <c r="H4640" s="56">
        <f t="shared" si="849"/>
        <v>4636</v>
      </c>
      <c r="I4640" s="56">
        <f>IF(G4640="",0,IF(COUNTIF($G$5:G4640,G4640)=1,0,COUNTIF($G$5:G4640,G4640) )   )</f>
        <v>0</v>
      </c>
      <c r="J4640" s="56" t="str">
        <f t="shared" si="850"/>
        <v/>
      </c>
      <c r="K4640" s="56" t="str">
        <f t="shared" si="841"/>
        <v/>
      </c>
      <c r="L4640" s="56" t="str">
        <f t="shared" si="843"/>
        <v/>
      </c>
      <c r="M4640" s="56" t="str">
        <f t="shared" si="844"/>
        <v/>
      </c>
      <c r="N4640" s="56" t="str">
        <f t="shared" si="845"/>
        <v/>
      </c>
      <c r="O4640" s="56" t="str">
        <f t="shared" si="851"/>
        <v/>
      </c>
      <c r="P4640" s="56">
        <f>IF(ISERROR(IF($X$5=1,$Y$5,)),"",IF($X$5=1,$Y$5,))</f>
        <v>0</v>
      </c>
      <c r="Q4640" s="56">
        <f>IF(ISERROR(IF($X$6=1,$Y$6,)),"",IF($X$6=1,$Y$6,))</f>
        <v>10000</v>
      </c>
      <c r="R4640" s="56">
        <f>IF(ISERROR(IF($X$7=1,$Y$7,)),"",IF($X$7=1,$Y$7,))</f>
        <v>0</v>
      </c>
      <c r="S4640" s="56">
        <f>IF(ISERROR(IF($X$8=1,$Y$8,)),"",IF($X$8=1,$Y$8,))</f>
        <v>1000</v>
      </c>
      <c r="T4640" s="56">
        <f>IF(ISERROR(IF($X$9=1,$Y$9,)),"",IF($X$9=1,$Y$9,))</f>
        <v>500</v>
      </c>
      <c r="U4640" s="56">
        <f>IF(ISERROR(IF($X$10=1,$Y$10,)),"",IF($X$10=1,$Y$10,))</f>
        <v>500</v>
      </c>
    </row>
    <row r="4641" spans="1:21" x14ac:dyDescent="0.25">
      <c r="A4641" s="75">
        <f t="shared" si="846"/>
        <v>4637</v>
      </c>
      <c r="C4641" s="56" t="s">
        <v>2518</v>
      </c>
      <c r="E4641" s="56">
        <f t="shared" si="847"/>
        <v>4637</v>
      </c>
      <c r="F4641" s="76">
        <f t="shared" si="842"/>
        <v>170</v>
      </c>
      <c r="G4641" s="56" t="str">
        <f t="shared" si="848"/>
        <v/>
      </c>
      <c r="H4641" s="56">
        <f t="shared" si="849"/>
        <v>4637</v>
      </c>
      <c r="I4641" s="56">
        <f>IF(G4641="",0,IF(COUNTIF($G$5:G4641,G4641)=1,0,COUNTIF($G$5:G4641,G4641) )   )</f>
        <v>0</v>
      </c>
      <c r="J4641" s="56" t="str">
        <f t="shared" si="850"/>
        <v/>
      </c>
      <c r="K4641" s="56" t="str">
        <f t="shared" si="841"/>
        <v/>
      </c>
      <c r="L4641" s="56" t="str">
        <f t="shared" si="843"/>
        <v/>
      </c>
      <c r="M4641" s="56" t="str">
        <f t="shared" si="844"/>
        <v/>
      </c>
      <c r="N4641" s="56" t="str">
        <f t="shared" si="845"/>
        <v/>
      </c>
      <c r="O4641" s="56" t="str">
        <f t="shared" si="851"/>
        <v/>
      </c>
      <c r="P4641" s="56">
        <f>IF(ISERROR(IF($X$5=1,$Y$5,)),"",IF($X$5=1,$Y$5,))</f>
        <v>0</v>
      </c>
      <c r="Q4641" s="56">
        <f>IF(ISERROR(IF($X$6=1,$Y$6,)),"",IF($X$6=1,$Y$6,))</f>
        <v>10000</v>
      </c>
      <c r="R4641" s="56">
        <f>IF(ISERROR(IF($X$7=1,$Y$7,)),"",IF($X$7=1,$Y$7,))</f>
        <v>0</v>
      </c>
      <c r="S4641" s="56">
        <f>IF(ISERROR(IF($X$8=1,$Y$8,)),"",IF($X$8=1,$Y$8,))</f>
        <v>1000</v>
      </c>
      <c r="T4641" s="56">
        <f>IF(ISERROR(IF($X$9=1,$Y$9,)),"",IF($X$9=1,$Y$9,))</f>
        <v>500</v>
      </c>
      <c r="U4641" s="56">
        <f>IF(ISERROR(IF($X$10=1,$Y$10,)),"",IF($X$10=1,$Y$10,))</f>
        <v>500</v>
      </c>
    </row>
    <row r="4642" spans="1:21" x14ac:dyDescent="0.25">
      <c r="A4642" s="75">
        <f t="shared" si="846"/>
        <v>4638</v>
      </c>
      <c r="D4642" s="56" t="s">
        <v>5633</v>
      </c>
      <c r="E4642" s="56">
        <f t="shared" si="847"/>
        <v>4638</v>
      </c>
      <c r="F4642" s="76">
        <f t="shared" si="842"/>
        <v>170</v>
      </c>
      <c r="G4642" s="56" t="str">
        <f t="shared" si="848"/>
        <v>capcitorRadial01</v>
      </c>
      <c r="H4642" s="56">
        <f t="shared" si="849"/>
        <v>4638</v>
      </c>
      <c r="I4642" s="56">
        <f>IF(G4642="",0,IF(COUNTIF($G$5:G4642,G4642)=1,0,COUNTIF($G$5:G4642,G4642) )   )</f>
        <v>0</v>
      </c>
      <c r="J4642" s="56" t="str">
        <f t="shared" si="850"/>
        <v/>
      </c>
      <c r="K4642" s="56" t="str">
        <f t="shared" si="841"/>
        <v/>
      </c>
      <c r="L4642" s="56" t="str">
        <f t="shared" si="843"/>
        <v/>
      </c>
      <c r="M4642" s="56" t="str">
        <f t="shared" si="844"/>
        <v/>
      </c>
      <c r="N4642" s="56" t="str">
        <f t="shared" si="845"/>
        <v/>
      </c>
      <c r="O4642" s="56" t="str">
        <f t="shared" si="851"/>
        <v/>
      </c>
      <c r="P4642" s="56">
        <f>IF(ISERROR(IF($X$5=1,$Y$5,)),"",IF($X$5=1,$Y$5,))</f>
        <v>0</v>
      </c>
      <c r="Q4642" s="56">
        <f>IF(ISERROR(IF($X$6=1,$Y$6,)),"",IF($X$6=1,$Y$6,))</f>
        <v>10000</v>
      </c>
      <c r="R4642" s="56">
        <f>IF(ISERROR(IF($X$7=1,$Y$7,)),"",IF($X$7=1,$Y$7,))</f>
        <v>0</v>
      </c>
      <c r="S4642" s="56">
        <f>IF(ISERROR(IF($X$8=1,$Y$8,)),"",IF($X$8=1,$Y$8,))</f>
        <v>1000</v>
      </c>
      <c r="T4642" s="56">
        <f>IF(ISERROR(IF($X$9=1,$Y$9,)),"",IF($X$9=1,$Y$9,))</f>
        <v>500</v>
      </c>
      <c r="U4642" s="56">
        <f>IF(ISERROR(IF($X$10=1,$Y$10,)),"",IF($X$10=1,$Y$10,))</f>
        <v>500</v>
      </c>
    </row>
    <row r="4643" spans="1:21" x14ac:dyDescent="0.25">
      <c r="A4643" s="75">
        <f t="shared" si="846"/>
        <v>4639</v>
      </c>
      <c r="D4643" s="56" t="s">
        <v>5632</v>
      </c>
      <c r="E4643" s="56">
        <f t="shared" si="847"/>
        <v>4639</v>
      </c>
      <c r="F4643" s="76">
        <f t="shared" si="842"/>
        <v>170</v>
      </c>
      <c r="G4643" s="56" t="str">
        <f t="shared" si="848"/>
        <v>Docklights</v>
      </c>
      <c r="H4643" s="56">
        <f t="shared" si="849"/>
        <v>4639</v>
      </c>
      <c r="I4643" s="56">
        <f>IF(G4643="",0,IF(COUNTIF($G$5:G4643,G4643)=1,0,COUNTIF($G$5:G4643,G4643) )   )</f>
        <v>0</v>
      </c>
      <c r="J4643" s="56" t="str">
        <f t="shared" si="850"/>
        <v/>
      </c>
      <c r="K4643" s="56" t="str">
        <f t="shared" si="841"/>
        <v/>
      </c>
      <c r="L4643" s="56" t="str">
        <f t="shared" si="843"/>
        <v/>
      </c>
      <c r="M4643" s="56" t="str">
        <f t="shared" si="844"/>
        <v/>
      </c>
      <c r="N4643" s="56" t="str">
        <f t="shared" si="845"/>
        <v/>
      </c>
      <c r="O4643" s="56" t="str">
        <f t="shared" si="851"/>
        <v/>
      </c>
      <c r="P4643" s="56">
        <f>IF(ISERROR(IF($X$5=1,$Y$5,)),"",IF($X$5=1,$Y$5,))</f>
        <v>0</v>
      </c>
      <c r="Q4643" s="56">
        <f>IF(ISERROR(IF($X$6=1,$Y$6,)),"",IF($X$6=1,$Y$6,))</f>
        <v>10000</v>
      </c>
      <c r="R4643" s="56">
        <f>IF(ISERROR(IF($X$7=1,$Y$7,)),"",IF($X$7=1,$Y$7,))</f>
        <v>0</v>
      </c>
      <c r="S4643" s="56">
        <f>IF(ISERROR(IF($X$8=1,$Y$8,)),"",IF($X$8=1,$Y$8,))</f>
        <v>1000</v>
      </c>
      <c r="T4643" s="56">
        <f>IF(ISERROR(IF($X$9=1,$Y$9,)),"",IF($X$9=1,$Y$9,))</f>
        <v>500</v>
      </c>
      <c r="U4643" s="56">
        <f>IF(ISERROR(IF($X$10=1,$Y$10,)),"",IF($X$10=1,$Y$10,))</f>
        <v>500</v>
      </c>
    </row>
    <row r="4644" spans="1:21" x14ac:dyDescent="0.25">
      <c r="A4644" s="75">
        <f t="shared" si="846"/>
        <v>4640</v>
      </c>
      <c r="D4644" s="56" t="s">
        <v>3888</v>
      </c>
      <c r="E4644" s="56">
        <f t="shared" si="847"/>
        <v>4640</v>
      </c>
      <c r="F4644" s="76">
        <f t="shared" si="842"/>
        <v>170</v>
      </c>
      <c r="G4644" s="56" t="str">
        <f t="shared" si="848"/>
        <v>batteryBankMini</v>
      </c>
      <c r="H4644" s="56">
        <f t="shared" si="849"/>
        <v>4640</v>
      </c>
      <c r="I4644" s="56">
        <f>IF(G4644="",0,IF(COUNTIF($G$5:G4644,G4644)=1,0,COUNTIF($G$5:G4644,G4644) )   )</f>
        <v>0</v>
      </c>
      <c r="J4644" s="56" t="str">
        <f t="shared" si="850"/>
        <v/>
      </c>
      <c r="K4644" s="56" t="str">
        <f t="shared" si="841"/>
        <v/>
      </c>
      <c r="L4644" s="56" t="str">
        <f t="shared" si="843"/>
        <v/>
      </c>
      <c r="M4644" s="56" t="str">
        <f t="shared" si="844"/>
        <v/>
      </c>
      <c r="N4644" s="56" t="str">
        <f t="shared" si="845"/>
        <v/>
      </c>
      <c r="O4644" s="56" t="str">
        <f t="shared" si="851"/>
        <v/>
      </c>
      <c r="P4644" s="56">
        <f>IF(ISERROR(IF($X$5=1,$Y$5,)),"",IF($X$5=1,$Y$5,))</f>
        <v>0</v>
      </c>
      <c r="Q4644" s="56">
        <f>IF(ISERROR(IF($X$6=1,$Y$6,)),"",IF($X$6=1,$Y$6,))</f>
        <v>10000</v>
      </c>
      <c r="R4644" s="56">
        <f>IF(ISERROR(IF($X$7=1,$Y$7,)),"",IF($X$7=1,$Y$7,))</f>
        <v>0</v>
      </c>
      <c r="S4644" s="56">
        <f>IF(ISERROR(IF($X$8=1,$Y$8,)),"",IF($X$8=1,$Y$8,))</f>
        <v>1000</v>
      </c>
      <c r="T4644" s="56">
        <f>IF(ISERROR(IF($X$9=1,$Y$9,)),"",IF($X$9=1,$Y$9,))</f>
        <v>500</v>
      </c>
      <c r="U4644" s="56">
        <f>IF(ISERROR(IF($X$10=1,$Y$10,)),"",IF($X$10=1,$Y$10,))</f>
        <v>500</v>
      </c>
    </row>
    <row r="4645" spans="1:21" x14ac:dyDescent="0.25">
      <c r="A4645" s="75">
        <f t="shared" si="846"/>
        <v>4641</v>
      </c>
      <c r="D4645" s="56" t="s">
        <v>5627</v>
      </c>
      <c r="E4645" s="56">
        <f t="shared" si="847"/>
        <v>4641</v>
      </c>
      <c r="F4645" s="76">
        <f t="shared" si="842"/>
        <v>170</v>
      </c>
      <c r="G4645" s="56" t="str">
        <f t="shared" si="848"/>
        <v>saltguia</v>
      </c>
      <c r="H4645" s="56">
        <f t="shared" si="849"/>
        <v>4641</v>
      </c>
      <c r="I4645" s="56">
        <f>IF(G4645="",0,IF(COUNTIF($G$5:G4645,G4645)=1,0,COUNTIF($G$5:G4645,G4645) )   )</f>
        <v>0</v>
      </c>
      <c r="J4645" s="56" t="str">
        <f t="shared" si="850"/>
        <v/>
      </c>
      <c r="K4645" s="56" t="str">
        <f t="shared" si="841"/>
        <v/>
      </c>
      <c r="L4645" s="56" t="str">
        <f t="shared" si="843"/>
        <v/>
      </c>
      <c r="M4645" s="56" t="str">
        <f t="shared" si="844"/>
        <v/>
      </c>
      <c r="N4645" s="56" t="str">
        <f t="shared" si="845"/>
        <v/>
      </c>
      <c r="O4645" s="56" t="str">
        <f t="shared" si="851"/>
        <v/>
      </c>
      <c r="P4645" s="56">
        <f>IF(ISERROR(IF($X$5=1,$Y$5,)),"",IF($X$5=1,$Y$5,))</f>
        <v>0</v>
      </c>
      <c r="Q4645" s="56">
        <f>IF(ISERROR(IF($X$6=1,$Y$6,)),"",IF($X$6=1,$Y$6,))</f>
        <v>10000</v>
      </c>
      <c r="R4645" s="56">
        <f>IF(ISERROR(IF($X$7=1,$Y$7,)),"",IF($X$7=1,$Y$7,))</f>
        <v>0</v>
      </c>
      <c r="S4645" s="56">
        <f>IF(ISERROR(IF($X$8=1,$Y$8,)),"",IF($X$8=1,$Y$8,))</f>
        <v>1000</v>
      </c>
      <c r="T4645" s="56">
        <f>IF(ISERROR(IF($X$9=1,$Y$9,)),"",IF($X$9=1,$Y$9,))</f>
        <v>500</v>
      </c>
      <c r="U4645" s="56">
        <f>IF(ISERROR(IF($X$10=1,$Y$10,)),"",IF($X$10=1,$Y$10,))</f>
        <v>500</v>
      </c>
    </row>
    <row r="4646" spans="1:21" x14ac:dyDescent="0.25">
      <c r="A4646" s="75">
        <f t="shared" si="846"/>
        <v>4642</v>
      </c>
      <c r="D4646" s="56" t="s">
        <v>5628</v>
      </c>
      <c r="E4646" s="56">
        <f t="shared" si="847"/>
        <v>4642</v>
      </c>
      <c r="F4646" s="76">
        <f t="shared" si="842"/>
        <v>170</v>
      </c>
      <c r="G4646" s="56" t="str">
        <f t="shared" si="848"/>
        <v>B9.Utility.Light.A1.Closed</v>
      </c>
      <c r="H4646" s="56">
        <f t="shared" si="849"/>
        <v>4642</v>
      </c>
      <c r="I4646" s="56">
        <f>IF(G4646="",0,IF(COUNTIF($G$5:G4646,G4646)=1,0,COUNTIF($G$5:G4646,G4646) )   )</f>
        <v>0</v>
      </c>
      <c r="J4646" s="56" t="str">
        <f t="shared" si="850"/>
        <v/>
      </c>
      <c r="K4646" s="56" t="str">
        <f t="shared" si="841"/>
        <v/>
      </c>
      <c r="L4646" s="56" t="str">
        <f t="shared" si="843"/>
        <v/>
      </c>
      <c r="M4646" s="56" t="str">
        <f t="shared" si="844"/>
        <v/>
      </c>
      <c r="N4646" s="56" t="str">
        <f t="shared" si="845"/>
        <v/>
      </c>
      <c r="O4646" s="56" t="str">
        <f t="shared" si="851"/>
        <v/>
      </c>
      <c r="P4646" s="56">
        <f>IF(ISERROR(IF($X$5=1,$Y$5,)),"",IF($X$5=1,$Y$5,))</f>
        <v>0</v>
      </c>
      <c r="Q4646" s="56">
        <f>IF(ISERROR(IF($X$6=1,$Y$6,)),"",IF($X$6=1,$Y$6,))</f>
        <v>10000</v>
      </c>
      <c r="R4646" s="56">
        <f>IF(ISERROR(IF($X$7=1,$Y$7,)),"",IF($X$7=1,$Y$7,))</f>
        <v>0</v>
      </c>
      <c r="S4646" s="56">
        <f>IF(ISERROR(IF($X$8=1,$Y$8,)),"",IF($X$8=1,$Y$8,))</f>
        <v>1000</v>
      </c>
      <c r="T4646" s="56">
        <f>IF(ISERROR(IF($X$9=1,$Y$9,)),"",IF($X$9=1,$Y$9,))</f>
        <v>500</v>
      </c>
      <c r="U4646" s="56">
        <f>IF(ISERROR(IF($X$10=1,$Y$10,)),"",IF($X$10=1,$Y$10,))</f>
        <v>500</v>
      </c>
    </row>
    <row r="4647" spans="1:21" x14ac:dyDescent="0.25">
      <c r="A4647" s="75">
        <f t="shared" si="846"/>
        <v>4643</v>
      </c>
      <c r="D4647" s="56" t="s">
        <v>5629</v>
      </c>
      <c r="E4647" s="56">
        <f t="shared" si="847"/>
        <v>4643</v>
      </c>
      <c r="F4647" s="76">
        <f t="shared" si="842"/>
        <v>170</v>
      </c>
      <c r="G4647" s="56" t="str">
        <f t="shared" si="848"/>
        <v>B9.Utility.Light.A1.Closed.T</v>
      </c>
      <c r="H4647" s="56">
        <f t="shared" si="849"/>
        <v>4643</v>
      </c>
      <c r="I4647" s="56">
        <f>IF(G4647="",0,IF(COUNTIF($G$5:G4647,G4647)=1,0,COUNTIF($G$5:G4647,G4647) )   )</f>
        <v>0</v>
      </c>
      <c r="J4647" s="56" t="str">
        <f t="shared" si="850"/>
        <v/>
      </c>
      <c r="K4647" s="56" t="str">
        <f t="shared" si="841"/>
        <v/>
      </c>
      <c r="L4647" s="56" t="str">
        <f t="shared" si="843"/>
        <v/>
      </c>
      <c r="M4647" s="56" t="str">
        <f t="shared" si="844"/>
        <v/>
      </c>
      <c r="N4647" s="56" t="str">
        <f t="shared" si="845"/>
        <v/>
      </c>
      <c r="O4647" s="56" t="str">
        <f t="shared" si="851"/>
        <v/>
      </c>
      <c r="P4647" s="56">
        <f>IF(ISERROR(IF($X$5=1,$Y$5,)),"",IF($X$5=1,$Y$5,))</f>
        <v>0</v>
      </c>
      <c r="Q4647" s="56">
        <f>IF(ISERROR(IF($X$6=1,$Y$6,)),"",IF($X$6=1,$Y$6,))</f>
        <v>10000</v>
      </c>
      <c r="R4647" s="56">
        <f>IF(ISERROR(IF($X$7=1,$Y$7,)),"",IF($X$7=1,$Y$7,))</f>
        <v>0</v>
      </c>
      <c r="S4647" s="56">
        <f>IF(ISERROR(IF($X$8=1,$Y$8,)),"",IF($X$8=1,$Y$8,))</f>
        <v>1000</v>
      </c>
      <c r="T4647" s="56">
        <f>IF(ISERROR(IF($X$9=1,$Y$9,)),"",IF($X$9=1,$Y$9,))</f>
        <v>500</v>
      </c>
      <c r="U4647" s="56">
        <f>IF(ISERROR(IF($X$10=1,$Y$10,)),"",IF($X$10=1,$Y$10,))</f>
        <v>500</v>
      </c>
    </row>
    <row r="4648" spans="1:21" x14ac:dyDescent="0.25">
      <c r="A4648" s="75">
        <f t="shared" si="846"/>
        <v>4644</v>
      </c>
      <c r="D4648" s="56" t="s">
        <v>5630</v>
      </c>
      <c r="E4648" s="56">
        <f t="shared" si="847"/>
        <v>4644</v>
      </c>
      <c r="F4648" s="76">
        <f t="shared" si="842"/>
        <v>170</v>
      </c>
      <c r="G4648" s="56" t="str">
        <f t="shared" si="848"/>
        <v>HexCanSmall</v>
      </c>
      <c r="H4648" s="56">
        <f t="shared" si="849"/>
        <v>4644</v>
      </c>
      <c r="I4648" s="56">
        <f>IF(G4648="",0,IF(COUNTIF($G$5:G4648,G4648)=1,0,COUNTIF($G$5:G4648,G4648) )   )</f>
        <v>0</v>
      </c>
      <c r="J4648" s="56" t="str">
        <f t="shared" si="850"/>
        <v/>
      </c>
      <c r="K4648" s="56" t="str">
        <f t="shared" si="841"/>
        <v/>
      </c>
      <c r="L4648" s="56" t="str">
        <f t="shared" si="843"/>
        <v/>
      </c>
      <c r="M4648" s="56" t="str">
        <f t="shared" si="844"/>
        <v/>
      </c>
      <c r="N4648" s="56" t="str">
        <f t="shared" si="845"/>
        <v/>
      </c>
      <c r="O4648" s="56" t="str">
        <f t="shared" si="851"/>
        <v/>
      </c>
      <c r="P4648" s="56">
        <f>IF(ISERROR(IF($X$5=1,$Y$5,)),"",IF($X$5=1,$Y$5,))</f>
        <v>0</v>
      </c>
      <c r="Q4648" s="56">
        <f>IF(ISERROR(IF($X$6=1,$Y$6,)),"",IF($X$6=1,$Y$6,))</f>
        <v>10000</v>
      </c>
      <c r="R4648" s="56">
        <f>IF(ISERROR(IF($X$7=1,$Y$7,)),"",IF($X$7=1,$Y$7,))</f>
        <v>0</v>
      </c>
      <c r="S4648" s="56">
        <f>IF(ISERROR(IF($X$8=1,$Y$8,)),"",IF($X$8=1,$Y$8,))</f>
        <v>1000</v>
      </c>
      <c r="T4648" s="56">
        <f>IF(ISERROR(IF($X$9=1,$Y$9,)),"",IF($X$9=1,$Y$9,))</f>
        <v>500</v>
      </c>
      <c r="U4648" s="56">
        <f>IF(ISERROR(IF($X$10=1,$Y$10,)),"",IF($X$10=1,$Y$10,))</f>
        <v>500</v>
      </c>
    </row>
    <row r="4649" spans="1:21" x14ac:dyDescent="0.25">
      <c r="A4649" s="75">
        <f t="shared" si="846"/>
        <v>4645</v>
      </c>
      <c r="D4649" s="56" t="s">
        <v>5631</v>
      </c>
      <c r="E4649" s="56">
        <f t="shared" si="847"/>
        <v>4645</v>
      </c>
      <c r="F4649" s="76">
        <f t="shared" si="842"/>
        <v>170</v>
      </c>
      <c r="G4649" s="56" t="str">
        <f t="shared" si="848"/>
        <v>KWRadBattSmallL</v>
      </c>
      <c r="H4649" s="56">
        <f t="shared" si="849"/>
        <v>4645</v>
      </c>
      <c r="I4649" s="56">
        <f>IF(G4649="",0,IF(COUNTIF($G$5:G4649,G4649)=1,0,COUNTIF($G$5:G4649,G4649) )   )</f>
        <v>0</v>
      </c>
      <c r="J4649" s="56" t="str">
        <f t="shared" si="850"/>
        <v/>
      </c>
      <c r="K4649" s="56" t="str">
        <f t="shared" si="841"/>
        <v/>
      </c>
      <c r="L4649" s="56" t="str">
        <f t="shared" si="843"/>
        <v/>
      </c>
      <c r="M4649" s="56" t="str">
        <f t="shared" si="844"/>
        <v/>
      </c>
      <c r="N4649" s="56" t="str">
        <f t="shared" si="845"/>
        <v/>
      </c>
      <c r="O4649" s="56" t="str">
        <f t="shared" si="851"/>
        <v/>
      </c>
      <c r="P4649" s="56">
        <f>IF(ISERROR(IF($X$5=1,$Y$5,)),"",IF($X$5=1,$Y$5,))</f>
        <v>0</v>
      </c>
      <c r="Q4649" s="56">
        <f>IF(ISERROR(IF($X$6=1,$Y$6,)),"",IF($X$6=1,$Y$6,))</f>
        <v>10000</v>
      </c>
      <c r="R4649" s="56">
        <f>IF(ISERROR(IF($X$7=1,$Y$7,)),"",IF($X$7=1,$Y$7,))</f>
        <v>0</v>
      </c>
      <c r="S4649" s="56">
        <f>IF(ISERROR(IF($X$8=1,$Y$8,)),"",IF($X$8=1,$Y$8,))</f>
        <v>1000</v>
      </c>
      <c r="T4649" s="56">
        <f>IF(ISERROR(IF($X$9=1,$Y$9,)),"",IF($X$9=1,$Y$9,))</f>
        <v>500</v>
      </c>
      <c r="U4649" s="56">
        <f>IF(ISERROR(IF($X$10=1,$Y$10,)),"",IF($X$10=1,$Y$10,))</f>
        <v>500</v>
      </c>
    </row>
    <row r="4650" spans="1:21" x14ac:dyDescent="0.25">
      <c r="A4650" s="75">
        <f t="shared" si="846"/>
        <v>4646</v>
      </c>
      <c r="C4650" s="56" t="s">
        <v>2532</v>
      </c>
      <c r="E4650" s="56">
        <f t="shared" si="847"/>
        <v>4646</v>
      </c>
      <c r="F4650" s="76">
        <f t="shared" si="842"/>
        <v>170</v>
      </c>
      <c r="G4650" s="56" t="str">
        <f t="shared" si="848"/>
        <v/>
      </c>
      <c r="H4650" s="56">
        <f t="shared" si="849"/>
        <v>4646</v>
      </c>
      <c r="I4650" s="56">
        <f>IF(G4650="",0,IF(COUNTIF($G$5:G4650,G4650)=1,0,COUNTIF($G$5:G4650,G4650) )   )</f>
        <v>0</v>
      </c>
      <c r="J4650" s="56" t="str">
        <f t="shared" si="850"/>
        <v/>
      </c>
      <c r="K4650" s="56" t="str">
        <f t="shared" si="841"/>
        <v/>
      </c>
      <c r="L4650" s="56" t="str">
        <f t="shared" si="843"/>
        <v/>
      </c>
      <c r="M4650" s="56" t="str">
        <f t="shared" si="844"/>
        <v/>
      </c>
      <c r="N4650" s="56" t="str">
        <f t="shared" si="845"/>
        <v/>
      </c>
      <c r="O4650" s="56" t="str">
        <f t="shared" si="851"/>
        <v/>
      </c>
      <c r="P4650" s="56">
        <f>IF(ISERROR(IF($X$5=1,$Y$5,)),"",IF($X$5=1,$Y$5,))</f>
        <v>0</v>
      </c>
      <c r="Q4650" s="56">
        <f>IF(ISERROR(IF($X$6=1,$Y$6,)),"",IF($X$6=1,$Y$6,))</f>
        <v>10000</v>
      </c>
      <c r="R4650" s="56">
        <f>IF(ISERROR(IF($X$7=1,$Y$7,)),"",IF($X$7=1,$Y$7,))</f>
        <v>0</v>
      </c>
      <c r="S4650" s="56">
        <f>IF(ISERROR(IF($X$8=1,$Y$8,)),"",IF($X$8=1,$Y$8,))</f>
        <v>1000</v>
      </c>
      <c r="T4650" s="56">
        <f>IF(ISERROR(IF($X$9=1,$Y$9,)),"",IF($X$9=1,$Y$9,))</f>
        <v>500</v>
      </c>
      <c r="U4650" s="56">
        <f>IF(ISERROR(IF($X$10=1,$Y$10,)),"",IF($X$10=1,$Y$10,))</f>
        <v>500</v>
      </c>
    </row>
    <row r="4651" spans="1:21" x14ac:dyDescent="0.25">
      <c r="A4651" s="75">
        <f t="shared" si="846"/>
        <v>4647</v>
      </c>
      <c r="B4651" s="56" t="s">
        <v>2532</v>
      </c>
      <c r="E4651" s="56">
        <f t="shared" si="847"/>
        <v>4647</v>
      </c>
      <c r="F4651" s="76">
        <f t="shared" si="842"/>
        <v>170</v>
      </c>
      <c r="G4651" s="56" t="str">
        <f t="shared" si="848"/>
        <v/>
      </c>
      <c r="H4651" s="56">
        <f t="shared" si="849"/>
        <v>4647</v>
      </c>
      <c r="I4651" s="56">
        <f>IF(G4651="",0,IF(COUNTIF($G$5:G4651,G4651)=1,0,COUNTIF($G$5:G4651,G4651) )   )</f>
        <v>0</v>
      </c>
      <c r="J4651" s="56" t="str">
        <f t="shared" si="850"/>
        <v/>
      </c>
      <c r="K4651" s="56" t="str">
        <f t="shared" si="841"/>
        <v/>
      </c>
      <c r="L4651" s="56" t="str">
        <f t="shared" si="843"/>
        <v/>
      </c>
      <c r="M4651" s="56" t="str">
        <f t="shared" si="844"/>
        <v/>
      </c>
      <c r="N4651" s="56" t="str">
        <f t="shared" si="845"/>
        <v/>
      </c>
      <c r="O4651" s="56" t="str">
        <f t="shared" si="851"/>
        <v/>
      </c>
      <c r="P4651" s="56">
        <f>IF(ISERROR(IF($X$5=1,$Y$5,)),"",IF($X$5=1,$Y$5,))</f>
        <v>0</v>
      </c>
      <c r="Q4651" s="56">
        <f>IF(ISERROR(IF($X$6=1,$Y$6,)),"",IF($X$6=1,$Y$6,))</f>
        <v>10000</v>
      </c>
      <c r="R4651" s="56">
        <f>IF(ISERROR(IF($X$7=1,$Y$7,)),"",IF($X$7=1,$Y$7,))</f>
        <v>0</v>
      </c>
      <c r="S4651" s="56">
        <f>IF(ISERROR(IF($X$8=1,$Y$8,)),"",IF($X$8=1,$Y$8,))</f>
        <v>1000</v>
      </c>
      <c r="T4651" s="56">
        <f>IF(ISERROR(IF($X$9=1,$Y$9,)),"",IF($X$9=1,$Y$9,))</f>
        <v>500</v>
      </c>
      <c r="U4651" s="56">
        <f>IF(ISERROR(IF($X$10=1,$Y$10,)),"",IF($X$10=1,$Y$10,))</f>
        <v>500</v>
      </c>
    </row>
    <row r="4652" spans="1:21" x14ac:dyDescent="0.25">
      <c r="A4652" s="75">
        <f t="shared" si="846"/>
        <v>4648</v>
      </c>
      <c r="B4652" s="56" t="s">
        <v>2517</v>
      </c>
      <c r="E4652" s="56">
        <f t="shared" si="847"/>
        <v>4648</v>
      </c>
      <c r="F4652" s="76">
        <f t="shared" si="842"/>
        <v>170</v>
      </c>
      <c r="G4652" s="56" t="str">
        <f t="shared" si="848"/>
        <v/>
      </c>
      <c r="H4652" s="56">
        <f t="shared" si="849"/>
        <v>4648</v>
      </c>
      <c r="I4652" s="56">
        <f>IF(G4652="",0,IF(COUNTIF($G$5:G4652,G4652)=1,0,COUNTIF($G$5:G4652,G4652) )   )</f>
        <v>0</v>
      </c>
      <c r="J4652" s="56" t="str">
        <f t="shared" si="850"/>
        <v/>
      </c>
      <c r="K4652" s="56" t="str">
        <f t="shared" si="841"/>
        <v/>
      </c>
      <c r="L4652" s="56" t="str">
        <f t="shared" si="843"/>
        <v/>
      </c>
      <c r="M4652" s="56" t="str">
        <f t="shared" si="844"/>
        <v/>
      </c>
      <c r="N4652" s="56" t="str">
        <f t="shared" si="845"/>
        <v/>
      </c>
      <c r="O4652" s="56" t="str">
        <f t="shared" si="851"/>
        <v/>
      </c>
      <c r="P4652" s="56">
        <f>IF(ISERROR(IF($X$5=1,$Y$5,)),"",IF($X$5=1,$Y$5,))</f>
        <v>0</v>
      </c>
      <c r="Q4652" s="56">
        <f>IF(ISERROR(IF($X$6=1,$Y$6,)),"",IF($X$6=1,$Y$6,))</f>
        <v>10000</v>
      </c>
      <c r="R4652" s="56">
        <f>IF(ISERROR(IF($X$7=1,$Y$7,)),"",IF($X$7=1,$Y$7,))</f>
        <v>0</v>
      </c>
      <c r="S4652" s="56">
        <f>IF(ISERROR(IF($X$8=1,$Y$8,)),"",IF($X$8=1,$Y$8,))</f>
        <v>1000</v>
      </c>
      <c r="T4652" s="56">
        <f>IF(ISERROR(IF($X$9=1,$Y$9,)),"",IF($X$9=1,$Y$9,))</f>
        <v>500</v>
      </c>
      <c r="U4652" s="56">
        <f>IF(ISERROR(IF($X$10=1,$Y$10,)),"",IF($X$10=1,$Y$10,))</f>
        <v>500</v>
      </c>
    </row>
    <row r="4653" spans="1:21" x14ac:dyDescent="0.25">
      <c r="A4653" s="75">
        <f t="shared" si="846"/>
        <v>4649</v>
      </c>
      <c r="B4653" s="56" t="s">
        <v>2518</v>
      </c>
      <c r="E4653" s="56">
        <f t="shared" si="847"/>
        <v>4649</v>
      </c>
      <c r="F4653" s="76">
        <f t="shared" si="842"/>
        <v>170</v>
      </c>
      <c r="G4653" s="56" t="str">
        <f t="shared" si="848"/>
        <v/>
      </c>
      <c r="H4653" s="56">
        <f t="shared" si="849"/>
        <v>4649</v>
      </c>
      <c r="I4653" s="56">
        <f>IF(G4653="",0,IF(COUNTIF($G$5:G4653,G4653)=1,0,COUNTIF($G$5:G4653,G4653) )   )</f>
        <v>0</v>
      </c>
      <c r="J4653" s="56" t="str">
        <f t="shared" si="850"/>
        <v/>
      </c>
      <c r="K4653" s="56" t="str">
        <f t="shared" si="841"/>
        <v/>
      </c>
      <c r="L4653" s="56" t="str">
        <f t="shared" si="843"/>
        <v/>
      </c>
      <c r="M4653" s="56" t="str">
        <f t="shared" si="844"/>
        <v/>
      </c>
      <c r="N4653" s="56" t="str">
        <f t="shared" si="845"/>
        <v/>
      </c>
      <c r="O4653" s="56" t="str">
        <f t="shared" si="851"/>
        <v/>
      </c>
      <c r="P4653" s="56">
        <f>IF(ISERROR(IF($X$5=1,$Y$5,)),"",IF($X$5=1,$Y$5,))</f>
        <v>0</v>
      </c>
      <c r="Q4653" s="56">
        <f>IF(ISERROR(IF($X$6=1,$Y$6,)),"",IF($X$6=1,$Y$6,))</f>
        <v>10000</v>
      </c>
      <c r="R4653" s="56">
        <f>IF(ISERROR(IF($X$7=1,$Y$7,)),"",IF($X$7=1,$Y$7,))</f>
        <v>0</v>
      </c>
      <c r="S4653" s="56">
        <f>IF(ISERROR(IF($X$8=1,$Y$8,)),"",IF($X$8=1,$Y$8,))</f>
        <v>1000</v>
      </c>
      <c r="T4653" s="56">
        <f>IF(ISERROR(IF($X$9=1,$Y$9,)),"",IF($X$9=1,$Y$9,))</f>
        <v>500</v>
      </c>
      <c r="U4653" s="56">
        <f>IF(ISERROR(IF($X$10=1,$Y$10,)),"",IF($X$10=1,$Y$10,))</f>
        <v>500</v>
      </c>
    </row>
    <row r="4654" spans="1:21" x14ac:dyDescent="0.25">
      <c r="A4654" s="75">
        <f t="shared" si="846"/>
        <v>4650</v>
      </c>
      <c r="C4654" s="56" t="s">
        <v>3889</v>
      </c>
      <c r="E4654" s="56">
        <f t="shared" si="847"/>
        <v>4650</v>
      </c>
      <c r="F4654" s="76">
        <f t="shared" si="842"/>
        <v>171</v>
      </c>
      <c r="G4654" s="56" t="str">
        <f t="shared" si="848"/>
        <v>node5_precisionEngineering</v>
      </c>
      <c r="H4654" s="56">
        <f t="shared" si="849"/>
        <v>4650</v>
      </c>
      <c r="I4654" s="56">
        <f>IF(G4654="",0,IF(COUNTIF($G$5:G4654,G4654)=1,0,COUNTIF($G$5:G4654,G4654) )   )</f>
        <v>0</v>
      </c>
      <c r="J4654" s="56" t="str">
        <f t="shared" si="850"/>
        <v/>
      </c>
      <c r="K4654" s="56" t="str">
        <f t="shared" si="841"/>
        <v/>
      </c>
      <c r="L4654" s="56" t="str">
        <f t="shared" si="843"/>
        <v/>
      </c>
      <c r="M4654" s="56" t="str">
        <f t="shared" si="844"/>
        <v/>
      </c>
      <c r="N4654" s="56" t="str">
        <f t="shared" si="845"/>
        <v/>
      </c>
      <c r="O4654" s="56" t="str">
        <f t="shared" si="851"/>
        <v/>
      </c>
      <c r="P4654" s="56">
        <f>IF(ISERROR(IF($X$5=1,$Y$5,)),"",IF($X$5=1,$Y$5,))</f>
        <v>0</v>
      </c>
      <c r="Q4654" s="56">
        <f>IF(ISERROR(IF($X$6=1,$Y$6,)),"",IF($X$6=1,$Y$6,))</f>
        <v>10000</v>
      </c>
      <c r="R4654" s="56">
        <f>IF(ISERROR(IF($X$7=1,$Y$7,)),"",IF($X$7=1,$Y$7,))</f>
        <v>0</v>
      </c>
      <c r="S4654" s="56">
        <f>IF(ISERROR(IF($X$8=1,$Y$8,)),"",IF($X$8=1,$Y$8,))</f>
        <v>1000</v>
      </c>
      <c r="T4654" s="56">
        <f>IF(ISERROR(IF($X$9=1,$Y$9,)),"",IF($X$9=1,$Y$9,))</f>
        <v>500</v>
      </c>
      <c r="U4654" s="56">
        <f>IF(ISERROR(IF($X$10=1,$Y$10,)),"",IF($X$10=1,$Y$10,))</f>
        <v>500</v>
      </c>
    </row>
    <row r="4655" spans="1:21" x14ac:dyDescent="0.25">
      <c r="A4655" s="75">
        <f t="shared" si="846"/>
        <v>4651</v>
      </c>
      <c r="C4655" s="56" t="s">
        <v>3890</v>
      </c>
      <c r="E4655" s="56">
        <f t="shared" si="847"/>
        <v>4651</v>
      </c>
      <c r="F4655" s="76">
        <f t="shared" si="842"/>
        <v>171</v>
      </c>
      <c r="G4655" s="56" t="str">
        <f t="shared" si="848"/>
        <v/>
      </c>
      <c r="H4655" s="56">
        <f t="shared" si="849"/>
        <v>4651</v>
      </c>
      <c r="I4655" s="56">
        <f>IF(G4655="",0,IF(COUNTIF($G$5:G4655,G4655)=1,0,COUNTIF($G$5:G4655,G4655) )   )</f>
        <v>0</v>
      </c>
      <c r="J4655" s="56" t="str">
        <f t="shared" si="850"/>
        <v/>
      </c>
      <c r="K4655" s="56" t="str">
        <f t="shared" si="841"/>
        <v/>
      </c>
      <c r="L4655" s="56" t="str">
        <f t="shared" si="843"/>
        <v/>
      </c>
      <c r="M4655" s="56" t="str">
        <f t="shared" si="844"/>
        <v/>
      </c>
      <c r="N4655" s="56" t="str">
        <f t="shared" si="845"/>
        <v/>
      </c>
      <c r="O4655" s="56" t="str">
        <f t="shared" si="851"/>
        <v/>
      </c>
      <c r="P4655" s="56">
        <f>IF(ISERROR(IF($X$5=1,$Y$5,)),"",IF($X$5=1,$Y$5,))</f>
        <v>0</v>
      </c>
      <c r="Q4655" s="56">
        <f>IF(ISERROR(IF($X$6=1,$Y$6,)),"",IF($X$6=1,$Y$6,))</f>
        <v>10000</v>
      </c>
      <c r="R4655" s="56">
        <f>IF(ISERROR(IF($X$7=1,$Y$7,)),"",IF($X$7=1,$Y$7,))</f>
        <v>0</v>
      </c>
      <c r="S4655" s="56">
        <f>IF(ISERROR(IF($X$8=1,$Y$8,)),"",IF($X$8=1,$Y$8,))</f>
        <v>1000</v>
      </c>
      <c r="T4655" s="56">
        <f>IF(ISERROR(IF($X$9=1,$Y$9,)),"",IF($X$9=1,$Y$9,))</f>
        <v>500</v>
      </c>
      <c r="U4655" s="56">
        <f>IF(ISERROR(IF($X$10=1,$Y$10,)),"",IF($X$10=1,$Y$10,))</f>
        <v>500</v>
      </c>
    </row>
    <row r="4656" spans="1:21" x14ac:dyDescent="0.25">
      <c r="A4656" s="75">
        <f t="shared" si="846"/>
        <v>4652</v>
      </c>
      <c r="C4656" s="56" t="s">
        <v>3891</v>
      </c>
      <c r="E4656" s="56">
        <f t="shared" si="847"/>
        <v>4652</v>
      </c>
      <c r="F4656" s="76">
        <f t="shared" si="842"/>
        <v>171</v>
      </c>
      <c r="G4656" s="56" t="str">
        <f t="shared" si="848"/>
        <v/>
      </c>
      <c r="H4656" s="56">
        <f t="shared" si="849"/>
        <v>4652</v>
      </c>
      <c r="I4656" s="56">
        <f>IF(G4656="",0,IF(COUNTIF($G$5:G4656,G4656)=1,0,COUNTIF($G$5:G4656,G4656) )   )</f>
        <v>0</v>
      </c>
      <c r="J4656" s="56" t="str">
        <f t="shared" si="850"/>
        <v/>
      </c>
      <c r="K4656" s="56" t="str">
        <f t="shared" si="841"/>
        <v/>
      </c>
      <c r="L4656" s="56" t="str">
        <f t="shared" si="843"/>
        <v/>
      </c>
      <c r="M4656" s="56" t="str">
        <f t="shared" si="844"/>
        <v/>
      </c>
      <c r="N4656" s="56" t="str">
        <f t="shared" si="845"/>
        <v/>
      </c>
      <c r="O4656" s="56" t="str">
        <f t="shared" si="851"/>
        <v/>
      </c>
      <c r="P4656" s="56">
        <f>IF(ISERROR(IF($X$5=1,$Y$5,)),"",IF($X$5=1,$Y$5,))</f>
        <v>0</v>
      </c>
      <c r="Q4656" s="56">
        <f>IF(ISERROR(IF($X$6=1,$Y$6,)),"",IF($X$6=1,$Y$6,))</f>
        <v>10000</v>
      </c>
      <c r="R4656" s="56">
        <f>IF(ISERROR(IF($X$7=1,$Y$7,)),"",IF($X$7=1,$Y$7,))</f>
        <v>0</v>
      </c>
      <c r="S4656" s="56">
        <f>IF(ISERROR(IF($X$8=1,$Y$8,)),"",IF($X$8=1,$Y$8,))</f>
        <v>1000</v>
      </c>
      <c r="T4656" s="56">
        <f>IF(ISERROR(IF($X$9=1,$Y$9,)),"",IF($X$9=1,$Y$9,))</f>
        <v>500</v>
      </c>
      <c r="U4656" s="56">
        <f>IF(ISERROR(IF($X$10=1,$Y$10,)),"",IF($X$10=1,$Y$10,))</f>
        <v>500</v>
      </c>
    </row>
    <row r="4657" spans="1:21" x14ac:dyDescent="0.25">
      <c r="A4657" s="75">
        <f t="shared" si="846"/>
        <v>4653</v>
      </c>
      <c r="C4657" s="56" t="s">
        <v>3892</v>
      </c>
      <c r="E4657" s="56">
        <f t="shared" si="847"/>
        <v>4653</v>
      </c>
      <c r="F4657" s="76">
        <f t="shared" si="842"/>
        <v>171</v>
      </c>
      <c r="G4657" s="56" t="str">
        <f t="shared" si="848"/>
        <v/>
      </c>
      <c r="H4657" s="56">
        <f t="shared" si="849"/>
        <v>4653</v>
      </c>
      <c r="I4657" s="56">
        <f>IF(G4657="",0,IF(COUNTIF($G$5:G4657,G4657)=1,0,COUNTIF($G$5:G4657,G4657) )   )</f>
        <v>0</v>
      </c>
      <c r="J4657" s="56" t="str">
        <f t="shared" si="850"/>
        <v/>
      </c>
      <c r="K4657" s="56" t="str">
        <f t="shared" si="841"/>
        <v/>
      </c>
      <c r="L4657" s="56" t="str">
        <f t="shared" si="843"/>
        <v/>
      </c>
      <c r="M4657" s="56" t="str">
        <f t="shared" si="844"/>
        <v/>
      </c>
      <c r="N4657" s="56" t="str">
        <f t="shared" si="845"/>
        <v/>
      </c>
      <c r="O4657" s="56" t="str">
        <f t="shared" si="851"/>
        <v/>
      </c>
      <c r="P4657" s="56">
        <f>IF(ISERROR(IF($X$5=1,$Y$5,)),"",IF($X$5=1,$Y$5,))</f>
        <v>0</v>
      </c>
      <c r="Q4657" s="56">
        <f>IF(ISERROR(IF($X$6=1,$Y$6,)),"",IF($X$6=1,$Y$6,))</f>
        <v>10000</v>
      </c>
      <c r="R4657" s="56">
        <f>IF(ISERROR(IF($X$7=1,$Y$7,)),"",IF($X$7=1,$Y$7,))</f>
        <v>0</v>
      </c>
      <c r="S4657" s="56">
        <f>IF(ISERROR(IF($X$8=1,$Y$8,)),"",IF($X$8=1,$Y$8,))</f>
        <v>1000</v>
      </c>
      <c r="T4657" s="56">
        <f>IF(ISERROR(IF($X$9=1,$Y$9,)),"",IF($X$9=1,$Y$9,))</f>
        <v>500</v>
      </c>
      <c r="U4657" s="56">
        <f>IF(ISERROR(IF($X$10=1,$Y$10,)),"",IF($X$10=1,$Y$10,))</f>
        <v>500</v>
      </c>
    </row>
    <row r="4658" spans="1:21" x14ac:dyDescent="0.25">
      <c r="A4658" s="75">
        <f t="shared" si="846"/>
        <v>4654</v>
      </c>
      <c r="C4658" s="56" t="s">
        <v>3040</v>
      </c>
      <c r="E4658" s="56">
        <f t="shared" si="847"/>
        <v>4654</v>
      </c>
      <c r="F4658" s="76">
        <f t="shared" si="842"/>
        <v>171</v>
      </c>
      <c r="G4658" s="56" t="str">
        <f t="shared" si="848"/>
        <v/>
      </c>
      <c r="H4658" s="56">
        <f t="shared" si="849"/>
        <v>4654</v>
      </c>
      <c r="I4658" s="56">
        <f>IF(G4658="",0,IF(COUNTIF($G$5:G4658,G4658)=1,0,COUNTIF($G$5:G4658,G4658) )   )</f>
        <v>0</v>
      </c>
      <c r="J4658" s="56" t="str">
        <f t="shared" si="850"/>
        <v/>
      </c>
      <c r="K4658" s="56" t="str">
        <f t="shared" si="841"/>
        <v/>
      </c>
      <c r="L4658" s="56" t="str">
        <f t="shared" si="843"/>
        <v/>
      </c>
      <c r="M4658" s="56" t="str">
        <f t="shared" si="844"/>
        <v/>
      </c>
      <c r="N4658" s="56" t="str">
        <f t="shared" si="845"/>
        <v/>
      </c>
      <c r="O4658" s="56" t="str">
        <f t="shared" si="851"/>
        <v/>
      </c>
      <c r="P4658" s="56">
        <f>IF(ISERROR(IF($X$5=1,$Y$5,)),"",IF($X$5=1,$Y$5,))</f>
        <v>0</v>
      </c>
      <c r="Q4658" s="56">
        <f>IF(ISERROR(IF($X$6=1,$Y$6,)),"",IF($X$6=1,$Y$6,))</f>
        <v>10000</v>
      </c>
      <c r="R4658" s="56">
        <f>IF(ISERROR(IF($X$7=1,$Y$7,)),"",IF($X$7=1,$Y$7,))</f>
        <v>0</v>
      </c>
      <c r="S4658" s="56">
        <f>IF(ISERROR(IF($X$8=1,$Y$8,)),"",IF($X$8=1,$Y$8,))</f>
        <v>1000</v>
      </c>
      <c r="T4658" s="56">
        <f>IF(ISERROR(IF($X$9=1,$Y$9,)),"",IF($X$9=1,$Y$9,))</f>
        <v>500</v>
      </c>
      <c r="U4658" s="56">
        <f>IF(ISERROR(IF($X$10=1,$Y$10,)),"",IF($X$10=1,$Y$10,))</f>
        <v>500</v>
      </c>
    </row>
    <row r="4659" spans="1:21" x14ac:dyDescent="0.25">
      <c r="A4659" s="75">
        <f t="shared" si="846"/>
        <v>4655</v>
      </c>
      <c r="C4659" s="56" t="s">
        <v>6389</v>
      </c>
      <c r="E4659" s="56">
        <f t="shared" si="847"/>
        <v>4655</v>
      </c>
      <c r="F4659" s="76">
        <f t="shared" si="842"/>
        <v>171</v>
      </c>
      <c r="G4659" s="56" t="str">
        <f t="shared" si="848"/>
        <v/>
      </c>
      <c r="H4659" s="56">
        <f t="shared" si="849"/>
        <v>4655</v>
      </c>
      <c r="I4659" s="56">
        <f>IF(G4659="",0,IF(COUNTIF($G$5:G4659,G4659)=1,0,COUNTIF($G$5:G4659,G4659) )   )</f>
        <v>0</v>
      </c>
      <c r="J4659" s="56" t="str">
        <f t="shared" si="850"/>
        <v/>
      </c>
      <c r="K4659" s="56" t="str">
        <f t="shared" si="841"/>
        <v/>
      </c>
      <c r="L4659" s="56" t="str">
        <f t="shared" si="843"/>
        <v/>
      </c>
      <c r="M4659" s="56" t="str">
        <f t="shared" si="844"/>
        <v/>
      </c>
      <c r="N4659" s="56" t="str">
        <f t="shared" si="845"/>
        <v/>
      </c>
      <c r="O4659" s="56" t="str">
        <f t="shared" si="851"/>
        <v/>
      </c>
      <c r="P4659" s="56">
        <f>IF(ISERROR(IF($X$5=1,$Y$5,)),"",IF($X$5=1,$Y$5,))</f>
        <v>0</v>
      </c>
      <c r="Q4659" s="56">
        <f>IF(ISERROR(IF($X$6=1,$Y$6,)),"",IF($X$6=1,$Y$6,))</f>
        <v>10000</v>
      </c>
      <c r="R4659" s="56">
        <f>IF(ISERROR(IF($X$7=1,$Y$7,)),"",IF($X$7=1,$Y$7,))</f>
        <v>0</v>
      </c>
      <c r="S4659" s="56">
        <f>IF(ISERROR(IF($X$8=1,$Y$8,)),"",IF($X$8=1,$Y$8,))</f>
        <v>1000</v>
      </c>
      <c r="T4659" s="56">
        <f>IF(ISERROR(IF($X$9=1,$Y$9,)),"",IF($X$9=1,$Y$9,))</f>
        <v>500</v>
      </c>
      <c r="U4659" s="56">
        <f>IF(ISERROR(IF($X$10=1,$Y$10,)),"",IF($X$10=1,$Y$10,))</f>
        <v>500</v>
      </c>
    </row>
    <row r="4660" spans="1:21" x14ac:dyDescent="0.25">
      <c r="A4660" s="75">
        <f t="shared" si="846"/>
        <v>4656</v>
      </c>
      <c r="C4660" s="56" t="s">
        <v>6079</v>
      </c>
      <c r="E4660" s="56">
        <f t="shared" si="847"/>
        <v>4656</v>
      </c>
      <c r="F4660" s="76">
        <f t="shared" si="842"/>
        <v>171</v>
      </c>
      <c r="G4660" s="56" t="str">
        <f t="shared" si="848"/>
        <v/>
      </c>
      <c r="H4660" s="56">
        <f t="shared" si="849"/>
        <v>4656</v>
      </c>
      <c r="I4660" s="56">
        <f>IF(G4660="",0,IF(COUNTIF($G$5:G4660,G4660)=1,0,COUNTIF($G$5:G4660,G4660) )   )</f>
        <v>0</v>
      </c>
      <c r="J4660" s="56" t="str">
        <f t="shared" si="850"/>
        <v/>
      </c>
      <c r="K4660" s="56" t="str">
        <f t="shared" si="841"/>
        <v/>
      </c>
      <c r="L4660" s="56" t="str">
        <f t="shared" si="843"/>
        <v/>
      </c>
      <c r="M4660" s="56" t="str">
        <f t="shared" si="844"/>
        <v/>
      </c>
      <c r="N4660" s="56" t="str">
        <f t="shared" si="845"/>
        <v/>
      </c>
      <c r="O4660" s="56" t="str">
        <f t="shared" si="851"/>
        <v/>
      </c>
      <c r="P4660" s="56">
        <f>IF(ISERROR(IF($X$5=1,$Y$5,)),"",IF($X$5=1,$Y$5,))</f>
        <v>0</v>
      </c>
      <c r="Q4660" s="56">
        <f>IF(ISERROR(IF($X$6=1,$Y$6,)),"",IF($X$6=1,$Y$6,))</f>
        <v>10000</v>
      </c>
      <c r="R4660" s="56">
        <f>IF(ISERROR(IF($X$7=1,$Y$7,)),"",IF($X$7=1,$Y$7,))</f>
        <v>0</v>
      </c>
      <c r="S4660" s="56">
        <f>IF(ISERROR(IF($X$8=1,$Y$8,)),"",IF($X$8=1,$Y$8,))</f>
        <v>1000</v>
      </c>
      <c r="T4660" s="56">
        <f>IF(ISERROR(IF($X$9=1,$Y$9,)),"",IF($X$9=1,$Y$9,))</f>
        <v>500</v>
      </c>
      <c r="U4660" s="56">
        <f>IF(ISERROR(IF($X$10=1,$Y$10,)),"",IF($X$10=1,$Y$10,))</f>
        <v>500</v>
      </c>
    </row>
    <row r="4661" spans="1:21" x14ac:dyDescent="0.25">
      <c r="A4661" s="75">
        <f t="shared" si="846"/>
        <v>4657</v>
      </c>
      <c r="C4661" s="56" t="s">
        <v>2526</v>
      </c>
      <c r="E4661" s="56">
        <f t="shared" si="847"/>
        <v>4657</v>
      </c>
      <c r="F4661" s="76">
        <f t="shared" si="842"/>
        <v>171</v>
      </c>
      <c r="G4661" s="56" t="str">
        <f t="shared" si="848"/>
        <v/>
      </c>
      <c r="H4661" s="56">
        <f t="shared" si="849"/>
        <v>4657</v>
      </c>
      <c r="I4661" s="56">
        <f>IF(G4661="",0,IF(COUNTIF($G$5:G4661,G4661)=1,0,COUNTIF($G$5:G4661,G4661) )   )</f>
        <v>0</v>
      </c>
      <c r="J4661" s="56" t="str">
        <f t="shared" si="850"/>
        <v/>
      </c>
      <c r="K4661" s="56" t="str">
        <f t="shared" si="841"/>
        <v/>
      </c>
      <c r="L4661" s="56" t="str">
        <f t="shared" si="843"/>
        <v/>
      </c>
      <c r="M4661" s="56" t="str">
        <f t="shared" si="844"/>
        <v/>
      </c>
      <c r="N4661" s="56" t="str">
        <f t="shared" si="845"/>
        <v/>
      </c>
      <c r="O4661" s="56" t="str">
        <f t="shared" si="851"/>
        <v/>
      </c>
      <c r="P4661" s="56">
        <f>IF(ISERROR(IF($X$5=1,$Y$5,)),"",IF($X$5=1,$Y$5,))</f>
        <v>0</v>
      </c>
      <c r="Q4661" s="56">
        <f>IF(ISERROR(IF($X$6=1,$Y$6,)),"",IF($X$6=1,$Y$6,))</f>
        <v>10000</v>
      </c>
      <c r="R4661" s="56">
        <f>IF(ISERROR(IF($X$7=1,$Y$7,)),"",IF($X$7=1,$Y$7,))</f>
        <v>0</v>
      </c>
      <c r="S4661" s="56">
        <f>IF(ISERROR(IF($X$8=1,$Y$8,)),"",IF($X$8=1,$Y$8,))</f>
        <v>1000</v>
      </c>
      <c r="T4661" s="56">
        <f>IF(ISERROR(IF($X$9=1,$Y$9,)),"",IF($X$9=1,$Y$9,))</f>
        <v>500</v>
      </c>
      <c r="U4661" s="56">
        <f>IF(ISERROR(IF($X$10=1,$Y$10,)),"",IF($X$10=1,$Y$10,))</f>
        <v>500</v>
      </c>
    </row>
    <row r="4662" spans="1:21" x14ac:dyDescent="0.25">
      <c r="A4662" s="75">
        <f t="shared" si="846"/>
        <v>4658</v>
      </c>
      <c r="C4662" s="56" t="s">
        <v>2527</v>
      </c>
      <c r="E4662" s="56">
        <f t="shared" si="847"/>
        <v>4658</v>
      </c>
      <c r="F4662" s="76">
        <f t="shared" si="842"/>
        <v>171</v>
      </c>
      <c r="G4662" s="56" t="str">
        <f t="shared" si="848"/>
        <v/>
      </c>
      <c r="H4662" s="56">
        <f t="shared" si="849"/>
        <v>4658</v>
      </c>
      <c r="I4662" s="56">
        <f>IF(G4662="",0,IF(COUNTIF($G$5:G4662,G4662)=1,0,COUNTIF($G$5:G4662,G4662) )   )</f>
        <v>0</v>
      </c>
      <c r="J4662" s="56" t="str">
        <f t="shared" si="850"/>
        <v/>
      </c>
      <c r="K4662" s="56" t="str">
        <f t="shared" si="841"/>
        <v/>
      </c>
      <c r="L4662" s="56" t="str">
        <f t="shared" si="843"/>
        <v/>
      </c>
      <c r="M4662" s="56" t="str">
        <f t="shared" si="844"/>
        <v/>
      </c>
      <c r="N4662" s="56" t="str">
        <f t="shared" si="845"/>
        <v/>
      </c>
      <c r="O4662" s="56" t="str">
        <f t="shared" si="851"/>
        <v/>
      </c>
      <c r="P4662" s="56">
        <f>IF(ISERROR(IF($X$5=1,$Y$5,)),"",IF($X$5=1,$Y$5,))</f>
        <v>0</v>
      </c>
      <c r="Q4662" s="56">
        <f>IF(ISERROR(IF($X$6=1,$Y$6,)),"",IF($X$6=1,$Y$6,))</f>
        <v>10000</v>
      </c>
      <c r="R4662" s="56">
        <f>IF(ISERROR(IF($X$7=1,$Y$7,)),"",IF($X$7=1,$Y$7,))</f>
        <v>0</v>
      </c>
      <c r="S4662" s="56">
        <f>IF(ISERROR(IF($X$8=1,$Y$8,)),"",IF($X$8=1,$Y$8,))</f>
        <v>1000</v>
      </c>
      <c r="T4662" s="56">
        <f>IF(ISERROR(IF($X$9=1,$Y$9,)),"",IF($X$9=1,$Y$9,))</f>
        <v>500</v>
      </c>
      <c r="U4662" s="56">
        <f>IF(ISERROR(IF($X$10=1,$Y$10,)),"",IF($X$10=1,$Y$10,))</f>
        <v>500</v>
      </c>
    </row>
    <row r="4663" spans="1:21" x14ac:dyDescent="0.25">
      <c r="A4663" s="75">
        <f t="shared" si="846"/>
        <v>4659</v>
      </c>
      <c r="C4663" s="56" t="s">
        <v>3043</v>
      </c>
      <c r="E4663" s="56">
        <f t="shared" si="847"/>
        <v>4659</v>
      </c>
      <c r="F4663" s="76">
        <f t="shared" si="842"/>
        <v>171</v>
      </c>
      <c r="G4663" s="56" t="str">
        <f t="shared" si="848"/>
        <v/>
      </c>
      <c r="H4663" s="56">
        <f t="shared" si="849"/>
        <v>4659</v>
      </c>
      <c r="I4663" s="56">
        <f>IF(G4663="",0,IF(COUNTIF($G$5:G4663,G4663)=1,0,COUNTIF($G$5:G4663,G4663) )   )</f>
        <v>0</v>
      </c>
      <c r="J4663" s="56" t="str">
        <f t="shared" si="850"/>
        <v/>
      </c>
      <c r="K4663" s="56" t="str">
        <f t="shared" si="841"/>
        <v/>
      </c>
      <c r="L4663" s="56" t="str">
        <f t="shared" si="843"/>
        <v/>
      </c>
      <c r="M4663" s="56" t="str">
        <f t="shared" si="844"/>
        <v/>
      </c>
      <c r="N4663" s="56" t="str">
        <f t="shared" si="845"/>
        <v/>
      </c>
      <c r="O4663" s="56" t="str">
        <f t="shared" si="851"/>
        <v/>
      </c>
      <c r="P4663" s="56">
        <f>IF(ISERROR(IF($X$5=1,$Y$5,)),"",IF($X$5=1,$Y$5,))</f>
        <v>0</v>
      </c>
      <c r="Q4663" s="56">
        <f>IF(ISERROR(IF($X$6=1,$Y$6,)),"",IF($X$6=1,$Y$6,))</f>
        <v>10000</v>
      </c>
      <c r="R4663" s="56">
        <f>IF(ISERROR(IF($X$7=1,$Y$7,)),"",IF($X$7=1,$Y$7,))</f>
        <v>0</v>
      </c>
      <c r="S4663" s="56">
        <f>IF(ISERROR(IF($X$8=1,$Y$8,)),"",IF($X$8=1,$Y$8,))</f>
        <v>1000</v>
      </c>
      <c r="T4663" s="56">
        <f>IF(ISERROR(IF($X$9=1,$Y$9,)),"",IF($X$9=1,$Y$9,))</f>
        <v>500</v>
      </c>
      <c r="U4663" s="56">
        <f>IF(ISERROR(IF($X$10=1,$Y$10,)),"",IF($X$10=1,$Y$10,))</f>
        <v>500</v>
      </c>
    </row>
    <row r="4664" spans="1:21" x14ac:dyDescent="0.25">
      <c r="A4664" s="75">
        <f t="shared" si="846"/>
        <v>4660</v>
      </c>
      <c r="C4664" s="56" t="s">
        <v>2529</v>
      </c>
      <c r="E4664" s="56">
        <f t="shared" si="847"/>
        <v>4660</v>
      </c>
      <c r="F4664" s="76">
        <f t="shared" si="842"/>
        <v>171</v>
      </c>
      <c r="G4664" s="56" t="str">
        <f t="shared" si="848"/>
        <v/>
      </c>
      <c r="H4664" s="56">
        <f t="shared" si="849"/>
        <v>4660</v>
      </c>
      <c r="I4664" s="56">
        <f>IF(G4664="",0,IF(COUNTIF($G$5:G4664,G4664)=1,0,COUNTIF($G$5:G4664,G4664) )   )</f>
        <v>0</v>
      </c>
      <c r="J4664" s="56" t="str">
        <f t="shared" si="850"/>
        <v/>
      </c>
      <c r="K4664" s="56" t="str">
        <f t="shared" si="841"/>
        <v/>
      </c>
      <c r="L4664" s="56" t="str">
        <f t="shared" si="843"/>
        <v/>
      </c>
      <c r="M4664" s="56" t="str">
        <f t="shared" si="844"/>
        <v/>
      </c>
      <c r="N4664" s="56" t="str">
        <f t="shared" si="845"/>
        <v/>
      </c>
      <c r="O4664" s="56" t="str">
        <f t="shared" si="851"/>
        <v/>
      </c>
      <c r="P4664" s="56">
        <f>IF(ISERROR(IF($X$5=1,$Y$5,)),"",IF($X$5=1,$Y$5,))</f>
        <v>0</v>
      </c>
      <c r="Q4664" s="56">
        <f>IF(ISERROR(IF($X$6=1,$Y$6,)),"",IF($X$6=1,$Y$6,))</f>
        <v>10000</v>
      </c>
      <c r="R4664" s="56">
        <f>IF(ISERROR(IF($X$7=1,$Y$7,)),"",IF($X$7=1,$Y$7,))</f>
        <v>0</v>
      </c>
      <c r="S4664" s="56">
        <f>IF(ISERROR(IF($X$8=1,$Y$8,)),"",IF($X$8=1,$Y$8,))</f>
        <v>1000</v>
      </c>
      <c r="T4664" s="56">
        <f>IF(ISERROR(IF($X$9=1,$Y$9,)),"",IF($X$9=1,$Y$9,))</f>
        <v>500</v>
      </c>
      <c r="U4664" s="56">
        <f>IF(ISERROR(IF($X$10=1,$Y$10,)),"",IF($X$10=1,$Y$10,))</f>
        <v>500</v>
      </c>
    </row>
    <row r="4665" spans="1:21" x14ac:dyDescent="0.25">
      <c r="A4665" s="75">
        <f t="shared" si="846"/>
        <v>4661</v>
      </c>
      <c r="C4665" s="56" t="s">
        <v>2518</v>
      </c>
      <c r="E4665" s="56">
        <f t="shared" si="847"/>
        <v>4661</v>
      </c>
      <c r="F4665" s="76">
        <f t="shared" si="842"/>
        <v>171</v>
      </c>
      <c r="G4665" s="56" t="str">
        <f t="shared" si="848"/>
        <v/>
      </c>
      <c r="H4665" s="56">
        <f t="shared" si="849"/>
        <v>4661</v>
      </c>
      <c r="I4665" s="56">
        <f>IF(G4665="",0,IF(COUNTIF($G$5:G4665,G4665)=1,0,COUNTIF($G$5:G4665,G4665) )   )</f>
        <v>0</v>
      </c>
      <c r="J4665" s="56" t="str">
        <f t="shared" si="850"/>
        <v/>
      </c>
      <c r="K4665" s="56" t="str">
        <f t="shared" si="841"/>
        <v/>
      </c>
      <c r="L4665" s="56" t="str">
        <f t="shared" si="843"/>
        <v/>
      </c>
      <c r="M4665" s="56" t="str">
        <f t="shared" si="844"/>
        <v/>
      </c>
      <c r="N4665" s="56" t="str">
        <f t="shared" si="845"/>
        <v/>
      </c>
      <c r="O4665" s="56" t="str">
        <f t="shared" si="851"/>
        <v/>
      </c>
      <c r="P4665" s="56">
        <f>IF(ISERROR(IF($X$5=1,$Y$5,)),"",IF($X$5=1,$Y$5,))</f>
        <v>0</v>
      </c>
      <c r="Q4665" s="56">
        <f>IF(ISERROR(IF($X$6=1,$Y$6,)),"",IF($X$6=1,$Y$6,))</f>
        <v>10000</v>
      </c>
      <c r="R4665" s="56">
        <f>IF(ISERROR(IF($X$7=1,$Y$7,)),"",IF($X$7=1,$Y$7,))</f>
        <v>0</v>
      </c>
      <c r="S4665" s="56">
        <f>IF(ISERROR(IF($X$8=1,$Y$8,)),"",IF($X$8=1,$Y$8,))</f>
        <v>1000</v>
      </c>
      <c r="T4665" s="56">
        <f>IF(ISERROR(IF($X$9=1,$Y$9,)),"",IF($X$9=1,$Y$9,))</f>
        <v>500</v>
      </c>
      <c r="U4665" s="56">
        <f>IF(ISERROR(IF($X$10=1,$Y$10,)),"",IF($X$10=1,$Y$10,))</f>
        <v>500</v>
      </c>
    </row>
    <row r="4666" spans="1:21" x14ac:dyDescent="0.25">
      <c r="A4666" s="75">
        <f t="shared" si="846"/>
        <v>4662</v>
      </c>
      <c r="D4666" s="56" t="s">
        <v>5650</v>
      </c>
      <c r="E4666" s="56">
        <f t="shared" si="847"/>
        <v>4662</v>
      </c>
      <c r="F4666" s="76">
        <f t="shared" si="842"/>
        <v>171</v>
      </c>
      <c r="G4666" s="56" t="str">
        <f t="shared" si="848"/>
        <v>adapterRadialMini</v>
      </c>
      <c r="H4666" s="56">
        <f t="shared" si="849"/>
        <v>4662</v>
      </c>
      <c r="I4666" s="56">
        <f>IF(G4666="",0,IF(COUNTIF($G$5:G4666,G4666)=1,0,COUNTIF($G$5:G4666,G4666) )   )</f>
        <v>0</v>
      </c>
      <c r="J4666" s="56" t="str">
        <f t="shared" si="850"/>
        <v/>
      </c>
      <c r="K4666" s="56" t="str">
        <f t="shared" si="841"/>
        <v/>
      </c>
      <c r="L4666" s="56" t="str">
        <f t="shared" si="843"/>
        <v/>
      </c>
      <c r="M4666" s="56" t="str">
        <f t="shared" si="844"/>
        <v/>
      </c>
      <c r="N4666" s="56" t="str">
        <f t="shared" si="845"/>
        <v/>
      </c>
      <c r="O4666" s="56" t="str">
        <f t="shared" si="851"/>
        <v/>
      </c>
      <c r="P4666" s="56">
        <f>IF(ISERROR(IF($X$5=1,$Y$5,)),"",IF($X$5=1,$Y$5,))</f>
        <v>0</v>
      </c>
      <c r="Q4666" s="56">
        <f>IF(ISERROR(IF($X$6=1,$Y$6,)),"",IF($X$6=1,$Y$6,))</f>
        <v>10000</v>
      </c>
      <c r="R4666" s="56">
        <f>IF(ISERROR(IF($X$7=1,$Y$7,)),"",IF($X$7=1,$Y$7,))</f>
        <v>0</v>
      </c>
      <c r="S4666" s="56">
        <f>IF(ISERROR(IF($X$8=1,$Y$8,)),"",IF($X$8=1,$Y$8,))</f>
        <v>1000</v>
      </c>
      <c r="T4666" s="56">
        <f>IF(ISERROR(IF($X$9=1,$Y$9,)),"",IF($X$9=1,$Y$9,))</f>
        <v>500</v>
      </c>
      <c r="U4666" s="56">
        <f>IF(ISERROR(IF($X$10=1,$Y$10,)),"",IF($X$10=1,$Y$10,))</f>
        <v>500</v>
      </c>
    </row>
    <row r="4667" spans="1:21" x14ac:dyDescent="0.25">
      <c r="A4667" s="75">
        <f t="shared" si="846"/>
        <v>4663</v>
      </c>
      <c r="D4667" s="56" t="s">
        <v>5644</v>
      </c>
      <c r="E4667" s="56">
        <f t="shared" si="847"/>
        <v>4663</v>
      </c>
      <c r="F4667" s="76">
        <f t="shared" si="842"/>
        <v>171</v>
      </c>
      <c r="G4667" s="56" t="str">
        <f t="shared" si="848"/>
        <v>cl.mini.sas</v>
      </c>
      <c r="H4667" s="56">
        <f t="shared" si="849"/>
        <v>4663</v>
      </c>
      <c r="I4667" s="56">
        <f>IF(G4667="",0,IF(COUNTIF($G$5:G4667,G4667)=1,0,COUNTIF($G$5:G4667,G4667) )   )</f>
        <v>0</v>
      </c>
      <c r="J4667" s="56" t="str">
        <f t="shared" si="850"/>
        <v/>
      </c>
      <c r="K4667" s="56" t="str">
        <f t="shared" si="841"/>
        <v/>
      </c>
      <c r="L4667" s="56" t="str">
        <f t="shared" si="843"/>
        <v/>
      </c>
      <c r="M4667" s="56" t="str">
        <f t="shared" si="844"/>
        <v/>
      </c>
      <c r="N4667" s="56" t="str">
        <f t="shared" si="845"/>
        <v/>
      </c>
      <c r="O4667" s="56" t="str">
        <f t="shared" si="851"/>
        <v/>
      </c>
      <c r="P4667" s="56">
        <f>IF(ISERROR(IF($X$5=1,$Y$5,)),"",IF($X$5=1,$Y$5,))</f>
        <v>0</v>
      </c>
      <c r="Q4667" s="56">
        <f>IF(ISERROR(IF($X$6=1,$Y$6,)),"",IF($X$6=1,$Y$6,))</f>
        <v>10000</v>
      </c>
      <c r="R4667" s="56">
        <f>IF(ISERROR(IF($X$7=1,$Y$7,)),"",IF($X$7=1,$Y$7,))</f>
        <v>0</v>
      </c>
      <c r="S4667" s="56">
        <f>IF(ISERROR(IF($X$8=1,$Y$8,)),"",IF($X$8=1,$Y$8,))</f>
        <v>1000</v>
      </c>
      <c r="T4667" s="56">
        <f>IF(ISERROR(IF($X$9=1,$Y$9,)),"",IF($X$9=1,$Y$9,))</f>
        <v>500</v>
      </c>
      <c r="U4667" s="56">
        <f>IF(ISERROR(IF($X$10=1,$Y$10,)),"",IF($X$10=1,$Y$10,))</f>
        <v>500</v>
      </c>
    </row>
    <row r="4668" spans="1:21" x14ac:dyDescent="0.25">
      <c r="A4668" s="75">
        <f t="shared" si="846"/>
        <v>4664</v>
      </c>
      <c r="D4668" s="56" t="s">
        <v>5651</v>
      </c>
      <c r="E4668" s="56">
        <f t="shared" si="847"/>
        <v>4664</v>
      </c>
      <c r="F4668" s="76">
        <f t="shared" si="842"/>
        <v>171</v>
      </c>
      <c r="G4668" s="56" t="str">
        <f t="shared" si="848"/>
        <v>NP.decoupler.stack.125m.nano</v>
      </c>
      <c r="H4668" s="56">
        <f t="shared" si="849"/>
        <v>4664</v>
      </c>
      <c r="I4668" s="56">
        <f>IF(G4668="",0,IF(COUNTIF($G$5:G4668,G4668)=1,0,COUNTIF($G$5:G4668,G4668) )   )</f>
        <v>0</v>
      </c>
      <c r="J4668" s="56" t="str">
        <f t="shared" si="850"/>
        <v/>
      </c>
      <c r="K4668" s="56" t="str">
        <f t="shared" si="841"/>
        <v/>
      </c>
      <c r="L4668" s="56" t="str">
        <f t="shared" si="843"/>
        <v/>
      </c>
      <c r="M4668" s="56" t="str">
        <f t="shared" si="844"/>
        <v/>
      </c>
      <c r="N4668" s="56" t="str">
        <f t="shared" si="845"/>
        <v/>
      </c>
      <c r="O4668" s="56" t="str">
        <f t="shared" si="851"/>
        <v/>
      </c>
      <c r="P4668" s="56">
        <f>IF(ISERROR(IF($X$5=1,$Y$5,)),"",IF($X$5=1,$Y$5,))</f>
        <v>0</v>
      </c>
      <c r="Q4668" s="56">
        <f>IF(ISERROR(IF($X$6=1,$Y$6,)),"",IF($X$6=1,$Y$6,))</f>
        <v>10000</v>
      </c>
      <c r="R4668" s="56">
        <f>IF(ISERROR(IF($X$7=1,$Y$7,)),"",IF($X$7=1,$Y$7,))</f>
        <v>0</v>
      </c>
      <c r="S4668" s="56">
        <f>IF(ISERROR(IF($X$8=1,$Y$8,)),"",IF($X$8=1,$Y$8,))</f>
        <v>1000</v>
      </c>
      <c r="T4668" s="56">
        <f>IF(ISERROR(IF($X$9=1,$Y$9,)),"",IF($X$9=1,$Y$9,))</f>
        <v>500</v>
      </c>
      <c r="U4668" s="56">
        <f>IF(ISERROR(IF($X$10=1,$Y$10,)),"",IF($X$10=1,$Y$10,))</f>
        <v>500</v>
      </c>
    </row>
    <row r="4669" spans="1:21" x14ac:dyDescent="0.25">
      <c r="A4669" s="75">
        <f t="shared" si="846"/>
        <v>4665</v>
      </c>
      <c r="D4669" s="56" t="s">
        <v>3895</v>
      </c>
      <c r="E4669" s="56">
        <f t="shared" si="847"/>
        <v>4665</v>
      </c>
      <c r="F4669" s="76">
        <f t="shared" si="842"/>
        <v>171</v>
      </c>
      <c r="G4669" s="56" t="str">
        <f t="shared" si="848"/>
        <v>adapterSmallMiniShort</v>
      </c>
      <c r="H4669" s="56">
        <f t="shared" si="849"/>
        <v>4665</v>
      </c>
      <c r="I4669" s="56">
        <f>IF(G4669="",0,IF(COUNTIF($G$5:G4669,G4669)=1,0,COUNTIF($G$5:G4669,G4669) )   )</f>
        <v>0</v>
      </c>
      <c r="J4669" s="56" t="str">
        <f t="shared" si="850"/>
        <v/>
      </c>
      <c r="K4669" s="56" t="str">
        <f t="shared" si="841"/>
        <v/>
      </c>
      <c r="L4669" s="56" t="str">
        <f t="shared" si="843"/>
        <v/>
      </c>
      <c r="M4669" s="56" t="str">
        <f t="shared" si="844"/>
        <v/>
      </c>
      <c r="N4669" s="56" t="str">
        <f t="shared" si="845"/>
        <v/>
      </c>
      <c r="O4669" s="56" t="str">
        <f t="shared" si="851"/>
        <v/>
      </c>
      <c r="P4669" s="56">
        <f>IF(ISERROR(IF($X$5=1,$Y$5,)),"",IF($X$5=1,$Y$5,))</f>
        <v>0</v>
      </c>
      <c r="Q4669" s="56">
        <f>IF(ISERROR(IF($X$6=1,$Y$6,)),"",IF($X$6=1,$Y$6,))</f>
        <v>10000</v>
      </c>
      <c r="R4669" s="56">
        <f>IF(ISERROR(IF($X$7=1,$Y$7,)),"",IF($X$7=1,$Y$7,))</f>
        <v>0</v>
      </c>
      <c r="S4669" s="56">
        <f>IF(ISERROR(IF($X$8=1,$Y$8,)),"",IF($X$8=1,$Y$8,))</f>
        <v>1000</v>
      </c>
      <c r="T4669" s="56">
        <f>IF(ISERROR(IF($X$9=1,$Y$9,)),"",IF($X$9=1,$Y$9,))</f>
        <v>500</v>
      </c>
      <c r="U4669" s="56">
        <f>IF(ISERROR(IF($X$10=1,$Y$10,)),"",IF($X$10=1,$Y$10,))</f>
        <v>500</v>
      </c>
    </row>
    <row r="4670" spans="1:21" x14ac:dyDescent="0.25">
      <c r="A4670" s="75">
        <f t="shared" si="846"/>
        <v>4666</v>
      </c>
      <c r="D4670" s="56" t="s">
        <v>5652</v>
      </c>
      <c r="E4670" s="56">
        <f t="shared" si="847"/>
        <v>4666</v>
      </c>
      <c r="F4670" s="76">
        <f t="shared" si="842"/>
        <v>171</v>
      </c>
      <c r="G4670" s="56" t="str">
        <f t="shared" si="848"/>
        <v>NP.microNoseCone</v>
      </c>
      <c r="H4670" s="56">
        <f t="shared" si="849"/>
        <v>4666</v>
      </c>
      <c r="I4670" s="56">
        <f>IF(G4670="",0,IF(COUNTIF($G$5:G4670,G4670)=1,0,COUNTIF($G$5:G4670,G4670) )   )</f>
        <v>0</v>
      </c>
      <c r="J4670" s="56" t="str">
        <f t="shared" si="850"/>
        <v/>
      </c>
      <c r="K4670" s="56" t="str">
        <f t="shared" ref="K4670:K4733" si="852">IF(ISERROR(VLOOKUP(J4670,$F$5:$G$6005,2,)),"",VLOOKUP(J4670,$F$5:$G$6005,2,))</f>
        <v/>
      </c>
      <c r="L4670" s="56" t="str">
        <f t="shared" si="843"/>
        <v/>
      </c>
      <c r="M4670" s="56" t="str">
        <f t="shared" si="844"/>
        <v/>
      </c>
      <c r="N4670" s="56" t="str">
        <f t="shared" si="845"/>
        <v/>
      </c>
      <c r="O4670" s="56" t="str">
        <f t="shared" si="851"/>
        <v/>
      </c>
      <c r="P4670" s="56">
        <f>IF(ISERROR(IF($X$5=1,$Y$5,)),"",IF($X$5=1,$Y$5,))</f>
        <v>0</v>
      </c>
      <c r="Q4670" s="56">
        <f>IF(ISERROR(IF($X$6=1,$Y$6,)),"",IF($X$6=1,$Y$6,))</f>
        <v>10000</v>
      </c>
      <c r="R4670" s="56">
        <f>IF(ISERROR(IF($X$7=1,$Y$7,)),"",IF($X$7=1,$Y$7,))</f>
        <v>0</v>
      </c>
      <c r="S4670" s="56">
        <f>IF(ISERROR(IF($X$8=1,$Y$8,)),"",IF($X$8=1,$Y$8,))</f>
        <v>1000</v>
      </c>
      <c r="T4670" s="56">
        <f>IF(ISERROR(IF($X$9=1,$Y$9,)),"",IF($X$9=1,$Y$9,))</f>
        <v>500</v>
      </c>
      <c r="U4670" s="56">
        <f>IF(ISERROR(IF($X$10=1,$Y$10,)),"",IF($X$10=1,$Y$10,))</f>
        <v>500</v>
      </c>
    </row>
    <row r="4671" spans="1:21" x14ac:dyDescent="0.25">
      <c r="A4671" s="75">
        <f t="shared" si="846"/>
        <v>4667</v>
      </c>
      <c r="D4671" s="56" t="s">
        <v>5655</v>
      </c>
      <c r="E4671" s="56">
        <f t="shared" si="847"/>
        <v>4667</v>
      </c>
      <c r="F4671" s="76">
        <f t="shared" si="842"/>
        <v>171</v>
      </c>
      <c r="G4671" s="56" t="str">
        <f t="shared" si="848"/>
        <v>SMP.largeAdapter</v>
      </c>
      <c r="H4671" s="56">
        <f t="shared" si="849"/>
        <v>4667</v>
      </c>
      <c r="I4671" s="56">
        <f>IF(G4671="",0,IF(COUNTIF($G$5:G4671,G4671)=1,0,COUNTIF($G$5:G4671,G4671) )   )</f>
        <v>0</v>
      </c>
      <c r="J4671" s="56" t="str">
        <f t="shared" si="850"/>
        <v/>
      </c>
      <c r="K4671" s="56" t="str">
        <f t="shared" si="852"/>
        <v/>
      </c>
      <c r="L4671" s="56" t="str">
        <f t="shared" si="843"/>
        <v/>
      </c>
      <c r="M4671" s="56" t="str">
        <f t="shared" si="844"/>
        <v/>
      </c>
      <c r="N4671" s="56" t="str">
        <f t="shared" si="845"/>
        <v/>
      </c>
      <c r="O4671" s="56" t="str">
        <f t="shared" si="851"/>
        <v/>
      </c>
      <c r="P4671" s="56">
        <f>IF(ISERROR(IF($X$5=1,$Y$5,)),"",IF($X$5=1,$Y$5,))</f>
        <v>0</v>
      </c>
      <c r="Q4671" s="56">
        <f>IF(ISERROR(IF($X$6=1,$Y$6,)),"",IF($X$6=1,$Y$6,))</f>
        <v>10000</v>
      </c>
      <c r="R4671" s="56">
        <f>IF(ISERROR(IF($X$7=1,$Y$7,)),"",IF($X$7=1,$Y$7,))</f>
        <v>0</v>
      </c>
      <c r="S4671" s="56">
        <f>IF(ISERROR(IF($X$8=1,$Y$8,)),"",IF($X$8=1,$Y$8,))</f>
        <v>1000</v>
      </c>
      <c r="T4671" s="56">
        <f>IF(ISERROR(IF($X$9=1,$Y$9,)),"",IF($X$9=1,$Y$9,))</f>
        <v>500</v>
      </c>
      <c r="U4671" s="56">
        <f>IF(ISERROR(IF($X$10=1,$Y$10,)),"",IF($X$10=1,$Y$10,))</f>
        <v>500</v>
      </c>
    </row>
    <row r="4672" spans="1:21" x14ac:dyDescent="0.25">
      <c r="A4672" s="75">
        <f t="shared" si="846"/>
        <v>4668</v>
      </c>
      <c r="D4672" s="56" t="s">
        <v>5635</v>
      </c>
      <c r="E4672" s="56">
        <f t="shared" si="847"/>
        <v>4668</v>
      </c>
      <c r="F4672" s="76">
        <f t="shared" si="842"/>
        <v>171</v>
      </c>
      <c r="G4672" s="56" t="str">
        <f t="shared" si="848"/>
        <v>desacopladorsat1</v>
      </c>
      <c r="H4672" s="56">
        <f t="shared" si="849"/>
        <v>4668</v>
      </c>
      <c r="I4672" s="56">
        <f>IF(G4672="",0,IF(COUNTIF($G$5:G4672,G4672)=1,0,COUNTIF($G$5:G4672,G4672) )   )</f>
        <v>0</v>
      </c>
      <c r="J4672" s="56" t="str">
        <f t="shared" si="850"/>
        <v/>
      </c>
      <c r="K4672" s="56" t="str">
        <f t="shared" si="852"/>
        <v/>
      </c>
      <c r="L4672" s="56" t="str">
        <f t="shared" si="843"/>
        <v/>
      </c>
      <c r="M4672" s="56" t="str">
        <f t="shared" si="844"/>
        <v/>
      </c>
      <c r="N4672" s="56" t="str">
        <f t="shared" si="845"/>
        <v/>
      </c>
      <c r="O4672" s="56" t="str">
        <f t="shared" si="851"/>
        <v/>
      </c>
      <c r="P4672" s="56">
        <f>IF(ISERROR(IF($X$5=1,$Y$5,)),"",IF($X$5=1,$Y$5,))</f>
        <v>0</v>
      </c>
      <c r="Q4672" s="56">
        <f>IF(ISERROR(IF($X$6=1,$Y$6,)),"",IF($X$6=1,$Y$6,))</f>
        <v>10000</v>
      </c>
      <c r="R4672" s="56">
        <f>IF(ISERROR(IF($X$7=1,$Y$7,)),"",IF($X$7=1,$Y$7,))</f>
        <v>0</v>
      </c>
      <c r="S4672" s="56">
        <f>IF(ISERROR(IF($X$8=1,$Y$8,)),"",IF($X$8=1,$Y$8,))</f>
        <v>1000</v>
      </c>
      <c r="T4672" s="56">
        <f>IF(ISERROR(IF($X$9=1,$Y$9,)),"",IF($X$9=1,$Y$9,))</f>
        <v>500</v>
      </c>
      <c r="U4672" s="56">
        <f>IF(ISERROR(IF($X$10=1,$Y$10,)),"",IF($X$10=1,$Y$10,))</f>
        <v>500</v>
      </c>
    </row>
    <row r="4673" spans="1:21" x14ac:dyDescent="0.25">
      <c r="A4673" s="75">
        <f t="shared" si="846"/>
        <v>4669</v>
      </c>
      <c r="D4673" s="56" t="s">
        <v>5656</v>
      </c>
      <c r="E4673" s="56">
        <f t="shared" si="847"/>
        <v>4669</v>
      </c>
      <c r="F4673" s="76">
        <f t="shared" si="842"/>
        <v>171</v>
      </c>
      <c r="G4673" s="56" t="str">
        <f t="shared" si="848"/>
        <v>SMP.largeAdapter2</v>
      </c>
      <c r="H4673" s="56">
        <f t="shared" si="849"/>
        <v>4669</v>
      </c>
      <c r="I4673" s="56">
        <f>IF(G4673="",0,IF(COUNTIF($G$5:G4673,G4673)=1,0,COUNTIF($G$5:G4673,G4673) )   )</f>
        <v>0</v>
      </c>
      <c r="J4673" s="56" t="str">
        <f t="shared" si="850"/>
        <v/>
      </c>
      <c r="K4673" s="56" t="str">
        <f t="shared" si="852"/>
        <v/>
      </c>
      <c r="L4673" s="56" t="str">
        <f t="shared" si="843"/>
        <v/>
      </c>
      <c r="M4673" s="56" t="str">
        <f t="shared" si="844"/>
        <v/>
      </c>
      <c r="N4673" s="56" t="str">
        <f t="shared" si="845"/>
        <v/>
      </c>
      <c r="O4673" s="56" t="str">
        <f t="shared" si="851"/>
        <v/>
      </c>
      <c r="P4673" s="56">
        <f>IF(ISERROR(IF($X$5=1,$Y$5,)),"",IF($X$5=1,$Y$5,))</f>
        <v>0</v>
      </c>
      <c r="Q4673" s="56">
        <f>IF(ISERROR(IF($X$6=1,$Y$6,)),"",IF($X$6=1,$Y$6,))</f>
        <v>10000</v>
      </c>
      <c r="R4673" s="56">
        <f>IF(ISERROR(IF($X$7=1,$Y$7,)),"",IF($X$7=1,$Y$7,))</f>
        <v>0</v>
      </c>
      <c r="S4673" s="56">
        <f>IF(ISERROR(IF($X$8=1,$Y$8,)),"",IF($X$8=1,$Y$8,))</f>
        <v>1000</v>
      </c>
      <c r="T4673" s="56">
        <f>IF(ISERROR(IF($X$9=1,$Y$9,)),"",IF($X$9=1,$Y$9,))</f>
        <v>500</v>
      </c>
      <c r="U4673" s="56">
        <f>IF(ISERROR(IF($X$10=1,$Y$10,)),"",IF($X$10=1,$Y$10,))</f>
        <v>500</v>
      </c>
    </row>
    <row r="4674" spans="1:21" x14ac:dyDescent="0.25">
      <c r="A4674" s="75">
        <f t="shared" si="846"/>
        <v>4670</v>
      </c>
      <c r="D4674" s="56" t="s">
        <v>5657</v>
      </c>
      <c r="E4674" s="56">
        <f t="shared" si="847"/>
        <v>4670</v>
      </c>
      <c r="F4674" s="76">
        <f t="shared" si="842"/>
        <v>171</v>
      </c>
      <c r="G4674" s="56" t="str">
        <f t="shared" si="848"/>
        <v>SMP.radialDecoupler2</v>
      </c>
      <c r="H4674" s="56">
        <f t="shared" si="849"/>
        <v>4670</v>
      </c>
      <c r="I4674" s="56">
        <f>IF(G4674="",0,IF(COUNTIF($G$5:G4674,G4674)=1,0,COUNTIF($G$5:G4674,G4674) )   )</f>
        <v>0</v>
      </c>
      <c r="J4674" s="56" t="str">
        <f t="shared" si="850"/>
        <v/>
      </c>
      <c r="K4674" s="56" t="str">
        <f t="shared" si="852"/>
        <v/>
      </c>
      <c r="L4674" s="56" t="str">
        <f t="shared" si="843"/>
        <v/>
      </c>
      <c r="M4674" s="56" t="str">
        <f t="shared" si="844"/>
        <v/>
      </c>
      <c r="N4674" s="56" t="str">
        <f t="shared" si="845"/>
        <v/>
      </c>
      <c r="O4674" s="56" t="str">
        <f t="shared" si="851"/>
        <v/>
      </c>
      <c r="P4674" s="56">
        <f>IF(ISERROR(IF($X$5=1,$Y$5,)),"",IF($X$5=1,$Y$5,))</f>
        <v>0</v>
      </c>
      <c r="Q4674" s="56">
        <f>IF(ISERROR(IF($X$6=1,$Y$6,)),"",IF($X$6=1,$Y$6,))</f>
        <v>10000</v>
      </c>
      <c r="R4674" s="56">
        <f>IF(ISERROR(IF($X$7=1,$Y$7,)),"",IF($X$7=1,$Y$7,))</f>
        <v>0</v>
      </c>
      <c r="S4674" s="56">
        <f>IF(ISERROR(IF($X$8=1,$Y$8,)),"",IF($X$8=1,$Y$8,))</f>
        <v>1000</v>
      </c>
      <c r="T4674" s="56">
        <f>IF(ISERROR(IF($X$9=1,$Y$9,)),"",IF($X$9=1,$Y$9,))</f>
        <v>500</v>
      </c>
      <c r="U4674" s="56">
        <f>IF(ISERROR(IF($X$10=1,$Y$10,)),"",IF($X$10=1,$Y$10,))</f>
        <v>500</v>
      </c>
    </row>
    <row r="4675" spans="1:21" x14ac:dyDescent="0.25">
      <c r="A4675" s="75">
        <f t="shared" si="846"/>
        <v>4671</v>
      </c>
      <c r="D4675" s="56" t="s">
        <v>3896</v>
      </c>
      <c r="E4675" s="56">
        <f t="shared" si="847"/>
        <v>4671</v>
      </c>
      <c r="F4675" s="76">
        <f t="shared" si="842"/>
        <v>171</v>
      </c>
      <c r="G4675" s="56" t="str">
        <f t="shared" si="848"/>
        <v>adapterSmallMiniTall</v>
      </c>
      <c r="H4675" s="56">
        <f t="shared" si="849"/>
        <v>4671</v>
      </c>
      <c r="I4675" s="56">
        <f>IF(G4675="",0,IF(COUNTIF($G$5:G4675,G4675)=1,0,COUNTIF($G$5:G4675,G4675) )   )</f>
        <v>0</v>
      </c>
      <c r="J4675" s="56" t="str">
        <f t="shared" si="850"/>
        <v/>
      </c>
      <c r="K4675" s="56" t="str">
        <f t="shared" si="852"/>
        <v/>
      </c>
      <c r="L4675" s="56" t="str">
        <f t="shared" si="843"/>
        <v/>
      </c>
      <c r="M4675" s="56" t="str">
        <f t="shared" si="844"/>
        <v/>
      </c>
      <c r="N4675" s="56" t="str">
        <f t="shared" si="845"/>
        <v/>
      </c>
      <c r="O4675" s="56" t="str">
        <f t="shared" si="851"/>
        <v/>
      </c>
      <c r="P4675" s="56">
        <f>IF(ISERROR(IF($X$5=1,$Y$5,)),"",IF($X$5=1,$Y$5,))</f>
        <v>0</v>
      </c>
      <c r="Q4675" s="56">
        <f>IF(ISERROR(IF($X$6=1,$Y$6,)),"",IF($X$6=1,$Y$6,))</f>
        <v>10000</v>
      </c>
      <c r="R4675" s="56">
        <f>IF(ISERROR(IF($X$7=1,$Y$7,)),"",IF($X$7=1,$Y$7,))</f>
        <v>0</v>
      </c>
      <c r="S4675" s="56">
        <f>IF(ISERROR(IF($X$8=1,$Y$8,)),"",IF($X$8=1,$Y$8,))</f>
        <v>1000</v>
      </c>
      <c r="T4675" s="56">
        <f>IF(ISERROR(IF($X$9=1,$Y$9,)),"",IF($X$9=1,$Y$9,))</f>
        <v>500</v>
      </c>
      <c r="U4675" s="56">
        <f>IF(ISERROR(IF($X$10=1,$Y$10,)),"",IF($X$10=1,$Y$10,))</f>
        <v>500</v>
      </c>
    </row>
    <row r="4676" spans="1:21" x14ac:dyDescent="0.25">
      <c r="A4676" s="75">
        <f t="shared" si="846"/>
        <v>4672</v>
      </c>
      <c r="D4676" s="56" t="s">
        <v>5658</v>
      </c>
      <c r="E4676" s="56">
        <f t="shared" si="847"/>
        <v>4672</v>
      </c>
      <c r="F4676" s="76">
        <f t="shared" si="842"/>
        <v>171</v>
      </c>
      <c r="G4676" s="56" t="str">
        <f t="shared" si="848"/>
        <v>SMP.stackBiCoupler</v>
      </c>
      <c r="H4676" s="56">
        <f t="shared" si="849"/>
        <v>4672</v>
      </c>
      <c r="I4676" s="56">
        <f>IF(G4676="",0,IF(COUNTIF($G$5:G4676,G4676)=1,0,COUNTIF($G$5:G4676,G4676) )   )</f>
        <v>0</v>
      </c>
      <c r="J4676" s="56" t="str">
        <f t="shared" si="850"/>
        <v/>
      </c>
      <c r="K4676" s="56" t="str">
        <f t="shared" si="852"/>
        <v/>
      </c>
      <c r="L4676" s="56" t="str">
        <f t="shared" si="843"/>
        <v/>
      </c>
      <c r="M4676" s="56" t="str">
        <f t="shared" si="844"/>
        <v/>
      </c>
      <c r="N4676" s="56" t="str">
        <f t="shared" si="845"/>
        <v/>
      </c>
      <c r="O4676" s="56" t="str">
        <f t="shared" si="851"/>
        <v/>
      </c>
      <c r="P4676" s="56">
        <f>IF(ISERROR(IF($X$5=1,$Y$5,)),"",IF($X$5=1,$Y$5,))</f>
        <v>0</v>
      </c>
      <c r="Q4676" s="56">
        <f>IF(ISERROR(IF($X$6=1,$Y$6,)),"",IF($X$6=1,$Y$6,))</f>
        <v>10000</v>
      </c>
      <c r="R4676" s="56">
        <f>IF(ISERROR(IF($X$7=1,$Y$7,)),"",IF($X$7=1,$Y$7,))</f>
        <v>0</v>
      </c>
      <c r="S4676" s="56">
        <f>IF(ISERROR(IF($X$8=1,$Y$8,)),"",IF($X$8=1,$Y$8,))</f>
        <v>1000</v>
      </c>
      <c r="T4676" s="56">
        <f>IF(ISERROR(IF($X$9=1,$Y$9,)),"",IF($X$9=1,$Y$9,))</f>
        <v>500</v>
      </c>
      <c r="U4676" s="56">
        <f>IF(ISERROR(IF($X$10=1,$Y$10,)),"",IF($X$10=1,$Y$10,))</f>
        <v>500</v>
      </c>
    </row>
    <row r="4677" spans="1:21" x14ac:dyDescent="0.25">
      <c r="A4677" s="75">
        <f t="shared" si="846"/>
        <v>4673</v>
      </c>
      <c r="D4677" s="56" t="s">
        <v>5659</v>
      </c>
      <c r="E4677" s="56">
        <f t="shared" si="847"/>
        <v>4673</v>
      </c>
      <c r="F4677" s="76">
        <f t="shared" ref="F4677:F4740" si="853">IF(A4675=0,0,IF(ISBLANK(G4677),"",IF(LEFT(G4677,4)="newn",F4676+1,IF(LEFT(G4677,4)="node",F4676+1,F4676))))</f>
        <v>171</v>
      </c>
      <c r="G4677" s="56" t="str">
        <f t="shared" si="848"/>
        <v>SMP.StackDecoupler</v>
      </c>
      <c r="H4677" s="56">
        <f t="shared" si="849"/>
        <v>4673</v>
      </c>
      <c r="I4677" s="56">
        <f>IF(G4677="",0,IF(COUNTIF($G$5:G4677,G4677)=1,0,COUNTIF($G$5:G4677,G4677) )   )</f>
        <v>0</v>
      </c>
      <c r="J4677" s="56" t="str">
        <f t="shared" si="850"/>
        <v/>
      </c>
      <c r="K4677" s="56" t="str">
        <f t="shared" si="852"/>
        <v/>
      </c>
      <c r="L4677" s="56" t="str">
        <f t="shared" ref="L4677:L4740" si="854">IF(ISERROR(VLOOKUP(K4677,$AB$14:$AD$197,3,)),"",VLOOKUP(K4677,$AB$14:$AD$197,3,))</f>
        <v/>
      </c>
      <c r="M4677" s="56" t="str">
        <f t="shared" ref="M4677:M4740" si="855">IF(ISERROR(HLOOKUP(J4677,$AG$5:$XH$6,2,)),"",HLOOKUP(J4677,$AG$5:$XH$6,2,))</f>
        <v/>
      </c>
      <c r="N4677" s="56" t="str">
        <f t="shared" ref="N4677:N4740" si="856">IF(ISERROR(VLOOKUP(K4677,$AB$14:$AD$197,2,)),"",VLOOKUP(K4677,$AB$14:$AD$197,2,))</f>
        <v/>
      </c>
      <c r="O4677" s="56" t="str">
        <f t="shared" si="851"/>
        <v/>
      </c>
      <c r="P4677" s="56">
        <f>IF(ISERROR(IF($X$5=1,$Y$5,)),"",IF($X$5=1,$Y$5,))</f>
        <v>0</v>
      </c>
      <c r="Q4677" s="56">
        <f>IF(ISERROR(IF($X$6=1,$Y$6,)),"",IF($X$6=1,$Y$6,))</f>
        <v>10000</v>
      </c>
      <c r="R4677" s="56">
        <f>IF(ISERROR(IF($X$7=1,$Y$7,)),"",IF($X$7=1,$Y$7,))</f>
        <v>0</v>
      </c>
      <c r="S4677" s="56">
        <f>IF(ISERROR(IF($X$8=1,$Y$8,)),"",IF($X$8=1,$Y$8,))</f>
        <v>1000</v>
      </c>
      <c r="T4677" s="56">
        <f>IF(ISERROR(IF($X$9=1,$Y$9,)),"",IF($X$9=1,$Y$9,))</f>
        <v>500</v>
      </c>
      <c r="U4677" s="56">
        <f>IF(ISERROR(IF($X$10=1,$Y$10,)),"",IF($X$10=1,$Y$10,))</f>
        <v>500</v>
      </c>
    </row>
    <row r="4678" spans="1:21" x14ac:dyDescent="0.25">
      <c r="A4678" s="75">
        <f t="shared" ref="A4678:A4741" si="857">IF(A4677=0,0,IF(B4677="}",IF(B4678="NODE",A4677+1,0),A4677+1))</f>
        <v>4674</v>
      </c>
      <c r="D4678" s="56" t="s">
        <v>5636</v>
      </c>
      <c r="E4678" s="56">
        <f t="shared" ref="E4678:E4741" si="858">A4678</f>
        <v>4674</v>
      </c>
      <c r="F4678" s="76">
        <f t="shared" si="853"/>
        <v>171</v>
      </c>
      <c r="G4678" s="56" t="str">
        <f t="shared" ref="G4678:G4741" si="859">IF(ISBLANK(D4678),IF(LEFT(C4678,8)="name = n",MID(C4678,8,100),""),MID(D4678,8,100))</f>
        <v>desacopladorsat2</v>
      </c>
      <c r="H4678" s="56">
        <f t="shared" ref="H4678:H4741" si="860">E4678</f>
        <v>4674</v>
      </c>
      <c r="I4678" s="56">
        <f>IF(G4678="",0,IF(COUNTIF($G$5:G4678,G4678)=1,0,COUNTIF($G$5:G4678,G4678) )   )</f>
        <v>0</v>
      </c>
      <c r="J4678" s="56" t="str">
        <f t="shared" ref="J4678:J4741" si="861">IF(J4677=anodes,"",IF(J4677="","",J4677+1))</f>
        <v/>
      </c>
      <c r="K4678" s="56" t="str">
        <f t="shared" si="852"/>
        <v/>
      </c>
      <c r="L4678" s="56" t="str">
        <f t="shared" si="854"/>
        <v/>
      </c>
      <c r="M4678" s="56" t="str">
        <f t="shared" si="855"/>
        <v/>
      </c>
      <c r="N4678" s="56" t="str">
        <f t="shared" si="856"/>
        <v/>
      </c>
      <c r="O4678" s="56" t="str">
        <f t="shared" ref="O4678:O4741" si="862">IF(ISERROR(0.1*N4678+0.9*(M4678/L4678)*($N$3+SUM(P4678:U4678))*(N4678/$N$3)),N4678,0.1*N4678+0.9*(M4678/L4678)*($N$3+SUM(P4678:U4678))*(N4678/$N$3))</f>
        <v/>
      </c>
      <c r="P4678" s="56">
        <f>IF(ISERROR(IF($X$5=1,$Y$5,)),"",IF($X$5=1,$Y$5,))</f>
        <v>0</v>
      </c>
      <c r="Q4678" s="56">
        <f>IF(ISERROR(IF($X$6=1,$Y$6,)),"",IF($X$6=1,$Y$6,))</f>
        <v>10000</v>
      </c>
      <c r="R4678" s="56">
        <f>IF(ISERROR(IF($X$7=1,$Y$7,)),"",IF($X$7=1,$Y$7,))</f>
        <v>0</v>
      </c>
      <c r="S4678" s="56">
        <f>IF(ISERROR(IF($X$8=1,$Y$8,)),"",IF($X$8=1,$Y$8,))</f>
        <v>1000</v>
      </c>
      <c r="T4678" s="56">
        <f>IF(ISERROR(IF($X$9=1,$Y$9,)),"",IF($X$9=1,$Y$9,))</f>
        <v>500</v>
      </c>
      <c r="U4678" s="56">
        <f>IF(ISERROR(IF($X$10=1,$Y$10,)),"",IF($X$10=1,$Y$10,))</f>
        <v>500</v>
      </c>
    </row>
    <row r="4679" spans="1:21" x14ac:dyDescent="0.25">
      <c r="A4679" s="75">
        <f t="shared" si="857"/>
        <v>4675</v>
      </c>
      <c r="D4679" s="56" t="s">
        <v>5660</v>
      </c>
      <c r="E4679" s="56">
        <f t="shared" si="858"/>
        <v>4675</v>
      </c>
      <c r="F4679" s="76">
        <f t="shared" si="853"/>
        <v>171</v>
      </c>
      <c r="G4679" s="56" t="str">
        <f t="shared" si="859"/>
        <v>SMP.stackQuadCoupler</v>
      </c>
      <c r="H4679" s="56">
        <f t="shared" si="860"/>
        <v>4675</v>
      </c>
      <c r="I4679" s="56">
        <f>IF(G4679="",0,IF(COUNTIF($G$5:G4679,G4679)=1,0,COUNTIF($G$5:G4679,G4679) )   )</f>
        <v>0</v>
      </c>
      <c r="J4679" s="56" t="str">
        <f t="shared" si="861"/>
        <v/>
      </c>
      <c r="K4679" s="56" t="str">
        <f t="shared" si="852"/>
        <v/>
      </c>
      <c r="L4679" s="56" t="str">
        <f t="shared" si="854"/>
        <v/>
      </c>
      <c r="M4679" s="56" t="str">
        <f t="shared" si="855"/>
        <v/>
      </c>
      <c r="N4679" s="56" t="str">
        <f t="shared" si="856"/>
        <v/>
      </c>
      <c r="O4679" s="56" t="str">
        <f t="shared" si="862"/>
        <v/>
      </c>
      <c r="P4679" s="56">
        <f>IF(ISERROR(IF($X$5=1,$Y$5,)),"",IF($X$5=1,$Y$5,))</f>
        <v>0</v>
      </c>
      <c r="Q4679" s="56">
        <f>IF(ISERROR(IF($X$6=1,$Y$6,)),"",IF($X$6=1,$Y$6,))</f>
        <v>10000</v>
      </c>
      <c r="R4679" s="56">
        <f>IF(ISERROR(IF($X$7=1,$Y$7,)),"",IF($X$7=1,$Y$7,))</f>
        <v>0</v>
      </c>
      <c r="S4679" s="56">
        <f>IF(ISERROR(IF($X$8=1,$Y$8,)),"",IF($X$8=1,$Y$8,))</f>
        <v>1000</v>
      </c>
      <c r="T4679" s="56">
        <f>IF(ISERROR(IF($X$9=1,$Y$9,)),"",IF($X$9=1,$Y$9,))</f>
        <v>500</v>
      </c>
      <c r="U4679" s="56">
        <f>IF(ISERROR(IF($X$10=1,$Y$10,)),"",IF($X$10=1,$Y$10,))</f>
        <v>500</v>
      </c>
    </row>
    <row r="4680" spans="1:21" x14ac:dyDescent="0.25">
      <c r="A4680" s="75">
        <f t="shared" si="857"/>
        <v>4676</v>
      </c>
      <c r="D4680" s="56" t="s">
        <v>5653</v>
      </c>
      <c r="E4680" s="56">
        <f t="shared" si="858"/>
        <v>4676</v>
      </c>
      <c r="F4680" s="76">
        <f t="shared" si="853"/>
        <v>171</v>
      </c>
      <c r="G4680" s="56" t="str">
        <f t="shared" si="859"/>
        <v>RLA.decoupS</v>
      </c>
      <c r="H4680" s="56">
        <f t="shared" si="860"/>
        <v>4676</v>
      </c>
      <c r="I4680" s="56">
        <f>IF(G4680="",0,IF(COUNTIF($G$5:G4680,G4680)=1,0,COUNTIF($G$5:G4680,G4680) )   )</f>
        <v>0</v>
      </c>
      <c r="J4680" s="56" t="str">
        <f t="shared" si="861"/>
        <v/>
      </c>
      <c r="K4680" s="56" t="str">
        <f t="shared" si="852"/>
        <v/>
      </c>
      <c r="L4680" s="56" t="str">
        <f t="shared" si="854"/>
        <v/>
      </c>
      <c r="M4680" s="56" t="str">
        <f t="shared" si="855"/>
        <v/>
      </c>
      <c r="N4680" s="56" t="str">
        <f t="shared" si="856"/>
        <v/>
      </c>
      <c r="O4680" s="56" t="str">
        <f t="shared" si="862"/>
        <v/>
      </c>
      <c r="P4680" s="56">
        <f>IF(ISERROR(IF($X$5=1,$Y$5,)),"",IF($X$5=1,$Y$5,))</f>
        <v>0</v>
      </c>
      <c r="Q4680" s="56">
        <f>IF(ISERROR(IF($X$6=1,$Y$6,)),"",IF($X$6=1,$Y$6,))</f>
        <v>10000</v>
      </c>
      <c r="R4680" s="56">
        <f>IF(ISERROR(IF($X$7=1,$Y$7,)),"",IF($X$7=1,$Y$7,))</f>
        <v>0</v>
      </c>
      <c r="S4680" s="56">
        <f>IF(ISERROR(IF($X$8=1,$Y$8,)),"",IF($X$8=1,$Y$8,))</f>
        <v>1000</v>
      </c>
      <c r="T4680" s="56">
        <f>IF(ISERROR(IF($X$9=1,$Y$9,)),"",IF($X$9=1,$Y$9,))</f>
        <v>500</v>
      </c>
      <c r="U4680" s="56">
        <f>IF(ISERROR(IF($X$10=1,$Y$10,)),"",IF($X$10=1,$Y$10,))</f>
        <v>500</v>
      </c>
    </row>
    <row r="4681" spans="1:21" x14ac:dyDescent="0.25">
      <c r="A4681" s="75">
        <f t="shared" si="857"/>
        <v>4677</v>
      </c>
      <c r="D4681" s="56" t="s">
        <v>5661</v>
      </c>
      <c r="E4681" s="56">
        <f t="shared" si="858"/>
        <v>4677</v>
      </c>
      <c r="F4681" s="76">
        <f t="shared" si="853"/>
        <v>171</v>
      </c>
      <c r="G4681" s="56" t="str">
        <f t="shared" si="859"/>
        <v>SMP.stackTriCoupler</v>
      </c>
      <c r="H4681" s="56">
        <f t="shared" si="860"/>
        <v>4677</v>
      </c>
      <c r="I4681" s="56">
        <f>IF(G4681="",0,IF(COUNTIF($G$5:G4681,G4681)=1,0,COUNTIF($G$5:G4681,G4681) )   )</f>
        <v>0</v>
      </c>
      <c r="J4681" s="56" t="str">
        <f t="shared" si="861"/>
        <v/>
      </c>
      <c r="K4681" s="56" t="str">
        <f t="shared" si="852"/>
        <v/>
      </c>
      <c r="L4681" s="56" t="str">
        <f t="shared" si="854"/>
        <v/>
      </c>
      <c r="M4681" s="56" t="str">
        <f t="shared" si="855"/>
        <v/>
      </c>
      <c r="N4681" s="56" t="str">
        <f t="shared" si="856"/>
        <v/>
      </c>
      <c r="O4681" s="56" t="str">
        <f t="shared" si="862"/>
        <v/>
      </c>
      <c r="P4681" s="56">
        <f>IF(ISERROR(IF($X$5=1,$Y$5,)),"",IF($X$5=1,$Y$5,))</f>
        <v>0</v>
      </c>
      <c r="Q4681" s="56">
        <f>IF(ISERROR(IF($X$6=1,$Y$6,)),"",IF($X$6=1,$Y$6,))</f>
        <v>10000</v>
      </c>
      <c r="R4681" s="56">
        <f>IF(ISERROR(IF($X$7=1,$Y$7,)),"",IF($X$7=1,$Y$7,))</f>
        <v>0</v>
      </c>
      <c r="S4681" s="56">
        <f>IF(ISERROR(IF($X$8=1,$Y$8,)),"",IF($X$8=1,$Y$8,))</f>
        <v>1000</v>
      </c>
      <c r="T4681" s="56">
        <f>IF(ISERROR(IF($X$9=1,$Y$9,)),"",IF($X$9=1,$Y$9,))</f>
        <v>500</v>
      </c>
      <c r="U4681" s="56">
        <f>IF(ISERROR(IF($X$10=1,$Y$10,)),"",IF($X$10=1,$Y$10,))</f>
        <v>500</v>
      </c>
    </row>
    <row r="4682" spans="1:21" x14ac:dyDescent="0.25">
      <c r="A4682" s="75">
        <f t="shared" si="857"/>
        <v>4678</v>
      </c>
      <c r="D4682" s="56" t="s">
        <v>3897</v>
      </c>
      <c r="E4682" s="56">
        <f t="shared" si="858"/>
        <v>4678</v>
      </c>
      <c r="F4682" s="76">
        <f t="shared" si="853"/>
        <v>171</v>
      </c>
      <c r="G4682" s="56" t="str">
        <f t="shared" si="859"/>
        <v>stackDecouplerMini</v>
      </c>
      <c r="H4682" s="56">
        <f t="shared" si="860"/>
        <v>4678</v>
      </c>
      <c r="I4682" s="56">
        <f>IF(G4682="",0,IF(COUNTIF($G$5:G4682,G4682)=1,0,COUNTIF($G$5:G4682,G4682) )   )</f>
        <v>0</v>
      </c>
      <c r="J4682" s="56" t="str">
        <f t="shared" si="861"/>
        <v/>
      </c>
      <c r="K4682" s="56" t="str">
        <f t="shared" si="852"/>
        <v/>
      </c>
      <c r="L4682" s="56" t="str">
        <f t="shared" si="854"/>
        <v/>
      </c>
      <c r="M4682" s="56" t="str">
        <f t="shared" si="855"/>
        <v/>
      </c>
      <c r="N4682" s="56" t="str">
        <f t="shared" si="856"/>
        <v/>
      </c>
      <c r="O4682" s="56" t="str">
        <f t="shared" si="862"/>
        <v/>
      </c>
      <c r="P4682" s="56">
        <f>IF(ISERROR(IF($X$5=1,$Y$5,)),"",IF($X$5=1,$Y$5,))</f>
        <v>0</v>
      </c>
      <c r="Q4682" s="56">
        <f>IF(ISERROR(IF($X$6=1,$Y$6,)),"",IF($X$6=1,$Y$6,))</f>
        <v>10000</v>
      </c>
      <c r="R4682" s="56">
        <f>IF(ISERROR(IF($X$7=1,$Y$7,)),"",IF($X$7=1,$Y$7,))</f>
        <v>0</v>
      </c>
      <c r="S4682" s="56">
        <f>IF(ISERROR(IF($X$8=1,$Y$8,)),"",IF($X$8=1,$Y$8,))</f>
        <v>1000</v>
      </c>
      <c r="T4682" s="56">
        <f>IF(ISERROR(IF($X$9=1,$Y$9,)),"",IF($X$9=1,$Y$9,))</f>
        <v>500</v>
      </c>
      <c r="U4682" s="56">
        <f>IF(ISERROR(IF($X$10=1,$Y$10,)),"",IF($X$10=1,$Y$10,))</f>
        <v>500</v>
      </c>
    </row>
    <row r="4683" spans="1:21" x14ac:dyDescent="0.25">
      <c r="A4683" s="75">
        <f t="shared" si="857"/>
        <v>4679</v>
      </c>
      <c r="D4683" s="56" t="s">
        <v>5654</v>
      </c>
      <c r="E4683" s="56">
        <f t="shared" si="858"/>
        <v>4679</v>
      </c>
      <c r="F4683" s="76">
        <f t="shared" si="853"/>
        <v>171</v>
      </c>
      <c r="G4683" s="56" t="str">
        <f t="shared" si="859"/>
        <v>RLA.radextsmall</v>
      </c>
      <c r="H4683" s="56">
        <f t="shared" si="860"/>
        <v>4679</v>
      </c>
      <c r="I4683" s="56">
        <f>IF(G4683="",0,IF(COUNTIF($G$5:G4683,G4683)=1,0,COUNTIF($G$5:G4683,G4683) )   )</f>
        <v>0</v>
      </c>
      <c r="J4683" s="56" t="str">
        <f t="shared" si="861"/>
        <v/>
      </c>
      <c r="K4683" s="56" t="str">
        <f t="shared" si="852"/>
        <v/>
      </c>
      <c r="L4683" s="56" t="str">
        <f t="shared" si="854"/>
        <v/>
      </c>
      <c r="M4683" s="56" t="str">
        <f t="shared" si="855"/>
        <v/>
      </c>
      <c r="N4683" s="56" t="str">
        <f t="shared" si="856"/>
        <v/>
      </c>
      <c r="O4683" s="56" t="str">
        <f t="shared" si="862"/>
        <v/>
      </c>
      <c r="P4683" s="56">
        <f>IF(ISERROR(IF($X$5=1,$Y$5,)),"",IF($X$5=1,$Y$5,))</f>
        <v>0</v>
      </c>
      <c r="Q4683" s="56">
        <f>IF(ISERROR(IF($X$6=1,$Y$6,)),"",IF($X$6=1,$Y$6,))</f>
        <v>10000</v>
      </c>
      <c r="R4683" s="56">
        <f>IF(ISERROR(IF($X$7=1,$Y$7,)),"",IF($X$7=1,$Y$7,))</f>
        <v>0</v>
      </c>
      <c r="S4683" s="56">
        <f>IF(ISERROR(IF($X$8=1,$Y$8,)),"",IF($X$8=1,$Y$8,))</f>
        <v>1000</v>
      </c>
      <c r="T4683" s="56">
        <f>IF(ISERROR(IF($X$9=1,$Y$9,)),"",IF($X$9=1,$Y$9,))</f>
        <v>500</v>
      </c>
      <c r="U4683" s="56">
        <f>IF(ISERROR(IF($X$10=1,$Y$10,)),"",IF($X$10=1,$Y$10,))</f>
        <v>500</v>
      </c>
    </row>
    <row r="4684" spans="1:21" x14ac:dyDescent="0.25">
      <c r="A4684" s="75">
        <f t="shared" si="857"/>
        <v>4680</v>
      </c>
      <c r="D4684" s="56" t="s">
        <v>5637</v>
      </c>
      <c r="E4684" s="56">
        <f t="shared" si="858"/>
        <v>4680</v>
      </c>
      <c r="F4684" s="76">
        <f t="shared" si="853"/>
        <v>171</v>
      </c>
      <c r="G4684" s="56" t="str">
        <f t="shared" si="859"/>
        <v>desacopladorsat3</v>
      </c>
      <c r="H4684" s="56">
        <f t="shared" si="860"/>
        <v>4680</v>
      </c>
      <c r="I4684" s="56">
        <f>IF(G4684="",0,IF(COUNTIF($G$5:G4684,G4684)=1,0,COUNTIF($G$5:G4684,G4684) )   )</f>
        <v>0</v>
      </c>
      <c r="J4684" s="56" t="str">
        <f t="shared" si="861"/>
        <v/>
      </c>
      <c r="K4684" s="56" t="str">
        <f t="shared" si="852"/>
        <v/>
      </c>
      <c r="L4684" s="56" t="str">
        <f t="shared" si="854"/>
        <v/>
      </c>
      <c r="M4684" s="56" t="str">
        <f t="shared" si="855"/>
        <v/>
      </c>
      <c r="N4684" s="56" t="str">
        <f t="shared" si="856"/>
        <v/>
      </c>
      <c r="O4684" s="56" t="str">
        <f t="shared" si="862"/>
        <v/>
      </c>
      <c r="P4684" s="56">
        <f>IF(ISERROR(IF($X$5=1,$Y$5,)),"",IF($X$5=1,$Y$5,))</f>
        <v>0</v>
      </c>
      <c r="Q4684" s="56">
        <f>IF(ISERROR(IF($X$6=1,$Y$6,)),"",IF($X$6=1,$Y$6,))</f>
        <v>10000</v>
      </c>
      <c r="R4684" s="56">
        <f>IF(ISERROR(IF($X$7=1,$Y$7,)),"",IF($X$7=1,$Y$7,))</f>
        <v>0</v>
      </c>
      <c r="S4684" s="56">
        <f>IF(ISERROR(IF($X$8=1,$Y$8,)),"",IF($X$8=1,$Y$8,))</f>
        <v>1000</v>
      </c>
      <c r="T4684" s="56">
        <f>IF(ISERROR(IF($X$9=1,$Y$9,)),"",IF($X$9=1,$Y$9,))</f>
        <v>500</v>
      </c>
      <c r="U4684" s="56">
        <f>IF(ISERROR(IF($X$10=1,$Y$10,)),"",IF($X$10=1,$Y$10,))</f>
        <v>500</v>
      </c>
    </row>
    <row r="4685" spans="1:21" x14ac:dyDescent="0.25">
      <c r="A4685" s="75">
        <f t="shared" si="857"/>
        <v>4681</v>
      </c>
      <c r="D4685" s="56" t="s">
        <v>3898</v>
      </c>
      <c r="E4685" s="56">
        <f t="shared" si="858"/>
        <v>4681</v>
      </c>
      <c r="F4685" s="76">
        <f t="shared" si="853"/>
        <v>171</v>
      </c>
      <c r="G4685" s="56" t="str">
        <f t="shared" si="859"/>
        <v>stackSeparatorMini</v>
      </c>
      <c r="H4685" s="56">
        <f t="shared" si="860"/>
        <v>4681</v>
      </c>
      <c r="I4685" s="56">
        <f>IF(G4685="",0,IF(COUNTIF($G$5:G4685,G4685)=1,0,COUNTIF($G$5:G4685,G4685) )   )</f>
        <v>0</v>
      </c>
      <c r="J4685" s="56" t="str">
        <f t="shared" si="861"/>
        <v/>
      </c>
      <c r="K4685" s="56" t="str">
        <f t="shared" si="852"/>
        <v/>
      </c>
      <c r="L4685" s="56" t="str">
        <f t="shared" si="854"/>
        <v/>
      </c>
      <c r="M4685" s="56" t="str">
        <f t="shared" si="855"/>
        <v/>
      </c>
      <c r="N4685" s="56" t="str">
        <f t="shared" si="856"/>
        <v/>
      </c>
      <c r="O4685" s="56" t="str">
        <f t="shared" si="862"/>
        <v/>
      </c>
      <c r="P4685" s="56">
        <f>IF(ISERROR(IF($X$5=1,$Y$5,)),"",IF($X$5=1,$Y$5,))</f>
        <v>0</v>
      </c>
      <c r="Q4685" s="56">
        <f>IF(ISERROR(IF($X$6=1,$Y$6,)),"",IF($X$6=1,$Y$6,))</f>
        <v>10000</v>
      </c>
      <c r="R4685" s="56">
        <f>IF(ISERROR(IF($X$7=1,$Y$7,)),"",IF($X$7=1,$Y$7,))</f>
        <v>0</v>
      </c>
      <c r="S4685" s="56">
        <f>IF(ISERROR(IF($X$8=1,$Y$8,)),"",IF($X$8=1,$Y$8,))</f>
        <v>1000</v>
      </c>
      <c r="T4685" s="56">
        <f>IF(ISERROR(IF($X$9=1,$Y$9,)),"",IF($X$9=1,$Y$9,))</f>
        <v>500</v>
      </c>
      <c r="U4685" s="56">
        <f>IF(ISERROR(IF($X$10=1,$Y$10,)),"",IF($X$10=1,$Y$10,))</f>
        <v>500</v>
      </c>
    </row>
    <row r="4686" spans="1:21" x14ac:dyDescent="0.25">
      <c r="A4686" s="75">
        <f t="shared" si="857"/>
        <v>4682</v>
      </c>
      <c r="D4686" s="56" t="s">
        <v>5662</v>
      </c>
      <c r="E4686" s="56">
        <f t="shared" si="858"/>
        <v>4682</v>
      </c>
      <c r="F4686" s="76">
        <f t="shared" si="853"/>
        <v>171</v>
      </c>
      <c r="G4686" s="56" t="str">
        <f t="shared" si="859"/>
        <v>circradiatorKT3</v>
      </c>
      <c r="H4686" s="56">
        <f t="shared" si="860"/>
        <v>4682</v>
      </c>
      <c r="I4686" s="56">
        <f>IF(G4686="",0,IF(COUNTIF($G$5:G4686,G4686)=1,0,COUNTIF($G$5:G4686,G4686) )   )</f>
        <v>0</v>
      </c>
      <c r="J4686" s="56" t="str">
        <f t="shared" si="861"/>
        <v/>
      </c>
      <c r="K4686" s="56" t="str">
        <f t="shared" si="852"/>
        <v/>
      </c>
      <c r="L4686" s="56" t="str">
        <f t="shared" si="854"/>
        <v/>
      </c>
      <c r="M4686" s="56" t="str">
        <f t="shared" si="855"/>
        <v/>
      </c>
      <c r="N4686" s="56" t="str">
        <f t="shared" si="856"/>
        <v/>
      </c>
      <c r="O4686" s="56" t="str">
        <f t="shared" si="862"/>
        <v/>
      </c>
      <c r="P4686" s="56">
        <f>IF(ISERROR(IF($X$5=1,$Y$5,)),"",IF($X$5=1,$Y$5,))</f>
        <v>0</v>
      </c>
      <c r="Q4686" s="56">
        <f>IF(ISERROR(IF($X$6=1,$Y$6,)),"",IF($X$6=1,$Y$6,))</f>
        <v>10000</v>
      </c>
      <c r="R4686" s="56">
        <f>IF(ISERROR(IF($X$7=1,$Y$7,)),"",IF($X$7=1,$Y$7,))</f>
        <v>0</v>
      </c>
      <c r="S4686" s="56">
        <f>IF(ISERROR(IF($X$8=1,$Y$8,)),"",IF($X$8=1,$Y$8,))</f>
        <v>1000</v>
      </c>
      <c r="T4686" s="56">
        <f>IF(ISERROR(IF($X$9=1,$Y$9,)),"",IF($X$9=1,$Y$9,))</f>
        <v>500</v>
      </c>
      <c r="U4686" s="56">
        <f>IF(ISERROR(IF($X$10=1,$Y$10,)),"",IF($X$10=1,$Y$10,))</f>
        <v>500</v>
      </c>
    </row>
    <row r="4687" spans="1:21" x14ac:dyDescent="0.25">
      <c r="A4687" s="75">
        <f t="shared" si="857"/>
        <v>4683</v>
      </c>
      <c r="D4687" s="56" t="s">
        <v>5663</v>
      </c>
      <c r="E4687" s="56">
        <f t="shared" si="858"/>
        <v>4683</v>
      </c>
      <c r="F4687" s="76">
        <f t="shared" si="853"/>
        <v>171</v>
      </c>
      <c r="G4687" s="56" t="str">
        <f t="shared" si="859"/>
        <v>RadialRadiatorzzz2</v>
      </c>
      <c r="H4687" s="56">
        <f t="shared" si="860"/>
        <v>4683</v>
      </c>
      <c r="I4687" s="56">
        <f>IF(G4687="",0,IF(COUNTIF($G$5:G4687,G4687)=1,0,COUNTIF($G$5:G4687,G4687) )   )</f>
        <v>0</v>
      </c>
      <c r="J4687" s="56" t="str">
        <f t="shared" si="861"/>
        <v/>
      </c>
      <c r="K4687" s="56" t="str">
        <f t="shared" si="852"/>
        <v/>
      </c>
      <c r="L4687" s="56" t="str">
        <f t="shared" si="854"/>
        <v/>
      </c>
      <c r="M4687" s="56" t="str">
        <f t="shared" si="855"/>
        <v/>
      </c>
      <c r="N4687" s="56" t="str">
        <f t="shared" si="856"/>
        <v/>
      </c>
      <c r="O4687" s="56" t="str">
        <f t="shared" si="862"/>
        <v/>
      </c>
      <c r="P4687" s="56">
        <f>IF(ISERROR(IF($X$5=1,$Y$5,)),"",IF($X$5=1,$Y$5,))</f>
        <v>0</v>
      </c>
      <c r="Q4687" s="56">
        <f>IF(ISERROR(IF($X$6=1,$Y$6,)),"",IF($X$6=1,$Y$6,))</f>
        <v>10000</v>
      </c>
      <c r="R4687" s="56">
        <f>IF(ISERROR(IF($X$7=1,$Y$7,)),"",IF($X$7=1,$Y$7,))</f>
        <v>0</v>
      </c>
      <c r="S4687" s="56">
        <f>IF(ISERROR(IF($X$8=1,$Y$8,)),"",IF($X$8=1,$Y$8,))</f>
        <v>1000</v>
      </c>
      <c r="T4687" s="56">
        <f>IF(ISERROR(IF($X$9=1,$Y$9,)),"",IF($X$9=1,$Y$9,))</f>
        <v>500</v>
      </c>
      <c r="U4687" s="56">
        <f>IF(ISERROR(IF($X$10=1,$Y$10,)),"",IF($X$10=1,$Y$10,))</f>
        <v>500</v>
      </c>
    </row>
    <row r="4688" spans="1:21" x14ac:dyDescent="0.25">
      <c r="A4688" s="75">
        <f t="shared" si="857"/>
        <v>4684</v>
      </c>
      <c r="D4688" s="56" t="s">
        <v>5638</v>
      </c>
      <c r="E4688" s="56">
        <f t="shared" si="858"/>
        <v>4684</v>
      </c>
      <c r="F4688" s="76">
        <f t="shared" si="853"/>
        <v>171</v>
      </c>
      <c r="G4688" s="56" t="str">
        <f t="shared" si="859"/>
        <v>Separatormultifs</v>
      </c>
      <c r="H4688" s="56">
        <f t="shared" si="860"/>
        <v>4684</v>
      </c>
      <c r="I4688" s="56">
        <f>IF(G4688="",0,IF(COUNTIF($G$5:G4688,G4688)=1,0,COUNTIF($G$5:G4688,G4688) )   )</f>
        <v>0</v>
      </c>
      <c r="J4688" s="56" t="str">
        <f t="shared" si="861"/>
        <v/>
      </c>
      <c r="K4688" s="56" t="str">
        <f t="shared" si="852"/>
        <v/>
      </c>
      <c r="L4688" s="56" t="str">
        <f t="shared" si="854"/>
        <v/>
      </c>
      <c r="M4688" s="56" t="str">
        <f t="shared" si="855"/>
        <v/>
      </c>
      <c r="N4688" s="56" t="str">
        <f t="shared" si="856"/>
        <v/>
      </c>
      <c r="O4688" s="56" t="str">
        <f t="shared" si="862"/>
        <v/>
      </c>
      <c r="P4688" s="56">
        <f>IF(ISERROR(IF($X$5=1,$Y$5,)),"",IF($X$5=1,$Y$5,))</f>
        <v>0</v>
      </c>
      <c r="Q4688" s="56">
        <f>IF(ISERROR(IF($X$6=1,$Y$6,)),"",IF($X$6=1,$Y$6,))</f>
        <v>10000</v>
      </c>
      <c r="R4688" s="56">
        <f>IF(ISERROR(IF($X$7=1,$Y$7,)),"",IF($X$7=1,$Y$7,))</f>
        <v>0</v>
      </c>
      <c r="S4688" s="56">
        <f>IF(ISERROR(IF($X$8=1,$Y$8,)),"",IF($X$8=1,$Y$8,))</f>
        <v>1000</v>
      </c>
      <c r="T4688" s="56">
        <f>IF(ISERROR(IF($X$9=1,$Y$9,)),"",IF($X$9=1,$Y$9,))</f>
        <v>500</v>
      </c>
      <c r="U4688" s="56">
        <f>IF(ISERROR(IF($X$10=1,$Y$10,)),"",IF($X$10=1,$Y$10,))</f>
        <v>500</v>
      </c>
    </row>
    <row r="4689" spans="1:21" x14ac:dyDescent="0.25">
      <c r="A4689" s="75">
        <f t="shared" si="857"/>
        <v>4685</v>
      </c>
      <c r="D4689" s="56" t="s">
        <v>5639</v>
      </c>
      <c r="E4689" s="56">
        <f t="shared" si="858"/>
        <v>4685</v>
      </c>
      <c r="F4689" s="76">
        <f t="shared" si="853"/>
        <v>171</v>
      </c>
      <c r="G4689" s="56" t="str">
        <f t="shared" si="859"/>
        <v>B9.Adapter.SM1</v>
      </c>
      <c r="H4689" s="56">
        <f t="shared" si="860"/>
        <v>4685</v>
      </c>
      <c r="I4689" s="56">
        <f>IF(G4689="",0,IF(COUNTIF($G$5:G4689,G4689)=1,0,COUNTIF($G$5:G4689,G4689) )   )</f>
        <v>0</v>
      </c>
      <c r="J4689" s="56" t="str">
        <f t="shared" si="861"/>
        <v/>
      </c>
      <c r="K4689" s="56" t="str">
        <f t="shared" si="852"/>
        <v/>
      </c>
      <c r="L4689" s="56" t="str">
        <f t="shared" si="854"/>
        <v/>
      </c>
      <c r="M4689" s="56" t="str">
        <f t="shared" si="855"/>
        <v/>
      </c>
      <c r="N4689" s="56" t="str">
        <f t="shared" si="856"/>
        <v/>
      </c>
      <c r="O4689" s="56" t="str">
        <f t="shared" si="862"/>
        <v/>
      </c>
      <c r="P4689" s="56">
        <f>IF(ISERROR(IF($X$5=1,$Y$5,)),"",IF($X$5=1,$Y$5,))</f>
        <v>0</v>
      </c>
      <c r="Q4689" s="56">
        <f>IF(ISERROR(IF($X$6=1,$Y$6,)),"",IF($X$6=1,$Y$6,))</f>
        <v>10000</v>
      </c>
      <c r="R4689" s="56">
        <f>IF(ISERROR(IF($X$7=1,$Y$7,)),"",IF($X$7=1,$Y$7,))</f>
        <v>0</v>
      </c>
      <c r="S4689" s="56">
        <f>IF(ISERROR(IF($X$8=1,$Y$8,)),"",IF($X$8=1,$Y$8,))</f>
        <v>1000</v>
      </c>
      <c r="T4689" s="56">
        <f>IF(ISERROR(IF($X$9=1,$Y$9,)),"",IF($X$9=1,$Y$9,))</f>
        <v>500</v>
      </c>
      <c r="U4689" s="56">
        <f>IF(ISERROR(IF($X$10=1,$Y$10,)),"",IF($X$10=1,$Y$10,))</f>
        <v>500</v>
      </c>
    </row>
    <row r="4690" spans="1:21" x14ac:dyDescent="0.25">
      <c r="A4690" s="75">
        <f t="shared" si="857"/>
        <v>4686</v>
      </c>
      <c r="D4690" s="56" t="s">
        <v>5640</v>
      </c>
      <c r="E4690" s="56">
        <f t="shared" si="858"/>
        <v>4686</v>
      </c>
      <c r="F4690" s="76">
        <f t="shared" si="853"/>
        <v>171</v>
      </c>
      <c r="G4690" s="56" t="str">
        <f t="shared" si="859"/>
        <v>PLift</v>
      </c>
      <c r="H4690" s="56">
        <f t="shared" si="860"/>
        <v>4686</v>
      </c>
      <c r="I4690" s="56">
        <f>IF(G4690="",0,IF(COUNTIF($G$5:G4690,G4690)=1,0,COUNTIF($G$5:G4690,G4690) )   )</f>
        <v>0</v>
      </c>
      <c r="J4690" s="56" t="str">
        <f t="shared" si="861"/>
        <v/>
      </c>
      <c r="K4690" s="56" t="str">
        <f t="shared" si="852"/>
        <v/>
      </c>
      <c r="L4690" s="56" t="str">
        <f t="shared" si="854"/>
        <v/>
      </c>
      <c r="M4690" s="56" t="str">
        <f t="shared" si="855"/>
        <v/>
      </c>
      <c r="N4690" s="56" t="str">
        <f t="shared" si="856"/>
        <v/>
      </c>
      <c r="O4690" s="56" t="str">
        <f t="shared" si="862"/>
        <v/>
      </c>
      <c r="P4690" s="56">
        <f>IF(ISERROR(IF($X$5=1,$Y$5,)),"",IF($X$5=1,$Y$5,))</f>
        <v>0</v>
      </c>
      <c r="Q4690" s="56">
        <f>IF(ISERROR(IF($X$6=1,$Y$6,)),"",IF($X$6=1,$Y$6,))</f>
        <v>10000</v>
      </c>
      <c r="R4690" s="56">
        <f>IF(ISERROR(IF($X$7=1,$Y$7,)),"",IF($X$7=1,$Y$7,))</f>
        <v>0</v>
      </c>
      <c r="S4690" s="56">
        <f>IF(ISERROR(IF($X$8=1,$Y$8,)),"",IF($X$8=1,$Y$8,))</f>
        <v>1000</v>
      </c>
      <c r="T4690" s="56">
        <f>IF(ISERROR(IF($X$9=1,$Y$9,)),"",IF($X$9=1,$Y$9,))</f>
        <v>500</v>
      </c>
      <c r="U4690" s="56">
        <f>IF(ISERROR(IF($X$10=1,$Y$10,)),"",IF($X$10=1,$Y$10,))</f>
        <v>500</v>
      </c>
    </row>
    <row r="4691" spans="1:21" x14ac:dyDescent="0.25">
      <c r="A4691" s="75">
        <f t="shared" si="857"/>
        <v>4687</v>
      </c>
      <c r="D4691" s="56" t="s">
        <v>5641</v>
      </c>
      <c r="E4691" s="56">
        <f t="shared" si="858"/>
        <v>4687</v>
      </c>
      <c r="F4691" s="76">
        <f t="shared" si="853"/>
        <v>171</v>
      </c>
      <c r="G4691" s="56" t="str">
        <f t="shared" si="859"/>
        <v>KzProcFairingBase0.625</v>
      </c>
      <c r="H4691" s="56">
        <f t="shared" si="860"/>
        <v>4687</v>
      </c>
      <c r="I4691" s="56">
        <f>IF(G4691="",0,IF(COUNTIF($G$5:G4691,G4691)=1,0,COUNTIF($G$5:G4691,G4691) )   )</f>
        <v>0</v>
      </c>
      <c r="J4691" s="56" t="str">
        <f t="shared" si="861"/>
        <v/>
      </c>
      <c r="K4691" s="56" t="str">
        <f t="shared" si="852"/>
        <v/>
      </c>
      <c r="L4691" s="56" t="str">
        <f t="shared" si="854"/>
        <v/>
      </c>
      <c r="M4691" s="56" t="str">
        <f t="shared" si="855"/>
        <v/>
      </c>
      <c r="N4691" s="56" t="str">
        <f t="shared" si="856"/>
        <v/>
      </c>
      <c r="O4691" s="56" t="str">
        <f t="shared" si="862"/>
        <v/>
      </c>
      <c r="P4691" s="56">
        <f>IF(ISERROR(IF($X$5=1,$Y$5,)),"",IF($X$5=1,$Y$5,))</f>
        <v>0</v>
      </c>
      <c r="Q4691" s="56">
        <f>IF(ISERROR(IF($X$6=1,$Y$6,)),"",IF($X$6=1,$Y$6,))</f>
        <v>10000</v>
      </c>
      <c r="R4691" s="56">
        <f>IF(ISERROR(IF($X$7=1,$Y$7,)),"",IF($X$7=1,$Y$7,))</f>
        <v>0</v>
      </c>
      <c r="S4691" s="56">
        <f>IF(ISERROR(IF($X$8=1,$Y$8,)),"",IF($X$8=1,$Y$8,))</f>
        <v>1000</v>
      </c>
      <c r="T4691" s="56">
        <f>IF(ISERROR(IF($X$9=1,$Y$9,)),"",IF($X$9=1,$Y$9,))</f>
        <v>500</v>
      </c>
      <c r="U4691" s="56">
        <f>IF(ISERROR(IF($X$10=1,$Y$10,)),"",IF($X$10=1,$Y$10,))</f>
        <v>500</v>
      </c>
    </row>
    <row r="4692" spans="1:21" x14ac:dyDescent="0.25">
      <c r="A4692" s="75">
        <f t="shared" si="857"/>
        <v>4688</v>
      </c>
      <c r="D4692" s="56" t="s">
        <v>5642</v>
      </c>
      <c r="E4692" s="56">
        <f t="shared" si="858"/>
        <v>4688</v>
      </c>
      <c r="F4692" s="76">
        <f t="shared" si="853"/>
        <v>171</v>
      </c>
      <c r="G4692" s="56" t="str">
        <f t="shared" si="859"/>
        <v>KzProcFairingBaseRing0.625</v>
      </c>
      <c r="H4692" s="56">
        <f t="shared" si="860"/>
        <v>4688</v>
      </c>
      <c r="I4692" s="56">
        <f>IF(G4692="",0,IF(COUNTIF($G$5:G4692,G4692)=1,0,COUNTIF($G$5:G4692,G4692) )   )</f>
        <v>0</v>
      </c>
      <c r="J4692" s="56" t="str">
        <f t="shared" si="861"/>
        <v/>
      </c>
      <c r="K4692" s="56" t="str">
        <f t="shared" si="852"/>
        <v/>
      </c>
      <c r="L4692" s="56" t="str">
        <f t="shared" si="854"/>
        <v/>
      </c>
      <c r="M4692" s="56" t="str">
        <f t="shared" si="855"/>
        <v/>
      </c>
      <c r="N4692" s="56" t="str">
        <f t="shared" si="856"/>
        <v/>
      </c>
      <c r="O4692" s="56" t="str">
        <f t="shared" si="862"/>
        <v/>
      </c>
      <c r="P4692" s="56">
        <f>IF(ISERROR(IF($X$5=1,$Y$5,)),"",IF($X$5=1,$Y$5,))</f>
        <v>0</v>
      </c>
      <c r="Q4692" s="56">
        <f>IF(ISERROR(IF($X$6=1,$Y$6,)),"",IF($X$6=1,$Y$6,))</f>
        <v>10000</v>
      </c>
      <c r="R4692" s="56">
        <f>IF(ISERROR(IF($X$7=1,$Y$7,)),"",IF($X$7=1,$Y$7,))</f>
        <v>0</v>
      </c>
      <c r="S4692" s="56">
        <f>IF(ISERROR(IF($X$8=1,$Y$8,)),"",IF($X$8=1,$Y$8,))</f>
        <v>1000</v>
      </c>
      <c r="T4692" s="56">
        <f>IF(ISERROR(IF($X$9=1,$Y$9,)),"",IF($X$9=1,$Y$9,))</f>
        <v>500</v>
      </c>
      <c r="U4692" s="56">
        <f>IF(ISERROR(IF($X$10=1,$Y$10,)),"",IF($X$10=1,$Y$10,))</f>
        <v>500</v>
      </c>
    </row>
    <row r="4693" spans="1:21" x14ac:dyDescent="0.25">
      <c r="A4693" s="75">
        <f t="shared" si="857"/>
        <v>4689</v>
      </c>
      <c r="D4693" s="56" t="s">
        <v>5643</v>
      </c>
      <c r="E4693" s="56">
        <f t="shared" si="858"/>
        <v>4689</v>
      </c>
      <c r="F4693" s="76">
        <f t="shared" si="853"/>
        <v>171</v>
      </c>
      <c r="G4693" s="56" t="str">
        <f t="shared" si="859"/>
        <v>kmssh0</v>
      </c>
      <c r="H4693" s="56">
        <f t="shared" si="860"/>
        <v>4689</v>
      </c>
      <c r="I4693" s="56">
        <f>IF(G4693="",0,IF(COUNTIF($G$5:G4693,G4693)=1,0,COUNTIF($G$5:G4693,G4693) )   )</f>
        <v>0</v>
      </c>
      <c r="J4693" s="56" t="str">
        <f t="shared" si="861"/>
        <v/>
      </c>
      <c r="K4693" s="56" t="str">
        <f t="shared" si="852"/>
        <v/>
      </c>
      <c r="L4693" s="56" t="str">
        <f t="shared" si="854"/>
        <v/>
      </c>
      <c r="M4693" s="56" t="str">
        <f t="shared" si="855"/>
        <v/>
      </c>
      <c r="N4693" s="56" t="str">
        <f t="shared" si="856"/>
        <v/>
      </c>
      <c r="O4693" s="56" t="str">
        <f t="shared" si="862"/>
        <v/>
      </c>
      <c r="P4693" s="56">
        <f>IF(ISERROR(IF($X$5=1,$Y$5,)),"",IF($X$5=1,$Y$5,))</f>
        <v>0</v>
      </c>
      <c r="Q4693" s="56">
        <f>IF(ISERROR(IF($X$6=1,$Y$6,)),"",IF($X$6=1,$Y$6,))</f>
        <v>10000</v>
      </c>
      <c r="R4693" s="56">
        <f>IF(ISERROR(IF($X$7=1,$Y$7,)),"",IF($X$7=1,$Y$7,))</f>
        <v>0</v>
      </c>
      <c r="S4693" s="56">
        <f>IF(ISERROR(IF($X$8=1,$Y$8,)),"",IF($X$8=1,$Y$8,))</f>
        <v>1000</v>
      </c>
      <c r="T4693" s="56">
        <f>IF(ISERROR(IF($X$9=1,$Y$9,)),"",IF($X$9=1,$Y$9,))</f>
        <v>500</v>
      </c>
      <c r="U4693" s="56">
        <f>IF(ISERROR(IF($X$10=1,$Y$10,)),"",IF($X$10=1,$Y$10,))</f>
        <v>500</v>
      </c>
    </row>
    <row r="4694" spans="1:21" x14ac:dyDescent="0.25">
      <c r="A4694" s="75">
        <f t="shared" si="857"/>
        <v>4690</v>
      </c>
      <c r="D4694" s="56" t="s">
        <v>5645</v>
      </c>
      <c r="E4694" s="56">
        <f t="shared" si="858"/>
        <v>4690</v>
      </c>
      <c r="F4694" s="76">
        <f t="shared" si="853"/>
        <v>171</v>
      </c>
      <c r="G4694" s="56" t="str">
        <f t="shared" si="859"/>
        <v>GantryExtraSmall</v>
      </c>
      <c r="H4694" s="56">
        <f t="shared" si="860"/>
        <v>4690</v>
      </c>
      <c r="I4694" s="56">
        <f>IF(G4694="",0,IF(COUNTIF($G$5:G4694,G4694)=1,0,COUNTIF($G$5:G4694,G4694) )   )</f>
        <v>0</v>
      </c>
      <c r="J4694" s="56" t="str">
        <f t="shared" si="861"/>
        <v/>
      </c>
      <c r="K4694" s="56" t="str">
        <f t="shared" si="852"/>
        <v/>
      </c>
      <c r="L4694" s="56" t="str">
        <f t="shared" si="854"/>
        <v/>
      </c>
      <c r="M4694" s="56" t="str">
        <f t="shared" si="855"/>
        <v/>
      </c>
      <c r="N4694" s="56" t="str">
        <f t="shared" si="856"/>
        <v/>
      </c>
      <c r="O4694" s="56" t="str">
        <f t="shared" si="862"/>
        <v/>
      </c>
      <c r="P4694" s="56">
        <f>IF(ISERROR(IF($X$5=1,$Y$5,)),"",IF($X$5=1,$Y$5,))</f>
        <v>0</v>
      </c>
      <c r="Q4694" s="56">
        <f>IF(ISERROR(IF($X$6=1,$Y$6,)),"",IF($X$6=1,$Y$6,))</f>
        <v>10000</v>
      </c>
      <c r="R4694" s="56">
        <f>IF(ISERROR(IF($X$7=1,$Y$7,)),"",IF($X$7=1,$Y$7,))</f>
        <v>0</v>
      </c>
      <c r="S4694" s="56">
        <f>IF(ISERROR(IF($X$8=1,$Y$8,)),"",IF($X$8=1,$Y$8,))</f>
        <v>1000</v>
      </c>
      <c r="T4694" s="56">
        <f>IF(ISERROR(IF($X$9=1,$Y$9,)),"",IF($X$9=1,$Y$9,))</f>
        <v>500</v>
      </c>
      <c r="U4694" s="56">
        <f>IF(ISERROR(IF($X$10=1,$Y$10,)),"",IF($X$10=1,$Y$10,))</f>
        <v>500</v>
      </c>
    </row>
    <row r="4695" spans="1:21" x14ac:dyDescent="0.25">
      <c r="A4695" s="75">
        <f t="shared" si="857"/>
        <v>4691</v>
      </c>
      <c r="D4695" s="56" t="s">
        <v>5646</v>
      </c>
      <c r="E4695" s="56">
        <f t="shared" si="858"/>
        <v>4691</v>
      </c>
      <c r="F4695" s="76">
        <f t="shared" si="853"/>
        <v>171</v>
      </c>
      <c r="G4695" s="56" t="str">
        <f t="shared" si="859"/>
        <v>GantryExtraSmallVariant</v>
      </c>
      <c r="H4695" s="56">
        <f t="shared" si="860"/>
        <v>4691</v>
      </c>
      <c r="I4695" s="56">
        <f>IF(G4695="",0,IF(COUNTIF($G$5:G4695,G4695)=1,0,COUNTIF($G$5:G4695,G4695) )   )</f>
        <v>0</v>
      </c>
      <c r="J4695" s="56" t="str">
        <f t="shared" si="861"/>
        <v/>
      </c>
      <c r="K4695" s="56" t="str">
        <f t="shared" si="852"/>
        <v/>
      </c>
      <c r="L4695" s="56" t="str">
        <f t="shared" si="854"/>
        <v/>
      </c>
      <c r="M4695" s="56" t="str">
        <f t="shared" si="855"/>
        <v/>
      </c>
      <c r="N4695" s="56" t="str">
        <f t="shared" si="856"/>
        <v/>
      </c>
      <c r="O4695" s="56" t="str">
        <f t="shared" si="862"/>
        <v/>
      </c>
      <c r="P4695" s="56">
        <f>IF(ISERROR(IF($X$5=1,$Y$5,)),"",IF($X$5=1,$Y$5,))</f>
        <v>0</v>
      </c>
      <c r="Q4695" s="56">
        <f>IF(ISERROR(IF($X$6=1,$Y$6,)),"",IF($X$6=1,$Y$6,))</f>
        <v>10000</v>
      </c>
      <c r="R4695" s="56">
        <f>IF(ISERROR(IF($X$7=1,$Y$7,)),"",IF($X$7=1,$Y$7,))</f>
        <v>0</v>
      </c>
      <c r="S4695" s="56">
        <f>IF(ISERROR(IF($X$8=1,$Y$8,)),"",IF($X$8=1,$Y$8,))</f>
        <v>1000</v>
      </c>
      <c r="T4695" s="56">
        <f>IF(ISERROR(IF($X$9=1,$Y$9,)),"",IF($X$9=1,$Y$9,))</f>
        <v>500</v>
      </c>
      <c r="U4695" s="56">
        <f>IF(ISERROR(IF($X$10=1,$Y$10,)),"",IF($X$10=1,$Y$10,))</f>
        <v>500</v>
      </c>
    </row>
    <row r="4696" spans="1:21" x14ac:dyDescent="0.25">
      <c r="A4696" s="75">
        <f t="shared" si="857"/>
        <v>4692</v>
      </c>
      <c r="D4696" s="56" t="s">
        <v>5647</v>
      </c>
      <c r="E4696" s="56">
        <f t="shared" si="858"/>
        <v>4692</v>
      </c>
      <c r="F4696" s="76">
        <f t="shared" si="853"/>
        <v>171</v>
      </c>
      <c r="G4696" s="56" t="str">
        <f t="shared" si="859"/>
        <v>repairStation</v>
      </c>
      <c r="H4696" s="56">
        <f t="shared" si="860"/>
        <v>4692</v>
      </c>
      <c r="I4696" s="56">
        <f>IF(G4696="",0,IF(COUNTIF($G$5:G4696,G4696)=1,0,COUNTIF($G$5:G4696,G4696) )   )</f>
        <v>0</v>
      </c>
      <c r="J4696" s="56" t="str">
        <f t="shared" si="861"/>
        <v/>
      </c>
      <c r="K4696" s="56" t="str">
        <f t="shared" si="852"/>
        <v/>
      </c>
      <c r="L4696" s="56" t="str">
        <f t="shared" si="854"/>
        <v/>
      </c>
      <c r="M4696" s="56" t="str">
        <f t="shared" si="855"/>
        <v/>
      </c>
      <c r="N4696" s="56" t="str">
        <f t="shared" si="856"/>
        <v/>
      </c>
      <c r="O4696" s="56" t="str">
        <f t="shared" si="862"/>
        <v/>
      </c>
      <c r="P4696" s="56">
        <f>IF(ISERROR(IF($X$5=1,$Y$5,)),"",IF($X$5=1,$Y$5,))</f>
        <v>0</v>
      </c>
      <c r="Q4696" s="56">
        <f>IF(ISERROR(IF($X$6=1,$Y$6,)),"",IF($X$6=1,$Y$6,))</f>
        <v>10000</v>
      </c>
      <c r="R4696" s="56">
        <f>IF(ISERROR(IF($X$7=1,$Y$7,)),"",IF($X$7=1,$Y$7,))</f>
        <v>0</v>
      </c>
      <c r="S4696" s="56">
        <f>IF(ISERROR(IF($X$8=1,$Y$8,)),"",IF($X$8=1,$Y$8,))</f>
        <v>1000</v>
      </c>
      <c r="T4696" s="56">
        <f>IF(ISERROR(IF($X$9=1,$Y$9,)),"",IF($X$9=1,$Y$9,))</f>
        <v>500</v>
      </c>
      <c r="U4696" s="56">
        <f>IF(ISERROR(IF($X$10=1,$Y$10,)),"",IF($X$10=1,$Y$10,))</f>
        <v>500</v>
      </c>
    </row>
    <row r="4697" spans="1:21" x14ac:dyDescent="0.25">
      <c r="A4697" s="75">
        <f t="shared" si="857"/>
        <v>4693</v>
      </c>
      <c r="D4697" s="56" t="s">
        <v>5648</v>
      </c>
      <c r="E4697" s="56">
        <f t="shared" si="858"/>
        <v>4693</v>
      </c>
      <c r="F4697" s="76">
        <f t="shared" si="853"/>
        <v>171</v>
      </c>
      <c r="G4697" s="56" t="str">
        <f t="shared" si="859"/>
        <v>TAL.Extended.Radial.Mount.Small</v>
      </c>
      <c r="H4697" s="56">
        <f t="shared" si="860"/>
        <v>4693</v>
      </c>
      <c r="I4697" s="56">
        <f>IF(G4697="",0,IF(COUNTIF($G$5:G4697,G4697)=1,0,COUNTIF($G$5:G4697,G4697) )   )</f>
        <v>0</v>
      </c>
      <c r="J4697" s="56" t="str">
        <f t="shared" si="861"/>
        <v/>
      </c>
      <c r="K4697" s="56" t="str">
        <f t="shared" si="852"/>
        <v/>
      </c>
      <c r="L4697" s="56" t="str">
        <f t="shared" si="854"/>
        <v/>
      </c>
      <c r="M4697" s="56" t="str">
        <f t="shared" si="855"/>
        <v/>
      </c>
      <c r="N4697" s="56" t="str">
        <f t="shared" si="856"/>
        <v/>
      </c>
      <c r="O4697" s="56" t="str">
        <f t="shared" si="862"/>
        <v/>
      </c>
      <c r="P4697" s="56">
        <f>IF(ISERROR(IF($X$5=1,$Y$5,)),"",IF($X$5=1,$Y$5,))</f>
        <v>0</v>
      </c>
      <c r="Q4697" s="56">
        <f>IF(ISERROR(IF($X$6=1,$Y$6,)),"",IF($X$6=1,$Y$6,))</f>
        <v>10000</v>
      </c>
      <c r="R4697" s="56">
        <f>IF(ISERROR(IF($X$7=1,$Y$7,)),"",IF($X$7=1,$Y$7,))</f>
        <v>0</v>
      </c>
      <c r="S4697" s="56">
        <f>IF(ISERROR(IF($X$8=1,$Y$8,)),"",IF($X$8=1,$Y$8,))</f>
        <v>1000</v>
      </c>
      <c r="T4697" s="56">
        <f>IF(ISERROR(IF($X$9=1,$Y$9,)),"",IF($X$9=1,$Y$9,))</f>
        <v>500</v>
      </c>
      <c r="U4697" s="56">
        <f>IF(ISERROR(IF($X$10=1,$Y$10,)),"",IF($X$10=1,$Y$10,))</f>
        <v>500</v>
      </c>
    </row>
    <row r="4698" spans="1:21" x14ac:dyDescent="0.25">
      <c r="A4698" s="75">
        <f t="shared" si="857"/>
        <v>4694</v>
      </c>
      <c r="D4698" s="56" t="s">
        <v>5649</v>
      </c>
      <c r="E4698" s="56">
        <f t="shared" si="858"/>
        <v>4694</v>
      </c>
      <c r="F4698" s="76">
        <f t="shared" si="853"/>
        <v>171</v>
      </c>
      <c r="G4698" s="56" t="str">
        <f t="shared" si="859"/>
        <v>TAL.Flush.Radial.Mount.Small</v>
      </c>
      <c r="H4698" s="56">
        <f t="shared" si="860"/>
        <v>4694</v>
      </c>
      <c r="I4698" s="56">
        <f>IF(G4698="",0,IF(COUNTIF($G$5:G4698,G4698)=1,0,COUNTIF($G$5:G4698,G4698) )   )</f>
        <v>0</v>
      </c>
      <c r="J4698" s="56" t="str">
        <f t="shared" si="861"/>
        <v/>
      </c>
      <c r="K4698" s="56" t="str">
        <f t="shared" si="852"/>
        <v/>
      </c>
      <c r="L4698" s="56" t="str">
        <f t="shared" si="854"/>
        <v/>
      </c>
      <c r="M4698" s="56" t="str">
        <f t="shared" si="855"/>
        <v/>
      </c>
      <c r="N4698" s="56" t="str">
        <f t="shared" si="856"/>
        <v/>
      </c>
      <c r="O4698" s="56" t="str">
        <f t="shared" si="862"/>
        <v/>
      </c>
      <c r="P4698" s="56">
        <f>IF(ISERROR(IF($X$5=1,$Y$5,)),"",IF($X$5=1,$Y$5,))</f>
        <v>0</v>
      </c>
      <c r="Q4698" s="56">
        <f>IF(ISERROR(IF($X$6=1,$Y$6,)),"",IF($X$6=1,$Y$6,))</f>
        <v>10000</v>
      </c>
      <c r="R4698" s="56">
        <f>IF(ISERROR(IF($X$7=1,$Y$7,)),"",IF($X$7=1,$Y$7,))</f>
        <v>0</v>
      </c>
      <c r="S4698" s="56">
        <f>IF(ISERROR(IF($X$8=1,$Y$8,)),"",IF($X$8=1,$Y$8,))</f>
        <v>1000</v>
      </c>
      <c r="T4698" s="56">
        <f>IF(ISERROR(IF($X$9=1,$Y$9,)),"",IF($X$9=1,$Y$9,))</f>
        <v>500</v>
      </c>
      <c r="U4698" s="56">
        <f>IF(ISERROR(IF($X$10=1,$Y$10,)),"",IF($X$10=1,$Y$10,))</f>
        <v>500</v>
      </c>
    </row>
    <row r="4699" spans="1:21" x14ac:dyDescent="0.25">
      <c r="A4699" s="75">
        <f t="shared" si="857"/>
        <v>4695</v>
      </c>
      <c r="C4699" s="56" t="s">
        <v>2532</v>
      </c>
      <c r="E4699" s="56">
        <f t="shared" si="858"/>
        <v>4695</v>
      </c>
      <c r="F4699" s="76">
        <f t="shared" si="853"/>
        <v>171</v>
      </c>
      <c r="G4699" s="56" t="str">
        <f t="shared" si="859"/>
        <v/>
      </c>
      <c r="H4699" s="56">
        <f t="shared" si="860"/>
        <v>4695</v>
      </c>
      <c r="I4699" s="56">
        <f>IF(G4699="",0,IF(COUNTIF($G$5:G4699,G4699)=1,0,COUNTIF($G$5:G4699,G4699) )   )</f>
        <v>0</v>
      </c>
      <c r="J4699" s="56" t="str">
        <f t="shared" si="861"/>
        <v/>
      </c>
      <c r="K4699" s="56" t="str">
        <f t="shared" si="852"/>
        <v/>
      </c>
      <c r="L4699" s="56" t="str">
        <f t="shared" si="854"/>
        <v/>
      </c>
      <c r="M4699" s="56" t="str">
        <f t="shared" si="855"/>
        <v/>
      </c>
      <c r="N4699" s="56" t="str">
        <f t="shared" si="856"/>
        <v/>
      </c>
      <c r="O4699" s="56" t="str">
        <f t="shared" si="862"/>
        <v/>
      </c>
      <c r="P4699" s="56">
        <f>IF(ISERROR(IF($X$5=1,$Y$5,)),"",IF($X$5=1,$Y$5,))</f>
        <v>0</v>
      </c>
      <c r="Q4699" s="56">
        <f>IF(ISERROR(IF($X$6=1,$Y$6,)),"",IF($X$6=1,$Y$6,))</f>
        <v>10000</v>
      </c>
      <c r="R4699" s="56">
        <f>IF(ISERROR(IF($X$7=1,$Y$7,)),"",IF($X$7=1,$Y$7,))</f>
        <v>0</v>
      </c>
      <c r="S4699" s="56">
        <f>IF(ISERROR(IF($X$8=1,$Y$8,)),"",IF($X$8=1,$Y$8,))</f>
        <v>1000</v>
      </c>
      <c r="T4699" s="56">
        <f>IF(ISERROR(IF($X$9=1,$Y$9,)),"",IF($X$9=1,$Y$9,))</f>
        <v>500</v>
      </c>
      <c r="U4699" s="56">
        <f>IF(ISERROR(IF($X$10=1,$Y$10,)),"",IF($X$10=1,$Y$10,))</f>
        <v>500</v>
      </c>
    </row>
    <row r="4700" spans="1:21" x14ac:dyDescent="0.25">
      <c r="A4700" s="75">
        <f t="shared" si="857"/>
        <v>4696</v>
      </c>
      <c r="B4700" s="56" t="s">
        <v>2532</v>
      </c>
      <c r="E4700" s="56">
        <f t="shared" si="858"/>
        <v>4696</v>
      </c>
      <c r="F4700" s="76">
        <f t="shared" si="853"/>
        <v>171</v>
      </c>
      <c r="G4700" s="56" t="str">
        <f t="shared" si="859"/>
        <v/>
      </c>
      <c r="H4700" s="56">
        <f t="shared" si="860"/>
        <v>4696</v>
      </c>
      <c r="I4700" s="56">
        <f>IF(G4700="",0,IF(COUNTIF($G$5:G4700,G4700)=1,0,COUNTIF($G$5:G4700,G4700) )   )</f>
        <v>0</v>
      </c>
      <c r="J4700" s="56" t="str">
        <f t="shared" si="861"/>
        <v/>
      </c>
      <c r="K4700" s="56" t="str">
        <f t="shared" si="852"/>
        <v/>
      </c>
      <c r="L4700" s="56" t="str">
        <f t="shared" si="854"/>
        <v/>
      </c>
      <c r="M4700" s="56" t="str">
        <f t="shared" si="855"/>
        <v/>
      </c>
      <c r="N4700" s="56" t="str">
        <f t="shared" si="856"/>
        <v/>
      </c>
      <c r="O4700" s="56" t="str">
        <f t="shared" si="862"/>
        <v/>
      </c>
      <c r="P4700" s="56">
        <f>IF(ISERROR(IF($X$5=1,$Y$5,)),"",IF($X$5=1,$Y$5,))</f>
        <v>0</v>
      </c>
      <c r="Q4700" s="56">
        <f>IF(ISERROR(IF($X$6=1,$Y$6,)),"",IF($X$6=1,$Y$6,))</f>
        <v>10000</v>
      </c>
      <c r="R4700" s="56">
        <f>IF(ISERROR(IF($X$7=1,$Y$7,)),"",IF($X$7=1,$Y$7,))</f>
        <v>0</v>
      </c>
      <c r="S4700" s="56">
        <f>IF(ISERROR(IF($X$8=1,$Y$8,)),"",IF($X$8=1,$Y$8,))</f>
        <v>1000</v>
      </c>
      <c r="T4700" s="56">
        <f>IF(ISERROR(IF($X$9=1,$Y$9,)),"",IF($X$9=1,$Y$9,))</f>
        <v>500</v>
      </c>
      <c r="U4700" s="56">
        <f>IF(ISERROR(IF($X$10=1,$Y$10,)),"",IF($X$10=1,$Y$10,))</f>
        <v>500</v>
      </c>
    </row>
    <row r="4701" spans="1:21" x14ac:dyDescent="0.25">
      <c r="A4701" s="75">
        <f t="shared" si="857"/>
        <v>4697</v>
      </c>
      <c r="B4701" s="56" t="s">
        <v>2517</v>
      </c>
      <c r="E4701" s="56">
        <f t="shared" si="858"/>
        <v>4697</v>
      </c>
      <c r="F4701" s="76">
        <f t="shared" si="853"/>
        <v>171</v>
      </c>
      <c r="G4701" s="56" t="str">
        <f t="shared" si="859"/>
        <v/>
      </c>
      <c r="H4701" s="56">
        <f t="shared" si="860"/>
        <v>4697</v>
      </c>
      <c r="I4701" s="56">
        <f>IF(G4701="",0,IF(COUNTIF($G$5:G4701,G4701)=1,0,COUNTIF($G$5:G4701,G4701) )   )</f>
        <v>0</v>
      </c>
      <c r="J4701" s="56" t="str">
        <f t="shared" si="861"/>
        <v/>
      </c>
      <c r="K4701" s="56" t="str">
        <f t="shared" si="852"/>
        <v/>
      </c>
      <c r="L4701" s="56" t="str">
        <f t="shared" si="854"/>
        <v/>
      </c>
      <c r="M4701" s="56" t="str">
        <f t="shared" si="855"/>
        <v/>
      </c>
      <c r="N4701" s="56" t="str">
        <f t="shared" si="856"/>
        <v/>
      </c>
      <c r="O4701" s="56" t="str">
        <f t="shared" si="862"/>
        <v/>
      </c>
      <c r="P4701" s="56">
        <f>IF(ISERROR(IF($X$5=1,$Y$5,)),"",IF($X$5=1,$Y$5,))</f>
        <v>0</v>
      </c>
      <c r="Q4701" s="56">
        <f>IF(ISERROR(IF($X$6=1,$Y$6,)),"",IF($X$6=1,$Y$6,))</f>
        <v>10000</v>
      </c>
      <c r="R4701" s="56">
        <f>IF(ISERROR(IF($X$7=1,$Y$7,)),"",IF($X$7=1,$Y$7,))</f>
        <v>0</v>
      </c>
      <c r="S4701" s="56">
        <f>IF(ISERROR(IF($X$8=1,$Y$8,)),"",IF($X$8=1,$Y$8,))</f>
        <v>1000</v>
      </c>
      <c r="T4701" s="56">
        <f>IF(ISERROR(IF($X$9=1,$Y$9,)),"",IF($X$9=1,$Y$9,))</f>
        <v>500</v>
      </c>
      <c r="U4701" s="56">
        <f>IF(ISERROR(IF($X$10=1,$Y$10,)),"",IF($X$10=1,$Y$10,))</f>
        <v>500</v>
      </c>
    </row>
    <row r="4702" spans="1:21" x14ac:dyDescent="0.25">
      <c r="A4702" s="75">
        <f t="shared" si="857"/>
        <v>4698</v>
      </c>
      <c r="B4702" s="56" t="s">
        <v>2518</v>
      </c>
      <c r="E4702" s="56">
        <f t="shared" si="858"/>
        <v>4698</v>
      </c>
      <c r="F4702" s="76">
        <f t="shared" si="853"/>
        <v>171</v>
      </c>
      <c r="G4702" s="56" t="str">
        <f t="shared" si="859"/>
        <v/>
      </c>
      <c r="H4702" s="56">
        <f t="shared" si="860"/>
        <v>4698</v>
      </c>
      <c r="I4702" s="56">
        <f>IF(G4702="",0,IF(COUNTIF($G$5:G4702,G4702)=1,0,COUNTIF($G$5:G4702,G4702) )   )</f>
        <v>0</v>
      </c>
      <c r="J4702" s="56" t="str">
        <f t="shared" si="861"/>
        <v/>
      </c>
      <c r="K4702" s="56" t="str">
        <f t="shared" si="852"/>
        <v/>
      </c>
      <c r="L4702" s="56" t="str">
        <f t="shared" si="854"/>
        <v/>
      </c>
      <c r="M4702" s="56" t="str">
        <f t="shared" si="855"/>
        <v/>
      </c>
      <c r="N4702" s="56" t="str">
        <f t="shared" si="856"/>
        <v/>
      </c>
      <c r="O4702" s="56" t="str">
        <f t="shared" si="862"/>
        <v/>
      </c>
      <c r="P4702" s="56">
        <f>IF(ISERROR(IF($X$5=1,$Y$5,)),"",IF($X$5=1,$Y$5,))</f>
        <v>0</v>
      </c>
      <c r="Q4702" s="56">
        <f>IF(ISERROR(IF($X$6=1,$Y$6,)),"",IF($X$6=1,$Y$6,))</f>
        <v>10000</v>
      </c>
      <c r="R4702" s="56">
        <f>IF(ISERROR(IF($X$7=1,$Y$7,)),"",IF($X$7=1,$Y$7,))</f>
        <v>0</v>
      </c>
      <c r="S4702" s="56">
        <f>IF(ISERROR(IF($X$8=1,$Y$8,)),"",IF($X$8=1,$Y$8,))</f>
        <v>1000</v>
      </c>
      <c r="T4702" s="56">
        <f>IF(ISERROR(IF($X$9=1,$Y$9,)),"",IF($X$9=1,$Y$9,))</f>
        <v>500</v>
      </c>
      <c r="U4702" s="56">
        <f>IF(ISERROR(IF($X$10=1,$Y$10,)),"",IF($X$10=1,$Y$10,))</f>
        <v>500</v>
      </c>
    </row>
    <row r="4703" spans="1:21" x14ac:dyDescent="0.25">
      <c r="A4703" s="75">
        <f t="shared" si="857"/>
        <v>4699</v>
      </c>
      <c r="C4703" s="56" t="s">
        <v>3899</v>
      </c>
      <c r="E4703" s="56">
        <f t="shared" si="858"/>
        <v>4699</v>
      </c>
      <c r="F4703" s="76">
        <f t="shared" si="853"/>
        <v>172</v>
      </c>
      <c r="G4703" s="56" t="str">
        <f t="shared" si="859"/>
        <v>node5_advExploration</v>
      </c>
      <c r="H4703" s="56">
        <f t="shared" si="860"/>
        <v>4699</v>
      </c>
      <c r="I4703" s="56">
        <f>IF(G4703="",0,IF(COUNTIF($G$5:G4703,G4703)=1,0,COUNTIF($G$5:G4703,G4703) )   )</f>
        <v>0</v>
      </c>
      <c r="J4703" s="56" t="str">
        <f t="shared" si="861"/>
        <v/>
      </c>
      <c r="K4703" s="56" t="str">
        <f t="shared" si="852"/>
        <v/>
      </c>
      <c r="L4703" s="56" t="str">
        <f t="shared" si="854"/>
        <v/>
      </c>
      <c r="M4703" s="56" t="str">
        <f t="shared" si="855"/>
        <v/>
      </c>
      <c r="N4703" s="56" t="str">
        <f t="shared" si="856"/>
        <v/>
      </c>
      <c r="O4703" s="56" t="str">
        <f t="shared" si="862"/>
        <v/>
      </c>
      <c r="P4703" s="56">
        <f>IF(ISERROR(IF($X$5=1,$Y$5,)),"",IF($X$5=1,$Y$5,))</f>
        <v>0</v>
      </c>
      <c r="Q4703" s="56">
        <f>IF(ISERROR(IF($X$6=1,$Y$6,)),"",IF($X$6=1,$Y$6,))</f>
        <v>10000</v>
      </c>
      <c r="R4703" s="56">
        <f>IF(ISERROR(IF($X$7=1,$Y$7,)),"",IF($X$7=1,$Y$7,))</f>
        <v>0</v>
      </c>
      <c r="S4703" s="56">
        <f>IF(ISERROR(IF($X$8=1,$Y$8,)),"",IF($X$8=1,$Y$8,))</f>
        <v>1000</v>
      </c>
      <c r="T4703" s="56">
        <f>IF(ISERROR(IF($X$9=1,$Y$9,)),"",IF($X$9=1,$Y$9,))</f>
        <v>500</v>
      </c>
      <c r="U4703" s="56">
        <f>IF(ISERROR(IF($X$10=1,$Y$10,)),"",IF($X$10=1,$Y$10,))</f>
        <v>500</v>
      </c>
    </row>
    <row r="4704" spans="1:21" x14ac:dyDescent="0.25">
      <c r="A4704" s="75">
        <f t="shared" si="857"/>
        <v>4700</v>
      </c>
      <c r="C4704" s="56" t="s">
        <v>3900</v>
      </c>
      <c r="E4704" s="56">
        <f t="shared" si="858"/>
        <v>4700</v>
      </c>
      <c r="F4704" s="76">
        <f t="shared" si="853"/>
        <v>172</v>
      </c>
      <c r="G4704" s="56" t="str">
        <f t="shared" si="859"/>
        <v/>
      </c>
      <c r="H4704" s="56">
        <f t="shared" si="860"/>
        <v>4700</v>
      </c>
      <c r="I4704" s="56">
        <f>IF(G4704="",0,IF(COUNTIF($G$5:G4704,G4704)=1,0,COUNTIF($G$5:G4704,G4704) )   )</f>
        <v>0</v>
      </c>
      <c r="J4704" s="56" t="str">
        <f t="shared" si="861"/>
        <v/>
      </c>
      <c r="K4704" s="56" t="str">
        <f t="shared" si="852"/>
        <v/>
      </c>
      <c r="L4704" s="56" t="str">
        <f t="shared" si="854"/>
        <v/>
      </c>
      <c r="M4704" s="56" t="str">
        <f t="shared" si="855"/>
        <v/>
      </c>
      <c r="N4704" s="56" t="str">
        <f t="shared" si="856"/>
        <v/>
      </c>
      <c r="O4704" s="56" t="str">
        <f t="shared" si="862"/>
        <v/>
      </c>
      <c r="P4704" s="56">
        <f>IF(ISERROR(IF($X$5=1,$Y$5,)),"",IF($X$5=1,$Y$5,))</f>
        <v>0</v>
      </c>
      <c r="Q4704" s="56">
        <f>IF(ISERROR(IF($X$6=1,$Y$6,)),"",IF($X$6=1,$Y$6,))</f>
        <v>10000</v>
      </c>
      <c r="R4704" s="56">
        <f>IF(ISERROR(IF($X$7=1,$Y$7,)),"",IF($X$7=1,$Y$7,))</f>
        <v>0</v>
      </c>
      <c r="S4704" s="56">
        <f>IF(ISERROR(IF($X$8=1,$Y$8,)),"",IF($X$8=1,$Y$8,))</f>
        <v>1000</v>
      </c>
      <c r="T4704" s="56">
        <f>IF(ISERROR(IF($X$9=1,$Y$9,)),"",IF($X$9=1,$Y$9,))</f>
        <v>500</v>
      </c>
      <c r="U4704" s="56">
        <f>IF(ISERROR(IF($X$10=1,$Y$10,)),"",IF($X$10=1,$Y$10,))</f>
        <v>500</v>
      </c>
    </row>
    <row r="4705" spans="1:21" x14ac:dyDescent="0.25">
      <c r="A4705" s="75">
        <f t="shared" si="857"/>
        <v>4701</v>
      </c>
      <c r="C4705" s="56" t="s">
        <v>3901</v>
      </c>
      <c r="E4705" s="56">
        <f t="shared" si="858"/>
        <v>4701</v>
      </c>
      <c r="F4705" s="76">
        <f t="shared" si="853"/>
        <v>172</v>
      </c>
      <c r="G4705" s="56" t="str">
        <f t="shared" si="859"/>
        <v/>
      </c>
      <c r="H4705" s="56">
        <f t="shared" si="860"/>
        <v>4701</v>
      </c>
      <c r="I4705" s="56">
        <f>IF(G4705="",0,IF(COUNTIF($G$5:G4705,G4705)=1,0,COUNTIF($G$5:G4705,G4705) )   )</f>
        <v>0</v>
      </c>
      <c r="J4705" s="56" t="str">
        <f t="shared" si="861"/>
        <v/>
      </c>
      <c r="K4705" s="56" t="str">
        <f t="shared" si="852"/>
        <v/>
      </c>
      <c r="L4705" s="56" t="str">
        <f t="shared" si="854"/>
        <v/>
      </c>
      <c r="M4705" s="56" t="str">
        <f t="shared" si="855"/>
        <v/>
      </c>
      <c r="N4705" s="56" t="str">
        <f t="shared" si="856"/>
        <v/>
      </c>
      <c r="O4705" s="56" t="str">
        <f t="shared" si="862"/>
        <v/>
      </c>
      <c r="P4705" s="56">
        <f>IF(ISERROR(IF($X$5=1,$Y$5,)),"",IF($X$5=1,$Y$5,))</f>
        <v>0</v>
      </c>
      <c r="Q4705" s="56">
        <f>IF(ISERROR(IF($X$6=1,$Y$6,)),"",IF($X$6=1,$Y$6,))</f>
        <v>10000</v>
      </c>
      <c r="R4705" s="56">
        <f>IF(ISERROR(IF($X$7=1,$Y$7,)),"",IF($X$7=1,$Y$7,))</f>
        <v>0</v>
      </c>
      <c r="S4705" s="56">
        <f>IF(ISERROR(IF($X$8=1,$Y$8,)),"",IF($X$8=1,$Y$8,))</f>
        <v>1000</v>
      </c>
      <c r="T4705" s="56">
        <f>IF(ISERROR(IF($X$9=1,$Y$9,)),"",IF($X$9=1,$Y$9,))</f>
        <v>500</v>
      </c>
      <c r="U4705" s="56">
        <f>IF(ISERROR(IF($X$10=1,$Y$10,)),"",IF($X$10=1,$Y$10,))</f>
        <v>500</v>
      </c>
    </row>
    <row r="4706" spans="1:21" x14ac:dyDescent="0.25">
      <c r="A4706" s="75">
        <f t="shared" si="857"/>
        <v>4702</v>
      </c>
      <c r="C4706" s="56" t="s">
        <v>3902</v>
      </c>
      <c r="E4706" s="56">
        <f t="shared" si="858"/>
        <v>4702</v>
      </c>
      <c r="F4706" s="76">
        <f t="shared" si="853"/>
        <v>172</v>
      </c>
      <c r="G4706" s="56" t="str">
        <f t="shared" si="859"/>
        <v/>
      </c>
      <c r="H4706" s="56">
        <f t="shared" si="860"/>
        <v>4702</v>
      </c>
      <c r="I4706" s="56">
        <f>IF(G4706="",0,IF(COUNTIF($G$5:G4706,G4706)=1,0,COUNTIF($G$5:G4706,G4706) )   )</f>
        <v>0</v>
      </c>
      <c r="J4706" s="56" t="str">
        <f t="shared" si="861"/>
        <v/>
      </c>
      <c r="K4706" s="56" t="str">
        <f t="shared" si="852"/>
        <v/>
      </c>
      <c r="L4706" s="56" t="str">
        <f t="shared" si="854"/>
        <v/>
      </c>
      <c r="M4706" s="56" t="str">
        <f t="shared" si="855"/>
        <v/>
      </c>
      <c r="N4706" s="56" t="str">
        <f t="shared" si="856"/>
        <v/>
      </c>
      <c r="O4706" s="56" t="str">
        <f t="shared" si="862"/>
        <v/>
      </c>
      <c r="P4706" s="56">
        <f>IF(ISERROR(IF($X$5=1,$Y$5,)),"",IF($X$5=1,$Y$5,))</f>
        <v>0</v>
      </c>
      <c r="Q4706" s="56">
        <f>IF(ISERROR(IF($X$6=1,$Y$6,)),"",IF($X$6=1,$Y$6,))</f>
        <v>10000</v>
      </c>
      <c r="R4706" s="56">
        <f>IF(ISERROR(IF($X$7=1,$Y$7,)),"",IF($X$7=1,$Y$7,))</f>
        <v>0</v>
      </c>
      <c r="S4706" s="56">
        <f>IF(ISERROR(IF($X$8=1,$Y$8,)),"",IF($X$8=1,$Y$8,))</f>
        <v>1000</v>
      </c>
      <c r="T4706" s="56">
        <f>IF(ISERROR(IF($X$9=1,$Y$9,)),"",IF($X$9=1,$Y$9,))</f>
        <v>500</v>
      </c>
      <c r="U4706" s="56">
        <f>IF(ISERROR(IF($X$10=1,$Y$10,)),"",IF($X$10=1,$Y$10,))</f>
        <v>500</v>
      </c>
    </row>
    <row r="4707" spans="1:21" x14ac:dyDescent="0.25">
      <c r="A4707" s="75">
        <f t="shared" si="857"/>
        <v>4703</v>
      </c>
      <c r="C4707" s="56" t="s">
        <v>3065</v>
      </c>
      <c r="E4707" s="56">
        <f t="shared" si="858"/>
        <v>4703</v>
      </c>
      <c r="F4707" s="76">
        <f t="shared" si="853"/>
        <v>172</v>
      </c>
      <c r="G4707" s="56" t="str">
        <f t="shared" si="859"/>
        <v/>
      </c>
      <c r="H4707" s="56">
        <f t="shared" si="860"/>
        <v>4703</v>
      </c>
      <c r="I4707" s="56">
        <f>IF(G4707="",0,IF(COUNTIF($G$5:G4707,G4707)=1,0,COUNTIF($G$5:G4707,G4707) )   )</f>
        <v>0</v>
      </c>
      <c r="J4707" s="56" t="str">
        <f t="shared" si="861"/>
        <v/>
      </c>
      <c r="K4707" s="56" t="str">
        <f t="shared" si="852"/>
        <v/>
      </c>
      <c r="L4707" s="56" t="str">
        <f t="shared" si="854"/>
        <v/>
      </c>
      <c r="M4707" s="56" t="str">
        <f t="shared" si="855"/>
        <v/>
      </c>
      <c r="N4707" s="56" t="str">
        <f t="shared" si="856"/>
        <v/>
      </c>
      <c r="O4707" s="56" t="str">
        <f t="shared" si="862"/>
        <v/>
      </c>
      <c r="P4707" s="56">
        <f>IF(ISERROR(IF($X$5=1,$Y$5,)),"",IF($X$5=1,$Y$5,))</f>
        <v>0</v>
      </c>
      <c r="Q4707" s="56">
        <f>IF(ISERROR(IF($X$6=1,$Y$6,)),"",IF($X$6=1,$Y$6,))</f>
        <v>10000</v>
      </c>
      <c r="R4707" s="56">
        <f>IF(ISERROR(IF($X$7=1,$Y$7,)),"",IF($X$7=1,$Y$7,))</f>
        <v>0</v>
      </c>
      <c r="S4707" s="56">
        <f>IF(ISERROR(IF($X$8=1,$Y$8,)),"",IF($X$8=1,$Y$8,))</f>
        <v>1000</v>
      </c>
      <c r="T4707" s="56">
        <f>IF(ISERROR(IF($X$9=1,$Y$9,)),"",IF($X$9=1,$Y$9,))</f>
        <v>500</v>
      </c>
      <c r="U4707" s="56">
        <f>IF(ISERROR(IF($X$10=1,$Y$10,)),"",IF($X$10=1,$Y$10,))</f>
        <v>500</v>
      </c>
    </row>
    <row r="4708" spans="1:21" x14ac:dyDescent="0.25">
      <c r="A4708" s="75">
        <f t="shared" si="857"/>
        <v>4704</v>
      </c>
      <c r="C4708" s="56" t="s">
        <v>6390</v>
      </c>
      <c r="E4708" s="56">
        <f t="shared" si="858"/>
        <v>4704</v>
      </c>
      <c r="F4708" s="76">
        <f t="shared" si="853"/>
        <v>172</v>
      </c>
      <c r="G4708" s="56" t="str">
        <f t="shared" si="859"/>
        <v/>
      </c>
      <c r="H4708" s="56">
        <f t="shared" si="860"/>
        <v>4704</v>
      </c>
      <c r="I4708" s="56">
        <f>IF(G4708="",0,IF(COUNTIF($G$5:G4708,G4708)=1,0,COUNTIF($G$5:G4708,G4708) )   )</f>
        <v>0</v>
      </c>
      <c r="J4708" s="56" t="str">
        <f t="shared" si="861"/>
        <v/>
      </c>
      <c r="K4708" s="56" t="str">
        <f t="shared" si="852"/>
        <v/>
      </c>
      <c r="L4708" s="56" t="str">
        <f t="shared" si="854"/>
        <v/>
      </c>
      <c r="M4708" s="56" t="str">
        <f t="shared" si="855"/>
        <v/>
      </c>
      <c r="N4708" s="56" t="str">
        <f t="shared" si="856"/>
        <v/>
      </c>
      <c r="O4708" s="56" t="str">
        <f t="shared" si="862"/>
        <v/>
      </c>
      <c r="P4708" s="56">
        <f>IF(ISERROR(IF($X$5=1,$Y$5,)),"",IF($X$5=1,$Y$5,))</f>
        <v>0</v>
      </c>
      <c r="Q4708" s="56">
        <f>IF(ISERROR(IF($X$6=1,$Y$6,)),"",IF($X$6=1,$Y$6,))</f>
        <v>10000</v>
      </c>
      <c r="R4708" s="56">
        <f>IF(ISERROR(IF($X$7=1,$Y$7,)),"",IF($X$7=1,$Y$7,))</f>
        <v>0</v>
      </c>
      <c r="S4708" s="56">
        <f>IF(ISERROR(IF($X$8=1,$Y$8,)),"",IF($X$8=1,$Y$8,))</f>
        <v>1000</v>
      </c>
      <c r="T4708" s="56">
        <f>IF(ISERROR(IF($X$9=1,$Y$9,)),"",IF($X$9=1,$Y$9,))</f>
        <v>500</v>
      </c>
      <c r="U4708" s="56">
        <f>IF(ISERROR(IF($X$10=1,$Y$10,)),"",IF($X$10=1,$Y$10,))</f>
        <v>500</v>
      </c>
    </row>
    <row r="4709" spans="1:21" x14ac:dyDescent="0.25">
      <c r="A4709" s="75">
        <f t="shared" si="857"/>
        <v>4705</v>
      </c>
      <c r="C4709" s="56" t="s">
        <v>3904</v>
      </c>
      <c r="E4709" s="56">
        <f t="shared" si="858"/>
        <v>4705</v>
      </c>
      <c r="F4709" s="76">
        <f t="shared" si="853"/>
        <v>172</v>
      </c>
      <c r="G4709" s="56" t="str">
        <f t="shared" si="859"/>
        <v/>
      </c>
      <c r="H4709" s="56">
        <f t="shared" si="860"/>
        <v>4705</v>
      </c>
      <c r="I4709" s="56">
        <f>IF(G4709="",0,IF(COUNTIF($G$5:G4709,G4709)=1,0,COUNTIF($G$5:G4709,G4709) )   )</f>
        <v>0</v>
      </c>
      <c r="J4709" s="56" t="str">
        <f t="shared" si="861"/>
        <v/>
      </c>
      <c r="K4709" s="56" t="str">
        <f t="shared" si="852"/>
        <v/>
      </c>
      <c r="L4709" s="56" t="str">
        <f t="shared" si="854"/>
        <v/>
      </c>
      <c r="M4709" s="56" t="str">
        <f t="shared" si="855"/>
        <v/>
      </c>
      <c r="N4709" s="56" t="str">
        <f t="shared" si="856"/>
        <v/>
      </c>
      <c r="O4709" s="56" t="str">
        <f t="shared" si="862"/>
        <v/>
      </c>
      <c r="P4709" s="56">
        <f>IF(ISERROR(IF($X$5=1,$Y$5,)),"",IF($X$5=1,$Y$5,))</f>
        <v>0</v>
      </c>
      <c r="Q4709" s="56">
        <f>IF(ISERROR(IF($X$6=1,$Y$6,)),"",IF($X$6=1,$Y$6,))</f>
        <v>10000</v>
      </c>
      <c r="R4709" s="56">
        <f>IF(ISERROR(IF($X$7=1,$Y$7,)),"",IF($X$7=1,$Y$7,))</f>
        <v>0</v>
      </c>
      <c r="S4709" s="56">
        <f>IF(ISERROR(IF($X$8=1,$Y$8,)),"",IF($X$8=1,$Y$8,))</f>
        <v>1000</v>
      </c>
      <c r="T4709" s="56">
        <f>IF(ISERROR(IF($X$9=1,$Y$9,)),"",IF($X$9=1,$Y$9,))</f>
        <v>500</v>
      </c>
      <c r="U4709" s="56">
        <f>IF(ISERROR(IF($X$10=1,$Y$10,)),"",IF($X$10=1,$Y$10,))</f>
        <v>500</v>
      </c>
    </row>
    <row r="4710" spans="1:21" x14ac:dyDescent="0.25">
      <c r="A4710" s="75">
        <f t="shared" si="857"/>
        <v>4706</v>
      </c>
      <c r="C4710" s="56" t="s">
        <v>2526</v>
      </c>
      <c r="E4710" s="56">
        <f t="shared" si="858"/>
        <v>4706</v>
      </c>
      <c r="F4710" s="76">
        <f t="shared" si="853"/>
        <v>172</v>
      </c>
      <c r="G4710" s="56" t="str">
        <f t="shared" si="859"/>
        <v/>
      </c>
      <c r="H4710" s="56">
        <f t="shared" si="860"/>
        <v>4706</v>
      </c>
      <c r="I4710" s="56">
        <f>IF(G4710="",0,IF(COUNTIF($G$5:G4710,G4710)=1,0,COUNTIF($G$5:G4710,G4710) )   )</f>
        <v>0</v>
      </c>
      <c r="J4710" s="56" t="str">
        <f t="shared" si="861"/>
        <v/>
      </c>
      <c r="K4710" s="56" t="str">
        <f t="shared" si="852"/>
        <v/>
      </c>
      <c r="L4710" s="56" t="str">
        <f t="shared" si="854"/>
        <v/>
      </c>
      <c r="M4710" s="56" t="str">
        <f t="shared" si="855"/>
        <v/>
      </c>
      <c r="N4710" s="56" t="str">
        <f t="shared" si="856"/>
        <v/>
      </c>
      <c r="O4710" s="56" t="str">
        <f t="shared" si="862"/>
        <v/>
      </c>
      <c r="P4710" s="56">
        <f>IF(ISERROR(IF($X$5=1,$Y$5,)),"",IF($X$5=1,$Y$5,))</f>
        <v>0</v>
      </c>
      <c r="Q4710" s="56">
        <f>IF(ISERROR(IF($X$6=1,$Y$6,)),"",IF($X$6=1,$Y$6,))</f>
        <v>10000</v>
      </c>
      <c r="R4710" s="56">
        <f>IF(ISERROR(IF($X$7=1,$Y$7,)),"",IF($X$7=1,$Y$7,))</f>
        <v>0</v>
      </c>
      <c r="S4710" s="56">
        <f>IF(ISERROR(IF($X$8=1,$Y$8,)),"",IF($X$8=1,$Y$8,))</f>
        <v>1000</v>
      </c>
      <c r="T4710" s="56">
        <f>IF(ISERROR(IF($X$9=1,$Y$9,)),"",IF($X$9=1,$Y$9,))</f>
        <v>500</v>
      </c>
      <c r="U4710" s="56">
        <f>IF(ISERROR(IF($X$10=1,$Y$10,)),"",IF($X$10=1,$Y$10,))</f>
        <v>500</v>
      </c>
    </row>
    <row r="4711" spans="1:21" x14ac:dyDescent="0.25">
      <c r="A4711" s="75">
        <f t="shared" si="857"/>
        <v>4707</v>
      </c>
      <c r="C4711" s="56" t="s">
        <v>2527</v>
      </c>
      <c r="E4711" s="56">
        <f t="shared" si="858"/>
        <v>4707</v>
      </c>
      <c r="F4711" s="76">
        <f t="shared" si="853"/>
        <v>172</v>
      </c>
      <c r="G4711" s="56" t="str">
        <f t="shared" si="859"/>
        <v/>
      </c>
      <c r="H4711" s="56">
        <f t="shared" si="860"/>
        <v>4707</v>
      </c>
      <c r="I4711" s="56">
        <f>IF(G4711="",0,IF(COUNTIF($G$5:G4711,G4711)=1,0,COUNTIF($G$5:G4711,G4711) )   )</f>
        <v>0</v>
      </c>
      <c r="J4711" s="56" t="str">
        <f t="shared" si="861"/>
        <v/>
      </c>
      <c r="K4711" s="56" t="str">
        <f t="shared" si="852"/>
        <v/>
      </c>
      <c r="L4711" s="56" t="str">
        <f t="shared" si="854"/>
        <v/>
      </c>
      <c r="M4711" s="56" t="str">
        <f t="shared" si="855"/>
        <v/>
      </c>
      <c r="N4711" s="56" t="str">
        <f t="shared" si="856"/>
        <v/>
      </c>
      <c r="O4711" s="56" t="str">
        <f t="shared" si="862"/>
        <v/>
      </c>
      <c r="P4711" s="56">
        <f>IF(ISERROR(IF($X$5=1,$Y$5,)),"",IF($X$5=1,$Y$5,))</f>
        <v>0</v>
      </c>
      <c r="Q4711" s="56">
        <f>IF(ISERROR(IF($X$6=1,$Y$6,)),"",IF($X$6=1,$Y$6,))</f>
        <v>10000</v>
      </c>
      <c r="R4711" s="56">
        <f>IF(ISERROR(IF($X$7=1,$Y$7,)),"",IF($X$7=1,$Y$7,))</f>
        <v>0</v>
      </c>
      <c r="S4711" s="56">
        <f>IF(ISERROR(IF($X$8=1,$Y$8,)),"",IF($X$8=1,$Y$8,))</f>
        <v>1000</v>
      </c>
      <c r="T4711" s="56">
        <f>IF(ISERROR(IF($X$9=1,$Y$9,)),"",IF($X$9=1,$Y$9,))</f>
        <v>500</v>
      </c>
      <c r="U4711" s="56">
        <f>IF(ISERROR(IF($X$10=1,$Y$10,)),"",IF($X$10=1,$Y$10,))</f>
        <v>500</v>
      </c>
    </row>
    <row r="4712" spans="1:21" x14ac:dyDescent="0.25">
      <c r="A4712" s="75">
        <f t="shared" si="857"/>
        <v>4708</v>
      </c>
      <c r="C4712" s="56" t="s">
        <v>3007</v>
      </c>
      <c r="E4712" s="56">
        <f t="shared" si="858"/>
        <v>4708</v>
      </c>
      <c r="F4712" s="76">
        <f t="shared" si="853"/>
        <v>172</v>
      </c>
      <c r="G4712" s="56" t="str">
        <f t="shared" si="859"/>
        <v/>
      </c>
      <c r="H4712" s="56">
        <f t="shared" si="860"/>
        <v>4708</v>
      </c>
      <c r="I4712" s="56">
        <f>IF(G4712="",0,IF(COUNTIF($G$5:G4712,G4712)=1,0,COUNTIF($G$5:G4712,G4712) )   )</f>
        <v>0</v>
      </c>
      <c r="J4712" s="56" t="str">
        <f t="shared" si="861"/>
        <v/>
      </c>
      <c r="K4712" s="56" t="str">
        <f t="shared" si="852"/>
        <v/>
      </c>
      <c r="L4712" s="56" t="str">
        <f t="shared" si="854"/>
        <v/>
      </c>
      <c r="M4712" s="56" t="str">
        <f t="shared" si="855"/>
        <v/>
      </c>
      <c r="N4712" s="56" t="str">
        <f t="shared" si="856"/>
        <v/>
      </c>
      <c r="O4712" s="56" t="str">
        <f t="shared" si="862"/>
        <v/>
      </c>
      <c r="P4712" s="56">
        <f>IF(ISERROR(IF($X$5=1,$Y$5,)),"",IF($X$5=1,$Y$5,))</f>
        <v>0</v>
      </c>
      <c r="Q4712" s="56">
        <f>IF(ISERROR(IF($X$6=1,$Y$6,)),"",IF($X$6=1,$Y$6,))</f>
        <v>10000</v>
      </c>
      <c r="R4712" s="56">
        <f>IF(ISERROR(IF($X$7=1,$Y$7,)),"",IF($X$7=1,$Y$7,))</f>
        <v>0</v>
      </c>
      <c r="S4712" s="56">
        <f>IF(ISERROR(IF($X$8=1,$Y$8,)),"",IF($X$8=1,$Y$8,))</f>
        <v>1000</v>
      </c>
      <c r="T4712" s="56">
        <f>IF(ISERROR(IF($X$9=1,$Y$9,)),"",IF($X$9=1,$Y$9,))</f>
        <v>500</v>
      </c>
      <c r="U4712" s="56">
        <f>IF(ISERROR(IF($X$10=1,$Y$10,)),"",IF($X$10=1,$Y$10,))</f>
        <v>500</v>
      </c>
    </row>
    <row r="4713" spans="1:21" x14ac:dyDescent="0.25">
      <c r="A4713" s="75">
        <f t="shared" si="857"/>
        <v>4709</v>
      </c>
      <c r="C4713" s="56" t="s">
        <v>2529</v>
      </c>
      <c r="E4713" s="56">
        <f t="shared" si="858"/>
        <v>4709</v>
      </c>
      <c r="F4713" s="76">
        <f t="shared" si="853"/>
        <v>172</v>
      </c>
      <c r="G4713" s="56" t="str">
        <f t="shared" si="859"/>
        <v/>
      </c>
      <c r="H4713" s="56">
        <f t="shared" si="860"/>
        <v>4709</v>
      </c>
      <c r="I4713" s="56">
        <f>IF(G4713="",0,IF(COUNTIF($G$5:G4713,G4713)=1,0,COUNTIF($G$5:G4713,G4713) )   )</f>
        <v>0</v>
      </c>
      <c r="J4713" s="56" t="str">
        <f t="shared" si="861"/>
        <v/>
      </c>
      <c r="K4713" s="56" t="str">
        <f t="shared" si="852"/>
        <v/>
      </c>
      <c r="L4713" s="56" t="str">
        <f t="shared" si="854"/>
        <v/>
      </c>
      <c r="M4713" s="56" t="str">
        <f t="shared" si="855"/>
        <v/>
      </c>
      <c r="N4713" s="56" t="str">
        <f t="shared" si="856"/>
        <v/>
      </c>
      <c r="O4713" s="56" t="str">
        <f t="shared" si="862"/>
        <v/>
      </c>
      <c r="P4713" s="56">
        <f>IF(ISERROR(IF($X$5=1,$Y$5,)),"",IF($X$5=1,$Y$5,))</f>
        <v>0</v>
      </c>
      <c r="Q4713" s="56">
        <f>IF(ISERROR(IF($X$6=1,$Y$6,)),"",IF($X$6=1,$Y$6,))</f>
        <v>10000</v>
      </c>
      <c r="R4713" s="56">
        <f>IF(ISERROR(IF($X$7=1,$Y$7,)),"",IF($X$7=1,$Y$7,))</f>
        <v>0</v>
      </c>
      <c r="S4713" s="56">
        <f>IF(ISERROR(IF($X$8=1,$Y$8,)),"",IF($X$8=1,$Y$8,))</f>
        <v>1000</v>
      </c>
      <c r="T4713" s="56">
        <f>IF(ISERROR(IF($X$9=1,$Y$9,)),"",IF($X$9=1,$Y$9,))</f>
        <v>500</v>
      </c>
      <c r="U4713" s="56">
        <f>IF(ISERROR(IF($X$10=1,$Y$10,)),"",IF($X$10=1,$Y$10,))</f>
        <v>500</v>
      </c>
    </row>
    <row r="4714" spans="1:21" x14ac:dyDescent="0.25">
      <c r="A4714" s="75">
        <f t="shared" si="857"/>
        <v>4710</v>
      </c>
      <c r="C4714" s="56" t="s">
        <v>2518</v>
      </c>
      <c r="E4714" s="56">
        <f t="shared" si="858"/>
        <v>4710</v>
      </c>
      <c r="F4714" s="76">
        <f t="shared" si="853"/>
        <v>172</v>
      </c>
      <c r="G4714" s="56" t="str">
        <f t="shared" si="859"/>
        <v/>
      </c>
      <c r="H4714" s="56">
        <f t="shared" si="860"/>
        <v>4710</v>
      </c>
      <c r="I4714" s="56">
        <f>IF(G4714="",0,IF(COUNTIF($G$5:G4714,G4714)=1,0,COUNTIF($G$5:G4714,G4714) )   )</f>
        <v>0</v>
      </c>
      <c r="J4714" s="56" t="str">
        <f t="shared" si="861"/>
        <v/>
      </c>
      <c r="K4714" s="56" t="str">
        <f t="shared" si="852"/>
        <v/>
      </c>
      <c r="L4714" s="56" t="str">
        <f t="shared" si="854"/>
        <v/>
      </c>
      <c r="M4714" s="56" t="str">
        <f t="shared" si="855"/>
        <v/>
      </c>
      <c r="N4714" s="56" t="str">
        <f t="shared" si="856"/>
        <v/>
      </c>
      <c r="O4714" s="56" t="str">
        <f t="shared" si="862"/>
        <v/>
      </c>
      <c r="P4714" s="56">
        <f>IF(ISERROR(IF($X$5=1,$Y$5,)),"",IF($X$5=1,$Y$5,))</f>
        <v>0</v>
      </c>
      <c r="Q4714" s="56">
        <f>IF(ISERROR(IF($X$6=1,$Y$6,)),"",IF($X$6=1,$Y$6,))</f>
        <v>10000</v>
      </c>
      <c r="R4714" s="56">
        <f>IF(ISERROR(IF($X$7=1,$Y$7,)),"",IF($X$7=1,$Y$7,))</f>
        <v>0</v>
      </c>
      <c r="S4714" s="56">
        <f>IF(ISERROR(IF($X$8=1,$Y$8,)),"",IF($X$8=1,$Y$8,))</f>
        <v>1000</v>
      </c>
      <c r="T4714" s="56">
        <f>IF(ISERROR(IF($X$9=1,$Y$9,)),"",IF($X$9=1,$Y$9,))</f>
        <v>500</v>
      </c>
      <c r="U4714" s="56">
        <f>IF(ISERROR(IF($X$10=1,$Y$10,)),"",IF($X$10=1,$Y$10,))</f>
        <v>500</v>
      </c>
    </row>
    <row r="4715" spans="1:21" x14ac:dyDescent="0.25">
      <c r="A4715" s="75">
        <f t="shared" si="857"/>
        <v>4711</v>
      </c>
      <c r="D4715" s="56" t="s">
        <v>5673</v>
      </c>
      <c r="E4715" s="56">
        <f t="shared" si="858"/>
        <v>4711</v>
      </c>
      <c r="F4715" s="76">
        <f t="shared" si="853"/>
        <v>172</v>
      </c>
      <c r="G4715" s="56" t="str">
        <f t="shared" si="859"/>
        <v>SCANsat.Scanner2</v>
      </c>
      <c r="H4715" s="56">
        <f t="shared" si="860"/>
        <v>4711</v>
      </c>
      <c r="I4715" s="56">
        <f>IF(G4715="",0,IF(COUNTIF($G$5:G4715,G4715)=1,0,COUNTIF($G$5:G4715,G4715) )   )</f>
        <v>0</v>
      </c>
      <c r="J4715" s="56" t="str">
        <f t="shared" si="861"/>
        <v/>
      </c>
      <c r="K4715" s="56" t="str">
        <f t="shared" si="852"/>
        <v/>
      </c>
      <c r="L4715" s="56" t="str">
        <f t="shared" si="854"/>
        <v/>
      </c>
      <c r="M4715" s="56" t="str">
        <f t="shared" si="855"/>
        <v/>
      </c>
      <c r="N4715" s="56" t="str">
        <f t="shared" si="856"/>
        <v/>
      </c>
      <c r="O4715" s="56" t="str">
        <f t="shared" si="862"/>
        <v/>
      </c>
      <c r="P4715" s="56">
        <f>IF(ISERROR(IF($X$5=1,$Y$5,)),"",IF($X$5=1,$Y$5,))</f>
        <v>0</v>
      </c>
      <c r="Q4715" s="56">
        <f>IF(ISERROR(IF($X$6=1,$Y$6,)),"",IF($X$6=1,$Y$6,))</f>
        <v>10000</v>
      </c>
      <c r="R4715" s="56">
        <f>IF(ISERROR(IF($X$7=1,$Y$7,)),"",IF($X$7=1,$Y$7,))</f>
        <v>0</v>
      </c>
      <c r="S4715" s="56">
        <f>IF(ISERROR(IF($X$8=1,$Y$8,)),"",IF($X$8=1,$Y$8,))</f>
        <v>1000</v>
      </c>
      <c r="T4715" s="56">
        <f>IF(ISERROR(IF($X$9=1,$Y$9,)),"",IF($X$9=1,$Y$9,))</f>
        <v>500</v>
      </c>
      <c r="U4715" s="56">
        <f>IF(ISERROR(IF($X$10=1,$Y$10,)),"",IF($X$10=1,$Y$10,))</f>
        <v>500</v>
      </c>
    </row>
    <row r="4716" spans="1:21" x14ac:dyDescent="0.25">
      <c r="A4716" s="75">
        <f t="shared" si="857"/>
        <v>4712</v>
      </c>
      <c r="D4716" s="56" t="s">
        <v>5671</v>
      </c>
      <c r="E4716" s="56">
        <f t="shared" si="858"/>
        <v>4712</v>
      </c>
      <c r="F4716" s="76">
        <f t="shared" si="853"/>
        <v>172</v>
      </c>
      <c r="G4716" s="56" t="str">
        <f t="shared" si="859"/>
        <v>InfilPod</v>
      </c>
      <c r="H4716" s="56">
        <f t="shared" si="860"/>
        <v>4712</v>
      </c>
      <c r="I4716" s="56">
        <f>IF(G4716="",0,IF(COUNTIF($G$5:G4716,G4716)=1,0,COUNTIF($G$5:G4716,G4716) )   )</f>
        <v>0</v>
      </c>
      <c r="J4716" s="56" t="str">
        <f t="shared" si="861"/>
        <v/>
      </c>
      <c r="K4716" s="56" t="str">
        <f t="shared" si="852"/>
        <v/>
      </c>
      <c r="L4716" s="56" t="str">
        <f t="shared" si="854"/>
        <v/>
      </c>
      <c r="M4716" s="56" t="str">
        <f t="shared" si="855"/>
        <v/>
      </c>
      <c r="N4716" s="56" t="str">
        <f t="shared" si="856"/>
        <v/>
      </c>
      <c r="O4716" s="56" t="str">
        <f t="shared" si="862"/>
        <v/>
      </c>
      <c r="P4716" s="56">
        <f>IF(ISERROR(IF($X$5=1,$Y$5,)),"",IF($X$5=1,$Y$5,))</f>
        <v>0</v>
      </c>
      <c r="Q4716" s="56">
        <f>IF(ISERROR(IF($X$6=1,$Y$6,)),"",IF($X$6=1,$Y$6,))</f>
        <v>10000</v>
      </c>
      <c r="R4716" s="56">
        <f>IF(ISERROR(IF($X$7=1,$Y$7,)),"",IF($X$7=1,$Y$7,))</f>
        <v>0</v>
      </c>
      <c r="S4716" s="56">
        <f>IF(ISERROR(IF($X$8=1,$Y$8,)),"",IF($X$8=1,$Y$8,))</f>
        <v>1000</v>
      </c>
      <c r="T4716" s="56">
        <f>IF(ISERROR(IF($X$9=1,$Y$9,)),"",IF($X$9=1,$Y$9,))</f>
        <v>500</v>
      </c>
      <c r="U4716" s="56">
        <f>IF(ISERROR(IF($X$10=1,$Y$10,)),"",IF($X$10=1,$Y$10,))</f>
        <v>500</v>
      </c>
    </row>
    <row r="4717" spans="1:21" x14ac:dyDescent="0.25">
      <c r="A4717" s="75">
        <f t="shared" si="857"/>
        <v>4713</v>
      </c>
      <c r="D4717" s="56" t="s">
        <v>3905</v>
      </c>
      <c r="E4717" s="56">
        <f t="shared" si="858"/>
        <v>4713</v>
      </c>
      <c r="F4717" s="76">
        <f t="shared" si="853"/>
        <v>172</v>
      </c>
      <c r="G4717" s="56" t="str">
        <f t="shared" si="859"/>
        <v>mk2LanderCabin</v>
      </c>
      <c r="H4717" s="56">
        <f t="shared" si="860"/>
        <v>4713</v>
      </c>
      <c r="I4717" s="56">
        <f>IF(G4717="",0,IF(COUNTIF($G$5:G4717,G4717)=1,0,COUNTIF($G$5:G4717,G4717) )   )</f>
        <v>0</v>
      </c>
      <c r="J4717" s="56" t="str">
        <f t="shared" si="861"/>
        <v/>
      </c>
      <c r="K4717" s="56" t="str">
        <f t="shared" si="852"/>
        <v/>
      </c>
      <c r="L4717" s="56" t="str">
        <f t="shared" si="854"/>
        <v/>
      </c>
      <c r="M4717" s="56" t="str">
        <f t="shared" si="855"/>
        <v/>
      </c>
      <c r="N4717" s="56" t="str">
        <f t="shared" si="856"/>
        <v/>
      </c>
      <c r="O4717" s="56" t="str">
        <f t="shared" si="862"/>
        <v/>
      </c>
      <c r="P4717" s="56">
        <f>IF(ISERROR(IF($X$5=1,$Y$5,)),"",IF($X$5=1,$Y$5,))</f>
        <v>0</v>
      </c>
      <c r="Q4717" s="56">
        <f>IF(ISERROR(IF($X$6=1,$Y$6,)),"",IF($X$6=1,$Y$6,))</f>
        <v>10000</v>
      </c>
      <c r="R4717" s="56">
        <f>IF(ISERROR(IF($X$7=1,$Y$7,)),"",IF($X$7=1,$Y$7,))</f>
        <v>0</v>
      </c>
      <c r="S4717" s="56">
        <f>IF(ISERROR(IF($X$8=1,$Y$8,)),"",IF($X$8=1,$Y$8,))</f>
        <v>1000</v>
      </c>
      <c r="T4717" s="56">
        <f>IF(ISERROR(IF($X$9=1,$Y$9,)),"",IF($X$9=1,$Y$9,))</f>
        <v>500</v>
      </c>
      <c r="U4717" s="56">
        <f>IF(ISERROR(IF($X$10=1,$Y$10,)),"",IF($X$10=1,$Y$10,))</f>
        <v>500</v>
      </c>
    </row>
    <row r="4718" spans="1:21" x14ac:dyDescent="0.25">
      <c r="A4718" s="75">
        <f t="shared" si="857"/>
        <v>4714</v>
      </c>
      <c r="D4718" s="56" t="s">
        <v>3906</v>
      </c>
      <c r="E4718" s="56">
        <f t="shared" si="858"/>
        <v>4714</v>
      </c>
      <c r="F4718" s="76">
        <f t="shared" si="853"/>
        <v>172</v>
      </c>
      <c r="G4718" s="56" t="str">
        <f t="shared" si="859"/>
        <v>telescopicLadder</v>
      </c>
      <c r="H4718" s="56">
        <f t="shared" si="860"/>
        <v>4714</v>
      </c>
      <c r="I4718" s="56">
        <f>IF(G4718="",0,IF(COUNTIF($G$5:G4718,G4718)=1,0,COUNTIF($G$5:G4718,G4718) )   )</f>
        <v>0</v>
      </c>
      <c r="J4718" s="56" t="str">
        <f t="shared" si="861"/>
        <v/>
      </c>
      <c r="K4718" s="56" t="str">
        <f t="shared" si="852"/>
        <v/>
      </c>
      <c r="L4718" s="56" t="str">
        <f t="shared" si="854"/>
        <v/>
      </c>
      <c r="M4718" s="56" t="str">
        <f t="shared" si="855"/>
        <v/>
      </c>
      <c r="N4718" s="56" t="str">
        <f t="shared" si="856"/>
        <v/>
      </c>
      <c r="O4718" s="56" t="str">
        <f t="shared" si="862"/>
        <v/>
      </c>
      <c r="P4718" s="56">
        <f>IF(ISERROR(IF($X$5=1,$Y$5,)),"",IF($X$5=1,$Y$5,))</f>
        <v>0</v>
      </c>
      <c r="Q4718" s="56">
        <f>IF(ISERROR(IF($X$6=1,$Y$6,)),"",IF($X$6=1,$Y$6,))</f>
        <v>10000</v>
      </c>
      <c r="R4718" s="56">
        <f>IF(ISERROR(IF($X$7=1,$Y$7,)),"",IF($X$7=1,$Y$7,))</f>
        <v>0</v>
      </c>
      <c r="S4718" s="56">
        <f>IF(ISERROR(IF($X$8=1,$Y$8,)),"",IF($X$8=1,$Y$8,))</f>
        <v>1000</v>
      </c>
      <c r="T4718" s="56">
        <f>IF(ISERROR(IF($X$9=1,$Y$9,)),"",IF($X$9=1,$Y$9,))</f>
        <v>500</v>
      </c>
      <c r="U4718" s="56">
        <f>IF(ISERROR(IF($X$10=1,$Y$10,)),"",IF($X$10=1,$Y$10,))</f>
        <v>500</v>
      </c>
    </row>
    <row r="4719" spans="1:21" x14ac:dyDescent="0.25">
      <c r="A4719" s="75">
        <f t="shared" si="857"/>
        <v>4715</v>
      </c>
      <c r="D4719" s="56" t="s">
        <v>5672</v>
      </c>
      <c r="E4719" s="56">
        <f t="shared" si="858"/>
        <v>4715</v>
      </c>
      <c r="F4719" s="76">
        <f t="shared" si="853"/>
        <v>172</v>
      </c>
      <c r="G4719" s="56" t="str">
        <f t="shared" si="859"/>
        <v>LLLCargoBox</v>
      </c>
      <c r="H4719" s="56">
        <f t="shared" si="860"/>
        <v>4715</v>
      </c>
      <c r="I4719" s="56">
        <f>IF(G4719="",0,IF(COUNTIF($G$5:G4719,G4719)=1,0,COUNTIF($G$5:G4719,G4719) )   )</f>
        <v>0</v>
      </c>
      <c r="J4719" s="56" t="str">
        <f t="shared" si="861"/>
        <v/>
      </c>
      <c r="K4719" s="56" t="str">
        <f t="shared" si="852"/>
        <v/>
      </c>
      <c r="L4719" s="56" t="str">
        <f t="shared" si="854"/>
        <v/>
      </c>
      <c r="M4719" s="56" t="str">
        <f t="shared" si="855"/>
        <v/>
      </c>
      <c r="N4719" s="56" t="str">
        <f t="shared" si="856"/>
        <v/>
      </c>
      <c r="O4719" s="56" t="str">
        <f t="shared" si="862"/>
        <v/>
      </c>
      <c r="P4719" s="56">
        <f>IF(ISERROR(IF($X$5=1,$Y$5,)),"",IF($X$5=1,$Y$5,))</f>
        <v>0</v>
      </c>
      <c r="Q4719" s="56">
        <f>IF(ISERROR(IF($X$6=1,$Y$6,)),"",IF($X$6=1,$Y$6,))</f>
        <v>10000</v>
      </c>
      <c r="R4719" s="56">
        <f>IF(ISERROR(IF($X$7=1,$Y$7,)),"",IF($X$7=1,$Y$7,))</f>
        <v>0</v>
      </c>
      <c r="S4719" s="56">
        <f>IF(ISERROR(IF($X$8=1,$Y$8,)),"",IF($X$8=1,$Y$8,))</f>
        <v>1000</v>
      </c>
      <c r="T4719" s="56">
        <f>IF(ISERROR(IF($X$9=1,$Y$9,)),"",IF($X$9=1,$Y$9,))</f>
        <v>500</v>
      </c>
      <c r="U4719" s="56">
        <f>IF(ISERROR(IF($X$10=1,$Y$10,)),"",IF($X$10=1,$Y$10,))</f>
        <v>500</v>
      </c>
    </row>
    <row r="4720" spans="1:21" x14ac:dyDescent="0.25">
      <c r="A4720" s="75">
        <f t="shared" si="857"/>
        <v>4716</v>
      </c>
      <c r="D4720" s="56" t="s">
        <v>3907</v>
      </c>
      <c r="E4720" s="56">
        <f t="shared" si="858"/>
        <v>4716</v>
      </c>
      <c r="F4720" s="76">
        <f t="shared" si="853"/>
        <v>172</v>
      </c>
      <c r="G4720" s="56" t="str">
        <f t="shared" si="859"/>
        <v>telescopicLadderBay</v>
      </c>
      <c r="H4720" s="56">
        <f t="shared" si="860"/>
        <v>4716</v>
      </c>
      <c r="I4720" s="56">
        <f>IF(G4720="",0,IF(COUNTIF($G$5:G4720,G4720)=1,0,COUNTIF($G$5:G4720,G4720) )   )</f>
        <v>0</v>
      </c>
      <c r="J4720" s="56" t="str">
        <f t="shared" si="861"/>
        <v/>
      </c>
      <c r="K4720" s="56" t="str">
        <f t="shared" si="852"/>
        <v/>
      </c>
      <c r="L4720" s="56" t="str">
        <f t="shared" si="854"/>
        <v/>
      </c>
      <c r="M4720" s="56" t="str">
        <f t="shared" si="855"/>
        <v/>
      </c>
      <c r="N4720" s="56" t="str">
        <f t="shared" si="856"/>
        <v/>
      </c>
      <c r="O4720" s="56" t="str">
        <f t="shared" si="862"/>
        <v/>
      </c>
      <c r="P4720" s="56">
        <f>IF(ISERROR(IF($X$5=1,$Y$5,)),"",IF($X$5=1,$Y$5,))</f>
        <v>0</v>
      </c>
      <c r="Q4720" s="56">
        <f>IF(ISERROR(IF($X$6=1,$Y$6,)),"",IF($X$6=1,$Y$6,))</f>
        <v>10000</v>
      </c>
      <c r="R4720" s="56">
        <f>IF(ISERROR(IF($X$7=1,$Y$7,)),"",IF($X$7=1,$Y$7,))</f>
        <v>0</v>
      </c>
      <c r="S4720" s="56">
        <f>IF(ISERROR(IF($X$8=1,$Y$8,)),"",IF($X$8=1,$Y$8,))</f>
        <v>1000</v>
      </c>
      <c r="T4720" s="56">
        <f>IF(ISERROR(IF($X$9=1,$Y$9,)),"",IF($X$9=1,$Y$9,))</f>
        <v>500</v>
      </c>
      <c r="U4720" s="56">
        <f>IF(ISERROR(IF($X$10=1,$Y$10,)),"",IF($X$10=1,$Y$10,))</f>
        <v>500</v>
      </c>
    </row>
    <row r="4721" spans="1:21" x14ac:dyDescent="0.25">
      <c r="A4721" s="75">
        <f t="shared" si="857"/>
        <v>4717</v>
      </c>
      <c r="D4721" s="56" t="s">
        <v>5664</v>
      </c>
      <c r="E4721" s="56">
        <f t="shared" si="858"/>
        <v>4717</v>
      </c>
      <c r="F4721" s="76">
        <f t="shared" si="853"/>
        <v>172</v>
      </c>
      <c r="G4721" s="56" t="str">
        <f t="shared" si="859"/>
        <v>escalerar2s</v>
      </c>
      <c r="H4721" s="56">
        <f t="shared" si="860"/>
        <v>4717</v>
      </c>
      <c r="I4721" s="56">
        <f>IF(G4721="",0,IF(COUNTIF($G$5:G4721,G4721)=1,0,COUNTIF($G$5:G4721,G4721) )   )</f>
        <v>0</v>
      </c>
      <c r="J4721" s="56" t="str">
        <f t="shared" si="861"/>
        <v/>
      </c>
      <c r="K4721" s="56" t="str">
        <f t="shared" si="852"/>
        <v/>
      </c>
      <c r="L4721" s="56" t="str">
        <f t="shared" si="854"/>
        <v/>
      </c>
      <c r="M4721" s="56" t="str">
        <f t="shared" si="855"/>
        <v/>
      </c>
      <c r="N4721" s="56" t="str">
        <f t="shared" si="856"/>
        <v/>
      </c>
      <c r="O4721" s="56" t="str">
        <f t="shared" si="862"/>
        <v/>
      </c>
      <c r="P4721" s="56">
        <f>IF(ISERROR(IF($X$5=1,$Y$5,)),"",IF($X$5=1,$Y$5,))</f>
        <v>0</v>
      </c>
      <c r="Q4721" s="56">
        <f>IF(ISERROR(IF($X$6=1,$Y$6,)),"",IF($X$6=1,$Y$6,))</f>
        <v>10000</v>
      </c>
      <c r="R4721" s="56">
        <f>IF(ISERROR(IF($X$7=1,$Y$7,)),"",IF($X$7=1,$Y$7,))</f>
        <v>0</v>
      </c>
      <c r="S4721" s="56">
        <f>IF(ISERROR(IF($X$8=1,$Y$8,)),"",IF($X$8=1,$Y$8,))</f>
        <v>1000</v>
      </c>
      <c r="T4721" s="56">
        <f>IF(ISERROR(IF($X$9=1,$Y$9,)),"",IF($X$9=1,$Y$9,))</f>
        <v>500</v>
      </c>
      <c r="U4721" s="56">
        <f>IF(ISERROR(IF($X$10=1,$Y$10,)),"",IF($X$10=1,$Y$10,))</f>
        <v>500</v>
      </c>
    </row>
    <row r="4722" spans="1:21" x14ac:dyDescent="0.25">
      <c r="A4722" s="75">
        <f t="shared" si="857"/>
        <v>4718</v>
      </c>
      <c r="D4722" s="56" t="s">
        <v>5665</v>
      </c>
      <c r="E4722" s="56">
        <f t="shared" si="858"/>
        <v>4718</v>
      </c>
      <c r="F4722" s="76">
        <f t="shared" si="853"/>
        <v>172</v>
      </c>
      <c r="G4722" s="56" t="str">
        <f t="shared" si="859"/>
        <v>B9.Structure.L2.Ladder</v>
      </c>
      <c r="H4722" s="56">
        <f t="shared" si="860"/>
        <v>4718</v>
      </c>
      <c r="I4722" s="56">
        <f>IF(G4722="",0,IF(COUNTIF($G$5:G4722,G4722)=1,0,COUNTIF($G$5:G4722,G4722) )   )</f>
        <v>0</v>
      </c>
      <c r="J4722" s="56" t="str">
        <f t="shared" si="861"/>
        <v/>
      </c>
      <c r="K4722" s="56" t="str">
        <f t="shared" si="852"/>
        <v/>
      </c>
      <c r="L4722" s="56" t="str">
        <f t="shared" si="854"/>
        <v/>
      </c>
      <c r="M4722" s="56" t="str">
        <f t="shared" si="855"/>
        <v/>
      </c>
      <c r="N4722" s="56" t="str">
        <f t="shared" si="856"/>
        <v/>
      </c>
      <c r="O4722" s="56" t="str">
        <f t="shared" si="862"/>
        <v/>
      </c>
      <c r="P4722" s="56">
        <f>IF(ISERROR(IF($X$5=1,$Y$5,)),"",IF($X$5=1,$Y$5,))</f>
        <v>0</v>
      </c>
      <c r="Q4722" s="56">
        <f>IF(ISERROR(IF($X$6=1,$Y$6,)),"",IF($X$6=1,$Y$6,))</f>
        <v>10000</v>
      </c>
      <c r="R4722" s="56">
        <f>IF(ISERROR(IF($X$7=1,$Y$7,)),"",IF($X$7=1,$Y$7,))</f>
        <v>0</v>
      </c>
      <c r="S4722" s="56">
        <f>IF(ISERROR(IF($X$8=1,$Y$8,)),"",IF($X$8=1,$Y$8,))</f>
        <v>1000</v>
      </c>
      <c r="T4722" s="56">
        <f>IF(ISERROR(IF($X$9=1,$Y$9,)),"",IF($X$9=1,$Y$9,))</f>
        <v>500</v>
      </c>
      <c r="U4722" s="56">
        <f>IF(ISERROR(IF($X$10=1,$Y$10,)),"",IF($X$10=1,$Y$10,))</f>
        <v>500</v>
      </c>
    </row>
    <row r="4723" spans="1:21" x14ac:dyDescent="0.25">
      <c r="A4723" s="75">
        <f t="shared" si="857"/>
        <v>4719</v>
      </c>
      <c r="D4723" s="56" t="s">
        <v>5666</v>
      </c>
      <c r="E4723" s="56">
        <f t="shared" si="858"/>
        <v>4719</v>
      </c>
      <c r="F4723" s="76">
        <f t="shared" si="853"/>
        <v>172</v>
      </c>
      <c r="G4723" s="56" t="str">
        <f t="shared" si="859"/>
        <v>B9.Structure.L4.Ladder</v>
      </c>
      <c r="H4723" s="56">
        <f t="shared" si="860"/>
        <v>4719</v>
      </c>
      <c r="I4723" s="56">
        <f>IF(G4723="",0,IF(COUNTIF($G$5:G4723,G4723)=1,0,COUNTIF($G$5:G4723,G4723) )   )</f>
        <v>0</v>
      </c>
      <c r="J4723" s="56" t="str">
        <f t="shared" si="861"/>
        <v/>
      </c>
      <c r="K4723" s="56" t="str">
        <f t="shared" si="852"/>
        <v/>
      </c>
      <c r="L4723" s="56" t="str">
        <f t="shared" si="854"/>
        <v/>
      </c>
      <c r="M4723" s="56" t="str">
        <f t="shared" si="855"/>
        <v/>
      </c>
      <c r="N4723" s="56" t="str">
        <f t="shared" si="856"/>
        <v/>
      </c>
      <c r="O4723" s="56" t="str">
        <f t="shared" si="862"/>
        <v/>
      </c>
      <c r="P4723" s="56">
        <f>IF(ISERROR(IF($X$5=1,$Y$5,)),"",IF($X$5=1,$Y$5,))</f>
        <v>0</v>
      </c>
      <c r="Q4723" s="56">
        <f>IF(ISERROR(IF($X$6=1,$Y$6,)),"",IF($X$6=1,$Y$6,))</f>
        <v>10000</v>
      </c>
      <c r="R4723" s="56">
        <f>IF(ISERROR(IF($X$7=1,$Y$7,)),"",IF($X$7=1,$Y$7,))</f>
        <v>0</v>
      </c>
      <c r="S4723" s="56">
        <f>IF(ISERROR(IF($X$8=1,$Y$8,)),"",IF($X$8=1,$Y$8,))</f>
        <v>1000</v>
      </c>
      <c r="T4723" s="56">
        <f>IF(ISERROR(IF($X$9=1,$Y$9,)),"",IF($X$9=1,$Y$9,))</f>
        <v>500</v>
      </c>
      <c r="U4723" s="56">
        <f>IF(ISERROR(IF($X$10=1,$Y$10,)),"",IF($X$10=1,$Y$10,))</f>
        <v>500</v>
      </c>
    </row>
    <row r="4724" spans="1:21" x14ac:dyDescent="0.25">
      <c r="A4724" s="75">
        <f t="shared" si="857"/>
        <v>4720</v>
      </c>
      <c r="D4724" s="56" t="s">
        <v>3908</v>
      </c>
      <c r="E4724" s="56">
        <f t="shared" si="858"/>
        <v>4720</v>
      </c>
      <c r="F4724" s="76">
        <f t="shared" si="853"/>
        <v>172</v>
      </c>
      <c r="G4724" s="56" t="str">
        <f t="shared" si="859"/>
        <v>Wayland.FL1-RoverBody</v>
      </c>
      <c r="H4724" s="56">
        <f t="shared" si="860"/>
        <v>4720</v>
      </c>
      <c r="I4724" s="56">
        <f>IF(G4724="",0,IF(COUNTIF($G$5:G4724,G4724)=1,0,COUNTIF($G$5:G4724,G4724) )   )</f>
        <v>0</v>
      </c>
      <c r="J4724" s="56" t="str">
        <f t="shared" si="861"/>
        <v/>
      </c>
      <c r="K4724" s="56" t="str">
        <f t="shared" si="852"/>
        <v/>
      </c>
      <c r="L4724" s="56" t="str">
        <f t="shared" si="854"/>
        <v/>
      </c>
      <c r="M4724" s="56" t="str">
        <f t="shared" si="855"/>
        <v/>
      </c>
      <c r="N4724" s="56" t="str">
        <f t="shared" si="856"/>
        <v/>
      </c>
      <c r="O4724" s="56" t="str">
        <f t="shared" si="862"/>
        <v/>
      </c>
      <c r="P4724" s="56">
        <f>IF(ISERROR(IF($X$5=1,$Y$5,)),"",IF($X$5=1,$Y$5,))</f>
        <v>0</v>
      </c>
      <c r="Q4724" s="56">
        <f>IF(ISERROR(IF($X$6=1,$Y$6,)),"",IF($X$6=1,$Y$6,))</f>
        <v>10000</v>
      </c>
      <c r="R4724" s="56">
        <f>IF(ISERROR(IF($X$7=1,$Y$7,)),"",IF($X$7=1,$Y$7,))</f>
        <v>0</v>
      </c>
      <c r="S4724" s="56">
        <f>IF(ISERROR(IF($X$8=1,$Y$8,)),"",IF($X$8=1,$Y$8,))</f>
        <v>1000</v>
      </c>
      <c r="T4724" s="56">
        <f>IF(ISERROR(IF($X$9=1,$Y$9,)),"",IF($X$9=1,$Y$9,))</f>
        <v>500</v>
      </c>
      <c r="U4724" s="56">
        <f>IF(ISERROR(IF($X$10=1,$Y$10,)),"",IF($X$10=1,$Y$10,))</f>
        <v>500</v>
      </c>
    </row>
    <row r="4725" spans="1:21" x14ac:dyDescent="0.25">
      <c r="A4725" s="75">
        <f t="shared" si="857"/>
        <v>4721</v>
      </c>
      <c r="D4725" s="56" t="s">
        <v>5667</v>
      </c>
      <c r="E4725" s="56">
        <f t="shared" si="858"/>
        <v>4721</v>
      </c>
      <c r="F4725" s="76">
        <f t="shared" si="853"/>
        <v>172</v>
      </c>
      <c r="G4725" s="56" t="str">
        <f t="shared" si="859"/>
        <v>Blimp</v>
      </c>
      <c r="H4725" s="56">
        <f t="shared" si="860"/>
        <v>4721</v>
      </c>
      <c r="I4725" s="56">
        <f>IF(G4725="",0,IF(COUNTIF($G$5:G4725,G4725)=1,0,COUNTIF($G$5:G4725,G4725) )   )</f>
        <v>0</v>
      </c>
      <c r="J4725" s="56" t="str">
        <f t="shared" si="861"/>
        <v/>
      </c>
      <c r="K4725" s="56" t="str">
        <f t="shared" si="852"/>
        <v/>
      </c>
      <c r="L4725" s="56" t="str">
        <f t="shared" si="854"/>
        <v/>
      </c>
      <c r="M4725" s="56" t="str">
        <f t="shared" si="855"/>
        <v/>
      </c>
      <c r="N4725" s="56" t="str">
        <f t="shared" si="856"/>
        <v/>
      </c>
      <c r="O4725" s="56" t="str">
        <f t="shared" si="862"/>
        <v/>
      </c>
      <c r="P4725" s="56">
        <f>IF(ISERROR(IF($X$5=1,$Y$5,)),"",IF($X$5=1,$Y$5,))</f>
        <v>0</v>
      </c>
      <c r="Q4725" s="56">
        <f>IF(ISERROR(IF($X$6=1,$Y$6,)),"",IF($X$6=1,$Y$6,))</f>
        <v>10000</v>
      </c>
      <c r="R4725" s="56">
        <f>IF(ISERROR(IF($X$7=1,$Y$7,)),"",IF($X$7=1,$Y$7,))</f>
        <v>0</v>
      </c>
      <c r="S4725" s="56">
        <f>IF(ISERROR(IF($X$8=1,$Y$8,)),"",IF($X$8=1,$Y$8,))</f>
        <v>1000</v>
      </c>
      <c r="T4725" s="56">
        <f>IF(ISERROR(IF($X$9=1,$Y$9,)),"",IF($X$9=1,$Y$9,))</f>
        <v>500</v>
      </c>
      <c r="U4725" s="56">
        <f>IF(ISERROR(IF($X$10=1,$Y$10,)),"",IF($X$10=1,$Y$10,))</f>
        <v>500</v>
      </c>
    </row>
    <row r="4726" spans="1:21" x14ac:dyDescent="0.25">
      <c r="A4726" s="75">
        <f t="shared" si="857"/>
        <v>4722</v>
      </c>
      <c r="D4726" s="56" t="s">
        <v>5668</v>
      </c>
      <c r="E4726" s="56">
        <f t="shared" si="858"/>
        <v>4722</v>
      </c>
      <c r="F4726" s="76">
        <f t="shared" si="853"/>
        <v>172</v>
      </c>
      <c r="G4726" s="56" t="str">
        <f t="shared" si="859"/>
        <v>KAS.Container2</v>
      </c>
      <c r="H4726" s="56">
        <f t="shared" si="860"/>
        <v>4722</v>
      </c>
      <c r="I4726" s="56">
        <f>IF(G4726="",0,IF(COUNTIF($G$5:G4726,G4726)=1,0,COUNTIF($G$5:G4726,G4726) )   )</f>
        <v>0</v>
      </c>
      <c r="J4726" s="56" t="str">
        <f t="shared" si="861"/>
        <v/>
      </c>
      <c r="K4726" s="56" t="str">
        <f t="shared" si="852"/>
        <v/>
      </c>
      <c r="L4726" s="56" t="str">
        <f t="shared" si="854"/>
        <v/>
      </c>
      <c r="M4726" s="56" t="str">
        <f t="shared" si="855"/>
        <v/>
      </c>
      <c r="N4726" s="56" t="str">
        <f t="shared" si="856"/>
        <v/>
      </c>
      <c r="O4726" s="56" t="str">
        <f t="shared" si="862"/>
        <v/>
      </c>
      <c r="P4726" s="56">
        <f>IF(ISERROR(IF($X$5=1,$Y$5,)),"",IF($X$5=1,$Y$5,))</f>
        <v>0</v>
      </c>
      <c r="Q4726" s="56">
        <f>IF(ISERROR(IF($X$6=1,$Y$6,)),"",IF($X$6=1,$Y$6,))</f>
        <v>10000</v>
      </c>
      <c r="R4726" s="56">
        <f>IF(ISERROR(IF($X$7=1,$Y$7,)),"",IF($X$7=1,$Y$7,))</f>
        <v>0</v>
      </c>
      <c r="S4726" s="56">
        <f>IF(ISERROR(IF($X$8=1,$Y$8,)),"",IF($X$8=1,$Y$8,))</f>
        <v>1000</v>
      </c>
      <c r="T4726" s="56">
        <f>IF(ISERROR(IF($X$9=1,$Y$9,)),"",IF($X$9=1,$Y$9,))</f>
        <v>500</v>
      </c>
      <c r="U4726" s="56">
        <f>IF(ISERROR(IF($X$10=1,$Y$10,)),"",IF($X$10=1,$Y$10,))</f>
        <v>500</v>
      </c>
    </row>
    <row r="4727" spans="1:21" x14ac:dyDescent="0.25">
      <c r="A4727" s="75">
        <f t="shared" si="857"/>
        <v>4723</v>
      </c>
      <c r="D4727" s="56" t="s">
        <v>5669</v>
      </c>
      <c r="E4727" s="56">
        <f t="shared" si="858"/>
        <v>4723</v>
      </c>
      <c r="F4727" s="76">
        <f t="shared" si="853"/>
        <v>172</v>
      </c>
      <c r="G4727" s="56" t="str">
        <f t="shared" si="859"/>
        <v>KAS.Pipe1</v>
      </c>
      <c r="H4727" s="56">
        <f t="shared" si="860"/>
        <v>4723</v>
      </c>
      <c r="I4727" s="56">
        <f>IF(G4727="",0,IF(COUNTIF($G$5:G4727,G4727)=1,0,COUNTIF($G$5:G4727,G4727) )   )</f>
        <v>0</v>
      </c>
      <c r="J4727" s="56" t="str">
        <f t="shared" si="861"/>
        <v/>
      </c>
      <c r="K4727" s="56" t="str">
        <f t="shared" si="852"/>
        <v/>
      </c>
      <c r="L4727" s="56" t="str">
        <f t="shared" si="854"/>
        <v/>
      </c>
      <c r="M4727" s="56" t="str">
        <f t="shared" si="855"/>
        <v/>
      </c>
      <c r="N4727" s="56" t="str">
        <f t="shared" si="856"/>
        <v/>
      </c>
      <c r="O4727" s="56" t="str">
        <f t="shared" si="862"/>
        <v/>
      </c>
      <c r="P4727" s="56">
        <f>IF(ISERROR(IF($X$5=1,$Y$5,)),"",IF($X$5=1,$Y$5,))</f>
        <v>0</v>
      </c>
      <c r="Q4727" s="56">
        <f>IF(ISERROR(IF($X$6=1,$Y$6,)),"",IF($X$6=1,$Y$6,))</f>
        <v>10000</v>
      </c>
      <c r="R4727" s="56">
        <f>IF(ISERROR(IF($X$7=1,$Y$7,)),"",IF($X$7=1,$Y$7,))</f>
        <v>0</v>
      </c>
      <c r="S4727" s="56">
        <f>IF(ISERROR(IF($X$8=1,$Y$8,)),"",IF($X$8=1,$Y$8,))</f>
        <v>1000</v>
      </c>
      <c r="T4727" s="56">
        <f>IF(ISERROR(IF($X$9=1,$Y$9,)),"",IF($X$9=1,$Y$9,))</f>
        <v>500</v>
      </c>
      <c r="U4727" s="56">
        <f>IF(ISERROR(IF($X$10=1,$Y$10,)),"",IF($X$10=1,$Y$10,))</f>
        <v>500</v>
      </c>
    </row>
    <row r="4728" spans="1:21" x14ac:dyDescent="0.25">
      <c r="A4728" s="75">
        <f t="shared" si="857"/>
        <v>4724</v>
      </c>
      <c r="D4728" s="56" t="s">
        <v>5670</v>
      </c>
      <c r="E4728" s="56">
        <f t="shared" si="858"/>
        <v>4724</v>
      </c>
      <c r="F4728" s="76">
        <f t="shared" si="853"/>
        <v>172</v>
      </c>
      <c r="G4728" s="56" t="str">
        <f t="shared" si="859"/>
        <v>KAS.Pylon1</v>
      </c>
      <c r="H4728" s="56">
        <f t="shared" si="860"/>
        <v>4724</v>
      </c>
      <c r="I4728" s="56">
        <f>IF(G4728="",0,IF(COUNTIF($G$5:G4728,G4728)=1,0,COUNTIF($G$5:G4728,G4728) )   )</f>
        <v>0</v>
      </c>
      <c r="J4728" s="56" t="str">
        <f t="shared" si="861"/>
        <v/>
      </c>
      <c r="K4728" s="56" t="str">
        <f t="shared" si="852"/>
        <v/>
      </c>
      <c r="L4728" s="56" t="str">
        <f t="shared" si="854"/>
        <v/>
      </c>
      <c r="M4728" s="56" t="str">
        <f t="shared" si="855"/>
        <v/>
      </c>
      <c r="N4728" s="56" t="str">
        <f t="shared" si="856"/>
        <v/>
      </c>
      <c r="O4728" s="56" t="str">
        <f t="shared" si="862"/>
        <v/>
      </c>
      <c r="P4728" s="56">
        <f>IF(ISERROR(IF($X$5=1,$Y$5,)),"",IF($X$5=1,$Y$5,))</f>
        <v>0</v>
      </c>
      <c r="Q4728" s="56">
        <f>IF(ISERROR(IF($X$6=1,$Y$6,)),"",IF($X$6=1,$Y$6,))</f>
        <v>10000</v>
      </c>
      <c r="R4728" s="56">
        <f>IF(ISERROR(IF($X$7=1,$Y$7,)),"",IF($X$7=1,$Y$7,))</f>
        <v>0</v>
      </c>
      <c r="S4728" s="56">
        <f>IF(ISERROR(IF($X$8=1,$Y$8,)),"",IF($X$8=1,$Y$8,))</f>
        <v>1000</v>
      </c>
      <c r="T4728" s="56">
        <f>IF(ISERROR(IF($X$9=1,$Y$9,)),"",IF($X$9=1,$Y$9,))</f>
        <v>500</v>
      </c>
      <c r="U4728" s="56">
        <f>IF(ISERROR(IF($X$10=1,$Y$10,)),"",IF($X$10=1,$Y$10,))</f>
        <v>500</v>
      </c>
    </row>
    <row r="4729" spans="1:21" x14ac:dyDescent="0.25">
      <c r="A4729" s="75">
        <f t="shared" si="857"/>
        <v>4725</v>
      </c>
      <c r="C4729" s="56" t="s">
        <v>2532</v>
      </c>
      <c r="E4729" s="56">
        <f t="shared" si="858"/>
        <v>4725</v>
      </c>
      <c r="F4729" s="76">
        <f t="shared" si="853"/>
        <v>172</v>
      </c>
      <c r="G4729" s="56" t="str">
        <f t="shared" si="859"/>
        <v/>
      </c>
      <c r="H4729" s="56">
        <f t="shared" si="860"/>
        <v>4725</v>
      </c>
      <c r="I4729" s="56">
        <f>IF(G4729="",0,IF(COUNTIF($G$5:G4729,G4729)=1,0,COUNTIF($G$5:G4729,G4729) )   )</f>
        <v>0</v>
      </c>
      <c r="J4729" s="56" t="str">
        <f t="shared" si="861"/>
        <v/>
      </c>
      <c r="K4729" s="56" t="str">
        <f t="shared" si="852"/>
        <v/>
      </c>
      <c r="L4729" s="56" t="str">
        <f t="shared" si="854"/>
        <v/>
      </c>
      <c r="M4729" s="56" t="str">
        <f t="shared" si="855"/>
        <v/>
      </c>
      <c r="N4729" s="56" t="str">
        <f t="shared" si="856"/>
        <v/>
      </c>
      <c r="O4729" s="56" t="str">
        <f t="shared" si="862"/>
        <v/>
      </c>
      <c r="P4729" s="56">
        <f>IF(ISERROR(IF($X$5=1,$Y$5,)),"",IF($X$5=1,$Y$5,))</f>
        <v>0</v>
      </c>
      <c r="Q4729" s="56">
        <f>IF(ISERROR(IF($X$6=1,$Y$6,)),"",IF($X$6=1,$Y$6,))</f>
        <v>10000</v>
      </c>
      <c r="R4729" s="56">
        <f>IF(ISERROR(IF($X$7=1,$Y$7,)),"",IF($X$7=1,$Y$7,))</f>
        <v>0</v>
      </c>
      <c r="S4729" s="56">
        <f>IF(ISERROR(IF($X$8=1,$Y$8,)),"",IF($X$8=1,$Y$8,))</f>
        <v>1000</v>
      </c>
      <c r="T4729" s="56">
        <f>IF(ISERROR(IF($X$9=1,$Y$9,)),"",IF($X$9=1,$Y$9,))</f>
        <v>500</v>
      </c>
      <c r="U4729" s="56">
        <f>IF(ISERROR(IF($X$10=1,$Y$10,)),"",IF($X$10=1,$Y$10,))</f>
        <v>500</v>
      </c>
    </row>
    <row r="4730" spans="1:21" x14ac:dyDescent="0.25">
      <c r="A4730" s="75">
        <f t="shared" si="857"/>
        <v>4726</v>
      </c>
      <c r="B4730" s="56" t="s">
        <v>2532</v>
      </c>
      <c r="E4730" s="56">
        <f t="shared" si="858"/>
        <v>4726</v>
      </c>
      <c r="F4730" s="76">
        <f t="shared" si="853"/>
        <v>172</v>
      </c>
      <c r="G4730" s="56" t="str">
        <f t="shared" si="859"/>
        <v/>
      </c>
      <c r="H4730" s="56">
        <f t="shared" si="860"/>
        <v>4726</v>
      </c>
      <c r="I4730" s="56">
        <f>IF(G4730="",0,IF(COUNTIF($G$5:G4730,G4730)=1,0,COUNTIF($G$5:G4730,G4730) )   )</f>
        <v>0</v>
      </c>
      <c r="J4730" s="56" t="str">
        <f t="shared" si="861"/>
        <v/>
      </c>
      <c r="K4730" s="56" t="str">
        <f t="shared" si="852"/>
        <v/>
      </c>
      <c r="L4730" s="56" t="str">
        <f t="shared" si="854"/>
        <v/>
      </c>
      <c r="M4730" s="56" t="str">
        <f t="shared" si="855"/>
        <v/>
      </c>
      <c r="N4730" s="56" t="str">
        <f t="shared" si="856"/>
        <v/>
      </c>
      <c r="O4730" s="56" t="str">
        <f t="shared" si="862"/>
        <v/>
      </c>
      <c r="P4730" s="56">
        <f>IF(ISERROR(IF($X$5=1,$Y$5,)),"",IF($X$5=1,$Y$5,))</f>
        <v>0</v>
      </c>
      <c r="Q4730" s="56">
        <f>IF(ISERROR(IF($X$6=1,$Y$6,)),"",IF($X$6=1,$Y$6,))</f>
        <v>10000</v>
      </c>
      <c r="R4730" s="56">
        <f>IF(ISERROR(IF($X$7=1,$Y$7,)),"",IF($X$7=1,$Y$7,))</f>
        <v>0</v>
      </c>
      <c r="S4730" s="56">
        <f>IF(ISERROR(IF($X$8=1,$Y$8,)),"",IF($X$8=1,$Y$8,))</f>
        <v>1000</v>
      </c>
      <c r="T4730" s="56">
        <f>IF(ISERROR(IF($X$9=1,$Y$9,)),"",IF($X$9=1,$Y$9,))</f>
        <v>500</v>
      </c>
      <c r="U4730" s="56">
        <f>IF(ISERROR(IF($X$10=1,$Y$10,)),"",IF($X$10=1,$Y$10,))</f>
        <v>500</v>
      </c>
    </row>
    <row r="4731" spans="1:21" x14ac:dyDescent="0.25">
      <c r="A4731" s="75">
        <f t="shared" si="857"/>
        <v>4727</v>
      </c>
      <c r="B4731" s="56" t="s">
        <v>2517</v>
      </c>
      <c r="E4731" s="56">
        <f t="shared" si="858"/>
        <v>4727</v>
      </c>
      <c r="F4731" s="76">
        <f t="shared" si="853"/>
        <v>172</v>
      </c>
      <c r="G4731" s="56" t="str">
        <f t="shared" si="859"/>
        <v/>
      </c>
      <c r="H4731" s="56">
        <f t="shared" si="860"/>
        <v>4727</v>
      </c>
      <c r="I4731" s="56">
        <f>IF(G4731="",0,IF(COUNTIF($G$5:G4731,G4731)=1,0,COUNTIF($G$5:G4731,G4731) )   )</f>
        <v>0</v>
      </c>
      <c r="J4731" s="56" t="str">
        <f t="shared" si="861"/>
        <v/>
      </c>
      <c r="K4731" s="56" t="str">
        <f t="shared" si="852"/>
        <v/>
      </c>
      <c r="L4731" s="56" t="str">
        <f t="shared" si="854"/>
        <v/>
      </c>
      <c r="M4731" s="56" t="str">
        <f t="shared" si="855"/>
        <v/>
      </c>
      <c r="N4731" s="56" t="str">
        <f t="shared" si="856"/>
        <v/>
      </c>
      <c r="O4731" s="56" t="str">
        <f t="shared" si="862"/>
        <v/>
      </c>
      <c r="P4731" s="56">
        <f>IF(ISERROR(IF($X$5=1,$Y$5,)),"",IF($X$5=1,$Y$5,))</f>
        <v>0</v>
      </c>
      <c r="Q4731" s="56">
        <f>IF(ISERROR(IF($X$6=1,$Y$6,)),"",IF($X$6=1,$Y$6,))</f>
        <v>10000</v>
      </c>
      <c r="R4731" s="56">
        <f>IF(ISERROR(IF($X$7=1,$Y$7,)),"",IF($X$7=1,$Y$7,))</f>
        <v>0</v>
      </c>
      <c r="S4731" s="56">
        <f>IF(ISERROR(IF($X$8=1,$Y$8,)),"",IF($X$8=1,$Y$8,))</f>
        <v>1000</v>
      </c>
      <c r="T4731" s="56">
        <f>IF(ISERROR(IF($X$9=1,$Y$9,)),"",IF($X$9=1,$Y$9,))</f>
        <v>500</v>
      </c>
      <c r="U4731" s="56">
        <f>IF(ISERROR(IF($X$10=1,$Y$10,)),"",IF($X$10=1,$Y$10,))</f>
        <v>500</v>
      </c>
    </row>
    <row r="4732" spans="1:21" x14ac:dyDescent="0.25">
      <c r="A4732" s="75">
        <f t="shared" si="857"/>
        <v>4728</v>
      </c>
      <c r="B4732" s="56" t="s">
        <v>2518</v>
      </c>
      <c r="E4732" s="56">
        <f t="shared" si="858"/>
        <v>4728</v>
      </c>
      <c r="F4732" s="76">
        <f t="shared" si="853"/>
        <v>172</v>
      </c>
      <c r="G4732" s="56" t="str">
        <f t="shared" si="859"/>
        <v/>
      </c>
      <c r="H4732" s="56">
        <f t="shared" si="860"/>
        <v>4728</v>
      </c>
      <c r="I4732" s="56">
        <f>IF(G4732="",0,IF(COUNTIF($G$5:G4732,G4732)=1,0,COUNTIF($G$5:G4732,G4732) )   )</f>
        <v>0</v>
      </c>
      <c r="J4732" s="56" t="str">
        <f t="shared" si="861"/>
        <v/>
      </c>
      <c r="K4732" s="56" t="str">
        <f t="shared" si="852"/>
        <v/>
      </c>
      <c r="L4732" s="56" t="str">
        <f t="shared" si="854"/>
        <v/>
      </c>
      <c r="M4732" s="56" t="str">
        <f t="shared" si="855"/>
        <v/>
      </c>
      <c r="N4732" s="56" t="str">
        <f t="shared" si="856"/>
        <v/>
      </c>
      <c r="O4732" s="56" t="str">
        <f t="shared" si="862"/>
        <v/>
      </c>
      <c r="P4732" s="56">
        <f>IF(ISERROR(IF($X$5=1,$Y$5,)),"",IF($X$5=1,$Y$5,))</f>
        <v>0</v>
      </c>
      <c r="Q4732" s="56">
        <f>IF(ISERROR(IF($X$6=1,$Y$6,)),"",IF($X$6=1,$Y$6,))</f>
        <v>10000</v>
      </c>
      <c r="R4732" s="56">
        <f>IF(ISERROR(IF($X$7=1,$Y$7,)),"",IF($X$7=1,$Y$7,))</f>
        <v>0</v>
      </c>
      <c r="S4732" s="56">
        <f>IF(ISERROR(IF($X$8=1,$Y$8,)),"",IF($X$8=1,$Y$8,))</f>
        <v>1000</v>
      </c>
      <c r="T4732" s="56">
        <f>IF(ISERROR(IF($X$9=1,$Y$9,)),"",IF($X$9=1,$Y$9,))</f>
        <v>500</v>
      </c>
      <c r="U4732" s="56">
        <f>IF(ISERROR(IF($X$10=1,$Y$10,)),"",IF($X$10=1,$Y$10,))</f>
        <v>500</v>
      </c>
    </row>
    <row r="4733" spans="1:21" x14ac:dyDescent="0.25">
      <c r="A4733" s="75">
        <f t="shared" si="857"/>
        <v>4729</v>
      </c>
      <c r="C4733" s="56" t="s">
        <v>3909</v>
      </c>
      <c r="E4733" s="56">
        <f t="shared" si="858"/>
        <v>4729</v>
      </c>
      <c r="F4733" s="76">
        <f t="shared" si="853"/>
        <v>173</v>
      </c>
      <c r="G4733" s="56" t="str">
        <f t="shared" si="859"/>
        <v>node4_fuelSystems</v>
      </c>
      <c r="H4733" s="56">
        <f t="shared" si="860"/>
        <v>4729</v>
      </c>
      <c r="I4733" s="56">
        <f>IF(G4733="",0,IF(COUNTIF($G$5:G4733,G4733)=1,0,COUNTIF($G$5:G4733,G4733) )   )</f>
        <v>0</v>
      </c>
      <c r="J4733" s="56" t="str">
        <f t="shared" si="861"/>
        <v/>
      </c>
      <c r="K4733" s="56" t="str">
        <f t="shared" si="852"/>
        <v/>
      </c>
      <c r="L4733" s="56" t="str">
        <f t="shared" si="854"/>
        <v/>
      </c>
      <c r="M4733" s="56" t="str">
        <f t="shared" si="855"/>
        <v/>
      </c>
      <c r="N4733" s="56" t="str">
        <f t="shared" si="856"/>
        <v/>
      </c>
      <c r="O4733" s="56" t="str">
        <f t="shared" si="862"/>
        <v/>
      </c>
      <c r="P4733" s="56">
        <f>IF(ISERROR(IF($X$5=1,$Y$5,)),"",IF($X$5=1,$Y$5,))</f>
        <v>0</v>
      </c>
      <c r="Q4733" s="56">
        <f>IF(ISERROR(IF($X$6=1,$Y$6,)),"",IF($X$6=1,$Y$6,))</f>
        <v>10000</v>
      </c>
      <c r="R4733" s="56">
        <f>IF(ISERROR(IF($X$7=1,$Y$7,)),"",IF($X$7=1,$Y$7,))</f>
        <v>0</v>
      </c>
      <c r="S4733" s="56">
        <f>IF(ISERROR(IF($X$8=1,$Y$8,)),"",IF($X$8=1,$Y$8,))</f>
        <v>1000</v>
      </c>
      <c r="T4733" s="56">
        <f>IF(ISERROR(IF($X$9=1,$Y$9,)),"",IF($X$9=1,$Y$9,))</f>
        <v>500</v>
      </c>
      <c r="U4733" s="56">
        <f>IF(ISERROR(IF($X$10=1,$Y$10,)),"",IF($X$10=1,$Y$10,))</f>
        <v>500</v>
      </c>
    </row>
    <row r="4734" spans="1:21" x14ac:dyDescent="0.25">
      <c r="A4734" s="75">
        <f t="shared" si="857"/>
        <v>4730</v>
      </c>
      <c r="C4734" s="56" t="s">
        <v>3910</v>
      </c>
      <c r="E4734" s="56">
        <f t="shared" si="858"/>
        <v>4730</v>
      </c>
      <c r="F4734" s="76">
        <f t="shared" si="853"/>
        <v>173</v>
      </c>
      <c r="G4734" s="56" t="str">
        <f t="shared" si="859"/>
        <v/>
      </c>
      <c r="H4734" s="56">
        <f t="shared" si="860"/>
        <v>4730</v>
      </c>
      <c r="I4734" s="56">
        <f>IF(G4734="",0,IF(COUNTIF($G$5:G4734,G4734)=1,0,COUNTIF($G$5:G4734,G4734) )   )</f>
        <v>0</v>
      </c>
      <c r="J4734" s="56" t="str">
        <f t="shared" si="861"/>
        <v/>
      </c>
      <c r="K4734" s="56" t="str">
        <f t="shared" ref="K4734:K4797" si="863">IF(ISERROR(VLOOKUP(J4734,$F$5:$G$6005,2,)),"",VLOOKUP(J4734,$F$5:$G$6005,2,))</f>
        <v/>
      </c>
      <c r="L4734" s="56" t="str">
        <f t="shared" si="854"/>
        <v/>
      </c>
      <c r="M4734" s="56" t="str">
        <f t="shared" si="855"/>
        <v/>
      </c>
      <c r="N4734" s="56" t="str">
        <f t="shared" si="856"/>
        <v/>
      </c>
      <c r="O4734" s="56" t="str">
        <f t="shared" si="862"/>
        <v/>
      </c>
      <c r="P4734" s="56">
        <f>IF(ISERROR(IF($X$5=1,$Y$5,)),"",IF($X$5=1,$Y$5,))</f>
        <v>0</v>
      </c>
      <c r="Q4734" s="56">
        <f>IF(ISERROR(IF($X$6=1,$Y$6,)),"",IF($X$6=1,$Y$6,))</f>
        <v>10000</v>
      </c>
      <c r="R4734" s="56">
        <f>IF(ISERROR(IF($X$7=1,$Y$7,)),"",IF($X$7=1,$Y$7,))</f>
        <v>0</v>
      </c>
      <c r="S4734" s="56">
        <f>IF(ISERROR(IF($X$8=1,$Y$8,)),"",IF($X$8=1,$Y$8,))</f>
        <v>1000</v>
      </c>
      <c r="T4734" s="56">
        <f>IF(ISERROR(IF($X$9=1,$Y$9,)),"",IF($X$9=1,$Y$9,))</f>
        <v>500</v>
      </c>
      <c r="U4734" s="56">
        <f>IF(ISERROR(IF($X$10=1,$Y$10,)),"",IF($X$10=1,$Y$10,))</f>
        <v>500</v>
      </c>
    </row>
    <row r="4735" spans="1:21" x14ac:dyDescent="0.25">
      <c r="A4735" s="75">
        <f t="shared" si="857"/>
        <v>4731</v>
      </c>
      <c r="C4735" s="56" t="s">
        <v>3911</v>
      </c>
      <c r="E4735" s="56">
        <f t="shared" si="858"/>
        <v>4731</v>
      </c>
      <c r="F4735" s="76">
        <f t="shared" si="853"/>
        <v>173</v>
      </c>
      <c r="G4735" s="56" t="str">
        <f t="shared" si="859"/>
        <v/>
      </c>
      <c r="H4735" s="56">
        <f t="shared" si="860"/>
        <v>4731</v>
      </c>
      <c r="I4735" s="56">
        <f>IF(G4735="",0,IF(COUNTIF($G$5:G4735,G4735)=1,0,COUNTIF($G$5:G4735,G4735) )   )</f>
        <v>0</v>
      </c>
      <c r="J4735" s="56" t="str">
        <f t="shared" si="861"/>
        <v/>
      </c>
      <c r="K4735" s="56" t="str">
        <f t="shared" si="863"/>
        <v/>
      </c>
      <c r="L4735" s="56" t="str">
        <f t="shared" si="854"/>
        <v/>
      </c>
      <c r="M4735" s="56" t="str">
        <f t="shared" si="855"/>
        <v/>
      </c>
      <c r="N4735" s="56" t="str">
        <f t="shared" si="856"/>
        <v/>
      </c>
      <c r="O4735" s="56" t="str">
        <f t="shared" si="862"/>
        <v/>
      </c>
      <c r="P4735" s="56">
        <f>IF(ISERROR(IF($X$5=1,$Y$5,)),"",IF($X$5=1,$Y$5,))</f>
        <v>0</v>
      </c>
      <c r="Q4735" s="56">
        <f>IF(ISERROR(IF($X$6=1,$Y$6,)),"",IF($X$6=1,$Y$6,))</f>
        <v>10000</v>
      </c>
      <c r="R4735" s="56">
        <f>IF(ISERROR(IF($X$7=1,$Y$7,)),"",IF($X$7=1,$Y$7,))</f>
        <v>0</v>
      </c>
      <c r="S4735" s="56">
        <f>IF(ISERROR(IF($X$8=1,$Y$8,)),"",IF($X$8=1,$Y$8,))</f>
        <v>1000</v>
      </c>
      <c r="T4735" s="56">
        <f>IF(ISERROR(IF($X$9=1,$Y$9,)),"",IF($X$9=1,$Y$9,))</f>
        <v>500</v>
      </c>
      <c r="U4735" s="56">
        <f>IF(ISERROR(IF($X$10=1,$Y$10,)),"",IF($X$10=1,$Y$10,))</f>
        <v>500</v>
      </c>
    </row>
    <row r="4736" spans="1:21" x14ac:dyDescent="0.25">
      <c r="A4736" s="75">
        <f t="shared" si="857"/>
        <v>4732</v>
      </c>
      <c r="C4736" s="56" t="s">
        <v>3259</v>
      </c>
      <c r="E4736" s="56">
        <f t="shared" si="858"/>
        <v>4732</v>
      </c>
      <c r="F4736" s="76">
        <f t="shared" si="853"/>
        <v>173</v>
      </c>
      <c r="G4736" s="56" t="str">
        <f t="shared" si="859"/>
        <v/>
      </c>
      <c r="H4736" s="56">
        <f t="shared" si="860"/>
        <v>4732</v>
      </c>
      <c r="I4736" s="56">
        <f>IF(G4736="",0,IF(COUNTIF($G$5:G4736,G4736)=1,0,COUNTIF($G$5:G4736,G4736) )   )</f>
        <v>0</v>
      </c>
      <c r="J4736" s="56" t="str">
        <f t="shared" si="861"/>
        <v/>
      </c>
      <c r="K4736" s="56" t="str">
        <f t="shared" si="863"/>
        <v/>
      </c>
      <c r="L4736" s="56" t="str">
        <f t="shared" si="854"/>
        <v/>
      </c>
      <c r="M4736" s="56" t="str">
        <f t="shared" si="855"/>
        <v/>
      </c>
      <c r="N4736" s="56" t="str">
        <f t="shared" si="856"/>
        <v/>
      </c>
      <c r="O4736" s="56" t="str">
        <f t="shared" si="862"/>
        <v/>
      </c>
      <c r="P4736" s="56">
        <f>IF(ISERROR(IF($X$5=1,$Y$5,)),"",IF($X$5=1,$Y$5,))</f>
        <v>0</v>
      </c>
      <c r="Q4736" s="56">
        <f>IF(ISERROR(IF($X$6=1,$Y$6,)),"",IF($X$6=1,$Y$6,))</f>
        <v>10000</v>
      </c>
      <c r="R4736" s="56">
        <f>IF(ISERROR(IF($X$7=1,$Y$7,)),"",IF($X$7=1,$Y$7,))</f>
        <v>0</v>
      </c>
      <c r="S4736" s="56">
        <f>IF(ISERROR(IF($X$8=1,$Y$8,)),"",IF($X$8=1,$Y$8,))</f>
        <v>1000</v>
      </c>
      <c r="T4736" s="56">
        <f>IF(ISERROR(IF($X$9=1,$Y$9,)),"",IF($X$9=1,$Y$9,))</f>
        <v>500</v>
      </c>
      <c r="U4736" s="56">
        <f>IF(ISERROR(IF($X$10=1,$Y$10,)),"",IF($X$10=1,$Y$10,))</f>
        <v>500</v>
      </c>
    </row>
    <row r="4737" spans="1:21" x14ac:dyDescent="0.25">
      <c r="A4737" s="75">
        <f t="shared" si="857"/>
        <v>4733</v>
      </c>
      <c r="C4737" s="56" t="s">
        <v>3140</v>
      </c>
      <c r="E4737" s="56">
        <f t="shared" si="858"/>
        <v>4733</v>
      </c>
      <c r="F4737" s="76">
        <f t="shared" si="853"/>
        <v>173</v>
      </c>
      <c r="G4737" s="56" t="str">
        <f t="shared" si="859"/>
        <v/>
      </c>
      <c r="H4737" s="56">
        <f t="shared" si="860"/>
        <v>4733</v>
      </c>
      <c r="I4737" s="56">
        <f>IF(G4737="",0,IF(COUNTIF($G$5:G4737,G4737)=1,0,COUNTIF($G$5:G4737,G4737) )   )</f>
        <v>0</v>
      </c>
      <c r="J4737" s="56" t="str">
        <f t="shared" si="861"/>
        <v/>
      </c>
      <c r="K4737" s="56" t="str">
        <f t="shared" si="863"/>
        <v/>
      </c>
      <c r="L4737" s="56" t="str">
        <f t="shared" si="854"/>
        <v/>
      </c>
      <c r="M4737" s="56" t="str">
        <f t="shared" si="855"/>
        <v/>
      </c>
      <c r="N4737" s="56" t="str">
        <f t="shared" si="856"/>
        <v/>
      </c>
      <c r="O4737" s="56" t="str">
        <f t="shared" si="862"/>
        <v/>
      </c>
      <c r="P4737" s="56">
        <f>IF(ISERROR(IF($X$5=1,$Y$5,)),"",IF($X$5=1,$Y$5,))</f>
        <v>0</v>
      </c>
      <c r="Q4737" s="56">
        <f>IF(ISERROR(IF($X$6=1,$Y$6,)),"",IF($X$6=1,$Y$6,))</f>
        <v>10000</v>
      </c>
      <c r="R4737" s="56">
        <f>IF(ISERROR(IF($X$7=1,$Y$7,)),"",IF($X$7=1,$Y$7,))</f>
        <v>0</v>
      </c>
      <c r="S4737" s="56">
        <f>IF(ISERROR(IF($X$8=1,$Y$8,)),"",IF($X$8=1,$Y$8,))</f>
        <v>1000</v>
      </c>
      <c r="T4737" s="56">
        <f>IF(ISERROR(IF($X$9=1,$Y$9,)),"",IF($X$9=1,$Y$9,))</f>
        <v>500</v>
      </c>
      <c r="U4737" s="56">
        <f>IF(ISERROR(IF($X$10=1,$Y$10,)),"",IF($X$10=1,$Y$10,))</f>
        <v>500</v>
      </c>
    </row>
    <row r="4738" spans="1:21" x14ac:dyDescent="0.25">
      <c r="A4738" s="75">
        <f t="shared" si="857"/>
        <v>4734</v>
      </c>
      <c r="C4738" s="56" t="s">
        <v>6391</v>
      </c>
      <c r="E4738" s="56">
        <f t="shared" si="858"/>
        <v>4734</v>
      </c>
      <c r="F4738" s="76">
        <f t="shared" si="853"/>
        <v>173</v>
      </c>
      <c r="G4738" s="56" t="str">
        <f t="shared" si="859"/>
        <v/>
      </c>
      <c r="H4738" s="56">
        <f t="shared" si="860"/>
        <v>4734</v>
      </c>
      <c r="I4738" s="56">
        <f>IF(G4738="",0,IF(COUNTIF($G$5:G4738,G4738)=1,0,COUNTIF($G$5:G4738,G4738) )   )</f>
        <v>0</v>
      </c>
      <c r="J4738" s="56" t="str">
        <f t="shared" si="861"/>
        <v/>
      </c>
      <c r="K4738" s="56" t="str">
        <f t="shared" si="863"/>
        <v/>
      </c>
      <c r="L4738" s="56" t="str">
        <f t="shared" si="854"/>
        <v/>
      </c>
      <c r="M4738" s="56" t="str">
        <f t="shared" si="855"/>
        <v/>
      </c>
      <c r="N4738" s="56" t="str">
        <f t="shared" si="856"/>
        <v/>
      </c>
      <c r="O4738" s="56" t="str">
        <f t="shared" si="862"/>
        <v/>
      </c>
      <c r="P4738" s="56">
        <f>IF(ISERROR(IF($X$5=1,$Y$5,)),"",IF($X$5=1,$Y$5,))</f>
        <v>0</v>
      </c>
      <c r="Q4738" s="56">
        <f>IF(ISERROR(IF($X$6=1,$Y$6,)),"",IF($X$6=1,$Y$6,))</f>
        <v>10000</v>
      </c>
      <c r="R4738" s="56">
        <f>IF(ISERROR(IF($X$7=1,$Y$7,)),"",IF($X$7=1,$Y$7,))</f>
        <v>0</v>
      </c>
      <c r="S4738" s="56">
        <f>IF(ISERROR(IF($X$8=1,$Y$8,)),"",IF($X$8=1,$Y$8,))</f>
        <v>1000</v>
      </c>
      <c r="T4738" s="56">
        <f>IF(ISERROR(IF($X$9=1,$Y$9,)),"",IF($X$9=1,$Y$9,))</f>
        <v>500</v>
      </c>
      <c r="U4738" s="56">
        <f>IF(ISERROR(IF($X$10=1,$Y$10,)),"",IF($X$10=1,$Y$10,))</f>
        <v>500</v>
      </c>
    </row>
    <row r="4739" spans="1:21" x14ac:dyDescent="0.25">
      <c r="A4739" s="75">
        <f t="shared" si="857"/>
        <v>4735</v>
      </c>
      <c r="C4739" s="56" t="s">
        <v>6392</v>
      </c>
      <c r="E4739" s="56">
        <f t="shared" si="858"/>
        <v>4735</v>
      </c>
      <c r="F4739" s="76">
        <f t="shared" si="853"/>
        <v>173</v>
      </c>
      <c r="G4739" s="56" t="str">
        <f t="shared" si="859"/>
        <v/>
      </c>
      <c r="H4739" s="56">
        <f t="shared" si="860"/>
        <v>4735</v>
      </c>
      <c r="I4739" s="56">
        <f>IF(G4739="",0,IF(COUNTIF($G$5:G4739,G4739)=1,0,COUNTIF($G$5:G4739,G4739) )   )</f>
        <v>0</v>
      </c>
      <c r="J4739" s="56" t="str">
        <f t="shared" si="861"/>
        <v/>
      </c>
      <c r="K4739" s="56" t="str">
        <f t="shared" si="863"/>
        <v/>
      </c>
      <c r="L4739" s="56" t="str">
        <f t="shared" si="854"/>
        <v/>
      </c>
      <c r="M4739" s="56" t="str">
        <f t="shared" si="855"/>
        <v/>
      </c>
      <c r="N4739" s="56" t="str">
        <f t="shared" si="856"/>
        <v/>
      </c>
      <c r="O4739" s="56" t="str">
        <f t="shared" si="862"/>
        <v/>
      </c>
      <c r="P4739" s="56">
        <f>IF(ISERROR(IF($X$5=1,$Y$5,)),"",IF($X$5=1,$Y$5,))</f>
        <v>0</v>
      </c>
      <c r="Q4739" s="56">
        <f>IF(ISERROR(IF($X$6=1,$Y$6,)),"",IF($X$6=1,$Y$6,))</f>
        <v>10000</v>
      </c>
      <c r="R4739" s="56">
        <f>IF(ISERROR(IF($X$7=1,$Y$7,)),"",IF($X$7=1,$Y$7,))</f>
        <v>0</v>
      </c>
      <c r="S4739" s="56">
        <f>IF(ISERROR(IF($X$8=1,$Y$8,)),"",IF($X$8=1,$Y$8,))</f>
        <v>1000</v>
      </c>
      <c r="T4739" s="56">
        <f>IF(ISERROR(IF($X$9=1,$Y$9,)),"",IF($X$9=1,$Y$9,))</f>
        <v>500</v>
      </c>
      <c r="U4739" s="56">
        <f>IF(ISERROR(IF($X$10=1,$Y$10,)),"",IF($X$10=1,$Y$10,))</f>
        <v>500</v>
      </c>
    </row>
    <row r="4740" spans="1:21" x14ac:dyDescent="0.25">
      <c r="A4740" s="75">
        <f t="shared" si="857"/>
        <v>4736</v>
      </c>
      <c r="C4740" s="56" t="s">
        <v>2526</v>
      </c>
      <c r="E4740" s="56">
        <f t="shared" si="858"/>
        <v>4736</v>
      </c>
      <c r="F4740" s="76">
        <f t="shared" si="853"/>
        <v>173</v>
      </c>
      <c r="G4740" s="56" t="str">
        <f t="shared" si="859"/>
        <v/>
      </c>
      <c r="H4740" s="56">
        <f t="shared" si="860"/>
        <v>4736</v>
      </c>
      <c r="I4740" s="56">
        <f>IF(G4740="",0,IF(COUNTIF($G$5:G4740,G4740)=1,0,COUNTIF($G$5:G4740,G4740) )   )</f>
        <v>0</v>
      </c>
      <c r="J4740" s="56" t="str">
        <f t="shared" si="861"/>
        <v/>
      </c>
      <c r="K4740" s="56" t="str">
        <f t="shared" si="863"/>
        <v/>
      </c>
      <c r="L4740" s="56" t="str">
        <f t="shared" si="854"/>
        <v/>
      </c>
      <c r="M4740" s="56" t="str">
        <f t="shared" si="855"/>
        <v/>
      </c>
      <c r="N4740" s="56" t="str">
        <f t="shared" si="856"/>
        <v/>
      </c>
      <c r="O4740" s="56" t="str">
        <f t="shared" si="862"/>
        <v/>
      </c>
      <c r="P4740" s="56">
        <f>IF(ISERROR(IF($X$5=1,$Y$5,)),"",IF($X$5=1,$Y$5,))</f>
        <v>0</v>
      </c>
      <c r="Q4740" s="56">
        <f>IF(ISERROR(IF($X$6=1,$Y$6,)),"",IF($X$6=1,$Y$6,))</f>
        <v>10000</v>
      </c>
      <c r="R4740" s="56">
        <f>IF(ISERROR(IF($X$7=1,$Y$7,)),"",IF($X$7=1,$Y$7,))</f>
        <v>0</v>
      </c>
      <c r="S4740" s="56">
        <f>IF(ISERROR(IF($X$8=1,$Y$8,)),"",IF($X$8=1,$Y$8,))</f>
        <v>1000</v>
      </c>
      <c r="T4740" s="56">
        <f>IF(ISERROR(IF($X$9=1,$Y$9,)),"",IF($X$9=1,$Y$9,))</f>
        <v>500</v>
      </c>
      <c r="U4740" s="56">
        <f>IF(ISERROR(IF($X$10=1,$Y$10,)),"",IF($X$10=1,$Y$10,))</f>
        <v>500</v>
      </c>
    </row>
    <row r="4741" spans="1:21" x14ac:dyDescent="0.25">
      <c r="A4741" s="75">
        <f t="shared" si="857"/>
        <v>4737</v>
      </c>
      <c r="C4741" s="56" t="s">
        <v>2527</v>
      </c>
      <c r="E4741" s="56">
        <f t="shared" si="858"/>
        <v>4737</v>
      </c>
      <c r="F4741" s="76">
        <f t="shared" ref="F4741:F4804" si="864">IF(A4739=0,0,IF(ISBLANK(G4741),"",IF(LEFT(G4741,4)="newn",F4740+1,IF(LEFT(G4741,4)="node",F4740+1,F4740))))</f>
        <v>173</v>
      </c>
      <c r="G4741" s="56" t="str">
        <f t="shared" si="859"/>
        <v/>
      </c>
      <c r="H4741" s="56">
        <f t="shared" si="860"/>
        <v>4737</v>
      </c>
      <c r="I4741" s="56">
        <f>IF(G4741="",0,IF(COUNTIF($G$5:G4741,G4741)=1,0,COUNTIF($G$5:G4741,G4741) )   )</f>
        <v>0</v>
      </c>
      <c r="J4741" s="56" t="str">
        <f t="shared" si="861"/>
        <v/>
      </c>
      <c r="K4741" s="56" t="str">
        <f t="shared" si="863"/>
        <v/>
      </c>
      <c r="L4741" s="56" t="str">
        <f t="shared" ref="L4741:L4804" si="865">IF(ISERROR(VLOOKUP(K4741,$AB$14:$AD$197,3,)),"",VLOOKUP(K4741,$AB$14:$AD$197,3,))</f>
        <v/>
      </c>
      <c r="M4741" s="56" t="str">
        <f t="shared" ref="M4741:M4804" si="866">IF(ISERROR(HLOOKUP(J4741,$AG$5:$XH$6,2,)),"",HLOOKUP(J4741,$AG$5:$XH$6,2,))</f>
        <v/>
      </c>
      <c r="N4741" s="56" t="str">
        <f t="shared" ref="N4741:N4804" si="867">IF(ISERROR(VLOOKUP(K4741,$AB$14:$AD$197,2,)),"",VLOOKUP(K4741,$AB$14:$AD$197,2,))</f>
        <v/>
      </c>
      <c r="O4741" s="56" t="str">
        <f t="shared" si="862"/>
        <v/>
      </c>
      <c r="P4741" s="56">
        <f>IF(ISERROR(IF($X$5=1,$Y$5,)),"",IF($X$5=1,$Y$5,))</f>
        <v>0</v>
      </c>
      <c r="Q4741" s="56">
        <f>IF(ISERROR(IF($X$6=1,$Y$6,)),"",IF($X$6=1,$Y$6,))</f>
        <v>10000</v>
      </c>
      <c r="R4741" s="56">
        <f>IF(ISERROR(IF($X$7=1,$Y$7,)),"",IF($X$7=1,$Y$7,))</f>
        <v>0</v>
      </c>
      <c r="S4741" s="56">
        <f>IF(ISERROR(IF($X$8=1,$Y$8,)),"",IF($X$8=1,$Y$8,))</f>
        <v>1000</v>
      </c>
      <c r="T4741" s="56">
        <f>IF(ISERROR(IF($X$9=1,$Y$9,)),"",IF($X$9=1,$Y$9,))</f>
        <v>500</v>
      </c>
      <c r="U4741" s="56">
        <f>IF(ISERROR(IF($X$10=1,$Y$10,)),"",IF($X$10=1,$Y$10,))</f>
        <v>500</v>
      </c>
    </row>
    <row r="4742" spans="1:21" x14ac:dyDescent="0.25">
      <c r="A4742" s="75">
        <f t="shared" ref="A4742:A4805" si="868">IF(A4741=0,0,IF(B4741="}",IF(B4742="NODE",A4741+1,0),A4741+1))</f>
        <v>4738</v>
      </c>
      <c r="C4742" s="56" t="s">
        <v>3290</v>
      </c>
      <c r="E4742" s="56">
        <f t="shared" ref="E4742:E4805" si="869">A4742</f>
        <v>4738</v>
      </c>
      <c r="F4742" s="76">
        <f t="shared" si="864"/>
        <v>173</v>
      </c>
      <c r="G4742" s="56" t="str">
        <f t="shared" ref="G4742:G4805" si="870">IF(ISBLANK(D4742),IF(LEFT(C4742,8)="name = n",MID(C4742,8,100),""),MID(D4742,8,100))</f>
        <v/>
      </c>
      <c r="H4742" s="56">
        <f t="shared" ref="H4742:H4805" si="871">E4742</f>
        <v>4738</v>
      </c>
      <c r="I4742" s="56">
        <f>IF(G4742="",0,IF(COUNTIF($G$5:G4742,G4742)=1,0,COUNTIF($G$5:G4742,G4742) )   )</f>
        <v>0</v>
      </c>
      <c r="J4742" s="56" t="str">
        <f t="shared" ref="J4742:J4805" si="872">IF(J4741=anodes,"",IF(J4741="","",J4741+1))</f>
        <v/>
      </c>
      <c r="K4742" s="56" t="str">
        <f t="shared" si="863"/>
        <v/>
      </c>
      <c r="L4742" s="56" t="str">
        <f t="shared" si="865"/>
        <v/>
      </c>
      <c r="M4742" s="56" t="str">
        <f t="shared" si="866"/>
        <v/>
      </c>
      <c r="N4742" s="56" t="str">
        <f t="shared" si="867"/>
        <v/>
      </c>
      <c r="O4742" s="56" t="str">
        <f t="shared" ref="O4742:O4805" si="873">IF(ISERROR(0.1*N4742+0.9*(M4742/L4742)*($N$3+SUM(P4742:U4742))*(N4742/$N$3)),N4742,0.1*N4742+0.9*(M4742/L4742)*($N$3+SUM(P4742:U4742))*(N4742/$N$3))</f>
        <v/>
      </c>
      <c r="P4742" s="56">
        <f>IF(ISERROR(IF($X$5=1,$Y$5,)),"",IF($X$5=1,$Y$5,))</f>
        <v>0</v>
      </c>
      <c r="Q4742" s="56">
        <f>IF(ISERROR(IF($X$6=1,$Y$6,)),"",IF($X$6=1,$Y$6,))</f>
        <v>10000</v>
      </c>
      <c r="R4742" s="56">
        <f>IF(ISERROR(IF($X$7=1,$Y$7,)),"",IF($X$7=1,$Y$7,))</f>
        <v>0</v>
      </c>
      <c r="S4742" s="56">
        <f>IF(ISERROR(IF($X$8=1,$Y$8,)),"",IF($X$8=1,$Y$8,))</f>
        <v>1000</v>
      </c>
      <c r="T4742" s="56">
        <f>IF(ISERROR(IF($X$9=1,$Y$9,)),"",IF($X$9=1,$Y$9,))</f>
        <v>500</v>
      </c>
      <c r="U4742" s="56">
        <f>IF(ISERROR(IF($X$10=1,$Y$10,)),"",IF($X$10=1,$Y$10,))</f>
        <v>500</v>
      </c>
    </row>
    <row r="4743" spans="1:21" x14ac:dyDescent="0.25">
      <c r="A4743" s="75">
        <f t="shared" si="868"/>
        <v>4739</v>
      </c>
      <c r="C4743" s="56" t="s">
        <v>2529</v>
      </c>
      <c r="E4743" s="56">
        <f t="shared" si="869"/>
        <v>4739</v>
      </c>
      <c r="F4743" s="76">
        <f t="shared" si="864"/>
        <v>173</v>
      </c>
      <c r="G4743" s="56" t="str">
        <f t="shared" si="870"/>
        <v/>
      </c>
      <c r="H4743" s="56">
        <f t="shared" si="871"/>
        <v>4739</v>
      </c>
      <c r="I4743" s="56">
        <f>IF(G4743="",0,IF(COUNTIF($G$5:G4743,G4743)=1,0,COUNTIF($G$5:G4743,G4743) )   )</f>
        <v>0</v>
      </c>
      <c r="J4743" s="56" t="str">
        <f t="shared" si="872"/>
        <v/>
      </c>
      <c r="K4743" s="56" t="str">
        <f t="shared" si="863"/>
        <v/>
      </c>
      <c r="L4743" s="56" t="str">
        <f t="shared" si="865"/>
        <v/>
      </c>
      <c r="M4743" s="56" t="str">
        <f t="shared" si="866"/>
        <v/>
      </c>
      <c r="N4743" s="56" t="str">
        <f t="shared" si="867"/>
        <v/>
      </c>
      <c r="O4743" s="56" t="str">
        <f t="shared" si="873"/>
        <v/>
      </c>
      <c r="P4743" s="56">
        <f>IF(ISERROR(IF($X$5=1,$Y$5,)),"",IF($X$5=1,$Y$5,))</f>
        <v>0</v>
      </c>
      <c r="Q4743" s="56">
        <f>IF(ISERROR(IF($X$6=1,$Y$6,)),"",IF($X$6=1,$Y$6,))</f>
        <v>10000</v>
      </c>
      <c r="R4743" s="56">
        <f>IF(ISERROR(IF($X$7=1,$Y$7,)),"",IF($X$7=1,$Y$7,))</f>
        <v>0</v>
      </c>
      <c r="S4743" s="56">
        <f>IF(ISERROR(IF($X$8=1,$Y$8,)),"",IF($X$8=1,$Y$8,))</f>
        <v>1000</v>
      </c>
      <c r="T4743" s="56">
        <f>IF(ISERROR(IF($X$9=1,$Y$9,)),"",IF($X$9=1,$Y$9,))</f>
        <v>500</v>
      </c>
      <c r="U4743" s="56">
        <f>IF(ISERROR(IF($X$10=1,$Y$10,)),"",IF($X$10=1,$Y$10,))</f>
        <v>500</v>
      </c>
    </row>
    <row r="4744" spans="1:21" x14ac:dyDescent="0.25">
      <c r="A4744" s="75">
        <f t="shared" si="868"/>
        <v>4740</v>
      </c>
      <c r="C4744" s="56" t="s">
        <v>2518</v>
      </c>
      <c r="E4744" s="56">
        <f t="shared" si="869"/>
        <v>4740</v>
      </c>
      <c r="F4744" s="76">
        <f t="shared" si="864"/>
        <v>173</v>
      </c>
      <c r="G4744" s="56" t="str">
        <f t="shared" si="870"/>
        <v/>
      </c>
      <c r="H4744" s="56">
        <f t="shared" si="871"/>
        <v>4740</v>
      </c>
      <c r="I4744" s="56">
        <f>IF(G4744="",0,IF(COUNTIF($G$5:G4744,G4744)=1,0,COUNTIF($G$5:G4744,G4744) )   )</f>
        <v>0</v>
      </c>
      <c r="J4744" s="56" t="str">
        <f t="shared" si="872"/>
        <v/>
      </c>
      <c r="K4744" s="56" t="str">
        <f t="shared" si="863"/>
        <v/>
      </c>
      <c r="L4744" s="56" t="str">
        <f t="shared" si="865"/>
        <v/>
      </c>
      <c r="M4744" s="56" t="str">
        <f t="shared" si="866"/>
        <v/>
      </c>
      <c r="N4744" s="56" t="str">
        <f t="shared" si="867"/>
        <v/>
      </c>
      <c r="O4744" s="56" t="str">
        <f t="shared" si="873"/>
        <v/>
      </c>
      <c r="P4744" s="56">
        <f>IF(ISERROR(IF($X$5=1,$Y$5,)),"",IF($X$5=1,$Y$5,))</f>
        <v>0</v>
      </c>
      <c r="Q4744" s="56">
        <f>IF(ISERROR(IF($X$6=1,$Y$6,)),"",IF($X$6=1,$Y$6,))</f>
        <v>10000</v>
      </c>
      <c r="R4744" s="56">
        <f>IF(ISERROR(IF($X$7=1,$Y$7,)),"",IF($X$7=1,$Y$7,))</f>
        <v>0</v>
      </c>
      <c r="S4744" s="56">
        <f>IF(ISERROR(IF($X$8=1,$Y$8,)),"",IF($X$8=1,$Y$8,))</f>
        <v>1000</v>
      </c>
      <c r="T4744" s="56">
        <f>IF(ISERROR(IF($X$9=1,$Y$9,)),"",IF($X$9=1,$Y$9,))</f>
        <v>500</v>
      </c>
      <c r="U4744" s="56">
        <f>IF(ISERROR(IF($X$10=1,$Y$10,)),"",IF($X$10=1,$Y$10,))</f>
        <v>500</v>
      </c>
    </row>
    <row r="4745" spans="1:21" x14ac:dyDescent="0.25">
      <c r="A4745" s="75">
        <f t="shared" si="868"/>
        <v>4741</v>
      </c>
      <c r="D4745" s="56" t="s">
        <v>5681</v>
      </c>
      <c r="E4745" s="56">
        <f t="shared" si="869"/>
        <v>4741</v>
      </c>
      <c r="F4745" s="76">
        <f t="shared" si="864"/>
        <v>173</v>
      </c>
      <c r="G4745" s="56" t="str">
        <f t="shared" si="870"/>
        <v>NP.LES.RCS.nanocone</v>
      </c>
      <c r="H4745" s="56">
        <f t="shared" si="871"/>
        <v>4741</v>
      </c>
      <c r="I4745" s="56">
        <f>IF(G4745="",0,IF(COUNTIF($G$5:G4745,G4745)=1,0,COUNTIF($G$5:G4745,G4745) )   )</f>
        <v>0</v>
      </c>
      <c r="J4745" s="56" t="str">
        <f t="shared" si="872"/>
        <v/>
      </c>
      <c r="K4745" s="56" t="str">
        <f t="shared" si="863"/>
        <v/>
      </c>
      <c r="L4745" s="56" t="str">
        <f t="shared" si="865"/>
        <v/>
      </c>
      <c r="M4745" s="56" t="str">
        <f t="shared" si="866"/>
        <v/>
      </c>
      <c r="N4745" s="56" t="str">
        <f t="shared" si="867"/>
        <v/>
      </c>
      <c r="O4745" s="56" t="str">
        <f t="shared" si="873"/>
        <v/>
      </c>
      <c r="P4745" s="56">
        <f>IF(ISERROR(IF($X$5=1,$Y$5,)),"",IF($X$5=1,$Y$5,))</f>
        <v>0</v>
      </c>
      <c r="Q4745" s="56">
        <f>IF(ISERROR(IF($X$6=1,$Y$6,)),"",IF($X$6=1,$Y$6,))</f>
        <v>10000</v>
      </c>
      <c r="R4745" s="56">
        <f>IF(ISERROR(IF($X$7=1,$Y$7,)),"",IF($X$7=1,$Y$7,))</f>
        <v>0</v>
      </c>
      <c r="S4745" s="56">
        <f>IF(ISERROR(IF($X$8=1,$Y$8,)),"",IF($X$8=1,$Y$8,))</f>
        <v>1000</v>
      </c>
      <c r="T4745" s="56">
        <f>IF(ISERROR(IF($X$9=1,$Y$9,)),"",IF($X$9=1,$Y$9,))</f>
        <v>500</v>
      </c>
      <c r="U4745" s="56">
        <f>IF(ISERROR(IF($X$10=1,$Y$10,)),"",IF($X$10=1,$Y$10,))</f>
        <v>500</v>
      </c>
    </row>
    <row r="4746" spans="1:21" x14ac:dyDescent="0.25">
      <c r="A4746" s="75">
        <f t="shared" si="868"/>
        <v>4742</v>
      </c>
      <c r="D4746" s="56" t="s">
        <v>5965</v>
      </c>
      <c r="E4746" s="56">
        <f t="shared" si="869"/>
        <v>4742</v>
      </c>
      <c r="F4746" s="76">
        <f t="shared" si="864"/>
        <v>173</v>
      </c>
      <c r="G4746" s="56" t="str">
        <f t="shared" si="870"/>
        <v>LLLRCS1</v>
      </c>
      <c r="H4746" s="56">
        <f t="shared" si="871"/>
        <v>4742</v>
      </c>
      <c r="I4746" s="56">
        <f>IF(G4746="",0,IF(COUNTIF($G$5:G4746,G4746)=1,0,COUNTIF($G$5:G4746,G4746) )   )</f>
        <v>0</v>
      </c>
      <c r="J4746" s="56" t="str">
        <f t="shared" si="872"/>
        <v/>
      </c>
      <c r="K4746" s="56" t="str">
        <f t="shared" si="863"/>
        <v/>
      </c>
      <c r="L4746" s="56" t="str">
        <f t="shared" si="865"/>
        <v/>
      </c>
      <c r="M4746" s="56" t="str">
        <f t="shared" si="866"/>
        <v/>
      </c>
      <c r="N4746" s="56" t="str">
        <f t="shared" si="867"/>
        <v/>
      </c>
      <c r="O4746" s="56" t="str">
        <f t="shared" si="873"/>
        <v/>
      </c>
      <c r="P4746" s="56">
        <f>IF(ISERROR(IF($X$5=1,$Y$5,)),"",IF($X$5=1,$Y$5,))</f>
        <v>0</v>
      </c>
      <c r="Q4746" s="56">
        <f>IF(ISERROR(IF($X$6=1,$Y$6,)),"",IF($X$6=1,$Y$6,))</f>
        <v>10000</v>
      </c>
      <c r="R4746" s="56">
        <f>IF(ISERROR(IF($X$7=1,$Y$7,)),"",IF($X$7=1,$Y$7,))</f>
        <v>0</v>
      </c>
      <c r="S4746" s="56">
        <f>IF(ISERROR(IF($X$8=1,$Y$8,)),"",IF($X$8=1,$Y$8,))</f>
        <v>1000</v>
      </c>
      <c r="T4746" s="56">
        <f>IF(ISERROR(IF($X$9=1,$Y$9,)),"",IF($X$9=1,$Y$9,))</f>
        <v>500</v>
      </c>
      <c r="U4746" s="56">
        <f>IF(ISERROR(IF($X$10=1,$Y$10,)),"",IF($X$10=1,$Y$10,))</f>
        <v>500</v>
      </c>
    </row>
    <row r="4747" spans="1:21" x14ac:dyDescent="0.25">
      <c r="A4747" s="75">
        <f t="shared" si="868"/>
        <v>4743</v>
      </c>
      <c r="D4747" s="56" t="s">
        <v>5682</v>
      </c>
      <c r="E4747" s="56">
        <f t="shared" si="869"/>
        <v>4743</v>
      </c>
      <c r="F4747" s="76">
        <f t="shared" si="864"/>
        <v>173</v>
      </c>
      <c r="G4747" s="56" t="str">
        <f t="shared" si="870"/>
        <v>NP.YMRCSBlockLight</v>
      </c>
      <c r="H4747" s="56">
        <f t="shared" si="871"/>
        <v>4743</v>
      </c>
      <c r="I4747" s="56">
        <f>IF(G4747="",0,IF(COUNTIF($G$5:G4747,G4747)=1,0,COUNTIF($G$5:G4747,G4747) )   )</f>
        <v>0</v>
      </c>
      <c r="J4747" s="56" t="str">
        <f t="shared" si="872"/>
        <v/>
      </c>
      <c r="K4747" s="56" t="str">
        <f t="shared" si="863"/>
        <v/>
      </c>
      <c r="L4747" s="56" t="str">
        <f t="shared" si="865"/>
        <v/>
      </c>
      <c r="M4747" s="56" t="str">
        <f t="shared" si="866"/>
        <v/>
      </c>
      <c r="N4747" s="56" t="str">
        <f t="shared" si="867"/>
        <v/>
      </c>
      <c r="O4747" s="56" t="str">
        <f t="shared" si="873"/>
        <v/>
      </c>
      <c r="P4747" s="56">
        <f>IF(ISERROR(IF($X$5=1,$Y$5,)),"",IF($X$5=1,$Y$5,))</f>
        <v>0</v>
      </c>
      <c r="Q4747" s="56">
        <f>IF(ISERROR(IF($X$6=1,$Y$6,)),"",IF($X$6=1,$Y$6,))</f>
        <v>10000</v>
      </c>
      <c r="R4747" s="56">
        <f>IF(ISERROR(IF($X$7=1,$Y$7,)),"",IF($X$7=1,$Y$7,))</f>
        <v>0</v>
      </c>
      <c r="S4747" s="56">
        <f>IF(ISERROR(IF($X$8=1,$Y$8,)),"",IF($X$8=1,$Y$8,))</f>
        <v>1000</v>
      </c>
      <c r="T4747" s="56">
        <f>IF(ISERROR(IF($X$9=1,$Y$9,)),"",IF($X$9=1,$Y$9,))</f>
        <v>500</v>
      </c>
      <c r="U4747" s="56">
        <f>IF(ISERROR(IF($X$10=1,$Y$10,)),"",IF($X$10=1,$Y$10,))</f>
        <v>500</v>
      </c>
    </row>
    <row r="4748" spans="1:21" x14ac:dyDescent="0.25">
      <c r="A4748" s="75">
        <f t="shared" si="868"/>
        <v>4744</v>
      </c>
      <c r="D4748" s="56" t="s">
        <v>2823</v>
      </c>
      <c r="E4748" s="56">
        <f t="shared" si="869"/>
        <v>4744</v>
      </c>
      <c r="F4748" s="76">
        <f t="shared" si="864"/>
        <v>173</v>
      </c>
      <c r="G4748" s="56" t="str">
        <f t="shared" si="870"/>
        <v>TriStrutMiniRCS</v>
      </c>
      <c r="H4748" s="56">
        <f t="shared" si="871"/>
        <v>4744</v>
      </c>
      <c r="I4748" s="56">
        <f>IF(G4748="",0,IF(COUNTIF($G$5:G4748,G4748)=1,0,COUNTIF($G$5:G4748,G4748) )   )</f>
        <v>0</v>
      </c>
      <c r="J4748" s="56" t="str">
        <f t="shared" si="872"/>
        <v/>
      </c>
      <c r="K4748" s="56" t="str">
        <f t="shared" si="863"/>
        <v/>
      </c>
      <c r="L4748" s="56" t="str">
        <f t="shared" si="865"/>
        <v/>
      </c>
      <c r="M4748" s="56" t="str">
        <f t="shared" si="866"/>
        <v/>
      </c>
      <c r="N4748" s="56" t="str">
        <f t="shared" si="867"/>
        <v/>
      </c>
      <c r="O4748" s="56" t="str">
        <f t="shared" si="873"/>
        <v/>
      </c>
      <c r="P4748" s="56">
        <f>IF(ISERROR(IF($X$5=1,$Y$5,)),"",IF($X$5=1,$Y$5,))</f>
        <v>0</v>
      </c>
      <c r="Q4748" s="56">
        <f>IF(ISERROR(IF($X$6=1,$Y$6,)),"",IF($X$6=1,$Y$6,))</f>
        <v>10000</v>
      </c>
      <c r="R4748" s="56">
        <f>IF(ISERROR(IF($X$7=1,$Y$7,)),"",IF($X$7=1,$Y$7,))</f>
        <v>0</v>
      </c>
      <c r="S4748" s="56">
        <f>IF(ISERROR(IF($X$8=1,$Y$8,)),"",IF($X$8=1,$Y$8,))</f>
        <v>1000</v>
      </c>
      <c r="T4748" s="56">
        <f>IF(ISERROR(IF($X$9=1,$Y$9,)),"",IF($X$9=1,$Y$9,))</f>
        <v>500</v>
      </c>
      <c r="U4748" s="56">
        <f>IF(ISERROR(IF($X$10=1,$Y$10,)),"",IF($X$10=1,$Y$10,))</f>
        <v>500</v>
      </c>
    </row>
    <row r="4749" spans="1:21" x14ac:dyDescent="0.25">
      <c r="A4749" s="75">
        <f t="shared" si="868"/>
        <v>4745</v>
      </c>
      <c r="D4749" s="56" t="s">
        <v>5684</v>
      </c>
      <c r="E4749" s="56">
        <f t="shared" si="869"/>
        <v>4745</v>
      </c>
      <c r="F4749" s="76">
        <f t="shared" si="864"/>
        <v>173</v>
      </c>
      <c r="G4749" s="56" t="str">
        <f t="shared" si="870"/>
        <v>RCSLongBlock</v>
      </c>
      <c r="H4749" s="56">
        <f t="shared" si="871"/>
        <v>4745</v>
      </c>
      <c r="I4749" s="56">
        <f>IF(G4749="",0,IF(COUNTIF($G$5:G4749,G4749)=1,0,COUNTIF($G$5:G4749,G4749) )   )</f>
        <v>0</v>
      </c>
      <c r="J4749" s="56" t="str">
        <f t="shared" si="872"/>
        <v/>
      </c>
      <c r="K4749" s="56" t="str">
        <f t="shared" si="863"/>
        <v/>
      </c>
      <c r="L4749" s="56" t="str">
        <f t="shared" si="865"/>
        <v/>
      </c>
      <c r="M4749" s="56" t="str">
        <f t="shared" si="866"/>
        <v/>
      </c>
      <c r="N4749" s="56" t="str">
        <f t="shared" si="867"/>
        <v/>
      </c>
      <c r="O4749" s="56" t="str">
        <f t="shared" si="873"/>
        <v/>
      </c>
      <c r="P4749" s="56">
        <f>IF(ISERROR(IF($X$5=1,$Y$5,)),"",IF($X$5=1,$Y$5,))</f>
        <v>0</v>
      </c>
      <c r="Q4749" s="56">
        <f>IF(ISERROR(IF($X$6=1,$Y$6,)),"",IF($X$6=1,$Y$6,))</f>
        <v>10000</v>
      </c>
      <c r="R4749" s="56">
        <f>IF(ISERROR(IF($X$7=1,$Y$7,)),"",IF($X$7=1,$Y$7,))</f>
        <v>0</v>
      </c>
      <c r="S4749" s="56">
        <f>IF(ISERROR(IF($X$8=1,$Y$8,)),"",IF($X$8=1,$Y$8,))</f>
        <v>1000</v>
      </c>
      <c r="T4749" s="56">
        <f>IF(ISERROR(IF($X$9=1,$Y$9,)),"",IF($X$9=1,$Y$9,))</f>
        <v>500</v>
      </c>
      <c r="U4749" s="56">
        <f>IF(ISERROR(IF($X$10=1,$Y$10,)),"",IF($X$10=1,$Y$10,))</f>
        <v>500</v>
      </c>
    </row>
    <row r="4750" spans="1:21" x14ac:dyDescent="0.25">
      <c r="A4750" s="75">
        <f t="shared" si="868"/>
        <v>4746</v>
      </c>
      <c r="D4750" s="56" t="s">
        <v>5685</v>
      </c>
      <c r="E4750" s="56">
        <f t="shared" si="869"/>
        <v>4746</v>
      </c>
      <c r="F4750" s="76">
        <f t="shared" si="864"/>
        <v>173</v>
      </c>
      <c r="G4750" s="56" t="str">
        <f t="shared" si="870"/>
        <v>RCSTankPancake</v>
      </c>
      <c r="H4750" s="56">
        <f t="shared" si="871"/>
        <v>4746</v>
      </c>
      <c r="I4750" s="56">
        <f>IF(G4750="",0,IF(COUNTIF($G$5:G4750,G4750)=1,0,COUNTIF($G$5:G4750,G4750) )   )</f>
        <v>0</v>
      </c>
      <c r="J4750" s="56" t="str">
        <f t="shared" si="872"/>
        <v/>
      </c>
      <c r="K4750" s="56" t="str">
        <f t="shared" si="863"/>
        <v/>
      </c>
      <c r="L4750" s="56" t="str">
        <f t="shared" si="865"/>
        <v/>
      </c>
      <c r="M4750" s="56" t="str">
        <f t="shared" si="866"/>
        <v/>
      </c>
      <c r="N4750" s="56" t="str">
        <f t="shared" si="867"/>
        <v/>
      </c>
      <c r="O4750" s="56" t="str">
        <f t="shared" si="873"/>
        <v/>
      </c>
      <c r="P4750" s="56">
        <f>IF(ISERROR(IF($X$5=1,$Y$5,)),"",IF($X$5=1,$Y$5,))</f>
        <v>0</v>
      </c>
      <c r="Q4750" s="56">
        <f>IF(ISERROR(IF($X$6=1,$Y$6,)),"",IF($X$6=1,$Y$6,))</f>
        <v>10000</v>
      </c>
      <c r="R4750" s="56">
        <f>IF(ISERROR(IF($X$7=1,$Y$7,)),"",IF($X$7=1,$Y$7,))</f>
        <v>0</v>
      </c>
      <c r="S4750" s="56">
        <f>IF(ISERROR(IF($X$8=1,$Y$8,)),"",IF($X$8=1,$Y$8,))</f>
        <v>1000</v>
      </c>
      <c r="T4750" s="56">
        <f>IF(ISERROR(IF($X$9=1,$Y$9,)),"",IF($X$9=1,$Y$9,))</f>
        <v>500</v>
      </c>
      <c r="U4750" s="56">
        <f>IF(ISERROR(IF($X$10=1,$Y$10,)),"",IF($X$10=1,$Y$10,))</f>
        <v>500</v>
      </c>
    </row>
    <row r="4751" spans="1:21" x14ac:dyDescent="0.25">
      <c r="A4751" s="75">
        <f t="shared" si="868"/>
        <v>4747</v>
      </c>
      <c r="D4751" s="56" t="s">
        <v>5674</v>
      </c>
      <c r="E4751" s="56">
        <f t="shared" si="869"/>
        <v>4747</v>
      </c>
      <c r="F4751" s="76">
        <f t="shared" si="864"/>
        <v>173</v>
      </c>
      <c r="G4751" s="56" t="str">
        <f t="shared" si="870"/>
        <v>ms1RCSTank</v>
      </c>
      <c r="H4751" s="56">
        <f t="shared" si="871"/>
        <v>4747</v>
      </c>
      <c r="I4751" s="56">
        <f>IF(G4751="",0,IF(COUNTIF($G$5:G4751,G4751)=1,0,COUNTIF($G$5:G4751,G4751) )   )</f>
        <v>0</v>
      </c>
      <c r="J4751" s="56" t="str">
        <f t="shared" si="872"/>
        <v/>
      </c>
      <c r="K4751" s="56" t="str">
        <f t="shared" si="863"/>
        <v/>
      </c>
      <c r="L4751" s="56" t="str">
        <f t="shared" si="865"/>
        <v/>
      </c>
      <c r="M4751" s="56" t="str">
        <f t="shared" si="866"/>
        <v/>
      </c>
      <c r="N4751" s="56" t="str">
        <f t="shared" si="867"/>
        <v/>
      </c>
      <c r="O4751" s="56" t="str">
        <f t="shared" si="873"/>
        <v/>
      </c>
      <c r="P4751" s="56">
        <f>IF(ISERROR(IF($X$5=1,$Y$5,)),"",IF($X$5=1,$Y$5,))</f>
        <v>0</v>
      </c>
      <c r="Q4751" s="56">
        <f>IF(ISERROR(IF($X$6=1,$Y$6,)),"",IF($X$6=1,$Y$6,))</f>
        <v>10000</v>
      </c>
      <c r="R4751" s="56">
        <f>IF(ISERROR(IF($X$7=1,$Y$7,)),"",IF($X$7=1,$Y$7,))</f>
        <v>0</v>
      </c>
      <c r="S4751" s="56">
        <f>IF(ISERROR(IF($X$8=1,$Y$8,)),"",IF($X$8=1,$Y$8,))</f>
        <v>1000</v>
      </c>
      <c r="T4751" s="56">
        <f>IF(ISERROR(IF($X$9=1,$Y$9,)),"",IF($X$9=1,$Y$9,))</f>
        <v>500</v>
      </c>
      <c r="U4751" s="56">
        <f>IF(ISERROR(IF($X$10=1,$Y$10,)),"",IF($X$10=1,$Y$10,))</f>
        <v>500</v>
      </c>
    </row>
    <row r="4752" spans="1:21" x14ac:dyDescent="0.25">
      <c r="A4752" s="75">
        <f t="shared" si="868"/>
        <v>4748</v>
      </c>
      <c r="D4752" s="56" t="s">
        <v>5694</v>
      </c>
      <c r="E4752" s="56">
        <f t="shared" si="869"/>
        <v>4748</v>
      </c>
      <c r="F4752" s="76">
        <f t="shared" si="864"/>
        <v>173</v>
      </c>
      <c r="G4752" s="56" t="str">
        <f t="shared" si="870"/>
        <v>SMP.radialRCSTank</v>
      </c>
      <c r="H4752" s="56">
        <f t="shared" si="871"/>
        <v>4748</v>
      </c>
      <c r="I4752" s="56">
        <f>IF(G4752="",0,IF(COUNTIF($G$5:G4752,G4752)=1,0,COUNTIF($G$5:G4752,G4752) )   )</f>
        <v>0</v>
      </c>
      <c r="J4752" s="56" t="str">
        <f t="shared" si="872"/>
        <v/>
      </c>
      <c r="K4752" s="56" t="str">
        <f t="shared" si="863"/>
        <v/>
      </c>
      <c r="L4752" s="56" t="str">
        <f t="shared" si="865"/>
        <v/>
      </c>
      <c r="M4752" s="56" t="str">
        <f t="shared" si="866"/>
        <v/>
      </c>
      <c r="N4752" s="56" t="str">
        <f t="shared" si="867"/>
        <v/>
      </c>
      <c r="O4752" s="56" t="str">
        <f t="shared" si="873"/>
        <v/>
      </c>
      <c r="P4752" s="56">
        <f>IF(ISERROR(IF($X$5=1,$Y$5,)),"",IF($X$5=1,$Y$5,))</f>
        <v>0</v>
      </c>
      <c r="Q4752" s="56">
        <f>IF(ISERROR(IF($X$6=1,$Y$6,)),"",IF($X$6=1,$Y$6,))</f>
        <v>10000</v>
      </c>
      <c r="R4752" s="56">
        <f>IF(ISERROR(IF($X$7=1,$Y$7,)),"",IF($X$7=1,$Y$7,))</f>
        <v>0</v>
      </c>
      <c r="S4752" s="56">
        <f>IF(ISERROR(IF($X$8=1,$Y$8,)),"",IF($X$8=1,$Y$8,))</f>
        <v>1000</v>
      </c>
      <c r="T4752" s="56">
        <f>IF(ISERROR(IF($X$9=1,$Y$9,)),"",IF($X$9=1,$Y$9,))</f>
        <v>500</v>
      </c>
      <c r="U4752" s="56">
        <f>IF(ISERROR(IF($X$10=1,$Y$10,)),"",IF($X$10=1,$Y$10,))</f>
        <v>500</v>
      </c>
    </row>
    <row r="4753" spans="1:21" x14ac:dyDescent="0.25">
      <c r="A4753" s="75">
        <f t="shared" si="868"/>
        <v>4749</v>
      </c>
      <c r="D4753" s="56" t="s">
        <v>5695</v>
      </c>
      <c r="E4753" s="56">
        <f t="shared" si="869"/>
        <v>4749</v>
      </c>
      <c r="F4753" s="76">
        <f t="shared" si="864"/>
        <v>173</v>
      </c>
      <c r="G4753" s="56" t="str">
        <f t="shared" si="870"/>
        <v>SMP.rcsTankRadialLong</v>
      </c>
      <c r="H4753" s="56">
        <f t="shared" si="871"/>
        <v>4749</v>
      </c>
      <c r="I4753" s="56">
        <f>IF(G4753="",0,IF(COUNTIF($G$5:G4753,G4753)=1,0,COUNTIF($G$5:G4753,G4753) )   )</f>
        <v>0</v>
      </c>
      <c r="J4753" s="56" t="str">
        <f t="shared" si="872"/>
        <v/>
      </c>
      <c r="K4753" s="56" t="str">
        <f t="shared" si="863"/>
        <v/>
      </c>
      <c r="L4753" s="56" t="str">
        <f t="shared" si="865"/>
        <v/>
      </c>
      <c r="M4753" s="56" t="str">
        <f t="shared" si="866"/>
        <v/>
      </c>
      <c r="N4753" s="56" t="str">
        <f t="shared" si="867"/>
        <v/>
      </c>
      <c r="O4753" s="56" t="str">
        <f t="shared" si="873"/>
        <v/>
      </c>
      <c r="P4753" s="56">
        <f>IF(ISERROR(IF($X$5=1,$Y$5,)),"",IF($X$5=1,$Y$5,))</f>
        <v>0</v>
      </c>
      <c r="Q4753" s="56">
        <f>IF(ISERROR(IF($X$6=1,$Y$6,)),"",IF($X$6=1,$Y$6,))</f>
        <v>10000</v>
      </c>
      <c r="R4753" s="56">
        <f>IF(ISERROR(IF($X$7=1,$Y$7,)),"",IF($X$7=1,$Y$7,))</f>
        <v>0</v>
      </c>
      <c r="S4753" s="56">
        <f>IF(ISERROR(IF($X$8=1,$Y$8,)),"",IF($X$8=1,$Y$8,))</f>
        <v>1000</v>
      </c>
      <c r="T4753" s="56">
        <f>IF(ISERROR(IF($X$9=1,$Y$9,)),"",IF($X$9=1,$Y$9,))</f>
        <v>500</v>
      </c>
      <c r="U4753" s="56">
        <f>IF(ISERROR(IF($X$10=1,$Y$10,)),"",IF($X$10=1,$Y$10,))</f>
        <v>500</v>
      </c>
    </row>
    <row r="4754" spans="1:21" x14ac:dyDescent="0.25">
      <c r="A4754" s="75">
        <f t="shared" si="868"/>
        <v>4750</v>
      </c>
      <c r="D4754" s="56" t="s">
        <v>3914</v>
      </c>
      <c r="E4754" s="56">
        <f t="shared" si="869"/>
        <v>4750</v>
      </c>
      <c r="F4754" s="76">
        <f t="shared" si="864"/>
        <v>173</v>
      </c>
      <c r="G4754" s="56" t="str">
        <f t="shared" si="870"/>
        <v>radialRCSTank</v>
      </c>
      <c r="H4754" s="56">
        <f t="shared" si="871"/>
        <v>4750</v>
      </c>
      <c r="I4754" s="56">
        <f>IF(G4754="",0,IF(COUNTIF($G$5:G4754,G4754)=1,0,COUNTIF($G$5:G4754,G4754) )   )</f>
        <v>0</v>
      </c>
      <c r="J4754" s="56" t="str">
        <f t="shared" si="872"/>
        <v/>
      </c>
      <c r="K4754" s="56" t="str">
        <f t="shared" si="863"/>
        <v/>
      </c>
      <c r="L4754" s="56" t="str">
        <f t="shared" si="865"/>
        <v/>
      </c>
      <c r="M4754" s="56" t="str">
        <f t="shared" si="866"/>
        <v/>
      </c>
      <c r="N4754" s="56" t="str">
        <f t="shared" si="867"/>
        <v/>
      </c>
      <c r="O4754" s="56" t="str">
        <f t="shared" si="873"/>
        <v/>
      </c>
      <c r="P4754" s="56">
        <f>IF(ISERROR(IF($X$5=1,$Y$5,)),"",IF($X$5=1,$Y$5,))</f>
        <v>0</v>
      </c>
      <c r="Q4754" s="56">
        <f>IF(ISERROR(IF($X$6=1,$Y$6,)),"",IF($X$6=1,$Y$6,))</f>
        <v>10000</v>
      </c>
      <c r="R4754" s="56">
        <f>IF(ISERROR(IF($X$7=1,$Y$7,)),"",IF($X$7=1,$Y$7,))</f>
        <v>0</v>
      </c>
      <c r="S4754" s="56">
        <f>IF(ISERROR(IF($X$8=1,$Y$8,)),"",IF($X$8=1,$Y$8,))</f>
        <v>1000</v>
      </c>
      <c r="T4754" s="56">
        <f>IF(ISERROR(IF($X$9=1,$Y$9,)),"",IF($X$9=1,$Y$9,))</f>
        <v>500</v>
      </c>
      <c r="U4754" s="56">
        <f>IF(ISERROR(IF($X$10=1,$Y$10,)),"",IF($X$10=1,$Y$10,))</f>
        <v>500</v>
      </c>
    </row>
    <row r="4755" spans="1:21" x14ac:dyDescent="0.25">
      <c r="A4755" s="75">
        <f t="shared" si="868"/>
        <v>4751</v>
      </c>
      <c r="D4755" s="56" t="s">
        <v>5696</v>
      </c>
      <c r="E4755" s="56">
        <f t="shared" si="869"/>
        <v>4751</v>
      </c>
      <c r="F4755" s="76">
        <f t="shared" si="864"/>
        <v>173</v>
      </c>
      <c r="G4755" s="56" t="str">
        <f t="shared" si="870"/>
        <v>SMP.RCSBlock</v>
      </c>
      <c r="H4755" s="56">
        <f t="shared" si="871"/>
        <v>4751</v>
      </c>
      <c r="I4755" s="56">
        <f>IF(G4755="",0,IF(COUNTIF($G$5:G4755,G4755)=1,0,COUNTIF($G$5:G4755,G4755) )   )</f>
        <v>0</v>
      </c>
      <c r="J4755" s="56" t="str">
        <f t="shared" si="872"/>
        <v/>
      </c>
      <c r="K4755" s="56" t="str">
        <f t="shared" si="863"/>
        <v/>
      </c>
      <c r="L4755" s="56" t="str">
        <f t="shared" si="865"/>
        <v/>
      </c>
      <c r="M4755" s="56" t="str">
        <f t="shared" si="866"/>
        <v/>
      </c>
      <c r="N4755" s="56" t="str">
        <f t="shared" si="867"/>
        <v/>
      </c>
      <c r="O4755" s="56" t="str">
        <f t="shared" si="873"/>
        <v/>
      </c>
      <c r="P4755" s="56">
        <f>IF(ISERROR(IF($X$5=1,$Y$5,)),"",IF($X$5=1,$Y$5,))</f>
        <v>0</v>
      </c>
      <c r="Q4755" s="56">
        <f>IF(ISERROR(IF($X$6=1,$Y$6,)),"",IF($X$6=1,$Y$6,))</f>
        <v>10000</v>
      </c>
      <c r="R4755" s="56">
        <f>IF(ISERROR(IF($X$7=1,$Y$7,)),"",IF($X$7=1,$Y$7,))</f>
        <v>0</v>
      </c>
      <c r="S4755" s="56">
        <f>IF(ISERROR(IF($X$8=1,$Y$8,)),"",IF($X$8=1,$Y$8,))</f>
        <v>1000</v>
      </c>
      <c r="T4755" s="56">
        <f>IF(ISERROR(IF($X$9=1,$Y$9,)),"",IF($X$9=1,$Y$9,))</f>
        <v>500</v>
      </c>
      <c r="U4755" s="56">
        <f>IF(ISERROR(IF($X$10=1,$Y$10,)),"",IF($X$10=1,$Y$10,))</f>
        <v>500</v>
      </c>
    </row>
    <row r="4756" spans="1:21" x14ac:dyDescent="0.25">
      <c r="A4756" s="75">
        <f t="shared" si="868"/>
        <v>4752</v>
      </c>
      <c r="D4756" s="56" t="s">
        <v>5675</v>
      </c>
      <c r="E4756" s="56">
        <f t="shared" si="869"/>
        <v>4752</v>
      </c>
      <c r="F4756" s="76">
        <f t="shared" si="864"/>
        <v>173</v>
      </c>
      <c r="G4756" s="56" t="str">
        <f t="shared" si="870"/>
        <v>rcsThrustermicrosn</v>
      </c>
      <c r="H4756" s="56">
        <f t="shared" si="871"/>
        <v>4752</v>
      </c>
      <c r="I4756" s="56">
        <f>IF(G4756="",0,IF(COUNTIF($G$5:G4756,G4756)=1,0,COUNTIF($G$5:G4756,G4756) )   )</f>
        <v>0</v>
      </c>
      <c r="J4756" s="56" t="str">
        <f t="shared" si="872"/>
        <v/>
      </c>
      <c r="K4756" s="56" t="str">
        <f t="shared" si="863"/>
        <v/>
      </c>
      <c r="L4756" s="56" t="str">
        <f t="shared" si="865"/>
        <v/>
      </c>
      <c r="M4756" s="56" t="str">
        <f t="shared" si="866"/>
        <v/>
      </c>
      <c r="N4756" s="56" t="str">
        <f t="shared" si="867"/>
        <v/>
      </c>
      <c r="O4756" s="56" t="str">
        <f t="shared" si="873"/>
        <v/>
      </c>
      <c r="P4756" s="56">
        <f>IF(ISERROR(IF($X$5=1,$Y$5,)),"",IF($X$5=1,$Y$5,))</f>
        <v>0</v>
      </c>
      <c r="Q4756" s="56">
        <f>IF(ISERROR(IF($X$6=1,$Y$6,)),"",IF($X$6=1,$Y$6,))</f>
        <v>10000</v>
      </c>
      <c r="R4756" s="56">
        <f>IF(ISERROR(IF($X$7=1,$Y$7,)),"",IF($X$7=1,$Y$7,))</f>
        <v>0</v>
      </c>
      <c r="S4756" s="56">
        <f>IF(ISERROR(IF($X$8=1,$Y$8,)),"",IF($X$8=1,$Y$8,))</f>
        <v>1000</v>
      </c>
      <c r="T4756" s="56">
        <f>IF(ISERROR(IF($X$9=1,$Y$9,)),"",IF($X$9=1,$Y$9,))</f>
        <v>500</v>
      </c>
      <c r="U4756" s="56">
        <f>IF(ISERROR(IF($X$10=1,$Y$10,)),"",IF($X$10=1,$Y$10,))</f>
        <v>500</v>
      </c>
    </row>
    <row r="4757" spans="1:21" x14ac:dyDescent="0.25">
      <c r="A4757" s="75">
        <f t="shared" si="868"/>
        <v>4753</v>
      </c>
      <c r="D4757" s="56" t="s">
        <v>3915</v>
      </c>
      <c r="E4757" s="56">
        <f t="shared" si="869"/>
        <v>4753</v>
      </c>
      <c r="F4757" s="76">
        <f t="shared" si="864"/>
        <v>173</v>
      </c>
      <c r="G4757" s="56" t="str">
        <f t="shared" si="870"/>
        <v>RCSFuelTank</v>
      </c>
      <c r="H4757" s="56">
        <f t="shared" si="871"/>
        <v>4753</v>
      </c>
      <c r="I4757" s="56">
        <f>IF(G4757="",0,IF(COUNTIF($G$5:G4757,G4757)=1,0,COUNTIF($G$5:G4757,G4757) )   )</f>
        <v>0</v>
      </c>
      <c r="J4757" s="56" t="str">
        <f t="shared" si="872"/>
        <v/>
      </c>
      <c r="K4757" s="56" t="str">
        <f t="shared" si="863"/>
        <v/>
      </c>
      <c r="L4757" s="56" t="str">
        <f t="shared" si="865"/>
        <v/>
      </c>
      <c r="M4757" s="56" t="str">
        <f t="shared" si="866"/>
        <v/>
      </c>
      <c r="N4757" s="56" t="str">
        <f t="shared" si="867"/>
        <v/>
      </c>
      <c r="O4757" s="56" t="str">
        <f t="shared" si="873"/>
        <v/>
      </c>
      <c r="P4757" s="56">
        <f>IF(ISERROR(IF($X$5=1,$Y$5,)),"",IF($X$5=1,$Y$5,))</f>
        <v>0</v>
      </c>
      <c r="Q4757" s="56">
        <f>IF(ISERROR(IF($X$6=1,$Y$6,)),"",IF($X$6=1,$Y$6,))</f>
        <v>10000</v>
      </c>
      <c r="R4757" s="56">
        <f>IF(ISERROR(IF($X$7=1,$Y$7,)),"",IF($X$7=1,$Y$7,))</f>
        <v>0</v>
      </c>
      <c r="S4757" s="56">
        <f>IF(ISERROR(IF($X$8=1,$Y$8,)),"",IF($X$8=1,$Y$8,))</f>
        <v>1000</v>
      </c>
      <c r="T4757" s="56">
        <f>IF(ISERROR(IF($X$9=1,$Y$9,)),"",IF($X$9=1,$Y$9,))</f>
        <v>500</v>
      </c>
      <c r="U4757" s="56">
        <f>IF(ISERROR(IF($X$10=1,$Y$10,)),"",IF($X$10=1,$Y$10,))</f>
        <v>500</v>
      </c>
    </row>
    <row r="4758" spans="1:21" x14ac:dyDescent="0.25">
      <c r="A4758" s="75">
        <f t="shared" si="868"/>
        <v>4754</v>
      </c>
      <c r="D4758" s="56" t="s">
        <v>3916</v>
      </c>
      <c r="E4758" s="56">
        <f t="shared" si="869"/>
        <v>4754</v>
      </c>
      <c r="F4758" s="76">
        <f t="shared" si="864"/>
        <v>173</v>
      </c>
      <c r="G4758" s="56" t="str">
        <f t="shared" si="870"/>
        <v>rcsTankMini</v>
      </c>
      <c r="H4758" s="56">
        <f t="shared" si="871"/>
        <v>4754</v>
      </c>
      <c r="I4758" s="56">
        <f>IF(G4758="",0,IF(COUNTIF($G$5:G4758,G4758)=1,0,COUNTIF($G$5:G4758,G4758) )   )</f>
        <v>0</v>
      </c>
      <c r="J4758" s="56" t="str">
        <f t="shared" si="872"/>
        <v/>
      </c>
      <c r="K4758" s="56" t="str">
        <f t="shared" si="863"/>
        <v/>
      </c>
      <c r="L4758" s="56" t="str">
        <f t="shared" si="865"/>
        <v/>
      </c>
      <c r="M4758" s="56" t="str">
        <f t="shared" si="866"/>
        <v/>
      </c>
      <c r="N4758" s="56" t="str">
        <f t="shared" si="867"/>
        <v/>
      </c>
      <c r="O4758" s="56" t="str">
        <f t="shared" si="873"/>
        <v/>
      </c>
      <c r="P4758" s="56">
        <f>IF(ISERROR(IF($X$5=1,$Y$5,)),"",IF($X$5=1,$Y$5,))</f>
        <v>0</v>
      </c>
      <c r="Q4758" s="56">
        <f>IF(ISERROR(IF($X$6=1,$Y$6,)),"",IF($X$6=1,$Y$6,))</f>
        <v>10000</v>
      </c>
      <c r="R4758" s="56">
        <f>IF(ISERROR(IF($X$7=1,$Y$7,)),"",IF($X$7=1,$Y$7,))</f>
        <v>0</v>
      </c>
      <c r="S4758" s="56">
        <f>IF(ISERROR(IF($X$8=1,$Y$8,)),"",IF($X$8=1,$Y$8,))</f>
        <v>1000</v>
      </c>
      <c r="T4758" s="56">
        <f>IF(ISERROR(IF($X$9=1,$Y$9,)),"",IF($X$9=1,$Y$9,))</f>
        <v>500</v>
      </c>
      <c r="U4758" s="56">
        <f>IF(ISERROR(IF($X$10=1,$Y$10,)),"",IF($X$10=1,$Y$10,))</f>
        <v>500</v>
      </c>
    </row>
    <row r="4759" spans="1:21" x14ac:dyDescent="0.25">
      <c r="A4759" s="75">
        <f t="shared" si="868"/>
        <v>4755</v>
      </c>
      <c r="D4759" s="56" t="s">
        <v>3917</v>
      </c>
      <c r="E4759" s="56">
        <f t="shared" si="869"/>
        <v>4755</v>
      </c>
      <c r="F4759" s="76">
        <f t="shared" si="864"/>
        <v>173</v>
      </c>
      <c r="G4759" s="56" t="str">
        <f t="shared" si="870"/>
        <v>linearRcs</v>
      </c>
      <c r="H4759" s="56">
        <f t="shared" si="871"/>
        <v>4755</v>
      </c>
      <c r="I4759" s="56">
        <f>IF(G4759="",0,IF(COUNTIF($G$5:G4759,G4759)=1,0,COUNTIF($G$5:G4759,G4759) )   )</f>
        <v>0</v>
      </c>
      <c r="J4759" s="56" t="str">
        <f t="shared" si="872"/>
        <v/>
      </c>
      <c r="K4759" s="56" t="str">
        <f t="shared" si="863"/>
        <v/>
      </c>
      <c r="L4759" s="56" t="str">
        <f t="shared" si="865"/>
        <v/>
      </c>
      <c r="M4759" s="56" t="str">
        <f t="shared" si="866"/>
        <v/>
      </c>
      <c r="N4759" s="56" t="str">
        <f t="shared" si="867"/>
        <v/>
      </c>
      <c r="O4759" s="56" t="str">
        <f t="shared" si="873"/>
        <v/>
      </c>
      <c r="P4759" s="56">
        <f>IF(ISERROR(IF($X$5=1,$Y$5,)),"",IF($X$5=1,$Y$5,))</f>
        <v>0</v>
      </c>
      <c r="Q4759" s="56">
        <f>IF(ISERROR(IF($X$6=1,$Y$6,)),"",IF($X$6=1,$Y$6,))</f>
        <v>10000</v>
      </c>
      <c r="R4759" s="56">
        <f>IF(ISERROR(IF($X$7=1,$Y$7,)),"",IF($X$7=1,$Y$7,))</f>
        <v>0</v>
      </c>
      <c r="S4759" s="56">
        <f>IF(ISERROR(IF($X$8=1,$Y$8,)),"",IF($X$8=1,$Y$8,))</f>
        <v>1000</v>
      </c>
      <c r="T4759" s="56">
        <f>IF(ISERROR(IF($X$9=1,$Y$9,)),"",IF($X$9=1,$Y$9,))</f>
        <v>500</v>
      </c>
      <c r="U4759" s="56">
        <f>IF(ISERROR(IF($X$10=1,$Y$10,)),"",IF($X$10=1,$Y$10,))</f>
        <v>500</v>
      </c>
    </row>
    <row r="4760" spans="1:21" x14ac:dyDescent="0.25">
      <c r="A4760" s="75">
        <f t="shared" si="868"/>
        <v>4756</v>
      </c>
      <c r="D4760" s="56" t="s">
        <v>5686</v>
      </c>
      <c r="E4760" s="56">
        <f t="shared" si="869"/>
        <v>4756</v>
      </c>
      <c r="F4760" s="76">
        <f t="shared" si="864"/>
        <v>173</v>
      </c>
      <c r="G4760" s="56" t="str">
        <f t="shared" si="870"/>
        <v>RLA.s.mptank.rad</v>
      </c>
      <c r="H4760" s="56">
        <f t="shared" si="871"/>
        <v>4756</v>
      </c>
      <c r="I4760" s="56">
        <f>IF(G4760="",0,IF(COUNTIF($G$5:G4760,G4760)=1,0,COUNTIF($G$5:G4760,G4760) )   )</f>
        <v>0</v>
      </c>
      <c r="J4760" s="56" t="str">
        <f t="shared" si="872"/>
        <v/>
      </c>
      <c r="K4760" s="56" t="str">
        <f t="shared" si="863"/>
        <v/>
      </c>
      <c r="L4760" s="56" t="str">
        <f t="shared" si="865"/>
        <v/>
      </c>
      <c r="M4760" s="56" t="str">
        <f t="shared" si="866"/>
        <v/>
      </c>
      <c r="N4760" s="56" t="str">
        <f t="shared" si="867"/>
        <v/>
      </c>
      <c r="O4760" s="56" t="str">
        <f t="shared" si="873"/>
        <v/>
      </c>
      <c r="P4760" s="56">
        <f>IF(ISERROR(IF($X$5=1,$Y$5,)),"",IF($X$5=1,$Y$5,))</f>
        <v>0</v>
      </c>
      <c r="Q4760" s="56">
        <f>IF(ISERROR(IF($X$6=1,$Y$6,)),"",IF($X$6=1,$Y$6,))</f>
        <v>10000</v>
      </c>
      <c r="R4760" s="56">
        <f>IF(ISERROR(IF($X$7=1,$Y$7,)),"",IF($X$7=1,$Y$7,))</f>
        <v>0</v>
      </c>
      <c r="S4760" s="56">
        <f>IF(ISERROR(IF($X$8=1,$Y$8,)),"",IF($X$8=1,$Y$8,))</f>
        <v>1000</v>
      </c>
      <c r="T4760" s="56">
        <f>IF(ISERROR(IF($X$9=1,$Y$9,)),"",IF($X$9=1,$Y$9,))</f>
        <v>500</v>
      </c>
      <c r="U4760" s="56">
        <f>IF(ISERROR(IF($X$10=1,$Y$10,)),"",IF($X$10=1,$Y$10,))</f>
        <v>500</v>
      </c>
    </row>
    <row r="4761" spans="1:21" x14ac:dyDescent="0.25">
      <c r="A4761" s="75">
        <f t="shared" si="868"/>
        <v>4757</v>
      </c>
      <c r="D4761" s="56" t="s">
        <v>3918</v>
      </c>
      <c r="E4761" s="56">
        <f t="shared" si="869"/>
        <v>4757</v>
      </c>
      <c r="F4761" s="76">
        <f t="shared" si="864"/>
        <v>173</v>
      </c>
      <c r="G4761" s="56" t="str">
        <f t="shared" si="870"/>
        <v>RCSBlock</v>
      </c>
      <c r="H4761" s="56">
        <f t="shared" si="871"/>
        <v>4757</v>
      </c>
      <c r="I4761" s="56">
        <f>IF(G4761="",0,IF(COUNTIF($G$5:G4761,G4761)=1,0,COUNTIF($G$5:G4761,G4761) )   )</f>
        <v>0</v>
      </c>
      <c r="J4761" s="56" t="str">
        <f t="shared" si="872"/>
        <v/>
      </c>
      <c r="K4761" s="56" t="str">
        <f t="shared" si="863"/>
        <v/>
      </c>
      <c r="L4761" s="56" t="str">
        <f t="shared" si="865"/>
        <v/>
      </c>
      <c r="M4761" s="56" t="str">
        <f t="shared" si="866"/>
        <v/>
      </c>
      <c r="N4761" s="56" t="str">
        <f t="shared" si="867"/>
        <v/>
      </c>
      <c r="O4761" s="56" t="str">
        <f t="shared" si="873"/>
        <v/>
      </c>
      <c r="P4761" s="56">
        <f>IF(ISERROR(IF($X$5=1,$Y$5,)),"",IF($X$5=1,$Y$5,))</f>
        <v>0</v>
      </c>
      <c r="Q4761" s="56">
        <f>IF(ISERROR(IF($X$6=1,$Y$6,)),"",IF($X$6=1,$Y$6,))</f>
        <v>10000</v>
      </c>
      <c r="R4761" s="56">
        <f>IF(ISERROR(IF($X$7=1,$Y$7,)),"",IF($X$7=1,$Y$7,))</f>
        <v>0</v>
      </c>
      <c r="S4761" s="56">
        <f>IF(ISERROR(IF($X$8=1,$Y$8,)),"",IF($X$8=1,$Y$8,))</f>
        <v>1000</v>
      </c>
      <c r="T4761" s="56">
        <f>IF(ISERROR(IF($X$9=1,$Y$9,)),"",IF($X$9=1,$Y$9,))</f>
        <v>500</v>
      </c>
      <c r="U4761" s="56">
        <f>IF(ISERROR(IF($X$10=1,$Y$10,)),"",IF($X$10=1,$Y$10,))</f>
        <v>500</v>
      </c>
    </row>
    <row r="4762" spans="1:21" x14ac:dyDescent="0.25">
      <c r="A4762" s="75">
        <f t="shared" si="868"/>
        <v>4758</v>
      </c>
      <c r="D4762" s="56" t="s">
        <v>5676</v>
      </c>
      <c r="E4762" s="56">
        <f t="shared" si="869"/>
        <v>4758</v>
      </c>
      <c r="F4762" s="76">
        <f t="shared" si="864"/>
        <v>173</v>
      </c>
      <c r="G4762" s="56" t="str">
        <f t="shared" si="870"/>
        <v>B9.Control.RCS.Tank.MT1</v>
      </c>
      <c r="H4762" s="56">
        <f t="shared" si="871"/>
        <v>4758</v>
      </c>
      <c r="I4762" s="56">
        <f>IF(G4762="",0,IF(COUNTIF($G$5:G4762,G4762)=1,0,COUNTIF($G$5:G4762,G4762) )   )</f>
        <v>0</v>
      </c>
      <c r="J4762" s="56" t="str">
        <f t="shared" si="872"/>
        <v/>
      </c>
      <c r="K4762" s="56" t="str">
        <f t="shared" si="863"/>
        <v/>
      </c>
      <c r="L4762" s="56" t="str">
        <f t="shared" si="865"/>
        <v/>
      </c>
      <c r="M4762" s="56" t="str">
        <f t="shared" si="866"/>
        <v/>
      </c>
      <c r="N4762" s="56" t="str">
        <f t="shared" si="867"/>
        <v/>
      </c>
      <c r="O4762" s="56" t="str">
        <f t="shared" si="873"/>
        <v/>
      </c>
      <c r="P4762" s="56">
        <f>IF(ISERROR(IF($X$5=1,$Y$5,)),"",IF($X$5=1,$Y$5,))</f>
        <v>0</v>
      </c>
      <c r="Q4762" s="56">
        <f>IF(ISERROR(IF($X$6=1,$Y$6,)),"",IF($X$6=1,$Y$6,))</f>
        <v>10000</v>
      </c>
      <c r="R4762" s="56">
        <f>IF(ISERROR(IF($X$7=1,$Y$7,)),"",IF($X$7=1,$Y$7,))</f>
        <v>0</v>
      </c>
      <c r="S4762" s="56">
        <f>IF(ISERROR(IF($X$8=1,$Y$8,)),"",IF($X$8=1,$Y$8,))</f>
        <v>1000</v>
      </c>
      <c r="T4762" s="56">
        <f>IF(ISERROR(IF($X$9=1,$Y$9,)),"",IF($X$9=1,$Y$9,))</f>
        <v>500</v>
      </c>
      <c r="U4762" s="56">
        <f>IF(ISERROR(IF($X$10=1,$Y$10,)),"",IF($X$10=1,$Y$10,))</f>
        <v>500</v>
      </c>
    </row>
    <row r="4763" spans="1:21" x14ac:dyDescent="0.25">
      <c r="A4763" s="75">
        <f t="shared" si="868"/>
        <v>4759</v>
      </c>
      <c r="D4763" s="56" t="s">
        <v>5687</v>
      </c>
      <c r="E4763" s="56">
        <f t="shared" si="869"/>
        <v>4759</v>
      </c>
      <c r="F4763" s="76">
        <f t="shared" si="864"/>
        <v>173</v>
      </c>
      <c r="G4763" s="56" t="str">
        <f t="shared" si="870"/>
        <v>RLA.rcs.micro</v>
      </c>
      <c r="H4763" s="56">
        <f t="shared" si="871"/>
        <v>4759</v>
      </c>
      <c r="I4763" s="56">
        <f>IF(G4763="",0,IF(COUNTIF($G$5:G4763,G4763)=1,0,COUNTIF($G$5:G4763,G4763) )   )</f>
        <v>0</v>
      </c>
      <c r="J4763" s="56" t="str">
        <f t="shared" si="872"/>
        <v/>
      </c>
      <c r="K4763" s="56" t="str">
        <f t="shared" si="863"/>
        <v/>
      </c>
      <c r="L4763" s="56" t="str">
        <f t="shared" si="865"/>
        <v/>
      </c>
      <c r="M4763" s="56" t="str">
        <f t="shared" si="866"/>
        <v/>
      </c>
      <c r="N4763" s="56" t="str">
        <f t="shared" si="867"/>
        <v/>
      </c>
      <c r="O4763" s="56" t="str">
        <f t="shared" si="873"/>
        <v/>
      </c>
      <c r="P4763" s="56">
        <f>IF(ISERROR(IF($X$5=1,$Y$5,)),"",IF($X$5=1,$Y$5,))</f>
        <v>0</v>
      </c>
      <c r="Q4763" s="56">
        <f>IF(ISERROR(IF($X$6=1,$Y$6,)),"",IF($X$6=1,$Y$6,))</f>
        <v>10000</v>
      </c>
      <c r="R4763" s="56">
        <f>IF(ISERROR(IF($X$7=1,$Y$7,)),"",IF($X$7=1,$Y$7,))</f>
        <v>0</v>
      </c>
      <c r="S4763" s="56">
        <f>IF(ISERROR(IF($X$8=1,$Y$8,)),"",IF($X$8=1,$Y$8,))</f>
        <v>1000</v>
      </c>
      <c r="T4763" s="56">
        <f>IF(ISERROR(IF($X$9=1,$Y$9,)),"",IF($X$9=1,$Y$9,))</f>
        <v>500</v>
      </c>
      <c r="U4763" s="56">
        <f>IF(ISERROR(IF($X$10=1,$Y$10,)),"",IF($X$10=1,$Y$10,))</f>
        <v>500</v>
      </c>
    </row>
    <row r="4764" spans="1:21" x14ac:dyDescent="0.25">
      <c r="A4764" s="75">
        <f t="shared" si="868"/>
        <v>4760</v>
      </c>
      <c r="D4764" s="56" t="s">
        <v>5688</v>
      </c>
      <c r="E4764" s="56">
        <f t="shared" si="869"/>
        <v>4760</v>
      </c>
      <c r="F4764" s="76">
        <f t="shared" si="864"/>
        <v>173</v>
      </c>
      <c r="G4764" s="56" t="str">
        <f t="shared" si="870"/>
        <v>RLA.rcs.micro45</v>
      </c>
      <c r="H4764" s="56">
        <f t="shared" si="871"/>
        <v>4760</v>
      </c>
      <c r="I4764" s="56">
        <f>IF(G4764="",0,IF(COUNTIF($G$5:G4764,G4764)=1,0,COUNTIF($G$5:G4764,G4764) )   )</f>
        <v>0</v>
      </c>
      <c r="J4764" s="56" t="str">
        <f t="shared" si="872"/>
        <v/>
      </c>
      <c r="K4764" s="56" t="str">
        <f t="shared" si="863"/>
        <v/>
      </c>
      <c r="L4764" s="56" t="str">
        <f t="shared" si="865"/>
        <v/>
      </c>
      <c r="M4764" s="56" t="str">
        <f t="shared" si="866"/>
        <v/>
      </c>
      <c r="N4764" s="56" t="str">
        <f t="shared" si="867"/>
        <v/>
      </c>
      <c r="O4764" s="56" t="str">
        <f t="shared" si="873"/>
        <v/>
      </c>
      <c r="P4764" s="56">
        <f>IF(ISERROR(IF($X$5=1,$Y$5,)),"",IF($X$5=1,$Y$5,))</f>
        <v>0</v>
      </c>
      <c r="Q4764" s="56">
        <f>IF(ISERROR(IF($X$6=1,$Y$6,)),"",IF($X$6=1,$Y$6,))</f>
        <v>10000</v>
      </c>
      <c r="R4764" s="56">
        <f>IF(ISERROR(IF($X$7=1,$Y$7,)),"",IF($X$7=1,$Y$7,))</f>
        <v>0</v>
      </c>
      <c r="S4764" s="56">
        <f>IF(ISERROR(IF($X$8=1,$Y$8,)),"",IF($X$8=1,$Y$8,))</f>
        <v>1000</v>
      </c>
      <c r="T4764" s="56">
        <f>IF(ISERROR(IF($X$9=1,$Y$9,)),"",IF($X$9=1,$Y$9,))</f>
        <v>500</v>
      </c>
      <c r="U4764" s="56">
        <f>IF(ISERROR(IF($X$10=1,$Y$10,)),"",IF($X$10=1,$Y$10,))</f>
        <v>500</v>
      </c>
    </row>
    <row r="4765" spans="1:21" x14ac:dyDescent="0.25">
      <c r="A4765" s="75">
        <f t="shared" si="868"/>
        <v>4761</v>
      </c>
      <c r="D4765" s="56" t="s">
        <v>5677</v>
      </c>
      <c r="E4765" s="56">
        <f t="shared" si="869"/>
        <v>4761</v>
      </c>
      <c r="F4765" s="76">
        <f t="shared" si="864"/>
        <v>173</v>
      </c>
      <c r="G4765" s="56" t="str">
        <f t="shared" si="870"/>
        <v>KW1mRCSfuel</v>
      </c>
      <c r="H4765" s="56">
        <f t="shared" si="871"/>
        <v>4761</v>
      </c>
      <c r="I4765" s="56">
        <f>IF(G4765="",0,IF(COUNTIF($G$5:G4765,G4765)=1,0,COUNTIF($G$5:G4765,G4765) )   )</f>
        <v>0</v>
      </c>
      <c r="J4765" s="56" t="str">
        <f t="shared" si="872"/>
        <v/>
      </c>
      <c r="K4765" s="56" t="str">
        <f t="shared" si="863"/>
        <v/>
      </c>
      <c r="L4765" s="56" t="str">
        <f t="shared" si="865"/>
        <v/>
      </c>
      <c r="M4765" s="56" t="str">
        <f t="shared" si="866"/>
        <v/>
      </c>
      <c r="N4765" s="56" t="str">
        <f t="shared" si="867"/>
        <v/>
      </c>
      <c r="O4765" s="56" t="str">
        <f t="shared" si="873"/>
        <v/>
      </c>
      <c r="P4765" s="56">
        <f>IF(ISERROR(IF($X$5=1,$Y$5,)),"",IF($X$5=1,$Y$5,))</f>
        <v>0</v>
      </c>
      <c r="Q4765" s="56">
        <f>IF(ISERROR(IF($X$6=1,$Y$6,)),"",IF($X$6=1,$Y$6,))</f>
        <v>10000</v>
      </c>
      <c r="R4765" s="56">
        <f>IF(ISERROR(IF($X$7=1,$Y$7,)),"",IF($X$7=1,$Y$7,))</f>
        <v>0</v>
      </c>
      <c r="S4765" s="56">
        <f>IF(ISERROR(IF($X$8=1,$Y$8,)),"",IF($X$8=1,$Y$8,))</f>
        <v>1000</v>
      </c>
      <c r="T4765" s="56">
        <f>IF(ISERROR(IF($X$9=1,$Y$9,)),"",IF($X$9=1,$Y$9,))</f>
        <v>500</v>
      </c>
      <c r="U4765" s="56">
        <f>IF(ISERROR(IF($X$10=1,$Y$10,)),"",IF($X$10=1,$Y$10,))</f>
        <v>500</v>
      </c>
    </row>
    <row r="4766" spans="1:21" x14ac:dyDescent="0.25">
      <c r="A4766" s="75">
        <f t="shared" si="868"/>
        <v>4762</v>
      </c>
      <c r="D4766" s="56" t="s">
        <v>5689</v>
      </c>
      <c r="E4766" s="56">
        <f t="shared" si="869"/>
        <v>4762</v>
      </c>
      <c r="F4766" s="76">
        <f t="shared" si="864"/>
        <v>173</v>
      </c>
      <c r="G4766" s="56" t="str">
        <f t="shared" si="870"/>
        <v>RLA.rcs.linear</v>
      </c>
      <c r="H4766" s="56">
        <f t="shared" si="871"/>
        <v>4762</v>
      </c>
      <c r="I4766" s="56">
        <f>IF(G4766="",0,IF(COUNTIF($G$5:G4766,G4766)=1,0,COUNTIF($G$5:G4766,G4766) )   )</f>
        <v>0</v>
      </c>
      <c r="J4766" s="56" t="str">
        <f t="shared" si="872"/>
        <v/>
      </c>
      <c r="K4766" s="56" t="str">
        <f t="shared" si="863"/>
        <v/>
      </c>
      <c r="L4766" s="56" t="str">
        <f t="shared" si="865"/>
        <v/>
      </c>
      <c r="M4766" s="56" t="str">
        <f t="shared" si="866"/>
        <v/>
      </c>
      <c r="N4766" s="56" t="str">
        <f t="shared" si="867"/>
        <v/>
      </c>
      <c r="O4766" s="56" t="str">
        <f t="shared" si="873"/>
        <v/>
      </c>
      <c r="P4766" s="56">
        <f>IF(ISERROR(IF($X$5=1,$Y$5,)),"",IF($X$5=1,$Y$5,))</f>
        <v>0</v>
      </c>
      <c r="Q4766" s="56">
        <f>IF(ISERROR(IF($X$6=1,$Y$6,)),"",IF($X$6=1,$Y$6,))</f>
        <v>10000</v>
      </c>
      <c r="R4766" s="56">
        <f>IF(ISERROR(IF($X$7=1,$Y$7,)),"",IF($X$7=1,$Y$7,))</f>
        <v>0</v>
      </c>
      <c r="S4766" s="56">
        <f>IF(ISERROR(IF($X$8=1,$Y$8,)),"",IF($X$8=1,$Y$8,))</f>
        <v>1000</v>
      </c>
      <c r="T4766" s="56">
        <f>IF(ISERROR(IF($X$9=1,$Y$9,)),"",IF($X$9=1,$Y$9,))</f>
        <v>500</v>
      </c>
      <c r="U4766" s="56">
        <f>IF(ISERROR(IF($X$10=1,$Y$10,)),"",IF($X$10=1,$Y$10,))</f>
        <v>500</v>
      </c>
    </row>
    <row r="4767" spans="1:21" x14ac:dyDescent="0.25">
      <c r="A4767" s="75">
        <f t="shared" si="868"/>
        <v>4763</v>
      </c>
      <c r="D4767" s="56" t="s">
        <v>5690</v>
      </c>
      <c r="E4767" s="56">
        <f t="shared" si="869"/>
        <v>4763</v>
      </c>
      <c r="F4767" s="76">
        <f t="shared" si="864"/>
        <v>173</v>
      </c>
      <c r="G4767" s="56" t="str">
        <f t="shared" si="870"/>
        <v>RLA.rcs.2way</v>
      </c>
      <c r="H4767" s="56">
        <f t="shared" si="871"/>
        <v>4763</v>
      </c>
      <c r="I4767" s="56">
        <f>IF(G4767="",0,IF(COUNTIF($G$5:G4767,G4767)=1,0,COUNTIF($G$5:G4767,G4767) )   )</f>
        <v>0</v>
      </c>
      <c r="J4767" s="56" t="str">
        <f t="shared" si="872"/>
        <v/>
      </c>
      <c r="K4767" s="56" t="str">
        <f t="shared" si="863"/>
        <v/>
      </c>
      <c r="L4767" s="56" t="str">
        <f t="shared" si="865"/>
        <v/>
      </c>
      <c r="M4767" s="56" t="str">
        <f t="shared" si="866"/>
        <v/>
      </c>
      <c r="N4767" s="56" t="str">
        <f t="shared" si="867"/>
        <v/>
      </c>
      <c r="O4767" s="56" t="str">
        <f t="shared" si="873"/>
        <v/>
      </c>
      <c r="P4767" s="56">
        <f>IF(ISERROR(IF($X$5=1,$Y$5,)),"",IF($X$5=1,$Y$5,))</f>
        <v>0</v>
      </c>
      <c r="Q4767" s="56">
        <f>IF(ISERROR(IF($X$6=1,$Y$6,)),"",IF($X$6=1,$Y$6,))</f>
        <v>10000</v>
      </c>
      <c r="R4767" s="56">
        <f>IF(ISERROR(IF($X$7=1,$Y$7,)),"",IF($X$7=1,$Y$7,))</f>
        <v>0</v>
      </c>
      <c r="S4767" s="56">
        <f>IF(ISERROR(IF($X$8=1,$Y$8,)),"",IF($X$8=1,$Y$8,))</f>
        <v>1000</v>
      </c>
      <c r="T4767" s="56">
        <f>IF(ISERROR(IF($X$9=1,$Y$9,)),"",IF($X$9=1,$Y$9,))</f>
        <v>500</v>
      </c>
      <c r="U4767" s="56">
        <f>IF(ISERROR(IF($X$10=1,$Y$10,)),"",IF($X$10=1,$Y$10,))</f>
        <v>500</v>
      </c>
    </row>
    <row r="4768" spans="1:21" x14ac:dyDescent="0.25">
      <c r="A4768" s="75">
        <f t="shared" si="868"/>
        <v>4764</v>
      </c>
      <c r="D4768" s="56" t="s">
        <v>5678</v>
      </c>
      <c r="E4768" s="56">
        <f t="shared" si="869"/>
        <v>4764</v>
      </c>
      <c r="F4768" s="76">
        <f t="shared" si="864"/>
        <v>173</v>
      </c>
      <c r="G4768" s="56" t="str">
        <f t="shared" si="870"/>
        <v>KWrcsQuad</v>
      </c>
      <c r="H4768" s="56">
        <f t="shared" si="871"/>
        <v>4764</v>
      </c>
      <c r="I4768" s="56">
        <f>IF(G4768="",0,IF(COUNTIF($G$5:G4768,G4768)=1,0,COUNTIF($G$5:G4768,G4768) )   )</f>
        <v>0</v>
      </c>
      <c r="J4768" s="56" t="str">
        <f t="shared" si="872"/>
        <v/>
      </c>
      <c r="K4768" s="56" t="str">
        <f t="shared" si="863"/>
        <v/>
      </c>
      <c r="L4768" s="56" t="str">
        <f t="shared" si="865"/>
        <v/>
      </c>
      <c r="M4768" s="56" t="str">
        <f t="shared" si="866"/>
        <v/>
      </c>
      <c r="N4768" s="56" t="str">
        <f t="shared" si="867"/>
        <v/>
      </c>
      <c r="O4768" s="56" t="str">
        <f t="shared" si="873"/>
        <v/>
      </c>
      <c r="P4768" s="56">
        <f>IF(ISERROR(IF($X$5=1,$Y$5,)),"",IF($X$5=1,$Y$5,))</f>
        <v>0</v>
      </c>
      <c r="Q4768" s="56">
        <f>IF(ISERROR(IF($X$6=1,$Y$6,)),"",IF($X$6=1,$Y$6,))</f>
        <v>10000</v>
      </c>
      <c r="R4768" s="56">
        <f>IF(ISERROR(IF($X$7=1,$Y$7,)),"",IF($X$7=1,$Y$7,))</f>
        <v>0</v>
      </c>
      <c r="S4768" s="56">
        <f>IF(ISERROR(IF($X$8=1,$Y$8,)),"",IF($X$8=1,$Y$8,))</f>
        <v>1000</v>
      </c>
      <c r="T4768" s="56">
        <f>IF(ISERROR(IF($X$9=1,$Y$9,)),"",IF($X$9=1,$Y$9,))</f>
        <v>500</v>
      </c>
      <c r="U4768" s="56">
        <f>IF(ISERROR(IF($X$10=1,$Y$10,)),"",IF($X$10=1,$Y$10,))</f>
        <v>500</v>
      </c>
    </row>
    <row r="4769" spans="1:21" x14ac:dyDescent="0.25">
      <c r="A4769" s="75">
        <f t="shared" si="868"/>
        <v>4765</v>
      </c>
      <c r="D4769" s="56" t="s">
        <v>5691</v>
      </c>
      <c r="E4769" s="56">
        <f t="shared" si="869"/>
        <v>4765</v>
      </c>
      <c r="F4769" s="76">
        <f t="shared" si="864"/>
        <v>173</v>
      </c>
      <c r="G4769" s="56" t="str">
        <f t="shared" si="870"/>
        <v>RLA.rcs.5way</v>
      </c>
      <c r="H4769" s="56">
        <f t="shared" si="871"/>
        <v>4765</v>
      </c>
      <c r="I4769" s="56">
        <f>IF(G4769="",0,IF(COUNTIF($G$5:G4769,G4769)=1,0,COUNTIF($G$5:G4769,G4769) )   )</f>
        <v>0</v>
      </c>
      <c r="J4769" s="56" t="str">
        <f t="shared" si="872"/>
        <v/>
      </c>
      <c r="K4769" s="56" t="str">
        <f t="shared" si="863"/>
        <v/>
      </c>
      <c r="L4769" s="56" t="str">
        <f t="shared" si="865"/>
        <v/>
      </c>
      <c r="M4769" s="56" t="str">
        <f t="shared" si="866"/>
        <v/>
      </c>
      <c r="N4769" s="56" t="str">
        <f t="shared" si="867"/>
        <v/>
      </c>
      <c r="O4769" s="56" t="str">
        <f t="shared" si="873"/>
        <v/>
      </c>
      <c r="P4769" s="56">
        <f>IF(ISERROR(IF($X$5=1,$Y$5,)),"",IF($X$5=1,$Y$5,))</f>
        <v>0</v>
      </c>
      <c r="Q4769" s="56">
        <f>IF(ISERROR(IF($X$6=1,$Y$6,)),"",IF($X$6=1,$Y$6,))</f>
        <v>10000</v>
      </c>
      <c r="R4769" s="56">
        <f>IF(ISERROR(IF($X$7=1,$Y$7,)),"",IF($X$7=1,$Y$7,))</f>
        <v>0</v>
      </c>
      <c r="S4769" s="56">
        <f>IF(ISERROR(IF($X$8=1,$Y$8,)),"",IF($X$8=1,$Y$8,))</f>
        <v>1000</v>
      </c>
      <c r="T4769" s="56">
        <f>IF(ISERROR(IF($X$9=1,$Y$9,)),"",IF($X$9=1,$Y$9,))</f>
        <v>500</v>
      </c>
      <c r="U4769" s="56">
        <f>IF(ISERROR(IF($X$10=1,$Y$10,)),"",IF($X$10=1,$Y$10,))</f>
        <v>500</v>
      </c>
    </row>
    <row r="4770" spans="1:21" x14ac:dyDescent="0.25">
      <c r="A4770" s="75">
        <f t="shared" si="868"/>
        <v>4766</v>
      </c>
      <c r="D4770" s="56" t="s">
        <v>5692</v>
      </c>
      <c r="E4770" s="56">
        <f t="shared" si="869"/>
        <v>4766</v>
      </c>
      <c r="F4770" s="76">
        <f t="shared" si="864"/>
        <v>173</v>
      </c>
      <c r="G4770" s="56" t="str">
        <f t="shared" si="870"/>
        <v>RLA.rcs45</v>
      </c>
      <c r="H4770" s="56">
        <f t="shared" si="871"/>
        <v>4766</v>
      </c>
      <c r="I4770" s="56">
        <f>IF(G4770="",0,IF(COUNTIF($G$5:G4770,G4770)=1,0,COUNTIF($G$5:G4770,G4770) )   )</f>
        <v>0</v>
      </c>
      <c r="J4770" s="56" t="str">
        <f t="shared" si="872"/>
        <v/>
      </c>
      <c r="K4770" s="56" t="str">
        <f t="shared" si="863"/>
        <v/>
      </c>
      <c r="L4770" s="56" t="str">
        <f t="shared" si="865"/>
        <v/>
      </c>
      <c r="M4770" s="56" t="str">
        <f t="shared" si="866"/>
        <v/>
      </c>
      <c r="N4770" s="56" t="str">
        <f t="shared" si="867"/>
        <v/>
      </c>
      <c r="O4770" s="56" t="str">
        <f t="shared" si="873"/>
        <v/>
      </c>
      <c r="P4770" s="56">
        <f>IF(ISERROR(IF($X$5=1,$Y$5,)),"",IF($X$5=1,$Y$5,))</f>
        <v>0</v>
      </c>
      <c r="Q4770" s="56">
        <f>IF(ISERROR(IF($X$6=1,$Y$6,)),"",IF($X$6=1,$Y$6,))</f>
        <v>10000</v>
      </c>
      <c r="R4770" s="56">
        <f>IF(ISERROR(IF($X$7=1,$Y$7,)),"",IF($X$7=1,$Y$7,))</f>
        <v>0</v>
      </c>
      <c r="S4770" s="56">
        <f>IF(ISERROR(IF($X$8=1,$Y$8,)),"",IF($X$8=1,$Y$8,))</f>
        <v>1000</v>
      </c>
      <c r="T4770" s="56">
        <f>IF(ISERROR(IF($X$9=1,$Y$9,)),"",IF($X$9=1,$Y$9,))</f>
        <v>500</v>
      </c>
      <c r="U4770" s="56">
        <f>IF(ISERROR(IF($X$10=1,$Y$10,)),"",IF($X$10=1,$Y$10,))</f>
        <v>500</v>
      </c>
    </row>
    <row r="4771" spans="1:21" x14ac:dyDescent="0.25">
      <c r="A4771" s="75">
        <f t="shared" si="868"/>
        <v>4767</v>
      </c>
      <c r="D4771" s="56" t="s">
        <v>5679</v>
      </c>
      <c r="E4771" s="56">
        <f t="shared" si="869"/>
        <v>4767</v>
      </c>
      <c r="F4771" s="76">
        <f t="shared" si="864"/>
        <v>173</v>
      </c>
      <c r="G4771" s="56" t="str">
        <f t="shared" si="870"/>
        <v>KWrcsQuad45</v>
      </c>
      <c r="H4771" s="56">
        <f t="shared" si="871"/>
        <v>4767</v>
      </c>
      <c r="I4771" s="56">
        <f>IF(G4771="",0,IF(COUNTIF($G$5:G4771,G4771)=1,0,COUNTIF($G$5:G4771,G4771) )   )</f>
        <v>0</v>
      </c>
      <c r="J4771" s="56" t="str">
        <f t="shared" si="872"/>
        <v/>
      </c>
      <c r="K4771" s="56" t="str">
        <f t="shared" si="863"/>
        <v/>
      </c>
      <c r="L4771" s="56" t="str">
        <f t="shared" si="865"/>
        <v/>
      </c>
      <c r="M4771" s="56" t="str">
        <f t="shared" si="866"/>
        <v/>
      </c>
      <c r="N4771" s="56" t="str">
        <f t="shared" si="867"/>
        <v/>
      </c>
      <c r="O4771" s="56" t="str">
        <f t="shared" si="873"/>
        <v/>
      </c>
      <c r="P4771" s="56">
        <f>IF(ISERROR(IF($X$5=1,$Y$5,)),"",IF($X$5=1,$Y$5,))</f>
        <v>0</v>
      </c>
      <c r="Q4771" s="56">
        <f>IF(ISERROR(IF($X$6=1,$Y$6,)),"",IF($X$6=1,$Y$6,))</f>
        <v>10000</v>
      </c>
      <c r="R4771" s="56">
        <f>IF(ISERROR(IF($X$7=1,$Y$7,)),"",IF($X$7=1,$Y$7,))</f>
        <v>0</v>
      </c>
      <c r="S4771" s="56">
        <f>IF(ISERROR(IF($X$8=1,$Y$8,)),"",IF($X$8=1,$Y$8,))</f>
        <v>1000</v>
      </c>
      <c r="T4771" s="56">
        <f>IF(ISERROR(IF($X$9=1,$Y$9,)),"",IF($X$9=1,$Y$9,))</f>
        <v>500</v>
      </c>
      <c r="U4771" s="56">
        <f>IF(ISERROR(IF($X$10=1,$Y$10,)),"",IF($X$10=1,$Y$10,))</f>
        <v>500</v>
      </c>
    </row>
    <row r="4772" spans="1:21" x14ac:dyDescent="0.25">
      <c r="A4772" s="75">
        <f t="shared" si="868"/>
        <v>4768</v>
      </c>
      <c r="D4772" s="56" t="s">
        <v>5693</v>
      </c>
      <c r="E4772" s="56">
        <f t="shared" si="869"/>
        <v>4768</v>
      </c>
      <c r="F4772" s="76">
        <f t="shared" si="864"/>
        <v>173</v>
      </c>
      <c r="G4772" s="56" t="str">
        <f t="shared" si="870"/>
        <v>RLA.rcs45.2way</v>
      </c>
      <c r="H4772" s="56">
        <f t="shared" si="871"/>
        <v>4768</v>
      </c>
      <c r="I4772" s="56">
        <f>IF(G4772="",0,IF(COUNTIF($G$5:G4772,G4772)=1,0,COUNTIF($G$5:G4772,G4772) )   )</f>
        <v>0</v>
      </c>
      <c r="J4772" s="56" t="str">
        <f t="shared" si="872"/>
        <v/>
      </c>
      <c r="K4772" s="56" t="str">
        <f t="shared" si="863"/>
        <v/>
      </c>
      <c r="L4772" s="56" t="str">
        <f t="shared" si="865"/>
        <v/>
      </c>
      <c r="M4772" s="56" t="str">
        <f t="shared" si="866"/>
        <v/>
      </c>
      <c r="N4772" s="56" t="str">
        <f t="shared" si="867"/>
        <v/>
      </c>
      <c r="O4772" s="56" t="str">
        <f t="shared" si="873"/>
        <v/>
      </c>
      <c r="P4772" s="56">
        <f>IF(ISERROR(IF($X$5=1,$Y$5,)),"",IF($X$5=1,$Y$5,))</f>
        <v>0</v>
      </c>
      <c r="Q4772" s="56">
        <f>IF(ISERROR(IF($X$6=1,$Y$6,)),"",IF($X$6=1,$Y$6,))</f>
        <v>10000</v>
      </c>
      <c r="R4772" s="56">
        <f>IF(ISERROR(IF($X$7=1,$Y$7,)),"",IF($X$7=1,$Y$7,))</f>
        <v>0</v>
      </c>
      <c r="S4772" s="56">
        <f>IF(ISERROR(IF($X$8=1,$Y$8,)),"",IF($X$8=1,$Y$8,))</f>
        <v>1000</v>
      </c>
      <c r="T4772" s="56">
        <f>IF(ISERROR(IF($X$9=1,$Y$9,)),"",IF($X$9=1,$Y$9,))</f>
        <v>500</v>
      </c>
      <c r="U4772" s="56">
        <f>IF(ISERROR(IF($X$10=1,$Y$10,)),"",IF($X$10=1,$Y$10,))</f>
        <v>500</v>
      </c>
    </row>
    <row r="4773" spans="1:21" x14ac:dyDescent="0.25">
      <c r="A4773" s="75">
        <f t="shared" si="868"/>
        <v>4769</v>
      </c>
      <c r="D4773" s="56" t="s">
        <v>5680</v>
      </c>
      <c r="E4773" s="56">
        <f t="shared" si="869"/>
        <v>4769</v>
      </c>
      <c r="F4773" s="76">
        <f t="shared" si="864"/>
        <v>173</v>
      </c>
      <c r="G4773" s="56" t="str">
        <f t="shared" si="870"/>
        <v>LLLRCSRadi</v>
      </c>
      <c r="H4773" s="56">
        <f t="shared" si="871"/>
        <v>4769</v>
      </c>
      <c r="I4773" s="56">
        <f>IF(G4773="",0,IF(COUNTIF($G$5:G4773,G4773)=1,0,COUNTIF($G$5:G4773,G4773) )   )</f>
        <v>0</v>
      </c>
      <c r="J4773" s="56" t="str">
        <f t="shared" si="872"/>
        <v/>
      </c>
      <c r="K4773" s="56" t="str">
        <f t="shared" si="863"/>
        <v/>
      </c>
      <c r="L4773" s="56" t="str">
        <f t="shared" si="865"/>
        <v/>
      </c>
      <c r="M4773" s="56" t="str">
        <f t="shared" si="866"/>
        <v/>
      </c>
      <c r="N4773" s="56" t="str">
        <f t="shared" si="867"/>
        <v/>
      </c>
      <c r="O4773" s="56" t="str">
        <f t="shared" si="873"/>
        <v/>
      </c>
      <c r="P4773" s="56">
        <f>IF(ISERROR(IF($X$5=1,$Y$5,)),"",IF($X$5=1,$Y$5,))</f>
        <v>0</v>
      </c>
      <c r="Q4773" s="56">
        <f>IF(ISERROR(IF($X$6=1,$Y$6,)),"",IF($X$6=1,$Y$6,))</f>
        <v>10000</v>
      </c>
      <c r="R4773" s="56">
        <f>IF(ISERROR(IF($X$7=1,$Y$7,)),"",IF($X$7=1,$Y$7,))</f>
        <v>0</v>
      </c>
      <c r="S4773" s="56">
        <f>IF(ISERROR(IF($X$8=1,$Y$8,)),"",IF($X$8=1,$Y$8,))</f>
        <v>1000</v>
      </c>
      <c r="T4773" s="56">
        <f>IF(ISERROR(IF($X$9=1,$Y$9,)),"",IF($X$9=1,$Y$9,))</f>
        <v>500</v>
      </c>
      <c r="U4773" s="56">
        <f>IF(ISERROR(IF($X$10=1,$Y$10,)),"",IF($X$10=1,$Y$10,))</f>
        <v>500</v>
      </c>
    </row>
    <row r="4774" spans="1:21" x14ac:dyDescent="0.25">
      <c r="A4774" s="75">
        <f t="shared" si="868"/>
        <v>4770</v>
      </c>
      <c r="D4774" s="56" t="s">
        <v>5683</v>
      </c>
      <c r="E4774" s="56">
        <f t="shared" si="869"/>
        <v>4770</v>
      </c>
      <c r="F4774" s="76">
        <f t="shared" si="864"/>
        <v>173</v>
      </c>
      <c r="G4774" s="56" t="str">
        <f t="shared" si="870"/>
        <v>PWBRCSFuelBalancer</v>
      </c>
      <c r="H4774" s="56">
        <f t="shared" si="871"/>
        <v>4770</v>
      </c>
      <c r="I4774" s="56">
        <f>IF(G4774="",0,IF(COUNTIF($G$5:G4774,G4774)=1,0,COUNTIF($G$5:G4774,G4774) )   )</f>
        <v>0</v>
      </c>
      <c r="J4774" s="56" t="str">
        <f t="shared" si="872"/>
        <v/>
      </c>
      <c r="K4774" s="56" t="str">
        <f t="shared" si="863"/>
        <v/>
      </c>
      <c r="L4774" s="56" t="str">
        <f t="shared" si="865"/>
        <v/>
      </c>
      <c r="M4774" s="56" t="str">
        <f t="shared" si="866"/>
        <v/>
      </c>
      <c r="N4774" s="56" t="str">
        <f t="shared" si="867"/>
        <v/>
      </c>
      <c r="O4774" s="56" t="str">
        <f t="shared" si="873"/>
        <v/>
      </c>
      <c r="P4774" s="56">
        <f>IF(ISERROR(IF($X$5=1,$Y$5,)),"",IF($X$5=1,$Y$5,))</f>
        <v>0</v>
      </c>
      <c r="Q4774" s="56">
        <f>IF(ISERROR(IF($X$6=1,$Y$6,)),"",IF($X$6=1,$Y$6,))</f>
        <v>10000</v>
      </c>
      <c r="R4774" s="56">
        <f>IF(ISERROR(IF($X$7=1,$Y$7,)),"",IF($X$7=1,$Y$7,))</f>
        <v>0</v>
      </c>
      <c r="S4774" s="56">
        <f>IF(ISERROR(IF($X$8=1,$Y$8,)),"",IF($X$8=1,$Y$8,))</f>
        <v>1000</v>
      </c>
      <c r="T4774" s="56">
        <f>IF(ISERROR(IF($X$9=1,$Y$9,)),"",IF($X$9=1,$Y$9,))</f>
        <v>500</v>
      </c>
      <c r="U4774" s="56">
        <f>IF(ISERROR(IF($X$10=1,$Y$10,)),"",IF($X$10=1,$Y$10,))</f>
        <v>500</v>
      </c>
    </row>
    <row r="4775" spans="1:21" x14ac:dyDescent="0.25">
      <c r="A4775" s="75">
        <f t="shared" si="868"/>
        <v>4771</v>
      </c>
      <c r="D4775" s="56" t="s">
        <v>5697</v>
      </c>
      <c r="E4775" s="56">
        <f t="shared" si="869"/>
        <v>4771</v>
      </c>
      <c r="F4775" s="76">
        <f t="shared" si="864"/>
        <v>173</v>
      </c>
      <c r="G4775" s="56" t="str">
        <f t="shared" si="870"/>
        <v>TV Conformal Tank Short - RCS</v>
      </c>
      <c r="H4775" s="56">
        <f t="shared" si="871"/>
        <v>4771</v>
      </c>
      <c r="I4775" s="56">
        <f>IF(G4775="",0,IF(COUNTIF($G$5:G4775,G4775)=1,0,COUNTIF($G$5:G4775,G4775) )   )</f>
        <v>0</v>
      </c>
      <c r="J4775" s="56" t="str">
        <f t="shared" si="872"/>
        <v/>
      </c>
      <c r="K4775" s="56" t="str">
        <f t="shared" si="863"/>
        <v/>
      </c>
      <c r="L4775" s="56" t="str">
        <f t="shared" si="865"/>
        <v/>
      </c>
      <c r="M4775" s="56" t="str">
        <f t="shared" si="866"/>
        <v/>
      </c>
      <c r="N4775" s="56" t="str">
        <f t="shared" si="867"/>
        <v/>
      </c>
      <c r="O4775" s="56" t="str">
        <f t="shared" si="873"/>
        <v/>
      </c>
      <c r="P4775" s="56">
        <f>IF(ISERROR(IF($X$5=1,$Y$5,)),"",IF($X$5=1,$Y$5,))</f>
        <v>0</v>
      </c>
      <c r="Q4775" s="56">
        <f>IF(ISERROR(IF($X$6=1,$Y$6,)),"",IF($X$6=1,$Y$6,))</f>
        <v>10000</v>
      </c>
      <c r="R4775" s="56">
        <f>IF(ISERROR(IF($X$7=1,$Y$7,)),"",IF($X$7=1,$Y$7,))</f>
        <v>0</v>
      </c>
      <c r="S4775" s="56">
        <f>IF(ISERROR(IF($X$8=1,$Y$8,)),"",IF($X$8=1,$Y$8,))</f>
        <v>1000</v>
      </c>
      <c r="T4775" s="56">
        <f>IF(ISERROR(IF($X$9=1,$Y$9,)),"",IF($X$9=1,$Y$9,))</f>
        <v>500</v>
      </c>
      <c r="U4775" s="56">
        <f>IF(ISERROR(IF($X$10=1,$Y$10,)),"",IF($X$10=1,$Y$10,))</f>
        <v>500</v>
      </c>
    </row>
    <row r="4776" spans="1:21" x14ac:dyDescent="0.25">
      <c r="A4776" s="75">
        <f t="shared" si="868"/>
        <v>4772</v>
      </c>
      <c r="C4776" s="56" t="s">
        <v>2532</v>
      </c>
      <c r="E4776" s="56">
        <f t="shared" si="869"/>
        <v>4772</v>
      </c>
      <c r="F4776" s="76">
        <f t="shared" si="864"/>
        <v>173</v>
      </c>
      <c r="G4776" s="56" t="str">
        <f t="shared" si="870"/>
        <v/>
      </c>
      <c r="H4776" s="56">
        <f t="shared" si="871"/>
        <v>4772</v>
      </c>
      <c r="I4776" s="56">
        <f>IF(G4776="",0,IF(COUNTIF($G$5:G4776,G4776)=1,0,COUNTIF($G$5:G4776,G4776) )   )</f>
        <v>0</v>
      </c>
      <c r="J4776" s="56" t="str">
        <f t="shared" si="872"/>
        <v/>
      </c>
      <c r="K4776" s="56" t="str">
        <f t="shared" si="863"/>
        <v/>
      </c>
      <c r="L4776" s="56" t="str">
        <f t="shared" si="865"/>
        <v/>
      </c>
      <c r="M4776" s="56" t="str">
        <f t="shared" si="866"/>
        <v/>
      </c>
      <c r="N4776" s="56" t="str">
        <f t="shared" si="867"/>
        <v/>
      </c>
      <c r="O4776" s="56" t="str">
        <f t="shared" si="873"/>
        <v/>
      </c>
      <c r="P4776" s="56">
        <f>IF(ISERROR(IF($X$5=1,$Y$5,)),"",IF($X$5=1,$Y$5,))</f>
        <v>0</v>
      </c>
      <c r="Q4776" s="56">
        <f>IF(ISERROR(IF($X$6=1,$Y$6,)),"",IF($X$6=1,$Y$6,))</f>
        <v>10000</v>
      </c>
      <c r="R4776" s="56">
        <f>IF(ISERROR(IF($X$7=1,$Y$7,)),"",IF($X$7=1,$Y$7,))</f>
        <v>0</v>
      </c>
      <c r="S4776" s="56">
        <f>IF(ISERROR(IF($X$8=1,$Y$8,)),"",IF($X$8=1,$Y$8,))</f>
        <v>1000</v>
      </c>
      <c r="T4776" s="56">
        <f>IF(ISERROR(IF($X$9=1,$Y$9,)),"",IF($X$9=1,$Y$9,))</f>
        <v>500</v>
      </c>
      <c r="U4776" s="56">
        <f>IF(ISERROR(IF($X$10=1,$Y$10,)),"",IF($X$10=1,$Y$10,))</f>
        <v>500</v>
      </c>
    </row>
    <row r="4777" spans="1:21" x14ac:dyDescent="0.25">
      <c r="A4777" s="75">
        <f t="shared" si="868"/>
        <v>4773</v>
      </c>
      <c r="B4777" s="56" t="s">
        <v>2532</v>
      </c>
      <c r="E4777" s="56">
        <f t="shared" si="869"/>
        <v>4773</v>
      </c>
      <c r="F4777" s="76">
        <f t="shared" si="864"/>
        <v>173</v>
      </c>
      <c r="G4777" s="56" t="str">
        <f t="shared" si="870"/>
        <v/>
      </c>
      <c r="H4777" s="56">
        <f t="shared" si="871"/>
        <v>4773</v>
      </c>
      <c r="I4777" s="56">
        <f>IF(G4777="",0,IF(COUNTIF($G$5:G4777,G4777)=1,0,COUNTIF($G$5:G4777,G4777) )   )</f>
        <v>0</v>
      </c>
      <c r="J4777" s="56" t="str">
        <f t="shared" si="872"/>
        <v/>
      </c>
      <c r="K4777" s="56" t="str">
        <f t="shared" si="863"/>
        <v/>
      </c>
      <c r="L4777" s="56" t="str">
        <f t="shared" si="865"/>
        <v/>
      </c>
      <c r="M4777" s="56" t="str">
        <f t="shared" si="866"/>
        <v/>
      </c>
      <c r="N4777" s="56" t="str">
        <f t="shared" si="867"/>
        <v/>
      </c>
      <c r="O4777" s="56" t="str">
        <f t="shared" si="873"/>
        <v/>
      </c>
      <c r="P4777" s="56">
        <f>IF(ISERROR(IF($X$5=1,$Y$5,)),"",IF($X$5=1,$Y$5,))</f>
        <v>0</v>
      </c>
      <c r="Q4777" s="56">
        <f>IF(ISERROR(IF($X$6=1,$Y$6,)),"",IF($X$6=1,$Y$6,))</f>
        <v>10000</v>
      </c>
      <c r="R4777" s="56">
        <f>IF(ISERROR(IF($X$7=1,$Y$7,)),"",IF($X$7=1,$Y$7,))</f>
        <v>0</v>
      </c>
      <c r="S4777" s="56">
        <f>IF(ISERROR(IF($X$8=1,$Y$8,)),"",IF($X$8=1,$Y$8,))</f>
        <v>1000</v>
      </c>
      <c r="T4777" s="56">
        <f>IF(ISERROR(IF($X$9=1,$Y$9,)),"",IF($X$9=1,$Y$9,))</f>
        <v>500</v>
      </c>
      <c r="U4777" s="56">
        <f>IF(ISERROR(IF($X$10=1,$Y$10,)),"",IF($X$10=1,$Y$10,))</f>
        <v>500</v>
      </c>
    </row>
    <row r="4778" spans="1:21" x14ac:dyDescent="0.25">
      <c r="A4778" s="75">
        <f t="shared" si="868"/>
        <v>4774</v>
      </c>
      <c r="B4778" s="56" t="s">
        <v>2517</v>
      </c>
      <c r="E4778" s="56">
        <f t="shared" si="869"/>
        <v>4774</v>
      </c>
      <c r="F4778" s="76">
        <f t="shared" si="864"/>
        <v>173</v>
      </c>
      <c r="G4778" s="56" t="str">
        <f t="shared" si="870"/>
        <v/>
      </c>
      <c r="H4778" s="56">
        <f t="shared" si="871"/>
        <v>4774</v>
      </c>
      <c r="I4778" s="56">
        <f>IF(G4778="",0,IF(COUNTIF($G$5:G4778,G4778)=1,0,COUNTIF($G$5:G4778,G4778) )   )</f>
        <v>0</v>
      </c>
      <c r="J4778" s="56" t="str">
        <f t="shared" si="872"/>
        <v/>
      </c>
      <c r="K4778" s="56" t="str">
        <f t="shared" si="863"/>
        <v/>
      </c>
      <c r="L4778" s="56" t="str">
        <f t="shared" si="865"/>
        <v/>
      </c>
      <c r="M4778" s="56" t="str">
        <f t="shared" si="866"/>
        <v/>
      </c>
      <c r="N4778" s="56" t="str">
        <f t="shared" si="867"/>
        <v/>
      </c>
      <c r="O4778" s="56" t="str">
        <f t="shared" si="873"/>
        <v/>
      </c>
      <c r="P4778" s="56">
        <f>IF(ISERROR(IF($X$5=1,$Y$5,)),"",IF($X$5=1,$Y$5,))</f>
        <v>0</v>
      </c>
      <c r="Q4778" s="56">
        <f>IF(ISERROR(IF($X$6=1,$Y$6,)),"",IF($X$6=1,$Y$6,))</f>
        <v>10000</v>
      </c>
      <c r="R4778" s="56">
        <f>IF(ISERROR(IF($X$7=1,$Y$7,)),"",IF($X$7=1,$Y$7,))</f>
        <v>0</v>
      </c>
      <c r="S4778" s="56">
        <f>IF(ISERROR(IF($X$8=1,$Y$8,)),"",IF($X$8=1,$Y$8,))</f>
        <v>1000</v>
      </c>
      <c r="T4778" s="56">
        <f>IF(ISERROR(IF($X$9=1,$Y$9,)),"",IF($X$9=1,$Y$9,))</f>
        <v>500</v>
      </c>
      <c r="U4778" s="56">
        <f>IF(ISERROR(IF($X$10=1,$Y$10,)),"",IF($X$10=1,$Y$10,))</f>
        <v>500</v>
      </c>
    </row>
    <row r="4779" spans="1:21" x14ac:dyDescent="0.25">
      <c r="A4779" s="75">
        <f t="shared" si="868"/>
        <v>4775</v>
      </c>
      <c r="B4779" s="56" t="s">
        <v>2518</v>
      </c>
      <c r="E4779" s="56">
        <f t="shared" si="869"/>
        <v>4775</v>
      </c>
      <c r="F4779" s="76">
        <f t="shared" si="864"/>
        <v>173</v>
      </c>
      <c r="G4779" s="56" t="str">
        <f t="shared" si="870"/>
        <v/>
      </c>
      <c r="H4779" s="56">
        <f t="shared" si="871"/>
        <v>4775</v>
      </c>
      <c r="I4779" s="56">
        <f>IF(G4779="",0,IF(COUNTIF($G$5:G4779,G4779)=1,0,COUNTIF($G$5:G4779,G4779) )   )</f>
        <v>0</v>
      </c>
      <c r="J4779" s="56" t="str">
        <f t="shared" si="872"/>
        <v/>
      </c>
      <c r="K4779" s="56" t="str">
        <f t="shared" si="863"/>
        <v/>
      </c>
      <c r="L4779" s="56" t="str">
        <f t="shared" si="865"/>
        <v/>
      </c>
      <c r="M4779" s="56" t="str">
        <f t="shared" si="866"/>
        <v/>
      </c>
      <c r="N4779" s="56" t="str">
        <f t="shared" si="867"/>
        <v/>
      </c>
      <c r="O4779" s="56" t="str">
        <f t="shared" si="873"/>
        <v/>
      </c>
      <c r="P4779" s="56">
        <f>IF(ISERROR(IF($X$5=1,$Y$5,)),"",IF($X$5=1,$Y$5,))</f>
        <v>0</v>
      </c>
      <c r="Q4779" s="56">
        <f>IF(ISERROR(IF($X$6=1,$Y$6,)),"",IF($X$6=1,$Y$6,))</f>
        <v>10000</v>
      </c>
      <c r="R4779" s="56">
        <f>IF(ISERROR(IF($X$7=1,$Y$7,)),"",IF($X$7=1,$Y$7,))</f>
        <v>0</v>
      </c>
      <c r="S4779" s="56">
        <f>IF(ISERROR(IF($X$8=1,$Y$8,)),"",IF($X$8=1,$Y$8,))</f>
        <v>1000</v>
      </c>
      <c r="T4779" s="56">
        <f>IF(ISERROR(IF($X$9=1,$Y$9,)),"",IF($X$9=1,$Y$9,))</f>
        <v>500</v>
      </c>
      <c r="U4779" s="56">
        <f>IF(ISERROR(IF($X$10=1,$Y$10,)),"",IF($X$10=1,$Y$10,))</f>
        <v>500</v>
      </c>
    </row>
    <row r="4780" spans="1:21" x14ac:dyDescent="0.25">
      <c r="A4780" s="75">
        <f t="shared" si="868"/>
        <v>4776</v>
      </c>
      <c r="C4780" s="56" t="s">
        <v>3919</v>
      </c>
      <c r="E4780" s="56">
        <f t="shared" si="869"/>
        <v>4776</v>
      </c>
      <c r="F4780" s="76">
        <f t="shared" si="864"/>
        <v>174</v>
      </c>
      <c r="G4780" s="56" t="str">
        <f t="shared" si="870"/>
        <v>node4_heavyRocketry</v>
      </c>
      <c r="H4780" s="56">
        <f t="shared" si="871"/>
        <v>4776</v>
      </c>
      <c r="I4780" s="56">
        <f>IF(G4780="",0,IF(COUNTIF($G$5:G4780,G4780)=1,0,COUNTIF($G$5:G4780,G4780) )   )</f>
        <v>0</v>
      </c>
      <c r="J4780" s="56" t="str">
        <f t="shared" si="872"/>
        <v/>
      </c>
      <c r="K4780" s="56" t="str">
        <f t="shared" si="863"/>
        <v/>
      </c>
      <c r="L4780" s="56" t="str">
        <f t="shared" si="865"/>
        <v/>
      </c>
      <c r="M4780" s="56" t="str">
        <f t="shared" si="866"/>
        <v/>
      </c>
      <c r="N4780" s="56" t="str">
        <f t="shared" si="867"/>
        <v/>
      </c>
      <c r="O4780" s="56" t="str">
        <f t="shared" si="873"/>
        <v/>
      </c>
      <c r="P4780" s="56">
        <f>IF(ISERROR(IF($X$5=1,$Y$5,)),"",IF($X$5=1,$Y$5,))</f>
        <v>0</v>
      </c>
      <c r="Q4780" s="56">
        <f>IF(ISERROR(IF($X$6=1,$Y$6,)),"",IF($X$6=1,$Y$6,))</f>
        <v>10000</v>
      </c>
      <c r="R4780" s="56">
        <f>IF(ISERROR(IF($X$7=1,$Y$7,)),"",IF($X$7=1,$Y$7,))</f>
        <v>0</v>
      </c>
      <c r="S4780" s="56">
        <f>IF(ISERROR(IF($X$8=1,$Y$8,)),"",IF($X$8=1,$Y$8,))</f>
        <v>1000</v>
      </c>
      <c r="T4780" s="56">
        <f>IF(ISERROR(IF($X$9=1,$Y$9,)),"",IF($X$9=1,$Y$9,))</f>
        <v>500</v>
      </c>
      <c r="U4780" s="56">
        <f>IF(ISERROR(IF($X$10=1,$Y$10,)),"",IF($X$10=1,$Y$10,))</f>
        <v>500</v>
      </c>
    </row>
    <row r="4781" spans="1:21" x14ac:dyDescent="0.25">
      <c r="A4781" s="75">
        <f t="shared" si="868"/>
        <v>4777</v>
      </c>
      <c r="C4781" s="56" t="s">
        <v>3920</v>
      </c>
      <c r="E4781" s="56">
        <f t="shared" si="869"/>
        <v>4777</v>
      </c>
      <c r="F4781" s="76">
        <f t="shared" si="864"/>
        <v>174</v>
      </c>
      <c r="G4781" s="56" t="str">
        <f t="shared" si="870"/>
        <v/>
      </c>
      <c r="H4781" s="56">
        <f t="shared" si="871"/>
        <v>4777</v>
      </c>
      <c r="I4781" s="56">
        <f>IF(G4781="",0,IF(COUNTIF($G$5:G4781,G4781)=1,0,COUNTIF($G$5:G4781,G4781) )   )</f>
        <v>0</v>
      </c>
      <c r="J4781" s="56" t="str">
        <f t="shared" si="872"/>
        <v/>
      </c>
      <c r="K4781" s="56" t="str">
        <f t="shared" si="863"/>
        <v/>
      </c>
      <c r="L4781" s="56" t="str">
        <f t="shared" si="865"/>
        <v/>
      </c>
      <c r="M4781" s="56" t="str">
        <f t="shared" si="866"/>
        <v/>
      </c>
      <c r="N4781" s="56" t="str">
        <f t="shared" si="867"/>
        <v/>
      </c>
      <c r="O4781" s="56" t="str">
        <f t="shared" si="873"/>
        <v/>
      </c>
      <c r="P4781" s="56">
        <f>IF(ISERROR(IF($X$5=1,$Y$5,)),"",IF($X$5=1,$Y$5,))</f>
        <v>0</v>
      </c>
      <c r="Q4781" s="56">
        <f>IF(ISERROR(IF($X$6=1,$Y$6,)),"",IF($X$6=1,$Y$6,))</f>
        <v>10000</v>
      </c>
      <c r="R4781" s="56">
        <f>IF(ISERROR(IF($X$7=1,$Y$7,)),"",IF($X$7=1,$Y$7,))</f>
        <v>0</v>
      </c>
      <c r="S4781" s="56">
        <f>IF(ISERROR(IF($X$8=1,$Y$8,)),"",IF($X$8=1,$Y$8,))</f>
        <v>1000</v>
      </c>
      <c r="T4781" s="56">
        <f>IF(ISERROR(IF($X$9=1,$Y$9,)),"",IF($X$9=1,$Y$9,))</f>
        <v>500</v>
      </c>
      <c r="U4781" s="56">
        <f>IF(ISERROR(IF($X$10=1,$Y$10,)),"",IF($X$10=1,$Y$10,))</f>
        <v>500</v>
      </c>
    </row>
    <row r="4782" spans="1:21" x14ac:dyDescent="0.25">
      <c r="A4782" s="75">
        <f t="shared" si="868"/>
        <v>4778</v>
      </c>
      <c r="C4782" s="56" t="s">
        <v>3921</v>
      </c>
      <c r="E4782" s="56">
        <f t="shared" si="869"/>
        <v>4778</v>
      </c>
      <c r="F4782" s="76">
        <f t="shared" si="864"/>
        <v>174</v>
      </c>
      <c r="G4782" s="56" t="str">
        <f t="shared" si="870"/>
        <v/>
      </c>
      <c r="H4782" s="56">
        <f t="shared" si="871"/>
        <v>4778</v>
      </c>
      <c r="I4782" s="56">
        <f>IF(G4782="",0,IF(COUNTIF($G$5:G4782,G4782)=1,0,COUNTIF($G$5:G4782,G4782) )   )</f>
        <v>0</v>
      </c>
      <c r="J4782" s="56" t="str">
        <f t="shared" si="872"/>
        <v/>
      </c>
      <c r="K4782" s="56" t="str">
        <f t="shared" si="863"/>
        <v/>
      </c>
      <c r="L4782" s="56" t="str">
        <f t="shared" si="865"/>
        <v/>
      </c>
      <c r="M4782" s="56" t="str">
        <f t="shared" si="866"/>
        <v/>
      </c>
      <c r="N4782" s="56" t="str">
        <f t="shared" si="867"/>
        <v/>
      </c>
      <c r="O4782" s="56" t="str">
        <f t="shared" si="873"/>
        <v/>
      </c>
      <c r="P4782" s="56">
        <f>IF(ISERROR(IF($X$5=1,$Y$5,)),"",IF($X$5=1,$Y$5,))</f>
        <v>0</v>
      </c>
      <c r="Q4782" s="56">
        <f>IF(ISERROR(IF($X$6=1,$Y$6,)),"",IF($X$6=1,$Y$6,))</f>
        <v>10000</v>
      </c>
      <c r="R4782" s="56">
        <f>IF(ISERROR(IF($X$7=1,$Y$7,)),"",IF($X$7=1,$Y$7,))</f>
        <v>0</v>
      </c>
      <c r="S4782" s="56">
        <f>IF(ISERROR(IF($X$8=1,$Y$8,)),"",IF($X$8=1,$Y$8,))</f>
        <v>1000</v>
      </c>
      <c r="T4782" s="56">
        <f>IF(ISERROR(IF($X$9=1,$Y$9,)),"",IF($X$9=1,$Y$9,))</f>
        <v>500</v>
      </c>
      <c r="U4782" s="56">
        <f>IF(ISERROR(IF($X$10=1,$Y$10,)),"",IF($X$10=1,$Y$10,))</f>
        <v>500</v>
      </c>
    </row>
    <row r="4783" spans="1:21" x14ac:dyDescent="0.25">
      <c r="A4783" s="75">
        <f t="shared" si="868"/>
        <v>4779</v>
      </c>
      <c r="C4783" s="56" t="s">
        <v>2546</v>
      </c>
      <c r="E4783" s="56">
        <f t="shared" si="869"/>
        <v>4779</v>
      </c>
      <c r="F4783" s="76">
        <f t="shared" si="864"/>
        <v>174</v>
      </c>
      <c r="G4783" s="56" t="str">
        <f t="shared" si="870"/>
        <v/>
      </c>
      <c r="H4783" s="56">
        <f t="shared" si="871"/>
        <v>4779</v>
      </c>
      <c r="I4783" s="56">
        <f>IF(G4783="",0,IF(COUNTIF($G$5:G4783,G4783)=1,0,COUNTIF($G$5:G4783,G4783) )   )</f>
        <v>0</v>
      </c>
      <c r="J4783" s="56" t="str">
        <f t="shared" si="872"/>
        <v/>
      </c>
      <c r="K4783" s="56" t="str">
        <f t="shared" si="863"/>
        <v/>
      </c>
      <c r="L4783" s="56" t="str">
        <f t="shared" si="865"/>
        <v/>
      </c>
      <c r="M4783" s="56" t="str">
        <f t="shared" si="866"/>
        <v/>
      </c>
      <c r="N4783" s="56" t="str">
        <f t="shared" si="867"/>
        <v/>
      </c>
      <c r="O4783" s="56" t="str">
        <f t="shared" si="873"/>
        <v/>
      </c>
      <c r="P4783" s="56">
        <f>IF(ISERROR(IF($X$5=1,$Y$5,)),"",IF($X$5=1,$Y$5,))</f>
        <v>0</v>
      </c>
      <c r="Q4783" s="56">
        <f>IF(ISERROR(IF($X$6=1,$Y$6,)),"",IF($X$6=1,$Y$6,))</f>
        <v>10000</v>
      </c>
      <c r="R4783" s="56">
        <f>IF(ISERROR(IF($X$7=1,$Y$7,)),"",IF($X$7=1,$Y$7,))</f>
        <v>0</v>
      </c>
      <c r="S4783" s="56">
        <f>IF(ISERROR(IF($X$8=1,$Y$8,)),"",IF($X$8=1,$Y$8,))</f>
        <v>1000</v>
      </c>
      <c r="T4783" s="56">
        <f>IF(ISERROR(IF($X$9=1,$Y$9,)),"",IF($X$9=1,$Y$9,))</f>
        <v>500</v>
      </c>
      <c r="U4783" s="56">
        <f>IF(ISERROR(IF($X$10=1,$Y$10,)),"",IF($X$10=1,$Y$10,))</f>
        <v>500</v>
      </c>
    </row>
    <row r="4784" spans="1:21" x14ac:dyDescent="0.25">
      <c r="A4784" s="75">
        <f t="shared" si="868"/>
        <v>4780</v>
      </c>
      <c r="C4784" s="56" t="s">
        <v>3412</v>
      </c>
      <c r="E4784" s="56">
        <f t="shared" si="869"/>
        <v>4780</v>
      </c>
      <c r="F4784" s="76">
        <f t="shared" si="864"/>
        <v>174</v>
      </c>
      <c r="G4784" s="56" t="str">
        <f t="shared" si="870"/>
        <v/>
      </c>
      <c r="H4784" s="56">
        <f t="shared" si="871"/>
        <v>4780</v>
      </c>
      <c r="I4784" s="56">
        <f>IF(G4784="",0,IF(COUNTIF($G$5:G4784,G4784)=1,0,COUNTIF($G$5:G4784,G4784) )   )</f>
        <v>0</v>
      </c>
      <c r="J4784" s="56" t="str">
        <f t="shared" si="872"/>
        <v/>
      </c>
      <c r="K4784" s="56" t="str">
        <f t="shared" si="863"/>
        <v/>
      </c>
      <c r="L4784" s="56" t="str">
        <f t="shared" si="865"/>
        <v/>
      </c>
      <c r="M4784" s="56" t="str">
        <f t="shared" si="866"/>
        <v/>
      </c>
      <c r="N4784" s="56" t="str">
        <f t="shared" si="867"/>
        <v/>
      </c>
      <c r="O4784" s="56" t="str">
        <f t="shared" si="873"/>
        <v/>
      </c>
      <c r="P4784" s="56">
        <f>IF(ISERROR(IF($X$5=1,$Y$5,)),"",IF($X$5=1,$Y$5,))</f>
        <v>0</v>
      </c>
      <c r="Q4784" s="56">
        <f>IF(ISERROR(IF($X$6=1,$Y$6,)),"",IF($X$6=1,$Y$6,))</f>
        <v>10000</v>
      </c>
      <c r="R4784" s="56">
        <f>IF(ISERROR(IF($X$7=1,$Y$7,)),"",IF($X$7=1,$Y$7,))</f>
        <v>0</v>
      </c>
      <c r="S4784" s="56">
        <f>IF(ISERROR(IF($X$8=1,$Y$8,)),"",IF($X$8=1,$Y$8,))</f>
        <v>1000</v>
      </c>
      <c r="T4784" s="56">
        <f>IF(ISERROR(IF($X$9=1,$Y$9,)),"",IF($X$9=1,$Y$9,))</f>
        <v>500</v>
      </c>
      <c r="U4784" s="56">
        <f>IF(ISERROR(IF($X$10=1,$Y$10,)),"",IF($X$10=1,$Y$10,))</f>
        <v>500</v>
      </c>
    </row>
    <row r="4785" spans="1:21" x14ac:dyDescent="0.25">
      <c r="A4785" s="75">
        <f t="shared" si="868"/>
        <v>4781</v>
      </c>
      <c r="C4785" s="56" t="s">
        <v>6393</v>
      </c>
      <c r="E4785" s="56">
        <f t="shared" si="869"/>
        <v>4781</v>
      </c>
      <c r="F4785" s="76">
        <f t="shared" si="864"/>
        <v>174</v>
      </c>
      <c r="G4785" s="56" t="str">
        <f t="shared" si="870"/>
        <v/>
      </c>
      <c r="H4785" s="56">
        <f t="shared" si="871"/>
        <v>4781</v>
      </c>
      <c r="I4785" s="56">
        <f>IF(G4785="",0,IF(COUNTIF($G$5:G4785,G4785)=1,0,COUNTIF($G$5:G4785,G4785) )   )</f>
        <v>0</v>
      </c>
      <c r="J4785" s="56" t="str">
        <f t="shared" si="872"/>
        <v/>
      </c>
      <c r="K4785" s="56" t="str">
        <f t="shared" si="863"/>
        <v/>
      </c>
      <c r="L4785" s="56" t="str">
        <f t="shared" si="865"/>
        <v/>
      </c>
      <c r="M4785" s="56" t="str">
        <f t="shared" si="866"/>
        <v/>
      </c>
      <c r="N4785" s="56" t="str">
        <f t="shared" si="867"/>
        <v/>
      </c>
      <c r="O4785" s="56" t="str">
        <f t="shared" si="873"/>
        <v/>
      </c>
      <c r="P4785" s="56">
        <f>IF(ISERROR(IF($X$5=1,$Y$5,)),"",IF($X$5=1,$Y$5,))</f>
        <v>0</v>
      </c>
      <c r="Q4785" s="56">
        <f>IF(ISERROR(IF($X$6=1,$Y$6,)),"",IF($X$6=1,$Y$6,))</f>
        <v>10000</v>
      </c>
      <c r="R4785" s="56">
        <f>IF(ISERROR(IF($X$7=1,$Y$7,)),"",IF($X$7=1,$Y$7,))</f>
        <v>0</v>
      </c>
      <c r="S4785" s="56">
        <f>IF(ISERROR(IF($X$8=1,$Y$8,)),"",IF($X$8=1,$Y$8,))</f>
        <v>1000</v>
      </c>
      <c r="T4785" s="56">
        <f>IF(ISERROR(IF($X$9=1,$Y$9,)),"",IF($X$9=1,$Y$9,))</f>
        <v>500</v>
      </c>
      <c r="U4785" s="56">
        <f>IF(ISERROR(IF($X$10=1,$Y$10,)),"",IF($X$10=1,$Y$10,))</f>
        <v>500</v>
      </c>
    </row>
    <row r="4786" spans="1:21" x14ac:dyDescent="0.25">
      <c r="A4786" s="75">
        <f t="shared" si="868"/>
        <v>4782</v>
      </c>
      <c r="C4786" s="56" t="s">
        <v>6080</v>
      </c>
      <c r="E4786" s="56">
        <f t="shared" si="869"/>
        <v>4782</v>
      </c>
      <c r="F4786" s="76">
        <f t="shared" si="864"/>
        <v>174</v>
      </c>
      <c r="G4786" s="56" t="str">
        <f t="shared" si="870"/>
        <v/>
      </c>
      <c r="H4786" s="56">
        <f t="shared" si="871"/>
        <v>4782</v>
      </c>
      <c r="I4786" s="56">
        <f>IF(G4786="",0,IF(COUNTIF($G$5:G4786,G4786)=1,0,COUNTIF($G$5:G4786,G4786) )   )</f>
        <v>0</v>
      </c>
      <c r="J4786" s="56" t="str">
        <f t="shared" si="872"/>
        <v/>
      </c>
      <c r="K4786" s="56" t="str">
        <f t="shared" si="863"/>
        <v/>
      </c>
      <c r="L4786" s="56" t="str">
        <f t="shared" si="865"/>
        <v/>
      </c>
      <c r="M4786" s="56" t="str">
        <f t="shared" si="866"/>
        <v/>
      </c>
      <c r="N4786" s="56" t="str">
        <f t="shared" si="867"/>
        <v/>
      </c>
      <c r="O4786" s="56" t="str">
        <f t="shared" si="873"/>
        <v/>
      </c>
      <c r="P4786" s="56">
        <f>IF(ISERROR(IF($X$5=1,$Y$5,)),"",IF($X$5=1,$Y$5,))</f>
        <v>0</v>
      </c>
      <c r="Q4786" s="56">
        <f>IF(ISERROR(IF($X$6=1,$Y$6,)),"",IF($X$6=1,$Y$6,))</f>
        <v>10000</v>
      </c>
      <c r="R4786" s="56">
        <f>IF(ISERROR(IF($X$7=1,$Y$7,)),"",IF($X$7=1,$Y$7,))</f>
        <v>0</v>
      </c>
      <c r="S4786" s="56">
        <f>IF(ISERROR(IF($X$8=1,$Y$8,)),"",IF($X$8=1,$Y$8,))</f>
        <v>1000</v>
      </c>
      <c r="T4786" s="56">
        <f>IF(ISERROR(IF($X$9=1,$Y$9,)),"",IF($X$9=1,$Y$9,))</f>
        <v>500</v>
      </c>
      <c r="U4786" s="56">
        <f>IF(ISERROR(IF($X$10=1,$Y$10,)),"",IF($X$10=1,$Y$10,))</f>
        <v>500</v>
      </c>
    </row>
    <row r="4787" spans="1:21" x14ac:dyDescent="0.25">
      <c r="A4787" s="75">
        <f t="shared" si="868"/>
        <v>4783</v>
      </c>
      <c r="C4787" s="56" t="s">
        <v>2526</v>
      </c>
      <c r="E4787" s="56">
        <f t="shared" si="869"/>
        <v>4783</v>
      </c>
      <c r="F4787" s="76">
        <f t="shared" si="864"/>
        <v>174</v>
      </c>
      <c r="G4787" s="56" t="str">
        <f t="shared" si="870"/>
        <v/>
      </c>
      <c r="H4787" s="56">
        <f t="shared" si="871"/>
        <v>4783</v>
      </c>
      <c r="I4787" s="56">
        <f>IF(G4787="",0,IF(COUNTIF($G$5:G4787,G4787)=1,0,COUNTIF($G$5:G4787,G4787) )   )</f>
        <v>0</v>
      </c>
      <c r="J4787" s="56" t="str">
        <f t="shared" si="872"/>
        <v/>
      </c>
      <c r="K4787" s="56" t="str">
        <f t="shared" si="863"/>
        <v/>
      </c>
      <c r="L4787" s="56" t="str">
        <f t="shared" si="865"/>
        <v/>
      </c>
      <c r="M4787" s="56" t="str">
        <f t="shared" si="866"/>
        <v/>
      </c>
      <c r="N4787" s="56" t="str">
        <f t="shared" si="867"/>
        <v/>
      </c>
      <c r="O4787" s="56" t="str">
        <f t="shared" si="873"/>
        <v/>
      </c>
      <c r="P4787" s="56">
        <f>IF(ISERROR(IF($X$5=1,$Y$5,)),"",IF($X$5=1,$Y$5,))</f>
        <v>0</v>
      </c>
      <c r="Q4787" s="56">
        <f>IF(ISERROR(IF($X$6=1,$Y$6,)),"",IF($X$6=1,$Y$6,))</f>
        <v>10000</v>
      </c>
      <c r="R4787" s="56">
        <f>IF(ISERROR(IF($X$7=1,$Y$7,)),"",IF($X$7=1,$Y$7,))</f>
        <v>0</v>
      </c>
      <c r="S4787" s="56">
        <f>IF(ISERROR(IF($X$8=1,$Y$8,)),"",IF($X$8=1,$Y$8,))</f>
        <v>1000</v>
      </c>
      <c r="T4787" s="56">
        <f>IF(ISERROR(IF($X$9=1,$Y$9,)),"",IF($X$9=1,$Y$9,))</f>
        <v>500</v>
      </c>
      <c r="U4787" s="56">
        <f>IF(ISERROR(IF($X$10=1,$Y$10,)),"",IF($X$10=1,$Y$10,))</f>
        <v>500</v>
      </c>
    </row>
    <row r="4788" spans="1:21" x14ac:dyDescent="0.25">
      <c r="A4788" s="75">
        <f t="shared" si="868"/>
        <v>4784</v>
      </c>
      <c r="C4788" s="56" t="s">
        <v>2527</v>
      </c>
      <c r="E4788" s="56">
        <f t="shared" si="869"/>
        <v>4784</v>
      </c>
      <c r="F4788" s="76">
        <f t="shared" si="864"/>
        <v>174</v>
      </c>
      <c r="G4788" s="56" t="str">
        <f t="shared" si="870"/>
        <v/>
      </c>
      <c r="H4788" s="56">
        <f t="shared" si="871"/>
        <v>4784</v>
      </c>
      <c r="I4788" s="56">
        <f>IF(G4788="",0,IF(COUNTIF($G$5:G4788,G4788)=1,0,COUNTIF($G$5:G4788,G4788) )   )</f>
        <v>0</v>
      </c>
      <c r="J4788" s="56" t="str">
        <f t="shared" si="872"/>
        <v/>
      </c>
      <c r="K4788" s="56" t="str">
        <f t="shared" si="863"/>
        <v/>
      </c>
      <c r="L4788" s="56" t="str">
        <f t="shared" si="865"/>
        <v/>
      </c>
      <c r="M4788" s="56" t="str">
        <f t="shared" si="866"/>
        <v/>
      </c>
      <c r="N4788" s="56" t="str">
        <f t="shared" si="867"/>
        <v/>
      </c>
      <c r="O4788" s="56" t="str">
        <f t="shared" si="873"/>
        <v/>
      </c>
      <c r="P4788" s="56">
        <f>IF(ISERROR(IF($X$5=1,$Y$5,)),"",IF($X$5=1,$Y$5,))</f>
        <v>0</v>
      </c>
      <c r="Q4788" s="56">
        <f>IF(ISERROR(IF($X$6=1,$Y$6,)),"",IF($X$6=1,$Y$6,))</f>
        <v>10000</v>
      </c>
      <c r="R4788" s="56">
        <f>IF(ISERROR(IF($X$7=1,$Y$7,)),"",IF($X$7=1,$Y$7,))</f>
        <v>0</v>
      </c>
      <c r="S4788" s="56">
        <f>IF(ISERROR(IF($X$8=1,$Y$8,)),"",IF($X$8=1,$Y$8,))</f>
        <v>1000</v>
      </c>
      <c r="T4788" s="56">
        <f>IF(ISERROR(IF($X$9=1,$Y$9,)),"",IF($X$9=1,$Y$9,))</f>
        <v>500</v>
      </c>
      <c r="U4788" s="56">
        <f>IF(ISERROR(IF($X$10=1,$Y$10,)),"",IF($X$10=1,$Y$10,))</f>
        <v>500</v>
      </c>
    </row>
    <row r="4789" spans="1:21" x14ac:dyDescent="0.25">
      <c r="A4789" s="75">
        <f t="shared" si="868"/>
        <v>4785</v>
      </c>
      <c r="C4789" s="56" t="s">
        <v>3924</v>
      </c>
      <c r="E4789" s="56">
        <f t="shared" si="869"/>
        <v>4785</v>
      </c>
      <c r="F4789" s="76">
        <f t="shared" si="864"/>
        <v>174</v>
      </c>
      <c r="G4789" s="56" t="str">
        <f t="shared" si="870"/>
        <v/>
      </c>
      <c r="H4789" s="56">
        <f t="shared" si="871"/>
        <v>4785</v>
      </c>
      <c r="I4789" s="56">
        <f>IF(G4789="",0,IF(COUNTIF($G$5:G4789,G4789)=1,0,COUNTIF($G$5:G4789,G4789) )   )</f>
        <v>0</v>
      </c>
      <c r="J4789" s="56" t="str">
        <f t="shared" si="872"/>
        <v/>
      </c>
      <c r="K4789" s="56" t="str">
        <f t="shared" si="863"/>
        <v/>
      </c>
      <c r="L4789" s="56" t="str">
        <f t="shared" si="865"/>
        <v/>
      </c>
      <c r="M4789" s="56" t="str">
        <f t="shared" si="866"/>
        <v/>
      </c>
      <c r="N4789" s="56" t="str">
        <f t="shared" si="867"/>
        <v/>
      </c>
      <c r="O4789" s="56" t="str">
        <f t="shared" si="873"/>
        <v/>
      </c>
      <c r="P4789" s="56">
        <f>IF(ISERROR(IF($X$5=1,$Y$5,)),"",IF($X$5=1,$Y$5,))</f>
        <v>0</v>
      </c>
      <c r="Q4789" s="56">
        <f>IF(ISERROR(IF($X$6=1,$Y$6,)),"",IF($X$6=1,$Y$6,))</f>
        <v>10000</v>
      </c>
      <c r="R4789" s="56">
        <f>IF(ISERROR(IF($X$7=1,$Y$7,)),"",IF($X$7=1,$Y$7,))</f>
        <v>0</v>
      </c>
      <c r="S4789" s="56">
        <f>IF(ISERROR(IF($X$8=1,$Y$8,)),"",IF($X$8=1,$Y$8,))</f>
        <v>1000</v>
      </c>
      <c r="T4789" s="56">
        <f>IF(ISERROR(IF($X$9=1,$Y$9,)),"",IF($X$9=1,$Y$9,))</f>
        <v>500</v>
      </c>
      <c r="U4789" s="56">
        <f>IF(ISERROR(IF($X$10=1,$Y$10,)),"",IF($X$10=1,$Y$10,))</f>
        <v>500</v>
      </c>
    </row>
    <row r="4790" spans="1:21" x14ac:dyDescent="0.25">
      <c r="A4790" s="75">
        <f t="shared" si="868"/>
        <v>4786</v>
      </c>
      <c r="C4790" s="56" t="s">
        <v>2529</v>
      </c>
      <c r="E4790" s="56">
        <f t="shared" si="869"/>
        <v>4786</v>
      </c>
      <c r="F4790" s="76">
        <f t="shared" si="864"/>
        <v>174</v>
      </c>
      <c r="G4790" s="56" t="str">
        <f t="shared" si="870"/>
        <v/>
      </c>
      <c r="H4790" s="56">
        <f t="shared" si="871"/>
        <v>4786</v>
      </c>
      <c r="I4790" s="56">
        <f>IF(G4790="",0,IF(COUNTIF($G$5:G4790,G4790)=1,0,COUNTIF($G$5:G4790,G4790) )   )</f>
        <v>0</v>
      </c>
      <c r="J4790" s="56" t="str">
        <f t="shared" si="872"/>
        <v/>
      </c>
      <c r="K4790" s="56" t="str">
        <f t="shared" si="863"/>
        <v/>
      </c>
      <c r="L4790" s="56" t="str">
        <f t="shared" si="865"/>
        <v/>
      </c>
      <c r="M4790" s="56" t="str">
        <f t="shared" si="866"/>
        <v/>
      </c>
      <c r="N4790" s="56" t="str">
        <f t="shared" si="867"/>
        <v/>
      </c>
      <c r="O4790" s="56" t="str">
        <f t="shared" si="873"/>
        <v/>
      </c>
      <c r="P4790" s="56">
        <f>IF(ISERROR(IF($X$5=1,$Y$5,)),"",IF($X$5=1,$Y$5,))</f>
        <v>0</v>
      </c>
      <c r="Q4790" s="56">
        <f>IF(ISERROR(IF($X$6=1,$Y$6,)),"",IF($X$6=1,$Y$6,))</f>
        <v>10000</v>
      </c>
      <c r="R4790" s="56">
        <f>IF(ISERROR(IF($X$7=1,$Y$7,)),"",IF($X$7=1,$Y$7,))</f>
        <v>0</v>
      </c>
      <c r="S4790" s="56">
        <f>IF(ISERROR(IF($X$8=1,$Y$8,)),"",IF($X$8=1,$Y$8,))</f>
        <v>1000</v>
      </c>
      <c r="T4790" s="56">
        <f>IF(ISERROR(IF($X$9=1,$Y$9,)),"",IF($X$9=1,$Y$9,))</f>
        <v>500</v>
      </c>
      <c r="U4790" s="56">
        <f>IF(ISERROR(IF($X$10=1,$Y$10,)),"",IF($X$10=1,$Y$10,))</f>
        <v>500</v>
      </c>
    </row>
    <row r="4791" spans="1:21" x14ac:dyDescent="0.25">
      <c r="A4791" s="75">
        <f t="shared" si="868"/>
        <v>4787</v>
      </c>
      <c r="C4791" s="56" t="s">
        <v>2518</v>
      </c>
      <c r="E4791" s="56">
        <f t="shared" si="869"/>
        <v>4787</v>
      </c>
      <c r="F4791" s="76">
        <f t="shared" si="864"/>
        <v>174</v>
      </c>
      <c r="G4791" s="56" t="str">
        <f t="shared" si="870"/>
        <v/>
      </c>
      <c r="H4791" s="56">
        <f t="shared" si="871"/>
        <v>4787</v>
      </c>
      <c r="I4791" s="56">
        <f>IF(G4791="",0,IF(COUNTIF($G$5:G4791,G4791)=1,0,COUNTIF($G$5:G4791,G4791) )   )</f>
        <v>0</v>
      </c>
      <c r="J4791" s="56" t="str">
        <f t="shared" si="872"/>
        <v/>
      </c>
      <c r="K4791" s="56" t="str">
        <f t="shared" si="863"/>
        <v/>
      </c>
      <c r="L4791" s="56" t="str">
        <f t="shared" si="865"/>
        <v/>
      </c>
      <c r="M4791" s="56" t="str">
        <f t="shared" si="866"/>
        <v/>
      </c>
      <c r="N4791" s="56" t="str">
        <f t="shared" si="867"/>
        <v/>
      </c>
      <c r="O4791" s="56" t="str">
        <f t="shared" si="873"/>
        <v/>
      </c>
      <c r="P4791" s="56">
        <f>IF(ISERROR(IF($X$5=1,$Y$5,)),"",IF($X$5=1,$Y$5,))</f>
        <v>0</v>
      </c>
      <c r="Q4791" s="56">
        <f>IF(ISERROR(IF($X$6=1,$Y$6,)),"",IF($X$6=1,$Y$6,))</f>
        <v>10000</v>
      </c>
      <c r="R4791" s="56">
        <f>IF(ISERROR(IF($X$7=1,$Y$7,)),"",IF($X$7=1,$Y$7,))</f>
        <v>0</v>
      </c>
      <c r="S4791" s="56">
        <f>IF(ISERROR(IF($X$8=1,$Y$8,)),"",IF($X$8=1,$Y$8,))</f>
        <v>1000</v>
      </c>
      <c r="T4791" s="56">
        <f>IF(ISERROR(IF($X$9=1,$Y$9,)),"",IF($X$9=1,$Y$9,))</f>
        <v>500</v>
      </c>
      <c r="U4791" s="56">
        <f>IF(ISERROR(IF($X$10=1,$Y$10,)),"",IF($X$10=1,$Y$10,))</f>
        <v>500</v>
      </c>
    </row>
    <row r="4792" spans="1:21" x14ac:dyDescent="0.25">
      <c r="A4792" s="75">
        <f t="shared" si="868"/>
        <v>4788</v>
      </c>
      <c r="D4792" s="56" t="s">
        <v>5735</v>
      </c>
      <c r="E4792" s="56">
        <f t="shared" si="869"/>
        <v>4788</v>
      </c>
      <c r="F4792" s="76">
        <f t="shared" si="864"/>
        <v>174</v>
      </c>
      <c r="G4792" s="56" t="str">
        <f t="shared" si="870"/>
        <v>NP.lfe.25m.Orbitalbertha</v>
      </c>
      <c r="H4792" s="56">
        <f t="shared" si="871"/>
        <v>4788</v>
      </c>
      <c r="I4792" s="56">
        <f>IF(G4792="",0,IF(COUNTIF($G$5:G4792,G4792)=1,0,COUNTIF($G$5:G4792,G4792) )   )</f>
        <v>0</v>
      </c>
      <c r="J4792" s="56" t="str">
        <f t="shared" si="872"/>
        <v/>
      </c>
      <c r="K4792" s="56" t="str">
        <f t="shared" si="863"/>
        <v/>
      </c>
      <c r="L4792" s="56" t="str">
        <f t="shared" si="865"/>
        <v/>
      </c>
      <c r="M4792" s="56" t="str">
        <f t="shared" si="866"/>
        <v/>
      </c>
      <c r="N4792" s="56" t="str">
        <f t="shared" si="867"/>
        <v/>
      </c>
      <c r="O4792" s="56" t="str">
        <f t="shared" si="873"/>
        <v/>
      </c>
      <c r="P4792" s="56">
        <f>IF(ISERROR(IF($X$5=1,$Y$5,)),"",IF($X$5=1,$Y$5,))</f>
        <v>0</v>
      </c>
      <c r="Q4792" s="56">
        <f>IF(ISERROR(IF($X$6=1,$Y$6,)),"",IF($X$6=1,$Y$6,))</f>
        <v>10000</v>
      </c>
      <c r="R4792" s="56">
        <f>IF(ISERROR(IF($X$7=1,$Y$7,)),"",IF($X$7=1,$Y$7,))</f>
        <v>0</v>
      </c>
      <c r="S4792" s="56">
        <f>IF(ISERROR(IF($X$8=1,$Y$8,)),"",IF($X$8=1,$Y$8,))</f>
        <v>1000</v>
      </c>
      <c r="T4792" s="56">
        <f>IF(ISERROR(IF($X$9=1,$Y$9,)),"",IF($X$9=1,$Y$9,))</f>
        <v>500</v>
      </c>
      <c r="U4792" s="56">
        <f>IF(ISERROR(IF($X$10=1,$Y$10,)),"",IF($X$10=1,$Y$10,))</f>
        <v>500</v>
      </c>
    </row>
    <row r="4793" spans="1:21" x14ac:dyDescent="0.25">
      <c r="A4793" s="75">
        <f t="shared" si="868"/>
        <v>4789</v>
      </c>
      <c r="D4793" s="56" t="s">
        <v>5723</v>
      </c>
      <c r="E4793" s="56">
        <f t="shared" si="869"/>
        <v>4789</v>
      </c>
      <c r="F4793" s="76">
        <f t="shared" si="864"/>
        <v>174</v>
      </c>
      <c r="G4793" s="56" t="str">
        <f t="shared" si="870"/>
        <v>cl.large.shortMonoTank</v>
      </c>
      <c r="H4793" s="56">
        <f t="shared" si="871"/>
        <v>4789</v>
      </c>
      <c r="I4793" s="56">
        <f>IF(G4793="",0,IF(COUNTIF($G$5:G4793,G4793)=1,0,COUNTIF($G$5:G4793,G4793) )   )</f>
        <v>0</v>
      </c>
      <c r="J4793" s="56" t="str">
        <f t="shared" si="872"/>
        <v/>
      </c>
      <c r="K4793" s="56" t="str">
        <f t="shared" si="863"/>
        <v/>
      </c>
      <c r="L4793" s="56" t="str">
        <f t="shared" si="865"/>
        <v/>
      </c>
      <c r="M4793" s="56" t="str">
        <f t="shared" si="866"/>
        <v/>
      </c>
      <c r="N4793" s="56" t="str">
        <f t="shared" si="867"/>
        <v/>
      </c>
      <c r="O4793" s="56" t="str">
        <f t="shared" si="873"/>
        <v/>
      </c>
      <c r="P4793" s="56">
        <f>IF(ISERROR(IF($X$5=1,$Y$5,)),"",IF($X$5=1,$Y$5,))</f>
        <v>0</v>
      </c>
      <c r="Q4793" s="56">
        <f>IF(ISERROR(IF($X$6=1,$Y$6,)),"",IF($X$6=1,$Y$6,))</f>
        <v>10000</v>
      </c>
      <c r="R4793" s="56">
        <f>IF(ISERROR(IF($X$7=1,$Y$7,)),"",IF($X$7=1,$Y$7,))</f>
        <v>0</v>
      </c>
      <c r="S4793" s="56">
        <f>IF(ISERROR(IF($X$8=1,$Y$8,)),"",IF($X$8=1,$Y$8,))</f>
        <v>1000</v>
      </c>
      <c r="T4793" s="56">
        <f>IF(ISERROR(IF($X$9=1,$Y$9,)),"",IF($X$9=1,$Y$9,))</f>
        <v>500</v>
      </c>
      <c r="U4793" s="56">
        <f>IF(ISERROR(IF($X$10=1,$Y$10,)),"",IF($X$10=1,$Y$10,))</f>
        <v>500</v>
      </c>
    </row>
    <row r="4794" spans="1:21" x14ac:dyDescent="0.25">
      <c r="A4794" s="75">
        <f t="shared" si="868"/>
        <v>4790</v>
      </c>
      <c r="D4794" s="56" t="s">
        <v>5736</v>
      </c>
      <c r="E4794" s="56">
        <f t="shared" si="869"/>
        <v>4790</v>
      </c>
      <c r="F4794" s="76">
        <f t="shared" si="864"/>
        <v>174</v>
      </c>
      <c r="G4794" s="56" t="str">
        <f t="shared" si="870"/>
        <v>NP.lft.125m.6m</v>
      </c>
      <c r="H4794" s="56">
        <f t="shared" si="871"/>
        <v>4790</v>
      </c>
      <c r="I4794" s="56">
        <f>IF(G4794="",0,IF(COUNTIF($G$5:G4794,G4794)=1,0,COUNTIF($G$5:G4794,G4794) )   )</f>
        <v>0</v>
      </c>
      <c r="J4794" s="56" t="str">
        <f t="shared" si="872"/>
        <v/>
      </c>
      <c r="K4794" s="56" t="str">
        <f t="shared" si="863"/>
        <v/>
      </c>
      <c r="L4794" s="56" t="str">
        <f t="shared" si="865"/>
        <v/>
      </c>
      <c r="M4794" s="56" t="str">
        <f t="shared" si="866"/>
        <v/>
      </c>
      <c r="N4794" s="56" t="str">
        <f t="shared" si="867"/>
        <v/>
      </c>
      <c r="O4794" s="56" t="str">
        <f t="shared" si="873"/>
        <v/>
      </c>
      <c r="P4794" s="56">
        <f>IF(ISERROR(IF($X$5=1,$Y$5,)),"",IF($X$5=1,$Y$5,))</f>
        <v>0</v>
      </c>
      <c r="Q4794" s="56">
        <f>IF(ISERROR(IF($X$6=1,$Y$6,)),"",IF($X$6=1,$Y$6,))</f>
        <v>10000</v>
      </c>
      <c r="R4794" s="56">
        <f>IF(ISERROR(IF($X$7=1,$Y$7,)),"",IF($X$7=1,$Y$7,))</f>
        <v>0</v>
      </c>
      <c r="S4794" s="56">
        <f>IF(ISERROR(IF($X$8=1,$Y$8,)),"",IF($X$8=1,$Y$8,))</f>
        <v>1000</v>
      </c>
      <c r="T4794" s="56">
        <f>IF(ISERROR(IF($X$9=1,$Y$9,)),"",IF($X$9=1,$Y$9,))</f>
        <v>500</v>
      </c>
      <c r="U4794" s="56">
        <f>IF(ISERROR(IF($X$10=1,$Y$10,)),"",IF($X$10=1,$Y$10,))</f>
        <v>500</v>
      </c>
    </row>
    <row r="4795" spans="1:21" x14ac:dyDescent="0.25">
      <c r="A4795" s="75">
        <f t="shared" si="868"/>
        <v>4791</v>
      </c>
      <c r="D4795" s="56" t="s">
        <v>3925</v>
      </c>
      <c r="E4795" s="56">
        <f t="shared" si="869"/>
        <v>4791</v>
      </c>
      <c r="F4795" s="76">
        <f t="shared" si="864"/>
        <v>174</v>
      </c>
      <c r="G4795" s="56" t="str">
        <f t="shared" si="870"/>
        <v>DSM25m4XEngine</v>
      </c>
      <c r="H4795" s="56">
        <f t="shared" si="871"/>
        <v>4791</v>
      </c>
      <c r="I4795" s="56">
        <f>IF(G4795="",0,IF(COUNTIF($G$5:G4795,G4795)=1,0,COUNTIF($G$5:G4795,G4795) )   )</f>
        <v>0</v>
      </c>
      <c r="J4795" s="56" t="str">
        <f t="shared" si="872"/>
        <v/>
      </c>
      <c r="K4795" s="56" t="str">
        <f t="shared" si="863"/>
        <v/>
      </c>
      <c r="L4795" s="56" t="str">
        <f t="shared" si="865"/>
        <v/>
      </c>
      <c r="M4795" s="56" t="str">
        <f t="shared" si="866"/>
        <v/>
      </c>
      <c r="N4795" s="56" t="str">
        <f t="shared" si="867"/>
        <v/>
      </c>
      <c r="O4795" s="56" t="str">
        <f t="shared" si="873"/>
        <v/>
      </c>
      <c r="P4795" s="56">
        <f>IF(ISERROR(IF($X$5=1,$Y$5,)),"",IF($X$5=1,$Y$5,))</f>
        <v>0</v>
      </c>
      <c r="Q4795" s="56">
        <f>IF(ISERROR(IF($X$6=1,$Y$6,)),"",IF($X$6=1,$Y$6,))</f>
        <v>10000</v>
      </c>
      <c r="R4795" s="56">
        <f>IF(ISERROR(IF($X$7=1,$Y$7,)),"",IF($X$7=1,$Y$7,))</f>
        <v>0</v>
      </c>
      <c r="S4795" s="56">
        <f>IF(ISERROR(IF($X$8=1,$Y$8,)),"",IF($X$8=1,$Y$8,))</f>
        <v>1000</v>
      </c>
      <c r="T4795" s="56">
        <f>IF(ISERROR(IF($X$9=1,$Y$9,)),"",IF($X$9=1,$Y$9,))</f>
        <v>500</v>
      </c>
      <c r="U4795" s="56">
        <f>IF(ISERROR(IF($X$10=1,$Y$10,)),"",IF($X$10=1,$Y$10,))</f>
        <v>500</v>
      </c>
    </row>
    <row r="4796" spans="1:21" x14ac:dyDescent="0.25">
      <c r="A4796" s="75">
        <f t="shared" si="868"/>
        <v>4792</v>
      </c>
      <c r="D4796" s="56" t="s">
        <v>5737</v>
      </c>
      <c r="E4796" s="56">
        <f t="shared" si="869"/>
        <v>4792</v>
      </c>
      <c r="F4796" s="76">
        <f t="shared" si="864"/>
        <v>174</v>
      </c>
      <c r="G4796" s="56" t="str">
        <f t="shared" si="870"/>
        <v>NP.lft.25m.15m</v>
      </c>
      <c r="H4796" s="56">
        <f t="shared" si="871"/>
        <v>4792</v>
      </c>
      <c r="I4796" s="56">
        <f>IF(G4796="",0,IF(COUNTIF($G$5:G4796,G4796)=1,0,COUNTIF($G$5:G4796,G4796) )   )</f>
        <v>0</v>
      </c>
      <c r="J4796" s="56" t="str">
        <f t="shared" si="872"/>
        <v/>
      </c>
      <c r="K4796" s="56" t="str">
        <f t="shared" si="863"/>
        <v/>
      </c>
      <c r="L4796" s="56" t="str">
        <f t="shared" si="865"/>
        <v/>
      </c>
      <c r="M4796" s="56" t="str">
        <f t="shared" si="866"/>
        <v/>
      </c>
      <c r="N4796" s="56" t="str">
        <f t="shared" si="867"/>
        <v/>
      </c>
      <c r="O4796" s="56" t="str">
        <f t="shared" si="873"/>
        <v/>
      </c>
      <c r="P4796" s="56">
        <f>IF(ISERROR(IF($X$5=1,$Y$5,)),"",IF($X$5=1,$Y$5,))</f>
        <v>0</v>
      </c>
      <c r="Q4796" s="56">
        <f>IF(ISERROR(IF($X$6=1,$Y$6,)),"",IF($X$6=1,$Y$6,))</f>
        <v>10000</v>
      </c>
      <c r="R4796" s="56">
        <f>IF(ISERROR(IF($X$7=1,$Y$7,)),"",IF($X$7=1,$Y$7,))</f>
        <v>0</v>
      </c>
      <c r="S4796" s="56">
        <f>IF(ISERROR(IF($X$8=1,$Y$8,)),"",IF($X$8=1,$Y$8,))</f>
        <v>1000</v>
      </c>
      <c r="T4796" s="56">
        <f>IF(ISERROR(IF($X$9=1,$Y$9,)),"",IF($X$9=1,$Y$9,))</f>
        <v>500</v>
      </c>
      <c r="U4796" s="56">
        <f>IF(ISERROR(IF($X$10=1,$Y$10,)),"",IF($X$10=1,$Y$10,))</f>
        <v>500</v>
      </c>
    </row>
    <row r="4797" spans="1:21" x14ac:dyDescent="0.25">
      <c r="A4797" s="75">
        <f t="shared" si="868"/>
        <v>4793</v>
      </c>
      <c r="D4797" s="56" t="s">
        <v>5731</v>
      </c>
      <c r="E4797" s="56">
        <f t="shared" si="869"/>
        <v>4793</v>
      </c>
      <c r="F4797" s="76">
        <f t="shared" si="864"/>
        <v>174</v>
      </c>
      <c r="G4797" s="56" t="str">
        <f t="shared" si="870"/>
        <v>LLLCirc2a2F</v>
      </c>
      <c r="H4797" s="56">
        <f t="shared" si="871"/>
        <v>4793</v>
      </c>
      <c r="I4797" s="56">
        <f>IF(G4797="",0,IF(COUNTIF($G$5:G4797,G4797)=1,0,COUNTIF($G$5:G4797,G4797) )   )</f>
        <v>0</v>
      </c>
      <c r="J4797" s="56" t="str">
        <f t="shared" si="872"/>
        <v/>
      </c>
      <c r="K4797" s="56" t="str">
        <f t="shared" si="863"/>
        <v/>
      </c>
      <c r="L4797" s="56" t="str">
        <f t="shared" si="865"/>
        <v/>
      </c>
      <c r="M4797" s="56" t="str">
        <f t="shared" si="866"/>
        <v/>
      </c>
      <c r="N4797" s="56" t="str">
        <f t="shared" si="867"/>
        <v/>
      </c>
      <c r="O4797" s="56" t="str">
        <f t="shared" si="873"/>
        <v/>
      </c>
      <c r="P4797" s="56">
        <f>IF(ISERROR(IF($X$5=1,$Y$5,)),"",IF($X$5=1,$Y$5,))</f>
        <v>0</v>
      </c>
      <c r="Q4797" s="56">
        <f>IF(ISERROR(IF($X$6=1,$Y$6,)),"",IF($X$6=1,$Y$6,))</f>
        <v>10000</v>
      </c>
      <c r="R4797" s="56">
        <f>IF(ISERROR(IF($X$7=1,$Y$7,)),"",IF($X$7=1,$Y$7,))</f>
        <v>0</v>
      </c>
      <c r="S4797" s="56">
        <f>IF(ISERROR(IF($X$8=1,$Y$8,)),"",IF($X$8=1,$Y$8,))</f>
        <v>1000</v>
      </c>
      <c r="T4797" s="56">
        <f>IF(ISERROR(IF($X$9=1,$Y$9,)),"",IF($X$9=1,$Y$9,))</f>
        <v>500</v>
      </c>
      <c r="U4797" s="56">
        <f>IF(ISERROR(IF($X$10=1,$Y$10,)),"",IF($X$10=1,$Y$10,))</f>
        <v>500</v>
      </c>
    </row>
    <row r="4798" spans="1:21" x14ac:dyDescent="0.25">
      <c r="A4798" s="75">
        <f t="shared" si="868"/>
        <v>4794</v>
      </c>
      <c r="D4798" s="56" t="s">
        <v>5738</v>
      </c>
      <c r="E4798" s="56">
        <f t="shared" si="869"/>
        <v>4794</v>
      </c>
      <c r="F4798" s="76">
        <f t="shared" si="864"/>
        <v>174</v>
      </c>
      <c r="G4798" s="56" t="str">
        <f t="shared" si="870"/>
        <v>NP.lft.25m.3m</v>
      </c>
      <c r="H4798" s="56">
        <f t="shared" si="871"/>
        <v>4794</v>
      </c>
      <c r="I4798" s="56">
        <f>IF(G4798="",0,IF(COUNTIF($G$5:G4798,G4798)=1,0,COUNTIF($G$5:G4798,G4798) )   )</f>
        <v>0</v>
      </c>
      <c r="J4798" s="56" t="str">
        <f t="shared" si="872"/>
        <v/>
      </c>
      <c r="K4798" s="56" t="str">
        <f t="shared" ref="K4798:K4861" si="874">IF(ISERROR(VLOOKUP(J4798,$F$5:$G$6005,2,)),"",VLOOKUP(J4798,$F$5:$G$6005,2,))</f>
        <v/>
      </c>
      <c r="L4798" s="56" t="str">
        <f t="shared" si="865"/>
        <v/>
      </c>
      <c r="M4798" s="56" t="str">
        <f t="shared" si="866"/>
        <v/>
      </c>
      <c r="N4798" s="56" t="str">
        <f t="shared" si="867"/>
        <v/>
      </c>
      <c r="O4798" s="56" t="str">
        <f t="shared" si="873"/>
        <v/>
      </c>
      <c r="P4798" s="56">
        <f>IF(ISERROR(IF($X$5=1,$Y$5,)),"",IF($X$5=1,$Y$5,))</f>
        <v>0</v>
      </c>
      <c r="Q4798" s="56">
        <f>IF(ISERROR(IF($X$6=1,$Y$6,)),"",IF($X$6=1,$Y$6,))</f>
        <v>10000</v>
      </c>
      <c r="R4798" s="56">
        <f>IF(ISERROR(IF($X$7=1,$Y$7,)),"",IF($X$7=1,$Y$7,))</f>
        <v>0</v>
      </c>
      <c r="S4798" s="56">
        <f>IF(ISERROR(IF($X$8=1,$Y$8,)),"",IF($X$8=1,$Y$8,))</f>
        <v>1000</v>
      </c>
      <c r="T4798" s="56">
        <f>IF(ISERROR(IF($X$9=1,$Y$9,)),"",IF($X$9=1,$Y$9,))</f>
        <v>500</v>
      </c>
      <c r="U4798" s="56">
        <f>IF(ISERROR(IF($X$10=1,$Y$10,)),"",IF($X$10=1,$Y$10,))</f>
        <v>500</v>
      </c>
    </row>
    <row r="4799" spans="1:21" x14ac:dyDescent="0.25">
      <c r="A4799" s="75">
        <f t="shared" si="868"/>
        <v>4795</v>
      </c>
      <c r="D4799" s="56" t="s">
        <v>5698</v>
      </c>
      <c r="E4799" s="56">
        <f t="shared" si="869"/>
        <v>4795</v>
      </c>
      <c r="F4799" s="76">
        <f t="shared" si="864"/>
        <v>174</v>
      </c>
      <c r="G4799" s="56" t="str">
        <f t="shared" si="870"/>
        <v>liquidEngineprodulVR2</v>
      </c>
      <c r="H4799" s="56">
        <f t="shared" si="871"/>
        <v>4795</v>
      </c>
      <c r="I4799" s="56">
        <f>IF(G4799="",0,IF(COUNTIF($G$5:G4799,G4799)=1,0,COUNTIF($G$5:G4799,G4799) )   )</f>
        <v>0</v>
      </c>
      <c r="J4799" s="56" t="str">
        <f t="shared" si="872"/>
        <v/>
      </c>
      <c r="K4799" s="56" t="str">
        <f t="shared" si="874"/>
        <v/>
      </c>
      <c r="L4799" s="56" t="str">
        <f t="shared" si="865"/>
        <v/>
      </c>
      <c r="M4799" s="56" t="str">
        <f t="shared" si="866"/>
        <v/>
      </c>
      <c r="N4799" s="56" t="str">
        <f t="shared" si="867"/>
        <v/>
      </c>
      <c r="O4799" s="56" t="str">
        <f t="shared" si="873"/>
        <v/>
      </c>
      <c r="P4799" s="56">
        <f>IF(ISERROR(IF($X$5=1,$Y$5,)),"",IF($X$5=1,$Y$5,))</f>
        <v>0</v>
      </c>
      <c r="Q4799" s="56">
        <f>IF(ISERROR(IF($X$6=1,$Y$6,)),"",IF($X$6=1,$Y$6,))</f>
        <v>10000</v>
      </c>
      <c r="R4799" s="56">
        <f>IF(ISERROR(IF($X$7=1,$Y$7,)),"",IF($X$7=1,$Y$7,))</f>
        <v>0</v>
      </c>
      <c r="S4799" s="56">
        <f>IF(ISERROR(IF($X$8=1,$Y$8,)),"",IF($X$8=1,$Y$8,))</f>
        <v>1000</v>
      </c>
      <c r="T4799" s="56">
        <f>IF(ISERROR(IF($X$9=1,$Y$9,)),"",IF($X$9=1,$Y$9,))</f>
        <v>500</v>
      </c>
      <c r="U4799" s="56">
        <f>IF(ISERROR(IF($X$10=1,$Y$10,)),"",IF($X$10=1,$Y$10,))</f>
        <v>500</v>
      </c>
    </row>
    <row r="4800" spans="1:21" x14ac:dyDescent="0.25">
      <c r="A4800" s="75">
        <f t="shared" si="868"/>
        <v>4796</v>
      </c>
      <c r="D4800" s="56" t="s">
        <v>5739</v>
      </c>
      <c r="E4800" s="56">
        <f t="shared" si="869"/>
        <v>4796</v>
      </c>
      <c r="F4800" s="76">
        <f t="shared" si="864"/>
        <v>174</v>
      </c>
      <c r="G4800" s="56" t="str">
        <f t="shared" si="870"/>
        <v>NP.LES.EscapeTower.Small</v>
      </c>
      <c r="H4800" s="56">
        <f t="shared" si="871"/>
        <v>4796</v>
      </c>
      <c r="I4800" s="56">
        <f>IF(G4800="",0,IF(COUNTIF($G$5:G4800,G4800)=1,0,COUNTIF($G$5:G4800,G4800) )   )</f>
        <v>0</v>
      </c>
      <c r="J4800" s="56" t="str">
        <f t="shared" si="872"/>
        <v/>
      </c>
      <c r="K4800" s="56" t="str">
        <f t="shared" si="874"/>
        <v/>
      </c>
      <c r="L4800" s="56" t="str">
        <f t="shared" si="865"/>
        <v/>
      </c>
      <c r="M4800" s="56" t="str">
        <f t="shared" si="866"/>
        <v/>
      </c>
      <c r="N4800" s="56" t="str">
        <f t="shared" si="867"/>
        <v/>
      </c>
      <c r="O4800" s="56" t="str">
        <f t="shared" si="873"/>
        <v/>
      </c>
      <c r="P4800" s="56">
        <f>IF(ISERROR(IF($X$5=1,$Y$5,)),"",IF($X$5=1,$Y$5,))</f>
        <v>0</v>
      </c>
      <c r="Q4800" s="56">
        <f>IF(ISERROR(IF($X$6=1,$Y$6,)),"",IF($X$6=1,$Y$6,))</f>
        <v>10000</v>
      </c>
      <c r="R4800" s="56">
        <f>IF(ISERROR(IF($X$7=1,$Y$7,)),"",IF($X$7=1,$Y$7,))</f>
        <v>0</v>
      </c>
      <c r="S4800" s="56">
        <f>IF(ISERROR(IF($X$8=1,$Y$8,)),"",IF($X$8=1,$Y$8,))</f>
        <v>1000</v>
      </c>
      <c r="T4800" s="56">
        <f>IF(ISERROR(IF($X$9=1,$Y$9,)),"",IF($X$9=1,$Y$9,))</f>
        <v>500</v>
      </c>
      <c r="U4800" s="56">
        <f>IF(ISERROR(IF($X$10=1,$Y$10,)),"",IF($X$10=1,$Y$10,))</f>
        <v>500</v>
      </c>
    </row>
    <row r="4801" spans="1:21" x14ac:dyDescent="0.25">
      <c r="A4801" s="75">
        <f t="shared" si="868"/>
        <v>4797</v>
      </c>
      <c r="D4801" s="56" t="s">
        <v>5732</v>
      </c>
      <c r="E4801" s="56">
        <f t="shared" si="869"/>
        <v>4797</v>
      </c>
      <c r="F4801" s="76">
        <f t="shared" si="864"/>
        <v>174</v>
      </c>
      <c r="G4801" s="56" t="str">
        <f t="shared" si="870"/>
        <v>LLLCirc2a1F</v>
      </c>
      <c r="H4801" s="56">
        <f t="shared" si="871"/>
        <v>4797</v>
      </c>
      <c r="I4801" s="56">
        <f>IF(G4801="",0,IF(COUNTIF($G$5:G4801,G4801)=1,0,COUNTIF($G$5:G4801,G4801) )   )</f>
        <v>0</v>
      </c>
      <c r="J4801" s="56" t="str">
        <f t="shared" si="872"/>
        <v/>
      </c>
      <c r="K4801" s="56" t="str">
        <f t="shared" si="874"/>
        <v/>
      </c>
      <c r="L4801" s="56" t="str">
        <f t="shared" si="865"/>
        <v/>
      </c>
      <c r="M4801" s="56" t="str">
        <f t="shared" si="866"/>
        <v/>
      </c>
      <c r="N4801" s="56" t="str">
        <f t="shared" si="867"/>
        <v/>
      </c>
      <c r="O4801" s="56" t="str">
        <f t="shared" si="873"/>
        <v/>
      </c>
      <c r="P4801" s="56">
        <f>IF(ISERROR(IF($X$5=1,$Y$5,)),"",IF($X$5=1,$Y$5,))</f>
        <v>0</v>
      </c>
      <c r="Q4801" s="56">
        <f>IF(ISERROR(IF($X$6=1,$Y$6,)),"",IF($X$6=1,$Y$6,))</f>
        <v>10000</v>
      </c>
      <c r="R4801" s="56">
        <f>IF(ISERROR(IF($X$7=1,$Y$7,)),"",IF($X$7=1,$Y$7,))</f>
        <v>0</v>
      </c>
      <c r="S4801" s="56">
        <f>IF(ISERROR(IF($X$8=1,$Y$8,)),"",IF($X$8=1,$Y$8,))</f>
        <v>1000</v>
      </c>
      <c r="T4801" s="56">
        <f>IF(ISERROR(IF($X$9=1,$Y$9,)),"",IF($X$9=1,$Y$9,))</f>
        <v>500</v>
      </c>
      <c r="U4801" s="56">
        <f>IF(ISERROR(IF($X$10=1,$Y$10,)),"",IF($X$10=1,$Y$10,))</f>
        <v>500</v>
      </c>
    </row>
    <row r="4802" spans="1:21" x14ac:dyDescent="0.25">
      <c r="A4802" s="75">
        <f t="shared" si="868"/>
        <v>4798</v>
      </c>
      <c r="D4802" s="56" t="s">
        <v>5740</v>
      </c>
      <c r="E4802" s="56">
        <f t="shared" si="869"/>
        <v>4798</v>
      </c>
      <c r="F4802" s="76">
        <f t="shared" si="864"/>
        <v>174</v>
      </c>
      <c r="G4802" s="56" t="str">
        <f t="shared" si="870"/>
        <v>NP.rcstank.25m</v>
      </c>
      <c r="H4802" s="56">
        <f t="shared" si="871"/>
        <v>4798</v>
      </c>
      <c r="I4802" s="56">
        <f>IF(G4802="",0,IF(COUNTIF($G$5:G4802,G4802)=1,0,COUNTIF($G$5:G4802,G4802) )   )</f>
        <v>0</v>
      </c>
      <c r="J4802" s="56" t="str">
        <f t="shared" si="872"/>
        <v/>
      </c>
      <c r="K4802" s="56" t="str">
        <f t="shared" si="874"/>
        <v/>
      </c>
      <c r="L4802" s="56" t="str">
        <f t="shared" si="865"/>
        <v/>
      </c>
      <c r="M4802" s="56" t="str">
        <f t="shared" si="866"/>
        <v/>
      </c>
      <c r="N4802" s="56" t="str">
        <f t="shared" si="867"/>
        <v/>
      </c>
      <c r="O4802" s="56" t="str">
        <f t="shared" si="873"/>
        <v/>
      </c>
      <c r="P4802" s="56">
        <f>IF(ISERROR(IF($X$5=1,$Y$5,)),"",IF($X$5=1,$Y$5,))</f>
        <v>0</v>
      </c>
      <c r="Q4802" s="56">
        <f>IF(ISERROR(IF($X$6=1,$Y$6,)),"",IF($X$6=1,$Y$6,))</f>
        <v>10000</v>
      </c>
      <c r="R4802" s="56">
        <f>IF(ISERROR(IF($X$7=1,$Y$7,)),"",IF($X$7=1,$Y$7,))</f>
        <v>0</v>
      </c>
      <c r="S4802" s="56">
        <f>IF(ISERROR(IF($X$8=1,$Y$8,)),"",IF($X$8=1,$Y$8,))</f>
        <v>1000</v>
      </c>
      <c r="T4802" s="56">
        <f>IF(ISERROR(IF($X$9=1,$Y$9,)),"",IF($X$9=1,$Y$9,))</f>
        <v>500</v>
      </c>
      <c r="U4802" s="56">
        <f>IF(ISERROR(IF($X$10=1,$Y$10,)),"",IF($X$10=1,$Y$10,))</f>
        <v>500</v>
      </c>
    </row>
    <row r="4803" spans="1:21" x14ac:dyDescent="0.25">
      <c r="A4803" s="75">
        <f t="shared" si="868"/>
        <v>4799</v>
      </c>
      <c r="D4803" s="56" t="s">
        <v>3926</v>
      </c>
      <c r="E4803" s="56">
        <f t="shared" si="869"/>
        <v>4799</v>
      </c>
      <c r="F4803" s="76">
        <f t="shared" si="864"/>
        <v>174</v>
      </c>
      <c r="G4803" s="56" t="str">
        <f t="shared" si="870"/>
        <v>DSM25mTank</v>
      </c>
      <c r="H4803" s="56">
        <f t="shared" si="871"/>
        <v>4799</v>
      </c>
      <c r="I4803" s="56">
        <f>IF(G4803="",0,IF(COUNTIF($G$5:G4803,G4803)=1,0,COUNTIF($G$5:G4803,G4803) )   )</f>
        <v>0</v>
      </c>
      <c r="J4803" s="56" t="str">
        <f t="shared" si="872"/>
        <v/>
      </c>
      <c r="K4803" s="56" t="str">
        <f t="shared" si="874"/>
        <v/>
      </c>
      <c r="L4803" s="56" t="str">
        <f t="shared" si="865"/>
        <v/>
      </c>
      <c r="M4803" s="56" t="str">
        <f t="shared" si="866"/>
        <v/>
      </c>
      <c r="N4803" s="56" t="str">
        <f t="shared" si="867"/>
        <v/>
      </c>
      <c r="O4803" s="56" t="str">
        <f t="shared" si="873"/>
        <v/>
      </c>
      <c r="P4803" s="56">
        <f>IF(ISERROR(IF($X$5=1,$Y$5,)),"",IF($X$5=1,$Y$5,))</f>
        <v>0</v>
      </c>
      <c r="Q4803" s="56">
        <f>IF(ISERROR(IF($X$6=1,$Y$6,)),"",IF($X$6=1,$Y$6,))</f>
        <v>10000</v>
      </c>
      <c r="R4803" s="56">
        <f>IF(ISERROR(IF($X$7=1,$Y$7,)),"",IF($X$7=1,$Y$7,))</f>
        <v>0</v>
      </c>
      <c r="S4803" s="56">
        <f>IF(ISERROR(IF($X$8=1,$Y$8,)),"",IF($X$8=1,$Y$8,))</f>
        <v>1000</v>
      </c>
      <c r="T4803" s="56">
        <f>IF(ISERROR(IF($X$9=1,$Y$9,)),"",IF($X$9=1,$Y$9,))</f>
        <v>500</v>
      </c>
      <c r="U4803" s="56">
        <f>IF(ISERROR(IF($X$10=1,$Y$10,)),"",IF($X$10=1,$Y$10,))</f>
        <v>500</v>
      </c>
    </row>
    <row r="4804" spans="1:21" x14ac:dyDescent="0.25">
      <c r="A4804" s="75">
        <f t="shared" si="868"/>
        <v>4800</v>
      </c>
      <c r="D4804" s="56" t="s">
        <v>5741</v>
      </c>
      <c r="E4804" s="56">
        <f t="shared" si="869"/>
        <v>4800</v>
      </c>
      <c r="F4804" s="76">
        <f t="shared" si="864"/>
        <v>174</v>
      </c>
      <c r="G4804" s="56" t="str">
        <f t="shared" si="870"/>
        <v>cupolaWindow</v>
      </c>
      <c r="H4804" s="56">
        <f t="shared" si="871"/>
        <v>4800</v>
      </c>
      <c r="I4804" s="56">
        <f>IF(G4804="",0,IF(COUNTIF($G$5:G4804,G4804)=1,0,COUNTIF($G$5:G4804,G4804) )   )</f>
        <v>0</v>
      </c>
      <c r="J4804" s="56" t="str">
        <f t="shared" si="872"/>
        <v/>
      </c>
      <c r="K4804" s="56" t="str">
        <f t="shared" si="874"/>
        <v/>
      </c>
      <c r="L4804" s="56" t="str">
        <f t="shared" si="865"/>
        <v/>
      </c>
      <c r="M4804" s="56" t="str">
        <f t="shared" si="866"/>
        <v/>
      </c>
      <c r="N4804" s="56" t="str">
        <f t="shared" si="867"/>
        <v/>
      </c>
      <c r="O4804" s="56" t="str">
        <f t="shared" si="873"/>
        <v/>
      </c>
      <c r="P4804" s="56">
        <f>IF(ISERROR(IF($X$5=1,$Y$5,)),"",IF($X$5=1,$Y$5,))</f>
        <v>0</v>
      </c>
      <c r="Q4804" s="56">
        <f>IF(ISERROR(IF($X$6=1,$Y$6,)),"",IF($X$6=1,$Y$6,))</f>
        <v>10000</v>
      </c>
      <c r="R4804" s="56">
        <f>IF(ISERROR(IF($X$7=1,$Y$7,)),"",IF($X$7=1,$Y$7,))</f>
        <v>0</v>
      </c>
      <c r="S4804" s="56">
        <f>IF(ISERROR(IF($X$8=1,$Y$8,)),"",IF($X$8=1,$Y$8,))</f>
        <v>1000</v>
      </c>
      <c r="T4804" s="56">
        <f>IF(ISERROR(IF($X$9=1,$Y$9,)),"",IF($X$9=1,$Y$9,))</f>
        <v>500</v>
      </c>
      <c r="U4804" s="56">
        <f>IF(ISERROR(IF($X$10=1,$Y$10,)),"",IF($X$10=1,$Y$10,))</f>
        <v>500</v>
      </c>
    </row>
    <row r="4805" spans="1:21" x14ac:dyDescent="0.25">
      <c r="A4805" s="75">
        <f t="shared" si="868"/>
        <v>4801</v>
      </c>
      <c r="D4805" s="56" t="s">
        <v>5733</v>
      </c>
      <c r="E4805" s="56">
        <f t="shared" si="869"/>
        <v>4801</v>
      </c>
      <c r="F4805" s="76">
        <f t="shared" ref="F4805:F4868" si="875">IF(A4803=0,0,IF(ISBLANK(G4805),"",IF(LEFT(G4805,4)="newn",F4804+1,IF(LEFT(G4805,4)="node",F4804+1,F4804))))</f>
        <v>174</v>
      </c>
      <c r="G4805" s="56" t="str">
        <f t="shared" si="870"/>
        <v>LLLCirc2b2F</v>
      </c>
      <c r="H4805" s="56">
        <f t="shared" si="871"/>
        <v>4801</v>
      </c>
      <c r="I4805" s="56">
        <f>IF(G4805="",0,IF(COUNTIF($G$5:G4805,G4805)=1,0,COUNTIF($G$5:G4805,G4805) )   )</f>
        <v>0</v>
      </c>
      <c r="J4805" s="56" t="str">
        <f t="shared" si="872"/>
        <v/>
      </c>
      <c r="K4805" s="56" t="str">
        <f t="shared" si="874"/>
        <v/>
      </c>
      <c r="L4805" s="56" t="str">
        <f t="shared" ref="L4805:L4868" si="876">IF(ISERROR(VLOOKUP(K4805,$AB$14:$AD$197,3,)),"",VLOOKUP(K4805,$AB$14:$AD$197,3,))</f>
        <v/>
      </c>
      <c r="M4805" s="56" t="str">
        <f t="shared" ref="M4805:M4868" si="877">IF(ISERROR(HLOOKUP(J4805,$AG$5:$XH$6,2,)),"",HLOOKUP(J4805,$AG$5:$XH$6,2,))</f>
        <v/>
      </c>
      <c r="N4805" s="56" t="str">
        <f t="shared" ref="N4805:N4868" si="878">IF(ISERROR(VLOOKUP(K4805,$AB$14:$AD$197,2,)),"",VLOOKUP(K4805,$AB$14:$AD$197,2,))</f>
        <v/>
      </c>
      <c r="O4805" s="56" t="str">
        <f t="shared" si="873"/>
        <v/>
      </c>
      <c r="P4805" s="56">
        <f>IF(ISERROR(IF($X$5=1,$Y$5,)),"",IF($X$5=1,$Y$5,))</f>
        <v>0</v>
      </c>
      <c r="Q4805" s="56">
        <f>IF(ISERROR(IF($X$6=1,$Y$6,)),"",IF($X$6=1,$Y$6,))</f>
        <v>10000</v>
      </c>
      <c r="R4805" s="56">
        <f>IF(ISERROR(IF($X$7=1,$Y$7,)),"",IF($X$7=1,$Y$7,))</f>
        <v>0</v>
      </c>
      <c r="S4805" s="56">
        <f>IF(ISERROR(IF($X$8=1,$Y$8,)),"",IF($X$8=1,$Y$8,))</f>
        <v>1000</v>
      </c>
      <c r="T4805" s="56">
        <f>IF(ISERROR(IF($X$9=1,$Y$9,)),"",IF($X$9=1,$Y$9,))</f>
        <v>500</v>
      </c>
      <c r="U4805" s="56">
        <f>IF(ISERROR(IF($X$10=1,$Y$10,)),"",IF($X$10=1,$Y$10,))</f>
        <v>500</v>
      </c>
    </row>
    <row r="4806" spans="1:21" x14ac:dyDescent="0.25">
      <c r="A4806" s="75">
        <f t="shared" ref="A4806:A4869" si="879">IF(A4805=0,0,IF(B4805="}",IF(B4806="NODE",A4805+1,0),A4805+1))</f>
        <v>4802</v>
      </c>
      <c r="D4806" s="56" t="s">
        <v>3927</v>
      </c>
      <c r="E4806" s="56">
        <f t="shared" ref="E4806:E4869" si="880">A4806</f>
        <v>4802</v>
      </c>
      <c r="F4806" s="76">
        <f t="shared" si="875"/>
        <v>174</v>
      </c>
      <c r="G4806" s="56" t="str">
        <f t="shared" ref="G4806:G4869" si="881">IF(ISBLANK(D4806),IF(LEFT(C4806,8)="name = n",MID(C4806,8,100),""),MID(D4806,8,100))</f>
        <v>Mark1-2Pod</v>
      </c>
      <c r="H4806" s="56">
        <f t="shared" ref="H4806:H4869" si="882">E4806</f>
        <v>4802</v>
      </c>
      <c r="I4806" s="56">
        <f>IF(G4806="",0,IF(COUNTIF($G$5:G4806,G4806)=1,0,COUNTIF($G$5:G4806,G4806) )   )</f>
        <v>0</v>
      </c>
      <c r="J4806" s="56" t="str">
        <f t="shared" ref="J4806:J4869" si="883">IF(J4805=anodes,"",IF(J4805="","",J4805+1))</f>
        <v/>
      </c>
      <c r="K4806" s="56" t="str">
        <f t="shared" si="874"/>
        <v/>
      </c>
      <c r="L4806" s="56" t="str">
        <f t="shared" si="876"/>
        <v/>
      </c>
      <c r="M4806" s="56" t="str">
        <f t="shared" si="877"/>
        <v/>
      </c>
      <c r="N4806" s="56" t="str">
        <f t="shared" si="878"/>
        <v/>
      </c>
      <c r="O4806" s="56" t="str">
        <f t="shared" ref="O4806:O4869" si="884">IF(ISERROR(0.1*N4806+0.9*(M4806/L4806)*($N$3+SUM(P4806:U4806))*(N4806/$N$3)),N4806,0.1*N4806+0.9*(M4806/L4806)*($N$3+SUM(P4806:U4806))*(N4806/$N$3))</f>
        <v/>
      </c>
      <c r="P4806" s="56">
        <f>IF(ISERROR(IF($X$5=1,$Y$5,)),"",IF($X$5=1,$Y$5,))</f>
        <v>0</v>
      </c>
      <c r="Q4806" s="56">
        <f>IF(ISERROR(IF($X$6=1,$Y$6,)),"",IF($X$6=1,$Y$6,))</f>
        <v>10000</v>
      </c>
      <c r="R4806" s="56">
        <f>IF(ISERROR(IF($X$7=1,$Y$7,)),"",IF($X$7=1,$Y$7,))</f>
        <v>0</v>
      </c>
      <c r="S4806" s="56">
        <f>IF(ISERROR(IF($X$8=1,$Y$8,)),"",IF($X$8=1,$Y$8,))</f>
        <v>1000</v>
      </c>
      <c r="T4806" s="56">
        <f>IF(ISERROR(IF($X$9=1,$Y$9,)),"",IF($X$9=1,$Y$9,))</f>
        <v>500</v>
      </c>
      <c r="U4806" s="56">
        <f>IF(ISERROR(IF($X$10=1,$Y$10,)),"",IF($X$10=1,$Y$10,))</f>
        <v>500</v>
      </c>
    </row>
    <row r="4807" spans="1:21" x14ac:dyDescent="0.25">
      <c r="A4807" s="75">
        <f t="shared" si="879"/>
        <v>4803</v>
      </c>
      <c r="D4807" s="56" t="s">
        <v>5699</v>
      </c>
      <c r="E4807" s="56">
        <f t="shared" si="880"/>
        <v>4803</v>
      </c>
      <c r="F4807" s="76">
        <f t="shared" si="875"/>
        <v>174</v>
      </c>
      <c r="G4807" s="56" t="str">
        <f t="shared" si="881"/>
        <v>fuelTanklunderl</v>
      </c>
      <c r="H4807" s="56">
        <f t="shared" si="882"/>
        <v>4803</v>
      </c>
      <c r="I4807" s="56">
        <f>IF(G4807="",0,IF(COUNTIF($G$5:G4807,G4807)=1,0,COUNTIF($G$5:G4807,G4807) )   )</f>
        <v>0</v>
      </c>
      <c r="J4807" s="56" t="str">
        <f t="shared" si="883"/>
        <v/>
      </c>
      <c r="K4807" s="56" t="str">
        <f t="shared" si="874"/>
        <v/>
      </c>
      <c r="L4807" s="56" t="str">
        <f t="shared" si="876"/>
        <v/>
      </c>
      <c r="M4807" s="56" t="str">
        <f t="shared" si="877"/>
        <v/>
      </c>
      <c r="N4807" s="56" t="str">
        <f t="shared" si="878"/>
        <v/>
      </c>
      <c r="O4807" s="56" t="str">
        <f t="shared" si="884"/>
        <v/>
      </c>
      <c r="P4807" s="56">
        <f>IF(ISERROR(IF($X$5=1,$Y$5,)),"",IF($X$5=1,$Y$5,))</f>
        <v>0</v>
      </c>
      <c r="Q4807" s="56">
        <f>IF(ISERROR(IF($X$6=1,$Y$6,)),"",IF($X$6=1,$Y$6,))</f>
        <v>10000</v>
      </c>
      <c r="R4807" s="56">
        <f>IF(ISERROR(IF($X$7=1,$Y$7,)),"",IF($X$7=1,$Y$7,))</f>
        <v>0</v>
      </c>
      <c r="S4807" s="56">
        <f>IF(ISERROR(IF($X$8=1,$Y$8,)),"",IF($X$8=1,$Y$8,))</f>
        <v>1000</v>
      </c>
      <c r="T4807" s="56">
        <f>IF(ISERROR(IF($X$9=1,$Y$9,)),"",IF($X$9=1,$Y$9,))</f>
        <v>500</v>
      </c>
      <c r="U4807" s="56">
        <f>IF(ISERROR(IF($X$10=1,$Y$10,)),"",IF($X$10=1,$Y$10,))</f>
        <v>500</v>
      </c>
    </row>
    <row r="4808" spans="1:21" x14ac:dyDescent="0.25">
      <c r="A4808" s="75">
        <f t="shared" si="879"/>
        <v>4804</v>
      </c>
      <c r="D4808" s="56" t="s">
        <v>3928</v>
      </c>
      <c r="E4808" s="56">
        <f t="shared" si="880"/>
        <v>4804</v>
      </c>
      <c r="F4808" s="76">
        <f t="shared" si="875"/>
        <v>174</v>
      </c>
      <c r="G4808" s="56" t="str">
        <f t="shared" si="881"/>
        <v>engineLargeSkipper</v>
      </c>
      <c r="H4808" s="56">
        <f t="shared" si="882"/>
        <v>4804</v>
      </c>
      <c r="I4808" s="56">
        <f>IF(G4808="",0,IF(COUNTIF($G$5:G4808,G4808)=1,0,COUNTIF($G$5:G4808,G4808) )   )</f>
        <v>0</v>
      </c>
      <c r="J4808" s="56" t="str">
        <f t="shared" si="883"/>
        <v/>
      </c>
      <c r="K4808" s="56" t="str">
        <f t="shared" si="874"/>
        <v/>
      </c>
      <c r="L4808" s="56" t="str">
        <f t="shared" si="876"/>
        <v/>
      </c>
      <c r="M4808" s="56" t="str">
        <f t="shared" si="877"/>
        <v/>
      </c>
      <c r="N4808" s="56" t="str">
        <f t="shared" si="878"/>
        <v/>
      </c>
      <c r="O4808" s="56" t="str">
        <f t="shared" si="884"/>
        <v/>
      </c>
      <c r="P4808" s="56">
        <f>IF(ISERROR(IF($X$5=1,$Y$5,)),"",IF($X$5=1,$Y$5,))</f>
        <v>0</v>
      </c>
      <c r="Q4808" s="56">
        <f>IF(ISERROR(IF($X$6=1,$Y$6,)),"",IF($X$6=1,$Y$6,))</f>
        <v>10000</v>
      </c>
      <c r="R4808" s="56">
        <f>IF(ISERROR(IF($X$7=1,$Y$7,)),"",IF($X$7=1,$Y$7,))</f>
        <v>0</v>
      </c>
      <c r="S4808" s="56">
        <f>IF(ISERROR(IF($X$8=1,$Y$8,)),"",IF($X$8=1,$Y$8,))</f>
        <v>1000</v>
      </c>
      <c r="T4808" s="56">
        <f>IF(ISERROR(IF($X$9=1,$Y$9,)),"",IF($X$9=1,$Y$9,))</f>
        <v>500</v>
      </c>
      <c r="U4808" s="56">
        <f>IF(ISERROR(IF($X$10=1,$Y$10,)),"",IF($X$10=1,$Y$10,))</f>
        <v>500</v>
      </c>
    </row>
    <row r="4809" spans="1:21" x14ac:dyDescent="0.25">
      <c r="A4809" s="75">
        <f t="shared" si="879"/>
        <v>4805</v>
      </c>
      <c r="D4809" s="56" t="s">
        <v>5734</v>
      </c>
      <c r="E4809" s="56">
        <f t="shared" si="880"/>
        <v>4805</v>
      </c>
      <c r="F4809" s="76">
        <f t="shared" si="875"/>
        <v>174</v>
      </c>
      <c r="G4809" s="56" t="str">
        <f t="shared" si="881"/>
        <v>LLLCirc2b1F</v>
      </c>
      <c r="H4809" s="56">
        <f t="shared" si="882"/>
        <v>4805</v>
      </c>
      <c r="I4809" s="56">
        <f>IF(G4809="",0,IF(COUNTIF($G$5:G4809,G4809)=1,0,COUNTIF($G$5:G4809,G4809) )   )</f>
        <v>0</v>
      </c>
      <c r="J4809" s="56" t="str">
        <f t="shared" si="883"/>
        <v/>
      </c>
      <c r="K4809" s="56" t="str">
        <f t="shared" si="874"/>
        <v/>
      </c>
      <c r="L4809" s="56" t="str">
        <f t="shared" si="876"/>
        <v/>
      </c>
      <c r="M4809" s="56" t="str">
        <f t="shared" si="877"/>
        <v/>
      </c>
      <c r="N4809" s="56" t="str">
        <f t="shared" si="878"/>
        <v/>
      </c>
      <c r="O4809" s="56" t="str">
        <f t="shared" si="884"/>
        <v/>
      </c>
      <c r="P4809" s="56">
        <f>IF(ISERROR(IF($X$5=1,$Y$5,)),"",IF($X$5=1,$Y$5,))</f>
        <v>0</v>
      </c>
      <c r="Q4809" s="56">
        <f>IF(ISERROR(IF($X$6=1,$Y$6,)),"",IF($X$6=1,$Y$6,))</f>
        <v>10000</v>
      </c>
      <c r="R4809" s="56">
        <f>IF(ISERROR(IF($X$7=1,$Y$7,)),"",IF($X$7=1,$Y$7,))</f>
        <v>0</v>
      </c>
      <c r="S4809" s="56">
        <f>IF(ISERROR(IF($X$8=1,$Y$8,)),"",IF($X$8=1,$Y$8,))</f>
        <v>1000</v>
      </c>
      <c r="T4809" s="56">
        <f>IF(ISERROR(IF($X$9=1,$Y$9,)),"",IF($X$9=1,$Y$9,))</f>
        <v>500</v>
      </c>
      <c r="U4809" s="56">
        <f>IF(ISERROR(IF($X$10=1,$Y$10,)),"",IF($X$10=1,$Y$10,))</f>
        <v>500</v>
      </c>
    </row>
    <row r="4810" spans="1:21" x14ac:dyDescent="0.25">
      <c r="A4810" s="75">
        <f t="shared" si="879"/>
        <v>4806</v>
      </c>
      <c r="D4810" s="56" t="s">
        <v>3929</v>
      </c>
      <c r="E4810" s="56">
        <f t="shared" si="880"/>
        <v>4806</v>
      </c>
      <c r="F4810" s="76">
        <f t="shared" si="875"/>
        <v>174</v>
      </c>
      <c r="G4810" s="56" t="str">
        <f t="shared" si="881"/>
        <v>fuelTank2-2</v>
      </c>
      <c r="H4810" s="56">
        <f t="shared" si="882"/>
        <v>4806</v>
      </c>
      <c r="I4810" s="56">
        <f>IF(G4810="",0,IF(COUNTIF($G$5:G4810,G4810)=1,0,COUNTIF($G$5:G4810,G4810) )   )</f>
        <v>0</v>
      </c>
      <c r="J4810" s="56" t="str">
        <f t="shared" si="883"/>
        <v/>
      </c>
      <c r="K4810" s="56" t="str">
        <f t="shared" si="874"/>
        <v/>
      </c>
      <c r="L4810" s="56" t="str">
        <f t="shared" si="876"/>
        <v/>
      </c>
      <c r="M4810" s="56" t="str">
        <f t="shared" si="877"/>
        <v/>
      </c>
      <c r="N4810" s="56" t="str">
        <f t="shared" si="878"/>
        <v/>
      </c>
      <c r="O4810" s="56" t="str">
        <f t="shared" si="884"/>
        <v/>
      </c>
      <c r="P4810" s="56">
        <f>IF(ISERROR(IF($X$5=1,$Y$5,)),"",IF($X$5=1,$Y$5,))</f>
        <v>0</v>
      </c>
      <c r="Q4810" s="56">
        <f>IF(ISERROR(IF($X$6=1,$Y$6,)),"",IF($X$6=1,$Y$6,))</f>
        <v>10000</v>
      </c>
      <c r="R4810" s="56">
        <f>IF(ISERROR(IF($X$7=1,$Y$7,)),"",IF($X$7=1,$Y$7,))</f>
        <v>0</v>
      </c>
      <c r="S4810" s="56">
        <f>IF(ISERROR(IF($X$8=1,$Y$8,)),"",IF($X$8=1,$Y$8,))</f>
        <v>1000</v>
      </c>
      <c r="T4810" s="56">
        <f>IF(ISERROR(IF($X$9=1,$Y$9,)),"",IF($X$9=1,$Y$9,))</f>
        <v>500</v>
      </c>
      <c r="U4810" s="56">
        <f>IF(ISERROR(IF($X$10=1,$Y$10,)),"",IF($X$10=1,$Y$10,))</f>
        <v>500</v>
      </c>
    </row>
    <row r="4811" spans="1:21" x14ac:dyDescent="0.25">
      <c r="A4811" s="75">
        <f t="shared" si="879"/>
        <v>4807</v>
      </c>
      <c r="D4811" s="56" t="s">
        <v>3930</v>
      </c>
      <c r="E4811" s="56">
        <f t="shared" si="880"/>
        <v>4807</v>
      </c>
      <c r="F4811" s="76">
        <f t="shared" si="875"/>
        <v>174</v>
      </c>
      <c r="G4811" s="56" t="str">
        <f t="shared" si="881"/>
        <v>fuelTank4-2</v>
      </c>
      <c r="H4811" s="56">
        <f t="shared" si="882"/>
        <v>4807</v>
      </c>
      <c r="I4811" s="56">
        <f>IF(G4811="",0,IF(COUNTIF($G$5:G4811,G4811)=1,0,COUNTIF($G$5:G4811,G4811) )   )</f>
        <v>0</v>
      </c>
      <c r="J4811" s="56" t="str">
        <f t="shared" si="883"/>
        <v/>
      </c>
      <c r="K4811" s="56" t="str">
        <f t="shared" si="874"/>
        <v/>
      </c>
      <c r="L4811" s="56" t="str">
        <f t="shared" si="876"/>
        <v/>
      </c>
      <c r="M4811" s="56" t="str">
        <f t="shared" si="877"/>
        <v/>
      </c>
      <c r="N4811" s="56" t="str">
        <f t="shared" si="878"/>
        <v/>
      </c>
      <c r="O4811" s="56" t="str">
        <f t="shared" si="884"/>
        <v/>
      </c>
      <c r="P4811" s="56">
        <f>IF(ISERROR(IF($X$5=1,$Y$5,)),"",IF($X$5=1,$Y$5,))</f>
        <v>0</v>
      </c>
      <c r="Q4811" s="56">
        <f>IF(ISERROR(IF($X$6=1,$Y$6,)),"",IF($X$6=1,$Y$6,))</f>
        <v>10000</v>
      </c>
      <c r="R4811" s="56">
        <f>IF(ISERROR(IF($X$7=1,$Y$7,)),"",IF($X$7=1,$Y$7,))</f>
        <v>0</v>
      </c>
      <c r="S4811" s="56">
        <f>IF(ISERROR(IF($X$8=1,$Y$8,)),"",IF($X$8=1,$Y$8,))</f>
        <v>1000</v>
      </c>
      <c r="T4811" s="56">
        <f>IF(ISERROR(IF($X$9=1,$Y$9,)),"",IF($X$9=1,$Y$9,))</f>
        <v>500</v>
      </c>
      <c r="U4811" s="56">
        <f>IF(ISERROR(IF($X$10=1,$Y$10,)),"",IF($X$10=1,$Y$10,))</f>
        <v>500</v>
      </c>
    </row>
    <row r="4812" spans="1:21" x14ac:dyDescent="0.25">
      <c r="A4812" s="75">
        <f t="shared" si="879"/>
        <v>4808</v>
      </c>
      <c r="D4812" s="56" t="s">
        <v>5700</v>
      </c>
      <c r="E4812" s="56">
        <f t="shared" si="880"/>
        <v>4808</v>
      </c>
      <c r="F4812" s="76">
        <f t="shared" si="875"/>
        <v>174</v>
      </c>
      <c r="G4812" s="56" t="str">
        <f t="shared" si="881"/>
        <v>fuelTanksuperior3</v>
      </c>
      <c r="H4812" s="56">
        <f t="shared" si="882"/>
        <v>4808</v>
      </c>
      <c r="I4812" s="56">
        <f>IF(G4812="",0,IF(COUNTIF($G$5:G4812,G4812)=1,0,COUNTIF($G$5:G4812,G4812) )   )</f>
        <v>0</v>
      </c>
      <c r="J4812" s="56" t="str">
        <f t="shared" si="883"/>
        <v/>
      </c>
      <c r="K4812" s="56" t="str">
        <f t="shared" si="874"/>
        <v/>
      </c>
      <c r="L4812" s="56" t="str">
        <f t="shared" si="876"/>
        <v/>
      </c>
      <c r="M4812" s="56" t="str">
        <f t="shared" si="877"/>
        <v/>
      </c>
      <c r="N4812" s="56" t="str">
        <f t="shared" si="878"/>
        <v/>
      </c>
      <c r="O4812" s="56" t="str">
        <f t="shared" si="884"/>
        <v/>
      </c>
      <c r="P4812" s="56">
        <f>IF(ISERROR(IF($X$5=1,$Y$5,)),"",IF($X$5=1,$Y$5,))</f>
        <v>0</v>
      </c>
      <c r="Q4812" s="56">
        <f>IF(ISERROR(IF($X$6=1,$Y$6,)),"",IF($X$6=1,$Y$6,))</f>
        <v>10000</v>
      </c>
      <c r="R4812" s="56">
        <f>IF(ISERROR(IF($X$7=1,$Y$7,)),"",IF($X$7=1,$Y$7,))</f>
        <v>0</v>
      </c>
      <c r="S4812" s="56">
        <f>IF(ISERROR(IF($X$8=1,$Y$8,)),"",IF($X$8=1,$Y$8,))</f>
        <v>1000</v>
      </c>
      <c r="T4812" s="56">
        <f>IF(ISERROR(IF($X$9=1,$Y$9,)),"",IF($X$9=1,$Y$9,))</f>
        <v>500</v>
      </c>
      <c r="U4812" s="56">
        <f>IF(ISERROR(IF($X$10=1,$Y$10,)),"",IF($X$10=1,$Y$10,))</f>
        <v>500</v>
      </c>
    </row>
    <row r="4813" spans="1:21" x14ac:dyDescent="0.25">
      <c r="A4813" s="75">
        <f t="shared" si="879"/>
        <v>4809</v>
      </c>
      <c r="D4813" s="56" t="s">
        <v>5701</v>
      </c>
      <c r="E4813" s="56">
        <f t="shared" si="880"/>
        <v>4809</v>
      </c>
      <c r="F4813" s="76">
        <f t="shared" si="875"/>
        <v>174</v>
      </c>
      <c r="G4813" s="56" t="str">
        <f t="shared" si="881"/>
        <v>fuelTanksul</v>
      </c>
      <c r="H4813" s="56">
        <f t="shared" si="882"/>
        <v>4809</v>
      </c>
      <c r="I4813" s="56">
        <f>IF(G4813="",0,IF(COUNTIF($G$5:G4813,G4813)=1,0,COUNTIF($G$5:G4813,G4813) )   )</f>
        <v>0</v>
      </c>
      <c r="J4813" s="56" t="str">
        <f t="shared" si="883"/>
        <v/>
      </c>
      <c r="K4813" s="56" t="str">
        <f t="shared" si="874"/>
        <v/>
      </c>
      <c r="L4813" s="56" t="str">
        <f t="shared" si="876"/>
        <v/>
      </c>
      <c r="M4813" s="56" t="str">
        <f t="shared" si="877"/>
        <v/>
      </c>
      <c r="N4813" s="56" t="str">
        <f t="shared" si="878"/>
        <v/>
      </c>
      <c r="O4813" s="56" t="str">
        <f t="shared" si="884"/>
        <v/>
      </c>
      <c r="P4813" s="56">
        <f>IF(ISERROR(IF($X$5=1,$Y$5,)),"",IF($X$5=1,$Y$5,))</f>
        <v>0</v>
      </c>
      <c r="Q4813" s="56">
        <f>IF(ISERROR(IF($X$6=1,$Y$6,)),"",IF($X$6=1,$Y$6,))</f>
        <v>10000</v>
      </c>
      <c r="R4813" s="56">
        <f>IF(ISERROR(IF($X$7=1,$Y$7,)),"",IF($X$7=1,$Y$7,))</f>
        <v>0</v>
      </c>
      <c r="S4813" s="56">
        <f>IF(ISERROR(IF($X$8=1,$Y$8,)),"",IF($X$8=1,$Y$8,))</f>
        <v>1000</v>
      </c>
      <c r="T4813" s="56">
        <f>IF(ISERROR(IF($X$9=1,$Y$9,)),"",IF($X$9=1,$Y$9,))</f>
        <v>500</v>
      </c>
      <c r="U4813" s="56">
        <f>IF(ISERROR(IF($X$10=1,$Y$10,)),"",IF($X$10=1,$Y$10,))</f>
        <v>500</v>
      </c>
    </row>
    <row r="4814" spans="1:21" x14ac:dyDescent="0.25">
      <c r="A4814" s="75">
        <f t="shared" si="879"/>
        <v>4810</v>
      </c>
      <c r="D4814" s="56" t="s">
        <v>5702</v>
      </c>
      <c r="E4814" s="56">
        <f t="shared" si="880"/>
        <v>4810</v>
      </c>
      <c r="F4814" s="76">
        <f t="shared" si="875"/>
        <v>174</v>
      </c>
      <c r="G4814" s="56" t="str">
        <f t="shared" si="881"/>
        <v>RCS125ra</v>
      </c>
      <c r="H4814" s="56">
        <f t="shared" si="882"/>
        <v>4810</v>
      </c>
      <c r="I4814" s="56">
        <f>IF(G4814="",0,IF(COUNTIF($G$5:G4814,G4814)=1,0,COUNTIF($G$5:G4814,G4814) )   )</f>
        <v>0</v>
      </c>
      <c r="J4814" s="56" t="str">
        <f t="shared" si="883"/>
        <v/>
      </c>
      <c r="K4814" s="56" t="str">
        <f t="shared" si="874"/>
        <v/>
      </c>
      <c r="L4814" s="56" t="str">
        <f t="shared" si="876"/>
        <v/>
      </c>
      <c r="M4814" s="56" t="str">
        <f t="shared" si="877"/>
        <v/>
      </c>
      <c r="N4814" s="56" t="str">
        <f t="shared" si="878"/>
        <v/>
      </c>
      <c r="O4814" s="56" t="str">
        <f t="shared" si="884"/>
        <v/>
      </c>
      <c r="P4814" s="56">
        <f>IF(ISERROR(IF($X$5=1,$Y$5,)),"",IF($X$5=1,$Y$5,))</f>
        <v>0</v>
      </c>
      <c r="Q4814" s="56">
        <f>IF(ISERROR(IF($X$6=1,$Y$6,)),"",IF($X$6=1,$Y$6,))</f>
        <v>10000</v>
      </c>
      <c r="R4814" s="56">
        <f>IF(ISERROR(IF($X$7=1,$Y$7,)),"",IF($X$7=1,$Y$7,))</f>
        <v>0</v>
      </c>
      <c r="S4814" s="56">
        <f>IF(ISERROR(IF($X$8=1,$Y$8,)),"",IF($X$8=1,$Y$8,))</f>
        <v>1000</v>
      </c>
      <c r="T4814" s="56">
        <f>IF(ISERROR(IF($X$9=1,$Y$9,)),"",IF($X$9=1,$Y$9,))</f>
        <v>500</v>
      </c>
      <c r="U4814" s="56">
        <f>IF(ISERROR(IF($X$10=1,$Y$10,)),"",IF($X$10=1,$Y$10,))</f>
        <v>500</v>
      </c>
    </row>
    <row r="4815" spans="1:21" x14ac:dyDescent="0.25">
      <c r="A4815" s="75">
        <f t="shared" si="879"/>
        <v>4811</v>
      </c>
      <c r="D4815" s="56" t="s">
        <v>5703</v>
      </c>
      <c r="E4815" s="56">
        <f t="shared" si="880"/>
        <v>4811</v>
      </c>
      <c r="F4815" s="76">
        <f t="shared" si="875"/>
        <v>174</v>
      </c>
      <c r="G4815" s="56" t="str">
        <f t="shared" si="881"/>
        <v>fuelTankmr1</v>
      </c>
      <c r="H4815" s="56">
        <f t="shared" si="882"/>
        <v>4811</v>
      </c>
      <c r="I4815" s="56">
        <f>IF(G4815="",0,IF(COUNTIF($G$5:G4815,G4815)=1,0,COUNTIF($G$5:G4815,G4815) )   )</f>
        <v>0</v>
      </c>
      <c r="J4815" s="56" t="str">
        <f t="shared" si="883"/>
        <v/>
      </c>
      <c r="K4815" s="56" t="str">
        <f t="shared" si="874"/>
        <v/>
      </c>
      <c r="L4815" s="56" t="str">
        <f t="shared" si="876"/>
        <v/>
      </c>
      <c r="M4815" s="56" t="str">
        <f t="shared" si="877"/>
        <v/>
      </c>
      <c r="N4815" s="56" t="str">
        <f t="shared" si="878"/>
        <v/>
      </c>
      <c r="O4815" s="56" t="str">
        <f t="shared" si="884"/>
        <v/>
      </c>
      <c r="P4815" s="56">
        <f>IF(ISERROR(IF($X$5=1,$Y$5,)),"",IF($X$5=1,$Y$5,))</f>
        <v>0</v>
      </c>
      <c r="Q4815" s="56">
        <f>IF(ISERROR(IF($X$6=1,$Y$6,)),"",IF($X$6=1,$Y$6,))</f>
        <v>10000</v>
      </c>
      <c r="R4815" s="56">
        <f>IF(ISERROR(IF($X$7=1,$Y$7,)),"",IF($X$7=1,$Y$7,))</f>
        <v>0</v>
      </c>
      <c r="S4815" s="56">
        <f>IF(ISERROR(IF($X$8=1,$Y$8,)),"",IF($X$8=1,$Y$8,))</f>
        <v>1000</v>
      </c>
      <c r="T4815" s="56">
        <f>IF(ISERROR(IF($X$9=1,$Y$9,)),"",IF($X$9=1,$Y$9,))</f>
        <v>500</v>
      </c>
      <c r="U4815" s="56">
        <f>IF(ISERROR(IF($X$10=1,$Y$10,)),"",IF($X$10=1,$Y$10,))</f>
        <v>500</v>
      </c>
    </row>
    <row r="4816" spans="1:21" x14ac:dyDescent="0.25">
      <c r="A4816" s="75">
        <f t="shared" si="879"/>
        <v>4812</v>
      </c>
      <c r="D4816" s="56" t="s">
        <v>5704</v>
      </c>
      <c r="E4816" s="56">
        <f t="shared" si="880"/>
        <v>4812</v>
      </c>
      <c r="F4816" s="76">
        <f t="shared" si="875"/>
        <v>174</v>
      </c>
      <c r="G4816" s="56" t="str">
        <f t="shared" si="881"/>
        <v>tank1300cl</v>
      </c>
      <c r="H4816" s="56">
        <f t="shared" si="882"/>
        <v>4812</v>
      </c>
      <c r="I4816" s="56">
        <f>IF(G4816="",0,IF(COUNTIF($G$5:G4816,G4816)=1,0,COUNTIF($G$5:G4816,G4816) )   )</f>
        <v>0</v>
      </c>
      <c r="J4816" s="56" t="str">
        <f t="shared" si="883"/>
        <v/>
      </c>
      <c r="K4816" s="56" t="str">
        <f t="shared" si="874"/>
        <v/>
      </c>
      <c r="L4816" s="56" t="str">
        <f t="shared" si="876"/>
        <v/>
      </c>
      <c r="M4816" s="56" t="str">
        <f t="shared" si="877"/>
        <v/>
      </c>
      <c r="N4816" s="56" t="str">
        <f t="shared" si="878"/>
        <v/>
      </c>
      <c r="O4816" s="56" t="str">
        <f t="shared" si="884"/>
        <v/>
      </c>
      <c r="P4816" s="56">
        <f>IF(ISERROR(IF($X$5=1,$Y$5,)),"",IF($X$5=1,$Y$5,))</f>
        <v>0</v>
      </c>
      <c r="Q4816" s="56">
        <f>IF(ISERROR(IF($X$6=1,$Y$6,)),"",IF($X$6=1,$Y$6,))</f>
        <v>10000</v>
      </c>
      <c r="R4816" s="56">
        <f>IF(ISERROR(IF($X$7=1,$Y$7,)),"",IF($X$7=1,$Y$7,))</f>
        <v>0</v>
      </c>
      <c r="S4816" s="56">
        <f>IF(ISERROR(IF($X$8=1,$Y$8,)),"",IF($X$8=1,$Y$8,))</f>
        <v>1000</v>
      </c>
      <c r="T4816" s="56">
        <f>IF(ISERROR(IF($X$9=1,$Y$9,)),"",IF($X$9=1,$Y$9,))</f>
        <v>500</v>
      </c>
      <c r="U4816" s="56">
        <f>IF(ISERROR(IF($X$10=1,$Y$10,)),"",IF($X$10=1,$Y$10,))</f>
        <v>500</v>
      </c>
    </row>
    <row r="4817" spans="1:21" x14ac:dyDescent="0.25">
      <c r="A4817" s="75">
        <f t="shared" si="879"/>
        <v>4813</v>
      </c>
      <c r="D4817" s="56" t="s">
        <v>5705</v>
      </c>
      <c r="E4817" s="56">
        <f t="shared" si="880"/>
        <v>4813</v>
      </c>
      <c r="F4817" s="76">
        <f t="shared" si="875"/>
        <v>174</v>
      </c>
      <c r="G4817" s="56" t="str">
        <f t="shared" si="881"/>
        <v>B9.Engine.L2.Atlas</v>
      </c>
      <c r="H4817" s="56">
        <f t="shared" si="882"/>
        <v>4813</v>
      </c>
      <c r="I4817" s="56">
        <f>IF(G4817="",0,IF(COUNTIF($G$5:G4817,G4817)=1,0,COUNTIF($G$5:G4817,G4817) )   )</f>
        <v>0</v>
      </c>
      <c r="J4817" s="56" t="str">
        <f t="shared" si="883"/>
        <v/>
      </c>
      <c r="K4817" s="56" t="str">
        <f t="shared" si="874"/>
        <v/>
      </c>
      <c r="L4817" s="56" t="str">
        <f t="shared" si="876"/>
        <v/>
      </c>
      <c r="M4817" s="56" t="str">
        <f t="shared" si="877"/>
        <v/>
      </c>
      <c r="N4817" s="56" t="str">
        <f t="shared" si="878"/>
        <v/>
      </c>
      <c r="O4817" s="56" t="str">
        <f t="shared" si="884"/>
        <v/>
      </c>
      <c r="P4817" s="56">
        <f>IF(ISERROR(IF($X$5=1,$Y$5,)),"",IF($X$5=1,$Y$5,))</f>
        <v>0</v>
      </c>
      <c r="Q4817" s="56">
        <f>IF(ISERROR(IF($X$6=1,$Y$6,)),"",IF($X$6=1,$Y$6,))</f>
        <v>10000</v>
      </c>
      <c r="R4817" s="56">
        <f>IF(ISERROR(IF($X$7=1,$Y$7,)),"",IF($X$7=1,$Y$7,))</f>
        <v>0</v>
      </c>
      <c r="S4817" s="56">
        <f>IF(ISERROR(IF($X$8=1,$Y$8,)),"",IF($X$8=1,$Y$8,))</f>
        <v>1000</v>
      </c>
      <c r="T4817" s="56">
        <f>IF(ISERROR(IF($X$9=1,$Y$9,)),"",IF($X$9=1,$Y$9,))</f>
        <v>500</v>
      </c>
      <c r="U4817" s="56">
        <f>IF(ISERROR(IF($X$10=1,$Y$10,)),"",IF($X$10=1,$Y$10,))</f>
        <v>500</v>
      </c>
    </row>
    <row r="4818" spans="1:21" x14ac:dyDescent="0.25">
      <c r="A4818" s="75">
        <f t="shared" si="879"/>
        <v>4814</v>
      </c>
      <c r="D4818" s="56" t="s">
        <v>5706</v>
      </c>
      <c r="E4818" s="56">
        <f t="shared" si="880"/>
        <v>4814</v>
      </c>
      <c r="F4818" s="76">
        <f t="shared" si="875"/>
        <v>174</v>
      </c>
      <c r="G4818" s="56" t="str">
        <f t="shared" si="881"/>
        <v>B9.Engine.VS1</v>
      </c>
      <c r="H4818" s="56">
        <f t="shared" si="882"/>
        <v>4814</v>
      </c>
      <c r="I4818" s="56">
        <f>IF(G4818="",0,IF(COUNTIF($G$5:G4818,G4818)=1,0,COUNTIF($G$5:G4818,G4818) )   )</f>
        <v>0</v>
      </c>
      <c r="J4818" s="56" t="str">
        <f t="shared" si="883"/>
        <v/>
      </c>
      <c r="K4818" s="56" t="str">
        <f t="shared" si="874"/>
        <v/>
      </c>
      <c r="L4818" s="56" t="str">
        <f t="shared" si="876"/>
        <v/>
      </c>
      <c r="M4818" s="56" t="str">
        <f t="shared" si="877"/>
        <v/>
      </c>
      <c r="N4818" s="56" t="str">
        <f t="shared" si="878"/>
        <v/>
      </c>
      <c r="O4818" s="56" t="str">
        <f t="shared" si="884"/>
        <v/>
      </c>
      <c r="P4818" s="56">
        <f>IF(ISERROR(IF($X$5=1,$Y$5,)),"",IF($X$5=1,$Y$5,))</f>
        <v>0</v>
      </c>
      <c r="Q4818" s="56">
        <f>IF(ISERROR(IF($X$6=1,$Y$6,)),"",IF($X$6=1,$Y$6,))</f>
        <v>10000</v>
      </c>
      <c r="R4818" s="56">
        <f>IF(ISERROR(IF($X$7=1,$Y$7,)),"",IF($X$7=1,$Y$7,))</f>
        <v>0</v>
      </c>
      <c r="S4818" s="56">
        <f>IF(ISERROR(IF($X$8=1,$Y$8,)),"",IF($X$8=1,$Y$8,))</f>
        <v>1000</v>
      </c>
      <c r="T4818" s="56">
        <f>IF(ISERROR(IF($X$9=1,$Y$9,)),"",IF($X$9=1,$Y$9,))</f>
        <v>500</v>
      </c>
      <c r="U4818" s="56">
        <f>IF(ISERROR(IF($X$10=1,$Y$10,)),"",IF($X$10=1,$Y$10,))</f>
        <v>500</v>
      </c>
    </row>
    <row r="4819" spans="1:21" x14ac:dyDescent="0.25">
      <c r="A4819" s="75">
        <f t="shared" si="879"/>
        <v>4815</v>
      </c>
      <c r="D4819" s="56" t="s">
        <v>5707</v>
      </c>
      <c r="E4819" s="56">
        <f t="shared" si="880"/>
        <v>4815</v>
      </c>
      <c r="F4819" s="76">
        <f t="shared" si="875"/>
        <v>174</v>
      </c>
      <c r="G4819" s="56" t="str">
        <f t="shared" si="881"/>
        <v>Kosmos.Angara.RD-275K</v>
      </c>
      <c r="H4819" s="56">
        <f t="shared" si="882"/>
        <v>4815</v>
      </c>
      <c r="I4819" s="56">
        <f>IF(G4819="",0,IF(COUNTIF($G$5:G4819,G4819)=1,0,COUNTIF($G$5:G4819,G4819) )   )</f>
        <v>0</v>
      </c>
      <c r="J4819" s="56" t="str">
        <f t="shared" si="883"/>
        <v/>
      </c>
      <c r="K4819" s="56" t="str">
        <f t="shared" si="874"/>
        <v/>
      </c>
      <c r="L4819" s="56" t="str">
        <f t="shared" si="876"/>
        <v/>
      </c>
      <c r="M4819" s="56" t="str">
        <f t="shared" si="877"/>
        <v/>
      </c>
      <c r="N4819" s="56" t="str">
        <f t="shared" si="878"/>
        <v/>
      </c>
      <c r="O4819" s="56" t="str">
        <f t="shared" si="884"/>
        <v/>
      </c>
      <c r="P4819" s="56">
        <f>IF(ISERROR(IF($X$5=1,$Y$5,)),"",IF($X$5=1,$Y$5,))</f>
        <v>0</v>
      </c>
      <c r="Q4819" s="56">
        <f>IF(ISERROR(IF($X$6=1,$Y$6,)),"",IF($X$6=1,$Y$6,))</f>
        <v>10000</v>
      </c>
      <c r="R4819" s="56">
        <f>IF(ISERROR(IF($X$7=1,$Y$7,)),"",IF($X$7=1,$Y$7,))</f>
        <v>0</v>
      </c>
      <c r="S4819" s="56">
        <f>IF(ISERROR(IF($X$8=1,$Y$8,)),"",IF($X$8=1,$Y$8,))</f>
        <v>1000</v>
      </c>
      <c r="T4819" s="56">
        <f>IF(ISERROR(IF($X$9=1,$Y$9,)),"",IF($X$9=1,$Y$9,))</f>
        <v>500</v>
      </c>
      <c r="U4819" s="56">
        <f>IF(ISERROR(IF($X$10=1,$Y$10,)),"",IF($X$10=1,$Y$10,))</f>
        <v>500</v>
      </c>
    </row>
    <row r="4820" spans="1:21" x14ac:dyDescent="0.25">
      <c r="A4820" s="75">
        <f t="shared" si="879"/>
        <v>4816</v>
      </c>
      <c r="D4820" s="56" t="s">
        <v>5708</v>
      </c>
      <c r="E4820" s="56">
        <f t="shared" si="880"/>
        <v>4816</v>
      </c>
      <c r="F4820" s="76">
        <f t="shared" si="875"/>
        <v>174</v>
      </c>
      <c r="G4820" s="56" t="str">
        <f t="shared" si="881"/>
        <v>Kosmos.Angara.RD-33NK</v>
      </c>
      <c r="H4820" s="56">
        <f t="shared" si="882"/>
        <v>4816</v>
      </c>
      <c r="I4820" s="56">
        <f>IF(G4820="",0,IF(COUNTIF($G$5:G4820,G4820)=1,0,COUNTIF($G$5:G4820,G4820) )   )</f>
        <v>0</v>
      </c>
      <c r="J4820" s="56" t="str">
        <f t="shared" si="883"/>
        <v/>
      </c>
      <c r="K4820" s="56" t="str">
        <f t="shared" si="874"/>
        <v/>
      </c>
      <c r="L4820" s="56" t="str">
        <f t="shared" si="876"/>
        <v/>
      </c>
      <c r="M4820" s="56" t="str">
        <f t="shared" si="877"/>
        <v/>
      </c>
      <c r="N4820" s="56" t="str">
        <f t="shared" si="878"/>
        <v/>
      </c>
      <c r="O4820" s="56" t="str">
        <f t="shared" si="884"/>
        <v/>
      </c>
      <c r="P4820" s="56">
        <f>IF(ISERROR(IF($X$5=1,$Y$5,)),"",IF($X$5=1,$Y$5,))</f>
        <v>0</v>
      </c>
      <c r="Q4820" s="56">
        <f>IF(ISERROR(IF($X$6=1,$Y$6,)),"",IF($X$6=1,$Y$6,))</f>
        <v>10000</v>
      </c>
      <c r="R4820" s="56">
        <f>IF(ISERROR(IF($X$7=1,$Y$7,)),"",IF($X$7=1,$Y$7,))</f>
        <v>0</v>
      </c>
      <c r="S4820" s="56">
        <f>IF(ISERROR(IF($X$8=1,$Y$8,)),"",IF($X$8=1,$Y$8,))</f>
        <v>1000</v>
      </c>
      <c r="T4820" s="56">
        <f>IF(ISERROR(IF($X$9=1,$Y$9,)),"",IF($X$9=1,$Y$9,))</f>
        <v>500</v>
      </c>
      <c r="U4820" s="56">
        <f>IF(ISERROR(IF($X$10=1,$Y$10,)),"",IF($X$10=1,$Y$10,))</f>
        <v>500</v>
      </c>
    </row>
    <row r="4821" spans="1:21" x14ac:dyDescent="0.25">
      <c r="A4821" s="75">
        <f t="shared" si="879"/>
        <v>4817</v>
      </c>
      <c r="D4821" s="56" t="s">
        <v>5709</v>
      </c>
      <c r="E4821" s="56">
        <f t="shared" si="880"/>
        <v>4817</v>
      </c>
      <c r="F4821" s="76">
        <f t="shared" si="875"/>
        <v>174</v>
      </c>
      <c r="G4821" s="56" t="str">
        <f t="shared" si="881"/>
        <v>Kosmos.TKS.RCS.Tank</v>
      </c>
      <c r="H4821" s="56">
        <f t="shared" si="882"/>
        <v>4817</v>
      </c>
      <c r="I4821" s="56">
        <f>IF(G4821="",0,IF(COUNTIF($G$5:G4821,G4821)=1,0,COUNTIF($G$5:G4821,G4821) )   )</f>
        <v>0</v>
      </c>
      <c r="J4821" s="56" t="str">
        <f t="shared" si="883"/>
        <v/>
      </c>
      <c r="K4821" s="56" t="str">
        <f t="shared" si="874"/>
        <v/>
      </c>
      <c r="L4821" s="56" t="str">
        <f t="shared" si="876"/>
        <v/>
      </c>
      <c r="M4821" s="56" t="str">
        <f t="shared" si="877"/>
        <v/>
      </c>
      <c r="N4821" s="56" t="str">
        <f t="shared" si="878"/>
        <v/>
      </c>
      <c r="O4821" s="56" t="str">
        <f t="shared" si="884"/>
        <v/>
      </c>
      <c r="P4821" s="56">
        <f>IF(ISERROR(IF($X$5=1,$Y$5,)),"",IF($X$5=1,$Y$5,))</f>
        <v>0</v>
      </c>
      <c r="Q4821" s="56">
        <f>IF(ISERROR(IF($X$6=1,$Y$6,)),"",IF($X$6=1,$Y$6,))</f>
        <v>10000</v>
      </c>
      <c r="R4821" s="56">
        <f>IF(ISERROR(IF($X$7=1,$Y$7,)),"",IF($X$7=1,$Y$7,))</f>
        <v>0</v>
      </c>
      <c r="S4821" s="56">
        <f>IF(ISERROR(IF($X$8=1,$Y$8,)),"",IF($X$8=1,$Y$8,))</f>
        <v>1000</v>
      </c>
      <c r="T4821" s="56">
        <f>IF(ISERROR(IF($X$9=1,$Y$9,)),"",IF($X$9=1,$Y$9,))</f>
        <v>500</v>
      </c>
      <c r="U4821" s="56">
        <f>IF(ISERROR(IF($X$10=1,$Y$10,)),"",IF($X$10=1,$Y$10,))</f>
        <v>500</v>
      </c>
    </row>
    <row r="4822" spans="1:21" x14ac:dyDescent="0.25">
      <c r="A4822" s="75">
        <f t="shared" si="879"/>
        <v>4818</v>
      </c>
      <c r="D4822" s="56" t="s">
        <v>5710</v>
      </c>
      <c r="E4822" s="56">
        <f t="shared" si="880"/>
        <v>4818</v>
      </c>
      <c r="F4822" s="76">
        <f t="shared" si="875"/>
        <v>174</v>
      </c>
      <c r="G4822" s="56" t="str">
        <f t="shared" si="881"/>
        <v>Kosmos.TKS.RCS.Tank.Radless</v>
      </c>
      <c r="H4822" s="56">
        <f t="shared" si="882"/>
        <v>4818</v>
      </c>
      <c r="I4822" s="56">
        <f>IF(G4822="",0,IF(COUNTIF($G$5:G4822,G4822)=1,0,COUNTIF($G$5:G4822,G4822) )   )</f>
        <v>0</v>
      </c>
      <c r="J4822" s="56" t="str">
        <f t="shared" si="883"/>
        <v/>
      </c>
      <c r="K4822" s="56" t="str">
        <f t="shared" si="874"/>
        <v/>
      </c>
      <c r="L4822" s="56" t="str">
        <f t="shared" si="876"/>
        <v/>
      </c>
      <c r="M4822" s="56" t="str">
        <f t="shared" si="877"/>
        <v/>
      </c>
      <c r="N4822" s="56" t="str">
        <f t="shared" si="878"/>
        <v/>
      </c>
      <c r="O4822" s="56" t="str">
        <f t="shared" si="884"/>
        <v/>
      </c>
      <c r="P4822" s="56">
        <f>IF(ISERROR(IF($X$5=1,$Y$5,)),"",IF($X$5=1,$Y$5,))</f>
        <v>0</v>
      </c>
      <c r="Q4822" s="56">
        <f>IF(ISERROR(IF($X$6=1,$Y$6,)),"",IF($X$6=1,$Y$6,))</f>
        <v>10000</v>
      </c>
      <c r="R4822" s="56">
        <f>IF(ISERROR(IF($X$7=1,$Y$7,)),"",IF($X$7=1,$Y$7,))</f>
        <v>0</v>
      </c>
      <c r="S4822" s="56">
        <f>IF(ISERROR(IF($X$8=1,$Y$8,)),"",IF($X$8=1,$Y$8,))</f>
        <v>1000</v>
      </c>
      <c r="T4822" s="56">
        <f>IF(ISERROR(IF($X$9=1,$Y$9,)),"",IF($X$9=1,$Y$9,))</f>
        <v>500</v>
      </c>
      <c r="U4822" s="56">
        <f>IF(ISERROR(IF($X$10=1,$Y$10,)),"",IF($X$10=1,$Y$10,))</f>
        <v>500</v>
      </c>
    </row>
    <row r="4823" spans="1:21" x14ac:dyDescent="0.25">
      <c r="A4823" s="75">
        <f t="shared" si="879"/>
        <v>4819</v>
      </c>
      <c r="D4823" s="56" t="s">
        <v>5711</v>
      </c>
      <c r="E4823" s="56">
        <f t="shared" si="880"/>
        <v>4819</v>
      </c>
      <c r="F4823" s="76">
        <f t="shared" si="875"/>
        <v>174</v>
      </c>
      <c r="G4823" s="56" t="str">
        <f t="shared" si="881"/>
        <v>part.URM.1.25.Cowling.NA.3J</v>
      </c>
      <c r="H4823" s="56">
        <f t="shared" si="882"/>
        <v>4819</v>
      </c>
      <c r="I4823" s="56">
        <f>IF(G4823="",0,IF(COUNTIF($G$5:G4823,G4823)=1,0,COUNTIF($G$5:G4823,G4823) )   )</f>
        <v>0</v>
      </c>
      <c r="J4823" s="56" t="str">
        <f t="shared" si="883"/>
        <v/>
      </c>
      <c r="K4823" s="56" t="str">
        <f t="shared" si="874"/>
        <v/>
      </c>
      <c r="L4823" s="56" t="str">
        <f t="shared" si="876"/>
        <v/>
      </c>
      <c r="M4823" s="56" t="str">
        <f t="shared" si="877"/>
        <v/>
      </c>
      <c r="N4823" s="56" t="str">
        <f t="shared" si="878"/>
        <v/>
      </c>
      <c r="O4823" s="56" t="str">
        <f t="shared" si="884"/>
        <v/>
      </c>
      <c r="P4823" s="56">
        <f>IF(ISERROR(IF($X$5=1,$Y$5,)),"",IF($X$5=1,$Y$5,))</f>
        <v>0</v>
      </c>
      <c r="Q4823" s="56">
        <f>IF(ISERROR(IF($X$6=1,$Y$6,)),"",IF($X$6=1,$Y$6,))</f>
        <v>10000</v>
      </c>
      <c r="R4823" s="56">
        <f>IF(ISERROR(IF($X$7=1,$Y$7,)),"",IF($X$7=1,$Y$7,))</f>
        <v>0</v>
      </c>
      <c r="S4823" s="56">
        <f>IF(ISERROR(IF($X$8=1,$Y$8,)),"",IF($X$8=1,$Y$8,))</f>
        <v>1000</v>
      </c>
      <c r="T4823" s="56">
        <f>IF(ISERROR(IF($X$9=1,$Y$9,)),"",IF($X$9=1,$Y$9,))</f>
        <v>500</v>
      </c>
      <c r="U4823" s="56">
        <f>IF(ISERROR(IF($X$10=1,$Y$10,)),"",IF($X$10=1,$Y$10,))</f>
        <v>500</v>
      </c>
    </row>
    <row r="4824" spans="1:21" x14ac:dyDescent="0.25">
      <c r="A4824" s="75">
        <f t="shared" si="879"/>
        <v>4820</v>
      </c>
      <c r="D4824" s="56" t="s">
        <v>5712</v>
      </c>
      <c r="E4824" s="56">
        <f t="shared" si="880"/>
        <v>4820</v>
      </c>
      <c r="F4824" s="76">
        <f t="shared" si="875"/>
        <v>174</v>
      </c>
      <c r="G4824" s="56" t="str">
        <f t="shared" si="881"/>
        <v>part.URM.1.25.InterStage.NA.1E</v>
      </c>
      <c r="H4824" s="56">
        <f t="shared" si="882"/>
        <v>4820</v>
      </c>
      <c r="I4824" s="56">
        <f>IF(G4824="",0,IF(COUNTIF($G$5:G4824,G4824)=1,0,COUNTIF($G$5:G4824,G4824) )   )</f>
        <v>0</v>
      </c>
      <c r="J4824" s="56" t="str">
        <f t="shared" si="883"/>
        <v/>
      </c>
      <c r="K4824" s="56" t="str">
        <f t="shared" si="874"/>
        <v/>
      </c>
      <c r="L4824" s="56" t="str">
        <f t="shared" si="876"/>
        <v/>
      </c>
      <c r="M4824" s="56" t="str">
        <f t="shared" si="877"/>
        <v/>
      </c>
      <c r="N4824" s="56" t="str">
        <f t="shared" si="878"/>
        <v/>
      </c>
      <c r="O4824" s="56" t="str">
        <f t="shared" si="884"/>
        <v/>
      </c>
      <c r="P4824" s="56">
        <f>IF(ISERROR(IF($X$5=1,$Y$5,)),"",IF($X$5=1,$Y$5,))</f>
        <v>0</v>
      </c>
      <c r="Q4824" s="56">
        <f>IF(ISERROR(IF($X$6=1,$Y$6,)),"",IF($X$6=1,$Y$6,))</f>
        <v>10000</v>
      </c>
      <c r="R4824" s="56">
        <f>IF(ISERROR(IF($X$7=1,$Y$7,)),"",IF($X$7=1,$Y$7,))</f>
        <v>0</v>
      </c>
      <c r="S4824" s="56">
        <f>IF(ISERROR(IF($X$8=1,$Y$8,)),"",IF($X$8=1,$Y$8,))</f>
        <v>1000</v>
      </c>
      <c r="T4824" s="56">
        <f>IF(ISERROR(IF($X$9=1,$Y$9,)),"",IF($X$9=1,$Y$9,))</f>
        <v>500</v>
      </c>
      <c r="U4824" s="56">
        <f>IF(ISERROR(IF($X$10=1,$Y$10,)),"",IF($X$10=1,$Y$10,))</f>
        <v>500</v>
      </c>
    </row>
    <row r="4825" spans="1:21" x14ac:dyDescent="0.25">
      <c r="A4825" s="75">
        <f t="shared" si="879"/>
        <v>4821</v>
      </c>
      <c r="D4825" s="56" t="s">
        <v>5713</v>
      </c>
      <c r="E4825" s="56">
        <f t="shared" si="880"/>
        <v>4821</v>
      </c>
      <c r="F4825" s="76">
        <f t="shared" si="875"/>
        <v>174</v>
      </c>
      <c r="G4825" s="56" t="str">
        <f t="shared" si="881"/>
        <v>part.URM.1.25.InterStage.NA.2E</v>
      </c>
      <c r="H4825" s="56">
        <f t="shared" si="882"/>
        <v>4821</v>
      </c>
      <c r="I4825" s="56">
        <f>IF(G4825="",0,IF(COUNTIF($G$5:G4825,G4825)=1,0,COUNTIF($G$5:G4825,G4825) )   )</f>
        <v>0</v>
      </c>
      <c r="J4825" s="56" t="str">
        <f t="shared" si="883"/>
        <v/>
      </c>
      <c r="K4825" s="56" t="str">
        <f t="shared" si="874"/>
        <v/>
      </c>
      <c r="L4825" s="56" t="str">
        <f t="shared" si="876"/>
        <v/>
      </c>
      <c r="M4825" s="56" t="str">
        <f t="shared" si="877"/>
        <v/>
      </c>
      <c r="N4825" s="56" t="str">
        <f t="shared" si="878"/>
        <v/>
      </c>
      <c r="O4825" s="56" t="str">
        <f t="shared" si="884"/>
        <v/>
      </c>
      <c r="P4825" s="56">
        <f>IF(ISERROR(IF($X$5=1,$Y$5,)),"",IF($X$5=1,$Y$5,))</f>
        <v>0</v>
      </c>
      <c r="Q4825" s="56">
        <f>IF(ISERROR(IF($X$6=1,$Y$6,)),"",IF($X$6=1,$Y$6,))</f>
        <v>10000</v>
      </c>
      <c r="R4825" s="56">
        <f>IF(ISERROR(IF($X$7=1,$Y$7,)),"",IF($X$7=1,$Y$7,))</f>
        <v>0</v>
      </c>
      <c r="S4825" s="56">
        <f>IF(ISERROR(IF($X$8=1,$Y$8,)),"",IF($X$8=1,$Y$8,))</f>
        <v>1000</v>
      </c>
      <c r="T4825" s="56">
        <f>IF(ISERROR(IF($X$9=1,$Y$9,)),"",IF($X$9=1,$Y$9,))</f>
        <v>500</v>
      </c>
      <c r="U4825" s="56">
        <f>IF(ISERROR(IF($X$10=1,$Y$10,)),"",IF($X$10=1,$Y$10,))</f>
        <v>500</v>
      </c>
    </row>
    <row r="4826" spans="1:21" x14ac:dyDescent="0.25">
      <c r="A4826" s="75">
        <f t="shared" si="879"/>
        <v>4822</v>
      </c>
      <c r="D4826" s="56" t="s">
        <v>5714</v>
      </c>
      <c r="E4826" s="56">
        <f t="shared" si="880"/>
        <v>4822</v>
      </c>
      <c r="F4826" s="76">
        <f t="shared" si="875"/>
        <v>174</v>
      </c>
      <c r="G4826" s="56" t="str">
        <f t="shared" si="881"/>
        <v>part.URM.1.25.InterStage.NA.3E</v>
      </c>
      <c r="H4826" s="56">
        <f t="shared" si="882"/>
        <v>4822</v>
      </c>
      <c r="I4826" s="56">
        <f>IF(G4826="",0,IF(COUNTIF($G$5:G4826,G4826)=1,0,COUNTIF($G$5:G4826,G4826) )   )</f>
        <v>0</v>
      </c>
      <c r="J4826" s="56" t="str">
        <f t="shared" si="883"/>
        <v/>
      </c>
      <c r="K4826" s="56" t="str">
        <f t="shared" si="874"/>
        <v/>
      </c>
      <c r="L4826" s="56" t="str">
        <f t="shared" si="876"/>
        <v/>
      </c>
      <c r="M4826" s="56" t="str">
        <f t="shared" si="877"/>
        <v/>
      </c>
      <c r="N4826" s="56" t="str">
        <f t="shared" si="878"/>
        <v/>
      </c>
      <c r="O4826" s="56" t="str">
        <f t="shared" si="884"/>
        <v/>
      </c>
      <c r="P4826" s="56">
        <f>IF(ISERROR(IF($X$5=1,$Y$5,)),"",IF($X$5=1,$Y$5,))</f>
        <v>0</v>
      </c>
      <c r="Q4826" s="56">
        <f>IF(ISERROR(IF($X$6=1,$Y$6,)),"",IF($X$6=1,$Y$6,))</f>
        <v>10000</v>
      </c>
      <c r="R4826" s="56">
        <f>IF(ISERROR(IF($X$7=1,$Y$7,)),"",IF($X$7=1,$Y$7,))</f>
        <v>0</v>
      </c>
      <c r="S4826" s="56">
        <f>IF(ISERROR(IF($X$8=1,$Y$8,)),"",IF($X$8=1,$Y$8,))</f>
        <v>1000</v>
      </c>
      <c r="T4826" s="56">
        <f>IF(ISERROR(IF($X$9=1,$Y$9,)),"",IF($X$9=1,$Y$9,))</f>
        <v>500</v>
      </c>
      <c r="U4826" s="56">
        <f>IF(ISERROR(IF($X$10=1,$Y$10,)),"",IF($X$10=1,$Y$10,))</f>
        <v>500</v>
      </c>
    </row>
    <row r="4827" spans="1:21" x14ac:dyDescent="0.25">
      <c r="A4827" s="75">
        <f t="shared" si="879"/>
        <v>4823</v>
      </c>
      <c r="D4827" s="56" t="s">
        <v>5715</v>
      </c>
      <c r="E4827" s="56">
        <f t="shared" si="880"/>
        <v>4823</v>
      </c>
      <c r="F4827" s="76">
        <f t="shared" si="875"/>
        <v>174</v>
      </c>
      <c r="G4827" s="56" t="str">
        <f t="shared" si="881"/>
        <v>part.URM.1.25.L02</v>
      </c>
      <c r="H4827" s="56">
        <f t="shared" si="882"/>
        <v>4823</v>
      </c>
      <c r="I4827" s="56">
        <f>IF(G4827="",0,IF(COUNTIF($G$5:G4827,G4827)=1,0,COUNTIF($G$5:G4827,G4827) )   )</f>
        <v>0</v>
      </c>
      <c r="J4827" s="56" t="str">
        <f t="shared" si="883"/>
        <v/>
      </c>
      <c r="K4827" s="56" t="str">
        <f t="shared" si="874"/>
        <v/>
      </c>
      <c r="L4827" s="56" t="str">
        <f t="shared" si="876"/>
        <v/>
      </c>
      <c r="M4827" s="56" t="str">
        <f t="shared" si="877"/>
        <v/>
      </c>
      <c r="N4827" s="56" t="str">
        <f t="shared" si="878"/>
        <v/>
      </c>
      <c r="O4827" s="56" t="str">
        <f t="shared" si="884"/>
        <v/>
      </c>
      <c r="P4827" s="56">
        <f>IF(ISERROR(IF($X$5=1,$Y$5,)),"",IF($X$5=1,$Y$5,))</f>
        <v>0</v>
      </c>
      <c r="Q4827" s="56">
        <f>IF(ISERROR(IF($X$6=1,$Y$6,)),"",IF($X$6=1,$Y$6,))</f>
        <v>10000</v>
      </c>
      <c r="R4827" s="56">
        <f>IF(ISERROR(IF($X$7=1,$Y$7,)),"",IF($X$7=1,$Y$7,))</f>
        <v>0</v>
      </c>
      <c r="S4827" s="56">
        <f>IF(ISERROR(IF($X$8=1,$Y$8,)),"",IF($X$8=1,$Y$8,))</f>
        <v>1000</v>
      </c>
      <c r="T4827" s="56">
        <f>IF(ISERROR(IF($X$9=1,$Y$9,)),"",IF($X$9=1,$Y$9,))</f>
        <v>500</v>
      </c>
      <c r="U4827" s="56">
        <f>IF(ISERROR(IF($X$10=1,$Y$10,)),"",IF($X$10=1,$Y$10,))</f>
        <v>500</v>
      </c>
    </row>
    <row r="4828" spans="1:21" x14ac:dyDescent="0.25">
      <c r="A4828" s="75">
        <f t="shared" si="879"/>
        <v>4824</v>
      </c>
      <c r="D4828" s="56" t="s">
        <v>5716</v>
      </c>
      <c r="E4828" s="56">
        <f t="shared" si="880"/>
        <v>4824</v>
      </c>
      <c r="F4828" s="76">
        <f t="shared" si="875"/>
        <v>174</v>
      </c>
      <c r="G4828" s="56" t="str">
        <f t="shared" si="881"/>
        <v>part.URM.1.25.L03</v>
      </c>
      <c r="H4828" s="56">
        <f t="shared" si="882"/>
        <v>4824</v>
      </c>
      <c r="I4828" s="56">
        <f>IF(G4828="",0,IF(COUNTIF($G$5:G4828,G4828)=1,0,COUNTIF($G$5:G4828,G4828) )   )</f>
        <v>0</v>
      </c>
      <c r="J4828" s="56" t="str">
        <f t="shared" si="883"/>
        <v/>
      </c>
      <c r="K4828" s="56" t="str">
        <f t="shared" si="874"/>
        <v/>
      </c>
      <c r="L4828" s="56" t="str">
        <f t="shared" si="876"/>
        <v/>
      </c>
      <c r="M4828" s="56" t="str">
        <f t="shared" si="877"/>
        <v/>
      </c>
      <c r="N4828" s="56" t="str">
        <f t="shared" si="878"/>
        <v/>
      </c>
      <c r="O4828" s="56" t="str">
        <f t="shared" si="884"/>
        <v/>
      </c>
      <c r="P4828" s="56">
        <f>IF(ISERROR(IF($X$5=1,$Y$5,)),"",IF($X$5=1,$Y$5,))</f>
        <v>0</v>
      </c>
      <c r="Q4828" s="56">
        <f>IF(ISERROR(IF($X$6=1,$Y$6,)),"",IF($X$6=1,$Y$6,))</f>
        <v>10000</v>
      </c>
      <c r="R4828" s="56">
        <f>IF(ISERROR(IF($X$7=1,$Y$7,)),"",IF($X$7=1,$Y$7,))</f>
        <v>0</v>
      </c>
      <c r="S4828" s="56">
        <f>IF(ISERROR(IF($X$8=1,$Y$8,)),"",IF($X$8=1,$Y$8,))</f>
        <v>1000</v>
      </c>
      <c r="T4828" s="56">
        <f>IF(ISERROR(IF($X$9=1,$Y$9,)),"",IF($X$9=1,$Y$9,))</f>
        <v>500</v>
      </c>
      <c r="U4828" s="56">
        <f>IF(ISERROR(IF($X$10=1,$Y$10,)),"",IF($X$10=1,$Y$10,))</f>
        <v>500</v>
      </c>
    </row>
    <row r="4829" spans="1:21" x14ac:dyDescent="0.25">
      <c r="A4829" s="75">
        <f t="shared" si="879"/>
        <v>4825</v>
      </c>
      <c r="D4829" s="56" t="s">
        <v>5717</v>
      </c>
      <c r="E4829" s="56">
        <f t="shared" si="880"/>
        <v>4825</v>
      </c>
      <c r="F4829" s="76">
        <f t="shared" si="875"/>
        <v>174</v>
      </c>
      <c r="G4829" s="56" t="str">
        <f t="shared" si="881"/>
        <v>part.URM.1.25.L04</v>
      </c>
      <c r="H4829" s="56">
        <f t="shared" si="882"/>
        <v>4825</v>
      </c>
      <c r="I4829" s="56">
        <f>IF(G4829="",0,IF(COUNTIF($G$5:G4829,G4829)=1,0,COUNTIF($G$5:G4829,G4829) )   )</f>
        <v>0</v>
      </c>
      <c r="J4829" s="56" t="str">
        <f t="shared" si="883"/>
        <v/>
      </c>
      <c r="K4829" s="56" t="str">
        <f t="shared" si="874"/>
        <v/>
      </c>
      <c r="L4829" s="56" t="str">
        <f t="shared" si="876"/>
        <v/>
      </c>
      <c r="M4829" s="56" t="str">
        <f t="shared" si="877"/>
        <v/>
      </c>
      <c r="N4829" s="56" t="str">
        <f t="shared" si="878"/>
        <v/>
      </c>
      <c r="O4829" s="56" t="str">
        <f t="shared" si="884"/>
        <v/>
      </c>
      <c r="P4829" s="56">
        <f>IF(ISERROR(IF($X$5=1,$Y$5,)),"",IF($X$5=1,$Y$5,))</f>
        <v>0</v>
      </c>
      <c r="Q4829" s="56">
        <f>IF(ISERROR(IF($X$6=1,$Y$6,)),"",IF($X$6=1,$Y$6,))</f>
        <v>10000</v>
      </c>
      <c r="R4829" s="56">
        <f>IF(ISERROR(IF($X$7=1,$Y$7,)),"",IF($X$7=1,$Y$7,))</f>
        <v>0</v>
      </c>
      <c r="S4829" s="56">
        <f>IF(ISERROR(IF($X$8=1,$Y$8,)),"",IF($X$8=1,$Y$8,))</f>
        <v>1000</v>
      </c>
      <c r="T4829" s="56">
        <f>IF(ISERROR(IF($X$9=1,$Y$9,)),"",IF($X$9=1,$Y$9,))</f>
        <v>500</v>
      </c>
      <c r="U4829" s="56">
        <f>IF(ISERROR(IF($X$10=1,$Y$10,)),"",IF($X$10=1,$Y$10,))</f>
        <v>500</v>
      </c>
    </row>
    <row r="4830" spans="1:21" x14ac:dyDescent="0.25">
      <c r="A4830" s="75">
        <f t="shared" si="879"/>
        <v>4826</v>
      </c>
      <c r="D4830" s="56" t="s">
        <v>5718</v>
      </c>
      <c r="E4830" s="56">
        <f t="shared" si="880"/>
        <v>4826</v>
      </c>
      <c r="F4830" s="76">
        <f t="shared" si="875"/>
        <v>174</v>
      </c>
      <c r="G4830" s="56" t="str">
        <f t="shared" si="881"/>
        <v>part.URM.1.25.U02</v>
      </c>
      <c r="H4830" s="56">
        <f t="shared" si="882"/>
        <v>4826</v>
      </c>
      <c r="I4830" s="56">
        <f>IF(G4830="",0,IF(COUNTIF($G$5:G4830,G4830)=1,0,COUNTIF($G$5:G4830,G4830) )   )</f>
        <v>0</v>
      </c>
      <c r="J4830" s="56" t="str">
        <f t="shared" si="883"/>
        <v/>
      </c>
      <c r="K4830" s="56" t="str">
        <f t="shared" si="874"/>
        <v/>
      </c>
      <c r="L4830" s="56" t="str">
        <f t="shared" si="876"/>
        <v/>
      </c>
      <c r="M4830" s="56" t="str">
        <f t="shared" si="877"/>
        <v/>
      </c>
      <c r="N4830" s="56" t="str">
        <f t="shared" si="878"/>
        <v/>
      </c>
      <c r="O4830" s="56" t="str">
        <f t="shared" si="884"/>
        <v/>
      </c>
      <c r="P4830" s="56">
        <f>IF(ISERROR(IF($X$5=1,$Y$5,)),"",IF($X$5=1,$Y$5,))</f>
        <v>0</v>
      </c>
      <c r="Q4830" s="56">
        <f>IF(ISERROR(IF($X$6=1,$Y$6,)),"",IF($X$6=1,$Y$6,))</f>
        <v>10000</v>
      </c>
      <c r="R4830" s="56">
        <f>IF(ISERROR(IF($X$7=1,$Y$7,)),"",IF($X$7=1,$Y$7,))</f>
        <v>0</v>
      </c>
      <c r="S4830" s="56">
        <f>IF(ISERROR(IF($X$8=1,$Y$8,)),"",IF($X$8=1,$Y$8,))</f>
        <v>1000</v>
      </c>
      <c r="T4830" s="56">
        <f>IF(ISERROR(IF($X$9=1,$Y$9,)),"",IF($X$9=1,$Y$9,))</f>
        <v>500</v>
      </c>
      <c r="U4830" s="56">
        <f>IF(ISERROR(IF($X$10=1,$Y$10,)),"",IF($X$10=1,$Y$10,))</f>
        <v>500</v>
      </c>
    </row>
    <row r="4831" spans="1:21" x14ac:dyDescent="0.25">
      <c r="A4831" s="75">
        <f t="shared" si="879"/>
        <v>4827</v>
      </c>
      <c r="D4831" s="56" t="s">
        <v>5719</v>
      </c>
      <c r="E4831" s="56">
        <f t="shared" si="880"/>
        <v>4827</v>
      </c>
      <c r="F4831" s="76">
        <f t="shared" si="875"/>
        <v>174</v>
      </c>
      <c r="G4831" s="56" t="str">
        <f t="shared" si="881"/>
        <v>part.URM.1.25.U03</v>
      </c>
      <c r="H4831" s="56">
        <f t="shared" si="882"/>
        <v>4827</v>
      </c>
      <c r="I4831" s="56">
        <f>IF(G4831="",0,IF(COUNTIF($G$5:G4831,G4831)=1,0,COUNTIF($G$5:G4831,G4831) )   )</f>
        <v>0</v>
      </c>
      <c r="J4831" s="56" t="str">
        <f t="shared" si="883"/>
        <v/>
      </c>
      <c r="K4831" s="56" t="str">
        <f t="shared" si="874"/>
        <v/>
      </c>
      <c r="L4831" s="56" t="str">
        <f t="shared" si="876"/>
        <v/>
      </c>
      <c r="M4831" s="56" t="str">
        <f t="shared" si="877"/>
        <v/>
      </c>
      <c r="N4831" s="56" t="str">
        <f t="shared" si="878"/>
        <v/>
      </c>
      <c r="O4831" s="56" t="str">
        <f t="shared" si="884"/>
        <v/>
      </c>
      <c r="P4831" s="56">
        <f>IF(ISERROR(IF($X$5=1,$Y$5,)),"",IF($X$5=1,$Y$5,))</f>
        <v>0</v>
      </c>
      <c r="Q4831" s="56">
        <f>IF(ISERROR(IF($X$6=1,$Y$6,)),"",IF($X$6=1,$Y$6,))</f>
        <v>10000</v>
      </c>
      <c r="R4831" s="56">
        <f>IF(ISERROR(IF($X$7=1,$Y$7,)),"",IF($X$7=1,$Y$7,))</f>
        <v>0</v>
      </c>
      <c r="S4831" s="56">
        <f>IF(ISERROR(IF($X$8=1,$Y$8,)),"",IF($X$8=1,$Y$8,))</f>
        <v>1000</v>
      </c>
      <c r="T4831" s="56">
        <f>IF(ISERROR(IF($X$9=1,$Y$9,)),"",IF($X$9=1,$Y$9,))</f>
        <v>500</v>
      </c>
      <c r="U4831" s="56">
        <f>IF(ISERROR(IF($X$10=1,$Y$10,)),"",IF($X$10=1,$Y$10,))</f>
        <v>500</v>
      </c>
    </row>
    <row r="4832" spans="1:21" x14ac:dyDescent="0.25">
      <c r="A4832" s="75">
        <f t="shared" si="879"/>
        <v>4828</v>
      </c>
      <c r="D4832" s="56" t="s">
        <v>5720</v>
      </c>
      <c r="E4832" s="56">
        <f t="shared" si="880"/>
        <v>4828</v>
      </c>
      <c r="F4832" s="76">
        <f t="shared" si="875"/>
        <v>174</v>
      </c>
      <c r="G4832" s="56" t="str">
        <f t="shared" si="881"/>
        <v>part.URM.1.25.U04</v>
      </c>
      <c r="H4832" s="56">
        <f t="shared" si="882"/>
        <v>4828</v>
      </c>
      <c r="I4832" s="56">
        <f>IF(G4832="",0,IF(COUNTIF($G$5:G4832,G4832)=1,0,COUNTIF($G$5:G4832,G4832) )   )</f>
        <v>0</v>
      </c>
      <c r="J4832" s="56" t="str">
        <f t="shared" si="883"/>
        <v/>
      </c>
      <c r="K4832" s="56" t="str">
        <f t="shared" si="874"/>
        <v/>
      </c>
      <c r="L4832" s="56" t="str">
        <f t="shared" si="876"/>
        <v/>
      </c>
      <c r="M4832" s="56" t="str">
        <f t="shared" si="877"/>
        <v/>
      </c>
      <c r="N4832" s="56" t="str">
        <f t="shared" si="878"/>
        <v/>
      </c>
      <c r="O4832" s="56" t="str">
        <f t="shared" si="884"/>
        <v/>
      </c>
      <c r="P4832" s="56">
        <f>IF(ISERROR(IF($X$5=1,$Y$5,)),"",IF($X$5=1,$Y$5,))</f>
        <v>0</v>
      </c>
      <c r="Q4832" s="56">
        <f>IF(ISERROR(IF($X$6=1,$Y$6,)),"",IF($X$6=1,$Y$6,))</f>
        <v>10000</v>
      </c>
      <c r="R4832" s="56">
        <f>IF(ISERROR(IF($X$7=1,$Y$7,)),"",IF($X$7=1,$Y$7,))</f>
        <v>0</v>
      </c>
      <c r="S4832" s="56">
        <f>IF(ISERROR(IF($X$8=1,$Y$8,)),"",IF($X$8=1,$Y$8,))</f>
        <v>1000</v>
      </c>
      <c r="T4832" s="56">
        <f>IF(ISERROR(IF($X$9=1,$Y$9,)),"",IF($X$9=1,$Y$9,))</f>
        <v>500</v>
      </c>
      <c r="U4832" s="56">
        <f>IF(ISERROR(IF($X$10=1,$Y$10,)),"",IF($X$10=1,$Y$10,))</f>
        <v>500</v>
      </c>
    </row>
    <row r="4833" spans="1:21" x14ac:dyDescent="0.25">
      <c r="A4833" s="75">
        <f t="shared" si="879"/>
        <v>4829</v>
      </c>
      <c r="D4833" s="56" t="s">
        <v>5721</v>
      </c>
      <c r="E4833" s="56">
        <f t="shared" si="880"/>
        <v>4829</v>
      </c>
      <c r="F4833" s="76">
        <f t="shared" si="875"/>
        <v>174</v>
      </c>
      <c r="G4833" s="56" t="str">
        <f t="shared" si="881"/>
        <v>Kosmos.TKS.2-1.Flared.Taper</v>
      </c>
      <c r="H4833" s="56">
        <f t="shared" si="882"/>
        <v>4829</v>
      </c>
      <c r="I4833" s="56">
        <f>IF(G4833="",0,IF(COUNTIF($G$5:G4833,G4833)=1,0,COUNTIF($G$5:G4833,G4833) )   )</f>
        <v>0</v>
      </c>
      <c r="J4833" s="56" t="str">
        <f t="shared" si="883"/>
        <v/>
      </c>
      <c r="K4833" s="56" t="str">
        <f t="shared" si="874"/>
        <v/>
      </c>
      <c r="L4833" s="56" t="str">
        <f t="shared" si="876"/>
        <v/>
      </c>
      <c r="M4833" s="56" t="str">
        <f t="shared" si="877"/>
        <v/>
      </c>
      <c r="N4833" s="56" t="str">
        <f t="shared" si="878"/>
        <v/>
      </c>
      <c r="O4833" s="56" t="str">
        <f t="shared" si="884"/>
        <v/>
      </c>
      <c r="P4833" s="56">
        <f>IF(ISERROR(IF($X$5=1,$Y$5,)),"",IF($X$5=1,$Y$5,))</f>
        <v>0</v>
      </c>
      <c r="Q4833" s="56">
        <f>IF(ISERROR(IF($X$6=1,$Y$6,)),"",IF($X$6=1,$Y$6,))</f>
        <v>10000</v>
      </c>
      <c r="R4833" s="56">
        <f>IF(ISERROR(IF($X$7=1,$Y$7,)),"",IF($X$7=1,$Y$7,))</f>
        <v>0</v>
      </c>
      <c r="S4833" s="56">
        <f>IF(ISERROR(IF($X$8=1,$Y$8,)),"",IF($X$8=1,$Y$8,))</f>
        <v>1000</v>
      </c>
      <c r="T4833" s="56">
        <f>IF(ISERROR(IF($X$9=1,$Y$9,)),"",IF($X$9=1,$Y$9,))</f>
        <v>500</v>
      </c>
      <c r="U4833" s="56">
        <f>IF(ISERROR(IF($X$10=1,$Y$10,)),"",IF($X$10=1,$Y$10,))</f>
        <v>500</v>
      </c>
    </row>
    <row r="4834" spans="1:21" x14ac:dyDescent="0.25">
      <c r="A4834" s="75">
        <f t="shared" si="879"/>
        <v>4830</v>
      </c>
      <c r="D4834" s="56" t="s">
        <v>5722</v>
      </c>
      <c r="E4834" s="56">
        <f t="shared" si="880"/>
        <v>4830</v>
      </c>
      <c r="F4834" s="76">
        <f t="shared" si="875"/>
        <v>174</v>
      </c>
      <c r="G4834" s="56" t="str">
        <f t="shared" si="881"/>
        <v>Kosmos.TKS.body.2</v>
      </c>
      <c r="H4834" s="56">
        <f t="shared" si="882"/>
        <v>4830</v>
      </c>
      <c r="I4834" s="56">
        <f>IF(G4834="",0,IF(COUNTIF($G$5:G4834,G4834)=1,0,COUNTIF($G$5:G4834,G4834) )   )</f>
        <v>0</v>
      </c>
      <c r="J4834" s="56" t="str">
        <f t="shared" si="883"/>
        <v/>
      </c>
      <c r="K4834" s="56" t="str">
        <f t="shared" si="874"/>
        <v/>
      </c>
      <c r="L4834" s="56" t="str">
        <f t="shared" si="876"/>
        <v/>
      </c>
      <c r="M4834" s="56" t="str">
        <f t="shared" si="877"/>
        <v/>
      </c>
      <c r="N4834" s="56" t="str">
        <f t="shared" si="878"/>
        <v/>
      </c>
      <c r="O4834" s="56" t="str">
        <f t="shared" si="884"/>
        <v/>
      </c>
      <c r="P4834" s="56">
        <f>IF(ISERROR(IF($X$5=1,$Y$5,)),"",IF($X$5=1,$Y$5,))</f>
        <v>0</v>
      </c>
      <c r="Q4834" s="56">
        <f>IF(ISERROR(IF($X$6=1,$Y$6,)),"",IF($X$6=1,$Y$6,))</f>
        <v>10000</v>
      </c>
      <c r="R4834" s="56">
        <f>IF(ISERROR(IF($X$7=1,$Y$7,)),"",IF($X$7=1,$Y$7,))</f>
        <v>0</v>
      </c>
      <c r="S4834" s="56">
        <f>IF(ISERROR(IF($X$8=1,$Y$8,)),"",IF($X$8=1,$Y$8,))</f>
        <v>1000</v>
      </c>
      <c r="T4834" s="56">
        <f>IF(ISERROR(IF($X$9=1,$Y$9,)),"",IF($X$9=1,$Y$9,))</f>
        <v>500</v>
      </c>
      <c r="U4834" s="56">
        <f>IF(ISERROR(IF($X$10=1,$Y$10,)),"",IF($X$10=1,$Y$10,))</f>
        <v>500</v>
      </c>
    </row>
    <row r="4835" spans="1:21" x14ac:dyDescent="0.25">
      <c r="A4835" s="75">
        <f t="shared" si="879"/>
        <v>4831</v>
      </c>
      <c r="D4835" s="56" t="s">
        <v>5724</v>
      </c>
      <c r="E4835" s="56">
        <f t="shared" si="880"/>
        <v>4831</v>
      </c>
      <c r="F4835" s="76">
        <f t="shared" si="875"/>
        <v>174</v>
      </c>
      <c r="G4835" s="56" t="str">
        <f t="shared" si="881"/>
        <v>KW2mengineVestaVR9D</v>
      </c>
      <c r="H4835" s="56">
        <f t="shared" si="882"/>
        <v>4831</v>
      </c>
      <c r="I4835" s="56">
        <f>IF(G4835="",0,IF(COUNTIF($G$5:G4835,G4835)=1,0,COUNTIF($G$5:G4835,G4835) )   )</f>
        <v>0</v>
      </c>
      <c r="J4835" s="56" t="str">
        <f t="shared" si="883"/>
        <v/>
      </c>
      <c r="K4835" s="56" t="str">
        <f t="shared" si="874"/>
        <v/>
      </c>
      <c r="L4835" s="56" t="str">
        <f t="shared" si="876"/>
        <v/>
      </c>
      <c r="M4835" s="56" t="str">
        <f t="shared" si="877"/>
        <v/>
      </c>
      <c r="N4835" s="56" t="str">
        <f t="shared" si="878"/>
        <v/>
      </c>
      <c r="O4835" s="56" t="str">
        <f t="shared" si="884"/>
        <v/>
      </c>
      <c r="P4835" s="56">
        <f>IF(ISERROR(IF($X$5=1,$Y$5,)),"",IF($X$5=1,$Y$5,))</f>
        <v>0</v>
      </c>
      <c r="Q4835" s="56">
        <f>IF(ISERROR(IF($X$6=1,$Y$6,)),"",IF($X$6=1,$Y$6,))</f>
        <v>10000</v>
      </c>
      <c r="R4835" s="56">
        <f>IF(ISERROR(IF($X$7=1,$Y$7,)),"",IF($X$7=1,$Y$7,))</f>
        <v>0</v>
      </c>
      <c r="S4835" s="56">
        <f>IF(ISERROR(IF($X$8=1,$Y$8,)),"",IF($X$8=1,$Y$8,))</f>
        <v>1000</v>
      </c>
      <c r="T4835" s="56">
        <f>IF(ISERROR(IF($X$9=1,$Y$9,)),"",IF($X$9=1,$Y$9,))</f>
        <v>500</v>
      </c>
      <c r="U4835" s="56">
        <f>IF(ISERROR(IF($X$10=1,$Y$10,)),"",IF($X$10=1,$Y$10,))</f>
        <v>500</v>
      </c>
    </row>
    <row r="4836" spans="1:21" x14ac:dyDescent="0.25">
      <c r="A4836" s="75">
        <f t="shared" si="879"/>
        <v>4832</v>
      </c>
      <c r="D4836" s="56" t="s">
        <v>5725</v>
      </c>
      <c r="E4836" s="56">
        <f t="shared" si="880"/>
        <v>4832</v>
      </c>
      <c r="F4836" s="76">
        <f t="shared" si="875"/>
        <v>174</v>
      </c>
      <c r="G4836" s="56" t="str">
        <f t="shared" si="881"/>
        <v>KW1mtankL4</v>
      </c>
      <c r="H4836" s="56">
        <f t="shared" si="882"/>
        <v>4832</v>
      </c>
      <c r="I4836" s="56">
        <f>IF(G4836="",0,IF(COUNTIF($G$5:G4836,G4836)=1,0,COUNTIF($G$5:G4836,G4836) )   )</f>
        <v>0</v>
      </c>
      <c r="J4836" s="56" t="str">
        <f t="shared" si="883"/>
        <v/>
      </c>
      <c r="K4836" s="56" t="str">
        <f t="shared" si="874"/>
        <v/>
      </c>
      <c r="L4836" s="56" t="str">
        <f t="shared" si="876"/>
        <v/>
      </c>
      <c r="M4836" s="56" t="str">
        <f t="shared" si="877"/>
        <v/>
      </c>
      <c r="N4836" s="56" t="str">
        <f t="shared" si="878"/>
        <v/>
      </c>
      <c r="O4836" s="56" t="str">
        <f t="shared" si="884"/>
        <v/>
      </c>
      <c r="P4836" s="56">
        <f>IF(ISERROR(IF($X$5=1,$Y$5,)),"",IF($X$5=1,$Y$5,))</f>
        <v>0</v>
      </c>
      <c r="Q4836" s="56">
        <f>IF(ISERROR(IF($X$6=1,$Y$6,)),"",IF($X$6=1,$Y$6,))</f>
        <v>10000</v>
      </c>
      <c r="R4836" s="56">
        <f>IF(ISERROR(IF($X$7=1,$Y$7,)),"",IF($X$7=1,$Y$7,))</f>
        <v>0</v>
      </c>
      <c r="S4836" s="56">
        <f>IF(ISERROR(IF($X$8=1,$Y$8,)),"",IF($X$8=1,$Y$8,))</f>
        <v>1000</v>
      </c>
      <c r="T4836" s="56">
        <f>IF(ISERROR(IF($X$9=1,$Y$9,)),"",IF($X$9=1,$Y$9,))</f>
        <v>500</v>
      </c>
      <c r="U4836" s="56">
        <f>IF(ISERROR(IF($X$10=1,$Y$10,)),"",IF($X$10=1,$Y$10,))</f>
        <v>500</v>
      </c>
    </row>
    <row r="4837" spans="1:21" x14ac:dyDescent="0.25">
      <c r="A4837" s="75">
        <f t="shared" si="879"/>
        <v>4833</v>
      </c>
      <c r="D4837" s="56" t="s">
        <v>5726</v>
      </c>
      <c r="E4837" s="56">
        <f t="shared" si="880"/>
        <v>4833</v>
      </c>
      <c r="F4837" s="76">
        <f t="shared" si="875"/>
        <v>174</v>
      </c>
      <c r="G4837" s="56" t="str">
        <f t="shared" si="881"/>
        <v>KW2mtankL1</v>
      </c>
      <c r="H4837" s="56">
        <f t="shared" si="882"/>
        <v>4833</v>
      </c>
      <c r="I4837" s="56">
        <f>IF(G4837="",0,IF(COUNTIF($G$5:G4837,G4837)=1,0,COUNTIF($G$5:G4837,G4837) )   )</f>
        <v>0</v>
      </c>
      <c r="J4837" s="56" t="str">
        <f t="shared" si="883"/>
        <v/>
      </c>
      <c r="K4837" s="56" t="str">
        <f t="shared" si="874"/>
        <v/>
      </c>
      <c r="L4837" s="56" t="str">
        <f t="shared" si="876"/>
        <v/>
      </c>
      <c r="M4837" s="56" t="str">
        <f t="shared" si="877"/>
        <v/>
      </c>
      <c r="N4837" s="56" t="str">
        <f t="shared" si="878"/>
        <v/>
      </c>
      <c r="O4837" s="56" t="str">
        <f t="shared" si="884"/>
        <v/>
      </c>
      <c r="P4837" s="56">
        <f>IF(ISERROR(IF($X$5=1,$Y$5,)),"",IF($X$5=1,$Y$5,))</f>
        <v>0</v>
      </c>
      <c r="Q4837" s="56">
        <f>IF(ISERROR(IF($X$6=1,$Y$6,)),"",IF($X$6=1,$Y$6,))</f>
        <v>10000</v>
      </c>
      <c r="R4837" s="56">
        <f>IF(ISERROR(IF($X$7=1,$Y$7,)),"",IF($X$7=1,$Y$7,))</f>
        <v>0</v>
      </c>
      <c r="S4837" s="56">
        <f>IF(ISERROR(IF($X$8=1,$Y$8,)),"",IF($X$8=1,$Y$8,))</f>
        <v>1000</v>
      </c>
      <c r="T4837" s="56">
        <f>IF(ISERROR(IF($X$9=1,$Y$9,)),"",IF($X$9=1,$Y$9,))</f>
        <v>500</v>
      </c>
      <c r="U4837" s="56">
        <f>IF(ISERROR(IF($X$10=1,$Y$10,)),"",IF($X$10=1,$Y$10,))</f>
        <v>500</v>
      </c>
    </row>
    <row r="4838" spans="1:21" x14ac:dyDescent="0.25">
      <c r="A4838" s="75">
        <f t="shared" si="879"/>
        <v>4834</v>
      </c>
      <c r="D4838" s="56" t="s">
        <v>5727</v>
      </c>
      <c r="E4838" s="56">
        <f t="shared" si="880"/>
        <v>4834</v>
      </c>
      <c r="F4838" s="76">
        <f t="shared" si="875"/>
        <v>174</v>
      </c>
      <c r="G4838" s="56" t="str">
        <f t="shared" si="881"/>
        <v>KW2mtankPancake</v>
      </c>
      <c r="H4838" s="56">
        <f t="shared" si="882"/>
        <v>4834</v>
      </c>
      <c r="I4838" s="56">
        <f>IF(G4838="",0,IF(COUNTIF($G$5:G4838,G4838)=1,0,COUNTIF($G$5:G4838,G4838) )   )</f>
        <v>0</v>
      </c>
      <c r="J4838" s="56" t="str">
        <f t="shared" si="883"/>
        <v/>
      </c>
      <c r="K4838" s="56" t="str">
        <f t="shared" si="874"/>
        <v/>
      </c>
      <c r="L4838" s="56" t="str">
        <f t="shared" si="876"/>
        <v/>
      </c>
      <c r="M4838" s="56" t="str">
        <f t="shared" si="877"/>
        <v/>
      </c>
      <c r="N4838" s="56" t="str">
        <f t="shared" si="878"/>
        <v/>
      </c>
      <c r="O4838" s="56" t="str">
        <f t="shared" si="884"/>
        <v/>
      </c>
      <c r="P4838" s="56">
        <f>IF(ISERROR(IF($X$5=1,$Y$5,)),"",IF($X$5=1,$Y$5,))</f>
        <v>0</v>
      </c>
      <c r="Q4838" s="56">
        <f>IF(ISERROR(IF($X$6=1,$Y$6,)),"",IF($X$6=1,$Y$6,))</f>
        <v>10000</v>
      </c>
      <c r="R4838" s="56">
        <f>IF(ISERROR(IF($X$7=1,$Y$7,)),"",IF($X$7=1,$Y$7,))</f>
        <v>0</v>
      </c>
      <c r="S4838" s="56">
        <f>IF(ISERROR(IF($X$8=1,$Y$8,)),"",IF($X$8=1,$Y$8,))</f>
        <v>1000</v>
      </c>
      <c r="T4838" s="56">
        <f>IF(ISERROR(IF($X$9=1,$Y$9,)),"",IF($X$9=1,$Y$9,))</f>
        <v>500</v>
      </c>
      <c r="U4838" s="56">
        <f>IF(ISERROR(IF($X$10=1,$Y$10,)),"",IF($X$10=1,$Y$10,))</f>
        <v>500</v>
      </c>
    </row>
    <row r="4839" spans="1:21" x14ac:dyDescent="0.25">
      <c r="A4839" s="75">
        <f t="shared" si="879"/>
        <v>4835</v>
      </c>
      <c r="D4839" s="56" t="s">
        <v>5728</v>
      </c>
      <c r="E4839" s="56">
        <f t="shared" si="880"/>
        <v>4835</v>
      </c>
      <c r="F4839" s="76">
        <f t="shared" si="875"/>
        <v>174</v>
      </c>
      <c r="G4839" s="56" t="str">
        <f t="shared" si="881"/>
        <v>KW2mRCSfuel</v>
      </c>
      <c r="H4839" s="56">
        <f t="shared" si="882"/>
        <v>4835</v>
      </c>
      <c r="I4839" s="56">
        <f>IF(G4839="",0,IF(COUNTIF($G$5:G4839,G4839)=1,0,COUNTIF($G$5:G4839,G4839) )   )</f>
        <v>0</v>
      </c>
      <c r="J4839" s="56" t="str">
        <f t="shared" si="883"/>
        <v/>
      </c>
      <c r="K4839" s="56" t="str">
        <f t="shared" si="874"/>
        <v/>
      </c>
      <c r="L4839" s="56" t="str">
        <f t="shared" si="876"/>
        <v/>
      </c>
      <c r="M4839" s="56" t="str">
        <f t="shared" si="877"/>
        <v/>
      </c>
      <c r="N4839" s="56" t="str">
        <f t="shared" si="878"/>
        <v/>
      </c>
      <c r="O4839" s="56" t="str">
        <f t="shared" si="884"/>
        <v/>
      </c>
      <c r="P4839" s="56">
        <f>IF(ISERROR(IF($X$5=1,$Y$5,)),"",IF($X$5=1,$Y$5,))</f>
        <v>0</v>
      </c>
      <c r="Q4839" s="56">
        <f>IF(ISERROR(IF($X$6=1,$Y$6,)),"",IF($X$6=1,$Y$6,))</f>
        <v>10000</v>
      </c>
      <c r="R4839" s="56">
        <f>IF(ISERROR(IF($X$7=1,$Y$7,)),"",IF($X$7=1,$Y$7,))</f>
        <v>0</v>
      </c>
      <c r="S4839" s="56">
        <f>IF(ISERROR(IF($X$8=1,$Y$8,)),"",IF($X$8=1,$Y$8,))</f>
        <v>1000</v>
      </c>
      <c r="T4839" s="56">
        <f>IF(ISERROR(IF($X$9=1,$Y$9,)),"",IF($X$9=1,$Y$9,))</f>
        <v>500</v>
      </c>
      <c r="U4839" s="56">
        <f>IF(ISERROR(IF($X$10=1,$Y$10,)),"",IF($X$10=1,$Y$10,))</f>
        <v>500</v>
      </c>
    </row>
    <row r="4840" spans="1:21" x14ac:dyDescent="0.25">
      <c r="A4840" s="75">
        <f t="shared" si="879"/>
        <v>4836</v>
      </c>
      <c r="D4840" s="56" t="s">
        <v>5729</v>
      </c>
      <c r="E4840" s="56">
        <f t="shared" si="880"/>
        <v>4836</v>
      </c>
      <c r="F4840" s="76">
        <f t="shared" si="875"/>
        <v>174</v>
      </c>
      <c r="G4840" s="56" t="str">
        <f t="shared" si="881"/>
        <v>KWsrbGlobeX2</v>
      </c>
      <c r="H4840" s="56">
        <f t="shared" si="882"/>
        <v>4836</v>
      </c>
      <c r="I4840" s="56">
        <f>IF(G4840="",0,IF(COUNTIF($G$5:G4840,G4840)=1,0,COUNTIF($G$5:G4840,G4840) )   )</f>
        <v>0</v>
      </c>
      <c r="J4840" s="56" t="str">
        <f t="shared" si="883"/>
        <v/>
      </c>
      <c r="K4840" s="56" t="str">
        <f t="shared" si="874"/>
        <v/>
      </c>
      <c r="L4840" s="56" t="str">
        <f t="shared" si="876"/>
        <v/>
      </c>
      <c r="M4840" s="56" t="str">
        <f t="shared" si="877"/>
        <v/>
      </c>
      <c r="N4840" s="56" t="str">
        <f t="shared" si="878"/>
        <v/>
      </c>
      <c r="O4840" s="56" t="str">
        <f t="shared" si="884"/>
        <v/>
      </c>
      <c r="P4840" s="56">
        <f>IF(ISERROR(IF($X$5=1,$Y$5,)),"",IF($X$5=1,$Y$5,))</f>
        <v>0</v>
      </c>
      <c r="Q4840" s="56">
        <f>IF(ISERROR(IF($X$6=1,$Y$6,)),"",IF($X$6=1,$Y$6,))</f>
        <v>10000</v>
      </c>
      <c r="R4840" s="56">
        <f>IF(ISERROR(IF($X$7=1,$Y$7,)),"",IF($X$7=1,$Y$7,))</f>
        <v>0</v>
      </c>
      <c r="S4840" s="56">
        <f>IF(ISERROR(IF($X$8=1,$Y$8,)),"",IF($X$8=1,$Y$8,))</f>
        <v>1000</v>
      </c>
      <c r="T4840" s="56">
        <f>IF(ISERROR(IF($X$9=1,$Y$9,)),"",IF($X$9=1,$Y$9,))</f>
        <v>500</v>
      </c>
      <c r="U4840" s="56">
        <f>IF(ISERROR(IF($X$10=1,$Y$10,)),"",IF($X$10=1,$Y$10,))</f>
        <v>500</v>
      </c>
    </row>
    <row r="4841" spans="1:21" x14ac:dyDescent="0.25">
      <c r="A4841" s="75">
        <f t="shared" si="879"/>
        <v>4837</v>
      </c>
      <c r="D4841" s="56" t="s">
        <v>5730</v>
      </c>
      <c r="E4841" s="56">
        <f t="shared" si="880"/>
        <v>4837</v>
      </c>
      <c r="F4841" s="76">
        <f t="shared" si="875"/>
        <v>174</v>
      </c>
      <c r="G4841" s="56" t="str">
        <f t="shared" si="881"/>
        <v>KWsrbGlobeX</v>
      </c>
      <c r="H4841" s="56">
        <f t="shared" si="882"/>
        <v>4837</v>
      </c>
      <c r="I4841" s="56">
        <f>IF(G4841="",0,IF(COUNTIF($G$5:G4841,G4841)=1,0,COUNTIF($G$5:G4841,G4841) )   )</f>
        <v>0</v>
      </c>
      <c r="J4841" s="56" t="str">
        <f t="shared" si="883"/>
        <v/>
      </c>
      <c r="K4841" s="56" t="str">
        <f t="shared" si="874"/>
        <v/>
      </c>
      <c r="L4841" s="56" t="str">
        <f t="shared" si="876"/>
        <v/>
      </c>
      <c r="M4841" s="56" t="str">
        <f t="shared" si="877"/>
        <v/>
      </c>
      <c r="N4841" s="56" t="str">
        <f t="shared" si="878"/>
        <v/>
      </c>
      <c r="O4841" s="56" t="str">
        <f t="shared" si="884"/>
        <v/>
      </c>
      <c r="P4841" s="56">
        <f>IF(ISERROR(IF($X$5=1,$Y$5,)),"",IF($X$5=1,$Y$5,))</f>
        <v>0</v>
      </c>
      <c r="Q4841" s="56">
        <f>IF(ISERROR(IF($X$6=1,$Y$6,)),"",IF($X$6=1,$Y$6,))</f>
        <v>10000</v>
      </c>
      <c r="R4841" s="56">
        <f>IF(ISERROR(IF($X$7=1,$Y$7,)),"",IF($X$7=1,$Y$7,))</f>
        <v>0</v>
      </c>
      <c r="S4841" s="56">
        <f>IF(ISERROR(IF($X$8=1,$Y$8,)),"",IF($X$8=1,$Y$8,))</f>
        <v>1000</v>
      </c>
      <c r="T4841" s="56">
        <f>IF(ISERROR(IF($X$9=1,$Y$9,)),"",IF($X$9=1,$Y$9,))</f>
        <v>500</v>
      </c>
      <c r="U4841" s="56">
        <f>IF(ISERROR(IF($X$10=1,$Y$10,)),"",IF($X$10=1,$Y$10,))</f>
        <v>500</v>
      </c>
    </row>
    <row r="4842" spans="1:21" x14ac:dyDescent="0.25">
      <c r="A4842" s="75">
        <f t="shared" si="879"/>
        <v>4838</v>
      </c>
      <c r="D4842" s="56" t="s">
        <v>5742</v>
      </c>
      <c r="E4842" s="56">
        <f t="shared" si="880"/>
        <v>4838</v>
      </c>
      <c r="F4842" s="76">
        <f t="shared" si="875"/>
        <v>174</v>
      </c>
      <c r="G4842" s="56" t="str">
        <f t="shared" si="881"/>
        <v>SDHI.2.5.Mk1-2AeroShroud</v>
      </c>
      <c r="H4842" s="56">
        <f t="shared" si="882"/>
        <v>4838</v>
      </c>
      <c r="I4842" s="56">
        <f>IF(G4842="",0,IF(COUNTIF($G$5:G4842,G4842)=1,0,COUNTIF($G$5:G4842,G4842) )   )</f>
        <v>0</v>
      </c>
      <c r="J4842" s="56" t="str">
        <f t="shared" si="883"/>
        <v/>
      </c>
      <c r="K4842" s="56" t="str">
        <f t="shared" si="874"/>
        <v/>
      </c>
      <c r="L4842" s="56" t="str">
        <f t="shared" si="876"/>
        <v/>
      </c>
      <c r="M4842" s="56" t="str">
        <f t="shared" si="877"/>
        <v/>
      </c>
      <c r="N4842" s="56" t="str">
        <f t="shared" si="878"/>
        <v/>
      </c>
      <c r="O4842" s="56" t="str">
        <f t="shared" si="884"/>
        <v/>
      </c>
      <c r="P4842" s="56">
        <f>IF(ISERROR(IF($X$5=1,$Y$5,)),"",IF($X$5=1,$Y$5,))</f>
        <v>0</v>
      </c>
      <c r="Q4842" s="56">
        <f>IF(ISERROR(IF($X$6=1,$Y$6,)),"",IF($X$6=1,$Y$6,))</f>
        <v>10000</v>
      </c>
      <c r="R4842" s="56">
        <f>IF(ISERROR(IF($X$7=1,$Y$7,)),"",IF($X$7=1,$Y$7,))</f>
        <v>0</v>
      </c>
      <c r="S4842" s="56">
        <f>IF(ISERROR(IF($X$8=1,$Y$8,)),"",IF($X$8=1,$Y$8,))</f>
        <v>1000</v>
      </c>
      <c r="T4842" s="56">
        <f>IF(ISERROR(IF($X$9=1,$Y$9,)),"",IF($X$9=1,$Y$9,))</f>
        <v>500</v>
      </c>
      <c r="U4842" s="56">
        <f>IF(ISERROR(IF($X$10=1,$Y$10,)),"",IF($X$10=1,$Y$10,))</f>
        <v>500</v>
      </c>
    </row>
    <row r="4843" spans="1:21" x14ac:dyDescent="0.25">
      <c r="A4843" s="75">
        <f t="shared" si="879"/>
        <v>4839</v>
      </c>
      <c r="D4843" s="56" t="s">
        <v>5743</v>
      </c>
      <c r="E4843" s="56">
        <f t="shared" si="880"/>
        <v>4839</v>
      </c>
      <c r="F4843" s="76">
        <f t="shared" si="875"/>
        <v>174</v>
      </c>
      <c r="G4843" s="56" t="str">
        <f t="shared" si="881"/>
        <v>SDHI.2.5.ServiceModule</v>
      </c>
      <c r="H4843" s="56">
        <f t="shared" si="882"/>
        <v>4839</v>
      </c>
      <c r="I4843" s="56">
        <f>IF(G4843="",0,IF(COUNTIF($G$5:G4843,G4843)=1,0,COUNTIF($G$5:G4843,G4843) )   )</f>
        <v>0</v>
      </c>
      <c r="J4843" s="56" t="str">
        <f t="shared" si="883"/>
        <v/>
      </c>
      <c r="K4843" s="56" t="str">
        <f t="shared" si="874"/>
        <v/>
      </c>
      <c r="L4843" s="56" t="str">
        <f t="shared" si="876"/>
        <v/>
      </c>
      <c r="M4843" s="56" t="str">
        <f t="shared" si="877"/>
        <v/>
      </c>
      <c r="N4843" s="56" t="str">
        <f t="shared" si="878"/>
        <v/>
      </c>
      <c r="O4843" s="56" t="str">
        <f t="shared" si="884"/>
        <v/>
      </c>
      <c r="P4843" s="56">
        <f>IF(ISERROR(IF($X$5=1,$Y$5,)),"",IF($X$5=1,$Y$5,))</f>
        <v>0</v>
      </c>
      <c r="Q4843" s="56">
        <f>IF(ISERROR(IF($X$6=1,$Y$6,)),"",IF($X$6=1,$Y$6,))</f>
        <v>10000</v>
      </c>
      <c r="R4843" s="56">
        <f>IF(ISERROR(IF($X$7=1,$Y$7,)),"",IF($X$7=1,$Y$7,))</f>
        <v>0</v>
      </c>
      <c r="S4843" s="56">
        <f>IF(ISERROR(IF($X$8=1,$Y$8,)),"",IF($X$8=1,$Y$8,))</f>
        <v>1000</v>
      </c>
      <c r="T4843" s="56">
        <f>IF(ISERROR(IF($X$9=1,$Y$9,)),"",IF($X$9=1,$Y$9,))</f>
        <v>500</v>
      </c>
      <c r="U4843" s="56">
        <f>IF(ISERROR(IF($X$10=1,$Y$10,)),"",IF($X$10=1,$Y$10,))</f>
        <v>500</v>
      </c>
    </row>
    <row r="4844" spans="1:21" x14ac:dyDescent="0.25">
      <c r="A4844" s="75">
        <f t="shared" si="879"/>
        <v>4840</v>
      </c>
      <c r="D4844" s="56" t="s">
        <v>5744</v>
      </c>
      <c r="E4844" s="56">
        <f t="shared" si="880"/>
        <v>4840</v>
      </c>
      <c r="F4844" s="76">
        <f t="shared" si="875"/>
        <v>174</v>
      </c>
      <c r="G4844" s="56" t="str">
        <f t="shared" si="881"/>
        <v>SDHI.2.5.ServiceModuleAdapter</v>
      </c>
      <c r="H4844" s="56">
        <f t="shared" si="882"/>
        <v>4840</v>
      </c>
      <c r="I4844" s="56">
        <f>IF(G4844="",0,IF(COUNTIF($G$5:G4844,G4844)=1,0,COUNTIF($G$5:G4844,G4844) )   )</f>
        <v>0</v>
      </c>
      <c r="J4844" s="56" t="str">
        <f t="shared" si="883"/>
        <v/>
      </c>
      <c r="K4844" s="56" t="str">
        <f t="shared" si="874"/>
        <v/>
      </c>
      <c r="L4844" s="56" t="str">
        <f t="shared" si="876"/>
        <v/>
      </c>
      <c r="M4844" s="56" t="str">
        <f t="shared" si="877"/>
        <v/>
      </c>
      <c r="N4844" s="56" t="str">
        <f t="shared" si="878"/>
        <v/>
      </c>
      <c r="O4844" s="56" t="str">
        <f t="shared" si="884"/>
        <v/>
      </c>
      <c r="P4844" s="56">
        <f>IF(ISERROR(IF($X$5=1,$Y$5,)),"",IF($X$5=1,$Y$5,))</f>
        <v>0</v>
      </c>
      <c r="Q4844" s="56">
        <f>IF(ISERROR(IF($X$6=1,$Y$6,)),"",IF($X$6=1,$Y$6,))</f>
        <v>10000</v>
      </c>
      <c r="R4844" s="56">
        <f>IF(ISERROR(IF($X$7=1,$Y$7,)),"",IF($X$7=1,$Y$7,))</f>
        <v>0</v>
      </c>
      <c r="S4844" s="56">
        <f>IF(ISERROR(IF($X$8=1,$Y$8,)),"",IF($X$8=1,$Y$8,))</f>
        <v>1000</v>
      </c>
      <c r="T4844" s="56">
        <f>IF(ISERROR(IF($X$9=1,$Y$9,)),"",IF($X$9=1,$Y$9,))</f>
        <v>500</v>
      </c>
      <c r="U4844" s="56">
        <f>IF(ISERROR(IF($X$10=1,$Y$10,)),"",IF($X$10=1,$Y$10,))</f>
        <v>500</v>
      </c>
    </row>
    <row r="4845" spans="1:21" x14ac:dyDescent="0.25">
      <c r="A4845" s="75">
        <f t="shared" si="879"/>
        <v>4841</v>
      </c>
      <c r="D4845" s="56" t="s">
        <v>5745</v>
      </c>
      <c r="E4845" s="56">
        <f t="shared" si="880"/>
        <v>4841</v>
      </c>
      <c r="F4845" s="76">
        <f t="shared" si="875"/>
        <v>174</v>
      </c>
      <c r="G4845" s="56" t="str">
        <f t="shared" si="881"/>
        <v>SDHI.2.5.ServiceModuleFairing</v>
      </c>
      <c r="H4845" s="56">
        <f t="shared" si="882"/>
        <v>4841</v>
      </c>
      <c r="I4845" s="56">
        <f>IF(G4845="",0,IF(COUNTIF($G$5:G4845,G4845)=1,0,COUNTIF($G$5:G4845,G4845) )   )</f>
        <v>0</v>
      </c>
      <c r="J4845" s="56" t="str">
        <f t="shared" si="883"/>
        <v/>
      </c>
      <c r="K4845" s="56" t="str">
        <f t="shared" si="874"/>
        <v/>
      </c>
      <c r="L4845" s="56" t="str">
        <f t="shared" si="876"/>
        <v/>
      </c>
      <c r="M4845" s="56" t="str">
        <f t="shared" si="877"/>
        <v/>
      </c>
      <c r="N4845" s="56" t="str">
        <f t="shared" si="878"/>
        <v/>
      </c>
      <c r="O4845" s="56" t="str">
        <f t="shared" si="884"/>
        <v/>
      </c>
      <c r="P4845" s="56">
        <f>IF(ISERROR(IF($X$5=1,$Y$5,)),"",IF($X$5=1,$Y$5,))</f>
        <v>0</v>
      </c>
      <c r="Q4845" s="56">
        <f>IF(ISERROR(IF($X$6=1,$Y$6,)),"",IF($X$6=1,$Y$6,))</f>
        <v>10000</v>
      </c>
      <c r="R4845" s="56">
        <f>IF(ISERROR(IF($X$7=1,$Y$7,)),"",IF($X$7=1,$Y$7,))</f>
        <v>0</v>
      </c>
      <c r="S4845" s="56">
        <f>IF(ISERROR(IF($X$8=1,$Y$8,)),"",IF($X$8=1,$Y$8,))</f>
        <v>1000</v>
      </c>
      <c r="T4845" s="56">
        <f>IF(ISERROR(IF($X$9=1,$Y$9,)),"",IF($X$9=1,$Y$9,))</f>
        <v>500</v>
      </c>
      <c r="U4845" s="56">
        <f>IF(ISERROR(IF($X$10=1,$Y$10,)),"",IF($X$10=1,$Y$10,))</f>
        <v>500</v>
      </c>
    </row>
    <row r="4846" spans="1:21" x14ac:dyDescent="0.25">
      <c r="A4846" s="75">
        <f t="shared" si="879"/>
        <v>4842</v>
      </c>
      <c r="D4846" s="56" t="s">
        <v>5746</v>
      </c>
      <c r="E4846" s="56">
        <f t="shared" si="880"/>
        <v>4842</v>
      </c>
      <c r="F4846" s="76">
        <f t="shared" si="875"/>
        <v>174</v>
      </c>
      <c r="G4846" s="56" t="str">
        <f t="shared" si="881"/>
        <v>SDHI.Rockomax.LV-909.NoFairing</v>
      </c>
      <c r="H4846" s="56">
        <f t="shared" si="882"/>
        <v>4842</v>
      </c>
      <c r="I4846" s="56">
        <f>IF(G4846="",0,IF(COUNTIF($G$5:G4846,G4846)=1,0,COUNTIF($G$5:G4846,G4846) )   )</f>
        <v>0</v>
      </c>
      <c r="J4846" s="56" t="str">
        <f t="shared" si="883"/>
        <v/>
      </c>
      <c r="K4846" s="56" t="str">
        <f t="shared" si="874"/>
        <v/>
      </c>
      <c r="L4846" s="56" t="str">
        <f t="shared" si="876"/>
        <v/>
      </c>
      <c r="M4846" s="56" t="str">
        <f t="shared" si="877"/>
        <v/>
      </c>
      <c r="N4846" s="56" t="str">
        <f t="shared" si="878"/>
        <v/>
      </c>
      <c r="O4846" s="56" t="str">
        <f t="shared" si="884"/>
        <v/>
      </c>
      <c r="P4846" s="56">
        <f>IF(ISERROR(IF($X$5=1,$Y$5,)),"",IF($X$5=1,$Y$5,))</f>
        <v>0</v>
      </c>
      <c r="Q4846" s="56">
        <f>IF(ISERROR(IF($X$6=1,$Y$6,)),"",IF($X$6=1,$Y$6,))</f>
        <v>10000</v>
      </c>
      <c r="R4846" s="56">
        <f>IF(ISERROR(IF($X$7=1,$Y$7,)),"",IF($X$7=1,$Y$7,))</f>
        <v>0</v>
      </c>
      <c r="S4846" s="56">
        <f>IF(ISERROR(IF($X$8=1,$Y$8,)),"",IF($X$8=1,$Y$8,))</f>
        <v>1000</v>
      </c>
      <c r="T4846" s="56">
        <f>IF(ISERROR(IF($X$9=1,$Y$9,)),"",IF($X$9=1,$Y$9,))</f>
        <v>500</v>
      </c>
      <c r="U4846" s="56">
        <f>IF(ISERROR(IF($X$10=1,$Y$10,)),"",IF($X$10=1,$Y$10,))</f>
        <v>500</v>
      </c>
    </row>
    <row r="4847" spans="1:21" x14ac:dyDescent="0.25">
      <c r="A4847" s="75">
        <f t="shared" si="879"/>
        <v>4843</v>
      </c>
      <c r="C4847" s="56" t="s">
        <v>2532</v>
      </c>
      <c r="E4847" s="56">
        <f t="shared" si="880"/>
        <v>4843</v>
      </c>
      <c r="F4847" s="76">
        <f t="shared" si="875"/>
        <v>174</v>
      </c>
      <c r="G4847" s="56" t="str">
        <f t="shared" si="881"/>
        <v/>
      </c>
      <c r="H4847" s="56">
        <f t="shared" si="882"/>
        <v>4843</v>
      </c>
      <c r="I4847" s="56">
        <f>IF(G4847="",0,IF(COUNTIF($G$5:G4847,G4847)=1,0,COUNTIF($G$5:G4847,G4847) )   )</f>
        <v>0</v>
      </c>
      <c r="J4847" s="56" t="str">
        <f t="shared" si="883"/>
        <v/>
      </c>
      <c r="K4847" s="56" t="str">
        <f t="shared" si="874"/>
        <v/>
      </c>
      <c r="L4847" s="56" t="str">
        <f t="shared" si="876"/>
        <v/>
      </c>
      <c r="M4847" s="56" t="str">
        <f t="shared" si="877"/>
        <v/>
      </c>
      <c r="N4847" s="56" t="str">
        <f t="shared" si="878"/>
        <v/>
      </c>
      <c r="O4847" s="56" t="str">
        <f t="shared" si="884"/>
        <v/>
      </c>
      <c r="P4847" s="56">
        <f>IF(ISERROR(IF($X$5=1,$Y$5,)),"",IF($X$5=1,$Y$5,))</f>
        <v>0</v>
      </c>
      <c r="Q4847" s="56">
        <f>IF(ISERROR(IF($X$6=1,$Y$6,)),"",IF($X$6=1,$Y$6,))</f>
        <v>10000</v>
      </c>
      <c r="R4847" s="56">
        <f>IF(ISERROR(IF($X$7=1,$Y$7,)),"",IF($X$7=1,$Y$7,))</f>
        <v>0</v>
      </c>
      <c r="S4847" s="56">
        <f>IF(ISERROR(IF($X$8=1,$Y$8,)),"",IF($X$8=1,$Y$8,))</f>
        <v>1000</v>
      </c>
      <c r="T4847" s="56">
        <f>IF(ISERROR(IF($X$9=1,$Y$9,)),"",IF($X$9=1,$Y$9,))</f>
        <v>500</v>
      </c>
      <c r="U4847" s="56">
        <f>IF(ISERROR(IF($X$10=1,$Y$10,)),"",IF($X$10=1,$Y$10,))</f>
        <v>500</v>
      </c>
    </row>
    <row r="4848" spans="1:21" x14ac:dyDescent="0.25">
      <c r="A4848" s="75">
        <f t="shared" si="879"/>
        <v>4844</v>
      </c>
      <c r="B4848" s="56" t="s">
        <v>2532</v>
      </c>
      <c r="E4848" s="56">
        <f t="shared" si="880"/>
        <v>4844</v>
      </c>
      <c r="F4848" s="76">
        <f t="shared" si="875"/>
        <v>174</v>
      </c>
      <c r="G4848" s="56" t="str">
        <f t="shared" si="881"/>
        <v/>
      </c>
      <c r="H4848" s="56">
        <f t="shared" si="882"/>
        <v>4844</v>
      </c>
      <c r="I4848" s="56">
        <f>IF(G4848="",0,IF(COUNTIF($G$5:G4848,G4848)=1,0,COUNTIF($G$5:G4848,G4848) )   )</f>
        <v>0</v>
      </c>
      <c r="J4848" s="56" t="str">
        <f t="shared" si="883"/>
        <v/>
      </c>
      <c r="K4848" s="56" t="str">
        <f t="shared" si="874"/>
        <v/>
      </c>
      <c r="L4848" s="56" t="str">
        <f t="shared" si="876"/>
        <v/>
      </c>
      <c r="M4848" s="56" t="str">
        <f t="shared" si="877"/>
        <v/>
      </c>
      <c r="N4848" s="56" t="str">
        <f t="shared" si="878"/>
        <v/>
      </c>
      <c r="O4848" s="56" t="str">
        <f t="shared" si="884"/>
        <v/>
      </c>
      <c r="P4848" s="56">
        <f>IF(ISERROR(IF($X$5=1,$Y$5,)),"",IF($X$5=1,$Y$5,))</f>
        <v>0</v>
      </c>
      <c r="Q4848" s="56">
        <f>IF(ISERROR(IF($X$6=1,$Y$6,)),"",IF($X$6=1,$Y$6,))</f>
        <v>10000</v>
      </c>
      <c r="R4848" s="56">
        <f>IF(ISERROR(IF($X$7=1,$Y$7,)),"",IF($X$7=1,$Y$7,))</f>
        <v>0</v>
      </c>
      <c r="S4848" s="56">
        <f>IF(ISERROR(IF($X$8=1,$Y$8,)),"",IF($X$8=1,$Y$8,))</f>
        <v>1000</v>
      </c>
      <c r="T4848" s="56">
        <f>IF(ISERROR(IF($X$9=1,$Y$9,)),"",IF($X$9=1,$Y$9,))</f>
        <v>500</v>
      </c>
      <c r="U4848" s="56">
        <f>IF(ISERROR(IF($X$10=1,$Y$10,)),"",IF($X$10=1,$Y$10,))</f>
        <v>500</v>
      </c>
    </row>
    <row r="4849" spans="1:21" x14ac:dyDescent="0.25">
      <c r="A4849" s="75">
        <f t="shared" si="879"/>
        <v>4845</v>
      </c>
      <c r="B4849" s="56" t="s">
        <v>2517</v>
      </c>
      <c r="E4849" s="56">
        <f t="shared" si="880"/>
        <v>4845</v>
      </c>
      <c r="F4849" s="76">
        <f t="shared" si="875"/>
        <v>174</v>
      </c>
      <c r="G4849" s="56" t="str">
        <f t="shared" si="881"/>
        <v/>
      </c>
      <c r="H4849" s="56">
        <f t="shared" si="882"/>
        <v>4845</v>
      </c>
      <c r="I4849" s="56">
        <f>IF(G4849="",0,IF(COUNTIF($G$5:G4849,G4849)=1,0,COUNTIF($G$5:G4849,G4849) )   )</f>
        <v>0</v>
      </c>
      <c r="J4849" s="56" t="str">
        <f t="shared" si="883"/>
        <v/>
      </c>
      <c r="K4849" s="56" t="str">
        <f t="shared" si="874"/>
        <v/>
      </c>
      <c r="L4849" s="56" t="str">
        <f t="shared" si="876"/>
        <v/>
      </c>
      <c r="M4849" s="56" t="str">
        <f t="shared" si="877"/>
        <v/>
      </c>
      <c r="N4849" s="56" t="str">
        <f t="shared" si="878"/>
        <v/>
      </c>
      <c r="O4849" s="56" t="str">
        <f t="shared" si="884"/>
        <v/>
      </c>
      <c r="P4849" s="56">
        <f>IF(ISERROR(IF($X$5=1,$Y$5,)),"",IF($X$5=1,$Y$5,))</f>
        <v>0</v>
      </c>
      <c r="Q4849" s="56">
        <f>IF(ISERROR(IF($X$6=1,$Y$6,)),"",IF($X$6=1,$Y$6,))</f>
        <v>10000</v>
      </c>
      <c r="R4849" s="56">
        <f>IF(ISERROR(IF($X$7=1,$Y$7,)),"",IF($X$7=1,$Y$7,))</f>
        <v>0</v>
      </c>
      <c r="S4849" s="56">
        <f>IF(ISERROR(IF($X$8=1,$Y$8,)),"",IF($X$8=1,$Y$8,))</f>
        <v>1000</v>
      </c>
      <c r="T4849" s="56">
        <f>IF(ISERROR(IF($X$9=1,$Y$9,)),"",IF($X$9=1,$Y$9,))</f>
        <v>500</v>
      </c>
      <c r="U4849" s="56">
        <f>IF(ISERROR(IF($X$10=1,$Y$10,)),"",IF($X$10=1,$Y$10,))</f>
        <v>500</v>
      </c>
    </row>
    <row r="4850" spans="1:21" x14ac:dyDescent="0.25">
      <c r="A4850" s="75">
        <f t="shared" si="879"/>
        <v>4846</v>
      </c>
      <c r="B4850" s="56" t="s">
        <v>2518</v>
      </c>
      <c r="E4850" s="56">
        <f t="shared" si="880"/>
        <v>4846</v>
      </c>
      <c r="F4850" s="76">
        <f t="shared" si="875"/>
        <v>174</v>
      </c>
      <c r="G4850" s="56" t="str">
        <f t="shared" si="881"/>
        <v/>
      </c>
      <c r="H4850" s="56">
        <f t="shared" si="882"/>
        <v>4846</v>
      </c>
      <c r="I4850" s="56">
        <f>IF(G4850="",0,IF(COUNTIF($G$5:G4850,G4850)=1,0,COUNTIF($G$5:G4850,G4850) )   )</f>
        <v>0</v>
      </c>
      <c r="J4850" s="56" t="str">
        <f t="shared" si="883"/>
        <v/>
      </c>
      <c r="K4850" s="56" t="str">
        <f t="shared" si="874"/>
        <v/>
      </c>
      <c r="L4850" s="56" t="str">
        <f t="shared" si="876"/>
        <v/>
      </c>
      <c r="M4850" s="56" t="str">
        <f t="shared" si="877"/>
        <v/>
      </c>
      <c r="N4850" s="56" t="str">
        <f t="shared" si="878"/>
        <v/>
      </c>
      <c r="O4850" s="56" t="str">
        <f t="shared" si="884"/>
        <v/>
      </c>
      <c r="P4850" s="56">
        <f>IF(ISERROR(IF($X$5=1,$Y$5,)),"",IF($X$5=1,$Y$5,))</f>
        <v>0</v>
      </c>
      <c r="Q4850" s="56">
        <f>IF(ISERROR(IF($X$6=1,$Y$6,)),"",IF($X$6=1,$Y$6,))</f>
        <v>10000</v>
      </c>
      <c r="R4850" s="56">
        <f>IF(ISERROR(IF($X$7=1,$Y$7,)),"",IF($X$7=1,$Y$7,))</f>
        <v>0</v>
      </c>
      <c r="S4850" s="56">
        <f>IF(ISERROR(IF($X$8=1,$Y$8,)),"",IF($X$8=1,$Y$8,))</f>
        <v>1000</v>
      </c>
      <c r="T4850" s="56">
        <f>IF(ISERROR(IF($X$9=1,$Y$9,)),"",IF($X$9=1,$Y$9,))</f>
        <v>500</v>
      </c>
      <c r="U4850" s="56">
        <f>IF(ISERROR(IF($X$10=1,$Y$10,)),"",IF($X$10=1,$Y$10,))</f>
        <v>500</v>
      </c>
    </row>
    <row r="4851" spans="1:21" x14ac:dyDescent="0.25">
      <c r="A4851" s="75">
        <f t="shared" si="879"/>
        <v>4847</v>
      </c>
      <c r="C4851" s="56" t="s">
        <v>3931</v>
      </c>
      <c r="E4851" s="56">
        <f t="shared" si="880"/>
        <v>4847</v>
      </c>
      <c r="F4851" s="76">
        <f t="shared" si="875"/>
        <v>175</v>
      </c>
      <c r="G4851" s="56" t="str">
        <f t="shared" si="881"/>
        <v>node4_landing</v>
      </c>
      <c r="H4851" s="56">
        <f t="shared" si="882"/>
        <v>4847</v>
      </c>
      <c r="I4851" s="56">
        <f>IF(G4851="",0,IF(COUNTIF($G$5:G4851,G4851)=1,0,COUNTIF($G$5:G4851,G4851) )   )</f>
        <v>0</v>
      </c>
      <c r="J4851" s="56" t="str">
        <f t="shared" si="883"/>
        <v/>
      </c>
      <c r="K4851" s="56" t="str">
        <f t="shared" si="874"/>
        <v/>
      </c>
      <c r="L4851" s="56" t="str">
        <f t="shared" si="876"/>
        <v/>
      </c>
      <c r="M4851" s="56" t="str">
        <f t="shared" si="877"/>
        <v/>
      </c>
      <c r="N4851" s="56" t="str">
        <f t="shared" si="878"/>
        <v/>
      </c>
      <c r="O4851" s="56" t="str">
        <f t="shared" si="884"/>
        <v/>
      </c>
      <c r="P4851" s="56">
        <f>IF(ISERROR(IF($X$5=1,$Y$5,)),"",IF($X$5=1,$Y$5,))</f>
        <v>0</v>
      </c>
      <c r="Q4851" s="56">
        <f>IF(ISERROR(IF($X$6=1,$Y$6,)),"",IF($X$6=1,$Y$6,))</f>
        <v>10000</v>
      </c>
      <c r="R4851" s="56">
        <f>IF(ISERROR(IF($X$7=1,$Y$7,)),"",IF($X$7=1,$Y$7,))</f>
        <v>0</v>
      </c>
      <c r="S4851" s="56">
        <f>IF(ISERROR(IF($X$8=1,$Y$8,)),"",IF($X$8=1,$Y$8,))</f>
        <v>1000</v>
      </c>
      <c r="T4851" s="56">
        <f>IF(ISERROR(IF($X$9=1,$Y$9,)),"",IF($X$9=1,$Y$9,))</f>
        <v>500</v>
      </c>
      <c r="U4851" s="56">
        <f>IF(ISERROR(IF($X$10=1,$Y$10,)),"",IF($X$10=1,$Y$10,))</f>
        <v>500</v>
      </c>
    </row>
    <row r="4852" spans="1:21" x14ac:dyDescent="0.25">
      <c r="A4852" s="75">
        <f t="shared" si="879"/>
        <v>4848</v>
      </c>
      <c r="C4852" s="56" t="s">
        <v>3932</v>
      </c>
      <c r="E4852" s="56">
        <f t="shared" si="880"/>
        <v>4848</v>
      </c>
      <c r="F4852" s="76">
        <f t="shared" si="875"/>
        <v>175</v>
      </c>
      <c r="G4852" s="56" t="str">
        <f t="shared" si="881"/>
        <v/>
      </c>
      <c r="H4852" s="56">
        <f t="shared" si="882"/>
        <v>4848</v>
      </c>
      <c r="I4852" s="56">
        <f>IF(G4852="",0,IF(COUNTIF($G$5:G4852,G4852)=1,0,COUNTIF($G$5:G4852,G4852) )   )</f>
        <v>0</v>
      </c>
      <c r="J4852" s="56" t="str">
        <f t="shared" si="883"/>
        <v/>
      </c>
      <c r="K4852" s="56" t="str">
        <f t="shared" si="874"/>
        <v/>
      </c>
      <c r="L4852" s="56" t="str">
        <f t="shared" si="876"/>
        <v/>
      </c>
      <c r="M4852" s="56" t="str">
        <f t="shared" si="877"/>
        <v/>
      </c>
      <c r="N4852" s="56" t="str">
        <f t="shared" si="878"/>
        <v/>
      </c>
      <c r="O4852" s="56" t="str">
        <f t="shared" si="884"/>
        <v/>
      </c>
      <c r="P4852" s="56">
        <f>IF(ISERROR(IF($X$5=1,$Y$5,)),"",IF($X$5=1,$Y$5,))</f>
        <v>0</v>
      </c>
      <c r="Q4852" s="56">
        <f>IF(ISERROR(IF($X$6=1,$Y$6,)),"",IF($X$6=1,$Y$6,))</f>
        <v>10000</v>
      </c>
      <c r="R4852" s="56">
        <f>IF(ISERROR(IF($X$7=1,$Y$7,)),"",IF($X$7=1,$Y$7,))</f>
        <v>0</v>
      </c>
      <c r="S4852" s="56">
        <f>IF(ISERROR(IF($X$8=1,$Y$8,)),"",IF($X$8=1,$Y$8,))</f>
        <v>1000</v>
      </c>
      <c r="T4852" s="56">
        <f>IF(ISERROR(IF($X$9=1,$Y$9,)),"",IF($X$9=1,$Y$9,))</f>
        <v>500</v>
      </c>
      <c r="U4852" s="56">
        <f>IF(ISERROR(IF($X$10=1,$Y$10,)),"",IF($X$10=1,$Y$10,))</f>
        <v>500</v>
      </c>
    </row>
    <row r="4853" spans="1:21" x14ac:dyDescent="0.25">
      <c r="A4853" s="75">
        <f t="shared" si="879"/>
        <v>4849</v>
      </c>
      <c r="C4853" s="56" t="s">
        <v>3933</v>
      </c>
      <c r="E4853" s="56">
        <f t="shared" si="880"/>
        <v>4849</v>
      </c>
      <c r="F4853" s="76">
        <f t="shared" si="875"/>
        <v>175</v>
      </c>
      <c r="G4853" s="56" t="str">
        <f t="shared" si="881"/>
        <v/>
      </c>
      <c r="H4853" s="56">
        <f t="shared" si="882"/>
        <v>4849</v>
      </c>
      <c r="I4853" s="56">
        <f>IF(G4853="",0,IF(COUNTIF($G$5:G4853,G4853)=1,0,COUNTIF($G$5:G4853,G4853) )   )</f>
        <v>0</v>
      </c>
      <c r="J4853" s="56" t="str">
        <f t="shared" si="883"/>
        <v/>
      </c>
      <c r="K4853" s="56" t="str">
        <f t="shared" si="874"/>
        <v/>
      </c>
      <c r="L4853" s="56" t="str">
        <f t="shared" si="876"/>
        <v/>
      </c>
      <c r="M4853" s="56" t="str">
        <f t="shared" si="877"/>
        <v/>
      </c>
      <c r="N4853" s="56" t="str">
        <f t="shared" si="878"/>
        <v/>
      </c>
      <c r="O4853" s="56" t="str">
        <f t="shared" si="884"/>
        <v/>
      </c>
      <c r="P4853" s="56">
        <f>IF(ISERROR(IF($X$5=1,$Y$5,)),"",IF($X$5=1,$Y$5,))</f>
        <v>0</v>
      </c>
      <c r="Q4853" s="56">
        <f>IF(ISERROR(IF($X$6=1,$Y$6,)),"",IF($X$6=1,$Y$6,))</f>
        <v>10000</v>
      </c>
      <c r="R4853" s="56">
        <f>IF(ISERROR(IF($X$7=1,$Y$7,)),"",IF($X$7=1,$Y$7,))</f>
        <v>0</v>
      </c>
      <c r="S4853" s="56">
        <f>IF(ISERROR(IF($X$8=1,$Y$8,)),"",IF($X$8=1,$Y$8,))</f>
        <v>1000</v>
      </c>
      <c r="T4853" s="56">
        <f>IF(ISERROR(IF($X$9=1,$Y$9,)),"",IF($X$9=1,$Y$9,))</f>
        <v>500</v>
      </c>
      <c r="U4853" s="56">
        <f>IF(ISERROR(IF($X$10=1,$Y$10,)),"",IF($X$10=1,$Y$10,))</f>
        <v>500</v>
      </c>
    </row>
    <row r="4854" spans="1:21" x14ac:dyDescent="0.25">
      <c r="A4854" s="75">
        <f t="shared" si="879"/>
        <v>4850</v>
      </c>
      <c r="C4854" s="56" t="s">
        <v>3934</v>
      </c>
      <c r="E4854" s="56">
        <f t="shared" si="880"/>
        <v>4850</v>
      </c>
      <c r="F4854" s="76">
        <f t="shared" si="875"/>
        <v>175</v>
      </c>
      <c r="G4854" s="56" t="str">
        <f t="shared" si="881"/>
        <v/>
      </c>
      <c r="H4854" s="56">
        <f t="shared" si="882"/>
        <v>4850</v>
      </c>
      <c r="I4854" s="56">
        <f>IF(G4854="",0,IF(COUNTIF($G$5:G4854,G4854)=1,0,COUNTIF($G$5:G4854,G4854) )   )</f>
        <v>0</v>
      </c>
      <c r="J4854" s="56" t="str">
        <f t="shared" si="883"/>
        <v/>
      </c>
      <c r="K4854" s="56" t="str">
        <f t="shared" si="874"/>
        <v/>
      </c>
      <c r="L4854" s="56" t="str">
        <f t="shared" si="876"/>
        <v/>
      </c>
      <c r="M4854" s="56" t="str">
        <f t="shared" si="877"/>
        <v/>
      </c>
      <c r="N4854" s="56" t="str">
        <f t="shared" si="878"/>
        <v/>
      </c>
      <c r="O4854" s="56" t="str">
        <f t="shared" si="884"/>
        <v/>
      </c>
      <c r="P4854" s="56">
        <f>IF(ISERROR(IF($X$5=1,$Y$5,)),"",IF($X$5=1,$Y$5,))</f>
        <v>0</v>
      </c>
      <c r="Q4854" s="56">
        <f>IF(ISERROR(IF($X$6=1,$Y$6,)),"",IF($X$6=1,$Y$6,))</f>
        <v>10000</v>
      </c>
      <c r="R4854" s="56">
        <f>IF(ISERROR(IF($X$7=1,$Y$7,)),"",IF($X$7=1,$Y$7,))</f>
        <v>0</v>
      </c>
      <c r="S4854" s="56">
        <f>IF(ISERROR(IF($X$8=1,$Y$8,)),"",IF($X$8=1,$Y$8,))</f>
        <v>1000</v>
      </c>
      <c r="T4854" s="56">
        <f>IF(ISERROR(IF($X$9=1,$Y$9,)),"",IF($X$9=1,$Y$9,))</f>
        <v>500</v>
      </c>
      <c r="U4854" s="56">
        <f>IF(ISERROR(IF($X$10=1,$Y$10,)),"",IF($X$10=1,$Y$10,))</f>
        <v>500</v>
      </c>
    </row>
    <row r="4855" spans="1:21" x14ac:dyDescent="0.25">
      <c r="A4855" s="75">
        <f t="shared" si="879"/>
        <v>4851</v>
      </c>
      <c r="C4855" s="56" t="s">
        <v>3005</v>
      </c>
      <c r="E4855" s="56">
        <f t="shared" si="880"/>
        <v>4851</v>
      </c>
      <c r="F4855" s="76">
        <f t="shared" si="875"/>
        <v>175</v>
      </c>
      <c r="G4855" s="56" t="str">
        <f t="shared" si="881"/>
        <v/>
      </c>
      <c r="H4855" s="56">
        <f t="shared" si="882"/>
        <v>4851</v>
      </c>
      <c r="I4855" s="56">
        <f>IF(G4855="",0,IF(COUNTIF($G$5:G4855,G4855)=1,0,COUNTIF($G$5:G4855,G4855) )   )</f>
        <v>0</v>
      </c>
      <c r="J4855" s="56" t="str">
        <f t="shared" si="883"/>
        <v/>
      </c>
      <c r="K4855" s="56" t="str">
        <f t="shared" si="874"/>
        <v/>
      </c>
      <c r="L4855" s="56" t="str">
        <f t="shared" si="876"/>
        <v/>
      </c>
      <c r="M4855" s="56" t="str">
        <f t="shared" si="877"/>
        <v/>
      </c>
      <c r="N4855" s="56" t="str">
        <f t="shared" si="878"/>
        <v/>
      </c>
      <c r="O4855" s="56" t="str">
        <f t="shared" si="884"/>
        <v/>
      </c>
      <c r="P4855" s="56">
        <f>IF(ISERROR(IF($X$5=1,$Y$5,)),"",IF($X$5=1,$Y$5,))</f>
        <v>0</v>
      </c>
      <c r="Q4855" s="56">
        <f>IF(ISERROR(IF($X$6=1,$Y$6,)),"",IF($X$6=1,$Y$6,))</f>
        <v>10000</v>
      </c>
      <c r="R4855" s="56">
        <f>IF(ISERROR(IF($X$7=1,$Y$7,)),"",IF($X$7=1,$Y$7,))</f>
        <v>0</v>
      </c>
      <c r="S4855" s="56">
        <f>IF(ISERROR(IF($X$8=1,$Y$8,)),"",IF($X$8=1,$Y$8,))</f>
        <v>1000</v>
      </c>
      <c r="T4855" s="56">
        <f>IF(ISERROR(IF($X$9=1,$Y$9,)),"",IF($X$9=1,$Y$9,))</f>
        <v>500</v>
      </c>
      <c r="U4855" s="56">
        <f>IF(ISERROR(IF($X$10=1,$Y$10,)),"",IF($X$10=1,$Y$10,))</f>
        <v>500</v>
      </c>
    </row>
    <row r="4856" spans="1:21" x14ac:dyDescent="0.25">
      <c r="A4856" s="75">
        <f t="shared" si="879"/>
        <v>4852</v>
      </c>
      <c r="C4856" s="56" t="s">
        <v>6394</v>
      </c>
      <c r="E4856" s="56">
        <f t="shared" si="880"/>
        <v>4852</v>
      </c>
      <c r="F4856" s="76">
        <f t="shared" si="875"/>
        <v>175</v>
      </c>
      <c r="G4856" s="56" t="str">
        <f t="shared" si="881"/>
        <v/>
      </c>
      <c r="H4856" s="56">
        <f t="shared" si="882"/>
        <v>4852</v>
      </c>
      <c r="I4856" s="56">
        <f>IF(G4856="",0,IF(COUNTIF($G$5:G4856,G4856)=1,0,COUNTIF($G$5:G4856,G4856) )   )</f>
        <v>0</v>
      </c>
      <c r="J4856" s="56" t="str">
        <f t="shared" si="883"/>
        <v/>
      </c>
      <c r="K4856" s="56" t="str">
        <f t="shared" si="874"/>
        <v/>
      </c>
      <c r="L4856" s="56" t="str">
        <f t="shared" si="876"/>
        <v/>
      </c>
      <c r="M4856" s="56" t="str">
        <f t="shared" si="877"/>
        <v/>
      </c>
      <c r="N4856" s="56" t="str">
        <f t="shared" si="878"/>
        <v/>
      </c>
      <c r="O4856" s="56" t="str">
        <f t="shared" si="884"/>
        <v/>
      </c>
      <c r="P4856" s="56">
        <f>IF(ISERROR(IF($X$5=1,$Y$5,)),"",IF($X$5=1,$Y$5,))</f>
        <v>0</v>
      </c>
      <c r="Q4856" s="56">
        <f>IF(ISERROR(IF($X$6=1,$Y$6,)),"",IF($X$6=1,$Y$6,))</f>
        <v>10000</v>
      </c>
      <c r="R4856" s="56">
        <f>IF(ISERROR(IF($X$7=1,$Y$7,)),"",IF($X$7=1,$Y$7,))</f>
        <v>0</v>
      </c>
      <c r="S4856" s="56">
        <f>IF(ISERROR(IF($X$8=1,$Y$8,)),"",IF($X$8=1,$Y$8,))</f>
        <v>1000</v>
      </c>
      <c r="T4856" s="56">
        <f>IF(ISERROR(IF($X$9=1,$Y$9,)),"",IF($X$9=1,$Y$9,))</f>
        <v>500</v>
      </c>
      <c r="U4856" s="56">
        <f>IF(ISERROR(IF($X$10=1,$Y$10,)),"",IF($X$10=1,$Y$10,))</f>
        <v>500</v>
      </c>
    </row>
    <row r="4857" spans="1:21" x14ac:dyDescent="0.25">
      <c r="A4857" s="75">
        <f t="shared" si="879"/>
        <v>4853</v>
      </c>
      <c r="C4857" s="56" t="s">
        <v>3936</v>
      </c>
      <c r="E4857" s="56">
        <f t="shared" si="880"/>
        <v>4853</v>
      </c>
      <c r="F4857" s="76">
        <f t="shared" si="875"/>
        <v>175</v>
      </c>
      <c r="G4857" s="56" t="str">
        <f t="shared" si="881"/>
        <v/>
      </c>
      <c r="H4857" s="56">
        <f t="shared" si="882"/>
        <v>4853</v>
      </c>
      <c r="I4857" s="56">
        <f>IF(G4857="",0,IF(COUNTIF($G$5:G4857,G4857)=1,0,COUNTIF($G$5:G4857,G4857) )   )</f>
        <v>0</v>
      </c>
      <c r="J4857" s="56" t="str">
        <f t="shared" si="883"/>
        <v/>
      </c>
      <c r="K4857" s="56" t="str">
        <f t="shared" si="874"/>
        <v/>
      </c>
      <c r="L4857" s="56" t="str">
        <f t="shared" si="876"/>
        <v/>
      </c>
      <c r="M4857" s="56" t="str">
        <f t="shared" si="877"/>
        <v/>
      </c>
      <c r="N4857" s="56" t="str">
        <f t="shared" si="878"/>
        <v/>
      </c>
      <c r="O4857" s="56" t="str">
        <f t="shared" si="884"/>
        <v/>
      </c>
      <c r="P4857" s="56">
        <f>IF(ISERROR(IF($X$5=1,$Y$5,)),"",IF($X$5=1,$Y$5,))</f>
        <v>0</v>
      </c>
      <c r="Q4857" s="56">
        <f>IF(ISERROR(IF($X$6=1,$Y$6,)),"",IF($X$6=1,$Y$6,))</f>
        <v>10000</v>
      </c>
      <c r="R4857" s="56">
        <f>IF(ISERROR(IF($X$7=1,$Y$7,)),"",IF($X$7=1,$Y$7,))</f>
        <v>0</v>
      </c>
      <c r="S4857" s="56">
        <f>IF(ISERROR(IF($X$8=1,$Y$8,)),"",IF($X$8=1,$Y$8,))</f>
        <v>1000</v>
      </c>
      <c r="T4857" s="56">
        <f>IF(ISERROR(IF($X$9=1,$Y$9,)),"",IF($X$9=1,$Y$9,))</f>
        <v>500</v>
      </c>
      <c r="U4857" s="56">
        <f>IF(ISERROR(IF($X$10=1,$Y$10,)),"",IF($X$10=1,$Y$10,))</f>
        <v>500</v>
      </c>
    </row>
    <row r="4858" spans="1:21" x14ac:dyDescent="0.25">
      <c r="A4858" s="75">
        <f t="shared" si="879"/>
        <v>4854</v>
      </c>
      <c r="C4858" s="56" t="s">
        <v>2526</v>
      </c>
      <c r="E4858" s="56">
        <f t="shared" si="880"/>
        <v>4854</v>
      </c>
      <c r="F4858" s="76">
        <f t="shared" si="875"/>
        <v>175</v>
      </c>
      <c r="G4858" s="56" t="str">
        <f t="shared" si="881"/>
        <v/>
      </c>
      <c r="H4858" s="56">
        <f t="shared" si="882"/>
        <v>4854</v>
      </c>
      <c r="I4858" s="56">
        <f>IF(G4858="",0,IF(COUNTIF($G$5:G4858,G4858)=1,0,COUNTIF($G$5:G4858,G4858) )   )</f>
        <v>0</v>
      </c>
      <c r="J4858" s="56" t="str">
        <f t="shared" si="883"/>
        <v/>
      </c>
      <c r="K4858" s="56" t="str">
        <f t="shared" si="874"/>
        <v/>
      </c>
      <c r="L4858" s="56" t="str">
        <f t="shared" si="876"/>
        <v/>
      </c>
      <c r="M4858" s="56" t="str">
        <f t="shared" si="877"/>
        <v/>
      </c>
      <c r="N4858" s="56" t="str">
        <f t="shared" si="878"/>
        <v/>
      </c>
      <c r="O4858" s="56" t="str">
        <f t="shared" si="884"/>
        <v/>
      </c>
      <c r="P4858" s="56">
        <f>IF(ISERROR(IF($X$5=1,$Y$5,)),"",IF($X$5=1,$Y$5,))</f>
        <v>0</v>
      </c>
      <c r="Q4858" s="56">
        <f>IF(ISERROR(IF($X$6=1,$Y$6,)),"",IF($X$6=1,$Y$6,))</f>
        <v>10000</v>
      </c>
      <c r="R4858" s="56">
        <f>IF(ISERROR(IF($X$7=1,$Y$7,)),"",IF($X$7=1,$Y$7,))</f>
        <v>0</v>
      </c>
      <c r="S4858" s="56">
        <f>IF(ISERROR(IF($X$8=1,$Y$8,)),"",IF($X$8=1,$Y$8,))</f>
        <v>1000</v>
      </c>
      <c r="T4858" s="56">
        <f>IF(ISERROR(IF($X$9=1,$Y$9,)),"",IF($X$9=1,$Y$9,))</f>
        <v>500</v>
      </c>
      <c r="U4858" s="56">
        <f>IF(ISERROR(IF($X$10=1,$Y$10,)),"",IF($X$10=1,$Y$10,))</f>
        <v>500</v>
      </c>
    </row>
    <row r="4859" spans="1:21" x14ac:dyDescent="0.25">
      <c r="A4859" s="75">
        <f t="shared" si="879"/>
        <v>4855</v>
      </c>
      <c r="C4859" s="56" t="s">
        <v>2527</v>
      </c>
      <c r="E4859" s="56">
        <f t="shared" si="880"/>
        <v>4855</v>
      </c>
      <c r="F4859" s="76">
        <f t="shared" si="875"/>
        <v>175</v>
      </c>
      <c r="G4859" s="56" t="str">
        <f t="shared" si="881"/>
        <v/>
      </c>
      <c r="H4859" s="56">
        <f t="shared" si="882"/>
        <v>4855</v>
      </c>
      <c r="I4859" s="56">
        <f>IF(G4859="",0,IF(COUNTIF($G$5:G4859,G4859)=1,0,COUNTIF($G$5:G4859,G4859) )   )</f>
        <v>0</v>
      </c>
      <c r="J4859" s="56" t="str">
        <f t="shared" si="883"/>
        <v/>
      </c>
      <c r="K4859" s="56" t="str">
        <f t="shared" si="874"/>
        <v/>
      </c>
      <c r="L4859" s="56" t="str">
        <f t="shared" si="876"/>
        <v/>
      </c>
      <c r="M4859" s="56" t="str">
        <f t="shared" si="877"/>
        <v/>
      </c>
      <c r="N4859" s="56" t="str">
        <f t="shared" si="878"/>
        <v/>
      </c>
      <c r="O4859" s="56" t="str">
        <f t="shared" si="884"/>
        <v/>
      </c>
      <c r="P4859" s="56">
        <f>IF(ISERROR(IF($X$5=1,$Y$5,)),"",IF($X$5=1,$Y$5,))</f>
        <v>0</v>
      </c>
      <c r="Q4859" s="56">
        <f>IF(ISERROR(IF($X$6=1,$Y$6,)),"",IF($X$6=1,$Y$6,))</f>
        <v>10000</v>
      </c>
      <c r="R4859" s="56">
        <f>IF(ISERROR(IF($X$7=1,$Y$7,)),"",IF($X$7=1,$Y$7,))</f>
        <v>0</v>
      </c>
      <c r="S4859" s="56">
        <f>IF(ISERROR(IF($X$8=1,$Y$8,)),"",IF($X$8=1,$Y$8,))</f>
        <v>1000</v>
      </c>
      <c r="T4859" s="56">
        <f>IF(ISERROR(IF($X$9=1,$Y$9,)),"",IF($X$9=1,$Y$9,))</f>
        <v>500</v>
      </c>
      <c r="U4859" s="56">
        <f>IF(ISERROR(IF($X$10=1,$Y$10,)),"",IF($X$10=1,$Y$10,))</f>
        <v>500</v>
      </c>
    </row>
    <row r="4860" spans="1:21" x14ac:dyDescent="0.25">
      <c r="A4860" s="75">
        <f t="shared" si="879"/>
        <v>4856</v>
      </c>
      <c r="C4860" s="56" t="s">
        <v>3219</v>
      </c>
      <c r="E4860" s="56">
        <f t="shared" si="880"/>
        <v>4856</v>
      </c>
      <c r="F4860" s="76">
        <f t="shared" si="875"/>
        <v>175</v>
      </c>
      <c r="G4860" s="56" t="str">
        <f t="shared" si="881"/>
        <v/>
      </c>
      <c r="H4860" s="56">
        <f t="shared" si="882"/>
        <v>4856</v>
      </c>
      <c r="I4860" s="56">
        <f>IF(G4860="",0,IF(COUNTIF($G$5:G4860,G4860)=1,0,COUNTIF($G$5:G4860,G4860) )   )</f>
        <v>0</v>
      </c>
      <c r="J4860" s="56" t="str">
        <f t="shared" si="883"/>
        <v/>
      </c>
      <c r="K4860" s="56" t="str">
        <f t="shared" si="874"/>
        <v/>
      </c>
      <c r="L4860" s="56" t="str">
        <f t="shared" si="876"/>
        <v/>
      </c>
      <c r="M4860" s="56" t="str">
        <f t="shared" si="877"/>
        <v/>
      </c>
      <c r="N4860" s="56" t="str">
        <f t="shared" si="878"/>
        <v/>
      </c>
      <c r="O4860" s="56" t="str">
        <f t="shared" si="884"/>
        <v/>
      </c>
      <c r="P4860" s="56">
        <f>IF(ISERROR(IF($X$5=1,$Y$5,)),"",IF($X$5=1,$Y$5,))</f>
        <v>0</v>
      </c>
      <c r="Q4860" s="56">
        <f>IF(ISERROR(IF($X$6=1,$Y$6,)),"",IF($X$6=1,$Y$6,))</f>
        <v>10000</v>
      </c>
      <c r="R4860" s="56">
        <f>IF(ISERROR(IF($X$7=1,$Y$7,)),"",IF($X$7=1,$Y$7,))</f>
        <v>0</v>
      </c>
      <c r="S4860" s="56">
        <f>IF(ISERROR(IF($X$8=1,$Y$8,)),"",IF($X$8=1,$Y$8,))</f>
        <v>1000</v>
      </c>
      <c r="T4860" s="56">
        <f>IF(ISERROR(IF($X$9=1,$Y$9,)),"",IF($X$9=1,$Y$9,))</f>
        <v>500</v>
      </c>
      <c r="U4860" s="56">
        <f>IF(ISERROR(IF($X$10=1,$Y$10,)),"",IF($X$10=1,$Y$10,))</f>
        <v>500</v>
      </c>
    </row>
    <row r="4861" spans="1:21" x14ac:dyDescent="0.25">
      <c r="A4861" s="75">
        <f t="shared" si="879"/>
        <v>4857</v>
      </c>
      <c r="C4861" s="56" t="s">
        <v>2529</v>
      </c>
      <c r="E4861" s="56">
        <f t="shared" si="880"/>
        <v>4857</v>
      </c>
      <c r="F4861" s="76">
        <f t="shared" si="875"/>
        <v>175</v>
      </c>
      <c r="G4861" s="56" t="str">
        <f t="shared" si="881"/>
        <v/>
      </c>
      <c r="H4861" s="56">
        <f t="shared" si="882"/>
        <v>4857</v>
      </c>
      <c r="I4861" s="56">
        <f>IF(G4861="",0,IF(COUNTIF($G$5:G4861,G4861)=1,0,COUNTIF($G$5:G4861,G4861) )   )</f>
        <v>0</v>
      </c>
      <c r="J4861" s="56" t="str">
        <f t="shared" si="883"/>
        <v/>
      </c>
      <c r="K4861" s="56" t="str">
        <f t="shared" si="874"/>
        <v/>
      </c>
      <c r="L4861" s="56" t="str">
        <f t="shared" si="876"/>
        <v/>
      </c>
      <c r="M4861" s="56" t="str">
        <f t="shared" si="877"/>
        <v/>
      </c>
      <c r="N4861" s="56" t="str">
        <f t="shared" si="878"/>
        <v/>
      </c>
      <c r="O4861" s="56" t="str">
        <f t="shared" si="884"/>
        <v/>
      </c>
      <c r="P4861" s="56">
        <f>IF(ISERROR(IF($X$5=1,$Y$5,)),"",IF($X$5=1,$Y$5,))</f>
        <v>0</v>
      </c>
      <c r="Q4861" s="56">
        <f>IF(ISERROR(IF($X$6=1,$Y$6,)),"",IF($X$6=1,$Y$6,))</f>
        <v>10000</v>
      </c>
      <c r="R4861" s="56">
        <f>IF(ISERROR(IF($X$7=1,$Y$7,)),"",IF($X$7=1,$Y$7,))</f>
        <v>0</v>
      </c>
      <c r="S4861" s="56">
        <f>IF(ISERROR(IF($X$8=1,$Y$8,)),"",IF($X$8=1,$Y$8,))</f>
        <v>1000</v>
      </c>
      <c r="T4861" s="56">
        <f>IF(ISERROR(IF($X$9=1,$Y$9,)),"",IF($X$9=1,$Y$9,))</f>
        <v>500</v>
      </c>
      <c r="U4861" s="56">
        <f>IF(ISERROR(IF($X$10=1,$Y$10,)),"",IF($X$10=1,$Y$10,))</f>
        <v>500</v>
      </c>
    </row>
    <row r="4862" spans="1:21" x14ac:dyDescent="0.25">
      <c r="A4862" s="75">
        <f t="shared" si="879"/>
        <v>4858</v>
      </c>
      <c r="C4862" s="56" t="s">
        <v>2518</v>
      </c>
      <c r="E4862" s="56">
        <f t="shared" si="880"/>
        <v>4858</v>
      </c>
      <c r="F4862" s="76">
        <f t="shared" si="875"/>
        <v>175</v>
      </c>
      <c r="G4862" s="56" t="str">
        <f t="shared" si="881"/>
        <v/>
      </c>
      <c r="H4862" s="56">
        <f t="shared" si="882"/>
        <v>4858</v>
      </c>
      <c r="I4862" s="56">
        <f>IF(G4862="",0,IF(COUNTIF($G$5:G4862,G4862)=1,0,COUNTIF($G$5:G4862,G4862) )   )</f>
        <v>0</v>
      </c>
      <c r="J4862" s="56" t="str">
        <f t="shared" si="883"/>
        <v/>
      </c>
      <c r="K4862" s="56" t="str">
        <f t="shared" ref="K4862:K4925" si="885">IF(ISERROR(VLOOKUP(J4862,$F$5:$G$6005,2,)),"",VLOOKUP(J4862,$F$5:$G$6005,2,))</f>
        <v/>
      </c>
      <c r="L4862" s="56" t="str">
        <f t="shared" si="876"/>
        <v/>
      </c>
      <c r="M4862" s="56" t="str">
        <f t="shared" si="877"/>
        <v/>
      </c>
      <c r="N4862" s="56" t="str">
        <f t="shared" si="878"/>
        <v/>
      </c>
      <c r="O4862" s="56" t="str">
        <f t="shared" si="884"/>
        <v/>
      </c>
      <c r="P4862" s="56">
        <f>IF(ISERROR(IF($X$5=1,$Y$5,)),"",IF($X$5=1,$Y$5,))</f>
        <v>0</v>
      </c>
      <c r="Q4862" s="56">
        <f>IF(ISERROR(IF($X$6=1,$Y$6,)),"",IF($X$6=1,$Y$6,))</f>
        <v>10000</v>
      </c>
      <c r="R4862" s="56">
        <f>IF(ISERROR(IF($X$7=1,$Y$7,)),"",IF($X$7=1,$Y$7,))</f>
        <v>0</v>
      </c>
      <c r="S4862" s="56">
        <f>IF(ISERROR(IF($X$8=1,$Y$8,)),"",IF($X$8=1,$Y$8,))</f>
        <v>1000</v>
      </c>
      <c r="T4862" s="56">
        <f>IF(ISERROR(IF($X$9=1,$Y$9,)),"",IF($X$9=1,$Y$9,))</f>
        <v>500</v>
      </c>
      <c r="U4862" s="56">
        <f>IF(ISERROR(IF($X$10=1,$Y$10,)),"",IF($X$10=1,$Y$10,))</f>
        <v>500</v>
      </c>
    </row>
    <row r="4863" spans="1:21" x14ac:dyDescent="0.25">
      <c r="A4863" s="75">
        <f t="shared" si="879"/>
        <v>4859</v>
      </c>
      <c r="D4863" s="56" t="s">
        <v>5755</v>
      </c>
      <c r="E4863" s="56">
        <f t="shared" si="880"/>
        <v>4859</v>
      </c>
      <c r="F4863" s="76">
        <f t="shared" si="875"/>
        <v>175</v>
      </c>
      <c r="G4863" s="56" t="str">
        <f t="shared" si="881"/>
        <v>NP.leg.landerpeg</v>
      </c>
      <c r="H4863" s="56">
        <f t="shared" si="882"/>
        <v>4859</v>
      </c>
      <c r="I4863" s="56">
        <f>IF(G4863="",0,IF(COUNTIF($G$5:G4863,G4863)=1,0,COUNTIF($G$5:G4863,G4863) )   )</f>
        <v>0</v>
      </c>
      <c r="J4863" s="56" t="str">
        <f t="shared" si="883"/>
        <v/>
      </c>
      <c r="K4863" s="56" t="str">
        <f t="shared" si="885"/>
        <v/>
      </c>
      <c r="L4863" s="56" t="str">
        <f t="shared" si="876"/>
        <v/>
      </c>
      <c r="M4863" s="56" t="str">
        <f t="shared" si="877"/>
        <v/>
      </c>
      <c r="N4863" s="56" t="str">
        <f t="shared" si="878"/>
        <v/>
      </c>
      <c r="O4863" s="56" t="str">
        <f t="shared" si="884"/>
        <v/>
      </c>
      <c r="P4863" s="56">
        <f>IF(ISERROR(IF($X$5=1,$Y$5,)),"",IF($X$5=1,$Y$5,))</f>
        <v>0</v>
      </c>
      <c r="Q4863" s="56">
        <f>IF(ISERROR(IF($X$6=1,$Y$6,)),"",IF($X$6=1,$Y$6,))</f>
        <v>10000</v>
      </c>
      <c r="R4863" s="56">
        <f>IF(ISERROR(IF($X$7=1,$Y$7,)),"",IF($X$7=1,$Y$7,))</f>
        <v>0</v>
      </c>
      <c r="S4863" s="56">
        <f>IF(ISERROR(IF($X$8=1,$Y$8,)),"",IF($X$8=1,$Y$8,))</f>
        <v>1000</v>
      </c>
      <c r="T4863" s="56">
        <f>IF(ISERROR(IF($X$9=1,$Y$9,)),"",IF($X$9=1,$Y$9,))</f>
        <v>500</v>
      </c>
      <c r="U4863" s="56">
        <f>IF(ISERROR(IF($X$10=1,$Y$10,)),"",IF($X$10=1,$Y$10,))</f>
        <v>500</v>
      </c>
    </row>
    <row r="4864" spans="1:21" x14ac:dyDescent="0.25">
      <c r="A4864" s="75">
        <f t="shared" si="879"/>
        <v>4860</v>
      </c>
      <c r="D4864" s="56" t="s">
        <v>5754</v>
      </c>
      <c r="E4864" s="56">
        <f t="shared" si="880"/>
        <v>4860</v>
      </c>
      <c r="F4864" s="76">
        <f t="shared" si="875"/>
        <v>175</v>
      </c>
      <c r="G4864" s="56" t="str">
        <f t="shared" si="881"/>
        <v>LLLUnderLeg2</v>
      </c>
      <c r="H4864" s="56">
        <f t="shared" si="882"/>
        <v>4860</v>
      </c>
      <c r="I4864" s="56">
        <f>IF(G4864="",0,IF(COUNTIF($G$5:G4864,G4864)=1,0,COUNTIF($G$5:G4864,G4864) )   )</f>
        <v>0</v>
      </c>
      <c r="J4864" s="56" t="str">
        <f t="shared" si="883"/>
        <v/>
      </c>
      <c r="K4864" s="56" t="str">
        <f t="shared" si="885"/>
        <v/>
      </c>
      <c r="L4864" s="56" t="str">
        <f t="shared" si="876"/>
        <v/>
      </c>
      <c r="M4864" s="56" t="str">
        <f t="shared" si="877"/>
        <v/>
      </c>
      <c r="N4864" s="56" t="str">
        <f t="shared" si="878"/>
        <v/>
      </c>
      <c r="O4864" s="56" t="str">
        <f t="shared" si="884"/>
        <v/>
      </c>
      <c r="P4864" s="56">
        <f>IF(ISERROR(IF($X$5=1,$Y$5,)),"",IF($X$5=1,$Y$5,))</f>
        <v>0</v>
      </c>
      <c r="Q4864" s="56">
        <f>IF(ISERROR(IF($X$6=1,$Y$6,)),"",IF($X$6=1,$Y$6,))</f>
        <v>10000</v>
      </c>
      <c r="R4864" s="56">
        <f>IF(ISERROR(IF($X$7=1,$Y$7,)),"",IF($X$7=1,$Y$7,))</f>
        <v>0</v>
      </c>
      <c r="S4864" s="56">
        <f>IF(ISERROR(IF($X$8=1,$Y$8,)),"",IF($X$8=1,$Y$8,))</f>
        <v>1000</v>
      </c>
      <c r="T4864" s="56">
        <f>IF(ISERROR(IF($X$9=1,$Y$9,)),"",IF($X$9=1,$Y$9,))</f>
        <v>500</v>
      </c>
      <c r="U4864" s="56">
        <f>IF(ISERROR(IF($X$10=1,$Y$10,)),"",IF($X$10=1,$Y$10,))</f>
        <v>500</v>
      </c>
    </row>
    <row r="4865" spans="1:21" x14ac:dyDescent="0.25">
      <c r="A4865" s="75">
        <f t="shared" si="879"/>
        <v>4861</v>
      </c>
      <c r="D4865" s="56" t="s">
        <v>5756</v>
      </c>
      <c r="E4865" s="56">
        <f t="shared" si="880"/>
        <v>4861</v>
      </c>
      <c r="F4865" s="76">
        <f t="shared" si="875"/>
        <v>175</v>
      </c>
      <c r="G4865" s="56" t="str">
        <f t="shared" si="881"/>
        <v>NP.ThorLanderstrut3</v>
      </c>
      <c r="H4865" s="56">
        <f t="shared" si="882"/>
        <v>4861</v>
      </c>
      <c r="I4865" s="56">
        <f>IF(G4865="",0,IF(COUNTIF($G$5:G4865,G4865)=1,0,COUNTIF($G$5:G4865,G4865) )   )</f>
        <v>0</v>
      </c>
      <c r="J4865" s="56" t="str">
        <f t="shared" si="883"/>
        <v/>
      </c>
      <c r="K4865" s="56" t="str">
        <f t="shared" si="885"/>
        <v/>
      </c>
      <c r="L4865" s="56" t="str">
        <f t="shared" si="876"/>
        <v/>
      </c>
      <c r="M4865" s="56" t="str">
        <f t="shared" si="877"/>
        <v/>
      </c>
      <c r="N4865" s="56" t="str">
        <f t="shared" si="878"/>
        <v/>
      </c>
      <c r="O4865" s="56" t="str">
        <f t="shared" si="884"/>
        <v/>
      </c>
      <c r="P4865" s="56">
        <f>IF(ISERROR(IF($X$5=1,$Y$5,)),"",IF($X$5=1,$Y$5,))</f>
        <v>0</v>
      </c>
      <c r="Q4865" s="56">
        <f>IF(ISERROR(IF($X$6=1,$Y$6,)),"",IF($X$6=1,$Y$6,))</f>
        <v>10000</v>
      </c>
      <c r="R4865" s="56">
        <f>IF(ISERROR(IF($X$7=1,$Y$7,)),"",IF($X$7=1,$Y$7,))</f>
        <v>0</v>
      </c>
      <c r="S4865" s="56">
        <f>IF(ISERROR(IF($X$8=1,$Y$8,)),"",IF($X$8=1,$Y$8,))</f>
        <v>1000</v>
      </c>
      <c r="T4865" s="56">
        <f>IF(ISERROR(IF($X$9=1,$Y$9,)),"",IF($X$9=1,$Y$9,))</f>
        <v>500</v>
      </c>
      <c r="U4865" s="56">
        <f>IF(ISERROR(IF($X$10=1,$Y$10,)),"",IF($X$10=1,$Y$10,))</f>
        <v>500</v>
      </c>
    </row>
    <row r="4866" spans="1:21" x14ac:dyDescent="0.25">
      <c r="A4866" s="75">
        <f t="shared" si="879"/>
        <v>4862</v>
      </c>
      <c r="D4866" s="56" t="s">
        <v>3937</v>
      </c>
      <c r="E4866" s="56">
        <f t="shared" si="880"/>
        <v>4862</v>
      </c>
      <c r="F4866" s="76">
        <f t="shared" si="875"/>
        <v>175</v>
      </c>
      <c r="G4866" s="56" t="str">
        <f t="shared" si="881"/>
        <v>landingLeg1</v>
      </c>
      <c r="H4866" s="56">
        <f t="shared" si="882"/>
        <v>4862</v>
      </c>
      <c r="I4866" s="56">
        <f>IF(G4866="",0,IF(COUNTIF($G$5:G4866,G4866)=1,0,COUNTIF($G$5:G4866,G4866) )   )</f>
        <v>0</v>
      </c>
      <c r="J4866" s="56" t="str">
        <f t="shared" si="883"/>
        <v/>
      </c>
      <c r="K4866" s="56" t="str">
        <f t="shared" si="885"/>
        <v/>
      </c>
      <c r="L4866" s="56" t="str">
        <f t="shared" si="876"/>
        <v/>
      </c>
      <c r="M4866" s="56" t="str">
        <f t="shared" si="877"/>
        <v/>
      </c>
      <c r="N4866" s="56" t="str">
        <f t="shared" si="878"/>
        <v/>
      </c>
      <c r="O4866" s="56" t="str">
        <f t="shared" si="884"/>
        <v/>
      </c>
      <c r="P4866" s="56">
        <f>IF(ISERROR(IF($X$5=1,$Y$5,)),"",IF($X$5=1,$Y$5,))</f>
        <v>0</v>
      </c>
      <c r="Q4866" s="56">
        <f>IF(ISERROR(IF($X$6=1,$Y$6,)),"",IF($X$6=1,$Y$6,))</f>
        <v>10000</v>
      </c>
      <c r="R4866" s="56">
        <f>IF(ISERROR(IF($X$7=1,$Y$7,)),"",IF($X$7=1,$Y$7,))</f>
        <v>0</v>
      </c>
      <c r="S4866" s="56">
        <f>IF(ISERROR(IF($X$8=1,$Y$8,)),"",IF($X$8=1,$Y$8,))</f>
        <v>1000</v>
      </c>
      <c r="T4866" s="56">
        <f>IF(ISERROR(IF($X$9=1,$Y$9,)),"",IF($X$9=1,$Y$9,))</f>
        <v>500</v>
      </c>
      <c r="U4866" s="56">
        <f>IF(ISERROR(IF($X$10=1,$Y$10,)),"",IF($X$10=1,$Y$10,))</f>
        <v>500</v>
      </c>
    </row>
    <row r="4867" spans="1:21" x14ac:dyDescent="0.25">
      <c r="A4867" s="75">
        <f t="shared" si="879"/>
        <v>4863</v>
      </c>
      <c r="D4867" s="56" t="s">
        <v>3938</v>
      </c>
      <c r="E4867" s="56">
        <f t="shared" si="880"/>
        <v>4863</v>
      </c>
      <c r="F4867" s="76">
        <f t="shared" si="875"/>
        <v>175</v>
      </c>
      <c r="G4867" s="56" t="str">
        <f t="shared" si="881"/>
        <v>miniLandingLeg</v>
      </c>
      <c r="H4867" s="56">
        <f t="shared" si="882"/>
        <v>4863</v>
      </c>
      <c r="I4867" s="56">
        <f>IF(G4867="",0,IF(COUNTIF($G$5:G4867,G4867)=1,0,COUNTIF($G$5:G4867,G4867) )   )</f>
        <v>0</v>
      </c>
      <c r="J4867" s="56" t="str">
        <f t="shared" si="883"/>
        <v/>
      </c>
      <c r="K4867" s="56" t="str">
        <f t="shared" si="885"/>
        <v/>
      </c>
      <c r="L4867" s="56" t="str">
        <f t="shared" si="876"/>
        <v/>
      </c>
      <c r="M4867" s="56" t="str">
        <f t="shared" si="877"/>
        <v/>
      </c>
      <c r="N4867" s="56" t="str">
        <f t="shared" si="878"/>
        <v/>
      </c>
      <c r="O4867" s="56" t="str">
        <f t="shared" si="884"/>
        <v/>
      </c>
      <c r="P4867" s="56">
        <f>IF(ISERROR(IF($X$5=1,$Y$5,)),"",IF($X$5=1,$Y$5,))</f>
        <v>0</v>
      </c>
      <c r="Q4867" s="56">
        <f>IF(ISERROR(IF($X$6=1,$Y$6,)),"",IF($X$6=1,$Y$6,))</f>
        <v>10000</v>
      </c>
      <c r="R4867" s="56">
        <f>IF(ISERROR(IF($X$7=1,$Y$7,)),"",IF($X$7=1,$Y$7,))</f>
        <v>0</v>
      </c>
      <c r="S4867" s="56">
        <f>IF(ISERROR(IF($X$8=1,$Y$8,)),"",IF($X$8=1,$Y$8,))</f>
        <v>1000</v>
      </c>
      <c r="T4867" s="56">
        <f>IF(ISERROR(IF($X$9=1,$Y$9,)),"",IF($X$9=1,$Y$9,))</f>
        <v>500</v>
      </c>
      <c r="U4867" s="56">
        <f>IF(ISERROR(IF($X$10=1,$Y$10,)),"",IF($X$10=1,$Y$10,))</f>
        <v>500</v>
      </c>
    </row>
    <row r="4868" spans="1:21" x14ac:dyDescent="0.25">
      <c r="A4868" s="75">
        <f t="shared" si="879"/>
        <v>4864</v>
      </c>
      <c r="D4868" s="56" t="s">
        <v>5747</v>
      </c>
      <c r="E4868" s="56">
        <f t="shared" si="880"/>
        <v>4864</v>
      </c>
      <c r="F4868" s="76">
        <f t="shared" si="875"/>
        <v>175</v>
      </c>
      <c r="G4868" s="56" t="str">
        <f t="shared" si="881"/>
        <v>expendLandingLeg</v>
      </c>
      <c r="H4868" s="56">
        <f t="shared" si="882"/>
        <v>4864</v>
      </c>
      <c r="I4868" s="56">
        <f>IF(G4868="",0,IF(COUNTIF($G$5:G4868,G4868)=1,0,COUNTIF($G$5:G4868,G4868) )   )</f>
        <v>0</v>
      </c>
      <c r="J4868" s="56" t="str">
        <f t="shared" si="883"/>
        <v/>
      </c>
      <c r="K4868" s="56" t="str">
        <f t="shared" si="885"/>
        <v/>
      </c>
      <c r="L4868" s="56" t="str">
        <f t="shared" si="876"/>
        <v/>
      </c>
      <c r="M4868" s="56" t="str">
        <f t="shared" si="877"/>
        <v/>
      </c>
      <c r="N4868" s="56" t="str">
        <f t="shared" si="878"/>
        <v/>
      </c>
      <c r="O4868" s="56" t="str">
        <f t="shared" si="884"/>
        <v/>
      </c>
      <c r="P4868" s="56">
        <f>IF(ISERROR(IF($X$5=1,$Y$5,)),"",IF($X$5=1,$Y$5,))</f>
        <v>0</v>
      </c>
      <c r="Q4868" s="56">
        <f>IF(ISERROR(IF($X$6=1,$Y$6,)),"",IF($X$6=1,$Y$6,))</f>
        <v>10000</v>
      </c>
      <c r="R4868" s="56">
        <f>IF(ISERROR(IF($X$7=1,$Y$7,)),"",IF($X$7=1,$Y$7,))</f>
        <v>0</v>
      </c>
      <c r="S4868" s="56">
        <f>IF(ISERROR(IF($X$8=1,$Y$8,)),"",IF($X$8=1,$Y$8,))</f>
        <v>1000</v>
      </c>
      <c r="T4868" s="56">
        <f>IF(ISERROR(IF($X$9=1,$Y$9,)),"",IF($X$9=1,$Y$9,))</f>
        <v>500</v>
      </c>
      <c r="U4868" s="56">
        <f>IF(ISERROR(IF($X$10=1,$Y$10,)),"",IF($X$10=1,$Y$10,))</f>
        <v>500</v>
      </c>
    </row>
    <row r="4869" spans="1:21" x14ac:dyDescent="0.25">
      <c r="A4869" s="75">
        <f t="shared" si="879"/>
        <v>4865</v>
      </c>
      <c r="D4869" s="56" t="s">
        <v>3939</v>
      </c>
      <c r="E4869" s="56">
        <f t="shared" si="880"/>
        <v>4865</v>
      </c>
      <c r="F4869" s="76">
        <f t="shared" ref="F4869:F4932" si="886">IF(A4867=0,0,IF(ISBLANK(G4869),"",IF(LEFT(G4869,4)="newn",F4868+1,IF(LEFT(G4869,4)="node",F4868+1,F4868))))</f>
        <v>175</v>
      </c>
      <c r="G4869" s="56" t="str">
        <f t="shared" si="881"/>
        <v>SmallGearBay</v>
      </c>
      <c r="H4869" s="56">
        <f t="shared" si="882"/>
        <v>4865</v>
      </c>
      <c r="I4869" s="56">
        <f>IF(G4869="",0,IF(COUNTIF($G$5:G4869,G4869)=1,0,COUNTIF($G$5:G4869,G4869) )   )</f>
        <v>0</v>
      </c>
      <c r="J4869" s="56" t="str">
        <f t="shared" si="883"/>
        <v/>
      </c>
      <c r="K4869" s="56" t="str">
        <f t="shared" si="885"/>
        <v/>
      </c>
      <c r="L4869" s="56" t="str">
        <f t="shared" ref="L4869:L4932" si="887">IF(ISERROR(VLOOKUP(K4869,$AB$14:$AD$197,3,)),"",VLOOKUP(K4869,$AB$14:$AD$197,3,))</f>
        <v/>
      </c>
      <c r="M4869" s="56" t="str">
        <f t="shared" ref="M4869:M4932" si="888">IF(ISERROR(HLOOKUP(J4869,$AG$5:$XH$6,2,)),"",HLOOKUP(J4869,$AG$5:$XH$6,2,))</f>
        <v/>
      </c>
      <c r="N4869" s="56" t="str">
        <f t="shared" ref="N4869:N4932" si="889">IF(ISERROR(VLOOKUP(K4869,$AB$14:$AD$197,2,)),"",VLOOKUP(K4869,$AB$14:$AD$197,2,))</f>
        <v/>
      </c>
      <c r="O4869" s="56" t="str">
        <f t="shared" si="884"/>
        <v/>
      </c>
      <c r="P4869" s="56">
        <f>IF(ISERROR(IF($X$5=1,$Y$5,)),"",IF($X$5=1,$Y$5,))</f>
        <v>0</v>
      </c>
      <c r="Q4869" s="56">
        <f>IF(ISERROR(IF($X$6=1,$Y$6,)),"",IF($X$6=1,$Y$6,))</f>
        <v>10000</v>
      </c>
      <c r="R4869" s="56">
        <f>IF(ISERROR(IF($X$7=1,$Y$7,)),"",IF($X$7=1,$Y$7,))</f>
        <v>0</v>
      </c>
      <c r="S4869" s="56">
        <f>IF(ISERROR(IF($X$8=1,$Y$8,)),"",IF($X$8=1,$Y$8,))</f>
        <v>1000</v>
      </c>
      <c r="T4869" s="56">
        <f>IF(ISERROR(IF($X$9=1,$Y$9,)),"",IF($X$9=1,$Y$9,))</f>
        <v>500</v>
      </c>
      <c r="U4869" s="56">
        <f>IF(ISERROR(IF($X$10=1,$Y$10,)),"",IF($X$10=1,$Y$10,))</f>
        <v>500</v>
      </c>
    </row>
    <row r="4870" spans="1:21" x14ac:dyDescent="0.25">
      <c r="A4870" s="75">
        <f t="shared" ref="A4870:A4933" si="890">IF(A4869=0,0,IF(B4869="}",IF(B4870="NODE",A4869+1,0),A4869+1))</f>
        <v>4866</v>
      </c>
      <c r="D4870" s="56" t="s">
        <v>5748</v>
      </c>
      <c r="E4870" s="56">
        <f t="shared" ref="E4870:E4933" si="891">A4870</f>
        <v>4866</v>
      </c>
      <c r="F4870" s="76">
        <f t="shared" si="886"/>
        <v>175</v>
      </c>
      <c r="G4870" s="56" t="str">
        <f t="shared" ref="G4870:G4933" si="892">IF(ISBLANK(D4870),IF(LEFT(C4870,8)="name = n",MID(C4870,8,100),""),MID(D4870,8,100))</f>
        <v>legstrotLandingLeg</v>
      </c>
      <c r="H4870" s="56">
        <f t="shared" ref="H4870:H4933" si="893">E4870</f>
        <v>4866</v>
      </c>
      <c r="I4870" s="56">
        <f>IF(G4870="",0,IF(COUNTIF($G$5:G4870,G4870)=1,0,COUNTIF($G$5:G4870,G4870) )   )</f>
        <v>0</v>
      </c>
      <c r="J4870" s="56" t="str">
        <f t="shared" ref="J4870:J4933" si="894">IF(J4869=anodes,"",IF(J4869="","",J4869+1))</f>
        <v/>
      </c>
      <c r="K4870" s="56" t="str">
        <f t="shared" si="885"/>
        <v/>
      </c>
      <c r="L4870" s="56" t="str">
        <f t="shared" si="887"/>
        <v/>
      </c>
      <c r="M4870" s="56" t="str">
        <f t="shared" si="888"/>
        <v/>
      </c>
      <c r="N4870" s="56" t="str">
        <f t="shared" si="889"/>
        <v/>
      </c>
      <c r="O4870" s="56" t="str">
        <f t="shared" ref="O4870:O4933" si="895">IF(ISERROR(0.1*N4870+0.9*(M4870/L4870)*($N$3+SUM(P4870:U4870))*(N4870/$N$3)),N4870,0.1*N4870+0.9*(M4870/L4870)*($N$3+SUM(P4870:U4870))*(N4870/$N$3))</f>
        <v/>
      </c>
      <c r="P4870" s="56">
        <f>IF(ISERROR(IF($X$5=1,$Y$5,)),"",IF($X$5=1,$Y$5,))</f>
        <v>0</v>
      </c>
      <c r="Q4870" s="56">
        <f>IF(ISERROR(IF($X$6=1,$Y$6,)),"",IF($X$6=1,$Y$6,))</f>
        <v>10000</v>
      </c>
      <c r="R4870" s="56">
        <f>IF(ISERROR(IF($X$7=1,$Y$7,)),"",IF($X$7=1,$Y$7,))</f>
        <v>0</v>
      </c>
      <c r="S4870" s="56">
        <f>IF(ISERROR(IF($X$8=1,$Y$8,)),"",IF($X$8=1,$Y$8,))</f>
        <v>1000</v>
      </c>
      <c r="T4870" s="56">
        <f>IF(ISERROR(IF($X$9=1,$Y$9,)),"",IF($X$9=1,$Y$9,))</f>
        <v>500</v>
      </c>
      <c r="U4870" s="56">
        <f>IF(ISERROR(IF($X$10=1,$Y$10,)),"",IF($X$10=1,$Y$10,))</f>
        <v>500</v>
      </c>
    </row>
    <row r="4871" spans="1:21" x14ac:dyDescent="0.25">
      <c r="A4871" s="75">
        <f t="shared" si="890"/>
        <v>4867</v>
      </c>
      <c r="D4871" s="56" t="s">
        <v>5749</v>
      </c>
      <c r="E4871" s="56">
        <f t="shared" si="891"/>
        <v>4867</v>
      </c>
      <c r="F4871" s="76">
        <f t="shared" si="886"/>
        <v>175</v>
      </c>
      <c r="G4871" s="56" t="str">
        <f t="shared" si="892"/>
        <v>plommsLandingLeg</v>
      </c>
      <c r="H4871" s="56">
        <f t="shared" si="893"/>
        <v>4867</v>
      </c>
      <c r="I4871" s="56">
        <f>IF(G4871="",0,IF(COUNTIF($G$5:G4871,G4871)=1,0,COUNTIF($G$5:G4871,G4871) )   )</f>
        <v>0</v>
      </c>
      <c r="J4871" s="56" t="str">
        <f t="shared" si="894"/>
        <v/>
      </c>
      <c r="K4871" s="56" t="str">
        <f t="shared" si="885"/>
        <v/>
      </c>
      <c r="L4871" s="56" t="str">
        <f t="shared" si="887"/>
        <v/>
      </c>
      <c r="M4871" s="56" t="str">
        <f t="shared" si="888"/>
        <v/>
      </c>
      <c r="N4871" s="56" t="str">
        <f t="shared" si="889"/>
        <v/>
      </c>
      <c r="O4871" s="56" t="str">
        <f t="shared" si="895"/>
        <v/>
      </c>
      <c r="P4871" s="56">
        <f>IF(ISERROR(IF($X$5=1,$Y$5,)),"",IF($X$5=1,$Y$5,))</f>
        <v>0</v>
      </c>
      <c r="Q4871" s="56">
        <f>IF(ISERROR(IF($X$6=1,$Y$6,)),"",IF($X$6=1,$Y$6,))</f>
        <v>10000</v>
      </c>
      <c r="R4871" s="56">
        <f>IF(ISERROR(IF($X$7=1,$Y$7,)),"",IF($X$7=1,$Y$7,))</f>
        <v>0</v>
      </c>
      <c r="S4871" s="56">
        <f>IF(ISERROR(IF($X$8=1,$Y$8,)),"",IF($X$8=1,$Y$8,))</f>
        <v>1000</v>
      </c>
      <c r="T4871" s="56">
        <f>IF(ISERROR(IF($X$9=1,$Y$9,)),"",IF($X$9=1,$Y$9,))</f>
        <v>500</v>
      </c>
      <c r="U4871" s="56">
        <f>IF(ISERROR(IF($X$10=1,$Y$10,)),"",IF($X$10=1,$Y$10,))</f>
        <v>500</v>
      </c>
    </row>
    <row r="4872" spans="1:21" x14ac:dyDescent="0.25">
      <c r="A4872" s="75">
        <f t="shared" si="890"/>
        <v>4868</v>
      </c>
      <c r="D4872" s="56" t="s">
        <v>3940</v>
      </c>
      <c r="E4872" s="56">
        <f t="shared" si="891"/>
        <v>4868</v>
      </c>
      <c r="F4872" s="76">
        <f t="shared" si="886"/>
        <v>175</v>
      </c>
      <c r="G4872" s="56" t="str">
        <f t="shared" si="892"/>
        <v>Wayland.RV1.Roverwheel</v>
      </c>
      <c r="H4872" s="56">
        <f t="shared" si="893"/>
        <v>4868</v>
      </c>
      <c r="I4872" s="56">
        <f>IF(G4872="",0,IF(COUNTIF($G$5:G4872,G4872)=1,0,COUNTIF($G$5:G4872,G4872) )   )</f>
        <v>0</v>
      </c>
      <c r="J4872" s="56" t="str">
        <f t="shared" si="894"/>
        <v/>
      </c>
      <c r="K4872" s="56" t="str">
        <f t="shared" si="885"/>
        <v/>
      </c>
      <c r="L4872" s="56" t="str">
        <f t="shared" si="887"/>
        <v/>
      </c>
      <c r="M4872" s="56" t="str">
        <f t="shared" si="888"/>
        <v/>
      </c>
      <c r="N4872" s="56" t="str">
        <f t="shared" si="889"/>
        <v/>
      </c>
      <c r="O4872" s="56" t="str">
        <f t="shared" si="895"/>
        <v/>
      </c>
      <c r="P4872" s="56">
        <f>IF(ISERROR(IF($X$5=1,$Y$5,)),"",IF($X$5=1,$Y$5,))</f>
        <v>0</v>
      </c>
      <c r="Q4872" s="56">
        <f>IF(ISERROR(IF($X$6=1,$Y$6,)),"",IF($X$6=1,$Y$6,))</f>
        <v>10000</v>
      </c>
      <c r="R4872" s="56">
        <f>IF(ISERROR(IF($X$7=1,$Y$7,)),"",IF($X$7=1,$Y$7,))</f>
        <v>0</v>
      </c>
      <c r="S4872" s="56">
        <f>IF(ISERROR(IF($X$8=1,$Y$8,)),"",IF($X$8=1,$Y$8,))</f>
        <v>1000</v>
      </c>
      <c r="T4872" s="56">
        <f>IF(ISERROR(IF($X$9=1,$Y$9,)),"",IF($X$9=1,$Y$9,))</f>
        <v>500</v>
      </c>
      <c r="U4872" s="56">
        <f>IF(ISERROR(IF($X$10=1,$Y$10,)),"",IF($X$10=1,$Y$10,))</f>
        <v>500</v>
      </c>
    </row>
    <row r="4873" spans="1:21" x14ac:dyDescent="0.25">
      <c r="A4873" s="75">
        <f t="shared" si="890"/>
        <v>4869</v>
      </c>
      <c r="D4873" s="56" t="s">
        <v>5750</v>
      </c>
      <c r="E4873" s="56">
        <f t="shared" si="891"/>
        <v>4869</v>
      </c>
      <c r="F4873" s="76">
        <f t="shared" si="886"/>
        <v>175</v>
      </c>
      <c r="G4873" s="56" t="str">
        <f t="shared" si="892"/>
        <v>B9.Utility.Landing.Gear.HDG1A</v>
      </c>
      <c r="H4873" s="56">
        <f t="shared" si="893"/>
        <v>4869</v>
      </c>
      <c r="I4873" s="56">
        <f>IF(G4873="",0,IF(COUNTIF($G$5:G4873,G4873)=1,0,COUNTIF($G$5:G4873,G4873) )   )</f>
        <v>0</v>
      </c>
      <c r="J4873" s="56" t="str">
        <f t="shared" si="894"/>
        <v/>
      </c>
      <c r="K4873" s="56" t="str">
        <f t="shared" si="885"/>
        <v/>
      </c>
      <c r="L4873" s="56" t="str">
        <f t="shared" si="887"/>
        <v/>
      </c>
      <c r="M4873" s="56" t="str">
        <f t="shared" si="888"/>
        <v/>
      </c>
      <c r="N4873" s="56" t="str">
        <f t="shared" si="889"/>
        <v/>
      </c>
      <c r="O4873" s="56" t="str">
        <f t="shared" si="895"/>
        <v/>
      </c>
      <c r="P4873" s="56">
        <f>IF(ISERROR(IF($X$5=1,$Y$5,)),"",IF($X$5=1,$Y$5,))</f>
        <v>0</v>
      </c>
      <c r="Q4873" s="56">
        <f>IF(ISERROR(IF($X$6=1,$Y$6,)),"",IF($X$6=1,$Y$6,))</f>
        <v>10000</v>
      </c>
      <c r="R4873" s="56">
        <f>IF(ISERROR(IF($X$7=1,$Y$7,)),"",IF($X$7=1,$Y$7,))</f>
        <v>0</v>
      </c>
      <c r="S4873" s="56">
        <f>IF(ISERROR(IF($X$8=1,$Y$8,)),"",IF($X$8=1,$Y$8,))</f>
        <v>1000</v>
      </c>
      <c r="T4873" s="56">
        <f>IF(ISERROR(IF($X$9=1,$Y$9,)),"",IF($X$9=1,$Y$9,))</f>
        <v>500</v>
      </c>
      <c r="U4873" s="56">
        <f>IF(ISERROR(IF($X$10=1,$Y$10,)),"",IF($X$10=1,$Y$10,))</f>
        <v>500</v>
      </c>
    </row>
    <row r="4874" spans="1:21" x14ac:dyDescent="0.25">
      <c r="A4874" s="75">
        <f t="shared" si="890"/>
        <v>4870</v>
      </c>
      <c r="D4874" s="56" t="s">
        <v>3941</v>
      </c>
      <c r="E4874" s="56">
        <f t="shared" si="891"/>
        <v>4870</v>
      </c>
      <c r="F4874" s="76">
        <f t="shared" si="886"/>
        <v>175</v>
      </c>
      <c r="G4874" s="56" t="str">
        <f t="shared" si="892"/>
        <v>Wayland.RV3.RoverWheel</v>
      </c>
      <c r="H4874" s="56">
        <f t="shared" si="893"/>
        <v>4870</v>
      </c>
      <c r="I4874" s="56">
        <f>IF(G4874="",0,IF(COUNTIF($G$5:G4874,G4874)=1,0,COUNTIF($G$5:G4874,G4874) )   )</f>
        <v>0</v>
      </c>
      <c r="J4874" s="56" t="str">
        <f t="shared" si="894"/>
        <v/>
      </c>
      <c r="K4874" s="56" t="str">
        <f t="shared" si="885"/>
        <v/>
      </c>
      <c r="L4874" s="56" t="str">
        <f t="shared" si="887"/>
        <v/>
      </c>
      <c r="M4874" s="56" t="str">
        <f t="shared" si="888"/>
        <v/>
      </c>
      <c r="N4874" s="56" t="str">
        <f t="shared" si="889"/>
        <v/>
      </c>
      <c r="O4874" s="56" t="str">
        <f t="shared" si="895"/>
        <v/>
      </c>
      <c r="P4874" s="56">
        <f>IF(ISERROR(IF($X$5=1,$Y$5,)),"",IF($X$5=1,$Y$5,))</f>
        <v>0</v>
      </c>
      <c r="Q4874" s="56">
        <f>IF(ISERROR(IF($X$6=1,$Y$6,)),"",IF($X$6=1,$Y$6,))</f>
        <v>10000</v>
      </c>
      <c r="R4874" s="56">
        <f>IF(ISERROR(IF($X$7=1,$Y$7,)),"",IF($X$7=1,$Y$7,))</f>
        <v>0</v>
      </c>
      <c r="S4874" s="56">
        <f>IF(ISERROR(IF($X$8=1,$Y$8,)),"",IF($X$8=1,$Y$8,))</f>
        <v>1000</v>
      </c>
      <c r="T4874" s="56">
        <f>IF(ISERROR(IF($X$9=1,$Y$9,)),"",IF($X$9=1,$Y$9,))</f>
        <v>500</v>
      </c>
      <c r="U4874" s="56">
        <f>IF(ISERROR(IF($X$10=1,$Y$10,)),"",IF($X$10=1,$Y$10,))</f>
        <v>500</v>
      </c>
    </row>
    <row r="4875" spans="1:21" x14ac:dyDescent="0.25">
      <c r="A4875" s="75">
        <f t="shared" si="890"/>
        <v>4871</v>
      </c>
      <c r="D4875" s="56" t="s">
        <v>5751</v>
      </c>
      <c r="E4875" s="56">
        <f t="shared" si="891"/>
        <v>4871</v>
      </c>
      <c r="F4875" s="76">
        <f t="shared" si="886"/>
        <v>175</v>
      </c>
      <c r="G4875" s="56" t="str">
        <f t="shared" si="892"/>
        <v>B9.Utility.Landing.Gear.HDG1T</v>
      </c>
      <c r="H4875" s="56">
        <f t="shared" si="893"/>
        <v>4871</v>
      </c>
      <c r="I4875" s="56">
        <f>IF(G4875="",0,IF(COUNTIF($G$5:G4875,G4875)=1,0,COUNTIF($G$5:G4875,G4875) )   )</f>
        <v>0</v>
      </c>
      <c r="J4875" s="56" t="str">
        <f t="shared" si="894"/>
        <v/>
      </c>
      <c r="K4875" s="56" t="str">
        <f t="shared" si="885"/>
        <v/>
      </c>
      <c r="L4875" s="56" t="str">
        <f t="shared" si="887"/>
        <v/>
      </c>
      <c r="M4875" s="56" t="str">
        <f t="shared" si="888"/>
        <v/>
      </c>
      <c r="N4875" s="56" t="str">
        <f t="shared" si="889"/>
        <v/>
      </c>
      <c r="O4875" s="56" t="str">
        <f t="shared" si="895"/>
        <v/>
      </c>
      <c r="P4875" s="56">
        <f>IF(ISERROR(IF($X$5=1,$Y$5,)),"",IF($X$5=1,$Y$5,))</f>
        <v>0</v>
      </c>
      <c r="Q4875" s="56">
        <f>IF(ISERROR(IF($X$6=1,$Y$6,)),"",IF($X$6=1,$Y$6,))</f>
        <v>10000</v>
      </c>
      <c r="R4875" s="56">
        <f>IF(ISERROR(IF($X$7=1,$Y$7,)),"",IF($X$7=1,$Y$7,))</f>
        <v>0</v>
      </c>
      <c r="S4875" s="56">
        <f>IF(ISERROR(IF($X$8=1,$Y$8,)),"",IF($X$8=1,$Y$8,))</f>
        <v>1000</v>
      </c>
      <c r="T4875" s="56">
        <f>IF(ISERROR(IF($X$9=1,$Y$9,)),"",IF($X$9=1,$Y$9,))</f>
        <v>500</v>
      </c>
      <c r="U4875" s="56">
        <f>IF(ISERROR(IF($X$10=1,$Y$10,)),"",IF($X$10=1,$Y$10,))</f>
        <v>500</v>
      </c>
    </row>
    <row r="4876" spans="1:21" x14ac:dyDescent="0.25">
      <c r="A4876" s="75">
        <f t="shared" si="890"/>
        <v>4872</v>
      </c>
      <c r="D4876" s="56" t="s">
        <v>5752</v>
      </c>
      <c r="E4876" s="56">
        <f t="shared" si="891"/>
        <v>4872</v>
      </c>
      <c r="F4876" s="76">
        <f t="shared" si="886"/>
        <v>175</v>
      </c>
      <c r="G4876" s="56" t="str">
        <f t="shared" si="892"/>
        <v>B9.Utility.Landing.Gear.HDG2A</v>
      </c>
      <c r="H4876" s="56">
        <f t="shared" si="893"/>
        <v>4872</v>
      </c>
      <c r="I4876" s="56">
        <f>IF(G4876="",0,IF(COUNTIF($G$5:G4876,G4876)=1,0,COUNTIF($G$5:G4876,G4876) )   )</f>
        <v>0</v>
      </c>
      <c r="J4876" s="56" t="str">
        <f t="shared" si="894"/>
        <v/>
      </c>
      <c r="K4876" s="56" t="str">
        <f t="shared" si="885"/>
        <v/>
      </c>
      <c r="L4876" s="56" t="str">
        <f t="shared" si="887"/>
        <v/>
      </c>
      <c r="M4876" s="56" t="str">
        <f t="shared" si="888"/>
        <v/>
      </c>
      <c r="N4876" s="56" t="str">
        <f t="shared" si="889"/>
        <v/>
      </c>
      <c r="O4876" s="56" t="str">
        <f t="shared" si="895"/>
        <v/>
      </c>
      <c r="P4876" s="56">
        <f>IF(ISERROR(IF($X$5=1,$Y$5,)),"",IF($X$5=1,$Y$5,))</f>
        <v>0</v>
      </c>
      <c r="Q4876" s="56">
        <f>IF(ISERROR(IF($X$6=1,$Y$6,)),"",IF($X$6=1,$Y$6,))</f>
        <v>10000</v>
      </c>
      <c r="R4876" s="56">
        <f>IF(ISERROR(IF($X$7=1,$Y$7,)),"",IF($X$7=1,$Y$7,))</f>
        <v>0</v>
      </c>
      <c r="S4876" s="56">
        <f>IF(ISERROR(IF($X$8=1,$Y$8,)),"",IF($X$8=1,$Y$8,))</f>
        <v>1000</v>
      </c>
      <c r="T4876" s="56">
        <f>IF(ISERROR(IF($X$9=1,$Y$9,)),"",IF($X$9=1,$Y$9,))</f>
        <v>500</v>
      </c>
      <c r="U4876" s="56">
        <f>IF(ISERROR(IF($X$10=1,$Y$10,)),"",IF($X$10=1,$Y$10,))</f>
        <v>500</v>
      </c>
    </row>
    <row r="4877" spans="1:21" x14ac:dyDescent="0.25">
      <c r="A4877" s="75">
        <f t="shared" si="890"/>
        <v>4873</v>
      </c>
      <c r="D4877" s="56" t="s">
        <v>5753</v>
      </c>
      <c r="E4877" s="56">
        <f t="shared" si="891"/>
        <v>4873</v>
      </c>
      <c r="F4877" s="76">
        <f t="shared" si="886"/>
        <v>175</v>
      </c>
      <c r="G4877" s="56" t="str">
        <f t="shared" si="892"/>
        <v>B9.Utility.Landing.Gear.HDG2T</v>
      </c>
      <c r="H4877" s="56">
        <f t="shared" si="893"/>
        <v>4873</v>
      </c>
      <c r="I4877" s="56">
        <f>IF(G4877="",0,IF(COUNTIF($G$5:G4877,G4877)=1,0,COUNTIF($G$5:G4877,G4877) )   )</f>
        <v>0</v>
      </c>
      <c r="J4877" s="56" t="str">
        <f t="shared" si="894"/>
        <v/>
      </c>
      <c r="K4877" s="56" t="str">
        <f t="shared" si="885"/>
        <v/>
      </c>
      <c r="L4877" s="56" t="str">
        <f t="shared" si="887"/>
        <v/>
      </c>
      <c r="M4877" s="56" t="str">
        <f t="shared" si="888"/>
        <v/>
      </c>
      <c r="N4877" s="56" t="str">
        <f t="shared" si="889"/>
        <v/>
      </c>
      <c r="O4877" s="56" t="str">
        <f t="shared" si="895"/>
        <v/>
      </c>
      <c r="P4877" s="56">
        <f>IF(ISERROR(IF($X$5=1,$Y$5,)),"",IF($X$5=1,$Y$5,))</f>
        <v>0</v>
      </c>
      <c r="Q4877" s="56">
        <f>IF(ISERROR(IF($X$6=1,$Y$6,)),"",IF($X$6=1,$Y$6,))</f>
        <v>10000</v>
      </c>
      <c r="R4877" s="56">
        <f>IF(ISERROR(IF($X$7=1,$Y$7,)),"",IF($X$7=1,$Y$7,))</f>
        <v>0</v>
      </c>
      <c r="S4877" s="56">
        <f>IF(ISERROR(IF($X$8=1,$Y$8,)),"",IF($X$8=1,$Y$8,))</f>
        <v>1000</v>
      </c>
      <c r="T4877" s="56">
        <f>IF(ISERROR(IF($X$9=1,$Y$9,)),"",IF($X$9=1,$Y$9,))</f>
        <v>500</v>
      </c>
      <c r="U4877" s="56">
        <f>IF(ISERROR(IF($X$10=1,$Y$10,)),"",IF($X$10=1,$Y$10,))</f>
        <v>500</v>
      </c>
    </row>
    <row r="4878" spans="1:21" x14ac:dyDescent="0.25">
      <c r="A4878" s="75">
        <f t="shared" si="890"/>
        <v>4874</v>
      </c>
      <c r="D4878" s="56" t="s">
        <v>5757</v>
      </c>
      <c r="E4878" s="56">
        <f t="shared" si="891"/>
        <v>4874</v>
      </c>
      <c r="F4878" s="76">
        <f t="shared" si="886"/>
        <v>175</v>
      </c>
      <c r="G4878" s="56" t="str">
        <f t="shared" si="892"/>
        <v>TD.Gear.Down</v>
      </c>
      <c r="H4878" s="56">
        <f t="shared" si="893"/>
        <v>4874</v>
      </c>
      <c r="I4878" s="56">
        <f>IF(G4878="",0,IF(COUNTIF($G$5:G4878,G4878)=1,0,COUNTIF($G$5:G4878,G4878) )   )</f>
        <v>0</v>
      </c>
      <c r="J4878" s="56" t="str">
        <f t="shared" si="894"/>
        <v/>
      </c>
      <c r="K4878" s="56" t="str">
        <f t="shared" si="885"/>
        <v/>
      </c>
      <c r="L4878" s="56" t="str">
        <f t="shared" si="887"/>
        <v/>
      </c>
      <c r="M4878" s="56" t="str">
        <f t="shared" si="888"/>
        <v/>
      </c>
      <c r="N4878" s="56" t="str">
        <f t="shared" si="889"/>
        <v/>
      </c>
      <c r="O4878" s="56" t="str">
        <f t="shared" si="895"/>
        <v/>
      </c>
      <c r="P4878" s="56">
        <f>IF(ISERROR(IF($X$5=1,$Y$5,)),"",IF($X$5=1,$Y$5,))</f>
        <v>0</v>
      </c>
      <c r="Q4878" s="56">
        <f>IF(ISERROR(IF($X$6=1,$Y$6,)),"",IF($X$6=1,$Y$6,))</f>
        <v>10000</v>
      </c>
      <c r="R4878" s="56">
        <f>IF(ISERROR(IF($X$7=1,$Y$7,)),"",IF($X$7=1,$Y$7,))</f>
        <v>0</v>
      </c>
      <c r="S4878" s="56">
        <f>IF(ISERROR(IF($X$8=1,$Y$8,)),"",IF($X$8=1,$Y$8,))</f>
        <v>1000</v>
      </c>
      <c r="T4878" s="56">
        <f>IF(ISERROR(IF($X$9=1,$Y$9,)),"",IF($X$9=1,$Y$9,))</f>
        <v>500</v>
      </c>
      <c r="U4878" s="56">
        <f>IF(ISERROR(IF($X$10=1,$Y$10,)),"",IF($X$10=1,$Y$10,))</f>
        <v>500</v>
      </c>
    </row>
    <row r="4879" spans="1:21" x14ac:dyDescent="0.25">
      <c r="A4879" s="75">
        <f t="shared" si="890"/>
        <v>4875</v>
      </c>
      <c r="D4879" s="56" t="s">
        <v>5758</v>
      </c>
      <c r="E4879" s="56">
        <f t="shared" si="891"/>
        <v>4875</v>
      </c>
      <c r="F4879" s="76">
        <f t="shared" si="886"/>
        <v>175</v>
      </c>
      <c r="G4879" s="56" t="str">
        <f t="shared" si="892"/>
        <v>TD.Gear.Up</v>
      </c>
      <c r="H4879" s="56">
        <f t="shared" si="893"/>
        <v>4875</v>
      </c>
      <c r="I4879" s="56">
        <f>IF(G4879="",0,IF(COUNTIF($G$5:G4879,G4879)=1,0,COUNTIF($G$5:G4879,G4879) )   )</f>
        <v>0</v>
      </c>
      <c r="J4879" s="56" t="str">
        <f t="shared" si="894"/>
        <v/>
      </c>
      <c r="K4879" s="56" t="str">
        <f t="shared" si="885"/>
        <v/>
      </c>
      <c r="L4879" s="56" t="str">
        <f t="shared" si="887"/>
        <v/>
      </c>
      <c r="M4879" s="56" t="str">
        <f t="shared" si="888"/>
        <v/>
      </c>
      <c r="N4879" s="56" t="str">
        <f t="shared" si="889"/>
        <v/>
      </c>
      <c r="O4879" s="56" t="str">
        <f t="shared" si="895"/>
        <v/>
      </c>
      <c r="P4879" s="56">
        <f>IF(ISERROR(IF($X$5=1,$Y$5,)),"",IF($X$5=1,$Y$5,))</f>
        <v>0</v>
      </c>
      <c r="Q4879" s="56">
        <f>IF(ISERROR(IF($X$6=1,$Y$6,)),"",IF($X$6=1,$Y$6,))</f>
        <v>10000</v>
      </c>
      <c r="R4879" s="56">
        <f>IF(ISERROR(IF($X$7=1,$Y$7,)),"",IF($X$7=1,$Y$7,))</f>
        <v>0</v>
      </c>
      <c r="S4879" s="56">
        <f>IF(ISERROR(IF($X$8=1,$Y$8,)),"",IF($X$8=1,$Y$8,))</f>
        <v>1000</v>
      </c>
      <c r="T4879" s="56">
        <f>IF(ISERROR(IF($X$9=1,$Y$9,)),"",IF($X$9=1,$Y$9,))</f>
        <v>500</v>
      </c>
      <c r="U4879" s="56">
        <f>IF(ISERROR(IF($X$10=1,$Y$10,)),"",IF($X$10=1,$Y$10,))</f>
        <v>500</v>
      </c>
    </row>
    <row r="4880" spans="1:21" x14ac:dyDescent="0.25">
      <c r="A4880" s="75">
        <f t="shared" si="890"/>
        <v>4876</v>
      </c>
      <c r="C4880" s="56" t="s">
        <v>2532</v>
      </c>
      <c r="E4880" s="56">
        <f t="shared" si="891"/>
        <v>4876</v>
      </c>
      <c r="F4880" s="76">
        <f t="shared" si="886"/>
        <v>175</v>
      </c>
      <c r="G4880" s="56" t="str">
        <f t="shared" si="892"/>
        <v/>
      </c>
      <c r="H4880" s="56">
        <f t="shared" si="893"/>
        <v>4876</v>
      </c>
      <c r="I4880" s="56">
        <f>IF(G4880="",0,IF(COUNTIF($G$5:G4880,G4880)=1,0,COUNTIF($G$5:G4880,G4880) )   )</f>
        <v>0</v>
      </c>
      <c r="J4880" s="56" t="str">
        <f t="shared" si="894"/>
        <v/>
      </c>
      <c r="K4880" s="56" t="str">
        <f t="shared" si="885"/>
        <v/>
      </c>
      <c r="L4880" s="56" t="str">
        <f t="shared" si="887"/>
        <v/>
      </c>
      <c r="M4880" s="56" t="str">
        <f t="shared" si="888"/>
        <v/>
      </c>
      <c r="N4880" s="56" t="str">
        <f t="shared" si="889"/>
        <v/>
      </c>
      <c r="O4880" s="56" t="str">
        <f t="shared" si="895"/>
        <v/>
      </c>
      <c r="P4880" s="56">
        <f>IF(ISERROR(IF($X$5=1,$Y$5,)),"",IF($X$5=1,$Y$5,))</f>
        <v>0</v>
      </c>
      <c r="Q4880" s="56">
        <f>IF(ISERROR(IF($X$6=1,$Y$6,)),"",IF($X$6=1,$Y$6,))</f>
        <v>10000</v>
      </c>
      <c r="R4880" s="56">
        <f>IF(ISERROR(IF($X$7=1,$Y$7,)),"",IF($X$7=1,$Y$7,))</f>
        <v>0</v>
      </c>
      <c r="S4880" s="56">
        <f>IF(ISERROR(IF($X$8=1,$Y$8,)),"",IF($X$8=1,$Y$8,))</f>
        <v>1000</v>
      </c>
      <c r="T4880" s="56">
        <f>IF(ISERROR(IF($X$9=1,$Y$9,)),"",IF($X$9=1,$Y$9,))</f>
        <v>500</v>
      </c>
      <c r="U4880" s="56">
        <f>IF(ISERROR(IF($X$10=1,$Y$10,)),"",IF($X$10=1,$Y$10,))</f>
        <v>500</v>
      </c>
    </row>
    <row r="4881" spans="1:21" x14ac:dyDescent="0.25">
      <c r="A4881" s="75">
        <f t="shared" si="890"/>
        <v>4877</v>
      </c>
      <c r="B4881" s="56" t="s">
        <v>2532</v>
      </c>
      <c r="E4881" s="56">
        <f t="shared" si="891"/>
        <v>4877</v>
      </c>
      <c r="F4881" s="76">
        <f t="shared" si="886"/>
        <v>175</v>
      </c>
      <c r="G4881" s="56" t="str">
        <f t="shared" si="892"/>
        <v/>
      </c>
      <c r="H4881" s="56">
        <f t="shared" si="893"/>
        <v>4877</v>
      </c>
      <c r="I4881" s="56">
        <f>IF(G4881="",0,IF(COUNTIF($G$5:G4881,G4881)=1,0,COUNTIF($G$5:G4881,G4881) )   )</f>
        <v>0</v>
      </c>
      <c r="J4881" s="56" t="str">
        <f t="shared" si="894"/>
        <v/>
      </c>
      <c r="K4881" s="56" t="str">
        <f t="shared" si="885"/>
        <v/>
      </c>
      <c r="L4881" s="56" t="str">
        <f t="shared" si="887"/>
        <v/>
      </c>
      <c r="M4881" s="56" t="str">
        <f t="shared" si="888"/>
        <v/>
      </c>
      <c r="N4881" s="56" t="str">
        <f t="shared" si="889"/>
        <v/>
      </c>
      <c r="O4881" s="56" t="str">
        <f t="shared" si="895"/>
        <v/>
      </c>
      <c r="P4881" s="56">
        <f>IF(ISERROR(IF($X$5=1,$Y$5,)),"",IF($X$5=1,$Y$5,))</f>
        <v>0</v>
      </c>
      <c r="Q4881" s="56">
        <f>IF(ISERROR(IF($X$6=1,$Y$6,)),"",IF($X$6=1,$Y$6,))</f>
        <v>10000</v>
      </c>
      <c r="R4881" s="56">
        <f>IF(ISERROR(IF($X$7=1,$Y$7,)),"",IF($X$7=1,$Y$7,))</f>
        <v>0</v>
      </c>
      <c r="S4881" s="56">
        <f>IF(ISERROR(IF($X$8=1,$Y$8,)),"",IF($X$8=1,$Y$8,))</f>
        <v>1000</v>
      </c>
      <c r="T4881" s="56">
        <f>IF(ISERROR(IF($X$9=1,$Y$9,)),"",IF($X$9=1,$Y$9,))</f>
        <v>500</v>
      </c>
      <c r="U4881" s="56">
        <f>IF(ISERROR(IF($X$10=1,$Y$10,)),"",IF($X$10=1,$Y$10,))</f>
        <v>500</v>
      </c>
    </row>
    <row r="4882" spans="1:21" x14ac:dyDescent="0.25">
      <c r="A4882" s="75">
        <f t="shared" si="890"/>
        <v>4878</v>
      </c>
      <c r="B4882" s="56" t="s">
        <v>2517</v>
      </c>
      <c r="E4882" s="56">
        <f t="shared" si="891"/>
        <v>4878</v>
      </c>
      <c r="F4882" s="76">
        <f t="shared" si="886"/>
        <v>175</v>
      </c>
      <c r="G4882" s="56" t="str">
        <f t="shared" si="892"/>
        <v/>
      </c>
      <c r="H4882" s="56">
        <f t="shared" si="893"/>
        <v>4878</v>
      </c>
      <c r="I4882" s="56">
        <f>IF(G4882="",0,IF(COUNTIF($G$5:G4882,G4882)=1,0,COUNTIF($G$5:G4882,G4882) )   )</f>
        <v>0</v>
      </c>
      <c r="J4882" s="56" t="str">
        <f t="shared" si="894"/>
        <v/>
      </c>
      <c r="K4882" s="56" t="str">
        <f t="shared" si="885"/>
        <v/>
      </c>
      <c r="L4882" s="56" t="str">
        <f t="shared" si="887"/>
        <v/>
      </c>
      <c r="M4882" s="56" t="str">
        <f t="shared" si="888"/>
        <v/>
      </c>
      <c r="N4882" s="56" t="str">
        <f t="shared" si="889"/>
        <v/>
      </c>
      <c r="O4882" s="56" t="str">
        <f t="shared" si="895"/>
        <v/>
      </c>
      <c r="P4882" s="56">
        <f>IF(ISERROR(IF($X$5=1,$Y$5,)),"",IF($X$5=1,$Y$5,))</f>
        <v>0</v>
      </c>
      <c r="Q4882" s="56">
        <f>IF(ISERROR(IF($X$6=1,$Y$6,)),"",IF($X$6=1,$Y$6,))</f>
        <v>10000</v>
      </c>
      <c r="R4882" s="56">
        <f>IF(ISERROR(IF($X$7=1,$Y$7,)),"",IF($X$7=1,$Y$7,))</f>
        <v>0</v>
      </c>
      <c r="S4882" s="56">
        <f>IF(ISERROR(IF($X$8=1,$Y$8,)),"",IF($X$8=1,$Y$8,))</f>
        <v>1000</v>
      </c>
      <c r="T4882" s="56">
        <f>IF(ISERROR(IF($X$9=1,$Y$9,)),"",IF($X$9=1,$Y$9,))</f>
        <v>500</v>
      </c>
      <c r="U4882" s="56">
        <f>IF(ISERROR(IF($X$10=1,$Y$10,)),"",IF($X$10=1,$Y$10,))</f>
        <v>500</v>
      </c>
    </row>
    <row r="4883" spans="1:21" x14ac:dyDescent="0.25">
      <c r="A4883" s="75">
        <f t="shared" si="890"/>
        <v>4879</v>
      </c>
      <c r="B4883" s="56" t="s">
        <v>2518</v>
      </c>
      <c r="E4883" s="56">
        <f t="shared" si="891"/>
        <v>4879</v>
      </c>
      <c r="F4883" s="76">
        <f t="shared" si="886"/>
        <v>175</v>
      </c>
      <c r="G4883" s="56" t="str">
        <f t="shared" si="892"/>
        <v/>
      </c>
      <c r="H4883" s="56">
        <f t="shared" si="893"/>
        <v>4879</v>
      </c>
      <c r="I4883" s="56">
        <f>IF(G4883="",0,IF(COUNTIF($G$5:G4883,G4883)=1,0,COUNTIF($G$5:G4883,G4883) )   )</f>
        <v>0</v>
      </c>
      <c r="J4883" s="56" t="str">
        <f t="shared" si="894"/>
        <v/>
      </c>
      <c r="K4883" s="56" t="str">
        <f t="shared" si="885"/>
        <v/>
      </c>
      <c r="L4883" s="56" t="str">
        <f t="shared" si="887"/>
        <v/>
      </c>
      <c r="M4883" s="56" t="str">
        <f t="shared" si="888"/>
        <v/>
      </c>
      <c r="N4883" s="56" t="str">
        <f t="shared" si="889"/>
        <v/>
      </c>
      <c r="O4883" s="56" t="str">
        <f t="shared" si="895"/>
        <v/>
      </c>
      <c r="P4883" s="56">
        <f>IF(ISERROR(IF($X$5=1,$Y$5,)),"",IF($X$5=1,$Y$5,))</f>
        <v>0</v>
      </c>
      <c r="Q4883" s="56">
        <f>IF(ISERROR(IF($X$6=1,$Y$6,)),"",IF($X$6=1,$Y$6,))</f>
        <v>10000</v>
      </c>
      <c r="R4883" s="56">
        <f>IF(ISERROR(IF($X$7=1,$Y$7,)),"",IF($X$7=1,$Y$7,))</f>
        <v>0</v>
      </c>
      <c r="S4883" s="56">
        <f>IF(ISERROR(IF($X$8=1,$Y$8,)),"",IF($X$8=1,$Y$8,))</f>
        <v>1000</v>
      </c>
      <c r="T4883" s="56">
        <f>IF(ISERROR(IF($X$9=1,$Y$9,)),"",IF($X$9=1,$Y$9,))</f>
        <v>500</v>
      </c>
      <c r="U4883" s="56">
        <f>IF(ISERROR(IF($X$10=1,$Y$10,)),"",IF($X$10=1,$Y$10,))</f>
        <v>500</v>
      </c>
    </row>
    <row r="4884" spans="1:21" x14ac:dyDescent="0.25">
      <c r="A4884" s="75">
        <f t="shared" si="890"/>
        <v>4880</v>
      </c>
      <c r="C4884" s="56" t="s">
        <v>3942</v>
      </c>
      <c r="E4884" s="56">
        <f t="shared" si="891"/>
        <v>4880</v>
      </c>
      <c r="F4884" s="76">
        <f t="shared" si="886"/>
        <v>176</v>
      </c>
      <c r="G4884" s="56" t="str">
        <f t="shared" si="892"/>
        <v>node4_spaceExploration</v>
      </c>
      <c r="H4884" s="56">
        <f t="shared" si="893"/>
        <v>4880</v>
      </c>
      <c r="I4884" s="56">
        <f>IF(G4884="",0,IF(COUNTIF($G$5:G4884,G4884)=1,0,COUNTIF($G$5:G4884,G4884) )   )</f>
        <v>0</v>
      </c>
      <c r="J4884" s="56" t="str">
        <f t="shared" si="894"/>
        <v/>
      </c>
      <c r="K4884" s="56" t="str">
        <f t="shared" si="885"/>
        <v/>
      </c>
      <c r="L4884" s="56" t="str">
        <f t="shared" si="887"/>
        <v/>
      </c>
      <c r="M4884" s="56" t="str">
        <f t="shared" si="888"/>
        <v/>
      </c>
      <c r="N4884" s="56" t="str">
        <f t="shared" si="889"/>
        <v/>
      </c>
      <c r="O4884" s="56" t="str">
        <f t="shared" si="895"/>
        <v/>
      </c>
      <c r="P4884" s="56">
        <f>IF(ISERROR(IF($X$5=1,$Y$5,)),"",IF($X$5=1,$Y$5,))</f>
        <v>0</v>
      </c>
      <c r="Q4884" s="56">
        <f>IF(ISERROR(IF($X$6=1,$Y$6,)),"",IF($X$6=1,$Y$6,))</f>
        <v>10000</v>
      </c>
      <c r="R4884" s="56">
        <f>IF(ISERROR(IF($X$7=1,$Y$7,)),"",IF($X$7=1,$Y$7,))</f>
        <v>0</v>
      </c>
      <c r="S4884" s="56">
        <f>IF(ISERROR(IF($X$8=1,$Y$8,)),"",IF($X$8=1,$Y$8,))</f>
        <v>1000</v>
      </c>
      <c r="T4884" s="56">
        <f>IF(ISERROR(IF($X$9=1,$Y$9,)),"",IF($X$9=1,$Y$9,))</f>
        <v>500</v>
      </c>
      <c r="U4884" s="56">
        <f>IF(ISERROR(IF($X$10=1,$Y$10,)),"",IF($X$10=1,$Y$10,))</f>
        <v>500</v>
      </c>
    </row>
    <row r="4885" spans="1:21" x14ac:dyDescent="0.25">
      <c r="A4885" s="75">
        <f t="shared" si="890"/>
        <v>4881</v>
      </c>
      <c r="C4885" s="56" t="s">
        <v>3943</v>
      </c>
      <c r="E4885" s="56">
        <f t="shared" si="891"/>
        <v>4881</v>
      </c>
      <c r="F4885" s="76">
        <f t="shared" si="886"/>
        <v>176</v>
      </c>
      <c r="G4885" s="56" t="str">
        <f t="shared" si="892"/>
        <v/>
      </c>
      <c r="H4885" s="56">
        <f t="shared" si="893"/>
        <v>4881</v>
      </c>
      <c r="I4885" s="56">
        <f>IF(G4885="",0,IF(COUNTIF($G$5:G4885,G4885)=1,0,COUNTIF($G$5:G4885,G4885) )   )</f>
        <v>0</v>
      </c>
      <c r="J4885" s="56" t="str">
        <f t="shared" si="894"/>
        <v/>
      </c>
      <c r="K4885" s="56" t="str">
        <f t="shared" si="885"/>
        <v/>
      </c>
      <c r="L4885" s="56" t="str">
        <f t="shared" si="887"/>
        <v/>
      </c>
      <c r="M4885" s="56" t="str">
        <f t="shared" si="888"/>
        <v/>
      </c>
      <c r="N4885" s="56" t="str">
        <f t="shared" si="889"/>
        <v/>
      </c>
      <c r="O4885" s="56" t="str">
        <f t="shared" si="895"/>
        <v/>
      </c>
      <c r="P4885" s="56">
        <f>IF(ISERROR(IF($X$5=1,$Y$5,)),"",IF($X$5=1,$Y$5,))</f>
        <v>0</v>
      </c>
      <c r="Q4885" s="56">
        <f>IF(ISERROR(IF($X$6=1,$Y$6,)),"",IF($X$6=1,$Y$6,))</f>
        <v>10000</v>
      </c>
      <c r="R4885" s="56">
        <f>IF(ISERROR(IF($X$7=1,$Y$7,)),"",IF($X$7=1,$Y$7,))</f>
        <v>0</v>
      </c>
      <c r="S4885" s="56">
        <f>IF(ISERROR(IF($X$8=1,$Y$8,)),"",IF($X$8=1,$Y$8,))</f>
        <v>1000</v>
      </c>
      <c r="T4885" s="56">
        <f>IF(ISERROR(IF($X$9=1,$Y$9,)),"",IF($X$9=1,$Y$9,))</f>
        <v>500</v>
      </c>
      <c r="U4885" s="56">
        <f>IF(ISERROR(IF($X$10=1,$Y$10,)),"",IF($X$10=1,$Y$10,))</f>
        <v>500</v>
      </c>
    </row>
    <row r="4886" spans="1:21" x14ac:dyDescent="0.25">
      <c r="A4886" s="75">
        <f t="shared" si="890"/>
        <v>4882</v>
      </c>
      <c r="C4886" s="56" t="s">
        <v>3944</v>
      </c>
      <c r="E4886" s="56">
        <f t="shared" si="891"/>
        <v>4882</v>
      </c>
      <c r="F4886" s="76">
        <f t="shared" si="886"/>
        <v>176</v>
      </c>
      <c r="G4886" s="56" t="str">
        <f t="shared" si="892"/>
        <v/>
      </c>
      <c r="H4886" s="56">
        <f t="shared" si="893"/>
        <v>4882</v>
      </c>
      <c r="I4886" s="56">
        <f>IF(G4886="",0,IF(COUNTIF($G$5:G4886,G4886)=1,0,COUNTIF($G$5:G4886,G4886) )   )</f>
        <v>0</v>
      </c>
      <c r="J4886" s="56" t="str">
        <f t="shared" si="894"/>
        <v/>
      </c>
      <c r="K4886" s="56" t="str">
        <f t="shared" si="885"/>
        <v/>
      </c>
      <c r="L4886" s="56" t="str">
        <f t="shared" si="887"/>
        <v/>
      </c>
      <c r="M4886" s="56" t="str">
        <f t="shared" si="888"/>
        <v/>
      </c>
      <c r="N4886" s="56" t="str">
        <f t="shared" si="889"/>
        <v/>
      </c>
      <c r="O4886" s="56" t="str">
        <f t="shared" si="895"/>
        <v/>
      </c>
      <c r="P4886" s="56">
        <f>IF(ISERROR(IF($X$5=1,$Y$5,)),"",IF($X$5=1,$Y$5,))</f>
        <v>0</v>
      </c>
      <c r="Q4886" s="56">
        <f>IF(ISERROR(IF($X$6=1,$Y$6,)),"",IF($X$6=1,$Y$6,))</f>
        <v>10000</v>
      </c>
      <c r="R4886" s="56">
        <f>IF(ISERROR(IF($X$7=1,$Y$7,)),"",IF($X$7=1,$Y$7,))</f>
        <v>0</v>
      </c>
      <c r="S4886" s="56">
        <f>IF(ISERROR(IF($X$8=1,$Y$8,)),"",IF($X$8=1,$Y$8,))</f>
        <v>1000</v>
      </c>
      <c r="T4886" s="56">
        <f>IF(ISERROR(IF($X$9=1,$Y$9,)),"",IF($X$9=1,$Y$9,))</f>
        <v>500</v>
      </c>
      <c r="U4886" s="56">
        <f>IF(ISERROR(IF($X$10=1,$Y$10,)),"",IF($X$10=1,$Y$10,))</f>
        <v>500</v>
      </c>
    </row>
    <row r="4887" spans="1:21" x14ac:dyDescent="0.25">
      <c r="A4887" s="75">
        <f t="shared" si="890"/>
        <v>4883</v>
      </c>
      <c r="C4887" s="56" t="s">
        <v>3945</v>
      </c>
      <c r="E4887" s="56">
        <f t="shared" si="891"/>
        <v>4883</v>
      </c>
      <c r="F4887" s="76">
        <f t="shared" si="886"/>
        <v>176</v>
      </c>
      <c r="G4887" s="56" t="str">
        <f t="shared" si="892"/>
        <v/>
      </c>
      <c r="H4887" s="56">
        <f t="shared" si="893"/>
        <v>4883</v>
      </c>
      <c r="I4887" s="56">
        <f>IF(G4887="",0,IF(COUNTIF($G$5:G4887,G4887)=1,0,COUNTIF($G$5:G4887,G4887) )   )</f>
        <v>0</v>
      </c>
      <c r="J4887" s="56" t="str">
        <f t="shared" si="894"/>
        <v/>
      </c>
      <c r="K4887" s="56" t="str">
        <f t="shared" si="885"/>
        <v/>
      </c>
      <c r="L4887" s="56" t="str">
        <f t="shared" si="887"/>
        <v/>
      </c>
      <c r="M4887" s="56" t="str">
        <f t="shared" si="888"/>
        <v/>
      </c>
      <c r="N4887" s="56" t="str">
        <f t="shared" si="889"/>
        <v/>
      </c>
      <c r="O4887" s="56" t="str">
        <f t="shared" si="895"/>
        <v/>
      </c>
      <c r="P4887" s="56">
        <f>IF(ISERROR(IF($X$5=1,$Y$5,)),"",IF($X$5=1,$Y$5,))</f>
        <v>0</v>
      </c>
      <c r="Q4887" s="56">
        <f>IF(ISERROR(IF($X$6=1,$Y$6,)),"",IF($X$6=1,$Y$6,))</f>
        <v>10000</v>
      </c>
      <c r="R4887" s="56">
        <f>IF(ISERROR(IF($X$7=1,$Y$7,)),"",IF($X$7=1,$Y$7,))</f>
        <v>0</v>
      </c>
      <c r="S4887" s="56">
        <f>IF(ISERROR(IF($X$8=1,$Y$8,)),"",IF($X$8=1,$Y$8,))</f>
        <v>1000</v>
      </c>
      <c r="T4887" s="56">
        <f>IF(ISERROR(IF($X$9=1,$Y$9,)),"",IF($X$9=1,$Y$9,))</f>
        <v>500</v>
      </c>
      <c r="U4887" s="56">
        <f>IF(ISERROR(IF($X$10=1,$Y$10,)),"",IF($X$10=1,$Y$10,))</f>
        <v>500</v>
      </c>
    </row>
    <row r="4888" spans="1:21" x14ac:dyDescent="0.25">
      <c r="A4888" s="75">
        <f t="shared" si="890"/>
        <v>4884</v>
      </c>
      <c r="C4888" s="56" t="s">
        <v>3140</v>
      </c>
      <c r="E4888" s="56">
        <f t="shared" si="891"/>
        <v>4884</v>
      </c>
      <c r="F4888" s="76">
        <f t="shared" si="886"/>
        <v>176</v>
      </c>
      <c r="G4888" s="56" t="str">
        <f t="shared" si="892"/>
        <v/>
      </c>
      <c r="H4888" s="56">
        <f t="shared" si="893"/>
        <v>4884</v>
      </c>
      <c r="I4888" s="56">
        <f>IF(G4888="",0,IF(COUNTIF($G$5:G4888,G4888)=1,0,COUNTIF($G$5:G4888,G4888) )   )</f>
        <v>0</v>
      </c>
      <c r="J4888" s="56" t="str">
        <f t="shared" si="894"/>
        <v/>
      </c>
      <c r="K4888" s="56" t="str">
        <f t="shared" si="885"/>
        <v/>
      </c>
      <c r="L4888" s="56" t="str">
        <f t="shared" si="887"/>
        <v/>
      </c>
      <c r="M4888" s="56" t="str">
        <f t="shared" si="888"/>
        <v/>
      </c>
      <c r="N4888" s="56" t="str">
        <f t="shared" si="889"/>
        <v/>
      </c>
      <c r="O4888" s="56" t="str">
        <f t="shared" si="895"/>
        <v/>
      </c>
      <c r="P4888" s="56">
        <f>IF(ISERROR(IF($X$5=1,$Y$5,)),"",IF($X$5=1,$Y$5,))</f>
        <v>0</v>
      </c>
      <c r="Q4888" s="56">
        <f>IF(ISERROR(IF($X$6=1,$Y$6,)),"",IF($X$6=1,$Y$6,))</f>
        <v>10000</v>
      </c>
      <c r="R4888" s="56">
        <f>IF(ISERROR(IF($X$7=1,$Y$7,)),"",IF($X$7=1,$Y$7,))</f>
        <v>0</v>
      </c>
      <c r="S4888" s="56">
        <f>IF(ISERROR(IF($X$8=1,$Y$8,)),"",IF($X$8=1,$Y$8,))</f>
        <v>1000</v>
      </c>
      <c r="T4888" s="56">
        <f>IF(ISERROR(IF($X$9=1,$Y$9,)),"",IF($X$9=1,$Y$9,))</f>
        <v>500</v>
      </c>
      <c r="U4888" s="56">
        <f>IF(ISERROR(IF($X$10=1,$Y$10,)),"",IF($X$10=1,$Y$10,))</f>
        <v>500</v>
      </c>
    </row>
    <row r="4889" spans="1:21" x14ac:dyDescent="0.25">
      <c r="A4889" s="75">
        <f t="shared" si="890"/>
        <v>4885</v>
      </c>
      <c r="C4889" s="56" t="s">
        <v>6395</v>
      </c>
      <c r="E4889" s="56">
        <f t="shared" si="891"/>
        <v>4885</v>
      </c>
      <c r="F4889" s="76">
        <f t="shared" si="886"/>
        <v>176</v>
      </c>
      <c r="G4889" s="56" t="str">
        <f t="shared" si="892"/>
        <v/>
      </c>
      <c r="H4889" s="56">
        <f t="shared" si="893"/>
        <v>4885</v>
      </c>
      <c r="I4889" s="56">
        <f>IF(G4889="",0,IF(COUNTIF($G$5:G4889,G4889)=1,0,COUNTIF($G$5:G4889,G4889) )   )</f>
        <v>0</v>
      </c>
      <c r="J4889" s="56" t="str">
        <f t="shared" si="894"/>
        <v/>
      </c>
      <c r="K4889" s="56" t="str">
        <f t="shared" si="885"/>
        <v/>
      </c>
      <c r="L4889" s="56" t="str">
        <f t="shared" si="887"/>
        <v/>
      </c>
      <c r="M4889" s="56" t="str">
        <f t="shared" si="888"/>
        <v/>
      </c>
      <c r="N4889" s="56" t="str">
        <f t="shared" si="889"/>
        <v/>
      </c>
      <c r="O4889" s="56" t="str">
        <f t="shared" si="895"/>
        <v/>
      </c>
      <c r="P4889" s="56">
        <f>IF(ISERROR(IF($X$5=1,$Y$5,)),"",IF($X$5=1,$Y$5,))</f>
        <v>0</v>
      </c>
      <c r="Q4889" s="56">
        <f>IF(ISERROR(IF($X$6=1,$Y$6,)),"",IF($X$6=1,$Y$6,))</f>
        <v>10000</v>
      </c>
      <c r="R4889" s="56">
        <f>IF(ISERROR(IF($X$7=1,$Y$7,)),"",IF($X$7=1,$Y$7,))</f>
        <v>0</v>
      </c>
      <c r="S4889" s="56">
        <f>IF(ISERROR(IF($X$8=1,$Y$8,)),"",IF($X$8=1,$Y$8,))</f>
        <v>1000</v>
      </c>
      <c r="T4889" s="56">
        <f>IF(ISERROR(IF($X$9=1,$Y$9,)),"",IF($X$9=1,$Y$9,))</f>
        <v>500</v>
      </c>
      <c r="U4889" s="56">
        <f>IF(ISERROR(IF($X$10=1,$Y$10,)),"",IF($X$10=1,$Y$10,))</f>
        <v>500</v>
      </c>
    </row>
    <row r="4890" spans="1:21" x14ac:dyDescent="0.25">
      <c r="A4890" s="75">
        <f t="shared" si="890"/>
        <v>4886</v>
      </c>
      <c r="C4890" s="56" t="s">
        <v>3947</v>
      </c>
      <c r="E4890" s="56">
        <f t="shared" si="891"/>
        <v>4886</v>
      </c>
      <c r="F4890" s="76">
        <f t="shared" si="886"/>
        <v>176</v>
      </c>
      <c r="G4890" s="56" t="str">
        <f t="shared" si="892"/>
        <v/>
      </c>
      <c r="H4890" s="56">
        <f t="shared" si="893"/>
        <v>4886</v>
      </c>
      <c r="I4890" s="56">
        <f>IF(G4890="",0,IF(COUNTIF($G$5:G4890,G4890)=1,0,COUNTIF($G$5:G4890,G4890) )   )</f>
        <v>0</v>
      </c>
      <c r="J4890" s="56" t="str">
        <f t="shared" si="894"/>
        <v/>
      </c>
      <c r="K4890" s="56" t="str">
        <f t="shared" si="885"/>
        <v/>
      </c>
      <c r="L4890" s="56" t="str">
        <f t="shared" si="887"/>
        <v/>
      </c>
      <c r="M4890" s="56" t="str">
        <f t="shared" si="888"/>
        <v/>
      </c>
      <c r="N4890" s="56" t="str">
        <f t="shared" si="889"/>
        <v/>
      </c>
      <c r="O4890" s="56" t="str">
        <f t="shared" si="895"/>
        <v/>
      </c>
      <c r="P4890" s="56">
        <f>IF(ISERROR(IF($X$5=1,$Y$5,)),"",IF($X$5=1,$Y$5,))</f>
        <v>0</v>
      </c>
      <c r="Q4890" s="56">
        <f>IF(ISERROR(IF($X$6=1,$Y$6,)),"",IF($X$6=1,$Y$6,))</f>
        <v>10000</v>
      </c>
      <c r="R4890" s="56">
        <f>IF(ISERROR(IF($X$7=1,$Y$7,)),"",IF($X$7=1,$Y$7,))</f>
        <v>0</v>
      </c>
      <c r="S4890" s="56">
        <f>IF(ISERROR(IF($X$8=1,$Y$8,)),"",IF($X$8=1,$Y$8,))</f>
        <v>1000</v>
      </c>
      <c r="T4890" s="56">
        <f>IF(ISERROR(IF($X$9=1,$Y$9,)),"",IF($X$9=1,$Y$9,))</f>
        <v>500</v>
      </c>
      <c r="U4890" s="56">
        <f>IF(ISERROR(IF($X$10=1,$Y$10,)),"",IF($X$10=1,$Y$10,))</f>
        <v>500</v>
      </c>
    </row>
    <row r="4891" spans="1:21" x14ac:dyDescent="0.25">
      <c r="A4891" s="75">
        <f t="shared" si="890"/>
        <v>4887</v>
      </c>
      <c r="C4891" s="56" t="s">
        <v>2526</v>
      </c>
      <c r="E4891" s="56">
        <f t="shared" si="891"/>
        <v>4887</v>
      </c>
      <c r="F4891" s="76">
        <f t="shared" si="886"/>
        <v>176</v>
      </c>
      <c r="G4891" s="56" t="str">
        <f t="shared" si="892"/>
        <v/>
      </c>
      <c r="H4891" s="56">
        <f t="shared" si="893"/>
        <v>4887</v>
      </c>
      <c r="I4891" s="56">
        <f>IF(G4891="",0,IF(COUNTIF($G$5:G4891,G4891)=1,0,COUNTIF($G$5:G4891,G4891) )   )</f>
        <v>0</v>
      </c>
      <c r="J4891" s="56" t="str">
        <f t="shared" si="894"/>
        <v/>
      </c>
      <c r="K4891" s="56" t="str">
        <f t="shared" si="885"/>
        <v/>
      </c>
      <c r="L4891" s="56" t="str">
        <f t="shared" si="887"/>
        <v/>
      </c>
      <c r="M4891" s="56" t="str">
        <f t="shared" si="888"/>
        <v/>
      </c>
      <c r="N4891" s="56" t="str">
        <f t="shared" si="889"/>
        <v/>
      </c>
      <c r="O4891" s="56" t="str">
        <f t="shared" si="895"/>
        <v/>
      </c>
      <c r="P4891" s="56">
        <f>IF(ISERROR(IF($X$5=1,$Y$5,)),"",IF($X$5=1,$Y$5,))</f>
        <v>0</v>
      </c>
      <c r="Q4891" s="56">
        <f>IF(ISERROR(IF($X$6=1,$Y$6,)),"",IF($X$6=1,$Y$6,))</f>
        <v>10000</v>
      </c>
      <c r="R4891" s="56">
        <f>IF(ISERROR(IF($X$7=1,$Y$7,)),"",IF($X$7=1,$Y$7,))</f>
        <v>0</v>
      </c>
      <c r="S4891" s="56">
        <f>IF(ISERROR(IF($X$8=1,$Y$8,)),"",IF($X$8=1,$Y$8,))</f>
        <v>1000</v>
      </c>
      <c r="T4891" s="56">
        <f>IF(ISERROR(IF($X$9=1,$Y$9,)),"",IF($X$9=1,$Y$9,))</f>
        <v>500</v>
      </c>
      <c r="U4891" s="56">
        <f>IF(ISERROR(IF($X$10=1,$Y$10,)),"",IF($X$10=1,$Y$10,))</f>
        <v>500</v>
      </c>
    </row>
    <row r="4892" spans="1:21" x14ac:dyDescent="0.25">
      <c r="A4892" s="75">
        <f t="shared" si="890"/>
        <v>4888</v>
      </c>
      <c r="C4892" s="56" t="s">
        <v>2527</v>
      </c>
      <c r="E4892" s="56">
        <f t="shared" si="891"/>
        <v>4888</v>
      </c>
      <c r="F4892" s="76">
        <f t="shared" si="886"/>
        <v>176</v>
      </c>
      <c r="G4892" s="56" t="str">
        <f t="shared" si="892"/>
        <v/>
      </c>
      <c r="H4892" s="56">
        <f t="shared" si="893"/>
        <v>4888</v>
      </c>
      <c r="I4892" s="56">
        <f>IF(G4892="",0,IF(COUNTIF($G$5:G4892,G4892)=1,0,COUNTIF($G$5:G4892,G4892) )   )</f>
        <v>0</v>
      </c>
      <c r="J4892" s="56" t="str">
        <f t="shared" si="894"/>
        <v/>
      </c>
      <c r="K4892" s="56" t="str">
        <f t="shared" si="885"/>
        <v/>
      </c>
      <c r="L4892" s="56" t="str">
        <f t="shared" si="887"/>
        <v/>
      </c>
      <c r="M4892" s="56" t="str">
        <f t="shared" si="888"/>
        <v/>
      </c>
      <c r="N4892" s="56" t="str">
        <f t="shared" si="889"/>
        <v/>
      </c>
      <c r="O4892" s="56" t="str">
        <f t="shared" si="895"/>
        <v/>
      </c>
      <c r="P4892" s="56">
        <f>IF(ISERROR(IF($X$5=1,$Y$5,)),"",IF($X$5=1,$Y$5,))</f>
        <v>0</v>
      </c>
      <c r="Q4892" s="56">
        <f>IF(ISERROR(IF($X$6=1,$Y$6,)),"",IF($X$6=1,$Y$6,))</f>
        <v>10000</v>
      </c>
      <c r="R4892" s="56">
        <f>IF(ISERROR(IF($X$7=1,$Y$7,)),"",IF($X$7=1,$Y$7,))</f>
        <v>0</v>
      </c>
      <c r="S4892" s="56">
        <f>IF(ISERROR(IF($X$8=1,$Y$8,)),"",IF($X$8=1,$Y$8,))</f>
        <v>1000</v>
      </c>
      <c r="T4892" s="56">
        <f>IF(ISERROR(IF($X$9=1,$Y$9,)),"",IF($X$9=1,$Y$9,))</f>
        <v>500</v>
      </c>
      <c r="U4892" s="56">
        <f>IF(ISERROR(IF($X$10=1,$Y$10,)),"",IF($X$10=1,$Y$10,))</f>
        <v>500</v>
      </c>
    </row>
    <row r="4893" spans="1:21" x14ac:dyDescent="0.25">
      <c r="A4893" s="75">
        <f t="shared" si="890"/>
        <v>4889</v>
      </c>
      <c r="C4893" s="56" t="s">
        <v>3240</v>
      </c>
      <c r="E4893" s="56">
        <f t="shared" si="891"/>
        <v>4889</v>
      </c>
      <c r="F4893" s="76">
        <f t="shared" si="886"/>
        <v>176</v>
      </c>
      <c r="G4893" s="56" t="str">
        <f t="shared" si="892"/>
        <v/>
      </c>
      <c r="H4893" s="56">
        <f t="shared" si="893"/>
        <v>4889</v>
      </c>
      <c r="I4893" s="56">
        <f>IF(G4893="",0,IF(COUNTIF($G$5:G4893,G4893)=1,0,COUNTIF($G$5:G4893,G4893) )   )</f>
        <v>0</v>
      </c>
      <c r="J4893" s="56" t="str">
        <f t="shared" si="894"/>
        <v/>
      </c>
      <c r="K4893" s="56" t="str">
        <f t="shared" si="885"/>
        <v/>
      </c>
      <c r="L4893" s="56" t="str">
        <f t="shared" si="887"/>
        <v/>
      </c>
      <c r="M4893" s="56" t="str">
        <f t="shared" si="888"/>
        <v/>
      </c>
      <c r="N4893" s="56" t="str">
        <f t="shared" si="889"/>
        <v/>
      </c>
      <c r="O4893" s="56" t="str">
        <f t="shared" si="895"/>
        <v/>
      </c>
      <c r="P4893" s="56">
        <f>IF(ISERROR(IF($X$5=1,$Y$5,)),"",IF($X$5=1,$Y$5,))</f>
        <v>0</v>
      </c>
      <c r="Q4893" s="56">
        <f>IF(ISERROR(IF($X$6=1,$Y$6,)),"",IF($X$6=1,$Y$6,))</f>
        <v>10000</v>
      </c>
      <c r="R4893" s="56">
        <f>IF(ISERROR(IF($X$7=1,$Y$7,)),"",IF($X$7=1,$Y$7,))</f>
        <v>0</v>
      </c>
      <c r="S4893" s="56">
        <f>IF(ISERROR(IF($X$8=1,$Y$8,)),"",IF($X$8=1,$Y$8,))</f>
        <v>1000</v>
      </c>
      <c r="T4893" s="56">
        <f>IF(ISERROR(IF($X$9=1,$Y$9,)),"",IF($X$9=1,$Y$9,))</f>
        <v>500</v>
      </c>
      <c r="U4893" s="56">
        <f>IF(ISERROR(IF($X$10=1,$Y$10,)),"",IF($X$10=1,$Y$10,))</f>
        <v>500</v>
      </c>
    </row>
    <row r="4894" spans="1:21" x14ac:dyDescent="0.25">
      <c r="A4894" s="75">
        <f t="shared" si="890"/>
        <v>4890</v>
      </c>
      <c r="C4894" s="56" t="s">
        <v>2529</v>
      </c>
      <c r="E4894" s="56">
        <f t="shared" si="891"/>
        <v>4890</v>
      </c>
      <c r="F4894" s="76">
        <f t="shared" si="886"/>
        <v>176</v>
      </c>
      <c r="G4894" s="56" t="str">
        <f t="shared" si="892"/>
        <v/>
      </c>
      <c r="H4894" s="56">
        <f t="shared" si="893"/>
        <v>4890</v>
      </c>
      <c r="I4894" s="56">
        <f>IF(G4894="",0,IF(COUNTIF($G$5:G4894,G4894)=1,0,COUNTIF($G$5:G4894,G4894) )   )</f>
        <v>0</v>
      </c>
      <c r="J4894" s="56" t="str">
        <f t="shared" si="894"/>
        <v/>
      </c>
      <c r="K4894" s="56" t="str">
        <f t="shared" si="885"/>
        <v/>
      </c>
      <c r="L4894" s="56" t="str">
        <f t="shared" si="887"/>
        <v/>
      </c>
      <c r="M4894" s="56" t="str">
        <f t="shared" si="888"/>
        <v/>
      </c>
      <c r="N4894" s="56" t="str">
        <f t="shared" si="889"/>
        <v/>
      </c>
      <c r="O4894" s="56" t="str">
        <f t="shared" si="895"/>
        <v/>
      </c>
      <c r="P4894" s="56">
        <f>IF(ISERROR(IF($X$5=1,$Y$5,)),"",IF($X$5=1,$Y$5,))</f>
        <v>0</v>
      </c>
      <c r="Q4894" s="56">
        <f>IF(ISERROR(IF($X$6=1,$Y$6,)),"",IF($X$6=1,$Y$6,))</f>
        <v>10000</v>
      </c>
      <c r="R4894" s="56">
        <f>IF(ISERROR(IF($X$7=1,$Y$7,)),"",IF($X$7=1,$Y$7,))</f>
        <v>0</v>
      </c>
      <c r="S4894" s="56">
        <f>IF(ISERROR(IF($X$8=1,$Y$8,)),"",IF($X$8=1,$Y$8,))</f>
        <v>1000</v>
      </c>
      <c r="T4894" s="56">
        <f>IF(ISERROR(IF($X$9=1,$Y$9,)),"",IF($X$9=1,$Y$9,))</f>
        <v>500</v>
      </c>
      <c r="U4894" s="56">
        <f>IF(ISERROR(IF($X$10=1,$Y$10,)),"",IF($X$10=1,$Y$10,))</f>
        <v>500</v>
      </c>
    </row>
    <row r="4895" spans="1:21" x14ac:dyDescent="0.25">
      <c r="A4895" s="75">
        <f t="shared" si="890"/>
        <v>4891</v>
      </c>
      <c r="C4895" s="56" t="s">
        <v>2518</v>
      </c>
      <c r="E4895" s="56">
        <f t="shared" si="891"/>
        <v>4891</v>
      </c>
      <c r="F4895" s="76">
        <f t="shared" si="886"/>
        <v>176</v>
      </c>
      <c r="G4895" s="56" t="str">
        <f t="shared" si="892"/>
        <v/>
      </c>
      <c r="H4895" s="56">
        <f t="shared" si="893"/>
        <v>4891</v>
      </c>
      <c r="I4895" s="56">
        <f>IF(G4895="",0,IF(COUNTIF($G$5:G4895,G4895)=1,0,COUNTIF($G$5:G4895,G4895) )   )</f>
        <v>0</v>
      </c>
      <c r="J4895" s="56" t="str">
        <f t="shared" si="894"/>
        <v/>
      </c>
      <c r="K4895" s="56" t="str">
        <f t="shared" si="885"/>
        <v/>
      </c>
      <c r="L4895" s="56" t="str">
        <f t="shared" si="887"/>
        <v/>
      </c>
      <c r="M4895" s="56" t="str">
        <f t="shared" si="888"/>
        <v/>
      </c>
      <c r="N4895" s="56" t="str">
        <f t="shared" si="889"/>
        <v/>
      </c>
      <c r="O4895" s="56" t="str">
        <f t="shared" si="895"/>
        <v/>
      </c>
      <c r="P4895" s="56">
        <f>IF(ISERROR(IF($X$5=1,$Y$5,)),"",IF($X$5=1,$Y$5,))</f>
        <v>0</v>
      </c>
      <c r="Q4895" s="56">
        <f>IF(ISERROR(IF($X$6=1,$Y$6,)),"",IF($X$6=1,$Y$6,))</f>
        <v>10000</v>
      </c>
      <c r="R4895" s="56">
        <f>IF(ISERROR(IF($X$7=1,$Y$7,)),"",IF($X$7=1,$Y$7,))</f>
        <v>0</v>
      </c>
      <c r="S4895" s="56">
        <f>IF(ISERROR(IF($X$8=1,$Y$8,)),"",IF($X$8=1,$Y$8,))</f>
        <v>1000</v>
      </c>
      <c r="T4895" s="56">
        <f>IF(ISERROR(IF($X$9=1,$Y$9,)),"",IF($X$9=1,$Y$9,))</f>
        <v>500</v>
      </c>
      <c r="U4895" s="56">
        <f>IF(ISERROR(IF($X$10=1,$Y$10,)),"",IF($X$10=1,$Y$10,))</f>
        <v>500</v>
      </c>
    </row>
    <row r="4896" spans="1:21" x14ac:dyDescent="0.25">
      <c r="A4896" s="75">
        <f t="shared" si="890"/>
        <v>4892</v>
      </c>
      <c r="D4896" s="56" t="s">
        <v>5769</v>
      </c>
      <c r="E4896" s="56">
        <f t="shared" si="891"/>
        <v>4892</v>
      </c>
      <c r="F4896" s="76">
        <f t="shared" si="886"/>
        <v>176</v>
      </c>
      <c r="G4896" s="56" t="str">
        <f t="shared" si="892"/>
        <v>cockpitTank</v>
      </c>
      <c r="H4896" s="56">
        <f t="shared" si="893"/>
        <v>4892</v>
      </c>
      <c r="I4896" s="56">
        <f>IF(G4896="",0,IF(COUNTIF($G$5:G4896,G4896)=1,0,COUNTIF($G$5:G4896,G4896) )   )</f>
        <v>0</v>
      </c>
      <c r="J4896" s="56" t="str">
        <f t="shared" si="894"/>
        <v/>
      </c>
      <c r="K4896" s="56" t="str">
        <f t="shared" si="885"/>
        <v/>
      </c>
      <c r="L4896" s="56" t="str">
        <f t="shared" si="887"/>
        <v/>
      </c>
      <c r="M4896" s="56" t="str">
        <f t="shared" si="888"/>
        <v/>
      </c>
      <c r="N4896" s="56" t="str">
        <f t="shared" si="889"/>
        <v/>
      </c>
      <c r="O4896" s="56" t="str">
        <f t="shared" si="895"/>
        <v/>
      </c>
      <c r="P4896" s="56">
        <f>IF(ISERROR(IF($X$5=1,$Y$5,)),"",IF($X$5=1,$Y$5,))</f>
        <v>0</v>
      </c>
      <c r="Q4896" s="56">
        <f>IF(ISERROR(IF($X$6=1,$Y$6,)),"",IF($X$6=1,$Y$6,))</f>
        <v>10000</v>
      </c>
      <c r="R4896" s="56">
        <f>IF(ISERROR(IF($X$7=1,$Y$7,)),"",IF($X$7=1,$Y$7,))</f>
        <v>0</v>
      </c>
      <c r="S4896" s="56">
        <f>IF(ISERROR(IF($X$8=1,$Y$8,)),"",IF($X$8=1,$Y$8,))</f>
        <v>1000</v>
      </c>
      <c r="T4896" s="56">
        <f>IF(ISERROR(IF($X$9=1,$Y$9,)),"",IF($X$9=1,$Y$9,))</f>
        <v>500</v>
      </c>
      <c r="U4896" s="56">
        <f>IF(ISERROR(IF($X$10=1,$Y$10,)),"",IF($X$10=1,$Y$10,))</f>
        <v>500</v>
      </c>
    </row>
    <row r="4897" spans="1:21" x14ac:dyDescent="0.25">
      <c r="A4897" s="75">
        <f t="shared" si="890"/>
        <v>4893</v>
      </c>
      <c r="D4897" s="56" t="s">
        <v>5768</v>
      </c>
      <c r="E4897" s="56">
        <f t="shared" si="891"/>
        <v>4893</v>
      </c>
      <c r="F4897" s="76">
        <f t="shared" si="886"/>
        <v>176</v>
      </c>
      <c r="G4897" s="56" t="str">
        <f t="shared" si="892"/>
        <v>LLLRailingShort</v>
      </c>
      <c r="H4897" s="56">
        <f t="shared" si="893"/>
        <v>4893</v>
      </c>
      <c r="I4897" s="56">
        <f>IF(G4897="",0,IF(COUNTIF($G$5:G4897,G4897)=1,0,COUNTIF($G$5:G4897,G4897) )   )</f>
        <v>0</v>
      </c>
      <c r="J4897" s="56" t="str">
        <f t="shared" si="894"/>
        <v/>
      </c>
      <c r="K4897" s="56" t="str">
        <f t="shared" si="885"/>
        <v/>
      </c>
      <c r="L4897" s="56" t="str">
        <f t="shared" si="887"/>
        <v/>
      </c>
      <c r="M4897" s="56" t="str">
        <f t="shared" si="888"/>
        <v/>
      </c>
      <c r="N4897" s="56" t="str">
        <f t="shared" si="889"/>
        <v/>
      </c>
      <c r="O4897" s="56" t="str">
        <f t="shared" si="895"/>
        <v/>
      </c>
      <c r="P4897" s="56">
        <f>IF(ISERROR(IF($X$5=1,$Y$5,)),"",IF($X$5=1,$Y$5,))</f>
        <v>0</v>
      </c>
      <c r="Q4897" s="56">
        <f>IF(ISERROR(IF($X$6=1,$Y$6,)),"",IF($X$6=1,$Y$6,))</f>
        <v>10000</v>
      </c>
      <c r="R4897" s="56">
        <f>IF(ISERROR(IF($X$7=1,$Y$7,)),"",IF($X$7=1,$Y$7,))</f>
        <v>0</v>
      </c>
      <c r="S4897" s="56">
        <f>IF(ISERROR(IF($X$8=1,$Y$8,)),"",IF($X$8=1,$Y$8,))</f>
        <v>1000</v>
      </c>
      <c r="T4897" s="56">
        <f>IF(ISERROR(IF($X$9=1,$Y$9,)),"",IF($X$9=1,$Y$9,))</f>
        <v>500</v>
      </c>
      <c r="U4897" s="56">
        <f>IF(ISERROR(IF($X$10=1,$Y$10,)),"",IF($X$10=1,$Y$10,))</f>
        <v>500</v>
      </c>
    </row>
    <row r="4898" spans="1:21" x14ac:dyDescent="0.25">
      <c r="A4898" s="75">
        <f t="shared" si="890"/>
        <v>4894</v>
      </c>
      <c r="D4898" s="56" t="s">
        <v>5770</v>
      </c>
      <c r="E4898" s="56">
        <f t="shared" si="891"/>
        <v>4894</v>
      </c>
      <c r="F4898" s="76">
        <f t="shared" si="886"/>
        <v>176</v>
      </c>
      <c r="G4898" s="56" t="str">
        <f t="shared" si="892"/>
        <v>octoTankSmall</v>
      </c>
      <c r="H4898" s="56">
        <f t="shared" si="893"/>
        <v>4894</v>
      </c>
      <c r="I4898" s="56">
        <f>IF(G4898="",0,IF(COUNTIF($G$5:G4898,G4898)=1,0,COUNTIF($G$5:G4898,G4898) )   )</f>
        <v>0</v>
      </c>
      <c r="J4898" s="56" t="str">
        <f t="shared" si="894"/>
        <v/>
      </c>
      <c r="K4898" s="56" t="str">
        <f t="shared" si="885"/>
        <v/>
      </c>
      <c r="L4898" s="56" t="str">
        <f t="shared" si="887"/>
        <v/>
      </c>
      <c r="M4898" s="56" t="str">
        <f t="shared" si="888"/>
        <v/>
      </c>
      <c r="N4898" s="56" t="str">
        <f t="shared" si="889"/>
        <v/>
      </c>
      <c r="O4898" s="56" t="str">
        <f t="shared" si="895"/>
        <v/>
      </c>
      <c r="P4898" s="56">
        <f>IF(ISERROR(IF($X$5=1,$Y$5,)),"",IF($X$5=1,$Y$5,))</f>
        <v>0</v>
      </c>
      <c r="Q4898" s="56">
        <f>IF(ISERROR(IF($X$6=1,$Y$6,)),"",IF($X$6=1,$Y$6,))</f>
        <v>10000</v>
      </c>
      <c r="R4898" s="56">
        <f>IF(ISERROR(IF($X$7=1,$Y$7,)),"",IF($X$7=1,$Y$7,))</f>
        <v>0</v>
      </c>
      <c r="S4898" s="56">
        <f>IF(ISERROR(IF($X$8=1,$Y$8,)),"",IF($X$8=1,$Y$8,))</f>
        <v>1000</v>
      </c>
      <c r="T4898" s="56">
        <f>IF(ISERROR(IF($X$9=1,$Y$9,)),"",IF($X$9=1,$Y$9,))</f>
        <v>500</v>
      </c>
      <c r="U4898" s="56">
        <f>IF(ISERROR(IF($X$10=1,$Y$10,)),"",IF($X$10=1,$Y$10,))</f>
        <v>500</v>
      </c>
    </row>
    <row r="4899" spans="1:21" x14ac:dyDescent="0.25">
      <c r="A4899" s="75">
        <f t="shared" si="890"/>
        <v>4895</v>
      </c>
      <c r="D4899" s="56" t="s">
        <v>3948</v>
      </c>
      <c r="E4899" s="56">
        <f t="shared" si="891"/>
        <v>4895</v>
      </c>
      <c r="F4899" s="76">
        <f t="shared" si="886"/>
        <v>176</v>
      </c>
      <c r="G4899" s="56" t="str">
        <f t="shared" si="892"/>
        <v>landerCabinSmall</v>
      </c>
      <c r="H4899" s="56">
        <f t="shared" si="893"/>
        <v>4895</v>
      </c>
      <c r="I4899" s="56">
        <f>IF(G4899="",0,IF(COUNTIF($G$5:G4899,G4899)=1,0,COUNTIF($G$5:G4899,G4899) )   )</f>
        <v>0</v>
      </c>
      <c r="J4899" s="56" t="str">
        <f t="shared" si="894"/>
        <v/>
      </c>
      <c r="K4899" s="56" t="str">
        <f t="shared" si="885"/>
        <v/>
      </c>
      <c r="L4899" s="56" t="str">
        <f t="shared" si="887"/>
        <v/>
      </c>
      <c r="M4899" s="56" t="str">
        <f t="shared" si="888"/>
        <v/>
      </c>
      <c r="N4899" s="56" t="str">
        <f t="shared" si="889"/>
        <v/>
      </c>
      <c r="O4899" s="56" t="str">
        <f t="shared" si="895"/>
        <v/>
      </c>
      <c r="P4899" s="56">
        <f>IF(ISERROR(IF($X$5=1,$Y$5,)),"",IF($X$5=1,$Y$5,))</f>
        <v>0</v>
      </c>
      <c r="Q4899" s="56">
        <f>IF(ISERROR(IF($X$6=1,$Y$6,)),"",IF($X$6=1,$Y$6,))</f>
        <v>10000</v>
      </c>
      <c r="R4899" s="56">
        <f>IF(ISERROR(IF($X$7=1,$Y$7,)),"",IF($X$7=1,$Y$7,))</f>
        <v>0</v>
      </c>
      <c r="S4899" s="56">
        <f>IF(ISERROR(IF($X$8=1,$Y$8,)),"",IF($X$8=1,$Y$8,))</f>
        <v>1000</v>
      </c>
      <c r="T4899" s="56">
        <f>IF(ISERROR(IF($X$9=1,$Y$9,)),"",IF($X$9=1,$Y$9,))</f>
        <v>500</v>
      </c>
      <c r="U4899" s="56">
        <f>IF(ISERROR(IF($X$10=1,$Y$10,)),"",IF($X$10=1,$Y$10,))</f>
        <v>500</v>
      </c>
    </row>
    <row r="4900" spans="1:21" x14ac:dyDescent="0.25">
      <c r="A4900" s="75">
        <f t="shared" si="890"/>
        <v>4896</v>
      </c>
      <c r="D4900" s="56" t="s">
        <v>5771</v>
      </c>
      <c r="E4900" s="56">
        <f t="shared" si="891"/>
        <v>4896</v>
      </c>
      <c r="F4900" s="76">
        <f t="shared" si="886"/>
        <v>176</v>
      </c>
      <c r="G4900" s="56" t="str">
        <f t="shared" si="892"/>
        <v>SCANsat.Scanner</v>
      </c>
      <c r="H4900" s="56">
        <f t="shared" si="893"/>
        <v>4896</v>
      </c>
      <c r="I4900" s="56">
        <f>IF(G4900="",0,IF(COUNTIF($G$5:G4900,G4900)=1,0,COUNTIF($G$5:G4900,G4900) )   )</f>
        <v>0</v>
      </c>
      <c r="J4900" s="56" t="str">
        <f t="shared" si="894"/>
        <v/>
      </c>
      <c r="K4900" s="56" t="str">
        <f t="shared" si="885"/>
        <v/>
      </c>
      <c r="L4900" s="56" t="str">
        <f t="shared" si="887"/>
        <v/>
      </c>
      <c r="M4900" s="56" t="str">
        <f t="shared" si="888"/>
        <v/>
      </c>
      <c r="N4900" s="56" t="str">
        <f t="shared" si="889"/>
        <v/>
      </c>
      <c r="O4900" s="56" t="str">
        <f t="shared" si="895"/>
        <v/>
      </c>
      <c r="P4900" s="56">
        <f>IF(ISERROR(IF($X$5=1,$Y$5,)),"",IF($X$5=1,$Y$5,))</f>
        <v>0</v>
      </c>
      <c r="Q4900" s="56">
        <f>IF(ISERROR(IF($X$6=1,$Y$6,)),"",IF($X$6=1,$Y$6,))</f>
        <v>10000</v>
      </c>
      <c r="R4900" s="56">
        <f>IF(ISERROR(IF($X$7=1,$Y$7,)),"",IF($X$7=1,$Y$7,))</f>
        <v>0</v>
      </c>
      <c r="S4900" s="56">
        <f>IF(ISERROR(IF($X$8=1,$Y$8,)),"",IF($X$8=1,$Y$8,))</f>
        <v>1000</v>
      </c>
      <c r="T4900" s="56">
        <f>IF(ISERROR(IF($X$9=1,$Y$9,)),"",IF($X$9=1,$Y$9,))</f>
        <v>500</v>
      </c>
      <c r="U4900" s="56">
        <f>IF(ISERROR(IF($X$10=1,$Y$10,)),"",IF($X$10=1,$Y$10,))</f>
        <v>500</v>
      </c>
    </row>
    <row r="4901" spans="1:21" x14ac:dyDescent="0.25">
      <c r="A4901" s="75">
        <f t="shared" si="890"/>
        <v>4897</v>
      </c>
      <c r="D4901" s="56" t="s">
        <v>5772</v>
      </c>
      <c r="E4901" s="56">
        <f t="shared" si="891"/>
        <v>4897</v>
      </c>
      <c r="F4901" s="76">
        <f t="shared" si="886"/>
        <v>176</v>
      </c>
      <c r="G4901" s="56" t="str">
        <f t="shared" si="892"/>
        <v>SCANsat.Scanner32</v>
      </c>
      <c r="H4901" s="56">
        <f t="shared" si="893"/>
        <v>4897</v>
      </c>
      <c r="I4901" s="56">
        <f>IF(G4901="",0,IF(COUNTIF($G$5:G4901,G4901)=1,0,COUNTIF($G$5:G4901,G4901) )   )</f>
        <v>0</v>
      </c>
      <c r="J4901" s="56" t="str">
        <f t="shared" si="894"/>
        <v/>
      </c>
      <c r="K4901" s="56" t="str">
        <f t="shared" si="885"/>
        <v/>
      </c>
      <c r="L4901" s="56" t="str">
        <f t="shared" si="887"/>
        <v/>
      </c>
      <c r="M4901" s="56" t="str">
        <f t="shared" si="888"/>
        <v/>
      </c>
      <c r="N4901" s="56" t="str">
        <f t="shared" si="889"/>
        <v/>
      </c>
      <c r="O4901" s="56" t="str">
        <f t="shared" si="895"/>
        <v/>
      </c>
      <c r="P4901" s="56">
        <f>IF(ISERROR(IF($X$5=1,$Y$5,)),"",IF($X$5=1,$Y$5,))</f>
        <v>0</v>
      </c>
      <c r="Q4901" s="56">
        <f>IF(ISERROR(IF($X$6=1,$Y$6,)),"",IF($X$6=1,$Y$6,))</f>
        <v>10000</v>
      </c>
      <c r="R4901" s="56">
        <f>IF(ISERROR(IF($X$7=1,$Y$7,)),"",IF($X$7=1,$Y$7,))</f>
        <v>0</v>
      </c>
      <c r="S4901" s="56">
        <f>IF(ISERROR(IF($X$8=1,$Y$8,)),"",IF($X$8=1,$Y$8,))</f>
        <v>1000</v>
      </c>
      <c r="T4901" s="56">
        <f>IF(ISERROR(IF($X$9=1,$Y$9,)),"",IF($X$9=1,$Y$9,))</f>
        <v>500</v>
      </c>
      <c r="U4901" s="56">
        <f>IF(ISERROR(IF($X$10=1,$Y$10,)),"",IF($X$10=1,$Y$10,))</f>
        <v>500</v>
      </c>
    </row>
    <row r="4902" spans="1:21" x14ac:dyDescent="0.25">
      <c r="A4902" s="75">
        <f t="shared" si="890"/>
        <v>4898</v>
      </c>
      <c r="D4902" s="56" t="s">
        <v>5759</v>
      </c>
      <c r="E4902" s="56">
        <f t="shared" si="891"/>
        <v>4898</v>
      </c>
      <c r="F4902" s="76">
        <f t="shared" si="886"/>
        <v>176</v>
      </c>
      <c r="G4902" s="56" t="str">
        <f t="shared" si="892"/>
        <v>escaleralad1</v>
      </c>
      <c r="H4902" s="56">
        <f t="shared" si="893"/>
        <v>4898</v>
      </c>
      <c r="I4902" s="56">
        <f>IF(G4902="",0,IF(COUNTIF($G$5:G4902,G4902)=1,0,COUNTIF($G$5:G4902,G4902) )   )</f>
        <v>0</v>
      </c>
      <c r="J4902" s="56" t="str">
        <f t="shared" si="894"/>
        <v/>
      </c>
      <c r="K4902" s="56" t="str">
        <f t="shared" si="885"/>
        <v/>
      </c>
      <c r="L4902" s="56" t="str">
        <f t="shared" si="887"/>
        <v/>
      </c>
      <c r="M4902" s="56" t="str">
        <f t="shared" si="888"/>
        <v/>
      </c>
      <c r="N4902" s="56" t="str">
        <f t="shared" si="889"/>
        <v/>
      </c>
      <c r="O4902" s="56" t="str">
        <f t="shared" si="895"/>
        <v/>
      </c>
      <c r="P4902" s="56">
        <f>IF(ISERROR(IF($X$5=1,$Y$5,)),"",IF($X$5=1,$Y$5,))</f>
        <v>0</v>
      </c>
      <c r="Q4902" s="56">
        <f>IF(ISERROR(IF($X$6=1,$Y$6,)),"",IF($X$6=1,$Y$6,))</f>
        <v>10000</v>
      </c>
      <c r="R4902" s="56">
        <f>IF(ISERROR(IF($X$7=1,$Y$7,)),"",IF($X$7=1,$Y$7,))</f>
        <v>0</v>
      </c>
      <c r="S4902" s="56">
        <f>IF(ISERROR(IF($X$8=1,$Y$8,)),"",IF($X$8=1,$Y$8,))</f>
        <v>1000</v>
      </c>
      <c r="T4902" s="56">
        <f>IF(ISERROR(IF($X$9=1,$Y$9,)),"",IF($X$9=1,$Y$9,))</f>
        <v>500</v>
      </c>
      <c r="U4902" s="56">
        <f>IF(ISERROR(IF($X$10=1,$Y$10,)),"",IF($X$10=1,$Y$10,))</f>
        <v>500</v>
      </c>
    </row>
    <row r="4903" spans="1:21" x14ac:dyDescent="0.25">
      <c r="A4903" s="75">
        <f t="shared" si="890"/>
        <v>4899</v>
      </c>
      <c r="D4903" s="56" t="s">
        <v>5773</v>
      </c>
      <c r="E4903" s="56">
        <f t="shared" si="891"/>
        <v>4899</v>
      </c>
      <c r="F4903" s="76">
        <f t="shared" si="886"/>
        <v>176</v>
      </c>
      <c r="G4903" s="56" t="str">
        <f t="shared" si="892"/>
        <v>SCANsat.Scanner24</v>
      </c>
      <c r="H4903" s="56">
        <f t="shared" si="893"/>
        <v>4899</v>
      </c>
      <c r="I4903" s="56">
        <f>IF(G4903="",0,IF(COUNTIF($G$5:G4903,G4903)=1,0,COUNTIF($G$5:G4903,G4903) )   )</f>
        <v>0</v>
      </c>
      <c r="J4903" s="56" t="str">
        <f t="shared" si="894"/>
        <v/>
      </c>
      <c r="K4903" s="56" t="str">
        <f t="shared" si="885"/>
        <v/>
      </c>
      <c r="L4903" s="56" t="str">
        <f t="shared" si="887"/>
        <v/>
      </c>
      <c r="M4903" s="56" t="str">
        <f t="shared" si="888"/>
        <v/>
      </c>
      <c r="N4903" s="56" t="str">
        <f t="shared" si="889"/>
        <v/>
      </c>
      <c r="O4903" s="56" t="str">
        <f t="shared" si="895"/>
        <v/>
      </c>
      <c r="P4903" s="56">
        <f>IF(ISERROR(IF($X$5=1,$Y$5,)),"",IF($X$5=1,$Y$5,))</f>
        <v>0</v>
      </c>
      <c r="Q4903" s="56">
        <f>IF(ISERROR(IF($X$6=1,$Y$6,)),"",IF($X$6=1,$Y$6,))</f>
        <v>10000</v>
      </c>
      <c r="R4903" s="56">
        <f>IF(ISERROR(IF($X$7=1,$Y$7,)),"",IF($X$7=1,$Y$7,))</f>
        <v>0</v>
      </c>
      <c r="S4903" s="56">
        <f>IF(ISERROR(IF($X$8=1,$Y$8,)),"",IF($X$8=1,$Y$8,))</f>
        <v>1000</v>
      </c>
      <c r="T4903" s="56">
        <f>IF(ISERROR(IF($X$9=1,$Y$9,)),"",IF($X$9=1,$Y$9,))</f>
        <v>500</v>
      </c>
      <c r="U4903" s="56">
        <f>IF(ISERROR(IF($X$10=1,$Y$10,)),"",IF($X$10=1,$Y$10,))</f>
        <v>500</v>
      </c>
    </row>
    <row r="4904" spans="1:21" x14ac:dyDescent="0.25">
      <c r="A4904" s="75">
        <f t="shared" si="890"/>
        <v>4900</v>
      </c>
      <c r="D4904" s="56" t="s">
        <v>3949</v>
      </c>
      <c r="E4904" s="56">
        <f t="shared" si="891"/>
        <v>4900</v>
      </c>
      <c r="F4904" s="76">
        <f t="shared" si="886"/>
        <v>176</v>
      </c>
      <c r="G4904" s="56" t="str">
        <f t="shared" si="892"/>
        <v>ladder1</v>
      </c>
      <c r="H4904" s="56">
        <f t="shared" si="893"/>
        <v>4900</v>
      </c>
      <c r="I4904" s="56">
        <f>IF(G4904="",0,IF(COUNTIF($G$5:G4904,G4904)=1,0,COUNTIF($G$5:G4904,G4904) )   )</f>
        <v>0</v>
      </c>
      <c r="J4904" s="56" t="str">
        <f t="shared" si="894"/>
        <v/>
      </c>
      <c r="K4904" s="56" t="str">
        <f t="shared" si="885"/>
        <v/>
      </c>
      <c r="L4904" s="56" t="str">
        <f t="shared" si="887"/>
        <v/>
      </c>
      <c r="M4904" s="56" t="str">
        <f t="shared" si="888"/>
        <v/>
      </c>
      <c r="N4904" s="56" t="str">
        <f t="shared" si="889"/>
        <v/>
      </c>
      <c r="O4904" s="56" t="str">
        <f t="shared" si="895"/>
        <v/>
      </c>
      <c r="P4904" s="56">
        <f>IF(ISERROR(IF($X$5=1,$Y$5,)),"",IF($X$5=1,$Y$5,))</f>
        <v>0</v>
      </c>
      <c r="Q4904" s="56">
        <f>IF(ISERROR(IF($X$6=1,$Y$6,)),"",IF($X$6=1,$Y$6,))</f>
        <v>10000</v>
      </c>
      <c r="R4904" s="56">
        <f>IF(ISERROR(IF($X$7=1,$Y$7,)),"",IF($X$7=1,$Y$7,))</f>
        <v>0</v>
      </c>
      <c r="S4904" s="56">
        <f>IF(ISERROR(IF($X$8=1,$Y$8,)),"",IF($X$8=1,$Y$8,))</f>
        <v>1000</v>
      </c>
      <c r="T4904" s="56">
        <f>IF(ISERROR(IF($X$9=1,$Y$9,)),"",IF($X$9=1,$Y$9,))</f>
        <v>500</v>
      </c>
      <c r="U4904" s="56">
        <f>IF(ISERROR(IF($X$10=1,$Y$10,)),"",IF($X$10=1,$Y$10,))</f>
        <v>500</v>
      </c>
    </row>
    <row r="4905" spans="1:21" x14ac:dyDescent="0.25">
      <c r="A4905" s="75">
        <f t="shared" si="890"/>
        <v>4901</v>
      </c>
      <c r="D4905" s="56" t="s">
        <v>5760</v>
      </c>
      <c r="E4905" s="56">
        <f t="shared" si="891"/>
        <v>4901</v>
      </c>
      <c r="F4905" s="76">
        <f t="shared" si="886"/>
        <v>176</v>
      </c>
      <c r="G4905" s="56" t="str">
        <f t="shared" si="892"/>
        <v>B9.Structure.L1.Ladder</v>
      </c>
      <c r="H4905" s="56">
        <f t="shared" si="893"/>
        <v>4901</v>
      </c>
      <c r="I4905" s="56">
        <f>IF(G4905="",0,IF(COUNTIF($G$5:G4905,G4905)=1,0,COUNTIF($G$5:G4905,G4905) )   )</f>
        <v>0</v>
      </c>
      <c r="J4905" s="56" t="str">
        <f t="shared" si="894"/>
        <v/>
      </c>
      <c r="K4905" s="56" t="str">
        <f t="shared" si="885"/>
        <v/>
      </c>
      <c r="L4905" s="56" t="str">
        <f t="shared" si="887"/>
        <v/>
      </c>
      <c r="M4905" s="56" t="str">
        <f t="shared" si="888"/>
        <v/>
      </c>
      <c r="N4905" s="56" t="str">
        <f t="shared" si="889"/>
        <v/>
      </c>
      <c r="O4905" s="56" t="str">
        <f t="shared" si="895"/>
        <v/>
      </c>
      <c r="P4905" s="56">
        <f>IF(ISERROR(IF($X$5=1,$Y$5,)),"",IF($X$5=1,$Y$5,))</f>
        <v>0</v>
      </c>
      <c r="Q4905" s="56">
        <f>IF(ISERROR(IF($X$6=1,$Y$6,)),"",IF($X$6=1,$Y$6,))</f>
        <v>10000</v>
      </c>
      <c r="R4905" s="56">
        <f>IF(ISERROR(IF($X$7=1,$Y$7,)),"",IF($X$7=1,$Y$7,))</f>
        <v>0</v>
      </c>
      <c r="S4905" s="56">
        <f>IF(ISERROR(IF($X$8=1,$Y$8,)),"",IF($X$8=1,$Y$8,))</f>
        <v>1000</v>
      </c>
      <c r="T4905" s="56">
        <f>IF(ISERROR(IF($X$9=1,$Y$9,)),"",IF($X$9=1,$Y$9,))</f>
        <v>500</v>
      </c>
      <c r="U4905" s="56">
        <f>IF(ISERROR(IF($X$10=1,$Y$10,)),"",IF($X$10=1,$Y$10,))</f>
        <v>500</v>
      </c>
    </row>
    <row r="4906" spans="1:21" x14ac:dyDescent="0.25">
      <c r="A4906" s="75">
        <f t="shared" si="890"/>
        <v>4902</v>
      </c>
      <c r="D4906" s="56" t="s">
        <v>5761</v>
      </c>
      <c r="E4906" s="56">
        <f t="shared" si="891"/>
        <v>4902</v>
      </c>
      <c r="F4906" s="76">
        <f t="shared" si="886"/>
        <v>176</v>
      </c>
      <c r="G4906" s="56" t="str">
        <f t="shared" si="892"/>
        <v>HL.AirshipEnvelope.Dodec</v>
      </c>
      <c r="H4906" s="56">
        <f t="shared" si="893"/>
        <v>4902</v>
      </c>
      <c r="I4906" s="56">
        <f>IF(G4906="",0,IF(COUNTIF($G$5:G4906,G4906)=1,0,COUNTIF($G$5:G4906,G4906) )   )</f>
        <v>0</v>
      </c>
      <c r="J4906" s="56" t="str">
        <f t="shared" si="894"/>
        <v/>
      </c>
      <c r="K4906" s="56" t="str">
        <f t="shared" si="885"/>
        <v/>
      </c>
      <c r="L4906" s="56" t="str">
        <f t="shared" si="887"/>
        <v/>
      </c>
      <c r="M4906" s="56" t="str">
        <f t="shared" si="888"/>
        <v/>
      </c>
      <c r="N4906" s="56" t="str">
        <f t="shared" si="889"/>
        <v/>
      </c>
      <c r="O4906" s="56" t="str">
        <f t="shared" si="895"/>
        <v/>
      </c>
      <c r="P4906" s="56">
        <f>IF(ISERROR(IF($X$5=1,$Y$5,)),"",IF($X$5=1,$Y$5,))</f>
        <v>0</v>
      </c>
      <c r="Q4906" s="56">
        <f>IF(ISERROR(IF($X$6=1,$Y$6,)),"",IF($X$6=1,$Y$6,))</f>
        <v>10000</v>
      </c>
      <c r="R4906" s="56">
        <f>IF(ISERROR(IF($X$7=1,$Y$7,)),"",IF($X$7=1,$Y$7,))</f>
        <v>0</v>
      </c>
      <c r="S4906" s="56">
        <f>IF(ISERROR(IF($X$8=1,$Y$8,)),"",IF($X$8=1,$Y$8,))</f>
        <v>1000</v>
      </c>
      <c r="T4906" s="56">
        <f>IF(ISERROR(IF($X$9=1,$Y$9,)),"",IF($X$9=1,$Y$9,))</f>
        <v>500</v>
      </c>
      <c r="U4906" s="56">
        <f>IF(ISERROR(IF($X$10=1,$Y$10,)),"",IF($X$10=1,$Y$10,))</f>
        <v>500</v>
      </c>
    </row>
    <row r="4907" spans="1:21" x14ac:dyDescent="0.25">
      <c r="A4907" s="75">
        <f t="shared" si="890"/>
        <v>4903</v>
      </c>
      <c r="D4907" s="56" t="s">
        <v>5762</v>
      </c>
      <c r="E4907" s="56">
        <f t="shared" si="891"/>
        <v>4903</v>
      </c>
      <c r="F4907" s="76">
        <f t="shared" si="886"/>
        <v>176</v>
      </c>
      <c r="G4907" s="56" t="str">
        <f t="shared" si="892"/>
        <v>KAS.Container1</v>
      </c>
      <c r="H4907" s="56">
        <f t="shared" si="893"/>
        <v>4903</v>
      </c>
      <c r="I4907" s="56">
        <f>IF(G4907="",0,IF(COUNTIF($G$5:G4907,G4907)=1,0,COUNTIF($G$5:G4907,G4907) )   )</f>
        <v>0</v>
      </c>
      <c r="J4907" s="56" t="str">
        <f t="shared" si="894"/>
        <v/>
      </c>
      <c r="K4907" s="56" t="str">
        <f t="shared" si="885"/>
        <v/>
      </c>
      <c r="L4907" s="56" t="str">
        <f t="shared" si="887"/>
        <v/>
      </c>
      <c r="M4907" s="56" t="str">
        <f t="shared" si="888"/>
        <v/>
      </c>
      <c r="N4907" s="56" t="str">
        <f t="shared" si="889"/>
        <v/>
      </c>
      <c r="O4907" s="56" t="str">
        <f t="shared" si="895"/>
        <v/>
      </c>
      <c r="P4907" s="56">
        <f>IF(ISERROR(IF($X$5=1,$Y$5,)),"",IF($X$5=1,$Y$5,))</f>
        <v>0</v>
      </c>
      <c r="Q4907" s="56">
        <f>IF(ISERROR(IF($X$6=1,$Y$6,)),"",IF($X$6=1,$Y$6,))</f>
        <v>10000</v>
      </c>
      <c r="R4907" s="56">
        <f>IF(ISERROR(IF($X$7=1,$Y$7,)),"",IF($X$7=1,$Y$7,))</f>
        <v>0</v>
      </c>
      <c r="S4907" s="56">
        <f>IF(ISERROR(IF($X$8=1,$Y$8,)),"",IF($X$8=1,$Y$8,))</f>
        <v>1000</v>
      </c>
      <c r="T4907" s="56">
        <f>IF(ISERROR(IF($X$9=1,$Y$9,)),"",IF($X$9=1,$Y$9,))</f>
        <v>500</v>
      </c>
      <c r="U4907" s="56">
        <f>IF(ISERROR(IF($X$10=1,$Y$10,)),"",IF($X$10=1,$Y$10,))</f>
        <v>500</v>
      </c>
    </row>
    <row r="4908" spans="1:21" x14ac:dyDescent="0.25">
      <c r="A4908" s="75">
        <f t="shared" si="890"/>
        <v>4904</v>
      </c>
      <c r="D4908" s="56" t="s">
        <v>5763</v>
      </c>
      <c r="E4908" s="56">
        <f t="shared" si="891"/>
        <v>4904</v>
      </c>
      <c r="F4908" s="76">
        <f t="shared" si="886"/>
        <v>176</v>
      </c>
      <c r="G4908" s="56" t="str">
        <f t="shared" si="892"/>
        <v>KAS.ContainerBay1</v>
      </c>
      <c r="H4908" s="56">
        <f t="shared" si="893"/>
        <v>4904</v>
      </c>
      <c r="I4908" s="56">
        <f>IF(G4908="",0,IF(COUNTIF($G$5:G4908,G4908)=1,0,COUNTIF($G$5:G4908,G4908) )   )</f>
        <v>0</v>
      </c>
      <c r="J4908" s="56" t="str">
        <f t="shared" si="894"/>
        <v/>
      </c>
      <c r="K4908" s="56" t="str">
        <f t="shared" si="885"/>
        <v/>
      </c>
      <c r="L4908" s="56" t="str">
        <f t="shared" si="887"/>
        <v/>
      </c>
      <c r="M4908" s="56" t="str">
        <f t="shared" si="888"/>
        <v/>
      </c>
      <c r="N4908" s="56" t="str">
        <f t="shared" si="889"/>
        <v/>
      </c>
      <c r="O4908" s="56" t="str">
        <f t="shared" si="895"/>
        <v/>
      </c>
      <c r="P4908" s="56">
        <f>IF(ISERROR(IF($X$5=1,$Y$5,)),"",IF($X$5=1,$Y$5,))</f>
        <v>0</v>
      </c>
      <c r="Q4908" s="56">
        <f>IF(ISERROR(IF($X$6=1,$Y$6,)),"",IF($X$6=1,$Y$6,))</f>
        <v>10000</v>
      </c>
      <c r="R4908" s="56">
        <f>IF(ISERROR(IF($X$7=1,$Y$7,)),"",IF($X$7=1,$Y$7,))</f>
        <v>0</v>
      </c>
      <c r="S4908" s="56">
        <f>IF(ISERROR(IF($X$8=1,$Y$8,)),"",IF($X$8=1,$Y$8,))</f>
        <v>1000</v>
      </c>
      <c r="T4908" s="56">
        <f>IF(ISERROR(IF($X$9=1,$Y$9,)),"",IF($X$9=1,$Y$9,))</f>
        <v>500</v>
      </c>
      <c r="U4908" s="56">
        <f>IF(ISERROR(IF($X$10=1,$Y$10,)),"",IF($X$10=1,$Y$10,))</f>
        <v>500</v>
      </c>
    </row>
    <row r="4909" spans="1:21" x14ac:dyDescent="0.25">
      <c r="A4909" s="75">
        <f t="shared" si="890"/>
        <v>4905</v>
      </c>
      <c r="D4909" s="56" t="s">
        <v>5764</v>
      </c>
      <c r="E4909" s="56">
        <f t="shared" si="891"/>
        <v>4905</v>
      </c>
      <c r="F4909" s="76">
        <f t="shared" si="886"/>
        <v>176</v>
      </c>
      <c r="G4909" s="56" t="str">
        <f t="shared" si="892"/>
        <v>KAS.CPort2</v>
      </c>
      <c r="H4909" s="56">
        <f t="shared" si="893"/>
        <v>4905</v>
      </c>
      <c r="I4909" s="56">
        <f>IF(G4909="",0,IF(COUNTIF($G$5:G4909,G4909)=1,0,COUNTIF($G$5:G4909,G4909) )   )</f>
        <v>0</v>
      </c>
      <c r="J4909" s="56" t="str">
        <f t="shared" si="894"/>
        <v/>
      </c>
      <c r="K4909" s="56" t="str">
        <f t="shared" si="885"/>
        <v/>
      </c>
      <c r="L4909" s="56" t="str">
        <f t="shared" si="887"/>
        <v/>
      </c>
      <c r="M4909" s="56" t="str">
        <f t="shared" si="888"/>
        <v/>
      </c>
      <c r="N4909" s="56" t="str">
        <f t="shared" si="889"/>
        <v/>
      </c>
      <c r="O4909" s="56" t="str">
        <f t="shared" si="895"/>
        <v/>
      </c>
      <c r="P4909" s="56">
        <f>IF(ISERROR(IF($X$5=1,$Y$5,)),"",IF($X$5=1,$Y$5,))</f>
        <v>0</v>
      </c>
      <c r="Q4909" s="56">
        <f>IF(ISERROR(IF($X$6=1,$Y$6,)),"",IF($X$6=1,$Y$6,))</f>
        <v>10000</v>
      </c>
      <c r="R4909" s="56">
        <f>IF(ISERROR(IF($X$7=1,$Y$7,)),"",IF($X$7=1,$Y$7,))</f>
        <v>0</v>
      </c>
      <c r="S4909" s="56">
        <f>IF(ISERROR(IF($X$8=1,$Y$8,)),"",IF($X$8=1,$Y$8,))</f>
        <v>1000</v>
      </c>
      <c r="T4909" s="56">
        <f>IF(ISERROR(IF($X$9=1,$Y$9,)),"",IF($X$9=1,$Y$9,))</f>
        <v>500</v>
      </c>
      <c r="U4909" s="56">
        <f>IF(ISERROR(IF($X$10=1,$Y$10,)),"",IF($X$10=1,$Y$10,))</f>
        <v>500</v>
      </c>
    </row>
    <row r="4910" spans="1:21" x14ac:dyDescent="0.25">
      <c r="A4910" s="75">
        <f t="shared" si="890"/>
        <v>4906</v>
      </c>
      <c r="D4910" s="56" t="s">
        <v>5765</v>
      </c>
      <c r="E4910" s="56">
        <f t="shared" si="891"/>
        <v>4906</v>
      </c>
      <c r="F4910" s="76">
        <f t="shared" si="886"/>
        <v>176</v>
      </c>
      <c r="G4910" s="56" t="str">
        <f t="shared" si="892"/>
        <v>KAS.HookSupport</v>
      </c>
      <c r="H4910" s="56">
        <f t="shared" si="893"/>
        <v>4906</v>
      </c>
      <c r="I4910" s="56">
        <f>IF(G4910="",0,IF(COUNTIF($G$5:G4910,G4910)=1,0,COUNTIF($G$5:G4910,G4910) )   )</f>
        <v>0</v>
      </c>
      <c r="J4910" s="56" t="str">
        <f t="shared" si="894"/>
        <v/>
      </c>
      <c r="K4910" s="56" t="str">
        <f t="shared" si="885"/>
        <v/>
      </c>
      <c r="L4910" s="56" t="str">
        <f t="shared" si="887"/>
        <v/>
      </c>
      <c r="M4910" s="56" t="str">
        <f t="shared" si="888"/>
        <v/>
      </c>
      <c r="N4910" s="56" t="str">
        <f t="shared" si="889"/>
        <v/>
      </c>
      <c r="O4910" s="56" t="str">
        <f t="shared" si="895"/>
        <v/>
      </c>
      <c r="P4910" s="56">
        <f>IF(ISERROR(IF($X$5=1,$Y$5,)),"",IF($X$5=1,$Y$5,))</f>
        <v>0</v>
      </c>
      <c r="Q4910" s="56">
        <f>IF(ISERROR(IF($X$6=1,$Y$6,)),"",IF($X$6=1,$Y$6,))</f>
        <v>10000</v>
      </c>
      <c r="R4910" s="56">
        <f>IF(ISERROR(IF($X$7=1,$Y$7,)),"",IF($X$7=1,$Y$7,))</f>
        <v>0</v>
      </c>
      <c r="S4910" s="56">
        <f>IF(ISERROR(IF($X$8=1,$Y$8,)),"",IF($X$8=1,$Y$8,))</f>
        <v>1000</v>
      </c>
      <c r="T4910" s="56">
        <f>IF(ISERROR(IF($X$9=1,$Y$9,)),"",IF($X$9=1,$Y$9,))</f>
        <v>500</v>
      </c>
      <c r="U4910" s="56">
        <f>IF(ISERROR(IF($X$10=1,$Y$10,)),"",IF($X$10=1,$Y$10,))</f>
        <v>500</v>
      </c>
    </row>
    <row r="4911" spans="1:21" x14ac:dyDescent="0.25">
      <c r="A4911" s="75">
        <f t="shared" si="890"/>
        <v>4907</v>
      </c>
      <c r="D4911" s="56" t="s">
        <v>5766</v>
      </c>
      <c r="E4911" s="56">
        <f t="shared" si="891"/>
        <v>4907</v>
      </c>
      <c r="F4911" s="76">
        <f t="shared" si="886"/>
        <v>176</v>
      </c>
      <c r="G4911" s="56" t="str">
        <f t="shared" si="892"/>
        <v>KAS.Hook.Anchor</v>
      </c>
      <c r="H4911" s="56">
        <f t="shared" si="893"/>
        <v>4907</v>
      </c>
      <c r="I4911" s="56">
        <f>IF(G4911="",0,IF(COUNTIF($G$5:G4911,G4911)=1,0,COUNTIF($G$5:G4911,G4911) )   )</f>
        <v>0</v>
      </c>
      <c r="J4911" s="56" t="str">
        <f t="shared" si="894"/>
        <v/>
      </c>
      <c r="K4911" s="56" t="str">
        <f t="shared" si="885"/>
        <v/>
      </c>
      <c r="L4911" s="56" t="str">
        <f t="shared" si="887"/>
        <v/>
      </c>
      <c r="M4911" s="56" t="str">
        <f t="shared" si="888"/>
        <v/>
      </c>
      <c r="N4911" s="56" t="str">
        <f t="shared" si="889"/>
        <v/>
      </c>
      <c r="O4911" s="56" t="str">
        <f t="shared" si="895"/>
        <v/>
      </c>
      <c r="P4911" s="56">
        <f>IF(ISERROR(IF($X$5=1,$Y$5,)),"",IF($X$5=1,$Y$5,))</f>
        <v>0</v>
      </c>
      <c r="Q4911" s="56">
        <f>IF(ISERROR(IF($X$6=1,$Y$6,)),"",IF($X$6=1,$Y$6,))</f>
        <v>10000</v>
      </c>
      <c r="R4911" s="56">
        <f>IF(ISERROR(IF($X$7=1,$Y$7,)),"",IF($X$7=1,$Y$7,))</f>
        <v>0</v>
      </c>
      <c r="S4911" s="56">
        <f>IF(ISERROR(IF($X$8=1,$Y$8,)),"",IF($X$8=1,$Y$8,))</f>
        <v>1000</v>
      </c>
      <c r="T4911" s="56">
        <f>IF(ISERROR(IF($X$9=1,$Y$9,)),"",IF($X$9=1,$Y$9,))</f>
        <v>500</v>
      </c>
      <c r="U4911" s="56">
        <f>IF(ISERROR(IF($X$10=1,$Y$10,)),"",IF($X$10=1,$Y$10,))</f>
        <v>500</v>
      </c>
    </row>
    <row r="4912" spans="1:21" x14ac:dyDescent="0.25">
      <c r="A4912" s="75">
        <f t="shared" si="890"/>
        <v>4908</v>
      </c>
      <c r="D4912" s="56" t="s">
        <v>5767</v>
      </c>
      <c r="E4912" s="56">
        <f t="shared" si="891"/>
        <v>4908</v>
      </c>
      <c r="F4912" s="76">
        <f t="shared" si="886"/>
        <v>176</v>
      </c>
      <c r="G4912" s="56" t="str">
        <f t="shared" si="892"/>
        <v>KAS.Winch1</v>
      </c>
      <c r="H4912" s="56">
        <f t="shared" si="893"/>
        <v>4908</v>
      </c>
      <c r="I4912" s="56">
        <f>IF(G4912="",0,IF(COUNTIF($G$5:G4912,G4912)=1,0,COUNTIF($G$5:G4912,G4912) )   )</f>
        <v>0</v>
      </c>
      <c r="J4912" s="56" t="str">
        <f t="shared" si="894"/>
        <v/>
      </c>
      <c r="K4912" s="56" t="str">
        <f t="shared" si="885"/>
        <v/>
      </c>
      <c r="L4912" s="56" t="str">
        <f t="shared" si="887"/>
        <v/>
      </c>
      <c r="M4912" s="56" t="str">
        <f t="shared" si="888"/>
        <v/>
      </c>
      <c r="N4912" s="56" t="str">
        <f t="shared" si="889"/>
        <v/>
      </c>
      <c r="O4912" s="56" t="str">
        <f t="shared" si="895"/>
        <v/>
      </c>
      <c r="P4912" s="56">
        <f>IF(ISERROR(IF($X$5=1,$Y$5,)),"",IF($X$5=1,$Y$5,))</f>
        <v>0</v>
      </c>
      <c r="Q4912" s="56">
        <f>IF(ISERROR(IF($X$6=1,$Y$6,)),"",IF($X$6=1,$Y$6,))</f>
        <v>10000</v>
      </c>
      <c r="R4912" s="56">
        <f>IF(ISERROR(IF($X$7=1,$Y$7,)),"",IF($X$7=1,$Y$7,))</f>
        <v>0</v>
      </c>
      <c r="S4912" s="56">
        <f>IF(ISERROR(IF($X$8=1,$Y$8,)),"",IF($X$8=1,$Y$8,))</f>
        <v>1000</v>
      </c>
      <c r="T4912" s="56">
        <f>IF(ISERROR(IF($X$9=1,$Y$9,)),"",IF($X$9=1,$Y$9,))</f>
        <v>500</v>
      </c>
      <c r="U4912" s="56">
        <f>IF(ISERROR(IF($X$10=1,$Y$10,)),"",IF($X$10=1,$Y$10,))</f>
        <v>500</v>
      </c>
    </row>
    <row r="4913" spans="1:21" x14ac:dyDescent="0.25">
      <c r="A4913" s="75">
        <f t="shared" si="890"/>
        <v>4909</v>
      </c>
      <c r="C4913" s="56" t="s">
        <v>2532</v>
      </c>
      <c r="E4913" s="56">
        <f t="shared" si="891"/>
        <v>4909</v>
      </c>
      <c r="F4913" s="76">
        <f t="shared" si="886"/>
        <v>176</v>
      </c>
      <c r="G4913" s="56" t="str">
        <f t="shared" si="892"/>
        <v/>
      </c>
      <c r="H4913" s="56">
        <f t="shared" si="893"/>
        <v>4909</v>
      </c>
      <c r="I4913" s="56">
        <f>IF(G4913="",0,IF(COUNTIF($G$5:G4913,G4913)=1,0,COUNTIF($G$5:G4913,G4913) )   )</f>
        <v>0</v>
      </c>
      <c r="J4913" s="56" t="str">
        <f t="shared" si="894"/>
        <v/>
      </c>
      <c r="K4913" s="56" t="str">
        <f t="shared" si="885"/>
        <v/>
      </c>
      <c r="L4913" s="56" t="str">
        <f t="shared" si="887"/>
        <v/>
      </c>
      <c r="M4913" s="56" t="str">
        <f t="shared" si="888"/>
        <v/>
      </c>
      <c r="N4913" s="56" t="str">
        <f t="shared" si="889"/>
        <v/>
      </c>
      <c r="O4913" s="56" t="str">
        <f t="shared" si="895"/>
        <v/>
      </c>
      <c r="P4913" s="56">
        <f>IF(ISERROR(IF($X$5=1,$Y$5,)),"",IF($X$5=1,$Y$5,))</f>
        <v>0</v>
      </c>
      <c r="Q4913" s="56">
        <f>IF(ISERROR(IF($X$6=1,$Y$6,)),"",IF($X$6=1,$Y$6,))</f>
        <v>10000</v>
      </c>
      <c r="R4913" s="56">
        <f>IF(ISERROR(IF($X$7=1,$Y$7,)),"",IF($X$7=1,$Y$7,))</f>
        <v>0</v>
      </c>
      <c r="S4913" s="56">
        <f>IF(ISERROR(IF($X$8=1,$Y$8,)),"",IF($X$8=1,$Y$8,))</f>
        <v>1000</v>
      </c>
      <c r="T4913" s="56">
        <f>IF(ISERROR(IF($X$9=1,$Y$9,)),"",IF($X$9=1,$Y$9,))</f>
        <v>500</v>
      </c>
      <c r="U4913" s="56">
        <f>IF(ISERROR(IF($X$10=1,$Y$10,)),"",IF($X$10=1,$Y$10,))</f>
        <v>500</v>
      </c>
    </row>
    <row r="4914" spans="1:21" x14ac:dyDescent="0.25">
      <c r="A4914" s="75">
        <f t="shared" si="890"/>
        <v>4910</v>
      </c>
      <c r="B4914" s="56" t="s">
        <v>2532</v>
      </c>
      <c r="E4914" s="56">
        <f t="shared" si="891"/>
        <v>4910</v>
      </c>
      <c r="F4914" s="76">
        <f t="shared" si="886"/>
        <v>176</v>
      </c>
      <c r="G4914" s="56" t="str">
        <f t="shared" si="892"/>
        <v/>
      </c>
      <c r="H4914" s="56">
        <f t="shared" si="893"/>
        <v>4910</v>
      </c>
      <c r="I4914" s="56">
        <f>IF(G4914="",0,IF(COUNTIF($G$5:G4914,G4914)=1,0,COUNTIF($G$5:G4914,G4914) )   )</f>
        <v>0</v>
      </c>
      <c r="J4914" s="56" t="str">
        <f t="shared" si="894"/>
        <v/>
      </c>
      <c r="K4914" s="56" t="str">
        <f t="shared" si="885"/>
        <v/>
      </c>
      <c r="L4914" s="56" t="str">
        <f t="shared" si="887"/>
        <v/>
      </c>
      <c r="M4914" s="56" t="str">
        <f t="shared" si="888"/>
        <v/>
      </c>
      <c r="N4914" s="56" t="str">
        <f t="shared" si="889"/>
        <v/>
      </c>
      <c r="O4914" s="56" t="str">
        <f t="shared" si="895"/>
        <v/>
      </c>
      <c r="P4914" s="56">
        <f>IF(ISERROR(IF($X$5=1,$Y$5,)),"",IF($X$5=1,$Y$5,))</f>
        <v>0</v>
      </c>
      <c r="Q4914" s="56">
        <f>IF(ISERROR(IF($X$6=1,$Y$6,)),"",IF($X$6=1,$Y$6,))</f>
        <v>10000</v>
      </c>
      <c r="R4914" s="56">
        <f>IF(ISERROR(IF($X$7=1,$Y$7,)),"",IF($X$7=1,$Y$7,))</f>
        <v>0</v>
      </c>
      <c r="S4914" s="56">
        <f>IF(ISERROR(IF($X$8=1,$Y$8,)),"",IF($X$8=1,$Y$8,))</f>
        <v>1000</v>
      </c>
      <c r="T4914" s="56">
        <f>IF(ISERROR(IF($X$9=1,$Y$9,)),"",IF($X$9=1,$Y$9,))</f>
        <v>500</v>
      </c>
      <c r="U4914" s="56">
        <f>IF(ISERROR(IF($X$10=1,$Y$10,)),"",IF($X$10=1,$Y$10,))</f>
        <v>500</v>
      </c>
    </row>
    <row r="4915" spans="1:21" x14ac:dyDescent="0.25">
      <c r="A4915" s="75">
        <f t="shared" si="890"/>
        <v>4911</v>
      </c>
      <c r="B4915" s="56" t="s">
        <v>2517</v>
      </c>
      <c r="E4915" s="56">
        <f t="shared" si="891"/>
        <v>4911</v>
      </c>
      <c r="F4915" s="76">
        <f t="shared" si="886"/>
        <v>176</v>
      </c>
      <c r="G4915" s="56" t="str">
        <f t="shared" si="892"/>
        <v/>
      </c>
      <c r="H4915" s="56">
        <f t="shared" si="893"/>
        <v>4911</v>
      </c>
      <c r="I4915" s="56">
        <f>IF(G4915="",0,IF(COUNTIF($G$5:G4915,G4915)=1,0,COUNTIF($G$5:G4915,G4915) )   )</f>
        <v>0</v>
      </c>
      <c r="J4915" s="56" t="str">
        <f t="shared" si="894"/>
        <v/>
      </c>
      <c r="K4915" s="56" t="str">
        <f t="shared" si="885"/>
        <v/>
      </c>
      <c r="L4915" s="56" t="str">
        <f t="shared" si="887"/>
        <v/>
      </c>
      <c r="M4915" s="56" t="str">
        <f t="shared" si="888"/>
        <v/>
      </c>
      <c r="N4915" s="56" t="str">
        <f t="shared" si="889"/>
        <v/>
      </c>
      <c r="O4915" s="56" t="str">
        <f t="shared" si="895"/>
        <v/>
      </c>
      <c r="P4915" s="56">
        <f>IF(ISERROR(IF($X$5=1,$Y$5,)),"",IF($X$5=1,$Y$5,))</f>
        <v>0</v>
      </c>
      <c r="Q4915" s="56">
        <f>IF(ISERROR(IF($X$6=1,$Y$6,)),"",IF($X$6=1,$Y$6,))</f>
        <v>10000</v>
      </c>
      <c r="R4915" s="56">
        <f>IF(ISERROR(IF($X$7=1,$Y$7,)),"",IF($X$7=1,$Y$7,))</f>
        <v>0</v>
      </c>
      <c r="S4915" s="56">
        <f>IF(ISERROR(IF($X$8=1,$Y$8,)),"",IF($X$8=1,$Y$8,))</f>
        <v>1000</v>
      </c>
      <c r="T4915" s="56">
        <f>IF(ISERROR(IF($X$9=1,$Y$9,)),"",IF($X$9=1,$Y$9,))</f>
        <v>500</v>
      </c>
      <c r="U4915" s="56">
        <f>IF(ISERROR(IF($X$10=1,$Y$10,)),"",IF($X$10=1,$Y$10,))</f>
        <v>500</v>
      </c>
    </row>
    <row r="4916" spans="1:21" x14ac:dyDescent="0.25">
      <c r="A4916" s="75">
        <f t="shared" si="890"/>
        <v>4912</v>
      </c>
      <c r="B4916" s="56" t="s">
        <v>2518</v>
      </c>
      <c r="E4916" s="56">
        <f t="shared" si="891"/>
        <v>4912</v>
      </c>
      <c r="F4916" s="76">
        <f t="shared" si="886"/>
        <v>176</v>
      </c>
      <c r="G4916" s="56" t="str">
        <f t="shared" si="892"/>
        <v/>
      </c>
      <c r="H4916" s="56">
        <f t="shared" si="893"/>
        <v>4912</v>
      </c>
      <c r="I4916" s="56">
        <f>IF(G4916="",0,IF(COUNTIF($G$5:G4916,G4916)=1,0,COUNTIF($G$5:G4916,G4916) )   )</f>
        <v>0</v>
      </c>
      <c r="J4916" s="56" t="str">
        <f t="shared" si="894"/>
        <v/>
      </c>
      <c r="K4916" s="56" t="str">
        <f t="shared" si="885"/>
        <v/>
      </c>
      <c r="L4916" s="56" t="str">
        <f t="shared" si="887"/>
        <v/>
      </c>
      <c r="M4916" s="56" t="str">
        <f t="shared" si="888"/>
        <v/>
      </c>
      <c r="N4916" s="56" t="str">
        <f t="shared" si="889"/>
        <v/>
      </c>
      <c r="O4916" s="56" t="str">
        <f t="shared" si="895"/>
        <v/>
      </c>
      <c r="P4916" s="56">
        <f>IF(ISERROR(IF($X$5=1,$Y$5,)),"",IF($X$5=1,$Y$5,))</f>
        <v>0</v>
      </c>
      <c r="Q4916" s="56">
        <f>IF(ISERROR(IF($X$6=1,$Y$6,)),"",IF($X$6=1,$Y$6,))</f>
        <v>10000</v>
      </c>
      <c r="R4916" s="56">
        <f>IF(ISERROR(IF($X$7=1,$Y$7,)),"",IF($X$7=1,$Y$7,))</f>
        <v>0</v>
      </c>
      <c r="S4916" s="56">
        <f>IF(ISERROR(IF($X$8=1,$Y$8,)),"",IF($X$8=1,$Y$8,))</f>
        <v>1000</v>
      </c>
      <c r="T4916" s="56">
        <f>IF(ISERROR(IF($X$9=1,$Y$9,)),"",IF($X$9=1,$Y$9,))</f>
        <v>500</v>
      </c>
      <c r="U4916" s="56">
        <f>IF(ISERROR(IF($X$10=1,$Y$10,)),"",IF($X$10=1,$Y$10,))</f>
        <v>500</v>
      </c>
    </row>
    <row r="4917" spans="1:21" x14ac:dyDescent="0.25">
      <c r="A4917" s="75">
        <f t="shared" si="890"/>
        <v>4913</v>
      </c>
      <c r="C4917" s="56" t="s">
        <v>3950</v>
      </c>
      <c r="E4917" s="56">
        <f t="shared" si="891"/>
        <v>4913</v>
      </c>
      <c r="F4917" s="76">
        <f t="shared" si="886"/>
        <v>177</v>
      </c>
      <c r="G4917" s="56" t="str">
        <f t="shared" si="892"/>
        <v>node4_electrics</v>
      </c>
      <c r="H4917" s="56">
        <f t="shared" si="893"/>
        <v>4913</v>
      </c>
      <c r="I4917" s="56">
        <f>IF(G4917="",0,IF(COUNTIF($G$5:G4917,G4917)=1,0,COUNTIF($G$5:G4917,G4917) )   )</f>
        <v>0</v>
      </c>
      <c r="J4917" s="56" t="str">
        <f t="shared" si="894"/>
        <v/>
      </c>
      <c r="K4917" s="56" t="str">
        <f t="shared" si="885"/>
        <v/>
      </c>
      <c r="L4917" s="56" t="str">
        <f t="shared" si="887"/>
        <v/>
      </c>
      <c r="M4917" s="56" t="str">
        <f t="shared" si="888"/>
        <v/>
      </c>
      <c r="N4917" s="56" t="str">
        <f t="shared" si="889"/>
        <v/>
      </c>
      <c r="O4917" s="56" t="str">
        <f t="shared" si="895"/>
        <v/>
      </c>
      <c r="P4917" s="56">
        <f>IF(ISERROR(IF($X$5=1,$Y$5,)),"",IF($X$5=1,$Y$5,))</f>
        <v>0</v>
      </c>
      <c r="Q4917" s="56">
        <f>IF(ISERROR(IF($X$6=1,$Y$6,)),"",IF($X$6=1,$Y$6,))</f>
        <v>10000</v>
      </c>
      <c r="R4917" s="56">
        <f>IF(ISERROR(IF($X$7=1,$Y$7,)),"",IF($X$7=1,$Y$7,))</f>
        <v>0</v>
      </c>
      <c r="S4917" s="56">
        <f>IF(ISERROR(IF($X$8=1,$Y$8,)),"",IF($X$8=1,$Y$8,))</f>
        <v>1000</v>
      </c>
      <c r="T4917" s="56">
        <f>IF(ISERROR(IF($X$9=1,$Y$9,)),"",IF($X$9=1,$Y$9,))</f>
        <v>500</v>
      </c>
      <c r="U4917" s="56">
        <f>IF(ISERROR(IF($X$10=1,$Y$10,)),"",IF($X$10=1,$Y$10,))</f>
        <v>500</v>
      </c>
    </row>
    <row r="4918" spans="1:21" x14ac:dyDescent="0.25">
      <c r="A4918" s="75">
        <f t="shared" si="890"/>
        <v>4914</v>
      </c>
      <c r="C4918" s="56" t="s">
        <v>3951</v>
      </c>
      <c r="E4918" s="56">
        <f t="shared" si="891"/>
        <v>4914</v>
      </c>
      <c r="F4918" s="76">
        <f t="shared" si="886"/>
        <v>177</v>
      </c>
      <c r="G4918" s="56" t="str">
        <f t="shared" si="892"/>
        <v/>
      </c>
      <c r="H4918" s="56">
        <f t="shared" si="893"/>
        <v>4914</v>
      </c>
      <c r="I4918" s="56">
        <f>IF(G4918="",0,IF(COUNTIF($G$5:G4918,G4918)=1,0,COUNTIF($G$5:G4918,G4918) )   )</f>
        <v>0</v>
      </c>
      <c r="J4918" s="56" t="str">
        <f t="shared" si="894"/>
        <v/>
      </c>
      <c r="K4918" s="56" t="str">
        <f t="shared" si="885"/>
        <v/>
      </c>
      <c r="L4918" s="56" t="str">
        <f t="shared" si="887"/>
        <v/>
      </c>
      <c r="M4918" s="56" t="str">
        <f t="shared" si="888"/>
        <v/>
      </c>
      <c r="N4918" s="56" t="str">
        <f t="shared" si="889"/>
        <v/>
      </c>
      <c r="O4918" s="56" t="str">
        <f t="shared" si="895"/>
        <v/>
      </c>
      <c r="P4918" s="56">
        <f>IF(ISERROR(IF($X$5=1,$Y$5,)),"",IF($X$5=1,$Y$5,))</f>
        <v>0</v>
      </c>
      <c r="Q4918" s="56">
        <f>IF(ISERROR(IF($X$6=1,$Y$6,)),"",IF($X$6=1,$Y$6,))</f>
        <v>10000</v>
      </c>
      <c r="R4918" s="56">
        <f>IF(ISERROR(IF($X$7=1,$Y$7,)),"",IF($X$7=1,$Y$7,))</f>
        <v>0</v>
      </c>
      <c r="S4918" s="56">
        <f>IF(ISERROR(IF($X$8=1,$Y$8,)),"",IF($X$8=1,$Y$8,))</f>
        <v>1000</v>
      </c>
      <c r="T4918" s="56">
        <f>IF(ISERROR(IF($X$9=1,$Y$9,)),"",IF($X$9=1,$Y$9,))</f>
        <v>500</v>
      </c>
      <c r="U4918" s="56">
        <f>IF(ISERROR(IF($X$10=1,$Y$10,)),"",IF($X$10=1,$Y$10,))</f>
        <v>500</v>
      </c>
    </row>
    <row r="4919" spans="1:21" x14ac:dyDescent="0.25">
      <c r="A4919" s="75">
        <f t="shared" si="890"/>
        <v>4915</v>
      </c>
      <c r="C4919" s="56" t="s">
        <v>3952</v>
      </c>
      <c r="E4919" s="56">
        <f t="shared" si="891"/>
        <v>4915</v>
      </c>
      <c r="F4919" s="76">
        <f t="shared" si="886"/>
        <v>177</v>
      </c>
      <c r="G4919" s="56" t="str">
        <f t="shared" si="892"/>
        <v/>
      </c>
      <c r="H4919" s="56">
        <f t="shared" si="893"/>
        <v>4915</v>
      </c>
      <c r="I4919" s="56">
        <f>IF(G4919="",0,IF(COUNTIF($G$5:G4919,G4919)=1,0,COUNTIF($G$5:G4919,G4919) )   )</f>
        <v>0</v>
      </c>
      <c r="J4919" s="56" t="str">
        <f t="shared" si="894"/>
        <v/>
      </c>
      <c r="K4919" s="56" t="str">
        <f t="shared" si="885"/>
        <v/>
      </c>
      <c r="L4919" s="56" t="str">
        <f t="shared" si="887"/>
        <v/>
      </c>
      <c r="M4919" s="56" t="str">
        <f t="shared" si="888"/>
        <v/>
      </c>
      <c r="N4919" s="56" t="str">
        <f t="shared" si="889"/>
        <v/>
      </c>
      <c r="O4919" s="56" t="str">
        <f t="shared" si="895"/>
        <v/>
      </c>
      <c r="P4919" s="56">
        <f>IF(ISERROR(IF($X$5=1,$Y$5,)),"",IF($X$5=1,$Y$5,))</f>
        <v>0</v>
      </c>
      <c r="Q4919" s="56">
        <f>IF(ISERROR(IF($X$6=1,$Y$6,)),"",IF($X$6=1,$Y$6,))</f>
        <v>10000</v>
      </c>
      <c r="R4919" s="56">
        <f>IF(ISERROR(IF($X$7=1,$Y$7,)),"",IF($X$7=1,$Y$7,))</f>
        <v>0</v>
      </c>
      <c r="S4919" s="56">
        <f>IF(ISERROR(IF($X$8=1,$Y$8,)),"",IF($X$8=1,$Y$8,))</f>
        <v>1000</v>
      </c>
      <c r="T4919" s="56">
        <f>IF(ISERROR(IF($X$9=1,$Y$9,)),"",IF($X$9=1,$Y$9,))</f>
        <v>500</v>
      </c>
      <c r="U4919" s="56">
        <f>IF(ISERROR(IF($X$10=1,$Y$10,)),"",IF($X$10=1,$Y$10,))</f>
        <v>500</v>
      </c>
    </row>
    <row r="4920" spans="1:21" x14ac:dyDescent="0.25">
      <c r="A4920" s="75">
        <f t="shared" si="890"/>
        <v>4916</v>
      </c>
      <c r="C4920" s="56" t="s">
        <v>3953</v>
      </c>
      <c r="E4920" s="56">
        <f t="shared" si="891"/>
        <v>4916</v>
      </c>
      <c r="F4920" s="76">
        <f t="shared" si="886"/>
        <v>177</v>
      </c>
      <c r="G4920" s="56" t="str">
        <f t="shared" si="892"/>
        <v/>
      </c>
      <c r="H4920" s="56">
        <f t="shared" si="893"/>
        <v>4916</v>
      </c>
      <c r="I4920" s="56">
        <f>IF(G4920="",0,IF(COUNTIF($G$5:G4920,G4920)=1,0,COUNTIF($G$5:G4920,G4920) )   )</f>
        <v>0</v>
      </c>
      <c r="J4920" s="56" t="str">
        <f t="shared" si="894"/>
        <v/>
      </c>
      <c r="K4920" s="56" t="str">
        <f t="shared" si="885"/>
        <v/>
      </c>
      <c r="L4920" s="56" t="str">
        <f t="shared" si="887"/>
        <v/>
      </c>
      <c r="M4920" s="56" t="str">
        <f t="shared" si="888"/>
        <v/>
      </c>
      <c r="N4920" s="56" t="str">
        <f t="shared" si="889"/>
        <v/>
      </c>
      <c r="O4920" s="56" t="str">
        <f t="shared" si="895"/>
        <v/>
      </c>
      <c r="P4920" s="56">
        <f>IF(ISERROR(IF($X$5=1,$Y$5,)),"",IF($X$5=1,$Y$5,))</f>
        <v>0</v>
      </c>
      <c r="Q4920" s="56">
        <f>IF(ISERROR(IF($X$6=1,$Y$6,)),"",IF($X$6=1,$Y$6,))</f>
        <v>10000</v>
      </c>
      <c r="R4920" s="56">
        <f>IF(ISERROR(IF($X$7=1,$Y$7,)),"",IF($X$7=1,$Y$7,))</f>
        <v>0</v>
      </c>
      <c r="S4920" s="56">
        <f>IF(ISERROR(IF($X$8=1,$Y$8,)),"",IF($X$8=1,$Y$8,))</f>
        <v>1000</v>
      </c>
      <c r="T4920" s="56">
        <f>IF(ISERROR(IF($X$9=1,$Y$9,)),"",IF($X$9=1,$Y$9,))</f>
        <v>500</v>
      </c>
      <c r="U4920" s="56">
        <f>IF(ISERROR(IF($X$10=1,$Y$10,)),"",IF($X$10=1,$Y$10,))</f>
        <v>500</v>
      </c>
    </row>
    <row r="4921" spans="1:21" x14ac:dyDescent="0.25">
      <c r="A4921" s="75">
        <f t="shared" si="890"/>
        <v>4917</v>
      </c>
      <c r="C4921" s="56" t="s">
        <v>3040</v>
      </c>
      <c r="E4921" s="56">
        <f t="shared" si="891"/>
        <v>4917</v>
      </c>
      <c r="F4921" s="76">
        <f t="shared" si="886"/>
        <v>177</v>
      </c>
      <c r="G4921" s="56" t="str">
        <f t="shared" si="892"/>
        <v/>
      </c>
      <c r="H4921" s="56">
        <f t="shared" si="893"/>
        <v>4917</v>
      </c>
      <c r="I4921" s="56">
        <f>IF(G4921="",0,IF(COUNTIF($G$5:G4921,G4921)=1,0,COUNTIF($G$5:G4921,G4921) )   )</f>
        <v>0</v>
      </c>
      <c r="J4921" s="56" t="str">
        <f t="shared" si="894"/>
        <v/>
      </c>
      <c r="K4921" s="56" t="str">
        <f t="shared" si="885"/>
        <v/>
      </c>
      <c r="L4921" s="56" t="str">
        <f t="shared" si="887"/>
        <v/>
      </c>
      <c r="M4921" s="56" t="str">
        <f t="shared" si="888"/>
        <v/>
      </c>
      <c r="N4921" s="56" t="str">
        <f t="shared" si="889"/>
        <v/>
      </c>
      <c r="O4921" s="56" t="str">
        <f t="shared" si="895"/>
        <v/>
      </c>
      <c r="P4921" s="56">
        <f>IF(ISERROR(IF($X$5=1,$Y$5,)),"",IF($X$5=1,$Y$5,))</f>
        <v>0</v>
      </c>
      <c r="Q4921" s="56">
        <f>IF(ISERROR(IF($X$6=1,$Y$6,)),"",IF($X$6=1,$Y$6,))</f>
        <v>10000</v>
      </c>
      <c r="R4921" s="56">
        <f>IF(ISERROR(IF($X$7=1,$Y$7,)),"",IF($X$7=1,$Y$7,))</f>
        <v>0</v>
      </c>
      <c r="S4921" s="56">
        <f>IF(ISERROR(IF($X$8=1,$Y$8,)),"",IF($X$8=1,$Y$8,))</f>
        <v>1000</v>
      </c>
      <c r="T4921" s="56">
        <f>IF(ISERROR(IF($X$9=1,$Y$9,)),"",IF($X$9=1,$Y$9,))</f>
        <v>500</v>
      </c>
      <c r="U4921" s="56">
        <f>IF(ISERROR(IF($X$10=1,$Y$10,)),"",IF($X$10=1,$Y$10,))</f>
        <v>500</v>
      </c>
    </row>
    <row r="4922" spans="1:21" x14ac:dyDescent="0.25">
      <c r="A4922" s="75">
        <f t="shared" si="890"/>
        <v>4918</v>
      </c>
      <c r="C4922" s="56" t="s">
        <v>6396</v>
      </c>
      <c r="E4922" s="56">
        <f t="shared" si="891"/>
        <v>4918</v>
      </c>
      <c r="F4922" s="76">
        <f t="shared" si="886"/>
        <v>177</v>
      </c>
      <c r="G4922" s="56" t="str">
        <f t="shared" si="892"/>
        <v/>
      </c>
      <c r="H4922" s="56">
        <f t="shared" si="893"/>
        <v>4918</v>
      </c>
      <c r="I4922" s="56">
        <f>IF(G4922="",0,IF(COUNTIF($G$5:G4922,G4922)=1,0,COUNTIF($G$5:G4922,G4922) )   )</f>
        <v>0</v>
      </c>
      <c r="J4922" s="56" t="str">
        <f t="shared" si="894"/>
        <v/>
      </c>
      <c r="K4922" s="56" t="str">
        <f t="shared" si="885"/>
        <v/>
      </c>
      <c r="L4922" s="56" t="str">
        <f t="shared" si="887"/>
        <v/>
      </c>
      <c r="M4922" s="56" t="str">
        <f t="shared" si="888"/>
        <v/>
      </c>
      <c r="N4922" s="56" t="str">
        <f t="shared" si="889"/>
        <v/>
      </c>
      <c r="O4922" s="56" t="str">
        <f t="shared" si="895"/>
        <v/>
      </c>
      <c r="P4922" s="56">
        <f>IF(ISERROR(IF($X$5=1,$Y$5,)),"",IF($X$5=1,$Y$5,))</f>
        <v>0</v>
      </c>
      <c r="Q4922" s="56">
        <f>IF(ISERROR(IF($X$6=1,$Y$6,)),"",IF($X$6=1,$Y$6,))</f>
        <v>10000</v>
      </c>
      <c r="R4922" s="56">
        <f>IF(ISERROR(IF($X$7=1,$Y$7,)),"",IF($X$7=1,$Y$7,))</f>
        <v>0</v>
      </c>
      <c r="S4922" s="56">
        <f>IF(ISERROR(IF($X$8=1,$Y$8,)),"",IF($X$8=1,$Y$8,))</f>
        <v>1000</v>
      </c>
      <c r="T4922" s="56">
        <f>IF(ISERROR(IF($X$9=1,$Y$9,)),"",IF($X$9=1,$Y$9,))</f>
        <v>500</v>
      </c>
      <c r="U4922" s="56">
        <f>IF(ISERROR(IF($X$10=1,$Y$10,)),"",IF($X$10=1,$Y$10,))</f>
        <v>500</v>
      </c>
    </row>
    <row r="4923" spans="1:21" x14ac:dyDescent="0.25">
      <c r="A4923" s="75">
        <f t="shared" si="890"/>
        <v>4919</v>
      </c>
      <c r="C4923" s="56" t="s">
        <v>6081</v>
      </c>
      <c r="E4923" s="56">
        <f t="shared" si="891"/>
        <v>4919</v>
      </c>
      <c r="F4923" s="76">
        <f t="shared" si="886"/>
        <v>177</v>
      </c>
      <c r="G4923" s="56" t="str">
        <f t="shared" si="892"/>
        <v/>
      </c>
      <c r="H4923" s="56">
        <f t="shared" si="893"/>
        <v>4919</v>
      </c>
      <c r="I4923" s="56">
        <f>IF(G4923="",0,IF(COUNTIF($G$5:G4923,G4923)=1,0,COUNTIF($G$5:G4923,G4923) )   )</f>
        <v>0</v>
      </c>
      <c r="J4923" s="56" t="str">
        <f t="shared" si="894"/>
        <v/>
      </c>
      <c r="K4923" s="56" t="str">
        <f t="shared" si="885"/>
        <v/>
      </c>
      <c r="L4923" s="56" t="str">
        <f t="shared" si="887"/>
        <v/>
      </c>
      <c r="M4923" s="56" t="str">
        <f t="shared" si="888"/>
        <v/>
      </c>
      <c r="N4923" s="56" t="str">
        <f t="shared" si="889"/>
        <v/>
      </c>
      <c r="O4923" s="56" t="str">
        <f t="shared" si="895"/>
        <v/>
      </c>
      <c r="P4923" s="56">
        <f>IF(ISERROR(IF($X$5=1,$Y$5,)),"",IF($X$5=1,$Y$5,))</f>
        <v>0</v>
      </c>
      <c r="Q4923" s="56">
        <f>IF(ISERROR(IF($X$6=1,$Y$6,)),"",IF($X$6=1,$Y$6,))</f>
        <v>10000</v>
      </c>
      <c r="R4923" s="56">
        <f>IF(ISERROR(IF($X$7=1,$Y$7,)),"",IF($X$7=1,$Y$7,))</f>
        <v>0</v>
      </c>
      <c r="S4923" s="56">
        <f>IF(ISERROR(IF($X$8=1,$Y$8,)),"",IF($X$8=1,$Y$8,))</f>
        <v>1000</v>
      </c>
      <c r="T4923" s="56">
        <f>IF(ISERROR(IF($X$9=1,$Y$9,)),"",IF($X$9=1,$Y$9,))</f>
        <v>500</v>
      </c>
      <c r="U4923" s="56">
        <f>IF(ISERROR(IF($X$10=1,$Y$10,)),"",IF($X$10=1,$Y$10,))</f>
        <v>500</v>
      </c>
    </row>
    <row r="4924" spans="1:21" x14ac:dyDescent="0.25">
      <c r="A4924" s="75">
        <f t="shared" si="890"/>
        <v>4920</v>
      </c>
      <c r="C4924" s="56" t="s">
        <v>2526</v>
      </c>
      <c r="E4924" s="56">
        <f t="shared" si="891"/>
        <v>4920</v>
      </c>
      <c r="F4924" s="76">
        <f t="shared" si="886"/>
        <v>177</v>
      </c>
      <c r="G4924" s="56" t="str">
        <f t="shared" si="892"/>
        <v/>
      </c>
      <c r="H4924" s="56">
        <f t="shared" si="893"/>
        <v>4920</v>
      </c>
      <c r="I4924" s="56">
        <f>IF(G4924="",0,IF(COUNTIF($G$5:G4924,G4924)=1,0,COUNTIF($G$5:G4924,G4924) )   )</f>
        <v>0</v>
      </c>
      <c r="J4924" s="56" t="str">
        <f t="shared" si="894"/>
        <v/>
      </c>
      <c r="K4924" s="56" t="str">
        <f t="shared" si="885"/>
        <v/>
      </c>
      <c r="L4924" s="56" t="str">
        <f t="shared" si="887"/>
        <v/>
      </c>
      <c r="M4924" s="56" t="str">
        <f t="shared" si="888"/>
        <v/>
      </c>
      <c r="N4924" s="56" t="str">
        <f t="shared" si="889"/>
        <v/>
      </c>
      <c r="O4924" s="56" t="str">
        <f t="shared" si="895"/>
        <v/>
      </c>
      <c r="P4924" s="56">
        <f>IF(ISERROR(IF($X$5=1,$Y$5,)),"",IF($X$5=1,$Y$5,))</f>
        <v>0</v>
      </c>
      <c r="Q4924" s="56">
        <f>IF(ISERROR(IF($X$6=1,$Y$6,)),"",IF($X$6=1,$Y$6,))</f>
        <v>10000</v>
      </c>
      <c r="R4924" s="56">
        <f>IF(ISERROR(IF($X$7=1,$Y$7,)),"",IF($X$7=1,$Y$7,))</f>
        <v>0</v>
      </c>
      <c r="S4924" s="56">
        <f>IF(ISERROR(IF($X$8=1,$Y$8,)),"",IF($X$8=1,$Y$8,))</f>
        <v>1000</v>
      </c>
      <c r="T4924" s="56">
        <f>IF(ISERROR(IF($X$9=1,$Y$9,)),"",IF($X$9=1,$Y$9,))</f>
        <v>500</v>
      </c>
      <c r="U4924" s="56">
        <f>IF(ISERROR(IF($X$10=1,$Y$10,)),"",IF($X$10=1,$Y$10,))</f>
        <v>500</v>
      </c>
    </row>
    <row r="4925" spans="1:21" x14ac:dyDescent="0.25">
      <c r="A4925" s="75">
        <f t="shared" si="890"/>
        <v>4921</v>
      </c>
      <c r="C4925" s="56" t="s">
        <v>2527</v>
      </c>
      <c r="E4925" s="56">
        <f t="shared" si="891"/>
        <v>4921</v>
      </c>
      <c r="F4925" s="76">
        <f t="shared" si="886"/>
        <v>177</v>
      </c>
      <c r="G4925" s="56" t="str">
        <f t="shared" si="892"/>
        <v/>
      </c>
      <c r="H4925" s="56">
        <f t="shared" si="893"/>
        <v>4921</v>
      </c>
      <c r="I4925" s="56">
        <f>IF(G4925="",0,IF(COUNTIF($G$5:G4925,G4925)=1,0,COUNTIF($G$5:G4925,G4925) )   )</f>
        <v>0</v>
      </c>
      <c r="J4925" s="56" t="str">
        <f t="shared" si="894"/>
        <v/>
      </c>
      <c r="K4925" s="56" t="str">
        <f t="shared" si="885"/>
        <v/>
      </c>
      <c r="L4925" s="56" t="str">
        <f t="shared" si="887"/>
        <v/>
      </c>
      <c r="M4925" s="56" t="str">
        <f t="shared" si="888"/>
        <v/>
      </c>
      <c r="N4925" s="56" t="str">
        <f t="shared" si="889"/>
        <v/>
      </c>
      <c r="O4925" s="56" t="str">
        <f t="shared" si="895"/>
        <v/>
      </c>
      <c r="P4925" s="56">
        <f>IF(ISERROR(IF($X$5=1,$Y$5,)),"",IF($X$5=1,$Y$5,))</f>
        <v>0</v>
      </c>
      <c r="Q4925" s="56">
        <f>IF(ISERROR(IF($X$6=1,$Y$6,)),"",IF($X$6=1,$Y$6,))</f>
        <v>10000</v>
      </c>
      <c r="R4925" s="56">
        <f>IF(ISERROR(IF($X$7=1,$Y$7,)),"",IF($X$7=1,$Y$7,))</f>
        <v>0</v>
      </c>
      <c r="S4925" s="56">
        <f>IF(ISERROR(IF($X$8=1,$Y$8,)),"",IF($X$8=1,$Y$8,))</f>
        <v>1000</v>
      </c>
      <c r="T4925" s="56">
        <f>IF(ISERROR(IF($X$9=1,$Y$9,)),"",IF($X$9=1,$Y$9,))</f>
        <v>500</v>
      </c>
      <c r="U4925" s="56">
        <f>IF(ISERROR(IF($X$10=1,$Y$10,)),"",IF($X$10=1,$Y$10,))</f>
        <v>500</v>
      </c>
    </row>
    <row r="4926" spans="1:21" x14ac:dyDescent="0.25">
      <c r="A4926" s="75">
        <f t="shared" si="890"/>
        <v>4922</v>
      </c>
      <c r="C4926" s="56" t="s">
        <v>3043</v>
      </c>
      <c r="E4926" s="56">
        <f t="shared" si="891"/>
        <v>4922</v>
      </c>
      <c r="F4926" s="76">
        <f t="shared" si="886"/>
        <v>177</v>
      </c>
      <c r="G4926" s="56" t="str">
        <f t="shared" si="892"/>
        <v/>
      </c>
      <c r="H4926" s="56">
        <f t="shared" si="893"/>
        <v>4922</v>
      </c>
      <c r="I4926" s="56">
        <f>IF(G4926="",0,IF(COUNTIF($G$5:G4926,G4926)=1,0,COUNTIF($G$5:G4926,G4926) )   )</f>
        <v>0</v>
      </c>
      <c r="J4926" s="56" t="str">
        <f t="shared" si="894"/>
        <v/>
      </c>
      <c r="K4926" s="56" t="str">
        <f t="shared" ref="K4926:K4989" si="896">IF(ISERROR(VLOOKUP(J4926,$F$5:$G$6005,2,)),"",VLOOKUP(J4926,$F$5:$G$6005,2,))</f>
        <v/>
      </c>
      <c r="L4926" s="56" t="str">
        <f t="shared" si="887"/>
        <v/>
      </c>
      <c r="M4926" s="56" t="str">
        <f t="shared" si="888"/>
        <v/>
      </c>
      <c r="N4926" s="56" t="str">
        <f t="shared" si="889"/>
        <v/>
      </c>
      <c r="O4926" s="56" t="str">
        <f t="shared" si="895"/>
        <v/>
      </c>
      <c r="P4926" s="56">
        <f>IF(ISERROR(IF($X$5=1,$Y$5,)),"",IF($X$5=1,$Y$5,))</f>
        <v>0</v>
      </c>
      <c r="Q4926" s="56">
        <f>IF(ISERROR(IF($X$6=1,$Y$6,)),"",IF($X$6=1,$Y$6,))</f>
        <v>10000</v>
      </c>
      <c r="R4926" s="56">
        <f>IF(ISERROR(IF($X$7=1,$Y$7,)),"",IF($X$7=1,$Y$7,))</f>
        <v>0</v>
      </c>
      <c r="S4926" s="56">
        <f>IF(ISERROR(IF($X$8=1,$Y$8,)),"",IF($X$8=1,$Y$8,))</f>
        <v>1000</v>
      </c>
      <c r="T4926" s="56">
        <f>IF(ISERROR(IF($X$9=1,$Y$9,)),"",IF($X$9=1,$Y$9,))</f>
        <v>500</v>
      </c>
      <c r="U4926" s="56">
        <f>IF(ISERROR(IF($X$10=1,$Y$10,)),"",IF($X$10=1,$Y$10,))</f>
        <v>500</v>
      </c>
    </row>
    <row r="4927" spans="1:21" x14ac:dyDescent="0.25">
      <c r="A4927" s="75">
        <f t="shared" si="890"/>
        <v>4923</v>
      </c>
      <c r="C4927" s="56" t="s">
        <v>2529</v>
      </c>
      <c r="E4927" s="56">
        <f t="shared" si="891"/>
        <v>4923</v>
      </c>
      <c r="F4927" s="76">
        <f t="shared" si="886"/>
        <v>177</v>
      </c>
      <c r="G4927" s="56" t="str">
        <f t="shared" si="892"/>
        <v/>
      </c>
      <c r="H4927" s="56">
        <f t="shared" si="893"/>
        <v>4923</v>
      </c>
      <c r="I4927" s="56">
        <f>IF(G4927="",0,IF(COUNTIF($G$5:G4927,G4927)=1,0,COUNTIF($G$5:G4927,G4927) )   )</f>
        <v>0</v>
      </c>
      <c r="J4927" s="56" t="str">
        <f t="shared" si="894"/>
        <v/>
      </c>
      <c r="K4927" s="56" t="str">
        <f t="shared" si="896"/>
        <v/>
      </c>
      <c r="L4927" s="56" t="str">
        <f t="shared" si="887"/>
        <v/>
      </c>
      <c r="M4927" s="56" t="str">
        <f t="shared" si="888"/>
        <v/>
      </c>
      <c r="N4927" s="56" t="str">
        <f t="shared" si="889"/>
        <v/>
      </c>
      <c r="O4927" s="56" t="str">
        <f t="shared" si="895"/>
        <v/>
      </c>
      <c r="P4927" s="56">
        <f>IF(ISERROR(IF($X$5=1,$Y$5,)),"",IF($X$5=1,$Y$5,))</f>
        <v>0</v>
      </c>
      <c r="Q4927" s="56">
        <f>IF(ISERROR(IF($X$6=1,$Y$6,)),"",IF($X$6=1,$Y$6,))</f>
        <v>10000</v>
      </c>
      <c r="R4927" s="56">
        <f>IF(ISERROR(IF($X$7=1,$Y$7,)),"",IF($X$7=1,$Y$7,))</f>
        <v>0</v>
      </c>
      <c r="S4927" s="56">
        <f>IF(ISERROR(IF($X$8=1,$Y$8,)),"",IF($X$8=1,$Y$8,))</f>
        <v>1000</v>
      </c>
      <c r="T4927" s="56">
        <f>IF(ISERROR(IF($X$9=1,$Y$9,)),"",IF($X$9=1,$Y$9,))</f>
        <v>500</v>
      </c>
      <c r="U4927" s="56">
        <f>IF(ISERROR(IF($X$10=1,$Y$10,)),"",IF($X$10=1,$Y$10,))</f>
        <v>500</v>
      </c>
    </row>
    <row r="4928" spans="1:21" x14ac:dyDescent="0.25">
      <c r="A4928" s="75">
        <f t="shared" si="890"/>
        <v>4924</v>
      </c>
      <c r="C4928" s="56" t="s">
        <v>2518</v>
      </c>
      <c r="E4928" s="56">
        <f t="shared" si="891"/>
        <v>4924</v>
      </c>
      <c r="F4928" s="76">
        <f t="shared" si="886"/>
        <v>177</v>
      </c>
      <c r="G4928" s="56" t="str">
        <f t="shared" si="892"/>
        <v/>
      </c>
      <c r="H4928" s="56">
        <f t="shared" si="893"/>
        <v>4924</v>
      </c>
      <c r="I4928" s="56">
        <f>IF(G4928="",0,IF(COUNTIF($G$5:G4928,G4928)=1,0,COUNTIF($G$5:G4928,G4928) )   )</f>
        <v>0</v>
      </c>
      <c r="J4928" s="56" t="str">
        <f t="shared" si="894"/>
        <v/>
      </c>
      <c r="K4928" s="56" t="str">
        <f t="shared" si="896"/>
        <v/>
      </c>
      <c r="L4928" s="56" t="str">
        <f t="shared" si="887"/>
        <v/>
      </c>
      <c r="M4928" s="56" t="str">
        <f t="shared" si="888"/>
        <v/>
      </c>
      <c r="N4928" s="56" t="str">
        <f t="shared" si="889"/>
        <v/>
      </c>
      <c r="O4928" s="56" t="str">
        <f t="shared" si="895"/>
        <v/>
      </c>
      <c r="P4928" s="56">
        <f>IF(ISERROR(IF($X$5=1,$Y$5,)),"",IF($X$5=1,$Y$5,))</f>
        <v>0</v>
      </c>
      <c r="Q4928" s="56">
        <f>IF(ISERROR(IF($X$6=1,$Y$6,)),"",IF($X$6=1,$Y$6,))</f>
        <v>10000</v>
      </c>
      <c r="R4928" s="56">
        <f>IF(ISERROR(IF($X$7=1,$Y$7,)),"",IF($X$7=1,$Y$7,))</f>
        <v>0</v>
      </c>
      <c r="S4928" s="56">
        <f>IF(ISERROR(IF($X$8=1,$Y$8,)),"",IF($X$8=1,$Y$8,))</f>
        <v>1000</v>
      </c>
      <c r="T4928" s="56">
        <f>IF(ISERROR(IF($X$9=1,$Y$9,)),"",IF($X$9=1,$Y$9,))</f>
        <v>500</v>
      </c>
      <c r="U4928" s="56">
        <f>IF(ISERROR(IF($X$10=1,$Y$10,)),"",IF($X$10=1,$Y$10,))</f>
        <v>500</v>
      </c>
    </row>
    <row r="4929" spans="1:21" x14ac:dyDescent="0.25">
      <c r="A4929" s="75">
        <f t="shared" si="890"/>
        <v>4925</v>
      </c>
      <c r="D4929" s="56" t="s">
        <v>3956</v>
      </c>
      <c r="E4929" s="56">
        <f t="shared" si="891"/>
        <v>4925</v>
      </c>
      <c r="F4929" s="76">
        <f t="shared" si="886"/>
        <v>177</v>
      </c>
      <c r="G4929" s="56" t="str">
        <f t="shared" si="892"/>
        <v>batteryPack</v>
      </c>
      <c r="H4929" s="56">
        <f t="shared" si="893"/>
        <v>4925</v>
      </c>
      <c r="I4929" s="56">
        <f>IF(G4929="",0,IF(COUNTIF($G$5:G4929,G4929)=1,0,COUNTIF($G$5:G4929,G4929) )   )</f>
        <v>0</v>
      </c>
      <c r="J4929" s="56" t="str">
        <f t="shared" si="894"/>
        <v/>
      </c>
      <c r="K4929" s="56" t="str">
        <f t="shared" si="896"/>
        <v/>
      </c>
      <c r="L4929" s="56" t="str">
        <f t="shared" si="887"/>
        <v/>
      </c>
      <c r="M4929" s="56" t="str">
        <f t="shared" si="888"/>
        <v/>
      </c>
      <c r="N4929" s="56" t="str">
        <f t="shared" si="889"/>
        <v/>
      </c>
      <c r="O4929" s="56" t="str">
        <f t="shared" si="895"/>
        <v/>
      </c>
      <c r="P4929" s="56">
        <f>IF(ISERROR(IF($X$5=1,$Y$5,)),"",IF($X$5=1,$Y$5,))</f>
        <v>0</v>
      </c>
      <c r="Q4929" s="56">
        <f>IF(ISERROR(IF($X$6=1,$Y$6,)),"",IF($X$6=1,$Y$6,))</f>
        <v>10000</v>
      </c>
      <c r="R4929" s="56">
        <f>IF(ISERROR(IF($X$7=1,$Y$7,)),"",IF($X$7=1,$Y$7,))</f>
        <v>0</v>
      </c>
      <c r="S4929" s="56">
        <f>IF(ISERROR(IF($X$8=1,$Y$8,)),"",IF($X$8=1,$Y$8,))</f>
        <v>1000</v>
      </c>
      <c r="T4929" s="56">
        <f>IF(ISERROR(IF($X$9=1,$Y$9,)),"",IF($X$9=1,$Y$9,))</f>
        <v>500</v>
      </c>
      <c r="U4929" s="56">
        <f>IF(ISERROR(IF($X$10=1,$Y$10,)),"",IF($X$10=1,$Y$10,))</f>
        <v>500</v>
      </c>
    </row>
    <row r="4930" spans="1:21" x14ac:dyDescent="0.25">
      <c r="A4930" s="75">
        <f t="shared" si="890"/>
        <v>4926</v>
      </c>
      <c r="D4930" s="56" t="s">
        <v>3957</v>
      </c>
      <c r="E4930" s="56">
        <f t="shared" si="891"/>
        <v>4926</v>
      </c>
      <c r="F4930" s="76">
        <f t="shared" si="886"/>
        <v>177</v>
      </c>
      <c r="G4930" s="56" t="str">
        <f t="shared" si="892"/>
        <v>spotLight1</v>
      </c>
      <c r="H4930" s="56">
        <f t="shared" si="893"/>
        <v>4926</v>
      </c>
      <c r="I4930" s="56">
        <f>IF(G4930="",0,IF(COUNTIF($G$5:G4930,G4930)=1,0,COUNTIF($G$5:G4930,G4930) )   )</f>
        <v>0</v>
      </c>
      <c r="J4930" s="56" t="str">
        <f t="shared" si="894"/>
        <v/>
      </c>
      <c r="K4930" s="56" t="str">
        <f t="shared" si="896"/>
        <v/>
      </c>
      <c r="L4930" s="56" t="str">
        <f t="shared" si="887"/>
        <v/>
      </c>
      <c r="M4930" s="56" t="str">
        <f t="shared" si="888"/>
        <v/>
      </c>
      <c r="N4930" s="56" t="str">
        <f t="shared" si="889"/>
        <v/>
      </c>
      <c r="O4930" s="56" t="str">
        <f t="shared" si="895"/>
        <v/>
      </c>
      <c r="P4930" s="56">
        <f>IF(ISERROR(IF($X$5=1,$Y$5,)),"",IF($X$5=1,$Y$5,))</f>
        <v>0</v>
      </c>
      <c r="Q4930" s="56">
        <f>IF(ISERROR(IF($X$6=1,$Y$6,)),"",IF($X$6=1,$Y$6,))</f>
        <v>10000</v>
      </c>
      <c r="R4930" s="56">
        <f>IF(ISERROR(IF($X$7=1,$Y$7,)),"",IF($X$7=1,$Y$7,))</f>
        <v>0</v>
      </c>
      <c r="S4930" s="56">
        <f>IF(ISERROR(IF($X$8=1,$Y$8,)),"",IF($X$8=1,$Y$8,))</f>
        <v>1000</v>
      </c>
      <c r="T4930" s="56">
        <f>IF(ISERROR(IF($X$9=1,$Y$9,)),"",IF($X$9=1,$Y$9,))</f>
        <v>500</v>
      </c>
      <c r="U4930" s="56">
        <f>IF(ISERROR(IF($X$10=1,$Y$10,)),"",IF($X$10=1,$Y$10,))</f>
        <v>500</v>
      </c>
    </row>
    <row r="4931" spans="1:21" x14ac:dyDescent="0.25">
      <c r="A4931" s="75">
        <f t="shared" si="890"/>
        <v>4927</v>
      </c>
      <c r="D4931" s="56" t="s">
        <v>3958</v>
      </c>
      <c r="E4931" s="56">
        <f t="shared" si="891"/>
        <v>4927</v>
      </c>
      <c r="F4931" s="76">
        <f t="shared" si="886"/>
        <v>177</v>
      </c>
      <c r="G4931" s="56" t="str">
        <f t="shared" si="892"/>
        <v>spotLight2</v>
      </c>
      <c r="H4931" s="56">
        <f t="shared" si="893"/>
        <v>4927</v>
      </c>
      <c r="I4931" s="56">
        <f>IF(G4931="",0,IF(COUNTIF($G$5:G4931,G4931)=1,0,COUNTIF($G$5:G4931,G4931) )   )</f>
        <v>0</v>
      </c>
      <c r="J4931" s="56" t="str">
        <f t="shared" si="894"/>
        <v/>
      </c>
      <c r="K4931" s="56" t="str">
        <f t="shared" si="896"/>
        <v/>
      </c>
      <c r="L4931" s="56" t="str">
        <f t="shared" si="887"/>
        <v/>
      </c>
      <c r="M4931" s="56" t="str">
        <f t="shared" si="888"/>
        <v/>
      </c>
      <c r="N4931" s="56" t="str">
        <f t="shared" si="889"/>
        <v/>
      </c>
      <c r="O4931" s="56" t="str">
        <f t="shared" si="895"/>
        <v/>
      </c>
      <c r="P4931" s="56">
        <f>IF(ISERROR(IF($X$5=1,$Y$5,)),"",IF($X$5=1,$Y$5,))</f>
        <v>0</v>
      </c>
      <c r="Q4931" s="56">
        <f>IF(ISERROR(IF($X$6=1,$Y$6,)),"",IF($X$6=1,$Y$6,))</f>
        <v>10000</v>
      </c>
      <c r="R4931" s="56">
        <f>IF(ISERROR(IF($X$7=1,$Y$7,)),"",IF($X$7=1,$Y$7,))</f>
        <v>0</v>
      </c>
      <c r="S4931" s="56">
        <f>IF(ISERROR(IF($X$8=1,$Y$8,)),"",IF($X$8=1,$Y$8,))</f>
        <v>1000</v>
      </c>
      <c r="T4931" s="56">
        <f>IF(ISERROR(IF($X$9=1,$Y$9,)),"",IF($X$9=1,$Y$9,))</f>
        <v>500</v>
      </c>
      <c r="U4931" s="56">
        <f>IF(ISERROR(IF($X$10=1,$Y$10,)),"",IF($X$10=1,$Y$10,))</f>
        <v>500</v>
      </c>
    </row>
    <row r="4932" spans="1:21" x14ac:dyDescent="0.25">
      <c r="A4932" s="75">
        <f t="shared" si="890"/>
        <v>4928</v>
      </c>
      <c r="D4932" s="56" t="s">
        <v>5774</v>
      </c>
      <c r="E4932" s="56">
        <f t="shared" si="891"/>
        <v>4928</v>
      </c>
      <c r="F4932" s="76">
        <f t="shared" si="886"/>
        <v>177</v>
      </c>
      <c r="G4932" s="56" t="str">
        <f t="shared" si="892"/>
        <v>batteryBAEr</v>
      </c>
      <c r="H4932" s="56">
        <f t="shared" si="893"/>
        <v>4928</v>
      </c>
      <c r="I4932" s="56">
        <f>IF(G4932="",0,IF(COUNTIF($G$5:G4932,G4932)=1,0,COUNTIF($G$5:G4932,G4932) )   )</f>
        <v>0</v>
      </c>
      <c r="J4932" s="56" t="str">
        <f t="shared" si="894"/>
        <v/>
      </c>
      <c r="K4932" s="56" t="str">
        <f t="shared" si="896"/>
        <v/>
      </c>
      <c r="L4932" s="56" t="str">
        <f t="shared" si="887"/>
        <v/>
      </c>
      <c r="M4932" s="56" t="str">
        <f t="shared" si="888"/>
        <v/>
      </c>
      <c r="N4932" s="56" t="str">
        <f t="shared" si="889"/>
        <v/>
      </c>
      <c r="O4932" s="56" t="str">
        <f t="shared" si="895"/>
        <v/>
      </c>
      <c r="P4932" s="56">
        <f>IF(ISERROR(IF($X$5=1,$Y$5,)),"",IF($X$5=1,$Y$5,))</f>
        <v>0</v>
      </c>
      <c r="Q4932" s="56">
        <f>IF(ISERROR(IF($X$6=1,$Y$6,)),"",IF($X$6=1,$Y$6,))</f>
        <v>10000</v>
      </c>
      <c r="R4932" s="56">
        <f>IF(ISERROR(IF($X$7=1,$Y$7,)),"",IF($X$7=1,$Y$7,))</f>
        <v>0</v>
      </c>
      <c r="S4932" s="56">
        <f>IF(ISERROR(IF($X$8=1,$Y$8,)),"",IF($X$8=1,$Y$8,))</f>
        <v>1000</v>
      </c>
      <c r="T4932" s="56">
        <f>IF(ISERROR(IF($X$9=1,$Y$9,)),"",IF($X$9=1,$Y$9,))</f>
        <v>500</v>
      </c>
      <c r="U4932" s="56">
        <f>IF(ISERROR(IF($X$10=1,$Y$10,)),"",IF($X$10=1,$Y$10,))</f>
        <v>500</v>
      </c>
    </row>
    <row r="4933" spans="1:21" x14ac:dyDescent="0.25">
      <c r="A4933" s="75">
        <f t="shared" si="890"/>
        <v>4929</v>
      </c>
      <c r="D4933" s="56" t="s">
        <v>5775</v>
      </c>
      <c r="E4933" s="56">
        <f t="shared" si="891"/>
        <v>4929</v>
      </c>
      <c r="F4933" s="76">
        <f t="shared" ref="F4933:F4996" si="897">IF(A4931=0,0,IF(ISBLANK(G4933),"",IF(LEFT(G4933,4)="newn",F4932+1,IF(LEFT(G4933,4)="node",F4932+1,F4932))))</f>
        <v>177</v>
      </c>
      <c r="G4933" s="56" t="str">
        <f t="shared" si="892"/>
        <v>xluzopl</v>
      </c>
      <c r="H4933" s="56">
        <f t="shared" si="893"/>
        <v>4929</v>
      </c>
      <c r="I4933" s="56">
        <f>IF(G4933="",0,IF(COUNTIF($G$5:G4933,G4933)=1,0,COUNTIF($G$5:G4933,G4933) )   )</f>
        <v>0</v>
      </c>
      <c r="J4933" s="56" t="str">
        <f t="shared" si="894"/>
        <v/>
      </c>
      <c r="K4933" s="56" t="str">
        <f t="shared" si="896"/>
        <v/>
      </c>
      <c r="L4933" s="56" t="str">
        <f t="shared" ref="L4933:L4996" si="898">IF(ISERROR(VLOOKUP(K4933,$AB$14:$AD$197,3,)),"",VLOOKUP(K4933,$AB$14:$AD$197,3,))</f>
        <v/>
      </c>
      <c r="M4933" s="56" t="str">
        <f t="shared" ref="M4933:M4996" si="899">IF(ISERROR(HLOOKUP(J4933,$AG$5:$XH$6,2,)),"",HLOOKUP(J4933,$AG$5:$XH$6,2,))</f>
        <v/>
      </c>
      <c r="N4933" s="56" t="str">
        <f t="shared" ref="N4933:N4996" si="900">IF(ISERROR(VLOOKUP(K4933,$AB$14:$AD$197,2,)),"",VLOOKUP(K4933,$AB$14:$AD$197,2,))</f>
        <v/>
      </c>
      <c r="O4933" s="56" t="str">
        <f t="shared" si="895"/>
        <v/>
      </c>
      <c r="P4933" s="56">
        <f>IF(ISERROR(IF($X$5=1,$Y$5,)),"",IF($X$5=1,$Y$5,))</f>
        <v>0</v>
      </c>
      <c r="Q4933" s="56">
        <f>IF(ISERROR(IF($X$6=1,$Y$6,)),"",IF($X$6=1,$Y$6,))</f>
        <v>10000</v>
      </c>
      <c r="R4933" s="56">
        <f>IF(ISERROR(IF($X$7=1,$Y$7,)),"",IF($X$7=1,$Y$7,))</f>
        <v>0</v>
      </c>
      <c r="S4933" s="56">
        <f>IF(ISERROR(IF($X$8=1,$Y$8,)),"",IF($X$8=1,$Y$8,))</f>
        <v>1000</v>
      </c>
      <c r="T4933" s="56">
        <f>IF(ISERROR(IF($X$9=1,$Y$9,)),"",IF($X$9=1,$Y$9,))</f>
        <v>500</v>
      </c>
      <c r="U4933" s="56">
        <f>IF(ISERROR(IF($X$10=1,$Y$10,)),"",IF($X$10=1,$Y$10,))</f>
        <v>500</v>
      </c>
    </row>
    <row r="4934" spans="1:21" x14ac:dyDescent="0.25">
      <c r="A4934" s="75">
        <f t="shared" ref="A4934:A4997" si="901">IF(A4933=0,0,IF(B4933="}",IF(B4934="NODE",A4933+1,0),A4933+1))</f>
        <v>4930</v>
      </c>
      <c r="D4934" s="56" t="s">
        <v>5776</v>
      </c>
      <c r="E4934" s="56">
        <f t="shared" ref="E4934:E4997" si="902">A4934</f>
        <v>4930</v>
      </c>
      <c r="F4934" s="76">
        <f t="shared" si="897"/>
        <v>177</v>
      </c>
      <c r="G4934" s="56" t="str">
        <f t="shared" ref="G4934:G4997" si="903">IF(ISBLANK(D4934),IF(LEFT(C4934,8)="name = n",MID(C4934,8,100),""),MID(D4934,8,100))</f>
        <v>B9.Utility.Light.A1.White</v>
      </c>
      <c r="H4934" s="56">
        <f t="shared" ref="H4934:H4997" si="904">E4934</f>
        <v>4930</v>
      </c>
      <c r="I4934" s="56">
        <f>IF(G4934="",0,IF(COUNTIF($G$5:G4934,G4934)=1,0,COUNTIF($G$5:G4934,G4934) )   )</f>
        <v>0</v>
      </c>
      <c r="J4934" s="56" t="str">
        <f t="shared" ref="J4934:J4997" si="905">IF(J4933=anodes,"",IF(J4933="","",J4933+1))</f>
        <v/>
      </c>
      <c r="K4934" s="56" t="str">
        <f t="shared" si="896"/>
        <v/>
      </c>
      <c r="L4934" s="56" t="str">
        <f t="shared" si="898"/>
        <v/>
      </c>
      <c r="M4934" s="56" t="str">
        <f t="shared" si="899"/>
        <v/>
      </c>
      <c r="N4934" s="56" t="str">
        <f t="shared" si="900"/>
        <v/>
      </c>
      <c r="O4934" s="56" t="str">
        <f t="shared" ref="O4934:O4997" si="906">IF(ISERROR(0.1*N4934+0.9*(M4934/L4934)*($N$3+SUM(P4934:U4934))*(N4934/$N$3)),N4934,0.1*N4934+0.9*(M4934/L4934)*($N$3+SUM(P4934:U4934))*(N4934/$N$3))</f>
        <v/>
      </c>
      <c r="P4934" s="56">
        <f>IF(ISERROR(IF($X$5=1,$Y$5,)),"",IF($X$5=1,$Y$5,))</f>
        <v>0</v>
      </c>
      <c r="Q4934" s="56">
        <f>IF(ISERROR(IF($X$6=1,$Y$6,)),"",IF($X$6=1,$Y$6,))</f>
        <v>10000</v>
      </c>
      <c r="R4934" s="56">
        <f>IF(ISERROR(IF($X$7=1,$Y$7,)),"",IF($X$7=1,$Y$7,))</f>
        <v>0</v>
      </c>
      <c r="S4934" s="56">
        <f>IF(ISERROR(IF($X$8=1,$Y$8,)),"",IF($X$8=1,$Y$8,))</f>
        <v>1000</v>
      </c>
      <c r="T4934" s="56">
        <f>IF(ISERROR(IF($X$9=1,$Y$9,)),"",IF($X$9=1,$Y$9,))</f>
        <v>500</v>
      </c>
      <c r="U4934" s="56">
        <f>IF(ISERROR(IF($X$10=1,$Y$10,)),"",IF($X$10=1,$Y$10,))</f>
        <v>500</v>
      </c>
    </row>
    <row r="4935" spans="1:21" x14ac:dyDescent="0.25">
      <c r="A4935" s="75">
        <f t="shared" si="901"/>
        <v>4931</v>
      </c>
      <c r="D4935" s="56" t="s">
        <v>5777</v>
      </c>
      <c r="E4935" s="56">
        <f t="shared" si="902"/>
        <v>4931</v>
      </c>
      <c r="F4935" s="76">
        <f t="shared" si="897"/>
        <v>177</v>
      </c>
      <c r="G4935" s="56" t="str">
        <f t="shared" si="903"/>
        <v>B9.Utility.Light.N1.Large.White</v>
      </c>
      <c r="H4935" s="56">
        <f t="shared" si="904"/>
        <v>4931</v>
      </c>
      <c r="I4935" s="56">
        <f>IF(G4935="",0,IF(COUNTIF($G$5:G4935,G4935)=1,0,COUNTIF($G$5:G4935,G4935) )   )</f>
        <v>0</v>
      </c>
      <c r="J4935" s="56" t="str">
        <f t="shared" si="905"/>
        <v/>
      </c>
      <c r="K4935" s="56" t="str">
        <f t="shared" si="896"/>
        <v/>
      </c>
      <c r="L4935" s="56" t="str">
        <f t="shared" si="898"/>
        <v/>
      </c>
      <c r="M4935" s="56" t="str">
        <f t="shared" si="899"/>
        <v/>
      </c>
      <c r="N4935" s="56" t="str">
        <f t="shared" si="900"/>
        <v/>
      </c>
      <c r="O4935" s="56" t="str">
        <f t="shared" si="906"/>
        <v/>
      </c>
      <c r="P4935" s="56">
        <f>IF(ISERROR(IF($X$5=1,$Y$5,)),"",IF($X$5=1,$Y$5,))</f>
        <v>0</v>
      </c>
      <c r="Q4935" s="56">
        <f>IF(ISERROR(IF($X$6=1,$Y$6,)),"",IF($X$6=1,$Y$6,))</f>
        <v>10000</v>
      </c>
      <c r="R4935" s="56">
        <f>IF(ISERROR(IF($X$7=1,$Y$7,)),"",IF($X$7=1,$Y$7,))</f>
        <v>0</v>
      </c>
      <c r="S4935" s="56">
        <f>IF(ISERROR(IF($X$8=1,$Y$8,)),"",IF($X$8=1,$Y$8,))</f>
        <v>1000</v>
      </c>
      <c r="T4935" s="56">
        <f>IF(ISERROR(IF($X$9=1,$Y$9,)),"",IF($X$9=1,$Y$9,))</f>
        <v>500</v>
      </c>
      <c r="U4935" s="56">
        <f>IF(ISERROR(IF($X$10=1,$Y$10,)),"",IF($X$10=1,$Y$10,))</f>
        <v>500</v>
      </c>
    </row>
    <row r="4936" spans="1:21" x14ac:dyDescent="0.25">
      <c r="A4936" s="75">
        <f t="shared" si="901"/>
        <v>4932</v>
      </c>
      <c r="D4936" s="56" t="s">
        <v>5778</v>
      </c>
      <c r="E4936" s="56">
        <f t="shared" si="902"/>
        <v>4932</v>
      </c>
      <c r="F4936" s="76">
        <f t="shared" si="897"/>
        <v>177</v>
      </c>
      <c r="G4936" s="56" t="str">
        <f t="shared" si="903"/>
        <v>B9.Utility.Light.N1.White</v>
      </c>
      <c r="H4936" s="56">
        <f t="shared" si="904"/>
        <v>4932</v>
      </c>
      <c r="I4936" s="56">
        <f>IF(G4936="",0,IF(COUNTIF($G$5:G4936,G4936)=1,0,COUNTIF($G$5:G4936,G4936) )   )</f>
        <v>0</v>
      </c>
      <c r="J4936" s="56" t="str">
        <f t="shared" si="905"/>
        <v/>
      </c>
      <c r="K4936" s="56" t="str">
        <f t="shared" si="896"/>
        <v/>
      </c>
      <c r="L4936" s="56" t="str">
        <f t="shared" si="898"/>
        <v/>
      </c>
      <c r="M4936" s="56" t="str">
        <f t="shared" si="899"/>
        <v/>
      </c>
      <c r="N4936" s="56" t="str">
        <f t="shared" si="900"/>
        <v/>
      </c>
      <c r="O4936" s="56" t="str">
        <f t="shared" si="906"/>
        <v/>
      </c>
      <c r="P4936" s="56">
        <f>IF(ISERROR(IF($X$5=1,$Y$5,)),"",IF($X$5=1,$Y$5,))</f>
        <v>0</v>
      </c>
      <c r="Q4936" s="56">
        <f>IF(ISERROR(IF($X$6=1,$Y$6,)),"",IF($X$6=1,$Y$6,))</f>
        <v>10000</v>
      </c>
      <c r="R4936" s="56">
        <f>IF(ISERROR(IF($X$7=1,$Y$7,)),"",IF($X$7=1,$Y$7,))</f>
        <v>0</v>
      </c>
      <c r="S4936" s="56">
        <f>IF(ISERROR(IF($X$8=1,$Y$8,)),"",IF($X$8=1,$Y$8,))</f>
        <v>1000</v>
      </c>
      <c r="T4936" s="56">
        <f>IF(ISERROR(IF($X$9=1,$Y$9,)),"",IF($X$9=1,$Y$9,))</f>
        <v>500</v>
      </c>
      <c r="U4936" s="56">
        <f>IF(ISERROR(IF($X$10=1,$Y$10,)),"",IF($X$10=1,$Y$10,))</f>
        <v>500</v>
      </c>
    </row>
    <row r="4937" spans="1:21" x14ac:dyDescent="0.25">
      <c r="A4937" s="75">
        <f t="shared" si="901"/>
        <v>4933</v>
      </c>
      <c r="D4937" s="56" t="s">
        <v>5779</v>
      </c>
      <c r="E4937" s="56">
        <f t="shared" si="902"/>
        <v>4933</v>
      </c>
      <c r="F4937" s="76">
        <f t="shared" si="897"/>
        <v>177</v>
      </c>
      <c r="G4937" s="56" t="str">
        <f t="shared" si="903"/>
        <v>B9.Utility.Light.N2.Green</v>
      </c>
      <c r="H4937" s="56">
        <f t="shared" si="904"/>
        <v>4933</v>
      </c>
      <c r="I4937" s="56">
        <f>IF(G4937="",0,IF(COUNTIF($G$5:G4937,G4937)=1,0,COUNTIF($G$5:G4937,G4937) )   )</f>
        <v>0</v>
      </c>
      <c r="J4937" s="56" t="str">
        <f t="shared" si="905"/>
        <v/>
      </c>
      <c r="K4937" s="56" t="str">
        <f t="shared" si="896"/>
        <v/>
      </c>
      <c r="L4937" s="56" t="str">
        <f t="shared" si="898"/>
        <v/>
      </c>
      <c r="M4937" s="56" t="str">
        <f t="shared" si="899"/>
        <v/>
      </c>
      <c r="N4937" s="56" t="str">
        <f t="shared" si="900"/>
        <v/>
      </c>
      <c r="O4937" s="56" t="str">
        <f t="shared" si="906"/>
        <v/>
      </c>
      <c r="P4937" s="56">
        <f>IF(ISERROR(IF($X$5=1,$Y$5,)),"",IF($X$5=1,$Y$5,))</f>
        <v>0</v>
      </c>
      <c r="Q4937" s="56">
        <f>IF(ISERROR(IF($X$6=1,$Y$6,)),"",IF($X$6=1,$Y$6,))</f>
        <v>10000</v>
      </c>
      <c r="R4937" s="56">
        <f>IF(ISERROR(IF($X$7=1,$Y$7,)),"",IF($X$7=1,$Y$7,))</f>
        <v>0</v>
      </c>
      <c r="S4937" s="56">
        <f>IF(ISERROR(IF($X$8=1,$Y$8,)),"",IF($X$8=1,$Y$8,))</f>
        <v>1000</v>
      </c>
      <c r="T4937" s="56">
        <f>IF(ISERROR(IF($X$9=1,$Y$9,)),"",IF($X$9=1,$Y$9,))</f>
        <v>500</v>
      </c>
      <c r="U4937" s="56">
        <f>IF(ISERROR(IF($X$10=1,$Y$10,)),"",IF($X$10=1,$Y$10,))</f>
        <v>500</v>
      </c>
    </row>
    <row r="4938" spans="1:21" x14ac:dyDescent="0.25">
      <c r="A4938" s="75">
        <f t="shared" si="901"/>
        <v>4934</v>
      </c>
      <c r="D4938" s="56" t="s">
        <v>5780</v>
      </c>
      <c r="E4938" s="56">
        <f t="shared" si="902"/>
        <v>4934</v>
      </c>
      <c r="F4938" s="76">
        <f t="shared" si="897"/>
        <v>177</v>
      </c>
      <c r="G4938" s="56" t="str">
        <f t="shared" si="903"/>
        <v>B9.Utility.Light.N2.Red</v>
      </c>
      <c r="H4938" s="56">
        <f t="shared" si="904"/>
        <v>4934</v>
      </c>
      <c r="I4938" s="56">
        <f>IF(G4938="",0,IF(COUNTIF($G$5:G4938,G4938)=1,0,COUNTIF($G$5:G4938,G4938) )   )</f>
        <v>0</v>
      </c>
      <c r="J4938" s="56" t="str">
        <f t="shared" si="905"/>
        <v/>
      </c>
      <c r="K4938" s="56" t="str">
        <f t="shared" si="896"/>
        <v/>
      </c>
      <c r="L4938" s="56" t="str">
        <f t="shared" si="898"/>
        <v/>
      </c>
      <c r="M4938" s="56" t="str">
        <f t="shared" si="899"/>
        <v/>
      </c>
      <c r="N4938" s="56" t="str">
        <f t="shared" si="900"/>
        <v/>
      </c>
      <c r="O4938" s="56" t="str">
        <f t="shared" si="906"/>
        <v/>
      </c>
      <c r="P4938" s="56">
        <f>IF(ISERROR(IF($X$5=1,$Y$5,)),"",IF($X$5=1,$Y$5,))</f>
        <v>0</v>
      </c>
      <c r="Q4938" s="56">
        <f>IF(ISERROR(IF($X$6=1,$Y$6,)),"",IF($X$6=1,$Y$6,))</f>
        <v>10000</v>
      </c>
      <c r="R4938" s="56">
        <f>IF(ISERROR(IF($X$7=1,$Y$7,)),"",IF($X$7=1,$Y$7,))</f>
        <v>0</v>
      </c>
      <c r="S4938" s="56">
        <f>IF(ISERROR(IF($X$8=1,$Y$8,)),"",IF($X$8=1,$Y$8,))</f>
        <v>1000</v>
      </c>
      <c r="T4938" s="56">
        <f>IF(ISERROR(IF($X$9=1,$Y$9,)),"",IF($X$9=1,$Y$9,))</f>
        <v>500</v>
      </c>
      <c r="U4938" s="56">
        <f>IF(ISERROR(IF($X$10=1,$Y$10,)),"",IF($X$10=1,$Y$10,))</f>
        <v>500</v>
      </c>
    </row>
    <row r="4939" spans="1:21" x14ac:dyDescent="0.25">
      <c r="A4939" s="75">
        <f t="shared" si="901"/>
        <v>4935</v>
      </c>
      <c r="D4939" s="56" t="s">
        <v>5781</v>
      </c>
      <c r="E4939" s="56">
        <f t="shared" si="902"/>
        <v>4935</v>
      </c>
      <c r="F4939" s="76">
        <f t="shared" si="897"/>
        <v>177</v>
      </c>
      <c r="G4939" s="56" t="str">
        <f t="shared" si="903"/>
        <v>Kosmos.Common.LED.Flood.Light</v>
      </c>
      <c r="H4939" s="56">
        <f t="shared" si="904"/>
        <v>4935</v>
      </c>
      <c r="I4939" s="56">
        <f>IF(G4939="",0,IF(COUNTIF($G$5:G4939,G4939)=1,0,COUNTIF($G$5:G4939,G4939) )   )</f>
        <v>0</v>
      </c>
      <c r="J4939" s="56" t="str">
        <f t="shared" si="905"/>
        <v/>
      </c>
      <c r="K4939" s="56" t="str">
        <f t="shared" si="896"/>
        <v/>
      </c>
      <c r="L4939" s="56" t="str">
        <f t="shared" si="898"/>
        <v/>
      </c>
      <c r="M4939" s="56" t="str">
        <f t="shared" si="899"/>
        <v/>
      </c>
      <c r="N4939" s="56" t="str">
        <f t="shared" si="900"/>
        <v/>
      </c>
      <c r="O4939" s="56" t="str">
        <f t="shared" si="906"/>
        <v/>
      </c>
      <c r="P4939" s="56">
        <f>IF(ISERROR(IF($X$5=1,$Y$5,)),"",IF($X$5=1,$Y$5,))</f>
        <v>0</v>
      </c>
      <c r="Q4939" s="56">
        <f>IF(ISERROR(IF($X$6=1,$Y$6,)),"",IF($X$6=1,$Y$6,))</f>
        <v>10000</v>
      </c>
      <c r="R4939" s="56">
        <f>IF(ISERROR(IF($X$7=1,$Y$7,)),"",IF($X$7=1,$Y$7,))</f>
        <v>0</v>
      </c>
      <c r="S4939" s="56">
        <f>IF(ISERROR(IF($X$8=1,$Y$8,)),"",IF($X$8=1,$Y$8,))</f>
        <v>1000</v>
      </c>
      <c r="T4939" s="56">
        <f>IF(ISERROR(IF($X$9=1,$Y$9,)),"",IF($X$9=1,$Y$9,))</f>
        <v>500</v>
      </c>
      <c r="U4939" s="56">
        <f>IF(ISERROR(IF($X$10=1,$Y$10,)),"",IF($X$10=1,$Y$10,))</f>
        <v>500</v>
      </c>
    </row>
    <row r="4940" spans="1:21" x14ac:dyDescent="0.25">
      <c r="A4940" s="75">
        <f t="shared" si="901"/>
        <v>4936</v>
      </c>
      <c r="D4940" s="56" t="s">
        <v>5782</v>
      </c>
      <c r="E4940" s="56">
        <f t="shared" si="902"/>
        <v>4936</v>
      </c>
      <c r="F4940" s="76">
        <f t="shared" si="897"/>
        <v>177</v>
      </c>
      <c r="G4940" s="56" t="str">
        <f t="shared" si="903"/>
        <v>KWRadBattSmallS</v>
      </c>
      <c r="H4940" s="56">
        <f t="shared" si="904"/>
        <v>4936</v>
      </c>
      <c r="I4940" s="56">
        <f>IF(G4940="",0,IF(COUNTIF($G$5:G4940,G4940)=1,0,COUNTIF($G$5:G4940,G4940) )   )</f>
        <v>0</v>
      </c>
      <c r="J4940" s="56" t="str">
        <f t="shared" si="905"/>
        <v/>
      </c>
      <c r="K4940" s="56" t="str">
        <f t="shared" si="896"/>
        <v/>
      </c>
      <c r="L4940" s="56" t="str">
        <f t="shared" si="898"/>
        <v/>
      </c>
      <c r="M4940" s="56" t="str">
        <f t="shared" si="899"/>
        <v/>
      </c>
      <c r="N4940" s="56" t="str">
        <f t="shared" si="900"/>
        <v/>
      </c>
      <c r="O4940" s="56" t="str">
        <f t="shared" si="906"/>
        <v/>
      </c>
      <c r="P4940" s="56">
        <f>IF(ISERROR(IF($X$5=1,$Y$5,)),"",IF($X$5=1,$Y$5,))</f>
        <v>0</v>
      </c>
      <c r="Q4940" s="56">
        <f>IF(ISERROR(IF($X$6=1,$Y$6,)),"",IF($X$6=1,$Y$6,))</f>
        <v>10000</v>
      </c>
      <c r="R4940" s="56">
        <f>IF(ISERROR(IF($X$7=1,$Y$7,)),"",IF($X$7=1,$Y$7,))</f>
        <v>0</v>
      </c>
      <c r="S4940" s="56">
        <f>IF(ISERROR(IF($X$8=1,$Y$8,)),"",IF($X$8=1,$Y$8,))</f>
        <v>1000</v>
      </c>
      <c r="T4940" s="56">
        <f>IF(ISERROR(IF($X$9=1,$Y$9,)),"",IF($X$9=1,$Y$9,))</f>
        <v>500</v>
      </c>
      <c r="U4940" s="56">
        <f>IF(ISERROR(IF($X$10=1,$Y$10,)),"",IF($X$10=1,$Y$10,))</f>
        <v>500</v>
      </c>
    </row>
    <row r="4941" spans="1:21" x14ac:dyDescent="0.25">
      <c r="A4941" s="75">
        <f t="shared" si="901"/>
        <v>4937</v>
      </c>
      <c r="C4941" s="56" t="s">
        <v>2532</v>
      </c>
      <c r="E4941" s="56">
        <f t="shared" si="902"/>
        <v>4937</v>
      </c>
      <c r="F4941" s="76">
        <f t="shared" si="897"/>
        <v>177</v>
      </c>
      <c r="G4941" s="56" t="str">
        <f t="shared" si="903"/>
        <v/>
      </c>
      <c r="H4941" s="56">
        <f t="shared" si="904"/>
        <v>4937</v>
      </c>
      <c r="I4941" s="56">
        <f>IF(G4941="",0,IF(COUNTIF($G$5:G4941,G4941)=1,0,COUNTIF($G$5:G4941,G4941) )   )</f>
        <v>0</v>
      </c>
      <c r="J4941" s="56" t="str">
        <f t="shared" si="905"/>
        <v/>
      </c>
      <c r="K4941" s="56" t="str">
        <f t="shared" si="896"/>
        <v/>
      </c>
      <c r="L4941" s="56" t="str">
        <f t="shared" si="898"/>
        <v/>
      </c>
      <c r="M4941" s="56" t="str">
        <f t="shared" si="899"/>
        <v/>
      </c>
      <c r="N4941" s="56" t="str">
        <f t="shared" si="900"/>
        <v/>
      </c>
      <c r="O4941" s="56" t="str">
        <f t="shared" si="906"/>
        <v/>
      </c>
      <c r="P4941" s="56">
        <f>IF(ISERROR(IF($X$5=1,$Y$5,)),"",IF($X$5=1,$Y$5,))</f>
        <v>0</v>
      </c>
      <c r="Q4941" s="56">
        <f>IF(ISERROR(IF($X$6=1,$Y$6,)),"",IF($X$6=1,$Y$6,))</f>
        <v>10000</v>
      </c>
      <c r="R4941" s="56">
        <f>IF(ISERROR(IF($X$7=1,$Y$7,)),"",IF($X$7=1,$Y$7,))</f>
        <v>0</v>
      </c>
      <c r="S4941" s="56">
        <f>IF(ISERROR(IF($X$8=1,$Y$8,)),"",IF($X$8=1,$Y$8,))</f>
        <v>1000</v>
      </c>
      <c r="T4941" s="56">
        <f>IF(ISERROR(IF($X$9=1,$Y$9,)),"",IF($X$9=1,$Y$9,))</f>
        <v>500</v>
      </c>
      <c r="U4941" s="56">
        <f>IF(ISERROR(IF($X$10=1,$Y$10,)),"",IF($X$10=1,$Y$10,))</f>
        <v>500</v>
      </c>
    </row>
    <row r="4942" spans="1:21" x14ac:dyDescent="0.25">
      <c r="A4942" s="75">
        <f t="shared" si="901"/>
        <v>4938</v>
      </c>
      <c r="B4942" s="56" t="s">
        <v>2532</v>
      </c>
      <c r="E4942" s="56">
        <f t="shared" si="902"/>
        <v>4938</v>
      </c>
      <c r="F4942" s="76">
        <f t="shared" si="897"/>
        <v>177</v>
      </c>
      <c r="G4942" s="56" t="str">
        <f t="shared" si="903"/>
        <v/>
      </c>
      <c r="H4942" s="56">
        <f t="shared" si="904"/>
        <v>4938</v>
      </c>
      <c r="I4942" s="56">
        <f>IF(G4942="",0,IF(COUNTIF($G$5:G4942,G4942)=1,0,COUNTIF($G$5:G4942,G4942) )   )</f>
        <v>0</v>
      </c>
      <c r="J4942" s="56" t="str">
        <f t="shared" si="905"/>
        <v/>
      </c>
      <c r="K4942" s="56" t="str">
        <f t="shared" si="896"/>
        <v/>
      </c>
      <c r="L4942" s="56" t="str">
        <f t="shared" si="898"/>
        <v/>
      </c>
      <c r="M4942" s="56" t="str">
        <f t="shared" si="899"/>
        <v/>
      </c>
      <c r="N4942" s="56" t="str">
        <f t="shared" si="900"/>
        <v/>
      </c>
      <c r="O4942" s="56" t="str">
        <f t="shared" si="906"/>
        <v/>
      </c>
      <c r="P4942" s="56">
        <f>IF(ISERROR(IF($X$5=1,$Y$5,)),"",IF($X$5=1,$Y$5,))</f>
        <v>0</v>
      </c>
      <c r="Q4942" s="56">
        <f>IF(ISERROR(IF($X$6=1,$Y$6,)),"",IF($X$6=1,$Y$6,))</f>
        <v>10000</v>
      </c>
      <c r="R4942" s="56">
        <f>IF(ISERROR(IF($X$7=1,$Y$7,)),"",IF($X$7=1,$Y$7,))</f>
        <v>0</v>
      </c>
      <c r="S4942" s="56">
        <f>IF(ISERROR(IF($X$8=1,$Y$8,)),"",IF($X$8=1,$Y$8,))</f>
        <v>1000</v>
      </c>
      <c r="T4942" s="56">
        <f>IF(ISERROR(IF($X$9=1,$Y$9,)),"",IF($X$9=1,$Y$9,))</f>
        <v>500</v>
      </c>
      <c r="U4942" s="56">
        <f>IF(ISERROR(IF($X$10=1,$Y$10,)),"",IF($X$10=1,$Y$10,))</f>
        <v>500</v>
      </c>
    </row>
    <row r="4943" spans="1:21" x14ac:dyDescent="0.25">
      <c r="A4943" s="75">
        <f t="shared" si="901"/>
        <v>4939</v>
      </c>
      <c r="B4943" s="56" t="s">
        <v>2517</v>
      </c>
      <c r="E4943" s="56">
        <f t="shared" si="902"/>
        <v>4939</v>
      </c>
      <c r="F4943" s="76">
        <f t="shared" si="897"/>
        <v>177</v>
      </c>
      <c r="G4943" s="56" t="str">
        <f t="shared" si="903"/>
        <v/>
      </c>
      <c r="H4943" s="56">
        <f t="shared" si="904"/>
        <v>4939</v>
      </c>
      <c r="I4943" s="56">
        <f>IF(G4943="",0,IF(COUNTIF($G$5:G4943,G4943)=1,0,COUNTIF($G$5:G4943,G4943) )   )</f>
        <v>0</v>
      </c>
      <c r="J4943" s="56" t="str">
        <f t="shared" si="905"/>
        <v/>
      </c>
      <c r="K4943" s="56" t="str">
        <f t="shared" si="896"/>
        <v/>
      </c>
      <c r="L4943" s="56" t="str">
        <f t="shared" si="898"/>
        <v/>
      </c>
      <c r="M4943" s="56" t="str">
        <f t="shared" si="899"/>
        <v/>
      </c>
      <c r="N4943" s="56" t="str">
        <f t="shared" si="900"/>
        <v/>
      </c>
      <c r="O4943" s="56" t="str">
        <f t="shared" si="906"/>
        <v/>
      </c>
      <c r="P4943" s="56">
        <f>IF(ISERROR(IF($X$5=1,$Y$5,)),"",IF($X$5=1,$Y$5,))</f>
        <v>0</v>
      </c>
      <c r="Q4943" s="56">
        <f>IF(ISERROR(IF($X$6=1,$Y$6,)),"",IF($X$6=1,$Y$6,))</f>
        <v>10000</v>
      </c>
      <c r="R4943" s="56">
        <f>IF(ISERROR(IF($X$7=1,$Y$7,)),"",IF($X$7=1,$Y$7,))</f>
        <v>0</v>
      </c>
      <c r="S4943" s="56">
        <f>IF(ISERROR(IF($X$8=1,$Y$8,)),"",IF($X$8=1,$Y$8,))</f>
        <v>1000</v>
      </c>
      <c r="T4943" s="56">
        <f>IF(ISERROR(IF($X$9=1,$Y$9,)),"",IF($X$9=1,$Y$9,))</f>
        <v>500</v>
      </c>
      <c r="U4943" s="56">
        <f>IF(ISERROR(IF($X$10=1,$Y$10,)),"",IF($X$10=1,$Y$10,))</f>
        <v>500</v>
      </c>
    </row>
    <row r="4944" spans="1:21" x14ac:dyDescent="0.25">
      <c r="A4944" s="75">
        <f t="shared" si="901"/>
        <v>4940</v>
      </c>
      <c r="B4944" s="56" t="s">
        <v>2518</v>
      </c>
      <c r="E4944" s="56">
        <f t="shared" si="902"/>
        <v>4940</v>
      </c>
      <c r="F4944" s="76">
        <f t="shared" si="897"/>
        <v>177</v>
      </c>
      <c r="G4944" s="56" t="str">
        <f t="shared" si="903"/>
        <v/>
      </c>
      <c r="H4944" s="56">
        <f t="shared" si="904"/>
        <v>4940</v>
      </c>
      <c r="I4944" s="56">
        <f>IF(G4944="",0,IF(COUNTIF($G$5:G4944,G4944)=1,0,COUNTIF($G$5:G4944,G4944) )   )</f>
        <v>0</v>
      </c>
      <c r="J4944" s="56" t="str">
        <f t="shared" si="905"/>
        <v/>
      </c>
      <c r="K4944" s="56" t="str">
        <f t="shared" si="896"/>
        <v/>
      </c>
      <c r="L4944" s="56" t="str">
        <f t="shared" si="898"/>
        <v/>
      </c>
      <c r="M4944" s="56" t="str">
        <f t="shared" si="899"/>
        <v/>
      </c>
      <c r="N4944" s="56" t="str">
        <f t="shared" si="900"/>
        <v/>
      </c>
      <c r="O4944" s="56" t="str">
        <f t="shared" si="906"/>
        <v/>
      </c>
      <c r="P4944" s="56">
        <f>IF(ISERROR(IF($X$5=1,$Y$5,)),"",IF($X$5=1,$Y$5,))</f>
        <v>0</v>
      </c>
      <c r="Q4944" s="56">
        <f>IF(ISERROR(IF($X$6=1,$Y$6,)),"",IF($X$6=1,$Y$6,))</f>
        <v>10000</v>
      </c>
      <c r="R4944" s="56">
        <f>IF(ISERROR(IF($X$7=1,$Y$7,)),"",IF($X$7=1,$Y$7,))</f>
        <v>0</v>
      </c>
      <c r="S4944" s="56">
        <f>IF(ISERROR(IF($X$8=1,$Y$8,)),"",IF($X$8=1,$Y$8,))</f>
        <v>1000</v>
      </c>
      <c r="T4944" s="56">
        <f>IF(ISERROR(IF($X$9=1,$Y$9,)),"",IF($X$9=1,$Y$9,))</f>
        <v>500</v>
      </c>
      <c r="U4944" s="56">
        <f>IF(ISERROR(IF($X$10=1,$Y$10,)),"",IF($X$10=1,$Y$10,))</f>
        <v>500</v>
      </c>
    </row>
    <row r="4945" spans="1:21" x14ac:dyDescent="0.25">
      <c r="A4945" s="75">
        <f t="shared" si="901"/>
        <v>4941</v>
      </c>
      <c r="C4945" s="56" t="s">
        <v>3959</v>
      </c>
      <c r="E4945" s="56">
        <f t="shared" si="902"/>
        <v>4941</v>
      </c>
      <c r="F4945" s="76">
        <f t="shared" si="897"/>
        <v>178</v>
      </c>
      <c r="G4945" s="56" t="str">
        <f t="shared" si="903"/>
        <v>node4_advFlightControl</v>
      </c>
      <c r="H4945" s="56">
        <f t="shared" si="904"/>
        <v>4941</v>
      </c>
      <c r="I4945" s="56">
        <f>IF(G4945="",0,IF(COUNTIF($G$5:G4945,G4945)=1,0,COUNTIF($G$5:G4945,G4945) )   )</f>
        <v>0</v>
      </c>
      <c r="J4945" s="56" t="str">
        <f t="shared" si="905"/>
        <v/>
      </c>
      <c r="K4945" s="56" t="str">
        <f t="shared" si="896"/>
        <v/>
      </c>
      <c r="L4945" s="56" t="str">
        <f t="shared" si="898"/>
        <v/>
      </c>
      <c r="M4945" s="56" t="str">
        <f t="shared" si="899"/>
        <v/>
      </c>
      <c r="N4945" s="56" t="str">
        <f t="shared" si="900"/>
        <v/>
      </c>
      <c r="O4945" s="56" t="str">
        <f t="shared" si="906"/>
        <v/>
      </c>
      <c r="P4945" s="56">
        <f>IF(ISERROR(IF($X$5=1,$Y$5,)),"",IF($X$5=1,$Y$5,))</f>
        <v>0</v>
      </c>
      <c r="Q4945" s="56">
        <f>IF(ISERROR(IF($X$6=1,$Y$6,)),"",IF($X$6=1,$Y$6,))</f>
        <v>10000</v>
      </c>
      <c r="R4945" s="56">
        <f>IF(ISERROR(IF($X$7=1,$Y$7,)),"",IF($X$7=1,$Y$7,))</f>
        <v>0</v>
      </c>
      <c r="S4945" s="56">
        <f>IF(ISERROR(IF($X$8=1,$Y$8,)),"",IF($X$8=1,$Y$8,))</f>
        <v>1000</v>
      </c>
      <c r="T4945" s="56">
        <f>IF(ISERROR(IF($X$9=1,$Y$9,)),"",IF($X$9=1,$Y$9,))</f>
        <v>500</v>
      </c>
      <c r="U4945" s="56">
        <f>IF(ISERROR(IF($X$10=1,$Y$10,)),"",IF($X$10=1,$Y$10,))</f>
        <v>500</v>
      </c>
    </row>
    <row r="4946" spans="1:21" x14ac:dyDescent="0.25">
      <c r="A4946" s="75">
        <f t="shared" si="901"/>
        <v>4942</v>
      </c>
      <c r="C4946" s="56" t="s">
        <v>3960</v>
      </c>
      <c r="E4946" s="56">
        <f t="shared" si="902"/>
        <v>4942</v>
      </c>
      <c r="F4946" s="76">
        <f t="shared" si="897"/>
        <v>178</v>
      </c>
      <c r="G4946" s="56" t="str">
        <f t="shared" si="903"/>
        <v/>
      </c>
      <c r="H4946" s="56">
        <f t="shared" si="904"/>
        <v>4942</v>
      </c>
      <c r="I4946" s="56">
        <f>IF(G4946="",0,IF(COUNTIF($G$5:G4946,G4946)=1,0,COUNTIF($G$5:G4946,G4946) )   )</f>
        <v>0</v>
      </c>
      <c r="J4946" s="56" t="str">
        <f t="shared" si="905"/>
        <v/>
      </c>
      <c r="K4946" s="56" t="str">
        <f t="shared" si="896"/>
        <v/>
      </c>
      <c r="L4946" s="56" t="str">
        <f t="shared" si="898"/>
        <v/>
      </c>
      <c r="M4946" s="56" t="str">
        <f t="shared" si="899"/>
        <v/>
      </c>
      <c r="N4946" s="56" t="str">
        <f t="shared" si="900"/>
        <v/>
      </c>
      <c r="O4946" s="56" t="str">
        <f t="shared" si="906"/>
        <v/>
      </c>
      <c r="P4946" s="56">
        <f>IF(ISERROR(IF($X$5=1,$Y$5,)),"",IF($X$5=1,$Y$5,))</f>
        <v>0</v>
      </c>
      <c r="Q4946" s="56">
        <f>IF(ISERROR(IF($X$6=1,$Y$6,)),"",IF($X$6=1,$Y$6,))</f>
        <v>10000</v>
      </c>
      <c r="R4946" s="56">
        <f>IF(ISERROR(IF($X$7=1,$Y$7,)),"",IF($X$7=1,$Y$7,))</f>
        <v>0</v>
      </c>
      <c r="S4946" s="56">
        <f>IF(ISERROR(IF($X$8=1,$Y$8,)),"",IF($X$8=1,$Y$8,))</f>
        <v>1000</v>
      </c>
      <c r="T4946" s="56">
        <f>IF(ISERROR(IF($X$9=1,$Y$9,)),"",IF($X$9=1,$Y$9,))</f>
        <v>500</v>
      </c>
      <c r="U4946" s="56">
        <f>IF(ISERROR(IF($X$10=1,$Y$10,)),"",IF($X$10=1,$Y$10,))</f>
        <v>500</v>
      </c>
    </row>
    <row r="4947" spans="1:21" x14ac:dyDescent="0.25">
      <c r="A4947" s="75">
        <f t="shared" si="901"/>
        <v>4943</v>
      </c>
      <c r="C4947" s="56" t="s">
        <v>5783</v>
      </c>
      <c r="E4947" s="56">
        <f t="shared" si="902"/>
        <v>4943</v>
      </c>
      <c r="F4947" s="76">
        <f t="shared" si="897"/>
        <v>178</v>
      </c>
      <c r="G4947" s="56" t="str">
        <f t="shared" si="903"/>
        <v/>
      </c>
      <c r="H4947" s="56">
        <f t="shared" si="904"/>
        <v>4943</v>
      </c>
      <c r="I4947" s="56">
        <f>IF(G4947="",0,IF(COUNTIF($G$5:G4947,G4947)=1,0,COUNTIF($G$5:G4947,G4947) )   )</f>
        <v>0</v>
      </c>
      <c r="J4947" s="56" t="str">
        <f t="shared" si="905"/>
        <v/>
      </c>
      <c r="K4947" s="56" t="str">
        <f t="shared" si="896"/>
        <v/>
      </c>
      <c r="L4947" s="56" t="str">
        <f t="shared" si="898"/>
        <v/>
      </c>
      <c r="M4947" s="56" t="str">
        <f t="shared" si="899"/>
        <v/>
      </c>
      <c r="N4947" s="56" t="str">
        <f t="shared" si="900"/>
        <v/>
      </c>
      <c r="O4947" s="56" t="str">
        <f t="shared" si="906"/>
        <v/>
      </c>
      <c r="P4947" s="56">
        <f>IF(ISERROR(IF($X$5=1,$Y$5,)),"",IF($X$5=1,$Y$5,))</f>
        <v>0</v>
      </c>
      <c r="Q4947" s="56">
        <f>IF(ISERROR(IF($X$6=1,$Y$6,)),"",IF($X$6=1,$Y$6,))</f>
        <v>10000</v>
      </c>
      <c r="R4947" s="56">
        <f>IF(ISERROR(IF($X$7=1,$Y$7,)),"",IF($X$7=1,$Y$7,))</f>
        <v>0</v>
      </c>
      <c r="S4947" s="56">
        <f>IF(ISERROR(IF($X$8=1,$Y$8,)),"",IF($X$8=1,$Y$8,))</f>
        <v>1000</v>
      </c>
      <c r="T4947" s="56">
        <f>IF(ISERROR(IF($X$9=1,$Y$9,)),"",IF($X$9=1,$Y$9,))</f>
        <v>500</v>
      </c>
      <c r="U4947" s="56">
        <f>IF(ISERROR(IF($X$10=1,$Y$10,)),"",IF($X$10=1,$Y$10,))</f>
        <v>500</v>
      </c>
    </row>
    <row r="4948" spans="1:21" x14ac:dyDescent="0.25">
      <c r="A4948" s="75">
        <f t="shared" si="901"/>
        <v>4944</v>
      </c>
      <c r="C4948" s="56" t="s">
        <v>3962</v>
      </c>
      <c r="E4948" s="56">
        <f t="shared" si="902"/>
        <v>4944</v>
      </c>
      <c r="F4948" s="76">
        <f t="shared" si="897"/>
        <v>178</v>
      </c>
      <c r="G4948" s="56" t="str">
        <f t="shared" si="903"/>
        <v/>
      </c>
      <c r="H4948" s="56">
        <f t="shared" si="904"/>
        <v>4944</v>
      </c>
      <c r="I4948" s="56">
        <f>IF(G4948="",0,IF(COUNTIF($G$5:G4948,G4948)=1,0,COUNTIF($G$5:G4948,G4948) )   )</f>
        <v>0</v>
      </c>
      <c r="J4948" s="56" t="str">
        <f t="shared" si="905"/>
        <v/>
      </c>
      <c r="K4948" s="56" t="str">
        <f t="shared" si="896"/>
        <v/>
      </c>
      <c r="L4948" s="56" t="str">
        <f t="shared" si="898"/>
        <v/>
      </c>
      <c r="M4948" s="56" t="str">
        <f t="shared" si="899"/>
        <v/>
      </c>
      <c r="N4948" s="56" t="str">
        <f t="shared" si="900"/>
        <v/>
      </c>
      <c r="O4948" s="56" t="str">
        <f t="shared" si="906"/>
        <v/>
      </c>
      <c r="P4948" s="56">
        <f>IF(ISERROR(IF($X$5=1,$Y$5,)),"",IF($X$5=1,$Y$5,))</f>
        <v>0</v>
      </c>
      <c r="Q4948" s="56">
        <f>IF(ISERROR(IF($X$6=1,$Y$6,)),"",IF($X$6=1,$Y$6,))</f>
        <v>10000</v>
      </c>
      <c r="R4948" s="56">
        <f>IF(ISERROR(IF($X$7=1,$Y$7,)),"",IF($X$7=1,$Y$7,))</f>
        <v>0</v>
      </c>
      <c r="S4948" s="56">
        <f>IF(ISERROR(IF($X$8=1,$Y$8,)),"",IF($X$8=1,$Y$8,))</f>
        <v>1000</v>
      </c>
      <c r="T4948" s="56">
        <f>IF(ISERROR(IF($X$9=1,$Y$9,)),"",IF($X$9=1,$Y$9,))</f>
        <v>500</v>
      </c>
      <c r="U4948" s="56">
        <f>IF(ISERROR(IF($X$10=1,$Y$10,)),"",IF($X$10=1,$Y$10,))</f>
        <v>500</v>
      </c>
    </row>
    <row r="4949" spans="1:21" x14ac:dyDescent="0.25">
      <c r="A4949" s="75">
        <f t="shared" si="901"/>
        <v>4945</v>
      </c>
      <c r="C4949" s="56" t="s">
        <v>2961</v>
      </c>
      <c r="E4949" s="56">
        <f t="shared" si="902"/>
        <v>4945</v>
      </c>
      <c r="F4949" s="76">
        <f t="shared" si="897"/>
        <v>178</v>
      </c>
      <c r="G4949" s="56" t="str">
        <f t="shared" si="903"/>
        <v/>
      </c>
      <c r="H4949" s="56">
        <f t="shared" si="904"/>
        <v>4945</v>
      </c>
      <c r="I4949" s="56">
        <f>IF(G4949="",0,IF(COUNTIF($G$5:G4949,G4949)=1,0,COUNTIF($G$5:G4949,G4949) )   )</f>
        <v>0</v>
      </c>
      <c r="J4949" s="56" t="str">
        <f t="shared" si="905"/>
        <v/>
      </c>
      <c r="K4949" s="56" t="str">
        <f t="shared" si="896"/>
        <v/>
      </c>
      <c r="L4949" s="56" t="str">
        <f t="shared" si="898"/>
        <v/>
      </c>
      <c r="M4949" s="56" t="str">
        <f t="shared" si="899"/>
        <v/>
      </c>
      <c r="N4949" s="56" t="str">
        <f t="shared" si="900"/>
        <v/>
      </c>
      <c r="O4949" s="56" t="str">
        <f t="shared" si="906"/>
        <v/>
      </c>
      <c r="P4949" s="56">
        <f>IF(ISERROR(IF($X$5=1,$Y$5,)),"",IF($X$5=1,$Y$5,))</f>
        <v>0</v>
      </c>
      <c r="Q4949" s="56">
        <f>IF(ISERROR(IF($X$6=1,$Y$6,)),"",IF($X$6=1,$Y$6,))</f>
        <v>10000</v>
      </c>
      <c r="R4949" s="56">
        <f>IF(ISERROR(IF($X$7=1,$Y$7,)),"",IF($X$7=1,$Y$7,))</f>
        <v>0</v>
      </c>
      <c r="S4949" s="56">
        <f>IF(ISERROR(IF($X$8=1,$Y$8,)),"",IF($X$8=1,$Y$8,))</f>
        <v>1000</v>
      </c>
      <c r="T4949" s="56">
        <f>IF(ISERROR(IF($X$9=1,$Y$9,)),"",IF($X$9=1,$Y$9,))</f>
        <v>500</v>
      </c>
      <c r="U4949" s="56">
        <f>IF(ISERROR(IF($X$10=1,$Y$10,)),"",IF($X$10=1,$Y$10,))</f>
        <v>500</v>
      </c>
    </row>
    <row r="4950" spans="1:21" x14ac:dyDescent="0.25">
      <c r="A4950" s="75">
        <f t="shared" si="901"/>
        <v>4946</v>
      </c>
      <c r="C4950" s="56" t="s">
        <v>6397</v>
      </c>
      <c r="E4950" s="56">
        <f t="shared" si="902"/>
        <v>4946</v>
      </c>
      <c r="F4950" s="76">
        <f t="shared" si="897"/>
        <v>178</v>
      </c>
      <c r="G4950" s="56" t="str">
        <f t="shared" si="903"/>
        <v/>
      </c>
      <c r="H4950" s="56">
        <f t="shared" si="904"/>
        <v>4946</v>
      </c>
      <c r="I4950" s="56">
        <f>IF(G4950="",0,IF(COUNTIF($G$5:G4950,G4950)=1,0,COUNTIF($G$5:G4950,G4950) )   )</f>
        <v>0</v>
      </c>
      <c r="J4950" s="56" t="str">
        <f t="shared" si="905"/>
        <v/>
      </c>
      <c r="K4950" s="56" t="str">
        <f t="shared" si="896"/>
        <v/>
      </c>
      <c r="L4950" s="56" t="str">
        <f t="shared" si="898"/>
        <v/>
      </c>
      <c r="M4950" s="56" t="str">
        <f t="shared" si="899"/>
        <v/>
      </c>
      <c r="N4950" s="56" t="str">
        <f t="shared" si="900"/>
        <v/>
      </c>
      <c r="O4950" s="56" t="str">
        <f t="shared" si="906"/>
        <v/>
      </c>
      <c r="P4950" s="56">
        <f>IF(ISERROR(IF($X$5=1,$Y$5,)),"",IF($X$5=1,$Y$5,))</f>
        <v>0</v>
      </c>
      <c r="Q4950" s="56">
        <f>IF(ISERROR(IF($X$6=1,$Y$6,)),"",IF($X$6=1,$Y$6,))</f>
        <v>10000</v>
      </c>
      <c r="R4950" s="56">
        <f>IF(ISERROR(IF($X$7=1,$Y$7,)),"",IF($X$7=1,$Y$7,))</f>
        <v>0</v>
      </c>
      <c r="S4950" s="56">
        <f>IF(ISERROR(IF($X$8=1,$Y$8,)),"",IF($X$8=1,$Y$8,))</f>
        <v>1000</v>
      </c>
      <c r="T4950" s="56">
        <f>IF(ISERROR(IF($X$9=1,$Y$9,)),"",IF($X$9=1,$Y$9,))</f>
        <v>500</v>
      </c>
      <c r="U4950" s="56">
        <f>IF(ISERROR(IF($X$10=1,$Y$10,)),"",IF($X$10=1,$Y$10,))</f>
        <v>500</v>
      </c>
    </row>
    <row r="4951" spans="1:21" x14ac:dyDescent="0.25">
      <c r="A4951" s="75">
        <f t="shared" si="901"/>
        <v>4947</v>
      </c>
      <c r="C4951" s="56" t="s">
        <v>6398</v>
      </c>
      <c r="E4951" s="56">
        <f t="shared" si="902"/>
        <v>4947</v>
      </c>
      <c r="F4951" s="76">
        <f t="shared" si="897"/>
        <v>178</v>
      </c>
      <c r="G4951" s="56" t="str">
        <f t="shared" si="903"/>
        <v/>
      </c>
      <c r="H4951" s="56">
        <f t="shared" si="904"/>
        <v>4947</v>
      </c>
      <c r="I4951" s="56">
        <f>IF(G4951="",0,IF(COUNTIF($G$5:G4951,G4951)=1,0,COUNTIF($G$5:G4951,G4951) )   )</f>
        <v>0</v>
      </c>
      <c r="J4951" s="56" t="str">
        <f t="shared" si="905"/>
        <v/>
      </c>
      <c r="K4951" s="56" t="str">
        <f t="shared" si="896"/>
        <v/>
      </c>
      <c r="L4951" s="56" t="str">
        <f t="shared" si="898"/>
        <v/>
      </c>
      <c r="M4951" s="56" t="str">
        <f t="shared" si="899"/>
        <v/>
      </c>
      <c r="N4951" s="56" t="str">
        <f t="shared" si="900"/>
        <v/>
      </c>
      <c r="O4951" s="56" t="str">
        <f t="shared" si="906"/>
        <v/>
      </c>
      <c r="P4951" s="56">
        <f>IF(ISERROR(IF($X$5=1,$Y$5,)),"",IF($X$5=1,$Y$5,))</f>
        <v>0</v>
      </c>
      <c r="Q4951" s="56">
        <f>IF(ISERROR(IF($X$6=1,$Y$6,)),"",IF($X$6=1,$Y$6,))</f>
        <v>10000</v>
      </c>
      <c r="R4951" s="56">
        <f>IF(ISERROR(IF($X$7=1,$Y$7,)),"",IF($X$7=1,$Y$7,))</f>
        <v>0</v>
      </c>
      <c r="S4951" s="56">
        <f>IF(ISERROR(IF($X$8=1,$Y$8,)),"",IF($X$8=1,$Y$8,))</f>
        <v>1000</v>
      </c>
      <c r="T4951" s="56">
        <f>IF(ISERROR(IF($X$9=1,$Y$9,)),"",IF($X$9=1,$Y$9,))</f>
        <v>500</v>
      </c>
      <c r="U4951" s="56">
        <f>IF(ISERROR(IF($X$10=1,$Y$10,)),"",IF($X$10=1,$Y$10,))</f>
        <v>500</v>
      </c>
    </row>
    <row r="4952" spans="1:21" x14ac:dyDescent="0.25">
      <c r="A4952" s="75">
        <f t="shared" si="901"/>
        <v>4948</v>
      </c>
      <c r="C4952" s="56" t="s">
        <v>2526</v>
      </c>
      <c r="E4952" s="56">
        <f t="shared" si="902"/>
        <v>4948</v>
      </c>
      <c r="F4952" s="76">
        <f t="shared" si="897"/>
        <v>178</v>
      </c>
      <c r="G4952" s="56" t="str">
        <f t="shared" si="903"/>
        <v/>
      </c>
      <c r="H4952" s="56">
        <f t="shared" si="904"/>
        <v>4948</v>
      </c>
      <c r="I4952" s="56">
        <f>IF(G4952="",0,IF(COUNTIF($G$5:G4952,G4952)=1,0,COUNTIF($G$5:G4952,G4952) )   )</f>
        <v>0</v>
      </c>
      <c r="J4952" s="56" t="str">
        <f t="shared" si="905"/>
        <v/>
      </c>
      <c r="K4952" s="56" t="str">
        <f t="shared" si="896"/>
        <v/>
      </c>
      <c r="L4952" s="56" t="str">
        <f t="shared" si="898"/>
        <v/>
      </c>
      <c r="M4952" s="56" t="str">
        <f t="shared" si="899"/>
        <v/>
      </c>
      <c r="N4952" s="56" t="str">
        <f t="shared" si="900"/>
        <v/>
      </c>
      <c r="O4952" s="56" t="str">
        <f t="shared" si="906"/>
        <v/>
      </c>
      <c r="P4952" s="56">
        <f>IF(ISERROR(IF($X$5=1,$Y$5,)),"",IF($X$5=1,$Y$5,))</f>
        <v>0</v>
      </c>
      <c r="Q4952" s="56">
        <f>IF(ISERROR(IF($X$6=1,$Y$6,)),"",IF($X$6=1,$Y$6,))</f>
        <v>10000</v>
      </c>
      <c r="R4952" s="56">
        <f>IF(ISERROR(IF($X$7=1,$Y$7,)),"",IF($X$7=1,$Y$7,))</f>
        <v>0</v>
      </c>
      <c r="S4952" s="56">
        <f>IF(ISERROR(IF($X$8=1,$Y$8,)),"",IF($X$8=1,$Y$8,))</f>
        <v>1000</v>
      </c>
      <c r="T4952" s="56">
        <f>IF(ISERROR(IF($X$9=1,$Y$9,)),"",IF($X$9=1,$Y$9,))</f>
        <v>500</v>
      </c>
      <c r="U4952" s="56">
        <f>IF(ISERROR(IF($X$10=1,$Y$10,)),"",IF($X$10=1,$Y$10,))</f>
        <v>500</v>
      </c>
    </row>
    <row r="4953" spans="1:21" x14ac:dyDescent="0.25">
      <c r="A4953" s="75">
        <f t="shared" si="901"/>
        <v>4949</v>
      </c>
      <c r="C4953" s="56" t="s">
        <v>2527</v>
      </c>
      <c r="E4953" s="56">
        <f t="shared" si="902"/>
        <v>4949</v>
      </c>
      <c r="F4953" s="76">
        <f t="shared" si="897"/>
        <v>178</v>
      </c>
      <c r="G4953" s="56" t="str">
        <f t="shared" si="903"/>
        <v/>
      </c>
      <c r="H4953" s="56">
        <f t="shared" si="904"/>
        <v>4949</v>
      </c>
      <c r="I4953" s="56">
        <f>IF(G4953="",0,IF(COUNTIF($G$5:G4953,G4953)=1,0,COUNTIF($G$5:G4953,G4953) )   )</f>
        <v>0</v>
      </c>
      <c r="J4953" s="56" t="str">
        <f t="shared" si="905"/>
        <v/>
      </c>
      <c r="K4953" s="56" t="str">
        <f t="shared" si="896"/>
        <v/>
      </c>
      <c r="L4953" s="56" t="str">
        <f t="shared" si="898"/>
        <v/>
      </c>
      <c r="M4953" s="56" t="str">
        <f t="shared" si="899"/>
        <v/>
      </c>
      <c r="N4953" s="56" t="str">
        <f t="shared" si="900"/>
        <v/>
      </c>
      <c r="O4953" s="56" t="str">
        <f t="shared" si="906"/>
        <v/>
      </c>
      <c r="P4953" s="56">
        <f>IF(ISERROR(IF($X$5=1,$Y$5,)),"",IF($X$5=1,$Y$5,))</f>
        <v>0</v>
      </c>
      <c r="Q4953" s="56">
        <f>IF(ISERROR(IF($X$6=1,$Y$6,)),"",IF($X$6=1,$Y$6,))</f>
        <v>10000</v>
      </c>
      <c r="R4953" s="56">
        <f>IF(ISERROR(IF($X$7=1,$Y$7,)),"",IF($X$7=1,$Y$7,))</f>
        <v>0</v>
      </c>
      <c r="S4953" s="56">
        <f>IF(ISERROR(IF($X$8=1,$Y$8,)),"",IF($X$8=1,$Y$8,))</f>
        <v>1000</v>
      </c>
      <c r="T4953" s="56">
        <f>IF(ISERROR(IF($X$9=1,$Y$9,)),"",IF($X$9=1,$Y$9,))</f>
        <v>500</v>
      </c>
      <c r="U4953" s="56">
        <f>IF(ISERROR(IF($X$10=1,$Y$10,)),"",IF($X$10=1,$Y$10,))</f>
        <v>500</v>
      </c>
    </row>
    <row r="4954" spans="1:21" x14ac:dyDescent="0.25">
      <c r="A4954" s="75">
        <f t="shared" si="901"/>
        <v>4950</v>
      </c>
      <c r="C4954" s="56" t="s">
        <v>3965</v>
      </c>
      <c r="E4954" s="56">
        <f t="shared" si="902"/>
        <v>4950</v>
      </c>
      <c r="F4954" s="76">
        <f t="shared" si="897"/>
        <v>178</v>
      </c>
      <c r="G4954" s="56" t="str">
        <f t="shared" si="903"/>
        <v/>
      </c>
      <c r="H4954" s="56">
        <f t="shared" si="904"/>
        <v>4950</v>
      </c>
      <c r="I4954" s="56">
        <f>IF(G4954="",0,IF(COUNTIF($G$5:G4954,G4954)=1,0,COUNTIF($G$5:G4954,G4954) )   )</f>
        <v>0</v>
      </c>
      <c r="J4954" s="56" t="str">
        <f t="shared" si="905"/>
        <v/>
      </c>
      <c r="K4954" s="56" t="str">
        <f t="shared" si="896"/>
        <v/>
      </c>
      <c r="L4954" s="56" t="str">
        <f t="shared" si="898"/>
        <v/>
      </c>
      <c r="M4954" s="56" t="str">
        <f t="shared" si="899"/>
        <v/>
      </c>
      <c r="N4954" s="56" t="str">
        <f t="shared" si="900"/>
        <v/>
      </c>
      <c r="O4954" s="56" t="str">
        <f t="shared" si="906"/>
        <v/>
      </c>
      <c r="P4954" s="56">
        <f>IF(ISERROR(IF($X$5=1,$Y$5,)),"",IF($X$5=1,$Y$5,))</f>
        <v>0</v>
      </c>
      <c r="Q4954" s="56">
        <f>IF(ISERROR(IF($X$6=1,$Y$6,)),"",IF($X$6=1,$Y$6,))</f>
        <v>10000</v>
      </c>
      <c r="R4954" s="56">
        <f>IF(ISERROR(IF($X$7=1,$Y$7,)),"",IF($X$7=1,$Y$7,))</f>
        <v>0</v>
      </c>
      <c r="S4954" s="56">
        <f>IF(ISERROR(IF($X$8=1,$Y$8,)),"",IF($X$8=1,$Y$8,))</f>
        <v>1000</v>
      </c>
      <c r="T4954" s="56">
        <f>IF(ISERROR(IF($X$9=1,$Y$9,)),"",IF($X$9=1,$Y$9,))</f>
        <v>500</v>
      </c>
      <c r="U4954" s="56">
        <f>IF(ISERROR(IF($X$10=1,$Y$10,)),"",IF($X$10=1,$Y$10,))</f>
        <v>500</v>
      </c>
    </row>
    <row r="4955" spans="1:21" x14ac:dyDescent="0.25">
      <c r="A4955" s="75">
        <f t="shared" si="901"/>
        <v>4951</v>
      </c>
      <c r="C4955" s="56" t="s">
        <v>2529</v>
      </c>
      <c r="E4955" s="56">
        <f t="shared" si="902"/>
        <v>4951</v>
      </c>
      <c r="F4955" s="76">
        <f t="shared" si="897"/>
        <v>178</v>
      </c>
      <c r="G4955" s="56" t="str">
        <f t="shared" si="903"/>
        <v/>
      </c>
      <c r="H4955" s="56">
        <f t="shared" si="904"/>
        <v>4951</v>
      </c>
      <c r="I4955" s="56">
        <f>IF(G4955="",0,IF(COUNTIF($G$5:G4955,G4955)=1,0,COUNTIF($G$5:G4955,G4955) )   )</f>
        <v>0</v>
      </c>
      <c r="J4955" s="56" t="str">
        <f t="shared" si="905"/>
        <v/>
      </c>
      <c r="K4955" s="56" t="str">
        <f t="shared" si="896"/>
        <v/>
      </c>
      <c r="L4955" s="56" t="str">
        <f t="shared" si="898"/>
        <v/>
      </c>
      <c r="M4955" s="56" t="str">
        <f t="shared" si="899"/>
        <v/>
      </c>
      <c r="N4955" s="56" t="str">
        <f t="shared" si="900"/>
        <v/>
      </c>
      <c r="O4955" s="56" t="str">
        <f t="shared" si="906"/>
        <v/>
      </c>
      <c r="P4955" s="56">
        <f>IF(ISERROR(IF($X$5=1,$Y$5,)),"",IF($X$5=1,$Y$5,))</f>
        <v>0</v>
      </c>
      <c r="Q4955" s="56">
        <f>IF(ISERROR(IF($X$6=1,$Y$6,)),"",IF($X$6=1,$Y$6,))</f>
        <v>10000</v>
      </c>
      <c r="R4955" s="56">
        <f>IF(ISERROR(IF($X$7=1,$Y$7,)),"",IF($X$7=1,$Y$7,))</f>
        <v>0</v>
      </c>
      <c r="S4955" s="56">
        <f>IF(ISERROR(IF($X$8=1,$Y$8,)),"",IF($X$8=1,$Y$8,))</f>
        <v>1000</v>
      </c>
      <c r="T4955" s="56">
        <f>IF(ISERROR(IF($X$9=1,$Y$9,)),"",IF($X$9=1,$Y$9,))</f>
        <v>500</v>
      </c>
      <c r="U4955" s="56">
        <f>IF(ISERROR(IF($X$10=1,$Y$10,)),"",IF($X$10=1,$Y$10,))</f>
        <v>500</v>
      </c>
    </row>
    <row r="4956" spans="1:21" x14ac:dyDescent="0.25">
      <c r="A4956" s="75">
        <f t="shared" si="901"/>
        <v>4952</v>
      </c>
      <c r="C4956" s="56" t="s">
        <v>2518</v>
      </c>
      <c r="E4956" s="56">
        <f t="shared" si="902"/>
        <v>4952</v>
      </c>
      <c r="F4956" s="76">
        <f t="shared" si="897"/>
        <v>178</v>
      </c>
      <c r="G4956" s="56" t="str">
        <f t="shared" si="903"/>
        <v/>
      </c>
      <c r="H4956" s="56">
        <f t="shared" si="904"/>
        <v>4952</v>
      </c>
      <c r="I4956" s="56">
        <f>IF(G4956="",0,IF(COUNTIF($G$5:G4956,G4956)=1,0,COUNTIF($G$5:G4956,G4956) )   )</f>
        <v>0</v>
      </c>
      <c r="J4956" s="56" t="str">
        <f t="shared" si="905"/>
        <v/>
      </c>
      <c r="K4956" s="56" t="str">
        <f t="shared" si="896"/>
        <v/>
      </c>
      <c r="L4956" s="56" t="str">
        <f t="shared" si="898"/>
        <v/>
      </c>
      <c r="M4956" s="56" t="str">
        <f t="shared" si="899"/>
        <v/>
      </c>
      <c r="N4956" s="56" t="str">
        <f t="shared" si="900"/>
        <v/>
      </c>
      <c r="O4956" s="56" t="str">
        <f t="shared" si="906"/>
        <v/>
      </c>
      <c r="P4956" s="56">
        <f>IF(ISERROR(IF($X$5=1,$Y$5,)),"",IF($X$5=1,$Y$5,))</f>
        <v>0</v>
      </c>
      <c r="Q4956" s="56">
        <f>IF(ISERROR(IF($X$6=1,$Y$6,)),"",IF($X$6=1,$Y$6,))</f>
        <v>10000</v>
      </c>
      <c r="R4956" s="56">
        <f>IF(ISERROR(IF($X$7=1,$Y$7,)),"",IF($X$7=1,$Y$7,))</f>
        <v>0</v>
      </c>
      <c r="S4956" s="56">
        <f>IF(ISERROR(IF($X$8=1,$Y$8,)),"",IF($X$8=1,$Y$8,))</f>
        <v>1000</v>
      </c>
      <c r="T4956" s="56">
        <f>IF(ISERROR(IF($X$9=1,$Y$9,)),"",IF($X$9=1,$Y$9,))</f>
        <v>500</v>
      </c>
      <c r="U4956" s="56">
        <f>IF(ISERROR(IF($X$10=1,$Y$10,)),"",IF($X$10=1,$Y$10,))</f>
        <v>500</v>
      </c>
    </row>
    <row r="4957" spans="1:21" x14ac:dyDescent="0.25">
      <c r="A4957" s="75">
        <f t="shared" si="901"/>
        <v>4953</v>
      </c>
      <c r="D4957" s="56" t="s">
        <v>5794</v>
      </c>
      <c r="E4957" s="56">
        <f t="shared" si="902"/>
        <v>4953</v>
      </c>
      <c r="F4957" s="76">
        <f t="shared" si="897"/>
        <v>178</v>
      </c>
      <c r="G4957" s="56" t="str">
        <f t="shared" si="903"/>
        <v>NP.zmisc.strake</v>
      </c>
      <c r="H4957" s="56">
        <f t="shared" si="904"/>
        <v>4953</v>
      </c>
      <c r="I4957" s="56">
        <f>IF(G4957="",0,IF(COUNTIF($G$5:G4957,G4957)=1,0,COUNTIF($G$5:G4957,G4957) )   )</f>
        <v>0</v>
      </c>
      <c r="J4957" s="56" t="str">
        <f t="shared" si="905"/>
        <v/>
      </c>
      <c r="K4957" s="56" t="str">
        <f t="shared" si="896"/>
        <v/>
      </c>
      <c r="L4957" s="56" t="str">
        <f t="shared" si="898"/>
        <v/>
      </c>
      <c r="M4957" s="56" t="str">
        <f t="shared" si="899"/>
        <v/>
      </c>
      <c r="N4957" s="56" t="str">
        <f t="shared" si="900"/>
        <v/>
      </c>
      <c r="O4957" s="56" t="str">
        <f t="shared" si="906"/>
        <v/>
      </c>
      <c r="P4957" s="56">
        <f>IF(ISERROR(IF($X$5=1,$Y$5,)),"",IF($X$5=1,$Y$5,))</f>
        <v>0</v>
      </c>
      <c r="Q4957" s="56">
        <f>IF(ISERROR(IF($X$6=1,$Y$6,)),"",IF($X$6=1,$Y$6,))</f>
        <v>10000</v>
      </c>
      <c r="R4957" s="56">
        <f>IF(ISERROR(IF($X$7=1,$Y$7,)),"",IF($X$7=1,$Y$7,))</f>
        <v>0</v>
      </c>
      <c r="S4957" s="56">
        <f>IF(ISERROR(IF($X$8=1,$Y$8,)),"",IF($X$8=1,$Y$8,))</f>
        <v>1000</v>
      </c>
      <c r="T4957" s="56">
        <f>IF(ISERROR(IF($X$9=1,$Y$9,)),"",IF($X$9=1,$Y$9,))</f>
        <v>500</v>
      </c>
      <c r="U4957" s="56">
        <f>IF(ISERROR(IF($X$10=1,$Y$10,)),"",IF($X$10=1,$Y$10,))</f>
        <v>500</v>
      </c>
    </row>
    <row r="4958" spans="1:21" x14ac:dyDescent="0.25">
      <c r="A4958" s="75">
        <f t="shared" si="901"/>
        <v>4954</v>
      </c>
      <c r="D4958" s="56" t="s">
        <v>5793</v>
      </c>
      <c r="E4958" s="56">
        <f t="shared" si="902"/>
        <v>4954</v>
      </c>
      <c r="F4958" s="76">
        <f t="shared" si="897"/>
        <v>178</v>
      </c>
      <c r="G4958" s="56" t="str">
        <f t="shared" si="903"/>
        <v>2x1SAS</v>
      </c>
      <c r="H4958" s="56">
        <f t="shared" si="904"/>
        <v>4954</v>
      </c>
      <c r="I4958" s="56">
        <f>IF(G4958="",0,IF(COUNTIF($G$5:G4958,G4958)=1,0,COUNTIF($G$5:G4958,G4958) )   )</f>
        <v>0</v>
      </c>
      <c r="J4958" s="56" t="str">
        <f t="shared" si="905"/>
        <v/>
      </c>
      <c r="K4958" s="56" t="str">
        <f t="shared" si="896"/>
        <v/>
      </c>
      <c r="L4958" s="56" t="str">
        <f t="shared" si="898"/>
        <v/>
      </c>
      <c r="M4958" s="56" t="str">
        <f t="shared" si="899"/>
        <v/>
      </c>
      <c r="N4958" s="56" t="str">
        <f t="shared" si="900"/>
        <v/>
      </c>
      <c r="O4958" s="56" t="str">
        <f t="shared" si="906"/>
        <v/>
      </c>
      <c r="P4958" s="56">
        <f>IF(ISERROR(IF($X$5=1,$Y$5,)),"",IF($X$5=1,$Y$5,))</f>
        <v>0</v>
      </c>
      <c r="Q4958" s="56">
        <f>IF(ISERROR(IF($X$6=1,$Y$6,)),"",IF($X$6=1,$Y$6,))</f>
        <v>10000</v>
      </c>
      <c r="R4958" s="56">
        <f>IF(ISERROR(IF($X$7=1,$Y$7,)),"",IF($X$7=1,$Y$7,))</f>
        <v>0</v>
      </c>
      <c r="S4958" s="56">
        <f>IF(ISERROR(IF($X$8=1,$Y$8,)),"",IF($X$8=1,$Y$8,))</f>
        <v>1000</v>
      </c>
      <c r="T4958" s="56">
        <f>IF(ISERROR(IF($X$9=1,$Y$9,)),"",IF($X$9=1,$Y$9,))</f>
        <v>500</v>
      </c>
      <c r="U4958" s="56">
        <f>IF(ISERROR(IF($X$10=1,$Y$10,)),"",IF($X$10=1,$Y$10,))</f>
        <v>500</v>
      </c>
    </row>
    <row r="4959" spans="1:21" x14ac:dyDescent="0.25">
      <c r="A4959" s="75">
        <f t="shared" si="901"/>
        <v>4955</v>
      </c>
      <c r="D4959" s="56" t="s">
        <v>5795</v>
      </c>
      <c r="E4959" s="56">
        <f t="shared" si="902"/>
        <v>4955</v>
      </c>
      <c r="F4959" s="76">
        <f t="shared" si="897"/>
        <v>178</v>
      </c>
      <c r="G4959" s="56" t="str">
        <f t="shared" si="903"/>
        <v>NP.sas.25m</v>
      </c>
      <c r="H4959" s="56">
        <f t="shared" si="904"/>
        <v>4955</v>
      </c>
      <c r="I4959" s="56">
        <f>IF(G4959="",0,IF(COUNTIF($G$5:G4959,G4959)=1,0,COUNTIF($G$5:G4959,G4959) )   )</f>
        <v>0</v>
      </c>
      <c r="J4959" s="56" t="str">
        <f t="shared" si="905"/>
        <v/>
      </c>
      <c r="K4959" s="56" t="str">
        <f t="shared" si="896"/>
        <v/>
      </c>
      <c r="L4959" s="56" t="str">
        <f t="shared" si="898"/>
        <v/>
      </c>
      <c r="M4959" s="56" t="str">
        <f t="shared" si="899"/>
        <v/>
      </c>
      <c r="N4959" s="56" t="str">
        <f t="shared" si="900"/>
        <v/>
      </c>
      <c r="O4959" s="56" t="str">
        <f t="shared" si="906"/>
        <v/>
      </c>
      <c r="P4959" s="56">
        <f>IF(ISERROR(IF($X$5=1,$Y$5,)),"",IF($X$5=1,$Y$5,))</f>
        <v>0</v>
      </c>
      <c r="Q4959" s="56">
        <f>IF(ISERROR(IF($X$6=1,$Y$6,)),"",IF($X$6=1,$Y$6,))</f>
        <v>10000</v>
      </c>
      <c r="R4959" s="56">
        <f>IF(ISERROR(IF($X$7=1,$Y$7,)),"",IF($X$7=1,$Y$7,))</f>
        <v>0</v>
      </c>
      <c r="S4959" s="56">
        <f>IF(ISERROR(IF($X$8=1,$Y$8,)),"",IF($X$8=1,$Y$8,))</f>
        <v>1000</v>
      </c>
      <c r="T4959" s="56">
        <f>IF(ISERROR(IF($X$9=1,$Y$9,)),"",IF($X$9=1,$Y$9,))</f>
        <v>500</v>
      </c>
      <c r="U4959" s="56">
        <f>IF(ISERROR(IF($X$10=1,$Y$10,)),"",IF($X$10=1,$Y$10,))</f>
        <v>500</v>
      </c>
    </row>
    <row r="4960" spans="1:21" x14ac:dyDescent="0.25">
      <c r="A4960" s="75">
        <f t="shared" si="901"/>
        <v>4956</v>
      </c>
      <c r="D4960" s="56" t="s">
        <v>2807</v>
      </c>
      <c r="E4960" s="56">
        <f t="shared" si="902"/>
        <v>4956</v>
      </c>
      <c r="F4960" s="76">
        <f t="shared" si="897"/>
        <v>178</v>
      </c>
      <c r="G4960" s="56" t="str">
        <f t="shared" si="903"/>
        <v>TriStrutASAS</v>
      </c>
      <c r="H4960" s="56">
        <f t="shared" si="904"/>
        <v>4956</v>
      </c>
      <c r="I4960" s="56">
        <f>IF(G4960="",0,IF(COUNTIF($G$5:G4960,G4960)=1,0,COUNTIF($G$5:G4960,G4960) )   )</f>
        <v>0</v>
      </c>
      <c r="J4960" s="56" t="str">
        <f t="shared" si="905"/>
        <v/>
      </c>
      <c r="K4960" s="56" t="str">
        <f t="shared" si="896"/>
        <v/>
      </c>
      <c r="L4960" s="56" t="str">
        <f t="shared" si="898"/>
        <v/>
      </c>
      <c r="M4960" s="56" t="str">
        <f t="shared" si="899"/>
        <v/>
      </c>
      <c r="N4960" s="56" t="str">
        <f t="shared" si="900"/>
        <v/>
      </c>
      <c r="O4960" s="56" t="str">
        <f t="shared" si="906"/>
        <v/>
      </c>
      <c r="P4960" s="56">
        <f>IF(ISERROR(IF($X$5=1,$Y$5,)),"",IF($X$5=1,$Y$5,))</f>
        <v>0</v>
      </c>
      <c r="Q4960" s="56">
        <f>IF(ISERROR(IF($X$6=1,$Y$6,)),"",IF($X$6=1,$Y$6,))</f>
        <v>10000</v>
      </c>
      <c r="R4960" s="56">
        <f>IF(ISERROR(IF($X$7=1,$Y$7,)),"",IF($X$7=1,$Y$7,))</f>
        <v>0</v>
      </c>
      <c r="S4960" s="56">
        <f>IF(ISERROR(IF($X$8=1,$Y$8,)),"",IF($X$8=1,$Y$8,))</f>
        <v>1000</v>
      </c>
      <c r="T4960" s="56">
        <f>IF(ISERROR(IF($X$9=1,$Y$9,)),"",IF($X$9=1,$Y$9,))</f>
        <v>500</v>
      </c>
      <c r="U4960" s="56">
        <f>IF(ISERROR(IF($X$10=1,$Y$10,)),"",IF($X$10=1,$Y$10,))</f>
        <v>500</v>
      </c>
    </row>
    <row r="4961" spans="1:21" x14ac:dyDescent="0.25">
      <c r="A4961" s="75">
        <f t="shared" si="901"/>
        <v>4957</v>
      </c>
      <c r="D4961" s="56" t="s">
        <v>5796</v>
      </c>
      <c r="E4961" s="56">
        <f t="shared" si="902"/>
        <v>4957</v>
      </c>
      <c r="F4961" s="76">
        <f t="shared" si="897"/>
        <v>178</v>
      </c>
      <c r="G4961" s="56" t="str">
        <f t="shared" si="903"/>
        <v>RCSairStabilinator</v>
      </c>
      <c r="H4961" s="56">
        <f t="shared" si="904"/>
        <v>4957</v>
      </c>
      <c r="I4961" s="56">
        <f>IF(G4961="",0,IF(COUNTIF($G$5:G4961,G4961)=1,0,COUNTIF($G$5:G4961,G4961) )   )</f>
        <v>0</v>
      </c>
      <c r="J4961" s="56" t="str">
        <f t="shared" si="905"/>
        <v/>
      </c>
      <c r="K4961" s="56" t="str">
        <f t="shared" si="896"/>
        <v/>
      </c>
      <c r="L4961" s="56" t="str">
        <f t="shared" si="898"/>
        <v/>
      </c>
      <c r="M4961" s="56" t="str">
        <f t="shared" si="899"/>
        <v/>
      </c>
      <c r="N4961" s="56" t="str">
        <f t="shared" si="900"/>
        <v/>
      </c>
      <c r="O4961" s="56" t="str">
        <f t="shared" si="906"/>
        <v/>
      </c>
      <c r="P4961" s="56">
        <f>IF(ISERROR(IF($X$5=1,$Y$5,)),"",IF($X$5=1,$Y$5,))</f>
        <v>0</v>
      </c>
      <c r="Q4961" s="56">
        <f>IF(ISERROR(IF($X$6=1,$Y$6,)),"",IF($X$6=1,$Y$6,))</f>
        <v>10000</v>
      </c>
      <c r="R4961" s="56">
        <f>IF(ISERROR(IF($X$7=1,$Y$7,)),"",IF($X$7=1,$Y$7,))</f>
        <v>0</v>
      </c>
      <c r="S4961" s="56">
        <f>IF(ISERROR(IF($X$8=1,$Y$8,)),"",IF($X$8=1,$Y$8,))</f>
        <v>1000</v>
      </c>
      <c r="T4961" s="56">
        <f>IF(ISERROR(IF($X$9=1,$Y$9,)),"",IF($X$9=1,$Y$9,))</f>
        <v>500</v>
      </c>
      <c r="U4961" s="56">
        <f>IF(ISERROR(IF($X$10=1,$Y$10,)),"",IF($X$10=1,$Y$10,))</f>
        <v>500</v>
      </c>
    </row>
    <row r="4962" spans="1:21" x14ac:dyDescent="0.25">
      <c r="A4962" s="75">
        <f t="shared" si="901"/>
        <v>4958</v>
      </c>
      <c r="D4962" s="56" t="s">
        <v>3966</v>
      </c>
      <c r="E4962" s="56">
        <f t="shared" si="902"/>
        <v>4958</v>
      </c>
      <c r="F4962" s="76">
        <f t="shared" si="897"/>
        <v>178</v>
      </c>
      <c r="G4962" s="56" t="str">
        <f t="shared" si="903"/>
        <v>StandardCtrlSrf</v>
      </c>
      <c r="H4962" s="56">
        <f t="shared" si="904"/>
        <v>4958</v>
      </c>
      <c r="I4962" s="56">
        <f>IF(G4962="",0,IF(COUNTIF($G$5:G4962,G4962)=1,0,COUNTIF($G$5:G4962,G4962) )   )</f>
        <v>0</v>
      </c>
      <c r="J4962" s="56" t="str">
        <f t="shared" si="905"/>
        <v/>
      </c>
      <c r="K4962" s="56" t="str">
        <f t="shared" si="896"/>
        <v/>
      </c>
      <c r="L4962" s="56" t="str">
        <f t="shared" si="898"/>
        <v/>
      </c>
      <c r="M4962" s="56" t="str">
        <f t="shared" si="899"/>
        <v/>
      </c>
      <c r="N4962" s="56" t="str">
        <f t="shared" si="900"/>
        <v/>
      </c>
      <c r="O4962" s="56" t="str">
        <f t="shared" si="906"/>
        <v/>
      </c>
      <c r="P4962" s="56">
        <f>IF(ISERROR(IF($X$5=1,$Y$5,)),"",IF($X$5=1,$Y$5,))</f>
        <v>0</v>
      </c>
      <c r="Q4962" s="56">
        <f>IF(ISERROR(IF($X$6=1,$Y$6,)),"",IF($X$6=1,$Y$6,))</f>
        <v>10000</v>
      </c>
      <c r="R4962" s="56">
        <f>IF(ISERROR(IF($X$7=1,$Y$7,)),"",IF($X$7=1,$Y$7,))</f>
        <v>0</v>
      </c>
      <c r="S4962" s="56">
        <f>IF(ISERROR(IF($X$8=1,$Y$8,)),"",IF($X$8=1,$Y$8,))</f>
        <v>1000</v>
      </c>
      <c r="T4962" s="56">
        <f>IF(ISERROR(IF($X$9=1,$Y$9,)),"",IF($X$9=1,$Y$9,))</f>
        <v>500</v>
      </c>
      <c r="U4962" s="56">
        <f>IF(ISERROR(IF($X$10=1,$Y$10,)),"",IF($X$10=1,$Y$10,))</f>
        <v>500</v>
      </c>
    </row>
    <row r="4963" spans="1:21" x14ac:dyDescent="0.25">
      <c r="A4963" s="75">
        <f t="shared" si="901"/>
        <v>4959</v>
      </c>
      <c r="D4963" s="56" t="s">
        <v>5784</v>
      </c>
      <c r="E4963" s="56">
        <f t="shared" si="902"/>
        <v>4959</v>
      </c>
      <c r="F4963" s="76">
        <f t="shared" si="897"/>
        <v>178</v>
      </c>
      <c r="G4963" s="56" t="str">
        <f t="shared" si="903"/>
        <v>Sasdv4</v>
      </c>
      <c r="H4963" s="56">
        <f t="shared" si="904"/>
        <v>4959</v>
      </c>
      <c r="I4963" s="56">
        <f>IF(G4963="",0,IF(COUNTIF($G$5:G4963,G4963)=1,0,COUNTIF($G$5:G4963,G4963) )   )</f>
        <v>0</v>
      </c>
      <c r="J4963" s="56" t="str">
        <f t="shared" si="905"/>
        <v/>
      </c>
      <c r="K4963" s="56" t="str">
        <f t="shared" si="896"/>
        <v/>
      </c>
      <c r="L4963" s="56" t="str">
        <f t="shared" si="898"/>
        <v/>
      </c>
      <c r="M4963" s="56" t="str">
        <f t="shared" si="899"/>
        <v/>
      </c>
      <c r="N4963" s="56" t="str">
        <f t="shared" si="900"/>
        <v/>
      </c>
      <c r="O4963" s="56" t="str">
        <f t="shared" si="906"/>
        <v/>
      </c>
      <c r="P4963" s="56">
        <f>IF(ISERROR(IF($X$5=1,$Y$5,)),"",IF($X$5=1,$Y$5,))</f>
        <v>0</v>
      </c>
      <c r="Q4963" s="56">
        <f>IF(ISERROR(IF($X$6=1,$Y$6,)),"",IF($X$6=1,$Y$6,))</f>
        <v>10000</v>
      </c>
      <c r="R4963" s="56">
        <f>IF(ISERROR(IF($X$7=1,$Y$7,)),"",IF($X$7=1,$Y$7,))</f>
        <v>0</v>
      </c>
      <c r="S4963" s="56">
        <f>IF(ISERROR(IF($X$8=1,$Y$8,)),"",IF($X$8=1,$Y$8,))</f>
        <v>1000</v>
      </c>
      <c r="T4963" s="56">
        <f>IF(ISERROR(IF($X$9=1,$Y$9,)),"",IF($X$9=1,$Y$9,))</f>
        <v>500</v>
      </c>
      <c r="U4963" s="56">
        <f>IF(ISERROR(IF($X$10=1,$Y$10,)),"",IF($X$10=1,$Y$10,))</f>
        <v>500</v>
      </c>
    </row>
    <row r="4964" spans="1:21" x14ac:dyDescent="0.25">
      <c r="A4964" s="75">
        <f t="shared" si="901"/>
        <v>4960</v>
      </c>
      <c r="D4964" s="56" t="s">
        <v>3967</v>
      </c>
      <c r="E4964" s="56">
        <f t="shared" si="902"/>
        <v>4960</v>
      </c>
      <c r="F4964" s="76">
        <f t="shared" si="897"/>
        <v>178</v>
      </c>
      <c r="G4964" s="56" t="str">
        <f t="shared" si="903"/>
        <v>winglet3</v>
      </c>
      <c r="H4964" s="56">
        <f t="shared" si="904"/>
        <v>4960</v>
      </c>
      <c r="I4964" s="56">
        <f>IF(G4964="",0,IF(COUNTIF($G$5:G4964,G4964)=1,0,COUNTIF($G$5:G4964,G4964) )   )</f>
        <v>0</v>
      </c>
      <c r="J4964" s="56" t="str">
        <f t="shared" si="905"/>
        <v/>
      </c>
      <c r="K4964" s="56" t="str">
        <f t="shared" si="896"/>
        <v/>
      </c>
      <c r="L4964" s="56" t="str">
        <f t="shared" si="898"/>
        <v/>
      </c>
      <c r="M4964" s="56" t="str">
        <f t="shared" si="899"/>
        <v/>
      </c>
      <c r="N4964" s="56" t="str">
        <f t="shared" si="900"/>
        <v/>
      </c>
      <c r="O4964" s="56" t="str">
        <f t="shared" si="906"/>
        <v/>
      </c>
      <c r="P4964" s="56">
        <f>IF(ISERROR(IF($X$5=1,$Y$5,)),"",IF($X$5=1,$Y$5,))</f>
        <v>0</v>
      </c>
      <c r="Q4964" s="56">
        <f>IF(ISERROR(IF($X$6=1,$Y$6,)),"",IF($X$6=1,$Y$6,))</f>
        <v>10000</v>
      </c>
      <c r="R4964" s="56">
        <f>IF(ISERROR(IF($X$7=1,$Y$7,)),"",IF($X$7=1,$Y$7,))</f>
        <v>0</v>
      </c>
      <c r="S4964" s="56">
        <f>IF(ISERROR(IF($X$8=1,$Y$8,)),"",IF($X$8=1,$Y$8,))</f>
        <v>1000</v>
      </c>
      <c r="T4964" s="56">
        <f>IF(ISERROR(IF($X$9=1,$Y$9,)),"",IF($X$9=1,$Y$9,))</f>
        <v>500</v>
      </c>
      <c r="U4964" s="56">
        <f>IF(ISERROR(IF($X$10=1,$Y$10,)),"",IF($X$10=1,$Y$10,))</f>
        <v>500</v>
      </c>
    </row>
    <row r="4965" spans="1:21" x14ac:dyDescent="0.25">
      <c r="A4965" s="75">
        <f t="shared" si="901"/>
        <v>4961</v>
      </c>
      <c r="D4965" s="56" t="s">
        <v>3968</v>
      </c>
      <c r="E4965" s="56">
        <f t="shared" si="902"/>
        <v>4961</v>
      </c>
      <c r="F4965" s="76">
        <f t="shared" si="897"/>
        <v>178</v>
      </c>
      <c r="G4965" s="56" t="str">
        <f t="shared" si="903"/>
        <v>advSasModule</v>
      </c>
      <c r="H4965" s="56">
        <f t="shared" si="904"/>
        <v>4961</v>
      </c>
      <c r="I4965" s="56">
        <f>IF(G4965="",0,IF(COUNTIF($G$5:G4965,G4965)=1,0,COUNTIF($G$5:G4965,G4965) )   )</f>
        <v>0</v>
      </c>
      <c r="J4965" s="56" t="str">
        <f t="shared" si="905"/>
        <v/>
      </c>
      <c r="K4965" s="56" t="str">
        <f t="shared" si="896"/>
        <v/>
      </c>
      <c r="L4965" s="56" t="str">
        <f t="shared" si="898"/>
        <v/>
      </c>
      <c r="M4965" s="56" t="str">
        <f t="shared" si="899"/>
        <v/>
      </c>
      <c r="N4965" s="56" t="str">
        <f t="shared" si="900"/>
        <v/>
      </c>
      <c r="O4965" s="56" t="str">
        <f t="shared" si="906"/>
        <v/>
      </c>
      <c r="P4965" s="56">
        <f>IF(ISERROR(IF($X$5=1,$Y$5,)),"",IF($X$5=1,$Y$5,))</f>
        <v>0</v>
      </c>
      <c r="Q4965" s="56">
        <f>IF(ISERROR(IF($X$6=1,$Y$6,)),"",IF($X$6=1,$Y$6,))</f>
        <v>10000</v>
      </c>
      <c r="R4965" s="56">
        <f>IF(ISERROR(IF($X$7=1,$Y$7,)),"",IF($X$7=1,$Y$7,))</f>
        <v>0</v>
      </c>
      <c r="S4965" s="56">
        <f>IF(ISERROR(IF($X$8=1,$Y$8,)),"",IF($X$8=1,$Y$8,))</f>
        <v>1000</v>
      </c>
      <c r="T4965" s="56">
        <f>IF(ISERROR(IF($X$9=1,$Y$9,)),"",IF($X$9=1,$Y$9,))</f>
        <v>500</v>
      </c>
      <c r="U4965" s="56">
        <f>IF(ISERROR(IF($X$10=1,$Y$10,)),"",IF($X$10=1,$Y$10,))</f>
        <v>500</v>
      </c>
    </row>
    <row r="4966" spans="1:21" x14ac:dyDescent="0.25">
      <c r="A4966" s="75">
        <f t="shared" si="901"/>
        <v>4962</v>
      </c>
      <c r="D4966" s="56" t="s">
        <v>5785</v>
      </c>
      <c r="E4966" s="56">
        <f t="shared" si="902"/>
        <v>4962</v>
      </c>
      <c r="F4966" s="76">
        <f t="shared" si="897"/>
        <v>178</v>
      </c>
      <c r="G4966" s="56" t="str">
        <f t="shared" si="903"/>
        <v>B9.Aero.AirBrake.Surface</v>
      </c>
      <c r="H4966" s="56">
        <f t="shared" si="904"/>
        <v>4962</v>
      </c>
      <c r="I4966" s="56">
        <f>IF(G4966="",0,IF(COUNTIF($G$5:G4966,G4966)=1,0,COUNTIF($G$5:G4966,G4966) )   )</f>
        <v>0</v>
      </c>
      <c r="J4966" s="56" t="str">
        <f t="shared" si="905"/>
        <v/>
      </c>
      <c r="K4966" s="56" t="str">
        <f t="shared" si="896"/>
        <v/>
      </c>
      <c r="L4966" s="56" t="str">
        <f t="shared" si="898"/>
        <v/>
      </c>
      <c r="M4966" s="56" t="str">
        <f t="shared" si="899"/>
        <v/>
      </c>
      <c r="N4966" s="56" t="str">
        <f t="shared" si="900"/>
        <v/>
      </c>
      <c r="O4966" s="56" t="str">
        <f t="shared" si="906"/>
        <v/>
      </c>
      <c r="P4966" s="56">
        <f>IF(ISERROR(IF($X$5=1,$Y$5,)),"",IF($X$5=1,$Y$5,))</f>
        <v>0</v>
      </c>
      <c r="Q4966" s="56">
        <f>IF(ISERROR(IF($X$6=1,$Y$6,)),"",IF($X$6=1,$Y$6,))</f>
        <v>10000</v>
      </c>
      <c r="R4966" s="56">
        <f>IF(ISERROR(IF($X$7=1,$Y$7,)),"",IF($X$7=1,$Y$7,))</f>
        <v>0</v>
      </c>
      <c r="S4966" s="56">
        <f>IF(ISERROR(IF($X$8=1,$Y$8,)),"",IF($X$8=1,$Y$8,))</f>
        <v>1000</v>
      </c>
      <c r="T4966" s="56">
        <f>IF(ISERROR(IF($X$9=1,$Y$9,)),"",IF($X$9=1,$Y$9,))</f>
        <v>500</v>
      </c>
      <c r="U4966" s="56">
        <f>IF(ISERROR(IF($X$10=1,$Y$10,)),"",IF($X$10=1,$Y$10,))</f>
        <v>500</v>
      </c>
    </row>
    <row r="4967" spans="1:21" x14ac:dyDescent="0.25">
      <c r="A4967" s="75">
        <f t="shared" si="901"/>
        <v>4963</v>
      </c>
      <c r="D4967" s="56" t="s">
        <v>5786</v>
      </c>
      <c r="E4967" s="56">
        <f t="shared" si="902"/>
        <v>4963</v>
      </c>
      <c r="F4967" s="76">
        <f t="shared" si="897"/>
        <v>178</v>
      </c>
      <c r="G4967" s="56" t="str">
        <f t="shared" si="903"/>
        <v>B9.Aero.Wing.ControlSurface.SE.1m</v>
      </c>
      <c r="H4967" s="56">
        <f t="shared" si="904"/>
        <v>4963</v>
      </c>
      <c r="I4967" s="56">
        <f>IF(G4967="",0,IF(COUNTIF($G$5:G4967,G4967)=1,0,COUNTIF($G$5:G4967,G4967) )   )</f>
        <v>0</v>
      </c>
      <c r="J4967" s="56" t="str">
        <f t="shared" si="905"/>
        <v/>
      </c>
      <c r="K4967" s="56" t="str">
        <f t="shared" si="896"/>
        <v/>
      </c>
      <c r="L4967" s="56" t="str">
        <f t="shared" si="898"/>
        <v/>
      </c>
      <c r="M4967" s="56" t="str">
        <f t="shared" si="899"/>
        <v/>
      </c>
      <c r="N4967" s="56" t="str">
        <f t="shared" si="900"/>
        <v/>
      </c>
      <c r="O4967" s="56" t="str">
        <f t="shared" si="906"/>
        <v/>
      </c>
      <c r="P4967" s="56">
        <f>IF(ISERROR(IF($X$5=1,$Y$5,)),"",IF($X$5=1,$Y$5,))</f>
        <v>0</v>
      </c>
      <c r="Q4967" s="56">
        <f>IF(ISERROR(IF($X$6=1,$Y$6,)),"",IF($X$6=1,$Y$6,))</f>
        <v>10000</v>
      </c>
      <c r="R4967" s="56">
        <f>IF(ISERROR(IF($X$7=1,$Y$7,)),"",IF($X$7=1,$Y$7,))</f>
        <v>0</v>
      </c>
      <c r="S4967" s="56">
        <f>IF(ISERROR(IF($X$8=1,$Y$8,)),"",IF($X$8=1,$Y$8,))</f>
        <v>1000</v>
      </c>
      <c r="T4967" s="56">
        <f>IF(ISERROR(IF($X$9=1,$Y$9,)),"",IF($X$9=1,$Y$9,))</f>
        <v>500</v>
      </c>
      <c r="U4967" s="56">
        <f>IF(ISERROR(IF($X$10=1,$Y$10,)),"",IF($X$10=1,$Y$10,))</f>
        <v>500</v>
      </c>
    </row>
    <row r="4968" spans="1:21" x14ac:dyDescent="0.25">
      <c r="A4968" s="75">
        <f t="shared" si="901"/>
        <v>4964</v>
      </c>
      <c r="D4968" s="56" t="s">
        <v>5787</v>
      </c>
      <c r="E4968" s="56">
        <f t="shared" si="902"/>
        <v>4964</v>
      </c>
      <c r="F4968" s="76">
        <f t="shared" si="897"/>
        <v>178</v>
      </c>
      <c r="G4968" s="56" t="str">
        <f t="shared" si="903"/>
        <v>B9.Aero.Wing.ControlSurface.SH.1m</v>
      </c>
      <c r="H4968" s="56">
        <f t="shared" si="904"/>
        <v>4964</v>
      </c>
      <c r="I4968" s="56">
        <f>IF(G4968="",0,IF(COUNTIF($G$5:G4968,G4968)=1,0,COUNTIF($G$5:G4968,G4968) )   )</f>
        <v>0</v>
      </c>
      <c r="J4968" s="56" t="str">
        <f t="shared" si="905"/>
        <v/>
      </c>
      <c r="K4968" s="56" t="str">
        <f t="shared" si="896"/>
        <v/>
      </c>
      <c r="L4968" s="56" t="str">
        <f t="shared" si="898"/>
        <v/>
      </c>
      <c r="M4968" s="56" t="str">
        <f t="shared" si="899"/>
        <v/>
      </c>
      <c r="N4968" s="56" t="str">
        <f t="shared" si="900"/>
        <v/>
      </c>
      <c r="O4968" s="56" t="str">
        <f t="shared" si="906"/>
        <v/>
      </c>
      <c r="P4968" s="56">
        <f>IF(ISERROR(IF($X$5=1,$Y$5,)),"",IF($X$5=1,$Y$5,))</f>
        <v>0</v>
      </c>
      <c r="Q4968" s="56">
        <f>IF(ISERROR(IF($X$6=1,$Y$6,)),"",IF($X$6=1,$Y$6,))</f>
        <v>10000</v>
      </c>
      <c r="R4968" s="56">
        <f>IF(ISERROR(IF($X$7=1,$Y$7,)),"",IF($X$7=1,$Y$7,))</f>
        <v>0</v>
      </c>
      <c r="S4968" s="56">
        <f>IF(ISERROR(IF($X$8=1,$Y$8,)),"",IF($X$8=1,$Y$8,))</f>
        <v>1000</v>
      </c>
      <c r="T4968" s="56">
        <f>IF(ISERROR(IF($X$9=1,$Y$9,)),"",IF($X$9=1,$Y$9,))</f>
        <v>500</v>
      </c>
      <c r="U4968" s="56">
        <f>IF(ISERROR(IF($X$10=1,$Y$10,)),"",IF($X$10=1,$Y$10,))</f>
        <v>500</v>
      </c>
    </row>
    <row r="4969" spans="1:21" x14ac:dyDescent="0.25">
      <c r="A4969" s="75">
        <f t="shared" si="901"/>
        <v>4965</v>
      </c>
      <c r="D4969" s="56" t="s">
        <v>5788</v>
      </c>
      <c r="E4969" s="56">
        <f t="shared" si="902"/>
        <v>4965</v>
      </c>
      <c r="F4969" s="76">
        <f t="shared" si="897"/>
        <v>178</v>
      </c>
      <c r="G4969" s="56" t="str">
        <f t="shared" si="903"/>
        <v>B9.Aero.Wing.ControlSurface.T.1m</v>
      </c>
      <c r="H4969" s="56">
        <f t="shared" si="904"/>
        <v>4965</v>
      </c>
      <c r="I4969" s="56">
        <f>IF(G4969="",0,IF(COUNTIF($G$5:G4969,G4969)=1,0,COUNTIF($G$5:G4969,G4969) )   )</f>
        <v>0</v>
      </c>
      <c r="J4969" s="56" t="str">
        <f t="shared" si="905"/>
        <v/>
      </c>
      <c r="K4969" s="56" t="str">
        <f t="shared" si="896"/>
        <v/>
      </c>
      <c r="L4969" s="56" t="str">
        <f t="shared" si="898"/>
        <v/>
      </c>
      <c r="M4969" s="56" t="str">
        <f t="shared" si="899"/>
        <v/>
      </c>
      <c r="N4969" s="56" t="str">
        <f t="shared" si="900"/>
        <v/>
      </c>
      <c r="O4969" s="56" t="str">
        <f t="shared" si="906"/>
        <v/>
      </c>
      <c r="P4969" s="56">
        <f>IF(ISERROR(IF($X$5=1,$Y$5,)),"",IF($X$5=1,$Y$5,))</f>
        <v>0</v>
      </c>
      <c r="Q4969" s="56">
        <f>IF(ISERROR(IF($X$6=1,$Y$6,)),"",IF($X$6=1,$Y$6,))</f>
        <v>10000</v>
      </c>
      <c r="R4969" s="56">
        <f>IF(ISERROR(IF($X$7=1,$Y$7,)),"",IF($X$7=1,$Y$7,))</f>
        <v>0</v>
      </c>
      <c r="S4969" s="56">
        <f>IF(ISERROR(IF($X$8=1,$Y$8,)),"",IF($X$8=1,$Y$8,))</f>
        <v>1000</v>
      </c>
      <c r="T4969" s="56">
        <f>IF(ISERROR(IF($X$9=1,$Y$9,)),"",IF($X$9=1,$Y$9,))</f>
        <v>500</v>
      </c>
      <c r="U4969" s="56">
        <f>IF(ISERROR(IF($X$10=1,$Y$10,)),"",IF($X$10=1,$Y$10,))</f>
        <v>500</v>
      </c>
    </row>
    <row r="4970" spans="1:21" x14ac:dyDescent="0.25">
      <c r="A4970" s="75">
        <f t="shared" si="901"/>
        <v>4966</v>
      </c>
      <c r="D4970" s="56" t="s">
        <v>5789</v>
      </c>
      <c r="E4970" s="56">
        <f t="shared" si="902"/>
        <v>4966</v>
      </c>
      <c r="F4970" s="76">
        <f t="shared" si="897"/>
        <v>178</v>
      </c>
      <c r="G4970" s="56" t="str">
        <f t="shared" si="903"/>
        <v>B9.Aero.Wing.SW.Canard.3x2-2m</v>
      </c>
      <c r="H4970" s="56">
        <f t="shared" si="904"/>
        <v>4966</v>
      </c>
      <c r="I4970" s="56">
        <f>IF(G4970="",0,IF(COUNTIF($G$5:G4970,G4970)=1,0,COUNTIF($G$5:G4970,G4970) )   )</f>
        <v>0</v>
      </c>
      <c r="J4970" s="56" t="str">
        <f t="shared" si="905"/>
        <v/>
      </c>
      <c r="K4970" s="56" t="str">
        <f t="shared" si="896"/>
        <v/>
      </c>
      <c r="L4970" s="56" t="str">
        <f t="shared" si="898"/>
        <v/>
      </c>
      <c r="M4970" s="56" t="str">
        <f t="shared" si="899"/>
        <v/>
      </c>
      <c r="N4970" s="56" t="str">
        <f t="shared" si="900"/>
        <v/>
      </c>
      <c r="O4970" s="56" t="str">
        <f t="shared" si="906"/>
        <v/>
      </c>
      <c r="P4970" s="56">
        <f>IF(ISERROR(IF($X$5=1,$Y$5,)),"",IF($X$5=1,$Y$5,))</f>
        <v>0</v>
      </c>
      <c r="Q4970" s="56">
        <f>IF(ISERROR(IF($X$6=1,$Y$6,)),"",IF($X$6=1,$Y$6,))</f>
        <v>10000</v>
      </c>
      <c r="R4970" s="56">
        <f>IF(ISERROR(IF($X$7=1,$Y$7,)),"",IF($X$7=1,$Y$7,))</f>
        <v>0</v>
      </c>
      <c r="S4970" s="56">
        <f>IF(ISERROR(IF($X$8=1,$Y$8,)),"",IF($X$8=1,$Y$8,))</f>
        <v>1000</v>
      </c>
      <c r="T4970" s="56">
        <f>IF(ISERROR(IF($X$9=1,$Y$9,)),"",IF($X$9=1,$Y$9,))</f>
        <v>500</v>
      </c>
      <c r="U4970" s="56">
        <f>IF(ISERROR(IF($X$10=1,$Y$10,)),"",IF($X$10=1,$Y$10,))</f>
        <v>500</v>
      </c>
    </row>
    <row r="4971" spans="1:21" x14ac:dyDescent="0.25">
      <c r="A4971" s="75">
        <f t="shared" si="901"/>
        <v>4967</v>
      </c>
      <c r="D4971" s="56" t="s">
        <v>5790</v>
      </c>
      <c r="E4971" s="56">
        <f t="shared" si="902"/>
        <v>4967</v>
      </c>
      <c r="F4971" s="76">
        <f t="shared" si="897"/>
        <v>178</v>
      </c>
      <c r="G4971" s="56" t="str">
        <f t="shared" si="903"/>
        <v>B9.Aero.Wing.SW.Winglet.4x2-75m</v>
      </c>
      <c r="H4971" s="56">
        <f t="shared" si="904"/>
        <v>4967</v>
      </c>
      <c r="I4971" s="56">
        <f>IF(G4971="",0,IF(COUNTIF($G$5:G4971,G4971)=1,0,COUNTIF($G$5:G4971,G4971) )   )</f>
        <v>0</v>
      </c>
      <c r="J4971" s="56" t="str">
        <f t="shared" si="905"/>
        <v/>
      </c>
      <c r="K4971" s="56" t="str">
        <f t="shared" si="896"/>
        <v/>
      </c>
      <c r="L4971" s="56" t="str">
        <f t="shared" si="898"/>
        <v/>
      </c>
      <c r="M4971" s="56" t="str">
        <f t="shared" si="899"/>
        <v/>
      </c>
      <c r="N4971" s="56" t="str">
        <f t="shared" si="900"/>
        <v/>
      </c>
      <c r="O4971" s="56" t="str">
        <f t="shared" si="906"/>
        <v/>
      </c>
      <c r="P4971" s="56">
        <f>IF(ISERROR(IF($X$5=1,$Y$5,)),"",IF($X$5=1,$Y$5,))</f>
        <v>0</v>
      </c>
      <c r="Q4971" s="56">
        <f>IF(ISERROR(IF($X$6=1,$Y$6,)),"",IF($X$6=1,$Y$6,))</f>
        <v>10000</v>
      </c>
      <c r="R4971" s="56">
        <f>IF(ISERROR(IF($X$7=1,$Y$7,)),"",IF($X$7=1,$Y$7,))</f>
        <v>0</v>
      </c>
      <c r="S4971" s="56">
        <f>IF(ISERROR(IF($X$8=1,$Y$8,)),"",IF($X$8=1,$Y$8,))</f>
        <v>1000</v>
      </c>
      <c r="T4971" s="56">
        <f>IF(ISERROR(IF($X$9=1,$Y$9,)),"",IF($X$9=1,$Y$9,))</f>
        <v>500</v>
      </c>
      <c r="U4971" s="56">
        <f>IF(ISERROR(IF($X$10=1,$Y$10,)),"",IF($X$10=1,$Y$10,))</f>
        <v>500</v>
      </c>
    </row>
    <row r="4972" spans="1:21" x14ac:dyDescent="0.25">
      <c r="A4972" s="75">
        <f t="shared" si="901"/>
        <v>4968</v>
      </c>
      <c r="D4972" s="56" t="s">
        <v>5791</v>
      </c>
      <c r="E4972" s="56">
        <f t="shared" si="902"/>
        <v>4968</v>
      </c>
      <c r="F4972" s="76">
        <f t="shared" si="897"/>
        <v>178</v>
      </c>
      <c r="G4972" s="56" t="str">
        <f t="shared" si="903"/>
        <v>HexCanSAS</v>
      </c>
      <c r="H4972" s="56">
        <f t="shared" si="904"/>
        <v>4968</v>
      </c>
      <c r="I4972" s="56">
        <f>IF(G4972="",0,IF(COUNTIF($G$5:G4972,G4972)=1,0,COUNTIF($G$5:G4972,G4972) )   )</f>
        <v>0</v>
      </c>
      <c r="J4972" s="56" t="str">
        <f t="shared" si="905"/>
        <v/>
      </c>
      <c r="K4972" s="56" t="str">
        <f t="shared" si="896"/>
        <v/>
      </c>
      <c r="L4972" s="56" t="str">
        <f t="shared" si="898"/>
        <v/>
      </c>
      <c r="M4972" s="56" t="str">
        <f t="shared" si="899"/>
        <v/>
      </c>
      <c r="N4972" s="56" t="str">
        <f t="shared" si="900"/>
        <v/>
      </c>
      <c r="O4972" s="56" t="str">
        <f t="shared" si="906"/>
        <v/>
      </c>
      <c r="P4972" s="56">
        <f>IF(ISERROR(IF($X$5=1,$Y$5,)),"",IF($X$5=1,$Y$5,))</f>
        <v>0</v>
      </c>
      <c r="Q4972" s="56">
        <f>IF(ISERROR(IF($X$6=1,$Y$6,)),"",IF($X$6=1,$Y$6,))</f>
        <v>10000</v>
      </c>
      <c r="R4972" s="56">
        <f>IF(ISERROR(IF($X$7=1,$Y$7,)),"",IF($X$7=1,$Y$7,))</f>
        <v>0</v>
      </c>
      <c r="S4972" s="56">
        <f>IF(ISERROR(IF($X$8=1,$Y$8,)),"",IF($X$8=1,$Y$8,))</f>
        <v>1000</v>
      </c>
      <c r="T4972" s="56">
        <f>IF(ISERROR(IF($X$9=1,$Y$9,)),"",IF($X$9=1,$Y$9,))</f>
        <v>500</v>
      </c>
      <c r="U4972" s="56">
        <f>IF(ISERROR(IF($X$10=1,$Y$10,)),"",IF($X$10=1,$Y$10,))</f>
        <v>500</v>
      </c>
    </row>
    <row r="4973" spans="1:21" x14ac:dyDescent="0.25">
      <c r="A4973" s="75">
        <f t="shared" si="901"/>
        <v>4969</v>
      </c>
      <c r="D4973" s="56" t="s">
        <v>5792</v>
      </c>
      <c r="E4973" s="56">
        <f t="shared" si="902"/>
        <v>4969</v>
      </c>
      <c r="F4973" s="76">
        <f t="shared" si="897"/>
        <v>178</v>
      </c>
      <c r="G4973" s="56" t="str">
        <f t="shared" si="903"/>
        <v>KWSASmodule2mHalf</v>
      </c>
      <c r="H4973" s="56">
        <f t="shared" si="904"/>
        <v>4969</v>
      </c>
      <c r="I4973" s="56">
        <f>IF(G4973="",0,IF(COUNTIF($G$5:G4973,G4973)=1,0,COUNTIF($G$5:G4973,G4973) )   )</f>
        <v>0</v>
      </c>
      <c r="J4973" s="56" t="str">
        <f t="shared" si="905"/>
        <v/>
      </c>
      <c r="K4973" s="56" t="str">
        <f t="shared" si="896"/>
        <v/>
      </c>
      <c r="L4973" s="56" t="str">
        <f t="shared" si="898"/>
        <v/>
      </c>
      <c r="M4973" s="56" t="str">
        <f t="shared" si="899"/>
        <v/>
      </c>
      <c r="N4973" s="56" t="str">
        <f t="shared" si="900"/>
        <v/>
      </c>
      <c r="O4973" s="56" t="str">
        <f t="shared" si="906"/>
        <v/>
      </c>
      <c r="P4973" s="56">
        <f>IF(ISERROR(IF($X$5=1,$Y$5,)),"",IF($X$5=1,$Y$5,))</f>
        <v>0</v>
      </c>
      <c r="Q4973" s="56">
        <f>IF(ISERROR(IF($X$6=1,$Y$6,)),"",IF($X$6=1,$Y$6,))</f>
        <v>10000</v>
      </c>
      <c r="R4973" s="56">
        <f>IF(ISERROR(IF($X$7=1,$Y$7,)),"",IF($X$7=1,$Y$7,))</f>
        <v>0</v>
      </c>
      <c r="S4973" s="56">
        <f>IF(ISERROR(IF($X$8=1,$Y$8,)),"",IF($X$8=1,$Y$8,))</f>
        <v>1000</v>
      </c>
      <c r="T4973" s="56">
        <f>IF(ISERROR(IF($X$9=1,$Y$9,)),"",IF($X$9=1,$Y$9,))</f>
        <v>500</v>
      </c>
      <c r="U4973" s="56">
        <f>IF(ISERROR(IF($X$10=1,$Y$10,)),"",IF($X$10=1,$Y$10,))</f>
        <v>500</v>
      </c>
    </row>
    <row r="4974" spans="1:21" x14ac:dyDescent="0.25">
      <c r="A4974" s="75">
        <f t="shared" si="901"/>
        <v>4970</v>
      </c>
      <c r="D4974" s="56" t="s">
        <v>5797</v>
      </c>
      <c r="E4974" s="56">
        <f t="shared" si="902"/>
        <v>4970</v>
      </c>
      <c r="F4974" s="76">
        <f t="shared" si="897"/>
        <v>178</v>
      </c>
      <c r="G4974" s="56" t="str">
        <f t="shared" si="903"/>
        <v>SDHI.2.5.AvionicsRing</v>
      </c>
      <c r="H4974" s="56">
        <f t="shared" si="904"/>
        <v>4970</v>
      </c>
      <c r="I4974" s="56">
        <f>IF(G4974="",0,IF(COUNTIF($G$5:G4974,G4974)=1,0,COUNTIF($G$5:G4974,G4974) )   )</f>
        <v>0</v>
      </c>
      <c r="J4974" s="56" t="str">
        <f t="shared" si="905"/>
        <v/>
      </c>
      <c r="K4974" s="56" t="str">
        <f t="shared" si="896"/>
        <v/>
      </c>
      <c r="L4974" s="56" t="str">
        <f t="shared" si="898"/>
        <v/>
      </c>
      <c r="M4974" s="56" t="str">
        <f t="shared" si="899"/>
        <v/>
      </c>
      <c r="N4974" s="56" t="str">
        <f t="shared" si="900"/>
        <v/>
      </c>
      <c r="O4974" s="56" t="str">
        <f t="shared" si="906"/>
        <v/>
      </c>
      <c r="P4974" s="56">
        <f>IF(ISERROR(IF($X$5=1,$Y$5,)),"",IF($X$5=1,$Y$5,))</f>
        <v>0</v>
      </c>
      <c r="Q4974" s="56">
        <f>IF(ISERROR(IF($X$6=1,$Y$6,)),"",IF($X$6=1,$Y$6,))</f>
        <v>10000</v>
      </c>
      <c r="R4974" s="56">
        <f>IF(ISERROR(IF($X$7=1,$Y$7,)),"",IF($X$7=1,$Y$7,))</f>
        <v>0</v>
      </c>
      <c r="S4974" s="56">
        <f>IF(ISERROR(IF($X$8=1,$Y$8,)),"",IF($X$8=1,$Y$8,))</f>
        <v>1000</v>
      </c>
      <c r="T4974" s="56">
        <f>IF(ISERROR(IF($X$9=1,$Y$9,)),"",IF($X$9=1,$Y$9,))</f>
        <v>500</v>
      </c>
      <c r="U4974" s="56">
        <f>IF(ISERROR(IF($X$10=1,$Y$10,)),"",IF($X$10=1,$Y$10,))</f>
        <v>500</v>
      </c>
    </row>
    <row r="4975" spans="1:21" x14ac:dyDescent="0.25">
      <c r="A4975" s="75">
        <f t="shared" si="901"/>
        <v>4971</v>
      </c>
      <c r="D4975" s="56" t="s">
        <v>5798</v>
      </c>
      <c r="E4975" s="56">
        <f t="shared" si="902"/>
        <v>4971</v>
      </c>
      <c r="F4975" s="76">
        <f t="shared" si="897"/>
        <v>178</v>
      </c>
      <c r="G4975" s="56" t="str">
        <f t="shared" si="903"/>
        <v>R8winglet1.5</v>
      </c>
      <c r="H4975" s="56">
        <f t="shared" si="904"/>
        <v>4971</v>
      </c>
      <c r="I4975" s="56">
        <f>IF(G4975="",0,IF(COUNTIF($G$5:G4975,G4975)=1,0,COUNTIF($G$5:G4975,G4975) )   )</f>
        <v>0</v>
      </c>
      <c r="J4975" s="56" t="str">
        <f t="shared" si="905"/>
        <v/>
      </c>
      <c r="K4975" s="56" t="str">
        <f t="shared" si="896"/>
        <v/>
      </c>
      <c r="L4975" s="56" t="str">
        <f t="shared" si="898"/>
        <v/>
      </c>
      <c r="M4975" s="56" t="str">
        <f t="shared" si="899"/>
        <v/>
      </c>
      <c r="N4975" s="56" t="str">
        <f t="shared" si="900"/>
        <v/>
      </c>
      <c r="O4975" s="56" t="str">
        <f t="shared" si="906"/>
        <v/>
      </c>
      <c r="P4975" s="56">
        <f>IF(ISERROR(IF($X$5=1,$Y$5,)),"",IF($X$5=1,$Y$5,))</f>
        <v>0</v>
      </c>
      <c r="Q4975" s="56">
        <f>IF(ISERROR(IF($X$6=1,$Y$6,)),"",IF($X$6=1,$Y$6,))</f>
        <v>10000</v>
      </c>
      <c r="R4975" s="56">
        <f>IF(ISERROR(IF($X$7=1,$Y$7,)),"",IF($X$7=1,$Y$7,))</f>
        <v>0</v>
      </c>
      <c r="S4975" s="56">
        <f>IF(ISERROR(IF($X$8=1,$Y$8,)),"",IF($X$8=1,$Y$8,))</f>
        <v>1000</v>
      </c>
      <c r="T4975" s="56">
        <f>IF(ISERROR(IF($X$9=1,$Y$9,)),"",IF($X$9=1,$Y$9,))</f>
        <v>500</v>
      </c>
      <c r="U4975" s="56">
        <f>IF(ISERROR(IF($X$10=1,$Y$10,)),"",IF($X$10=1,$Y$10,))</f>
        <v>500</v>
      </c>
    </row>
    <row r="4976" spans="1:21" x14ac:dyDescent="0.25">
      <c r="A4976" s="75">
        <f t="shared" si="901"/>
        <v>4972</v>
      </c>
      <c r="C4976" s="56" t="s">
        <v>2532</v>
      </c>
      <c r="E4976" s="56">
        <f t="shared" si="902"/>
        <v>4972</v>
      </c>
      <c r="F4976" s="76">
        <f t="shared" si="897"/>
        <v>178</v>
      </c>
      <c r="G4976" s="56" t="str">
        <f t="shared" si="903"/>
        <v/>
      </c>
      <c r="H4976" s="56">
        <f t="shared" si="904"/>
        <v>4972</v>
      </c>
      <c r="I4976" s="56">
        <f>IF(G4976="",0,IF(COUNTIF($G$5:G4976,G4976)=1,0,COUNTIF($G$5:G4976,G4976) )   )</f>
        <v>0</v>
      </c>
      <c r="J4976" s="56" t="str">
        <f t="shared" si="905"/>
        <v/>
      </c>
      <c r="K4976" s="56" t="str">
        <f t="shared" si="896"/>
        <v/>
      </c>
      <c r="L4976" s="56" t="str">
        <f t="shared" si="898"/>
        <v/>
      </c>
      <c r="M4976" s="56" t="str">
        <f t="shared" si="899"/>
        <v/>
      </c>
      <c r="N4976" s="56" t="str">
        <f t="shared" si="900"/>
        <v/>
      </c>
      <c r="O4976" s="56" t="str">
        <f t="shared" si="906"/>
        <v/>
      </c>
      <c r="P4976" s="56">
        <f>IF(ISERROR(IF($X$5=1,$Y$5,)),"",IF($X$5=1,$Y$5,))</f>
        <v>0</v>
      </c>
      <c r="Q4976" s="56">
        <f>IF(ISERROR(IF($X$6=1,$Y$6,)),"",IF($X$6=1,$Y$6,))</f>
        <v>10000</v>
      </c>
      <c r="R4976" s="56">
        <f>IF(ISERROR(IF($X$7=1,$Y$7,)),"",IF($X$7=1,$Y$7,))</f>
        <v>0</v>
      </c>
      <c r="S4976" s="56">
        <f>IF(ISERROR(IF($X$8=1,$Y$8,)),"",IF($X$8=1,$Y$8,))</f>
        <v>1000</v>
      </c>
      <c r="T4976" s="56">
        <f>IF(ISERROR(IF($X$9=1,$Y$9,)),"",IF($X$9=1,$Y$9,))</f>
        <v>500</v>
      </c>
      <c r="U4976" s="56">
        <f>IF(ISERROR(IF($X$10=1,$Y$10,)),"",IF($X$10=1,$Y$10,))</f>
        <v>500</v>
      </c>
    </row>
    <row r="4977" spans="1:21" x14ac:dyDescent="0.25">
      <c r="A4977" s="75">
        <f t="shared" si="901"/>
        <v>4973</v>
      </c>
      <c r="B4977" s="56" t="s">
        <v>2532</v>
      </c>
      <c r="E4977" s="56">
        <f t="shared" si="902"/>
        <v>4973</v>
      </c>
      <c r="F4977" s="76">
        <f t="shared" si="897"/>
        <v>178</v>
      </c>
      <c r="G4977" s="56" t="str">
        <f t="shared" si="903"/>
        <v/>
      </c>
      <c r="H4977" s="56">
        <f t="shared" si="904"/>
        <v>4973</v>
      </c>
      <c r="I4977" s="56">
        <f>IF(G4977="",0,IF(COUNTIF($G$5:G4977,G4977)=1,0,COUNTIF($G$5:G4977,G4977) )   )</f>
        <v>0</v>
      </c>
      <c r="J4977" s="56" t="str">
        <f t="shared" si="905"/>
        <v/>
      </c>
      <c r="K4977" s="56" t="str">
        <f t="shared" si="896"/>
        <v/>
      </c>
      <c r="L4977" s="56" t="str">
        <f t="shared" si="898"/>
        <v/>
      </c>
      <c r="M4977" s="56" t="str">
        <f t="shared" si="899"/>
        <v/>
      </c>
      <c r="N4977" s="56" t="str">
        <f t="shared" si="900"/>
        <v/>
      </c>
      <c r="O4977" s="56" t="str">
        <f t="shared" si="906"/>
        <v/>
      </c>
      <c r="P4977" s="56">
        <f>IF(ISERROR(IF($X$5=1,$Y$5,)),"",IF($X$5=1,$Y$5,))</f>
        <v>0</v>
      </c>
      <c r="Q4977" s="56">
        <f>IF(ISERROR(IF($X$6=1,$Y$6,)),"",IF($X$6=1,$Y$6,))</f>
        <v>10000</v>
      </c>
      <c r="R4977" s="56">
        <f>IF(ISERROR(IF($X$7=1,$Y$7,)),"",IF($X$7=1,$Y$7,))</f>
        <v>0</v>
      </c>
      <c r="S4977" s="56">
        <f>IF(ISERROR(IF($X$8=1,$Y$8,)),"",IF($X$8=1,$Y$8,))</f>
        <v>1000</v>
      </c>
      <c r="T4977" s="56">
        <f>IF(ISERROR(IF($X$9=1,$Y$9,)),"",IF($X$9=1,$Y$9,))</f>
        <v>500</v>
      </c>
      <c r="U4977" s="56">
        <f>IF(ISERROR(IF($X$10=1,$Y$10,)),"",IF($X$10=1,$Y$10,))</f>
        <v>500</v>
      </c>
    </row>
    <row r="4978" spans="1:21" x14ac:dyDescent="0.25">
      <c r="A4978" s="75">
        <f t="shared" si="901"/>
        <v>4974</v>
      </c>
      <c r="B4978" s="56" t="s">
        <v>2517</v>
      </c>
      <c r="E4978" s="56">
        <f t="shared" si="902"/>
        <v>4974</v>
      </c>
      <c r="F4978" s="76">
        <f t="shared" si="897"/>
        <v>178</v>
      </c>
      <c r="G4978" s="56" t="str">
        <f t="shared" si="903"/>
        <v/>
      </c>
      <c r="H4978" s="56">
        <f t="shared" si="904"/>
        <v>4974</v>
      </c>
      <c r="I4978" s="56">
        <f>IF(G4978="",0,IF(COUNTIF($G$5:G4978,G4978)=1,0,COUNTIF($G$5:G4978,G4978) )   )</f>
        <v>0</v>
      </c>
      <c r="J4978" s="56" t="str">
        <f t="shared" si="905"/>
        <v/>
      </c>
      <c r="K4978" s="56" t="str">
        <f t="shared" si="896"/>
        <v/>
      </c>
      <c r="L4978" s="56" t="str">
        <f t="shared" si="898"/>
        <v/>
      </c>
      <c r="M4978" s="56" t="str">
        <f t="shared" si="899"/>
        <v/>
      </c>
      <c r="N4978" s="56" t="str">
        <f t="shared" si="900"/>
        <v/>
      </c>
      <c r="O4978" s="56" t="str">
        <f t="shared" si="906"/>
        <v/>
      </c>
      <c r="P4978" s="56">
        <f>IF(ISERROR(IF($X$5=1,$Y$5,)),"",IF($X$5=1,$Y$5,))</f>
        <v>0</v>
      </c>
      <c r="Q4978" s="56">
        <f>IF(ISERROR(IF($X$6=1,$Y$6,)),"",IF($X$6=1,$Y$6,))</f>
        <v>10000</v>
      </c>
      <c r="R4978" s="56">
        <f>IF(ISERROR(IF($X$7=1,$Y$7,)),"",IF($X$7=1,$Y$7,))</f>
        <v>0</v>
      </c>
      <c r="S4978" s="56">
        <f>IF(ISERROR(IF($X$8=1,$Y$8,)),"",IF($X$8=1,$Y$8,))</f>
        <v>1000</v>
      </c>
      <c r="T4978" s="56">
        <f>IF(ISERROR(IF($X$9=1,$Y$9,)),"",IF($X$9=1,$Y$9,))</f>
        <v>500</v>
      </c>
      <c r="U4978" s="56">
        <f>IF(ISERROR(IF($X$10=1,$Y$10,)),"",IF($X$10=1,$Y$10,))</f>
        <v>500</v>
      </c>
    </row>
    <row r="4979" spans="1:21" x14ac:dyDescent="0.25">
      <c r="A4979" s="75">
        <f t="shared" si="901"/>
        <v>4975</v>
      </c>
      <c r="B4979" s="56" t="s">
        <v>2518</v>
      </c>
      <c r="E4979" s="56">
        <f t="shared" si="902"/>
        <v>4975</v>
      </c>
      <c r="F4979" s="76">
        <f t="shared" si="897"/>
        <v>178</v>
      </c>
      <c r="G4979" s="56" t="str">
        <f t="shared" si="903"/>
        <v/>
      </c>
      <c r="H4979" s="56">
        <f t="shared" si="904"/>
        <v>4975</v>
      </c>
      <c r="I4979" s="56">
        <f>IF(G4979="",0,IF(COUNTIF($G$5:G4979,G4979)=1,0,COUNTIF($G$5:G4979,G4979) )   )</f>
        <v>0</v>
      </c>
      <c r="J4979" s="56" t="str">
        <f t="shared" si="905"/>
        <v/>
      </c>
      <c r="K4979" s="56" t="str">
        <f t="shared" si="896"/>
        <v/>
      </c>
      <c r="L4979" s="56" t="str">
        <f t="shared" si="898"/>
        <v/>
      </c>
      <c r="M4979" s="56" t="str">
        <f t="shared" si="899"/>
        <v/>
      </c>
      <c r="N4979" s="56" t="str">
        <f t="shared" si="900"/>
        <v/>
      </c>
      <c r="O4979" s="56" t="str">
        <f t="shared" si="906"/>
        <v/>
      </c>
      <c r="P4979" s="56">
        <f>IF(ISERROR(IF($X$5=1,$Y$5,)),"",IF($X$5=1,$Y$5,))</f>
        <v>0</v>
      </c>
      <c r="Q4979" s="56">
        <f>IF(ISERROR(IF($X$6=1,$Y$6,)),"",IF($X$6=1,$Y$6,))</f>
        <v>10000</v>
      </c>
      <c r="R4979" s="56">
        <f>IF(ISERROR(IF($X$7=1,$Y$7,)),"",IF($X$7=1,$Y$7,))</f>
        <v>0</v>
      </c>
      <c r="S4979" s="56">
        <f>IF(ISERROR(IF($X$8=1,$Y$8,)),"",IF($X$8=1,$Y$8,))</f>
        <v>1000</v>
      </c>
      <c r="T4979" s="56">
        <f>IF(ISERROR(IF($X$9=1,$Y$9,)),"",IF($X$9=1,$Y$9,))</f>
        <v>500</v>
      </c>
      <c r="U4979" s="56">
        <f>IF(ISERROR(IF($X$10=1,$Y$10,)),"",IF($X$10=1,$Y$10,))</f>
        <v>500</v>
      </c>
    </row>
    <row r="4980" spans="1:21" x14ac:dyDescent="0.25">
      <c r="A4980" s="75">
        <f t="shared" si="901"/>
        <v>4976</v>
      </c>
      <c r="C4980" s="56" t="s">
        <v>3969</v>
      </c>
      <c r="E4980" s="56">
        <f t="shared" si="902"/>
        <v>4976</v>
      </c>
      <c r="F4980" s="76">
        <f t="shared" si="897"/>
        <v>179</v>
      </c>
      <c r="G4980" s="56" t="str">
        <f t="shared" si="903"/>
        <v>node4_advConstruction</v>
      </c>
      <c r="H4980" s="56">
        <f t="shared" si="904"/>
        <v>4976</v>
      </c>
      <c r="I4980" s="56">
        <f>IF(G4980="",0,IF(COUNTIF($G$5:G4980,G4980)=1,0,COUNTIF($G$5:G4980,G4980) )   )</f>
        <v>0</v>
      </c>
      <c r="J4980" s="56" t="str">
        <f t="shared" si="905"/>
        <v/>
      </c>
      <c r="K4980" s="56" t="str">
        <f t="shared" si="896"/>
        <v/>
      </c>
      <c r="L4980" s="56" t="str">
        <f t="shared" si="898"/>
        <v/>
      </c>
      <c r="M4980" s="56" t="str">
        <f t="shared" si="899"/>
        <v/>
      </c>
      <c r="N4980" s="56" t="str">
        <f t="shared" si="900"/>
        <v/>
      </c>
      <c r="O4980" s="56" t="str">
        <f t="shared" si="906"/>
        <v/>
      </c>
      <c r="P4980" s="56">
        <f>IF(ISERROR(IF($X$5=1,$Y$5,)),"",IF($X$5=1,$Y$5,))</f>
        <v>0</v>
      </c>
      <c r="Q4980" s="56">
        <f>IF(ISERROR(IF($X$6=1,$Y$6,)),"",IF($X$6=1,$Y$6,))</f>
        <v>10000</v>
      </c>
      <c r="R4980" s="56">
        <f>IF(ISERROR(IF($X$7=1,$Y$7,)),"",IF($X$7=1,$Y$7,))</f>
        <v>0</v>
      </c>
      <c r="S4980" s="56">
        <f>IF(ISERROR(IF($X$8=1,$Y$8,)),"",IF($X$8=1,$Y$8,))</f>
        <v>1000</v>
      </c>
      <c r="T4980" s="56">
        <f>IF(ISERROR(IF($X$9=1,$Y$9,)),"",IF($X$9=1,$Y$9,))</f>
        <v>500</v>
      </c>
      <c r="U4980" s="56">
        <f>IF(ISERROR(IF($X$10=1,$Y$10,)),"",IF($X$10=1,$Y$10,))</f>
        <v>500</v>
      </c>
    </row>
    <row r="4981" spans="1:21" x14ac:dyDescent="0.25">
      <c r="A4981" s="75">
        <f t="shared" si="901"/>
        <v>4977</v>
      </c>
      <c r="C4981" s="56" t="s">
        <v>3970</v>
      </c>
      <c r="E4981" s="56">
        <f t="shared" si="902"/>
        <v>4977</v>
      </c>
      <c r="F4981" s="76">
        <f t="shared" si="897"/>
        <v>179</v>
      </c>
      <c r="G4981" s="56" t="str">
        <f t="shared" si="903"/>
        <v/>
      </c>
      <c r="H4981" s="56">
        <f t="shared" si="904"/>
        <v>4977</v>
      </c>
      <c r="I4981" s="56">
        <f>IF(G4981="",0,IF(COUNTIF($G$5:G4981,G4981)=1,0,COUNTIF($G$5:G4981,G4981) )   )</f>
        <v>0</v>
      </c>
      <c r="J4981" s="56" t="str">
        <f t="shared" si="905"/>
        <v/>
      </c>
      <c r="K4981" s="56" t="str">
        <f t="shared" si="896"/>
        <v/>
      </c>
      <c r="L4981" s="56" t="str">
        <f t="shared" si="898"/>
        <v/>
      </c>
      <c r="M4981" s="56" t="str">
        <f t="shared" si="899"/>
        <v/>
      </c>
      <c r="N4981" s="56" t="str">
        <f t="shared" si="900"/>
        <v/>
      </c>
      <c r="O4981" s="56" t="str">
        <f t="shared" si="906"/>
        <v/>
      </c>
      <c r="P4981" s="56">
        <f>IF(ISERROR(IF($X$5=1,$Y$5,)),"",IF($X$5=1,$Y$5,))</f>
        <v>0</v>
      </c>
      <c r="Q4981" s="56">
        <f>IF(ISERROR(IF($X$6=1,$Y$6,)),"",IF($X$6=1,$Y$6,))</f>
        <v>10000</v>
      </c>
      <c r="R4981" s="56">
        <f>IF(ISERROR(IF($X$7=1,$Y$7,)),"",IF($X$7=1,$Y$7,))</f>
        <v>0</v>
      </c>
      <c r="S4981" s="56">
        <f>IF(ISERROR(IF($X$8=1,$Y$8,)),"",IF($X$8=1,$Y$8,))</f>
        <v>1000</v>
      </c>
      <c r="T4981" s="56">
        <f>IF(ISERROR(IF($X$9=1,$Y$9,)),"",IF($X$9=1,$Y$9,))</f>
        <v>500</v>
      </c>
      <c r="U4981" s="56">
        <f>IF(ISERROR(IF($X$10=1,$Y$10,)),"",IF($X$10=1,$Y$10,))</f>
        <v>500</v>
      </c>
    </row>
    <row r="4982" spans="1:21" x14ac:dyDescent="0.25">
      <c r="A4982" s="75">
        <f t="shared" si="901"/>
        <v>4978</v>
      </c>
      <c r="C4982" s="56" t="s">
        <v>3971</v>
      </c>
      <c r="E4982" s="56">
        <f t="shared" si="902"/>
        <v>4978</v>
      </c>
      <c r="F4982" s="76">
        <f t="shared" si="897"/>
        <v>179</v>
      </c>
      <c r="G4982" s="56" t="str">
        <f t="shared" si="903"/>
        <v/>
      </c>
      <c r="H4982" s="56">
        <f t="shared" si="904"/>
        <v>4978</v>
      </c>
      <c r="I4982" s="56">
        <f>IF(G4982="",0,IF(COUNTIF($G$5:G4982,G4982)=1,0,COUNTIF($G$5:G4982,G4982) )   )</f>
        <v>0</v>
      </c>
      <c r="J4982" s="56" t="str">
        <f t="shared" si="905"/>
        <v/>
      </c>
      <c r="K4982" s="56" t="str">
        <f t="shared" si="896"/>
        <v/>
      </c>
      <c r="L4982" s="56" t="str">
        <f t="shared" si="898"/>
        <v/>
      </c>
      <c r="M4982" s="56" t="str">
        <f t="shared" si="899"/>
        <v/>
      </c>
      <c r="N4982" s="56" t="str">
        <f t="shared" si="900"/>
        <v/>
      </c>
      <c r="O4982" s="56" t="str">
        <f t="shared" si="906"/>
        <v/>
      </c>
      <c r="P4982" s="56">
        <f>IF(ISERROR(IF($X$5=1,$Y$5,)),"",IF($X$5=1,$Y$5,))</f>
        <v>0</v>
      </c>
      <c r="Q4982" s="56">
        <f>IF(ISERROR(IF($X$6=1,$Y$6,)),"",IF($X$6=1,$Y$6,))</f>
        <v>10000</v>
      </c>
      <c r="R4982" s="56">
        <f>IF(ISERROR(IF($X$7=1,$Y$7,)),"",IF($X$7=1,$Y$7,))</f>
        <v>0</v>
      </c>
      <c r="S4982" s="56">
        <f>IF(ISERROR(IF($X$8=1,$Y$8,)),"",IF($X$8=1,$Y$8,))</f>
        <v>1000</v>
      </c>
      <c r="T4982" s="56">
        <f>IF(ISERROR(IF($X$9=1,$Y$9,)),"",IF($X$9=1,$Y$9,))</f>
        <v>500</v>
      </c>
      <c r="U4982" s="56">
        <f>IF(ISERROR(IF($X$10=1,$Y$10,)),"",IF($X$10=1,$Y$10,))</f>
        <v>500</v>
      </c>
    </row>
    <row r="4983" spans="1:21" x14ac:dyDescent="0.25">
      <c r="A4983" s="75">
        <f t="shared" si="901"/>
        <v>4979</v>
      </c>
      <c r="C4983" s="56" t="s">
        <v>2744</v>
      </c>
      <c r="E4983" s="56">
        <f t="shared" si="902"/>
        <v>4979</v>
      </c>
      <c r="F4983" s="76">
        <f t="shared" si="897"/>
        <v>179</v>
      </c>
      <c r="G4983" s="56" t="str">
        <f t="shared" si="903"/>
        <v/>
      </c>
      <c r="H4983" s="56">
        <f t="shared" si="904"/>
        <v>4979</v>
      </c>
      <c r="I4983" s="56">
        <f>IF(G4983="",0,IF(COUNTIF($G$5:G4983,G4983)=1,0,COUNTIF($G$5:G4983,G4983) )   )</f>
        <v>0</v>
      </c>
      <c r="J4983" s="56" t="str">
        <f t="shared" si="905"/>
        <v/>
      </c>
      <c r="K4983" s="56" t="str">
        <f t="shared" si="896"/>
        <v/>
      </c>
      <c r="L4983" s="56" t="str">
        <f t="shared" si="898"/>
        <v/>
      </c>
      <c r="M4983" s="56" t="str">
        <f t="shared" si="899"/>
        <v/>
      </c>
      <c r="N4983" s="56" t="str">
        <f t="shared" si="900"/>
        <v/>
      </c>
      <c r="O4983" s="56" t="str">
        <f t="shared" si="906"/>
        <v/>
      </c>
      <c r="P4983" s="56">
        <f>IF(ISERROR(IF($X$5=1,$Y$5,)),"",IF($X$5=1,$Y$5,))</f>
        <v>0</v>
      </c>
      <c r="Q4983" s="56">
        <f>IF(ISERROR(IF($X$6=1,$Y$6,)),"",IF($X$6=1,$Y$6,))</f>
        <v>10000</v>
      </c>
      <c r="R4983" s="56">
        <f>IF(ISERROR(IF($X$7=1,$Y$7,)),"",IF($X$7=1,$Y$7,))</f>
        <v>0</v>
      </c>
      <c r="S4983" s="56">
        <f>IF(ISERROR(IF($X$8=1,$Y$8,)),"",IF($X$8=1,$Y$8,))</f>
        <v>1000</v>
      </c>
      <c r="T4983" s="56">
        <f>IF(ISERROR(IF($X$9=1,$Y$9,)),"",IF($X$9=1,$Y$9,))</f>
        <v>500</v>
      </c>
      <c r="U4983" s="56">
        <f>IF(ISERROR(IF($X$10=1,$Y$10,)),"",IF($X$10=1,$Y$10,))</f>
        <v>500</v>
      </c>
    </row>
    <row r="4984" spans="1:21" x14ac:dyDescent="0.25">
      <c r="A4984" s="75">
        <f t="shared" si="901"/>
        <v>4980</v>
      </c>
      <c r="C4984" s="56" t="s">
        <v>3021</v>
      </c>
      <c r="E4984" s="56">
        <f t="shared" si="902"/>
        <v>4980</v>
      </c>
      <c r="F4984" s="76">
        <f t="shared" si="897"/>
        <v>179</v>
      </c>
      <c r="G4984" s="56" t="str">
        <f t="shared" si="903"/>
        <v/>
      </c>
      <c r="H4984" s="56">
        <f t="shared" si="904"/>
        <v>4980</v>
      </c>
      <c r="I4984" s="56">
        <f>IF(G4984="",0,IF(COUNTIF($G$5:G4984,G4984)=1,0,COUNTIF($G$5:G4984,G4984) )   )</f>
        <v>0</v>
      </c>
      <c r="J4984" s="56" t="str">
        <f t="shared" si="905"/>
        <v/>
      </c>
      <c r="K4984" s="56" t="str">
        <f t="shared" si="896"/>
        <v/>
      </c>
      <c r="L4984" s="56" t="str">
        <f t="shared" si="898"/>
        <v/>
      </c>
      <c r="M4984" s="56" t="str">
        <f t="shared" si="899"/>
        <v/>
      </c>
      <c r="N4984" s="56" t="str">
        <f t="shared" si="900"/>
        <v/>
      </c>
      <c r="O4984" s="56" t="str">
        <f t="shared" si="906"/>
        <v/>
      </c>
      <c r="P4984" s="56">
        <f>IF(ISERROR(IF($X$5=1,$Y$5,)),"",IF($X$5=1,$Y$5,))</f>
        <v>0</v>
      </c>
      <c r="Q4984" s="56">
        <f>IF(ISERROR(IF($X$6=1,$Y$6,)),"",IF($X$6=1,$Y$6,))</f>
        <v>10000</v>
      </c>
      <c r="R4984" s="56">
        <f>IF(ISERROR(IF($X$7=1,$Y$7,)),"",IF($X$7=1,$Y$7,))</f>
        <v>0</v>
      </c>
      <c r="S4984" s="56">
        <f>IF(ISERROR(IF($X$8=1,$Y$8,)),"",IF($X$8=1,$Y$8,))</f>
        <v>1000</v>
      </c>
      <c r="T4984" s="56">
        <f>IF(ISERROR(IF($X$9=1,$Y$9,)),"",IF($X$9=1,$Y$9,))</f>
        <v>500</v>
      </c>
      <c r="U4984" s="56">
        <f>IF(ISERROR(IF($X$10=1,$Y$10,)),"",IF($X$10=1,$Y$10,))</f>
        <v>500</v>
      </c>
    </row>
    <row r="4985" spans="1:21" x14ac:dyDescent="0.25">
      <c r="A4985" s="75">
        <f t="shared" si="901"/>
        <v>4981</v>
      </c>
      <c r="C4985" s="56" t="s">
        <v>6399</v>
      </c>
      <c r="E4985" s="56">
        <f t="shared" si="902"/>
        <v>4981</v>
      </c>
      <c r="F4985" s="76">
        <f t="shared" si="897"/>
        <v>179</v>
      </c>
      <c r="G4985" s="56" t="str">
        <f t="shared" si="903"/>
        <v/>
      </c>
      <c r="H4985" s="56">
        <f t="shared" si="904"/>
        <v>4981</v>
      </c>
      <c r="I4985" s="56">
        <f>IF(G4985="",0,IF(COUNTIF($G$5:G4985,G4985)=1,0,COUNTIF($G$5:G4985,G4985) )   )</f>
        <v>0</v>
      </c>
      <c r="J4985" s="56" t="str">
        <f t="shared" si="905"/>
        <v/>
      </c>
      <c r="K4985" s="56" t="str">
        <f t="shared" si="896"/>
        <v/>
      </c>
      <c r="L4985" s="56" t="str">
        <f t="shared" si="898"/>
        <v/>
      </c>
      <c r="M4985" s="56" t="str">
        <f t="shared" si="899"/>
        <v/>
      </c>
      <c r="N4985" s="56" t="str">
        <f t="shared" si="900"/>
        <v/>
      </c>
      <c r="O4985" s="56" t="str">
        <f t="shared" si="906"/>
        <v/>
      </c>
      <c r="P4985" s="56">
        <f>IF(ISERROR(IF($X$5=1,$Y$5,)),"",IF($X$5=1,$Y$5,))</f>
        <v>0</v>
      </c>
      <c r="Q4985" s="56">
        <f>IF(ISERROR(IF($X$6=1,$Y$6,)),"",IF($X$6=1,$Y$6,))</f>
        <v>10000</v>
      </c>
      <c r="R4985" s="56">
        <f>IF(ISERROR(IF($X$7=1,$Y$7,)),"",IF($X$7=1,$Y$7,))</f>
        <v>0</v>
      </c>
      <c r="S4985" s="56">
        <f>IF(ISERROR(IF($X$8=1,$Y$8,)),"",IF($X$8=1,$Y$8,))</f>
        <v>1000</v>
      </c>
      <c r="T4985" s="56">
        <f>IF(ISERROR(IF($X$9=1,$Y$9,)),"",IF($X$9=1,$Y$9,))</f>
        <v>500</v>
      </c>
      <c r="U4985" s="56">
        <f>IF(ISERROR(IF($X$10=1,$Y$10,)),"",IF($X$10=1,$Y$10,))</f>
        <v>500</v>
      </c>
    </row>
    <row r="4986" spans="1:21" x14ac:dyDescent="0.25">
      <c r="A4986" s="75">
        <f t="shared" si="901"/>
        <v>4982</v>
      </c>
      <c r="C4986" s="56" t="s">
        <v>3973</v>
      </c>
      <c r="E4986" s="56">
        <f t="shared" si="902"/>
        <v>4982</v>
      </c>
      <c r="F4986" s="76">
        <f t="shared" si="897"/>
        <v>179</v>
      </c>
      <c r="G4986" s="56" t="str">
        <f t="shared" si="903"/>
        <v/>
      </c>
      <c r="H4986" s="56">
        <f t="shared" si="904"/>
        <v>4982</v>
      </c>
      <c r="I4986" s="56">
        <f>IF(G4986="",0,IF(COUNTIF($G$5:G4986,G4986)=1,0,COUNTIF($G$5:G4986,G4986) )   )</f>
        <v>0</v>
      </c>
      <c r="J4986" s="56" t="str">
        <f t="shared" si="905"/>
        <v/>
      </c>
      <c r="K4986" s="56" t="str">
        <f t="shared" si="896"/>
        <v/>
      </c>
      <c r="L4986" s="56" t="str">
        <f t="shared" si="898"/>
        <v/>
      </c>
      <c r="M4986" s="56" t="str">
        <f t="shared" si="899"/>
        <v/>
      </c>
      <c r="N4986" s="56" t="str">
        <f t="shared" si="900"/>
        <v/>
      </c>
      <c r="O4986" s="56" t="str">
        <f t="shared" si="906"/>
        <v/>
      </c>
      <c r="P4986" s="56">
        <f>IF(ISERROR(IF($X$5=1,$Y$5,)),"",IF($X$5=1,$Y$5,))</f>
        <v>0</v>
      </c>
      <c r="Q4986" s="56">
        <f>IF(ISERROR(IF($X$6=1,$Y$6,)),"",IF($X$6=1,$Y$6,))</f>
        <v>10000</v>
      </c>
      <c r="R4986" s="56">
        <f>IF(ISERROR(IF($X$7=1,$Y$7,)),"",IF($X$7=1,$Y$7,))</f>
        <v>0</v>
      </c>
      <c r="S4986" s="56">
        <f>IF(ISERROR(IF($X$8=1,$Y$8,)),"",IF($X$8=1,$Y$8,))</f>
        <v>1000</v>
      </c>
      <c r="T4986" s="56">
        <f>IF(ISERROR(IF($X$9=1,$Y$9,)),"",IF($X$9=1,$Y$9,))</f>
        <v>500</v>
      </c>
      <c r="U4986" s="56">
        <f>IF(ISERROR(IF($X$10=1,$Y$10,)),"",IF($X$10=1,$Y$10,))</f>
        <v>500</v>
      </c>
    </row>
    <row r="4987" spans="1:21" x14ac:dyDescent="0.25">
      <c r="A4987" s="75">
        <f t="shared" si="901"/>
        <v>4983</v>
      </c>
      <c r="C4987" s="56" t="s">
        <v>2526</v>
      </c>
      <c r="E4987" s="56">
        <f t="shared" si="902"/>
        <v>4983</v>
      </c>
      <c r="F4987" s="76">
        <f t="shared" si="897"/>
        <v>179</v>
      </c>
      <c r="G4987" s="56" t="str">
        <f t="shared" si="903"/>
        <v/>
      </c>
      <c r="H4987" s="56">
        <f t="shared" si="904"/>
        <v>4983</v>
      </c>
      <c r="I4987" s="56">
        <f>IF(G4987="",0,IF(COUNTIF($G$5:G4987,G4987)=1,0,COUNTIF($G$5:G4987,G4987) )   )</f>
        <v>0</v>
      </c>
      <c r="J4987" s="56" t="str">
        <f t="shared" si="905"/>
        <v/>
      </c>
      <c r="K4987" s="56" t="str">
        <f t="shared" si="896"/>
        <v/>
      </c>
      <c r="L4987" s="56" t="str">
        <f t="shared" si="898"/>
        <v/>
      </c>
      <c r="M4987" s="56" t="str">
        <f t="shared" si="899"/>
        <v/>
      </c>
      <c r="N4987" s="56" t="str">
        <f t="shared" si="900"/>
        <v/>
      </c>
      <c r="O4987" s="56" t="str">
        <f t="shared" si="906"/>
        <v/>
      </c>
      <c r="P4987" s="56">
        <f>IF(ISERROR(IF($X$5=1,$Y$5,)),"",IF($X$5=1,$Y$5,))</f>
        <v>0</v>
      </c>
      <c r="Q4987" s="56">
        <f>IF(ISERROR(IF($X$6=1,$Y$6,)),"",IF($X$6=1,$Y$6,))</f>
        <v>10000</v>
      </c>
      <c r="R4987" s="56">
        <f>IF(ISERROR(IF($X$7=1,$Y$7,)),"",IF($X$7=1,$Y$7,))</f>
        <v>0</v>
      </c>
      <c r="S4987" s="56">
        <f>IF(ISERROR(IF($X$8=1,$Y$8,)),"",IF($X$8=1,$Y$8,))</f>
        <v>1000</v>
      </c>
      <c r="T4987" s="56">
        <f>IF(ISERROR(IF($X$9=1,$Y$9,)),"",IF($X$9=1,$Y$9,))</f>
        <v>500</v>
      </c>
      <c r="U4987" s="56">
        <f>IF(ISERROR(IF($X$10=1,$Y$10,)),"",IF($X$10=1,$Y$10,))</f>
        <v>500</v>
      </c>
    </row>
    <row r="4988" spans="1:21" x14ac:dyDescent="0.25">
      <c r="A4988" s="75">
        <f t="shared" si="901"/>
        <v>4984</v>
      </c>
      <c r="C4988" s="56" t="s">
        <v>2527</v>
      </c>
      <c r="E4988" s="56">
        <f t="shared" si="902"/>
        <v>4984</v>
      </c>
      <c r="F4988" s="76">
        <f t="shared" si="897"/>
        <v>179</v>
      </c>
      <c r="G4988" s="56" t="str">
        <f t="shared" si="903"/>
        <v/>
      </c>
      <c r="H4988" s="56">
        <f t="shared" si="904"/>
        <v>4984</v>
      </c>
      <c r="I4988" s="56">
        <f>IF(G4988="",0,IF(COUNTIF($G$5:G4988,G4988)=1,0,COUNTIF($G$5:G4988,G4988) )   )</f>
        <v>0</v>
      </c>
      <c r="J4988" s="56" t="str">
        <f t="shared" si="905"/>
        <v/>
      </c>
      <c r="K4988" s="56" t="str">
        <f t="shared" si="896"/>
        <v/>
      </c>
      <c r="L4988" s="56" t="str">
        <f t="shared" si="898"/>
        <v/>
      </c>
      <c r="M4988" s="56" t="str">
        <f t="shared" si="899"/>
        <v/>
      </c>
      <c r="N4988" s="56" t="str">
        <f t="shared" si="900"/>
        <v/>
      </c>
      <c r="O4988" s="56" t="str">
        <f t="shared" si="906"/>
        <v/>
      </c>
      <c r="P4988" s="56">
        <f>IF(ISERROR(IF($X$5=1,$Y$5,)),"",IF($X$5=1,$Y$5,))</f>
        <v>0</v>
      </c>
      <c r="Q4988" s="56">
        <f>IF(ISERROR(IF($X$6=1,$Y$6,)),"",IF($X$6=1,$Y$6,))</f>
        <v>10000</v>
      </c>
      <c r="R4988" s="56">
        <f>IF(ISERROR(IF($X$7=1,$Y$7,)),"",IF($X$7=1,$Y$7,))</f>
        <v>0</v>
      </c>
      <c r="S4988" s="56">
        <f>IF(ISERROR(IF($X$8=1,$Y$8,)),"",IF($X$8=1,$Y$8,))</f>
        <v>1000</v>
      </c>
      <c r="T4988" s="56">
        <f>IF(ISERROR(IF($X$9=1,$Y$9,)),"",IF($X$9=1,$Y$9,))</f>
        <v>500</v>
      </c>
      <c r="U4988" s="56">
        <f>IF(ISERROR(IF($X$10=1,$Y$10,)),"",IF($X$10=1,$Y$10,))</f>
        <v>500</v>
      </c>
    </row>
    <row r="4989" spans="1:21" x14ac:dyDescent="0.25">
      <c r="A4989" s="75">
        <f t="shared" si="901"/>
        <v>4985</v>
      </c>
      <c r="C4989" s="56" t="s">
        <v>3974</v>
      </c>
      <c r="E4989" s="56">
        <f t="shared" si="902"/>
        <v>4985</v>
      </c>
      <c r="F4989" s="76">
        <f t="shared" si="897"/>
        <v>179</v>
      </c>
      <c r="G4989" s="56" t="str">
        <f t="shared" si="903"/>
        <v/>
      </c>
      <c r="H4989" s="56">
        <f t="shared" si="904"/>
        <v>4985</v>
      </c>
      <c r="I4989" s="56">
        <f>IF(G4989="",0,IF(COUNTIF($G$5:G4989,G4989)=1,0,COUNTIF($G$5:G4989,G4989) )   )</f>
        <v>0</v>
      </c>
      <c r="J4989" s="56" t="str">
        <f t="shared" si="905"/>
        <v/>
      </c>
      <c r="K4989" s="56" t="str">
        <f t="shared" si="896"/>
        <v/>
      </c>
      <c r="L4989" s="56" t="str">
        <f t="shared" si="898"/>
        <v/>
      </c>
      <c r="M4989" s="56" t="str">
        <f t="shared" si="899"/>
        <v/>
      </c>
      <c r="N4989" s="56" t="str">
        <f t="shared" si="900"/>
        <v/>
      </c>
      <c r="O4989" s="56" t="str">
        <f t="shared" si="906"/>
        <v/>
      </c>
      <c r="P4989" s="56">
        <f>IF(ISERROR(IF($X$5=1,$Y$5,)),"",IF($X$5=1,$Y$5,))</f>
        <v>0</v>
      </c>
      <c r="Q4989" s="56">
        <f>IF(ISERROR(IF($X$6=1,$Y$6,)),"",IF($X$6=1,$Y$6,))</f>
        <v>10000</v>
      </c>
      <c r="R4989" s="56">
        <f>IF(ISERROR(IF($X$7=1,$Y$7,)),"",IF($X$7=1,$Y$7,))</f>
        <v>0</v>
      </c>
      <c r="S4989" s="56">
        <f>IF(ISERROR(IF($X$8=1,$Y$8,)),"",IF($X$8=1,$Y$8,))</f>
        <v>1000</v>
      </c>
      <c r="T4989" s="56">
        <f>IF(ISERROR(IF($X$9=1,$Y$9,)),"",IF($X$9=1,$Y$9,))</f>
        <v>500</v>
      </c>
      <c r="U4989" s="56">
        <f>IF(ISERROR(IF($X$10=1,$Y$10,)),"",IF($X$10=1,$Y$10,))</f>
        <v>500</v>
      </c>
    </row>
    <row r="4990" spans="1:21" x14ac:dyDescent="0.25">
      <c r="A4990" s="75">
        <f t="shared" si="901"/>
        <v>4986</v>
      </c>
      <c r="C4990" s="56" t="s">
        <v>2529</v>
      </c>
      <c r="E4990" s="56">
        <f t="shared" si="902"/>
        <v>4986</v>
      </c>
      <c r="F4990" s="76">
        <f t="shared" si="897"/>
        <v>179</v>
      </c>
      <c r="G4990" s="56" t="str">
        <f t="shared" si="903"/>
        <v/>
      </c>
      <c r="H4990" s="56">
        <f t="shared" si="904"/>
        <v>4986</v>
      </c>
      <c r="I4990" s="56">
        <f>IF(G4990="",0,IF(COUNTIF($G$5:G4990,G4990)=1,0,COUNTIF($G$5:G4990,G4990) )   )</f>
        <v>0</v>
      </c>
      <c r="J4990" s="56" t="str">
        <f t="shared" si="905"/>
        <v/>
      </c>
      <c r="K4990" s="56" t="str">
        <f t="shared" ref="K4990:K5053" si="907">IF(ISERROR(VLOOKUP(J4990,$F$5:$G$6005,2,)),"",VLOOKUP(J4990,$F$5:$G$6005,2,))</f>
        <v/>
      </c>
      <c r="L4990" s="56" t="str">
        <f t="shared" si="898"/>
        <v/>
      </c>
      <c r="M4990" s="56" t="str">
        <f t="shared" si="899"/>
        <v/>
      </c>
      <c r="N4990" s="56" t="str">
        <f t="shared" si="900"/>
        <v/>
      </c>
      <c r="O4990" s="56" t="str">
        <f t="shared" si="906"/>
        <v/>
      </c>
      <c r="P4990" s="56">
        <f>IF(ISERROR(IF($X$5=1,$Y$5,)),"",IF($X$5=1,$Y$5,))</f>
        <v>0</v>
      </c>
      <c r="Q4990" s="56">
        <f>IF(ISERROR(IF($X$6=1,$Y$6,)),"",IF($X$6=1,$Y$6,))</f>
        <v>10000</v>
      </c>
      <c r="R4990" s="56">
        <f>IF(ISERROR(IF($X$7=1,$Y$7,)),"",IF($X$7=1,$Y$7,))</f>
        <v>0</v>
      </c>
      <c r="S4990" s="56">
        <f>IF(ISERROR(IF($X$8=1,$Y$8,)),"",IF($X$8=1,$Y$8,))</f>
        <v>1000</v>
      </c>
      <c r="T4990" s="56">
        <f>IF(ISERROR(IF($X$9=1,$Y$9,)),"",IF($X$9=1,$Y$9,))</f>
        <v>500</v>
      </c>
      <c r="U4990" s="56">
        <f>IF(ISERROR(IF($X$10=1,$Y$10,)),"",IF($X$10=1,$Y$10,))</f>
        <v>500</v>
      </c>
    </row>
    <row r="4991" spans="1:21" x14ac:dyDescent="0.25">
      <c r="A4991" s="75">
        <f t="shared" si="901"/>
        <v>4987</v>
      </c>
      <c r="C4991" s="56" t="s">
        <v>2518</v>
      </c>
      <c r="E4991" s="56">
        <f t="shared" si="902"/>
        <v>4987</v>
      </c>
      <c r="F4991" s="76">
        <f t="shared" si="897"/>
        <v>179</v>
      </c>
      <c r="G4991" s="56" t="str">
        <f t="shared" si="903"/>
        <v/>
      </c>
      <c r="H4991" s="56">
        <f t="shared" si="904"/>
        <v>4987</v>
      </c>
      <c r="I4991" s="56">
        <f>IF(G4991="",0,IF(COUNTIF($G$5:G4991,G4991)=1,0,COUNTIF($G$5:G4991,G4991) )   )</f>
        <v>0</v>
      </c>
      <c r="J4991" s="56" t="str">
        <f t="shared" si="905"/>
        <v/>
      </c>
      <c r="K4991" s="56" t="str">
        <f t="shared" si="907"/>
        <v/>
      </c>
      <c r="L4991" s="56" t="str">
        <f t="shared" si="898"/>
        <v/>
      </c>
      <c r="M4991" s="56" t="str">
        <f t="shared" si="899"/>
        <v/>
      </c>
      <c r="N4991" s="56" t="str">
        <f t="shared" si="900"/>
        <v/>
      </c>
      <c r="O4991" s="56" t="str">
        <f t="shared" si="906"/>
        <v/>
      </c>
      <c r="P4991" s="56">
        <f>IF(ISERROR(IF($X$5=1,$Y$5,)),"",IF($X$5=1,$Y$5,))</f>
        <v>0</v>
      </c>
      <c r="Q4991" s="56">
        <f>IF(ISERROR(IF($X$6=1,$Y$6,)),"",IF($X$6=1,$Y$6,))</f>
        <v>10000</v>
      </c>
      <c r="R4991" s="56">
        <f>IF(ISERROR(IF($X$7=1,$Y$7,)),"",IF($X$7=1,$Y$7,))</f>
        <v>0</v>
      </c>
      <c r="S4991" s="56">
        <f>IF(ISERROR(IF($X$8=1,$Y$8,)),"",IF($X$8=1,$Y$8,))</f>
        <v>1000</v>
      </c>
      <c r="T4991" s="56">
        <f>IF(ISERROR(IF($X$9=1,$Y$9,)),"",IF($X$9=1,$Y$9,))</f>
        <v>500</v>
      </c>
      <c r="U4991" s="56">
        <f>IF(ISERROR(IF($X$10=1,$Y$10,)),"",IF($X$10=1,$Y$10,))</f>
        <v>500</v>
      </c>
    </row>
    <row r="4992" spans="1:21" x14ac:dyDescent="0.25">
      <c r="A4992" s="75">
        <f t="shared" si="901"/>
        <v>4988</v>
      </c>
      <c r="D4992" s="56" t="s">
        <v>5808</v>
      </c>
      <c r="E4992" s="56">
        <f t="shared" si="902"/>
        <v>4988</v>
      </c>
      <c r="F4992" s="76">
        <f t="shared" si="897"/>
        <v>179</v>
      </c>
      <c r="G4992" s="56" t="str">
        <f t="shared" si="903"/>
        <v>adapterRadialSmall</v>
      </c>
      <c r="H4992" s="56">
        <f t="shared" si="904"/>
        <v>4988</v>
      </c>
      <c r="I4992" s="56">
        <f>IF(G4992="",0,IF(COUNTIF($G$5:G4992,G4992)=1,0,COUNTIF($G$5:G4992,G4992) )   )</f>
        <v>0</v>
      </c>
      <c r="J4992" s="56" t="str">
        <f t="shared" si="905"/>
        <v/>
      </c>
      <c r="K4992" s="56" t="str">
        <f t="shared" si="907"/>
        <v/>
      </c>
      <c r="L4992" s="56" t="str">
        <f t="shared" si="898"/>
        <v/>
      </c>
      <c r="M4992" s="56" t="str">
        <f t="shared" si="899"/>
        <v/>
      </c>
      <c r="N4992" s="56" t="str">
        <f t="shared" si="900"/>
        <v/>
      </c>
      <c r="O4992" s="56" t="str">
        <f t="shared" si="906"/>
        <v/>
      </c>
      <c r="P4992" s="56">
        <f>IF(ISERROR(IF($X$5=1,$Y$5,)),"",IF($X$5=1,$Y$5,))</f>
        <v>0</v>
      </c>
      <c r="Q4992" s="56">
        <f>IF(ISERROR(IF($X$6=1,$Y$6,)),"",IF($X$6=1,$Y$6,))</f>
        <v>10000</v>
      </c>
      <c r="R4992" s="56">
        <f>IF(ISERROR(IF($X$7=1,$Y$7,)),"",IF($X$7=1,$Y$7,))</f>
        <v>0</v>
      </c>
      <c r="S4992" s="56">
        <f>IF(ISERROR(IF($X$8=1,$Y$8,)),"",IF($X$8=1,$Y$8,))</f>
        <v>1000</v>
      </c>
      <c r="T4992" s="56">
        <f>IF(ISERROR(IF($X$9=1,$Y$9,)),"",IF($X$9=1,$Y$9,))</f>
        <v>500</v>
      </c>
      <c r="U4992" s="56">
        <f>IF(ISERROR(IF($X$10=1,$Y$10,)),"",IF($X$10=1,$Y$10,))</f>
        <v>500</v>
      </c>
    </row>
    <row r="4993" spans="1:21" x14ac:dyDescent="0.25">
      <c r="A4993" s="75">
        <f t="shared" si="901"/>
        <v>4989</v>
      </c>
      <c r="D4993" s="56" t="s">
        <v>5802</v>
      </c>
      <c r="E4993" s="56">
        <f t="shared" si="902"/>
        <v>4989</v>
      </c>
      <c r="F4993" s="76">
        <f t="shared" si="897"/>
        <v>179</v>
      </c>
      <c r="G4993" s="56" t="str">
        <f t="shared" si="903"/>
        <v>1x1hullnew</v>
      </c>
      <c r="H4993" s="56">
        <f t="shared" si="904"/>
        <v>4989</v>
      </c>
      <c r="I4993" s="56">
        <f>IF(G4993="",0,IF(COUNTIF($G$5:G4993,G4993)=1,0,COUNTIF($G$5:G4993,G4993) )   )</f>
        <v>0</v>
      </c>
      <c r="J4993" s="56" t="str">
        <f t="shared" si="905"/>
        <v/>
      </c>
      <c r="K4993" s="56" t="str">
        <f t="shared" si="907"/>
        <v/>
      </c>
      <c r="L4993" s="56" t="str">
        <f t="shared" si="898"/>
        <v/>
      </c>
      <c r="M4993" s="56" t="str">
        <f t="shared" si="899"/>
        <v/>
      </c>
      <c r="N4993" s="56" t="str">
        <f t="shared" si="900"/>
        <v/>
      </c>
      <c r="O4993" s="56" t="str">
        <f t="shared" si="906"/>
        <v/>
      </c>
      <c r="P4993" s="56">
        <f>IF(ISERROR(IF($X$5=1,$Y$5,)),"",IF($X$5=1,$Y$5,))</f>
        <v>0</v>
      </c>
      <c r="Q4993" s="56">
        <f>IF(ISERROR(IF($X$6=1,$Y$6,)),"",IF($X$6=1,$Y$6,))</f>
        <v>10000</v>
      </c>
      <c r="R4993" s="56">
        <f>IF(ISERROR(IF($X$7=1,$Y$7,)),"",IF($X$7=1,$Y$7,))</f>
        <v>0</v>
      </c>
      <c r="S4993" s="56">
        <f>IF(ISERROR(IF($X$8=1,$Y$8,)),"",IF($X$8=1,$Y$8,))</f>
        <v>1000</v>
      </c>
      <c r="T4993" s="56">
        <f>IF(ISERROR(IF($X$9=1,$Y$9,)),"",IF($X$9=1,$Y$9,))</f>
        <v>500</v>
      </c>
      <c r="U4993" s="56">
        <f>IF(ISERROR(IF($X$10=1,$Y$10,)),"",IF($X$10=1,$Y$10,))</f>
        <v>500</v>
      </c>
    </row>
    <row r="4994" spans="1:21" x14ac:dyDescent="0.25">
      <c r="A4994" s="75">
        <f t="shared" si="901"/>
        <v>4990</v>
      </c>
      <c r="D4994" s="56" t="s">
        <v>5809</v>
      </c>
      <c r="E4994" s="56">
        <f t="shared" si="902"/>
        <v>4990</v>
      </c>
      <c r="F4994" s="76">
        <f t="shared" si="897"/>
        <v>179</v>
      </c>
      <c r="G4994" s="56" t="str">
        <f t="shared" si="903"/>
        <v>NP.coupler.125m.DualCoupler</v>
      </c>
      <c r="H4994" s="56">
        <f t="shared" si="904"/>
        <v>4990</v>
      </c>
      <c r="I4994" s="56">
        <f>IF(G4994="",0,IF(COUNTIF($G$5:G4994,G4994)=1,0,COUNTIF($G$5:G4994,G4994) )   )</f>
        <v>0</v>
      </c>
      <c r="J4994" s="56" t="str">
        <f t="shared" si="905"/>
        <v/>
      </c>
      <c r="K4994" s="56" t="str">
        <f t="shared" si="907"/>
        <v/>
      </c>
      <c r="L4994" s="56" t="str">
        <f t="shared" si="898"/>
        <v/>
      </c>
      <c r="M4994" s="56" t="str">
        <f t="shared" si="899"/>
        <v/>
      </c>
      <c r="N4994" s="56" t="str">
        <f t="shared" si="900"/>
        <v/>
      </c>
      <c r="O4994" s="56" t="str">
        <f t="shared" si="906"/>
        <v/>
      </c>
      <c r="P4994" s="56">
        <f>IF(ISERROR(IF($X$5=1,$Y$5,)),"",IF($X$5=1,$Y$5,))</f>
        <v>0</v>
      </c>
      <c r="Q4994" s="56">
        <f>IF(ISERROR(IF($X$6=1,$Y$6,)),"",IF($X$6=1,$Y$6,))</f>
        <v>10000</v>
      </c>
      <c r="R4994" s="56">
        <f>IF(ISERROR(IF($X$7=1,$Y$7,)),"",IF($X$7=1,$Y$7,))</f>
        <v>0</v>
      </c>
      <c r="S4994" s="56">
        <f>IF(ISERROR(IF($X$8=1,$Y$8,)),"",IF($X$8=1,$Y$8,))</f>
        <v>1000</v>
      </c>
      <c r="T4994" s="56">
        <f>IF(ISERROR(IF($X$9=1,$Y$9,)),"",IF($X$9=1,$Y$9,))</f>
        <v>500</v>
      </c>
      <c r="U4994" s="56">
        <f>IF(ISERROR(IF($X$10=1,$Y$10,)),"",IF($X$10=1,$Y$10,))</f>
        <v>500</v>
      </c>
    </row>
    <row r="4995" spans="1:21" x14ac:dyDescent="0.25">
      <c r="A4995" s="75">
        <f t="shared" si="901"/>
        <v>4991</v>
      </c>
      <c r="D4995" s="56" t="s">
        <v>3975</v>
      </c>
      <c r="E4995" s="56">
        <f t="shared" si="902"/>
        <v>4991</v>
      </c>
      <c r="F4995" s="76">
        <f t="shared" si="897"/>
        <v>179</v>
      </c>
      <c r="G4995" s="56" t="str">
        <f t="shared" si="903"/>
        <v>SerCom2</v>
      </c>
      <c r="H4995" s="56">
        <f t="shared" si="904"/>
        <v>4991</v>
      </c>
      <c r="I4995" s="56">
        <f>IF(G4995="",0,IF(COUNTIF($G$5:G4995,G4995)=1,0,COUNTIF($G$5:G4995,G4995) )   )</f>
        <v>0</v>
      </c>
      <c r="J4995" s="56" t="str">
        <f t="shared" si="905"/>
        <v/>
      </c>
      <c r="K4995" s="56" t="str">
        <f t="shared" si="907"/>
        <v/>
      </c>
      <c r="L4995" s="56" t="str">
        <f t="shared" si="898"/>
        <v/>
      </c>
      <c r="M4995" s="56" t="str">
        <f t="shared" si="899"/>
        <v/>
      </c>
      <c r="N4995" s="56" t="str">
        <f t="shared" si="900"/>
        <v/>
      </c>
      <c r="O4995" s="56" t="str">
        <f t="shared" si="906"/>
        <v/>
      </c>
      <c r="P4995" s="56">
        <f>IF(ISERROR(IF($X$5=1,$Y$5,)),"",IF($X$5=1,$Y$5,))</f>
        <v>0</v>
      </c>
      <c r="Q4995" s="56">
        <f>IF(ISERROR(IF($X$6=1,$Y$6,)),"",IF($X$6=1,$Y$6,))</f>
        <v>10000</v>
      </c>
      <c r="R4995" s="56">
        <f>IF(ISERROR(IF($X$7=1,$Y$7,)),"",IF($X$7=1,$Y$7,))</f>
        <v>0</v>
      </c>
      <c r="S4995" s="56">
        <f>IF(ISERROR(IF($X$8=1,$Y$8,)),"",IF($X$8=1,$Y$8,))</f>
        <v>1000</v>
      </c>
      <c r="T4995" s="56">
        <f>IF(ISERROR(IF($X$9=1,$Y$9,)),"",IF($X$9=1,$Y$9,))</f>
        <v>500</v>
      </c>
      <c r="U4995" s="56">
        <f>IF(ISERROR(IF($X$10=1,$Y$10,)),"",IF($X$10=1,$Y$10,))</f>
        <v>500</v>
      </c>
    </row>
    <row r="4996" spans="1:21" x14ac:dyDescent="0.25">
      <c r="A4996" s="75">
        <f t="shared" si="901"/>
        <v>4992</v>
      </c>
      <c r="D4996" s="56" t="s">
        <v>5810</v>
      </c>
      <c r="E4996" s="56">
        <f t="shared" si="902"/>
        <v>4992</v>
      </c>
      <c r="F4996" s="76">
        <f t="shared" si="897"/>
        <v>179</v>
      </c>
      <c r="G4996" s="56" t="str">
        <f t="shared" si="903"/>
        <v>NP.coupler.125m.lateral</v>
      </c>
      <c r="H4996" s="56">
        <f t="shared" si="904"/>
        <v>4992</v>
      </c>
      <c r="I4996" s="56">
        <f>IF(G4996="",0,IF(COUNTIF($G$5:G4996,G4996)=1,0,COUNTIF($G$5:G4996,G4996) )   )</f>
        <v>0</v>
      </c>
      <c r="J4996" s="56" t="str">
        <f t="shared" si="905"/>
        <v/>
      </c>
      <c r="K4996" s="56" t="str">
        <f t="shared" si="907"/>
        <v/>
      </c>
      <c r="L4996" s="56" t="str">
        <f t="shared" si="898"/>
        <v/>
      </c>
      <c r="M4996" s="56" t="str">
        <f t="shared" si="899"/>
        <v/>
      </c>
      <c r="N4996" s="56" t="str">
        <f t="shared" si="900"/>
        <v/>
      </c>
      <c r="O4996" s="56" t="str">
        <f t="shared" si="906"/>
        <v/>
      </c>
      <c r="P4996" s="56">
        <f>IF(ISERROR(IF($X$5=1,$Y$5,)),"",IF($X$5=1,$Y$5,))</f>
        <v>0</v>
      </c>
      <c r="Q4996" s="56">
        <f>IF(ISERROR(IF($X$6=1,$Y$6,)),"",IF($X$6=1,$Y$6,))</f>
        <v>10000</v>
      </c>
      <c r="R4996" s="56">
        <f>IF(ISERROR(IF($X$7=1,$Y$7,)),"",IF($X$7=1,$Y$7,))</f>
        <v>0</v>
      </c>
      <c r="S4996" s="56">
        <f>IF(ISERROR(IF($X$8=1,$Y$8,)),"",IF($X$8=1,$Y$8,))</f>
        <v>1000</v>
      </c>
      <c r="T4996" s="56">
        <f>IF(ISERROR(IF($X$9=1,$Y$9,)),"",IF($X$9=1,$Y$9,))</f>
        <v>500</v>
      </c>
      <c r="U4996" s="56">
        <f>IF(ISERROR(IF($X$10=1,$Y$10,)),"",IF($X$10=1,$Y$10,))</f>
        <v>500</v>
      </c>
    </row>
    <row r="4997" spans="1:21" x14ac:dyDescent="0.25">
      <c r="A4997" s="75">
        <f t="shared" si="901"/>
        <v>4993</v>
      </c>
      <c r="D4997" s="56" t="s">
        <v>5803</v>
      </c>
      <c r="E4997" s="56">
        <f t="shared" si="902"/>
        <v>4993</v>
      </c>
      <c r="F4997" s="76">
        <f t="shared" ref="F4997:F5060" si="908">IF(A4995=0,0,IF(ISBLANK(G4997),"",IF(LEFT(G4997,4)="newn",F4996+1,IF(LEFT(G4997,4)="node",F4996+1,F4996))))</f>
        <v>179</v>
      </c>
      <c r="G4997" s="56" t="str">
        <f t="shared" si="903"/>
        <v>1x1xthirdhullnew</v>
      </c>
      <c r="H4997" s="56">
        <f t="shared" si="904"/>
        <v>4993</v>
      </c>
      <c r="I4997" s="56">
        <f>IF(G4997="",0,IF(COUNTIF($G$5:G4997,G4997)=1,0,COUNTIF($G$5:G4997,G4997) )   )</f>
        <v>0</v>
      </c>
      <c r="J4997" s="56" t="str">
        <f t="shared" si="905"/>
        <v/>
      </c>
      <c r="K4997" s="56" t="str">
        <f t="shared" si="907"/>
        <v/>
      </c>
      <c r="L4997" s="56" t="str">
        <f t="shared" ref="L4997:L5060" si="909">IF(ISERROR(VLOOKUP(K4997,$AB$14:$AD$197,3,)),"",VLOOKUP(K4997,$AB$14:$AD$197,3,))</f>
        <v/>
      </c>
      <c r="M4997" s="56" t="str">
        <f t="shared" ref="M4997:M5060" si="910">IF(ISERROR(HLOOKUP(J4997,$AG$5:$XH$6,2,)),"",HLOOKUP(J4997,$AG$5:$XH$6,2,))</f>
        <v/>
      </c>
      <c r="N4997" s="56" t="str">
        <f t="shared" ref="N4997:N5060" si="911">IF(ISERROR(VLOOKUP(K4997,$AB$14:$AD$197,2,)),"",VLOOKUP(K4997,$AB$14:$AD$197,2,))</f>
        <v/>
      </c>
      <c r="O4997" s="56" t="str">
        <f t="shared" si="906"/>
        <v/>
      </c>
      <c r="P4997" s="56">
        <f>IF(ISERROR(IF($X$5=1,$Y$5,)),"",IF($X$5=1,$Y$5,))</f>
        <v>0</v>
      </c>
      <c r="Q4997" s="56">
        <f>IF(ISERROR(IF($X$6=1,$Y$6,)),"",IF($X$6=1,$Y$6,))</f>
        <v>10000</v>
      </c>
      <c r="R4997" s="56">
        <f>IF(ISERROR(IF($X$7=1,$Y$7,)),"",IF($X$7=1,$Y$7,))</f>
        <v>0</v>
      </c>
      <c r="S4997" s="56">
        <f>IF(ISERROR(IF($X$8=1,$Y$8,)),"",IF($X$8=1,$Y$8,))</f>
        <v>1000</v>
      </c>
      <c r="T4997" s="56">
        <f>IF(ISERROR(IF($X$9=1,$Y$9,)),"",IF($X$9=1,$Y$9,))</f>
        <v>500</v>
      </c>
      <c r="U4997" s="56">
        <f>IF(ISERROR(IF($X$10=1,$Y$10,)),"",IF($X$10=1,$Y$10,))</f>
        <v>500</v>
      </c>
    </row>
    <row r="4998" spans="1:21" x14ac:dyDescent="0.25">
      <c r="A4998" s="75">
        <f t="shared" ref="A4998:A5061" si="912">IF(A4997=0,0,IF(B4997="}",IF(B4998="NODE",A4997+1,0),A4997+1))</f>
        <v>4994</v>
      </c>
      <c r="D4998" s="56" t="s">
        <v>5811</v>
      </c>
      <c r="E4998" s="56">
        <f t="shared" ref="E4998:E5061" si="913">A4998</f>
        <v>4994</v>
      </c>
      <c r="F4998" s="76">
        <f t="shared" si="908"/>
        <v>179</v>
      </c>
      <c r="G4998" s="56" t="str">
        <f t="shared" ref="G4998:G5061" si="914">IF(ISBLANK(D4998),IF(LEFT(C4998,8)="name = n",MID(C4998,8,100),""),MID(D4998,8,100))</f>
        <v>NP.coupler.125m.LateralTricoupler</v>
      </c>
      <c r="H4998" s="56">
        <f t="shared" ref="H4998:H5061" si="915">E4998</f>
        <v>4994</v>
      </c>
      <c r="I4998" s="56">
        <f>IF(G4998="",0,IF(COUNTIF($G$5:G4998,G4998)=1,0,COUNTIF($G$5:G4998,G4998) )   )</f>
        <v>0</v>
      </c>
      <c r="J4998" s="56" t="str">
        <f t="shared" ref="J4998:J5061" si="916">IF(J4997=anodes,"",IF(J4997="","",J4997+1))</f>
        <v/>
      </c>
      <c r="K4998" s="56" t="str">
        <f t="shared" si="907"/>
        <v/>
      </c>
      <c r="L4998" s="56" t="str">
        <f t="shared" si="909"/>
        <v/>
      </c>
      <c r="M4998" s="56" t="str">
        <f t="shared" si="910"/>
        <v/>
      </c>
      <c r="N4998" s="56" t="str">
        <f t="shared" si="911"/>
        <v/>
      </c>
      <c r="O4998" s="56" t="str">
        <f t="shared" ref="O4998:O5061" si="917">IF(ISERROR(0.1*N4998+0.9*(M4998/L4998)*($N$3+SUM(P4998:U4998))*(N4998/$N$3)),N4998,0.1*N4998+0.9*(M4998/L4998)*($N$3+SUM(P4998:U4998))*(N4998/$N$3))</f>
        <v/>
      </c>
      <c r="P4998" s="56">
        <f>IF(ISERROR(IF($X$5=1,$Y$5,)),"",IF($X$5=1,$Y$5,))</f>
        <v>0</v>
      </c>
      <c r="Q4998" s="56">
        <f>IF(ISERROR(IF($X$6=1,$Y$6,)),"",IF($X$6=1,$Y$6,))</f>
        <v>10000</v>
      </c>
      <c r="R4998" s="56">
        <f>IF(ISERROR(IF($X$7=1,$Y$7,)),"",IF($X$7=1,$Y$7,))</f>
        <v>0</v>
      </c>
      <c r="S4998" s="56">
        <f>IF(ISERROR(IF($X$8=1,$Y$8,)),"",IF($X$8=1,$Y$8,))</f>
        <v>1000</v>
      </c>
      <c r="T4998" s="56">
        <f>IF(ISERROR(IF($X$9=1,$Y$9,)),"",IF($X$9=1,$Y$9,))</f>
        <v>500</v>
      </c>
      <c r="U4998" s="56">
        <f>IF(ISERROR(IF($X$10=1,$Y$10,)),"",IF($X$10=1,$Y$10,))</f>
        <v>500</v>
      </c>
    </row>
    <row r="4999" spans="1:21" x14ac:dyDescent="0.25">
      <c r="A4999" s="75">
        <f t="shared" si="912"/>
        <v>4995</v>
      </c>
      <c r="D4999" s="56" t="s">
        <v>5799</v>
      </c>
      <c r="E4999" s="56">
        <f t="shared" si="913"/>
        <v>4995</v>
      </c>
      <c r="F4999" s="76">
        <f t="shared" si="908"/>
        <v>179</v>
      </c>
      <c r="G4999" s="56" t="str">
        <f t="shared" si="914"/>
        <v>CORE.RDM-1</v>
      </c>
      <c r="H4999" s="56">
        <f t="shared" si="915"/>
        <v>4995</v>
      </c>
      <c r="I4999" s="56">
        <f>IF(G4999="",0,IF(COUNTIF($G$5:G4999,G4999)=1,0,COUNTIF($G$5:G4999,G4999) )   )</f>
        <v>0</v>
      </c>
      <c r="J4999" s="56" t="str">
        <f t="shared" si="916"/>
        <v/>
      </c>
      <c r="K4999" s="56" t="str">
        <f t="shared" si="907"/>
        <v/>
      </c>
      <c r="L4999" s="56" t="str">
        <f t="shared" si="909"/>
        <v/>
      </c>
      <c r="M4999" s="56" t="str">
        <f t="shared" si="910"/>
        <v/>
      </c>
      <c r="N4999" s="56" t="str">
        <f t="shared" si="911"/>
        <v/>
      </c>
      <c r="O4999" s="56" t="str">
        <f t="shared" si="917"/>
        <v/>
      </c>
      <c r="P4999" s="56">
        <f>IF(ISERROR(IF($X$5=1,$Y$5,)),"",IF($X$5=1,$Y$5,))</f>
        <v>0</v>
      </c>
      <c r="Q4999" s="56">
        <f>IF(ISERROR(IF($X$6=1,$Y$6,)),"",IF($X$6=1,$Y$6,))</f>
        <v>10000</v>
      </c>
      <c r="R4999" s="56">
        <f>IF(ISERROR(IF($X$7=1,$Y$7,)),"",IF($X$7=1,$Y$7,))</f>
        <v>0</v>
      </c>
      <c r="S4999" s="56">
        <f>IF(ISERROR(IF($X$8=1,$Y$8,)),"",IF($X$8=1,$Y$8,))</f>
        <v>1000</v>
      </c>
      <c r="T4999" s="56">
        <f>IF(ISERROR(IF($X$9=1,$Y$9,)),"",IF($X$9=1,$Y$9,))</f>
        <v>500</v>
      </c>
      <c r="U4999" s="56">
        <f>IF(ISERROR(IF($X$10=1,$Y$10,)),"",IF($X$10=1,$Y$10,))</f>
        <v>500</v>
      </c>
    </row>
    <row r="5000" spans="1:21" x14ac:dyDescent="0.25">
      <c r="A5000" s="75">
        <f t="shared" si="912"/>
        <v>4996</v>
      </c>
      <c r="D5000" s="56" t="s">
        <v>5812</v>
      </c>
      <c r="E5000" s="56">
        <f t="shared" si="913"/>
        <v>4996</v>
      </c>
      <c r="F5000" s="76">
        <f t="shared" si="908"/>
        <v>179</v>
      </c>
      <c r="G5000" s="56" t="str">
        <f t="shared" si="914"/>
        <v>NP.coupler.125m.QuadCoupler</v>
      </c>
      <c r="H5000" s="56">
        <f t="shared" si="915"/>
        <v>4996</v>
      </c>
      <c r="I5000" s="56">
        <f>IF(G5000="",0,IF(COUNTIF($G$5:G5000,G5000)=1,0,COUNTIF($G$5:G5000,G5000) )   )</f>
        <v>0</v>
      </c>
      <c r="J5000" s="56" t="str">
        <f t="shared" si="916"/>
        <v/>
      </c>
      <c r="K5000" s="56" t="str">
        <f t="shared" si="907"/>
        <v/>
      </c>
      <c r="L5000" s="56" t="str">
        <f t="shared" si="909"/>
        <v/>
      </c>
      <c r="M5000" s="56" t="str">
        <f t="shared" si="910"/>
        <v/>
      </c>
      <c r="N5000" s="56" t="str">
        <f t="shared" si="911"/>
        <v/>
      </c>
      <c r="O5000" s="56" t="str">
        <f t="shared" si="917"/>
        <v/>
      </c>
      <c r="P5000" s="56">
        <f>IF(ISERROR(IF($X$5=1,$Y$5,)),"",IF($X$5=1,$Y$5,))</f>
        <v>0</v>
      </c>
      <c r="Q5000" s="56">
        <f>IF(ISERROR(IF($X$6=1,$Y$6,)),"",IF($X$6=1,$Y$6,))</f>
        <v>10000</v>
      </c>
      <c r="R5000" s="56">
        <f>IF(ISERROR(IF($X$7=1,$Y$7,)),"",IF($X$7=1,$Y$7,))</f>
        <v>0</v>
      </c>
      <c r="S5000" s="56">
        <f>IF(ISERROR(IF($X$8=1,$Y$8,)),"",IF($X$8=1,$Y$8,))</f>
        <v>1000</v>
      </c>
      <c r="T5000" s="56">
        <f>IF(ISERROR(IF($X$9=1,$Y$9,)),"",IF($X$9=1,$Y$9,))</f>
        <v>500</v>
      </c>
      <c r="U5000" s="56">
        <f>IF(ISERROR(IF($X$10=1,$Y$10,)),"",IF($X$10=1,$Y$10,))</f>
        <v>500</v>
      </c>
    </row>
    <row r="5001" spans="1:21" x14ac:dyDescent="0.25">
      <c r="A5001" s="75">
        <f t="shared" si="912"/>
        <v>4997</v>
      </c>
      <c r="D5001" s="56" t="s">
        <v>5804</v>
      </c>
      <c r="E5001" s="56">
        <f t="shared" si="913"/>
        <v>4997</v>
      </c>
      <c r="F5001" s="76">
        <f t="shared" si="908"/>
        <v>179</v>
      </c>
      <c r="G5001" s="56" t="str">
        <f t="shared" si="914"/>
        <v>LLLCirc1a2H</v>
      </c>
      <c r="H5001" s="56">
        <f t="shared" si="915"/>
        <v>4997</v>
      </c>
      <c r="I5001" s="56">
        <f>IF(G5001="",0,IF(COUNTIF($G$5:G5001,G5001)=1,0,COUNTIF($G$5:G5001,G5001) )   )</f>
        <v>0</v>
      </c>
      <c r="J5001" s="56" t="str">
        <f t="shared" si="916"/>
        <v/>
      </c>
      <c r="K5001" s="56" t="str">
        <f t="shared" si="907"/>
        <v/>
      </c>
      <c r="L5001" s="56" t="str">
        <f t="shared" si="909"/>
        <v/>
      </c>
      <c r="M5001" s="56" t="str">
        <f t="shared" si="910"/>
        <v/>
      </c>
      <c r="N5001" s="56" t="str">
        <f t="shared" si="911"/>
        <v/>
      </c>
      <c r="O5001" s="56" t="str">
        <f t="shared" si="917"/>
        <v/>
      </c>
      <c r="P5001" s="56">
        <f>IF(ISERROR(IF($X$5=1,$Y$5,)),"",IF($X$5=1,$Y$5,))</f>
        <v>0</v>
      </c>
      <c r="Q5001" s="56">
        <f>IF(ISERROR(IF($X$6=1,$Y$6,)),"",IF($X$6=1,$Y$6,))</f>
        <v>10000</v>
      </c>
      <c r="R5001" s="56">
        <f>IF(ISERROR(IF($X$7=1,$Y$7,)),"",IF($X$7=1,$Y$7,))</f>
        <v>0</v>
      </c>
      <c r="S5001" s="56">
        <f>IF(ISERROR(IF($X$8=1,$Y$8,)),"",IF($X$8=1,$Y$8,))</f>
        <v>1000</v>
      </c>
      <c r="T5001" s="56">
        <f>IF(ISERROR(IF($X$9=1,$Y$9,)),"",IF($X$9=1,$Y$9,))</f>
        <v>500</v>
      </c>
      <c r="U5001" s="56">
        <f>IF(ISERROR(IF($X$10=1,$Y$10,)),"",IF($X$10=1,$Y$10,))</f>
        <v>500</v>
      </c>
    </row>
    <row r="5002" spans="1:21" x14ac:dyDescent="0.25">
      <c r="A5002" s="75">
        <f t="shared" si="912"/>
        <v>4998</v>
      </c>
      <c r="D5002" s="56" t="s">
        <v>5817</v>
      </c>
      <c r="E5002" s="56">
        <f t="shared" si="913"/>
        <v>4998</v>
      </c>
      <c r="F5002" s="76">
        <f t="shared" si="908"/>
        <v>179</v>
      </c>
      <c r="G5002" s="56" t="str">
        <f t="shared" si="914"/>
        <v>SMP.adapterLargeSmallBi</v>
      </c>
      <c r="H5002" s="56">
        <f t="shared" si="915"/>
        <v>4998</v>
      </c>
      <c r="I5002" s="56">
        <f>IF(G5002="",0,IF(COUNTIF($G$5:G5002,G5002)=1,0,COUNTIF($G$5:G5002,G5002) )   )</f>
        <v>0</v>
      </c>
      <c r="J5002" s="56" t="str">
        <f t="shared" si="916"/>
        <v/>
      </c>
      <c r="K5002" s="56" t="str">
        <f t="shared" si="907"/>
        <v/>
      </c>
      <c r="L5002" s="56" t="str">
        <f t="shared" si="909"/>
        <v/>
      </c>
      <c r="M5002" s="56" t="str">
        <f t="shared" si="910"/>
        <v/>
      </c>
      <c r="N5002" s="56" t="str">
        <f t="shared" si="911"/>
        <v/>
      </c>
      <c r="O5002" s="56" t="str">
        <f t="shared" si="917"/>
        <v/>
      </c>
      <c r="P5002" s="56">
        <f>IF(ISERROR(IF($X$5=1,$Y$5,)),"",IF($X$5=1,$Y$5,))</f>
        <v>0</v>
      </c>
      <c r="Q5002" s="56">
        <f>IF(ISERROR(IF($X$6=1,$Y$6,)),"",IF($X$6=1,$Y$6,))</f>
        <v>10000</v>
      </c>
      <c r="R5002" s="56">
        <f>IF(ISERROR(IF($X$7=1,$Y$7,)),"",IF($X$7=1,$Y$7,))</f>
        <v>0</v>
      </c>
      <c r="S5002" s="56">
        <f>IF(ISERROR(IF($X$8=1,$Y$8,)),"",IF($X$8=1,$Y$8,))</f>
        <v>1000</v>
      </c>
      <c r="T5002" s="56">
        <f>IF(ISERROR(IF($X$9=1,$Y$9,)),"",IF($X$9=1,$Y$9,))</f>
        <v>500</v>
      </c>
      <c r="U5002" s="56">
        <f>IF(ISERROR(IF($X$10=1,$Y$10,)),"",IF($X$10=1,$Y$10,))</f>
        <v>500</v>
      </c>
    </row>
    <row r="5003" spans="1:21" x14ac:dyDescent="0.25">
      <c r="A5003" s="75">
        <f t="shared" si="912"/>
        <v>4999</v>
      </c>
      <c r="D5003" s="56" t="s">
        <v>3976</v>
      </c>
      <c r="E5003" s="56">
        <f t="shared" si="913"/>
        <v>4999</v>
      </c>
      <c r="F5003" s="76">
        <f t="shared" si="908"/>
        <v>179</v>
      </c>
      <c r="G5003" s="56" t="str">
        <f t="shared" si="914"/>
        <v>stackBiCoupler</v>
      </c>
      <c r="H5003" s="56">
        <f t="shared" si="915"/>
        <v>4999</v>
      </c>
      <c r="I5003" s="56">
        <f>IF(G5003="",0,IF(COUNTIF($G$5:G5003,G5003)=1,0,COUNTIF($G$5:G5003,G5003) )   )</f>
        <v>0</v>
      </c>
      <c r="J5003" s="56" t="str">
        <f t="shared" si="916"/>
        <v/>
      </c>
      <c r="K5003" s="56" t="str">
        <f t="shared" si="907"/>
        <v/>
      </c>
      <c r="L5003" s="56" t="str">
        <f t="shared" si="909"/>
        <v/>
      </c>
      <c r="M5003" s="56" t="str">
        <f t="shared" si="910"/>
        <v/>
      </c>
      <c r="N5003" s="56" t="str">
        <f t="shared" si="911"/>
        <v/>
      </c>
      <c r="O5003" s="56" t="str">
        <f t="shared" si="917"/>
        <v/>
      </c>
      <c r="P5003" s="56">
        <f>IF(ISERROR(IF($X$5=1,$Y$5,)),"",IF($X$5=1,$Y$5,))</f>
        <v>0</v>
      </c>
      <c r="Q5003" s="56">
        <f>IF(ISERROR(IF($X$6=1,$Y$6,)),"",IF($X$6=1,$Y$6,))</f>
        <v>10000</v>
      </c>
      <c r="R5003" s="56">
        <f>IF(ISERROR(IF($X$7=1,$Y$7,)),"",IF($X$7=1,$Y$7,))</f>
        <v>0</v>
      </c>
      <c r="S5003" s="56">
        <f>IF(ISERROR(IF($X$8=1,$Y$8,)),"",IF($X$8=1,$Y$8,))</f>
        <v>1000</v>
      </c>
      <c r="T5003" s="56">
        <f>IF(ISERROR(IF($X$9=1,$Y$9,)),"",IF($X$9=1,$Y$9,))</f>
        <v>500</v>
      </c>
      <c r="U5003" s="56">
        <f>IF(ISERROR(IF($X$10=1,$Y$10,)),"",IF($X$10=1,$Y$10,))</f>
        <v>500</v>
      </c>
    </row>
    <row r="5004" spans="1:21" x14ac:dyDescent="0.25">
      <c r="A5004" s="75">
        <f t="shared" si="912"/>
        <v>5000</v>
      </c>
      <c r="D5004" s="56" t="s">
        <v>5818</v>
      </c>
      <c r="E5004" s="56">
        <f t="shared" si="913"/>
        <v>5000</v>
      </c>
      <c r="F5004" s="76">
        <f t="shared" si="908"/>
        <v>179</v>
      </c>
      <c r="G5004" s="56" t="str">
        <f t="shared" si="914"/>
        <v>SMP.adapterLargeSmallQuad</v>
      </c>
      <c r="H5004" s="56">
        <f t="shared" si="915"/>
        <v>5000</v>
      </c>
      <c r="I5004" s="56">
        <f>IF(G5004="",0,IF(COUNTIF($G$5:G5004,G5004)=1,0,COUNTIF($G$5:G5004,G5004) )   )</f>
        <v>0</v>
      </c>
      <c r="J5004" s="56" t="str">
        <f t="shared" si="916"/>
        <v/>
      </c>
      <c r="K5004" s="56" t="str">
        <f t="shared" si="907"/>
        <v/>
      </c>
      <c r="L5004" s="56" t="str">
        <f t="shared" si="909"/>
        <v/>
      </c>
      <c r="M5004" s="56" t="str">
        <f t="shared" si="910"/>
        <v/>
      </c>
      <c r="N5004" s="56" t="str">
        <f t="shared" si="911"/>
        <v/>
      </c>
      <c r="O5004" s="56" t="str">
        <f t="shared" si="917"/>
        <v/>
      </c>
      <c r="P5004" s="56">
        <f>IF(ISERROR(IF($X$5=1,$Y$5,)),"",IF($X$5=1,$Y$5,))</f>
        <v>0</v>
      </c>
      <c r="Q5004" s="56">
        <f>IF(ISERROR(IF($X$6=1,$Y$6,)),"",IF($X$6=1,$Y$6,))</f>
        <v>10000</v>
      </c>
      <c r="R5004" s="56">
        <f>IF(ISERROR(IF($X$7=1,$Y$7,)),"",IF($X$7=1,$Y$7,))</f>
        <v>0</v>
      </c>
      <c r="S5004" s="56">
        <f>IF(ISERROR(IF($X$8=1,$Y$8,)),"",IF($X$8=1,$Y$8,))</f>
        <v>1000</v>
      </c>
      <c r="T5004" s="56">
        <f>IF(ISERROR(IF($X$9=1,$Y$9,)),"",IF($X$9=1,$Y$9,))</f>
        <v>500</v>
      </c>
      <c r="U5004" s="56">
        <f>IF(ISERROR(IF($X$10=1,$Y$10,)),"",IF($X$10=1,$Y$10,))</f>
        <v>500</v>
      </c>
    </row>
    <row r="5005" spans="1:21" x14ac:dyDescent="0.25">
      <c r="A5005" s="75">
        <f t="shared" si="912"/>
        <v>5001</v>
      </c>
      <c r="D5005" s="56" t="s">
        <v>5805</v>
      </c>
      <c r="E5005" s="56">
        <f t="shared" si="913"/>
        <v>5001</v>
      </c>
      <c r="F5005" s="76">
        <f t="shared" si="908"/>
        <v>179</v>
      </c>
      <c r="G5005" s="56" t="str">
        <f t="shared" si="914"/>
        <v>LLLCirc1a1H</v>
      </c>
      <c r="H5005" s="56">
        <f t="shared" si="915"/>
        <v>5001</v>
      </c>
      <c r="I5005" s="56">
        <f>IF(G5005="",0,IF(COUNTIF($G$5:G5005,G5005)=1,0,COUNTIF($G$5:G5005,G5005) )   )</f>
        <v>0</v>
      </c>
      <c r="J5005" s="56" t="str">
        <f t="shared" si="916"/>
        <v/>
      </c>
      <c r="K5005" s="56" t="str">
        <f t="shared" si="907"/>
        <v/>
      </c>
      <c r="L5005" s="56" t="str">
        <f t="shared" si="909"/>
        <v/>
      </c>
      <c r="M5005" s="56" t="str">
        <f t="shared" si="910"/>
        <v/>
      </c>
      <c r="N5005" s="56" t="str">
        <f t="shared" si="911"/>
        <v/>
      </c>
      <c r="O5005" s="56" t="str">
        <f t="shared" si="917"/>
        <v/>
      </c>
      <c r="P5005" s="56">
        <f>IF(ISERROR(IF($X$5=1,$Y$5,)),"",IF($X$5=1,$Y$5,))</f>
        <v>0</v>
      </c>
      <c r="Q5005" s="56">
        <f>IF(ISERROR(IF($X$6=1,$Y$6,)),"",IF($X$6=1,$Y$6,))</f>
        <v>10000</v>
      </c>
      <c r="R5005" s="56">
        <f>IF(ISERROR(IF($X$7=1,$Y$7,)),"",IF($X$7=1,$Y$7,))</f>
        <v>0</v>
      </c>
      <c r="S5005" s="56">
        <f>IF(ISERROR(IF($X$8=1,$Y$8,)),"",IF($X$8=1,$Y$8,))</f>
        <v>1000</v>
      </c>
      <c r="T5005" s="56">
        <f>IF(ISERROR(IF($X$9=1,$Y$9,)),"",IF($X$9=1,$Y$9,))</f>
        <v>500</v>
      </c>
      <c r="U5005" s="56">
        <f>IF(ISERROR(IF($X$10=1,$Y$10,)),"",IF($X$10=1,$Y$10,))</f>
        <v>500</v>
      </c>
    </row>
    <row r="5006" spans="1:21" x14ac:dyDescent="0.25">
      <c r="A5006" s="75">
        <f t="shared" si="912"/>
        <v>5002</v>
      </c>
      <c r="D5006" s="56" t="s">
        <v>5819</v>
      </c>
      <c r="E5006" s="56">
        <f t="shared" si="913"/>
        <v>5002</v>
      </c>
      <c r="F5006" s="76">
        <f t="shared" si="908"/>
        <v>179</v>
      </c>
      <c r="G5006" s="56" t="str">
        <f t="shared" si="914"/>
        <v>SMP.adapterLargeSmallTri</v>
      </c>
      <c r="H5006" s="56">
        <f t="shared" si="915"/>
        <v>5002</v>
      </c>
      <c r="I5006" s="56">
        <f>IF(G5006="",0,IF(COUNTIF($G$5:G5006,G5006)=1,0,COUNTIF($G$5:G5006,G5006) )   )</f>
        <v>0</v>
      </c>
      <c r="J5006" s="56" t="str">
        <f t="shared" si="916"/>
        <v/>
      </c>
      <c r="K5006" s="56" t="str">
        <f t="shared" si="907"/>
        <v/>
      </c>
      <c r="L5006" s="56" t="str">
        <f t="shared" si="909"/>
        <v/>
      </c>
      <c r="M5006" s="56" t="str">
        <f t="shared" si="910"/>
        <v/>
      </c>
      <c r="N5006" s="56" t="str">
        <f t="shared" si="911"/>
        <v/>
      </c>
      <c r="O5006" s="56" t="str">
        <f t="shared" si="917"/>
        <v/>
      </c>
      <c r="P5006" s="56">
        <f>IF(ISERROR(IF($X$5=1,$Y$5,)),"",IF($X$5=1,$Y$5,))</f>
        <v>0</v>
      </c>
      <c r="Q5006" s="56">
        <f>IF(ISERROR(IF($X$6=1,$Y$6,)),"",IF($X$6=1,$Y$6,))</f>
        <v>10000</v>
      </c>
      <c r="R5006" s="56">
        <f>IF(ISERROR(IF($X$7=1,$Y$7,)),"",IF($X$7=1,$Y$7,))</f>
        <v>0</v>
      </c>
      <c r="S5006" s="56">
        <f>IF(ISERROR(IF($X$8=1,$Y$8,)),"",IF($X$8=1,$Y$8,))</f>
        <v>1000</v>
      </c>
      <c r="T5006" s="56">
        <f>IF(ISERROR(IF($X$9=1,$Y$9,)),"",IF($X$9=1,$Y$9,))</f>
        <v>500</v>
      </c>
      <c r="U5006" s="56">
        <f>IF(ISERROR(IF($X$10=1,$Y$10,)),"",IF($X$10=1,$Y$10,))</f>
        <v>500</v>
      </c>
    </row>
    <row r="5007" spans="1:21" x14ac:dyDescent="0.25">
      <c r="A5007" s="75">
        <f t="shared" si="912"/>
        <v>5003</v>
      </c>
      <c r="D5007" s="56" t="s">
        <v>5800</v>
      </c>
      <c r="E5007" s="56">
        <f t="shared" si="913"/>
        <v>5003</v>
      </c>
      <c r="F5007" s="76">
        <f t="shared" si="908"/>
        <v>179</v>
      </c>
      <c r="G5007" s="56" t="str">
        <f t="shared" si="914"/>
        <v>SideAdapter</v>
      </c>
      <c r="H5007" s="56">
        <f t="shared" si="915"/>
        <v>5003</v>
      </c>
      <c r="I5007" s="56">
        <f>IF(G5007="",0,IF(COUNTIF($G$5:G5007,G5007)=1,0,COUNTIF($G$5:G5007,G5007) )   )</f>
        <v>0</v>
      </c>
      <c r="J5007" s="56" t="str">
        <f t="shared" si="916"/>
        <v/>
      </c>
      <c r="K5007" s="56" t="str">
        <f t="shared" si="907"/>
        <v/>
      </c>
      <c r="L5007" s="56" t="str">
        <f t="shared" si="909"/>
        <v/>
      </c>
      <c r="M5007" s="56" t="str">
        <f t="shared" si="910"/>
        <v/>
      </c>
      <c r="N5007" s="56" t="str">
        <f t="shared" si="911"/>
        <v/>
      </c>
      <c r="O5007" s="56" t="str">
        <f t="shared" si="917"/>
        <v/>
      </c>
      <c r="P5007" s="56">
        <f>IF(ISERROR(IF($X$5=1,$Y$5,)),"",IF($X$5=1,$Y$5,))</f>
        <v>0</v>
      </c>
      <c r="Q5007" s="56">
        <f>IF(ISERROR(IF($X$6=1,$Y$6,)),"",IF($X$6=1,$Y$6,))</f>
        <v>10000</v>
      </c>
      <c r="R5007" s="56">
        <f>IF(ISERROR(IF($X$7=1,$Y$7,)),"",IF($X$7=1,$Y$7,))</f>
        <v>0</v>
      </c>
      <c r="S5007" s="56">
        <f>IF(ISERROR(IF($X$8=1,$Y$8,)),"",IF($X$8=1,$Y$8,))</f>
        <v>1000</v>
      </c>
      <c r="T5007" s="56">
        <f>IF(ISERROR(IF($X$9=1,$Y$9,)),"",IF($X$9=1,$Y$9,))</f>
        <v>500</v>
      </c>
      <c r="U5007" s="56">
        <f>IF(ISERROR(IF($X$10=1,$Y$10,)),"",IF($X$10=1,$Y$10,))</f>
        <v>500</v>
      </c>
    </row>
    <row r="5008" spans="1:21" x14ac:dyDescent="0.25">
      <c r="A5008" s="75">
        <f t="shared" si="912"/>
        <v>5004</v>
      </c>
      <c r="D5008" s="56" t="s">
        <v>3977</v>
      </c>
      <c r="E5008" s="56">
        <f t="shared" si="913"/>
        <v>5004</v>
      </c>
      <c r="F5008" s="76">
        <f t="shared" si="908"/>
        <v>179</v>
      </c>
      <c r="G5008" s="56" t="str">
        <f t="shared" si="914"/>
        <v>stackPoint1</v>
      </c>
      <c r="H5008" s="56">
        <f t="shared" si="915"/>
        <v>5004</v>
      </c>
      <c r="I5008" s="56">
        <f>IF(G5008="",0,IF(COUNTIF($G$5:G5008,G5008)=1,0,COUNTIF($G$5:G5008,G5008) )   )</f>
        <v>0</v>
      </c>
      <c r="J5008" s="56" t="str">
        <f t="shared" si="916"/>
        <v/>
      </c>
      <c r="K5008" s="56" t="str">
        <f t="shared" si="907"/>
        <v/>
      </c>
      <c r="L5008" s="56" t="str">
        <f t="shared" si="909"/>
        <v/>
      </c>
      <c r="M5008" s="56" t="str">
        <f t="shared" si="910"/>
        <v/>
      </c>
      <c r="N5008" s="56" t="str">
        <f t="shared" si="911"/>
        <v/>
      </c>
      <c r="O5008" s="56" t="str">
        <f t="shared" si="917"/>
        <v/>
      </c>
      <c r="P5008" s="56">
        <f>IF(ISERROR(IF($X$5=1,$Y$5,)),"",IF($X$5=1,$Y$5,))</f>
        <v>0</v>
      </c>
      <c r="Q5008" s="56">
        <f>IF(ISERROR(IF($X$6=1,$Y$6,)),"",IF($X$6=1,$Y$6,))</f>
        <v>10000</v>
      </c>
      <c r="R5008" s="56">
        <f>IF(ISERROR(IF($X$7=1,$Y$7,)),"",IF($X$7=1,$Y$7,))</f>
        <v>0</v>
      </c>
      <c r="S5008" s="56">
        <f>IF(ISERROR(IF($X$8=1,$Y$8,)),"",IF($X$8=1,$Y$8,))</f>
        <v>1000</v>
      </c>
      <c r="T5008" s="56">
        <f>IF(ISERROR(IF($X$9=1,$Y$9,)),"",IF($X$9=1,$Y$9,))</f>
        <v>500</v>
      </c>
      <c r="U5008" s="56">
        <f>IF(ISERROR(IF($X$10=1,$Y$10,)),"",IF($X$10=1,$Y$10,))</f>
        <v>500</v>
      </c>
    </row>
    <row r="5009" spans="1:21" x14ac:dyDescent="0.25">
      <c r="A5009" s="75">
        <f t="shared" si="912"/>
        <v>5005</v>
      </c>
      <c r="D5009" s="56" t="s">
        <v>3978</v>
      </c>
      <c r="E5009" s="56">
        <f t="shared" si="913"/>
        <v>5005</v>
      </c>
      <c r="F5009" s="76">
        <f t="shared" si="908"/>
        <v>179</v>
      </c>
      <c r="G5009" s="56" t="str">
        <f t="shared" si="914"/>
        <v>stackTriCoupler</v>
      </c>
      <c r="H5009" s="56">
        <f t="shared" si="915"/>
        <v>5005</v>
      </c>
      <c r="I5009" s="56">
        <f>IF(G5009="",0,IF(COUNTIF($G$5:G5009,G5009)=1,0,COUNTIF($G$5:G5009,G5009) )   )</f>
        <v>0</v>
      </c>
      <c r="J5009" s="56" t="str">
        <f t="shared" si="916"/>
        <v/>
      </c>
      <c r="K5009" s="56" t="str">
        <f t="shared" si="907"/>
        <v/>
      </c>
      <c r="L5009" s="56" t="str">
        <f t="shared" si="909"/>
        <v/>
      </c>
      <c r="M5009" s="56" t="str">
        <f t="shared" si="910"/>
        <v/>
      </c>
      <c r="N5009" s="56" t="str">
        <f t="shared" si="911"/>
        <v/>
      </c>
      <c r="O5009" s="56" t="str">
        <f t="shared" si="917"/>
        <v/>
      </c>
      <c r="P5009" s="56">
        <f>IF(ISERROR(IF($X$5=1,$Y$5,)),"",IF($X$5=1,$Y$5,))</f>
        <v>0</v>
      </c>
      <c r="Q5009" s="56">
        <f>IF(ISERROR(IF($X$6=1,$Y$6,)),"",IF($X$6=1,$Y$6,))</f>
        <v>10000</v>
      </c>
      <c r="R5009" s="56">
        <f>IF(ISERROR(IF($X$7=1,$Y$7,)),"",IF($X$7=1,$Y$7,))</f>
        <v>0</v>
      </c>
      <c r="S5009" s="56">
        <f>IF(ISERROR(IF($X$8=1,$Y$8,)),"",IF($X$8=1,$Y$8,))</f>
        <v>1000</v>
      </c>
      <c r="T5009" s="56">
        <f>IF(ISERROR(IF($X$9=1,$Y$9,)),"",IF($X$9=1,$Y$9,))</f>
        <v>500</v>
      </c>
      <c r="U5009" s="56">
        <f>IF(ISERROR(IF($X$10=1,$Y$10,)),"",IF($X$10=1,$Y$10,))</f>
        <v>500</v>
      </c>
    </row>
    <row r="5010" spans="1:21" x14ac:dyDescent="0.25">
      <c r="A5010" s="75">
        <f t="shared" si="912"/>
        <v>5006</v>
      </c>
      <c r="D5010" s="56" t="s">
        <v>5801</v>
      </c>
      <c r="E5010" s="56">
        <f t="shared" si="913"/>
        <v>5006</v>
      </c>
      <c r="F5010" s="76">
        <f t="shared" si="908"/>
        <v>179</v>
      </c>
      <c r="G5010" s="56" t="str">
        <f t="shared" si="914"/>
        <v>Kosmos.Strut.Connector</v>
      </c>
      <c r="H5010" s="56">
        <f t="shared" si="915"/>
        <v>5006</v>
      </c>
      <c r="I5010" s="56">
        <f>IF(G5010="",0,IF(COUNTIF($G$5:G5010,G5010)=1,0,COUNTIF($G$5:G5010,G5010) )   )</f>
        <v>0</v>
      </c>
      <c r="J5010" s="56" t="str">
        <f t="shared" si="916"/>
        <v/>
      </c>
      <c r="K5010" s="56" t="str">
        <f t="shared" si="907"/>
        <v/>
      </c>
      <c r="L5010" s="56" t="str">
        <f t="shared" si="909"/>
        <v/>
      </c>
      <c r="M5010" s="56" t="str">
        <f t="shared" si="910"/>
        <v/>
      </c>
      <c r="N5010" s="56" t="str">
        <f t="shared" si="911"/>
        <v/>
      </c>
      <c r="O5010" s="56" t="str">
        <f t="shared" si="917"/>
        <v/>
      </c>
      <c r="P5010" s="56">
        <f>IF(ISERROR(IF($X$5=1,$Y$5,)),"",IF($X$5=1,$Y$5,))</f>
        <v>0</v>
      </c>
      <c r="Q5010" s="56">
        <f>IF(ISERROR(IF($X$6=1,$Y$6,)),"",IF($X$6=1,$Y$6,))</f>
        <v>10000</v>
      </c>
      <c r="R5010" s="56">
        <f>IF(ISERROR(IF($X$7=1,$Y$7,)),"",IF($X$7=1,$Y$7,))</f>
        <v>0</v>
      </c>
      <c r="S5010" s="56">
        <f>IF(ISERROR(IF($X$8=1,$Y$8,)),"",IF($X$8=1,$Y$8,))</f>
        <v>1000</v>
      </c>
      <c r="T5010" s="56">
        <f>IF(ISERROR(IF($X$9=1,$Y$9,)),"",IF($X$9=1,$Y$9,))</f>
        <v>500</v>
      </c>
      <c r="U5010" s="56">
        <f>IF(ISERROR(IF($X$10=1,$Y$10,)),"",IF($X$10=1,$Y$10,))</f>
        <v>500</v>
      </c>
    </row>
    <row r="5011" spans="1:21" x14ac:dyDescent="0.25">
      <c r="A5011" s="75">
        <f t="shared" si="912"/>
        <v>5007</v>
      </c>
      <c r="D5011" s="56" t="s">
        <v>5813</v>
      </c>
      <c r="E5011" s="56">
        <f t="shared" si="913"/>
        <v>5007</v>
      </c>
      <c r="F5011" s="76">
        <f t="shared" si="908"/>
        <v>179</v>
      </c>
      <c r="G5011" s="56" t="str">
        <f t="shared" si="914"/>
        <v>RLA.radextmed</v>
      </c>
      <c r="H5011" s="56">
        <f t="shared" si="915"/>
        <v>5007</v>
      </c>
      <c r="I5011" s="56">
        <f>IF(G5011="",0,IF(COUNTIF($G$5:G5011,G5011)=1,0,COUNTIF($G$5:G5011,G5011) )   )</f>
        <v>0</v>
      </c>
      <c r="J5011" s="56" t="str">
        <f t="shared" si="916"/>
        <v/>
      </c>
      <c r="K5011" s="56" t="str">
        <f t="shared" si="907"/>
        <v/>
      </c>
      <c r="L5011" s="56" t="str">
        <f t="shared" si="909"/>
        <v/>
      </c>
      <c r="M5011" s="56" t="str">
        <f t="shared" si="910"/>
        <v/>
      </c>
      <c r="N5011" s="56" t="str">
        <f t="shared" si="911"/>
        <v/>
      </c>
      <c r="O5011" s="56" t="str">
        <f t="shared" si="917"/>
        <v/>
      </c>
      <c r="P5011" s="56">
        <f>IF(ISERROR(IF($X$5=1,$Y$5,)),"",IF($X$5=1,$Y$5,))</f>
        <v>0</v>
      </c>
      <c r="Q5011" s="56">
        <f>IF(ISERROR(IF($X$6=1,$Y$6,)),"",IF($X$6=1,$Y$6,))</f>
        <v>10000</v>
      </c>
      <c r="R5011" s="56">
        <f>IF(ISERROR(IF($X$7=1,$Y$7,)),"",IF($X$7=1,$Y$7,))</f>
        <v>0</v>
      </c>
      <c r="S5011" s="56">
        <f>IF(ISERROR(IF($X$8=1,$Y$8,)),"",IF($X$8=1,$Y$8,))</f>
        <v>1000</v>
      </c>
      <c r="T5011" s="56">
        <f>IF(ISERROR(IF($X$9=1,$Y$9,)),"",IF($X$9=1,$Y$9,))</f>
        <v>500</v>
      </c>
      <c r="U5011" s="56">
        <f>IF(ISERROR(IF($X$10=1,$Y$10,)),"",IF($X$10=1,$Y$10,))</f>
        <v>500</v>
      </c>
    </row>
    <row r="5012" spans="1:21" x14ac:dyDescent="0.25">
      <c r="A5012" s="75">
        <f t="shared" si="912"/>
        <v>5008</v>
      </c>
      <c r="D5012" s="56" t="s">
        <v>5814</v>
      </c>
      <c r="E5012" s="56">
        <f t="shared" si="913"/>
        <v>5008</v>
      </c>
      <c r="F5012" s="76">
        <f t="shared" si="908"/>
        <v>179</v>
      </c>
      <c r="G5012" s="56" t="str">
        <f t="shared" si="914"/>
        <v>RLA.sm.biadap</v>
      </c>
      <c r="H5012" s="56">
        <f t="shared" si="915"/>
        <v>5008</v>
      </c>
      <c r="I5012" s="56">
        <f>IF(G5012="",0,IF(COUNTIF($G$5:G5012,G5012)=1,0,COUNTIF($G$5:G5012,G5012) )   )</f>
        <v>0</v>
      </c>
      <c r="J5012" s="56" t="str">
        <f t="shared" si="916"/>
        <v/>
      </c>
      <c r="K5012" s="56" t="str">
        <f t="shared" si="907"/>
        <v/>
      </c>
      <c r="L5012" s="56" t="str">
        <f t="shared" si="909"/>
        <v/>
      </c>
      <c r="M5012" s="56" t="str">
        <f t="shared" si="910"/>
        <v/>
      </c>
      <c r="N5012" s="56" t="str">
        <f t="shared" si="911"/>
        <v/>
      </c>
      <c r="O5012" s="56" t="str">
        <f t="shared" si="917"/>
        <v/>
      </c>
      <c r="P5012" s="56">
        <f>IF(ISERROR(IF($X$5=1,$Y$5,)),"",IF($X$5=1,$Y$5,))</f>
        <v>0</v>
      </c>
      <c r="Q5012" s="56">
        <f>IF(ISERROR(IF($X$6=1,$Y$6,)),"",IF($X$6=1,$Y$6,))</f>
        <v>10000</v>
      </c>
      <c r="R5012" s="56">
        <f>IF(ISERROR(IF($X$7=1,$Y$7,)),"",IF($X$7=1,$Y$7,))</f>
        <v>0</v>
      </c>
      <c r="S5012" s="56">
        <f>IF(ISERROR(IF($X$8=1,$Y$8,)),"",IF($X$8=1,$Y$8,))</f>
        <v>1000</v>
      </c>
      <c r="T5012" s="56">
        <f>IF(ISERROR(IF($X$9=1,$Y$9,)),"",IF($X$9=1,$Y$9,))</f>
        <v>500</v>
      </c>
      <c r="U5012" s="56">
        <f>IF(ISERROR(IF($X$10=1,$Y$10,)),"",IF($X$10=1,$Y$10,))</f>
        <v>500</v>
      </c>
    </row>
    <row r="5013" spans="1:21" x14ac:dyDescent="0.25">
      <c r="A5013" s="75">
        <f t="shared" si="912"/>
        <v>5009</v>
      </c>
      <c r="D5013" s="56" t="s">
        <v>5815</v>
      </c>
      <c r="E5013" s="56">
        <f t="shared" si="913"/>
        <v>5009</v>
      </c>
      <c r="F5013" s="76">
        <f t="shared" si="908"/>
        <v>179</v>
      </c>
      <c r="G5013" s="56" t="str">
        <f t="shared" si="914"/>
        <v>RLA.sm.quadadap</v>
      </c>
      <c r="H5013" s="56">
        <f t="shared" si="915"/>
        <v>5009</v>
      </c>
      <c r="I5013" s="56">
        <f>IF(G5013="",0,IF(COUNTIF($G$5:G5013,G5013)=1,0,COUNTIF($G$5:G5013,G5013) )   )</f>
        <v>0</v>
      </c>
      <c r="J5013" s="56" t="str">
        <f t="shared" si="916"/>
        <v/>
      </c>
      <c r="K5013" s="56" t="str">
        <f t="shared" si="907"/>
        <v/>
      </c>
      <c r="L5013" s="56" t="str">
        <f t="shared" si="909"/>
        <v/>
      </c>
      <c r="M5013" s="56" t="str">
        <f t="shared" si="910"/>
        <v/>
      </c>
      <c r="N5013" s="56" t="str">
        <f t="shared" si="911"/>
        <v/>
      </c>
      <c r="O5013" s="56" t="str">
        <f t="shared" si="917"/>
        <v/>
      </c>
      <c r="P5013" s="56">
        <f>IF(ISERROR(IF($X$5=1,$Y$5,)),"",IF($X$5=1,$Y$5,))</f>
        <v>0</v>
      </c>
      <c r="Q5013" s="56">
        <f>IF(ISERROR(IF($X$6=1,$Y$6,)),"",IF($X$6=1,$Y$6,))</f>
        <v>10000</v>
      </c>
      <c r="R5013" s="56">
        <f>IF(ISERROR(IF($X$7=1,$Y$7,)),"",IF($X$7=1,$Y$7,))</f>
        <v>0</v>
      </c>
      <c r="S5013" s="56">
        <f>IF(ISERROR(IF($X$8=1,$Y$8,)),"",IF($X$8=1,$Y$8,))</f>
        <v>1000</v>
      </c>
      <c r="T5013" s="56">
        <f>IF(ISERROR(IF($X$9=1,$Y$9,)),"",IF($X$9=1,$Y$9,))</f>
        <v>500</v>
      </c>
      <c r="U5013" s="56">
        <f>IF(ISERROR(IF($X$10=1,$Y$10,)),"",IF($X$10=1,$Y$10,))</f>
        <v>500</v>
      </c>
    </row>
    <row r="5014" spans="1:21" x14ac:dyDescent="0.25">
      <c r="A5014" s="75">
        <f t="shared" si="912"/>
        <v>5010</v>
      </c>
      <c r="D5014" s="56" t="s">
        <v>5806</v>
      </c>
      <c r="E5014" s="56">
        <f t="shared" si="913"/>
        <v>5010</v>
      </c>
      <c r="F5014" s="76">
        <f t="shared" si="908"/>
        <v>179</v>
      </c>
      <c r="G5014" s="56" t="str">
        <f t="shared" si="914"/>
        <v>TAL.Extended.Radial.Mount.Medium</v>
      </c>
      <c r="H5014" s="56">
        <f t="shared" si="915"/>
        <v>5010</v>
      </c>
      <c r="I5014" s="56">
        <f>IF(G5014="",0,IF(COUNTIF($G$5:G5014,G5014)=1,0,COUNTIF($G$5:G5014,G5014) )   )</f>
        <v>0</v>
      </c>
      <c r="J5014" s="56" t="str">
        <f t="shared" si="916"/>
        <v/>
      </c>
      <c r="K5014" s="56" t="str">
        <f t="shared" si="907"/>
        <v/>
      </c>
      <c r="L5014" s="56" t="str">
        <f t="shared" si="909"/>
        <v/>
      </c>
      <c r="M5014" s="56" t="str">
        <f t="shared" si="910"/>
        <v/>
      </c>
      <c r="N5014" s="56" t="str">
        <f t="shared" si="911"/>
        <v/>
      </c>
      <c r="O5014" s="56" t="str">
        <f t="shared" si="917"/>
        <v/>
      </c>
      <c r="P5014" s="56">
        <f>IF(ISERROR(IF($X$5=1,$Y$5,)),"",IF($X$5=1,$Y$5,))</f>
        <v>0</v>
      </c>
      <c r="Q5014" s="56">
        <f>IF(ISERROR(IF($X$6=1,$Y$6,)),"",IF($X$6=1,$Y$6,))</f>
        <v>10000</v>
      </c>
      <c r="R5014" s="56">
        <f>IF(ISERROR(IF($X$7=1,$Y$7,)),"",IF($X$7=1,$Y$7,))</f>
        <v>0</v>
      </c>
      <c r="S5014" s="56">
        <f>IF(ISERROR(IF($X$8=1,$Y$8,)),"",IF($X$8=1,$Y$8,))</f>
        <v>1000</v>
      </c>
      <c r="T5014" s="56">
        <f>IF(ISERROR(IF($X$9=1,$Y$9,)),"",IF($X$9=1,$Y$9,))</f>
        <v>500</v>
      </c>
      <c r="U5014" s="56">
        <f>IF(ISERROR(IF($X$10=1,$Y$10,)),"",IF($X$10=1,$Y$10,))</f>
        <v>500</v>
      </c>
    </row>
    <row r="5015" spans="1:21" x14ac:dyDescent="0.25">
      <c r="A5015" s="75">
        <f t="shared" si="912"/>
        <v>5011</v>
      </c>
      <c r="D5015" s="56" t="s">
        <v>5816</v>
      </c>
      <c r="E5015" s="56">
        <f t="shared" si="913"/>
        <v>5011</v>
      </c>
      <c r="F5015" s="76">
        <f t="shared" si="908"/>
        <v>179</v>
      </c>
      <c r="G5015" s="56" t="str">
        <f t="shared" si="914"/>
        <v>RLA.sm.triadap</v>
      </c>
      <c r="H5015" s="56">
        <f t="shared" si="915"/>
        <v>5011</v>
      </c>
      <c r="I5015" s="56">
        <f>IF(G5015="",0,IF(COUNTIF($G$5:G5015,G5015)=1,0,COUNTIF($G$5:G5015,G5015) )   )</f>
        <v>0</v>
      </c>
      <c r="J5015" s="56" t="str">
        <f t="shared" si="916"/>
        <v/>
      </c>
      <c r="K5015" s="56" t="str">
        <f t="shared" si="907"/>
        <v/>
      </c>
      <c r="L5015" s="56" t="str">
        <f t="shared" si="909"/>
        <v/>
      </c>
      <c r="M5015" s="56" t="str">
        <f t="shared" si="910"/>
        <v/>
      </c>
      <c r="N5015" s="56" t="str">
        <f t="shared" si="911"/>
        <v/>
      </c>
      <c r="O5015" s="56" t="str">
        <f t="shared" si="917"/>
        <v/>
      </c>
      <c r="P5015" s="56">
        <f>IF(ISERROR(IF($X$5=1,$Y$5,)),"",IF($X$5=1,$Y$5,))</f>
        <v>0</v>
      </c>
      <c r="Q5015" s="56">
        <f>IF(ISERROR(IF($X$6=1,$Y$6,)),"",IF($X$6=1,$Y$6,))</f>
        <v>10000</v>
      </c>
      <c r="R5015" s="56">
        <f>IF(ISERROR(IF($X$7=1,$Y$7,)),"",IF($X$7=1,$Y$7,))</f>
        <v>0</v>
      </c>
      <c r="S5015" s="56">
        <f>IF(ISERROR(IF($X$8=1,$Y$8,)),"",IF($X$8=1,$Y$8,))</f>
        <v>1000</v>
      </c>
      <c r="T5015" s="56">
        <f>IF(ISERROR(IF($X$9=1,$Y$9,)),"",IF($X$9=1,$Y$9,))</f>
        <v>500</v>
      </c>
      <c r="U5015" s="56">
        <f>IF(ISERROR(IF($X$10=1,$Y$10,)),"",IF($X$10=1,$Y$10,))</f>
        <v>500</v>
      </c>
    </row>
    <row r="5016" spans="1:21" x14ac:dyDescent="0.25">
      <c r="A5016" s="75">
        <f t="shared" si="912"/>
        <v>5012</v>
      </c>
      <c r="D5016" s="56" t="s">
        <v>5807</v>
      </c>
      <c r="E5016" s="56">
        <f t="shared" si="913"/>
        <v>5012</v>
      </c>
      <c r="F5016" s="76">
        <f t="shared" si="908"/>
        <v>179</v>
      </c>
      <c r="G5016" s="56" t="str">
        <f t="shared" si="914"/>
        <v>TAL.Flush.Radial.Mount.Medium</v>
      </c>
      <c r="H5016" s="56">
        <f t="shared" si="915"/>
        <v>5012</v>
      </c>
      <c r="I5016" s="56">
        <f>IF(G5016="",0,IF(COUNTIF($G$5:G5016,G5016)=1,0,COUNTIF($G$5:G5016,G5016) )   )</f>
        <v>0</v>
      </c>
      <c r="J5016" s="56" t="str">
        <f t="shared" si="916"/>
        <v/>
      </c>
      <c r="K5016" s="56" t="str">
        <f t="shared" si="907"/>
        <v/>
      </c>
      <c r="L5016" s="56" t="str">
        <f t="shared" si="909"/>
        <v/>
      </c>
      <c r="M5016" s="56" t="str">
        <f t="shared" si="910"/>
        <v/>
      </c>
      <c r="N5016" s="56" t="str">
        <f t="shared" si="911"/>
        <v/>
      </c>
      <c r="O5016" s="56" t="str">
        <f t="shared" si="917"/>
        <v/>
      </c>
      <c r="P5016" s="56">
        <f>IF(ISERROR(IF($X$5=1,$Y$5,)),"",IF($X$5=1,$Y$5,))</f>
        <v>0</v>
      </c>
      <c r="Q5016" s="56">
        <f>IF(ISERROR(IF($X$6=1,$Y$6,)),"",IF($X$6=1,$Y$6,))</f>
        <v>10000</v>
      </c>
      <c r="R5016" s="56">
        <f>IF(ISERROR(IF($X$7=1,$Y$7,)),"",IF($X$7=1,$Y$7,))</f>
        <v>0</v>
      </c>
      <c r="S5016" s="56">
        <f>IF(ISERROR(IF($X$8=1,$Y$8,)),"",IF($X$8=1,$Y$8,))</f>
        <v>1000</v>
      </c>
      <c r="T5016" s="56">
        <f>IF(ISERROR(IF($X$9=1,$Y$9,)),"",IF($X$9=1,$Y$9,))</f>
        <v>500</v>
      </c>
      <c r="U5016" s="56">
        <f>IF(ISERROR(IF($X$10=1,$Y$10,)),"",IF($X$10=1,$Y$10,))</f>
        <v>500</v>
      </c>
    </row>
    <row r="5017" spans="1:21" x14ac:dyDescent="0.25">
      <c r="A5017" s="75">
        <f t="shared" si="912"/>
        <v>5013</v>
      </c>
      <c r="C5017" s="56" t="s">
        <v>2532</v>
      </c>
      <c r="E5017" s="56">
        <f t="shared" si="913"/>
        <v>5013</v>
      </c>
      <c r="F5017" s="76">
        <f t="shared" si="908"/>
        <v>179</v>
      </c>
      <c r="G5017" s="56" t="str">
        <f t="shared" si="914"/>
        <v/>
      </c>
      <c r="H5017" s="56">
        <f t="shared" si="915"/>
        <v>5013</v>
      </c>
      <c r="I5017" s="56">
        <f>IF(G5017="",0,IF(COUNTIF($G$5:G5017,G5017)=1,0,COUNTIF($G$5:G5017,G5017) )   )</f>
        <v>0</v>
      </c>
      <c r="J5017" s="56" t="str">
        <f t="shared" si="916"/>
        <v/>
      </c>
      <c r="K5017" s="56" t="str">
        <f t="shared" si="907"/>
        <v/>
      </c>
      <c r="L5017" s="56" t="str">
        <f t="shared" si="909"/>
        <v/>
      </c>
      <c r="M5017" s="56" t="str">
        <f t="shared" si="910"/>
        <v/>
      </c>
      <c r="N5017" s="56" t="str">
        <f t="shared" si="911"/>
        <v/>
      </c>
      <c r="O5017" s="56" t="str">
        <f t="shared" si="917"/>
        <v/>
      </c>
      <c r="P5017" s="56">
        <f>IF(ISERROR(IF($X$5=1,$Y$5,)),"",IF($X$5=1,$Y$5,))</f>
        <v>0</v>
      </c>
      <c r="Q5017" s="56">
        <f>IF(ISERROR(IF($X$6=1,$Y$6,)),"",IF($X$6=1,$Y$6,))</f>
        <v>10000</v>
      </c>
      <c r="R5017" s="56">
        <f>IF(ISERROR(IF($X$7=1,$Y$7,)),"",IF($X$7=1,$Y$7,))</f>
        <v>0</v>
      </c>
      <c r="S5017" s="56">
        <f>IF(ISERROR(IF($X$8=1,$Y$8,)),"",IF($X$8=1,$Y$8,))</f>
        <v>1000</v>
      </c>
      <c r="T5017" s="56">
        <f>IF(ISERROR(IF($X$9=1,$Y$9,)),"",IF($X$9=1,$Y$9,))</f>
        <v>500</v>
      </c>
      <c r="U5017" s="56">
        <f>IF(ISERROR(IF($X$10=1,$Y$10,)),"",IF($X$10=1,$Y$10,))</f>
        <v>500</v>
      </c>
    </row>
    <row r="5018" spans="1:21" x14ac:dyDescent="0.25">
      <c r="A5018" s="75">
        <f t="shared" si="912"/>
        <v>5014</v>
      </c>
      <c r="B5018" s="56" t="s">
        <v>2532</v>
      </c>
      <c r="E5018" s="56">
        <f t="shared" si="913"/>
        <v>5014</v>
      </c>
      <c r="F5018" s="76">
        <f t="shared" si="908"/>
        <v>179</v>
      </c>
      <c r="G5018" s="56" t="str">
        <f t="shared" si="914"/>
        <v/>
      </c>
      <c r="H5018" s="56">
        <f t="shared" si="915"/>
        <v>5014</v>
      </c>
      <c r="I5018" s="56">
        <f>IF(G5018="",0,IF(COUNTIF($G$5:G5018,G5018)=1,0,COUNTIF($G$5:G5018,G5018) )   )</f>
        <v>0</v>
      </c>
      <c r="J5018" s="56" t="str">
        <f t="shared" si="916"/>
        <v/>
      </c>
      <c r="K5018" s="56" t="str">
        <f t="shared" si="907"/>
        <v/>
      </c>
      <c r="L5018" s="56" t="str">
        <f t="shared" si="909"/>
        <v/>
      </c>
      <c r="M5018" s="56" t="str">
        <f t="shared" si="910"/>
        <v/>
      </c>
      <c r="N5018" s="56" t="str">
        <f t="shared" si="911"/>
        <v/>
      </c>
      <c r="O5018" s="56" t="str">
        <f t="shared" si="917"/>
        <v/>
      </c>
      <c r="P5018" s="56">
        <f>IF(ISERROR(IF($X$5=1,$Y$5,)),"",IF($X$5=1,$Y$5,))</f>
        <v>0</v>
      </c>
      <c r="Q5018" s="56">
        <f>IF(ISERROR(IF($X$6=1,$Y$6,)),"",IF($X$6=1,$Y$6,))</f>
        <v>10000</v>
      </c>
      <c r="R5018" s="56">
        <f>IF(ISERROR(IF($X$7=1,$Y$7,)),"",IF($X$7=1,$Y$7,))</f>
        <v>0</v>
      </c>
      <c r="S5018" s="56">
        <f>IF(ISERROR(IF($X$8=1,$Y$8,)),"",IF($X$8=1,$Y$8,))</f>
        <v>1000</v>
      </c>
      <c r="T5018" s="56">
        <f>IF(ISERROR(IF($X$9=1,$Y$9,)),"",IF($X$9=1,$Y$9,))</f>
        <v>500</v>
      </c>
      <c r="U5018" s="56">
        <f>IF(ISERROR(IF($X$10=1,$Y$10,)),"",IF($X$10=1,$Y$10,))</f>
        <v>500</v>
      </c>
    </row>
    <row r="5019" spans="1:21" x14ac:dyDescent="0.25">
      <c r="A5019" s="75">
        <f t="shared" si="912"/>
        <v>5015</v>
      </c>
      <c r="B5019" s="56" t="s">
        <v>2517</v>
      </c>
      <c r="E5019" s="56">
        <f t="shared" si="913"/>
        <v>5015</v>
      </c>
      <c r="F5019" s="76">
        <f t="shared" si="908"/>
        <v>179</v>
      </c>
      <c r="G5019" s="56" t="str">
        <f t="shared" si="914"/>
        <v/>
      </c>
      <c r="H5019" s="56">
        <f t="shared" si="915"/>
        <v>5015</v>
      </c>
      <c r="I5019" s="56">
        <f>IF(G5019="",0,IF(COUNTIF($G$5:G5019,G5019)=1,0,COUNTIF($G$5:G5019,G5019) )   )</f>
        <v>0</v>
      </c>
      <c r="J5019" s="56" t="str">
        <f t="shared" si="916"/>
        <v/>
      </c>
      <c r="K5019" s="56" t="str">
        <f t="shared" si="907"/>
        <v/>
      </c>
      <c r="L5019" s="56" t="str">
        <f t="shared" si="909"/>
        <v/>
      </c>
      <c r="M5019" s="56" t="str">
        <f t="shared" si="910"/>
        <v/>
      </c>
      <c r="N5019" s="56" t="str">
        <f t="shared" si="911"/>
        <v/>
      </c>
      <c r="O5019" s="56" t="str">
        <f t="shared" si="917"/>
        <v/>
      </c>
      <c r="P5019" s="56">
        <f>IF(ISERROR(IF($X$5=1,$Y$5,)),"",IF($X$5=1,$Y$5,))</f>
        <v>0</v>
      </c>
      <c r="Q5019" s="56">
        <f>IF(ISERROR(IF($X$6=1,$Y$6,)),"",IF($X$6=1,$Y$6,))</f>
        <v>10000</v>
      </c>
      <c r="R5019" s="56">
        <f>IF(ISERROR(IF($X$7=1,$Y$7,)),"",IF($X$7=1,$Y$7,))</f>
        <v>0</v>
      </c>
      <c r="S5019" s="56">
        <f>IF(ISERROR(IF($X$8=1,$Y$8,)),"",IF($X$8=1,$Y$8,))</f>
        <v>1000</v>
      </c>
      <c r="T5019" s="56">
        <f>IF(ISERROR(IF($X$9=1,$Y$9,)),"",IF($X$9=1,$Y$9,))</f>
        <v>500</v>
      </c>
      <c r="U5019" s="56">
        <f>IF(ISERROR(IF($X$10=1,$Y$10,)),"",IF($X$10=1,$Y$10,))</f>
        <v>500</v>
      </c>
    </row>
    <row r="5020" spans="1:21" x14ac:dyDescent="0.25">
      <c r="A5020" s="75">
        <f t="shared" si="912"/>
        <v>5016</v>
      </c>
      <c r="B5020" s="56" t="s">
        <v>2518</v>
      </c>
      <c r="E5020" s="56">
        <f t="shared" si="913"/>
        <v>5016</v>
      </c>
      <c r="F5020" s="76">
        <f t="shared" si="908"/>
        <v>179</v>
      </c>
      <c r="G5020" s="56" t="str">
        <f t="shared" si="914"/>
        <v/>
      </c>
      <c r="H5020" s="56">
        <f t="shared" si="915"/>
        <v>5016</v>
      </c>
      <c r="I5020" s="56">
        <f>IF(G5020="",0,IF(COUNTIF($G$5:G5020,G5020)=1,0,COUNTIF($G$5:G5020,G5020) )   )</f>
        <v>0</v>
      </c>
      <c r="J5020" s="56" t="str">
        <f t="shared" si="916"/>
        <v/>
      </c>
      <c r="K5020" s="56" t="str">
        <f t="shared" si="907"/>
        <v/>
      </c>
      <c r="L5020" s="56" t="str">
        <f t="shared" si="909"/>
        <v/>
      </c>
      <c r="M5020" s="56" t="str">
        <f t="shared" si="910"/>
        <v/>
      </c>
      <c r="N5020" s="56" t="str">
        <f t="shared" si="911"/>
        <v/>
      </c>
      <c r="O5020" s="56" t="str">
        <f t="shared" si="917"/>
        <v/>
      </c>
      <c r="P5020" s="56">
        <f>IF(ISERROR(IF($X$5=1,$Y$5,)),"",IF($X$5=1,$Y$5,))</f>
        <v>0</v>
      </c>
      <c r="Q5020" s="56">
        <f>IF(ISERROR(IF($X$6=1,$Y$6,)),"",IF($X$6=1,$Y$6,))</f>
        <v>10000</v>
      </c>
      <c r="R5020" s="56">
        <f>IF(ISERROR(IF($X$7=1,$Y$7,)),"",IF($X$7=1,$Y$7,))</f>
        <v>0</v>
      </c>
      <c r="S5020" s="56">
        <f>IF(ISERROR(IF($X$8=1,$Y$8,)),"",IF($X$8=1,$Y$8,))</f>
        <v>1000</v>
      </c>
      <c r="T5020" s="56">
        <f>IF(ISERROR(IF($X$9=1,$Y$9,)),"",IF($X$9=1,$Y$9,))</f>
        <v>500</v>
      </c>
      <c r="U5020" s="56">
        <f>IF(ISERROR(IF($X$10=1,$Y$10,)),"",IF($X$10=1,$Y$10,))</f>
        <v>500</v>
      </c>
    </row>
    <row r="5021" spans="1:21" x14ac:dyDescent="0.25">
      <c r="A5021" s="75">
        <f t="shared" si="912"/>
        <v>5017</v>
      </c>
      <c r="C5021" s="56" t="s">
        <v>3979</v>
      </c>
      <c r="E5021" s="56">
        <f t="shared" si="913"/>
        <v>5017</v>
      </c>
      <c r="F5021" s="76">
        <f t="shared" si="908"/>
        <v>180</v>
      </c>
      <c r="G5021" s="56" t="str">
        <f t="shared" si="914"/>
        <v>node3_flightControl</v>
      </c>
      <c r="H5021" s="56">
        <f t="shared" si="915"/>
        <v>5017</v>
      </c>
      <c r="I5021" s="56">
        <f>IF(G5021="",0,IF(COUNTIF($G$5:G5021,G5021)=1,0,COUNTIF($G$5:G5021,G5021) )   )</f>
        <v>0</v>
      </c>
      <c r="J5021" s="56" t="str">
        <f t="shared" si="916"/>
        <v/>
      </c>
      <c r="K5021" s="56" t="str">
        <f t="shared" si="907"/>
        <v/>
      </c>
      <c r="L5021" s="56" t="str">
        <f t="shared" si="909"/>
        <v/>
      </c>
      <c r="M5021" s="56" t="str">
        <f t="shared" si="910"/>
        <v/>
      </c>
      <c r="N5021" s="56" t="str">
        <f t="shared" si="911"/>
        <v/>
      </c>
      <c r="O5021" s="56" t="str">
        <f t="shared" si="917"/>
        <v/>
      </c>
      <c r="P5021" s="56">
        <f>IF(ISERROR(IF($X$5=1,$Y$5,)),"",IF($X$5=1,$Y$5,))</f>
        <v>0</v>
      </c>
      <c r="Q5021" s="56">
        <f>IF(ISERROR(IF($X$6=1,$Y$6,)),"",IF($X$6=1,$Y$6,))</f>
        <v>10000</v>
      </c>
      <c r="R5021" s="56">
        <f>IF(ISERROR(IF($X$7=1,$Y$7,)),"",IF($X$7=1,$Y$7,))</f>
        <v>0</v>
      </c>
      <c r="S5021" s="56">
        <f>IF(ISERROR(IF($X$8=1,$Y$8,)),"",IF($X$8=1,$Y$8,))</f>
        <v>1000</v>
      </c>
      <c r="T5021" s="56">
        <f>IF(ISERROR(IF($X$9=1,$Y$9,)),"",IF($X$9=1,$Y$9,))</f>
        <v>500</v>
      </c>
      <c r="U5021" s="56">
        <f>IF(ISERROR(IF($X$10=1,$Y$10,)),"",IF($X$10=1,$Y$10,))</f>
        <v>500</v>
      </c>
    </row>
    <row r="5022" spans="1:21" x14ac:dyDescent="0.25">
      <c r="A5022" s="75">
        <f t="shared" si="912"/>
        <v>5018</v>
      </c>
      <c r="C5022" s="56" t="s">
        <v>3980</v>
      </c>
      <c r="E5022" s="56">
        <f t="shared" si="913"/>
        <v>5018</v>
      </c>
      <c r="F5022" s="76">
        <f t="shared" si="908"/>
        <v>180</v>
      </c>
      <c r="G5022" s="56" t="str">
        <f t="shared" si="914"/>
        <v/>
      </c>
      <c r="H5022" s="56">
        <f t="shared" si="915"/>
        <v>5018</v>
      </c>
      <c r="I5022" s="56">
        <f>IF(G5022="",0,IF(COUNTIF($G$5:G5022,G5022)=1,0,COUNTIF($G$5:G5022,G5022) )   )</f>
        <v>0</v>
      </c>
      <c r="J5022" s="56" t="str">
        <f t="shared" si="916"/>
        <v/>
      </c>
      <c r="K5022" s="56" t="str">
        <f t="shared" si="907"/>
        <v/>
      </c>
      <c r="L5022" s="56" t="str">
        <f t="shared" si="909"/>
        <v/>
      </c>
      <c r="M5022" s="56" t="str">
        <f t="shared" si="910"/>
        <v/>
      </c>
      <c r="N5022" s="56" t="str">
        <f t="shared" si="911"/>
        <v/>
      </c>
      <c r="O5022" s="56" t="str">
        <f t="shared" si="917"/>
        <v/>
      </c>
      <c r="P5022" s="56">
        <f>IF(ISERROR(IF($X$5=1,$Y$5,)),"",IF($X$5=1,$Y$5,))</f>
        <v>0</v>
      </c>
      <c r="Q5022" s="56">
        <f>IF(ISERROR(IF($X$6=1,$Y$6,)),"",IF($X$6=1,$Y$6,))</f>
        <v>10000</v>
      </c>
      <c r="R5022" s="56">
        <f>IF(ISERROR(IF($X$7=1,$Y$7,)),"",IF($X$7=1,$Y$7,))</f>
        <v>0</v>
      </c>
      <c r="S5022" s="56">
        <f>IF(ISERROR(IF($X$8=1,$Y$8,)),"",IF($X$8=1,$Y$8,))</f>
        <v>1000</v>
      </c>
      <c r="T5022" s="56">
        <f>IF(ISERROR(IF($X$9=1,$Y$9,)),"",IF($X$9=1,$Y$9,))</f>
        <v>500</v>
      </c>
      <c r="U5022" s="56">
        <f>IF(ISERROR(IF($X$10=1,$Y$10,)),"",IF($X$10=1,$Y$10,))</f>
        <v>500</v>
      </c>
    </row>
    <row r="5023" spans="1:21" x14ac:dyDescent="0.25">
      <c r="A5023" s="75">
        <f t="shared" si="912"/>
        <v>5019</v>
      </c>
      <c r="C5023" s="56" t="s">
        <v>3981</v>
      </c>
      <c r="E5023" s="56">
        <f t="shared" si="913"/>
        <v>5019</v>
      </c>
      <c r="F5023" s="76">
        <f t="shared" si="908"/>
        <v>180</v>
      </c>
      <c r="G5023" s="56" t="str">
        <f t="shared" si="914"/>
        <v/>
      </c>
      <c r="H5023" s="56">
        <f t="shared" si="915"/>
        <v>5019</v>
      </c>
      <c r="I5023" s="56">
        <f>IF(G5023="",0,IF(COUNTIF($G$5:G5023,G5023)=1,0,COUNTIF($G$5:G5023,G5023) )   )</f>
        <v>0</v>
      </c>
      <c r="J5023" s="56" t="str">
        <f t="shared" si="916"/>
        <v/>
      </c>
      <c r="K5023" s="56" t="str">
        <f t="shared" si="907"/>
        <v/>
      </c>
      <c r="L5023" s="56" t="str">
        <f t="shared" si="909"/>
        <v/>
      </c>
      <c r="M5023" s="56" t="str">
        <f t="shared" si="910"/>
        <v/>
      </c>
      <c r="N5023" s="56" t="str">
        <f t="shared" si="911"/>
        <v/>
      </c>
      <c r="O5023" s="56" t="str">
        <f t="shared" si="917"/>
        <v/>
      </c>
      <c r="P5023" s="56">
        <f>IF(ISERROR(IF($X$5=1,$Y$5,)),"",IF($X$5=1,$Y$5,))</f>
        <v>0</v>
      </c>
      <c r="Q5023" s="56">
        <f>IF(ISERROR(IF($X$6=1,$Y$6,)),"",IF($X$6=1,$Y$6,))</f>
        <v>10000</v>
      </c>
      <c r="R5023" s="56">
        <f>IF(ISERROR(IF($X$7=1,$Y$7,)),"",IF($X$7=1,$Y$7,))</f>
        <v>0</v>
      </c>
      <c r="S5023" s="56">
        <f>IF(ISERROR(IF($X$8=1,$Y$8,)),"",IF($X$8=1,$Y$8,))</f>
        <v>1000</v>
      </c>
      <c r="T5023" s="56">
        <f>IF(ISERROR(IF($X$9=1,$Y$9,)),"",IF($X$9=1,$Y$9,))</f>
        <v>500</v>
      </c>
      <c r="U5023" s="56">
        <f>IF(ISERROR(IF($X$10=1,$Y$10,)),"",IF($X$10=1,$Y$10,))</f>
        <v>500</v>
      </c>
    </row>
    <row r="5024" spans="1:21" x14ac:dyDescent="0.25">
      <c r="A5024" s="75">
        <f t="shared" si="912"/>
        <v>5020</v>
      </c>
      <c r="C5024" s="56" t="s">
        <v>3982</v>
      </c>
      <c r="E5024" s="56">
        <f t="shared" si="913"/>
        <v>5020</v>
      </c>
      <c r="F5024" s="76">
        <f t="shared" si="908"/>
        <v>180</v>
      </c>
      <c r="G5024" s="56" t="str">
        <f t="shared" si="914"/>
        <v/>
      </c>
      <c r="H5024" s="56">
        <f t="shared" si="915"/>
        <v>5020</v>
      </c>
      <c r="I5024" s="56">
        <f>IF(G5024="",0,IF(COUNTIF($G$5:G5024,G5024)=1,0,COUNTIF($G$5:G5024,G5024) )   )</f>
        <v>0</v>
      </c>
      <c r="J5024" s="56" t="str">
        <f t="shared" si="916"/>
        <v/>
      </c>
      <c r="K5024" s="56" t="str">
        <f t="shared" si="907"/>
        <v/>
      </c>
      <c r="L5024" s="56" t="str">
        <f t="shared" si="909"/>
        <v/>
      </c>
      <c r="M5024" s="56" t="str">
        <f t="shared" si="910"/>
        <v/>
      </c>
      <c r="N5024" s="56" t="str">
        <f t="shared" si="911"/>
        <v/>
      </c>
      <c r="O5024" s="56" t="str">
        <f t="shared" si="917"/>
        <v/>
      </c>
      <c r="P5024" s="56">
        <f>IF(ISERROR(IF($X$5=1,$Y$5,)),"",IF($X$5=1,$Y$5,))</f>
        <v>0</v>
      </c>
      <c r="Q5024" s="56">
        <f>IF(ISERROR(IF($X$6=1,$Y$6,)),"",IF($X$6=1,$Y$6,))</f>
        <v>10000</v>
      </c>
      <c r="R5024" s="56">
        <f>IF(ISERROR(IF($X$7=1,$Y$7,)),"",IF($X$7=1,$Y$7,))</f>
        <v>0</v>
      </c>
      <c r="S5024" s="56">
        <f>IF(ISERROR(IF($X$8=1,$Y$8,)),"",IF($X$8=1,$Y$8,))</f>
        <v>1000</v>
      </c>
      <c r="T5024" s="56">
        <f>IF(ISERROR(IF($X$9=1,$Y$9,)),"",IF($X$9=1,$Y$9,))</f>
        <v>500</v>
      </c>
      <c r="U5024" s="56">
        <f>IF(ISERROR(IF($X$10=1,$Y$10,)),"",IF($X$10=1,$Y$10,))</f>
        <v>500</v>
      </c>
    </row>
    <row r="5025" spans="1:21" x14ac:dyDescent="0.25">
      <c r="A5025" s="75">
        <f t="shared" si="912"/>
        <v>5021</v>
      </c>
      <c r="C5025" s="56" t="s">
        <v>3005</v>
      </c>
      <c r="E5025" s="56">
        <f t="shared" si="913"/>
        <v>5021</v>
      </c>
      <c r="F5025" s="76">
        <f t="shared" si="908"/>
        <v>180</v>
      </c>
      <c r="G5025" s="56" t="str">
        <f t="shared" si="914"/>
        <v/>
      </c>
      <c r="H5025" s="56">
        <f t="shared" si="915"/>
        <v>5021</v>
      </c>
      <c r="I5025" s="56">
        <f>IF(G5025="",0,IF(COUNTIF($G$5:G5025,G5025)=1,0,COUNTIF($G$5:G5025,G5025) )   )</f>
        <v>0</v>
      </c>
      <c r="J5025" s="56" t="str">
        <f t="shared" si="916"/>
        <v/>
      </c>
      <c r="K5025" s="56" t="str">
        <f t="shared" si="907"/>
        <v/>
      </c>
      <c r="L5025" s="56" t="str">
        <f t="shared" si="909"/>
        <v/>
      </c>
      <c r="M5025" s="56" t="str">
        <f t="shared" si="910"/>
        <v/>
      </c>
      <c r="N5025" s="56" t="str">
        <f t="shared" si="911"/>
        <v/>
      </c>
      <c r="O5025" s="56" t="str">
        <f t="shared" si="917"/>
        <v/>
      </c>
      <c r="P5025" s="56">
        <f>IF(ISERROR(IF($X$5=1,$Y$5,)),"",IF($X$5=1,$Y$5,))</f>
        <v>0</v>
      </c>
      <c r="Q5025" s="56">
        <f>IF(ISERROR(IF($X$6=1,$Y$6,)),"",IF($X$6=1,$Y$6,))</f>
        <v>10000</v>
      </c>
      <c r="R5025" s="56">
        <f>IF(ISERROR(IF($X$7=1,$Y$7,)),"",IF($X$7=1,$Y$7,))</f>
        <v>0</v>
      </c>
      <c r="S5025" s="56">
        <f>IF(ISERROR(IF($X$8=1,$Y$8,)),"",IF($X$8=1,$Y$8,))</f>
        <v>1000</v>
      </c>
      <c r="T5025" s="56">
        <f>IF(ISERROR(IF($X$9=1,$Y$9,)),"",IF($X$9=1,$Y$9,))</f>
        <v>500</v>
      </c>
      <c r="U5025" s="56">
        <f>IF(ISERROR(IF($X$10=1,$Y$10,)),"",IF($X$10=1,$Y$10,))</f>
        <v>500</v>
      </c>
    </row>
    <row r="5026" spans="1:21" x14ac:dyDescent="0.25">
      <c r="A5026" s="75">
        <f t="shared" si="912"/>
        <v>5022</v>
      </c>
      <c r="C5026" s="56" t="s">
        <v>6400</v>
      </c>
      <c r="E5026" s="56">
        <f t="shared" si="913"/>
        <v>5022</v>
      </c>
      <c r="F5026" s="76">
        <f t="shared" si="908"/>
        <v>180</v>
      </c>
      <c r="G5026" s="56" t="str">
        <f t="shared" si="914"/>
        <v/>
      </c>
      <c r="H5026" s="56">
        <f t="shared" si="915"/>
        <v>5022</v>
      </c>
      <c r="I5026" s="56">
        <f>IF(G5026="",0,IF(COUNTIF($G$5:G5026,G5026)=1,0,COUNTIF($G$5:G5026,G5026) )   )</f>
        <v>0</v>
      </c>
      <c r="J5026" s="56" t="str">
        <f t="shared" si="916"/>
        <v/>
      </c>
      <c r="K5026" s="56" t="str">
        <f t="shared" si="907"/>
        <v/>
      </c>
      <c r="L5026" s="56" t="str">
        <f t="shared" si="909"/>
        <v/>
      </c>
      <c r="M5026" s="56" t="str">
        <f t="shared" si="910"/>
        <v/>
      </c>
      <c r="N5026" s="56" t="str">
        <f t="shared" si="911"/>
        <v/>
      </c>
      <c r="O5026" s="56" t="str">
        <f t="shared" si="917"/>
        <v/>
      </c>
      <c r="P5026" s="56">
        <f>IF(ISERROR(IF($X$5=1,$Y$5,)),"",IF($X$5=1,$Y$5,))</f>
        <v>0</v>
      </c>
      <c r="Q5026" s="56">
        <f>IF(ISERROR(IF($X$6=1,$Y$6,)),"",IF($X$6=1,$Y$6,))</f>
        <v>10000</v>
      </c>
      <c r="R5026" s="56">
        <f>IF(ISERROR(IF($X$7=1,$Y$7,)),"",IF($X$7=1,$Y$7,))</f>
        <v>0</v>
      </c>
      <c r="S5026" s="56">
        <f>IF(ISERROR(IF($X$8=1,$Y$8,)),"",IF($X$8=1,$Y$8,))</f>
        <v>1000</v>
      </c>
      <c r="T5026" s="56">
        <f>IF(ISERROR(IF($X$9=1,$Y$9,)),"",IF($X$9=1,$Y$9,))</f>
        <v>500</v>
      </c>
      <c r="U5026" s="56">
        <f>IF(ISERROR(IF($X$10=1,$Y$10,)),"",IF($X$10=1,$Y$10,))</f>
        <v>500</v>
      </c>
    </row>
    <row r="5027" spans="1:21" x14ac:dyDescent="0.25">
      <c r="A5027" s="75">
        <f t="shared" si="912"/>
        <v>5023</v>
      </c>
      <c r="C5027" s="56" t="s">
        <v>3984</v>
      </c>
      <c r="E5027" s="56">
        <f t="shared" si="913"/>
        <v>5023</v>
      </c>
      <c r="F5027" s="76">
        <f t="shared" si="908"/>
        <v>180</v>
      </c>
      <c r="G5027" s="56" t="str">
        <f t="shared" si="914"/>
        <v/>
      </c>
      <c r="H5027" s="56">
        <f t="shared" si="915"/>
        <v>5023</v>
      </c>
      <c r="I5027" s="56">
        <f>IF(G5027="",0,IF(COUNTIF($G$5:G5027,G5027)=1,0,COUNTIF($G$5:G5027,G5027) )   )</f>
        <v>0</v>
      </c>
      <c r="J5027" s="56" t="str">
        <f t="shared" si="916"/>
        <v/>
      </c>
      <c r="K5027" s="56" t="str">
        <f t="shared" si="907"/>
        <v/>
      </c>
      <c r="L5027" s="56" t="str">
        <f t="shared" si="909"/>
        <v/>
      </c>
      <c r="M5027" s="56" t="str">
        <f t="shared" si="910"/>
        <v/>
      </c>
      <c r="N5027" s="56" t="str">
        <f t="shared" si="911"/>
        <v/>
      </c>
      <c r="O5027" s="56" t="str">
        <f t="shared" si="917"/>
        <v/>
      </c>
      <c r="P5027" s="56">
        <f>IF(ISERROR(IF($X$5=1,$Y$5,)),"",IF($X$5=1,$Y$5,))</f>
        <v>0</v>
      </c>
      <c r="Q5027" s="56">
        <f>IF(ISERROR(IF($X$6=1,$Y$6,)),"",IF($X$6=1,$Y$6,))</f>
        <v>10000</v>
      </c>
      <c r="R5027" s="56">
        <f>IF(ISERROR(IF($X$7=1,$Y$7,)),"",IF($X$7=1,$Y$7,))</f>
        <v>0</v>
      </c>
      <c r="S5027" s="56">
        <f>IF(ISERROR(IF($X$8=1,$Y$8,)),"",IF($X$8=1,$Y$8,))</f>
        <v>1000</v>
      </c>
      <c r="T5027" s="56">
        <f>IF(ISERROR(IF($X$9=1,$Y$9,)),"",IF($X$9=1,$Y$9,))</f>
        <v>500</v>
      </c>
      <c r="U5027" s="56">
        <f>IF(ISERROR(IF($X$10=1,$Y$10,)),"",IF($X$10=1,$Y$10,))</f>
        <v>500</v>
      </c>
    </row>
    <row r="5028" spans="1:21" x14ac:dyDescent="0.25">
      <c r="A5028" s="75">
        <f t="shared" si="912"/>
        <v>5024</v>
      </c>
      <c r="C5028" s="56" t="s">
        <v>2526</v>
      </c>
      <c r="E5028" s="56">
        <f t="shared" si="913"/>
        <v>5024</v>
      </c>
      <c r="F5028" s="76">
        <f t="shared" si="908"/>
        <v>180</v>
      </c>
      <c r="G5028" s="56" t="str">
        <f t="shared" si="914"/>
        <v/>
      </c>
      <c r="H5028" s="56">
        <f t="shared" si="915"/>
        <v>5024</v>
      </c>
      <c r="I5028" s="56">
        <f>IF(G5028="",0,IF(COUNTIF($G$5:G5028,G5028)=1,0,COUNTIF($G$5:G5028,G5028) )   )</f>
        <v>0</v>
      </c>
      <c r="J5028" s="56" t="str">
        <f t="shared" si="916"/>
        <v/>
      </c>
      <c r="K5028" s="56" t="str">
        <f t="shared" si="907"/>
        <v/>
      </c>
      <c r="L5028" s="56" t="str">
        <f t="shared" si="909"/>
        <v/>
      </c>
      <c r="M5028" s="56" t="str">
        <f t="shared" si="910"/>
        <v/>
      </c>
      <c r="N5028" s="56" t="str">
        <f t="shared" si="911"/>
        <v/>
      </c>
      <c r="O5028" s="56" t="str">
        <f t="shared" si="917"/>
        <v/>
      </c>
      <c r="P5028" s="56">
        <f>IF(ISERROR(IF($X$5=1,$Y$5,)),"",IF($X$5=1,$Y$5,))</f>
        <v>0</v>
      </c>
      <c r="Q5028" s="56">
        <f>IF(ISERROR(IF($X$6=1,$Y$6,)),"",IF($X$6=1,$Y$6,))</f>
        <v>10000</v>
      </c>
      <c r="R5028" s="56">
        <f>IF(ISERROR(IF($X$7=1,$Y$7,)),"",IF($X$7=1,$Y$7,))</f>
        <v>0</v>
      </c>
      <c r="S5028" s="56">
        <f>IF(ISERROR(IF($X$8=1,$Y$8,)),"",IF($X$8=1,$Y$8,))</f>
        <v>1000</v>
      </c>
      <c r="T5028" s="56">
        <f>IF(ISERROR(IF($X$9=1,$Y$9,)),"",IF($X$9=1,$Y$9,))</f>
        <v>500</v>
      </c>
      <c r="U5028" s="56">
        <f>IF(ISERROR(IF($X$10=1,$Y$10,)),"",IF($X$10=1,$Y$10,))</f>
        <v>500</v>
      </c>
    </row>
    <row r="5029" spans="1:21" x14ac:dyDescent="0.25">
      <c r="A5029" s="75">
        <f t="shared" si="912"/>
        <v>5025</v>
      </c>
      <c r="C5029" s="56" t="s">
        <v>2527</v>
      </c>
      <c r="E5029" s="56">
        <f t="shared" si="913"/>
        <v>5025</v>
      </c>
      <c r="F5029" s="76">
        <f t="shared" si="908"/>
        <v>180</v>
      </c>
      <c r="G5029" s="56" t="str">
        <f t="shared" si="914"/>
        <v/>
      </c>
      <c r="H5029" s="56">
        <f t="shared" si="915"/>
        <v>5025</v>
      </c>
      <c r="I5029" s="56">
        <f>IF(G5029="",0,IF(COUNTIF($G$5:G5029,G5029)=1,0,COUNTIF($G$5:G5029,G5029) )   )</f>
        <v>0</v>
      </c>
      <c r="J5029" s="56" t="str">
        <f t="shared" si="916"/>
        <v/>
      </c>
      <c r="K5029" s="56" t="str">
        <f t="shared" si="907"/>
        <v/>
      </c>
      <c r="L5029" s="56" t="str">
        <f t="shared" si="909"/>
        <v/>
      </c>
      <c r="M5029" s="56" t="str">
        <f t="shared" si="910"/>
        <v/>
      </c>
      <c r="N5029" s="56" t="str">
        <f t="shared" si="911"/>
        <v/>
      </c>
      <c r="O5029" s="56" t="str">
        <f t="shared" si="917"/>
        <v/>
      </c>
      <c r="P5029" s="56">
        <f>IF(ISERROR(IF($X$5=1,$Y$5,)),"",IF($X$5=1,$Y$5,))</f>
        <v>0</v>
      </c>
      <c r="Q5029" s="56">
        <f>IF(ISERROR(IF($X$6=1,$Y$6,)),"",IF($X$6=1,$Y$6,))</f>
        <v>10000</v>
      </c>
      <c r="R5029" s="56">
        <f>IF(ISERROR(IF($X$7=1,$Y$7,)),"",IF($X$7=1,$Y$7,))</f>
        <v>0</v>
      </c>
      <c r="S5029" s="56">
        <f>IF(ISERROR(IF($X$8=1,$Y$8,)),"",IF($X$8=1,$Y$8,))</f>
        <v>1000</v>
      </c>
      <c r="T5029" s="56">
        <f>IF(ISERROR(IF($X$9=1,$Y$9,)),"",IF($X$9=1,$Y$9,))</f>
        <v>500</v>
      </c>
      <c r="U5029" s="56">
        <f>IF(ISERROR(IF($X$10=1,$Y$10,)),"",IF($X$10=1,$Y$10,))</f>
        <v>500</v>
      </c>
    </row>
    <row r="5030" spans="1:21" x14ac:dyDescent="0.25">
      <c r="A5030" s="75">
        <f t="shared" si="912"/>
        <v>5026</v>
      </c>
      <c r="C5030" s="56" t="s">
        <v>3844</v>
      </c>
      <c r="E5030" s="56">
        <f t="shared" si="913"/>
        <v>5026</v>
      </c>
      <c r="F5030" s="76">
        <f t="shared" si="908"/>
        <v>180</v>
      </c>
      <c r="G5030" s="56" t="str">
        <f t="shared" si="914"/>
        <v/>
      </c>
      <c r="H5030" s="56">
        <f t="shared" si="915"/>
        <v>5026</v>
      </c>
      <c r="I5030" s="56">
        <f>IF(G5030="",0,IF(COUNTIF($G$5:G5030,G5030)=1,0,COUNTIF($G$5:G5030,G5030) )   )</f>
        <v>0</v>
      </c>
      <c r="J5030" s="56" t="str">
        <f t="shared" si="916"/>
        <v/>
      </c>
      <c r="K5030" s="56" t="str">
        <f t="shared" si="907"/>
        <v/>
      </c>
      <c r="L5030" s="56" t="str">
        <f t="shared" si="909"/>
        <v/>
      </c>
      <c r="M5030" s="56" t="str">
        <f t="shared" si="910"/>
        <v/>
      </c>
      <c r="N5030" s="56" t="str">
        <f t="shared" si="911"/>
        <v/>
      </c>
      <c r="O5030" s="56" t="str">
        <f t="shared" si="917"/>
        <v/>
      </c>
      <c r="P5030" s="56">
        <f>IF(ISERROR(IF($X$5=1,$Y$5,)),"",IF($X$5=1,$Y$5,))</f>
        <v>0</v>
      </c>
      <c r="Q5030" s="56">
        <f>IF(ISERROR(IF($X$6=1,$Y$6,)),"",IF($X$6=1,$Y$6,))</f>
        <v>10000</v>
      </c>
      <c r="R5030" s="56">
        <f>IF(ISERROR(IF($X$7=1,$Y$7,)),"",IF($X$7=1,$Y$7,))</f>
        <v>0</v>
      </c>
      <c r="S5030" s="56">
        <f>IF(ISERROR(IF($X$8=1,$Y$8,)),"",IF($X$8=1,$Y$8,))</f>
        <v>1000</v>
      </c>
      <c r="T5030" s="56">
        <f>IF(ISERROR(IF($X$9=1,$Y$9,)),"",IF($X$9=1,$Y$9,))</f>
        <v>500</v>
      </c>
      <c r="U5030" s="56">
        <f>IF(ISERROR(IF($X$10=1,$Y$10,)),"",IF($X$10=1,$Y$10,))</f>
        <v>500</v>
      </c>
    </row>
    <row r="5031" spans="1:21" x14ac:dyDescent="0.25">
      <c r="A5031" s="75">
        <f t="shared" si="912"/>
        <v>5027</v>
      </c>
      <c r="C5031" s="56" t="s">
        <v>2529</v>
      </c>
      <c r="E5031" s="56">
        <f t="shared" si="913"/>
        <v>5027</v>
      </c>
      <c r="F5031" s="76">
        <f t="shared" si="908"/>
        <v>180</v>
      </c>
      <c r="G5031" s="56" t="str">
        <f t="shared" si="914"/>
        <v/>
      </c>
      <c r="H5031" s="56">
        <f t="shared" si="915"/>
        <v>5027</v>
      </c>
      <c r="I5031" s="56">
        <f>IF(G5031="",0,IF(COUNTIF($G$5:G5031,G5031)=1,0,COUNTIF($G$5:G5031,G5031) )   )</f>
        <v>0</v>
      </c>
      <c r="J5031" s="56" t="str">
        <f t="shared" si="916"/>
        <v/>
      </c>
      <c r="K5031" s="56" t="str">
        <f t="shared" si="907"/>
        <v/>
      </c>
      <c r="L5031" s="56" t="str">
        <f t="shared" si="909"/>
        <v/>
      </c>
      <c r="M5031" s="56" t="str">
        <f t="shared" si="910"/>
        <v/>
      </c>
      <c r="N5031" s="56" t="str">
        <f t="shared" si="911"/>
        <v/>
      </c>
      <c r="O5031" s="56" t="str">
        <f t="shared" si="917"/>
        <v/>
      </c>
      <c r="P5031" s="56">
        <f>IF(ISERROR(IF($X$5=1,$Y$5,)),"",IF($X$5=1,$Y$5,))</f>
        <v>0</v>
      </c>
      <c r="Q5031" s="56">
        <f>IF(ISERROR(IF($X$6=1,$Y$6,)),"",IF($X$6=1,$Y$6,))</f>
        <v>10000</v>
      </c>
      <c r="R5031" s="56">
        <f>IF(ISERROR(IF($X$7=1,$Y$7,)),"",IF($X$7=1,$Y$7,))</f>
        <v>0</v>
      </c>
      <c r="S5031" s="56">
        <f>IF(ISERROR(IF($X$8=1,$Y$8,)),"",IF($X$8=1,$Y$8,))</f>
        <v>1000</v>
      </c>
      <c r="T5031" s="56">
        <f>IF(ISERROR(IF($X$9=1,$Y$9,)),"",IF($X$9=1,$Y$9,))</f>
        <v>500</v>
      </c>
      <c r="U5031" s="56">
        <f>IF(ISERROR(IF($X$10=1,$Y$10,)),"",IF($X$10=1,$Y$10,))</f>
        <v>500</v>
      </c>
    </row>
    <row r="5032" spans="1:21" x14ac:dyDescent="0.25">
      <c r="A5032" s="75">
        <f t="shared" si="912"/>
        <v>5028</v>
      </c>
      <c r="C5032" s="56" t="s">
        <v>2518</v>
      </c>
      <c r="E5032" s="56">
        <f t="shared" si="913"/>
        <v>5028</v>
      </c>
      <c r="F5032" s="76">
        <f t="shared" si="908"/>
        <v>180</v>
      </c>
      <c r="G5032" s="56" t="str">
        <f t="shared" si="914"/>
        <v/>
      </c>
      <c r="H5032" s="56">
        <f t="shared" si="915"/>
        <v>5028</v>
      </c>
      <c r="I5032" s="56">
        <f>IF(G5032="",0,IF(COUNTIF($G$5:G5032,G5032)=1,0,COUNTIF($G$5:G5032,G5032) )   )</f>
        <v>0</v>
      </c>
      <c r="J5032" s="56" t="str">
        <f t="shared" si="916"/>
        <v/>
      </c>
      <c r="K5032" s="56" t="str">
        <f t="shared" si="907"/>
        <v/>
      </c>
      <c r="L5032" s="56" t="str">
        <f t="shared" si="909"/>
        <v/>
      </c>
      <c r="M5032" s="56" t="str">
        <f t="shared" si="910"/>
        <v/>
      </c>
      <c r="N5032" s="56" t="str">
        <f t="shared" si="911"/>
        <v/>
      </c>
      <c r="O5032" s="56" t="str">
        <f t="shared" si="917"/>
        <v/>
      </c>
      <c r="P5032" s="56">
        <f>IF(ISERROR(IF($X$5=1,$Y$5,)),"",IF($X$5=1,$Y$5,))</f>
        <v>0</v>
      </c>
      <c r="Q5032" s="56">
        <f>IF(ISERROR(IF($X$6=1,$Y$6,)),"",IF($X$6=1,$Y$6,))</f>
        <v>10000</v>
      </c>
      <c r="R5032" s="56">
        <f>IF(ISERROR(IF($X$7=1,$Y$7,)),"",IF($X$7=1,$Y$7,))</f>
        <v>0</v>
      </c>
      <c r="S5032" s="56">
        <f>IF(ISERROR(IF($X$8=1,$Y$8,)),"",IF($X$8=1,$Y$8,))</f>
        <v>1000</v>
      </c>
      <c r="T5032" s="56">
        <f>IF(ISERROR(IF($X$9=1,$Y$9,)),"",IF($X$9=1,$Y$9,))</f>
        <v>500</v>
      </c>
      <c r="U5032" s="56">
        <f>IF(ISERROR(IF($X$10=1,$Y$10,)),"",IF($X$10=1,$Y$10,))</f>
        <v>500</v>
      </c>
    </row>
    <row r="5033" spans="1:21" x14ac:dyDescent="0.25">
      <c r="A5033" s="75">
        <f t="shared" si="912"/>
        <v>5029</v>
      </c>
      <c r="D5033" s="56" t="s">
        <v>5829</v>
      </c>
      <c r="E5033" s="56">
        <f t="shared" si="913"/>
        <v>5029</v>
      </c>
      <c r="F5033" s="76">
        <f t="shared" si="908"/>
        <v>180</v>
      </c>
      <c r="G5033" s="56" t="str">
        <f t="shared" si="914"/>
        <v>NP.zmisc.B5.Fin</v>
      </c>
      <c r="H5033" s="56">
        <f t="shared" si="915"/>
        <v>5029</v>
      </c>
      <c r="I5033" s="56">
        <f>IF(G5033="",0,IF(COUNTIF($G$5:G5033,G5033)=1,0,COUNTIF($G$5:G5033,G5033) )   )</f>
        <v>0</v>
      </c>
      <c r="J5033" s="56" t="str">
        <f t="shared" si="916"/>
        <v/>
      </c>
      <c r="K5033" s="56" t="str">
        <f t="shared" si="907"/>
        <v/>
      </c>
      <c r="L5033" s="56" t="str">
        <f t="shared" si="909"/>
        <v/>
      </c>
      <c r="M5033" s="56" t="str">
        <f t="shared" si="910"/>
        <v/>
      </c>
      <c r="N5033" s="56" t="str">
        <f t="shared" si="911"/>
        <v/>
      </c>
      <c r="O5033" s="56" t="str">
        <f t="shared" si="917"/>
        <v/>
      </c>
      <c r="P5033" s="56">
        <f>IF(ISERROR(IF($X$5=1,$Y$5,)),"",IF($X$5=1,$Y$5,))</f>
        <v>0</v>
      </c>
      <c r="Q5033" s="56">
        <f>IF(ISERROR(IF($X$6=1,$Y$6,)),"",IF($X$6=1,$Y$6,))</f>
        <v>10000</v>
      </c>
      <c r="R5033" s="56">
        <f>IF(ISERROR(IF($X$7=1,$Y$7,)),"",IF($X$7=1,$Y$7,))</f>
        <v>0</v>
      </c>
      <c r="S5033" s="56">
        <f>IF(ISERROR(IF($X$8=1,$Y$8,)),"",IF($X$8=1,$Y$8,))</f>
        <v>1000</v>
      </c>
      <c r="T5033" s="56">
        <f>IF(ISERROR(IF($X$9=1,$Y$9,)),"",IF($X$9=1,$Y$9,))</f>
        <v>500</v>
      </c>
      <c r="U5033" s="56">
        <f>IF(ISERROR(IF($X$10=1,$Y$10,)),"",IF($X$10=1,$Y$10,))</f>
        <v>500</v>
      </c>
    </row>
    <row r="5034" spans="1:21" x14ac:dyDescent="0.25">
      <c r="A5034" s="75">
        <f t="shared" si="912"/>
        <v>5030</v>
      </c>
      <c r="D5034" s="56" t="s">
        <v>5826</v>
      </c>
      <c r="E5034" s="56">
        <f t="shared" si="913"/>
        <v>5030</v>
      </c>
      <c r="F5034" s="76">
        <f t="shared" si="908"/>
        <v>180</v>
      </c>
      <c r="G5034" s="56" t="str">
        <f t="shared" si="914"/>
        <v>cl.mini.asas</v>
      </c>
      <c r="H5034" s="56">
        <f t="shared" si="915"/>
        <v>5030</v>
      </c>
      <c r="I5034" s="56">
        <f>IF(G5034="",0,IF(COUNTIF($G$5:G5034,G5034)=1,0,COUNTIF($G$5:G5034,G5034) )   )</f>
        <v>0</v>
      </c>
      <c r="J5034" s="56" t="str">
        <f t="shared" si="916"/>
        <v/>
      </c>
      <c r="K5034" s="56" t="str">
        <f t="shared" si="907"/>
        <v/>
      </c>
      <c r="L5034" s="56" t="str">
        <f t="shared" si="909"/>
        <v/>
      </c>
      <c r="M5034" s="56" t="str">
        <f t="shared" si="910"/>
        <v/>
      </c>
      <c r="N5034" s="56" t="str">
        <f t="shared" si="911"/>
        <v/>
      </c>
      <c r="O5034" s="56" t="str">
        <f t="shared" si="917"/>
        <v/>
      </c>
      <c r="P5034" s="56">
        <f>IF(ISERROR(IF($X$5=1,$Y$5,)),"",IF($X$5=1,$Y$5,))</f>
        <v>0</v>
      </c>
      <c r="Q5034" s="56">
        <f>IF(ISERROR(IF($X$6=1,$Y$6,)),"",IF($X$6=1,$Y$6,))</f>
        <v>10000</v>
      </c>
      <c r="R5034" s="56">
        <f>IF(ISERROR(IF($X$7=1,$Y$7,)),"",IF($X$7=1,$Y$7,))</f>
        <v>0</v>
      </c>
      <c r="S5034" s="56">
        <f>IF(ISERROR(IF($X$8=1,$Y$8,)),"",IF($X$8=1,$Y$8,))</f>
        <v>1000</v>
      </c>
      <c r="T5034" s="56">
        <f>IF(ISERROR(IF($X$9=1,$Y$9,)),"",IF($X$9=1,$Y$9,))</f>
        <v>500</v>
      </c>
      <c r="U5034" s="56">
        <f>IF(ISERROR(IF($X$10=1,$Y$10,)),"",IF($X$10=1,$Y$10,))</f>
        <v>500</v>
      </c>
    </row>
    <row r="5035" spans="1:21" x14ac:dyDescent="0.25">
      <c r="A5035" s="75">
        <f t="shared" si="912"/>
        <v>5031</v>
      </c>
      <c r="D5035" s="56" t="s">
        <v>5830</v>
      </c>
      <c r="E5035" s="56">
        <f t="shared" si="913"/>
        <v>5031</v>
      </c>
      <c r="F5035" s="76">
        <f t="shared" si="908"/>
        <v>180</v>
      </c>
      <c r="G5035" s="56" t="str">
        <f t="shared" si="914"/>
        <v>NP.zmisc.wingloadshort</v>
      </c>
      <c r="H5035" s="56">
        <f t="shared" si="915"/>
        <v>5031</v>
      </c>
      <c r="I5035" s="56">
        <f>IF(G5035="",0,IF(COUNTIF($G$5:G5035,G5035)=1,0,COUNTIF($G$5:G5035,G5035) )   )</f>
        <v>0</v>
      </c>
      <c r="J5035" s="56" t="str">
        <f t="shared" si="916"/>
        <v/>
      </c>
      <c r="K5035" s="56" t="str">
        <f t="shared" si="907"/>
        <v/>
      </c>
      <c r="L5035" s="56" t="str">
        <f t="shared" si="909"/>
        <v/>
      </c>
      <c r="M5035" s="56" t="str">
        <f t="shared" si="910"/>
        <v/>
      </c>
      <c r="N5035" s="56" t="str">
        <f t="shared" si="911"/>
        <v/>
      </c>
      <c r="O5035" s="56" t="str">
        <f t="shared" si="917"/>
        <v/>
      </c>
      <c r="P5035" s="56">
        <f>IF(ISERROR(IF($X$5=1,$Y$5,)),"",IF($X$5=1,$Y$5,))</f>
        <v>0</v>
      </c>
      <c r="Q5035" s="56">
        <f>IF(ISERROR(IF($X$6=1,$Y$6,)),"",IF($X$6=1,$Y$6,))</f>
        <v>10000</v>
      </c>
      <c r="R5035" s="56">
        <f>IF(ISERROR(IF($X$7=1,$Y$7,)),"",IF($X$7=1,$Y$7,))</f>
        <v>0</v>
      </c>
      <c r="S5035" s="56">
        <f>IF(ISERROR(IF($X$8=1,$Y$8,)),"",IF($X$8=1,$Y$8,))</f>
        <v>1000</v>
      </c>
      <c r="T5035" s="56">
        <f>IF(ISERROR(IF($X$9=1,$Y$9,)),"",IF($X$9=1,$Y$9,))</f>
        <v>500</v>
      </c>
      <c r="U5035" s="56">
        <f>IF(ISERROR(IF($X$10=1,$Y$10,)),"",IF($X$10=1,$Y$10,))</f>
        <v>500</v>
      </c>
    </row>
    <row r="5036" spans="1:21" x14ac:dyDescent="0.25">
      <c r="A5036" s="75">
        <f t="shared" si="912"/>
        <v>5032</v>
      </c>
      <c r="D5036" s="56" t="s">
        <v>3985</v>
      </c>
      <c r="E5036" s="56">
        <f t="shared" si="913"/>
        <v>5032</v>
      </c>
      <c r="F5036" s="76">
        <f t="shared" si="908"/>
        <v>180</v>
      </c>
      <c r="G5036" s="56" t="str">
        <f t="shared" si="914"/>
        <v>smallCtrlSrf</v>
      </c>
      <c r="H5036" s="56">
        <f t="shared" si="915"/>
        <v>5032</v>
      </c>
      <c r="I5036" s="56">
        <f>IF(G5036="",0,IF(COUNTIF($G$5:G5036,G5036)=1,0,COUNTIF($G$5:G5036,G5036) )   )</f>
        <v>0</v>
      </c>
      <c r="J5036" s="56" t="str">
        <f t="shared" si="916"/>
        <v/>
      </c>
      <c r="K5036" s="56" t="str">
        <f t="shared" si="907"/>
        <v/>
      </c>
      <c r="L5036" s="56" t="str">
        <f t="shared" si="909"/>
        <v/>
      </c>
      <c r="M5036" s="56" t="str">
        <f t="shared" si="910"/>
        <v/>
      </c>
      <c r="N5036" s="56" t="str">
        <f t="shared" si="911"/>
        <v/>
      </c>
      <c r="O5036" s="56" t="str">
        <f t="shared" si="917"/>
        <v/>
      </c>
      <c r="P5036" s="56">
        <f>IF(ISERROR(IF($X$5=1,$Y$5,)),"",IF($X$5=1,$Y$5,))</f>
        <v>0</v>
      </c>
      <c r="Q5036" s="56">
        <f>IF(ISERROR(IF($X$6=1,$Y$6,)),"",IF($X$6=1,$Y$6,))</f>
        <v>10000</v>
      </c>
      <c r="R5036" s="56">
        <f>IF(ISERROR(IF($X$7=1,$Y$7,)),"",IF($X$7=1,$Y$7,))</f>
        <v>0</v>
      </c>
      <c r="S5036" s="56">
        <f>IF(ISERROR(IF($X$8=1,$Y$8,)),"",IF($X$8=1,$Y$8,))</f>
        <v>1000</v>
      </c>
      <c r="T5036" s="56">
        <f>IF(ISERROR(IF($X$9=1,$Y$9,)),"",IF($X$9=1,$Y$9,))</f>
        <v>500</v>
      </c>
      <c r="U5036" s="56">
        <f>IF(ISERROR(IF($X$10=1,$Y$10,)),"",IF($X$10=1,$Y$10,))</f>
        <v>500</v>
      </c>
    </row>
    <row r="5037" spans="1:21" x14ac:dyDescent="0.25">
      <c r="A5037" s="75">
        <f t="shared" si="912"/>
        <v>5033</v>
      </c>
      <c r="D5037" s="56" t="s">
        <v>5831</v>
      </c>
      <c r="E5037" s="56">
        <f t="shared" si="913"/>
        <v>5033</v>
      </c>
      <c r="F5037" s="76">
        <f t="shared" si="908"/>
        <v>180</v>
      </c>
      <c r="G5037" s="56" t="str">
        <f t="shared" si="914"/>
        <v>NP.zmisc.wingloadlong</v>
      </c>
      <c r="H5037" s="56">
        <f t="shared" si="915"/>
        <v>5033</v>
      </c>
      <c r="I5037" s="56">
        <f>IF(G5037="",0,IF(COUNTIF($G$5:G5037,G5037)=1,0,COUNTIF($G$5:G5037,G5037) )   )</f>
        <v>0</v>
      </c>
      <c r="J5037" s="56" t="str">
        <f t="shared" si="916"/>
        <v/>
      </c>
      <c r="K5037" s="56" t="str">
        <f t="shared" si="907"/>
        <v/>
      </c>
      <c r="L5037" s="56" t="str">
        <f t="shared" si="909"/>
        <v/>
      </c>
      <c r="M5037" s="56" t="str">
        <f t="shared" si="910"/>
        <v/>
      </c>
      <c r="N5037" s="56" t="str">
        <f t="shared" si="911"/>
        <v/>
      </c>
      <c r="O5037" s="56" t="str">
        <f t="shared" si="917"/>
        <v/>
      </c>
      <c r="P5037" s="56">
        <f>IF(ISERROR(IF($X$5=1,$Y$5,)),"",IF($X$5=1,$Y$5,))</f>
        <v>0</v>
      </c>
      <c r="Q5037" s="56">
        <f>IF(ISERROR(IF($X$6=1,$Y$6,)),"",IF($X$6=1,$Y$6,))</f>
        <v>10000</v>
      </c>
      <c r="R5037" s="56">
        <f>IF(ISERROR(IF($X$7=1,$Y$7,)),"",IF($X$7=1,$Y$7,))</f>
        <v>0</v>
      </c>
      <c r="S5037" s="56">
        <f>IF(ISERROR(IF($X$8=1,$Y$8,)),"",IF($X$8=1,$Y$8,))</f>
        <v>1000</v>
      </c>
      <c r="T5037" s="56">
        <f>IF(ISERROR(IF($X$9=1,$Y$9,)),"",IF($X$9=1,$Y$9,))</f>
        <v>500</v>
      </c>
      <c r="U5037" s="56">
        <f>IF(ISERROR(IF($X$10=1,$Y$10,)),"",IF($X$10=1,$Y$10,))</f>
        <v>500</v>
      </c>
    </row>
    <row r="5038" spans="1:21" x14ac:dyDescent="0.25">
      <c r="A5038" s="75">
        <f t="shared" si="912"/>
        <v>5034</v>
      </c>
      <c r="D5038" s="56" t="s">
        <v>5827</v>
      </c>
      <c r="E5038" s="56">
        <f t="shared" si="913"/>
        <v>5034</v>
      </c>
      <c r="F5038" s="76">
        <f t="shared" si="908"/>
        <v>180</v>
      </c>
      <c r="G5038" s="56" t="str">
        <f t="shared" si="914"/>
        <v>2x1ASAS</v>
      </c>
      <c r="H5038" s="56">
        <f t="shared" si="915"/>
        <v>5034</v>
      </c>
      <c r="I5038" s="56">
        <f>IF(G5038="",0,IF(COUNTIF($G$5:G5038,G5038)=1,0,COUNTIF($G$5:G5038,G5038) )   )</f>
        <v>0</v>
      </c>
      <c r="J5038" s="56" t="str">
        <f t="shared" si="916"/>
        <v/>
      </c>
      <c r="K5038" s="56" t="str">
        <f t="shared" si="907"/>
        <v/>
      </c>
      <c r="L5038" s="56" t="str">
        <f t="shared" si="909"/>
        <v/>
      </c>
      <c r="M5038" s="56" t="str">
        <f t="shared" si="910"/>
        <v/>
      </c>
      <c r="N5038" s="56" t="str">
        <f t="shared" si="911"/>
        <v/>
      </c>
      <c r="O5038" s="56" t="str">
        <f t="shared" si="917"/>
        <v/>
      </c>
      <c r="P5038" s="56">
        <f>IF(ISERROR(IF($X$5=1,$Y$5,)),"",IF($X$5=1,$Y$5,))</f>
        <v>0</v>
      </c>
      <c r="Q5038" s="56">
        <f>IF(ISERROR(IF($X$6=1,$Y$6,)),"",IF($X$6=1,$Y$6,))</f>
        <v>10000</v>
      </c>
      <c r="R5038" s="56">
        <f>IF(ISERROR(IF($X$7=1,$Y$7,)),"",IF($X$7=1,$Y$7,))</f>
        <v>0</v>
      </c>
      <c r="S5038" s="56">
        <f>IF(ISERROR(IF($X$8=1,$Y$8,)),"",IF($X$8=1,$Y$8,))</f>
        <v>1000</v>
      </c>
      <c r="T5038" s="56">
        <f>IF(ISERROR(IF($X$9=1,$Y$9,)),"",IF($X$9=1,$Y$9,))</f>
        <v>500</v>
      </c>
      <c r="U5038" s="56">
        <f>IF(ISERROR(IF($X$10=1,$Y$10,)),"",IF($X$10=1,$Y$10,))</f>
        <v>500</v>
      </c>
    </row>
    <row r="5039" spans="1:21" x14ac:dyDescent="0.25">
      <c r="A5039" s="75">
        <f t="shared" si="912"/>
        <v>5035</v>
      </c>
      <c r="D5039" s="56" t="s">
        <v>5832</v>
      </c>
      <c r="E5039" s="56">
        <f t="shared" si="913"/>
        <v>5035</v>
      </c>
      <c r="F5039" s="76">
        <f t="shared" si="908"/>
        <v>180</v>
      </c>
      <c r="G5039" s="56" t="str">
        <f t="shared" si="914"/>
        <v>NP.sas.125m</v>
      </c>
      <c r="H5039" s="56">
        <f t="shared" si="915"/>
        <v>5035</v>
      </c>
      <c r="I5039" s="56">
        <f>IF(G5039="",0,IF(COUNTIF($G$5:G5039,G5039)=1,0,COUNTIF($G$5:G5039,G5039) )   )</f>
        <v>0</v>
      </c>
      <c r="J5039" s="56" t="str">
        <f t="shared" si="916"/>
        <v/>
      </c>
      <c r="K5039" s="56" t="str">
        <f t="shared" si="907"/>
        <v/>
      </c>
      <c r="L5039" s="56" t="str">
        <f t="shared" si="909"/>
        <v/>
      </c>
      <c r="M5039" s="56" t="str">
        <f t="shared" si="910"/>
        <v/>
      </c>
      <c r="N5039" s="56" t="str">
        <f t="shared" si="911"/>
        <v/>
      </c>
      <c r="O5039" s="56" t="str">
        <f t="shared" si="917"/>
        <v/>
      </c>
      <c r="P5039" s="56">
        <f>IF(ISERROR(IF($X$5=1,$Y$5,)),"",IF($X$5=1,$Y$5,))</f>
        <v>0</v>
      </c>
      <c r="Q5039" s="56">
        <f>IF(ISERROR(IF($X$6=1,$Y$6,)),"",IF($X$6=1,$Y$6,))</f>
        <v>10000</v>
      </c>
      <c r="R5039" s="56">
        <f>IF(ISERROR(IF($X$7=1,$Y$7,)),"",IF($X$7=1,$Y$7,))</f>
        <v>0</v>
      </c>
      <c r="S5039" s="56">
        <f>IF(ISERROR(IF($X$8=1,$Y$8,)),"",IF($X$8=1,$Y$8,))</f>
        <v>1000</v>
      </c>
      <c r="T5039" s="56">
        <f>IF(ISERROR(IF($X$9=1,$Y$9,)),"",IF($X$9=1,$Y$9,))</f>
        <v>500</v>
      </c>
      <c r="U5039" s="56">
        <f>IF(ISERROR(IF($X$10=1,$Y$10,)),"",IF($X$10=1,$Y$10,))</f>
        <v>500</v>
      </c>
    </row>
    <row r="5040" spans="1:21" x14ac:dyDescent="0.25">
      <c r="A5040" s="75">
        <f t="shared" si="912"/>
        <v>5036</v>
      </c>
      <c r="D5040" s="56" t="s">
        <v>5820</v>
      </c>
      <c r="E5040" s="56">
        <f t="shared" si="913"/>
        <v>5036</v>
      </c>
      <c r="F5040" s="76">
        <f t="shared" si="908"/>
        <v>180</v>
      </c>
      <c r="G5040" s="56" t="str">
        <f t="shared" si="914"/>
        <v>advSascr3</v>
      </c>
      <c r="H5040" s="56">
        <f t="shared" si="915"/>
        <v>5036</v>
      </c>
      <c r="I5040" s="56">
        <f>IF(G5040="",0,IF(COUNTIF($G$5:G5040,G5040)=1,0,COUNTIF($G$5:G5040,G5040) )   )</f>
        <v>0</v>
      </c>
      <c r="J5040" s="56" t="str">
        <f t="shared" si="916"/>
        <v/>
      </c>
      <c r="K5040" s="56" t="str">
        <f t="shared" si="907"/>
        <v/>
      </c>
      <c r="L5040" s="56" t="str">
        <f t="shared" si="909"/>
        <v/>
      </c>
      <c r="M5040" s="56" t="str">
        <f t="shared" si="910"/>
        <v/>
      </c>
      <c r="N5040" s="56" t="str">
        <f t="shared" si="911"/>
        <v/>
      </c>
      <c r="O5040" s="56" t="str">
        <f t="shared" si="917"/>
        <v/>
      </c>
      <c r="P5040" s="56">
        <f>IF(ISERROR(IF($X$5=1,$Y$5,)),"",IF($X$5=1,$Y$5,))</f>
        <v>0</v>
      </c>
      <c r="Q5040" s="56">
        <f>IF(ISERROR(IF($X$6=1,$Y$6,)),"",IF($X$6=1,$Y$6,))</f>
        <v>10000</v>
      </c>
      <c r="R5040" s="56">
        <f>IF(ISERROR(IF($X$7=1,$Y$7,)),"",IF($X$7=1,$Y$7,))</f>
        <v>0</v>
      </c>
      <c r="S5040" s="56">
        <f>IF(ISERROR(IF($X$8=1,$Y$8,)),"",IF($X$8=1,$Y$8,))</f>
        <v>1000</v>
      </c>
      <c r="T5040" s="56">
        <f>IF(ISERROR(IF($X$9=1,$Y$9,)),"",IF($X$9=1,$Y$9,))</f>
        <v>500</v>
      </c>
      <c r="U5040" s="56">
        <f>IF(ISERROR(IF($X$10=1,$Y$10,)),"",IF($X$10=1,$Y$10,))</f>
        <v>500</v>
      </c>
    </row>
    <row r="5041" spans="1:21" x14ac:dyDescent="0.25">
      <c r="A5041" s="75">
        <f t="shared" si="912"/>
        <v>5037</v>
      </c>
      <c r="D5041" s="56" t="s">
        <v>5833</v>
      </c>
      <c r="E5041" s="56">
        <f t="shared" si="913"/>
        <v>5037</v>
      </c>
      <c r="F5041" s="76">
        <f t="shared" si="908"/>
        <v>180</v>
      </c>
      <c r="G5041" s="56" t="str">
        <f t="shared" si="914"/>
        <v>SMP.advSasModule</v>
      </c>
      <c r="H5041" s="56">
        <f t="shared" si="915"/>
        <v>5037</v>
      </c>
      <c r="I5041" s="56">
        <f>IF(G5041="",0,IF(COUNTIF($G$5:G5041,G5041)=1,0,COUNTIF($G$5:G5041,G5041) )   )</f>
        <v>0</v>
      </c>
      <c r="J5041" s="56" t="str">
        <f t="shared" si="916"/>
        <v/>
      </c>
      <c r="K5041" s="56" t="str">
        <f t="shared" si="907"/>
        <v/>
      </c>
      <c r="L5041" s="56" t="str">
        <f t="shared" si="909"/>
        <v/>
      </c>
      <c r="M5041" s="56" t="str">
        <f t="shared" si="910"/>
        <v/>
      </c>
      <c r="N5041" s="56" t="str">
        <f t="shared" si="911"/>
        <v/>
      </c>
      <c r="O5041" s="56" t="str">
        <f t="shared" si="917"/>
        <v/>
      </c>
      <c r="P5041" s="56">
        <f>IF(ISERROR(IF($X$5=1,$Y$5,)),"",IF($X$5=1,$Y$5,))</f>
        <v>0</v>
      </c>
      <c r="Q5041" s="56">
        <f>IF(ISERROR(IF($X$6=1,$Y$6,)),"",IF($X$6=1,$Y$6,))</f>
        <v>10000</v>
      </c>
      <c r="R5041" s="56">
        <f>IF(ISERROR(IF($X$7=1,$Y$7,)),"",IF($X$7=1,$Y$7,))</f>
        <v>0</v>
      </c>
      <c r="S5041" s="56">
        <f>IF(ISERROR(IF($X$8=1,$Y$8,)),"",IF($X$8=1,$Y$8,))</f>
        <v>1000</v>
      </c>
      <c r="T5041" s="56">
        <f>IF(ISERROR(IF($X$9=1,$Y$9,)),"",IF($X$9=1,$Y$9,))</f>
        <v>500</v>
      </c>
      <c r="U5041" s="56">
        <f>IF(ISERROR(IF($X$10=1,$Y$10,)),"",IF($X$10=1,$Y$10,))</f>
        <v>500</v>
      </c>
    </row>
    <row r="5042" spans="1:21" x14ac:dyDescent="0.25">
      <c r="A5042" s="75">
        <f t="shared" si="912"/>
        <v>5038</v>
      </c>
      <c r="D5042" s="56" t="s">
        <v>5828</v>
      </c>
      <c r="E5042" s="56">
        <f t="shared" si="913"/>
        <v>5038</v>
      </c>
      <c r="F5042" s="76">
        <f t="shared" si="908"/>
        <v>180</v>
      </c>
      <c r="G5042" s="56" t="str">
        <f t="shared" si="914"/>
        <v>1x1SAS</v>
      </c>
      <c r="H5042" s="56">
        <f t="shared" si="915"/>
        <v>5038</v>
      </c>
      <c r="I5042" s="56">
        <f>IF(G5042="",0,IF(COUNTIF($G$5:G5042,G5042)=1,0,COUNTIF($G$5:G5042,G5042) )   )</f>
        <v>0</v>
      </c>
      <c r="J5042" s="56" t="str">
        <f t="shared" si="916"/>
        <v/>
      </c>
      <c r="K5042" s="56" t="str">
        <f t="shared" si="907"/>
        <v/>
      </c>
      <c r="L5042" s="56" t="str">
        <f t="shared" si="909"/>
        <v/>
      </c>
      <c r="M5042" s="56" t="str">
        <f t="shared" si="910"/>
        <v/>
      </c>
      <c r="N5042" s="56" t="str">
        <f t="shared" si="911"/>
        <v/>
      </c>
      <c r="O5042" s="56" t="str">
        <f t="shared" si="917"/>
        <v/>
      </c>
      <c r="P5042" s="56">
        <f>IF(ISERROR(IF($X$5=1,$Y$5,)),"",IF($X$5=1,$Y$5,))</f>
        <v>0</v>
      </c>
      <c r="Q5042" s="56">
        <f>IF(ISERROR(IF($X$6=1,$Y$6,)),"",IF($X$6=1,$Y$6,))</f>
        <v>10000</v>
      </c>
      <c r="R5042" s="56">
        <f>IF(ISERROR(IF($X$7=1,$Y$7,)),"",IF($X$7=1,$Y$7,))</f>
        <v>0</v>
      </c>
      <c r="S5042" s="56">
        <f>IF(ISERROR(IF($X$8=1,$Y$8,)),"",IF($X$8=1,$Y$8,))</f>
        <v>1000</v>
      </c>
      <c r="T5042" s="56">
        <f>IF(ISERROR(IF($X$9=1,$Y$9,)),"",IF($X$9=1,$Y$9,))</f>
        <v>500</v>
      </c>
      <c r="U5042" s="56">
        <f>IF(ISERROR(IF($X$10=1,$Y$10,)),"",IF($X$10=1,$Y$10,))</f>
        <v>500</v>
      </c>
    </row>
    <row r="5043" spans="1:21" x14ac:dyDescent="0.25">
      <c r="A5043" s="75">
        <f t="shared" si="912"/>
        <v>5039</v>
      </c>
      <c r="D5043" s="56" t="s">
        <v>3986</v>
      </c>
      <c r="E5043" s="56">
        <f t="shared" si="913"/>
        <v>5039</v>
      </c>
      <c r="F5043" s="76">
        <f t="shared" si="908"/>
        <v>180</v>
      </c>
      <c r="G5043" s="56" t="str">
        <f t="shared" si="914"/>
        <v>R8winglet</v>
      </c>
      <c r="H5043" s="56">
        <f t="shared" si="915"/>
        <v>5039</v>
      </c>
      <c r="I5043" s="56">
        <f>IF(G5043="",0,IF(COUNTIF($G$5:G5043,G5043)=1,0,COUNTIF($G$5:G5043,G5043) )   )</f>
        <v>0</v>
      </c>
      <c r="J5043" s="56" t="str">
        <f t="shared" si="916"/>
        <v/>
      </c>
      <c r="K5043" s="56" t="str">
        <f t="shared" si="907"/>
        <v/>
      </c>
      <c r="L5043" s="56" t="str">
        <f t="shared" si="909"/>
        <v/>
      </c>
      <c r="M5043" s="56" t="str">
        <f t="shared" si="910"/>
        <v/>
      </c>
      <c r="N5043" s="56" t="str">
        <f t="shared" si="911"/>
        <v/>
      </c>
      <c r="O5043" s="56" t="str">
        <f t="shared" si="917"/>
        <v/>
      </c>
      <c r="P5043" s="56">
        <f>IF(ISERROR(IF($X$5=1,$Y$5,)),"",IF($X$5=1,$Y$5,))</f>
        <v>0</v>
      </c>
      <c r="Q5043" s="56">
        <f>IF(ISERROR(IF($X$6=1,$Y$6,)),"",IF($X$6=1,$Y$6,))</f>
        <v>10000</v>
      </c>
      <c r="R5043" s="56">
        <f>IF(ISERROR(IF($X$7=1,$Y$7,)),"",IF($X$7=1,$Y$7,))</f>
        <v>0</v>
      </c>
      <c r="S5043" s="56">
        <f>IF(ISERROR(IF($X$8=1,$Y$8,)),"",IF($X$8=1,$Y$8,))</f>
        <v>1000</v>
      </c>
      <c r="T5043" s="56">
        <f>IF(ISERROR(IF($X$9=1,$Y$9,)),"",IF($X$9=1,$Y$9,))</f>
        <v>500</v>
      </c>
      <c r="U5043" s="56">
        <f>IF(ISERROR(IF($X$10=1,$Y$10,)),"",IF($X$10=1,$Y$10,))</f>
        <v>500</v>
      </c>
    </row>
    <row r="5044" spans="1:21" x14ac:dyDescent="0.25">
      <c r="A5044" s="75">
        <f t="shared" si="912"/>
        <v>5040</v>
      </c>
      <c r="D5044" s="56" t="s">
        <v>3987</v>
      </c>
      <c r="E5044" s="56">
        <f t="shared" si="913"/>
        <v>5040</v>
      </c>
      <c r="F5044" s="76">
        <f t="shared" si="908"/>
        <v>180</v>
      </c>
      <c r="G5044" s="56" t="str">
        <f t="shared" si="914"/>
        <v>sasModule</v>
      </c>
      <c r="H5044" s="56">
        <f t="shared" si="915"/>
        <v>5040</v>
      </c>
      <c r="I5044" s="56">
        <f>IF(G5044="",0,IF(COUNTIF($G$5:G5044,G5044)=1,0,COUNTIF($G$5:G5044,G5044) )   )</f>
        <v>0</v>
      </c>
      <c r="J5044" s="56" t="str">
        <f t="shared" si="916"/>
        <v/>
      </c>
      <c r="K5044" s="56" t="str">
        <f t="shared" si="907"/>
        <v/>
      </c>
      <c r="L5044" s="56" t="str">
        <f t="shared" si="909"/>
        <v/>
      </c>
      <c r="M5044" s="56" t="str">
        <f t="shared" si="910"/>
        <v/>
      </c>
      <c r="N5044" s="56" t="str">
        <f t="shared" si="911"/>
        <v/>
      </c>
      <c r="O5044" s="56" t="str">
        <f t="shared" si="917"/>
        <v/>
      </c>
      <c r="P5044" s="56">
        <f>IF(ISERROR(IF($X$5=1,$Y$5,)),"",IF($X$5=1,$Y$5,))</f>
        <v>0</v>
      </c>
      <c r="Q5044" s="56">
        <f>IF(ISERROR(IF($X$6=1,$Y$6,)),"",IF($X$6=1,$Y$6,))</f>
        <v>10000</v>
      </c>
      <c r="R5044" s="56">
        <f>IF(ISERROR(IF($X$7=1,$Y$7,)),"",IF($X$7=1,$Y$7,))</f>
        <v>0</v>
      </c>
      <c r="S5044" s="56">
        <f>IF(ISERROR(IF($X$8=1,$Y$8,)),"",IF($X$8=1,$Y$8,))</f>
        <v>1000</v>
      </c>
      <c r="T5044" s="56">
        <f>IF(ISERROR(IF($X$9=1,$Y$9,)),"",IF($X$9=1,$Y$9,))</f>
        <v>500</v>
      </c>
      <c r="U5044" s="56">
        <f>IF(ISERROR(IF($X$10=1,$Y$10,)),"",IF($X$10=1,$Y$10,))</f>
        <v>500</v>
      </c>
    </row>
    <row r="5045" spans="1:21" x14ac:dyDescent="0.25">
      <c r="A5045" s="75">
        <f t="shared" si="912"/>
        <v>5041</v>
      </c>
      <c r="D5045" s="56" t="s">
        <v>5821</v>
      </c>
      <c r="E5045" s="56">
        <f t="shared" si="913"/>
        <v>5041</v>
      </c>
      <c r="F5045" s="76">
        <f t="shared" si="908"/>
        <v>180</v>
      </c>
      <c r="G5045" s="56" t="str">
        <f t="shared" si="914"/>
        <v>B9.Aero.Wing.SW.Canard.2-3x1-6m</v>
      </c>
      <c r="H5045" s="56">
        <f t="shared" si="915"/>
        <v>5041</v>
      </c>
      <c r="I5045" s="56">
        <f>IF(G5045="",0,IF(COUNTIF($G$5:G5045,G5045)=1,0,COUNTIF($G$5:G5045,G5045) )   )</f>
        <v>0</v>
      </c>
      <c r="J5045" s="56" t="str">
        <f t="shared" si="916"/>
        <v/>
      </c>
      <c r="K5045" s="56" t="str">
        <f t="shared" si="907"/>
        <v/>
      </c>
      <c r="L5045" s="56" t="str">
        <f t="shared" si="909"/>
        <v/>
      </c>
      <c r="M5045" s="56" t="str">
        <f t="shared" si="910"/>
        <v/>
      </c>
      <c r="N5045" s="56" t="str">
        <f t="shared" si="911"/>
        <v/>
      </c>
      <c r="O5045" s="56" t="str">
        <f t="shared" si="917"/>
        <v/>
      </c>
      <c r="P5045" s="56">
        <f>IF(ISERROR(IF($X$5=1,$Y$5,)),"",IF($X$5=1,$Y$5,))</f>
        <v>0</v>
      </c>
      <c r="Q5045" s="56">
        <f>IF(ISERROR(IF($X$6=1,$Y$6,)),"",IF($X$6=1,$Y$6,))</f>
        <v>10000</v>
      </c>
      <c r="R5045" s="56">
        <f>IF(ISERROR(IF($X$7=1,$Y$7,)),"",IF($X$7=1,$Y$7,))</f>
        <v>0</v>
      </c>
      <c r="S5045" s="56">
        <f>IF(ISERROR(IF($X$8=1,$Y$8,)),"",IF($X$8=1,$Y$8,))</f>
        <v>1000</v>
      </c>
      <c r="T5045" s="56">
        <f>IF(ISERROR(IF($X$9=1,$Y$9,)),"",IF($X$9=1,$Y$9,))</f>
        <v>500</v>
      </c>
      <c r="U5045" s="56">
        <f>IF(ISERROR(IF($X$10=1,$Y$10,)),"",IF($X$10=1,$Y$10,))</f>
        <v>500</v>
      </c>
    </row>
    <row r="5046" spans="1:21" x14ac:dyDescent="0.25">
      <c r="A5046" s="75">
        <f t="shared" si="912"/>
        <v>5042</v>
      </c>
      <c r="D5046" s="56" t="s">
        <v>5822</v>
      </c>
      <c r="E5046" s="56">
        <f t="shared" si="913"/>
        <v>5042</v>
      </c>
      <c r="F5046" s="76">
        <f t="shared" si="908"/>
        <v>180</v>
      </c>
      <c r="G5046" s="56" t="str">
        <f t="shared" si="914"/>
        <v>B9.Aero.Wing.SW.Winglet.3x2-75m</v>
      </c>
      <c r="H5046" s="56">
        <f t="shared" si="915"/>
        <v>5042</v>
      </c>
      <c r="I5046" s="56">
        <f>IF(G5046="",0,IF(COUNTIF($G$5:G5046,G5046)=1,0,COUNTIF($G$5:G5046,G5046) )   )</f>
        <v>0</v>
      </c>
      <c r="J5046" s="56" t="str">
        <f t="shared" si="916"/>
        <v/>
      </c>
      <c r="K5046" s="56" t="str">
        <f t="shared" si="907"/>
        <v/>
      </c>
      <c r="L5046" s="56" t="str">
        <f t="shared" si="909"/>
        <v/>
      </c>
      <c r="M5046" s="56" t="str">
        <f t="shared" si="910"/>
        <v/>
      </c>
      <c r="N5046" s="56" t="str">
        <f t="shared" si="911"/>
        <v/>
      </c>
      <c r="O5046" s="56" t="str">
        <f t="shared" si="917"/>
        <v/>
      </c>
      <c r="P5046" s="56">
        <f>IF(ISERROR(IF($X$5=1,$Y$5,)),"",IF($X$5=1,$Y$5,))</f>
        <v>0</v>
      </c>
      <c r="Q5046" s="56">
        <f>IF(ISERROR(IF($X$6=1,$Y$6,)),"",IF($X$6=1,$Y$6,))</f>
        <v>10000</v>
      </c>
      <c r="R5046" s="56">
        <f>IF(ISERROR(IF($X$7=1,$Y$7,)),"",IF($X$7=1,$Y$7,))</f>
        <v>0</v>
      </c>
      <c r="S5046" s="56">
        <f>IF(ISERROR(IF($X$8=1,$Y$8,)),"",IF($X$8=1,$Y$8,))</f>
        <v>1000</v>
      </c>
      <c r="T5046" s="56">
        <f>IF(ISERROR(IF($X$9=1,$Y$9,)),"",IF($X$9=1,$Y$9,))</f>
        <v>500</v>
      </c>
      <c r="U5046" s="56">
        <f>IF(ISERROR(IF($X$10=1,$Y$10,)),"",IF($X$10=1,$Y$10,))</f>
        <v>500</v>
      </c>
    </row>
    <row r="5047" spans="1:21" x14ac:dyDescent="0.25">
      <c r="A5047" s="75">
        <f t="shared" si="912"/>
        <v>5043</v>
      </c>
      <c r="D5047" s="56" t="s">
        <v>5823</v>
      </c>
      <c r="E5047" s="56">
        <f t="shared" si="913"/>
        <v>5043</v>
      </c>
      <c r="F5047" s="76">
        <f t="shared" si="908"/>
        <v>180</v>
      </c>
      <c r="G5047" s="56" t="str">
        <f t="shared" si="914"/>
        <v>HexCanASAS</v>
      </c>
      <c r="H5047" s="56">
        <f t="shared" si="915"/>
        <v>5043</v>
      </c>
      <c r="I5047" s="56">
        <f>IF(G5047="",0,IF(COUNTIF($G$5:G5047,G5047)=1,0,COUNTIF($G$5:G5047,G5047) )   )</f>
        <v>0</v>
      </c>
      <c r="J5047" s="56" t="str">
        <f t="shared" si="916"/>
        <v/>
      </c>
      <c r="K5047" s="56" t="str">
        <f t="shared" si="907"/>
        <v/>
      </c>
      <c r="L5047" s="56" t="str">
        <f t="shared" si="909"/>
        <v/>
      </c>
      <c r="M5047" s="56" t="str">
        <f t="shared" si="910"/>
        <v/>
      </c>
      <c r="N5047" s="56" t="str">
        <f t="shared" si="911"/>
        <v/>
      </c>
      <c r="O5047" s="56" t="str">
        <f t="shared" si="917"/>
        <v/>
      </c>
      <c r="P5047" s="56">
        <f>IF(ISERROR(IF($X$5=1,$Y$5,)),"",IF($X$5=1,$Y$5,))</f>
        <v>0</v>
      </c>
      <c r="Q5047" s="56">
        <f>IF(ISERROR(IF($X$6=1,$Y$6,)),"",IF($X$6=1,$Y$6,))</f>
        <v>10000</v>
      </c>
      <c r="R5047" s="56">
        <f>IF(ISERROR(IF($X$7=1,$Y$7,)),"",IF($X$7=1,$Y$7,))</f>
        <v>0</v>
      </c>
      <c r="S5047" s="56">
        <f>IF(ISERROR(IF($X$8=1,$Y$8,)),"",IF($X$8=1,$Y$8,))</f>
        <v>1000</v>
      </c>
      <c r="T5047" s="56">
        <f>IF(ISERROR(IF($X$9=1,$Y$9,)),"",IF($X$9=1,$Y$9,))</f>
        <v>500</v>
      </c>
      <c r="U5047" s="56">
        <f>IF(ISERROR(IF($X$10=1,$Y$10,)),"",IF($X$10=1,$Y$10,))</f>
        <v>500</v>
      </c>
    </row>
    <row r="5048" spans="1:21" x14ac:dyDescent="0.25">
      <c r="A5048" s="75">
        <f t="shared" si="912"/>
        <v>5044</v>
      </c>
      <c r="D5048" s="56" t="s">
        <v>5824</v>
      </c>
      <c r="E5048" s="56">
        <f t="shared" si="913"/>
        <v>5044</v>
      </c>
      <c r="F5048" s="76">
        <f t="shared" si="908"/>
        <v>180</v>
      </c>
      <c r="G5048" s="56" t="str">
        <f t="shared" si="914"/>
        <v>HexCanSASSmall</v>
      </c>
      <c r="H5048" s="56">
        <f t="shared" si="915"/>
        <v>5044</v>
      </c>
      <c r="I5048" s="56">
        <f>IF(G5048="",0,IF(COUNTIF($G$5:G5048,G5048)=1,0,COUNTIF($G$5:G5048,G5048) )   )</f>
        <v>0</v>
      </c>
      <c r="J5048" s="56" t="str">
        <f t="shared" si="916"/>
        <v/>
      </c>
      <c r="K5048" s="56" t="str">
        <f t="shared" si="907"/>
        <v/>
      </c>
      <c r="L5048" s="56" t="str">
        <f t="shared" si="909"/>
        <v/>
      </c>
      <c r="M5048" s="56" t="str">
        <f t="shared" si="910"/>
        <v/>
      </c>
      <c r="N5048" s="56" t="str">
        <f t="shared" si="911"/>
        <v/>
      </c>
      <c r="O5048" s="56" t="str">
        <f t="shared" si="917"/>
        <v/>
      </c>
      <c r="P5048" s="56">
        <f>IF(ISERROR(IF($X$5=1,$Y$5,)),"",IF($X$5=1,$Y$5,))</f>
        <v>0</v>
      </c>
      <c r="Q5048" s="56">
        <f>IF(ISERROR(IF($X$6=1,$Y$6,)),"",IF($X$6=1,$Y$6,))</f>
        <v>10000</v>
      </c>
      <c r="R5048" s="56">
        <f>IF(ISERROR(IF($X$7=1,$Y$7,)),"",IF($X$7=1,$Y$7,))</f>
        <v>0</v>
      </c>
      <c r="S5048" s="56">
        <f>IF(ISERROR(IF($X$8=1,$Y$8,)),"",IF($X$8=1,$Y$8,))</f>
        <v>1000</v>
      </c>
      <c r="T5048" s="56">
        <f>IF(ISERROR(IF($X$9=1,$Y$9,)),"",IF($X$9=1,$Y$9,))</f>
        <v>500</v>
      </c>
      <c r="U5048" s="56">
        <f>IF(ISERROR(IF($X$10=1,$Y$10,)),"",IF($X$10=1,$Y$10,))</f>
        <v>500</v>
      </c>
    </row>
    <row r="5049" spans="1:21" x14ac:dyDescent="0.25">
      <c r="A5049" s="75">
        <f t="shared" si="912"/>
        <v>5045</v>
      </c>
      <c r="D5049" s="56" t="s">
        <v>5825</v>
      </c>
      <c r="E5049" s="56">
        <f t="shared" si="913"/>
        <v>5045</v>
      </c>
      <c r="F5049" s="76">
        <f t="shared" si="908"/>
        <v>180</v>
      </c>
      <c r="G5049" s="56" t="str">
        <f t="shared" si="914"/>
        <v>Kosmos.Pravilo.ASAS</v>
      </c>
      <c r="H5049" s="56">
        <f t="shared" si="915"/>
        <v>5045</v>
      </c>
      <c r="I5049" s="56">
        <f>IF(G5049="",0,IF(COUNTIF($G$5:G5049,G5049)=1,0,COUNTIF($G$5:G5049,G5049) )   )</f>
        <v>0</v>
      </c>
      <c r="J5049" s="56" t="str">
        <f t="shared" si="916"/>
        <v/>
      </c>
      <c r="K5049" s="56" t="str">
        <f t="shared" si="907"/>
        <v/>
      </c>
      <c r="L5049" s="56" t="str">
        <f t="shared" si="909"/>
        <v/>
      </c>
      <c r="M5049" s="56" t="str">
        <f t="shared" si="910"/>
        <v/>
      </c>
      <c r="N5049" s="56" t="str">
        <f t="shared" si="911"/>
        <v/>
      </c>
      <c r="O5049" s="56" t="str">
        <f t="shared" si="917"/>
        <v/>
      </c>
      <c r="P5049" s="56">
        <f>IF(ISERROR(IF($X$5=1,$Y$5,)),"",IF($X$5=1,$Y$5,))</f>
        <v>0</v>
      </c>
      <c r="Q5049" s="56">
        <f>IF(ISERROR(IF($X$6=1,$Y$6,)),"",IF($X$6=1,$Y$6,))</f>
        <v>10000</v>
      </c>
      <c r="R5049" s="56">
        <f>IF(ISERROR(IF($X$7=1,$Y$7,)),"",IF($X$7=1,$Y$7,))</f>
        <v>0</v>
      </c>
      <c r="S5049" s="56">
        <f>IF(ISERROR(IF($X$8=1,$Y$8,)),"",IF($X$8=1,$Y$8,))</f>
        <v>1000</v>
      </c>
      <c r="T5049" s="56">
        <f>IF(ISERROR(IF($X$9=1,$Y$9,)),"",IF($X$9=1,$Y$9,))</f>
        <v>500</v>
      </c>
      <c r="U5049" s="56">
        <f>IF(ISERROR(IF($X$10=1,$Y$10,)),"",IF($X$10=1,$Y$10,))</f>
        <v>500</v>
      </c>
    </row>
    <row r="5050" spans="1:21" x14ac:dyDescent="0.25">
      <c r="A5050" s="75">
        <f t="shared" si="912"/>
        <v>5046</v>
      </c>
      <c r="C5050" s="56" t="s">
        <v>2532</v>
      </c>
      <c r="E5050" s="56">
        <f t="shared" si="913"/>
        <v>5046</v>
      </c>
      <c r="F5050" s="76">
        <f t="shared" si="908"/>
        <v>180</v>
      </c>
      <c r="G5050" s="56" t="str">
        <f t="shared" si="914"/>
        <v/>
      </c>
      <c r="H5050" s="56">
        <f t="shared" si="915"/>
        <v>5046</v>
      </c>
      <c r="I5050" s="56">
        <f>IF(G5050="",0,IF(COUNTIF($G$5:G5050,G5050)=1,0,COUNTIF($G$5:G5050,G5050) )   )</f>
        <v>0</v>
      </c>
      <c r="J5050" s="56" t="str">
        <f t="shared" si="916"/>
        <v/>
      </c>
      <c r="K5050" s="56" t="str">
        <f t="shared" si="907"/>
        <v/>
      </c>
      <c r="L5050" s="56" t="str">
        <f t="shared" si="909"/>
        <v/>
      </c>
      <c r="M5050" s="56" t="str">
        <f t="shared" si="910"/>
        <v/>
      </c>
      <c r="N5050" s="56" t="str">
        <f t="shared" si="911"/>
        <v/>
      </c>
      <c r="O5050" s="56" t="str">
        <f t="shared" si="917"/>
        <v/>
      </c>
      <c r="P5050" s="56">
        <f>IF(ISERROR(IF($X$5=1,$Y$5,)),"",IF($X$5=1,$Y$5,))</f>
        <v>0</v>
      </c>
      <c r="Q5050" s="56">
        <f>IF(ISERROR(IF($X$6=1,$Y$6,)),"",IF($X$6=1,$Y$6,))</f>
        <v>10000</v>
      </c>
      <c r="R5050" s="56">
        <f>IF(ISERROR(IF($X$7=1,$Y$7,)),"",IF($X$7=1,$Y$7,))</f>
        <v>0</v>
      </c>
      <c r="S5050" s="56">
        <f>IF(ISERROR(IF($X$8=1,$Y$8,)),"",IF($X$8=1,$Y$8,))</f>
        <v>1000</v>
      </c>
      <c r="T5050" s="56">
        <f>IF(ISERROR(IF($X$9=1,$Y$9,)),"",IF($X$9=1,$Y$9,))</f>
        <v>500</v>
      </c>
      <c r="U5050" s="56">
        <f>IF(ISERROR(IF($X$10=1,$Y$10,)),"",IF($X$10=1,$Y$10,))</f>
        <v>500</v>
      </c>
    </row>
    <row r="5051" spans="1:21" x14ac:dyDescent="0.25">
      <c r="A5051" s="75">
        <f t="shared" si="912"/>
        <v>5047</v>
      </c>
      <c r="B5051" s="56" t="s">
        <v>2532</v>
      </c>
      <c r="E5051" s="56">
        <f t="shared" si="913"/>
        <v>5047</v>
      </c>
      <c r="F5051" s="76">
        <f t="shared" si="908"/>
        <v>180</v>
      </c>
      <c r="G5051" s="56" t="str">
        <f t="shared" si="914"/>
        <v/>
      </c>
      <c r="H5051" s="56">
        <f t="shared" si="915"/>
        <v>5047</v>
      </c>
      <c r="I5051" s="56">
        <f>IF(G5051="",0,IF(COUNTIF($G$5:G5051,G5051)=1,0,COUNTIF($G$5:G5051,G5051) )   )</f>
        <v>0</v>
      </c>
      <c r="J5051" s="56" t="str">
        <f t="shared" si="916"/>
        <v/>
      </c>
      <c r="K5051" s="56" t="str">
        <f t="shared" si="907"/>
        <v/>
      </c>
      <c r="L5051" s="56" t="str">
        <f t="shared" si="909"/>
        <v/>
      </c>
      <c r="M5051" s="56" t="str">
        <f t="shared" si="910"/>
        <v/>
      </c>
      <c r="N5051" s="56" t="str">
        <f t="shared" si="911"/>
        <v/>
      </c>
      <c r="O5051" s="56" t="str">
        <f t="shared" si="917"/>
        <v/>
      </c>
      <c r="P5051" s="56">
        <f>IF(ISERROR(IF($X$5=1,$Y$5,)),"",IF($X$5=1,$Y$5,))</f>
        <v>0</v>
      </c>
      <c r="Q5051" s="56">
        <f>IF(ISERROR(IF($X$6=1,$Y$6,)),"",IF($X$6=1,$Y$6,))</f>
        <v>10000</v>
      </c>
      <c r="R5051" s="56">
        <f>IF(ISERROR(IF($X$7=1,$Y$7,)),"",IF($X$7=1,$Y$7,))</f>
        <v>0</v>
      </c>
      <c r="S5051" s="56">
        <f>IF(ISERROR(IF($X$8=1,$Y$8,)),"",IF($X$8=1,$Y$8,))</f>
        <v>1000</v>
      </c>
      <c r="T5051" s="56">
        <f>IF(ISERROR(IF($X$9=1,$Y$9,)),"",IF($X$9=1,$Y$9,))</f>
        <v>500</v>
      </c>
      <c r="U5051" s="56">
        <f>IF(ISERROR(IF($X$10=1,$Y$10,)),"",IF($X$10=1,$Y$10,))</f>
        <v>500</v>
      </c>
    </row>
    <row r="5052" spans="1:21" x14ac:dyDescent="0.25">
      <c r="A5052" s="75">
        <f t="shared" si="912"/>
        <v>5048</v>
      </c>
      <c r="B5052" s="56" t="s">
        <v>2517</v>
      </c>
      <c r="E5052" s="56">
        <f t="shared" si="913"/>
        <v>5048</v>
      </c>
      <c r="F5052" s="76">
        <f t="shared" si="908"/>
        <v>180</v>
      </c>
      <c r="G5052" s="56" t="str">
        <f t="shared" si="914"/>
        <v/>
      </c>
      <c r="H5052" s="56">
        <f t="shared" si="915"/>
        <v>5048</v>
      </c>
      <c r="I5052" s="56">
        <f>IF(G5052="",0,IF(COUNTIF($G$5:G5052,G5052)=1,0,COUNTIF($G$5:G5052,G5052) )   )</f>
        <v>0</v>
      </c>
      <c r="J5052" s="56" t="str">
        <f t="shared" si="916"/>
        <v/>
      </c>
      <c r="K5052" s="56" t="str">
        <f t="shared" si="907"/>
        <v/>
      </c>
      <c r="L5052" s="56" t="str">
        <f t="shared" si="909"/>
        <v/>
      </c>
      <c r="M5052" s="56" t="str">
        <f t="shared" si="910"/>
        <v/>
      </c>
      <c r="N5052" s="56" t="str">
        <f t="shared" si="911"/>
        <v/>
      </c>
      <c r="O5052" s="56" t="str">
        <f t="shared" si="917"/>
        <v/>
      </c>
      <c r="P5052" s="56">
        <f>IF(ISERROR(IF($X$5=1,$Y$5,)),"",IF($X$5=1,$Y$5,))</f>
        <v>0</v>
      </c>
      <c r="Q5052" s="56">
        <f>IF(ISERROR(IF($X$6=1,$Y$6,)),"",IF($X$6=1,$Y$6,))</f>
        <v>10000</v>
      </c>
      <c r="R5052" s="56">
        <f>IF(ISERROR(IF($X$7=1,$Y$7,)),"",IF($X$7=1,$Y$7,))</f>
        <v>0</v>
      </c>
      <c r="S5052" s="56">
        <f>IF(ISERROR(IF($X$8=1,$Y$8,)),"",IF($X$8=1,$Y$8,))</f>
        <v>1000</v>
      </c>
      <c r="T5052" s="56">
        <f>IF(ISERROR(IF($X$9=1,$Y$9,)),"",IF($X$9=1,$Y$9,))</f>
        <v>500</v>
      </c>
      <c r="U5052" s="56">
        <f>IF(ISERROR(IF($X$10=1,$Y$10,)),"",IF($X$10=1,$Y$10,))</f>
        <v>500</v>
      </c>
    </row>
    <row r="5053" spans="1:21" x14ac:dyDescent="0.25">
      <c r="A5053" s="75">
        <f t="shared" si="912"/>
        <v>5049</v>
      </c>
      <c r="B5053" s="56" t="s">
        <v>2518</v>
      </c>
      <c r="E5053" s="56">
        <f t="shared" si="913"/>
        <v>5049</v>
      </c>
      <c r="F5053" s="76">
        <f t="shared" si="908"/>
        <v>180</v>
      </c>
      <c r="G5053" s="56" t="str">
        <f t="shared" si="914"/>
        <v/>
      </c>
      <c r="H5053" s="56">
        <f t="shared" si="915"/>
        <v>5049</v>
      </c>
      <c r="I5053" s="56">
        <f>IF(G5053="",0,IF(COUNTIF($G$5:G5053,G5053)=1,0,COUNTIF($G$5:G5053,G5053) )   )</f>
        <v>0</v>
      </c>
      <c r="J5053" s="56" t="str">
        <f t="shared" si="916"/>
        <v/>
      </c>
      <c r="K5053" s="56" t="str">
        <f t="shared" si="907"/>
        <v/>
      </c>
      <c r="L5053" s="56" t="str">
        <f t="shared" si="909"/>
        <v/>
      </c>
      <c r="M5053" s="56" t="str">
        <f t="shared" si="910"/>
        <v/>
      </c>
      <c r="N5053" s="56" t="str">
        <f t="shared" si="911"/>
        <v/>
      </c>
      <c r="O5053" s="56" t="str">
        <f t="shared" si="917"/>
        <v/>
      </c>
      <c r="P5053" s="56">
        <f>IF(ISERROR(IF($X$5=1,$Y$5,)),"",IF($X$5=1,$Y$5,))</f>
        <v>0</v>
      </c>
      <c r="Q5053" s="56">
        <f>IF(ISERROR(IF($X$6=1,$Y$6,)),"",IF($X$6=1,$Y$6,))</f>
        <v>10000</v>
      </c>
      <c r="R5053" s="56">
        <f>IF(ISERROR(IF($X$7=1,$Y$7,)),"",IF($X$7=1,$Y$7,))</f>
        <v>0</v>
      </c>
      <c r="S5053" s="56">
        <f>IF(ISERROR(IF($X$8=1,$Y$8,)),"",IF($X$8=1,$Y$8,))</f>
        <v>1000</v>
      </c>
      <c r="T5053" s="56">
        <f>IF(ISERROR(IF($X$9=1,$Y$9,)),"",IF($X$9=1,$Y$9,))</f>
        <v>500</v>
      </c>
      <c r="U5053" s="56">
        <f>IF(ISERROR(IF($X$10=1,$Y$10,)),"",IF($X$10=1,$Y$10,))</f>
        <v>500</v>
      </c>
    </row>
    <row r="5054" spans="1:21" x14ac:dyDescent="0.25">
      <c r="A5054" s="75">
        <f t="shared" si="912"/>
        <v>5050</v>
      </c>
      <c r="C5054" s="56" t="s">
        <v>3988</v>
      </c>
      <c r="E5054" s="56">
        <f t="shared" si="913"/>
        <v>5050</v>
      </c>
      <c r="F5054" s="76">
        <f t="shared" si="908"/>
        <v>181</v>
      </c>
      <c r="G5054" s="56" t="str">
        <f t="shared" si="914"/>
        <v>node3_generalConstruction</v>
      </c>
      <c r="H5054" s="56">
        <f t="shared" si="915"/>
        <v>5050</v>
      </c>
      <c r="I5054" s="56">
        <f>IF(G5054="",0,IF(COUNTIF($G$5:G5054,G5054)=1,0,COUNTIF($G$5:G5054,G5054) )   )</f>
        <v>0</v>
      </c>
      <c r="J5054" s="56" t="str">
        <f t="shared" si="916"/>
        <v/>
      </c>
      <c r="K5054" s="56" t="str">
        <f t="shared" ref="K5054:K5117" si="918">IF(ISERROR(VLOOKUP(J5054,$F$5:$G$6005,2,)),"",VLOOKUP(J5054,$F$5:$G$6005,2,))</f>
        <v/>
      </c>
      <c r="L5054" s="56" t="str">
        <f t="shared" si="909"/>
        <v/>
      </c>
      <c r="M5054" s="56" t="str">
        <f t="shared" si="910"/>
        <v/>
      </c>
      <c r="N5054" s="56" t="str">
        <f t="shared" si="911"/>
        <v/>
      </c>
      <c r="O5054" s="56" t="str">
        <f t="shared" si="917"/>
        <v/>
      </c>
      <c r="P5054" s="56">
        <f>IF(ISERROR(IF($X$5=1,$Y$5,)),"",IF($X$5=1,$Y$5,))</f>
        <v>0</v>
      </c>
      <c r="Q5054" s="56">
        <f>IF(ISERROR(IF($X$6=1,$Y$6,)),"",IF($X$6=1,$Y$6,))</f>
        <v>10000</v>
      </c>
      <c r="R5054" s="56">
        <f>IF(ISERROR(IF($X$7=1,$Y$7,)),"",IF($X$7=1,$Y$7,))</f>
        <v>0</v>
      </c>
      <c r="S5054" s="56">
        <f>IF(ISERROR(IF($X$8=1,$Y$8,)),"",IF($X$8=1,$Y$8,))</f>
        <v>1000</v>
      </c>
      <c r="T5054" s="56">
        <f>IF(ISERROR(IF($X$9=1,$Y$9,)),"",IF($X$9=1,$Y$9,))</f>
        <v>500</v>
      </c>
      <c r="U5054" s="56">
        <f>IF(ISERROR(IF($X$10=1,$Y$10,)),"",IF($X$10=1,$Y$10,))</f>
        <v>500</v>
      </c>
    </row>
    <row r="5055" spans="1:21" x14ac:dyDescent="0.25">
      <c r="A5055" s="75">
        <f t="shared" si="912"/>
        <v>5051</v>
      </c>
      <c r="C5055" s="56" t="s">
        <v>3989</v>
      </c>
      <c r="E5055" s="56">
        <f t="shared" si="913"/>
        <v>5051</v>
      </c>
      <c r="F5055" s="76">
        <f t="shared" si="908"/>
        <v>181</v>
      </c>
      <c r="G5055" s="56" t="str">
        <f t="shared" si="914"/>
        <v/>
      </c>
      <c r="H5055" s="56">
        <f t="shared" si="915"/>
        <v>5051</v>
      </c>
      <c r="I5055" s="56">
        <f>IF(G5055="",0,IF(COUNTIF($G$5:G5055,G5055)=1,0,COUNTIF($G$5:G5055,G5055) )   )</f>
        <v>0</v>
      </c>
      <c r="J5055" s="56" t="str">
        <f t="shared" si="916"/>
        <v/>
      </c>
      <c r="K5055" s="56" t="str">
        <f t="shared" si="918"/>
        <v/>
      </c>
      <c r="L5055" s="56" t="str">
        <f t="shared" si="909"/>
        <v/>
      </c>
      <c r="M5055" s="56" t="str">
        <f t="shared" si="910"/>
        <v/>
      </c>
      <c r="N5055" s="56" t="str">
        <f t="shared" si="911"/>
        <v/>
      </c>
      <c r="O5055" s="56" t="str">
        <f t="shared" si="917"/>
        <v/>
      </c>
      <c r="P5055" s="56">
        <f>IF(ISERROR(IF($X$5=1,$Y$5,)),"",IF($X$5=1,$Y$5,))</f>
        <v>0</v>
      </c>
      <c r="Q5055" s="56">
        <f>IF(ISERROR(IF($X$6=1,$Y$6,)),"",IF($X$6=1,$Y$6,))</f>
        <v>10000</v>
      </c>
      <c r="R5055" s="56">
        <f>IF(ISERROR(IF($X$7=1,$Y$7,)),"",IF($X$7=1,$Y$7,))</f>
        <v>0</v>
      </c>
      <c r="S5055" s="56">
        <f>IF(ISERROR(IF($X$8=1,$Y$8,)),"",IF($X$8=1,$Y$8,))</f>
        <v>1000</v>
      </c>
      <c r="T5055" s="56">
        <f>IF(ISERROR(IF($X$9=1,$Y$9,)),"",IF($X$9=1,$Y$9,))</f>
        <v>500</v>
      </c>
      <c r="U5055" s="56">
        <f>IF(ISERROR(IF($X$10=1,$Y$10,)),"",IF($X$10=1,$Y$10,))</f>
        <v>500</v>
      </c>
    </row>
    <row r="5056" spans="1:21" x14ac:dyDescent="0.25">
      <c r="A5056" s="75">
        <f t="shared" si="912"/>
        <v>5052</v>
      </c>
      <c r="C5056" s="56" t="s">
        <v>3990</v>
      </c>
      <c r="E5056" s="56">
        <f t="shared" si="913"/>
        <v>5052</v>
      </c>
      <c r="F5056" s="76">
        <f t="shared" si="908"/>
        <v>181</v>
      </c>
      <c r="G5056" s="56" t="str">
        <f t="shared" si="914"/>
        <v/>
      </c>
      <c r="H5056" s="56">
        <f t="shared" si="915"/>
        <v>5052</v>
      </c>
      <c r="I5056" s="56">
        <f>IF(G5056="",0,IF(COUNTIF($G$5:G5056,G5056)=1,0,COUNTIF($G$5:G5056,G5056) )   )</f>
        <v>0</v>
      </c>
      <c r="J5056" s="56" t="str">
        <f t="shared" si="916"/>
        <v/>
      </c>
      <c r="K5056" s="56" t="str">
        <f t="shared" si="918"/>
        <v/>
      </c>
      <c r="L5056" s="56" t="str">
        <f t="shared" si="909"/>
        <v/>
      </c>
      <c r="M5056" s="56" t="str">
        <f t="shared" si="910"/>
        <v/>
      </c>
      <c r="N5056" s="56" t="str">
        <f t="shared" si="911"/>
        <v/>
      </c>
      <c r="O5056" s="56" t="str">
        <f t="shared" si="917"/>
        <v/>
      </c>
      <c r="P5056" s="56">
        <f>IF(ISERROR(IF($X$5=1,$Y$5,)),"",IF($X$5=1,$Y$5,))</f>
        <v>0</v>
      </c>
      <c r="Q5056" s="56">
        <f>IF(ISERROR(IF($X$6=1,$Y$6,)),"",IF($X$6=1,$Y$6,))</f>
        <v>10000</v>
      </c>
      <c r="R5056" s="56">
        <f>IF(ISERROR(IF($X$7=1,$Y$7,)),"",IF($X$7=1,$Y$7,))</f>
        <v>0</v>
      </c>
      <c r="S5056" s="56">
        <f>IF(ISERROR(IF($X$8=1,$Y$8,)),"",IF($X$8=1,$Y$8,))</f>
        <v>1000</v>
      </c>
      <c r="T5056" s="56">
        <f>IF(ISERROR(IF($X$9=1,$Y$9,)),"",IF($X$9=1,$Y$9,))</f>
        <v>500</v>
      </c>
      <c r="U5056" s="56">
        <f>IF(ISERROR(IF($X$10=1,$Y$10,)),"",IF($X$10=1,$Y$10,))</f>
        <v>500</v>
      </c>
    </row>
    <row r="5057" spans="1:21" x14ac:dyDescent="0.25">
      <c r="A5057" s="75">
        <f t="shared" si="912"/>
        <v>5053</v>
      </c>
      <c r="C5057" s="56" t="s">
        <v>3004</v>
      </c>
      <c r="E5057" s="56">
        <f t="shared" si="913"/>
        <v>5053</v>
      </c>
      <c r="F5057" s="76">
        <f t="shared" si="908"/>
        <v>181</v>
      </c>
      <c r="G5057" s="56" t="str">
        <f t="shared" si="914"/>
        <v/>
      </c>
      <c r="H5057" s="56">
        <f t="shared" si="915"/>
        <v>5053</v>
      </c>
      <c r="I5057" s="56">
        <f>IF(G5057="",0,IF(COUNTIF($G$5:G5057,G5057)=1,0,COUNTIF($G$5:G5057,G5057) )   )</f>
        <v>0</v>
      </c>
      <c r="J5057" s="56" t="str">
        <f t="shared" si="916"/>
        <v/>
      </c>
      <c r="K5057" s="56" t="str">
        <f t="shared" si="918"/>
        <v/>
      </c>
      <c r="L5057" s="56" t="str">
        <f t="shared" si="909"/>
        <v/>
      </c>
      <c r="M5057" s="56" t="str">
        <f t="shared" si="910"/>
        <v/>
      </c>
      <c r="N5057" s="56" t="str">
        <f t="shared" si="911"/>
        <v/>
      </c>
      <c r="O5057" s="56" t="str">
        <f t="shared" si="917"/>
        <v/>
      </c>
      <c r="P5057" s="56">
        <f>IF(ISERROR(IF($X$5=1,$Y$5,)),"",IF($X$5=1,$Y$5,))</f>
        <v>0</v>
      </c>
      <c r="Q5057" s="56">
        <f>IF(ISERROR(IF($X$6=1,$Y$6,)),"",IF($X$6=1,$Y$6,))</f>
        <v>10000</v>
      </c>
      <c r="R5057" s="56">
        <f>IF(ISERROR(IF($X$7=1,$Y$7,)),"",IF($X$7=1,$Y$7,))</f>
        <v>0</v>
      </c>
      <c r="S5057" s="56">
        <f>IF(ISERROR(IF($X$8=1,$Y$8,)),"",IF($X$8=1,$Y$8,))</f>
        <v>1000</v>
      </c>
      <c r="T5057" s="56">
        <f>IF(ISERROR(IF($X$9=1,$Y$9,)),"",IF($X$9=1,$Y$9,))</f>
        <v>500</v>
      </c>
      <c r="U5057" s="56">
        <f>IF(ISERROR(IF($X$10=1,$Y$10,)),"",IF($X$10=1,$Y$10,))</f>
        <v>500</v>
      </c>
    </row>
    <row r="5058" spans="1:21" x14ac:dyDescent="0.25">
      <c r="A5058" s="75">
        <f t="shared" si="912"/>
        <v>5054</v>
      </c>
      <c r="C5058" s="56" t="s">
        <v>3140</v>
      </c>
      <c r="E5058" s="56">
        <f t="shared" si="913"/>
        <v>5054</v>
      </c>
      <c r="F5058" s="76">
        <f t="shared" si="908"/>
        <v>181</v>
      </c>
      <c r="G5058" s="56" t="str">
        <f t="shared" si="914"/>
        <v/>
      </c>
      <c r="H5058" s="56">
        <f t="shared" si="915"/>
        <v>5054</v>
      </c>
      <c r="I5058" s="56">
        <f>IF(G5058="",0,IF(COUNTIF($G$5:G5058,G5058)=1,0,COUNTIF($G$5:G5058,G5058) )   )</f>
        <v>0</v>
      </c>
      <c r="J5058" s="56" t="str">
        <f t="shared" si="916"/>
        <v/>
      </c>
      <c r="K5058" s="56" t="str">
        <f t="shared" si="918"/>
        <v/>
      </c>
      <c r="L5058" s="56" t="str">
        <f t="shared" si="909"/>
        <v/>
      </c>
      <c r="M5058" s="56" t="str">
        <f t="shared" si="910"/>
        <v/>
      </c>
      <c r="N5058" s="56" t="str">
        <f t="shared" si="911"/>
        <v/>
      </c>
      <c r="O5058" s="56" t="str">
        <f t="shared" si="917"/>
        <v/>
      </c>
      <c r="P5058" s="56">
        <f>IF(ISERROR(IF($X$5=1,$Y$5,)),"",IF($X$5=1,$Y$5,))</f>
        <v>0</v>
      </c>
      <c r="Q5058" s="56">
        <f>IF(ISERROR(IF($X$6=1,$Y$6,)),"",IF($X$6=1,$Y$6,))</f>
        <v>10000</v>
      </c>
      <c r="R5058" s="56">
        <f>IF(ISERROR(IF($X$7=1,$Y$7,)),"",IF($X$7=1,$Y$7,))</f>
        <v>0</v>
      </c>
      <c r="S5058" s="56">
        <f>IF(ISERROR(IF($X$8=1,$Y$8,)),"",IF($X$8=1,$Y$8,))</f>
        <v>1000</v>
      </c>
      <c r="T5058" s="56">
        <f>IF(ISERROR(IF($X$9=1,$Y$9,)),"",IF($X$9=1,$Y$9,))</f>
        <v>500</v>
      </c>
      <c r="U5058" s="56">
        <f>IF(ISERROR(IF($X$10=1,$Y$10,)),"",IF($X$10=1,$Y$10,))</f>
        <v>500</v>
      </c>
    </row>
    <row r="5059" spans="1:21" x14ac:dyDescent="0.25">
      <c r="A5059" s="75">
        <f t="shared" si="912"/>
        <v>5055</v>
      </c>
      <c r="C5059" s="56" t="s">
        <v>6401</v>
      </c>
      <c r="E5059" s="56">
        <f t="shared" si="913"/>
        <v>5055</v>
      </c>
      <c r="F5059" s="76">
        <f t="shared" si="908"/>
        <v>181</v>
      </c>
      <c r="G5059" s="56" t="str">
        <f t="shared" si="914"/>
        <v/>
      </c>
      <c r="H5059" s="56">
        <f t="shared" si="915"/>
        <v>5055</v>
      </c>
      <c r="I5059" s="56">
        <f>IF(G5059="",0,IF(COUNTIF($G$5:G5059,G5059)=1,0,COUNTIF($G$5:G5059,G5059) )   )</f>
        <v>0</v>
      </c>
      <c r="J5059" s="56" t="str">
        <f t="shared" si="916"/>
        <v/>
      </c>
      <c r="K5059" s="56" t="str">
        <f t="shared" si="918"/>
        <v/>
      </c>
      <c r="L5059" s="56" t="str">
        <f t="shared" si="909"/>
        <v/>
      </c>
      <c r="M5059" s="56" t="str">
        <f t="shared" si="910"/>
        <v/>
      </c>
      <c r="N5059" s="56" t="str">
        <f t="shared" si="911"/>
        <v/>
      </c>
      <c r="O5059" s="56" t="str">
        <f t="shared" si="917"/>
        <v/>
      </c>
      <c r="P5059" s="56">
        <f>IF(ISERROR(IF($X$5=1,$Y$5,)),"",IF($X$5=1,$Y$5,))</f>
        <v>0</v>
      </c>
      <c r="Q5059" s="56">
        <f>IF(ISERROR(IF($X$6=1,$Y$6,)),"",IF($X$6=1,$Y$6,))</f>
        <v>10000</v>
      </c>
      <c r="R5059" s="56">
        <f>IF(ISERROR(IF($X$7=1,$Y$7,)),"",IF($X$7=1,$Y$7,))</f>
        <v>0</v>
      </c>
      <c r="S5059" s="56">
        <f>IF(ISERROR(IF($X$8=1,$Y$8,)),"",IF($X$8=1,$Y$8,))</f>
        <v>1000</v>
      </c>
      <c r="T5059" s="56">
        <f>IF(ISERROR(IF($X$9=1,$Y$9,)),"",IF($X$9=1,$Y$9,))</f>
        <v>500</v>
      </c>
      <c r="U5059" s="56">
        <f>IF(ISERROR(IF($X$10=1,$Y$10,)),"",IF($X$10=1,$Y$10,))</f>
        <v>500</v>
      </c>
    </row>
    <row r="5060" spans="1:21" x14ac:dyDescent="0.25">
      <c r="A5060" s="75">
        <f t="shared" si="912"/>
        <v>5056</v>
      </c>
      <c r="C5060" s="56" t="s">
        <v>3992</v>
      </c>
      <c r="E5060" s="56">
        <f t="shared" si="913"/>
        <v>5056</v>
      </c>
      <c r="F5060" s="76">
        <f t="shared" si="908"/>
        <v>181</v>
      </c>
      <c r="G5060" s="56" t="str">
        <f t="shared" si="914"/>
        <v/>
      </c>
      <c r="H5060" s="56">
        <f t="shared" si="915"/>
        <v>5056</v>
      </c>
      <c r="I5060" s="56">
        <f>IF(G5060="",0,IF(COUNTIF($G$5:G5060,G5060)=1,0,COUNTIF($G$5:G5060,G5060) )   )</f>
        <v>0</v>
      </c>
      <c r="J5060" s="56" t="str">
        <f t="shared" si="916"/>
        <v/>
      </c>
      <c r="K5060" s="56" t="str">
        <f t="shared" si="918"/>
        <v/>
      </c>
      <c r="L5060" s="56" t="str">
        <f t="shared" si="909"/>
        <v/>
      </c>
      <c r="M5060" s="56" t="str">
        <f t="shared" si="910"/>
        <v/>
      </c>
      <c r="N5060" s="56" t="str">
        <f t="shared" si="911"/>
        <v/>
      </c>
      <c r="O5060" s="56" t="str">
        <f t="shared" si="917"/>
        <v/>
      </c>
      <c r="P5060" s="56">
        <f>IF(ISERROR(IF($X$5=1,$Y$5,)),"",IF($X$5=1,$Y$5,))</f>
        <v>0</v>
      </c>
      <c r="Q5060" s="56">
        <f>IF(ISERROR(IF($X$6=1,$Y$6,)),"",IF($X$6=1,$Y$6,))</f>
        <v>10000</v>
      </c>
      <c r="R5060" s="56">
        <f>IF(ISERROR(IF($X$7=1,$Y$7,)),"",IF($X$7=1,$Y$7,))</f>
        <v>0</v>
      </c>
      <c r="S5060" s="56">
        <f>IF(ISERROR(IF($X$8=1,$Y$8,)),"",IF($X$8=1,$Y$8,))</f>
        <v>1000</v>
      </c>
      <c r="T5060" s="56">
        <f>IF(ISERROR(IF($X$9=1,$Y$9,)),"",IF($X$9=1,$Y$9,))</f>
        <v>500</v>
      </c>
      <c r="U5060" s="56">
        <f>IF(ISERROR(IF($X$10=1,$Y$10,)),"",IF($X$10=1,$Y$10,))</f>
        <v>500</v>
      </c>
    </row>
    <row r="5061" spans="1:21" x14ac:dyDescent="0.25">
      <c r="A5061" s="75">
        <f t="shared" si="912"/>
        <v>5057</v>
      </c>
      <c r="C5061" s="56" t="s">
        <v>2526</v>
      </c>
      <c r="E5061" s="56">
        <f t="shared" si="913"/>
        <v>5057</v>
      </c>
      <c r="F5061" s="76">
        <f t="shared" ref="F5061:F5124" si="919">IF(A5059=0,0,IF(ISBLANK(G5061),"",IF(LEFT(G5061,4)="newn",F5060+1,IF(LEFT(G5061,4)="node",F5060+1,F5060))))</f>
        <v>181</v>
      </c>
      <c r="G5061" s="56" t="str">
        <f t="shared" si="914"/>
        <v/>
      </c>
      <c r="H5061" s="56">
        <f t="shared" si="915"/>
        <v>5057</v>
      </c>
      <c r="I5061" s="56">
        <f>IF(G5061="",0,IF(COUNTIF($G$5:G5061,G5061)=1,0,COUNTIF($G$5:G5061,G5061) )   )</f>
        <v>0</v>
      </c>
      <c r="J5061" s="56" t="str">
        <f t="shared" si="916"/>
        <v/>
      </c>
      <c r="K5061" s="56" t="str">
        <f t="shared" si="918"/>
        <v/>
      </c>
      <c r="L5061" s="56" t="str">
        <f t="shared" ref="L5061:L5124" si="920">IF(ISERROR(VLOOKUP(K5061,$AB$14:$AD$197,3,)),"",VLOOKUP(K5061,$AB$14:$AD$197,3,))</f>
        <v/>
      </c>
      <c r="M5061" s="56" t="str">
        <f t="shared" ref="M5061:M5124" si="921">IF(ISERROR(HLOOKUP(J5061,$AG$5:$XH$6,2,)),"",HLOOKUP(J5061,$AG$5:$XH$6,2,))</f>
        <v/>
      </c>
      <c r="N5061" s="56" t="str">
        <f t="shared" ref="N5061:N5124" si="922">IF(ISERROR(VLOOKUP(K5061,$AB$14:$AD$197,2,)),"",VLOOKUP(K5061,$AB$14:$AD$197,2,))</f>
        <v/>
      </c>
      <c r="O5061" s="56" t="str">
        <f t="shared" si="917"/>
        <v/>
      </c>
      <c r="P5061" s="56">
        <f>IF(ISERROR(IF($X$5=1,$Y$5,)),"",IF($X$5=1,$Y$5,))</f>
        <v>0</v>
      </c>
      <c r="Q5061" s="56">
        <f>IF(ISERROR(IF($X$6=1,$Y$6,)),"",IF($X$6=1,$Y$6,))</f>
        <v>10000</v>
      </c>
      <c r="R5061" s="56">
        <f>IF(ISERROR(IF($X$7=1,$Y$7,)),"",IF($X$7=1,$Y$7,))</f>
        <v>0</v>
      </c>
      <c r="S5061" s="56">
        <f>IF(ISERROR(IF($X$8=1,$Y$8,)),"",IF($X$8=1,$Y$8,))</f>
        <v>1000</v>
      </c>
      <c r="T5061" s="56">
        <f>IF(ISERROR(IF($X$9=1,$Y$9,)),"",IF($X$9=1,$Y$9,))</f>
        <v>500</v>
      </c>
      <c r="U5061" s="56">
        <f>IF(ISERROR(IF($X$10=1,$Y$10,)),"",IF($X$10=1,$Y$10,))</f>
        <v>500</v>
      </c>
    </row>
    <row r="5062" spans="1:21" x14ac:dyDescent="0.25">
      <c r="A5062" s="75">
        <f t="shared" ref="A5062:A5125" si="923">IF(A5061=0,0,IF(B5061="}",IF(B5062="NODE",A5061+1,0),A5061+1))</f>
        <v>5058</v>
      </c>
      <c r="C5062" s="56" t="s">
        <v>2527</v>
      </c>
      <c r="E5062" s="56">
        <f t="shared" ref="E5062:E5125" si="924">A5062</f>
        <v>5058</v>
      </c>
      <c r="F5062" s="76">
        <f t="shared" si="919"/>
        <v>181</v>
      </c>
      <c r="G5062" s="56" t="str">
        <f t="shared" ref="G5062:G5125" si="925">IF(ISBLANK(D5062),IF(LEFT(C5062,8)="name = n",MID(C5062,8,100),""),MID(D5062,8,100))</f>
        <v/>
      </c>
      <c r="H5062" s="56">
        <f t="shared" ref="H5062:H5125" si="926">E5062</f>
        <v>5058</v>
      </c>
      <c r="I5062" s="56">
        <f>IF(G5062="",0,IF(COUNTIF($G$5:G5062,G5062)=1,0,COUNTIF($G$5:G5062,G5062) )   )</f>
        <v>0</v>
      </c>
      <c r="J5062" s="56" t="str">
        <f t="shared" ref="J5062:J5125" si="927">IF(J5061=anodes,"",IF(J5061="","",J5061+1))</f>
        <v/>
      </c>
      <c r="K5062" s="56" t="str">
        <f t="shared" si="918"/>
        <v/>
      </c>
      <c r="L5062" s="56" t="str">
        <f t="shared" si="920"/>
        <v/>
      </c>
      <c r="M5062" s="56" t="str">
        <f t="shared" si="921"/>
        <v/>
      </c>
      <c r="N5062" s="56" t="str">
        <f t="shared" si="922"/>
        <v/>
      </c>
      <c r="O5062" s="56" t="str">
        <f t="shared" ref="O5062:O5125" si="928">IF(ISERROR(0.1*N5062+0.9*(M5062/L5062)*($N$3+SUM(P5062:U5062))*(N5062/$N$3)),N5062,0.1*N5062+0.9*(M5062/L5062)*($N$3+SUM(P5062:U5062))*(N5062/$N$3))</f>
        <v/>
      </c>
      <c r="P5062" s="56">
        <f>IF(ISERROR(IF($X$5=1,$Y$5,)),"",IF($X$5=1,$Y$5,))</f>
        <v>0</v>
      </c>
      <c r="Q5062" s="56">
        <f>IF(ISERROR(IF($X$6=1,$Y$6,)),"",IF($X$6=1,$Y$6,))</f>
        <v>10000</v>
      </c>
      <c r="R5062" s="56">
        <f>IF(ISERROR(IF($X$7=1,$Y$7,)),"",IF($X$7=1,$Y$7,))</f>
        <v>0</v>
      </c>
      <c r="S5062" s="56">
        <f>IF(ISERROR(IF($X$8=1,$Y$8,)),"",IF($X$8=1,$Y$8,))</f>
        <v>1000</v>
      </c>
      <c r="T5062" s="56">
        <f>IF(ISERROR(IF($X$9=1,$Y$9,)),"",IF($X$9=1,$Y$9,))</f>
        <v>500</v>
      </c>
      <c r="U5062" s="56">
        <f>IF(ISERROR(IF($X$10=1,$Y$10,)),"",IF($X$10=1,$Y$10,))</f>
        <v>500</v>
      </c>
    </row>
    <row r="5063" spans="1:21" x14ac:dyDescent="0.25">
      <c r="A5063" s="75">
        <f t="shared" si="923"/>
        <v>5059</v>
      </c>
      <c r="C5063" s="56" t="s">
        <v>3142</v>
      </c>
      <c r="E5063" s="56">
        <f t="shared" si="924"/>
        <v>5059</v>
      </c>
      <c r="F5063" s="76">
        <f t="shared" si="919"/>
        <v>181</v>
      </c>
      <c r="G5063" s="56" t="str">
        <f t="shared" si="925"/>
        <v/>
      </c>
      <c r="H5063" s="56">
        <f t="shared" si="926"/>
        <v>5059</v>
      </c>
      <c r="I5063" s="56">
        <f>IF(G5063="",0,IF(COUNTIF($G$5:G5063,G5063)=1,0,COUNTIF($G$5:G5063,G5063) )   )</f>
        <v>0</v>
      </c>
      <c r="J5063" s="56" t="str">
        <f t="shared" si="927"/>
        <v/>
      </c>
      <c r="K5063" s="56" t="str">
        <f t="shared" si="918"/>
        <v/>
      </c>
      <c r="L5063" s="56" t="str">
        <f t="shared" si="920"/>
        <v/>
      </c>
      <c r="M5063" s="56" t="str">
        <f t="shared" si="921"/>
        <v/>
      </c>
      <c r="N5063" s="56" t="str">
        <f t="shared" si="922"/>
        <v/>
      </c>
      <c r="O5063" s="56" t="str">
        <f t="shared" si="928"/>
        <v/>
      </c>
      <c r="P5063" s="56">
        <f>IF(ISERROR(IF($X$5=1,$Y$5,)),"",IF($X$5=1,$Y$5,))</f>
        <v>0</v>
      </c>
      <c r="Q5063" s="56">
        <f>IF(ISERROR(IF($X$6=1,$Y$6,)),"",IF($X$6=1,$Y$6,))</f>
        <v>10000</v>
      </c>
      <c r="R5063" s="56">
        <f>IF(ISERROR(IF($X$7=1,$Y$7,)),"",IF($X$7=1,$Y$7,))</f>
        <v>0</v>
      </c>
      <c r="S5063" s="56">
        <f>IF(ISERROR(IF($X$8=1,$Y$8,)),"",IF($X$8=1,$Y$8,))</f>
        <v>1000</v>
      </c>
      <c r="T5063" s="56">
        <f>IF(ISERROR(IF($X$9=1,$Y$9,)),"",IF($X$9=1,$Y$9,))</f>
        <v>500</v>
      </c>
      <c r="U5063" s="56">
        <f>IF(ISERROR(IF($X$10=1,$Y$10,)),"",IF($X$10=1,$Y$10,))</f>
        <v>500</v>
      </c>
    </row>
    <row r="5064" spans="1:21" x14ac:dyDescent="0.25">
      <c r="A5064" s="75">
        <f t="shared" si="923"/>
        <v>5060</v>
      </c>
      <c r="C5064" s="56" t="s">
        <v>2529</v>
      </c>
      <c r="E5064" s="56">
        <f t="shared" si="924"/>
        <v>5060</v>
      </c>
      <c r="F5064" s="76">
        <f t="shared" si="919"/>
        <v>181</v>
      </c>
      <c r="G5064" s="56" t="str">
        <f t="shared" si="925"/>
        <v/>
      </c>
      <c r="H5064" s="56">
        <f t="shared" si="926"/>
        <v>5060</v>
      </c>
      <c r="I5064" s="56">
        <f>IF(G5064="",0,IF(COUNTIF($G$5:G5064,G5064)=1,0,COUNTIF($G$5:G5064,G5064) )   )</f>
        <v>0</v>
      </c>
      <c r="J5064" s="56" t="str">
        <f t="shared" si="927"/>
        <v/>
      </c>
      <c r="K5064" s="56" t="str">
        <f t="shared" si="918"/>
        <v/>
      </c>
      <c r="L5064" s="56" t="str">
        <f t="shared" si="920"/>
        <v/>
      </c>
      <c r="M5064" s="56" t="str">
        <f t="shared" si="921"/>
        <v/>
      </c>
      <c r="N5064" s="56" t="str">
        <f t="shared" si="922"/>
        <v/>
      </c>
      <c r="O5064" s="56" t="str">
        <f t="shared" si="928"/>
        <v/>
      </c>
      <c r="P5064" s="56">
        <f>IF(ISERROR(IF($X$5=1,$Y$5,)),"",IF($X$5=1,$Y$5,))</f>
        <v>0</v>
      </c>
      <c r="Q5064" s="56">
        <f>IF(ISERROR(IF($X$6=1,$Y$6,)),"",IF($X$6=1,$Y$6,))</f>
        <v>10000</v>
      </c>
      <c r="R5064" s="56">
        <f>IF(ISERROR(IF($X$7=1,$Y$7,)),"",IF($X$7=1,$Y$7,))</f>
        <v>0</v>
      </c>
      <c r="S5064" s="56">
        <f>IF(ISERROR(IF($X$8=1,$Y$8,)),"",IF($X$8=1,$Y$8,))</f>
        <v>1000</v>
      </c>
      <c r="T5064" s="56">
        <f>IF(ISERROR(IF($X$9=1,$Y$9,)),"",IF($X$9=1,$Y$9,))</f>
        <v>500</v>
      </c>
      <c r="U5064" s="56">
        <f>IF(ISERROR(IF($X$10=1,$Y$10,)),"",IF($X$10=1,$Y$10,))</f>
        <v>500</v>
      </c>
    </row>
    <row r="5065" spans="1:21" x14ac:dyDescent="0.25">
      <c r="A5065" s="75">
        <f t="shared" si="923"/>
        <v>5061</v>
      </c>
      <c r="C5065" s="56" t="s">
        <v>2518</v>
      </c>
      <c r="E5065" s="56">
        <f t="shared" si="924"/>
        <v>5061</v>
      </c>
      <c r="F5065" s="76">
        <f t="shared" si="919"/>
        <v>181</v>
      </c>
      <c r="G5065" s="56" t="str">
        <f t="shared" si="925"/>
        <v/>
      </c>
      <c r="H5065" s="56">
        <f t="shared" si="926"/>
        <v>5061</v>
      </c>
      <c r="I5065" s="56">
        <f>IF(G5065="",0,IF(COUNTIF($G$5:G5065,G5065)=1,0,COUNTIF($G$5:G5065,G5065) )   )</f>
        <v>0</v>
      </c>
      <c r="J5065" s="56" t="str">
        <f t="shared" si="927"/>
        <v/>
      </c>
      <c r="K5065" s="56" t="str">
        <f t="shared" si="918"/>
        <v/>
      </c>
      <c r="L5065" s="56" t="str">
        <f t="shared" si="920"/>
        <v/>
      </c>
      <c r="M5065" s="56" t="str">
        <f t="shared" si="921"/>
        <v/>
      </c>
      <c r="N5065" s="56" t="str">
        <f t="shared" si="922"/>
        <v/>
      </c>
      <c r="O5065" s="56" t="str">
        <f t="shared" si="928"/>
        <v/>
      </c>
      <c r="P5065" s="56">
        <f>IF(ISERROR(IF($X$5=1,$Y$5,)),"",IF($X$5=1,$Y$5,))</f>
        <v>0</v>
      </c>
      <c r="Q5065" s="56">
        <f>IF(ISERROR(IF($X$6=1,$Y$6,)),"",IF($X$6=1,$Y$6,))</f>
        <v>10000</v>
      </c>
      <c r="R5065" s="56">
        <f>IF(ISERROR(IF($X$7=1,$Y$7,)),"",IF($X$7=1,$Y$7,))</f>
        <v>0</v>
      </c>
      <c r="S5065" s="56">
        <f>IF(ISERROR(IF($X$8=1,$Y$8,)),"",IF($X$8=1,$Y$8,))</f>
        <v>1000</v>
      </c>
      <c r="T5065" s="56">
        <f>IF(ISERROR(IF($X$9=1,$Y$9,)),"",IF($X$9=1,$Y$9,))</f>
        <v>500</v>
      </c>
      <c r="U5065" s="56">
        <f>IF(ISERROR(IF($X$10=1,$Y$10,)),"",IF($X$10=1,$Y$10,))</f>
        <v>500</v>
      </c>
    </row>
    <row r="5066" spans="1:21" x14ac:dyDescent="0.25">
      <c r="A5066" s="75">
        <f t="shared" si="923"/>
        <v>5062</v>
      </c>
      <c r="D5066" s="56" t="s">
        <v>5838</v>
      </c>
      <c r="E5066" s="56">
        <f t="shared" si="924"/>
        <v>5062</v>
      </c>
      <c r="F5066" s="76">
        <f t="shared" si="919"/>
        <v>181</v>
      </c>
      <c r="G5066" s="56" t="str">
        <f t="shared" si="925"/>
        <v>SMP.trussAdapter</v>
      </c>
      <c r="H5066" s="56">
        <f t="shared" si="926"/>
        <v>5062</v>
      </c>
      <c r="I5066" s="56">
        <f>IF(G5066="",0,IF(COUNTIF($G$5:G5066,G5066)=1,0,COUNTIF($G$5:G5066,G5066) )   )</f>
        <v>0</v>
      </c>
      <c r="J5066" s="56" t="str">
        <f t="shared" si="927"/>
        <v/>
      </c>
      <c r="K5066" s="56" t="str">
        <f t="shared" si="918"/>
        <v/>
      </c>
      <c r="L5066" s="56" t="str">
        <f t="shared" si="920"/>
        <v/>
      </c>
      <c r="M5066" s="56" t="str">
        <f t="shared" si="921"/>
        <v/>
      </c>
      <c r="N5066" s="56" t="str">
        <f t="shared" si="922"/>
        <v/>
      </c>
      <c r="O5066" s="56" t="str">
        <f t="shared" si="928"/>
        <v/>
      </c>
      <c r="P5066" s="56">
        <f>IF(ISERROR(IF($X$5=1,$Y$5,)),"",IF($X$5=1,$Y$5,))</f>
        <v>0</v>
      </c>
      <c r="Q5066" s="56">
        <f>IF(ISERROR(IF($X$6=1,$Y$6,)),"",IF($X$6=1,$Y$6,))</f>
        <v>10000</v>
      </c>
      <c r="R5066" s="56">
        <f>IF(ISERROR(IF($X$7=1,$Y$7,)),"",IF($X$7=1,$Y$7,))</f>
        <v>0</v>
      </c>
      <c r="S5066" s="56">
        <f>IF(ISERROR(IF($X$8=1,$Y$8,)),"",IF($X$8=1,$Y$8,))</f>
        <v>1000</v>
      </c>
      <c r="T5066" s="56">
        <f>IF(ISERROR(IF($X$9=1,$Y$9,)),"",IF($X$9=1,$Y$9,))</f>
        <v>500</v>
      </c>
      <c r="U5066" s="56">
        <f>IF(ISERROR(IF($X$10=1,$Y$10,)),"",IF($X$10=1,$Y$10,))</f>
        <v>500</v>
      </c>
    </row>
    <row r="5067" spans="1:21" x14ac:dyDescent="0.25">
      <c r="A5067" s="75">
        <f t="shared" si="923"/>
        <v>5063</v>
      </c>
      <c r="D5067" s="56" t="s">
        <v>5835</v>
      </c>
      <c r="E5067" s="56">
        <f t="shared" si="924"/>
        <v>5063</v>
      </c>
      <c r="F5067" s="76">
        <f t="shared" si="919"/>
        <v>181</v>
      </c>
      <c r="G5067" s="56" t="str">
        <f t="shared" si="925"/>
        <v>LLLCargoBoxLarge</v>
      </c>
      <c r="H5067" s="56">
        <f t="shared" si="926"/>
        <v>5063</v>
      </c>
      <c r="I5067" s="56">
        <f>IF(G5067="",0,IF(COUNTIF($G$5:G5067,G5067)=1,0,COUNTIF($G$5:G5067,G5067) )   )</f>
        <v>0</v>
      </c>
      <c r="J5067" s="56" t="str">
        <f t="shared" si="927"/>
        <v/>
      </c>
      <c r="K5067" s="56" t="str">
        <f t="shared" si="918"/>
        <v/>
      </c>
      <c r="L5067" s="56" t="str">
        <f t="shared" si="920"/>
        <v/>
      </c>
      <c r="M5067" s="56" t="str">
        <f t="shared" si="921"/>
        <v/>
      </c>
      <c r="N5067" s="56" t="str">
        <f t="shared" si="922"/>
        <v/>
      </c>
      <c r="O5067" s="56" t="str">
        <f t="shared" si="928"/>
        <v/>
      </c>
      <c r="P5067" s="56">
        <f>IF(ISERROR(IF($X$5=1,$Y$5,)),"",IF($X$5=1,$Y$5,))</f>
        <v>0</v>
      </c>
      <c r="Q5067" s="56">
        <f>IF(ISERROR(IF($X$6=1,$Y$6,)),"",IF($X$6=1,$Y$6,))</f>
        <v>10000</v>
      </c>
      <c r="R5067" s="56">
        <f>IF(ISERROR(IF($X$7=1,$Y$7,)),"",IF($X$7=1,$Y$7,))</f>
        <v>0</v>
      </c>
      <c r="S5067" s="56">
        <f>IF(ISERROR(IF($X$8=1,$Y$8,)),"",IF($X$8=1,$Y$8,))</f>
        <v>1000</v>
      </c>
      <c r="T5067" s="56">
        <f>IF(ISERROR(IF($X$9=1,$Y$9,)),"",IF($X$9=1,$Y$9,))</f>
        <v>500</v>
      </c>
      <c r="U5067" s="56">
        <f>IF(ISERROR(IF($X$10=1,$Y$10,)),"",IF($X$10=1,$Y$10,))</f>
        <v>500</v>
      </c>
    </row>
    <row r="5068" spans="1:21" x14ac:dyDescent="0.25">
      <c r="A5068" s="75">
        <f t="shared" si="923"/>
        <v>5064</v>
      </c>
      <c r="D5068" s="56" t="s">
        <v>5839</v>
      </c>
      <c r="E5068" s="56">
        <f t="shared" si="924"/>
        <v>5064</v>
      </c>
      <c r="F5068" s="76">
        <f t="shared" si="919"/>
        <v>181</v>
      </c>
      <c r="G5068" s="56" t="str">
        <f t="shared" si="925"/>
        <v>SMP.trussPiece1x</v>
      </c>
      <c r="H5068" s="56">
        <f t="shared" si="926"/>
        <v>5064</v>
      </c>
      <c r="I5068" s="56">
        <f>IF(G5068="",0,IF(COUNTIF($G$5:G5068,G5068)=1,0,COUNTIF($G$5:G5068,G5068) )   )</f>
        <v>0</v>
      </c>
      <c r="J5068" s="56" t="str">
        <f t="shared" si="927"/>
        <v/>
      </c>
      <c r="K5068" s="56" t="str">
        <f t="shared" si="918"/>
        <v/>
      </c>
      <c r="L5068" s="56" t="str">
        <f t="shared" si="920"/>
        <v/>
      </c>
      <c r="M5068" s="56" t="str">
        <f t="shared" si="921"/>
        <v/>
      </c>
      <c r="N5068" s="56" t="str">
        <f t="shared" si="922"/>
        <v/>
      </c>
      <c r="O5068" s="56" t="str">
        <f t="shared" si="928"/>
        <v/>
      </c>
      <c r="P5068" s="56">
        <f>IF(ISERROR(IF($X$5=1,$Y$5,)),"",IF($X$5=1,$Y$5,))</f>
        <v>0</v>
      </c>
      <c r="Q5068" s="56">
        <f>IF(ISERROR(IF($X$6=1,$Y$6,)),"",IF($X$6=1,$Y$6,))</f>
        <v>10000</v>
      </c>
      <c r="R5068" s="56">
        <f>IF(ISERROR(IF($X$7=1,$Y$7,)),"",IF($X$7=1,$Y$7,))</f>
        <v>0</v>
      </c>
      <c r="S5068" s="56">
        <f>IF(ISERROR(IF($X$8=1,$Y$8,)),"",IF($X$8=1,$Y$8,))</f>
        <v>1000</v>
      </c>
      <c r="T5068" s="56">
        <f>IF(ISERROR(IF($X$9=1,$Y$9,)),"",IF($X$9=1,$Y$9,))</f>
        <v>500</v>
      </c>
      <c r="U5068" s="56">
        <f>IF(ISERROR(IF($X$10=1,$Y$10,)),"",IF($X$10=1,$Y$10,))</f>
        <v>500</v>
      </c>
    </row>
    <row r="5069" spans="1:21" x14ac:dyDescent="0.25">
      <c r="A5069" s="75">
        <f t="shared" si="923"/>
        <v>5065</v>
      </c>
      <c r="D5069" s="56" t="s">
        <v>3993</v>
      </c>
      <c r="E5069" s="56">
        <f t="shared" si="924"/>
        <v>5065</v>
      </c>
      <c r="F5069" s="76">
        <f t="shared" si="919"/>
        <v>181</v>
      </c>
      <c r="G5069" s="56" t="str">
        <f t="shared" si="925"/>
        <v>SerCom1m</v>
      </c>
      <c r="H5069" s="56">
        <f t="shared" si="926"/>
        <v>5065</v>
      </c>
      <c r="I5069" s="56">
        <f>IF(G5069="",0,IF(COUNTIF($G$5:G5069,G5069)=1,0,COUNTIF($G$5:G5069,G5069) )   )</f>
        <v>0</v>
      </c>
      <c r="J5069" s="56" t="str">
        <f t="shared" si="927"/>
        <v/>
      </c>
      <c r="K5069" s="56" t="str">
        <f t="shared" si="918"/>
        <v/>
      </c>
      <c r="L5069" s="56" t="str">
        <f t="shared" si="920"/>
        <v/>
      </c>
      <c r="M5069" s="56" t="str">
        <f t="shared" si="921"/>
        <v/>
      </c>
      <c r="N5069" s="56" t="str">
        <f t="shared" si="922"/>
        <v/>
      </c>
      <c r="O5069" s="56" t="str">
        <f t="shared" si="928"/>
        <v/>
      </c>
      <c r="P5069" s="56">
        <f>IF(ISERROR(IF($X$5=1,$Y$5,)),"",IF($X$5=1,$Y$5,))</f>
        <v>0</v>
      </c>
      <c r="Q5069" s="56">
        <f>IF(ISERROR(IF($X$6=1,$Y$6,)),"",IF($X$6=1,$Y$6,))</f>
        <v>10000</v>
      </c>
      <c r="R5069" s="56">
        <f>IF(ISERROR(IF($X$7=1,$Y$7,)),"",IF($X$7=1,$Y$7,))</f>
        <v>0</v>
      </c>
      <c r="S5069" s="56">
        <f>IF(ISERROR(IF($X$8=1,$Y$8,)),"",IF($X$8=1,$Y$8,))</f>
        <v>1000</v>
      </c>
      <c r="T5069" s="56">
        <f>IF(ISERROR(IF($X$9=1,$Y$9,)),"",IF($X$9=1,$Y$9,))</f>
        <v>500</v>
      </c>
      <c r="U5069" s="56">
        <f>IF(ISERROR(IF($X$10=1,$Y$10,)),"",IF($X$10=1,$Y$10,))</f>
        <v>500</v>
      </c>
    </row>
    <row r="5070" spans="1:21" x14ac:dyDescent="0.25">
      <c r="A5070" s="75">
        <f t="shared" si="923"/>
        <v>5066</v>
      </c>
      <c r="D5070" s="56" t="s">
        <v>5840</v>
      </c>
      <c r="E5070" s="56">
        <f t="shared" si="924"/>
        <v>5066</v>
      </c>
      <c r="F5070" s="76">
        <f t="shared" si="919"/>
        <v>181</v>
      </c>
      <c r="G5070" s="56" t="str">
        <f t="shared" si="925"/>
        <v>SMP.trussPiece3x</v>
      </c>
      <c r="H5070" s="56">
        <f t="shared" si="926"/>
        <v>5066</v>
      </c>
      <c r="I5070" s="56">
        <f>IF(G5070="",0,IF(COUNTIF($G$5:G5070,G5070)=1,0,COUNTIF($G$5:G5070,G5070) )   )</f>
        <v>0</v>
      </c>
      <c r="J5070" s="56" t="str">
        <f t="shared" si="927"/>
        <v/>
      </c>
      <c r="K5070" s="56" t="str">
        <f t="shared" si="918"/>
        <v/>
      </c>
      <c r="L5070" s="56" t="str">
        <f t="shared" si="920"/>
        <v/>
      </c>
      <c r="M5070" s="56" t="str">
        <f t="shared" si="921"/>
        <v/>
      </c>
      <c r="N5070" s="56" t="str">
        <f t="shared" si="922"/>
        <v/>
      </c>
      <c r="O5070" s="56" t="str">
        <f t="shared" si="928"/>
        <v/>
      </c>
      <c r="P5070" s="56">
        <f>IF(ISERROR(IF($X$5=1,$Y$5,)),"",IF($X$5=1,$Y$5,))</f>
        <v>0</v>
      </c>
      <c r="Q5070" s="56">
        <f>IF(ISERROR(IF($X$6=1,$Y$6,)),"",IF($X$6=1,$Y$6,))</f>
        <v>10000</v>
      </c>
      <c r="R5070" s="56">
        <f>IF(ISERROR(IF($X$7=1,$Y$7,)),"",IF($X$7=1,$Y$7,))</f>
        <v>0</v>
      </c>
      <c r="S5070" s="56">
        <f>IF(ISERROR(IF($X$8=1,$Y$8,)),"",IF($X$8=1,$Y$8,))</f>
        <v>1000</v>
      </c>
      <c r="T5070" s="56">
        <f>IF(ISERROR(IF($X$9=1,$Y$9,)),"",IF($X$9=1,$Y$9,))</f>
        <v>500</v>
      </c>
      <c r="U5070" s="56">
        <f>IF(ISERROR(IF($X$10=1,$Y$10,)),"",IF($X$10=1,$Y$10,))</f>
        <v>500</v>
      </c>
    </row>
    <row r="5071" spans="1:21" x14ac:dyDescent="0.25">
      <c r="A5071" s="75">
        <f t="shared" si="923"/>
        <v>5067</v>
      </c>
      <c r="D5071" s="56" t="s">
        <v>5836</v>
      </c>
      <c r="E5071" s="56">
        <f t="shared" si="924"/>
        <v>5067</v>
      </c>
      <c r="F5071" s="76">
        <f t="shared" si="919"/>
        <v>181</v>
      </c>
      <c r="G5071" s="56" t="str">
        <f t="shared" si="925"/>
        <v>LLLBuildingdoor</v>
      </c>
      <c r="H5071" s="56">
        <f t="shared" si="926"/>
        <v>5067</v>
      </c>
      <c r="I5071" s="56">
        <f>IF(G5071="",0,IF(COUNTIF($G$5:G5071,G5071)=1,0,COUNTIF($G$5:G5071,G5071) )   )</f>
        <v>0</v>
      </c>
      <c r="J5071" s="56" t="str">
        <f t="shared" si="927"/>
        <v/>
      </c>
      <c r="K5071" s="56" t="str">
        <f t="shared" si="918"/>
        <v/>
      </c>
      <c r="L5071" s="56" t="str">
        <f t="shared" si="920"/>
        <v/>
      </c>
      <c r="M5071" s="56" t="str">
        <f t="shared" si="921"/>
        <v/>
      </c>
      <c r="N5071" s="56" t="str">
        <f t="shared" si="922"/>
        <v/>
      </c>
      <c r="O5071" s="56" t="str">
        <f t="shared" si="928"/>
        <v/>
      </c>
      <c r="P5071" s="56">
        <f>IF(ISERROR(IF($X$5=1,$Y$5,)),"",IF($X$5=1,$Y$5,))</f>
        <v>0</v>
      </c>
      <c r="Q5071" s="56">
        <f>IF(ISERROR(IF($X$6=1,$Y$6,)),"",IF($X$6=1,$Y$6,))</f>
        <v>10000</v>
      </c>
      <c r="R5071" s="56">
        <f>IF(ISERROR(IF($X$7=1,$Y$7,)),"",IF($X$7=1,$Y$7,))</f>
        <v>0</v>
      </c>
      <c r="S5071" s="56">
        <f>IF(ISERROR(IF($X$8=1,$Y$8,)),"",IF($X$8=1,$Y$8,))</f>
        <v>1000</v>
      </c>
      <c r="T5071" s="56">
        <f>IF(ISERROR(IF($X$9=1,$Y$9,)),"",IF($X$9=1,$Y$9,))</f>
        <v>500</v>
      </c>
      <c r="U5071" s="56">
        <f>IF(ISERROR(IF($X$10=1,$Y$10,)),"",IF($X$10=1,$Y$10,))</f>
        <v>500</v>
      </c>
    </row>
    <row r="5072" spans="1:21" x14ac:dyDescent="0.25">
      <c r="A5072" s="75">
        <f t="shared" si="923"/>
        <v>5068</v>
      </c>
      <c r="D5072" s="56" t="s">
        <v>5841</v>
      </c>
      <c r="E5072" s="56">
        <f t="shared" si="924"/>
        <v>5068</v>
      </c>
      <c r="F5072" s="76">
        <f t="shared" si="919"/>
        <v>181</v>
      </c>
      <c r="G5072" s="56" t="str">
        <f t="shared" si="925"/>
        <v>SMP.stackPoint1</v>
      </c>
      <c r="H5072" s="56">
        <f t="shared" si="926"/>
        <v>5068</v>
      </c>
      <c r="I5072" s="56">
        <f>IF(G5072="",0,IF(COUNTIF($G$5:G5072,G5072)=1,0,COUNTIF($G$5:G5072,G5072) )   )</f>
        <v>0</v>
      </c>
      <c r="J5072" s="56" t="str">
        <f t="shared" si="927"/>
        <v/>
      </c>
      <c r="K5072" s="56" t="str">
        <f t="shared" si="918"/>
        <v/>
      </c>
      <c r="L5072" s="56" t="str">
        <f t="shared" si="920"/>
        <v/>
      </c>
      <c r="M5072" s="56" t="str">
        <f t="shared" si="921"/>
        <v/>
      </c>
      <c r="N5072" s="56" t="str">
        <f t="shared" si="922"/>
        <v/>
      </c>
      <c r="O5072" s="56" t="str">
        <f t="shared" si="928"/>
        <v/>
      </c>
      <c r="P5072" s="56">
        <f>IF(ISERROR(IF($X$5=1,$Y$5,)),"",IF($X$5=1,$Y$5,))</f>
        <v>0</v>
      </c>
      <c r="Q5072" s="56">
        <f>IF(ISERROR(IF($X$6=1,$Y$6,)),"",IF($X$6=1,$Y$6,))</f>
        <v>10000</v>
      </c>
      <c r="R5072" s="56">
        <f>IF(ISERROR(IF($X$7=1,$Y$7,)),"",IF($X$7=1,$Y$7,))</f>
        <v>0</v>
      </c>
      <c r="S5072" s="56">
        <f>IF(ISERROR(IF($X$8=1,$Y$8,)),"",IF($X$8=1,$Y$8,))</f>
        <v>1000</v>
      </c>
      <c r="T5072" s="56">
        <f>IF(ISERROR(IF($X$9=1,$Y$9,)),"",IF($X$9=1,$Y$9,))</f>
        <v>500</v>
      </c>
      <c r="U5072" s="56">
        <f>IF(ISERROR(IF($X$10=1,$Y$10,)),"",IF($X$10=1,$Y$10,))</f>
        <v>500</v>
      </c>
    </row>
    <row r="5073" spans="1:21" x14ac:dyDescent="0.25">
      <c r="A5073" s="75">
        <f t="shared" si="923"/>
        <v>5069</v>
      </c>
      <c r="D5073" s="56" t="s">
        <v>5834</v>
      </c>
      <c r="E5073" s="56">
        <f t="shared" si="924"/>
        <v>5069</v>
      </c>
      <c r="F5073" s="76">
        <f t="shared" si="919"/>
        <v>181</v>
      </c>
      <c r="G5073" s="56" t="str">
        <f t="shared" si="925"/>
        <v>strutsoportec1</v>
      </c>
      <c r="H5073" s="56">
        <f t="shared" si="926"/>
        <v>5069</v>
      </c>
      <c r="I5073" s="56">
        <f>IF(G5073="",0,IF(COUNTIF($G$5:G5073,G5073)=1,0,COUNTIF($G$5:G5073,G5073) )   )</f>
        <v>0</v>
      </c>
      <c r="J5073" s="56" t="str">
        <f t="shared" si="927"/>
        <v/>
      </c>
      <c r="K5073" s="56" t="str">
        <f t="shared" si="918"/>
        <v/>
      </c>
      <c r="L5073" s="56" t="str">
        <f t="shared" si="920"/>
        <v/>
      </c>
      <c r="M5073" s="56" t="str">
        <f t="shared" si="921"/>
        <v/>
      </c>
      <c r="N5073" s="56" t="str">
        <f t="shared" si="922"/>
        <v/>
      </c>
      <c r="O5073" s="56" t="str">
        <f t="shared" si="928"/>
        <v/>
      </c>
      <c r="P5073" s="56">
        <f>IF(ISERROR(IF($X$5=1,$Y$5,)),"",IF($X$5=1,$Y$5,))</f>
        <v>0</v>
      </c>
      <c r="Q5073" s="56">
        <f>IF(ISERROR(IF($X$6=1,$Y$6,)),"",IF($X$6=1,$Y$6,))</f>
        <v>10000</v>
      </c>
      <c r="R5073" s="56">
        <f>IF(ISERROR(IF($X$7=1,$Y$7,)),"",IF($X$7=1,$Y$7,))</f>
        <v>0</v>
      </c>
      <c r="S5073" s="56">
        <f>IF(ISERROR(IF($X$8=1,$Y$8,)),"",IF($X$8=1,$Y$8,))</f>
        <v>1000</v>
      </c>
      <c r="T5073" s="56">
        <f>IF(ISERROR(IF($X$9=1,$Y$9,)),"",IF($X$9=1,$Y$9,))</f>
        <v>500</v>
      </c>
      <c r="U5073" s="56">
        <f>IF(ISERROR(IF($X$10=1,$Y$10,)),"",IF($X$10=1,$Y$10,))</f>
        <v>500</v>
      </c>
    </row>
    <row r="5074" spans="1:21" x14ac:dyDescent="0.25">
      <c r="A5074" s="75">
        <f t="shared" si="923"/>
        <v>5070</v>
      </c>
      <c r="D5074" s="56" t="s">
        <v>3994</v>
      </c>
      <c r="E5074" s="56">
        <f t="shared" si="924"/>
        <v>5070</v>
      </c>
      <c r="F5074" s="76">
        <f t="shared" si="919"/>
        <v>181</v>
      </c>
      <c r="G5074" s="56" t="str">
        <f t="shared" si="925"/>
        <v>smallHardpoint</v>
      </c>
      <c r="H5074" s="56">
        <f t="shared" si="926"/>
        <v>5070</v>
      </c>
      <c r="I5074" s="56">
        <f>IF(G5074="",0,IF(COUNTIF($G$5:G5074,G5074)=1,0,COUNTIF($G$5:G5074,G5074) )   )</f>
        <v>0</v>
      </c>
      <c r="J5074" s="56" t="str">
        <f t="shared" si="927"/>
        <v/>
      </c>
      <c r="K5074" s="56" t="str">
        <f t="shared" si="918"/>
        <v/>
      </c>
      <c r="L5074" s="56" t="str">
        <f t="shared" si="920"/>
        <v/>
      </c>
      <c r="M5074" s="56" t="str">
        <f t="shared" si="921"/>
        <v/>
      </c>
      <c r="N5074" s="56" t="str">
        <f t="shared" si="922"/>
        <v/>
      </c>
      <c r="O5074" s="56" t="str">
        <f t="shared" si="928"/>
        <v/>
      </c>
      <c r="P5074" s="56">
        <f>IF(ISERROR(IF($X$5=1,$Y$5,)),"",IF($X$5=1,$Y$5,))</f>
        <v>0</v>
      </c>
      <c r="Q5074" s="56">
        <f>IF(ISERROR(IF($X$6=1,$Y$6,)),"",IF($X$6=1,$Y$6,))</f>
        <v>10000</v>
      </c>
      <c r="R5074" s="56">
        <f>IF(ISERROR(IF($X$7=1,$Y$7,)),"",IF($X$7=1,$Y$7,))</f>
        <v>0</v>
      </c>
      <c r="S5074" s="56">
        <f>IF(ISERROR(IF($X$8=1,$Y$8,)),"",IF($X$8=1,$Y$8,))</f>
        <v>1000</v>
      </c>
      <c r="T5074" s="56">
        <f>IF(ISERROR(IF($X$9=1,$Y$9,)),"",IF($X$9=1,$Y$9,))</f>
        <v>500</v>
      </c>
      <c r="U5074" s="56">
        <f>IF(ISERROR(IF($X$10=1,$Y$10,)),"",IF($X$10=1,$Y$10,))</f>
        <v>500</v>
      </c>
    </row>
    <row r="5075" spans="1:21" x14ac:dyDescent="0.25">
      <c r="A5075" s="75">
        <f t="shared" si="923"/>
        <v>5071</v>
      </c>
      <c r="D5075" s="56" t="s">
        <v>5837</v>
      </c>
      <c r="E5075" s="56">
        <f t="shared" si="924"/>
        <v>5071</v>
      </c>
      <c r="F5075" s="76">
        <f t="shared" si="919"/>
        <v>181</v>
      </c>
      <c r="G5075" s="56" t="str">
        <f t="shared" si="925"/>
        <v>RLA.radatch</v>
      </c>
      <c r="H5075" s="56">
        <f t="shared" si="926"/>
        <v>5071</v>
      </c>
      <c r="I5075" s="56">
        <f>IF(G5075="",0,IF(COUNTIF($G$5:G5075,G5075)=1,0,COUNTIF($G$5:G5075,G5075) )   )</f>
        <v>0</v>
      </c>
      <c r="J5075" s="56" t="str">
        <f t="shared" si="927"/>
        <v/>
      </c>
      <c r="K5075" s="56" t="str">
        <f t="shared" si="918"/>
        <v/>
      </c>
      <c r="L5075" s="56" t="str">
        <f t="shared" si="920"/>
        <v/>
      </c>
      <c r="M5075" s="56" t="str">
        <f t="shared" si="921"/>
        <v/>
      </c>
      <c r="N5075" s="56" t="str">
        <f t="shared" si="922"/>
        <v/>
      </c>
      <c r="O5075" s="56" t="str">
        <f t="shared" si="928"/>
        <v/>
      </c>
      <c r="P5075" s="56">
        <f>IF(ISERROR(IF($X$5=1,$Y$5,)),"",IF($X$5=1,$Y$5,))</f>
        <v>0</v>
      </c>
      <c r="Q5075" s="56">
        <f>IF(ISERROR(IF($X$6=1,$Y$6,)),"",IF($X$6=1,$Y$6,))</f>
        <v>10000</v>
      </c>
      <c r="R5075" s="56">
        <f>IF(ISERROR(IF($X$7=1,$Y$7,)),"",IF($X$7=1,$Y$7,))</f>
        <v>0</v>
      </c>
      <c r="S5075" s="56">
        <f>IF(ISERROR(IF($X$8=1,$Y$8,)),"",IF($X$8=1,$Y$8,))</f>
        <v>1000</v>
      </c>
      <c r="T5075" s="56">
        <f>IF(ISERROR(IF($X$9=1,$Y$9,)),"",IF($X$9=1,$Y$9,))</f>
        <v>500</v>
      </c>
      <c r="U5075" s="56">
        <f>IF(ISERROR(IF($X$10=1,$Y$10,)),"",IF($X$10=1,$Y$10,))</f>
        <v>500</v>
      </c>
    </row>
    <row r="5076" spans="1:21" x14ac:dyDescent="0.25">
      <c r="A5076" s="75">
        <f t="shared" si="923"/>
        <v>5072</v>
      </c>
      <c r="D5076" s="56" t="s">
        <v>3995</v>
      </c>
      <c r="E5076" s="56">
        <f t="shared" si="924"/>
        <v>5072</v>
      </c>
      <c r="F5076" s="76">
        <f t="shared" si="919"/>
        <v>181</v>
      </c>
      <c r="G5076" s="56" t="str">
        <f t="shared" si="925"/>
        <v>strutConnector</v>
      </c>
      <c r="H5076" s="56">
        <f t="shared" si="926"/>
        <v>5072</v>
      </c>
      <c r="I5076" s="56">
        <f>IF(G5076="",0,IF(COUNTIF($G$5:G5076,G5076)=1,0,COUNTIF($G$5:G5076,G5076) )   )</f>
        <v>0</v>
      </c>
      <c r="J5076" s="56" t="str">
        <f t="shared" si="927"/>
        <v/>
      </c>
      <c r="K5076" s="56" t="str">
        <f t="shared" si="918"/>
        <v/>
      </c>
      <c r="L5076" s="56" t="str">
        <f t="shared" si="920"/>
        <v/>
      </c>
      <c r="M5076" s="56" t="str">
        <f t="shared" si="921"/>
        <v/>
      </c>
      <c r="N5076" s="56" t="str">
        <f t="shared" si="922"/>
        <v/>
      </c>
      <c r="O5076" s="56" t="str">
        <f t="shared" si="928"/>
        <v/>
      </c>
      <c r="P5076" s="56">
        <f>IF(ISERROR(IF($X$5=1,$Y$5,)),"",IF($X$5=1,$Y$5,))</f>
        <v>0</v>
      </c>
      <c r="Q5076" s="56">
        <f>IF(ISERROR(IF($X$6=1,$Y$6,)),"",IF($X$6=1,$Y$6,))</f>
        <v>10000</v>
      </c>
      <c r="R5076" s="56">
        <f>IF(ISERROR(IF($X$7=1,$Y$7,)),"",IF($X$7=1,$Y$7,))</f>
        <v>0</v>
      </c>
      <c r="S5076" s="56">
        <f>IF(ISERROR(IF($X$8=1,$Y$8,)),"",IF($X$8=1,$Y$8,))</f>
        <v>1000</v>
      </c>
      <c r="T5076" s="56">
        <f>IF(ISERROR(IF($X$9=1,$Y$9,)),"",IF($X$9=1,$Y$9,))</f>
        <v>500</v>
      </c>
      <c r="U5076" s="56">
        <f>IF(ISERROR(IF($X$10=1,$Y$10,)),"",IF($X$10=1,$Y$10,))</f>
        <v>500</v>
      </c>
    </row>
    <row r="5077" spans="1:21" x14ac:dyDescent="0.25">
      <c r="A5077" s="75">
        <f t="shared" si="923"/>
        <v>5073</v>
      </c>
      <c r="D5077" s="56" t="s">
        <v>3996</v>
      </c>
      <c r="E5077" s="56">
        <f t="shared" si="924"/>
        <v>5073</v>
      </c>
      <c r="F5077" s="76">
        <f t="shared" si="919"/>
        <v>181</v>
      </c>
      <c r="G5077" s="56" t="str">
        <f t="shared" si="925"/>
        <v>strutCube</v>
      </c>
      <c r="H5077" s="56">
        <f t="shared" si="926"/>
        <v>5073</v>
      </c>
      <c r="I5077" s="56">
        <f>IF(G5077="",0,IF(COUNTIF($G$5:G5077,G5077)=1,0,COUNTIF($G$5:G5077,G5077) )   )</f>
        <v>0</v>
      </c>
      <c r="J5077" s="56" t="str">
        <f t="shared" si="927"/>
        <v/>
      </c>
      <c r="K5077" s="56" t="str">
        <f t="shared" si="918"/>
        <v/>
      </c>
      <c r="L5077" s="56" t="str">
        <f t="shared" si="920"/>
        <v/>
      </c>
      <c r="M5077" s="56" t="str">
        <f t="shared" si="921"/>
        <v/>
      </c>
      <c r="N5077" s="56" t="str">
        <f t="shared" si="922"/>
        <v/>
      </c>
      <c r="O5077" s="56" t="str">
        <f t="shared" si="928"/>
        <v/>
      </c>
      <c r="P5077" s="56">
        <f>IF(ISERROR(IF($X$5=1,$Y$5,)),"",IF($X$5=1,$Y$5,))</f>
        <v>0</v>
      </c>
      <c r="Q5077" s="56">
        <f>IF(ISERROR(IF($X$6=1,$Y$6,)),"",IF($X$6=1,$Y$6,))</f>
        <v>10000</v>
      </c>
      <c r="R5077" s="56">
        <f>IF(ISERROR(IF($X$7=1,$Y$7,)),"",IF($X$7=1,$Y$7,))</f>
        <v>0</v>
      </c>
      <c r="S5077" s="56">
        <f>IF(ISERROR(IF($X$8=1,$Y$8,)),"",IF($X$8=1,$Y$8,))</f>
        <v>1000</v>
      </c>
      <c r="T5077" s="56">
        <f>IF(ISERROR(IF($X$9=1,$Y$9,)),"",IF($X$9=1,$Y$9,))</f>
        <v>500</v>
      </c>
      <c r="U5077" s="56">
        <f>IF(ISERROR(IF($X$10=1,$Y$10,)),"",IF($X$10=1,$Y$10,))</f>
        <v>500</v>
      </c>
    </row>
    <row r="5078" spans="1:21" x14ac:dyDescent="0.25">
      <c r="A5078" s="75">
        <f t="shared" si="923"/>
        <v>5074</v>
      </c>
      <c r="D5078" s="56" t="s">
        <v>3997</v>
      </c>
      <c r="E5078" s="56">
        <f t="shared" si="924"/>
        <v>5074</v>
      </c>
      <c r="F5078" s="76">
        <f t="shared" si="919"/>
        <v>181</v>
      </c>
      <c r="G5078" s="56" t="str">
        <f t="shared" si="925"/>
        <v>strutOcto</v>
      </c>
      <c r="H5078" s="56">
        <f t="shared" si="926"/>
        <v>5074</v>
      </c>
      <c r="I5078" s="56">
        <f>IF(G5078="",0,IF(COUNTIF($G$5:G5078,G5078)=1,0,COUNTIF($G$5:G5078,G5078) )   )</f>
        <v>0</v>
      </c>
      <c r="J5078" s="56" t="str">
        <f t="shared" si="927"/>
        <v/>
      </c>
      <c r="K5078" s="56" t="str">
        <f t="shared" si="918"/>
        <v/>
      </c>
      <c r="L5078" s="56" t="str">
        <f t="shared" si="920"/>
        <v/>
      </c>
      <c r="M5078" s="56" t="str">
        <f t="shared" si="921"/>
        <v/>
      </c>
      <c r="N5078" s="56" t="str">
        <f t="shared" si="922"/>
        <v/>
      </c>
      <c r="O5078" s="56" t="str">
        <f t="shared" si="928"/>
        <v/>
      </c>
      <c r="P5078" s="56">
        <f>IF(ISERROR(IF($X$5=1,$Y$5,)),"",IF($X$5=1,$Y$5,))</f>
        <v>0</v>
      </c>
      <c r="Q5078" s="56">
        <f>IF(ISERROR(IF($X$6=1,$Y$6,)),"",IF($X$6=1,$Y$6,))</f>
        <v>10000</v>
      </c>
      <c r="R5078" s="56">
        <f>IF(ISERROR(IF($X$7=1,$Y$7,)),"",IF($X$7=1,$Y$7,))</f>
        <v>0</v>
      </c>
      <c r="S5078" s="56">
        <f>IF(ISERROR(IF($X$8=1,$Y$8,)),"",IF($X$8=1,$Y$8,))</f>
        <v>1000</v>
      </c>
      <c r="T5078" s="56">
        <f>IF(ISERROR(IF($X$9=1,$Y$9,)),"",IF($X$9=1,$Y$9,))</f>
        <v>500</v>
      </c>
      <c r="U5078" s="56">
        <f>IF(ISERROR(IF($X$10=1,$Y$10,)),"",IF($X$10=1,$Y$10,))</f>
        <v>500</v>
      </c>
    </row>
    <row r="5079" spans="1:21" x14ac:dyDescent="0.25">
      <c r="A5079" s="75">
        <f t="shared" si="923"/>
        <v>5075</v>
      </c>
      <c r="D5079" s="56" t="s">
        <v>3998</v>
      </c>
      <c r="E5079" s="56">
        <f t="shared" si="924"/>
        <v>5075</v>
      </c>
      <c r="F5079" s="76">
        <f t="shared" si="919"/>
        <v>181</v>
      </c>
      <c r="G5079" s="56" t="str">
        <f t="shared" si="925"/>
        <v>launchClamp1</v>
      </c>
      <c r="H5079" s="56">
        <f t="shared" si="926"/>
        <v>5075</v>
      </c>
      <c r="I5079" s="56">
        <f>IF(G5079="",0,IF(COUNTIF($G$5:G5079,G5079)=1,0,COUNTIF($G$5:G5079,G5079) )   )</f>
        <v>0</v>
      </c>
      <c r="J5079" s="56" t="str">
        <f t="shared" si="927"/>
        <v/>
      </c>
      <c r="K5079" s="56" t="str">
        <f t="shared" si="918"/>
        <v/>
      </c>
      <c r="L5079" s="56" t="str">
        <f t="shared" si="920"/>
        <v/>
      </c>
      <c r="M5079" s="56" t="str">
        <f t="shared" si="921"/>
        <v/>
      </c>
      <c r="N5079" s="56" t="str">
        <f t="shared" si="922"/>
        <v/>
      </c>
      <c r="O5079" s="56" t="str">
        <f t="shared" si="928"/>
        <v/>
      </c>
      <c r="P5079" s="56">
        <f>IF(ISERROR(IF($X$5=1,$Y$5,)),"",IF($X$5=1,$Y$5,))</f>
        <v>0</v>
      </c>
      <c r="Q5079" s="56">
        <f>IF(ISERROR(IF($X$6=1,$Y$6,)),"",IF($X$6=1,$Y$6,))</f>
        <v>10000</v>
      </c>
      <c r="R5079" s="56">
        <f>IF(ISERROR(IF($X$7=1,$Y$7,)),"",IF($X$7=1,$Y$7,))</f>
        <v>0</v>
      </c>
      <c r="S5079" s="56">
        <f>IF(ISERROR(IF($X$8=1,$Y$8,)),"",IF($X$8=1,$Y$8,))</f>
        <v>1000</v>
      </c>
      <c r="T5079" s="56">
        <f>IF(ISERROR(IF($X$9=1,$Y$9,)),"",IF($X$9=1,$Y$9,))</f>
        <v>500</v>
      </c>
      <c r="U5079" s="56">
        <f>IF(ISERROR(IF($X$10=1,$Y$10,)),"",IF($X$10=1,$Y$10,))</f>
        <v>500</v>
      </c>
    </row>
    <row r="5080" spans="1:21" x14ac:dyDescent="0.25">
      <c r="A5080" s="75">
        <f t="shared" si="923"/>
        <v>5076</v>
      </c>
      <c r="D5080" s="56" t="s">
        <v>5966</v>
      </c>
      <c r="E5080" s="56">
        <f t="shared" si="924"/>
        <v>5076</v>
      </c>
      <c r="F5080" s="76">
        <f t="shared" si="919"/>
        <v>181</v>
      </c>
      <c r="G5080" s="56" t="str">
        <f t="shared" si="925"/>
        <v>FNAmmoniaTank</v>
      </c>
      <c r="H5080" s="56">
        <f t="shared" si="926"/>
        <v>5076</v>
      </c>
      <c r="I5080" s="56">
        <f>IF(G5080="",0,IF(COUNTIF($G$5:G5080,G5080)=1,0,COUNTIF($G$5:G5080,G5080) )   )</f>
        <v>0</v>
      </c>
      <c r="J5080" s="56" t="str">
        <f t="shared" si="927"/>
        <v/>
      </c>
      <c r="K5080" s="56" t="str">
        <f t="shared" si="918"/>
        <v/>
      </c>
      <c r="L5080" s="56" t="str">
        <f t="shared" si="920"/>
        <v/>
      </c>
      <c r="M5080" s="56" t="str">
        <f t="shared" si="921"/>
        <v/>
      </c>
      <c r="N5080" s="56" t="str">
        <f t="shared" si="922"/>
        <v/>
      </c>
      <c r="O5080" s="56" t="str">
        <f t="shared" si="928"/>
        <v/>
      </c>
      <c r="P5080" s="56">
        <f>IF(ISERROR(IF($X$5=1,$Y$5,)),"",IF($X$5=1,$Y$5,))</f>
        <v>0</v>
      </c>
      <c r="Q5080" s="56">
        <f>IF(ISERROR(IF($X$6=1,$Y$6,)),"",IF($X$6=1,$Y$6,))</f>
        <v>10000</v>
      </c>
      <c r="R5080" s="56">
        <f>IF(ISERROR(IF($X$7=1,$Y$7,)),"",IF($X$7=1,$Y$7,))</f>
        <v>0</v>
      </c>
      <c r="S5080" s="56">
        <f>IF(ISERROR(IF($X$8=1,$Y$8,)),"",IF($X$8=1,$Y$8,))</f>
        <v>1000</v>
      </c>
      <c r="T5080" s="56">
        <f>IF(ISERROR(IF($X$9=1,$Y$9,)),"",IF($X$9=1,$Y$9,))</f>
        <v>500</v>
      </c>
      <c r="U5080" s="56">
        <f>IF(ISERROR(IF($X$10=1,$Y$10,)),"",IF($X$10=1,$Y$10,))</f>
        <v>500</v>
      </c>
    </row>
    <row r="5081" spans="1:21" x14ac:dyDescent="0.25">
      <c r="A5081" s="75">
        <f t="shared" si="923"/>
        <v>5077</v>
      </c>
      <c r="D5081" s="56" t="s">
        <v>5967</v>
      </c>
      <c r="E5081" s="56">
        <f t="shared" si="924"/>
        <v>5077</v>
      </c>
      <c r="F5081" s="76">
        <f t="shared" si="919"/>
        <v>181</v>
      </c>
      <c r="G5081" s="56" t="str">
        <f t="shared" si="925"/>
        <v>FNLiquidWaterTank</v>
      </c>
      <c r="H5081" s="56">
        <f t="shared" si="926"/>
        <v>5077</v>
      </c>
      <c r="I5081" s="56">
        <f>IF(G5081="",0,IF(COUNTIF($G$5:G5081,G5081)=1,0,COUNTIF($G$5:G5081,G5081) )   )</f>
        <v>0</v>
      </c>
      <c r="J5081" s="56" t="str">
        <f t="shared" si="927"/>
        <v/>
      </c>
      <c r="K5081" s="56" t="str">
        <f t="shared" si="918"/>
        <v/>
      </c>
      <c r="L5081" s="56" t="str">
        <f t="shared" si="920"/>
        <v/>
      </c>
      <c r="M5081" s="56" t="str">
        <f t="shared" si="921"/>
        <v/>
      </c>
      <c r="N5081" s="56" t="str">
        <f t="shared" si="922"/>
        <v/>
      </c>
      <c r="O5081" s="56" t="str">
        <f t="shared" si="928"/>
        <v/>
      </c>
      <c r="P5081" s="56">
        <f>IF(ISERROR(IF($X$5=1,$Y$5,)),"",IF($X$5=1,$Y$5,))</f>
        <v>0</v>
      </c>
      <c r="Q5081" s="56">
        <f>IF(ISERROR(IF($X$6=1,$Y$6,)),"",IF($X$6=1,$Y$6,))</f>
        <v>10000</v>
      </c>
      <c r="R5081" s="56">
        <f>IF(ISERROR(IF($X$7=1,$Y$7,)),"",IF($X$7=1,$Y$7,))</f>
        <v>0</v>
      </c>
      <c r="S5081" s="56">
        <f>IF(ISERROR(IF($X$8=1,$Y$8,)),"",IF($X$8=1,$Y$8,))</f>
        <v>1000</v>
      </c>
      <c r="T5081" s="56">
        <f>IF(ISERROR(IF($X$9=1,$Y$9,)),"",IF($X$9=1,$Y$9,))</f>
        <v>500</v>
      </c>
      <c r="U5081" s="56">
        <f>IF(ISERROR(IF($X$10=1,$Y$10,)),"",IF($X$10=1,$Y$10,))</f>
        <v>500</v>
      </c>
    </row>
    <row r="5082" spans="1:21" x14ac:dyDescent="0.25">
      <c r="A5082" s="75">
        <f t="shared" si="923"/>
        <v>5078</v>
      </c>
      <c r="C5082" s="56" t="s">
        <v>2532</v>
      </c>
      <c r="E5082" s="56">
        <f t="shared" si="924"/>
        <v>5078</v>
      </c>
      <c r="F5082" s="76">
        <f t="shared" si="919"/>
        <v>181</v>
      </c>
      <c r="G5082" s="56" t="str">
        <f t="shared" si="925"/>
        <v/>
      </c>
      <c r="H5082" s="56">
        <f t="shared" si="926"/>
        <v>5078</v>
      </c>
      <c r="I5082" s="56">
        <f>IF(G5082="",0,IF(COUNTIF($G$5:G5082,G5082)=1,0,COUNTIF($G$5:G5082,G5082) )   )</f>
        <v>0</v>
      </c>
      <c r="J5082" s="56" t="str">
        <f t="shared" si="927"/>
        <v/>
      </c>
      <c r="K5082" s="56" t="str">
        <f t="shared" si="918"/>
        <v/>
      </c>
      <c r="L5082" s="56" t="str">
        <f t="shared" si="920"/>
        <v/>
      </c>
      <c r="M5082" s="56" t="str">
        <f t="shared" si="921"/>
        <v/>
      </c>
      <c r="N5082" s="56" t="str">
        <f t="shared" si="922"/>
        <v/>
      </c>
      <c r="O5082" s="56" t="str">
        <f t="shared" si="928"/>
        <v/>
      </c>
      <c r="P5082" s="56">
        <f>IF(ISERROR(IF($X$5=1,$Y$5,)),"",IF($X$5=1,$Y$5,))</f>
        <v>0</v>
      </c>
      <c r="Q5082" s="56">
        <f>IF(ISERROR(IF($X$6=1,$Y$6,)),"",IF($X$6=1,$Y$6,))</f>
        <v>10000</v>
      </c>
      <c r="R5082" s="56">
        <f>IF(ISERROR(IF($X$7=1,$Y$7,)),"",IF($X$7=1,$Y$7,))</f>
        <v>0</v>
      </c>
      <c r="S5082" s="56">
        <f>IF(ISERROR(IF($X$8=1,$Y$8,)),"",IF($X$8=1,$Y$8,))</f>
        <v>1000</v>
      </c>
      <c r="T5082" s="56">
        <f>IF(ISERROR(IF($X$9=1,$Y$9,)),"",IF($X$9=1,$Y$9,))</f>
        <v>500</v>
      </c>
      <c r="U5082" s="56">
        <f>IF(ISERROR(IF($X$10=1,$Y$10,)),"",IF($X$10=1,$Y$10,))</f>
        <v>500</v>
      </c>
    </row>
    <row r="5083" spans="1:21" x14ac:dyDescent="0.25">
      <c r="A5083" s="75">
        <f t="shared" si="923"/>
        <v>5079</v>
      </c>
      <c r="B5083" s="56" t="s">
        <v>2532</v>
      </c>
      <c r="E5083" s="56">
        <f t="shared" si="924"/>
        <v>5079</v>
      </c>
      <c r="F5083" s="76">
        <f t="shared" si="919"/>
        <v>181</v>
      </c>
      <c r="G5083" s="56" t="str">
        <f t="shared" si="925"/>
        <v/>
      </c>
      <c r="H5083" s="56">
        <f t="shared" si="926"/>
        <v>5079</v>
      </c>
      <c r="I5083" s="56">
        <f>IF(G5083="",0,IF(COUNTIF($G$5:G5083,G5083)=1,0,COUNTIF($G$5:G5083,G5083) )   )</f>
        <v>0</v>
      </c>
      <c r="J5083" s="56" t="str">
        <f t="shared" si="927"/>
        <v/>
      </c>
      <c r="K5083" s="56" t="str">
        <f t="shared" si="918"/>
        <v/>
      </c>
      <c r="L5083" s="56" t="str">
        <f t="shared" si="920"/>
        <v/>
      </c>
      <c r="M5083" s="56" t="str">
        <f t="shared" si="921"/>
        <v/>
      </c>
      <c r="N5083" s="56" t="str">
        <f t="shared" si="922"/>
        <v/>
      </c>
      <c r="O5083" s="56" t="str">
        <f t="shared" si="928"/>
        <v/>
      </c>
      <c r="P5083" s="56">
        <f>IF(ISERROR(IF($X$5=1,$Y$5,)),"",IF($X$5=1,$Y$5,))</f>
        <v>0</v>
      </c>
      <c r="Q5083" s="56">
        <f>IF(ISERROR(IF($X$6=1,$Y$6,)),"",IF($X$6=1,$Y$6,))</f>
        <v>10000</v>
      </c>
      <c r="R5083" s="56">
        <f>IF(ISERROR(IF($X$7=1,$Y$7,)),"",IF($X$7=1,$Y$7,))</f>
        <v>0</v>
      </c>
      <c r="S5083" s="56">
        <f>IF(ISERROR(IF($X$8=1,$Y$8,)),"",IF($X$8=1,$Y$8,))</f>
        <v>1000</v>
      </c>
      <c r="T5083" s="56">
        <f>IF(ISERROR(IF($X$9=1,$Y$9,)),"",IF($X$9=1,$Y$9,))</f>
        <v>500</v>
      </c>
      <c r="U5083" s="56">
        <f>IF(ISERROR(IF($X$10=1,$Y$10,)),"",IF($X$10=1,$Y$10,))</f>
        <v>500</v>
      </c>
    </row>
    <row r="5084" spans="1:21" x14ac:dyDescent="0.25">
      <c r="A5084" s="75">
        <f t="shared" si="923"/>
        <v>5080</v>
      </c>
      <c r="B5084" s="56" t="s">
        <v>2517</v>
      </c>
      <c r="E5084" s="56">
        <f t="shared" si="924"/>
        <v>5080</v>
      </c>
      <c r="F5084" s="76">
        <f t="shared" si="919"/>
        <v>181</v>
      </c>
      <c r="G5084" s="56" t="str">
        <f t="shared" si="925"/>
        <v/>
      </c>
      <c r="H5084" s="56">
        <f t="shared" si="926"/>
        <v>5080</v>
      </c>
      <c r="I5084" s="56">
        <f>IF(G5084="",0,IF(COUNTIF($G$5:G5084,G5084)=1,0,COUNTIF($G$5:G5084,G5084) )   )</f>
        <v>0</v>
      </c>
      <c r="J5084" s="56" t="str">
        <f t="shared" si="927"/>
        <v/>
      </c>
      <c r="K5084" s="56" t="str">
        <f t="shared" si="918"/>
        <v/>
      </c>
      <c r="L5084" s="56" t="str">
        <f t="shared" si="920"/>
        <v/>
      </c>
      <c r="M5084" s="56" t="str">
        <f t="shared" si="921"/>
        <v/>
      </c>
      <c r="N5084" s="56" t="str">
        <f t="shared" si="922"/>
        <v/>
      </c>
      <c r="O5084" s="56" t="str">
        <f t="shared" si="928"/>
        <v/>
      </c>
      <c r="P5084" s="56">
        <f>IF(ISERROR(IF($X$5=1,$Y$5,)),"",IF($X$5=1,$Y$5,))</f>
        <v>0</v>
      </c>
      <c r="Q5084" s="56">
        <f>IF(ISERROR(IF($X$6=1,$Y$6,)),"",IF($X$6=1,$Y$6,))</f>
        <v>10000</v>
      </c>
      <c r="R5084" s="56">
        <f>IF(ISERROR(IF($X$7=1,$Y$7,)),"",IF($X$7=1,$Y$7,))</f>
        <v>0</v>
      </c>
      <c r="S5084" s="56">
        <f>IF(ISERROR(IF($X$8=1,$Y$8,)),"",IF($X$8=1,$Y$8,))</f>
        <v>1000</v>
      </c>
      <c r="T5084" s="56">
        <f>IF(ISERROR(IF($X$9=1,$Y$9,)),"",IF($X$9=1,$Y$9,))</f>
        <v>500</v>
      </c>
      <c r="U5084" s="56">
        <f>IF(ISERROR(IF($X$10=1,$Y$10,)),"",IF($X$10=1,$Y$10,))</f>
        <v>500</v>
      </c>
    </row>
    <row r="5085" spans="1:21" x14ac:dyDescent="0.25">
      <c r="A5085" s="75">
        <f t="shared" si="923"/>
        <v>5081</v>
      </c>
      <c r="B5085" s="56" t="s">
        <v>2518</v>
      </c>
      <c r="E5085" s="56">
        <f t="shared" si="924"/>
        <v>5081</v>
      </c>
      <c r="F5085" s="76">
        <f t="shared" si="919"/>
        <v>181</v>
      </c>
      <c r="G5085" s="56" t="str">
        <f t="shared" si="925"/>
        <v/>
      </c>
      <c r="H5085" s="56">
        <f t="shared" si="926"/>
        <v>5081</v>
      </c>
      <c r="I5085" s="56">
        <f>IF(G5085="",0,IF(COUNTIF($G$5:G5085,G5085)=1,0,COUNTIF($G$5:G5085,G5085) )   )</f>
        <v>0</v>
      </c>
      <c r="J5085" s="56" t="str">
        <f t="shared" si="927"/>
        <v/>
      </c>
      <c r="K5085" s="56" t="str">
        <f t="shared" si="918"/>
        <v/>
      </c>
      <c r="L5085" s="56" t="str">
        <f t="shared" si="920"/>
        <v/>
      </c>
      <c r="M5085" s="56" t="str">
        <f t="shared" si="921"/>
        <v/>
      </c>
      <c r="N5085" s="56" t="str">
        <f t="shared" si="922"/>
        <v/>
      </c>
      <c r="O5085" s="56" t="str">
        <f t="shared" si="928"/>
        <v/>
      </c>
      <c r="P5085" s="56">
        <f>IF(ISERROR(IF($X$5=1,$Y$5,)),"",IF($X$5=1,$Y$5,))</f>
        <v>0</v>
      </c>
      <c r="Q5085" s="56">
        <f>IF(ISERROR(IF($X$6=1,$Y$6,)),"",IF($X$6=1,$Y$6,))</f>
        <v>10000</v>
      </c>
      <c r="R5085" s="56">
        <f>IF(ISERROR(IF($X$7=1,$Y$7,)),"",IF($X$7=1,$Y$7,))</f>
        <v>0</v>
      </c>
      <c r="S5085" s="56">
        <f>IF(ISERROR(IF($X$8=1,$Y$8,)),"",IF($X$8=1,$Y$8,))</f>
        <v>1000</v>
      </c>
      <c r="T5085" s="56">
        <f>IF(ISERROR(IF($X$9=1,$Y$9,)),"",IF($X$9=1,$Y$9,))</f>
        <v>500</v>
      </c>
      <c r="U5085" s="56">
        <f>IF(ISERROR(IF($X$10=1,$Y$10,)),"",IF($X$10=1,$Y$10,))</f>
        <v>500</v>
      </c>
    </row>
    <row r="5086" spans="1:21" x14ac:dyDescent="0.25">
      <c r="A5086" s="75">
        <f t="shared" si="923"/>
        <v>5082</v>
      </c>
      <c r="C5086" s="56" t="s">
        <v>3999</v>
      </c>
      <c r="E5086" s="56">
        <f t="shared" si="924"/>
        <v>5082</v>
      </c>
      <c r="F5086" s="76">
        <f t="shared" si="919"/>
        <v>182</v>
      </c>
      <c r="G5086" s="56" t="str">
        <f t="shared" si="925"/>
        <v>node3_scienceTech</v>
      </c>
      <c r="H5086" s="56">
        <f t="shared" si="926"/>
        <v>5082</v>
      </c>
      <c r="I5086" s="56">
        <f>IF(G5086="",0,IF(COUNTIF($G$5:G5086,G5086)=1,0,COUNTIF($G$5:G5086,G5086) )   )</f>
        <v>0</v>
      </c>
      <c r="J5086" s="56" t="str">
        <f t="shared" si="927"/>
        <v/>
      </c>
      <c r="K5086" s="56" t="str">
        <f t="shared" si="918"/>
        <v/>
      </c>
      <c r="L5086" s="56" t="str">
        <f t="shared" si="920"/>
        <v/>
      </c>
      <c r="M5086" s="56" t="str">
        <f t="shared" si="921"/>
        <v/>
      </c>
      <c r="N5086" s="56" t="str">
        <f t="shared" si="922"/>
        <v/>
      </c>
      <c r="O5086" s="56" t="str">
        <f t="shared" si="928"/>
        <v/>
      </c>
      <c r="P5086" s="56">
        <f>IF(ISERROR(IF($X$5=1,$Y$5,)),"",IF($X$5=1,$Y$5,))</f>
        <v>0</v>
      </c>
      <c r="Q5086" s="56">
        <f>IF(ISERROR(IF($X$6=1,$Y$6,)),"",IF($X$6=1,$Y$6,))</f>
        <v>10000</v>
      </c>
      <c r="R5086" s="56">
        <f>IF(ISERROR(IF($X$7=1,$Y$7,)),"",IF($X$7=1,$Y$7,))</f>
        <v>0</v>
      </c>
      <c r="S5086" s="56">
        <f>IF(ISERROR(IF($X$8=1,$Y$8,)),"",IF($X$8=1,$Y$8,))</f>
        <v>1000</v>
      </c>
      <c r="T5086" s="56">
        <f>IF(ISERROR(IF($X$9=1,$Y$9,)),"",IF($X$9=1,$Y$9,))</f>
        <v>500</v>
      </c>
      <c r="U5086" s="56">
        <f>IF(ISERROR(IF($X$10=1,$Y$10,)),"",IF($X$10=1,$Y$10,))</f>
        <v>500</v>
      </c>
    </row>
    <row r="5087" spans="1:21" x14ac:dyDescent="0.25">
      <c r="A5087" s="75">
        <f t="shared" si="923"/>
        <v>5083</v>
      </c>
      <c r="C5087" s="56" t="s">
        <v>4000</v>
      </c>
      <c r="E5087" s="56">
        <f t="shared" si="924"/>
        <v>5083</v>
      </c>
      <c r="F5087" s="76">
        <f t="shared" si="919"/>
        <v>182</v>
      </c>
      <c r="G5087" s="56" t="str">
        <f t="shared" si="925"/>
        <v/>
      </c>
      <c r="H5087" s="56">
        <f t="shared" si="926"/>
        <v>5083</v>
      </c>
      <c r="I5087" s="56">
        <f>IF(G5087="",0,IF(COUNTIF($G$5:G5087,G5087)=1,0,COUNTIF($G$5:G5087,G5087) )   )</f>
        <v>0</v>
      </c>
      <c r="J5087" s="56" t="str">
        <f t="shared" si="927"/>
        <v/>
      </c>
      <c r="K5087" s="56" t="str">
        <f t="shared" si="918"/>
        <v/>
      </c>
      <c r="L5087" s="56" t="str">
        <f t="shared" si="920"/>
        <v/>
      </c>
      <c r="M5087" s="56" t="str">
        <f t="shared" si="921"/>
        <v/>
      </c>
      <c r="N5087" s="56" t="str">
        <f t="shared" si="922"/>
        <v/>
      </c>
      <c r="O5087" s="56" t="str">
        <f t="shared" si="928"/>
        <v/>
      </c>
      <c r="P5087" s="56">
        <f>IF(ISERROR(IF($X$5=1,$Y$5,)),"",IF($X$5=1,$Y$5,))</f>
        <v>0</v>
      </c>
      <c r="Q5087" s="56">
        <f>IF(ISERROR(IF($X$6=1,$Y$6,)),"",IF($X$6=1,$Y$6,))</f>
        <v>10000</v>
      </c>
      <c r="R5087" s="56">
        <f>IF(ISERROR(IF($X$7=1,$Y$7,)),"",IF($X$7=1,$Y$7,))</f>
        <v>0</v>
      </c>
      <c r="S5087" s="56">
        <f>IF(ISERROR(IF($X$8=1,$Y$8,)),"",IF($X$8=1,$Y$8,))</f>
        <v>1000</v>
      </c>
      <c r="T5087" s="56">
        <f>IF(ISERROR(IF($X$9=1,$Y$9,)),"",IF($X$9=1,$Y$9,))</f>
        <v>500</v>
      </c>
      <c r="U5087" s="56">
        <f>IF(ISERROR(IF($X$10=1,$Y$10,)),"",IF($X$10=1,$Y$10,))</f>
        <v>500</v>
      </c>
    </row>
    <row r="5088" spans="1:21" x14ac:dyDescent="0.25">
      <c r="A5088" s="75">
        <f t="shared" si="923"/>
        <v>5084</v>
      </c>
      <c r="C5088" s="56" t="s">
        <v>4001</v>
      </c>
      <c r="E5088" s="56">
        <f t="shared" si="924"/>
        <v>5084</v>
      </c>
      <c r="F5088" s="76">
        <f t="shared" si="919"/>
        <v>182</v>
      </c>
      <c r="G5088" s="56" t="str">
        <f t="shared" si="925"/>
        <v/>
      </c>
      <c r="H5088" s="56">
        <f t="shared" si="926"/>
        <v>5084</v>
      </c>
      <c r="I5088" s="56">
        <f>IF(G5088="",0,IF(COUNTIF($G$5:G5088,G5088)=1,0,COUNTIF($G$5:G5088,G5088) )   )</f>
        <v>0</v>
      </c>
      <c r="J5088" s="56" t="str">
        <f t="shared" si="927"/>
        <v/>
      </c>
      <c r="K5088" s="56" t="str">
        <f t="shared" si="918"/>
        <v/>
      </c>
      <c r="L5088" s="56" t="str">
        <f t="shared" si="920"/>
        <v/>
      </c>
      <c r="M5088" s="56" t="str">
        <f t="shared" si="921"/>
        <v/>
      </c>
      <c r="N5088" s="56" t="str">
        <f t="shared" si="922"/>
        <v/>
      </c>
      <c r="O5088" s="56" t="str">
        <f t="shared" si="928"/>
        <v/>
      </c>
      <c r="P5088" s="56">
        <f>IF(ISERROR(IF($X$5=1,$Y$5,)),"",IF($X$5=1,$Y$5,))</f>
        <v>0</v>
      </c>
      <c r="Q5088" s="56">
        <f>IF(ISERROR(IF($X$6=1,$Y$6,)),"",IF($X$6=1,$Y$6,))</f>
        <v>10000</v>
      </c>
      <c r="R5088" s="56">
        <f>IF(ISERROR(IF($X$7=1,$Y$7,)),"",IF($X$7=1,$Y$7,))</f>
        <v>0</v>
      </c>
      <c r="S5088" s="56">
        <f>IF(ISERROR(IF($X$8=1,$Y$8,)),"",IF($X$8=1,$Y$8,))</f>
        <v>1000</v>
      </c>
      <c r="T5088" s="56">
        <f>IF(ISERROR(IF($X$9=1,$Y$9,)),"",IF($X$9=1,$Y$9,))</f>
        <v>500</v>
      </c>
      <c r="U5088" s="56">
        <f>IF(ISERROR(IF($X$10=1,$Y$10,)),"",IF($X$10=1,$Y$10,))</f>
        <v>500</v>
      </c>
    </row>
    <row r="5089" spans="1:21" x14ac:dyDescent="0.25">
      <c r="A5089" s="75">
        <f t="shared" si="923"/>
        <v>5085</v>
      </c>
      <c r="C5089" s="56" t="s">
        <v>3039</v>
      </c>
      <c r="E5089" s="56">
        <f t="shared" si="924"/>
        <v>5085</v>
      </c>
      <c r="F5089" s="76">
        <f t="shared" si="919"/>
        <v>182</v>
      </c>
      <c r="G5089" s="56" t="str">
        <f t="shared" si="925"/>
        <v/>
      </c>
      <c r="H5089" s="56">
        <f t="shared" si="926"/>
        <v>5085</v>
      </c>
      <c r="I5089" s="56">
        <f>IF(G5089="",0,IF(COUNTIF($G$5:G5089,G5089)=1,0,COUNTIF($G$5:G5089,G5089) )   )</f>
        <v>0</v>
      </c>
      <c r="J5089" s="56" t="str">
        <f t="shared" si="927"/>
        <v/>
      </c>
      <c r="K5089" s="56" t="str">
        <f t="shared" si="918"/>
        <v/>
      </c>
      <c r="L5089" s="56" t="str">
        <f t="shared" si="920"/>
        <v/>
      </c>
      <c r="M5089" s="56" t="str">
        <f t="shared" si="921"/>
        <v/>
      </c>
      <c r="N5089" s="56" t="str">
        <f t="shared" si="922"/>
        <v/>
      </c>
      <c r="O5089" s="56" t="str">
        <f t="shared" si="928"/>
        <v/>
      </c>
      <c r="P5089" s="56">
        <f>IF(ISERROR(IF($X$5=1,$Y$5,)),"",IF($X$5=1,$Y$5,))</f>
        <v>0</v>
      </c>
      <c r="Q5089" s="56">
        <f>IF(ISERROR(IF($X$6=1,$Y$6,)),"",IF($X$6=1,$Y$6,))</f>
        <v>10000</v>
      </c>
      <c r="R5089" s="56">
        <f>IF(ISERROR(IF($X$7=1,$Y$7,)),"",IF($X$7=1,$Y$7,))</f>
        <v>0</v>
      </c>
      <c r="S5089" s="56">
        <f>IF(ISERROR(IF($X$8=1,$Y$8,)),"",IF($X$8=1,$Y$8,))</f>
        <v>1000</v>
      </c>
      <c r="T5089" s="56">
        <f>IF(ISERROR(IF($X$9=1,$Y$9,)),"",IF($X$9=1,$Y$9,))</f>
        <v>500</v>
      </c>
      <c r="U5089" s="56">
        <f>IF(ISERROR(IF($X$10=1,$Y$10,)),"",IF($X$10=1,$Y$10,))</f>
        <v>500</v>
      </c>
    </row>
    <row r="5090" spans="1:21" x14ac:dyDescent="0.25">
      <c r="A5090" s="75">
        <f t="shared" si="923"/>
        <v>5086</v>
      </c>
      <c r="C5090" s="56" t="s">
        <v>4002</v>
      </c>
      <c r="E5090" s="56">
        <f t="shared" si="924"/>
        <v>5086</v>
      </c>
      <c r="F5090" s="76">
        <f t="shared" si="919"/>
        <v>182</v>
      </c>
      <c r="G5090" s="56" t="str">
        <f t="shared" si="925"/>
        <v/>
      </c>
      <c r="H5090" s="56">
        <f t="shared" si="926"/>
        <v>5086</v>
      </c>
      <c r="I5090" s="56">
        <f>IF(G5090="",0,IF(COUNTIF($G$5:G5090,G5090)=1,0,COUNTIF($G$5:G5090,G5090) )   )</f>
        <v>0</v>
      </c>
      <c r="J5090" s="56" t="str">
        <f t="shared" si="927"/>
        <v/>
      </c>
      <c r="K5090" s="56" t="str">
        <f t="shared" si="918"/>
        <v/>
      </c>
      <c r="L5090" s="56" t="str">
        <f t="shared" si="920"/>
        <v/>
      </c>
      <c r="M5090" s="56" t="str">
        <f t="shared" si="921"/>
        <v/>
      </c>
      <c r="N5090" s="56" t="str">
        <f t="shared" si="922"/>
        <v/>
      </c>
      <c r="O5090" s="56" t="str">
        <f t="shared" si="928"/>
        <v/>
      </c>
      <c r="P5090" s="56">
        <f>IF(ISERROR(IF($X$5=1,$Y$5,)),"",IF($X$5=1,$Y$5,))</f>
        <v>0</v>
      </c>
      <c r="Q5090" s="56">
        <f>IF(ISERROR(IF($X$6=1,$Y$6,)),"",IF($X$6=1,$Y$6,))</f>
        <v>10000</v>
      </c>
      <c r="R5090" s="56">
        <f>IF(ISERROR(IF($X$7=1,$Y$7,)),"",IF($X$7=1,$Y$7,))</f>
        <v>0</v>
      </c>
      <c r="S5090" s="56">
        <f>IF(ISERROR(IF($X$8=1,$Y$8,)),"",IF($X$8=1,$Y$8,))</f>
        <v>1000</v>
      </c>
      <c r="T5090" s="56">
        <f>IF(ISERROR(IF($X$9=1,$Y$9,)),"",IF($X$9=1,$Y$9,))</f>
        <v>500</v>
      </c>
      <c r="U5090" s="56">
        <f>IF(ISERROR(IF($X$10=1,$Y$10,)),"",IF($X$10=1,$Y$10,))</f>
        <v>500</v>
      </c>
    </row>
    <row r="5091" spans="1:21" x14ac:dyDescent="0.25">
      <c r="A5091" s="75">
        <f t="shared" si="923"/>
        <v>5087</v>
      </c>
      <c r="C5091" s="56" t="s">
        <v>6402</v>
      </c>
      <c r="E5091" s="56">
        <f t="shared" si="924"/>
        <v>5087</v>
      </c>
      <c r="F5091" s="76">
        <f t="shared" si="919"/>
        <v>182</v>
      </c>
      <c r="G5091" s="56" t="str">
        <f t="shared" si="925"/>
        <v/>
      </c>
      <c r="H5091" s="56">
        <f t="shared" si="926"/>
        <v>5087</v>
      </c>
      <c r="I5091" s="56">
        <f>IF(G5091="",0,IF(COUNTIF($G$5:G5091,G5091)=1,0,COUNTIF($G$5:G5091,G5091) )   )</f>
        <v>0</v>
      </c>
      <c r="J5091" s="56" t="str">
        <f t="shared" si="927"/>
        <v/>
      </c>
      <c r="K5091" s="56" t="str">
        <f t="shared" si="918"/>
        <v/>
      </c>
      <c r="L5091" s="56" t="str">
        <f t="shared" si="920"/>
        <v/>
      </c>
      <c r="M5091" s="56" t="str">
        <f t="shared" si="921"/>
        <v/>
      </c>
      <c r="N5091" s="56" t="str">
        <f t="shared" si="922"/>
        <v/>
      </c>
      <c r="O5091" s="56" t="str">
        <f t="shared" si="928"/>
        <v/>
      </c>
      <c r="P5091" s="56">
        <f>IF(ISERROR(IF($X$5=1,$Y$5,)),"",IF($X$5=1,$Y$5,))</f>
        <v>0</v>
      </c>
      <c r="Q5091" s="56">
        <f>IF(ISERROR(IF($X$6=1,$Y$6,)),"",IF($X$6=1,$Y$6,))</f>
        <v>10000</v>
      </c>
      <c r="R5091" s="56">
        <f>IF(ISERROR(IF($X$7=1,$Y$7,)),"",IF($X$7=1,$Y$7,))</f>
        <v>0</v>
      </c>
      <c r="S5091" s="56">
        <f>IF(ISERROR(IF($X$8=1,$Y$8,)),"",IF($X$8=1,$Y$8,))</f>
        <v>1000</v>
      </c>
      <c r="T5091" s="56">
        <f>IF(ISERROR(IF($X$9=1,$Y$9,)),"",IF($X$9=1,$Y$9,))</f>
        <v>500</v>
      </c>
      <c r="U5091" s="56">
        <f>IF(ISERROR(IF($X$10=1,$Y$10,)),"",IF($X$10=1,$Y$10,))</f>
        <v>500</v>
      </c>
    </row>
    <row r="5092" spans="1:21" x14ac:dyDescent="0.25">
      <c r="A5092" s="75">
        <f t="shared" si="923"/>
        <v>5088</v>
      </c>
      <c r="C5092" s="56" t="s">
        <v>4004</v>
      </c>
      <c r="E5092" s="56">
        <f t="shared" si="924"/>
        <v>5088</v>
      </c>
      <c r="F5092" s="76">
        <f t="shared" si="919"/>
        <v>182</v>
      </c>
      <c r="G5092" s="56" t="str">
        <f t="shared" si="925"/>
        <v/>
      </c>
      <c r="H5092" s="56">
        <f t="shared" si="926"/>
        <v>5088</v>
      </c>
      <c r="I5092" s="56">
        <f>IF(G5092="",0,IF(COUNTIF($G$5:G5092,G5092)=1,0,COUNTIF($G$5:G5092,G5092) )   )</f>
        <v>0</v>
      </c>
      <c r="J5092" s="56" t="str">
        <f t="shared" si="927"/>
        <v/>
      </c>
      <c r="K5092" s="56" t="str">
        <f t="shared" si="918"/>
        <v/>
      </c>
      <c r="L5092" s="56" t="str">
        <f t="shared" si="920"/>
        <v/>
      </c>
      <c r="M5092" s="56" t="str">
        <f t="shared" si="921"/>
        <v/>
      </c>
      <c r="N5092" s="56" t="str">
        <f t="shared" si="922"/>
        <v/>
      </c>
      <c r="O5092" s="56" t="str">
        <f t="shared" si="928"/>
        <v/>
      </c>
      <c r="P5092" s="56">
        <f>IF(ISERROR(IF($X$5=1,$Y$5,)),"",IF($X$5=1,$Y$5,))</f>
        <v>0</v>
      </c>
      <c r="Q5092" s="56">
        <f>IF(ISERROR(IF($X$6=1,$Y$6,)),"",IF($X$6=1,$Y$6,))</f>
        <v>10000</v>
      </c>
      <c r="R5092" s="56">
        <f>IF(ISERROR(IF($X$7=1,$Y$7,)),"",IF($X$7=1,$Y$7,))</f>
        <v>0</v>
      </c>
      <c r="S5092" s="56">
        <f>IF(ISERROR(IF($X$8=1,$Y$8,)),"",IF($X$8=1,$Y$8,))</f>
        <v>1000</v>
      </c>
      <c r="T5092" s="56">
        <f>IF(ISERROR(IF($X$9=1,$Y$9,)),"",IF($X$9=1,$Y$9,))</f>
        <v>500</v>
      </c>
      <c r="U5092" s="56">
        <f>IF(ISERROR(IF($X$10=1,$Y$10,)),"",IF($X$10=1,$Y$10,))</f>
        <v>500</v>
      </c>
    </row>
    <row r="5093" spans="1:21" x14ac:dyDescent="0.25">
      <c r="A5093" s="75">
        <f t="shared" si="923"/>
        <v>5089</v>
      </c>
      <c r="C5093" s="56" t="s">
        <v>2526</v>
      </c>
      <c r="E5093" s="56">
        <f t="shared" si="924"/>
        <v>5089</v>
      </c>
      <c r="F5093" s="76">
        <f t="shared" si="919"/>
        <v>182</v>
      </c>
      <c r="G5093" s="56" t="str">
        <f t="shared" si="925"/>
        <v/>
      </c>
      <c r="H5093" s="56">
        <f t="shared" si="926"/>
        <v>5089</v>
      </c>
      <c r="I5093" s="56">
        <f>IF(G5093="",0,IF(COUNTIF($G$5:G5093,G5093)=1,0,COUNTIF($G$5:G5093,G5093) )   )</f>
        <v>0</v>
      </c>
      <c r="J5093" s="56" t="str">
        <f t="shared" si="927"/>
        <v/>
      </c>
      <c r="K5093" s="56" t="str">
        <f t="shared" si="918"/>
        <v/>
      </c>
      <c r="L5093" s="56" t="str">
        <f t="shared" si="920"/>
        <v/>
      </c>
      <c r="M5093" s="56" t="str">
        <f t="shared" si="921"/>
        <v/>
      </c>
      <c r="N5093" s="56" t="str">
        <f t="shared" si="922"/>
        <v/>
      </c>
      <c r="O5093" s="56" t="str">
        <f t="shared" si="928"/>
        <v/>
      </c>
      <c r="P5093" s="56">
        <f>IF(ISERROR(IF($X$5=1,$Y$5,)),"",IF($X$5=1,$Y$5,))</f>
        <v>0</v>
      </c>
      <c r="Q5093" s="56">
        <f>IF(ISERROR(IF($X$6=1,$Y$6,)),"",IF($X$6=1,$Y$6,))</f>
        <v>10000</v>
      </c>
      <c r="R5093" s="56">
        <f>IF(ISERROR(IF($X$7=1,$Y$7,)),"",IF($X$7=1,$Y$7,))</f>
        <v>0</v>
      </c>
      <c r="S5093" s="56">
        <f>IF(ISERROR(IF($X$8=1,$Y$8,)),"",IF($X$8=1,$Y$8,))</f>
        <v>1000</v>
      </c>
      <c r="T5093" s="56">
        <f>IF(ISERROR(IF($X$9=1,$Y$9,)),"",IF($X$9=1,$Y$9,))</f>
        <v>500</v>
      </c>
      <c r="U5093" s="56">
        <f>IF(ISERROR(IF($X$10=1,$Y$10,)),"",IF($X$10=1,$Y$10,))</f>
        <v>500</v>
      </c>
    </row>
    <row r="5094" spans="1:21" x14ac:dyDescent="0.25">
      <c r="A5094" s="75">
        <f t="shared" si="923"/>
        <v>5090</v>
      </c>
      <c r="C5094" s="56" t="s">
        <v>2527</v>
      </c>
      <c r="E5094" s="56">
        <f t="shared" si="924"/>
        <v>5090</v>
      </c>
      <c r="F5094" s="76">
        <f t="shared" si="919"/>
        <v>182</v>
      </c>
      <c r="G5094" s="56" t="str">
        <f t="shared" si="925"/>
        <v/>
      </c>
      <c r="H5094" s="56">
        <f t="shared" si="926"/>
        <v>5090</v>
      </c>
      <c r="I5094" s="56">
        <f>IF(G5094="",0,IF(COUNTIF($G$5:G5094,G5094)=1,0,COUNTIF($G$5:G5094,G5094) )   )</f>
        <v>0</v>
      </c>
      <c r="J5094" s="56" t="str">
        <f t="shared" si="927"/>
        <v/>
      </c>
      <c r="K5094" s="56" t="str">
        <f t="shared" si="918"/>
        <v/>
      </c>
      <c r="L5094" s="56" t="str">
        <f t="shared" si="920"/>
        <v/>
      </c>
      <c r="M5094" s="56" t="str">
        <f t="shared" si="921"/>
        <v/>
      </c>
      <c r="N5094" s="56" t="str">
        <f t="shared" si="922"/>
        <v/>
      </c>
      <c r="O5094" s="56" t="str">
        <f t="shared" si="928"/>
        <v/>
      </c>
      <c r="P5094" s="56">
        <f>IF(ISERROR(IF($X$5=1,$Y$5,)),"",IF($X$5=1,$Y$5,))</f>
        <v>0</v>
      </c>
      <c r="Q5094" s="56">
        <f>IF(ISERROR(IF($X$6=1,$Y$6,)),"",IF($X$6=1,$Y$6,))</f>
        <v>10000</v>
      </c>
      <c r="R5094" s="56">
        <f>IF(ISERROR(IF($X$7=1,$Y$7,)),"",IF($X$7=1,$Y$7,))</f>
        <v>0</v>
      </c>
      <c r="S5094" s="56">
        <f>IF(ISERROR(IF($X$8=1,$Y$8,)),"",IF($X$8=1,$Y$8,))</f>
        <v>1000</v>
      </c>
      <c r="T5094" s="56">
        <f>IF(ISERROR(IF($X$9=1,$Y$9,)),"",IF($X$9=1,$Y$9,))</f>
        <v>500</v>
      </c>
      <c r="U5094" s="56">
        <f>IF(ISERROR(IF($X$10=1,$Y$10,)),"",IF($X$10=1,$Y$10,))</f>
        <v>500</v>
      </c>
    </row>
    <row r="5095" spans="1:21" x14ac:dyDescent="0.25">
      <c r="A5095" s="75">
        <f t="shared" si="923"/>
        <v>5091</v>
      </c>
      <c r="C5095" s="56" t="s">
        <v>4005</v>
      </c>
      <c r="E5095" s="56">
        <f t="shared" si="924"/>
        <v>5091</v>
      </c>
      <c r="F5095" s="76">
        <f t="shared" si="919"/>
        <v>182</v>
      </c>
      <c r="G5095" s="56" t="str">
        <f t="shared" si="925"/>
        <v/>
      </c>
      <c r="H5095" s="56">
        <f t="shared" si="926"/>
        <v>5091</v>
      </c>
      <c r="I5095" s="56">
        <f>IF(G5095="",0,IF(COUNTIF($G$5:G5095,G5095)=1,0,COUNTIF($G$5:G5095,G5095) )   )</f>
        <v>0</v>
      </c>
      <c r="J5095" s="56" t="str">
        <f t="shared" si="927"/>
        <v/>
      </c>
      <c r="K5095" s="56" t="str">
        <f t="shared" si="918"/>
        <v/>
      </c>
      <c r="L5095" s="56" t="str">
        <f t="shared" si="920"/>
        <v/>
      </c>
      <c r="M5095" s="56" t="str">
        <f t="shared" si="921"/>
        <v/>
      </c>
      <c r="N5095" s="56" t="str">
        <f t="shared" si="922"/>
        <v/>
      </c>
      <c r="O5095" s="56" t="str">
        <f t="shared" si="928"/>
        <v/>
      </c>
      <c r="P5095" s="56">
        <f>IF(ISERROR(IF($X$5=1,$Y$5,)),"",IF($X$5=1,$Y$5,))</f>
        <v>0</v>
      </c>
      <c r="Q5095" s="56">
        <f>IF(ISERROR(IF($X$6=1,$Y$6,)),"",IF($X$6=1,$Y$6,))</f>
        <v>10000</v>
      </c>
      <c r="R5095" s="56">
        <f>IF(ISERROR(IF($X$7=1,$Y$7,)),"",IF($X$7=1,$Y$7,))</f>
        <v>0</v>
      </c>
      <c r="S5095" s="56">
        <f>IF(ISERROR(IF($X$8=1,$Y$8,)),"",IF($X$8=1,$Y$8,))</f>
        <v>1000</v>
      </c>
      <c r="T5095" s="56">
        <f>IF(ISERROR(IF($X$9=1,$Y$9,)),"",IF($X$9=1,$Y$9,))</f>
        <v>500</v>
      </c>
      <c r="U5095" s="56">
        <f>IF(ISERROR(IF($X$10=1,$Y$10,)),"",IF($X$10=1,$Y$10,))</f>
        <v>500</v>
      </c>
    </row>
    <row r="5096" spans="1:21" x14ac:dyDescent="0.25">
      <c r="A5096" s="75">
        <f t="shared" si="923"/>
        <v>5092</v>
      </c>
      <c r="C5096" s="56" t="s">
        <v>2529</v>
      </c>
      <c r="E5096" s="56">
        <f t="shared" si="924"/>
        <v>5092</v>
      </c>
      <c r="F5096" s="76">
        <f t="shared" si="919"/>
        <v>182</v>
      </c>
      <c r="G5096" s="56" t="str">
        <f t="shared" si="925"/>
        <v/>
      </c>
      <c r="H5096" s="56">
        <f t="shared" si="926"/>
        <v>5092</v>
      </c>
      <c r="I5096" s="56">
        <f>IF(G5096="",0,IF(COUNTIF($G$5:G5096,G5096)=1,0,COUNTIF($G$5:G5096,G5096) )   )</f>
        <v>0</v>
      </c>
      <c r="J5096" s="56" t="str">
        <f t="shared" si="927"/>
        <v/>
      </c>
      <c r="K5096" s="56" t="str">
        <f t="shared" si="918"/>
        <v/>
      </c>
      <c r="L5096" s="56" t="str">
        <f t="shared" si="920"/>
        <v/>
      </c>
      <c r="M5096" s="56" t="str">
        <f t="shared" si="921"/>
        <v/>
      </c>
      <c r="N5096" s="56" t="str">
        <f t="shared" si="922"/>
        <v/>
      </c>
      <c r="O5096" s="56" t="str">
        <f t="shared" si="928"/>
        <v/>
      </c>
      <c r="P5096" s="56">
        <f>IF(ISERROR(IF($X$5=1,$Y$5,)),"",IF($X$5=1,$Y$5,))</f>
        <v>0</v>
      </c>
      <c r="Q5096" s="56">
        <f>IF(ISERROR(IF($X$6=1,$Y$6,)),"",IF($X$6=1,$Y$6,))</f>
        <v>10000</v>
      </c>
      <c r="R5096" s="56">
        <f>IF(ISERROR(IF($X$7=1,$Y$7,)),"",IF($X$7=1,$Y$7,))</f>
        <v>0</v>
      </c>
      <c r="S5096" s="56">
        <f>IF(ISERROR(IF($X$8=1,$Y$8,)),"",IF($X$8=1,$Y$8,))</f>
        <v>1000</v>
      </c>
      <c r="T5096" s="56">
        <f>IF(ISERROR(IF($X$9=1,$Y$9,)),"",IF($X$9=1,$Y$9,))</f>
        <v>500</v>
      </c>
      <c r="U5096" s="56">
        <f>IF(ISERROR(IF($X$10=1,$Y$10,)),"",IF($X$10=1,$Y$10,))</f>
        <v>500</v>
      </c>
    </row>
    <row r="5097" spans="1:21" x14ac:dyDescent="0.25">
      <c r="A5097" s="75">
        <f t="shared" si="923"/>
        <v>5093</v>
      </c>
      <c r="C5097" s="56" t="s">
        <v>2518</v>
      </c>
      <c r="E5097" s="56">
        <f t="shared" si="924"/>
        <v>5093</v>
      </c>
      <c r="F5097" s="76">
        <f t="shared" si="919"/>
        <v>182</v>
      </c>
      <c r="G5097" s="56" t="str">
        <f t="shared" si="925"/>
        <v/>
      </c>
      <c r="H5097" s="56">
        <f t="shared" si="926"/>
        <v>5093</v>
      </c>
      <c r="I5097" s="56">
        <f>IF(G5097="",0,IF(COUNTIF($G$5:G5097,G5097)=1,0,COUNTIF($G$5:G5097,G5097) )   )</f>
        <v>0</v>
      </c>
      <c r="J5097" s="56" t="str">
        <f t="shared" si="927"/>
        <v/>
      </c>
      <c r="K5097" s="56" t="str">
        <f t="shared" si="918"/>
        <v/>
      </c>
      <c r="L5097" s="56" t="str">
        <f t="shared" si="920"/>
        <v/>
      </c>
      <c r="M5097" s="56" t="str">
        <f t="shared" si="921"/>
        <v/>
      </c>
      <c r="N5097" s="56" t="str">
        <f t="shared" si="922"/>
        <v/>
      </c>
      <c r="O5097" s="56" t="str">
        <f t="shared" si="928"/>
        <v/>
      </c>
      <c r="P5097" s="56">
        <f>IF(ISERROR(IF($X$5=1,$Y$5,)),"",IF($X$5=1,$Y$5,))</f>
        <v>0</v>
      </c>
      <c r="Q5097" s="56">
        <f>IF(ISERROR(IF($X$6=1,$Y$6,)),"",IF($X$6=1,$Y$6,))</f>
        <v>10000</v>
      </c>
      <c r="R5097" s="56">
        <f>IF(ISERROR(IF($X$7=1,$Y$7,)),"",IF($X$7=1,$Y$7,))</f>
        <v>0</v>
      </c>
      <c r="S5097" s="56">
        <f>IF(ISERROR(IF($X$8=1,$Y$8,)),"",IF($X$8=1,$Y$8,))</f>
        <v>1000</v>
      </c>
      <c r="T5097" s="56">
        <f>IF(ISERROR(IF($X$9=1,$Y$9,)),"",IF($X$9=1,$Y$9,))</f>
        <v>500</v>
      </c>
      <c r="U5097" s="56">
        <f>IF(ISERROR(IF($X$10=1,$Y$10,)),"",IF($X$10=1,$Y$10,))</f>
        <v>500</v>
      </c>
    </row>
    <row r="5098" spans="1:21" x14ac:dyDescent="0.25">
      <c r="A5098" s="75">
        <f t="shared" si="923"/>
        <v>5094</v>
      </c>
      <c r="D5098" s="56" t="s">
        <v>4006</v>
      </c>
      <c r="E5098" s="56">
        <f t="shared" si="924"/>
        <v>5094</v>
      </c>
      <c r="F5098" s="76">
        <f t="shared" si="919"/>
        <v>182</v>
      </c>
      <c r="G5098" s="56" t="str">
        <f t="shared" si="925"/>
        <v>externalcamera</v>
      </c>
      <c r="H5098" s="56">
        <f t="shared" si="926"/>
        <v>5094</v>
      </c>
      <c r="I5098" s="56">
        <f>IF(G5098="",0,IF(COUNTIF($G$5:G5098,G5098)=1,0,COUNTIF($G$5:G5098,G5098) )   )</f>
        <v>0</v>
      </c>
      <c r="J5098" s="56" t="str">
        <f t="shared" si="927"/>
        <v/>
      </c>
      <c r="K5098" s="56" t="str">
        <f t="shared" si="918"/>
        <v/>
      </c>
      <c r="L5098" s="56" t="str">
        <f t="shared" si="920"/>
        <v/>
      </c>
      <c r="M5098" s="56" t="str">
        <f t="shared" si="921"/>
        <v/>
      </c>
      <c r="N5098" s="56" t="str">
        <f t="shared" si="922"/>
        <v/>
      </c>
      <c r="O5098" s="56" t="str">
        <f t="shared" si="928"/>
        <v/>
      </c>
      <c r="P5098" s="56">
        <f>IF(ISERROR(IF($X$5=1,$Y$5,)),"",IF($X$5=1,$Y$5,))</f>
        <v>0</v>
      </c>
      <c r="Q5098" s="56">
        <f>IF(ISERROR(IF($X$6=1,$Y$6,)),"",IF($X$6=1,$Y$6,))</f>
        <v>10000</v>
      </c>
      <c r="R5098" s="56">
        <f>IF(ISERROR(IF($X$7=1,$Y$7,)),"",IF($X$7=1,$Y$7,))</f>
        <v>0</v>
      </c>
      <c r="S5098" s="56">
        <f>IF(ISERROR(IF($X$8=1,$Y$8,)),"",IF($X$8=1,$Y$8,))</f>
        <v>1000</v>
      </c>
      <c r="T5098" s="56">
        <f>IF(ISERROR(IF($X$9=1,$Y$9,)),"",IF($X$9=1,$Y$9,))</f>
        <v>500</v>
      </c>
      <c r="U5098" s="56">
        <f>IF(ISERROR(IF($X$10=1,$Y$10,)),"",IF($X$10=1,$Y$10,))</f>
        <v>500</v>
      </c>
    </row>
    <row r="5099" spans="1:21" x14ac:dyDescent="0.25">
      <c r="A5099" s="75">
        <f t="shared" si="923"/>
        <v>5095</v>
      </c>
      <c r="D5099" s="56" t="s">
        <v>6082</v>
      </c>
      <c r="E5099" s="56">
        <f t="shared" si="924"/>
        <v>5095</v>
      </c>
      <c r="F5099" s="76">
        <f t="shared" si="919"/>
        <v>182</v>
      </c>
      <c r="G5099" s="56" t="str">
        <f t="shared" si="925"/>
        <v>Kerbal Kam</v>
      </c>
      <c r="H5099" s="56">
        <f t="shared" si="926"/>
        <v>5095</v>
      </c>
      <c r="I5099" s="56">
        <f>IF(G5099="",0,IF(COUNTIF($G$5:G5099,G5099)=1,0,COUNTIF($G$5:G5099,G5099) )   )</f>
        <v>0</v>
      </c>
      <c r="J5099" s="56" t="str">
        <f t="shared" si="927"/>
        <v/>
      </c>
      <c r="K5099" s="56" t="str">
        <f t="shared" si="918"/>
        <v/>
      </c>
      <c r="L5099" s="56" t="str">
        <f t="shared" si="920"/>
        <v/>
      </c>
      <c r="M5099" s="56" t="str">
        <f t="shared" si="921"/>
        <v/>
      </c>
      <c r="N5099" s="56" t="str">
        <f t="shared" si="922"/>
        <v/>
      </c>
      <c r="O5099" s="56" t="str">
        <f t="shared" si="928"/>
        <v/>
      </c>
      <c r="P5099" s="56">
        <f>IF(ISERROR(IF($X$5=1,$Y$5,)),"",IF($X$5=1,$Y$5,))</f>
        <v>0</v>
      </c>
      <c r="Q5099" s="56">
        <f>IF(ISERROR(IF($X$6=1,$Y$6,)),"",IF($X$6=1,$Y$6,))</f>
        <v>10000</v>
      </c>
      <c r="R5099" s="56">
        <f>IF(ISERROR(IF($X$7=1,$Y$7,)),"",IF($X$7=1,$Y$7,))</f>
        <v>0</v>
      </c>
      <c r="S5099" s="56">
        <f>IF(ISERROR(IF($X$8=1,$Y$8,)),"",IF($X$8=1,$Y$8,))</f>
        <v>1000</v>
      </c>
      <c r="T5099" s="56">
        <f>IF(ISERROR(IF($X$9=1,$Y$9,)),"",IF($X$9=1,$Y$9,))</f>
        <v>500</v>
      </c>
      <c r="U5099" s="56">
        <f>IF(ISERROR(IF($X$10=1,$Y$10,)),"",IF($X$10=1,$Y$10,))</f>
        <v>500</v>
      </c>
    </row>
    <row r="5100" spans="1:21" x14ac:dyDescent="0.25">
      <c r="A5100" s="75">
        <f t="shared" si="923"/>
        <v>5096</v>
      </c>
      <c r="D5100" s="56" t="s">
        <v>4007</v>
      </c>
      <c r="E5100" s="56">
        <f t="shared" si="924"/>
        <v>5096</v>
      </c>
      <c r="F5100" s="76">
        <f t="shared" si="919"/>
        <v>182</v>
      </c>
      <c r="G5100" s="56" t="str">
        <f t="shared" si="925"/>
        <v>externalcamera2</v>
      </c>
      <c r="H5100" s="56">
        <f t="shared" si="926"/>
        <v>5096</v>
      </c>
      <c r="I5100" s="56">
        <f>IF(G5100="",0,IF(COUNTIF($G$5:G5100,G5100)=1,0,COUNTIF($G$5:G5100,G5100) )   )</f>
        <v>0</v>
      </c>
      <c r="J5100" s="56" t="str">
        <f t="shared" si="927"/>
        <v/>
      </c>
      <c r="K5100" s="56" t="str">
        <f t="shared" si="918"/>
        <v/>
      </c>
      <c r="L5100" s="56" t="str">
        <f t="shared" si="920"/>
        <v/>
      </c>
      <c r="M5100" s="56" t="str">
        <f t="shared" si="921"/>
        <v/>
      </c>
      <c r="N5100" s="56" t="str">
        <f t="shared" si="922"/>
        <v/>
      </c>
      <c r="O5100" s="56" t="str">
        <f t="shared" si="928"/>
        <v/>
      </c>
      <c r="P5100" s="56">
        <f>IF(ISERROR(IF($X$5=1,$Y$5,)),"",IF($X$5=1,$Y$5,))</f>
        <v>0</v>
      </c>
      <c r="Q5100" s="56">
        <f>IF(ISERROR(IF($X$6=1,$Y$6,)),"",IF($X$6=1,$Y$6,))</f>
        <v>10000</v>
      </c>
      <c r="R5100" s="56">
        <f>IF(ISERROR(IF($X$7=1,$Y$7,)),"",IF($X$7=1,$Y$7,))</f>
        <v>0</v>
      </c>
      <c r="S5100" s="56">
        <f>IF(ISERROR(IF($X$8=1,$Y$8,)),"",IF($X$8=1,$Y$8,))</f>
        <v>1000</v>
      </c>
      <c r="T5100" s="56">
        <f>IF(ISERROR(IF($X$9=1,$Y$9,)),"",IF($X$9=1,$Y$9,))</f>
        <v>500</v>
      </c>
      <c r="U5100" s="56">
        <f>IF(ISERROR(IF($X$10=1,$Y$10,)),"",IF($X$10=1,$Y$10,))</f>
        <v>500</v>
      </c>
    </row>
    <row r="5101" spans="1:21" x14ac:dyDescent="0.25">
      <c r="A5101" s="75">
        <f t="shared" si="923"/>
        <v>5097</v>
      </c>
      <c r="D5101" s="56" t="s">
        <v>5842</v>
      </c>
      <c r="E5101" s="56">
        <f t="shared" si="924"/>
        <v>5097</v>
      </c>
      <c r="F5101" s="76">
        <f t="shared" si="919"/>
        <v>182</v>
      </c>
      <c r="G5101" s="56" t="str">
        <f t="shared" si="925"/>
        <v>B9.Utility.InfoDrive</v>
      </c>
      <c r="H5101" s="56">
        <f t="shared" si="926"/>
        <v>5097</v>
      </c>
      <c r="I5101" s="56">
        <f>IF(G5101="",0,IF(COUNTIF($G$5:G5101,G5101)=1,0,COUNTIF($G$5:G5101,G5101) )   )</f>
        <v>0</v>
      </c>
      <c r="J5101" s="56" t="str">
        <f t="shared" si="927"/>
        <v/>
      </c>
      <c r="K5101" s="56" t="str">
        <f t="shared" si="918"/>
        <v/>
      </c>
      <c r="L5101" s="56" t="str">
        <f t="shared" si="920"/>
        <v/>
      </c>
      <c r="M5101" s="56" t="str">
        <f t="shared" si="921"/>
        <v/>
      </c>
      <c r="N5101" s="56" t="str">
        <f t="shared" si="922"/>
        <v/>
      </c>
      <c r="O5101" s="56" t="str">
        <f t="shared" si="928"/>
        <v/>
      </c>
      <c r="P5101" s="56">
        <f>IF(ISERROR(IF($X$5=1,$Y$5,)),"",IF($X$5=1,$Y$5,))</f>
        <v>0</v>
      </c>
      <c r="Q5101" s="56">
        <f>IF(ISERROR(IF($X$6=1,$Y$6,)),"",IF($X$6=1,$Y$6,))</f>
        <v>10000</v>
      </c>
      <c r="R5101" s="56">
        <f>IF(ISERROR(IF($X$7=1,$Y$7,)),"",IF($X$7=1,$Y$7,))</f>
        <v>0</v>
      </c>
      <c r="S5101" s="56">
        <f>IF(ISERROR(IF($X$8=1,$Y$8,)),"",IF($X$8=1,$Y$8,))</f>
        <v>1000</v>
      </c>
      <c r="T5101" s="56">
        <f>IF(ISERROR(IF($X$9=1,$Y$9,)),"",IF($X$9=1,$Y$9,))</f>
        <v>500</v>
      </c>
      <c r="U5101" s="56">
        <f>IF(ISERROR(IF($X$10=1,$Y$10,)),"",IF($X$10=1,$Y$10,))</f>
        <v>500</v>
      </c>
    </row>
    <row r="5102" spans="1:21" x14ac:dyDescent="0.25">
      <c r="A5102" s="75">
        <f t="shared" si="923"/>
        <v>5098</v>
      </c>
      <c r="D5102" s="56" t="s">
        <v>4009</v>
      </c>
      <c r="E5102" s="56">
        <f t="shared" si="924"/>
        <v>5098</v>
      </c>
      <c r="F5102" s="76">
        <f t="shared" si="919"/>
        <v>182</v>
      </c>
      <c r="G5102" s="56" t="str">
        <f t="shared" si="925"/>
        <v>scienceHardDrive</v>
      </c>
      <c r="H5102" s="56">
        <f t="shared" si="926"/>
        <v>5098</v>
      </c>
      <c r="I5102" s="56">
        <f>IF(G5102="",0,IF(COUNTIF($G$5:G5102,G5102)=1,0,COUNTIF($G$5:G5102,G5102) )   )</f>
        <v>0</v>
      </c>
      <c r="J5102" s="56" t="str">
        <f t="shared" si="927"/>
        <v/>
      </c>
      <c r="K5102" s="56" t="str">
        <f t="shared" si="918"/>
        <v/>
      </c>
      <c r="L5102" s="56" t="str">
        <f t="shared" si="920"/>
        <v/>
      </c>
      <c r="M5102" s="56" t="str">
        <f t="shared" si="921"/>
        <v/>
      </c>
      <c r="N5102" s="56" t="str">
        <f t="shared" si="922"/>
        <v/>
      </c>
      <c r="O5102" s="56" t="str">
        <f t="shared" si="928"/>
        <v/>
      </c>
      <c r="P5102" s="56">
        <f>IF(ISERROR(IF($X$5=1,$Y$5,)),"",IF($X$5=1,$Y$5,))</f>
        <v>0</v>
      </c>
      <c r="Q5102" s="56">
        <f>IF(ISERROR(IF($X$6=1,$Y$6,)),"",IF($X$6=1,$Y$6,))</f>
        <v>10000</v>
      </c>
      <c r="R5102" s="56">
        <f>IF(ISERROR(IF($X$7=1,$Y$7,)),"",IF($X$7=1,$Y$7,))</f>
        <v>0</v>
      </c>
      <c r="S5102" s="56">
        <f>IF(ISERROR(IF($X$8=1,$Y$8,)),"",IF($X$8=1,$Y$8,))</f>
        <v>1000</v>
      </c>
      <c r="T5102" s="56">
        <f>IF(ISERROR(IF($X$9=1,$Y$9,)),"",IF($X$9=1,$Y$9,))</f>
        <v>500</v>
      </c>
      <c r="U5102" s="56">
        <f>IF(ISERROR(IF($X$10=1,$Y$10,)),"",IF($X$10=1,$Y$10,))</f>
        <v>500</v>
      </c>
    </row>
    <row r="5103" spans="1:21" x14ac:dyDescent="0.25">
      <c r="A5103" s="75">
        <f t="shared" si="923"/>
        <v>5099</v>
      </c>
      <c r="D5103" s="56" t="s">
        <v>5843</v>
      </c>
      <c r="E5103" s="56">
        <f t="shared" si="924"/>
        <v>5099</v>
      </c>
      <c r="F5103" s="76">
        <f t="shared" si="919"/>
        <v>182</v>
      </c>
      <c r="G5103" s="56" t="str">
        <f t="shared" si="925"/>
        <v>mumech.hullcam</v>
      </c>
      <c r="H5103" s="56">
        <f t="shared" si="926"/>
        <v>5099</v>
      </c>
      <c r="I5103" s="56">
        <f>IF(G5103="",0,IF(COUNTIF($G$5:G5103,G5103)=1,0,COUNTIF($G$5:G5103,G5103) )   )</f>
        <v>0</v>
      </c>
      <c r="J5103" s="56" t="str">
        <f t="shared" si="927"/>
        <v/>
      </c>
      <c r="K5103" s="56" t="str">
        <f t="shared" si="918"/>
        <v/>
      </c>
      <c r="L5103" s="56" t="str">
        <f t="shared" si="920"/>
        <v/>
      </c>
      <c r="M5103" s="56" t="str">
        <f t="shared" si="921"/>
        <v/>
      </c>
      <c r="N5103" s="56" t="str">
        <f t="shared" si="922"/>
        <v/>
      </c>
      <c r="O5103" s="56" t="str">
        <f t="shared" si="928"/>
        <v/>
      </c>
      <c r="P5103" s="56">
        <f>IF(ISERROR(IF($X$5=1,$Y$5,)),"",IF($X$5=1,$Y$5,))</f>
        <v>0</v>
      </c>
      <c r="Q5103" s="56">
        <f>IF(ISERROR(IF($X$6=1,$Y$6,)),"",IF($X$6=1,$Y$6,))</f>
        <v>10000</v>
      </c>
      <c r="R5103" s="56">
        <f>IF(ISERROR(IF($X$7=1,$Y$7,)),"",IF($X$7=1,$Y$7,))</f>
        <v>0</v>
      </c>
      <c r="S5103" s="56">
        <f>IF(ISERROR(IF($X$8=1,$Y$8,)),"",IF($X$8=1,$Y$8,))</f>
        <v>1000</v>
      </c>
      <c r="T5103" s="56">
        <f>IF(ISERROR(IF($X$9=1,$Y$9,)),"",IF($X$9=1,$Y$9,))</f>
        <v>500</v>
      </c>
      <c r="U5103" s="56">
        <f>IF(ISERROR(IF($X$10=1,$Y$10,)),"",IF($X$10=1,$Y$10,))</f>
        <v>500</v>
      </c>
    </row>
    <row r="5104" spans="1:21" x14ac:dyDescent="0.25">
      <c r="A5104" s="75">
        <f t="shared" si="923"/>
        <v>5100</v>
      </c>
      <c r="D5104" s="56" t="s">
        <v>5844</v>
      </c>
      <c r="E5104" s="56">
        <f t="shared" si="924"/>
        <v>5100</v>
      </c>
      <c r="F5104" s="76">
        <f t="shared" si="919"/>
        <v>182</v>
      </c>
      <c r="G5104" s="56" t="str">
        <f t="shared" si="925"/>
        <v>TAL.Radial.Experiment.Storage.Container</v>
      </c>
      <c r="H5104" s="56">
        <f t="shared" si="926"/>
        <v>5100</v>
      </c>
      <c r="I5104" s="56">
        <f>IF(G5104="",0,IF(COUNTIF($G$5:G5104,G5104)=1,0,COUNTIF($G$5:G5104,G5104) )   )</f>
        <v>0</v>
      </c>
      <c r="J5104" s="56" t="str">
        <f t="shared" si="927"/>
        <v/>
      </c>
      <c r="K5104" s="56" t="str">
        <f t="shared" si="918"/>
        <v/>
      </c>
      <c r="L5104" s="56" t="str">
        <f t="shared" si="920"/>
        <v/>
      </c>
      <c r="M5104" s="56" t="str">
        <f t="shared" si="921"/>
        <v/>
      </c>
      <c r="N5104" s="56" t="str">
        <f t="shared" si="922"/>
        <v/>
      </c>
      <c r="O5104" s="56" t="str">
        <f t="shared" si="928"/>
        <v/>
      </c>
      <c r="P5104" s="56">
        <f>IF(ISERROR(IF($X$5=1,$Y$5,)),"",IF($X$5=1,$Y$5,))</f>
        <v>0</v>
      </c>
      <c r="Q5104" s="56">
        <f>IF(ISERROR(IF($X$6=1,$Y$6,)),"",IF($X$6=1,$Y$6,))</f>
        <v>10000</v>
      </c>
      <c r="R5104" s="56">
        <f>IF(ISERROR(IF($X$7=1,$Y$7,)),"",IF($X$7=1,$Y$7,))</f>
        <v>0</v>
      </c>
      <c r="S5104" s="56">
        <f>IF(ISERROR(IF($X$8=1,$Y$8,)),"",IF($X$8=1,$Y$8,))</f>
        <v>1000</v>
      </c>
      <c r="T5104" s="56">
        <f>IF(ISERROR(IF($X$9=1,$Y$9,)),"",IF($X$9=1,$Y$9,))</f>
        <v>500</v>
      </c>
      <c r="U5104" s="56">
        <f>IF(ISERROR(IF($X$10=1,$Y$10,)),"",IF($X$10=1,$Y$10,))</f>
        <v>500</v>
      </c>
    </row>
    <row r="5105" spans="1:21" x14ac:dyDescent="0.25">
      <c r="A5105" s="75">
        <f t="shared" si="923"/>
        <v>5101</v>
      </c>
      <c r="C5105" s="56" t="s">
        <v>2532</v>
      </c>
      <c r="E5105" s="56">
        <f t="shared" si="924"/>
        <v>5101</v>
      </c>
      <c r="F5105" s="76">
        <f t="shared" si="919"/>
        <v>182</v>
      </c>
      <c r="G5105" s="56" t="str">
        <f t="shared" si="925"/>
        <v/>
      </c>
      <c r="H5105" s="56">
        <f t="shared" si="926"/>
        <v>5101</v>
      </c>
      <c r="I5105" s="56">
        <f>IF(G5105="",0,IF(COUNTIF($G$5:G5105,G5105)=1,0,COUNTIF($G$5:G5105,G5105) )   )</f>
        <v>0</v>
      </c>
      <c r="J5105" s="56" t="str">
        <f t="shared" si="927"/>
        <v/>
      </c>
      <c r="K5105" s="56" t="str">
        <f t="shared" si="918"/>
        <v/>
      </c>
      <c r="L5105" s="56" t="str">
        <f t="shared" si="920"/>
        <v/>
      </c>
      <c r="M5105" s="56" t="str">
        <f t="shared" si="921"/>
        <v/>
      </c>
      <c r="N5105" s="56" t="str">
        <f t="shared" si="922"/>
        <v/>
      </c>
      <c r="O5105" s="56" t="str">
        <f t="shared" si="928"/>
        <v/>
      </c>
      <c r="P5105" s="56">
        <f>IF(ISERROR(IF($X$5=1,$Y$5,)),"",IF($X$5=1,$Y$5,))</f>
        <v>0</v>
      </c>
      <c r="Q5105" s="56">
        <f>IF(ISERROR(IF($X$6=1,$Y$6,)),"",IF($X$6=1,$Y$6,))</f>
        <v>10000</v>
      </c>
      <c r="R5105" s="56">
        <f>IF(ISERROR(IF($X$7=1,$Y$7,)),"",IF($X$7=1,$Y$7,))</f>
        <v>0</v>
      </c>
      <c r="S5105" s="56">
        <f>IF(ISERROR(IF($X$8=1,$Y$8,)),"",IF($X$8=1,$Y$8,))</f>
        <v>1000</v>
      </c>
      <c r="T5105" s="56">
        <f>IF(ISERROR(IF($X$9=1,$Y$9,)),"",IF($X$9=1,$Y$9,))</f>
        <v>500</v>
      </c>
      <c r="U5105" s="56">
        <f>IF(ISERROR(IF($X$10=1,$Y$10,)),"",IF($X$10=1,$Y$10,))</f>
        <v>500</v>
      </c>
    </row>
    <row r="5106" spans="1:21" x14ac:dyDescent="0.25">
      <c r="A5106" s="75">
        <f t="shared" si="923"/>
        <v>5102</v>
      </c>
      <c r="B5106" s="56" t="s">
        <v>2532</v>
      </c>
      <c r="E5106" s="56">
        <f t="shared" si="924"/>
        <v>5102</v>
      </c>
      <c r="F5106" s="76">
        <f t="shared" si="919"/>
        <v>182</v>
      </c>
      <c r="G5106" s="56" t="str">
        <f t="shared" si="925"/>
        <v/>
      </c>
      <c r="H5106" s="56">
        <f t="shared" si="926"/>
        <v>5102</v>
      </c>
      <c r="I5106" s="56">
        <f>IF(G5106="",0,IF(COUNTIF($G$5:G5106,G5106)=1,0,COUNTIF($G$5:G5106,G5106) )   )</f>
        <v>0</v>
      </c>
      <c r="J5106" s="56" t="str">
        <f t="shared" si="927"/>
        <v/>
      </c>
      <c r="K5106" s="56" t="str">
        <f t="shared" si="918"/>
        <v/>
      </c>
      <c r="L5106" s="56" t="str">
        <f t="shared" si="920"/>
        <v/>
      </c>
      <c r="M5106" s="56" t="str">
        <f t="shared" si="921"/>
        <v/>
      </c>
      <c r="N5106" s="56" t="str">
        <f t="shared" si="922"/>
        <v/>
      </c>
      <c r="O5106" s="56" t="str">
        <f t="shared" si="928"/>
        <v/>
      </c>
      <c r="P5106" s="56">
        <f>IF(ISERROR(IF($X$5=1,$Y$5,)),"",IF($X$5=1,$Y$5,))</f>
        <v>0</v>
      </c>
      <c r="Q5106" s="56">
        <f>IF(ISERROR(IF($X$6=1,$Y$6,)),"",IF($X$6=1,$Y$6,))</f>
        <v>10000</v>
      </c>
      <c r="R5106" s="56">
        <f>IF(ISERROR(IF($X$7=1,$Y$7,)),"",IF($X$7=1,$Y$7,))</f>
        <v>0</v>
      </c>
      <c r="S5106" s="56">
        <f>IF(ISERROR(IF($X$8=1,$Y$8,)),"",IF($X$8=1,$Y$8,))</f>
        <v>1000</v>
      </c>
      <c r="T5106" s="56">
        <f>IF(ISERROR(IF($X$9=1,$Y$9,)),"",IF($X$9=1,$Y$9,))</f>
        <v>500</v>
      </c>
      <c r="U5106" s="56">
        <f>IF(ISERROR(IF($X$10=1,$Y$10,)),"",IF($X$10=1,$Y$10,))</f>
        <v>500</v>
      </c>
    </row>
    <row r="5107" spans="1:21" x14ac:dyDescent="0.25">
      <c r="A5107" s="75">
        <f t="shared" si="923"/>
        <v>5103</v>
      </c>
      <c r="B5107" s="56" t="s">
        <v>2517</v>
      </c>
      <c r="E5107" s="56">
        <f t="shared" si="924"/>
        <v>5103</v>
      </c>
      <c r="F5107" s="76">
        <f t="shared" si="919"/>
        <v>182</v>
      </c>
      <c r="G5107" s="56" t="str">
        <f t="shared" si="925"/>
        <v/>
      </c>
      <c r="H5107" s="56">
        <f t="shared" si="926"/>
        <v>5103</v>
      </c>
      <c r="I5107" s="56">
        <f>IF(G5107="",0,IF(COUNTIF($G$5:G5107,G5107)=1,0,COUNTIF($G$5:G5107,G5107) )   )</f>
        <v>0</v>
      </c>
      <c r="J5107" s="56" t="str">
        <f t="shared" si="927"/>
        <v/>
      </c>
      <c r="K5107" s="56" t="str">
        <f t="shared" si="918"/>
        <v/>
      </c>
      <c r="L5107" s="56" t="str">
        <f t="shared" si="920"/>
        <v/>
      </c>
      <c r="M5107" s="56" t="str">
        <f t="shared" si="921"/>
        <v/>
      </c>
      <c r="N5107" s="56" t="str">
        <f t="shared" si="922"/>
        <v/>
      </c>
      <c r="O5107" s="56" t="str">
        <f t="shared" si="928"/>
        <v/>
      </c>
      <c r="P5107" s="56">
        <f>IF(ISERROR(IF($X$5=1,$Y$5,)),"",IF($X$5=1,$Y$5,))</f>
        <v>0</v>
      </c>
      <c r="Q5107" s="56">
        <f>IF(ISERROR(IF($X$6=1,$Y$6,)),"",IF($X$6=1,$Y$6,))</f>
        <v>10000</v>
      </c>
      <c r="R5107" s="56">
        <f>IF(ISERROR(IF($X$7=1,$Y$7,)),"",IF($X$7=1,$Y$7,))</f>
        <v>0</v>
      </c>
      <c r="S5107" s="56">
        <f>IF(ISERROR(IF($X$8=1,$Y$8,)),"",IF($X$8=1,$Y$8,))</f>
        <v>1000</v>
      </c>
      <c r="T5107" s="56">
        <f>IF(ISERROR(IF($X$9=1,$Y$9,)),"",IF($X$9=1,$Y$9,))</f>
        <v>500</v>
      </c>
      <c r="U5107" s="56">
        <f>IF(ISERROR(IF($X$10=1,$Y$10,)),"",IF($X$10=1,$Y$10,))</f>
        <v>500</v>
      </c>
    </row>
    <row r="5108" spans="1:21" x14ac:dyDescent="0.25">
      <c r="A5108" s="75">
        <f t="shared" si="923"/>
        <v>5104</v>
      </c>
      <c r="B5108" s="56" t="s">
        <v>2518</v>
      </c>
      <c r="E5108" s="56">
        <f t="shared" si="924"/>
        <v>5104</v>
      </c>
      <c r="F5108" s="76">
        <f t="shared" si="919"/>
        <v>182</v>
      </c>
      <c r="G5108" s="56" t="str">
        <f t="shared" si="925"/>
        <v/>
      </c>
      <c r="H5108" s="56">
        <f t="shared" si="926"/>
        <v>5104</v>
      </c>
      <c r="I5108" s="56">
        <f>IF(G5108="",0,IF(COUNTIF($G$5:G5108,G5108)=1,0,COUNTIF($G$5:G5108,G5108) )   )</f>
        <v>0</v>
      </c>
      <c r="J5108" s="56" t="str">
        <f t="shared" si="927"/>
        <v/>
      </c>
      <c r="K5108" s="56" t="str">
        <f t="shared" si="918"/>
        <v/>
      </c>
      <c r="L5108" s="56" t="str">
        <f t="shared" si="920"/>
        <v/>
      </c>
      <c r="M5108" s="56" t="str">
        <f t="shared" si="921"/>
        <v/>
      </c>
      <c r="N5108" s="56" t="str">
        <f t="shared" si="922"/>
        <v/>
      </c>
      <c r="O5108" s="56" t="str">
        <f t="shared" si="928"/>
        <v/>
      </c>
      <c r="P5108" s="56">
        <f>IF(ISERROR(IF($X$5=1,$Y$5,)),"",IF($X$5=1,$Y$5,))</f>
        <v>0</v>
      </c>
      <c r="Q5108" s="56">
        <f>IF(ISERROR(IF($X$6=1,$Y$6,)),"",IF($X$6=1,$Y$6,))</f>
        <v>10000</v>
      </c>
      <c r="R5108" s="56">
        <f>IF(ISERROR(IF($X$7=1,$Y$7,)),"",IF($X$7=1,$Y$7,))</f>
        <v>0</v>
      </c>
      <c r="S5108" s="56">
        <f>IF(ISERROR(IF($X$8=1,$Y$8,)),"",IF($X$8=1,$Y$8,))</f>
        <v>1000</v>
      </c>
      <c r="T5108" s="56">
        <f>IF(ISERROR(IF($X$9=1,$Y$9,)),"",IF($X$9=1,$Y$9,))</f>
        <v>500</v>
      </c>
      <c r="U5108" s="56">
        <f>IF(ISERROR(IF($X$10=1,$Y$10,)),"",IF($X$10=1,$Y$10,))</f>
        <v>500</v>
      </c>
    </row>
    <row r="5109" spans="1:21" x14ac:dyDescent="0.25">
      <c r="A5109" s="75">
        <f t="shared" si="923"/>
        <v>5105</v>
      </c>
      <c r="C5109" s="56" t="s">
        <v>4010</v>
      </c>
      <c r="E5109" s="56">
        <f t="shared" si="924"/>
        <v>5105</v>
      </c>
      <c r="F5109" s="76">
        <f t="shared" si="919"/>
        <v>183</v>
      </c>
      <c r="G5109" s="56" t="str">
        <f t="shared" si="925"/>
        <v>node3_advRocketry</v>
      </c>
      <c r="H5109" s="56">
        <f t="shared" si="926"/>
        <v>5105</v>
      </c>
      <c r="I5109" s="56">
        <f>IF(G5109="",0,IF(COUNTIF($G$5:G5109,G5109)=1,0,COUNTIF($G$5:G5109,G5109) )   )</f>
        <v>0</v>
      </c>
      <c r="J5109" s="56" t="str">
        <f t="shared" si="927"/>
        <v/>
      </c>
      <c r="K5109" s="56" t="str">
        <f t="shared" si="918"/>
        <v/>
      </c>
      <c r="L5109" s="56" t="str">
        <f t="shared" si="920"/>
        <v/>
      </c>
      <c r="M5109" s="56" t="str">
        <f t="shared" si="921"/>
        <v/>
      </c>
      <c r="N5109" s="56" t="str">
        <f t="shared" si="922"/>
        <v/>
      </c>
      <c r="O5109" s="56" t="str">
        <f t="shared" si="928"/>
        <v/>
      </c>
      <c r="P5109" s="56">
        <f>IF(ISERROR(IF($X$5=1,$Y$5,)),"",IF($X$5=1,$Y$5,))</f>
        <v>0</v>
      </c>
      <c r="Q5109" s="56">
        <f>IF(ISERROR(IF($X$6=1,$Y$6,)),"",IF($X$6=1,$Y$6,))</f>
        <v>10000</v>
      </c>
      <c r="R5109" s="56">
        <f>IF(ISERROR(IF($X$7=1,$Y$7,)),"",IF($X$7=1,$Y$7,))</f>
        <v>0</v>
      </c>
      <c r="S5109" s="56">
        <f>IF(ISERROR(IF($X$8=1,$Y$8,)),"",IF($X$8=1,$Y$8,))</f>
        <v>1000</v>
      </c>
      <c r="T5109" s="56">
        <f>IF(ISERROR(IF($X$9=1,$Y$9,)),"",IF($X$9=1,$Y$9,))</f>
        <v>500</v>
      </c>
      <c r="U5109" s="56">
        <f>IF(ISERROR(IF($X$10=1,$Y$10,)),"",IF($X$10=1,$Y$10,))</f>
        <v>500</v>
      </c>
    </row>
    <row r="5110" spans="1:21" x14ac:dyDescent="0.25">
      <c r="A5110" s="75">
        <f t="shared" si="923"/>
        <v>5106</v>
      </c>
      <c r="C5110" s="56" t="s">
        <v>4011</v>
      </c>
      <c r="E5110" s="56">
        <f t="shared" si="924"/>
        <v>5106</v>
      </c>
      <c r="F5110" s="76">
        <f t="shared" si="919"/>
        <v>183</v>
      </c>
      <c r="G5110" s="56" t="str">
        <f t="shared" si="925"/>
        <v/>
      </c>
      <c r="H5110" s="56">
        <f t="shared" si="926"/>
        <v>5106</v>
      </c>
      <c r="I5110" s="56">
        <f>IF(G5110="",0,IF(COUNTIF($G$5:G5110,G5110)=1,0,COUNTIF($G$5:G5110,G5110) )   )</f>
        <v>0</v>
      </c>
      <c r="J5110" s="56" t="str">
        <f t="shared" si="927"/>
        <v/>
      </c>
      <c r="K5110" s="56" t="str">
        <f t="shared" si="918"/>
        <v/>
      </c>
      <c r="L5110" s="56" t="str">
        <f t="shared" si="920"/>
        <v/>
      </c>
      <c r="M5110" s="56" t="str">
        <f t="shared" si="921"/>
        <v/>
      </c>
      <c r="N5110" s="56" t="str">
        <f t="shared" si="922"/>
        <v/>
      </c>
      <c r="O5110" s="56" t="str">
        <f t="shared" si="928"/>
        <v/>
      </c>
      <c r="P5110" s="56">
        <f>IF(ISERROR(IF($X$5=1,$Y$5,)),"",IF($X$5=1,$Y$5,))</f>
        <v>0</v>
      </c>
      <c r="Q5110" s="56">
        <f>IF(ISERROR(IF($X$6=1,$Y$6,)),"",IF($X$6=1,$Y$6,))</f>
        <v>10000</v>
      </c>
      <c r="R5110" s="56">
        <f>IF(ISERROR(IF($X$7=1,$Y$7,)),"",IF($X$7=1,$Y$7,))</f>
        <v>0</v>
      </c>
      <c r="S5110" s="56">
        <f>IF(ISERROR(IF($X$8=1,$Y$8,)),"",IF($X$8=1,$Y$8,))</f>
        <v>1000</v>
      </c>
      <c r="T5110" s="56">
        <f>IF(ISERROR(IF($X$9=1,$Y$9,)),"",IF($X$9=1,$Y$9,))</f>
        <v>500</v>
      </c>
      <c r="U5110" s="56">
        <f>IF(ISERROR(IF($X$10=1,$Y$10,)),"",IF($X$10=1,$Y$10,))</f>
        <v>500</v>
      </c>
    </row>
    <row r="5111" spans="1:21" x14ac:dyDescent="0.25">
      <c r="A5111" s="75">
        <f t="shared" si="923"/>
        <v>5107</v>
      </c>
      <c r="C5111" s="56" t="s">
        <v>4012</v>
      </c>
      <c r="E5111" s="56">
        <f t="shared" si="924"/>
        <v>5107</v>
      </c>
      <c r="F5111" s="76">
        <f t="shared" si="919"/>
        <v>183</v>
      </c>
      <c r="G5111" s="56" t="str">
        <f t="shared" si="925"/>
        <v/>
      </c>
      <c r="H5111" s="56">
        <f t="shared" si="926"/>
        <v>5107</v>
      </c>
      <c r="I5111" s="56">
        <f>IF(G5111="",0,IF(COUNTIF($G$5:G5111,G5111)=1,0,COUNTIF($G$5:G5111,G5111) )   )</f>
        <v>0</v>
      </c>
      <c r="J5111" s="56" t="str">
        <f t="shared" si="927"/>
        <v/>
      </c>
      <c r="K5111" s="56" t="str">
        <f t="shared" si="918"/>
        <v/>
      </c>
      <c r="L5111" s="56" t="str">
        <f t="shared" si="920"/>
        <v/>
      </c>
      <c r="M5111" s="56" t="str">
        <f t="shared" si="921"/>
        <v/>
      </c>
      <c r="N5111" s="56" t="str">
        <f t="shared" si="922"/>
        <v/>
      </c>
      <c r="O5111" s="56" t="str">
        <f t="shared" si="928"/>
        <v/>
      </c>
      <c r="P5111" s="56">
        <f>IF(ISERROR(IF($X$5=1,$Y$5,)),"",IF($X$5=1,$Y$5,))</f>
        <v>0</v>
      </c>
      <c r="Q5111" s="56">
        <f>IF(ISERROR(IF($X$6=1,$Y$6,)),"",IF($X$6=1,$Y$6,))</f>
        <v>10000</v>
      </c>
      <c r="R5111" s="56">
        <f>IF(ISERROR(IF($X$7=1,$Y$7,)),"",IF($X$7=1,$Y$7,))</f>
        <v>0</v>
      </c>
      <c r="S5111" s="56">
        <f>IF(ISERROR(IF($X$8=1,$Y$8,)),"",IF($X$8=1,$Y$8,))</f>
        <v>1000</v>
      </c>
      <c r="T5111" s="56">
        <f>IF(ISERROR(IF($X$9=1,$Y$9,)),"",IF($X$9=1,$Y$9,))</f>
        <v>500</v>
      </c>
      <c r="U5111" s="56">
        <f>IF(ISERROR(IF($X$10=1,$Y$10,)),"",IF($X$10=1,$Y$10,))</f>
        <v>500</v>
      </c>
    </row>
    <row r="5112" spans="1:21" x14ac:dyDescent="0.25">
      <c r="A5112" s="75">
        <f t="shared" si="923"/>
        <v>5108</v>
      </c>
      <c r="C5112" s="56" t="s">
        <v>2974</v>
      </c>
      <c r="E5112" s="56">
        <f t="shared" si="924"/>
        <v>5108</v>
      </c>
      <c r="F5112" s="76">
        <f t="shared" si="919"/>
        <v>183</v>
      </c>
      <c r="G5112" s="56" t="str">
        <f t="shared" si="925"/>
        <v/>
      </c>
      <c r="H5112" s="56">
        <f t="shared" si="926"/>
        <v>5108</v>
      </c>
      <c r="I5112" s="56">
        <f>IF(G5112="",0,IF(COUNTIF($G$5:G5112,G5112)=1,0,COUNTIF($G$5:G5112,G5112) )   )</f>
        <v>0</v>
      </c>
      <c r="J5112" s="56" t="str">
        <f t="shared" si="927"/>
        <v/>
      </c>
      <c r="K5112" s="56" t="str">
        <f t="shared" si="918"/>
        <v/>
      </c>
      <c r="L5112" s="56" t="str">
        <f t="shared" si="920"/>
        <v/>
      </c>
      <c r="M5112" s="56" t="str">
        <f t="shared" si="921"/>
        <v/>
      </c>
      <c r="N5112" s="56" t="str">
        <f t="shared" si="922"/>
        <v/>
      </c>
      <c r="O5112" s="56" t="str">
        <f t="shared" si="928"/>
        <v/>
      </c>
      <c r="P5112" s="56">
        <f>IF(ISERROR(IF($X$5=1,$Y$5,)),"",IF($X$5=1,$Y$5,))</f>
        <v>0</v>
      </c>
      <c r="Q5112" s="56">
        <f>IF(ISERROR(IF($X$6=1,$Y$6,)),"",IF($X$6=1,$Y$6,))</f>
        <v>10000</v>
      </c>
      <c r="R5112" s="56">
        <f>IF(ISERROR(IF($X$7=1,$Y$7,)),"",IF($X$7=1,$Y$7,))</f>
        <v>0</v>
      </c>
      <c r="S5112" s="56">
        <f>IF(ISERROR(IF($X$8=1,$Y$8,)),"",IF($X$8=1,$Y$8,))</f>
        <v>1000</v>
      </c>
      <c r="T5112" s="56">
        <f>IF(ISERROR(IF($X$9=1,$Y$9,)),"",IF($X$9=1,$Y$9,))</f>
        <v>500</v>
      </c>
      <c r="U5112" s="56">
        <f>IF(ISERROR(IF($X$10=1,$Y$10,)),"",IF($X$10=1,$Y$10,))</f>
        <v>500</v>
      </c>
    </row>
    <row r="5113" spans="1:21" x14ac:dyDescent="0.25">
      <c r="A5113" s="75">
        <f t="shared" si="923"/>
        <v>5109</v>
      </c>
      <c r="C5113" s="56" t="s">
        <v>3021</v>
      </c>
      <c r="E5113" s="56">
        <f t="shared" si="924"/>
        <v>5109</v>
      </c>
      <c r="F5113" s="76">
        <f t="shared" si="919"/>
        <v>183</v>
      </c>
      <c r="G5113" s="56" t="str">
        <f t="shared" si="925"/>
        <v/>
      </c>
      <c r="H5113" s="56">
        <f t="shared" si="926"/>
        <v>5109</v>
      </c>
      <c r="I5113" s="56">
        <f>IF(G5113="",0,IF(COUNTIF($G$5:G5113,G5113)=1,0,COUNTIF($G$5:G5113,G5113) )   )</f>
        <v>0</v>
      </c>
      <c r="J5113" s="56" t="str">
        <f t="shared" si="927"/>
        <v/>
      </c>
      <c r="K5113" s="56" t="str">
        <f t="shared" si="918"/>
        <v/>
      </c>
      <c r="L5113" s="56" t="str">
        <f t="shared" si="920"/>
        <v/>
      </c>
      <c r="M5113" s="56" t="str">
        <f t="shared" si="921"/>
        <v/>
      </c>
      <c r="N5113" s="56" t="str">
        <f t="shared" si="922"/>
        <v/>
      </c>
      <c r="O5113" s="56" t="str">
        <f t="shared" si="928"/>
        <v/>
      </c>
      <c r="P5113" s="56">
        <f>IF(ISERROR(IF($X$5=1,$Y$5,)),"",IF($X$5=1,$Y$5,))</f>
        <v>0</v>
      </c>
      <c r="Q5113" s="56">
        <f>IF(ISERROR(IF($X$6=1,$Y$6,)),"",IF($X$6=1,$Y$6,))</f>
        <v>10000</v>
      </c>
      <c r="R5113" s="56">
        <f>IF(ISERROR(IF($X$7=1,$Y$7,)),"",IF($X$7=1,$Y$7,))</f>
        <v>0</v>
      </c>
      <c r="S5113" s="56">
        <f>IF(ISERROR(IF($X$8=1,$Y$8,)),"",IF($X$8=1,$Y$8,))</f>
        <v>1000</v>
      </c>
      <c r="T5113" s="56">
        <f>IF(ISERROR(IF($X$9=1,$Y$9,)),"",IF($X$9=1,$Y$9,))</f>
        <v>500</v>
      </c>
      <c r="U5113" s="56">
        <f>IF(ISERROR(IF($X$10=1,$Y$10,)),"",IF($X$10=1,$Y$10,))</f>
        <v>500</v>
      </c>
    </row>
    <row r="5114" spans="1:21" x14ac:dyDescent="0.25">
      <c r="A5114" s="75">
        <f t="shared" si="923"/>
        <v>5110</v>
      </c>
      <c r="C5114" s="56" t="s">
        <v>6403</v>
      </c>
      <c r="E5114" s="56">
        <f t="shared" si="924"/>
        <v>5110</v>
      </c>
      <c r="F5114" s="76">
        <f t="shared" si="919"/>
        <v>183</v>
      </c>
      <c r="G5114" s="56" t="str">
        <f t="shared" si="925"/>
        <v/>
      </c>
      <c r="H5114" s="56">
        <f t="shared" si="926"/>
        <v>5110</v>
      </c>
      <c r="I5114" s="56">
        <f>IF(G5114="",0,IF(COUNTIF($G$5:G5114,G5114)=1,0,COUNTIF($G$5:G5114,G5114) )   )</f>
        <v>0</v>
      </c>
      <c r="J5114" s="56" t="str">
        <f t="shared" si="927"/>
        <v/>
      </c>
      <c r="K5114" s="56" t="str">
        <f t="shared" si="918"/>
        <v/>
      </c>
      <c r="L5114" s="56" t="str">
        <f t="shared" si="920"/>
        <v/>
      </c>
      <c r="M5114" s="56" t="str">
        <f t="shared" si="921"/>
        <v/>
      </c>
      <c r="N5114" s="56" t="str">
        <f t="shared" si="922"/>
        <v/>
      </c>
      <c r="O5114" s="56" t="str">
        <f t="shared" si="928"/>
        <v/>
      </c>
      <c r="P5114" s="56">
        <f>IF(ISERROR(IF($X$5=1,$Y$5,)),"",IF($X$5=1,$Y$5,))</f>
        <v>0</v>
      </c>
      <c r="Q5114" s="56">
        <f>IF(ISERROR(IF($X$6=1,$Y$6,)),"",IF($X$6=1,$Y$6,))</f>
        <v>10000</v>
      </c>
      <c r="R5114" s="56">
        <f>IF(ISERROR(IF($X$7=1,$Y$7,)),"",IF($X$7=1,$Y$7,))</f>
        <v>0</v>
      </c>
      <c r="S5114" s="56">
        <f>IF(ISERROR(IF($X$8=1,$Y$8,)),"",IF($X$8=1,$Y$8,))</f>
        <v>1000</v>
      </c>
      <c r="T5114" s="56">
        <f>IF(ISERROR(IF($X$9=1,$Y$9,)),"",IF($X$9=1,$Y$9,))</f>
        <v>500</v>
      </c>
      <c r="U5114" s="56">
        <f>IF(ISERROR(IF($X$10=1,$Y$10,)),"",IF($X$10=1,$Y$10,))</f>
        <v>500</v>
      </c>
    </row>
    <row r="5115" spans="1:21" x14ac:dyDescent="0.25">
      <c r="A5115" s="75">
        <f t="shared" si="923"/>
        <v>5111</v>
      </c>
      <c r="C5115" s="56" t="s">
        <v>6083</v>
      </c>
      <c r="E5115" s="56">
        <f t="shared" si="924"/>
        <v>5111</v>
      </c>
      <c r="F5115" s="76">
        <f t="shared" si="919"/>
        <v>183</v>
      </c>
      <c r="G5115" s="56" t="str">
        <f t="shared" si="925"/>
        <v/>
      </c>
      <c r="H5115" s="56">
        <f t="shared" si="926"/>
        <v>5111</v>
      </c>
      <c r="I5115" s="56">
        <f>IF(G5115="",0,IF(COUNTIF($G$5:G5115,G5115)=1,0,COUNTIF($G$5:G5115,G5115) )   )</f>
        <v>0</v>
      </c>
      <c r="J5115" s="56" t="str">
        <f t="shared" si="927"/>
        <v/>
      </c>
      <c r="K5115" s="56" t="str">
        <f t="shared" si="918"/>
        <v/>
      </c>
      <c r="L5115" s="56" t="str">
        <f t="shared" si="920"/>
        <v/>
      </c>
      <c r="M5115" s="56" t="str">
        <f t="shared" si="921"/>
        <v/>
      </c>
      <c r="N5115" s="56" t="str">
        <f t="shared" si="922"/>
        <v/>
      </c>
      <c r="O5115" s="56" t="str">
        <f t="shared" si="928"/>
        <v/>
      </c>
      <c r="P5115" s="56">
        <f>IF(ISERROR(IF($X$5=1,$Y$5,)),"",IF($X$5=1,$Y$5,))</f>
        <v>0</v>
      </c>
      <c r="Q5115" s="56">
        <f>IF(ISERROR(IF($X$6=1,$Y$6,)),"",IF($X$6=1,$Y$6,))</f>
        <v>10000</v>
      </c>
      <c r="R5115" s="56">
        <f>IF(ISERROR(IF($X$7=1,$Y$7,)),"",IF($X$7=1,$Y$7,))</f>
        <v>0</v>
      </c>
      <c r="S5115" s="56">
        <f>IF(ISERROR(IF($X$8=1,$Y$8,)),"",IF($X$8=1,$Y$8,))</f>
        <v>1000</v>
      </c>
      <c r="T5115" s="56">
        <f>IF(ISERROR(IF($X$9=1,$Y$9,)),"",IF($X$9=1,$Y$9,))</f>
        <v>500</v>
      </c>
      <c r="U5115" s="56">
        <f>IF(ISERROR(IF($X$10=1,$Y$10,)),"",IF($X$10=1,$Y$10,))</f>
        <v>500</v>
      </c>
    </row>
    <row r="5116" spans="1:21" x14ac:dyDescent="0.25">
      <c r="A5116" s="75">
        <f t="shared" si="923"/>
        <v>5112</v>
      </c>
      <c r="C5116" s="56" t="s">
        <v>2526</v>
      </c>
      <c r="E5116" s="56">
        <f t="shared" si="924"/>
        <v>5112</v>
      </c>
      <c r="F5116" s="76">
        <f t="shared" si="919"/>
        <v>183</v>
      </c>
      <c r="G5116" s="56" t="str">
        <f t="shared" si="925"/>
        <v/>
      </c>
      <c r="H5116" s="56">
        <f t="shared" si="926"/>
        <v>5112</v>
      </c>
      <c r="I5116" s="56">
        <f>IF(G5116="",0,IF(COUNTIF($G$5:G5116,G5116)=1,0,COUNTIF($G$5:G5116,G5116) )   )</f>
        <v>0</v>
      </c>
      <c r="J5116" s="56" t="str">
        <f t="shared" si="927"/>
        <v/>
      </c>
      <c r="K5116" s="56" t="str">
        <f t="shared" si="918"/>
        <v/>
      </c>
      <c r="L5116" s="56" t="str">
        <f t="shared" si="920"/>
        <v/>
      </c>
      <c r="M5116" s="56" t="str">
        <f t="shared" si="921"/>
        <v/>
      </c>
      <c r="N5116" s="56" t="str">
        <f t="shared" si="922"/>
        <v/>
      </c>
      <c r="O5116" s="56" t="str">
        <f t="shared" si="928"/>
        <v/>
      </c>
      <c r="P5116" s="56">
        <f>IF(ISERROR(IF($X$5=1,$Y$5,)),"",IF($X$5=1,$Y$5,))</f>
        <v>0</v>
      </c>
      <c r="Q5116" s="56">
        <f>IF(ISERROR(IF($X$6=1,$Y$6,)),"",IF($X$6=1,$Y$6,))</f>
        <v>10000</v>
      </c>
      <c r="R5116" s="56">
        <f>IF(ISERROR(IF($X$7=1,$Y$7,)),"",IF($X$7=1,$Y$7,))</f>
        <v>0</v>
      </c>
      <c r="S5116" s="56">
        <f>IF(ISERROR(IF($X$8=1,$Y$8,)),"",IF($X$8=1,$Y$8,))</f>
        <v>1000</v>
      </c>
      <c r="T5116" s="56">
        <f>IF(ISERROR(IF($X$9=1,$Y$9,)),"",IF($X$9=1,$Y$9,))</f>
        <v>500</v>
      </c>
      <c r="U5116" s="56">
        <f>IF(ISERROR(IF($X$10=1,$Y$10,)),"",IF($X$10=1,$Y$10,))</f>
        <v>500</v>
      </c>
    </row>
    <row r="5117" spans="1:21" x14ac:dyDescent="0.25">
      <c r="A5117" s="75">
        <f t="shared" si="923"/>
        <v>5113</v>
      </c>
      <c r="C5117" s="56" t="s">
        <v>2527</v>
      </c>
      <c r="E5117" s="56">
        <f t="shared" si="924"/>
        <v>5113</v>
      </c>
      <c r="F5117" s="76">
        <f t="shared" si="919"/>
        <v>183</v>
      </c>
      <c r="G5117" s="56" t="str">
        <f t="shared" si="925"/>
        <v/>
      </c>
      <c r="H5117" s="56">
        <f t="shared" si="926"/>
        <v>5113</v>
      </c>
      <c r="I5117" s="56">
        <f>IF(G5117="",0,IF(COUNTIF($G$5:G5117,G5117)=1,0,COUNTIF($G$5:G5117,G5117) )   )</f>
        <v>0</v>
      </c>
      <c r="J5117" s="56" t="str">
        <f t="shared" si="927"/>
        <v/>
      </c>
      <c r="K5117" s="56" t="str">
        <f t="shared" si="918"/>
        <v/>
      </c>
      <c r="L5117" s="56" t="str">
        <f t="shared" si="920"/>
        <v/>
      </c>
      <c r="M5117" s="56" t="str">
        <f t="shared" si="921"/>
        <v/>
      </c>
      <c r="N5117" s="56" t="str">
        <f t="shared" si="922"/>
        <v/>
      </c>
      <c r="O5117" s="56" t="str">
        <f t="shared" si="928"/>
        <v/>
      </c>
      <c r="P5117" s="56">
        <f>IF(ISERROR(IF($X$5=1,$Y$5,)),"",IF($X$5=1,$Y$5,))</f>
        <v>0</v>
      </c>
      <c r="Q5117" s="56">
        <f>IF(ISERROR(IF($X$6=1,$Y$6,)),"",IF($X$6=1,$Y$6,))</f>
        <v>10000</v>
      </c>
      <c r="R5117" s="56">
        <f>IF(ISERROR(IF($X$7=1,$Y$7,)),"",IF($X$7=1,$Y$7,))</f>
        <v>0</v>
      </c>
      <c r="S5117" s="56">
        <f>IF(ISERROR(IF($X$8=1,$Y$8,)),"",IF($X$8=1,$Y$8,))</f>
        <v>1000</v>
      </c>
      <c r="T5117" s="56">
        <f>IF(ISERROR(IF($X$9=1,$Y$9,)),"",IF($X$9=1,$Y$9,))</f>
        <v>500</v>
      </c>
      <c r="U5117" s="56">
        <f>IF(ISERROR(IF($X$10=1,$Y$10,)),"",IF($X$10=1,$Y$10,))</f>
        <v>500</v>
      </c>
    </row>
    <row r="5118" spans="1:21" x14ac:dyDescent="0.25">
      <c r="A5118" s="75">
        <f t="shared" si="923"/>
        <v>5114</v>
      </c>
      <c r="C5118" s="56" t="s">
        <v>4015</v>
      </c>
      <c r="E5118" s="56">
        <f t="shared" si="924"/>
        <v>5114</v>
      </c>
      <c r="F5118" s="76">
        <f t="shared" si="919"/>
        <v>183</v>
      </c>
      <c r="G5118" s="56" t="str">
        <f t="shared" si="925"/>
        <v/>
      </c>
      <c r="H5118" s="56">
        <f t="shared" si="926"/>
        <v>5114</v>
      </c>
      <c r="I5118" s="56">
        <f>IF(G5118="",0,IF(COUNTIF($G$5:G5118,G5118)=1,0,COUNTIF($G$5:G5118,G5118) )   )</f>
        <v>0</v>
      </c>
      <c r="J5118" s="56" t="str">
        <f t="shared" si="927"/>
        <v/>
      </c>
      <c r="K5118" s="56" t="str">
        <f t="shared" ref="K5118:K5181" si="929">IF(ISERROR(VLOOKUP(J5118,$F$5:$G$6005,2,)),"",VLOOKUP(J5118,$F$5:$G$6005,2,))</f>
        <v/>
      </c>
      <c r="L5118" s="56" t="str">
        <f t="shared" si="920"/>
        <v/>
      </c>
      <c r="M5118" s="56" t="str">
        <f t="shared" si="921"/>
        <v/>
      </c>
      <c r="N5118" s="56" t="str">
        <f t="shared" si="922"/>
        <v/>
      </c>
      <c r="O5118" s="56" t="str">
        <f t="shared" si="928"/>
        <v/>
      </c>
      <c r="P5118" s="56">
        <f>IF(ISERROR(IF($X$5=1,$Y$5,)),"",IF($X$5=1,$Y$5,))</f>
        <v>0</v>
      </c>
      <c r="Q5118" s="56">
        <f>IF(ISERROR(IF($X$6=1,$Y$6,)),"",IF($X$6=1,$Y$6,))</f>
        <v>10000</v>
      </c>
      <c r="R5118" s="56">
        <f>IF(ISERROR(IF($X$7=1,$Y$7,)),"",IF($X$7=1,$Y$7,))</f>
        <v>0</v>
      </c>
      <c r="S5118" s="56">
        <f>IF(ISERROR(IF($X$8=1,$Y$8,)),"",IF($X$8=1,$Y$8,))</f>
        <v>1000</v>
      </c>
      <c r="T5118" s="56">
        <f>IF(ISERROR(IF($X$9=1,$Y$9,)),"",IF($X$9=1,$Y$9,))</f>
        <v>500</v>
      </c>
      <c r="U5118" s="56">
        <f>IF(ISERROR(IF($X$10=1,$Y$10,)),"",IF($X$10=1,$Y$10,))</f>
        <v>500</v>
      </c>
    </row>
    <row r="5119" spans="1:21" x14ac:dyDescent="0.25">
      <c r="A5119" s="75">
        <f t="shared" si="923"/>
        <v>5115</v>
      </c>
      <c r="C5119" s="56" t="s">
        <v>2529</v>
      </c>
      <c r="E5119" s="56">
        <f t="shared" si="924"/>
        <v>5115</v>
      </c>
      <c r="F5119" s="76">
        <f t="shared" si="919"/>
        <v>183</v>
      </c>
      <c r="G5119" s="56" t="str">
        <f t="shared" si="925"/>
        <v/>
      </c>
      <c r="H5119" s="56">
        <f t="shared" si="926"/>
        <v>5115</v>
      </c>
      <c r="I5119" s="56">
        <f>IF(G5119="",0,IF(COUNTIF($G$5:G5119,G5119)=1,0,COUNTIF($G$5:G5119,G5119) )   )</f>
        <v>0</v>
      </c>
      <c r="J5119" s="56" t="str">
        <f t="shared" si="927"/>
        <v/>
      </c>
      <c r="K5119" s="56" t="str">
        <f t="shared" si="929"/>
        <v/>
      </c>
      <c r="L5119" s="56" t="str">
        <f t="shared" si="920"/>
        <v/>
      </c>
      <c r="M5119" s="56" t="str">
        <f t="shared" si="921"/>
        <v/>
      </c>
      <c r="N5119" s="56" t="str">
        <f t="shared" si="922"/>
        <v/>
      </c>
      <c r="O5119" s="56" t="str">
        <f t="shared" si="928"/>
        <v/>
      </c>
      <c r="P5119" s="56">
        <f>IF(ISERROR(IF($X$5=1,$Y$5,)),"",IF($X$5=1,$Y$5,))</f>
        <v>0</v>
      </c>
      <c r="Q5119" s="56">
        <f>IF(ISERROR(IF($X$6=1,$Y$6,)),"",IF($X$6=1,$Y$6,))</f>
        <v>10000</v>
      </c>
      <c r="R5119" s="56">
        <f>IF(ISERROR(IF($X$7=1,$Y$7,)),"",IF($X$7=1,$Y$7,))</f>
        <v>0</v>
      </c>
      <c r="S5119" s="56">
        <f>IF(ISERROR(IF($X$8=1,$Y$8,)),"",IF($X$8=1,$Y$8,))</f>
        <v>1000</v>
      </c>
      <c r="T5119" s="56">
        <f>IF(ISERROR(IF($X$9=1,$Y$9,)),"",IF($X$9=1,$Y$9,))</f>
        <v>500</v>
      </c>
      <c r="U5119" s="56">
        <f>IF(ISERROR(IF($X$10=1,$Y$10,)),"",IF($X$10=1,$Y$10,))</f>
        <v>500</v>
      </c>
    </row>
    <row r="5120" spans="1:21" x14ac:dyDescent="0.25">
      <c r="A5120" s="75">
        <f t="shared" si="923"/>
        <v>5116</v>
      </c>
      <c r="C5120" s="56" t="s">
        <v>2518</v>
      </c>
      <c r="E5120" s="56">
        <f t="shared" si="924"/>
        <v>5116</v>
      </c>
      <c r="F5120" s="76">
        <f t="shared" si="919"/>
        <v>183</v>
      </c>
      <c r="G5120" s="56" t="str">
        <f t="shared" si="925"/>
        <v/>
      </c>
      <c r="H5120" s="56">
        <f t="shared" si="926"/>
        <v>5116</v>
      </c>
      <c r="I5120" s="56">
        <f>IF(G5120="",0,IF(COUNTIF($G$5:G5120,G5120)=1,0,COUNTIF($G$5:G5120,G5120) )   )</f>
        <v>0</v>
      </c>
      <c r="J5120" s="56" t="str">
        <f t="shared" si="927"/>
        <v/>
      </c>
      <c r="K5120" s="56" t="str">
        <f t="shared" si="929"/>
        <v/>
      </c>
      <c r="L5120" s="56" t="str">
        <f t="shared" si="920"/>
        <v/>
      </c>
      <c r="M5120" s="56" t="str">
        <f t="shared" si="921"/>
        <v/>
      </c>
      <c r="N5120" s="56" t="str">
        <f t="shared" si="922"/>
        <v/>
      </c>
      <c r="O5120" s="56" t="str">
        <f t="shared" si="928"/>
        <v/>
      </c>
      <c r="P5120" s="56">
        <f>IF(ISERROR(IF($X$5=1,$Y$5,)),"",IF($X$5=1,$Y$5,))</f>
        <v>0</v>
      </c>
      <c r="Q5120" s="56">
        <f>IF(ISERROR(IF($X$6=1,$Y$6,)),"",IF($X$6=1,$Y$6,))</f>
        <v>10000</v>
      </c>
      <c r="R5120" s="56">
        <f>IF(ISERROR(IF($X$7=1,$Y$7,)),"",IF($X$7=1,$Y$7,))</f>
        <v>0</v>
      </c>
      <c r="S5120" s="56">
        <f>IF(ISERROR(IF($X$8=1,$Y$8,)),"",IF($X$8=1,$Y$8,))</f>
        <v>1000</v>
      </c>
      <c r="T5120" s="56">
        <f>IF(ISERROR(IF($X$9=1,$Y$9,)),"",IF($X$9=1,$Y$9,))</f>
        <v>500</v>
      </c>
      <c r="U5120" s="56">
        <f>IF(ISERROR(IF($X$10=1,$Y$10,)),"",IF($X$10=1,$Y$10,))</f>
        <v>500</v>
      </c>
    </row>
    <row r="5121" spans="1:21" x14ac:dyDescent="0.25">
      <c r="A5121" s="75">
        <f t="shared" si="923"/>
        <v>5117</v>
      </c>
      <c r="D5121" s="56" t="s">
        <v>5876</v>
      </c>
      <c r="E5121" s="56">
        <f t="shared" si="924"/>
        <v>5117</v>
      </c>
      <c r="F5121" s="76">
        <f t="shared" si="919"/>
        <v>183</v>
      </c>
      <c r="G5121" s="56" t="str">
        <f t="shared" si="925"/>
        <v>NP.lfe.125m.BearcatSingle</v>
      </c>
      <c r="H5121" s="56">
        <f t="shared" si="926"/>
        <v>5117</v>
      </c>
      <c r="I5121" s="56">
        <f>IF(G5121="",0,IF(COUNTIF($G$5:G5121,G5121)=1,0,COUNTIF($G$5:G5121,G5121) )   )</f>
        <v>0</v>
      </c>
      <c r="J5121" s="56" t="str">
        <f t="shared" si="927"/>
        <v/>
      </c>
      <c r="K5121" s="56" t="str">
        <f t="shared" si="929"/>
        <v/>
      </c>
      <c r="L5121" s="56" t="str">
        <f t="shared" si="920"/>
        <v/>
      </c>
      <c r="M5121" s="56" t="str">
        <f t="shared" si="921"/>
        <v/>
      </c>
      <c r="N5121" s="56" t="str">
        <f t="shared" si="922"/>
        <v/>
      </c>
      <c r="O5121" s="56" t="str">
        <f t="shared" si="928"/>
        <v/>
      </c>
      <c r="P5121" s="56">
        <f>IF(ISERROR(IF($X$5=1,$Y$5,)),"",IF($X$5=1,$Y$5,))</f>
        <v>0</v>
      </c>
      <c r="Q5121" s="56">
        <f>IF(ISERROR(IF($X$6=1,$Y$6,)),"",IF($X$6=1,$Y$6,))</f>
        <v>10000</v>
      </c>
      <c r="R5121" s="56">
        <f>IF(ISERROR(IF($X$7=1,$Y$7,)),"",IF($X$7=1,$Y$7,))</f>
        <v>0</v>
      </c>
      <c r="S5121" s="56">
        <f>IF(ISERROR(IF($X$8=1,$Y$8,)),"",IF($X$8=1,$Y$8,))</f>
        <v>1000</v>
      </c>
      <c r="T5121" s="56">
        <f>IF(ISERROR(IF($X$9=1,$Y$9,)),"",IF($X$9=1,$Y$9,))</f>
        <v>500</v>
      </c>
      <c r="U5121" s="56">
        <f>IF(ISERROR(IF($X$10=1,$Y$10,)),"",IF($X$10=1,$Y$10,))</f>
        <v>500</v>
      </c>
    </row>
    <row r="5122" spans="1:21" x14ac:dyDescent="0.25">
      <c r="A5122" s="75">
        <f t="shared" si="923"/>
        <v>5118</v>
      </c>
      <c r="D5122" s="56" t="s">
        <v>5874</v>
      </c>
      <c r="E5122" s="56">
        <f t="shared" si="924"/>
        <v>5118</v>
      </c>
      <c r="F5122" s="76">
        <f t="shared" si="919"/>
        <v>183</v>
      </c>
      <c r="G5122" s="56" t="str">
        <f t="shared" si="925"/>
        <v>LLLCirc1a2F</v>
      </c>
      <c r="H5122" s="56">
        <f t="shared" si="926"/>
        <v>5118</v>
      </c>
      <c r="I5122" s="56">
        <f>IF(G5122="",0,IF(COUNTIF($G$5:G5122,G5122)=1,0,COUNTIF($G$5:G5122,G5122) )   )</f>
        <v>0</v>
      </c>
      <c r="J5122" s="56" t="str">
        <f t="shared" si="927"/>
        <v/>
      </c>
      <c r="K5122" s="56" t="str">
        <f t="shared" si="929"/>
        <v/>
      </c>
      <c r="L5122" s="56" t="str">
        <f t="shared" si="920"/>
        <v/>
      </c>
      <c r="M5122" s="56" t="str">
        <f t="shared" si="921"/>
        <v/>
      </c>
      <c r="N5122" s="56" t="str">
        <f t="shared" si="922"/>
        <v/>
      </c>
      <c r="O5122" s="56" t="str">
        <f t="shared" si="928"/>
        <v/>
      </c>
      <c r="P5122" s="56">
        <f>IF(ISERROR(IF($X$5=1,$Y$5,)),"",IF($X$5=1,$Y$5,))</f>
        <v>0</v>
      </c>
      <c r="Q5122" s="56">
        <f>IF(ISERROR(IF($X$6=1,$Y$6,)),"",IF($X$6=1,$Y$6,))</f>
        <v>10000</v>
      </c>
      <c r="R5122" s="56">
        <f>IF(ISERROR(IF($X$7=1,$Y$7,)),"",IF($X$7=1,$Y$7,))</f>
        <v>0</v>
      </c>
      <c r="S5122" s="56">
        <f>IF(ISERROR(IF($X$8=1,$Y$8,)),"",IF($X$8=1,$Y$8,))</f>
        <v>1000</v>
      </c>
      <c r="T5122" s="56">
        <f>IF(ISERROR(IF($X$9=1,$Y$9,)),"",IF($X$9=1,$Y$9,))</f>
        <v>500</v>
      </c>
      <c r="U5122" s="56">
        <f>IF(ISERROR(IF($X$10=1,$Y$10,)),"",IF($X$10=1,$Y$10,))</f>
        <v>500</v>
      </c>
    </row>
    <row r="5123" spans="1:21" x14ac:dyDescent="0.25">
      <c r="A5123" s="75">
        <f t="shared" si="923"/>
        <v>5119</v>
      </c>
      <c r="D5123" s="56" t="s">
        <v>5877</v>
      </c>
      <c r="E5123" s="56">
        <f t="shared" si="924"/>
        <v>5119</v>
      </c>
      <c r="F5123" s="76">
        <f t="shared" si="919"/>
        <v>183</v>
      </c>
      <c r="G5123" s="56" t="str">
        <f t="shared" si="925"/>
        <v>NP.lfe.125m.berthaminiquad</v>
      </c>
      <c r="H5123" s="56">
        <f t="shared" si="926"/>
        <v>5119</v>
      </c>
      <c r="I5123" s="56">
        <f>IF(G5123="",0,IF(COUNTIF($G$5:G5123,G5123)=1,0,COUNTIF($G$5:G5123,G5123) )   )</f>
        <v>0</v>
      </c>
      <c r="J5123" s="56" t="str">
        <f t="shared" si="927"/>
        <v/>
      </c>
      <c r="K5123" s="56" t="str">
        <f t="shared" si="929"/>
        <v/>
      </c>
      <c r="L5123" s="56" t="str">
        <f t="shared" si="920"/>
        <v/>
      </c>
      <c r="M5123" s="56" t="str">
        <f t="shared" si="921"/>
        <v/>
      </c>
      <c r="N5123" s="56" t="str">
        <f t="shared" si="922"/>
        <v/>
      </c>
      <c r="O5123" s="56" t="str">
        <f t="shared" si="928"/>
        <v/>
      </c>
      <c r="P5123" s="56">
        <f>IF(ISERROR(IF($X$5=1,$Y$5,)),"",IF($X$5=1,$Y$5,))</f>
        <v>0</v>
      </c>
      <c r="Q5123" s="56">
        <f>IF(ISERROR(IF($X$6=1,$Y$6,)),"",IF($X$6=1,$Y$6,))</f>
        <v>10000</v>
      </c>
      <c r="R5123" s="56">
        <f>IF(ISERROR(IF($X$7=1,$Y$7,)),"",IF($X$7=1,$Y$7,))</f>
        <v>0</v>
      </c>
      <c r="S5123" s="56">
        <f>IF(ISERROR(IF($X$8=1,$Y$8,)),"",IF($X$8=1,$Y$8,))</f>
        <v>1000</v>
      </c>
      <c r="T5123" s="56">
        <f>IF(ISERROR(IF($X$9=1,$Y$9,)),"",IF($X$9=1,$Y$9,))</f>
        <v>500</v>
      </c>
      <c r="U5123" s="56">
        <f>IF(ISERROR(IF($X$10=1,$Y$10,)),"",IF($X$10=1,$Y$10,))</f>
        <v>500</v>
      </c>
    </row>
    <row r="5124" spans="1:21" x14ac:dyDescent="0.25">
      <c r="A5124" s="75">
        <f t="shared" si="923"/>
        <v>5120</v>
      </c>
      <c r="D5124" s="56" t="s">
        <v>4016</v>
      </c>
      <c r="E5124" s="56">
        <f t="shared" si="924"/>
        <v>5120</v>
      </c>
      <c r="F5124" s="76">
        <f t="shared" si="919"/>
        <v>183</v>
      </c>
      <c r="G5124" s="56" t="str">
        <f t="shared" si="925"/>
        <v>liquidEngine2</v>
      </c>
      <c r="H5124" s="56">
        <f t="shared" si="926"/>
        <v>5120</v>
      </c>
      <c r="I5124" s="56">
        <f>IF(G5124="",0,IF(COUNTIF($G$5:G5124,G5124)=1,0,COUNTIF($G$5:G5124,G5124) )   )</f>
        <v>0</v>
      </c>
      <c r="J5124" s="56" t="str">
        <f t="shared" si="927"/>
        <v/>
      </c>
      <c r="K5124" s="56" t="str">
        <f t="shared" si="929"/>
        <v/>
      </c>
      <c r="L5124" s="56" t="str">
        <f t="shared" si="920"/>
        <v/>
      </c>
      <c r="M5124" s="56" t="str">
        <f t="shared" si="921"/>
        <v/>
      </c>
      <c r="N5124" s="56" t="str">
        <f t="shared" si="922"/>
        <v/>
      </c>
      <c r="O5124" s="56" t="str">
        <f t="shared" si="928"/>
        <v/>
      </c>
      <c r="P5124" s="56">
        <f>IF(ISERROR(IF($X$5=1,$Y$5,)),"",IF($X$5=1,$Y$5,))</f>
        <v>0</v>
      </c>
      <c r="Q5124" s="56">
        <f>IF(ISERROR(IF($X$6=1,$Y$6,)),"",IF($X$6=1,$Y$6,))</f>
        <v>10000</v>
      </c>
      <c r="R5124" s="56">
        <f>IF(ISERROR(IF($X$7=1,$Y$7,)),"",IF($X$7=1,$Y$7,))</f>
        <v>0</v>
      </c>
      <c r="S5124" s="56">
        <f>IF(ISERROR(IF($X$8=1,$Y$8,)),"",IF($X$8=1,$Y$8,))</f>
        <v>1000</v>
      </c>
      <c r="T5124" s="56">
        <f>IF(ISERROR(IF($X$9=1,$Y$9,)),"",IF($X$9=1,$Y$9,))</f>
        <v>500</v>
      </c>
      <c r="U5124" s="56">
        <f>IF(ISERROR(IF($X$10=1,$Y$10,)),"",IF($X$10=1,$Y$10,))</f>
        <v>500</v>
      </c>
    </row>
    <row r="5125" spans="1:21" x14ac:dyDescent="0.25">
      <c r="A5125" s="75">
        <f t="shared" si="923"/>
        <v>5121</v>
      </c>
      <c r="D5125" s="56" t="s">
        <v>5878</v>
      </c>
      <c r="E5125" s="56">
        <f t="shared" si="924"/>
        <v>5121</v>
      </c>
      <c r="F5125" s="76">
        <f t="shared" ref="F5125:F5188" si="930">IF(A5123=0,0,IF(ISBLANK(G5125),"",IF(LEFT(G5125,4)="newn",F5124+1,IF(LEFT(G5125,4)="node",F5124+1,F5124))))</f>
        <v>183</v>
      </c>
      <c r="G5125" s="56" t="str">
        <f t="shared" si="925"/>
        <v>NP.lfe.125m.K2XEngine</v>
      </c>
      <c r="H5125" s="56">
        <f t="shared" si="926"/>
        <v>5121</v>
      </c>
      <c r="I5125" s="56">
        <f>IF(G5125="",0,IF(COUNTIF($G$5:G5125,G5125)=1,0,COUNTIF($G$5:G5125,G5125) )   )</f>
        <v>0</v>
      </c>
      <c r="J5125" s="56" t="str">
        <f t="shared" si="927"/>
        <v/>
      </c>
      <c r="K5125" s="56" t="str">
        <f t="shared" si="929"/>
        <v/>
      </c>
      <c r="L5125" s="56" t="str">
        <f t="shared" ref="L5125:L5188" si="931">IF(ISERROR(VLOOKUP(K5125,$AB$14:$AD$197,3,)),"",VLOOKUP(K5125,$AB$14:$AD$197,3,))</f>
        <v/>
      </c>
      <c r="M5125" s="56" t="str">
        <f t="shared" ref="M5125:M5188" si="932">IF(ISERROR(HLOOKUP(J5125,$AG$5:$XH$6,2,)),"",HLOOKUP(J5125,$AG$5:$XH$6,2,))</f>
        <v/>
      </c>
      <c r="N5125" s="56" t="str">
        <f t="shared" ref="N5125:N5188" si="933">IF(ISERROR(VLOOKUP(K5125,$AB$14:$AD$197,2,)),"",VLOOKUP(K5125,$AB$14:$AD$197,2,))</f>
        <v/>
      </c>
      <c r="O5125" s="56" t="str">
        <f t="shared" si="928"/>
        <v/>
      </c>
      <c r="P5125" s="56">
        <f>IF(ISERROR(IF($X$5=1,$Y$5,)),"",IF($X$5=1,$Y$5,))</f>
        <v>0</v>
      </c>
      <c r="Q5125" s="56">
        <f>IF(ISERROR(IF($X$6=1,$Y$6,)),"",IF($X$6=1,$Y$6,))</f>
        <v>10000</v>
      </c>
      <c r="R5125" s="56">
        <f>IF(ISERROR(IF($X$7=1,$Y$7,)),"",IF($X$7=1,$Y$7,))</f>
        <v>0</v>
      </c>
      <c r="S5125" s="56">
        <f>IF(ISERROR(IF($X$8=1,$Y$8,)),"",IF($X$8=1,$Y$8,))</f>
        <v>1000</v>
      </c>
      <c r="T5125" s="56">
        <f>IF(ISERROR(IF($X$9=1,$Y$9,)),"",IF($X$9=1,$Y$9,))</f>
        <v>500</v>
      </c>
      <c r="U5125" s="56">
        <f>IF(ISERROR(IF($X$10=1,$Y$10,)),"",IF($X$10=1,$Y$10,))</f>
        <v>500</v>
      </c>
    </row>
    <row r="5126" spans="1:21" x14ac:dyDescent="0.25">
      <c r="A5126" s="75">
        <f t="shared" ref="A5126:A5189" si="934">IF(A5125=0,0,IF(B5125="}",IF(B5126="NODE",A5125+1,0),A5125+1))</f>
        <v>5122</v>
      </c>
      <c r="D5126" s="56" t="s">
        <v>5875</v>
      </c>
      <c r="E5126" s="56">
        <f t="shared" ref="E5126:E5189" si="935">A5126</f>
        <v>5122</v>
      </c>
      <c r="F5126" s="76">
        <f t="shared" si="930"/>
        <v>183</v>
      </c>
      <c r="G5126" s="56" t="str">
        <f t="shared" ref="G5126:G5189" si="936">IF(ISBLANK(D5126),IF(LEFT(C5126,8)="name = n",MID(C5126,8,100),""),MID(D5126,8,100))</f>
        <v>LLLCirc1b2F</v>
      </c>
      <c r="H5126" s="56">
        <f t="shared" ref="H5126:H5189" si="937">E5126</f>
        <v>5122</v>
      </c>
      <c r="I5126" s="56">
        <f>IF(G5126="",0,IF(COUNTIF($G$5:G5126,G5126)=1,0,COUNTIF($G$5:G5126,G5126) )   )</f>
        <v>0</v>
      </c>
      <c r="J5126" s="56" t="str">
        <f t="shared" ref="J5126:J5189" si="938">IF(J5125=anodes,"",IF(J5125="","",J5125+1))</f>
        <v/>
      </c>
      <c r="K5126" s="56" t="str">
        <f t="shared" si="929"/>
        <v/>
      </c>
      <c r="L5126" s="56" t="str">
        <f t="shared" si="931"/>
        <v/>
      </c>
      <c r="M5126" s="56" t="str">
        <f t="shared" si="932"/>
        <v/>
      </c>
      <c r="N5126" s="56" t="str">
        <f t="shared" si="933"/>
        <v/>
      </c>
      <c r="O5126" s="56" t="str">
        <f t="shared" ref="O5126:O5189" si="939">IF(ISERROR(0.1*N5126+0.9*(M5126/L5126)*($N$3+SUM(P5126:U5126))*(N5126/$N$3)),N5126,0.1*N5126+0.9*(M5126/L5126)*($N$3+SUM(P5126:U5126))*(N5126/$N$3))</f>
        <v/>
      </c>
      <c r="P5126" s="56">
        <f>IF(ISERROR(IF($X$5=1,$Y$5,)),"",IF($X$5=1,$Y$5,))</f>
        <v>0</v>
      </c>
      <c r="Q5126" s="56">
        <f>IF(ISERROR(IF($X$6=1,$Y$6,)),"",IF($X$6=1,$Y$6,))</f>
        <v>10000</v>
      </c>
      <c r="R5126" s="56">
        <f>IF(ISERROR(IF($X$7=1,$Y$7,)),"",IF($X$7=1,$Y$7,))</f>
        <v>0</v>
      </c>
      <c r="S5126" s="56">
        <f>IF(ISERROR(IF($X$8=1,$Y$8,)),"",IF($X$8=1,$Y$8,))</f>
        <v>1000</v>
      </c>
      <c r="T5126" s="56">
        <f>IF(ISERROR(IF($X$9=1,$Y$9,)),"",IF($X$9=1,$Y$9,))</f>
        <v>500</v>
      </c>
      <c r="U5126" s="56">
        <f>IF(ISERROR(IF($X$10=1,$Y$10,)),"",IF($X$10=1,$Y$10,))</f>
        <v>500</v>
      </c>
    </row>
    <row r="5127" spans="1:21" x14ac:dyDescent="0.25">
      <c r="A5127" s="75">
        <f t="shared" si="934"/>
        <v>5123</v>
      </c>
      <c r="D5127" s="56" t="s">
        <v>5879</v>
      </c>
      <c r="E5127" s="56">
        <f t="shared" si="935"/>
        <v>5123</v>
      </c>
      <c r="F5127" s="76">
        <f t="shared" si="930"/>
        <v>183</v>
      </c>
      <c r="G5127" s="56" t="str">
        <f t="shared" si="936"/>
        <v>NP.lft.125m.15m</v>
      </c>
      <c r="H5127" s="56">
        <f t="shared" si="937"/>
        <v>5123</v>
      </c>
      <c r="I5127" s="56">
        <f>IF(G5127="",0,IF(COUNTIF($G$5:G5127,G5127)=1,0,COUNTIF($G$5:G5127,G5127) )   )</f>
        <v>0</v>
      </c>
      <c r="J5127" s="56" t="str">
        <f t="shared" si="938"/>
        <v/>
      </c>
      <c r="K5127" s="56" t="str">
        <f t="shared" si="929"/>
        <v/>
      </c>
      <c r="L5127" s="56" t="str">
        <f t="shared" si="931"/>
        <v/>
      </c>
      <c r="M5127" s="56" t="str">
        <f t="shared" si="932"/>
        <v/>
      </c>
      <c r="N5127" s="56" t="str">
        <f t="shared" si="933"/>
        <v/>
      </c>
      <c r="O5127" s="56" t="str">
        <f t="shared" si="939"/>
        <v/>
      </c>
      <c r="P5127" s="56">
        <f>IF(ISERROR(IF($X$5=1,$Y$5,)),"",IF($X$5=1,$Y$5,))</f>
        <v>0</v>
      </c>
      <c r="Q5127" s="56">
        <f>IF(ISERROR(IF($X$6=1,$Y$6,)),"",IF($X$6=1,$Y$6,))</f>
        <v>10000</v>
      </c>
      <c r="R5127" s="56">
        <f>IF(ISERROR(IF($X$7=1,$Y$7,)),"",IF($X$7=1,$Y$7,))</f>
        <v>0</v>
      </c>
      <c r="S5127" s="56">
        <f>IF(ISERROR(IF($X$8=1,$Y$8,)),"",IF($X$8=1,$Y$8,))</f>
        <v>1000</v>
      </c>
      <c r="T5127" s="56">
        <f>IF(ISERROR(IF($X$9=1,$Y$9,)),"",IF($X$9=1,$Y$9,))</f>
        <v>500</v>
      </c>
      <c r="U5127" s="56">
        <f>IF(ISERROR(IF($X$10=1,$Y$10,)),"",IF($X$10=1,$Y$10,))</f>
        <v>500</v>
      </c>
    </row>
    <row r="5128" spans="1:21" x14ac:dyDescent="0.25">
      <c r="A5128" s="75">
        <f t="shared" si="934"/>
        <v>5124</v>
      </c>
      <c r="D5128" s="56" t="s">
        <v>5845</v>
      </c>
      <c r="E5128" s="56">
        <f t="shared" si="935"/>
        <v>5124</v>
      </c>
      <c r="F5128" s="76">
        <f t="shared" si="930"/>
        <v>183</v>
      </c>
      <c r="G5128" s="56" t="str">
        <f t="shared" si="936"/>
        <v>moduldesspod</v>
      </c>
      <c r="H5128" s="56">
        <f t="shared" si="937"/>
        <v>5124</v>
      </c>
      <c r="I5128" s="56">
        <f>IF(G5128="",0,IF(COUNTIF($G$5:G5128,G5128)=1,0,COUNTIF($G$5:G5128,G5128) )   )</f>
        <v>0</v>
      </c>
      <c r="J5128" s="56" t="str">
        <f t="shared" si="938"/>
        <v/>
      </c>
      <c r="K5128" s="56" t="str">
        <f t="shared" si="929"/>
        <v/>
      </c>
      <c r="L5128" s="56" t="str">
        <f t="shared" si="931"/>
        <v/>
      </c>
      <c r="M5128" s="56" t="str">
        <f t="shared" si="932"/>
        <v/>
      </c>
      <c r="N5128" s="56" t="str">
        <f t="shared" si="933"/>
        <v/>
      </c>
      <c r="O5128" s="56" t="str">
        <f t="shared" si="939"/>
        <v/>
      </c>
      <c r="P5128" s="56">
        <f>IF(ISERROR(IF($X$5=1,$Y$5,)),"",IF($X$5=1,$Y$5,))</f>
        <v>0</v>
      </c>
      <c r="Q5128" s="56">
        <f>IF(ISERROR(IF($X$6=1,$Y$6,)),"",IF($X$6=1,$Y$6,))</f>
        <v>10000</v>
      </c>
      <c r="R5128" s="56">
        <f>IF(ISERROR(IF($X$7=1,$Y$7,)),"",IF($X$7=1,$Y$7,))</f>
        <v>0</v>
      </c>
      <c r="S5128" s="56">
        <f>IF(ISERROR(IF($X$8=1,$Y$8,)),"",IF($X$8=1,$Y$8,))</f>
        <v>1000</v>
      </c>
      <c r="T5128" s="56">
        <f>IF(ISERROR(IF($X$9=1,$Y$9,)),"",IF($X$9=1,$Y$9,))</f>
        <v>500</v>
      </c>
      <c r="U5128" s="56">
        <f>IF(ISERROR(IF($X$10=1,$Y$10,)),"",IF($X$10=1,$Y$10,))</f>
        <v>500</v>
      </c>
    </row>
    <row r="5129" spans="1:21" x14ac:dyDescent="0.25">
      <c r="A5129" s="75">
        <f t="shared" si="934"/>
        <v>5125</v>
      </c>
      <c r="D5129" s="56" t="s">
        <v>5880</v>
      </c>
      <c r="E5129" s="56">
        <f t="shared" si="935"/>
        <v>5125</v>
      </c>
      <c r="F5129" s="76">
        <f t="shared" si="930"/>
        <v>183</v>
      </c>
      <c r="G5129" s="56" t="str">
        <f t="shared" si="936"/>
        <v>NP.lft.125m.3m</v>
      </c>
      <c r="H5129" s="56">
        <f t="shared" si="937"/>
        <v>5125</v>
      </c>
      <c r="I5129" s="56">
        <f>IF(G5129="",0,IF(COUNTIF($G$5:G5129,G5129)=1,0,COUNTIF($G$5:G5129,G5129) )   )</f>
        <v>0</v>
      </c>
      <c r="J5129" s="56" t="str">
        <f t="shared" si="938"/>
        <v/>
      </c>
      <c r="K5129" s="56" t="str">
        <f t="shared" si="929"/>
        <v/>
      </c>
      <c r="L5129" s="56" t="str">
        <f t="shared" si="931"/>
        <v/>
      </c>
      <c r="M5129" s="56" t="str">
        <f t="shared" si="932"/>
        <v/>
      </c>
      <c r="N5129" s="56" t="str">
        <f t="shared" si="933"/>
        <v/>
      </c>
      <c r="O5129" s="56" t="str">
        <f t="shared" si="939"/>
        <v/>
      </c>
      <c r="P5129" s="56">
        <f>IF(ISERROR(IF($X$5=1,$Y$5,)),"",IF($X$5=1,$Y$5,))</f>
        <v>0</v>
      </c>
      <c r="Q5129" s="56">
        <f>IF(ISERROR(IF($X$6=1,$Y$6,)),"",IF($X$6=1,$Y$6,))</f>
        <v>10000</v>
      </c>
      <c r="R5129" s="56">
        <f>IF(ISERROR(IF($X$7=1,$Y$7,)),"",IF($X$7=1,$Y$7,))</f>
        <v>0</v>
      </c>
      <c r="S5129" s="56">
        <f>IF(ISERROR(IF($X$8=1,$Y$8,)),"",IF($X$8=1,$Y$8,))</f>
        <v>1000</v>
      </c>
      <c r="T5129" s="56">
        <f>IF(ISERROR(IF($X$9=1,$Y$9,)),"",IF($X$9=1,$Y$9,))</f>
        <v>500</v>
      </c>
      <c r="U5129" s="56">
        <f>IF(ISERROR(IF($X$10=1,$Y$10,)),"",IF($X$10=1,$Y$10,))</f>
        <v>500</v>
      </c>
    </row>
    <row r="5130" spans="1:21" x14ac:dyDescent="0.25">
      <c r="A5130" s="75">
        <f t="shared" si="934"/>
        <v>5126</v>
      </c>
      <c r="D5130" s="56" t="s">
        <v>5881</v>
      </c>
      <c r="E5130" s="56">
        <f t="shared" si="935"/>
        <v>5126</v>
      </c>
      <c r="F5130" s="76">
        <f t="shared" si="930"/>
        <v>183</v>
      </c>
      <c r="G5130" s="56" t="str">
        <f t="shared" si="936"/>
        <v>NP.rcstank.125m</v>
      </c>
      <c r="H5130" s="56">
        <f t="shared" si="937"/>
        <v>5126</v>
      </c>
      <c r="I5130" s="56">
        <f>IF(G5130="",0,IF(COUNTIF($G$5:G5130,G5130)=1,0,COUNTIF($G$5:G5130,G5130) )   )</f>
        <v>0</v>
      </c>
      <c r="J5130" s="56" t="str">
        <f t="shared" si="938"/>
        <v/>
      </c>
      <c r="K5130" s="56" t="str">
        <f t="shared" si="929"/>
        <v/>
      </c>
      <c r="L5130" s="56" t="str">
        <f t="shared" si="931"/>
        <v/>
      </c>
      <c r="M5130" s="56" t="str">
        <f t="shared" si="932"/>
        <v/>
      </c>
      <c r="N5130" s="56" t="str">
        <f t="shared" si="933"/>
        <v/>
      </c>
      <c r="O5130" s="56" t="str">
        <f t="shared" si="939"/>
        <v/>
      </c>
      <c r="P5130" s="56">
        <f>IF(ISERROR(IF($X$5=1,$Y$5,)),"",IF($X$5=1,$Y$5,))</f>
        <v>0</v>
      </c>
      <c r="Q5130" s="56">
        <f>IF(ISERROR(IF($X$6=1,$Y$6,)),"",IF($X$6=1,$Y$6,))</f>
        <v>10000</v>
      </c>
      <c r="R5130" s="56">
        <f>IF(ISERROR(IF($X$7=1,$Y$7,)),"",IF($X$7=1,$Y$7,))</f>
        <v>0</v>
      </c>
      <c r="S5130" s="56">
        <f>IF(ISERROR(IF($X$8=1,$Y$8,)),"",IF($X$8=1,$Y$8,))</f>
        <v>1000</v>
      </c>
      <c r="T5130" s="56">
        <f>IF(ISERROR(IF($X$9=1,$Y$9,)),"",IF($X$9=1,$Y$9,))</f>
        <v>500</v>
      </c>
      <c r="U5130" s="56">
        <f>IF(ISERROR(IF($X$10=1,$Y$10,)),"",IF($X$10=1,$Y$10,))</f>
        <v>500</v>
      </c>
    </row>
    <row r="5131" spans="1:21" x14ac:dyDescent="0.25">
      <c r="A5131" s="75">
        <f t="shared" si="934"/>
        <v>5127</v>
      </c>
      <c r="D5131" s="56" t="s">
        <v>4017</v>
      </c>
      <c r="E5131" s="56">
        <f t="shared" si="935"/>
        <v>5127</v>
      </c>
      <c r="F5131" s="76">
        <f t="shared" si="930"/>
        <v>183</v>
      </c>
      <c r="G5131" s="56" t="str">
        <f t="shared" si="936"/>
        <v>liquidEngine2-2</v>
      </c>
      <c r="H5131" s="56">
        <f t="shared" si="937"/>
        <v>5127</v>
      </c>
      <c r="I5131" s="56">
        <f>IF(G5131="",0,IF(COUNTIF($G$5:G5131,G5131)=1,0,COUNTIF($G$5:G5131,G5131) )   )</f>
        <v>0</v>
      </c>
      <c r="J5131" s="56" t="str">
        <f t="shared" si="938"/>
        <v/>
      </c>
      <c r="K5131" s="56" t="str">
        <f t="shared" si="929"/>
        <v/>
      </c>
      <c r="L5131" s="56" t="str">
        <f t="shared" si="931"/>
        <v/>
      </c>
      <c r="M5131" s="56" t="str">
        <f t="shared" si="932"/>
        <v/>
      </c>
      <c r="N5131" s="56" t="str">
        <f t="shared" si="933"/>
        <v/>
      </c>
      <c r="O5131" s="56" t="str">
        <f t="shared" si="939"/>
        <v/>
      </c>
      <c r="P5131" s="56">
        <f>IF(ISERROR(IF($X$5=1,$Y$5,)),"",IF($X$5=1,$Y$5,))</f>
        <v>0</v>
      </c>
      <c r="Q5131" s="56">
        <f>IF(ISERROR(IF($X$6=1,$Y$6,)),"",IF($X$6=1,$Y$6,))</f>
        <v>10000</v>
      </c>
      <c r="R5131" s="56">
        <f>IF(ISERROR(IF($X$7=1,$Y$7,)),"",IF($X$7=1,$Y$7,))</f>
        <v>0</v>
      </c>
      <c r="S5131" s="56">
        <f>IF(ISERROR(IF($X$8=1,$Y$8,)),"",IF($X$8=1,$Y$8,))</f>
        <v>1000</v>
      </c>
      <c r="T5131" s="56">
        <f>IF(ISERROR(IF($X$9=1,$Y$9,)),"",IF($X$9=1,$Y$9,))</f>
        <v>500</v>
      </c>
      <c r="U5131" s="56">
        <f>IF(ISERROR(IF($X$10=1,$Y$10,)),"",IF($X$10=1,$Y$10,))</f>
        <v>500</v>
      </c>
    </row>
    <row r="5132" spans="1:21" x14ac:dyDescent="0.25">
      <c r="A5132" s="75">
        <f t="shared" si="934"/>
        <v>5128</v>
      </c>
      <c r="D5132" s="56" t="s">
        <v>5846</v>
      </c>
      <c r="E5132" s="56">
        <f t="shared" si="935"/>
        <v>5128</v>
      </c>
      <c r="F5132" s="76">
        <f t="shared" si="930"/>
        <v>183</v>
      </c>
      <c r="G5132" s="56" t="str">
        <f t="shared" si="936"/>
        <v>liquidEngineconstelacion</v>
      </c>
      <c r="H5132" s="56">
        <f t="shared" si="937"/>
        <v>5128</v>
      </c>
      <c r="I5132" s="56">
        <f>IF(G5132="",0,IF(COUNTIF($G$5:G5132,G5132)=1,0,COUNTIF($G$5:G5132,G5132) )   )</f>
        <v>0</v>
      </c>
      <c r="J5132" s="56" t="str">
        <f t="shared" si="938"/>
        <v/>
      </c>
      <c r="K5132" s="56" t="str">
        <f t="shared" si="929"/>
        <v/>
      </c>
      <c r="L5132" s="56" t="str">
        <f t="shared" si="931"/>
        <v/>
      </c>
      <c r="M5132" s="56" t="str">
        <f t="shared" si="932"/>
        <v/>
      </c>
      <c r="N5132" s="56" t="str">
        <f t="shared" si="933"/>
        <v/>
      </c>
      <c r="O5132" s="56" t="str">
        <f t="shared" si="939"/>
        <v/>
      </c>
      <c r="P5132" s="56">
        <f>IF(ISERROR(IF($X$5=1,$Y$5,)),"",IF($X$5=1,$Y$5,))</f>
        <v>0</v>
      </c>
      <c r="Q5132" s="56">
        <f>IF(ISERROR(IF($X$6=1,$Y$6,)),"",IF($X$6=1,$Y$6,))</f>
        <v>10000</v>
      </c>
      <c r="R5132" s="56">
        <f>IF(ISERROR(IF($X$7=1,$Y$7,)),"",IF($X$7=1,$Y$7,))</f>
        <v>0</v>
      </c>
      <c r="S5132" s="56">
        <f>IF(ISERROR(IF($X$8=1,$Y$8,)),"",IF($X$8=1,$Y$8,))</f>
        <v>1000</v>
      </c>
      <c r="T5132" s="56">
        <f>IF(ISERROR(IF($X$9=1,$Y$9,)),"",IF($X$9=1,$Y$9,))</f>
        <v>500</v>
      </c>
      <c r="U5132" s="56">
        <f>IF(ISERROR(IF($X$10=1,$Y$10,)),"",IF($X$10=1,$Y$10,))</f>
        <v>500</v>
      </c>
    </row>
    <row r="5133" spans="1:21" x14ac:dyDescent="0.25">
      <c r="A5133" s="75">
        <f t="shared" si="934"/>
        <v>5129</v>
      </c>
      <c r="D5133" s="56" t="s">
        <v>4018</v>
      </c>
      <c r="E5133" s="56">
        <f t="shared" si="935"/>
        <v>5129</v>
      </c>
      <c r="F5133" s="76">
        <f t="shared" si="930"/>
        <v>183</v>
      </c>
      <c r="G5133" s="56" t="str">
        <f t="shared" si="936"/>
        <v>radialLiquidEngine1-2</v>
      </c>
      <c r="H5133" s="56">
        <f t="shared" si="937"/>
        <v>5129</v>
      </c>
      <c r="I5133" s="56">
        <f>IF(G5133="",0,IF(COUNTIF($G$5:G5133,G5133)=1,0,COUNTIF($G$5:G5133,G5133) )   )</f>
        <v>0</v>
      </c>
      <c r="J5133" s="56" t="str">
        <f t="shared" si="938"/>
        <v/>
      </c>
      <c r="K5133" s="56" t="str">
        <f t="shared" si="929"/>
        <v/>
      </c>
      <c r="L5133" s="56" t="str">
        <f t="shared" si="931"/>
        <v/>
      </c>
      <c r="M5133" s="56" t="str">
        <f t="shared" si="932"/>
        <v/>
      </c>
      <c r="N5133" s="56" t="str">
        <f t="shared" si="933"/>
        <v/>
      </c>
      <c r="O5133" s="56" t="str">
        <f t="shared" si="939"/>
        <v/>
      </c>
      <c r="P5133" s="56">
        <f>IF(ISERROR(IF($X$5=1,$Y$5,)),"",IF($X$5=1,$Y$5,))</f>
        <v>0</v>
      </c>
      <c r="Q5133" s="56">
        <f>IF(ISERROR(IF($X$6=1,$Y$6,)),"",IF($X$6=1,$Y$6,))</f>
        <v>10000</v>
      </c>
      <c r="R5133" s="56">
        <f>IF(ISERROR(IF($X$7=1,$Y$7,)),"",IF($X$7=1,$Y$7,))</f>
        <v>0</v>
      </c>
      <c r="S5133" s="56">
        <f>IF(ISERROR(IF($X$8=1,$Y$8,)),"",IF($X$8=1,$Y$8,))</f>
        <v>1000</v>
      </c>
      <c r="T5133" s="56">
        <f>IF(ISERROR(IF($X$9=1,$Y$9,)),"",IF($X$9=1,$Y$9,))</f>
        <v>500</v>
      </c>
      <c r="U5133" s="56">
        <f>IF(ISERROR(IF($X$10=1,$Y$10,)),"",IF($X$10=1,$Y$10,))</f>
        <v>500</v>
      </c>
    </row>
    <row r="5134" spans="1:21" x14ac:dyDescent="0.25">
      <c r="A5134" s="75">
        <f t="shared" si="934"/>
        <v>5130</v>
      </c>
      <c r="D5134" s="56" t="s">
        <v>4019</v>
      </c>
      <c r="E5134" s="56">
        <f t="shared" si="935"/>
        <v>5130</v>
      </c>
      <c r="F5134" s="76">
        <f t="shared" si="930"/>
        <v>183</v>
      </c>
      <c r="G5134" s="56" t="str">
        <f t="shared" si="936"/>
        <v>fuelTank</v>
      </c>
      <c r="H5134" s="56">
        <f t="shared" si="937"/>
        <v>5130</v>
      </c>
      <c r="I5134" s="56">
        <f>IF(G5134="",0,IF(COUNTIF($G$5:G5134,G5134)=1,0,COUNTIF($G$5:G5134,G5134) )   )</f>
        <v>0</v>
      </c>
      <c r="J5134" s="56" t="str">
        <f t="shared" si="938"/>
        <v/>
      </c>
      <c r="K5134" s="56" t="str">
        <f t="shared" si="929"/>
        <v/>
      </c>
      <c r="L5134" s="56" t="str">
        <f t="shared" si="931"/>
        <v/>
      </c>
      <c r="M5134" s="56" t="str">
        <f t="shared" si="932"/>
        <v/>
      </c>
      <c r="N5134" s="56" t="str">
        <f t="shared" si="933"/>
        <v/>
      </c>
      <c r="O5134" s="56" t="str">
        <f t="shared" si="939"/>
        <v/>
      </c>
      <c r="P5134" s="56">
        <f>IF(ISERROR(IF($X$5=1,$Y$5,)),"",IF($X$5=1,$Y$5,))</f>
        <v>0</v>
      </c>
      <c r="Q5134" s="56">
        <f>IF(ISERROR(IF($X$6=1,$Y$6,)),"",IF($X$6=1,$Y$6,))</f>
        <v>10000</v>
      </c>
      <c r="R5134" s="56">
        <f>IF(ISERROR(IF($X$7=1,$Y$7,)),"",IF($X$7=1,$Y$7,))</f>
        <v>0</v>
      </c>
      <c r="S5134" s="56">
        <f>IF(ISERROR(IF($X$8=1,$Y$8,)),"",IF($X$8=1,$Y$8,))</f>
        <v>1000</v>
      </c>
      <c r="T5134" s="56">
        <f>IF(ISERROR(IF($X$9=1,$Y$9,)),"",IF($X$9=1,$Y$9,))</f>
        <v>500</v>
      </c>
      <c r="U5134" s="56">
        <f>IF(ISERROR(IF($X$10=1,$Y$10,)),"",IF($X$10=1,$Y$10,))</f>
        <v>500</v>
      </c>
    </row>
    <row r="5135" spans="1:21" x14ac:dyDescent="0.25">
      <c r="A5135" s="75">
        <f t="shared" si="934"/>
        <v>5131</v>
      </c>
      <c r="D5135" s="56" t="s">
        <v>4020</v>
      </c>
      <c r="E5135" s="56">
        <f t="shared" si="935"/>
        <v>5131</v>
      </c>
      <c r="F5135" s="76">
        <f t="shared" si="930"/>
        <v>183</v>
      </c>
      <c r="G5135" s="56" t="str">
        <f t="shared" si="936"/>
        <v>fuelTank.long</v>
      </c>
      <c r="H5135" s="56">
        <f t="shared" si="937"/>
        <v>5131</v>
      </c>
      <c r="I5135" s="56">
        <f>IF(G5135="",0,IF(COUNTIF($G$5:G5135,G5135)=1,0,COUNTIF($G$5:G5135,G5135) )   )</f>
        <v>0</v>
      </c>
      <c r="J5135" s="56" t="str">
        <f t="shared" si="938"/>
        <v/>
      </c>
      <c r="K5135" s="56" t="str">
        <f t="shared" si="929"/>
        <v/>
      </c>
      <c r="L5135" s="56" t="str">
        <f t="shared" si="931"/>
        <v/>
      </c>
      <c r="M5135" s="56" t="str">
        <f t="shared" si="932"/>
        <v/>
      </c>
      <c r="N5135" s="56" t="str">
        <f t="shared" si="933"/>
        <v/>
      </c>
      <c r="O5135" s="56" t="str">
        <f t="shared" si="939"/>
        <v/>
      </c>
      <c r="P5135" s="56">
        <f>IF(ISERROR(IF($X$5=1,$Y$5,)),"",IF($X$5=1,$Y$5,))</f>
        <v>0</v>
      </c>
      <c r="Q5135" s="56">
        <f>IF(ISERROR(IF($X$6=1,$Y$6,)),"",IF($X$6=1,$Y$6,))</f>
        <v>10000</v>
      </c>
      <c r="R5135" s="56">
        <f>IF(ISERROR(IF($X$7=1,$Y$7,)),"",IF($X$7=1,$Y$7,))</f>
        <v>0</v>
      </c>
      <c r="S5135" s="56">
        <f>IF(ISERROR(IF($X$8=1,$Y$8,)),"",IF($X$8=1,$Y$8,))</f>
        <v>1000</v>
      </c>
      <c r="T5135" s="56">
        <f>IF(ISERROR(IF($X$9=1,$Y$9,)),"",IF($X$9=1,$Y$9,))</f>
        <v>500</v>
      </c>
      <c r="U5135" s="56">
        <f>IF(ISERROR(IF($X$10=1,$Y$10,)),"",IF($X$10=1,$Y$10,))</f>
        <v>500</v>
      </c>
    </row>
    <row r="5136" spans="1:21" x14ac:dyDescent="0.25">
      <c r="A5136" s="75">
        <f t="shared" si="934"/>
        <v>5132</v>
      </c>
      <c r="D5136" s="56" t="s">
        <v>4021</v>
      </c>
      <c r="E5136" s="56">
        <f t="shared" si="935"/>
        <v>5132</v>
      </c>
      <c r="F5136" s="76">
        <f t="shared" si="930"/>
        <v>183</v>
      </c>
      <c r="G5136" s="56" t="str">
        <f t="shared" si="936"/>
        <v>fuelLine</v>
      </c>
      <c r="H5136" s="56">
        <f t="shared" si="937"/>
        <v>5132</v>
      </c>
      <c r="I5136" s="56">
        <f>IF(G5136="",0,IF(COUNTIF($G$5:G5136,G5136)=1,0,COUNTIF($G$5:G5136,G5136) )   )</f>
        <v>0</v>
      </c>
      <c r="J5136" s="56" t="str">
        <f t="shared" si="938"/>
        <v/>
      </c>
      <c r="K5136" s="56" t="str">
        <f t="shared" si="929"/>
        <v/>
      </c>
      <c r="L5136" s="56" t="str">
        <f t="shared" si="931"/>
        <v/>
      </c>
      <c r="M5136" s="56" t="str">
        <f t="shared" si="932"/>
        <v/>
      </c>
      <c r="N5136" s="56" t="str">
        <f t="shared" si="933"/>
        <v/>
      </c>
      <c r="O5136" s="56" t="str">
        <f t="shared" si="939"/>
        <v/>
      </c>
      <c r="P5136" s="56">
        <f>IF(ISERROR(IF($X$5=1,$Y$5,)),"",IF($X$5=1,$Y$5,))</f>
        <v>0</v>
      </c>
      <c r="Q5136" s="56">
        <f>IF(ISERROR(IF($X$6=1,$Y$6,)),"",IF($X$6=1,$Y$6,))</f>
        <v>10000</v>
      </c>
      <c r="R5136" s="56">
        <f>IF(ISERROR(IF($X$7=1,$Y$7,)),"",IF($X$7=1,$Y$7,))</f>
        <v>0</v>
      </c>
      <c r="S5136" s="56">
        <f>IF(ISERROR(IF($X$8=1,$Y$8,)),"",IF($X$8=1,$Y$8,))</f>
        <v>1000</v>
      </c>
      <c r="T5136" s="56">
        <f>IF(ISERROR(IF($X$9=1,$Y$9,)),"",IF($X$9=1,$Y$9,))</f>
        <v>500</v>
      </c>
      <c r="U5136" s="56">
        <f>IF(ISERROR(IF($X$10=1,$Y$10,)),"",IF($X$10=1,$Y$10,))</f>
        <v>500</v>
      </c>
    </row>
    <row r="5137" spans="1:21" x14ac:dyDescent="0.25">
      <c r="A5137" s="75">
        <f t="shared" si="934"/>
        <v>5133</v>
      </c>
      <c r="D5137" s="56" t="s">
        <v>5847</v>
      </c>
      <c r="E5137" s="56">
        <f t="shared" si="935"/>
        <v>5133</v>
      </c>
      <c r="F5137" s="76">
        <f t="shared" si="930"/>
        <v>183</v>
      </c>
      <c r="G5137" s="56" t="str">
        <f t="shared" si="936"/>
        <v>engineexper05</v>
      </c>
      <c r="H5137" s="56">
        <f t="shared" si="937"/>
        <v>5133</v>
      </c>
      <c r="I5137" s="56">
        <f>IF(G5137="",0,IF(COUNTIF($G$5:G5137,G5137)=1,0,COUNTIF($G$5:G5137,G5137) )   )</f>
        <v>0</v>
      </c>
      <c r="J5137" s="56" t="str">
        <f t="shared" si="938"/>
        <v/>
      </c>
      <c r="K5137" s="56" t="str">
        <f t="shared" si="929"/>
        <v/>
      </c>
      <c r="L5137" s="56" t="str">
        <f t="shared" si="931"/>
        <v/>
      </c>
      <c r="M5137" s="56" t="str">
        <f t="shared" si="932"/>
        <v/>
      </c>
      <c r="N5137" s="56" t="str">
        <f t="shared" si="933"/>
        <v/>
      </c>
      <c r="O5137" s="56" t="str">
        <f t="shared" si="939"/>
        <v/>
      </c>
      <c r="P5137" s="56">
        <f>IF(ISERROR(IF($X$5=1,$Y$5,)),"",IF($X$5=1,$Y$5,))</f>
        <v>0</v>
      </c>
      <c r="Q5137" s="56">
        <f>IF(ISERROR(IF($X$6=1,$Y$6,)),"",IF($X$6=1,$Y$6,))</f>
        <v>10000</v>
      </c>
      <c r="R5137" s="56">
        <f>IF(ISERROR(IF($X$7=1,$Y$7,)),"",IF($X$7=1,$Y$7,))</f>
        <v>0</v>
      </c>
      <c r="S5137" s="56">
        <f>IF(ISERROR(IF($X$8=1,$Y$8,)),"",IF($X$8=1,$Y$8,))</f>
        <v>1000</v>
      </c>
      <c r="T5137" s="56">
        <f>IF(ISERROR(IF($X$9=1,$Y$9,)),"",IF($X$9=1,$Y$9,))</f>
        <v>500</v>
      </c>
      <c r="U5137" s="56">
        <f>IF(ISERROR(IF($X$10=1,$Y$10,)),"",IF($X$10=1,$Y$10,))</f>
        <v>500</v>
      </c>
    </row>
    <row r="5138" spans="1:21" x14ac:dyDescent="0.25">
      <c r="A5138" s="75">
        <f t="shared" si="934"/>
        <v>5134</v>
      </c>
      <c r="D5138" s="56" t="s">
        <v>5848</v>
      </c>
      <c r="E5138" s="56">
        <f t="shared" si="935"/>
        <v>5134</v>
      </c>
      <c r="F5138" s="76">
        <f t="shared" si="930"/>
        <v>183</v>
      </c>
      <c r="G5138" s="56" t="str">
        <f t="shared" si="936"/>
        <v>liquidEngineorbit2</v>
      </c>
      <c r="H5138" s="56">
        <f t="shared" si="937"/>
        <v>5134</v>
      </c>
      <c r="I5138" s="56">
        <f>IF(G5138="",0,IF(COUNTIF($G$5:G5138,G5138)=1,0,COUNTIF($G$5:G5138,G5138) )   )</f>
        <v>0</v>
      </c>
      <c r="J5138" s="56" t="str">
        <f t="shared" si="938"/>
        <v/>
      </c>
      <c r="K5138" s="56" t="str">
        <f t="shared" si="929"/>
        <v/>
      </c>
      <c r="L5138" s="56" t="str">
        <f t="shared" si="931"/>
        <v/>
      </c>
      <c r="M5138" s="56" t="str">
        <f t="shared" si="932"/>
        <v/>
      </c>
      <c r="N5138" s="56" t="str">
        <f t="shared" si="933"/>
        <v/>
      </c>
      <c r="O5138" s="56" t="str">
        <f t="shared" si="939"/>
        <v/>
      </c>
      <c r="P5138" s="56">
        <f>IF(ISERROR(IF($X$5=1,$Y$5,)),"",IF($X$5=1,$Y$5,))</f>
        <v>0</v>
      </c>
      <c r="Q5138" s="56">
        <f>IF(ISERROR(IF($X$6=1,$Y$6,)),"",IF($X$6=1,$Y$6,))</f>
        <v>10000</v>
      </c>
      <c r="R5138" s="56">
        <f>IF(ISERROR(IF($X$7=1,$Y$7,)),"",IF($X$7=1,$Y$7,))</f>
        <v>0</v>
      </c>
      <c r="S5138" s="56">
        <f>IF(ISERROR(IF($X$8=1,$Y$8,)),"",IF($X$8=1,$Y$8,))</f>
        <v>1000</v>
      </c>
      <c r="T5138" s="56">
        <f>IF(ISERROR(IF($X$9=1,$Y$9,)),"",IF($X$9=1,$Y$9,))</f>
        <v>500</v>
      </c>
      <c r="U5138" s="56">
        <f>IF(ISERROR(IF($X$10=1,$Y$10,)),"",IF($X$10=1,$Y$10,))</f>
        <v>500</v>
      </c>
    </row>
    <row r="5139" spans="1:21" x14ac:dyDescent="0.25">
      <c r="A5139" s="75">
        <f t="shared" si="934"/>
        <v>5135</v>
      </c>
      <c r="D5139" s="56" t="s">
        <v>5849</v>
      </c>
      <c r="E5139" s="56">
        <f t="shared" si="935"/>
        <v>5135</v>
      </c>
      <c r="F5139" s="76">
        <f t="shared" si="930"/>
        <v>183</v>
      </c>
      <c r="G5139" s="56" t="str">
        <f t="shared" si="936"/>
        <v>VR1vulcan</v>
      </c>
      <c r="H5139" s="56">
        <f t="shared" si="937"/>
        <v>5135</v>
      </c>
      <c r="I5139" s="56">
        <f>IF(G5139="",0,IF(COUNTIF($G$5:G5139,G5139)=1,0,COUNTIF($G$5:G5139,G5139) )   )</f>
        <v>0</v>
      </c>
      <c r="J5139" s="56" t="str">
        <f t="shared" si="938"/>
        <v/>
      </c>
      <c r="K5139" s="56" t="str">
        <f t="shared" si="929"/>
        <v/>
      </c>
      <c r="L5139" s="56" t="str">
        <f t="shared" si="931"/>
        <v/>
      </c>
      <c r="M5139" s="56" t="str">
        <f t="shared" si="932"/>
        <v/>
      </c>
      <c r="N5139" s="56" t="str">
        <f t="shared" si="933"/>
        <v/>
      </c>
      <c r="O5139" s="56" t="str">
        <f t="shared" si="939"/>
        <v/>
      </c>
      <c r="P5139" s="56">
        <f>IF(ISERROR(IF($X$5=1,$Y$5,)),"",IF($X$5=1,$Y$5,))</f>
        <v>0</v>
      </c>
      <c r="Q5139" s="56">
        <f>IF(ISERROR(IF($X$6=1,$Y$6,)),"",IF($X$6=1,$Y$6,))</f>
        <v>10000</v>
      </c>
      <c r="R5139" s="56">
        <f>IF(ISERROR(IF($X$7=1,$Y$7,)),"",IF($X$7=1,$Y$7,))</f>
        <v>0</v>
      </c>
      <c r="S5139" s="56">
        <f>IF(ISERROR(IF($X$8=1,$Y$8,)),"",IF($X$8=1,$Y$8,))</f>
        <v>1000</v>
      </c>
      <c r="T5139" s="56">
        <f>IF(ISERROR(IF($X$9=1,$Y$9,)),"",IF($X$9=1,$Y$9,))</f>
        <v>500</v>
      </c>
      <c r="U5139" s="56">
        <f>IF(ISERROR(IF($X$10=1,$Y$10,)),"",IF($X$10=1,$Y$10,))</f>
        <v>500</v>
      </c>
    </row>
    <row r="5140" spans="1:21" x14ac:dyDescent="0.25">
      <c r="A5140" s="75">
        <f t="shared" si="934"/>
        <v>5136</v>
      </c>
      <c r="D5140" s="56" t="s">
        <v>5850</v>
      </c>
      <c r="E5140" s="56">
        <f t="shared" si="935"/>
        <v>5136</v>
      </c>
      <c r="F5140" s="76">
        <f t="shared" si="930"/>
        <v>183</v>
      </c>
      <c r="G5140" s="56" t="str">
        <f t="shared" si="936"/>
        <v>RCSTanka5a</v>
      </c>
      <c r="H5140" s="56">
        <f t="shared" si="937"/>
        <v>5136</v>
      </c>
      <c r="I5140" s="56">
        <f>IF(G5140="",0,IF(COUNTIF($G$5:G5140,G5140)=1,0,COUNTIF($G$5:G5140,G5140) )   )</f>
        <v>0</v>
      </c>
      <c r="J5140" s="56" t="str">
        <f t="shared" si="938"/>
        <v/>
      </c>
      <c r="K5140" s="56" t="str">
        <f t="shared" si="929"/>
        <v/>
      </c>
      <c r="L5140" s="56" t="str">
        <f t="shared" si="931"/>
        <v/>
      </c>
      <c r="M5140" s="56" t="str">
        <f t="shared" si="932"/>
        <v/>
      </c>
      <c r="N5140" s="56" t="str">
        <f t="shared" si="933"/>
        <v/>
      </c>
      <c r="O5140" s="56" t="str">
        <f t="shared" si="939"/>
        <v/>
      </c>
      <c r="P5140" s="56">
        <f>IF(ISERROR(IF($X$5=1,$Y$5,)),"",IF($X$5=1,$Y$5,))</f>
        <v>0</v>
      </c>
      <c r="Q5140" s="56">
        <f>IF(ISERROR(IF($X$6=1,$Y$6,)),"",IF($X$6=1,$Y$6,))</f>
        <v>10000</v>
      </c>
      <c r="R5140" s="56">
        <f>IF(ISERROR(IF($X$7=1,$Y$7,)),"",IF($X$7=1,$Y$7,))</f>
        <v>0</v>
      </c>
      <c r="S5140" s="56">
        <f>IF(ISERROR(IF($X$8=1,$Y$8,)),"",IF($X$8=1,$Y$8,))</f>
        <v>1000</v>
      </c>
      <c r="T5140" s="56">
        <f>IF(ISERROR(IF($X$9=1,$Y$9,)),"",IF($X$9=1,$Y$9,))</f>
        <v>500</v>
      </c>
      <c r="U5140" s="56">
        <f>IF(ISERROR(IF($X$10=1,$Y$10,)),"",IF($X$10=1,$Y$10,))</f>
        <v>500</v>
      </c>
    </row>
    <row r="5141" spans="1:21" x14ac:dyDescent="0.25">
      <c r="A5141" s="75">
        <f t="shared" si="934"/>
        <v>5137</v>
      </c>
      <c r="D5141" s="56" t="s">
        <v>5851</v>
      </c>
      <c r="E5141" s="56">
        <f t="shared" si="935"/>
        <v>5137</v>
      </c>
      <c r="F5141" s="76">
        <f t="shared" si="930"/>
        <v>183</v>
      </c>
      <c r="G5141" s="56" t="str">
        <f t="shared" si="936"/>
        <v>tankMER6</v>
      </c>
      <c r="H5141" s="56">
        <f t="shared" si="937"/>
        <v>5137</v>
      </c>
      <c r="I5141" s="56">
        <f>IF(G5141="",0,IF(COUNTIF($G$5:G5141,G5141)=1,0,COUNTIF($G$5:G5141,G5141) )   )</f>
        <v>0</v>
      </c>
      <c r="J5141" s="56" t="str">
        <f t="shared" si="938"/>
        <v/>
      </c>
      <c r="K5141" s="56" t="str">
        <f t="shared" si="929"/>
        <v/>
      </c>
      <c r="L5141" s="56" t="str">
        <f t="shared" si="931"/>
        <v/>
      </c>
      <c r="M5141" s="56" t="str">
        <f t="shared" si="932"/>
        <v/>
      </c>
      <c r="N5141" s="56" t="str">
        <f t="shared" si="933"/>
        <v/>
      </c>
      <c r="O5141" s="56" t="str">
        <f t="shared" si="939"/>
        <v/>
      </c>
      <c r="P5141" s="56">
        <f>IF(ISERROR(IF($X$5=1,$Y$5,)),"",IF($X$5=1,$Y$5,))</f>
        <v>0</v>
      </c>
      <c r="Q5141" s="56">
        <f>IF(ISERROR(IF($X$6=1,$Y$6,)),"",IF($X$6=1,$Y$6,))</f>
        <v>10000</v>
      </c>
      <c r="R5141" s="56">
        <f>IF(ISERROR(IF($X$7=1,$Y$7,)),"",IF($X$7=1,$Y$7,))</f>
        <v>0</v>
      </c>
      <c r="S5141" s="56">
        <f>IF(ISERROR(IF($X$8=1,$Y$8,)),"",IF($X$8=1,$Y$8,))</f>
        <v>1000</v>
      </c>
      <c r="T5141" s="56">
        <f>IF(ISERROR(IF($X$9=1,$Y$9,)),"",IF($X$9=1,$Y$9,))</f>
        <v>500</v>
      </c>
      <c r="U5141" s="56">
        <f>IF(ISERROR(IF($X$10=1,$Y$10,)),"",IF($X$10=1,$Y$10,))</f>
        <v>500</v>
      </c>
    </row>
    <row r="5142" spans="1:21" x14ac:dyDescent="0.25">
      <c r="A5142" s="75">
        <f t="shared" si="934"/>
        <v>5138</v>
      </c>
      <c r="D5142" s="56" t="s">
        <v>5852</v>
      </c>
      <c r="E5142" s="56">
        <f t="shared" si="935"/>
        <v>5138</v>
      </c>
      <c r="F5142" s="76">
        <f t="shared" si="930"/>
        <v>183</v>
      </c>
      <c r="G5142" s="56" t="str">
        <f t="shared" si="936"/>
        <v>HOME.radial.engine</v>
      </c>
      <c r="H5142" s="56">
        <f t="shared" si="937"/>
        <v>5138</v>
      </c>
      <c r="I5142" s="56">
        <f>IF(G5142="",0,IF(COUNTIF($G$5:G5142,G5142)=1,0,COUNTIF($G$5:G5142,G5142) )   )</f>
        <v>0</v>
      </c>
      <c r="J5142" s="56" t="str">
        <f t="shared" si="938"/>
        <v/>
      </c>
      <c r="K5142" s="56" t="str">
        <f t="shared" si="929"/>
        <v/>
      </c>
      <c r="L5142" s="56" t="str">
        <f t="shared" si="931"/>
        <v/>
      </c>
      <c r="M5142" s="56" t="str">
        <f t="shared" si="932"/>
        <v/>
      </c>
      <c r="N5142" s="56" t="str">
        <f t="shared" si="933"/>
        <v/>
      </c>
      <c r="O5142" s="56" t="str">
        <f t="shared" si="939"/>
        <v/>
      </c>
      <c r="P5142" s="56">
        <f>IF(ISERROR(IF($X$5=1,$Y$5,)),"",IF($X$5=1,$Y$5,))</f>
        <v>0</v>
      </c>
      <c r="Q5142" s="56">
        <f>IF(ISERROR(IF($X$6=1,$Y$6,)),"",IF($X$6=1,$Y$6,))</f>
        <v>10000</v>
      </c>
      <c r="R5142" s="56">
        <f>IF(ISERROR(IF($X$7=1,$Y$7,)),"",IF($X$7=1,$Y$7,))</f>
        <v>0</v>
      </c>
      <c r="S5142" s="56">
        <f>IF(ISERROR(IF($X$8=1,$Y$8,)),"",IF($X$8=1,$Y$8,))</f>
        <v>1000</v>
      </c>
      <c r="T5142" s="56">
        <f>IF(ISERROR(IF($X$9=1,$Y$9,)),"",IF($X$9=1,$Y$9,))</f>
        <v>500</v>
      </c>
      <c r="U5142" s="56">
        <f>IF(ISERROR(IF($X$10=1,$Y$10,)),"",IF($X$10=1,$Y$10,))</f>
        <v>500</v>
      </c>
    </row>
    <row r="5143" spans="1:21" x14ac:dyDescent="0.25">
      <c r="A5143" s="75">
        <f t="shared" si="934"/>
        <v>5139</v>
      </c>
      <c r="D5143" s="56" t="s">
        <v>5853</v>
      </c>
      <c r="E5143" s="56">
        <f t="shared" si="935"/>
        <v>5139</v>
      </c>
      <c r="F5143" s="76">
        <f t="shared" si="930"/>
        <v>183</v>
      </c>
      <c r="G5143" s="56" t="str">
        <f t="shared" si="936"/>
        <v>EngineerChip</v>
      </c>
      <c r="H5143" s="56">
        <f t="shared" si="937"/>
        <v>5139</v>
      </c>
      <c r="I5143" s="56">
        <f>IF(G5143="",0,IF(COUNTIF($G$5:G5143,G5143)=1,0,COUNTIF($G$5:G5143,G5143) )   )</f>
        <v>0</v>
      </c>
      <c r="J5143" s="56" t="str">
        <f t="shared" si="938"/>
        <v/>
      </c>
      <c r="K5143" s="56" t="str">
        <f t="shared" si="929"/>
        <v/>
      </c>
      <c r="L5143" s="56" t="str">
        <f t="shared" si="931"/>
        <v/>
      </c>
      <c r="M5143" s="56" t="str">
        <f t="shared" si="932"/>
        <v/>
      </c>
      <c r="N5143" s="56" t="str">
        <f t="shared" si="933"/>
        <v/>
      </c>
      <c r="O5143" s="56" t="str">
        <f t="shared" si="939"/>
        <v/>
      </c>
      <c r="P5143" s="56">
        <f>IF(ISERROR(IF($X$5=1,$Y$5,)),"",IF($X$5=1,$Y$5,))</f>
        <v>0</v>
      </c>
      <c r="Q5143" s="56">
        <f>IF(ISERROR(IF($X$6=1,$Y$6,)),"",IF($X$6=1,$Y$6,))</f>
        <v>10000</v>
      </c>
      <c r="R5143" s="56">
        <f>IF(ISERROR(IF($X$7=1,$Y$7,)),"",IF($X$7=1,$Y$7,))</f>
        <v>0</v>
      </c>
      <c r="S5143" s="56">
        <f>IF(ISERROR(IF($X$8=1,$Y$8,)),"",IF($X$8=1,$Y$8,))</f>
        <v>1000</v>
      </c>
      <c r="T5143" s="56">
        <f>IF(ISERROR(IF($X$9=1,$Y$9,)),"",IF($X$9=1,$Y$9,))</f>
        <v>500</v>
      </c>
      <c r="U5143" s="56">
        <f>IF(ISERROR(IF($X$10=1,$Y$10,)),"",IF($X$10=1,$Y$10,))</f>
        <v>500</v>
      </c>
    </row>
    <row r="5144" spans="1:21" x14ac:dyDescent="0.25">
      <c r="A5144" s="75">
        <f t="shared" si="934"/>
        <v>5140</v>
      </c>
      <c r="D5144" s="56" t="s">
        <v>5854</v>
      </c>
      <c r="E5144" s="56">
        <f t="shared" si="935"/>
        <v>5140</v>
      </c>
      <c r="F5144" s="76">
        <f t="shared" si="930"/>
        <v>183</v>
      </c>
      <c r="G5144" s="56" t="str">
        <f t="shared" si="936"/>
        <v>Kosmos.Pravilo.Control.Collar</v>
      </c>
      <c r="H5144" s="56">
        <f t="shared" si="937"/>
        <v>5140</v>
      </c>
      <c r="I5144" s="56">
        <f>IF(G5144="",0,IF(COUNTIF($G$5:G5144,G5144)=1,0,COUNTIF($G$5:G5144,G5144) )   )</f>
        <v>0</v>
      </c>
      <c r="J5144" s="56" t="str">
        <f t="shared" si="938"/>
        <v/>
      </c>
      <c r="K5144" s="56" t="str">
        <f t="shared" si="929"/>
        <v/>
      </c>
      <c r="L5144" s="56" t="str">
        <f t="shared" si="931"/>
        <v/>
      </c>
      <c r="M5144" s="56" t="str">
        <f t="shared" si="932"/>
        <v/>
      </c>
      <c r="N5144" s="56" t="str">
        <f t="shared" si="933"/>
        <v/>
      </c>
      <c r="O5144" s="56" t="str">
        <f t="shared" si="939"/>
        <v/>
      </c>
      <c r="P5144" s="56">
        <f>IF(ISERROR(IF($X$5=1,$Y$5,)),"",IF($X$5=1,$Y$5,))</f>
        <v>0</v>
      </c>
      <c r="Q5144" s="56">
        <f>IF(ISERROR(IF($X$6=1,$Y$6,)),"",IF($X$6=1,$Y$6,))</f>
        <v>10000</v>
      </c>
      <c r="R5144" s="56">
        <f>IF(ISERROR(IF($X$7=1,$Y$7,)),"",IF($X$7=1,$Y$7,))</f>
        <v>0</v>
      </c>
      <c r="S5144" s="56">
        <f>IF(ISERROR(IF($X$8=1,$Y$8,)),"",IF($X$8=1,$Y$8,))</f>
        <v>1000</v>
      </c>
      <c r="T5144" s="56">
        <f>IF(ISERROR(IF($X$9=1,$Y$9,)),"",IF($X$9=1,$Y$9,))</f>
        <v>500</v>
      </c>
      <c r="U5144" s="56">
        <f>IF(ISERROR(IF($X$10=1,$Y$10,)),"",IF($X$10=1,$Y$10,))</f>
        <v>500</v>
      </c>
    </row>
    <row r="5145" spans="1:21" x14ac:dyDescent="0.25">
      <c r="A5145" s="75">
        <f t="shared" si="934"/>
        <v>5141</v>
      </c>
      <c r="D5145" s="56" t="s">
        <v>5855</v>
      </c>
      <c r="E5145" s="56">
        <f t="shared" si="935"/>
        <v>5141</v>
      </c>
      <c r="F5145" s="76">
        <f t="shared" si="930"/>
        <v>183</v>
      </c>
      <c r="G5145" s="56" t="str">
        <f t="shared" si="936"/>
        <v>Kosmos.VA.RRV.Capsule</v>
      </c>
      <c r="H5145" s="56">
        <f t="shared" si="937"/>
        <v>5141</v>
      </c>
      <c r="I5145" s="56">
        <f>IF(G5145="",0,IF(COUNTIF($G$5:G5145,G5145)=1,0,COUNTIF($G$5:G5145,G5145) )   )</f>
        <v>0</v>
      </c>
      <c r="J5145" s="56" t="str">
        <f t="shared" si="938"/>
        <v/>
      </c>
      <c r="K5145" s="56" t="str">
        <f t="shared" si="929"/>
        <v/>
      </c>
      <c r="L5145" s="56" t="str">
        <f t="shared" si="931"/>
        <v/>
      </c>
      <c r="M5145" s="56" t="str">
        <f t="shared" si="932"/>
        <v/>
      </c>
      <c r="N5145" s="56" t="str">
        <f t="shared" si="933"/>
        <v/>
      </c>
      <c r="O5145" s="56" t="str">
        <f t="shared" si="939"/>
        <v/>
      </c>
      <c r="P5145" s="56">
        <f>IF(ISERROR(IF($X$5=1,$Y$5,)),"",IF($X$5=1,$Y$5,))</f>
        <v>0</v>
      </c>
      <c r="Q5145" s="56">
        <f>IF(ISERROR(IF($X$6=1,$Y$6,)),"",IF($X$6=1,$Y$6,))</f>
        <v>10000</v>
      </c>
      <c r="R5145" s="56">
        <f>IF(ISERROR(IF($X$7=1,$Y$7,)),"",IF($X$7=1,$Y$7,))</f>
        <v>0</v>
      </c>
      <c r="S5145" s="56">
        <f>IF(ISERROR(IF($X$8=1,$Y$8,)),"",IF($X$8=1,$Y$8,))</f>
        <v>1000</v>
      </c>
      <c r="T5145" s="56">
        <f>IF(ISERROR(IF($X$9=1,$Y$9,)),"",IF($X$9=1,$Y$9,))</f>
        <v>500</v>
      </c>
      <c r="U5145" s="56">
        <f>IF(ISERROR(IF($X$10=1,$Y$10,)),"",IF($X$10=1,$Y$10,))</f>
        <v>500</v>
      </c>
    </row>
    <row r="5146" spans="1:21" x14ac:dyDescent="0.25">
      <c r="A5146" s="75">
        <f t="shared" si="934"/>
        <v>5142</v>
      </c>
      <c r="D5146" s="56" t="s">
        <v>5856</v>
      </c>
      <c r="E5146" s="56">
        <f t="shared" si="935"/>
        <v>5142</v>
      </c>
      <c r="F5146" s="76">
        <f t="shared" si="930"/>
        <v>183</v>
      </c>
      <c r="G5146" s="56" t="str">
        <f t="shared" si="936"/>
        <v>Kosmos.VA.RRV.NavComStab</v>
      </c>
      <c r="H5146" s="56">
        <f t="shared" si="937"/>
        <v>5142</v>
      </c>
      <c r="I5146" s="56">
        <f>IF(G5146="",0,IF(COUNTIF($G$5:G5146,G5146)=1,0,COUNTIF($G$5:G5146,G5146) )   )</f>
        <v>0</v>
      </c>
      <c r="J5146" s="56" t="str">
        <f t="shared" si="938"/>
        <v/>
      </c>
      <c r="K5146" s="56" t="str">
        <f t="shared" si="929"/>
        <v/>
      </c>
      <c r="L5146" s="56" t="str">
        <f t="shared" si="931"/>
        <v/>
      </c>
      <c r="M5146" s="56" t="str">
        <f t="shared" si="932"/>
        <v/>
      </c>
      <c r="N5146" s="56" t="str">
        <f t="shared" si="933"/>
        <v/>
      </c>
      <c r="O5146" s="56" t="str">
        <f t="shared" si="939"/>
        <v/>
      </c>
      <c r="P5146" s="56">
        <f>IF(ISERROR(IF($X$5=1,$Y$5,)),"",IF($X$5=1,$Y$5,))</f>
        <v>0</v>
      </c>
      <c r="Q5146" s="56">
        <f>IF(ISERROR(IF($X$6=1,$Y$6,)),"",IF($X$6=1,$Y$6,))</f>
        <v>10000</v>
      </c>
      <c r="R5146" s="56">
        <f>IF(ISERROR(IF($X$7=1,$Y$7,)),"",IF($X$7=1,$Y$7,))</f>
        <v>0</v>
      </c>
      <c r="S5146" s="56">
        <f>IF(ISERROR(IF($X$8=1,$Y$8,)),"",IF($X$8=1,$Y$8,))</f>
        <v>1000</v>
      </c>
      <c r="T5146" s="56">
        <f>IF(ISERROR(IF($X$9=1,$Y$9,)),"",IF($X$9=1,$Y$9,))</f>
        <v>500</v>
      </c>
      <c r="U5146" s="56">
        <f>IF(ISERROR(IF($X$10=1,$Y$10,)),"",IF($X$10=1,$Y$10,))</f>
        <v>500</v>
      </c>
    </row>
    <row r="5147" spans="1:21" x14ac:dyDescent="0.25">
      <c r="A5147" s="75">
        <f t="shared" si="934"/>
        <v>5143</v>
      </c>
      <c r="D5147" s="56" t="s">
        <v>5857</v>
      </c>
      <c r="E5147" s="56">
        <f t="shared" si="935"/>
        <v>5143</v>
      </c>
      <c r="F5147" s="76">
        <f t="shared" si="930"/>
        <v>183</v>
      </c>
      <c r="G5147" s="56" t="str">
        <f t="shared" si="936"/>
        <v>Kosmos.Angara.RD-0146N2</v>
      </c>
      <c r="H5147" s="56">
        <f t="shared" si="937"/>
        <v>5143</v>
      </c>
      <c r="I5147" s="56">
        <f>IF(G5147="",0,IF(COUNTIF($G$5:G5147,G5147)=1,0,COUNTIF($G$5:G5147,G5147) )   )</f>
        <v>0</v>
      </c>
      <c r="J5147" s="56" t="str">
        <f t="shared" si="938"/>
        <v/>
      </c>
      <c r="K5147" s="56" t="str">
        <f t="shared" si="929"/>
        <v/>
      </c>
      <c r="L5147" s="56" t="str">
        <f t="shared" si="931"/>
        <v/>
      </c>
      <c r="M5147" s="56" t="str">
        <f t="shared" si="932"/>
        <v/>
      </c>
      <c r="N5147" s="56" t="str">
        <f t="shared" si="933"/>
        <v/>
      </c>
      <c r="O5147" s="56" t="str">
        <f t="shared" si="939"/>
        <v/>
      </c>
      <c r="P5147" s="56">
        <f>IF(ISERROR(IF($X$5=1,$Y$5,)),"",IF($X$5=1,$Y$5,))</f>
        <v>0</v>
      </c>
      <c r="Q5147" s="56">
        <f>IF(ISERROR(IF($X$6=1,$Y$6,)),"",IF($X$6=1,$Y$6,))</f>
        <v>10000</v>
      </c>
      <c r="R5147" s="56">
        <f>IF(ISERROR(IF($X$7=1,$Y$7,)),"",IF($X$7=1,$Y$7,))</f>
        <v>0</v>
      </c>
      <c r="S5147" s="56">
        <f>IF(ISERROR(IF($X$8=1,$Y$8,)),"",IF($X$8=1,$Y$8,))</f>
        <v>1000</v>
      </c>
      <c r="T5147" s="56">
        <f>IF(ISERROR(IF($X$9=1,$Y$9,)),"",IF($X$9=1,$Y$9,))</f>
        <v>500</v>
      </c>
      <c r="U5147" s="56">
        <f>IF(ISERROR(IF($X$10=1,$Y$10,)),"",IF($X$10=1,$Y$10,))</f>
        <v>500</v>
      </c>
    </row>
    <row r="5148" spans="1:21" x14ac:dyDescent="0.25">
      <c r="A5148" s="75">
        <f t="shared" si="934"/>
        <v>5144</v>
      </c>
      <c r="D5148" s="56" t="s">
        <v>5858</v>
      </c>
      <c r="E5148" s="56">
        <f t="shared" si="935"/>
        <v>5144</v>
      </c>
      <c r="F5148" s="76">
        <f t="shared" si="930"/>
        <v>183</v>
      </c>
      <c r="G5148" s="56" t="str">
        <f t="shared" si="936"/>
        <v>Kosmos.Angara.RD-0146</v>
      </c>
      <c r="H5148" s="56">
        <f t="shared" si="937"/>
        <v>5144</v>
      </c>
      <c r="I5148" s="56">
        <f>IF(G5148="",0,IF(COUNTIF($G$5:G5148,G5148)=1,0,COUNTIF($G$5:G5148,G5148) )   )</f>
        <v>0</v>
      </c>
      <c r="J5148" s="56" t="str">
        <f t="shared" si="938"/>
        <v/>
      </c>
      <c r="K5148" s="56" t="str">
        <f t="shared" si="929"/>
        <v/>
      </c>
      <c r="L5148" s="56" t="str">
        <f t="shared" si="931"/>
        <v/>
      </c>
      <c r="M5148" s="56" t="str">
        <f t="shared" si="932"/>
        <v/>
      </c>
      <c r="N5148" s="56" t="str">
        <f t="shared" si="933"/>
        <v/>
      </c>
      <c r="O5148" s="56" t="str">
        <f t="shared" si="939"/>
        <v/>
      </c>
      <c r="P5148" s="56">
        <f>IF(ISERROR(IF($X$5=1,$Y$5,)),"",IF($X$5=1,$Y$5,))</f>
        <v>0</v>
      </c>
      <c r="Q5148" s="56">
        <f>IF(ISERROR(IF($X$6=1,$Y$6,)),"",IF($X$6=1,$Y$6,))</f>
        <v>10000</v>
      </c>
      <c r="R5148" s="56">
        <f>IF(ISERROR(IF($X$7=1,$Y$7,)),"",IF($X$7=1,$Y$7,))</f>
        <v>0</v>
      </c>
      <c r="S5148" s="56">
        <f>IF(ISERROR(IF($X$8=1,$Y$8,)),"",IF($X$8=1,$Y$8,))</f>
        <v>1000</v>
      </c>
      <c r="T5148" s="56">
        <f>IF(ISERROR(IF($X$9=1,$Y$9,)),"",IF($X$9=1,$Y$9,))</f>
        <v>500</v>
      </c>
      <c r="U5148" s="56">
        <f>IF(ISERROR(IF($X$10=1,$Y$10,)),"",IF($X$10=1,$Y$10,))</f>
        <v>500</v>
      </c>
    </row>
    <row r="5149" spans="1:21" x14ac:dyDescent="0.25">
      <c r="A5149" s="75">
        <f t="shared" si="934"/>
        <v>5145</v>
      </c>
      <c r="D5149" s="56" t="s">
        <v>5859</v>
      </c>
      <c r="E5149" s="56">
        <f t="shared" si="935"/>
        <v>5145</v>
      </c>
      <c r="F5149" s="76">
        <f t="shared" si="930"/>
        <v>183</v>
      </c>
      <c r="G5149" s="56" t="str">
        <f t="shared" si="936"/>
        <v>Kosmos.RD-58SS</v>
      </c>
      <c r="H5149" s="56">
        <f t="shared" si="937"/>
        <v>5145</v>
      </c>
      <c r="I5149" s="56">
        <f>IF(G5149="",0,IF(COUNTIF($G$5:G5149,G5149)=1,0,COUNTIF($G$5:G5149,G5149) )   )</f>
        <v>0</v>
      </c>
      <c r="J5149" s="56" t="str">
        <f t="shared" si="938"/>
        <v/>
      </c>
      <c r="K5149" s="56" t="str">
        <f t="shared" si="929"/>
        <v/>
      </c>
      <c r="L5149" s="56" t="str">
        <f t="shared" si="931"/>
        <v/>
      </c>
      <c r="M5149" s="56" t="str">
        <f t="shared" si="932"/>
        <v/>
      </c>
      <c r="N5149" s="56" t="str">
        <f t="shared" si="933"/>
        <v/>
      </c>
      <c r="O5149" s="56" t="str">
        <f t="shared" si="939"/>
        <v/>
      </c>
      <c r="P5149" s="56">
        <f>IF(ISERROR(IF($X$5=1,$Y$5,)),"",IF($X$5=1,$Y$5,))</f>
        <v>0</v>
      </c>
      <c r="Q5149" s="56">
        <f>IF(ISERROR(IF($X$6=1,$Y$6,)),"",IF($X$6=1,$Y$6,))</f>
        <v>10000</v>
      </c>
      <c r="R5149" s="56">
        <f>IF(ISERROR(IF($X$7=1,$Y$7,)),"",IF($X$7=1,$Y$7,))</f>
        <v>0</v>
      </c>
      <c r="S5149" s="56">
        <f>IF(ISERROR(IF($X$8=1,$Y$8,)),"",IF($X$8=1,$Y$8,))</f>
        <v>1000</v>
      </c>
      <c r="T5149" s="56">
        <f>IF(ISERROR(IF($X$9=1,$Y$9,)),"",IF($X$9=1,$Y$9,))</f>
        <v>500</v>
      </c>
      <c r="U5149" s="56">
        <f>IF(ISERROR(IF($X$10=1,$Y$10,)),"",IF($X$10=1,$Y$10,))</f>
        <v>500</v>
      </c>
    </row>
    <row r="5150" spans="1:21" x14ac:dyDescent="0.25">
      <c r="A5150" s="75">
        <f t="shared" si="934"/>
        <v>5146</v>
      </c>
      <c r="D5150" s="56" t="s">
        <v>5860</v>
      </c>
      <c r="E5150" s="56">
        <f t="shared" si="935"/>
        <v>5146</v>
      </c>
      <c r="F5150" s="76">
        <f t="shared" si="930"/>
        <v>183</v>
      </c>
      <c r="G5150" s="56" t="str">
        <f t="shared" si="936"/>
        <v>Kosmos.VA.RRV.Propulsion.Unit</v>
      </c>
      <c r="H5150" s="56">
        <f t="shared" si="937"/>
        <v>5146</v>
      </c>
      <c r="I5150" s="56">
        <f>IF(G5150="",0,IF(COUNTIF($G$5:G5150,G5150)=1,0,COUNTIF($G$5:G5150,G5150) )   )</f>
        <v>0</v>
      </c>
      <c r="J5150" s="56" t="str">
        <f t="shared" si="938"/>
        <v/>
      </c>
      <c r="K5150" s="56" t="str">
        <f t="shared" si="929"/>
        <v/>
      </c>
      <c r="L5150" s="56" t="str">
        <f t="shared" si="931"/>
        <v/>
      </c>
      <c r="M5150" s="56" t="str">
        <f t="shared" si="932"/>
        <v/>
      </c>
      <c r="N5150" s="56" t="str">
        <f t="shared" si="933"/>
        <v/>
      </c>
      <c r="O5150" s="56" t="str">
        <f t="shared" si="939"/>
        <v/>
      </c>
      <c r="P5150" s="56">
        <f>IF(ISERROR(IF($X$5=1,$Y$5,)),"",IF($X$5=1,$Y$5,))</f>
        <v>0</v>
      </c>
      <c r="Q5150" s="56">
        <f>IF(ISERROR(IF($X$6=1,$Y$6,)),"",IF($X$6=1,$Y$6,))</f>
        <v>10000</v>
      </c>
      <c r="R5150" s="56">
        <f>IF(ISERROR(IF($X$7=1,$Y$7,)),"",IF($X$7=1,$Y$7,))</f>
        <v>0</v>
      </c>
      <c r="S5150" s="56">
        <f>IF(ISERROR(IF($X$8=1,$Y$8,)),"",IF($X$8=1,$Y$8,))</f>
        <v>1000</v>
      </c>
      <c r="T5150" s="56">
        <f>IF(ISERROR(IF($X$9=1,$Y$9,)),"",IF($X$9=1,$Y$9,))</f>
        <v>500</v>
      </c>
      <c r="U5150" s="56">
        <f>IF(ISERROR(IF($X$10=1,$Y$10,)),"",IF($X$10=1,$Y$10,))</f>
        <v>500</v>
      </c>
    </row>
    <row r="5151" spans="1:21" x14ac:dyDescent="0.25">
      <c r="A5151" s="75">
        <f t="shared" si="934"/>
        <v>5147</v>
      </c>
      <c r="D5151" s="56" t="s">
        <v>5861</v>
      </c>
      <c r="E5151" s="56">
        <f t="shared" si="935"/>
        <v>5147</v>
      </c>
      <c r="F5151" s="76">
        <f t="shared" si="930"/>
        <v>183</v>
      </c>
      <c r="G5151" s="56" t="str">
        <f t="shared" si="936"/>
        <v>Kosmos.Parom.RCS.Tank</v>
      </c>
      <c r="H5151" s="56">
        <f t="shared" si="937"/>
        <v>5147</v>
      </c>
      <c r="I5151" s="56">
        <f>IF(G5151="",0,IF(COUNTIF($G$5:G5151,G5151)=1,0,COUNTIF($G$5:G5151,G5151) )   )</f>
        <v>0</v>
      </c>
      <c r="J5151" s="56" t="str">
        <f t="shared" si="938"/>
        <v/>
      </c>
      <c r="K5151" s="56" t="str">
        <f t="shared" si="929"/>
        <v/>
      </c>
      <c r="L5151" s="56" t="str">
        <f t="shared" si="931"/>
        <v/>
      </c>
      <c r="M5151" s="56" t="str">
        <f t="shared" si="932"/>
        <v/>
      </c>
      <c r="N5151" s="56" t="str">
        <f t="shared" si="933"/>
        <v/>
      </c>
      <c r="O5151" s="56" t="str">
        <f t="shared" si="939"/>
        <v/>
      </c>
      <c r="P5151" s="56">
        <f>IF(ISERROR(IF($X$5=1,$Y$5,)),"",IF($X$5=1,$Y$5,))</f>
        <v>0</v>
      </c>
      <c r="Q5151" s="56">
        <f>IF(ISERROR(IF($X$6=1,$Y$6,)),"",IF($X$6=1,$Y$6,))</f>
        <v>10000</v>
      </c>
      <c r="R5151" s="56">
        <f>IF(ISERROR(IF($X$7=1,$Y$7,)),"",IF($X$7=1,$Y$7,))</f>
        <v>0</v>
      </c>
      <c r="S5151" s="56">
        <f>IF(ISERROR(IF($X$8=1,$Y$8,)),"",IF($X$8=1,$Y$8,))</f>
        <v>1000</v>
      </c>
      <c r="T5151" s="56">
        <f>IF(ISERROR(IF($X$9=1,$Y$9,)),"",IF($X$9=1,$Y$9,))</f>
        <v>500</v>
      </c>
      <c r="U5151" s="56">
        <f>IF(ISERROR(IF($X$10=1,$Y$10,)),"",IF($X$10=1,$Y$10,))</f>
        <v>500</v>
      </c>
    </row>
    <row r="5152" spans="1:21" x14ac:dyDescent="0.25">
      <c r="A5152" s="75">
        <f t="shared" si="934"/>
        <v>5148</v>
      </c>
      <c r="D5152" s="56" t="s">
        <v>5862</v>
      </c>
      <c r="E5152" s="56">
        <f t="shared" si="935"/>
        <v>5148</v>
      </c>
      <c r="F5152" s="76">
        <f t="shared" si="930"/>
        <v>183</v>
      </c>
      <c r="G5152" s="56" t="str">
        <f t="shared" si="936"/>
        <v>URM.1.25.Cowling.A.1J</v>
      </c>
      <c r="H5152" s="56">
        <f t="shared" si="937"/>
        <v>5148</v>
      </c>
      <c r="I5152" s="56">
        <f>IF(G5152="",0,IF(COUNTIF($G$5:G5152,G5152)=1,0,COUNTIF($G$5:G5152,G5152) )   )</f>
        <v>0</v>
      </c>
      <c r="J5152" s="56" t="str">
        <f t="shared" si="938"/>
        <v/>
      </c>
      <c r="K5152" s="56" t="str">
        <f t="shared" si="929"/>
        <v/>
      </c>
      <c r="L5152" s="56" t="str">
        <f t="shared" si="931"/>
        <v/>
      </c>
      <c r="M5152" s="56" t="str">
        <f t="shared" si="932"/>
        <v/>
      </c>
      <c r="N5152" s="56" t="str">
        <f t="shared" si="933"/>
        <v/>
      </c>
      <c r="O5152" s="56" t="str">
        <f t="shared" si="939"/>
        <v/>
      </c>
      <c r="P5152" s="56">
        <f>IF(ISERROR(IF($X$5=1,$Y$5,)),"",IF($X$5=1,$Y$5,))</f>
        <v>0</v>
      </c>
      <c r="Q5152" s="56">
        <f>IF(ISERROR(IF($X$6=1,$Y$6,)),"",IF($X$6=1,$Y$6,))</f>
        <v>10000</v>
      </c>
      <c r="R5152" s="56">
        <f>IF(ISERROR(IF($X$7=1,$Y$7,)),"",IF($X$7=1,$Y$7,))</f>
        <v>0</v>
      </c>
      <c r="S5152" s="56">
        <f>IF(ISERROR(IF($X$8=1,$Y$8,)),"",IF($X$8=1,$Y$8,))</f>
        <v>1000</v>
      </c>
      <c r="T5152" s="56">
        <f>IF(ISERROR(IF($X$9=1,$Y$9,)),"",IF($X$9=1,$Y$9,))</f>
        <v>500</v>
      </c>
      <c r="U5152" s="56">
        <f>IF(ISERROR(IF($X$10=1,$Y$10,)),"",IF($X$10=1,$Y$10,))</f>
        <v>500</v>
      </c>
    </row>
    <row r="5153" spans="1:21" x14ac:dyDescent="0.25">
      <c r="A5153" s="75">
        <f t="shared" si="934"/>
        <v>5149</v>
      </c>
      <c r="D5153" s="56" t="s">
        <v>5863</v>
      </c>
      <c r="E5153" s="56">
        <f t="shared" si="935"/>
        <v>5149</v>
      </c>
      <c r="F5153" s="76">
        <f t="shared" si="930"/>
        <v>183</v>
      </c>
      <c r="G5153" s="56" t="str">
        <f t="shared" si="936"/>
        <v>part.URM.1.25.Cowling.NA.2J</v>
      </c>
      <c r="H5153" s="56">
        <f t="shared" si="937"/>
        <v>5149</v>
      </c>
      <c r="I5153" s="56">
        <f>IF(G5153="",0,IF(COUNTIF($G$5:G5153,G5153)=1,0,COUNTIF($G$5:G5153,G5153) )   )</f>
        <v>0</v>
      </c>
      <c r="J5153" s="56" t="str">
        <f t="shared" si="938"/>
        <v/>
      </c>
      <c r="K5153" s="56" t="str">
        <f t="shared" si="929"/>
        <v/>
      </c>
      <c r="L5153" s="56" t="str">
        <f t="shared" si="931"/>
        <v/>
      </c>
      <c r="M5153" s="56" t="str">
        <f t="shared" si="932"/>
        <v/>
      </c>
      <c r="N5153" s="56" t="str">
        <f t="shared" si="933"/>
        <v/>
      </c>
      <c r="O5153" s="56" t="str">
        <f t="shared" si="939"/>
        <v/>
      </c>
      <c r="P5153" s="56">
        <f>IF(ISERROR(IF($X$5=1,$Y$5,)),"",IF($X$5=1,$Y$5,))</f>
        <v>0</v>
      </c>
      <c r="Q5153" s="56">
        <f>IF(ISERROR(IF($X$6=1,$Y$6,)),"",IF($X$6=1,$Y$6,))</f>
        <v>10000</v>
      </c>
      <c r="R5153" s="56">
        <f>IF(ISERROR(IF($X$7=1,$Y$7,)),"",IF($X$7=1,$Y$7,))</f>
        <v>0</v>
      </c>
      <c r="S5153" s="56">
        <f>IF(ISERROR(IF($X$8=1,$Y$8,)),"",IF($X$8=1,$Y$8,))</f>
        <v>1000</v>
      </c>
      <c r="T5153" s="56">
        <f>IF(ISERROR(IF($X$9=1,$Y$9,)),"",IF($X$9=1,$Y$9,))</f>
        <v>500</v>
      </c>
      <c r="U5153" s="56">
        <f>IF(ISERROR(IF($X$10=1,$Y$10,)),"",IF($X$10=1,$Y$10,))</f>
        <v>500</v>
      </c>
    </row>
    <row r="5154" spans="1:21" x14ac:dyDescent="0.25">
      <c r="A5154" s="75">
        <f t="shared" si="934"/>
        <v>5150</v>
      </c>
      <c r="D5154" s="56" t="s">
        <v>5864</v>
      </c>
      <c r="E5154" s="56">
        <f t="shared" si="935"/>
        <v>5150</v>
      </c>
      <c r="F5154" s="76">
        <f t="shared" si="930"/>
        <v>183</v>
      </c>
      <c r="G5154" s="56" t="str">
        <f t="shared" si="936"/>
        <v>part.URM.1.25.Cowling.Skirt</v>
      </c>
      <c r="H5154" s="56">
        <f t="shared" si="937"/>
        <v>5150</v>
      </c>
      <c r="I5154" s="56">
        <f>IF(G5154="",0,IF(COUNTIF($G$5:G5154,G5154)=1,0,COUNTIF($G$5:G5154,G5154) )   )</f>
        <v>0</v>
      </c>
      <c r="J5154" s="56" t="str">
        <f t="shared" si="938"/>
        <v/>
      </c>
      <c r="K5154" s="56" t="str">
        <f t="shared" si="929"/>
        <v/>
      </c>
      <c r="L5154" s="56" t="str">
        <f t="shared" si="931"/>
        <v/>
      </c>
      <c r="M5154" s="56" t="str">
        <f t="shared" si="932"/>
        <v/>
      </c>
      <c r="N5154" s="56" t="str">
        <f t="shared" si="933"/>
        <v/>
      </c>
      <c r="O5154" s="56" t="str">
        <f t="shared" si="939"/>
        <v/>
      </c>
      <c r="P5154" s="56">
        <f>IF(ISERROR(IF($X$5=1,$Y$5,)),"",IF($X$5=1,$Y$5,))</f>
        <v>0</v>
      </c>
      <c r="Q5154" s="56">
        <f>IF(ISERROR(IF($X$6=1,$Y$6,)),"",IF($X$6=1,$Y$6,))</f>
        <v>10000</v>
      </c>
      <c r="R5154" s="56">
        <f>IF(ISERROR(IF($X$7=1,$Y$7,)),"",IF($X$7=1,$Y$7,))</f>
        <v>0</v>
      </c>
      <c r="S5154" s="56">
        <f>IF(ISERROR(IF($X$8=1,$Y$8,)),"",IF($X$8=1,$Y$8,))</f>
        <v>1000</v>
      </c>
      <c r="T5154" s="56">
        <f>IF(ISERROR(IF($X$9=1,$Y$9,)),"",IF($X$9=1,$Y$9,))</f>
        <v>500</v>
      </c>
      <c r="U5154" s="56">
        <f>IF(ISERROR(IF($X$10=1,$Y$10,)),"",IF($X$10=1,$Y$10,))</f>
        <v>500</v>
      </c>
    </row>
    <row r="5155" spans="1:21" x14ac:dyDescent="0.25">
      <c r="A5155" s="75">
        <f t="shared" si="934"/>
        <v>5151</v>
      </c>
      <c r="D5155" s="56" t="s">
        <v>5865</v>
      </c>
      <c r="E5155" s="56">
        <f t="shared" si="935"/>
        <v>5151</v>
      </c>
      <c r="F5155" s="76">
        <f t="shared" si="930"/>
        <v>183</v>
      </c>
      <c r="G5155" s="56" t="str">
        <f t="shared" si="936"/>
        <v>part.URM.1.25.U01</v>
      </c>
      <c r="H5155" s="56">
        <f t="shared" si="937"/>
        <v>5151</v>
      </c>
      <c r="I5155" s="56">
        <f>IF(G5155="",0,IF(COUNTIF($G$5:G5155,G5155)=1,0,COUNTIF($G$5:G5155,G5155) )   )</f>
        <v>0</v>
      </c>
      <c r="J5155" s="56" t="str">
        <f t="shared" si="938"/>
        <v/>
      </c>
      <c r="K5155" s="56" t="str">
        <f t="shared" si="929"/>
        <v/>
      </c>
      <c r="L5155" s="56" t="str">
        <f t="shared" si="931"/>
        <v/>
      </c>
      <c r="M5155" s="56" t="str">
        <f t="shared" si="932"/>
        <v/>
      </c>
      <c r="N5155" s="56" t="str">
        <f t="shared" si="933"/>
        <v/>
      </c>
      <c r="O5155" s="56" t="str">
        <f t="shared" si="939"/>
        <v/>
      </c>
      <c r="P5155" s="56">
        <f>IF(ISERROR(IF($X$5=1,$Y$5,)),"",IF($X$5=1,$Y$5,))</f>
        <v>0</v>
      </c>
      <c r="Q5155" s="56">
        <f>IF(ISERROR(IF($X$6=1,$Y$6,)),"",IF($X$6=1,$Y$6,))</f>
        <v>10000</v>
      </c>
      <c r="R5155" s="56">
        <f>IF(ISERROR(IF($X$7=1,$Y$7,)),"",IF($X$7=1,$Y$7,))</f>
        <v>0</v>
      </c>
      <c r="S5155" s="56">
        <f>IF(ISERROR(IF($X$8=1,$Y$8,)),"",IF($X$8=1,$Y$8,))</f>
        <v>1000</v>
      </c>
      <c r="T5155" s="56">
        <f>IF(ISERROR(IF($X$9=1,$Y$9,)),"",IF($X$9=1,$Y$9,))</f>
        <v>500</v>
      </c>
      <c r="U5155" s="56">
        <f>IF(ISERROR(IF($X$10=1,$Y$10,)),"",IF($X$10=1,$Y$10,))</f>
        <v>500</v>
      </c>
    </row>
    <row r="5156" spans="1:21" x14ac:dyDescent="0.25">
      <c r="A5156" s="75">
        <f t="shared" si="934"/>
        <v>5152</v>
      </c>
      <c r="D5156" s="56" t="s">
        <v>5866</v>
      </c>
      <c r="E5156" s="56">
        <f t="shared" si="935"/>
        <v>5152</v>
      </c>
      <c r="F5156" s="76">
        <f t="shared" si="930"/>
        <v>183</v>
      </c>
      <c r="G5156" s="56" t="str">
        <f t="shared" si="936"/>
        <v>Kosmos.VA.RRV.LockDown</v>
      </c>
      <c r="H5156" s="56">
        <f t="shared" si="937"/>
        <v>5152</v>
      </c>
      <c r="I5156" s="56">
        <f>IF(G5156="",0,IF(COUNTIF($G$5:G5156,G5156)=1,0,COUNTIF($G$5:G5156,G5156) )   )</f>
        <v>0</v>
      </c>
      <c r="J5156" s="56" t="str">
        <f t="shared" si="938"/>
        <v/>
      </c>
      <c r="K5156" s="56" t="str">
        <f t="shared" si="929"/>
        <v/>
      </c>
      <c r="L5156" s="56" t="str">
        <f t="shared" si="931"/>
        <v/>
      </c>
      <c r="M5156" s="56" t="str">
        <f t="shared" si="932"/>
        <v/>
      </c>
      <c r="N5156" s="56" t="str">
        <f t="shared" si="933"/>
        <v/>
      </c>
      <c r="O5156" s="56" t="str">
        <f t="shared" si="939"/>
        <v/>
      </c>
      <c r="P5156" s="56">
        <f>IF(ISERROR(IF($X$5=1,$Y$5,)),"",IF($X$5=1,$Y$5,))</f>
        <v>0</v>
      </c>
      <c r="Q5156" s="56">
        <f>IF(ISERROR(IF($X$6=1,$Y$6,)),"",IF($X$6=1,$Y$6,))</f>
        <v>10000</v>
      </c>
      <c r="R5156" s="56">
        <f>IF(ISERROR(IF($X$7=1,$Y$7,)),"",IF($X$7=1,$Y$7,))</f>
        <v>0</v>
      </c>
      <c r="S5156" s="56">
        <f>IF(ISERROR(IF($X$8=1,$Y$8,)),"",IF($X$8=1,$Y$8,))</f>
        <v>1000</v>
      </c>
      <c r="T5156" s="56">
        <f>IF(ISERROR(IF($X$9=1,$Y$9,)),"",IF($X$9=1,$Y$9,))</f>
        <v>500</v>
      </c>
      <c r="U5156" s="56">
        <f>IF(ISERROR(IF($X$10=1,$Y$10,)),"",IF($X$10=1,$Y$10,))</f>
        <v>500</v>
      </c>
    </row>
    <row r="5157" spans="1:21" x14ac:dyDescent="0.25">
      <c r="A5157" s="75">
        <f t="shared" si="934"/>
        <v>5153</v>
      </c>
      <c r="D5157" s="56" t="s">
        <v>5867</v>
      </c>
      <c r="E5157" s="56">
        <f t="shared" si="935"/>
        <v>5153</v>
      </c>
      <c r="F5157" s="76">
        <f t="shared" si="930"/>
        <v>183</v>
      </c>
      <c r="G5157" s="56" t="str">
        <f t="shared" si="936"/>
        <v>Kosmos.VA.RRV.LockDown.Ladderless</v>
      </c>
      <c r="H5157" s="56">
        <f t="shared" si="937"/>
        <v>5153</v>
      </c>
      <c r="I5157" s="56">
        <f>IF(G5157="",0,IF(COUNTIF($G$5:G5157,G5157)=1,0,COUNTIF($G$5:G5157,G5157) )   )</f>
        <v>0</v>
      </c>
      <c r="J5157" s="56" t="str">
        <f t="shared" si="938"/>
        <v/>
      </c>
      <c r="K5157" s="56" t="str">
        <f t="shared" si="929"/>
        <v/>
      </c>
      <c r="L5157" s="56" t="str">
        <f t="shared" si="931"/>
        <v/>
      </c>
      <c r="M5157" s="56" t="str">
        <f t="shared" si="932"/>
        <v/>
      </c>
      <c r="N5157" s="56" t="str">
        <f t="shared" si="933"/>
        <v/>
      </c>
      <c r="O5157" s="56" t="str">
        <f t="shared" si="939"/>
        <v/>
      </c>
      <c r="P5157" s="56">
        <f>IF(ISERROR(IF($X$5=1,$Y$5,)),"",IF($X$5=1,$Y$5,))</f>
        <v>0</v>
      </c>
      <c r="Q5157" s="56">
        <f>IF(ISERROR(IF($X$6=1,$Y$6,)),"",IF($X$6=1,$Y$6,))</f>
        <v>10000</v>
      </c>
      <c r="R5157" s="56">
        <f>IF(ISERROR(IF($X$7=1,$Y$7,)),"",IF($X$7=1,$Y$7,))</f>
        <v>0</v>
      </c>
      <c r="S5157" s="56">
        <f>IF(ISERROR(IF($X$8=1,$Y$8,)),"",IF($X$8=1,$Y$8,))</f>
        <v>1000</v>
      </c>
      <c r="T5157" s="56">
        <f>IF(ISERROR(IF($X$9=1,$Y$9,)),"",IF($X$9=1,$Y$9,))</f>
        <v>500</v>
      </c>
      <c r="U5157" s="56">
        <f>IF(ISERROR(IF($X$10=1,$Y$10,)),"",IF($X$10=1,$Y$10,))</f>
        <v>500</v>
      </c>
    </row>
    <row r="5158" spans="1:21" x14ac:dyDescent="0.25">
      <c r="A5158" s="75">
        <f t="shared" si="934"/>
        <v>5154</v>
      </c>
      <c r="D5158" s="56" t="s">
        <v>5868</v>
      </c>
      <c r="E5158" s="56">
        <f t="shared" si="935"/>
        <v>5154</v>
      </c>
      <c r="F5158" s="76">
        <f t="shared" si="930"/>
        <v>183</v>
      </c>
      <c r="G5158" s="56" t="str">
        <f t="shared" si="936"/>
        <v>Kosmos.Fuel.Conduit</v>
      </c>
      <c r="H5158" s="56">
        <f t="shared" si="937"/>
        <v>5154</v>
      </c>
      <c r="I5158" s="56">
        <f>IF(G5158="",0,IF(COUNTIF($G$5:G5158,G5158)=1,0,COUNTIF($G$5:G5158,G5158) )   )</f>
        <v>0</v>
      </c>
      <c r="J5158" s="56" t="str">
        <f t="shared" si="938"/>
        <v/>
      </c>
      <c r="K5158" s="56" t="str">
        <f t="shared" si="929"/>
        <v/>
      </c>
      <c r="L5158" s="56" t="str">
        <f t="shared" si="931"/>
        <v/>
      </c>
      <c r="M5158" s="56" t="str">
        <f t="shared" si="932"/>
        <v/>
      </c>
      <c r="N5158" s="56" t="str">
        <f t="shared" si="933"/>
        <v/>
      </c>
      <c r="O5158" s="56" t="str">
        <f t="shared" si="939"/>
        <v/>
      </c>
      <c r="P5158" s="56">
        <f>IF(ISERROR(IF($X$5=1,$Y$5,)),"",IF($X$5=1,$Y$5,))</f>
        <v>0</v>
      </c>
      <c r="Q5158" s="56">
        <f>IF(ISERROR(IF($X$6=1,$Y$6,)),"",IF($X$6=1,$Y$6,))</f>
        <v>10000</v>
      </c>
      <c r="R5158" s="56">
        <f>IF(ISERROR(IF($X$7=1,$Y$7,)),"",IF($X$7=1,$Y$7,))</f>
        <v>0</v>
      </c>
      <c r="S5158" s="56">
        <f>IF(ISERROR(IF($X$8=1,$Y$8,)),"",IF($X$8=1,$Y$8,))</f>
        <v>1000</v>
      </c>
      <c r="T5158" s="56">
        <f>IF(ISERROR(IF($X$9=1,$Y$9,)),"",IF($X$9=1,$Y$9,))</f>
        <v>500</v>
      </c>
      <c r="U5158" s="56">
        <f>IF(ISERROR(IF($X$10=1,$Y$10,)),"",IF($X$10=1,$Y$10,))</f>
        <v>500</v>
      </c>
    </row>
    <row r="5159" spans="1:21" x14ac:dyDescent="0.25">
      <c r="A5159" s="75">
        <f t="shared" si="934"/>
        <v>5155</v>
      </c>
      <c r="D5159" s="56" t="s">
        <v>5869</v>
      </c>
      <c r="E5159" s="56">
        <f t="shared" si="935"/>
        <v>5155</v>
      </c>
      <c r="F5159" s="76">
        <f t="shared" si="930"/>
        <v>183</v>
      </c>
      <c r="G5159" s="56" t="str">
        <f t="shared" si="936"/>
        <v>Kosmos.VA.RRV.Retro.Unit</v>
      </c>
      <c r="H5159" s="56">
        <f t="shared" si="937"/>
        <v>5155</v>
      </c>
      <c r="I5159" s="56">
        <f>IF(G5159="",0,IF(COUNTIF($G$5:G5159,G5159)=1,0,COUNTIF($G$5:G5159,G5159) )   )</f>
        <v>0</v>
      </c>
      <c r="J5159" s="56" t="str">
        <f t="shared" si="938"/>
        <v/>
      </c>
      <c r="K5159" s="56" t="str">
        <f t="shared" si="929"/>
        <v/>
      </c>
      <c r="L5159" s="56" t="str">
        <f t="shared" si="931"/>
        <v/>
      </c>
      <c r="M5159" s="56" t="str">
        <f t="shared" si="932"/>
        <v/>
      </c>
      <c r="N5159" s="56" t="str">
        <f t="shared" si="933"/>
        <v/>
      </c>
      <c r="O5159" s="56" t="str">
        <f t="shared" si="939"/>
        <v/>
      </c>
      <c r="P5159" s="56">
        <f>IF(ISERROR(IF($X$5=1,$Y$5,)),"",IF($X$5=1,$Y$5,))</f>
        <v>0</v>
      </c>
      <c r="Q5159" s="56">
        <f>IF(ISERROR(IF($X$6=1,$Y$6,)),"",IF($X$6=1,$Y$6,))</f>
        <v>10000</v>
      </c>
      <c r="R5159" s="56">
        <f>IF(ISERROR(IF($X$7=1,$Y$7,)),"",IF($X$7=1,$Y$7,))</f>
        <v>0</v>
      </c>
      <c r="S5159" s="56">
        <f>IF(ISERROR(IF($X$8=1,$Y$8,)),"",IF($X$8=1,$Y$8,))</f>
        <v>1000</v>
      </c>
      <c r="T5159" s="56">
        <f>IF(ISERROR(IF($X$9=1,$Y$9,)),"",IF($X$9=1,$Y$9,))</f>
        <v>500</v>
      </c>
      <c r="U5159" s="56">
        <f>IF(ISERROR(IF($X$10=1,$Y$10,)),"",IF($X$10=1,$Y$10,))</f>
        <v>500</v>
      </c>
    </row>
    <row r="5160" spans="1:21" x14ac:dyDescent="0.25">
      <c r="A5160" s="75">
        <f t="shared" si="934"/>
        <v>5156</v>
      </c>
      <c r="D5160" s="56" t="s">
        <v>5870</v>
      </c>
      <c r="E5160" s="56">
        <f t="shared" si="935"/>
        <v>5156</v>
      </c>
      <c r="F5160" s="76">
        <f t="shared" si="930"/>
        <v>183</v>
      </c>
      <c r="G5160" s="56" t="str">
        <f t="shared" si="936"/>
        <v>KW1mengineMaverick1D</v>
      </c>
      <c r="H5160" s="56">
        <f t="shared" si="937"/>
        <v>5156</v>
      </c>
      <c r="I5160" s="56">
        <f>IF(G5160="",0,IF(COUNTIF($G$5:G5160,G5160)=1,0,COUNTIF($G$5:G5160,G5160) )   )</f>
        <v>0</v>
      </c>
      <c r="J5160" s="56" t="str">
        <f t="shared" si="938"/>
        <v/>
      </c>
      <c r="K5160" s="56" t="str">
        <f t="shared" si="929"/>
        <v/>
      </c>
      <c r="L5160" s="56" t="str">
        <f t="shared" si="931"/>
        <v/>
      </c>
      <c r="M5160" s="56" t="str">
        <f t="shared" si="932"/>
        <v/>
      </c>
      <c r="N5160" s="56" t="str">
        <f t="shared" si="933"/>
        <v/>
      </c>
      <c r="O5160" s="56" t="str">
        <f t="shared" si="939"/>
        <v/>
      </c>
      <c r="P5160" s="56">
        <f>IF(ISERROR(IF($X$5=1,$Y$5,)),"",IF($X$5=1,$Y$5,))</f>
        <v>0</v>
      </c>
      <c r="Q5160" s="56">
        <f>IF(ISERROR(IF($X$6=1,$Y$6,)),"",IF($X$6=1,$Y$6,))</f>
        <v>10000</v>
      </c>
      <c r="R5160" s="56">
        <f>IF(ISERROR(IF($X$7=1,$Y$7,)),"",IF($X$7=1,$Y$7,))</f>
        <v>0</v>
      </c>
      <c r="S5160" s="56">
        <f>IF(ISERROR(IF($X$8=1,$Y$8,)),"",IF($X$8=1,$Y$8,))</f>
        <v>1000</v>
      </c>
      <c r="T5160" s="56">
        <f>IF(ISERROR(IF($X$9=1,$Y$9,)),"",IF($X$9=1,$Y$9,))</f>
        <v>500</v>
      </c>
      <c r="U5160" s="56">
        <f>IF(ISERROR(IF($X$10=1,$Y$10,)),"",IF($X$10=1,$Y$10,))</f>
        <v>500</v>
      </c>
    </row>
    <row r="5161" spans="1:21" x14ac:dyDescent="0.25">
      <c r="A5161" s="75">
        <f t="shared" si="934"/>
        <v>5157</v>
      </c>
      <c r="D5161" s="56" t="s">
        <v>5871</v>
      </c>
      <c r="E5161" s="56">
        <f t="shared" si="935"/>
        <v>5157</v>
      </c>
      <c r="F5161" s="76">
        <f t="shared" si="930"/>
        <v>183</v>
      </c>
      <c r="G5161" s="56" t="str">
        <f t="shared" si="936"/>
        <v>KW1mengineWildCatV</v>
      </c>
      <c r="H5161" s="56">
        <f t="shared" si="937"/>
        <v>5157</v>
      </c>
      <c r="I5161" s="56">
        <f>IF(G5161="",0,IF(COUNTIF($G$5:G5161,G5161)=1,0,COUNTIF($G$5:G5161,G5161) )   )</f>
        <v>0</v>
      </c>
      <c r="J5161" s="56" t="str">
        <f t="shared" si="938"/>
        <v/>
      </c>
      <c r="K5161" s="56" t="str">
        <f t="shared" si="929"/>
        <v/>
      </c>
      <c r="L5161" s="56" t="str">
        <f t="shared" si="931"/>
        <v/>
      </c>
      <c r="M5161" s="56" t="str">
        <f t="shared" si="932"/>
        <v/>
      </c>
      <c r="N5161" s="56" t="str">
        <f t="shared" si="933"/>
        <v/>
      </c>
      <c r="O5161" s="56" t="str">
        <f t="shared" si="939"/>
        <v/>
      </c>
      <c r="P5161" s="56">
        <f>IF(ISERROR(IF($X$5=1,$Y$5,)),"",IF($X$5=1,$Y$5,))</f>
        <v>0</v>
      </c>
      <c r="Q5161" s="56">
        <f>IF(ISERROR(IF($X$6=1,$Y$6,)),"",IF($X$6=1,$Y$6,))</f>
        <v>10000</v>
      </c>
      <c r="R5161" s="56">
        <f>IF(ISERROR(IF($X$7=1,$Y$7,)),"",IF($X$7=1,$Y$7,))</f>
        <v>0</v>
      </c>
      <c r="S5161" s="56">
        <f>IF(ISERROR(IF($X$8=1,$Y$8,)),"",IF($X$8=1,$Y$8,))</f>
        <v>1000</v>
      </c>
      <c r="T5161" s="56">
        <f>IF(ISERROR(IF($X$9=1,$Y$9,)),"",IF($X$9=1,$Y$9,))</f>
        <v>500</v>
      </c>
      <c r="U5161" s="56">
        <f>IF(ISERROR(IF($X$10=1,$Y$10,)),"",IF($X$10=1,$Y$10,))</f>
        <v>500</v>
      </c>
    </row>
    <row r="5162" spans="1:21" x14ac:dyDescent="0.25">
      <c r="A5162" s="75">
        <f t="shared" si="934"/>
        <v>5158</v>
      </c>
      <c r="D5162" s="56" t="s">
        <v>5872</v>
      </c>
      <c r="E5162" s="56">
        <f t="shared" si="935"/>
        <v>5158</v>
      </c>
      <c r="F5162" s="76">
        <f t="shared" si="930"/>
        <v>183</v>
      </c>
      <c r="G5162" s="56" t="str">
        <f t="shared" si="936"/>
        <v>KW2mengineSPS</v>
      </c>
      <c r="H5162" s="56">
        <f t="shared" si="937"/>
        <v>5158</v>
      </c>
      <c r="I5162" s="56">
        <f>IF(G5162="",0,IF(COUNTIF($G$5:G5162,G5162)=1,0,COUNTIF($G$5:G5162,G5162) )   )</f>
        <v>0</v>
      </c>
      <c r="J5162" s="56" t="str">
        <f t="shared" si="938"/>
        <v/>
      </c>
      <c r="K5162" s="56" t="str">
        <f t="shared" si="929"/>
        <v/>
      </c>
      <c r="L5162" s="56" t="str">
        <f t="shared" si="931"/>
        <v/>
      </c>
      <c r="M5162" s="56" t="str">
        <f t="shared" si="932"/>
        <v/>
      </c>
      <c r="N5162" s="56" t="str">
        <f t="shared" si="933"/>
        <v/>
      </c>
      <c r="O5162" s="56" t="str">
        <f t="shared" si="939"/>
        <v/>
      </c>
      <c r="P5162" s="56">
        <f>IF(ISERROR(IF($X$5=1,$Y$5,)),"",IF($X$5=1,$Y$5,))</f>
        <v>0</v>
      </c>
      <c r="Q5162" s="56">
        <f>IF(ISERROR(IF($X$6=1,$Y$6,)),"",IF($X$6=1,$Y$6,))</f>
        <v>10000</v>
      </c>
      <c r="R5162" s="56">
        <f>IF(ISERROR(IF($X$7=1,$Y$7,)),"",IF($X$7=1,$Y$7,))</f>
        <v>0</v>
      </c>
      <c r="S5162" s="56">
        <f>IF(ISERROR(IF($X$8=1,$Y$8,)),"",IF($X$8=1,$Y$8,))</f>
        <v>1000</v>
      </c>
      <c r="T5162" s="56">
        <f>IF(ISERROR(IF($X$9=1,$Y$9,)),"",IF($X$9=1,$Y$9,))</f>
        <v>500</v>
      </c>
      <c r="U5162" s="56">
        <f>IF(ISERROR(IF($X$10=1,$Y$10,)),"",IF($X$10=1,$Y$10,))</f>
        <v>500</v>
      </c>
    </row>
    <row r="5163" spans="1:21" x14ac:dyDescent="0.25">
      <c r="A5163" s="75">
        <f t="shared" si="934"/>
        <v>5159</v>
      </c>
      <c r="D5163" s="56" t="s">
        <v>5873</v>
      </c>
      <c r="E5163" s="56">
        <f t="shared" si="935"/>
        <v>5159</v>
      </c>
      <c r="F5163" s="76">
        <f t="shared" si="930"/>
        <v>183</v>
      </c>
      <c r="G5163" s="56" t="str">
        <f t="shared" si="936"/>
        <v>KW1mtankL2</v>
      </c>
      <c r="H5163" s="56">
        <f t="shared" si="937"/>
        <v>5159</v>
      </c>
      <c r="I5163" s="56">
        <f>IF(G5163="",0,IF(COUNTIF($G$5:G5163,G5163)=1,0,COUNTIF($G$5:G5163,G5163) )   )</f>
        <v>0</v>
      </c>
      <c r="J5163" s="56" t="str">
        <f t="shared" si="938"/>
        <v/>
      </c>
      <c r="K5163" s="56" t="str">
        <f t="shared" si="929"/>
        <v/>
      </c>
      <c r="L5163" s="56" t="str">
        <f t="shared" si="931"/>
        <v/>
      </c>
      <c r="M5163" s="56" t="str">
        <f t="shared" si="932"/>
        <v/>
      </c>
      <c r="N5163" s="56" t="str">
        <f t="shared" si="933"/>
        <v/>
      </c>
      <c r="O5163" s="56" t="str">
        <f t="shared" si="939"/>
        <v/>
      </c>
      <c r="P5163" s="56">
        <f>IF(ISERROR(IF($X$5=1,$Y$5,)),"",IF($X$5=1,$Y$5,))</f>
        <v>0</v>
      </c>
      <c r="Q5163" s="56">
        <f>IF(ISERROR(IF($X$6=1,$Y$6,)),"",IF($X$6=1,$Y$6,))</f>
        <v>10000</v>
      </c>
      <c r="R5163" s="56">
        <f>IF(ISERROR(IF($X$7=1,$Y$7,)),"",IF($X$7=1,$Y$7,))</f>
        <v>0</v>
      </c>
      <c r="S5163" s="56">
        <f>IF(ISERROR(IF($X$8=1,$Y$8,)),"",IF($X$8=1,$Y$8,))</f>
        <v>1000</v>
      </c>
      <c r="T5163" s="56">
        <f>IF(ISERROR(IF($X$9=1,$Y$9,)),"",IF($X$9=1,$Y$9,))</f>
        <v>500</v>
      </c>
      <c r="U5163" s="56">
        <f>IF(ISERROR(IF($X$10=1,$Y$10,)),"",IF($X$10=1,$Y$10,))</f>
        <v>500</v>
      </c>
    </row>
    <row r="5164" spans="1:21" x14ac:dyDescent="0.25">
      <c r="A5164" s="75">
        <f t="shared" si="934"/>
        <v>5160</v>
      </c>
      <c r="D5164" s="56" t="s">
        <v>5968</v>
      </c>
      <c r="E5164" s="56">
        <f t="shared" si="935"/>
        <v>5160</v>
      </c>
      <c r="F5164" s="76">
        <f t="shared" si="930"/>
        <v>183</v>
      </c>
      <c r="G5164" s="56" t="str">
        <f t="shared" si="936"/>
        <v>engineLargeSkipper.125m</v>
      </c>
      <c r="H5164" s="56">
        <f t="shared" si="937"/>
        <v>5160</v>
      </c>
      <c r="I5164" s="56">
        <f>IF(G5164="",0,IF(COUNTIF($G$5:G5164,G5164)=1,0,COUNTIF($G$5:G5164,G5164) )   )</f>
        <v>0</v>
      </c>
      <c r="J5164" s="56" t="str">
        <f t="shared" si="938"/>
        <v/>
      </c>
      <c r="K5164" s="56" t="str">
        <f t="shared" si="929"/>
        <v/>
      </c>
      <c r="L5164" s="56" t="str">
        <f t="shared" si="931"/>
        <v/>
      </c>
      <c r="M5164" s="56" t="str">
        <f t="shared" si="932"/>
        <v/>
      </c>
      <c r="N5164" s="56" t="str">
        <f t="shared" si="933"/>
        <v/>
      </c>
      <c r="O5164" s="56" t="str">
        <f t="shared" si="939"/>
        <v/>
      </c>
      <c r="P5164" s="56">
        <f>IF(ISERROR(IF($X$5=1,$Y$5,)),"",IF($X$5=1,$Y$5,))</f>
        <v>0</v>
      </c>
      <c r="Q5164" s="56">
        <f>IF(ISERROR(IF($X$6=1,$Y$6,)),"",IF($X$6=1,$Y$6,))</f>
        <v>10000</v>
      </c>
      <c r="R5164" s="56">
        <f>IF(ISERROR(IF($X$7=1,$Y$7,)),"",IF($X$7=1,$Y$7,))</f>
        <v>0</v>
      </c>
      <c r="S5164" s="56">
        <f>IF(ISERROR(IF($X$8=1,$Y$8,)),"",IF($X$8=1,$Y$8,))</f>
        <v>1000</v>
      </c>
      <c r="T5164" s="56">
        <f>IF(ISERROR(IF($X$9=1,$Y$9,)),"",IF($X$9=1,$Y$9,))</f>
        <v>500</v>
      </c>
      <c r="U5164" s="56">
        <f>IF(ISERROR(IF($X$10=1,$Y$10,)),"",IF($X$10=1,$Y$10,))</f>
        <v>500</v>
      </c>
    </row>
    <row r="5165" spans="1:21" x14ac:dyDescent="0.25">
      <c r="A5165" s="75">
        <f t="shared" si="934"/>
        <v>5161</v>
      </c>
      <c r="C5165" s="56" t="s">
        <v>2532</v>
      </c>
      <c r="E5165" s="56">
        <f t="shared" si="935"/>
        <v>5161</v>
      </c>
      <c r="F5165" s="76">
        <f t="shared" si="930"/>
        <v>183</v>
      </c>
      <c r="G5165" s="56" t="str">
        <f t="shared" si="936"/>
        <v/>
      </c>
      <c r="H5165" s="56">
        <f t="shared" si="937"/>
        <v>5161</v>
      </c>
      <c r="I5165" s="56">
        <f>IF(G5165="",0,IF(COUNTIF($G$5:G5165,G5165)=1,0,COUNTIF($G$5:G5165,G5165) )   )</f>
        <v>0</v>
      </c>
      <c r="J5165" s="56" t="str">
        <f t="shared" si="938"/>
        <v/>
      </c>
      <c r="K5165" s="56" t="str">
        <f t="shared" si="929"/>
        <v/>
      </c>
      <c r="L5165" s="56" t="str">
        <f t="shared" si="931"/>
        <v/>
      </c>
      <c r="M5165" s="56" t="str">
        <f t="shared" si="932"/>
        <v/>
      </c>
      <c r="N5165" s="56" t="str">
        <f t="shared" si="933"/>
        <v/>
      </c>
      <c r="O5165" s="56" t="str">
        <f t="shared" si="939"/>
        <v/>
      </c>
      <c r="P5165" s="56">
        <f>IF(ISERROR(IF($X$5=1,$Y$5,)),"",IF($X$5=1,$Y$5,))</f>
        <v>0</v>
      </c>
      <c r="Q5165" s="56">
        <f>IF(ISERROR(IF($X$6=1,$Y$6,)),"",IF($X$6=1,$Y$6,))</f>
        <v>10000</v>
      </c>
      <c r="R5165" s="56">
        <f>IF(ISERROR(IF($X$7=1,$Y$7,)),"",IF($X$7=1,$Y$7,))</f>
        <v>0</v>
      </c>
      <c r="S5165" s="56">
        <f>IF(ISERROR(IF($X$8=1,$Y$8,)),"",IF($X$8=1,$Y$8,))</f>
        <v>1000</v>
      </c>
      <c r="T5165" s="56">
        <f>IF(ISERROR(IF($X$9=1,$Y$9,)),"",IF($X$9=1,$Y$9,))</f>
        <v>500</v>
      </c>
      <c r="U5165" s="56">
        <f>IF(ISERROR(IF($X$10=1,$Y$10,)),"",IF($X$10=1,$Y$10,))</f>
        <v>500</v>
      </c>
    </row>
    <row r="5166" spans="1:21" x14ac:dyDescent="0.25">
      <c r="A5166" s="75">
        <f t="shared" si="934"/>
        <v>5162</v>
      </c>
      <c r="B5166" s="56" t="s">
        <v>2532</v>
      </c>
      <c r="E5166" s="56">
        <f t="shared" si="935"/>
        <v>5162</v>
      </c>
      <c r="F5166" s="76">
        <f t="shared" si="930"/>
        <v>183</v>
      </c>
      <c r="G5166" s="56" t="str">
        <f t="shared" si="936"/>
        <v/>
      </c>
      <c r="H5166" s="56">
        <f t="shared" si="937"/>
        <v>5162</v>
      </c>
      <c r="I5166" s="56">
        <f>IF(G5166="",0,IF(COUNTIF($G$5:G5166,G5166)=1,0,COUNTIF($G$5:G5166,G5166) )   )</f>
        <v>0</v>
      </c>
      <c r="J5166" s="56" t="str">
        <f t="shared" si="938"/>
        <v/>
      </c>
      <c r="K5166" s="56" t="str">
        <f t="shared" si="929"/>
        <v/>
      </c>
      <c r="L5166" s="56" t="str">
        <f t="shared" si="931"/>
        <v/>
      </c>
      <c r="M5166" s="56" t="str">
        <f t="shared" si="932"/>
        <v/>
      </c>
      <c r="N5166" s="56" t="str">
        <f t="shared" si="933"/>
        <v/>
      </c>
      <c r="O5166" s="56" t="str">
        <f t="shared" si="939"/>
        <v/>
      </c>
      <c r="P5166" s="56">
        <f>IF(ISERROR(IF($X$5=1,$Y$5,)),"",IF($X$5=1,$Y$5,))</f>
        <v>0</v>
      </c>
      <c r="Q5166" s="56">
        <f>IF(ISERROR(IF($X$6=1,$Y$6,)),"",IF($X$6=1,$Y$6,))</f>
        <v>10000</v>
      </c>
      <c r="R5166" s="56">
        <f>IF(ISERROR(IF($X$7=1,$Y$7,)),"",IF($X$7=1,$Y$7,))</f>
        <v>0</v>
      </c>
      <c r="S5166" s="56">
        <f>IF(ISERROR(IF($X$8=1,$Y$8,)),"",IF($X$8=1,$Y$8,))</f>
        <v>1000</v>
      </c>
      <c r="T5166" s="56">
        <f>IF(ISERROR(IF($X$9=1,$Y$9,)),"",IF($X$9=1,$Y$9,))</f>
        <v>500</v>
      </c>
      <c r="U5166" s="56">
        <f>IF(ISERROR(IF($X$10=1,$Y$10,)),"",IF($X$10=1,$Y$10,))</f>
        <v>500</v>
      </c>
    </row>
    <row r="5167" spans="1:21" x14ac:dyDescent="0.25">
      <c r="A5167" s="75">
        <f t="shared" si="934"/>
        <v>5163</v>
      </c>
      <c r="B5167" s="56" t="s">
        <v>2517</v>
      </c>
      <c r="E5167" s="56">
        <f t="shared" si="935"/>
        <v>5163</v>
      </c>
      <c r="F5167" s="76">
        <f t="shared" si="930"/>
        <v>183</v>
      </c>
      <c r="G5167" s="56" t="str">
        <f t="shared" si="936"/>
        <v/>
      </c>
      <c r="H5167" s="56">
        <f t="shared" si="937"/>
        <v>5163</v>
      </c>
      <c r="I5167" s="56">
        <f>IF(G5167="",0,IF(COUNTIF($G$5:G5167,G5167)=1,0,COUNTIF($G$5:G5167,G5167) )   )</f>
        <v>0</v>
      </c>
      <c r="J5167" s="56" t="str">
        <f t="shared" si="938"/>
        <v/>
      </c>
      <c r="K5167" s="56" t="str">
        <f t="shared" si="929"/>
        <v/>
      </c>
      <c r="L5167" s="56" t="str">
        <f t="shared" si="931"/>
        <v/>
      </c>
      <c r="M5167" s="56" t="str">
        <f t="shared" si="932"/>
        <v/>
      </c>
      <c r="N5167" s="56" t="str">
        <f t="shared" si="933"/>
        <v/>
      </c>
      <c r="O5167" s="56" t="str">
        <f t="shared" si="939"/>
        <v/>
      </c>
      <c r="P5167" s="56">
        <f>IF(ISERROR(IF($X$5=1,$Y$5,)),"",IF($X$5=1,$Y$5,))</f>
        <v>0</v>
      </c>
      <c r="Q5167" s="56">
        <f>IF(ISERROR(IF($X$6=1,$Y$6,)),"",IF($X$6=1,$Y$6,))</f>
        <v>10000</v>
      </c>
      <c r="R5167" s="56">
        <f>IF(ISERROR(IF($X$7=1,$Y$7,)),"",IF($X$7=1,$Y$7,))</f>
        <v>0</v>
      </c>
      <c r="S5167" s="56">
        <f>IF(ISERROR(IF($X$8=1,$Y$8,)),"",IF($X$8=1,$Y$8,))</f>
        <v>1000</v>
      </c>
      <c r="T5167" s="56">
        <f>IF(ISERROR(IF($X$9=1,$Y$9,)),"",IF($X$9=1,$Y$9,))</f>
        <v>500</v>
      </c>
      <c r="U5167" s="56">
        <f>IF(ISERROR(IF($X$10=1,$Y$10,)),"",IF($X$10=1,$Y$10,))</f>
        <v>500</v>
      </c>
    </row>
    <row r="5168" spans="1:21" x14ac:dyDescent="0.25">
      <c r="A5168" s="75">
        <f t="shared" si="934"/>
        <v>5164</v>
      </c>
      <c r="B5168" s="56" t="s">
        <v>2518</v>
      </c>
      <c r="E5168" s="56">
        <f t="shared" si="935"/>
        <v>5164</v>
      </c>
      <c r="F5168" s="76">
        <f t="shared" si="930"/>
        <v>183</v>
      </c>
      <c r="G5168" s="56" t="str">
        <f t="shared" si="936"/>
        <v/>
      </c>
      <c r="H5168" s="56">
        <f t="shared" si="937"/>
        <v>5164</v>
      </c>
      <c r="I5168" s="56">
        <f>IF(G5168="",0,IF(COUNTIF($G$5:G5168,G5168)=1,0,COUNTIF($G$5:G5168,G5168) )   )</f>
        <v>0</v>
      </c>
      <c r="J5168" s="56" t="str">
        <f t="shared" si="938"/>
        <v/>
      </c>
      <c r="K5168" s="56" t="str">
        <f t="shared" si="929"/>
        <v/>
      </c>
      <c r="L5168" s="56" t="str">
        <f t="shared" si="931"/>
        <v/>
      </c>
      <c r="M5168" s="56" t="str">
        <f t="shared" si="932"/>
        <v/>
      </c>
      <c r="N5168" s="56" t="str">
        <f t="shared" si="933"/>
        <v/>
      </c>
      <c r="O5168" s="56" t="str">
        <f t="shared" si="939"/>
        <v/>
      </c>
      <c r="P5168" s="56">
        <f>IF(ISERROR(IF($X$5=1,$Y$5,)),"",IF($X$5=1,$Y$5,))</f>
        <v>0</v>
      </c>
      <c r="Q5168" s="56">
        <f>IF(ISERROR(IF($X$6=1,$Y$6,)),"",IF($X$6=1,$Y$6,))</f>
        <v>10000</v>
      </c>
      <c r="R5168" s="56">
        <f>IF(ISERROR(IF($X$7=1,$Y$7,)),"",IF($X$7=1,$Y$7,))</f>
        <v>0</v>
      </c>
      <c r="S5168" s="56">
        <f>IF(ISERROR(IF($X$8=1,$Y$8,)),"",IF($X$8=1,$Y$8,))</f>
        <v>1000</v>
      </c>
      <c r="T5168" s="56">
        <f>IF(ISERROR(IF($X$9=1,$Y$9,)),"",IF($X$9=1,$Y$9,))</f>
        <v>500</v>
      </c>
      <c r="U5168" s="56">
        <f>IF(ISERROR(IF($X$10=1,$Y$10,)),"",IF($X$10=1,$Y$10,))</f>
        <v>500</v>
      </c>
    </row>
    <row r="5169" spans="1:21" x14ac:dyDescent="0.25">
      <c r="A5169" s="75">
        <f t="shared" si="934"/>
        <v>5165</v>
      </c>
      <c r="C5169" s="56" t="s">
        <v>4022</v>
      </c>
      <c r="E5169" s="56">
        <f t="shared" si="935"/>
        <v>5165</v>
      </c>
      <c r="F5169" s="76">
        <f t="shared" si="930"/>
        <v>184</v>
      </c>
      <c r="G5169" s="56" t="str">
        <f t="shared" si="936"/>
        <v>node2_stability</v>
      </c>
      <c r="H5169" s="56">
        <f t="shared" si="937"/>
        <v>5165</v>
      </c>
      <c r="I5169" s="56">
        <f>IF(G5169="",0,IF(COUNTIF($G$5:G5169,G5169)=1,0,COUNTIF($G$5:G5169,G5169) )   )</f>
        <v>0</v>
      </c>
      <c r="J5169" s="56" t="str">
        <f t="shared" si="938"/>
        <v/>
      </c>
      <c r="K5169" s="56" t="str">
        <f t="shared" si="929"/>
        <v/>
      </c>
      <c r="L5169" s="56" t="str">
        <f t="shared" si="931"/>
        <v/>
      </c>
      <c r="M5169" s="56" t="str">
        <f t="shared" si="932"/>
        <v/>
      </c>
      <c r="N5169" s="56" t="str">
        <f t="shared" si="933"/>
        <v/>
      </c>
      <c r="O5169" s="56" t="str">
        <f t="shared" si="939"/>
        <v/>
      </c>
      <c r="P5169" s="56">
        <f>IF(ISERROR(IF($X$5=1,$Y$5,)),"",IF($X$5=1,$Y$5,))</f>
        <v>0</v>
      </c>
      <c r="Q5169" s="56">
        <f>IF(ISERROR(IF($X$6=1,$Y$6,)),"",IF($X$6=1,$Y$6,))</f>
        <v>10000</v>
      </c>
      <c r="R5169" s="56">
        <f>IF(ISERROR(IF($X$7=1,$Y$7,)),"",IF($X$7=1,$Y$7,))</f>
        <v>0</v>
      </c>
      <c r="S5169" s="56">
        <f>IF(ISERROR(IF($X$8=1,$Y$8,)),"",IF($X$8=1,$Y$8,))</f>
        <v>1000</v>
      </c>
      <c r="T5169" s="56">
        <f>IF(ISERROR(IF($X$9=1,$Y$9,)),"",IF($X$9=1,$Y$9,))</f>
        <v>500</v>
      </c>
      <c r="U5169" s="56">
        <f>IF(ISERROR(IF($X$10=1,$Y$10,)),"",IF($X$10=1,$Y$10,))</f>
        <v>500</v>
      </c>
    </row>
    <row r="5170" spans="1:21" x14ac:dyDescent="0.25">
      <c r="A5170" s="75">
        <f t="shared" si="934"/>
        <v>5166</v>
      </c>
      <c r="C5170" s="56" t="s">
        <v>4023</v>
      </c>
      <c r="E5170" s="56">
        <f t="shared" si="935"/>
        <v>5166</v>
      </c>
      <c r="F5170" s="76">
        <f t="shared" si="930"/>
        <v>184</v>
      </c>
      <c r="G5170" s="56" t="str">
        <f t="shared" si="936"/>
        <v/>
      </c>
      <c r="H5170" s="56">
        <f t="shared" si="937"/>
        <v>5166</v>
      </c>
      <c r="I5170" s="56">
        <f>IF(G5170="",0,IF(COUNTIF($G$5:G5170,G5170)=1,0,COUNTIF($G$5:G5170,G5170) )   )</f>
        <v>0</v>
      </c>
      <c r="J5170" s="56" t="str">
        <f t="shared" si="938"/>
        <v/>
      </c>
      <c r="K5170" s="56" t="str">
        <f t="shared" si="929"/>
        <v/>
      </c>
      <c r="L5170" s="56" t="str">
        <f t="shared" si="931"/>
        <v/>
      </c>
      <c r="M5170" s="56" t="str">
        <f t="shared" si="932"/>
        <v/>
      </c>
      <c r="N5170" s="56" t="str">
        <f t="shared" si="933"/>
        <v/>
      </c>
      <c r="O5170" s="56" t="str">
        <f t="shared" si="939"/>
        <v/>
      </c>
      <c r="P5170" s="56">
        <f>IF(ISERROR(IF($X$5=1,$Y$5,)),"",IF($X$5=1,$Y$5,))</f>
        <v>0</v>
      </c>
      <c r="Q5170" s="56">
        <f>IF(ISERROR(IF($X$6=1,$Y$6,)),"",IF($X$6=1,$Y$6,))</f>
        <v>10000</v>
      </c>
      <c r="R5170" s="56">
        <f>IF(ISERROR(IF($X$7=1,$Y$7,)),"",IF($X$7=1,$Y$7,))</f>
        <v>0</v>
      </c>
      <c r="S5170" s="56">
        <f>IF(ISERROR(IF($X$8=1,$Y$8,)),"",IF($X$8=1,$Y$8,))</f>
        <v>1000</v>
      </c>
      <c r="T5170" s="56">
        <f>IF(ISERROR(IF($X$9=1,$Y$9,)),"",IF($X$9=1,$Y$9,))</f>
        <v>500</v>
      </c>
      <c r="U5170" s="56">
        <f>IF(ISERROR(IF($X$10=1,$Y$10,)),"",IF($X$10=1,$Y$10,))</f>
        <v>500</v>
      </c>
    </row>
    <row r="5171" spans="1:21" x14ac:dyDescent="0.25">
      <c r="A5171" s="75">
        <f t="shared" si="934"/>
        <v>5167</v>
      </c>
      <c r="C5171" s="56" t="s">
        <v>4024</v>
      </c>
      <c r="E5171" s="56">
        <f t="shared" si="935"/>
        <v>5167</v>
      </c>
      <c r="F5171" s="76">
        <f t="shared" si="930"/>
        <v>184</v>
      </c>
      <c r="G5171" s="56" t="str">
        <f t="shared" si="936"/>
        <v/>
      </c>
      <c r="H5171" s="56">
        <f t="shared" si="937"/>
        <v>5167</v>
      </c>
      <c r="I5171" s="56">
        <f>IF(G5171="",0,IF(COUNTIF($G$5:G5171,G5171)=1,0,COUNTIF($G$5:G5171,G5171) )   )</f>
        <v>0</v>
      </c>
      <c r="J5171" s="56" t="str">
        <f t="shared" si="938"/>
        <v/>
      </c>
      <c r="K5171" s="56" t="str">
        <f t="shared" si="929"/>
        <v/>
      </c>
      <c r="L5171" s="56" t="str">
        <f t="shared" si="931"/>
        <v/>
      </c>
      <c r="M5171" s="56" t="str">
        <f t="shared" si="932"/>
        <v/>
      </c>
      <c r="N5171" s="56" t="str">
        <f t="shared" si="933"/>
        <v/>
      </c>
      <c r="O5171" s="56" t="str">
        <f t="shared" si="939"/>
        <v/>
      </c>
      <c r="P5171" s="56">
        <f>IF(ISERROR(IF($X$5=1,$Y$5,)),"",IF($X$5=1,$Y$5,))</f>
        <v>0</v>
      </c>
      <c r="Q5171" s="56">
        <f>IF(ISERROR(IF($X$6=1,$Y$6,)),"",IF($X$6=1,$Y$6,))</f>
        <v>10000</v>
      </c>
      <c r="R5171" s="56">
        <f>IF(ISERROR(IF($X$7=1,$Y$7,)),"",IF($X$7=1,$Y$7,))</f>
        <v>0</v>
      </c>
      <c r="S5171" s="56">
        <f>IF(ISERROR(IF($X$8=1,$Y$8,)),"",IF($X$8=1,$Y$8,))</f>
        <v>1000</v>
      </c>
      <c r="T5171" s="56">
        <f>IF(ISERROR(IF($X$9=1,$Y$9,)),"",IF($X$9=1,$Y$9,))</f>
        <v>500</v>
      </c>
      <c r="U5171" s="56">
        <f>IF(ISERROR(IF($X$10=1,$Y$10,)),"",IF($X$10=1,$Y$10,))</f>
        <v>500</v>
      </c>
    </row>
    <row r="5172" spans="1:21" x14ac:dyDescent="0.25">
      <c r="A5172" s="75">
        <f t="shared" si="934"/>
        <v>5168</v>
      </c>
      <c r="C5172" s="56" t="s">
        <v>4025</v>
      </c>
      <c r="E5172" s="56">
        <f t="shared" si="935"/>
        <v>5168</v>
      </c>
      <c r="F5172" s="76">
        <f t="shared" si="930"/>
        <v>184</v>
      </c>
      <c r="G5172" s="56" t="str">
        <f t="shared" si="936"/>
        <v/>
      </c>
      <c r="H5172" s="56">
        <f t="shared" si="937"/>
        <v>5168</v>
      </c>
      <c r="I5172" s="56">
        <f>IF(G5172="",0,IF(COUNTIF($G$5:G5172,G5172)=1,0,COUNTIF($G$5:G5172,G5172) )   )</f>
        <v>0</v>
      </c>
      <c r="J5172" s="56" t="str">
        <f t="shared" si="938"/>
        <v/>
      </c>
      <c r="K5172" s="56" t="str">
        <f t="shared" si="929"/>
        <v/>
      </c>
      <c r="L5172" s="56" t="str">
        <f t="shared" si="931"/>
        <v/>
      </c>
      <c r="M5172" s="56" t="str">
        <f t="shared" si="932"/>
        <v/>
      </c>
      <c r="N5172" s="56" t="str">
        <f t="shared" si="933"/>
        <v/>
      </c>
      <c r="O5172" s="56" t="str">
        <f t="shared" si="939"/>
        <v/>
      </c>
      <c r="P5172" s="56">
        <f>IF(ISERROR(IF($X$5=1,$Y$5,)),"",IF($X$5=1,$Y$5,))</f>
        <v>0</v>
      </c>
      <c r="Q5172" s="56">
        <f>IF(ISERROR(IF($X$6=1,$Y$6,)),"",IF($X$6=1,$Y$6,))</f>
        <v>10000</v>
      </c>
      <c r="R5172" s="56">
        <f>IF(ISERROR(IF($X$7=1,$Y$7,)),"",IF($X$7=1,$Y$7,))</f>
        <v>0</v>
      </c>
      <c r="S5172" s="56">
        <f>IF(ISERROR(IF($X$8=1,$Y$8,)),"",IF($X$8=1,$Y$8,))</f>
        <v>1000</v>
      </c>
      <c r="T5172" s="56">
        <f>IF(ISERROR(IF($X$9=1,$Y$9,)),"",IF($X$9=1,$Y$9,))</f>
        <v>500</v>
      </c>
      <c r="U5172" s="56">
        <f>IF(ISERROR(IF($X$10=1,$Y$10,)),"",IF($X$10=1,$Y$10,))</f>
        <v>500</v>
      </c>
    </row>
    <row r="5173" spans="1:21" x14ac:dyDescent="0.25">
      <c r="A5173" s="75">
        <f t="shared" si="934"/>
        <v>5169</v>
      </c>
      <c r="C5173" s="56" t="s">
        <v>3040</v>
      </c>
      <c r="E5173" s="56">
        <f t="shared" si="935"/>
        <v>5169</v>
      </c>
      <c r="F5173" s="76">
        <f t="shared" si="930"/>
        <v>184</v>
      </c>
      <c r="G5173" s="56" t="str">
        <f t="shared" si="936"/>
        <v/>
      </c>
      <c r="H5173" s="56">
        <f t="shared" si="937"/>
        <v>5169</v>
      </c>
      <c r="I5173" s="56">
        <f>IF(G5173="",0,IF(COUNTIF($G$5:G5173,G5173)=1,0,COUNTIF($G$5:G5173,G5173) )   )</f>
        <v>0</v>
      </c>
      <c r="J5173" s="56" t="str">
        <f t="shared" si="938"/>
        <v/>
      </c>
      <c r="K5173" s="56" t="str">
        <f t="shared" si="929"/>
        <v/>
      </c>
      <c r="L5173" s="56" t="str">
        <f t="shared" si="931"/>
        <v/>
      </c>
      <c r="M5173" s="56" t="str">
        <f t="shared" si="932"/>
        <v/>
      </c>
      <c r="N5173" s="56" t="str">
        <f t="shared" si="933"/>
        <v/>
      </c>
      <c r="O5173" s="56" t="str">
        <f t="shared" si="939"/>
        <v/>
      </c>
      <c r="P5173" s="56">
        <f>IF(ISERROR(IF($X$5=1,$Y$5,)),"",IF($X$5=1,$Y$5,))</f>
        <v>0</v>
      </c>
      <c r="Q5173" s="56">
        <f>IF(ISERROR(IF($X$6=1,$Y$6,)),"",IF($X$6=1,$Y$6,))</f>
        <v>10000</v>
      </c>
      <c r="R5173" s="56">
        <f>IF(ISERROR(IF($X$7=1,$Y$7,)),"",IF($X$7=1,$Y$7,))</f>
        <v>0</v>
      </c>
      <c r="S5173" s="56">
        <f>IF(ISERROR(IF($X$8=1,$Y$8,)),"",IF($X$8=1,$Y$8,))</f>
        <v>1000</v>
      </c>
      <c r="T5173" s="56">
        <f>IF(ISERROR(IF($X$9=1,$Y$9,)),"",IF($X$9=1,$Y$9,))</f>
        <v>500</v>
      </c>
      <c r="U5173" s="56">
        <f>IF(ISERROR(IF($X$10=1,$Y$10,)),"",IF($X$10=1,$Y$10,))</f>
        <v>500</v>
      </c>
    </row>
    <row r="5174" spans="1:21" x14ac:dyDescent="0.25">
      <c r="A5174" s="75">
        <f t="shared" si="934"/>
        <v>5170</v>
      </c>
      <c r="C5174" s="56" t="s">
        <v>6404</v>
      </c>
      <c r="E5174" s="56">
        <f t="shared" si="935"/>
        <v>5170</v>
      </c>
      <c r="F5174" s="76">
        <f t="shared" si="930"/>
        <v>184</v>
      </c>
      <c r="G5174" s="56" t="str">
        <f t="shared" si="936"/>
        <v/>
      </c>
      <c r="H5174" s="56">
        <f t="shared" si="937"/>
        <v>5170</v>
      </c>
      <c r="I5174" s="56">
        <f>IF(G5174="",0,IF(COUNTIF($G$5:G5174,G5174)=1,0,COUNTIF($G$5:G5174,G5174) )   )</f>
        <v>0</v>
      </c>
      <c r="J5174" s="56" t="str">
        <f t="shared" si="938"/>
        <v/>
      </c>
      <c r="K5174" s="56" t="str">
        <f t="shared" si="929"/>
        <v/>
      </c>
      <c r="L5174" s="56" t="str">
        <f t="shared" si="931"/>
        <v/>
      </c>
      <c r="M5174" s="56" t="str">
        <f t="shared" si="932"/>
        <v/>
      </c>
      <c r="N5174" s="56" t="str">
        <f t="shared" si="933"/>
        <v/>
      </c>
      <c r="O5174" s="56" t="str">
        <f t="shared" si="939"/>
        <v/>
      </c>
      <c r="P5174" s="56">
        <f>IF(ISERROR(IF($X$5=1,$Y$5,)),"",IF($X$5=1,$Y$5,))</f>
        <v>0</v>
      </c>
      <c r="Q5174" s="56">
        <f>IF(ISERROR(IF($X$6=1,$Y$6,)),"",IF($X$6=1,$Y$6,))</f>
        <v>10000</v>
      </c>
      <c r="R5174" s="56">
        <f>IF(ISERROR(IF($X$7=1,$Y$7,)),"",IF($X$7=1,$Y$7,))</f>
        <v>0</v>
      </c>
      <c r="S5174" s="56">
        <f>IF(ISERROR(IF($X$8=1,$Y$8,)),"",IF($X$8=1,$Y$8,))</f>
        <v>1000</v>
      </c>
      <c r="T5174" s="56">
        <f>IF(ISERROR(IF($X$9=1,$Y$9,)),"",IF($X$9=1,$Y$9,))</f>
        <v>500</v>
      </c>
      <c r="U5174" s="56">
        <f>IF(ISERROR(IF($X$10=1,$Y$10,)),"",IF($X$10=1,$Y$10,))</f>
        <v>500</v>
      </c>
    </row>
    <row r="5175" spans="1:21" x14ac:dyDescent="0.25">
      <c r="A5175" s="75">
        <f t="shared" si="934"/>
        <v>5171</v>
      </c>
      <c r="C5175" s="56" t="s">
        <v>6084</v>
      </c>
      <c r="E5175" s="56">
        <f t="shared" si="935"/>
        <v>5171</v>
      </c>
      <c r="F5175" s="76">
        <f t="shared" si="930"/>
        <v>184</v>
      </c>
      <c r="G5175" s="56" t="str">
        <f t="shared" si="936"/>
        <v/>
      </c>
      <c r="H5175" s="56">
        <f t="shared" si="937"/>
        <v>5171</v>
      </c>
      <c r="I5175" s="56">
        <f>IF(G5175="",0,IF(COUNTIF($G$5:G5175,G5175)=1,0,COUNTIF($G$5:G5175,G5175) )   )</f>
        <v>0</v>
      </c>
      <c r="J5175" s="56" t="str">
        <f t="shared" si="938"/>
        <v/>
      </c>
      <c r="K5175" s="56" t="str">
        <f t="shared" si="929"/>
        <v/>
      </c>
      <c r="L5175" s="56" t="str">
        <f t="shared" si="931"/>
        <v/>
      </c>
      <c r="M5175" s="56" t="str">
        <f t="shared" si="932"/>
        <v/>
      </c>
      <c r="N5175" s="56" t="str">
        <f t="shared" si="933"/>
        <v/>
      </c>
      <c r="O5175" s="56" t="str">
        <f t="shared" si="939"/>
        <v/>
      </c>
      <c r="P5175" s="56">
        <f>IF(ISERROR(IF($X$5=1,$Y$5,)),"",IF($X$5=1,$Y$5,))</f>
        <v>0</v>
      </c>
      <c r="Q5175" s="56">
        <f>IF(ISERROR(IF($X$6=1,$Y$6,)),"",IF($X$6=1,$Y$6,))</f>
        <v>10000</v>
      </c>
      <c r="R5175" s="56">
        <f>IF(ISERROR(IF($X$7=1,$Y$7,)),"",IF($X$7=1,$Y$7,))</f>
        <v>0</v>
      </c>
      <c r="S5175" s="56">
        <f>IF(ISERROR(IF($X$8=1,$Y$8,)),"",IF($X$8=1,$Y$8,))</f>
        <v>1000</v>
      </c>
      <c r="T5175" s="56">
        <f>IF(ISERROR(IF($X$9=1,$Y$9,)),"",IF($X$9=1,$Y$9,))</f>
        <v>500</v>
      </c>
      <c r="U5175" s="56">
        <f>IF(ISERROR(IF($X$10=1,$Y$10,)),"",IF($X$10=1,$Y$10,))</f>
        <v>500</v>
      </c>
    </row>
    <row r="5176" spans="1:21" x14ac:dyDescent="0.25">
      <c r="A5176" s="75">
        <f t="shared" si="934"/>
        <v>5172</v>
      </c>
      <c r="C5176" s="56" t="s">
        <v>2526</v>
      </c>
      <c r="E5176" s="56">
        <f t="shared" si="935"/>
        <v>5172</v>
      </c>
      <c r="F5176" s="76">
        <f t="shared" si="930"/>
        <v>184</v>
      </c>
      <c r="G5176" s="56" t="str">
        <f t="shared" si="936"/>
        <v/>
      </c>
      <c r="H5176" s="56">
        <f t="shared" si="937"/>
        <v>5172</v>
      </c>
      <c r="I5176" s="56">
        <f>IF(G5176="",0,IF(COUNTIF($G$5:G5176,G5176)=1,0,COUNTIF($G$5:G5176,G5176) )   )</f>
        <v>0</v>
      </c>
      <c r="J5176" s="56" t="str">
        <f t="shared" si="938"/>
        <v/>
      </c>
      <c r="K5176" s="56" t="str">
        <f t="shared" si="929"/>
        <v/>
      </c>
      <c r="L5176" s="56" t="str">
        <f t="shared" si="931"/>
        <v/>
      </c>
      <c r="M5176" s="56" t="str">
        <f t="shared" si="932"/>
        <v/>
      </c>
      <c r="N5176" s="56" t="str">
        <f t="shared" si="933"/>
        <v/>
      </c>
      <c r="O5176" s="56" t="str">
        <f t="shared" si="939"/>
        <v/>
      </c>
      <c r="P5176" s="56">
        <f>IF(ISERROR(IF($X$5=1,$Y$5,)),"",IF($X$5=1,$Y$5,))</f>
        <v>0</v>
      </c>
      <c r="Q5176" s="56">
        <f>IF(ISERROR(IF($X$6=1,$Y$6,)),"",IF($X$6=1,$Y$6,))</f>
        <v>10000</v>
      </c>
      <c r="R5176" s="56">
        <f>IF(ISERROR(IF($X$7=1,$Y$7,)),"",IF($X$7=1,$Y$7,))</f>
        <v>0</v>
      </c>
      <c r="S5176" s="56">
        <f>IF(ISERROR(IF($X$8=1,$Y$8,)),"",IF($X$8=1,$Y$8,))</f>
        <v>1000</v>
      </c>
      <c r="T5176" s="56">
        <f>IF(ISERROR(IF($X$9=1,$Y$9,)),"",IF($X$9=1,$Y$9,))</f>
        <v>500</v>
      </c>
      <c r="U5176" s="56">
        <f>IF(ISERROR(IF($X$10=1,$Y$10,)),"",IF($X$10=1,$Y$10,))</f>
        <v>500</v>
      </c>
    </row>
    <row r="5177" spans="1:21" x14ac:dyDescent="0.25">
      <c r="A5177" s="75">
        <f t="shared" si="934"/>
        <v>5173</v>
      </c>
      <c r="C5177" s="56" t="s">
        <v>2527</v>
      </c>
      <c r="E5177" s="56">
        <f t="shared" si="935"/>
        <v>5173</v>
      </c>
      <c r="F5177" s="76">
        <f t="shared" si="930"/>
        <v>184</v>
      </c>
      <c r="G5177" s="56" t="str">
        <f t="shared" si="936"/>
        <v/>
      </c>
      <c r="H5177" s="56">
        <f t="shared" si="937"/>
        <v>5173</v>
      </c>
      <c r="I5177" s="56">
        <f>IF(G5177="",0,IF(COUNTIF($G$5:G5177,G5177)=1,0,COUNTIF($G$5:G5177,G5177) )   )</f>
        <v>0</v>
      </c>
      <c r="J5177" s="56" t="str">
        <f t="shared" si="938"/>
        <v/>
      </c>
      <c r="K5177" s="56" t="str">
        <f t="shared" si="929"/>
        <v/>
      </c>
      <c r="L5177" s="56" t="str">
        <f t="shared" si="931"/>
        <v/>
      </c>
      <c r="M5177" s="56" t="str">
        <f t="shared" si="932"/>
        <v/>
      </c>
      <c r="N5177" s="56" t="str">
        <f t="shared" si="933"/>
        <v/>
      </c>
      <c r="O5177" s="56" t="str">
        <f t="shared" si="939"/>
        <v/>
      </c>
      <c r="P5177" s="56">
        <f>IF(ISERROR(IF($X$5=1,$Y$5,)),"",IF($X$5=1,$Y$5,))</f>
        <v>0</v>
      </c>
      <c r="Q5177" s="56">
        <f>IF(ISERROR(IF($X$6=1,$Y$6,)),"",IF($X$6=1,$Y$6,))</f>
        <v>10000</v>
      </c>
      <c r="R5177" s="56">
        <f>IF(ISERROR(IF($X$7=1,$Y$7,)),"",IF($X$7=1,$Y$7,))</f>
        <v>0</v>
      </c>
      <c r="S5177" s="56">
        <f>IF(ISERROR(IF($X$8=1,$Y$8,)),"",IF($X$8=1,$Y$8,))</f>
        <v>1000</v>
      </c>
      <c r="T5177" s="56">
        <f>IF(ISERROR(IF($X$9=1,$Y$9,)),"",IF($X$9=1,$Y$9,))</f>
        <v>500</v>
      </c>
      <c r="U5177" s="56">
        <f>IF(ISERROR(IF($X$10=1,$Y$10,)),"",IF($X$10=1,$Y$10,))</f>
        <v>500</v>
      </c>
    </row>
    <row r="5178" spans="1:21" x14ac:dyDescent="0.25">
      <c r="A5178" s="75">
        <f t="shared" si="934"/>
        <v>5174</v>
      </c>
      <c r="C5178" s="56" t="s">
        <v>4028</v>
      </c>
      <c r="E5178" s="56">
        <f t="shared" si="935"/>
        <v>5174</v>
      </c>
      <c r="F5178" s="76">
        <f t="shared" si="930"/>
        <v>184</v>
      </c>
      <c r="G5178" s="56" t="str">
        <f t="shared" si="936"/>
        <v/>
      </c>
      <c r="H5178" s="56">
        <f t="shared" si="937"/>
        <v>5174</v>
      </c>
      <c r="I5178" s="56">
        <f>IF(G5178="",0,IF(COUNTIF($G$5:G5178,G5178)=1,0,COUNTIF($G$5:G5178,G5178) )   )</f>
        <v>0</v>
      </c>
      <c r="J5178" s="56" t="str">
        <f t="shared" si="938"/>
        <v/>
      </c>
      <c r="K5178" s="56" t="str">
        <f t="shared" si="929"/>
        <v/>
      </c>
      <c r="L5178" s="56" t="str">
        <f t="shared" si="931"/>
        <v/>
      </c>
      <c r="M5178" s="56" t="str">
        <f t="shared" si="932"/>
        <v/>
      </c>
      <c r="N5178" s="56" t="str">
        <f t="shared" si="933"/>
        <v/>
      </c>
      <c r="O5178" s="56" t="str">
        <f t="shared" si="939"/>
        <v/>
      </c>
      <c r="P5178" s="56">
        <f>IF(ISERROR(IF($X$5=1,$Y$5,)),"",IF($X$5=1,$Y$5,))</f>
        <v>0</v>
      </c>
      <c r="Q5178" s="56">
        <f>IF(ISERROR(IF($X$6=1,$Y$6,)),"",IF($X$6=1,$Y$6,))</f>
        <v>10000</v>
      </c>
      <c r="R5178" s="56">
        <f>IF(ISERROR(IF($X$7=1,$Y$7,)),"",IF($X$7=1,$Y$7,))</f>
        <v>0</v>
      </c>
      <c r="S5178" s="56">
        <f>IF(ISERROR(IF($X$8=1,$Y$8,)),"",IF($X$8=1,$Y$8,))</f>
        <v>1000</v>
      </c>
      <c r="T5178" s="56">
        <f>IF(ISERROR(IF($X$9=1,$Y$9,)),"",IF($X$9=1,$Y$9,))</f>
        <v>500</v>
      </c>
      <c r="U5178" s="56">
        <f>IF(ISERROR(IF($X$10=1,$Y$10,)),"",IF($X$10=1,$Y$10,))</f>
        <v>500</v>
      </c>
    </row>
    <row r="5179" spans="1:21" x14ac:dyDescent="0.25">
      <c r="A5179" s="75">
        <f t="shared" si="934"/>
        <v>5175</v>
      </c>
      <c r="C5179" s="56" t="s">
        <v>2529</v>
      </c>
      <c r="E5179" s="56">
        <f t="shared" si="935"/>
        <v>5175</v>
      </c>
      <c r="F5179" s="76">
        <f t="shared" si="930"/>
        <v>184</v>
      </c>
      <c r="G5179" s="56" t="str">
        <f t="shared" si="936"/>
        <v/>
      </c>
      <c r="H5179" s="56">
        <f t="shared" si="937"/>
        <v>5175</v>
      </c>
      <c r="I5179" s="56">
        <f>IF(G5179="",0,IF(COUNTIF($G$5:G5179,G5179)=1,0,COUNTIF($G$5:G5179,G5179) )   )</f>
        <v>0</v>
      </c>
      <c r="J5179" s="56" t="str">
        <f t="shared" si="938"/>
        <v/>
      </c>
      <c r="K5179" s="56" t="str">
        <f t="shared" si="929"/>
        <v/>
      </c>
      <c r="L5179" s="56" t="str">
        <f t="shared" si="931"/>
        <v/>
      </c>
      <c r="M5179" s="56" t="str">
        <f t="shared" si="932"/>
        <v/>
      </c>
      <c r="N5179" s="56" t="str">
        <f t="shared" si="933"/>
        <v/>
      </c>
      <c r="O5179" s="56" t="str">
        <f t="shared" si="939"/>
        <v/>
      </c>
      <c r="P5179" s="56">
        <f>IF(ISERROR(IF($X$5=1,$Y$5,)),"",IF($X$5=1,$Y$5,))</f>
        <v>0</v>
      </c>
      <c r="Q5179" s="56">
        <f>IF(ISERROR(IF($X$6=1,$Y$6,)),"",IF($X$6=1,$Y$6,))</f>
        <v>10000</v>
      </c>
      <c r="R5179" s="56">
        <f>IF(ISERROR(IF($X$7=1,$Y$7,)),"",IF($X$7=1,$Y$7,))</f>
        <v>0</v>
      </c>
      <c r="S5179" s="56">
        <f>IF(ISERROR(IF($X$8=1,$Y$8,)),"",IF($X$8=1,$Y$8,))</f>
        <v>1000</v>
      </c>
      <c r="T5179" s="56">
        <f>IF(ISERROR(IF($X$9=1,$Y$9,)),"",IF($X$9=1,$Y$9,))</f>
        <v>500</v>
      </c>
      <c r="U5179" s="56">
        <f>IF(ISERROR(IF($X$10=1,$Y$10,)),"",IF($X$10=1,$Y$10,))</f>
        <v>500</v>
      </c>
    </row>
    <row r="5180" spans="1:21" x14ac:dyDescent="0.25">
      <c r="A5180" s="75">
        <f t="shared" si="934"/>
        <v>5176</v>
      </c>
      <c r="C5180" s="56" t="s">
        <v>2518</v>
      </c>
      <c r="E5180" s="56">
        <f t="shared" si="935"/>
        <v>5176</v>
      </c>
      <c r="F5180" s="76">
        <f t="shared" si="930"/>
        <v>184</v>
      </c>
      <c r="G5180" s="56" t="str">
        <f t="shared" si="936"/>
        <v/>
      </c>
      <c r="H5180" s="56">
        <f t="shared" si="937"/>
        <v>5176</v>
      </c>
      <c r="I5180" s="56">
        <f>IF(G5180="",0,IF(COUNTIF($G$5:G5180,G5180)=1,0,COUNTIF($G$5:G5180,G5180) )   )</f>
        <v>0</v>
      </c>
      <c r="J5180" s="56" t="str">
        <f t="shared" si="938"/>
        <v/>
      </c>
      <c r="K5180" s="56" t="str">
        <f t="shared" si="929"/>
        <v/>
      </c>
      <c r="L5180" s="56" t="str">
        <f t="shared" si="931"/>
        <v/>
      </c>
      <c r="M5180" s="56" t="str">
        <f t="shared" si="932"/>
        <v/>
      </c>
      <c r="N5180" s="56" t="str">
        <f t="shared" si="933"/>
        <v/>
      </c>
      <c r="O5180" s="56" t="str">
        <f t="shared" si="939"/>
        <v/>
      </c>
      <c r="P5180" s="56">
        <f>IF(ISERROR(IF($X$5=1,$Y$5,)),"",IF($X$5=1,$Y$5,))</f>
        <v>0</v>
      </c>
      <c r="Q5180" s="56">
        <f>IF(ISERROR(IF($X$6=1,$Y$6,)),"",IF($X$6=1,$Y$6,))</f>
        <v>10000</v>
      </c>
      <c r="R5180" s="56">
        <f>IF(ISERROR(IF($X$7=1,$Y$7,)),"",IF($X$7=1,$Y$7,))</f>
        <v>0</v>
      </c>
      <c r="S5180" s="56">
        <f>IF(ISERROR(IF($X$8=1,$Y$8,)),"",IF($X$8=1,$Y$8,))</f>
        <v>1000</v>
      </c>
      <c r="T5180" s="56">
        <f>IF(ISERROR(IF($X$9=1,$Y$9,)),"",IF($X$9=1,$Y$9,))</f>
        <v>500</v>
      </c>
      <c r="U5180" s="56">
        <f>IF(ISERROR(IF($X$10=1,$Y$10,)),"",IF($X$10=1,$Y$10,))</f>
        <v>500</v>
      </c>
    </row>
    <row r="5181" spans="1:21" x14ac:dyDescent="0.25">
      <c r="A5181" s="75">
        <f t="shared" si="934"/>
        <v>5177</v>
      </c>
      <c r="D5181" s="56" t="s">
        <v>5882</v>
      </c>
      <c r="E5181" s="56">
        <f t="shared" si="935"/>
        <v>5177</v>
      </c>
      <c r="F5181" s="76">
        <f t="shared" si="930"/>
        <v>184</v>
      </c>
      <c r="G5181" s="56" t="str">
        <f t="shared" si="936"/>
        <v>NP.zmisc.SPFin</v>
      </c>
      <c r="H5181" s="56">
        <f t="shared" si="937"/>
        <v>5177</v>
      </c>
      <c r="I5181" s="56">
        <f>IF(G5181="",0,IF(COUNTIF($G$5:G5181,G5181)=1,0,COUNTIF($G$5:G5181,G5181) )   )</f>
        <v>0</v>
      </c>
      <c r="J5181" s="56" t="str">
        <f t="shared" si="938"/>
        <v/>
      </c>
      <c r="K5181" s="56" t="str">
        <f t="shared" si="929"/>
        <v/>
      </c>
      <c r="L5181" s="56" t="str">
        <f t="shared" si="931"/>
        <v/>
      </c>
      <c r="M5181" s="56" t="str">
        <f t="shared" si="932"/>
        <v/>
      </c>
      <c r="N5181" s="56" t="str">
        <f t="shared" si="933"/>
        <v/>
      </c>
      <c r="O5181" s="56" t="str">
        <f t="shared" si="939"/>
        <v/>
      </c>
      <c r="P5181" s="56">
        <f>IF(ISERROR(IF($X$5=1,$Y$5,)),"",IF($X$5=1,$Y$5,))</f>
        <v>0</v>
      </c>
      <c r="Q5181" s="56">
        <f>IF(ISERROR(IF($X$6=1,$Y$6,)),"",IF($X$6=1,$Y$6,))</f>
        <v>10000</v>
      </c>
      <c r="R5181" s="56">
        <f>IF(ISERROR(IF($X$7=1,$Y$7,)),"",IF($X$7=1,$Y$7,))</f>
        <v>0</v>
      </c>
      <c r="S5181" s="56">
        <f>IF(ISERROR(IF($X$8=1,$Y$8,)),"",IF($X$8=1,$Y$8,))</f>
        <v>1000</v>
      </c>
      <c r="T5181" s="56">
        <f>IF(ISERROR(IF($X$9=1,$Y$9,)),"",IF($X$9=1,$Y$9,))</f>
        <v>500</v>
      </c>
      <c r="U5181" s="56">
        <f>IF(ISERROR(IF($X$10=1,$Y$10,)),"",IF($X$10=1,$Y$10,))</f>
        <v>500</v>
      </c>
    </row>
    <row r="5182" spans="1:21" x14ac:dyDescent="0.25">
      <c r="A5182" s="75">
        <f t="shared" si="934"/>
        <v>5178</v>
      </c>
      <c r="D5182" s="56" t="s">
        <v>4029</v>
      </c>
      <c r="E5182" s="56">
        <f t="shared" si="935"/>
        <v>5178</v>
      </c>
      <c r="F5182" s="76">
        <f t="shared" si="930"/>
        <v>184</v>
      </c>
      <c r="G5182" s="56" t="str">
        <f t="shared" si="936"/>
        <v>winglet</v>
      </c>
      <c r="H5182" s="56">
        <f t="shared" si="937"/>
        <v>5178</v>
      </c>
      <c r="I5182" s="56">
        <f>IF(G5182="",0,IF(COUNTIF($G$5:G5182,G5182)=1,0,COUNTIF($G$5:G5182,G5182) )   )</f>
        <v>0</v>
      </c>
      <c r="J5182" s="56" t="str">
        <f t="shared" si="938"/>
        <v/>
      </c>
      <c r="K5182" s="56" t="str">
        <f t="shared" ref="K5182:K5245" si="940">IF(ISERROR(VLOOKUP(J5182,$F$5:$G$6005,2,)),"",VLOOKUP(J5182,$F$5:$G$6005,2,))</f>
        <v/>
      </c>
      <c r="L5182" s="56" t="str">
        <f t="shared" si="931"/>
        <v/>
      </c>
      <c r="M5182" s="56" t="str">
        <f t="shared" si="932"/>
        <v/>
      </c>
      <c r="N5182" s="56" t="str">
        <f t="shared" si="933"/>
        <v/>
      </c>
      <c r="O5182" s="56" t="str">
        <f t="shared" si="939"/>
        <v/>
      </c>
      <c r="P5182" s="56">
        <f>IF(ISERROR(IF($X$5=1,$Y$5,)),"",IF($X$5=1,$Y$5,))</f>
        <v>0</v>
      </c>
      <c r="Q5182" s="56">
        <f>IF(ISERROR(IF($X$6=1,$Y$6,)),"",IF($X$6=1,$Y$6,))</f>
        <v>10000</v>
      </c>
      <c r="R5182" s="56">
        <f>IF(ISERROR(IF($X$7=1,$Y$7,)),"",IF($X$7=1,$Y$7,))</f>
        <v>0</v>
      </c>
      <c r="S5182" s="56">
        <f>IF(ISERROR(IF($X$8=1,$Y$8,)),"",IF($X$8=1,$Y$8,))</f>
        <v>1000</v>
      </c>
      <c r="T5182" s="56">
        <f>IF(ISERROR(IF($X$9=1,$Y$9,)),"",IF($X$9=1,$Y$9,))</f>
        <v>500</v>
      </c>
      <c r="U5182" s="56">
        <f>IF(ISERROR(IF($X$10=1,$Y$10,)),"",IF($X$10=1,$Y$10,))</f>
        <v>500</v>
      </c>
    </row>
    <row r="5183" spans="1:21" x14ac:dyDescent="0.25">
      <c r="A5183" s="75">
        <f t="shared" si="934"/>
        <v>5179</v>
      </c>
      <c r="C5183" s="56" t="s">
        <v>2532</v>
      </c>
      <c r="E5183" s="56">
        <f t="shared" si="935"/>
        <v>5179</v>
      </c>
      <c r="F5183" s="76">
        <f t="shared" si="930"/>
        <v>184</v>
      </c>
      <c r="G5183" s="56" t="str">
        <f t="shared" si="936"/>
        <v/>
      </c>
      <c r="H5183" s="56">
        <f t="shared" si="937"/>
        <v>5179</v>
      </c>
      <c r="I5183" s="56">
        <f>IF(G5183="",0,IF(COUNTIF($G$5:G5183,G5183)=1,0,COUNTIF($G$5:G5183,G5183) )   )</f>
        <v>0</v>
      </c>
      <c r="J5183" s="56" t="str">
        <f t="shared" si="938"/>
        <v/>
      </c>
      <c r="K5183" s="56" t="str">
        <f t="shared" si="940"/>
        <v/>
      </c>
      <c r="L5183" s="56" t="str">
        <f t="shared" si="931"/>
        <v/>
      </c>
      <c r="M5183" s="56" t="str">
        <f t="shared" si="932"/>
        <v/>
      </c>
      <c r="N5183" s="56" t="str">
        <f t="shared" si="933"/>
        <v/>
      </c>
      <c r="O5183" s="56" t="str">
        <f t="shared" si="939"/>
        <v/>
      </c>
      <c r="P5183" s="56">
        <f>IF(ISERROR(IF($X$5=1,$Y$5,)),"",IF($X$5=1,$Y$5,))</f>
        <v>0</v>
      </c>
      <c r="Q5183" s="56">
        <f>IF(ISERROR(IF($X$6=1,$Y$6,)),"",IF($X$6=1,$Y$6,))</f>
        <v>10000</v>
      </c>
      <c r="R5183" s="56">
        <f>IF(ISERROR(IF($X$7=1,$Y$7,)),"",IF($X$7=1,$Y$7,))</f>
        <v>0</v>
      </c>
      <c r="S5183" s="56">
        <f>IF(ISERROR(IF($X$8=1,$Y$8,)),"",IF($X$8=1,$Y$8,))</f>
        <v>1000</v>
      </c>
      <c r="T5183" s="56">
        <f>IF(ISERROR(IF($X$9=1,$Y$9,)),"",IF($X$9=1,$Y$9,))</f>
        <v>500</v>
      </c>
      <c r="U5183" s="56">
        <f>IF(ISERROR(IF($X$10=1,$Y$10,)),"",IF($X$10=1,$Y$10,))</f>
        <v>500</v>
      </c>
    </row>
    <row r="5184" spans="1:21" x14ac:dyDescent="0.25">
      <c r="A5184" s="75">
        <f t="shared" si="934"/>
        <v>5180</v>
      </c>
      <c r="B5184" s="56" t="s">
        <v>2532</v>
      </c>
      <c r="E5184" s="56">
        <f t="shared" si="935"/>
        <v>5180</v>
      </c>
      <c r="F5184" s="76">
        <f t="shared" si="930"/>
        <v>184</v>
      </c>
      <c r="G5184" s="56" t="str">
        <f t="shared" si="936"/>
        <v/>
      </c>
      <c r="H5184" s="56">
        <f t="shared" si="937"/>
        <v>5180</v>
      </c>
      <c r="I5184" s="56">
        <f>IF(G5184="",0,IF(COUNTIF($G$5:G5184,G5184)=1,0,COUNTIF($G$5:G5184,G5184) )   )</f>
        <v>0</v>
      </c>
      <c r="J5184" s="56" t="str">
        <f t="shared" si="938"/>
        <v/>
      </c>
      <c r="K5184" s="56" t="str">
        <f t="shared" si="940"/>
        <v/>
      </c>
      <c r="L5184" s="56" t="str">
        <f t="shared" si="931"/>
        <v/>
      </c>
      <c r="M5184" s="56" t="str">
        <f t="shared" si="932"/>
        <v/>
      </c>
      <c r="N5184" s="56" t="str">
        <f t="shared" si="933"/>
        <v/>
      </c>
      <c r="O5184" s="56" t="str">
        <f t="shared" si="939"/>
        <v/>
      </c>
      <c r="P5184" s="56">
        <f>IF(ISERROR(IF($X$5=1,$Y$5,)),"",IF($X$5=1,$Y$5,))</f>
        <v>0</v>
      </c>
      <c r="Q5184" s="56">
        <f>IF(ISERROR(IF($X$6=1,$Y$6,)),"",IF($X$6=1,$Y$6,))</f>
        <v>10000</v>
      </c>
      <c r="R5184" s="56">
        <f>IF(ISERROR(IF($X$7=1,$Y$7,)),"",IF($X$7=1,$Y$7,))</f>
        <v>0</v>
      </c>
      <c r="S5184" s="56">
        <f>IF(ISERROR(IF($X$8=1,$Y$8,)),"",IF($X$8=1,$Y$8,))</f>
        <v>1000</v>
      </c>
      <c r="T5184" s="56">
        <f>IF(ISERROR(IF($X$9=1,$Y$9,)),"",IF($X$9=1,$Y$9,))</f>
        <v>500</v>
      </c>
      <c r="U5184" s="56">
        <f>IF(ISERROR(IF($X$10=1,$Y$10,)),"",IF($X$10=1,$Y$10,))</f>
        <v>500</v>
      </c>
    </row>
    <row r="5185" spans="1:21" x14ac:dyDescent="0.25">
      <c r="A5185" s="75">
        <f t="shared" si="934"/>
        <v>5181</v>
      </c>
      <c r="B5185" s="56" t="s">
        <v>2517</v>
      </c>
      <c r="E5185" s="56">
        <f t="shared" si="935"/>
        <v>5181</v>
      </c>
      <c r="F5185" s="76">
        <f t="shared" si="930"/>
        <v>184</v>
      </c>
      <c r="G5185" s="56" t="str">
        <f t="shared" si="936"/>
        <v/>
      </c>
      <c r="H5185" s="56">
        <f t="shared" si="937"/>
        <v>5181</v>
      </c>
      <c r="I5185" s="56">
        <f>IF(G5185="",0,IF(COUNTIF($G$5:G5185,G5185)=1,0,COUNTIF($G$5:G5185,G5185) )   )</f>
        <v>0</v>
      </c>
      <c r="J5185" s="56" t="str">
        <f t="shared" si="938"/>
        <v/>
      </c>
      <c r="K5185" s="56" t="str">
        <f t="shared" si="940"/>
        <v/>
      </c>
      <c r="L5185" s="56" t="str">
        <f t="shared" si="931"/>
        <v/>
      </c>
      <c r="M5185" s="56" t="str">
        <f t="shared" si="932"/>
        <v/>
      </c>
      <c r="N5185" s="56" t="str">
        <f t="shared" si="933"/>
        <v/>
      </c>
      <c r="O5185" s="56" t="str">
        <f t="shared" si="939"/>
        <v/>
      </c>
      <c r="P5185" s="56">
        <f>IF(ISERROR(IF($X$5=1,$Y$5,)),"",IF($X$5=1,$Y$5,))</f>
        <v>0</v>
      </c>
      <c r="Q5185" s="56">
        <f>IF(ISERROR(IF($X$6=1,$Y$6,)),"",IF($X$6=1,$Y$6,))</f>
        <v>10000</v>
      </c>
      <c r="R5185" s="56">
        <f>IF(ISERROR(IF($X$7=1,$Y$7,)),"",IF($X$7=1,$Y$7,))</f>
        <v>0</v>
      </c>
      <c r="S5185" s="56">
        <f>IF(ISERROR(IF($X$8=1,$Y$8,)),"",IF($X$8=1,$Y$8,))</f>
        <v>1000</v>
      </c>
      <c r="T5185" s="56">
        <f>IF(ISERROR(IF($X$9=1,$Y$9,)),"",IF($X$9=1,$Y$9,))</f>
        <v>500</v>
      </c>
      <c r="U5185" s="56">
        <f>IF(ISERROR(IF($X$10=1,$Y$10,)),"",IF($X$10=1,$Y$10,))</f>
        <v>500</v>
      </c>
    </row>
    <row r="5186" spans="1:21" x14ac:dyDescent="0.25">
      <c r="A5186" s="75">
        <f t="shared" si="934"/>
        <v>5182</v>
      </c>
      <c r="B5186" s="56" t="s">
        <v>2518</v>
      </c>
      <c r="E5186" s="56">
        <f t="shared" si="935"/>
        <v>5182</v>
      </c>
      <c r="F5186" s="76">
        <f t="shared" si="930"/>
        <v>184</v>
      </c>
      <c r="G5186" s="56" t="str">
        <f t="shared" si="936"/>
        <v/>
      </c>
      <c r="H5186" s="56">
        <f t="shared" si="937"/>
        <v>5182</v>
      </c>
      <c r="I5186" s="56">
        <f>IF(G5186="",0,IF(COUNTIF($G$5:G5186,G5186)=1,0,COUNTIF($G$5:G5186,G5186) )   )</f>
        <v>0</v>
      </c>
      <c r="J5186" s="56" t="str">
        <f t="shared" si="938"/>
        <v/>
      </c>
      <c r="K5186" s="56" t="str">
        <f t="shared" si="940"/>
        <v/>
      </c>
      <c r="L5186" s="56" t="str">
        <f t="shared" si="931"/>
        <v/>
      </c>
      <c r="M5186" s="56" t="str">
        <f t="shared" si="932"/>
        <v/>
      </c>
      <c r="N5186" s="56" t="str">
        <f t="shared" si="933"/>
        <v/>
      </c>
      <c r="O5186" s="56" t="str">
        <f t="shared" si="939"/>
        <v/>
      </c>
      <c r="P5186" s="56">
        <f>IF(ISERROR(IF($X$5=1,$Y$5,)),"",IF($X$5=1,$Y$5,))</f>
        <v>0</v>
      </c>
      <c r="Q5186" s="56">
        <f>IF(ISERROR(IF($X$6=1,$Y$6,)),"",IF($X$6=1,$Y$6,))</f>
        <v>10000</v>
      </c>
      <c r="R5186" s="56">
        <f>IF(ISERROR(IF($X$7=1,$Y$7,)),"",IF($X$7=1,$Y$7,))</f>
        <v>0</v>
      </c>
      <c r="S5186" s="56">
        <f>IF(ISERROR(IF($X$8=1,$Y$8,)),"",IF($X$8=1,$Y$8,))</f>
        <v>1000</v>
      </c>
      <c r="T5186" s="56">
        <f>IF(ISERROR(IF($X$9=1,$Y$9,)),"",IF($X$9=1,$Y$9,))</f>
        <v>500</v>
      </c>
      <c r="U5186" s="56">
        <f>IF(ISERROR(IF($X$10=1,$Y$10,)),"",IF($X$10=1,$Y$10,))</f>
        <v>500</v>
      </c>
    </row>
    <row r="5187" spans="1:21" x14ac:dyDescent="0.25">
      <c r="A5187" s="75">
        <f t="shared" si="934"/>
        <v>5183</v>
      </c>
      <c r="C5187" s="56" t="s">
        <v>4030</v>
      </c>
      <c r="E5187" s="56">
        <f t="shared" si="935"/>
        <v>5183</v>
      </c>
      <c r="F5187" s="76">
        <f t="shared" si="930"/>
        <v>185</v>
      </c>
      <c r="G5187" s="56" t="str">
        <f t="shared" si="936"/>
        <v>node1_basicRocketry</v>
      </c>
      <c r="H5187" s="56">
        <f t="shared" si="937"/>
        <v>5183</v>
      </c>
      <c r="I5187" s="56">
        <f>IF(G5187="",0,IF(COUNTIF($G$5:G5187,G5187)=1,0,COUNTIF($G$5:G5187,G5187) )   )</f>
        <v>0</v>
      </c>
      <c r="J5187" s="56" t="str">
        <f t="shared" si="938"/>
        <v/>
      </c>
      <c r="K5187" s="56" t="str">
        <f t="shared" si="940"/>
        <v/>
      </c>
      <c r="L5187" s="56" t="str">
        <f t="shared" si="931"/>
        <v/>
      </c>
      <c r="M5187" s="56" t="str">
        <f t="shared" si="932"/>
        <v/>
      </c>
      <c r="N5187" s="56" t="str">
        <f t="shared" si="933"/>
        <v/>
      </c>
      <c r="O5187" s="56" t="str">
        <f t="shared" si="939"/>
        <v/>
      </c>
      <c r="P5187" s="56">
        <f>IF(ISERROR(IF($X$5=1,$Y$5,)),"",IF($X$5=1,$Y$5,))</f>
        <v>0</v>
      </c>
      <c r="Q5187" s="56">
        <f>IF(ISERROR(IF($X$6=1,$Y$6,)),"",IF($X$6=1,$Y$6,))</f>
        <v>10000</v>
      </c>
      <c r="R5187" s="56">
        <f>IF(ISERROR(IF($X$7=1,$Y$7,)),"",IF($X$7=1,$Y$7,))</f>
        <v>0</v>
      </c>
      <c r="S5187" s="56">
        <f>IF(ISERROR(IF($X$8=1,$Y$8,)),"",IF($X$8=1,$Y$8,))</f>
        <v>1000</v>
      </c>
      <c r="T5187" s="56">
        <f>IF(ISERROR(IF($X$9=1,$Y$9,)),"",IF($X$9=1,$Y$9,))</f>
        <v>500</v>
      </c>
      <c r="U5187" s="56">
        <f>IF(ISERROR(IF($X$10=1,$Y$10,)),"",IF($X$10=1,$Y$10,))</f>
        <v>500</v>
      </c>
    </row>
    <row r="5188" spans="1:21" x14ac:dyDescent="0.25">
      <c r="A5188" s="75">
        <f t="shared" si="934"/>
        <v>5184</v>
      </c>
      <c r="C5188" s="56" t="s">
        <v>4031</v>
      </c>
      <c r="E5188" s="56">
        <f t="shared" si="935"/>
        <v>5184</v>
      </c>
      <c r="F5188" s="76">
        <f t="shared" si="930"/>
        <v>185</v>
      </c>
      <c r="G5188" s="56" t="str">
        <f t="shared" si="936"/>
        <v/>
      </c>
      <c r="H5188" s="56">
        <f t="shared" si="937"/>
        <v>5184</v>
      </c>
      <c r="I5188" s="56">
        <f>IF(G5188="",0,IF(COUNTIF($G$5:G5188,G5188)=1,0,COUNTIF($G$5:G5188,G5188) )   )</f>
        <v>0</v>
      </c>
      <c r="J5188" s="56" t="str">
        <f t="shared" si="938"/>
        <v/>
      </c>
      <c r="K5188" s="56" t="str">
        <f t="shared" si="940"/>
        <v/>
      </c>
      <c r="L5188" s="56" t="str">
        <f t="shared" si="931"/>
        <v/>
      </c>
      <c r="M5188" s="56" t="str">
        <f t="shared" si="932"/>
        <v/>
      </c>
      <c r="N5188" s="56" t="str">
        <f t="shared" si="933"/>
        <v/>
      </c>
      <c r="O5188" s="56" t="str">
        <f t="shared" si="939"/>
        <v/>
      </c>
      <c r="P5188" s="56">
        <f>IF(ISERROR(IF($X$5=1,$Y$5,)),"",IF($X$5=1,$Y$5,))</f>
        <v>0</v>
      </c>
      <c r="Q5188" s="56">
        <f>IF(ISERROR(IF($X$6=1,$Y$6,)),"",IF($X$6=1,$Y$6,))</f>
        <v>10000</v>
      </c>
      <c r="R5188" s="56">
        <f>IF(ISERROR(IF($X$7=1,$Y$7,)),"",IF($X$7=1,$Y$7,))</f>
        <v>0</v>
      </c>
      <c r="S5188" s="56">
        <f>IF(ISERROR(IF($X$8=1,$Y$8,)),"",IF($X$8=1,$Y$8,))</f>
        <v>1000</v>
      </c>
      <c r="T5188" s="56">
        <f>IF(ISERROR(IF($X$9=1,$Y$9,)),"",IF($X$9=1,$Y$9,))</f>
        <v>500</v>
      </c>
      <c r="U5188" s="56">
        <f>IF(ISERROR(IF($X$10=1,$Y$10,)),"",IF($X$10=1,$Y$10,))</f>
        <v>500</v>
      </c>
    </row>
    <row r="5189" spans="1:21" x14ac:dyDescent="0.25">
      <c r="A5189" s="75">
        <f t="shared" si="934"/>
        <v>5185</v>
      </c>
      <c r="C5189" s="56" t="s">
        <v>4032</v>
      </c>
      <c r="E5189" s="56">
        <f t="shared" si="935"/>
        <v>5185</v>
      </c>
      <c r="F5189" s="76">
        <f t="shared" ref="F5189:F5199" si="941">IF(A5187=0,0,IF(ISBLANK(G5189),"",IF(LEFT(G5189,4)="newn",F5188+1,IF(LEFT(G5189,4)="node",F5188+1,F5188))))</f>
        <v>185</v>
      </c>
      <c r="G5189" s="56" t="str">
        <f t="shared" si="936"/>
        <v/>
      </c>
      <c r="H5189" s="56">
        <f t="shared" si="937"/>
        <v>5185</v>
      </c>
      <c r="I5189" s="56">
        <f>IF(G5189="",0,IF(COUNTIF($G$5:G5189,G5189)=1,0,COUNTIF($G$5:G5189,G5189) )   )</f>
        <v>0</v>
      </c>
      <c r="J5189" s="56" t="str">
        <f t="shared" si="938"/>
        <v/>
      </c>
      <c r="K5189" s="56" t="str">
        <f t="shared" si="940"/>
        <v/>
      </c>
      <c r="L5189" s="56" t="str">
        <f t="shared" ref="L5189:L5252" si="942">IF(ISERROR(VLOOKUP(K5189,$AB$14:$AD$197,3,)),"",VLOOKUP(K5189,$AB$14:$AD$197,3,))</f>
        <v/>
      </c>
      <c r="M5189" s="56" t="str">
        <f t="shared" ref="M5189:M5252" si="943">IF(ISERROR(HLOOKUP(J5189,$AG$5:$XH$6,2,)),"",HLOOKUP(J5189,$AG$5:$XH$6,2,))</f>
        <v/>
      </c>
      <c r="N5189" s="56" t="str">
        <f t="shared" ref="N5189:N5252" si="944">IF(ISERROR(VLOOKUP(K5189,$AB$14:$AD$197,2,)),"",VLOOKUP(K5189,$AB$14:$AD$197,2,))</f>
        <v/>
      </c>
      <c r="O5189" s="56" t="str">
        <f t="shared" si="939"/>
        <v/>
      </c>
      <c r="P5189" s="56">
        <f>IF(ISERROR(IF($X$5=1,$Y$5,)),"",IF($X$5=1,$Y$5,))</f>
        <v>0</v>
      </c>
      <c r="Q5189" s="56">
        <f>IF(ISERROR(IF($X$6=1,$Y$6,)),"",IF($X$6=1,$Y$6,))</f>
        <v>10000</v>
      </c>
      <c r="R5189" s="56">
        <f>IF(ISERROR(IF($X$7=1,$Y$7,)),"",IF($X$7=1,$Y$7,))</f>
        <v>0</v>
      </c>
      <c r="S5189" s="56">
        <f>IF(ISERROR(IF($X$8=1,$Y$8,)),"",IF($X$8=1,$Y$8,))</f>
        <v>1000</v>
      </c>
      <c r="T5189" s="56">
        <f>IF(ISERROR(IF($X$9=1,$Y$9,)),"",IF($X$9=1,$Y$9,))</f>
        <v>500</v>
      </c>
      <c r="U5189" s="56">
        <f>IF(ISERROR(IF($X$10=1,$Y$10,)),"",IF($X$10=1,$Y$10,))</f>
        <v>500</v>
      </c>
    </row>
    <row r="5190" spans="1:21" x14ac:dyDescent="0.25">
      <c r="A5190" s="75">
        <f t="shared" ref="A5190:A5253" si="945">IF(A5189=0,0,IF(B5189="}",IF(B5190="NODE",A5189+1,0),A5189+1))</f>
        <v>5186</v>
      </c>
      <c r="C5190" s="56" t="s">
        <v>3249</v>
      </c>
      <c r="E5190" s="56">
        <f t="shared" ref="E5190:E5253" si="946">A5190</f>
        <v>5186</v>
      </c>
      <c r="F5190" s="76">
        <f t="shared" si="941"/>
        <v>185</v>
      </c>
      <c r="G5190" s="56" t="str">
        <f t="shared" ref="G5190:G5253" si="947">IF(ISBLANK(D5190),IF(LEFT(C5190,8)="name = n",MID(C5190,8,100),""),MID(D5190,8,100))</f>
        <v/>
      </c>
      <c r="H5190" s="56">
        <f t="shared" ref="H5190:H5253" si="948">E5190</f>
        <v>5186</v>
      </c>
      <c r="I5190" s="56">
        <f>IF(G5190="",0,IF(COUNTIF($G$5:G5190,G5190)=1,0,COUNTIF($G$5:G5190,G5190) )   )</f>
        <v>0</v>
      </c>
      <c r="J5190" s="56" t="str">
        <f t="shared" ref="J5190:J5253" si="949">IF(J5189=anodes,"",IF(J5189="","",J5189+1))</f>
        <v/>
      </c>
      <c r="K5190" s="56" t="str">
        <f t="shared" si="940"/>
        <v/>
      </c>
      <c r="L5190" s="56" t="str">
        <f t="shared" si="942"/>
        <v/>
      </c>
      <c r="M5190" s="56" t="str">
        <f t="shared" si="943"/>
        <v/>
      </c>
      <c r="N5190" s="56" t="str">
        <f t="shared" si="944"/>
        <v/>
      </c>
      <c r="O5190" s="56" t="str">
        <f t="shared" ref="O5190:O5253" si="950">IF(ISERROR(0.1*N5190+0.9*(M5190/L5190)*($N$3+SUM(P5190:U5190))*(N5190/$N$3)),N5190,0.1*N5190+0.9*(M5190/L5190)*($N$3+SUM(P5190:U5190))*(N5190/$N$3))</f>
        <v/>
      </c>
      <c r="P5190" s="56">
        <f>IF(ISERROR(IF($X$5=1,$Y$5,)),"",IF($X$5=1,$Y$5,))</f>
        <v>0</v>
      </c>
      <c r="Q5190" s="56">
        <f>IF(ISERROR(IF($X$6=1,$Y$6,)),"",IF($X$6=1,$Y$6,))</f>
        <v>10000</v>
      </c>
      <c r="R5190" s="56">
        <f>IF(ISERROR(IF($X$7=1,$Y$7,)),"",IF($X$7=1,$Y$7,))</f>
        <v>0</v>
      </c>
      <c r="S5190" s="56">
        <f>IF(ISERROR(IF($X$8=1,$Y$8,)),"",IF($X$8=1,$Y$8,))</f>
        <v>1000</v>
      </c>
      <c r="T5190" s="56">
        <f>IF(ISERROR(IF($X$9=1,$Y$9,)),"",IF($X$9=1,$Y$9,))</f>
        <v>500</v>
      </c>
      <c r="U5190" s="56">
        <f>IF(ISERROR(IF($X$10=1,$Y$10,)),"",IF($X$10=1,$Y$10,))</f>
        <v>500</v>
      </c>
    </row>
    <row r="5191" spans="1:21" x14ac:dyDescent="0.25">
      <c r="A5191" s="75">
        <f t="shared" si="945"/>
        <v>5187</v>
      </c>
      <c r="C5191" s="56" t="s">
        <v>4002</v>
      </c>
      <c r="E5191" s="56">
        <f t="shared" si="946"/>
        <v>5187</v>
      </c>
      <c r="F5191" s="76">
        <f t="shared" si="941"/>
        <v>185</v>
      </c>
      <c r="G5191" s="56" t="str">
        <f t="shared" si="947"/>
        <v/>
      </c>
      <c r="H5191" s="56">
        <f t="shared" si="948"/>
        <v>5187</v>
      </c>
      <c r="I5191" s="56">
        <f>IF(G5191="",0,IF(COUNTIF($G$5:G5191,G5191)=1,0,COUNTIF($G$5:G5191,G5191) )   )</f>
        <v>0</v>
      </c>
      <c r="J5191" s="56" t="str">
        <f t="shared" si="949"/>
        <v/>
      </c>
      <c r="K5191" s="56" t="str">
        <f t="shared" si="940"/>
        <v/>
      </c>
      <c r="L5191" s="56" t="str">
        <f t="shared" si="942"/>
        <v/>
      </c>
      <c r="M5191" s="56" t="str">
        <f t="shared" si="943"/>
        <v/>
      </c>
      <c r="N5191" s="56" t="str">
        <f t="shared" si="944"/>
        <v/>
      </c>
      <c r="O5191" s="56" t="str">
        <f t="shared" si="950"/>
        <v/>
      </c>
      <c r="P5191" s="56">
        <f>IF(ISERROR(IF($X$5=1,$Y$5,)),"",IF($X$5=1,$Y$5,))</f>
        <v>0</v>
      </c>
      <c r="Q5191" s="56">
        <f>IF(ISERROR(IF($X$6=1,$Y$6,)),"",IF($X$6=1,$Y$6,))</f>
        <v>10000</v>
      </c>
      <c r="R5191" s="56">
        <f>IF(ISERROR(IF($X$7=1,$Y$7,)),"",IF($X$7=1,$Y$7,))</f>
        <v>0</v>
      </c>
      <c r="S5191" s="56">
        <f>IF(ISERROR(IF($X$8=1,$Y$8,)),"",IF($X$8=1,$Y$8,))</f>
        <v>1000</v>
      </c>
      <c r="T5191" s="56">
        <f>IF(ISERROR(IF($X$9=1,$Y$9,)),"",IF($X$9=1,$Y$9,))</f>
        <v>500</v>
      </c>
      <c r="U5191" s="56">
        <f>IF(ISERROR(IF($X$10=1,$Y$10,)),"",IF($X$10=1,$Y$10,))</f>
        <v>500</v>
      </c>
    </row>
    <row r="5192" spans="1:21" x14ac:dyDescent="0.25">
      <c r="A5192" s="75">
        <f t="shared" si="945"/>
        <v>5188</v>
      </c>
      <c r="C5192" s="56" t="s">
        <v>6405</v>
      </c>
      <c r="E5192" s="56">
        <f t="shared" si="946"/>
        <v>5188</v>
      </c>
      <c r="F5192" s="76">
        <f t="shared" si="941"/>
        <v>185</v>
      </c>
      <c r="G5192" s="56" t="str">
        <f t="shared" si="947"/>
        <v/>
      </c>
      <c r="H5192" s="56">
        <f t="shared" si="948"/>
        <v>5188</v>
      </c>
      <c r="I5192" s="56">
        <f>IF(G5192="",0,IF(COUNTIF($G$5:G5192,G5192)=1,0,COUNTIF($G$5:G5192,G5192) )   )</f>
        <v>0</v>
      </c>
      <c r="J5192" s="56" t="str">
        <f t="shared" si="949"/>
        <v/>
      </c>
      <c r="K5192" s="56" t="str">
        <f t="shared" si="940"/>
        <v/>
      </c>
      <c r="L5192" s="56" t="str">
        <f t="shared" si="942"/>
        <v/>
      </c>
      <c r="M5192" s="56" t="str">
        <f t="shared" si="943"/>
        <v/>
      </c>
      <c r="N5192" s="56" t="str">
        <f t="shared" si="944"/>
        <v/>
      </c>
      <c r="O5192" s="56" t="str">
        <f t="shared" si="950"/>
        <v/>
      </c>
      <c r="P5192" s="56">
        <f>IF(ISERROR(IF($X$5=1,$Y$5,)),"",IF($X$5=1,$Y$5,))</f>
        <v>0</v>
      </c>
      <c r="Q5192" s="56">
        <f>IF(ISERROR(IF($X$6=1,$Y$6,)),"",IF($X$6=1,$Y$6,))</f>
        <v>10000</v>
      </c>
      <c r="R5192" s="56">
        <f>IF(ISERROR(IF($X$7=1,$Y$7,)),"",IF($X$7=1,$Y$7,))</f>
        <v>0</v>
      </c>
      <c r="S5192" s="56">
        <f>IF(ISERROR(IF($X$8=1,$Y$8,)),"",IF($X$8=1,$Y$8,))</f>
        <v>1000</v>
      </c>
      <c r="T5192" s="56">
        <f>IF(ISERROR(IF($X$9=1,$Y$9,)),"",IF($X$9=1,$Y$9,))</f>
        <v>500</v>
      </c>
      <c r="U5192" s="56">
        <f>IF(ISERROR(IF($X$10=1,$Y$10,)),"",IF($X$10=1,$Y$10,))</f>
        <v>500</v>
      </c>
    </row>
    <row r="5193" spans="1:21" x14ac:dyDescent="0.25">
      <c r="A5193" s="75">
        <f t="shared" si="945"/>
        <v>5189</v>
      </c>
      <c r="C5193" s="56" t="s">
        <v>4034</v>
      </c>
      <c r="E5193" s="56">
        <f t="shared" si="946"/>
        <v>5189</v>
      </c>
      <c r="F5193" s="76">
        <f t="shared" si="941"/>
        <v>185</v>
      </c>
      <c r="G5193" s="56" t="str">
        <f t="shared" si="947"/>
        <v/>
      </c>
      <c r="H5193" s="56">
        <f t="shared" si="948"/>
        <v>5189</v>
      </c>
      <c r="I5193" s="56">
        <f>IF(G5193="",0,IF(COUNTIF($G$5:G5193,G5193)=1,0,COUNTIF($G$5:G5193,G5193) )   )</f>
        <v>0</v>
      </c>
      <c r="J5193" s="56" t="str">
        <f t="shared" si="949"/>
        <v/>
      </c>
      <c r="K5193" s="56" t="str">
        <f t="shared" si="940"/>
        <v/>
      </c>
      <c r="L5193" s="56" t="str">
        <f t="shared" si="942"/>
        <v/>
      </c>
      <c r="M5193" s="56" t="str">
        <f t="shared" si="943"/>
        <v/>
      </c>
      <c r="N5193" s="56" t="str">
        <f t="shared" si="944"/>
        <v/>
      </c>
      <c r="O5193" s="56" t="str">
        <f t="shared" si="950"/>
        <v/>
      </c>
      <c r="P5193" s="56">
        <f>IF(ISERROR(IF($X$5=1,$Y$5,)),"",IF($X$5=1,$Y$5,))</f>
        <v>0</v>
      </c>
      <c r="Q5193" s="56">
        <f>IF(ISERROR(IF($X$6=1,$Y$6,)),"",IF($X$6=1,$Y$6,))</f>
        <v>10000</v>
      </c>
      <c r="R5193" s="56">
        <f>IF(ISERROR(IF($X$7=1,$Y$7,)),"",IF($X$7=1,$Y$7,))</f>
        <v>0</v>
      </c>
      <c r="S5193" s="56">
        <f>IF(ISERROR(IF($X$8=1,$Y$8,)),"",IF($X$8=1,$Y$8,))</f>
        <v>1000</v>
      </c>
      <c r="T5193" s="56">
        <f>IF(ISERROR(IF($X$9=1,$Y$9,)),"",IF($X$9=1,$Y$9,))</f>
        <v>500</v>
      </c>
      <c r="U5193" s="56">
        <f>IF(ISERROR(IF($X$10=1,$Y$10,)),"",IF($X$10=1,$Y$10,))</f>
        <v>500</v>
      </c>
    </row>
    <row r="5194" spans="1:21" x14ac:dyDescent="0.25">
      <c r="A5194" s="75">
        <f t="shared" si="945"/>
        <v>5190</v>
      </c>
      <c r="C5194" s="56" t="s">
        <v>2526</v>
      </c>
      <c r="E5194" s="56">
        <f t="shared" si="946"/>
        <v>5190</v>
      </c>
      <c r="F5194" s="76">
        <f t="shared" si="941"/>
        <v>185</v>
      </c>
      <c r="G5194" s="56" t="str">
        <f t="shared" si="947"/>
        <v/>
      </c>
      <c r="H5194" s="56">
        <f t="shared" si="948"/>
        <v>5190</v>
      </c>
      <c r="I5194" s="56">
        <f>IF(G5194="",0,IF(COUNTIF($G$5:G5194,G5194)=1,0,COUNTIF($G$5:G5194,G5194) )   )</f>
        <v>0</v>
      </c>
      <c r="J5194" s="56" t="str">
        <f t="shared" si="949"/>
        <v/>
      </c>
      <c r="K5194" s="56" t="str">
        <f t="shared" si="940"/>
        <v/>
      </c>
      <c r="L5194" s="56" t="str">
        <f t="shared" si="942"/>
        <v/>
      </c>
      <c r="M5194" s="56" t="str">
        <f t="shared" si="943"/>
        <v/>
      </c>
      <c r="N5194" s="56" t="str">
        <f t="shared" si="944"/>
        <v/>
      </c>
      <c r="O5194" s="56" t="str">
        <f t="shared" si="950"/>
        <v/>
      </c>
      <c r="P5194" s="56">
        <f>IF(ISERROR(IF($X$5=1,$Y$5,)),"",IF($X$5=1,$Y$5,))</f>
        <v>0</v>
      </c>
      <c r="Q5194" s="56">
        <f>IF(ISERROR(IF($X$6=1,$Y$6,)),"",IF($X$6=1,$Y$6,))</f>
        <v>10000</v>
      </c>
      <c r="R5194" s="56">
        <f>IF(ISERROR(IF($X$7=1,$Y$7,)),"",IF($X$7=1,$Y$7,))</f>
        <v>0</v>
      </c>
      <c r="S5194" s="56">
        <f>IF(ISERROR(IF($X$8=1,$Y$8,)),"",IF($X$8=1,$Y$8,))</f>
        <v>1000</v>
      </c>
      <c r="T5194" s="56">
        <f>IF(ISERROR(IF($X$9=1,$Y$9,)),"",IF($X$9=1,$Y$9,))</f>
        <v>500</v>
      </c>
      <c r="U5194" s="56">
        <f>IF(ISERROR(IF($X$10=1,$Y$10,)),"",IF($X$10=1,$Y$10,))</f>
        <v>500</v>
      </c>
    </row>
    <row r="5195" spans="1:21" x14ac:dyDescent="0.25">
      <c r="A5195" s="75">
        <f t="shared" si="945"/>
        <v>5191</v>
      </c>
      <c r="C5195" s="56" t="s">
        <v>2527</v>
      </c>
      <c r="E5195" s="56">
        <f t="shared" si="946"/>
        <v>5191</v>
      </c>
      <c r="F5195" s="76">
        <f t="shared" si="941"/>
        <v>185</v>
      </c>
      <c r="G5195" s="56" t="str">
        <f t="shared" si="947"/>
        <v/>
      </c>
      <c r="H5195" s="56">
        <f t="shared" si="948"/>
        <v>5191</v>
      </c>
      <c r="I5195" s="56">
        <f>IF(G5195="",0,IF(COUNTIF($G$5:G5195,G5195)=1,0,COUNTIF($G$5:G5195,G5195) )   )</f>
        <v>0</v>
      </c>
      <c r="J5195" s="56" t="str">
        <f t="shared" si="949"/>
        <v/>
      </c>
      <c r="K5195" s="56" t="str">
        <f t="shared" si="940"/>
        <v/>
      </c>
      <c r="L5195" s="56" t="str">
        <f t="shared" si="942"/>
        <v/>
      </c>
      <c r="M5195" s="56" t="str">
        <f t="shared" si="943"/>
        <v/>
      </c>
      <c r="N5195" s="56" t="str">
        <f t="shared" si="944"/>
        <v/>
      </c>
      <c r="O5195" s="56" t="str">
        <f t="shared" si="950"/>
        <v/>
      </c>
      <c r="P5195" s="56">
        <f>IF(ISERROR(IF($X$5=1,$Y$5,)),"",IF($X$5=1,$Y$5,))</f>
        <v>0</v>
      </c>
      <c r="Q5195" s="56">
        <f>IF(ISERROR(IF($X$6=1,$Y$6,)),"",IF($X$6=1,$Y$6,))</f>
        <v>10000</v>
      </c>
      <c r="R5195" s="56">
        <f>IF(ISERROR(IF($X$7=1,$Y$7,)),"",IF($X$7=1,$Y$7,))</f>
        <v>0</v>
      </c>
      <c r="S5195" s="56">
        <f>IF(ISERROR(IF($X$8=1,$Y$8,)),"",IF($X$8=1,$Y$8,))</f>
        <v>1000</v>
      </c>
      <c r="T5195" s="56">
        <f>IF(ISERROR(IF($X$9=1,$Y$9,)),"",IF($X$9=1,$Y$9,))</f>
        <v>500</v>
      </c>
      <c r="U5195" s="56">
        <f>IF(ISERROR(IF($X$10=1,$Y$10,)),"",IF($X$10=1,$Y$10,))</f>
        <v>500</v>
      </c>
    </row>
    <row r="5196" spans="1:21" x14ac:dyDescent="0.25">
      <c r="A5196" s="75">
        <f t="shared" si="945"/>
        <v>5192</v>
      </c>
      <c r="C5196" s="56" t="s">
        <v>3406</v>
      </c>
      <c r="E5196" s="56">
        <f t="shared" si="946"/>
        <v>5192</v>
      </c>
      <c r="F5196" s="76">
        <f t="shared" si="941"/>
        <v>185</v>
      </c>
      <c r="G5196" s="56" t="str">
        <f t="shared" si="947"/>
        <v/>
      </c>
      <c r="H5196" s="56">
        <f t="shared" si="948"/>
        <v>5192</v>
      </c>
      <c r="I5196" s="56">
        <f>IF(G5196="",0,IF(COUNTIF($G$5:G5196,G5196)=1,0,COUNTIF($G$5:G5196,G5196) )   )</f>
        <v>0</v>
      </c>
      <c r="J5196" s="56" t="str">
        <f t="shared" si="949"/>
        <v/>
      </c>
      <c r="K5196" s="56" t="str">
        <f t="shared" si="940"/>
        <v/>
      </c>
      <c r="L5196" s="56" t="str">
        <f t="shared" si="942"/>
        <v/>
      </c>
      <c r="M5196" s="56" t="str">
        <f t="shared" si="943"/>
        <v/>
      </c>
      <c r="N5196" s="56" t="str">
        <f t="shared" si="944"/>
        <v/>
      </c>
      <c r="O5196" s="56" t="str">
        <f t="shared" si="950"/>
        <v/>
      </c>
      <c r="P5196" s="56">
        <f>IF(ISERROR(IF($X$5=1,$Y$5,)),"",IF($X$5=1,$Y$5,))</f>
        <v>0</v>
      </c>
      <c r="Q5196" s="56">
        <f>IF(ISERROR(IF($X$6=1,$Y$6,)),"",IF($X$6=1,$Y$6,))</f>
        <v>10000</v>
      </c>
      <c r="R5196" s="56">
        <f>IF(ISERROR(IF($X$7=1,$Y$7,)),"",IF($X$7=1,$Y$7,))</f>
        <v>0</v>
      </c>
      <c r="S5196" s="56">
        <f>IF(ISERROR(IF($X$8=1,$Y$8,)),"",IF($X$8=1,$Y$8,))</f>
        <v>1000</v>
      </c>
      <c r="T5196" s="56">
        <f>IF(ISERROR(IF($X$9=1,$Y$9,)),"",IF($X$9=1,$Y$9,))</f>
        <v>500</v>
      </c>
      <c r="U5196" s="56">
        <f>IF(ISERROR(IF($X$10=1,$Y$10,)),"",IF($X$10=1,$Y$10,))</f>
        <v>500</v>
      </c>
    </row>
    <row r="5197" spans="1:21" x14ac:dyDescent="0.25">
      <c r="A5197" s="75">
        <f t="shared" si="945"/>
        <v>5193</v>
      </c>
      <c r="C5197" s="56" t="s">
        <v>2529</v>
      </c>
      <c r="E5197" s="56">
        <f t="shared" si="946"/>
        <v>5193</v>
      </c>
      <c r="F5197" s="76">
        <f t="shared" si="941"/>
        <v>185</v>
      </c>
      <c r="G5197" s="56" t="str">
        <f t="shared" si="947"/>
        <v/>
      </c>
      <c r="H5197" s="56">
        <f t="shared" si="948"/>
        <v>5193</v>
      </c>
      <c r="I5197" s="56">
        <f>IF(G5197="",0,IF(COUNTIF($G$5:G5197,G5197)=1,0,COUNTIF($G$5:G5197,G5197) )   )</f>
        <v>0</v>
      </c>
      <c r="J5197" s="56" t="str">
        <f t="shared" si="949"/>
        <v/>
      </c>
      <c r="K5197" s="56" t="str">
        <f t="shared" si="940"/>
        <v/>
      </c>
      <c r="L5197" s="56" t="str">
        <f t="shared" si="942"/>
        <v/>
      </c>
      <c r="M5197" s="56" t="str">
        <f t="shared" si="943"/>
        <v/>
      </c>
      <c r="N5197" s="56" t="str">
        <f t="shared" si="944"/>
        <v/>
      </c>
      <c r="O5197" s="56" t="str">
        <f t="shared" si="950"/>
        <v/>
      </c>
      <c r="P5197" s="56">
        <f>IF(ISERROR(IF($X$5=1,$Y$5,)),"",IF($X$5=1,$Y$5,))</f>
        <v>0</v>
      </c>
      <c r="Q5197" s="56">
        <f>IF(ISERROR(IF($X$6=1,$Y$6,)),"",IF($X$6=1,$Y$6,))</f>
        <v>10000</v>
      </c>
      <c r="R5197" s="56">
        <f>IF(ISERROR(IF($X$7=1,$Y$7,)),"",IF($X$7=1,$Y$7,))</f>
        <v>0</v>
      </c>
      <c r="S5197" s="56">
        <f>IF(ISERROR(IF($X$8=1,$Y$8,)),"",IF($X$8=1,$Y$8,))</f>
        <v>1000</v>
      </c>
      <c r="T5197" s="56">
        <f>IF(ISERROR(IF($X$9=1,$Y$9,)),"",IF($X$9=1,$Y$9,))</f>
        <v>500</v>
      </c>
      <c r="U5197" s="56">
        <f>IF(ISERROR(IF($X$10=1,$Y$10,)),"",IF($X$10=1,$Y$10,))</f>
        <v>500</v>
      </c>
    </row>
    <row r="5198" spans="1:21" x14ac:dyDescent="0.25">
      <c r="A5198" s="75">
        <f t="shared" si="945"/>
        <v>5194</v>
      </c>
      <c r="C5198" s="56" t="s">
        <v>2518</v>
      </c>
      <c r="E5198" s="56">
        <f t="shared" si="946"/>
        <v>5194</v>
      </c>
      <c r="F5198" s="76">
        <f t="shared" si="941"/>
        <v>185</v>
      </c>
      <c r="G5198" s="56" t="str">
        <f t="shared" si="947"/>
        <v/>
      </c>
      <c r="H5198" s="56">
        <f t="shared" si="948"/>
        <v>5194</v>
      </c>
      <c r="I5198" s="56">
        <f>IF(G5198="",0,IF(COUNTIF($G$5:G5198,G5198)=1,0,COUNTIF($G$5:G5198,G5198) )   )</f>
        <v>0</v>
      </c>
      <c r="J5198" s="56" t="str">
        <f t="shared" si="949"/>
        <v/>
      </c>
      <c r="K5198" s="56" t="str">
        <f t="shared" si="940"/>
        <v/>
      </c>
      <c r="L5198" s="56" t="str">
        <f t="shared" si="942"/>
        <v/>
      </c>
      <c r="M5198" s="56" t="str">
        <f t="shared" si="943"/>
        <v/>
      </c>
      <c r="N5198" s="56" t="str">
        <f t="shared" si="944"/>
        <v/>
      </c>
      <c r="O5198" s="56" t="str">
        <f t="shared" si="950"/>
        <v/>
      </c>
      <c r="P5198" s="56">
        <f>IF(ISERROR(IF($X$5=1,$Y$5,)),"",IF($X$5=1,$Y$5,))</f>
        <v>0</v>
      </c>
      <c r="Q5198" s="56">
        <f>IF(ISERROR(IF($X$6=1,$Y$6,)),"",IF($X$6=1,$Y$6,))</f>
        <v>10000</v>
      </c>
      <c r="R5198" s="56">
        <f>IF(ISERROR(IF($X$7=1,$Y$7,)),"",IF($X$7=1,$Y$7,))</f>
        <v>0</v>
      </c>
      <c r="S5198" s="56">
        <f>IF(ISERROR(IF($X$8=1,$Y$8,)),"",IF($X$8=1,$Y$8,))</f>
        <v>1000</v>
      </c>
      <c r="T5198" s="56">
        <f>IF(ISERROR(IF($X$9=1,$Y$9,)),"",IF($X$9=1,$Y$9,))</f>
        <v>500</v>
      </c>
      <c r="U5198" s="56">
        <f>IF(ISERROR(IF($X$10=1,$Y$10,)),"",IF($X$10=1,$Y$10,))</f>
        <v>500</v>
      </c>
    </row>
    <row r="5199" spans="1:21" x14ac:dyDescent="0.25">
      <c r="A5199" s="75">
        <f t="shared" si="945"/>
        <v>5195</v>
      </c>
      <c r="D5199" s="56" t="s">
        <v>4035</v>
      </c>
      <c r="E5199" s="56">
        <f t="shared" si="946"/>
        <v>5195</v>
      </c>
      <c r="F5199" s="76">
        <f t="shared" si="941"/>
        <v>185</v>
      </c>
      <c r="G5199" s="56" t="str">
        <f t="shared" si="947"/>
        <v>solidBooster</v>
      </c>
      <c r="H5199" s="56">
        <f t="shared" si="948"/>
        <v>5195</v>
      </c>
      <c r="I5199" s="56">
        <f>IF(G5199="",0,IF(COUNTIF($G$5:G5199,G5199)=1,0,COUNTIF($G$5:G5199,G5199) )   )</f>
        <v>0</v>
      </c>
      <c r="J5199" s="56" t="str">
        <f t="shared" si="949"/>
        <v/>
      </c>
      <c r="K5199" s="56" t="str">
        <f t="shared" si="940"/>
        <v/>
      </c>
      <c r="L5199" s="56" t="str">
        <f t="shared" si="942"/>
        <v/>
      </c>
      <c r="M5199" s="56" t="str">
        <f t="shared" si="943"/>
        <v/>
      </c>
      <c r="N5199" s="56" t="str">
        <f t="shared" si="944"/>
        <v/>
      </c>
      <c r="O5199" s="56" t="str">
        <f t="shared" si="950"/>
        <v/>
      </c>
      <c r="P5199" s="56">
        <f>IF(ISERROR(IF($X$5=1,$Y$5,)),"",IF($X$5=1,$Y$5,))</f>
        <v>0</v>
      </c>
      <c r="Q5199" s="56">
        <f>IF(ISERROR(IF($X$6=1,$Y$6,)),"",IF($X$6=1,$Y$6,))</f>
        <v>10000</v>
      </c>
      <c r="R5199" s="56">
        <f>IF(ISERROR(IF($X$7=1,$Y$7,)),"",IF($X$7=1,$Y$7,))</f>
        <v>0</v>
      </c>
      <c r="S5199" s="56">
        <f>IF(ISERROR(IF($X$8=1,$Y$8,)),"",IF($X$8=1,$Y$8,))</f>
        <v>1000</v>
      </c>
      <c r="T5199" s="56">
        <f>IF(ISERROR(IF($X$9=1,$Y$9,)),"",IF($X$9=1,$Y$9,))</f>
        <v>500</v>
      </c>
      <c r="U5199" s="56">
        <f>IF(ISERROR(IF($X$10=1,$Y$10,)),"",IF($X$10=1,$Y$10,))</f>
        <v>500</v>
      </c>
    </row>
    <row r="5200" spans="1:21" x14ac:dyDescent="0.25">
      <c r="A5200" s="75">
        <f t="shared" si="945"/>
        <v>5196</v>
      </c>
      <c r="D5200" s="56" t="s">
        <v>5884</v>
      </c>
      <c r="E5200" s="56">
        <f t="shared" si="946"/>
        <v>5196</v>
      </c>
      <c r="F5200" s="76">
        <f t="shared" ref="F5200:F5261" si="951">IF(A5198=0,0,IF(ISBLANK(G5200),"",IF(LEFT(G5200,4)="newn",F5199+1,IF(LEFT(G5200,4)="node",F5199+1,F5199))))</f>
        <v>185</v>
      </c>
      <c r="G5200" s="56" t="str">
        <f t="shared" si="947"/>
        <v>LLLPipeDec</v>
      </c>
      <c r="H5200" s="56">
        <f t="shared" si="948"/>
        <v>5196</v>
      </c>
      <c r="I5200" s="56">
        <f>IF(G5200="",0,IF(COUNTIF($G$5:G5200,G5200)=1,0,COUNTIF($G$5:G5200,G5200) )   )</f>
        <v>0</v>
      </c>
      <c r="J5200" s="56" t="str">
        <f t="shared" si="949"/>
        <v/>
      </c>
      <c r="K5200" s="56" t="str">
        <f t="shared" si="940"/>
        <v/>
      </c>
      <c r="L5200" s="56" t="str">
        <f t="shared" si="942"/>
        <v/>
      </c>
      <c r="M5200" s="56" t="str">
        <f t="shared" si="943"/>
        <v/>
      </c>
      <c r="N5200" s="56" t="str">
        <f t="shared" si="944"/>
        <v/>
      </c>
      <c r="O5200" s="56" t="str">
        <f t="shared" si="950"/>
        <v/>
      </c>
      <c r="P5200" s="56">
        <f>IF(ISERROR(IF($X$5=1,$Y$5,)),"",IF($X$5=1,$Y$5,))</f>
        <v>0</v>
      </c>
      <c r="Q5200" s="56">
        <f>IF(ISERROR(IF($X$6=1,$Y$6,)),"",IF($X$6=1,$Y$6,))</f>
        <v>10000</v>
      </c>
      <c r="R5200" s="56">
        <f>IF(ISERROR(IF($X$7=1,$Y$7,)),"",IF($X$7=1,$Y$7,))</f>
        <v>0</v>
      </c>
      <c r="S5200" s="56">
        <f>IF(ISERROR(IF($X$8=1,$Y$8,)),"",IF($X$8=1,$Y$8,))</f>
        <v>1000</v>
      </c>
      <c r="T5200" s="56">
        <f>IF(ISERROR(IF($X$9=1,$Y$9,)),"",IF($X$9=1,$Y$9,))</f>
        <v>500</v>
      </c>
      <c r="U5200" s="56">
        <f>IF(ISERROR(IF($X$10=1,$Y$10,)),"",IF($X$10=1,$Y$10,))</f>
        <v>500</v>
      </c>
    </row>
    <row r="5201" spans="1:21" x14ac:dyDescent="0.25">
      <c r="A5201" s="75">
        <f t="shared" si="945"/>
        <v>5197</v>
      </c>
      <c r="D5201" s="56" t="s">
        <v>5883</v>
      </c>
      <c r="E5201" s="56">
        <f t="shared" si="946"/>
        <v>5197</v>
      </c>
      <c r="F5201" s="76">
        <f t="shared" si="951"/>
        <v>185</v>
      </c>
      <c r="G5201" s="56" t="str">
        <f t="shared" si="947"/>
        <v>KWsrbGlobeI</v>
      </c>
      <c r="H5201" s="56">
        <f t="shared" si="948"/>
        <v>5197</v>
      </c>
      <c r="I5201" s="56">
        <f>IF(G5201="",0,IF(COUNTIF($G$5:G5201,G5201)=1,0,COUNTIF($G$5:G5201,G5201) )   )</f>
        <v>0</v>
      </c>
      <c r="J5201" s="56" t="str">
        <f t="shared" si="949"/>
        <v/>
      </c>
      <c r="K5201" s="56" t="str">
        <f t="shared" si="940"/>
        <v/>
      </c>
      <c r="L5201" s="56" t="str">
        <f t="shared" si="942"/>
        <v/>
      </c>
      <c r="M5201" s="56" t="str">
        <f t="shared" si="943"/>
        <v/>
      </c>
      <c r="N5201" s="56" t="str">
        <f t="shared" si="944"/>
        <v/>
      </c>
      <c r="O5201" s="56" t="str">
        <f t="shared" si="950"/>
        <v/>
      </c>
      <c r="P5201" s="56">
        <f>IF(ISERROR(IF($X$5=1,$Y$5,)),"",IF($X$5=1,$Y$5,))</f>
        <v>0</v>
      </c>
      <c r="Q5201" s="56">
        <f>IF(ISERROR(IF($X$6=1,$Y$6,)),"",IF($X$6=1,$Y$6,))</f>
        <v>10000</v>
      </c>
      <c r="R5201" s="56">
        <f>IF(ISERROR(IF($X$7=1,$Y$7,)),"",IF($X$7=1,$Y$7,))</f>
        <v>0</v>
      </c>
      <c r="S5201" s="56">
        <f>IF(ISERROR(IF($X$8=1,$Y$8,)),"",IF($X$8=1,$Y$8,))</f>
        <v>1000</v>
      </c>
      <c r="T5201" s="56">
        <f>IF(ISERROR(IF($X$9=1,$Y$9,)),"",IF($X$9=1,$Y$9,))</f>
        <v>500</v>
      </c>
      <c r="U5201" s="56">
        <f>IF(ISERROR(IF($X$10=1,$Y$10,)),"",IF($X$10=1,$Y$10,))</f>
        <v>500</v>
      </c>
    </row>
    <row r="5202" spans="1:21" x14ac:dyDescent="0.25">
      <c r="A5202" s="75">
        <f t="shared" si="945"/>
        <v>5198</v>
      </c>
      <c r="D5202" s="56" t="s">
        <v>5969</v>
      </c>
      <c r="E5202" s="56">
        <f t="shared" si="946"/>
        <v>5198</v>
      </c>
      <c r="F5202" s="76">
        <f t="shared" si="951"/>
        <v>185</v>
      </c>
      <c r="G5202" s="56" t="str">
        <f t="shared" si="947"/>
        <v>solidBooster1-1Small</v>
      </c>
      <c r="H5202" s="56">
        <f t="shared" si="948"/>
        <v>5198</v>
      </c>
      <c r="I5202" s="56">
        <f>IF(G5202="",0,IF(COUNTIF($G$5:G5202,G5202)=1,0,COUNTIF($G$5:G5202,G5202) )   )</f>
        <v>0</v>
      </c>
      <c r="J5202" s="56" t="str">
        <f t="shared" si="949"/>
        <v/>
      </c>
      <c r="K5202" s="56" t="str">
        <f t="shared" si="940"/>
        <v/>
      </c>
      <c r="L5202" s="56" t="str">
        <f t="shared" si="942"/>
        <v/>
      </c>
      <c r="M5202" s="56" t="str">
        <f t="shared" si="943"/>
        <v/>
      </c>
      <c r="N5202" s="56" t="str">
        <f t="shared" si="944"/>
        <v/>
      </c>
      <c r="O5202" s="56" t="str">
        <f t="shared" si="950"/>
        <v/>
      </c>
      <c r="P5202" s="56">
        <f>IF(ISERROR(IF($X$5=1,$Y$5,)),"",IF($X$5=1,$Y$5,))</f>
        <v>0</v>
      </c>
      <c r="Q5202" s="56">
        <f>IF(ISERROR(IF($X$6=1,$Y$6,)),"",IF($X$6=1,$Y$6,))</f>
        <v>10000</v>
      </c>
      <c r="R5202" s="56">
        <f>IF(ISERROR(IF($X$7=1,$Y$7,)),"",IF($X$7=1,$Y$7,))</f>
        <v>0</v>
      </c>
      <c r="S5202" s="56">
        <f>IF(ISERROR(IF($X$8=1,$Y$8,)),"",IF($X$8=1,$Y$8,))</f>
        <v>1000</v>
      </c>
      <c r="T5202" s="56">
        <f>IF(ISERROR(IF($X$9=1,$Y$9,)),"",IF($X$9=1,$Y$9,))</f>
        <v>500</v>
      </c>
      <c r="U5202" s="56">
        <f>IF(ISERROR(IF($X$10=1,$Y$10,)),"",IF($X$10=1,$Y$10,))</f>
        <v>500</v>
      </c>
    </row>
    <row r="5203" spans="1:21" x14ac:dyDescent="0.25">
      <c r="A5203" s="75">
        <f t="shared" si="945"/>
        <v>5199</v>
      </c>
      <c r="D5203" s="56" t="s">
        <v>5970</v>
      </c>
      <c r="E5203" s="56">
        <f t="shared" si="946"/>
        <v>5199</v>
      </c>
      <c r="F5203" s="76">
        <f t="shared" si="951"/>
        <v>185</v>
      </c>
      <c r="G5203" s="56" t="str">
        <f t="shared" si="947"/>
        <v>solidBoosterSmall</v>
      </c>
      <c r="H5203" s="56">
        <f t="shared" si="948"/>
        <v>5199</v>
      </c>
      <c r="I5203" s="56">
        <f>IF(G5203="",0,IF(COUNTIF($G$5:G5203,G5203)=1,0,COUNTIF($G$5:G5203,G5203) )   )</f>
        <v>0</v>
      </c>
      <c r="J5203" s="56" t="str">
        <f t="shared" si="949"/>
        <v/>
      </c>
      <c r="K5203" s="56" t="str">
        <f t="shared" si="940"/>
        <v/>
      </c>
      <c r="L5203" s="56" t="str">
        <f t="shared" si="942"/>
        <v/>
      </c>
      <c r="M5203" s="56" t="str">
        <f t="shared" si="943"/>
        <v/>
      </c>
      <c r="N5203" s="56" t="str">
        <f t="shared" si="944"/>
        <v/>
      </c>
      <c r="O5203" s="56" t="str">
        <f t="shared" si="950"/>
        <v/>
      </c>
      <c r="P5203" s="56">
        <f>IF(ISERROR(IF($X$5=1,$Y$5,)),"",IF($X$5=1,$Y$5,))</f>
        <v>0</v>
      </c>
      <c r="Q5203" s="56">
        <f>IF(ISERROR(IF($X$6=1,$Y$6,)),"",IF($X$6=1,$Y$6,))</f>
        <v>10000</v>
      </c>
      <c r="R5203" s="56">
        <f>IF(ISERROR(IF($X$7=1,$Y$7,)),"",IF($X$7=1,$Y$7,))</f>
        <v>0</v>
      </c>
      <c r="S5203" s="56">
        <f>IF(ISERROR(IF($X$8=1,$Y$8,)),"",IF($X$8=1,$Y$8,))</f>
        <v>1000</v>
      </c>
      <c r="T5203" s="56">
        <f>IF(ISERROR(IF($X$9=1,$Y$9,)),"",IF($X$9=1,$Y$9,))</f>
        <v>500</v>
      </c>
      <c r="U5203" s="56">
        <f>IF(ISERROR(IF($X$10=1,$Y$10,)),"",IF($X$10=1,$Y$10,))</f>
        <v>500</v>
      </c>
    </row>
    <row r="5204" spans="1:21" x14ac:dyDescent="0.25">
      <c r="A5204" s="75">
        <f t="shared" si="945"/>
        <v>5200</v>
      </c>
      <c r="D5204" s="56" t="s">
        <v>5971</v>
      </c>
      <c r="E5204" s="56">
        <f t="shared" si="946"/>
        <v>5200</v>
      </c>
      <c r="F5204" s="76">
        <f t="shared" si="951"/>
        <v>185</v>
      </c>
      <c r="G5204" s="56" t="str">
        <f t="shared" si="947"/>
        <v>hc.launchcam</v>
      </c>
      <c r="H5204" s="56">
        <f t="shared" si="948"/>
        <v>5200</v>
      </c>
      <c r="I5204" s="56">
        <f>IF(G5204="",0,IF(COUNTIF($G$5:G5204,G5204)=1,0,COUNTIF($G$5:G5204,G5204) )   )</f>
        <v>0</v>
      </c>
      <c r="J5204" s="56" t="str">
        <f t="shared" si="949"/>
        <v/>
      </c>
      <c r="K5204" s="56" t="str">
        <f t="shared" si="940"/>
        <v/>
      </c>
      <c r="L5204" s="56" t="str">
        <f t="shared" si="942"/>
        <v/>
      </c>
      <c r="M5204" s="56" t="str">
        <f t="shared" si="943"/>
        <v/>
      </c>
      <c r="N5204" s="56" t="str">
        <f t="shared" si="944"/>
        <v/>
      </c>
      <c r="O5204" s="56" t="str">
        <f t="shared" si="950"/>
        <v/>
      </c>
      <c r="P5204" s="56">
        <f>IF(ISERROR(IF($X$5=1,$Y$5,)),"",IF($X$5=1,$Y$5,))</f>
        <v>0</v>
      </c>
      <c r="Q5204" s="56">
        <f>IF(ISERROR(IF($X$6=1,$Y$6,)),"",IF($X$6=1,$Y$6,))</f>
        <v>10000</v>
      </c>
      <c r="R5204" s="56">
        <f>IF(ISERROR(IF($X$7=1,$Y$7,)),"",IF($X$7=1,$Y$7,))</f>
        <v>0</v>
      </c>
      <c r="S5204" s="56">
        <f>IF(ISERROR(IF($X$8=1,$Y$8,)),"",IF($X$8=1,$Y$8,))</f>
        <v>1000</v>
      </c>
      <c r="T5204" s="56">
        <f>IF(ISERROR(IF($X$9=1,$Y$9,)),"",IF($X$9=1,$Y$9,))</f>
        <v>500</v>
      </c>
      <c r="U5204" s="56">
        <f>IF(ISERROR(IF($X$10=1,$Y$10,)),"",IF($X$10=1,$Y$10,))</f>
        <v>500</v>
      </c>
    </row>
    <row r="5205" spans="1:21" x14ac:dyDescent="0.25">
      <c r="A5205" s="75">
        <f t="shared" si="945"/>
        <v>5201</v>
      </c>
      <c r="C5205" s="56" t="s">
        <v>2532</v>
      </c>
      <c r="E5205" s="56">
        <f t="shared" si="946"/>
        <v>5201</v>
      </c>
      <c r="F5205" s="76">
        <f t="shared" si="951"/>
        <v>185</v>
      </c>
      <c r="G5205" s="56" t="str">
        <f t="shared" si="947"/>
        <v/>
      </c>
      <c r="H5205" s="56">
        <f t="shared" si="948"/>
        <v>5201</v>
      </c>
      <c r="I5205" s="56">
        <f>IF(G5205="",0,IF(COUNTIF($G$5:G5205,G5205)=1,0,COUNTIF($G$5:G5205,G5205) )   )</f>
        <v>0</v>
      </c>
      <c r="J5205" s="56" t="str">
        <f t="shared" si="949"/>
        <v/>
      </c>
      <c r="K5205" s="56" t="str">
        <f t="shared" si="940"/>
        <v/>
      </c>
      <c r="L5205" s="56" t="str">
        <f t="shared" si="942"/>
        <v/>
      </c>
      <c r="M5205" s="56" t="str">
        <f t="shared" si="943"/>
        <v/>
      </c>
      <c r="N5205" s="56" t="str">
        <f t="shared" si="944"/>
        <v/>
      </c>
      <c r="O5205" s="56" t="str">
        <f t="shared" si="950"/>
        <v/>
      </c>
      <c r="P5205" s="56">
        <f>IF(ISERROR(IF($X$5=1,$Y$5,)),"",IF($X$5=1,$Y$5,))</f>
        <v>0</v>
      </c>
      <c r="Q5205" s="56">
        <f>IF(ISERROR(IF($X$6=1,$Y$6,)),"",IF($X$6=1,$Y$6,))</f>
        <v>10000</v>
      </c>
      <c r="R5205" s="56">
        <f>IF(ISERROR(IF($X$7=1,$Y$7,)),"",IF($X$7=1,$Y$7,))</f>
        <v>0</v>
      </c>
      <c r="S5205" s="56">
        <f>IF(ISERROR(IF($X$8=1,$Y$8,)),"",IF($X$8=1,$Y$8,))</f>
        <v>1000</v>
      </c>
      <c r="T5205" s="56">
        <f>IF(ISERROR(IF($X$9=1,$Y$9,)),"",IF($X$9=1,$Y$9,))</f>
        <v>500</v>
      </c>
      <c r="U5205" s="56">
        <f>IF(ISERROR(IF($X$10=1,$Y$10,)),"",IF($X$10=1,$Y$10,))</f>
        <v>500</v>
      </c>
    </row>
    <row r="5206" spans="1:21" x14ac:dyDescent="0.25">
      <c r="A5206" s="75">
        <f t="shared" si="945"/>
        <v>5202</v>
      </c>
      <c r="B5206" s="56" t="s">
        <v>2532</v>
      </c>
      <c r="E5206" s="56">
        <f t="shared" si="946"/>
        <v>5202</v>
      </c>
      <c r="F5206" s="76">
        <f t="shared" si="951"/>
        <v>185</v>
      </c>
      <c r="G5206" s="56" t="str">
        <f t="shared" si="947"/>
        <v/>
      </c>
      <c r="H5206" s="56">
        <f t="shared" si="948"/>
        <v>5202</v>
      </c>
      <c r="I5206" s="56">
        <f>IF(G5206="",0,IF(COUNTIF($G$5:G5206,G5206)=1,0,COUNTIF($G$5:G5206,G5206) )   )</f>
        <v>0</v>
      </c>
      <c r="J5206" s="56" t="str">
        <f t="shared" si="949"/>
        <v/>
      </c>
      <c r="K5206" s="56" t="str">
        <f t="shared" si="940"/>
        <v/>
      </c>
      <c r="L5206" s="56" t="str">
        <f t="shared" si="942"/>
        <v/>
      </c>
      <c r="M5206" s="56" t="str">
        <f t="shared" si="943"/>
        <v/>
      </c>
      <c r="N5206" s="56" t="str">
        <f t="shared" si="944"/>
        <v/>
      </c>
      <c r="O5206" s="56" t="str">
        <f t="shared" si="950"/>
        <v/>
      </c>
      <c r="P5206" s="56">
        <f>IF(ISERROR(IF($X$5=1,$Y$5,)),"",IF($X$5=1,$Y$5,))</f>
        <v>0</v>
      </c>
      <c r="Q5206" s="56">
        <f>IF(ISERROR(IF($X$6=1,$Y$6,)),"",IF($X$6=1,$Y$6,))</f>
        <v>10000</v>
      </c>
      <c r="R5206" s="56">
        <f>IF(ISERROR(IF($X$7=1,$Y$7,)),"",IF($X$7=1,$Y$7,))</f>
        <v>0</v>
      </c>
      <c r="S5206" s="56">
        <f>IF(ISERROR(IF($X$8=1,$Y$8,)),"",IF($X$8=1,$Y$8,))</f>
        <v>1000</v>
      </c>
      <c r="T5206" s="56">
        <f>IF(ISERROR(IF($X$9=1,$Y$9,)),"",IF($X$9=1,$Y$9,))</f>
        <v>500</v>
      </c>
      <c r="U5206" s="56">
        <f>IF(ISERROR(IF($X$10=1,$Y$10,)),"",IF($X$10=1,$Y$10,))</f>
        <v>500</v>
      </c>
    </row>
    <row r="5207" spans="1:21" x14ac:dyDescent="0.25">
      <c r="A5207" s="75">
        <f t="shared" si="945"/>
        <v>5203</v>
      </c>
      <c r="B5207" s="56" t="s">
        <v>2517</v>
      </c>
      <c r="E5207" s="56">
        <f t="shared" si="946"/>
        <v>5203</v>
      </c>
      <c r="F5207" s="76">
        <f t="shared" si="951"/>
        <v>185</v>
      </c>
      <c r="G5207" s="56" t="str">
        <f t="shared" si="947"/>
        <v/>
      </c>
      <c r="H5207" s="56">
        <f t="shared" si="948"/>
        <v>5203</v>
      </c>
      <c r="I5207" s="56">
        <f>IF(G5207="",0,IF(COUNTIF($G$5:G5207,G5207)=1,0,COUNTIF($G$5:G5207,G5207) )   )</f>
        <v>0</v>
      </c>
      <c r="J5207" s="56" t="str">
        <f t="shared" si="949"/>
        <v/>
      </c>
      <c r="K5207" s="56" t="str">
        <f t="shared" si="940"/>
        <v/>
      </c>
      <c r="L5207" s="56" t="str">
        <f t="shared" si="942"/>
        <v/>
      </c>
      <c r="M5207" s="56" t="str">
        <f t="shared" si="943"/>
        <v/>
      </c>
      <c r="N5207" s="56" t="str">
        <f t="shared" si="944"/>
        <v/>
      </c>
      <c r="O5207" s="56" t="str">
        <f t="shared" si="950"/>
        <v/>
      </c>
      <c r="P5207" s="56">
        <f>IF(ISERROR(IF($X$5=1,$Y$5,)),"",IF($X$5=1,$Y$5,))</f>
        <v>0</v>
      </c>
      <c r="Q5207" s="56">
        <f>IF(ISERROR(IF($X$6=1,$Y$6,)),"",IF($X$6=1,$Y$6,))</f>
        <v>10000</v>
      </c>
      <c r="R5207" s="56">
        <f>IF(ISERROR(IF($X$7=1,$Y$7,)),"",IF($X$7=1,$Y$7,))</f>
        <v>0</v>
      </c>
      <c r="S5207" s="56">
        <f>IF(ISERROR(IF($X$8=1,$Y$8,)),"",IF($X$8=1,$Y$8,))</f>
        <v>1000</v>
      </c>
      <c r="T5207" s="56">
        <f>IF(ISERROR(IF($X$9=1,$Y$9,)),"",IF($X$9=1,$Y$9,))</f>
        <v>500</v>
      </c>
      <c r="U5207" s="56">
        <f>IF(ISERROR(IF($X$10=1,$Y$10,)),"",IF($X$10=1,$Y$10,))</f>
        <v>500</v>
      </c>
    </row>
    <row r="5208" spans="1:21" x14ac:dyDescent="0.25">
      <c r="A5208" s="75">
        <f t="shared" si="945"/>
        <v>5204</v>
      </c>
      <c r="B5208" s="56" t="s">
        <v>2518</v>
      </c>
      <c r="E5208" s="56">
        <f t="shared" si="946"/>
        <v>5204</v>
      </c>
      <c r="F5208" s="76">
        <f t="shared" si="951"/>
        <v>185</v>
      </c>
      <c r="G5208" s="56" t="str">
        <f t="shared" si="947"/>
        <v/>
      </c>
      <c r="H5208" s="56">
        <f t="shared" si="948"/>
        <v>5204</v>
      </c>
      <c r="I5208" s="56">
        <f>IF(G5208="",0,IF(COUNTIF($G$5:G5208,G5208)=1,0,COUNTIF($G$5:G5208,G5208) )   )</f>
        <v>0</v>
      </c>
      <c r="J5208" s="56" t="str">
        <f t="shared" si="949"/>
        <v/>
      </c>
      <c r="K5208" s="56" t="str">
        <f t="shared" si="940"/>
        <v/>
      </c>
      <c r="L5208" s="56" t="str">
        <f t="shared" si="942"/>
        <v/>
      </c>
      <c r="M5208" s="56" t="str">
        <f t="shared" si="943"/>
        <v/>
      </c>
      <c r="N5208" s="56" t="str">
        <f t="shared" si="944"/>
        <v/>
      </c>
      <c r="O5208" s="56" t="str">
        <f t="shared" si="950"/>
        <v/>
      </c>
      <c r="P5208" s="56">
        <f>IF(ISERROR(IF($X$5=1,$Y$5,)),"",IF($X$5=1,$Y$5,))</f>
        <v>0</v>
      </c>
      <c r="Q5208" s="56">
        <f>IF(ISERROR(IF($X$6=1,$Y$6,)),"",IF($X$6=1,$Y$6,))</f>
        <v>10000</v>
      </c>
      <c r="R5208" s="56">
        <f>IF(ISERROR(IF($X$7=1,$Y$7,)),"",IF($X$7=1,$Y$7,))</f>
        <v>0</v>
      </c>
      <c r="S5208" s="56">
        <f>IF(ISERROR(IF($X$8=1,$Y$8,)),"",IF($X$8=1,$Y$8,))</f>
        <v>1000</v>
      </c>
      <c r="T5208" s="56">
        <f>IF(ISERROR(IF($X$9=1,$Y$9,)),"",IF($X$9=1,$Y$9,))</f>
        <v>500</v>
      </c>
      <c r="U5208" s="56">
        <f>IF(ISERROR(IF($X$10=1,$Y$10,)),"",IF($X$10=1,$Y$10,))</f>
        <v>500</v>
      </c>
    </row>
    <row r="5209" spans="1:21" x14ac:dyDescent="0.25">
      <c r="A5209" s="75">
        <f t="shared" si="945"/>
        <v>5205</v>
      </c>
      <c r="C5209" s="56" t="s">
        <v>4036</v>
      </c>
      <c r="E5209" s="56">
        <f t="shared" si="946"/>
        <v>5205</v>
      </c>
      <c r="F5209" s="76">
        <f t="shared" si="951"/>
        <v>186</v>
      </c>
      <c r="G5209" s="56" t="str">
        <f t="shared" si="947"/>
        <v>node2_survivability</v>
      </c>
      <c r="H5209" s="56">
        <f t="shared" si="948"/>
        <v>5205</v>
      </c>
      <c r="I5209" s="56">
        <f>IF(G5209="",0,IF(COUNTIF($G$5:G5209,G5209)=1,0,COUNTIF($G$5:G5209,G5209) )   )</f>
        <v>0</v>
      </c>
      <c r="J5209" s="56" t="str">
        <f t="shared" si="949"/>
        <v/>
      </c>
      <c r="K5209" s="56" t="str">
        <f t="shared" si="940"/>
        <v/>
      </c>
      <c r="L5209" s="56" t="str">
        <f t="shared" si="942"/>
        <v/>
      </c>
      <c r="M5209" s="56" t="str">
        <f t="shared" si="943"/>
        <v/>
      </c>
      <c r="N5209" s="56" t="str">
        <f t="shared" si="944"/>
        <v/>
      </c>
      <c r="O5209" s="56" t="str">
        <f t="shared" si="950"/>
        <v/>
      </c>
      <c r="P5209" s="56">
        <f>IF(ISERROR(IF($X$5=1,$Y$5,)),"",IF($X$5=1,$Y$5,))</f>
        <v>0</v>
      </c>
      <c r="Q5209" s="56">
        <f>IF(ISERROR(IF($X$6=1,$Y$6,)),"",IF($X$6=1,$Y$6,))</f>
        <v>10000</v>
      </c>
      <c r="R5209" s="56">
        <f>IF(ISERROR(IF($X$7=1,$Y$7,)),"",IF($X$7=1,$Y$7,))</f>
        <v>0</v>
      </c>
      <c r="S5209" s="56">
        <f>IF(ISERROR(IF($X$8=1,$Y$8,)),"",IF($X$8=1,$Y$8,))</f>
        <v>1000</v>
      </c>
      <c r="T5209" s="56">
        <f>IF(ISERROR(IF($X$9=1,$Y$9,)),"",IF($X$9=1,$Y$9,))</f>
        <v>500</v>
      </c>
      <c r="U5209" s="56">
        <f>IF(ISERROR(IF($X$10=1,$Y$10,)),"",IF($X$10=1,$Y$10,))</f>
        <v>500</v>
      </c>
    </row>
    <row r="5210" spans="1:21" x14ac:dyDescent="0.25">
      <c r="A5210" s="75">
        <f t="shared" si="945"/>
        <v>5206</v>
      </c>
      <c r="C5210" s="56" t="s">
        <v>4037</v>
      </c>
      <c r="E5210" s="56">
        <f t="shared" si="946"/>
        <v>5206</v>
      </c>
      <c r="F5210" s="76">
        <f t="shared" si="951"/>
        <v>186</v>
      </c>
      <c r="G5210" s="56" t="str">
        <f t="shared" si="947"/>
        <v/>
      </c>
      <c r="H5210" s="56">
        <f t="shared" si="948"/>
        <v>5206</v>
      </c>
      <c r="I5210" s="56">
        <f>IF(G5210="",0,IF(COUNTIF($G$5:G5210,G5210)=1,0,COUNTIF($G$5:G5210,G5210) )   )</f>
        <v>0</v>
      </c>
      <c r="J5210" s="56" t="str">
        <f t="shared" si="949"/>
        <v/>
      </c>
      <c r="K5210" s="56" t="str">
        <f t="shared" si="940"/>
        <v/>
      </c>
      <c r="L5210" s="56" t="str">
        <f t="shared" si="942"/>
        <v/>
      </c>
      <c r="M5210" s="56" t="str">
        <f t="shared" si="943"/>
        <v/>
      </c>
      <c r="N5210" s="56" t="str">
        <f t="shared" si="944"/>
        <v/>
      </c>
      <c r="O5210" s="56" t="str">
        <f t="shared" si="950"/>
        <v/>
      </c>
      <c r="P5210" s="56">
        <f>IF(ISERROR(IF($X$5=1,$Y$5,)),"",IF($X$5=1,$Y$5,))</f>
        <v>0</v>
      </c>
      <c r="Q5210" s="56">
        <f>IF(ISERROR(IF($X$6=1,$Y$6,)),"",IF($X$6=1,$Y$6,))</f>
        <v>10000</v>
      </c>
      <c r="R5210" s="56">
        <f>IF(ISERROR(IF($X$7=1,$Y$7,)),"",IF($X$7=1,$Y$7,))</f>
        <v>0</v>
      </c>
      <c r="S5210" s="56">
        <f>IF(ISERROR(IF($X$8=1,$Y$8,)),"",IF($X$8=1,$Y$8,))</f>
        <v>1000</v>
      </c>
      <c r="T5210" s="56">
        <f>IF(ISERROR(IF($X$9=1,$Y$9,)),"",IF($X$9=1,$Y$9,))</f>
        <v>500</v>
      </c>
      <c r="U5210" s="56">
        <f>IF(ISERROR(IF($X$10=1,$Y$10,)),"",IF($X$10=1,$Y$10,))</f>
        <v>500</v>
      </c>
    </row>
    <row r="5211" spans="1:21" x14ac:dyDescent="0.25">
      <c r="A5211" s="75">
        <f t="shared" si="945"/>
        <v>5207</v>
      </c>
      <c r="C5211" s="56" t="s">
        <v>4038</v>
      </c>
      <c r="E5211" s="56">
        <f t="shared" si="946"/>
        <v>5207</v>
      </c>
      <c r="F5211" s="76">
        <f t="shared" si="951"/>
        <v>186</v>
      </c>
      <c r="G5211" s="56" t="str">
        <f t="shared" si="947"/>
        <v/>
      </c>
      <c r="H5211" s="56">
        <f t="shared" si="948"/>
        <v>5207</v>
      </c>
      <c r="I5211" s="56">
        <f>IF(G5211="",0,IF(COUNTIF($G$5:G5211,G5211)=1,0,COUNTIF($G$5:G5211,G5211) )   )</f>
        <v>0</v>
      </c>
      <c r="J5211" s="56" t="str">
        <f t="shared" si="949"/>
        <v/>
      </c>
      <c r="K5211" s="56" t="str">
        <f t="shared" si="940"/>
        <v/>
      </c>
      <c r="L5211" s="56" t="str">
        <f t="shared" si="942"/>
        <v/>
      </c>
      <c r="M5211" s="56" t="str">
        <f t="shared" si="943"/>
        <v/>
      </c>
      <c r="N5211" s="56" t="str">
        <f t="shared" si="944"/>
        <v/>
      </c>
      <c r="O5211" s="56" t="str">
        <f t="shared" si="950"/>
        <v/>
      </c>
      <c r="P5211" s="56">
        <f>IF(ISERROR(IF($X$5=1,$Y$5,)),"",IF($X$5=1,$Y$5,))</f>
        <v>0</v>
      </c>
      <c r="Q5211" s="56">
        <f>IF(ISERROR(IF($X$6=1,$Y$6,)),"",IF($X$6=1,$Y$6,))</f>
        <v>10000</v>
      </c>
      <c r="R5211" s="56">
        <f>IF(ISERROR(IF($X$7=1,$Y$7,)),"",IF($X$7=1,$Y$7,))</f>
        <v>0</v>
      </c>
      <c r="S5211" s="56">
        <f>IF(ISERROR(IF($X$8=1,$Y$8,)),"",IF($X$8=1,$Y$8,))</f>
        <v>1000</v>
      </c>
      <c r="T5211" s="56">
        <f>IF(ISERROR(IF($X$9=1,$Y$9,)),"",IF($X$9=1,$Y$9,))</f>
        <v>500</v>
      </c>
      <c r="U5211" s="56">
        <f>IF(ISERROR(IF($X$10=1,$Y$10,)),"",IF($X$10=1,$Y$10,))</f>
        <v>500</v>
      </c>
    </row>
    <row r="5212" spans="1:21" x14ac:dyDescent="0.25">
      <c r="A5212" s="75">
        <f t="shared" si="945"/>
        <v>5208</v>
      </c>
      <c r="C5212" s="56" t="s">
        <v>3508</v>
      </c>
      <c r="E5212" s="56">
        <f t="shared" si="946"/>
        <v>5208</v>
      </c>
      <c r="F5212" s="76">
        <f t="shared" si="951"/>
        <v>186</v>
      </c>
      <c r="G5212" s="56" t="str">
        <f t="shared" si="947"/>
        <v/>
      </c>
      <c r="H5212" s="56">
        <f t="shared" si="948"/>
        <v>5208</v>
      </c>
      <c r="I5212" s="56">
        <f>IF(G5212="",0,IF(COUNTIF($G$5:G5212,G5212)=1,0,COUNTIF($G$5:G5212,G5212) )   )</f>
        <v>0</v>
      </c>
      <c r="J5212" s="56" t="str">
        <f t="shared" si="949"/>
        <v/>
      </c>
      <c r="K5212" s="56" t="str">
        <f t="shared" si="940"/>
        <v/>
      </c>
      <c r="L5212" s="56" t="str">
        <f t="shared" si="942"/>
        <v/>
      </c>
      <c r="M5212" s="56" t="str">
        <f t="shared" si="943"/>
        <v/>
      </c>
      <c r="N5212" s="56" t="str">
        <f t="shared" si="944"/>
        <v/>
      </c>
      <c r="O5212" s="56" t="str">
        <f t="shared" si="950"/>
        <v/>
      </c>
      <c r="P5212" s="56">
        <f>IF(ISERROR(IF($X$5=1,$Y$5,)),"",IF($X$5=1,$Y$5,))</f>
        <v>0</v>
      </c>
      <c r="Q5212" s="56">
        <f>IF(ISERROR(IF($X$6=1,$Y$6,)),"",IF($X$6=1,$Y$6,))</f>
        <v>10000</v>
      </c>
      <c r="R5212" s="56">
        <f>IF(ISERROR(IF($X$7=1,$Y$7,)),"",IF($X$7=1,$Y$7,))</f>
        <v>0</v>
      </c>
      <c r="S5212" s="56">
        <f>IF(ISERROR(IF($X$8=1,$Y$8,)),"",IF($X$8=1,$Y$8,))</f>
        <v>1000</v>
      </c>
      <c r="T5212" s="56">
        <f>IF(ISERROR(IF($X$9=1,$Y$9,)),"",IF($X$9=1,$Y$9,))</f>
        <v>500</v>
      </c>
      <c r="U5212" s="56">
        <f>IF(ISERROR(IF($X$10=1,$Y$10,)),"",IF($X$10=1,$Y$10,))</f>
        <v>500</v>
      </c>
    </row>
    <row r="5213" spans="1:21" x14ac:dyDescent="0.25">
      <c r="A5213" s="75">
        <f t="shared" si="945"/>
        <v>5209</v>
      </c>
      <c r="C5213" s="56" t="s">
        <v>3217</v>
      </c>
      <c r="E5213" s="56">
        <f t="shared" si="946"/>
        <v>5209</v>
      </c>
      <c r="F5213" s="76">
        <f t="shared" si="951"/>
        <v>186</v>
      </c>
      <c r="G5213" s="56" t="str">
        <f t="shared" si="947"/>
        <v/>
      </c>
      <c r="H5213" s="56">
        <f t="shared" si="948"/>
        <v>5209</v>
      </c>
      <c r="I5213" s="56">
        <f>IF(G5213="",0,IF(COUNTIF($G$5:G5213,G5213)=1,0,COUNTIF($G$5:G5213,G5213) )   )</f>
        <v>0</v>
      </c>
      <c r="J5213" s="56" t="str">
        <f t="shared" si="949"/>
        <v/>
      </c>
      <c r="K5213" s="56" t="str">
        <f t="shared" si="940"/>
        <v/>
      </c>
      <c r="L5213" s="56" t="str">
        <f t="shared" si="942"/>
        <v/>
      </c>
      <c r="M5213" s="56" t="str">
        <f t="shared" si="943"/>
        <v/>
      </c>
      <c r="N5213" s="56" t="str">
        <f t="shared" si="944"/>
        <v/>
      </c>
      <c r="O5213" s="56" t="str">
        <f t="shared" si="950"/>
        <v/>
      </c>
      <c r="P5213" s="56">
        <f>IF(ISERROR(IF($X$5=1,$Y$5,)),"",IF($X$5=1,$Y$5,))</f>
        <v>0</v>
      </c>
      <c r="Q5213" s="56">
        <f>IF(ISERROR(IF($X$6=1,$Y$6,)),"",IF($X$6=1,$Y$6,))</f>
        <v>10000</v>
      </c>
      <c r="R5213" s="56">
        <f>IF(ISERROR(IF($X$7=1,$Y$7,)),"",IF($X$7=1,$Y$7,))</f>
        <v>0</v>
      </c>
      <c r="S5213" s="56">
        <f>IF(ISERROR(IF($X$8=1,$Y$8,)),"",IF($X$8=1,$Y$8,))</f>
        <v>1000</v>
      </c>
      <c r="T5213" s="56">
        <f>IF(ISERROR(IF($X$9=1,$Y$9,)),"",IF($X$9=1,$Y$9,))</f>
        <v>500</v>
      </c>
      <c r="U5213" s="56">
        <f>IF(ISERROR(IF($X$10=1,$Y$10,)),"",IF($X$10=1,$Y$10,))</f>
        <v>500</v>
      </c>
    </row>
    <row r="5214" spans="1:21" x14ac:dyDescent="0.25">
      <c r="A5214" s="75">
        <f t="shared" si="945"/>
        <v>5210</v>
      </c>
      <c r="C5214" s="56" t="s">
        <v>6406</v>
      </c>
      <c r="E5214" s="56">
        <f t="shared" si="946"/>
        <v>5210</v>
      </c>
      <c r="F5214" s="76">
        <f t="shared" si="951"/>
        <v>186</v>
      </c>
      <c r="G5214" s="56" t="str">
        <f t="shared" si="947"/>
        <v/>
      </c>
      <c r="H5214" s="56">
        <f t="shared" si="948"/>
        <v>5210</v>
      </c>
      <c r="I5214" s="56">
        <f>IF(G5214="",0,IF(COUNTIF($G$5:G5214,G5214)=1,0,COUNTIF($G$5:G5214,G5214) )   )</f>
        <v>0</v>
      </c>
      <c r="J5214" s="56" t="str">
        <f t="shared" si="949"/>
        <v/>
      </c>
      <c r="K5214" s="56" t="str">
        <f t="shared" si="940"/>
        <v/>
      </c>
      <c r="L5214" s="56" t="str">
        <f t="shared" si="942"/>
        <v/>
      </c>
      <c r="M5214" s="56" t="str">
        <f t="shared" si="943"/>
        <v/>
      </c>
      <c r="N5214" s="56" t="str">
        <f t="shared" si="944"/>
        <v/>
      </c>
      <c r="O5214" s="56" t="str">
        <f t="shared" si="950"/>
        <v/>
      </c>
      <c r="P5214" s="56">
        <f>IF(ISERROR(IF($X$5=1,$Y$5,)),"",IF($X$5=1,$Y$5,))</f>
        <v>0</v>
      </c>
      <c r="Q5214" s="56">
        <f>IF(ISERROR(IF($X$6=1,$Y$6,)),"",IF($X$6=1,$Y$6,))</f>
        <v>10000</v>
      </c>
      <c r="R5214" s="56">
        <f>IF(ISERROR(IF($X$7=1,$Y$7,)),"",IF($X$7=1,$Y$7,))</f>
        <v>0</v>
      </c>
      <c r="S5214" s="56">
        <f>IF(ISERROR(IF($X$8=1,$Y$8,)),"",IF($X$8=1,$Y$8,))</f>
        <v>1000</v>
      </c>
      <c r="T5214" s="56">
        <f>IF(ISERROR(IF($X$9=1,$Y$9,)),"",IF($X$9=1,$Y$9,))</f>
        <v>500</v>
      </c>
      <c r="U5214" s="56">
        <f>IF(ISERROR(IF($X$10=1,$Y$10,)),"",IF($X$10=1,$Y$10,))</f>
        <v>500</v>
      </c>
    </row>
    <row r="5215" spans="1:21" x14ac:dyDescent="0.25">
      <c r="A5215" s="75">
        <f t="shared" si="945"/>
        <v>5211</v>
      </c>
      <c r="C5215" s="56" t="s">
        <v>4040</v>
      </c>
      <c r="E5215" s="56">
        <f t="shared" si="946"/>
        <v>5211</v>
      </c>
      <c r="F5215" s="76">
        <f t="shared" si="951"/>
        <v>186</v>
      </c>
      <c r="G5215" s="56" t="str">
        <f t="shared" si="947"/>
        <v/>
      </c>
      <c r="H5215" s="56">
        <f t="shared" si="948"/>
        <v>5211</v>
      </c>
      <c r="I5215" s="56">
        <f>IF(G5215="",0,IF(COUNTIF($G$5:G5215,G5215)=1,0,COUNTIF($G$5:G5215,G5215) )   )</f>
        <v>0</v>
      </c>
      <c r="J5215" s="56" t="str">
        <f t="shared" si="949"/>
        <v/>
      </c>
      <c r="K5215" s="56" t="str">
        <f t="shared" si="940"/>
        <v/>
      </c>
      <c r="L5215" s="56" t="str">
        <f t="shared" si="942"/>
        <v/>
      </c>
      <c r="M5215" s="56" t="str">
        <f t="shared" si="943"/>
        <v/>
      </c>
      <c r="N5215" s="56" t="str">
        <f t="shared" si="944"/>
        <v/>
      </c>
      <c r="O5215" s="56" t="str">
        <f t="shared" si="950"/>
        <v/>
      </c>
      <c r="P5215" s="56">
        <f>IF(ISERROR(IF($X$5=1,$Y$5,)),"",IF($X$5=1,$Y$5,))</f>
        <v>0</v>
      </c>
      <c r="Q5215" s="56">
        <f>IF(ISERROR(IF($X$6=1,$Y$6,)),"",IF($X$6=1,$Y$6,))</f>
        <v>10000</v>
      </c>
      <c r="R5215" s="56">
        <f>IF(ISERROR(IF($X$7=1,$Y$7,)),"",IF($X$7=1,$Y$7,))</f>
        <v>0</v>
      </c>
      <c r="S5215" s="56">
        <f>IF(ISERROR(IF($X$8=1,$Y$8,)),"",IF($X$8=1,$Y$8,))</f>
        <v>1000</v>
      </c>
      <c r="T5215" s="56">
        <f>IF(ISERROR(IF($X$9=1,$Y$9,)),"",IF($X$9=1,$Y$9,))</f>
        <v>500</v>
      </c>
      <c r="U5215" s="56">
        <f>IF(ISERROR(IF($X$10=1,$Y$10,)),"",IF($X$10=1,$Y$10,))</f>
        <v>500</v>
      </c>
    </row>
    <row r="5216" spans="1:21" x14ac:dyDescent="0.25">
      <c r="A5216" s="75">
        <f t="shared" si="945"/>
        <v>5212</v>
      </c>
      <c r="C5216" s="56" t="s">
        <v>2526</v>
      </c>
      <c r="E5216" s="56">
        <f t="shared" si="946"/>
        <v>5212</v>
      </c>
      <c r="F5216" s="76">
        <f t="shared" si="951"/>
        <v>186</v>
      </c>
      <c r="G5216" s="56" t="str">
        <f t="shared" si="947"/>
        <v/>
      </c>
      <c r="H5216" s="56">
        <f t="shared" si="948"/>
        <v>5212</v>
      </c>
      <c r="I5216" s="56">
        <f>IF(G5216="",0,IF(COUNTIF($G$5:G5216,G5216)=1,0,COUNTIF($G$5:G5216,G5216) )   )</f>
        <v>0</v>
      </c>
      <c r="J5216" s="56" t="str">
        <f t="shared" si="949"/>
        <v/>
      </c>
      <c r="K5216" s="56" t="str">
        <f t="shared" si="940"/>
        <v/>
      </c>
      <c r="L5216" s="56" t="str">
        <f t="shared" si="942"/>
        <v/>
      </c>
      <c r="M5216" s="56" t="str">
        <f t="shared" si="943"/>
        <v/>
      </c>
      <c r="N5216" s="56" t="str">
        <f t="shared" si="944"/>
        <v/>
      </c>
      <c r="O5216" s="56" t="str">
        <f t="shared" si="950"/>
        <v/>
      </c>
      <c r="P5216" s="56">
        <f>IF(ISERROR(IF($X$5=1,$Y$5,)),"",IF($X$5=1,$Y$5,))</f>
        <v>0</v>
      </c>
      <c r="Q5216" s="56">
        <f>IF(ISERROR(IF($X$6=1,$Y$6,)),"",IF($X$6=1,$Y$6,))</f>
        <v>10000</v>
      </c>
      <c r="R5216" s="56">
        <f>IF(ISERROR(IF($X$7=1,$Y$7,)),"",IF($X$7=1,$Y$7,))</f>
        <v>0</v>
      </c>
      <c r="S5216" s="56">
        <f>IF(ISERROR(IF($X$8=1,$Y$8,)),"",IF($X$8=1,$Y$8,))</f>
        <v>1000</v>
      </c>
      <c r="T5216" s="56">
        <f>IF(ISERROR(IF($X$9=1,$Y$9,)),"",IF($X$9=1,$Y$9,))</f>
        <v>500</v>
      </c>
      <c r="U5216" s="56">
        <f>IF(ISERROR(IF($X$10=1,$Y$10,)),"",IF($X$10=1,$Y$10,))</f>
        <v>500</v>
      </c>
    </row>
    <row r="5217" spans="1:21" x14ac:dyDescent="0.25">
      <c r="A5217" s="75">
        <f t="shared" si="945"/>
        <v>5213</v>
      </c>
      <c r="C5217" s="56" t="s">
        <v>2527</v>
      </c>
      <c r="E5217" s="56">
        <f t="shared" si="946"/>
        <v>5213</v>
      </c>
      <c r="F5217" s="76">
        <f t="shared" si="951"/>
        <v>186</v>
      </c>
      <c r="G5217" s="56" t="str">
        <f t="shared" si="947"/>
        <v/>
      </c>
      <c r="H5217" s="56">
        <f t="shared" si="948"/>
        <v>5213</v>
      </c>
      <c r="I5217" s="56">
        <f>IF(G5217="",0,IF(COUNTIF($G$5:G5217,G5217)=1,0,COUNTIF($G$5:G5217,G5217) )   )</f>
        <v>0</v>
      </c>
      <c r="J5217" s="56" t="str">
        <f t="shared" si="949"/>
        <v/>
      </c>
      <c r="K5217" s="56" t="str">
        <f t="shared" si="940"/>
        <v/>
      </c>
      <c r="L5217" s="56" t="str">
        <f t="shared" si="942"/>
        <v/>
      </c>
      <c r="M5217" s="56" t="str">
        <f t="shared" si="943"/>
        <v/>
      </c>
      <c r="N5217" s="56" t="str">
        <f t="shared" si="944"/>
        <v/>
      </c>
      <c r="O5217" s="56" t="str">
        <f t="shared" si="950"/>
        <v/>
      </c>
      <c r="P5217" s="56">
        <f>IF(ISERROR(IF($X$5=1,$Y$5,)),"",IF($X$5=1,$Y$5,))</f>
        <v>0</v>
      </c>
      <c r="Q5217" s="56">
        <f>IF(ISERROR(IF($X$6=1,$Y$6,)),"",IF($X$6=1,$Y$6,))</f>
        <v>10000</v>
      </c>
      <c r="R5217" s="56">
        <f>IF(ISERROR(IF($X$7=1,$Y$7,)),"",IF($X$7=1,$Y$7,))</f>
        <v>0</v>
      </c>
      <c r="S5217" s="56">
        <f>IF(ISERROR(IF($X$8=1,$Y$8,)),"",IF($X$8=1,$Y$8,))</f>
        <v>1000</v>
      </c>
      <c r="T5217" s="56">
        <f>IF(ISERROR(IF($X$9=1,$Y$9,)),"",IF($X$9=1,$Y$9,))</f>
        <v>500</v>
      </c>
      <c r="U5217" s="56">
        <f>IF(ISERROR(IF($X$10=1,$Y$10,)),"",IF($X$10=1,$Y$10,))</f>
        <v>500</v>
      </c>
    </row>
    <row r="5218" spans="1:21" x14ac:dyDescent="0.25">
      <c r="A5218" s="75">
        <f t="shared" si="945"/>
        <v>5214</v>
      </c>
      <c r="C5218" s="56" t="s">
        <v>3439</v>
      </c>
      <c r="E5218" s="56">
        <f t="shared" si="946"/>
        <v>5214</v>
      </c>
      <c r="F5218" s="76">
        <f t="shared" si="951"/>
        <v>186</v>
      </c>
      <c r="G5218" s="56" t="str">
        <f t="shared" si="947"/>
        <v/>
      </c>
      <c r="H5218" s="56">
        <f t="shared" si="948"/>
        <v>5214</v>
      </c>
      <c r="I5218" s="56">
        <f>IF(G5218="",0,IF(COUNTIF($G$5:G5218,G5218)=1,0,COUNTIF($G$5:G5218,G5218) )   )</f>
        <v>0</v>
      </c>
      <c r="J5218" s="56" t="str">
        <f t="shared" si="949"/>
        <v/>
      </c>
      <c r="K5218" s="56" t="str">
        <f t="shared" si="940"/>
        <v/>
      </c>
      <c r="L5218" s="56" t="str">
        <f t="shared" si="942"/>
        <v/>
      </c>
      <c r="M5218" s="56" t="str">
        <f t="shared" si="943"/>
        <v/>
      </c>
      <c r="N5218" s="56" t="str">
        <f t="shared" si="944"/>
        <v/>
      </c>
      <c r="O5218" s="56" t="str">
        <f t="shared" si="950"/>
        <v/>
      </c>
      <c r="P5218" s="56">
        <f>IF(ISERROR(IF($X$5=1,$Y$5,)),"",IF($X$5=1,$Y$5,))</f>
        <v>0</v>
      </c>
      <c r="Q5218" s="56">
        <f>IF(ISERROR(IF($X$6=1,$Y$6,)),"",IF($X$6=1,$Y$6,))</f>
        <v>10000</v>
      </c>
      <c r="R5218" s="56">
        <f>IF(ISERROR(IF($X$7=1,$Y$7,)),"",IF($X$7=1,$Y$7,))</f>
        <v>0</v>
      </c>
      <c r="S5218" s="56">
        <f>IF(ISERROR(IF($X$8=1,$Y$8,)),"",IF($X$8=1,$Y$8,))</f>
        <v>1000</v>
      </c>
      <c r="T5218" s="56">
        <f>IF(ISERROR(IF($X$9=1,$Y$9,)),"",IF($X$9=1,$Y$9,))</f>
        <v>500</v>
      </c>
      <c r="U5218" s="56">
        <f>IF(ISERROR(IF($X$10=1,$Y$10,)),"",IF($X$10=1,$Y$10,))</f>
        <v>500</v>
      </c>
    </row>
    <row r="5219" spans="1:21" x14ac:dyDescent="0.25">
      <c r="A5219" s="75">
        <f t="shared" si="945"/>
        <v>5215</v>
      </c>
      <c r="C5219" s="56" t="s">
        <v>2529</v>
      </c>
      <c r="E5219" s="56">
        <f t="shared" si="946"/>
        <v>5215</v>
      </c>
      <c r="F5219" s="76">
        <f t="shared" si="951"/>
        <v>186</v>
      </c>
      <c r="G5219" s="56" t="str">
        <f t="shared" si="947"/>
        <v/>
      </c>
      <c r="H5219" s="56">
        <f t="shared" si="948"/>
        <v>5215</v>
      </c>
      <c r="I5219" s="56">
        <f>IF(G5219="",0,IF(COUNTIF($G$5:G5219,G5219)=1,0,COUNTIF($G$5:G5219,G5219) )   )</f>
        <v>0</v>
      </c>
      <c r="J5219" s="56" t="str">
        <f t="shared" si="949"/>
        <v/>
      </c>
      <c r="K5219" s="56" t="str">
        <f t="shared" si="940"/>
        <v/>
      </c>
      <c r="L5219" s="56" t="str">
        <f t="shared" si="942"/>
        <v/>
      </c>
      <c r="M5219" s="56" t="str">
        <f t="shared" si="943"/>
        <v/>
      </c>
      <c r="N5219" s="56" t="str">
        <f t="shared" si="944"/>
        <v/>
      </c>
      <c r="O5219" s="56" t="str">
        <f t="shared" si="950"/>
        <v/>
      </c>
      <c r="P5219" s="56">
        <f>IF(ISERROR(IF($X$5=1,$Y$5,)),"",IF($X$5=1,$Y$5,))</f>
        <v>0</v>
      </c>
      <c r="Q5219" s="56">
        <f>IF(ISERROR(IF($X$6=1,$Y$6,)),"",IF($X$6=1,$Y$6,))</f>
        <v>10000</v>
      </c>
      <c r="R5219" s="56">
        <f>IF(ISERROR(IF($X$7=1,$Y$7,)),"",IF($X$7=1,$Y$7,))</f>
        <v>0</v>
      </c>
      <c r="S5219" s="56">
        <f>IF(ISERROR(IF($X$8=1,$Y$8,)),"",IF($X$8=1,$Y$8,))</f>
        <v>1000</v>
      </c>
      <c r="T5219" s="56">
        <f>IF(ISERROR(IF($X$9=1,$Y$9,)),"",IF($X$9=1,$Y$9,))</f>
        <v>500</v>
      </c>
      <c r="U5219" s="56">
        <f>IF(ISERROR(IF($X$10=1,$Y$10,)),"",IF($X$10=1,$Y$10,))</f>
        <v>500</v>
      </c>
    </row>
    <row r="5220" spans="1:21" x14ac:dyDescent="0.25">
      <c r="A5220" s="75">
        <f t="shared" si="945"/>
        <v>5216</v>
      </c>
      <c r="C5220" s="56" t="s">
        <v>2518</v>
      </c>
      <c r="E5220" s="56">
        <f t="shared" si="946"/>
        <v>5216</v>
      </c>
      <c r="F5220" s="76">
        <f t="shared" si="951"/>
        <v>186</v>
      </c>
      <c r="G5220" s="56" t="str">
        <f t="shared" si="947"/>
        <v/>
      </c>
      <c r="H5220" s="56">
        <f t="shared" si="948"/>
        <v>5216</v>
      </c>
      <c r="I5220" s="56">
        <f>IF(G5220="",0,IF(COUNTIF($G$5:G5220,G5220)=1,0,COUNTIF($G$5:G5220,G5220) )   )</f>
        <v>0</v>
      </c>
      <c r="J5220" s="56" t="str">
        <f t="shared" si="949"/>
        <v/>
      </c>
      <c r="K5220" s="56" t="str">
        <f t="shared" si="940"/>
        <v/>
      </c>
      <c r="L5220" s="56" t="str">
        <f t="shared" si="942"/>
        <v/>
      </c>
      <c r="M5220" s="56" t="str">
        <f t="shared" si="943"/>
        <v/>
      </c>
      <c r="N5220" s="56" t="str">
        <f t="shared" si="944"/>
        <v/>
      </c>
      <c r="O5220" s="56" t="str">
        <f t="shared" si="950"/>
        <v/>
      </c>
      <c r="P5220" s="56">
        <f>IF(ISERROR(IF($X$5=1,$Y$5,)),"",IF($X$5=1,$Y$5,))</f>
        <v>0</v>
      </c>
      <c r="Q5220" s="56">
        <f>IF(ISERROR(IF($X$6=1,$Y$6,)),"",IF($X$6=1,$Y$6,))</f>
        <v>10000</v>
      </c>
      <c r="R5220" s="56">
        <f>IF(ISERROR(IF($X$7=1,$Y$7,)),"",IF($X$7=1,$Y$7,))</f>
        <v>0</v>
      </c>
      <c r="S5220" s="56">
        <f>IF(ISERROR(IF($X$8=1,$Y$8,)),"",IF($X$8=1,$Y$8,))</f>
        <v>1000</v>
      </c>
      <c r="T5220" s="56">
        <f>IF(ISERROR(IF($X$9=1,$Y$9,)),"",IF($X$9=1,$Y$9,))</f>
        <v>500</v>
      </c>
      <c r="U5220" s="56">
        <f>IF(ISERROR(IF($X$10=1,$Y$10,)),"",IF($X$10=1,$Y$10,))</f>
        <v>500</v>
      </c>
    </row>
    <row r="5221" spans="1:21" x14ac:dyDescent="0.25">
      <c r="A5221" s="75">
        <f t="shared" si="945"/>
        <v>5217</v>
      </c>
      <c r="D5221" s="56" t="s">
        <v>5886</v>
      </c>
      <c r="E5221" s="56">
        <f t="shared" si="946"/>
        <v>5217</v>
      </c>
      <c r="F5221" s="76">
        <f t="shared" si="951"/>
        <v>186</v>
      </c>
      <c r="G5221" s="56" t="str">
        <f t="shared" si="947"/>
        <v>NP.chute.Radialparachute</v>
      </c>
      <c r="H5221" s="56">
        <f t="shared" si="948"/>
        <v>5217</v>
      </c>
      <c r="I5221" s="56">
        <f>IF(G5221="",0,IF(COUNTIF($G$5:G5221,G5221)=1,0,COUNTIF($G$5:G5221,G5221) )   )</f>
        <v>0</v>
      </c>
      <c r="J5221" s="56" t="str">
        <f t="shared" si="949"/>
        <v/>
      </c>
      <c r="K5221" s="56" t="str">
        <f t="shared" si="940"/>
        <v/>
      </c>
      <c r="L5221" s="56" t="str">
        <f t="shared" si="942"/>
        <v/>
      </c>
      <c r="M5221" s="56" t="str">
        <f t="shared" si="943"/>
        <v/>
      </c>
      <c r="N5221" s="56" t="str">
        <f t="shared" si="944"/>
        <v/>
      </c>
      <c r="O5221" s="56" t="str">
        <f t="shared" si="950"/>
        <v/>
      </c>
      <c r="P5221" s="56">
        <f>IF(ISERROR(IF($X$5=1,$Y$5,)),"",IF($X$5=1,$Y$5,))</f>
        <v>0</v>
      </c>
      <c r="Q5221" s="56">
        <f>IF(ISERROR(IF($X$6=1,$Y$6,)),"",IF($X$6=1,$Y$6,))</f>
        <v>10000</v>
      </c>
      <c r="R5221" s="56">
        <f>IF(ISERROR(IF($X$7=1,$Y$7,)),"",IF($X$7=1,$Y$7,))</f>
        <v>0</v>
      </c>
      <c r="S5221" s="56">
        <f>IF(ISERROR(IF($X$8=1,$Y$8,)),"",IF($X$8=1,$Y$8,))</f>
        <v>1000</v>
      </c>
      <c r="T5221" s="56">
        <f>IF(ISERROR(IF($X$9=1,$Y$9,)),"",IF($X$9=1,$Y$9,))</f>
        <v>500</v>
      </c>
      <c r="U5221" s="56">
        <f>IF(ISERROR(IF($X$10=1,$Y$10,)),"",IF($X$10=1,$Y$10,))</f>
        <v>500</v>
      </c>
    </row>
    <row r="5222" spans="1:21" x14ac:dyDescent="0.25">
      <c r="A5222" s="75">
        <f t="shared" si="945"/>
        <v>5218</v>
      </c>
      <c r="D5222" s="56" t="s">
        <v>5885</v>
      </c>
      <c r="E5222" s="56">
        <f t="shared" si="946"/>
        <v>5218</v>
      </c>
      <c r="F5222" s="76">
        <f t="shared" si="951"/>
        <v>186</v>
      </c>
      <c r="G5222" s="56" t="str">
        <f t="shared" si="947"/>
        <v>HL.AirshipEnvelope.Una</v>
      </c>
      <c r="H5222" s="56">
        <f t="shared" si="948"/>
        <v>5218</v>
      </c>
      <c r="I5222" s="56">
        <f>IF(G5222="",0,IF(COUNTIF($G$5:G5222,G5222)=1,0,COUNTIF($G$5:G5222,G5222) )   )</f>
        <v>0</v>
      </c>
      <c r="J5222" s="56" t="str">
        <f t="shared" si="949"/>
        <v/>
      </c>
      <c r="K5222" s="56" t="str">
        <f t="shared" si="940"/>
        <v/>
      </c>
      <c r="L5222" s="56" t="str">
        <f t="shared" si="942"/>
        <v/>
      </c>
      <c r="M5222" s="56" t="str">
        <f t="shared" si="943"/>
        <v/>
      </c>
      <c r="N5222" s="56" t="str">
        <f t="shared" si="944"/>
        <v/>
      </c>
      <c r="O5222" s="56" t="str">
        <f t="shared" si="950"/>
        <v/>
      </c>
      <c r="P5222" s="56">
        <f>IF(ISERROR(IF($X$5=1,$Y$5,)),"",IF($X$5=1,$Y$5,))</f>
        <v>0</v>
      </c>
      <c r="Q5222" s="56">
        <f>IF(ISERROR(IF($X$6=1,$Y$6,)),"",IF($X$6=1,$Y$6,))</f>
        <v>10000</v>
      </c>
      <c r="R5222" s="56">
        <f>IF(ISERROR(IF($X$7=1,$Y$7,)),"",IF($X$7=1,$Y$7,))</f>
        <v>0</v>
      </c>
      <c r="S5222" s="56">
        <f>IF(ISERROR(IF($X$8=1,$Y$8,)),"",IF($X$8=1,$Y$8,))</f>
        <v>1000</v>
      </c>
      <c r="T5222" s="56">
        <f>IF(ISERROR(IF($X$9=1,$Y$9,)),"",IF($X$9=1,$Y$9,))</f>
        <v>500</v>
      </c>
      <c r="U5222" s="56">
        <f>IF(ISERROR(IF($X$10=1,$Y$10,)),"",IF($X$10=1,$Y$10,))</f>
        <v>500</v>
      </c>
    </row>
    <row r="5223" spans="1:21" x14ac:dyDescent="0.25">
      <c r="A5223" s="75">
        <f t="shared" si="945"/>
        <v>5219</v>
      </c>
      <c r="D5223" s="56" t="s">
        <v>5887</v>
      </c>
      <c r="E5223" s="56">
        <f t="shared" si="946"/>
        <v>5219</v>
      </c>
      <c r="F5223" s="76">
        <f t="shared" si="951"/>
        <v>186</v>
      </c>
      <c r="G5223" s="56" t="str">
        <f t="shared" si="947"/>
        <v>VNG.PB.ParachuteBox</v>
      </c>
      <c r="H5223" s="56">
        <f t="shared" si="948"/>
        <v>5219</v>
      </c>
      <c r="I5223" s="56">
        <f>IF(G5223="",0,IF(COUNTIF($G$5:G5223,G5223)=1,0,COUNTIF($G$5:G5223,G5223) )   )</f>
        <v>0</v>
      </c>
      <c r="J5223" s="56" t="str">
        <f t="shared" si="949"/>
        <v/>
      </c>
      <c r="K5223" s="56" t="str">
        <f t="shared" si="940"/>
        <v/>
      </c>
      <c r="L5223" s="56" t="str">
        <f t="shared" si="942"/>
        <v/>
      </c>
      <c r="M5223" s="56" t="str">
        <f t="shared" si="943"/>
        <v/>
      </c>
      <c r="N5223" s="56" t="str">
        <f t="shared" si="944"/>
        <v/>
      </c>
      <c r="O5223" s="56" t="str">
        <f t="shared" si="950"/>
        <v/>
      </c>
      <c r="P5223" s="56">
        <f>IF(ISERROR(IF($X$5=1,$Y$5,)),"",IF($X$5=1,$Y$5,))</f>
        <v>0</v>
      </c>
      <c r="Q5223" s="56">
        <f>IF(ISERROR(IF($X$6=1,$Y$6,)),"",IF($X$6=1,$Y$6,))</f>
        <v>10000</v>
      </c>
      <c r="R5223" s="56">
        <f>IF(ISERROR(IF($X$7=1,$Y$7,)),"",IF($X$7=1,$Y$7,))</f>
        <v>0</v>
      </c>
      <c r="S5223" s="56">
        <f>IF(ISERROR(IF($X$8=1,$Y$8,)),"",IF($X$8=1,$Y$8,))</f>
        <v>1000</v>
      </c>
      <c r="T5223" s="56">
        <f>IF(ISERROR(IF($X$9=1,$Y$9,)),"",IF($X$9=1,$Y$9,))</f>
        <v>500</v>
      </c>
      <c r="U5223" s="56">
        <f>IF(ISERROR(IF($X$10=1,$Y$10,)),"",IF($X$10=1,$Y$10,))</f>
        <v>500</v>
      </c>
    </row>
    <row r="5224" spans="1:21" x14ac:dyDescent="0.25">
      <c r="A5224" s="75">
        <f t="shared" si="945"/>
        <v>5220</v>
      </c>
      <c r="C5224" s="56" t="s">
        <v>2532</v>
      </c>
      <c r="E5224" s="56">
        <f t="shared" si="946"/>
        <v>5220</v>
      </c>
      <c r="F5224" s="76">
        <f t="shared" si="951"/>
        <v>186</v>
      </c>
      <c r="G5224" s="56" t="str">
        <f t="shared" si="947"/>
        <v/>
      </c>
      <c r="H5224" s="56">
        <f t="shared" si="948"/>
        <v>5220</v>
      </c>
      <c r="I5224" s="56">
        <f>IF(G5224="",0,IF(COUNTIF($G$5:G5224,G5224)=1,0,COUNTIF($G$5:G5224,G5224) )   )</f>
        <v>0</v>
      </c>
      <c r="J5224" s="56" t="str">
        <f t="shared" si="949"/>
        <v/>
      </c>
      <c r="K5224" s="56" t="str">
        <f t="shared" si="940"/>
        <v/>
      </c>
      <c r="L5224" s="56" t="str">
        <f t="shared" si="942"/>
        <v/>
      </c>
      <c r="M5224" s="56" t="str">
        <f t="shared" si="943"/>
        <v/>
      </c>
      <c r="N5224" s="56" t="str">
        <f t="shared" si="944"/>
        <v/>
      </c>
      <c r="O5224" s="56" t="str">
        <f t="shared" si="950"/>
        <v/>
      </c>
      <c r="P5224" s="56">
        <f>IF(ISERROR(IF($X$5=1,$Y$5,)),"",IF($X$5=1,$Y$5,))</f>
        <v>0</v>
      </c>
      <c r="Q5224" s="56">
        <f>IF(ISERROR(IF($X$6=1,$Y$6,)),"",IF($X$6=1,$Y$6,))</f>
        <v>10000</v>
      </c>
      <c r="R5224" s="56">
        <f>IF(ISERROR(IF($X$7=1,$Y$7,)),"",IF($X$7=1,$Y$7,))</f>
        <v>0</v>
      </c>
      <c r="S5224" s="56">
        <f>IF(ISERROR(IF($X$8=1,$Y$8,)),"",IF($X$8=1,$Y$8,))</f>
        <v>1000</v>
      </c>
      <c r="T5224" s="56">
        <f>IF(ISERROR(IF($X$9=1,$Y$9,)),"",IF($X$9=1,$Y$9,))</f>
        <v>500</v>
      </c>
      <c r="U5224" s="56">
        <f>IF(ISERROR(IF($X$10=1,$Y$10,)),"",IF($X$10=1,$Y$10,))</f>
        <v>500</v>
      </c>
    </row>
    <row r="5225" spans="1:21" x14ac:dyDescent="0.25">
      <c r="A5225" s="75">
        <f t="shared" si="945"/>
        <v>5221</v>
      </c>
      <c r="B5225" s="56" t="s">
        <v>2532</v>
      </c>
      <c r="E5225" s="56">
        <f t="shared" si="946"/>
        <v>5221</v>
      </c>
      <c r="F5225" s="76">
        <f t="shared" si="951"/>
        <v>186</v>
      </c>
      <c r="G5225" s="56" t="str">
        <f t="shared" si="947"/>
        <v/>
      </c>
      <c r="H5225" s="56">
        <f t="shared" si="948"/>
        <v>5221</v>
      </c>
      <c r="I5225" s="56">
        <f>IF(G5225="",0,IF(COUNTIF($G$5:G5225,G5225)=1,0,COUNTIF($G$5:G5225,G5225) )   )</f>
        <v>0</v>
      </c>
      <c r="J5225" s="56" t="str">
        <f t="shared" si="949"/>
        <v/>
      </c>
      <c r="K5225" s="56" t="str">
        <f t="shared" si="940"/>
        <v/>
      </c>
      <c r="L5225" s="56" t="str">
        <f t="shared" si="942"/>
        <v/>
      </c>
      <c r="M5225" s="56" t="str">
        <f t="shared" si="943"/>
        <v/>
      </c>
      <c r="N5225" s="56" t="str">
        <f t="shared" si="944"/>
        <v/>
      </c>
      <c r="O5225" s="56" t="str">
        <f t="shared" si="950"/>
        <v/>
      </c>
      <c r="P5225" s="56">
        <f>IF(ISERROR(IF($X$5=1,$Y$5,)),"",IF($X$5=1,$Y$5,))</f>
        <v>0</v>
      </c>
      <c r="Q5225" s="56">
        <f>IF(ISERROR(IF($X$6=1,$Y$6,)),"",IF($X$6=1,$Y$6,))</f>
        <v>10000</v>
      </c>
      <c r="R5225" s="56">
        <f>IF(ISERROR(IF($X$7=1,$Y$7,)),"",IF($X$7=1,$Y$7,))</f>
        <v>0</v>
      </c>
      <c r="S5225" s="56">
        <f>IF(ISERROR(IF($X$8=1,$Y$8,)),"",IF($X$8=1,$Y$8,))</f>
        <v>1000</v>
      </c>
      <c r="T5225" s="56">
        <f>IF(ISERROR(IF($X$9=1,$Y$9,)),"",IF($X$9=1,$Y$9,))</f>
        <v>500</v>
      </c>
      <c r="U5225" s="56">
        <f>IF(ISERROR(IF($X$10=1,$Y$10,)),"",IF($X$10=1,$Y$10,))</f>
        <v>500</v>
      </c>
    </row>
    <row r="5226" spans="1:21" x14ac:dyDescent="0.25">
      <c r="A5226" s="75">
        <f t="shared" si="945"/>
        <v>5222</v>
      </c>
      <c r="B5226" s="56" t="s">
        <v>2517</v>
      </c>
      <c r="E5226" s="56">
        <f t="shared" si="946"/>
        <v>5222</v>
      </c>
      <c r="F5226" s="76">
        <f t="shared" si="951"/>
        <v>186</v>
      </c>
      <c r="G5226" s="56" t="str">
        <f t="shared" si="947"/>
        <v/>
      </c>
      <c r="H5226" s="56">
        <f t="shared" si="948"/>
        <v>5222</v>
      </c>
      <c r="I5226" s="56">
        <f>IF(G5226="",0,IF(COUNTIF($G$5:G5226,G5226)=1,0,COUNTIF($G$5:G5226,G5226) )   )</f>
        <v>0</v>
      </c>
      <c r="J5226" s="56" t="str">
        <f t="shared" si="949"/>
        <v/>
      </c>
      <c r="K5226" s="56" t="str">
        <f t="shared" si="940"/>
        <v/>
      </c>
      <c r="L5226" s="56" t="str">
        <f t="shared" si="942"/>
        <v/>
      </c>
      <c r="M5226" s="56" t="str">
        <f t="shared" si="943"/>
        <v/>
      </c>
      <c r="N5226" s="56" t="str">
        <f t="shared" si="944"/>
        <v/>
      </c>
      <c r="O5226" s="56" t="str">
        <f t="shared" si="950"/>
        <v/>
      </c>
      <c r="P5226" s="56">
        <f>IF(ISERROR(IF($X$5=1,$Y$5,)),"",IF($X$5=1,$Y$5,))</f>
        <v>0</v>
      </c>
      <c r="Q5226" s="56">
        <f>IF(ISERROR(IF($X$6=1,$Y$6,)),"",IF($X$6=1,$Y$6,))</f>
        <v>10000</v>
      </c>
      <c r="R5226" s="56">
        <f>IF(ISERROR(IF($X$7=1,$Y$7,)),"",IF($X$7=1,$Y$7,))</f>
        <v>0</v>
      </c>
      <c r="S5226" s="56">
        <f>IF(ISERROR(IF($X$8=1,$Y$8,)),"",IF($X$8=1,$Y$8,))</f>
        <v>1000</v>
      </c>
      <c r="T5226" s="56">
        <f>IF(ISERROR(IF($X$9=1,$Y$9,)),"",IF($X$9=1,$Y$9,))</f>
        <v>500</v>
      </c>
      <c r="U5226" s="56">
        <f>IF(ISERROR(IF($X$10=1,$Y$10,)),"",IF($X$10=1,$Y$10,))</f>
        <v>500</v>
      </c>
    </row>
    <row r="5227" spans="1:21" x14ac:dyDescent="0.25">
      <c r="A5227" s="75">
        <f t="shared" si="945"/>
        <v>5223</v>
      </c>
      <c r="B5227" s="56" t="s">
        <v>2518</v>
      </c>
      <c r="E5227" s="56">
        <f t="shared" si="946"/>
        <v>5223</v>
      </c>
      <c r="F5227" s="76">
        <f t="shared" si="951"/>
        <v>186</v>
      </c>
      <c r="G5227" s="56" t="str">
        <f t="shared" si="947"/>
        <v/>
      </c>
      <c r="H5227" s="56">
        <f t="shared" si="948"/>
        <v>5223</v>
      </c>
      <c r="I5227" s="56">
        <f>IF(G5227="",0,IF(COUNTIF($G$5:G5227,G5227)=1,0,COUNTIF($G$5:G5227,G5227) )   )</f>
        <v>0</v>
      </c>
      <c r="J5227" s="56" t="str">
        <f t="shared" si="949"/>
        <v/>
      </c>
      <c r="K5227" s="56" t="str">
        <f t="shared" si="940"/>
        <v/>
      </c>
      <c r="L5227" s="56" t="str">
        <f t="shared" si="942"/>
        <v/>
      </c>
      <c r="M5227" s="56" t="str">
        <f t="shared" si="943"/>
        <v/>
      </c>
      <c r="N5227" s="56" t="str">
        <f t="shared" si="944"/>
        <v/>
      </c>
      <c r="O5227" s="56" t="str">
        <f t="shared" si="950"/>
        <v/>
      </c>
      <c r="P5227" s="56">
        <f>IF(ISERROR(IF($X$5=1,$Y$5,)),"",IF($X$5=1,$Y$5,))</f>
        <v>0</v>
      </c>
      <c r="Q5227" s="56">
        <f>IF(ISERROR(IF($X$6=1,$Y$6,)),"",IF($X$6=1,$Y$6,))</f>
        <v>10000</v>
      </c>
      <c r="R5227" s="56">
        <f>IF(ISERROR(IF($X$7=1,$Y$7,)),"",IF($X$7=1,$Y$7,))</f>
        <v>0</v>
      </c>
      <c r="S5227" s="56">
        <f>IF(ISERROR(IF($X$8=1,$Y$8,)),"",IF($X$8=1,$Y$8,))</f>
        <v>1000</v>
      </c>
      <c r="T5227" s="56">
        <f>IF(ISERROR(IF($X$9=1,$Y$9,)),"",IF($X$9=1,$Y$9,))</f>
        <v>500</v>
      </c>
      <c r="U5227" s="56">
        <f>IF(ISERROR(IF($X$10=1,$Y$10,)),"",IF($X$10=1,$Y$10,))</f>
        <v>500</v>
      </c>
    </row>
    <row r="5228" spans="1:21" x14ac:dyDescent="0.25">
      <c r="A5228" s="75">
        <f t="shared" si="945"/>
        <v>5224</v>
      </c>
      <c r="C5228" s="56" t="s">
        <v>4041</v>
      </c>
      <c r="E5228" s="56">
        <f t="shared" si="946"/>
        <v>5224</v>
      </c>
      <c r="F5228" s="76">
        <f t="shared" si="951"/>
        <v>187</v>
      </c>
      <c r="G5228" s="56" t="str">
        <f t="shared" si="947"/>
        <v>node2_generalRocketry</v>
      </c>
      <c r="H5228" s="56">
        <f t="shared" si="948"/>
        <v>5224</v>
      </c>
      <c r="I5228" s="56">
        <f>IF(G5228="",0,IF(COUNTIF($G$5:G5228,G5228)=1,0,COUNTIF($G$5:G5228,G5228) )   )</f>
        <v>0</v>
      </c>
      <c r="J5228" s="56" t="str">
        <f t="shared" si="949"/>
        <v/>
      </c>
      <c r="K5228" s="56" t="str">
        <f t="shared" si="940"/>
        <v/>
      </c>
      <c r="L5228" s="56" t="str">
        <f t="shared" si="942"/>
        <v/>
      </c>
      <c r="M5228" s="56" t="str">
        <f t="shared" si="943"/>
        <v/>
      </c>
      <c r="N5228" s="56" t="str">
        <f t="shared" si="944"/>
        <v/>
      </c>
      <c r="O5228" s="56" t="str">
        <f t="shared" si="950"/>
        <v/>
      </c>
      <c r="P5228" s="56">
        <f>IF(ISERROR(IF($X$5=1,$Y$5,)),"",IF($X$5=1,$Y$5,))</f>
        <v>0</v>
      </c>
      <c r="Q5228" s="56">
        <f>IF(ISERROR(IF($X$6=1,$Y$6,)),"",IF($X$6=1,$Y$6,))</f>
        <v>10000</v>
      </c>
      <c r="R5228" s="56">
        <f>IF(ISERROR(IF($X$7=1,$Y$7,)),"",IF($X$7=1,$Y$7,))</f>
        <v>0</v>
      </c>
      <c r="S5228" s="56">
        <f>IF(ISERROR(IF($X$8=1,$Y$8,)),"",IF($X$8=1,$Y$8,))</f>
        <v>1000</v>
      </c>
      <c r="T5228" s="56">
        <f>IF(ISERROR(IF($X$9=1,$Y$9,)),"",IF($X$9=1,$Y$9,))</f>
        <v>500</v>
      </c>
      <c r="U5228" s="56">
        <f>IF(ISERROR(IF($X$10=1,$Y$10,)),"",IF($X$10=1,$Y$10,))</f>
        <v>500</v>
      </c>
    </row>
    <row r="5229" spans="1:21" x14ac:dyDescent="0.25">
      <c r="A5229" s="75">
        <f t="shared" si="945"/>
        <v>5225</v>
      </c>
      <c r="C5229" s="56" t="s">
        <v>4042</v>
      </c>
      <c r="E5229" s="56">
        <f t="shared" si="946"/>
        <v>5225</v>
      </c>
      <c r="F5229" s="76">
        <f t="shared" si="951"/>
        <v>187</v>
      </c>
      <c r="G5229" s="56" t="str">
        <f t="shared" si="947"/>
        <v/>
      </c>
      <c r="H5229" s="56">
        <f t="shared" si="948"/>
        <v>5225</v>
      </c>
      <c r="I5229" s="56">
        <f>IF(G5229="",0,IF(COUNTIF($G$5:G5229,G5229)=1,0,COUNTIF($G$5:G5229,G5229) )   )</f>
        <v>0</v>
      </c>
      <c r="J5229" s="56" t="str">
        <f t="shared" si="949"/>
        <v/>
      </c>
      <c r="K5229" s="56" t="str">
        <f t="shared" si="940"/>
        <v/>
      </c>
      <c r="L5229" s="56" t="str">
        <f t="shared" si="942"/>
        <v/>
      </c>
      <c r="M5229" s="56" t="str">
        <f t="shared" si="943"/>
        <v/>
      </c>
      <c r="N5229" s="56" t="str">
        <f t="shared" si="944"/>
        <v/>
      </c>
      <c r="O5229" s="56" t="str">
        <f t="shared" si="950"/>
        <v/>
      </c>
      <c r="P5229" s="56">
        <f>IF(ISERROR(IF($X$5=1,$Y$5,)),"",IF($X$5=1,$Y$5,))</f>
        <v>0</v>
      </c>
      <c r="Q5229" s="56">
        <f>IF(ISERROR(IF($X$6=1,$Y$6,)),"",IF($X$6=1,$Y$6,))</f>
        <v>10000</v>
      </c>
      <c r="R5229" s="56">
        <f>IF(ISERROR(IF($X$7=1,$Y$7,)),"",IF($X$7=1,$Y$7,))</f>
        <v>0</v>
      </c>
      <c r="S5229" s="56">
        <f>IF(ISERROR(IF($X$8=1,$Y$8,)),"",IF($X$8=1,$Y$8,))</f>
        <v>1000</v>
      </c>
      <c r="T5229" s="56">
        <f>IF(ISERROR(IF($X$9=1,$Y$9,)),"",IF($X$9=1,$Y$9,))</f>
        <v>500</v>
      </c>
      <c r="U5229" s="56">
        <f>IF(ISERROR(IF($X$10=1,$Y$10,)),"",IF($X$10=1,$Y$10,))</f>
        <v>500</v>
      </c>
    </row>
    <row r="5230" spans="1:21" x14ac:dyDescent="0.25">
      <c r="A5230" s="75">
        <f t="shared" si="945"/>
        <v>5226</v>
      </c>
      <c r="C5230" s="56" t="s">
        <v>5888</v>
      </c>
      <c r="E5230" s="56">
        <f t="shared" si="946"/>
        <v>5226</v>
      </c>
      <c r="F5230" s="76">
        <f t="shared" si="951"/>
        <v>187</v>
      </c>
      <c r="G5230" s="56" t="str">
        <f t="shared" si="947"/>
        <v/>
      </c>
      <c r="H5230" s="56">
        <f t="shared" si="948"/>
        <v>5226</v>
      </c>
      <c r="I5230" s="56">
        <f>IF(G5230="",0,IF(COUNTIF($G$5:G5230,G5230)=1,0,COUNTIF($G$5:G5230,G5230) )   )</f>
        <v>0</v>
      </c>
      <c r="J5230" s="56" t="str">
        <f t="shared" si="949"/>
        <v/>
      </c>
      <c r="K5230" s="56" t="str">
        <f t="shared" si="940"/>
        <v/>
      </c>
      <c r="L5230" s="56" t="str">
        <f t="shared" si="942"/>
        <v/>
      </c>
      <c r="M5230" s="56" t="str">
        <f t="shared" si="943"/>
        <v/>
      </c>
      <c r="N5230" s="56" t="str">
        <f t="shared" si="944"/>
        <v/>
      </c>
      <c r="O5230" s="56" t="str">
        <f t="shared" si="950"/>
        <v/>
      </c>
      <c r="P5230" s="56">
        <f>IF(ISERROR(IF($X$5=1,$Y$5,)),"",IF($X$5=1,$Y$5,))</f>
        <v>0</v>
      </c>
      <c r="Q5230" s="56">
        <f>IF(ISERROR(IF($X$6=1,$Y$6,)),"",IF($X$6=1,$Y$6,))</f>
        <v>10000</v>
      </c>
      <c r="R5230" s="56">
        <f>IF(ISERROR(IF($X$7=1,$Y$7,)),"",IF($X$7=1,$Y$7,))</f>
        <v>0</v>
      </c>
      <c r="S5230" s="56">
        <f>IF(ISERROR(IF($X$8=1,$Y$8,)),"",IF($X$8=1,$Y$8,))</f>
        <v>1000</v>
      </c>
      <c r="T5230" s="56">
        <f>IF(ISERROR(IF($X$9=1,$Y$9,)),"",IF($X$9=1,$Y$9,))</f>
        <v>500</v>
      </c>
      <c r="U5230" s="56">
        <f>IF(ISERROR(IF($X$10=1,$Y$10,)),"",IF($X$10=1,$Y$10,))</f>
        <v>500</v>
      </c>
    </row>
    <row r="5231" spans="1:21" x14ac:dyDescent="0.25">
      <c r="A5231" s="75">
        <f t="shared" si="945"/>
        <v>5227</v>
      </c>
      <c r="C5231" s="56" t="s">
        <v>2960</v>
      </c>
      <c r="E5231" s="56">
        <f t="shared" si="946"/>
        <v>5227</v>
      </c>
      <c r="F5231" s="76">
        <f t="shared" si="951"/>
        <v>187</v>
      </c>
      <c r="G5231" s="56" t="str">
        <f t="shared" si="947"/>
        <v/>
      </c>
      <c r="H5231" s="56">
        <f t="shared" si="948"/>
        <v>5227</v>
      </c>
      <c r="I5231" s="56">
        <f>IF(G5231="",0,IF(COUNTIF($G$5:G5231,G5231)=1,0,COUNTIF($G$5:G5231,G5231) )   )</f>
        <v>0</v>
      </c>
      <c r="J5231" s="56" t="str">
        <f t="shared" si="949"/>
        <v/>
      </c>
      <c r="K5231" s="56" t="str">
        <f t="shared" si="940"/>
        <v/>
      </c>
      <c r="L5231" s="56" t="str">
        <f t="shared" si="942"/>
        <v/>
      </c>
      <c r="M5231" s="56" t="str">
        <f t="shared" si="943"/>
        <v/>
      </c>
      <c r="N5231" s="56" t="str">
        <f t="shared" si="944"/>
        <v/>
      </c>
      <c r="O5231" s="56" t="str">
        <f t="shared" si="950"/>
        <v/>
      </c>
      <c r="P5231" s="56">
        <f>IF(ISERROR(IF($X$5=1,$Y$5,)),"",IF($X$5=1,$Y$5,))</f>
        <v>0</v>
      </c>
      <c r="Q5231" s="56">
        <f>IF(ISERROR(IF($X$6=1,$Y$6,)),"",IF($X$6=1,$Y$6,))</f>
        <v>10000</v>
      </c>
      <c r="R5231" s="56">
        <f>IF(ISERROR(IF($X$7=1,$Y$7,)),"",IF($X$7=1,$Y$7,))</f>
        <v>0</v>
      </c>
      <c r="S5231" s="56">
        <f>IF(ISERROR(IF($X$8=1,$Y$8,)),"",IF($X$8=1,$Y$8,))</f>
        <v>1000</v>
      </c>
      <c r="T5231" s="56">
        <f>IF(ISERROR(IF($X$9=1,$Y$9,)),"",IF($X$9=1,$Y$9,))</f>
        <v>500</v>
      </c>
      <c r="U5231" s="56">
        <f>IF(ISERROR(IF($X$10=1,$Y$10,)),"",IF($X$10=1,$Y$10,))</f>
        <v>500</v>
      </c>
    </row>
    <row r="5232" spans="1:21" x14ac:dyDescent="0.25">
      <c r="A5232" s="75">
        <f t="shared" si="945"/>
        <v>5228</v>
      </c>
      <c r="C5232" s="56" t="s">
        <v>3217</v>
      </c>
      <c r="E5232" s="56">
        <f t="shared" si="946"/>
        <v>5228</v>
      </c>
      <c r="F5232" s="76">
        <f t="shared" si="951"/>
        <v>187</v>
      </c>
      <c r="G5232" s="56" t="str">
        <f t="shared" si="947"/>
        <v/>
      </c>
      <c r="H5232" s="56">
        <f t="shared" si="948"/>
        <v>5228</v>
      </c>
      <c r="I5232" s="56">
        <f>IF(G5232="",0,IF(COUNTIF($G$5:G5232,G5232)=1,0,COUNTIF($G$5:G5232,G5232) )   )</f>
        <v>0</v>
      </c>
      <c r="J5232" s="56" t="str">
        <f t="shared" si="949"/>
        <v/>
      </c>
      <c r="K5232" s="56" t="str">
        <f t="shared" si="940"/>
        <v/>
      </c>
      <c r="L5232" s="56" t="str">
        <f t="shared" si="942"/>
        <v/>
      </c>
      <c r="M5232" s="56" t="str">
        <f t="shared" si="943"/>
        <v/>
      </c>
      <c r="N5232" s="56" t="str">
        <f t="shared" si="944"/>
        <v/>
      </c>
      <c r="O5232" s="56" t="str">
        <f t="shared" si="950"/>
        <v/>
      </c>
      <c r="P5232" s="56">
        <f>IF(ISERROR(IF($X$5=1,$Y$5,)),"",IF($X$5=1,$Y$5,))</f>
        <v>0</v>
      </c>
      <c r="Q5232" s="56">
        <f>IF(ISERROR(IF($X$6=1,$Y$6,)),"",IF($X$6=1,$Y$6,))</f>
        <v>10000</v>
      </c>
      <c r="R5232" s="56">
        <f>IF(ISERROR(IF($X$7=1,$Y$7,)),"",IF($X$7=1,$Y$7,))</f>
        <v>0</v>
      </c>
      <c r="S5232" s="56">
        <f>IF(ISERROR(IF($X$8=1,$Y$8,)),"",IF($X$8=1,$Y$8,))</f>
        <v>1000</v>
      </c>
      <c r="T5232" s="56">
        <f>IF(ISERROR(IF($X$9=1,$Y$9,)),"",IF($X$9=1,$Y$9,))</f>
        <v>500</v>
      </c>
      <c r="U5232" s="56">
        <f>IF(ISERROR(IF($X$10=1,$Y$10,)),"",IF($X$10=1,$Y$10,))</f>
        <v>500</v>
      </c>
    </row>
    <row r="5233" spans="1:21" x14ac:dyDescent="0.25">
      <c r="A5233" s="75">
        <f t="shared" si="945"/>
        <v>5229</v>
      </c>
      <c r="C5233" s="56" t="s">
        <v>6407</v>
      </c>
      <c r="E5233" s="56">
        <f t="shared" si="946"/>
        <v>5229</v>
      </c>
      <c r="F5233" s="76">
        <f t="shared" si="951"/>
        <v>187</v>
      </c>
      <c r="G5233" s="56" t="str">
        <f t="shared" si="947"/>
        <v/>
      </c>
      <c r="H5233" s="56">
        <f t="shared" si="948"/>
        <v>5229</v>
      </c>
      <c r="I5233" s="56">
        <f>IF(G5233="",0,IF(COUNTIF($G$5:G5233,G5233)=1,0,COUNTIF($G$5:G5233,G5233) )   )</f>
        <v>0</v>
      </c>
      <c r="J5233" s="56" t="str">
        <f t="shared" si="949"/>
        <v/>
      </c>
      <c r="K5233" s="56" t="str">
        <f t="shared" si="940"/>
        <v/>
      </c>
      <c r="L5233" s="56" t="str">
        <f t="shared" si="942"/>
        <v/>
      </c>
      <c r="M5233" s="56" t="str">
        <f t="shared" si="943"/>
        <v/>
      </c>
      <c r="N5233" s="56" t="str">
        <f t="shared" si="944"/>
        <v/>
      </c>
      <c r="O5233" s="56" t="str">
        <f t="shared" si="950"/>
        <v/>
      </c>
      <c r="P5233" s="56">
        <f>IF(ISERROR(IF($X$5=1,$Y$5,)),"",IF($X$5=1,$Y$5,))</f>
        <v>0</v>
      </c>
      <c r="Q5233" s="56">
        <f>IF(ISERROR(IF($X$6=1,$Y$6,)),"",IF($X$6=1,$Y$6,))</f>
        <v>10000</v>
      </c>
      <c r="R5233" s="56">
        <f>IF(ISERROR(IF($X$7=1,$Y$7,)),"",IF($X$7=1,$Y$7,))</f>
        <v>0</v>
      </c>
      <c r="S5233" s="56">
        <f>IF(ISERROR(IF($X$8=1,$Y$8,)),"",IF($X$8=1,$Y$8,))</f>
        <v>1000</v>
      </c>
      <c r="T5233" s="56">
        <f>IF(ISERROR(IF($X$9=1,$Y$9,)),"",IF($X$9=1,$Y$9,))</f>
        <v>500</v>
      </c>
      <c r="U5233" s="56">
        <f>IF(ISERROR(IF($X$10=1,$Y$10,)),"",IF($X$10=1,$Y$10,))</f>
        <v>500</v>
      </c>
    </row>
    <row r="5234" spans="1:21" x14ac:dyDescent="0.25">
      <c r="A5234" s="75">
        <f t="shared" si="945"/>
        <v>5230</v>
      </c>
      <c r="C5234" s="56" t="s">
        <v>6085</v>
      </c>
      <c r="E5234" s="56">
        <f t="shared" si="946"/>
        <v>5230</v>
      </c>
      <c r="F5234" s="76">
        <f t="shared" si="951"/>
        <v>187</v>
      </c>
      <c r="G5234" s="56" t="str">
        <f t="shared" si="947"/>
        <v/>
      </c>
      <c r="H5234" s="56">
        <f t="shared" si="948"/>
        <v>5230</v>
      </c>
      <c r="I5234" s="56">
        <f>IF(G5234="",0,IF(COUNTIF($G$5:G5234,G5234)=1,0,COUNTIF($G$5:G5234,G5234) )   )</f>
        <v>0</v>
      </c>
      <c r="J5234" s="56" t="str">
        <f t="shared" si="949"/>
        <v/>
      </c>
      <c r="K5234" s="56" t="str">
        <f t="shared" si="940"/>
        <v/>
      </c>
      <c r="L5234" s="56" t="str">
        <f t="shared" si="942"/>
        <v/>
      </c>
      <c r="M5234" s="56" t="str">
        <f t="shared" si="943"/>
        <v/>
      </c>
      <c r="N5234" s="56" t="str">
        <f t="shared" si="944"/>
        <v/>
      </c>
      <c r="O5234" s="56" t="str">
        <f t="shared" si="950"/>
        <v/>
      </c>
      <c r="P5234" s="56">
        <f>IF(ISERROR(IF($X$5=1,$Y$5,)),"",IF($X$5=1,$Y$5,))</f>
        <v>0</v>
      </c>
      <c r="Q5234" s="56">
        <f>IF(ISERROR(IF($X$6=1,$Y$6,)),"",IF($X$6=1,$Y$6,))</f>
        <v>10000</v>
      </c>
      <c r="R5234" s="56">
        <f>IF(ISERROR(IF($X$7=1,$Y$7,)),"",IF($X$7=1,$Y$7,))</f>
        <v>0</v>
      </c>
      <c r="S5234" s="56">
        <f>IF(ISERROR(IF($X$8=1,$Y$8,)),"",IF($X$8=1,$Y$8,))</f>
        <v>1000</v>
      </c>
      <c r="T5234" s="56">
        <f>IF(ISERROR(IF($X$9=1,$Y$9,)),"",IF($X$9=1,$Y$9,))</f>
        <v>500</v>
      </c>
      <c r="U5234" s="56">
        <f>IF(ISERROR(IF($X$10=1,$Y$10,)),"",IF($X$10=1,$Y$10,))</f>
        <v>500</v>
      </c>
    </row>
    <row r="5235" spans="1:21" x14ac:dyDescent="0.25">
      <c r="A5235" s="75">
        <f t="shared" si="945"/>
        <v>5231</v>
      </c>
      <c r="C5235" s="56" t="s">
        <v>2526</v>
      </c>
      <c r="E5235" s="56">
        <f t="shared" si="946"/>
        <v>5231</v>
      </c>
      <c r="F5235" s="76">
        <f t="shared" si="951"/>
        <v>187</v>
      </c>
      <c r="G5235" s="56" t="str">
        <f t="shared" si="947"/>
        <v/>
      </c>
      <c r="H5235" s="56">
        <f t="shared" si="948"/>
        <v>5231</v>
      </c>
      <c r="I5235" s="56">
        <f>IF(G5235="",0,IF(COUNTIF($G$5:G5235,G5235)=1,0,COUNTIF($G$5:G5235,G5235) )   )</f>
        <v>0</v>
      </c>
      <c r="J5235" s="56" t="str">
        <f t="shared" si="949"/>
        <v/>
      </c>
      <c r="K5235" s="56" t="str">
        <f t="shared" si="940"/>
        <v/>
      </c>
      <c r="L5235" s="56" t="str">
        <f t="shared" si="942"/>
        <v/>
      </c>
      <c r="M5235" s="56" t="str">
        <f t="shared" si="943"/>
        <v/>
      </c>
      <c r="N5235" s="56" t="str">
        <f t="shared" si="944"/>
        <v/>
      </c>
      <c r="O5235" s="56" t="str">
        <f t="shared" si="950"/>
        <v/>
      </c>
      <c r="P5235" s="56">
        <f>IF(ISERROR(IF($X$5=1,$Y$5,)),"",IF($X$5=1,$Y$5,))</f>
        <v>0</v>
      </c>
      <c r="Q5235" s="56">
        <f>IF(ISERROR(IF($X$6=1,$Y$6,)),"",IF($X$6=1,$Y$6,))</f>
        <v>10000</v>
      </c>
      <c r="R5235" s="56">
        <f>IF(ISERROR(IF($X$7=1,$Y$7,)),"",IF($X$7=1,$Y$7,))</f>
        <v>0</v>
      </c>
      <c r="S5235" s="56">
        <f>IF(ISERROR(IF($X$8=1,$Y$8,)),"",IF($X$8=1,$Y$8,))</f>
        <v>1000</v>
      </c>
      <c r="T5235" s="56">
        <f>IF(ISERROR(IF($X$9=1,$Y$9,)),"",IF($X$9=1,$Y$9,))</f>
        <v>500</v>
      </c>
      <c r="U5235" s="56">
        <f>IF(ISERROR(IF($X$10=1,$Y$10,)),"",IF($X$10=1,$Y$10,))</f>
        <v>500</v>
      </c>
    </row>
    <row r="5236" spans="1:21" x14ac:dyDescent="0.25">
      <c r="A5236" s="75">
        <f t="shared" si="945"/>
        <v>5232</v>
      </c>
      <c r="C5236" s="56" t="s">
        <v>2527</v>
      </c>
      <c r="E5236" s="56">
        <f t="shared" si="946"/>
        <v>5232</v>
      </c>
      <c r="F5236" s="76">
        <f t="shared" si="951"/>
        <v>187</v>
      </c>
      <c r="G5236" s="56" t="str">
        <f t="shared" si="947"/>
        <v/>
      </c>
      <c r="H5236" s="56">
        <f t="shared" si="948"/>
        <v>5232</v>
      </c>
      <c r="I5236" s="56">
        <f>IF(G5236="",0,IF(COUNTIF($G$5:G5236,G5236)=1,0,COUNTIF($G$5:G5236,G5236) )   )</f>
        <v>0</v>
      </c>
      <c r="J5236" s="56" t="str">
        <f t="shared" si="949"/>
        <v/>
      </c>
      <c r="K5236" s="56" t="str">
        <f t="shared" si="940"/>
        <v/>
      </c>
      <c r="L5236" s="56" t="str">
        <f t="shared" si="942"/>
        <v/>
      </c>
      <c r="M5236" s="56" t="str">
        <f t="shared" si="943"/>
        <v/>
      </c>
      <c r="N5236" s="56" t="str">
        <f t="shared" si="944"/>
        <v/>
      </c>
      <c r="O5236" s="56" t="str">
        <f t="shared" si="950"/>
        <v/>
      </c>
      <c r="P5236" s="56">
        <f>IF(ISERROR(IF($X$5=1,$Y$5,)),"",IF($X$5=1,$Y$5,))</f>
        <v>0</v>
      </c>
      <c r="Q5236" s="56">
        <f>IF(ISERROR(IF($X$6=1,$Y$6,)),"",IF($X$6=1,$Y$6,))</f>
        <v>10000</v>
      </c>
      <c r="R5236" s="56">
        <f>IF(ISERROR(IF($X$7=1,$Y$7,)),"",IF($X$7=1,$Y$7,))</f>
        <v>0</v>
      </c>
      <c r="S5236" s="56">
        <f>IF(ISERROR(IF($X$8=1,$Y$8,)),"",IF($X$8=1,$Y$8,))</f>
        <v>1000</v>
      </c>
      <c r="T5236" s="56">
        <f>IF(ISERROR(IF($X$9=1,$Y$9,)),"",IF($X$9=1,$Y$9,))</f>
        <v>500</v>
      </c>
      <c r="U5236" s="56">
        <f>IF(ISERROR(IF($X$10=1,$Y$10,)),"",IF($X$10=1,$Y$10,))</f>
        <v>500</v>
      </c>
    </row>
    <row r="5237" spans="1:21" x14ac:dyDescent="0.25">
      <c r="A5237" s="75">
        <f t="shared" si="945"/>
        <v>5233</v>
      </c>
      <c r="C5237" s="56" t="s">
        <v>4046</v>
      </c>
      <c r="E5237" s="56">
        <f t="shared" si="946"/>
        <v>5233</v>
      </c>
      <c r="F5237" s="76">
        <f t="shared" si="951"/>
        <v>187</v>
      </c>
      <c r="G5237" s="56" t="str">
        <f t="shared" si="947"/>
        <v/>
      </c>
      <c r="H5237" s="56">
        <f t="shared" si="948"/>
        <v>5233</v>
      </c>
      <c r="I5237" s="56">
        <f>IF(G5237="",0,IF(COUNTIF($G$5:G5237,G5237)=1,0,COUNTIF($G$5:G5237,G5237) )   )</f>
        <v>0</v>
      </c>
      <c r="J5237" s="56" t="str">
        <f t="shared" si="949"/>
        <v/>
      </c>
      <c r="K5237" s="56" t="str">
        <f t="shared" si="940"/>
        <v/>
      </c>
      <c r="L5237" s="56" t="str">
        <f t="shared" si="942"/>
        <v/>
      </c>
      <c r="M5237" s="56" t="str">
        <f t="shared" si="943"/>
        <v/>
      </c>
      <c r="N5237" s="56" t="str">
        <f t="shared" si="944"/>
        <v/>
      </c>
      <c r="O5237" s="56" t="str">
        <f t="shared" si="950"/>
        <v/>
      </c>
      <c r="P5237" s="56">
        <f>IF(ISERROR(IF($X$5=1,$Y$5,)),"",IF($X$5=1,$Y$5,))</f>
        <v>0</v>
      </c>
      <c r="Q5237" s="56">
        <f>IF(ISERROR(IF($X$6=1,$Y$6,)),"",IF($X$6=1,$Y$6,))</f>
        <v>10000</v>
      </c>
      <c r="R5237" s="56">
        <f>IF(ISERROR(IF($X$7=1,$Y$7,)),"",IF($X$7=1,$Y$7,))</f>
        <v>0</v>
      </c>
      <c r="S5237" s="56">
        <f>IF(ISERROR(IF($X$8=1,$Y$8,)),"",IF($X$8=1,$Y$8,))</f>
        <v>1000</v>
      </c>
      <c r="T5237" s="56">
        <f>IF(ISERROR(IF($X$9=1,$Y$9,)),"",IF($X$9=1,$Y$9,))</f>
        <v>500</v>
      </c>
      <c r="U5237" s="56">
        <f>IF(ISERROR(IF($X$10=1,$Y$10,)),"",IF($X$10=1,$Y$10,))</f>
        <v>500</v>
      </c>
    </row>
    <row r="5238" spans="1:21" x14ac:dyDescent="0.25">
      <c r="A5238" s="75">
        <f t="shared" si="945"/>
        <v>5234</v>
      </c>
      <c r="C5238" s="56" t="s">
        <v>2529</v>
      </c>
      <c r="E5238" s="56">
        <f t="shared" si="946"/>
        <v>5234</v>
      </c>
      <c r="F5238" s="76">
        <f t="shared" si="951"/>
        <v>187</v>
      </c>
      <c r="G5238" s="56" t="str">
        <f t="shared" si="947"/>
        <v/>
      </c>
      <c r="H5238" s="56">
        <f t="shared" si="948"/>
        <v>5234</v>
      </c>
      <c r="I5238" s="56">
        <f>IF(G5238="",0,IF(COUNTIF($G$5:G5238,G5238)=1,0,COUNTIF($G$5:G5238,G5238) )   )</f>
        <v>0</v>
      </c>
      <c r="J5238" s="56" t="str">
        <f t="shared" si="949"/>
        <v/>
      </c>
      <c r="K5238" s="56" t="str">
        <f t="shared" si="940"/>
        <v/>
      </c>
      <c r="L5238" s="56" t="str">
        <f t="shared" si="942"/>
        <v/>
      </c>
      <c r="M5238" s="56" t="str">
        <f t="shared" si="943"/>
        <v/>
      </c>
      <c r="N5238" s="56" t="str">
        <f t="shared" si="944"/>
        <v/>
      </c>
      <c r="O5238" s="56" t="str">
        <f t="shared" si="950"/>
        <v/>
      </c>
      <c r="P5238" s="56">
        <f>IF(ISERROR(IF($X$5=1,$Y$5,)),"",IF($X$5=1,$Y$5,))</f>
        <v>0</v>
      </c>
      <c r="Q5238" s="56">
        <f>IF(ISERROR(IF($X$6=1,$Y$6,)),"",IF($X$6=1,$Y$6,))</f>
        <v>10000</v>
      </c>
      <c r="R5238" s="56">
        <f>IF(ISERROR(IF($X$7=1,$Y$7,)),"",IF($X$7=1,$Y$7,))</f>
        <v>0</v>
      </c>
      <c r="S5238" s="56">
        <f>IF(ISERROR(IF($X$8=1,$Y$8,)),"",IF($X$8=1,$Y$8,))</f>
        <v>1000</v>
      </c>
      <c r="T5238" s="56">
        <f>IF(ISERROR(IF($X$9=1,$Y$9,)),"",IF($X$9=1,$Y$9,))</f>
        <v>500</v>
      </c>
      <c r="U5238" s="56">
        <f>IF(ISERROR(IF($X$10=1,$Y$10,)),"",IF($X$10=1,$Y$10,))</f>
        <v>500</v>
      </c>
    </row>
    <row r="5239" spans="1:21" x14ac:dyDescent="0.25">
      <c r="A5239" s="75">
        <f t="shared" si="945"/>
        <v>5235</v>
      </c>
      <c r="C5239" s="56" t="s">
        <v>2518</v>
      </c>
      <c r="E5239" s="56">
        <f t="shared" si="946"/>
        <v>5235</v>
      </c>
      <c r="F5239" s="76">
        <f t="shared" si="951"/>
        <v>187</v>
      </c>
      <c r="G5239" s="56" t="str">
        <f t="shared" si="947"/>
        <v/>
      </c>
      <c r="H5239" s="56">
        <f t="shared" si="948"/>
        <v>5235</v>
      </c>
      <c r="I5239" s="56">
        <f>IF(G5239="",0,IF(COUNTIF($G$5:G5239,G5239)=1,0,COUNTIF($G$5:G5239,G5239) )   )</f>
        <v>0</v>
      </c>
      <c r="J5239" s="56" t="str">
        <f t="shared" si="949"/>
        <v/>
      </c>
      <c r="K5239" s="56" t="str">
        <f t="shared" si="940"/>
        <v/>
      </c>
      <c r="L5239" s="56" t="str">
        <f t="shared" si="942"/>
        <v/>
      </c>
      <c r="M5239" s="56" t="str">
        <f t="shared" si="943"/>
        <v/>
      </c>
      <c r="N5239" s="56" t="str">
        <f t="shared" si="944"/>
        <v/>
      </c>
      <c r="O5239" s="56" t="str">
        <f t="shared" si="950"/>
        <v/>
      </c>
      <c r="P5239" s="56">
        <f>IF(ISERROR(IF($X$5=1,$Y$5,)),"",IF($X$5=1,$Y$5,))</f>
        <v>0</v>
      </c>
      <c r="Q5239" s="56">
        <f>IF(ISERROR(IF($X$6=1,$Y$6,)),"",IF($X$6=1,$Y$6,))</f>
        <v>10000</v>
      </c>
      <c r="R5239" s="56">
        <f>IF(ISERROR(IF($X$7=1,$Y$7,)),"",IF($X$7=1,$Y$7,))</f>
        <v>0</v>
      </c>
      <c r="S5239" s="56">
        <f>IF(ISERROR(IF($X$8=1,$Y$8,)),"",IF($X$8=1,$Y$8,))</f>
        <v>1000</v>
      </c>
      <c r="T5239" s="56">
        <f>IF(ISERROR(IF($X$9=1,$Y$9,)),"",IF($X$9=1,$Y$9,))</f>
        <v>500</v>
      </c>
      <c r="U5239" s="56">
        <f>IF(ISERROR(IF($X$10=1,$Y$10,)),"",IF($X$10=1,$Y$10,))</f>
        <v>500</v>
      </c>
    </row>
    <row r="5240" spans="1:21" x14ac:dyDescent="0.25">
      <c r="A5240" s="75">
        <f t="shared" si="945"/>
        <v>5236</v>
      </c>
      <c r="D5240" s="56" t="s">
        <v>5900</v>
      </c>
      <c r="E5240" s="56">
        <f t="shared" si="946"/>
        <v>5236</v>
      </c>
      <c r="F5240" s="76">
        <f t="shared" si="951"/>
        <v>187</v>
      </c>
      <c r="G5240" s="56" t="str">
        <f t="shared" si="947"/>
        <v>NP.aux.radialliquidbooster</v>
      </c>
      <c r="H5240" s="56">
        <f t="shared" si="948"/>
        <v>5236</v>
      </c>
      <c r="I5240" s="56">
        <f>IF(G5240="",0,IF(COUNTIF($G$5:G5240,G5240)=1,0,COUNTIF($G$5:G5240,G5240) )   )</f>
        <v>0</v>
      </c>
      <c r="J5240" s="56" t="str">
        <f t="shared" si="949"/>
        <v/>
      </c>
      <c r="K5240" s="56" t="str">
        <f t="shared" si="940"/>
        <v/>
      </c>
      <c r="L5240" s="56" t="str">
        <f t="shared" si="942"/>
        <v/>
      </c>
      <c r="M5240" s="56" t="str">
        <f t="shared" si="943"/>
        <v/>
      </c>
      <c r="N5240" s="56" t="str">
        <f t="shared" si="944"/>
        <v/>
      </c>
      <c r="O5240" s="56" t="str">
        <f t="shared" si="950"/>
        <v/>
      </c>
      <c r="P5240" s="56">
        <f>IF(ISERROR(IF($X$5=1,$Y$5,)),"",IF($X$5=1,$Y$5,))</f>
        <v>0</v>
      </c>
      <c r="Q5240" s="56">
        <f>IF(ISERROR(IF($X$6=1,$Y$6,)),"",IF($X$6=1,$Y$6,))</f>
        <v>10000</v>
      </c>
      <c r="R5240" s="56">
        <f>IF(ISERROR(IF($X$7=1,$Y$7,)),"",IF($X$7=1,$Y$7,))</f>
        <v>0</v>
      </c>
      <c r="S5240" s="56">
        <f>IF(ISERROR(IF($X$8=1,$Y$8,)),"",IF($X$8=1,$Y$8,))</f>
        <v>1000</v>
      </c>
      <c r="T5240" s="56">
        <f>IF(ISERROR(IF($X$9=1,$Y$9,)),"",IF($X$9=1,$Y$9,))</f>
        <v>500</v>
      </c>
      <c r="U5240" s="56">
        <f>IF(ISERROR(IF($X$10=1,$Y$10,)),"",IF($X$10=1,$Y$10,))</f>
        <v>500</v>
      </c>
    </row>
    <row r="5241" spans="1:21" x14ac:dyDescent="0.25">
      <c r="A5241" s="75">
        <f t="shared" si="945"/>
        <v>5237</v>
      </c>
      <c r="D5241" s="56" t="s">
        <v>5896</v>
      </c>
      <c r="E5241" s="56">
        <f t="shared" si="946"/>
        <v>5237</v>
      </c>
      <c r="F5241" s="76">
        <f t="shared" si="951"/>
        <v>187</v>
      </c>
      <c r="G5241" s="56" t="str">
        <f t="shared" si="947"/>
        <v>LLLRadEng</v>
      </c>
      <c r="H5241" s="56">
        <f t="shared" si="948"/>
        <v>5237</v>
      </c>
      <c r="I5241" s="56">
        <f>IF(G5241="",0,IF(COUNTIF($G$5:G5241,G5241)=1,0,COUNTIF($G$5:G5241,G5241) )   )</f>
        <v>0</v>
      </c>
      <c r="J5241" s="56" t="str">
        <f t="shared" si="949"/>
        <v/>
      </c>
      <c r="K5241" s="56" t="str">
        <f t="shared" si="940"/>
        <v/>
      </c>
      <c r="L5241" s="56" t="str">
        <f t="shared" si="942"/>
        <v/>
      </c>
      <c r="M5241" s="56" t="str">
        <f t="shared" si="943"/>
        <v/>
      </c>
      <c r="N5241" s="56" t="str">
        <f t="shared" si="944"/>
        <v/>
      </c>
      <c r="O5241" s="56" t="str">
        <f t="shared" si="950"/>
        <v/>
      </c>
      <c r="P5241" s="56">
        <f>IF(ISERROR(IF($X$5=1,$Y$5,)),"",IF($X$5=1,$Y$5,))</f>
        <v>0</v>
      </c>
      <c r="Q5241" s="56">
        <f>IF(ISERROR(IF($X$6=1,$Y$6,)),"",IF($X$6=1,$Y$6,))</f>
        <v>10000</v>
      </c>
      <c r="R5241" s="56">
        <f>IF(ISERROR(IF($X$7=1,$Y$7,)),"",IF($X$7=1,$Y$7,))</f>
        <v>0</v>
      </c>
      <c r="S5241" s="56">
        <f>IF(ISERROR(IF($X$8=1,$Y$8,)),"",IF($X$8=1,$Y$8,))</f>
        <v>1000</v>
      </c>
      <c r="T5241" s="56">
        <f>IF(ISERROR(IF($X$9=1,$Y$9,)),"",IF($X$9=1,$Y$9,))</f>
        <v>500</v>
      </c>
      <c r="U5241" s="56">
        <f>IF(ISERROR(IF($X$10=1,$Y$10,)),"",IF($X$10=1,$Y$10,))</f>
        <v>500</v>
      </c>
    </row>
    <row r="5242" spans="1:21" x14ac:dyDescent="0.25">
      <c r="A5242" s="75">
        <f t="shared" si="945"/>
        <v>5238</v>
      </c>
      <c r="D5242" s="56" t="s">
        <v>5901</v>
      </c>
      <c r="E5242" s="56">
        <f t="shared" si="946"/>
        <v>5238</v>
      </c>
      <c r="F5242" s="76">
        <f t="shared" si="951"/>
        <v>187</v>
      </c>
      <c r="G5242" s="56" t="str">
        <f t="shared" si="947"/>
        <v>NP.aux.radiallargeliquidbooster</v>
      </c>
      <c r="H5242" s="56">
        <f t="shared" si="948"/>
        <v>5238</v>
      </c>
      <c r="I5242" s="56">
        <f>IF(G5242="",0,IF(COUNTIF($G$5:G5242,G5242)=1,0,COUNTIF($G$5:G5242,G5242) )   )</f>
        <v>0</v>
      </c>
      <c r="J5242" s="56" t="str">
        <f t="shared" si="949"/>
        <v/>
      </c>
      <c r="K5242" s="56" t="str">
        <f t="shared" si="940"/>
        <v/>
      </c>
      <c r="L5242" s="56" t="str">
        <f t="shared" si="942"/>
        <v/>
      </c>
      <c r="M5242" s="56" t="str">
        <f t="shared" si="943"/>
        <v/>
      </c>
      <c r="N5242" s="56" t="str">
        <f t="shared" si="944"/>
        <v/>
      </c>
      <c r="O5242" s="56" t="str">
        <f t="shared" si="950"/>
        <v/>
      </c>
      <c r="P5242" s="56">
        <f>IF(ISERROR(IF($X$5=1,$Y$5,)),"",IF($X$5=1,$Y$5,))</f>
        <v>0</v>
      </c>
      <c r="Q5242" s="56">
        <f>IF(ISERROR(IF($X$6=1,$Y$6,)),"",IF($X$6=1,$Y$6,))</f>
        <v>10000</v>
      </c>
      <c r="R5242" s="56">
        <f>IF(ISERROR(IF($X$7=1,$Y$7,)),"",IF($X$7=1,$Y$7,))</f>
        <v>0</v>
      </c>
      <c r="S5242" s="56">
        <f>IF(ISERROR(IF($X$8=1,$Y$8,)),"",IF($X$8=1,$Y$8,))</f>
        <v>1000</v>
      </c>
      <c r="T5242" s="56">
        <f>IF(ISERROR(IF($X$9=1,$Y$9,)),"",IF($X$9=1,$Y$9,))</f>
        <v>500</v>
      </c>
      <c r="U5242" s="56">
        <f>IF(ISERROR(IF($X$10=1,$Y$10,)),"",IF($X$10=1,$Y$10,))</f>
        <v>500</v>
      </c>
    </row>
    <row r="5243" spans="1:21" x14ac:dyDescent="0.25">
      <c r="A5243" s="75">
        <f t="shared" si="945"/>
        <v>5239</v>
      </c>
      <c r="D5243" s="56" t="s">
        <v>4047</v>
      </c>
      <c r="E5243" s="56">
        <f t="shared" si="946"/>
        <v>5239</v>
      </c>
      <c r="F5243" s="76">
        <f t="shared" si="951"/>
        <v>187</v>
      </c>
      <c r="G5243" s="56" t="str">
        <f t="shared" si="947"/>
        <v>liquidEngine</v>
      </c>
      <c r="H5243" s="56">
        <f t="shared" si="948"/>
        <v>5239</v>
      </c>
      <c r="I5243" s="56">
        <f>IF(G5243="",0,IF(COUNTIF($G$5:G5243,G5243)=1,0,COUNTIF($G$5:G5243,G5243) )   )</f>
        <v>0</v>
      </c>
      <c r="J5243" s="56" t="str">
        <f t="shared" si="949"/>
        <v/>
      </c>
      <c r="K5243" s="56" t="str">
        <f t="shared" si="940"/>
        <v/>
      </c>
      <c r="L5243" s="56" t="str">
        <f t="shared" si="942"/>
        <v/>
      </c>
      <c r="M5243" s="56" t="str">
        <f t="shared" si="943"/>
        <v/>
      </c>
      <c r="N5243" s="56" t="str">
        <f t="shared" si="944"/>
        <v/>
      </c>
      <c r="O5243" s="56" t="str">
        <f t="shared" si="950"/>
        <v/>
      </c>
      <c r="P5243" s="56">
        <f>IF(ISERROR(IF($X$5=1,$Y$5,)),"",IF($X$5=1,$Y$5,))</f>
        <v>0</v>
      </c>
      <c r="Q5243" s="56">
        <f>IF(ISERROR(IF($X$6=1,$Y$6,)),"",IF($X$6=1,$Y$6,))</f>
        <v>10000</v>
      </c>
      <c r="R5243" s="56">
        <f>IF(ISERROR(IF($X$7=1,$Y$7,)),"",IF($X$7=1,$Y$7,))</f>
        <v>0</v>
      </c>
      <c r="S5243" s="56">
        <f>IF(ISERROR(IF($X$8=1,$Y$8,)),"",IF($X$8=1,$Y$8,))</f>
        <v>1000</v>
      </c>
      <c r="T5243" s="56">
        <f>IF(ISERROR(IF($X$9=1,$Y$9,)),"",IF($X$9=1,$Y$9,))</f>
        <v>500</v>
      </c>
      <c r="U5243" s="56">
        <f>IF(ISERROR(IF($X$10=1,$Y$10,)),"",IF($X$10=1,$Y$10,))</f>
        <v>500</v>
      </c>
    </row>
    <row r="5244" spans="1:21" x14ac:dyDescent="0.25">
      <c r="A5244" s="75">
        <f t="shared" si="945"/>
        <v>5240</v>
      </c>
      <c r="D5244" s="56" t="s">
        <v>5902</v>
      </c>
      <c r="E5244" s="56">
        <f t="shared" si="946"/>
        <v>5240</v>
      </c>
      <c r="F5244" s="76">
        <f t="shared" si="951"/>
        <v>187</v>
      </c>
      <c r="G5244" s="56" t="str">
        <f t="shared" si="947"/>
        <v>NP.lfe.125m.RMA3</v>
      </c>
      <c r="H5244" s="56">
        <f t="shared" si="948"/>
        <v>5240</v>
      </c>
      <c r="I5244" s="56">
        <f>IF(G5244="",0,IF(COUNTIF($G$5:G5244,G5244)=1,0,COUNTIF($G$5:G5244,G5244) )   )</f>
        <v>0</v>
      </c>
      <c r="J5244" s="56" t="str">
        <f t="shared" si="949"/>
        <v/>
      </c>
      <c r="K5244" s="56" t="str">
        <f t="shared" si="940"/>
        <v/>
      </c>
      <c r="L5244" s="56" t="str">
        <f t="shared" si="942"/>
        <v/>
      </c>
      <c r="M5244" s="56" t="str">
        <f t="shared" si="943"/>
        <v/>
      </c>
      <c r="N5244" s="56" t="str">
        <f t="shared" si="944"/>
        <v/>
      </c>
      <c r="O5244" s="56" t="str">
        <f t="shared" si="950"/>
        <v/>
      </c>
      <c r="P5244" s="56">
        <f>IF(ISERROR(IF($X$5=1,$Y$5,)),"",IF($X$5=1,$Y$5,))</f>
        <v>0</v>
      </c>
      <c r="Q5244" s="56">
        <f>IF(ISERROR(IF($X$6=1,$Y$6,)),"",IF($X$6=1,$Y$6,))</f>
        <v>10000</v>
      </c>
      <c r="R5244" s="56">
        <f>IF(ISERROR(IF($X$7=1,$Y$7,)),"",IF($X$7=1,$Y$7,))</f>
        <v>0</v>
      </c>
      <c r="S5244" s="56">
        <f>IF(ISERROR(IF($X$8=1,$Y$8,)),"",IF($X$8=1,$Y$8,))</f>
        <v>1000</v>
      </c>
      <c r="T5244" s="56">
        <f>IF(ISERROR(IF($X$9=1,$Y$9,)),"",IF($X$9=1,$Y$9,))</f>
        <v>500</v>
      </c>
      <c r="U5244" s="56">
        <f>IF(ISERROR(IF($X$10=1,$Y$10,)),"",IF($X$10=1,$Y$10,))</f>
        <v>500</v>
      </c>
    </row>
    <row r="5245" spans="1:21" x14ac:dyDescent="0.25">
      <c r="A5245" s="75">
        <f t="shared" si="945"/>
        <v>5241</v>
      </c>
      <c r="D5245" s="56" t="s">
        <v>5898</v>
      </c>
      <c r="E5245" s="56">
        <f t="shared" si="946"/>
        <v>5241</v>
      </c>
      <c r="F5245" s="76">
        <f t="shared" si="951"/>
        <v>187</v>
      </c>
      <c r="G5245" s="56" t="str">
        <f t="shared" si="947"/>
        <v>LLLCirc1a1F</v>
      </c>
      <c r="H5245" s="56">
        <f t="shared" si="948"/>
        <v>5241</v>
      </c>
      <c r="I5245" s="56">
        <f>IF(G5245="",0,IF(COUNTIF($G$5:G5245,G5245)=1,0,COUNTIF($G$5:G5245,G5245) )   )</f>
        <v>0</v>
      </c>
      <c r="J5245" s="56" t="str">
        <f t="shared" si="949"/>
        <v/>
      </c>
      <c r="K5245" s="56" t="str">
        <f t="shared" si="940"/>
        <v/>
      </c>
      <c r="L5245" s="56" t="str">
        <f t="shared" si="942"/>
        <v/>
      </c>
      <c r="M5245" s="56" t="str">
        <f t="shared" si="943"/>
        <v/>
      </c>
      <c r="N5245" s="56" t="str">
        <f t="shared" si="944"/>
        <v/>
      </c>
      <c r="O5245" s="56" t="str">
        <f t="shared" si="950"/>
        <v/>
      </c>
      <c r="P5245" s="56">
        <f>IF(ISERROR(IF($X$5=1,$Y$5,)),"",IF($X$5=1,$Y$5,))</f>
        <v>0</v>
      </c>
      <c r="Q5245" s="56">
        <f>IF(ISERROR(IF($X$6=1,$Y$6,)),"",IF($X$6=1,$Y$6,))</f>
        <v>10000</v>
      </c>
      <c r="R5245" s="56">
        <f>IF(ISERROR(IF($X$7=1,$Y$7,)),"",IF($X$7=1,$Y$7,))</f>
        <v>0</v>
      </c>
      <c r="S5245" s="56">
        <f>IF(ISERROR(IF($X$8=1,$Y$8,)),"",IF($X$8=1,$Y$8,))</f>
        <v>1000</v>
      </c>
      <c r="T5245" s="56">
        <f>IF(ISERROR(IF($X$9=1,$Y$9,)),"",IF($X$9=1,$Y$9,))</f>
        <v>500</v>
      </c>
      <c r="U5245" s="56">
        <f>IF(ISERROR(IF($X$10=1,$Y$10,)),"",IF($X$10=1,$Y$10,))</f>
        <v>500</v>
      </c>
    </row>
    <row r="5246" spans="1:21" x14ac:dyDescent="0.25">
      <c r="A5246" s="75">
        <f t="shared" si="945"/>
        <v>5242</v>
      </c>
      <c r="D5246" s="56" t="s">
        <v>5903</v>
      </c>
      <c r="E5246" s="56">
        <f t="shared" si="946"/>
        <v>5242</v>
      </c>
      <c r="F5246" s="76">
        <f t="shared" si="951"/>
        <v>187</v>
      </c>
      <c r="G5246" s="56" t="str">
        <f t="shared" si="947"/>
        <v>SMP.engineLargeSkipper</v>
      </c>
      <c r="H5246" s="56">
        <f t="shared" si="948"/>
        <v>5242</v>
      </c>
      <c r="I5246" s="56">
        <f>IF(G5246="",0,IF(COUNTIF($G$5:G5246,G5246)=1,0,COUNTIF($G$5:G5246,G5246) )   )</f>
        <v>0</v>
      </c>
      <c r="J5246" s="56" t="str">
        <f t="shared" si="949"/>
        <v/>
      </c>
      <c r="K5246" s="56" t="str">
        <f t="shared" ref="K5246:K5309" si="952">IF(ISERROR(VLOOKUP(J5246,$F$5:$G$6005,2,)),"",VLOOKUP(J5246,$F$5:$G$6005,2,))</f>
        <v/>
      </c>
      <c r="L5246" s="56" t="str">
        <f t="shared" si="942"/>
        <v/>
      </c>
      <c r="M5246" s="56" t="str">
        <f t="shared" si="943"/>
        <v/>
      </c>
      <c r="N5246" s="56" t="str">
        <f t="shared" si="944"/>
        <v/>
      </c>
      <c r="O5246" s="56" t="str">
        <f t="shared" si="950"/>
        <v/>
      </c>
      <c r="P5246" s="56">
        <f>IF(ISERROR(IF($X$5=1,$Y$5,)),"",IF($X$5=1,$Y$5,))</f>
        <v>0</v>
      </c>
      <c r="Q5246" s="56">
        <f>IF(ISERROR(IF($X$6=1,$Y$6,)),"",IF($X$6=1,$Y$6,))</f>
        <v>10000</v>
      </c>
      <c r="R5246" s="56">
        <f>IF(ISERROR(IF($X$7=1,$Y$7,)),"",IF($X$7=1,$Y$7,))</f>
        <v>0</v>
      </c>
      <c r="S5246" s="56">
        <f>IF(ISERROR(IF($X$8=1,$Y$8,)),"",IF($X$8=1,$Y$8,))</f>
        <v>1000</v>
      </c>
      <c r="T5246" s="56">
        <f>IF(ISERROR(IF($X$9=1,$Y$9,)),"",IF($X$9=1,$Y$9,))</f>
        <v>500</v>
      </c>
      <c r="U5246" s="56">
        <f>IF(ISERROR(IF($X$10=1,$Y$10,)),"",IF($X$10=1,$Y$10,))</f>
        <v>500</v>
      </c>
    </row>
    <row r="5247" spans="1:21" x14ac:dyDescent="0.25">
      <c r="A5247" s="75">
        <f t="shared" si="945"/>
        <v>5243</v>
      </c>
      <c r="D5247" s="56" t="s">
        <v>5889</v>
      </c>
      <c r="E5247" s="56">
        <f t="shared" si="946"/>
        <v>5243</v>
      </c>
      <c r="F5247" s="76">
        <f t="shared" si="951"/>
        <v>187</v>
      </c>
      <c r="G5247" s="56" t="str">
        <f t="shared" si="947"/>
        <v>galaxvr2</v>
      </c>
      <c r="H5247" s="56">
        <f t="shared" si="948"/>
        <v>5243</v>
      </c>
      <c r="I5247" s="56">
        <f>IF(G5247="",0,IF(COUNTIF($G$5:G5247,G5247)=1,0,COUNTIF($G$5:G5247,G5247) )   )</f>
        <v>0</v>
      </c>
      <c r="J5247" s="56" t="str">
        <f t="shared" si="949"/>
        <v/>
      </c>
      <c r="K5247" s="56" t="str">
        <f t="shared" si="952"/>
        <v/>
      </c>
      <c r="L5247" s="56" t="str">
        <f t="shared" si="942"/>
        <v/>
      </c>
      <c r="M5247" s="56" t="str">
        <f t="shared" si="943"/>
        <v/>
      </c>
      <c r="N5247" s="56" t="str">
        <f t="shared" si="944"/>
        <v/>
      </c>
      <c r="O5247" s="56" t="str">
        <f t="shared" si="950"/>
        <v/>
      </c>
      <c r="P5247" s="56">
        <f>IF(ISERROR(IF($X$5=1,$Y$5,)),"",IF($X$5=1,$Y$5,))</f>
        <v>0</v>
      </c>
      <c r="Q5247" s="56">
        <f>IF(ISERROR(IF($X$6=1,$Y$6,)),"",IF($X$6=1,$Y$6,))</f>
        <v>10000</v>
      </c>
      <c r="R5247" s="56">
        <f>IF(ISERROR(IF($X$7=1,$Y$7,)),"",IF($X$7=1,$Y$7,))</f>
        <v>0</v>
      </c>
      <c r="S5247" s="56">
        <f>IF(ISERROR(IF($X$8=1,$Y$8,)),"",IF($X$8=1,$Y$8,))</f>
        <v>1000</v>
      </c>
      <c r="T5247" s="56">
        <f>IF(ISERROR(IF($X$9=1,$Y$9,)),"",IF($X$9=1,$Y$9,))</f>
        <v>500</v>
      </c>
      <c r="U5247" s="56">
        <f>IF(ISERROR(IF($X$10=1,$Y$10,)),"",IF($X$10=1,$Y$10,))</f>
        <v>500</v>
      </c>
    </row>
    <row r="5248" spans="1:21" x14ac:dyDescent="0.25">
      <c r="A5248" s="75">
        <f t="shared" si="945"/>
        <v>5244</v>
      </c>
      <c r="D5248" s="56" t="s">
        <v>5904</v>
      </c>
      <c r="E5248" s="56">
        <f t="shared" si="946"/>
        <v>5244</v>
      </c>
      <c r="F5248" s="76">
        <f t="shared" si="951"/>
        <v>187</v>
      </c>
      <c r="G5248" s="56" t="str">
        <f t="shared" si="947"/>
        <v>SMP.liquidEngine1-2</v>
      </c>
      <c r="H5248" s="56">
        <f t="shared" si="948"/>
        <v>5244</v>
      </c>
      <c r="I5248" s="56">
        <f>IF(G5248="",0,IF(COUNTIF($G$5:G5248,G5248)=1,0,COUNTIF($G$5:G5248,G5248) )   )</f>
        <v>0</v>
      </c>
      <c r="J5248" s="56" t="str">
        <f t="shared" si="949"/>
        <v/>
      </c>
      <c r="K5248" s="56" t="str">
        <f t="shared" si="952"/>
        <v/>
      </c>
      <c r="L5248" s="56" t="str">
        <f t="shared" si="942"/>
        <v/>
      </c>
      <c r="M5248" s="56" t="str">
        <f t="shared" si="943"/>
        <v/>
      </c>
      <c r="N5248" s="56" t="str">
        <f t="shared" si="944"/>
        <v/>
      </c>
      <c r="O5248" s="56" t="str">
        <f t="shared" si="950"/>
        <v/>
      </c>
      <c r="P5248" s="56">
        <f>IF(ISERROR(IF($X$5=1,$Y$5,)),"",IF($X$5=1,$Y$5,))</f>
        <v>0</v>
      </c>
      <c r="Q5248" s="56">
        <f>IF(ISERROR(IF($X$6=1,$Y$6,)),"",IF($X$6=1,$Y$6,))</f>
        <v>10000</v>
      </c>
      <c r="R5248" s="56">
        <f>IF(ISERROR(IF($X$7=1,$Y$7,)),"",IF($X$7=1,$Y$7,))</f>
        <v>0</v>
      </c>
      <c r="S5248" s="56">
        <f>IF(ISERROR(IF($X$8=1,$Y$8,)),"",IF($X$8=1,$Y$8,))</f>
        <v>1000</v>
      </c>
      <c r="T5248" s="56">
        <f>IF(ISERROR(IF($X$9=1,$Y$9,)),"",IF($X$9=1,$Y$9,))</f>
        <v>500</v>
      </c>
      <c r="U5248" s="56">
        <f>IF(ISERROR(IF($X$10=1,$Y$10,)),"",IF($X$10=1,$Y$10,))</f>
        <v>500</v>
      </c>
    </row>
    <row r="5249" spans="1:21" x14ac:dyDescent="0.25">
      <c r="A5249" s="75">
        <f t="shared" si="945"/>
        <v>5245</v>
      </c>
      <c r="D5249" s="56" t="s">
        <v>5899</v>
      </c>
      <c r="E5249" s="56">
        <f t="shared" si="946"/>
        <v>5245</v>
      </c>
      <c r="F5249" s="76">
        <f t="shared" si="951"/>
        <v>187</v>
      </c>
      <c r="G5249" s="56" t="str">
        <f t="shared" si="947"/>
        <v>LLLCirc1b1F</v>
      </c>
      <c r="H5249" s="56">
        <f t="shared" si="948"/>
        <v>5245</v>
      </c>
      <c r="I5249" s="56">
        <f>IF(G5249="",0,IF(COUNTIF($G$5:G5249,G5249)=1,0,COUNTIF($G$5:G5249,G5249) )   )</f>
        <v>0</v>
      </c>
      <c r="J5249" s="56" t="str">
        <f t="shared" si="949"/>
        <v/>
      </c>
      <c r="K5249" s="56" t="str">
        <f t="shared" si="952"/>
        <v/>
      </c>
      <c r="L5249" s="56" t="str">
        <f t="shared" si="942"/>
        <v/>
      </c>
      <c r="M5249" s="56" t="str">
        <f t="shared" si="943"/>
        <v/>
      </c>
      <c r="N5249" s="56" t="str">
        <f t="shared" si="944"/>
        <v/>
      </c>
      <c r="O5249" s="56" t="str">
        <f t="shared" si="950"/>
        <v/>
      </c>
      <c r="P5249" s="56">
        <f>IF(ISERROR(IF($X$5=1,$Y$5,)),"",IF($X$5=1,$Y$5,))</f>
        <v>0</v>
      </c>
      <c r="Q5249" s="56">
        <f>IF(ISERROR(IF($X$6=1,$Y$6,)),"",IF($X$6=1,$Y$6,))</f>
        <v>10000</v>
      </c>
      <c r="R5249" s="56">
        <f>IF(ISERROR(IF($X$7=1,$Y$7,)),"",IF($X$7=1,$Y$7,))</f>
        <v>0</v>
      </c>
      <c r="S5249" s="56">
        <f>IF(ISERROR(IF($X$8=1,$Y$8,)),"",IF($X$8=1,$Y$8,))</f>
        <v>1000</v>
      </c>
      <c r="T5249" s="56">
        <f>IF(ISERROR(IF($X$9=1,$Y$9,)),"",IF($X$9=1,$Y$9,))</f>
        <v>500</v>
      </c>
      <c r="U5249" s="56">
        <f>IF(ISERROR(IF($X$10=1,$Y$10,)),"",IF($X$10=1,$Y$10,))</f>
        <v>500</v>
      </c>
    </row>
    <row r="5250" spans="1:21" x14ac:dyDescent="0.25">
      <c r="A5250" s="75">
        <f t="shared" si="945"/>
        <v>5246</v>
      </c>
      <c r="D5250" s="56" t="s">
        <v>5905</v>
      </c>
      <c r="E5250" s="56">
        <f t="shared" si="946"/>
        <v>5246</v>
      </c>
      <c r="F5250" s="76">
        <f t="shared" si="951"/>
        <v>187</v>
      </c>
      <c r="G5250" s="56" t="str">
        <f t="shared" si="947"/>
        <v>SMP.fuelTank.long</v>
      </c>
      <c r="H5250" s="56">
        <f t="shared" si="948"/>
        <v>5246</v>
      </c>
      <c r="I5250" s="56">
        <f>IF(G5250="",0,IF(COUNTIF($G$5:G5250,G5250)=1,0,COUNTIF($G$5:G5250,G5250) )   )</f>
        <v>0</v>
      </c>
      <c r="J5250" s="56" t="str">
        <f t="shared" si="949"/>
        <v/>
      </c>
      <c r="K5250" s="56" t="str">
        <f t="shared" si="952"/>
        <v/>
      </c>
      <c r="L5250" s="56" t="str">
        <f t="shared" si="942"/>
        <v/>
      </c>
      <c r="M5250" s="56" t="str">
        <f t="shared" si="943"/>
        <v/>
      </c>
      <c r="N5250" s="56" t="str">
        <f t="shared" si="944"/>
        <v/>
      </c>
      <c r="O5250" s="56" t="str">
        <f t="shared" si="950"/>
        <v/>
      </c>
      <c r="P5250" s="56">
        <f>IF(ISERROR(IF($X$5=1,$Y$5,)),"",IF($X$5=1,$Y$5,))</f>
        <v>0</v>
      </c>
      <c r="Q5250" s="56">
        <f>IF(ISERROR(IF($X$6=1,$Y$6,)),"",IF($X$6=1,$Y$6,))</f>
        <v>10000</v>
      </c>
      <c r="R5250" s="56">
        <f>IF(ISERROR(IF($X$7=1,$Y$7,)),"",IF($X$7=1,$Y$7,))</f>
        <v>0</v>
      </c>
      <c r="S5250" s="56">
        <f>IF(ISERROR(IF($X$8=1,$Y$8,)),"",IF($X$8=1,$Y$8,))</f>
        <v>1000</v>
      </c>
      <c r="T5250" s="56">
        <f>IF(ISERROR(IF($X$9=1,$Y$9,)),"",IF($X$9=1,$Y$9,))</f>
        <v>500</v>
      </c>
      <c r="U5250" s="56">
        <f>IF(ISERROR(IF($X$10=1,$Y$10,)),"",IF($X$10=1,$Y$10,))</f>
        <v>500</v>
      </c>
    </row>
    <row r="5251" spans="1:21" x14ac:dyDescent="0.25">
      <c r="A5251" s="75">
        <f t="shared" si="945"/>
        <v>5247</v>
      </c>
      <c r="D5251" s="56" t="s">
        <v>4048</v>
      </c>
      <c r="E5251" s="56">
        <f t="shared" si="946"/>
        <v>5247</v>
      </c>
      <c r="F5251" s="76">
        <f t="shared" si="951"/>
        <v>187</v>
      </c>
      <c r="G5251" s="56" t="str">
        <f t="shared" si="947"/>
        <v>liquidEngine3</v>
      </c>
      <c r="H5251" s="56">
        <f t="shared" si="948"/>
        <v>5247</v>
      </c>
      <c r="I5251" s="56">
        <f>IF(G5251="",0,IF(COUNTIF($G$5:G5251,G5251)=1,0,COUNTIF($G$5:G5251,G5251) )   )</f>
        <v>0</v>
      </c>
      <c r="J5251" s="56" t="str">
        <f t="shared" si="949"/>
        <v/>
      </c>
      <c r="K5251" s="56" t="str">
        <f t="shared" si="952"/>
        <v/>
      </c>
      <c r="L5251" s="56" t="str">
        <f t="shared" si="942"/>
        <v/>
      </c>
      <c r="M5251" s="56" t="str">
        <f t="shared" si="943"/>
        <v/>
      </c>
      <c r="N5251" s="56" t="str">
        <f t="shared" si="944"/>
        <v/>
      </c>
      <c r="O5251" s="56" t="str">
        <f t="shared" si="950"/>
        <v/>
      </c>
      <c r="P5251" s="56">
        <f>IF(ISERROR(IF($X$5=1,$Y$5,)),"",IF($X$5=1,$Y$5,))</f>
        <v>0</v>
      </c>
      <c r="Q5251" s="56">
        <f>IF(ISERROR(IF($X$6=1,$Y$6,)),"",IF($X$6=1,$Y$6,))</f>
        <v>10000</v>
      </c>
      <c r="R5251" s="56">
        <f>IF(ISERROR(IF($X$7=1,$Y$7,)),"",IF($X$7=1,$Y$7,))</f>
        <v>0</v>
      </c>
      <c r="S5251" s="56">
        <f>IF(ISERROR(IF($X$8=1,$Y$8,)),"",IF($X$8=1,$Y$8,))</f>
        <v>1000</v>
      </c>
      <c r="T5251" s="56">
        <f>IF(ISERROR(IF($X$9=1,$Y$9,)),"",IF($X$9=1,$Y$9,))</f>
        <v>500</v>
      </c>
      <c r="U5251" s="56">
        <f>IF(ISERROR(IF($X$10=1,$Y$10,)),"",IF($X$10=1,$Y$10,))</f>
        <v>500</v>
      </c>
    </row>
    <row r="5252" spans="1:21" x14ac:dyDescent="0.25">
      <c r="A5252" s="75">
        <f t="shared" si="945"/>
        <v>5248</v>
      </c>
      <c r="D5252" s="56" t="s">
        <v>5890</v>
      </c>
      <c r="E5252" s="56">
        <f t="shared" si="946"/>
        <v>5248</v>
      </c>
      <c r="F5252" s="76">
        <f t="shared" si="951"/>
        <v>187</v>
      </c>
      <c r="G5252" s="56" t="str">
        <f t="shared" si="947"/>
        <v>tankMER1</v>
      </c>
      <c r="H5252" s="56">
        <f t="shared" si="948"/>
        <v>5248</v>
      </c>
      <c r="I5252" s="56">
        <f>IF(G5252="",0,IF(COUNTIF($G$5:G5252,G5252)=1,0,COUNTIF($G$5:G5252,G5252) )   )</f>
        <v>0</v>
      </c>
      <c r="J5252" s="56" t="str">
        <f t="shared" si="949"/>
        <v/>
      </c>
      <c r="K5252" s="56" t="str">
        <f t="shared" si="952"/>
        <v/>
      </c>
      <c r="L5252" s="56" t="str">
        <f t="shared" si="942"/>
        <v/>
      </c>
      <c r="M5252" s="56" t="str">
        <f t="shared" si="943"/>
        <v/>
      </c>
      <c r="N5252" s="56" t="str">
        <f t="shared" si="944"/>
        <v/>
      </c>
      <c r="O5252" s="56" t="str">
        <f t="shared" si="950"/>
        <v/>
      </c>
      <c r="P5252" s="56">
        <f>IF(ISERROR(IF($X$5=1,$Y$5,)),"",IF($X$5=1,$Y$5,))</f>
        <v>0</v>
      </c>
      <c r="Q5252" s="56">
        <f>IF(ISERROR(IF($X$6=1,$Y$6,)),"",IF($X$6=1,$Y$6,))</f>
        <v>10000</v>
      </c>
      <c r="R5252" s="56">
        <f>IF(ISERROR(IF($X$7=1,$Y$7,)),"",IF($X$7=1,$Y$7,))</f>
        <v>0</v>
      </c>
      <c r="S5252" s="56">
        <f>IF(ISERROR(IF($X$8=1,$Y$8,)),"",IF($X$8=1,$Y$8,))</f>
        <v>1000</v>
      </c>
      <c r="T5252" s="56">
        <f>IF(ISERROR(IF($X$9=1,$Y$9,)),"",IF($X$9=1,$Y$9,))</f>
        <v>500</v>
      </c>
      <c r="U5252" s="56">
        <f>IF(ISERROR(IF($X$10=1,$Y$10,)),"",IF($X$10=1,$Y$10,))</f>
        <v>500</v>
      </c>
    </row>
    <row r="5253" spans="1:21" x14ac:dyDescent="0.25">
      <c r="A5253" s="75">
        <f t="shared" si="945"/>
        <v>5249</v>
      </c>
      <c r="D5253" s="56" t="s">
        <v>4049</v>
      </c>
      <c r="E5253" s="56">
        <f t="shared" si="946"/>
        <v>5249</v>
      </c>
      <c r="F5253" s="76">
        <f t="shared" si="951"/>
        <v>187</v>
      </c>
      <c r="G5253" s="56" t="str">
        <f t="shared" si="947"/>
        <v>fuelTankSmall</v>
      </c>
      <c r="H5253" s="56">
        <f t="shared" si="948"/>
        <v>5249</v>
      </c>
      <c r="I5253" s="56">
        <f>IF(G5253="",0,IF(COUNTIF($G$5:G5253,G5253)=1,0,COUNTIF($G$5:G5253,G5253) )   )</f>
        <v>0</v>
      </c>
      <c r="J5253" s="56" t="str">
        <f t="shared" si="949"/>
        <v/>
      </c>
      <c r="K5253" s="56" t="str">
        <f t="shared" si="952"/>
        <v/>
      </c>
      <c r="L5253" s="56" t="str">
        <f t="shared" ref="L5253:L5316" si="953">IF(ISERROR(VLOOKUP(K5253,$AB$14:$AD$197,3,)),"",VLOOKUP(K5253,$AB$14:$AD$197,3,))</f>
        <v/>
      </c>
      <c r="M5253" s="56" t="str">
        <f t="shared" ref="M5253:M5316" si="954">IF(ISERROR(HLOOKUP(J5253,$AG$5:$XH$6,2,)),"",HLOOKUP(J5253,$AG$5:$XH$6,2,))</f>
        <v/>
      </c>
      <c r="N5253" s="56" t="str">
        <f t="shared" ref="N5253:N5316" si="955">IF(ISERROR(VLOOKUP(K5253,$AB$14:$AD$197,2,)),"",VLOOKUP(K5253,$AB$14:$AD$197,2,))</f>
        <v/>
      </c>
      <c r="O5253" s="56" t="str">
        <f t="shared" si="950"/>
        <v/>
      </c>
      <c r="P5253" s="56">
        <f>IF(ISERROR(IF($X$5=1,$Y$5,)),"",IF($X$5=1,$Y$5,))</f>
        <v>0</v>
      </c>
      <c r="Q5253" s="56">
        <f>IF(ISERROR(IF($X$6=1,$Y$6,)),"",IF($X$6=1,$Y$6,))</f>
        <v>10000</v>
      </c>
      <c r="R5253" s="56">
        <f>IF(ISERROR(IF($X$7=1,$Y$7,)),"",IF($X$7=1,$Y$7,))</f>
        <v>0</v>
      </c>
      <c r="S5253" s="56">
        <f>IF(ISERROR(IF($X$8=1,$Y$8,)),"",IF($X$8=1,$Y$8,))</f>
        <v>1000</v>
      </c>
      <c r="T5253" s="56">
        <f>IF(ISERROR(IF($X$9=1,$Y$9,)),"",IF($X$9=1,$Y$9,))</f>
        <v>500</v>
      </c>
      <c r="U5253" s="56">
        <f>IF(ISERROR(IF($X$10=1,$Y$10,)),"",IF($X$10=1,$Y$10,))</f>
        <v>500</v>
      </c>
    </row>
    <row r="5254" spans="1:21" x14ac:dyDescent="0.25">
      <c r="A5254" s="75">
        <f t="shared" ref="A5254:A5317" si="956">IF(A5253=0,0,IF(B5253="}",IF(B5254="NODE",A5253+1,0),A5253+1))</f>
        <v>5250</v>
      </c>
      <c r="D5254" s="56" t="s">
        <v>5891</v>
      </c>
      <c r="E5254" s="56">
        <f t="shared" ref="E5254:E5317" si="957">A5254</f>
        <v>5250</v>
      </c>
      <c r="F5254" s="76">
        <f t="shared" si="951"/>
        <v>187</v>
      </c>
      <c r="G5254" s="56" t="str">
        <f t="shared" ref="G5254:G5317" si="958">IF(ISBLANK(D5254),IF(LEFT(C5254,8)="name = n",MID(C5254,8,100),""),MID(D5254,8,100))</f>
        <v>tankorb1</v>
      </c>
      <c r="H5254" s="56">
        <f t="shared" ref="H5254:H5317" si="959">E5254</f>
        <v>5250</v>
      </c>
      <c r="I5254" s="56">
        <f>IF(G5254="",0,IF(COUNTIF($G$5:G5254,G5254)=1,0,COUNTIF($G$5:G5254,G5254) )   )</f>
        <v>0</v>
      </c>
      <c r="J5254" s="56" t="str">
        <f t="shared" ref="J5254:J5317" si="960">IF(J5253=anodes,"",IF(J5253="","",J5253+1))</f>
        <v/>
      </c>
      <c r="K5254" s="56" t="str">
        <f t="shared" si="952"/>
        <v/>
      </c>
      <c r="L5254" s="56" t="str">
        <f t="shared" si="953"/>
        <v/>
      </c>
      <c r="M5254" s="56" t="str">
        <f t="shared" si="954"/>
        <v/>
      </c>
      <c r="N5254" s="56" t="str">
        <f t="shared" si="955"/>
        <v/>
      </c>
      <c r="O5254" s="56" t="str">
        <f t="shared" ref="O5254:O5317" si="961">IF(ISERROR(0.1*N5254+0.9*(M5254/L5254)*($N$3+SUM(P5254:U5254))*(N5254/$N$3)),N5254,0.1*N5254+0.9*(M5254/L5254)*($N$3+SUM(P5254:U5254))*(N5254/$N$3))</f>
        <v/>
      </c>
      <c r="P5254" s="56">
        <f>IF(ISERROR(IF($X$5=1,$Y$5,)),"",IF($X$5=1,$Y$5,))</f>
        <v>0</v>
      </c>
      <c r="Q5254" s="56">
        <f>IF(ISERROR(IF($X$6=1,$Y$6,)),"",IF($X$6=1,$Y$6,))</f>
        <v>10000</v>
      </c>
      <c r="R5254" s="56">
        <f>IF(ISERROR(IF($X$7=1,$Y$7,)),"",IF($X$7=1,$Y$7,))</f>
        <v>0</v>
      </c>
      <c r="S5254" s="56">
        <f>IF(ISERROR(IF($X$8=1,$Y$8,)),"",IF($X$8=1,$Y$8,))</f>
        <v>1000</v>
      </c>
      <c r="T5254" s="56">
        <f>IF(ISERROR(IF($X$9=1,$Y$9,)),"",IF($X$9=1,$Y$9,))</f>
        <v>500</v>
      </c>
      <c r="U5254" s="56">
        <f>IF(ISERROR(IF($X$10=1,$Y$10,)),"",IF($X$10=1,$Y$10,))</f>
        <v>500</v>
      </c>
    </row>
    <row r="5255" spans="1:21" x14ac:dyDescent="0.25">
      <c r="A5255" s="75">
        <f t="shared" si="956"/>
        <v>5251</v>
      </c>
      <c r="D5255" s="56" t="s">
        <v>4050</v>
      </c>
      <c r="E5255" s="56">
        <f t="shared" si="957"/>
        <v>5251</v>
      </c>
      <c r="F5255" s="76">
        <f t="shared" si="951"/>
        <v>187</v>
      </c>
      <c r="G5255" s="56" t="str">
        <f t="shared" si="958"/>
        <v>Wayland.Portahatch2</v>
      </c>
      <c r="H5255" s="56">
        <f t="shared" si="959"/>
        <v>5251</v>
      </c>
      <c r="I5255" s="56">
        <f>IF(G5255="",0,IF(COUNTIF($G$5:G5255,G5255)=1,0,COUNTIF($G$5:G5255,G5255) )   )</f>
        <v>0</v>
      </c>
      <c r="J5255" s="56" t="str">
        <f t="shared" si="960"/>
        <v/>
      </c>
      <c r="K5255" s="56" t="str">
        <f t="shared" si="952"/>
        <v/>
      </c>
      <c r="L5255" s="56" t="str">
        <f t="shared" si="953"/>
        <v/>
      </c>
      <c r="M5255" s="56" t="str">
        <f t="shared" si="954"/>
        <v/>
      </c>
      <c r="N5255" s="56" t="str">
        <f t="shared" si="955"/>
        <v/>
      </c>
      <c r="O5255" s="56" t="str">
        <f t="shared" si="961"/>
        <v/>
      </c>
      <c r="P5255" s="56">
        <f>IF(ISERROR(IF($X$5=1,$Y$5,)),"",IF($X$5=1,$Y$5,))</f>
        <v>0</v>
      </c>
      <c r="Q5255" s="56">
        <f>IF(ISERROR(IF($X$6=1,$Y$6,)),"",IF($X$6=1,$Y$6,))</f>
        <v>10000</v>
      </c>
      <c r="R5255" s="56">
        <f>IF(ISERROR(IF($X$7=1,$Y$7,)),"",IF($X$7=1,$Y$7,))</f>
        <v>0</v>
      </c>
      <c r="S5255" s="56">
        <f>IF(ISERROR(IF($X$8=1,$Y$8,)),"",IF($X$8=1,$Y$8,))</f>
        <v>1000</v>
      </c>
      <c r="T5255" s="56">
        <f>IF(ISERROR(IF($X$9=1,$Y$9,)),"",IF($X$9=1,$Y$9,))</f>
        <v>500</v>
      </c>
      <c r="U5255" s="56">
        <f>IF(ISERROR(IF($X$10=1,$Y$10,)),"",IF($X$10=1,$Y$10,))</f>
        <v>500</v>
      </c>
    </row>
    <row r="5256" spans="1:21" x14ac:dyDescent="0.25">
      <c r="A5256" s="75">
        <f t="shared" si="956"/>
        <v>5252</v>
      </c>
      <c r="D5256" s="56" t="s">
        <v>5892</v>
      </c>
      <c r="E5256" s="56">
        <f t="shared" si="957"/>
        <v>5252</v>
      </c>
      <c r="F5256" s="76">
        <f t="shared" si="951"/>
        <v>187</v>
      </c>
      <c r="G5256" s="56" t="str">
        <f t="shared" si="958"/>
        <v>part.URM.1.25.U00</v>
      </c>
      <c r="H5256" s="56">
        <f t="shared" si="959"/>
        <v>5252</v>
      </c>
      <c r="I5256" s="56">
        <f>IF(G5256="",0,IF(COUNTIF($G$5:G5256,G5256)=1,0,COUNTIF($G$5:G5256,G5256) )   )</f>
        <v>0</v>
      </c>
      <c r="J5256" s="56" t="str">
        <f t="shared" si="960"/>
        <v/>
      </c>
      <c r="K5256" s="56" t="str">
        <f t="shared" si="952"/>
        <v/>
      </c>
      <c r="L5256" s="56" t="str">
        <f t="shared" si="953"/>
        <v/>
      </c>
      <c r="M5256" s="56" t="str">
        <f t="shared" si="954"/>
        <v/>
      </c>
      <c r="N5256" s="56" t="str">
        <f t="shared" si="955"/>
        <v/>
      </c>
      <c r="O5256" s="56" t="str">
        <f t="shared" si="961"/>
        <v/>
      </c>
      <c r="P5256" s="56">
        <f>IF(ISERROR(IF($X$5=1,$Y$5,)),"",IF($X$5=1,$Y$5,))</f>
        <v>0</v>
      </c>
      <c r="Q5256" s="56">
        <f>IF(ISERROR(IF($X$6=1,$Y$6,)),"",IF($X$6=1,$Y$6,))</f>
        <v>10000</v>
      </c>
      <c r="R5256" s="56">
        <f>IF(ISERROR(IF($X$7=1,$Y$7,)),"",IF($X$7=1,$Y$7,))</f>
        <v>0</v>
      </c>
      <c r="S5256" s="56">
        <f>IF(ISERROR(IF($X$8=1,$Y$8,)),"",IF($X$8=1,$Y$8,))</f>
        <v>1000</v>
      </c>
      <c r="T5256" s="56">
        <f>IF(ISERROR(IF($X$9=1,$Y$9,)),"",IF($X$9=1,$Y$9,))</f>
        <v>500</v>
      </c>
      <c r="U5256" s="56">
        <f>IF(ISERROR(IF($X$10=1,$Y$10,)),"",IF($X$10=1,$Y$10,))</f>
        <v>500</v>
      </c>
    </row>
    <row r="5257" spans="1:21" x14ac:dyDescent="0.25">
      <c r="A5257" s="75">
        <f t="shared" si="956"/>
        <v>5253</v>
      </c>
      <c r="D5257" s="56" t="s">
        <v>4051</v>
      </c>
      <c r="E5257" s="56">
        <f t="shared" si="957"/>
        <v>5253</v>
      </c>
      <c r="F5257" s="76">
        <f t="shared" si="951"/>
        <v>187</v>
      </c>
      <c r="G5257" s="56" t="str">
        <f t="shared" si="958"/>
        <v>Wayland.Portahatch</v>
      </c>
      <c r="H5257" s="56">
        <f t="shared" si="959"/>
        <v>5253</v>
      </c>
      <c r="I5257" s="56">
        <f>IF(G5257="",0,IF(COUNTIF($G$5:G5257,G5257)=1,0,COUNTIF($G$5:G5257,G5257) )   )</f>
        <v>0</v>
      </c>
      <c r="J5257" s="56" t="str">
        <f t="shared" si="960"/>
        <v/>
      </c>
      <c r="K5257" s="56" t="str">
        <f t="shared" si="952"/>
        <v/>
      </c>
      <c r="L5257" s="56" t="str">
        <f t="shared" si="953"/>
        <v/>
      </c>
      <c r="M5257" s="56" t="str">
        <f t="shared" si="954"/>
        <v/>
      </c>
      <c r="N5257" s="56" t="str">
        <f t="shared" si="955"/>
        <v/>
      </c>
      <c r="O5257" s="56" t="str">
        <f t="shared" si="961"/>
        <v/>
      </c>
      <c r="P5257" s="56">
        <f>IF(ISERROR(IF($X$5=1,$Y$5,)),"",IF($X$5=1,$Y$5,))</f>
        <v>0</v>
      </c>
      <c r="Q5257" s="56">
        <f>IF(ISERROR(IF($X$6=1,$Y$6,)),"",IF($X$6=1,$Y$6,))</f>
        <v>10000</v>
      </c>
      <c r="R5257" s="56">
        <f>IF(ISERROR(IF($X$7=1,$Y$7,)),"",IF($X$7=1,$Y$7,))</f>
        <v>0</v>
      </c>
      <c r="S5257" s="56">
        <f>IF(ISERROR(IF($X$8=1,$Y$8,)),"",IF($X$8=1,$Y$8,))</f>
        <v>1000</v>
      </c>
      <c r="T5257" s="56">
        <f>IF(ISERROR(IF($X$9=1,$Y$9,)),"",IF($X$9=1,$Y$9,))</f>
        <v>500</v>
      </c>
      <c r="U5257" s="56">
        <f>IF(ISERROR(IF($X$10=1,$Y$10,)),"",IF($X$10=1,$Y$10,))</f>
        <v>500</v>
      </c>
    </row>
    <row r="5258" spans="1:21" x14ac:dyDescent="0.25">
      <c r="A5258" s="75">
        <f t="shared" si="956"/>
        <v>5254</v>
      </c>
      <c r="D5258" s="56" t="s">
        <v>5893</v>
      </c>
      <c r="E5258" s="56">
        <f t="shared" si="957"/>
        <v>5254</v>
      </c>
      <c r="F5258" s="76">
        <f t="shared" si="951"/>
        <v>187</v>
      </c>
      <c r="G5258" s="56" t="str">
        <f t="shared" si="958"/>
        <v>KW1mengineVestaVR1</v>
      </c>
      <c r="H5258" s="56">
        <f t="shared" si="959"/>
        <v>5254</v>
      </c>
      <c r="I5258" s="56">
        <f>IF(G5258="",0,IF(COUNTIF($G$5:G5258,G5258)=1,0,COUNTIF($G$5:G5258,G5258) )   )</f>
        <v>0</v>
      </c>
      <c r="J5258" s="56" t="str">
        <f t="shared" si="960"/>
        <v/>
      </c>
      <c r="K5258" s="56" t="str">
        <f t="shared" si="952"/>
        <v/>
      </c>
      <c r="L5258" s="56" t="str">
        <f t="shared" si="953"/>
        <v/>
      </c>
      <c r="M5258" s="56" t="str">
        <f t="shared" si="954"/>
        <v/>
      </c>
      <c r="N5258" s="56" t="str">
        <f t="shared" si="955"/>
        <v/>
      </c>
      <c r="O5258" s="56" t="str">
        <f t="shared" si="961"/>
        <v/>
      </c>
      <c r="P5258" s="56">
        <f>IF(ISERROR(IF($X$5=1,$Y$5,)),"",IF($X$5=1,$Y$5,))</f>
        <v>0</v>
      </c>
      <c r="Q5258" s="56">
        <f>IF(ISERROR(IF($X$6=1,$Y$6,)),"",IF($X$6=1,$Y$6,))</f>
        <v>10000</v>
      </c>
      <c r="R5258" s="56">
        <f>IF(ISERROR(IF($X$7=1,$Y$7,)),"",IF($X$7=1,$Y$7,))</f>
        <v>0</v>
      </c>
      <c r="S5258" s="56">
        <f>IF(ISERROR(IF($X$8=1,$Y$8,)),"",IF($X$8=1,$Y$8,))</f>
        <v>1000</v>
      </c>
      <c r="T5258" s="56">
        <f>IF(ISERROR(IF($X$9=1,$Y$9,)),"",IF($X$9=1,$Y$9,))</f>
        <v>500</v>
      </c>
      <c r="U5258" s="56">
        <f>IF(ISERROR(IF($X$10=1,$Y$10,)),"",IF($X$10=1,$Y$10,))</f>
        <v>500</v>
      </c>
    </row>
    <row r="5259" spans="1:21" x14ac:dyDescent="0.25">
      <c r="A5259" s="75">
        <f t="shared" si="956"/>
        <v>5255</v>
      </c>
      <c r="D5259" s="56" t="s">
        <v>5894</v>
      </c>
      <c r="E5259" s="56">
        <f t="shared" si="957"/>
        <v>5255</v>
      </c>
      <c r="F5259" s="76">
        <f t="shared" si="951"/>
        <v>187</v>
      </c>
      <c r="G5259" s="56" t="str">
        <f t="shared" si="958"/>
        <v>KW1mtankL1</v>
      </c>
      <c r="H5259" s="56">
        <f t="shared" si="959"/>
        <v>5255</v>
      </c>
      <c r="I5259" s="56">
        <f>IF(G5259="",0,IF(COUNTIF($G$5:G5259,G5259)=1,0,COUNTIF($G$5:G5259,G5259) )   )</f>
        <v>0</v>
      </c>
      <c r="J5259" s="56" t="str">
        <f t="shared" si="960"/>
        <v/>
      </c>
      <c r="K5259" s="56" t="str">
        <f t="shared" si="952"/>
        <v/>
      </c>
      <c r="L5259" s="56" t="str">
        <f t="shared" si="953"/>
        <v/>
      </c>
      <c r="M5259" s="56" t="str">
        <f t="shared" si="954"/>
        <v/>
      </c>
      <c r="N5259" s="56" t="str">
        <f t="shared" si="955"/>
        <v/>
      </c>
      <c r="O5259" s="56" t="str">
        <f t="shared" si="961"/>
        <v/>
      </c>
      <c r="P5259" s="56">
        <f>IF(ISERROR(IF($X$5=1,$Y$5,)),"",IF($X$5=1,$Y$5,))</f>
        <v>0</v>
      </c>
      <c r="Q5259" s="56">
        <f>IF(ISERROR(IF($X$6=1,$Y$6,)),"",IF($X$6=1,$Y$6,))</f>
        <v>10000</v>
      </c>
      <c r="R5259" s="56">
        <f>IF(ISERROR(IF($X$7=1,$Y$7,)),"",IF($X$7=1,$Y$7,))</f>
        <v>0</v>
      </c>
      <c r="S5259" s="56">
        <f>IF(ISERROR(IF($X$8=1,$Y$8,)),"",IF($X$8=1,$Y$8,))</f>
        <v>1000</v>
      </c>
      <c r="T5259" s="56">
        <f>IF(ISERROR(IF($X$9=1,$Y$9,)),"",IF($X$9=1,$Y$9,))</f>
        <v>500</v>
      </c>
      <c r="U5259" s="56">
        <f>IF(ISERROR(IF($X$10=1,$Y$10,)),"",IF($X$10=1,$Y$10,))</f>
        <v>500</v>
      </c>
    </row>
    <row r="5260" spans="1:21" x14ac:dyDescent="0.25">
      <c r="A5260" s="75">
        <f t="shared" si="956"/>
        <v>5256</v>
      </c>
      <c r="D5260" s="56" t="s">
        <v>5895</v>
      </c>
      <c r="E5260" s="56">
        <f t="shared" si="957"/>
        <v>5256</v>
      </c>
      <c r="F5260" s="76">
        <f t="shared" si="951"/>
        <v>187</v>
      </c>
      <c r="G5260" s="56" t="str">
        <f t="shared" si="958"/>
        <v>KW1mtankPancake</v>
      </c>
      <c r="H5260" s="56">
        <f t="shared" si="959"/>
        <v>5256</v>
      </c>
      <c r="I5260" s="56">
        <f>IF(G5260="",0,IF(COUNTIF($G$5:G5260,G5260)=1,0,COUNTIF($G$5:G5260,G5260) )   )</f>
        <v>0</v>
      </c>
      <c r="J5260" s="56" t="str">
        <f t="shared" si="960"/>
        <v/>
      </c>
      <c r="K5260" s="56" t="str">
        <f t="shared" si="952"/>
        <v/>
      </c>
      <c r="L5260" s="56" t="str">
        <f t="shared" si="953"/>
        <v/>
      </c>
      <c r="M5260" s="56" t="str">
        <f t="shared" si="954"/>
        <v/>
      </c>
      <c r="N5260" s="56" t="str">
        <f t="shared" si="955"/>
        <v/>
      </c>
      <c r="O5260" s="56" t="str">
        <f t="shared" si="961"/>
        <v/>
      </c>
      <c r="P5260" s="56">
        <f>IF(ISERROR(IF($X$5=1,$Y$5,)),"",IF($X$5=1,$Y$5,))</f>
        <v>0</v>
      </c>
      <c r="Q5260" s="56">
        <f>IF(ISERROR(IF($X$6=1,$Y$6,)),"",IF($X$6=1,$Y$6,))</f>
        <v>10000</v>
      </c>
      <c r="R5260" s="56">
        <f>IF(ISERROR(IF($X$7=1,$Y$7,)),"",IF($X$7=1,$Y$7,))</f>
        <v>0</v>
      </c>
      <c r="S5260" s="56">
        <f>IF(ISERROR(IF($X$8=1,$Y$8,)),"",IF($X$8=1,$Y$8,))</f>
        <v>1000</v>
      </c>
      <c r="T5260" s="56">
        <f>IF(ISERROR(IF($X$9=1,$Y$9,)),"",IF($X$9=1,$Y$9,))</f>
        <v>500</v>
      </c>
      <c r="U5260" s="56">
        <f>IF(ISERROR(IF($X$10=1,$Y$10,)),"",IF($X$10=1,$Y$10,))</f>
        <v>500</v>
      </c>
    </row>
    <row r="5261" spans="1:21" x14ac:dyDescent="0.25">
      <c r="A5261" s="75">
        <f t="shared" si="956"/>
        <v>5257</v>
      </c>
      <c r="D5261" s="56" t="s">
        <v>5897</v>
      </c>
      <c r="E5261" s="56">
        <f t="shared" si="957"/>
        <v>5257</v>
      </c>
      <c r="F5261" s="76">
        <f t="shared" si="951"/>
        <v>187</v>
      </c>
      <c r="G5261" s="56" t="str">
        <f t="shared" si="958"/>
        <v>fuelLowerstage</v>
      </c>
      <c r="H5261" s="56">
        <f t="shared" si="959"/>
        <v>5257</v>
      </c>
      <c r="I5261" s="56">
        <f>IF(G5261="",0,IF(COUNTIF($G$5:G5261,G5261)=1,0,COUNTIF($G$5:G5261,G5261) )   )</f>
        <v>0</v>
      </c>
      <c r="J5261" s="56" t="str">
        <f t="shared" si="960"/>
        <v/>
      </c>
      <c r="K5261" s="56" t="str">
        <f t="shared" si="952"/>
        <v/>
      </c>
      <c r="L5261" s="56" t="str">
        <f t="shared" si="953"/>
        <v/>
      </c>
      <c r="M5261" s="56" t="str">
        <f t="shared" si="954"/>
        <v/>
      </c>
      <c r="N5261" s="56" t="str">
        <f t="shared" si="955"/>
        <v/>
      </c>
      <c r="O5261" s="56" t="str">
        <f t="shared" si="961"/>
        <v/>
      </c>
      <c r="P5261" s="56">
        <f>IF(ISERROR(IF($X$5=1,$Y$5,)),"",IF($X$5=1,$Y$5,))</f>
        <v>0</v>
      </c>
      <c r="Q5261" s="56">
        <f>IF(ISERROR(IF($X$6=1,$Y$6,)),"",IF($X$6=1,$Y$6,))</f>
        <v>10000</v>
      </c>
      <c r="R5261" s="56">
        <f>IF(ISERROR(IF($X$7=1,$Y$7,)),"",IF($X$7=1,$Y$7,))</f>
        <v>0</v>
      </c>
      <c r="S5261" s="56">
        <f>IF(ISERROR(IF($X$8=1,$Y$8,)),"",IF($X$8=1,$Y$8,))</f>
        <v>1000</v>
      </c>
      <c r="T5261" s="56">
        <f>IF(ISERROR(IF($X$9=1,$Y$9,)),"",IF($X$9=1,$Y$9,))</f>
        <v>500</v>
      </c>
      <c r="U5261" s="56">
        <f>IF(ISERROR(IF($X$10=1,$Y$10,)),"",IF($X$10=1,$Y$10,))</f>
        <v>500</v>
      </c>
    </row>
    <row r="5262" spans="1:21" x14ac:dyDescent="0.25">
      <c r="A5262" s="75">
        <f t="shared" si="956"/>
        <v>5258</v>
      </c>
      <c r="D5262" s="56" t="s">
        <v>5972</v>
      </c>
      <c r="E5262" s="56">
        <f t="shared" si="957"/>
        <v>5258</v>
      </c>
      <c r="F5262" s="76">
        <f t="shared" ref="F5262:F5325" si="962">IF(A5260=0,0,IF(ISBLANK(G5262),"",IF(LEFT(G5262,4)="newn",F5261+1,IF(LEFT(G5262,4)="node",F5261+1,F5261))))</f>
        <v>187</v>
      </c>
      <c r="G5262" s="56" t="str">
        <f t="shared" si="958"/>
        <v>liquidEngineMiniRescale</v>
      </c>
      <c r="H5262" s="56">
        <f t="shared" si="959"/>
        <v>5258</v>
      </c>
      <c r="I5262" s="56">
        <f>IF(G5262="",0,IF(COUNTIF($G$5:G5262,G5262)=1,0,COUNTIF($G$5:G5262,G5262) )   )</f>
        <v>0</v>
      </c>
      <c r="J5262" s="56" t="str">
        <f t="shared" si="960"/>
        <v/>
      </c>
      <c r="K5262" s="56" t="str">
        <f t="shared" si="952"/>
        <v/>
      </c>
      <c r="L5262" s="56" t="str">
        <f t="shared" si="953"/>
        <v/>
      </c>
      <c r="M5262" s="56" t="str">
        <f t="shared" si="954"/>
        <v/>
      </c>
      <c r="N5262" s="56" t="str">
        <f t="shared" si="955"/>
        <v/>
      </c>
      <c r="O5262" s="56" t="str">
        <f t="shared" si="961"/>
        <v/>
      </c>
      <c r="P5262" s="56">
        <f>IF(ISERROR(IF($X$5=1,$Y$5,)),"",IF($X$5=1,$Y$5,))</f>
        <v>0</v>
      </c>
      <c r="Q5262" s="56">
        <f>IF(ISERROR(IF($X$6=1,$Y$6,)),"",IF($X$6=1,$Y$6,))</f>
        <v>10000</v>
      </c>
      <c r="R5262" s="56">
        <f>IF(ISERROR(IF($X$7=1,$Y$7,)),"",IF($X$7=1,$Y$7,))</f>
        <v>0</v>
      </c>
      <c r="S5262" s="56">
        <f>IF(ISERROR(IF($X$8=1,$Y$8,)),"",IF($X$8=1,$Y$8,))</f>
        <v>1000</v>
      </c>
      <c r="T5262" s="56">
        <f>IF(ISERROR(IF($X$9=1,$Y$9,)),"",IF($X$9=1,$Y$9,))</f>
        <v>500</v>
      </c>
      <c r="U5262" s="56">
        <f>IF(ISERROR(IF($X$10=1,$Y$10,)),"",IF($X$10=1,$Y$10,))</f>
        <v>500</v>
      </c>
    </row>
    <row r="5263" spans="1:21" x14ac:dyDescent="0.25">
      <c r="A5263" s="75">
        <f t="shared" si="956"/>
        <v>5259</v>
      </c>
      <c r="D5263" s="56" t="s">
        <v>5973</v>
      </c>
      <c r="E5263" s="56">
        <f t="shared" si="957"/>
        <v>5259</v>
      </c>
      <c r="F5263" s="76">
        <f t="shared" si="962"/>
        <v>187</v>
      </c>
      <c r="G5263" s="56" t="str">
        <f t="shared" si="958"/>
        <v>km.smart.fuel</v>
      </c>
      <c r="H5263" s="56">
        <f t="shared" si="959"/>
        <v>5259</v>
      </c>
      <c r="I5263" s="56">
        <f>IF(G5263="",0,IF(COUNTIF($G$5:G5263,G5263)=1,0,COUNTIF($G$5:G5263,G5263) )   )</f>
        <v>0</v>
      </c>
      <c r="J5263" s="56" t="str">
        <f t="shared" si="960"/>
        <v/>
      </c>
      <c r="K5263" s="56" t="str">
        <f t="shared" si="952"/>
        <v/>
      </c>
      <c r="L5263" s="56" t="str">
        <f t="shared" si="953"/>
        <v/>
      </c>
      <c r="M5263" s="56" t="str">
        <f t="shared" si="954"/>
        <v/>
      </c>
      <c r="N5263" s="56" t="str">
        <f t="shared" si="955"/>
        <v/>
      </c>
      <c r="O5263" s="56" t="str">
        <f t="shared" si="961"/>
        <v/>
      </c>
      <c r="P5263" s="56">
        <f>IF(ISERROR(IF($X$5=1,$Y$5,)),"",IF($X$5=1,$Y$5,))</f>
        <v>0</v>
      </c>
      <c r="Q5263" s="56">
        <f>IF(ISERROR(IF($X$6=1,$Y$6,)),"",IF($X$6=1,$Y$6,))</f>
        <v>10000</v>
      </c>
      <c r="R5263" s="56">
        <f>IF(ISERROR(IF($X$7=1,$Y$7,)),"",IF($X$7=1,$Y$7,))</f>
        <v>0</v>
      </c>
      <c r="S5263" s="56">
        <f>IF(ISERROR(IF($X$8=1,$Y$8,)),"",IF($X$8=1,$Y$8,))</f>
        <v>1000</v>
      </c>
      <c r="T5263" s="56">
        <f>IF(ISERROR(IF($X$9=1,$Y$9,)),"",IF($X$9=1,$Y$9,))</f>
        <v>500</v>
      </c>
      <c r="U5263" s="56">
        <f>IF(ISERROR(IF($X$10=1,$Y$10,)),"",IF($X$10=1,$Y$10,))</f>
        <v>500</v>
      </c>
    </row>
    <row r="5264" spans="1:21" x14ac:dyDescent="0.25">
      <c r="A5264" s="75">
        <f t="shared" si="956"/>
        <v>5260</v>
      </c>
      <c r="C5264" s="56" t="s">
        <v>2532</v>
      </c>
      <c r="E5264" s="56">
        <f t="shared" si="957"/>
        <v>5260</v>
      </c>
      <c r="F5264" s="76">
        <f t="shared" si="962"/>
        <v>187</v>
      </c>
      <c r="G5264" s="56" t="str">
        <f t="shared" si="958"/>
        <v/>
      </c>
      <c r="H5264" s="56">
        <f t="shared" si="959"/>
        <v>5260</v>
      </c>
      <c r="I5264" s="56">
        <f>IF(G5264="",0,IF(COUNTIF($G$5:G5264,G5264)=1,0,COUNTIF($G$5:G5264,G5264) )   )</f>
        <v>0</v>
      </c>
      <c r="J5264" s="56" t="str">
        <f t="shared" si="960"/>
        <v/>
      </c>
      <c r="K5264" s="56" t="str">
        <f t="shared" si="952"/>
        <v/>
      </c>
      <c r="L5264" s="56" t="str">
        <f t="shared" si="953"/>
        <v/>
      </c>
      <c r="M5264" s="56" t="str">
        <f t="shared" si="954"/>
        <v/>
      </c>
      <c r="N5264" s="56" t="str">
        <f t="shared" si="955"/>
        <v/>
      </c>
      <c r="O5264" s="56" t="str">
        <f t="shared" si="961"/>
        <v/>
      </c>
      <c r="P5264" s="56">
        <f>IF(ISERROR(IF($X$5=1,$Y$5,)),"",IF($X$5=1,$Y$5,))</f>
        <v>0</v>
      </c>
      <c r="Q5264" s="56">
        <f>IF(ISERROR(IF($X$6=1,$Y$6,)),"",IF($X$6=1,$Y$6,))</f>
        <v>10000</v>
      </c>
      <c r="R5264" s="56">
        <f>IF(ISERROR(IF($X$7=1,$Y$7,)),"",IF($X$7=1,$Y$7,))</f>
        <v>0</v>
      </c>
      <c r="S5264" s="56">
        <f>IF(ISERROR(IF($X$8=1,$Y$8,)),"",IF($X$8=1,$Y$8,))</f>
        <v>1000</v>
      </c>
      <c r="T5264" s="56">
        <f>IF(ISERROR(IF($X$9=1,$Y$9,)),"",IF($X$9=1,$Y$9,))</f>
        <v>500</v>
      </c>
      <c r="U5264" s="56">
        <f>IF(ISERROR(IF($X$10=1,$Y$10,)),"",IF($X$10=1,$Y$10,))</f>
        <v>500</v>
      </c>
    </row>
    <row r="5265" spans="1:21" x14ac:dyDescent="0.25">
      <c r="A5265" s="75">
        <f t="shared" si="956"/>
        <v>5261</v>
      </c>
      <c r="B5265" s="56" t="s">
        <v>2532</v>
      </c>
      <c r="E5265" s="56">
        <f t="shared" si="957"/>
        <v>5261</v>
      </c>
      <c r="F5265" s="76">
        <f t="shared" si="962"/>
        <v>187</v>
      </c>
      <c r="G5265" s="56" t="str">
        <f t="shared" si="958"/>
        <v/>
      </c>
      <c r="H5265" s="56">
        <f t="shared" si="959"/>
        <v>5261</v>
      </c>
      <c r="I5265" s="56">
        <f>IF(G5265="",0,IF(COUNTIF($G$5:G5265,G5265)=1,0,COUNTIF($G$5:G5265,G5265) )   )</f>
        <v>0</v>
      </c>
      <c r="J5265" s="56" t="str">
        <f t="shared" si="960"/>
        <v/>
      </c>
      <c r="K5265" s="56" t="str">
        <f t="shared" si="952"/>
        <v/>
      </c>
      <c r="L5265" s="56" t="str">
        <f t="shared" si="953"/>
        <v/>
      </c>
      <c r="M5265" s="56" t="str">
        <f t="shared" si="954"/>
        <v/>
      </c>
      <c r="N5265" s="56" t="str">
        <f t="shared" si="955"/>
        <v/>
      </c>
      <c r="O5265" s="56" t="str">
        <f t="shared" si="961"/>
        <v/>
      </c>
      <c r="P5265" s="56">
        <f>IF(ISERROR(IF($X$5=1,$Y$5,)),"",IF($X$5=1,$Y$5,))</f>
        <v>0</v>
      </c>
      <c r="Q5265" s="56">
        <f>IF(ISERROR(IF($X$6=1,$Y$6,)),"",IF($X$6=1,$Y$6,))</f>
        <v>10000</v>
      </c>
      <c r="R5265" s="56">
        <f>IF(ISERROR(IF($X$7=1,$Y$7,)),"",IF($X$7=1,$Y$7,))</f>
        <v>0</v>
      </c>
      <c r="S5265" s="56">
        <f>IF(ISERROR(IF($X$8=1,$Y$8,)),"",IF($X$8=1,$Y$8,))</f>
        <v>1000</v>
      </c>
      <c r="T5265" s="56">
        <f>IF(ISERROR(IF($X$9=1,$Y$9,)),"",IF($X$9=1,$Y$9,))</f>
        <v>500</v>
      </c>
      <c r="U5265" s="56">
        <f>IF(ISERROR(IF($X$10=1,$Y$10,)),"",IF($X$10=1,$Y$10,))</f>
        <v>500</v>
      </c>
    </row>
    <row r="5266" spans="1:21" x14ac:dyDescent="0.25">
      <c r="A5266" s="75">
        <f t="shared" si="956"/>
        <v>5262</v>
      </c>
      <c r="B5266" s="56" t="s">
        <v>2517</v>
      </c>
      <c r="E5266" s="56">
        <f t="shared" si="957"/>
        <v>5262</v>
      </c>
      <c r="F5266" s="76">
        <f t="shared" si="962"/>
        <v>187</v>
      </c>
      <c r="G5266" s="56" t="str">
        <f t="shared" si="958"/>
        <v/>
      </c>
      <c r="H5266" s="56">
        <f t="shared" si="959"/>
        <v>5262</v>
      </c>
      <c r="I5266" s="56">
        <f>IF(G5266="",0,IF(COUNTIF($G$5:G5266,G5266)=1,0,COUNTIF($G$5:G5266,G5266) )   )</f>
        <v>0</v>
      </c>
      <c r="J5266" s="56" t="str">
        <f t="shared" si="960"/>
        <v/>
      </c>
      <c r="K5266" s="56" t="str">
        <f t="shared" si="952"/>
        <v/>
      </c>
      <c r="L5266" s="56" t="str">
        <f t="shared" si="953"/>
        <v/>
      </c>
      <c r="M5266" s="56" t="str">
        <f t="shared" si="954"/>
        <v/>
      </c>
      <c r="N5266" s="56" t="str">
        <f t="shared" si="955"/>
        <v/>
      </c>
      <c r="O5266" s="56" t="str">
        <f t="shared" si="961"/>
        <v/>
      </c>
      <c r="P5266" s="56">
        <f>IF(ISERROR(IF($X$5=1,$Y$5,)),"",IF($X$5=1,$Y$5,))</f>
        <v>0</v>
      </c>
      <c r="Q5266" s="56">
        <f>IF(ISERROR(IF($X$6=1,$Y$6,)),"",IF($X$6=1,$Y$6,))</f>
        <v>10000</v>
      </c>
      <c r="R5266" s="56">
        <f>IF(ISERROR(IF($X$7=1,$Y$7,)),"",IF($X$7=1,$Y$7,))</f>
        <v>0</v>
      </c>
      <c r="S5266" s="56">
        <f>IF(ISERROR(IF($X$8=1,$Y$8,)),"",IF($X$8=1,$Y$8,))</f>
        <v>1000</v>
      </c>
      <c r="T5266" s="56">
        <f>IF(ISERROR(IF($X$9=1,$Y$9,)),"",IF($X$9=1,$Y$9,))</f>
        <v>500</v>
      </c>
      <c r="U5266" s="56">
        <f>IF(ISERROR(IF($X$10=1,$Y$10,)),"",IF($X$10=1,$Y$10,))</f>
        <v>500</v>
      </c>
    </row>
    <row r="5267" spans="1:21" x14ac:dyDescent="0.25">
      <c r="A5267" s="75">
        <f t="shared" si="956"/>
        <v>5263</v>
      </c>
      <c r="B5267" s="56" t="s">
        <v>2518</v>
      </c>
      <c r="E5267" s="56">
        <f t="shared" si="957"/>
        <v>5263</v>
      </c>
      <c r="F5267" s="76">
        <f t="shared" si="962"/>
        <v>187</v>
      </c>
      <c r="G5267" s="56" t="str">
        <f t="shared" si="958"/>
        <v/>
      </c>
      <c r="H5267" s="56">
        <f t="shared" si="959"/>
        <v>5263</v>
      </c>
      <c r="I5267" s="56">
        <f>IF(G5267="",0,IF(COUNTIF($G$5:G5267,G5267)=1,0,COUNTIF($G$5:G5267,G5267) )   )</f>
        <v>0</v>
      </c>
      <c r="J5267" s="56" t="str">
        <f t="shared" si="960"/>
        <v/>
      </c>
      <c r="K5267" s="56" t="str">
        <f t="shared" si="952"/>
        <v/>
      </c>
      <c r="L5267" s="56" t="str">
        <f t="shared" si="953"/>
        <v/>
      </c>
      <c r="M5267" s="56" t="str">
        <f t="shared" si="954"/>
        <v/>
      </c>
      <c r="N5267" s="56" t="str">
        <f t="shared" si="955"/>
        <v/>
      </c>
      <c r="O5267" s="56" t="str">
        <f t="shared" si="961"/>
        <v/>
      </c>
      <c r="P5267" s="56">
        <f>IF(ISERROR(IF($X$5=1,$Y$5,)),"",IF($X$5=1,$Y$5,))</f>
        <v>0</v>
      </c>
      <c r="Q5267" s="56">
        <f>IF(ISERROR(IF($X$6=1,$Y$6,)),"",IF($X$6=1,$Y$6,))</f>
        <v>10000</v>
      </c>
      <c r="R5267" s="56">
        <f>IF(ISERROR(IF($X$7=1,$Y$7,)),"",IF($X$7=1,$Y$7,))</f>
        <v>0</v>
      </c>
      <c r="S5267" s="56">
        <f>IF(ISERROR(IF($X$8=1,$Y$8,)),"",IF($X$8=1,$Y$8,))</f>
        <v>1000</v>
      </c>
      <c r="T5267" s="56">
        <f>IF(ISERROR(IF($X$9=1,$Y$9,)),"",IF($X$9=1,$Y$9,))</f>
        <v>500</v>
      </c>
      <c r="U5267" s="56">
        <f>IF(ISERROR(IF($X$10=1,$Y$10,)),"",IF($X$10=1,$Y$10,))</f>
        <v>500</v>
      </c>
    </row>
    <row r="5268" spans="1:21" x14ac:dyDescent="0.25">
      <c r="A5268" s="75">
        <f t="shared" si="956"/>
        <v>5264</v>
      </c>
      <c r="C5268" s="56" t="s">
        <v>4052</v>
      </c>
      <c r="E5268" s="56">
        <f t="shared" si="957"/>
        <v>5264</v>
      </c>
      <c r="F5268" s="76">
        <f t="shared" si="962"/>
        <v>188</v>
      </c>
      <c r="G5268" s="56" t="str">
        <f t="shared" si="958"/>
        <v>node0_start</v>
      </c>
      <c r="H5268" s="56">
        <f t="shared" si="959"/>
        <v>5264</v>
      </c>
      <c r="I5268" s="56">
        <f>IF(G5268="",0,IF(COUNTIF($G$5:G5268,G5268)=1,0,COUNTIF($G$5:G5268,G5268) )   )</f>
        <v>0</v>
      </c>
      <c r="J5268" s="56" t="str">
        <f t="shared" si="960"/>
        <v/>
      </c>
      <c r="K5268" s="56" t="str">
        <f t="shared" si="952"/>
        <v/>
      </c>
      <c r="L5268" s="56" t="str">
        <f t="shared" si="953"/>
        <v/>
      </c>
      <c r="M5268" s="56" t="str">
        <f t="shared" si="954"/>
        <v/>
      </c>
      <c r="N5268" s="56" t="str">
        <f t="shared" si="955"/>
        <v/>
      </c>
      <c r="O5268" s="56" t="str">
        <f t="shared" si="961"/>
        <v/>
      </c>
      <c r="P5268" s="56">
        <f>IF(ISERROR(IF($X$5=1,$Y$5,)),"",IF($X$5=1,$Y$5,))</f>
        <v>0</v>
      </c>
      <c r="Q5268" s="56">
        <f>IF(ISERROR(IF($X$6=1,$Y$6,)),"",IF($X$6=1,$Y$6,))</f>
        <v>10000</v>
      </c>
      <c r="R5268" s="56">
        <f>IF(ISERROR(IF($X$7=1,$Y$7,)),"",IF($X$7=1,$Y$7,))</f>
        <v>0</v>
      </c>
      <c r="S5268" s="56">
        <f>IF(ISERROR(IF($X$8=1,$Y$8,)),"",IF($X$8=1,$Y$8,))</f>
        <v>1000</v>
      </c>
      <c r="T5268" s="56">
        <f>IF(ISERROR(IF($X$9=1,$Y$9,)),"",IF($X$9=1,$Y$9,))</f>
        <v>500</v>
      </c>
      <c r="U5268" s="56">
        <f>IF(ISERROR(IF($X$10=1,$Y$10,)),"",IF($X$10=1,$Y$10,))</f>
        <v>500</v>
      </c>
    </row>
    <row r="5269" spans="1:21" x14ac:dyDescent="0.25">
      <c r="A5269" s="75">
        <f t="shared" si="956"/>
        <v>5265</v>
      </c>
      <c r="C5269" s="56" t="s">
        <v>4053</v>
      </c>
      <c r="E5269" s="56">
        <f t="shared" si="957"/>
        <v>5265</v>
      </c>
      <c r="F5269" s="76">
        <f t="shared" si="962"/>
        <v>188</v>
      </c>
      <c r="G5269" s="56" t="str">
        <f t="shared" si="958"/>
        <v/>
      </c>
      <c r="H5269" s="56">
        <f t="shared" si="959"/>
        <v>5265</v>
      </c>
      <c r="I5269" s="56">
        <f>IF(G5269="",0,IF(COUNTIF($G$5:G5269,G5269)=1,0,COUNTIF($G$5:G5269,G5269) )   )</f>
        <v>0</v>
      </c>
      <c r="J5269" s="56" t="str">
        <f t="shared" si="960"/>
        <v/>
      </c>
      <c r="K5269" s="56" t="str">
        <f t="shared" si="952"/>
        <v/>
      </c>
      <c r="L5269" s="56" t="str">
        <f t="shared" si="953"/>
        <v/>
      </c>
      <c r="M5269" s="56" t="str">
        <f t="shared" si="954"/>
        <v/>
      </c>
      <c r="N5269" s="56" t="str">
        <f t="shared" si="955"/>
        <v/>
      </c>
      <c r="O5269" s="56" t="str">
        <f t="shared" si="961"/>
        <v/>
      </c>
      <c r="P5269" s="56">
        <f>IF(ISERROR(IF($X$5=1,$Y$5,)),"",IF($X$5=1,$Y$5,))</f>
        <v>0</v>
      </c>
      <c r="Q5269" s="56">
        <f>IF(ISERROR(IF($X$6=1,$Y$6,)),"",IF($X$6=1,$Y$6,))</f>
        <v>10000</v>
      </c>
      <c r="R5269" s="56">
        <f>IF(ISERROR(IF($X$7=1,$Y$7,)),"",IF($X$7=1,$Y$7,))</f>
        <v>0</v>
      </c>
      <c r="S5269" s="56">
        <f>IF(ISERROR(IF($X$8=1,$Y$8,)),"",IF($X$8=1,$Y$8,))</f>
        <v>1000</v>
      </c>
      <c r="T5269" s="56">
        <f>IF(ISERROR(IF($X$9=1,$Y$9,)),"",IF($X$9=1,$Y$9,))</f>
        <v>500</v>
      </c>
      <c r="U5269" s="56">
        <f>IF(ISERROR(IF($X$10=1,$Y$10,)),"",IF($X$10=1,$Y$10,))</f>
        <v>500</v>
      </c>
    </row>
    <row r="5270" spans="1:21" x14ac:dyDescent="0.25">
      <c r="A5270" s="75">
        <f t="shared" si="956"/>
        <v>5266</v>
      </c>
      <c r="C5270" s="56" t="s">
        <v>4054</v>
      </c>
      <c r="E5270" s="56">
        <f t="shared" si="957"/>
        <v>5266</v>
      </c>
      <c r="F5270" s="76">
        <f t="shared" si="962"/>
        <v>188</v>
      </c>
      <c r="G5270" s="56" t="str">
        <f t="shared" si="958"/>
        <v/>
      </c>
      <c r="H5270" s="56">
        <f t="shared" si="959"/>
        <v>5266</v>
      </c>
      <c r="I5270" s="56">
        <f>IF(G5270="",0,IF(COUNTIF($G$5:G5270,G5270)=1,0,COUNTIF($G$5:G5270,G5270) )   )</f>
        <v>0</v>
      </c>
      <c r="J5270" s="56" t="str">
        <f t="shared" si="960"/>
        <v/>
      </c>
      <c r="K5270" s="56" t="str">
        <f t="shared" si="952"/>
        <v/>
      </c>
      <c r="L5270" s="56" t="str">
        <f t="shared" si="953"/>
        <v/>
      </c>
      <c r="M5270" s="56" t="str">
        <f t="shared" si="954"/>
        <v/>
      </c>
      <c r="N5270" s="56" t="str">
        <f t="shared" si="955"/>
        <v/>
      </c>
      <c r="O5270" s="56" t="str">
        <f t="shared" si="961"/>
        <v/>
      </c>
      <c r="P5270" s="56">
        <f>IF(ISERROR(IF($X$5=1,$Y$5,)),"",IF($X$5=1,$Y$5,))</f>
        <v>0</v>
      </c>
      <c r="Q5270" s="56">
        <f>IF(ISERROR(IF($X$6=1,$Y$6,)),"",IF($X$6=1,$Y$6,))</f>
        <v>10000</v>
      </c>
      <c r="R5270" s="56">
        <f>IF(ISERROR(IF($X$7=1,$Y$7,)),"",IF($X$7=1,$Y$7,))</f>
        <v>0</v>
      </c>
      <c r="S5270" s="56">
        <f>IF(ISERROR(IF($X$8=1,$Y$8,)),"",IF($X$8=1,$Y$8,))</f>
        <v>1000</v>
      </c>
      <c r="T5270" s="56">
        <f>IF(ISERROR(IF($X$9=1,$Y$9,)),"",IF($X$9=1,$Y$9,))</f>
        <v>500</v>
      </c>
      <c r="U5270" s="56">
        <f>IF(ISERROR(IF($X$10=1,$Y$10,)),"",IF($X$10=1,$Y$10,))</f>
        <v>500</v>
      </c>
    </row>
    <row r="5271" spans="1:21" x14ac:dyDescent="0.25">
      <c r="A5271" s="75">
        <f t="shared" si="956"/>
        <v>5267</v>
      </c>
      <c r="C5271" s="56" t="s">
        <v>4055</v>
      </c>
      <c r="E5271" s="56">
        <f t="shared" si="957"/>
        <v>5267</v>
      </c>
      <c r="F5271" s="76">
        <f t="shared" si="962"/>
        <v>188</v>
      </c>
      <c r="G5271" s="56" t="str">
        <f t="shared" si="958"/>
        <v/>
      </c>
      <c r="H5271" s="56">
        <f t="shared" si="959"/>
        <v>5267</v>
      </c>
      <c r="I5271" s="56">
        <f>IF(G5271="",0,IF(COUNTIF($G$5:G5271,G5271)=1,0,COUNTIF($G$5:G5271,G5271) )   )</f>
        <v>0</v>
      </c>
      <c r="J5271" s="56" t="str">
        <f t="shared" si="960"/>
        <v/>
      </c>
      <c r="K5271" s="56" t="str">
        <f t="shared" si="952"/>
        <v/>
      </c>
      <c r="L5271" s="56" t="str">
        <f t="shared" si="953"/>
        <v/>
      </c>
      <c r="M5271" s="56" t="str">
        <f t="shared" si="954"/>
        <v/>
      </c>
      <c r="N5271" s="56" t="str">
        <f t="shared" si="955"/>
        <v/>
      </c>
      <c r="O5271" s="56" t="str">
        <f t="shared" si="961"/>
        <v/>
      </c>
      <c r="P5271" s="56">
        <f>IF(ISERROR(IF($X$5=1,$Y$5,)),"",IF($X$5=1,$Y$5,))</f>
        <v>0</v>
      </c>
      <c r="Q5271" s="56">
        <f>IF(ISERROR(IF($X$6=1,$Y$6,)),"",IF($X$6=1,$Y$6,))</f>
        <v>10000</v>
      </c>
      <c r="R5271" s="56">
        <f>IF(ISERROR(IF($X$7=1,$Y$7,)),"",IF($X$7=1,$Y$7,))</f>
        <v>0</v>
      </c>
      <c r="S5271" s="56">
        <f>IF(ISERROR(IF($X$8=1,$Y$8,)),"",IF($X$8=1,$Y$8,))</f>
        <v>1000</v>
      </c>
      <c r="T5271" s="56">
        <f>IF(ISERROR(IF($X$9=1,$Y$9,)),"",IF($X$9=1,$Y$9,))</f>
        <v>500</v>
      </c>
      <c r="U5271" s="56">
        <f>IF(ISERROR(IF($X$10=1,$Y$10,)),"",IF($X$10=1,$Y$10,))</f>
        <v>500</v>
      </c>
    </row>
    <row r="5272" spans="1:21" x14ac:dyDescent="0.25">
      <c r="A5272" s="75">
        <f t="shared" si="956"/>
        <v>5268</v>
      </c>
      <c r="C5272" s="56" t="s">
        <v>2523</v>
      </c>
      <c r="E5272" s="56">
        <f t="shared" si="957"/>
        <v>5268</v>
      </c>
      <c r="F5272" s="76">
        <f t="shared" si="962"/>
        <v>188</v>
      </c>
      <c r="G5272" s="56" t="str">
        <f t="shared" si="958"/>
        <v/>
      </c>
      <c r="H5272" s="56">
        <f t="shared" si="959"/>
        <v>5268</v>
      </c>
      <c r="I5272" s="56">
        <f>IF(G5272="",0,IF(COUNTIF($G$5:G5272,G5272)=1,0,COUNTIF($G$5:G5272,G5272) )   )</f>
        <v>0</v>
      </c>
      <c r="J5272" s="56" t="str">
        <f t="shared" si="960"/>
        <v/>
      </c>
      <c r="K5272" s="56" t="str">
        <f t="shared" si="952"/>
        <v/>
      </c>
      <c r="L5272" s="56" t="str">
        <f t="shared" si="953"/>
        <v/>
      </c>
      <c r="M5272" s="56" t="str">
        <f t="shared" si="954"/>
        <v/>
      </c>
      <c r="N5272" s="56" t="str">
        <f t="shared" si="955"/>
        <v/>
      </c>
      <c r="O5272" s="56" t="str">
        <f t="shared" si="961"/>
        <v/>
      </c>
      <c r="P5272" s="56">
        <f>IF(ISERROR(IF($X$5=1,$Y$5,)),"",IF($X$5=1,$Y$5,))</f>
        <v>0</v>
      </c>
      <c r="Q5272" s="56">
        <f>IF(ISERROR(IF($X$6=1,$Y$6,)),"",IF($X$6=1,$Y$6,))</f>
        <v>10000</v>
      </c>
      <c r="R5272" s="56">
        <f>IF(ISERROR(IF($X$7=1,$Y$7,)),"",IF($X$7=1,$Y$7,))</f>
        <v>0</v>
      </c>
      <c r="S5272" s="56">
        <f>IF(ISERROR(IF($X$8=1,$Y$8,)),"",IF($X$8=1,$Y$8,))</f>
        <v>1000</v>
      </c>
      <c r="T5272" s="56">
        <f>IF(ISERROR(IF($X$9=1,$Y$9,)),"",IF($X$9=1,$Y$9,))</f>
        <v>500</v>
      </c>
      <c r="U5272" s="56">
        <f>IF(ISERROR(IF($X$10=1,$Y$10,)),"",IF($X$10=1,$Y$10,))</f>
        <v>500</v>
      </c>
    </row>
    <row r="5273" spans="1:21" x14ac:dyDescent="0.25">
      <c r="A5273" s="75">
        <f t="shared" si="956"/>
        <v>5269</v>
      </c>
      <c r="C5273" s="56" t="s">
        <v>6408</v>
      </c>
      <c r="E5273" s="56">
        <f t="shared" si="957"/>
        <v>5269</v>
      </c>
      <c r="F5273" s="76">
        <f t="shared" si="962"/>
        <v>188</v>
      </c>
      <c r="G5273" s="56" t="str">
        <f t="shared" si="958"/>
        <v/>
      </c>
      <c r="H5273" s="56">
        <f t="shared" si="959"/>
        <v>5269</v>
      </c>
      <c r="I5273" s="56">
        <f>IF(G5273="",0,IF(COUNTIF($G$5:G5273,G5273)=1,0,COUNTIF($G$5:G5273,G5273) )   )</f>
        <v>0</v>
      </c>
      <c r="J5273" s="56" t="str">
        <f t="shared" si="960"/>
        <v/>
      </c>
      <c r="K5273" s="56" t="str">
        <f t="shared" si="952"/>
        <v/>
      </c>
      <c r="L5273" s="56" t="str">
        <f t="shared" si="953"/>
        <v/>
      </c>
      <c r="M5273" s="56" t="str">
        <f t="shared" si="954"/>
        <v/>
      </c>
      <c r="N5273" s="56" t="str">
        <f t="shared" si="955"/>
        <v/>
      </c>
      <c r="O5273" s="56" t="str">
        <f t="shared" si="961"/>
        <v/>
      </c>
      <c r="P5273" s="56">
        <f>IF(ISERROR(IF($X$5=1,$Y$5,)),"",IF($X$5=1,$Y$5,))</f>
        <v>0</v>
      </c>
      <c r="Q5273" s="56">
        <f>IF(ISERROR(IF($X$6=1,$Y$6,)),"",IF($X$6=1,$Y$6,))</f>
        <v>10000</v>
      </c>
      <c r="R5273" s="56">
        <f>IF(ISERROR(IF($X$7=1,$Y$7,)),"",IF($X$7=1,$Y$7,))</f>
        <v>0</v>
      </c>
      <c r="S5273" s="56">
        <f>IF(ISERROR(IF($X$8=1,$Y$8,)),"",IF($X$8=1,$Y$8,))</f>
        <v>1000</v>
      </c>
      <c r="T5273" s="56">
        <f>IF(ISERROR(IF($X$9=1,$Y$9,)),"",IF($X$9=1,$Y$9,))</f>
        <v>500</v>
      </c>
      <c r="U5273" s="56">
        <f>IF(ISERROR(IF($X$10=1,$Y$10,)),"",IF($X$10=1,$Y$10,))</f>
        <v>500</v>
      </c>
    </row>
    <row r="5274" spans="1:21" x14ac:dyDescent="0.25">
      <c r="A5274" s="75">
        <f t="shared" si="956"/>
        <v>5270</v>
      </c>
      <c r="C5274" s="56" t="s">
        <v>4057</v>
      </c>
      <c r="E5274" s="56">
        <f t="shared" si="957"/>
        <v>5270</v>
      </c>
      <c r="F5274" s="76">
        <f t="shared" si="962"/>
        <v>188</v>
      </c>
      <c r="G5274" s="56" t="str">
        <f t="shared" si="958"/>
        <v/>
      </c>
      <c r="H5274" s="56">
        <f t="shared" si="959"/>
        <v>5270</v>
      </c>
      <c r="I5274" s="56">
        <f>IF(G5274="",0,IF(COUNTIF($G$5:G5274,G5274)=1,0,COUNTIF($G$5:G5274,G5274) )   )</f>
        <v>0</v>
      </c>
      <c r="J5274" s="56" t="str">
        <f t="shared" si="960"/>
        <v/>
      </c>
      <c r="K5274" s="56" t="str">
        <f t="shared" si="952"/>
        <v/>
      </c>
      <c r="L5274" s="56" t="str">
        <f t="shared" si="953"/>
        <v/>
      </c>
      <c r="M5274" s="56" t="str">
        <f t="shared" si="954"/>
        <v/>
      </c>
      <c r="N5274" s="56" t="str">
        <f t="shared" si="955"/>
        <v/>
      </c>
      <c r="O5274" s="56" t="str">
        <f t="shared" si="961"/>
        <v/>
      </c>
      <c r="P5274" s="56">
        <f>IF(ISERROR(IF($X$5=1,$Y$5,)),"",IF($X$5=1,$Y$5,))</f>
        <v>0</v>
      </c>
      <c r="Q5274" s="56">
        <f>IF(ISERROR(IF($X$6=1,$Y$6,)),"",IF($X$6=1,$Y$6,))</f>
        <v>10000</v>
      </c>
      <c r="R5274" s="56">
        <f>IF(ISERROR(IF($X$7=1,$Y$7,)),"",IF($X$7=1,$Y$7,))</f>
        <v>0</v>
      </c>
      <c r="S5274" s="56">
        <f>IF(ISERROR(IF($X$8=1,$Y$8,)),"",IF($X$8=1,$Y$8,))</f>
        <v>1000</v>
      </c>
      <c r="T5274" s="56">
        <f>IF(ISERROR(IF($X$9=1,$Y$9,)),"",IF($X$9=1,$Y$9,))</f>
        <v>500</v>
      </c>
      <c r="U5274" s="56">
        <f>IF(ISERROR(IF($X$10=1,$Y$10,)),"",IF($X$10=1,$Y$10,))</f>
        <v>500</v>
      </c>
    </row>
    <row r="5275" spans="1:21" x14ac:dyDescent="0.25">
      <c r="A5275" s="75">
        <f t="shared" si="956"/>
        <v>5271</v>
      </c>
      <c r="C5275" s="56" t="s">
        <v>2526</v>
      </c>
      <c r="E5275" s="56">
        <f t="shared" si="957"/>
        <v>5271</v>
      </c>
      <c r="F5275" s="76">
        <f t="shared" si="962"/>
        <v>188</v>
      </c>
      <c r="G5275" s="56" t="str">
        <f t="shared" si="958"/>
        <v/>
      </c>
      <c r="H5275" s="56">
        <f t="shared" si="959"/>
        <v>5271</v>
      </c>
      <c r="I5275" s="56">
        <f>IF(G5275="",0,IF(COUNTIF($G$5:G5275,G5275)=1,0,COUNTIF($G$5:G5275,G5275) )   )</f>
        <v>0</v>
      </c>
      <c r="J5275" s="56" t="str">
        <f t="shared" si="960"/>
        <v/>
      </c>
      <c r="K5275" s="56" t="str">
        <f t="shared" si="952"/>
        <v/>
      </c>
      <c r="L5275" s="56" t="str">
        <f t="shared" si="953"/>
        <v/>
      </c>
      <c r="M5275" s="56" t="str">
        <f t="shared" si="954"/>
        <v/>
      </c>
      <c r="N5275" s="56" t="str">
        <f t="shared" si="955"/>
        <v/>
      </c>
      <c r="O5275" s="56" t="str">
        <f t="shared" si="961"/>
        <v/>
      </c>
      <c r="P5275" s="56">
        <f>IF(ISERROR(IF($X$5=1,$Y$5,)),"",IF($X$5=1,$Y$5,))</f>
        <v>0</v>
      </c>
      <c r="Q5275" s="56">
        <f>IF(ISERROR(IF($X$6=1,$Y$6,)),"",IF($X$6=1,$Y$6,))</f>
        <v>10000</v>
      </c>
      <c r="R5275" s="56">
        <f>IF(ISERROR(IF($X$7=1,$Y$7,)),"",IF($X$7=1,$Y$7,))</f>
        <v>0</v>
      </c>
      <c r="S5275" s="56">
        <f>IF(ISERROR(IF($X$8=1,$Y$8,)),"",IF($X$8=1,$Y$8,))</f>
        <v>1000</v>
      </c>
      <c r="T5275" s="56">
        <f>IF(ISERROR(IF($X$9=1,$Y$9,)),"",IF($X$9=1,$Y$9,))</f>
        <v>500</v>
      </c>
      <c r="U5275" s="56">
        <f>IF(ISERROR(IF($X$10=1,$Y$10,)),"",IF($X$10=1,$Y$10,))</f>
        <v>500</v>
      </c>
    </row>
    <row r="5276" spans="1:21" x14ac:dyDescent="0.25">
      <c r="A5276" s="75">
        <f t="shared" si="956"/>
        <v>5272</v>
      </c>
      <c r="C5276" s="56" t="s">
        <v>2527</v>
      </c>
      <c r="E5276" s="56">
        <f t="shared" si="957"/>
        <v>5272</v>
      </c>
      <c r="F5276" s="76">
        <f t="shared" si="962"/>
        <v>188</v>
      </c>
      <c r="G5276" s="56" t="str">
        <f t="shared" si="958"/>
        <v/>
      </c>
      <c r="H5276" s="56">
        <f t="shared" si="959"/>
        <v>5272</v>
      </c>
      <c r="I5276" s="56">
        <f>IF(G5276="",0,IF(COUNTIF($G$5:G5276,G5276)=1,0,COUNTIF($G$5:G5276,G5276) )   )</f>
        <v>0</v>
      </c>
      <c r="J5276" s="56" t="str">
        <f t="shared" si="960"/>
        <v/>
      </c>
      <c r="K5276" s="56" t="str">
        <f t="shared" si="952"/>
        <v/>
      </c>
      <c r="L5276" s="56" t="str">
        <f t="shared" si="953"/>
        <v/>
      </c>
      <c r="M5276" s="56" t="str">
        <f t="shared" si="954"/>
        <v/>
      </c>
      <c r="N5276" s="56" t="str">
        <f t="shared" si="955"/>
        <v/>
      </c>
      <c r="O5276" s="56" t="str">
        <f t="shared" si="961"/>
        <v/>
      </c>
      <c r="P5276" s="56">
        <f>IF(ISERROR(IF($X$5=1,$Y$5,)),"",IF($X$5=1,$Y$5,))</f>
        <v>0</v>
      </c>
      <c r="Q5276" s="56">
        <f>IF(ISERROR(IF($X$6=1,$Y$6,)),"",IF($X$6=1,$Y$6,))</f>
        <v>10000</v>
      </c>
      <c r="R5276" s="56">
        <f>IF(ISERROR(IF($X$7=1,$Y$7,)),"",IF($X$7=1,$Y$7,))</f>
        <v>0</v>
      </c>
      <c r="S5276" s="56">
        <f>IF(ISERROR(IF($X$8=1,$Y$8,)),"",IF($X$8=1,$Y$8,))</f>
        <v>1000</v>
      </c>
      <c r="T5276" s="56">
        <f>IF(ISERROR(IF($X$9=1,$Y$9,)),"",IF($X$9=1,$Y$9,))</f>
        <v>500</v>
      </c>
      <c r="U5276" s="56">
        <f>IF(ISERROR(IF($X$10=1,$Y$10,)),"",IF($X$10=1,$Y$10,))</f>
        <v>500</v>
      </c>
    </row>
    <row r="5277" spans="1:21" x14ac:dyDescent="0.25">
      <c r="A5277" s="75">
        <f t="shared" si="956"/>
        <v>5273</v>
      </c>
      <c r="C5277" s="56" t="s">
        <v>2746</v>
      </c>
      <c r="E5277" s="56">
        <f t="shared" si="957"/>
        <v>5273</v>
      </c>
      <c r="F5277" s="76">
        <f t="shared" si="962"/>
        <v>188</v>
      </c>
      <c r="G5277" s="56" t="str">
        <f t="shared" si="958"/>
        <v/>
      </c>
      <c r="H5277" s="56">
        <f t="shared" si="959"/>
        <v>5273</v>
      </c>
      <c r="I5277" s="56">
        <f>IF(G5277="",0,IF(COUNTIF($G$5:G5277,G5277)=1,0,COUNTIF($G$5:G5277,G5277) )   )</f>
        <v>0</v>
      </c>
      <c r="J5277" s="56" t="str">
        <f t="shared" si="960"/>
        <v/>
      </c>
      <c r="K5277" s="56" t="str">
        <f t="shared" si="952"/>
        <v/>
      </c>
      <c r="L5277" s="56" t="str">
        <f t="shared" si="953"/>
        <v/>
      </c>
      <c r="M5277" s="56" t="str">
        <f t="shared" si="954"/>
        <v/>
      </c>
      <c r="N5277" s="56" t="str">
        <f t="shared" si="955"/>
        <v/>
      </c>
      <c r="O5277" s="56" t="str">
        <f t="shared" si="961"/>
        <v/>
      </c>
      <c r="P5277" s="56">
        <f>IF(ISERROR(IF($X$5=1,$Y$5,)),"",IF($X$5=1,$Y$5,))</f>
        <v>0</v>
      </c>
      <c r="Q5277" s="56">
        <f>IF(ISERROR(IF($X$6=1,$Y$6,)),"",IF($X$6=1,$Y$6,))</f>
        <v>10000</v>
      </c>
      <c r="R5277" s="56">
        <f>IF(ISERROR(IF($X$7=1,$Y$7,)),"",IF($X$7=1,$Y$7,))</f>
        <v>0</v>
      </c>
      <c r="S5277" s="56">
        <f>IF(ISERROR(IF($X$8=1,$Y$8,)),"",IF($X$8=1,$Y$8,))</f>
        <v>1000</v>
      </c>
      <c r="T5277" s="56">
        <f>IF(ISERROR(IF($X$9=1,$Y$9,)),"",IF($X$9=1,$Y$9,))</f>
        <v>500</v>
      </c>
      <c r="U5277" s="56">
        <f>IF(ISERROR(IF($X$10=1,$Y$10,)),"",IF($X$10=1,$Y$10,))</f>
        <v>500</v>
      </c>
    </row>
    <row r="5278" spans="1:21" x14ac:dyDescent="0.25">
      <c r="A5278" s="75">
        <f t="shared" si="956"/>
        <v>5274</v>
      </c>
      <c r="C5278" s="56" t="s">
        <v>2529</v>
      </c>
      <c r="E5278" s="56">
        <f t="shared" si="957"/>
        <v>5274</v>
      </c>
      <c r="F5278" s="76">
        <f t="shared" si="962"/>
        <v>188</v>
      </c>
      <c r="G5278" s="56" t="str">
        <f t="shared" si="958"/>
        <v/>
      </c>
      <c r="H5278" s="56">
        <f t="shared" si="959"/>
        <v>5274</v>
      </c>
      <c r="I5278" s="56">
        <f>IF(G5278="",0,IF(COUNTIF($G$5:G5278,G5278)=1,0,COUNTIF($G$5:G5278,G5278) )   )</f>
        <v>0</v>
      </c>
      <c r="J5278" s="56" t="str">
        <f t="shared" si="960"/>
        <v/>
      </c>
      <c r="K5278" s="56" t="str">
        <f t="shared" si="952"/>
        <v/>
      </c>
      <c r="L5278" s="56" t="str">
        <f t="shared" si="953"/>
        <v/>
      </c>
      <c r="M5278" s="56" t="str">
        <f t="shared" si="954"/>
        <v/>
      </c>
      <c r="N5278" s="56" t="str">
        <f t="shared" si="955"/>
        <v/>
      </c>
      <c r="O5278" s="56" t="str">
        <f t="shared" si="961"/>
        <v/>
      </c>
      <c r="P5278" s="56">
        <f>IF(ISERROR(IF($X$5=1,$Y$5,)),"",IF($X$5=1,$Y$5,))</f>
        <v>0</v>
      </c>
      <c r="Q5278" s="56">
        <f>IF(ISERROR(IF($X$6=1,$Y$6,)),"",IF($X$6=1,$Y$6,))</f>
        <v>10000</v>
      </c>
      <c r="R5278" s="56">
        <f>IF(ISERROR(IF($X$7=1,$Y$7,)),"",IF($X$7=1,$Y$7,))</f>
        <v>0</v>
      </c>
      <c r="S5278" s="56">
        <f>IF(ISERROR(IF($X$8=1,$Y$8,)),"",IF($X$8=1,$Y$8,))</f>
        <v>1000</v>
      </c>
      <c r="T5278" s="56">
        <f>IF(ISERROR(IF($X$9=1,$Y$9,)),"",IF($X$9=1,$Y$9,))</f>
        <v>500</v>
      </c>
      <c r="U5278" s="56">
        <f>IF(ISERROR(IF($X$10=1,$Y$10,)),"",IF($X$10=1,$Y$10,))</f>
        <v>500</v>
      </c>
    </row>
    <row r="5279" spans="1:21" x14ac:dyDescent="0.25">
      <c r="A5279" s="75">
        <f t="shared" si="956"/>
        <v>5275</v>
      </c>
      <c r="C5279" s="56" t="s">
        <v>2518</v>
      </c>
      <c r="E5279" s="56">
        <f t="shared" si="957"/>
        <v>5275</v>
      </c>
      <c r="F5279" s="76">
        <f t="shared" si="962"/>
        <v>188</v>
      </c>
      <c r="G5279" s="56" t="str">
        <f t="shared" si="958"/>
        <v/>
      </c>
      <c r="H5279" s="56">
        <f t="shared" si="959"/>
        <v>5275</v>
      </c>
      <c r="I5279" s="56">
        <f>IF(G5279="",0,IF(COUNTIF($G$5:G5279,G5279)=1,0,COUNTIF($G$5:G5279,G5279) )   )</f>
        <v>0</v>
      </c>
      <c r="J5279" s="56" t="str">
        <f t="shared" si="960"/>
        <v/>
      </c>
      <c r="K5279" s="56" t="str">
        <f t="shared" si="952"/>
        <v/>
      </c>
      <c r="L5279" s="56" t="str">
        <f t="shared" si="953"/>
        <v/>
      </c>
      <c r="M5279" s="56" t="str">
        <f t="shared" si="954"/>
        <v/>
      </c>
      <c r="N5279" s="56" t="str">
        <f t="shared" si="955"/>
        <v/>
      </c>
      <c r="O5279" s="56" t="str">
        <f t="shared" si="961"/>
        <v/>
      </c>
      <c r="P5279" s="56">
        <f>IF(ISERROR(IF($X$5=1,$Y$5,)),"",IF($X$5=1,$Y$5,))</f>
        <v>0</v>
      </c>
      <c r="Q5279" s="56">
        <f>IF(ISERROR(IF($X$6=1,$Y$6,)),"",IF($X$6=1,$Y$6,))</f>
        <v>10000</v>
      </c>
      <c r="R5279" s="56">
        <f>IF(ISERROR(IF($X$7=1,$Y$7,)),"",IF($X$7=1,$Y$7,))</f>
        <v>0</v>
      </c>
      <c r="S5279" s="56">
        <f>IF(ISERROR(IF($X$8=1,$Y$8,)),"",IF($X$8=1,$Y$8,))</f>
        <v>1000</v>
      </c>
      <c r="T5279" s="56">
        <f>IF(ISERROR(IF($X$9=1,$Y$9,)),"",IF($X$9=1,$Y$9,))</f>
        <v>500</v>
      </c>
      <c r="U5279" s="56">
        <f>IF(ISERROR(IF($X$10=1,$Y$10,)),"",IF($X$10=1,$Y$10,))</f>
        <v>500</v>
      </c>
    </row>
    <row r="5280" spans="1:21" x14ac:dyDescent="0.25">
      <c r="A5280" s="75">
        <f t="shared" si="956"/>
        <v>5276</v>
      </c>
      <c r="D5280" s="56" t="s">
        <v>4058</v>
      </c>
      <c r="E5280" s="56">
        <f t="shared" si="957"/>
        <v>5276</v>
      </c>
      <c r="F5280" s="76">
        <f t="shared" si="962"/>
        <v>188</v>
      </c>
      <c r="G5280" s="56" t="str">
        <f t="shared" si="958"/>
        <v>kerbalEVA</v>
      </c>
      <c r="H5280" s="56">
        <f t="shared" si="959"/>
        <v>5276</v>
      </c>
      <c r="I5280" s="56">
        <f>IF(G5280="",0,IF(COUNTIF($G$5:G5280,G5280)=1,0,COUNTIF($G$5:G5280,G5280) )   )</f>
        <v>0</v>
      </c>
      <c r="J5280" s="56" t="str">
        <f t="shared" si="960"/>
        <v/>
      </c>
      <c r="K5280" s="56" t="str">
        <f t="shared" si="952"/>
        <v/>
      </c>
      <c r="L5280" s="56" t="str">
        <f t="shared" si="953"/>
        <v/>
      </c>
      <c r="M5280" s="56" t="str">
        <f t="shared" si="954"/>
        <v/>
      </c>
      <c r="N5280" s="56" t="str">
        <f t="shared" si="955"/>
        <v/>
      </c>
      <c r="O5280" s="56" t="str">
        <f t="shared" si="961"/>
        <v/>
      </c>
      <c r="P5280" s="56">
        <f>IF(ISERROR(IF($X$5=1,$Y$5,)),"",IF($X$5=1,$Y$5,))</f>
        <v>0</v>
      </c>
      <c r="Q5280" s="56">
        <f>IF(ISERROR(IF($X$6=1,$Y$6,)),"",IF($X$6=1,$Y$6,))</f>
        <v>10000</v>
      </c>
      <c r="R5280" s="56">
        <f>IF(ISERROR(IF($X$7=1,$Y$7,)),"",IF($X$7=1,$Y$7,))</f>
        <v>0</v>
      </c>
      <c r="S5280" s="56">
        <f>IF(ISERROR(IF($X$8=1,$Y$8,)),"",IF($X$8=1,$Y$8,))</f>
        <v>1000</v>
      </c>
      <c r="T5280" s="56">
        <f>IF(ISERROR(IF($X$9=1,$Y$9,)),"",IF($X$9=1,$Y$9,))</f>
        <v>500</v>
      </c>
      <c r="U5280" s="56">
        <f>IF(ISERROR(IF($X$10=1,$Y$10,)),"",IF($X$10=1,$Y$10,))</f>
        <v>500</v>
      </c>
    </row>
    <row r="5281" spans="1:21" x14ac:dyDescent="0.25">
      <c r="A5281" s="75">
        <f t="shared" si="956"/>
        <v>5277</v>
      </c>
      <c r="D5281" s="56" t="s">
        <v>4059</v>
      </c>
      <c r="E5281" s="56">
        <f t="shared" si="957"/>
        <v>5277</v>
      </c>
      <c r="F5281" s="76">
        <f t="shared" si="962"/>
        <v>188</v>
      </c>
      <c r="G5281" s="56" t="str">
        <f t="shared" si="958"/>
        <v>flag</v>
      </c>
      <c r="H5281" s="56">
        <f t="shared" si="959"/>
        <v>5277</v>
      </c>
      <c r="I5281" s="56">
        <f>IF(G5281="",0,IF(COUNTIF($G$5:G5281,G5281)=1,0,COUNTIF($G$5:G5281,G5281) )   )</f>
        <v>0</v>
      </c>
      <c r="J5281" s="56" t="str">
        <f t="shared" si="960"/>
        <v/>
      </c>
      <c r="K5281" s="56" t="str">
        <f t="shared" si="952"/>
        <v/>
      </c>
      <c r="L5281" s="56" t="str">
        <f t="shared" si="953"/>
        <v/>
      </c>
      <c r="M5281" s="56" t="str">
        <f t="shared" si="954"/>
        <v/>
      </c>
      <c r="N5281" s="56" t="str">
        <f t="shared" si="955"/>
        <v/>
      </c>
      <c r="O5281" s="56" t="str">
        <f t="shared" si="961"/>
        <v/>
      </c>
      <c r="P5281" s="56">
        <f>IF(ISERROR(IF($X$5=1,$Y$5,)),"",IF($X$5=1,$Y$5,))</f>
        <v>0</v>
      </c>
      <c r="Q5281" s="56">
        <f>IF(ISERROR(IF($X$6=1,$Y$6,)),"",IF($X$6=1,$Y$6,))</f>
        <v>10000</v>
      </c>
      <c r="R5281" s="56">
        <f>IF(ISERROR(IF($X$7=1,$Y$7,)),"",IF($X$7=1,$Y$7,))</f>
        <v>0</v>
      </c>
      <c r="S5281" s="56">
        <f>IF(ISERROR(IF($X$8=1,$Y$8,)),"",IF($X$8=1,$Y$8,))</f>
        <v>1000</v>
      </c>
      <c r="T5281" s="56">
        <f>IF(ISERROR(IF($X$9=1,$Y$9,)),"",IF($X$9=1,$Y$9,))</f>
        <v>500</v>
      </c>
      <c r="U5281" s="56">
        <f>IF(ISERROR(IF($X$10=1,$Y$10,)),"",IF($X$10=1,$Y$10,))</f>
        <v>500</v>
      </c>
    </row>
    <row r="5282" spans="1:21" x14ac:dyDescent="0.25">
      <c r="A5282" s="75">
        <f t="shared" si="956"/>
        <v>5278</v>
      </c>
      <c r="D5282" s="56" t="s">
        <v>5907</v>
      </c>
      <c r="E5282" s="56">
        <f t="shared" si="957"/>
        <v>5278</v>
      </c>
      <c r="F5282" s="76">
        <f t="shared" si="962"/>
        <v>188</v>
      </c>
      <c r="G5282" s="56" t="str">
        <f t="shared" si="958"/>
        <v>NP.Capsule.Bootleg</v>
      </c>
      <c r="H5282" s="56">
        <f t="shared" si="959"/>
        <v>5278</v>
      </c>
      <c r="I5282" s="56">
        <f>IF(G5282="",0,IF(COUNTIF($G$5:G5282,G5282)=1,0,COUNTIF($G$5:G5282,G5282) )   )</f>
        <v>0</v>
      </c>
      <c r="J5282" s="56" t="str">
        <f t="shared" si="960"/>
        <v/>
      </c>
      <c r="K5282" s="56" t="str">
        <f t="shared" si="952"/>
        <v/>
      </c>
      <c r="L5282" s="56" t="str">
        <f t="shared" si="953"/>
        <v/>
      </c>
      <c r="M5282" s="56" t="str">
        <f t="shared" si="954"/>
        <v/>
      </c>
      <c r="N5282" s="56" t="str">
        <f t="shared" si="955"/>
        <v/>
      </c>
      <c r="O5282" s="56" t="str">
        <f t="shared" si="961"/>
        <v/>
      </c>
      <c r="P5282" s="56">
        <f>IF(ISERROR(IF($X$5=1,$Y$5,)),"",IF($X$5=1,$Y$5,))</f>
        <v>0</v>
      </c>
      <c r="Q5282" s="56">
        <f>IF(ISERROR(IF($X$6=1,$Y$6,)),"",IF($X$6=1,$Y$6,))</f>
        <v>10000</v>
      </c>
      <c r="R5282" s="56">
        <f>IF(ISERROR(IF($X$7=1,$Y$7,)),"",IF($X$7=1,$Y$7,))</f>
        <v>0</v>
      </c>
      <c r="S5282" s="56">
        <f>IF(ISERROR(IF($X$8=1,$Y$8,)),"",IF($X$8=1,$Y$8,))</f>
        <v>1000</v>
      </c>
      <c r="T5282" s="56">
        <f>IF(ISERROR(IF($X$9=1,$Y$9,)),"",IF($X$9=1,$Y$9,))</f>
        <v>500</v>
      </c>
      <c r="U5282" s="56">
        <f>IF(ISERROR(IF($X$10=1,$Y$10,)),"",IF($X$10=1,$Y$10,))</f>
        <v>500</v>
      </c>
    </row>
    <row r="5283" spans="1:21" x14ac:dyDescent="0.25">
      <c r="A5283" s="75">
        <f t="shared" si="956"/>
        <v>5279</v>
      </c>
      <c r="D5283" s="56" t="s">
        <v>4060</v>
      </c>
      <c r="E5283" s="56">
        <f t="shared" si="957"/>
        <v>5279</v>
      </c>
      <c r="F5283" s="76">
        <f t="shared" si="962"/>
        <v>188</v>
      </c>
      <c r="G5283" s="56" t="str">
        <f t="shared" si="958"/>
        <v>mk1pod</v>
      </c>
      <c r="H5283" s="56">
        <f t="shared" si="959"/>
        <v>5279</v>
      </c>
      <c r="I5283" s="56">
        <f>IF(G5283="",0,IF(COUNTIF($G$5:G5283,G5283)=1,0,COUNTIF($G$5:G5283,G5283) )   )</f>
        <v>0</v>
      </c>
      <c r="J5283" s="56" t="str">
        <f t="shared" si="960"/>
        <v/>
      </c>
      <c r="K5283" s="56" t="str">
        <f t="shared" si="952"/>
        <v/>
      </c>
      <c r="L5283" s="56" t="str">
        <f t="shared" si="953"/>
        <v/>
      </c>
      <c r="M5283" s="56" t="str">
        <f t="shared" si="954"/>
        <v/>
      </c>
      <c r="N5283" s="56" t="str">
        <f t="shared" si="955"/>
        <v/>
      </c>
      <c r="O5283" s="56" t="str">
        <f t="shared" si="961"/>
        <v/>
      </c>
      <c r="P5283" s="56">
        <f>IF(ISERROR(IF($X$5=1,$Y$5,)),"",IF($X$5=1,$Y$5,))</f>
        <v>0</v>
      </c>
      <c r="Q5283" s="56">
        <f>IF(ISERROR(IF($X$6=1,$Y$6,)),"",IF($X$6=1,$Y$6,))</f>
        <v>10000</v>
      </c>
      <c r="R5283" s="56">
        <f>IF(ISERROR(IF($X$7=1,$Y$7,)),"",IF($X$7=1,$Y$7,))</f>
        <v>0</v>
      </c>
      <c r="S5283" s="56">
        <f>IF(ISERROR(IF($X$8=1,$Y$8,)),"",IF($X$8=1,$Y$8,))</f>
        <v>1000</v>
      </c>
      <c r="T5283" s="56">
        <f>IF(ISERROR(IF($X$9=1,$Y$9,)),"",IF($X$9=1,$Y$9,))</f>
        <v>500</v>
      </c>
      <c r="U5283" s="56">
        <f>IF(ISERROR(IF($X$10=1,$Y$10,)),"",IF($X$10=1,$Y$10,))</f>
        <v>500</v>
      </c>
    </row>
    <row r="5284" spans="1:21" x14ac:dyDescent="0.25">
      <c r="A5284" s="75">
        <f t="shared" si="956"/>
        <v>5280</v>
      </c>
      <c r="D5284" s="56" t="s">
        <v>4061</v>
      </c>
      <c r="E5284" s="56">
        <f t="shared" si="957"/>
        <v>5280</v>
      </c>
      <c r="F5284" s="76">
        <f t="shared" si="962"/>
        <v>188</v>
      </c>
      <c r="G5284" s="56" t="str">
        <f t="shared" si="958"/>
        <v>trussPiece1x</v>
      </c>
      <c r="H5284" s="56">
        <f t="shared" si="959"/>
        <v>5280</v>
      </c>
      <c r="I5284" s="56">
        <f>IF(G5284="",0,IF(COUNTIF($G$5:G5284,G5284)=1,0,COUNTIF($G$5:G5284,G5284) )   )</f>
        <v>0</v>
      </c>
      <c r="J5284" s="56" t="str">
        <f t="shared" si="960"/>
        <v/>
      </c>
      <c r="K5284" s="56" t="str">
        <f t="shared" si="952"/>
        <v/>
      </c>
      <c r="L5284" s="56" t="str">
        <f t="shared" si="953"/>
        <v/>
      </c>
      <c r="M5284" s="56" t="str">
        <f t="shared" si="954"/>
        <v/>
      </c>
      <c r="N5284" s="56" t="str">
        <f t="shared" si="955"/>
        <v/>
      </c>
      <c r="O5284" s="56" t="str">
        <f t="shared" si="961"/>
        <v/>
      </c>
      <c r="P5284" s="56">
        <f>IF(ISERROR(IF($X$5=1,$Y$5,)),"",IF($X$5=1,$Y$5,))</f>
        <v>0</v>
      </c>
      <c r="Q5284" s="56">
        <f>IF(ISERROR(IF($X$6=1,$Y$6,)),"",IF($X$6=1,$Y$6,))</f>
        <v>10000</v>
      </c>
      <c r="R5284" s="56">
        <f>IF(ISERROR(IF($X$7=1,$Y$7,)),"",IF($X$7=1,$Y$7,))</f>
        <v>0</v>
      </c>
      <c r="S5284" s="56">
        <f>IF(ISERROR(IF($X$8=1,$Y$8,)),"",IF($X$8=1,$Y$8,))</f>
        <v>1000</v>
      </c>
      <c r="T5284" s="56">
        <f>IF(ISERROR(IF($X$9=1,$Y$9,)),"",IF($X$9=1,$Y$9,))</f>
        <v>500</v>
      </c>
      <c r="U5284" s="56">
        <f>IF(ISERROR(IF($X$10=1,$Y$10,)),"",IF($X$10=1,$Y$10,))</f>
        <v>500</v>
      </c>
    </row>
    <row r="5285" spans="1:21" x14ac:dyDescent="0.25">
      <c r="A5285" s="75">
        <f t="shared" si="956"/>
        <v>5281</v>
      </c>
      <c r="D5285" s="56" t="s">
        <v>5906</v>
      </c>
      <c r="E5285" s="56">
        <f t="shared" si="957"/>
        <v>5281</v>
      </c>
      <c r="F5285" s="76">
        <f t="shared" si="962"/>
        <v>188</v>
      </c>
      <c r="G5285" s="56" t="str">
        <f t="shared" si="958"/>
        <v>orbitaiespod</v>
      </c>
      <c r="H5285" s="56">
        <f t="shared" si="959"/>
        <v>5281</v>
      </c>
      <c r="I5285" s="56">
        <f>IF(G5285="",0,IF(COUNTIF($G$5:G5285,G5285)=1,0,COUNTIF($G$5:G5285,G5285) )   )</f>
        <v>0</v>
      </c>
      <c r="J5285" s="56" t="str">
        <f t="shared" si="960"/>
        <v/>
      </c>
      <c r="K5285" s="56" t="str">
        <f t="shared" si="952"/>
        <v/>
      </c>
      <c r="L5285" s="56" t="str">
        <f t="shared" si="953"/>
        <v/>
      </c>
      <c r="M5285" s="56" t="str">
        <f t="shared" si="954"/>
        <v/>
      </c>
      <c r="N5285" s="56" t="str">
        <f t="shared" si="955"/>
        <v/>
      </c>
      <c r="O5285" s="56" t="str">
        <f t="shared" si="961"/>
        <v/>
      </c>
      <c r="P5285" s="56">
        <f>IF(ISERROR(IF($X$5=1,$Y$5,)),"",IF($X$5=1,$Y$5,))</f>
        <v>0</v>
      </c>
      <c r="Q5285" s="56">
        <f>IF(ISERROR(IF($X$6=1,$Y$6,)),"",IF($X$6=1,$Y$6,))</f>
        <v>10000</v>
      </c>
      <c r="R5285" s="56">
        <f>IF(ISERROR(IF($X$7=1,$Y$7,)),"",IF($X$7=1,$Y$7,))</f>
        <v>0</v>
      </c>
      <c r="S5285" s="56">
        <f>IF(ISERROR(IF($X$8=1,$Y$8,)),"",IF($X$8=1,$Y$8,))</f>
        <v>1000</v>
      </c>
      <c r="T5285" s="56">
        <f>IF(ISERROR(IF($X$9=1,$Y$9,)),"",IF($X$9=1,$Y$9,))</f>
        <v>500</v>
      </c>
      <c r="U5285" s="56">
        <f>IF(ISERROR(IF($X$10=1,$Y$10,)),"",IF($X$10=1,$Y$10,))</f>
        <v>500</v>
      </c>
    </row>
    <row r="5286" spans="1:21" x14ac:dyDescent="0.25">
      <c r="A5286" s="75">
        <f t="shared" si="956"/>
        <v>5282</v>
      </c>
      <c r="C5286" s="56" t="s">
        <v>2532</v>
      </c>
      <c r="E5286" s="56">
        <f t="shared" si="957"/>
        <v>5282</v>
      </c>
      <c r="F5286" s="76">
        <f t="shared" si="962"/>
        <v>188</v>
      </c>
      <c r="G5286" s="56" t="str">
        <f t="shared" si="958"/>
        <v/>
      </c>
      <c r="H5286" s="56">
        <f t="shared" si="959"/>
        <v>5282</v>
      </c>
      <c r="I5286" s="56">
        <f>IF(G5286="",0,IF(COUNTIF($G$5:G5286,G5286)=1,0,COUNTIF($G$5:G5286,G5286) )   )</f>
        <v>0</v>
      </c>
      <c r="J5286" s="56" t="str">
        <f t="shared" si="960"/>
        <v/>
      </c>
      <c r="K5286" s="56" t="str">
        <f t="shared" si="952"/>
        <v/>
      </c>
      <c r="L5286" s="56" t="str">
        <f t="shared" si="953"/>
        <v/>
      </c>
      <c r="M5286" s="56" t="str">
        <f t="shared" si="954"/>
        <v/>
      </c>
      <c r="N5286" s="56" t="str">
        <f t="shared" si="955"/>
        <v/>
      </c>
      <c r="O5286" s="56" t="str">
        <f t="shared" si="961"/>
        <v/>
      </c>
      <c r="P5286" s="56">
        <f>IF(ISERROR(IF($X$5=1,$Y$5,)),"",IF($X$5=1,$Y$5,))</f>
        <v>0</v>
      </c>
      <c r="Q5286" s="56">
        <f>IF(ISERROR(IF($X$6=1,$Y$6,)),"",IF($X$6=1,$Y$6,))</f>
        <v>10000</v>
      </c>
      <c r="R5286" s="56">
        <f>IF(ISERROR(IF($X$7=1,$Y$7,)),"",IF($X$7=1,$Y$7,))</f>
        <v>0</v>
      </c>
      <c r="S5286" s="56">
        <f>IF(ISERROR(IF($X$8=1,$Y$8,)),"",IF($X$8=1,$Y$8,))</f>
        <v>1000</v>
      </c>
      <c r="T5286" s="56">
        <f>IF(ISERROR(IF($X$9=1,$Y$9,)),"",IF($X$9=1,$Y$9,))</f>
        <v>500</v>
      </c>
      <c r="U5286" s="56">
        <f>IF(ISERROR(IF($X$10=1,$Y$10,)),"",IF($X$10=1,$Y$10,))</f>
        <v>500</v>
      </c>
    </row>
    <row r="5287" spans="1:21" x14ac:dyDescent="0.25">
      <c r="A5287" s="75">
        <f t="shared" si="956"/>
        <v>5283</v>
      </c>
      <c r="B5287" s="56" t="s">
        <v>2532</v>
      </c>
      <c r="E5287" s="56">
        <f t="shared" si="957"/>
        <v>5283</v>
      </c>
      <c r="F5287" s="76">
        <f t="shared" si="962"/>
        <v>188</v>
      </c>
      <c r="G5287" s="56" t="str">
        <f t="shared" si="958"/>
        <v/>
      </c>
      <c r="H5287" s="56">
        <f t="shared" si="959"/>
        <v>5283</v>
      </c>
      <c r="I5287" s="56">
        <f>IF(G5287="",0,IF(COUNTIF($G$5:G5287,G5287)=1,0,COUNTIF($G$5:G5287,G5287) )   )</f>
        <v>0</v>
      </c>
      <c r="J5287" s="56" t="str">
        <f t="shared" si="960"/>
        <v/>
      </c>
      <c r="K5287" s="56" t="str">
        <f t="shared" si="952"/>
        <v/>
      </c>
      <c r="L5287" s="56" t="str">
        <f t="shared" si="953"/>
        <v/>
      </c>
      <c r="M5287" s="56" t="str">
        <f t="shared" si="954"/>
        <v/>
      </c>
      <c r="N5287" s="56" t="str">
        <f t="shared" si="955"/>
        <v/>
      </c>
      <c r="O5287" s="56" t="str">
        <f t="shared" si="961"/>
        <v/>
      </c>
      <c r="P5287" s="56">
        <f>IF(ISERROR(IF($X$5=1,$Y$5,)),"",IF($X$5=1,$Y$5,))</f>
        <v>0</v>
      </c>
      <c r="Q5287" s="56">
        <f>IF(ISERROR(IF($X$6=1,$Y$6,)),"",IF($X$6=1,$Y$6,))</f>
        <v>10000</v>
      </c>
      <c r="R5287" s="56">
        <f>IF(ISERROR(IF($X$7=1,$Y$7,)),"",IF($X$7=1,$Y$7,))</f>
        <v>0</v>
      </c>
      <c r="S5287" s="56">
        <f>IF(ISERROR(IF($X$8=1,$Y$8,)),"",IF($X$8=1,$Y$8,))</f>
        <v>1000</v>
      </c>
      <c r="T5287" s="56">
        <f>IF(ISERROR(IF($X$9=1,$Y$9,)),"",IF($X$9=1,$Y$9,))</f>
        <v>500</v>
      </c>
      <c r="U5287" s="56">
        <f>IF(ISERROR(IF($X$10=1,$Y$10,)),"",IF($X$10=1,$Y$10,))</f>
        <v>500</v>
      </c>
    </row>
    <row r="5288" spans="1:21" x14ac:dyDescent="0.25">
      <c r="A5288" s="75">
        <f t="shared" si="956"/>
        <v>0</v>
      </c>
      <c r="E5288" s="56">
        <f t="shared" si="957"/>
        <v>0</v>
      </c>
      <c r="F5288" s="76">
        <f t="shared" si="962"/>
        <v>188</v>
      </c>
      <c r="G5288" s="56" t="str">
        <f t="shared" si="958"/>
        <v/>
      </c>
      <c r="H5288" s="56">
        <f t="shared" si="959"/>
        <v>0</v>
      </c>
      <c r="I5288" s="56">
        <f>IF(G5288="",0,IF(COUNTIF($G$5:G5288,G5288)=1,0,COUNTIF($G$5:G5288,G5288) )   )</f>
        <v>0</v>
      </c>
      <c r="J5288" s="56" t="str">
        <f t="shared" si="960"/>
        <v/>
      </c>
      <c r="K5288" s="56" t="str">
        <f t="shared" si="952"/>
        <v/>
      </c>
      <c r="L5288" s="56" t="str">
        <f t="shared" si="953"/>
        <v/>
      </c>
      <c r="M5288" s="56" t="str">
        <f t="shared" si="954"/>
        <v/>
      </c>
      <c r="N5288" s="56" t="str">
        <f t="shared" si="955"/>
        <v/>
      </c>
      <c r="O5288" s="56" t="str">
        <f t="shared" si="961"/>
        <v/>
      </c>
      <c r="P5288" s="56">
        <f>IF(ISERROR(IF($X$5=1,$Y$5,)),"",IF($X$5=1,$Y$5,))</f>
        <v>0</v>
      </c>
      <c r="Q5288" s="56">
        <f>IF(ISERROR(IF($X$6=1,$Y$6,)),"",IF($X$6=1,$Y$6,))</f>
        <v>10000</v>
      </c>
      <c r="R5288" s="56">
        <f>IF(ISERROR(IF($X$7=1,$Y$7,)),"",IF($X$7=1,$Y$7,))</f>
        <v>0</v>
      </c>
      <c r="S5288" s="56">
        <f>IF(ISERROR(IF($X$8=1,$Y$8,)),"",IF($X$8=1,$Y$8,))</f>
        <v>1000</v>
      </c>
      <c r="T5288" s="56">
        <f>IF(ISERROR(IF($X$9=1,$Y$9,)),"",IF($X$9=1,$Y$9,))</f>
        <v>500</v>
      </c>
      <c r="U5288" s="56">
        <f>IF(ISERROR(IF($X$10=1,$Y$10,)),"",IF($X$10=1,$Y$10,))</f>
        <v>500</v>
      </c>
    </row>
    <row r="5289" spans="1:21" x14ac:dyDescent="0.25">
      <c r="A5289" s="75">
        <f t="shared" si="956"/>
        <v>0</v>
      </c>
      <c r="E5289" s="56">
        <f t="shared" si="957"/>
        <v>0</v>
      </c>
      <c r="F5289" s="76">
        <f t="shared" si="962"/>
        <v>188</v>
      </c>
      <c r="G5289" s="56" t="str">
        <f t="shared" si="958"/>
        <v/>
      </c>
      <c r="H5289" s="56">
        <f t="shared" si="959"/>
        <v>0</v>
      </c>
      <c r="I5289" s="56">
        <f>IF(G5289="",0,IF(COUNTIF($G$5:G5289,G5289)=1,0,COUNTIF($G$5:G5289,G5289) )   )</f>
        <v>0</v>
      </c>
      <c r="J5289" s="56" t="str">
        <f t="shared" si="960"/>
        <v/>
      </c>
      <c r="K5289" s="56" t="str">
        <f t="shared" si="952"/>
        <v/>
      </c>
      <c r="L5289" s="56" t="str">
        <f t="shared" si="953"/>
        <v/>
      </c>
      <c r="M5289" s="56" t="str">
        <f t="shared" si="954"/>
        <v/>
      </c>
      <c r="N5289" s="56" t="str">
        <f t="shared" si="955"/>
        <v/>
      </c>
      <c r="O5289" s="56" t="str">
        <f t="shared" si="961"/>
        <v/>
      </c>
      <c r="P5289" s="56">
        <f>IF(ISERROR(IF($X$5=1,$Y$5,)),"",IF($X$5=1,$Y$5,))</f>
        <v>0</v>
      </c>
      <c r="Q5289" s="56">
        <f>IF(ISERROR(IF($X$6=1,$Y$6,)),"",IF($X$6=1,$Y$6,))</f>
        <v>10000</v>
      </c>
      <c r="R5289" s="56">
        <f>IF(ISERROR(IF($X$7=1,$Y$7,)),"",IF($X$7=1,$Y$7,))</f>
        <v>0</v>
      </c>
      <c r="S5289" s="56">
        <f>IF(ISERROR(IF($X$8=1,$Y$8,)),"",IF($X$8=1,$Y$8,))</f>
        <v>1000</v>
      </c>
      <c r="T5289" s="56">
        <f>IF(ISERROR(IF($X$9=1,$Y$9,)),"",IF($X$9=1,$Y$9,))</f>
        <v>500</v>
      </c>
      <c r="U5289" s="56">
        <f>IF(ISERROR(IF($X$10=1,$Y$10,)),"",IF($X$10=1,$Y$10,))</f>
        <v>500</v>
      </c>
    </row>
    <row r="5290" spans="1:21" x14ac:dyDescent="0.25">
      <c r="A5290" s="75">
        <f t="shared" si="956"/>
        <v>0</v>
      </c>
      <c r="E5290" s="56">
        <f t="shared" si="957"/>
        <v>0</v>
      </c>
      <c r="F5290" s="76">
        <f t="shared" si="962"/>
        <v>0</v>
      </c>
      <c r="G5290" s="56" t="str">
        <f t="shared" si="958"/>
        <v/>
      </c>
      <c r="H5290" s="56">
        <f t="shared" si="959"/>
        <v>0</v>
      </c>
      <c r="I5290" s="56">
        <f>IF(G5290="",0,IF(COUNTIF($G$5:G5290,G5290)=1,0,COUNTIF($G$5:G5290,G5290) )   )</f>
        <v>0</v>
      </c>
      <c r="J5290" s="56" t="str">
        <f t="shared" si="960"/>
        <v/>
      </c>
      <c r="K5290" s="56" t="str">
        <f t="shared" si="952"/>
        <v/>
      </c>
      <c r="L5290" s="56" t="str">
        <f t="shared" si="953"/>
        <v/>
      </c>
      <c r="M5290" s="56" t="str">
        <f t="shared" si="954"/>
        <v/>
      </c>
      <c r="N5290" s="56" t="str">
        <f t="shared" si="955"/>
        <v/>
      </c>
      <c r="O5290" s="56" t="str">
        <f t="shared" si="961"/>
        <v/>
      </c>
      <c r="P5290" s="56">
        <f>IF(ISERROR(IF($X$5=1,$Y$5,)),"",IF($X$5=1,$Y$5,))</f>
        <v>0</v>
      </c>
      <c r="Q5290" s="56">
        <f>IF(ISERROR(IF($X$6=1,$Y$6,)),"",IF($X$6=1,$Y$6,))</f>
        <v>10000</v>
      </c>
      <c r="R5290" s="56">
        <f>IF(ISERROR(IF($X$7=1,$Y$7,)),"",IF($X$7=1,$Y$7,))</f>
        <v>0</v>
      </c>
      <c r="S5290" s="56">
        <f>IF(ISERROR(IF($X$8=1,$Y$8,)),"",IF($X$8=1,$Y$8,))</f>
        <v>1000</v>
      </c>
      <c r="T5290" s="56">
        <f>IF(ISERROR(IF($X$9=1,$Y$9,)),"",IF($X$9=1,$Y$9,))</f>
        <v>500</v>
      </c>
      <c r="U5290" s="56">
        <f>IF(ISERROR(IF($X$10=1,$Y$10,)),"",IF($X$10=1,$Y$10,))</f>
        <v>500</v>
      </c>
    </row>
    <row r="5291" spans="1:21" x14ac:dyDescent="0.25">
      <c r="A5291" s="75">
        <f t="shared" si="956"/>
        <v>0</v>
      </c>
      <c r="E5291" s="56">
        <f t="shared" si="957"/>
        <v>0</v>
      </c>
      <c r="F5291" s="76">
        <f t="shared" si="962"/>
        <v>0</v>
      </c>
      <c r="G5291" s="56" t="str">
        <f t="shared" si="958"/>
        <v/>
      </c>
      <c r="H5291" s="56">
        <f t="shared" si="959"/>
        <v>0</v>
      </c>
      <c r="I5291" s="56">
        <f>IF(G5291="",0,IF(COUNTIF($G$5:G5291,G5291)=1,0,COUNTIF($G$5:G5291,G5291) )   )</f>
        <v>0</v>
      </c>
      <c r="J5291" s="56" t="str">
        <f t="shared" si="960"/>
        <v/>
      </c>
      <c r="K5291" s="56" t="str">
        <f t="shared" si="952"/>
        <v/>
      </c>
      <c r="L5291" s="56" t="str">
        <f t="shared" si="953"/>
        <v/>
      </c>
      <c r="M5291" s="56" t="str">
        <f t="shared" si="954"/>
        <v/>
      </c>
      <c r="N5291" s="56" t="str">
        <f t="shared" si="955"/>
        <v/>
      </c>
      <c r="O5291" s="56" t="str">
        <f t="shared" si="961"/>
        <v/>
      </c>
      <c r="P5291" s="56">
        <f>IF(ISERROR(IF($X$5=1,$Y$5,)),"",IF($X$5=1,$Y$5,))</f>
        <v>0</v>
      </c>
      <c r="Q5291" s="56">
        <f>IF(ISERROR(IF($X$6=1,$Y$6,)),"",IF($X$6=1,$Y$6,))</f>
        <v>10000</v>
      </c>
      <c r="R5291" s="56">
        <f>IF(ISERROR(IF($X$7=1,$Y$7,)),"",IF($X$7=1,$Y$7,))</f>
        <v>0</v>
      </c>
      <c r="S5291" s="56">
        <f>IF(ISERROR(IF($X$8=1,$Y$8,)),"",IF($X$8=1,$Y$8,))</f>
        <v>1000</v>
      </c>
      <c r="T5291" s="56">
        <f>IF(ISERROR(IF($X$9=1,$Y$9,)),"",IF($X$9=1,$Y$9,))</f>
        <v>500</v>
      </c>
      <c r="U5291" s="56">
        <f>IF(ISERROR(IF($X$10=1,$Y$10,)),"",IF($X$10=1,$Y$10,))</f>
        <v>500</v>
      </c>
    </row>
    <row r="5292" spans="1:21" x14ac:dyDescent="0.25">
      <c r="A5292" s="75">
        <f t="shared" si="956"/>
        <v>0</v>
      </c>
      <c r="E5292" s="56">
        <f t="shared" si="957"/>
        <v>0</v>
      </c>
      <c r="F5292" s="76">
        <f t="shared" si="962"/>
        <v>0</v>
      </c>
      <c r="G5292" s="56" t="str">
        <f t="shared" si="958"/>
        <v/>
      </c>
      <c r="H5292" s="56">
        <f t="shared" si="959"/>
        <v>0</v>
      </c>
      <c r="I5292" s="56">
        <f>IF(G5292="",0,IF(COUNTIF($G$5:G5292,G5292)=1,0,COUNTIF($G$5:G5292,G5292) )   )</f>
        <v>0</v>
      </c>
      <c r="J5292" s="56" t="str">
        <f t="shared" si="960"/>
        <v/>
      </c>
      <c r="K5292" s="56" t="str">
        <f t="shared" si="952"/>
        <v/>
      </c>
      <c r="L5292" s="56" t="str">
        <f t="shared" si="953"/>
        <v/>
      </c>
      <c r="M5292" s="56" t="str">
        <f t="shared" si="954"/>
        <v/>
      </c>
      <c r="N5292" s="56" t="str">
        <f t="shared" si="955"/>
        <v/>
      </c>
      <c r="O5292" s="56" t="str">
        <f t="shared" si="961"/>
        <v/>
      </c>
      <c r="P5292" s="56">
        <f>IF(ISERROR(IF($X$5=1,$Y$5,)),"",IF($X$5=1,$Y$5,))</f>
        <v>0</v>
      </c>
      <c r="Q5292" s="56">
        <f>IF(ISERROR(IF($X$6=1,$Y$6,)),"",IF($X$6=1,$Y$6,))</f>
        <v>10000</v>
      </c>
      <c r="R5292" s="56">
        <f>IF(ISERROR(IF($X$7=1,$Y$7,)),"",IF($X$7=1,$Y$7,))</f>
        <v>0</v>
      </c>
      <c r="S5292" s="56">
        <f>IF(ISERROR(IF($X$8=1,$Y$8,)),"",IF($X$8=1,$Y$8,))</f>
        <v>1000</v>
      </c>
      <c r="T5292" s="56">
        <f>IF(ISERROR(IF($X$9=1,$Y$9,)),"",IF($X$9=1,$Y$9,))</f>
        <v>500</v>
      </c>
      <c r="U5292" s="56">
        <f>IF(ISERROR(IF($X$10=1,$Y$10,)),"",IF($X$10=1,$Y$10,))</f>
        <v>500</v>
      </c>
    </row>
    <row r="5293" spans="1:21" x14ac:dyDescent="0.25">
      <c r="A5293" s="75">
        <f t="shared" si="956"/>
        <v>0</v>
      </c>
      <c r="E5293" s="56">
        <f t="shared" si="957"/>
        <v>0</v>
      </c>
      <c r="F5293" s="76">
        <f t="shared" si="962"/>
        <v>0</v>
      </c>
      <c r="G5293" s="56" t="str">
        <f t="shared" si="958"/>
        <v/>
      </c>
      <c r="H5293" s="56">
        <f t="shared" si="959"/>
        <v>0</v>
      </c>
      <c r="I5293" s="56">
        <f>IF(G5293="",0,IF(COUNTIF($G$5:G5293,G5293)=1,0,COUNTIF($G$5:G5293,G5293) )   )</f>
        <v>0</v>
      </c>
      <c r="J5293" s="56" t="str">
        <f t="shared" si="960"/>
        <v/>
      </c>
      <c r="K5293" s="56" t="str">
        <f t="shared" si="952"/>
        <v/>
      </c>
      <c r="L5293" s="56" t="str">
        <f t="shared" si="953"/>
        <v/>
      </c>
      <c r="M5293" s="56" t="str">
        <f t="shared" si="954"/>
        <v/>
      </c>
      <c r="N5293" s="56" t="str">
        <f t="shared" si="955"/>
        <v/>
      </c>
      <c r="O5293" s="56" t="str">
        <f t="shared" si="961"/>
        <v/>
      </c>
      <c r="P5293" s="56">
        <f>IF(ISERROR(IF($X$5=1,$Y$5,)),"",IF($X$5=1,$Y$5,))</f>
        <v>0</v>
      </c>
      <c r="Q5293" s="56">
        <f>IF(ISERROR(IF($X$6=1,$Y$6,)),"",IF($X$6=1,$Y$6,))</f>
        <v>10000</v>
      </c>
      <c r="R5293" s="56">
        <f>IF(ISERROR(IF($X$7=1,$Y$7,)),"",IF($X$7=1,$Y$7,))</f>
        <v>0</v>
      </c>
      <c r="S5293" s="56">
        <f>IF(ISERROR(IF($X$8=1,$Y$8,)),"",IF($X$8=1,$Y$8,))</f>
        <v>1000</v>
      </c>
      <c r="T5293" s="56">
        <f>IF(ISERROR(IF($X$9=1,$Y$9,)),"",IF($X$9=1,$Y$9,))</f>
        <v>500</v>
      </c>
      <c r="U5293" s="56">
        <f>IF(ISERROR(IF($X$10=1,$Y$10,)),"",IF($X$10=1,$Y$10,))</f>
        <v>500</v>
      </c>
    </row>
    <row r="5294" spans="1:21" x14ac:dyDescent="0.25">
      <c r="A5294" s="75">
        <f t="shared" si="956"/>
        <v>0</v>
      </c>
      <c r="E5294" s="56">
        <f t="shared" si="957"/>
        <v>0</v>
      </c>
      <c r="F5294" s="76">
        <f t="shared" si="962"/>
        <v>0</v>
      </c>
      <c r="G5294" s="56" t="str">
        <f t="shared" si="958"/>
        <v/>
      </c>
      <c r="H5294" s="56">
        <f t="shared" si="959"/>
        <v>0</v>
      </c>
      <c r="I5294" s="56">
        <f>IF(G5294="",0,IF(COUNTIF($G$5:G5294,G5294)=1,0,COUNTIF($G$5:G5294,G5294) )   )</f>
        <v>0</v>
      </c>
      <c r="J5294" s="56" t="str">
        <f t="shared" si="960"/>
        <v/>
      </c>
      <c r="K5294" s="56" t="str">
        <f t="shared" si="952"/>
        <v/>
      </c>
      <c r="L5294" s="56" t="str">
        <f t="shared" si="953"/>
        <v/>
      </c>
      <c r="M5294" s="56" t="str">
        <f t="shared" si="954"/>
        <v/>
      </c>
      <c r="N5294" s="56" t="str">
        <f t="shared" si="955"/>
        <v/>
      </c>
      <c r="O5294" s="56" t="str">
        <f t="shared" si="961"/>
        <v/>
      </c>
      <c r="P5294" s="56">
        <f>IF(ISERROR(IF($X$5=1,$Y$5,)),"",IF($X$5=1,$Y$5,))</f>
        <v>0</v>
      </c>
      <c r="Q5294" s="56">
        <f>IF(ISERROR(IF($X$6=1,$Y$6,)),"",IF($X$6=1,$Y$6,))</f>
        <v>10000</v>
      </c>
      <c r="R5294" s="56">
        <f>IF(ISERROR(IF($X$7=1,$Y$7,)),"",IF($X$7=1,$Y$7,))</f>
        <v>0</v>
      </c>
      <c r="S5294" s="56">
        <f>IF(ISERROR(IF($X$8=1,$Y$8,)),"",IF($X$8=1,$Y$8,))</f>
        <v>1000</v>
      </c>
      <c r="T5294" s="56">
        <f>IF(ISERROR(IF($X$9=1,$Y$9,)),"",IF($X$9=1,$Y$9,))</f>
        <v>500</v>
      </c>
      <c r="U5294" s="56">
        <f>IF(ISERROR(IF($X$10=1,$Y$10,)),"",IF($X$10=1,$Y$10,))</f>
        <v>500</v>
      </c>
    </row>
    <row r="5295" spans="1:21" x14ac:dyDescent="0.25">
      <c r="A5295" s="75">
        <f t="shared" si="956"/>
        <v>0</v>
      </c>
      <c r="E5295" s="56">
        <f t="shared" si="957"/>
        <v>0</v>
      </c>
      <c r="F5295" s="76">
        <f t="shared" si="962"/>
        <v>0</v>
      </c>
      <c r="G5295" s="56" t="str">
        <f t="shared" si="958"/>
        <v/>
      </c>
      <c r="H5295" s="56">
        <f t="shared" si="959"/>
        <v>0</v>
      </c>
      <c r="I5295" s="56">
        <f>IF(G5295="",0,IF(COUNTIF($G$5:G5295,G5295)=1,0,COUNTIF($G$5:G5295,G5295) )   )</f>
        <v>0</v>
      </c>
      <c r="J5295" s="56" t="str">
        <f t="shared" si="960"/>
        <v/>
      </c>
      <c r="K5295" s="56" t="str">
        <f t="shared" si="952"/>
        <v/>
      </c>
      <c r="L5295" s="56" t="str">
        <f t="shared" si="953"/>
        <v/>
      </c>
      <c r="M5295" s="56" t="str">
        <f t="shared" si="954"/>
        <v/>
      </c>
      <c r="N5295" s="56" t="str">
        <f t="shared" si="955"/>
        <v/>
      </c>
      <c r="O5295" s="56" t="str">
        <f t="shared" si="961"/>
        <v/>
      </c>
      <c r="P5295" s="56">
        <f>IF(ISERROR(IF($X$5=1,$Y$5,)),"",IF($X$5=1,$Y$5,))</f>
        <v>0</v>
      </c>
      <c r="Q5295" s="56">
        <f>IF(ISERROR(IF($X$6=1,$Y$6,)),"",IF($X$6=1,$Y$6,))</f>
        <v>10000</v>
      </c>
      <c r="R5295" s="56">
        <f>IF(ISERROR(IF($X$7=1,$Y$7,)),"",IF($X$7=1,$Y$7,))</f>
        <v>0</v>
      </c>
      <c r="S5295" s="56">
        <f>IF(ISERROR(IF($X$8=1,$Y$8,)),"",IF($X$8=1,$Y$8,))</f>
        <v>1000</v>
      </c>
      <c r="T5295" s="56">
        <f>IF(ISERROR(IF($X$9=1,$Y$9,)),"",IF($X$9=1,$Y$9,))</f>
        <v>500</v>
      </c>
      <c r="U5295" s="56">
        <f>IF(ISERROR(IF($X$10=1,$Y$10,)),"",IF($X$10=1,$Y$10,))</f>
        <v>500</v>
      </c>
    </row>
    <row r="5296" spans="1:21" x14ac:dyDescent="0.25">
      <c r="A5296" s="75">
        <f t="shared" si="956"/>
        <v>0</v>
      </c>
      <c r="E5296" s="56">
        <f t="shared" si="957"/>
        <v>0</v>
      </c>
      <c r="F5296" s="76">
        <f t="shared" si="962"/>
        <v>0</v>
      </c>
      <c r="G5296" s="56" t="str">
        <f t="shared" si="958"/>
        <v/>
      </c>
      <c r="H5296" s="56">
        <f t="shared" si="959"/>
        <v>0</v>
      </c>
      <c r="I5296" s="56">
        <f>IF(G5296="",0,IF(COUNTIF($G$5:G5296,G5296)=1,0,COUNTIF($G$5:G5296,G5296) )   )</f>
        <v>0</v>
      </c>
      <c r="J5296" s="56" t="str">
        <f t="shared" si="960"/>
        <v/>
      </c>
      <c r="K5296" s="56" t="str">
        <f t="shared" si="952"/>
        <v/>
      </c>
      <c r="L5296" s="56" t="str">
        <f t="shared" si="953"/>
        <v/>
      </c>
      <c r="M5296" s="56" t="str">
        <f t="shared" si="954"/>
        <v/>
      </c>
      <c r="N5296" s="56" t="str">
        <f t="shared" si="955"/>
        <v/>
      </c>
      <c r="O5296" s="56" t="str">
        <f t="shared" si="961"/>
        <v/>
      </c>
      <c r="P5296" s="56">
        <f>IF(ISERROR(IF($X$5=1,$Y$5,)),"",IF($X$5=1,$Y$5,))</f>
        <v>0</v>
      </c>
      <c r="Q5296" s="56">
        <f>IF(ISERROR(IF($X$6=1,$Y$6,)),"",IF($X$6=1,$Y$6,))</f>
        <v>10000</v>
      </c>
      <c r="R5296" s="56">
        <f>IF(ISERROR(IF($X$7=1,$Y$7,)),"",IF($X$7=1,$Y$7,))</f>
        <v>0</v>
      </c>
      <c r="S5296" s="56">
        <f>IF(ISERROR(IF($X$8=1,$Y$8,)),"",IF($X$8=1,$Y$8,))</f>
        <v>1000</v>
      </c>
      <c r="T5296" s="56">
        <f>IF(ISERROR(IF($X$9=1,$Y$9,)),"",IF($X$9=1,$Y$9,))</f>
        <v>500</v>
      </c>
      <c r="U5296" s="56">
        <f>IF(ISERROR(IF($X$10=1,$Y$10,)),"",IF($X$10=1,$Y$10,))</f>
        <v>500</v>
      </c>
    </row>
    <row r="5297" spans="1:21" x14ac:dyDescent="0.25">
      <c r="A5297" s="75">
        <f t="shared" si="956"/>
        <v>0</v>
      </c>
      <c r="E5297" s="56">
        <f t="shared" si="957"/>
        <v>0</v>
      </c>
      <c r="F5297" s="76">
        <f t="shared" si="962"/>
        <v>0</v>
      </c>
      <c r="G5297" s="56" t="str">
        <f t="shared" si="958"/>
        <v/>
      </c>
      <c r="H5297" s="56">
        <f t="shared" si="959"/>
        <v>0</v>
      </c>
      <c r="I5297" s="56">
        <f>IF(G5297="",0,IF(COUNTIF($G$5:G5297,G5297)=1,0,COUNTIF($G$5:G5297,G5297) )   )</f>
        <v>0</v>
      </c>
      <c r="J5297" s="56" t="str">
        <f t="shared" si="960"/>
        <v/>
      </c>
      <c r="K5297" s="56" t="str">
        <f t="shared" si="952"/>
        <v/>
      </c>
      <c r="L5297" s="56" t="str">
        <f t="shared" si="953"/>
        <v/>
      </c>
      <c r="M5297" s="56" t="str">
        <f t="shared" si="954"/>
        <v/>
      </c>
      <c r="N5297" s="56" t="str">
        <f t="shared" si="955"/>
        <v/>
      </c>
      <c r="O5297" s="56" t="str">
        <f t="shared" si="961"/>
        <v/>
      </c>
      <c r="P5297" s="56">
        <f>IF(ISERROR(IF($X$5=1,$Y$5,)),"",IF($X$5=1,$Y$5,))</f>
        <v>0</v>
      </c>
      <c r="Q5297" s="56">
        <f>IF(ISERROR(IF($X$6=1,$Y$6,)),"",IF($X$6=1,$Y$6,))</f>
        <v>10000</v>
      </c>
      <c r="R5297" s="56">
        <f>IF(ISERROR(IF($X$7=1,$Y$7,)),"",IF($X$7=1,$Y$7,))</f>
        <v>0</v>
      </c>
      <c r="S5297" s="56">
        <f>IF(ISERROR(IF($X$8=1,$Y$8,)),"",IF($X$8=1,$Y$8,))</f>
        <v>1000</v>
      </c>
      <c r="T5297" s="56">
        <f>IF(ISERROR(IF($X$9=1,$Y$9,)),"",IF($X$9=1,$Y$9,))</f>
        <v>500</v>
      </c>
      <c r="U5297" s="56">
        <f>IF(ISERROR(IF($X$10=1,$Y$10,)),"",IF($X$10=1,$Y$10,))</f>
        <v>500</v>
      </c>
    </row>
    <row r="5298" spans="1:21" x14ac:dyDescent="0.25">
      <c r="A5298" s="75">
        <f t="shared" si="956"/>
        <v>0</v>
      </c>
      <c r="E5298" s="56">
        <f t="shared" si="957"/>
        <v>0</v>
      </c>
      <c r="F5298" s="76">
        <f t="shared" si="962"/>
        <v>0</v>
      </c>
      <c r="G5298" s="56" t="str">
        <f t="shared" si="958"/>
        <v/>
      </c>
      <c r="H5298" s="56">
        <f t="shared" si="959"/>
        <v>0</v>
      </c>
      <c r="I5298" s="56">
        <f>IF(G5298="",0,IF(COUNTIF($G$5:G5298,G5298)=1,0,COUNTIF($G$5:G5298,G5298) )   )</f>
        <v>0</v>
      </c>
      <c r="J5298" s="56" t="str">
        <f t="shared" si="960"/>
        <v/>
      </c>
      <c r="K5298" s="56" t="str">
        <f t="shared" si="952"/>
        <v/>
      </c>
      <c r="L5298" s="56" t="str">
        <f t="shared" si="953"/>
        <v/>
      </c>
      <c r="M5298" s="56" t="str">
        <f t="shared" si="954"/>
        <v/>
      </c>
      <c r="N5298" s="56" t="str">
        <f t="shared" si="955"/>
        <v/>
      </c>
      <c r="O5298" s="56" t="str">
        <f t="shared" si="961"/>
        <v/>
      </c>
      <c r="P5298" s="56">
        <f>IF(ISERROR(IF($X$5=1,$Y$5,)),"",IF($X$5=1,$Y$5,))</f>
        <v>0</v>
      </c>
      <c r="Q5298" s="56">
        <f>IF(ISERROR(IF($X$6=1,$Y$6,)),"",IF($X$6=1,$Y$6,))</f>
        <v>10000</v>
      </c>
      <c r="R5298" s="56">
        <f>IF(ISERROR(IF($X$7=1,$Y$7,)),"",IF($X$7=1,$Y$7,))</f>
        <v>0</v>
      </c>
      <c r="S5298" s="56">
        <f>IF(ISERROR(IF($X$8=1,$Y$8,)),"",IF($X$8=1,$Y$8,))</f>
        <v>1000</v>
      </c>
      <c r="T5298" s="56">
        <f>IF(ISERROR(IF($X$9=1,$Y$9,)),"",IF($X$9=1,$Y$9,))</f>
        <v>500</v>
      </c>
      <c r="U5298" s="56">
        <f>IF(ISERROR(IF($X$10=1,$Y$10,)),"",IF($X$10=1,$Y$10,))</f>
        <v>500</v>
      </c>
    </row>
    <row r="5299" spans="1:21" x14ac:dyDescent="0.25">
      <c r="A5299" s="75">
        <f t="shared" si="956"/>
        <v>0</v>
      </c>
      <c r="E5299" s="56">
        <f t="shared" si="957"/>
        <v>0</v>
      </c>
      <c r="F5299" s="76">
        <f t="shared" si="962"/>
        <v>0</v>
      </c>
      <c r="G5299" s="56" t="str">
        <f t="shared" si="958"/>
        <v/>
      </c>
      <c r="H5299" s="56">
        <f t="shared" si="959"/>
        <v>0</v>
      </c>
      <c r="I5299" s="56">
        <f>IF(G5299="",0,IF(COUNTIF($G$5:G5299,G5299)=1,0,COUNTIF($G$5:G5299,G5299) )   )</f>
        <v>0</v>
      </c>
      <c r="J5299" s="56" t="str">
        <f t="shared" si="960"/>
        <v/>
      </c>
      <c r="K5299" s="56" t="str">
        <f t="shared" si="952"/>
        <v/>
      </c>
      <c r="L5299" s="56" t="str">
        <f t="shared" si="953"/>
        <v/>
      </c>
      <c r="M5299" s="56" t="str">
        <f t="shared" si="954"/>
        <v/>
      </c>
      <c r="N5299" s="56" t="str">
        <f t="shared" si="955"/>
        <v/>
      </c>
      <c r="O5299" s="56" t="str">
        <f t="shared" si="961"/>
        <v/>
      </c>
      <c r="P5299" s="56">
        <f>IF(ISERROR(IF($X$5=1,$Y$5,)),"",IF($X$5=1,$Y$5,))</f>
        <v>0</v>
      </c>
      <c r="Q5299" s="56">
        <f>IF(ISERROR(IF($X$6=1,$Y$6,)),"",IF($X$6=1,$Y$6,))</f>
        <v>10000</v>
      </c>
      <c r="R5299" s="56">
        <f>IF(ISERROR(IF($X$7=1,$Y$7,)),"",IF($X$7=1,$Y$7,))</f>
        <v>0</v>
      </c>
      <c r="S5299" s="56">
        <f>IF(ISERROR(IF($X$8=1,$Y$8,)),"",IF($X$8=1,$Y$8,))</f>
        <v>1000</v>
      </c>
      <c r="T5299" s="56">
        <f>IF(ISERROR(IF($X$9=1,$Y$9,)),"",IF($X$9=1,$Y$9,))</f>
        <v>500</v>
      </c>
      <c r="U5299" s="56">
        <f>IF(ISERROR(IF($X$10=1,$Y$10,)),"",IF($X$10=1,$Y$10,))</f>
        <v>500</v>
      </c>
    </row>
    <row r="5300" spans="1:21" x14ac:dyDescent="0.25">
      <c r="A5300" s="75">
        <f t="shared" si="956"/>
        <v>0</v>
      </c>
      <c r="E5300" s="56">
        <f t="shared" si="957"/>
        <v>0</v>
      </c>
      <c r="F5300" s="76">
        <f t="shared" si="962"/>
        <v>0</v>
      </c>
      <c r="G5300" s="56" t="str">
        <f t="shared" si="958"/>
        <v/>
      </c>
      <c r="H5300" s="56">
        <f t="shared" si="959"/>
        <v>0</v>
      </c>
      <c r="I5300" s="56">
        <f>IF(G5300="",0,IF(COUNTIF($G$5:G5300,G5300)=1,0,COUNTIF($G$5:G5300,G5300) )   )</f>
        <v>0</v>
      </c>
      <c r="J5300" s="56" t="str">
        <f t="shared" si="960"/>
        <v/>
      </c>
      <c r="K5300" s="56" t="str">
        <f t="shared" si="952"/>
        <v/>
      </c>
      <c r="L5300" s="56" t="str">
        <f t="shared" si="953"/>
        <v/>
      </c>
      <c r="M5300" s="56" t="str">
        <f t="shared" si="954"/>
        <v/>
      </c>
      <c r="N5300" s="56" t="str">
        <f t="shared" si="955"/>
        <v/>
      </c>
      <c r="O5300" s="56" t="str">
        <f t="shared" si="961"/>
        <v/>
      </c>
      <c r="P5300" s="56">
        <f>IF(ISERROR(IF($X$5=1,$Y$5,)),"",IF($X$5=1,$Y$5,))</f>
        <v>0</v>
      </c>
      <c r="Q5300" s="56">
        <f>IF(ISERROR(IF($X$6=1,$Y$6,)),"",IF($X$6=1,$Y$6,))</f>
        <v>10000</v>
      </c>
      <c r="R5300" s="56">
        <f>IF(ISERROR(IF($X$7=1,$Y$7,)),"",IF($X$7=1,$Y$7,))</f>
        <v>0</v>
      </c>
      <c r="S5300" s="56">
        <f>IF(ISERROR(IF($X$8=1,$Y$8,)),"",IF($X$8=1,$Y$8,))</f>
        <v>1000</v>
      </c>
      <c r="T5300" s="56">
        <f>IF(ISERROR(IF($X$9=1,$Y$9,)),"",IF($X$9=1,$Y$9,))</f>
        <v>500</v>
      </c>
      <c r="U5300" s="56">
        <f>IF(ISERROR(IF($X$10=1,$Y$10,)),"",IF($X$10=1,$Y$10,))</f>
        <v>500</v>
      </c>
    </row>
    <row r="5301" spans="1:21" x14ac:dyDescent="0.25">
      <c r="A5301" s="75">
        <f t="shared" si="956"/>
        <v>0</v>
      </c>
      <c r="E5301" s="56">
        <f t="shared" si="957"/>
        <v>0</v>
      </c>
      <c r="F5301" s="76">
        <f t="shared" si="962"/>
        <v>0</v>
      </c>
      <c r="G5301" s="56" t="str">
        <f t="shared" si="958"/>
        <v/>
      </c>
      <c r="H5301" s="56">
        <f t="shared" si="959"/>
        <v>0</v>
      </c>
      <c r="I5301" s="56">
        <f>IF(G5301="",0,IF(COUNTIF($G$5:G5301,G5301)=1,0,COUNTIF($G$5:G5301,G5301) )   )</f>
        <v>0</v>
      </c>
      <c r="J5301" s="56" t="str">
        <f t="shared" si="960"/>
        <v/>
      </c>
      <c r="K5301" s="56" t="str">
        <f t="shared" si="952"/>
        <v/>
      </c>
      <c r="L5301" s="56" t="str">
        <f t="shared" si="953"/>
        <v/>
      </c>
      <c r="M5301" s="56" t="str">
        <f t="shared" si="954"/>
        <v/>
      </c>
      <c r="N5301" s="56" t="str">
        <f t="shared" si="955"/>
        <v/>
      </c>
      <c r="O5301" s="56" t="str">
        <f t="shared" si="961"/>
        <v/>
      </c>
      <c r="P5301" s="56">
        <f>IF(ISERROR(IF($X$5=1,$Y$5,)),"",IF($X$5=1,$Y$5,))</f>
        <v>0</v>
      </c>
      <c r="Q5301" s="56">
        <f>IF(ISERROR(IF($X$6=1,$Y$6,)),"",IF($X$6=1,$Y$6,))</f>
        <v>10000</v>
      </c>
      <c r="R5301" s="56">
        <f>IF(ISERROR(IF($X$7=1,$Y$7,)),"",IF($X$7=1,$Y$7,))</f>
        <v>0</v>
      </c>
      <c r="S5301" s="56">
        <f>IF(ISERROR(IF($X$8=1,$Y$8,)),"",IF($X$8=1,$Y$8,))</f>
        <v>1000</v>
      </c>
      <c r="T5301" s="56">
        <f>IF(ISERROR(IF($X$9=1,$Y$9,)),"",IF($X$9=1,$Y$9,))</f>
        <v>500</v>
      </c>
      <c r="U5301" s="56">
        <f>IF(ISERROR(IF($X$10=1,$Y$10,)),"",IF($X$10=1,$Y$10,))</f>
        <v>500</v>
      </c>
    </row>
    <row r="5302" spans="1:21" x14ac:dyDescent="0.25">
      <c r="A5302" s="75">
        <f t="shared" si="956"/>
        <v>0</v>
      </c>
      <c r="E5302" s="56">
        <f t="shared" si="957"/>
        <v>0</v>
      </c>
      <c r="F5302" s="76">
        <f t="shared" si="962"/>
        <v>0</v>
      </c>
      <c r="G5302" s="56" t="str">
        <f t="shared" si="958"/>
        <v/>
      </c>
      <c r="H5302" s="56">
        <f t="shared" si="959"/>
        <v>0</v>
      </c>
      <c r="I5302" s="56">
        <f>IF(G5302="",0,IF(COUNTIF($G$5:G5302,G5302)=1,0,COUNTIF($G$5:G5302,G5302) )   )</f>
        <v>0</v>
      </c>
      <c r="J5302" s="56" t="str">
        <f t="shared" si="960"/>
        <v/>
      </c>
      <c r="K5302" s="56" t="str">
        <f t="shared" si="952"/>
        <v/>
      </c>
      <c r="L5302" s="56" t="str">
        <f t="shared" si="953"/>
        <v/>
      </c>
      <c r="M5302" s="56" t="str">
        <f t="shared" si="954"/>
        <v/>
      </c>
      <c r="N5302" s="56" t="str">
        <f t="shared" si="955"/>
        <v/>
      </c>
      <c r="O5302" s="56" t="str">
        <f t="shared" si="961"/>
        <v/>
      </c>
      <c r="P5302" s="56">
        <f>IF(ISERROR(IF($X$5=1,$Y$5,)),"",IF($X$5=1,$Y$5,))</f>
        <v>0</v>
      </c>
      <c r="Q5302" s="56">
        <f>IF(ISERROR(IF($X$6=1,$Y$6,)),"",IF($X$6=1,$Y$6,))</f>
        <v>10000</v>
      </c>
      <c r="R5302" s="56">
        <f>IF(ISERROR(IF($X$7=1,$Y$7,)),"",IF($X$7=1,$Y$7,))</f>
        <v>0</v>
      </c>
      <c r="S5302" s="56">
        <f>IF(ISERROR(IF($X$8=1,$Y$8,)),"",IF($X$8=1,$Y$8,))</f>
        <v>1000</v>
      </c>
      <c r="T5302" s="56">
        <f>IF(ISERROR(IF($X$9=1,$Y$9,)),"",IF($X$9=1,$Y$9,))</f>
        <v>500</v>
      </c>
      <c r="U5302" s="56">
        <f>IF(ISERROR(IF($X$10=1,$Y$10,)),"",IF($X$10=1,$Y$10,))</f>
        <v>500</v>
      </c>
    </row>
    <row r="5303" spans="1:21" x14ac:dyDescent="0.25">
      <c r="A5303" s="75">
        <f t="shared" si="956"/>
        <v>0</v>
      </c>
      <c r="E5303" s="56">
        <f t="shared" si="957"/>
        <v>0</v>
      </c>
      <c r="F5303" s="76">
        <f t="shared" si="962"/>
        <v>0</v>
      </c>
      <c r="G5303" s="56" t="str">
        <f t="shared" si="958"/>
        <v/>
      </c>
      <c r="H5303" s="56">
        <f t="shared" si="959"/>
        <v>0</v>
      </c>
      <c r="I5303" s="56">
        <f>IF(G5303="",0,IF(COUNTIF($G$5:G5303,G5303)=1,0,COUNTIF($G$5:G5303,G5303) )   )</f>
        <v>0</v>
      </c>
      <c r="J5303" s="56" t="str">
        <f t="shared" si="960"/>
        <v/>
      </c>
      <c r="K5303" s="56" t="str">
        <f t="shared" si="952"/>
        <v/>
      </c>
      <c r="L5303" s="56" t="str">
        <f t="shared" si="953"/>
        <v/>
      </c>
      <c r="M5303" s="56" t="str">
        <f t="shared" si="954"/>
        <v/>
      </c>
      <c r="N5303" s="56" t="str">
        <f t="shared" si="955"/>
        <v/>
      </c>
      <c r="O5303" s="56" t="str">
        <f t="shared" si="961"/>
        <v/>
      </c>
      <c r="P5303" s="56">
        <f>IF(ISERROR(IF($X$5=1,$Y$5,)),"",IF($X$5=1,$Y$5,))</f>
        <v>0</v>
      </c>
      <c r="Q5303" s="56">
        <f>IF(ISERROR(IF($X$6=1,$Y$6,)),"",IF($X$6=1,$Y$6,))</f>
        <v>10000</v>
      </c>
      <c r="R5303" s="56">
        <f>IF(ISERROR(IF($X$7=1,$Y$7,)),"",IF($X$7=1,$Y$7,))</f>
        <v>0</v>
      </c>
      <c r="S5303" s="56">
        <f>IF(ISERROR(IF($X$8=1,$Y$8,)),"",IF($X$8=1,$Y$8,))</f>
        <v>1000</v>
      </c>
      <c r="T5303" s="56">
        <f>IF(ISERROR(IF($X$9=1,$Y$9,)),"",IF($X$9=1,$Y$9,))</f>
        <v>500</v>
      </c>
      <c r="U5303" s="56">
        <f>IF(ISERROR(IF($X$10=1,$Y$10,)),"",IF($X$10=1,$Y$10,))</f>
        <v>500</v>
      </c>
    </row>
    <row r="5304" spans="1:21" x14ac:dyDescent="0.25">
      <c r="A5304" s="75">
        <f t="shared" si="956"/>
        <v>0</v>
      </c>
      <c r="E5304" s="56">
        <f t="shared" si="957"/>
        <v>0</v>
      </c>
      <c r="F5304" s="76">
        <f t="shared" si="962"/>
        <v>0</v>
      </c>
      <c r="G5304" s="56" t="str">
        <f t="shared" si="958"/>
        <v/>
      </c>
      <c r="H5304" s="56">
        <f t="shared" si="959"/>
        <v>0</v>
      </c>
      <c r="I5304" s="56">
        <f>IF(G5304="",0,IF(COUNTIF($G$5:G5304,G5304)=1,0,COUNTIF($G$5:G5304,G5304) )   )</f>
        <v>0</v>
      </c>
      <c r="J5304" s="56" t="str">
        <f t="shared" si="960"/>
        <v/>
      </c>
      <c r="K5304" s="56" t="str">
        <f t="shared" si="952"/>
        <v/>
      </c>
      <c r="L5304" s="56" t="str">
        <f t="shared" si="953"/>
        <v/>
      </c>
      <c r="M5304" s="56" t="str">
        <f t="shared" si="954"/>
        <v/>
      </c>
      <c r="N5304" s="56" t="str">
        <f t="shared" si="955"/>
        <v/>
      </c>
      <c r="O5304" s="56" t="str">
        <f t="shared" si="961"/>
        <v/>
      </c>
      <c r="P5304" s="56">
        <f>IF(ISERROR(IF($X$5=1,$Y$5,)),"",IF($X$5=1,$Y$5,))</f>
        <v>0</v>
      </c>
      <c r="Q5304" s="56">
        <f>IF(ISERROR(IF($X$6=1,$Y$6,)),"",IF($X$6=1,$Y$6,))</f>
        <v>10000</v>
      </c>
      <c r="R5304" s="56">
        <f>IF(ISERROR(IF($X$7=1,$Y$7,)),"",IF($X$7=1,$Y$7,))</f>
        <v>0</v>
      </c>
      <c r="S5304" s="56">
        <f>IF(ISERROR(IF($X$8=1,$Y$8,)),"",IF($X$8=1,$Y$8,))</f>
        <v>1000</v>
      </c>
      <c r="T5304" s="56">
        <f>IF(ISERROR(IF($X$9=1,$Y$9,)),"",IF($X$9=1,$Y$9,))</f>
        <v>500</v>
      </c>
      <c r="U5304" s="56">
        <f>IF(ISERROR(IF($X$10=1,$Y$10,)),"",IF($X$10=1,$Y$10,))</f>
        <v>500</v>
      </c>
    </row>
    <row r="5305" spans="1:21" x14ac:dyDescent="0.25">
      <c r="A5305" s="75">
        <f t="shared" si="956"/>
        <v>0</v>
      </c>
      <c r="E5305" s="56">
        <f t="shared" si="957"/>
        <v>0</v>
      </c>
      <c r="F5305" s="76">
        <f t="shared" si="962"/>
        <v>0</v>
      </c>
      <c r="G5305" s="56" t="str">
        <f t="shared" si="958"/>
        <v/>
      </c>
      <c r="H5305" s="56">
        <f t="shared" si="959"/>
        <v>0</v>
      </c>
      <c r="I5305" s="56">
        <f>IF(G5305="",0,IF(COUNTIF($G$5:G5305,G5305)=1,0,COUNTIF($G$5:G5305,G5305) )   )</f>
        <v>0</v>
      </c>
      <c r="J5305" s="56" t="str">
        <f t="shared" si="960"/>
        <v/>
      </c>
      <c r="K5305" s="56" t="str">
        <f t="shared" si="952"/>
        <v/>
      </c>
      <c r="L5305" s="56" t="str">
        <f t="shared" si="953"/>
        <v/>
      </c>
      <c r="M5305" s="56" t="str">
        <f t="shared" si="954"/>
        <v/>
      </c>
      <c r="N5305" s="56" t="str">
        <f t="shared" si="955"/>
        <v/>
      </c>
      <c r="O5305" s="56" t="str">
        <f t="shared" si="961"/>
        <v/>
      </c>
      <c r="P5305" s="56">
        <f>IF(ISERROR(IF($X$5=1,$Y$5,)),"",IF($X$5=1,$Y$5,))</f>
        <v>0</v>
      </c>
      <c r="Q5305" s="56">
        <f>IF(ISERROR(IF($X$6=1,$Y$6,)),"",IF($X$6=1,$Y$6,))</f>
        <v>10000</v>
      </c>
      <c r="R5305" s="56">
        <f>IF(ISERROR(IF($X$7=1,$Y$7,)),"",IF($X$7=1,$Y$7,))</f>
        <v>0</v>
      </c>
      <c r="S5305" s="56">
        <f>IF(ISERROR(IF($X$8=1,$Y$8,)),"",IF($X$8=1,$Y$8,))</f>
        <v>1000</v>
      </c>
      <c r="T5305" s="56">
        <f>IF(ISERROR(IF($X$9=1,$Y$9,)),"",IF($X$9=1,$Y$9,))</f>
        <v>500</v>
      </c>
      <c r="U5305" s="56">
        <f>IF(ISERROR(IF($X$10=1,$Y$10,)),"",IF($X$10=1,$Y$10,))</f>
        <v>500</v>
      </c>
    </row>
    <row r="5306" spans="1:21" x14ac:dyDescent="0.25">
      <c r="A5306" s="75">
        <f t="shared" si="956"/>
        <v>0</v>
      </c>
      <c r="E5306" s="56">
        <f t="shared" si="957"/>
        <v>0</v>
      </c>
      <c r="F5306" s="76">
        <f t="shared" si="962"/>
        <v>0</v>
      </c>
      <c r="G5306" s="56" t="str">
        <f t="shared" si="958"/>
        <v/>
      </c>
      <c r="H5306" s="56">
        <f t="shared" si="959"/>
        <v>0</v>
      </c>
      <c r="I5306" s="56">
        <f>IF(G5306="",0,IF(COUNTIF($G$5:G5306,G5306)=1,0,COUNTIF($G$5:G5306,G5306) )   )</f>
        <v>0</v>
      </c>
      <c r="J5306" s="56" t="str">
        <f t="shared" si="960"/>
        <v/>
      </c>
      <c r="K5306" s="56" t="str">
        <f t="shared" si="952"/>
        <v/>
      </c>
      <c r="L5306" s="56" t="str">
        <f t="shared" si="953"/>
        <v/>
      </c>
      <c r="M5306" s="56" t="str">
        <f t="shared" si="954"/>
        <v/>
      </c>
      <c r="N5306" s="56" t="str">
        <f t="shared" si="955"/>
        <v/>
      </c>
      <c r="O5306" s="56" t="str">
        <f t="shared" si="961"/>
        <v/>
      </c>
      <c r="P5306" s="56">
        <f>IF(ISERROR(IF($X$5=1,$Y$5,)),"",IF($X$5=1,$Y$5,))</f>
        <v>0</v>
      </c>
      <c r="Q5306" s="56">
        <f>IF(ISERROR(IF($X$6=1,$Y$6,)),"",IF($X$6=1,$Y$6,))</f>
        <v>10000</v>
      </c>
      <c r="R5306" s="56">
        <f>IF(ISERROR(IF($X$7=1,$Y$7,)),"",IF($X$7=1,$Y$7,))</f>
        <v>0</v>
      </c>
      <c r="S5306" s="56">
        <f>IF(ISERROR(IF($X$8=1,$Y$8,)),"",IF($X$8=1,$Y$8,))</f>
        <v>1000</v>
      </c>
      <c r="T5306" s="56">
        <f>IF(ISERROR(IF($X$9=1,$Y$9,)),"",IF($X$9=1,$Y$9,))</f>
        <v>500</v>
      </c>
      <c r="U5306" s="56">
        <f>IF(ISERROR(IF($X$10=1,$Y$10,)),"",IF($X$10=1,$Y$10,))</f>
        <v>500</v>
      </c>
    </row>
    <row r="5307" spans="1:21" x14ac:dyDescent="0.25">
      <c r="A5307" s="75">
        <f t="shared" si="956"/>
        <v>0</v>
      </c>
      <c r="E5307" s="56">
        <f t="shared" si="957"/>
        <v>0</v>
      </c>
      <c r="F5307" s="76">
        <f t="shared" si="962"/>
        <v>0</v>
      </c>
      <c r="G5307" s="56" t="str">
        <f t="shared" si="958"/>
        <v/>
      </c>
      <c r="H5307" s="56">
        <f t="shared" si="959"/>
        <v>0</v>
      </c>
      <c r="I5307" s="56">
        <f>IF(G5307="",0,IF(COUNTIF($G$5:G5307,G5307)=1,0,COUNTIF($G$5:G5307,G5307) )   )</f>
        <v>0</v>
      </c>
      <c r="J5307" s="56" t="str">
        <f t="shared" si="960"/>
        <v/>
      </c>
      <c r="K5307" s="56" t="str">
        <f t="shared" si="952"/>
        <v/>
      </c>
      <c r="L5307" s="56" t="str">
        <f t="shared" si="953"/>
        <v/>
      </c>
      <c r="M5307" s="56" t="str">
        <f t="shared" si="954"/>
        <v/>
      </c>
      <c r="N5307" s="56" t="str">
        <f t="shared" si="955"/>
        <v/>
      </c>
      <c r="O5307" s="56" t="str">
        <f t="shared" si="961"/>
        <v/>
      </c>
      <c r="P5307" s="56">
        <f>IF(ISERROR(IF($X$5=1,$Y$5,)),"",IF($X$5=1,$Y$5,))</f>
        <v>0</v>
      </c>
      <c r="Q5307" s="56">
        <f>IF(ISERROR(IF($X$6=1,$Y$6,)),"",IF($X$6=1,$Y$6,))</f>
        <v>10000</v>
      </c>
      <c r="R5307" s="56">
        <f>IF(ISERROR(IF($X$7=1,$Y$7,)),"",IF($X$7=1,$Y$7,))</f>
        <v>0</v>
      </c>
      <c r="S5307" s="56">
        <f>IF(ISERROR(IF($X$8=1,$Y$8,)),"",IF($X$8=1,$Y$8,))</f>
        <v>1000</v>
      </c>
      <c r="T5307" s="56">
        <f>IF(ISERROR(IF($X$9=1,$Y$9,)),"",IF($X$9=1,$Y$9,))</f>
        <v>500</v>
      </c>
      <c r="U5307" s="56">
        <f>IF(ISERROR(IF($X$10=1,$Y$10,)),"",IF($X$10=1,$Y$10,))</f>
        <v>500</v>
      </c>
    </row>
    <row r="5308" spans="1:21" x14ac:dyDescent="0.25">
      <c r="A5308" s="75">
        <f t="shared" si="956"/>
        <v>0</v>
      </c>
      <c r="E5308" s="56">
        <f t="shared" si="957"/>
        <v>0</v>
      </c>
      <c r="F5308" s="76">
        <f t="shared" si="962"/>
        <v>0</v>
      </c>
      <c r="G5308" s="56" t="str">
        <f t="shared" si="958"/>
        <v/>
      </c>
      <c r="H5308" s="56">
        <f t="shared" si="959"/>
        <v>0</v>
      </c>
      <c r="I5308" s="56">
        <f>IF(G5308="",0,IF(COUNTIF($G$5:G5308,G5308)=1,0,COUNTIF($G$5:G5308,G5308) )   )</f>
        <v>0</v>
      </c>
      <c r="J5308" s="56" t="str">
        <f t="shared" si="960"/>
        <v/>
      </c>
      <c r="K5308" s="56" t="str">
        <f t="shared" si="952"/>
        <v/>
      </c>
      <c r="L5308" s="56" t="str">
        <f t="shared" si="953"/>
        <v/>
      </c>
      <c r="M5308" s="56" t="str">
        <f t="shared" si="954"/>
        <v/>
      </c>
      <c r="N5308" s="56" t="str">
        <f t="shared" si="955"/>
        <v/>
      </c>
      <c r="O5308" s="56" t="str">
        <f t="shared" si="961"/>
        <v/>
      </c>
      <c r="P5308" s="56">
        <f>IF(ISERROR(IF($X$5=1,$Y$5,)),"",IF($X$5=1,$Y$5,))</f>
        <v>0</v>
      </c>
      <c r="Q5308" s="56">
        <f>IF(ISERROR(IF($X$6=1,$Y$6,)),"",IF($X$6=1,$Y$6,))</f>
        <v>10000</v>
      </c>
      <c r="R5308" s="56">
        <f>IF(ISERROR(IF($X$7=1,$Y$7,)),"",IF($X$7=1,$Y$7,))</f>
        <v>0</v>
      </c>
      <c r="S5308" s="56">
        <f>IF(ISERROR(IF($X$8=1,$Y$8,)),"",IF($X$8=1,$Y$8,))</f>
        <v>1000</v>
      </c>
      <c r="T5308" s="56">
        <f>IF(ISERROR(IF($X$9=1,$Y$9,)),"",IF($X$9=1,$Y$9,))</f>
        <v>500</v>
      </c>
      <c r="U5308" s="56">
        <f>IF(ISERROR(IF($X$10=1,$Y$10,)),"",IF($X$10=1,$Y$10,))</f>
        <v>500</v>
      </c>
    </row>
    <row r="5309" spans="1:21" x14ac:dyDescent="0.25">
      <c r="A5309" s="75">
        <f t="shared" si="956"/>
        <v>0</v>
      </c>
      <c r="E5309" s="56">
        <f t="shared" si="957"/>
        <v>0</v>
      </c>
      <c r="F5309" s="76">
        <f t="shared" si="962"/>
        <v>0</v>
      </c>
      <c r="G5309" s="56" t="str">
        <f t="shared" si="958"/>
        <v/>
      </c>
      <c r="H5309" s="56">
        <f t="shared" si="959"/>
        <v>0</v>
      </c>
      <c r="I5309" s="56">
        <f>IF(G5309="",0,IF(COUNTIF($G$5:G5309,G5309)=1,0,COUNTIF($G$5:G5309,G5309) )   )</f>
        <v>0</v>
      </c>
      <c r="J5309" s="56" t="str">
        <f t="shared" si="960"/>
        <v/>
      </c>
      <c r="K5309" s="56" t="str">
        <f t="shared" si="952"/>
        <v/>
      </c>
      <c r="L5309" s="56" t="str">
        <f t="shared" si="953"/>
        <v/>
      </c>
      <c r="M5309" s="56" t="str">
        <f t="shared" si="954"/>
        <v/>
      </c>
      <c r="N5309" s="56" t="str">
        <f t="shared" si="955"/>
        <v/>
      </c>
      <c r="O5309" s="56" t="str">
        <f t="shared" si="961"/>
        <v/>
      </c>
      <c r="P5309" s="56">
        <f>IF(ISERROR(IF($X$5=1,$Y$5,)),"",IF($X$5=1,$Y$5,))</f>
        <v>0</v>
      </c>
      <c r="Q5309" s="56">
        <f>IF(ISERROR(IF($X$6=1,$Y$6,)),"",IF($X$6=1,$Y$6,))</f>
        <v>10000</v>
      </c>
      <c r="R5309" s="56">
        <f>IF(ISERROR(IF($X$7=1,$Y$7,)),"",IF($X$7=1,$Y$7,))</f>
        <v>0</v>
      </c>
      <c r="S5309" s="56">
        <f>IF(ISERROR(IF($X$8=1,$Y$8,)),"",IF($X$8=1,$Y$8,))</f>
        <v>1000</v>
      </c>
      <c r="T5309" s="56">
        <f>IF(ISERROR(IF($X$9=1,$Y$9,)),"",IF($X$9=1,$Y$9,))</f>
        <v>500</v>
      </c>
      <c r="U5309" s="56">
        <f>IF(ISERROR(IF($X$10=1,$Y$10,)),"",IF($X$10=1,$Y$10,))</f>
        <v>500</v>
      </c>
    </row>
    <row r="5310" spans="1:21" x14ac:dyDescent="0.25">
      <c r="A5310" s="75">
        <f t="shared" si="956"/>
        <v>0</v>
      </c>
      <c r="E5310" s="56">
        <f t="shared" si="957"/>
        <v>0</v>
      </c>
      <c r="F5310" s="76">
        <f t="shared" si="962"/>
        <v>0</v>
      </c>
      <c r="G5310" s="56" t="str">
        <f t="shared" si="958"/>
        <v/>
      </c>
      <c r="H5310" s="56">
        <f t="shared" si="959"/>
        <v>0</v>
      </c>
      <c r="I5310" s="56">
        <f>IF(G5310="",0,IF(COUNTIF($G$5:G5310,G5310)=1,0,COUNTIF($G$5:G5310,G5310) )   )</f>
        <v>0</v>
      </c>
      <c r="J5310" s="56" t="str">
        <f t="shared" si="960"/>
        <v/>
      </c>
      <c r="K5310" s="56" t="str">
        <f t="shared" ref="K5310:K5373" si="963">IF(ISERROR(VLOOKUP(J5310,$F$5:$G$6005,2,)),"",VLOOKUP(J5310,$F$5:$G$6005,2,))</f>
        <v/>
      </c>
      <c r="L5310" s="56" t="str">
        <f t="shared" si="953"/>
        <v/>
      </c>
      <c r="M5310" s="56" t="str">
        <f t="shared" si="954"/>
        <v/>
      </c>
      <c r="N5310" s="56" t="str">
        <f t="shared" si="955"/>
        <v/>
      </c>
      <c r="O5310" s="56" t="str">
        <f t="shared" si="961"/>
        <v/>
      </c>
      <c r="P5310" s="56">
        <f>IF(ISERROR(IF($X$5=1,$Y$5,)),"",IF($X$5=1,$Y$5,))</f>
        <v>0</v>
      </c>
      <c r="Q5310" s="56">
        <f>IF(ISERROR(IF($X$6=1,$Y$6,)),"",IF($X$6=1,$Y$6,))</f>
        <v>10000</v>
      </c>
      <c r="R5310" s="56">
        <f>IF(ISERROR(IF($X$7=1,$Y$7,)),"",IF($X$7=1,$Y$7,))</f>
        <v>0</v>
      </c>
      <c r="S5310" s="56">
        <f>IF(ISERROR(IF($X$8=1,$Y$8,)),"",IF($X$8=1,$Y$8,))</f>
        <v>1000</v>
      </c>
      <c r="T5310" s="56">
        <f>IF(ISERROR(IF($X$9=1,$Y$9,)),"",IF($X$9=1,$Y$9,))</f>
        <v>500</v>
      </c>
      <c r="U5310" s="56">
        <f>IF(ISERROR(IF($X$10=1,$Y$10,)),"",IF($X$10=1,$Y$10,))</f>
        <v>500</v>
      </c>
    </row>
    <row r="5311" spans="1:21" x14ac:dyDescent="0.25">
      <c r="A5311" s="75">
        <f t="shared" si="956"/>
        <v>0</v>
      </c>
      <c r="E5311" s="56">
        <f t="shared" si="957"/>
        <v>0</v>
      </c>
      <c r="F5311" s="76">
        <f t="shared" si="962"/>
        <v>0</v>
      </c>
      <c r="G5311" s="56" t="str">
        <f t="shared" si="958"/>
        <v/>
      </c>
      <c r="H5311" s="56">
        <f t="shared" si="959"/>
        <v>0</v>
      </c>
      <c r="I5311" s="56">
        <f>IF(G5311="",0,IF(COUNTIF($G$5:G5311,G5311)=1,0,COUNTIF($G$5:G5311,G5311) )   )</f>
        <v>0</v>
      </c>
      <c r="J5311" s="56" t="str">
        <f t="shared" si="960"/>
        <v/>
      </c>
      <c r="K5311" s="56" t="str">
        <f t="shared" si="963"/>
        <v/>
      </c>
      <c r="L5311" s="56" t="str">
        <f t="shared" si="953"/>
        <v/>
      </c>
      <c r="M5311" s="56" t="str">
        <f t="shared" si="954"/>
        <v/>
      </c>
      <c r="N5311" s="56" t="str">
        <f t="shared" si="955"/>
        <v/>
      </c>
      <c r="O5311" s="56" t="str">
        <f t="shared" si="961"/>
        <v/>
      </c>
      <c r="P5311" s="56">
        <f>IF(ISERROR(IF($X$5=1,$Y$5,)),"",IF($X$5=1,$Y$5,))</f>
        <v>0</v>
      </c>
      <c r="Q5311" s="56">
        <f>IF(ISERROR(IF($X$6=1,$Y$6,)),"",IF($X$6=1,$Y$6,))</f>
        <v>10000</v>
      </c>
      <c r="R5311" s="56">
        <f>IF(ISERROR(IF($X$7=1,$Y$7,)),"",IF($X$7=1,$Y$7,))</f>
        <v>0</v>
      </c>
      <c r="S5311" s="56">
        <f>IF(ISERROR(IF($X$8=1,$Y$8,)),"",IF($X$8=1,$Y$8,))</f>
        <v>1000</v>
      </c>
      <c r="T5311" s="56">
        <f>IF(ISERROR(IF($X$9=1,$Y$9,)),"",IF($X$9=1,$Y$9,))</f>
        <v>500</v>
      </c>
      <c r="U5311" s="56">
        <f>IF(ISERROR(IF($X$10=1,$Y$10,)),"",IF($X$10=1,$Y$10,))</f>
        <v>500</v>
      </c>
    </row>
    <row r="5312" spans="1:21" x14ac:dyDescent="0.25">
      <c r="A5312" s="75">
        <f t="shared" si="956"/>
        <v>0</v>
      </c>
      <c r="E5312" s="56">
        <f t="shared" si="957"/>
        <v>0</v>
      </c>
      <c r="F5312" s="76">
        <f t="shared" si="962"/>
        <v>0</v>
      </c>
      <c r="G5312" s="56" t="str">
        <f t="shared" si="958"/>
        <v/>
      </c>
      <c r="H5312" s="56">
        <f t="shared" si="959"/>
        <v>0</v>
      </c>
      <c r="I5312" s="56">
        <f>IF(G5312="",0,IF(COUNTIF($G$5:G5312,G5312)=1,0,COUNTIF($G$5:G5312,G5312) )   )</f>
        <v>0</v>
      </c>
      <c r="J5312" s="56" t="str">
        <f t="shared" si="960"/>
        <v/>
      </c>
      <c r="K5312" s="56" t="str">
        <f t="shared" si="963"/>
        <v/>
      </c>
      <c r="L5312" s="56" t="str">
        <f t="shared" si="953"/>
        <v/>
      </c>
      <c r="M5312" s="56" t="str">
        <f t="shared" si="954"/>
        <v/>
      </c>
      <c r="N5312" s="56" t="str">
        <f t="shared" si="955"/>
        <v/>
      </c>
      <c r="O5312" s="56" t="str">
        <f t="shared" si="961"/>
        <v/>
      </c>
      <c r="P5312" s="56">
        <f>IF(ISERROR(IF($X$5=1,$Y$5,)),"",IF($X$5=1,$Y$5,))</f>
        <v>0</v>
      </c>
      <c r="Q5312" s="56">
        <f>IF(ISERROR(IF($X$6=1,$Y$6,)),"",IF($X$6=1,$Y$6,))</f>
        <v>10000</v>
      </c>
      <c r="R5312" s="56">
        <f>IF(ISERROR(IF($X$7=1,$Y$7,)),"",IF($X$7=1,$Y$7,))</f>
        <v>0</v>
      </c>
      <c r="S5312" s="56">
        <f>IF(ISERROR(IF($X$8=1,$Y$8,)),"",IF($X$8=1,$Y$8,))</f>
        <v>1000</v>
      </c>
      <c r="T5312" s="56">
        <f>IF(ISERROR(IF($X$9=1,$Y$9,)),"",IF($X$9=1,$Y$9,))</f>
        <v>500</v>
      </c>
      <c r="U5312" s="56">
        <f>IF(ISERROR(IF($X$10=1,$Y$10,)),"",IF($X$10=1,$Y$10,))</f>
        <v>500</v>
      </c>
    </row>
    <row r="5313" spans="1:21" x14ac:dyDescent="0.25">
      <c r="A5313" s="75">
        <f t="shared" si="956"/>
        <v>0</v>
      </c>
      <c r="E5313" s="56">
        <f t="shared" si="957"/>
        <v>0</v>
      </c>
      <c r="F5313" s="76">
        <f t="shared" si="962"/>
        <v>0</v>
      </c>
      <c r="G5313" s="56" t="str">
        <f t="shared" si="958"/>
        <v/>
      </c>
      <c r="H5313" s="56">
        <f t="shared" si="959"/>
        <v>0</v>
      </c>
      <c r="I5313" s="56">
        <f>IF(G5313="",0,IF(COUNTIF($G$5:G5313,G5313)=1,0,COUNTIF($G$5:G5313,G5313) )   )</f>
        <v>0</v>
      </c>
      <c r="J5313" s="56" t="str">
        <f t="shared" si="960"/>
        <v/>
      </c>
      <c r="K5313" s="56" t="str">
        <f t="shared" si="963"/>
        <v/>
      </c>
      <c r="L5313" s="56" t="str">
        <f t="shared" si="953"/>
        <v/>
      </c>
      <c r="M5313" s="56" t="str">
        <f t="shared" si="954"/>
        <v/>
      </c>
      <c r="N5313" s="56" t="str">
        <f t="shared" si="955"/>
        <v/>
      </c>
      <c r="O5313" s="56" t="str">
        <f t="shared" si="961"/>
        <v/>
      </c>
      <c r="P5313" s="56">
        <f>IF(ISERROR(IF($X$5=1,$Y$5,)),"",IF($X$5=1,$Y$5,))</f>
        <v>0</v>
      </c>
      <c r="Q5313" s="56">
        <f>IF(ISERROR(IF($X$6=1,$Y$6,)),"",IF($X$6=1,$Y$6,))</f>
        <v>10000</v>
      </c>
      <c r="R5313" s="56">
        <f>IF(ISERROR(IF($X$7=1,$Y$7,)),"",IF($X$7=1,$Y$7,))</f>
        <v>0</v>
      </c>
      <c r="S5313" s="56">
        <f>IF(ISERROR(IF($X$8=1,$Y$8,)),"",IF($X$8=1,$Y$8,))</f>
        <v>1000</v>
      </c>
      <c r="T5313" s="56">
        <f>IF(ISERROR(IF($X$9=1,$Y$9,)),"",IF($X$9=1,$Y$9,))</f>
        <v>500</v>
      </c>
      <c r="U5313" s="56">
        <f>IF(ISERROR(IF($X$10=1,$Y$10,)),"",IF($X$10=1,$Y$10,))</f>
        <v>500</v>
      </c>
    </row>
    <row r="5314" spans="1:21" x14ac:dyDescent="0.25">
      <c r="A5314" s="75">
        <f t="shared" si="956"/>
        <v>0</v>
      </c>
      <c r="E5314" s="56">
        <f t="shared" si="957"/>
        <v>0</v>
      </c>
      <c r="F5314" s="76">
        <f t="shared" si="962"/>
        <v>0</v>
      </c>
      <c r="G5314" s="56" t="str">
        <f t="shared" si="958"/>
        <v/>
      </c>
      <c r="H5314" s="56">
        <f t="shared" si="959"/>
        <v>0</v>
      </c>
      <c r="I5314" s="56">
        <f>IF(G5314="",0,IF(COUNTIF($G$5:G5314,G5314)=1,0,COUNTIF($G$5:G5314,G5314) )   )</f>
        <v>0</v>
      </c>
      <c r="J5314" s="56" t="str">
        <f t="shared" si="960"/>
        <v/>
      </c>
      <c r="K5314" s="56" t="str">
        <f t="shared" si="963"/>
        <v/>
      </c>
      <c r="L5314" s="56" t="str">
        <f t="shared" si="953"/>
        <v/>
      </c>
      <c r="M5314" s="56" t="str">
        <f t="shared" si="954"/>
        <v/>
      </c>
      <c r="N5314" s="56" t="str">
        <f t="shared" si="955"/>
        <v/>
      </c>
      <c r="O5314" s="56" t="str">
        <f t="shared" si="961"/>
        <v/>
      </c>
      <c r="P5314" s="56">
        <f>IF(ISERROR(IF($X$5=1,$Y$5,)),"",IF($X$5=1,$Y$5,))</f>
        <v>0</v>
      </c>
      <c r="Q5314" s="56">
        <f>IF(ISERROR(IF($X$6=1,$Y$6,)),"",IF($X$6=1,$Y$6,))</f>
        <v>10000</v>
      </c>
      <c r="R5314" s="56">
        <f>IF(ISERROR(IF($X$7=1,$Y$7,)),"",IF($X$7=1,$Y$7,))</f>
        <v>0</v>
      </c>
      <c r="S5314" s="56">
        <f>IF(ISERROR(IF($X$8=1,$Y$8,)),"",IF($X$8=1,$Y$8,))</f>
        <v>1000</v>
      </c>
      <c r="T5314" s="56">
        <f>IF(ISERROR(IF($X$9=1,$Y$9,)),"",IF($X$9=1,$Y$9,))</f>
        <v>500</v>
      </c>
      <c r="U5314" s="56">
        <f>IF(ISERROR(IF($X$10=1,$Y$10,)),"",IF($X$10=1,$Y$10,))</f>
        <v>500</v>
      </c>
    </row>
    <row r="5315" spans="1:21" x14ac:dyDescent="0.25">
      <c r="A5315" s="75">
        <f t="shared" si="956"/>
        <v>0</v>
      </c>
      <c r="E5315" s="56">
        <f t="shared" si="957"/>
        <v>0</v>
      </c>
      <c r="F5315" s="76">
        <f t="shared" si="962"/>
        <v>0</v>
      </c>
      <c r="G5315" s="56" t="str">
        <f t="shared" si="958"/>
        <v/>
      </c>
      <c r="H5315" s="56">
        <f t="shared" si="959"/>
        <v>0</v>
      </c>
      <c r="I5315" s="56">
        <f>IF(G5315="",0,IF(COUNTIF($G$5:G5315,G5315)=1,0,COUNTIF($G$5:G5315,G5315) )   )</f>
        <v>0</v>
      </c>
      <c r="J5315" s="56" t="str">
        <f t="shared" si="960"/>
        <v/>
      </c>
      <c r="K5315" s="56" t="str">
        <f t="shared" si="963"/>
        <v/>
      </c>
      <c r="L5315" s="56" t="str">
        <f t="shared" si="953"/>
        <v/>
      </c>
      <c r="M5315" s="56" t="str">
        <f t="shared" si="954"/>
        <v/>
      </c>
      <c r="N5315" s="56" t="str">
        <f t="shared" si="955"/>
        <v/>
      </c>
      <c r="O5315" s="56" t="str">
        <f t="shared" si="961"/>
        <v/>
      </c>
      <c r="P5315" s="56">
        <f>IF(ISERROR(IF($X$5=1,$Y$5,)),"",IF($X$5=1,$Y$5,))</f>
        <v>0</v>
      </c>
      <c r="Q5315" s="56">
        <f>IF(ISERROR(IF($X$6=1,$Y$6,)),"",IF($X$6=1,$Y$6,))</f>
        <v>10000</v>
      </c>
      <c r="R5315" s="56">
        <f>IF(ISERROR(IF($X$7=1,$Y$7,)),"",IF($X$7=1,$Y$7,))</f>
        <v>0</v>
      </c>
      <c r="S5315" s="56">
        <f>IF(ISERROR(IF($X$8=1,$Y$8,)),"",IF($X$8=1,$Y$8,))</f>
        <v>1000</v>
      </c>
      <c r="T5315" s="56">
        <f>IF(ISERROR(IF($X$9=1,$Y$9,)),"",IF($X$9=1,$Y$9,))</f>
        <v>500</v>
      </c>
      <c r="U5315" s="56">
        <f>IF(ISERROR(IF($X$10=1,$Y$10,)),"",IF($X$10=1,$Y$10,))</f>
        <v>500</v>
      </c>
    </row>
    <row r="5316" spans="1:21" x14ac:dyDescent="0.25">
      <c r="A5316" s="75">
        <f t="shared" si="956"/>
        <v>0</v>
      </c>
      <c r="E5316" s="56">
        <f t="shared" si="957"/>
        <v>0</v>
      </c>
      <c r="F5316" s="76">
        <f t="shared" si="962"/>
        <v>0</v>
      </c>
      <c r="G5316" s="56" t="str">
        <f t="shared" si="958"/>
        <v/>
      </c>
      <c r="H5316" s="56">
        <f t="shared" si="959"/>
        <v>0</v>
      </c>
      <c r="I5316" s="56">
        <f>IF(G5316="",0,IF(COUNTIF($G$5:G5316,G5316)=1,0,COUNTIF($G$5:G5316,G5316) )   )</f>
        <v>0</v>
      </c>
      <c r="J5316" s="56" t="str">
        <f t="shared" si="960"/>
        <v/>
      </c>
      <c r="K5316" s="56" t="str">
        <f t="shared" si="963"/>
        <v/>
      </c>
      <c r="L5316" s="56" t="str">
        <f t="shared" si="953"/>
        <v/>
      </c>
      <c r="M5316" s="56" t="str">
        <f t="shared" si="954"/>
        <v/>
      </c>
      <c r="N5316" s="56" t="str">
        <f t="shared" si="955"/>
        <v/>
      </c>
      <c r="O5316" s="56" t="str">
        <f t="shared" si="961"/>
        <v/>
      </c>
      <c r="P5316" s="56">
        <f>IF(ISERROR(IF($X$5=1,$Y$5,)),"",IF($X$5=1,$Y$5,))</f>
        <v>0</v>
      </c>
      <c r="Q5316" s="56">
        <f>IF(ISERROR(IF($X$6=1,$Y$6,)),"",IF($X$6=1,$Y$6,))</f>
        <v>10000</v>
      </c>
      <c r="R5316" s="56">
        <f>IF(ISERROR(IF($X$7=1,$Y$7,)),"",IF($X$7=1,$Y$7,))</f>
        <v>0</v>
      </c>
      <c r="S5316" s="56">
        <f>IF(ISERROR(IF($X$8=1,$Y$8,)),"",IF($X$8=1,$Y$8,))</f>
        <v>1000</v>
      </c>
      <c r="T5316" s="56">
        <f>IF(ISERROR(IF($X$9=1,$Y$9,)),"",IF($X$9=1,$Y$9,))</f>
        <v>500</v>
      </c>
      <c r="U5316" s="56">
        <f>IF(ISERROR(IF($X$10=1,$Y$10,)),"",IF($X$10=1,$Y$10,))</f>
        <v>500</v>
      </c>
    </row>
    <row r="5317" spans="1:21" x14ac:dyDescent="0.25">
      <c r="A5317" s="75">
        <f t="shared" si="956"/>
        <v>0</v>
      </c>
      <c r="E5317" s="56">
        <f t="shared" si="957"/>
        <v>0</v>
      </c>
      <c r="F5317" s="76">
        <f t="shared" si="962"/>
        <v>0</v>
      </c>
      <c r="G5317" s="56" t="str">
        <f t="shared" si="958"/>
        <v/>
      </c>
      <c r="H5317" s="56">
        <f t="shared" si="959"/>
        <v>0</v>
      </c>
      <c r="I5317" s="56">
        <f>IF(G5317="",0,IF(COUNTIF($G$5:G5317,G5317)=1,0,COUNTIF($G$5:G5317,G5317) )   )</f>
        <v>0</v>
      </c>
      <c r="J5317" s="56" t="str">
        <f t="shared" si="960"/>
        <v/>
      </c>
      <c r="K5317" s="56" t="str">
        <f t="shared" si="963"/>
        <v/>
      </c>
      <c r="L5317" s="56" t="str">
        <f t="shared" ref="L5317:L5380" si="964">IF(ISERROR(VLOOKUP(K5317,$AB$14:$AD$197,3,)),"",VLOOKUP(K5317,$AB$14:$AD$197,3,))</f>
        <v/>
      </c>
      <c r="M5317" s="56" t="str">
        <f t="shared" ref="M5317:M5380" si="965">IF(ISERROR(HLOOKUP(J5317,$AG$5:$XH$6,2,)),"",HLOOKUP(J5317,$AG$5:$XH$6,2,))</f>
        <v/>
      </c>
      <c r="N5317" s="56" t="str">
        <f t="shared" ref="N5317:N5380" si="966">IF(ISERROR(VLOOKUP(K5317,$AB$14:$AD$197,2,)),"",VLOOKUP(K5317,$AB$14:$AD$197,2,))</f>
        <v/>
      </c>
      <c r="O5317" s="56" t="str">
        <f t="shared" si="961"/>
        <v/>
      </c>
      <c r="P5317" s="56">
        <f>IF(ISERROR(IF($X$5=1,$Y$5,)),"",IF($X$5=1,$Y$5,))</f>
        <v>0</v>
      </c>
      <c r="Q5317" s="56">
        <f>IF(ISERROR(IF($X$6=1,$Y$6,)),"",IF($X$6=1,$Y$6,))</f>
        <v>10000</v>
      </c>
      <c r="R5317" s="56">
        <f>IF(ISERROR(IF($X$7=1,$Y$7,)),"",IF($X$7=1,$Y$7,))</f>
        <v>0</v>
      </c>
      <c r="S5317" s="56">
        <f>IF(ISERROR(IF($X$8=1,$Y$8,)),"",IF($X$8=1,$Y$8,))</f>
        <v>1000</v>
      </c>
      <c r="T5317" s="56">
        <f>IF(ISERROR(IF($X$9=1,$Y$9,)),"",IF($X$9=1,$Y$9,))</f>
        <v>500</v>
      </c>
      <c r="U5317" s="56">
        <f>IF(ISERROR(IF($X$10=1,$Y$10,)),"",IF($X$10=1,$Y$10,))</f>
        <v>500</v>
      </c>
    </row>
    <row r="5318" spans="1:21" x14ac:dyDescent="0.25">
      <c r="A5318" s="75">
        <f t="shared" ref="A5318:A5381" si="967">IF(A5317=0,0,IF(B5317="}",IF(B5318="NODE",A5317+1,0),A5317+1))</f>
        <v>0</v>
      </c>
      <c r="E5318" s="56">
        <f t="shared" ref="E5318:E5381" si="968">A5318</f>
        <v>0</v>
      </c>
      <c r="F5318" s="76">
        <f t="shared" si="962"/>
        <v>0</v>
      </c>
      <c r="G5318" s="56" t="str">
        <f t="shared" ref="G5318:G5381" si="969">IF(ISBLANK(D5318),IF(LEFT(C5318,8)="name = n",MID(C5318,8,100),""),MID(D5318,8,100))</f>
        <v/>
      </c>
      <c r="H5318" s="56">
        <f t="shared" ref="H5318:H5381" si="970">E5318</f>
        <v>0</v>
      </c>
      <c r="I5318" s="56">
        <f>IF(G5318="",0,IF(COUNTIF($G$5:G5318,G5318)=1,0,COUNTIF($G$5:G5318,G5318) )   )</f>
        <v>0</v>
      </c>
      <c r="J5318" s="56" t="str">
        <f t="shared" ref="J5318:J5381" si="971">IF(J5317=anodes,"",IF(J5317="","",J5317+1))</f>
        <v/>
      </c>
      <c r="K5318" s="56" t="str">
        <f t="shared" si="963"/>
        <v/>
      </c>
      <c r="L5318" s="56" t="str">
        <f t="shared" si="964"/>
        <v/>
      </c>
      <c r="M5318" s="56" t="str">
        <f t="shared" si="965"/>
        <v/>
      </c>
      <c r="N5318" s="56" t="str">
        <f t="shared" si="966"/>
        <v/>
      </c>
      <c r="O5318" s="56" t="str">
        <f t="shared" ref="O5318:O5381" si="972">IF(ISERROR(0.1*N5318+0.9*(M5318/L5318)*($N$3+SUM(P5318:U5318))*(N5318/$N$3)),N5318,0.1*N5318+0.9*(M5318/L5318)*($N$3+SUM(P5318:U5318))*(N5318/$N$3))</f>
        <v/>
      </c>
      <c r="P5318" s="56">
        <f>IF(ISERROR(IF($X$5=1,$Y$5,)),"",IF($X$5=1,$Y$5,))</f>
        <v>0</v>
      </c>
      <c r="Q5318" s="56">
        <f>IF(ISERROR(IF($X$6=1,$Y$6,)),"",IF($X$6=1,$Y$6,))</f>
        <v>10000</v>
      </c>
      <c r="R5318" s="56">
        <f>IF(ISERROR(IF($X$7=1,$Y$7,)),"",IF($X$7=1,$Y$7,))</f>
        <v>0</v>
      </c>
      <c r="S5318" s="56">
        <f>IF(ISERROR(IF($X$8=1,$Y$8,)),"",IF($X$8=1,$Y$8,))</f>
        <v>1000</v>
      </c>
      <c r="T5318" s="56">
        <f>IF(ISERROR(IF($X$9=1,$Y$9,)),"",IF($X$9=1,$Y$9,))</f>
        <v>500</v>
      </c>
      <c r="U5318" s="56">
        <f>IF(ISERROR(IF($X$10=1,$Y$10,)),"",IF($X$10=1,$Y$10,))</f>
        <v>500</v>
      </c>
    </row>
    <row r="5319" spans="1:21" x14ac:dyDescent="0.25">
      <c r="A5319" s="75">
        <f t="shared" si="967"/>
        <v>0</v>
      </c>
      <c r="E5319" s="56">
        <f t="shared" si="968"/>
        <v>0</v>
      </c>
      <c r="F5319" s="76">
        <f t="shared" si="962"/>
        <v>0</v>
      </c>
      <c r="G5319" s="56" t="str">
        <f t="shared" si="969"/>
        <v/>
      </c>
      <c r="H5319" s="56">
        <f t="shared" si="970"/>
        <v>0</v>
      </c>
      <c r="I5319" s="56">
        <f>IF(G5319="",0,IF(COUNTIF($G$5:G5319,G5319)=1,0,COUNTIF($G$5:G5319,G5319) )   )</f>
        <v>0</v>
      </c>
      <c r="J5319" s="56" t="str">
        <f t="shared" si="971"/>
        <v/>
      </c>
      <c r="K5319" s="56" t="str">
        <f t="shared" si="963"/>
        <v/>
      </c>
      <c r="L5319" s="56" t="str">
        <f t="shared" si="964"/>
        <v/>
      </c>
      <c r="M5319" s="56" t="str">
        <f t="shared" si="965"/>
        <v/>
      </c>
      <c r="N5319" s="56" t="str">
        <f t="shared" si="966"/>
        <v/>
      </c>
      <c r="O5319" s="56" t="str">
        <f t="shared" si="972"/>
        <v/>
      </c>
      <c r="P5319" s="56">
        <f>IF(ISERROR(IF($X$5=1,$Y$5,)),"",IF($X$5=1,$Y$5,))</f>
        <v>0</v>
      </c>
      <c r="Q5319" s="56">
        <f>IF(ISERROR(IF($X$6=1,$Y$6,)),"",IF($X$6=1,$Y$6,))</f>
        <v>10000</v>
      </c>
      <c r="R5319" s="56">
        <f>IF(ISERROR(IF($X$7=1,$Y$7,)),"",IF($X$7=1,$Y$7,))</f>
        <v>0</v>
      </c>
      <c r="S5319" s="56">
        <f>IF(ISERROR(IF($X$8=1,$Y$8,)),"",IF($X$8=1,$Y$8,))</f>
        <v>1000</v>
      </c>
      <c r="T5319" s="56">
        <f>IF(ISERROR(IF($X$9=1,$Y$9,)),"",IF($X$9=1,$Y$9,))</f>
        <v>500</v>
      </c>
      <c r="U5319" s="56">
        <f>IF(ISERROR(IF($X$10=1,$Y$10,)),"",IF($X$10=1,$Y$10,))</f>
        <v>500</v>
      </c>
    </row>
    <row r="5320" spans="1:21" x14ac:dyDescent="0.25">
      <c r="A5320" s="75">
        <f t="shared" si="967"/>
        <v>0</v>
      </c>
      <c r="E5320" s="56">
        <f t="shared" si="968"/>
        <v>0</v>
      </c>
      <c r="F5320" s="76">
        <f t="shared" si="962"/>
        <v>0</v>
      </c>
      <c r="G5320" s="56" t="str">
        <f t="shared" si="969"/>
        <v/>
      </c>
      <c r="H5320" s="56">
        <f t="shared" si="970"/>
        <v>0</v>
      </c>
      <c r="I5320" s="56">
        <f>IF(G5320="",0,IF(COUNTIF($G$5:G5320,G5320)=1,0,COUNTIF($G$5:G5320,G5320) )   )</f>
        <v>0</v>
      </c>
      <c r="J5320" s="56" t="str">
        <f t="shared" si="971"/>
        <v/>
      </c>
      <c r="K5320" s="56" t="str">
        <f t="shared" si="963"/>
        <v/>
      </c>
      <c r="L5320" s="56" t="str">
        <f t="shared" si="964"/>
        <v/>
      </c>
      <c r="M5320" s="56" t="str">
        <f t="shared" si="965"/>
        <v/>
      </c>
      <c r="N5320" s="56" t="str">
        <f t="shared" si="966"/>
        <v/>
      </c>
      <c r="O5320" s="56" t="str">
        <f t="shared" si="972"/>
        <v/>
      </c>
      <c r="P5320" s="56">
        <f>IF(ISERROR(IF($X$5=1,$Y$5,)),"",IF($X$5=1,$Y$5,))</f>
        <v>0</v>
      </c>
      <c r="Q5320" s="56">
        <f>IF(ISERROR(IF($X$6=1,$Y$6,)),"",IF($X$6=1,$Y$6,))</f>
        <v>10000</v>
      </c>
      <c r="R5320" s="56">
        <f>IF(ISERROR(IF($X$7=1,$Y$7,)),"",IF($X$7=1,$Y$7,))</f>
        <v>0</v>
      </c>
      <c r="S5320" s="56">
        <f>IF(ISERROR(IF($X$8=1,$Y$8,)),"",IF($X$8=1,$Y$8,))</f>
        <v>1000</v>
      </c>
      <c r="T5320" s="56">
        <f>IF(ISERROR(IF($X$9=1,$Y$9,)),"",IF($X$9=1,$Y$9,))</f>
        <v>500</v>
      </c>
      <c r="U5320" s="56">
        <f>IF(ISERROR(IF($X$10=1,$Y$10,)),"",IF($X$10=1,$Y$10,))</f>
        <v>500</v>
      </c>
    </row>
    <row r="5321" spans="1:21" x14ac:dyDescent="0.25">
      <c r="A5321" s="75">
        <f t="shared" si="967"/>
        <v>0</v>
      </c>
      <c r="E5321" s="56">
        <f t="shared" si="968"/>
        <v>0</v>
      </c>
      <c r="F5321" s="76">
        <f t="shared" si="962"/>
        <v>0</v>
      </c>
      <c r="G5321" s="56" t="str">
        <f t="shared" si="969"/>
        <v/>
      </c>
      <c r="H5321" s="56">
        <f t="shared" si="970"/>
        <v>0</v>
      </c>
      <c r="I5321" s="56">
        <f>IF(G5321="",0,IF(COUNTIF($G$5:G5321,G5321)=1,0,COUNTIF($G$5:G5321,G5321) )   )</f>
        <v>0</v>
      </c>
      <c r="J5321" s="56" t="str">
        <f t="shared" si="971"/>
        <v/>
      </c>
      <c r="K5321" s="56" t="str">
        <f t="shared" si="963"/>
        <v/>
      </c>
      <c r="L5321" s="56" t="str">
        <f t="shared" si="964"/>
        <v/>
      </c>
      <c r="M5321" s="56" t="str">
        <f t="shared" si="965"/>
        <v/>
      </c>
      <c r="N5321" s="56" t="str">
        <f t="shared" si="966"/>
        <v/>
      </c>
      <c r="O5321" s="56" t="str">
        <f t="shared" si="972"/>
        <v/>
      </c>
      <c r="P5321" s="56">
        <f>IF(ISERROR(IF($X$5=1,$Y$5,)),"",IF($X$5=1,$Y$5,))</f>
        <v>0</v>
      </c>
      <c r="Q5321" s="56">
        <f>IF(ISERROR(IF($X$6=1,$Y$6,)),"",IF($X$6=1,$Y$6,))</f>
        <v>10000</v>
      </c>
      <c r="R5321" s="56">
        <f>IF(ISERROR(IF($X$7=1,$Y$7,)),"",IF($X$7=1,$Y$7,))</f>
        <v>0</v>
      </c>
      <c r="S5321" s="56">
        <f>IF(ISERROR(IF($X$8=1,$Y$8,)),"",IF($X$8=1,$Y$8,))</f>
        <v>1000</v>
      </c>
      <c r="T5321" s="56">
        <f>IF(ISERROR(IF($X$9=1,$Y$9,)),"",IF($X$9=1,$Y$9,))</f>
        <v>500</v>
      </c>
      <c r="U5321" s="56">
        <f>IF(ISERROR(IF($X$10=1,$Y$10,)),"",IF($X$10=1,$Y$10,))</f>
        <v>500</v>
      </c>
    </row>
    <row r="5322" spans="1:21" x14ac:dyDescent="0.25">
      <c r="A5322" s="75">
        <f t="shared" si="967"/>
        <v>0</v>
      </c>
      <c r="E5322" s="56">
        <f t="shared" si="968"/>
        <v>0</v>
      </c>
      <c r="F5322" s="76">
        <f t="shared" si="962"/>
        <v>0</v>
      </c>
      <c r="G5322" s="56" t="str">
        <f t="shared" si="969"/>
        <v/>
      </c>
      <c r="H5322" s="56">
        <f t="shared" si="970"/>
        <v>0</v>
      </c>
      <c r="I5322" s="56">
        <f>IF(G5322="",0,IF(COUNTIF($G$5:G5322,G5322)=1,0,COUNTIF($G$5:G5322,G5322) )   )</f>
        <v>0</v>
      </c>
      <c r="J5322" s="56" t="str">
        <f t="shared" si="971"/>
        <v/>
      </c>
      <c r="K5322" s="56" t="str">
        <f t="shared" si="963"/>
        <v/>
      </c>
      <c r="L5322" s="56" t="str">
        <f t="shared" si="964"/>
        <v/>
      </c>
      <c r="M5322" s="56" t="str">
        <f t="shared" si="965"/>
        <v/>
      </c>
      <c r="N5322" s="56" t="str">
        <f t="shared" si="966"/>
        <v/>
      </c>
      <c r="O5322" s="56" t="str">
        <f t="shared" si="972"/>
        <v/>
      </c>
      <c r="P5322" s="56">
        <f>IF(ISERROR(IF($X$5=1,$Y$5,)),"",IF($X$5=1,$Y$5,))</f>
        <v>0</v>
      </c>
      <c r="Q5322" s="56">
        <f>IF(ISERROR(IF($X$6=1,$Y$6,)),"",IF($X$6=1,$Y$6,))</f>
        <v>10000</v>
      </c>
      <c r="R5322" s="56">
        <f>IF(ISERROR(IF($X$7=1,$Y$7,)),"",IF($X$7=1,$Y$7,))</f>
        <v>0</v>
      </c>
      <c r="S5322" s="56">
        <f>IF(ISERROR(IF($X$8=1,$Y$8,)),"",IF($X$8=1,$Y$8,))</f>
        <v>1000</v>
      </c>
      <c r="T5322" s="56">
        <f>IF(ISERROR(IF($X$9=1,$Y$9,)),"",IF($X$9=1,$Y$9,))</f>
        <v>500</v>
      </c>
      <c r="U5322" s="56">
        <f>IF(ISERROR(IF($X$10=1,$Y$10,)),"",IF($X$10=1,$Y$10,))</f>
        <v>500</v>
      </c>
    </row>
    <row r="5323" spans="1:21" x14ac:dyDescent="0.25">
      <c r="A5323" s="75">
        <f t="shared" si="967"/>
        <v>0</v>
      </c>
      <c r="E5323" s="56">
        <f t="shared" si="968"/>
        <v>0</v>
      </c>
      <c r="F5323" s="76">
        <f t="shared" si="962"/>
        <v>0</v>
      </c>
      <c r="G5323" s="56" t="str">
        <f t="shared" si="969"/>
        <v/>
      </c>
      <c r="H5323" s="56">
        <f t="shared" si="970"/>
        <v>0</v>
      </c>
      <c r="I5323" s="56">
        <f>IF(G5323="",0,IF(COUNTIF($G$5:G5323,G5323)=1,0,COUNTIF($G$5:G5323,G5323) )   )</f>
        <v>0</v>
      </c>
      <c r="J5323" s="56" t="str">
        <f t="shared" si="971"/>
        <v/>
      </c>
      <c r="K5323" s="56" t="str">
        <f t="shared" si="963"/>
        <v/>
      </c>
      <c r="L5323" s="56" t="str">
        <f t="shared" si="964"/>
        <v/>
      </c>
      <c r="M5323" s="56" t="str">
        <f t="shared" si="965"/>
        <v/>
      </c>
      <c r="N5323" s="56" t="str">
        <f t="shared" si="966"/>
        <v/>
      </c>
      <c r="O5323" s="56" t="str">
        <f t="shared" si="972"/>
        <v/>
      </c>
      <c r="P5323" s="56">
        <f>IF(ISERROR(IF($X$5=1,$Y$5,)),"",IF($X$5=1,$Y$5,))</f>
        <v>0</v>
      </c>
      <c r="Q5323" s="56">
        <f>IF(ISERROR(IF($X$6=1,$Y$6,)),"",IF($X$6=1,$Y$6,))</f>
        <v>10000</v>
      </c>
      <c r="R5323" s="56">
        <f>IF(ISERROR(IF($X$7=1,$Y$7,)),"",IF($X$7=1,$Y$7,))</f>
        <v>0</v>
      </c>
      <c r="S5323" s="56">
        <f>IF(ISERROR(IF($X$8=1,$Y$8,)),"",IF($X$8=1,$Y$8,))</f>
        <v>1000</v>
      </c>
      <c r="T5323" s="56">
        <f>IF(ISERROR(IF($X$9=1,$Y$9,)),"",IF($X$9=1,$Y$9,))</f>
        <v>500</v>
      </c>
      <c r="U5323" s="56">
        <f>IF(ISERROR(IF($X$10=1,$Y$10,)),"",IF($X$10=1,$Y$10,))</f>
        <v>500</v>
      </c>
    </row>
    <row r="5324" spans="1:21" x14ac:dyDescent="0.25">
      <c r="A5324" s="75">
        <f t="shared" si="967"/>
        <v>0</v>
      </c>
      <c r="E5324" s="56">
        <f t="shared" si="968"/>
        <v>0</v>
      </c>
      <c r="F5324" s="76">
        <f t="shared" si="962"/>
        <v>0</v>
      </c>
      <c r="G5324" s="56" t="str">
        <f t="shared" si="969"/>
        <v/>
      </c>
      <c r="H5324" s="56">
        <f t="shared" si="970"/>
        <v>0</v>
      </c>
      <c r="I5324" s="56">
        <f>IF(G5324="",0,IF(COUNTIF($G$5:G5324,G5324)=1,0,COUNTIF($G$5:G5324,G5324) )   )</f>
        <v>0</v>
      </c>
      <c r="J5324" s="56" t="str">
        <f t="shared" si="971"/>
        <v/>
      </c>
      <c r="K5324" s="56" t="str">
        <f t="shared" si="963"/>
        <v/>
      </c>
      <c r="L5324" s="56" t="str">
        <f t="shared" si="964"/>
        <v/>
      </c>
      <c r="M5324" s="56" t="str">
        <f t="shared" si="965"/>
        <v/>
      </c>
      <c r="N5324" s="56" t="str">
        <f t="shared" si="966"/>
        <v/>
      </c>
      <c r="O5324" s="56" t="str">
        <f t="shared" si="972"/>
        <v/>
      </c>
      <c r="P5324" s="56">
        <f>IF(ISERROR(IF($X$5=1,$Y$5,)),"",IF($X$5=1,$Y$5,))</f>
        <v>0</v>
      </c>
      <c r="Q5324" s="56">
        <f>IF(ISERROR(IF($X$6=1,$Y$6,)),"",IF($X$6=1,$Y$6,))</f>
        <v>10000</v>
      </c>
      <c r="R5324" s="56">
        <f>IF(ISERROR(IF($X$7=1,$Y$7,)),"",IF($X$7=1,$Y$7,))</f>
        <v>0</v>
      </c>
      <c r="S5324" s="56">
        <f>IF(ISERROR(IF($X$8=1,$Y$8,)),"",IF($X$8=1,$Y$8,))</f>
        <v>1000</v>
      </c>
      <c r="T5324" s="56">
        <f>IF(ISERROR(IF($X$9=1,$Y$9,)),"",IF($X$9=1,$Y$9,))</f>
        <v>500</v>
      </c>
      <c r="U5324" s="56">
        <f>IF(ISERROR(IF($X$10=1,$Y$10,)),"",IF($X$10=1,$Y$10,))</f>
        <v>500</v>
      </c>
    </row>
    <row r="5325" spans="1:21" x14ac:dyDescent="0.25">
      <c r="A5325" s="75">
        <f t="shared" si="967"/>
        <v>0</v>
      </c>
      <c r="E5325" s="56">
        <f t="shared" si="968"/>
        <v>0</v>
      </c>
      <c r="F5325" s="76">
        <f t="shared" si="962"/>
        <v>0</v>
      </c>
      <c r="G5325" s="56" t="str">
        <f t="shared" si="969"/>
        <v/>
      </c>
      <c r="H5325" s="56">
        <f t="shared" si="970"/>
        <v>0</v>
      </c>
      <c r="I5325" s="56">
        <f>IF(G5325="",0,IF(COUNTIF($G$5:G5325,G5325)=1,0,COUNTIF($G$5:G5325,G5325) )   )</f>
        <v>0</v>
      </c>
      <c r="J5325" s="56" t="str">
        <f t="shared" si="971"/>
        <v/>
      </c>
      <c r="K5325" s="56" t="str">
        <f t="shared" si="963"/>
        <v/>
      </c>
      <c r="L5325" s="56" t="str">
        <f t="shared" si="964"/>
        <v/>
      </c>
      <c r="M5325" s="56" t="str">
        <f t="shared" si="965"/>
        <v/>
      </c>
      <c r="N5325" s="56" t="str">
        <f t="shared" si="966"/>
        <v/>
      </c>
      <c r="O5325" s="56" t="str">
        <f t="shared" si="972"/>
        <v/>
      </c>
      <c r="P5325" s="56">
        <f>IF(ISERROR(IF($X$5=1,$Y$5,)),"",IF($X$5=1,$Y$5,))</f>
        <v>0</v>
      </c>
      <c r="Q5325" s="56">
        <f>IF(ISERROR(IF($X$6=1,$Y$6,)),"",IF($X$6=1,$Y$6,))</f>
        <v>10000</v>
      </c>
      <c r="R5325" s="56">
        <f>IF(ISERROR(IF($X$7=1,$Y$7,)),"",IF($X$7=1,$Y$7,))</f>
        <v>0</v>
      </c>
      <c r="S5325" s="56">
        <f>IF(ISERROR(IF($X$8=1,$Y$8,)),"",IF($X$8=1,$Y$8,))</f>
        <v>1000</v>
      </c>
      <c r="T5325" s="56">
        <f>IF(ISERROR(IF($X$9=1,$Y$9,)),"",IF($X$9=1,$Y$9,))</f>
        <v>500</v>
      </c>
      <c r="U5325" s="56">
        <f>IF(ISERROR(IF($X$10=1,$Y$10,)),"",IF($X$10=1,$Y$10,))</f>
        <v>500</v>
      </c>
    </row>
    <row r="5326" spans="1:21" x14ac:dyDescent="0.25">
      <c r="A5326" s="75">
        <f t="shared" si="967"/>
        <v>0</v>
      </c>
      <c r="E5326" s="56">
        <f t="shared" si="968"/>
        <v>0</v>
      </c>
      <c r="F5326" s="76">
        <f t="shared" ref="F5326:F5389" si="973">IF(A5324=0,0,IF(ISBLANK(G5326),"",IF(LEFT(G5326,4)="newn",F5325+1,IF(LEFT(G5326,4)="node",F5325+1,F5325))))</f>
        <v>0</v>
      </c>
      <c r="G5326" s="56" t="str">
        <f t="shared" si="969"/>
        <v/>
      </c>
      <c r="H5326" s="56">
        <f t="shared" si="970"/>
        <v>0</v>
      </c>
      <c r="I5326" s="56">
        <f>IF(G5326="",0,IF(COUNTIF($G$5:G5326,G5326)=1,0,COUNTIF($G$5:G5326,G5326) )   )</f>
        <v>0</v>
      </c>
      <c r="J5326" s="56" t="str">
        <f t="shared" si="971"/>
        <v/>
      </c>
      <c r="K5326" s="56" t="str">
        <f t="shared" si="963"/>
        <v/>
      </c>
      <c r="L5326" s="56" t="str">
        <f t="shared" si="964"/>
        <v/>
      </c>
      <c r="M5326" s="56" t="str">
        <f t="shared" si="965"/>
        <v/>
      </c>
      <c r="N5326" s="56" t="str">
        <f t="shared" si="966"/>
        <v/>
      </c>
      <c r="O5326" s="56" t="str">
        <f t="shared" si="972"/>
        <v/>
      </c>
      <c r="P5326" s="56">
        <f>IF(ISERROR(IF($X$5=1,$Y$5,)),"",IF($X$5=1,$Y$5,))</f>
        <v>0</v>
      </c>
      <c r="Q5326" s="56">
        <f>IF(ISERROR(IF($X$6=1,$Y$6,)),"",IF($X$6=1,$Y$6,))</f>
        <v>10000</v>
      </c>
      <c r="R5326" s="56">
        <f>IF(ISERROR(IF($X$7=1,$Y$7,)),"",IF($X$7=1,$Y$7,))</f>
        <v>0</v>
      </c>
      <c r="S5326" s="56">
        <f>IF(ISERROR(IF($X$8=1,$Y$8,)),"",IF($X$8=1,$Y$8,))</f>
        <v>1000</v>
      </c>
      <c r="T5326" s="56">
        <f>IF(ISERROR(IF($X$9=1,$Y$9,)),"",IF($X$9=1,$Y$9,))</f>
        <v>500</v>
      </c>
      <c r="U5326" s="56">
        <f>IF(ISERROR(IF($X$10=1,$Y$10,)),"",IF($X$10=1,$Y$10,))</f>
        <v>500</v>
      </c>
    </row>
    <row r="5327" spans="1:21" x14ac:dyDescent="0.25">
      <c r="A5327" s="75">
        <f t="shared" si="967"/>
        <v>0</v>
      </c>
      <c r="E5327" s="56">
        <f t="shared" si="968"/>
        <v>0</v>
      </c>
      <c r="F5327" s="76">
        <f t="shared" si="973"/>
        <v>0</v>
      </c>
      <c r="G5327" s="56" t="str">
        <f t="shared" si="969"/>
        <v/>
      </c>
      <c r="H5327" s="56">
        <f t="shared" si="970"/>
        <v>0</v>
      </c>
      <c r="I5327" s="56">
        <f>IF(G5327="",0,IF(COUNTIF($G$5:G5327,G5327)=1,0,COUNTIF($G$5:G5327,G5327) )   )</f>
        <v>0</v>
      </c>
      <c r="J5327" s="56" t="str">
        <f t="shared" si="971"/>
        <v/>
      </c>
      <c r="K5327" s="56" t="str">
        <f t="shared" si="963"/>
        <v/>
      </c>
      <c r="L5327" s="56" t="str">
        <f t="shared" si="964"/>
        <v/>
      </c>
      <c r="M5327" s="56" t="str">
        <f t="shared" si="965"/>
        <v/>
      </c>
      <c r="N5327" s="56" t="str">
        <f t="shared" si="966"/>
        <v/>
      </c>
      <c r="O5327" s="56" t="str">
        <f t="shared" si="972"/>
        <v/>
      </c>
      <c r="P5327" s="56">
        <f>IF(ISERROR(IF($X$5=1,$Y$5,)),"",IF($X$5=1,$Y$5,))</f>
        <v>0</v>
      </c>
      <c r="Q5327" s="56">
        <f>IF(ISERROR(IF($X$6=1,$Y$6,)),"",IF($X$6=1,$Y$6,))</f>
        <v>10000</v>
      </c>
      <c r="R5327" s="56">
        <f>IF(ISERROR(IF($X$7=1,$Y$7,)),"",IF($X$7=1,$Y$7,))</f>
        <v>0</v>
      </c>
      <c r="S5327" s="56">
        <f>IF(ISERROR(IF($X$8=1,$Y$8,)),"",IF($X$8=1,$Y$8,))</f>
        <v>1000</v>
      </c>
      <c r="T5327" s="56">
        <f>IF(ISERROR(IF($X$9=1,$Y$9,)),"",IF($X$9=1,$Y$9,))</f>
        <v>500</v>
      </c>
      <c r="U5327" s="56">
        <f>IF(ISERROR(IF($X$10=1,$Y$10,)),"",IF($X$10=1,$Y$10,))</f>
        <v>500</v>
      </c>
    </row>
    <row r="5328" spans="1:21" x14ac:dyDescent="0.25">
      <c r="A5328" s="75">
        <f t="shared" si="967"/>
        <v>0</v>
      </c>
      <c r="E5328" s="56">
        <f t="shared" si="968"/>
        <v>0</v>
      </c>
      <c r="F5328" s="76">
        <f t="shared" si="973"/>
        <v>0</v>
      </c>
      <c r="G5328" s="56" t="str">
        <f t="shared" si="969"/>
        <v/>
      </c>
      <c r="H5328" s="56">
        <f t="shared" si="970"/>
        <v>0</v>
      </c>
      <c r="I5328" s="56">
        <f>IF(G5328="",0,IF(COUNTIF($G$5:G5328,G5328)=1,0,COUNTIF($G$5:G5328,G5328) )   )</f>
        <v>0</v>
      </c>
      <c r="J5328" s="56" t="str">
        <f t="shared" si="971"/>
        <v/>
      </c>
      <c r="K5328" s="56" t="str">
        <f t="shared" si="963"/>
        <v/>
      </c>
      <c r="L5328" s="56" t="str">
        <f t="shared" si="964"/>
        <v/>
      </c>
      <c r="M5328" s="56" t="str">
        <f t="shared" si="965"/>
        <v/>
      </c>
      <c r="N5328" s="56" t="str">
        <f t="shared" si="966"/>
        <v/>
      </c>
      <c r="O5328" s="56" t="str">
        <f t="shared" si="972"/>
        <v/>
      </c>
      <c r="P5328" s="56">
        <f>IF(ISERROR(IF($X$5=1,$Y$5,)),"",IF($X$5=1,$Y$5,))</f>
        <v>0</v>
      </c>
      <c r="Q5328" s="56">
        <f>IF(ISERROR(IF($X$6=1,$Y$6,)),"",IF($X$6=1,$Y$6,))</f>
        <v>10000</v>
      </c>
      <c r="R5328" s="56">
        <f>IF(ISERROR(IF($X$7=1,$Y$7,)),"",IF($X$7=1,$Y$7,))</f>
        <v>0</v>
      </c>
      <c r="S5328" s="56">
        <f>IF(ISERROR(IF($X$8=1,$Y$8,)),"",IF($X$8=1,$Y$8,))</f>
        <v>1000</v>
      </c>
      <c r="T5328" s="56">
        <f>IF(ISERROR(IF($X$9=1,$Y$9,)),"",IF($X$9=1,$Y$9,))</f>
        <v>500</v>
      </c>
      <c r="U5328" s="56">
        <f>IF(ISERROR(IF($X$10=1,$Y$10,)),"",IF($X$10=1,$Y$10,))</f>
        <v>500</v>
      </c>
    </row>
    <row r="5329" spans="1:21" x14ac:dyDescent="0.25">
      <c r="A5329" s="75">
        <f t="shared" si="967"/>
        <v>0</v>
      </c>
      <c r="E5329" s="56">
        <f t="shared" si="968"/>
        <v>0</v>
      </c>
      <c r="F5329" s="76">
        <f t="shared" si="973"/>
        <v>0</v>
      </c>
      <c r="G5329" s="56" t="str">
        <f t="shared" si="969"/>
        <v/>
      </c>
      <c r="H5329" s="56">
        <f t="shared" si="970"/>
        <v>0</v>
      </c>
      <c r="I5329" s="56">
        <f>IF(G5329="",0,IF(COUNTIF($G$5:G5329,G5329)=1,0,COUNTIF($G$5:G5329,G5329) )   )</f>
        <v>0</v>
      </c>
      <c r="J5329" s="56" t="str">
        <f t="shared" si="971"/>
        <v/>
      </c>
      <c r="K5329" s="56" t="str">
        <f t="shared" si="963"/>
        <v/>
      </c>
      <c r="L5329" s="56" t="str">
        <f t="shared" si="964"/>
        <v/>
      </c>
      <c r="M5329" s="56" t="str">
        <f t="shared" si="965"/>
        <v/>
      </c>
      <c r="N5329" s="56" t="str">
        <f t="shared" si="966"/>
        <v/>
      </c>
      <c r="O5329" s="56" t="str">
        <f t="shared" si="972"/>
        <v/>
      </c>
      <c r="P5329" s="56">
        <f>IF(ISERROR(IF($X$5=1,$Y$5,)),"",IF($X$5=1,$Y$5,))</f>
        <v>0</v>
      </c>
      <c r="Q5329" s="56">
        <f>IF(ISERROR(IF($X$6=1,$Y$6,)),"",IF($X$6=1,$Y$6,))</f>
        <v>10000</v>
      </c>
      <c r="R5329" s="56">
        <f>IF(ISERROR(IF($X$7=1,$Y$7,)),"",IF($X$7=1,$Y$7,))</f>
        <v>0</v>
      </c>
      <c r="S5329" s="56">
        <f>IF(ISERROR(IF($X$8=1,$Y$8,)),"",IF($X$8=1,$Y$8,))</f>
        <v>1000</v>
      </c>
      <c r="T5329" s="56">
        <f>IF(ISERROR(IF($X$9=1,$Y$9,)),"",IF($X$9=1,$Y$9,))</f>
        <v>500</v>
      </c>
      <c r="U5329" s="56">
        <f>IF(ISERROR(IF($X$10=1,$Y$10,)),"",IF($X$10=1,$Y$10,))</f>
        <v>500</v>
      </c>
    </row>
    <row r="5330" spans="1:21" x14ac:dyDescent="0.25">
      <c r="A5330" s="75">
        <f t="shared" si="967"/>
        <v>0</v>
      </c>
      <c r="E5330" s="56">
        <f t="shared" si="968"/>
        <v>0</v>
      </c>
      <c r="F5330" s="76">
        <f t="shared" si="973"/>
        <v>0</v>
      </c>
      <c r="G5330" s="56" t="str">
        <f t="shared" si="969"/>
        <v/>
      </c>
      <c r="H5330" s="56">
        <f t="shared" si="970"/>
        <v>0</v>
      </c>
      <c r="I5330" s="56">
        <f>IF(G5330="",0,IF(COUNTIF($G$5:G5330,G5330)=1,0,COUNTIF($G$5:G5330,G5330) )   )</f>
        <v>0</v>
      </c>
      <c r="J5330" s="56" t="str">
        <f t="shared" si="971"/>
        <v/>
      </c>
      <c r="K5330" s="56" t="str">
        <f t="shared" si="963"/>
        <v/>
      </c>
      <c r="L5330" s="56" t="str">
        <f t="shared" si="964"/>
        <v/>
      </c>
      <c r="M5330" s="56" t="str">
        <f t="shared" si="965"/>
        <v/>
      </c>
      <c r="N5330" s="56" t="str">
        <f t="shared" si="966"/>
        <v/>
      </c>
      <c r="O5330" s="56" t="str">
        <f t="shared" si="972"/>
        <v/>
      </c>
      <c r="P5330" s="56">
        <f>IF(ISERROR(IF($X$5=1,$Y$5,)),"",IF($X$5=1,$Y$5,))</f>
        <v>0</v>
      </c>
      <c r="Q5330" s="56">
        <f>IF(ISERROR(IF($X$6=1,$Y$6,)),"",IF($X$6=1,$Y$6,))</f>
        <v>10000</v>
      </c>
      <c r="R5330" s="56">
        <f>IF(ISERROR(IF($X$7=1,$Y$7,)),"",IF($X$7=1,$Y$7,))</f>
        <v>0</v>
      </c>
      <c r="S5330" s="56">
        <f>IF(ISERROR(IF($X$8=1,$Y$8,)),"",IF($X$8=1,$Y$8,))</f>
        <v>1000</v>
      </c>
      <c r="T5330" s="56">
        <f>IF(ISERROR(IF($X$9=1,$Y$9,)),"",IF($X$9=1,$Y$9,))</f>
        <v>500</v>
      </c>
      <c r="U5330" s="56">
        <f>IF(ISERROR(IF($X$10=1,$Y$10,)),"",IF($X$10=1,$Y$10,))</f>
        <v>500</v>
      </c>
    </row>
    <row r="5331" spans="1:21" x14ac:dyDescent="0.25">
      <c r="A5331" s="75">
        <f t="shared" si="967"/>
        <v>0</v>
      </c>
      <c r="E5331" s="56">
        <f t="shared" si="968"/>
        <v>0</v>
      </c>
      <c r="F5331" s="76">
        <f t="shared" si="973"/>
        <v>0</v>
      </c>
      <c r="G5331" s="56" t="str">
        <f t="shared" si="969"/>
        <v/>
      </c>
      <c r="H5331" s="56">
        <f t="shared" si="970"/>
        <v>0</v>
      </c>
      <c r="I5331" s="56">
        <f>IF(G5331="",0,IF(COUNTIF($G$5:G5331,G5331)=1,0,COUNTIF($G$5:G5331,G5331) )   )</f>
        <v>0</v>
      </c>
      <c r="J5331" s="56" t="str">
        <f t="shared" si="971"/>
        <v/>
      </c>
      <c r="K5331" s="56" t="str">
        <f t="shared" si="963"/>
        <v/>
      </c>
      <c r="L5331" s="56" t="str">
        <f t="shared" si="964"/>
        <v/>
      </c>
      <c r="M5331" s="56" t="str">
        <f t="shared" si="965"/>
        <v/>
      </c>
      <c r="N5331" s="56" t="str">
        <f t="shared" si="966"/>
        <v/>
      </c>
      <c r="O5331" s="56" t="str">
        <f t="shared" si="972"/>
        <v/>
      </c>
      <c r="P5331" s="56">
        <f>IF(ISERROR(IF($X$5=1,$Y$5,)),"",IF($X$5=1,$Y$5,))</f>
        <v>0</v>
      </c>
      <c r="Q5331" s="56">
        <f>IF(ISERROR(IF($X$6=1,$Y$6,)),"",IF($X$6=1,$Y$6,))</f>
        <v>10000</v>
      </c>
      <c r="R5331" s="56">
        <f>IF(ISERROR(IF($X$7=1,$Y$7,)),"",IF($X$7=1,$Y$7,))</f>
        <v>0</v>
      </c>
      <c r="S5331" s="56">
        <f>IF(ISERROR(IF($X$8=1,$Y$8,)),"",IF($X$8=1,$Y$8,))</f>
        <v>1000</v>
      </c>
      <c r="T5331" s="56">
        <f>IF(ISERROR(IF($X$9=1,$Y$9,)),"",IF($X$9=1,$Y$9,))</f>
        <v>500</v>
      </c>
      <c r="U5331" s="56">
        <f>IF(ISERROR(IF($X$10=1,$Y$10,)),"",IF($X$10=1,$Y$10,))</f>
        <v>500</v>
      </c>
    </row>
    <row r="5332" spans="1:21" x14ac:dyDescent="0.25">
      <c r="A5332" s="75">
        <f t="shared" si="967"/>
        <v>0</v>
      </c>
      <c r="E5332" s="56">
        <f t="shared" si="968"/>
        <v>0</v>
      </c>
      <c r="F5332" s="76">
        <f t="shared" si="973"/>
        <v>0</v>
      </c>
      <c r="G5332" s="56" t="str">
        <f t="shared" si="969"/>
        <v/>
      </c>
      <c r="H5332" s="56">
        <f t="shared" si="970"/>
        <v>0</v>
      </c>
      <c r="I5332" s="56">
        <f>IF(G5332="",0,IF(COUNTIF($G$5:G5332,G5332)=1,0,COUNTIF($G$5:G5332,G5332) )   )</f>
        <v>0</v>
      </c>
      <c r="J5332" s="56" t="str">
        <f t="shared" si="971"/>
        <v/>
      </c>
      <c r="K5332" s="56" t="str">
        <f t="shared" si="963"/>
        <v/>
      </c>
      <c r="L5332" s="56" t="str">
        <f t="shared" si="964"/>
        <v/>
      </c>
      <c r="M5332" s="56" t="str">
        <f t="shared" si="965"/>
        <v/>
      </c>
      <c r="N5332" s="56" t="str">
        <f t="shared" si="966"/>
        <v/>
      </c>
      <c r="O5332" s="56" t="str">
        <f t="shared" si="972"/>
        <v/>
      </c>
      <c r="P5332" s="56">
        <f>IF(ISERROR(IF($X$5=1,$Y$5,)),"",IF($X$5=1,$Y$5,))</f>
        <v>0</v>
      </c>
      <c r="Q5332" s="56">
        <f>IF(ISERROR(IF($X$6=1,$Y$6,)),"",IF($X$6=1,$Y$6,))</f>
        <v>10000</v>
      </c>
      <c r="R5332" s="56">
        <f>IF(ISERROR(IF($X$7=1,$Y$7,)),"",IF($X$7=1,$Y$7,))</f>
        <v>0</v>
      </c>
      <c r="S5332" s="56">
        <f>IF(ISERROR(IF($X$8=1,$Y$8,)),"",IF($X$8=1,$Y$8,))</f>
        <v>1000</v>
      </c>
      <c r="T5332" s="56">
        <f>IF(ISERROR(IF($X$9=1,$Y$9,)),"",IF($X$9=1,$Y$9,))</f>
        <v>500</v>
      </c>
      <c r="U5332" s="56">
        <f>IF(ISERROR(IF($X$10=1,$Y$10,)),"",IF($X$10=1,$Y$10,))</f>
        <v>500</v>
      </c>
    </row>
    <row r="5333" spans="1:21" x14ac:dyDescent="0.25">
      <c r="A5333" s="75">
        <f t="shared" si="967"/>
        <v>0</v>
      </c>
      <c r="E5333" s="56">
        <f t="shared" si="968"/>
        <v>0</v>
      </c>
      <c r="F5333" s="76">
        <f t="shared" si="973"/>
        <v>0</v>
      </c>
      <c r="G5333" s="56" t="str">
        <f t="shared" si="969"/>
        <v/>
      </c>
      <c r="H5333" s="56">
        <f t="shared" si="970"/>
        <v>0</v>
      </c>
      <c r="I5333" s="56">
        <f>IF(G5333="",0,IF(COUNTIF($G$5:G5333,G5333)=1,0,COUNTIF($G$5:G5333,G5333) )   )</f>
        <v>0</v>
      </c>
      <c r="J5333" s="56" t="str">
        <f t="shared" si="971"/>
        <v/>
      </c>
      <c r="K5333" s="56" t="str">
        <f t="shared" si="963"/>
        <v/>
      </c>
      <c r="L5333" s="56" t="str">
        <f t="shared" si="964"/>
        <v/>
      </c>
      <c r="M5333" s="56" t="str">
        <f t="shared" si="965"/>
        <v/>
      </c>
      <c r="N5333" s="56" t="str">
        <f t="shared" si="966"/>
        <v/>
      </c>
      <c r="O5333" s="56" t="str">
        <f t="shared" si="972"/>
        <v/>
      </c>
      <c r="P5333" s="56">
        <f>IF(ISERROR(IF($X$5=1,$Y$5,)),"",IF($X$5=1,$Y$5,))</f>
        <v>0</v>
      </c>
      <c r="Q5333" s="56">
        <f>IF(ISERROR(IF($X$6=1,$Y$6,)),"",IF($X$6=1,$Y$6,))</f>
        <v>10000</v>
      </c>
      <c r="R5333" s="56">
        <f>IF(ISERROR(IF($X$7=1,$Y$7,)),"",IF($X$7=1,$Y$7,))</f>
        <v>0</v>
      </c>
      <c r="S5333" s="56">
        <f>IF(ISERROR(IF($X$8=1,$Y$8,)),"",IF($X$8=1,$Y$8,))</f>
        <v>1000</v>
      </c>
      <c r="T5333" s="56">
        <f>IF(ISERROR(IF($X$9=1,$Y$9,)),"",IF($X$9=1,$Y$9,))</f>
        <v>500</v>
      </c>
      <c r="U5333" s="56">
        <f>IF(ISERROR(IF($X$10=1,$Y$10,)),"",IF($X$10=1,$Y$10,))</f>
        <v>500</v>
      </c>
    </row>
    <row r="5334" spans="1:21" x14ac:dyDescent="0.25">
      <c r="A5334" s="75">
        <f t="shared" si="967"/>
        <v>0</v>
      </c>
      <c r="E5334" s="56">
        <f t="shared" si="968"/>
        <v>0</v>
      </c>
      <c r="F5334" s="76">
        <f t="shared" si="973"/>
        <v>0</v>
      </c>
      <c r="G5334" s="56" t="str">
        <f t="shared" si="969"/>
        <v/>
      </c>
      <c r="H5334" s="56">
        <f t="shared" si="970"/>
        <v>0</v>
      </c>
      <c r="I5334" s="56">
        <f>IF(G5334="",0,IF(COUNTIF($G$5:G5334,G5334)=1,0,COUNTIF($G$5:G5334,G5334) )   )</f>
        <v>0</v>
      </c>
      <c r="J5334" s="56" t="str">
        <f t="shared" si="971"/>
        <v/>
      </c>
      <c r="K5334" s="56" t="str">
        <f t="shared" si="963"/>
        <v/>
      </c>
      <c r="L5334" s="56" t="str">
        <f t="shared" si="964"/>
        <v/>
      </c>
      <c r="M5334" s="56" t="str">
        <f t="shared" si="965"/>
        <v/>
      </c>
      <c r="N5334" s="56" t="str">
        <f t="shared" si="966"/>
        <v/>
      </c>
      <c r="O5334" s="56" t="str">
        <f t="shared" si="972"/>
        <v/>
      </c>
      <c r="P5334" s="56">
        <f>IF(ISERROR(IF($X$5=1,$Y$5,)),"",IF($X$5=1,$Y$5,))</f>
        <v>0</v>
      </c>
      <c r="Q5334" s="56">
        <f>IF(ISERROR(IF($X$6=1,$Y$6,)),"",IF($X$6=1,$Y$6,))</f>
        <v>10000</v>
      </c>
      <c r="R5334" s="56">
        <f>IF(ISERROR(IF($X$7=1,$Y$7,)),"",IF($X$7=1,$Y$7,))</f>
        <v>0</v>
      </c>
      <c r="S5334" s="56">
        <f>IF(ISERROR(IF($X$8=1,$Y$8,)),"",IF($X$8=1,$Y$8,))</f>
        <v>1000</v>
      </c>
      <c r="T5334" s="56">
        <f>IF(ISERROR(IF($X$9=1,$Y$9,)),"",IF($X$9=1,$Y$9,))</f>
        <v>500</v>
      </c>
      <c r="U5334" s="56">
        <f>IF(ISERROR(IF($X$10=1,$Y$10,)),"",IF($X$10=1,$Y$10,))</f>
        <v>500</v>
      </c>
    </row>
    <row r="5335" spans="1:21" x14ac:dyDescent="0.25">
      <c r="A5335" s="75">
        <f t="shared" si="967"/>
        <v>0</v>
      </c>
      <c r="E5335" s="56">
        <f t="shared" si="968"/>
        <v>0</v>
      </c>
      <c r="F5335" s="76">
        <f t="shared" si="973"/>
        <v>0</v>
      </c>
      <c r="G5335" s="56" t="str">
        <f t="shared" si="969"/>
        <v/>
      </c>
      <c r="H5335" s="56">
        <f t="shared" si="970"/>
        <v>0</v>
      </c>
      <c r="I5335" s="56">
        <f>IF(G5335="",0,IF(COUNTIF($G$5:G5335,G5335)=1,0,COUNTIF($G$5:G5335,G5335) )   )</f>
        <v>0</v>
      </c>
      <c r="J5335" s="56" t="str">
        <f t="shared" si="971"/>
        <v/>
      </c>
      <c r="K5335" s="56" t="str">
        <f t="shared" si="963"/>
        <v/>
      </c>
      <c r="L5335" s="56" t="str">
        <f t="shared" si="964"/>
        <v/>
      </c>
      <c r="M5335" s="56" t="str">
        <f t="shared" si="965"/>
        <v/>
      </c>
      <c r="N5335" s="56" t="str">
        <f t="shared" si="966"/>
        <v/>
      </c>
      <c r="O5335" s="56" t="str">
        <f t="shared" si="972"/>
        <v/>
      </c>
      <c r="P5335" s="56">
        <f>IF(ISERROR(IF($X$5=1,$Y$5,)),"",IF($X$5=1,$Y$5,))</f>
        <v>0</v>
      </c>
      <c r="Q5335" s="56">
        <f>IF(ISERROR(IF($X$6=1,$Y$6,)),"",IF($X$6=1,$Y$6,))</f>
        <v>10000</v>
      </c>
      <c r="R5335" s="56">
        <f>IF(ISERROR(IF($X$7=1,$Y$7,)),"",IF($X$7=1,$Y$7,))</f>
        <v>0</v>
      </c>
      <c r="S5335" s="56">
        <f>IF(ISERROR(IF($X$8=1,$Y$8,)),"",IF($X$8=1,$Y$8,))</f>
        <v>1000</v>
      </c>
      <c r="T5335" s="56">
        <f>IF(ISERROR(IF($X$9=1,$Y$9,)),"",IF($X$9=1,$Y$9,))</f>
        <v>500</v>
      </c>
      <c r="U5335" s="56">
        <f>IF(ISERROR(IF($X$10=1,$Y$10,)),"",IF($X$10=1,$Y$10,))</f>
        <v>500</v>
      </c>
    </row>
    <row r="5336" spans="1:21" x14ac:dyDescent="0.25">
      <c r="A5336" s="75">
        <f t="shared" si="967"/>
        <v>0</v>
      </c>
      <c r="E5336" s="56">
        <f t="shared" si="968"/>
        <v>0</v>
      </c>
      <c r="F5336" s="76">
        <f t="shared" si="973"/>
        <v>0</v>
      </c>
      <c r="G5336" s="56" t="str">
        <f t="shared" si="969"/>
        <v/>
      </c>
      <c r="H5336" s="56">
        <f t="shared" si="970"/>
        <v>0</v>
      </c>
      <c r="I5336" s="56">
        <f>IF(G5336="",0,IF(COUNTIF($G$5:G5336,G5336)=1,0,COUNTIF($G$5:G5336,G5336) )   )</f>
        <v>0</v>
      </c>
      <c r="J5336" s="56" t="str">
        <f t="shared" si="971"/>
        <v/>
      </c>
      <c r="K5336" s="56" t="str">
        <f t="shared" si="963"/>
        <v/>
      </c>
      <c r="L5336" s="56" t="str">
        <f t="shared" si="964"/>
        <v/>
      </c>
      <c r="M5336" s="56" t="str">
        <f t="shared" si="965"/>
        <v/>
      </c>
      <c r="N5336" s="56" t="str">
        <f t="shared" si="966"/>
        <v/>
      </c>
      <c r="O5336" s="56" t="str">
        <f t="shared" si="972"/>
        <v/>
      </c>
      <c r="P5336" s="56">
        <f>IF(ISERROR(IF($X$5=1,$Y$5,)),"",IF($X$5=1,$Y$5,))</f>
        <v>0</v>
      </c>
      <c r="Q5336" s="56">
        <f>IF(ISERROR(IF($X$6=1,$Y$6,)),"",IF($X$6=1,$Y$6,))</f>
        <v>10000</v>
      </c>
      <c r="R5336" s="56">
        <f>IF(ISERROR(IF($X$7=1,$Y$7,)),"",IF($X$7=1,$Y$7,))</f>
        <v>0</v>
      </c>
      <c r="S5336" s="56">
        <f>IF(ISERROR(IF($X$8=1,$Y$8,)),"",IF($X$8=1,$Y$8,))</f>
        <v>1000</v>
      </c>
      <c r="T5336" s="56">
        <f>IF(ISERROR(IF($X$9=1,$Y$9,)),"",IF($X$9=1,$Y$9,))</f>
        <v>500</v>
      </c>
      <c r="U5336" s="56">
        <f>IF(ISERROR(IF($X$10=1,$Y$10,)),"",IF($X$10=1,$Y$10,))</f>
        <v>500</v>
      </c>
    </row>
    <row r="5337" spans="1:21" x14ac:dyDescent="0.25">
      <c r="A5337" s="75">
        <f t="shared" si="967"/>
        <v>0</v>
      </c>
      <c r="E5337" s="56">
        <f t="shared" si="968"/>
        <v>0</v>
      </c>
      <c r="F5337" s="76">
        <f t="shared" si="973"/>
        <v>0</v>
      </c>
      <c r="G5337" s="56" t="str">
        <f t="shared" si="969"/>
        <v/>
      </c>
      <c r="H5337" s="56">
        <f t="shared" si="970"/>
        <v>0</v>
      </c>
      <c r="I5337" s="56">
        <f>IF(G5337="",0,IF(COUNTIF($G$5:G5337,G5337)=1,0,COUNTIF($G$5:G5337,G5337) )   )</f>
        <v>0</v>
      </c>
      <c r="J5337" s="56" t="str">
        <f t="shared" si="971"/>
        <v/>
      </c>
      <c r="K5337" s="56" t="str">
        <f t="shared" si="963"/>
        <v/>
      </c>
      <c r="L5337" s="56" t="str">
        <f t="shared" si="964"/>
        <v/>
      </c>
      <c r="M5337" s="56" t="str">
        <f t="shared" si="965"/>
        <v/>
      </c>
      <c r="N5337" s="56" t="str">
        <f t="shared" si="966"/>
        <v/>
      </c>
      <c r="O5337" s="56" t="str">
        <f t="shared" si="972"/>
        <v/>
      </c>
      <c r="P5337" s="56">
        <f>IF(ISERROR(IF($X$5=1,$Y$5,)),"",IF($X$5=1,$Y$5,))</f>
        <v>0</v>
      </c>
      <c r="Q5337" s="56">
        <f>IF(ISERROR(IF($X$6=1,$Y$6,)),"",IF($X$6=1,$Y$6,))</f>
        <v>10000</v>
      </c>
      <c r="R5337" s="56">
        <f>IF(ISERROR(IF($X$7=1,$Y$7,)),"",IF($X$7=1,$Y$7,))</f>
        <v>0</v>
      </c>
      <c r="S5337" s="56">
        <f>IF(ISERROR(IF($X$8=1,$Y$8,)),"",IF($X$8=1,$Y$8,))</f>
        <v>1000</v>
      </c>
      <c r="T5337" s="56">
        <f>IF(ISERROR(IF($X$9=1,$Y$9,)),"",IF($X$9=1,$Y$9,))</f>
        <v>500</v>
      </c>
      <c r="U5337" s="56">
        <f>IF(ISERROR(IF($X$10=1,$Y$10,)),"",IF($X$10=1,$Y$10,))</f>
        <v>500</v>
      </c>
    </row>
    <row r="5338" spans="1:21" x14ac:dyDescent="0.25">
      <c r="A5338" s="75">
        <f t="shared" si="967"/>
        <v>0</v>
      </c>
      <c r="E5338" s="56">
        <f t="shared" si="968"/>
        <v>0</v>
      </c>
      <c r="F5338" s="76">
        <f t="shared" si="973"/>
        <v>0</v>
      </c>
      <c r="G5338" s="56" t="str">
        <f t="shared" si="969"/>
        <v/>
      </c>
      <c r="H5338" s="56">
        <f t="shared" si="970"/>
        <v>0</v>
      </c>
      <c r="I5338" s="56">
        <f>IF(G5338="",0,IF(COUNTIF($G$5:G5338,G5338)=1,0,COUNTIF($G$5:G5338,G5338) )   )</f>
        <v>0</v>
      </c>
      <c r="J5338" s="56" t="str">
        <f t="shared" si="971"/>
        <v/>
      </c>
      <c r="K5338" s="56" t="str">
        <f t="shared" si="963"/>
        <v/>
      </c>
      <c r="L5338" s="56" t="str">
        <f t="shared" si="964"/>
        <v/>
      </c>
      <c r="M5338" s="56" t="str">
        <f t="shared" si="965"/>
        <v/>
      </c>
      <c r="N5338" s="56" t="str">
        <f t="shared" si="966"/>
        <v/>
      </c>
      <c r="O5338" s="56" t="str">
        <f t="shared" si="972"/>
        <v/>
      </c>
      <c r="P5338" s="56">
        <f>IF(ISERROR(IF($X$5=1,$Y$5,)),"",IF($X$5=1,$Y$5,))</f>
        <v>0</v>
      </c>
      <c r="Q5338" s="56">
        <f>IF(ISERROR(IF($X$6=1,$Y$6,)),"",IF($X$6=1,$Y$6,))</f>
        <v>10000</v>
      </c>
      <c r="R5338" s="56">
        <f>IF(ISERROR(IF($X$7=1,$Y$7,)),"",IF($X$7=1,$Y$7,))</f>
        <v>0</v>
      </c>
      <c r="S5338" s="56">
        <f>IF(ISERROR(IF($X$8=1,$Y$8,)),"",IF($X$8=1,$Y$8,))</f>
        <v>1000</v>
      </c>
      <c r="T5338" s="56">
        <f>IF(ISERROR(IF($X$9=1,$Y$9,)),"",IF($X$9=1,$Y$9,))</f>
        <v>500</v>
      </c>
      <c r="U5338" s="56">
        <f>IF(ISERROR(IF($X$10=1,$Y$10,)),"",IF($X$10=1,$Y$10,))</f>
        <v>500</v>
      </c>
    </row>
    <row r="5339" spans="1:21" x14ac:dyDescent="0.25">
      <c r="A5339" s="75">
        <f t="shared" si="967"/>
        <v>0</v>
      </c>
      <c r="E5339" s="56">
        <f t="shared" si="968"/>
        <v>0</v>
      </c>
      <c r="F5339" s="76">
        <f t="shared" si="973"/>
        <v>0</v>
      </c>
      <c r="G5339" s="56" t="str">
        <f t="shared" si="969"/>
        <v/>
      </c>
      <c r="H5339" s="56">
        <f t="shared" si="970"/>
        <v>0</v>
      </c>
      <c r="I5339" s="56">
        <f>IF(G5339="",0,IF(COUNTIF($G$5:G5339,G5339)=1,0,COUNTIF($G$5:G5339,G5339) )   )</f>
        <v>0</v>
      </c>
      <c r="J5339" s="56" t="str">
        <f t="shared" si="971"/>
        <v/>
      </c>
      <c r="K5339" s="56" t="str">
        <f t="shared" si="963"/>
        <v/>
      </c>
      <c r="L5339" s="56" t="str">
        <f t="shared" si="964"/>
        <v/>
      </c>
      <c r="M5339" s="56" t="str">
        <f t="shared" si="965"/>
        <v/>
      </c>
      <c r="N5339" s="56" t="str">
        <f t="shared" si="966"/>
        <v/>
      </c>
      <c r="O5339" s="56" t="str">
        <f t="shared" si="972"/>
        <v/>
      </c>
      <c r="P5339" s="56">
        <f>IF(ISERROR(IF($X$5=1,$Y$5,)),"",IF($X$5=1,$Y$5,))</f>
        <v>0</v>
      </c>
      <c r="Q5339" s="56">
        <f>IF(ISERROR(IF($X$6=1,$Y$6,)),"",IF($X$6=1,$Y$6,))</f>
        <v>10000</v>
      </c>
      <c r="R5339" s="56">
        <f>IF(ISERROR(IF($X$7=1,$Y$7,)),"",IF($X$7=1,$Y$7,))</f>
        <v>0</v>
      </c>
      <c r="S5339" s="56">
        <f>IF(ISERROR(IF($X$8=1,$Y$8,)),"",IF($X$8=1,$Y$8,))</f>
        <v>1000</v>
      </c>
      <c r="T5339" s="56">
        <f>IF(ISERROR(IF($X$9=1,$Y$9,)),"",IF($X$9=1,$Y$9,))</f>
        <v>500</v>
      </c>
      <c r="U5339" s="56">
        <f>IF(ISERROR(IF($X$10=1,$Y$10,)),"",IF($X$10=1,$Y$10,))</f>
        <v>500</v>
      </c>
    </row>
    <row r="5340" spans="1:21" x14ac:dyDescent="0.25">
      <c r="A5340" s="75">
        <f t="shared" si="967"/>
        <v>0</v>
      </c>
      <c r="E5340" s="56">
        <f t="shared" si="968"/>
        <v>0</v>
      </c>
      <c r="F5340" s="76">
        <f t="shared" si="973"/>
        <v>0</v>
      </c>
      <c r="G5340" s="56" t="str">
        <f t="shared" si="969"/>
        <v/>
      </c>
      <c r="H5340" s="56">
        <f t="shared" si="970"/>
        <v>0</v>
      </c>
      <c r="I5340" s="56">
        <f>IF(G5340="",0,IF(COUNTIF($G$5:G5340,G5340)=1,0,COUNTIF($G$5:G5340,G5340) )   )</f>
        <v>0</v>
      </c>
      <c r="J5340" s="56" t="str">
        <f t="shared" si="971"/>
        <v/>
      </c>
      <c r="K5340" s="56" t="str">
        <f t="shared" si="963"/>
        <v/>
      </c>
      <c r="L5340" s="56" t="str">
        <f t="shared" si="964"/>
        <v/>
      </c>
      <c r="M5340" s="56" t="str">
        <f t="shared" si="965"/>
        <v/>
      </c>
      <c r="N5340" s="56" t="str">
        <f t="shared" si="966"/>
        <v/>
      </c>
      <c r="O5340" s="56" t="str">
        <f t="shared" si="972"/>
        <v/>
      </c>
      <c r="P5340" s="56">
        <f>IF(ISERROR(IF($X$5=1,$Y$5,)),"",IF($X$5=1,$Y$5,))</f>
        <v>0</v>
      </c>
      <c r="Q5340" s="56">
        <f>IF(ISERROR(IF($X$6=1,$Y$6,)),"",IF($X$6=1,$Y$6,))</f>
        <v>10000</v>
      </c>
      <c r="R5340" s="56">
        <f>IF(ISERROR(IF($X$7=1,$Y$7,)),"",IF($X$7=1,$Y$7,))</f>
        <v>0</v>
      </c>
      <c r="S5340" s="56">
        <f>IF(ISERROR(IF($X$8=1,$Y$8,)),"",IF($X$8=1,$Y$8,))</f>
        <v>1000</v>
      </c>
      <c r="T5340" s="56">
        <f>IF(ISERROR(IF($X$9=1,$Y$9,)),"",IF($X$9=1,$Y$9,))</f>
        <v>500</v>
      </c>
      <c r="U5340" s="56">
        <f>IF(ISERROR(IF($X$10=1,$Y$10,)),"",IF($X$10=1,$Y$10,))</f>
        <v>500</v>
      </c>
    </row>
    <row r="5341" spans="1:21" x14ac:dyDescent="0.25">
      <c r="A5341" s="75">
        <f t="shared" si="967"/>
        <v>0</v>
      </c>
      <c r="E5341" s="56">
        <f t="shared" si="968"/>
        <v>0</v>
      </c>
      <c r="F5341" s="76">
        <f t="shared" si="973"/>
        <v>0</v>
      </c>
      <c r="G5341" s="56" t="str">
        <f t="shared" si="969"/>
        <v/>
      </c>
      <c r="H5341" s="56">
        <f t="shared" si="970"/>
        <v>0</v>
      </c>
      <c r="I5341" s="56">
        <f>IF(G5341="",0,IF(COUNTIF($G$5:G5341,G5341)=1,0,COUNTIF($G$5:G5341,G5341) )   )</f>
        <v>0</v>
      </c>
      <c r="J5341" s="56" t="str">
        <f t="shared" si="971"/>
        <v/>
      </c>
      <c r="K5341" s="56" t="str">
        <f t="shared" si="963"/>
        <v/>
      </c>
      <c r="L5341" s="56" t="str">
        <f t="shared" si="964"/>
        <v/>
      </c>
      <c r="M5341" s="56" t="str">
        <f t="shared" si="965"/>
        <v/>
      </c>
      <c r="N5341" s="56" t="str">
        <f t="shared" si="966"/>
        <v/>
      </c>
      <c r="O5341" s="56" t="str">
        <f t="shared" si="972"/>
        <v/>
      </c>
      <c r="P5341" s="56">
        <f>IF(ISERROR(IF($X$5=1,$Y$5,)),"",IF($X$5=1,$Y$5,))</f>
        <v>0</v>
      </c>
      <c r="Q5341" s="56">
        <f>IF(ISERROR(IF($X$6=1,$Y$6,)),"",IF($X$6=1,$Y$6,))</f>
        <v>10000</v>
      </c>
      <c r="R5341" s="56">
        <f>IF(ISERROR(IF($X$7=1,$Y$7,)),"",IF($X$7=1,$Y$7,))</f>
        <v>0</v>
      </c>
      <c r="S5341" s="56">
        <f>IF(ISERROR(IF($X$8=1,$Y$8,)),"",IF($X$8=1,$Y$8,))</f>
        <v>1000</v>
      </c>
      <c r="T5341" s="56">
        <f>IF(ISERROR(IF($X$9=1,$Y$9,)),"",IF($X$9=1,$Y$9,))</f>
        <v>500</v>
      </c>
      <c r="U5341" s="56">
        <f>IF(ISERROR(IF($X$10=1,$Y$10,)),"",IF($X$10=1,$Y$10,))</f>
        <v>500</v>
      </c>
    </row>
    <row r="5342" spans="1:21" x14ac:dyDescent="0.25">
      <c r="A5342" s="75">
        <f t="shared" si="967"/>
        <v>0</v>
      </c>
      <c r="E5342" s="56">
        <f t="shared" si="968"/>
        <v>0</v>
      </c>
      <c r="F5342" s="76">
        <f t="shared" si="973"/>
        <v>0</v>
      </c>
      <c r="G5342" s="56" t="str">
        <f t="shared" si="969"/>
        <v/>
      </c>
      <c r="H5342" s="56">
        <f t="shared" si="970"/>
        <v>0</v>
      </c>
      <c r="I5342" s="56">
        <f>IF(G5342="",0,IF(COUNTIF($G$5:G5342,G5342)=1,0,COUNTIF($G$5:G5342,G5342) )   )</f>
        <v>0</v>
      </c>
      <c r="J5342" s="56" t="str">
        <f t="shared" si="971"/>
        <v/>
      </c>
      <c r="K5342" s="56" t="str">
        <f t="shared" si="963"/>
        <v/>
      </c>
      <c r="L5342" s="56" t="str">
        <f t="shared" si="964"/>
        <v/>
      </c>
      <c r="M5342" s="56" t="str">
        <f t="shared" si="965"/>
        <v/>
      </c>
      <c r="N5342" s="56" t="str">
        <f t="shared" si="966"/>
        <v/>
      </c>
      <c r="O5342" s="56" t="str">
        <f t="shared" si="972"/>
        <v/>
      </c>
      <c r="P5342" s="56">
        <f>IF(ISERROR(IF($X$5=1,$Y$5,)),"",IF($X$5=1,$Y$5,))</f>
        <v>0</v>
      </c>
      <c r="Q5342" s="56">
        <f>IF(ISERROR(IF($X$6=1,$Y$6,)),"",IF($X$6=1,$Y$6,))</f>
        <v>10000</v>
      </c>
      <c r="R5342" s="56">
        <f>IF(ISERROR(IF($X$7=1,$Y$7,)),"",IF($X$7=1,$Y$7,))</f>
        <v>0</v>
      </c>
      <c r="S5342" s="56">
        <f>IF(ISERROR(IF($X$8=1,$Y$8,)),"",IF($X$8=1,$Y$8,))</f>
        <v>1000</v>
      </c>
      <c r="T5342" s="56">
        <f>IF(ISERROR(IF($X$9=1,$Y$9,)),"",IF($X$9=1,$Y$9,))</f>
        <v>500</v>
      </c>
      <c r="U5342" s="56">
        <f>IF(ISERROR(IF($X$10=1,$Y$10,)),"",IF($X$10=1,$Y$10,))</f>
        <v>500</v>
      </c>
    </row>
    <row r="5343" spans="1:21" x14ac:dyDescent="0.25">
      <c r="A5343" s="75">
        <f t="shared" si="967"/>
        <v>0</v>
      </c>
      <c r="E5343" s="56">
        <f t="shared" si="968"/>
        <v>0</v>
      </c>
      <c r="F5343" s="76">
        <f t="shared" si="973"/>
        <v>0</v>
      </c>
      <c r="G5343" s="56" t="str">
        <f t="shared" si="969"/>
        <v/>
      </c>
      <c r="H5343" s="56">
        <f t="shared" si="970"/>
        <v>0</v>
      </c>
      <c r="I5343" s="56">
        <f>IF(G5343="",0,IF(COUNTIF($G$5:G5343,G5343)=1,0,COUNTIF($G$5:G5343,G5343) )   )</f>
        <v>0</v>
      </c>
      <c r="J5343" s="56" t="str">
        <f t="shared" si="971"/>
        <v/>
      </c>
      <c r="K5343" s="56" t="str">
        <f t="shared" si="963"/>
        <v/>
      </c>
      <c r="L5343" s="56" t="str">
        <f t="shared" si="964"/>
        <v/>
      </c>
      <c r="M5343" s="56" t="str">
        <f t="shared" si="965"/>
        <v/>
      </c>
      <c r="N5343" s="56" t="str">
        <f t="shared" si="966"/>
        <v/>
      </c>
      <c r="O5343" s="56" t="str">
        <f t="shared" si="972"/>
        <v/>
      </c>
      <c r="P5343" s="56">
        <f>IF(ISERROR(IF($X$5=1,$Y$5,)),"",IF($X$5=1,$Y$5,))</f>
        <v>0</v>
      </c>
      <c r="Q5343" s="56">
        <f>IF(ISERROR(IF($X$6=1,$Y$6,)),"",IF($X$6=1,$Y$6,))</f>
        <v>10000</v>
      </c>
      <c r="R5343" s="56">
        <f>IF(ISERROR(IF($X$7=1,$Y$7,)),"",IF($X$7=1,$Y$7,))</f>
        <v>0</v>
      </c>
      <c r="S5343" s="56">
        <f>IF(ISERROR(IF($X$8=1,$Y$8,)),"",IF($X$8=1,$Y$8,))</f>
        <v>1000</v>
      </c>
      <c r="T5343" s="56">
        <f>IF(ISERROR(IF($X$9=1,$Y$9,)),"",IF($X$9=1,$Y$9,))</f>
        <v>500</v>
      </c>
      <c r="U5343" s="56">
        <f>IF(ISERROR(IF($X$10=1,$Y$10,)),"",IF($X$10=1,$Y$10,))</f>
        <v>500</v>
      </c>
    </row>
    <row r="5344" spans="1:21" x14ac:dyDescent="0.25">
      <c r="A5344" s="75">
        <f t="shared" si="967"/>
        <v>0</v>
      </c>
      <c r="E5344" s="56">
        <f t="shared" si="968"/>
        <v>0</v>
      </c>
      <c r="F5344" s="76">
        <f t="shared" si="973"/>
        <v>0</v>
      </c>
      <c r="G5344" s="56" t="str">
        <f t="shared" si="969"/>
        <v/>
      </c>
      <c r="H5344" s="56">
        <f t="shared" si="970"/>
        <v>0</v>
      </c>
      <c r="I5344" s="56">
        <f>IF(G5344="",0,IF(COUNTIF($G$5:G5344,G5344)=1,0,COUNTIF($G$5:G5344,G5344) )   )</f>
        <v>0</v>
      </c>
      <c r="J5344" s="56" t="str">
        <f t="shared" si="971"/>
        <v/>
      </c>
      <c r="K5344" s="56" t="str">
        <f t="shared" si="963"/>
        <v/>
      </c>
      <c r="L5344" s="56" t="str">
        <f t="shared" si="964"/>
        <v/>
      </c>
      <c r="M5344" s="56" t="str">
        <f t="shared" si="965"/>
        <v/>
      </c>
      <c r="N5344" s="56" t="str">
        <f t="shared" si="966"/>
        <v/>
      </c>
      <c r="O5344" s="56" t="str">
        <f t="shared" si="972"/>
        <v/>
      </c>
      <c r="P5344" s="56">
        <f>IF(ISERROR(IF($X$5=1,$Y$5,)),"",IF($X$5=1,$Y$5,))</f>
        <v>0</v>
      </c>
      <c r="Q5344" s="56">
        <f>IF(ISERROR(IF($X$6=1,$Y$6,)),"",IF($X$6=1,$Y$6,))</f>
        <v>10000</v>
      </c>
      <c r="R5344" s="56">
        <f>IF(ISERROR(IF($X$7=1,$Y$7,)),"",IF($X$7=1,$Y$7,))</f>
        <v>0</v>
      </c>
      <c r="S5344" s="56">
        <f>IF(ISERROR(IF($X$8=1,$Y$8,)),"",IF($X$8=1,$Y$8,))</f>
        <v>1000</v>
      </c>
      <c r="T5344" s="56">
        <f>IF(ISERROR(IF($X$9=1,$Y$9,)),"",IF($X$9=1,$Y$9,))</f>
        <v>500</v>
      </c>
      <c r="U5344" s="56">
        <f>IF(ISERROR(IF($X$10=1,$Y$10,)),"",IF($X$10=1,$Y$10,))</f>
        <v>500</v>
      </c>
    </row>
    <row r="5345" spans="1:21" x14ac:dyDescent="0.25">
      <c r="A5345" s="75">
        <f t="shared" si="967"/>
        <v>0</v>
      </c>
      <c r="E5345" s="56">
        <f t="shared" si="968"/>
        <v>0</v>
      </c>
      <c r="F5345" s="76">
        <f t="shared" si="973"/>
        <v>0</v>
      </c>
      <c r="G5345" s="56" t="str">
        <f t="shared" si="969"/>
        <v/>
      </c>
      <c r="H5345" s="56">
        <f t="shared" si="970"/>
        <v>0</v>
      </c>
      <c r="I5345" s="56">
        <f>IF(G5345="",0,IF(COUNTIF($G$5:G5345,G5345)=1,0,COUNTIF($G$5:G5345,G5345) )   )</f>
        <v>0</v>
      </c>
      <c r="J5345" s="56" t="str">
        <f t="shared" si="971"/>
        <v/>
      </c>
      <c r="K5345" s="56" t="str">
        <f t="shared" si="963"/>
        <v/>
      </c>
      <c r="L5345" s="56" t="str">
        <f t="shared" si="964"/>
        <v/>
      </c>
      <c r="M5345" s="56" t="str">
        <f t="shared" si="965"/>
        <v/>
      </c>
      <c r="N5345" s="56" t="str">
        <f t="shared" si="966"/>
        <v/>
      </c>
      <c r="O5345" s="56" t="str">
        <f t="shared" si="972"/>
        <v/>
      </c>
      <c r="P5345" s="56">
        <f>IF(ISERROR(IF($X$5=1,$Y$5,)),"",IF($X$5=1,$Y$5,))</f>
        <v>0</v>
      </c>
      <c r="Q5345" s="56">
        <f>IF(ISERROR(IF($X$6=1,$Y$6,)),"",IF($X$6=1,$Y$6,))</f>
        <v>10000</v>
      </c>
      <c r="R5345" s="56">
        <f>IF(ISERROR(IF($X$7=1,$Y$7,)),"",IF($X$7=1,$Y$7,))</f>
        <v>0</v>
      </c>
      <c r="S5345" s="56">
        <f>IF(ISERROR(IF($X$8=1,$Y$8,)),"",IF($X$8=1,$Y$8,))</f>
        <v>1000</v>
      </c>
      <c r="T5345" s="56">
        <f>IF(ISERROR(IF($X$9=1,$Y$9,)),"",IF($X$9=1,$Y$9,))</f>
        <v>500</v>
      </c>
      <c r="U5345" s="56">
        <f>IF(ISERROR(IF($X$10=1,$Y$10,)),"",IF($X$10=1,$Y$10,))</f>
        <v>500</v>
      </c>
    </row>
    <row r="5346" spans="1:21" x14ac:dyDescent="0.25">
      <c r="A5346" s="75">
        <f t="shared" si="967"/>
        <v>0</v>
      </c>
      <c r="E5346" s="56">
        <f t="shared" si="968"/>
        <v>0</v>
      </c>
      <c r="F5346" s="76">
        <f t="shared" si="973"/>
        <v>0</v>
      </c>
      <c r="G5346" s="56" t="str">
        <f t="shared" si="969"/>
        <v/>
      </c>
      <c r="H5346" s="56">
        <f t="shared" si="970"/>
        <v>0</v>
      </c>
      <c r="I5346" s="56">
        <f>IF(G5346="",0,IF(COUNTIF($G$5:G5346,G5346)=1,0,COUNTIF($G$5:G5346,G5346) )   )</f>
        <v>0</v>
      </c>
      <c r="J5346" s="56" t="str">
        <f t="shared" si="971"/>
        <v/>
      </c>
      <c r="K5346" s="56" t="str">
        <f t="shared" si="963"/>
        <v/>
      </c>
      <c r="L5346" s="56" t="str">
        <f t="shared" si="964"/>
        <v/>
      </c>
      <c r="M5346" s="56" t="str">
        <f t="shared" si="965"/>
        <v/>
      </c>
      <c r="N5346" s="56" t="str">
        <f t="shared" si="966"/>
        <v/>
      </c>
      <c r="O5346" s="56" t="str">
        <f t="shared" si="972"/>
        <v/>
      </c>
      <c r="P5346" s="56">
        <f>IF(ISERROR(IF($X$5=1,$Y$5,)),"",IF($X$5=1,$Y$5,))</f>
        <v>0</v>
      </c>
      <c r="Q5346" s="56">
        <f>IF(ISERROR(IF($X$6=1,$Y$6,)),"",IF($X$6=1,$Y$6,))</f>
        <v>10000</v>
      </c>
      <c r="R5346" s="56">
        <f>IF(ISERROR(IF($X$7=1,$Y$7,)),"",IF($X$7=1,$Y$7,))</f>
        <v>0</v>
      </c>
      <c r="S5346" s="56">
        <f>IF(ISERROR(IF($X$8=1,$Y$8,)),"",IF($X$8=1,$Y$8,))</f>
        <v>1000</v>
      </c>
      <c r="T5346" s="56">
        <f>IF(ISERROR(IF($X$9=1,$Y$9,)),"",IF($X$9=1,$Y$9,))</f>
        <v>500</v>
      </c>
      <c r="U5346" s="56">
        <f>IF(ISERROR(IF($X$10=1,$Y$10,)),"",IF($X$10=1,$Y$10,))</f>
        <v>500</v>
      </c>
    </row>
    <row r="5347" spans="1:21" x14ac:dyDescent="0.25">
      <c r="A5347" s="75">
        <f t="shared" si="967"/>
        <v>0</v>
      </c>
      <c r="E5347" s="56">
        <f t="shared" si="968"/>
        <v>0</v>
      </c>
      <c r="F5347" s="76">
        <f t="shared" si="973"/>
        <v>0</v>
      </c>
      <c r="G5347" s="56" t="str">
        <f t="shared" si="969"/>
        <v/>
      </c>
      <c r="H5347" s="56">
        <f t="shared" si="970"/>
        <v>0</v>
      </c>
      <c r="I5347" s="56">
        <f>IF(G5347="",0,IF(COUNTIF($G$5:G5347,G5347)=1,0,COUNTIF($G$5:G5347,G5347) )   )</f>
        <v>0</v>
      </c>
      <c r="J5347" s="56" t="str">
        <f t="shared" si="971"/>
        <v/>
      </c>
      <c r="K5347" s="56" t="str">
        <f t="shared" si="963"/>
        <v/>
      </c>
      <c r="L5347" s="56" t="str">
        <f t="shared" si="964"/>
        <v/>
      </c>
      <c r="M5347" s="56" t="str">
        <f t="shared" si="965"/>
        <v/>
      </c>
      <c r="N5347" s="56" t="str">
        <f t="shared" si="966"/>
        <v/>
      </c>
      <c r="O5347" s="56" t="str">
        <f t="shared" si="972"/>
        <v/>
      </c>
      <c r="P5347" s="56">
        <f>IF(ISERROR(IF($X$5=1,$Y$5,)),"",IF($X$5=1,$Y$5,))</f>
        <v>0</v>
      </c>
      <c r="Q5347" s="56">
        <f>IF(ISERROR(IF($X$6=1,$Y$6,)),"",IF($X$6=1,$Y$6,))</f>
        <v>10000</v>
      </c>
      <c r="R5347" s="56">
        <f>IF(ISERROR(IF($X$7=1,$Y$7,)),"",IF($X$7=1,$Y$7,))</f>
        <v>0</v>
      </c>
      <c r="S5347" s="56">
        <f>IF(ISERROR(IF($X$8=1,$Y$8,)),"",IF($X$8=1,$Y$8,))</f>
        <v>1000</v>
      </c>
      <c r="T5347" s="56">
        <f>IF(ISERROR(IF($X$9=1,$Y$9,)),"",IF($X$9=1,$Y$9,))</f>
        <v>500</v>
      </c>
      <c r="U5347" s="56">
        <f>IF(ISERROR(IF($X$10=1,$Y$10,)),"",IF($X$10=1,$Y$10,))</f>
        <v>500</v>
      </c>
    </row>
    <row r="5348" spans="1:21" x14ac:dyDescent="0.25">
      <c r="A5348" s="75">
        <f t="shared" si="967"/>
        <v>0</v>
      </c>
      <c r="E5348" s="56">
        <f t="shared" si="968"/>
        <v>0</v>
      </c>
      <c r="F5348" s="76">
        <f t="shared" si="973"/>
        <v>0</v>
      </c>
      <c r="G5348" s="56" t="str">
        <f t="shared" si="969"/>
        <v/>
      </c>
      <c r="H5348" s="56">
        <f t="shared" si="970"/>
        <v>0</v>
      </c>
      <c r="I5348" s="56">
        <f>IF(G5348="",0,IF(COUNTIF($G$5:G5348,G5348)=1,0,COUNTIF($G$5:G5348,G5348) )   )</f>
        <v>0</v>
      </c>
      <c r="J5348" s="56" t="str">
        <f t="shared" si="971"/>
        <v/>
      </c>
      <c r="K5348" s="56" t="str">
        <f t="shared" si="963"/>
        <v/>
      </c>
      <c r="L5348" s="56" t="str">
        <f t="shared" si="964"/>
        <v/>
      </c>
      <c r="M5348" s="56" t="str">
        <f t="shared" si="965"/>
        <v/>
      </c>
      <c r="N5348" s="56" t="str">
        <f t="shared" si="966"/>
        <v/>
      </c>
      <c r="O5348" s="56" t="str">
        <f t="shared" si="972"/>
        <v/>
      </c>
      <c r="P5348" s="56">
        <f>IF(ISERROR(IF($X$5=1,$Y$5,)),"",IF($X$5=1,$Y$5,))</f>
        <v>0</v>
      </c>
      <c r="Q5348" s="56">
        <f>IF(ISERROR(IF($X$6=1,$Y$6,)),"",IF($X$6=1,$Y$6,))</f>
        <v>10000</v>
      </c>
      <c r="R5348" s="56">
        <f>IF(ISERROR(IF($X$7=1,$Y$7,)),"",IF($X$7=1,$Y$7,))</f>
        <v>0</v>
      </c>
      <c r="S5348" s="56">
        <f>IF(ISERROR(IF($X$8=1,$Y$8,)),"",IF($X$8=1,$Y$8,))</f>
        <v>1000</v>
      </c>
      <c r="T5348" s="56">
        <f>IF(ISERROR(IF($X$9=1,$Y$9,)),"",IF($X$9=1,$Y$9,))</f>
        <v>500</v>
      </c>
      <c r="U5348" s="56">
        <f>IF(ISERROR(IF($X$10=1,$Y$10,)),"",IF($X$10=1,$Y$10,))</f>
        <v>500</v>
      </c>
    </row>
    <row r="5349" spans="1:21" x14ac:dyDescent="0.25">
      <c r="A5349" s="75">
        <f t="shared" si="967"/>
        <v>0</v>
      </c>
      <c r="E5349" s="56">
        <f t="shared" si="968"/>
        <v>0</v>
      </c>
      <c r="F5349" s="76">
        <f t="shared" si="973"/>
        <v>0</v>
      </c>
      <c r="G5349" s="56" t="str">
        <f t="shared" si="969"/>
        <v/>
      </c>
      <c r="H5349" s="56">
        <f t="shared" si="970"/>
        <v>0</v>
      </c>
      <c r="I5349" s="56">
        <f>IF(G5349="",0,IF(COUNTIF($G$5:G5349,G5349)=1,0,COUNTIF($G$5:G5349,G5349) )   )</f>
        <v>0</v>
      </c>
      <c r="J5349" s="56" t="str">
        <f t="shared" si="971"/>
        <v/>
      </c>
      <c r="K5349" s="56" t="str">
        <f t="shared" si="963"/>
        <v/>
      </c>
      <c r="L5349" s="56" t="str">
        <f t="shared" si="964"/>
        <v/>
      </c>
      <c r="M5349" s="56" t="str">
        <f t="shared" si="965"/>
        <v/>
      </c>
      <c r="N5349" s="56" t="str">
        <f t="shared" si="966"/>
        <v/>
      </c>
      <c r="O5349" s="56" t="str">
        <f t="shared" si="972"/>
        <v/>
      </c>
      <c r="P5349" s="56">
        <f>IF(ISERROR(IF($X$5=1,$Y$5,)),"",IF($X$5=1,$Y$5,))</f>
        <v>0</v>
      </c>
      <c r="Q5349" s="56">
        <f>IF(ISERROR(IF($X$6=1,$Y$6,)),"",IF($X$6=1,$Y$6,))</f>
        <v>10000</v>
      </c>
      <c r="R5349" s="56">
        <f>IF(ISERROR(IF($X$7=1,$Y$7,)),"",IF($X$7=1,$Y$7,))</f>
        <v>0</v>
      </c>
      <c r="S5349" s="56">
        <f>IF(ISERROR(IF($X$8=1,$Y$8,)),"",IF($X$8=1,$Y$8,))</f>
        <v>1000</v>
      </c>
      <c r="T5349" s="56">
        <f>IF(ISERROR(IF($X$9=1,$Y$9,)),"",IF($X$9=1,$Y$9,))</f>
        <v>500</v>
      </c>
      <c r="U5349" s="56">
        <f>IF(ISERROR(IF($X$10=1,$Y$10,)),"",IF($X$10=1,$Y$10,))</f>
        <v>500</v>
      </c>
    </row>
    <row r="5350" spans="1:21" x14ac:dyDescent="0.25">
      <c r="A5350" s="75">
        <f t="shared" si="967"/>
        <v>0</v>
      </c>
      <c r="E5350" s="56">
        <f t="shared" si="968"/>
        <v>0</v>
      </c>
      <c r="F5350" s="76">
        <f t="shared" si="973"/>
        <v>0</v>
      </c>
      <c r="G5350" s="56" t="str">
        <f t="shared" si="969"/>
        <v/>
      </c>
      <c r="H5350" s="56">
        <f t="shared" si="970"/>
        <v>0</v>
      </c>
      <c r="I5350" s="56">
        <f>IF(G5350="",0,IF(COUNTIF($G$5:G5350,G5350)=1,0,COUNTIF($G$5:G5350,G5350) )   )</f>
        <v>0</v>
      </c>
      <c r="J5350" s="56" t="str">
        <f t="shared" si="971"/>
        <v/>
      </c>
      <c r="K5350" s="56" t="str">
        <f t="shared" si="963"/>
        <v/>
      </c>
      <c r="L5350" s="56" t="str">
        <f t="shared" si="964"/>
        <v/>
      </c>
      <c r="M5350" s="56" t="str">
        <f t="shared" si="965"/>
        <v/>
      </c>
      <c r="N5350" s="56" t="str">
        <f t="shared" si="966"/>
        <v/>
      </c>
      <c r="O5350" s="56" t="str">
        <f t="shared" si="972"/>
        <v/>
      </c>
      <c r="P5350" s="56">
        <f>IF(ISERROR(IF($X$5=1,$Y$5,)),"",IF($X$5=1,$Y$5,))</f>
        <v>0</v>
      </c>
      <c r="Q5350" s="56">
        <f>IF(ISERROR(IF($X$6=1,$Y$6,)),"",IF($X$6=1,$Y$6,))</f>
        <v>10000</v>
      </c>
      <c r="R5350" s="56">
        <f>IF(ISERROR(IF($X$7=1,$Y$7,)),"",IF($X$7=1,$Y$7,))</f>
        <v>0</v>
      </c>
      <c r="S5350" s="56">
        <f>IF(ISERROR(IF($X$8=1,$Y$8,)),"",IF($X$8=1,$Y$8,))</f>
        <v>1000</v>
      </c>
      <c r="T5350" s="56">
        <f>IF(ISERROR(IF($X$9=1,$Y$9,)),"",IF($X$9=1,$Y$9,))</f>
        <v>500</v>
      </c>
      <c r="U5350" s="56">
        <f>IF(ISERROR(IF($X$10=1,$Y$10,)),"",IF($X$10=1,$Y$10,))</f>
        <v>500</v>
      </c>
    </row>
    <row r="5351" spans="1:21" x14ac:dyDescent="0.25">
      <c r="A5351" s="75">
        <f t="shared" si="967"/>
        <v>0</v>
      </c>
      <c r="E5351" s="56">
        <f t="shared" si="968"/>
        <v>0</v>
      </c>
      <c r="F5351" s="76">
        <f t="shared" si="973"/>
        <v>0</v>
      </c>
      <c r="G5351" s="56" t="str">
        <f t="shared" si="969"/>
        <v/>
      </c>
      <c r="H5351" s="56">
        <f t="shared" si="970"/>
        <v>0</v>
      </c>
      <c r="I5351" s="56">
        <f>IF(G5351="",0,IF(COUNTIF($G$5:G5351,G5351)=1,0,COUNTIF($G$5:G5351,G5351) )   )</f>
        <v>0</v>
      </c>
      <c r="J5351" s="56" t="str">
        <f t="shared" si="971"/>
        <v/>
      </c>
      <c r="K5351" s="56" t="str">
        <f t="shared" si="963"/>
        <v/>
      </c>
      <c r="L5351" s="56" t="str">
        <f t="shared" si="964"/>
        <v/>
      </c>
      <c r="M5351" s="56" t="str">
        <f t="shared" si="965"/>
        <v/>
      </c>
      <c r="N5351" s="56" t="str">
        <f t="shared" si="966"/>
        <v/>
      </c>
      <c r="O5351" s="56" t="str">
        <f t="shared" si="972"/>
        <v/>
      </c>
      <c r="P5351" s="56">
        <f>IF(ISERROR(IF($X$5=1,$Y$5,)),"",IF($X$5=1,$Y$5,))</f>
        <v>0</v>
      </c>
      <c r="Q5351" s="56">
        <f>IF(ISERROR(IF($X$6=1,$Y$6,)),"",IF($X$6=1,$Y$6,))</f>
        <v>10000</v>
      </c>
      <c r="R5351" s="56">
        <f>IF(ISERROR(IF($X$7=1,$Y$7,)),"",IF($X$7=1,$Y$7,))</f>
        <v>0</v>
      </c>
      <c r="S5351" s="56">
        <f>IF(ISERROR(IF($X$8=1,$Y$8,)),"",IF($X$8=1,$Y$8,))</f>
        <v>1000</v>
      </c>
      <c r="T5351" s="56">
        <f>IF(ISERROR(IF($X$9=1,$Y$9,)),"",IF($X$9=1,$Y$9,))</f>
        <v>500</v>
      </c>
      <c r="U5351" s="56">
        <f>IF(ISERROR(IF($X$10=1,$Y$10,)),"",IF($X$10=1,$Y$10,))</f>
        <v>500</v>
      </c>
    </row>
    <row r="5352" spans="1:21" x14ac:dyDescent="0.25">
      <c r="A5352" s="75">
        <f t="shared" si="967"/>
        <v>0</v>
      </c>
      <c r="E5352" s="56">
        <f t="shared" si="968"/>
        <v>0</v>
      </c>
      <c r="F5352" s="76">
        <f t="shared" si="973"/>
        <v>0</v>
      </c>
      <c r="G5352" s="56" t="str">
        <f t="shared" si="969"/>
        <v/>
      </c>
      <c r="H5352" s="56">
        <f t="shared" si="970"/>
        <v>0</v>
      </c>
      <c r="I5352" s="56">
        <f>IF(G5352="",0,IF(COUNTIF($G$5:G5352,G5352)=1,0,COUNTIF($G$5:G5352,G5352) )   )</f>
        <v>0</v>
      </c>
      <c r="J5352" s="56" t="str">
        <f t="shared" si="971"/>
        <v/>
      </c>
      <c r="K5352" s="56" t="str">
        <f t="shared" si="963"/>
        <v/>
      </c>
      <c r="L5352" s="56" t="str">
        <f t="shared" si="964"/>
        <v/>
      </c>
      <c r="M5352" s="56" t="str">
        <f t="shared" si="965"/>
        <v/>
      </c>
      <c r="N5352" s="56" t="str">
        <f t="shared" si="966"/>
        <v/>
      </c>
      <c r="O5352" s="56" t="str">
        <f t="shared" si="972"/>
        <v/>
      </c>
      <c r="P5352" s="56">
        <f>IF(ISERROR(IF($X$5=1,$Y$5,)),"",IF($X$5=1,$Y$5,))</f>
        <v>0</v>
      </c>
      <c r="Q5352" s="56">
        <f>IF(ISERROR(IF($X$6=1,$Y$6,)),"",IF($X$6=1,$Y$6,))</f>
        <v>10000</v>
      </c>
      <c r="R5352" s="56">
        <f>IF(ISERROR(IF($X$7=1,$Y$7,)),"",IF($X$7=1,$Y$7,))</f>
        <v>0</v>
      </c>
      <c r="S5352" s="56">
        <f>IF(ISERROR(IF($X$8=1,$Y$8,)),"",IF($X$8=1,$Y$8,))</f>
        <v>1000</v>
      </c>
      <c r="T5352" s="56">
        <f>IF(ISERROR(IF($X$9=1,$Y$9,)),"",IF($X$9=1,$Y$9,))</f>
        <v>500</v>
      </c>
      <c r="U5352" s="56">
        <f>IF(ISERROR(IF($X$10=1,$Y$10,)),"",IF($X$10=1,$Y$10,))</f>
        <v>500</v>
      </c>
    </row>
    <row r="5353" spans="1:21" x14ac:dyDescent="0.25">
      <c r="A5353" s="75">
        <f t="shared" si="967"/>
        <v>0</v>
      </c>
      <c r="E5353" s="56">
        <f t="shared" si="968"/>
        <v>0</v>
      </c>
      <c r="F5353" s="76">
        <f t="shared" si="973"/>
        <v>0</v>
      </c>
      <c r="G5353" s="56" t="str">
        <f t="shared" si="969"/>
        <v/>
      </c>
      <c r="H5353" s="56">
        <f t="shared" si="970"/>
        <v>0</v>
      </c>
      <c r="I5353" s="56">
        <f>IF(G5353="",0,IF(COUNTIF($G$5:G5353,G5353)=1,0,COUNTIF($G$5:G5353,G5353) )   )</f>
        <v>0</v>
      </c>
      <c r="J5353" s="56" t="str">
        <f t="shared" si="971"/>
        <v/>
      </c>
      <c r="K5353" s="56" t="str">
        <f t="shared" si="963"/>
        <v/>
      </c>
      <c r="L5353" s="56" t="str">
        <f t="shared" si="964"/>
        <v/>
      </c>
      <c r="M5353" s="56" t="str">
        <f t="shared" si="965"/>
        <v/>
      </c>
      <c r="N5353" s="56" t="str">
        <f t="shared" si="966"/>
        <v/>
      </c>
      <c r="O5353" s="56" t="str">
        <f t="shared" si="972"/>
        <v/>
      </c>
      <c r="P5353" s="56">
        <f>IF(ISERROR(IF($X$5=1,$Y$5,)),"",IF($X$5=1,$Y$5,))</f>
        <v>0</v>
      </c>
      <c r="Q5353" s="56">
        <f>IF(ISERROR(IF($X$6=1,$Y$6,)),"",IF($X$6=1,$Y$6,))</f>
        <v>10000</v>
      </c>
      <c r="R5353" s="56">
        <f>IF(ISERROR(IF($X$7=1,$Y$7,)),"",IF($X$7=1,$Y$7,))</f>
        <v>0</v>
      </c>
      <c r="S5353" s="56">
        <f>IF(ISERROR(IF($X$8=1,$Y$8,)),"",IF($X$8=1,$Y$8,))</f>
        <v>1000</v>
      </c>
      <c r="T5353" s="56">
        <f>IF(ISERROR(IF($X$9=1,$Y$9,)),"",IF($X$9=1,$Y$9,))</f>
        <v>500</v>
      </c>
      <c r="U5353" s="56">
        <f>IF(ISERROR(IF($X$10=1,$Y$10,)),"",IF($X$10=1,$Y$10,))</f>
        <v>500</v>
      </c>
    </row>
    <row r="5354" spans="1:21" x14ac:dyDescent="0.25">
      <c r="A5354" s="75">
        <f t="shared" si="967"/>
        <v>0</v>
      </c>
      <c r="E5354" s="56">
        <f t="shared" si="968"/>
        <v>0</v>
      </c>
      <c r="F5354" s="76">
        <f t="shared" si="973"/>
        <v>0</v>
      </c>
      <c r="G5354" s="56" t="str">
        <f t="shared" si="969"/>
        <v/>
      </c>
      <c r="H5354" s="56">
        <f t="shared" si="970"/>
        <v>0</v>
      </c>
      <c r="I5354" s="56">
        <f>IF(G5354="",0,IF(COUNTIF($G$5:G5354,G5354)=1,0,COUNTIF($G$5:G5354,G5354) )   )</f>
        <v>0</v>
      </c>
      <c r="J5354" s="56" t="str">
        <f t="shared" si="971"/>
        <v/>
      </c>
      <c r="K5354" s="56" t="str">
        <f t="shared" si="963"/>
        <v/>
      </c>
      <c r="L5354" s="56" t="str">
        <f t="shared" si="964"/>
        <v/>
      </c>
      <c r="M5354" s="56" t="str">
        <f t="shared" si="965"/>
        <v/>
      </c>
      <c r="N5354" s="56" t="str">
        <f t="shared" si="966"/>
        <v/>
      </c>
      <c r="O5354" s="56" t="str">
        <f t="shared" si="972"/>
        <v/>
      </c>
      <c r="P5354" s="56">
        <f>IF(ISERROR(IF($X$5=1,$Y$5,)),"",IF($X$5=1,$Y$5,))</f>
        <v>0</v>
      </c>
      <c r="Q5354" s="56">
        <f>IF(ISERROR(IF($X$6=1,$Y$6,)),"",IF($X$6=1,$Y$6,))</f>
        <v>10000</v>
      </c>
      <c r="R5354" s="56">
        <f>IF(ISERROR(IF($X$7=1,$Y$7,)),"",IF($X$7=1,$Y$7,))</f>
        <v>0</v>
      </c>
      <c r="S5354" s="56">
        <f>IF(ISERROR(IF($X$8=1,$Y$8,)),"",IF($X$8=1,$Y$8,))</f>
        <v>1000</v>
      </c>
      <c r="T5354" s="56">
        <f>IF(ISERROR(IF($X$9=1,$Y$9,)),"",IF($X$9=1,$Y$9,))</f>
        <v>500</v>
      </c>
      <c r="U5354" s="56">
        <f>IF(ISERROR(IF($X$10=1,$Y$10,)),"",IF($X$10=1,$Y$10,))</f>
        <v>500</v>
      </c>
    </row>
    <row r="5355" spans="1:21" x14ac:dyDescent="0.25">
      <c r="A5355" s="75">
        <f t="shared" si="967"/>
        <v>0</v>
      </c>
      <c r="E5355" s="56">
        <f t="shared" si="968"/>
        <v>0</v>
      </c>
      <c r="F5355" s="76">
        <f t="shared" si="973"/>
        <v>0</v>
      </c>
      <c r="G5355" s="56" t="str">
        <f t="shared" si="969"/>
        <v/>
      </c>
      <c r="H5355" s="56">
        <f t="shared" si="970"/>
        <v>0</v>
      </c>
      <c r="I5355" s="56">
        <f>IF(G5355="",0,IF(COUNTIF($G$5:G5355,G5355)=1,0,COUNTIF($G$5:G5355,G5355) )   )</f>
        <v>0</v>
      </c>
      <c r="J5355" s="56" t="str">
        <f t="shared" si="971"/>
        <v/>
      </c>
      <c r="K5355" s="56" t="str">
        <f t="shared" si="963"/>
        <v/>
      </c>
      <c r="L5355" s="56" t="str">
        <f t="shared" si="964"/>
        <v/>
      </c>
      <c r="M5355" s="56" t="str">
        <f t="shared" si="965"/>
        <v/>
      </c>
      <c r="N5355" s="56" t="str">
        <f t="shared" si="966"/>
        <v/>
      </c>
      <c r="O5355" s="56" t="str">
        <f t="shared" si="972"/>
        <v/>
      </c>
      <c r="P5355" s="56">
        <f>IF(ISERROR(IF($X$5=1,$Y$5,)),"",IF($X$5=1,$Y$5,))</f>
        <v>0</v>
      </c>
      <c r="Q5355" s="56">
        <f>IF(ISERROR(IF($X$6=1,$Y$6,)),"",IF($X$6=1,$Y$6,))</f>
        <v>10000</v>
      </c>
      <c r="R5355" s="56">
        <f>IF(ISERROR(IF($X$7=1,$Y$7,)),"",IF($X$7=1,$Y$7,))</f>
        <v>0</v>
      </c>
      <c r="S5355" s="56">
        <f>IF(ISERROR(IF($X$8=1,$Y$8,)),"",IF($X$8=1,$Y$8,))</f>
        <v>1000</v>
      </c>
      <c r="T5355" s="56">
        <f>IF(ISERROR(IF($X$9=1,$Y$9,)),"",IF($X$9=1,$Y$9,))</f>
        <v>500</v>
      </c>
      <c r="U5355" s="56">
        <f>IF(ISERROR(IF($X$10=1,$Y$10,)),"",IF($X$10=1,$Y$10,))</f>
        <v>500</v>
      </c>
    </row>
    <row r="5356" spans="1:21" x14ac:dyDescent="0.25">
      <c r="A5356" s="75">
        <f t="shared" si="967"/>
        <v>0</v>
      </c>
      <c r="E5356" s="56">
        <f t="shared" si="968"/>
        <v>0</v>
      </c>
      <c r="F5356" s="76">
        <f t="shared" si="973"/>
        <v>0</v>
      </c>
      <c r="G5356" s="56" t="str">
        <f t="shared" si="969"/>
        <v/>
      </c>
      <c r="H5356" s="56">
        <f t="shared" si="970"/>
        <v>0</v>
      </c>
      <c r="I5356" s="56">
        <f>IF(G5356="",0,IF(COUNTIF($G$5:G5356,G5356)=1,0,COUNTIF($G$5:G5356,G5356) )   )</f>
        <v>0</v>
      </c>
      <c r="J5356" s="56" t="str">
        <f t="shared" si="971"/>
        <v/>
      </c>
      <c r="K5356" s="56" t="str">
        <f t="shared" si="963"/>
        <v/>
      </c>
      <c r="L5356" s="56" t="str">
        <f t="shared" si="964"/>
        <v/>
      </c>
      <c r="M5356" s="56" t="str">
        <f t="shared" si="965"/>
        <v/>
      </c>
      <c r="N5356" s="56" t="str">
        <f t="shared" si="966"/>
        <v/>
      </c>
      <c r="O5356" s="56" t="str">
        <f t="shared" si="972"/>
        <v/>
      </c>
      <c r="P5356" s="56">
        <f>IF(ISERROR(IF($X$5=1,$Y$5,)),"",IF($X$5=1,$Y$5,))</f>
        <v>0</v>
      </c>
      <c r="Q5356" s="56">
        <f>IF(ISERROR(IF($X$6=1,$Y$6,)),"",IF($X$6=1,$Y$6,))</f>
        <v>10000</v>
      </c>
      <c r="R5356" s="56">
        <f>IF(ISERROR(IF($X$7=1,$Y$7,)),"",IF($X$7=1,$Y$7,))</f>
        <v>0</v>
      </c>
      <c r="S5356" s="56">
        <f>IF(ISERROR(IF($X$8=1,$Y$8,)),"",IF($X$8=1,$Y$8,))</f>
        <v>1000</v>
      </c>
      <c r="T5356" s="56">
        <f>IF(ISERROR(IF($X$9=1,$Y$9,)),"",IF($X$9=1,$Y$9,))</f>
        <v>500</v>
      </c>
      <c r="U5356" s="56">
        <f>IF(ISERROR(IF($X$10=1,$Y$10,)),"",IF($X$10=1,$Y$10,))</f>
        <v>500</v>
      </c>
    </row>
    <row r="5357" spans="1:21" x14ac:dyDescent="0.25">
      <c r="A5357" s="75">
        <f t="shared" si="967"/>
        <v>0</v>
      </c>
      <c r="E5357" s="56">
        <f t="shared" si="968"/>
        <v>0</v>
      </c>
      <c r="F5357" s="76">
        <f t="shared" si="973"/>
        <v>0</v>
      </c>
      <c r="G5357" s="56" t="str">
        <f t="shared" si="969"/>
        <v/>
      </c>
      <c r="H5357" s="56">
        <f t="shared" si="970"/>
        <v>0</v>
      </c>
      <c r="I5357" s="56">
        <f>IF(G5357="",0,IF(COUNTIF($G$5:G5357,G5357)=1,0,COUNTIF($G$5:G5357,G5357) )   )</f>
        <v>0</v>
      </c>
      <c r="J5357" s="56" t="str">
        <f t="shared" si="971"/>
        <v/>
      </c>
      <c r="K5357" s="56" t="str">
        <f t="shared" si="963"/>
        <v/>
      </c>
      <c r="L5357" s="56" t="str">
        <f t="shared" si="964"/>
        <v/>
      </c>
      <c r="M5357" s="56" t="str">
        <f t="shared" si="965"/>
        <v/>
      </c>
      <c r="N5357" s="56" t="str">
        <f t="shared" si="966"/>
        <v/>
      </c>
      <c r="O5357" s="56" t="str">
        <f t="shared" si="972"/>
        <v/>
      </c>
      <c r="P5357" s="56">
        <f>IF(ISERROR(IF($X$5=1,$Y$5,)),"",IF($X$5=1,$Y$5,))</f>
        <v>0</v>
      </c>
      <c r="Q5357" s="56">
        <f>IF(ISERROR(IF($X$6=1,$Y$6,)),"",IF($X$6=1,$Y$6,))</f>
        <v>10000</v>
      </c>
      <c r="R5357" s="56">
        <f>IF(ISERROR(IF($X$7=1,$Y$7,)),"",IF($X$7=1,$Y$7,))</f>
        <v>0</v>
      </c>
      <c r="S5357" s="56">
        <f>IF(ISERROR(IF($X$8=1,$Y$8,)),"",IF($X$8=1,$Y$8,))</f>
        <v>1000</v>
      </c>
      <c r="T5357" s="56">
        <f>IF(ISERROR(IF($X$9=1,$Y$9,)),"",IF($X$9=1,$Y$9,))</f>
        <v>500</v>
      </c>
      <c r="U5357" s="56">
        <f>IF(ISERROR(IF($X$10=1,$Y$10,)),"",IF($X$10=1,$Y$10,))</f>
        <v>500</v>
      </c>
    </row>
    <row r="5358" spans="1:21" x14ac:dyDescent="0.25">
      <c r="A5358" s="75">
        <f t="shared" si="967"/>
        <v>0</v>
      </c>
      <c r="E5358" s="56">
        <f t="shared" si="968"/>
        <v>0</v>
      </c>
      <c r="F5358" s="76">
        <f t="shared" si="973"/>
        <v>0</v>
      </c>
      <c r="G5358" s="56" t="str">
        <f t="shared" si="969"/>
        <v/>
      </c>
      <c r="H5358" s="56">
        <f t="shared" si="970"/>
        <v>0</v>
      </c>
      <c r="I5358" s="56">
        <f>IF(G5358="",0,IF(COUNTIF($G$5:G5358,G5358)=1,0,COUNTIF($G$5:G5358,G5358) )   )</f>
        <v>0</v>
      </c>
      <c r="J5358" s="56" t="str">
        <f t="shared" si="971"/>
        <v/>
      </c>
      <c r="K5358" s="56" t="str">
        <f t="shared" si="963"/>
        <v/>
      </c>
      <c r="L5358" s="56" t="str">
        <f t="shared" si="964"/>
        <v/>
      </c>
      <c r="M5358" s="56" t="str">
        <f t="shared" si="965"/>
        <v/>
      </c>
      <c r="N5358" s="56" t="str">
        <f t="shared" si="966"/>
        <v/>
      </c>
      <c r="O5358" s="56" t="str">
        <f t="shared" si="972"/>
        <v/>
      </c>
      <c r="P5358" s="56">
        <f>IF(ISERROR(IF($X$5=1,$Y$5,)),"",IF($X$5=1,$Y$5,))</f>
        <v>0</v>
      </c>
      <c r="Q5358" s="56">
        <f>IF(ISERROR(IF($X$6=1,$Y$6,)),"",IF($X$6=1,$Y$6,))</f>
        <v>10000</v>
      </c>
      <c r="R5358" s="56">
        <f>IF(ISERROR(IF($X$7=1,$Y$7,)),"",IF($X$7=1,$Y$7,))</f>
        <v>0</v>
      </c>
      <c r="S5358" s="56">
        <f>IF(ISERROR(IF($X$8=1,$Y$8,)),"",IF($X$8=1,$Y$8,))</f>
        <v>1000</v>
      </c>
      <c r="T5358" s="56">
        <f>IF(ISERROR(IF($X$9=1,$Y$9,)),"",IF($X$9=1,$Y$9,))</f>
        <v>500</v>
      </c>
      <c r="U5358" s="56">
        <f>IF(ISERROR(IF($X$10=1,$Y$10,)),"",IF($X$10=1,$Y$10,))</f>
        <v>500</v>
      </c>
    </row>
    <row r="5359" spans="1:21" x14ac:dyDescent="0.25">
      <c r="A5359" s="75">
        <f t="shared" si="967"/>
        <v>0</v>
      </c>
      <c r="E5359" s="56">
        <f t="shared" si="968"/>
        <v>0</v>
      </c>
      <c r="F5359" s="76">
        <f t="shared" si="973"/>
        <v>0</v>
      </c>
      <c r="G5359" s="56" t="str">
        <f t="shared" si="969"/>
        <v/>
      </c>
      <c r="H5359" s="56">
        <f t="shared" si="970"/>
        <v>0</v>
      </c>
      <c r="I5359" s="56">
        <f>IF(G5359="",0,IF(COUNTIF($G$5:G5359,G5359)=1,0,COUNTIF($G$5:G5359,G5359) )   )</f>
        <v>0</v>
      </c>
      <c r="J5359" s="56" t="str">
        <f t="shared" si="971"/>
        <v/>
      </c>
      <c r="K5359" s="56" t="str">
        <f t="shared" si="963"/>
        <v/>
      </c>
      <c r="L5359" s="56" t="str">
        <f t="shared" si="964"/>
        <v/>
      </c>
      <c r="M5359" s="56" t="str">
        <f t="shared" si="965"/>
        <v/>
      </c>
      <c r="N5359" s="56" t="str">
        <f t="shared" si="966"/>
        <v/>
      </c>
      <c r="O5359" s="56" t="str">
        <f t="shared" si="972"/>
        <v/>
      </c>
      <c r="P5359" s="56">
        <f>IF(ISERROR(IF($X$5=1,$Y$5,)),"",IF($X$5=1,$Y$5,))</f>
        <v>0</v>
      </c>
      <c r="Q5359" s="56">
        <f>IF(ISERROR(IF($X$6=1,$Y$6,)),"",IF($X$6=1,$Y$6,))</f>
        <v>10000</v>
      </c>
      <c r="R5359" s="56">
        <f>IF(ISERROR(IF($X$7=1,$Y$7,)),"",IF($X$7=1,$Y$7,))</f>
        <v>0</v>
      </c>
      <c r="S5359" s="56">
        <f>IF(ISERROR(IF($X$8=1,$Y$8,)),"",IF($X$8=1,$Y$8,))</f>
        <v>1000</v>
      </c>
      <c r="T5359" s="56">
        <f>IF(ISERROR(IF($X$9=1,$Y$9,)),"",IF($X$9=1,$Y$9,))</f>
        <v>500</v>
      </c>
      <c r="U5359" s="56">
        <f>IF(ISERROR(IF($X$10=1,$Y$10,)),"",IF($X$10=1,$Y$10,))</f>
        <v>500</v>
      </c>
    </row>
    <row r="5360" spans="1:21" x14ac:dyDescent="0.25">
      <c r="A5360" s="75">
        <f t="shared" si="967"/>
        <v>0</v>
      </c>
      <c r="E5360" s="56">
        <f t="shared" si="968"/>
        <v>0</v>
      </c>
      <c r="F5360" s="76">
        <f t="shared" si="973"/>
        <v>0</v>
      </c>
      <c r="G5360" s="56" t="str">
        <f t="shared" si="969"/>
        <v/>
      </c>
      <c r="H5360" s="56">
        <f t="shared" si="970"/>
        <v>0</v>
      </c>
      <c r="I5360" s="56">
        <f>IF(G5360="",0,IF(COUNTIF($G$5:G5360,G5360)=1,0,COUNTIF($G$5:G5360,G5360) )   )</f>
        <v>0</v>
      </c>
      <c r="J5360" s="56" t="str">
        <f t="shared" si="971"/>
        <v/>
      </c>
      <c r="K5360" s="56" t="str">
        <f t="shared" si="963"/>
        <v/>
      </c>
      <c r="L5360" s="56" t="str">
        <f t="shared" si="964"/>
        <v/>
      </c>
      <c r="M5360" s="56" t="str">
        <f t="shared" si="965"/>
        <v/>
      </c>
      <c r="N5360" s="56" t="str">
        <f t="shared" si="966"/>
        <v/>
      </c>
      <c r="O5360" s="56" t="str">
        <f t="shared" si="972"/>
        <v/>
      </c>
      <c r="P5360" s="56">
        <f>IF(ISERROR(IF($X$5=1,$Y$5,)),"",IF($X$5=1,$Y$5,))</f>
        <v>0</v>
      </c>
      <c r="Q5360" s="56">
        <f>IF(ISERROR(IF($X$6=1,$Y$6,)),"",IF($X$6=1,$Y$6,))</f>
        <v>10000</v>
      </c>
      <c r="R5360" s="56">
        <f>IF(ISERROR(IF($X$7=1,$Y$7,)),"",IF($X$7=1,$Y$7,))</f>
        <v>0</v>
      </c>
      <c r="S5360" s="56">
        <f>IF(ISERROR(IF($X$8=1,$Y$8,)),"",IF($X$8=1,$Y$8,))</f>
        <v>1000</v>
      </c>
      <c r="T5360" s="56">
        <f>IF(ISERROR(IF($X$9=1,$Y$9,)),"",IF($X$9=1,$Y$9,))</f>
        <v>500</v>
      </c>
      <c r="U5360" s="56">
        <f>IF(ISERROR(IF($X$10=1,$Y$10,)),"",IF($X$10=1,$Y$10,))</f>
        <v>500</v>
      </c>
    </row>
    <row r="5361" spans="1:21" x14ac:dyDescent="0.25">
      <c r="A5361" s="75">
        <f t="shared" si="967"/>
        <v>0</v>
      </c>
      <c r="E5361" s="56">
        <f t="shared" si="968"/>
        <v>0</v>
      </c>
      <c r="F5361" s="76">
        <f t="shared" si="973"/>
        <v>0</v>
      </c>
      <c r="G5361" s="56" t="str">
        <f t="shared" si="969"/>
        <v/>
      </c>
      <c r="H5361" s="56">
        <f t="shared" si="970"/>
        <v>0</v>
      </c>
      <c r="I5361" s="56">
        <f>IF(G5361="",0,IF(COUNTIF($G$5:G5361,G5361)=1,0,COUNTIF($G$5:G5361,G5361) )   )</f>
        <v>0</v>
      </c>
      <c r="J5361" s="56" t="str">
        <f t="shared" si="971"/>
        <v/>
      </c>
      <c r="K5361" s="56" t="str">
        <f t="shared" si="963"/>
        <v/>
      </c>
      <c r="L5361" s="56" t="str">
        <f t="shared" si="964"/>
        <v/>
      </c>
      <c r="M5361" s="56" t="str">
        <f t="shared" si="965"/>
        <v/>
      </c>
      <c r="N5361" s="56" t="str">
        <f t="shared" si="966"/>
        <v/>
      </c>
      <c r="O5361" s="56" t="str">
        <f t="shared" si="972"/>
        <v/>
      </c>
      <c r="P5361" s="56">
        <f>IF(ISERROR(IF($X$5=1,$Y$5,)),"",IF($X$5=1,$Y$5,))</f>
        <v>0</v>
      </c>
      <c r="Q5361" s="56">
        <f>IF(ISERROR(IF($X$6=1,$Y$6,)),"",IF($X$6=1,$Y$6,))</f>
        <v>10000</v>
      </c>
      <c r="R5361" s="56">
        <f>IF(ISERROR(IF($X$7=1,$Y$7,)),"",IF($X$7=1,$Y$7,))</f>
        <v>0</v>
      </c>
      <c r="S5361" s="56">
        <f>IF(ISERROR(IF($X$8=1,$Y$8,)),"",IF($X$8=1,$Y$8,))</f>
        <v>1000</v>
      </c>
      <c r="T5361" s="56">
        <f>IF(ISERROR(IF($X$9=1,$Y$9,)),"",IF($X$9=1,$Y$9,))</f>
        <v>500</v>
      </c>
      <c r="U5361" s="56">
        <f>IF(ISERROR(IF($X$10=1,$Y$10,)),"",IF($X$10=1,$Y$10,))</f>
        <v>500</v>
      </c>
    </row>
    <row r="5362" spans="1:21" x14ac:dyDescent="0.25">
      <c r="A5362" s="75">
        <f t="shared" si="967"/>
        <v>0</v>
      </c>
      <c r="E5362" s="56">
        <f t="shared" si="968"/>
        <v>0</v>
      </c>
      <c r="F5362" s="76">
        <f t="shared" si="973"/>
        <v>0</v>
      </c>
      <c r="G5362" s="56" t="str">
        <f t="shared" si="969"/>
        <v/>
      </c>
      <c r="H5362" s="56">
        <f t="shared" si="970"/>
        <v>0</v>
      </c>
      <c r="I5362" s="56">
        <f>IF(G5362="",0,IF(COUNTIF($G$5:G5362,G5362)=1,0,COUNTIF($G$5:G5362,G5362) )   )</f>
        <v>0</v>
      </c>
      <c r="J5362" s="56" t="str">
        <f t="shared" si="971"/>
        <v/>
      </c>
      <c r="K5362" s="56" t="str">
        <f t="shared" si="963"/>
        <v/>
      </c>
      <c r="L5362" s="56" t="str">
        <f t="shared" si="964"/>
        <v/>
      </c>
      <c r="M5362" s="56" t="str">
        <f t="shared" si="965"/>
        <v/>
      </c>
      <c r="N5362" s="56" t="str">
        <f t="shared" si="966"/>
        <v/>
      </c>
      <c r="O5362" s="56" t="str">
        <f t="shared" si="972"/>
        <v/>
      </c>
      <c r="P5362" s="56">
        <f>IF(ISERROR(IF($X$5=1,$Y$5,)),"",IF($X$5=1,$Y$5,))</f>
        <v>0</v>
      </c>
      <c r="Q5362" s="56">
        <f>IF(ISERROR(IF($X$6=1,$Y$6,)),"",IF($X$6=1,$Y$6,))</f>
        <v>10000</v>
      </c>
      <c r="R5362" s="56">
        <f>IF(ISERROR(IF($X$7=1,$Y$7,)),"",IF($X$7=1,$Y$7,))</f>
        <v>0</v>
      </c>
      <c r="S5362" s="56">
        <f>IF(ISERROR(IF($X$8=1,$Y$8,)),"",IF($X$8=1,$Y$8,))</f>
        <v>1000</v>
      </c>
      <c r="T5362" s="56">
        <f>IF(ISERROR(IF($X$9=1,$Y$9,)),"",IF($X$9=1,$Y$9,))</f>
        <v>500</v>
      </c>
      <c r="U5362" s="56">
        <f>IF(ISERROR(IF($X$10=1,$Y$10,)),"",IF($X$10=1,$Y$10,))</f>
        <v>500</v>
      </c>
    </row>
    <row r="5363" spans="1:21" x14ac:dyDescent="0.25">
      <c r="A5363" s="75">
        <f t="shared" si="967"/>
        <v>0</v>
      </c>
      <c r="E5363" s="56">
        <f t="shared" si="968"/>
        <v>0</v>
      </c>
      <c r="F5363" s="76">
        <f t="shared" si="973"/>
        <v>0</v>
      </c>
      <c r="G5363" s="56" t="str">
        <f t="shared" si="969"/>
        <v/>
      </c>
      <c r="H5363" s="56">
        <f t="shared" si="970"/>
        <v>0</v>
      </c>
      <c r="I5363" s="56">
        <f>IF(G5363="",0,IF(COUNTIF($G$5:G5363,G5363)=1,0,COUNTIF($G$5:G5363,G5363) )   )</f>
        <v>0</v>
      </c>
      <c r="J5363" s="56" t="str">
        <f t="shared" si="971"/>
        <v/>
      </c>
      <c r="K5363" s="56" t="str">
        <f t="shared" si="963"/>
        <v/>
      </c>
      <c r="L5363" s="56" t="str">
        <f t="shared" si="964"/>
        <v/>
      </c>
      <c r="M5363" s="56" t="str">
        <f t="shared" si="965"/>
        <v/>
      </c>
      <c r="N5363" s="56" t="str">
        <f t="shared" si="966"/>
        <v/>
      </c>
      <c r="O5363" s="56" t="str">
        <f t="shared" si="972"/>
        <v/>
      </c>
      <c r="P5363" s="56">
        <f>IF(ISERROR(IF($X$5=1,$Y$5,)),"",IF($X$5=1,$Y$5,))</f>
        <v>0</v>
      </c>
      <c r="Q5363" s="56">
        <f>IF(ISERROR(IF($X$6=1,$Y$6,)),"",IF($X$6=1,$Y$6,))</f>
        <v>10000</v>
      </c>
      <c r="R5363" s="56">
        <f>IF(ISERROR(IF($X$7=1,$Y$7,)),"",IF($X$7=1,$Y$7,))</f>
        <v>0</v>
      </c>
      <c r="S5363" s="56">
        <f>IF(ISERROR(IF($X$8=1,$Y$8,)),"",IF($X$8=1,$Y$8,))</f>
        <v>1000</v>
      </c>
      <c r="T5363" s="56">
        <f>IF(ISERROR(IF($X$9=1,$Y$9,)),"",IF($X$9=1,$Y$9,))</f>
        <v>500</v>
      </c>
      <c r="U5363" s="56">
        <f>IF(ISERROR(IF($X$10=1,$Y$10,)),"",IF($X$10=1,$Y$10,))</f>
        <v>500</v>
      </c>
    </row>
    <row r="5364" spans="1:21" x14ac:dyDescent="0.25">
      <c r="A5364" s="75">
        <f t="shared" si="967"/>
        <v>0</v>
      </c>
      <c r="E5364" s="56">
        <f t="shared" si="968"/>
        <v>0</v>
      </c>
      <c r="F5364" s="76">
        <f t="shared" si="973"/>
        <v>0</v>
      </c>
      <c r="G5364" s="56" t="str">
        <f t="shared" si="969"/>
        <v/>
      </c>
      <c r="H5364" s="56">
        <f t="shared" si="970"/>
        <v>0</v>
      </c>
      <c r="I5364" s="56">
        <f>IF(G5364="",0,IF(COUNTIF($G$5:G5364,G5364)=1,0,COUNTIF($G$5:G5364,G5364) )   )</f>
        <v>0</v>
      </c>
      <c r="J5364" s="56" t="str">
        <f t="shared" si="971"/>
        <v/>
      </c>
      <c r="K5364" s="56" t="str">
        <f t="shared" si="963"/>
        <v/>
      </c>
      <c r="L5364" s="56" t="str">
        <f t="shared" si="964"/>
        <v/>
      </c>
      <c r="M5364" s="56" t="str">
        <f t="shared" si="965"/>
        <v/>
      </c>
      <c r="N5364" s="56" t="str">
        <f t="shared" si="966"/>
        <v/>
      </c>
      <c r="O5364" s="56" t="str">
        <f t="shared" si="972"/>
        <v/>
      </c>
      <c r="P5364" s="56">
        <f>IF(ISERROR(IF($X$5=1,$Y$5,)),"",IF($X$5=1,$Y$5,))</f>
        <v>0</v>
      </c>
      <c r="Q5364" s="56">
        <f>IF(ISERROR(IF($X$6=1,$Y$6,)),"",IF($X$6=1,$Y$6,))</f>
        <v>10000</v>
      </c>
      <c r="R5364" s="56">
        <f>IF(ISERROR(IF($X$7=1,$Y$7,)),"",IF($X$7=1,$Y$7,))</f>
        <v>0</v>
      </c>
      <c r="S5364" s="56">
        <f>IF(ISERROR(IF($X$8=1,$Y$8,)),"",IF($X$8=1,$Y$8,))</f>
        <v>1000</v>
      </c>
      <c r="T5364" s="56">
        <f>IF(ISERROR(IF($X$9=1,$Y$9,)),"",IF($X$9=1,$Y$9,))</f>
        <v>500</v>
      </c>
      <c r="U5364" s="56">
        <f>IF(ISERROR(IF($X$10=1,$Y$10,)),"",IF($X$10=1,$Y$10,))</f>
        <v>500</v>
      </c>
    </row>
    <row r="5365" spans="1:21" x14ac:dyDescent="0.25">
      <c r="A5365" s="75">
        <f t="shared" si="967"/>
        <v>0</v>
      </c>
      <c r="E5365" s="56">
        <f t="shared" si="968"/>
        <v>0</v>
      </c>
      <c r="F5365" s="76">
        <f t="shared" si="973"/>
        <v>0</v>
      </c>
      <c r="G5365" s="56" t="str">
        <f t="shared" si="969"/>
        <v/>
      </c>
      <c r="H5365" s="56">
        <f t="shared" si="970"/>
        <v>0</v>
      </c>
      <c r="I5365" s="56">
        <f>IF(G5365="",0,IF(COUNTIF($G$5:G5365,G5365)=1,0,COUNTIF($G$5:G5365,G5365) )   )</f>
        <v>0</v>
      </c>
      <c r="J5365" s="56" t="str">
        <f t="shared" si="971"/>
        <v/>
      </c>
      <c r="K5365" s="56" t="str">
        <f t="shared" si="963"/>
        <v/>
      </c>
      <c r="L5365" s="56" t="str">
        <f t="shared" si="964"/>
        <v/>
      </c>
      <c r="M5365" s="56" t="str">
        <f t="shared" si="965"/>
        <v/>
      </c>
      <c r="N5365" s="56" t="str">
        <f t="shared" si="966"/>
        <v/>
      </c>
      <c r="O5365" s="56" t="str">
        <f t="shared" si="972"/>
        <v/>
      </c>
      <c r="P5365" s="56">
        <f>IF(ISERROR(IF($X$5=1,$Y$5,)),"",IF($X$5=1,$Y$5,))</f>
        <v>0</v>
      </c>
      <c r="Q5365" s="56">
        <f>IF(ISERROR(IF($X$6=1,$Y$6,)),"",IF($X$6=1,$Y$6,))</f>
        <v>10000</v>
      </c>
      <c r="R5365" s="56">
        <f>IF(ISERROR(IF($X$7=1,$Y$7,)),"",IF($X$7=1,$Y$7,))</f>
        <v>0</v>
      </c>
      <c r="S5365" s="56">
        <f>IF(ISERROR(IF($X$8=1,$Y$8,)),"",IF($X$8=1,$Y$8,))</f>
        <v>1000</v>
      </c>
      <c r="T5365" s="56">
        <f>IF(ISERROR(IF($X$9=1,$Y$9,)),"",IF($X$9=1,$Y$9,))</f>
        <v>500</v>
      </c>
      <c r="U5365" s="56">
        <f>IF(ISERROR(IF($X$10=1,$Y$10,)),"",IF($X$10=1,$Y$10,))</f>
        <v>500</v>
      </c>
    </row>
    <row r="5366" spans="1:21" x14ac:dyDescent="0.25">
      <c r="A5366" s="75">
        <f t="shared" si="967"/>
        <v>0</v>
      </c>
      <c r="E5366" s="56">
        <f t="shared" si="968"/>
        <v>0</v>
      </c>
      <c r="F5366" s="76">
        <f t="shared" si="973"/>
        <v>0</v>
      </c>
      <c r="G5366" s="56" t="str">
        <f t="shared" si="969"/>
        <v/>
      </c>
      <c r="H5366" s="56">
        <f t="shared" si="970"/>
        <v>0</v>
      </c>
      <c r="I5366" s="56">
        <f>IF(G5366="",0,IF(COUNTIF($G$5:G5366,G5366)=1,0,COUNTIF($G$5:G5366,G5366) )   )</f>
        <v>0</v>
      </c>
      <c r="J5366" s="56" t="str">
        <f t="shared" si="971"/>
        <v/>
      </c>
      <c r="K5366" s="56" t="str">
        <f t="shared" si="963"/>
        <v/>
      </c>
      <c r="L5366" s="56" t="str">
        <f t="shared" si="964"/>
        <v/>
      </c>
      <c r="M5366" s="56" t="str">
        <f t="shared" si="965"/>
        <v/>
      </c>
      <c r="N5366" s="56" t="str">
        <f t="shared" si="966"/>
        <v/>
      </c>
      <c r="O5366" s="56" t="str">
        <f t="shared" si="972"/>
        <v/>
      </c>
      <c r="P5366" s="56">
        <f>IF(ISERROR(IF($X$5=1,$Y$5,)),"",IF($X$5=1,$Y$5,))</f>
        <v>0</v>
      </c>
      <c r="Q5366" s="56">
        <f>IF(ISERROR(IF($X$6=1,$Y$6,)),"",IF($X$6=1,$Y$6,))</f>
        <v>10000</v>
      </c>
      <c r="R5366" s="56">
        <f>IF(ISERROR(IF($X$7=1,$Y$7,)),"",IF($X$7=1,$Y$7,))</f>
        <v>0</v>
      </c>
      <c r="S5366" s="56">
        <f>IF(ISERROR(IF($X$8=1,$Y$8,)),"",IF($X$8=1,$Y$8,))</f>
        <v>1000</v>
      </c>
      <c r="T5366" s="56">
        <f>IF(ISERROR(IF($X$9=1,$Y$9,)),"",IF($X$9=1,$Y$9,))</f>
        <v>500</v>
      </c>
      <c r="U5366" s="56">
        <f>IF(ISERROR(IF($X$10=1,$Y$10,)),"",IF($X$10=1,$Y$10,))</f>
        <v>500</v>
      </c>
    </row>
    <row r="5367" spans="1:21" x14ac:dyDescent="0.25">
      <c r="A5367" s="75">
        <f t="shared" si="967"/>
        <v>0</v>
      </c>
      <c r="E5367" s="56">
        <f t="shared" si="968"/>
        <v>0</v>
      </c>
      <c r="F5367" s="76">
        <f t="shared" si="973"/>
        <v>0</v>
      </c>
      <c r="G5367" s="56" t="str">
        <f t="shared" si="969"/>
        <v/>
      </c>
      <c r="H5367" s="56">
        <f t="shared" si="970"/>
        <v>0</v>
      </c>
      <c r="I5367" s="56">
        <f>IF(G5367="",0,IF(COUNTIF($G$5:G5367,G5367)=1,0,COUNTIF($G$5:G5367,G5367) )   )</f>
        <v>0</v>
      </c>
      <c r="J5367" s="56" t="str">
        <f t="shared" si="971"/>
        <v/>
      </c>
      <c r="K5367" s="56" t="str">
        <f t="shared" si="963"/>
        <v/>
      </c>
      <c r="L5367" s="56" t="str">
        <f t="shared" si="964"/>
        <v/>
      </c>
      <c r="M5367" s="56" t="str">
        <f t="shared" si="965"/>
        <v/>
      </c>
      <c r="N5367" s="56" t="str">
        <f t="shared" si="966"/>
        <v/>
      </c>
      <c r="O5367" s="56" t="str">
        <f t="shared" si="972"/>
        <v/>
      </c>
      <c r="P5367" s="56">
        <f>IF(ISERROR(IF($X$5=1,$Y$5,)),"",IF($X$5=1,$Y$5,))</f>
        <v>0</v>
      </c>
      <c r="Q5367" s="56">
        <f>IF(ISERROR(IF($X$6=1,$Y$6,)),"",IF($X$6=1,$Y$6,))</f>
        <v>10000</v>
      </c>
      <c r="R5367" s="56">
        <f>IF(ISERROR(IF($X$7=1,$Y$7,)),"",IF($X$7=1,$Y$7,))</f>
        <v>0</v>
      </c>
      <c r="S5367" s="56">
        <f>IF(ISERROR(IF($X$8=1,$Y$8,)),"",IF($X$8=1,$Y$8,))</f>
        <v>1000</v>
      </c>
      <c r="T5367" s="56">
        <f>IF(ISERROR(IF($X$9=1,$Y$9,)),"",IF($X$9=1,$Y$9,))</f>
        <v>500</v>
      </c>
      <c r="U5367" s="56">
        <f>IF(ISERROR(IF($X$10=1,$Y$10,)),"",IF($X$10=1,$Y$10,))</f>
        <v>500</v>
      </c>
    </row>
    <row r="5368" spans="1:21" x14ac:dyDescent="0.25">
      <c r="A5368" s="75">
        <f t="shared" si="967"/>
        <v>0</v>
      </c>
      <c r="E5368" s="56">
        <f t="shared" si="968"/>
        <v>0</v>
      </c>
      <c r="F5368" s="76">
        <f t="shared" si="973"/>
        <v>0</v>
      </c>
      <c r="G5368" s="56" t="str">
        <f t="shared" si="969"/>
        <v/>
      </c>
      <c r="H5368" s="56">
        <f t="shared" si="970"/>
        <v>0</v>
      </c>
      <c r="I5368" s="56">
        <f>IF(G5368="",0,IF(COUNTIF($G$5:G5368,G5368)=1,0,COUNTIF($G$5:G5368,G5368) )   )</f>
        <v>0</v>
      </c>
      <c r="J5368" s="56" t="str">
        <f t="shared" si="971"/>
        <v/>
      </c>
      <c r="K5368" s="56" t="str">
        <f t="shared" si="963"/>
        <v/>
      </c>
      <c r="L5368" s="56" t="str">
        <f t="shared" si="964"/>
        <v/>
      </c>
      <c r="M5368" s="56" t="str">
        <f t="shared" si="965"/>
        <v/>
      </c>
      <c r="N5368" s="56" t="str">
        <f t="shared" si="966"/>
        <v/>
      </c>
      <c r="O5368" s="56" t="str">
        <f t="shared" si="972"/>
        <v/>
      </c>
      <c r="P5368" s="56">
        <f>IF(ISERROR(IF($X$5=1,$Y$5,)),"",IF($X$5=1,$Y$5,))</f>
        <v>0</v>
      </c>
      <c r="Q5368" s="56">
        <f>IF(ISERROR(IF($X$6=1,$Y$6,)),"",IF($X$6=1,$Y$6,))</f>
        <v>10000</v>
      </c>
      <c r="R5368" s="56">
        <f>IF(ISERROR(IF($X$7=1,$Y$7,)),"",IF($X$7=1,$Y$7,))</f>
        <v>0</v>
      </c>
      <c r="S5368" s="56">
        <f>IF(ISERROR(IF($X$8=1,$Y$8,)),"",IF($X$8=1,$Y$8,))</f>
        <v>1000</v>
      </c>
      <c r="T5368" s="56">
        <f>IF(ISERROR(IF($X$9=1,$Y$9,)),"",IF($X$9=1,$Y$9,))</f>
        <v>500</v>
      </c>
      <c r="U5368" s="56">
        <f>IF(ISERROR(IF($X$10=1,$Y$10,)),"",IF($X$10=1,$Y$10,))</f>
        <v>500</v>
      </c>
    </row>
    <row r="5369" spans="1:21" x14ac:dyDescent="0.25">
      <c r="A5369" s="75">
        <f t="shared" si="967"/>
        <v>0</v>
      </c>
      <c r="E5369" s="56">
        <f t="shared" si="968"/>
        <v>0</v>
      </c>
      <c r="F5369" s="76">
        <f t="shared" si="973"/>
        <v>0</v>
      </c>
      <c r="G5369" s="56" t="str">
        <f t="shared" si="969"/>
        <v/>
      </c>
      <c r="H5369" s="56">
        <f t="shared" si="970"/>
        <v>0</v>
      </c>
      <c r="I5369" s="56">
        <f>IF(G5369="",0,IF(COUNTIF($G$5:G5369,G5369)=1,0,COUNTIF($G$5:G5369,G5369) )   )</f>
        <v>0</v>
      </c>
      <c r="J5369" s="56" t="str">
        <f t="shared" si="971"/>
        <v/>
      </c>
      <c r="K5369" s="56" t="str">
        <f t="shared" si="963"/>
        <v/>
      </c>
      <c r="L5369" s="56" t="str">
        <f t="shared" si="964"/>
        <v/>
      </c>
      <c r="M5369" s="56" t="str">
        <f t="shared" si="965"/>
        <v/>
      </c>
      <c r="N5369" s="56" t="str">
        <f t="shared" si="966"/>
        <v/>
      </c>
      <c r="O5369" s="56" t="str">
        <f t="shared" si="972"/>
        <v/>
      </c>
      <c r="P5369" s="56">
        <f>IF(ISERROR(IF($X$5=1,$Y$5,)),"",IF($X$5=1,$Y$5,))</f>
        <v>0</v>
      </c>
      <c r="Q5369" s="56">
        <f>IF(ISERROR(IF($X$6=1,$Y$6,)),"",IF($X$6=1,$Y$6,))</f>
        <v>10000</v>
      </c>
      <c r="R5369" s="56">
        <f>IF(ISERROR(IF($X$7=1,$Y$7,)),"",IF($X$7=1,$Y$7,))</f>
        <v>0</v>
      </c>
      <c r="S5369" s="56">
        <f>IF(ISERROR(IF($X$8=1,$Y$8,)),"",IF($X$8=1,$Y$8,))</f>
        <v>1000</v>
      </c>
      <c r="T5369" s="56">
        <f>IF(ISERROR(IF($X$9=1,$Y$9,)),"",IF($X$9=1,$Y$9,))</f>
        <v>500</v>
      </c>
      <c r="U5369" s="56">
        <f>IF(ISERROR(IF($X$10=1,$Y$10,)),"",IF($X$10=1,$Y$10,))</f>
        <v>500</v>
      </c>
    </row>
    <row r="5370" spans="1:21" x14ac:dyDescent="0.25">
      <c r="A5370" s="75">
        <f t="shared" si="967"/>
        <v>0</v>
      </c>
      <c r="E5370" s="56">
        <f t="shared" si="968"/>
        <v>0</v>
      </c>
      <c r="F5370" s="76">
        <f t="shared" si="973"/>
        <v>0</v>
      </c>
      <c r="G5370" s="56" t="str">
        <f t="shared" si="969"/>
        <v/>
      </c>
      <c r="H5370" s="56">
        <f t="shared" si="970"/>
        <v>0</v>
      </c>
      <c r="I5370" s="56">
        <f>IF(G5370="",0,IF(COUNTIF($G$5:G5370,G5370)=1,0,COUNTIF($G$5:G5370,G5370) )   )</f>
        <v>0</v>
      </c>
      <c r="J5370" s="56" t="str">
        <f t="shared" si="971"/>
        <v/>
      </c>
      <c r="K5370" s="56" t="str">
        <f t="shared" si="963"/>
        <v/>
      </c>
      <c r="L5370" s="56" t="str">
        <f t="shared" si="964"/>
        <v/>
      </c>
      <c r="M5370" s="56" t="str">
        <f t="shared" si="965"/>
        <v/>
      </c>
      <c r="N5370" s="56" t="str">
        <f t="shared" si="966"/>
        <v/>
      </c>
      <c r="O5370" s="56" t="str">
        <f t="shared" si="972"/>
        <v/>
      </c>
      <c r="P5370" s="56">
        <f>IF(ISERROR(IF($X$5=1,$Y$5,)),"",IF($X$5=1,$Y$5,))</f>
        <v>0</v>
      </c>
      <c r="Q5370" s="56">
        <f>IF(ISERROR(IF($X$6=1,$Y$6,)),"",IF($X$6=1,$Y$6,))</f>
        <v>10000</v>
      </c>
      <c r="R5370" s="56">
        <f>IF(ISERROR(IF($X$7=1,$Y$7,)),"",IF($X$7=1,$Y$7,))</f>
        <v>0</v>
      </c>
      <c r="S5370" s="56">
        <f>IF(ISERROR(IF($X$8=1,$Y$8,)),"",IF($X$8=1,$Y$8,))</f>
        <v>1000</v>
      </c>
      <c r="T5370" s="56">
        <f>IF(ISERROR(IF($X$9=1,$Y$9,)),"",IF($X$9=1,$Y$9,))</f>
        <v>500</v>
      </c>
      <c r="U5370" s="56">
        <f>IF(ISERROR(IF($X$10=1,$Y$10,)),"",IF($X$10=1,$Y$10,))</f>
        <v>500</v>
      </c>
    </row>
    <row r="5371" spans="1:21" x14ac:dyDescent="0.25">
      <c r="A5371" s="75">
        <f t="shared" si="967"/>
        <v>0</v>
      </c>
      <c r="E5371" s="56">
        <f t="shared" si="968"/>
        <v>0</v>
      </c>
      <c r="F5371" s="76">
        <f t="shared" si="973"/>
        <v>0</v>
      </c>
      <c r="G5371" s="56" t="str">
        <f t="shared" si="969"/>
        <v/>
      </c>
      <c r="H5371" s="56">
        <f t="shared" si="970"/>
        <v>0</v>
      </c>
      <c r="I5371" s="56">
        <f>IF(G5371="",0,IF(COUNTIF($G$5:G5371,G5371)=1,0,COUNTIF($G$5:G5371,G5371) )   )</f>
        <v>0</v>
      </c>
      <c r="J5371" s="56" t="str">
        <f t="shared" si="971"/>
        <v/>
      </c>
      <c r="K5371" s="56" t="str">
        <f t="shared" si="963"/>
        <v/>
      </c>
      <c r="L5371" s="56" t="str">
        <f t="shared" si="964"/>
        <v/>
      </c>
      <c r="M5371" s="56" t="str">
        <f t="shared" si="965"/>
        <v/>
      </c>
      <c r="N5371" s="56" t="str">
        <f t="shared" si="966"/>
        <v/>
      </c>
      <c r="O5371" s="56" t="str">
        <f t="shared" si="972"/>
        <v/>
      </c>
      <c r="P5371" s="56">
        <f>IF(ISERROR(IF($X$5=1,$Y$5,)),"",IF($X$5=1,$Y$5,))</f>
        <v>0</v>
      </c>
      <c r="Q5371" s="56">
        <f>IF(ISERROR(IF($X$6=1,$Y$6,)),"",IF($X$6=1,$Y$6,))</f>
        <v>10000</v>
      </c>
      <c r="R5371" s="56">
        <f>IF(ISERROR(IF($X$7=1,$Y$7,)),"",IF($X$7=1,$Y$7,))</f>
        <v>0</v>
      </c>
      <c r="S5371" s="56">
        <f>IF(ISERROR(IF($X$8=1,$Y$8,)),"",IF($X$8=1,$Y$8,))</f>
        <v>1000</v>
      </c>
      <c r="T5371" s="56">
        <f>IF(ISERROR(IF($X$9=1,$Y$9,)),"",IF($X$9=1,$Y$9,))</f>
        <v>500</v>
      </c>
      <c r="U5371" s="56">
        <f>IF(ISERROR(IF($X$10=1,$Y$10,)),"",IF($X$10=1,$Y$10,))</f>
        <v>500</v>
      </c>
    </row>
    <row r="5372" spans="1:21" x14ac:dyDescent="0.25">
      <c r="A5372" s="75">
        <f t="shared" si="967"/>
        <v>0</v>
      </c>
      <c r="E5372" s="56">
        <f t="shared" si="968"/>
        <v>0</v>
      </c>
      <c r="F5372" s="76">
        <f t="shared" si="973"/>
        <v>0</v>
      </c>
      <c r="G5372" s="56" t="str">
        <f t="shared" si="969"/>
        <v/>
      </c>
      <c r="H5372" s="56">
        <f t="shared" si="970"/>
        <v>0</v>
      </c>
      <c r="I5372" s="56">
        <f>IF(G5372="",0,IF(COUNTIF($G$5:G5372,G5372)=1,0,COUNTIF($G$5:G5372,G5372) )   )</f>
        <v>0</v>
      </c>
      <c r="J5372" s="56" t="str">
        <f t="shared" si="971"/>
        <v/>
      </c>
      <c r="K5372" s="56" t="str">
        <f t="shared" si="963"/>
        <v/>
      </c>
      <c r="L5372" s="56" t="str">
        <f t="shared" si="964"/>
        <v/>
      </c>
      <c r="M5372" s="56" t="str">
        <f t="shared" si="965"/>
        <v/>
      </c>
      <c r="N5372" s="56" t="str">
        <f t="shared" si="966"/>
        <v/>
      </c>
      <c r="O5372" s="56" t="str">
        <f t="shared" si="972"/>
        <v/>
      </c>
      <c r="P5372" s="56">
        <f>IF(ISERROR(IF($X$5=1,$Y$5,)),"",IF($X$5=1,$Y$5,))</f>
        <v>0</v>
      </c>
      <c r="Q5372" s="56">
        <f>IF(ISERROR(IF($X$6=1,$Y$6,)),"",IF($X$6=1,$Y$6,))</f>
        <v>10000</v>
      </c>
      <c r="R5372" s="56">
        <f>IF(ISERROR(IF($X$7=1,$Y$7,)),"",IF($X$7=1,$Y$7,))</f>
        <v>0</v>
      </c>
      <c r="S5372" s="56">
        <f>IF(ISERROR(IF($X$8=1,$Y$8,)),"",IF($X$8=1,$Y$8,))</f>
        <v>1000</v>
      </c>
      <c r="T5372" s="56">
        <f>IF(ISERROR(IF($X$9=1,$Y$9,)),"",IF($X$9=1,$Y$9,))</f>
        <v>500</v>
      </c>
      <c r="U5372" s="56">
        <f>IF(ISERROR(IF($X$10=1,$Y$10,)),"",IF($X$10=1,$Y$10,))</f>
        <v>500</v>
      </c>
    </row>
    <row r="5373" spans="1:21" x14ac:dyDescent="0.25">
      <c r="A5373" s="75">
        <f t="shared" si="967"/>
        <v>0</v>
      </c>
      <c r="E5373" s="56">
        <f t="shared" si="968"/>
        <v>0</v>
      </c>
      <c r="F5373" s="76">
        <f t="shared" si="973"/>
        <v>0</v>
      </c>
      <c r="G5373" s="56" t="str">
        <f t="shared" si="969"/>
        <v/>
      </c>
      <c r="H5373" s="56">
        <f t="shared" si="970"/>
        <v>0</v>
      </c>
      <c r="I5373" s="56">
        <f>IF(G5373="",0,IF(COUNTIF($G$5:G5373,G5373)=1,0,COUNTIF($G$5:G5373,G5373) )   )</f>
        <v>0</v>
      </c>
      <c r="J5373" s="56" t="str">
        <f t="shared" si="971"/>
        <v/>
      </c>
      <c r="K5373" s="56" t="str">
        <f t="shared" si="963"/>
        <v/>
      </c>
      <c r="L5373" s="56" t="str">
        <f t="shared" si="964"/>
        <v/>
      </c>
      <c r="M5373" s="56" t="str">
        <f t="shared" si="965"/>
        <v/>
      </c>
      <c r="N5373" s="56" t="str">
        <f t="shared" si="966"/>
        <v/>
      </c>
      <c r="O5373" s="56" t="str">
        <f t="shared" si="972"/>
        <v/>
      </c>
      <c r="P5373" s="56">
        <f>IF(ISERROR(IF($X$5=1,$Y$5,)),"",IF($X$5=1,$Y$5,))</f>
        <v>0</v>
      </c>
      <c r="Q5373" s="56">
        <f>IF(ISERROR(IF($X$6=1,$Y$6,)),"",IF($X$6=1,$Y$6,))</f>
        <v>10000</v>
      </c>
      <c r="R5373" s="56">
        <f>IF(ISERROR(IF($X$7=1,$Y$7,)),"",IF($X$7=1,$Y$7,))</f>
        <v>0</v>
      </c>
      <c r="S5373" s="56">
        <f>IF(ISERROR(IF($X$8=1,$Y$8,)),"",IF($X$8=1,$Y$8,))</f>
        <v>1000</v>
      </c>
      <c r="T5373" s="56">
        <f>IF(ISERROR(IF($X$9=1,$Y$9,)),"",IF($X$9=1,$Y$9,))</f>
        <v>500</v>
      </c>
      <c r="U5373" s="56">
        <f>IF(ISERROR(IF($X$10=1,$Y$10,)),"",IF($X$10=1,$Y$10,))</f>
        <v>500</v>
      </c>
    </row>
    <row r="5374" spans="1:21" x14ac:dyDescent="0.25">
      <c r="A5374" s="75">
        <f t="shared" si="967"/>
        <v>0</v>
      </c>
      <c r="E5374" s="56">
        <f t="shared" si="968"/>
        <v>0</v>
      </c>
      <c r="F5374" s="76">
        <f t="shared" si="973"/>
        <v>0</v>
      </c>
      <c r="G5374" s="56" t="str">
        <f t="shared" si="969"/>
        <v/>
      </c>
      <c r="H5374" s="56">
        <f t="shared" si="970"/>
        <v>0</v>
      </c>
      <c r="I5374" s="56">
        <f>IF(G5374="",0,IF(COUNTIF($G$5:G5374,G5374)=1,0,COUNTIF($G$5:G5374,G5374) )   )</f>
        <v>0</v>
      </c>
      <c r="J5374" s="56" t="str">
        <f t="shared" si="971"/>
        <v/>
      </c>
      <c r="K5374" s="56" t="str">
        <f t="shared" ref="K5374:K5437" si="974">IF(ISERROR(VLOOKUP(J5374,$F$5:$G$6005,2,)),"",VLOOKUP(J5374,$F$5:$G$6005,2,))</f>
        <v/>
      </c>
      <c r="L5374" s="56" t="str">
        <f t="shared" si="964"/>
        <v/>
      </c>
      <c r="M5374" s="56" t="str">
        <f t="shared" si="965"/>
        <v/>
      </c>
      <c r="N5374" s="56" t="str">
        <f t="shared" si="966"/>
        <v/>
      </c>
      <c r="O5374" s="56" t="str">
        <f t="shared" si="972"/>
        <v/>
      </c>
      <c r="P5374" s="56">
        <f>IF(ISERROR(IF($X$5=1,$Y$5,)),"",IF($X$5=1,$Y$5,))</f>
        <v>0</v>
      </c>
      <c r="Q5374" s="56">
        <f>IF(ISERROR(IF($X$6=1,$Y$6,)),"",IF($X$6=1,$Y$6,))</f>
        <v>10000</v>
      </c>
      <c r="R5374" s="56">
        <f>IF(ISERROR(IF($X$7=1,$Y$7,)),"",IF($X$7=1,$Y$7,))</f>
        <v>0</v>
      </c>
      <c r="S5374" s="56">
        <f>IF(ISERROR(IF($X$8=1,$Y$8,)),"",IF($X$8=1,$Y$8,))</f>
        <v>1000</v>
      </c>
      <c r="T5374" s="56">
        <f>IF(ISERROR(IF($X$9=1,$Y$9,)),"",IF($X$9=1,$Y$9,))</f>
        <v>500</v>
      </c>
      <c r="U5374" s="56">
        <f>IF(ISERROR(IF($X$10=1,$Y$10,)),"",IF($X$10=1,$Y$10,))</f>
        <v>500</v>
      </c>
    </row>
    <row r="5375" spans="1:21" x14ac:dyDescent="0.25">
      <c r="A5375" s="75">
        <f t="shared" si="967"/>
        <v>0</v>
      </c>
      <c r="E5375" s="56">
        <f t="shared" si="968"/>
        <v>0</v>
      </c>
      <c r="F5375" s="76">
        <f t="shared" si="973"/>
        <v>0</v>
      </c>
      <c r="G5375" s="56" t="str">
        <f t="shared" si="969"/>
        <v/>
      </c>
      <c r="H5375" s="56">
        <f t="shared" si="970"/>
        <v>0</v>
      </c>
      <c r="I5375" s="56">
        <f>IF(G5375="",0,IF(COUNTIF($G$5:G5375,G5375)=1,0,COUNTIF($G$5:G5375,G5375) )   )</f>
        <v>0</v>
      </c>
      <c r="J5375" s="56" t="str">
        <f t="shared" si="971"/>
        <v/>
      </c>
      <c r="K5375" s="56" t="str">
        <f t="shared" si="974"/>
        <v/>
      </c>
      <c r="L5375" s="56" t="str">
        <f t="shared" si="964"/>
        <v/>
      </c>
      <c r="M5375" s="56" t="str">
        <f t="shared" si="965"/>
        <v/>
      </c>
      <c r="N5375" s="56" t="str">
        <f t="shared" si="966"/>
        <v/>
      </c>
      <c r="O5375" s="56" t="str">
        <f t="shared" si="972"/>
        <v/>
      </c>
      <c r="P5375" s="56">
        <f>IF(ISERROR(IF($X$5=1,$Y$5,)),"",IF($X$5=1,$Y$5,))</f>
        <v>0</v>
      </c>
      <c r="Q5375" s="56">
        <f>IF(ISERROR(IF($X$6=1,$Y$6,)),"",IF($X$6=1,$Y$6,))</f>
        <v>10000</v>
      </c>
      <c r="R5375" s="56">
        <f>IF(ISERROR(IF($X$7=1,$Y$7,)),"",IF($X$7=1,$Y$7,))</f>
        <v>0</v>
      </c>
      <c r="S5375" s="56">
        <f>IF(ISERROR(IF($X$8=1,$Y$8,)),"",IF($X$8=1,$Y$8,))</f>
        <v>1000</v>
      </c>
      <c r="T5375" s="56">
        <f>IF(ISERROR(IF($X$9=1,$Y$9,)),"",IF($X$9=1,$Y$9,))</f>
        <v>500</v>
      </c>
      <c r="U5375" s="56">
        <f>IF(ISERROR(IF($X$10=1,$Y$10,)),"",IF($X$10=1,$Y$10,))</f>
        <v>500</v>
      </c>
    </row>
    <row r="5376" spans="1:21" x14ac:dyDescent="0.25">
      <c r="A5376" s="75">
        <f t="shared" si="967"/>
        <v>0</v>
      </c>
      <c r="E5376" s="56">
        <f t="shared" si="968"/>
        <v>0</v>
      </c>
      <c r="F5376" s="76">
        <f t="shared" si="973"/>
        <v>0</v>
      </c>
      <c r="G5376" s="56" t="str">
        <f t="shared" si="969"/>
        <v/>
      </c>
      <c r="H5376" s="56">
        <f t="shared" si="970"/>
        <v>0</v>
      </c>
      <c r="I5376" s="56">
        <f>IF(G5376="",0,IF(COUNTIF($G$5:G5376,G5376)=1,0,COUNTIF($G$5:G5376,G5376) )   )</f>
        <v>0</v>
      </c>
      <c r="J5376" s="56" t="str">
        <f t="shared" si="971"/>
        <v/>
      </c>
      <c r="K5376" s="56" t="str">
        <f t="shared" si="974"/>
        <v/>
      </c>
      <c r="L5376" s="56" t="str">
        <f t="shared" si="964"/>
        <v/>
      </c>
      <c r="M5376" s="56" t="str">
        <f t="shared" si="965"/>
        <v/>
      </c>
      <c r="N5376" s="56" t="str">
        <f t="shared" si="966"/>
        <v/>
      </c>
      <c r="O5376" s="56" t="str">
        <f t="shared" si="972"/>
        <v/>
      </c>
      <c r="P5376" s="56">
        <f>IF(ISERROR(IF($X$5=1,$Y$5,)),"",IF($X$5=1,$Y$5,))</f>
        <v>0</v>
      </c>
      <c r="Q5376" s="56">
        <f>IF(ISERROR(IF($X$6=1,$Y$6,)),"",IF($X$6=1,$Y$6,))</f>
        <v>10000</v>
      </c>
      <c r="R5376" s="56">
        <f>IF(ISERROR(IF($X$7=1,$Y$7,)),"",IF($X$7=1,$Y$7,))</f>
        <v>0</v>
      </c>
      <c r="S5376" s="56">
        <f>IF(ISERROR(IF($X$8=1,$Y$8,)),"",IF($X$8=1,$Y$8,))</f>
        <v>1000</v>
      </c>
      <c r="T5376" s="56">
        <f>IF(ISERROR(IF($X$9=1,$Y$9,)),"",IF($X$9=1,$Y$9,))</f>
        <v>500</v>
      </c>
      <c r="U5376" s="56">
        <f>IF(ISERROR(IF($X$10=1,$Y$10,)),"",IF($X$10=1,$Y$10,))</f>
        <v>500</v>
      </c>
    </row>
    <row r="5377" spans="1:21" x14ac:dyDescent="0.25">
      <c r="A5377" s="75">
        <f t="shared" si="967"/>
        <v>0</v>
      </c>
      <c r="E5377" s="56">
        <f t="shared" si="968"/>
        <v>0</v>
      </c>
      <c r="F5377" s="76">
        <f t="shared" si="973"/>
        <v>0</v>
      </c>
      <c r="G5377" s="56" t="str">
        <f t="shared" si="969"/>
        <v/>
      </c>
      <c r="H5377" s="56">
        <f t="shared" si="970"/>
        <v>0</v>
      </c>
      <c r="I5377" s="56">
        <f>IF(G5377="",0,IF(COUNTIF($G$5:G5377,G5377)=1,0,COUNTIF($G$5:G5377,G5377) )   )</f>
        <v>0</v>
      </c>
      <c r="J5377" s="56" t="str">
        <f t="shared" si="971"/>
        <v/>
      </c>
      <c r="K5377" s="56" t="str">
        <f t="shared" si="974"/>
        <v/>
      </c>
      <c r="L5377" s="56" t="str">
        <f t="shared" si="964"/>
        <v/>
      </c>
      <c r="M5377" s="56" t="str">
        <f t="shared" si="965"/>
        <v/>
      </c>
      <c r="N5377" s="56" t="str">
        <f t="shared" si="966"/>
        <v/>
      </c>
      <c r="O5377" s="56" t="str">
        <f t="shared" si="972"/>
        <v/>
      </c>
      <c r="P5377" s="56">
        <f>IF(ISERROR(IF($X$5=1,$Y$5,)),"",IF($X$5=1,$Y$5,))</f>
        <v>0</v>
      </c>
      <c r="Q5377" s="56">
        <f>IF(ISERROR(IF($X$6=1,$Y$6,)),"",IF($X$6=1,$Y$6,))</f>
        <v>10000</v>
      </c>
      <c r="R5377" s="56">
        <f>IF(ISERROR(IF($X$7=1,$Y$7,)),"",IF($X$7=1,$Y$7,))</f>
        <v>0</v>
      </c>
      <c r="S5377" s="56">
        <f>IF(ISERROR(IF($X$8=1,$Y$8,)),"",IF($X$8=1,$Y$8,))</f>
        <v>1000</v>
      </c>
      <c r="T5377" s="56">
        <f>IF(ISERROR(IF($X$9=1,$Y$9,)),"",IF($X$9=1,$Y$9,))</f>
        <v>500</v>
      </c>
      <c r="U5377" s="56">
        <f>IF(ISERROR(IF($X$10=1,$Y$10,)),"",IF($X$10=1,$Y$10,))</f>
        <v>500</v>
      </c>
    </row>
    <row r="5378" spans="1:21" x14ac:dyDescent="0.25">
      <c r="A5378" s="75">
        <f t="shared" si="967"/>
        <v>0</v>
      </c>
      <c r="E5378" s="56">
        <f t="shared" si="968"/>
        <v>0</v>
      </c>
      <c r="F5378" s="76">
        <f t="shared" si="973"/>
        <v>0</v>
      </c>
      <c r="G5378" s="56" t="str">
        <f t="shared" si="969"/>
        <v/>
      </c>
      <c r="H5378" s="56">
        <f t="shared" si="970"/>
        <v>0</v>
      </c>
      <c r="I5378" s="56">
        <f>IF(G5378="",0,IF(COUNTIF($G$5:G5378,G5378)=1,0,COUNTIF($G$5:G5378,G5378) )   )</f>
        <v>0</v>
      </c>
      <c r="J5378" s="56" t="str">
        <f t="shared" si="971"/>
        <v/>
      </c>
      <c r="K5378" s="56" t="str">
        <f t="shared" si="974"/>
        <v/>
      </c>
      <c r="L5378" s="56" t="str">
        <f t="shared" si="964"/>
        <v/>
      </c>
      <c r="M5378" s="56" t="str">
        <f t="shared" si="965"/>
        <v/>
      </c>
      <c r="N5378" s="56" t="str">
        <f t="shared" si="966"/>
        <v/>
      </c>
      <c r="O5378" s="56" t="str">
        <f t="shared" si="972"/>
        <v/>
      </c>
      <c r="P5378" s="56">
        <f>IF(ISERROR(IF($X$5=1,$Y$5,)),"",IF($X$5=1,$Y$5,))</f>
        <v>0</v>
      </c>
      <c r="Q5378" s="56">
        <f>IF(ISERROR(IF($X$6=1,$Y$6,)),"",IF($X$6=1,$Y$6,))</f>
        <v>10000</v>
      </c>
      <c r="R5378" s="56">
        <f>IF(ISERROR(IF($X$7=1,$Y$7,)),"",IF($X$7=1,$Y$7,))</f>
        <v>0</v>
      </c>
      <c r="S5378" s="56">
        <f>IF(ISERROR(IF($X$8=1,$Y$8,)),"",IF($X$8=1,$Y$8,))</f>
        <v>1000</v>
      </c>
      <c r="T5378" s="56">
        <f>IF(ISERROR(IF($X$9=1,$Y$9,)),"",IF($X$9=1,$Y$9,))</f>
        <v>500</v>
      </c>
      <c r="U5378" s="56">
        <f>IF(ISERROR(IF($X$10=1,$Y$10,)),"",IF($X$10=1,$Y$10,))</f>
        <v>500</v>
      </c>
    </row>
    <row r="5379" spans="1:21" x14ac:dyDescent="0.25">
      <c r="A5379" s="75">
        <f t="shared" si="967"/>
        <v>0</v>
      </c>
      <c r="E5379" s="56">
        <f t="shared" si="968"/>
        <v>0</v>
      </c>
      <c r="F5379" s="76">
        <f t="shared" si="973"/>
        <v>0</v>
      </c>
      <c r="G5379" s="56" t="str">
        <f t="shared" si="969"/>
        <v/>
      </c>
      <c r="H5379" s="56">
        <f t="shared" si="970"/>
        <v>0</v>
      </c>
      <c r="I5379" s="56">
        <f>IF(G5379="",0,IF(COUNTIF($G$5:G5379,G5379)=1,0,COUNTIF($G$5:G5379,G5379) )   )</f>
        <v>0</v>
      </c>
      <c r="J5379" s="56" t="str">
        <f t="shared" si="971"/>
        <v/>
      </c>
      <c r="K5379" s="56" t="str">
        <f t="shared" si="974"/>
        <v/>
      </c>
      <c r="L5379" s="56" t="str">
        <f t="shared" si="964"/>
        <v/>
      </c>
      <c r="M5379" s="56" t="str">
        <f t="shared" si="965"/>
        <v/>
      </c>
      <c r="N5379" s="56" t="str">
        <f t="shared" si="966"/>
        <v/>
      </c>
      <c r="O5379" s="56" t="str">
        <f t="shared" si="972"/>
        <v/>
      </c>
      <c r="P5379" s="56">
        <f>IF(ISERROR(IF($X$5=1,$Y$5,)),"",IF($X$5=1,$Y$5,))</f>
        <v>0</v>
      </c>
      <c r="Q5379" s="56">
        <f>IF(ISERROR(IF($X$6=1,$Y$6,)),"",IF($X$6=1,$Y$6,))</f>
        <v>10000</v>
      </c>
      <c r="R5379" s="56">
        <f>IF(ISERROR(IF($X$7=1,$Y$7,)),"",IF($X$7=1,$Y$7,))</f>
        <v>0</v>
      </c>
      <c r="S5379" s="56">
        <f>IF(ISERROR(IF($X$8=1,$Y$8,)),"",IF($X$8=1,$Y$8,))</f>
        <v>1000</v>
      </c>
      <c r="T5379" s="56">
        <f>IF(ISERROR(IF($X$9=1,$Y$9,)),"",IF($X$9=1,$Y$9,))</f>
        <v>500</v>
      </c>
      <c r="U5379" s="56">
        <f>IF(ISERROR(IF($X$10=1,$Y$10,)),"",IF($X$10=1,$Y$10,))</f>
        <v>500</v>
      </c>
    </row>
    <row r="5380" spans="1:21" x14ac:dyDescent="0.25">
      <c r="A5380" s="75">
        <f t="shared" si="967"/>
        <v>0</v>
      </c>
      <c r="E5380" s="56">
        <f t="shared" si="968"/>
        <v>0</v>
      </c>
      <c r="F5380" s="76">
        <f t="shared" si="973"/>
        <v>0</v>
      </c>
      <c r="G5380" s="56" t="str">
        <f t="shared" si="969"/>
        <v/>
      </c>
      <c r="H5380" s="56">
        <f t="shared" si="970"/>
        <v>0</v>
      </c>
      <c r="I5380" s="56">
        <f>IF(G5380="",0,IF(COUNTIF($G$5:G5380,G5380)=1,0,COUNTIF($G$5:G5380,G5380) )   )</f>
        <v>0</v>
      </c>
      <c r="J5380" s="56" t="str">
        <f t="shared" si="971"/>
        <v/>
      </c>
      <c r="K5380" s="56" t="str">
        <f t="shared" si="974"/>
        <v/>
      </c>
      <c r="L5380" s="56" t="str">
        <f t="shared" si="964"/>
        <v/>
      </c>
      <c r="M5380" s="56" t="str">
        <f t="shared" si="965"/>
        <v/>
      </c>
      <c r="N5380" s="56" t="str">
        <f t="shared" si="966"/>
        <v/>
      </c>
      <c r="O5380" s="56" t="str">
        <f t="shared" si="972"/>
        <v/>
      </c>
      <c r="P5380" s="56">
        <f>IF(ISERROR(IF($X$5=1,$Y$5,)),"",IF($X$5=1,$Y$5,))</f>
        <v>0</v>
      </c>
      <c r="Q5380" s="56">
        <f>IF(ISERROR(IF($X$6=1,$Y$6,)),"",IF($X$6=1,$Y$6,))</f>
        <v>10000</v>
      </c>
      <c r="R5380" s="56">
        <f>IF(ISERROR(IF($X$7=1,$Y$7,)),"",IF($X$7=1,$Y$7,))</f>
        <v>0</v>
      </c>
      <c r="S5380" s="56">
        <f>IF(ISERROR(IF($X$8=1,$Y$8,)),"",IF($X$8=1,$Y$8,))</f>
        <v>1000</v>
      </c>
      <c r="T5380" s="56">
        <f>IF(ISERROR(IF($X$9=1,$Y$9,)),"",IF($X$9=1,$Y$9,))</f>
        <v>500</v>
      </c>
      <c r="U5380" s="56">
        <f>IF(ISERROR(IF($X$10=1,$Y$10,)),"",IF($X$10=1,$Y$10,))</f>
        <v>500</v>
      </c>
    </row>
    <row r="5381" spans="1:21" x14ac:dyDescent="0.25">
      <c r="A5381" s="75">
        <f t="shared" si="967"/>
        <v>0</v>
      </c>
      <c r="E5381" s="56">
        <f t="shared" si="968"/>
        <v>0</v>
      </c>
      <c r="F5381" s="76">
        <f t="shared" si="973"/>
        <v>0</v>
      </c>
      <c r="G5381" s="56" t="str">
        <f t="shared" si="969"/>
        <v/>
      </c>
      <c r="H5381" s="56">
        <f t="shared" si="970"/>
        <v>0</v>
      </c>
      <c r="I5381" s="56">
        <f>IF(G5381="",0,IF(COUNTIF($G$5:G5381,G5381)=1,0,COUNTIF($G$5:G5381,G5381) )   )</f>
        <v>0</v>
      </c>
      <c r="J5381" s="56" t="str">
        <f t="shared" si="971"/>
        <v/>
      </c>
      <c r="K5381" s="56" t="str">
        <f t="shared" si="974"/>
        <v/>
      </c>
      <c r="L5381" s="56" t="str">
        <f t="shared" ref="L5381:L5444" si="975">IF(ISERROR(VLOOKUP(K5381,$AB$14:$AD$197,3,)),"",VLOOKUP(K5381,$AB$14:$AD$197,3,))</f>
        <v/>
      </c>
      <c r="M5381" s="56" t="str">
        <f t="shared" ref="M5381:M5444" si="976">IF(ISERROR(HLOOKUP(J5381,$AG$5:$XH$6,2,)),"",HLOOKUP(J5381,$AG$5:$XH$6,2,))</f>
        <v/>
      </c>
      <c r="N5381" s="56" t="str">
        <f t="shared" ref="N5381:N5444" si="977">IF(ISERROR(VLOOKUP(K5381,$AB$14:$AD$197,2,)),"",VLOOKUP(K5381,$AB$14:$AD$197,2,))</f>
        <v/>
      </c>
      <c r="O5381" s="56" t="str">
        <f t="shared" si="972"/>
        <v/>
      </c>
      <c r="P5381" s="56">
        <f>IF(ISERROR(IF($X$5=1,$Y$5,)),"",IF($X$5=1,$Y$5,))</f>
        <v>0</v>
      </c>
      <c r="Q5381" s="56">
        <f>IF(ISERROR(IF($X$6=1,$Y$6,)),"",IF($X$6=1,$Y$6,))</f>
        <v>10000</v>
      </c>
      <c r="R5381" s="56">
        <f>IF(ISERROR(IF($X$7=1,$Y$7,)),"",IF($X$7=1,$Y$7,))</f>
        <v>0</v>
      </c>
      <c r="S5381" s="56">
        <f>IF(ISERROR(IF($X$8=1,$Y$8,)),"",IF($X$8=1,$Y$8,))</f>
        <v>1000</v>
      </c>
      <c r="T5381" s="56">
        <f>IF(ISERROR(IF($X$9=1,$Y$9,)),"",IF($X$9=1,$Y$9,))</f>
        <v>500</v>
      </c>
      <c r="U5381" s="56">
        <f>IF(ISERROR(IF($X$10=1,$Y$10,)),"",IF($X$10=1,$Y$10,))</f>
        <v>500</v>
      </c>
    </row>
    <row r="5382" spans="1:21" x14ac:dyDescent="0.25">
      <c r="A5382" s="75">
        <f t="shared" ref="A5382:A5445" si="978">IF(A5381=0,0,IF(B5381="}",IF(B5382="NODE",A5381+1,0),A5381+1))</f>
        <v>0</v>
      </c>
      <c r="E5382" s="56">
        <f t="shared" ref="E5382:E5445" si="979">A5382</f>
        <v>0</v>
      </c>
      <c r="F5382" s="76">
        <f t="shared" si="973"/>
        <v>0</v>
      </c>
      <c r="G5382" s="56" t="str">
        <f t="shared" ref="G5382:G5445" si="980">IF(ISBLANK(D5382),IF(LEFT(C5382,8)="name = n",MID(C5382,8,100),""),MID(D5382,8,100))</f>
        <v/>
      </c>
      <c r="H5382" s="56">
        <f t="shared" ref="H5382:H5445" si="981">E5382</f>
        <v>0</v>
      </c>
      <c r="I5382" s="56">
        <f>IF(G5382="",0,IF(COUNTIF($G$5:G5382,G5382)=1,0,COUNTIF($G$5:G5382,G5382) )   )</f>
        <v>0</v>
      </c>
      <c r="J5382" s="56" t="str">
        <f t="shared" ref="J5382:J5445" si="982">IF(J5381=anodes,"",IF(J5381="","",J5381+1))</f>
        <v/>
      </c>
      <c r="K5382" s="56" t="str">
        <f t="shared" si="974"/>
        <v/>
      </c>
      <c r="L5382" s="56" t="str">
        <f t="shared" si="975"/>
        <v/>
      </c>
      <c r="M5382" s="56" t="str">
        <f t="shared" si="976"/>
        <v/>
      </c>
      <c r="N5382" s="56" t="str">
        <f t="shared" si="977"/>
        <v/>
      </c>
      <c r="O5382" s="56" t="str">
        <f t="shared" ref="O5382:O5445" si="983">IF(ISERROR(0.1*N5382+0.9*(M5382/L5382)*($N$3+SUM(P5382:U5382))*(N5382/$N$3)),N5382,0.1*N5382+0.9*(M5382/L5382)*($N$3+SUM(P5382:U5382))*(N5382/$N$3))</f>
        <v/>
      </c>
      <c r="P5382" s="56">
        <f>IF(ISERROR(IF($X$5=1,$Y$5,)),"",IF($X$5=1,$Y$5,))</f>
        <v>0</v>
      </c>
      <c r="Q5382" s="56">
        <f>IF(ISERROR(IF($X$6=1,$Y$6,)),"",IF($X$6=1,$Y$6,))</f>
        <v>10000</v>
      </c>
      <c r="R5382" s="56">
        <f>IF(ISERROR(IF($X$7=1,$Y$7,)),"",IF($X$7=1,$Y$7,))</f>
        <v>0</v>
      </c>
      <c r="S5382" s="56">
        <f>IF(ISERROR(IF($X$8=1,$Y$8,)),"",IF($X$8=1,$Y$8,))</f>
        <v>1000</v>
      </c>
      <c r="T5382" s="56">
        <f>IF(ISERROR(IF($X$9=1,$Y$9,)),"",IF($X$9=1,$Y$9,))</f>
        <v>500</v>
      </c>
      <c r="U5382" s="56">
        <f>IF(ISERROR(IF($X$10=1,$Y$10,)),"",IF($X$10=1,$Y$10,))</f>
        <v>500</v>
      </c>
    </row>
    <row r="5383" spans="1:21" x14ac:dyDescent="0.25">
      <c r="A5383" s="75">
        <f t="shared" si="978"/>
        <v>0</v>
      </c>
      <c r="E5383" s="56">
        <f t="shared" si="979"/>
        <v>0</v>
      </c>
      <c r="F5383" s="76">
        <f t="shared" si="973"/>
        <v>0</v>
      </c>
      <c r="G5383" s="56" t="str">
        <f t="shared" si="980"/>
        <v/>
      </c>
      <c r="H5383" s="56">
        <f t="shared" si="981"/>
        <v>0</v>
      </c>
      <c r="I5383" s="56">
        <f>IF(G5383="",0,IF(COUNTIF($G$5:G5383,G5383)=1,0,COUNTIF($G$5:G5383,G5383) )   )</f>
        <v>0</v>
      </c>
      <c r="J5383" s="56" t="str">
        <f t="shared" si="982"/>
        <v/>
      </c>
      <c r="K5383" s="56" t="str">
        <f t="shared" si="974"/>
        <v/>
      </c>
      <c r="L5383" s="56" t="str">
        <f t="shared" si="975"/>
        <v/>
      </c>
      <c r="M5383" s="56" t="str">
        <f t="shared" si="976"/>
        <v/>
      </c>
      <c r="N5383" s="56" t="str">
        <f t="shared" si="977"/>
        <v/>
      </c>
      <c r="O5383" s="56" t="str">
        <f t="shared" si="983"/>
        <v/>
      </c>
      <c r="P5383" s="56">
        <f>IF(ISERROR(IF($X$5=1,$Y$5,)),"",IF($X$5=1,$Y$5,))</f>
        <v>0</v>
      </c>
      <c r="Q5383" s="56">
        <f>IF(ISERROR(IF($X$6=1,$Y$6,)),"",IF($X$6=1,$Y$6,))</f>
        <v>10000</v>
      </c>
      <c r="R5383" s="56">
        <f>IF(ISERROR(IF($X$7=1,$Y$7,)),"",IF($X$7=1,$Y$7,))</f>
        <v>0</v>
      </c>
      <c r="S5383" s="56">
        <f>IF(ISERROR(IF($X$8=1,$Y$8,)),"",IF($X$8=1,$Y$8,))</f>
        <v>1000</v>
      </c>
      <c r="T5383" s="56">
        <f>IF(ISERROR(IF($X$9=1,$Y$9,)),"",IF($X$9=1,$Y$9,))</f>
        <v>500</v>
      </c>
      <c r="U5383" s="56">
        <f>IF(ISERROR(IF($X$10=1,$Y$10,)),"",IF($X$10=1,$Y$10,))</f>
        <v>500</v>
      </c>
    </row>
    <row r="5384" spans="1:21" x14ac:dyDescent="0.25">
      <c r="A5384" s="75">
        <f t="shared" si="978"/>
        <v>0</v>
      </c>
      <c r="E5384" s="56">
        <f t="shared" si="979"/>
        <v>0</v>
      </c>
      <c r="F5384" s="76">
        <f t="shared" si="973"/>
        <v>0</v>
      </c>
      <c r="G5384" s="56" t="str">
        <f t="shared" si="980"/>
        <v/>
      </c>
      <c r="H5384" s="56">
        <f t="shared" si="981"/>
        <v>0</v>
      </c>
      <c r="I5384" s="56">
        <f>IF(G5384="",0,IF(COUNTIF($G$5:G5384,G5384)=1,0,COUNTIF($G$5:G5384,G5384) )   )</f>
        <v>0</v>
      </c>
      <c r="J5384" s="56" t="str">
        <f t="shared" si="982"/>
        <v/>
      </c>
      <c r="K5384" s="56" t="str">
        <f t="shared" si="974"/>
        <v/>
      </c>
      <c r="L5384" s="56" t="str">
        <f t="shared" si="975"/>
        <v/>
      </c>
      <c r="M5384" s="56" t="str">
        <f t="shared" si="976"/>
        <v/>
      </c>
      <c r="N5384" s="56" t="str">
        <f t="shared" si="977"/>
        <v/>
      </c>
      <c r="O5384" s="56" t="str">
        <f t="shared" si="983"/>
        <v/>
      </c>
      <c r="P5384" s="56">
        <f>IF(ISERROR(IF($X$5=1,$Y$5,)),"",IF($X$5=1,$Y$5,))</f>
        <v>0</v>
      </c>
      <c r="Q5384" s="56">
        <f>IF(ISERROR(IF($X$6=1,$Y$6,)),"",IF($X$6=1,$Y$6,))</f>
        <v>10000</v>
      </c>
      <c r="R5384" s="56">
        <f>IF(ISERROR(IF($X$7=1,$Y$7,)),"",IF($X$7=1,$Y$7,))</f>
        <v>0</v>
      </c>
      <c r="S5384" s="56">
        <f>IF(ISERROR(IF($X$8=1,$Y$8,)),"",IF($X$8=1,$Y$8,))</f>
        <v>1000</v>
      </c>
      <c r="T5384" s="56">
        <f>IF(ISERROR(IF($X$9=1,$Y$9,)),"",IF($X$9=1,$Y$9,))</f>
        <v>500</v>
      </c>
      <c r="U5384" s="56">
        <f>IF(ISERROR(IF($X$10=1,$Y$10,)),"",IF($X$10=1,$Y$10,))</f>
        <v>500</v>
      </c>
    </row>
    <row r="5385" spans="1:21" x14ac:dyDescent="0.25">
      <c r="A5385" s="75">
        <f t="shared" si="978"/>
        <v>0</v>
      </c>
      <c r="E5385" s="56">
        <f t="shared" si="979"/>
        <v>0</v>
      </c>
      <c r="F5385" s="76">
        <f t="shared" si="973"/>
        <v>0</v>
      </c>
      <c r="G5385" s="56" t="str">
        <f t="shared" si="980"/>
        <v/>
      </c>
      <c r="H5385" s="56">
        <f t="shared" si="981"/>
        <v>0</v>
      </c>
      <c r="I5385" s="56">
        <f>IF(G5385="",0,IF(COUNTIF($G$5:G5385,G5385)=1,0,COUNTIF($G$5:G5385,G5385) )   )</f>
        <v>0</v>
      </c>
      <c r="J5385" s="56" t="str">
        <f t="shared" si="982"/>
        <v/>
      </c>
      <c r="K5385" s="56" t="str">
        <f t="shared" si="974"/>
        <v/>
      </c>
      <c r="L5385" s="56" t="str">
        <f t="shared" si="975"/>
        <v/>
      </c>
      <c r="M5385" s="56" t="str">
        <f t="shared" si="976"/>
        <v/>
      </c>
      <c r="N5385" s="56" t="str">
        <f t="shared" si="977"/>
        <v/>
      </c>
      <c r="O5385" s="56" t="str">
        <f t="shared" si="983"/>
        <v/>
      </c>
      <c r="P5385" s="56">
        <f>IF(ISERROR(IF($X$5=1,$Y$5,)),"",IF($X$5=1,$Y$5,))</f>
        <v>0</v>
      </c>
      <c r="Q5385" s="56">
        <f>IF(ISERROR(IF($X$6=1,$Y$6,)),"",IF($X$6=1,$Y$6,))</f>
        <v>10000</v>
      </c>
      <c r="R5385" s="56">
        <f>IF(ISERROR(IF($X$7=1,$Y$7,)),"",IF($X$7=1,$Y$7,))</f>
        <v>0</v>
      </c>
      <c r="S5385" s="56">
        <f>IF(ISERROR(IF($X$8=1,$Y$8,)),"",IF($X$8=1,$Y$8,))</f>
        <v>1000</v>
      </c>
      <c r="T5385" s="56">
        <f>IF(ISERROR(IF($X$9=1,$Y$9,)),"",IF($X$9=1,$Y$9,))</f>
        <v>500</v>
      </c>
      <c r="U5385" s="56">
        <f>IF(ISERROR(IF($X$10=1,$Y$10,)),"",IF($X$10=1,$Y$10,))</f>
        <v>500</v>
      </c>
    </row>
    <row r="5386" spans="1:21" x14ac:dyDescent="0.25">
      <c r="A5386" s="75">
        <f t="shared" si="978"/>
        <v>0</v>
      </c>
      <c r="E5386" s="56">
        <f t="shared" si="979"/>
        <v>0</v>
      </c>
      <c r="F5386" s="76">
        <f t="shared" si="973"/>
        <v>0</v>
      </c>
      <c r="G5386" s="56" t="str">
        <f t="shared" si="980"/>
        <v/>
      </c>
      <c r="H5386" s="56">
        <f t="shared" si="981"/>
        <v>0</v>
      </c>
      <c r="I5386" s="56">
        <f>IF(G5386="",0,IF(COUNTIF($G$5:G5386,G5386)=1,0,COUNTIF($G$5:G5386,G5386) )   )</f>
        <v>0</v>
      </c>
      <c r="J5386" s="56" t="str">
        <f t="shared" si="982"/>
        <v/>
      </c>
      <c r="K5386" s="56" t="str">
        <f t="shared" si="974"/>
        <v/>
      </c>
      <c r="L5386" s="56" t="str">
        <f t="shared" si="975"/>
        <v/>
      </c>
      <c r="M5386" s="56" t="str">
        <f t="shared" si="976"/>
        <v/>
      </c>
      <c r="N5386" s="56" t="str">
        <f t="shared" si="977"/>
        <v/>
      </c>
      <c r="O5386" s="56" t="str">
        <f t="shared" si="983"/>
        <v/>
      </c>
      <c r="P5386" s="56">
        <f>IF(ISERROR(IF($X$5=1,$Y$5,)),"",IF($X$5=1,$Y$5,))</f>
        <v>0</v>
      </c>
      <c r="Q5386" s="56">
        <f>IF(ISERROR(IF($X$6=1,$Y$6,)),"",IF($X$6=1,$Y$6,))</f>
        <v>10000</v>
      </c>
      <c r="R5386" s="56">
        <f>IF(ISERROR(IF($X$7=1,$Y$7,)),"",IF($X$7=1,$Y$7,))</f>
        <v>0</v>
      </c>
      <c r="S5386" s="56">
        <f>IF(ISERROR(IF($X$8=1,$Y$8,)),"",IF($X$8=1,$Y$8,))</f>
        <v>1000</v>
      </c>
      <c r="T5386" s="56">
        <f>IF(ISERROR(IF($X$9=1,$Y$9,)),"",IF($X$9=1,$Y$9,))</f>
        <v>500</v>
      </c>
      <c r="U5386" s="56">
        <f>IF(ISERROR(IF($X$10=1,$Y$10,)),"",IF($X$10=1,$Y$10,))</f>
        <v>500</v>
      </c>
    </row>
    <row r="5387" spans="1:21" x14ac:dyDescent="0.25">
      <c r="A5387" s="75">
        <f t="shared" si="978"/>
        <v>0</v>
      </c>
      <c r="E5387" s="56">
        <f t="shared" si="979"/>
        <v>0</v>
      </c>
      <c r="F5387" s="76">
        <f t="shared" si="973"/>
        <v>0</v>
      </c>
      <c r="G5387" s="56" t="str">
        <f t="shared" si="980"/>
        <v/>
      </c>
      <c r="H5387" s="56">
        <f t="shared" si="981"/>
        <v>0</v>
      </c>
      <c r="I5387" s="56">
        <f>IF(G5387="",0,IF(COUNTIF($G$5:G5387,G5387)=1,0,COUNTIF($G$5:G5387,G5387) )   )</f>
        <v>0</v>
      </c>
      <c r="J5387" s="56" t="str">
        <f t="shared" si="982"/>
        <v/>
      </c>
      <c r="K5387" s="56" t="str">
        <f t="shared" si="974"/>
        <v/>
      </c>
      <c r="L5387" s="56" t="str">
        <f t="shared" si="975"/>
        <v/>
      </c>
      <c r="M5387" s="56" t="str">
        <f t="shared" si="976"/>
        <v/>
      </c>
      <c r="N5387" s="56" t="str">
        <f t="shared" si="977"/>
        <v/>
      </c>
      <c r="O5387" s="56" t="str">
        <f t="shared" si="983"/>
        <v/>
      </c>
      <c r="P5387" s="56">
        <f>IF(ISERROR(IF($X$5=1,$Y$5,)),"",IF($X$5=1,$Y$5,))</f>
        <v>0</v>
      </c>
      <c r="Q5387" s="56">
        <f>IF(ISERROR(IF($X$6=1,$Y$6,)),"",IF($X$6=1,$Y$6,))</f>
        <v>10000</v>
      </c>
      <c r="R5387" s="56">
        <f>IF(ISERROR(IF($X$7=1,$Y$7,)),"",IF($X$7=1,$Y$7,))</f>
        <v>0</v>
      </c>
      <c r="S5387" s="56">
        <f>IF(ISERROR(IF($X$8=1,$Y$8,)),"",IF($X$8=1,$Y$8,))</f>
        <v>1000</v>
      </c>
      <c r="T5387" s="56">
        <f>IF(ISERROR(IF($X$9=1,$Y$9,)),"",IF($X$9=1,$Y$9,))</f>
        <v>500</v>
      </c>
      <c r="U5387" s="56">
        <f>IF(ISERROR(IF($X$10=1,$Y$10,)),"",IF($X$10=1,$Y$10,))</f>
        <v>500</v>
      </c>
    </row>
    <row r="5388" spans="1:21" x14ac:dyDescent="0.25">
      <c r="A5388" s="75">
        <f t="shared" si="978"/>
        <v>0</v>
      </c>
      <c r="E5388" s="56">
        <f t="shared" si="979"/>
        <v>0</v>
      </c>
      <c r="F5388" s="76">
        <f t="shared" si="973"/>
        <v>0</v>
      </c>
      <c r="G5388" s="56" t="str">
        <f t="shared" si="980"/>
        <v/>
      </c>
      <c r="H5388" s="56">
        <f t="shared" si="981"/>
        <v>0</v>
      </c>
      <c r="I5388" s="56">
        <f>IF(G5388="",0,IF(COUNTIF($G$5:G5388,G5388)=1,0,COUNTIF($G$5:G5388,G5388) )   )</f>
        <v>0</v>
      </c>
      <c r="J5388" s="56" t="str">
        <f t="shared" si="982"/>
        <v/>
      </c>
      <c r="K5388" s="56" t="str">
        <f t="shared" si="974"/>
        <v/>
      </c>
      <c r="L5388" s="56" t="str">
        <f t="shared" si="975"/>
        <v/>
      </c>
      <c r="M5388" s="56" t="str">
        <f t="shared" si="976"/>
        <v/>
      </c>
      <c r="N5388" s="56" t="str">
        <f t="shared" si="977"/>
        <v/>
      </c>
      <c r="O5388" s="56" t="str">
        <f t="shared" si="983"/>
        <v/>
      </c>
      <c r="P5388" s="56">
        <f>IF(ISERROR(IF($X$5=1,$Y$5,)),"",IF($X$5=1,$Y$5,))</f>
        <v>0</v>
      </c>
      <c r="Q5388" s="56">
        <f>IF(ISERROR(IF($X$6=1,$Y$6,)),"",IF($X$6=1,$Y$6,))</f>
        <v>10000</v>
      </c>
      <c r="R5388" s="56">
        <f>IF(ISERROR(IF($X$7=1,$Y$7,)),"",IF($X$7=1,$Y$7,))</f>
        <v>0</v>
      </c>
      <c r="S5388" s="56">
        <f>IF(ISERROR(IF($X$8=1,$Y$8,)),"",IF($X$8=1,$Y$8,))</f>
        <v>1000</v>
      </c>
      <c r="T5388" s="56">
        <f>IF(ISERROR(IF($X$9=1,$Y$9,)),"",IF($X$9=1,$Y$9,))</f>
        <v>500</v>
      </c>
      <c r="U5388" s="56">
        <f>IF(ISERROR(IF($X$10=1,$Y$10,)),"",IF($X$10=1,$Y$10,))</f>
        <v>500</v>
      </c>
    </row>
    <row r="5389" spans="1:21" x14ac:dyDescent="0.25">
      <c r="A5389" s="75">
        <f t="shared" si="978"/>
        <v>0</v>
      </c>
      <c r="E5389" s="56">
        <f t="shared" si="979"/>
        <v>0</v>
      </c>
      <c r="F5389" s="76">
        <f t="shared" si="973"/>
        <v>0</v>
      </c>
      <c r="G5389" s="56" t="str">
        <f t="shared" si="980"/>
        <v/>
      </c>
      <c r="H5389" s="56">
        <f t="shared" si="981"/>
        <v>0</v>
      </c>
      <c r="I5389" s="56">
        <f>IF(G5389="",0,IF(COUNTIF($G$5:G5389,G5389)=1,0,COUNTIF($G$5:G5389,G5389) )   )</f>
        <v>0</v>
      </c>
      <c r="J5389" s="56" t="str">
        <f t="shared" si="982"/>
        <v/>
      </c>
      <c r="K5389" s="56" t="str">
        <f t="shared" si="974"/>
        <v/>
      </c>
      <c r="L5389" s="56" t="str">
        <f t="shared" si="975"/>
        <v/>
      </c>
      <c r="M5389" s="56" t="str">
        <f t="shared" si="976"/>
        <v/>
      </c>
      <c r="N5389" s="56" t="str">
        <f t="shared" si="977"/>
        <v/>
      </c>
      <c r="O5389" s="56" t="str">
        <f t="shared" si="983"/>
        <v/>
      </c>
      <c r="P5389" s="56">
        <f>IF(ISERROR(IF($X$5=1,$Y$5,)),"",IF($X$5=1,$Y$5,))</f>
        <v>0</v>
      </c>
      <c r="Q5389" s="56">
        <f>IF(ISERROR(IF($X$6=1,$Y$6,)),"",IF($X$6=1,$Y$6,))</f>
        <v>10000</v>
      </c>
      <c r="R5389" s="56">
        <f>IF(ISERROR(IF($X$7=1,$Y$7,)),"",IF($X$7=1,$Y$7,))</f>
        <v>0</v>
      </c>
      <c r="S5389" s="56">
        <f>IF(ISERROR(IF($X$8=1,$Y$8,)),"",IF($X$8=1,$Y$8,))</f>
        <v>1000</v>
      </c>
      <c r="T5389" s="56">
        <f>IF(ISERROR(IF($X$9=1,$Y$9,)),"",IF($X$9=1,$Y$9,))</f>
        <v>500</v>
      </c>
      <c r="U5389" s="56">
        <f>IF(ISERROR(IF($X$10=1,$Y$10,)),"",IF($X$10=1,$Y$10,))</f>
        <v>500</v>
      </c>
    </row>
    <row r="5390" spans="1:21" x14ac:dyDescent="0.25">
      <c r="A5390" s="75">
        <f t="shared" si="978"/>
        <v>0</v>
      </c>
      <c r="E5390" s="56">
        <f t="shared" si="979"/>
        <v>0</v>
      </c>
      <c r="F5390" s="76">
        <f t="shared" ref="F5390:F5453" si="984">IF(A5388=0,0,IF(ISBLANK(G5390),"",IF(LEFT(G5390,4)="newn",F5389+1,IF(LEFT(G5390,4)="node",F5389+1,F5389))))</f>
        <v>0</v>
      </c>
      <c r="G5390" s="56" t="str">
        <f t="shared" si="980"/>
        <v/>
      </c>
      <c r="H5390" s="56">
        <f t="shared" si="981"/>
        <v>0</v>
      </c>
      <c r="I5390" s="56">
        <f>IF(G5390="",0,IF(COUNTIF($G$5:G5390,G5390)=1,0,COUNTIF($G$5:G5390,G5390) )   )</f>
        <v>0</v>
      </c>
      <c r="J5390" s="56" t="str">
        <f t="shared" si="982"/>
        <v/>
      </c>
      <c r="K5390" s="56" t="str">
        <f t="shared" si="974"/>
        <v/>
      </c>
      <c r="L5390" s="56" t="str">
        <f t="shared" si="975"/>
        <v/>
      </c>
      <c r="M5390" s="56" t="str">
        <f t="shared" si="976"/>
        <v/>
      </c>
      <c r="N5390" s="56" t="str">
        <f t="shared" si="977"/>
        <v/>
      </c>
      <c r="O5390" s="56" t="str">
        <f t="shared" si="983"/>
        <v/>
      </c>
      <c r="P5390" s="56">
        <f>IF(ISERROR(IF($X$5=1,$Y$5,)),"",IF($X$5=1,$Y$5,))</f>
        <v>0</v>
      </c>
      <c r="Q5390" s="56">
        <f>IF(ISERROR(IF($X$6=1,$Y$6,)),"",IF($X$6=1,$Y$6,))</f>
        <v>10000</v>
      </c>
      <c r="R5390" s="56">
        <f>IF(ISERROR(IF($X$7=1,$Y$7,)),"",IF($X$7=1,$Y$7,))</f>
        <v>0</v>
      </c>
      <c r="S5390" s="56">
        <f>IF(ISERROR(IF($X$8=1,$Y$8,)),"",IF($X$8=1,$Y$8,))</f>
        <v>1000</v>
      </c>
      <c r="T5390" s="56">
        <f>IF(ISERROR(IF($X$9=1,$Y$9,)),"",IF($X$9=1,$Y$9,))</f>
        <v>500</v>
      </c>
      <c r="U5390" s="56">
        <f>IF(ISERROR(IF($X$10=1,$Y$10,)),"",IF($X$10=1,$Y$10,))</f>
        <v>500</v>
      </c>
    </row>
    <row r="5391" spans="1:21" x14ac:dyDescent="0.25">
      <c r="A5391" s="75">
        <f t="shared" si="978"/>
        <v>0</v>
      </c>
      <c r="E5391" s="56">
        <f t="shared" si="979"/>
        <v>0</v>
      </c>
      <c r="F5391" s="76">
        <f t="shared" si="984"/>
        <v>0</v>
      </c>
      <c r="G5391" s="56" t="str">
        <f t="shared" si="980"/>
        <v/>
      </c>
      <c r="H5391" s="56">
        <f t="shared" si="981"/>
        <v>0</v>
      </c>
      <c r="I5391" s="56">
        <f>IF(G5391="",0,IF(COUNTIF($G$5:G5391,G5391)=1,0,COUNTIF($G$5:G5391,G5391) )   )</f>
        <v>0</v>
      </c>
      <c r="J5391" s="56" t="str">
        <f t="shared" si="982"/>
        <v/>
      </c>
      <c r="K5391" s="56" t="str">
        <f t="shared" si="974"/>
        <v/>
      </c>
      <c r="L5391" s="56" t="str">
        <f t="shared" si="975"/>
        <v/>
      </c>
      <c r="M5391" s="56" t="str">
        <f t="shared" si="976"/>
        <v/>
      </c>
      <c r="N5391" s="56" t="str">
        <f t="shared" si="977"/>
        <v/>
      </c>
      <c r="O5391" s="56" t="str">
        <f t="shared" si="983"/>
        <v/>
      </c>
      <c r="P5391" s="56">
        <f>IF(ISERROR(IF($X$5=1,$Y$5,)),"",IF($X$5=1,$Y$5,))</f>
        <v>0</v>
      </c>
      <c r="Q5391" s="56">
        <f>IF(ISERROR(IF($X$6=1,$Y$6,)),"",IF($X$6=1,$Y$6,))</f>
        <v>10000</v>
      </c>
      <c r="R5391" s="56">
        <f>IF(ISERROR(IF($X$7=1,$Y$7,)),"",IF($X$7=1,$Y$7,))</f>
        <v>0</v>
      </c>
      <c r="S5391" s="56">
        <f>IF(ISERROR(IF($X$8=1,$Y$8,)),"",IF($X$8=1,$Y$8,))</f>
        <v>1000</v>
      </c>
      <c r="T5391" s="56">
        <f>IF(ISERROR(IF($X$9=1,$Y$9,)),"",IF($X$9=1,$Y$9,))</f>
        <v>500</v>
      </c>
      <c r="U5391" s="56">
        <f>IF(ISERROR(IF($X$10=1,$Y$10,)),"",IF($X$10=1,$Y$10,))</f>
        <v>500</v>
      </c>
    </row>
    <row r="5392" spans="1:21" x14ac:dyDescent="0.25">
      <c r="A5392" s="75">
        <f t="shared" si="978"/>
        <v>0</v>
      </c>
      <c r="E5392" s="56">
        <f t="shared" si="979"/>
        <v>0</v>
      </c>
      <c r="F5392" s="76">
        <f t="shared" si="984"/>
        <v>0</v>
      </c>
      <c r="G5392" s="56" t="str">
        <f t="shared" si="980"/>
        <v/>
      </c>
      <c r="H5392" s="56">
        <f t="shared" si="981"/>
        <v>0</v>
      </c>
      <c r="I5392" s="56">
        <f>IF(G5392="",0,IF(COUNTIF($G$5:G5392,G5392)=1,0,COUNTIF($G$5:G5392,G5392) )   )</f>
        <v>0</v>
      </c>
      <c r="J5392" s="56" t="str">
        <f t="shared" si="982"/>
        <v/>
      </c>
      <c r="K5392" s="56" t="str">
        <f t="shared" si="974"/>
        <v/>
      </c>
      <c r="L5392" s="56" t="str">
        <f t="shared" si="975"/>
        <v/>
      </c>
      <c r="M5392" s="56" t="str">
        <f t="shared" si="976"/>
        <v/>
      </c>
      <c r="N5392" s="56" t="str">
        <f t="shared" si="977"/>
        <v/>
      </c>
      <c r="O5392" s="56" t="str">
        <f t="shared" si="983"/>
        <v/>
      </c>
      <c r="P5392" s="56">
        <f>IF(ISERROR(IF($X$5=1,$Y$5,)),"",IF($X$5=1,$Y$5,))</f>
        <v>0</v>
      </c>
      <c r="Q5392" s="56">
        <f>IF(ISERROR(IF($X$6=1,$Y$6,)),"",IF($X$6=1,$Y$6,))</f>
        <v>10000</v>
      </c>
      <c r="R5392" s="56">
        <f>IF(ISERROR(IF($X$7=1,$Y$7,)),"",IF($X$7=1,$Y$7,))</f>
        <v>0</v>
      </c>
      <c r="S5392" s="56">
        <f>IF(ISERROR(IF($X$8=1,$Y$8,)),"",IF($X$8=1,$Y$8,))</f>
        <v>1000</v>
      </c>
      <c r="T5392" s="56">
        <f>IF(ISERROR(IF($X$9=1,$Y$9,)),"",IF($X$9=1,$Y$9,))</f>
        <v>500</v>
      </c>
      <c r="U5392" s="56">
        <f>IF(ISERROR(IF($X$10=1,$Y$10,)),"",IF($X$10=1,$Y$10,))</f>
        <v>500</v>
      </c>
    </row>
    <row r="5393" spans="1:21" x14ac:dyDescent="0.25">
      <c r="A5393" s="75">
        <f t="shared" si="978"/>
        <v>0</v>
      </c>
      <c r="E5393" s="56">
        <f t="shared" si="979"/>
        <v>0</v>
      </c>
      <c r="F5393" s="76">
        <f t="shared" si="984"/>
        <v>0</v>
      </c>
      <c r="G5393" s="56" t="str">
        <f t="shared" si="980"/>
        <v/>
      </c>
      <c r="H5393" s="56">
        <f t="shared" si="981"/>
        <v>0</v>
      </c>
      <c r="I5393" s="56">
        <f>IF(G5393="",0,IF(COUNTIF($G$5:G5393,G5393)=1,0,COUNTIF($G$5:G5393,G5393) )   )</f>
        <v>0</v>
      </c>
      <c r="J5393" s="56" t="str">
        <f t="shared" si="982"/>
        <v/>
      </c>
      <c r="K5393" s="56" t="str">
        <f t="shared" si="974"/>
        <v/>
      </c>
      <c r="L5393" s="56" t="str">
        <f t="shared" si="975"/>
        <v/>
      </c>
      <c r="M5393" s="56" t="str">
        <f t="shared" si="976"/>
        <v/>
      </c>
      <c r="N5393" s="56" t="str">
        <f t="shared" si="977"/>
        <v/>
      </c>
      <c r="O5393" s="56" t="str">
        <f t="shared" si="983"/>
        <v/>
      </c>
      <c r="P5393" s="56">
        <f>IF(ISERROR(IF($X$5=1,$Y$5,)),"",IF($X$5=1,$Y$5,))</f>
        <v>0</v>
      </c>
      <c r="Q5393" s="56">
        <f>IF(ISERROR(IF($X$6=1,$Y$6,)),"",IF($X$6=1,$Y$6,))</f>
        <v>10000</v>
      </c>
      <c r="R5393" s="56">
        <f>IF(ISERROR(IF($X$7=1,$Y$7,)),"",IF($X$7=1,$Y$7,))</f>
        <v>0</v>
      </c>
      <c r="S5393" s="56">
        <f>IF(ISERROR(IF($X$8=1,$Y$8,)),"",IF($X$8=1,$Y$8,))</f>
        <v>1000</v>
      </c>
      <c r="T5393" s="56">
        <f>IF(ISERROR(IF($X$9=1,$Y$9,)),"",IF($X$9=1,$Y$9,))</f>
        <v>500</v>
      </c>
      <c r="U5393" s="56">
        <f>IF(ISERROR(IF($X$10=1,$Y$10,)),"",IF($X$10=1,$Y$10,))</f>
        <v>500</v>
      </c>
    </row>
    <row r="5394" spans="1:21" x14ac:dyDescent="0.25">
      <c r="A5394" s="75">
        <f t="shared" si="978"/>
        <v>0</v>
      </c>
      <c r="E5394" s="56">
        <f t="shared" si="979"/>
        <v>0</v>
      </c>
      <c r="F5394" s="76">
        <f t="shared" si="984"/>
        <v>0</v>
      </c>
      <c r="G5394" s="56" t="str">
        <f t="shared" si="980"/>
        <v/>
      </c>
      <c r="H5394" s="56">
        <f t="shared" si="981"/>
        <v>0</v>
      </c>
      <c r="I5394" s="56">
        <f>IF(G5394="",0,IF(COUNTIF($G$5:G5394,G5394)=1,0,COUNTIF($G$5:G5394,G5394) )   )</f>
        <v>0</v>
      </c>
      <c r="J5394" s="56" t="str">
        <f t="shared" si="982"/>
        <v/>
      </c>
      <c r="K5394" s="56" t="str">
        <f t="shared" si="974"/>
        <v/>
      </c>
      <c r="L5394" s="56" t="str">
        <f t="shared" si="975"/>
        <v/>
      </c>
      <c r="M5394" s="56" t="str">
        <f t="shared" si="976"/>
        <v/>
      </c>
      <c r="N5394" s="56" t="str">
        <f t="shared" si="977"/>
        <v/>
      </c>
      <c r="O5394" s="56" t="str">
        <f t="shared" si="983"/>
        <v/>
      </c>
      <c r="P5394" s="56">
        <f>IF(ISERROR(IF($X$5=1,$Y$5,)),"",IF($X$5=1,$Y$5,))</f>
        <v>0</v>
      </c>
      <c r="Q5394" s="56">
        <f>IF(ISERROR(IF($X$6=1,$Y$6,)),"",IF($X$6=1,$Y$6,))</f>
        <v>10000</v>
      </c>
      <c r="R5394" s="56">
        <f>IF(ISERROR(IF($X$7=1,$Y$7,)),"",IF($X$7=1,$Y$7,))</f>
        <v>0</v>
      </c>
      <c r="S5394" s="56">
        <f>IF(ISERROR(IF($X$8=1,$Y$8,)),"",IF($X$8=1,$Y$8,))</f>
        <v>1000</v>
      </c>
      <c r="T5394" s="56">
        <f>IF(ISERROR(IF($X$9=1,$Y$9,)),"",IF($X$9=1,$Y$9,))</f>
        <v>500</v>
      </c>
      <c r="U5394" s="56">
        <f>IF(ISERROR(IF($X$10=1,$Y$10,)),"",IF($X$10=1,$Y$10,))</f>
        <v>500</v>
      </c>
    </row>
    <row r="5395" spans="1:21" x14ac:dyDescent="0.25">
      <c r="A5395" s="75">
        <f t="shared" si="978"/>
        <v>0</v>
      </c>
      <c r="E5395" s="56">
        <f t="shared" si="979"/>
        <v>0</v>
      </c>
      <c r="F5395" s="76">
        <f t="shared" si="984"/>
        <v>0</v>
      </c>
      <c r="G5395" s="56" t="str">
        <f t="shared" si="980"/>
        <v/>
      </c>
      <c r="H5395" s="56">
        <f t="shared" si="981"/>
        <v>0</v>
      </c>
      <c r="I5395" s="56">
        <f>IF(G5395="",0,IF(COUNTIF($G$5:G5395,G5395)=1,0,COUNTIF($G$5:G5395,G5395) )   )</f>
        <v>0</v>
      </c>
      <c r="J5395" s="56" t="str">
        <f t="shared" si="982"/>
        <v/>
      </c>
      <c r="K5395" s="56" t="str">
        <f t="shared" si="974"/>
        <v/>
      </c>
      <c r="L5395" s="56" t="str">
        <f t="shared" si="975"/>
        <v/>
      </c>
      <c r="M5395" s="56" t="str">
        <f t="shared" si="976"/>
        <v/>
      </c>
      <c r="N5395" s="56" t="str">
        <f t="shared" si="977"/>
        <v/>
      </c>
      <c r="O5395" s="56" t="str">
        <f t="shared" si="983"/>
        <v/>
      </c>
      <c r="P5395" s="56">
        <f>IF(ISERROR(IF($X$5=1,$Y$5,)),"",IF($X$5=1,$Y$5,))</f>
        <v>0</v>
      </c>
      <c r="Q5395" s="56">
        <f>IF(ISERROR(IF($X$6=1,$Y$6,)),"",IF($X$6=1,$Y$6,))</f>
        <v>10000</v>
      </c>
      <c r="R5395" s="56">
        <f>IF(ISERROR(IF($X$7=1,$Y$7,)),"",IF($X$7=1,$Y$7,))</f>
        <v>0</v>
      </c>
      <c r="S5395" s="56">
        <f>IF(ISERROR(IF($X$8=1,$Y$8,)),"",IF($X$8=1,$Y$8,))</f>
        <v>1000</v>
      </c>
      <c r="T5395" s="56">
        <f>IF(ISERROR(IF($X$9=1,$Y$9,)),"",IF($X$9=1,$Y$9,))</f>
        <v>500</v>
      </c>
      <c r="U5395" s="56">
        <f>IF(ISERROR(IF($X$10=1,$Y$10,)),"",IF($X$10=1,$Y$10,))</f>
        <v>500</v>
      </c>
    </row>
    <row r="5396" spans="1:21" x14ac:dyDescent="0.25">
      <c r="A5396" s="75">
        <f t="shared" si="978"/>
        <v>0</v>
      </c>
      <c r="E5396" s="56">
        <f t="shared" si="979"/>
        <v>0</v>
      </c>
      <c r="F5396" s="76">
        <f t="shared" si="984"/>
        <v>0</v>
      </c>
      <c r="G5396" s="56" t="str">
        <f t="shared" si="980"/>
        <v/>
      </c>
      <c r="H5396" s="56">
        <f t="shared" si="981"/>
        <v>0</v>
      </c>
      <c r="I5396" s="56">
        <f>IF(G5396="",0,IF(COUNTIF($G$5:G5396,G5396)=1,0,COUNTIF($G$5:G5396,G5396) )   )</f>
        <v>0</v>
      </c>
      <c r="J5396" s="56" t="str">
        <f t="shared" si="982"/>
        <v/>
      </c>
      <c r="K5396" s="56" t="str">
        <f t="shared" si="974"/>
        <v/>
      </c>
      <c r="L5396" s="56" t="str">
        <f t="shared" si="975"/>
        <v/>
      </c>
      <c r="M5396" s="56" t="str">
        <f t="shared" si="976"/>
        <v/>
      </c>
      <c r="N5396" s="56" t="str">
        <f t="shared" si="977"/>
        <v/>
      </c>
      <c r="O5396" s="56" t="str">
        <f t="shared" si="983"/>
        <v/>
      </c>
      <c r="P5396" s="56">
        <f>IF(ISERROR(IF($X$5=1,$Y$5,)),"",IF($X$5=1,$Y$5,))</f>
        <v>0</v>
      </c>
      <c r="Q5396" s="56">
        <f>IF(ISERROR(IF($X$6=1,$Y$6,)),"",IF($X$6=1,$Y$6,))</f>
        <v>10000</v>
      </c>
      <c r="R5396" s="56">
        <f>IF(ISERROR(IF($X$7=1,$Y$7,)),"",IF($X$7=1,$Y$7,))</f>
        <v>0</v>
      </c>
      <c r="S5396" s="56">
        <f>IF(ISERROR(IF($X$8=1,$Y$8,)),"",IF($X$8=1,$Y$8,))</f>
        <v>1000</v>
      </c>
      <c r="T5396" s="56">
        <f>IF(ISERROR(IF($X$9=1,$Y$9,)),"",IF($X$9=1,$Y$9,))</f>
        <v>500</v>
      </c>
      <c r="U5396" s="56">
        <f>IF(ISERROR(IF($X$10=1,$Y$10,)),"",IF($X$10=1,$Y$10,))</f>
        <v>500</v>
      </c>
    </row>
    <row r="5397" spans="1:21" x14ac:dyDescent="0.25">
      <c r="A5397" s="75">
        <f t="shared" si="978"/>
        <v>0</v>
      </c>
      <c r="E5397" s="56">
        <f t="shared" si="979"/>
        <v>0</v>
      </c>
      <c r="F5397" s="76">
        <f t="shared" si="984"/>
        <v>0</v>
      </c>
      <c r="G5397" s="56" t="str">
        <f t="shared" si="980"/>
        <v/>
      </c>
      <c r="H5397" s="56">
        <f t="shared" si="981"/>
        <v>0</v>
      </c>
      <c r="I5397" s="56">
        <f>IF(G5397="",0,IF(COUNTIF($G$5:G5397,G5397)=1,0,COUNTIF($G$5:G5397,G5397) )   )</f>
        <v>0</v>
      </c>
      <c r="J5397" s="56" t="str">
        <f t="shared" si="982"/>
        <v/>
      </c>
      <c r="K5397" s="56" t="str">
        <f t="shared" si="974"/>
        <v/>
      </c>
      <c r="L5397" s="56" t="str">
        <f t="shared" si="975"/>
        <v/>
      </c>
      <c r="M5397" s="56" t="str">
        <f t="shared" si="976"/>
        <v/>
      </c>
      <c r="N5397" s="56" t="str">
        <f t="shared" si="977"/>
        <v/>
      </c>
      <c r="O5397" s="56" t="str">
        <f t="shared" si="983"/>
        <v/>
      </c>
      <c r="P5397" s="56">
        <f>IF(ISERROR(IF($X$5=1,$Y$5,)),"",IF($X$5=1,$Y$5,))</f>
        <v>0</v>
      </c>
      <c r="Q5397" s="56">
        <f>IF(ISERROR(IF($X$6=1,$Y$6,)),"",IF($X$6=1,$Y$6,))</f>
        <v>10000</v>
      </c>
      <c r="R5397" s="56">
        <f>IF(ISERROR(IF($X$7=1,$Y$7,)),"",IF($X$7=1,$Y$7,))</f>
        <v>0</v>
      </c>
      <c r="S5397" s="56">
        <f>IF(ISERROR(IF($X$8=1,$Y$8,)),"",IF($X$8=1,$Y$8,))</f>
        <v>1000</v>
      </c>
      <c r="T5397" s="56">
        <f>IF(ISERROR(IF($X$9=1,$Y$9,)),"",IF($X$9=1,$Y$9,))</f>
        <v>500</v>
      </c>
      <c r="U5397" s="56">
        <f>IF(ISERROR(IF($X$10=1,$Y$10,)),"",IF($X$10=1,$Y$10,))</f>
        <v>500</v>
      </c>
    </row>
    <row r="5398" spans="1:21" x14ac:dyDescent="0.25">
      <c r="A5398" s="75">
        <f t="shared" si="978"/>
        <v>0</v>
      </c>
      <c r="E5398" s="56">
        <f t="shared" si="979"/>
        <v>0</v>
      </c>
      <c r="F5398" s="76">
        <f t="shared" si="984"/>
        <v>0</v>
      </c>
      <c r="G5398" s="56" t="str">
        <f t="shared" si="980"/>
        <v/>
      </c>
      <c r="H5398" s="56">
        <f t="shared" si="981"/>
        <v>0</v>
      </c>
      <c r="I5398" s="56">
        <f>IF(G5398="",0,IF(COUNTIF($G$5:G5398,G5398)=1,0,COUNTIF($G$5:G5398,G5398) )   )</f>
        <v>0</v>
      </c>
      <c r="J5398" s="56" t="str">
        <f t="shared" si="982"/>
        <v/>
      </c>
      <c r="K5398" s="56" t="str">
        <f t="shared" si="974"/>
        <v/>
      </c>
      <c r="L5398" s="56" t="str">
        <f t="shared" si="975"/>
        <v/>
      </c>
      <c r="M5398" s="56" t="str">
        <f t="shared" si="976"/>
        <v/>
      </c>
      <c r="N5398" s="56" t="str">
        <f t="shared" si="977"/>
        <v/>
      </c>
      <c r="O5398" s="56" t="str">
        <f t="shared" si="983"/>
        <v/>
      </c>
      <c r="P5398" s="56">
        <f>IF(ISERROR(IF($X$5=1,$Y$5,)),"",IF($X$5=1,$Y$5,))</f>
        <v>0</v>
      </c>
      <c r="Q5398" s="56">
        <f>IF(ISERROR(IF($X$6=1,$Y$6,)),"",IF($X$6=1,$Y$6,))</f>
        <v>10000</v>
      </c>
      <c r="R5398" s="56">
        <f>IF(ISERROR(IF($X$7=1,$Y$7,)),"",IF($X$7=1,$Y$7,))</f>
        <v>0</v>
      </c>
      <c r="S5398" s="56">
        <f>IF(ISERROR(IF($X$8=1,$Y$8,)),"",IF($X$8=1,$Y$8,))</f>
        <v>1000</v>
      </c>
      <c r="T5398" s="56">
        <f>IF(ISERROR(IF($X$9=1,$Y$9,)),"",IF($X$9=1,$Y$9,))</f>
        <v>500</v>
      </c>
      <c r="U5398" s="56">
        <f>IF(ISERROR(IF($X$10=1,$Y$10,)),"",IF($X$10=1,$Y$10,))</f>
        <v>500</v>
      </c>
    </row>
    <row r="5399" spans="1:21" x14ac:dyDescent="0.25">
      <c r="A5399" s="75">
        <f t="shared" si="978"/>
        <v>0</v>
      </c>
      <c r="E5399" s="56">
        <f t="shared" si="979"/>
        <v>0</v>
      </c>
      <c r="F5399" s="76">
        <f t="shared" si="984"/>
        <v>0</v>
      </c>
      <c r="G5399" s="56" t="str">
        <f t="shared" si="980"/>
        <v/>
      </c>
      <c r="H5399" s="56">
        <f t="shared" si="981"/>
        <v>0</v>
      </c>
      <c r="I5399" s="56">
        <f>IF(G5399="",0,IF(COUNTIF($G$5:G5399,G5399)=1,0,COUNTIF($G$5:G5399,G5399) )   )</f>
        <v>0</v>
      </c>
      <c r="J5399" s="56" t="str">
        <f t="shared" si="982"/>
        <v/>
      </c>
      <c r="K5399" s="56" t="str">
        <f t="shared" si="974"/>
        <v/>
      </c>
      <c r="L5399" s="56" t="str">
        <f t="shared" si="975"/>
        <v/>
      </c>
      <c r="M5399" s="56" t="str">
        <f t="shared" si="976"/>
        <v/>
      </c>
      <c r="N5399" s="56" t="str">
        <f t="shared" si="977"/>
        <v/>
      </c>
      <c r="O5399" s="56" t="str">
        <f t="shared" si="983"/>
        <v/>
      </c>
      <c r="P5399" s="56">
        <f>IF(ISERROR(IF($X$5=1,$Y$5,)),"",IF($X$5=1,$Y$5,))</f>
        <v>0</v>
      </c>
      <c r="Q5399" s="56">
        <f>IF(ISERROR(IF($X$6=1,$Y$6,)),"",IF($X$6=1,$Y$6,))</f>
        <v>10000</v>
      </c>
      <c r="R5399" s="56">
        <f>IF(ISERROR(IF($X$7=1,$Y$7,)),"",IF($X$7=1,$Y$7,))</f>
        <v>0</v>
      </c>
      <c r="S5399" s="56">
        <f>IF(ISERROR(IF($X$8=1,$Y$8,)),"",IF($X$8=1,$Y$8,))</f>
        <v>1000</v>
      </c>
      <c r="T5399" s="56">
        <f>IF(ISERROR(IF($X$9=1,$Y$9,)),"",IF($X$9=1,$Y$9,))</f>
        <v>500</v>
      </c>
      <c r="U5399" s="56">
        <f>IF(ISERROR(IF($X$10=1,$Y$10,)),"",IF($X$10=1,$Y$10,))</f>
        <v>500</v>
      </c>
    </row>
    <row r="5400" spans="1:21" x14ac:dyDescent="0.25">
      <c r="A5400" s="75">
        <f t="shared" si="978"/>
        <v>0</v>
      </c>
      <c r="E5400" s="56">
        <f t="shared" si="979"/>
        <v>0</v>
      </c>
      <c r="F5400" s="76">
        <f t="shared" si="984"/>
        <v>0</v>
      </c>
      <c r="G5400" s="56" t="str">
        <f t="shared" si="980"/>
        <v/>
      </c>
      <c r="H5400" s="56">
        <f t="shared" si="981"/>
        <v>0</v>
      </c>
      <c r="I5400" s="56">
        <f>IF(G5400="",0,IF(COUNTIF($G$5:G5400,G5400)=1,0,COUNTIF($G$5:G5400,G5400) )   )</f>
        <v>0</v>
      </c>
      <c r="J5400" s="56" t="str">
        <f t="shared" si="982"/>
        <v/>
      </c>
      <c r="K5400" s="56" t="str">
        <f t="shared" si="974"/>
        <v/>
      </c>
      <c r="L5400" s="56" t="str">
        <f t="shared" si="975"/>
        <v/>
      </c>
      <c r="M5400" s="56" t="str">
        <f t="shared" si="976"/>
        <v/>
      </c>
      <c r="N5400" s="56" t="str">
        <f t="shared" si="977"/>
        <v/>
      </c>
      <c r="O5400" s="56" t="str">
        <f t="shared" si="983"/>
        <v/>
      </c>
      <c r="P5400" s="56">
        <f>IF(ISERROR(IF($X$5=1,$Y$5,)),"",IF($X$5=1,$Y$5,))</f>
        <v>0</v>
      </c>
      <c r="Q5400" s="56">
        <f>IF(ISERROR(IF($X$6=1,$Y$6,)),"",IF($X$6=1,$Y$6,))</f>
        <v>10000</v>
      </c>
      <c r="R5400" s="56">
        <f>IF(ISERROR(IF($X$7=1,$Y$7,)),"",IF($X$7=1,$Y$7,))</f>
        <v>0</v>
      </c>
      <c r="S5400" s="56">
        <f>IF(ISERROR(IF($X$8=1,$Y$8,)),"",IF($X$8=1,$Y$8,))</f>
        <v>1000</v>
      </c>
      <c r="T5400" s="56">
        <f>IF(ISERROR(IF($X$9=1,$Y$9,)),"",IF($X$9=1,$Y$9,))</f>
        <v>500</v>
      </c>
      <c r="U5400" s="56">
        <f>IF(ISERROR(IF($X$10=1,$Y$10,)),"",IF($X$10=1,$Y$10,))</f>
        <v>500</v>
      </c>
    </row>
    <row r="5401" spans="1:21" x14ac:dyDescent="0.25">
      <c r="A5401" s="75">
        <f t="shared" si="978"/>
        <v>0</v>
      </c>
      <c r="E5401" s="56">
        <f t="shared" si="979"/>
        <v>0</v>
      </c>
      <c r="F5401" s="76">
        <f t="shared" si="984"/>
        <v>0</v>
      </c>
      <c r="G5401" s="56" t="str">
        <f t="shared" si="980"/>
        <v/>
      </c>
      <c r="H5401" s="56">
        <f t="shared" si="981"/>
        <v>0</v>
      </c>
      <c r="I5401" s="56">
        <f>IF(G5401="",0,IF(COUNTIF($G$5:G5401,G5401)=1,0,COUNTIF($G$5:G5401,G5401) )   )</f>
        <v>0</v>
      </c>
      <c r="J5401" s="56" t="str">
        <f t="shared" si="982"/>
        <v/>
      </c>
      <c r="K5401" s="56" t="str">
        <f t="shared" si="974"/>
        <v/>
      </c>
      <c r="L5401" s="56" t="str">
        <f t="shared" si="975"/>
        <v/>
      </c>
      <c r="M5401" s="56" t="str">
        <f t="shared" si="976"/>
        <v/>
      </c>
      <c r="N5401" s="56" t="str">
        <f t="shared" si="977"/>
        <v/>
      </c>
      <c r="O5401" s="56" t="str">
        <f t="shared" si="983"/>
        <v/>
      </c>
      <c r="P5401" s="56">
        <f>IF(ISERROR(IF($X$5=1,$Y$5,)),"",IF($X$5=1,$Y$5,))</f>
        <v>0</v>
      </c>
      <c r="Q5401" s="56">
        <f>IF(ISERROR(IF($X$6=1,$Y$6,)),"",IF($X$6=1,$Y$6,))</f>
        <v>10000</v>
      </c>
      <c r="R5401" s="56">
        <f>IF(ISERROR(IF($X$7=1,$Y$7,)),"",IF($X$7=1,$Y$7,))</f>
        <v>0</v>
      </c>
      <c r="S5401" s="56">
        <f>IF(ISERROR(IF($X$8=1,$Y$8,)),"",IF($X$8=1,$Y$8,))</f>
        <v>1000</v>
      </c>
      <c r="T5401" s="56">
        <f>IF(ISERROR(IF($X$9=1,$Y$9,)),"",IF($X$9=1,$Y$9,))</f>
        <v>500</v>
      </c>
      <c r="U5401" s="56">
        <f>IF(ISERROR(IF($X$10=1,$Y$10,)),"",IF($X$10=1,$Y$10,))</f>
        <v>500</v>
      </c>
    </row>
    <row r="5402" spans="1:21" x14ac:dyDescent="0.25">
      <c r="A5402" s="75">
        <f t="shared" si="978"/>
        <v>0</v>
      </c>
      <c r="E5402" s="56">
        <f t="shared" si="979"/>
        <v>0</v>
      </c>
      <c r="F5402" s="76">
        <f t="shared" si="984"/>
        <v>0</v>
      </c>
      <c r="G5402" s="56" t="str">
        <f t="shared" si="980"/>
        <v/>
      </c>
      <c r="H5402" s="56">
        <f t="shared" si="981"/>
        <v>0</v>
      </c>
      <c r="I5402" s="56">
        <f>IF(G5402="",0,IF(COUNTIF($G$5:G5402,G5402)=1,0,COUNTIF($G$5:G5402,G5402) )   )</f>
        <v>0</v>
      </c>
      <c r="J5402" s="56" t="str">
        <f t="shared" si="982"/>
        <v/>
      </c>
      <c r="K5402" s="56" t="str">
        <f t="shared" si="974"/>
        <v/>
      </c>
      <c r="L5402" s="56" t="str">
        <f t="shared" si="975"/>
        <v/>
      </c>
      <c r="M5402" s="56" t="str">
        <f t="shared" si="976"/>
        <v/>
      </c>
      <c r="N5402" s="56" t="str">
        <f t="shared" si="977"/>
        <v/>
      </c>
      <c r="O5402" s="56" t="str">
        <f t="shared" si="983"/>
        <v/>
      </c>
      <c r="P5402" s="56">
        <f>IF(ISERROR(IF($X$5=1,$Y$5,)),"",IF($X$5=1,$Y$5,))</f>
        <v>0</v>
      </c>
      <c r="Q5402" s="56">
        <f>IF(ISERROR(IF($X$6=1,$Y$6,)),"",IF($X$6=1,$Y$6,))</f>
        <v>10000</v>
      </c>
      <c r="R5402" s="56">
        <f>IF(ISERROR(IF($X$7=1,$Y$7,)),"",IF($X$7=1,$Y$7,))</f>
        <v>0</v>
      </c>
      <c r="S5402" s="56">
        <f>IF(ISERROR(IF($X$8=1,$Y$8,)),"",IF($X$8=1,$Y$8,))</f>
        <v>1000</v>
      </c>
      <c r="T5402" s="56">
        <f>IF(ISERROR(IF($X$9=1,$Y$9,)),"",IF($X$9=1,$Y$9,))</f>
        <v>500</v>
      </c>
      <c r="U5402" s="56">
        <f>IF(ISERROR(IF($X$10=1,$Y$10,)),"",IF($X$10=1,$Y$10,))</f>
        <v>500</v>
      </c>
    </row>
    <row r="5403" spans="1:21" x14ac:dyDescent="0.25">
      <c r="A5403" s="75">
        <f t="shared" si="978"/>
        <v>0</v>
      </c>
      <c r="E5403" s="56">
        <f t="shared" si="979"/>
        <v>0</v>
      </c>
      <c r="F5403" s="76">
        <f t="shared" si="984"/>
        <v>0</v>
      </c>
      <c r="G5403" s="56" t="str">
        <f t="shared" si="980"/>
        <v/>
      </c>
      <c r="H5403" s="56">
        <f t="shared" si="981"/>
        <v>0</v>
      </c>
      <c r="I5403" s="56">
        <f>IF(G5403="",0,IF(COUNTIF($G$5:G5403,G5403)=1,0,COUNTIF($G$5:G5403,G5403) )   )</f>
        <v>0</v>
      </c>
      <c r="J5403" s="56" t="str">
        <f t="shared" si="982"/>
        <v/>
      </c>
      <c r="K5403" s="56" t="str">
        <f t="shared" si="974"/>
        <v/>
      </c>
      <c r="L5403" s="56" t="str">
        <f t="shared" si="975"/>
        <v/>
      </c>
      <c r="M5403" s="56" t="str">
        <f t="shared" si="976"/>
        <v/>
      </c>
      <c r="N5403" s="56" t="str">
        <f t="shared" si="977"/>
        <v/>
      </c>
      <c r="O5403" s="56" t="str">
        <f t="shared" si="983"/>
        <v/>
      </c>
      <c r="P5403" s="56">
        <f>IF(ISERROR(IF($X$5=1,$Y$5,)),"",IF($X$5=1,$Y$5,))</f>
        <v>0</v>
      </c>
      <c r="Q5403" s="56">
        <f>IF(ISERROR(IF($X$6=1,$Y$6,)),"",IF($X$6=1,$Y$6,))</f>
        <v>10000</v>
      </c>
      <c r="R5403" s="56">
        <f>IF(ISERROR(IF($X$7=1,$Y$7,)),"",IF($X$7=1,$Y$7,))</f>
        <v>0</v>
      </c>
      <c r="S5403" s="56">
        <f>IF(ISERROR(IF($X$8=1,$Y$8,)),"",IF($X$8=1,$Y$8,))</f>
        <v>1000</v>
      </c>
      <c r="T5403" s="56">
        <f>IF(ISERROR(IF($X$9=1,$Y$9,)),"",IF($X$9=1,$Y$9,))</f>
        <v>500</v>
      </c>
      <c r="U5403" s="56">
        <f>IF(ISERROR(IF($X$10=1,$Y$10,)),"",IF($X$10=1,$Y$10,))</f>
        <v>500</v>
      </c>
    </row>
    <row r="5404" spans="1:21" x14ac:dyDescent="0.25">
      <c r="A5404" s="75">
        <f t="shared" si="978"/>
        <v>0</v>
      </c>
      <c r="E5404" s="56">
        <f t="shared" si="979"/>
        <v>0</v>
      </c>
      <c r="F5404" s="76">
        <f t="shared" si="984"/>
        <v>0</v>
      </c>
      <c r="G5404" s="56" t="str">
        <f t="shared" si="980"/>
        <v/>
      </c>
      <c r="H5404" s="56">
        <f t="shared" si="981"/>
        <v>0</v>
      </c>
      <c r="I5404" s="56">
        <f>IF(G5404="",0,IF(COUNTIF($G$5:G5404,G5404)=1,0,COUNTIF($G$5:G5404,G5404) )   )</f>
        <v>0</v>
      </c>
      <c r="J5404" s="56" t="str">
        <f t="shared" si="982"/>
        <v/>
      </c>
      <c r="K5404" s="56" t="str">
        <f t="shared" si="974"/>
        <v/>
      </c>
      <c r="L5404" s="56" t="str">
        <f t="shared" si="975"/>
        <v/>
      </c>
      <c r="M5404" s="56" t="str">
        <f t="shared" si="976"/>
        <v/>
      </c>
      <c r="N5404" s="56" t="str">
        <f t="shared" si="977"/>
        <v/>
      </c>
      <c r="O5404" s="56" t="str">
        <f t="shared" si="983"/>
        <v/>
      </c>
      <c r="P5404" s="56">
        <f>IF(ISERROR(IF($X$5=1,$Y$5,)),"",IF($X$5=1,$Y$5,))</f>
        <v>0</v>
      </c>
      <c r="Q5404" s="56">
        <f>IF(ISERROR(IF($X$6=1,$Y$6,)),"",IF($X$6=1,$Y$6,))</f>
        <v>10000</v>
      </c>
      <c r="R5404" s="56">
        <f>IF(ISERROR(IF($X$7=1,$Y$7,)),"",IF($X$7=1,$Y$7,))</f>
        <v>0</v>
      </c>
      <c r="S5404" s="56">
        <f>IF(ISERROR(IF($X$8=1,$Y$8,)),"",IF($X$8=1,$Y$8,))</f>
        <v>1000</v>
      </c>
      <c r="T5404" s="56">
        <f>IF(ISERROR(IF($X$9=1,$Y$9,)),"",IF($X$9=1,$Y$9,))</f>
        <v>500</v>
      </c>
      <c r="U5404" s="56">
        <f>IF(ISERROR(IF($X$10=1,$Y$10,)),"",IF($X$10=1,$Y$10,))</f>
        <v>500</v>
      </c>
    </row>
    <row r="5405" spans="1:21" x14ac:dyDescent="0.25">
      <c r="A5405" s="75">
        <f t="shared" si="978"/>
        <v>0</v>
      </c>
      <c r="E5405" s="56">
        <f t="shared" si="979"/>
        <v>0</v>
      </c>
      <c r="F5405" s="76">
        <f t="shared" si="984"/>
        <v>0</v>
      </c>
      <c r="G5405" s="56" t="str">
        <f t="shared" si="980"/>
        <v/>
      </c>
      <c r="H5405" s="56">
        <f t="shared" si="981"/>
        <v>0</v>
      </c>
      <c r="I5405" s="56">
        <f>IF(G5405="",0,IF(COUNTIF($G$5:G5405,G5405)=1,0,COUNTIF($G$5:G5405,G5405) )   )</f>
        <v>0</v>
      </c>
      <c r="J5405" s="56" t="str">
        <f t="shared" si="982"/>
        <v/>
      </c>
      <c r="K5405" s="56" t="str">
        <f t="shared" si="974"/>
        <v/>
      </c>
      <c r="L5405" s="56" t="str">
        <f t="shared" si="975"/>
        <v/>
      </c>
      <c r="M5405" s="56" t="str">
        <f t="shared" si="976"/>
        <v/>
      </c>
      <c r="N5405" s="56" t="str">
        <f t="shared" si="977"/>
        <v/>
      </c>
      <c r="O5405" s="56" t="str">
        <f t="shared" si="983"/>
        <v/>
      </c>
      <c r="P5405" s="56">
        <f>IF(ISERROR(IF($X$5=1,$Y$5,)),"",IF($X$5=1,$Y$5,))</f>
        <v>0</v>
      </c>
      <c r="Q5405" s="56">
        <f>IF(ISERROR(IF($X$6=1,$Y$6,)),"",IF($X$6=1,$Y$6,))</f>
        <v>10000</v>
      </c>
      <c r="R5405" s="56">
        <f>IF(ISERROR(IF($X$7=1,$Y$7,)),"",IF($X$7=1,$Y$7,))</f>
        <v>0</v>
      </c>
      <c r="S5405" s="56">
        <f>IF(ISERROR(IF($X$8=1,$Y$8,)),"",IF($X$8=1,$Y$8,))</f>
        <v>1000</v>
      </c>
      <c r="T5405" s="56">
        <f>IF(ISERROR(IF($X$9=1,$Y$9,)),"",IF($X$9=1,$Y$9,))</f>
        <v>500</v>
      </c>
      <c r="U5405" s="56">
        <f>IF(ISERROR(IF($X$10=1,$Y$10,)),"",IF($X$10=1,$Y$10,))</f>
        <v>500</v>
      </c>
    </row>
    <row r="5406" spans="1:21" x14ac:dyDescent="0.25">
      <c r="A5406" s="75">
        <f t="shared" si="978"/>
        <v>0</v>
      </c>
      <c r="E5406" s="56">
        <f t="shared" si="979"/>
        <v>0</v>
      </c>
      <c r="F5406" s="76">
        <f t="shared" si="984"/>
        <v>0</v>
      </c>
      <c r="G5406" s="56" t="str">
        <f t="shared" si="980"/>
        <v/>
      </c>
      <c r="H5406" s="56">
        <f t="shared" si="981"/>
        <v>0</v>
      </c>
      <c r="I5406" s="56">
        <f>IF(G5406="",0,IF(COUNTIF($G$5:G5406,G5406)=1,0,COUNTIF($G$5:G5406,G5406) )   )</f>
        <v>0</v>
      </c>
      <c r="J5406" s="56" t="str">
        <f t="shared" si="982"/>
        <v/>
      </c>
      <c r="K5406" s="56" t="str">
        <f t="shared" si="974"/>
        <v/>
      </c>
      <c r="L5406" s="56" t="str">
        <f t="shared" si="975"/>
        <v/>
      </c>
      <c r="M5406" s="56" t="str">
        <f t="shared" si="976"/>
        <v/>
      </c>
      <c r="N5406" s="56" t="str">
        <f t="shared" si="977"/>
        <v/>
      </c>
      <c r="O5406" s="56" t="str">
        <f t="shared" si="983"/>
        <v/>
      </c>
      <c r="P5406" s="56">
        <f>IF(ISERROR(IF($X$5=1,$Y$5,)),"",IF($X$5=1,$Y$5,))</f>
        <v>0</v>
      </c>
      <c r="Q5406" s="56">
        <f>IF(ISERROR(IF($X$6=1,$Y$6,)),"",IF($X$6=1,$Y$6,))</f>
        <v>10000</v>
      </c>
      <c r="R5406" s="56">
        <f>IF(ISERROR(IF($X$7=1,$Y$7,)),"",IF($X$7=1,$Y$7,))</f>
        <v>0</v>
      </c>
      <c r="S5406" s="56">
        <f>IF(ISERROR(IF($X$8=1,$Y$8,)),"",IF($X$8=1,$Y$8,))</f>
        <v>1000</v>
      </c>
      <c r="T5406" s="56">
        <f>IF(ISERROR(IF($X$9=1,$Y$9,)),"",IF($X$9=1,$Y$9,))</f>
        <v>500</v>
      </c>
      <c r="U5406" s="56">
        <f>IF(ISERROR(IF($X$10=1,$Y$10,)),"",IF($X$10=1,$Y$10,))</f>
        <v>500</v>
      </c>
    </row>
    <row r="5407" spans="1:21" x14ac:dyDescent="0.25">
      <c r="A5407" s="75">
        <f t="shared" si="978"/>
        <v>0</v>
      </c>
      <c r="E5407" s="56">
        <f t="shared" si="979"/>
        <v>0</v>
      </c>
      <c r="F5407" s="76">
        <f t="shared" si="984"/>
        <v>0</v>
      </c>
      <c r="G5407" s="56" t="str">
        <f t="shared" si="980"/>
        <v/>
      </c>
      <c r="H5407" s="56">
        <f t="shared" si="981"/>
        <v>0</v>
      </c>
      <c r="I5407" s="56">
        <f>IF(G5407="",0,IF(COUNTIF($G$5:G5407,G5407)=1,0,COUNTIF($G$5:G5407,G5407) )   )</f>
        <v>0</v>
      </c>
      <c r="J5407" s="56" t="str">
        <f t="shared" si="982"/>
        <v/>
      </c>
      <c r="K5407" s="56" t="str">
        <f t="shared" si="974"/>
        <v/>
      </c>
      <c r="L5407" s="56" t="str">
        <f t="shared" si="975"/>
        <v/>
      </c>
      <c r="M5407" s="56" t="str">
        <f t="shared" si="976"/>
        <v/>
      </c>
      <c r="N5407" s="56" t="str">
        <f t="shared" si="977"/>
        <v/>
      </c>
      <c r="O5407" s="56" t="str">
        <f t="shared" si="983"/>
        <v/>
      </c>
      <c r="P5407" s="56">
        <f>IF(ISERROR(IF($X$5=1,$Y$5,)),"",IF($X$5=1,$Y$5,))</f>
        <v>0</v>
      </c>
      <c r="Q5407" s="56">
        <f>IF(ISERROR(IF($X$6=1,$Y$6,)),"",IF($X$6=1,$Y$6,))</f>
        <v>10000</v>
      </c>
      <c r="R5407" s="56">
        <f>IF(ISERROR(IF($X$7=1,$Y$7,)),"",IF($X$7=1,$Y$7,))</f>
        <v>0</v>
      </c>
      <c r="S5407" s="56">
        <f>IF(ISERROR(IF($X$8=1,$Y$8,)),"",IF($X$8=1,$Y$8,))</f>
        <v>1000</v>
      </c>
      <c r="T5407" s="56">
        <f>IF(ISERROR(IF($X$9=1,$Y$9,)),"",IF($X$9=1,$Y$9,))</f>
        <v>500</v>
      </c>
      <c r="U5407" s="56">
        <f>IF(ISERROR(IF($X$10=1,$Y$10,)),"",IF($X$10=1,$Y$10,))</f>
        <v>500</v>
      </c>
    </row>
    <row r="5408" spans="1:21" x14ac:dyDescent="0.25">
      <c r="A5408" s="75">
        <f t="shared" si="978"/>
        <v>0</v>
      </c>
      <c r="E5408" s="56">
        <f t="shared" si="979"/>
        <v>0</v>
      </c>
      <c r="F5408" s="76">
        <f t="shared" si="984"/>
        <v>0</v>
      </c>
      <c r="G5408" s="56" t="str">
        <f t="shared" si="980"/>
        <v/>
      </c>
      <c r="H5408" s="56">
        <f t="shared" si="981"/>
        <v>0</v>
      </c>
      <c r="I5408" s="56">
        <f>IF(G5408="",0,IF(COUNTIF($G$5:G5408,G5408)=1,0,COUNTIF($G$5:G5408,G5408) )   )</f>
        <v>0</v>
      </c>
      <c r="J5408" s="56" t="str">
        <f t="shared" si="982"/>
        <v/>
      </c>
      <c r="K5408" s="56" t="str">
        <f t="shared" si="974"/>
        <v/>
      </c>
      <c r="L5408" s="56" t="str">
        <f t="shared" si="975"/>
        <v/>
      </c>
      <c r="M5408" s="56" t="str">
        <f t="shared" si="976"/>
        <v/>
      </c>
      <c r="N5408" s="56" t="str">
        <f t="shared" si="977"/>
        <v/>
      </c>
      <c r="O5408" s="56" t="str">
        <f t="shared" si="983"/>
        <v/>
      </c>
      <c r="P5408" s="56">
        <f>IF(ISERROR(IF($X$5=1,$Y$5,)),"",IF($X$5=1,$Y$5,))</f>
        <v>0</v>
      </c>
      <c r="Q5408" s="56">
        <f>IF(ISERROR(IF($X$6=1,$Y$6,)),"",IF($X$6=1,$Y$6,))</f>
        <v>10000</v>
      </c>
      <c r="R5408" s="56">
        <f>IF(ISERROR(IF($X$7=1,$Y$7,)),"",IF($X$7=1,$Y$7,))</f>
        <v>0</v>
      </c>
      <c r="S5408" s="56">
        <f>IF(ISERROR(IF($X$8=1,$Y$8,)),"",IF($X$8=1,$Y$8,))</f>
        <v>1000</v>
      </c>
      <c r="T5408" s="56">
        <f>IF(ISERROR(IF($X$9=1,$Y$9,)),"",IF($X$9=1,$Y$9,))</f>
        <v>500</v>
      </c>
      <c r="U5408" s="56">
        <f>IF(ISERROR(IF($X$10=1,$Y$10,)),"",IF($X$10=1,$Y$10,))</f>
        <v>500</v>
      </c>
    </row>
    <row r="5409" spans="1:21" x14ac:dyDescent="0.25">
      <c r="A5409" s="75">
        <f t="shared" si="978"/>
        <v>0</v>
      </c>
      <c r="E5409" s="56">
        <f t="shared" si="979"/>
        <v>0</v>
      </c>
      <c r="F5409" s="76">
        <f t="shared" si="984"/>
        <v>0</v>
      </c>
      <c r="G5409" s="56" t="str">
        <f t="shared" si="980"/>
        <v/>
      </c>
      <c r="H5409" s="56">
        <f t="shared" si="981"/>
        <v>0</v>
      </c>
      <c r="I5409" s="56">
        <f>IF(G5409="",0,IF(COUNTIF($G$5:G5409,G5409)=1,0,COUNTIF($G$5:G5409,G5409) )   )</f>
        <v>0</v>
      </c>
      <c r="J5409" s="56" t="str">
        <f t="shared" si="982"/>
        <v/>
      </c>
      <c r="K5409" s="56" t="str">
        <f t="shared" si="974"/>
        <v/>
      </c>
      <c r="L5409" s="56" t="str">
        <f t="shared" si="975"/>
        <v/>
      </c>
      <c r="M5409" s="56" t="str">
        <f t="shared" si="976"/>
        <v/>
      </c>
      <c r="N5409" s="56" t="str">
        <f t="shared" si="977"/>
        <v/>
      </c>
      <c r="O5409" s="56" t="str">
        <f t="shared" si="983"/>
        <v/>
      </c>
      <c r="P5409" s="56">
        <f>IF(ISERROR(IF($X$5=1,$Y$5,)),"",IF($X$5=1,$Y$5,))</f>
        <v>0</v>
      </c>
      <c r="Q5409" s="56">
        <f>IF(ISERROR(IF($X$6=1,$Y$6,)),"",IF($X$6=1,$Y$6,))</f>
        <v>10000</v>
      </c>
      <c r="R5409" s="56">
        <f>IF(ISERROR(IF($X$7=1,$Y$7,)),"",IF($X$7=1,$Y$7,))</f>
        <v>0</v>
      </c>
      <c r="S5409" s="56">
        <f>IF(ISERROR(IF($X$8=1,$Y$8,)),"",IF($X$8=1,$Y$8,))</f>
        <v>1000</v>
      </c>
      <c r="T5409" s="56">
        <f>IF(ISERROR(IF($X$9=1,$Y$9,)),"",IF($X$9=1,$Y$9,))</f>
        <v>500</v>
      </c>
      <c r="U5409" s="56">
        <f>IF(ISERROR(IF($X$10=1,$Y$10,)),"",IF($X$10=1,$Y$10,))</f>
        <v>500</v>
      </c>
    </row>
    <row r="5410" spans="1:21" x14ac:dyDescent="0.25">
      <c r="A5410" s="75">
        <f t="shared" si="978"/>
        <v>0</v>
      </c>
      <c r="E5410" s="56">
        <f t="shared" si="979"/>
        <v>0</v>
      </c>
      <c r="F5410" s="76">
        <f t="shared" si="984"/>
        <v>0</v>
      </c>
      <c r="G5410" s="56" t="str">
        <f t="shared" si="980"/>
        <v/>
      </c>
      <c r="H5410" s="56">
        <f t="shared" si="981"/>
        <v>0</v>
      </c>
      <c r="I5410" s="56">
        <f>IF(G5410="",0,IF(COUNTIF($G$5:G5410,G5410)=1,0,COUNTIF($G$5:G5410,G5410) )   )</f>
        <v>0</v>
      </c>
      <c r="J5410" s="56" t="str">
        <f t="shared" si="982"/>
        <v/>
      </c>
      <c r="K5410" s="56" t="str">
        <f t="shared" si="974"/>
        <v/>
      </c>
      <c r="L5410" s="56" t="str">
        <f t="shared" si="975"/>
        <v/>
      </c>
      <c r="M5410" s="56" t="str">
        <f t="shared" si="976"/>
        <v/>
      </c>
      <c r="N5410" s="56" t="str">
        <f t="shared" si="977"/>
        <v/>
      </c>
      <c r="O5410" s="56" t="str">
        <f t="shared" si="983"/>
        <v/>
      </c>
      <c r="P5410" s="56">
        <f>IF(ISERROR(IF($X$5=1,$Y$5,)),"",IF($X$5=1,$Y$5,))</f>
        <v>0</v>
      </c>
      <c r="Q5410" s="56">
        <f>IF(ISERROR(IF($X$6=1,$Y$6,)),"",IF($X$6=1,$Y$6,))</f>
        <v>10000</v>
      </c>
      <c r="R5410" s="56">
        <f>IF(ISERROR(IF($X$7=1,$Y$7,)),"",IF($X$7=1,$Y$7,))</f>
        <v>0</v>
      </c>
      <c r="S5410" s="56">
        <f>IF(ISERROR(IF($X$8=1,$Y$8,)),"",IF($X$8=1,$Y$8,))</f>
        <v>1000</v>
      </c>
      <c r="T5410" s="56">
        <f>IF(ISERROR(IF($X$9=1,$Y$9,)),"",IF($X$9=1,$Y$9,))</f>
        <v>500</v>
      </c>
      <c r="U5410" s="56">
        <f>IF(ISERROR(IF($X$10=1,$Y$10,)),"",IF($X$10=1,$Y$10,))</f>
        <v>500</v>
      </c>
    </row>
    <row r="5411" spans="1:21" x14ac:dyDescent="0.25">
      <c r="A5411" s="75">
        <f t="shared" si="978"/>
        <v>0</v>
      </c>
      <c r="E5411" s="56">
        <f t="shared" si="979"/>
        <v>0</v>
      </c>
      <c r="F5411" s="76">
        <f t="shared" si="984"/>
        <v>0</v>
      </c>
      <c r="G5411" s="56" t="str">
        <f t="shared" si="980"/>
        <v/>
      </c>
      <c r="H5411" s="56">
        <f t="shared" si="981"/>
        <v>0</v>
      </c>
      <c r="I5411" s="56">
        <f>IF(G5411="",0,IF(COUNTIF($G$5:G5411,G5411)=1,0,COUNTIF($G$5:G5411,G5411) )   )</f>
        <v>0</v>
      </c>
      <c r="J5411" s="56" t="str">
        <f t="shared" si="982"/>
        <v/>
      </c>
      <c r="K5411" s="56" t="str">
        <f t="shared" si="974"/>
        <v/>
      </c>
      <c r="L5411" s="56" t="str">
        <f t="shared" si="975"/>
        <v/>
      </c>
      <c r="M5411" s="56" t="str">
        <f t="shared" si="976"/>
        <v/>
      </c>
      <c r="N5411" s="56" t="str">
        <f t="shared" si="977"/>
        <v/>
      </c>
      <c r="O5411" s="56" t="str">
        <f t="shared" si="983"/>
        <v/>
      </c>
      <c r="P5411" s="56">
        <f>IF(ISERROR(IF($X$5=1,$Y$5,)),"",IF($X$5=1,$Y$5,))</f>
        <v>0</v>
      </c>
      <c r="Q5411" s="56">
        <f>IF(ISERROR(IF($X$6=1,$Y$6,)),"",IF($X$6=1,$Y$6,))</f>
        <v>10000</v>
      </c>
      <c r="R5411" s="56">
        <f>IF(ISERROR(IF($X$7=1,$Y$7,)),"",IF($X$7=1,$Y$7,))</f>
        <v>0</v>
      </c>
      <c r="S5411" s="56">
        <f>IF(ISERROR(IF($X$8=1,$Y$8,)),"",IF($X$8=1,$Y$8,))</f>
        <v>1000</v>
      </c>
      <c r="T5411" s="56">
        <f>IF(ISERROR(IF($X$9=1,$Y$9,)),"",IF($X$9=1,$Y$9,))</f>
        <v>500</v>
      </c>
      <c r="U5411" s="56">
        <f>IF(ISERROR(IF($X$10=1,$Y$10,)),"",IF($X$10=1,$Y$10,))</f>
        <v>500</v>
      </c>
    </row>
    <row r="5412" spans="1:21" x14ac:dyDescent="0.25">
      <c r="A5412" s="75">
        <f t="shared" si="978"/>
        <v>0</v>
      </c>
      <c r="E5412" s="56">
        <f t="shared" si="979"/>
        <v>0</v>
      </c>
      <c r="F5412" s="76">
        <f t="shared" si="984"/>
        <v>0</v>
      </c>
      <c r="G5412" s="56" t="str">
        <f t="shared" si="980"/>
        <v/>
      </c>
      <c r="H5412" s="56">
        <f t="shared" si="981"/>
        <v>0</v>
      </c>
      <c r="I5412" s="56">
        <f>IF(G5412="",0,IF(COUNTIF($G$5:G5412,G5412)=1,0,COUNTIF($G$5:G5412,G5412) )   )</f>
        <v>0</v>
      </c>
      <c r="J5412" s="56" t="str">
        <f t="shared" si="982"/>
        <v/>
      </c>
      <c r="K5412" s="56" t="str">
        <f t="shared" si="974"/>
        <v/>
      </c>
      <c r="L5412" s="56" t="str">
        <f t="shared" si="975"/>
        <v/>
      </c>
      <c r="M5412" s="56" t="str">
        <f t="shared" si="976"/>
        <v/>
      </c>
      <c r="N5412" s="56" t="str">
        <f t="shared" si="977"/>
        <v/>
      </c>
      <c r="O5412" s="56" t="str">
        <f t="shared" si="983"/>
        <v/>
      </c>
      <c r="P5412" s="56">
        <f>IF(ISERROR(IF($X$5=1,$Y$5,)),"",IF($X$5=1,$Y$5,))</f>
        <v>0</v>
      </c>
      <c r="Q5412" s="56">
        <f>IF(ISERROR(IF($X$6=1,$Y$6,)),"",IF($X$6=1,$Y$6,))</f>
        <v>10000</v>
      </c>
      <c r="R5412" s="56">
        <f>IF(ISERROR(IF($X$7=1,$Y$7,)),"",IF($X$7=1,$Y$7,))</f>
        <v>0</v>
      </c>
      <c r="S5412" s="56">
        <f>IF(ISERROR(IF($X$8=1,$Y$8,)),"",IF($X$8=1,$Y$8,))</f>
        <v>1000</v>
      </c>
      <c r="T5412" s="56">
        <f>IF(ISERROR(IF($X$9=1,$Y$9,)),"",IF($X$9=1,$Y$9,))</f>
        <v>500</v>
      </c>
      <c r="U5412" s="56">
        <f>IF(ISERROR(IF($X$10=1,$Y$10,)),"",IF($X$10=1,$Y$10,))</f>
        <v>500</v>
      </c>
    </row>
    <row r="5413" spans="1:21" x14ac:dyDescent="0.25">
      <c r="A5413" s="75">
        <f t="shared" si="978"/>
        <v>0</v>
      </c>
      <c r="E5413" s="56">
        <f t="shared" si="979"/>
        <v>0</v>
      </c>
      <c r="F5413" s="76">
        <f t="shared" si="984"/>
        <v>0</v>
      </c>
      <c r="G5413" s="56" t="str">
        <f t="shared" si="980"/>
        <v/>
      </c>
      <c r="H5413" s="56">
        <f t="shared" si="981"/>
        <v>0</v>
      </c>
      <c r="I5413" s="56">
        <f>IF(G5413="",0,IF(COUNTIF($G$5:G5413,G5413)=1,0,COUNTIF($G$5:G5413,G5413) )   )</f>
        <v>0</v>
      </c>
      <c r="J5413" s="56" t="str">
        <f t="shared" si="982"/>
        <v/>
      </c>
      <c r="K5413" s="56" t="str">
        <f t="shared" si="974"/>
        <v/>
      </c>
      <c r="L5413" s="56" t="str">
        <f t="shared" si="975"/>
        <v/>
      </c>
      <c r="M5413" s="56" t="str">
        <f t="shared" si="976"/>
        <v/>
      </c>
      <c r="N5413" s="56" t="str">
        <f t="shared" si="977"/>
        <v/>
      </c>
      <c r="O5413" s="56" t="str">
        <f t="shared" si="983"/>
        <v/>
      </c>
      <c r="P5413" s="56">
        <f>IF(ISERROR(IF($X$5=1,$Y$5,)),"",IF($X$5=1,$Y$5,))</f>
        <v>0</v>
      </c>
      <c r="Q5413" s="56">
        <f>IF(ISERROR(IF($X$6=1,$Y$6,)),"",IF($X$6=1,$Y$6,))</f>
        <v>10000</v>
      </c>
      <c r="R5413" s="56">
        <f>IF(ISERROR(IF($X$7=1,$Y$7,)),"",IF($X$7=1,$Y$7,))</f>
        <v>0</v>
      </c>
      <c r="S5413" s="56">
        <f>IF(ISERROR(IF($X$8=1,$Y$8,)),"",IF($X$8=1,$Y$8,))</f>
        <v>1000</v>
      </c>
      <c r="T5413" s="56">
        <f>IF(ISERROR(IF($X$9=1,$Y$9,)),"",IF($X$9=1,$Y$9,))</f>
        <v>500</v>
      </c>
      <c r="U5413" s="56">
        <f>IF(ISERROR(IF($X$10=1,$Y$10,)),"",IF($X$10=1,$Y$10,))</f>
        <v>500</v>
      </c>
    </row>
    <row r="5414" spans="1:21" x14ac:dyDescent="0.25">
      <c r="A5414" s="75">
        <f t="shared" si="978"/>
        <v>0</v>
      </c>
      <c r="E5414" s="56">
        <f t="shared" si="979"/>
        <v>0</v>
      </c>
      <c r="F5414" s="76">
        <f t="shared" si="984"/>
        <v>0</v>
      </c>
      <c r="G5414" s="56" t="str">
        <f t="shared" si="980"/>
        <v/>
      </c>
      <c r="H5414" s="56">
        <f t="shared" si="981"/>
        <v>0</v>
      </c>
      <c r="I5414" s="56">
        <f>IF(G5414="",0,IF(COUNTIF($G$5:G5414,G5414)=1,0,COUNTIF($G$5:G5414,G5414) )   )</f>
        <v>0</v>
      </c>
      <c r="J5414" s="56" t="str">
        <f t="shared" si="982"/>
        <v/>
      </c>
      <c r="K5414" s="56" t="str">
        <f t="shared" si="974"/>
        <v/>
      </c>
      <c r="L5414" s="56" t="str">
        <f t="shared" si="975"/>
        <v/>
      </c>
      <c r="M5414" s="56" t="str">
        <f t="shared" si="976"/>
        <v/>
      </c>
      <c r="N5414" s="56" t="str">
        <f t="shared" si="977"/>
        <v/>
      </c>
      <c r="O5414" s="56" t="str">
        <f t="shared" si="983"/>
        <v/>
      </c>
      <c r="P5414" s="56">
        <f>IF(ISERROR(IF($X$5=1,$Y$5,)),"",IF($X$5=1,$Y$5,))</f>
        <v>0</v>
      </c>
      <c r="Q5414" s="56">
        <f>IF(ISERROR(IF($X$6=1,$Y$6,)),"",IF($X$6=1,$Y$6,))</f>
        <v>10000</v>
      </c>
      <c r="R5414" s="56">
        <f>IF(ISERROR(IF($X$7=1,$Y$7,)),"",IF($X$7=1,$Y$7,))</f>
        <v>0</v>
      </c>
      <c r="S5414" s="56">
        <f>IF(ISERROR(IF($X$8=1,$Y$8,)),"",IF($X$8=1,$Y$8,))</f>
        <v>1000</v>
      </c>
      <c r="T5414" s="56">
        <f>IF(ISERROR(IF($X$9=1,$Y$9,)),"",IF($X$9=1,$Y$9,))</f>
        <v>500</v>
      </c>
      <c r="U5414" s="56">
        <f>IF(ISERROR(IF($X$10=1,$Y$10,)),"",IF($X$10=1,$Y$10,))</f>
        <v>500</v>
      </c>
    </row>
    <row r="5415" spans="1:21" x14ac:dyDescent="0.25">
      <c r="A5415" s="75">
        <f t="shared" si="978"/>
        <v>0</v>
      </c>
      <c r="E5415" s="56">
        <f t="shared" si="979"/>
        <v>0</v>
      </c>
      <c r="F5415" s="76">
        <f t="shared" si="984"/>
        <v>0</v>
      </c>
      <c r="G5415" s="56" t="str">
        <f t="shared" si="980"/>
        <v/>
      </c>
      <c r="H5415" s="56">
        <f t="shared" si="981"/>
        <v>0</v>
      </c>
      <c r="I5415" s="56">
        <f>IF(G5415="",0,IF(COUNTIF($G$5:G5415,G5415)=1,0,COUNTIF($G$5:G5415,G5415) )   )</f>
        <v>0</v>
      </c>
      <c r="J5415" s="56" t="str">
        <f t="shared" si="982"/>
        <v/>
      </c>
      <c r="K5415" s="56" t="str">
        <f t="shared" si="974"/>
        <v/>
      </c>
      <c r="L5415" s="56" t="str">
        <f t="shared" si="975"/>
        <v/>
      </c>
      <c r="M5415" s="56" t="str">
        <f t="shared" si="976"/>
        <v/>
      </c>
      <c r="N5415" s="56" t="str">
        <f t="shared" si="977"/>
        <v/>
      </c>
      <c r="O5415" s="56" t="str">
        <f t="shared" si="983"/>
        <v/>
      </c>
      <c r="P5415" s="56">
        <f>IF(ISERROR(IF($X$5=1,$Y$5,)),"",IF($X$5=1,$Y$5,))</f>
        <v>0</v>
      </c>
      <c r="Q5415" s="56">
        <f>IF(ISERROR(IF($X$6=1,$Y$6,)),"",IF($X$6=1,$Y$6,))</f>
        <v>10000</v>
      </c>
      <c r="R5415" s="56">
        <f>IF(ISERROR(IF($X$7=1,$Y$7,)),"",IF($X$7=1,$Y$7,))</f>
        <v>0</v>
      </c>
      <c r="S5415" s="56">
        <f>IF(ISERROR(IF($X$8=1,$Y$8,)),"",IF($X$8=1,$Y$8,))</f>
        <v>1000</v>
      </c>
      <c r="T5415" s="56">
        <f>IF(ISERROR(IF($X$9=1,$Y$9,)),"",IF($X$9=1,$Y$9,))</f>
        <v>500</v>
      </c>
      <c r="U5415" s="56">
        <f>IF(ISERROR(IF($X$10=1,$Y$10,)),"",IF($X$10=1,$Y$10,))</f>
        <v>500</v>
      </c>
    </row>
    <row r="5416" spans="1:21" x14ac:dyDescent="0.25">
      <c r="A5416" s="75">
        <f t="shared" si="978"/>
        <v>0</v>
      </c>
      <c r="E5416" s="56">
        <f t="shared" si="979"/>
        <v>0</v>
      </c>
      <c r="F5416" s="76">
        <f t="shared" si="984"/>
        <v>0</v>
      </c>
      <c r="G5416" s="56" t="str">
        <f t="shared" si="980"/>
        <v/>
      </c>
      <c r="H5416" s="56">
        <f t="shared" si="981"/>
        <v>0</v>
      </c>
      <c r="I5416" s="56">
        <f>IF(G5416="",0,IF(COUNTIF($G$5:G5416,G5416)=1,0,COUNTIF($G$5:G5416,G5416) )   )</f>
        <v>0</v>
      </c>
      <c r="J5416" s="56" t="str">
        <f t="shared" si="982"/>
        <v/>
      </c>
      <c r="K5416" s="56" t="str">
        <f t="shared" si="974"/>
        <v/>
      </c>
      <c r="L5416" s="56" t="str">
        <f t="shared" si="975"/>
        <v/>
      </c>
      <c r="M5416" s="56" t="str">
        <f t="shared" si="976"/>
        <v/>
      </c>
      <c r="N5416" s="56" t="str">
        <f t="shared" si="977"/>
        <v/>
      </c>
      <c r="O5416" s="56" t="str">
        <f t="shared" si="983"/>
        <v/>
      </c>
      <c r="P5416" s="56">
        <f>IF(ISERROR(IF($X$5=1,$Y$5,)),"",IF($X$5=1,$Y$5,))</f>
        <v>0</v>
      </c>
      <c r="Q5416" s="56">
        <f>IF(ISERROR(IF($X$6=1,$Y$6,)),"",IF($X$6=1,$Y$6,))</f>
        <v>10000</v>
      </c>
      <c r="R5416" s="56">
        <f>IF(ISERROR(IF($X$7=1,$Y$7,)),"",IF($X$7=1,$Y$7,))</f>
        <v>0</v>
      </c>
      <c r="S5416" s="56">
        <f>IF(ISERROR(IF($X$8=1,$Y$8,)),"",IF($X$8=1,$Y$8,))</f>
        <v>1000</v>
      </c>
      <c r="T5416" s="56">
        <f>IF(ISERROR(IF($X$9=1,$Y$9,)),"",IF($X$9=1,$Y$9,))</f>
        <v>500</v>
      </c>
      <c r="U5416" s="56">
        <f>IF(ISERROR(IF($X$10=1,$Y$10,)),"",IF($X$10=1,$Y$10,))</f>
        <v>500</v>
      </c>
    </row>
    <row r="5417" spans="1:21" x14ac:dyDescent="0.25">
      <c r="A5417" s="75">
        <f t="shared" si="978"/>
        <v>0</v>
      </c>
      <c r="E5417" s="56">
        <f t="shared" si="979"/>
        <v>0</v>
      </c>
      <c r="F5417" s="76">
        <f t="shared" si="984"/>
        <v>0</v>
      </c>
      <c r="G5417" s="56" t="str">
        <f t="shared" si="980"/>
        <v/>
      </c>
      <c r="H5417" s="56">
        <f t="shared" si="981"/>
        <v>0</v>
      </c>
      <c r="I5417" s="56">
        <f>IF(G5417="",0,IF(COUNTIF($G$5:G5417,G5417)=1,0,COUNTIF($G$5:G5417,G5417) )   )</f>
        <v>0</v>
      </c>
      <c r="J5417" s="56" t="str">
        <f t="shared" si="982"/>
        <v/>
      </c>
      <c r="K5417" s="56" t="str">
        <f t="shared" si="974"/>
        <v/>
      </c>
      <c r="L5417" s="56" t="str">
        <f t="shared" si="975"/>
        <v/>
      </c>
      <c r="M5417" s="56" t="str">
        <f t="shared" si="976"/>
        <v/>
      </c>
      <c r="N5417" s="56" t="str">
        <f t="shared" si="977"/>
        <v/>
      </c>
      <c r="O5417" s="56" t="str">
        <f t="shared" si="983"/>
        <v/>
      </c>
      <c r="P5417" s="56">
        <f>IF(ISERROR(IF($X$5=1,$Y$5,)),"",IF($X$5=1,$Y$5,))</f>
        <v>0</v>
      </c>
      <c r="Q5417" s="56">
        <f>IF(ISERROR(IF($X$6=1,$Y$6,)),"",IF($X$6=1,$Y$6,))</f>
        <v>10000</v>
      </c>
      <c r="R5417" s="56">
        <f>IF(ISERROR(IF($X$7=1,$Y$7,)),"",IF($X$7=1,$Y$7,))</f>
        <v>0</v>
      </c>
      <c r="S5417" s="56">
        <f>IF(ISERROR(IF($X$8=1,$Y$8,)),"",IF($X$8=1,$Y$8,))</f>
        <v>1000</v>
      </c>
      <c r="T5417" s="56">
        <f>IF(ISERROR(IF($X$9=1,$Y$9,)),"",IF($X$9=1,$Y$9,))</f>
        <v>500</v>
      </c>
      <c r="U5417" s="56">
        <f>IF(ISERROR(IF($X$10=1,$Y$10,)),"",IF($X$10=1,$Y$10,))</f>
        <v>500</v>
      </c>
    </row>
    <row r="5418" spans="1:21" x14ac:dyDescent="0.25">
      <c r="A5418" s="75">
        <f t="shared" si="978"/>
        <v>0</v>
      </c>
      <c r="E5418" s="56">
        <f t="shared" si="979"/>
        <v>0</v>
      </c>
      <c r="F5418" s="76">
        <f t="shared" si="984"/>
        <v>0</v>
      </c>
      <c r="G5418" s="56" t="str">
        <f t="shared" si="980"/>
        <v/>
      </c>
      <c r="H5418" s="56">
        <f t="shared" si="981"/>
        <v>0</v>
      </c>
      <c r="I5418" s="56">
        <f>IF(G5418="",0,IF(COUNTIF($G$5:G5418,G5418)=1,0,COUNTIF($G$5:G5418,G5418) )   )</f>
        <v>0</v>
      </c>
      <c r="J5418" s="56" t="str">
        <f t="shared" si="982"/>
        <v/>
      </c>
      <c r="K5418" s="56" t="str">
        <f t="shared" si="974"/>
        <v/>
      </c>
      <c r="L5418" s="56" t="str">
        <f t="shared" si="975"/>
        <v/>
      </c>
      <c r="M5418" s="56" t="str">
        <f t="shared" si="976"/>
        <v/>
      </c>
      <c r="N5418" s="56" t="str">
        <f t="shared" si="977"/>
        <v/>
      </c>
      <c r="O5418" s="56" t="str">
        <f t="shared" si="983"/>
        <v/>
      </c>
      <c r="P5418" s="56">
        <f>IF(ISERROR(IF($X$5=1,$Y$5,)),"",IF($X$5=1,$Y$5,))</f>
        <v>0</v>
      </c>
      <c r="Q5418" s="56">
        <f>IF(ISERROR(IF($X$6=1,$Y$6,)),"",IF($X$6=1,$Y$6,))</f>
        <v>10000</v>
      </c>
      <c r="R5418" s="56">
        <f>IF(ISERROR(IF($X$7=1,$Y$7,)),"",IF($X$7=1,$Y$7,))</f>
        <v>0</v>
      </c>
      <c r="S5418" s="56">
        <f>IF(ISERROR(IF($X$8=1,$Y$8,)),"",IF($X$8=1,$Y$8,))</f>
        <v>1000</v>
      </c>
      <c r="T5418" s="56">
        <f>IF(ISERROR(IF($X$9=1,$Y$9,)),"",IF($X$9=1,$Y$9,))</f>
        <v>500</v>
      </c>
      <c r="U5418" s="56">
        <f>IF(ISERROR(IF($X$10=1,$Y$10,)),"",IF($X$10=1,$Y$10,))</f>
        <v>500</v>
      </c>
    </row>
    <row r="5419" spans="1:21" x14ac:dyDescent="0.25">
      <c r="A5419" s="75">
        <f t="shared" si="978"/>
        <v>0</v>
      </c>
      <c r="E5419" s="56">
        <f t="shared" si="979"/>
        <v>0</v>
      </c>
      <c r="F5419" s="76">
        <f t="shared" si="984"/>
        <v>0</v>
      </c>
      <c r="G5419" s="56" t="str">
        <f t="shared" si="980"/>
        <v/>
      </c>
      <c r="H5419" s="56">
        <f t="shared" si="981"/>
        <v>0</v>
      </c>
      <c r="I5419" s="56">
        <f>IF(G5419="",0,IF(COUNTIF($G$5:G5419,G5419)=1,0,COUNTIF($G$5:G5419,G5419) )   )</f>
        <v>0</v>
      </c>
      <c r="J5419" s="56" t="str">
        <f t="shared" si="982"/>
        <v/>
      </c>
      <c r="K5419" s="56" t="str">
        <f t="shared" si="974"/>
        <v/>
      </c>
      <c r="L5419" s="56" t="str">
        <f t="shared" si="975"/>
        <v/>
      </c>
      <c r="M5419" s="56" t="str">
        <f t="shared" si="976"/>
        <v/>
      </c>
      <c r="N5419" s="56" t="str">
        <f t="shared" si="977"/>
        <v/>
      </c>
      <c r="O5419" s="56" t="str">
        <f t="shared" si="983"/>
        <v/>
      </c>
      <c r="P5419" s="56">
        <f>IF(ISERROR(IF($X$5=1,$Y$5,)),"",IF($X$5=1,$Y$5,))</f>
        <v>0</v>
      </c>
      <c r="Q5419" s="56">
        <f>IF(ISERROR(IF($X$6=1,$Y$6,)),"",IF($X$6=1,$Y$6,))</f>
        <v>10000</v>
      </c>
      <c r="R5419" s="56">
        <f>IF(ISERROR(IF($X$7=1,$Y$7,)),"",IF($X$7=1,$Y$7,))</f>
        <v>0</v>
      </c>
      <c r="S5419" s="56">
        <f>IF(ISERROR(IF($X$8=1,$Y$8,)),"",IF($X$8=1,$Y$8,))</f>
        <v>1000</v>
      </c>
      <c r="T5419" s="56">
        <f>IF(ISERROR(IF($X$9=1,$Y$9,)),"",IF($X$9=1,$Y$9,))</f>
        <v>500</v>
      </c>
      <c r="U5419" s="56">
        <f>IF(ISERROR(IF($X$10=1,$Y$10,)),"",IF($X$10=1,$Y$10,))</f>
        <v>500</v>
      </c>
    </row>
    <row r="5420" spans="1:21" x14ac:dyDescent="0.25">
      <c r="A5420" s="75">
        <f t="shared" si="978"/>
        <v>0</v>
      </c>
      <c r="E5420" s="56">
        <f t="shared" si="979"/>
        <v>0</v>
      </c>
      <c r="F5420" s="76">
        <f t="shared" si="984"/>
        <v>0</v>
      </c>
      <c r="G5420" s="56" t="str">
        <f t="shared" si="980"/>
        <v/>
      </c>
      <c r="H5420" s="56">
        <f t="shared" si="981"/>
        <v>0</v>
      </c>
      <c r="I5420" s="56">
        <f>IF(G5420="",0,IF(COUNTIF($G$5:G5420,G5420)=1,0,COUNTIF($G$5:G5420,G5420) )   )</f>
        <v>0</v>
      </c>
      <c r="J5420" s="56" t="str">
        <f t="shared" si="982"/>
        <v/>
      </c>
      <c r="K5420" s="56" t="str">
        <f t="shared" si="974"/>
        <v/>
      </c>
      <c r="L5420" s="56" t="str">
        <f t="shared" si="975"/>
        <v/>
      </c>
      <c r="M5420" s="56" t="str">
        <f t="shared" si="976"/>
        <v/>
      </c>
      <c r="N5420" s="56" t="str">
        <f t="shared" si="977"/>
        <v/>
      </c>
      <c r="O5420" s="56" t="str">
        <f t="shared" si="983"/>
        <v/>
      </c>
      <c r="P5420" s="56">
        <f>IF(ISERROR(IF($X$5=1,$Y$5,)),"",IF($X$5=1,$Y$5,))</f>
        <v>0</v>
      </c>
      <c r="Q5420" s="56">
        <f>IF(ISERROR(IF($X$6=1,$Y$6,)),"",IF($X$6=1,$Y$6,))</f>
        <v>10000</v>
      </c>
      <c r="R5420" s="56">
        <f>IF(ISERROR(IF($X$7=1,$Y$7,)),"",IF($X$7=1,$Y$7,))</f>
        <v>0</v>
      </c>
      <c r="S5420" s="56">
        <f>IF(ISERROR(IF($X$8=1,$Y$8,)),"",IF($X$8=1,$Y$8,))</f>
        <v>1000</v>
      </c>
      <c r="T5420" s="56">
        <f>IF(ISERROR(IF($X$9=1,$Y$9,)),"",IF($X$9=1,$Y$9,))</f>
        <v>500</v>
      </c>
      <c r="U5420" s="56">
        <f>IF(ISERROR(IF($X$10=1,$Y$10,)),"",IF($X$10=1,$Y$10,))</f>
        <v>500</v>
      </c>
    </row>
    <row r="5421" spans="1:21" x14ac:dyDescent="0.25">
      <c r="A5421" s="75">
        <f t="shared" si="978"/>
        <v>0</v>
      </c>
      <c r="E5421" s="56">
        <f t="shared" si="979"/>
        <v>0</v>
      </c>
      <c r="F5421" s="76">
        <f t="shared" si="984"/>
        <v>0</v>
      </c>
      <c r="G5421" s="56" t="str">
        <f t="shared" si="980"/>
        <v/>
      </c>
      <c r="H5421" s="56">
        <f t="shared" si="981"/>
        <v>0</v>
      </c>
      <c r="I5421" s="56">
        <f>IF(G5421="",0,IF(COUNTIF($G$5:G5421,G5421)=1,0,COUNTIF($G$5:G5421,G5421) )   )</f>
        <v>0</v>
      </c>
      <c r="J5421" s="56" t="str">
        <f t="shared" si="982"/>
        <v/>
      </c>
      <c r="K5421" s="56" t="str">
        <f t="shared" si="974"/>
        <v/>
      </c>
      <c r="L5421" s="56" t="str">
        <f t="shared" si="975"/>
        <v/>
      </c>
      <c r="M5421" s="56" t="str">
        <f t="shared" si="976"/>
        <v/>
      </c>
      <c r="N5421" s="56" t="str">
        <f t="shared" si="977"/>
        <v/>
      </c>
      <c r="O5421" s="56" t="str">
        <f t="shared" si="983"/>
        <v/>
      </c>
      <c r="P5421" s="56">
        <f>IF(ISERROR(IF($X$5=1,$Y$5,)),"",IF($X$5=1,$Y$5,))</f>
        <v>0</v>
      </c>
      <c r="Q5421" s="56">
        <f>IF(ISERROR(IF($X$6=1,$Y$6,)),"",IF($X$6=1,$Y$6,))</f>
        <v>10000</v>
      </c>
      <c r="R5421" s="56">
        <f>IF(ISERROR(IF($X$7=1,$Y$7,)),"",IF($X$7=1,$Y$7,))</f>
        <v>0</v>
      </c>
      <c r="S5421" s="56">
        <f>IF(ISERROR(IF($X$8=1,$Y$8,)),"",IF($X$8=1,$Y$8,))</f>
        <v>1000</v>
      </c>
      <c r="T5421" s="56">
        <f>IF(ISERROR(IF($X$9=1,$Y$9,)),"",IF($X$9=1,$Y$9,))</f>
        <v>500</v>
      </c>
      <c r="U5421" s="56">
        <f>IF(ISERROR(IF($X$10=1,$Y$10,)),"",IF($X$10=1,$Y$10,))</f>
        <v>500</v>
      </c>
    </row>
    <row r="5422" spans="1:21" x14ac:dyDescent="0.25">
      <c r="A5422" s="75">
        <f t="shared" si="978"/>
        <v>0</v>
      </c>
      <c r="E5422" s="56">
        <f t="shared" si="979"/>
        <v>0</v>
      </c>
      <c r="F5422" s="76">
        <f t="shared" si="984"/>
        <v>0</v>
      </c>
      <c r="G5422" s="56" t="str">
        <f t="shared" si="980"/>
        <v/>
      </c>
      <c r="H5422" s="56">
        <f t="shared" si="981"/>
        <v>0</v>
      </c>
      <c r="I5422" s="56">
        <f>IF(G5422="",0,IF(COUNTIF($G$5:G5422,G5422)=1,0,COUNTIF($G$5:G5422,G5422) )   )</f>
        <v>0</v>
      </c>
      <c r="J5422" s="56" t="str">
        <f t="shared" si="982"/>
        <v/>
      </c>
      <c r="K5422" s="56" t="str">
        <f t="shared" si="974"/>
        <v/>
      </c>
      <c r="L5422" s="56" t="str">
        <f t="shared" si="975"/>
        <v/>
      </c>
      <c r="M5422" s="56" t="str">
        <f t="shared" si="976"/>
        <v/>
      </c>
      <c r="N5422" s="56" t="str">
        <f t="shared" si="977"/>
        <v/>
      </c>
      <c r="O5422" s="56" t="str">
        <f t="shared" si="983"/>
        <v/>
      </c>
      <c r="P5422" s="56">
        <f>IF(ISERROR(IF($X$5=1,$Y$5,)),"",IF($X$5=1,$Y$5,))</f>
        <v>0</v>
      </c>
      <c r="Q5422" s="56">
        <f>IF(ISERROR(IF($X$6=1,$Y$6,)),"",IF($X$6=1,$Y$6,))</f>
        <v>10000</v>
      </c>
      <c r="R5422" s="56">
        <f>IF(ISERROR(IF($X$7=1,$Y$7,)),"",IF($X$7=1,$Y$7,))</f>
        <v>0</v>
      </c>
      <c r="S5422" s="56">
        <f>IF(ISERROR(IF($X$8=1,$Y$8,)),"",IF($X$8=1,$Y$8,))</f>
        <v>1000</v>
      </c>
      <c r="T5422" s="56">
        <f>IF(ISERROR(IF($X$9=1,$Y$9,)),"",IF($X$9=1,$Y$9,))</f>
        <v>500</v>
      </c>
      <c r="U5422" s="56">
        <f>IF(ISERROR(IF($X$10=1,$Y$10,)),"",IF($X$10=1,$Y$10,))</f>
        <v>500</v>
      </c>
    </row>
    <row r="5423" spans="1:21" x14ac:dyDescent="0.25">
      <c r="A5423" s="75">
        <f t="shared" si="978"/>
        <v>0</v>
      </c>
      <c r="E5423" s="56">
        <f t="shared" si="979"/>
        <v>0</v>
      </c>
      <c r="F5423" s="76">
        <f t="shared" si="984"/>
        <v>0</v>
      </c>
      <c r="G5423" s="56" t="str">
        <f t="shared" si="980"/>
        <v/>
      </c>
      <c r="H5423" s="56">
        <f t="shared" si="981"/>
        <v>0</v>
      </c>
      <c r="I5423" s="56">
        <f>IF(G5423="",0,IF(COUNTIF($G$5:G5423,G5423)=1,0,COUNTIF($G$5:G5423,G5423) )   )</f>
        <v>0</v>
      </c>
      <c r="J5423" s="56" t="str">
        <f t="shared" si="982"/>
        <v/>
      </c>
      <c r="K5423" s="56" t="str">
        <f t="shared" si="974"/>
        <v/>
      </c>
      <c r="L5423" s="56" t="str">
        <f t="shared" si="975"/>
        <v/>
      </c>
      <c r="M5423" s="56" t="str">
        <f t="shared" si="976"/>
        <v/>
      </c>
      <c r="N5423" s="56" t="str">
        <f t="shared" si="977"/>
        <v/>
      </c>
      <c r="O5423" s="56" t="str">
        <f t="shared" si="983"/>
        <v/>
      </c>
      <c r="P5423" s="56">
        <f>IF(ISERROR(IF($X$5=1,$Y$5,)),"",IF($X$5=1,$Y$5,))</f>
        <v>0</v>
      </c>
      <c r="Q5423" s="56">
        <f>IF(ISERROR(IF($X$6=1,$Y$6,)),"",IF($X$6=1,$Y$6,))</f>
        <v>10000</v>
      </c>
      <c r="R5423" s="56">
        <f>IF(ISERROR(IF($X$7=1,$Y$7,)),"",IF($X$7=1,$Y$7,))</f>
        <v>0</v>
      </c>
      <c r="S5423" s="56">
        <f>IF(ISERROR(IF($X$8=1,$Y$8,)),"",IF($X$8=1,$Y$8,))</f>
        <v>1000</v>
      </c>
      <c r="T5423" s="56">
        <f>IF(ISERROR(IF($X$9=1,$Y$9,)),"",IF($X$9=1,$Y$9,))</f>
        <v>500</v>
      </c>
      <c r="U5423" s="56">
        <f>IF(ISERROR(IF($X$10=1,$Y$10,)),"",IF($X$10=1,$Y$10,))</f>
        <v>500</v>
      </c>
    </row>
    <row r="5424" spans="1:21" x14ac:dyDescent="0.25">
      <c r="A5424" s="75">
        <f t="shared" si="978"/>
        <v>0</v>
      </c>
      <c r="E5424" s="56">
        <f t="shared" si="979"/>
        <v>0</v>
      </c>
      <c r="F5424" s="76">
        <f t="shared" si="984"/>
        <v>0</v>
      </c>
      <c r="G5424" s="56" t="str">
        <f t="shared" si="980"/>
        <v/>
      </c>
      <c r="H5424" s="56">
        <f t="shared" si="981"/>
        <v>0</v>
      </c>
      <c r="I5424" s="56">
        <f>IF(G5424="",0,IF(COUNTIF($G$5:G5424,G5424)=1,0,COUNTIF($G$5:G5424,G5424) )   )</f>
        <v>0</v>
      </c>
      <c r="J5424" s="56" t="str">
        <f t="shared" si="982"/>
        <v/>
      </c>
      <c r="K5424" s="56" t="str">
        <f t="shared" si="974"/>
        <v/>
      </c>
      <c r="L5424" s="56" t="str">
        <f t="shared" si="975"/>
        <v/>
      </c>
      <c r="M5424" s="56" t="str">
        <f t="shared" si="976"/>
        <v/>
      </c>
      <c r="N5424" s="56" t="str">
        <f t="shared" si="977"/>
        <v/>
      </c>
      <c r="O5424" s="56" t="str">
        <f t="shared" si="983"/>
        <v/>
      </c>
      <c r="P5424" s="56">
        <f>IF(ISERROR(IF($X$5=1,$Y$5,)),"",IF($X$5=1,$Y$5,))</f>
        <v>0</v>
      </c>
      <c r="Q5424" s="56">
        <f>IF(ISERROR(IF($X$6=1,$Y$6,)),"",IF($X$6=1,$Y$6,))</f>
        <v>10000</v>
      </c>
      <c r="R5424" s="56">
        <f>IF(ISERROR(IF($X$7=1,$Y$7,)),"",IF($X$7=1,$Y$7,))</f>
        <v>0</v>
      </c>
      <c r="S5424" s="56">
        <f>IF(ISERROR(IF($X$8=1,$Y$8,)),"",IF($X$8=1,$Y$8,))</f>
        <v>1000</v>
      </c>
      <c r="T5424" s="56">
        <f>IF(ISERROR(IF($X$9=1,$Y$9,)),"",IF($X$9=1,$Y$9,))</f>
        <v>500</v>
      </c>
      <c r="U5424" s="56">
        <f>IF(ISERROR(IF($X$10=1,$Y$10,)),"",IF($X$10=1,$Y$10,))</f>
        <v>500</v>
      </c>
    </row>
    <row r="5425" spans="1:21" x14ac:dyDescent="0.25">
      <c r="A5425" s="75">
        <f t="shared" si="978"/>
        <v>0</v>
      </c>
      <c r="E5425" s="56">
        <f t="shared" si="979"/>
        <v>0</v>
      </c>
      <c r="F5425" s="76">
        <f t="shared" si="984"/>
        <v>0</v>
      </c>
      <c r="G5425" s="56" t="str">
        <f t="shared" si="980"/>
        <v/>
      </c>
      <c r="H5425" s="56">
        <f t="shared" si="981"/>
        <v>0</v>
      </c>
      <c r="I5425" s="56">
        <f>IF(G5425="",0,IF(COUNTIF($G$5:G5425,G5425)=1,0,COUNTIF($G$5:G5425,G5425) )   )</f>
        <v>0</v>
      </c>
      <c r="J5425" s="56" t="str">
        <f t="shared" si="982"/>
        <v/>
      </c>
      <c r="K5425" s="56" t="str">
        <f t="shared" si="974"/>
        <v/>
      </c>
      <c r="L5425" s="56" t="str">
        <f t="shared" si="975"/>
        <v/>
      </c>
      <c r="M5425" s="56" t="str">
        <f t="shared" si="976"/>
        <v/>
      </c>
      <c r="N5425" s="56" t="str">
        <f t="shared" si="977"/>
        <v/>
      </c>
      <c r="O5425" s="56" t="str">
        <f t="shared" si="983"/>
        <v/>
      </c>
      <c r="P5425" s="56">
        <f>IF(ISERROR(IF($X$5=1,$Y$5,)),"",IF($X$5=1,$Y$5,))</f>
        <v>0</v>
      </c>
      <c r="Q5425" s="56">
        <f>IF(ISERROR(IF($X$6=1,$Y$6,)),"",IF($X$6=1,$Y$6,))</f>
        <v>10000</v>
      </c>
      <c r="R5425" s="56">
        <f>IF(ISERROR(IF($X$7=1,$Y$7,)),"",IF($X$7=1,$Y$7,))</f>
        <v>0</v>
      </c>
      <c r="S5425" s="56">
        <f>IF(ISERROR(IF($X$8=1,$Y$8,)),"",IF($X$8=1,$Y$8,))</f>
        <v>1000</v>
      </c>
      <c r="T5425" s="56">
        <f>IF(ISERROR(IF($X$9=1,$Y$9,)),"",IF($X$9=1,$Y$9,))</f>
        <v>500</v>
      </c>
      <c r="U5425" s="56">
        <f>IF(ISERROR(IF($X$10=1,$Y$10,)),"",IF($X$10=1,$Y$10,))</f>
        <v>500</v>
      </c>
    </row>
    <row r="5426" spans="1:21" x14ac:dyDescent="0.25">
      <c r="A5426" s="75">
        <f t="shared" si="978"/>
        <v>0</v>
      </c>
      <c r="E5426" s="56">
        <f t="shared" si="979"/>
        <v>0</v>
      </c>
      <c r="F5426" s="76">
        <f t="shared" si="984"/>
        <v>0</v>
      </c>
      <c r="G5426" s="56" t="str">
        <f t="shared" si="980"/>
        <v/>
      </c>
      <c r="H5426" s="56">
        <f t="shared" si="981"/>
        <v>0</v>
      </c>
      <c r="I5426" s="56">
        <f>IF(G5426="",0,IF(COUNTIF($G$5:G5426,G5426)=1,0,COUNTIF($G$5:G5426,G5426) )   )</f>
        <v>0</v>
      </c>
      <c r="J5426" s="56" t="str">
        <f t="shared" si="982"/>
        <v/>
      </c>
      <c r="K5426" s="56" t="str">
        <f t="shared" si="974"/>
        <v/>
      </c>
      <c r="L5426" s="56" t="str">
        <f t="shared" si="975"/>
        <v/>
      </c>
      <c r="M5426" s="56" t="str">
        <f t="shared" si="976"/>
        <v/>
      </c>
      <c r="N5426" s="56" t="str">
        <f t="shared" si="977"/>
        <v/>
      </c>
      <c r="O5426" s="56" t="str">
        <f t="shared" si="983"/>
        <v/>
      </c>
      <c r="P5426" s="56">
        <f>IF(ISERROR(IF($X$5=1,$Y$5,)),"",IF($X$5=1,$Y$5,))</f>
        <v>0</v>
      </c>
      <c r="Q5426" s="56">
        <f>IF(ISERROR(IF($X$6=1,$Y$6,)),"",IF($X$6=1,$Y$6,))</f>
        <v>10000</v>
      </c>
      <c r="R5426" s="56">
        <f>IF(ISERROR(IF($X$7=1,$Y$7,)),"",IF($X$7=1,$Y$7,))</f>
        <v>0</v>
      </c>
      <c r="S5426" s="56">
        <f>IF(ISERROR(IF($X$8=1,$Y$8,)),"",IF($X$8=1,$Y$8,))</f>
        <v>1000</v>
      </c>
      <c r="T5426" s="56">
        <f>IF(ISERROR(IF($X$9=1,$Y$9,)),"",IF($X$9=1,$Y$9,))</f>
        <v>500</v>
      </c>
      <c r="U5426" s="56">
        <f>IF(ISERROR(IF($X$10=1,$Y$10,)),"",IF($X$10=1,$Y$10,))</f>
        <v>500</v>
      </c>
    </row>
    <row r="5427" spans="1:21" x14ac:dyDescent="0.25">
      <c r="A5427" s="75">
        <f t="shared" si="978"/>
        <v>0</v>
      </c>
      <c r="E5427" s="56">
        <f t="shared" si="979"/>
        <v>0</v>
      </c>
      <c r="F5427" s="76">
        <f t="shared" si="984"/>
        <v>0</v>
      </c>
      <c r="G5427" s="56" t="str">
        <f t="shared" si="980"/>
        <v/>
      </c>
      <c r="H5427" s="56">
        <f t="shared" si="981"/>
        <v>0</v>
      </c>
      <c r="I5427" s="56">
        <f>IF(G5427="",0,IF(COUNTIF($G$5:G5427,G5427)=1,0,COUNTIF($G$5:G5427,G5427) )   )</f>
        <v>0</v>
      </c>
      <c r="J5427" s="56" t="str">
        <f t="shared" si="982"/>
        <v/>
      </c>
      <c r="K5427" s="56" t="str">
        <f t="shared" si="974"/>
        <v/>
      </c>
      <c r="L5427" s="56" t="str">
        <f t="shared" si="975"/>
        <v/>
      </c>
      <c r="M5427" s="56" t="str">
        <f t="shared" si="976"/>
        <v/>
      </c>
      <c r="N5427" s="56" t="str">
        <f t="shared" si="977"/>
        <v/>
      </c>
      <c r="O5427" s="56" t="str">
        <f t="shared" si="983"/>
        <v/>
      </c>
      <c r="P5427" s="56">
        <f>IF(ISERROR(IF($X$5=1,$Y$5,)),"",IF($X$5=1,$Y$5,))</f>
        <v>0</v>
      </c>
      <c r="Q5427" s="56">
        <f>IF(ISERROR(IF($X$6=1,$Y$6,)),"",IF($X$6=1,$Y$6,))</f>
        <v>10000</v>
      </c>
      <c r="R5427" s="56">
        <f>IF(ISERROR(IF($X$7=1,$Y$7,)),"",IF($X$7=1,$Y$7,))</f>
        <v>0</v>
      </c>
      <c r="S5427" s="56">
        <f>IF(ISERROR(IF($X$8=1,$Y$8,)),"",IF($X$8=1,$Y$8,))</f>
        <v>1000</v>
      </c>
      <c r="T5427" s="56">
        <f>IF(ISERROR(IF($X$9=1,$Y$9,)),"",IF($X$9=1,$Y$9,))</f>
        <v>500</v>
      </c>
      <c r="U5427" s="56">
        <f>IF(ISERROR(IF($X$10=1,$Y$10,)),"",IF($X$10=1,$Y$10,))</f>
        <v>500</v>
      </c>
    </row>
    <row r="5428" spans="1:21" x14ac:dyDescent="0.25">
      <c r="A5428" s="75">
        <f t="shared" si="978"/>
        <v>0</v>
      </c>
      <c r="E5428" s="56">
        <f t="shared" si="979"/>
        <v>0</v>
      </c>
      <c r="F5428" s="76">
        <f t="shared" si="984"/>
        <v>0</v>
      </c>
      <c r="G5428" s="56" t="str">
        <f t="shared" si="980"/>
        <v/>
      </c>
      <c r="H5428" s="56">
        <f t="shared" si="981"/>
        <v>0</v>
      </c>
      <c r="I5428" s="56">
        <f>IF(G5428="",0,IF(COUNTIF($G$5:G5428,G5428)=1,0,COUNTIF($G$5:G5428,G5428) )   )</f>
        <v>0</v>
      </c>
      <c r="J5428" s="56" t="str">
        <f t="shared" si="982"/>
        <v/>
      </c>
      <c r="K5428" s="56" t="str">
        <f t="shared" si="974"/>
        <v/>
      </c>
      <c r="L5428" s="56" t="str">
        <f t="shared" si="975"/>
        <v/>
      </c>
      <c r="M5428" s="56" t="str">
        <f t="shared" si="976"/>
        <v/>
      </c>
      <c r="N5428" s="56" t="str">
        <f t="shared" si="977"/>
        <v/>
      </c>
      <c r="O5428" s="56" t="str">
        <f t="shared" si="983"/>
        <v/>
      </c>
      <c r="P5428" s="56">
        <f>IF(ISERROR(IF($X$5=1,$Y$5,)),"",IF($X$5=1,$Y$5,))</f>
        <v>0</v>
      </c>
      <c r="Q5428" s="56">
        <f>IF(ISERROR(IF($X$6=1,$Y$6,)),"",IF($X$6=1,$Y$6,))</f>
        <v>10000</v>
      </c>
      <c r="R5428" s="56">
        <f>IF(ISERROR(IF($X$7=1,$Y$7,)),"",IF($X$7=1,$Y$7,))</f>
        <v>0</v>
      </c>
      <c r="S5428" s="56">
        <f>IF(ISERROR(IF($X$8=1,$Y$8,)),"",IF($X$8=1,$Y$8,))</f>
        <v>1000</v>
      </c>
      <c r="T5428" s="56">
        <f>IF(ISERROR(IF($X$9=1,$Y$9,)),"",IF($X$9=1,$Y$9,))</f>
        <v>500</v>
      </c>
      <c r="U5428" s="56">
        <f>IF(ISERROR(IF($X$10=1,$Y$10,)),"",IF($X$10=1,$Y$10,))</f>
        <v>500</v>
      </c>
    </row>
    <row r="5429" spans="1:21" x14ac:dyDescent="0.25">
      <c r="A5429" s="75">
        <f t="shared" si="978"/>
        <v>0</v>
      </c>
      <c r="E5429" s="56">
        <f t="shared" si="979"/>
        <v>0</v>
      </c>
      <c r="F5429" s="76">
        <f t="shared" si="984"/>
        <v>0</v>
      </c>
      <c r="G5429" s="56" t="str">
        <f t="shared" si="980"/>
        <v/>
      </c>
      <c r="H5429" s="56">
        <f t="shared" si="981"/>
        <v>0</v>
      </c>
      <c r="I5429" s="56">
        <f>IF(G5429="",0,IF(COUNTIF($G$5:G5429,G5429)=1,0,COUNTIF($G$5:G5429,G5429) )   )</f>
        <v>0</v>
      </c>
      <c r="J5429" s="56" t="str">
        <f t="shared" si="982"/>
        <v/>
      </c>
      <c r="K5429" s="56" t="str">
        <f t="shared" si="974"/>
        <v/>
      </c>
      <c r="L5429" s="56" t="str">
        <f t="shared" si="975"/>
        <v/>
      </c>
      <c r="M5429" s="56" t="str">
        <f t="shared" si="976"/>
        <v/>
      </c>
      <c r="N5429" s="56" t="str">
        <f t="shared" si="977"/>
        <v/>
      </c>
      <c r="O5429" s="56" t="str">
        <f t="shared" si="983"/>
        <v/>
      </c>
      <c r="P5429" s="56">
        <f>IF(ISERROR(IF($X$5=1,$Y$5,)),"",IF($X$5=1,$Y$5,))</f>
        <v>0</v>
      </c>
      <c r="Q5429" s="56">
        <f>IF(ISERROR(IF($X$6=1,$Y$6,)),"",IF($X$6=1,$Y$6,))</f>
        <v>10000</v>
      </c>
      <c r="R5429" s="56">
        <f>IF(ISERROR(IF($X$7=1,$Y$7,)),"",IF($X$7=1,$Y$7,))</f>
        <v>0</v>
      </c>
      <c r="S5429" s="56">
        <f>IF(ISERROR(IF($X$8=1,$Y$8,)),"",IF($X$8=1,$Y$8,))</f>
        <v>1000</v>
      </c>
      <c r="T5429" s="56">
        <f>IF(ISERROR(IF($X$9=1,$Y$9,)),"",IF($X$9=1,$Y$9,))</f>
        <v>500</v>
      </c>
      <c r="U5429" s="56">
        <f>IF(ISERROR(IF($X$10=1,$Y$10,)),"",IF($X$10=1,$Y$10,))</f>
        <v>500</v>
      </c>
    </row>
    <row r="5430" spans="1:21" x14ac:dyDescent="0.25">
      <c r="A5430" s="75">
        <f t="shared" si="978"/>
        <v>0</v>
      </c>
      <c r="E5430" s="56">
        <f t="shared" si="979"/>
        <v>0</v>
      </c>
      <c r="F5430" s="76">
        <f t="shared" si="984"/>
        <v>0</v>
      </c>
      <c r="G5430" s="56" t="str">
        <f t="shared" si="980"/>
        <v/>
      </c>
      <c r="H5430" s="56">
        <f t="shared" si="981"/>
        <v>0</v>
      </c>
      <c r="I5430" s="56">
        <f>IF(G5430="",0,IF(COUNTIF($G$5:G5430,G5430)=1,0,COUNTIF($G$5:G5430,G5430) )   )</f>
        <v>0</v>
      </c>
      <c r="J5430" s="56" t="str">
        <f t="shared" si="982"/>
        <v/>
      </c>
      <c r="K5430" s="56" t="str">
        <f t="shared" si="974"/>
        <v/>
      </c>
      <c r="L5430" s="56" t="str">
        <f t="shared" si="975"/>
        <v/>
      </c>
      <c r="M5430" s="56" t="str">
        <f t="shared" si="976"/>
        <v/>
      </c>
      <c r="N5430" s="56" t="str">
        <f t="shared" si="977"/>
        <v/>
      </c>
      <c r="O5430" s="56" t="str">
        <f t="shared" si="983"/>
        <v/>
      </c>
      <c r="P5430" s="56">
        <f>IF(ISERROR(IF($X$5=1,$Y$5,)),"",IF($X$5=1,$Y$5,))</f>
        <v>0</v>
      </c>
      <c r="Q5430" s="56">
        <f>IF(ISERROR(IF($X$6=1,$Y$6,)),"",IF($X$6=1,$Y$6,))</f>
        <v>10000</v>
      </c>
      <c r="R5430" s="56">
        <f>IF(ISERROR(IF($X$7=1,$Y$7,)),"",IF($X$7=1,$Y$7,))</f>
        <v>0</v>
      </c>
      <c r="S5430" s="56">
        <f>IF(ISERROR(IF($X$8=1,$Y$8,)),"",IF($X$8=1,$Y$8,))</f>
        <v>1000</v>
      </c>
      <c r="T5430" s="56">
        <f>IF(ISERROR(IF($X$9=1,$Y$9,)),"",IF($X$9=1,$Y$9,))</f>
        <v>500</v>
      </c>
      <c r="U5430" s="56">
        <f>IF(ISERROR(IF($X$10=1,$Y$10,)),"",IF($X$10=1,$Y$10,))</f>
        <v>500</v>
      </c>
    </row>
    <row r="5431" spans="1:21" x14ac:dyDescent="0.25">
      <c r="A5431" s="75">
        <f t="shared" si="978"/>
        <v>0</v>
      </c>
      <c r="E5431" s="56">
        <f t="shared" si="979"/>
        <v>0</v>
      </c>
      <c r="F5431" s="76">
        <f t="shared" si="984"/>
        <v>0</v>
      </c>
      <c r="G5431" s="56" t="str">
        <f t="shared" si="980"/>
        <v/>
      </c>
      <c r="H5431" s="56">
        <f t="shared" si="981"/>
        <v>0</v>
      </c>
      <c r="I5431" s="56">
        <f>IF(G5431="",0,IF(COUNTIF($G$5:G5431,G5431)=1,0,COUNTIF($G$5:G5431,G5431) )   )</f>
        <v>0</v>
      </c>
      <c r="J5431" s="56" t="str">
        <f t="shared" si="982"/>
        <v/>
      </c>
      <c r="K5431" s="56" t="str">
        <f t="shared" si="974"/>
        <v/>
      </c>
      <c r="L5431" s="56" t="str">
        <f t="shared" si="975"/>
        <v/>
      </c>
      <c r="M5431" s="56" t="str">
        <f t="shared" si="976"/>
        <v/>
      </c>
      <c r="N5431" s="56" t="str">
        <f t="shared" si="977"/>
        <v/>
      </c>
      <c r="O5431" s="56" t="str">
        <f t="shared" si="983"/>
        <v/>
      </c>
      <c r="P5431" s="56">
        <f>IF(ISERROR(IF($X$5=1,$Y$5,)),"",IF($X$5=1,$Y$5,))</f>
        <v>0</v>
      </c>
      <c r="Q5431" s="56">
        <f>IF(ISERROR(IF($X$6=1,$Y$6,)),"",IF($X$6=1,$Y$6,))</f>
        <v>10000</v>
      </c>
      <c r="R5431" s="56">
        <f>IF(ISERROR(IF($X$7=1,$Y$7,)),"",IF($X$7=1,$Y$7,))</f>
        <v>0</v>
      </c>
      <c r="S5431" s="56">
        <f>IF(ISERROR(IF($X$8=1,$Y$8,)),"",IF($X$8=1,$Y$8,))</f>
        <v>1000</v>
      </c>
      <c r="T5431" s="56">
        <f>IF(ISERROR(IF($X$9=1,$Y$9,)),"",IF($X$9=1,$Y$9,))</f>
        <v>500</v>
      </c>
      <c r="U5431" s="56">
        <f>IF(ISERROR(IF($X$10=1,$Y$10,)),"",IF($X$10=1,$Y$10,))</f>
        <v>500</v>
      </c>
    </row>
    <row r="5432" spans="1:21" x14ac:dyDescent="0.25">
      <c r="A5432" s="75">
        <f t="shared" si="978"/>
        <v>0</v>
      </c>
      <c r="E5432" s="56">
        <f t="shared" si="979"/>
        <v>0</v>
      </c>
      <c r="F5432" s="76">
        <f t="shared" si="984"/>
        <v>0</v>
      </c>
      <c r="G5432" s="56" t="str">
        <f t="shared" si="980"/>
        <v/>
      </c>
      <c r="H5432" s="56">
        <f t="shared" si="981"/>
        <v>0</v>
      </c>
      <c r="I5432" s="56">
        <f>IF(G5432="",0,IF(COUNTIF($G$5:G5432,G5432)=1,0,COUNTIF($G$5:G5432,G5432) )   )</f>
        <v>0</v>
      </c>
      <c r="J5432" s="56" t="str">
        <f t="shared" si="982"/>
        <v/>
      </c>
      <c r="K5432" s="56" t="str">
        <f t="shared" si="974"/>
        <v/>
      </c>
      <c r="L5432" s="56" t="str">
        <f t="shared" si="975"/>
        <v/>
      </c>
      <c r="M5432" s="56" t="str">
        <f t="shared" si="976"/>
        <v/>
      </c>
      <c r="N5432" s="56" t="str">
        <f t="shared" si="977"/>
        <v/>
      </c>
      <c r="O5432" s="56" t="str">
        <f t="shared" si="983"/>
        <v/>
      </c>
      <c r="P5432" s="56">
        <f>IF(ISERROR(IF($X$5=1,$Y$5,)),"",IF($X$5=1,$Y$5,))</f>
        <v>0</v>
      </c>
      <c r="Q5432" s="56">
        <f>IF(ISERROR(IF($X$6=1,$Y$6,)),"",IF($X$6=1,$Y$6,))</f>
        <v>10000</v>
      </c>
      <c r="R5432" s="56">
        <f>IF(ISERROR(IF($X$7=1,$Y$7,)),"",IF($X$7=1,$Y$7,))</f>
        <v>0</v>
      </c>
      <c r="S5432" s="56">
        <f>IF(ISERROR(IF($X$8=1,$Y$8,)),"",IF($X$8=1,$Y$8,))</f>
        <v>1000</v>
      </c>
      <c r="T5432" s="56">
        <f>IF(ISERROR(IF($X$9=1,$Y$9,)),"",IF($X$9=1,$Y$9,))</f>
        <v>500</v>
      </c>
      <c r="U5432" s="56">
        <f>IF(ISERROR(IF($X$10=1,$Y$10,)),"",IF($X$10=1,$Y$10,))</f>
        <v>500</v>
      </c>
    </row>
    <row r="5433" spans="1:21" x14ac:dyDescent="0.25">
      <c r="A5433" s="75">
        <f t="shared" si="978"/>
        <v>0</v>
      </c>
      <c r="E5433" s="56">
        <f t="shared" si="979"/>
        <v>0</v>
      </c>
      <c r="F5433" s="76">
        <f t="shared" si="984"/>
        <v>0</v>
      </c>
      <c r="G5433" s="56" t="str">
        <f t="shared" si="980"/>
        <v/>
      </c>
      <c r="H5433" s="56">
        <f t="shared" si="981"/>
        <v>0</v>
      </c>
      <c r="I5433" s="56">
        <f>IF(G5433="",0,IF(COUNTIF($G$5:G5433,G5433)=1,0,COUNTIF($G$5:G5433,G5433) )   )</f>
        <v>0</v>
      </c>
      <c r="J5433" s="56" t="str">
        <f t="shared" si="982"/>
        <v/>
      </c>
      <c r="K5433" s="56" t="str">
        <f t="shared" si="974"/>
        <v/>
      </c>
      <c r="L5433" s="56" t="str">
        <f t="shared" si="975"/>
        <v/>
      </c>
      <c r="M5433" s="56" t="str">
        <f t="shared" si="976"/>
        <v/>
      </c>
      <c r="N5433" s="56" t="str">
        <f t="shared" si="977"/>
        <v/>
      </c>
      <c r="O5433" s="56" t="str">
        <f t="shared" si="983"/>
        <v/>
      </c>
      <c r="P5433" s="56">
        <f>IF(ISERROR(IF($X$5=1,$Y$5,)),"",IF($X$5=1,$Y$5,))</f>
        <v>0</v>
      </c>
      <c r="Q5433" s="56">
        <f>IF(ISERROR(IF($X$6=1,$Y$6,)),"",IF($X$6=1,$Y$6,))</f>
        <v>10000</v>
      </c>
      <c r="R5433" s="56">
        <f>IF(ISERROR(IF($X$7=1,$Y$7,)),"",IF($X$7=1,$Y$7,))</f>
        <v>0</v>
      </c>
      <c r="S5433" s="56">
        <f>IF(ISERROR(IF($X$8=1,$Y$8,)),"",IF($X$8=1,$Y$8,))</f>
        <v>1000</v>
      </c>
      <c r="T5433" s="56">
        <f>IF(ISERROR(IF($X$9=1,$Y$9,)),"",IF($X$9=1,$Y$9,))</f>
        <v>500</v>
      </c>
      <c r="U5433" s="56">
        <f>IF(ISERROR(IF($X$10=1,$Y$10,)),"",IF($X$10=1,$Y$10,))</f>
        <v>500</v>
      </c>
    </row>
    <row r="5434" spans="1:21" x14ac:dyDescent="0.25">
      <c r="A5434" s="75">
        <f t="shared" si="978"/>
        <v>0</v>
      </c>
      <c r="E5434" s="56">
        <f t="shared" si="979"/>
        <v>0</v>
      </c>
      <c r="F5434" s="76">
        <f t="shared" si="984"/>
        <v>0</v>
      </c>
      <c r="G5434" s="56" t="str">
        <f t="shared" si="980"/>
        <v/>
      </c>
      <c r="H5434" s="56">
        <f t="shared" si="981"/>
        <v>0</v>
      </c>
      <c r="I5434" s="56">
        <f>IF(G5434="",0,IF(COUNTIF($G$5:G5434,G5434)=1,0,COUNTIF($G$5:G5434,G5434) )   )</f>
        <v>0</v>
      </c>
      <c r="J5434" s="56" t="str">
        <f t="shared" si="982"/>
        <v/>
      </c>
      <c r="K5434" s="56" t="str">
        <f t="shared" si="974"/>
        <v/>
      </c>
      <c r="L5434" s="56" t="str">
        <f t="shared" si="975"/>
        <v/>
      </c>
      <c r="M5434" s="56" t="str">
        <f t="shared" si="976"/>
        <v/>
      </c>
      <c r="N5434" s="56" t="str">
        <f t="shared" si="977"/>
        <v/>
      </c>
      <c r="O5434" s="56" t="str">
        <f t="shared" si="983"/>
        <v/>
      </c>
      <c r="P5434" s="56">
        <f>IF(ISERROR(IF($X$5=1,$Y$5,)),"",IF($X$5=1,$Y$5,))</f>
        <v>0</v>
      </c>
      <c r="Q5434" s="56">
        <f>IF(ISERROR(IF($X$6=1,$Y$6,)),"",IF($X$6=1,$Y$6,))</f>
        <v>10000</v>
      </c>
      <c r="R5434" s="56">
        <f>IF(ISERROR(IF($X$7=1,$Y$7,)),"",IF($X$7=1,$Y$7,))</f>
        <v>0</v>
      </c>
      <c r="S5434" s="56">
        <f>IF(ISERROR(IF($X$8=1,$Y$8,)),"",IF($X$8=1,$Y$8,))</f>
        <v>1000</v>
      </c>
      <c r="T5434" s="56">
        <f>IF(ISERROR(IF($X$9=1,$Y$9,)),"",IF($X$9=1,$Y$9,))</f>
        <v>500</v>
      </c>
      <c r="U5434" s="56">
        <f>IF(ISERROR(IF($X$10=1,$Y$10,)),"",IF($X$10=1,$Y$10,))</f>
        <v>500</v>
      </c>
    </row>
    <row r="5435" spans="1:21" x14ac:dyDescent="0.25">
      <c r="A5435" s="75">
        <f t="shared" si="978"/>
        <v>0</v>
      </c>
      <c r="E5435" s="56">
        <f t="shared" si="979"/>
        <v>0</v>
      </c>
      <c r="F5435" s="76">
        <f t="shared" si="984"/>
        <v>0</v>
      </c>
      <c r="G5435" s="56" t="str">
        <f t="shared" si="980"/>
        <v/>
      </c>
      <c r="H5435" s="56">
        <f t="shared" si="981"/>
        <v>0</v>
      </c>
      <c r="I5435" s="56">
        <f>IF(G5435="",0,IF(COUNTIF($G$5:G5435,G5435)=1,0,COUNTIF($G$5:G5435,G5435) )   )</f>
        <v>0</v>
      </c>
      <c r="J5435" s="56" t="str">
        <f t="shared" si="982"/>
        <v/>
      </c>
      <c r="K5435" s="56" t="str">
        <f t="shared" si="974"/>
        <v/>
      </c>
      <c r="L5435" s="56" t="str">
        <f t="shared" si="975"/>
        <v/>
      </c>
      <c r="M5435" s="56" t="str">
        <f t="shared" si="976"/>
        <v/>
      </c>
      <c r="N5435" s="56" t="str">
        <f t="shared" si="977"/>
        <v/>
      </c>
      <c r="O5435" s="56" t="str">
        <f t="shared" si="983"/>
        <v/>
      </c>
      <c r="P5435" s="56">
        <f>IF(ISERROR(IF($X$5=1,$Y$5,)),"",IF($X$5=1,$Y$5,))</f>
        <v>0</v>
      </c>
      <c r="Q5435" s="56">
        <f>IF(ISERROR(IF($X$6=1,$Y$6,)),"",IF($X$6=1,$Y$6,))</f>
        <v>10000</v>
      </c>
      <c r="R5435" s="56">
        <f>IF(ISERROR(IF($X$7=1,$Y$7,)),"",IF($X$7=1,$Y$7,))</f>
        <v>0</v>
      </c>
      <c r="S5435" s="56">
        <f>IF(ISERROR(IF($X$8=1,$Y$8,)),"",IF($X$8=1,$Y$8,))</f>
        <v>1000</v>
      </c>
      <c r="T5435" s="56">
        <f>IF(ISERROR(IF($X$9=1,$Y$9,)),"",IF($X$9=1,$Y$9,))</f>
        <v>500</v>
      </c>
      <c r="U5435" s="56">
        <f>IF(ISERROR(IF($X$10=1,$Y$10,)),"",IF($X$10=1,$Y$10,))</f>
        <v>500</v>
      </c>
    </row>
    <row r="5436" spans="1:21" x14ac:dyDescent="0.25">
      <c r="A5436" s="75">
        <f t="shared" si="978"/>
        <v>0</v>
      </c>
      <c r="E5436" s="56">
        <f t="shared" si="979"/>
        <v>0</v>
      </c>
      <c r="F5436" s="76">
        <f t="shared" si="984"/>
        <v>0</v>
      </c>
      <c r="G5436" s="56" t="str">
        <f t="shared" si="980"/>
        <v/>
      </c>
      <c r="H5436" s="56">
        <f t="shared" si="981"/>
        <v>0</v>
      </c>
      <c r="I5436" s="56">
        <f>IF(G5436="",0,IF(COUNTIF($G$5:G5436,G5436)=1,0,COUNTIF($G$5:G5436,G5436) )   )</f>
        <v>0</v>
      </c>
      <c r="J5436" s="56" t="str">
        <f t="shared" si="982"/>
        <v/>
      </c>
      <c r="K5436" s="56" t="str">
        <f t="shared" si="974"/>
        <v/>
      </c>
      <c r="L5436" s="56" t="str">
        <f t="shared" si="975"/>
        <v/>
      </c>
      <c r="M5436" s="56" t="str">
        <f t="shared" si="976"/>
        <v/>
      </c>
      <c r="N5436" s="56" t="str">
        <f t="shared" si="977"/>
        <v/>
      </c>
      <c r="O5436" s="56" t="str">
        <f t="shared" si="983"/>
        <v/>
      </c>
      <c r="P5436" s="56">
        <f>IF(ISERROR(IF($X$5=1,$Y$5,)),"",IF($X$5=1,$Y$5,))</f>
        <v>0</v>
      </c>
      <c r="Q5436" s="56">
        <f>IF(ISERROR(IF($X$6=1,$Y$6,)),"",IF($X$6=1,$Y$6,))</f>
        <v>10000</v>
      </c>
      <c r="R5436" s="56">
        <f>IF(ISERROR(IF($X$7=1,$Y$7,)),"",IF($X$7=1,$Y$7,))</f>
        <v>0</v>
      </c>
      <c r="S5436" s="56">
        <f>IF(ISERROR(IF($X$8=1,$Y$8,)),"",IF($X$8=1,$Y$8,))</f>
        <v>1000</v>
      </c>
      <c r="T5436" s="56">
        <f>IF(ISERROR(IF($X$9=1,$Y$9,)),"",IF($X$9=1,$Y$9,))</f>
        <v>500</v>
      </c>
      <c r="U5436" s="56">
        <f>IF(ISERROR(IF($X$10=1,$Y$10,)),"",IF($X$10=1,$Y$10,))</f>
        <v>500</v>
      </c>
    </row>
    <row r="5437" spans="1:21" x14ac:dyDescent="0.25">
      <c r="A5437" s="75">
        <f t="shared" si="978"/>
        <v>0</v>
      </c>
      <c r="E5437" s="56">
        <f t="shared" si="979"/>
        <v>0</v>
      </c>
      <c r="F5437" s="76">
        <f t="shared" si="984"/>
        <v>0</v>
      </c>
      <c r="G5437" s="56" t="str">
        <f t="shared" si="980"/>
        <v/>
      </c>
      <c r="H5437" s="56">
        <f t="shared" si="981"/>
        <v>0</v>
      </c>
      <c r="I5437" s="56">
        <f>IF(G5437="",0,IF(COUNTIF($G$5:G5437,G5437)=1,0,COUNTIF($G$5:G5437,G5437) )   )</f>
        <v>0</v>
      </c>
      <c r="J5437" s="56" t="str">
        <f t="shared" si="982"/>
        <v/>
      </c>
      <c r="K5437" s="56" t="str">
        <f t="shared" si="974"/>
        <v/>
      </c>
      <c r="L5437" s="56" t="str">
        <f t="shared" si="975"/>
        <v/>
      </c>
      <c r="M5437" s="56" t="str">
        <f t="shared" si="976"/>
        <v/>
      </c>
      <c r="N5437" s="56" t="str">
        <f t="shared" si="977"/>
        <v/>
      </c>
      <c r="O5437" s="56" t="str">
        <f t="shared" si="983"/>
        <v/>
      </c>
      <c r="P5437" s="56">
        <f>IF(ISERROR(IF($X$5=1,$Y$5,)),"",IF($X$5=1,$Y$5,))</f>
        <v>0</v>
      </c>
      <c r="Q5437" s="56">
        <f>IF(ISERROR(IF($X$6=1,$Y$6,)),"",IF($X$6=1,$Y$6,))</f>
        <v>10000</v>
      </c>
      <c r="R5437" s="56">
        <f>IF(ISERROR(IF($X$7=1,$Y$7,)),"",IF($X$7=1,$Y$7,))</f>
        <v>0</v>
      </c>
      <c r="S5437" s="56">
        <f>IF(ISERROR(IF($X$8=1,$Y$8,)),"",IF($X$8=1,$Y$8,))</f>
        <v>1000</v>
      </c>
      <c r="T5437" s="56">
        <f>IF(ISERROR(IF($X$9=1,$Y$9,)),"",IF($X$9=1,$Y$9,))</f>
        <v>500</v>
      </c>
      <c r="U5437" s="56">
        <f>IF(ISERROR(IF($X$10=1,$Y$10,)),"",IF($X$10=1,$Y$10,))</f>
        <v>500</v>
      </c>
    </row>
    <row r="5438" spans="1:21" x14ac:dyDescent="0.25">
      <c r="A5438" s="75">
        <f t="shared" si="978"/>
        <v>0</v>
      </c>
      <c r="E5438" s="56">
        <f t="shared" si="979"/>
        <v>0</v>
      </c>
      <c r="F5438" s="76">
        <f t="shared" si="984"/>
        <v>0</v>
      </c>
      <c r="G5438" s="56" t="str">
        <f t="shared" si="980"/>
        <v/>
      </c>
      <c r="H5438" s="56">
        <f t="shared" si="981"/>
        <v>0</v>
      </c>
      <c r="I5438" s="56">
        <f>IF(G5438="",0,IF(COUNTIF($G$5:G5438,G5438)=1,0,COUNTIF($G$5:G5438,G5438) )   )</f>
        <v>0</v>
      </c>
      <c r="J5438" s="56" t="str">
        <f t="shared" si="982"/>
        <v/>
      </c>
      <c r="K5438" s="56" t="str">
        <f t="shared" ref="K5438:K5501" si="985">IF(ISERROR(VLOOKUP(J5438,$F$5:$G$6005,2,)),"",VLOOKUP(J5438,$F$5:$G$6005,2,))</f>
        <v/>
      </c>
      <c r="L5438" s="56" t="str">
        <f t="shared" si="975"/>
        <v/>
      </c>
      <c r="M5438" s="56" t="str">
        <f t="shared" si="976"/>
        <v/>
      </c>
      <c r="N5438" s="56" t="str">
        <f t="shared" si="977"/>
        <v/>
      </c>
      <c r="O5438" s="56" t="str">
        <f t="shared" si="983"/>
        <v/>
      </c>
      <c r="P5438" s="56">
        <f>IF(ISERROR(IF($X$5=1,$Y$5,)),"",IF($X$5=1,$Y$5,))</f>
        <v>0</v>
      </c>
      <c r="Q5438" s="56">
        <f>IF(ISERROR(IF($X$6=1,$Y$6,)),"",IF($X$6=1,$Y$6,))</f>
        <v>10000</v>
      </c>
      <c r="R5438" s="56">
        <f>IF(ISERROR(IF($X$7=1,$Y$7,)),"",IF($X$7=1,$Y$7,))</f>
        <v>0</v>
      </c>
      <c r="S5438" s="56">
        <f>IF(ISERROR(IF($X$8=1,$Y$8,)),"",IF($X$8=1,$Y$8,))</f>
        <v>1000</v>
      </c>
      <c r="T5438" s="56">
        <f>IF(ISERROR(IF($X$9=1,$Y$9,)),"",IF($X$9=1,$Y$9,))</f>
        <v>500</v>
      </c>
      <c r="U5438" s="56">
        <f>IF(ISERROR(IF($X$10=1,$Y$10,)),"",IF($X$10=1,$Y$10,))</f>
        <v>500</v>
      </c>
    </row>
    <row r="5439" spans="1:21" x14ac:dyDescent="0.25">
      <c r="A5439" s="75">
        <f t="shared" si="978"/>
        <v>0</v>
      </c>
      <c r="E5439" s="56">
        <f t="shared" si="979"/>
        <v>0</v>
      </c>
      <c r="F5439" s="76">
        <f t="shared" si="984"/>
        <v>0</v>
      </c>
      <c r="G5439" s="56" t="str">
        <f t="shared" si="980"/>
        <v/>
      </c>
      <c r="H5439" s="56">
        <f t="shared" si="981"/>
        <v>0</v>
      </c>
      <c r="I5439" s="56">
        <f>IF(G5439="",0,IF(COUNTIF($G$5:G5439,G5439)=1,0,COUNTIF($G$5:G5439,G5439) )   )</f>
        <v>0</v>
      </c>
      <c r="J5439" s="56" t="str">
        <f t="shared" si="982"/>
        <v/>
      </c>
      <c r="K5439" s="56" t="str">
        <f t="shared" si="985"/>
        <v/>
      </c>
      <c r="L5439" s="56" t="str">
        <f t="shared" si="975"/>
        <v/>
      </c>
      <c r="M5439" s="56" t="str">
        <f t="shared" si="976"/>
        <v/>
      </c>
      <c r="N5439" s="56" t="str">
        <f t="shared" si="977"/>
        <v/>
      </c>
      <c r="O5439" s="56" t="str">
        <f t="shared" si="983"/>
        <v/>
      </c>
      <c r="P5439" s="56">
        <f>IF(ISERROR(IF($X$5=1,$Y$5,)),"",IF($X$5=1,$Y$5,))</f>
        <v>0</v>
      </c>
      <c r="Q5439" s="56">
        <f>IF(ISERROR(IF($X$6=1,$Y$6,)),"",IF($X$6=1,$Y$6,))</f>
        <v>10000</v>
      </c>
      <c r="R5439" s="56">
        <f>IF(ISERROR(IF($X$7=1,$Y$7,)),"",IF($X$7=1,$Y$7,))</f>
        <v>0</v>
      </c>
      <c r="S5439" s="56">
        <f>IF(ISERROR(IF($X$8=1,$Y$8,)),"",IF($X$8=1,$Y$8,))</f>
        <v>1000</v>
      </c>
      <c r="T5439" s="56">
        <f>IF(ISERROR(IF($X$9=1,$Y$9,)),"",IF($X$9=1,$Y$9,))</f>
        <v>500</v>
      </c>
      <c r="U5439" s="56">
        <f>IF(ISERROR(IF($X$10=1,$Y$10,)),"",IF($X$10=1,$Y$10,))</f>
        <v>500</v>
      </c>
    </row>
    <row r="5440" spans="1:21" x14ac:dyDescent="0.25">
      <c r="A5440" s="75">
        <f t="shared" si="978"/>
        <v>0</v>
      </c>
      <c r="E5440" s="56">
        <f t="shared" si="979"/>
        <v>0</v>
      </c>
      <c r="F5440" s="76">
        <f t="shared" si="984"/>
        <v>0</v>
      </c>
      <c r="G5440" s="56" t="str">
        <f t="shared" si="980"/>
        <v/>
      </c>
      <c r="H5440" s="56">
        <f t="shared" si="981"/>
        <v>0</v>
      </c>
      <c r="I5440" s="56">
        <f>IF(G5440="",0,IF(COUNTIF($G$5:G5440,G5440)=1,0,COUNTIF($G$5:G5440,G5440) )   )</f>
        <v>0</v>
      </c>
      <c r="J5440" s="56" t="str">
        <f t="shared" si="982"/>
        <v/>
      </c>
      <c r="K5440" s="56" t="str">
        <f t="shared" si="985"/>
        <v/>
      </c>
      <c r="L5440" s="56" t="str">
        <f t="shared" si="975"/>
        <v/>
      </c>
      <c r="M5440" s="56" t="str">
        <f t="shared" si="976"/>
        <v/>
      </c>
      <c r="N5440" s="56" t="str">
        <f t="shared" si="977"/>
        <v/>
      </c>
      <c r="O5440" s="56" t="str">
        <f t="shared" si="983"/>
        <v/>
      </c>
      <c r="P5440" s="56">
        <f>IF(ISERROR(IF($X$5=1,$Y$5,)),"",IF($X$5=1,$Y$5,))</f>
        <v>0</v>
      </c>
      <c r="Q5440" s="56">
        <f>IF(ISERROR(IF($X$6=1,$Y$6,)),"",IF($X$6=1,$Y$6,))</f>
        <v>10000</v>
      </c>
      <c r="R5440" s="56">
        <f>IF(ISERROR(IF($X$7=1,$Y$7,)),"",IF($X$7=1,$Y$7,))</f>
        <v>0</v>
      </c>
      <c r="S5440" s="56">
        <f>IF(ISERROR(IF($X$8=1,$Y$8,)),"",IF($X$8=1,$Y$8,))</f>
        <v>1000</v>
      </c>
      <c r="T5440" s="56">
        <f>IF(ISERROR(IF($X$9=1,$Y$9,)),"",IF($X$9=1,$Y$9,))</f>
        <v>500</v>
      </c>
      <c r="U5440" s="56">
        <f>IF(ISERROR(IF($X$10=1,$Y$10,)),"",IF($X$10=1,$Y$10,))</f>
        <v>500</v>
      </c>
    </row>
    <row r="5441" spans="1:21" x14ac:dyDescent="0.25">
      <c r="A5441" s="75">
        <f t="shared" si="978"/>
        <v>0</v>
      </c>
      <c r="E5441" s="56">
        <f t="shared" si="979"/>
        <v>0</v>
      </c>
      <c r="F5441" s="76">
        <f t="shared" si="984"/>
        <v>0</v>
      </c>
      <c r="G5441" s="56" t="str">
        <f t="shared" si="980"/>
        <v/>
      </c>
      <c r="H5441" s="56">
        <f t="shared" si="981"/>
        <v>0</v>
      </c>
      <c r="I5441" s="56">
        <f>IF(G5441="",0,IF(COUNTIF($G$5:G5441,G5441)=1,0,COUNTIF($G$5:G5441,G5441) )   )</f>
        <v>0</v>
      </c>
      <c r="J5441" s="56" t="str">
        <f t="shared" si="982"/>
        <v/>
      </c>
      <c r="K5441" s="56" t="str">
        <f t="shared" si="985"/>
        <v/>
      </c>
      <c r="L5441" s="56" t="str">
        <f t="shared" si="975"/>
        <v/>
      </c>
      <c r="M5441" s="56" t="str">
        <f t="shared" si="976"/>
        <v/>
      </c>
      <c r="N5441" s="56" t="str">
        <f t="shared" si="977"/>
        <v/>
      </c>
      <c r="O5441" s="56" t="str">
        <f t="shared" si="983"/>
        <v/>
      </c>
      <c r="P5441" s="56">
        <f>IF(ISERROR(IF($X$5=1,$Y$5,)),"",IF($X$5=1,$Y$5,))</f>
        <v>0</v>
      </c>
      <c r="Q5441" s="56">
        <f>IF(ISERROR(IF($X$6=1,$Y$6,)),"",IF($X$6=1,$Y$6,))</f>
        <v>10000</v>
      </c>
      <c r="R5441" s="56">
        <f>IF(ISERROR(IF($X$7=1,$Y$7,)),"",IF($X$7=1,$Y$7,))</f>
        <v>0</v>
      </c>
      <c r="S5441" s="56">
        <f>IF(ISERROR(IF($X$8=1,$Y$8,)),"",IF($X$8=1,$Y$8,))</f>
        <v>1000</v>
      </c>
      <c r="T5441" s="56">
        <f>IF(ISERROR(IF($X$9=1,$Y$9,)),"",IF($X$9=1,$Y$9,))</f>
        <v>500</v>
      </c>
      <c r="U5441" s="56">
        <f>IF(ISERROR(IF($X$10=1,$Y$10,)),"",IF($X$10=1,$Y$10,))</f>
        <v>500</v>
      </c>
    </row>
    <row r="5442" spans="1:21" x14ac:dyDescent="0.25">
      <c r="A5442" s="75">
        <f t="shared" si="978"/>
        <v>0</v>
      </c>
      <c r="E5442" s="56">
        <f t="shared" si="979"/>
        <v>0</v>
      </c>
      <c r="F5442" s="76">
        <f t="shared" si="984"/>
        <v>0</v>
      </c>
      <c r="G5442" s="56" t="str">
        <f t="shared" si="980"/>
        <v/>
      </c>
      <c r="H5442" s="56">
        <f t="shared" si="981"/>
        <v>0</v>
      </c>
      <c r="I5442" s="56">
        <f>IF(G5442="",0,IF(COUNTIF($G$5:G5442,G5442)=1,0,COUNTIF($G$5:G5442,G5442) )   )</f>
        <v>0</v>
      </c>
      <c r="J5442" s="56" t="str">
        <f t="shared" si="982"/>
        <v/>
      </c>
      <c r="K5442" s="56" t="str">
        <f t="shared" si="985"/>
        <v/>
      </c>
      <c r="L5442" s="56" t="str">
        <f t="shared" si="975"/>
        <v/>
      </c>
      <c r="M5442" s="56" t="str">
        <f t="shared" si="976"/>
        <v/>
      </c>
      <c r="N5442" s="56" t="str">
        <f t="shared" si="977"/>
        <v/>
      </c>
      <c r="O5442" s="56" t="str">
        <f t="shared" si="983"/>
        <v/>
      </c>
      <c r="P5442" s="56">
        <f>IF(ISERROR(IF($X$5=1,$Y$5,)),"",IF($X$5=1,$Y$5,))</f>
        <v>0</v>
      </c>
      <c r="Q5442" s="56">
        <f>IF(ISERROR(IF($X$6=1,$Y$6,)),"",IF($X$6=1,$Y$6,))</f>
        <v>10000</v>
      </c>
      <c r="R5442" s="56">
        <f>IF(ISERROR(IF($X$7=1,$Y$7,)),"",IF($X$7=1,$Y$7,))</f>
        <v>0</v>
      </c>
      <c r="S5442" s="56">
        <f>IF(ISERROR(IF($X$8=1,$Y$8,)),"",IF($X$8=1,$Y$8,))</f>
        <v>1000</v>
      </c>
      <c r="T5442" s="56">
        <f>IF(ISERROR(IF($X$9=1,$Y$9,)),"",IF($X$9=1,$Y$9,))</f>
        <v>500</v>
      </c>
      <c r="U5442" s="56">
        <f>IF(ISERROR(IF($X$10=1,$Y$10,)),"",IF($X$10=1,$Y$10,))</f>
        <v>500</v>
      </c>
    </row>
    <row r="5443" spans="1:21" x14ac:dyDescent="0.25">
      <c r="A5443" s="75">
        <f t="shared" si="978"/>
        <v>0</v>
      </c>
      <c r="E5443" s="56">
        <f t="shared" si="979"/>
        <v>0</v>
      </c>
      <c r="F5443" s="76">
        <f t="shared" si="984"/>
        <v>0</v>
      </c>
      <c r="G5443" s="56" t="str">
        <f t="shared" si="980"/>
        <v/>
      </c>
      <c r="H5443" s="56">
        <f t="shared" si="981"/>
        <v>0</v>
      </c>
      <c r="I5443" s="56">
        <f>IF(G5443="",0,IF(COUNTIF($G$5:G5443,G5443)=1,0,COUNTIF($G$5:G5443,G5443) )   )</f>
        <v>0</v>
      </c>
      <c r="J5443" s="56" t="str">
        <f t="shared" si="982"/>
        <v/>
      </c>
      <c r="K5443" s="56" t="str">
        <f t="shared" si="985"/>
        <v/>
      </c>
      <c r="L5443" s="56" t="str">
        <f t="shared" si="975"/>
        <v/>
      </c>
      <c r="M5443" s="56" t="str">
        <f t="shared" si="976"/>
        <v/>
      </c>
      <c r="N5443" s="56" t="str">
        <f t="shared" si="977"/>
        <v/>
      </c>
      <c r="O5443" s="56" t="str">
        <f t="shared" si="983"/>
        <v/>
      </c>
      <c r="P5443" s="56">
        <f>IF(ISERROR(IF($X$5=1,$Y$5,)),"",IF($X$5=1,$Y$5,))</f>
        <v>0</v>
      </c>
      <c r="Q5443" s="56">
        <f>IF(ISERROR(IF($X$6=1,$Y$6,)),"",IF($X$6=1,$Y$6,))</f>
        <v>10000</v>
      </c>
      <c r="R5443" s="56">
        <f>IF(ISERROR(IF($X$7=1,$Y$7,)),"",IF($X$7=1,$Y$7,))</f>
        <v>0</v>
      </c>
      <c r="S5443" s="56">
        <f>IF(ISERROR(IF($X$8=1,$Y$8,)),"",IF($X$8=1,$Y$8,))</f>
        <v>1000</v>
      </c>
      <c r="T5443" s="56">
        <f>IF(ISERROR(IF($X$9=1,$Y$9,)),"",IF($X$9=1,$Y$9,))</f>
        <v>500</v>
      </c>
      <c r="U5443" s="56">
        <f>IF(ISERROR(IF($X$10=1,$Y$10,)),"",IF($X$10=1,$Y$10,))</f>
        <v>500</v>
      </c>
    </row>
    <row r="5444" spans="1:21" x14ac:dyDescent="0.25">
      <c r="A5444" s="75">
        <f t="shared" si="978"/>
        <v>0</v>
      </c>
      <c r="E5444" s="56">
        <f t="shared" si="979"/>
        <v>0</v>
      </c>
      <c r="F5444" s="76">
        <f t="shared" si="984"/>
        <v>0</v>
      </c>
      <c r="G5444" s="56" t="str">
        <f t="shared" si="980"/>
        <v/>
      </c>
      <c r="H5444" s="56">
        <f t="shared" si="981"/>
        <v>0</v>
      </c>
      <c r="I5444" s="56">
        <f>IF(G5444="",0,IF(COUNTIF($G$5:G5444,G5444)=1,0,COUNTIF($G$5:G5444,G5444) )   )</f>
        <v>0</v>
      </c>
      <c r="J5444" s="56" t="str">
        <f t="shared" si="982"/>
        <v/>
      </c>
      <c r="K5444" s="56" t="str">
        <f t="shared" si="985"/>
        <v/>
      </c>
      <c r="L5444" s="56" t="str">
        <f t="shared" si="975"/>
        <v/>
      </c>
      <c r="M5444" s="56" t="str">
        <f t="shared" si="976"/>
        <v/>
      </c>
      <c r="N5444" s="56" t="str">
        <f t="shared" si="977"/>
        <v/>
      </c>
      <c r="O5444" s="56" t="str">
        <f t="shared" si="983"/>
        <v/>
      </c>
      <c r="P5444" s="56">
        <f>IF(ISERROR(IF($X$5=1,$Y$5,)),"",IF($X$5=1,$Y$5,))</f>
        <v>0</v>
      </c>
      <c r="Q5444" s="56">
        <f>IF(ISERROR(IF($X$6=1,$Y$6,)),"",IF($X$6=1,$Y$6,))</f>
        <v>10000</v>
      </c>
      <c r="R5444" s="56">
        <f>IF(ISERROR(IF($X$7=1,$Y$7,)),"",IF($X$7=1,$Y$7,))</f>
        <v>0</v>
      </c>
      <c r="S5444" s="56">
        <f>IF(ISERROR(IF($X$8=1,$Y$8,)),"",IF($X$8=1,$Y$8,))</f>
        <v>1000</v>
      </c>
      <c r="T5444" s="56">
        <f>IF(ISERROR(IF($X$9=1,$Y$9,)),"",IF($X$9=1,$Y$9,))</f>
        <v>500</v>
      </c>
      <c r="U5444" s="56">
        <f>IF(ISERROR(IF($X$10=1,$Y$10,)),"",IF($X$10=1,$Y$10,))</f>
        <v>500</v>
      </c>
    </row>
    <row r="5445" spans="1:21" x14ac:dyDescent="0.25">
      <c r="A5445" s="75">
        <f t="shared" si="978"/>
        <v>0</v>
      </c>
      <c r="E5445" s="56">
        <f t="shared" si="979"/>
        <v>0</v>
      </c>
      <c r="F5445" s="76">
        <f t="shared" si="984"/>
        <v>0</v>
      </c>
      <c r="G5445" s="56" t="str">
        <f t="shared" si="980"/>
        <v/>
      </c>
      <c r="H5445" s="56">
        <f t="shared" si="981"/>
        <v>0</v>
      </c>
      <c r="I5445" s="56">
        <f>IF(G5445="",0,IF(COUNTIF($G$5:G5445,G5445)=1,0,COUNTIF($G$5:G5445,G5445) )   )</f>
        <v>0</v>
      </c>
      <c r="J5445" s="56" t="str">
        <f t="shared" si="982"/>
        <v/>
      </c>
      <c r="K5445" s="56" t="str">
        <f t="shared" si="985"/>
        <v/>
      </c>
      <c r="L5445" s="56" t="str">
        <f t="shared" ref="L5445:L5508" si="986">IF(ISERROR(VLOOKUP(K5445,$AB$14:$AD$197,3,)),"",VLOOKUP(K5445,$AB$14:$AD$197,3,))</f>
        <v/>
      </c>
      <c r="M5445" s="56" t="str">
        <f t="shared" ref="M5445:M5508" si="987">IF(ISERROR(HLOOKUP(J5445,$AG$5:$XH$6,2,)),"",HLOOKUP(J5445,$AG$5:$XH$6,2,))</f>
        <v/>
      </c>
      <c r="N5445" s="56" t="str">
        <f t="shared" ref="N5445:N5508" si="988">IF(ISERROR(VLOOKUP(K5445,$AB$14:$AD$197,2,)),"",VLOOKUP(K5445,$AB$14:$AD$197,2,))</f>
        <v/>
      </c>
      <c r="O5445" s="56" t="str">
        <f t="shared" si="983"/>
        <v/>
      </c>
      <c r="P5445" s="56">
        <f>IF(ISERROR(IF($X$5=1,$Y$5,)),"",IF($X$5=1,$Y$5,))</f>
        <v>0</v>
      </c>
      <c r="Q5445" s="56">
        <f>IF(ISERROR(IF($X$6=1,$Y$6,)),"",IF($X$6=1,$Y$6,))</f>
        <v>10000</v>
      </c>
      <c r="R5445" s="56">
        <f>IF(ISERROR(IF($X$7=1,$Y$7,)),"",IF($X$7=1,$Y$7,))</f>
        <v>0</v>
      </c>
      <c r="S5445" s="56">
        <f>IF(ISERROR(IF($X$8=1,$Y$8,)),"",IF($X$8=1,$Y$8,))</f>
        <v>1000</v>
      </c>
      <c r="T5445" s="56">
        <f>IF(ISERROR(IF($X$9=1,$Y$9,)),"",IF($X$9=1,$Y$9,))</f>
        <v>500</v>
      </c>
      <c r="U5445" s="56">
        <f>IF(ISERROR(IF($X$10=1,$Y$10,)),"",IF($X$10=1,$Y$10,))</f>
        <v>500</v>
      </c>
    </row>
    <row r="5446" spans="1:21" x14ac:dyDescent="0.25">
      <c r="A5446" s="75">
        <f t="shared" ref="A5446:A5509" si="989">IF(A5445=0,0,IF(B5445="}",IF(B5446="NODE",A5445+1,0),A5445+1))</f>
        <v>0</v>
      </c>
      <c r="E5446" s="56">
        <f t="shared" ref="E5446:E5509" si="990">A5446</f>
        <v>0</v>
      </c>
      <c r="F5446" s="76">
        <f t="shared" si="984"/>
        <v>0</v>
      </c>
      <c r="G5446" s="56" t="str">
        <f t="shared" ref="G5446:G5509" si="991">IF(ISBLANK(D5446),IF(LEFT(C5446,8)="name = n",MID(C5446,8,100),""),MID(D5446,8,100))</f>
        <v/>
      </c>
      <c r="H5446" s="56">
        <f t="shared" ref="H5446:H5509" si="992">E5446</f>
        <v>0</v>
      </c>
      <c r="I5446" s="56">
        <f>IF(G5446="",0,IF(COUNTIF($G$5:G5446,G5446)=1,0,COUNTIF($G$5:G5446,G5446) )   )</f>
        <v>0</v>
      </c>
      <c r="J5446" s="56" t="str">
        <f t="shared" ref="J5446:J5509" si="993">IF(J5445=anodes,"",IF(J5445="","",J5445+1))</f>
        <v/>
      </c>
      <c r="K5446" s="56" t="str">
        <f t="shared" si="985"/>
        <v/>
      </c>
      <c r="L5446" s="56" t="str">
        <f t="shared" si="986"/>
        <v/>
      </c>
      <c r="M5446" s="56" t="str">
        <f t="shared" si="987"/>
        <v/>
      </c>
      <c r="N5446" s="56" t="str">
        <f t="shared" si="988"/>
        <v/>
      </c>
      <c r="O5446" s="56" t="str">
        <f t="shared" ref="O5446:O5509" si="994">IF(ISERROR(0.1*N5446+0.9*(M5446/L5446)*($N$3+SUM(P5446:U5446))*(N5446/$N$3)),N5446,0.1*N5446+0.9*(M5446/L5446)*($N$3+SUM(P5446:U5446))*(N5446/$N$3))</f>
        <v/>
      </c>
      <c r="P5446" s="56">
        <f>IF(ISERROR(IF($X$5=1,$Y$5,)),"",IF($X$5=1,$Y$5,))</f>
        <v>0</v>
      </c>
      <c r="Q5446" s="56">
        <f>IF(ISERROR(IF($X$6=1,$Y$6,)),"",IF($X$6=1,$Y$6,))</f>
        <v>10000</v>
      </c>
      <c r="R5446" s="56">
        <f>IF(ISERROR(IF($X$7=1,$Y$7,)),"",IF($X$7=1,$Y$7,))</f>
        <v>0</v>
      </c>
      <c r="S5446" s="56">
        <f>IF(ISERROR(IF($X$8=1,$Y$8,)),"",IF($X$8=1,$Y$8,))</f>
        <v>1000</v>
      </c>
      <c r="T5446" s="56">
        <f>IF(ISERROR(IF($X$9=1,$Y$9,)),"",IF($X$9=1,$Y$9,))</f>
        <v>500</v>
      </c>
      <c r="U5446" s="56">
        <f>IF(ISERROR(IF($X$10=1,$Y$10,)),"",IF($X$10=1,$Y$10,))</f>
        <v>500</v>
      </c>
    </row>
    <row r="5447" spans="1:21" x14ac:dyDescent="0.25">
      <c r="A5447" s="75">
        <f t="shared" si="989"/>
        <v>0</v>
      </c>
      <c r="E5447" s="56">
        <f t="shared" si="990"/>
        <v>0</v>
      </c>
      <c r="F5447" s="76">
        <f t="shared" si="984"/>
        <v>0</v>
      </c>
      <c r="G5447" s="56" t="str">
        <f t="shared" si="991"/>
        <v/>
      </c>
      <c r="H5447" s="56">
        <f t="shared" si="992"/>
        <v>0</v>
      </c>
      <c r="I5447" s="56">
        <f>IF(G5447="",0,IF(COUNTIF($G$5:G5447,G5447)=1,0,COUNTIF($G$5:G5447,G5447) )   )</f>
        <v>0</v>
      </c>
      <c r="J5447" s="56" t="str">
        <f t="shared" si="993"/>
        <v/>
      </c>
      <c r="K5447" s="56" t="str">
        <f t="shared" si="985"/>
        <v/>
      </c>
      <c r="L5447" s="56" t="str">
        <f t="shared" si="986"/>
        <v/>
      </c>
      <c r="M5447" s="56" t="str">
        <f t="shared" si="987"/>
        <v/>
      </c>
      <c r="N5447" s="56" t="str">
        <f t="shared" si="988"/>
        <v/>
      </c>
      <c r="O5447" s="56" t="str">
        <f t="shared" si="994"/>
        <v/>
      </c>
      <c r="P5447" s="56">
        <f>IF(ISERROR(IF($X$5=1,$Y$5,)),"",IF($X$5=1,$Y$5,))</f>
        <v>0</v>
      </c>
      <c r="Q5447" s="56">
        <f>IF(ISERROR(IF($X$6=1,$Y$6,)),"",IF($X$6=1,$Y$6,))</f>
        <v>10000</v>
      </c>
      <c r="R5447" s="56">
        <f>IF(ISERROR(IF($X$7=1,$Y$7,)),"",IF($X$7=1,$Y$7,))</f>
        <v>0</v>
      </c>
      <c r="S5447" s="56">
        <f>IF(ISERROR(IF($X$8=1,$Y$8,)),"",IF($X$8=1,$Y$8,))</f>
        <v>1000</v>
      </c>
      <c r="T5447" s="56">
        <f>IF(ISERROR(IF($X$9=1,$Y$9,)),"",IF($X$9=1,$Y$9,))</f>
        <v>500</v>
      </c>
      <c r="U5447" s="56">
        <f>IF(ISERROR(IF($X$10=1,$Y$10,)),"",IF($X$10=1,$Y$10,))</f>
        <v>500</v>
      </c>
    </row>
    <row r="5448" spans="1:21" x14ac:dyDescent="0.25">
      <c r="A5448" s="75">
        <f t="shared" si="989"/>
        <v>0</v>
      </c>
      <c r="E5448" s="56">
        <f t="shared" si="990"/>
        <v>0</v>
      </c>
      <c r="F5448" s="76">
        <f t="shared" si="984"/>
        <v>0</v>
      </c>
      <c r="G5448" s="56" t="str">
        <f t="shared" si="991"/>
        <v/>
      </c>
      <c r="H5448" s="56">
        <f t="shared" si="992"/>
        <v>0</v>
      </c>
      <c r="I5448" s="56">
        <f>IF(G5448="",0,IF(COUNTIF($G$5:G5448,G5448)=1,0,COUNTIF($G$5:G5448,G5448) )   )</f>
        <v>0</v>
      </c>
      <c r="J5448" s="56" t="str">
        <f t="shared" si="993"/>
        <v/>
      </c>
      <c r="K5448" s="56" t="str">
        <f t="shared" si="985"/>
        <v/>
      </c>
      <c r="L5448" s="56" t="str">
        <f t="shared" si="986"/>
        <v/>
      </c>
      <c r="M5448" s="56" t="str">
        <f t="shared" si="987"/>
        <v/>
      </c>
      <c r="N5448" s="56" t="str">
        <f t="shared" si="988"/>
        <v/>
      </c>
      <c r="O5448" s="56" t="str">
        <f t="shared" si="994"/>
        <v/>
      </c>
      <c r="P5448" s="56">
        <f>IF(ISERROR(IF($X$5=1,$Y$5,)),"",IF($X$5=1,$Y$5,))</f>
        <v>0</v>
      </c>
      <c r="Q5448" s="56">
        <f>IF(ISERROR(IF($X$6=1,$Y$6,)),"",IF($X$6=1,$Y$6,))</f>
        <v>10000</v>
      </c>
      <c r="R5448" s="56">
        <f>IF(ISERROR(IF($X$7=1,$Y$7,)),"",IF($X$7=1,$Y$7,))</f>
        <v>0</v>
      </c>
      <c r="S5448" s="56">
        <f>IF(ISERROR(IF($X$8=1,$Y$8,)),"",IF($X$8=1,$Y$8,))</f>
        <v>1000</v>
      </c>
      <c r="T5448" s="56">
        <f>IF(ISERROR(IF($X$9=1,$Y$9,)),"",IF($X$9=1,$Y$9,))</f>
        <v>500</v>
      </c>
      <c r="U5448" s="56">
        <f>IF(ISERROR(IF($X$10=1,$Y$10,)),"",IF($X$10=1,$Y$10,))</f>
        <v>500</v>
      </c>
    </row>
    <row r="5449" spans="1:21" x14ac:dyDescent="0.25">
      <c r="A5449" s="75">
        <f t="shared" si="989"/>
        <v>0</v>
      </c>
      <c r="E5449" s="56">
        <f t="shared" si="990"/>
        <v>0</v>
      </c>
      <c r="F5449" s="76">
        <f t="shared" si="984"/>
        <v>0</v>
      </c>
      <c r="G5449" s="56" t="str">
        <f t="shared" si="991"/>
        <v/>
      </c>
      <c r="H5449" s="56">
        <f t="shared" si="992"/>
        <v>0</v>
      </c>
      <c r="I5449" s="56">
        <f>IF(G5449="",0,IF(COUNTIF($G$5:G5449,G5449)=1,0,COUNTIF($G$5:G5449,G5449) )   )</f>
        <v>0</v>
      </c>
      <c r="J5449" s="56" t="str">
        <f t="shared" si="993"/>
        <v/>
      </c>
      <c r="K5449" s="56" t="str">
        <f t="shared" si="985"/>
        <v/>
      </c>
      <c r="L5449" s="56" t="str">
        <f t="shared" si="986"/>
        <v/>
      </c>
      <c r="M5449" s="56" t="str">
        <f t="shared" si="987"/>
        <v/>
      </c>
      <c r="N5449" s="56" t="str">
        <f t="shared" si="988"/>
        <v/>
      </c>
      <c r="O5449" s="56" t="str">
        <f t="shared" si="994"/>
        <v/>
      </c>
      <c r="P5449" s="56">
        <f>IF(ISERROR(IF($X$5=1,$Y$5,)),"",IF($X$5=1,$Y$5,))</f>
        <v>0</v>
      </c>
      <c r="Q5449" s="56">
        <f>IF(ISERROR(IF($X$6=1,$Y$6,)),"",IF($X$6=1,$Y$6,))</f>
        <v>10000</v>
      </c>
      <c r="R5449" s="56">
        <f>IF(ISERROR(IF($X$7=1,$Y$7,)),"",IF($X$7=1,$Y$7,))</f>
        <v>0</v>
      </c>
      <c r="S5449" s="56">
        <f>IF(ISERROR(IF($X$8=1,$Y$8,)),"",IF($X$8=1,$Y$8,))</f>
        <v>1000</v>
      </c>
      <c r="T5449" s="56">
        <f>IF(ISERROR(IF($X$9=1,$Y$9,)),"",IF($X$9=1,$Y$9,))</f>
        <v>500</v>
      </c>
      <c r="U5449" s="56">
        <f>IF(ISERROR(IF($X$10=1,$Y$10,)),"",IF($X$10=1,$Y$10,))</f>
        <v>500</v>
      </c>
    </row>
    <row r="5450" spans="1:21" x14ac:dyDescent="0.25">
      <c r="A5450" s="75">
        <f t="shared" si="989"/>
        <v>0</v>
      </c>
      <c r="E5450" s="56">
        <f t="shared" si="990"/>
        <v>0</v>
      </c>
      <c r="F5450" s="76">
        <f t="shared" si="984"/>
        <v>0</v>
      </c>
      <c r="G5450" s="56" t="str">
        <f t="shared" si="991"/>
        <v/>
      </c>
      <c r="H5450" s="56">
        <f t="shared" si="992"/>
        <v>0</v>
      </c>
      <c r="I5450" s="56">
        <f>IF(G5450="",0,IF(COUNTIF($G$5:G5450,G5450)=1,0,COUNTIF($G$5:G5450,G5450) )   )</f>
        <v>0</v>
      </c>
      <c r="J5450" s="56" t="str">
        <f t="shared" si="993"/>
        <v/>
      </c>
      <c r="K5450" s="56" t="str">
        <f t="shared" si="985"/>
        <v/>
      </c>
      <c r="L5450" s="56" t="str">
        <f t="shared" si="986"/>
        <v/>
      </c>
      <c r="M5450" s="56" t="str">
        <f t="shared" si="987"/>
        <v/>
      </c>
      <c r="N5450" s="56" t="str">
        <f t="shared" si="988"/>
        <v/>
      </c>
      <c r="O5450" s="56" t="str">
        <f t="shared" si="994"/>
        <v/>
      </c>
      <c r="P5450" s="56">
        <f>IF(ISERROR(IF($X$5=1,$Y$5,)),"",IF($X$5=1,$Y$5,))</f>
        <v>0</v>
      </c>
      <c r="Q5450" s="56">
        <f>IF(ISERROR(IF($X$6=1,$Y$6,)),"",IF($X$6=1,$Y$6,))</f>
        <v>10000</v>
      </c>
      <c r="R5450" s="56">
        <f>IF(ISERROR(IF($X$7=1,$Y$7,)),"",IF($X$7=1,$Y$7,))</f>
        <v>0</v>
      </c>
      <c r="S5450" s="56">
        <f>IF(ISERROR(IF($X$8=1,$Y$8,)),"",IF($X$8=1,$Y$8,))</f>
        <v>1000</v>
      </c>
      <c r="T5450" s="56">
        <f>IF(ISERROR(IF($X$9=1,$Y$9,)),"",IF($X$9=1,$Y$9,))</f>
        <v>500</v>
      </c>
      <c r="U5450" s="56">
        <f>IF(ISERROR(IF($X$10=1,$Y$10,)),"",IF($X$10=1,$Y$10,))</f>
        <v>500</v>
      </c>
    </row>
    <row r="5451" spans="1:21" x14ac:dyDescent="0.25">
      <c r="A5451" s="75">
        <f t="shared" si="989"/>
        <v>0</v>
      </c>
      <c r="E5451" s="56">
        <f t="shared" si="990"/>
        <v>0</v>
      </c>
      <c r="F5451" s="76">
        <f t="shared" si="984"/>
        <v>0</v>
      </c>
      <c r="G5451" s="56" t="str">
        <f t="shared" si="991"/>
        <v/>
      </c>
      <c r="H5451" s="56">
        <f t="shared" si="992"/>
        <v>0</v>
      </c>
      <c r="I5451" s="56">
        <f>IF(G5451="",0,IF(COUNTIF($G$5:G5451,G5451)=1,0,COUNTIF($G$5:G5451,G5451) )   )</f>
        <v>0</v>
      </c>
      <c r="J5451" s="56" t="str">
        <f t="shared" si="993"/>
        <v/>
      </c>
      <c r="K5451" s="56" t="str">
        <f t="shared" si="985"/>
        <v/>
      </c>
      <c r="L5451" s="56" t="str">
        <f t="shared" si="986"/>
        <v/>
      </c>
      <c r="M5451" s="56" t="str">
        <f t="shared" si="987"/>
        <v/>
      </c>
      <c r="N5451" s="56" t="str">
        <f t="shared" si="988"/>
        <v/>
      </c>
      <c r="O5451" s="56" t="str">
        <f t="shared" si="994"/>
        <v/>
      </c>
      <c r="P5451" s="56">
        <f>IF(ISERROR(IF($X$5=1,$Y$5,)),"",IF($X$5=1,$Y$5,))</f>
        <v>0</v>
      </c>
      <c r="Q5451" s="56">
        <f>IF(ISERROR(IF($X$6=1,$Y$6,)),"",IF($X$6=1,$Y$6,))</f>
        <v>10000</v>
      </c>
      <c r="R5451" s="56">
        <f>IF(ISERROR(IF($X$7=1,$Y$7,)),"",IF($X$7=1,$Y$7,))</f>
        <v>0</v>
      </c>
      <c r="S5451" s="56">
        <f>IF(ISERROR(IF($X$8=1,$Y$8,)),"",IF($X$8=1,$Y$8,))</f>
        <v>1000</v>
      </c>
      <c r="T5451" s="56">
        <f>IF(ISERROR(IF($X$9=1,$Y$9,)),"",IF($X$9=1,$Y$9,))</f>
        <v>500</v>
      </c>
      <c r="U5451" s="56">
        <f>IF(ISERROR(IF($X$10=1,$Y$10,)),"",IF($X$10=1,$Y$10,))</f>
        <v>500</v>
      </c>
    </row>
    <row r="5452" spans="1:21" x14ac:dyDescent="0.25">
      <c r="A5452" s="75">
        <f t="shared" si="989"/>
        <v>0</v>
      </c>
      <c r="E5452" s="56">
        <f t="shared" si="990"/>
        <v>0</v>
      </c>
      <c r="F5452" s="76">
        <f t="shared" si="984"/>
        <v>0</v>
      </c>
      <c r="G5452" s="56" t="str">
        <f t="shared" si="991"/>
        <v/>
      </c>
      <c r="H5452" s="56">
        <f t="shared" si="992"/>
        <v>0</v>
      </c>
      <c r="I5452" s="56">
        <f>IF(G5452="",0,IF(COUNTIF($G$5:G5452,G5452)=1,0,COUNTIF($G$5:G5452,G5452) )   )</f>
        <v>0</v>
      </c>
      <c r="J5452" s="56" t="str">
        <f t="shared" si="993"/>
        <v/>
      </c>
      <c r="K5452" s="56" t="str">
        <f t="shared" si="985"/>
        <v/>
      </c>
      <c r="L5452" s="56" t="str">
        <f t="shared" si="986"/>
        <v/>
      </c>
      <c r="M5452" s="56" t="str">
        <f t="shared" si="987"/>
        <v/>
      </c>
      <c r="N5452" s="56" t="str">
        <f t="shared" si="988"/>
        <v/>
      </c>
      <c r="O5452" s="56" t="str">
        <f t="shared" si="994"/>
        <v/>
      </c>
      <c r="P5452" s="56">
        <f>IF(ISERROR(IF($X$5=1,$Y$5,)),"",IF($X$5=1,$Y$5,))</f>
        <v>0</v>
      </c>
      <c r="Q5452" s="56">
        <f>IF(ISERROR(IF($X$6=1,$Y$6,)),"",IF($X$6=1,$Y$6,))</f>
        <v>10000</v>
      </c>
      <c r="R5452" s="56">
        <f>IF(ISERROR(IF($X$7=1,$Y$7,)),"",IF($X$7=1,$Y$7,))</f>
        <v>0</v>
      </c>
      <c r="S5452" s="56">
        <f>IF(ISERROR(IF($X$8=1,$Y$8,)),"",IF($X$8=1,$Y$8,))</f>
        <v>1000</v>
      </c>
      <c r="T5452" s="56">
        <f>IF(ISERROR(IF($X$9=1,$Y$9,)),"",IF($X$9=1,$Y$9,))</f>
        <v>500</v>
      </c>
      <c r="U5452" s="56">
        <f>IF(ISERROR(IF($X$10=1,$Y$10,)),"",IF($X$10=1,$Y$10,))</f>
        <v>500</v>
      </c>
    </row>
    <row r="5453" spans="1:21" x14ac:dyDescent="0.25">
      <c r="A5453" s="75">
        <f t="shared" si="989"/>
        <v>0</v>
      </c>
      <c r="E5453" s="56">
        <f t="shared" si="990"/>
        <v>0</v>
      </c>
      <c r="F5453" s="76">
        <f t="shared" si="984"/>
        <v>0</v>
      </c>
      <c r="G5453" s="56" t="str">
        <f t="shared" si="991"/>
        <v/>
      </c>
      <c r="H5453" s="56">
        <f t="shared" si="992"/>
        <v>0</v>
      </c>
      <c r="I5453" s="56">
        <f>IF(G5453="",0,IF(COUNTIF($G$5:G5453,G5453)=1,0,COUNTIF($G$5:G5453,G5453) )   )</f>
        <v>0</v>
      </c>
      <c r="J5453" s="56" t="str">
        <f t="shared" si="993"/>
        <v/>
      </c>
      <c r="K5453" s="56" t="str">
        <f t="shared" si="985"/>
        <v/>
      </c>
      <c r="L5453" s="56" t="str">
        <f t="shared" si="986"/>
        <v/>
      </c>
      <c r="M5453" s="56" t="str">
        <f t="shared" si="987"/>
        <v/>
      </c>
      <c r="N5453" s="56" t="str">
        <f t="shared" si="988"/>
        <v/>
      </c>
      <c r="O5453" s="56" t="str">
        <f t="shared" si="994"/>
        <v/>
      </c>
      <c r="P5453" s="56">
        <f>IF(ISERROR(IF($X$5=1,$Y$5,)),"",IF($X$5=1,$Y$5,))</f>
        <v>0</v>
      </c>
      <c r="Q5453" s="56">
        <f>IF(ISERROR(IF($X$6=1,$Y$6,)),"",IF($X$6=1,$Y$6,))</f>
        <v>10000</v>
      </c>
      <c r="R5453" s="56">
        <f>IF(ISERROR(IF($X$7=1,$Y$7,)),"",IF($X$7=1,$Y$7,))</f>
        <v>0</v>
      </c>
      <c r="S5453" s="56">
        <f>IF(ISERROR(IF($X$8=1,$Y$8,)),"",IF($X$8=1,$Y$8,))</f>
        <v>1000</v>
      </c>
      <c r="T5453" s="56">
        <f>IF(ISERROR(IF($X$9=1,$Y$9,)),"",IF($X$9=1,$Y$9,))</f>
        <v>500</v>
      </c>
      <c r="U5453" s="56">
        <f>IF(ISERROR(IF($X$10=1,$Y$10,)),"",IF($X$10=1,$Y$10,))</f>
        <v>500</v>
      </c>
    </row>
    <row r="5454" spans="1:21" x14ac:dyDescent="0.25">
      <c r="A5454" s="75">
        <f t="shared" si="989"/>
        <v>0</v>
      </c>
      <c r="E5454" s="56">
        <f t="shared" si="990"/>
        <v>0</v>
      </c>
      <c r="F5454" s="76">
        <f t="shared" ref="F5454:F5517" si="995">IF(A5452=0,0,IF(ISBLANK(G5454),"",IF(LEFT(G5454,4)="newn",F5453+1,IF(LEFT(G5454,4)="node",F5453+1,F5453))))</f>
        <v>0</v>
      </c>
      <c r="G5454" s="56" t="str">
        <f t="shared" si="991"/>
        <v/>
      </c>
      <c r="H5454" s="56">
        <f t="shared" si="992"/>
        <v>0</v>
      </c>
      <c r="I5454" s="56">
        <f>IF(G5454="",0,IF(COUNTIF($G$5:G5454,G5454)=1,0,COUNTIF($G$5:G5454,G5454) )   )</f>
        <v>0</v>
      </c>
      <c r="J5454" s="56" t="str">
        <f t="shared" si="993"/>
        <v/>
      </c>
      <c r="K5454" s="56" t="str">
        <f t="shared" si="985"/>
        <v/>
      </c>
      <c r="L5454" s="56" t="str">
        <f t="shared" si="986"/>
        <v/>
      </c>
      <c r="M5454" s="56" t="str">
        <f t="shared" si="987"/>
        <v/>
      </c>
      <c r="N5454" s="56" t="str">
        <f t="shared" si="988"/>
        <v/>
      </c>
      <c r="O5454" s="56" t="str">
        <f t="shared" si="994"/>
        <v/>
      </c>
      <c r="P5454" s="56">
        <f>IF(ISERROR(IF($X$5=1,$Y$5,)),"",IF($X$5=1,$Y$5,))</f>
        <v>0</v>
      </c>
      <c r="Q5454" s="56">
        <f>IF(ISERROR(IF($X$6=1,$Y$6,)),"",IF($X$6=1,$Y$6,))</f>
        <v>10000</v>
      </c>
      <c r="R5454" s="56">
        <f>IF(ISERROR(IF($X$7=1,$Y$7,)),"",IF($X$7=1,$Y$7,))</f>
        <v>0</v>
      </c>
      <c r="S5454" s="56">
        <f>IF(ISERROR(IF($X$8=1,$Y$8,)),"",IF($X$8=1,$Y$8,))</f>
        <v>1000</v>
      </c>
      <c r="T5454" s="56">
        <f>IF(ISERROR(IF($X$9=1,$Y$9,)),"",IF($X$9=1,$Y$9,))</f>
        <v>500</v>
      </c>
      <c r="U5454" s="56">
        <f>IF(ISERROR(IF($X$10=1,$Y$10,)),"",IF($X$10=1,$Y$10,))</f>
        <v>500</v>
      </c>
    </row>
    <row r="5455" spans="1:21" x14ac:dyDescent="0.25">
      <c r="A5455" s="75">
        <f t="shared" si="989"/>
        <v>0</v>
      </c>
      <c r="E5455" s="56">
        <f t="shared" si="990"/>
        <v>0</v>
      </c>
      <c r="F5455" s="76">
        <f t="shared" si="995"/>
        <v>0</v>
      </c>
      <c r="G5455" s="56" t="str">
        <f t="shared" si="991"/>
        <v/>
      </c>
      <c r="H5455" s="56">
        <f t="shared" si="992"/>
        <v>0</v>
      </c>
      <c r="I5455" s="56">
        <f>IF(G5455="",0,IF(COUNTIF($G$5:G5455,G5455)=1,0,COUNTIF($G$5:G5455,G5455) )   )</f>
        <v>0</v>
      </c>
      <c r="J5455" s="56" t="str">
        <f t="shared" si="993"/>
        <v/>
      </c>
      <c r="K5455" s="56" t="str">
        <f t="shared" si="985"/>
        <v/>
      </c>
      <c r="L5455" s="56" t="str">
        <f t="shared" si="986"/>
        <v/>
      </c>
      <c r="M5455" s="56" t="str">
        <f t="shared" si="987"/>
        <v/>
      </c>
      <c r="N5455" s="56" t="str">
        <f t="shared" si="988"/>
        <v/>
      </c>
      <c r="O5455" s="56" t="str">
        <f t="shared" si="994"/>
        <v/>
      </c>
      <c r="P5455" s="56">
        <f>IF(ISERROR(IF($X$5=1,$Y$5,)),"",IF($X$5=1,$Y$5,))</f>
        <v>0</v>
      </c>
      <c r="Q5455" s="56">
        <f>IF(ISERROR(IF($X$6=1,$Y$6,)),"",IF($X$6=1,$Y$6,))</f>
        <v>10000</v>
      </c>
      <c r="R5455" s="56">
        <f>IF(ISERROR(IF($X$7=1,$Y$7,)),"",IF($X$7=1,$Y$7,))</f>
        <v>0</v>
      </c>
      <c r="S5455" s="56">
        <f>IF(ISERROR(IF($X$8=1,$Y$8,)),"",IF($X$8=1,$Y$8,))</f>
        <v>1000</v>
      </c>
      <c r="T5455" s="56">
        <f>IF(ISERROR(IF($X$9=1,$Y$9,)),"",IF($X$9=1,$Y$9,))</f>
        <v>500</v>
      </c>
      <c r="U5455" s="56">
        <f>IF(ISERROR(IF($X$10=1,$Y$10,)),"",IF($X$10=1,$Y$10,))</f>
        <v>500</v>
      </c>
    </row>
    <row r="5456" spans="1:21" x14ac:dyDescent="0.25">
      <c r="A5456" s="75">
        <f t="shared" si="989"/>
        <v>0</v>
      </c>
      <c r="E5456" s="56">
        <f t="shared" si="990"/>
        <v>0</v>
      </c>
      <c r="F5456" s="76">
        <f t="shared" si="995"/>
        <v>0</v>
      </c>
      <c r="G5456" s="56" t="str">
        <f t="shared" si="991"/>
        <v/>
      </c>
      <c r="H5456" s="56">
        <f t="shared" si="992"/>
        <v>0</v>
      </c>
      <c r="I5456" s="56">
        <f>IF(G5456="",0,IF(COUNTIF($G$5:G5456,G5456)=1,0,COUNTIF($G$5:G5456,G5456) )   )</f>
        <v>0</v>
      </c>
      <c r="J5456" s="56" t="str">
        <f t="shared" si="993"/>
        <v/>
      </c>
      <c r="K5456" s="56" t="str">
        <f t="shared" si="985"/>
        <v/>
      </c>
      <c r="L5456" s="56" t="str">
        <f t="shared" si="986"/>
        <v/>
      </c>
      <c r="M5456" s="56" t="str">
        <f t="shared" si="987"/>
        <v/>
      </c>
      <c r="N5456" s="56" t="str">
        <f t="shared" si="988"/>
        <v/>
      </c>
      <c r="O5456" s="56" t="str">
        <f t="shared" si="994"/>
        <v/>
      </c>
      <c r="P5456" s="56">
        <f>IF(ISERROR(IF($X$5=1,$Y$5,)),"",IF($X$5=1,$Y$5,))</f>
        <v>0</v>
      </c>
      <c r="Q5456" s="56">
        <f>IF(ISERROR(IF($X$6=1,$Y$6,)),"",IF($X$6=1,$Y$6,))</f>
        <v>10000</v>
      </c>
      <c r="R5456" s="56">
        <f>IF(ISERROR(IF($X$7=1,$Y$7,)),"",IF($X$7=1,$Y$7,))</f>
        <v>0</v>
      </c>
      <c r="S5456" s="56">
        <f>IF(ISERROR(IF($X$8=1,$Y$8,)),"",IF($X$8=1,$Y$8,))</f>
        <v>1000</v>
      </c>
      <c r="T5456" s="56">
        <f>IF(ISERROR(IF($X$9=1,$Y$9,)),"",IF($X$9=1,$Y$9,))</f>
        <v>500</v>
      </c>
      <c r="U5456" s="56">
        <f>IF(ISERROR(IF($X$10=1,$Y$10,)),"",IF($X$10=1,$Y$10,))</f>
        <v>500</v>
      </c>
    </row>
    <row r="5457" spans="1:21" x14ac:dyDescent="0.25">
      <c r="A5457" s="75">
        <f t="shared" si="989"/>
        <v>0</v>
      </c>
      <c r="E5457" s="56">
        <f t="shared" si="990"/>
        <v>0</v>
      </c>
      <c r="F5457" s="76">
        <f t="shared" si="995"/>
        <v>0</v>
      </c>
      <c r="G5457" s="56" t="str">
        <f t="shared" si="991"/>
        <v/>
      </c>
      <c r="H5457" s="56">
        <f t="shared" si="992"/>
        <v>0</v>
      </c>
      <c r="I5457" s="56">
        <f>IF(G5457="",0,IF(COUNTIF($G$5:G5457,G5457)=1,0,COUNTIF($G$5:G5457,G5457) )   )</f>
        <v>0</v>
      </c>
      <c r="J5457" s="56" t="str">
        <f t="shared" si="993"/>
        <v/>
      </c>
      <c r="K5457" s="56" t="str">
        <f t="shared" si="985"/>
        <v/>
      </c>
      <c r="L5457" s="56" t="str">
        <f t="shared" si="986"/>
        <v/>
      </c>
      <c r="M5457" s="56" t="str">
        <f t="shared" si="987"/>
        <v/>
      </c>
      <c r="N5457" s="56" t="str">
        <f t="shared" si="988"/>
        <v/>
      </c>
      <c r="O5457" s="56" t="str">
        <f t="shared" si="994"/>
        <v/>
      </c>
      <c r="P5457" s="56">
        <f>IF(ISERROR(IF($X$5=1,$Y$5,)),"",IF($X$5=1,$Y$5,))</f>
        <v>0</v>
      </c>
      <c r="Q5457" s="56">
        <f>IF(ISERROR(IF($X$6=1,$Y$6,)),"",IF($X$6=1,$Y$6,))</f>
        <v>10000</v>
      </c>
      <c r="R5457" s="56">
        <f>IF(ISERROR(IF($X$7=1,$Y$7,)),"",IF($X$7=1,$Y$7,))</f>
        <v>0</v>
      </c>
      <c r="S5457" s="56">
        <f>IF(ISERROR(IF($X$8=1,$Y$8,)),"",IF($X$8=1,$Y$8,))</f>
        <v>1000</v>
      </c>
      <c r="T5457" s="56">
        <f>IF(ISERROR(IF($X$9=1,$Y$9,)),"",IF($X$9=1,$Y$9,))</f>
        <v>500</v>
      </c>
      <c r="U5457" s="56">
        <f>IF(ISERROR(IF($X$10=1,$Y$10,)),"",IF($X$10=1,$Y$10,))</f>
        <v>500</v>
      </c>
    </row>
    <row r="5458" spans="1:21" x14ac:dyDescent="0.25">
      <c r="A5458" s="75">
        <f t="shared" si="989"/>
        <v>0</v>
      </c>
      <c r="E5458" s="56">
        <f t="shared" si="990"/>
        <v>0</v>
      </c>
      <c r="F5458" s="76">
        <f t="shared" si="995"/>
        <v>0</v>
      </c>
      <c r="G5458" s="56" t="str">
        <f t="shared" si="991"/>
        <v/>
      </c>
      <c r="H5458" s="56">
        <f t="shared" si="992"/>
        <v>0</v>
      </c>
      <c r="I5458" s="56">
        <f>IF(G5458="",0,IF(COUNTIF($G$5:G5458,G5458)=1,0,COUNTIF($G$5:G5458,G5458) )   )</f>
        <v>0</v>
      </c>
      <c r="J5458" s="56" t="str">
        <f t="shared" si="993"/>
        <v/>
      </c>
      <c r="K5458" s="56" t="str">
        <f t="shared" si="985"/>
        <v/>
      </c>
      <c r="L5458" s="56" t="str">
        <f t="shared" si="986"/>
        <v/>
      </c>
      <c r="M5458" s="56" t="str">
        <f t="shared" si="987"/>
        <v/>
      </c>
      <c r="N5458" s="56" t="str">
        <f t="shared" si="988"/>
        <v/>
      </c>
      <c r="O5458" s="56" t="str">
        <f t="shared" si="994"/>
        <v/>
      </c>
      <c r="P5458" s="56">
        <f>IF(ISERROR(IF($X$5=1,$Y$5,)),"",IF($X$5=1,$Y$5,))</f>
        <v>0</v>
      </c>
      <c r="Q5458" s="56">
        <f>IF(ISERROR(IF($X$6=1,$Y$6,)),"",IF($X$6=1,$Y$6,))</f>
        <v>10000</v>
      </c>
      <c r="R5458" s="56">
        <f>IF(ISERROR(IF($X$7=1,$Y$7,)),"",IF($X$7=1,$Y$7,))</f>
        <v>0</v>
      </c>
      <c r="S5458" s="56">
        <f>IF(ISERROR(IF($X$8=1,$Y$8,)),"",IF($X$8=1,$Y$8,))</f>
        <v>1000</v>
      </c>
      <c r="T5458" s="56">
        <f>IF(ISERROR(IF($X$9=1,$Y$9,)),"",IF($X$9=1,$Y$9,))</f>
        <v>500</v>
      </c>
      <c r="U5458" s="56">
        <f>IF(ISERROR(IF($X$10=1,$Y$10,)),"",IF($X$10=1,$Y$10,))</f>
        <v>500</v>
      </c>
    </row>
    <row r="5459" spans="1:21" x14ac:dyDescent="0.25">
      <c r="A5459" s="75">
        <f t="shared" si="989"/>
        <v>0</v>
      </c>
      <c r="E5459" s="56">
        <f t="shared" si="990"/>
        <v>0</v>
      </c>
      <c r="F5459" s="76">
        <f t="shared" si="995"/>
        <v>0</v>
      </c>
      <c r="G5459" s="56" t="str">
        <f t="shared" si="991"/>
        <v/>
      </c>
      <c r="H5459" s="56">
        <f t="shared" si="992"/>
        <v>0</v>
      </c>
      <c r="I5459" s="56">
        <f>IF(G5459="",0,IF(COUNTIF($G$5:G5459,G5459)=1,0,COUNTIF($G$5:G5459,G5459) )   )</f>
        <v>0</v>
      </c>
      <c r="J5459" s="56" t="str">
        <f t="shared" si="993"/>
        <v/>
      </c>
      <c r="K5459" s="56" t="str">
        <f t="shared" si="985"/>
        <v/>
      </c>
      <c r="L5459" s="56" t="str">
        <f t="shared" si="986"/>
        <v/>
      </c>
      <c r="M5459" s="56" t="str">
        <f t="shared" si="987"/>
        <v/>
      </c>
      <c r="N5459" s="56" t="str">
        <f t="shared" si="988"/>
        <v/>
      </c>
      <c r="O5459" s="56" t="str">
        <f t="shared" si="994"/>
        <v/>
      </c>
      <c r="P5459" s="56">
        <f>IF(ISERROR(IF($X$5=1,$Y$5,)),"",IF($X$5=1,$Y$5,))</f>
        <v>0</v>
      </c>
      <c r="Q5459" s="56">
        <f>IF(ISERROR(IF($X$6=1,$Y$6,)),"",IF($X$6=1,$Y$6,))</f>
        <v>10000</v>
      </c>
      <c r="R5459" s="56">
        <f>IF(ISERROR(IF($X$7=1,$Y$7,)),"",IF($X$7=1,$Y$7,))</f>
        <v>0</v>
      </c>
      <c r="S5459" s="56">
        <f>IF(ISERROR(IF($X$8=1,$Y$8,)),"",IF($X$8=1,$Y$8,))</f>
        <v>1000</v>
      </c>
      <c r="T5459" s="56">
        <f>IF(ISERROR(IF($X$9=1,$Y$9,)),"",IF($X$9=1,$Y$9,))</f>
        <v>500</v>
      </c>
      <c r="U5459" s="56">
        <f>IF(ISERROR(IF($X$10=1,$Y$10,)),"",IF($X$10=1,$Y$10,))</f>
        <v>500</v>
      </c>
    </row>
    <row r="5460" spans="1:21" x14ac:dyDescent="0.25">
      <c r="A5460" s="75">
        <f t="shared" si="989"/>
        <v>0</v>
      </c>
      <c r="E5460" s="56">
        <f t="shared" si="990"/>
        <v>0</v>
      </c>
      <c r="F5460" s="76">
        <f t="shared" si="995"/>
        <v>0</v>
      </c>
      <c r="G5460" s="56" t="str">
        <f t="shared" si="991"/>
        <v/>
      </c>
      <c r="H5460" s="56">
        <f t="shared" si="992"/>
        <v>0</v>
      </c>
      <c r="I5460" s="56">
        <f>IF(G5460="",0,IF(COUNTIF($G$5:G5460,G5460)=1,0,COUNTIF($G$5:G5460,G5460) )   )</f>
        <v>0</v>
      </c>
      <c r="J5460" s="56" t="str">
        <f t="shared" si="993"/>
        <v/>
      </c>
      <c r="K5460" s="56" t="str">
        <f t="shared" si="985"/>
        <v/>
      </c>
      <c r="L5460" s="56" t="str">
        <f t="shared" si="986"/>
        <v/>
      </c>
      <c r="M5460" s="56" t="str">
        <f t="shared" si="987"/>
        <v/>
      </c>
      <c r="N5460" s="56" t="str">
        <f t="shared" si="988"/>
        <v/>
      </c>
      <c r="O5460" s="56" t="str">
        <f t="shared" si="994"/>
        <v/>
      </c>
      <c r="P5460" s="56">
        <f>IF(ISERROR(IF($X$5=1,$Y$5,)),"",IF($X$5=1,$Y$5,))</f>
        <v>0</v>
      </c>
      <c r="Q5460" s="56">
        <f>IF(ISERROR(IF($X$6=1,$Y$6,)),"",IF($X$6=1,$Y$6,))</f>
        <v>10000</v>
      </c>
      <c r="R5460" s="56">
        <f>IF(ISERROR(IF($X$7=1,$Y$7,)),"",IF($X$7=1,$Y$7,))</f>
        <v>0</v>
      </c>
      <c r="S5460" s="56">
        <f>IF(ISERROR(IF($X$8=1,$Y$8,)),"",IF($X$8=1,$Y$8,))</f>
        <v>1000</v>
      </c>
      <c r="T5460" s="56">
        <f>IF(ISERROR(IF($X$9=1,$Y$9,)),"",IF($X$9=1,$Y$9,))</f>
        <v>500</v>
      </c>
      <c r="U5460" s="56">
        <f>IF(ISERROR(IF($X$10=1,$Y$10,)),"",IF($X$10=1,$Y$10,))</f>
        <v>500</v>
      </c>
    </row>
    <row r="5461" spans="1:21" x14ac:dyDescent="0.25">
      <c r="A5461" s="75">
        <f t="shared" si="989"/>
        <v>0</v>
      </c>
      <c r="E5461" s="56">
        <f t="shared" si="990"/>
        <v>0</v>
      </c>
      <c r="F5461" s="76">
        <f t="shared" si="995"/>
        <v>0</v>
      </c>
      <c r="G5461" s="56" t="str">
        <f t="shared" si="991"/>
        <v/>
      </c>
      <c r="H5461" s="56">
        <f t="shared" si="992"/>
        <v>0</v>
      </c>
      <c r="I5461" s="56">
        <f>IF(G5461="",0,IF(COUNTIF($G$5:G5461,G5461)=1,0,COUNTIF($G$5:G5461,G5461) )   )</f>
        <v>0</v>
      </c>
      <c r="J5461" s="56" t="str">
        <f t="shared" si="993"/>
        <v/>
      </c>
      <c r="K5461" s="56" t="str">
        <f t="shared" si="985"/>
        <v/>
      </c>
      <c r="L5461" s="56" t="str">
        <f t="shared" si="986"/>
        <v/>
      </c>
      <c r="M5461" s="56" t="str">
        <f t="shared" si="987"/>
        <v/>
      </c>
      <c r="N5461" s="56" t="str">
        <f t="shared" si="988"/>
        <v/>
      </c>
      <c r="O5461" s="56" t="str">
        <f t="shared" si="994"/>
        <v/>
      </c>
      <c r="P5461" s="56">
        <f>IF(ISERROR(IF($X$5=1,$Y$5,)),"",IF($X$5=1,$Y$5,))</f>
        <v>0</v>
      </c>
      <c r="Q5461" s="56">
        <f>IF(ISERROR(IF($X$6=1,$Y$6,)),"",IF($X$6=1,$Y$6,))</f>
        <v>10000</v>
      </c>
      <c r="R5461" s="56">
        <f>IF(ISERROR(IF($X$7=1,$Y$7,)),"",IF($X$7=1,$Y$7,))</f>
        <v>0</v>
      </c>
      <c r="S5461" s="56">
        <f>IF(ISERROR(IF($X$8=1,$Y$8,)),"",IF($X$8=1,$Y$8,))</f>
        <v>1000</v>
      </c>
      <c r="T5461" s="56">
        <f>IF(ISERROR(IF($X$9=1,$Y$9,)),"",IF($X$9=1,$Y$9,))</f>
        <v>500</v>
      </c>
      <c r="U5461" s="56">
        <f>IF(ISERROR(IF($X$10=1,$Y$10,)),"",IF($X$10=1,$Y$10,))</f>
        <v>500</v>
      </c>
    </row>
    <row r="5462" spans="1:21" x14ac:dyDescent="0.25">
      <c r="A5462" s="75">
        <f t="shared" si="989"/>
        <v>0</v>
      </c>
      <c r="E5462" s="56">
        <f t="shared" si="990"/>
        <v>0</v>
      </c>
      <c r="F5462" s="76">
        <f t="shared" si="995"/>
        <v>0</v>
      </c>
      <c r="G5462" s="56" t="str">
        <f t="shared" si="991"/>
        <v/>
      </c>
      <c r="H5462" s="56">
        <f t="shared" si="992"/>
        <v>0</v>
      </c>
      <c r="I5462" s="56">
        <f>IF(G5462="",0,IF(COUNTIF($G$5:G5462,G5462)=1,0,COUNTIF($G$5:G5462,G5462) )   )</f>
        <v>0</v>
      </c>
      <c r="J5462" s="56" t="str">
        <f t="shared" si="993"/>
        <v/>
      </c>
      <c r="K5462" s="56" t="str">
        <f t="shared" si="985"/>
        <v/>
      </c>
      <c r="L5462" s="56" t="str">
        <f t="shared" si="986"/>
        <v/>
      </c>
      <c r="M5462" s="56" t="str">
        <f t="shared" si="987"/>
        <v/>
      </c>
      <c r="N5462" s="56" t="str">
        <f t="shared" si="988"/>
        <v/>
      </c>
      <c r="O5462" s="56" t="str">
        <f t="shared" si="994"/>
        <v/>
      </c>
      <c r="P5462" s="56">
        <f>IF(ISERROR(IF($X$5=1,$Y$5,)),"",IF($X$5=1,$Y$5,))</f>
        <v>0</v>
      </c>
      <c r="Q5462" s="56">
        <f>IF(ISERROR(IF($X$6=1,$Y$6,)),"",IF($X$6=1,$Y$6,))</f>
        <v>10000</v>
      </c>
      <c r="R5462" s="56">
        <f>IF(ISERROR(IF($X$7=1,$Y$7,)),"",IF($X$7=1,$Y$7,))</f>
        <v>0</v>
      </c>
      <c r="S5462" s="56">
        <f>IF(ISERROR(IF($X$8=1,$Y$8,)),"",IF($X$8=1,$Y$8,))</f>
        <v>1000</v>
      </c>
      <c r="T5462" s="56">
        <f>IF(ISERROR(IF($X$9=1,$Y$9,)),"",IF($X$9=1,$Y$9,))</f>
        <v>500</v>
      </c>
      <c r="U5462" s="56">
        <f>IF(ISERROR(IF($X$10=1,$Y$10,)),"",IF($X$10=1,$Y$10,))</f>
        <v>500</v>
      </c>
    </row>
    <row r="5463" spans="1:21" x14ac:dyDescent="0.25">
      <c r="A5463" s="75">
        <f t="shared" si="989"/>
        <v>0</v>
      </c>
      <c r="E5463" s="56">
        <f t="shared" si="990"/>
        <v>0</v>
      </c>
      <c r="F5463" s="76">
        <f t="shared" si="995"/>
        <v>0</v>
      </c>
      <c r="G5463" s="56" t="str">
        <f t="shared" si="991"/>
        <v/>
      </c>
      <c r="H5463" s="56">
        <f t="shared" si="992"/>
        <v>0</v>
      </c>
      <c r="I5463" s="56">
        <f>IF(G5463="",0,IF(COUNTIF($G$5:G5463,G5463)=1,0,COUNTIF($G$5:G5463,G5463) )   )</f>
        <v>0</v>
      </c>
      <c r="J5463" s="56" t="str">
        <f t="shared" si="993"/>
        <v/>
      </c>
      <c r="K5463" s="56" t="str">
        <f t="shared" si="985"/>
        <v/>
      </c>
      <c r="L5463" s="56" t="str">
        <f t="shared" si="986"/>
        <v/>
      </c>
      <c r="M5463" s="56" t="str">
        <f t="shared" si="987"/>
        <v/>
      </c>
      <c r="N5463" s="56" t="str">
        <f t="shared" si="988"/>
        <v/>
      </c>
      <c r="O5463" s="56" t="str">
        <f t="shared" si="994"/>
        <v/>
      </c>
      <c r="P5463" s="56">
        <f>IF(ISERROR(IF($X$5=1,$Y$5,)),"",IF($X$5=1,$Y$5,))</f>
        <v>0</v>
      </c>
      <c r="Q5463" s="56">
        <f>IF(ISERROR(IF($X$6=1,$Y$6,)),"",IF($X$6=1,$Y$6,))</f>
        <v>10000</v>
      </c>
      <c r="R5463" s="56">
        <f>IF(ISERROR(IF($X$7=1,$Y$7,)),"",IF($X$7=1,$Y$7,))</f>
        <v>0</v>
      </c>
      <c r="S5463" s="56">
        <f>IF(ISERROR(IF($X$8=1,$Y$8,)),"",IF($X$8=1,$Y$8,))</f>
        <v>1000</v>
      </c>
      <c r="T5463" s="56">
        <f>IF(ISERROR(IF($X$9=1,$Y$9,)),"",IF($X$9=1,$Y$9,))</f>
        <v>500</v>
      </c>
      <c r="U5463" s="56">
        <f>IF(ISERROR(IF($X$10=1,$Y$10,)),"",IF($X$10=1,$Y$10,))</f>
        <v>500</v>
      </c>
    </row>
    <row r="5464" spans="1:21" x14ac:dyDescent="0.25">
      <c r="A5464" s="75">
        <f t="shared" si="989"/>
        <v>0</v>
      </c>
      <c r="E5464" s="56">
        <f t="shared" si="990"/>
        <v>0</v>
      </c>
      <c r="F5464" s="76">
        <f t="shared" si="995"/>
        <v>0</v>
      </c>
      <c r="G5464" s="56" t="str">
        <f t="shared" si="991"/>
        <v/>
      </c>
      <c r="H5464" s="56">
        <f t="shared" si="992"/>
        <v>0</v>
      </c>
      <c r="I5464" s="56">
        <f>IF(G5464="",0,IF(COUNTIF($G$5:G5464,G5464)=1,0,COUNTIF($G$5:G5464,G5464) )   )</f>
        <v>0</v>
      </c>
      <c r="J5464" s="56" t="str">
        <f t="shared" si="993"/>
        <v/>
      </c>
      <c r="K5464" s="56" t="str">
        <f t="shared" si="985"/>
        <v/>
      </c>
      <c r="L5464" s="56" t="str">
        <f t="shared" si="986"/>
        <v/>
      </c>
      <c r="M5464" s="56" t="str">
        <f t="shared" si="987"/>
        <v/>
      </c>
      <c r="N5464" s="56" t="str">
        <f t="shared" si="988"/>
        <v/>
      </c>
      <c r="O5464" s="56" t="str">
        <f t="shared" si="994"/>
        <v/>
      </c>
      <c r="P5464" s="56">
        <f>IF(ISERROR(IF($X$5=1,$Y$5,)),"",IF($X$5=1,$Y$5,))</f>
        <v>0</v>
      </c>
      <c r="Q5464" s="56">
        <f>IF(ISERROR(IF($X$6=1,$Y$6,)),"",IF($X$6=1,$Y$6,))</f>
        <v>10000</v>
      </c>
      <c r="R5464" s="56">
        <f>IF(ISERROR(IF($X$7=1,$Y$7,)),"",IF($X$7=1,$Y$7,))</f>
        <v>0</v>
      </c>
      <c r="S5464" s="56">
        <f>IF(ISERROR(IF($X$8=1,$Y$8,)),"",IF($X$8=1,$Y$8,))</f>
        <v>1000</v>
      </c>
      <c r="T5464" s="56">
        <f>IF(ISERROR(IF($X$9=1,$Y$9,)),"",IF($X$9=1,$Y$9,))</f>
        <v>500</v>
      </c>
      <c r="U5464" s="56">
        <f>IF(ISERROR(IF($X$10=1,$Y$10,)),"",IF($X$10=1,$Y$10,))</f>
        <v>500</v>
      </c>
    </row>
    <row r="5465" spans="1:21" x14ac:dyDescent="0.25">
      <c r="A5465" s="75">
        <f t="shared" si="989"/>
        <v>0</v>
      </c>
      <c r="E5465" s="56">
        <f t="shared" si="990"/>
        <v>0</v>
      </c>
      <c r="F5465" s="76">
        <f t="shared" si="995"/>
        <v>0</v>
      </c>
      <c r="G5465" s="56" t="str">
        <f t="shared" si="991"/>
        <v/>
      </c>
      <c r="H5465" s="56">
        <f t="shared" si="992"/>
        <v>0</v>
      </c>
      <c r="I5465" s="56">
        <f>IF(G5465="",0,IF(COUNTIF($G$5:G5465,G5465)=1,0,COUNTIF($G$5:G5465,G5465) )   )</f>
        <v>0</v>
      </c>
      <c r="J5465" s="56" t="str">
        <f t="shared" si="993"/>
        <v/>
      </c>
      <c r="K5465" s="56" t="str">
        <f t="shared" si="985"/>
        <v/>
      </c>
      <c r="L5465" s="56" t="str">
        <f t="shared" si="986"/>
        <v/>
      </c>
      <c r="M5465" s="56" t="str">
        <f t="shared" si="987"/>
        <v/>
      </c>
      <c r="N5465" s="56" t="str">
        <f t="shared" si="988"/>
        <v/>
      </c>
      <c r="O5465" s="56" t="str">
        <f t="shared" si="994"/>
        <v/>
      </c>
      <c r="P5465" s="56">
        <f>IF(ISERROR(IF($X$5=1,$Y$5,)),"",IF($X$5=1,$Y$5,))</f>
        <v>0</v>
      </c>
      <c r="Q5465" s="56">
        <f>IF(ISERROR(IF($X$6=1,$Y$6,)),"",IF($X$6=1,$Y$6,))</f>
        <v>10000</v>
      </c>
      <c r="R5465" s="56">
        <f>IF(ISERROR(IF($X$7=1,$Y$7,)),"",IF($X$7=1,$Y$7,))</f>
        <v>0</v>
      </c>
      <c r="S5465" s="56">
        <f>IF(ISERROR(IF($X$8=1,$Y$8,)),"",IF($X$8=1,$Y$8,))</f>
        <v>1000</v>
      </c>
      <c r="T5465" s="56">
        <f>IF(ISERROR(IF($X$9=1,$Y$9,)),"",IF($X$9=1,$Y$9,))</f>
        <v>500</v>
      </c>
      <c r="U5465" s="56">
        <f>IF(ISERROR(IF($X$10=1,$Y$10,)),"",IF($X$10=1,$Y$10,))</f>
        <v>500</v>
      </c>
    </row>
    <row r="5466" spans="1:21" x14ac:dyDescent="0.25">
      <c r="A5466" s="75">
        <f t="shared" si="989"/>
        <v>0</v>
      </c>
      <c r="E5466" s="56">
        <f t="shared" si="990"/>
        <v>0</v>
      </c>
      <c r="F5466" s="76">
        <f t="shared" si="995"/>
        <v>0</v>
      </c>
      <c r="G5466" s="56" t="str">
        <f t="shared" si="991"/>
        <v/>
      </c>
      <c r="H5466" s="56">
        <f t="shared" si="992"/>
        <v>0</v>
      </c>
      <c r="I5466" s="56">
        <f>IF(G5466="",0,IF(COUNTIF($G$5:G5466,G5466)=1,0,COUNTIF($G$5:G5466,G5466) )   )</f>
        <v>0</v>
      </c>
      <c r="J5466" s="56" t="str">
        <f t="shared" si="993"/>
        <v/>
      </c>
      <c r="K5466" s="56" t="str">
        <f t="shared" si="985"/>
        <v/>
      </c>
      <c r="L5466" s="56" t="str">
        <f t="shared" si="986"/>
        <v/>
      </c>
      <c r="M5466" s="56" t="str">
        <f t="shared" si="987"/>
        <v/>
      </c>
      <c r="N5466" s="56" t="str">
        <f t="shared" si="988"/>
        <v/>
      </c>
      <c r="O5466" s="56" t="str">
        <f t="shared" si="994"/>
        <v/>
      </c>
      <c r="P5466" s="56">
        <f>IF(ISERROR(IF($X$5=1,$Y$5,)),"",IF($X$5=1,$Y$5,))</f>
        <v>0</v>
      </c>
      <c r="Q5466" s="56">
        <f>IF(ISERROR(IF($X$6=1,$Y$6,)),"",IF($X$6=1,$Y$6,))</f>
        <v>10000</v>
      </c>
      <c r="R5466" s="56">
        <f>IF(ISERROR(IF($X$7=1,$Y$7,)),"",IF($X$7=1,$Y$7,))</f>
        <v>0</v>
      </c>
      <c r="S5466" s="56">
        <f>IF(ISERROR(IF($X$8=1,$Y$8,)),"",IF($X$8=1,$Y$8,))</f>
        <v>1000</v>
      </c>
      <c r="T5466" s="56">
        <f>IF(ISERROR(IF($X$9=1,$Y$9,)),"",IF($X$9=1,$Y$9,))</f>
        <v>500</v>
      </c>
      <c r="U5466" s="56">
        <f>IF(ISERROR(IF($X$10=1,$Y$10,)),"",IF($X$10=1,$Y$10,))</f>
        <v>500</v>
      </c>
    </row>
    <row r="5467" spans="1:21" x14ac:dyDescent="0.25">
      <c r="A5467" s="75">
        <f t="shared" si="989"/>
        <v>0</v>
      </c>
      <c r="E5467" s="56">
        <f t="shared" si="990"/>
        <v>0</v>
      </c>
      <c r="F5467" s="76">
        <f t="shared" si="995"/>
        <v>0</v>
      </c>
      <c r="G5467" s="56" t="str">
        <f t="shared" si="991"/>
        <v/>
      </c>
      <c r="H5467" s="56">
        <f t="shared" si="992"/>
        <v>0</v>
      </c>
      <c r="I5467" s="56">
        <f>IF(G5467="",0,IF(COUNTIF($G$5:G5467,G5467)=1,0,COUNTIF($G$5:G5467,G5467) )   )</f>
        <v>0</v>
      </c>
      <c r="J5467" s="56" t="str">
        <f t="shared" si="993"/>
        <v/>
      </c>
      <c r="K5467" s="56" t="str">
        <f t="shared" si="985"/>
        <v/>
      </c>
      <c r="L5467" s="56" t="str">
        <f t="shared" si="986"/>
        <v/>
      </c>
      <c r="M5467" s="56" t="str">
        <f t="shared" si="987"/>
        <v/>
      </c>
      <c r="N5467" s="56" t="str">
        <f t="shared" si="988"/>
        <v/>
      </c>
      <c r="O5467" s="56" t="str">
        <f t="shared" si="994"/>
        <v/>
      </c>
      <c r="P5467" s="56">
        <f>IF(ISERROR(IF($X$5=1,$Y$5,)),"",IF($X$5=1,$Y$5,))</f>
        <v>0</v>
      </c>
      <c r="Q5467" s="56">
        <f>IF(ISERROR(IF($X$6=1,$Y$6,)),"",IF($X$6=1,$Y$6,))</f>
        <v>10000</v>
      </c>
      <c r="R5467" s="56">
        <f>IF(ISERROR(IF($X$7=1,$Y$7,)),"",IF($X$7=1,$Y$7,))</f>
        <v>0</v>
      </c>
      <c r="S5467" s="56">
        <f>IF(ISERROR(IF($X$8=1,$Y$8,)),"",IF($X$8=1,$Y$8,))</f>
        <v>1000</v>
      </c>
      <c r="T5467" s="56">
        <f>IF(ISERROR(IF($X$9=1,$Y$9,)),"",IF($X$9=1,$Y$9,))</f>
        <v>500</v>
      </c>
      <c r="U5467" s="56">
        <f>IF(ISERROR(IF($X$10=1,$Y$10,)),"",IF($X$10=1,$Y$10,))</f>
        <v>500</v>
      </c>
    </row>
    <row r="5468" spans="1:21" x14ac:dyDescent="0.25">
      <c r="A5468" s="75">
        <f t="shared" si="989"/>
        <v>0</v>
      </c>
      <c r="E5468" s="56">
        <f t="shared" si="990"/>
        <v>0</v>
      </c>
      <c r="F5468" s="76">
        <f t="shared" si="995"/>
        <v>0</v>
      </c>
      <c r="G5468" s="56" t="str">
        <f t="shared" si="991"/>
        <v/>
      </c>
      <c r="H5468" s="56">
        <f t="shared" si="992"/>
        <v>0</v>
      </c>
      <c r="I5468" s="56">
        <f>IF(G5468="",0,IF(COUNTIF($G$5:G5468,G5468)=1,0,COUNTIF($G$5:G5468,G5468) )   )</f>
        <v>0</v>
      </c>
      <c r="J5468" s="56" t="str">
        <f t="shared" si="993"/>
        <v/>
      </c>
      <c r="K5468" s="56" t="str">
        <f t="shared" si="985"/>
        <v/>
      </c>
      <c r="L5468" s="56" t="str">
        <f t="shared" si="986"/>
        <v/>
      </c>
      <c r="M5468" s="56" t="str">
        <f t="shared" si="987"/>
        <v/>
      </c>
      <c r="N5468" s="56" t="str">
        <f t="shared" si="988"/>
        <v/>
      </c>
      <c r="O5468" s="56" t="str">
        <f t="shared" si="994"/>
        <v/>
      </c>
      <c r="P5468" s="56">
        <f>IF(ISERROR(IF($X$5=1,$Y$5,)),"",IF($X$5=1,$Y$5,))</f>
        <v>0</v>
      </c>
      <c r="Q5468" s="56">
        <f>IF(ISERROR(IF($X$6=1,$Y$6,)),"",IF($X$6=1,$Y$6,))</f>
        <v>10000</v>
      </c>
      <c r="R5468" s="56">
        <f>IF(ISERROR(IF($X$7=1,$Y$7,)),"",IF($X$7=1,$Y$7,))</f>
        <v>0</v>
      </c>
      <c r="S5468" s="56">
        <f>IF(ISERROR(IF($X$8=1,$Y$8,)),"",IF($X$8=1,$Y$8,))</f>
        <v>1000</v>
      </c>
      <c r="T5468" s="56">
        <f>IF(ISERROR(IF($X$9=1,$Y$9,)),"",IF($X$9=1,$Y$9,))</f>
        <v>500</v>
      </c>
      <c r="U5468" s="56">
        <f>IF(ISERROR(IF($X$10=1,$Y$10,)),"",IF($X$10=1,$Y$10,))</f>
        <v>500</v>
      </c>
    </row>
    <row r="5469" spans="1:21" x14ac:dyDescent="0.25">
      <c r="A5469" s="75">
        <f t="shared" si="989"/>
        <v>0</v>
      </c>
      <c r="E5469" s="56">
        <f t="shared" si="990"/>
        <v>0</v>
      </c>
      <c r="F5469" s="76">
        <f t="shared" si="995"/>
        <v>0</v>
      </c>
      <c r="G5469" s="56" t="str">
        <f t="shared" si="991"/>
        <v/>
      </c>
      <c r="H5469" s="56">
        <f t="shared" si="992"/>
        <v>0</v>
      </c>
      <c r="I5469" s="56">
        <f>IF(G5469="",0,IF(COUNTIF($G$5:G5469,G5469)=1,0,COUNTIF($G$5:G5469,G5469) )   )</f>
        <v>0</v>
      </c>
      <c r="J5469" s="56" t="str">
        <f t="shared" si="993"/>
        <v/>
      </c>
      <c r="K5469" s="56" t="str">
        <f t="shared" si="985"/>
        <v/>
      </c>
      <c r="L5469" s="56" t="str">
        <f t="shared" si="986"/>
        <v/>
      </c>
      <c r="M5469" s="56" t="str">
        <f t="shared" si="987"/>
        <v/>
      </c>
      <c r="N5469" s="56" t="str">
        <f t="shared" si="988"/>
        <v/>
      </c>
      <c r="O5469" s="56" t="str">
        <f t="shared" si="994"/>
        <v/>
      </c>
      <c r="P5469" s="56">
        <f>IF(ISERROR(IF($X$5=1,$Y$5,)),"",IF($X$5=1,$Y$5,))</f>
        <v>0</v>
      </c>
      <c r="Q5469" s="56">
        <f>IF(ISERROR(IF($X$6=1,$Y$6,)),"",IF($X$6=1,$Y$6,))</f>
        <v>10000</v>
      </c>
      <c r="R5469" s="56">
        <f>IF(ISERROR(IF($X$7=1,$Y$7,)),"",IF($X$7=1,$Y$7,))</f>
        <v>0</v>
      </c>
      <c r="S5469" s="56">
        <f>IF(ISERROR(IF($X$8=1,$Y$8,)),"",IF($X$8=1,$Y$8,))</f>
        <v>1000</v>
      </c>
      <c r="T5469" s="56">
        <f>IF(ISERROR(IF($X$9=1,$Y$9,)),"",IF($X$9=1,$Y$9,))</f>
        <v>500</v>
      </c>
      <c r="U5469" s="56">
        <f>IF(ISERROR(IF($X$10=1,$Y$10,)),"",IF($X$10=1,$Y$10,))</f>
        <v>500</v>
      </c>
    </row>
    <row r="5470" spans="1:21" x14ac:dyDescent="0.25">
      <c r="A5470" s="75">
        <f t="shared" si="989"/>
        <v>0</v>
      </c>
      <c r="E5470" s="56">
        <f t="shared" si="990"/>
        <v>0</v>
      </c>
      <c r="F5470" s="76">
        <f t="shared" si="995"/>
        <v>0</v>
      </c>
      <c r="G5470" s="56" t="str">
        <f t="shared" si="991"/>
        <v/>
      </c>
      <c r="H5470" s="56">
        <f t="shared" si="992"/>
        <v>0</v>
      </c>
      <c r="I5470" s="56">
        <f>IF(G5470="",0,IF(COUNTIF($G$5:G5470,G5470)=1,0,COUNTIF($G$5:G5470,G5470) )   )</f>
        <v>0</v>
      </c>
      <c r="J5470" s="56" t="str">
        <f t="shared" si="993"/>
        <v/>
      </c>
      <c r="K5470" s="56" t="str">
        <f t="shared" si="985"/>
        <v/>
      </c>
      <c r="L5470" s="56" t="str">
        <f t="shared" si="986"/>
        <v/>
      </c>
      <c r="M5470" s="56" t="str">
        <f t="shared" si="987"/>
        <v/>
      </c>
      <c r="N5470" s="56" t="str">
        <f t="shared" si="988"/>
        <v/>
      </c>
      <c r="O5470" s="56" t="str">
        <f t="shared" si="994"/>
        <v/>
      </c>
      <c r="P5470" s="56">
        <f>IF(ISERROR(IF($X$5=1,$Y$5,)),"",IF($X$5=1,$Y$5,))</f>
        <v>0</v>
      </c>
      <c r="Q5470" s="56">
        <f>IF(ISERROR(IF($X$6=1,$Y$6,)),"",IF($X$6=1,$Y$6,))</f>
        <v>10000</v>
      </c>
      <c r="R5470" s="56">
        <f>IF(ISERROR(IF($X$7=1,$Y$7,)),"",IF($X$7=1,$Y$7,))</f>
        <v>0</v>
      </c>
      <c r="S5470" s="56">
        <f>IF(ISERROR(IF($X$8=1,$Y$8,)),"",IF($X$8=1,$Y$8,))</f>
        <v>1000</v>
      </c>
      <c r="T5470" s="56">
        <f>IF(ISERROR(IF($X$9=1,$Y$9,)),"",IF($X$9=1,$Y$9,))</f>
        <v>500</v>
      </c>
      <c r="U5470" s="56">
        <f>IF(ISERROR(IF($X$10=1,$Y$10,)),"",IF($X$10=1,$Y$10,))</f>
        <v>500</v>
      </c>
    </row>
    <row r="5471" spans="1:21" x14ac:dyDescent="0.25">
      <c r="A5471" s="75">
        <f t="shared" si="989"/>
        <v>0</v>
      </c>
      <c r="E5471" s="56">
        <f t="shared" si="990"/>
        <v>0</v>
      </c>
      <c r="F5471" s="76">
        <f t="shared" si="995"/>
        <v>0</v>
      </c>
      <c r="G5471" s="56" t="str">
        <f t="shared" si="991"/>
        <v/>
      </c>
      <c r="H5471" s="56">
        <f t="shared" si="992"/>
        <v>0</v>
      </c>
      <c r="I5471" s="56">
        <f>IF(G5471="",0,IF(COUNTIF($G$5:G5471,G5471)=1,0,COUNTIF($G$5:G5471,G5471) )   )</f>
        <v>0</v>
      </c>
      <c r="J5471" s="56" t="str">
        <f t="shared" si="993"/>
        <v/>
      </c>
      <c r="K5471" s="56" t="str">
        <f t="shared" si="985"/>
        <v/>
      </c>
      <c r="L5471" s="56" t="str">
        <f t="shared" si="986"/>
        <v/>
      </c>
      <c r="M5471" s="56" t="str">
        <f t="shared" si="987"/>
        <v/>
      </c>
      <c r="N5471" s="56" t="str">
        <f t="shared" si="988"/>
        <v/>
      </c>
      <c r="O5471" s="56" t="str">
        <f t="shared" si="994"/>
        <v/>
      </c>
      <c r="P5471" s="56">
        <f>IF(ISERROR(IF($X$5=1,$Y$5,)),"",IF($X$5=1,$Y$5,))</f>
        <v>0</v>
      </c>
      <c r="Q5471" s="56">
        <f>IF(ISERROR(IF($X$6=1,$Y$6,)),"",IF($X$6=1,$Y$6,))</f>
        <v>10000</v>
      </c>
      <c r="R5471" s="56">
        <f>IF(ISERROR(IF($X$7=1,$Y$7,)),"",IF($X$7=1,$Y$7,))</f>
        <v>0</v>
      </c>
      <c r="S5471" s="56">
        <f>IF(ISERROR(IF($X$8=1,$Y$8,)),"",IF($X$8=1,$Y$8,))</f>
        <v>1000</v>
      </c>
      <c r="T5471" s="56">
        <f>IF(ISERROR(IF($X$9=1,$Y$9,)),"",IF($X$9=1,$Y$9,))</f>
        <v>500</v>
      </c>
      <c r="U5471" s="56">
        <f>IF(ISERROR(IF($X$10=1,$Y$10,)),"",IF($X$10=1,$Y$10,))</f>
        <v>500</v>
      </c>
    </row>
    <row r="5472" spans="1:21" x14ac:dyDescent="0.25">
      <c r="A5472" s="75">
        <f t="shared" si="989"/>
        <v>0</v>
      </c>
      <c r="E5472" s="56">
        <f t="shared" si="990"/>
        <v>0</v>
      </c>
      <c r="F5472" s="76">
        <f t="shared" si="995"/>
        <v>0</v>
      </c>
      <c r="G5472" s="56" t="str">
        <f t="shared" si="991"/>
        <v/>
      </c>
      <c r="H5472" s="56">
        <f t="shared" si="992"/>
        <v>0</v>
      </c>
      <c r="I5472" s="56">
        <f>IF(G5472="",0,IF(COUNTIF($G$5:G5472,G5472)=1,0,COUNTIF($G$5:G5472,G5472) )   )</f>
        <v>0</v>
      </c>
      <c r="J5472" s="56" t="str">
        <f t="shared" si="993"/>
        <v/>
      </c>
      <c r="K5472" s="56" t="str">
        <f t="shared" si="985"/>
        <v/>
      </c>
      <c r="L5472" s="56" t="str">
        <f t="shared" si="986"/>
        <v/>
      </c>
      <c r="M5472" s="56" t="str">
        <f t="shared" si="987"/>
        <v/>
      </c>
      <c r="N5472" s="56" t="str">
        <f t="shared" si="988"/>
        <v/>
      </c>
      <c r="O5472" s="56" t="str">
        <f t="shared" si="994"/>
        <v/>
      </c>
      <c r="P5472" s="56">
        <f>IF(ISERROR(IF($X$5=1,$Y$5,)),"",IF($X$5=1,$Y$5,))</f>
        <v>0</v>
      </c>
      <c r="Q5472" s="56">
        <f>IF(ISERROR(IF($X$6=1,$Y$6,)),"",IF($X$6=1,$Y$6,))</f>
        <v>10000</v>
      </c>
      <c r="R5472" s="56">
        <f>IF(ISERROR(IF($X$7=1,$Y$7,)),"",IF($X$7=1,$Y$7,))</f>
        <v>0</v>
      </c>
      <c r="S5472" s="56">
        <f>IF(ISERROR(IF($X$8=1,$Y$8,)),"",IF($X$8=1,$Y$8,))</f>
        <v>1000</v>
      </c>
      <c r="T5472" s="56">
        <f>IF(ISERROR(IF($X$9=1,$Y$9,)),"",IF($X$9=1,$Y$9,))</f>
        <v>500</v>
      </c>
      <c r="U5472" s="56">
        <f>IF(ISERROR(IF($X$10=1,$Y$10,)),"",IF($X$10=1,$Y$10,))</f>
        <v>500</v>
      </c>
    </row>
    <row r="5473" spans="1:21" x14ac:dyDescent="0.25">
      <c r="A5473" s="75">
        <f t="shared" si="989"/>
        <v>0</v>
      </c>
      <c r="E5473" s="56">
        <f t="shared" si="990"/>
        <v>0</v>
      </c>
      <c r="F5473" s="76">
        <f t="shared" si="995"/>
        <v>0</v>
      </c>
      <c r="G5473" s="56" t="str">
        <f t="shared" si="991"/>
        <v/>
      </c>
      <c r="H5473" s="56">
        <f t="shared" si="992"/>
        <v>0</v>
      </c>
      <c r="I5473" s="56">
        <f>IF(G5473="",0,IF(COUNTIF($G$5:G5473,G5473)=1,0,COUNTIF($G$5:G5473,G5473) )   )</f>
        <v>0</v>
      </c>
      <c r="J5473" s="56" t="str">
        <f t="shared" si="993"/>
        <v/>
      </c>
      <c r="K5473" s="56" t="str">
        <f t="shared" si="985"/>
        <v/>
      </c>
      <c r="L5473" s="56" t="str">
        <f t="shared" si="986"/>
        <v/>
      </c>
      <c r="M5473" s="56" t="str">
        <f t="shared" si="987"/>
        <v/>
      </c>
      <c r="N5473" s="56" t="str">
        <f t="shared" si="988"/>
        <v/>
      </c>
      <c r="O5473" s="56" t="str">
        <f t="shared" si="994"/>
        <v/>
      </c>
      <c r="P5473" s="56">
        <f>IF(ISERROR(IF($X$5=1,$Y$5,)),"",IF($X$5=1,$Y$5,))</f>
        <v>0</v>
      </c>
      <c r="Q5473" s="56">
        <f>IF(ISERROR(IF($X$6=1,$Y$6,)),"",IF($X$6=1,$Y$6,))</f>
        <v>10000</v>
      </c>
      <c r="R5473" s="56">
        <f>IF(ISERROR(IF($X$7=1,$Y$7,)),"",IF($X$7=1,$Y$7,))</f>
        <v>0</v>
      </c>
      <c r="S5473" s="56">
        <f>IF(ISERROR(IF($X$8=1,$Y$8,)),"",IF($X$8=1,$Y$8,))</f>
        <v>1000</v>
      </c>
      <c r="T5473" s="56">
        <f>IF(ISERROR(IF($X$9=1,$Y$9,)),"",IF($X$9=1,$Y$9,))</f>
        <v>500</v>
      </c>
      <c r="U5473" s="56">
        <f>IF(ISERROR(IF($X$10=1,$Y$10,)),"",IF($X$10=1,$Y$10,))</f>
        <v>500</v>
      </c>
    </row>
    <row r="5474" spans="1:21" x14ac:dyDescent="0.25">
      <c r="A5474" s="75">
        <f t="shared" si="989"/>
        <v>0</v>
      </c>
      <c r="E5474" s="56">
        <f t="shared" si="990"/>
        <v>0</v>
      </c>
      <c r="F5474" s="76">
        <f t="shared" si="995"/>
        <v>0</v>
      </c>
      <c r="G5474" s="56" t="str">
        <f t="shared" si="991"/>
        <v/>
      </c>
      <c r="H5474" s="56">
        <f t="shared" si="992"/>
        <v>0</v>
      </c>
      <c r="I5474" s="56">
        <f>IF(G5474="",0,IF(COUNTIF($G$5:G5474,G5474)=1,0,COUNTIF($G$5:G5474,G5474) )   )</f>
        <v>0</v>
      </c>
      <c r="J5474" s="56" t="str">
        <f t="shared" si="993"/>
        <v/>
      </c>
      <c r="K5474" s="56" t="str">
        <f t="shared" si="985"/>
        <v/>
      </c>
      <c r="L5474" s="56" t="str">
        <f t="shared" si="986"/>
        <v/>
      </c>
      <c r="M5474" s="56" t="str">
        <f t="shared" si="987"/>
        <v/>
      </c>
      <c r="N5474" s="56" t="str">
        <f t="shared" si="988"/>
        <v/>
      </c>
      <c r="O5474" s="56" t="str">
        <f t="shared" si="994"/>
        <v/>
      </c>
      <c r="P5474" s="56">
        <f>IF(ISERROR(IF($X$5=1,$Y$5,)),"",IF($X$5=1,$Y$5,))</f>
        <v>0</v>
      </c>
      <c r="Q5474" s="56">
        <f>IF(ISERROR(IF($X$6=1,$Y$6,)),"",IF($X$6=1,$Y$6,))</f>
        <v>10000</v>
      </c>
      <c r="R5474" s="56">
        <f>IF(ISERROR(IF($X$7=1,$Y$7,)),"",IF($X$7=1,$Y$7,))</f>
        <v>0</v>
      </c>
      <c r="S5474" s="56">
        <f>IF(ISERROR(IF($X$8=1,$Y$8,)),"",IF($X$8=1,$Y$8,))</f>
        <v>1000</v>
      </c>
      <c r="T5474" s="56">
        <f>IF(ISERROR(IF($X$9=1,$Y$9,)),"",IF($X$9=1,$Y$9,))</f>
        <v>500</v>
      </c>
      <c r="U5474" s="56">
        <f>IF(ISERROR(IF($X$10=1,$Y$10,)),"",IF($X$10=1,$Y$10,))</f>
        <v>500</v>
      </c>
    </row>
    <row r="5475" spans="1:21" x14ac:dyDescent="0.25">
      <c r="A5475" s="75">
        <f t="shared" si="989"/>
        <v>0</v>
      </c>
      <c r="E5475" s="56">
        <f t="shared" si="990"/>
        <v>0</v>
      </c>
      <c r="F5475" s="76">
        <f t="shared" si="995"/>
        <v>0</v>
      </c>
      <c r="G5475" s="56" t="str">
        <f t="shared" si="991"/>
        <v/>
      </c>
      <c r="H5475" s="56">
        <f t="shared" si="992"/>
        <v>0</v>
      </c>
      <c r="I5475" s="56">
        <f>IF(G5475="",0,IF(COUNTIF($G$5:G5475,G5475)=1,0,COUNTIF($G$5:G5475,G5475) )   )</f>
        <v>0</v>
      </c>
      <c r="J5475" s="56" t="str">
        <f t="shared" si="993"/>
        <v/>
      </c>
      <c r="K5475" s="56" t="str">
        <f t="shared" si="985"/>
        <v/>
      </c>
      <c r="L5475" s="56" t="str">
        <f t="shared" si="986"/>
        <v/>
      </c>
      <c r="M5475" s="56" t="str">
        <f t="shared" si="987"/>
        <v/>
      </c>
      <c r="N5475" s="56" t="str">
        <f t="shared" si="988"/>
        <v/>
      </c>
      <c r="O5475" s="56" t="str">
        <f t="shared" si="994"/>
        <v/>
      </c>
      <c r="P5475" s="56">
        <f>IF(ISERROR(IF($X$5=1,$Y$5,)),"",IF($X$5=1,$Y$5,))</f>
        <v>0</v>
      </c>
      <c r="Q5475" s="56">
        <f>IF(ISERROR(IF($X$6=1,$Y$6,)),"",IF($X$6=1,$Y$6,))</f>
        <v>10000</v>
      </c>
      <c r="R5475" s="56">
        <f>IF(ISERROR(IF($X$7=1,$Y$7,)),"",IF($X$7=1,$Y$7,))</f>
        <v>0</v>
      </c>
      <c r="S5475" s="56">
        <f>IF(ISERROR(IF($X$8=1,$Y$8,)),"",IF($X$8=1,$Y$8,))</f>
        <v>1000</v>
      </c>
      <c r="T5475" s="56">
        <f>IF(ISERROR(IF($X$9=1,$Y$9,)),"",IF($X$9=1,$Y$9,))</f>
        <v>500</v>
      </c>
      <c r="U5475" s="56">
        <f>IF(ISERROR(IF($X$10=1,$Y$10,)),"",IF($X$10=1,$Y$10,))</f>
        <v>500</v>
      </c>
    </row>
    <row r="5476" spans="1:21" x14ac:dyDescent="0.25">
      <c r="A5476" s="75">
        <f t="shared" si="989"/>
        <v>0</v>
      </c>
      <c r="E5476" s="56">
        <f t="shared" si="990"/>
        <v>0</v>
      </c>
      <c r="F5476" s="76">
        <f t="shared" si="995"/>
        <v>0</v>
      </c>
      <c r="G5476" s="56" t="str">
        <f t="shared" si="991"/>
        <v/>
      </c>
      <c r="H5476" s="56">
        <f t="shared" si="992"/>
        <v>0</v>
      </c>
      <c r="I5476" s="56">
        <f>IF(G5476="",0,IF(COUNTIF($G$5:G5476,G5476)=1,0,COUNTIF($G$5:G5476,G5476) )   )</f>
        <v>0</v>
      </c>
      <c r="J5476" s="56" t="str">
        <f t="shared" si="993"/>
        <v/>
      </c>
      <c r="K5476" s="56" t="str">
        <f t="shared" si="985"/>
        <v/>
      </c>
      <c r="L5476" s="56" t="str">
        <f t="shared" si="986"/>
        <v/>
      </c>
      <c r="M5476" s="56" t="str">
        <f t="shared" si="987"/>
        <v/>
      </c>
      <c r="N5476" s="56" t="str">
        <f t="shared" si="988"/>
        <v/>
      </c>
      <c r="O5476" s="56" t="str">
        <f t="shared" si="994"/>
        <v/>
      </c>
      <c r="P5476" s="56">
        <f>IF(ISERROR(IF($X$5=1,$Y$5,)),"",IF($X$5=1,$Y$5,))</f>
        <v>0</v>
      </c>
      <c r="Q5476" s="56">
        <f>IF(ISERROR(IF($X$6=1,$Y$6,)),"",IF($X$6=1,$Y$6,))</f>
        <v>10000</v>
      </c>
      <c r="R5476" s="56">
        <f>IF(ISERROR(IF($X$7=1,$Y$7,)),"",IF($X$7=1,$Y$7,))</f>
        <v>0</v>
      </c>
      <c r="S5476" s="56">
        <f>IF(ISERROR(IF($X$8=1,$Y$8,)),"",IF($X$8=1,$Y$8,))</f>
        <v>1000</v>
      </c>
      <c r="T5476" s="56">
        <f>IF(ISERROR(IF($X$9=1,$Y$9,)),"",IF($X$9=1,$Y$9,))</f>
        <v>500</v>
      </c>
      <c r="U5476" s="56">
        <f>IF(ISERROR(IF($X$10=1,$Y$10,)),"",IF($X$10=1,$Y$10,))</f>
        <v>500</v>
      </c>
    </row>
    <row r="5477" spans="1:21" x14ac:dyDescent="0.25">
      <c r="A5477" s="75">
        <f t="shared" si="989"/>
        <v>0</v>
      </c>
      <c r="E5477" s="56">
        <f t="shared" si="990"/>
        <v>0</v>
      </c>
      <c r="F5477" s="76">
        <f t="shared" si="995"/>
        <v>0</v>
      </c>
      <c r="G5477" s="56" t="str">
        <f t="shared" si="991"/>
        <v/>
      </c>
      <c r="H5477" s="56">
        <f t="shared" si="992"/>
        <v>0</v>
      </c>
      <c r="I5477" s="56">
        <f>IF(G5477="",0,IF(COUNTIF($G$5:G5477,G5477)=1,0,COUNTIF($G$5:G5477,G5477) )   )</f>
        <v>0</v>
      </c>
      <c r="J5477" s="56" t="str">
        <f t="shared" si="993"/>
        <v/>
      </c>
      <c r="K5477" s="56" t="str">
        <f t="shared" si="985"/>
        <v/>
      </c>
      <c r="L5477" s="56" t="str">
        <f t="shared" si="986"/>
        <v/>
      </c>
      <c r="M5477" s="56" t="str">
        <f t="shared" si="987"/>
        <v/>
      </c>
      <c r="N5477" s="56" t="str">
        <f t="shared" si="988"/>
        <v/>
      </c>
      <c r="O5477" s="56" t="str">
        <f t="shared" si="994"/>
        <v/>
      </c>
      <c r="P5477" s="56">
        <f>IF(ISERROR(IF($X$5=1,$Y$5,)),"",IF($X$5=1,$Y$5,))</f>
        <v>0</v>
      </c>
      <c r="Q5477" s="56">
        <f>IF(ISERROR(IF($X$6=1,$Y$6,)),"",IF($X$6=1,$Y$6,))</f>
        <v>10000</v>
      </c>
      <c r="R5477" s="56">
        <f>IF(ISERROR(IF($X$7=1,$Y$7,)),"",IF($X$7=1,$Y$7,))</f>
        <v>0</v>
      </c>
      <c r="S5477" s="56">
        <f>IF(ISERROR(IF($X$8=1,$Y$8,)),"",IF($X$8=1,$Y$8,))</f>
        <v>1000</v>
      </c>
      <c r="T5477" s="56">
        <f>IF(ISERROR(IF($X$9=1,$Y$9,)),"",IF($X$9=1,$Y$9,))</f>
        <v>500</v>
      </c>
      <c r="U5477" s="56">
        <f>IF(ISERROR(IF($X$10=1,$Y$10,)),"",IF($X$10=1,$Y$10,))</f>
        <v>500</v>
      </c>
    </row>
    <row r="5478" spans="1:21" x14ac:dyDescent="0.25">
      <c r="A5478" s="75">
        <f t="shared" si="989"/>
        <v>0</v>
      </c>
      <c r="E5478" s="56">
        <f t="shared" si="990"/>
        <v>0</v>
      </c>
      <c r="F5478" s="76">
        <f t="shared" si="995"/>
        <v>0</v>
      </c>
      <c r="G5478" s="56" t="str">
        <f t="shared" si="991"/>
        <v/>
      </c>
      <c r="H5478" s="56">
        <f t="shared" si="992"/>
        <v>0</v>
      </c>
      <c r="I5478" s="56">
        <f>IF(G5478="",0,IF(COUNTIF($G$5:G5478,G5478)=1,0,COUNTIF($G$5:G5478,G5478) )   )</f>
        <v>0</v>
      </c>
      <c r="J5478" s="56" t="str">
        <f t="shared" si="993"/>
        <v/>
      </c>
      <c r="K5478" s="56" t="str">
        <f t="shared" si="985"/>
        <v/>
      </c>
      <c r="L5478" s="56" t="str">
        <f t="shared" si="986"/>
        <v/>
      </c>
      <c r="M5478" s="56" t="str">
        <f t="shared" si="987"/>
        <v/>
      </c>
      <c r="N5478" s="56" t="str">
        <f t="shared" si="988"/>
        <v/>
      </c>
      <c r="O5478" s="56" t="str">
        <f t="shared" si="994"/>
        <v/>
      </c>
      <c r="P5478" s="56">
        <f>IF(ISERROR(IF($X$5=1,$Y$5,)),"",IF($X$5=1,$Y$5,))</f>
        <v>0</v>
      </c>
      <c r="Q5478" s="56">
        <f>IF(ISERROR(IF($X$6=1,$Y$6,)),"",IF($X$6=1,$Y$6,))</f>
        <v>10000</v>
      </c>
      <c r="R5478" s="56">
        <f>IF(ISERROR(IF($X$7=1,$Y$7,)),"",IF($X$7=1,$Y$7,))</f>
        <v>0</v>
      </c>
      <c r="S5478" s="56">
        <f>IF(ISERROR(IF($X$8=1,$Y$8,)),"",IF($X$8=1,$Y$8,))</f>
        <v>1000</v>
      </c>
      <c r="T5478" s="56">
        <f>IF(ISERROR(IF($X$9=1,$Y$9,)),"",IF($X$9=1,$Y$9,))</f>
        <v>500</v>
      </c>
      <c r="U5478" s="56">
        <f>IF(ISERROR(IF($X$10=1,$Y$10,)),"",IF($X$10=1,$Y$10,))</f>
        <v>500</v>
      </c>
    </row>
    <row r="5479" spans="1:21" x14ac:dyDescent="0.25">
      <c r="A5479" s="75">
        <f t="shared" si="989"/>
        <v>0</v>
      </c>
      <c r="E5479" s="56">
        <f t="shared" si="990"/>
        <v>0</v>
      </c>
      <c r="F5479" s="76">
        <f t="shared" si="995"/>
        <v>0</v>
      </c>
      <c r="G5479" s="56" t="str">
        <f t="shared" si="991"/>
        <v/>
      </c>
      <c r="H5479" s="56">
        <f t="shared" si="992"/>
        <v>0</v>
      </c>
      <c r="I5479" s="56">
        <f>IF(G5479="",0,IF(COUNTIF($G$5:G5479,G5479)=1,0,COUNTIF($G$5:G5479,G5479) )   )</f>
        <v>0</v>
      </c>
      <c r="J5479" s="56" t="str">
        <f t="shared" si="993"/>
        <v/>
      </c>
      <c r="K5479" s="56" t="str">
        <f t="shared" si="985"/>
        <v/>
      </c>
      <c r="L5479" s="56" t="str">
        <f t="shared" si="986"/>
        <v/>
      </c>
      <c r="M5479" s="56" t="str">
        <f t="shared" si="987"/>
        <v/>
      </c>
      <c r="N5479" s="56" t="str">
        <f t="shared" si="988"/>
        <v/>
      </c>
      <c r="O5479" s="56" t="str">
        <f t="shared" si="994"/>
        <v/>
      </c>
      <c r="P5479" s="56">
        <f>IF(ISERROR(IF($X$5=1,$Y$5,)),"",IF($X$5=1,$Y$5,))</f>
        <v>0</v>
      </c>
      <c r="Q5479" s="56">
        <f>IF(ISERROR(IF($X$6=1,$Y$6,)),"",IF($X$6=1,$Y$6,))</f>
        <v>10000</v>
      </c>
      <c r="R5479" s="56">
        <f>IF(ISERROR(IF($X$7=1,$Y$7,)),"",IF($X$7=1,$Y$7,))</f>
        <v>0</v>
      </c>
      <c r="S5479" s="56">
        <f>IF(ISERROR(IF($X$8=1,$Y$8,)),"",IF($X$8=1,$Y$8,))</f>
        <v>1000</v>
      </c>
      <c r="T5479" s="56">
        <f>IF(ISERROR(IF($X$9=1,$Y$9,)),"",IF($X$9=1,$Y$9,))</f>
        <v>500</v>
      </c>
      <c r="U5479" s="56">
        <f>IF(ISERROR(IF($X$10=1,$Y$10,)),"",IF($X$10=1,$Y$10,))</f>
        <v>500</v>
      </c>
    </row>
    <row r="5480" spans="1:21" x14ac:dyDescent="0.25">
      <c r="A5480" s="75">
        <f t="shared" si="989"/>
        <v>0</v>
      </c>
      <c r="E5480" s="56">
        <f t="shared" si="990"/>
        <v>0</v>
      </c>
      <c r="F5480" s="76">
        <f t="shared" si="995"/>
        <v>0</v>
      </c>
      <c r="G5480" s="56" t="str">
        <f t="shared" si="991"/>
        <v/>
      </c>
      <c r="H5480" s="56">
        <f t="shared" si="992"/>
        <v>0</v>
      </c>
      <c r="I5480" s="56">
        <f>IF(G5480="",0,IF(COUNTIF($G$5:G5480,G5480)=1,0,COUNTIF($G$5:G5480,G5480) )   )</f>
        <v>0</v>
      </c>
      <c r="J5480" s="56" t="str">
        <f t="shared" si="993"/>
        <v/>
      </c>
      <c r="K5480" s="56" t="str">
        <f t="shared" si="985"/>
        <v/>
      </c>
      <c r="L5480" s="56" t="str">
        <f t="shared" si="986"/>
        <v/>
      </c>
      <c r="M5480" s="56" t="str">
        <f t="shared" si="987"/>
        <v/>
      </c>
      <c r="N5480" s="56" t="str">
        <f t="shared" si="988"/>
        <v/>
      </c>
      <c r="O5480" s="56" t="str">
        <f t="shared" si="994"/>
        <v/>
      </c>
      <c r="P5480" s="56">
        <f>IF(ISERROR(IF($X$5=1,$Y$5,)),"",IF($X$5=1,$Y$5,))</f>
        <v>0</v>
      </c>
      <c r="Q5480" s="56">
        <f>IF(ISERROR(IF($X$6=1,$Y$6,)),"",IF($X$6=1,$Y$6,))</f>
        <v>10000</v>
      </c>
      <c r="R5480" s="56">
        <f>IF(ISERROR(IF($X$7=1,$Y$7,)),"",IF($X$7=1,$Y$7,))</f>
        <v>0</v>
      </c>
      <c r="S5480" s="56">
        <f>IF(ISERROR(IF($X$8=1,$Y$8,)),"",IF($X$8=1,$Y$8,))</f>
        <v>1000</v>
      </c>
      <c r="T5480" s="56">
        <f>IF(ISERROR(IF($X$9=1,$Y$9,)),"",IF($X$9=1,$Y$9,))</f>
        <v>500</v>
      </c>
      <c r="U5480" s="56">
        <f>IF(ISERROR(IF($X$10=1,$Y$10,)),"",IF($X$10=1,$Y$10,))</f>
        <v>500</v>
      </c>
    </row>
    <row r="5481" spans="1:21" x14ac:dyDescent="0.25">
      <c r="A5481" s="75">
        <f t="shared" si="989"/>
        <v>0</v>
      </c>
      <c r="E5481" s="56">
        <f t="shared" si="990"/>
        <v>0</v>
      </c>
      <c r="F5481" s="76">
        <f t="shared" si="995"/>
        <v>0</v>
      </c>
      <c r="G5481" s="56" t="str">
        <f t="shared" si="991"/>
        <v/>
      </c>
      <c r="H5481" s="56">
        <f t="shared" si="992"/>
        <v>0</v>
      </c>
      <c r="I5481" s="56">
        <f>IF(G5481="",0,IF(COUNTIF($G$5:G5481,G5481)=1,0,COUNTIF($G$5:G5481,G5481) )   )</f>
        <v>0</v>
      </c>
      <c r="J5481" s="56" t="str">
        <f t="shared" si="993"/>
        <v/>
      </c>
      <c r="K5481" s="56" t="str">
        <f t="shared" si="985"/>
        <v/>
      </c>
      <c r="L5481" s="56" t="str">
        <f t="shared" si="986"/>
        <v/>
      </c>
      <c r="M5481" s="56" t="str">
        <f t="shared" si="987"/>
        <v/>
      </c>
      <c r="N5481" s="56" t="str">
        <f t="shared" si="988"/>
        <v/>
      </c>
      <c r="O5481" s="56" t="str">
        <f t="shared" si="994"/>
        <v/>
      </c>
      <c r="P5481" s="56">
        <f>IF(ISERROR(IF($X$5=1,$Y$5,)),"",IF($X$5=1,$Y$5,))</f>
        <v>0</v>
      </c>
      <c r="Q5481" s="56">
        <f>IF(ISERROR(IF($X$6=1,$Y$6,)),"",IF($X$6=1,$Y$6,))</f>
        <v>10000</v>
      </c>
      <c r="R5481" s="56">
        <f>IF(ISERROR(IF($X$7=1,$Y$7,)),"",IF($X$7=1,$Y$7,))</f>
        <v>0</v>
      </c>
      <c r="S5481" s="56">
        <f>IF(ISERROR(IF($X$8=1,$Y$8,)),"",IF($X$8=1,$Y$8,))</f>
        <v>1000</v>
      </c>
      <c r="T5481" s="56">
        <f>IF(ISERROR(IF($X$9=1,$Y$9,)),"",IF($X$9=1,$Y$9,))</f>
        <v>500</v>
      </c>
      <c r="U5481" s="56">
        <f>IF(ISERROR(IF($X$10=1,$Y$10,)),"",IF($X$10=1,$Y$10,))</f>
        <v>500</v>
      </c>
    </row>
    <row r="5482" spans="1:21" x14ac:dyDescent="0.25">
      <c r="A5482" s="75">
        <f t="shared" si="989"/>
        <v>0</v>
      </c>
      <c r="E5482" s="56">
        <f t="shared" si="990"/>
        <v>0</v>
      </c>
      <c r="F5482" s="76">
        <f t="shared" si="995"/>
        <v>0</v>
      </c>
      <c r="G5482" s="56" t="str">
        <f t="shared" si="991"/>
        <v/>
      </c>
      <c r="H5482" s="56">
        <f t="shared" si="992"/>
        <v>0</v>
      </c>
      <c r="I5482" s="56">
        <f>IF(G5482="",0,IF(COUNTIF($G$5:G5482,G5482)=1,0,COUNTIF($G$5:G5482,G5482) )   )</f>
        <v>0</v>
      </c>
      <c r="J5482" s="56" t="str">
        <f t="shared" si="993"/>
        <v/>
      </c>
      <c r="K5482" s="56" t="str">
        <f t="shared" si="985"/>
        <v/>
      </c>
      <c r="L5482" s="56" t="str">
        <f t="shared" si="986"/>
        <v/>
      </c>
      <c r="M5482" s="56" t="str">
        <f t="shared" si="987"/>
        <v/>
      </c>
      <c r="N5482" s="56" t="str">
        <f t="shared" si="988"/>
        <v/>
      </c>
      <c r="O5482" s="56" t="str">
        <f t="shared" si="994"/>
        <v/>
      </c>
      <c r="P5482" s="56">
        <f>IF(ISERROR(IF($X$5=1,$Y$5,)),"",IF($X$5=1,$Y$5,))</f>
        <v>0</v>
      </c>
      <c r="Q5482" s="56">
        <f>IF(ISERROR(IF($X$6=1,$Y$6,)),"",IF($X$6=1,$Y$6,))</f>
        <v>10000</v>
      </c>
      <c r="R5482" s="56">
        <f>IF(ISERROR(IF($X$7=1,$Y$7,)),"",IF($X$7=1,$Y$7,))</f>
        <v>0</v>
      </c>
      <c r="S5482" s="56">
        <f>IF(ISERROR(IF($X$8=1,$Y$8,)),"",IF($X$8=1,$Y$8,))</f>
        <v>1000</v>
      </c>
      <c r="T5482" s="56">
        <f>IF(ISERROR(IF($X$9=1,$Y$9,)),"",IF($X$9=1,$Y$9,))</f>
        <v>500</v>
      </c>
      <c r="U5482" s="56">
        <f>IF(ISERROR(IF($X$10=1,$Y$10,)),"",IF($X$10=1,$Y$10,))</f>
        <v>500</v>
      </c>
    </row>
    <row r="5483" spans="1:21" x14ac:dyDescent="0.25">
      <c r="A5483" s="75">
        <f t="shared" si="989"/>
        <v>0</v>
      </c>
      <c r="E5483" s="56">
        <f t="shared" si="990"/>
        <v>0</v>
      </c>
      <c r="F5483" s="76">
        <f t="shared" si="995"/>
        <v>0</v>
      </c>
      <c r="G5483" s="56" t="str">
        <f t="shared" si="991"/>
        <v/>
      </c>
      <c r="H5483" s="56">
        <f t="shared" si="992"/>
        <v>0</v>
      </c>
      <c r="I5483" s="56">
        <f>IF(G5483="",0,IF(COUNTIF($G$5:G5483,G5483)=1,0,COUNTIF($G$5:G5483,G5483) )   )</f>
        <v>0</v>
      </c>
      <c r="J5483" s="56" t="str">
        <f t="shared" si="993"/>
        <v/>
      </c>
      <c r="K5483" s="56" t="str">
        <f t="shared" si="985"/>
        <v/>
      </c>
      <c r="L5483" s="56" t="str">
        <f t="shared" si="986"/>
        <v/>
      </c>
      <c r="M5483" s="56" t="str">
        <f t="shared" si="987"/>
        <v/>
      </c>
      <c r="N5483" s="56" t="str">
        <f t="shared" si="988"/>
        <v/>
      </c>
      <c r="O5483" s="56" t="str">
        <f t="shared" si="994"/>
        <v/>
      </c>
      <c r="P5483" s="56">
        <f>IF(ISERROR(IF($X$5=1,$Y$5,)),"",IF($X$5=1,$Y$5,))</f>
        <v>0</v>
      </c>
      <c r="Q5483" s="56">
        <f>IF(ISERROR(IF($X$6=1,$Y$6,)),"",IF($X$6=1,$Y$6,))</f>
        <v>10000</v>
      </c>
      <c r="R5483" s="56">
        <f>IF(ISERROR(IF($X$7=1,$Y$7,)),"",IF($X$7=1,$Y$7,))</f>
        <v>0</v>
      </c>
      <c r="S5483" s="56">
        <f>IF(ISERROR(IF($X$8=1,$Y$8,)),"",IF($X$8=1,$Y$8,))</f>
        <v>1000</v>
      </c>
      <c r="T5483" s="56">
        <f>IF(ISERROR(IF($X$9=1,$Y$9,)),"",IF($X$9=1,$Y$9,))</f>
        <v>500</v>
      </c>
      <c r="U5483" s="56">
        <f>IF(ISERROR(IF($X$10=1,$Y$10,)),"",IF($X$10=1,$Y$10,))</f>
        <v>500</v>
      </c>
    </row>
    <row r="5484" spans="1:21" x14ac:dyDescent="0.25">
      <c r="A5484" s="75">
        <f t="shared" si="989"/>
        <v>0</v>
      </c>
      <c r="E5484" s="56">
        <f t="shared" si="990"/>
        <v>0</v>
      </c>
      <c r="F5484" s="76">
        <f t="shared" si="995"/>
        <v>0</v>
      </c>
      <c r="G5484" s="56" t="str">
        <f t="shared" si="991"/>
        <v/>
      </c>
      <c r="H5484" s="56">
        <f t="shared" si="992"/>
        <v>0</v>
      </c>
      <c r="I5484" s="56">
        <f>IF(G5484="",0,IF(COUNTIF($G$5:G5484,G5484)=1,0,COUNTIF($G$5:G5484,G5484) )   )</f>
        <v>0</v>
      </c>
      <c r="J5484" s="56" t="str">
        <f t="shared" si="993"/>
        <v/>
      </c>
      <c r="K5484" s="56" t="str">
        <f t="shared" si="985"/>
        <v/>
      </c>
      <c r="L5484" s="56" t="str">
        <f t="shared" si="986"/>
        <v/>
      </c>
      <c r="M5484" s="56" t="str">
        <f t="shared" si="987"/>
        <v/>
      </c>
      <c r="N5484" s="56" t="str">
        <f t="shared" si="988"/>
        <v/>
      </c>
      <c r="O5484" s="56" t="str">
        <f t="shared" si="994"/>
        <v/>
      </c>
      <c r="P5484" s="56">
        <f>IF(ISERROR(IF($X$5=1,$Y$5,)),"",IF($X$5=1,$Y$5,))</f>
        <v>0</v>
      </c>
      <c r="Q5484" s="56">
        <f>IF(ISERROR(IF($X$6=1,$Y$6,)),"",IF($X$6=1,$Y$6,))</f>
        <v>10000</v>
      </c>
      <c r="R5484" s="56">
        <f>IF(ISERROR(IF($X$7=1,$Y$7,)),"",IF($X$7=1,$Y$7,))</f>
        <v>0</v>
      </c>
      <c r="S5484" s="56">
        <f>IF(ISERROR(IF($X$8=1,$Y$8,)),"",IF($X$8=1,$Y$8,))</f>
        <v>1000</v>
      </c>
      <c r="T5484" s="56">
        <f>IF(ISERROR(IF($X$9=1,$Y$9,)),"",IF($X$9=1,$Y$9,))</f>
        <v>500</v>
      </c>
      <c r="U5484" s="56">
        <f>IF(ISERROR(IF($X$10=1,$Y$10,)),"",IF($X$10=1,$Y$10,))</f>
        <v>500</v>
      </c>
    </row>
    <row r="5485" spans="1:21" x14ac:dyDescent="0.25">
      <c r="A5485" s="75">
        <f t="shared" si="989"/>
        <v>0</v>
      </c>
      <c r="E5485" s="56">
        <f t="shared" si="990"/>
        <v>0</v>
      </c>
      <c r="F5485" s="76">
        <f t="shared" si="995"/>
        <v>0</v>
      </c>
      <c r="G5485" s="56" t="str">
        <f t="shared" si="991"/>
        <v/>
      </c>
      <c r="H5485" s="56">
        <f t="shared" si="992"/>
        <v>0</v>
      </c>
      <c r="I5485" s="56">
        <f>IF(G5485="",0,IF(COUNTIF($G$5:G5485,G5485)=1,0,COUNTIF($G$5:G5485,G5485) )   )</f>
        <v>0</v>
      </c>
      <c r="J5485" s="56" t="str">
        <f t="shared" si="993"/>
        <v/>
      </c>
      <c r="K5485" s="56" t="str">
        <f t="shared" si="985"/>
        <v/>
      </c>
      <c r="L5485" s="56" t="str">
        <f t="shared" si="986"/>
        <v/>
      </c>
      <c r="M5485" s="56" t="str">
        <f t="shared" si="987"/>
        <v/>
      </c>
      <c r="N5485" s="56" t="str">
        <f t="shared" si="988"/>
        <v/>
      </c>
      <c r="O5485" s="56" t="str">
        <f t="shared" si="994"/>
        <v/>
      </c>
      <c r="P5485" s="56">
        <f>IF(ISERROR(IF($X$5=1,$Y$5,)),"",IF($X$5=1,$Y$5,))</f>
        <v>0</v>
      </c>
      <c r="Q5485" s="56">
        <f>IF(ISERROR(IF($X$6=1,$Y$6,)),"",IF($X$6=1,$Y$6,))</f>
        <v>10000</v>
      </c>
      <c r="R5485" s="56">
        <f>IF(ISERROR(IF($X$7=1,$Y$7,)),"",IF($X$7=1,$Y$7,))</f>
        <v>0</v>
      </c>
      <c r="S5485" s="56">
        <f>IF(ISERROR(IF($X$8=1,$Y$8,)),"",IF($X$8=1,$Y$8,))</f>
        <v>1000</v>
      </c>
      <c r="T5485" s="56">
        <f>IF(ISERROR(IF($X$9=1,$Y$9,)),"",IF($X$9=1,$Y$9,))</f>
        <v>500</v>
      </c>
      <c r="U5485" s="56">
        <f>IF(ISERROR(IF($X$10=1,$Y$10,)),"",IF($X$10=1,$Y$10,))</f>
        <v>500</v>
      </c>
    </row>
    <row r="5486" spans="1:21" x14ac:dyDescent="0.25">
      <c r="A5486" s="75">
        <f t="shared" si="989"/>
        <v>0</v>
      </c>
      <c r="E5486" s="56">
        <f t="shared" si="990"/>
        <v>0</v>
      </c>
      <c r="F5486" s="76">
        <f t="shared" si="995"/>
        <v>0</v>
      </c>
      <c r="G5486" s="56" t="str">
        <f t="shared" si="991"/>
        <v/>
      </c>
      <c r="H5486" s="56">
        <f t="shared" si="992"/>
        <v>0</v>
      </c>
      <c r="I5486" s="56">
        <f>IF(G5486="",0,IF(COUNTIF($G$5:G5486,G5486)=1,0,COUNTIF($G$5:G5486,G5486) )   )</f>
        <v>0</v>
      </c>
      <c r="J5486" s="56" t="str">
        <f t="shared" si="993"/>
        <v/>
      </c>
      <c r="K5486" s="56" t="str">
        <f t="shared" si="985"/>
        <v/>
      </c>
      <c r="L5486" s="56" t="str">
        <f t="shared" si="986"/>
        <v/>
      </c>
      <c r="M5486" s="56" t="str">
        <f t="shared" si="987"/>
        <v/>
      </c>
      <c r="N5486" s="56" t="str">
        <f t="shared" si="988"/>
        <v/>
      </c>
      <c r="O5486" s="56" t="str">
        <f t="shared" si="994"/>
        <v/>
      </c>
      <c r="P5486" s="56">
        <f>IF(ISERROR(IF($X$5=1,$Y$5,)),"",IF($X$5=1,$Y$5,))</f>
        <v>0</v>
      </c>
      <c r="Q5486" s="56">
        <f>IF(ISERROR(IF($X$6=1,$Y$6,)),"",IF($X$6=1,$Y$6,))</f>
        <v>10000</v>
      </c>
      <c r="R5486" s="56">
        <f>IF(ISERROR(IF($X$7=1,$Y$7,)),"",IF($X$7=1,$Y$7,))</f>
        <v>0</v>
      </c>
      <c r="S5486" s="56">
        <f>IF(ISERROR(IF($X$8=1,$Y$8,)),"",IF($X$8=1,$Y$8,))</f>
        <v>1000</v>
      </c>
      <c r="T5486" s="56">
        <f>IF(ISERROR(IF($X$9=1,$Y$9,)),"",IF($X$9=1,$Y$9,))</f>
        <v>500</v>
      </c>
      <c r="U5486" s="56">
        <f>IF(ISERROR(IF($X$10=1,$Y$10,)),"",IF($X$10=1,$Y$10,))</f>
        <v>500</v>
      </c>
    </row>
    <row r="5487" spans="1:21" x14ac:dyDescent="0.25">
      <c r="A5487" s="75">
        <f t="shared" si="989"/>
        <v>0</v>
      </c>
      <c r="E5487" s="56">
        <f t="shared" si="990"/>
        <v>0</v>
      </c>
      <c r="F5487" s="76">
        <f t="shared" si="995"/>
        <v>0</v>
      </c>
      <c r="G5487" s="56" t="str">
        <f t="shared" si="991"/>
        <v/>
      </c>
      <c r="H5487" s="56">
        <f t="shared" si="992"/>
        <v>0</v>
      </c>
      <c r="I5487" s="56">
        <f>IF(G5487="",0,IF(COUNTIF($G$5:G5487,G5487)=1,0,COUNTIF($G$5:G5487,G5487) )   )</f>
        <v>0</v>
      </c>
      <c r="J5487" s="56" t="str">
        <f t="shared" si="993"/>
        <v/>
      </c>
      <c r="K5487" s="56" t="str">
        <f t="shared" si="985"/>
        <v/>
      </c>
      <c r="L5487" s="56" t="str">
        <f t="shared" si="986"/>
        <v/>
      </c>
      <c r="M5487" s="56" t="str">
        <f t="shared" si="987"/>
        <v/>
      </c>
      <c r="N5487" s="56" t="str">
        <f t="shared" si="988"/>
        <v/>
      </c>
      <c r="O5487" s="56" t="str">
        <f t="shared" si="994"/>
        <v/>
      </c>
      <c r="P5487" s="56">
        <f>IF(ISERROR(IF($X$5=1,$Y$5,)),"",IF($X$5=1,$Y$5,))</f>
        <v>0</v>
      </c>
      <c r="Q5487" s="56">
        <f>IF(ISERROR(IF($X$6=1,$Y$6,)),"",IF($X$6=1,$Y$6,))</f>
        <v>10000</v>
      </c>
      <c r="R5487" s="56">
        <f>IF(ISERROR(IF($X$7=1,$Y$7,)),"",IF($X$7=1,$Y$7,))</f>
        <v>0</v>
      </c>
      <c r="S5487" s="56">
        <f>IF(ISERROR(IF($X$8=1,$Y$8,)),"",IF($X$8=1,$Y$8,))</f>
        <v>1000</v>
      </c>
      <c r="T5487" s="56">
        <f>IF(ISERROR(IF($X$9=1,$Y$9,)),"",IF($X$9=1,$Y$9,))</f>
        <v>500</v>
      </c>
      <c r="U5487" s="56">
        <f>IF(ISERROR(IF($X$10=1,$Y$10,)),"",IF($X$10=1,$Y$10,))</f>
        <v>500</v>
      </c>
    </row>
    <row r="5488" spans="1:21" x14ac:dyDescent="0.25">
      <c r="A5488" s="75">
        <f t="shared" si="989"/>
        <v>0</v>
      </c>
      <c r="E5488" s="56">
        <f t="shared" si="990"/>
        <v>0</v>
      </c>
      <c r="F5488" s="76">
        <f t="shared" si="995"/>
        <v>0</v>
      </c>
      <c r="G5488" s="56" t="str">
        <f t="shared" si="991"/>
        <v/>
      </c>
      <c r="H5488" s="56">
        <f t="shared" si="992"/>
        <v>0</v>
      </c>
      <c r="I5488" s="56">
        <f>IF(G5488="",0,IF(COUNTIF($G$5:G5488,G5488)=1,0,COUNTIF($G$5:G5488,G5488) )   )</f>
        <v>0</v>
      </c>
      <c r="J5488" s="56" t="str">
        <f t="shared" si="993"/>
        <v/>
      </c>
      <c r="K5488" s="56" t="str">
        <f t="shared" si="985"/>
        <v/>
      </c>
      <c r="L5488" s="56" t="str">
        <f t="shared" si="986"/>
        <v/>
      </c>
      <c r="M5488" s="56" t="str">
        <f t="shared" si="987"/>
        <v/>
      </c>
      <c r="N5488" s="56" t="str">
        <f t="shared" si="988"/>
        <v/>
      </c>
      <c r="O5488" s="56" t="str">
        <f t="shared" si="994"/>
        <v/>
      </c>
      <c r="P5488" s="56">
        <f>IF(ISERROR(IF($X$5=1,$Y$5,)),"",IF($X$5=1,$Y$5,))</f>
        <v>0</v>
      </c>
      <c r="Q5488" s="56">
        <f>IF(ISERROR(IF($X$6=1,$Y$6,)),"",IF($X$6=1,$Y$6,))</f>
        <v>10000</v>
      </c>
      <c r="R5488" s="56">
        <f>IF(ISERROR(IF($X$7=1,$Y$7,)),"",IF($X$7=1,$Y$7,))</f>
        <v>0</v>
      </c>
      <c r="S5488" s="56">
        <f>IF(ISERROR(IF($X$8=1,$Y$8,)),"",IF($X$8=1,$Y$8,))</f>
        <v>1000</v>
      </c>
      <c r="T5488" s="56">
        <f>IF(ISERROR(IF($X$9=1,$Y$9,)),"",IF($X$9=1,$Y$9,))</f>
        <v>500</v>
      </c>
      <c r="U5488" s="56">
        <f>IF(ISERROR(IF($X$10=1,$Y$10,)),"",IF($X$10=1,$Y$10,))</f>
        <v>500</v>
      </c>
    </row>
    <row r="5489" spans="1:21" x14ac:dyDescent="0.25">
      <c r="A5489" s="75">
        <f t="shared" si="989"/>
        <v>0</v>
      </c>
      <c r="E5489" s="56">
        <f t="shared" si="990"/>
        <v>0</v>
      </c>
      <c r="F5489" s="76">
        <f t="shared" si="995"/>
        <v>0</v>
      </c>
      <c r="G5489" s="56" t="str">
        <f t="shared" si="991"/>
        <v/>
      </c>
      <c r="H5489" s="56">
        <f t="shared" si="992"/>
        <v>0</v>
      </c>
      <c r="I5489" s="56">
        <f>IF(G5489="",0,IF(COUNTIF($G$5:G5489,G5489)=1,0,COUNTIF($G$5:G5489,G5489) )   )</f>
        <v>0</v>
      </c>
      <c r="J5489" s="56" t="str">
        <f t="shared" si="993"/>
        <v/>
      </c>
      <c r="K5489" s="56" t="str">
        <f t="shared" si="985"/>
        <v/>
      </c>
      <c r="L5489" s="56" t="str">
        <f t="shared" si="986"/>
        <v/>
      </c>
      <c r="M5489" s="56" t="str">
        <f t="shared" si="987"/>
        <v/>
      </c>
      <c r="N5489" s="56" t="str">
        <f t="shared" si="988"/>
        <v/>
      </c>
      <c r="O5489" s="56" t="str">
        <f t="shared" si="994"/>
        <v/>
      </c>
      <c r="P5489" s="56">
        <f>IF(ISERROR(IF($X$5=1,$Y$5,)),"",IF($X$5=1,$Y$5,))</f>
        <v>0</v>
      </c>
      <c r="Q5489" s="56">
        <f>IF(ISERROR(IF($X$6=1,$Y$6,)),"",IF($X$6=1,$Y$6,))</f>
        <v>10000</v>
      </c>
      <c r="R5489" s="56">
        <f>IF(ISERROR(IF($X$7=1,$Y$7,)),"",IF($X$7=1,$Y$7,))</f>
        <v>0</v>
      </c>
      <c r="S5489" s="56">
        <f>IF(ISERROR(IF($X$8=1,$Y$8,)),"",IF($X$8=1,$Y$8,))</f>
        <v>1000</v>
      </c>
      <c r="T5489" s="56">
        <f>IF(ISERROR(IF($X$9=1,$Y$9,)),"",IF($X$9=1,$Y$9,))</f>
        <v>500</v>
      </c>
      <c r="U5489" s="56">
        <f>IF(ISERROR(IF($X$10=1,$Y$10,)),"",IF($X$10=1,$Y$10,))</f>
        <v>500</v>
      </c>
    </row>
    <row r="5490" spans="1:21" x14ac:dyDescent="0.25">
      <c r="A5490" s="75">
        <f t="shared" si="989"/>
        <v>0</v>
      </c>
      <c r="E5490" s="56">
        <f t="shared" si="990"/>
        <v>0</v>
      </c>
      <c r="F5490" s="76">
        <f t="shared" si="995"/>
        <v>0</v>
      </c>
      <c r="G5490" s="56" t="str">
        <f t="shared" si="991"/>
        <v/>
      </c>
      <c r="H5490" s="56">
        <f t="shared" si="992"/>
        <v>0</v>
      </c>
      <c r="I5490" s="56">
        <f>IF(G5490="",0,IF(COUNTIF($G$5:G5490,G5490)=1,0,COUNTIF($G$5:G5490,G5490) )   )</f>
        <v>0</v>
      </c>
      <c r="J5490" s="56" t="str">
        <f t="shared" si="993"/>
        <v/>
      </c>
      <c r="K5490" s="56" t="str">
        <f t="shared" si="985"/>
        <v/>
      </c>
      <c r="L5490" s="56" t="str">
        <f t="shared" si="986"/>
        <v/>
      </c>
      <c r="M5490" s="56" t="str">
        <f t="shared" si="987"/>
        <v/>
      </c>
      <c r="N5490" s="56" t="str">
        <f t="shared" si="988"/>
        <v/>
      </c>
      <c r="O5490" s="56" t="str">
        <f t="shared" si="994"/>
        <v/>
      </c>
      <c r="P5490" s="56">
        <f>IF(ISERROR(IF($X$5=1,$Y$5,)),"",IF($X$5=1,$Y$5,))</f>
        <v>0</v>
      </c>
      <c r="Q5490" s="56">
        <f>IF(ISERROR(IF($X$6=1,$Y$6,)),"",IF($X$6=1,$Y$6,))</f>
        <v>10000</v>
      </c>
      <c r="R5490" s="56">
        <f>IF(ISERROR(IF($X$7=1,$Y$7,)),"",IF($X$7=1,$Y$7,))</f>
        <v>0</v>
      </c>
      <c r="S5490" s="56">
        <f>IF(ISERROR(IF($X$8=1,$Y$8,)),"",IF($X$8=1,$Y$8,))</f>
        <v>1000</v>
      </c>
      <c r="T5490" s="56">
        <f>IF(ISERROR(IF($X$9=1,$Y$9,)),"",IF($X$9=1,$Y$9,))</f>
        <v>500</v>
      </c>
      <c r="U5490" s="56">
        <f>IF(ISERROR(IF($X$10=1,$Y$10,)),"",IF($X$10=1,$Y$10,))</f>
        <v>500</v>
      </c>
    </row>
    <row r="5491" spans="1:21" x14ac:dyDescent="0.25">
      <c r="A5491" s="75">
        <f t="shared" si="989"/>
        <v>0</v>
      </c>
      <c r="E5491" s="56">
        <f t="shared" si="990"/>
        <v>0</v>
      </c>
      <c r="F5491" s="76">
        <f t="shared" si="995"/>
        <v>0</v>
      </c>
      <c r="G5491" s="56" t="str">
        <f t="shared" si="991"/>
        <v/>
      </c>
      <c r="H5491" s="56">
        <f t="shared" si="992"/>
        <v>0</v>
      </c>
      <c r="I5491" s="56">
        <f>IF(G5491="",0,IF(COUNTIF($G$5:G5491,G5491)=1,0,COUNTIF($G$5:G5491,G5491) )   )</f>
        <v>0</v>
      </c>
      <c r="J5491" s="56" t="str">
        <f t="shared" si="993"/>
        <v/>
      </c>
      <c r="K5491" s="56" t="str">
        <f t="shared" si="985"/>
        <v/>
      </c>
      <c r="L5491" s="56" t="str">
        <f t="shared" si="986"/>
        <v/>
      </c>
      <c r="M5491" s="56" t="str">
        <f t="shared" si="987"/>
        <v/>
      </c>
      <c r="N5491" s="56" t="str">
        <f t="shared" si="988"/>
        <v/>
      </c>
      <c r="O5491" s="56" t="str">
        <f t="shared" si="994"/>
        <v/>
      </c>
      <c r="P5491" s="56">
        <f>IF(ISERROR(IF($X$5=1,$Y$5,)),"",IF($X$5=1,$Y$5,))</f>
        <v>0</v>
      </c>
      <c r="Q5491" s="56">
        <f>IF(ISERROR(IF($X$6=1,$Y$6,)),"",IF($X$6=1,$Y$6,))</f>
        <v>10000</v>
      </c>
      <c r="R5491" s="56">
        <f>IF(ISERROR(IF($X$7=1,$Y$7,)),"",IF($X$7=1,$Y$7,))</f>
        <v>0</v>
      </c>
      <c r="S5491" s="56">
        <f>IF(ISERROR(IF($X$8=1,$Y$8,)),"",IF($X$8=1,$Y$8,))</f>
        <v>1000</v>
      </c>
      <c r="T5491" s="56">
        <f>IF(ISERROR(IF($X$9=1,$Y$9,)),"",IF($X$9=1,$Y$9,))</f>
        <v>500</v>
      </c>
      <c r="U5491" s="56">
        <f>IF(ISERROR(IF($X$10=1,$Y$10,)),"",IF($X$10=1,$Y$10,))</f>
        <v>500</v>
      </c>
    </row>
    <row r="5492" spans="1:21" x14ac:dyDescent="0.25">
      <c r="A5492" s="75">
        <f t="shared" si="989"/>
        <v>0</v>
      </c>
      <c r="E5492" s="56">
        <f t="shared" si="990"/>
        <v>0</v>
      </c>
      <c r="F5492" s="76">
        <f t="shared" si="995"/>
        <v>0</v>
      </c>
      <c r="G5492" s="56" t="str">
        <f t="shared" si="991"/>
        <v/>
      </c>
      <c r="H5492" s="56">
        <f t="shared" si="992"/>
        <v>0</v>
      </c>
      <c r="I5492" s="56">
        <f>IF(G5492="",0,IF(COUNTIF($G$5:G5492,G5492)=1,0,COUNTIF($G$5:G5492,G5492) )   )</f>
        <v>0</v>
      </c>
      <c r="J5492" s="56" t="str">
        <f t="shared" si="993"/>
        <v/>
      </c>
      <c r="K5492" s="56" t="str">
        <f t="shared" si="985"/>
        <v/>
      </c>
      <c r="L5492" s="56" t="str">
        <f t="shared" si="986"/>
        <v/>
      </c>
      <c r="M5492" s="56" t="str">
        <f t="shared" si="987"/>
        <v/>
      </c>
      <c r="N5492" s="56" t="str">
        <f t="shared" si="988"/>
        <v/>
      </c>
      <c r="O5492" s="56" t="str">
        <f t="shared" si="994"/>
        <v/>
      </c>
      <c r="P5492" s="56">
        <f>IF(ISERROR(IF($X$5=1,$Y$5,)),"",IF($X$5=1,$Y$5,))</f>
        <v>0</v>
      </c>
      <c r="Q5492" s="56">
        <f>IF(ISERROR(IF($X$6=1,$Y$6,)),"",IF($X$6=1,$Y$6,))</f>
        <v>10000</v>
      </c>
      <c r="R5492" s="56">
        <f>IF(ISERROR(IF($X$7=1,$Y$7,)),"",IF($X$7=1,$Y$7,))</f>
        <v>0</v>
      </c>
      <c r="S5492" s="56">
        <f>IF(ISERROR(IF($X$8=1,$Y$8,)),"",IF($X$8=1,$Y$8,))</f>
        <v>1000</v>
      </c>
      <c r="T5492" s="56">
        <f>IF(ISERROR(IF($X$9=1,$Y$9,)),"",IF($X$9=1,$Y$9,))</f>
        <v>500</v>
      </c>
      <c r="U5492" s="56">
        <f>IF(ISERROR(IF($X$10=1,$Y$10,)),"",IF($X$10=1,$Y$10,))</f>
        <v>500</v>
      </c>
    </row>
    <row r="5493" spans="1:21" x14ac:dyDescent="0.25">
      <c r="A5493" s="75">
        <f t="shared" si="989"/>
        <v>0</v>
      </c>
      <c r="E5493" s="56">
        <f t="shared" si="990"/>
        <v>0</v>
      </c>
      <c r="F5493" s="76">
        <f t="shared" si="995"/>
        <v>0</v>
      </c>
      <c r="G5493" s="56" t="str">
        <f t="shared" si="991"/>
        <v/>
      </c>
      <c r="H5493" s="56">
        <f t="shared" si="992"/>
        <v>0</v>
      </c>
      <c r="I5493" s="56">
        <f>IF(G5493="",0,IF(COUNTIF($G$5:G5493,G5493)=1,0,COUNTIF($G$5:G5493,G5493) )   )</f>
        <v>0</v>
      </c>
      <c r="J5493" s="56" t="str">
        <f t="shared" si="993"/>
        <v/>
      </c>
      <c r="K5493" s="56" t="str">
        <f t="shared" si="985"/>
        <v/>
      </c>
      <c r="L5493" s="56" t="str">
        <f t="shared" si="986"/>
        <v/>
      </c>
      <c r="M5493" s="56" t="str">
        <f t="shared" si="987"/>
        <v/>
      </c>
      <c r="N5493" s="56" t="str">
        <f t="shared" si="988"/>
        <v/>
      </c>
      <c r="O5493" s="56" t="str">
        <f t="shared" si="994"/>
        <v/>
      </c>
      <c r="P5493" s="56">
        <f>IF(ISERROR(IF($X$5=1,$Y$5,)),"",IF($X$5=1,$Y$5,))</f>
        <v>0</v>
      </c>
      <c r="Q5493" s="56">
        <f>IF(ISERROR(IF($X$6=1,$Y$6,)),"",IF($X$6=1,$Y$6,))</f>
        <v>10000</v>
      </c>
      <c r="R5493" s="56">
        <f>IF(ISERROR(IF($X$7=1,$Y$7,)),"",IF($X$7=1,$Y$7,))</f>
        <v>0</v>
      </c>
      <c r="S5493" s="56">
        <f>IF(ISERROR(IF($X$8=1,$Y$8,)),"",IF($X$8=1,$Y$8,))</f>
        <v>1000</v>
      </c>
      <c r="T5493" s="56">
        <f>IF(ISERROR(IF($X$9=1,$Y$9,)),"",IF($X$9=1,$Y$9,))</f>
        <v>500</v>
      </c>
      <c r="U5493" s="56">
        <f>IF(ISERROR(IF($X$10=1,$Y$10,)),"",IF($X$10=1,$Y$10,))</f>
        <v>500</v>
      </c>
    </row>
    <row r="5494" spans="1:21" x14ac:dyDescent="0.25">
      <c r="A5494" s="75">
        <f t="shared" si="989"/>
        <v>0</v>
      </c>
      <c r="E5494" s="56">
        <f t="shared" si="990"/>
        <v>0</v>
      </c>
      <c r="F5494" s="76">
        <f t="shared" si="995"/>
        <v>0</v>
      </c>
      <c r="G5494" s="56" t="str">
        <f t="shared" si="991"/>
        <v/>
      </c>
      <c r="H5494" s="56">
        <f t="shared" si="992"/>
        <v>0</v>
      </c>
      <c r="I5494" s="56">
        <f>IF(G5494="",0,IF(COUNTIF($G$5:G5494,G5494)=1,0,COUNTIF($G$5:G5494,G5494) )   )</f>
        <v>0</v>
      </c>
      <c r="J5494" s="56" t="str">
        <f t="shared" si="993"/>
        <v/>
      </c>
      <c r="K5494" s="56" t="str">
        <f t="shared" si="985"/>
        <v/>
      </c>
      <c r="L5494" s="56" t="str">
        <f t="shared" si="986"/>
        <v/>
      </c>
      <c r="M5494" s="56" t="str">
        <f t="shared" si="987"/>
        <v/>
      </c>
      <c r="N5494" s="56" t="str">
        <f t="shared" si="988"/>
        <v/>
      </c>
      <c r="O5494" s="56" t="str">
        <f t="shared" si="994"/>
        <v/>
      </c>
      <c r="P5494" s="56">
        <f>IF(ISERROR(IF($X$5=1,$Y$5,)),"",IF($X$5=1,$Y$5,))</f>
        <v>0</v>
      </c>
      <c r="Q5494" s="56">
        <f>IF(ISERROR(IF($X$6=1,$Y$6,)),"",IF($X$6=1,$Y$6,))</f>
        <v>10000</v>
      </c>
      <c r="R5494" s="56">
        <f>IF(ISERROR(IF($X$7=1,$Y$7,)),"",IF($X$7=1,$Y$7,))</f>
        <v>0</v>
      </c>
      <c r="S5494" s="56">
        <f>IF(ISERROR(IF($X$8=1,$Y$8,)),"",IF($X$8=1,$Y$8,))</f>
        <v>1000</v>
      </c>
      <c r="T5494" s="56">
        <f>IF(ISERROR(IF($X$9=1,$Y$9,)),"",IF($X$9=1,$Y$9,))</f>
        <v>500</v>
      </c>
      <c r="U5494" s="56">
        <f>IF(ISERROR(IF($X$10=1,$Y$10,)),"",IF($X$10=1,$Y$10,))</f>
        <v>500</v>
      </c>
    </row>
    <row r="5495" spans="1:21" x14ac:dyDescent="0.25">
      <c r="A5495" s="75">
        <f t="shared" si="989"/>
        <v>0</v>
      </c>
      <c r="E5495" s="56">
        <f t="shared" si="990"/>
        <v>0</v>
      </c>
      <c r="F5495" s="76">
        <f t="shared" si="995"/>
        <v>0</v>
      </c>
      <c r="G5495" s="56" t="str">
        <f t="shared" si="991"/>
        <v/>
      </c>
      <c r="H5495" s="56">
        <f t="shared" si="992"/>
        <v>0</v>
      </c>
      <c r="I5495" s="56">
        <f>IF(G5495="",0,IF(COUNTIF($G$5:G5495,G5495)=1,0,COUNTIF($G$5:G5495,G5495) )   )</f>
        <v>0</v>
      </c>
      <c r="J5495" s="56" t="str">
        <f t="shared" si="993"/>
        <v/>
      </c>
      <c r="K5495" s="56" t="str">
        <f t="shared" si="985"/>
        <v/>
      </c>
      <c r="L5495" s="56" t="str">
        <f t="shared" si="986"/>
        <v/>
      </c>
      <c r="M5495" s="56" t="str">
        <f t="shared" si="987"/>
        <v/>
      </c>
      <c r="N5495" s="56" t="str">
        <f t="shared" si="988"/>
        <v/>
      </c>
      <c r="O5495" s="56" t="str">
        <f t="shared" si="994"/>
        <v/>
      </c>
      <c r="P5495" s="56">
        <f>IF(ISERROR(IF($X$5=1,$Y$5,)),"",IF($X$5=1,$Y$5,))</f>
        <v>0</v>
      </c>
      <c r="Q5495" s="56">
        <f>IF(ISERROR(IF($X$6=1,$Y$6,)),"",IF($X$6=1,$Y$6,))</f>
        <v>10000</v>
      </c>
      <c r="R5495" s="56">
        <f>IF(ISERROR(IF($X$7=1,$Y$7,)),"",IF($X$7=1,$Y$7,))</f>
        <v>0</v>
      </c>
      <c r="S5495" s="56">
        <f>IF(ISERROR(IF($X$8=1,$Y$8,)),"",IF($X$8=1,$Y$8,))</f>
        <v>1000</v>
      </c>
      <c r="T5495" s="56">
        <f>IF(ISERROR(IF($X$9=1,$Y$9,)),"",IF($X$9=1,$Y$9,))</f>
        <v>500</v>
      </c>
      <c r="U5495" s="56">
        <f>IF(ISERROR(IF($X$10=1,$Y$10,)),"",IF($X$10=1,$Y$10,))</f>
        <v>500</v>
      </c>
    </row>
    <row r="5496" spans="1:21" x14ac:dyDescent="0.25">
      <c r="A5496" s="75">
        <f t="shared" si="989"/>
        <v>0</v>
      </c>
      <c r="E5496" s="56">
        <f t="shared" si="990"/>
        <v>0</v>
      </c>
      <c r="F5496" s="76">
        <f t="shared" si="995"/>
        <v>0</v>
      </c>
      <c r="G5496" s="56" t="str">
        <f t="shared" si="991"/>
        <v/>
      </c>
      <c r="H5496" s="56">
        <f t="shared" si="992"/>
        <v>0</v>
      </c>
      <c r="I5496" s="56">
        <f>IF(G5496="",0,IF(COUNTIF($G$5:G5496,G5496)=1,0,COUNTIF($G$5:G5496,G5496) )   )</f>
        <v>0</v>
      </c>
      <c r="J5496" s="56" t="str">
        <f t="shared" si="993"/>
        <v/>
      </c>
      <c r="K5496" s="56" t="str">
        <f t="shared" si="985"/>
        <v/>
      </c>
      <c r="L5496" s="56" t="str">
        <f t="shared" si="986"/>
        <v/>
      </c>
      <c r="M5496" s="56" t="str">
        <f t="shared" si="987"/>
        <v/>
      </c>
      <c r="N5496" s="56" t="str">
        <f t="shared" si="988"/>
        <v/>
      </c>
      <c r="O5496" s="56" t="str">
        <f t="shared" si="994"/>
        <v/>
      </c>
      <c r="P5496" s="56">
        <f>IF(ISERROR(IF($X$5=1,$Y$5,)),"",IF($X$5=1,$Y$5,))</f>
        <v>0</v>
      </c>
      <c r="Q5496" s="56">
        <f>IF(ISERROR(IF($X$6=1,$Y$6,)),"",IF($X$6=1,$Y$6,))</f>
        <v>10000</v>
      </c>
      <c r="R5496" s="56">
        <f>IF(ISERROR(IF($X$7=1,$Y$7,)),"",IF($X$7=1,$Y$7,))</f>
        <v>0</v>
      </c>
      <c r="S5496" s="56">
        <f>IF(ISERROR(IF($X$8=1,$Y$8,)),"",IF($X$8=1,$Y$8,))</f>
        <v>1000</v>
      </c>
      <c r="T5496" s="56">
        <f>IF(ISERROR(IF($X$9=1,$Y$9,)),"",IF($X$9=1,$Y$9,))</f>
        <v>500</v>
      </c>
      <c r="U5496" s="56">
        <f>IF(ISERROR(IF($X$10=1,$Y$10,)),"",IF($X$10=1,$Y$10,))</f>
        <v>500</v>
      </c>
    </row>
    <row r="5497" spans="1:21" x14ac:dyDescent="0.25">
      <c r="A5497" s="75">
        <f t="shared" si="989"/>
        <v>0</v>
      </c>
      <c r="E5497" s="56">
        <f t="shared" si="990"/>
        <v>0</v>
      </c>
      <c r="F5497" s="76">
        <f t="shared" si="995"/>
        <v>0</v>
      </c>
      <c r="G5497" s="56" t="str">
        <f t="shared" si="991"/>
        <v/>
      </c>
      <c r="H5497" s="56">
        <f t="shared" si="992"/>
        <v>0</v>
      </c>
      <c r="I5497" s="56">
        <f>IF(G5497="",0,IF(COUNTIF($G$5:G5497,G5497)=1,0,COUNTIF($G$5:G5497,G5497) )   )</f>
        <v>0</v>
      </c>
      <c r="J5497" s="56" t="str">
        <f t="shared" si="993"/>
        <v/>
      </c>
      <c r="K5497" s="56" t="str">
        <f t="shared" si="985"/>
        <v/>
      </c>
      <c r="L5497" s="56" t="str">
        <f t="shared" si="986"/>
        <v/>
      </c>
      <c r="M5497" s="56" t="str">
        <f t="shared" si="987"/>
        <v/>
      </c>
      <c r="N5497" s="56" t="str">
        <f t="shared" si="988"/>
        <v/>
      </c>
      <c r="O5497" s="56" t="str">
        <f t="shared" si="994"/>
        <v/>
      </c>
      <c r="P5497" s="56">
        <f>IF(ISERROR(IF($X$5=1,$Y$5,)),"",IF($X$5=1,$Y$5,))</f>
        <v>0</v>
      </c>
      <c r="Q5497" s="56">
        <f>IF(ISERROR(IF($X$6=1,$Y$6,)),"",IF($X$6=1,$Y$6,))</f>
        <v>10000</v>
      </c>
      <c r="R5497" s="56">
        <f>IF(ISERROR(IF($X$7=1,$Y$7,)),"",IF($X$7=1,$Y$7,))</f>
        <v>0</v>
      </c>
      <c r="S5497" s="56">
        <f>IF(ISERROR(IF($X$8=1,$Y$8,)),"",IF($X$8=1,$Y$8,))</f>
        <v>1000</v>
      </c>
      <c r="T5497" s="56">
        <f>IF(ISERROR(IF($X$9=1,$Y$9,)),"",IF($X$9=1,$Y$9,))</f>
        <v>500</v>
      </c>
      <c r="U5497" s="56">
        <f>IF(ISERROR(IF($X$10=1,$Y$10,)),"",IF($X$10=1,$Y$10,))</f>
        <v>500</v>
      </c>
    </row>
    <row r="5498" spans="1:21" x14ac:dyDescent="0.25">
      <c r="A5498" s="75">
        <f t="shared" si="989"/>
        <v>0</v>
      </c>
      <c r="E5498" s="56">
        <f t="shared" si="990"/>
        <v>0</v>
      </c>
      <c r="F5498" s="76">
        <f t="shared" si="995"/>
        <v>0</v>
      </c>
      <c r="G5498" s="56" t="str">
        <f t="shared" si="991"/>
        <v/>
      </c>
      <c r="H5498" s="56">
        <f t="shared" si="992"/>
        <v>0</v>
      </c>
      <c r="I5498" s="56">
        <f>IF(G5498="",0,IF(COUNTIF($G$5:G5498,G5498)=1,0,COUNTIF($G$5:G5498,G5498) )   )</f>
        <v>0</v>
      </c>
      <c r="J5498" s="56" t="str">
        <f t="shared" si="993"/>
        <v/>
      </c>
      <c r="K5498" s="56" t="str">
        <f t="shared" si="985"/>
        <v/>
      </c>
      <c r="L5498" s="56" t="str">
        <f t="shared" si="986"/>
        <v/>
      </c>
      <c r="M5498" s="56" t="str">
        <f t="shared" si="987"/>
        <v/>
      </c>
      <c r="N5498" s="56" t="str">
        <f t="shared" si="988"/>
        <v/>
      </c>
      <c r="O5498" s="56" t="str">
        <f t="shared" si="994"/>
        <v/>
      </c>
      <c r="P5498" s="56">
        <f>IF(ISERROR(IF($X$5=1,$Y$5,)),"",IF($X$5=1,$Y$5,))</f>
        <v>0</v>
      </c>
      <c r="Q5498" s="56">
        <f>IF(ISERROR(IF($X$6=1,$Y$6,)),"",IF($X$6=1,$Y$6,))</f>
        <v>10000</v>
      </c>
      <c r="R5498" s="56">
        <f>IF(ISERROR(IF($X$7=1,$Y$7,)),"",IF($X$7=1,$Y$7,))</f>
        <v>0</v>
      </c>
      <c r="S5498" s="56">
        <f>IF(ISERROR(IF($X$8=1,$Y$8,)),"",IF($X$8=1,$Y$8,))</f>
        <v>1000</v>
      </c>
      <c r="T5498" s="56">
        <f>IF(ISERROR(IF($X$9=1,$Y$9,)),"",IF($X$9=1,$Y$9,))</f>
        <v>500</v>
      </c>
      <c r="U5498" s="56">
        <f>IF(ISERROR(IF($X$10=1,$Y$10,)),"",IF($X$10=1,$Y$10,))</f>
        <v>500</v>
      </c>
    </row>
    <row r="5499" spans="1:21" x14ac:dyDescent="0.25">
      <c r="A5499" s="75">
        <f t="shared" si="989"/>
        <v>0</v>
      </c>
      <c r="E5499" s="56">
        <f t="shared" si="990"/>
        <v>0</v>
      </c>
      <c r="F5499" s="76">
        <f t="shared" si="995"/>
        <v>0</v>
      </c>
      <c r="G5499" s="56" t="str">
        <f t="shared" si="991"/>
        <v/>
      </c>
      <c r="H5499" s="56">
        <f t="shared" si="992"/>
        <v>0</v>
      </c>
      <c r="I5499" s="56">
        <f>IF(G5499="",0,IF(COUNTIF($G$5:G5499,G5499)=1,0,COUNTIF($G$5:G5499,G5499) )   )</f>
        <v>0</v>
      </c>
      <c r="J5499" s="56" t="str">
        <f t="shared" si="993"/>
        <v/>
      </c>
      <c r="K5499" s="56" t="str">
        <f t="shared" si="985"/>
        <v/>
      </c>
      <c r="L5499" s="56" t="str">
        <f t="shared" si="986"/>
        <v/>
      </c>
      <c r="M5499" s="56" t="str">
        <f t="shared" si="987"/>
        <v/>
      </c>
      <c r="N5499" s="56" t="str">
        <f t="shared" si="988"/>
        <v/>
      </c>
      <c r="O5499" s="56" t="str">
        <f t="shared" si="994"/>
        <v/>
      </c>
      <c r="P5499" s="56">
        <f>IF(ISERROR(IF($X$5=1,$Y$5,)),"",IF($X$5=1,$Y$5,))</f>
        <v>0</v>
      </c>
      <c r="Q5499" s="56">
        <f>IF(ISERROR(IF($X$6=1,$Y$6,)),"",IF($X$6=1,$Y$6,))</f>
        <v>10000</v>
      </c>
      <c r="R5499" s="56">
        <f>IF(ISERROR(IF($X$7=1,$Y$7,)),"",IF($X$7=1,$Y$7,))</f>
        <v>0</v>
      </c>
      <c r="S5499" s="56">
        <f>IF(ISERROR(IF($X$8=1,$Y$8,)),"",IF($X$8=1,$Y$8,))</f>
        <v>1000</v>
      </c>
      <c r="T5499" s="56">
        <f>IF(ISERROR(IF($X$9=1,$Y$9,)),"",IF($X$9=1,$Y$9,))</f>
        <v>500</v>
      </c>
      <c r="U5499" s="56">
        <f>IF(ISERROR(IF($X$10=1,$Y$10,)),"",IF($X$10=1,$Y$10,))</f>
        <v>500</v>
      </c>
    </row>
    <row r="5500" spans="1:21" x14ac:dyDescent="0.25">
      <c r="A5500" s="75">
        <f t="shared" si="989"/>
        <v>0</v>
      </c>
      <c r="E5500" s="56">
        <f t="shared" si="990"/>
        <v>0</v>
      </c>
      <c r="F5500" s="76">
        <f t="shared" si="995"/>
        <v>0</v>
      </c>
      <c r="G5500" s="56" t="str">
        <f t="shared" si="991"/>
        <v/>
      </c>
      <c r="H5500" s="56">
        <f t="shared" si="992"/>
        <v>0</v>
      </c>
      <c r="I5500" s="56">
        <f>IF(G5500="",0,IF(COUNTIF($G$5:G5500,G5500)=1,0,COUNTIF($G$5:G5500,G5500) )   )</f>
        <v>0</v>
      </c>
      <c r="J5500" s="56" t="str">
        <f t="shared" si="993"/>
        <v/>
      </c>
      <c r="K5500" s="56" t="str">
        <f t="shared" si="985"/>
        <v/>
      </c>
      <c r="L5500" s="56" t="str">
        <f t="shared" si="986"/>
        <v/>
      </c>
      <c r="M5500" s="56" t="str">
        <f t="shared" si="987"/>
        <v/>
      </c>
      <c r="N5500" s="56" t="str">
        <f t="shared" si="988"/>
        <v/>
      </c>
      <c r="O5500" s="56" t="str">
        <f t="shared" si="994"/>
        <v/>
      </c>
      <c r="P5500" s="56">
        <f>IF(ISERROR(IF($X$5=1,$Y$5,)),"",IF($X$5=1,$Y$5,))</f>
        <v>0</v>
      </c>
      <c r="Q5500" s="56">
        <f>IF(ISERROR(IF($X$6=1,$Y$6,)),"",IF($X$6=1,$Y$6,))</f>
        <v>10000</v>
      </c>
      <c r="R5500" s="56">
        <f>IF(ISERROR(IF($X$7=1,$Y$7,)),"",IF($X$7=1,$Y$7,))</f>
        <v>0</v>
      </c>
      <c r="S5500" s="56">
        <f>IF(ISERROR(IF($X$8=1,$Y$8,)),"",IF($X$8=1,$Y$8,))</f>
        <v>1000</v>
      </c>
      <c r="T5500" s="56">
        <f>IF(ISERROR(IF($X$9=1,$Y$9,)),"",IF($X$9=1,$Y$9,))</f>
        <v>500</v>
      </c>
      <c r="U5500" s="56">
        <f>IF(ISERROR(IF($X$10=1,$Y$10,)),"",IF($X$10=1,$Y$10,))</f>
        <v>500</v>
      </c>
    </row>
    <row r="5501" spans="1:21" x14ac:dyDescent="0.25">
      <c r="A5501" s="75">
        <f t="shared" si="989"/>
        <v>0</v>
      </c>
      <c r="E5501" s="56">
        <f t="shared" si="990"/>
        <v>0</v>
      </c>
      <c r="F5501" s="76">
        <f t="shared" si="995"/>
        <v>0</v>
      </c>
      <c r="G5501" s="56" t="str">
        <f t="shared" si="991"/>
        <v/>
      </c>
      <c r="H5501" s="56">
        <f t="shared" si="992"/>
        <v>0</v>
      </c>
      <c r="I5501" s="56">
        <f>IF(G5501="",0,IF(COUNTIF($G$5:G5501,G5501)=1,0,COUNTIF($G$5:G5501,G5501) )   )</f>
        <v>0</v>
      </c>
      <c r="J5501" s="56" t="str">
        <f t="shared" si="993"/>
        <v/>
      </c>
      <c r="K5501" s="56" t="str">
        <f t="shared" si="985"/>
        <v/>
      </c>
      <c r="L5501" s="56" t="str">
        <f t="shared" si="986"/>
        <v/>
      </c>
      <c r="M5501" s="56" t="str">
        <f t="shared" si="987"/>
        <v/>
      </c>
      <c r="N5501" s="56" t="str">
        <f t="shared" si="988"/>
        <v/>
      </c>
      <c r="O5501" s="56" t="str">
        <f t="shared" si="994"/>
        <v/>
      </c>
      <c r="P5501" s="56">
        <f>IF(ISERROR(IF($X$5=1,$Y$5,)),"",IF($X$5=1,$Y$5,))</f>
        <v>0</v>
      </c>
      <c r="Q5501" s="56">
        <f>IF(ISERROR(IF($X$6=1,$Y$6,)),"",IF($X$6=1,$Y$6,))</f>
        <v>10000</v>
      </c>
      <c r="R5501" s="56">
        <f>IF(ISERROR(IF($X$7=1,$Y$7,)),"",IF($X$7=1,$Y$7,))</f>
        <v>0</v>
      </c>
      <c r="S5501" s="56">
        <f>IF(ISERROR(IF($X$8=1,$Y$8,)),"",IF($X$8=1,$Y$8,))</f>
        <v>1000</v>
      </c>
      <c r="T5501" s="56">
        <f>IF(ISERROR(IF($X$9=1,$Y$9,)),"",IF($X$9=1,$Y$9,))</f>
        <v>500</v>
      </c>
      <c r="U5501" s="56">
        <f>IF(ISERROR(IF($X$10=1,$Y$10,)),"",IF($X$10=1,$Y$10,))</f>
        <v>500</v>
      </c>
    </row>
    <row r="5502" spans="1:21" x14ac:dyDescent="0.25">
      <c r="A5502" s="75">
        <f t="shared" si="989"/>
        <v>0</v>
      </c>
      <c r="E5502" s="56">
        <f t="shared" si="990"/>
        <v>0</v>
      </c>
      <c r="F5502" s="76">
        <f t="shared" si="995"/>
        <v>0</v>
      </c>
      <c r="G5502" s="56" t="str">
        <f t="shared" si="991"/>
        <v/>
      </c>
      <c r="H5502" s="56">
        <f t="shared" si="992"/>
        <v>0</v>
      </c>
      <c r="I5502" s="56">
        <f>IF(G5502="",0,IF(COUNTIF($G$5:G5502,G5502)=1,0,COUNTIF($G$5:G5502,G5502) )   )</f>
        <v>0</v>
      </c>
      <c r="J5502" s="56" t="str">
        <f t="shared" si="993"/>
        <v/>
      </c>
      <c r="K5502" s="56" t="str">
        <f t="shared" ref="K5502:K5565" si="996">IF(ISERROR(VLOOKUP(J5502,$F$5:$G$6005,2,)),"",VLOOKUP(J5502,$F$5:$G$6005,2,))</f>
        <v/>
      </c>
      <c r="L5502" s="56" t="str">
        <f t="shared" si="986"/>
        <v/>
      </c>
      <c r="M5502" s="56" t="str">
        <f t="shared" si="987"/>
        <v/>
      </c>
      <c r="N5502" s="56" t="str">
        <f t="shared" si="988"/>
        <v/>
      </c>
      <c r="O5502" s="56" t="str">
        <f t="shared" si="994"/>
        <v/>
      </c>
      <c r="P5502" s="56">
        <f>IF(ISERROR(IF($X$5=1,$Y$5,)),"",IF($X$5=1,$Y$5,))</f>
        <v>0</v>
      </c>
      <c r="Q5502" s="56">
        <f>IF(ISERROR(IF($X$6=1,$Y$6,)),"",IF($X$6=1,$Y$6,))</f>
        <v>10000</v>
      </c>
      <c r="R5502" s="56">
        <f>IF(ISERROR(IF($X$7=1,$Y$7,)),"",IF($X$7=1,$Y$7,))</f>
        <v>0</v>
      </c>
      <c r="S5502" s="56">
        <f>IF(ISERROR(IF($X$8=1,$Y$8,)),"",IF($X$8=1,$Y$8,))</f>
        <v>1000</v>
      </c>
      <c r="T5502" s="56">
        <f>IF(ISERROR(IF($X$9=1,$Y$9,)),"",IF($X$9=1,$Y$9,))</f>
        <v>500</v>
      </c>
      <c r="U5502" s="56">
        <f>IF(ISERROR(IF($X$10=1,$Y$10,)),"",IF($X$10=1,$Y$10,))</f>
        <v>500</v>
      </c>
    </row>
    <row r="5503" spans="1:21" x14ac:dyDescent="0.25">
      <c r="A5503" s="75">
        <f t="shared" si="989"/>
        <v>0</v>
      </c>
      <c r="E5503" s="56">
        <f t="shared" si="990"/>
        <v>0</v>
      </c>
      <c r="F5503" s="76">
        <f t="shared" si="995"/>
        <v>0</v>
      </c>
      <c r="G5503" s="56" t="str">
        <f t="shared" si="991"/>
        <v/>
      </c>
      <c r="H5503" s="56">
        <f t="shared" si="992"/>
        <v>0</v>
      </c>
      <c r="I5503" s="56">
        <f>IF(G5503="",0,IF(COUNTIF($G$5:G5503,G5503)=1,0,COUNTIF($G$5:G5503,G5503) )   )</f>
        <v>0</v>
      </c>
      <c r="J5503" s="56" t="str">
        <f t="shared" si="993"/>
        <v/>
      </c>
      <c r="K5503" s="56" t="str">
        <f t="shared" si="996"/>
        <v/>
      </c>
      <c r="L5503" s="56" t="str">
        <f t="shared" si="986"/>
        <v/>
      </c>
      <c r="M5503" s="56" t="str">
        <f t="shared" si="987"/>
        <v/>
      </c>
      <c r="N5503" s="56" t="str">
        <f t="shared" si="988"/>
        <v/>
      </c>
      <c r="O5503" s="56" t="str">
        <f t="shared" si="994"/>
        <v/>
      </c>
      <c r="P5503" s="56">
        <f>IF(ISERROR(IF($X$5=1,$Y$5,)),"",IF($X$5=1,$Y$5,))</f>
        <v>0</v>
      </c>
      <c r="Q5503" s="56">
        <f>IF(ISERROR(IF($X$6=1,$Y$6,)),"",IF($X$6=1,$Y$6,))</f>
        <v>10000</v>
      </c>
      <c r="R5503" s="56">
        <f>IF(ISERROR(IF($X$7=1,$Y$7,)),"",IF($X$7=1,$Y$7,))</f>
        <v>0</v>
      </c>
      <c r="S5503" s="56">
        <f>IF(ISERROR(IF($X$8=1,$Y$8,)),"",IF($X$8=1,$Y$8,))</f>
        <v>1000</v>
      </c>
      <c r="T5503" s="56">
        <f>IF(ISERROR(IF($X$9=1,$Y$9,)),"",IF($X$9=1,$Y$9,))</f>
        <v>500</v>
      </c>
      <c r="U5503" s="56">
        <f>IF(ISERROR(IF($X$10=1,$Y$10,)),"",IF($X$10=1,$Y$10,))</f>
        <v>500</v>
      </c>
    </row>
    <row r="5504" spans="1:21" x14ac:dyDescent="0.25">
      <c r="A5504" s="75">
        <f t="shared" si="989"/>
        <v>0</v>
      </c>
      <c r="E5504" s="56">
        <f t="shared" si="990"/>
        <v>0</v>
      </c>
      <c r="F5504" s="76">
        <f t="shared" si="995"/>
        <v>0</v>
      </c>
      <c r="G5504" s="56" t="str">
        <f t="shared" si="991"/>
        <v/>
      </c>
      <c r="H5504" s="56">
        <f t="shared" si="992"/>
        <v>0</v>
      </c>
      <c r="I5504" s="56">
        <f>IF(G5504="",0,IF(COUNTIF($G$5:G5504,G5504)=1,0,COUNTIF($G$5:G5504,G5504) )   )</f>
        <v>0</v>
      </c>
      <c r="J5504" s="56" t="str">
        <f t="shared" si="993"/>
        <v/>
      </c>
      <c r="K5504" s="56" t="str">
        <f t="shared" si="996"/>
        <v/>
      </c>
      <c r="L5504" s="56" t="str">
        <f t="shared" si="986"/>
        <v/>
      </c>
      <c r="M5504" s="56" t="str">
        <f t="shared" si="987"/>
        <v/>
      </c>
      <c r="N5504" s="56" t="str">
        <f t="shared" si="988"/>
        <v/>
      </c>
      <c r="O5504" s="56" t="str">
        <f t="shared" si="994"/>
        <v/>
      </c>
      <c r="P5504" s="56">
        <f>IF(ISERROR(IF($X$5=1,$Y$5,)),"",IF($X$5=1,$Y$5,))</f>
        <v>0</v>
      </c>
      <c r="Q5504" s="56">
        <f>IF(ISERROR(IF($X$6=1,$Y$6,)),"",IF($X$6=1,$Y$6,))</f>
        <v>10000</v>
      </c>
      <c r="R5504" s="56">
        <f>IF(ISERROR(IF($X$7=1,$Y$7,)),"",IF($X$7=1,$Y$7,))</f>
        <v>0</v>
      </c>
      <c r="S5504" s="56">
        <f>IF(ISERROR(IF($X$8=1,$Y$8,)),"",IF($X$8=1,$Y$8,))</f>
        <v>1000</v>
      </c>
      <c r="T5504" s="56">
        <f>IF(ISERROR(IF($X$9=1,$Y$9,)),"",IF($X$9=1,$Y$9,))</f>
        <v>500</v>
      </c>
      <c r="U5504" s="56">
        <f>IF(ISERROR(IF($X$10=1,$Y$10,)),"",IF($X$10=1,$Y$10,))</f>
        <v>500</v>
      </c>
    </row>
    <row r="5505" spans="1:21" x14ac:dyDescent="0.25">
      <c r="A5505" s="75">
        <f t="shared" si="989"/>
        <v>0</v>
      </c>
      <c r="E5505" s="56">
        <f t="shared" si="990"/>
        <v>0</v>
      </c>
      <c r="F5505" s="76">
        <f t="shared" si="995"/>
        <v>0</v>
      </c>
      <c r="G5505" s="56" t="str">
        <f t="shared" si="991"/>
        <v/>
      </c>
      <c r="H5505" s="56">
        <f t="shared" si="992"/>
        <v>0</v>
      </c>
      <c r="I5505" s="56">
        <f>IF(G5505="",0,IF(COUNTIF($G$5:G5505,G5505)=1,0,COUNTIF($G$5:G5505,G5505) )   )</f>
        <v>0</v>
      </c>
      <c r="J5505" s="56" t="str">
        <f t="shared" si="993"/>
        <v/>
      </c>
      <c r="K5505" s="56" t="str">
        <f t="shared" si="996"/>
        <v/>
      </c>
      <c r="L5505" s="56" t="str">
        <f t="shared" si="986"/>
        <v/>
      </c>
      <c r="M5505" s="56" t="str">
        <f t="shared" si="987"/>
        <v/>
      </c>
      <c r="N5505" s="56" t="str">
        <f t="shared" si="988"/>
        <v/>
      </c>
      <c r="O5505" s="56" t="str">
        <f t="shared" si="994"/>
        <v/>
      </c>
      <c r="P5505" s="56">
        <f>IF(ISERROR(IF($X$5=1,$Y$5,)),"",IF($X$5=1,$Y$5,))</f>
        <v>0</v>
      </c>
      <c r="Q5505" s="56">
        <f>IF(ISERROR(IF($X$6=1,$Y$6,)),"",IF($X$6=1,$Y$6,))</f>
        <v>10000</v>
      </c>
      <c r="R5505" s="56">
        <f>IF(ISERROR(IF($X$7=1,$Y$7,)),"",IF($X$7=1,$Y$7,))</f>
        <v>0</v>
      </c>
      <c r="S5505" s="56">
        <f>IF(ISERROR(IF($X$8=1,$Y$8,)),"",IF($X$8=1,$Y$8,))</f>
        <v>1000</v>
      </c>
      <c r="T5505" s="56">
        <f>IF(ISERROR(IF($X$9=1,$Y$9,)),"",IF($X$9=1,$Y$9,))</f>
        <v>500</v>
      </c>
      <c r="U5505" s="56">
        <f>IF(ISERROR(IF($X$10=1,$Y$10,)),"",IF($X$10=1,$Y$10,))</f>
        <v>500</v>
      </c>
    </row>
    <row r="5506" spans="1:21" x14ac:dyDescent="0.25">
      <c r="A5506" s="75">
        <f t="shared" si="989"/>
        <v>0</v>
      </c>
      <c r="E5506" s="56">
        <f t="shared" si="990"/>
        <v>0</v>
      </c>
      <c r="F5506" s="76">
        <f t="shared" si="995"/>
        <v>0</v>
      </c>
      <c r="G5506" s="56" t="str">
        <f t="shared" si="991"/>
        <v/>
      </c>
      <c r="H5506" s="56">
        <f t="shared" si="992"/>
        <v>0</v>
      </c>
      <c r="I5506" s="56">
        <f>IF(G5506="",0,IF(COUNTIF($G$5:G5506,G5506)=1,0,COUNTIF($G$5:G5506,G5506) )   )</f>
        <v>0</v>
      </c>
      <c r="J5506" s="56" t="str">
        <f t="shared" si="993"/>
        <v/>
      </c>
      <c r="K5506" s="56" t="str">
        <f t="shared" si="996"/>
        <v/>
      </c>
      <c r="L5506" s="56" t="str">
        <f t="shared" si="986"/>
        <v/>
      </c>
      <c r="M5506" s="56" t="str">
        <f t="shared" si="987"/>
        <v/>
      </c>
      <c r="N5506" s="56" t="str">
        <f t="shared" si="988"/>
        <v/>
      </c>
      <c r="O5506" s="56" t="str">
        <f t="shared" si="994"/>
        <v/>
      </c>
      <c r="P5506" s="56">
        <f>IF(ISERROR(IF($X$5=1,$Y$5,)),"",IF($X$5=1,$Y$5,))</f>
        <v>0</v>
      </c>
      <c r="Q5506" s="56">
        <f>IF(ISERROR(IF($X$6=1,$Y$6,)),"",IF($X$6=1,$Y$6,))</f>
        <v>10000</v>
      </c>
      <c r="R5506" s="56">
        <f>IF(ISERROR(IF($X$7=1,$Y$7,)),"",IF($X$7=1,$Y$7,))</f>
        <v>0</v>
      </c>
      <c r="S5506" s="56">
        <f>IF(ISERROR(IF($X$8=1,$Y$8,)),"",IF($X$8=1,$Y$8,))</f>
        <v>1000</v>
      </c>
      <c r="T5506" s="56">
        <f>IF(ISERROR(IF($X$9=1,$Y$9,)),"",IF($X$9=1,$Y$9,))</f>
        <v>500</v>
      </c>
      <c r="U5506" s="56">
        <f>IF(ISERROR(IF($X$10=1,$Y$10,)),"",IF($X$10=1,$Y$10,))</f>
        <v>500</v>
      </c>
    </row>
    <row r="5507" spans="1:21" x14ac:dyDescent="0.25">
      <c r="A5507" s="75">
        <f t="shared" si="989"/>
        <v>0</v>
      </c>
      <c r="E5507" s="56">
        <f t="shared" si="990"/>
        <v>0</v>
      </c>
      <c r="F5507" s="76">
        <f t="shared" si="995"/>
        <v>0</v>
      </c>
      <c r="G5507" s="56" t="str">
        <f t="shared" si="991"/>
        <v/>
      </c>
      <c r="H5507" s="56">
        <f t="shared" si="992"/>
        <v>0</v>
      </c>
      <c r="I5507" s="56">
        <f>IF(G5507="",0,IF(COUNTIF($G$5:G5507,G5507)=1,0,COUNTIF($G$5:G5507,G5507) )   )</f>
        <v>0</v>
      </c>
      <c r="J5507" s="56" t="str">
        <f t="shared" si="993"/>
        <v/>
      </c>
      <c r="K5507" s="56" t="str">
        <f t="shared" si="996"/>
        <v/>
      </c>
      <c r="L5507" s="56" t="str">
        <f t="shared" si="986"/>
        <v/>
      </c>
      <c r="M5507" s="56" t="str">
        <f t="shared" si="987"/>
        <v/>
      </c>
      <c r="N5507" s="56" t="str">
        <f t="shared" si="988"/>
        <v/>
      </c>
      <c r="O5507" s="56" t="str">
        <f t="shared" si="994"/>
        <v/>
      </c>
      <c r="P5507" s="56">
        <f>IF(ISERROR(IF($X$5=1,$Y$5,)),"",IF($X$5=1,$Y$5,))</f>
        <v>0</v>
      </c>
      <c r="Q5507" s="56">
        <f>IF(ISERROR(IF($X$6=1,$Y$6,)),"",IF($X$6=1,$Y$6,))</f>
        <v>10000</v>
      </c>
      <c r="R5507" s="56">
        <f>IF(ISERROR(IF($X$7=1,$Y$7,)),"",IF($X$7=1,$Y$7,))</f>
        <v>0</v>
      </c>
      <c r="S5507" s="56">
        <f>IF(ISERROR(IF($X$8=1,$Y$8,)),"",IF($X$8=1,$Y$8,))</f>
        <v>1000</v>
      </c>
      <c r="T5507" s="56">
        <f>IF(ISERROR(IF($X$9=1,$Y$9,)),"",IF($X$9=1,$Y$9,))</f>
        <v>500</v>
      </c>
      <c r="U5507" s="56">
        <f>IF(ISERROR(IF($X$10=1,$Y$10,)),"",IF($X$10=1,$Y$10,))</f>
        <v>500</v>
      </c>
    </row>
    <row r="5508" spans="1:21" x14ac:dyDescent="0.25">
      <c r="A5508" s="75">
        <f t="shared" si="989"/>
        <v>0</v>
      </c>
      <c r="E5508" s="56">
        <f t="shared" si="990"/>
        <v>0</v>
      </c>
      <c r="F5508" s="76">
        <f t="shared" si="995"/>
        <v>0</v>
      </c>
      <c r="G5508" s="56" t="str">
        <f t="shared" si="991"/>
        <v/>
      </c>
      <c r="H5508" s="56">
        <f t="shared" si="992"/>
        <v>0</v>
      </c>
      <c r="I5508" s="56">
        <f>IF(G5508="",0,IF(COUNTIF($G$5:G5508,G5508)=1,0,COUNTIF($G$5:G5508,G5508) )   )</f>
        <v>0</v>
      </c>
      <c r="J5508" s="56" t="str">
        <f t="shared" si="993"/>
        <v/>
      </c>
      <c r="K5508" s="56" t="str">
        <f t="shared" si="996"/>
        <v/>
      </c>
      <c r="L5508" s="56" t="str">
        <f t="shared" si="986"/>
        <v/>
      </c>
      <c r="M5508" s="56" t="str">
        <f t="shared" si="987"/>
        <v/>
      </c>
      <c r="N5508" s="56" t="str">
        <f t="shared" si="988"/>
        <v/>
      </c>
      <c r="O5508" s="56" t="str">
        <f t="shared" si="994"/>
        <v/>
      </c>
      <c r="P5508" s="56">
        <f>IF(ISERROR(IF($X$5=1,$Y$5,)),"",IF($X$5=1,$Y$5,))</f>
        <v>0</v>
      </c>
      <c r="Q5508" s="56">
        <f>IF(ISERROR(IF($X$6=1,$Y$6,)),"",IF($X$6=1,$Y$6,))</f>
        <v>10000</v>
      </c>
      <c r="R5508" s="56">
        <f>IF(ISERROR(IF($X$7=1,$Y$7,)),"",IF($X$7=1,$Y$7,))</f>
        <v>0</v>
      </c>
      <c r="S5508" s="56">
        <f>IF(ISERROR(IF($X$8=1,$Y$8,)),"",IF($X$8=1,$Y$8,))</f>
        <v>1000</v>
      </c>
      <c r="T5508" s="56">
        <f>IF(ISERROR(IF($X$9=1,$Y$9,)),"",IF($X$9=1,$Y$9,))</f>
        <v>500</v>
      </c>
      <c r="U5508" s="56">
        <f>IF(ISERROR(IF($X$10=1,$Y$10,)),"",IF($X$10=1,$Y$10,))</f>
        <v>500</v>
      </c>
    </row>
    <row r="5509" spans="1:21" x14ac:dyDescent="0.25">
      <c r="A5509" s="75">
        <f t="shared" si="989"/>
        <v>0</v>
      </c>
      <c r="E5509" s="56">
        <f t="shared" si="990"/>
        <v>0</v>
      </c>
      <c r="F5509" s="76">
        <f t="shared" si="995"/>
        <v>0</v>
      </c>
      <c r="G5509" s="56" t="str">
        <f t="shared" si="991"/>
        <v/>
      </c>
      <c r="H5509" s="56">
        <f t="shared" si="992"/>
        <v>0</v>
      </c>
      <c r="I5509" s="56">
        <f>IF(G5509="",0,IF(COUNTIF($G$5:G5509,G5509)=1,0,COUNTIF($G$5:G5509,G5509) )   )</f>
        <v>0</v>
      </c>
      <c r="J5509" s="56" t="str">
        <f t="shared" si="993"/>
        <v/>
      </c>
      <c r="K5509" s="56" t="str">
        <f t="shared" si="996"/>
        <v/>
      </c>
      <c r="L5509" s="56" t="str">
        <f t="shared" ref="L5509:L5572" si="997">IF(ISERROR(VLOOKUP(K5509,$AB$14:$AD$197,3,)),"",VLOOKUP(K5509,$AB$14:$AD$197,3,))</f>
        <v/>
      </c>
      <c r="M5509" s="56" t="str">
        <f t="shared" ref="M5509:M5572" si="998">IF(ISERROR(HLOOKUP(J5509,$AG$5:$XH$6,2,)),"",HLOOKUP(J5509,$AG$5:$XH$6,2,))</f>
        <v/>
      </c>
      <c r="N5509" s="56" t="str">
        <f t="shared" ref="N5509:N5572" si="999">IF(ISERROR(VLOOKUP(K5509,$AB$14:$AD$197,2,)),"",VLOOKUP(K5509,$AB$14:$AD$197,2,))</f>
        <v/>
      </c>
      <c r="O5509" s="56" t="str">
        <f t="shared" si="994"/>
        <v/>
      </c>
      <c r="P5509" s="56">
        <f>IF(ISERROR(IF($X$5=1,$Y$5,)),"",IF($X$5=1,$Y$5,))</f>
        <v>0</v>
      </c>
      <c r="Q5509" s="56">
        <f>IF(ISERROR(IF($X$6=1,$Y$6,)),"",IF($X$6=1,$Y$6,))</f>
        <v>10000</v>
      </c>
      <c r="R5509" s="56">
        <f>IF(ISERROR(IF($X$7=1,$Y$7,)),"",IF($X$7=1,$Y$7,))</f>
        <v>0</v>
      </c>
      <c r="S5509" s="56">
        <f>IF(ISERROR(IF($X$8=1,$Y$8,)),"",IF($X$8=1,$Y$8,))</f>
        <v>1000</v>
      </c>
      <c r="T5509" s="56">
        <f>IF(ISERROR(IF($X$9=1,$Y$9,)),"",IF($X$9=1,$Y$9,))</f>
        <v>500</v>
      </c>
      <c r="U5509" s="56">
        <f>IF(ISERROR(IF($X$10=1,$Y$10,)),"",IF($X$10=1,$Y$10,))</f>
        <v>500</v>
      </c>
    </row>
    <row r="5510" spans="1:21" x14ac:dyDescent="0.25">
      <c r="A5510" s="75">
        <f t="shared" ref="A5510:A5573" si="1000">IF(A5509=0,0,IF(B5509="}",IF(B5510="NODE",A5509+1,0),A5509+1))</f>
        <v>0</v>
      </c>
      <c r="E5510" s="56">
        <f t="shared" ref="E5510:E5573" si="1001">A5510</f>
        <v>0</v>
      </c>
      <c r="F5510" s="76">
        <f t="shared" si="995"/>
        <v>0</v>
      </c>
      <c r="G5510" s="56" t="str">
        <f t="shared" ref="G5510:G5573" si="1002">IF(ISBLANK(D5510),IF(LEFT(C5510,8)="name = n",MID(C5510,8,100),""),MID(D5510,8,100))</f>
        <v/>
      </c>
      <c r="H5510" s="56">
        <f t="shared" ref="H5510:H5573" si="1003">E5510</f>
        <v>0</v>
      </c>
      <c r="I5510" s="56">
        <f>IF(G5510="",0,IF(COUNTIF($G$5:G5510,G5510)=1,0,COUNTIF($G$5:G5510,G5510) )   )</f>
        <v>0</v>
      </c>
      <c r="J5510" s="56" t="str">
        <f t="shared" ref="J5510:J5573" si="1004">IF(J5509=anodes,"",IF(J5509="","",J5509+1))</f>
        <v/>
      </c>
      <c r="K5510" s="56" t="str">
        <f t="shared" si="996"/>
        <v/>
      </c>
      <c r="L5510" s="56" t="str">
        <f t="shared" si="997"/>
        <v/>
      </c>
      <c r="M5510" s="56" t="str">
        <f t="shared" si="998"/>
        <v/>
      </c>
      <c r="N5510" s="56" t="str">
        <f t="shared" si="999"/>
        <v/>
      </c>
      <c r="O5510" s="56" t="str">
        <f t="shared" ref="O5510:O5573" si="1005">IF(ISERROR(0.1*N5510+0.9*(M5510/L5510)*($N$3+SUM(P5510:U5510))*(N5510/$N$3)),N5510,0.1*N5510+0.9*(M5510/L5510)*($N$3+SUM(P5510:U5510))*(N5510/$N$3))</f>
        <v/>
      </c>
      <c r="P5510" s="56">
        <f>IF(ISERROR(IF($X$5=1,$Y$5,)),"",IF($X$5=1,$Y$5,))</f>
        <v>0</v>
      </c>
      <c r="Q5510" s="56">
        <f>IF(ISERROR(IF($X$6=1,$Y$6,)),"",IF($X$6=1,$Y$6,))</f>
        <v>10000</v>
      </c>
      <c r="R5510" s="56">
        <f>IF(ISERROR(IF($X$7=1,$Y$7,)),"",IF($X$7=1,$Y$7,))</f>
        <v>0</v>
      </c>
      <c r="S5510" s="56">
        <f>IF(ISERROR(IF($X$8=1,$Y$8,)),"",IF($X$8=1,$Y$8,))</f>
        <v>1000</v>
      </c>
      <c r="T5510" s="56">
        <f>IF(ISERROR(IF($X$9=1,$Y$9,)),"",IF($X$9=1,$Y$9,))</f>
        <v>500</v>
      </c>
      <c r="U5510" s="56">
        <f>IF(ISERROR(IF($X$10=1,$Y$10,)),"",IF($X$10=1,$Y$10,))</f>
        <v>500</v>
      </c>
    </row>
    <row r="5511" spans="1:21" x14ac:dyDescent="0.25">
      <c r="A5511" s="75">
        <f t="shared" si="1000"/>
        <v>0</v>
      </c>
      <c r="E5511" s="56">
        <f t="shared" si="1001"/>
        <v>0</v>
      </c>
      <c r="F5511" s="76">
        <f t="shared" si="995"/>
        <v>0</v>
      </c>
      <c r="G5511" s="56" t="str">
        <f t="shared" si="1002"/>
        <v/>
      </c>
      <c r="H5511" s="56">
        <f t="shared" si="1003"/>
        <v>0</v>
      </c>
      <c r="I5511" s="56">
        <f>IF(G5511="",0,IF(COUNTIF($G$5:G5511,G5511)=1,0,COUNTIF($G$5:G5511,G5511) )   )</f>
        <v>0</v>
      </c>
      <c r="J5511" s="56" t="str">
        <f t="shared" si="1004"/>
        <v/>
      </c>
      <c r="K5511" s="56" t="str">
        <f t="shared" si="996"/>
        <v/>
      </c>
      <c r="L5511" s="56" t="str">
        <f t="shared" si="997"/>
        <v/>
      </c>
      <c r="M5511" s="56" t="str">
        <f t="shared" si="998"/>
        <v/>
      </c>
      <c r="N5511" s="56" t="str">
        <f t="shared" si="999"/>
        <v/>
      </c>
      <c r="O5511" s="56" t="str">
        <f t="shared" si="1005"/>
        <v/>
      </c>
      <c r="P5511" s="56">
        <f>IF(ISERROR(IF($X$5=1,$Y$5,)),"",IF($X$5=1,$Y$5,))</f>
        <v>0</v>
      </c>
      <c r="Q5511" s="56">
        <f>IF(ISERROR(IF($X$6=1,$Y$6,)),"",IF($X$6=1,$Y$6,))</f>
        <v>10000</v>
      </c>
      <c r="R5511" s="56">
        <f>IF(ISERROR(IF($X$7=1,$Y$7,)),"",IF($X$7=1,$Y$7,))</f>
        <v>0</v>
      </c>
      <c r="S5511" s="56">
        <f>IF(ISERROR(IF($X$8=1,$Y$8,)),"",IF($X$8=1,$Y$8,))</f>
        <v>1000</v>
      </c>
      <c r="T5511" s="56">
        <f>IF(ISERROR(IF($X$9=1,$Y$9,)),"",IF($X$9=1,$Y$9,))</f>
        <v>500</v>
      </c>
      <c r="U5511" s="56">
        <f>IF(ISERROR(IF($X$10=1,$Y$10,)),"",IF($X$10=1,$Y$10,))</f>
        <v>500</v>
      </c>
    </row>
    <row r="5512" spans="1:21" x14ac:dyDescent="0.25">
      <c r="A5512" s="75">
        <f t="shared" si="1000"/>
        <v>0</v>
      </c>
      <c r="E5512" s="56">
        <f t="shared" si="1001"/>
        <v>0</v>
      </c>
      <c r="F5512" s="76">
        <f t="shared" si="995"/>
        <v>0</v>
      </c>
      <c r="G5512" s="56" t="str">
        <f t="shared" si="1002"/>
        <v/>
      </c>
      <c r="H5512" s="56">
        <f t="shared" si="1003"/>
        <v>0</v>
      </c>
      <c r="I5512" s="56">
        <f>IF(G5512="",0,IF(COUNTIF($G$5:G5512,G5512)=1,0,COUNTIF($G$5:G5512,G5512) )   )</f>
        <v>0</v>
      </c>
      <c r="J5512" s="56" t="str">
        <f t="shared" si="1004"/>
        <v/>
      </c>
      <c r="K5512" s="56" t="str">
        <f t="shared" si="996"/>
        <v/>
      </c>
      <c r="L5512" s="56" t="str">
        <f t="shared" si="997"/>
        <v/>
      </c>
      <c r="M5512" s="56" t="str">
        <f t="shared" si="998"/>
        <v/>
      </c>
      <c r="N5512" s="56" t="str">
        <f t="shared" si="999"/>
        <v/>
      </c>
      <c r="O5512" s="56" t="str">
        <f t="shared" si="1005"/>
        <v/>
      </c>
      <c r="P5512" s="56">
        <f>IF(ISERROR(IF($X$5=1,$Y$5,)),"",IF($X$5=1,$Y$5,))</f>
        <v>0</v>
      </c>
      <c r="Q5512" s="56">
        <f>IF(ISERROR(IF($X$6=1,$Y$6,)),"",IF($X$6=1,$Y$6,))</f>
        <v>10000</v>
      </c>
      <c r="R5512" s="56">
        <f>IF(ISERROR(IF($X$7=1,$Y$7,)),"",IF($X$7=1,$Y$7,))</f>
        <v>0</v>
      </c>
      <c r="S5512" s="56">
        <f>IF(ISERROR(IF($X$8=1,$Y$8,)),"",IF($X$8=1,$Y$8,))</f>
        <v>1000</v>
      </c>
      <c r="T5512" s="56">
        <f>IF(ISERROR(IF($X$9=1,$Y$9,)),"",IF($X$9=1,$Y$9,))</f>
        <v>500</v>
      </c>
      <c r="U5512" s="56">
        <f>IF(ISERROR(IF($X$10=1,$Y$10,)),"",IF($X$10=1,$Y$10,))</f>
        <v>500</v>
      </c>
    </row>
    <row r="5513" spans="1:21" x14ac:dyDescent="0.25">
      <c r="A5513" s="75">
        <f t="shared" si="1000"/>
        <v>0</v>
      </c>
      <c r="E5513" s="56">
        <f t="shared" si="1001"/>
        <v>0</v>
      </c>
      <c r="F5513" s="76">
        <f t="shared" si="995"/>
        <v>0</v>
      </c>
      <c r="G5513" s="56" t="str">
        <f t="shared" si="1002"/>
        <v/>
      </c>
      <c r="H5513" s="56">
        <f t="shared" si="1003"/>
        <v>0</v>
      </c>
      <c r="I5513" s="56">
        <f>IF(G5513="",0,IF(COUNTIF($G$5:G5513,G5513)=1,0,COUNTIF($G$5:G5513,G5513) )   )</f>
        <v>0</v>
      </c>
      <c r="J5513" s="56" t="str">
        <f t="shared" si="1004"/>
        <v/>
      </c>
      <c r="K5513" s="56" t="str">
        <f t="shared" si="996"/>
        <v/>
      </c>
      <c r="L5513" s="56" t="str">
        <f t="shared" si="997"/>
        <v/>
      </c>
      <c r="M5513" s="56" t="str">
        <f t="shared" si="998"/>
        <v/>
      </c>
      <c r="N5513" s="56" t="str">
        <f t="shared" si="999"/>
        <v/>
      </c>
      <c r="O5513" s="56" t="str">
        <f t="shared" si="1005"/>
        <v/>
      </c>
      <c r="P5513" s="56">
        <f>IF(ISERROR(IF($X$5=1,$Y$5,)),"",IF($X$5=1,$Y$5,))</f>
        <v>0</v>
      </c>
      <c r="Q5513" s="56">
        <f>IF(ISERROR(IF($X$6=1,$Y$6,)),"",IF($X$6=1,$Y$6,))</f>
        <v>10000</v>
      </c>
      <c r="R5513" s="56">
        <f>IF(ISERROR(IF($X$7=1,$Y$7,)),"",IF($X$7=1,$Y$7,))</f>
        <v>0</v>
      </c>
      <c r="S5513" s="56">
        <f>IF(ISERROR(IF($X$8=1,$Y$8,)),"",IF($X$8=1,$Y$8,))</f>
        <v>1000</v>
      </c>
      <c r="T5513" s="56">
        <f>IF(ISERROR(IF($X$9=1,$Y$9,)),"",IF($X$9=1,$Y$9,))</f>
        <v>500</v>
      </c>
      <c r="U5513" s="56">
        <f>IF(ISERROR(IF($X$10=1,$Y$10,)),"",IF($X$10=1,$Y$10,))</f>
        <v>500</v>
      </c>
    </row>
    <row r="5514" spans="1:21" x14ac:dyDescent="0.25">
      <c r="A5514" s="75">
        <f t="shared" si="1000"/>
        <v>0</v>
      </c>
      <c r="E5514" s="56">
        <f t="shared" si="1001"/>
        <v>0</v>
      </c>
      <c r="F5514" s="76">
        <f t="shared" si="995"/>
        <v>0</v>
      </c>
      <c r="G5514" s="56" t="str">
        <f t="shared" si="1002"/>
        <v/>
      </c>
      <c r="H5514" s="56">
        <f t="shared" si="1003"/>
        <v>0</v>
      </c>
      <c r="I5514" s="56">
        <f>IF(G5514="",0,IF(COUNTIF($G$5:G5514,G5514)=1,0,COUNTIF($G$5:G5514,G5514) )   )</f>
        <v>0</v>
      </c>
      <c r="J5514" s="56" t="str">
        <f t="shared" si="1004"/>
        <v/>
      </c>
      <c r="K5514" s="56" t="str">
        <f t="shared" si="996"/>
        <v/>
      </c>
      <c r="L5514" s="56" t="str">
        <f t="shared" si="997"/>
        <v/>
      </c>
      <c r="M5514" s="56" t="str">
        <f t="shared" si="998"/>
        <v/>
      </c>
      <c r="N5514" s="56" t="str">
        <f t="shared" si="999"/>
        <v/>
      </c>
      <c r="O5514" s="56" t="str">
        <f t="shared" si="1005"/>
        <v/>
      </c>
      <c r="P5514" s="56">
        <f>IF(ISERROR(IF($X$5=1,$Y$5,)),"",IF($X$5=1,$Y$5,))</f>
        <v>0</v>
      </c>
      <c r="Q5514" s="56">
        <f>IF(ISERROR(IF($X$6=1,$Y$6,)),"",IF($X$6=1,$Y$6,))</f>
        <v>10000</v>
      </c>
      <c r="R5514" s="56">
        <f>IF(ISERROR(IF($X$7=1,$Y$7,)),"",IF($X$7=1,$Y$7,))</f>
        <v>0</v>
      </c>
      <c r="S5514" s="56">
        <f>IF(ISERROR(IF($X$8=1,$Y$8,)),"",IF($X$8=1,$Y$8,))</f>
        <v>1000</v>
      </c>
      <c r="T5514" s="56">
        <f>IF(ISERROR(IF($X$9=1,$Y$9,)),"",IF($X$9=1,$Y$9,))</f>
        <v>500</v>
      </c>
      <c r="U5514" s="56">
        <f>IF(ISERROR(IF($X$10=1,$Y$10,)),"",IF($X$10=1,$Y$10,))</f>
        <v>500</v>
      </c>
    </row>
    <row r="5515" spans="1:21" x14ac:dyDescent="0.25">
      <c r="A5515" s="75">
        <f t="shared" si="1000"/>
        <v>0</v>
      </c>
      <c r="E5515" s="56">
        <f t="shared" si="1001"/>
        <v>0</v>
      </c>
      <c r="F5515" s="76">
        <f t="shared" si="995"/>
        <v>0</v>
      </c>
      <c r="G5515" s="56" t="str">
        <f t="shared" si="1002"/>
        <v/>
      </c>
      <c r="H5515" s="56">
        <f t="shared" si="1003"/>
        <v>0</v>
      </c>
      <c r="I5515" s="56">
        <f>IF(G5515="",0,IF(COUNTIF($G$5:G5515,G5515)=1,0,COUNTIF($G$5:G5515,G5515) )   )</f>
        <v>0</v>
      </c>
      <c r="J5515" s="56" t="str">
        <f t="shared" si="1004"/>
        <v/>
      </c>
      <c r="K5515" s="56" t="str">
        <f t="shared" si="996"/>
        <v/>
      </c>
      <c r="L5515" s="56" t="str">
        <f t="shared" si="997"/>
        <v/>
      </c>
      <c r="M5515" s="56" t="str">
        <f t="shared" si="998"/>
        <v/>
      </c>
      <c r="N5515" s="56" t="str">
        <f t="shared" si="999"/>
        <v/>
      </c>
      <c r="O5515" s="56" t="str">
        <f t="shared" si="1005"/>
        <v/>
      </c>
      <c r="P5515" s="56">
        <f>IF(ISERROR(IF($X$5=1,$Y$5,)),"",IF($X$5=1,$Y$5,))</f>
        <v>0</v>
      </c>
      <c r="Q5515" s="56">
        <f>IF(ISERROR(IF($X$6=1,$Y$6,)),"",IF($X$6=1,$Y$6,))</f>
        <v>10000</v>
      </c>
      <c r="R5515" s="56">
        <f>IF(ISERROR(IF($X$7=1,$Y$7,)),"",IF($X$7=1,$Y$7,))</f>
        <v>0</v>
      </c>
      <c r="S5515" s="56">
        <f>IF(ISERROR(IF($X$8=1,$Y$8,)),"",IF($X$8=1,$Y$8,))</f>
        <v>1000</v>
      </c>
      <c r="T5515" s="56">
        <f>IF(ISERROR(IF($X$9=1,$Y$9,)),"",IF($X$9=1,$Y$9,))</f>
        <v>500</v>
      </c>
      <c r="U5515" s="56">
        <f>IF(ISERROR(IF($X$10=1,$Y$10,)),"",IF($X$10=1,$Y$10,))</f>
        <v>500</v>
      </c>
    </row>
    <row r="5516" spans="1:21" x14ac:dyDescent="0.25">
      <c r="A5516" s="75">
        <f t="shared" si="1000"/>
        <v>0</v>
      </c>
      <c r="E5516" s="56">
        <f t="shared" si="1001"/>
        <v>0</v>
      </c>
      <c r="F5516" s="76">
        <f t="shared" si="995"/>
        <v>0</v>
      </c>
      <c r="G5516" s="56" t="str">
        <f t="shared" si="1002"/>
        <v/>
      </c>
      <c r="H5516" s="56">
        <f t="shared" si="1003"/>
        <v>0</v>
      </c>
      <c r="I5516" s="56">
        <f>IF(G5516="",0,IF(COUNTIF($G$5:G5516,G5516)=1,0,COUNTIF($G$5:G5516,G5516) )   )</f>
        <v>0</v>
      </c>
      <c r="J5516" s="56" t="str">
        <f t="shared" si="1004"/>
        <v/>
      </c>
      <c r="K5516" s="56" t="str">
        <f t="shared" si="996"/>
        <v/>
      </c>
      <c r="L5516" s="56" t="str">
        <f t="shared" si="997"/>
        <v/>
      </c>
      <c r="M5516" s="56" t="str">
        <f t="shared" si="998"/>
        <v/>
      </c>
      <c r="N5516" s="56" t="str">
        <f t="shared" si="999"/>
        <v/>
      </c>
      <c r="O5516" s="56" t="str">
        <f t="shared" si="1005"/>
        <v/>
      </c>
      <c r="P5516" s="56">
        <f>IF(ISERROR(IF($X$5=1,$Y$5,)),"",IF($X$5=1,$Y$5,))</f>
        <v>0</v>
      </c>
      <c r="Q5516" s="56">
        <f>IF(ISERROR(IF($X$6=1,$Y$6,)),"",IF($X$6=1,$Y$6,))</f>
        <v>10000</v>
      </c>
      <c r="R5516" s="56">
        <f>IF(ISERROR(IF($X$7=1,$Y$7,)),"",IF($X$7=1,$Y$7,))</f>
        <v>0</v>
      </c>
      <c r="S5516" s="56">
        <f>IF(ISERROR(IF($X$8=1,$Y$8,)),"",IF($X$8=1,$Y$8,))</f>
        <v>1000</v>
      </c>
      <c r="T5516" s="56">
        <f>IF(ISERROR(IF($X$9=1,$Y$9,)),"",IF($X$9=1,$Y$9,))</f>
        <v>500</v>
      </c>
      <c r="U5516" s="56">
        <f>IF(ISERROR(IF($X$10=1,$Y$10,)),"",IF($X$10=1,$Y$10,))</f>
        <v>500</v>
      </c>
    </row>
    <row r="5517" spans="1:21" x14ac:dyDescent="0.25">
      <c r="A5517" s="75">
        <f t="shared" si="1000"/>
        <v>0</v>
      </c>
      <c r="E5517" s="56">
        <f t="shared" si="1001"/>
        <v>0</v>
      </c>
      <c r="F5517" s="76">
        <f t="shared" si="995"/>
        <v>0</v>
      </c>
      <c r="G5517" s="56" t="str">
        <f t="shared" si="1002"/>
        <v/>
      </c>
      <c r="H5517" s="56">
        <f t="shared" si="1003"/>
        <v>0</v>
      </c>
      <c r="I5517" s="56">
        <f>IF(G5517="",0,IF(COUNTIF($G$5:G5517,G5517)=1,0,COUNTIF($G$5:G5517,G5517) )   )</f>
        <v>0</v>
      </c>
      <c r="J5517" s="56" t="str">
        <f t="shared" si="1004"/>
        <v/>
      </c>
      <c r="K5517" s="56" t="str">
        <f t="shared" si="996"/>
        <v/>
      </c>
      <c r="L5517" s="56" t="str">
        <f t="shared" si="997"/>
        <v/>
      </c>
      <c r="M5517" s="56" t="str">
        <f t="shared" si="998"/>
        <v/>
      </c>
      <c r="N5517" s="56" t="str">
        <f t="shared" si="999"/>
        <v/>
      </c>
      <c r="O5517" s="56" t="str">
        <f t="shared" si="1005"/>
        <v/>
      </c>
      <c r="P5517" s="56">
        <f>IF(ISERROR(IF($X$5=1,$Y$5,)),"",IF($X$5=1,$Y$5,))</f>
        <v>0</v>
      </c>
      <c r="Q5517" s="56">
        <f>IF(ISERROR(IF($X$6=1,$Y$6,)),"",IF($X$6=1,$Y$6,))</f>
        <v>10000</v>
      </c>
      <c r="R5517" s="56">
        <f>IF(ISERROR(IF($X$7=1,$Y$7,)),"",IF($X$7=1,$Y$7,))</f>
        <v>0</v>
      </c>
      <c r="S5517" s="56">
        <f>IF(ISERROR(IF($X$8=1,$Y$8,)),"",IF($X$8=1,$Y$8,))</f>
        <v>1000</v>
      </c>
      <c r="T5517" s="56">
        <f>IF(ISERROR(IF($X$9=1,$Y$9,)),"",IF($X$9=1,$Y$9,))</f>
        <v>500</v>
      </c>
      <c r="U5517" s="56">
        <f>IF(ISERROR(IF($X$10=1,$Y$10,)),"",IF($X$10=1,$Y$10,))</f>
        <v>500</v>
      </c>
    </row>
    <row r="5518" spans="1:21" x14ac:dyDescent="0.25">
      <c r="A5518" s="75">
        <f t="shared" si="1000"/>
        <v>0</v>
      </c>
      <c r="E5518" s="56">
        <f t="shared" si="1001"/>
        <v>0</v>
      </c>
      <c r="F5518" s="76">
        <f t="shared" ref="F5518:F5581" si="1006">IF(A5516=0,0,IF(ISBLANK(G5518),"",IF(LEFT(G5518,4)="newn",F5517+1,IF(LEFT(G5518,4)="node",F5517+1,F5517))))</f>
        <v>0</v>
      </c>
      <c r="G5518" s="56" t="str">
        <f t="shared" si="1002"/>
        <v/>
      </c>
      <c r="H5518" s="56">
        <f t="shared" si="1003"/>
        <v>0</v>
      </c>
      <c r="I5518" s="56">
        <f>IF(G5518="",0,IF(COUNTIF($G$5:G5518,G5518)=1,0,COUNTIF($G$5:G5518,G5518) )   )</f>
        <v>0</v>
      </c>
      <c r="J5518" s="56" t="str">
        <f t="shared" si="1004"/>
        <v/>
      </c>
      <c r="K5518" s="56" t="str">
        <f t="shared" si="996"/>
        <v/>
      </c>
      <c r="L5518" s="56" t="str">
        <f t="shared" si="997"/>
        <v/>
      </c>
      <c r="M5518" s="56" t="str">
        <f t="shared" si="998"/>
        <v/>
      </c>
      <c r="N5518" s="56" t="str">
        <f t="shared" si="999"/>
        <v/>
      </c>
      <c r="O5518" s="56" t="str">
        <f t="shared" si="1005"/>
        <v/>
      </c>
      <c r="P5518" s="56">
        <f>IF(ISERROR(IF($X$5=1,$Y$5,)),"",IF($X$5=1,$Y$5,))</f>
        <v>0</v>
      </c>
      <c r="Q5518" s="56">
        <f>IF(ISERROR(IF($X$6=1,$Y$6,)),"",IF($X$6=1,$Y$6,))</f>
        <v>10000</v>
      </c>
      <c r="R5518" s="56">
        <f>IF(ISERROR(IF($X$7=1,$Y$7,)),"",IF($X$7=1,$Y$7,))</f>
        <v>0</v>
      </c>
      <c r="S5518" s="56">
        <f>IF(ISERROR(IF($X$8=1,$Y$8,)),"",IF($X$8=1,$Y$8,))</f>
        <v>1000</v>
      </c>
      <c r="T5518" s="56">
        <f>IF(ISERROR(IF($X$9=1,$Y$9,)),"",IF($X$9=1,$Y$9,))</f>
        <v>500</v>
      </c>
      <c r="U5518" s="56">
        <f>IF(ISERROR(IF($X$10=1,$Y$10,)),"",IF($X$10=1,$Y$10,))</f>
        <v>500</v>
      </c>
    </row>
    <row r="5519" spans="1:21" x14ac:dyDescent="0.25">
      <c r="A5519" s="75">
        <f t="shared" si="1000"/>
        <v>0</v>
      </c>
      <c r="E5519" s="56">
        <f t="shared" si="1001"/>
        <v>0</v>
      </c>
      <c r="F5519" s="76">
        <f t="shared" si="1006"/>
        <v>0</v>
      </c>
      <c r="G5519" s="56" t="str">
        <f t="shared" si="1002"/>
        <v/>
      </c>
      <c r="H5519" s="56">
        <f t="shared" si="1003"/>
        <v>0</v>
      </c>
      <c r="I5519" s="56">
        <f>IF(G5519="",0,IF(COUNTIF($G$5:G5519,G5519)=1,0,COUNTIF($G$5:G5519,G5519) )   )</f>
        <v>0</v>
      </c>
      <c r="J5519" s="56" t="str">
        <f t="shared" si="1004"/>
        <v/>
      </c>
      <c r="K5519" s="56" t="str">
        <f t="shared" si="996"/>
        <v/>
      </c>
      <c r="L5519" s="56" t="str">
        <f t="shared" si="997"/>
        <v/>
      </c>
      <c r="M5519" s="56" t="str">
        <f t="shared" si="998"/>
        <v/>
      </c>
      <c r="N5519" s="56" t="str">
        <f t="shared" si="999"/>
        <v/>
      </c>
      <c r="O5519" s="56" t="str">
        <f t="shared" si="1005"/>
        <v/>
      </c>
      <c r="P5519" s="56">
        <f>IF(ISERROR(IF($X$5=1,$Y$5,)),"",IF($X$5=1,$Y$5,))</f>
        <v>0</v>
      </c>
      <c r="Q5519" s="56">
        <f>IF(ISERROR(IF($X$6=1,$Y$6,)),"",IF($X$6=1,$Y$6,))</f>
        <v>10000</v>
      </c>
      <c r="R5519" s="56">
        <f>IF(ISERROR(IF($X$7=1,$Y$7,)),"",IF($X$7=1,$Y$7,))</f>
        <v>0</v>
      </c>
      <c r="S5519" s="56">
        <f>IF(ISERROR(IF($X$8=1,$Y$8,)),"",IF($X$8=1,$Y$8,))</f>
        <v>1000</v>
      </c>
      <c r="T5519" s="56">
        <f>IF(ISERROR(IF($X$9=1,$Y$9,)),"",IF($X$9=1,$Y$9,))</f>
        <v>500</v>
      </c>
      <c r="U5519" s="56">
        <f>IF(ISERROR(IF($X$10=1,$Y$10,)),"",IF($X$10=1,$Y$10,))</f>
        <v>500</v>
      </c>
    </row>
    <row r="5520" spans="1:21" x14ac:dyDescent="0.25">
      <c r="A5520" s="75">
        <f t="shared" si="1000"/>
        <v>0</v>
      </c>
      <c r="E5520" s="56">
        <f t="shared" si="1001"/>
        <v>0</v>
      </c>
      <c r="F5520" s="76">
        <f t="shared" si="1006"/>
        <v>0</v>
      </c>
      <c r="G5520" s="56" t="str">
        <f t="shared" si="1002"/>
        <v/>
      </c>
      <c r="H5520" s="56">
        <f t="shared" si="1003"/>
        <v>0</v>
      </c>
      <c r="I5520" s="56">
        <f>IF(G5520="",0,IF(COUNTIF($G$5:G5520,G5520)=1,0,COUNTIF($G$5:G5520,G5520) )   )</f>
        <v>0</v>
      </c>
      <c r="J5520" s="56" t="str">
        <f t="shared" si="1004"/>
        <v/>
      </c>
      <c r="K5520" s="56" t="str">
        <f t="shared" si="996"/>
        <v/>
      </c>
      <c r="L5520" s="56" t="str">
        <f t="shared" si="997"/>
        <v/>
      </c>
      <c r="M5520" s="56" t="str">
        <f t="shared" si="998"/>
        <v/>
      </c>
      <c r="N5520" s="56" t="str">
        <f t="shared" si="999"/>
        <v/>
      </c>
      <c r="O5520" s="56" t="str">
        <f t="shared" si="1005"/>
        <v/>
      </c>
      <c r="P5520" s="56">
        <f>IF(ISERROR(IF($X$5=1,$Y$5,)),"",IF($X$5=1,$Y$5,))</f>
        <v>0</v>
      </c>
      <c r="Q5520" s="56">
        <f>IF(ISERROR(IF($X$6=1,$Y$6,)),"",IF($X$6=1,$Y$6,))</f>
        <v>10000</v>
      </c>
      <c r="R5520" s="56">
        <f>IF(ISERROR(IF($X$7=1,$Y$7,)),"",IF($X$7=1,$Y$7,))</f>
        <v>0</v>
      </c>
      <c r="S5520" s="56">
        <f>IF(ISERROR(IF($X$8=1,$Y$8,)),"",IF($X$8=1,$Y$8,))</f>
        <v>1000</v>
      </c>
      <c r="T5520" s="56">
        <f>IF(ISERROR(IF($X$9=1,$Y$9,)),"",IF($X$9=1,$Y$9,))</f>
        <v>500</v>
      </c>
      <c r="U5520" s="56">
        <f>IF(ISERROR(IF($X$10=1,$Y$10,)),"",IF($X$10=1,$Y$10,))</f>
        <v>500</v>
      </c>
    </row>
    <row r="5521" spans="1:21" x14ac:dyDescent="0.25">
      <c r="A5521" s="75">
        <f t="shared" si="1000"/>
        <v>0</v>
      </c>
      <c r="E5521" s="56">
        <f t="shared" si="1001"/>
        <v>0</v>
      </c>
      <c r="F5521" s="76">
        <f t="shared" si="1006"/>
        <v>0</v>
      </c>
      <c r="G5521" s="56" t="str">
        <f t="shared" si="1002"/>
        <v/>
      </c>
      <c r="H5521" s="56">
        <f t="shared" si="1003"/>
        <v>0</v>
      </c>
      <c r="I5521" s="56">
        <f>IF(G5521="",0,IF(COUNTIF($G$5:G5521,G5521)=1,0,COUNTIF($G$5:G5521,G5521) )   )</f>
        <v>0</v>
      </c>
      <c r="J5521" s="56" t="str">
        <f t="shared" si="1004"/>
        <v/>
      </c>
      <c r="K5521" s="56" t="str">
        <f t="shared" si="996"/>
        <v/>
      </c>
      <c r="L5521" s="56" t="str">
        <f t="shared" si="997"/>
        <v/>
      </c>
      <c r="M5521" s="56" t="str">
        <f t="shared" si="998"/>
        <v/>
      </c>
      <c r="N5521" s="56" t="str">
        <f t="shared" si="999"/>
        <v/>
      </c>
      <c r="O5521" s="56" t="str">
        <f t="shared" si="1005"/>
        <v/>
      </c>
      <c r="P5521" s="56">
        <f>IF(ISERROR(IF($X$5=1,$Y$5,)),"",IF($X$5=1,$Y$5,))</f>
        <v>0</v>
      </c>
      <c r="Q5521" s="56">
        <f>IF(ISERROR(IF($X$6=1,$Y$6,)),"",IF($X$6=1,$Y$6,))</f>
        <v>10000</v>
      </c>
      <c r="R5521" s="56">
        <f>IF(ISERROR(IF($X$7=1,$Y$7,)),"",IF($X$7=1,$Y$7,))</f>
        <v>0</v>
      </c>
      <c r="S5521" s="56">
        <f>IF(ISERROR(IF($X$8=1,$Y$8,)),"",IF($X$8=1,$Y$8,))</f>
        <v>1000</v>
      </c>
      <c r="T5521" s="56">
        <f>IF(ISERROR(IF($X$9=1,$Y$9,)),"",IF($X$9=1,$Y$9,))</f>
        <v>500</v>
      </c>
      <c r="U5521" s="56">
        <f>IF(ISERROR(IF($X$10=1,$Y$10,)),"",IF($X$10=1,$Y$10,))</f>
        <v>500</v>
      </c>
    </row>
    <row r="5522" spans="1:21" x14ac:dyDescent="0.25">
      <c r="A5522" s="75">
        <f t="shared" si="1000"/>
        <v>0</v>
      </c>
      <c r="E5522" s="56">
        <f t="shared" si="1001"/>
        <v>0</v>
      </c>
      <c r="F5522" s="76">
        <f t="shared" si="1006"/>
        <v>0</v>
      </c>
      <c r="G5522" s="56" t="str">
        <f t="shared" si="1002"/>
        <v/>
      </c>
      <c r="H5522" s="56">
        <f t="shared" si="1003"/>
        <v>0</v>
      </c>
      <c r="I5522" s="56">
        <f>IF(G5522="",0,IF(COUNTIF($G$5:G5522,G5522)=1,0,COUNTIF($G$5:G5522,G5522) )   )</f>
        <v>0</v>
      </c>
      <c r="J5522" s="56" t="str">
        <f t="shared" si="1004"/>
        <v/>
      </c>
      <c r="K5522" s="56" t="str">
        <f t="shared" si="996"/>
        <v/>
      </c>
      <c r="L5522" s="56" t="str">
        <f t="shared" si="997"/>
        <v/>
      </c>
      <c r="M5522" s="56" t="str">
        <f t="shared" si="998"/>
        <v/>
      </c>
      <c r="N5522" s="56" t="str">
        <f t="shared" si="999"/>
        <v/>
      </c>
      <c r="O5522" s="56" t="str">
        <f t="shared" si="1005"/>
        <v/>
      </c>
      <c r="P5522" s="56">
        <f>IF(ISERROR(IF($X$5=1,$Y$5,)),"",IF($X$5=1,$Y$5,))</f>
        <v>0</v>
      </c>
      <c r="Q5522" s="56">
        <f>IF(ISERROR(IF($X$6=1,$Y$6,)),"",IF($X$6=1,$Y$6,))</f>
        <v>10000</v>
      </c>
      <c r="R5522" s="56">
        <f>IF(ISERROR(IF($X$7=1,$Y$7,)),"",IF($X$7=1,$Y$7,))</f>
        <v>0</v>
      </c>
      <c r="S5522" s="56">
        <f>IF(ISERROR(IF($X$8=1,$Y$8,)),"",IF($X$8=1,$Y$8,))</f>
        <v>1000</v>
      </c>
      <c r="T5522" s="56">
        <f>IF(ISERROR(IF($X$9=1,$Y$9,)),"",IF($X$9=1,$Y$9,))</f>
        <v>500</v>
      </c>
      <c r="U5522" s="56">
        <f>IF(ISERROR(IF($X$10=1,$Y$10,)),"",IF($X$10=1,$Y$10,))</f>
        <v>500</v>
      </c>
    </row>
    <row r="5523" spans="1:21" x14ac:dyDescent="0.25">
      <c r="A5523" s="75">
        <f t="shared" si="1000"/>
        <v>0</v>
      </c>
      <c r="E5523" s="56">
        <f t="shared" si="1001"/>
        <v>0</v>
      </c>
      <c r="F5523" s="76">
        <f t="shared" si="1006"/>
        <v>0</v>
      </c>
      <c r="G5523" s="56" t="str">
        <f t="shared" si="1002"/>
        <v/>
      </c>
      <c r="H5523" s="56">
        <f t="shared" si="1003"/>
        <v>0</v>
      </c>
      <c r="I5523" s="56">
        <f>IF(G5523="",0,IF(COUNTIF($G$5:G5523,G5523)=1,0,COUNTIF($G$5:G5523,G5523) )   )</f>
        <v>0</v>
      </c>
      <c r="J5523" s="56" t="str">
        <f t="shared" si="1004"/>
        <v/>
      </c>
      <c r="K5523" s="56" t="str">
        <f t="shared" si="996"/>
        <v/>
      </c>
      <c r="L5523" s="56" t="str">
        <f t="shared" si="997"/>
        <v/>
      </c>
      <c r="M5523" s="56" t="str">
        <f t="shared" si="998"/>
        <v/>
      </c>
      <c r="N5523" s="56" t="str">
        <f t="shared" si="999"/>
        <v/>
      </c>
      <c r="O5523" s="56" t="str">
        <f t="shared" si="1005"/>
        <v/>
      </c>
      <c r="P5523" s="56">
        <f>IF(ISERROR(IF($X$5=1,$Y$5,)),"",IF($X$5=1,$Y$5,))</f>
        <v>0</v>
      </c>
      <c r="Q5523" s="56">
        <f>IF(ISERROR(IF($X$6=1,$Y$6,)),"",IF($X$6=1,$Y$6,))</f>
        <v>10000</v>
      </c>
      <c r="R5523" s="56">
        <f>IF(ISERROR(IF($X$7=1,$Y$7,)),"",IF($X$7=1,$Y$7,))</f>
        <v>0</v>
      </c>
      <c r="S5523" s="56">
        <f>IF(ISERROR(IF($X$8=1,$Y$8,)),"",IF($X$8=1,$Y$8,))</f>
        <v>1000</v>
      </c>
      <c r="T5523" s="56">
        <f>IF(ISERROR(IF($X$9=1,$Y$9,)),"",IF($X$9=1,$Y$9,))</f>
        <v>500</v>
      </c>
      <c r="U5523" s="56">
        <f>IF(ISERROR(IF($X$10=1,$Y$10,)),"",IF($X$10=1,$Y$10,))</f>
        <v>500</v>
      </c>
    </row>
    <row r="5524" spans="1:21" x14ac:dyDescent="0.25">
      <c r="A5524" s="75">
        <f t="shared" si="1000"/>
        <v>0</v>
      </c>
      <c r="E5524" s="56">
        <f t="shared" si="1001"/>
        <v>0</v>
      </c>
      <c r="F5524" s="76">
        <f t="shared" si="1006"/>
        <v>0</v>
      </c>
      <c r="G5524" s="56" t="str">
        <f t="shared" si="1002"/>
        <v/>
      </c>
      <c r="H5524" s="56">
        <f t="shared" si="1003"/>
        <v>0</v>
      </c>
      <c r="I5524" s="56">
        <f>IF(G5524="",0,IF(COUNTIF($G$5:G5524,G5524)=1,0,COUNTIF($G$5:G5524,G5524) )   )</f>
        <v>0</v>
      </c>
      <c r="J5524" s="56" t="str">
        <f t="shared" si="1004"/>
        <v/>
      </c>
      <c r="K5524" s="56" t="str">
        <f t="shared" si="996"/>
        <v/>
      </c>
      <c r="L5524" s="56" t="str">
        <f t="shared" si="997"/>
        <v/>
      </c>
      <c r="M5524" s="56" t="str">
        <f t="shared" si="998"/>
        <v/>
      </c>
      <c r="N5524" s="56" t="str">
        <f t="shared" si="999"/>
        <v/>
      </c>
      <c r="O5524" s="56" t="str">
        <f t="shared" si="1005"/>
        <v/>
      </c>
      <c r="P5524" s="56">
        <f>IF(ISERROR(IF($X$5=1,$Y$5,)),"",IF($X$5=1,$Y$5,))</f>
        <v>0</v>
      </c>
      <c r="Q5524" s="56">
        <f>IF(ISERROR(IF($X$6=1,$Y$6,)),"",IF($X$6=1,$Y$6,))</f>
        <v>10000</v>
      </c>
      <c r="R5524" s="56">
        <f>IF(ISERROR(IF($X$7=1,$Y$7,)),"",IF($X$7=1,$Y$7,))</f>
        <v>0</v>
      </c>
      <c r="S5524" s="56">
        <f>IF(ISERROR(IF($X$8=1,$Y$8,)),"",IF($X$8=1,$Y$8,))</f>
        <v>1000</v>
      </c>
      <c r="T5524" s="56">
        <f>IF(ISERROR(IF($X$9=1,$Y$9,)),"",IF($X$9=1,$Y$9,))</f>
        <v>500</v>
      </c>
      <c r="U5524" s="56">
        <f>IF(ISERROR(IF($X$10=1,$Y$10,)),"",IF($X$10=1,$Y$10,))</f>
        <v>500</v>
      </c>
    </row>
    <row r="5525" spans="1:21" x14ac:dyDescent="0.25">
      <c r="A5525" s="75">
        <f t="shared" si="1000"/>
        <v>0</v>
      </c>
      <c r="E5525" s="56">
        <f t="shared" si="1001"/>
        <v>0</v>
      </c>
      <c r="F5525" s="76">
        <f t="shared" si="1006"/>
        <v>0</v>
      </c>
      <c r="G5525" s="56" t="str">
        <f t="shared" si="1002"/>
        <v/>
      </c>
      <c r="H5525" s="56">
        <f t="shared" si="1003"/>
        <v>0</v>
      </c>
      <c r="I5525" s="56">
        <f>IF(G5525="",0,IF(COUNTIF($G$5:G5525,G5525)=1,0,COUNTIF($G$5:G5525,G5525) )   )</f>
        <v>0</v>
      </c>
      <c r="J5525" s="56" t="str">
        <f t="shared" si="1004"/>
        <v/>
      </c>
      <c r="K5525" s="56" t="str">
        <f t="shared" si="996"/>
        <v/>
      </c>
      <c r="L5525" s="56" t="str">
        <f t="shared" si="997"/>
        <v/>
      </c>
      <c r="M5525" s="56" t="str">
        <f t="shared" si="998"/>
        <v/>
      </c>
      <c r="N5525" s="56" t="str">
        <f t="shared" si="999"/>
        <v/>
      </c>
      <c r="O5525" s="56" t="str">
        <f t="shared" si="1005"/>
        <v/>
      </c>
      <c r="P5525" s="56">
        <f>IF(ISERROR(IF($X$5=1,$Y$5,)),"",IF($X$5=1,$Y$5,))</f>
        <v>0</v>
      </c>
      <c r="Q5525" s="56">
        <f>IF(ISERROR(IF($X$6=1,$Y$6,)),"",IF($X$6=1,$Y$6,))</f>
        <v>10000</v>
      </c>
      <c r="R5525" s="56">
        <f>IF(ISERROR(IF($X$7=1,$Y$7,)),"",IF($X$7=1,$Y$7,))</f>
        <v>0</v>
      </c>
      <c r="S5525" s="56">
        <f>IF(ISERROR(IF($X$8=1,$Y$8,)),"",IF($X$8=1,$Y$8,))</f>
        <v>1000</v>
      </c>
      <c r="T5525" s="56">
        <f>IF(ISERROR(IF($X$9=1,$Y$9,)),"",IF($X$9=1,$Y$9,))</f>
        <v>500</v>
      </c>
      <c r="U5525" s="56">
        <f>IF(ISERROR(IF($X$10=1,$Y$10,)),"",IF($X$10=1,$Y$10,))</f>
        <v>500</v>
      </c>
    </row>
    <row r="5526" spans="1:21" x14ac:dyDescent="0.25">
      <c r="A5526" s="75">
        <f t="shared" si="1000"/>
        <v>0</v>
      </c>
      <c r="E5526" s="56">
        <f t="shared" si="1001"/>
        <v>0</v>
      </c>
      <c r="F5526" s="76">
        <f t="shared" si="1006"/>
        <v>0</v>
      </c>
      <c r="G5526" s="56" t="str">
        <f t="shared" si="1002"/>
        <v/>
      </c>
      <c r="H5526" s="56">
        <f t="shared" si="1003"/>
        <v>0</v>
      </c>
      <c r="I5526" s="56">
        <f>IF(G5526="",0,IF(COUNTIF($G$5:G5526,G5526)=1,0,COUNTIF($G$5:G5526,G5526) )   )</f>
        <v>0</v>
      </c>
      <c r="J5526" s="56" t="str">
        <f t="shared" si="1004"/>
        <v/>
      </c>
      <c r="K5526" s="56" t="str">
        <f t="shared" si="996"/>
        <v/>
      </c>
      <c r="L5526" s="56" t="str">
        <f t="shared" si="997"/>
        <v/>
      </c>
      <c r="M5526" s="56" t="str">
        <f t="shared" si="998"/>
        <v/>
      </c>
      <c r="N5526" s="56" t="str">
        <f t="shared" si="999"/>
        <v/>
      </c>
      <c r="O5526" s="56" t="str">
        <f t="shared" si="1005"/>
        <v/>
      </c>
      <c r="P5526" s="56">
        <f>IF(ISERROR(IF($X$5=1,$Y$5,)),"",IF($X$5=1,$Y$5,))</f>
        <v>0</v>
      </c>
      <c r="Q5526" s="56">
        <f>IF(ISERROR(IF($X$6=1,$Y$6,)),"",IF($X$6=1,$Y$6,))</f>
        <v>10000</v>
      </c>
      <c r="R5526" s="56">
        <f>IF(ISERROR(IF($X$7=1,$Y$7,)),"",IF($X$7=1,$Y$7,))</f>
        <v>0</v>
      </c>
      <c r="S5526" s="56">
        <f>IF(ISERROR(IF($X$8=1,$Y$8,)),"",IF($X$8=1,$Y$8,))</f>
        <v>1000</v>
      </c>
      <c r="T5526" s="56">
        <f>IF(ISERROR(IF($X$9=1,$Y$9,)),"",IF($X$9=1,$Y$9,))</f>
        <v>500</v>
      </c>
      <c r="U5526" s="56">
        <f>IF(ISERROR(IF($X$10=1,$Y$10,)),"",IF($X$10=1,$Y$10,))</f>
        <v>500</v>
      </c>
    </row>
    <row r="5527" spans="1:21" x14ac:dyDescent="0.25">
      <c r="A5527" s="75">
        <f t="shared" si="1000"/>
        <v>0</v>
      </c>
      <c r="E5527" s="56">
        <f t="shared" si="1001"/>
        <v>0</v>
      </c>
      <c r="F5527" s="76">
        <f t="shared" si="1006"/>
        <v>0</v>
      </c>
      <c r="G5527" s="56" t="str">
        <f t="shared" si="1002"/>
        <v/>
      </c>
      <c r="H5527" s="56">
        <f t="shared" si="1003"/>
        <v>0</v>
      </c>
      <c r="I5527" s="56">
        <f>IF(G5527="",0,IF(COUNTIF($G$5:G5527,G5527)=1,0,COUNTIF($G$5:G5527,G5527) )   )</f>
        <v>0</v>
      </c>
      <c r="J5527" s="56" t="str">
        <f t="shared" si="1004"/>
        <v/>
      </c>
      <c r="K5527" s="56" t="str">
        <f t="shared" si="996"/>
        <v/>
      </c>
      <c r="L5527" s="56" t="str">
        <f t="shared" si="997"/>
        <v/>
      </c>
      <c r="M5527" s="56" t="str">
        <f t="shared" si="998"/>
        <v/>
      </c>
      <c r="N5527" s="56" t="str">
        <f t="shared" si="999"/>
        <v/>
      </c>
      <c r="O5527" s="56" t="str">
        <f t="shared" si="1005"/>
        <v/>
      </c>
      <c r="P5527" s="56">
        <f>IF(ISERROR(IF($X$5=1,$Y$5,)),"",IF($X$5=1,$Y$5,))</f>
        <v>0</v>
      </c>
      <c r="Q5527" s="56">
        <f>IF(ISERROR(IF($X$6=1,$Y$6,)),"",IF($X$6=1,$Y$6,))</f>
        <v>10000</v>
      </c>
      <c r="R5527" s="56">
        <f>IF(ISERROR(IF($X$7=1,$Y$7,)),"",IF($X$7=1,$Y$7,))</f>
        <v>0</v>
      </c>
      <c r="S5527" s="56">
        <f>IF(ISERROR(IF($X$8=1,$Y$8,)),"",IF($X$8=1,$Y$8,))</f>
        <v>1000</v>
      </c>
      <c r="T5527" s="56">
        <f>IF(ISERROR(IF($X$9=1,$Y$9,)),"",IF($X$9=1,$Y$9,))</f>
        <v>500</v>
      </c>
      <c r="U5527" s="56">
        <f>IF(ISERROR(IF($X$10=1,$Y$10,)),"",IF($X$10=1,$Y$10,))</f>
        <v>500</v>
      </c>
    </row>
    <row r="5528" spans="1:21" x14ac:dyDescent="0.25">
      <c r="A5528" s="75">
        <f t="shared" si="1000"/>
        <v>0</v>
      </c>
      <c r="E5528" s="56">
        <f t="shared" si="1001"/>
        <v>0</v>
      </c>
      <c r="F5528" s="76">
        <f t="shared" si="1006"/>
        <v>0</v>
      </c>
      <c r="G5528" s="56" t="str">
        <f t="shared" si="1002"/>
        <v/>
      </c>
      <c r="H5528" s="56">
        <f t="shared" si="1003"/>
        <v>0</v>
      </c>
      <c r="I5528" s="56">
        <f>IF(G5528="",0,IF(COUNTIF($G$5:G5528,G5528)=1,0,COUNTIF($G$5:G5528,G5528) )   )</f>
        <v>0</v>
      </c>
      <c r="J5528" s="56" t="str">
        <f t="shared" si="1004"/>
        <v/>
      </c>
      <c r="K5528" s="56" t="str">
        <f t="shared" si="996"/>
        <v/>
      </c>
      <c r="L5528" s="56" t="str">
        <f t="shared" si="997"/>
        <v/>
      </c>
      <c r="M5528" s="56" t="str">
        <f t="shared" si="998"/>
        <v/>
      </c>
      <c r="N5528" s="56" t="str">
        <f t="shared" si="999"/>
        <v/>
      </c>
      <c r="O5528" s="56" t="str">
        <f t="shared" si="1005"/>
        <v/>
      </c>
      <c r="P5528" s="56">
        <f>IF(ISERROR(IF($X$5=1,$Y$5,)),"",IF($X$5=1,$Y$5,))</f>
        <v>0</v>
      </c>
      <c r="Q5528" s="56">
        <f>IF(ISERROR(IF($X$6=1,$Y$6,)),"",IF($X$6=1,$Y$6,))</f>
        <v>10000</v>
      </c>
      <c r="R5528" s="56">
        <f>IF(ISERROR(IF($X$7=1,$Y$7,)),"",IF($X$7=1,$Y$7,))</f>
        <v>0</v>
      </c>
      <c r="S5528" s="56">
        <f>IF(ISERROR(IF($X$8=1,$Y$8,)),"",IF($X$8=1,$Y$8,))</f>
        <v>1000</v>
      </c>
      <c r="T5528" s="56">
        <f>IF(ISERROR(IF($X$9=1,$Y$9,)),"",IF($X$9=1,$Y$9,))</f>
        <v>500</v>
      </c>
      <c r="U5528" s="56">
        <f>IF(ISERROR(IF($X$10=1,$Y$10,)),"",IF($X$10=1,$Y$10,))</f>
        <v>500</v>
      </c>
    </row>
    <row r="5529" spans="1:21" x14ac:dyDescent="0.25">
      <c r="A5529" s="75">
        <f t="shared" si="1000"/>
        <v>0</v>
      </c>
      <c r="E5529" s="56">
        <f t="shared" si="1001"/>
        <v>0</v>
      </c>
      <c r="F5529" s="76">
        <f t="shared" si="1006"/>
        <v>0</v>
      </c>
      <c r="G5529" s="56" t="str">
        <f t="shared" si="1002"/>
        <v/>
      </c>
      <c r="H5529" s="56">
        <f t="shared" si="1003"/>
        <v>0</v>
      </c>
      <c r="I5529" s="56">
        <f>IF(G5529="",0,IF(COUNTIF($G$5:G5529,G5529)=1,0,COUNTIF($G$5:G5529,G5529) )   )</f>
        <v>0</v>
      </c>
      <c r="J5529" s="56" t="str">
        <f t="shared" si="1004"/>
        <v/>
      </c>
      <c r="K5529" s="56" t="str">
        <f t="shared" si="996"/>
        <v/>
      </c>
      <c r="L5529" s="56" t="str">
        <f t="shared" si="997"/>
        <v/>
      </c>
      <c r="M5529" s="56" t="str">
        <f t="shared" si="998"/>
        <v/>
      </c>
      <c r="N5529" s="56" t="str">
        <f t="shared" si="999"/>
        <v/>
      </c>
      <c r="O5529" s="56" t="str">
        <f t="shared" si="1005"/>
        <v/>
      </c>
      <c r="P5529" s="56">
        <f>IF(ISERROR(IF($X$5=1,$Y$5,)),"",IF($X$5=1,$Y$5,))</f>
        <v>0</v>
      </c>
      <c r="Q5529" s="56">
        <f>IF(ISERROR(IF($X$6=1,$Y$6,)),"",IF($X$6=1,$Y$6,))</f>
        <v>10000</v>
      </c>
      <c r="R5529" s="56">
        <f>IF(ISERROR(IF($X$7=1,$Y$7,)),"",IF($X$7=1,$Y$7,))</f>
        <v>0</v>
      </c>
      <c r="S5529" s="56">
        <f>IF(ISERROR(IF($X$8=1,$Y$8,)),"",IF($X$8=1,$Y$8,))</f>
        <v>1000</v>
      </c>
      <c r="T5529" s="56">
        <f>IF(ISERROR(IF($X$9=1,$Y$9,)),"",IF($X$9=1,$Y$9,))</f>
        <v>500</v>
      </c>
      <c r="U5529" s="56">
        <f>IF(ISERROR(IF($X$10=1,$Y$10,)),"",IF($X$10=1,$Y$10,))</f>
        <v>500</v>
      </c>
    </row>
    <row r="5530" spans="1:21" x14ac:dyDescent="0.25">
      <c r="A5530" s="75">
        <f t="shared" si="1000"/>
        <v>0</v>
      </c>
      <c r="E5530" s="56">
        <f t="shared" si="1001"/>
        <v>0</v>
      </c>
      <c r="F5530" s="76">
        <f t="shared" si="1006"/>
        <v>0</v>
      </c>
      <c r="G5530" s="56" t="str">
        <f t="shared" si="1002"/>
        <v/>
      </c>
      <c r="H5530" s="56">
        <f t="shared" si="1003"/>
        <v>0</v>
      </c>
      <c r="I5530" s="56">
        <f>IF(G5530="",0,IF(COUNTIF($G$5:G5530,G5530)=1,0,COUNTIF($G$5:G5530,G5530) )   )</f>
        <v>0</v>
      </c>
      <c r="J5530" s="56" t="str">
        <f t="shared" si="1004"/>
        <v/>
      </c>
      <c r="K5530" s="56" t="str">
        <f t="shared" si="996"/>
        <v/>
      </c>
      <c r="L5530" s="56" t="str">
        <f t="shared" si="997"/>
        <v/>
      </c>
      <c r="M5530" s="56" t="str">
        <f t="shared" si="998"/>
        <v/>
      </c>
      <c r="N5530" s="56" t="str">
        <f t="shared" si="999"/>
        <v/>
      </c>
      <c r="O5530" s="56" t="str">
        <f t="shared" si="1005"/>
        <v/>
      </c>
      <c r="P5530" s="56">
        <f>IF(ISERROR(IF($X$5=1,$Y$5,)),"",IF($X$5=1,$Y$5,))</f>
        <v>0</v>
      </c>
      <c r="Q5530" s="56">
        <f>IF(ISERROR(IF($X$6=1,$Y$6,)),"",IF($X$6=1,$Y$6,))</f>
        <v>10000</v>
      </c>
      <c r="R5530" s="56">
        <f>IF(ISERROR(IF($X$7=1,$Y$7,)),"",IF($X$7=1,$Y$7,))</f>
        <v>0</v>
      </c>
      <c r="S5530" s="56">
        <f>IF(ISERROR(IF($X$8=1,$Y$8,)),"",IF($X$8=1,$Y$8,))</f>
        <v>1000</v>
      </c>
      <c r="T5530" s="56">
        <f>IF(ISERROR(IF($X$9=1,$Y$9,)),"",IF($X$9=1,$Y$9,))</f>
        <v>500</v>
      </c>
      <c r="U5530" s="56">
        <f>IF(ISERROR(IF($X$10=1,$Y$10,)),"",IF($X$10=1,$Y$10,))</f>
        <v>500</v>
      </c>
    </row>
    <row r="5531" spans="1:21" x14ac:dyDescent="0.25">
      <c r="A5531" s="75">
        <f t="shared" si="1000"/>
        <v>0</v>
      </c>
      <c r="E5531" s="56">
        <f t="shared" si="1001"/>
        <v>0</v>
      </c>
      <c r="F5531" s="76">
        <f t="shared" si="1006"/>
        <v>0</v>
      </c>
      <c r="G5531" s="56" t="str">
        <f t="shared" si="1002"/>
        <v/>
      </c>
      <c r="H5531" s="56">
        <f t="shared" si="1003"/>
        <v>0</v>
      </c>
      <c r="I5531" s="56">
        <f>IF(G5531="",0,IF(COUNTIF($G$5:G5531,G5531)=1,0,COUNTIF($G$5:G5531,G5531) )   )</f>
        <v>0</v>
      </c>
      <c r="J5531" s="56" t="str">
        <f t="shared" si="1004"/>
        <v/>
      </c>
      <c r="K5531" s="56" t="str">
        <f t="shared" si="996"/>
        <v/>
      </c>
      <c r="L5531" s="56" t="str">
        <f t="shared" si="997"/>
        <v/>
      </c>
      <c r="M5531" s="56" t="str">
        <f t="shared" si="998"/>
        <v/>
      </c>
      <c r="N5531" s="56" t="str">
        <f t="shared" si="999"/>
        <v/>
      </c>
      <c r="O5531" s="56" t="str">
        <f t="shared" si="1005"/>
        <v/>
      </c>
      <c r="P5531" s="56">
        <f>IF(ISERROR(IF($X$5=1,$Y$5,)),"",IF($X$5=1,$Y$5,))</f>
        <v>0</v>
      </c>
      <c r="Q5531" s="56">
        <f>IF(ISERROR(IF($X$6=1,$Y$6,)),"",IF($X$6=1,$Y$6,))</f>
        <v>10000</v>
      </c>
      <c r="R5531" s="56">
        <f>IF(ISERROR(IF($X$7=1,$Y$7,)),"",IF($X$7=1,$Y$7,))</f>
        <v>0</v>
      </c>
      <c r="S5531" s="56">
        <f>IF(ISERROR(IF($X$8=1,$Y$8,)),"",IF($X$8=1,$Y$8,))</f>
        <v>1000</v>
      </c>
      <c r="T5531" s="56">
        <f>IF(ISERROR(IF($X$9=1,$Y$9,)),"",IF($X$9=1,$Y$9,))</f>
        <v>500</v>
      </c>
      <c r="U5531" s="56">
        <f>IF(ISERROR(IF($X$10=1,$Y$10,)),"",IF($X$10=1,$Y$10,))</f>
        <v>500</v>
      </c>
    </row>
    <row r="5532" spans="1:21" x14ac:dyDescent="0.25">
      <c r="A5532" s="75">
        <f t="shared" si="1000"/>
        <v>0</v>
      </c>
      <c r="E5532" s="56">
        <f t="shared" si="1001"/>
        <v>0</v>
      </c>
      <c r="F5532" s="76">
        <f t="shared" si="1006"/>
        <v>0</v>
      </c>
      <c r="G5532" s="56" t="str">
        <f t="shared" si="1002"/>
        <v/>
      </c>
      <c r="H5532" s="56">
        <f t="shared" si="1003"/>
        <v>0</v>
      </c>
      <c r="I5532" s="56">
        <f>IF(G5532="",0,IF(COUNTIF($G$5:G5532,G5532)=1,0,COUNTIF($G$5:G5532,G5532) )   )</f>
        <v>0</v>
      </c>
      <c r="J5532" s="56" t="str">
        <f t="shared" si="1004"/>
        <v/>
      </c>
      <c r="K5532" s="56" t="str">
        <f t="shared" si="996"/>
        <v/>
      </c>
      <c r="L5532" s="56" t="str">
        <f t="shared" si="997"/>
        <v/>
      </c>
      <c r="M5532" s="56" t="str">
        <f t="shared" si="998"/>
        <v/>
      </c>
      <c r="N5532" s="56" t="str">
        <f t="shared" si="999"/>
        <v/>
      </c>
      <c r="O5532" s="56" t="str">
        <f t="shared" si="1005"/>
        <v/>
      </c>
      <c r="P5532" s="56">
        <f>IF(ISERROR(IF($X$5=1,$Y$5,)),"",IF($X$5=1,$Y$5,))</f>
        <v>0</v>
      </c>
      <c r="Q5532" s="56">
        <f>IF(ISERROR(IF($X$6=1,$Y$6,)),"",IF($X$6=1,$Y$6,))</f>
        <v>10000</v>
      </c>
      <c r="R5532" s="56">
        <f>IF(ISERROR(IF($X$7=1,$Y$7,)),"",IF($X$7=1,$Y$7,))</f>
        <v>0</v>
      </c>
      <c r="S5532" s="56">
        <f>IF(ISERROR(IF($X$8=1,$Y$8,)),"",IF($X$8=1,$Y$8,))</f>
        <v>1000</v>
      </c>
      <c r="T5532" s="56">
        <f>IF(ISERROR(IF($X$9=1,$Y$9,)),"",IF($X$9=1,$Y$9,))</f>
        <v>500</v>
      </c>
      <c r="U5532" s="56">
        <f>IF(ISERROR(IF($X$10=1,$Y$10,)),"",IF($X$10=1,$Y$10,))</f>
        <v>500</v>
      </c>
    </row>
    <row r="5533" spans="1:21" x14ac:dyDescent="0.25">
      <c r="A5533" s="75">
        <f t="shared" si="1000"/>
        <v>0</v>
      </c>
      <c r="E5533" s="56">
        <f t="shared" si="1001"/>
        <v>0</v>
      </c>
      <c r="F5533" s="76">
        <f t="shared" si="1006"/>
        <v>0</v>
      </c>
      <c r="G5533" s="56" t="str">
        <f t="shared" si="1002"/>
        <v/>
      </c>
      <c r="H5533" s="56">
        <f t="shared" si="1003"/>
        <v>0</v>
      </c>
      <c r="I5533" s="56">
        <f>IF(G5533="",0,IF(COUNTIF($G$5:G5533,G5533)=1,0,COUNTIF($G$5:G5533,G5533) )   )</f>
        <v>0</v>
      </c>
      <c r="J5533" s="56" t="str">
        <f t="shared" si="1004"/>
        <v/>
      </c>
      <c r="K5533" s="56" t="str">
        <f t="shared" si="996"/>
        <v/>
      </c>
      <c r="L5533" s="56" t="str">
        <f t="shared" si="997"/>
        <v/>
      </c>
      <c r="M5533" s="56" t="str">
        <f t="shared" si="998"/>
        <v/>
      </c>
      <c r="N5533" s="56" t="str">
        <f t="shared" si="999"/>
        <v/>
      </c>
      <c r="O5533" s="56" t="str">
        <f t="shared" si="1005"/>
        <v/>
      </c>
      <c r="P5533" s="56">
        <f>IF(ISERROR(IF($X$5=1,$Y$5,)),"",IF($X$5=1,$Y$5,))</f>
        <v>0</v>
      </c>
      <c r="Q5533" s="56">
        <f>IF(ISERROR(IF($X$6=1,$Y$6,)),"",IF($X$6=1,$Y$6,))</f>
        <v>10000</v>
      </c>
      <c r="R5533" s="56">
        <f>IF(ISERROR(IF($X$7=1,$Y$7,)),"",IF($X$7=1,$Y$7,))</f>
        <v>0</v>
      </c>
      <c r="S5533" s="56">
        <f>IF(ISERROR(IF($X$8=1,$Y$8,)),"",IF($X$8=1,$Y$8,))</f>
        <v>1000</v>
      </c>
      <c r="T5533" s="56">
        <f>IF(ISERROR(IF($X$9=1,$Y$9,)),"",IF($X$9=1,$Y$9,))</f>
        <v>500</v>
      </c>
      <c r="U5533" s="56">
        <f>IF(ISERROR(IF($X$10=1,$Y$10,)),"",IF($X$10=1,$Y$10,))</f>
        <v>500</v>
      </c>
    </row>
    <row r="5534" spans="1:21" x14ac:dyDescent="0.25">
      <c r="A5534" s="75">
        <f t="shared" si="1000"/>
        <v>0</v>
      </c>
      <c r="E5534" s="56">
        <f t="shared" si="1001"/>
        <v>0</v>
      </c>
      <c r="F5534" s="76">
        <f t="shared" si="1006"/>
        <v>0</v>
      </c>
      <c r="G5534" s="56" t="str">
        <f t="shared" si="1002"/>
        <v/>
      </c>
      <c r="H5534" s="56">
        <f t="shared" si="1003"/>
        <v>0</v>
      </c>
      <c r="I5534" s="56">
        <f>IF(G5534="",0,IF(COUNTIF($G$5:G5534,G5534)=1,0,COUNTIF($G$5:G5534,G5534) )   )</f>
        <v>0</v>
      </c>
      <c r="J5534" s="56" t="str">
        <f t="shared" si="1004"/>
        <v/>
      </c>
      <c r="K5534" s="56" t="str">
        <f t="shared" si="996"/>
        <v/>
      </c>
      <c r="L5534" s="56" t="str">
        <f t="shared" si="997"/>
        <v/>
      </c>
      <c r="M5534" s="56" t="str">
        <f t="shared" si="998"/>
        <v/>
      </c>
      <c r="N5534" s="56" t="str">
        <f t="shared" si="999"/>
        <v/>
      </c>
      <c r="O5534" s="56" t="str">
        <f t="shared" si="1005"/>
        <v/>
      </c>
      <c r="P5534" s="56">
        <f>IF(ISERROR(IF($X$5=1,$Y$5,)),"",IF($X$5=1,$Y$5,))</f>
        <v>0</v>
      </c>
      <c r="Q5534" s="56">
        <f>IF(ISERROR(IF($X$6=1,$Y$6,)),"",IF($X$6=1,$Y$6,))</f>
        <v>10000</v>
      </c>
      <c r="R5534" s="56">
        <f>IF(ISERROR(IF($X$7=1,$Y$7,)),"",IF($X$7=1,$Y$7,))</f>
        <v>0</v>
      </c>
      <c r="S5534" s="56">
        <f>IF(ISERROR(IF($X$8=1,$Y$8,)),"",IF($X$8=1,$Y$8,))</f>
        <v>1000</v>
      </c>
      <c r="T5534" s="56">
        <f>IF(ISERROR(IF($X$9=1,$Y$9,)),"",IF($X$9=1,$Y$9,))</f>
        <v>500</v>
      </c>
      <c r="U5534" s="56">
        <f>IF(ISERROR(IF($X$10=1,$Y$10,)),"",IF($X$10=1,$Y$10,))</f>
        <v>500</v>
      </c>
    </row>
    <row r="5535" spans="1:21" x14ac:dyDescent="0.25">
      <c r="A5535" s="75">
        <f t="shared" si="1000"/>
        <v>0</v>
      </c>
      <c r="E5535" s="56">
        <f t="shared" si="1001"/>
        <v>0</v>
      </c>
      <c r="F5535" s="76">
        <f t="shared" si="1006"/>
        <v>0</v>
      </c>
      <c r="G5535" s="56" t="str">
        <f t="shared" si="1002"/>
        <v/>
      </c>
      <c r="H5535" s="56">
        <f t="shared" si="1003"/>
        <v>0</v>
      </c>
      <c r="I5535" s="56">
        <f>IF(G5535="",0,IF(COUNTIF($G$5:G5535,G5535)=1,0,COUNTIF($G$5:G5535,G5535) )   )</f>
        <v>0</v>
      </c>
      <c r="J5535" s="56" t="str">
        <f t="shared" si="1004"/>
        <v/>
      </c>
      <c r="K5535" s="56" t="str">
        <f t="shared" si="996"/>
        <v/>
      </c>
      <c r="L5535" s="56" t="str">
        <f t="shared" si="997"/>
        <v/>
      </c>
      <c r="M5535" s="56" t="str">
        <f t="shared" si="998"/>
        <v/>
      </c>
      <c r="N5535" s="56" t="str">
        <f t="shared" si="999"/>
        <v/>
      </c>
      <c r="O5535" s="56" t="str">
        <f t="shared" si="1005"/>
        <v/>
      </c>
      <c r="P5535" s="56">
        <f>IF(ISERROR(IF($X$5=1,$Y$5,)),"",IF($X$5=1,$Y$5,))</f>
        <v>0</v>
      </c>
      <c r="Q5535" s="56">
        <f>IF(ISERROR(IF($X$6=1,$Y$6,)),"",IF($X$6=1,$Y$6,))</f>
        <v>10000</v>
      </c>
      <c r="R5535" s="56">
        <f>IF(ISERROR(IF($X$7=1,$Y$7,)),"",IF($X$7=1,$Y$7,))</f>
        <v>0</v>
      </c>
      <c r="S5535" s="56">
        <f>IF(ISERROR(IF($X$8=1,$Y$8,)),"",IF($X$8=1,$Y$8,))</f>
        <v>1000</v>
      </c>
      <c r="T5535" s="56">
        <f>IF(ISERROR(IF($X$9=1,$Y$9,)),"",IF($X$9=1,$Y$9,))</f>
        <v>500</v>
      </c>
      <c r="U5535" s="56">
        <f>IF(ISERROR(IF($X$10=1,$Y$10,)),"",IF($X$10=1,$Y$10,))</f>
        <v>500</v>
      </c>
    </row>
    <row r="5536" spans="1:21" x14ac:dyDescent="0.25">
      <c r="A5536" s="75">
        <f t="shared" si="1000"/>
        <v>0</v>
      </c>
      <c r="E5536" s="56">
        <f t="shared" si="1001"/>
        <v>0</v>
      </c>
      <c r="F5536" s="76">
        <f t="shared" si="1006"/>
        <v>0</v>
      </c>
      <c r="G5536" s="56" t="str">
        <f t="shared" si="1002"/>
        <v/>
      </c>
      <c r="H5536" s="56">
        <f t="shared" si="1003"/>
        <v>0</v>
      </c>
      <c r="I5536" s="56">
        <f>IF(G5536="",0,IF(COUNTIF($G$5:G5536,G5536)=1,0,COUNTIF($G$5:G5536,G5536) )   )</f>
        <v>0</v>
      </c>
      <c r="J5536" s="56" t="str">
        <f t="shared" si="1004"/>
        <v/>
      </c>
      <c r="K5536" s="56" t="str">
        <f t="shared" si="996"/>
        <v/>
      </c>
      <c r="L5536" s="56" t="str">
        <f t="shared" si="997"/>
        <v/>
      </c>
      <c r="M5536" s="56" t="str">
        <f t="shared" si="998"/>
        <v/>
      </c>
      <c r="N5536" s="56" t="str">
        <f t="shared" si="999"/>
        <v/>
      </c>
      <c r="O5536" s="56" t="str">
        <f t="shared" si="1005"/>
        <v/>
      </c>
      <c r="P5536" s="56">
        <f>IF(ISERROR(IF($X$5=1,$Y$5,)),"",IF($X$5=1,$Y$5,))</f>
        <v>0</v>
      </c>
      <c r="Q5536" s="56">
        <f>IF(ISERROR(IF($X$6=1,$Y$6,)),"",IF($X$6=1,$Y$6,))</f>
        <v>10000</v>
      </c>
      <c r="R5536" s="56">
        <f>IF(ISERROR(IF($X$7=1,$Y$7,)),"",IF($X$7=1,$Y$7,))</f>
        <v>0</v>
      </c>
      <c r="S5536" s="56">
        <f>IF(ISERROR(IF($X$8=1,$Y$8,)),"",IF($X$8=1,$Y$8,))</f>
        <v>1000</v>
      </c>
      <c r="T5536" s="56">
        <f>IF(ISERROR(IF($X$9=1,$Y$9,)),"",IF($X$9=1,$Y$9,))</f>
        <v>500</v>
      </c>
      <c r="U5536" s="56">
        <f>IF(ISERROR(IF($X$10=1,$Y$10,)),"",IF($X$10=1,$Y$10,))</f>
        <v>500</v>
      </c>
    </row>
    <row r="5537" spans="1:21" x14ac:dyDescent="0.25">
      <c r="A5537" s="75">
        <f t="shared" si="1000"/>
        <v>0</v>
      </c>
      <c r="E5537" s="56">
        <f t="shared" si="1001"/>
        <v>0</v>
      </c>
      <c r="F5537" s="76">
        <f t="shared" si="1006"/>
        <v>0</v>
      </c>
      <c r="G5537" s="56" t="str">
        <f t="shared" si="1002"/>
        <v/>
      </c>
      <c r="H5537" s="56">
        <f t="shared" si="1003"/>
        <v>0</v>
      </c>
      <c r="I5537" s="56">
        <f>IF(G5537="",0,IF(COUNTIF($G$5:G5537,G5537)=1,0,COUNTIF($G$5:G5537,G5537) )   )</f>
        <v>0</v>
      </c>
      <c r="J5537" s="56" t="str">
        <f t="shared" si="1004"/>
        <v/>
      </c>
      <c r="K5537" s="56" t="str">
        <f t="shared" si="996"/>
        <v/>
      </c>
      <c r="L5537" s="56" t="str">
        <f t="shared" si="997"/>
        <v/>
      </c>
      <c r="M5537" s="56" t="str">
        <f t="shared" si="998"/>
        <v/>
      </c>
      <c r="N5537" s="56" t="str">
        <f t="shared" si="999"/>
        <v/>
      </c>
      <c r="O5537" s="56" t="str">
        <f t="shared" si="1005"/>
        <v/>
      </c>
      <c r="P5537" s="56">
        <f>IF(ISERROR(IF($X$5=1,$Y$5,)),"",IF($X$5=1,$Y$5,))</f>
        <v>0</v>
      </c>
      <c r="Q5537" s="56">
        <f>IF(ISERROR(IF($X$6=1,$Y$6,)),"",IF($X$6=1,$Y$6,))</f>
        <v>10000</v>
      </c>
      <c r="R5537" s="56">
        <f>IF(ISERROR(IF($X$7=1,$Y$7,)),"",IF($X$7=1,$Y$7,))</f>
        <v>0</v>
      </c>
      <c r="S5537" s="56">
        <f>IF(ISERROR(IF($X$8=1,$Y$8,)),"",IF($X$8=1,$Y$8,))</f>
        <v>1000</v>
      </c>
      <c r="T5537" s="56">
        <f>IF(ISERROR(IF($X$9=1,$Y$9,)),"",IF($X$9=1,$Y$9,))</f>
        <v>500</v>
      </c>
      <c r="U5537" s="56">
        <f>IF(ISERROR(IF($X$10=1,$Y$10,)),"",IF($X$10=1,$Y$10,))</f>
        <v>500</v>
      </c>
    </row>
    <row r="5538" spans="1:21" x14ac:dyDescent="0.25">
      <c r="A5538" s="75">
        <f t="shared" si="1000"/>
        <v>0</v>
      </c>
      <c r="E5538" s="56">
        <f t="shared" si="1001"/>
        <v>0</v>
      </c>
      <c r="F5538" s="76">
        <f t="shared" si="1006"/>
        <v>0</v>
      </c>
      <c r="G5538" s="56" t="str">
        <f t="shared" si="1002"/>
        <v/>
      </c>
      <c r="H5538" s="56">
        <f t="shared" si="1003"/>
        <v>0</v>
      </c>
      <c r="I5538" s="56">
        <f>IF(G5538="",0,IF(COUNTIF($G$5:G5538,G5538)=1,0,COUNTIF($G$5:G5538,G5538) )   )</f>
        <v>0</v>
      </c>
      <c r="J5538" s="56" t="str">
        <f t="shared" si="1004"/>
        <v/>
      </c>
      <c r="K5538" s="56" t="str">
        <f t="shared" si="996"/>
        <v/>
      </c>
      <c r="L5538" s="56" t="str">
        <f t="shared" si="997"/>
        <v/>
      </c>
      <c r="M5538" s="56" t="str">
        <f t="shared" si="998"/>
        <v/>
      </c>
      <c r="N5538" s="56" t="str">
        <f t="shared" si="999"/>
        <v/>
      </c>
      <c r="O5538" s="56" t="str">
        <f t="shared" si="1005"/>
        <v/>
      </c>
      <c r="P5538" s="56">
        <f>IF(ISERROR(IF($X$5=1,$Y$5,)),"",IF($X$5=1,$Y$5,))</f>
        <v>0</v>
      </c>
      <c r="Q5538" s="56">
        <f>IF(ISERROR(IF($X$6=1,$Y$6,)),"",IF($X$6=1,$Y$6,))</f>
        <v>10000</v>
      </c>
      <c r="R5538" s="56">
        <f>IF(ISERROR(IF($X$7=1,$Y$7,)),"",IF($X$7=1,$Y$7,))</f>
        <v>0</v>
      </c>
      <c r="S5538" s="56">
        <f>IF(ISERROR(IF($X$8=1,$Y$8,)),"",IF($X$8=1,$Y$8,))</f>
        <v>1000</v>
      </c>
      <c r="T5538" s="56">
        <f>IF(ISERROR(IF($X$9=1,$Y$9,)),"",IF($X$9=1,$Y$9,))</f>
        <v>500</v>
      </c>
      <c r="U5538" s="56">
        <f>IF(ISERROR(IF($X$10=1,$Y$10,)),"",IF($X$10=1,$Y$10,))</f>
        <v>500</v>
      </c>
    </row>
    <row r="5539" spans="1:21" x14ac:dyDescent="0.25">
      <c r="A5539" s="75">
        <f t="shared" si="1000"/>
        <v>0</v>
      </c>
      <c r="E5539" s="56">
        <f t="shared" si="1001"/>
        <v>0</v>
      </c>
      <c r="F5539" s="76">
        <f t="shared" si="1006"/>
        <v>0</v>
      </c>
      <c r="G5539" s="56" t="str">
        <f t="shared" si="1002"/>
        <v/>
      </c>
      <c r="H5539" s="56">
        <f t="shared" si="1003"/>
        <v>0</v>
      </c>
      <c r="I5539" s="56">
        <f>IF(G5539="",0,IF(COUNTIF($G$5:G5539,G5539)=1,0,COUNTIF($G$5:G5539,G5539) )   )</f>
        <v>0</v>
      </c>
      <c r="J5539" s="56" t="str">
        <f t="shared" si="1004"/>
        <v/>
      </c>
      <c r="K5539" s="56" t="str">
        <f t="shared" si="996"/>
        <v/>
      </c>
      <c r="L5539" s="56" t="str">
        <f t="shared" si="997"/>
        <v/>
      </c>
      <c r="M5539" s="56" t="str">
        <f t="shared" si="998"/>
        <v/>
      </c>
      <c r="N5539" s="56" t="str">
        <f t="shared" si="999"/>
        <v/>
      </c>
      <c r="O5539" s="56" t="str">
        <f t="shared" si="1005"/>
        <v/>
      </c>
      <c r="P5539" s="56">
        <f>IF(ISERROR(IF($X$5=1,$Y$5,)),"",IF($X$5=1,$Y$5,))</f>
        <v>0</v>
      </c>
      <c r="Q5539" s="56">
        <f>IF(ISERROR(IF($X$6=1,$Y$6,)),"",IF($X$6=1,$Y$6,))</f>
        <v>10000</v>
      </c>
      <c r="R5539" s="56">
        <f>IF(ISERROR(IF($X$7=1,$Y$7,)),"",IF($X$7=1,$Y$7,))</f>
        <v>0</v>
      </c>
      <c r="S5539" s="56">
        <f>IF(ISERROR(IF($X$8=1,$Y$8,)),"",IF($X$8=1,$Y$8,))</f>
        <v>1000</v>
      </c>
      <c r="T5539" s="56">
        <f>IF(ISERROR(IF($X$9=1,$Y$9,)),"",IF($X$9=1,$Y$9,))</f>
        <v>500</v>
      </c>
      <c r="U5539" s="56">
        <f>IF(ISERROR(IF($X$10=1,$Y$10,)),"",IF($X$10=1,$Y$10,))</f>
        <v>500</v>
      </c>
    </row>
    <row r="5540" spans="1:21" x14ac:dyDescent="0.25">
      <c r="A5540" s="75">
        <f t="shared" si="1000"/>
        <v>0</v>
      </c>
      <c r="E5540" s="56">
        <f t="shared" si="1001"/>
        <v>0</v>
      </c>
      <c r="F5540" s="76">
        <f t="shared" si="1006"/>
        <v>0</v>
      </c>
      <c r="G5540" s="56" t="str">
        <f t="shared" si="1002"/>
        <v/>
      </c>
      <c r="H5540" s="56">
        <f t="shared" si="1003"/>
        <v>0</v>
      </c>
      <c r="I5540" s="56">
        <f>IF(G5540="",0,IF(COUNTIF($G$5:G5540,G5540)=1,0,COUNTIF($G$5:G5540,G5540) )   )</f>
        <v>0</v>
      </c>
      <c r="J5540" s="56" t="str">
        <f t="shared" si="1004"/>
        <v/>
      </c>
      <c r="K5540" s="56" t="str">
        <f t="shared" si="996"/>
        <v/>
      </c>
      <c r="L5540" s="56" t="str">
        <f t="shared" si="997"/>
        <v/>
      </c>
      <c r="M5540" s="56" t="str">
        <f t="shared" si="998"/>
        <v/>
      </c>
      <c r="N5540" s="56" t="str">
        <f t="shared" si="999"/>
        <v/>
      </c>
      <c r="O5540" s="56" t="str">
        <f t="shared" si="1005"/>
        <v/>
      </c>
      <c r="P5540" s="56">
        <f>IF(ISERROR(IF($X$5=1,$Y$5,)),"",IF($X$5=1,$Y$5,))</f>
        <v>0</v>
      </c>
      <c r="Q5540" s="56">
        <f>IF(ISERROR(IF($X$6=1,$Y$6,)),"",IF($X$6=1,$Y$6,))</f>
        <v>10000</v>
      </c>
      <c r="R5540" s="56">
        <f>IF(ISERROR(IF($X$7=1,$Y$7,)),"",IF($X$7=1,$Y$7,))</f>
        <v>0</v>
      </c>
      <c r="S5540" s="56">
        <f>IF(ISERROR(IF($X$8=1,$Y$8,)),"",IF($X$8=1,$Y$8,))</f>
        <v>1000</v>
      </c>
      <c r="T5540" s="56">
        <f>IF(ISERROR(IF($X$9=1,$Y$9,)),"",IF($X$9=1,$Y$9,))</f>
        <v>500</v>
      </c>
      <c r="U5540" s="56">
        <f>IF(ISERROR(IF($X$10=1,$Y$10,)),"",IF($X$10=1,$Y$10,))</f>
        <v>500</v>
      </c>
    </row>
    <row r="5541" spans="1:21" x14ac:dyDescent="0.25">
      <c r="A5541" s="75">
        <f t="shared" si="1000"/>
        <v>0</v>
      </c>
      <c r="E5541" s="56">
        <f t="shared" si="1001"/>
        <v>0</v>
      </c>
      <c r="F5541" s="76">
        <f t="shared" si="1006"/>
        <v>0</v>
      </c>
      <c r="G5541" s="56" t="str">
        <f t="shared" si="1002"/>
        <v/>
      </c>
      <c r="H5541" s="56">
        <f t="shared" si="1003"/>
        <v>0</v>
      </c>
      <c r="I5541" s="56">
        <f>IF(G5541="",0,IF(COUNTIF($G$5:G5541,G5541)=1,0,COUNTIF($G$5:G5541,G5541) )   )</f>
        <v>0</v>
      </c>
      <c r="J5541" s="56" t="str">
        <f t="shared" si="1004"/>
        <v/>
      </c>
      <c r="K5541" s="56" t="str">
        <f t="shared" si="996"/>
        <v/>
      </c>
      <c r="L5541" s="56" t="str">
        <f t="shared" si="997"/>
        <v/>
      </c>
      <c r="M5541" s="56" t="str">
        <f t="shared" si="998"/>
        <v/>
      </c>
      <c r="N5541" s="56" t="str">
        <f t="shared" si="999"/>
        <v/>
      </c>
      <c r="O5541" s="56" t="str">
        <f t="shared" si="1005"/>
        <v/>
      </c>
      <c r="P5541" s="56">
        <f>IF(ISERROR(IF($X$5=1,$Y$5,)),"",IF($X$5=1,$Y$5,))</f>
        <v>0</v>
      </c>
      <c r="Q5541" s="56">
        <f>IF(ISERROR(IF($X$6=1,$Y$6,)),"",IF($X$6=1,$Y$6,))</f>
        <v>10000</v>
      </c>
      <c r="R5541" s="56">
        <f>IF(ISERROR(IF($X$7=1,$Y$7,)),"",IF($X$7=1,$Y$7,))</f>
        <v>0</v>
      </c>
      <c r="S5541" s="56">
        <f>IF(ISERROR(IF($X$8=1,$Y$8,)),"",IF($X$8=1,$Y$8,))</f>
        <v>1000</v>
      </c>
      <c r="T5541" s="56">
        <f>IF(ISERROR(IF($X$9=1,$Y$9,)),"",IF($X$9=1,$Y$9,))</f>
        <v>500</v>
      </c>
      <c r="U5541" s="56">
        <f>IF(ISERROR(IF($X$10=1,$Y$10,)),"",IF($X$10=1,$Y$10,))</f>
        <v>500</v>
      </c>
    </row>
    <row r="5542" spans="1:21" x14ac:dyDescent="0.25">
      <c r="A5542" s="75">
        <f t="shared" si="1000"/>
        <v>0</v>
      </c>
      <c r="E5542" s="56">
        <f t="shared" si="1001"/>
        <v>0</v>
      </c>
      <c r="F5542" s="76">
        <f t="shared" si="1006"/>
        <v>0</v>
      </c>
      <c r="G5542" s="56" t="str">
        <f t="shared" si="1002"/>
        <v/>
      </c>
      <c r="H5542" s="56">
        <f t="shared" si="1003"/>
        <v>0</v>
      </c>
      <c r="I5542" s="56">
        <f>IF(G5542="",0,IF(COUNTIF($G$5:G5542,G5542)=1,0,COUNTIF($G$5:G5542,G5542) )   )</f>
        <v>0</v>
      </c>
      <c r="J5542" s="56" t="str">
        <f t="shared" si="1004"/>
        <v/>
      </c>
      <c r="K5542" s="56" t="str">
        <f t="shared" si="996"/>
        <v/>
      </c>
      <c r="L5542" s="56" t="str">
        <f t="shared" si="997"/>
        <v/>
      </c>
      <c r="M5542" s="56" t="str">
        <f t="shared" si="998"/>
        <v/>
      </c>
      <c r="N5542" s="56" t="str">
        <f t="shared" si="999"/>
        <v/>
      </c>
      <c r="O5542" s="56" t="str">
        <f t="shared" si="1005"/>
        <v/>
      </c>
      <c r="P5542" s="56">
        <f>IF(ISERROR(IF($X$5=1,$Y$5,)),"",IF($X$5=1,$Y$5,))</f>
        <v>0</v>
      </c>
      <c r="Q5542" s="56">
        <f>IF(ISERROR(IF($X$6=1,$Y$6,)),"",IF($X$6=1,$Y$6,))</f>
        <v>10000</v>
      </c>
      <c r="R5542" s="56">
        <f>IF(ISERROR(IF($X$7=1,$Y$7,)),"",IF($X$7=1,$Y$7,))</f>
        <v>0</v>
      </c>
      <c r="S5542" s="56">
        <f>IF(ISERROR(IF($X$8=1,$Y$8,)),"",IF($X$8=1,$Y$8,))</f>
        <v>1000</v>
      </c>
      <c r="T5542" s="56">
        <f>IF(ISERROR(IF($X$9=1,$Y$9,)),"",IF($X$9=1,$Y$9,))</f>
        <v>500</v>
      </c>
      <c r="U5542" s="56">
        <f>IF(ISERROR(IF($X$10=1,$Y$10,)),"",IF($X$10=1,$Y$10,))</f>
        <v>500</v>
      </c>
    </row>
    <row r="5543" spans="1:21" x14ac:dyDescent="0.25">
      <c r="A5543" s="75">
        <f t="shared" si="1000"/>
        <v>0</v>
      </c>
      <c r="E5543" s="56">
        <f t="shared" si="1001"/>
        <v>0</v>
      </c>
      <c r="F5543" s="76">
        <f t="shared" si="1006"/>
        <v>0</v>
      </c>
      <c r="G5543" s="56" t="str">
        <f t="shared" si="1002"/>
        <v/>
      </c>
      <c r="H5543" s="56">
        <f t="shared" si="1003"/>
        <v>0</v>
      </c>
      <c r="I5543" s="56">
        <f>IF(G5543="",0,IF(COUNTIF($G$5:G5543,G5543)=1,0,COUNTIF($G$5:G5543,G5543) )   )</f>
        <v>0</v>
      </c>
      <c r="J5543" s="56" t="str">
        <f t="shared" si="1004"/>
        <v/>
      </c>
      <c r="K5543" s="56" t="str">
        <f t="shared" si="996"/>
        <v/>
      </c>
      <c r="L5543" s="56" t="str">
        <f t="shared" si="997"/>
        <v/>
      </c>
      <c r="M5543" s="56" t="str">
        <f t="shared" si="998"/>
        <v/>
      </c>
      <c r="N5543" s="56" t="str">
        <f t="shared" si="999"/>
        <v/>
      </c>
      <c r="O5543" s="56" t="str">
        <f t="shared" si="1005"/>
        <v/>
      </c>
      <c r="P5543" s="56">
        <f>IF(ISERROR(IF($X$5=1,$Y$5,)),"",IF($X$5=1,$Y$5,))</f>
        <v>0</v>
      </c>
      <c r="Q5543" s="56">
        <f>IF(ISERROR(IF($X$6=1,$Y$6,)),"",IF($X$6=1,$Y$6,))</f>
        <v>10000</v>
      </c>
      <c r="R5543" s="56">
        <f>IF(ISERROR(IF($X$7=1,$Y$7,)),"",IF($X$7=1,$Y$7,))</f>
        <v>0</v>
      </c>
      <c r="S5543" s="56">
        <f>IF(ISERROR(IF($X$8=1,$Y$8,)),"",IF($X$8=1,$Y$8,))</f>
        <v>1000</v>
      </c>
      <c r="T5543" s="56">
        <f>IF(ISERROR(IF($X$9=1,$Y$9,)),"",IF($X$9=1,$Y$9,))</f>
        <v>500</v>
      </c>
      <c r="U5543" s="56">
        <f>IF(ISERROR(IF($X$10=1,$Y$10,)),"",IF($X$10=1,$Y$10,))</f>
        <v>500</v>
      </c>
    </row>
    <row r="5544" spans="1:21" x14ac:dyDescent="0.25">
      <c r="A5544" s="75">
        <f t="shared" si="1000"/>
        <v>0</v>
      </c>
      <c r="E5544" s="56">
        <f t="shared" si="1001"/>
        <v>0</v>
      </c>
      <c r="F5544" s="76">
        <f t="shared" si="1006"/>
        <v>0</v>
      </c>
      <c r="G5544" s="56" t="str">
        <f t="shared" si="1002"/>
        <v/>
      </c>
      <c r="H5544" s="56">
        <f t="shared" si="1003"/>
        <v>0</v>
      </c>
      <c r="I5544" s="56">
        <f>IF(G5544="",0,IF(COUNTIF($G$5:G5544,G5544)=1,0,COUNTIF($G$5:G5544,G5544) )   )</f>
        <v>0</v>
      </c>
      <c r="J5544" s="56" t="str">
        <f t="shared" si="1004"/>
        <v/>
      </c>
      <c r="K5544" s="56" t="str">
        <f t="shared" si="996"/>
        <v/>
      </c>
      <c r="L5544" s="56" t="str">
        <f t="shared" si="997"/>
        <v/>
      </c>
      <c r="M5544" s="56" t="str">
        <f t="shared" si="998"/>
        <v/>
      </c>
      <c r="N5544" s="56" t="str">
        <f t="shared" si="999"/>
        <v/>
      </c>
      <c r="O5544" s="56" t="str">
        <f t="shared" si="1005"/>
        <v/>
      </c>
      <c r="P5544" s="56">
        <f>IF(ISERROR(IF($X$5=1,$Y$5,)),"",IF($X$5=1,$Y$5,))</f>
        <v>0</v>
      </c>
      <c r="Q5544" s="56">
        <f>IF(ISERROR(IF($X$6=1,$Y$6,)),"",IF($X$6=1,$Y$6,))</f>
        <v>10000</v>
      </c>
      <c r="R5544" s="56">
        <f>IF(ISERROR(IF($X$7=1,$Y$7,)),"",IF($X$7=1,$Y$7,))</f>
        <v>0</v>
      </c>
      <c r="S5544" s="56">
        <f>IF(ISERROR(IF($X$8=1,$Y$8,)),"",IF($X$8=1,$Y$8,))</f>
        <v>1000</v>
      </c>
      <c r="T5544" s="56">
        <f>IF(ISERROR(IF($X$9=1,$Y$9,)),"",IF($X$9=1,$Y$9,))</f>
        <v>500</v>
      </c>
      <c r="U5544" s="56">
        <f>IF(ISERROR(IF($X$10=1,$Y$10,)),"",IF($X$10=1,$Y$10,))</f>
        <v>500</v>
      </c>
    </row>
    <row r="5545" spans="1:21" x14ac:dyDescent="0.25">
      <c r="A5545" s="75">
        <f t="shared" si="1000"/>
        <v>0</v>
      </c>
      <c r="E5545" s="56">
        <f t="shared" si="1001"/>
        <v>0</v>
      </c>
      <c r="F5545" s="76">
        <f t="shared" si="1006"/>
        <v>0</v>
      </c>
      <c r="G5545" s="56" t="str">
        <f t="shared" si="1002"/>
        <v/>
      </c>
      <c r="H5545" s="56">
        <f t="shared" si="1003"/>
        <v>0</v>
      </c>
      <c r="I5545" s="56">
        <f>IF(G5545="",0,IF(COUNTIF($G$5:G5545,G5545)=1,0,COUNTIF($G$5:G5545,G5545) )   )</f>
        <v>0</v>
      </c>
      <c r="J5545" s="56" t="str">
        <f t="shared" si="1004"/>
        <v/>
      </c>
      <c r="K5545" s="56" t="str">
        <f t="shared" si="996"/>
        <v/>
      </c>
      <c r="L5545" s="56" t="str">
        <f t="shared" si="997"/>
        <v/>
      </c>
      <c r="M5545" s="56" t="str">
        <f t="shared" si="998"/>
        <v/>
      </c>
      <c r="N5545" s="56" t="str">
        <f t="shared" si="999"/>
        <v/>
      </c>
      <c r="O5545" s="56" t="str">
        <f t="shared" si="1005"/>
        <v/>
      </c>
      <c r="P5545" s="56">
        <f>IF(ISERROR(IF($X$5=1,$Y$5,)),"",IF($X$5=1,$Y$5,))</f>
        <v>0</v>
      </c>
      <c r="Q5545" s="56">
        <f>IF(ISERROR(IF($X$6=1,$Y$6,)),"",IF($X$6=1,$Y$6,))</f>
        <v>10000</v>
      </c>
      <c r="R5545" s="56">
        <f>IF(ISERROR(IF($X$7=1,$Y$7,)),"",IF($X$7=1,$Y$7,))</f>
        <v>0</v>
      </c>
      <c r="S5545" s="56">
        <f>IF(ISERROR(IF($X$8=1,$Y$8,)),"",IF($X$8=1,$Y$8,))</f>
        <v>1000</v>
      </c>
      <c r="T5545" s="56">
        <f>IF(ISERROR(IF($X$9=1,$Y$9,)),"",IF($X$9=1,$Y$9,))</f>
        <v>500</v>
      </c>
      <c r="U5545" s="56">
        <f>IF(ISERROR(IF($X$10=1,$Y$10,)),"",IF($X$10=1,$Y$10,))</f>
        <v>500</v>
      </c>
    </row>
    <row r="5546" spans="1:21" x14ac:dyDescent="0.25">
      <c r="A5546" s="75">
        <f t="shared" si="1000"/>
        <v>0</v>
      </c>
      <c r="E5546" s="56">
        <f t="shared" si="1001"/>
        <v>0</v>
      </c>
      <c r="F5546" s="76">
        <f t="shared" si="1006"/>
        <v>0</v>
      </c>
      <c r="G5546" s="56" t="str">
        <f t="shared" si="1002"/>
        <v/>
      </c>
      <c r="H5546" s="56">
        <f t="shared" si="1003"/>
        <v>0</v>
      </c>
      <c r="I5546" s="56">
        <f>IF(G5546="",0,IF(COUNTIF($G$5:G5546,G5546)=1,0,COUNTIF($G$5:G5546,G5546) )   )</f>
        <v>0</v>
      </c>
      <c r="J5546" s="56" t="str">
        <f t="shared" si="1004"/>
        <v/>
      </c>
      <c r="K5546" s="56" t="str">
        <f t="shared" si="996"/>
        <v/>
      </c>
      <c r="L5546" s="56" t="str">
        <f t="shared" si="997"/>
        <v/>
      </c>
      <c r="M5546" s="56" t="str">
        <f t="shared" si="998"/>
        <v/>
      </c>
      <c r="N5546" s="56" t="str">
        <f t="shared" si="999"/>
        <v/>
      </c>
      <c r="O5546" s="56" t="str">
        <f t="shared" si="1005"/>
        <v/>
      </c>
      <c r="P5546" s="56">
        <f>IF(ISERROR(IF($X$5=1,$Y$5,)),"",IF($X$5=1,$Y$5,))</f>
        <v>0</v>
      </c>
      <c r="Q5546" s="56">
        <f>IF(ISERROR(IF($X$6=1,$Y$6,)),"",IF($X$6=1,$Y$6,))</f>
        <v>10000</v>
      </c>
      <c r="R5546" s="56">
        <f>IF(ISERROR(IF($X$7=1,$Y$7,)),"",IF($X$7=1,$Y$7,))</f>
        <v>0</v>
      </c>
      <c r="S5546" s="56">
        <f>IF(ISERROR(IF($X$8=1,$Y$8,)),"",IF($X$8=1,$Y$8,))</f>
        <v>1000</v>
      </c>
      <c r="T5546" s="56">
        <f>IF(ISERROR(IF($X$9=1,$Y$9,)),"",IF($X$9=1,$Y$9,))</f>
        <v>500</v>
      </c>
      <c r="U5546" s="56">
        <f>IF(ISERROR(IF($X$10=1,$Y$10,)),"",IF($X$10=1,$Y$10,))</f>
        <v>500</v>
      </c>
    </row>
    <row r="5547" spans="1:21" x14ac:dyDescent="0.25">
      <c r="A5547" s="75">
        <f t="shared" si="1000"/>
        <v>0</v>
      </c>
      <c r="E5547" s="56">
        <f t="shared" si="1001"/>
        <v>0</v>
      </c>
      <c r="F5547" s="76">
        <f t="shared" si="1006"/>
        <v>0</v>
      </c>
      <c r="G5547" s="56" t="str">
        <f t="shared" si="1002"/>
        <v/>
      </c>
      <c r="H5547" s="56">
        <f t="shared" si="1003"/>
        <v>0</v>
      </c>
      <c r="I5547" s="56">
        <f>IF(G5547="",0,IF(COUNTIF($G$5:G5547,G5547)=1,0,COUNTIF($G$5:G5547,G5547) )   )</f>
        <v>0</v>
      </c>
      <c r="J5547" s="56" t="str">
        <f t="shared" si="1004"/>
        <v/>
      </c>
      <c r="K5547" s="56" t="str">
        <f t="shared" si="996"/>
        <v/>
      </c>
      <c r="L5547" s="56" t="str">
        <f t="shared" si="997"/>
        <v/>
      </c>
      <c r="M5547" s="56" t="str">
        <f t="shared" si="998"/>
        <v/>
      </c>
      <c r="N5547" s="56" t="str">
        <f t="shared" si="999"/>
        <v/>
      </c>
      <c r="O5547" s="56" t="str">
        <f t="shared" si="1005"/>
        <v/>
      </c>
      <c r="P5547" s="56">
        <f>IF(ISERROR(IF($X$5=1,$Y$5,)),"",IF($X$5=1,$Y$5,))</f>
        <v>0</v>
      </c>
      <c r="Q5547" s="56">
        <f>IF(ISERROR(IF($X$6=1,$Y$6,)),"",IF($X$6=1,$Y$6,))</f>
        <v>10000</v>
      </c>
      <c r="R5547" s="56">
        <f>IF(ISERROR(IF($X$7=1,$Y$7,)),"",IF($X$7=1,$Y$7,))</f>
        <v>0</v>
      </c>
      <c r="S5547" s="56">
        <f>IF(ISERROR(IF($X$8=1,$Y$8,)),"",IF($X$8=1,$Y$8,))</f>
        <v>1000</v>
      </c>
      <c r="T5547" s="56">
        <f>IF(ISERROR(IF($X$9=1,$Y$9,)),"",IF($X$9=1,$Y$9,))</f>
        <v>500</v>
      </c>
      <c r="U5547" s="56">
        <f>IF(ISERROR(IF($X$10=1,$Y$10,)),"",IF($X$10=1,$Y$10,))</f>
        <v>500</v>
      </c>
    </row>
    <row r="5548" spans="1:21" x14ac:dyDescent="0.25">
      <c r="A5548" s="75">
        <f t="shared" si="1000"/>
        <v>0</v>
      </c>
      <c r="E5548" s="56">
        <f t="shared" si="1001"/>
        <v>0</v>
      </c>
      <c r="F5548" s="76">
        <f t="shared" si="1006"/>
        <v>0</v>
      </c>
      <c r="G5548" s="56" t="str">
        <f t="shared" si="1002"/>
        <v/>
      </c>
      <c r="H5548" s="56">
        <f t="shared" si="1003"/>
        <v>0</v>
      </c>
      <c r="I5548" s="56">
        <f>IF(G5548="",0,IF(COUNTIF($G$5:G5548,G5548)=1,0,COUNTIF($G$5:G5548,G5548) )   )</f>
        <v>0</v>
      </c>
      <c r="J5548" s="56" t="str">
        <f t="shared" si="1004"/>
        <v/>
      </c>
      <c r="K5548" s="56" t="str">
        <f t="shared" si="996"/>
        <v/>
      </c>
      <c r="L5548" s="56" t="str">
        <f t="shared" si="997"/>
        <v/>
      </c>
      <c r="M5548" s="56" t="str">
        <f t="shared" si="998"/>
        <v/>
      </c>
      <c r="N5548" s="56" t="str">
        <f t="shared" si="999"/>
        <v/>
      </c>
      <c r="O5548" s="56" t="str">
        <f t="shared" si="1005"/>
        <v/>
      </c>
      <c r="P5548" s="56">
        <f>IF(ISERROR(IF($X$5=1,$Y$5,)),"",IF($X$5=1,$Y$5,))</f>
        <v>0</v>
      </c>
      <c r="Q5548" s="56">
        <f>IF(ISERROR(IF($X$6=1,$Y$6,)),"",IF($X$6=1,$Y$6,))</f>
        <v>10000</v>
      </c>
      <c r="R5548" s="56">
        <f>IF(ISERROR(IF($X$7=1,$Y$7,)),"",IF($X$7=1,$Y$7,))</f>
        <v>0</v>
      </c>
      <c r="S5548" s="56">
        <f>IF(ISERROR(IF($X$8=1,$Y$8,)),"",IF($X$8=1,$Y$8,))</f>
        <v>1000</v>
      </c>
      <c r="T5548" s="56">
        <f>IF(ISERROR(IF($X$9=1,$Y$9,)),"",IF($X$9=1,$Y$9,))</f>
        <v>500</v>
      </c>
      <c r="U5548" s="56">
        <f>IF(ISERROR(IF($X$10=1,$Y$10,)),"",IF($X$10=1,$Y$10,))</f>
        <v>500</v>
      </c>
    </row>
    <row r="5549" spans="1:21" x14ac:dyDescent="0.25">
      <c r="A5549" s="75">
        <f t="shared" si="1000"/>
        <v>0</v>
      </c>
      <c r="E5549" s="56">
        <f t="shared" si="1001"/>
        <v>0</v>
      </c>
      <c r="F5549" s="76">
        <f t="shared" si="1006"/>
        <v>0</v>
      </c>
      <c r="G5549" s="56" t="str">
        <f t="shared" si="1002"/>
        <v/>
      </c>
      <c r="H5549" s="56">
        <f t="shared" si="1003"/>
        <v>0</v>
      </c>
      <c r="I5549" s="56">
        <f>IF(G5549="",0,IF(COUNTIF($G$5:G5549,G5549)=1,0,COUNTIF($G$5:G5549,G5549) )   )</f>
        <v>0</v>
      </c>
      <c r="J5549" s="56" t="str">
        <f t="shared" si="1004"/>
        <v/>
      </c>
      <c r="K5549" s="56" t="str">
        <f t="shared" si="996"/>
        <v/>
      </c>
      <c r="L5549" s="56" t="str">
        <f t="shared" si="997"/>
        <v/>
      </c>
      <c r="M5549" s="56" t="str">
        <f t="shared" si="998"/>
        <v/>
      </c>
      <c r="N5549" s="56" t="str">
        <f t="shared" si="999"/>
        <v/>
      </c>
      <c r="O5549" s="56" t="str">
        <f t="shared" si="1005"/>
        <v/>
      </c>
      <c r="P5549" s="56">
        <f>IF(ISERROR(IF($X$5=1,$Y$5,)),"",IF($X$5=1,$Y$5,))</f>
        <v>0</v>
      </c>
      <c r="Q5549" s="56">
        <f>IF(ISERROR(IF($X$6=1,$Y$6,)),"",IF($X$6=1,$Y$6,))</f>
        <v>10000</v>
      </c>
      <c r="R5549" s="56">
        <f>IF(ISERROR(IF($X$7=1,$Y$7,)),"",IF($X$7=1,$Y$7,))</f>
        <v>0</v>
      </c>
      <c r="S5549" s="56">
        <f>IF(ISERROR(IF($X$8=1,$Y$8,)),"",IF($X$8=1,$Y$8,))</f>
        <v>1000</v>
      </c>
      <c r="T5549" s="56">
        <f>IF(ISERROR(IF($X$9=1,$Y$9,)),"",IF($X$9=1,$Y$9,))</f>
        <v>500</v>
      </c>
      <c r="U5549" s="56">
        <f>IF(ISERROR(IF($X$10=1,$Y$10,)),"",IF($X$10=1,$Y$10,))</f>
        <v>500</v>
      </c>
    </row>
    <row r="5550" spans="1:21" x14ac:dyDescent="0.25">
      <c r="A5550" s="75">
        <f t="shared" si="1000"/>
        <v>0</v>
      </c>
      <c r="E5550" s="56">
        <f t="shared" si="1001"/>
        <v>0</v>
      </c>
      <c r="F5550" s="76">
        <f t="shared" si="1006"/>
        <v>0</v>
      </c>
      <c r="G5550" s="56" t="str">
        <f t="shared" si="1002"/>
        <v/>
      </c>
      <c r="H5550" s="56">
        <f t="shared" si="1003"/>
        <v>0</v>
      </c>
      <c r="I5550" s="56">
        <f>IF(G5550="",0,IF(COUNTIF($G$5:G5550,G5550)=1,0,COUNTIF($G$5:G5550,G5550) )   )</f>
        <v>0</v>
      </c>
      <c r="J5550" s="56" t="str">
        <f t="shared" si="1004"/>
        <v/>
      </c>
      <c r="K5550" s="56" t="str">
        <f t="shared" si="996"/>
        <v/>
      </c>
      <c r="L5550" s="56" t="str">
        <f t="shared" si="997"/>
        <v/>
      </c>
      <c r="M5550" s="56" t="str">
        <f t="shared" si="998"/>
        <v/>
      </c>
      <c r="N5550" s="56" t="str">
        <f t="shared" si="999"/>
        <v/>
      </c>
      <c r="O5550" s="56" t="str">
        <f t="shared" si="1005"/>
        <v/>
      </c>
      <c r="P5550" s="56">
        <f>IF(ISERROR(IF($X$5=1,$Y$5,)),"",IF($X$5=1,$Y$5,))</f>
        <v>0</v>
      </c>
      <c r="Q5550" s="56">
        <f>IF(ISERROR(IF($X$6=1,$Y$6,)),"",IF($X$6=1,$Y$6,))</f>
        <v>10000</v>
      </c>
      <c r="R5550" s="56">
        <f>IF(ISERROR(IF($X$7=1,$Y$7,)),"",IF($X$7=1,$Y$7,))</f>
        <v>0</v>
      </c>
      <c r="S5550" s="56">
        <f>IF(ISERROR(IF($X$8=1,$Y$8,)),"",IF($X$8=1,$Y$8,))</f>
        <v>1000</v>
      </c>
      <c r="T5550" s="56">
        <f>IF(ISERROR(IF($X$9=1,$Y$9,)),"",IF($X$9=1,$Y$9,))</f>
        <v>500</v>
      </c>
      <c r="U5550" s="56">
        <f>IF(ISERROR(IF($X$10=1,$Y$10,)),"",IF($X$10=1,$Y$10,))</f>
        <v>500</v>
      </c>
    </row>
    <row r="5551" spans="1:21" x14ac:dyDescent="0.25">
      <c r="A5551" s="75">
        <f t="shared" si="1000"/>
        <v>0</v>
      </c>
      <c r="E5551" s="56">
        <f t="shared" si="1001"/>
        <v>0</v>
      </c>
      <c r="F5551" s="76">
        <f t="shared" si="1006"/>
        <v>0</v>
      </c>
      <c r="G5551" s="56" t="str">
        <f t="shared" si="1002"/>
        <v/>
      </c>
      <c r="H5551" s="56">
        <f t="shared" si="1003"/>
        <v>0</v>
      </c>
      <c r="I5551" s="56">
        <f>IF(G5551="",0,IF(COUNTIF($G$5:G5551,G5551)=1,0,COUNTIF($G$5:G5551,G5551) )   )</f>
        <v>0</v>
      </c>
      <c r="J5551" s="56" t="str">
        <f t="shared" si="1004"/>
        <v/>
      </c>
      <c r="K5551" s="56" t="str">
        <f t="shared" si="996"/>
        <v/>
      </c>
      <c r="L5551" s="56" t="str">
        <f t="shared" si="997"/>
        <v/>
      </c>
      <c r="M5551" s="56" t="str">
        <f t="shared" si="998"/>
        <v/>
      </c>
      <c r="N5551" s="56" t="str">
        <f t="shared" si="999"/>
        <v/>
      </c>
      <c r="O5551" s="56" t="str">
        <f t="shared" si="1005"/>
        <v/>
      </c>
      <c r="P5551" s="56">
        <f>IF(ISERROR(IF($X$5=1,$Y$5,)),"",IF($X$5=1,$Y$5,))</f>
        <v>0</v>
      </c>
      <c r="Q5551" s="56">
        <f>IF(ISERROR(IF($X$6=1,$Y$6,)),"",IF($X$6=1,$Y$6,))</f>
        <v>10000</v>
      </c>
      <c r="R5551" s="56">
        <f>IF(ISERROR(IF($X$7=1,$Y$7,)),"",IF($X$7=1,$Y$7,))</f>
        <v>0</v>
      </c>
      <c r="S5551" s="56">
        <f>IF(ISERROR(IF($X$8=1,$Y$8,)),"",IF($X$8=1,$Y$8,))</f>
        <v>1000</v>
      </c>
      <c r="T5551" s="56">
        <f>IF(ISERROR(IF($X$9=1,$Y$9,)),"",IF($X$9=1,$Y$9,))</f>
        <v>500</v>
      </c>
      <c r="U5551" s="56">
        <f>IF(ISERROR(IF($X$10=1,$Y$10,)),"",IF($X$10=1,$Y$10,))</f>
        <v>500</v>
      </c>
    </row>
    <row r="5552" spans="1:21" x14ac:dyDescent="0.25">
      <c r="A5552" s="75">
        <f t="shared" si="1000"/>
        <v>0</v>
      </c>
      <c r="E5552" s="56">
        <f t="shared" si="1001"/>
        <v>0</v>
      </c>
      <c r="F5552" s="76">
        <f t="shared" si="1006"/>
        <v>0</v>
      </c>
      <c r="G5552" s="56" t="str">
        <f t="shared" si="1002"/>
        <v/>
      </c>
      <c r="H5552" s="56">
        <f t="shared" si="1003"/>
        <v>0</v>
      </c>
      <c r="I5552" s="56">
        <f>IF(G5552="",0,IF(COUNTIF($G$5:G5552,G5552)=1,0,COUNTIF($G$5:G5552,G5552) )   )</f>
        <v>0</v>
      </c>
      <c r="J5552" s="56" t="str">
        <f t="shared" si="1004"/>
        <v/>
      </c>
      <c r="K5552" s="56" t="str">
        <f t="shared" si="996"/>
        <v/>
      </c>
      <c r="L5552" s="56" t="str">
        <f t="shared" si="997"/>
        <v/>
      </c>
      <c r="M5552" s="56" t="str">
        <f t="shared" si="998"/>
        <v/>
      </c>
      <c r="N5552" s="56" t="str">
        <f t="shared" si="999"/>
        <v/>
      </c>
      <c r="O5552" s="56" t="str">
        <f t="shared" si="1005"/>
        <v/>
      </c>
      <c r="P5552" s="56">
        <f>IF(ISERROR(IF($X$5=1,$Y$5,)),"",IF($X$5=1,$Y$5,))</f>
        <v>0</v>
      </c>
      <c r="Q5552" s="56">
        <f>IF(ISERROR(IF($X$6=1,$Y$6,)),"",IF($X$6=1,$Y$6,))</f>
        <v>10000</v>
      </c>
      <c r="R5552" s="56">
        <f>IF(ISERROR(IF($X$7=1,$Y$7,)),"",IF($X$7=1,$Y$7,))</f>
        <v>0</v>
      </c>
      <c r="S5552" s="56">
        <f>IF(ISERROR(IF($X$8=1,$Y$8,)),"",IF($X$8=1,$Y$8,))</f>
        <v>1000</v>
      </c>
      <c r="T5552" s="56">
        <f>IF(ISERROR(IF($X$9=1,$Y$9,)),"",IF($X$9=1,$Y$9,))</f>
        <v>500</v>
      </c>
      <c r="U5552" s="56">
        <f>IF(ISERROR(IF($X$10=1,$Y$10,)),"",IF($X$10=1,$Y$10,))</f>
        <v>500</v>
      </c>
    </row>
    <row r="5553" spans="1:21" x14ac:dyDescent="0.25">
      <c r="A5553" s="75">
        <f t="shared" si="1000"/>
        <v>0</v>
      </c>
      <c r="E5553" s="56">
        <f t="shared" si="1001"/>
        <v>0</v>
      </c>
      <c r="F5553" s="76">
        <f t="shared" si="1006"/>
        <v>0</v>
      </c>
      <c r="G5553" s="56" t="str">
        <f t="shared" si="1002"/>
        <v/>
      </c>
      <c r="H5553" s="56">
        <f t="shared" si="1003"/>
        <v>0</v>
      </c>
      <c r="I5553" s="56">
        <f>IF(G5553="",0,IF(COUNTIF($G$5:G5553,G5553)=1,0,COUNTIF($G$5:G5553,G5553) )   )</f>
        <v>0</v>
      </c>
      <c r="J5553" s="56" t="str">
        <f t="shared" si="1004"/>
        <v/>
      </c>
      <c r="K5553" s="56" t="str">
        <f t="shared" si="996"/>
        <v/>
      </c>
      <c r="L5553" s="56" t="str">
        <f t="shared" si="997"/>
        <v/>
      </c>
      <c r="M5553" s="56" t="str">
        <f t="shared" si="998"/>
        <v/>
      </c>
      <c r="N5553" s="56" t="str">
        <f t="shared" si="999"/>
        <v/>
      </c>
      <c r="O5553" s="56" t="str">
        <f t="shared" si="1005"/>
        <v/>
      </c>
      <c r="P5553" s="56">
        <f>IF(ISERROR(IF($X$5=1,$Y$5,)),"",IF($X$5=1,$Y$5,))</f>
        <v>0</v>
      </c>
      <c r="Q5553" s="56">
        <f>IF(ISERROR(IF($X$6=1,$Y$6,)),"",IF($X$6=1,$Y$6,))</f>
        <v>10000</v>
      </c>
      <c r="R5553" s="56">
        <f>IF(ISERROR(IF($X$7=1,$Y$7,)),"",IF($X$7=1,$Y$7,))</f>
        <v>0</v>
      </c>
      <c r="S5553" s="56">
        <f>IF(ISERROR(IF($X$8=1,$Y$8,)),"",IF($X$8=1,$Y$8,))</f>
        <v>1000</v>
      </c>
      <c r="T5553" s="56">
        <f>IF(ISERROR(IF($X$9=1,$Y$9,)),"",IF($X$9=1,$Y$9,))</f>
        <v>500</v>
      </c>
      <c r="U5553" s="56">
        <f>IF(ISERROR(IF($X$10=1,$Y$10,)),"",IF($X$10=1,$Y$10,))</f>
        <v>500</v>
      </c>
    </row>
    <row r="5554" spans="1:21" x14ac:dyDescent="0.25">
      <c r="A5554" s="75">
        <f t="shared" si="1000"/>
        <v>0</v>
      </c>
      <c r="E5554" s="56">
        <f t="shared" si="1001"/>
        <v>0</v>
      </c>
      <c r="F5554" s="76">
        <f t="shared" si="1006"/>
        <v>0</v>
      </c>
      <c r="G5554" s="56" t="str">
        <f t="shared" si="1002"/>
        <v/>
      </c>
      <c r="H5554" s="56">
        <f t="shared" si="1003"/>
        <v>0</v>
      </c>
      <c r="I5554" s="56">
        <f>IF(G5554="",0,IF(COUNTIF($G$5:G5554,G5554)=1,0,COUNTIF($G$5:G5554,G5554) )   )</f>
        <v>0</v>
      </c>
      <c r="J5554" s="56" t="str">
        <f t="shared" si="1004"/>
        <v/>
      </c>
      <c r="K5554" s="56" t="str">
        <f t="shared" si="996"/>
        <v/>
      </c>
      <c r="L5554" s="56" t="str">
        <f t="shared" si="997"/>
        <v/>
      </c>
      <c r="M5554" s="56" t="str">
        <f t="shared" si="998"/>
        <v/>
      </c>
      <c r="N5554" s="56" t="str">
        <f t="shared" si="999"/>
        <v/>
      </c>
      <c r="O5554" s="56" t="str">
        <f t="shared" si="1005"/>
        <v/>
      </c>
      <c r="P5554" s="56">
        <f>IF(ISERROR(IF($X$5=1,$Y$5,)),"",IF($X$5=1,$Y$5,))</f>
        <v>0</v>
      </c>
      <c r="Q5554" s="56">
        <f>IF(ISERROR(IF($X$6=1,$Y$6,)),"",IF($X$6=1,$Y$6,))</f>
        <v>10000</v>
      </c>
      <c r="R5554" s="56">
        <f>IF(ISERROR(IF($X$7=1,$Y$7,)),"",IF($X$7=1,$Y$7,))</f>
        <v>0</v>
      </c>
      <c r="S5554" s="56">
        <f>IF(ISERROR(IF($X$8=1,$Y$8,)),"",IF($X$8=1,$Y$8,))</f>
        <v>1000</v>
      </c>
      <c r="T5554" s="56">
        <f>IF(ISERROR(IF($X$9=1,$Y$9,)),"",IF($X$9=1,$Y$9,))</f>
        <v>500</v>
      </c>
      <c r="U5554" s="56">
        <f>IF(ISERROR(IF($X$10=1,$Y$10,)),"",IF($X$10=1,$Y$10,))</f>
        <v>500</v>
      </c>
    </row>
    <row r="5555" spans="1:21" x14ac:dyDescent="0.25">
      <c r="A5555" s="75">
        <f t="shared" si="1000"/>
        <v>0</v>
      </c>
      <c r="E5555" s="56">
        <f t="shared" si="1001"/>
        <v>0</v>
      </c>
      <c r="F5555" s="76">
        <f t="shared" si="1006"/>
        <v>0</v>
      </c>
      <c r="G5555" s="56" t="str">
        <f t="shared" si="1002"/>
        <v/>
      </c>
      <c r="H5555" s="56">
        <f t="shared" si="1003"/>
        <v>0</v>
      </c>
      <c r="I5555" s="56">
        <f>IF(G5555="",0,IF(COUNTIF($G$5:G5555,G5555)=1,0,COUNTIF($G$5:G5555,G5555) )   )</f>
        <v>0</v>
      </c>
      <c r="J5555" s="56" t="str">
        <f t="shared" si="1004"/>
        <v/>
      </c>
      <c r="K5555" s="56" t="str">
        <f t="shared" si="996"/>
        <v/>
      </c>
      <c r="L5555" s="56" t="str">
        <f t="shared" si="997"/>
        <v/>
      </c>
      <c r="M5555" s="56" t="str">
        <f t="shared" si="998"/>
        <v/>
      </c>
      <c r="N5555" s="56" t="str">
        <f t="shared" si="999"/>
        <v/>
      </c>
      <c r="O5555" s="56" t="str">
        <f t="shared" si="1005"/>
        <v/>
      </c>
      <c r="P5555" s="56">
        <f>IF(ISERROR(IF($X$5=1,$Y$5,)),"",IF($X$5=1,$Y$5,))</f>
        <v>0</v>
      </c>
      <c r="Q5555" s="56">
        <f>IF(ISERROR(IF($X$6=1,$Y$6,)),"",IF($X$6=1,$Y$6,))</f>
        <v>10000</v>
      </c>
      <c r="R5555" s="56">
        <f>IF(ISERROR(IF($X$7=1,$Y$7,)),"",IF($X$7=1,$Y$7,))</f>
        <v>0</v>
      </c>
      <c r="S5555" s="56">
        <f>IF(ISERROR(IF($X$8=1,$Y$8,)),"",IF($X$8=1,$Y$8,))</f>
        <v>1000</v>
      </c>
      <c r="T5555" s="56">
        <f>IF(ISERROR(IF($X$9=1,$Y$9,)),"",IF($X$9=1,$Y$9,))</f>
        <v>500</v>
      </c>
      <c r="U5555" s="56">
        <f>IF(ISERROR(IF($X$10=1,$Y$10,)),"",IF($X$10=1,$Y$10,))</f>
        <v>500</v>
      </c>
    </row>
    <row r="5556" spans="1:21" x14ac:dyDescent="0.25">
      <c r="A5556" s="75">
        <f t="shared" si="1000"/>
        <v>0</v>
      </c>
      <c r="E5556" s="56">
        <f t="shared" si="1001"/>
        <v>0</v>
      </c>
      <c r="F5556" s="76">
        <f t="shared" si="1006"/>
        <v>0</v>
      </c>
      <c r="G5556" s="56" t="str">
        <f t="shared" si="1002"/>
        <v/>
      </c>
      <c r="H5556" s="56">
        <f t="shared" si="1003"/>
        <v>0</v>
      </c>
      <c r="I5556" s="56">
        <f>IF(G5556="",0,IF(COUNTIF($G$5:G5556,G5556)=1,0,COUNTIF($G$5:G5556,G5556) )   )</f>
        <v>0</v>
      </c>
      <c r="J5556" s="56" t="str">
        <f t="shared" si="1004"/>
        <v/>
      </c>
      <c r="K5556" s="56" t="str">
        <f t="shared" si="996"/>
        <v/>
      </c>
      <c r="L5556" s="56" t="str">
        <f t="shared" si="997"/>
        <v/>
      </c>
      <c r="M5556" s="56" t="str">
        <f t="shared" si="998"/>
        <v/>
      </c>
      <c r="N5556" s="56" t="str">
        <f t="shared" si="999"/>
        <v/>
      </c>
      <c r="O5556" s="56" t="str">
        <f t="shared" si="1005"/>
        <v/>
      </c>
      <c r="P5556" s="56">
        <f>IF(ISERROR(IF($X$5=1,$Y$5,)),"",IF($X$5=1,$Y$5,))</f>
        <v>0</v>
      </c>
      <c r="Q5556" s="56">
        <f>IF(ISERROR(IF($X$6=1,$Y$6,)),"",IF($X$6=1,$Y$6,))</f>
        <v>10000</v>
      </c>
      <c r="R5556" s="56">
        <f>IF(ISERROR(IF($X$7=1,$Y$7,)),"",IF($X$7=1,$Y$7,))</f>
        <v>0</v>
      </c>
      <c r="S5556" s="56">
        <f>IF(ISERROR(IF($X$8=1,$Y$8,)),"",IF($X$8=1,$Y$8,))</f>
        <v>1000</v>
      </c>
      <c r="T5556" s="56">
        <f>IF(ISERROR(IF($X$9=1,$Y$9,)),"",IF($X$9=1,$Y$9,))</f>
        <v>500</v>
      </c>
      <c r="U5556" s="56">
        <f>IF(ISERROR(IF($X$10=1,$Y$10,)),"",IF($X$10=1,$Y$10,))</f>
        <v>500</v>
      </c>
    </row>
    <row r="5557" spans="1:21" x14ac:dyDescent="0.25">
      <c r="A5557" s="75">
        <f t="shared" si="1000"/>
        <v>0</v>
      </c>
      <c r="E5557" s="56">
        <f t="shared" si="1001"/>
        <v>0</v>
      </c>
      <c r="F5557" s="76">
        <f t="shared" si="1006"/>
        <v>0</v>
      </c>
      <c r="G5557" s="56" t="str">
        <f t="shared" si="1002"/>
        <v/>
      </c>
      <c r="H5557" s="56">
        <f t="shared" si="1003"/>
        <v>0</v>
      </c>
      <c r="I5557" s="56">
        <f>IF(G5557="",0,IF(COUNTIF($G$5:G5557,G5557)=1,0,COUNTIF($G$5:G5557,G5557) )   )</f>
        <v>0</v>
      </c>
      <c r="J5557" s="56" t="str">
        <f t="shared" si="1004"/>
        <v/>
      </c>
      <c r="K5557" s="56" t="str">
        <f t="shared" si="996"/>
        <v/>
      </c>
      <c r="L5557" s="56" t="str">
        <f t="shared" si="997"/>
        <v/>
      </c>
      <c r="M5557" s="56" t="str">
        <f t="shared" si="998"/>
        <v/>
      </c>
      <c r="N5557" s="56" t="str">
        <f t="shared" si="999"/>
        <v/>
      </c>
      <c r="O5557" s="56" t="str">
        <f t="shared" si="1005"/>
        <v/>
      </c>
      <c r="P5557" s="56">
        <f>IF(ISERROR(IF($X$5=1,$Y$5,)),"",IF($X$5=1,$Y$5,))</f>
        <v>0</v>
      </c>
      <c r="Q5557" s="56">
        <f>IF(ISERROR(IF($X$6=1,$Y$6,)),"",IF($X$6=1,$Y$6,))</f>
        <v>10000</v>
      </c>
      <c r="R5557" s="56">
        <f>IF(ISERROR(IF($X$7=1,$Y$7,)),"",IF($X$7=1,$Y$7,))</f>
        <v>0</v>
      </c>
      <c r="S5557" s="56">
        <f>IF(ISERROR(IF($X$8=1,$Y$8,)),"",IF($X$8=1,$Y$8,))</f>
        <v>1000</v>
      </c>
      <c r="T5557" s="56">
        <f>IF(ISERROR(IF($X$9=1,$Y$9,)),"",IF($X$9=1,$Y$9,))</f>
        <v>500</v>
      </c>
      <c r="U5557" s="56">
        <f>IF(ISERROR(IF($X$10=1,$Y$10,)),"",IF($X$10=1,$Y$10,))</f>
        <v>500</v>
      </c>
    </row>
    <row r="5558" spans="1:21" x14ac:dyDescent="0.25">
      <c r="A5558" s="75">
        <f t="shared" si="1000"/>
        <v>0</v>
      </c>
      <c r="E5558" s="56">
        <f t="shared" si="1001"/>
        <v>0</v>
      </c>
      <c r="F5558" s="76">
        <f t="shared" si="1006"/>
        <v>0</v>
      </c>
      <c r="G5558" s="56" t="str">
        <f t="shared" si="1002"/>
        <v/>
      </c>
      <c r="H5558" s="56">
        <f t="shared" si="1003"/>
        <v>0</v>
      </c>
      <c r="I5558" s="56">
        <f>IF(G5558="",0,IF(COUNTIF($G$5:G5558,G5558)=1,0,COUNTIF($G$5:G5558,G5558) )   )</f>
        <v>0</v>
      </c>
      <c r="J5558" s="56" t="str">
        <f t="shared" si="1004"/>
        <v/>
      </c>
      <c r="K5558" s="56" t="str">
        <f t="shared" si="996"/>
        <v/>
      </c>
      <c r="L5558" s="56" t="str">
        <f t="shared" si="997"/>
        <v/>
      </c>
      <c r="M5558" s="56" t="str">
        <f t="shared" si="998"/>
        <v/>
      </c>
      <c r="N5558" s="56" t="str">
        <f t="shared" si="999"/>
        <v/>
      </c>
      <c r="O5558" s="56" t="str">
        <f t="shared" si="1005"/>
        <v/>
      </c>
      <c r="P5558" s="56">
        <f>IF(ISERROR(IF($X$5=1,$Y$5,)),"",IF($X$5=1,$Y$5,))</f>
        <v>0</v>
      </c>
      <c r="Q5558" s="56">
        <f>IF(ISERROR(IF($X$6=1,$Y$6,)),"",IF($X$6=1,$Y$6,))</f>
        <v>10000</v>
      </c>
      <c r="R5558" s="56">
        <f>IF(ISERROR(IF($X$7=1,$Y$7,)),"",IF($X$7=1,$Y$7,))</f>
        <v>0</v>
      </c>
      <c r="S5558" s="56">
        <f>IF(ISERROR(IF($X$8=1,$Y$8,)),"",IF($X$8=1,$Y$8,))</f>
        <v>1000</v>
      </c>
      <c r="T5558" s="56">
        <f>IF(ISERROR(IF($X$9=1,$Y$9,)),"",IF($X$9=1,$Y$9,))</f>
        <v>500</v>
      </c>
      <c r="U5558" s="56">
        <f>IF(ISERROR(IF($X$10=1,$Y$10,)),"",IF($X$10=1,$Y$10,))</f>
        <v>500</v>
      </c>
    </row>
    <row r="5559" spans="1:21" x14ac:dyDescent="0.25">
      <c r="A5559" s="75">
        <f t="shared" si="1000"/>
        <v>0</v>
      </c>
      <c r="E5559" s="56">
        <f t="shared" si="1001"/>
        <v>0</v>
      </c>
      <c r="F5559" s="76">
        <f t="shared" si="1006"/>
        <v>0</v>
      </c>
      <c r="G5559" s="56" t="str">
        <f t="shared" si="1002"/>
        <v/>
      </c>
      <c r="H5559" s="56">
        <f t="shared" si="1003"/>
        <v>0</v>
      </c>
      <c r="I5559" s="56">
        <f>IF(G5559="",0,IF(COUNTIF($G$5:G5559,G5559)=1,0,COUNTIF($G$5:G5559,G5559) )   )</f>
        <v>0</v>
      </c>
      <c r="J5559" s="56" t="str">
        <f t="shared" si="1004"/>
        <v/>
      </c>
      <c r="K5559" s="56" t="str">
        <f t="shared" si="996"/>
        <v/>
      </c>
      <c r="L5559" s="56" t="str">
        <f t="shared" si="997"/>
        <v/>
      </c>
      <c r="M5559" s="56" t="str">
        <f t="shared" si="998"/>
        <v/>
      </c>
      <c r="N5559" s="56" t="str">
        <f t="shared" si="999"/>
        <v/>
      </c>
      <c r="O5559" s="56" t="str">
        <f t="shared" si="1005"/>
        <v/>
      </c>
      <c r="P5559" s="56">
        <f>IF(ISERROR(IF($X$5=1,$Y$5,)),"",IF($X$5=1,$Y$5,))</f>
        <v>0</v>
      </c>
      <c r="Q5559" s="56">
        <f>IF(ISERROR(IF($X$6=1,$Y$6,)),"",IF($X$6=1,$Y$6,))</f>
        <v>10000</v>
      </c>
      <c r="R5559" s="56">
        <f>IF(ISERROR(IF($X$7=1,$Y$7,)),"",IF($X$7=1,$Y$7,))</f>
        <v>0</v>
      </c>
      <c r="S5559" s="56">
        <f>IF(ISERROR(IF($X$8=1,$Y$8,)),"",IF($X$8=1,$Y$8,))</f>
        <v>1000</v>
      </c>
      <c r="T5559" s="56">
        <f>IF(ISERROR(IF($X$9=1,$Y$9,)),"",IF($X$9=1,$Y$9,))</f>
        <v>500</v>
      </c>
      <c r="U5559" s="56">
        <f>IF(ISERROR(IF($X$10=1,$Y$10,)),"",IF($X$10=1,$Y$10,))</f>
        <v>500</v>
      </c>
    </row>
    <row r="5560" spans="1:21" x14ac:dyDescent="0.25">
      <c r="A5560" s="75">
        <f t="shared" si="1000"/>
        <v>0</v>
      </c>
      <c r="E5560" s="56">
        <f t="shared" si="1001"/>
        <v>0</v>
      </c>
      <c r="F5560" s="76">
        <f t="shared" si="1006"/>
        <v>0</v>
      </c>
      <c r="G5560" s="56" t="str">
        <f t="shared" si="1002"/>
        <v/>
      </c>
      <c r="H5560" s="56">
        <f t="shared" si="1003"/>
        <v>0</v>
      </c>
      <c r="I5560" s="56">
        <f>IF(G5560="",0,IF(COUNTIF($G$5:G5560,G5560)=1,0,COUNTIF($G$5:G5560,G5560) )   )</f>
        <v>0</v>
      </c>
      <c r="J5560" s="56" t="str">
        <f t="shared" si="1004"/>
        <v/>
      </c>
      <c r="K5560" s="56" t="str">
        <f t="shared" si="996"/>
        <v/>
      </c>
      <c r="L5560" s="56" t="str">
        <f t="shared" si="997"/>
        <v/>
      </c>
      <c r="M5560" s="56" t="str">
        <f t="shared" si="998"/>
        <v/>
      </c>
      <c r="N5560" s="56" t="str">
        <f t="shared" si="999"/>
        <v/>
      </c>
      <c r="O5560" s="56" t="str">
        <f t="shared" si="1005"/>
        <v/>
      </c>
      <c r="P5560" s="56">
        <f>IF(ISERROR(IF($X$5=1,$Y$5,)),"",IF($X$5=1,$Y$5,))</f>
        <v>0</v>
      </c>
      <c r="Q5560" s="56">
        <f>IF(ISERROR(IF($X$6=1,$Y$6,)),"",IF($X$6=1,$Y$6,))</f>
        <v>10000</v>
      </c>
      <c r="R5560" s="56">
        <f>IF(ISERROR(IF($X$7=1,$Y$7,)),"",IF($X$7=1,$Y$7,))</f>
        <v>0</v>
      </c>
      <c r="S5560" s="56">
        <f>IF(ISERROR(IF($X$8=1,$Y$8,)),"",IF($X$8=1,$Y$8,))</f>
        <v>1000</v>
      </c>
      <c r="T5560" s="56">
        <f>IF(ISERROR(IF($X$9=1,$Y$9,)),"",IF($X$9=1,$Y$9,))</f>
        <v>500</v>
      </c>
      <c r="U5560" s="56">
        <f>IF(ISERROR(IF($X$10=1,$Y$10,)),"",IF($X$10=1,$Y$10,))</f>
        <v>500</v>
      </c>
    </row>
    <row r="5561" spans="1:21" x14ac:dyDescent="0.25">
      <c r="A5561" s="75">
        <f t="shared" si="1000"/>
        <v>0</v>
      </c>
      <c r="E5561" s="56">
        <f t="shared" si="1001"/>
        <v>0</v>
      </c>
      <c r="F5561" s="76">
        <f t="shared" si="1006"/>
        <v>0</v>
      </c>
      <c r="G5561" s="56" t="str">
        <f t="shared" si="1002"/>
        <v/>
      </c>
      <c r="H5561" s="56">
        <f t="shared" si="1003"/>
        <v>0</v>
      </c>
      <c r="I5561" s="56">
        <f>IF(G5561="",0,IF(COUNTIF($G$5:G5561,G5561)=1,0,COUNTIF($G$5:G5561,G5561) )   )</f>
        <v>0</v>
      </c>
      <c r="J5561" s="56" t="str">
        <f t="shared" si="1004"/>
        <v/>
      </c>
      <c r="K5561" s="56" t="str">
        <f t="shared" si="996"/>
        <v/>
      </c>
      <c r="L5561" s="56" t="str">
        <f t="shared" si="997"/>
        <v/>
      </c>
      <c r="M5561" s="56" t="str">
        <f t="shared" si="998"/>
        <v/>
      </c>
      <c r="N5561" s="56" t="str">
        <f t="shared" si="999"/>
        <v/>
      </c>
      <c r="O5561" s="56" t="str">
        <f t="shared" si="1005"/>
        <v/>
      </c>
      <c r="P5561" s="56">
        <f>IF(ISERROR(IF($X$5=1,$Y$5,)),"",IF($X$5=1,$Y$5,))</f>
        <v>0</v>
      </c>
      <c r="Q5561" s="56">
        <f>IF(ISERROR(IF($X$6=1,$Y$6,)),"",IF($X$6=1,$Y$6,))</f>
        <v>10000</v>
      </c>
      <c r="R5561" s="56">
        <f>IF(ISERROR(IF($X$7=1,$Y$7,)),"",IF($X$7=1,$Y$7,))</f>
        <v>0</v>
      </c>
      <c r="S5561" s="56">
        <f>IF(ISERROR(IF($X$8=1,$Y$8,)),"",IF($X$8=1,$Y$8,))</f>
        <v>1000</v>
      </c>
      <c r="T5561" s="56">
        <f>IF(ISERROR(IF($X$9=1,$Y$9,)),"",IF($X$9=1,$Y$9,))</f>
        <v>500</v>
      </c>
      <c r="U5561" s="56">
        <f>IF(ISERROR(IF($X$10=1,$Y$10,)),"",IF($X$10=1,$Y$10,))</f>
        <v>500</v>
      </c>
    </row>
    <row r="5562" spans="1:21" x14ac:dyDescent="0.25">
      <c r="A5562" s="75">
        <f t="shared" si="1000"/>
        <v>0</v>
      </c>
      <c r="E5562" s="56">
        <f t="shared" si="1001"/>
        <v>0</v>
      </c>
      <c r="F5562" s="76">
        <f t="shared" si="1006"/>
        <v>0</v>
      </c>
      <c r="G5562" s="56" t="str">
        <f t="shared" si="1002"/>
        <v/>
      </c>
      <c r="H5562" s="56">
        <f t="shared" si="1003"/>
        <v>0</v>
      </c>
      <c r="I5562" s="56">
        <f>IF(G5562="",0,IF(COUNTIF($G$5:G5562,G5562)=1,0,COUNTIF($G$5:G5562,G5562) )   )</f>
        <v>0</v>
      </c>
      <c r="J5562" s="56" t="str">
        <f t="shared" si="1004"/>
        <v/>
      </c>
      <c r="K5562" s="56" t="str">
        <f t="shared" si="996"/>
        <v/>
      </c>
      <c r="L5562" s="56" t="str">
        <f t="shared" si="997"/>
        <v/>
      </c>
      <c r="M5562" s="56" t="str">
        <f t="shared" si="998"/>
        <v/>
      </c>
      <c r="N5562" s="56" t="str">
        <f t="shared" si="999"/>
        <v/>
      </c>
      <c r="O5562" s="56" t="str">
        <f t="shared" si="1005"/>
        <v/>
      </c>
      <c r="P5562" s="56">
        <f>IF(ISERROR(IF($X$5=1,$Y$5,)),"",IF($X$5=1,$Y$5,))</f>
        <v>0</v>
      </c>
      <c r="Q5562" s="56">
        <f>IF(ISERROR(IF($X$6=1,$Y$6,)),"",IF($X$6=1,$Y$6,))</f>
        <v>10000</v>
      </c>
      <c r="R5562" s="56">
        <f>IF(ISERROR(IF($X$7=1,$Y$7,)),"",IF($X$7=1,$Y$7,))</f>
        <v>0</v>
      </c>
      <c r="S5562" s="56">
        <f>IF(ISERROR(IF($X$8=1,$Y$8,)),"",IF($X$8=1,$Y$8,))</f>
        <v>1000</v>
      </c>
      <c r="T5562" s="56">
        <f>IF(ISERROR(IF($X$9=1,$Y$9,)),"",IF($X$9=1,$Y$9,))</f>
        <v>500</v>
      </c>
      <c r="U5562" s="56">
        <f>IF(ISERROR(IF($X$10=1,$Y$10,)),"",IF($X$10=1,$Y$10,))</f>
        <v>500</v>
      </c>
    </row>
    <row r="5563" spans="1:21" x14ac:dyDescent="0.25">
      <c r="A5563" s="75">
        <f t="shared" si="1000"/>
        <v>0</v>
      </c>
      <c r="E5563" s="56">
        <f t="shared" si="1001"/>
        <v>0</v>
      </c>
      <c r="F5563" s="76">
        <f t="shared" si="1006"/>
        <v>0</v>
      </c>
      <c r="G5563" s="56" t="str">
        <f t="shared" si="1002"/>
        <v/>
      </c>
      <c r="H5563" s="56">
        <f t="shared" si="1003"/>
        <v>0</v>
      </c>
      <c r="I5563" s="56">
        <f>IF(G5563="",0,IF(COUNTIF($G$5:G5563,G5563)=1,0,COUNTIF($G$5:G5563,G5563) )   )</f>
        <v>0</v>
      </c>
      <c r="J5563" s="56" t="str">
        <f t="shared" si="1004"/>
        <v/>
      </c>
      <c r="K5563" s="56" t="str">
        <f t="shared" si="996"/>
        <v/>
      </c>
      <c r="L5563" s="56" t="str">
        <f t="shared" si="997"/>
        <v/>
      </c>
      <c r="M5563" s="56" t="str">
        <f t="shared" si="998"/>
        <v/>
      </c>
      <c r="N5563" s="56" t="str">
        <f t="shared" si="999"/>
        <v/>
      </c>
      <c r="O5563" s="56" t="str">
        <f t="shared" si="1005"/>
        <v/>
      </c>
      <c r="P5563" s="56">
        <f>IF(ISERROR(IF($X$5=1,$Y$5,)),"",IF($X$5=1,$Y$5,))</f>
        <v>0</v>
      </c>
      <c r="Q5563" s="56">
        <f>IF(ISERROR(IF($X$6=1,$Y$6,)),"",IF($X$6=1,$Y$6,))</f>
        <v>10000</v>
      </c>
      <c r="R5563" s="56">
        <f>IF(ISERROR(IF($X$7=1,$Y$7,)),"",IF($X$7=1,$Y$7,))</f>
        <v>0</v>
      </c>
      <c r="S5563" s="56">
        <f>IF(ISERROR(IF($X$8=1,$Y$8,)),"",IF($X$8=1,$Y$8,))</f>
        <v>1000</v>
      </c>
      <c r="T5563" s="56">
        <f>IF(ISERROR(IF($X$9=1,$Y$9,)),"",IF($X$9=1,$Y$9,))</f>
        <v>500</v>
      </c>
      <c r="U5563" s="56">
        <f>IF(ISERROR(IF($X$10=1,$Y$10,)),"",IF($X$10=1,$Y$10,))</f>
        <v>500</v>
      </c>
    </row>
    <row r="5564" spans="1:21" x14ac:dyDescent="0.25">
      <c r="A5564" s="75">
        <f t="shared" si="1000"/>
        <v>0</v>
      </c>
      <c r="E5564" s="56">
        <f t="shared" si="1001"/>
        <v>0</v>
      </c>
      <c r="F5564" s="76">
        <f t="shared" si="1006"/>
        <v>0</v>
      </c>
      <c r="G5564" s="56" t="str">
        <f t="shared" si="1002"/>
        <v/>
      </c>
      <c r="H5564" s="56">
        <f t="shared" si="1003"/>
        <v>0</v>
      </c>
      <c r="I5564" s="56">
        <f>IF(G5564="",0,IF(COUNTIF($G$5:G5564,G5564)=1,0,COUNTIF($G$5:G5564,G5564) )   )</f>
        <v>0</v>
      </c>
      <c r="J5564" s="56" t="str">
        <f t="shared" si="1004"/>
        <v/>
      </c>
      <c r="K5564" s="56" t="str">
        <f t="shared" si="996"/>
        <v/>
      </c>
      <c r="L5564" s="56" t="str">
        <f t="shared" si="997"/>
        <v/>
      </c>
      <c r="M5564" s="56" t="str">
        <f t="shared" si="998"/>
        <v/>
      </c>
      <c r="N5564" s="56" t="str">
        <f t="shared" si="999"/>
        <v/>
      </c>
      <c r="O5564" s="56" t="str">
        <f t="shared" si="1005"/>
        <v/>
      </c>
      <c r="P5564" s="56">
        <f>IF(ISERROR(IF($X$5=1,$Y$5,)),"",IF($X$5=1,$Y$5,))</f>
        <v>0</v>
      </c>
      <c r="Q5564" s="56">
        <f>IF(ISERROR(IF($X$6=1,$Y$6,)),"",IF($X$6=1,$Y$6,))</f>
        <v>10000</v>
      </c>
      <c r="R5564" s="56">
        <f>IF(ISERROR(IF($X$7=1,$Y$7,)),"",IF($X$7=1,$Y$7,))</f>
        <v>0</v>
      </c>
      <c r="S5564" s="56">
        <f>IF(ISERROR(IF($X$8=1,$Y$8,)),"",IF($X$8=1,$Y$8,))</f>
        <v>1000</v>
      </c>
      <c r="T5564" s="56">
        <f>IF(ISERROR(IF($X$9=1,$Y$9,)),"",IF($X$9=1,$Y$9,))</f>
        <v>500</v>
      </c>
      <c r="U5564" s="56">
        <f>IF(ISERROR(IF($X$10=1,$Y$10,)),"",IF($X$10=1,$Y$10,))</f>
        <v>500</v>
      </c>
    </row>
    <row r="5565" spans="1:21" x14ac:dyDescent="0.25">
      <c r="A5565" s="75">
        <f t="shared" si="1000"/>
        <v>0</v>
      </c>
      <c r="E5565" s="56">
        <f t="shared" si="1001"/>
        <v>0</v>
      </c>
      <c r="F5565" s="76">
        <f t="shared" si="1006"/>
        <v>0</v>
      </c>
      <c r="G5565" s="56" t="str">
        <f t="shared" si="1002"/>
        <v/>
      </c>
      <c r="H5565" s="56">
        <f t="shared" si="1003"/>
        <v>0</v>
      </c>
      <c r="I5565" s="56">
        <f>IF(G5565="",0,IF(COUNTIF($G$5:G5565,G5565)=1,0,COUNTIF($G$5:G5565,G5565) )   )</f>
        <v>0</v>
      </c>
      <c r="J5565" s="56" t="str">
        <f t="shared" si="1004"/>
        <v/>
      </c>
      <c r="K5565" s="56" t="str">
        <f t="shared" si="996"/>
        <v/>
      </c>
      <c r="L5565" s="56" t="str">
        <f t="shared" si="997"/>
        <v/>
      </c>
      <c r="M5565" s="56" t="str">
        <f t="shared" si="998"/>
        <v/>
      </c>
      <c r="N5565" s="56" t="str">
        <f t="shared" si="999"/>
        <v/>
      </c>
      <c r="O5565" s="56" t="str">
        <f t="shared" si="1005"/>
        <v/>
      </c>
      <c r="P5565" s="56">
        <f>IF(ISERROR(IF($X$5=1,$Y$5,)),"",IF($X$5=1,$Y$5,))</f>
        <v>0</v>
      </c>
      <c r="Q5565" s="56">
        <f>IF(ISERROR(IF($X$6=1,$Y$6,)),"",IF($X$6=1,$Y$6,))</f>
        <v>10000</v>
      </c>
      <c r="R5565" s="56">
        <f>IF(ISERROR(IF($X$7=1,$Y$7,)),"",IF($X$7=1,$Y$7,))</f>
        <v>0</v>
      </c>
      <c r="S5565" s="56">
        <f>IF(ISERROR(IF($X$8=1,$Y$8,)),"",IF($X$8=1,$Y$8,))</f>
        <v>1000</v>
      </c>
      <c r="T5565" s="56">
        <f>IF(ISERROR(IF($X$9=1,$Y$9,)),"",IF($X$9=1,$Y$9,))</f>
        <v>500</v>
      </c>
      <c r="U5565" s="56">
        <f>IF(ISERROR(IF($X$10=1,$Y$10,)),"",IF($X$10=1,$Y$10,))</f>
        <v>500</v>
      </c>
    </row>
    <row r="5566" spans="1:21" x14ac:dyDescent="0.25">
      <c r="A5566" s="75">
        <f t="shared" si="1000"/>
        <v>0</v>
      </c>
      <c r="E5566" s="56">
        <f t="shared" si="1001"/>
        <v>0</v>
      </c>
      <c r="F5566" s="76">
        <f t="shared" si="1006"/>
        <v>0</v>
      </c>
      <c r="G5566" s="56" t="str">
        <f t="shared" si="1002"/>
        <v/>
      </c>
      <c r="H5566" s="56">
        <f t="shared" si="1003"/>
        <v>0</v>
      </c>
      <c r="I5566" s="56">
        <f>IF(G5566="",0,IF(COUNTIF($G$5:G5566,G5566)=1,0,COUNTIF($G$5:G5566,G5566) )   )</f>
        <v>0</v>
      </c>
      <c r="J5566" s="56" t="str">
        <f t="shared" si="1004"/>
        <v/>
      </c>
      <c r="K5566" s="56" t="str">
        <f t="shared" ref="K5566:K5629" si="1007">IF(ISERROR(VLOOKUP(J5566,$F$5:$G$6005,2,)),"",VLOOKUP(J5566,$F$5:$G$6005,2,))</f>
        <v/>
      </c>
      <c r="L5566" s="56" t="str">
        <f t="shared" si="997"/>
        <v/>
      </c>
      <c r="M5566" s="56" t="str">
        <f t="shared" si="998"/>
        <v/>
      </c>
      <c r="N5566" s="56" t="str">
        <f t="shared" si="999"/>
        <v/>
      </c>
      <c r="O5566" s="56" t="str">
        <f t="shared" si="1005"/>
        <v/>
      </c>
      <c r="P5566" s="56">
        <f>IF(ISERROR(IF($X$5=1,$Y$5,)),"",IF($X$5=1,$Y$5,))</f>
        <v>0</v>
      </c>
      <c r="Q5566" s="56">
        <f>IF(ISERROR(IF($X$6=1,$Y$6,)),"",IF($X$6=1,$Y$6,))</f>
        <v>10000</v>
      </c>
      <c r="R5566" s="56">
        <f>IF(ISERROR(IF($X$7=1,$Y$7,)),"",IF($X$7=1,$Y$7,))</f>
        <v>0</v>
      </c>
      <c r="S5566" s="56">
        <f>IF(ISERROR(IF($X$8=1,$Y$8,)),"",IF($X$8=1,$Y$8,))</f>
        <v>1000</v>
      </c>
      <c r="T5566" s="56">
        <f>IF(ISERROR(IF($X$9=1,$Y$9,)),"",IF($X$9=1,$Y$9,))</f>
        <v>500</v>
      </c>
      <c r="U5566" s="56">
        <f>IF(ISERROR(IF($X$10=1,$Y$10,)),"",IF($X$10=1,$Y$10,))</f>
        <v>500</v>
      </c>
    </row>
    <row r="5567" spans="1:21" x14ac:dyDescent="0.25">
      <c r="A5567" s="75">
        <f t="shared" si="1000"/>
        <v>0</v>
      </c>
      <c r="E5567" s="56">
        <f t="shared" si="1001"/>
        <v>0</v>
      </c>
      <c r="F5567" s="76">
        <f t="shared" si="1006"/>
        <v>0</v>
      </c>
      <c r="G5567" s="56" t="str">
        <f t="shared" si="1002"/>
        <v/>
      </c>
      <c r="H5567" s="56">
        <f t="shared" si="1003"/>
        <v>0</v>
      </c>
      <c r="I5567" s="56">
        <f>IF(G5567="",0,IF(COUNTIF($G$5:G5567,G5567)=1,0,COUNTIF($G$5:G5567,G5567) )   )</f>
        <v>0</v>
      </c>
      <c r="J5567" s="56" t="str">
        <f t="shared" si="1004"/>
        <v/>
      </c>
      <c r="K5567" s="56" t="str">
        <f t="shared" si="1007"/>
        <v/>
      </c>
      <c r="L5567" s="56" t="str">
        <f t="shared" si="997"/>
        <v/>
      </c>
      <c r="M5567" s="56" t="str">
        <f t="shared" si="998"/>
        <v/>
      </c>
      <c r="N5567" s="56" t="str">
        <f t="shared" si="999"/>
        <v/>
      </c>
      <c r="O5567" s="56" t="str">
        <f t="shared" si="1005"/>
        <v/>
      </c>
      <c r="P5567" s="56">
        <f>IF(ISERROR(IF($X$5=1,$Y$5,)),"",IF($X$5=1,$Y$5,))</f>
        <v>0</v>
      </c>
      <c r="Q5567" s="56">
        <f>IF(ISERROR(IF($X$6=1,$Y$6,)),"",IF($X$6=1,$Y$6,))</f>
        <v>10000</v>
      </c>
      <c r="R5567" s="56">
        <f>IF(ISERROR(IF($X$7=1,$Y$7,)),"",IF($X$7=1,$Y$7,))</f>
        <v>0</v>
      </c>
      <c r="S5567" s="56">
        <f>IF(ISERROR(IF($X$8=1,$Y$8,)),"",IF($X$8=1,$Y$8,))</f>
        <v>1000</v>
      </c>
      <c r="T5567" s="56">
        <f>IF(ISERROR(IF($X$9=1,$Y$9,)),"",IF($X$9=1,$Y$9,))</f>
        <v>500</v>
      </c>
      <c r="U5567" s="56">
        <f>IF(ISERROR(IF($X$10=1,$Y$10,)),"",IF($X$10=1,$Y$10,))</f>
        <v>500</v>
      </c>
    </row>
    <row r="5568" spans="1:21" x14ac:dyDescent="0.25">
      <c r="A5568" s="75">
        <f t="shared" si="1000"/>
        <v>0</v>
      </c>
      <c r="E5568" s="56">
        <f t="shared" si="1001"/>
        <v>0</v>
      </c>
      <c r="F5568" s="76">
        <f t="shared" si="1006"/>
        <v>0</v>
      </c>
      <c r="G5568" s="56" t="str">
        <f t="shared" si="1002"/>
        <v/>
      </c>
      <c r="H5568" s="56">
        <f t="shared" si="1003"/>
        <v>0</v>
      </c>
      <c r="I5568" s="56">
        <f>IF(G5568="",0,IF(COUNTIF($G$5:G5568,G5568)=1,0,COUNTIF($G$5:G5568,G5568) )   )</f>
        <v>0</v>
      </c>
      <c r="J5568" s="56" t="str">
        <f t="shared" si="1004"/>
        <v/>
      </c>
      <c r="K5568" s="56" t="str">
        <f t="shared" si="1007"/>
        <v/>
      </c>
      <c r="L5568" s="56" t="str">
        <f t="shared" si="997"/>
        <v/>
      </c>
      <c r="M5568" s="56" t="str">
        <f t="shared" si="998"/>
        <v/>
      </c>
      <c r="N5568" s="56" t="str">
        <f t="shared" si="999"/>
        <v/>
      </c>
      <c r="O5568" s="56" t="str">
        <f t="shared" si="1005"/>
        <v/>
      </c>
      <c r="P5568" s="56">
        <f>IF(ISERROR(IF($X$5=1,$Y$5,)),"",IF($X$5=1,$Y$5,))</f>
        <v>0</v>
      </c>
      <c r="Q5568" s="56">
        <f>IF(ISERROR(IF($X$6=1,$Y$6,)),"",IF($X$6=1,$Y$6,))</f>
        <v>10000</v>
      </c>
      <c r="R5568" s="56">
        <f>IF(ISERROR(IF($X$7=1,$Y$7,)),"",IF($X$7=1,$Y$7,))</f>
        <v>0</v>
      </c>
      <c r="S5568" s="56">
        <f>IF(ISERROR(IF($X$8=1,$Y$8,)),"",IF($X$8=1,$Y$8,))</f>
        <v>1000</v>
      </c>
      <c r="T5568" s="56">
        <f>IF(ISERROR(IF($X$9=1,$Y$9,)),"",IF($X$9=1,$Y$9,))</f>
        <v>500</v>
      </c>
      <c r="U5568" s="56">
        <f>IF(ISERROR(IF($X$10=1,$Y$10,)),"",IF($X$10=1,$Y$10,))</f>
        <v>500</v>
      </c>
    </row>
    <row r="5569" spans="1:21" x14ac:dyDescent="0.25">
      <c r="A5569" s="75">
        <f t="shared" si="1000"/>
        <v>0</v>
      </c>
      <c r="E5569" s="56">
        <f t="shared" si="1001"/>
        <v>0</v>
      </c>
      <c r="F5569" s="76">
        <f t="shared" si="1006"/>
        <v>0</v>
      </c>
      <c r="G5569" s="56" t="str">
        <f t="shared" si="1002"/>
        <v/>
      </c>
      <c r="H5569" s="56">
        <f t="shared" si="1003"/>
        <v>0</v>
      </c>
      <c r="I5569" s="56">
        <f>IF(G5569="",0,IF(COUNTIF($G$5:G5569,G5569)=1,0,COUNTIF($G$5:G5569,G5569) )   )</f>
        <v>0</v>
      </c>
      <c r="J5569" s="56" t="str">
        <f t="shared" si="1004"/>
        <v/>
      </c>
      <c r="K5569" s="56" t="str">
        <f t="shared" si="1007"/>
        <v/>
      </c>
      <c r="L5569" s="56" t="str">
        <f t="shared" si="997"/>
        <v/>
      </c>
      <c r="M5569" s="56" t="str">
        <f t="shared" si="998"/>
        <v/>
      </c>
      <c r="N5569" s="56" t="str">
        <f t="shared" si="999"/>
        <v/>
      </c>
      <c r="O5569" s="56" t="str">
        <f t="shared" si="1005"/>
        <v/>
      </c>
      <c r="P5569" s="56">
        <f>IF(ISERROR(IF($X$5=1,$Y$5,)),"",IF($X$5=1,$Y$5,))</f>
        <v>0</v>
      </c>
      <c r="Q5569" s="56">
        <f>IF(ISERROR(IF($X$6=1,$Y$6,)),"",IF($X$6=1,$Y$6,))</f>
        <v>10000</v>
      </c>
      <c r="R5569" s="56">
        <f>IF(ISERROR(IF($X$7=1,$Y$7,)),"",IF($X$7=1,$Y$7,))</f>
        <v>0</v>
      </c>
      <c r="S5569" s="56">
        <f>IF(ISERROR(IF($X$8=1,$Y$8,)),"",IF($X$8=1,$Y$8,))</f>
        <v>1000</v>
      </c>
      <c r="T5569" s="56">
        <f>IF(ISERROR(IF($X$9=1,$Y$9,)),"",IF($X$9=1,$Y$9,))</f>
        <v>500</v>
      </c>
      <c r="U5569" s="56">
        <f>IF(ISERROR(IF($X$10=1,$Y$10,)),"",IF($X$10=1,$Y$10,))</f>
        <v>500</v>
      </c>
    </row>
    <row r="5570" spans="1:21" x14ac:dyDescent="0.25">
      <c r="A5570" s="75">
        <f t="shared" si="1000"/>
        <v>0</v>
      </c>
      <c r="E5570" s="56">
        <f t="shared" si="1001"/>
        <v>0</v>
      </c>
      <c r="F5570" s="76">
        <f t="shared" si="1006"/>
        <v>0</v>
      </c>
      <c r="G5570" s="56" t="str">
        <f t="shared" si="1002"/>
        <v/>
      </c>
      <c r="H5570" s="56">
        <f t="shared" si="1003"/>
        <v>0</v>
      </c>
      <c r="I5570" s="56">
        <f>IF(G5570="",0,IF(COUNTIF($G$5:G5570,G5570)=1,0,COUNTIF($G$5:G5570,G5570) )   )</f>
        <v>0</v>
      </c>
      <c r="J5570" s="56" t="str">
        <f t="shared" si="1004"/>
        <v/>
      </c>
      <c r="K5570" s="56" t="str">
        <f t="shared" si="1007"/>
        <v/>
      </c>
      <c r="L5570" s="56" t="str">
        <f t="shared" si="997"/>
        <v/>
      </c>
      <c r="M5570" s="56" t="str">
        <f t="shared" si="998"/>
        <v/>
      </c>
      <c r="N5570" s="56" t="str">
        <f t="shared" si="999"/>
        <v/>
      </c>
      <c r="O5570" s="56" t="str">
        <f t="shared" si="1005"/>
        <v/>
      </c>
      <c r="P5570" s="56">
        <f>IF(ISERROR(IF($X$5=1,$Y$5,)),"",IF($X$5=1,$Y$5,))</f>
        <v>0</v>
      </c>
      <c r="Q5570" s="56">
        <f>IF(ISERROR(IF($X$6=1,$Y$6,)),"",IF($X$6=1,$Y$6,))</f>
        <v>10000</v>
      </c>
      <c r="R5570" s="56">
        <f>IF(ISERROR(IF($X$7=1,$Y$7,)),"",IF($X$7=1,$Y$7,))</f>
        <v>0</v>
      </c>
      <c r="S5570" s="56">
        <f>IF(ISERROR(IF($X$8=1,$Y$8,)),"",IF($X$8=1,$Y$8,))</f>
        <v>1000</v>
      </c>
      <c r="T5570" s="56">
        <f>IF(ISERROR(IF($X$9=1,$Y$9,)),"",IF($X$9=1,$Y$9,))</f>
        <v>500</v>
      </c>
      <c r="U5570" s="56">
        <f>IF(ISERROR(IF($X$10=1,$Y$10,)),"",IF($X$10=1,$Y$10,))</f>
        <v>500</v>
      </c>
    </row>
    <row r="5571" spans="1:21" x14ac:dyDescent="0.25">
      <c r="A5571" s="75">
        <f t="shared" si="1000"/>
        <v>0</v>
      </c>
      <c r="E5571" s="56">
        <f t="shared" si="1001"/>
        <v>0</v>
      </c>
      <c r="F5571" s="76">
        <f t="shared" si="1006"/>
        <v>0</v>
      </c>
      <c r="G5571" s="56" t="str">
        <f t="shared" si="1002"/>
        <v/>
      </c>
      <c r="H5571" s="56">
        <f t="shared" si="1003"/>
        <v>0</v>
      </c>
      <c r="I5571" s="56">
        <f>IF(G5571="",0,IF(COUNTIF($G$5:G5571,G5571)=1,0,COUNTIF($G$5:G5571,G5571) )   )</f>
        <v>0</v>
      </c>
      <c r="J5571" s="56" t="str">
        <f t="shared" si="1004"/>
        <v/>
      </c>
      <c r="K5571" s="56" t="str">
        <f t="shared" si="1007"/>
        <v/>
      </c>
      <c r="L5571" s="56" t="str">
        <f t="shared" si="997"/>
        <v/>
      </c>
      <c r="M5571" s="56" t="str">
        <f t="shared" si="998"/>
        <v/>
      </c>
      <c r="N5571" s="56" t="str">
        <f t="shared" si="999"/>
        <v/>
      </c>
      <c r="O5571" s="56" t="str">
        <f t="shared" si="1005"/>
        <v/>
      </c>
      <c r="P5571" s="56">
        <f>IF(ISERROR(IF($X$5=1,$Y$5,)),"",IF($X$5=1,$Y$5,))</f>
        <v>0</v>
      </c>
      <c r="Q5571" s="56">
        <f>IF(ISERROR(IF($X$6=1,$Y$6,)),"",IF($X$6=1,$Y$6,))</f>
        <v>10000</v>
      </c>
      <c r="R5571" s="56">
        <f>IF(ISERROR(IF($X$7=1,$Y$7,)),"",IF($X$7=1,$Y$7,))</f>
        <v>0</v>
      </c>
      <c r="S5571" s="56">
        <f>IF(ISERROR(IF($X$8=1,$Y$8,)),"",IF($X$8=1,$Y$8,))</f>
        <v>1000</v>
      </c>
      <c r="T5571" s="56">
        <f>IF(ISERROR(IF($X$9=1,$Y$9,)),"",IF($X$9=1,$Y$9,))</f>
        <v>500</v>
      </c>
      <c r="U5571" s="56">
        <f>IF(ISERROR(IF($X$10=1,$Y$10,)),"",IF($X$10=1,$Y$10,))</f>
        <v>500</v>
      </c>
    </row>
    <row r="5572" spans="1:21" x14ac:dyDescent="0.25">
      <c r="A5572" s="75">
        <f t="shared" si="1000"/>
        <v>0</v>
      </c>
      <c r="E5572" s="56">
        <f t="shared" si="1001"/>
        <v>0</v>
      </c>
      <c r="F5572" s="76">
        <f t="shared" si="1006"/>
        <v>0</v>
      </c>
      <c r="G5572" s="56" t="str">
        <f t="shared" si="1002"/>
        <v/>
      </c>
      <c r="H5572" s="56">
        <f t="shared" si="1003"/>
        <v>0</v>
      </c>
      <c r="I5572" s="56">
        <f>IF(G5572="",0,IF(COUNTIF($G$5:G5572,G5572)=1,0,COUNTIF($G$5:G5572,G5572) )   )</f>
        <v>0</v>
      </c>
      <c r="J5572" s="56" t="str">
        <f t="shared" si="1004"/>
        <v/>
      </c>
      <c r="K5572" s="56" t="str">
        <f t="shared" si="1007"/>
        <v/>
      </c>
      <c r="L5572" s="56" t="str">
        <f t="shared" si="997"/>
        <v/>
      </c>
      <c r="M5572" s="56" t="str">
        <f t="shared" si="998"/>
        <v/>
      </c>
      <c r="N5572" s="56" t="str">
        <f t="shared" si="999"/>
        <v/>
      </c>
      <c r="O5572" s="56" t="str">
        <f t="shared" si="1005"/>
        <v/>
      </c>
      <c r="P5572" s="56">
        <f>IF(ISERROR(IF($X$5=1,$Y$5,)),"",IF($X$5=1,$Y$5,))</f>
        <v>0</v>
      </c>
      <c r="Q5572" s="56">
        <f>IF(ISERROR(IF($X$6=1,$Y$6,)),"",IF($X$6=1,$Y$6,))</f>
        <v>10000</v>
      </c>
      <c r="R5572" s="56">
        <f>IF(ISERROR(IF($X$7=1,$Y$7,)),"",IF($X$7=1,$Y$7,))</f>
        <v>0</v>
      </c>
      <c r="S5572" s="56">
        <f>IF(ISERROR(IF($X$8=1,$Y$8,)),"",IF($X$8=1,$Y$8,))</f>
        <v>1000</v>
      </c>
      <c r="T5572" s="56">
        <f>IF(ISERROR(IF($X$9=1,$Y$9,)),"",IF($X$9=1,$Y$9,))</f>
        <v>500</v>
      </c>
      <c r="U5572" s="56">
        <f>IF(ISERROR(IF($X$10=1,$Y$10,)),"",IF($X$10=1,$Y$10,))</f>
        <v>500</v>
      </c>
    </row>
    <row r="5573" spans="1:21" x14ac:dyDescent="0.25">
      <c r="A5573" s="75">
        <f t="shared" si="1000"/>
        <v>0</v>
      </c>
      <c r="E5573" s="56">
        <f t="shared" si="1001"/>
        <v>0</v>
      </c>
      <c r="F5573" s="76">
        <f t="shared" si="1006"/>
        <v>0</v>
      </c>
      <c r="G5573" s="56" t="str">
        <f t="shared" si="1002"/>
        <v/>
      </c>
      <c r="H5573" s="56">
        <f t="shared" si="1003"/>
        <v>0</v>
      </c>
      <c r="I5573" s="56">
        <f>IF(G5573="",0,IF(COUNTIF($G$5:G5573,G5573)=1,0,COUNTIF($G$5:G5573,G5573) )   )</f>
        <v>0</v>
      </c>
      <c r="J5573" s="56" t="str">
        <f t="shared" si="1004"/>
        <v/>
      </c>
      <c r="K5573" s="56" t="str">
        <f t="shared" si="1007"/>
        <v/>
      </c>
      <c r="L5573" s="56" t="str">
        <f t="shared" ref="L5573:L5636" si="1008">IF(ISERROR(VLOOKUP(K5573,$AB$14:$AD$197,3,)),"",VLOOKUP(K5573,$AB$14:$AD$197,3,))</f>
        <v/>
      </c>
      <c r="M5573" s="56" t="str">
        <f t="shared" ref="M5573:M5636" si="1009">IF(ISERROR(HLOOKUP(J5573,$AG$5:$XH$6,2,)),"",HLOOKUP(J5573,$AG$5:$XH$6,2,))</f>
        <v/>
      </c>
      <c r="N5573" s="56" t="str">
        <f t="shared" ref="N5573:N5636" si="1010">IF(ISERROR(VLOOKUP(K5573,$AB$14:$AD$197,2,)),"",VLOOKUP(K5573,$AB$14:$AD$197,2,))</f>
        <v/>
      </c>
      <c r="O5573" s="56" t="str">
        <f t="shared" si="1005"/>
        <v/>
      </c>
      <c r="P5573" s="56">
        <f>IF(ISERROR(IF($X$5=1,$Y$5,)),"",IF($X$5=1,$Y$5,))</f>
        <v>0</v>
      </c>
      <c r="Q5573" s="56">
        <f>IF(ISERROR(IF($X$6=1,$Y$6,)),"",IF($X$6=1,$Y$6,))</f>
        <v>10000</v>
      </c>
      <c r="R5573" s="56">
        <f>IF(ISERROR(IF($X$7=1,$Y$7,)),"",IF($X$7=1,$Y$7,))</f>
        <v>0</v>
      </c>
      <c r="S5573" s="56">
        <f>IF(ISERROR(IF($X$8=1,$Y$8,)),"",IF($X$8=1,$Y$8,))</f>
        <v>1000</v>
      </c>
      <c r="T5573" s="56">
        <f>IF(ISERROR(IF($X$9=1,$Y$9,)),"",IF($X$9=1,$Y$9,))</f>
        <v>500</v>
      </c>
      <c r="U5573" s="56">
        <f>IF(ISERROR(IF($X$10=1,$Y$10,)),"",IF($X$10=1,$Y$10,))</f>
        <v>500</v>
      </c>
    </row>
    <row r="5574" spans="1:21" x14ac:dyDescent="0.25">
      <c r="A5574" s="75">
        <f t="shared" ref="A5574:A5637" si="1011">IF(A5573=0,0,IF(B5573="}",IF(B5574="NODE",A5573+1,0),A5573+1))</f>
        <v>0</v>
      </c>
      <c r="E5574" s="56">
        <f t="shared" ref="E5574:E5637" si="1012">A5574</f>
        <v>0</v>
      </c>
      <c r="F5574" s="76">
        <f t="shared" si="1006"/>
        <v>0</v>
      </c>
      <c r="G5574" s="56" t="str">
        <f t="shared" ref="G5574:G5637" si="1013">IF(ISBLANK(D5574),IF(LEFT(C5574,8)="name = n",MID(C5574,8,100),""),MID(D5574,8,100))</f>
        <v/>
      </c>
      <c r="H5574" s="56">
        <f t="shared" ref="H5574:H5637" si="1014">E5574</f>
        <v>0</v>
      </c>
      <c r="I5574" s="56">
        <f>IF(G5574="",0,IF(COUNTIF($G$5:G5574,G5574)=1,0,COUNTIF($G$5:G5574,G5574) )   )</f>
        <v>0</v>
      </c>
      <c r="J5574" s="56" t="str">
        <f t="shared" ref="J5574:J5637" si="1015">IF(J5573=anodes,"",IF(J5573="","",J5573+1))</f>
        <v/>
      </c>
      <c r="K5574" s="56" t="str">
        <f t="shared" si="1007"/>
        <v/>
      </c>
      <c r="L5574" s="56" t="str">
        <f t="shared" si="1008"/>
        <v/>
      </c>
      <c r="M5574" s="56" t="str">
        <f t="shared" si="1009"/>
        <v/>
      </c>
      <c r="N5574" s="56" t="str">
        <f t="shared" si="1010"/>
        <v/>
      </c>
      <c r="O5574" s="56" t="str">
        <f t="shared" ref="O5574:O5637" si="1016">IF(ISERROR(0.1*N5574+0.9*(M5574/L5574)*($N$3+SUM(P5574:U5574))*(N5574/$N$3)),N5574,0.1*N5574+0.9*(M5574/L5574)*($N$3+SUM(P5574:U5574))*(N5574/$N$3))</f>
        <v/>
      </c>
      <c r="P5574" s="56">
        <f>IF(ISERROR(IF($X$5=1,$Y$5,)),"",IF($X$5=1,$Y$5,))</f>
        <v>0</v>
      </c>
      <c r="Q5574" s="56">
        <f>IF(ISERROR(IF($X$6=1,$Y$6,)),"",IF($X$6=1,$Y$6,))</f>
        <v>10000</v>
      </c>
      <c r="R5574" s="56">
        <f>IF(ISERROR(IF($X$7=1,$Y$7,)),"",IF($X$7=1,$Y$7,))</f>
        <v>0</v>
      </c>
      <c r="S5574" s="56">
        <f>IF(ISERROR(IF($X$8=1,$Y$8,)),"",IF($X$8=1,$Y$8,))</f>
        <v>1000</v>
      </c>
      <c r="T5574" s="56">
        <f>IF(ISERROR(IF($X$9=1,$Y$9,)),"",IF($X$9=1,$Y$9,))</f>
        <v>500</v>
      </c>
      <c r="U5574" s="56">
        <f>IF(ISERROR(IF($X$10=1,$Y$10,)),"",IF($X$10=1,$Y$10,))</f>
        <v>500</v>
      </c>
    </row>
    <row r="5575" spans="1:21" x14ac:dyDescent="0.25">
      <c r="A5575" s="75">
        <f t="shared" si="1011"/>
        <v>0</v>
      </c>
      <c r="E5575" s="56">
        <f t="shared" si="1012"/>
        <v>0</v>
      </c>
      <c r="F5575" s="76">
        <f t="shared" si="1006"/>
        <v>0</v>
      </c>
      <c r="G5575" s="56" t="str">
        <f t="shared" si="1013"/>
        <v/>
      </c>
      <c r="H5575" s="56">
        <f t="shared" si="1014"/>
        <v>0</v>
      </c>
      <c r="I5575" s="56">
        <f>IF(G5575="",0,IF(COUNTIF($G$5:G5575,G5575)=1,0,COUNTIF($G$5:G5575,G5575) )   )</f>
        <v>0</v>
      </c>
      <c r="J5575" s="56" t="str">
        <f t="shared" si="1015"/>
        <v/>
      </c>
      <c r="K5575" s="56" t="str">
        <f t="shared" si="1007"/>
        <v/>
      </c>
      <c r="L5575" s="56" t="str">
        <f t="shared" si="1008"/>
        <v/>
      </c>
      <c r="M5575" s="56" t="str">
        <f t="shared" si="1009"/>
        <v/>
      </c>
      <c r="N5575" s="56" t="str">
        <f t="shared" si="1010"/>
        <v/>
      </c>
      <c r="O5575" s="56" t="str">
        <f t="shared" si="1016"/>
        <v/>
      </c>
      <c r="P5575" s="56">
        <f>IF(ISERROR(IF($X$5=1,$Y$5,)),"",IF($X$5=1,$Y$5,))</f>
        <v>0</v>
      </c>
      <c r="Q5575" s="56">
        <f>IF(ISERROR(IF($X$6=1,$Y$6,)),"",IF($X$6=1,$Y$6,))</f>
        <v>10000</v>
      </c>
      <c r="R5575" s="56">
        <f>IF(ISERROR(IF($X$7=1,$Y$7,)),"",IF($X$7=1,$Y$7,))</f>
        <v>0</v>
      </c>
      <c r="S5575" s="56">
        <f>IF(ISERROR(IF($X$8=1,$Y$8,)),"",IF($X$8=1,$Y$8,))</f>
        <v>1000</v>
      </c>
      <c r="T5575" s="56">
        <f>IF(ISERROR(IF($X$9=1,$Y$9,)),"",IF($X$9=1,$Y$9,))</f>
        <v>500</v>
      </c>
      <c r="U5575" s="56">
        <f>IF(ISERROR(IF($X$10=1,$Y$10,)),"",IF($X$10=1,$Y$10,))</f>
        <v>500</v>
      </c>
    </row>
    <row r="5576" spans="1:21" x14ac:dyDescent="0.25">
      <c r="A5576" s="75">
        <f t="shared" si="1011"/>
        <v>0</v>
      </c>
      <c r="E5576" s="56">
        <f t="shared" si="1012"/>
        <v>0</v>
      </c>
      <c r="F5576" s="76">
        <f t="shared" si="1006"/>
        <v>0</v>
      </c>
      <c r="G5576" s="56" t="str">
        <f t="shared" si="1013"/>
        <v/>
      </c>
      <c r="H5576" s="56">
        <f t="shared" si="1014"/>
        <v>0</v>
      </c>
      <c r="I5576" s="56">
        <f>IF(G5576="",0,IF(COUNTIF($G$5:G5576,G5576)=1,0,COUNTIF($G$5:G5576,G5576) )   )</f>
        <v>0</v>
      </c>
      <c r="J5576" s="56" t="str">
        <f t="shared" si="1015"/>
        <v/>
      </c>
      <c r="K5576" s="56" t="str">
        <f t="shared" si="1007"/>
        <v/>
      </c>
      <c r="L5576" s="56" t="str">
        <f t="shared" si="1008"/>
        <v/>
      </c>
      <c r="M5576" s="56" t="str">
        <f t="shared" si="1009"/>
        <v/>
      </c>
      <c r="N5576" s="56" t="str">
        <f t="shared" si="1010"/>
        <v/>
      </c>
      <c r="O5576" s="56" t="str">
        <f t="shared" si="1016"/>
        <v/>
      </c>
      <c r="P5576" s="56">
        <f>IF(ISERROR(IF($X$5=1,$Y$5,)),"",IF($X$5=1,$Y$5,))</f>
        <v>0</v>
      </c>
      <c r="Q5576" s="56">
        <f>IF(ISERROR(IF($X$6=1,$Y$6,)),"",IF($X$6=1,$Y$6,))</f>
        <v>10000</v>
      </c>
      <c r="R5576" s="56">
        <f>IF(ISERROR(IF($X$7=1,$Y$7,)),"",IF($X$7=1,$Y$7,))</f>
        <v>0</v>
      </c>
      <c r="S5576" s="56">
        <f>IF(ISERROR(IF($X$8=1,$Y$8,)),"",IF($X$8=1,$Y$8,))</f>
        <v>1000</v>
      </c>
      <c r="T5576" s="56">
        <f>IF(ISERROR(IF($X$9=1,$Y$9,)),"",IF($X$9=1,$Y$9,))</f>
        <v>500</v>
      </c>
      <c r="U5576" s="56">
        <f>IF(ISERROR(IF($X$10=1,$Y$10,)),"",IF($X$10=1,$Y$10,))</f>
        <v>500</v>
      </c>
    </row>
    <row r="5577" spans="1:21" x14ac:dyDescent="0.25">
      <c r="A5577" s="75">
        <f t="shared" si="1011"/>
        <v>0</v>
      </c>
      <c r="E5577" s="56">
        <f t="shared" si="1012"/>
        <v>0</v>
      </c>
      <c r="F5577" s="76">
        <f t="shared" si="1006"/>
        <v>0</v>
      </c>
      <c r="G5577" s="56" t="str">
        <f t="shared" si="1013"/>
        <v/>
      </c>
      <c r="H5577" s="56">
        <f t="shared" si="1014"/>
        <v>0</v>
      </c>
      <c r="I5577" s="56">
        <f>IF(G5577="",0,IF(COUNTIF($G$5:G5577,G5577)=1,0,COUNTIF($G$5:G5577,G5577) )   )</f>
        <v>0</v>
      </c>
      <c r="J5577" s="56" t="str">
        <f t="shared" si="1015"/>
        <v/>
      </c>
      <c r="K5577" s="56" t="str">
        <f t="shared" si="1007"/>
        <v/>
      </c>
      <c r="L5577" s="56" t="str">
        <f t="shared" si="1008"/>
        <v/>
      </c>
      <c r="M5577" s="56" t="str">
        <f t="shared" si="1009"/>
        <v/>
      </c>
      <c r="N5577" s="56" t="str">
        <f t="shared" si="1010"/>
        <v/>
      </c>
      <c r="O5577" s="56" t="str">
        <f t="shared" si="1016"/>
        <v/>
      </c>
      <c r="P5577" s="56">
        <f>IF(ISERROR(IF($X$5=1,$Y$5,)),"",IF($X$5=1,$Y$5,))</f>
        <v>0</v>
      </c>
      <c r="Q5577" s="56">
        <f>IF(ISERROR(IF($X$6=1,$Y$6,)),"",IF($X$6=1,$Y$6,))</f>
        <v>10000</v>
      </c>
      <c r="R5577" s="56">
        <f>IF(ISERROR(IF($X$7=1,$Y$7,)),"",IF($X$7=1,$Y$7,))</f>
        <v>0</v>
      </c>
      <c r="S5577" s="56">
        <f>IF(ISERROR(IF($X$8=1,$Y$8,)),"",IF($X$8=1,$Y$8,))</f>
        <v>1000</v>
      </c>
      <c r="T5577" s="56">
        <f>IF(ISERROR(IF($X$9=1,$Y$9,)),"",IF($X$9=1,$Y$9,))</f>
        <v>500</v>
      </c>
      <c r="U5577" s="56">
        <f>IF(ISERROR(IF($X$10=1,$Y$10,)),"",IF($X$10=1,$Y$10,))</f>
        <v>500</v>
      </c>
    </row>
    <row r="5578" spans="1:21" x14ac:dyDescent="0.25">
      <c r="A5578" s="75">
        <f t="shared" si="1011"/>
        <v>0</v>
      </c>
      <c r="E5578" s="56">
        <f t="shared" si="1012"/>
        <v>0</v>
      </c>
      <c r="F5578" s="76">
        <f t="shared" si="1006"/>
        <v>0</v>
      </c>
      <c r="G5578" s="56" t="str">
        <f t="shared" si="1013"/>
        <v/>
      </c>
      <c r="H5578" s="56">
        <f t="shared" si="1014"/>
        <v>0</v>
      </c>
      <c r="I5578" s="56">
        <f>IF(G5578="",0,IF(COUNTIF($G$5:G5578,G5578)=1,0,COUNTIF($G$5:G5578,G5578) )   )</f>
        <v>0</v>
      </c>
      <c r="J5578" s="56" t="str">
        <f t="shared" si="1015"/>
        <v/>
      </c>
      <c r="K5578" s="56" t="str">
        <f t="shared" si="1007"/>
        <v/>
      </c>
      <c r="L5578" s="56" t="str">
        <f t="shared" si="1008"/>
        <v/>
      </c>
      <c r="M5578" s="56" t="str">
        <f t="shared" si="1009"/>
        <v/>
      </c>
      <c r="N5578" s="56" t="str">
        <f t="shared" si="1010"/>
        <v/>
      </c>
      <c r="O5578" s="56" t="str">
        <f t="shared" si="1016"/>
        <v/>
      </c>
      <c r="P5578" s="56">
        <f>IF(ISERROR(IF($X$5=1,$Y$5,)),"",IF($X$5=1,$Y$5,))</f>
        <v>0</v>
      </c>
      <c r="Q5578" s="56">
        <f>IF(ISERROR(IF($X$6=1,$Y$6,)),"",IF($X$6=1,$Y$6,))</f>
        <v>10000</v>
      </c>
      <c r="R5578" s="56">
        <f>IF(ISERROR(IF($X$7=1,$Y$7,)),"",IF($X$7=1,$Y$7,))</f>
        <v>0</v>
      </c>
      <c r="S5578" s="56">
        <f>IF(ISERROR(IF($X$8=1,$Y$8,)),"",IF($X$8=1,$Y$8,))</f>
        <v>1000</v>
      </c>
      <c r="T5578" s="56">
        <f>IF(ISERROR(IF($X$9=1,$Y$9,)),"",IF($X$9=1,$Y$9,))</f>
        <v>500</v>
      </c>
      <c r="U5578" s="56">
        <f>IF(ISERROR(IF($X$10=1,$Y$10,)),"",IF($X$10=1,$Y$10,))</f>
        <v>500</v>
      </c>
    </row>
    <row r="5579" spans="1:21" x14ac:dyDescent="0.25">
      <c r="A5579" s="75">
        <f t="shared" si="1011"/>
        <v>0</v>
      </c>
      <c r="E5579" s="56">
        <f t="shared" si="1012"/>
        <v>0</v>
      </c>
      <c r="F5579" s="76">
        <f t="shared" si="1006"/>
        <v>0</v>
      </c>
      <c r="G5579" s="56" t="str">
        <f t="shared" si="1013"/>
        <v/>
      </c>
      <c r="H5579" s="56">
        <f t="shared" si="1014"/>
        <v>0</v>
      </c>
      <c r="I5579" s="56">
        <f>IF(G5579="",0,IF(COUNTIF($G$5:G5579,G5579)=1,0,COUNTIF($G$5:G5579,G5579) )   )</f>
        <v>0</v>
      </c>
      <c r="J5579" s="56" t="str">
        <f t="shared" si="1015"/>
        <v/>
      </c>
      <c r="K5579" s="56" t="str">
        <f t="shared" si="1007"/>
        <v/>
      </c>
      <c r="L5579" s="56" t="str">
        <f t="shared" si="1008"/>
        <v/>
      </c>
      <c r="M5579" s="56" t="str">
        <f t="shared" si="1009"/>
        <v/>
      </c>
      <c r="N5579" s="56" t="str">
        <f t="shared" si="1010"/>
        <v/>
      </c>
      <c r="O5579" s="56" t="str">
        <f t="shared" si="1016"/>
        <v/>
      </c>
      <c r="P5579" s="56">
        <f>IF(ISERROR(IF($X$5=1,$Y$5,)),"",IF($X$5=1,$Y$5,))</f>
        <v>0</v>
      </c>
      <c r="Q5579" s="56">
        <f>IF(ISERROR(IF($X$6=1,$Y$6,)),"",IF($X$6=1,$Y$6,))</f>
        <v>10000</v>
      </c>
      <c r="R5579" s="56">
        <f>IF(ISERROR(IF($X$7=1,$Y$7,)),"",IF($X$7=1,$Y$7,))</f>
        <v>0</v>
      </c>
      <c r="S5579" s="56">
        <f>IF(ISERROR(IF($X$8=1,$Y$8,)),"",IF($X$8=1,$Y$8,))</f>
        <v>1000</v>
      </c>
      <c r="T5579" s="56">
        <f>IF(ISERROR(IF($X$9=1,$Y$9,)),"",IF($X$9=1,$Y$9,))</f>
        <v>500</v>
      </c>
      <c r="U5579" s="56">
        <f>IF(ISERROR(IF($X$10=1,$Y$10,)),"",IF($X$10=1,$Y$10,))</f>
        <v>500</v>
      </c>
    </row>
    <row r="5580" spans="1:21" x14ac:dyDescent="0.25">
      <c r="A5580" s="75">
        <f t="shared" si="1011"/>
        <v>0</v>
      </c>
      <c r="E5580" s="56">
        <f t="shared" si="1012"/>
        <v>0</v>
      </c>
      <c r="F5580" s="76">
        <f t="shared" si="1006"/>
        <v>0</v>
      </c>
      <c r="G5580" s="56" t="str">
        <f t="shared" si="1013"/>
        <v/>
      </c>
      <c r="H5580" s="56">
        <f t="shared" si="1014"/>
        <v>0</v>
      </c>
      <c r="I5580" s="56">
        <f>IF(G5580="",0,IF(COUNTIF($G$5:G5580,G5580)=1,0,COUNTIF($G$5:G5580,G5580) )   )</f>
        <v>0</v>
      </c>
      <c r="J5580" s="56" t="str">
        <f t="shared" si="1015"/>
        <v/>
      </c>
      <c r="K5580" s="56" t="str">
        <f t="shared" si="1007"/>
        <v/>
      </c>
      <c r="L5580" s="56" t="str">
        <f t="shared" si="1008"/>
        <v/>
      </c>
      <c r="M5580" s="56" t="str">
        <f t="shared" si="1009"/>
        <v/>
      </c>
      <c r="N5580" s="56" t="str">
        <f t="shared" si="1010"/>
        <v/>
      </c>
      <c r="O5580" s="56" t="str">
        <f t="shared" si="1016"/>
        <v/>
      </c>
      <c r="P5580" s="56">
        <f>IF(ISERROR(IF($X$5=1,$Y$5,)),"",IF($X$5=1,$Y$5,))</f>
        <v>0</v>
      </c>
      <c r="Q5580" s="56">
        <f>IF(ISERROR(IF($X$6=1,$Y$6,)),"",IF($X$6=1,$Y$6,))</f>
        <v>10000</v>
      </c>
      <c r="R5580" s="56">
        <f>IF(ISERROR(IF($X$7=1,$Y$7,)),"",IF($X$7=1,$Y$7,))</f>
        <v>0</v>
      </c>
      <c r="S5580" s="56">
        <f>IF(ISERROR(IF($X$8=1,$Y$8,)),"",IF($X$8=1,$Y$8,))</f>
        <v>1000</v>
      </c>
      <c r="T5580" s="56">
        <f>IF(ISERROR(IF($X$9=1,$Y$9,)),"",IF($X$9=1,$Y$9,))</f>
        <v>500</v>
      </c>
      <c r="U5580" s="56">
        <f>IF(ISERROR(IF($X$10=1,$Y$10,)),"",IF($X$10=1,$Y$10,))</f>
        <v>500</v>
      </c>
    </row>
    <row r="5581" spans="1:21" x14ac:dyDescent="0.25">
      <c r="A5581" s="75">
        <f t="shared" si="1011"/>
        <v>0</v>
      </c>
      <c r="E5581" s="56">
        <f t="shared" si="1012"/>
        <v>0</v>
      </c>
      <c r="F5581" s="76">
        <f t="shared" si="1006"/>
        <v>0</v>
      </c>
      <c r="G5581" s="56" t="str">
        <f t="shared" si="1013"/>
        <v/>
      </c>
      <c r="H5581" s="56">
        <f t="shared" si="1014"/>
        <v>0</v>
      </c>
      <c r="I5581" s="56">
        <f>IF(G5581="",0,IF(COUNTIF($G$5:G5581,G5581)=1,0,COUNTIF($G$5:G5581,G5581) )   )</f>
        <v>0</v>
      </c>
      <c r="J5581" s="56" t="str">
        <f t="shared" si="1015"/>
        <v/>
      </c>
      <c r="K5581" s="56" t="str">
        <f t="shared" si="1007"/>
        <v/>
      </c>
      <c r="L5581" s="56" t="str">
        <f t="shared" si="1008"/>
        <v/>
      </c>
      <c r="M5581" s="56" t="str">
        <f t="shared" si="1009"/>
        <v/>
      </c>
      <c r="N5581" s="56" t="str">
        <f t="shared" si="1010"/>
        <v/>
      </c>
      <c r="O5581" s="56" t="str">
        <f t="shared" si="1016"/>
        <v/>
      </c>
      <c r="P5581" s="56">
        <f>IF(ISERROR(IF($X$5=1,$Y$5,)),"",IF($X$5=1,$Y$5,))</f>
        <v>0</v>
      </c>
      <c r="Q5581" s="56">
        <f>IF(ISERROR(IF($X$6=1,$Y$6,)),"",IF($X$6=1,$Y$6,))</f>
        <v>10000</v>
      </c>
      <c r="R5581" s="56">
        <f>IF(ISERROR(IF($X$7=1,$Y$7,)),"",IF($X$7=1,$Y$7,))</f>
        <v>0</v>
      </c>
      <c r="S5581" s="56">
        <f>IF(ISERROR(IF($X$8=1,$Y$8,)),"",IF($X$8=1,$Y$8,))</f>
        <v>1000</v>
      </c>
      <c r="T5581" s="56">
        <f>IF(ISERROR(IF($X$9=1,$Y$9,)),"",IF($X$9=1,$Y$9,))</f>
        <v>500</v>
      </c>
      <c r="U5581" s="56">
        <f>IF(ISERROR(IF($X$10=1,$Y$10,)),"",IF($X$10=1,$Y$10,))</f>
        <v>500</v>
      </c>
    </row>
    <row r="5582" spans="1:21" x14ac:dyDescent="0.25">
      <c r="A5582" s="75">
        <f t="shared" si="1011"/>
        <v>0</v>
      </c>
      <c r="E5582" s="56">
        <f t="shared" si="1012"/>
        <v>0</v>
      </c>
      <c r="F5582" s="76">
        <f t="shared" ref="F5582:F5645" si="1017">IF(A5580=0,0,IF(ISBLANK(G5582),"",IF(LEFT(G5582,4)="newn",F5581+1,IF(LEFT(G5582,4)="node",F5581+1,F5581))))</f>
        <v>0</v>
      </c>
      <c r="G5582" s="56" t="str">
        <f t="shared" si="1013"/>
        <v/>
      </c>
      <c r="H5582" s="56">
        <f t="shared" si="1014"/>
        <v>0</v>
      </c>
      <c r="I5582" s="56">
        <f>IF(G5582="",0,IF(COUNTIF($G$5:G5582,G5582)=1,0,COUNTIF($G$5:G5582,G5582) )   )</f>
        <v>0</v>
      </c>
      <c r="J5582" s="56" t="str">
        <f t="shared" si="1015"/>
        <v/>
      </c>
      <c r="K5582" s="56" t="str">
        <f t="shared" si="1007"/>
        <v/>
      </c>
      <c r="L5582" s="56" t="str">
        <f t="shared" si="1008"/>
        <v/>
      </c>
      <c r="M5582" s="56" t="str">
        <f t="shared" si="1009"/>
        <v/>
      </c>
      <c r="N5582" s="56" t="str">
        <f t="shared" si="1010"/>
        <v/>
      </c>
      <c r="O5582" s="56" t="str">
        <f t="shared" si="1016"/>
        <v/>
      </c>
      <c r="P5582" s="56">
        <f>IF(ISERROR(IF($X$5=1,$Y$5,)),"",IF($X$5=1,$Y$5,))</f>
        <v>0</v>
      </c>
      <c r="Q5582" s="56">
        <f>IF(ISERROR(IF($X$6=1,$Y$6,)),"",IF($X$6=1,$Y$6,))</f>
        <v>10000</v>
      </c>
      <c r="R5582" s="56">
        <f>IF(ISERROR(IF($X$7=1,$Y$7,)),"",IF($X$7=1,$Y$7,))</f>
        <v>0</v>
      </c>
      <c r="S5582" s="56">
        <f>IF(ISERROR(IF($X$8=1,$Y$8,)),"",IF($X$8=1,$Y$8,))</f>
        <v>1000</v>
      </c>
      <c r="T5582" s="56">
        <f>IF(ISERROR(IF($X$9=1,$Y$9,)),"",IF($X$9=1,$Y$9,))</f>
        <v>500</v>
      </c>
      <c r="U5582" s="56">
        <f>IF(ISERROR(IF($X$10=1,$Y$10,)),"",IF($X$10=1,$Y$10,))</f>
        <v>500</v>
      </c>
    </row>
    <row r="5583" spans="1:21" x14ac:dyDescent="0.25">
      <c r="A5583" s="75">
        <f t="shared" si="1011"/>
        <v>0</v>
      </c>
      <c r="E5583" s="56">
        <f t="shared" si="1012"/>
        <v>0</v>
      </c>
      <c r="F5583" s="76">
        <f t="shared" si="1017"/>
        <v>0</v>
      </c>
      <c r="G5583" s="56" t="str">
        <f t="shared" si="1013"/>
        <v/>
      </c>
      <c r="H5583" s="56">
        <f t="shared" si="1014"/>
        <v>0</v>
      </c>
      <c r="I5583" s="56">
        <f>IF(G5583="",0,IF(COUNTIF($G$5:G5583,G5583)=1,0,COUNTIF($G$5:G5583,G5583) )   )</f>
        <v>0</v>
      </c>
      <c r="J5583" s="56" t="str">
        <f t="shared" si="1015"/>
        <v/>
      </c>
      <c r="K5583" s="56" t="str">
        <f t="shared" si="1007"/>
        <v/>
      </c>
      <c r="L5583" s="56" t="str">
        <f t="shared" si="1008"/>
        <v/>
      </c>
      <c r="M5583" s="56" t="str">
        <f t="shared" si="1009"/>
        <v/>
      </c>
      <c r="N5583" s="56" t="str">
        <f t="shared" si="1010"/>
        <v/>
      </c>
      <c r="O5583" s="56" t="str">
        <f t="shared" si="1016"/>
        <v/>
      </c>
      <c r="P5583" s="56">
        <f>IF(ISERROR(IF($X$5=1,$Y$5,)),"",IF($X$5=1,$Y$5,))</f>
        <v>0</v>
      </c>
      <c r="Q5583" s="56">
        <f>IF(ISERROR(IF($X$6=1,$Y$6,)),"",IF($X$6=1,$Y$6,))</f>
        <v>10000</v>
      </c>
      <c r="R5583" s="56">
        <f>IF(ISERROR(IF($X$7=1,$Y$7,)),"",IF($X$7=1,$Y$7,))</f>
        <v>0</v>
      </c>
      <c r="S5583" s="56">
        <f>IF(ISERROR(IF($X$8=1,$Y$8,)),"",IF($X$8=1,$Y$8,))</f>
        <v>1000</v>
      </c>
      <c r="T5583" s="56">
        <f>IF(ISERROR(IF($X$9=1,$Y$9,)),"",IF($X$9=1,$Y$9,))</f>
        <v>500</v>
      </c>
      <c r="U5583" s="56">
        <f>IF(ISERROR(IF($X$10=1,$Y$10,)),"",IF($X$10=1,$Y$10,))</f>
        <v>500</v>
      </c>
    </row>
    <row r="5584" spans="1:21" x14ac:dyDescent="0.25">
      <c r="A5584" s="75">
        <f t="shared" si="1011"/>
        <v>0</v>
      </c>
      <c r="E5584" s="56">
        <f t="shared" si="1012"/>
        <v>0</v>
      </c>
      <c r="F5584" s="76">
        <f t="shared" si="1017"/>
        <v>0</v>
      </c>
      <c r="G5584" s="56" t="str">
        <f t="shared" si="1013"/>
        <v/>
      </c>
      <c r="H5584" s="56">
        <f t="shared" si="1014"/>
        <v>0</v>
      </c>
      <c r="I5584" s="56">
        <f>IF(G5584="",0,IF(COUNTIF($G$5:G5584,G5584)=1,0,COUNTIF($G$5:G5584,G5584) )   )</f>
        <v>0</v>
      </c>
      <c r="J5584" s="56" t="str">
        <f t="shared" si="1015"/>
        <v/>
      </c>
      <c r="K5584" s="56" t="str">
        <f t="shared" si="1007"/>
        <v/>
      </c>
      <c r="L5584" s="56" t="str">
        <f t="shared" si="1008"/>
        <v/>
      </c>
      <c r="M5584" s="56" t="str">
        <f t="shared" si="1009"/>
        <v/>
      </c>
      <c r="N5584" s="56" t="str">
        <f t="shared" si="1010"/>
        <v/>
      </c>
      <c r="O5584" s="56" t="str">
        <f t="shared" si="1016"/>
        <v/>
      </c>
      <c r="P5584" s="56">
        <f>IF(ISERROR(IF($X$5=1,$Y$5,)),"",IF($X$5=1,$Y$5,))</f>
        <v>0</v>
      </c>
      <c r="Q5584" s="56">
        <f>IF(ISERROR(IF($X$6=1,$Y$6,)),"",IF($X$6=1,$Y$6,))</f>
        <v>10000</v>
      </c>
      <c r="R5584" s="56">
        <f>IF(ISERROR(IF($X$7=1,$Y$7,)),"",IF($X$7=1,$Y$7,))</f>
        <v>0</v>
      </c>
      <c r="S5584" s="56">
        <f>IF(ISERROR(IF($X$8=1,$Y$8,)),"",IF($X$8=1,$Y$8,))</f>
        <v>1000</v>
      </c>
      <c r="T5584" s="56">
        <f>IF(ISERROR(IF($X$9=1,$Y$9,)),"",IF($X$9=1,$Y$9,))</f>
        <v>500</v>
      </c>
      <c r="U5584" s="56">
        <f>IF(ISERROR(IF($X$10=1,$Y$10,)),"",IF($X$10=1,$Y$10,))</f>
        <v>500</v>
      </c>
    </row>
    <row r="5585" spans="1:21" x14ac:dyDescent="0.25">
      <c r="A5585" s="75">
        <f t="shared" si="1011"/>
        <v>0</v>
      </c>
      <c r="E5585" s="56">
        <f t="shared" si="1012"/>
        <v>0</v>
      </c>
      <c r="F5585" s="76">
        <f t="shared" si="1017"/>
        <v>0</v>
      </c>
      <c r="G5585" s="56" t="str">
        <f t="shared" si="1013"/>
        <v/>
      </c>
      <c r="H5585" s="56">
        <f t="shared" si="1014"/>
        <v>0</v>
      </c>
      <c r="I5585" s="56">
        <f>IF(G5585="",0,IF(COUNTIF($G$5:G5585,G5585)=1,0,COUNTIF($G$5:G5585,G5585) )   )</f>
        <v>0</v>
      </c>
      <c r="J5585" s="56" t="str">
        <f t="shared" si="1015"/>
        <v/>
      </c>
      <c r="K5585" s="56" t="str">
        <f t="shared" si="1007"/>
        <v/>
      </c>
      <c r="L5585" s="56" t="str">
        <f t="shared" si="1008"/>
        <v/>
      </c>
      <c r="M5585" s="56" t="str">
        <f t="shared" si="1009"/>
        <v/>
      </c>
      <c r="N5585" s="56" t="str">
        <f t="shared" si="1010"/>
        <v/>
      </c>
      <c r="O5585" s="56" t="str">
        <f t="shared" si="1016"/>
        <v/>
      </c>
      <c r="P5585" s="56">
        <f>IF(ISERROR(IF($X$5=1,$Y$5,)),"",IF($X$5=1,$Y$5,))</f>
        <v>0</v>
      </c>
      <c r="Q5585" s="56">
        <f>IF(ISERROR(IF($X$6=1,$Y$6,)),"",IF($X$6=1,$Y$6,))</f>
        <v>10000</v>
      </c>
      <c r="R5585" s="56">
        <f>IF(ISERROR(IF($X$7=1,$Y$7,)),"",IF($X$7=1,$Y$7,))</f>
        <v>0</v>
      </c>
      <c r="S5585" s="56">
        <f>IF(ISERROR(IF($X$8=1,$Y$8,)),"",IF($X$8=1,$Y$8,))</f>
        <v>1000</v>
      </c>
      <c r="T5585" s="56">
        <f>IF(ISERROR(IF($X$9=1,$Y$9,)),"",IF($X$9=1,$Y$9,))</f>
        <v>500</v>
      </c>
      <c r="U5585" s="56">
        <f>IF(ISERROR(IF($X$10=1,$Y$10,)),"",IF($X$10=1,$Y$10,))</f>
        <v>500</v>
      </c>
    </row>
    <row r="5586" spans="1:21" x14ac:dyDescent="0.25">
      <c r="A5586" s="75">
        <f t="shared" si="1011"/>
        <v>0</v>
      </c>
      <c r="E5586" s="56">
        <f t="shared" si="1012"/>
        <v>0</v>
      </c>
      <c r="F5586" s="76">
        <f t="shared" si="1017"/>
        <v>0</v>
      </c>
      <c r="G5586" s="56" t="str">
        <f t="shared" si="1013"/>
        <v/>
      </c>
      <c r="H5586" s="56">
        <f t="shared" si="1014"/>
        <v>0</v>
      </c>
      <c r="I5586" s="56">
        <f>IF(G5586="",0,IF(COUNTIF($G$5:G5586,G5586)=1,0,COUNTIF($G$5:G5586,G5586) )   )</f>
        <v>0</v>
      </c>
      <c r="J5586" s="56" t="str">
        <f t="shared" si="1015"/>
        <v/>
      </c>
      <c r="K5586" s="56" t="str">
        <f t="shared" si="1007"/>
        <v/>
      </c>
      <c r="L5586" s="56" t="str">
        <f t="shared" si="1008"/>
        <v/>
      </c>
      <c r="M5586" s="56" t="str">
        <f t="shared" si="1009"/>
        <v/>
      </c>
      <c r="N5586" s="56" t="str">
        <f t="shared" si="1010"/>
        <v/>
      </c>
      <c r="O5586" s="56" t="str">
        <f t="shared" si="1016"/>
        <v/>
      </c>
      <c r="P5586" s="56">
        <f>IF(ISERROR(IF($X$5=1,$Y$5,)),"",IF($X$5=1,$Y$5,))</f>
        <v>0</v>
      </c>
      <c r="Q5586" s="56">
        <f>IF(ISERROR(IF($X$6=1,$Y$6,)),"",IF($X$6=1,$Y$6,))</f>
        <v>10000</v>
      </c>
      <c r="R5586" s="56">
        <f>IF(ISERROR(IF($X$7=1,$Y$7,)),"",IF($X$7=1,$Y$7,))</f>
        <v>0</v>
      </c>
      <c r="S5586" s="56">
        <f>IF(ISERROR(IF($X$8=1,$Y$8,)),"",IF($X$8=1,$Y$8,))</f>
        <v>1000</v>
      </c>
      <c r="T5586" s="56">
        <f>IF(ISERROR(IF($X$9=1,$Y$9,)),"",IF($X$9=1,$Y$9,))</f>
        <v>500</v>
      </c>
      <c r="U5586" s="56">
        <f>IF(ISERROR(IF($X$10=1,$Y$10,)),"",IF($X$10=1,$Y$10,))</f>
        <v>500</v>
      </c>
    </row>
    <row r="5587" spans="1:21" x14ac:dyDescent="0.25">
      <c r="A5587" s="75">
        <f t="shared" si="1011"/>
        <v>0</v>
      </c>
      <c r="E5587" s="56">
        <f t="shared" si="1012"/>
        <v>0</v>
      </c>
      <c r="F5587" s="76">
        <f t="shared" si="1017"/>
        <v>0</v>
      </c>
      <c r="G5587" s="56" t="str">
        <f t="shared" si="1013"/>
        <v/>
      </c>
      <c r="H5587" s="56">
        <f t="shared" si="1014"/>
        <v>0</v>
      </c>
      <c r="I5587" s="56">
        <f>IF(G5587="",0,IF(COUNTIF($G$5:G5587,G5587)=1,0,COUNTIF($G$5:G5587,G5587) )   )</f>
        <v>0</v>
      </c>
      <c r="J5587" s="56" t="str">
        <f t="shared" si="1015"/>
        <v/>
      </c>
      <c r="K5587" s="56" t="str">
        <f t="shared" si="1007"/>
        <v/>
      </c>
      <c r="L5587" s="56" t="str">
        <f t="shared" si="1008"/>
        <v/>
      </c>
      <c r="M5587" s="56" t="str">
        <f t="shared" si="1009"/>
        <v/>
      </c>
      <c r="N5587" s="56" t="str">
        <f t="shared" si="1010"/>
        <v/>
      </c>
      <c r="O5587" s="56" t="str">
        <f t="shared" si="1016"/>
        <v/>
      </c>
      <c r="P5587" s="56">
        <f>IF(ISERROR(IF($X$5=1,$Y$5,)),"",IF($X$5=1,$Y$5,))</f>
        <v>0</v>
      </c>
      <c r="Q5587" s="56">
        <f>IF(ISERROR(IF($X$6=1,$Y$6,)),"",IF($X$6=1,$Y$6,))</f>
        <v>10000</v>
      </c>
      <c r="R5587" s="56">
        <f>IF(ISERROR(IF($X$7=1,$Y$7,)),"",IF($X$7=1,$Y$7,))</f>
        <v>0</v>
      </c>
      <c r="S5587" s="56">
        <f>IF(ISERROR(IF($X$8=1,$Y$8,)),"",IF($X$8=1,$Y$8,))</f>
        <v>1000</v>
      </c>
      <c r="T5587" s="56">
        <f>IF(ISERROR(IF($X$9=1,$Y$9,)),"",IF($X$9=1,$Y$9,))</f>
        <v>500</v>
      </c>
      <c r="U5587" s="56">
        <f>IF(ISERROR(IF($X$10=1,$Y$10,)),"",IF($X$10=1,$Y$10,))</f>
        <v>500</v>
      </c>
    </row>
    <row r="5588" spans="1:21" x14ac:dyDescent="0.25">
      <c r="A5588" s="75">
        <f t="shared" si="1011"/>
        <v>0</v>
      </c>
      <c r="E5588" s="56">
        <f t="shared" si="1012"/>
        <v>0</v>
      </c>
      <c r="F5588" s="76">
        <f t="shared" si="1017"/>
        <v>0</v>
      </c>
      <c r="G5588" s="56" t="str">
        <f t="shared" si="1013"/>
        <v/>
      </c>
      <c r="H5588" s="56">
        <f t="shared" si="1014"/>
        <v>0</v>
      </c>
      <c r="I5588" s="56">
        <f>IF(G5588="",0,IF(COUNTIF($G$5:G5588,G5588)=1,0,COUNTIF($G$5:G5588,G5588) )   )</f>
        <v>0</v>
      </c>
      <c r="J5588" s="56" t="str">
        <f t="shared" si="1015"/>
        <v/>
      </c>
      <c r="K5588" s="56" t="str">
        <f t="shared" si="1007"/>
        <v/>
      </c>
      <c r="L5588" s="56" t="str">
        <f t="shared" si="1008"/>
        <v/>
      </c>
      <c r="M5588" s="56" t="str">
        <f t="shared" si="1009"/>
        <v/>
      </c>
      <c r="N5588" s="56" t="str">
        <f t="shared" si="1010"/>
        <v/>
      </c>
      <c r="O5588" s="56" t="str">
        <f t="shared" si="1016"/>
        <v/>
      </c>
      <c r="P5588" s="56">
        <f>IF(ISERROR(IF($X$5=1,$Y$5,)),"",IF($X$5=1,$Y$5,))</f>
        <v>0</v>
      </c>
      <c r="Q5588" s="56">
        <f>IF(ISERROR(IF($X$6=1,$Y$6,)),"",IF($X$6=1,$Y$6,))</f>
        <v>10000</v>
      </c>
      <c r="R5588" s="56">
        <f>IF(ISERROR(IF($X$7=1,$Y$7,)),"",IF($X$7=1,$Y$7,))</f>
        <v>0</v>
      </c>
      <c r="S5588" s="56">
        <f>IF(ISERROR(IF($X$8=1,$Y$8,)),"",IF($X$8=1,$Y$8,))</f>
        <v>1000</v>
      </c>
      <c r="T5588" s="56">
        <f>IF(ISERROR(IF($X$9=1,$Y$9,)),"",IF($X$9=1,$Y$9,))</f>
        <v>500</v>
      </c>
      <c r="U5588" s="56">
        <f>IF(ISERROR(IF($X$10=1,$Y$10,)),"",IF($X$10=1,$Y$10,))</f>
        <v>500</v>
      </c>
    </row>
    <row r="5589" spans="1:21" x14ac:dyDescent="0.25">
      <c r="A5589" s="75">
        <f t="shared" si="1011"/>
        <v>0</v>
      </c>
      <c r="E5589" s="56">
        <f t="shared" si="1012"/>
        <v>0</v>
      </c>
      <c r="F5589" s="76">
        <f t="shared" si="1017"/>
        <v>0</v>
      </c>
      <c r="G5589" s="56" t="str">
        <f t="shared" si="1013"/>
        <v/>
      </c>
      <c r="H5589" s="56">
        <f t="shared" si="1014"/>
        <v>0</v>
      </c>
      <c r="I5589" s="56">
        <f>IF(G5589="",0,IF(COUNTIF($G$5:G5589,G5589)=1,0,COUNTIF($G$5:G5589,G5589) )   )</f>
        <v>0</v>
      </c>
      <c r="J5589" s="56" t="str">
        <f t="shared" si="1015"/>
        <v/>
      </c>
      <c r="K5589" s="56" t="str">
        <f t="shared" si="1007"/>
        <v/>
      </c>
      <c r="L5589" s="56" t="str">
        <f t="shared" si="1008"/>
        <v/>
      </c>
      <c r="M5589" s="56" t="str">
        <f t="shared" si="1009"/>
        <v/>
      </c>
      <c r="N5589" s="56" t="str">
        <f t="shared" si="1010"/>
        <v/>
      </c>
      <c r="O5589" s="56" t="str">
        <f t="shared" si="1016"/>
        <v/>
      </c>
      <c r="P5589" s="56">
        <f>IF(ISERROR(IF($X$5=1,$Y$5,)),"",IF($X$5=1,$Y$5,))</f>
        <v>0</v>
      </c>
      <c r="Q5589" s="56">
        <f>IF(ISERROR(IF($X$6=1,$Y$6,)),"",IF($X$6=1,$Y$6,))</f>
        <v>10000</v>
      </c>
      <c r="R5589" s="56">
        <f>IF(ISERROR(IF($X$7=1,$Y$7,)),"",IF($X$7=1,$Y$7,))</f>
        <v>0</v>
      </c>
      <c r="S5589" s="56">
        <f>IF(ISERROR(IF($X$8=1,$Y$8,)),"",IF($X$8=1,$Y$8,))</f>
        <v>1000</v>
      </c>
      <c r="T5589" s="56">
        <f>IF(ISERROR(IF($X$9=1,$Y$9,)),"",IF($X$9=1,$Y$9,))</f>
        <v>500</v>
      </c>
      <c r="U5589" s="56">
        <f>IF(ISERROR(IF($X$10=1,$Y$10,)),"",IF($X$10=1,$Y$10,))</f>
        <v>500</v>
      </c>
    </row>
    <row r="5590" spans="1:21" x14ac:dyDescent="0.25">
      <c r="A5590" s="75">
        <f t="shared" si="1011"/>
        <v>0</v>
      </c>
      <c r="E5590" s="56">
        <f t="shared" si="1012"/>
        <v>0</v>
      </c>
      <c r="F5590" s="76">
        <f t="shared" si="1017"/>
        <v>0</v>
      </c>
      <c r="G5590" s="56" t="str">
        <f t="shared" si="1013"/>
        <v/>
      </c>
      <c r="H5590" s="56">
        <f t="shared" si="1014"/>
        <v>0</v>
      </c>
      <c r="I5590" s="56">
        <f>IF(G5590="",0,IF(COUNTIF($G$5:G5590,G5590)=1,0,COUNTIF($G$5:G5590,G5590) )   )</f>
        <v>0</v>
      </c>
      <c r="J5590" s="56" t="str">
        <f t="shared" si="1015"/>
        <v/>
      </c>
      <c r="K5590" s="56" t="str">
        <f t="shared" si="1007"/>
        <v/>
      </c>
      <c r="L5590" s="56" t="str">
        <f t="shared" si="1008"/>
        <v/>
      </c>
      <c r="M5590" s="56" t="str">
        <f t="shared" si="1009"/>
        <v/>
      </c>
      <c r="N5590" s="56" t="str">
        <f t="shared" si="1010"/>
        <v/>
      </c>
      <c r="O5590" s="56" t="str">
        <f t="shared" si="1016"/>
        <v/>
      </c>
      <c r="P5590" s="56">
        <f>IF(ISERROR(IF($X$5=1,$Y$5,)),"",IF($X$5=1,$Y$5,))</f>
        <v>0</v>
      </c>
      <c r="Q5590" s="56">
        <f>IF(ISERROR(IF($X$6=1,$Y$6,)),"",IF($X$6=1,$Y$6,))</f>
        <v>10000</v>
      </c>
      <c r="R5590" s="56">
        <f>IF(ISERROR(IF($X$7=1,$Y$7,)),"",IF($X$7=1,$Y$7,))</f>
        <v>0</v>
      </c>
      <c r="S5590" s="56">
        <f>IF(ISERROR(IF($X$8=1,$Y$8,)),"",IF($X$8=1,$Y$8,))</f>
        <v>1000</v>
      </c>
      <c r="T5590" s="56">
        <f>IF(ISERROR(IF($X$9=1,$Y$9,)),"",IF($X$9=1,$Y$9,))</f>
        <v>500</v>
      </c>
      <c r="U5590" s="56">
        <f>IF(ISERROR(IF($X$10=1,$Y$10,)),"",IF($X$10=1,$Y$10,))</f>
        <v>500</v>
      </c>
    </row>
    <row r="5591" spans="1:21" x14ac:dyDescent="0.25">
      <c r="A5591" s="75">
        <f t="shared" si="1011"/>
        <v>0</v>
      </c>
      <c r="E5591" s="56">
        <f t="shared" si="1012"/>
        <v>0</v>
      </c>
      <c r="F5591" s="76">
        <f t="shared" si="1017"/>
        <v>0</v>
      </c>
      <c r="G5591" s="56" t="str">
        <f t="shared" si="1013"/>
        <v/>
      </c>
      <c r="H5591" s="56">
        <f t="shared" si="1014"/>
        <v>0</v>
      </c>
      <c r="I5591" s="56">
        <f>IF(G5591="",0,IF(COUNTIF($G$5:G5591,G5591)=1,0,COUNTIF($G$5:G5591,G5591) )   )</f>
        <v>0</v>
      </c>
      <c r="J5591" s="56" t="str">
        <f t="shared" si="1015"/>
        <v/>
      </c>
      <c r="K5591" s="56" t="str">
        <f t="shared" si="1007"/>
        <v/>
      </c>
      <c r="L5591" s="56" t="str">
        <f t="shared" si="1008"/>
        <v/>
      </c>
      <c r="M5591" s="56" t="str">
        <f t="shared" si="1009"/>
        <v/>
      </c>
      <c r="N5591" s="56" t="str">
        <f t="shared" si="1010"/>
        <v/>
      </c>
      <c r="O5591" s="56" t="str">
        <f t="shared" si="1016"/>
        <v/>
      </c>
      <c r="P5591" s="56">
        <f>IF(ISERROR(IF($X$5=1,$Y$5,)),"",IF($X$5=1,$Y$5,))</f>
        <v>0</v>
      </c>
      <c r="Q5591" s="56">
        <f>IF(ISERROR(IF($X$6=1,$Y$6,)),"",IF($X$6=1,$Y$6,))</f>
        <v>10000</v>
      </c>
      <c r="R5591" s="56">
        <f>IF(ISERROR(IF($X$7=1,$Y$7,)),"",IF($X$7=1,$Y$7,))</f>
        <v>0</v>
      </c>
      <c r="S5591" s="56">
        <f>IF(ISERROR(IF($X$8=1,$Y$8,)),"",IF($X$8=1,$Y$8,))</f>
        <v>1000</v>
      </c>
      <c r="T5591" s="56">
        <f>IF(ISERROR(IF($X$9=1,$Y$9,)),"",IF($X$9=1,$Y$9,))</f>
        <v>500</v>
      </c>
      <c r="U5591" s="56">
        <f>IF(ISERROR(IF($X$10=1,$Y$10,)),"",IF($X$10=1,$Y$10,))</f>
        <v>500</v>
      </c>
    </row>
    <row r="5592" spans="1:21" x14ac:dyDescent="0.25">
      <c r="A5592" s="75">
        <f t="shared" si="1011"/>
        <v>0</v>
      </c>
      <c r="E5592" s="56">
        <f t="shared" si="1012"/>
        <v>0</v>
      </c>
      <c r="F5592" s="76">
        <f t="shared" si="1017"/>
        <v>0</v>
      </c>
      <c r="G5592" s="56" t="str">
        <f t="shared" si="1013"/>
        <v/>
      </c>
      <c r="H5592" s="56">
        <f t="shared" si="1014"/>
        <v>0</v>
      </c>
      <c r="I5592" s="56">
        <f>IF(G5592="",0,IF(COUNTIF($G$5:G5592,G5592)=1,0,COUNTIF($G$5:G5592,G5592) )   )</f>
        <v>0</v>
      </c>
      <c r="J5592" s="56" t="str">
        <f t="shared" si="1015"/>
        <v/>
      </c>
      <c r="K5592" s="56" t="str">
        <f t="shared" si="1007"/>
        <v/>
      </c>
      <c r="L5592" s="56" t="str">
        <f t="shared" si="1008"/>
        <v/>
      </c>
      <c r="M5592" s="56" t="str">
        <f t="shared" si="1009"/>
        <v/>
      </c>
      <c r="N5592" s="56" t="str">
        <f t="shared" si="1010"/>
        <v/>
      </c>
      <c r="O5592" s="56" t="str">
        <f t="shared" si="1016"/>
        <v/>
      </c>
      <c r="P5592" s="56">
        <f>IF(ISERROR(IF($X$5=1,$Y$5,)),"",IF($X$5=1,$Y$5,))</f>
        <v>0</v>
      </c>
      <c r="Q5592" s="56">
        <f>IF(ISERROR(IF($X$6=1,$Y$6,)),"",IF($X$6=1,$Y$6,))</f>
        <v>10000</v>
      </c>
      <c r="R5592" s="56">
        <f>IF(ISERROR(IF($X$7=1,$Y$7,)),"",IF($X$7=1,$Y$7,))</f>
        <v>0</v>
      </c>
      <c r="S5592" s="56">
        <f>IF(ISERROR(IF($X$8=1,$Y$8,)),"",IF($X$8=1,$Y$8,))</f>
        <v>1000</v>
      </c>
      <c r="T5592" s="56">
        <f>IF(ISERROR(IF($X$9=1,$Y$9,)),"",IF($X$9=1,$Y$9,))</f>
        <v>500</v>
      </c>
      <c r="U5592" s="56">
        <f>IF(ISERROR(IF($X$10=1,$Y$10,)),"",IF($X$10=1,$Y$10,))</f>
        <v>500</v>
      </c>
    </row>
    <row r="5593" spans="1:21" x14ac:dyDescent="0.25">
      <c r="A5593" s="75">
        <f t="shared" si="1011"/>
        <v>0</v>
      </c>
      <c r="E5593" s="56">
        <f t="shared" si="1012"/>
        <v>0</v>
      </c>
      <c r="F5593" s="76">
        <f t="shared" si="1017"/>
        <v>0</v>
      </c>
      <c r="G5593" s="56" t="str">
        <f t="shared" si="1013"/>
        <v/>
      </c>
      <c r="H5593" s="56">
        <f t="shared" si="1014"/>
        <v>0</v>
      </c>
      <c r="I5593" s="56">
        <f>IF(G5593="",0,IF(COUNTIF($G$5:G5593,G5593)=1,0,COUNTIF($G$5:G5593,G5593) )   )</f>
        <v>0</v>
      </c>
      <c r="J5593" s="56" t="str">
        <f t="shared" si="1015"/>
        <v/>
      </c>
      <c r="K5593" s="56" t="str">
        <f t="shared" si="1007"/>
        <v/>
      </c>
      <c r="L5593" s="56" t="str">
        <f t="shared" si="1008"/>
        <v/>
      </c>
      <c r="M5593" s="56" t="str">
        <f t="shared" si="1009"/>
        <v/>
      </c>
      <c r="N5593" s="56" t="str">
        <f t="shared" si="1010"/>
        <v/>
      </c>
      <c r="O5593" s="56" t="str">
        <f t="shared" si="1016"/>
        <v/>
      </c>
      <c r="P5593" s="56">
        <f>IF(ISERROR(IF($X$5=1,$Y$5,)),"",IF($X$5=1,$Y$5,))</f>
        <v>0</v>
      </c>
      <c r="Q5593" s="56">
        <f>IF(ISERROR(IF($X$6=1,$Y$6,)),"",IF($X$6=1,$Y$6,))</f>
        <v>10000</v>
      </c>
      <c r="R5593" s="56">
        <f>IF(ISERROR(IF($X$7=1,$Y$7,)),"",IF($X$7=1,$Y$7,))</f>
        <v>0</v>
      </c>
      <c r="S5593" s="56">
        <f>IF(ISERROR(IF($X$8=1,$Y$8,)),"",IF($X$8=1,$Y$8,))</f>
        <v>1000</v>
      </c>
      <c r="T5593" s="56">
        <f>IF(ISERROR(IF($X$9=1,$Y$9,)),"",IF($X$9=1,$Y$9,))</f>
        <v>500</v>
      </c>
      <c r="U5593" s="56">
        <f>IF(ISERROR(IF($X$10=1,$Y$10,)),"",IF($X$10=1,$Y$10,))</f>
        <v>500</v>
      </c>
    </row>
    <row r="5594" spans="1:21" x14ac:dyDescent="0.25">
      <c r="A5594" s="75">
        <f t="shared" si="1011"/>
        <v>0</v>
      </c>
      <c r="E5594" s="56">
        <f t="shared" si="1012"/>
        <v>0</v>
      </c>
      <c r="F5594" s="76">
        <f t="shared" si="1017"/>
        <v>0</v>
      </c>
      <c r="G5594" s="56" t="str">
        <f t="shared" si="1013"/>
        <v/>
      </c>
      <c r="H5594" s="56">
        <f t="shared" si="1014"/>
        <v>0</v>
      </c>
      <c r="I5594" s="56">
        <f>IF(G5594="",0,IF(COUNTIF($G$5:G5594,G5594)=1,0,COUNTIF($G$5:G5594,G5594) )   )</f>
        <v>0</v>
      </c>
      <c r="J5594" s="56" t="str">
        <f t="shared" si="1015"/>
        <v/>
      </c>
      <c r="K5594" s="56" t="str">
        <f t="shared" si="1007"/>
        <v/>
      </c>
      <c r="L5594" s="56" t="str">
        <f t="shared" si="1008"/>
        <v/>
      </c>
      <c r="M5594" s="56" t="str">
        <f t="shared" si="1009"/>
        <v/>
      </c>
      <c r="N5594" s="56" t="str">
        <f t="shared" si="1010"/>
        <v/>
      </c>
      <c r="O5594" s="56" t="str">
        <f t="shared" si="1016"/>
        <v/>
      </c>
      <c r="P5594" s="56">
        <f>IF(ISERROR(IF($X$5=1,$Y$5,)),"",IF($X$5=1,$Y$5,))</f>
        <v>0</v>
      </c>
      <c r="Q5594" s="56">
        <f>IF(ISERROR(IF($X$6=1,$Y$6,)),"",IF($X$6=1,$Y$6,))</f>
        <v>10000</v>
      </c>
      <c r="R5594" s="56">
        <f>IF(ISERROR(IF($X$7=1,$Y$7,)),"",IF($X$7=1,$Y$7,))</f>
        <v>0</v>
      </c>
      <c r="S5594" s="56">
        <f>IF(ISERROR(IF($X$8=1,$Y$8,)),"",IF($X$8=1,$Y$8,))</f>
        <v>1000</v>
      </c>
      <c r="T5594" s="56">
        <f>IF(ISERROR(IF($X$9=1,$Y$9,)),"",IF($X$9=1,$Y$9,))</f>
        <v>500</v>
      </c>
      <c r="U5594" s="56">
        <f>IF(ISERROR(IF($X$10=1,$Y$10,)),"",IF($X$10=1,$Y$10,))</f>
        <v>500</v>
      </c>
    </row>
    <row r="5595" spans="1:21" x14ac:dyDescent="0.25">
      <c r="A5595" s="75">
        <f t="shared" si="1011"/>
        <v>0</v>
      </c>
      <c r="E5595" s="56">
        <f t="shared" si="1012"/>
        <v>0</v>
      </c>
      <c r="F5595" s="76">
        <f t="shared" si="1017"/>
        <v>0</v>
      </c>
      <c r="G5595" s="56" t="str">
        <f t="shared" si="1013"/>
        <v/>
      </c>
      <c r="H5595" s="56">
        <f t="shared" si="1014"/>
        <v>0</v>
      </c>
      <c r="I5595" s="56">
        <f>IF(G5595="",0,IF(COUNTIF($G$5:G5595,G5595)=1,0,COUNTIF($G$5:G5595,G5595) )   )</f>
        <v>0</v>
      </c>
      <c r="J5595" s="56" t="str">
        <f t="shared" si="1015"/>
        <v/>
      </c>
      <c r="K5595" s="56" t="str">
        <f t="shared" si="1007"/>
        <v/>
      </c>
      <c r="L5595" s="56" t="str">
        <f t="shared" si="1008"/>
        <v/>
      </c>
      <c r="M5595" s="56" t="str">
        <f t="shared" si="1009"/>
        <v/>
      </c>
      <c r="N5595" s="56" t="str">
        <f t="shared" si="1010"/>
        <v/>
      </c>
      <c r="O5595" s="56" t="str">
        <f t="shared" si="1016"/>
        <v/>
      </c>
      <c r="P5595" s="56">
        <f>IF(ISERROR(IF($X$5=1,$Y$5,)),"",IF($X$5=1,$Y$5,))</f>
        <v>0</v>
      </c>
      <c r="Q5595" s="56">
        <f>IF(ISERROR(IF($X$6=1,$Y$6,)),"",IF($X$6=1,$Y$6,))</f>
        <v>10000</v>
      </c>
      <c r="R5595" s="56">
        <f>IF(ISERROR(IF($X$7=1,$Y$7,)),"",IF($X$7=1,$Y$7,))</f>
        <v>0</v>
      </c>
      <c r="S5595" s="56">
        <f>IF(ISERROR(IF($X$8=1,$Y$8,)),"",IF($X$8=1,$Y$8,))</f>
        <v>1000</v>
      </c>
      <c r="T5595" s="56">
        <f>IF(ISERROR(IF($X$9=1,$Y$9,)),"",IF($X$9=1,$Y$9,))</f>
        <v>500</v>
      </c>
      <c r="U5595" s="56">
        <f>IF(ISERROR(IF($X$10=1,$Y$10,)),"",IF($X$10=1,$Y$10,))</f>
        <v>500</v>
      </c>
    </row>
    <row r="5596" spans="1:21" x14ac:dyDescent="0.25">
      <c r="A5596" s="75">
        <f t="shared" si="1011"/>
        <v>0</v>
      </c>
      <c r="E5596" s="56">
        <f t="shared" si="1012"/>
        <v>0</v>
      </c>
      <c r="F5596" s="76">
        <f t="shared" si="1017"/>
        <v>0</v>
      </c>
      <c r="G5596" s="56" t="str">
        <f t="shared" si="1013"/>
        <v/>
      </c>
      <c r="H5596" s="56">
        <f t="shared" si="1014"/>
        <v>0</v>
      </c>
      <c r="I5596" s="56">
        <f>IF(G5596="",0,IF(COUNTIF($G$5:G5596,G5596)=1,0,COUNTIF($G$5:G5596,G5596) )   )</f>
        <v>0</v>
      </c>
      <c r="J5596" s="56" t="str">
        <f t="shared" si="1015"/>
        <v/>
      </c>
      <c r="K5596" s="56" t="str">
        <f t="shared" si="1007"/>
        <v/>
      </c>
      <c r="L5596" s="56" t="str">
        <f t="shared" si="1008"/>
        <v/>
      </c>
      <c r="M5596" s="56" t="str">
        <f t="shared" si="1009"/>
        <v/>
      </c>
      <c r="N5596" s="56" t="str">
        <f t="shared" si="1010"/>
        <v/>
      </c>
      <c r="O5596" s="56" t="str">
        <f t="shared" si="1016"/>
        <v/>
      </c>
      <c r="P5596" s="56">
        <f>IF(ISERROR(IF($X$5=1,$Y$5,)),"",IF($X$5=1,$Y$5,))</f>
        <v>0</v>
      </c>
      <c r="Q5596" s="56">
        <f>IF(ISERROR(IF($X$6=1,$Y$6,)),"",IF($X$6=1,$Y$6,))</f>
        <v>10000</v>
      </c>
      <c r="R5596" s="56">
        <f>IF(ISERROR(IF($X$7=1,$Y$7,)),"",IF($X$7=1,$Y$7,))</f>
        <v>0</v>
      </c>
      <c r="S5596" s="56">
        <f>IF(ISERROR(IF($X$8=1,$Y$8,)),"",IF($X$8=1,$Y$8,))</f>
        <v>1000</v>
      </c>
      <c r="T5596" s="56">
        <f>IF(ISERROR(IF($X$9=1,$Y$9,)),"",IF($X$9=1,$Y$9,))</f>
        <v>500</v>
      </c>
      <c r="U5596" s="56">
        <f>IF(ISERROR(IF($X$10=1,$Y$10,)),"",IF($X$10=1,$Y$10,))</f>
        <v>500</v>
      </c>
    </row>
    <row r="5597" spans="1:21" x14ac:dyDescent="0.25">
      <c r="A5597" s="75">
        <f t="shared" si="1011"/>
        <v>0</v>
      </c>
      <c r="E5597" s="56">
        <f t="shared" si="1012"/>
        <v>0</v>
      </c>
      <c r="F5597" s="76">
        <f t="shared" si="1017"/>
        <v>0</v>
      </c>
      <c r="G5597" s="56" t="str">
        <f t="shared" si="1013"/>
        <v/>
      </c>
      <c r="H5597" s="56">
        <f t="shared" si="1014"/>
        <v>0</v>
      </c>
      <c r="I5597" s="56">
        <f>IF(G5597="",0,IF(COUNTIF($G$5:G5597,G5597)=1,0,COUNTIF($G$5:G5597,G5597) )   )</f>
        <v>0</v>
      </c>
      <c r="J5597" s="56" t="str">
        <f t="shared" si="1015"/>
        <v/>
      </c>
      <c r="K5597" s="56" t="str">
        <f t="shared" si="1007"/>
        <v/>
      </c>
      <c r="L5597" s="56" t="str">
        <f t="shared" si="1008"/>
        <v/>
      </c>
      <c r="M5597" s="56" t="str">
        <f t="shared" si="1009"/>
        <v/>
      </c>
      <c r="N5597" s="56" t="str">
        <f t="shared" si="1010"/>
        <v/>
      </c>
      <c r="O5597" s="56" t="str">
        <f t="shared" si="1016"/>
        <v/>
      </c>
      <c r="P5597" s="56">
        <f>IF(ISERROR(IF($X$5=1,$Y$5,)),"",IF($X$5=1,$Y$5,))</f>
        <v>0</v>
      </c>
      <c r="Q5597" s="56">
        <f>IF(ISERROR(IF($X$6=1,$Y$6,)),"",IF($X$6=1,$Y$6,))</f>
        <v>10000</v>
      </c>
      <c r="R5597" s="56">
        <f>IF(ISERROR(IF($X$7=1,$Y$7,)),"",IF($X$7=1,$Y$7,))</f>
        <v>0</v>
      </c>
      <c r="S5597" s="56">
        <f>IF(ISERROR(IF($X$8=1,$Y$8,)),"",IF($X$8=1,$Y$8,))</f>
        <v>1000</v>
      </c>
      <c r="T5597" s="56">
        <f>IF(ISERROR(IF($X$9=1,$Y$9,)),"",IF($X$9=1,$Y$9,))</f>
        <v>500</v>
      </c>
      <c r="U5597" s="56">
        <f>IF(ISERROR(IF($X$10=1,$Y$10,)),"",IF($X$10=1,$Y$10,))</f>
        <v>500</v>
      </c>
    </row>
    <row r="5598" spans="1:21" x14ac:dyDescent="0.25">
      <c r="A5598" s="75">
        <f t="shared" si="1011"/>
        <v>0</v>
      </c>
      <c r="E5598" s="56">
        <f t="shared" si="1012"/>
        <v>0</v>
      </c>
      <c r="F5598" s="76">
        <f t="shared" si="1017"/>
        <v>0</v>
      </c>
      <c r="G5598" s="56" t="str">
        <f t="shared" si="1013"/>
        <v/>
      </c>
      <c r="H5598" s="56">
        <f t="shared" si="1014"/>
        <v>0</v>
      </c>
      <c r="I5598" s="56">
        <f>IF(G5598="",0,IF(COUNTIF($G$5:G5598,G5598)=1,0,COUNTIF($G$5:G5598,G5598) )   )</f>
        <v>0</v>
      </c>
      <c r="J5598" s="56" t="str">
        <f t="shared" si="1015"/>
        <v/>
      </c>
      <c r="K5598" s="56" t="str">
        <f t="shared" si="1007"/>
        <v/>
      </c>
      <c r="L5598" s="56" t="str">
        <f t="shared" si="1008"/>
        <v/>
      </c>
      <c r="M5598" s="56" t="str">
        <f t="shared" si="1009"/>
        <v/>
      </c>
      <c r="N5598" s="56" t="str">
        <f t="shared" si="1010"/>
        <v/>
      </c>
      <c r="O5598" s="56" t="str">
        <f t="shared" si="1016"/>
        <v/>
      </c>
      <c r="P5598" s="56">
        <f>IF(ISERROR(IF($X$5=1,$Y$5,)),"",IF($X$5=1,$Y$5,))</f>
        <v>0</v>
      </c>
      <c r="Q5598" s="56">
        <f>IF(ISERROR(IF($X$6=1,$Y$6,)),"",IF($X$6=1,$Y$6,))</f>
        <v>10000</v>
      </c>
      <c r="R5598" s="56">
        <f>IF(ISERROR(IF($X$7=1,$Y$7,)),"",IF($X$7=1,$Y$7,))</f>
        <v>0</v>
      </c>
      <c r="S5598" s="56">
        <f>IF(ISERROR(IF($X$8=1,$Y$8,)),"",IF($X$8=1,$Y$8,))</f>
        <v>1000</v>
      </c>
      <c r="T5598" s="56">
        <f>IF(ISERROR(IF($X$9=1,$Y$9,)),"",IF($X$9=1,$Y$9,))</f>
        <v>500</v>
      </c>
      <c r="U5598" s="56">
        <f>IF(ISERROR(IF($X$10=1,$Y$10,)),"",IF($X$10=1,$Y$10,))</f>
        <v>500</v>
      </c>
    </row>
    <row r="5599" spans="1:21" x14ac:dyDescent="0.25">
      <c r="A5599" s="75">
        <f t="shared" si="1011"/>
        <v>0</v>
      </c>
      <c r="E5599" s="56">
        <f t="shared" si="1012"/>
        <v>0</v>
      </c>
      <c r="F5599" s="76">
        <f t="shared" si="1017"/>
        <v>0</v>
      </c>
      <c r="G5599" s="56" t="str">
        <f t="shared" si="1013"/>
        <v/>
      </c>
      <c r="H5599" s="56">
        <f t="shared" si="1014"/>
        <v>0</v>
      </c>
      <c r="I5599" s="56">
        <f>IF(G5599="",0,IF(COUNTIF($G$5:G5599,G5599)=1,0,COUNTIF($G$5:G5599,G5599) )   )</f>
        <v>0</v>
      </c>
      <c r="J5599" s="56" t="str">
        <f t="shared" si="1015"/>
        <v/>
      </c>
      <c r="K5599" s="56" t="str">
        <f t="shared" si="1007"/>
        <v/>
      </c>
      <c r="L5599" s="56" t="str">
        <f t="shared" si="1008"/>
        <v/>
      </c>
      <c r="M5599" s="56" t="str">
        <f t="shared" si="1009"/>
        <v/>
      </c>
      <c r="N5599" s="56" t="str">
        <f t="shared" si="1010"/>
        <v/>
      </c>
      <c r="O5599" s="56" t="str">
        <f t="shared" si="1016"/>
        <v/>
      </c>
      <c r="P5599" s="56">
        <f>IF(ISERROR(IF($X$5=1,$Y$5,)),"",IF($X$5=1,$Y$5,))</f>
        <v>0</v>
      </c>
      <c r="Q5599" s="56">
        <f>IF(ISERROR(IF($X$6=1,$Y$6,)),"",IF($X$6=1,$Y$6,))</f>
        <v>10000</v>
      </c>
      <c r="R5599" s="56">
        <f>IF(ISERROR(IF($X$7=1,$Y$7,)),"",IF($X$7=1,$Y$7,))</f>
        <v>0</v>
      </c>
      <c r="S5599" s="56">
        <f>IF(ISERROR(IF($X$8=1,$Y$8,)),"",IF($X$8=1,$Y$8,))</f>
        <v>1000</v>
      </c>
      <c r="T5599" s="56">
        <f>IF(ISERROR(IF($X$9=1,$Y$9,)),"",IF($X$9=1,$Y$9,))</f>
        <v>500</v>
      </c>
      <c r="U5599" s="56">
        <f>IF(ISERROR(IF($X$10=1,$Y$10,)),"",IF($X$10=1,$Y$10,))</f>
        <v>500</v>
      </c>
    </row>
    <row r="5600" spans="1:21" x14ac:dyDescent="0.25">
      <c r="A5600" s="75">
        <f t="shared" si="1011"/>
        <v>0</v>
      </c>
      <c r="E5600" s="56">
        <f t="shared" si="1012"/>
        <v>0</v>
      </c>
      <c r="F5600" s="76">
        <f t="shared" si="1017"/>
        <v>0</v>
      </c>
      <c r="G5600" s="56" t="str">
        <f t="shared" si="1013"/>
        <v/>
      </c>
      <c r="H5600" s="56">
        <f t="shared" si="1014"/>
        <v>0</v>
      </c>
      <c r="I5600" s="56">
        <f>IF(G5600="",0,IF(COUNTIF($G$5:G5600,G5600)=1,0,COUNTIF($G$5:G5600,G5600) )   )</f>
        <v>0</v>
      </c>
      <c r="J5600" s="56" t="str">
        <f t="shared" si="1015"/>
        <v/>
      </c>
      <c r="K5600" s="56" t="str">
        <f t="shared" si="1007"/>
        <v/>
      </c>
      <c r="L5600" s="56" t="str">
        <f t="shared" si="1008"/>
        <v/>
      </c>
      <c r="M5600" s="56" t="str">
        <f t="shared" si="1009"/>
        <v/>
      </c>
      <c r="N5600" s="56" t="str">
        <f t="shared" si="1010"/>
        <v/>
      </c>
      <c r="O5600" s="56" t="str">
        <f t="shared" si="1016"/>
        <v/>
      </c>
      <c r="P5600" s="56">
        <f>IF(ISERROR(IF($X$5=1,$Y$5,)),"",IF($X$5=1,$Y$5,))</f>
        <v>0</v>
      </c>
      <c r="Q5600" s="56">
        <f>IF(ISERROR(IF($X$6=1,$Y$6,)),"",IF($X$6=1,$Y$6,))</f>
        <v>10000</v>
      </c>
      <c r="R5600" s="56">
        <f>IF(ISERROR(IF($X$7=1,$Y$7,)),"",IF($X$7=1,$Y$7,))</f>
        <v>0</v>
      </c>
      <c r="S5600" s="56">
        <f>IF(ISERROR(IF($X$8=1,$Y$8,)),"",IF($X$8=1,$Y$8,))</f>
        <v>1000</v>
      </c>
      <c r="T5600" s="56">
        <f>IF(ISERROR(IF($X$9=1,$Y$9,)),"",IF($X$9=1,$Y$9,))</f>
        <v>500</v>
      </c>
      <c r="U5600" s="56">
        <f>IF(ISERROR(IF($X$10=1,$Y$10,)),"",IF($X$10=1,$Y$10,))</f>
        <v>500</v>
      </c>
    </row>
    <row r="5601" spans="1:21" x14ac:dyDescent="0.25">
      <c r="A5601" s="75">
        <f t="shared" si="1011"/>
        <v>0</v>
      </c>
      <c r="E5601" s="56">
        <f t="shared" si="1012"/>
        <v>0</v>
      </c>
      <c r="F5601" s="76">
        <f t="shared" si="1017"/>
        <v>0</v>
      </c>
      <c r="G5601" s="56" t="str">
        <f t="shared" si="1013"/>
        <v/>
      </c>
      <c r="H5601" s="56">
        <f t="shared" si="1014"/>
        <v>0</v>
      </c>
      <c r="I5601" s="56">
        <f>IF(G5601="",0,IF(COUNTIF($G$5:G5601,G5601)=1,0,COUNTIF($G$5:G5601,G5601) )   )</f>
        <v>0</v>
      </c>
      <c r="J5601" s="56" t="str">
        <f t="shared" si="1015"/>
        <v/>
      </c>
      <c r="K5601" s="56" t="str">
        <f t="shared" si="1007"/>
        <v/>
      </c>
      <c r="L5601" s="56" t="str">
        <f t="shared" si="1008"/>
        <v/>
      </c>
      <c r="M5601" s="56" t="str">
        <f t="shared" si="1009"/>
        <v/>
      </c>
      <c r="N5601" s="56" t="str">
        <f t="shared" si="1010"/>
        <v/>
      </c>
      <c r="O5601" s="56" t="str">
        <f t="shared" si="1016"/>
        <v/>
      </c>
      <c r="P5601" s="56">
        <f>IF(ISERROR(IF($X$5=1,$Y$5,)),"",IF($X$5=1,$Y$5,))</f>
        <v>0</v>
      </c>
      <c r="Q5601" s="56">
        <f>IF(ISERROR(IF($X$6=1,$Y$6,)),"",IF($X$6=1,$Y$6,))</f>
        <v>10000</v>
      </c>
      <c r="R5601" s="56">
        <f>IF(ISERROR(IF($X$7=1,$Y$7,)),"",IF($X$7=1,$Y$7,))</f>
        <v>0</v>
      </c>
      <c r="S5601" s="56">
        <f>IF(ISERROR(IF($X$8=1,$Y$8,)),"",IF($X$8=1,$Y$8,))</f>
        <v>1000</v>
      </c>
      <c r="T5601" s="56">
        <f>IF(ISERROR(IF($X$9=1,$Y$9,)),"",IF($X$9=1,$Y$9,))</f>
        <v>500</v>
      </c>
      <c r="U5601" s="56">
        <f>IF(ISERROR(IF($X$10=1,$Y$10,)),"",IF($X$10=1,$Y$10,))</f>
        <v>500</v>
      </c>
    </row>
    <row r="5602" spans="1:21" x14ac:dyDescent="0.25">
      <c r="A5602" s="75">
        <f t="shared" si="1011"/>
        <v>0</v>
      </c>
      <c r="E5602" s="56">
        <f t="shared" si="1012"/>
        <v>0</v>
      </c>
      <c r="F5602" s="76">
        <f t="shared" si="1017"/>
        <v>0</v>
      </c>
      <c r="G5602" s="56" t="str">
        <f t="shared" si="1013"/>
        <v/>
      </c>
      <c r="H5602" s="56">
        <f t="shared" si="1014"/>
        <v>0</v>
      </c>
      <c r="I5602" s="56">
        <f>IF(G5602="",0,IF(COUNTIF($G$5:G5602,G5602)=1,0,COUNTIF($G$5:G5602,G5602) )   )</f>
        <v>0</v>
      </c>
      <c r="J5602" s="56" t="str">
        <f t="shared" si="1015"/>
        <v/>
      </c>
      <c r="K5602" s="56" t="str">
        <f t="shared" si="1007"/>
        <v/>
      </c>
      <c r="L5602" s="56" t="str">
        <f t="shared" si="1008"/>
        <v/>
      </c>
      <c r="M5602" s="56" t="str">
        <f t="shared" si="1009"/>
        <v/>
      </c>
      <c r="N5602" s="56" t="str">
        <f t="shared" si="1010"/>
        <v/>
      </c>
      <c r="O5602" s="56" t="str">
        <f t="shared" si="1016"/>
        <v/>
      </c>
      <c r="P5602" s="56">
        <f>IF(ISERROR(IF($X$5=1,$Y$5,)),"",IF($X$5=1,$Y$5,))</f>
        <v>0</v>
      </c>
      <c r="Q5602" s="56">
        <f>IF(ISERROR(IF($X$6=1,$Y$6,)),"",IF($X$6=1,$Y$6,))</f>
        <v>10000</v>
      </c>
      <c r="R5602" s="56">
        <f>IF(ISERROR(IF($X$7=1,$Y$7,)),"",IF($X$7=1,$Y$7,))</f>
        <v>0</v>
      </c>
      <c r="S5602" s="56">
        <f>IF(ISERROR(IF($X$8=1,$Y$8,)),"",IF($X$8=1,$Y$8,))</f>
        <v>1000</v>
      </c>
      <c r="T5602" s="56">
        <f>IF(ISERROR(IF($X$9=1,$Y$9,)),"",IF($X$9=1,$Y$9,))</f>
        <v>500</v>
      </c>
      <c r="U5602" s="56">
        <f>IF(ISERROR(IF($X$10=1,$Y$10,)),"",IF($X$10=1,$Y$10,))</f>
        <v>500</v>
      </c>
    </row>
    <row r="5603" spans="1:21" x14ac:dyDescent="0.25">
      <c r="A5603" s="75">
        <f t="shared" si="1011"/>
        <v>0</v>
      </c>
      <c r="E5603" s="56">
        <f t="shared" si="1012"/>
        <v>0</v>
      </c>
      <c r="F5603" s="76">
        <f t="shared" si="1017"/>
        <v>0</v>
      </c>
      <c r="G5603" s="56" t="str">
        <f t="shared" si="1013"/>
        <v/>
      </c>
      <c r="H5603" s="56">
        <f t="shared" si="1014"/>
        <v>0</v>
      </c>
      <c r="I5603" s="56">
        <f>IF(G5603="",0,IF(COUNTIF($G$5:G5603,G5603)=1,0,COUNTIF($G$5:G5603,G5603) )   )</f>
        <v>0</v>
      </c>
      <c r="J5603" s="56" t="str">
        <f t="shared" si="1015"/>
        <v/>
      </c>
      <c r="K5603" s="56" t="str">
        <f t="shared" si="1007"/>
        <v/>
      </c>
      <c r="L5603" s="56" t="str">
        <f t="shared" si="1008"/>
        <v/>
      </c>
      <c r="M5603" s="56" t="str">
        <f t="shared" si="1009"/>
        <v/>
      </c>
      <c r="N5603" s="56" t="str">
        <f t="shared" si="1010"/>
        <v/>
      </c>
      <c r="O5603" s="56" t="str">
        <f t="shared" si="1016"/>
        <v/>
      </c>
      <c r="P5603" s="56">
        <f>IF(ISERROR(IF($X$5=1,$Y$5,)),"",IF($X$5=1,$Y$5,))</f>
        <v>0</v>
      </c>
      <c r="Q5603" s="56">
        <f>IF(ISERROR(IF($X$6=1,$Y$6,)),"",IF($X$6=1,$Y$6,))</f>
        <v>10000</v>
      </c>
      <c r="R5603" s="56">
        <f>IF(ISERROR(IF($X$7=1,$Y$7,)),"",IF($X$7=1,$Y$7,))</f>
        <v>0</v>
      </c>
      <c r="S5603" s="56">
        <f>IF(ISERROR(IF($X$8=1,$Y$8,)),"",IF($X$8=1,$Y$8,))</f>
        <v>1000</v>
      </c>
      <c r="T5603" s="56">
        <f>IF(ISERROR(IF($X$9=1,$Y$9,)),"",IF($X$9=1,$Y$9,))</f>
        <v>500</v>
      </c>
      <c r="U5603" s="56">
        <f>IF(ISERROR(IF($X$10=1,$Y$10,)),"",IF($X$10=1,$Y$10,))</f>
        <v>500</v>
      </c>
    </row>
    <row r="5604" spans="1:21" x14ac:dyDescent="0.25">
      <c r="A5604" s="75">
        <f t="shared" si="1011"/>
        <v>0</v>
      </c>
      <c r="E5604" s="56">
        <f t="shared" si="1012"/>
        <v>0</v>
      </c>
      <c r="F5604" s="76">
        <f t="shared" si="1017"/>
        <v>0</v>
      </c>
      <c r="G5604" s="56" t="str">
        <f t="shared" si="1013"/>
        <v/>
      </c>
      <c r="H5604" s="56">
        <f t="shared" si="1014"/>
        <v>0</v>
      </c>
      <c r="I5604" s="56">
        <f>IF(G5604="",0,IF(COUNTIF($G$5:G5604,G5604)=1,0,COUNTIF($G$5:G5604,G5604) )   )</f>
        <v>0</v>
      </c>
      <c r="J5604" s="56" t="str">
        <f t="shared" si="1015"/>
        <v/>
      </c>
      <c r="K5604" s="56" t="str">
        <f t="shared" si="1007"/>
        <v/>
      </c>
      <c r="L5604" s="56" t="str">
        <f t="shared" si="1008"/>
        <v/>
      </c>
      <c r="M5604" s="56" t="str">
        <f t="shared" si="1009"/>
        <v/>
      </c>
      <c r="N5604" s="56" t="str">
        <f t="shared" si="1010"/>
        <v/>
      </c>
      <c r="O5604" s="56" t="str">
        <f t="shared" si="1016"/>
        <v/>
      </c>
      <c r="P5604" s="56">
        <f>IF(ISERROR(IF($X$5=1,$Y$5,)),"",IF($X$5=1,$Y$5,))</f>
        <v>0</v>
      </c>
      <c r="Q5604" s="56">
        <f>IF(ISERROR(IF($X$6=1,$Y$6,)),"",IF($X$6=1,$Y$6,))</f>
        <v>10000</v>
      </c>
      <c r="R5604" s="56">
        <f>IF(ISERROR(IF($X$7=1,$Y$7,)),"",IF($X$7=1,$Y$7,))</f>
        <v>0</v>
      </c>
      <c r="S5604" s="56">
        <f>IF(ISERROR(IF($X$8=1,$Y$8,)),"",IF($X$8=1,$Y$8,))</f>
        <v>1000</v>
      </c>
      <c r="T5604" s="56">
        <f>IF(ISERROR(IF($X$9=1,$Y$9,)),"",IF($X$9=1,$Y$9,))</f>
        <v>500</v>
      </c>
      <c r="U5604" s="56">
        <f>IF(ISERROR(IF($X$10=1,$Y$10,)),"",IF($X$10=1,$Y$10,))</f>
        <v>500</v>
      </c>
    </row>
    <row r="5605" spans="1:21" x14ac:dyDescent="0.25">
      <c r="A5605" s="75">
        <f t="shared" si="1011"/>
        <v>0</v>
      </c>
      <c r="E5605" s="56">
        <f t="shared" si="1012"/>
        <v>0</v>
      </c>
      <c r="F5605" s="76">
        <f t="shared" si="1017"/>
        <v>0</v>
      </c>
      <c r="G5605" s="56" t="str">
        <f t="shared" si="1013"/>
        <v/>
      </c>
      <c r="H5605" s="56">
        <f t="shared" si="1014"/>
        <v>0</v>
      </c>
      <c r="I5605" s="56">
        <f>IF(G5605="",0,IF(COUNTIF($G$5:G5605,G5605)=1,0,COUNTIF($G$5:G5605,G5605) )   )</f>
        <v>0</v>
      </c>
      <c r="J5605" s="56" t="str">
        <f t="shared" si="1015"/>
        <v/>
      </c>
      <c r="K5605" s="56" t="str">
        <f t="shared" si="1007"/>
        <v/>
      </c>
      <c r="L5605" s="56" t="str">
        <f t="shared" si="1008"/>
        <v/>
      </c>
      <c r="M5605" s="56" t="str">
        <f t="shared" si="1009"/>
        <v/>
      </c>
      <c r="N5605" s="56" t="str">
        <f t="shared" si="1010"/>
        <v/>
      </c>
      <c r="O5605" s="56" t="str">
        <f t="shared" si="1016"/>
        <v/>
      </c>
      <c r="P5605" s="56">
        <f>IF(ISERROR(IF($X$5=1,$Y$5,)),"",IF($X$5=1,$Y$5,))</f>
        <v>0</v>
      </c>
      <c r="Q5605" s="56">
        <f>IF(ISERROR(IF($X$6=1,$Y$6,)),"",IF($X$6=1,$Y$6,))</f>
        <v>10000</v>
      </c>
      <c r="R5605" s="56">
        <f>IF(ISERROR(IF($X$7=1,$Y$7,)),"",IF($X$7=1,$Y$7,))</f>
        <v>0</v>
      </c>
      <c r="S5605" s="56">
        <f>IF(ISERROR(IF($X$8=1,$Y$8,)),"",IF($X$8=1,$Y$8,))</f>
        <v>1000</v>
      </c>
      <c r="T5605" s="56">
        <f>IF(ISERROR(IF($X$9=1,$Y$9,)),"",IF($X$9=1,$Y$9,))</f>
        <v>500</v>
      </c>
      <c r="U5605" s="56">
        <f>IF(ISERROR(IF($X$10=1,$Y$10,)),"",IF($X$10=1,$Y$10,))</f>
        <v>500</v>
      </c>
    </row>
    <row r="5606" spans="1:21" x14ac:dyDescent="0.25">
      <c r="A5606" s="75">
        <f t="shared" si="1011"/>
        <v>0</v>
      </c>
      <c r="E5606" s="56">
        <f t="shared" si="1012"/>
        <v>0</v>
      </c>
      <c r="F5606" s="76">
        <f t="shared" si="1017"/>
        <v>0</v>
      </c>
      <c r="G5606" s="56" t="str">
        <f t="shared" si="1013"/>
        <v/>
      </c>
      <c r="H5606" s="56">
        <f t="shared" si="1014"/>
        <v>0</v>
      </c>
      <c r="I5606" s="56">
        <f>IF(G5606="",0,IF(COUNTIF($G$5:G5606,G5606)=1,0,COUNTIF($G$5:G5606,G5606) )   )</f>
        <v>0</v>
      </c>
      <c r="J5606" s="56" t="str">
        <f t="shared" si="1015"/>
        <v/>
      </c>
      <c r="K5606" s="56" t="str">
        <f t="shared" si="1007"/>
        <v/>
      </c>
      <c r="L5606" s="56" t="str">
        <f t="shared" si="1008"/>
        <v/>
      </c>
      <c r="M5606" s="56" t="str">
        <f t="shared" si="1009"/>
        <v/>
      </c>
      <c r="N5606" s="56" t="str">
        <f t="shared" si="1010"/>
        <v/>
      </c>
      <c r="O5606" s="56" t="str">
        <f t="shared" si="1016"/>
        <v/>
      </c>
      <c r="P5606" s="56">
        <f>IF(ISERROR(IF($X$5=1,$Y$5,)),"",IF($X$5=1,$Y$5,))</f>
        <v>0</v>
      </c>
      <c r="Q5606" s="56">
        <f>IF(ISERROR(IF($X$6=1,$Y$6,)),"",IF($X$6=1,$Y$6,))</f>
        <v>10000</v>
      </c>
      <c r="R5606" s="56">
        <f>IF(ISERROR(IF($X$7=1,$Y$7,)),"",IF($X$7=1,$Y$7,))</f>
        <v>0</v>
      </c>
      <c r="S5606" s="56">
        <f>IF(ISERROR(IF($X$8=1,$Y$8,)),"",IF($X$8=1,$Y$8,))</f>
        <v>1000</v>
      </c>
      <c r="T5606" s="56">
        <f>IF(ISERROR(IF($X$9=1,$Y$9,)),"",IF($X$9=1,$Y$9,))</f>
        <v>500</v>
      </c>
      <c r="U5606" s="56">
        <f>IF(ISERROR(IF($X$10=1,$Y$10,)),"",IF($X$10=1,$Y$10,))</f>
        <v>500</v>
      </c>
    </row>
    <row r="5607" spans="1:21" x14ac:dyDescent="0.25">
      <c r="A5607" s="75">
        <f t="shared" si="1011"/>
        <v>0</v>
      </c>
      <c r="E5607" s="56">
        <f t="shared" si="1012"/>
        <v>0</v>
      </c>
      <c r="F5607" s="76">
        <f t="shared" si="1017"/>
        <v>0</v>
      </c>
      <c r="G5607" s="56" t="str">
        <f t="shared" si="1013"/>
        <v/>
      </c>
      <c r="H5607" s="56">
        <f t="shared" si="1014"/>
        <v>0</v>
      </c>
      <c r="I5607" s="56">
        <f>IF(G5607="",0,IF(COUNTIF($G$5:G5607,G5607)=1,0,COUNTIF($G$5:G5607,G5607) )   )</f>
        <v>0</v>
      </c>
      <c r="J5607" s="56" t="str">
        <f t="shared" si="1015"/>
        <v/>
      </c>
      <c r="K5607" s="56" t="str">
        <f t="shared" si="1007"/>
        <v/>
      </c>
      <c r="L5607" s="56" t="str">
        <f t="shared" si="1008"/>
        <v/>
      </c>
      <c r="M5607" s="56" t="str">
        <f t="shared" si="1009"/>
        <v/>
      </c>
      <c r="N5607" s="56" t="str">
        <f t="shared" si="1010"/>
        <v/>
      </c>
      <c r="O5607" s="56" t="str">
        <f t="shared" si="1016"/>
        <v/>
      </c>
      <c r="P5607" s="56">
        <f>IF(ISERROR(IF($X$5=1,$Y$5,)),"",IF($X$5=1,$Y$5,))</f>
        <v>0</v>
      </c>
      <c r="Q5607" s="56">
        <f>IF(ISERROR(IF($X$6=1,$Y$6,)),"",IF($X$6=1,$Y$6,))</f>
        <v>10000</v>
      </c>
      <c r="R5607" s="56">
        <f>IF(ISERROR(IF($X$7=1,$Y$7,)),"",IF($X$7=1,$Y$7,))</f>
        <v>0</v>
      </c>
      <c r="S5607" s="56">
        <f>IF(ISERROR(IF($X$8=1,$Y$8,)),"",IF($X$8=1,$Y$8,))</f>
        <v>1000</v>
      </c>
      <c r="T5607" s="56">
        <f>IF(ISERROR(IF($X$9=1,$Y$9,)),"",IF($X$9=1,$Y$9,))</f>
        <v>500</v>
      </c>
      <c r="U5607" s="56">
        <f>IF(ISERROR(IF($X$10=1,$Y$10,)),"",IF($X$10=1,$Y$10,))</f>
        <v>500</v>
      </c>
    </row>
    <row r="5608" spans="1:21" x14ac:dyDescent="0.25">
      <c r="A5608" s="75">
        <f t="shared" si="1011"/>
        <v>0</v>
      </c>
      <c r="E5608" s="56">
        <f t="shared" si="1012"/>
        <v>0</v>
      </c>
      <c r="F5608" s="76">
        <f t="shared" si="1017"/>
        <v>0</v>
      </c>
      <c r="G5608" s="56" t="str">
        <f t="shared" si="1013"/>
        <v/>
      </c>
      <c r="H5608" s="56">
        <f t="shared" si="1014"/>
        <v>0</v>
      </c>
      <c r="I5608" s="56">
        <f>IF(G5608="",0,IF(COUNTIF($G$5:G5608,G5608)=1,0,COUNTIF($G$5:G5608,G5608) )   )</f>
        <v>0</v>
      </c>
      <c r="J5608" s="56" t="str">
        <f t="shared" si="1015"/>
        <v/>
      </c>
      <c r="K5608" s="56" t="str">
        <f t="shared" si="1007"/>
        <v/>
      </c>
      <c r="L5608" s="56" t="str">
        <f t="shared" si="1008"/>
        <v/>
      </c>
      <c r="M5608" s="56" t="str">
        <f t="shared" si="1009"/>
        <v/>
      </c>
      <c r="N5608" s="56" t="str">
        <f t="shared" si="1010"/>
        <v/>
      </c>
      <c r="O5608" s="56" t="str">
        <f t="shared" si="1016"/>
        <v/>
      </c>
      <c r="P5608" s="56">
        <f>IF(ISERROR(IF($X$5=1,$Y$5,)),"",IF($X$5=1,$Y$5,))</f>
        <v>0</v>
      </c>
      <c r="Q5608" s="56">
        <f>IF(ISERROR(IF($X$6=1,$Y$6,)),"",IF($X$6=1,$Y$6,))</f>
        <v>10000</v>
      </c>
      <c r="R5608" s="56">
        <f>IF(ISERROR(IF($X$7=1,$Y$7,)),"",IF($X$7=1,$Y$7,))</f>
        <v>0</v>
      </c>
      <c r="S5608" s="56">
        <f>IF(ISERROR(IF($X$8=1,$Y$8,)),"",IF($X$8=1,$Y$8,))</f>
        <v>1000</v>
      </c>
      <c r="T5608" s="56">
        <f>IF(ISERROR(IF($X$9=1,$Y$9,)),"",IF($X$9=1,$Y$9,))</f>
        <v>500</v>
      </c>
      <c r="U5608" s="56">
        <f>IF(ISERROR(IF($X$10=1,$Y$10,)),"",IF($X$10=1,$Y$10,))</f>
        <v>500</v>
      </c>
    </row>
    <row r="5609" spans="1:21" x14ac:dyDescent="0.25">
      <c r="A5609" s="75">
        <f t="shared" si="1011"/>
        <v>0</v>
      </c>
      <c r="E5609" s="56">
        <f t="shared" si="1012"/>
        <v>0</v>
      </c>
      <c r="F5609" s="76">
        <f t="shared" si="1017"/>
        <v>0</v>
      </c>
      <c r="G5609" s="56" t="str">
        <f t="shared" si="1013"/>
        <v/>
      </c>
      <c r="H5609" s="56">
        <f t="shared" si="1014"/>
        <v>0</v>
      </c>
      <c r="I5609" s="56">
        <f>IF(G5609="",0,IF(COUNTIF($G$5:G5609,G5609)=1,0,COUNTIF($G$5:G5609,G5609) )   )</f>
        <v>0</v>
      </c>
      <c r="J5609" s="56" t="str">
        <f t="shared" si="1015"/>
        <v/>
      </c>
      <c r="K5609" s="56" t="str">
        <f t="shared" si="1007"/>
        <v/>
      </c>
      <c r="L5609" s="56" t="str">
        <f t="shared" si="1008"/>
        <v/>
      </c>
      <c r="M5609" s="56" t="str">
        <f t="shared" si="1009"/>
        <v/>
      </c>
      <c r="N5609" s="56" t="str">
        <f t="shared" si="1010"/>
        <v/>
      </c>
      <c r="O5609" s="56" t="str">
        <f t="shared" si="1016"/>
        <v/>
      </c>
      <c r="P5609" s="56">
        <f>IF(ISERROR(IF($X$5=1,$Y$5,)),"",IF($X$5=1,$Y$5,))</f>
        <v>0</v>
      </c>
      <c r="Q5609" s="56">
        <f>IF(ISERROR(IF($X$6=1,$Y$6,)),"",IF($X$6=1,$Y$6,))</f>
        <v>10000</v>
      </c>
      <c r="R5609" s="56">
        <f>IF(ISERROR(IF($X$7=1,$Y$7,)),"",IF($X$7=1,$Y$7,))</f>
        <v>0</v>
      </c>
      <c r="S5609" s="56">
        <f>IF(ISERROR(IF($X$8=1,$Y$8,)),"",IF($X$8=1,$Y$8,))</f>
        <v>1000</v>
      </c>
      <c r="T5609" s="56">
        <f>IF(ISERROR(IF($X$9=1,$Y$9,)),"",IF($X$9=1,$Y$9,))</f>
        <v>500</v>
      </c>
      <c r="U5609" s="56">
        <f>IF(ISERROR(IF($X$10=1,$Y$10,)),"",IF($X$10=1,$Y$10,))</f>
        <v>500</v>
      </c>
    </row>
    <row r="5610" spans="1:21" x14ac:dyDescent="0.25">
      <c r="A5610" s="75">
        <f t="shared" si="1011"/>
        <v>0</v>
      </c>
      <c r="E5610" s="56">
        <f t="shared" si="1012"/>
        <v>0</v>
      </c>
      <c r="F5610" s="76">
        <f t="shared" si="1017"/>
        <v>0</v>
      </c>
      <c r="G5610" s="56" t="str">
        <f t="shared" si="1013"/>
        <v/>
      </c>
      <c r="H5610" s="56">
        <f t="shared" si="1014"/>
        <v>0</v>
      </c>
      <c r="I5610" s="56">
        <f>IF(G5610="",0,IF(COUNTIF($G$5:G5610,G5610)=1,0,COUNTIF($G$5:G5610,G5610) )   )</f>
        <v>0</v>
      </c>
      <c r="J5610" s="56" t="str">
        <f t="shared" si="1015"/>
        <v/>
      </c>
      <c r="K5610" s="56" t="str">
        <f t="shared" si="1007"/>
        <v/>
      </c>
      <c r="L5610" s="56" t="str">
        <f t="shared" si="1008"/>
        <v/>
      </c>
      <c r="M5610" s="56" t="str">
        <f t="shared" si="1009"/>
        <v/>
      </c>
      <c r="N5610" s="56" t="str">
        <f t="shared" si="1010"/>
        <v/>
      </c>
      <c r="O5610" s="56" t="str">
        <f t="shared" si="1016"/>
        <v/>
      </c>
      <c r="P5610" s="56">
        <f>IF(ISERROR(IF($X$5=1,$Y$5,)),"",IF($X$5=1,$Y$5,))</f>
        <v>0</v>
      </c>
      <c r="Q5610" s="56">
        <f>IF(ISERROR(IF($X$6=1,$Y$6,)),"",IF($X$6=1,$Y$6,))</f>
        <v>10000</v>
      </c>
      <c r="R5610" s="56">
        <f>IF(ISERROR(IF($X$7=1,$Y$7,)),"",IF($X$7=1,$Y$7,))</f>
        <v>0</v>
      </c>
      <c r="S5610" s="56">
        <f>IF(ISERROR(IF($X$8=1,$Y$8,)),"",IF($X$8=1,$Y$8,))</f>
        <v>1000</v>
      </c>
      <c r="T5610" s="56">
        <f>IF(ISERROR(IF($X$9=1,$Y$9,)),"",IF($X$9=1,$Y$9,))</f>
        <v>500</v>
      </c>
      <c r="U5610" s="56">
        <f>IF(ISERROR(IF($X$10=1,$Y$10,)),"",IF($X$10=1,$Y$10,))</f>
        <v>500</v>
      </c>
    </row>
    <row r="5611" spans="1:21" x14ac:dyDescent="0.25">
      <c r="A5611" s="75">
        <f t="shared" si="1011"/>
        <v>0</v>
      </c>
      <c r="E5611" s="56">
        <f t="shared" si="1012"/>
        <v>0</v>
      </c>
      <c r="F5611" s="76">
        <f t="shared" si="1017"/>
        <v>0</v>
      </c>
      <c r="G5611" s="56" t="str">
        <f t="shared" si="1013"/>
        <v/>
      </c>
      <c r="H5611" s="56">
        <f t="shared" si="1014"/>
        <v>0</v>
      </c>
      <c r="I5611" s="56">
        <f>IF(G5611="",0,IF(COUNTIF($G$5:G5611,G5611)=1,0,COUNTIF($G$5:G5611,G5611) )   )</f>
        <v>0</v>
      </c>
      <c r="J5611" s="56" t="str">
        <f t="shared" si="1015"/>
        <v/>
      </c>
      <c r="K5611" s="56" t="str">
        <f t="shared" si="1007"/>
        <v/>
      </c>
      <c r="L5611" s="56" t="str">
        <f t="shared" si="1008"/>
        <v/>
      </c>
      <c r="M5611" s="56" t="str">
        <f t="shared" si="1009"/>
        <v/>
      </c>
      <c r="N5611" s="56" t="str">
        <f t="shared" si="1010"/>
        <v/>
      </c>
      <c r="O5611" s="56" t="str">
        <f t="shared" si="1016"/>
        <v/>
      </c>
      <c r="P5611" s="56">
        <f>IF(ISERROR(IF($X$5=1,$Y$5,)),"",IF($X$5=1,$Y$5,))</f>
        <v>0</v>
      </c>
      <c r="Q5611" s="56">
        <f>IF(ISERROR(IF($X$6=1,$Y$6,)),"",IF($X$6=1,$Y$6,))</f>
        <v>10000</v>
      </c>
      <c r="R5611" s="56">
        <f>IF(ISERROR(IF($X$7=1,$Y$7,)),"",IF($X$7=1,$Y$7,))</f>
        <v>0</v>
      </c>
      <c r="S5611" s="56">
        <f>IF(ISERROR(IF($X$8=1,$Y$8,)),"",IF($X$8=1,$Y$8,))</f>
        <v>1000</v>
      </c>
      <c r="T5611" s="56">
        <f>IF(ISERROR(IF($X$9=1,$Y$9,)),"",IF($X$9=1,$Y$9,))</f>
        <v>500</v>
      </c>
      <c r="U5611" s="56">
        <f>IF(ISERROR(IF($X$10=1,$Y$10,)),"",IF($X$10=1,$Y$10,))</f>
        <v>500</v>
      </c>
    </row>
    <row r="5612" spans="1:21" x14ac:dyDescent="0.25">
      <c r="A5612" s="75">
        <f t="shared" si="1011"/>
        <v>0</v>
      </c>
      <c r="E5612" s="56">
        <f t="shared" si="1012"/>
        <v>0</v>
      </c>
      <c r="F5612" s="76">
        <f t="shared" si="1017"/>
        <v>0</v>
      </c>
      <c r="G5612" s="56" t="str">
        <f t="shared" si="1013"/>
        <v/>
      </c>
      <c r="H5612" s="56">
        <f t="shared" si="1014"/>
        <v>0</v>
      </c>
      <c r="I5612" s="56">
        <f>IF(G5612="",0,IF(COUNTIF($G$5:G5612,G5612)=1,0,COUNTIF($G$5:G5612,G5612) )   )</f>
        <v>0</v>
      </c>
      <c r="J5612" s="56" t="str">
        <f t="shared" si="1015"/>
        <v/>
      </c>
      <c r="K5612" s="56" t="str">
        <f t="shared" si="1007"/>
        <v/>
      </c>
      <c r="L5612" s="56" t="str">
        <f t="shared" si="1008"/>
        <v/>
      </c>
      <c r="M5612" s="56" t="str">
        <f t="shared" si="1009"/>
        <v/>
      </c>
      <c r="N5612" s="56" t="str">
        <f t="shared" si="1010"/>
        <v/>
      </c>
      <c r="O5612" s="56" t="str">
        <f t="shared" si="1016"/>
        <v/>
      </c>
      <c r="P5612" s="56">
        <f>IF(ISERROR(IF($X$5=1,$Y$5,)),"",IF($X$5=1,$Y$5,))</f>
        <v>0</v>
      </c>
      <c r="Q5612" s="56">
        <f>IF(ISERROR(IF($X$6=1,$Y$6,)),"",IF($X$6=1,$Y$6,))</f>
        <v>10000</v>
      </c>
      <c r="R5612" s="56">
        <f>IF(ISERROR(IF($X$7=1,$Y$7,)),"",IF($X$7=1,$Y$7,))</f>
        <v>0</v>
      </c>
      <c r="S5612" s="56">
        <f>IF(ISERROR(IF($X$8=1,$Y$8,)),"",IF($X$8=1,$Y$8,))</f>
        <v>1000</v>
      </c>
      <c r="T5612" s="56">
        <f>IF(ISERROR(IF($X$9=1,$Y$9,)),"",IF($X$9=1,$Y$9,))</f>
        <v>500</v>
      </c>
      <c r="U5612" s="56">
        <f>IF(ISERROR(IF($X$10=1,$Y$10,)),"",IF($X$10=1,$Y$10,))</f>
        <v>500</v>
      </c>
    </row>
    <row r="5613" spans="1:21" x14ac:dyDescent="0.25">
      <c r="A5613" s="75">
        <f t="shared" si="1011"/>
        <v>0</v>
      </c>
      <c r="E5613" s="56">
        <f t="shared" si="1012"/>
        <v>0</v>
      </c>
      <c r="F5613" s="76">
        <f t="shared" si="1017"/>
        <v>0</v>
      </c>
      <c r="G5613" s="56" t="str">
        <f t="shared" si="1013"/>
        <v/>
      </c>
      <c r="H5613" s="56">
        <f t="shared" si="1014"/>
        <v>0</v>
      </c>
      <c r="I5613" s="56">
        <f>IF(G5613="",0,IF(COUNTIF($G$5:G5613,G5613)=1,0,COUNTIF($G$5:G5613,G5613) )   )</f>
        <v>0</v>
      </c>
      <c r="J5613" s="56" t="str">
        <f t="shared" si="1015"/>
        <v/>
      </c>
      <c r="K5613" s="56" t="str">
        <f t="shared" si="1007"/>
        <v/>
      </c>
      <c r="L5613" s="56" t="str">
        <f t="shared" si="1008"/>
        <v/>
      </c>
      <c r="M5613" s="56" t="str">
        <f t="shared" si="1009"/>
        <v/>
      </c>
      <c r="N5613" s="56" t="str">
        <f t="shared" si="1010"/>
        <v/>
      </c>
      <c r="O5613" s="56" t="str">
        <f t="shared" si="1016"/>
        <v/>
      </c>
      <c r="P5613" s="56">
        <f>IF(ISERROR(IF($X$5=1,$Y$5,)),"",IF($X$5=1,$Y$5,))</f>
        <v>0</v>
      </c>
      <c r="Q5613" s="56">
        <f>IF(ISERROR(IF($X$6=1,$Y$6,)),"",IF($X$6=1,$Y$6,))</f>
        <v>10000</v>
      </c>
      <c r="R5613" s="56">
        <f>IF(ISERROR(IF($X$7=1,$Y$7,)),"",IF($X$7=1,$Y$7,))</f>
        <v>0</v>
      </c>
      <c r="S5613" s="56">
        <f>IF(ISERROR(IF($X$8=1,$Y$8,)),"",IF($X$8=1,$Y$8,))</f>
        <v>1000</v>
      </c>
      <c r="T5613" s="56">
        <f>IF(ISERROR(IF($X$9=1,$Y$9,)),"",IF($X$9=1,$Y$9,))</f>
        <v>500</v>
      </c>
      <c r="U5613" s="56">
        <f>IF(ISERROR(IF($X$10=1,$Y$10,)),"",IF($X$10=1,$Y$10,))</f>
        <v>500</v>
      </c>
    </row>
    <row r="5614" spans="1:21" x14ac:dyDescent="0.25">
      <c r="A5614" s="75">
        <f t="shared" si="1011"/>
        <v>0</v>
      </c>
      <c r="E5614" s="56">
        <f t="shared" si="1012"/>
        <v>0</v>
      </c>
      <c r="F5614" s="76">
        <f t="shared" si="1017"/>
        <v>0</v>
      </c>
      <c r="G5614" s="56" t="str">
        <f t="shared" si="1013"/>
        <v/>
      </c>
      <c r="H5614" s="56">
        <f t="shared" si="1014"/>
        <v>0</v>
      </c>
      <c r="I5614" s="56">
        <f>IF(G5614="",0,IF(COUNTIF($G$5:G5614,G5614)=1,0,COUNTIF($G$5:G5614,G5614) )   )</f>
        <v>0</v>
      </c>
      <c r="J5614" s="56" t="str">
        <f t="shared" si="1015"/>
        <v/>
      </c>
      <c r="K5614" s="56" t="str">
        <f t="shared" si="1007"/>
        <v/>
      </c>
      <c r="L5614" s="56" t="str">
        <f t="shared" si="1008"/>
        <v/>
      </c>
      <c r="M5614" s="56" t="str">
        <f t="shared" si="1009"/>
        <v/>
      </c>
      <c r="N5614" s="56" t="str">
        <f t="shared" si="1010"/>
        <v/>
      </c>
      <c r="O5614" s="56" t="str">
        <f t="shared" si="1016"/>
        <v/>
      </c>
      <c r="P5614" s="56">
        <f>IF(ISERROR(IF($X$5=1,$Y$5,)),"",IF($X$5=1,$Y$5,))</f>
        <v>0</v>
      </c>
      <c r="Q5614" s="56">
        <f>IF(ISERROR(IF($X$6=1,$Y$6,)),"",IF($X$6=1,$Y$6,))</f>
        <v>10000</v>
      </c>
      <c r="R5614" s="56">
        <f>IF(ISERROR(IF($X$7=1,$Y$7,)),"",IF($X$7=1,$Y$7,))</f>
        <v>0</v>
      </c>
      <c r="S5614" s="56">
        <f>IF(ISERROR(IF($X$8=1,$Y$8,)),"",IF($X$8=1,$Y$8,))</f>
        <v>1000</v>
      </c>
      <c r="T5614" s="56">
        <f>IF(ISERROR(IF($X$9=1,$Y$9,)),"",IF($X$9=1,$Y$9,))</f>
        <v>500</v>
      </c>
      <c r="U5614" s="56">
        <f>IF(ISERROR(IF($X$10=1,$Y$10,)),"",IF($X$10=1,$Y$10,))</f>
        <v>500</v>
      </c>
    </row>
    <row r="5615" spans="1:21" x14ac:dyDescent="0.25">
      <c r="A5615" s="75">
        <f t="shared" si="1011"/>
        <v>0</v>
      </c>
      <c r="E5615" s="56">
        <f t="shared" si="1012"/>
        <v>0</v>
      </c>
      <c r="F5615" s="76">
        <f t="shared" si="1017"/>
        <v>0</v>
      </c>
      <c r="G5615" s="56" t="str">
        <f t="shared" si="1013"/>
        <v/>
      </c>
      <c r="H5615" s="56">
        <f t="shared" si="1014"/>
        <v>0</v>
      </c>
      <c r="I5615" s="56">
        <f>IF(G5615="",0,IF(COUNTIF($G$5:G5615,G5615)=1,0,COUNTIF($G$5:G5615,G5615) )   )</f>
        <v>0</v>
      </c>
      <c r="J5615" s="56" t="str">
        <f t="shared" si="1015"/>
        <v/>
      </c>
      <c r="K5615" s="56" t="str">
        <f t="shared" si="1007"/>
        <v/>
      </c>
      <c r="L5615" s="56" t="str">
        <f t="shared" si="1008"/>
        <v/>
      </c>
      <c r="M5615" s="56" t="str">
        <f t="shared" si="1009"/>
        <v/>
      </c>
      <c r="N5615" s="56" t="str">
        <f t="shared" si="1010"/>
        <v/>
      </c>
      <c r="O5615" s="56" t="str">
        <f t="shared" si="1016"/>
        <v/>
      </c>
      <c r="P5615" s="56">
        <f>IF(ISERROR(IF($X$5=1,$Y$5,)),"",IF($X$5=1,$Y$5,))</f>
        <v>0</v>
      </c>
      <c r="Q5615" s="56">
        <f>IF(ISERROR(IF($X$6=1,$Y$6,)),"",IF($X$6=1,$Y$6,))</f>
        <v>10000</v>
      </c>
      <c r="R5615" s="56">
        <f>IF(ISERROR(IF($X$7=1,$Y$7,)),"",IF($X$7=1,$Y$7,))</f>
        <v>0</v>
      </c>
      <c r="S5615" s="56">
        <f>IF(ISERROR(IF($X$8=1,$Y$8,)),"",IF($X$8=1,$Y$8,))</f>
        <v>1000</v>
      </c>
      <c r="T5615" s="56">
        <f>IF(ISERROR(IF($X$9=1,$Y$9,)),"",IF($X$9=1,$Y$9,))</f>
        <v>500</v>
      </c>
      <c r="U5615" s="56">
        <f>IF(ISERROR(IF($X$10=1,$Y$10,)),"",IF($X$10=1,$Y$10,))</f>
        <v>500</v>
      </c>
    </row>
    <row r="5616" spans="1:21" x14ac:dyDescent="0.25">
      <c r="A5616" s="75">
        <f t="shared" si="1011"/>
        <v>0</v>
      </c>
      <c r="E5616" s="56">
        <f t="shared" si="1012"/>
        <v>0</v>
      </c>
      <c r="F5616" s="76">
        <f t="shared" si="1017"/>
        <v>0</v>
      </c>
      <c r="G5616" s="56" t="str">
        <f t="shared" si="1013"/>
        <v/>
      </c>
      <c r="H5616" s="56">
        <f t="shared" si="1014"/>
        <v>0</v>
      </c>
      <c r="I5616" s="56">
        <f>IF(G5616="",0,IF(COUNTIF($G$5:G5616,G5616)=1,0,COUNTIF($G$5:G5616,G5616) )   )</f>
        <v>0</v>
      </c>
      <c r="J5616" s="56" t="str">
        <f t="shared" si="1015"/>
        <v/>
      </c>
      <c r="K5616" s="56" t="str">
        <f t="shared" si="1007"/>
        <v/>
      </c>
      <c r="L5616" s="56" t="str">
        <f t="shared" si="1008"/>
        <v/>
      </c>
      <c r="M5616" s="56" t="str">
        <f t="shared" si="1009"/>
        <v/>
      </c>
      <c r="N5616" s="56" t="str">
        <f t="shared" si="1010"/>
        <v/>
      </c>
      <c r="O5616" s="56" t="str">
        <f t="shared" si="1016"/>
        <v/>
      </c>
      <c r="P5616" s="56">
        <f>IF(ISERROR(IF($X$5=1,$Y$5,)),"",IF($X$5=1,$Y$5,))</f>
        <v>0</v>
      </c>
      <c r="Q5616" s="56">
        <f>IF(ISERROR(IF($X$6=1,$Y$6,)),"",IF($X$6=1,$Y$6,))</f>
        <v>10000</v>
      </c>
      <c r="R5616" s="56">
        <f>IF(ISERROR(IF($X$7=1,$Y$7,)),"",IF($X$7=1,$Y$7,))</f>
        <v>0</v>
      </c>
      <c r="S5616" s="56">
        <f>IF(ISERROR(IF($X$8=1,$Y$8,)),"",IF($X$8=1,$Y$8,))</f>
        <v>1000</v>
      </c>
      <c r="T5616" s="56">
        <f>IF(ISERROR(IF($X$9=1,$Y$9,)),"",IF($X$9=1,$Y$9,))</f>
        <v>500</v>
      </c>
      <c r="U5616" s="56">
        <f>IF(ISERROR(IF($X$10=1,$Y$10,)),"",IF($X$10=1,$Y$10,))</f>
        <v>500</v>
      </c>
    </row>
    <row r="5617" spans="1:21" x14ac:dyDescent="0.25">
      <c r="A5617" s="75">
        <f t="shared" si="1011"/>
        <v>0</v>
      </c>
      <c r="E5617" s="56">
        <f t="shared" si="1012"/>
        <v>0</v>
      </c>
      <c r="F5617" s="76">
        <f t="shared" si="1017"/>
        <v>0</v>
      </c>
      <c r="G5617" s="56" t="str">
        <f t="shared" si="1013"/>
        <v/>
      </c>
      <c r="H5617" s="56">
        <f t="shared" si="1014"/>
        <v>0</v>
      </c>
      <c r="I5617" s="56">
        <f>IF(G5617="",0,IF(COUNTIF($G$5:G5617,G5617)=1,0,COUNTIF($G$5:G5617,G5617) )   )</f>
        <v>0</v>
      </c>
      <c r="J5617" s="56" t="str">
        <f t="shared" si="1015"/>
        <v/>
      </c>
      <c r="K5617" s="56" t="str">
        <f t="shared" si="1007"/>
        <v/>
      </c>
      <c r="L5617" s="56" t="str">
        <f t="shared" si="1008"/>
        <v/>
      </c>
      <c r="M5617" s="56" t="str">
        <f t="shared" si="1009"/>
        <v/>
      </c>
      <c r="N5617" s="56" t="str">
        <f t="shared" si="1010"/>
        <v/>
      </c>
      <c r="O5617" s="56" t="str">
        <f t="shared" si="1016"/>
        <v/>
      </c>
      <c r="P5617" s="56">
        <f>IF(ISERROR(IF($X$5=1,$Y$5,)),"",IF($X$5=1,$Y$5,))</f>
        <v>0</v>
      </c>
      <c r="Q5617" s="56">
        <f>IF(ISERROR(IF($X$6=1,$Y$6,)),"",IF($X$6=1,$Y$6,))</f>
        <v>10000</v>
      </c>
      <c r="R5617" s="56">
        <f>IF(ISERROR(IF($X$7=1,$Y$7,)),"",IF($X$7=1,$Y$7,))</f>
        <v>0</v>
      </c>
      <c r="S5617" s="56">
        <f>IF(ISERROR(IF($X$8=1,$Y$8,)),"",IF($X$8=1,$Y$8,))</f>
        <v>1000</v>
      </c>
      <c r="T5617" s="56">
        <f>IF(ISERROR(IF($X$9=1,$Y$9,)),"",IF($X$9=1,$Y$9,))</f>
        <v>500</v>
      </c>
      <c r="U5617" s="56">
        <f>IF(ISERROR(IF($X$10=1,$Y$10,)),"",IF($X$10=1,$Y$10,))</f>
        <v>500</v>
      </c>
    </row>
    <row r="5618" spans="1:21" x14ac:dyDescent="0.25">
      <c r="A5618" s="75">
        <f t="shared" si="1011"/>
        <v>0</v>
      </c>
      <c r="E5618" s="56">
        <f t="shared" si="1012"/>
        <v>0</v>
      </c>
      <c r="F5618" s="76">
        <f t="shared" si="1017"/>
        <v>0</v>
      </c>
      <c r="G5618" s="56" t="str">
        <f t="shared" si="1013"/>
        <v/>
      </c>
      <c r="H5618" s="56">
        <f t="shared" si="1014"/>
        <v>0</v>
      </c>
      <c r="I5618" s="56">
        <f>IF(G5618="",0,IF(COUNTIF($G$5:G5618,G5618)=1,0,COUNTIF($G$5:G5618,G5618) )   )</f>
        <v>0</v>
      </c>
      <c r="J5618" s="56" t="str">
        <f t="shared" si="1015"/>
        <v/>
      </c>
      <c r="K5618" s="56" t="str">
        <f t="shared" si="1007"/>
        <v/>
      </c>
      <c r="L5618" s="56" t="str">
        <f t="shared" si="1008"/>
        <v/>
      </c>
      <c r="M5618" s="56" t="str">
        <f t="shared" si="1009"/>
        <v/>
      </c>
      <c r="N5618" s="56" t="str">
        <f t="shared" si="1010"/>
        <v/>
      </c>
      <c r="O5618" s="56" t="str">
        <f t="shared" si="1016"/>
        <v/>
      </c>
      <c r="P5618" s="56">
        <f>IF(ISERROR(IF($X$5=1,$Y$5,)),"",IF($X$5=1,$Y$5,))</f>
        <v>0</v>
      </c>
      <c r="Q5618" s="56">
        <f>IF(ISERROR(IF($X$6=1,$Y$6,)),"",IF($X$6=1,$Y$6,))</f>
        <v>10000</v>
      </c>
      <c r="R5618" s="56">
        <f>IF(ISERROR(IF($X$7=1,$Y$7,)),"",IF($X$7=1,$Y$7,))</f>
        <v>0</v>
      </c>
      <c r="S5618" s="56">
        <f>IF(ISERROR(IF($X$8=1,$Y$8,)),"",IF($X$8=1,$Y$8,))</f>
        <v>1000</v>
      </c>
      <c r="T5618" s="56">
        <f>IF(ISERROR(IF($X$9=1,$Y$9,)),"",IF($X$9=1,$Y$9,))</f>
        <v>500</v>
      </c>
      <c r="U5618" s="56">
        <f>IF(ISERROR(IF($X$10=1,$Y$10,)),"",IF($X$10=1,$Y$10,))</f>
        <v>500</v>
      </c>
    </row>
    <row r="5619" spans="1:21" x14ac:dyDescent="0.25">
      <c r="A5619" s="75">
        <f t="shared" si="1011"/>
        <v>0</v>
      </c>
      <c r="E5619" s="56">
        <f t="shared" si="1012"/>
        <v>0</v>
      </c>
      <c r="F5619" s="76">
        <f t="shared" si="1017"/>
        <v>0</v>
      </c>
      <c r="G5619" s="56" t="str">
        <f t="shared" si="1013"/>
        <v/>
      </c>
      <c r="H5619" s="56">
        <f t="shared" si="1014"/>
        <v>0</v>
      </c>
      <c r="I5619" s="56">
        <f>IF(G5619="",0,IF(COUNTIF($G$5:G5619,G5619)=1,0,COUNTIF($G$5:G5619,G5619) )   )</f>
        <v>0</v>
      </c>
      <c r="J5619" s="56" t="str">
        <f t="shared" si="1015"/>
        <v/>
      </c>
      <c r="K5619" s="56" t="str">
        <f t="shared" si="1007"/>
        <v/>
      </c>
      <c r="L5619" s="56" t="str">
        <f t="shared" si="1008"/>
        <v/>
      </c>
      <c r="M5619" s="56" t="str">
        <f t="shared" si="1009"/>
        <v/>
      </c>
      <c r="N5619" s="56" t="str">
        <f t="shared" si="1010"/>
        <v/>
      </c>
      <c r="O5619" s="56" t="str">
        <f t="shared" si="1016"/>
        <v/>
      </c>
      <c r="P5619" s="56">
        <f>IF(ISERROR(IF($X$5=1,$Y$5,)),"",IF($X$5=1,$Y$5,))</f>
        <v>0</v>
      </c>
      <c r="Q5619" s="56">
        <f>IF(ISERROR(IF($X$6=1,$Y$6,)),"",IF($X$6=1,$Y$6,))</f>
        <v>10000</v>
      </c>
      <c r="R5619" s="56">
        <f>IF(ISERROR(IF($X$7=1,$Y$7,)),"",IF($X$7=1,$Y$7,))</f>
        <v>0</v>
      </c>
      <c r="S5619" s="56">
        <f>IF(ISERROR(IF($X$8=1,$Y$8,)),"",IF($X$8=1,$Y$8,))</f>
        <v>1000</v>
      </c>
      <c r="T5619" s="56">
        <f>IF(ISERROR(IF($X$9=1,$Y$9,)),"",IF($X$9=1,$Y$9,))</f>
        <v>500</v>
      </c>
      <c r="U5619" s="56">
        <f>IF(ISERROR(IF($X$10=1,$Y$10,)),"",IF($X$10=1,$Y$10,))</f>
        <v>500</v>
      </c>
    </row>
    <row r="5620" spans="1:21" x14ac:dyDescent="0.25">
      <c r="A5620" s="75">
        <f t="shared" si="1011"/>
        <v>0</v>
      </c>
      <c r="E5620" s="56">
        <f t="shared" si="1012"/>
        <v>0</v>
      </c>
      <c r="F5620" s="76">
        <f t="shared" si="1017"/>
        <v>0</v>
      </c>
      <c r="G5620" s="56" t="str">
        <f t="shared" si="1013"/>
        <v/>
      </c>
      <c r="H5620" s="56">
        <f t="shared" si="1014"/>
        <v>0</v>
      </c>
      <c r="I5620" s="56">
        <f>IF(G5620="",0,IF(COUNTIF($G$5:G5620,G5620)=1,0,COUNTIF($G$5:G5620,G5620) )   )</f>
        <v>0</v>
      </c>
      <c r="J5620" s="56" t="str">
        <f t="shared" si="1015"/>
        <v/>
      </c>
      <c r="K5620" s="56" t="str">
        <f t="shared" si="1007"/>
        <v/>
      </c>
      <c r="L5620" s="56" t="str">
        <f t="shared" si="1008"/>
        <v/>
      </c>
      <c r="M5620" s="56" t="str">
        <f t="shared" si="1009"/>
        <v/>
      </c>
      <c r="N5620" s="56" t="str">
        <f t="shared" si="1010"/>
        <v/>
      </c>
      <c r="O5620" s="56" t="str">
        <f t="shared" si="1016"/>
        <v/>
      </c>
      <c r="P5620" s="56">
        <f>IF(ISERROR(IF($X$5=1,$Y$5,)),"",IF($X$5=1,$Y$5,))</f>
        <v>0</v>
      </c>
      <c r="Q5620" s="56">
        <f>IF(ISERROR(IF($X$6=1,$Y$6,)),"",IF($X$6=1,$Y$6,))</f>
        <v>10000</v>
      </c>
      <c r="R5620" s="56">
        <f>IF(ISERROR(IF($X$7=1,$Y$7,)),"",IF($X$7=1,$Y$7,))</f>
        <v>0</v>
      </c>
      <c r="S5620" s="56">
        <f>IF(ISERROR(IF($X$8=1,$Y$8,)),"",IF($X$8=1,$Y$8,))</f>
        <v>1000</v>
      </c>
      <c r="T5620" s="56">
        <f>IF(ISERROR(IF($X$9=1,$Y$9,)),"",IF($X$9=1,$Y$9,))</f>
        <v>500</v>
      </c>
      <c r="U5620" s="56">
        <f>IF(ISERROR(IF($X$10=1,$Y$10,)),"",IF($X$10=1,$Y$10,))</f>
        <v>500</v>
      </c>
    </row>
    <row r="5621" spans="1:21" x14ac:dyDescent="0.25">
      <c r="A5621" s="75">
        <f t="shared" si="1011"/>
        <v>0</v>
      </c>
      <c r="E5621" s="56">
        <f t="shared" si="1012"/>
        <v>0</v>
      </c>
      <c r="F5621" s="76">
        <f t="shared" si="1017"/>
        <v>0</v>
      </c>
      <c r="G5621" s="56" t="str">
        <f t="shared" si="1013"/>
        <v/>
      </c>
      <c r="H5621" s="56">
        <f t="shared" si="1014"/>
        <v>0</v>
      </c>
      <c r="I5621" s="56">
        <f>IF(G5621="",0,IF(COUNTIF($G$5:G5621,G5621)=1,0,COUNTIF($G$5:G5621,G5621) )   )</f>
        <v>0</v>
      </c>
      <c r="J5621" s="56" t="str">
        <f t="shared" si="1015"/>
        <v/>
      </c>
      <c r="K5621" s="56" t="str">
        <f t="shared" si="1007"/>
        <v/>
      </c>
      <c r="L5621" s="56" t="str">
        <f t="shared" si="1008"/>
        <v/>
      </c>
      <c r="M5621" s="56" t="str">
        <f t="shared" si="1009"/>
        <v/>
      </c>
      <c r="N5621" s="56" t="str">
        <f t="shared" si="1010"/>
        <v/>
      </c>
      <c r="O5621" s="56" t="str">
        <f t="shared" si="1016"/>
        <v/>
      </c>
      <c r="P5621" s="56">
        <f>IF(ISERROR(IF($X$5=1,$Y$5,)),"",IF($X$5=1,$Y$5,))</f>
        <v>0</v>
      </c>
      <c r="Q5621" s="56">
        <f>IF(ISERROR(IF($X$6=1,$Y$6,)),"",IF($X$6=1,$Y$6,))</f>
        <v>10000</v>
      </c>
      <c r="R5621" s="56">
        <f>IF(ISERROR(IF($X$7=1,$Y$7,)),"",IF($X$7=1,$Y$7,))</f>
        <v>0</v>
      </c>
      <c r="S5621" s="56">
        <f>IF(ISERROR(IF($X$8=1,$Y$8,)),"",IF($X$8=1,$Y$8,))</f>
        <v>1000</v>
      </c>
      <c r="T5621" s="56">
        <f>IF(ISERROR(IF($X$9=1,$Y$9,)),"",IF($X$9=1,$Y$9,))</f>
        <v>500</v>
      </c>
      <c r="U5621" s="56">
        <f>IF(ISERROR(IF($X$10=1,$Y$10,)),"",IF($X$10=1,$Y$10,))</f>
        <v>500</v>
      </c>
    </row>
    <row r="5622" spans="1:21" x14ac:dyDescent="0.25">
      <c r="A5622" s="75">
        <f t="shared" si="1011"/>
        <v>0</v>
      </c>
      <c r="E5622" s="56">
        <f t="shared" si="1012"/>
        <v>0</v>
      </c>
      <c r="F5622" s="76">
        <f t="shared" si="1017"/>
        <v>0</v>
      </c>
      <c r="G5622" s="56" t="str">
        <f t="shared" si="1013"/>
        <v/>
      </c>
      <c r="H5622" s="56">
        <f t="shared" si="1014"/>
        <v>0</v>
      </c>
      <c r="I5622" s="56">
        <f>IF(G5622="",0,IF(COUNTIF($G$5:G5622,G5622)=1,0,COUNTIF($G$5:G5622,G5622) )   )</f>
        <v>0</v>
      </c>
      <c r="J5622" s="56" t="str">
        <f t="shared" si="1015"/>
        <v/>
      </c>
      <c r="K5622" s="56" t="str">
        <f t="shared" si="1007"/>
        <v/>
      </c>
      <c r="L5622" s="56" t="str">
        <f t="shared" si="1008"/>
        <v/>
      </c>
      <c r="M5622" s="56" t="str">
        <f t="shared" si="1009"/>
        <v/>
      </c>
      <c r="N5622" s="56" t="str">
        <f t="shared" si="1010"/>
        <v/>
      </c>
      <c r="O5622" s="56" t="str">
        <f t="shared" si="1016"/>
        <v/>
      </c>
      <c r="P5622" s="56">
        <f>IF(ISERROR(IF($X$5=1,$Y$5,)),"",IF($X$5=1,$Y$5,))</f>
        <v>0</v>
      </c>
      <c r="Q5622" s="56">
        <f>IF(ISERROR(IF($X$6=1,$Y$6,)),"",IF($X$6=1,$Y$6,))</f>
        <v>10000</v>
      </c>
      <c r="R5622" s="56">
        <f>IF(ISERROR(IF($X$7=1,$Y$7,)),"",IF($X$7=1,$Y$7,))</f>
        <v>0</v>
      </c>
      <c r="S5622" s="56">
        <f>IF(ISERROR(IF($X$8=1,$Y$8,)),"",IF($X$8=1,$Y$8,))</f>
        <v>1000</v>
      </c>
      <c r="T5622" s="56">
        <f>IF(ISERROR(IF($X$9=1,$Y$9,)),"",IF($X$9=1,$Y$9,))</f>
        <v>500</v>
      </c>
      <c r="U5622" s="56">
        <f>IF(ISERROR(IF($X$10=1,$Y$10,)),"",IF($X$10=1,$Y$10,))</f>
        <v>500</v>
      </c>
    </row>
    <row r="5623" spans="1:21" x14ac:dyDescent="0.25">
      <c r="A5623" s="75">
        <f t="shared" si="1011"/>
        <v>0</v>
      </c>
      <c r="E5623" s="56">
        <f t="shared" si="1012"/>
        <v>0</v>
      </c>
      <c r="F5623" s="76">
        <f t="shared" si="1017"/>
        <v>0</v>
      </c>
      <c r="G5623" s="56" t="str">
        <f t="shared" si="1013"/>
        <v/>
      </c>
      <c r="H5623" s="56">
        <f t="shared" si="1014"/>
        <v>0</v>
      </c>
      <c r="I5623" s="56">
        <f>IF(G5623="",0,IF(COUNTIF($G$5:G5623,G5623)=1,0,COUNTIF($G$5:G5623,G5623) )   )</f>
        <v>0</v>
      </c>
      <c r="J5623" s="56" t="str">
        <f t="shared" si="1015"/>
        <v/>
      </c>
      <c r="K5623" s="56" t="str">
        <f t="shared" si="1007"/>
        <v/>
      </c>
      <c r="L5623" s="56" t="str">
        <f t="shared" si="1008"/>
        <v/>
      </c>
      <c r="M5623" s="56" t="str">
        <f t="shared" si="1009"/>
        <v/>
      </c>
      <c r="N5623" s="56" t="str">
        <f t="shared" si="1010"/>
        <v/>
      </c>
      <c r="O5623" s="56" t="str">
        <f t="shared" si="1016"/>
        <v/>
      </c>
      <c r="P5623" s="56">
        <f>IF(ISERROR(IF($X$5=1,$Y$5,)),"",IF($X$5=1,$Y$5,))</f>
        <v>0</v>
      </c>
      <c r="Q5623" s="56">
        <f>IF(ISERROR(IF($X$6=1,$Y$6,)),"",IF($X$6=1,$Y$6,))</f>
        <v>10000</v>
      </c>
      <c r="R5623" s="56">
        <f>IF(ISERROR(IF($X$7=1,$Y$7,)),"",IF($X$7=1,$Y$7,))</f>
        <v>0</v>
      </c>
      <c r="S5623" s="56">
        <f>IF(ISERROR(IF($X$8=1,$Y$8,)),"",IF($X$8=1,$Y$8,))</f>
        <v>1000</v>
      </c>
      <c r="T5623" s="56">
        <f>IF(ISERROR(IF($X$9=1,$Y$9,)),"",IF($X$9=1,$Y$9,))</f>
        <v>500</v>
      </c>
      <c r="U5623" s="56">
        <f>IF(ISERROR(IF($X$10=1,$Y$10,)),"",IF($X$10=1,$Y$10,))</f>
        <v>500</v>
      </c>
    </row>
    <row r="5624" spans="1:21" x14ac:dyDescent="0.25">
      <c r="A5624" s="75">
        <f t="shared" si="1011"/>
        <v>0</v>
      </c>
      <c r="E5624" s="56">
        <f t="shared" si="1012"/>
        <v>0</v>
      </c>
      <c r="F5624" s="76">
        <f t="shared" si="1017"/>
        <v>0</v>
      </c>
      <c r="G5624" s="56" t="str">
        <f t="shared" si="1013"/>
        <v/>
      </c>
      <c r="H5624" s="56">
        <f t="shared" si="1014"/>
        <v>0</v>
      </c>
      <c r="I5624" s="56">
        <f>IF(G5624="",0,IF(COUNTIF($G$5:G5624,G5624)=1,0,COUNTIF($G$5:G5624,G5624) )   )</f>
        <v>0</v>
      </c>
      <c r="J5624" s="56" t="str">
        <f t="shared" si="1015"/>
        <v/>
      </c>
      <c r="K5624" s="56" t="str">
        <f t="shared" si="1007"/>
        <v/>
      </c>
      <c r="L5624" s="56" t="str">
        <f t="shared" si="1008"/>
        <v/>
      </c>
      <c r="M5624" s="56" t="str">
        <f t="shared" si="1009"/>
        <v/>
      </c>
      <c r="N5624" s="56" t="str">
        <f t="shared" si="1010"/>
        <v/>
      </c>
      <c r="O5624" s="56" t="str">
        <f t="shared" si="1016"/>
        <v/>
      </c>
      <c r="P5624" s="56">
        <f>IF(ISERROR(IF($X$5=1,$Y$5,)),"",IF($X$5=1,$Y$5,))</f>
        <v>0</v>
      </c>
      <c r="Q5624" s="56">
        <f>IF(ISERROR(IF($X$6=1,$Y$6,)),"",IF($X$6=1,$Y$6,))</f>
        <v>10000</v>
      </c>
      <c r="R5624" s="56">
        <f>IF(ISERROR(IF($X$7=1,$Y$7,)),"",IF($X$7=1,$Y$7,))</f>
        <v>0</v>
      </c>
      <c r="S5624" s="56">
        <f>IF(ISERROR(IF($X$8=1,$Y$8,)),"",IF($X$8=1,$Y$8,))</f>
        <v>1000</v>
      </c>
      <c r="T5624" s="56">
        <f>IF(ISERROR(IF($X$9=1,$Y$9,)),"",IF($X$9=1,$Y$9,))</f>
        <v>500</v>
      </c>
      <c r="U5624" s="56">
        <f>IF(ISERROR(IF($X$10=1,$Y$10,)),"",IF($X$10=1,$Y$10,))</f>
        <v>500</v>
      </c>
    </row>
    <row r="5625" spans="1:21" x14ac:dyDescent="0.25">
      <c r="A5625" s="75">
        <f t="shared" si="1011"/>
        <v>0</v>
      </c>
      <c r="E5625" s="56">
        <f t="shared" si="1012"/>
        <v>0</v>
      </c>
      <c r="F5625" s="76">
        <f t="shared" si="1017"/>
        <v>0</v>
      </c>
      <c r="G5625" s="56" t="str">
        <f t="shared" si="1013"/>
        <v/>
      </c>
      <c r="H5625" s="56">
        <f t="shared" si="1014"/>
        <v>0</v>
      </c>
      <c r="I5625" s="56">
        <f>IF(G5625="",0,IF(COUNTIF($G$5:G5625,G5625)=1,0,COUNTIF($G$5:G5625,G5625) )   )</f>
        <v>0</v>
      </c>
      <c r="J5625" s="56" t="str">
        <f t="shared" si="1015"/>
        <v/>
      </c>
      <c r="K5625" s="56" t="str">
        <f t="shared" si="1007"/>
        <v/>
      </c>
      <c r="L5625" s="56" t="str">
        <f t="shared" si="1008"/>
        <v/>
      </c>
      <c r="M5625" s="56" t="str">
        <f t="shared" si="1009"/>
        <v/>
      </c>
      <c r="N5625" s="56" t="str">
        <f t="shared" si="1010"/>
        <v/>
      </c>
      <c r="O5625" s="56" t="str">
        <f t="shared" si="1016"/>
        <v/>
      </c>
      <c r="P5625" s="56">
        <f>IF(ISERROR(IF($X$5=1,$Y$5,)),"",IF($X$5=1,$Y$5,))</f>
        <v>0</v>
      </c>
      <c r="Q5625" s="56">
        <f>IF(ISERROR(IF($X$6=1,$Y$6,)),"",IF($X$6=1,$Y$6,))</f>
        <v>10000</v>
      </c>
      <c r="R5625" s="56">
        <f>IF(ISERROR(IF($X$7=1,$Y$7,)),"",IF($X$7=1,$Y$7,))</f>
        <v>0</v>
      </c>
      <c r="S5625" s="56">
        <f>IF(ISERROR(IF($X$8=1,$Y$8,)),"",IF($X$8=1,$Y$8,))</f>
        <v>1000</v>
      </c>
      <c r="T5625" s="56">
        <f>IF(ISERROR(IF($X$9=1,$Y$9,)),"",IF($X$9=1,$Y$9,))</f>
        <v>500</v>
      </c>
      <c r="U5625" s="56">
        <f>IF(ISERROR(IF($X$10=1,$Y$10,)),"",IF($X$10=1,$Y$10,))</f>
        <v>500</v>
      </c>
    </row>
    <row r="5626" spans="1:21" x14ac:dyDescent="0.25">
      <c r="A5626" s="75">
        <f t="shared" si="1011"/>
        <v>0</v>
      </c>
      <c r="E5626" s="56">
        <f t="shared" si="1012"/>
        <v>0</v>
      </c>
      <c r="F5626" s="76">
        <f t="shared" si="1017"/>
        <v>0</v>
      </c>
      <c r="G5626" s="56" t="str">
        <f t="shared" si="1013"/>
        <v/>
      </c>
      <c r="H5626" s="56">
        <f t="shared" si="1014"/>
        <v>0</v>
      </c>
      <c r="I5626" s="56">
        <f>IF(G5626="",0,IF(COUNTIF($G$5:G5626,G5626)=1,0,COUNTIF($G$5:G5626,G5626) )   )</f>
        <v>0</v>
      </c>
      <c r="J5626" s="56" t="str">
        <f t="shared" si="1015"/>
        <v/>
      </c>
      <c r="K5626" s="56" t="str">
        <f t="shared" si="1007"/>
        <v/>
      </c>
      <c r="L5626" s="56" t="str">
        <f t="shared" si="1008"/>
        <v/>
      </c>
      <c r="M5626" s="56" t="str">
        <f t="shared" si="1009"/>
        <v/>
      </c>
      <c r="N5626" s="56" t="str">
        <f t="shared" si="1010"/>
        <v/>
      </c>
      <c r="O5626" s="56" t="str">
        <f t="shared" si="1016"/>
        <v/>
      </c>
      <c r="P5626" s="56">
        <f>IF(ISERROR(IF($X$5=1,$Y$5,)),"",IF($X$5=1,$Y$5,))</f>
        <v>0</v>
      </c>
      <c r="Q5626" s="56">
        <f>IF(ISERROR(IF($X$6=1,$Y$6,)),"",IF($X$6=1,$Y$6,))</f>
        <v>10000</v>
      </c>
      <c r="R5626" s="56">
        <f>IF(ISERROR(IF($X$7=1,$Y$7,)),"",IF($X$7=1,$Y$7,))</f>
        <v>0</v>
      </c>
      <c r="S5626" s="56">
        <f>IF(ISERROR(IF($X$8=1,$Y$8,)),"",IF($X$8=1,$Y$8,))</f>
        <v>1000</v>
      </c>
      <c r="T5626" s="56">
        <f>IF(ISERROR(IF($X$9=1,$Y$9,)),"",IF($X$9=1,$Y$9,))</f>
        <v>500</v>
      </c>
      <c r="U5626" s="56">
        <f>IF(ISERROR(IF($X$10=1,$Y$10,)),"",IF($X$10=1,$Y$10,))</f>
        <v>500</v>
      </c>
    </row>
    <row r="5627" spans="1:21" x14ac:dyDescent="0.25">
      <c r="A5627" s="75">
        <f t="shared" si="1011"/>
        <v>0</v>
      </c>
      <c r="E5627" s="56">
        <f t="shared" si="1012"/>
        <v>0</v>
      </c>
      <c r="F5627" s="76">
        <f t="shared" si="1017"/>
        <v>0</v>
      </c>
      <c r="G5627" s="56" t="str">
        <f t="shared" si="1013"/>
        <v/>
      </c>
      <c r="H5627" s="56">
        <f t="shared" si="1014"/>
        <v>0</v>
      </c>
      <c r="I5627" s="56">
        <f>IF(G5627="",0,IF(COUNTIF($G$5:G5627,G5627)=1,0,COUNTIF($G$5:G5627,G5627) )   )</f>
        <v>0</v>
      </c>
      <c r="J5627" s="56" t="str">
        <f t="shared" si="1015"/>
        <v/>
      </c>
      <c r="K5627" s="56" t="str">
        <f t="shared" si="1007"/>
        <v/>
      </c>
      <c r="L5627" s="56" t="str">
        <f t="shared" si="1008"/>
        <v/>
      </c>
      <c r="M5627" s="56" t="str">
        <f t="shared" si="1009"/>
        <v/>
      </c>
      <c r="N5627" s="56" t="str">
        <f t="shared" si="1010"/>
        <v/>
      </c>
      <c r="O5627" s="56" t="str">
        <f t="shared" si="1016"/>
        <v/>
      </c>
      <c r="P5627" s="56">
        <f>IF(ISERROR(IF($X$5=1,$Y$5,)),"",IF($X$5=1,$Y$5,))</f>
        <v>0</v>
      </c>
      <c r="Q5627" s="56">
        <f>IF(ISERROR(IF($X$6=1,$Y$6,)),"",IF($X$6=1,$Y$6,))</f>
        <v>10000</v>
      </c>
      <c r="R5627" s="56">
        <f>IF(ISERROR(IF($X$7=1,$Y$7,)),"",IF($X$7=1,$Y$7,))</f>
        <v>0</v>
      </c>
      <c r="S5627" s="56">
        <f>IF(ISERROR(IF($X$8=1,$Y$8,)),"",IF($X$8=1,$Y$8,))</f>
        <v>1000</v>
      </c>
      <c r="T5627" s="56">
        <f>IF(ISERROR(IF($X$9=1,$Y$9,)),"",IF($X$9=1,$Y$9,))</f>
        <v>500</v>
      </c>
      <c r="U5627" s="56">
        <f>IF(ISERROR(IF($X$10=1,$Y$10,)),"",IF($X$10=1,$Y$10,))</f>
        <v>500</v>
      </c>
    </row>
    <row r="5628" spans="1:21" x14ac:dyDescent="0.25">
      <c r="A5628" s="75">
        <f t="shared" si="1011"/>
        <v>0</v>
      </c>
      <c r="E5628" s="56">
        <f t="shared" si="1012"/>
        <v>0</v>
      </c>
      <c r="F5628" s="76">
        <f t="shared" si="1017"/>
        <v>0</v>
      </c>
      <c r="G5628" s="56" t="str">
        <f t="shared" si="1013"/>
        <v/>
      </c>
      <c r="H5628" s="56">
        <f t="shared" si="1014"/>
        <v>0</v>
      </c>
      <c r="I5628" s="56">
        <f>IF(G5628="",0,IF(COUNTIF($G$5:G5628,G5628)=1,0,COUNTIF($G$5:G5628,G5628) )   )</f>
        <v>0</v>
      </c>
      <c r="J5628" s="56" t="str">
        <f t="shared" si="1015"/>
        <v/>
      </c>
      <c r="K5628" s="56" t="str">
        <f t="shared" si="1007"/>
        <v/>
      </c>
      <c r="L5628" s="56" t="str">
        <f t="shared" si="1008"/>
        <v/>
      </c>
      <c r="M5628" s="56" t="str">
        <f t="shared" si="1009"/>
        <v/>
      </c>
      <c r="N5628" s="56" t="str">
        <f t="shared" si="1010"/>
        <v/>
      </c>
      <c r="O5628" s="56" t="str">
        <f t="shared" si="1016"/>
        <v/>
      </c>
      <c r="P5628" s="56">
        <f>IF(ISERROR(IF($X$5=1,$Y$5,)),"",IF($X$5=1,$Y$5,))</f>
        <v>0</v>
      </c>
      <c r="Q5628" s="56">
        <f>IF(ISERROR(IF($X$6=1,$Y$6,)),"",IF($X$6=1,$Y$6,))</f>
        <v>10000</v>
      </c>
      <c r="R5628" s="56">
        <f>IF(ISERROR(IF($X$7=1,$Y$7,)),"",IF($X$7=1,$Y$7,))</f>
        <v>0</v>
      </c>
      <c r="S5628" s="56">
        <f>IF(ISERROR(IF($X$8=1,$Y$8,)),"",IF($X$8=1,$Y$8,))</f>
        <v>1000</v>
      </c>
      <c r="T5628" s="56">
        <f>IF(ISERROR(IF($X$9=1,$Y$9,)),"",IF($X$9=1,$Y$9,))</f>
        <v>500</v>
      </c>
      <c r="U5628" s="56">
        <f>IF(ISERROR(IF($X$10=1,$Y$10,)),"",IF($X$10=1,$Y$10,))</f>
        <v>500</v>
      </c>
    </row>
    <row r="5629" spans="1:21" x14ac:dyDescent="0.25">
      <c r="A5629" s="75">
        <f t="shared" si="1011"/>
        <v>0</v>
      </c>
      <c r="E5629" s="56">
        <f t="shared" si="1012"/>
        <v>0</v>
      </c>
      <c r="F5629" s="76">
        <f t="shared" si="1017"/>
        <v>0</v>
      </c>
      <c r="G5629" s="56" t="str">
        <f t="shared" si="1013"/>
        <v/>
      </c>
      <c r="H5629" s="56">
        <f t="shared" si="1014"/>
        <v>0</v>
      </c>
      <c r="I5629" s="56">
        <f>IF(G5629="",0,IF(COUNTIF($G$5:G5629,G5629)=1,0,COUNTIF($G$5:G5629,G5629) )   )</f>
        <v>0</v>
      </c>
      <c r="J5629" s="56" t="str">
        <f t="shared" si="1015"/>
        <v/>
      </c>
      <c r="K5629" s="56" t="str">
        <f t="shared" si="1007"/>
        <v/>
      </c>
      <c r="L5629" s="56" t="str">
        <f t="shared" si="1008"/>
        <v/>
      </c>
      <c r="M5629" s="56" t="str">
        <f t="shared" si="1009"/>
        <v/>
      </c>
      <c r="N5629" s="56" t="str">
        <f t="shared" si="1010"/>
        <v/>
      </c>
      <c r="O5629" s="56" t="str">
        <f t="shared" si="1016"/>
        <v/>
      </c>
      <c r="P5629" s="56">
        <f>IF(ISERROR(IF($X$5=1,$Y$5,)),"",IF($X$5=1,$Y$5,))</f>
        <v>0</v>
      </c>
      <c r="Q5629" s="56">
        <f>IF(ISERROR(IF($X$6=1,$Y$6,)),"",IF($X$6=1,$Y$6,))</f>
        <v>10000</v>
      </c>
      <c r="R5629" s="56">
        <f>IF(ISERROR(IF($X$7=1,$Y$7,)),"",IF($X$7=1,$Y$7,))</f>
        <v>0</v>
      </c>
      <c r="S5629" s="56">
        <f>IF(ISERROR(IF($X$8=1,$Y$8,)),"",IF($X$8=1,$Y$8,))</f>
        <v>1000</v>
      </c>
      <c r="T5629" s="56">
        <f>IF(ISERROR(IF($X$9=1,$Y$9,)),"",IF($X$9=1,$Y$9,))</f>
        <v>500</v>
      </c>
      <c r="U5629" s="56">
        <f>IF(ISERROR(IF($X$10=1,$Y$10,)),"",IF($X$10=1,$Y$10,))</f>
        <v>500</v>
      </c>
    </row>
    <row r="5630" spans="1:21" x14ac:dyDescent="0.25">
      <c r="A5630" s="75">
        <f t="shared" si="1011"/>
        <v>0</v>
      </c>
      <c r="E5630" s="56">
        <f t="shared" si="1012"/>
        <v>0</v>
      </c>
      <c r="F5630" s="76">
        <f t="shared" si="1017"/>
        <v>0</v>
      </c>
      <c r="G5630" s="56" t="str">
        <f t="shared" si="1013"/>
        <v/>
      </c>
      <c r="H5630" s="56">
        <f t="shared" si="1014"/>
        <v>0</v>
      </c>
      <c r="I5630" s="56">
        <f>IF(G5630="",0,IF(COUNTIF($G$5:G5630,G5630)=1,0,COUNTIF($G$5:G5630,G5630) )   )</f>
        <v>0</v>
      </c>
      <c r="J5630" s="56" t="str">
        <f t="shared" si="1015"/>
        <v/>
      </c>
      <c r="K5630" s="56" t="str">
        <f t="shared" ref="K5630:K5693" si="1018">IF(ISERROR(VLOOKUP(J5630,$F$5:$G$6005,2,)),"",VLOOKUP(J5630,$F$5:$G$6005,2,))</f>
        <v/>
      </c>
      <c r="L5630" s="56" t="str">
        <f t="shared" si="1008"/>
        <v/>
      </c>
      <c r="M5630" s="56" t="str">
        <f t="shared" si="1009"/>
        <v/>
      </c>
      <c r="N5630" s="56" t="str">
        <f t="shared" si="1010"/>
        <v/>
      </c>
      <c r="O5630" s="56" t="str">
        <f t="shared" si="1016"/>
        <v/>
      </c>
      <c r="P5630" s="56">
        <f>IF(ISERROR(IF($X$5=1,$Y$5,)),"",IF($X$5=1,$Y$5,))</f>
        <v>0</v>
      </c>
      <c r="Q5630" s="56">
        <f>IF(ISERROR(IF($X$6=1,$Y$6,)),"",IF($X$6=1,$Y$6,))</f>
        <v>10000</v>
      </c>
      <c r="R5630" s="56">
        <f>IF(ISERROR(IF($X$7=1,$Y$7,)),"",IF($X$7=1,$Y$7,))</f>
        <v>0</v>
      </c>
      <c r="S5630" s="56">
        <f>IF(ISERROR(IF($X$8=1,$Y$8,)),"",IF($X$8=1,$Y$8,))</f>
        <v>1000</v>
      </c>
      <c r="T5630" s="56">
        <f>IF(ISERROR(IF($X$9=1,$Y$9,)),"",IF($X$9=1,$Y$9,))</f>
        <v>500</v>
      </c>
      <c r="U5630" s="56">
        <f>IF(ISERROR(IF($X$10=1,$Y$10,)),"",IF($X$10=1,$Y$10,))</f>
        <v>500</v>
      </c>
    </row>
    <row r="5631" spans="1:21" x14ac:dyDescent="0.25">
      <c r="A5631" s="75">
        <f t="shared" si="1011"/>
        <v>0</v>
      </c>
      <c r="E5631" s="56">
        <f t="shared" si="1012"/>
        <v>0</v>
      </c>
      <c r="F5631" s="76">
        <f t="shared" si="1017"/>
        <v>0</v>
      </c>
      <c r="G5631" s="56" t="str">
        <f t="shared" si="1013"/>
        <v/>
      </c>
      <c r="H5631" s="56">
        <f t="shared" si="1014"/>
        <v>0</v>
      </c>
      <c r="I5631" s="56">
        <f>IF(G5631="",0,IF(COUNTIF($G$5:G5631,G5631)=1,0,COUNTIF($G$5:G5631,G5631) )   )</f>
        <v>0</v>
      </c>
      <c r="J5631" s="56" t="str">
        <f t="shared" si="1015"/>
        <v/>
      </c>
      <c r="K5631" s="56" t="str">
        <f t="shared" si="1018"/>
        <v/>
      </c>
      <c r="L5631" s="56" t="str">
        <f t="shared" si="1008"/>
        <v/>
      </c>
      <c r="M5631" s="56" t="str">
        <f t="shared" si="1009"/>
        <v/>
      </c>
      <c r="N5631" s="56" t="str">
        <f t="shared" si="1010"/>
        <v/>
      </c>
      <c r="O5631" s="56" t="str">
        <f t="shared" si="1016"/>
        <v/>
      </c>
      <c r="P5631" s="56">
        <f>IF(ISERROR(IF($X$5=1,$Y$5,)),"",IF($X$5=1,$Y$5,))</f>
        <v>0</v>
      </c>
      <c r="Q5631" s="56">
        <f>IF(ISERROR(IF($X$6=1,$Y$6,)),"",IF($X$6=1,$Y$6,))</f>
        <v>10000</v>
      </c>
      <c r="R5631" s="56">
        <f>IF(ISERROR(IF($X$7=1,$Y$7,)),"",IF($X$7=1,$Y$7,))</f>
        <v>0</v>
      </c>
      <c r="S5631" s="56">
        <f>IF(ISERROR(IF($X$8=1,$Y$8,)),"",IF($X$8=1,$Y$8,))</f>
        <v>1000</v>
      </c>
      <c r="T5631" s="56">
        <f>IF(ISERROR(IF($X$9=1,$Y$9,)),"",IF($X$9=1,$Y$9,))</f>
        <v>500</v>
      </c>
      <c r="U5631" s="56">
        <f>IF(ISERROR(IF($X$10=1,$Y$10,)),"",IF($X$10=1,$Y$10,))</f>
        <v>500</v>
      </c>
    </row>
    <row r="5632" spans="1:21" x14ac:dyDescent="0.25">
      <c r="A5632" s="75">
        <f t="shared" si="1011"/>
        <v>0</v>
      </c>
      <c r="E5632" s="56">
        <f t="shared" si="1012"/>
        <v>0</v>
      </c>
      <c r="F5632" s="76">
        <f t="shared" si="1017"/>
        <v>0</v>
      </c>
      <c r="G5632" s="56" t="str">
        <f t="shared" si="1013"/>
        <v/>
      </c>
      <c r="H5632" s="56">
        <f t="shared" si="1014"/>
        <v>0</v>
      </c>
      <c r="I5632" s="56">
        <f>IF(G5632="",0,IF(COUNTIF($G$5:G5632,G5632)=1,0,COUNTIF($G$5:G5632,G5632) )   )</f>
        <v>0</v>
      </c>
      <c r="J5632" s="56" t="str">
        <f t="shared" si="1015"/>
        <v/>
      </c>
      <c r="K5632" s="56" t="str">
        <f t="shared" si="1018"/>
        <v/>
      </c>
      <c r="L5632" s="56" t="str">
        <f t="shared" si="1008"/>
        <v/>
      </c>
      <c r="M5632" s="56" t="str">
        <f t="shared" si="1009"/>
        <v/>
      </c>
      <c r="N5632" s="56" t="str">
        <f t="shared" si="1010"/>
        <v/>
      </c>
      <c r="O5632" s="56" t="str">
        <f t="shared" si="1016"/>
        <v/>
      </c>
      <c r="P5632" s="56">
        <f>IF(ISERROR(IF($X$5=1,$Y$5,)),"",IF($X$5=1,$Y$5,))</f>
        <v>0</v>
      </c>
      <c r="Q5632" s="56">
        <f>IF(ISERROR(IF($X$6=1,$Y$6,)),"",IF($X$6=1,$Y$6,))</f>
        <v>10000</v>
      </c>
      <c r="R5632" s="56">
        <f>IF(ISERROR(IF($X$7=1,$Y$7,)),"",IF($X$7=1,$Y$7,))</f>
        <v>0</v>
      </c>
      <c r="S5632" s="56">
        <f>IF(ISERROR(IF($X$8=1,$Y$8,)),"",IF($X$8=1,$Y$8,))</f>
        <v>1000</v>
      </c>
      <c r="T5632" s="56">
        <f>IF(ISERROR(IF($X$9=1,$Y$9,)),"",IF($X$9=1,$Y$9,))</f>
        <v>500</v>
      </c>
      <c r="U5632" s="56">
        <f>IF(ISERROR(IF($X$10=1,$Y$10,)),"",IF($X$10=1,$Y$10,))</f>
        <v>500</v>
      </c>
    </row>
    <row r="5633" spans="1:21" x14ac:dyDescent="0.25">
      <c r="A5633" s="75">
        <f t="shared" si="1011"/>
        <v>0</v>
      </c>
      <c r="E5633" s="56">
        <f t="shared" si="1012"/>
        <v>0</v>
      </c>
      <c r="F5633" s="76">
        <f t="shared" si="1017"/>
        <v>0</v>
      </c>
      <c r="G5633" s="56" t="str">
        <f t="shared" si="1013"/>
        <v/>
      </c>
      <c r="H5633" s="56">
        <f t="shared" si="1014"/>
        <v>0</v>
      </c>
      <c r="I5633" s="56">
        <f>IF(G5633="",0,IF(COUNTIF($G$5:G5633,G5633)=1,0,COUNTIF($G$5:G5633,G5633) )   )</f>
        <v>0</v>
      </c>
      <c r="J5633" s="56" t="str">
        <f t="shared" si="1015"/>
        <v/>
      </c>
      <c r="K5633" s="56" t="str">
        <f t="shared" si="1018"/>
        <v/>
      </c>
      <c r="L5633" s="56" t="str">
        <f t="shared" si="1008"/>
        <v/>
      </c>
      <c r="M5633" s="56" t="str">
        <f t="shared" si="1009"/>
        <v/>
      </c>
      <c r="N5633" s="56" t="str">
        <f t="shared" si="1010"/>
        <v/>
      </c>
      <c r="O5633" s="56" t="str">
        <f t="shared" si="1016"/>
        <v/>
      </c>
      <c r="P5633" s="56">
        <f>IF(ISERROR(IF($X$5=1,$Y$5,)),"",IF($X$5=1,$Y$5,))</f>
        <v>0</v>
      </c>
      <c r="Q5633" s="56">
        <f>IF(ISERROR(IF($X$6=1,$Y$6,)),"",IF($X$6=1,$Y$6,))</f>
        <v>10000</v>
      </c>
      <c r="R5633" s="56">
        <f>IF(ISERROR(IF($X$7=1,$Y$7,)),"",IF($X$7=1,$Y$7,))</f>
        <v>0</v>
      </c>
      <c r="S5633" s="56">
        <f>IF(ISERROR(IF($X$8=1,$Y$8,)),"",IF($X$8=1,$Y$8,))</f>
        <v>1000</v>
      </c>
      <c r="T5633" s="56">
        <f>IF(ISERROR(IF($X$9=1,$Y$9,)),"",IF($X$9=1,$Y$9,))</f>
        <v>500</v>
      </c>
      <c r="U5633" s="56">
        <f>IF(ISERROR(IF($X$10=1,$Y$10,)),"",IF($X$10=1,$Y$10,))</f>
        <v>500</v>
      </c>
    </row>
    <row r="5634" spans="1:21" x14ac:dyDescent="0.25">
      <c r="A5634" s="75">
        <f t="shared" si="1011"/>
        <v>0</v>
      </c>
      <c r="E5634" s="56">
        <f t="shared" si="1012"/>
        <v>0</v>
      </c>
      <c r="F5634" s="76">
        <f t="shared" si="1017"/>
        <v>0</v>
      </c>
      <c r="G5634" s="56" t="str">
        <f t="shared" si="1013"/>
        <v/>
      </c>
      <c r="H5634" s="56">
        <f t="shared" si="1014"/>
        <v>0</v>
      </c>
      <c r="I5634" s="56">
        <f>IF(G5634="",0,IF(COUNTIF($G$5:G5634,G5634)=1,0,COUNTIF($G$5:G5634,G5634) )   )</f>
        <v>0</v>
      </c>
      <c r="J5634" s="56" t="str">
        <f t="shared" si="1015"/>
        <v/>
      </c>
      <c r="K5634" s="56" t="str">
        <f t="shared" si="1018"/>
        <v/>
      </c>
      <c r="L5634" s="56" t="str">
        <f t="shared" si="1008"/>
        <v/>
      </c>
      <c r="M5634" s="56" t="str">
        <f t="shared" si="1009"/>
        <v/>
      </c>
      <c r="N5634" s="56" t="str">
        <f t="shared" si="1010"/>
        <v/>
      </c>
      <c r="O5634" s="56" t="str">
        <f t="shared" si="1016"/>
        <v/>
      </c>
      <c r="P5634" s="56">
        <f>IF(ISERROR(IF($X$5=1,$Y$5,)),"",IF($X$5=1,$Y$5,))</f>
        <v>0</v>
      </c>
      <c r="Q5634" s="56">
        <f>IF(ISERROR(IF($X$6=1,$Y$6,)),"",IF($X$6=1,$Y$6,))</f>
        <v>10000</v>
      </c>
      <c r="R5634" s="56">
        <f>IF(ISERROR(IF($X$7=1,$Y$7,)),"",IF($X$7=1,$Y$7,))</f>
        <v>0</v>
      </c>
      <c r="S5634" s="56">
        <f>IF(ISERROR(IF($X$8=1,$Y$8,)),"",IF($X$8=1,$Y$8,))</f>
        <v>1000</v>
      </c>
      <c r="T5634" s="56">
        <f>IF(ISERROR(IF($X$9=1,$Y$9,)),"",IF($X$9=1,$Y$9,))</f>
        <v>500</v>
      </c>
      <c r="U5634" s="56">
        <f>IF(ISERROR(IF($X$10=1,$Y$10,)),"",IF($X$10=1,$Y$10,))</f>
        <v>500</v>
      </c>
    </row>
    <row r="5635" spans="1:21" x14ac:dyDescent="0.25">
      <c r="A5635" s="75">
        <f t="shared" si="1011"/>
        <v>0</v>
      </c>
      <c r="E5635" s="56">
        <f t="shared" si="1012"/>
        <v>0</v>
      </c>
      <c r="F5635" s="76">
        <f t="shared" si="1017"/>
        <v>0</v>
      </c>
      <c r="G5635" s="56" t="str">
        <f t="shared" si="1013"/>
        <v/>
      </c>
      <c r="H5635" s="56">
        <f t="shared" si="1014"/>
        <v>0</v>
      </c>
      <c r="I5635" s="56">
        <f>IF(G5635="",0,IF(COUNTIF($G$5:G5635,G5635)=1,0,COUNTIF($G$5:G5635,G5635) )   )</f>
        <v>0</v>
      </c>
      <c r="J5635" s="56" t="str">
        <f t="shared" si="1015"/>
        <v/>
      </c>
      <c r="K5635" s="56" t="str">
        <f t="shared" si="1018"/>
        <v/>
      </c>
      <c r="L5635" s="56" t="str">
        <f t="shared" si="1008"/>
        <v/>
      </c>
      <c r="M5635" s="56" t="str">
        <f t="shared" si="1009"/>
        <v/>
      </c>
      <c r="N5635" s="56" t="str">
        <f t="shared" si="1010"/>
        <v/>
      </c>
      <c r="O5635" s="56" t="str">
        <f t="shared" si="1016"/>
        <v/>
      </c>
      <c r="P5635" s="56">
        <f>IF(ISERROR(IF($X$5=1,$Y$5,)),"",IF($X$5=1,$Y$5,))</f>
        <v>0</v>
      </c>
      <c r="Q5635" s="56">
        <f>IF(ISERROR(IF($X$6=1,$Y$6,)),"",IF($X$6=1,$Y$6,))</f>
        <v>10000</v>
      </c>
      <c r="R5635" s="56">
        <f>IF(ISERROR(IF($X$7=1,$Y$7,)),"",IF($X$7=1,$Y$7,))</f>
        <v>0</v>
      </c>
      <c r="S5635" s="56">
        <f>IF(ISERROR(IF($X$8=1,$Y$8,)),"",IF($X$8=1,$Y$8,))</f>
        <v>1000</v>
      </c>
      <c r="T5635" s="56">
        <f>IF(ISERROR(IF($X$9=1,$Y$9,)),"",IF($X$9=1,$Y$9,))</f>
        <v>500</v>
      </c>
      <c r="U5635" s="56">
        <f>IF(ISERROR(IF($X$10=1,$Y$10,)),"",IF($X$10=1,$Y$10,))</f>
        <v>500</v>
      </c>
    </row>
    <row r="5636" spans="1:21" x14ac:dyDescent="0.25">
      <c r="A5636" s="75">
        <f t="shared" si="1011"/>
        <v>0</v>
      </c>
      <c r="E5636" s="56">
        <f t="shared" si="1012"/>
        <v>0</v>
      </c>
      <c r="F5636" s="76">
        <f t="shared" si="1017"/>
        <v>0</v>
      </c>
      <c r="G5636" s="56" t="str">
        <f t="shared" si="1013"/>
        <v/>
      </c>
      <c r="H5636" s="56">
        <f t="shared" si="1014"/>
        <v>0</v>
      </c>
      <c r="I5636" s="56">
        <f>IF(G5636="",0,IF(COUNTIF($G$5:G5636,G5636)=1,0,COUNTIF($G$5:G5636,G5636) )   )</f>
        <v>0</v>
      </c>
      <c r="J5636" s="56" t="str">
        <f t="shared" si="1015"/>
        <v/>
      </c>
      <c r="K5636" s="56" t="str">
        <f t="shared" si="1018"/>
        <v/>
      </c>
      <c r="L5636" s="56" t="str">
        <f t="shared" si="1008"/>
        <v/>
      </c>
      <c r="M5636" s="56" t="str">
        <f t="shared" si="1009"/>
        <v/>
      </c>
      <c r="N5636" s="56" t="str">
        <f t="shared" si="1010"/>
        <v/>
      </c>
      <c r="O5636" s="56" t="str">
        <f t="shared" si="1016"/>
        <v/>
      </c>
      <c r="P5636" s="56">
        <f>IF(ISERROR(IF($X$5=1,$Y$5,)),"",IF($X$5=1,$Y$5,))</f>
        <v>0</v>
      </c>
      <c r="Q5636" s="56">
        <f>IF(ISERROR(IF($X$6=1,$Y$6,)),"",IF($X$6=1,$Y$6,))</f>
        <v>10000</v>
      </c>
      <c r="R5636" s="56">
        <f>IF(ISERROR(IF($X$7=1,$Y$7,)),"",IF($X$7=1,$Y$7,))</f>
        <v>0</v>
      </c>
      <c r="S5636" s="56">
        <f>IF(ISERROR(IF($X$8=1,$Y$8,)),"",IF($X$8=1,$Y$8,))</f>
        <v>1000</v>
      </c>
      <c r="T5636" s="56">
        <f>IF(ISERROR(IF($X$9=1,$Y$9,)),"",IF($X$9=1,$Y$9,))</f>
        <v>500</v>
      </c>
      <c r="U5636" s="56">
        <f>IF(ISERROR(IF($X$10=1,$Y$10,)),"",IF($X$10=1,$Y$10,))</f>
        <v>500</v>
      </c>
    </row>
    <row r="5637" spans="1:21" x14ac:dyDescent="0.25">
      <c r="A5637" s="75">
        <f t="shared" si="1011"/>
        <v>0</v>
      </c>
      <c r="E5637" s="56">
        <f t="shared" si="1012"/>
        <v>0</v>
      </c>
      <c r="F5637" s="76">
        <f t="shared" si="1017"/>
        <v>0</v>
      </c>
      <c r="G5637" s="56" t="str">
        <f t="shared" si="1013"/>
        <v/>
      </c>
      <c r="H5637" s="56">
        <f t="shared" si="1014"/>
        <v>0</v>
      </c>
      <c r="I5637" s="56">
        <f>IF(G5637="",0,IF(COUNTIF($G$5:G5637,G5637)=1,0,COUNTIF($G$5:G5637,G5637) )   )</f>
        <v>0</v>
      </c>
      <c r="J5637" s="56" t="str">
        <f t="shared" si="1015"/>
        <v/>
      </c>
      <c r="K5637" s="56" t="str">
        <f t="shared" si="1018"/>
        <v/>
      </c>
      <c r="L5637" s="56" t="str">
        <f t="shared" ref="L5637:L5700" si="1019">IF(ISERROR(VLOOKUP(K5637,$AB$14:$AD$197,3,)),"",VLOOKUP(K5637,$AB$14:$AD$197,3,))</f>
        <v/>
      </c>
      <c r="M5637" s="56" t="str">
        <f t="shared" ref="M5637:M5700" si="1020">IF(ISERROR(HLOOKUP(J5637,$AG$5:$XH$6,2,)),"",HLOOKUP(J5637,$AG$5:$XH$6,2,))</f>
        <v/>
      </c>
      <c r="N5637" s="56" t="str">
        <f t="shared" ref="N5637:N5700" si="1021">IF(ISERROR(VLOOKUP(K5637,$AB$14:$AD$197,2,)),"",VLOOKUP(K5637,$AB$14:$AD$197,2,))</f>
        <v/>
      </c>
      <c r="O5637" s="56" t="str">
        <f t="shared" si="1016"/>
        <v/>
      </c>
      <c r="P5637" s="56">
        <f>IF(ISERROR(IF($X$5=1,$Y$5,)),"",IF($X$5=1,$Y$5,))</f>
        <v>0</v>
      </c>
      <c r="Q5637" s="56">
        <f>IF(ISERROR(IF($X$6=1,$Y$6,)),"",IF($X$6=1,$Y$6,))</f>
        <v>10000</v>
      </c>
      <c r="R5637" s="56">
        <f>IF(ISERROR(IF($X$7=1,$Y$7,)),"",IF($X$7=1,$Y$7,))</f>
        <v>0</v>
      </c>
      <c r="S5637" s="56">
        <f>IF(ISERROR(IF($X$8=1,$Y$8,)),"",IF($X$8=1,$Y$8,))</f>
        <v>1000</v>
      </c>
      <c r="T5637" s="56">
        <f>IF(ISERROR(IF($X$9=1,$Y$9,)),"",IF($X$9=1,$Y$9,))</f>
        <v>500</v>
      </c>
      <c r="U5637" s="56">
        <f>IF(ISERROR(IF($X$10=1,$Y$10,)),"",IF($X$10=1,$Y$10,))</f>
        <v>500</v>
      </c>
    </row>
    <row r="5638" spans="1:21" x14ac:dyDescent="0.25">
      <c r="A5638" s="75">
        <f t="shared" ref="A5638:A5701" si="1022">IF(A5637=0,0,IF(B5637="}",IF(B5638="NODE",A5637+1,0),A5637+1))</f>
        <v>0</v>
      </c>
      <c r="E5638" s="56">
        <f t="shared" ref="E5638:E5701" si="1023">A5638</f>
        <v>0</v>
      </c>
      <c r="F5638" s="76">
        <f t="shared" si="1017"/>
        <v>0</v>
      </c>
      <c r="G5638" s="56" t="str">
        <f t="shared" ref="G5638:G5701" si="1024">IF(ISBLANK(D5638),IF(LEFT(C5638,8)="name = n",MID(C5638,8,100),""),MID(D5638,8,100))</f>
        <v/>
      </c>
      <c r="H5638" s="56">
        <f t="shared" ref="H5638:H5701" si="1025">E5638</f>
        <v>0</v>
      </c>
      <c r="I5638" s="56">
        <f>IF(G5638="",0,IF(COUNTIF($G$5:G5638,G5638)=1,0,COUNTIF($G$5:G5638,G5638) )   )</f>
        <v>0</v>
      </c>
      <c r="J5638" s="56" t="str">
        <f t="shared" ref="J5638:J5701" si="1026">IF(J5637=anodes,"",IF(J5637="","",J5637+1))</f>
        <v/>
      </c>
      <c r="K5638" s="56" t="str">
        <f t="shared" si="1018"/>
        <v/>
      </c>
      <c r="L5638" s="56" t="str">
        <f t="shared" si="1019"/>
        <v/>
      </c>
      <c r="M5638" s="56" t="str">
        <f t="shared" si="1020"/>
        <v/>
      </c>
      <c r="N5638" s="56" t="str">
        <f t="shared" si="1021"/>
        <v/>
      </c>
      <c r="O5638" s="56" t="str">
        <f t="shared" ref="O5638:O5701" si="1027">IF(ISERROR(0.1*N5638+0.9*(M5638/L5638)*($N$3+SUM(P5638:U5638))*(N5638/$N$3)),N5638,0.1*N5638+0.9*(M5638/L5638)*($N$3+SUM(P5638:U5638))*(N5638/$N$3))</f>
        <v/>
      </c>
      <c r="P5638" s="56">
        <f>IF(ISERROR(IF($X$5=1,$Y$5,)),"",IF($X$5=1,$Y$5,))</f>
        <v>0</v>
      </c>
      <c r="Q5638" s="56">
        <f>IF(ISERROR(IF($X$6=1,$Y$6,)),"",IF($X$6=1,$Y$6,))</f>
        <v>10000</v>
      </c>
      <c r="R5638" s="56">
        <f>IF(ISERROR(IF($X$7=1,$Y$7,)),"",IF($X$7=1,$Y$7,))</f>
        <v>0</v>
      </c>
      <c r="S5638" s="56">
        <f>IF(ISERROR(IF($X$8=1,$Y$8,)),"",IF($X$8=1,$Y$8,))</f>
        <v>1000</v>
      </c>
      <c r="T5638" s="56">
        <f>IF(ISERROR(IF($X$9=1,$Y$9,)),"",IF($X$9=1,$Y$9,))</f>
        <v>500</v>
      </c>
      <c r="U5638" s="56">
        <f>IF(ISERROR(IF($X$10=1,$Y$10,)),"",IF($X$10=1,$Y$10,))</f>
        <v>500</v>
      </c>
    </row>
    <row r="5639" spans="1:21" x14ac:dyDescent="0.25">
      <c r="A5639" s="75">
        <f t="shared" si="1022"/>
        <v>0</v>
      </c>
      <c r="E5639" s="56">
        <f t="shared" si="1023"/>
        <v>0</v>
      </c>
      <c r="F5639" s="76">
        <f t="shared" si="1017"/>
        <v>0</v>
      </c>
      <c r="G5639" s="56" t="str">
        <f t="shared" si="1024"/>
        <v/>
      </c>
      <c r="H5639" s="56">
        <f t="shared" si="1025"/>
        <v>0</v>
      </c>
      <c r="I5639" s="56">
        <f>IF(G5639="",0,IF(COUNTIF($G$5:G5639,G5639)=1,0,COUNTIF($G$5:G5639,G5639) )   )</f>
        <v>0</v>
      </c>
      <c r="J5639" s="56" t="str">
        <f t="shared" si="1026"/>
        <v/>
      </c>
      <c r="K5639" s="56" t="str">
        <f t="shared" si="1018"/>
        <v/>
      </c>
      <c r="L5639" s="56" t="str">
        <f t="shared" si="1019"/>
        <v/>
      </c>
      <c r="M5639" s="56" t="str">
        <f t="shared" si="1020"/>
        <v/>
      </c>
      <c r="N5639" s="56" t="str">
        <f t="shared" si="1021"/>
        <v/>
      </c>
      <c r="O5639" s="56" t="str">
        <f t="shared" si="1027"/>
        <v/>
      </c>
      <c r="P5639" s="56">
        <f>IF(ISERROR(IF($X$5=1,$Y$5,)),"",IF($X$5=1,$Y$5,))</f>
        <v>0</v>
      </c>
      <c r="Q5639" s="56">
        <f>IF(ISERROR(IF($X$6=1,$Y$6,)),"",IF($X$6=1,$Y$6,))</f>
        <v>10000</v>
      </c>
      <c r="R5639" s="56">
        <f>IF(ISERROR(IF($X$7=1,$Y$7,)),"",IF($X$7=1,$Y$7,))</f>
        <v>0</v>
      </c>
      <c r="S5639" s="56">
        <f>IF(ISERROR(IF($X$8=1,$Y$8,)),"",IF($X$8=1,$Y$8,))</f>
        <v>1000</v>
      </c>
      <c r="T5639" s="56">
        <f>IF(ISERROR(IF($X$9=1,$Y$9,)),"",IF($X$9=1,$Y$9,))</f>
        <v>500</v>
      </c>
      <c r="U5639" s="56">
        <f>IF(ISERROR(IF($X$10=1,$Y$10,)),"",IF($X$10=1,$Y$10,))</f>
        <v>500</v>
      </c>
    </row>
    <row r="5640" spans="1:21" x14ac:dyDescent="0.25">
      <c r="A5640" s="75">
        <f t="shared" si="1022"/>
        <v>0</v>
      </c>
      <c r="E5640" s="56">
        <f t="shared" si="1023"/>
        <v>0</v>
      </c>
      <c r="F5640" s="76">
        <f t="shared" si="1017"/>
        <v>0</v>
      </c>
      <c r="G5640" s="56" t="str">
        <f t="shared" si="1024"/>
        <v/>
      </c>
      <c r="H5640" s="56">
        <f t="shared" si="1025"/>
        <v>0</v>
      </c>
      <c r="I5640" s="56">
        <f>IF(G5640="",0,IF(COUNTIF($G$5:G5640,G5640)=1,0,COUNTIF($G$5:G5640,G5640) )   )</f>
        <v>0</v>
      </c>
      <c r="J5640" s="56" t="str">
        <f t="shared" si="1026"/>
        <v/>
      </c>
      <c r="K5640" s="56" t="str">
        <f t="shared" si="1018"/>
        <v/>
      </c>
      <c r="L5640" s="56" t="str">
        <f t="shared" si="1019"/>
        <v/>
      </c>
      <c r="M5640" s="56" t="str">
        <f t="shared" si="1020"/>
        <v/>
      </c>
      <c r="N5640" s="56" t="str">
        <f t="shared" si="1021"/>
        <v/>
      </c>
      <c r="O5640" s="56" t="str">
        <f t="shared" si="1027"/>
        <v/>
      </c>
      <c r="P5640" s="56">
        <f>IF(ISERROR(IF($X$5=1,$Y$5,)),"",IF($X$5=1,$Y$5,))</f>
        <v>0</v>
      </c>
      <c r="Q5640" s="56">
        <f>IF(ISERROR(IF($X$6=1,$Y$6,)),"",IF($X$6=1,$Y$6,))</f>
        <v>10000</v>
      </c>
      <c r="R5640" s="56">
        <f>IF(ISERROR(IF($X$7=1,$Y$7,)),"",IF($X$7=1,$Y$7,))</f>
        <v>0</v>
      </c>
      <c r="S5640" s="56">
        <f>IF(ISERROR(IF($X$8=1,$Y$8,)),"",IF($X$8=1,$Y$8,))</f>
        <v>1000</v>
      </c>
      <c r="T5640" s="56">
        <f>IF(ISERROR(IF($X$9=1,$Y$9,)),"",IF($X$9=1,$Y$9,))</f>
        <v>500</v>
      </c>
      <c r="U5640" s="56">
        <f>IF(ISERROR(IF($X$10=1,$Y$10,)),"",IF($X$10=1,$Y$10,))</f>
        <v>500</v>
      </c>
    </row>
    <row r="5641" spans="1:21" x14ac:dyDescent="0.25">
      <c r="A5641" s="75">
        <f t="shared" si="1022"/>
        <v>0</v>
      </c>
      <c r="E5641" s="56">
        <f t="shared" si="1023"/>
        <v>0</v>
      </c>
      <c r="F5641" s="76">
        <f t="shared" si="1017"/>
        <v>0</v>
      </c>
      <c r="G5641" s="56" t="str">
        <f t="shared" si="1024"/>
        <v/>
      </c>
      <c r="H5641" s="56">
        <f t="shared" si="1025"/>
        <v>0</v>
      </c>
      <c r="I5641" s="56">
        <f>IF(G5641="",0,IF(COUNTIF($G$5:G5641,G5641)=1,0,COUNTIF($G$5:G5641,G5641) )   )</f>
        <v>0</v>
      </c>
      <c r="J5641" s="56" t="str">
        <f t="shared" si="1026"/>
        <v/>
      </c>
      <c r="K5641" s="56" t="str">
        <f t="shared" si="1018"/>
        <v/>
      </c>
      <c r="L5641" s="56" t="str">
        <f t="shared" si="1019"/>
        <v/>
      </c>
      <c r="M5641" s="56" t="str">
        <f t="shared" si="1020"/>
        <v/>
      </c>
      <c r="N5641" s="56" t="str">
        <f t="shared" si="1021"/>
        <v/>
      </c>
      <c r="O5641" s="56" t="str">
        <f t="shared" si="1027"/>
        <v/>
      </c>
      <c r="P5641" s="56">
        <f>IF(ISERROR(IF($X$5=1,$Y$5,)),"",IF($X$5=1,$Y$5,))</f>
        <v>0</v>
      </c>
      <c r="Q5641" s="56">
        <f>IF(ISERROR(IF($X$6=1,$Y$6,)),"",IF($X$6=1,$Y$6,))</f>
        <v>10000</v>
      </c>
      <c r="R5641" s="56">
        <f>IF(ISERROR(IF($X$7=1,$Y$7,)),"",IF($X$7=1,$Y$7,))</f>
        <v>0</v>
      </c>
      <c r="S5641" s="56">
        <f>IF(ISERROR(IF($X$8=1,$Y$8,)),"",IF($X$8=1,$Y$8,))</f>
        <v>1000</v>
      </c>
      <c r="T5641" s="56">
        <f>IF(ISERROR(IF($X$9=1,$Y$9,)),"",IF($X$9=1,$Y$9,))</f>
        <v>500</v>
      </c>
      <c r="U5641" s="56">
        <f>IF(ISERROR(IF($X$10=1,$Y$10,)),"",IF($X$10=1,$Y$10,))</f>
        <v>500</v>
      </c>
    </row>
    <row r="5642" spans="1:21" x14ac:dyDescent="0.25">
      <c r="A5642" s="75">
        <f t="shared" si="1022"/>
        <v>0</v>
      </c>
      <c r="E5642" s="56">
        <f t="shared" si="1023"/>
        <v>0</v>
      </c>
      <c r="F5642" s="76">
        <f t="shared" si="1017"/>
        <v>0</v>
      </c>
      <c r="G5642" s="56" t="str">
        <f t="shared" si="1024"/>
        <v/>
      </c>
      <c r="H5642" s="56">
        <f t="shared" si="1025"/>
        <v>0</v>
      </c>
      <c r="I5642" s="56">
        <f>IF(G5642="",0,IF(COUNTIF($G$5:G5642,G5642)=1,0,COUNTIF($G$5:G5642,G5642) )   )</f>
        <v>0</v>
      </c>
      <c r="J5642" s="56" t="str">
        <f t="shared" si="1026"/>
        <v/>
      </c>
      <c r="K5642" s="56" t="str">
        <f t="shared" si="1018"/>
        <v/>
      </c>
      <c r="L5642" s="56" t="str">
        <f t="shared" si="1019"/>
        <v/>
      </c>
      <c r="M5642" s="56" t="str">
        <f t="shared" si="1020"/>
        <v/>
      </c>
      <c r="N5642" s="56" t="str">
        <f t="shared" si="1021"/>
        <v/>
      </c>
      <c r="O5642" s="56" t="str">
        <f t="shared" si="1027"/>
        <v/>
      </c>
      <c r="P5642" s="56">
        <f>IF(ISERROR(IF($X$5=1,$Y$5,)),"",IF($X$5=1,$Y$5,))</f>
        <v>0</v>
      </c>
      <c r="Q5642" s="56">
        <f>IF(ISERROR(IF($X$6=1,$Y$6,)),"",IF($X$6=1,$Y$6,))</f>
        <v>10000</v>
      </c>
      <c r="R5642" s="56">
        <f>IF(ISERROR(IF($X$7=1,$Y$7,)),"",IF($X$7=1,$Y$7,))</f>
        <v>0</v>
      </c>
      <c r="S5642" s="56">
        <f>IF(ISERROR(IF($X$8=1,$Y$8,)),"",IF($X$8=1,$Y$8,))</f>
        <v>1000</v>
      </c>
      <c r="T5642" s="56">
        <f>IF(ISERROR(IF($X$9=1,$Y$9,)),"",IF($X$9=1,$Y$9,))</f>
        <v>500</v>
      </c>
      <c r="U5642" s="56">
        <f>IF(ISERROR(IF($X$10=1,$Y$10,)),"",IF($X$10=1,$Y$10,))</f>
        <v>500</v>
      </c>
    </row>
    <row r="5643" spans="1:21" x14ac:dyDescent="0.25">
      <c r="A5643" s="75">
        <f t="shared" si="1022"/>
        <v>0</v>
      </c>
      <c r="E5643" s="56">
        <f t="shared" si="1023"/>
        <v>0</v>
      </c>
      <c r="F5643" s="76">
        <f t="shared" si="1017"/>
        <v>0</v>
      </c>
      <c r="G5643" s="56" t="str">
        <f t="shared" si="1024"/>
        <v/>
      </c>
      <c r="H5643" s="56">
        <f t="shared" si="1025"/>
        <v>0</v>
      </c>
      <c r="I5643" s="56">
        <f>IF(G5643="",0,IF(COUNTIF($G$5:G5643,G5643)=1,0,COUNTIF($G$5:G5643,G5643) )   )</f>
        <v>0</v>
      </c>
      <c r="J5643" s="56" t="str">
        <f t="shared" si="1026"/>
        <v/>
      </c>
      <c r="K5643" s="56" t="str">
        <f t="shared" si="1018"/>
        <v/>
      </c>
      <c r="L5643" s="56" t="str">
        <f t="shared" si="1019"/>
        <v/>
      </c>
      <c r="M5643" s="56" t="str">
        <f t="shared" si="1020"/>
        <v/>
      </c>
      <c r="N5643" s="56" t="str">
        <f t="shared" si="1021"/>
        <v/>
      </c>
      <c r="O5643" s="56" t="str">
        <f t="shared" si="1027"/>
        <v/>
      </c>
      <c r="P5643" s="56">
        <f>IF(ISERROR(IF($X$5=1,$Y$5,)),"",IF($X$5=1,$Y$5,))</f>
        <v>0</v>
      </c>
      <c r="Q5643" s="56">
        <f>IF(ISERROR(IF($X$6=1,$Y$6,)),"",IF($X$6=1,$Y$6,))</f>
        <v>10000</v>
      </c>
      <c r="R5643" s="56">
        <f>IF(ISERROR(IF($X$7=1,$Y$7,)),"",IF($X$7=1,$Y$7,))</f>
        <v>0</v>
      </c>
      <c r="S5643" s="56">
        <f>IF(ISERROR(IF($X$8=1,$Y$8,)),"",IF($X$8=1,$Y$8,))</f>
        <v>1000</v>
      </c>
      <c r="T5643" s="56">
        <f>IF(ISERROR(IF($X$9=1,$Y$9,)),"",IF($X$9=1,$Y$9,))</f>
        <v>500</v>
      </c>
      <c r="U5643" s="56">
        <f>IF(ISERROR(IF($X$10=1,$Y$10,)),"",IF($X$10=1,$Y$10,))</f>
        <v>500</v>
      </c>
    </row>
    <row r="5644" spans="1:21" x14ac:dyDescent="0.25">
      <c r="A5644" s="75">
        <f t="shared" si="1022"/>
        <v>0</v>
      </c>
      <c r="E5644" s="56">
        <f t="shared" si="1023"/>
        <v>0</v>
      </c>
      <c r="F5644" s="76">
        <f t="shared" si="1017"/>
        <v>0</v>
      </c>
      <c r="G5644" s="56" t="str">
        <f t="shared" si="1024"/>
        <v/>
      </c>
      <c r="H5644" s="56">
        <f t="shared" si="1025"/>
        <v>0</v>
      </c>
      <c r="I5644" s="56">
        <f>IF(G5644="",0,IF(COUNTIF($G$5:G5644,G5644)=1,0,COUNTIF($G$5:G5644,G5644) )   )</f>
        <v>0</v>
      </c>
      <c r="J5644" s="56" t="str">
        <f t="shared" si="1026"/>
        <v/>
      </c>
      <c r="K5644" s="56" t="str">
        <f t="shared" si="1018"/>
        <v/>
      </c>
      <c r="L5644" s="56" t="str">
        <f t="shared" si="1019"/>
        <v/>
      </c>
      <c r="M5644" s="56" t="str">
        <f t="shared" si="1020"/>
        <v/>
      </c>
      <c r="N5644" s="56" t="str">
        <f t="shared" si="1021"/>
        <v/>
      </c>
      <c r="O5644" s="56" t="str">
        <f t="shared" si="1027"/>
        <v/>
      </c>
      <c r="P5644" s="56">
        <f>IF(ISERROR(IF($X$5=1,$Y$5,)),"",IF($X$5=1,$Y$5,))</f>
        <v>0</v>
      </c>
      <c r="Q5644" s="56">
        <f>IF(ISERROR(IF($X$6=1,$Y$6,)),"",IF($X$6=1,$Y$6,))</f>
        <v>10000</v>
      </c>
      <c r="R5644" s="56">
        <f>IF(ISERROR(IF($X$7=1,$Y$7,)),"",IF($X$7=1,$Y$7,))</f>
        <v>0</v>
      </c>
      <c r="S5644" s="56">
        <f>IF(ISERROR(IF($X$8=1,$Y$8,)),"",IF($X$8=1,$Y$8,))</f>
        <v>1000</v>
      </c>
      <c r="T5644" s="56">
        <f>IF(ISERROR(IF($X$9=1,$Y$9,)),"",IF($X$9=1,$Y$9,))</f>
        <v>500</v>
      </c>
      <c r="U5644" s="56">
        <f>IF(ISERROR(IF($X$10=1,$Y$10,)),"",IF($X$10=1,$Y$10,))</f>
        <v>500</v>
      </c>
    </row>
    <row r="5645" spans="1:21" x14ac:dyDescent="0.25">
      <c r="A5645" s="75">
        <f t="shared" si="1022"/>
        <v>0</v>
      </c>
      <c r="E5645" s="56">
        <f t="shared" si="1023"/>
        <v>0</v>
      </c>
      <c r="F5645" s="76">
        <f t="shared" si="1017"/>
        <v>0</v>
      </c>
      <c r="G5645" s="56" t="str">
        <f t="shared" si="1024"/>
        <v/>
      </c>
      <c r="H5645" s="56">
        <f t="shared" si="1025"/>
        <v>0</v>
      </c>
      <c r="I5645" s="56">
        <f>IF(G5645="",0,IF(COUNTIF($G$5:G5645,G5645)=1,0,COUNTIF($G$5:G5645,G5645) )   )</f>
        <v>0</v>
      </c>
      <c r="J5645" s="56" t="str">
        <f t="shared" si="1026"/>
        <v/>
      </c>
      <c r="K5645" s="56" t="str">
        <f t="shared" si="1018"/>
        <v/>
      </c>
      <c r="L5645" s="56" t="str">
        <f t="shared" si="1019"/>
        <v/>
      </c>
      <c r="M5645" s="56" t="str">
        <f t="shared" si="1020"/>
        <v/>
      </c>
      <c r="N5645" s="56" t="str">
        <f t="shared" si="1021"/>
        <v/>
      </c>
      <c r="O5645" s="56" t="str">
        <f t="shared" si="1027"/>
        <v/>
      </c>
      <c r="P5645" s="56">
        <f>IF(ISERROR(IF($X$5=1,$Y$5,)),"",IF($X$5=1,$Y$5,))</f>
        <v>0</v>
      </c>
      <c r="Q5645" s="56">
        <f>IF(ISERROR(IF($X$6=1,$Y$6,)),"",IF($X$6=1,$Y$6,))</f>
        <v>10000</v>
      </c>
      <c r="R5645" s="56">
        <f>IF(ISERROR(IF($X$7=1,$Y$7,)),"",IF($X$7=1,$Y$7,))</f>
        <v>0</v>
      </c>
      <c r="S5645" s="56">
        <f>IF(ISERROR(IF($X$8=1,$Y$8,)),"",IF($X$8=1,$Y$8,))</f>
        <v>1000</v>
      </c>
      <c r="T5645" s="56">
        <f>IF(ISERROR(IF($X$9=1,$Y$9,)),"",IF($X$9=1,$Y$9,))</f>
        <v>500</v>
      </c>
      <c r="U5645" s="56">
        <f>IF(ISERROR(IF($X$10=1,$Y$10,)),"",IF($X$10=1,$Y$10,))</f>
        <v>500</v>
      </c>
    </row>
    <row r="5646" spans="1:21" x14ac:dyDescent="0.25">
      <c r="A5646" s="75">
        <f t="shared" si="1022"/>
        <v>0</v>
      </c>
      <c r="E5646" s="56">
        <f t="shared" si="1023"/>
        <v>0</v>
      </c>
      <c r="F5646" s="76">
        <f t="shared" ref="F5646:F5709" si="1028">IF(A5644=0,0,IF(ISBLANK(G5646),"",IF(LEFT(G5646,4)="newn",F5645+1,IF(LEFT(G5646,4)="node",F5645+1,F5645))))</f>
        <v>0</v>
      </c>
      <c r="G5646" s="56" t="str">
        <f t="shared" si="1024"/>
        <v/>
      </c>
      <c r="H5646" s="56">
        <f t="shared" si="1025"/>
        <v>0</v>
      </c>
      <c r="I5646" s="56">
        <f>IF(G5646="",0,IF(COUNTIF($G$5:G5646,G5646)=1,0,COUNTIF($G$5:G5646,G5646) )   )</f>
        <v>0</v>
      </c>
      <c r="J5646" s="56" t="str">
        <f t="shared" si="1026"/>
        <v/>
      </c>
      <c r="K5646" s="56" t="str">
        <f t="shared" si="1018"/>
        <v/>
      </c>
      <c r="L5646" s="56" t="str">
        <f t="shared" si="1019"/>
        <v/>
      </c>
      <c r="M5646" s="56" t="str">
        <f t="shared" si="1020"/>
        <v/>
      </c>
      <c r="N5646" s="56" t="str">
        <f t="shared" si="1021"/>
        <v/>
      </c>
      <c r="O5646" s="56" t="str">
        <f t="shared" si="1027"/>
        <v/>
      </c>
      <c r="P5646" s="56">
        <f>IF(ISERROR(IF($X$5=1,$Y$5,)),"",IF($X$5=1,$Y$5,))</f>
        <v>0</v>
      </c>
      <c r="Q5646" s="56">
        <f>IF(ISERROR(IF($X$6=1,$Y$6,)),"",IF($X$6=1,$Y$6,))</f>
        <v>10000</v>
      </c>
      <c r="R5646" s="56">
        <f>IF(ISERROR(IF($X$7=1,$Y$7,)),"",IF($X$7=1,$Y$7,))</f>
        <v>0</v>
      </c>
      <c r="S5646" s="56">
        <f>IF(ISERROR(IF($X$8=1,$Y$8,)),"",IF($X$8=1,$Y$8,))</f>
        <v>1000</v>
      </c>
      <c r="T5646" s="56">
        <f>IF(ISERROR(IF($X$9=1,$Y$9,)),"",IF($X$9=1,$Y$9,))</f>
        <v>500</v>
      </c>
      <c r="U5646" s="56">
        <f>IF(ISERROR(IF($X$10=1,$Y$10,)),"",IF($X$10=1,$Y$10,))</f>
        <v>500</v>
      </c>
    </row>
    <row r="5647" spans="1:21" x14ac:dyDescent="0.25">
      <c r="A5647" s="75">
        <f t="shared" si="1022"/>
        <v>0</v>
      </c>
      <c r="E5647" s="56">
        <f t="shared" si="1023"/>
        <v>0</v>
      </c>
      <c r="F5647" s="76">
        <f t="shared" si="1028"/>
        <v>0</v>
      </c>
      <c r="G5647" s="56" t="str">
        <f t="shared" si="1024"/>
        <v/>
      </c>
      <c r="H5647" s="56">
        <f t="shared" si="1025"/>
        <v>0</v>
      </c>
      <c r="I5647" s="56">
        <f>IF(G5647="",0,IF(COUNTIF($G$5:G5647,G5647)=1,0,COUNTIF($G$5:G5647,G5647) )   )</f>
        <v>0</v>
      </c>
      <c r="J5647" s="56" t="str">
        <f t="shared" si="1026"/>
        <v/>
      </c>
      <c r="K5647" s="56" t="str">
        <f t="shared" si="1018"/>
        <v/>
      </c>
      <c r="L5647" s="56" t="str">
        <f t="shared" si="1019"/>
        <v/>
      </c>
      <c r="M5647" s="56" t="str">
        <f t="shared" si="1020"/>
        <v/>
      </c>
      <c r="N5647" s="56" t="str">
        <f t="shared" si="1021"/>
        <v/>
      </c>
      <c r="O5647" s="56" t="str">
        <f t="shared" si="1027"/>
        <v/>
      </c>
      <c r="P5647" s="56">
        <f>IF(ISERROR(IF($X$5=1,$Y$5,)),"",IF($X$5=1,$Y$5,))</f>
        <v>0</v>
      </c>
      <c r="Q5647" s="56">
        <f>IF(ISERROR(IF($X$6=1,$Y$6,)),"",IF($X$6=1,$Y$6,))</f>
        <v>10000</v>
      </c>
      <c r="R5647" s="56">
        <f>IF(ISERROR(IF($X$7=1,$Y$7,)),"",IF($X$7=1,$Y$7,))</f>
        <v>0</v>
      </c>
      <c r="S5647" s="56">
        <f>IF(ISERROR(IF($X$8=1,$Y$8,)),"",IF($X$8=1,$Y$8,))</f>
        <v>1000</v>
      </c>
      <c r="T5647" s="56">
        <f>IF(ISERROR(IF($X$9=1,$Y$9,)),"",IF($X$9=1,$Y$9,))</f>
        <v>500</v>
      </c>
      <c r="U5647" s="56">
        <f>IF(ISERROR(IF($X$10=1,$Y$10,)),"",IF($X$10=1,$Y$10,))</f>
        <v>500</v>
      </c>
    </row>
    <row r="5648" spans="1:21" x14ac:dyDescent="0.25">
      <c r="A5648" s="75">
        <f t="shared" si="1022"/>
        <v>0</v>
      </c>
      <c r="E5648" s="56">
        <f t="shared" si="1023"/>
        <v>0</v>
      </c>
      <c r="F5648" s="76">
        <f t="shared" si="1028"/>
        <v>0</v>
      </c>
      <c r="G5648" s="56" t="str">
        <f t="shared" si="1024"/>
        <v/>
      </c>
      <c r="H5648" s="56">
        <f t="shared" si="1025"/>
        <v>0</v>
      </c>
      <c r="I5648" s="56">
        <f>IF(G5648="",0,IF(COUNTIF($G$5:G5648,G5648)=1,0,COUNTIF($G$5:G5648,G5648) )   )</f>
        <v>0</v>
      </c>
      <c r="J5648" s="56" t="str">
        <f t="shared" si="1026"/>
        <v/>
      </c>
      <c r="K5648" s="56" t="str">
        <f t="shared" si="1018"/>
        <v/>
      </c>
      <c r="L5648" s="56" t="str">
        <f t="shared" si="1019"/>
        <v/>
      </c>
      <c r="M5648" s="56" t="str">
        <f t="shared" si="1020"/>
        <v/>
      </c>
      <c r="N5648" s="56" t="str">
        <f t="shared" si="1021"/>
        <v/>
      </c>
      <c r="O5648" s="56" t="str">
        <f t="shared" si="1027"/>
        <v/>
      </c>
      <c r="P5648" s="56">
        <f>IF(ISERROR(IF($X$5=1,$Y$5,)),"",IF($X$5=1,$Y$5,))</f>
        <v>0</v>
      </c>
      <c r="Q5648" s="56">
        <f>IF(ISERROR(IF($X$6=1,$Y$6,)),"",IF($X$6=1,$Y$6,))</f>
        <v>10000</v>
      </c>
      <c r="R5648" s="56">
        <f>IF(ISERROR(IF($X$7=1,$Y$7,)),"",IF($X$7=1,$Y$7,))</f>
        <v>0</v>
      </c>
      <c r="S5648" s="56">
        <f>IF(ISERROR(IF($X$8=1,$Y$8,)),"",IF($X$8=1,$Y$8,))</f>
        <v>1000</v>
      </c>
      <c r="T5648" s="56">
        <f>IF(ISERROR(IF($X$9=1,$Y$9,)),"",IF($X$9=1,$Y$9,))</f>
        <v>500</v>
      </c>
      <c r="U5648" s="56">
        <f>IF(ISERROR(IF($X$10=1,$Y$10,)),"",IF($X$10=1,$Y$10,))</f>
        <v>500</v>
      </c>
    </row>
    <row r="5649" spans="1:21" x14ac:dyDescent="0.25">
      <c r="A5649" s="75">
        <f t="shared" si="1022"/>
        <v>0</v>
      </c>
      <c r="E5649" s="56">
        <f t="shared" si="1023"/>
        <v>0</v>
      </c>
      <c r="F5649" s="76">
        <f t="shared" si="1028"/>
        <v>0</v>
      </c>
      <c r="G5649" s="56" t="str">
        <f t="shared" si="1024"/>
        <v/>
      </c>
      <c r="H5649" s="56">
        <f t="shared" si="1025"/>
        <v>0</v>
      </c>
      <c r="I5649" s="56">
        <f>IF(G5649="",0,IF(COUNTIF($G$5:G5649,G5649)=1,0,COUNTIF($G$5:G5649,G5649) )   )</f>
        <v>0</v>
      </c>
      <c r="J5649" s="56" t="str">
        <f t="shared" si="1026"/>
        <v/>
      </c>
      <c r="K5649" s="56" t="str">
        <f t="shared" si="1018"/>
        <v/>
      </c>
      <c r="L5649" s="56" t="str">
        <f t="shared" si="1019"/>
        <v/>
      </c>
      <c r="M5649" s="56" t="str">
        <f t="shared" si="1020"/>
        <v/>
      </c>
      <c r="N5649" s="56" t="str">
        <f t="shared" si="1021"/>
        <v/>
      </c>
      <c r="O5649" s="56" t="str">
        <f t="shared" si="1027"/>
        <v/>
      </c>
      <c r="P5649" s="56">
        <f>IF(ISERROR(IF($X$5=1,$Y$5,)),"",IF($X$5=1,$Y$5,))</f>
        <v>0</v>
      </c>
      <c r="Q5649" s="56">
        <f>IF(ISERROR(IF($X$6=1,$Y$6,)),"",IF($X$6=1,$Y$6,))</f>
        <v>10000</v>
      </c>
      <c r="R5649" s="56">
        <f>IF(ISERROR(IF($X$7=1,$Y$7,)),"",IF($X$7=1,$Y$7,))</f>
        <v>0</v>
      </c>
      <c r="S5649" s="56">
        <f>IF(ISERROR(IF($X$8=1,$Y$8,)),"",IF($X$8=1,$Y$8,))</f>
        <v>1000</v>
      </c>
      <c r="T5649" s="56">
        <f>IF(ISERROR(IF($X$9=1,$Y$9,)),"",IF($X$9=1,$Y$9,))</f>
        <v>500</v>
      </c>
      <c r="U5649" s="56">
        <f>IF(ISERROR(IF($X$10=1,$Y$10,)),"",IF($X$10=1,$Y$10,))</f>
        <v>500</v>
      </c>
    </row>
    <row r="5650" spans="1:21" x14ac:dyDescent="0.25">
      <c r="A5650" s="75">
        <f t="shared" si="1022"/>
        <v>0</v>
      </c>
      <c r="E5650" s="56">
        <f t="shared" si="1023"/>
        <v>0</v>
      </c>
      <c r="F5650" s="76">
        <f t="shared" si="1028"/>
        <v>0</v>
      </c>
      <c r="G5650" s="56" t="str">
        <f t="shared" si="1024"/>
        <v/>
      </c>
      <c r="H5650" s="56">
        <f t="shared" si="1025"/>
        <v>0</v>
      </c>
      <c r="I5650" s="56">
        <f>IF(G5650="",0,IF(COUNTIF($G$5:G5650,G5650)=1,0,COUNTIF($G$5:G5650,G5650) )   )</f>
        <v>0</v>
      </c>
      <c r="J5650" s="56" t="str">
        <f t="shared" si="1026"/>
        <v/>
      </c>
      <c r="K5650" s="56" t="str">
        <f t="shared" si="1018"/>
        <v/>
      </c>
      <c r="L5650" s="56" t="str">
        <f t="shared" si="1019"/>
        <v/>
      </c>
      <c r="M5650" s="56" t="str">
        <f t="shared" si="1020"/>
        <v/>
      </c>
      <c r="N5650" s="56" t="str">
        <f t="shared" si="1021"/>
        <v/>
      </c>
      <c r="O5650" s="56" t="str">
        <f t="shared" si="1027"/>
        <v/>
      </c>
      <c r="P5650" s="56">
        <f>IF(ISERROR(IF($X$5=1,$Y$5,)),"",IF($X$5=1,$Y$5,))</f>
        <v>0</v>
      </c>
      <c r="Q5650" s="56">
        <f>IF(ISERROR(IF($X$6=1,$Y$6,)),"",IF($X$6=1,$Y$6,))</f>
        <v>10000</v>
      </c>
      <c r="R5650" s="56">
        <f>IF(ISERROR(IF($X$7=1,$Y$7,)),"",IF($X$7=1,$Y$7,))</f>
        <v>0</v>
      </c>
      <c r="S5650" s="56">
        <f>IF(ISERROR(IF($X$8=1,$Y$8,)),"",IF($X$8=1,$Y$8,))</f>
        <v>1000</v>
      </c>
      <c r="T5650" s="56">
        <f>IF(ISERROR(IF($X$9=1,$Y$9,)),"",IF($X$9=1,$Y$9,))</f>
        <v>500</v>
      </c>
      <c r="U5650" s="56">
        <f>IF(ISERROR(IF($X$10=1,$Y$10,)),"",IF($X$10=1,$Y$10,))</f>
        <v>500</v>
      </c>
    </row>
    <row r="5651" spans="1:21" x14ac:dyDescent="0.25">
      <c r="A5651" s="75">
        <f t="shared" si="1022"/>
        <v>0</v>
      </c>
      <c r="E5651" s="56">
        <f t="shared" si="1023"/>
        <v>0</v>
      </c>
      <c r="F5651" s="76">
        <f t="shared" si="1028"/>
        <v>0</v>
      </c>
      <c r="G5651" s="56" t="str">
        <f t="shared" si="1024"/>
        <v/>
      </c>
      <c r="H5651" s="56">
        <f t="shared" si="1025"/>
        <v>0</v>
      </c>
      <c r="I5651" s="56">
        <f>IF(G5651="",0,IF(COUNTIF($G$5:G5651,G5651)=1,0,COUNTIF($G$5:G5651,G5651) )   )</f>
        <v>0</v>
      </c>
      <c r="J5651" s="56" t="str">
        <f t="shared" si="1026"/>
        <v/>
      </c>
      <c r="K5651" s="56" t="str">
        <f t="shared" si="1018"/>
        <v/>
      </c>
      <c r="L5651" s="56" t="str">
        <f t="shared" si="1019"/>
        <v/>
      </c>
      <c r="M5651" s="56" t="str">
        <f t="shared" si="1020"/>
        <v/>
      </c>
      <c r="N5651" s="56" t="str">
        <f t="shared" si="1021"/>
        <v/>
      </c>
      <c r="O5651" s="56" t="str">
        <f t="shared" si="1027"/>
        <v/>
      </c>
      <c r="P5651" s="56">
        <f>IF(ISERROR(IF($X$5=1,$Y$5,)),"",IF($X$5=1,$Y$5,))</f>
        <v>0</v>
      </c>
      <c r="Q5651" s="56">
        <f>IF(ISERROR(IF($X$6=1,$Y$6,)),"",IF($X$6=1,$Y$6,))</f>
        <v>10000</v>
      </c>
      <c r="R5651" s="56">
        <f>IF(ISERROR(IF($X$7=1,$Y$7,)),"",IF($X$7=1,$Y$7,))</f>
        <v>0</v>
      </c>
      <c r="S5651" s="56">
        <f>IF(ISERROR(IF($X$8=1,$Y$8,)),"",IF($X$8=1,$Y$8,))</f>
        <v>1000</v>
      </c>
      <c r="T5651" s="56">
        <f>IF(ISERROR(IF($X$9=1,$Y$9,)),"",IF($X$9=1,$Y$9,))</f>
        <v>500</v>
      </c>
      <c r="U5651" s="56">
        <f>IF(ISERROR(IF($X$10=1,$Y$10,)),"",IF($X$10=1,$Y$10,))</f>
        <v>500</v>
      </c>
    </row>
    <row r="5652" spans="1:21" x14ac:dyDescent="0.25">
      <c r="A5652" s="75">
        <f t="shared" si="1022"/>
        <v>0</v>
      </c>
      <c r="E5652" s="56">
        <f t="shared" si="1023"/>
        <v>0</v>
      </c>
      <c r="F5652" s="76">
        <f t="shared" si="1028"/>
        <v>0</v>
      </c>
      <c r="G5652" s="56" t="str">
        <f t="shared" si="1024"/>
        <v/>
      </c>
      <c r="H5652" s="56">
        <f t="shared" si="1025"/>
        <v>0</v>
      </c>
      <c r="I5652" s="56">
        <f>IF(G5652="",0,IF(COUNTIF($G$5:G5652,G5652)=1,0,COUNTIF($G$5:G5652,G5652) )   )</f>
        <v>0</v>
      </c>
      <c r="J5652" s="56" t="str">
        <f t="shared" si="1026"/>
        <v/>
      </c>
      <c r="K5652" s="56" t="str">
        <f t="shared" si="1018"/>
        <v/>
      </c>
      <c r="L5652" s="56" t="str">
        <f t="shared" si="1019"/>
        <v/>
      </c>
      <c r="M5652" s="56" t="str">
        <f t="shared" si="1020"/>
        <v/>
      </c>
      <c r="N5652" s="56" t="str">
        <f t="shared" si="1021"/>
        <v/>
      </c>
      <c r="O5652" s="56" t="str">
        <f t="shared" si="1027"/>
        <v/>
      </c>
      <c r="P5652" s="56">
        <f>IF(ISERROR(IF($X$5=1,$Y$5,)),"",IF($X$5=1,$Y$5,))</f>
        <v>0</v>
      </c>
      <c r="Q5652" s="56">
        <f>IF(ISERROR(IF($X$6=1,$Y$6,)),"",IF($X$6=1,$Y$6,))</f>
        <v>10000</v>
      </c>
      <c r="R5652" s="56">
        <f>IF(ISERROR(IF($X$7=1,$Y$7,)),"",IF($X$7=1,$Y$7,))</f>
        <v>0</v>
      </c>
      <c r="S5652" s="56">
        <f>IF(ISERROR(IF($X$8=1,$Y$8,)),"",IF($X$8=1,$Y$8,))</f>
        <v>1000</v>
      </c>
      <c r="T5652" s="56">
        <f>IF(ISERROR(IF($X$9=1,$Y$9,)),"",IF($X$9=1,$Y$9,))</f>
        <v>500</v>
      </c>
      <c r="U5652" s="56">
        <f>IF(ISERROR(IF($X$10=1,$Y$10,)),"",IF($X$10=1,$Y$10,))</f>
        <v>500</v>
      </c>
    </row>
    <row r="5653" spans="1:21" x14ac:dyDescent="0.25">
      <c r="A5653" s="75">
        <f t="shared" si="1022"/>
        <v>0</v>
      </c>
      <c r="E5653" s="56">
        <f t="shared" si="1023"/>
        <v>0</v>
      </c>
      <c r="F5653" s="76">
        <f t="shared" si="1028"/>
        <v>0</v>
      </c>
      <c r="G5653" s="56" t="str">
        <f t="shared" si="1024"/>
        <v/>
      </c>
      <c r="H5653" s="56">
        <f t="shared" si="1025"/>
        <v>0</v>
      </c>
      <c r="I5653" s="56">
        <f>IF(G5653="",0,IF(COUNTIF($G$5:G5653,G5653)=1,0,COUNTIF($G$5:G5653,G5653) )   )</f>
        <v>0</v>
      </c>
      <c r="J5653" s="56" t="str">
        <f t="shared" si="1026"/>
        <v/>
      </c>
      <c r="K5653" s="56" t="str">
        <f t="shared" si="1018"/>
        <v/>
      </c>
      <c r="L5653" s="56" t="str">
        <f t="shared" si="1019"/>
        <v/>
      </c>
      <c r="M5653" s="56" t="str">
        <f t="shared" si="1020"/>
        <v/>
      </c>
      <c r="N5653" s="56" t="str">
        <f t="shared" si="1021"/>
        <v/>
      </c>
      <c r="O5653" s="56" t="str">
        <f t="shared" si="1027"/>
        <v/>
      </c>
      <c r="P5653" s="56">
        <f>IF(ISERROR(IF($X$5=1,$Y$5,)),"",IF($X$5=1,$Y$5,))</f>
        <v>0</v>
      </c>
      <c r="Q5653" s="56">
        <f>IF(ISERROR(IF($X$6=1,$Y$6,)),"",IF($X$6=1,$Y$6,))</f>
        <v>10000</v>
      </c>
      <c r="R5653" s="56">
        <f>IF(ISERROR(IF($X$7=1,$Y$7,)),"",IF($X$7=1,$Y$7,))</f>
        <v>0</v>
      </c>
      <c r="S5653" s="56">
        <f>IF(ISERROR(IF($X$8=1,$Y$8,)),"",IF($X$8=1,$Y$8,))</f>
        <v>1000</v>
      </c>
      <c r="T5653" s="56">
        <f>IF(ISERROR(IF($X$9=1,$Y$9,)),"",IF($X$9=1,$Y$9,))</f>
        <v>500</v>
      </c>
      <c r="U5653" s="56">
        <f>IF(ISERROR(IF($X$10=1,$Y$10,)),"",IF($X$10=1,$Y$10,))</f>
        <v>500</v>
      </c>
    </row>
    <row r="5654" spans="1:21" x14ac:dyDescent="0.25">
      <c r="A5654" s="75">
        <f t="shared" si="1022"/>
        <v>0</v>
      </c>
      <c r="E5654" s="56">
        <f t="shared" si="1023"/>
        <v>0</v>
      </c>
      <c r="F5654" s="76">
        <f t="shared" si="1028"/>
        <v>0</v>
      </c>
      <c r="G5654" s="56" t="str">
        <f t="shared" si="1024"/>
        <v/>
      </c>
      <c r="H5654" s="56">
        <f t="shared" si="1025"/>
        <v>0</v>
      </c>
      <c r="I5654" s="56">
        <f>IF(G5654="",0,IF(COUNTIF($G$5:G5654,G5654)=1,0,COUNTIF($G$5:G5654,G5654) )   )</f>
        <v>0</v>
      </c>
      <c r="J5654" s="56" t="str">
        <f t="shared" si="1026"/>
        <v/>
      </c>
      <c r="K5654" s="56" t="str">
        <f t="shared" si="1018"/>
        <v/>
      </c>
      <c r="L5654" s="56" t="str">
        <f t="shared" si="1019"/>
        <v/>
      </c>
      <c r="M5654" s="56" t="str">
        <f t="shared" si="1020"/>
        <v/>
      </c>
      <c r="N5654" s="56" t="str">
        <f t="shared" si="1021"/>
        <v/>
      </c>
      <c r="O5654" s="56" t="str">
        <f t="shared" si="1027"/>
        <v/>
      </c>
      <c r="P5654" s="56">
        <f>IF(ISERROR(IF($X$5=1,$Y$5,)),"",IF($X$5=1,$Y$5,))</f>
        <v>0</v>
      </c>
      <c r="Q5654" s="56">
        <f>IF(ISERROR(IF($X$6=1,$Y$6,)),"",IF($X$6=1,$Y$6,))</f>
        <v>10000</v>
      </c>
      <c r="R5654" s="56">
        <f>IF(ISERROR(IF($X$7=1,$Y$7,)),"",IF($X$7=1,$Y$7,))</f>
        <v>0</v>
      </c>
      <c r="S5654" s="56">
        <f>IF(ISERROR(IF($X$8=1,$Y$8,)),"",IF($X$8=1,$Y$8,))</f>
        <v>1000</v>
      </c>
      <c r="T5654" s="56">
        <f>IF(ISERROR(IF($X$9=1,$Y$9,)),"",IF($X$9=1,$Y$9,))</f>
        <v>500</v>
      </c>
      <c r="U5654" s="56">
        <f>IF(ISERROR(IF($X$10=1,$Y$10,)),"",IF($X$10=1,$Y$10,))</f>
        <v>500</v>
      </c>
    </row>
    <row r="5655" spans="1:21" x14ac:dyDescent="0.25">
      <c r="A5655" s="75">
        <f t="shared" si="1022"/>
        <v>0</v>
      </c>
      <c r="E5655" s="56">
        <f t="shared" si="1023"/>
        <v>0</v>
      </c>
      <c r="F5655" s="76">
        <f t="shared" si="1028"/>
        <v>0</v>
      </c>
      <c r="G5655" s="56" t="str">
        <f t="shared" si="1024"/>
        <v/>
      </c>
      <c r="H5655" s="56">
        <f t="shared" si="1025"/>
        <v>0</v>
      </c>
      <c r="I5655" s="56">
        <f>IF(G5655="",0,IF(COUNTIF($G$5:G5655,G5655)=1,0,COUNTIF($G$5:G5655,G5655) )   )</f>
        <v>0</v>
      </c>
      <c r="J5655" s="56" t="str">
        <f t="shared" si="1026"/>
        <v/>
      </c>
      <c r="K5655" s="56" t="str">
        <f t="shared" si="1018"/>
        <v/>
      </c>
      <c r="L5655" s="56" t="str">
        <f t="shared" si="1019"/>
        <v/>
      </c>
      <c r="M5655" s="56" t="str">
        <f t="shared" si="1020"/>
        <v/>
      </c>
      <c r="N5655" s="56" t="str">
        <f t="shared" si="1021"/>
        <v/>
      </c>
      <c r="O5655" s="56" t="str">
        <f t="shared" si="1027"/>
        <v/>
      </c>
      <c r="P5655" s="56">
        <f>IF(ISERROR(IF($X$5=1,$Y$5,)),"",IF($X$5=1,$Y$5,))</f>
        <v>0</v>
      </c>
      <c r="Q5655" s="56">
        <f>IF(ISERROR(IF($X$6=1,$Y$6,)),"",IF($X$6=1,$Y$6,))</f>
        <v>10000</v>
      </c>
      <c r="R5655" s="56">
        <f>IF(ISERROR(IF($X$7=1,$Y$7,)),"",IF($X$7=1,$Y$7,))</f>
        <v>0</v>
      </c>
      <c r="S5655" s="56">
        <f>IF(ISERROR(IF($X$8=1,$Y$8,)),"",IF($X$8=1,$Y$8,))</f>
        <v>1000</v>
      </c>
      <c r="T5655" s="56">
        <f>IF(ISERROR(IF($X$9=1,$Y$9,)),"",IF($X$9=1,$Y$9,))</f>
        <v>500</v>
      </c>
      <c r="U5655" s="56">
        <f>IF(ISERROR(IF($X$10=1,$Y$10,)),"",IF($X$10=1,$Y$10,))</f>
        <v>500</v>
      </c>
    </row>
    <row r="5656" spans="1:21" x14ac:dyDescent="0.25">
      <c r="A5656" s="75">
        <f t="shared" si="1022"/>
        <v>0</v>
      </c>
      <c r="E5656" s="56">
        <f t="shared" si="1023"/>
        <v>0</v>
      </c>
      <c r="F5656" s="76">
        <f t="shared" si="1028"/>
        <v>0</v>
      </c>
      <c r="G5656" s="56" t="str">
        <f t="shared" si="1024"/>
        <v/>
      </c>
      <c r="H5656" s="56">
        <f t="shared" si="1025"/>
        <v>0</v>
      </c>
      <c r="I5656" s="56">
        <f>IF(G5656="",0,IF(COUNTIF($G$5:G5656,G5656)=1,0,COUNTIF($G$5:G5656,G5656) )   )</f>
        <v>0</v>
      </c>
      <c r="J5656" s="56" t="str">
        <f t="shared" si="1026"/>
        <v/>
      </c>
      <c r="K5656" s="56" t="str">
        <f t="shared" si="1018"/>
        <v/>
      </c>
      <c r="L5656" s="56" t="str">
        <f t="shared" si="1019"/>
        <v/>
      </c>
      <c r="M5656" s="56" t="str">
        <f t="shared" si="1020"/>
        <v/>
      </c>
      <c r="N5656" s="56" t="str">
        <f t="shared" si="1021"/>
        <v/>
      </c>
      <c r="O5656" s="56" t="str">
        <f t="shared" si="1027"/>
        <v/>
      </c>
      <c r="P5656" s="56">
        <f>IF(ISERROR(IF($X$5=1,$Y$5,)),"",IF($X$5=1,$Y$5,))</f>
        <v>0</v>
      </c>
      <c r="Q5656" s="56">
        <f>IF(ISERROR(IF($X$6=1,$Y$6,)),"",IF($X$6=1,$Y$6,))</f>
        <v>10000</v>
      </c>
      <c r="R5656" s="56">
        <f>IF(ISERROR(IF($X$7=1,$Y$7,)),"",IF($X$7=1,$Y$7,))</f>
        <v>0</v>
      </c>
      <c r="S5656" s="56">
        <f>IF(ISERROR(IF($X$8=1,$Y$8,)),"",IF($X$8=1,$Y$8,))</f>
        <v>1000</v>
      </c>
      <c r="T5656" s="56">
        <f>IF(ISERROR(IF($X$9=1,$Y$9,)),"",IF($X$9=1,$Y$9,))</f>
        <v>500</v>
      </c>
      <c r="U5656" s="56">
        <f>IF(ISERROR(IF($X$10=1,$Y$10,)),"",IF($X$10=1,$Y$10,))</f>
        <v>500</v>
      </c>
    </row>
    <row r="5657" spans="1:21" x14ac:dyDescent="0.25">
      <c r="A5657" s="75">
        <f t="shared" si="1022"/>
        <v>0</v>
      </c>
      <c r="E5657" s="56">
        <f t="shared" si="1023"/>
        <v>0</v>
      </c>
      <c r="F5657" s="76">
        <f t="shared" si="1028"/>
        <v>0</v>
      </c>
      <c r="G5657" s="56" t="str">
        <f t="shared" si="1024"/>
        <v/>
      </c>
      <c r="H5657" s="56">
        <f t="shared" si="1025"/>
        <v>0</v>
      </c>
      <c r="I5657" s="56">
        <f>IF(G5657="",0,IF(COUNTIF($G$5:G5657,G5657)=1,0,COUNTIF($G$5:G5657,G5657) )   )</f>
        <v>0</v>
      </c>
      <c r="J5657" s="56" t="str">
        <f t="shared" si="1026"/>
        <v/>
      </c>
      <c r="K5657" s="56" t="str">
        <f t="shared" si="1018"/>
        <v/>
      </c>
      <c r="L5657" s="56" t="str">
        <f t="shared" si="1019"/>
        <v/>
      </c>
      <c r="M5657" s="56" t="str">
        <f t="shared" si="1020"/>
        <v/>
      </c>
      <c r="N5657" s="56" t="str">
        <f t="shared" si="1021"/>
        <v/>
      </c>
      <c r="O5657" s="56" t="str">
        <f t="shared" si="1027"/>
        <v/>
      </c>
      <c r="P5657" s="56">
        <f>IF(ISERROR(IF($X$5=1,$Y$5,)),"",IF($X$5=1,$Y$5,))</f>
        <v>0</v>
      </c>
      <c r="Q5657" s="56">
        <f>IF(ISERROR(IF($X$6=1,$Y$6,)),"",IF($X$6=1,$Y$6,))</f>
        <v>10000</v>
      </c>
      <c r="R5657" s="56">
        <f>IF(ISERROR(IF($X$7=1,$Y$7,)),"",IF($X$7=1,$Y$7,))</f>
        <v>0</v>
      </c>
      <c r="S5657" s="56">
        <f>IF(ISERROR(IF($X$8=1,$Y$8,)),"",IF($X$8=1,$Y$8,))</f>
        <v>1000</v>
      </c>
      <c r="T5657" s="56">
        <f>IF(ISERROR(IF($X$9=1,$Y$9,)),"",IF($X$9=1,$Y$9,))</f>
        <v>500</v>
      </c>
      <c r="U5657" s="56">
        <f>IF(ISERROR(IF($X$10=1,$Y$10,)),"",IF($X$10=1,$Y$10,))</f>
        <v>500</v>
      </c>
    </row>
    <row r="5658" spans="1:21" x14ac:dyDescent="0.25">
      <c r="A5658" s="75">
        <f t="shared" si="1022"/>
        <v>0</v>
      </c>
      <c r="E5658" s="56">
        <f t="shared" si="1023"/>
        <v>0</v>
      </c>
      <c r="F5658" s="76">
        <f t="shared" si="1028"/>
        <v>0</v>
      </c>
      <c r="G5658" s="56" t="str">
        <f t="shared" si="1024"/>
        <v/>
      </c>
      <c r="H5658" s="56">
        <f t="shared" si="1025"/>
        <v>0</v>
      </c>
      <c r="I5658" s="56">
        <f>IF(G5658="",0,IF(COUNTIF($G$5:G5658,G5658)=1,0,COUNTIF($G$5:G5658,G5658) )   )</f>
        <v>0</v>
      </c>
      <c r="J5658" s="56" t="str">
        <f t="shared" si="1026"/>
        <v/>
      </c>
      <c r="K5658" s="56" t="str">
        <f t="shared" si="1018"/>
        <v/>
      </c>
      <c r="L5658" s="56" t="str">
        <f t="shared" si="1019"/>
        <v/>
      </c>
      <c r="M5658" s="56" t="str">
        <f t="shared" si="1020"/>
        <v/>
      </c>
      <c r="N5658" s="56" t="str">
        <f t="shared" si="1021"/>
        <v/>
      </c>
      <c r="O5658" s="56" t="str">
        <f t="shared" si="1027"/>
        <v/>
      </c>
      <c r="P5658" s="56">
        <f>IF(ISERROR(IF($X$5=1,$Y$5,)),"",IF($X$5=1,$Y$5,))</f>
        <v>0</v>
      </c>
      <c r="Q5658" s="56">
        <f>IF(ISERROR(IF($X$6=1,$Y$6,)),"",IF($X$6=1,$Y$6,))</f>
        <v>10000</v>
      </c>
      <c r="R5658" s="56">
        <f>IF(ISERROR(IF($X$7=1,$Y$7,)),"",IF($X$7=1,$Y$7,))</f>
        <v>0</v>
      </c>
      <c r="S5658" s="56">
        <f>IF(ISERROR(IF($X$8=1,$Y$8,)),"",IF($X$8=1,$Y$8,))</f>
        <v>1000</v>
      </c>
      <c r="T5658" s="56">
        <f>IF(ISERROR(IF($X$9=1,$Y$9,)),"",IF($X$9=1,$Y$9,))</f>
        <v>500</v>
      </c>
      <c r="U5658" s="56">
        <f>IF(ISERROR(IF($X$10=1,$Y$10,)),"",IF($X$10=1,$Y$10,))</f>
        <v>500</v>
      </c>
    </row>
    <row r="5659" spans="1:21" x14ac:dyDescent="0.25">
      <c r="A5659" s="75">
        <f t="shared" si="1022"/>
        <v>0</v>
      </c>
      <c r="E5659" s="56">
        <f t="shared" si="1023"/>
        <v>0</v>
      </c>
      <c r="F5659" s="76">
        <f t="shared" si="1028"/>
        <v>0</v>
      </c>
      <c r="G5659" s="56" t="str">
        <f t="shared" si="1024"/>
        <v/>
      </c>
      <c r="H5659" s="56">
        <f t="shared" si="1025"/>
        <v>0</v>
      </c>
      <c r="I5659" s="56">
        <f>IF(G5659="",0,IF(COUNTIF($G$5:G5659,G5659)=1,0,COUNTIF($G$5:G5659,G5659) )   )</f>
        <v>0</v>
      </c>
      <c r="J5659" s="56" t="str">
        <f t="shared" si="1026"/>
        <v/>
      </c>
      <c r="K5659" s="56" t="str">
        <f t="shared" si="1018"/>
        <v/>
      </c>
      <c r="L5659" s="56" t="str">
        <f t="shared" si="1019"/>
        <v/>
      </c>
      <c r="M5659" s="56" t="str">
        <f t="shared" si="1020"/>
        <v/>
      </c>
      <c r="N5659" s="56" t="str">
        <f t="shared" si="1021"/>
        <v/>
      </c>
      <c r="O5659" s="56" t="str">
        <f t="shared" si="1027"/>
        <v/>
      </c>
      <c r="P5659" s="56">
        <f>IF(ISERROR(IF($X$5=1,$Y$5,)),"",IF($X$5=1,$Y$5,))</f>
        <v>0</v>
      </c>
      <c r="Q5659" s="56">
        <f>IF(ISERROR(IF($X$6=1,$Y$6,)),"",IF($X$6=1,$Y$6,))</f>
        <v>10000</v>
      </c>
      <c r="R5659" s="56">
        <f>IF(ISERROR(IF($X$7=1,$Y$7,)),"",IF($X$7=1,$Y$7,))</f>
        <v>0</v>
      </c>
      <c r="S5659" s="56">
        <f>IF(ISERROR(IF($X$8=1,$Y$8,)),"",IF($X$8=1,$Y$8,))</f>
        <v>1000</v>
      </c>
      <c r="T5659" s="56">
        <f>IF(ISERROR(IF($X$9=1,$Y$9,)),"",IF($X$9=1,$Y$9,))</f>
        <v>500</v>
      </c>
      <c r="U5659" s="56">
        <f>IF(ISERROR(IF($X$10=1,$Y$10,)),"",IF($X$10=1,$Y$10,))</f>
        <v>500</v>
      </c>
    </row>
    <row r="5660" spans="1:21" x14ac:dyDescent="0.25">
      <c r="A5660" s="75">
        <f t="shared" si="1022"/>
        <v>0</v>
      </c>
      <c r="E5660" s="56">
        <f t="shared" si="1023"/>
        <v>0</v>
      </c>
      <c r="F5660" s="76">
        <f t="shared" si="1028"/>
        <v>0</v>
      </c>
      <c r="G5660" s="56" t="str">
        <f t="shared" si="1024"/>
        <v/>
      </c>
      <c r="H5660" s="56">
        <f t="shared" si="1025"/>
        <v>0</v>
      </c>
      <c r="I5660" s="56">
        <f>IF(G5660="",0,IF(COUNTIF($G$5:G5660,G5660)=1,0,COUNTIF($G$5:G5660,G5660) )   )</f>
        <v>0</v>
      </c>
      <c r="J5660" s="56" t="str">
        <f t="shared" si="1026"/>
        <v/>
      </c>
      <c r="K5660" s="56" t="str">
        <f t="shared" si="1018"/>
        <v/>
      </c>
      <c r="L5660" s="56" t="str">
        <f t="shared" si="1019"/>
        <v/>
      </c>
      <c r="M5660" s="56" t="str">
        <f t="shared" si="1020"/>
        <v/>
      </c>
      <c r="N5660" s="56" t="str">
        <f t="shared" si="1021"/>
        <v/>
      </c>
      <c r="O5660" s="56" t="str">
        <f t="shared" si="1027"/>
        <v/>
      </c>
      <c r="P5660" s="56">
        <f>IF(ISERROR(IF($X$5=1,$Y$5,)),"",IF($X$5=1,$Y$5,))</f>
        <v>0</v>
      </c>
      <c r="Q5660" s="56">
        <f>IF(ISERROR(IF($X$6=1,$Y$6,)),"",IF($X$6=1,$Y$6,))</f>
        <v>10000</v>
      </c>
      <c r="R5660" s="56">
        <f>IF(ISERROR(IF($X$7=1,$Y$7,)),"",IF($X$7=1,$Y$7,))</f>
        <v>0</v>
      </c>
      <c r="S5660" s="56">
        <f>IF(ISERROR(IF($X$8=1,$Y$8,)),"",IF($X$8=1,$Y$8,))</f>
        <v>1000</v>
      </c>
      <c r="T5660" s="56">
        <f>IF(ISERROR(IF($X$9=1,$Y$9,)),"",IF($X$9=1,$Y$9,))</f>
        <v>500</v>
      </c>
      <c r="U5660" s="56">
        <f>IF(ISERROR(IF($X$10=1,$Y$10,)),"",IF($X$10=1,$Y$10,))</f>
        <v>500</v>
      </c>
    </row>
    <row r="5661" spans="1:21" x14ac:dyDescent="0.25">
      <c r="A5661" s="75">
        <f t="shared" si="1022"/>
        <v>0</v>
      </c>
      <c r="E5661" s="56">
        <f t="shared" si="1023"/>
        <v>0</v>
      </c>
      <c r="F5661" s="76">
        <f t="shared" si="1028"/>
        <v>0</v>
      </c>
      <c r="G5661" s="56" t="str">
        <f t="shared" si="1024"/>
        <v/>
      </c>
      <c r="H5661" s="56">
        <f t="shared" si="1025"/>
        <v>0</v>
      </c>
      <c r="I5661" s="56">
        <f>IF(G5661="",0,IF(COUNTIF($G$5:G5661,G5661)=1,0,COUNTIF($G$5:G5661,G5661) )   )</f>
        <v>0</v>
      </c>
      <c r="J5661" s="56" t="str">
        <f t="shared" si="1026"/>
        <v/>
      </c>
      <c r="K5661" s="56" t="str">
        <f t="shared" si="1018"/>
        <v/>
      </c>
      <c r="L5661" s="56" t="str">
        <f t="shared" si="1019"/>
        <v/>
      </c>
      <c r="M5661" s="56" t="str">
        <f t="shared" si="1020"/>
        <v/>
      </c>
      <c r="N5661" s="56" t="str">
        <f t="shared" si="1021"/>
        <v/>
      </c>
      <c r="O5661" s="56" t="str">
        <f t="shared" si="1027"/>
        <v/>
      </c>
      <c r="P5661" s="56">
        <f>IF(ISERROR(IF($X$5=1,$Y$5,)),"",IF($X$5=1,$Y$5,))</f>
        <v>0</v>
      </c>
      <c r="Q5661" s="56">
        <f>IF(ISERROR(IF($X$6=1,$Y$6,)),"",IF($X$6=1,$Y$6,))</f>
        <v>10000</v>
      </c>
      <c r="R5661" s="56">
        <f>IF(ISERROR(IF($X$7=1,$Y$7,)),"",IF($X$7=1,$Y$7,))</f>
        <v>0</v>
      </c>
      <c r="S5661" s="56">
        <f>IF(ISERROR(IF($X$8=1,$Y$8,)),"",IF($X$8=1,$Y$8,))</f>
        <v>1000</v>
      </c>
      <c r="T5661" s="56">
        <f>IF(ISERROR(IF($X$9=1,$Y$9,)),"",IF($X$9=1,$Y$9,))</f>
        <v>500</v>
      </c>
      <c r="U5661" s="56">
        <f>IF(ISERROR(IF($X$10=1,$Y$10,)),"",IF($X$10=1,$Y$10,))</f>
        <v>500</v>
      </c>
    </row>
    <row r="5662" spans="1:21" x14ac:dyDescent="0.25">
      <c r="A5662" s="75">
        <f t="shared" si="1022"/>
        <v>0</v>
      </c>
      <c r="E5662" s="56">
        <f t="shared" si="1023"/>
        <v>0</v>
      </c>
      <c r="F5662" s="76">
        <f t="shared" si="1028"/>
        <v>0</v>
      </c>
      <c r="G5662" s="56" t="str">
        <f t="shared" si="1024"/>
        <v/>
      </c>
      <c r="H5662" s="56">
        <f t="shared" si="1025"/>
        <v>0</v>
      </c>
      <c r="I5662" s="56">
        <f>IF(G5662="",0,IF(COUNTIF($G$5:G5662,G5662)=1,0,COUNTIF($G$5:G5662,G5662) )   )</f>
        <v>0</v>
      </c>
      <c r="J5662" s="56" t="str">
        <f t="shared" si="1026"/>
        <v/>
      </c>
      <c r="K5662" s="56" t="str">
        <f t="shared" si="1018"/>
        <v/>
      </c>
      <c r="L5662" s="56" t="str">
        <f t="shared" si="1019"/>
        <v/>
      </c>
      <c r="M5662" s="56" t="str">
        <f t="shared" si="1020"/>
        <v/>
      </c>
      <c r="N5662" s="56" t="str">
        <f t="shared" si="1021"/>
        <v/>
      </c>
      <c r="O5662" s="56" t="str">
        <f t="shared" si="1027"/>
        <v/>
      </c>
      <c r="P5662" s="56">
        <f>IF(ISERROR(IF($X$5=1,$Y$5,)),"",IF($X$5=1,$Y$5,))</f>
        <v>0</v>
      </c>
      <c r="Q5662" s="56">
        <f>IF(ISERROR(IF($X$6=1,$Y$6,)),"",IF($X$6=1,$Y$6,))</f>
        <v>10000</v>
      </c>
      <c r="R5662" s="56">
        <f>IF(ISERROR(IF($X$7=1,$Y$7,)),"",IF($X$7=1,$Y$7,))</f>
        <v>0</v>
      </c>
      <c r="S5662" s="56">
        <f>IF(ISERROR(IF($X$8=1,$Y$8,)),"",IF($X$8=1,$Y$8,))</f>
        <v>1000</v>
      </c>
      <c r="T5662" s="56">
        <f>IF(ISERROR(IF($X$9=1,$Y$9,)),"",IF($X$9=1,$Y$9,))</f>
        <v>500</v>
      </c>
      <c r="U5662" s="56">
        <f>IF(ISERROR(IF($X$10=1,$Y$10,)),"",IF($X$10=1,$Y$10,))</f>
        <v>500</v>
      </c>
    </row>
    <row r="5663" spans="1:21" x14ac:dyDescent="0.25">
      <c r="A5663" s="75">
        <f t="shared" si="1022"/>
        <v>0</v>
      </c>
      <c r="E5663" s="56">
        <f t="shared" si="1023"/>
        <v>0</v>
      </c>
      <c r="F5663" s="76">
        <f t="shared" si="1028"/>
        <v>0</v>
      </c>
      <c r="G5663" s="56" t="str">
        <f t="shared" si="1024"/>
        <v/>
      </c>
      <c r="H5663" s="56">
        <f t="shared" si="1025"/>
        <v>0</v>
      </c>
      <c r="I5663" s="56">
        <f>IF(G5663="",0,IF(COUNTIF($G$5:G5663,G5663)=1,0,COUNTIF($G$5:G5663,G5663) )   )</f>
        <v>0</v>
      </c>
      <c r="J5663" s="56" t="str">
        <f t="shared" si="1026"/>
        <v/>
      </c>
      <c r="K5663" s="56" t="str">
        <f t="shared" si="1018"/>
        <v/>
      </c>
      <c r="L5663" s="56" t="str">
        <f t="shared" si="1019"/>
        <v/>
      </c>
      <c r="M5663" s="56" t="str">
        <f t="shared" si="1020"/>
        <v/>
      </c>
      <c r="N5663" s="56" t="str">
        <f t="shared" si="1021"/>
        <v/>
      </c>
      <c r="O5663" s="56" t="str">
        <f t="shared" si="1027"/>
        <v/>
      </c>
      <c r="P5663" s="56">
        <f>IF(ISERROR(IF($X$5=1,$Y$5,)),"",IF($X$5=1,$Y$5,))</f>
        <v>0</v>
      </c>
      <c r="Q5663" s="56">
        <f>IF(ISERROR(IF($X$6=1,$Y$6,)),"",IF($X$6=1,$Y$6,))</f>
        <v>10000</v>
      </c>
      <c r="R5663" s="56">
        <f>IF(ISERROR(IF($X$7=1,$Y$7,)),"",IF($X$7=1,$Y$7,))</f>
        <v>0</v>
      </c>
      <c r="S5663" s="56">
        <f>IF(ISERROR(IF($X$8=1,$Y$8,)),"",IF($X$8=1,$Y$8,))</f>
        <v>1000</v>
      </c>
      <c r="T5663" s="56">
        <f>IF(ISERROR(IF($X$9=1,$Y$9,)),"",IF($X$9=1,$Y$9,))</f>
        <v>500</v>
      </c>
      <c r="U5663" s="56">
        <f>IF(ISERROR(IF($X$10=1,$Y$10,)),"",IF($X$10=1,$Y$10,))</f>
        <v>500</v>
      </c>
    </row>
    <row r="5664" spans="1:21" x14ac:dyDescent="0.25">
      <c r="A5664" s="75">
        <f t="shared" si="1022"/>
        <v>0</v>
      </c>
      <c r="E5664" s="56">
        <f t="shared" si="1023"/>
        <v>0</v>
      </c>
      <c r="F5664" s="76">
        <f t="shared" si="1028"/>
        <v>0</v>
      </c>
      <c r="G5664" s="56" t="str">
        <f t="shared" si="1024"/>
        <v/>
      </c>
      <c r="H5664" s="56">
        <f t="shared" si="1025"/>
        <v>0</v>
      </c>
      <c r="I5664" s="56">
        <f>IF(G5664="",0,IF(COUNTIF($G$5:G5664,G5664)=1,0,COUNTIF($G$5:G5664,G5664) )   )</f>
        <v>0</v>
      </c>
      <c r="J5664" s="56" t="str">
        <f t="shared" si="1026"/>
        <v/>
      </c>
      <c r="K5664" s="56" t="str">
        <f t="shared" si="1018"/>
        <v/>
      </c>
      <c r="L5664" s="56" t="str">
        <f t="shared" si="1019"/>
        <v/>
      </c>
      <c r="M5664" s="56" t="str">
        <f t="shared" si="1020"/>
        <v/>
      </c>
      <c r="N5664" s="56" t="str">
        <f t="shared" si="1021"/>
        <v/>
      </c>
      <c r="O5664" s="56" t="str">
        <f t="shared" si="1027"/>
        <v/>
      </c>
      <c r="P5664" s="56">
        <f>IF(ISERROR(IF($X$5=1,$Y$5,)),"",IF($X$5=1,$Y$5,))</f>
        <v>0</v>
      </c>
      <c r="Q5664" s="56">
        <f>IF(ISERROR(IF($X$6=1,$Y$6,)),"",IF($X$6=1,$Y$6,))</f>
        <v>10000</v>
      </c>
      <c r="R5664" s="56">
        <f>IF(ISERROR(IF($X$7=1,$Y$7,)),"",IF($X$7=1,$Y$7,))</f>
        <v>0</v>
      </c>
      <c r="S5664" s="56">
        <f>IF(ISERROR(IF($X$8=1,$Y$8,)),"",IF($X$8=1,$Y$8,))</f>
        <v>1000</v>
      </c>
      <c r="T5664" s="56">
        <f>IF(ISERROR(IF($X$9=1,$Y$9,)),"",IF($X$9=1,$Y$9,))</f>
        <v>500</v>
      </c>
      <c r="U5664" s="56">
        <f>IF(ISERROR(IF($X$10=1,$Y$10,)),"",IF($X$10=1,$Y$10,))</f>
        <v>500</v>
      </c>
    </row>
    <row r="5665" spans="1:21" x14ac:dyDescent="0.25">
      <c r="A5665" s="75">
        <f t="shared" si="1022"/>
        <v>0</v>
      </c>
      <c r="E5665" s="56">
        <f t="shared" si="1023"/>
        <v>0</v>
      </c>
      <c r="F5665" s="76">
        <f t="shared" si="1028"/>
        <v>0</v>
      </c>
      <c r="G5665" s="56" t="str">
        <f t="shared" si="1024"/>
        <v/>
      </c>
      <c r="H5665" s="56">
        <f t="shared" si="1025"/>
        <v>0</v>
      </c>
      <c r="I5665" s="56">
        <f>IF(G5665="",0,IF(COUNTIF($G$5:G5665,G5665)=1,0,COUNTIF($G$5:G5665,G5665) )   )</f>
        <v>0</v>
      </c>
      <c r="J5665" s="56" t="str">
        <f t="shared" si="1026"/>
        <v/>
      </c>
      <c r="K5665" s="56" t="str">
        <f t="shared" si="1018"/>
        <v/>
      </c>
      <c r="L5665" s="56" t="str">
        <f t="shared" si="1019"/>
        <v/>
      </c>
      <c r="M5665" s="56" t="str">
        <f t="shared" si="1020"/>
        <v/>
      </c>
      <c r="N5665" s="56" t="str">
        <f t="shared" si="1021"/>
        <v/>
      </c>
      <c r="O5665" s="56" t="str">
        <f t="shared" si="1027"/>
        <v/>
      </c>
      <c r="P5665" s="56">
        <f>IF(ISERROR(IF($X$5=1,$Y$5,)),"",IF($X$5=1,$Y$5,))</f>
        <v>0</v>
      </c>
      <c r="Q5665" s="56">
        <f>IF(ISERROR(IF($X$6=1,$Y$6,)),"",IF($X$6=1,$Y$6,))</f>
        <v>10000</v>
      </c>
      <c r="R5665" s="56">
        <f>IF(ISERROR(IF($X$7=1,$Y$7,)),"",IF($X$7=1,$Y$7,))</f>
        <v>0</v>
      </c>
      <c r="S5665" s="56">
        <f>IF(ISERROR(IF($X$8=1,$Y$8,)),"",IF($X$8=1,$Y$8,))</f>
        <v>1000</v>
      </c>
      <c r="T5665" s="56">
        <f>IF(ISERROR(IF($X$9=1,$Y$9,)),"",IF($X$9=1,$Y$9,))</f>
        <v>500</v>
      </c>
      <c r="U5665" s="56">
        <f>IF(ISERROR(IF($X$10=1,$Y$10,)),"",IF($X$10=1,$Y$10,))</f>
        <v>500</v>
      </c>
    </row>
    <row r="5666" spans="1:21" x14ac:dyDescent="0.25">
      <c r="A5666" s="75">
        <f t="shared" si="1022"/>
        <v>0</v>
      </c>
      <c r="E5666" s="56">
        <f t="shared" si="1023"/>
        <v>0</v>
      </c>
      <c r="F5666" s="76">
        <f t="shared" si="1028"/>
        <v>0</v>
      </c>
      <c r="G5666" s="56" t="str">
        <f t="shared" si="1024"/>
        <v/>
      </c>
      <c r="H5666" s="56">
        <f t="shared" si="1025"/>
        <v>0</v>
      </c>
      <c r="I5666" s="56">
        <f>IF(G5666="",0,IF(COUNTIF($G$5:G5666,G5666)=1,0,COUNTIF($G$5:G5666,G5666) )   )</f>
        <v>0</v>
      </c>
      <c r="J5666" s="56" t="str">
        <f t="shared" si="1026"/>
        <v/>
      </c>
      <c r="K5666" s="56" t="str">
        <f t="shared" si="1018"/>
        <v/>
      </c>
      <c r="L5666" s="56" t="str">
        <f t="shared" si="1019"/>
        <v/>
      </c>
      <c r="M5666" s="56" t="str">
        <f t="shared" si="1020"/>
        <v/>
      </c>
      <c r="N5666" s="56" t="str">
        <f t="shared" si="1021"/>
        <v/>
      </c>
      <c r="O5666" s="56" t="str">
        <f t="shared" si="1027"/>
        <v/>
      </c>
      <c r="P5666" s="56">
        <f>IF(ISERROR(IF($X$5=1,$Y$5,)),"",IF($X$5=1,$Y$5,))</f>
        <v>0</v>
      </c>
      <c r="Q5666" s="56">
        <f>IF(ISERROR(IF($X$6=1,$Y$6,)),"",IF($X$6=1,$Y$6,))</f>
        <v>10000</v>
      </c>
      <c r="R5666" s="56">
        <f>IF(ISERROR(IF($X$7=1,$Y$7,)),"",IF($X$7=1,$Y$7,))</f>
        <v>0</v>
      </c>
      <c r="S5666" s="56">
        <f>IF(ISERROR(IF($X$8=1,$Y$8,)),"",IF($X$8=1,$Y$8,))</f>
        <v>1000</v>
      </c>
      <c r="T5666" s="56">
        <f>IF(ISERROR(IF($X$9=1,$Y$9,)),"",IF($X$9=1,$Y$9,))</f>
        <v>500</v>
      </c>
      <c r="U5666" s="56">
        <f>IF(ISERROR(IF($X$10=1,$Y$10,)),"",IF($X$10=1,$Y$10,))</f>
        <v>500</v>
      </c>
    </row>
    <row r="5667" spans="1:21" x14ac:dyDescent="0.25">
      <c r="A5667" s="75">
        <f t="shared" si="1022"/>
        <v>0</v>
      </c>
      <c r="E5667" s="56">
        <f t="shared" si="1023"/>
        <v>0</v>
      </c>
      <c r="F5667" s="76">
        <f t="shared" si="1028"/>
        <v>0</v>
      </c>
      <c r="G5667" s="56" t="str">
        <f t="shared" si="1024"/>
        <v/>
      </c>
      <c r="H5667" s="56">
        <f t="shared" si="1025"/>
        <v>0</v>
      </c>
      <c r="I5667" s="56">
        <f>IF(G5667="",0,IF(COUNTIF($G$5:G5667,G5667)=1,0,COUNTIF($G$5:G5667,G5667) )   )</f>
        <v>0</v>
      </c>
      <c r="J5667" s="56" t="str">
        <f t="shared" si="1026"/>
        <v/>
      </c>
      <c r="K5667" s="56" t="str">
        <f t="shared" si="1018"/>
        <v/>
      </c>
      <c r="L5667" s="56" t="str">
        <f t="shared" si="1019"/>
        <v/>
      </c>
      <c r="M5667" s="56" t="str">
        <f t="shared" si="1020"/>
        <v/>
      </c>
      <c r="N5667" s="56" t="str">
        <f t="shared" si="1021"/>
        <v/>
      </c>
      <c r="O5667" s="56" t="str">
        <f t="shared" si="1027"/>
        <v/>
      </c>
      <c r="P5667" s="56">
        <f>IF(ISERROR(IF($X$5=1,$Y$5,)),"",IF($X$5=1,$Y$5,))</f>
        <v>0</v>
      </c>
      <c r="Q5667" s="56">
        <f>IF(ISERROR(IF($X$6=1,$Y$6,)),"",IF($X$6=1,$Y$6,))</f>
        <v>10000</v>
      </c>
      <c r="R5667" s="56">
        <f>IF(ISERROR(IF($X$7=1,$Y$7,)),"",IF($X$7=1,$Y$7,))</f>
        <v>0</v>
      </c>
      <c r="S5667" s="56">
        <f>IF(ISERROR(IF($X$8=1,$Y$8,)),"",IF($X$8=1,$Y$8,))</f>
        <v>1000</v>
      </c>
      <c r="T5667" s="56">
        <f>IF(ISERROR(IF($X$9=1,$Y$9,)),"",IF($X$9=1,$Y$9,))</f>
        <v>500</v>
      </c>
      <c r="U5667" s="56">
        <f>IF(ISERROR(IF($X$10=1,$Y$10,)),"",IF($X$10=1,$Y$10,))</f>
        <v>500</v>
      </c>
    </row>
    <row r="5668" spans="1:21" x14ac:dyDescent="0.25">
      <c r="A5668" s="75">
        <f t="shared" si="1022"/>
        <v>0</v>
      </c>
      <c r="E5668" s="56">
        <f t="shared" si="1023"/>
        <v>0</v>
      </c>
      <c r="F5668" s="76">
        <f t="shared" si="1028"/>
        <v>0</v>
      </c>
      <c r="G5668" s="56" t="str">
        <f t="shared" si="1024"/>
        <v/>
      </c>
      <c r="H5668" s="56">
        <f t="shared" si="1025"/>
        <v>0</v>
      </c>
      <c r="I5668" s="56">
        <f>IF(G5668="",0,IF(COUNTIF($G$5:G5668,G5668)=1,0,COUNTIF($G$5:G5668,G5668) )   )</f>
        <v>0</v>
      </c>
      <c r="J5668" s="56" t="str">
        <f t="shared" si="1026"/>
        <v/>
      </c>
      <c r="K5668" s="56" t="str">
        <f t="shared" si="1018"/>
        <v/>
      </c>
      <c r="L5668" s="56" t="str">
        <f t="shared" si="1019"/>
        <v/>
      </c>
      <c r="M5668" s="56" t="str">
        <f t="shared" si="1020"/>
        <v/>
      </c>
      <c r="N5668" s="56" t="str">
        <f t="shared" si="1021"/>
        <v/>
      </c>
      <c r="O5668" s="56" t="str">
        <f t="shared" si="1027"/>
        <v/>
      </c>
      <c r="P5668" s="56">
        <f>IF(ISERROR(IF($X$5=1,$Y$5,)),"",IF($X$5=1,$Y$5,))</f>
        <v>0</v>
      </c>
      <c r="Q5668" s="56">
        <f>IF(ISERROR(IF($X$6=1,$Y$6,)),"",IF($X$6=1,$Y$6,))</f>
        <v>10000</v>
      </c>
      <c r="R5668" s="56">
        <f>IF(ISERROR(IF($X$7=1,$Y$7,)),"",IF($X$7=1,$Y$7,))</f>
        <v>0</v>
      </c>
      <c r="S5668" s="56">
        <f>IF(ISERROR(IF($X$8=1,$Y$8,)),"",IF($X$8=1,$Y$8,))</f>
        <v>1000</v>
      </c>
      <c r="T5668" s="56">
        <f>IF(ISERROR(IF($X$9=1,$Y$9,)),"",IF($X$9=1,$Y$9,))</f>
        <v>500</v>
      </c>
      <c r="U5668" s="56">
        <f>IF(ISERROR(IF($X$10=1,$Y$10,)),"",IF($X$10=1,$Y$10,))</f>
        <v>500</v>
      </c>
    </row>
    <row r="5669" spans="1:21" x14ac:dyDescent="0.25">
      <c r="A5669" s="75">
        <f t="shared" si="1022"/>
        <v>0</v>
      </c>
      <c r="E5669" s="56">
        <f t="shared" si="1023"/>
        <v>0</v>
      </c>
      <c r="F5669" s="76">
        <f t="shared" si="1028"/>
        <v>0</v>
      </c>
      <c r="G5669" s="56" t="str">
        <f t="shared" si="1024"/>
        <v/>
      </c>
      <c r="H5669" s="56">
        <f t="shared" si="1025"/>
        <v>0</v>
      </c>
      <c r="I5669" s="56">
        <f>IF(G5669="",0,IF(COUNTIF($G$5:G5669,G5669)=1,0,COUNTIF($G$5:G5669,G5669) )   )</f>
        <v>0</v>
      </c>
      <c r="J5669" s="56" t="str">
        <f t="shared" si="1026"/>
        <v/>
      </c>
      <c r="K5669" s="56" t="str">
        <f t="shared" si="1018"/>
        <v/>
      </c>
      <c r="L5669" s="56" t="str">
        <f t="shared" si="1019"/>
        <v/>
      </c>
      <c r="M5669" s="56" t="str">
        <f t="shared" si="1020"/>
        <v/>
      </c>
      <c r="N5669" s="56" t="str">
        <f t="shared" si="1021"/>
        <v/>
      </c>
      <c r="O5669" s="56" t="str">
        <f t="shared" si="1027"/>
        <v/>
      </c>
      <c r="P5669" s="56">
        <f>IF(ISERROR(IF($X$5=1,$Y$5,)),"",IF($X$5=1,$Y$5,))</f>
        <v>0</v>
      </c>
      <c r="Q5669" s="56">
        <f>IF(ISERROR(IF($X$6=1,$Y$6,)),"",IF($X$6=1,$Y$6,))</f>
        <v>10000</v>
      </c>
      <c r="R5669" s="56">
        <f>IF(ISERROR(IF($X$7=1,$Y$7,)),"",IF($X$7=1,$Y$7,))</f>
        <v>0</v>
      </c>
      <c r="S5669" s="56">
        <f>IF(ISERROR(IF($X$8=1,$Y$8,)),"",IF($X$8=1,$Y$8,))</f>
        <v>1000</v>
      </c>
      <c r="T5669" s="56">
        <f>IF(ISERROR(IF($X$9=1,$Y$9,)),"",IF($X$9=1,$Y$9,))</f>
        <v>500</v>
      </c>
      <c r="U5669" s="56">
        <f>IF(ISERROR(IF($X$10=1,$Y$10,)),"",IF($X$10=1,$Y$10,))</f>
        <v>500</v>
      </c>
    </row>
    <row r="5670" spans="1:21" x14ac:dyDescent="0.25">
      <c r="A5670" s="75">
        <f t="shared" si="1022"/>
        <v>0</v>
      </c>
      <c r="E5670" s="56">
        <f t="shared" si="1023"/>
        <v>0</v>
      </c>
      <c r="F5670" s="76">
        <f t="shared" si="1028"/>
        <v>0</v>
      </c>
      <c r="G5670" s="56" t="str">
        <f t="shared" si="1024"/>
        <v/>
      </c>
      <c r="H5670" s="56">
        <f t="shared" si="1025"/>
        <v>0</v>
      </c>
      <c r="I5670" s="56">
        <f>IF(G5670="",0,IF(COUNTIF($G$5:G5670,G5670)=1,0,COUNTIF($G$5:G5670,G5670) )   )</f>
        <v>0</v>
      </c>
      <c r="J5670" s="56" t="str">
        <f t="shared" si="1026"/>
        <v/>
      </c>
      <c r="K5670" s="56" t="str">
        <f t="shared" si="1018"/>
        <v/>
      </c>
      <c r="L5670" s="56" t="str">
        <f t="shared" si="1019"/>
        <v/>
      </c>
      <c r="M5670" s="56" t="str">
        <f t="shared" si="1020"/>
        <v/>
      </c>
      <c r="N5670" s="56" t="str">
        <f t="shared" si="1021"/>
        <v/>
      </c>
      <c r="O5670" s="56" t="str">
        <f t="shared" si="1027"/>
        <v/>
      </c>
      <c r="P5670" s="56">
        <f>IF(ISERROR(IF($X$5=1,$Y$5,)),"",IF($X$5=1,$Y$5,))</f>
        <v>0</v>
      </c>
      <c r="Q5670" s="56">
        <f>IF(ISERROR(IF($X$6=1,$Y$6,)),"",IF($X$6=1,$Y$6,))</f>
        <v>10000</v>
      </c>
      <c r="R5670" s="56">
        <f>IF(ISERROR(IF($X$7=1,$Y$7,)),"",IF($X$7=1,$Y$7,))</f>
        <v>0</v>
      </c>
      <c r="S5670" s="56">
        <f>IF(ISERROR(IF($X$8=1,$Y$8,)),"",IF($X$8=1,$Y$8,))</f>
        <v>1000</v>
      </c>
      <c r="T5670" s="56">
        <f>IF(ISERROR(IF($X$9=1,$Y$9,)),"",IF($X$9=1,$Y$9,))</f>
        <v>500</v>
      </c>
      <c r="U5670" s="56">
        <f>IF(ISERROR(IF($X$10=1,$Y$10,)),"",IF($X$10=1,$Y$10,))</f>
        <v>500</v>
      </c>
    </row>
    <row r="5671" spans="1:21" x14ac:dyDescent="0.25">
      <c r="A5671" s="75">
        <f t="shared" si="1022"/>
        <v>0</v>
      </c>
      <c r="E5671" s="56">
        <f t="shared" si="1023"/>
        <v>0</v>
      </c>
      <c r="F5671" s="76">
        <f t="shared" si="1028"/>
        <v>0</v>
      </c>
      <c r="G5671" s="56" t="str">
        <f t="shared" si="1024"/>
        <v/>
      </c>
      <c r="H5671" s="56">
        <f t="shared" si="1025"/>
        <v>0</v>
      </c>
      <c r="I5671" s="56">
        <f>IF(G5671="",0,IF(COUNTIF($G$5:G5671,G5671)=1,0,COUNTIF($G$5:G5671,G5671) )   )</f>
        <v>0</v>
      </c>
      <c r="J5671" s="56" t="str">
        <f t="shared" si="1026"/>
        <v/>
      </c>
      <c r="K5671" s="56" t="str">
        <f t="shared" si="1018"/>
        <v/>
      </c>
      <c r="L5671" s="56" t="str">
        <f t="shared" si="1019"/>
        <v/>
      </c>
      <c r="M5671" s="56" t="str">
        <f t="shared" si="1020"/>
        <v/>
      </c>
      <c r="N5671" s="56" t="str">
        <f t="shared" si="1021"/>
        <v/>
      </c>
      <c r="O5671" s="56" t="str">
        <f t="shared" si="1027"/>
        <v/>
      </c>
      <c r="P5671" s="56">
        <f>IF(ISERROR(IF($X$5=1,$Y$5,)),"",IF($X$5=1,$Y$5,))</f>
        <v>0</v>
      </c>
      <c r="Q5671" s="56">
        <f>IF(ISERROR(IF($X$6=1,$Y$6,)),"",IF($X$6=1,$Y$6,))</f>
        <v>10000</v>
      </c>
      <c r="R5671" s="56">
        <f>IF(ISERROR(IF($X$7=1,$Y$7,)),"",IF($X$7=1,$Y$7,))</f>
        <v>0</v>
      </c>
      <c r="S5671" s="56">
        <f>IF(ISERROR(IF($X$8=1,$Y$8,)),"",IF($X$8=1,$Y$8,))</f>
        <v>1000</v>
      </c>
      <c r="T5671" s="56">
        <f>IF(ISERROR(IF($X$9=1,$Y$9,)),"",IF($X$9=1,$Y$9,))</f>
        <v>500</v>
      </c>
      <c r="U5671" s="56">
        <f>IF(ISERROR(IF($X$10=1,$Y$10,)),"",IF($X$10=1,$Y$10,))</f>
        <v>500</v>
      </c>
    </row>
    <row r="5672" spans="1:21" x14ac:dyDescent="0.25">
      <c r="A5672" s="75">
        <f t="shared" si="1022"/>
        <v>0</v>
      </c>
      <c r="E5672" s="56">
        <f t="shared" si="1023"/>
        <v>0</v>
      </c>
      <c r="F5672" s="76">
        <f t="shared" si="1028"/>
        <v>0</v>
      </c>
      <c r="G5672" s="56" t="str">
        <f t="shared" si="1024"/>
        <v/>
      </c>
      <c r="H5672" s="56">
        <f t="shared" si="1025"/>
        <v>0</v>
      </c>
      <c r="I5672" s="56">
        <f>IF(G5672="",0,IF(COUNTIF($G$5:G5672,G5672)=1,0,COUNTIF($G$5:G5672,G5672) )   )</f>
        <v>0</v>
      </c>
      <c r="J5672" s="56" t="str">
        <f t="shared" si="1026"/>
        <v/>
      </c>
      <c r="K5672" s="56" t="str">
        <f t="shared" si="1018"/>
        <v/>
      </c>
      <c r="L5672" s="56" t="str">
        <f t="shared" si="1019"/>
        <v/>
      </c>
      <c r="M5672" s="56" t="str">
        <f t="shared" si="1020"/>
        <v/>
      </c>
      <c r="N5672" s="56" t="str">
        <f t="shared" si="1021"/>
        <v/>
      </c>
      <c r="O5672" s="56" t="str">
        <f t="shared" si="1027"/>
        <v/>
      </c>
      <c r="P5672" s="56">
        <f>IF(ISERROR(IF($X$5=1,$Y$5,)),"",IF($X$5=1,$Y$5,))</f>
        <v>0</v>
      </c>
      <c r="Q5672" s="56">
        <f>IF(ISERROR(IF($X$6=1,$Y$6,)),"",IF($X$6=1,$Y$6,))</f>
        <v>10000</v>
      </c>
      <c r="R5672" s="56">
        <f>IF(ISERROR(IF($X$7=1,$Y$7,)),"",IF($X$7=1,$Y$7,))</f>
        <v>0</v>
      </c>
      <c r="S5672" s="56">
        <f>IF(ISERROR(IF($X$8=1,$Y$8,)),"",IF($X$8=1,$Y$8,))</f>
        <v>1000</v>
      </c>
      <c r="T5672" s="56">
        <f>IF(ISERROR(IF($X$9=1,$Y$9,)),"",IF($X$9=1,$Y$9,))</f>
        <v>500</v>
      </c>
      <c r="U5672" s="56">
        <f>IF(ISERROR(IF($X$10=1,$Y$10,)),"",IF($X$10=1,$Y$10,))</f>
        <v>500</v>
      </c>
    </row>
    <row r="5673" spans="1:21" x14ac:dyDescent="0.25">
      <c r="A5673" s="75">
        <f t="shared" si="1022"/>
        <v>0</v>
      </c>
      <c r="E5673" s="56">
        <f t="shared" si="1023"/>
        <v>0</v>
      </c>
      <c r="F5673" s="76">
        <f t="shared" si="1028"/>
        <v>0</v>
      </c>
      <c r="G5673" s="56" t="str">
        <f t="shared" si="1024"/>
        <v/>
      </c>
      <c r="H5673" s="56">
        <f t="shared" si="1025"/>
        <v>0</v>
      </c>
      <c r="I5673" s="56">
        <f>IF(G5673="",0,IF(COUNTIF($G$5:G5673,G5673)=1,0,COUNTIF($G$5:G5673,G5673) )   )</f>
        <v>0</v>
      </c>
      <c r="J5673" s="56" t="str">
        <f t="shared" si="1026"/>
        <v/>
      </c>
      <c r="K5673" s="56" t="str">
        <f t="shared" si="1018"/>
        <v/>
      </c>
      <c r="L5673" s="56" t="str">
        <f t="shared" si="1019"/>
        <v/>
      </c>
      <c r="M5673" s="56" t="str">
        <f t="shared" si="1020"/>
        <v/>
      </c>
      <c r="N5673" s="56" t="str">
        <f t="shared" si="1021"/>
        <v/>
      </c>
      <c r="O5673" s="56" t="str">
        <f t="shared" si="1027"/>
        <v/>
      </c>
      <c r="P5673" s="56">
        <f>IF(ISERROR(IF($X$5=1,$Y$5,)),"",IF($X$5=1,$Y$5,))</f>
        <v>0</v>
      </c>
      <c r="Q5673" s="56">
        <f>IF(ISERROR(IF($X$6=1,$Y$6,)),"",IF($X$6=1,$Y$6,))</f>
        <v>10000</v>
      </c>
      <c r="R5673" s="56">
        <f>IF(ISERROR(IF($X$7=1,$Y$7,)),"",IF($X$7=1,$Y$7,))</f>
        <v>0</v>
      </c>
      <c r="S5673" s="56">
        <f>IF(ISERROR(IF($X$8=1,$Y$8,)),"",IF($X$8=1,$Y$8,))</f>
        <v>1000</v>
      </c>
      <c r="T5673" s="56">
        <f>IF(ISERROR(IF($X$9=1,$Y$9,)),"",IF($X$9=1,$Y$9,))</f>
        <v>500</v>
      </c>
      <c r="U5673" s="56">
        <f>IF(ISERROR(IF($X$10=1,$Y$10,)),"",IF($X$10=1,$Y$10,))</f>
        <v>500</v>
      </c>
    </row>
    <row r="5674" spans="1:21" x14ac:dyDescent="0.25">
      <c r="A5674" s="75">
        <f t="shared" si="1022"/>
        <v>0</v>
      </c>
      <c r="E5674" s="56">
        <f t="shared" si="1023"/>
        <v>0</v>
      </c>
      <c r="F5674" s="76">
        <f t="shared" si="1028"/>
        <v>0</v>
      </c>
      <c r="G5674" s="56" t="str">
        <f t="shared" si="1024"/>
        <v/>
      </c>
      <c r="H5674" s="56">
        <f t="shared" si="1025"/>
        <v>0</v>
      </c>
      <c r="I5674" s="56">
        <f>IF(G5674="",0,IF(COUNTIF($G$5:G5674,G5674)=1,0,COUNTIF($G$5:G5674,G5674) )   )</f>
        <v>0</v>
      </c>
      <c r="J5674" s="56" t="str">
        <f t="shared" si="1026"/>
        <v/>
      </c>
      <c r="K5674" s="56" t="str">
        <f t="shared" si="1018"/>
        <v/>
      </c>
      <c r="L5674" s="56" t="str">
        <f t="shared" si="1019"/>
        <v/>
      </c>
      <c r="M5674" s="56" t="str">
        <f t="shared" si="1020"/>
        <v/>
      </c>
      <c r="N5674" s="56" t="str">
        <f t="shared" si="1021"/>
        <v/>
      </c>
      <c r="O5674" s="56" t="str">
        <f t="shared" si="1027"/>
        <v/>
      </c>
      <c r="P5674" s="56">
        <f>IF(ISERROR(IF($X$5=1,$Y$5,)),"",IF($X$5=1,$Y$5,))</f>
        <v>0</v>
      </c>
      <c r="Q5674" s="56">
        <f>IF(ISERROR(IF($X$6=1,$Y$6,)),"",IF($X$6=1,$Y$6,))</f>
        <v>10000</v>
      </c>
      <c r="R5674" s="56">
        <f>IF(ISERROR(IF($X$7=1,$Y$7,)),"",IF($X$7=1,$Y$7,))</f>
        <v>0</v>
      </c>
      <c r="S5674" s="56">
        <f>IF(ISERROR(IF($X$8=1,$Y$8,)),"",IF($X$8=1,$Y$8,))</f>
        <v>1000</v>
      </c>
      <c r="T5674" s="56">
        <f>IF(ISERROR(IF($X$9=1,$Y$9,)),"",IF($X$9=1,$Y$9,))</f>
        <v>500</v>
      </c>
      <c r="U5674" s="56">
        <f>IF(ISERROR(IF($X$10=1,$Y$10,)),"",IF($X$10=1,$Y$10,))</f>
        <v>500</v>
      </c>
    </row>
    <row r="5675" spans="1:21" x14ac:dyDescent="0.25">
      <c r="A5675" s="75">
        <f t="shared" si="1022"/>
        <v>0</v>
      </c>
      <c r="E5675" s="56">
        <f t="shared" si="1023"/>
        <v>0</v>
      </c>
      <c r="F5675" s="76">
        <f t="shared" si="1028"/>
        <v>0</v>
      </c>
      <c r="G5675" s="56" t="str">
        <f t="shared" si="1024"/>
        <v/>
      </c>
      <c r="H5675" s="56">
        <f t="shared" si="1025"/>
        <v>0</v>
      </c>
      <c r="I5675" s="56">
        <f>IF(G5675="",0,IF(COUNTIF($G$5:G5675,G5675)=1,0,COUNTIF($G$5:G5675,G5675) )   )</f>
        <v>0</v>
      </c>
      <c r="J5675" s="56" t="str">
        <f t="shared" si="1026"/>
        <v/>
      </c>
      <c r="K5675" s="56" t="str">
        <f t="shared" si="1018"/>
        <v/>
      </c>
      <c r="L5675" s="56" t="str">
        <f t="shared" si="1019"/>
        <v/>
      </c>
      <c r="M5675" s="56" t="str">
        <f t="shared" si="1020"/>
        <v/>
      </c>
      <c r="N5675" s="56" t="str">
        <f t="shared" si="1021"/>
        <v/>
      </c>
      <c r="O5675" s="56" t="str">
        <f t="shared" si="1027"/>
        <v/>
      </c>
      <c r="P5675" s="56">
        <f>IF(ISERROR(IF($X$5=1,$Y$5,)),"",IF($X$5=1,$Y$5,))</f>
        <v>0</v>
      </c>
      <c r="Q5675" s="56">
        <f>IF(ISERROR(IF($X$6=1,$Y$6,)),"",IF($X$6=1,$Y$6,))</f>
        <v>10000</v>
      </c>
      <c r="R5675" s="56">
        <f>IF(ISERROR(IF($X$7=1,$Y$7,)),"",IF($X$7=1,$Y$7,))</f>
        <v>0</v>
      </c>
      <c r="S5675" s="56">
        <f>IF(ISERROR(IF($X$8=1,$Y$8,)),"",IF($X$8=1,$Y$8,))</f>
        <v>1000</v>
      </c>
      <c r="T5675" s="56">
        <f>IF(ISERROR(IF($X$9=1,$Y$9,)),"",IF($X$9=1,$Y$9,))</f>
        <v>500</v>
      </c>
      <c r="U5675" s="56">
        <f>IF(ISERROR(IF($X$10=1,$Y$10,)),"",IF($X$10=1,$Y$10,))</f>
        <v>500</v>
      </c>
    </row>
    <row r="5676" spans="1:21" x14ac:dyDescent="0.25">
      <c r="A5676" s="75">
        <f t="shared" si="1022"/>
        <v>0</v>
      </c>
      <c r="E5676" s="56">
        <f t="shared" si="1023"/>
        <v>0</v>
      </c>
      <c r="F5676" s="76">
        <f t="shared" si="1028"/>
        <v>0</v>
      </c>
      <c r="G5676" s="56" t="str">
        <f t="shared" si="1024"/>
        <v/>
      </c>
      <c r="H5676" s="56">
        <f t="shared" si="1025"/>
        <v>0</v>
      </c>
      <c r="I5676" s="56">
        <f>IF(G5676="",0,IF(COUNTIF($G$5:G5676,G5676)=1,0,COUNTIF($G$5:G5676,G5676) )   )</f>
        <v>0</v>
      </c>
      <c r="J5676" s="56" t="str">
        <f t="shared" si="1026"/>
        <v/>
      </c>
      <c r="K5676" s="56" t="str">
        <f t="shared" si="1018"/>
        <v/>
      </c>
      <c r="L5676" s="56" t="str">
        <f t="shared" si="1019"/>
        <v/>
      </c>
      <c r="M5676" s="56" t="str">
        <f t="shared" si="1020"/>
        <v/>
      </c>
      <c r="N5676" s="56" t="str">
        <f t="shared" si="1021"/>
        <v/>
      </c>
      <c r="O5676" s="56" t="str">
        <f t="shared" si="1027"/>
        <v/>
      </c>
      <c r="P5676" s="56">
        <f>IF(ISERROR(IF($X$5=1,$Y$5,)),"",IF($X$5=1,$Y$5,))</f>
        <v>0</v>
      </c>
      <c r="Q5676" s="56">
        <f>IF(ISERROR(IF($X$6=1,$Y$6,)),"",IF($X$6=1,$Y$6,))</f>
        <v>10000</v>
      </c>
      <c r="R5676" s="56">
        <f>IF(ISERROR(IF($X$7=1,$Y$7,)),"",IF($X$7=1,$Y$7,))</f>
        <v>0</v>
      </c>
      <c r="S5676" s="56">
        <f>IF(ISERROR(IF($X$8=1,$Y$8,)),"",IF($X$8=1,$Y$8,))</f>
        <v>1000</v>
      </c>
      <c r="T5676" s="56">
        <f>IF(ISERROR(IF($X$9=1,$Y$9,)),"",IF($X$9=1,$Y$9,))</f>
        <v>500</v>
      </c>
      <c r="U5676" s="56">
        <f>IF(ISERROR(IF($X$10=1,$Y$10,)),"",IF($X$10=1,$Y$10,))</f>
        <v>500</v>
      </c>
    </row>
    <row r="5677" spans="1:21" x14ac:dyDescent="0.25">
      <c r="A5677" s="75">
        <f t="shared" si="1022"/>
        <v>0</v>
      </c>
      <c r="E5677" s="56">
        <f t="shared" si="1023"/>
        <v>0</v>
      </c>
      <c r="F5677" s="76">
        <f t="shared" si="1028"/>
        <v>0</v>
      </c>
      <c r="G5677" s="56" t="str">
        <f t="shared" si="1024"/>
        <v/>
      </c>
      <c r="H5677" s="56">
        <f t="shared" si="1025"/>
        <v>0</v>
      </c>
      <c r="I5677" s="56">
        <f>IF(G5677="",0,IF(COUNTIF($G$5:G5677,G5677)=1,0,COUNTIF($G$5:G5677,G5677) )   )</f>
        <v>0</v>
      </c>
      <c r="J5677" s="56" t="str">
        <f t="shared" si="1026"/>
        <v/>
      </c>
      <c r="K5677" s="56" t="str">
        <f t="shared" si="1018"/>
        <v/>
      </c>
      <c r="L5677" s="56" t="str">
        <f t="shared" si="1019"/>
        <v/>
      </c>
      <c r="M5677" s="56" t="str">
        <f t="shared" si="1020"/>
        <v/>
      </c>
      <c r="N5677" s="56" t="str">
        <f t="shared" si="1021"/>
        <v/>
      </c>
      <c r="O5677" s="56" t="str">
        <f t="shared" si="1027"/>
        <v/>
      </c>
      <c r="P5677" s="56">
        <f>IF(ISERROR(IF($X$5=1,$Y$5,)),"",IF($X$5=1,$Y$5,))</f>
        <v>0</v>
      </c>
      <c r="Q5677" s="56">
        <f>IF(ISERROR(IF($X$6=1,$Y$6,)),"",IF($X$6=1,$Y$6,))</f>
        <v>10000</v>
      </c>
      <c r="R5677" s="56">
        <f>IF(ISERROR(IF($X$7=1,$Y$7,)),"",IF($X$7=1,$Y$7,))</f>
        <v>0</v>
      </c>
      <c r="S5677" s="56">
        <f>IF(ISERROR(IF($X$8=1,$Y$8,)),"",IF($X$8=1,$Y$8,))</f>
        <v>1000</v>
      </c>
      <c r="T5677" s="56">
        <f>IF(ISERROR(IF($X$9=1,$Y$9,)),"",IF($X$9=1,$Y$9,))</f>
        <v>500</v>
      </c>
      <c r="U5677" s="56">
        <f>IF(ISERROR(IF($X$10=1,$Y$10,)),"",IF($X$10=1,$Y$10,))</f>
        <v>500</v>
      </c>
    </row>
    <row r="5678" spans="1:21" x14ac:dyDescent="0.25">
      <c r="A5678" s="75">
        <f t="shared" si="1022"/>
        <v>0</v>
      </c>
      <c r="E5678" s="56">
        <f t="shared" si="1023"/>
        <v>0</v>
      </c>
      <c r="F5678" s="76">
        <f t="shared" si="1028"/>
        <v>0</v>
      </c>
      <c r="G5678" s="56" t="str">
        <f t="shared" si="1024"/>
        <v/>
      </c>
      <c r="H5678" s="56">
        <f t="shared" si="1025"/>
        <v>0</v>
      </c>
      <c r="I5678" s="56">
        <f>IF(G5678="",0,IF(COUNTIF($G$5:G5678,G5678)=1,0,COUNTIF($G$5:G5678,G5678) )   )</f>
        <v>0</v>
      </c>
      <c r="J5678" s="56" t="str">
        <f t="shared" si="1026"/>
        <v/>
      </c>
      <c r="K5678" s="56" t="str">
        <f t="shared" si="1018"/>
        <v/>
      </c>
      <c r="L5678" s="56" t="str">
        <f t="shared" si="1019"/>
        <v/>
      </c>
      <c r="M5678" s="56" t="str">
        <f t="shared" si="1020"/>
        <v/>
      </c>
      <c r="N5678" s="56" t="str">
        <f t="shared" si="1021"/>
        <v/>
      </c>
      <c r="O5678" s="56" t="str">
        <f t="shared" si="1027"/>
        <v/>
      </c>
      <c r="P5678" s="56">
        <f>IF(ISERROR(IF($X$5=1,$Y$5,)),"",IF($X$5=1,$Y$5,))</f>
        <v>0</v>
      </c>
      <c r="Q5678" s="56">
        <f>IF(ISERROR(IF($X$6=1,$Y$6,)),"",IF($X$6=1,$Y$6,))</f>
        <v>10000</v>
      </c>
      <c r="R5678" s="56">
        <f>IF(ISERROR(IF($X$7=1,$Y$7,)),"",IF($X$7=1,$Y$7,))</f>
        <v>0</v>
      </c>
      <c r="S5678" s="56">
        <f>IF(ISERROR(IF($X$8=1,$Y$8,)),"",IF($X$8=1,$Y$8,))</f>
        <v>1000</v>
      </c>
      <c r="T5678" s="56">
        <f>IF(ISERROR(IF($X$9=1,$Y$9,)),"",IF($X$9=1,$Y$9,))</f>
        <v>500</v>
      </c>
      <c r="U5678" s="56">
        <f>IF(ISERROR(IF($X$10=1,$Y$10,)),"",IF($X$10=1,$Y$10,))</f>
        <v>500</v>
      </c>
    </row>
    <row r="5679" spans="1:21" x14ac:dyDescent="0.25">
      <c r="A5679" s="75">
        <f t="shared" si="1022"/>
        <v>0</v>
      </c>
      <c r="E5679" s="56">
        <f t="shared" si="1023"/>
        <v>0</v>
      </c>
      <c r="F5679" s="76">
        <f t="shared" si="1028"/>
        <v>0</v>
      </c>
      <c r="G5679" s="56" t="str">
        <f t="shared" si="1024"/>
        <v/>
      </c>
      <c r="H5679" s="56">
        <f t="shared" si="1025"/>
        <v>0</v>
      </c>
      <c r="I5679" s="56">
        <f>IF(G5679="",0,IF(COUNTIF($G$5:G5679,G5679)=1,0,COUNTIF($G$5:G5679,G5679) )   )</f>
        <v>0</v>
      </c>
      <c r="J5679" s="56" t="str">
        <f t="shared" si="1026"/>
        <v/>
      </c>
      <c r="K5679" s="56" t="str">
        <f t="shared" si="1018"/>
        <v/>
      </c>
      <c r="L5679" s="56" t="str">
        <f t="shared" si="1019"/>
        <v/>
      </c>
      <c r="M5679" s="56" t="str">
        <f t="shared" si="1020"/>
        <v/>
      </c>
      <c r="N5679" s="56" t="str">
        <f t="shared" si="1021"/>
        <v/>
      </c>
      <c r="O5679" s="56" t="str">
        <f t="shared" si="1027"/>
        <v/>
      </c>
      <c r="P5679" s="56">
        <f>IF(ISERROR(IF($X$5=1,$Y$5,)),"",IF($X$5=1,$Y$5,))</f>
        <v>0</v>
      </c>
      <c r="Q5679" s="56">
        <f>IF(ISERROR(IF($X$6=1,$Y$6,)),"",IF($X$6=1,$Y$6,))</f>
        <v>10000</v>
      </c>
      <c r="R5679" s="56">
        <f>IF(ISERROR(IF($X$7=1,$Y$7,)),"",IF($X$7=1,$Y$7,))</f>
        <v>0</v>
      </c>
      <c r="S5679" s="56">
        <f>IF(ISERROR(IF($X$8=1,$Y$8,)),"",IF($X$8=1,$Y$8,))</f>
        <v>1000</v>
      </c>
      <c r="T5679" s="56">
        <f>IF(ISERROR(IF($X$9=1,$Y$9,)),"",IF($X$9=1,$Y$9,))</f>
        <v>500</v>
      </c>
      <c r="U5679" s="56">
        <f>IF(ISERROR(IF($X$10=1,$Y$10,)),"",IF($X$10=1,$Y$10,))</f>
        <v>500</v>
      </c>
    </row>
    <row r="5680" spans="1:21" x14ac:dyDescent="0.25">
      <c r="A5680" s="75">
        <f t="shared" si="1022"/>
        <v>0</v>
      </c>
      <c r="E5680" s="56">
        <f t="shared" si="1023"/>
        <v>0</v>
      </c>
      <c r="F5680" s="76">
        <f t="shared" si="1028"/>
        <v>0</v>
      </c>
      <c r="G5680" s="56" t="str">
        <f t="shared" si="1024"/>
        <v/>
      </c>
      <c r="H5680" s="56">
        <f t="shared" si="1025"/>
        <v>0</v>
      </c>
      <c r="I5680" s="56">
        <f>IF(G5680="",0,IF(COUNTIF($G$5:G5680,G5680)=1,0,COUNTIF($G$5:G5680,G5680) )   )</f>
        <v>0</v>
      </c>
      <c r="J5680" s="56" t="str">
        <f t="shared" si="1026"/>
        <v/>
      </c>
      <c r="K5680" s="56" t="str">
        <f t="shared" si="1018"/>
        <v/>
      </c>
      <c r="L5680" s="56" t="str">
        <f t="shared" si="1019"/>
        <v/>
      </c>
      <c r="M5680" s="56" t="str">
        <f t="shared" si="1020"/>
        <v/>
      </c>
      <c r="N5680" s="56" t="str">
        <f t="shared" si="1021"/>
        <v/>
      </c>
      <c r="O5680" s="56" t="str">
        <f t="shared" si="1027"/>
        <v/>
      </c>
      <c r="P5680" s="56">
        <f>IF(ISERROR(IF($X$5=1,$Y$5,)),"",IF($X$5=1,$Y$5,))</f>
        <v>0</v>
      </c>
      <c r="Q5680" s="56">
        <f>IF(ISERROR(IF($X$6=1,$Y$6,)),"",IF($X$6=1,$Y$6,))</f>
        <v>10000</v>
      </c>
      <c r="R5680" s="56">
        <f>IF(ISERROR(IF($X$7=1,$Y$7,)),"",IF($X$7=1,$Y$7,))</f>
        <v>0</v>
      </c>
      <c r="S5680" s="56">
        <f>IF(ISERROR(IF($X$8=1,$Y$8,)),"",IF($X$8=1,$Y$8,))</f>
        <v>1000</v>
      </c>
      <c r="T5680" s="56">
        <f>IF(ISERROR(IF($X$9=1,$Y$9,)),"",IF($X$9=1,$Y$9,))</f>
        <v>500</v>
      </c>
      <c r="U5680" s="56">
        <f>IF(ISERROR(IF($X$10=1,$Y$10,)),"",IF($X$10=1,$Y$10,))</f>
        <v>500</v>
      </c>
    </row>
    <row r="5681" spans="1:21" x14ac:dyDescent="0.25">
      <c r="A5681" s="75">
        <f t="shared" si="1022"/>
        <v>0</v>
      </c>
      <c r="E5681" s="56">
        <f t="shared" si="1023"/>
        <v>0</v>
      </c>
      <c r="F5681" s="76">
        <f t="shared" si="1028"/>
        <v>0</v>
      </c>
      <c r="G5681" s="56" t="str">
        <f t="shared" si="1024"/>
        <v/>
      </c>
      <c r="H5681" s="56">
        <f t="shared" si="1025"/>
        <v>0</v>
      </c>
      <c r="I5681" s="56">
        <f>IF(G5681="",0,IF(COUNTIF($G$5:G5681,G5681)=1,0,COUNTIF($G$5:G5681,G5681) )   )</f>
        <v>0</v>
      </c>
      <c r="J5681" s="56" t="str">
        <f t="shared" si="1026"/>
        <v/>
      </c>
      <c r="K5681" s="56" t="str">
        <f t="shared" si="1018"/>
        <v/>
      </c>
      <c r="L5681" s="56" t="str">
        <f t="shared" si="1019"/>
        <v/>
      </c>
      <c r="M5681" s="56" t="str">
        <f t="shared" si="1020"/>
        <v/>
      </c>
      <c r="N5681" s="56" t="str">
        <f t="shared" si="1021"/>
        <v/>
      </c>
      <c r="O5681" s="56" t="str">
        <f t="shared" si="1027"/>
        <v/>
      </c>
      <c r="P5681" s="56">
        <f>IF(ISERROR(IF($X$5=1,$Y$5,)),"",IF($X$5=1,$Y$5,))</f>
        <v>0</v>
      </c>
      <c r="Q5681" s="56">
        <f>IF(ISERROR(IF($X$6=1,$Y$6,)),"",IF($X$6=1,$Y$6,))</f>
        <v>10000</v>
      </c>
      <c r="R5681" s="56">
        <f>IF(ISERROR(IF($X$7=1,$Y$7,)),"",IF($X$7=1,$Y$7,))</f>
        <v>0</v>
      </c>
      <c r="S5681" s="56">
        <f>IF(ISERROR(IF($X$8=1,$Y$8,)),"",IF($X$8=1,$Y$8,))</f>
        <v>1000</v>
      </c>
      <c r="T5681" s="56">
        <f>IF(ISERROR(IF($X$9=1,$Y$9,)),"",IF($X$9=1,$Y$9,))</f>
        <v>500</v>
      </c>
      <c r="U5681" s="56">
        <f>IF(ISERROR(IF($X$10=1,$Y$10,)),"",IF($X$10=1,$Y$10,))</f>
        <v>500</v>
      </c>
    </row>
    <row r="5682" spans="1:21" x14ac:dyDescent="0.25">
      <c r="A5682" s="75">
        <f t="shared" si="1022"/>
        <v>0</v>
      </c>
      <c r="E5682" s="56">
        <f t="shared" si="1023"/>
        <v>0</v>
      </c>
      <c r="F5682" s="76">
        <f t="shared" si="1028"/>
        <v>0</v>
      </c>
      <c r="G5682" s="56" t="str">
        <f t="shared" si="1024"/>
        <v/>
      </c>
      <c r="H5682" s="56">
        <f t="shared" si="1025"/>
        <v>0</v>
      </c>
      <c r="I5682" s="56">
        <f>IF(G5682="",0,IF(COUNTIF($G$5:G5682,G5682)=1,0,COUNTIF($G$5:G5682,G5682) )   )</f>
        <v>0</v>
      </c>
      <c r="J5682" s="56" t="str">
        <f t="shared" si="1026"/>
        <v/>
      </c>
      <c r="K5682" s="56" t="str">
        <f t="shared" si="1018"/>
        <v/>
      </c>
      <c r="L5682" s="56" t="str">
        <f t="shared" si="1019"/>
        <v/>
      </c>
      <c r="M5682" s="56" t="str">
        <f t="shared" si="1020"/>
        <v/>
      </c>
      <c r="N5682" s="56" t="str">
        <f t="shared" si="1021"/>
        <v/>
      </c>
      <c r="O5682" s="56" t="str">
        <f t="shared" si="1027"/>
        <v/>
      </c>
      <c r="P5682" s="56">
        <f>IF(ISERROR(IF($X$5=1,$Y$5,)),"",IF($X$5=1,$Y$5,))</f>
        <v>0</v>
      </c>
      <c r="Q5682" s="56">
        <f>IF(ISERROR(IF($X$6=1,$Y$6,)),"",IF($X$6=1,$Y$6,))</f>
        <v>10000</v>
      </c>
      <c r="R5682" s="56">
        <f>IF(ISERROR(IF($X$7=1,$Y$7,)),"",IF($X$7=1,$Y$7,))</f>
        <v>0</v>
      </c>
      <c r="S5682" s="56">
        <f>IF(ISERROR(IF($X$8=1,$Y$8,)),"",IF($X$8=1,$Y$8,))</f>
        <v>1000</v>
      </c>
      <c r="T5682" s="56">
        <f>IF(ISERROR(IF($X$9=1,$Y$9,)),"",IF($X$9=1,$Y$9,))</f>
        <v>500</v>
      </c>
      <c r="U5682" s="56">
        <f>IF(ISERROR(IF($X$10=1,$Y$10,)),"",IF($X$10=1,$Y$10,))</f>
        <v>500</v>
      </c>
    </row>
    <row r="5683" spans="1:21" x14ac:dyDescent="0.25">
      <c r="A5683" s="75">
        <f t="shared" si="1022"/>
        <v>0</v>
      </c>
      <c r="E5683" s="56">
        <f t="shared" si="1023"/>
        <v>0</v>
      </c>
      <c r="F5683" s="76">
        <f t="shared" si="1028"/>
        <v>0</v>
      </c>
      <c r="G5683" s="56" t="str">
        <f t="shared" si="1024"/>
        <v/>
      </c>
      <c r="H5683" s="56">
        <f t="shared" si="1025"/>
        <v>0</v>
      </c>
      <c r="I5683" s="56">
        <f>IF(G5683="",0,IF(COUNTIF($G$5:G5683,G5683)=1,0,COUNTIF($G$5:G5683,G5683) )   )</f>
        <v>0</v>
      </c>
      <c r="J5683" s="56" t="str">
        <f t="shared" si="1026"/>
        <v/>
      </c>
      <c r="K5683" s="56" t="str">
        <f t="shared" si="1018"/>
        <v/>
      </c>
      <c r="L5683" s="56" t="str">
        <f t="shared" si="1019"/>
        <v/>
      </c>
      <c r="M5683" s="56" t="str">
        <f t="shared" si="1020"/>
        <v/>
      </c>
      <c r="N5683" s="56" t="str">
        <f t="shared" si="1021"/>
        <v/>
      </c>
      <c r="O5683" s="56" t="str">
        <f t="shared" si="1027"/>
        <v/>
      </c>
      <c r="P5683" s="56">
        <f>IF(ISERROR(IF($X$5=1,$Y$5,)),"",IF($X$5=1,$Y$5,))</f>
        <v>0</v>
      </c>
      <c r="Q5683" s="56">
        <f>IF(ISERROR(IF($X$6=1,$Y$6,)),"",IF($X$6=1,$Y$6,))</f>
        <v>10000</v>
      </c>
      <c r="R5683" s="56">
        <f>IF(ISERROR(IF($X$7=1,$Y$7,)),"",IF($X$7=1,$Y$7,))</f>
        <v>0</v>
      </c>
      <c r="S5683" s="56">
        <f>IF(ISERROR(IF($X$8=1,$Y$8,)),"",IF($X$8=1,$Y$8,))</f>
        <v>1000</v>
      </c>
      <c r="T5683" s="56">
        <f>IF(ISERROR(IF($X$9=1,$Y$9,)),"",IF($X$9=1,$Y$9,))</f>
        <v>500</v>
      </c>
      <c r="U5683" s="56">
        <f>IF(ISERROR(IF($X$10=1,$Y$10,)),"",IF($X$10=1,$Y$10,))</f>
        <v>500</v>
      </c>
    </row>
    <row r="5684" spans="1:21" x14ac:dyDescent="0.25">
      <c r="A5684" s="75">
        <f t="shared" si="1022"/>
        <v>0</v>
      </c>
      <c r="E5684" s="56">
        <f t="shared" si="1023"/>
        <v>0</v>
      </c>
      <c r="F5684" s="76">
        <f t="shared" si="1028"/>
        <v>0</v>
      </c>
      <c r="G5684" s="56" t="str">
        <f t="shared" si="1024"/>
        <v/>
      </c>
      <c r="H5684" s="56">
        <f t="shared" si="1025"/>
        <v>0</v>
      </c>
      <c r="I5684" s="56">
        <f>IF(G5684="",0,IF(COUNTIF($G$5:G5684,G5684)=1,0,COUNTIF($G$5:G5684,G5684) )   )</f>
        <v>0</v>
      </c>
      <c r="J5684" s="56" t="str">
        <f t="shared" si="1026"/>
        <v/>
      </c>
      <c r="K5684" s="56" t="str">
        <f t="shared" si="1018"/>
        <v/>
      </c>
      <c r="L5684" s="56" t="str">
        <f t="shared" si="1019"/>
        <v/>
      </c>
      <c r="M5684" s="56" t="str">
        <f t="shared" si="1020"/>
        <v/>
      </c>
      <c r="N5684" s="56" t="str">
        <f t="shared" si="1021"/>
        <v/>
      </c>
      <c r="O5684" s="56" t="str">
        <f t="shared" si="1027"/>
        <v/>
      </c>
      <c r="P5684" s="56">
        <f>IF(ISERROR(IF($X$5=1,$Y$5,)),"",IF($X$5=1,$Y$5,))</f>
        <v>0</v>
      </c>
      <c r="Q5684" s="56">
        <f>IF(ISERROR(IF($X$6=1,$Y$6,)),"",IF($X$6=1,$Y$6,))</f>
        <v>10000</v>
      </c>
      <c r="R5684" s="56">
        <f>IF(ISERROR(IF($X$7=1,$Y$7,)),"",IF($X$7=1,$Y$7,))</f>
        <v>0</v>
      </c>
      <c r="S5684" s="56">
        <f>IF(ISERROR(IF($X$8=1,$Y$8,)),"",IF($X$8=1,$Y$8,))</f>
        <v>1000</v>
      </c>
      <c r="T5684" s="56">
        <f>IF(ISERROR(IF($X$9=1,$Y$9,)),"",IF($X$9=1,$Y$9,))</f>
        <v>500</v>
      </c>
      <c r="U5684" s="56">
        <f>IF(ISERROR(IF($X$10=1,$Y$10,)),"",IF($X$10=1,$Y$10,))</f>
        <v>500</v>
      </c>
    </row>
    <row r="5685" spans="1:21" x14ac:dyDescent="0.25">
      <c r="A5685" s="75">
        <f t="shared" si="1022"/>
        <v>0</v>
      </c>
      <c r="E5685" s="56">
        <f t="shared" si="1023"/>
        <v>0</v>
      </c>
      <c r="F5685" s="76">
        <f t="shared" si="1028"/>
        <v>0</v>
      </c>
      <c r="G5685" s="56" t="str">
        <f t="shared" si="1024"/>
        <v/>
      </c>
      <c r="H5685" s="56">
        <f t="shared" si="1025"/>
        <v>0</v>
      </c>
      <c r="I5685" s="56">
        <f>IF(G5685="",0,IF(COUNTIF($G$5:G5685,G5685)=1,0,COUNTIF($G$5:G5685,G5685) )   )</f>
        <v>0</v>
      </c>
      <c r="J5685" s="56" t="str">
        <f t="shared" si="1026"/>
        <v/>
      </c>
      <c r="K5685" s="56" t="str">
        <f t="shared" si="1018"/>
        <v/>
      </c>
      <c r="L5685" s="56" t="str">
        <f t="shared" si="1019"/>
        <v/>
      </c>
      <c r="M5685" s="56" t="str">
        <f t="shared" si="1020"/>
        <v/>
      </c>
      <c r="N5685" s="56" t="str">
        <f t="shared" si="1021"/>
        <v/>
      </c>
      <c r="O5685" s="56" t="str">
        <f t="shared" si="1027"/>
        <v/>
      </c>
      <c r="P5685" s="56">
        <f>IF(ISERROR(IF($X$5=1,$Y$5,)),"",IF($X$5=1,$Y$5,))</f>
        <v>0</v>
      </c>
      <c r="Q5685" s="56">
        <f>IF(ISERROR(IF($X$6=1,$Y$6,)),"",IF($X$6=1,$Y$6,))</f>
        <v>10000</v>
      </c>
      <c r="R5685" s="56">
        <f>IF(ISERROR(IF($X$7=1,$Y$7,)),"",IF($X$7=1,$Y$7,))</f>
        <v>0</v>
      </c>
      <c r="S5685" s="56">
        <f>IF(ISERROR(IF($X$8=1,$Y$8,)),"",IF($X$8=1,$Y$8,))</f>
        <v>1000</v>
      </c>
      <c r="T5685" s="56">
        <f>IF(ISERROR(IF($X$9=1,$Y$9,)),"",IF($X$9=1,$Y$9,))</f>
        <v>500</v>
      </c>
      <c r="U5685" s="56">
        <f>IF(ISERROR(IF($X$10=1,$Y$10,)),"",IF($X$10=1,$Y$10,))</f>
        <v>500</v>
      </c>
    </row>
    <row r="5686" spans="1:21" x14ac:dyDescent="0.25">
      <c r="A5686" s="75">
        <f t="shared" si="1022"/>
        <v>0</v>
      </c>
      <c r="E5686" s="56">
        <f t="shared" si="1023"/>
        <v>0</v>
      </c>
      <c r="F5686" s="76">
        <f t="shared" si="1028"/>
        <v>0</v>
      </c>
      <c r="G5686" s="56" t="str">
        <f t="shared" si="1024"/>
        <v/>
      </c>
      <c r="H5686" s="56">
        <f t="shared" si="1025"/>
        <v>0</v>
      </c>
      <c r="I5686" s="56">
        <f>IF(G5686="",0,IF(COUNTIF($G$5:G5686,G5686)=1,0,COUNTIF($G$5:G5686,G5686) )   )</f>
        <v>0</v>
      </c>
      <c r="J5686" s="56" t="str">
        <f t="shared" si="1026"/>
        <v/>
      </c>
      <c r="K5686" s="56" t="str">
        <f t="shared" si="1018"/>
        <v/>
      </c>
      <c r="L5686" s="56" t="str">
        <f t="shared" si="1019"/>
        <v/>
      </c>
      <c r="M5686" s="56" t="str">
        <f t="shared" si="1020"/>
        <v/>
      </c>
      <c r="N5686" s="56" t="str">
        <f t="shared" si="1021"/>
        <v/>
      </c>
      <c r="O5686" s="56" t="str">
        <f t="shared" si="1027"/>
        <v/>
      </c>
      <c r="P5686" s="56">
        <f>IF(ISERROR(IF($X$5=1,$Y$5,)),"",IF($X$5=1,$Y$5,))</f>
        <v>0</v>
      </c>
      <c r="Q5686" s="56">
        <f>IF(ISERROR(IF($X$6=1,$Y$6,)),"",IF($X$6=1,$Y$6,))</f>
        <v>10000</v>
      </c>
      <c r="R5686" s="56">
        <f>IF(ISERROR(IF($X$7=1,$Y$7,)),"",IF($X$7=1,$Y$7,))</f>
        <v>0</v>
      </c>
      <c r="S5686" s="56">
        <f>IF(ISERROR(IF($X$8=1,$Y$8,)),"",IF($X$8=1,$Y$8,))</f>
        <v>1000</v>
      </c>
      <c r="T5686" s="56">
        <f>IF(ISERROR(IF($X$9=1,$Y$9,)),"",IF($X$9=1,$Y$9,))</f>
        <v>500</v>
      </c>
      <c r="U5686" s="56">
        <f>IF(ISERROR(IF($X$10=1,$Y$10,)),"",IF($X$10=1,$Y$10,))</f>
        <v>500</v>
      </c>
    </row>
    <row r="5687" spans="1:21" x14ac:dyDescent="0.25">
      <c r="A5687" s="75">
        <f t="shared" si="1022"/>
        <v>0</v>
      </c>
      <c r="E5687" s="56">
        <f t="shared" si="1023"/>
        <v>0</v>
      </c>
      <c r="F5687" s="76">
        <f t="shared" si="1028"/>
        <v>0</v>
      </c>
      <c r="G5687" s="56" t="str">
        <f t="shared" si="1024"/>
        <v/>
      </c>
      <c r="H5687" s="56">
        <f t="shared" si="1025"/>
        <v>0</v>
      </c>
      <c r="I5687" s="56">
        <f>IF(G5687="",0,IF(COUNTIF($G$5:G5687,G5687)=1,0,COUNTIF($G$5:G5687,G5687) )   )</f>
        <v>0</v>
      </c>
      <c r="J5687" s="56" t="str">
        <f t="shared" si="1026"/>
        <v/>
      </c>
      <c r="K5687" s="56" t="str">
        <f t="shared" si="1018"/>
        <v/>
      </c>
      <c r="L5687" s="56" t="str">
        <f t="shared" si="1019"/>
        <v/>
      </c>
      <c r="M5687" s="56" t="str">
        <f t="shared" si="1020"/>
        <v/>
      </c>
      <c r="N5687" s="56" t="str">
        <f t="shared" si="1021"/>
        <v/>
      </c>
      <c r="O5687" s="56" t="str">
        <f t="shared" si="1027"/>
        <v/>
      </c>
      <c r="P5687" s="56">
        <f>IF(ISERROR(IF($X$5=1,$Y$5,)),"",IF($X$5=1,$Y$5,))</f>
        <v>0</v>
      </c>
      <c r="Q5687" s="56">
        <f>IF(ISERROR(IF($X$6=1,$Y$6,)),"",IF($X$6=1,$Y$6,))</f>
        <v>10000</v>
      </c>
      <c r="R5687" s="56">
        <f>IF(ISERROR(IF($X$7=1,$Y$7,)),"",IF($X$7=1,$Y$7,))</f>
        <v>0</v>
      </c>
      <c r="S5687" s="56">
        <f>IF(ISERROR(IF($X$8=1,$Y$8,)),"",IF($X$8=1,$Y$8,))</f>
        <v>1000</v>
      </c>
      <c r="T5687" s="56">
        <f>IF(ISERROR(IF($X$9=1,$Y$9,)),"",IF($X$9=1,$Y$9,))</f>
        <v>500</v>
      </c>
      <c r="U5687" s="56">
        <f>IF(ISERROR(IF($X$10=1,$Y$10,)),"",IF($X$10=1,$Y$10,))</f>
        <v>500</v>
      </c>
    </row>
    <row r="5688" spans="1:21" x14ac:dyDescent="0.25">
      <c r="A5688" s="75">
        <f t="shared" si="1022"/>
        <v>0</v>
      </c>
      <c r="E5688" s="56">
        <f t="shared" si="1023"/>
        <v>0</v>
      </c>
      <c r="F5688" s="76">
        <f t="shared" si="1028"/>
        <v>0</v>
      </c>
      <c r="G5688" s="56" t="str">
        <f t="shared" si="1024"/>
        <v/>
      </c>
      <c r="H5688" s="56">
        <f t="shared" si="1025"/>
        <v>0</v>
      </c>
      <c r="I5688" s="56">
        <f>IF(G5688="",0,IF(COUNTIF($G$5:G5688,G5688)=1,0,COUNTIF($G$5:G5688,G5688) )   )</f>
        <v>0</v>
      </c>
      <c r="J5688" s="56" t="str">
        <f t="shared" si="1026"/>
        <v/>
      </c>
      <c r="K5688" s="56" t="str">
        <f t="shared" si="1018"/>
        <v/>
      </c>
      <c r="L5688" s="56" t="str">
        <f t="shared" si="1019"/>
        <v/>
      </c>
      <c r="M5688" s="56" t="str">
        <f t="shared" si="1020"/>
        <v/>
      </c>
      <c r="N5688" s="56" t="str">
        <f t="shared" si="1021"/>
        <v/>
      </c>
      <c r="O5688" s="56" t="str">
        <f t="shared" si="1027"/>
        <v/>
      </c>
      <c r="P5688" s="56">
        <f>IF(ISERROR(IF($X$5=1,$Y$5,)),"",IF($X$5=1,$Y$5,))</f>
        <v>0</v>
      </c>
      <c r="Q5688" s="56">
        <f>IF(ISERROR(IF($X$6=1,$Y$6,)),"",IF($X$6=1,$Y$6,))</f>
        <v>10000</v>
      </c>
      <c r="R5688" s="56">
        <f>IF(ISERROR(IF($X$7=1,$Y$7,)),"",IF($X$7=1,$Y$7,))</f>
        <v>0</v>
      </c>
      <c r="S5688" s="56">
        <f>IF(ISERROR(IF($X$8=1,$Y$8,)),"",IF($X$8=1,$Y$8,))</f>
        <v>1000</v>
      </c>
      <c r="T5688" s="56">
        <f>IF(ISERROR(IF($X$9=1,$Y$9,)),"",IF($X$9=1,$Y$9,))</f>
        <v>500</v>
      </c>
      <c r="U5688" s="56">
        <f>IF(ISERROR(IF($X$10=1,$Y$10,)),"",IF($X$10=1,$Y$10,))</f>
        <v>500</v>
      </c>
    </row>
    <row r="5689" spans="1:21" x14ac:dyDescent="0.25">
      <c r="A5689" s="75">
        <f t="shared" si="1022"/>
        <v>0</v>
      </c>
      <c r="E5689" s="56">
        <f t="shared" si="1023"/>
        <v>0</v>
      </c>
      <c r="F5689" s="76">
        <f t="shared" si="1028"/>
        <v>0</v>
      </c>
      <c r="G5689" s="56" t="str">
        <f t="shared" si="1024"/>
        <v/>
      </c>
      <c r="H5689" s="56">
        <f t="shared" si="1025"/>
        <v>0</v>
      </c>
      <c r="I5689" s="56">
        <f>IF(G5689="",0,IF(COUNTIF($G$5:G5689,G5689)=1,0,COUNTIF($G$5:G5689,G5689) )   )</f>
        <v>0</v>
      </c>
      <c r="J5689" s="56" t="str">
        <f t="shared" si="1026"/>
        <v/>
      </c>
      <c r="K5689" s="56" t="str">
        <f t="shared" si="1018"/>
        <v/>
      </c>
      <c r="L5689" s="56" t="str">
        <f t="shared" si="1019"/>
        <v/>
      </c>
      <c r="M5689" s="56" t="str">
        <f t="shared" si="1020"/>
        <v/>
      </c>
      <c r="N5689" s="56" t="str">
        <f t="shared" si="1021"/>
        <v/>
      </c>
      <c r="O5689" s="56" t="str">
        <f t="shared" si="1027"/>
        <v/>
      </c>
      <c r="P5689" s="56">
        <f>IF(ISERROR(IF($X$5=1,$Y$5,)),"",IF($X$5=1,$Y$5,))</f>
        <v>0</v>
      </c>
      <c r="Q5689" s="56">
        <f>IF(ISERROR(IF($X$6=1,$Y$6,)),"",IF($X$6=1,$Y$6,))</f>
        <v>10000</v>
      </c>
      <c r="R5689" s="56">
        <f>IF(ISERROR(IF($X$7=1,$Y$7,)),"",IF($X$7=1,$Y$7,))</f>
        <v>0</v>
      </c>
      <c r="S5689" s="56">
        <f>IF(ISERROR(IF($X$8=1,$Y$8,)),"",IF($X$8=1,$Y$8,))</f>
        <v>1000</v>
      </c>
      <c r="T5689" s="56">
        <f>IF(ISERROR(IF($X$9=1,$Y$9,)),"",IF($X$9=1,$Y$9,))</f>
        <v>500</v>
      </c>
      <c r="U5689" s="56">
        <f>IF(ISERROR(IF($X$10=1,$Y$10,)),"",IF($X$10=1,$Y$10,))</f>
        <v>500</v>
      </c>
    </row>
    <row r="5690" spans="1:21" x14ac:dyDescent="0.25">
      <c r="A5690" s="75">
        <f t="shared" si="1022"/>
        <v>0</v>
      </c>
      <c r="E5690" s="56">
        <f t="shared" si="1023"/>
        <v>0</v>
      </c>
      <c r="F5690" s="76">
        <f t="shared" si="1028"/>
        <v>0</v>
      </c>
      <c r="G5690" s="56" t="str">
        <f t="shared" si="1024"/>
        <v/>
      </c>
      <c r="H5690" s="56">
        <f t="shared" si="1025"/>
        <v>0</v>
      </c>
      <c r="I5690" s="56">
        <f>IF(G5690="",0,IF(COUNTIF($G$5:G5690,G5690)=1,0,COUNTIF($G$5:G5690,G5690) )   )</f>
        <v>0</v>
      </c>
      <c r="J5690" s="56" t="str">
        <f t="shared" si="1026"/>
        <v/>
      </c>
      <c r="K5690" s="56" t="str">
        <f t="shared" si="1018"/>
        <v/>
      </c>
      <c r="L5690" s="56" t="str">
        <f t="shared" si="1019"/>
        <v/>
      </c>
      <c r="M5690" s="56" t="str">
        <f t="shared" si="1020"/>
        <v/>
      </c>
      <c r="N5690" s="56" t="str">
        <f t="shared" si="1021"/>
        <v/>
      </c>
      <c r="O5690" s="56" t="str">
        <f t="shared" si="1027"/>
        <v/>
      </c>
      <c r="P5690" s="56">
        <f>IF(ISERROR(IF($X$5=1,$Y$5,)),"",IF($X$5=1,$Y$5,))</f>
        <v>0</v>
      </c>
      <c r="Q5690" s="56">
        <f>IF(ISERROR(IF($X$6=1,$Y$6,)),"",IF($X$6=1,$Y$6,))</f>
        <v>10000</v>
      </c>
      <c r="R5690" s="56">
        <f>IF(ISERROR(IF($X$7=1,$Y$7,)),"",IF($X$7=1,$Y$7,))</f>
        <v>0</v>
      </c>
      <c r="S5690" s="56">
        <f>IF(ISERROR(IF($X$8=1,$Y$8,)),"",IF($X$8=1,$Y$8,))</f>
        <v>1000</v>
      </c>
      <c r="T5690" s="56">
        <f>IF(ISERROR(IF($X$9=1,$Y$9,)),"",IF($X$9=1,$Y$9,))</f>
        <v>500</v>
      </c>
      <c r="U5690" s="56">
        <f>IF(ISERROR(IF($X$10=1,$Y$10,)),"",IF($X$10=1,$Y$10,))</f>
        <v>500</v>
      </c>
    </row>
    <row r="5691" spans="1:21" x14ac:dyDescent="0.25">
      <c r="A5691" s="75">
        <f t="shared" si="1022"/>
        <v>0</v>
      </c>
      <c r="E5691" s="56">
        <f t="shared" si="1023"/>
        <v>0</v>
      </c>
      <c r="F5691" s="76">
        <f t="shared" si="1028"/>
        <v>0</v>
      </c>
      <c r="G5691" s="56" t="str">
        <f t="shared" si="1024"/>
        <v/>
      </c>
      <c r="H5691" s="56">
        <f t="shared" si="1025"/>
        <v>0</v>
      </c>
      <c r="I5691" s="56">
        <f>IF(G5691="",0,IF(COUNTIF($G$5:G5691,G5691)=1,0,COUNTIF($G$5:G5691,G5691) )   )</f>
        <v>0</v>
      </c>
      <c r="J5691" s="56" t="str">
        <f t="shared" si="1026"/>
        <v/>
      </c>
      <c r="K5691" s="56" t="str">
        <f t="shared" si="1018"/>
        <v/>
      </c>
      <c r="L5691" s="56" t="str">
        <f t="shared" si="1019"/>
        <v/>
      </c>
      <c r="M5691" s="56" t="str">
        <f t="shared" si="1020"/>
        <v/>
      </c>
      <c r="N5691" s="56" t="str">
        <f t="shared" si="1021"/>
        <v/>
      </c>
      <c r="O5691" s="56" t="str">
        <f t="shared" si="1027"/>
        <v/>
      </c>
      <c r="P5691" s="56">
        <f>IF(ISERROR(IF($X$5=1,$Y$5,)),"",IF($X$5=1,$Y$5,))</f>
        <v>0</v>
      </c>
      <c r="Q5691" s="56">
        <f>IF(ISERROR(IF($X$6=1,$Y$6,)),"",IF($X$6=1,$Y$6,))</f>
        <v>10000</v>
      </c>
      <c r="R5691" s="56">
        <f>IF(ISERROR(IF($X$7=1,$Y$7,)),"",IF($X$7=1,$Y$7,))</f>
        <v>0</v>
      </c>
      <c r="S5691" s="56">
        <f>IF(ISERROR(IF($X$8=1,$Y$8,)),"",IF($X$8=1,$Y$8,))</f>
        <v>1000</v>
      </c>
      <c r="T5691" s="56">
        <f>IF(ISERROR(IF($X$9=1,$Y$9,)),"",IF($X$9=1,$Y$9,))</f>
        <v>500</v>
      </c>
      <c r="U5691" s="56">
        <f>IF(ISERROR(IF($X$10=1,$Y$10,)),"",IF($X$10=1,$Y$10,))</f>
        <v>500</v>
      </c>
    </row>
    <row r="5692" spans="1:21" x14ac:dyDescent="0.25">
      <c r="A5692" s="75">
        <f t="shared" si="1022"/>
        <v>0</v>
      </c>
      <c r="E5692" s="56">
        <f t="shared" si="1023"/>
        <v>0</v>
      </c>
      <c r="F5692" s="76">
        <f t="shared" si="1028"/>
        <v>0</v>
      </c>
      <c r="G5692" s="56" t="str">
        <f t="shared" si="1024"/>
        <v/>
      </c>
      <c r="H5692" s="56">
        <f t="shared" si="1025"/>
        <v>0</v>
      </c>
      <c r="I5692" s="56">
        <f>IF(G5692="",0,IF(COUNTIF($G$5:G5692,G5692)=1,0,COUNTIF($G$5:G5692,G5692) )   )</f>
        <v>0</v>
      </c>
      <c r="J5692" s="56" t="str">
        <f t="shared" si="1026"/>
        <v/>
      </c>
      <c r="K5692" s="56" t="str">
        <f t="shared" si="1018"/>
        <v/>
      </c>
      <c r="L5692" s="56" t="str">
        <f t="shared" si="1019"/>
        <v/>
      </c>
      <c r="M5692" s="56" t="str">
        <f t="shared" si="1020"/>
        <v/>
      </c>
      <c r="N5692" s="56" t="str">
        <f t="shared" si="1021"/>
        <v/>
      </c>
      <c r="O5692" s="56" t="str">
        <f t="shared" si="1027"/>
        <v/>
      </c>
      <c r="P5692" s="56">
        <f>IF(ISERROR(IF($X$5=1,$Y$5,)),"",IF($X$5=1,$Y$5,))</f>
        <v>0</v>
      </c>
      <c r="Q5692" s="56">
        <f>IF(ISERROR(IF($X$6=1,$Y$6,)),"",IF($X$6=1,$Y$6,))</f>
        <v>10000</v>
      </c>
      <c r="R5692" s="56">
        <f>IF(ISERROR(IF($X$7=1,$Y$7,)),"",IF($X$7=1,$Y$7,))</f>
        <v>0</v>
      </c>
      <c r="S5692" s="56">
        <f>IF(ISERROR(IF($X$8=1,$Y$8,)),"",IF($X$8=1,$Y$8,))</f>
        <v>1000</v>
      </c>
      <c r="T5692" s="56">
        <f>IF(ISERROR(IF($X$9=1,$Y$9,)),"",IF($X$9=1,$Y$9,))</f>
        <v>500</v>
      </c>
      <c r="U5692" s="56">
        <f>IF(ISERROR(IF($X$10=1,$Y$10,)),"",IF($X$10=1,$Y$10,))</f>
        <v>500</v>
      </c>
    </row>
    <row r="5693" spans="1:21" x14ac:dyDescent="0.25">
      <c r="A5693" s="75">
        <f t="shared" si="1022"/>
        <v>0</v>
      </c>
      <c r="E5693" s="56">
        <f t="shared" si="1023"/>
        <v>0</v>
      </c>
      <c r="F5693" s="76">
        <f t="shared" si="1028"/>
        <v>0</v>
      </c>
      <c r="G5693" s="56" t="str">
        <f t="shared" si="1024"/>
        <v/>
      </c>
      <c r="H5693" s="56">
        <f t="shared" si="1025"/>
        <v>0</v>
      </c>
      <c r="I5693" s="56">
        <f>IF(G5693="",0,IF(COUNTIF($G$5:G5693,G5693)=1,0,COUNTIF($G$5:G5693,G5693) )   )</f>
        <v>0</v>
      </c>
      <c r="J5693" s="56" t="str">
        <f t="shared" si="1026"/>
        <v/>
      </c>
      <c r="K5693" s="56" t="str">
        <f t="shared" si="1018"/>
        <v/>
      </c>
      <c r="L5693" s="56" t="str">
        <f t="shared" si="1019"/>
        <v/>
      </c>
      <c r="M5693" s="56" t="str">
        <f t="shared" si="1020"/>
        <v/>
      </c>
      <c r="N5693" s="56" t="str">
        <f t="shared" si="1021"/>
        <v/>
      </c>
      <c r="O5693" s="56" t="str">
        <f t="shared" si="1027"/>
        <v/>
      </c>
      <c r="P5693" s="56">
        <f>IF(ISERROR(IF($X$5=1,$Y$5,)),"",IF($X$5=1,$Y$5,))</f>
        <v>0</v>
      </c>
      <c r="Q5693" s="56">
        <f>IF(ISERROR(IF($X$6=1,$Y$6,)),"",IF($X$6=1,$Y$6,))</f>
        <v>10000</v>
      </c>
      <c r="R5693" s="56">
        <f>IF(ISERROR(IF($X$7=1,$Y$7,)),"",IF($X$7=1,$Y$7,))</f>
        <v>0</v>
      </c>
      <c r="S5693" s="56">
        <f>IF(ISERROR(IF($X$8=1,$Y$8,)),"",IF($X$8=1,$Y$8,))</f>
        <v>1000</v>
      </c>
      <c r="T5693" s="56">
        <f>IF(ISERROR(IF($X$9=1,$Y$9,)),"",IF($X$9=1,$Y$9,))</f>
        <v>500</v>
      </c>
      <c r="U5693" s="56">
        <f>IF(ISERROR(IF($X$10=1,$Y$10,)),"",IF($X$10=1,$Y$10,))</f>
        <v>500</v>
      </c>
    </row>
    <row r="5694" spans="1:21" x14ac:dyDescent="0.25">
      <c r="A5694" s="75">
        <f t="shared" si="1022"/>
        <v>0</v>
      </c>
      <c r="E5694" s="56">
        <f t="shared" si="1023"/>
        <v>0</v>
      </c>
      <c r="F5694" s="76">
        <f t="shared" si="1028"/>
        <v>0</v>
      </c>
      <c r="G5694" s="56" t="str">
        <f t="shared" si="1024"/>
        <v/>
      </c>
      <c r="H5694" s="56">
        <f t="shared" si="1025"/>
        <v>0</v>
      </c>
      <c r="I5694" s="56">
        <f>IF(G5694="",0,IF(COUNTIF($G$5:G5694,G5694)=1,0,COUNTIF($G$5:G5694,G5694) )   )</f>
        <v>0</v>
      </c>
      <c r="J5694" s="56" t="str">
        <f t="shared" si="1026"/>
        <v/>
      </c>
      <c r="K5694" s="56" t="str">
        <f t="shared" ref="K5694:K5757" si="1029">IF(ISERROR(VLOOKUP(J5694,$F$5:$G$6005,2,)),"",VLOOKUP(J5694,$F$5:$G$6005,2,))</f>
        <v/>
      </c>
      <c r="L5694" s="56" t="str">
        <f t="shared" si="1019"/>
        <v/>
      </c>
      <c r="M5694" s="56" t="str">
        <f t="shared" si="1020"/>
        <v/>
      </c>
      <c r="N5694" s="56" t="str">
        <f t="shared" si="1021"/>
        <v/>
      </c>
      <c r="O5694" s="56" t="str">
        <f t="shared" si="1027"/>
        <v/>
      </c>
      <c r="P5694" s="56">
        <f>IF(ISERROR(IF($X$5=1,$Y$5,)),"",IF($X$5=1,$Y$5,))</f>
        <v>0</v>
      </c>
      <c r="Q5694" s="56">
        <f>IF(ISERROR(IF($X$6=1,$Y$6,)),"",IF($X$6=1,$Y$6,))</f>
        <v>10000</v>
      </c>
      <c r="R5694" s="56">
        <f>IF(ISERROR(IF($X$7=1,$Y$7,)),"",IF($X$7=1,$Y$7,))</f>
        <v>0</v>
      </c>
      <c r="S5694" s="56">
        <f>IF(ISERROR(IF($X$8=1,$Y$8,)),"",IF($X$8=1,$Y$8,))</f>
        <v>1000</v>
      </c>
      <c r="T5694" s="56">
        <f>IF(ISERROR(IF($X$9=1,$Y$9,)),"",IF($X$9=1,$Y$9,))</f>
        <v>500</v>
      </c>
      <c r="U5694" s="56">
        <f>IF(ISERROR(IF($X$10=1,$Y$10,)),"",IF($X$10=1,$Y$10,))</f>
        <v>500</v>
      </c>
    </row>
    <row r="5695" spans="1:21" x14ac:dyDescent="0.25">
      <c r="A5695" s="75">
        <f t="shared" si="1022"/>
        <v>0</v>
      </c>
      <c r="E5695" s="56">
        <f t="shared" si="1023"/>
        <v>0</v>
      </c>
      <c r="F5695" s="76">
        <f t="shared" si="1028"/>
        <v>0</v>
      </c>
      <c r="G5695" s="56" t="str">
        <f t="shared" si="1024"/>
        <v/>
      </c>
      <c r="H5695" s="56">
        <f t="shared" si="1025"/>
        <v>0</v>
      </c>
      <c r="I5695" s="56">
        <f>IF(G5695="",0,IF(COUNTIF($G$5:G5695,G5695)=1,0,COUNTIF($G$5:G5695,G5695) )   )</f>
        <v>0</v>
      </c>
      <c r="J5695" s="56" t="str">
        <f t="shared" si="1026"/>
        <v/>
      </c>
      <c r="K5695" s="56" t="str">
        <f t="shared" si="1029"/>
        <v/>
      </c>
      <c r="L5695" s="56" t="str">
        <f t="shared" si="1019"/>
        <v/>
      </c>
      <c r="M5695" s="56" t="str">
        <f t="shared" si="1020"/>
        <v/>
      </c>
      <c r="N5695" s="56" t="str">
        <f t="shared" si="1021"/>
        <v/>
      </c>
      <c r="O5695" s="56" t="str">
        <f t="shared" si="1027"/>
        <v/>
      </c>
      <c r="P5695" s="56">
        <f>IF(ISERROR(IF($X$5=1,$Y$5,)),"",IF($X$5=1,$Y$5,))</f>
        <v>0</v>
      </c>
      <c r="Q5695" s="56">
        <f>IF(ISERROR(IF($X$6=1,$Y$6,)),"",IF($X$6=1,$Y$6,))</f>
        <v>10000</v>
      </c>
      <c r="R5695" s="56">
        <f>IF(ISERROR(IF($X$7=1,$Y$7,)),"",IF($X$7=1,$Y$7,))</f>
        <v>0</v>
      </c>
      <c r="S5695" s="56">
        <f>IF(ISERROR(IF($X$8=1,$Y$8,)),"",IF($X$8=1,$Y$8,))</f>
        <v>1000</v>
      </c>
      <c r="T5695" s="56">
        <f>IF(ISERROR(IF($X$9=1,$Y$9,)),"",IF($X$9=1,$Y$9,))</f>
        <v>500</v>
      </c>
      <c r="U5695" s="56">
        <f>IF(ISERROR(IF($X$10=1,$Y$10,)),"",IF($X$10=1,$Y$10,))</f>
        <v>500</v>
      </c>
    </row>
    <row r="5696" spans="1:21" x14ac:dyDescent="0.25">
      <c r="A5696" s="75">
        <f t="shared" si="1022"/>
        <v>0</v>
      </c>
      <c r="E5696" s="56">
        <f t="shared" si="1023"/>
        <v>0</v>
      </c>
      <c r="F5696" s="76">
        <f t="shared" si="1028"/>
        <v>0</v>
      </c>
      <c r="G5696" s="56" t="str">
        <f t="shared" si="1024"/>
        <v/>
      </c>
      <c r="H5696" s="56">
        <f t="shared" si="1025"/>
        <v>0</v>
      </c>
      <c r="I5696" s="56">
        <f>IF(G5696="",0,IF(COUNTIF($G$5:G5696,G5696)=1,0,COUNTIF($G$5:G5696,G5696) )   )</f>
        <v>0</v>
      </c>
      <c r="J5696" s="56" t="str">
        <f t="shared" si="1026"/>
        <v/>
      </c>
      <c r="K5696" s="56" t="str">
        <f t="shared" si="1029"/>
        <v/>
      </c>
      <c r="L5696" s="56" t="str">
        <f t="shared" si="1019"/>
        <v/>
      </c>
      <c r="M5696" s="56" t="str">
        <f t="shared" si="1020"/>
        <v/>
      </c>
      <c r="N5696" s="56" t="str">
        <f t="shared" si="1021"/>
        <v/>
      </c>
      <c r="O5696" s="56" t="str">
        <f t="shared" si="1027"/>
        <v/>
      </c>
      <c r="P5696" s="56">
        <f>IF(ISERROR(IF($X$5=1,$Y$5,)),"",IF($X$5=1,$Y$5,))</f>
        <v>0</v>
      </c>
      <c r="Q5696" s="56">
        <f>IF(ISERROR(IF($X$6=1,$Y$6,)),"",IF($X$6=1,$Y$6,))</f>
        <v>10000</v>
      </c>
      <c r="R5696" s="56">
        <f>IF(ISERROR(IF($X$7=1,$Y$7,)),"",IF($X$7=1,$Y$7,))</f>
        <v>0</v>
      </c>
      <c r="S5696" s="56">
        <f>IF(ISERROR(IF($X$8=1,$Y$8,)),"",IF($X$8=1,$Y$8,))</f>
        <v>1000</v>
      </c>
      <c r="T5696" s="56">
        <f>IF(ISERROR(IF($X$9=1,$Y$9,)),"",IF($X$9=1,$Y$9,))</f>
        <v>500</v>
      </c>
      <c r="U5696" s="56">
        <f>IF(ISERROR(IF($X$10=1,$Y$10,)),"",IF($X$10=1,$Y$10,))</f>
        <v>500</v>
      </c>
    </row>
    <row r="5697" spans="1:21" x14ac:dyDescent="0.25">
      <c r="A5697" s="75">
        <f t="shared" si="1022"/>
        <v>0</v>
      </c>
      <c r="E5697" s="56">
        <f t="shared" si="1023"/>
        <v>0</v>
      </c>
      <c r="F5697" s="76">
        <f t="shared" si="1028"/>
        <v>0</v>
      </c>
      <c r="G5697" s="56" t="str">
        <f t="shared" si="1024"/>
        <v/>
      </c>
      <c r="H5697" s="56">
        <f t="shared" si="1025"/>
        <v>0</v>
      </c>
      <c r="I5697" s="56">
        <f>IF(G5697="",0,IF(COUNTIF($G$5:G5697,G5697)=1,0,COUNTIF($G$5:G5697,G5697) )   )</f>
        <v>0</v>
      </c>
      <c r="J5697" s="56" t="str">
        <f t="shared" si="1026"/>
        <v/>
      </c>
      <c r="K5697" s="56" t="str">
        <f t="shared" si="1029"/>
        <v/>
      </c>
      <c r="L5697" s="56" t="str">
        <f t="shared" si="1019"/>
        <v/>
      </c>
      <c r="M5697" s="56" t="str">
        <f t="shared" si="1020"/>
        <v/>
      </c>
      <c r="N5697" s="56" t="str">
        <f t="shared" si="1021"/>
        <v/>
      </c>
      <c r="O5697" s="56" t="str">
        <f t="shared" si="1027"/>
        <v/>
      </c>
      <c r="P5697" s="56">
        <f>IF(ISERROR(IF($X$5=1,$Y$5,)),"",IF($X$5=1,$Y$5,))</f>
        <v>0</v>
      </c>
      <c r="Q5697" s="56">
        <f>IF(ISERROR(IF($X$6=1,$Y$6,)),"",IF($X$6=1,$Y$6,))</f>
        <v>10000</v>
      </c>
      <c r="R5697" s="56">
        <f>IF(ISERROR(IF($X$7=1,$Y$7,)),"",IF($X$7=1,$Y$7,))</f>
        <v>0</v>
      </c>
      <c r="S5697" s="56">
        <f>IF(ISERROR(IF($X$8=1,$Y$8,)),"",IF($X$8=1,$Y$8,))</f>
        <v>1000</v>
      </c>
      <c r="T5697" s="56">
        <f>IF(ISERROR(IF($X$9=1,$Y$9,)),"",IF($X$9=1,$Y$9,))</f>
        <v>500</v>
      </c>
      <c r="U5697" s="56">
        <f>IF(ISERROR(IF($X$10=1,$Y$10,)),"",IF($X$10=1,$Y$10,))</f>
        <v>500</v>
      </c>
    </row>
    <row r="5698" spans="1:21" x14ac:dyDescent="0.25">
      <c r="A5698" s="75">
        <f t="shared" si="1022"/>
        <v>0</v>
      </c>
      <c r="E5698" s="56">
        <f t="shared" si="1023"/>
        <v>0</v>
      </c>
      <c r="F5698" s="76">
        <f t="shared" si="1028"/>
        <v>0</v>
      </c>
      <c r="G5698" s="56" t="str">
        <f t="shared" si="1024"/>
        <v/>
      </c>
      <c r="H5698" s="56">
        <f t="shared" si="1025"/>
        <v>0</v>
      </c>
      <c r="I5698" s="56">
        <f>IF(G5698="",0,IF(COUNTIF($G$5:G5698,G5698)=1,0,COUNTIF($G$5:G5698,G5698) )   )</f>
        <v>0</v>
      </c>
      <c r="J5698" s="56" t="str">
        <f t="shared" si="1026"/>
        <v/>
      </c>
      <c r="K5698" s="56" t="str">
        <f t="shared" si="1029"/>
        <v/>
      </c>
      <c r="L5698" s="56" t="str">
        <f t="shared" si="1019"/>
        <v/>
      </c>
      <c r="M5698" s="56" t="str">
        <f t="shared" si="1020"/>
        <v/>
      </c>
      <c r="N5698" s="56" t="str">
        <f t="shared" si="1021"/>
        <v/>
      </c>
      <c r="O5698" s="56" t="str">
        <f t="shared" si="1027"/>
        <v/>
      </c>
      <c r="P5698" s="56">
        <f>IF(ISERROR(IF($X$5=1,$Y$5,)),"",IF($X$5=1,$Y$5,))</f>
        <v>0</v>
      </c>
      <c r="Q5698" s="56">
        <f>IF(ISERROR(IF($X$6=1,$Y$6,)),"",IF($X$6=1,$Y$6,))</f>
        <v>10000</v>
      </c>
      <c r="R5698" s="56">
        <f>IF(ISERROR(IF($X$7=1,$Y$7,)),"",IF($X$7=1,$Y$7,))</f>
        <v>0</v>
      </c>
      <c r="S5698" s="56">
        <f>IF(ISERROR(IF($X$8=1,$Y$8,)),"",IF($X$8=1,$Y$8,))</f>
        <v>1000</v>
      </c>
      <c r="T5698" s="56">
        <f>IF(ISERROR(IF($X$9=1,$Y$9,)),"",IF($X$9=1,$Y$9,))</f>
        <v>500</v>
      </c>
      <c r="U5698" s="56">
        <f>IF(ISERROR(IF($X$10=1,$Y$10,)),"",IF($X$10=1,$Y$10,))</f>
        <v>500</v>
      </c>
    </row>
    <row r="5699" spans="1:21" x14ac:dyDescent="0.25">
      <c r="A5699" s="75">
        <f t="shared" si="1022"/>
        <v>0</v>
      </c>
      <c r="E5699" s="56">
        <f t="shared" si="1023"/>
        <v>0</v>
      </c>
      <c r="F5699" s="76">
        <f t="shared" si="1028"/>
        <v>0</v>
      </c>
      <c r="G5699" s="56" t="str">
        <f t="shared" si="1024"/>
        <v/>
      </c>
      <c r="H5699" s="56">
        <f t="shared" si="1025"/>
        <v>0</v>
      </c>
      <c r="I5699" s="56">
        <f>IF(G5699="",0,IF(COUNTIF($G$5:G5699,G5699)=1,0,COUNTIF($G$5:G5699,G5699) )   )</f>
        <v>0</v>
      </c>
      <c r="J5699" s="56" t="str">
        <f t="shared" si="1026"/>
        <v/>
      </c>
      <c r="K5699" s="56" t="str">
        <f t="shared" si="1029"/>
        <v/>
      </c>
      <c r="L5699" s="56" t="str">
        <f t="shared" si="1019"/>
        <v/>
      </c>
      <c r="M5699" s="56" t="str">
        <f t="shared" si="1020"/>
        <v/>
      </c>
      <c r="N5699" s="56" t="str">
        <f t="shared" si="1021"/>
        <v/>
      </c>
      <c r="O5699" s="56" t="str">
        <f t="shared" si="1027"/>
        <v/>
      </c>
      <c r="P5699" s="56">
        <f>IF(ISERROR(IF($X$5=1,$Y$5,)),"",IF($X$5=1,$Y$5,))</f>
        <v>0</v>
      </c>
      <c r="Q5699" s="56">
        <f>IF(ISERROR(IF($X$6=1,$Y$6,)),"",IF($X$6=1,$Y$6,))</f>
        <v>10000</v>
      </c>
      <c r="R5699" s="56">
        <f>IF(ISERROR(IF($X$7=1,$Y$7,)),"",IF($X$7=1,$Y$7,))</f>
        <v>0</v>
      </c>
      <c r="S5699" s="56">
        <f>IF(ISERROR(IF($X$8=1,$Y$8,)),"",IF($X$8=1,$Y$8,))</f>
        <v>1000</v>
      </c>
      <c r="T5699" s="56">
        <f>IF(ISERROR(IF($X$9=1,$Y$9,)),"",IF($X$9=1,$Y$9,))</f>
        <v>500</v>
      </c>
      <c r="U5699" s="56">
        <f>IF(ISERROR(IF($X$10=1,$Y$10,)),"",IF($X$10=1,$Y$10,))</f>
        <v>500</v>
      </c>
    </row>
    <row r="5700" spans="1:21" x14ac:dyDescent="0.25">
      <c r="A5700" s="75">
        <f t="shared" si="1022"/>
        <v>0</v>
      </c>
      <c r="E5700" s="56">
        <f t="shared" si="1023"/>
        <v>0</v>
      </c>
      <c r="F5700" s="76">
        <f t="shared" si="1028"/>
        <v>0</v>
      </c>
      <c r="G5700" s="56" t="str">
        <f t="shared" si="1024"/>
        <v/>
      </c>
      <c r="H5700" s="56">
        <f t="shared" si="1025"/>
        <v>0</v>
      </c>
      <c r="I5700" s="56">
        <f>IF(G5700="",0,IF(COUNTIF($G$5:G5700,G5700)=1,0,COUNTIF($G$5:G5700,G5700) )   )</f>
        <v>0</v>
      </c>
      <c r="J5700" s="56" t="str">
        <f t="shared" si="1026"/>
        <v/>
      </c>
      <c r="K5700" s="56" t="str">
        <f t="shared" si="1029"/>
        <v/>
      </c>
      <c r="L5700" s="56" t="str">
        <f t="shared" si="1019"/>
        <v/>
      </c>
      <c r="M5700" s="56" t="str">
        <f t="shared" si="1020"/>
        <v/>
      </c>
      <c r="N5700" s="56" t="str">
        <f t="shared" si="1021"/>
        <v/>
      </c>
      <c r="O5700" s="56" t="str">
        <f t="shared" si="1027"/>
        <v/>
      </c>
      <c r="P5700" s="56">
        <f>IF(ISERROR(IF($X$5=1,$Y$5,)),"",IF($X$5=1,$Y$5,))</f>
        <v>0</v>
      </c>
      <c r="Q5700" s="56">
        <f>IF(ISERROR(IF($X$6=1,$Y$6,)),"",IF($X$6=1,$Y$6,))</f>
        <v>10000</v>
      </c>
      <c r="R5700" s="56">
        <f>IF(ISERROR(IF($X$7=1,$Y$7,)),"",IF($X$7=1,$Y$7,))</f>
        <v>0</v>
      </c>
      <c r="S5700" s="56">
        <f>IF(ISERROR(IF($X$8=1,$Y$8,)),"",IF($X$8=1,$Y$8,))</f>
        <v>1000</v>
      </c>
      <c r="T5700" s="56">
        <f>IF(ISERROR(IF($X$9=1,$Y$9,)),"",IF($X$9=1,$Y$9,))</f>
        <v>500</v>
      </c>
      <c r="U5700" s="56">
        <f>IF(ISERROR(IF($X$10=1,$Y$10,)),"",IF($X$10=1,$Y$10,))</f>
        <v>500</v>
      </c>
    </row>
    <row r="5701" spans="1:21" x14ac:dyDescent="0.25">
      <c r="A5701" s="75">
        <f t="shared" si="1022"/>
        <v>0</v>
      </c>
      <c r="E5701" s="56">
        <f t="shared" si="1023"/>
        <v>0</v>
      </c>
      <c r="F5701" s="76">
        <f t="shared" si="1028"/>
        <v>0</v>
      </c>
      <c r="G5701" s="56" t="str">
        <f t="shared" si="1024"/>
        <v/>
      </c>
      <c r="H5701" s="56">
        <f t="shared" si="1025"/>
        <v>0</v>
      </c>
      <c r="I5701" s="56">
        <f>IF(G5701="",0,IF(COUNTIF($G$5:G5701,G5701)=1,0,COUNTIF($G$5:G5701,G5701) )   )</f>
        <v>0</v>
      </c>
      <c r="J5701" s="56" t="str">
        <f t="shared" si="1026"/>
        <v/>
      </c>
      <c r="K5701" s="56" t="str">
        <f t="shared" si="1029"/>
        <v/>
      </c>
      <c r="L5701" s="56" t="str">
        <f t="shared" ref="L5701:L5764" si="1030">IF(ISERROR(VLOOKUP(K5701,$AB$14:$AD$197,3,)),"",VLOOKUP(K5701,$AB$14:$AD$197,3,))</f>
        <v/>
      </c>
      <c r="M5701" s="56" t="str">
        <f t="shared" ref="M5701:M5764" si="1031">IF(ISERROR(HLOOKUP(J5701,$AG$5:$XH$6,2,)),"",HLOOKUP(J5701,$AG$5:$XH$6,2,))</f>
        <v/>
      </c>
      <c r="N5701" s="56" t="str">
        <f t="shared" ref="N5701:N5764" si="1032">IF(ISERROR(VLOOKUP(K5701,$AB$14:$AD$197,2,)),"",VLOOKUP(K5701,$AB$14:$AD$197,2,))</f>
        <v/>
      </c>
      <c r="O5701" s="56" t="str">
        <f t="shared" si="1027"/>
        <v/>
      </c>
      <c r="P5701" s="56">
        <f>IF(ISERROR(IF($X$5=1,$Y$5,)),"",IF($X$5=1,$Y$5,))</f>
        <v>0</v>
      </c>
      <c r="Q5701" s="56">
        <f>IF(ISERROR(IF($X$6=1,$Y$6,)),"",IF($X$6=1,$Y$6,))</f>
        <v>10000</v>
      </c>
      <c r="R5701" s="56">
        <f>IF(ISERROR(IF($X$7=1,$Y$7,)),"",IF($X$7=1,$Y$7,))</f>
        <v>0</v>
      </c>
      <c r="S5701" s="56">
        <f>IF(ISERROR(IF($X$8=1,$Y$8,)),"",IF($X$8=1,$Y$8,))</f>
        <v>1000</v>
      </c>
      <c r="T5701" s="56">
        <f>IF(ISERROR(IF($X$9=1,$Y$9,)),"",IF($X$9=1,$Y$9,))</f>
        <v>500</v>
      </c>
      <c r="U5701" s="56">
        <f>IF(ISERROR(IF($X$10=1,$Y$10,)),"",IF($X$10=1,$Y$10,))</f>
        <v>500</v>
      </c>
    </row>
    <row r="5702" spans="1:21" x14ac:dyDescent="0.25">
      <c r="A5702" s="75">
        <f t="shared" ref="A5702:A5765" si="1033">IF(A5701=0,0,IF(B5701="}",IF(B5702="NODE",A5701+1,0),A5701+1))</f>
        <v>0</v>
      </c>
      <c r="E5702" s="56">
        <f t="shared" ref="E5702:E5765" si="1034">A5702</f>
        <v>0</v>
      </c>
      <c r="F5702" s="76">
        <f t="shared" si="1028"/>
        <v>0</v>
      </c>
      <c r="G5702" s="56" t="str">
        <f t="shared" ref="G5702:G5765" si="1035">IF(ISBLANK(D5702),IF(LEFT(C5702,8)="name = n",MID(C5702,8,100),""),MID(D5702,8,100))</f>
        <v/>
      </c>
      <c r="H5702" s="56">
        <f t="shared" ref="H5702:H5765" si="1036">E5702</f>
        <v>0</v>
      </c>
      <c r="I5702" s="56">
        <f>IF(G5702="",0,IF(COUNTIF($G$5:G5702,G5702)=1,0,COUNTIF($G$5:G5702,G5702) )   )</f>
        <v>0</v>
      </c>
      <c r="J5702" s="56" t="str">
        <f t="shared" ref="J5702:J5765" si="1037">IF(J5701=anodes,"",IF(J5701="","",J5701+1))</f>
        <v/>
      </c>
      <c r="K5702" s="56" t="str">
        <f t="shared" si="1029"/>
        <v/>
      </c>
      <c r="L5702" s="56" t="str">
        <f t="shared" si="1030"/>
        <v/>
      </c>
      <c r="M5702" s="56" t="str">
        <f t="shared" si="1031"/>
        <v/>
      </c>
      <c r="N5702" s="56" t="str">
        <f t="shared" si="1032"/>
        <v/>
      </c>
      <c r="O5702" s="56" t="str">
        <f t="shared" ref="O5702:O5765" si="1038">IF(ISERROR(0.1*N5702+0.9*(M5702/L5702)*($N$3+SUM(P5702:U5702))*(N5702/$N$3)),N5702,0.1*N5702+0.9*(M5702/L5702)*($N$3+SUM(P5702:U5702))*(N5702/$N$3))</f>
        <v/>
      </c>
      <c r="P5702" s="56">
        <f>IF(ISERROR(IF($X$5=1,$Y$5,)),"",IF($X$5=1,$Y$5,))</f>
        <v>0</v>
      </c>
      <c r="Q5702" s="56">
        <f>IF(ISERROR(IF($X$6=1,$Y$6,)),"",IF($X$6=1,$Y$6,))</f>
        <v>10000</v>
      </c>
      <c r="R5702" s="56">
        <f>IF(ISERROR(IF($X$7=1,$Y$7,)),"",IF($X$7=1,$Y$7,))</f>
        <v>0</v>
      </c>
      <c r="S5702" s="56">
        <f>IF(ISERROR(IF($X$8=1,$Y$8,)),"",IF($X$8=1,$Y$8,))</f>
        <v>1000</v>
      </c>
      <c r="T5702" s="56">
        <f>IF(ISERROR(IF($X$9=1,$Y$9,)),"",IF($X$9=1,$Y$9,))</f>
        <v>500</v>
      </c>
      <c r="U5702" s="56">
        <f>IF(ISERROR(IF($X$10=1,$Y$10,)),"",IF($X$10=1,$Y$10,))</f>
        <v>500</v>
      </c>
    </row>
    <row r="5703" spans="1:21" x14ac:dyDescent="0.25">
      <c r="A5703" s="75">
        <f t="shared" si="1033"/>
        <v>0</v>
      </c>
      <c r="E5703" s="56">
        <f t="shared" si="1034"/>
        <v>0</v>
      </c>
      <c r="F5703" s="76">
        <f t="shared" si="1028"/>
        <v>0</v>
      </c>
      <c r="G5703" s="56" t="str">
        <f t="shared" si="1035"/>
        <v/>
      </c>
      <c r="H5703" s="56">
        <f t="shared" si="1036"/>
        <v>0</v>
      </c>
      <c r="I5703" s="56">
        <f>IF(G5703="",0,IF(COUNTIF($G$5:G5703,G5703)=1,0,COUNTIF($G$5:G5703,G5703) )   )</f>
        <v>0</v>
      </c>
      <c r="J5703" s="56" t="str">
        <f t="shared" si="1037"/>
        <v/>
      </c>
      <c r="K5703" s="56" t="str">
        <f t="shared" si="1029"/>
        <v/>
      </c>
      <c r="L5703" s="56" t="str">
        <f t="shared" si="1030"/>
        <v/>
      </c>
      <c r="M5703" s="56" t="str">
        <f t="shared" si="1031"/>
        <v/>
      </c>
      <c r="N5703" s="56" t="str">
        <f t="shared" si="1032"/>
        <v/>
      </c>
      <c r="O5703" s="56" t="str">
        <f t="shared" si="1038"/>
        <v/>
      </c>
      <c r="P5703" s="56">
        <f>IF(ISERROR(IF($X$5=1,$Y$5,)),"",IF($X$5=1,$Y$5,))</f>
        <v>0</v>
      </c>
      <c r="Q5703" s="56">
        <f>IF(ISERROR(IF($X$6=1,$Y$6,)),"",IF($X$6=1,$Y$6,))</f>
        <v>10000</v>
      </c>
      <c r="R5703" s="56">
        <f>IF(ISERROR(IF($X$7=1,$Y$7,)),"",IF($X$7=1,$Y$7,))</f>
        <v>0</v>
      </c>
      <c r="S5703" s="56">
        <f>IF(ISERROR(IF($X$8=1,$Y$8,)),"",IF($X$8=1,$Y$8,))</f>
        <v>1000</v>
      </c>
      <c r="T5703" s="56">
        <f>IF(ISERROR(IF($X$9=1,$Y$9,)),"",IF($X$9=1,$Y$9,))</f>
        <v>500</v>
      </c>
      <c r="U5703" s="56">
        <f>IF(ISERROR(IF($X$10=1,$Y$10,)),"",IF($X$10=1,$Y$10,))</f>
        <v>500</v>
      </c>
    </row>
    <row r="5704" spans="1:21" x14ac:dyDescent="0.25">
      <c r="A5704" s="75">
        <f t="shared" si="1033"/>
        <v>0</v>
      </c>
      <c r="E5704" s="56">
        <f t="shared" si="1034"/>
        <v>0</v>
      </c>
      <c r="F5704" s="76">
        <f t="shared" si="1028"/>
        <v>0</v>
      </c>
      <c r="G5704" s="56" t="str">
        <f t="shared" si="1035"/>
        <v/>
      </c>
      <c r="H5704" s="56">
        <f t="shared" si="1036"/>
        <v>0</v>
      </c>
      <c r="I5704" s="56">
        <f>IF(G5704="",0,IF(COUNTIF($G$5:G5704,G5704)=1,0,COUNTIF($G$5:G5704,G5704) )   )</f>
        <v>0</v>
      </c>
      <c r="J5704" s="56" t="str">
        <f t="shared" si="1037"/>
        <v/>
      </c>
      <c r="K5704" s="56" t="str">
        <f t="shared" si="1029"/>
        <v/>
      </c>
      <c r="L5704" s="56" t="str">
        <f t="shared" si="1030"/>
        <v/>
      </c>
      <c r="M5704" s="56" t="str">
        <f t="shared" si="1031"/>
        <v/>
      </c>
      <c r="N5704" s="56" t="str">
        <f t="shared" si="1032"/>
        <v/>
      </c>
      <c r="O5704" s="56" t="str">
        <f t="shared" si="1038"/>
        <v/>
      </c>
      <c r="P5704" s="56">
        <f>IF(ISERROR(IF($X$5=1,$Y$5,)),"",IF($X$5=1,$Y$5,))</f>
        <v>0</v>
      </c>
      <c r="Q5704" s="56">
        <f>IF(ISERROR(IF($X$6=1,$Y$6,)),"",IF($X$6=1,$Y$6,))</f>
        <v>10000</v>
      </c>
      <c r="R5704" s="56">
        <f>IF(ISERROR(IF($X$7=1,$Y$7,)),"",IF($X$7=1,$Y$7,))</f>
        <v>0</v>
      </c>
      <c r="S5704" s="56">
        <f>IF(ISERROR(IF($X$8=1,$Y$8,)),"",IF($X$8=1,$Y$8,))</f>
        <v>1000</v>
      </c>
      <c r="T5704" s="56">
        <f>IF(ISERROR(IF($X$9=1,$Y$9,)),"",IF($X$9=1,$Y$9,))</f>
        <v>500</v>
      </c>
      <c r="U5704" s="56">
        <f>IF(ISERROR(IF($X$10=1,$Y$10,)),"",IF($X$10=1,$Y$10,))</f>
        <v>500</v>
      </c>
    </row>
    <row r="5705" spans="1:21" x14ac:dyDescent="0.25">
      <c r="A5705" s="75">
        <f t="shared" si="1033"/>
        <v>0</v>
      </c>
      <c r="E5705" s="56">
        <f t="shared" si="1034"/>
        <v>0</v>
      </c>
      <c r="F5705" s="76">
        <f t="shared" si="1028"/>
        <v>0</v>
      </c>
      <c r="G5705" s="56" t="str">
        <f t="shared" si="1035"/>
        <v/>
      </c>
      <c r="H5705" s="56">
        <f t="shared" si="1036"/>
        <v>0</v>
      </c>
      <c r="I5705" s="56">
        <f>IF(G5705="",0,IF(COUNTIF($G$5:G5705,G5705)=1,0,COUNTIF($G$5:G5705,G5705) )   )</f>
        <v>0</v>
      </c>
      <c r="J5705" s="56" t="str">
        <f t="shared" si="1037"/>
        <v/>
      </c>
      <c r="K5705" s="56" t="str">
        <f t="shared" si="1029"/>
        <v/>
      </c>
      <c r="L5705" s="56" t="str">
        <f t="shared" si="1030"/>
        <v/>
      </c>
      <c r="M5705" s="56" t="str">
        <f t="shared" si="1031"/>
        <v/>
      </c>
      <c r="N5705" s="56" t="str">
        <f t="shared" si="1032"/>
        <v/>
      </c>
      <c r="O5705" s="56" t="str">
        <f t="shared" si="1038"/>
        <v/>
      </c>
      <c r="P5705" s="56">
        <f>IF(ISERROR(IF($X$5=1,$Y$5,)),"",IF($X$5=1,$Y$5,))</f>
        <v>0</v>
      </c>
      <c r="Q5705" s="56">
        <f>IF(ISERROR(IF($X$6=1,$Y$6,)),"",IF($X$6=1,$Y$6,))</f>
        <v>10000</v>
      </c>
      <c r="R5705" s="56">
        <f>IF(ISERROR(IF($X$7=1,$Y$7,)),"",IF($X$7=1,$Y$7,))</f>
        <v>0</v>
      </c>
      <c r="S5705" s="56">
        <f>IF(ISERROR(IF($X$8=1,$Y$8,)),"",IF($X$8=1,$Y$8,))</f>
        <v>1000</v>
      </c>
      <c r="T5705" s="56">
        <f>IF(ISERROR(IF($X$9=1,$Y$9,)),"",IF($X$9=1,$Y$9,))</f>
        <v>500</v>
      </c>
      <c r="U5705" s="56">
        <f>IF(ISERROR(IF($X$10=1,$Y$10,)),"",IF($X$10=1,$Y$10,))</f>
        <v>500</v>
      </c>
    </row>
    <row r="5706" spans="1:21" x14ac:dyDescent="0.25">
      <c r="A5706" s="75">
        <f t="shared" si="1033"/>
        <v>0</v>
      </c>
      <c r="E5706" s="56">
        <f t="shared" si="1034"/>
        <v>0</v>
      </c>
      <c r="F5706" s="76">
        <f t="shared" si="1028"/>
        <v>0</v>
      </c>
      <c r="G5706" s="56" t="str">
        <f t="shared" si="1035"/>
        <v/>
      </c>
      <c r="H5706" s="56">
        <f t="shared" si="1036"/>
        <v>0</v>
      </c>
      <c r="I5706" s="56">
        <f>IF(G5706="",0,IF(COUNTIF($G$5:G5706,G5706)=1,0,COUNTIF($G$5:G5706,G5706) )   )</f>
        <v>0</v>
      </c>
      <c r="J5706" s="56" t="str">
        <f t="shared" si="1037"/>
        <v/>
      </c>
      <c r="K5706" s="56" t="str">
        <f t="shared" si="1029"/>
        <v/>
      </c>
      <c r="L5706" s="56" t="str">
        <f t="shared" si="1030"/>
        <v/>
      </c>
      <c r="M5706" s="56" t="str">
        <f t="shared" si="1031"/>
        <v/>
      </c>
      <c r="N5706" s="56" t="str">
        <f t="shared" si="1032"/>
        <v/>
      </c>
      <c r="O5706" s="56" t="str">
        <f t="shared" si="1038"/>
        <v/>
      </c>
      <c r="P5706" s="56">
        <f>IF(ISERROR(IF($X$5=1,$Y$5,)),"",IF($X$5=1,$Y$5,))</f>
        <v>0</v>
      </c>
      <c r="Q5706" s="56">
        <f>IF(ISERROR(IF($X$6=1,$Y$6,)),"",IF($X$6=1,$Y$6,))</f>
        <v>10000</v>
      </c>
      <c r="R5706" s="56">
        <f>IF(ISERROR(IF($X$7=1,$Y$7,)),"",IF($X$7=1,$Y$7,))</f>
        <v>0</v>
      </c>
      <c r="S5706" s="56">
        <f>IF(ISERROR(IF($X$8=1,$Y$8,)),"",IF($X$8=1,$Y$8,))</f>
        <v>1000</v>
      </c>
      <c r="T5706" s="56">
        <f>IF(ISERROR(IF($X$9=1,$Y$9,)),"",IF($X$9=1,$Y$9,))</f>
        <v>500</v>
      </c>
      <c r="U5706" s="56">
        <f>IF(ISERROR(IF($X$10=1,$Y$10,)),"",IF($X$10=1,$Y$10,))</f>
        <v>500</v>
      </c>
    </row>
    <row r="5707" spans="1:21" x14ac:dyDescent="0.25">
      <c r="A5707" s="75">
        <f t="shared" si="1033"/>
        <v>0</v>
      </c>
      <c r="E5707" s="56">
        <f t="shared" si="1034"/>
        <v>0</v>
      </c>
      <c r="F5707" s="76">
        <f t="shared" si="1028"/>
        <v>0</v>
      </c>
      <c r="G5707" s="56" t="str">
        <f t="shared" si="1035"/>
        <v/>
      </c>
      <c r="H5707" s="56">
        <f t="shared" si="1036"/>
        <v>0</v>
      </c>
      <c r="I5707" s="56">
        <f>IF(G5707="",0,IF(COUNTIF($G$5:G5707,G5707)=1,0,COUNTIF($G$5:G5707,G5707) )   )</f>
        <v>0</v>
      </c>
      <c r="J5707" s="56" t="str">
        <f t="shared" si="1037"/>
        <v/>
      </c>
      <c r="K5707" s="56" t="str">
        <f t="shared" si="1029"/>
        <v/>
      </c>
      <c r="L5707" s="56" t="str">
        <f t="shared" si="1030"/>
        <v/>
      </c>
      <c r="M5707" s="56" t="str">
        <f t="shared" si="1031"/>
        <v/>
      </c>
      <c r="N5707" s="56" t="str">
        <f t="shared" si="1032"/>
        <v/>
      </c>
      <c r="O5707" s="56" t="str">
        <f t="shared" si="1038"/>
        <v/>
      </c>
      <c r="P5707" s="56">
        <f>IF(ISERROR(IF($X$5=1,$Y$5,)),"",IF($X$5=1,$Y$5,))</f>
        <v>0</v>
      </c>
      <c r="Q5707" s="56">
        <f>IF(ISERROR(IF($X$6=1,$Y$6,)),"",IF($X$6=1,$Y$6,))</f>
        <v>10000</v>
      </c>
      <c r="R5707" s="56">
        <f>IF(ISERROR(IF($X$7=1,$Y$7,)),"",IF($X$7=1,$Y$7,))</f>
        <v>0</v>
      </c>
      <c r="S5707" s="56">
        <f>IF(ISERROR(IF($X$8=1,$Y$8,)),"",IF($X$8=1,$Y$8,))</f>
        <v>1000</v>
      </c>
      <c r="T5707" s="56">
        <f>IF(ISERROR(IF($X$9=1,$Y$9,)),"",IF($X$9=1,$Y$9,))</f>
        <v>500</v>
      </c>
      <c r="U5707" s="56">
        <f>IF(ISERROR(IF($X$10=1,$Y$10,)),"",IF($X$10=1,$Y$10,))</f>
        <v>500</v>
      </c>
    </row>
    <row r="5708" spans="1:21" x14ac:dyDescent="0.25">
      <c r="A5708" s="75">
        <f t="shared" si="1033"/>
        <v>0</v>
      </c>
      <c r="E5708" s="56">
        <f t="shared" si="1034"/>
        <v>0</v>
      </c>
      <c r="F5708" s="76">
        <f t="shared" si="1028"/>
        <v>0</v>
      </c>
      <c r="G5708" s="56" t="str">
        <f t="shared" si="1035"/>
        <v/>
      </c>
      <c r="H5708" s="56">
        <f t="shared" si="1036"/>
        <v>0</v>
      </c>
      <c r="I5708" s="56">
        <f>IF(G5708="",0,IF(COUNTIF($G$5:G5708,G5708)=1,0,COUNTIF($G$5:G5708,G5708) )   )</f>
        <v>0</v>
      </c>
      <c r="J5708" s="56" t="str">
        <f t="shared" si="1037"/>
        <v/>
      </c>
      <c r="K5708" s="56" t="str">
        <f t="shared" si="1029"/>
        <v/>
      </c>
      <c r="L5708" s="56" t="str">
        <f t="shared" si="1030"/>
        <v/>
      </c>
      <c r="M5708" s="56" t="str">
        <f t="shared" si="1031"/>
        <v/>
      </c>
      <c r="N5708" s="56" t="str">
        <f t="shared" si="1032"/>
        <v/>
      </c>
      <c r="O5708" s="56" t="str">
        <f t="shared" si="1038"/>
        <v/>
      </c>
      <c r="P5708" s="56">
        <f>IF(ISERROR(IF($X$5=1,$Y$5,)),"",IF($X$5=1,$Y$5,))</f>
        <v>0</v>
      </c>
      <c r="Q5708" s="56">
        <f>IF(ISERROR(IF($X$6=1,$Y$6,)),"",IF($X$6=1,$Y$6,))</f>
        <v>10000</v>
      </c>
      <c r="R5708" s="56">
        <f>IF(ISERROR(IF($X$7=1,$Y$7,)),"",IF($X$7=1,$Y$7,))</f>
        <v>0</v>
      </c>
      <c r="S5708" s="56">
        <f>IF(ISERROR(IF($X$8=1,$Y$8,)),"",IF($X$8=1,$Y$8,))</f>
        <v>1000</v>
      </c>
      <c r="T5708" s="56">
        <f>IF(ISERROR(IF($X$9=1,$Y$9,)),"",IF($X$9=1,$Y$9,))</f>
        <v>500</v>
      </c>
      <c r="U5708" s="56">
        <f>IF(ISERROR(IF($X$10=1,$Y$10,)),"",IF($X$10=1,$Y$10,))</f>
        <v>500</v>
      </c>
    </row>
    <row r="5709" spans="1:21" x14ac:dyDescent="0.25">
      <c r="A5709" s="75">
        <f t="shared" si="1033"/>
        <v>0</v>
      </c>
      <c r="E5709" s="56">
        <f t="shared" si="1034"/>
        <v>0</v>
      </c>
      <c r="F5709" s="76">
        <f t="shared" si="1028"/>
        <v>0</v>
      </c>
      <c r="G5709" s="56" t="str">
        <f t="shared" si="1035"/>
        <v/>
      </c>
      <c r="H5709" s="56">
        <f t="shared" si="1036"/>
        <v>0</v>
      </c>
      <c r="I5709" s="56">
        <f>IF(G5709="",0,IF(COUNTIF($G$5:G5709,G5709)=1,0,COUNTIF($G$5:G5709,G5709) )   )</f>
        <v>0</v>
      </c>
      <c r="J5709" s="56" t="str">
        <f t="shared" si="1037"/>
        <v/>
      </c>
      <c r="K5709" s="56" t="str">
        <f t="shared" si="1029"/>
        <v/>
      </c>
      <c r="L5709" s="56" t="str">
        <f t="shared" si="1030"/>
        <v/>
      </c>
      <c r="M5709" s="56" t="str">
        <f t="shared" si="1031"/>
        <v/>
      </c>
      <c r="N5709" s="56" t="str">
        <f t="shared" si="1032"/>
        <v/>
      </c>
      <c r="O5709" s="56" t="str">
        <f t="shared" si="1038"/>
        <v/>
      </c>
      <c r="P5709" s="56">
        <f>IF(ISERROR(IF($X$5=1,$Y$5,)),"",IF($X$5=1,$Y$5,))</f>
        <v>0</v>
      </c>
      <c r="Q5709" s="56">
        <f>IF(ISERROR(IF($X$6=1,$Y$6,)),"",IF($X$6=1,$Y$6,))</f>
        <v>10000</v>
      </c>
      <c r="R5709" s="56">
        <f>IF(ISERROR(IF($X$7=1,$Y$7,)),"",IF($X$7=1,$Y$7,))</f>
        <v>0</v>
      </c>
      <c r="S5709" s="56">
        <f>IF(ISERROR(IF($X$8=1,$Y$8,)),"",IF($X$8=1,$Y$8,))</f>
        <v>1000</v>
      </c>
      <c r="T5709" s="56">
        <f>IF(ISERROR(IF($X$9=1,$Y$9,)),"",IF($X$9=1,$Y$9,))</f>
        <v>500</v>
      </c>
      <c r="U5709" s="56">
        <f>IF(ISERROR(IF($X$10=1,$Y$10,)),"",IF($X$10=1,$Y$10,))</f>
        <v>500</v>
      </c>
    </row>
    <row r="5710" spans="1:21" x14ac:dyDescent="0.25">
      <c r="A5710" s="75">
        <f t="shared" si="1033"/>
        <v>0</v>
      </c>
      <c r="E5710" s="56">
        <f t="shared" si="1034"/>
        <v>0</v>
      </c>
      <c r="F5710" s="76">
        <f t="shared" ref="F5710:F5773" si="1039">IF(A5708=0,0,IF(ISBLANK(G5710),"",IF(LEFT(G5710,4)="newn",F5709+1,IF(LEFT(G5710,4)="node",F5709+1,F5709))))</f>
        <v>0</v>
      </c>
      <c r="G5710" s="56" t="str">
        <f t="shared" si="1035"/>
        <v/>
      </c>
      <c r="H5710" s="56">
        <f t="shared" si="1036"/>
        <v>0</v>
      </c>
      <c r="I5710" s="56">
        <f>IF(G5710="",0,IF(COUNTIF($G$5:G5710,G5710)=1,0,COUNTIF($G$5:G5710,G5710) )   )</f>
        <v>0</v>
      </c>
      <c r="J5710" s="56" t="str">
        <f t="shared" si="1037"/>
        <v/>
      </c>
      <c r="K5710" s="56" t="str">
        <f t="shared" si="1029"/>
        <v/>
      </c>
      <c r="L5710" s="56" t="str">
        <f t="shared" si="1030"/>
        <v/>
      </c>
      <c r="M5710" s="56" t="str">
        <f t="shared" si="1031"/>
        <v/>
      </c>
      <c r="N5710" s="56" t="str">
        <f t="shared" si="1032"/>
        <v/>
      </c>
      <c r="O5710" s="56" t="str">
        <f t="shared" si="1038"/>
        <v/>
      </c>
      <c r="P5710" s="56">
        <f>IF(ISERROR(IF($X$5=1,$Y$5,)),"",IF($X$5=1,$Y$5,))</f>
        <v>0</v>
      </c>
      <c r="Q5710" s="56">
        <f>IF(ISERROR(IF($X$6=1,$Y$6,)),"",IF($X$6=1,$Y$6,))</f>
        <v>10000</v>
      </c>
      <c r="R5710" s="56">
        <f>IF(ISERROR(IF($X$7=1,$Y$7,)),"",IF($X$7=1,$Y$7,))</f>
        <v>0</v>
      </c>
      <c r="S5710" s="56">
        <f>IF(ISERROR(IF($X$8=1,$Y$8,)),"",IF($X$8=1,$Y$8,))</f>
        <v>1000</v>
      </c>
      <c r="T5710" s="56">
        <f>IF(ISERROR(IF($X$9=1,$Y$9,)),"",IF($X$9=1,$Y$9,))</f>
        <v>500</v>
      </c>
      <c r="U5710" s="56">
        <f>IF(ISERROR(IF($X$10=1,$Y$10,)),"",IF($X$10=1,$Y$10,))</f>
        <v>500</v>
      </c>
    </row>
    <row r="5711" spans="1:21" x14ac:dyDescent="0.25">
      <c r="A5711" s="75">
        <f t="shared" si="1033"/>
        <v>0</v>
      </c>
      <c r="E5711" s="56">
        <f t="shared" si="1034"/>
        <v>0</v>
      </c>
      <c r="F5711" s="76">
        <f t="shared" si="1039"/>
        <v>0</v>
      </c>
      <c r="G5711" s="56" t="str">
        <f t="shared" si="1035"/>
        <v/>
      </c>
      <c r="H5711" s="56">
        <f t="shared" si="1036"/>
        <v>0</v>
      </c>
      <c r="I5711" s="56">
        <f>IF(G5711="",0,IF(COUNTIF($G$5:G5711,G5711)=1,0,COUNTIF($G$5:G5711,G5711) )   )</f>
        <v>0</v>
      </c>
      <c r="J5711" s="56" t="str">
        <f t="shared" si="1037"/>
        <v/>
      </c>
      <c r="K5711" s="56" t="str">
        <f t="shared" si="1029"/>
        <v/>
      </c>
      <c r="L5711" s="56" t="str">
        <f t="shared" si="1030"/>
        <v/>
      </c>
      <c r="M5711" s="56" t="str">
        <f t="shared" si="1031"/>
        <v/>
      </c>
      <c r="N5711" s="56" t="str">
        <f t="shared" si="1032"/>
        <v/>
      </c>
      <c r="O5711" s="56" t="str">
        <f t="shared" si="1038"/>
        <v/>
      </c>
      <c r="P5711" s="56">
        <f>IF(ISERROR(IF($X$5=1,$Y$5,)),"",IF($X$5=1,$Y$5,))</f>
        <v>0</v>
      </c>
      <c r="Q5711" s="56">
        <f>IF(ISERROR(IF($X$6=1,$Y$6,)),"",IF($X$6=1,$Y$6,))</f>
        <v>10000</v>
      </c>
      <c r="R5711" s="56">
        <f>IF(ISERROR(IF($X$7=1,$Y$7,)),"",IF($X$7=1,$Y$7,))</f>
        <v>0</v>
      </c>
      <c r="S5711" s="56">
        <f>IF(ISERROR(IF($X$8=1,$Y$8,)),"",IF($X$8=1,$Y$8,))</f>
        <v>1000</v>
      </c>
      <c r="T5711" s="56">
        <f>IF(ISERROR(IF($X$9=1,$Y$9,)),"",IF($X$9=1,$Y$9,))</f>
        <v>500</v>
      </c>
      <c r="U5711" s="56">
        <f>IF(ISERROR(IF($X$10=1,$Y$10,)),"",IF($X$10=1,$Y$10,))</f>
        <v>500</v>
      </c>
    </row>
    <row r="5712" spans="1:21" x14ac:dyDescent="0.25">
      <c r="A5712" s="75">
        <f t="shared" si="1033"/>
        <v>0</v>
      </c>
      <c r="E5712" s="56">
        <f t="shared" si="1034"/>
        <v>0</v>
      </c>
      <c r="F5712" s="76">
        <f t="shared" si="1039"/>
        <v>0</v>
      </c>
      <c r="G5712" s="56" t="str">
        <f t="shared" si="1035"/>
        <v/>
      </c>
      <c r="H5712" s="56">
        <f t="shared" si="1036"/>
        <v>0</v>
      </c>
      <c r="I5712" s="56">
        <f>IF(G5712="",0,IF(COUNTIF($G$5:G5712,G5712)=1,0,COUNTIF($G$5:G5712,G5712) )   )</f>
        <v>0</v>
      </c>
      <c r="J5712" s="56" t="str">
        <f t="shared" si="1037"/>
        <v/>
      </c>
      <c r="K5712" s="56" t="str">
        <f t="shared" si="1029"/>
        <v/>
      </c>
      <c r="L5712" s="56" t="str">
        <f t="shared" si="1030"/>
        <v/>
      </c>
      <c r="M5712" s="56" t="str">
        <f t="shared" si="1031"/>
        <v/>
      </c>
      <c r="N5712" s="56" t="str">
        <f t="shared" si="1032"/>
        <v/>
      </c>
      <c r="O5712" s="56" t="str">
        <f t="shared" si="1038"/>
        <v/>
      </c>
      <c r="P5712" s="56">
        <f>IF(ISERROR(IF($X$5=1,$Y$5,)),"",IF($X$5=1,$Y$5,))</f>
        <v>0</v>
      </c>
      <c r="Q5712" s="56">
        <f>IF(ISERROR(IF($X$6=1,$Y$6,)),"",IF($X$6=1,$Y$6,))</f>
        <v>10000</v>
      </c>
      <c r="R5712" s="56">
        <f>IF(ISERROR(IF($X$7=1,$Y$7,)),"",IF($X$7=1,$Y$7,))</f>
        <v>0</v>
      </c>
      <c r="S5712" s="56">
        <f>IF(ISERROR(IF($X$8=1,$Y$8,)),"",IF($X$8=1,$Y$8,))</f>
        <v>1000</v>
      </c>
      <c r="T5712" s="56">
        <f>IF(ISERROR(IF($X$9=1,$Y$9,)),"",IF($X$9=1,$Y$9,))</f>
        <v>500</v>
      </c>
      <c r="U5712" s="56">
        <f>IF(ISERROR(IF($X$10=1,$Y$10,)),"",IF($X$10=1,$Y$10,))</f>
        <v>500</v>
      </c>
    </row>
    <row r="5713" spans="1:21" x14ac:dyDescent="0.25">
      <c r="A5713" s="75">
        <f t="shared" si="1033"/>
        <v>0</v>
      </c>
      <c r="E5713" s="56">
        <f t="shared" si="1034"/>
        <v>0</v>
      </c>
      <c r="F5713" s="76">
        <f t="shared" si="1039"/>
        <v>0</v>
      </c>
      <c r="G5713" s="56" t="str">
        <f t="shared" si="1035"/>
        <v/>
      </c>
      <c r="H5713" s="56">
        <f t="shared" si="1036"/>
        <v>0</v>
      </c>
      <c r="I5713" s="56">
        <f>IF(G5713="",0,IF(COUNTIF($G$5:G5713,G5713)=1,0,COUNTIF($G$5:G5713,G5713) )   )</f>
        <v>0</v>
      </c>
      <c r="J5713" s="56" t="str">
        <f t="shared" si="1037"/>
        <v/>
      </c>
      <c r="K5713" s="56" t="str">
        <f t="shared" si="1029"/>
        <v/>
      </c>
      <c r="L5713" s="56" t="str">
        <f t="shared" si="1030"/>
        <v/>
      </c>
      <c r="M5713" s="56" t="str">
        <f t="shared" si="1031"/>
        <v/>
      </c>
      <c r="N5713" s="56" t="str">
        <f t="shared" si="1032"/>
        <v/>
      </c>
      <c r="O5713" s="56" t="str">
        <f t="shared" si="1038"/>
        <v/>
      </c>
      <c r="P5713" s="56">
        <f>IF(ISERROR(IF($X$5=1,$Y$5,)),"",IF($X$5=1,$Y$5,))</f>
        <v>0</v>
      </c>
      <c r="Q5713" s="56">
        <f>IF(ISERROR(IF($X$6=1,$Y$6,)),"",IF($X$6=1,$Y$6,))</f>
        <v>10000</v>
      </c>
      <c r="R5713" s="56">
        <f>IF(ISERROR(IF($X$7=1,$Y$7,)),"",IF($X$7=1,$Y$7,))</f>
        <v>0</v>
      </c>
      <c r="S5713" s="56">
        <f>IF(ISERROR(IF($X$8=1,$Y$8,)),"",IF($X$8=1,$Y$8,))</f>
        <v>1000</v>
      </c>
      <c r="T5713" s="56">
        <f>IF(ISERROR(IF($X$9=1,$Y$9,)),"",IF($X$9=1,$Y$9,))</f>
        <v>500</v>
      </c>
      <c r="U5713" s="56">
        <f>IF(ISERROR(IF($X$10=1,$Y$10,)),"",IF($X$10=1,$Y$10,))</f>
        <v>500</v>
      </c>
    </row>
    <row r="5714" spans="1:21" x14ac:dyDescent="0.25">
      <c r="A5714" s="75">
        <f t="shared" si="1033"/>
        <v>0</v>
      </c>
      <c r="E5714" s="56">
        <f t="shared" si="1034"/>
        <v>0</v>
      </c>
      <c r="F5714" s="76">
        <f t="shared" si="1039"/>
        <v>0</v>
      </c>
      <c r="G5714" s="56" t="str">
        <f t="shared" si="1035"/>
        <v/>
      </c>
      <c r="H5714" s="56">
        <f t="shared" si="1036"/>
        <v>0</v>
      </c>
      <c r="I5714" s="56">
        <f>IF(G5714="",0,IF(COUNTIF($G$5:G5714,G5714)=1,0,COUNTIF($G$5:G5714,G5714) )   )</f>
        <v>0</v>
      </c>
      <c r="J5714" s="56" t="str">
        <f t="shared" si="1037"/>
        <v/>
      </c>
      <c r="K5714" s="56" t="str">
        <f t="shared" si="1029"/>
        <v/>
      </c>
      <c r="L5714" s="56" t="str">
        <f t="shared" si="1030"/>
        <v/>
      </c>
      <c r="M5714" s="56" t="str">
        <f t="shared" si="1031"/>
        <v/>
      </c>
      <c r="N5714" s="56" t="str">
        <f t="shared" si="1032"/>
        <v/>
      </c>
      <c r="O5714" s="56" t="str">
        <f t="shared" si="1038"/>
        <v/>
      </c>
      <c r="P5714" s="56">
        <f>IF(ISERROR(IF($X$5=1,$Y$5,)),"",IF($X$5=1,$Y$5,))</f>
        <v>0</v>
      </c>
      <c r="Q5714" s="56">
        <f>IF(ISERROR(IF($X$6=1,$Y$6,)),"",IF($X$6=1,$Y$6,))</f>
        <v>10000</v>
      </c>
      <c r="R5714" s="56">
        <f>IF(ISERROR(IF($X$7=1,$Y$7,)),"",IF($X$7=1,$Y$7,))</f>
        <v>0</v>
      </c>
      <c r="S5714" s="56">
        <f>IF(ISERROR(IF($X$8=1,$Y$8,)),"",IF($X$8=1,$Y$8,))</f>
        <v>1000</v>
      </c>
      <c r="T5714" s="56">
        <f>IF(ISERROR(IF($X$9=1,$Y$9,)),"",IF($X$9=1,$Y$9,))</f>
        <v>500</v>
      </c>
      <c r="U5714" s="56">
        <f>IF(ISERROR(IF($X$10=1,$Y$10,)),"",IF($X$10=1,$Y$10,))</f>
        <v>500</v>
      </c>
    </row>
    <row r="5715" spans="1:21" x14ac:dyDescent="0.25">
      <c r="A5715" s="75">
        <f t="shared" si="1033"/>
        <v>0</v>
      </c>
      <c r="E5715" s="56">
        <f t="shared" si="1034"/>
        <v>0</v>
      </c>
      <c r="F5715" s="76">
        <f t="shared" si="1039"/>
        <v>0</v>
      </c>
      <c r="G5715" s="56" t="str">
        <f t="shared" si="1035"/>
        <v/>
      </c>
      <c r="H5715" s="56">
        <f t="shared" si="1036"/>
        <v>0</v>
      </c>
      <c r="I5715" s="56">
        <f>IF(G5715="",0,IF(COUNTIF($G$5:G5715,G5715)=1,0,COUNTIF($G$5:G5715,G5715) )   )</f>
        <v>0</v>
      </c>
      <c r="J5715" s="56" t="str">
        <f t="shared" si="1037"/>
        <v/>
      </c>
      <c r="K5715" s="56" t="str">
        <f t="shared" si="1029"/>
        <v/>
      </c>
      <c r="L5715" s="56" t="str">
        <f t="shared" si="1030"/>
        <v/>
      </c>
      <c r="M5715" s="56" t="str">
        <f t="shared" si="1031"/>
        <v/>
      </c>
      <c r="N5715" s="56" t="str">
        <f t="shared" si="1032"/>
        <v/>
      </c>
      <c r="O5715" s="56" t="str">
        <f t="shared" si="1038"/>
        <v/>
      </c>
      <c r="P5715" s="56">
        <f>IF(ISERROR(IF($X$5=1,$Y$5,)),"",IF($X$5=1,$Y$5,))</f>
        <v>0</v>
      </c>
      <c r="Q5715" s="56">
        <f>IF(ISERROR(IF($X$6=1,$Y$6,)),"",IF($X$6=1,$Y$6,))</f>
        <v>10000</v>
      </c>
      <c r="R5715" s="56">
        <f>IF(ISERROR(IF($X$7=1,$Y$7,)),"",IF($X$7=1,$Y$7,))</f>
        <v>0</v>
      </c>
      <c r="S5715" s="56">
        <f>IF(ISERROR(IF($X$8=1,$Y$8,)),"",IF($X$8=1,$Y$8,))</f>
        <v>1000</v>
      </c>
      <c r="T5715" s="56">
        <f>IF(ISERROR(IF($X$9=1,$Y$9,)),"",IF($X$9=1,$Y$9,))</f>
        <v>500</v>
      </c>
      <c r="U5715" s="56">
        <f>IF(ISERROR(IF($X$10=1,$Y$10,)),"",IF($X$10=1,$Y$10,))</f>
        <v>500</v>
      </c>
    </row>
    <row r="5716" spans="1:21" x14ac:dyDescent="0.25">
      <c r="A5716" s="75">
        <f t="shared" si="1033"/>
        <v>0</v>
      </c>
      <c r="E5716" s="56">
        <f t="shared" si="1034"/>
        <v>0</v>
      </c>
      <c r="F5716" s="76">
        <f t="shared" si="1039"/>
        <v>0</v>
      </c>
      <c r="G5716" s="56" t="str">
        <f t="shared" si="1035"/>
        <v/>
      </c>
      <c r="H5716" s="56">
        <f t="shared" si="1036"/>
        <v>0</v>
      </c>
      <c r="I5716" s="56">
        <f>IF(G5716="",0,IF(COUNTIF($G$5:G5716,G5716)=1,0,COUNTIF($G$5:G5716,G5716) )   )</f>
        <v>0</v>
      </c>
      <c r="J5716" s="56" t="str">
        <f t="shared" si="1037"/>
        <v/>
      </c>
      <c r="K5716" s="56" t="str">
        <f t="shared" si="1029"/>
        <v/>
      </c>
      <c r="L5716" s="56" t="str">
        <f t="shared" si="1030"/>
        <v/>
      </c>
      <c r="M5716" s="56" t="str">
        <f t="shared" si="1031"/>
        <v/>
      </c>
      <c r="N5716" s="56" t="str">
        <f t="shared" si="1032"/>
        <v/>
      </c>
      <c r="O5716" s="56" t="str">
        <f t="shared" si="1038"/>
        <v/>
      </c>
      <c r="P5716" s="56">
        <f>IF(ISERROR(IF($X$5=1,$Y$5,)),"",IF($X$5=1,$Y$5,))</f>
        <v>0</v>
      </c>
      <c r="Q5716" s="56">
        <f>IF(ISERROR(IF($X$6=1,$Y$6,)),"",IF($X$6=1,$Y$6,))</f>
        <v>10000</v>
      </c>
      <c r="R5716" s="56">
        <f>IF(ISERROR(IF($X$7=1,$Y$7,)),"",IF($X$7=1,$Y$7,))</f>
        <v>0</v>
      </c>
      <c r="S5716" s="56">
        <f>IF(ISERROR(IF($X$8=1,$Y$8,)),"",IF($X$8=1,$Y$8,))</f>
        <v>1000</v>
      </c>
      <c r="T5716" s="56">
        <f>IF(ISERROR(IF($X$9=1,$Y$9,)),"",IF($X$9=1,$Y$9,))</f>
        <v>500</v>
      </c>
      <c r="U5716" s="56">
        <f>IF(ISERROR(IF($X$10=1,$Y$10,)),"",IF($X$10=1,$Y$10,))</f>
        <v>500</v>
      </c>
    </row>
    <row r="5717" spans="1:21" x14ac:dyDescent="0.25">
      <c r="A5717" s="75">
        <f t="shared" si="1033"/>
        <v>0</v>
      </c>
      <c r="E5717" s="56">
        <f t="shared" si="1034"/>
        <v>0</v>
      </c>
      <c r="F5717" s="76">
        <f t="shared" si="1039"/>
        <v>0</v>
      </c>
      <c r="G5717" s="56" t="str">
        <f t="shared" si="1035"/>
        <v/>
      </c>
      <c r="H5717" s="56">
        <f t="shared" si="1036"/>
        <v>0</v>
      </c>
      <c r="I5717" s="56">
        <f>IF(G5717="",0,IF(COUNTIF($G$5:G5717,G5717)=1,0,COUNTIF($G$5:G5717,G5717) )   )</f>
        <v>0</v>
      </c>
      <c r="J5717" s="56" t="str">
        <f t="shared" si="1037"/>
        <v/>
      </c>
      <c r="K5717" s="56" t="str">
        <f t="shared" si="1029"/>
        <v/>
      </c>
      <c r="L5717" s="56" t="str">
        <f t="shared" si="1030"/>
        <v/>
      </c>
      <c r="M5717" s="56" t="str">
        <f t="shared" si="1031"/>
        <v/>
      </c>
      <c r="N5717" s="56" t="str">
        <f t="shared" si="1032"/>
        <v/>
      </c>
      <c r="O5717" s="56" t="str">
        <f t="shared" si="1038"/>
        <v/>
      </c>
      <c r="P5717" s="56">
        <f>IF(ISERROR(IF($X$5=1,$Y$5,)),"",IF($X$5=1,$Y$5,))</f>
        <v>0</v>
      </c>
      <c r="Q5717" s="56">
        <f>IF(ISERROR(IF($X$6=1,$Y$6,)),"",IF($X$6=1,$Y$6,))</f>
        <v>10000</v>
      </c>
      <c r="R5717" s="56">
        <f>IF(ISERROR(IF($X$7=1,$Y$7,)),"",IF($X$7=1,$Y$7,))</f>
        <v>0</v>
      </c>
      <c r="S5717" s="56">
        <f>IF(ISERROR(IF($X$8=1,$Y$8,)),"",IF($X$8=1,$Y$8,))</f>
        <v>1000</v>
      </c>
      <c r="T5717" s="56">
        <f>IF(ISERROR(IF($X$9=1,$Y$9,)),"",IF($X$9=1,$Y$9,))</f>
        <v>500</v>
      </c>
      <c r="U5717" s="56">
        <f>IF(ISERROR(IF($X$10=1,$Y$10,)),"",IF($X$10=1,$Y$10,))</f>
        <v>500</v>
      </c>
    </row>
    <row r="5718" spans="1:21" x14ac:dyDescent="0.25">
      <c r="A5718" s="75">
        <f t="shared" si="1033"/>
        <v>0</v>
      </c>
      <c r="E5718" s="56">
        <f t="shared" si="1034"/>
        <v>0</v>
      </c>
      <c r="F5718" s="76">
        <f t="shared" si="1039"/>
        <v>0</v>
      </c>
      <c r="G5718" s="56" t="str">
        <f t="shared" si="1035"/>
        <v/>
      </c>
      <c r="H5718" s="56">
        <f t="shared" si="1036"/>
        <v>0</v>
      </c>
      <c r="I5718" s="56">
        <f>IF(G5718="",0,IF(COUNTIF($G$5:G5718,G5718)=1,0,COUNTIF($G$5:G5718,G5718) )   )</f>
        <v>0</v>
      </c>
      <c r="J5718" s="56" t="str">
        <f t="shared" si="1037"/>
        <v/>
      </c>
      <c r="K5718" s="56" t="str">
        <f t="shared" si="1029"/>
        <v/>
      </c>
      <c r="L5718" s="56" t="str">
        <f t="shared" si="1030"/>
        <v/>
      </c>
      <c r="M5718" s="56" t="str">
        <f t="shared" si="1031"/>
        <v/>
      </c>
      <c r="N5718" s="56" t="str">
        <f t="shared" si="1032"/>
        <v/>
      </c>
      <c r="O5718" s="56" t="str">
        <f t="shared" si="1038"/>
        <v/>
      </c>
      <c r="P5718" s="56">
        <f>IF(ISERROR(IF($X$5=1,$Y$5,)),"",IF($X$5=1,$Y$5,))</f>
        <v>0</v>
      </c>
      <c r="Q5718" s="56">
        <f>IF(ISERROR(IF($X$6=1,$Y$6,)),"",IF($X$6=1,$Y$6,))</f>
        <v>10000</v>
      </c>
      <c r="R5718" s="56">
        <f>IF(ISERROR(IF($X$7=1,$Y$7,)),"",IF($X$7=1,$Y$7,))</f>
        <v>0</v>
      </c>
      <c r="S5718" s="56">
        <f>IF(ISERROR(IF($X$8=1,$Y$8,)),"",IF($X$8=1,$Y$8,))</f>
        <v>1000</v>
      </c>
      <c r="T5718" s="56">
        <f>IF(ISERROR(IF($X$9=1,$Y$9,)),"",IF($X$9=1,$Y$9,))</f>
        <v>500</v>
      </c>
      <c r="U5718" s="56">
        <f>IF(ISERROR(IF($X$10=1,$Y$10,)),"",IF($X$10=1,$Y$10,))</f>
        <v>500</v>
      </c>
    </row>
    <row r="5719" spans="1:21" x14ac:dyDescent="0.25">
      <c r="A5719" s="75">
        <f t="shared" si="1033"/>
        <v>0</v>
      </c>
      <c r="E5719" s="56">
        <f t="shared" si="1034"/>
        <v>0</v>
      </c>
      <c r="F5719" s="76">
        <f t="shared" si="1039"/>
        <v>0</v>
      </c>
      <c r="G5719" s="56" t="str">
        <f t="shared" si="1035"/>
        <v/>
      </c>
      <c r="H5719" s="56">
        <f t="shared" si="1036"/>
        <v>0</v>
      </c>
      <c r="I5719" s="56">
        <f>IF(G5719="",0,IF(COUNTIF($G$5:G5719,G5719)=1,0,COUNTIF($G$5:G5719,G5719) )   )</f>
        <v>0</v>
      </c>
      <c r="J5719" s="56" t="str">
        <f t="shared" si="1037"/>
        <v/>
      </c>
      <c r="K5719" s="56" t="str">
        <f t="shared" si="1029"/>
        <v/>
      </c>
      <c r="L5719" s="56" t="str">
        <f t="shared" si="1030"/>
        <v/>
      </c>
      <c r="M5719" s="56" t="str">
        <f t="shared" si="1031"/>
        <v/>
      </c>
      <c r="N5719" s="56" t="str">
        <f t="shared" si="1032"/>
        <v/>
      </c>
      <c r="O5719" s="56" t="str">
        <f t="shared" si="1038"/>
        <v/>
      </c>
      <c r="P5719" s="56">
        <f>IF(ISERROR(IF($X$5=1,$Y$5,)),"",IF($X$5=1,$Y$5,))</f>
        <v>0</v>
      </c>
      <c r="Q5719" s="56">
        <f>IF(ISERROR(IF($X$6=1,$Y$6,)),"",IF($X$6=1,$Y$6,))</f>
        <v>10000</v>
      </c>
      <c r="R5719" s="56">
        <f>IF(ISERROR(IF($X$7=1,$Y$7,)),"",IF($X$7=1,$Y$7,))</f>
        <v>0</v>
      </c>
      <c r="S5719" s="56">
        <f>IF(ISERROR(IF($X$8=1,$Y$8,)),"",IF($X$8=1,$Y$8,))</f>
        <v>1000</v>
      </c>
      <c r="T5719" s="56">
        <f>IF(ISERROR(IF($X$9=1,$Y$9,)),"",IF($X$9=1,$Y$9,))</f>
        <v>500</v>
      </c>
      <c r="U5719" s="56">
        <f>IF(ISERROR(IF($X$10=1,$Y$10,)),"",IF($X$10=1,$Y$10,))</f>
        <v>500</v>
      </c>
    </row>
    <row r="5720" spans="1:21" x14ac:dyDescent="0.25">
      <c r="A5720" s="75">
        <f t="shared" si="1033"/>
        <v>0</v>
      </c>
      <c r="E5720" s="56">
        <f t="shared" si="1034"/>
        <v>0</v>
      </c>
      <c r="F5720" s="76">
        <f t="shared" si="1039"/>
        <v>0</v>
      </c>
      <c r="G5720" s="56" t="str">
        <f t="shared" si="1035"/>
        <v/>
      </c>
      <c r="H5720" s="56">
        <f t="shared" si="1036"/>
        <v>0</v>
      </c>
      <c r="I5720" s="56">
        <f>IF(G5720="",0,IF(COUNTIF($G$5:G5720,G5720)=1,0,COUNTIF($G$5:G5720,G5720) )   )</f>
        <v>0</v>
      </c>
      <c r="J5720" s="56" t="str">
        <f t="shared" si="1037"/>
        <v/>
      </c>
      <c r="K5720" s="56" t="str">
        <f t="shared" si="1029"/>
        <v/>
      </c>
      <c r="L5720" s="56" t="str">
        <f t="shared" si="1030"/>
        <v/>
      </c>
      <c r="M5720" s="56" t="str">
        <f t="shared" si="1031"/>
        <v/>
      </c>
      <c r="N5720" s="56" t="str">
        <f t="shared" si="1032"/>
        <v/>
      </c>
      <c r="O5720" s="56" t="str">
        <f t="shared" si="1038"/>
        <v/>
      </c>
      <c r="P5720" s="56">
        <f>IF(ISERROR(IF($X$5=1,$Y$5,)),"",IF($X$5=1,$Y$5,))</f>
        <v>0</v>
      </c>
      <c r="Q5720" s="56">
        <f>IF(ISERROR(IF($X$6=1,$Y$6,)),"",IF($X$6=1,$Y$6,))</f>
        <v>10000</v>
      </c>
      <c r="R5720" s="56">
        <f>IF(ISERROR(IF($X$7=1,$Y$7,)),"",IF($X$7=1,$Y$7,))</f>
        <v>0</v>
      </c>
      <c r="S5720" s="56">
        <f>IF(ISERROR(IF($X$8=1,$Y$8,)),"",IF($X$8=1,$Y$8,))</f>
        <v>1000</v>
      </c>
      <c r="T5720" s="56">
        <f>IF(ISERROR(IF($X$9=1,$Y$9,)),"",IF($X$9=1,$Y$9,))</f>
        <v>500</v>
      </c>
      <c r="U5720" s="56">
        <f>IF(ISERROR(IF($X$10=1,$Y$10,)),"",IF($X$10=1,$Y$10,))</f>
        <v>500</v>
      </c>
    </row>
    <row r="5721" spans="1:21" x14ac:dyDescent="0.25">
      <c r="A5721" s="75">
        <f t="shared" si="1033"/>
        <v>0</v>
      </c>
      <c r="E5721" s="56">
        <f t="shared" si="1034"/>
        <v>0</v>
      </c>
      <c r="F5721" s="76">
        <f t="shared" si="1039"/>
        <v>0</v>
      </c>
      <c r="G5721" s="56" t="str">
        <f t="shared" si="1035"/>
        <v/>
      </c>
      <c r="H5721" s="56">
        <f t="shared" si="1036"/>
        <v>0</v>
      </c>
      <c r="I5721" s="56">
        <f>IF(G5721="",0,IF(COUNTIF($G$5:G5721,G5721)=1,0,COUNTIF($G$5:G5721,G5721) )   )</f>
        <v>0</v>
      </c>
      <c r="J5721" s="56" t="str">
        <f t="shared" si="1037"/>
        <v/>
      </c>
      <c r="K5721" s="56" t="str">
        <f t="shared" si="1029"/>
        <v/>
      </c>
      <c r="L5721" s="56" t="str">
        <f t="shared" si="1030"/>
        <v/>
      </c>
      <c r="M5721" s="56" t="str">
        <f t="shared" si="1031"/>
        <v/>
      </c>
      <c r="N5721" s="56" t="str">
        <f t="shared" si="1032"/>
        <v/>
      </c>
      <c r="O5721" s="56" t="str">
        <f t="shared" si="1038"/>
        <v/>
      </c>
      <c r="P5721" s="56">
        <f>IF(ISERROR(IF($X$5=1,$Y$5,)),"",IF($X$5=1,$Y$5,))</f>
        <v>0</v>
      </c>
      <c r="Q5721" s="56">
        <f>IF(ISERROR(IF($X$6=1,$Y$6,)),"",IF($X$6=1,$Y$6,))</f>
        <v>10000</v>
      </c>
      <c r="R5721" s="56">
        <f>IF(ISERROR(IF($X$7=1,$Y$7,)),"",IF($X$7=1,$Y$7,))</f>
        <v>0</v>
      </c>
      <c r="S5721" s="56">
        <f>IF(ISERROR(IF($X$8=1,$Y$8,)),"",IF($X$8=1,$Y$8,))</f>
        <v>1000</v>
      </c>
      <c r="T5721" s="56">
        <f>IF(ISERROR(IF($X$9=1,$Y$9,)),"",IF($X$9=1,$Y$9,))</f>
        <v>500</v>
      </c>
      <c r="U5721" s="56">
        <f>IF(ISERROR(IF($X$10=1,$Y$10,)),"",IF($X$10=1,$Y$10,))</f>
        <v>500</v>
      </c>
    </row>
    <row r="5722" spans="1:21" x14ac:dyDescent="0.25">
      <c r="A5722" s="75">
        <f t="shared" si="1033"/>
        <v>0</v>
      </c>
      <c r="E5722" s="56">
        <f t="shared" si="1034"/>
        <v>0</v>
      </c>
      <c r="F5722" s="76">
        <f t="shared" si="1039"/>
        <v>0</v>
      </c>
      <c r="G5722" s="56" t="str">
        <f t="shared" si="1035"/>
        <v/>
      </c>
      <c r="H5722" s="56">
        <f t="shared" si="1036"/>
        <v>0</v>
      </c>
      <c r="I5722" s="56">
        <f>IF(G5722="",0,IF(COUNTIF($G$5:G5722,G5722)=1,0,COUNTIF($G$5:G5722,G5722) )   )</f>
        <v>0</v>
      </c>
      <c r="J5722" s="56" t="str">
        <f t="shared" si="1037"/>
        <v/>
      </c>
      <c r="K5722" s="56" t="str">
        <f t="shared" si="1029"/>
        <v/>
      </c>
      <c r="L5722" s="56" t="str">
        <f t="shared" si="1030"/>
        <v/>
      </c>
      <c r="M5722" s="56" t="str">
        <f t="shared" si="1031"/>
        <v/>
      </c>
      <c r="N5722" s="56" t="str">
        <f t="shared" si="1032"/>
        <v/>
      </c>
      <c r="O5722" s="56" t="str">
        <f t="shared" si="1038"/>
        <v/>
      </c>
      <c r="P5722" s="56">
        <f>IF(ISERROR(IF($X$5=1,$Y$5,)),"",IF($X$5=1,$Y$5,))</f>
        <v>0</v>
      </c>
      <c r="Q5722" s="56">
        <f>IF(ISERROR(IF($X$6=1,$Y$6,)),"",IF($X$6=1,$Y$6,))</f>
        <v>10000</v>
      </c>
      <c r="R5722" s="56">
        <f>IF(ISERROR(IF($X$7=1,$Y$7,)),"",IF($X$7=1,$Y$7,))</f>
        <v>0</v>
      </c>
      <c r="S5722" s="56">
        <f>IF(ISERROR(IF($X$8=1,$Y$8,)),"",IF($X$8=1,$Y$8,))</f>
        <v>1000</v>
      </c>
      <c r="T5722" s="56">
        <f>IF(ISERROR(IF($X$9=1,$Y$9,)),"",IF($X$9=1,$Y$9,))</f>
        <v>500</v>
      </c>
      <c r="U5722" s="56">
        <f>IF(ISERROR(IF($X$10=1,$Y$10,)),"",IF($X$10=1,$Y$10,))</f>
        <v>500</v>
      </c>
    </row>
    <row r="5723" spans="1:21" x14ac:dyDescent="0.25">
      <c r="A5723" s="75">
        <f t="shared" si="1033"/>
        <v>0</v>
      </c>
      <c r="E5723" s="56">
        <f t="shared" si="1034"/>
        <v>0</v>
      </c>
      <c r="F5723" s="76">
        <f t="shared" si="1039"/>
        <v>0</v>
      </c>
      <c r="G5723" s="56" t="str">
        <f t="shared" si="1035"/>
        <v/>
      </c>
      <c r="H5723" s="56">
        <f t="shared" si="1036"/>
        <v>0</v>
      </c>
      <c r="I5723" s="56">
        <f>IF(G5723="",0,IF(COUNTIF($G$5:G5723,G5723)=1,0,COUNTIF($G$5:G5723,G5723) )   )</f>
        <v>0</v>
      </c>
      <c r="J5723" s="56" t="str">
        <f t="shared" si="1037"/>
        <v/>
      </c>
      <c r="K5723" s="56" t="str">
        <f t="shared" si="1029"/>
        <v/>
      </c>
      <c r="L5723" s="56" t="str">
        <f t="shared" si="1030"/>
        <v/>
      </c>
      <c r="M5723" s="56" t="str">
        <f t="shared" si="1031"/>
        <v/>
      </c>
      <c r="N5723" s="56" t="str">
        <f t="shared" si="1032"/>
        <v/>
      </c>
      <c r="O5723" s="56" t="str">
        <f t="shared" si="1038"/>
        <v/>
      </c>
      <c r="P5723" s="56">
        <f>IF(ISERROR(IF($X$5=1,$Y$5,)),"",IF($X$5=1,$Y$5,))</f>
        <v>0</v>
      </c>
      <c r="Q5723" s="56">
        <f>IF(ISERROR(IF($X$6=1,$Y$6,)),"",IF($X$6=1,$Y$6,))</f>
        <v>10000</v>
      </c>
      <c r="R5723" s="56">
        <f>IF(ISERROR(IF($X$7=1,$Y$7,)),"",IF($X$7=1,$Y$7,))</f>
        <v>0</v>
      </c>
      <c r="S5723" s="56">
        <f>IF(ISERROR(IF($X$8=1,$Y$8,)),"",IF($X$8=1,$Y$8,))</f>
        <v>1000</v>
      </c>
      <c r="T5723" s="56">
        <f>IF(ISERROR(IF($X$9=1,$Y$9,)),"",IF($X$9=1,$Y$9,))</f>
        <v>500</v>
      </c>
      <c r="U5723" s="56">
        <f>IF(ISERROR(IF($X$10=1,$Y$10,)),"",IF($X$10=1,$Y$10,))</f>
        <v>500</v>
      </c>
    </row>
    <row r="5724" spans="1:21" x14ac:dyDescent="0.25">
      <c r="A5724" s="75">
        <f t="shared" si="1033"/>
        <v>0</v>
      </c>
      <c r="E5724" s="56">
        <f t="shared" si="1034"/>
        <v>0</v>
      </c>
      <c r="F5724" s="76">
        <f t="shared" si="1039"/>
        <v>0</v>
      </c>
      <c r="G5724" s="56" t="str">
        <f t="shared" si="1035"/>
        <v/>
      </c>
      <c r="H5724" s="56">
        <f t="shared" si="1036"/>
        <v>0</v>
      </c>
      <c r="I5724" s="56">
        <f>IF(G5724="",0,IF(COUNTIF($G$5:G5724,G5724)=1,0,COUNTIF($G$5:G5724,G5724) )   )</f>
        <v>0</v>
      </c>
      <c r="J5724" s="56" t="str">
        <f t="shared" si="1037"/>
        <v/>
      </c>
      <c r="K5724" s="56" t="str">
        <f t="shared" si="1029"/>
        <v/>
      </c>
      <c r="L5724" s="56" t="str">
        <f t="shared" si="1030"/>
        <v/>
      </c>
      <c r="M5724" s="56" t="str">
        <f t="shared" si="1031"/>
        <v/>
      </c>
      <c r="N5724" s="56" t="str">
        <f t="shared" si="1032"/>
        <v/>
      </c>
      <c r="O5724" s="56" t="str">
        <f t="shared" si="1038"/>
        <v/>
      </c>
      <c r="P5724" s="56">
        <f>IF(ISERROR(IF($X$5=1,$Y$5,)),"",IF($X$5=1,$Y$5,))</f>
        <v>0</v>
      </c>
      <c r="Q5724" s="56">
        <f>IF(ISERROR(IF($X$6=1,$Y$6,)),"",IF($X$6=1,$Y$6,))</f>
        <v>10000</v>
      </c>
      <c r="R5724" s="56">
        <f>IF(ISERROR(IF($X$7=1,$Y$7,)),"",IF($X$7=1,$Y$7,))</f>
        <v>0</v>
      </c>
      <c r="S5724" s="56">
        <f>IF(ISERROR(IF($X$8=1,$Y$8,)),"",IF($X$8=1,$Y$8,))</f>
        <v>1000</v>
      </c>
      <c r="T5724" s="56">
        <f>IF(ISERROR(IF($X$9=1,$Y$9,)),"",IF($X$9=1,$Y$9,))</f>
        <v>500</v>
      </c>
      <c r="U5724" s="56">
        <f>IF(ISERROR(IF($X$10=1,$Y$10,)),"",IF($X$10=1,$Y$10,))</f>
        <v>500</v>
      </c>
    </row>
    <row r="5725" spans="1:21" x14ac:dyDescent="0.25">
      <c r="A5725" s="75">
        <f t="shared" si="1033"/>
        <v>0</v>
      </c>
      <c r="E5725" s="56">
        <f t="shared" si="1034"/>
        <v>0</v>
      </c>
      <c r="F5725" s="76">
        <f t="shared" si="1039"/>
        <v>0</v>
      </c>
      <c r="G5725" s="56" t="str">
        <f t="shared" si="1035"/>
        <v/>
      </c>
      <c r="H5725" s="56">
        <f t="shared" si="1036"/>
        <v>0</v>
      </c>
      <c r="I5725" s="56">
        <f>IF(G5725="",0,IF(COUNTIF($G$5:G5725,G5725)=1,0,COUNTIF($G$5:G5725,G5725) )   )</f>
        <v>0</v>
      </c>
      <c r="J5725" s="56" t="str">
        <f t="shared" si="1037"/>
        <v/>
      </c>
      <c r="K5725" s="56" t="str">
        <f t="shared" si="1029"/>
        <v/>
      </c>
      <c r="L5725" s="56" t="str">
        <f t="shared" si="1030"/>
        <v/>
      </c>
      <c r="M5725" s="56" t="str">
        <f t="shared" si="1031"/>
        <v/>
      </c>
      <c r="N5725" s="56" t="str">
        <f t="shared" si="1032"/>
        <v/>
      </c>
      <c r="O5725" s="56" t="str">
        <f t="shared" si="1038"/>
        <v/>
      </c>
      <c r="P5725" s="56">
        <f>IF(ISERROR(IF($X$5=1,$Y$5,)),"",IF($X$5=1,$Y$5,))</f>
        <v>0</v>
      </c>
      <c r="Q5725" s="56">
        <f>IF(ISERROR(IF($X$6=1,$Y$6,)),"",IF($X$6=1,$Y$6,))</f>
        <v>10000</v>
      </c>
      <c r="R5725" s="56">
        <f>IF(ISERROR(IF($X$7=1,$Y$7,)),"",IF($X$7=1,$Y$7,))</f>
        <v>0</v>
      </c>
      <c r="S5725" s="56">
        <f>IF(ISERROR(IF($X$8=1,$Y$8,)),"",IF($X$8=1,$Y$8,))</f>
        <v>1000</v>
      </c>
      <c r="T5725" s="56">
        <f>IF(ISERROR(IF($X$9=1,$Y$9,)),"",IF($X$9=1,$Y$9,))</f>
        <v>500</v>
      </c>
      <c r="U5725" s="56">
        <f>IF(ISERROR(IF($X$10=1,$Y$10,)),"",IF($X$10=1,$Y$10,))</f>
        <v>500</v>
      </c>
    </row>
    <row r="5726" spans="1:21" x14ac:dyDescent="0.25">
      <c r="A5726" s="75">
        <f t="shared" si="1033"/>
        <v>0</v>
      </c>
      <c r="E5726" s="56">
        <f t="shared" si="1034"/>
        <v>0</v>
      </c>
      <c r="F5726" s="76">
        <f t="shared" si="1039"/>
        <v>0</v>
      </c>
      <c r="G5726" s="56" t="str">
        <f t="shared" si="1035"/>
        <v/>
      </c>
      <c r="H5726" s="56">
        <f t="shared" si="1036"/>
        <v>0</v>
      </c>
      <c r="I5726" s="56">
        <f>IF(G5726="",0,IF(COUNTIF($G$5:G5726,G5726)=1,0,COUNTIF($G$5:G5726,G5726) )   )</f>
        <v>0</v>
      </c>
      <c r="J5726" s="56" t="str">
        <f t="shared" si="1037"/>
        <v/>
      </c>
      <c r="K5726" s="56" t="str">
        <f t="shared" si="1029"/>
        <v/>
      </c>
      <c r="L5726" s="56" t="str">
        <f t="shared" si="1030"/>
        <v/>
      </c>
      <c r="M5726" s="56" t="str">
        <f t="shared" si="1031"/>
        <v/>
      </c>
      <c r="N5726" s="56" t="str">
        <f t="shared" si="1032"/>
        <v/>
      </c>
      <c r="O5726" s="56" t="str">
        <f t="shared" si="1038"/>
        <v/>
      </c>
      <c r="P5726" s="56">
        <f>IF(ISERROR(IF($X$5=1,$Y$5,)),"",IF($X$5=1,$Y$5,))</f>
        <v>0</v>
      </c>
      <c r="Q5726" s="56">
        <f>IF(ISERROR(IF($X$6=1,$Y$6,)),"",IF($X$6=1,$Y$6,))</f>
        <v>10000</v>
      </c>
      <c r="R5726" s="56">
        <f>IF(ISERROR(IF($X$7=1,$Y$7,)),"",IF($X$7=1,$Y$7,))</f>
        <v>0</v>
      </c>
      <c r="S5726" s="56">
        <f>IF(ISERROR(IF($X$8=1,$Y$8,)),"",IF($X$8=1,$Y$8,))</f>
        <v>1000</v>
      </c>
      <c r="T5726" s="56">
        <f>IF(ISERROR(IF($X$9=1,$Y$9,)),"",IF($X$9=1,$Y$9,))</f>
        <v>500</v>
      </c>
      <c r="U5726" s="56">
        <f>IF(ISERROR(IF($X$10=1,$Y$10,)),"",IF($X$10=1,$Y$10,))</f>
        <v>500</v>
      </c>
    </row>
    <row r="5727" spans="1:21" x14ac:dyDescent="0.25">
      <c r="A5727" s="75">
        <f t="shared" si="1033"/>
        <v>0</v>
      </c>
      <c r="E5727" s="56">
        <f t="shared" si="1034"/>
        <v>0</v>
      </c>
      <c r="F5727" s="76">
        <f t="shared" si="1039"/>
        <v>0</v>
      </c>
      <c r="G5727" s="56" t="str">
        <f t="shared" si="1035"/>
        <v/>
      </c>
      <c r="H5727" s="56">
        <f t="shared" si="1036"/>
        <v>0</v>
      </c>
      <c r="I5727" s="56">
        <f>IF(G5727="",0,IF(COUNTIF($G$5:G5727,G5727)=1,0,COUNTIF($G$5:G5727,G5727) )   )</f>
        <v>0</v>
      </c>
      <c r="J5727" s="56" t="str">
        <f t="shared" si="1037"/>
        <v/>
      </c>
      <c r="K5727" s="56" t="str">
        <f t="shared" si="1029"/>
        <v/>
      </c>
      <c r="L5727" s="56" t="str">
        <f t="shared" si="1030"/>
        <v/>
      </c>
      <c r="M5727" s="56" t="str">
        <f t="shared" si="1031"/>
        <v/>
      </c>
      <c r="N5727" s="56" t="str">
        <f t="shared" si="1032"/>
        <v/>
      </c>
      <c r="O5727" s="56" t="str">
        <f t="shared" si="1038"/>
        <v/>
      </c>
      <c r="P5727" s="56">
        <f>IF(ISERROR(IF($X$5=1,$Y$5,)),"",IF($X$5=1,$Y$5,))</f>
        <v>0</v>
      </c>
      <c r="Q5727" s="56">
        <f>IF(ISERROR(IF($X$6=1,$Y$6,)),"",IF($X$6=1,$Y$6,))</f>
        <v>10000</v>
      </c>
      <c r="R5727" s="56">
        <f>IF(ISERROR(IF($X$7=1,$Y$7,)),"",IF($X$7=1,$Y$7,))</f>
        <v>0</v>
      </c>
      <c r="S5727" s="56">
        <f>IF(ISERROR(IF($X$8=1,$Y$8,)),"",IF($X$8=1,$Y$8,))</f>
        <v>1000</v>
      </c>
      <c r="T5727" s="56">
        <f>IF(ISERROR(IF($X$9=1,$Y$9,)),"",IF($X$9=1,$Y$9,))</f>
        <v>500</v>
      </c>
      <c r="U5727" s="56">
        <f>IF(ISERROR(IF($X$10=1,$Y$10,)),"",IF($X$10=1,$Y$10,))</f>
        <v>500</v>
      </c>
    </row>
    <row r="5728" spans="1:21" x14ac:dyDescent="0.25">
      <c r="A5728" s="75">
        <f t="shared" si="1033"/>
        <v>0</v>
      </c>
      <c r="E5728" s="56">
        <f t="shared" si="1034"/>
        <v>0</v>
      </c>
      <c r="F5728" s="76">
        <f t="shared" si="1039"/>
        <v>0</v>
      </c>
      <c r="G5728" s="56" t="str">
        <f t="shared" si="1035"/>
        <v/>
      </c>
      <c r="H5728" s="56">
        <f t="shared" si="1036"/>
        <v>0</v>
      </c>
      <c r="I5728" s="56">
        <f>IF(G5728="",0,IF(COUNTIF($G$5:G5728,G5728)=1,0,COUNTIF($G$5:G5728,G5728) )   )</f>
        <v>0</v>
      </c>
      <c r="J5728" s="56" t="str">
        <f t="shared" si="1037"/>
        <v/>
      </c>
      <c r="K5728" s="56" t="str">
        <f t="shared" si="1029"/>
        <v/>
      </c>
      <c r="L5728" s="56" t="str">
        <f t="shared" si="1030"/>
        <v/>
      </c>
      <c r="M5728" s="56" t="str">
        <f t="shared" si="1031"/>
        <v/>
      </c>
      <c r="N5728" s="56" t="str">
        <f t="shared" si="1032"/>
        <v/>
      </c>
      <c r="O5728" s="56" t="str">
        <f t="shared" si="1038"/>
        <v/>
      </c>
      <c r="P5728" s="56">
        <f>IF(ISERROR(IF($X$5=1,$Y$5,)),"",IF($X$5=1,$Y$5,))</f>
        <v>0</v>
      </c>
      <c r="Q5728" s="56">
        <f>IF(ISERROR(IF($X$6=1,$Y$6,)),"",IF($X$6=1,$Y$6,))</f>
        <v>10000</v>
      </c>
      <c r="R5728" s="56">
        <f>IF(ISERROR(IF($X$7=1,$Y$7,)),"",IF($X$7=1,$Y$7,))</f>
        <v>0</v>
      </c>
      <c r="S5728" s="56">
        <f>IF(ISERROR(IF($X$8=1,$Y$8,)),"",IF($X$8=1,$Y$8,))</f>
        <v>1000</v>
      </c>
      <c r="T5728" s="56">
        <f>IF(ISERROR(IF($X$9=1,$Y$9,)),"",IF($X$9=1,$Y$9,))</f>
        <v>500</v>
      </c>
      <c r="U5728" s="56">
        <f>IF(ISERROR(IF($X$10=1,$Y$10,)),"",IF($X$10=1,$Y$10,))</f>
        <v>500</v>
      </c>
    </row>
    <row r="5729" spans="1:21" x14ac:dyDescent="0.25">
      <c r="A5729" s="75">
        <f t="shared" si="1033"/>
        <v>0</v>
      </c>
      <c r="E5729" s="56">
        <f t="shared" si="1034"/>
        <v>0</v>
      </c>
      <c r="F5729" s="76">
        <f t="shared" si="1039"/>
        <v>0</v>
      </c>
      <c r="G5729" s="56" t="str">
        <f t="shared" si="1035"/>
        <v/>
      </c>
      <c r="H5729" s="56">
        <f t="shared" si="1036"/>
        <v>0</v>
      </c>
      <c r="I5729" s="56">
        <f>IF(G5729="",0,IF(COUNTIF($G$5:G5729,G5729)=1,0,COUNTIF($G$5:G5729,G5729) )   )</f>
        <v>0</v>
      </c>
      <c r="J5729" s="56" t="str">
        <f t="shared" si="1037"/>
        <v/>
      </c>
      <c r="K5729" s="56" t="str">
        <f t="shared" si="1029"/>
        <v/>
      </c>
      <c r="L5729" s="56" t="str">
        <f t="shared" si="1030"/>
        <v/>
      </c>
      <c r="M5729" s="56" t="str">
        <f t="shared" si="1031"/>
        <v/>
      </c>
      <c r="N5729" s="56" t="str">
        <f t="shared" si="1032"/>
        <v/>
      </c>
      <c r="O5729" s="56" t="str">
        <f t="shared" si="1038"/>
        <v/>
      </c>
      <c r="P5729" s="56">
        <f>IF(ISERROR(IF($X$5=1,$Y$5,)),"",IF($X$5=1,$Y$5,))</f>
        <v>0</v>
      </c>
      <c r="Q5729" s="56">
        <f>IF(ISERROR(IF($X$6=1,$Y$6,)),"",IF($X$6=1,$Y$6,))</f>
        <v>10000</v>
      </c>
      <c r="R5729" s="56">
        <f>IF(ISERROR(IF($X$7=1,$Y$7,)),"",IF($X$7=1,$Y$7,))</f>
        <v>0</v>
      </c>
      <c r="S5729" s="56">
        <f>IF(ISERROR(IF($X$8=1,$Y$8,)),"",IF($X$8=1,$Y$8,))</f>
        <v>1000</v>
      </c>
      <c r="T5729" s="56">
        <f>IF(ISERROR(IF($X$9=1,$Y$9,)),"",IF($X$9=1,$Y$9,))</f>
        <v>500</v>
      </c>
      <c r="U5729" s="56">
        <f>IF(ISERROR(IF($X$10=1,$Y$10,)),"",IF($X$10=1,$Y$10,))</f>
        <v>500</v>
      </c>
    </row>
    <row r="5730" spans="1:21" x14ac:dyDescent="0.25">
      <c r="A5730" s="75">
        <f t="shared" si="1033"/>
        <v>0</v>
      </c>
      <c r="E5730" s="56">
        <f t="shared" si="1034"/>
        <v>0</v>
      </c>
      <c r="F5730" s="76">
        <f t="shared" si="1039"/>
        <v>0</v>
      </c>
      <c r="G5730" s="56" t="str">
        <f t="shared" si="1035"/>
        <v/>
      </c>
      <c r="H5730" s="56">
        <f t="shared" si="1036"/>
        <v>0</v>
      </c>
      <c r="I5730" s="56">
        <f>IF(G5730="",0,IF(COUNTIF($G$5:G5730,G5730)=1,0,COUNTIF($G$5:G5730,G5730) )   )</f>
        <v>0</v>
      </c>
      <c r="J5730" s="56" t="str">
        <f t="shared" si="1037"/>
        <v/>
      </c>
      <c r="K5730" s="56" t="str">
        <f t="shared" si="1029"/>
        <v/>
      </c>
      <c r="L5730" s="56" t="str">
        <f t="shared" si="1030"/>
        <v/>
      </c>
      <c r="M5730" s="56" t="str">
        <f t="shared" si="1031"/>
        <v/>
      </c>
      <c r="N5730" s="56" t="str">
        <f t="shared" si="1032"/>
        <v/>
      </c>
      <c r="O5730" s="56" t="str">
        <f t="shared" si="1038"/>
        <v/>
      </c>
      <c r="P5730" s="56">
        <f>IF(ISERROR(IF($X$5=1,$Y$5,)),"",IF($X$5=1,$Y$5,))</f>
        <v>0</v>
      </c>
      <c r="Q5730" s="56">
        <f>IF(ISERROR(IF($X$6=1,$Y$6,)),"",IF($X$6=1,$Y$6,))</f>
        <v>10000</v>
      </c>
      <c r="R5730" s="56">
        <f>IF(ISERROR(IF($X$7=1,$Y$7,)),"",IF($X$7=1,$Y$7,))</f>
        <v>0</v>
      </c>
      <c r="S5730" s="56">
        <f>IF(ISERROR(IF($X$8=1,$Y$8,)),"",IF($X$8=1,$Y$8,))</f>
        <v>1000</v>
      </c>
      <c r="T5730" s="56">
        <f>IF(ISERROR(IF($X$9=1,$Y$9,)),"",IF($X$9=1,$Y$9,))</f>
        <v>500</v>
      </c>
      <c r="U5730" s="56">
        <f>IF(ISERROR(IF($X$10=1,$Y$10,)),"",IF($X$10=1,$Y$10,))</f>
        <v>500</v>
      </c>
    </row>
    <row r="5731" spans="1:21" x14ac:dyDescent="0.25">
      <c r="A5731" s="75">
        <f t="shared" si="1033"/>
        <v>0</v>
      </c>
      <c r="E5731" s="56">
        <f t="shared" si="1034"/>
        <v>0</v>
      </c>
      <c r="F5731" s="76">
        <f t="shared" si="1039"/>
        <v>0</v>
      </c>
      <c r="G5731" s="56" t="str">
        <f t="shared" si="1035"/>
        <v/>
      </c>
      <c r="H5731" s="56">
        <f t="shared" si="1036"/>
        <v>0</v>
      </c>
      <c r="I5731" s="56">
        <f>IF(G5731="",0,IF(COUNTIF($G$5:G5731,G5731)=1,0,COUNTIF($G$5:G5731,G5731) )   )</f>
        <v>0</v>
      </c>
      <c r="J5731" s="56" t="str">
        <f t="shared" si="1037"/>
        <v/>
      </c>
      <c r="K5731" s="56" t="str">
        <f t="shared" si="1029"/>
        <v/>
      </c>
      <c r="L5731" s="56" t="str">
        <f t="shared" si="1030"/>
        <v/>
      </c>
      <c r="M5731" s="56" t="str">
        <f t="shared" si="1031"/>
        <v/>
      </c>
      <c r="N5731" s="56" t="str">
        <f t="shared" si="1032"/>
        <v/>
      </c>
      <c r="O5731" s="56" t="str">
        <f t="shared" si="1038"/>
        <v/>
      </c>
      <c r="P5731" s="56">
        <f>IF(ISERROR(IF($X$5=1,$Y$5,)),"",IF($X$5=1,$Y$5,))</f>
        <v>0</v>
      </c>
      <c r="Q5731" s="56">
        <f>IF(ISERROR(IF($X$6=1,$Y$6,)),"",IF($X$6=1,$Y$6,))</f>
        <v>10000</v>
      </c>
      <c r="R5731" s="56">
        <f>IF(ISERROR(IF($X$7=1,$Y$7,)),"",IF($X$7=1,$Y$7,))</f>
        <v>0</v>
      </c>
      <c r="S5731" s="56">
        <f>IF(ISERROR(IF($X$8=1,$Y$8,)),"",IF($X$8=1,$Y$8,))</f>
        <v>1000</v>
      </c>
      <c r="T5731" s="56">
        <f>IF(ISERROR(IF($X$9=1,$Y$9,)),"",IF($X$9=1,$Y$9,))</f>
        <v>500</v>
      </c>
      <c r="U5731" s="56">
        <f>IF(ISERROR(IF($X$10=1,$Y$10,)),"",IF($X$10=1,$Y$10,))</f>
        <v>500</v>
      </c>
    </row>
    <row r="5732" spans="1:21" x14ac:dyDescent="0.25">
      <c r="A5732" s="75">
        <f t="shared" si="1033"/>
        <v>0</v>
      </c>
      <c r="E5732" s="56">
        <f t="shared" si="1034"/>
        <v>0</v>
      </c>
      <c r="F5732" s="76">
        <f t="shared" si="1039"/>
        <v>0</v>
      </c>
      <c r="G5732" s="56" t="str">
        <f t="shared" si="1035"/>
        <v/>
      </c>
      <c r="H5732" s="56">
        <f t="shared" si="1036"/>
        <v>0</v>
      </c>
      <c r="I5732" s="56">
        <f>IF(G5732="",0,IF(COUNTIF($G$5:G5732,G5732)=1,0,COUNTIF($G$5:G5732,G5732) )   )</f>
        <v>0</v>
      </c>
      <c r="J5732" s="56" t="str">
        <f t="shared" si="1037"/>
        <v/>
      </c>
      <c r="K5732" s="56" t="str">
        <f t="shared" si="1029"/>
        <v/>
      </c>
      <c r="L5732" s="56" t="str">
        <f t="shared" si="1030"/>
        <v/>
      </c>
      <c r="M5732" s="56" t="str">
        <f t="shared" si="1031"/>
        <v/>
      </c>
      <c r="N5732" s="56" t="str">
        <f t="shared" si="1032"/>
        <v/>
      </c>
      <c r="O5732" s="56" t="str">
        <f t="shared" si="1038"/>
        <v/>
      </c>
      <c r="P5732" s="56">
        <f>IF(ISERROR(IF($X$5=1,$Y$5,)),"",IF($X$5=1,$Y$5,))</f>
        <v>0</v>
      </c>
      <c r="Q5732" s="56">
        <f>IF(ISERROR(IF($X$6=1,$Y$6,)),"",IF($X$6=1,$Y$6,))</f>
        <v>10000</v>
      </c>
      <c r="R5732" s="56">
        <f>IF(ISERROR(IF($X$7=1,$Y$7,)),"",IF($X$7=1,$Y$7,))</f>
        <v>0</v>
      </c>
      <c r="S5732" s="56">
        <f>IF(ISERROR(IF($X$8=1,$Y$8,)),"",IF($X$8=1,$Y$8,))</f>
        <v>1000</v>
      </c>
      <c r="T5732" s="56">
        <f>IF(ISERROR(IF($X$9=1,$Y$9,)),"",IF($X$9=1,$Y$9,))</f>
        <v>500</v>
      </c>
      <c r="U5732" s="56">
        <f>IF(ISERROR(IF($X$10=1,$Y$10,)),"",IF($X$10=1,$Y$10,))</f>
        <v>500</v>
      </c>
    </row>
    <row r="5733" spans="1:21" x14ac:dyDescent="0.25">
      <c r="A5733" s="75">
        <f t="shared" si="1033"/>
        <v>0</v>
      </c>
      <c r="E5733" s="56">
        <f t="shared" si="1034"/>
        <v>0</v>
      </c>
      <c r="F5733" s="76">
        <f t="shared" si="1039"/>
        <v>0</v>
      </c>
      <c r="G5733" s="56" t="str">
        <f t="shared" si="1035"/>
        <v/>
      </c>
      <c r="H5733" s="56">
        <f t="shared" si="1036"/>
        <v>0</v>
      </c>
      <c r="I5733" s="56">
        <f>IF(G5733="",0,IF(COUNTIF($G$5:G5733,G5733)=1,0,COUNTIF($G$5:G5733,G5733) )   )</f>
        <v>0</v>
      </c>
      <c r="J5733" s="56" t="str">
        <f t="shared" si="1037"/>
        <v/>
      </c>
      <c r="K5733" s="56" t="str">
        <f t="shared" si="1029"/>
        <v/>
      </c>
      <c r="L5733" s="56" t="str">
        <f t="shared" si="1030"/>
        <v/>
      </c>
      <c r="M5733" s="56" t="str">
        <f t="shared" si="1031"/>
        <v/>
      </c>
      <c r="N5733" s="56" t="str">
        <f t="shared" si="1032"/>
        <v/>
      </c>
      <c r="O5733" s="56" t="str">
        <f t="shared" si="1038"/>
        <v/>
      </c>
      <c r="P5733" s="56">
        <f>IF(ISERROR(IF($X$5=1,$Y$5,)),"",IF($X$5=1,$Y$5,))</f>
        <v>0</v>
      </c>
      <c r="Q5733" s="56">
        <f>IF(ISERROR(IF($X$6=1,$Y$6,)),"",IF($X$6=1,$Y$6,))</f>
        <v>10000</v>
      </c>
      <c r="R5733" s="56">
        <f>IF(ISERROR(IF($X$7=1,$Y$7,)),"",IF($X$7=1,$Y$7,))</f>
        <v>0</v>
      </c>
      <c r="S5733" s="56">
        <f>IF(ISERROR(IF($X$8=1,$Y$8,)),"",IF($X$8=1,$Y$8,))</f>
        <v>1000</v>
      </c>
      <c r="T5733" s="56">
        <f>IF(ISERROR(IF($X$9=1,$Y$9,)),"",IF($X$9=1,$Y$9,))</f>
        <v>500</v>
      </c>
      <c r="U5733" s="56">
        <f>IF(ISERROR(IF($X$10=1,$Y$10,)),"",IF($X$10=1,$Y$10,))</f>
        <v>500</v>
      </c>
    </row>
    <row r="5734" spans="1:21" x14ac:dyDescent="0.25">
      <c r="A5734" s="75">
        <f t="shared" si="1033"/>
        <v>0</v>
      </c>
      <c r="E5734" s="56">
        <f t="shared" si="1034"/>
        <v>0</v>
      </c>
      <c r="F5734" s="76">
        <f t="shared" si="1039"/>
        <v>0</v>
      </c>
      <c r="G5734" s="56" t="str">
        <f t="shared" si="1035"/>
        <v/>
      </c>
      <c r="H5734" s="56">
        <f t="shared" si="1036"/>
        <v>0</v>
      </c>
      <c r="I5734" s="56">
        <f>IF(G5734="",0,IF(COUNTIF($G$5:G5734,G5734)=1,0,COUNTIF($G$5:G5734,G5734) )   )</f>
        <v>0</v>
      </c>
      <c r="J5734" s="56" t="str">
        <f t="shared" si="1037"/>
        <v/>
      </c>
      <c r="K5734" s="56" t="str">
        <f t="shared" si="1029"/>
        <v/>
      </c>
      <c r="L5734" s="56" t="str">
        <f t="shared" si="1030"/>
        <v/>
      </c>
      <c r="M5734" s="56" t="str">
        <f t="shared" si="1031"/>
        <v/>
      </c>
      <c r="N5734" s="56" t="str">
        <f t="shared" si="1032"/>
        <v/>
      </c>
      <c r="O5734" s="56" t="str">
        <f t="shared" si="1038"/>
        <v/>
      </c>
      <c r="P5734" s="56">
        <f>IF(ISERROR(IF($X$5=1,$Y$5,)),"",IF($X$5=1,$Y$5,))</f>
        <v>0</v>
      </c>
      <c r="Q5734" s="56">
        <f>IF(ISERROR(IF($X$6=1,$Y$6,)),"",IF($X$6=1,$Y$6,))</f>
        <v>10000</v>
      </c>
      <c r="R5734" s="56">
        <f>IF(ISERROR(IF($X$7=1,$Y$7,)),"",IF($X$7=1,$Y$7,))</f>
        <v>0</v>
      </c>
      <c r="S5734" s="56">
        <f>IF(ISERROR(IF($X$8=1,$Y$8,)),"",IF($X$8=1,$Y$8,))</f>
        <v>1000</v>
      </c>
      <c r="T5734" s="56">
        <f>IF(ISERROR(IF($X$9=1,$Y$9,)),"",IF($X$9=1,$Y$9,))</f>
        <v>500</v>
      </c>
      <c r="U5734" s="56">
        <f>IF(ISERROR(IF($X$10=1,$Y$10,)),"",IF($X$10=1,$Y$10,))</f>
        <v>500</v>
      </c>
    </row>
    <row r="5735" spans="1:21" x14ac:dyDescent="0.25">
      <c r="A5735" s="75">
        <f t="shared" si="1033"/>
        <v>0</v>
      </c>
      <c r="E5735" s="56">
        <f t="shared" si="1034"/>
        <v>0</v>
      </c>
      <c r="F5735" s="76">
        <f t="shared" si="1039"/>
        <v>0</v>
      </c>
      <c r="G5735" s="56" t="str">
        <f t="shared" si="1035"/>
        <v/>
      </c>
      <c r="H5735" s="56">
        <f t="shared" si="1036"/>
        <v>0</v>
      </c>
      <c r="I5735" s="56">
        <f>IF(G5735="",0,IF(COUNTIF($G$5:G5735,G5735)=1,0,COUNTIF($G$5:G5735,G5735) )   )</f>
        <v>0</v>
      </c>
      <c r="J5735" s="56" t="str">
        <f t="shared" si="1037"/>
        <v/>
      </c>
      <c r="K5735" s="56" t="str">
        <f t="shared" si="1029"/>
        <v/>
      </c>
      <c r="L5735" s="56" t="str">
        <f t="shared" si="1030"/>
        <v/>
      </c>
      <c r="M5735" s="56" t="str">
        <f t="shared" si="1031"/>
        <v/>
      </c>
      <c r="N5735" s="56" t="str">
        <f t="shared" si="1032"/>
        <v/>
      </c>
      <c r="O5735" s="56" t="str">
        <f t="shared" si="1038"/>
        <v/>
      </c>
      <c r="P5735" s="56">
        <f>IF(ISERROR(IF($X$5=1,$Y$5,)),"",IF($X$5=1,$Y$5,))</f>
        <v>0</v>
      </c>
      <c r="Q5735" s="56">
        <f>IF(ISERROR(IF($X$6=1,$Y$6,)),"",IF($X$6=1,$Y$6,))</f>
        <v>10000</v>
      </c>
      <c r="R5735" s="56">
        <f>IF(ISERROR(IF($X$7=1,$Y$7,)),"",IF($X$7=1,$Y$7,))</f>
        <v>0</v>
      </c>
      <c r="S5735" s="56">
        <f>IF(ISERROR(IF($X$8=1,$Y$8,)),"",IF($X$8=1,$Y$8,))</f>
        <v>1000</v>
      </c>
      <c r="T5735" s="56">
        <f>IF(ISERROR(IF($X$9=1,$Y$9,)),"",IF($X$9=1,$Y$9,))</f>
        <v>500</v>
      </c>
      <c r="U5735" s="56">
        <f>IF(ISERROR(IF($X$10=1,$Y$10,)),"",IF($X$10=1,$Y$10,))</f>
        <v>500</v>
      </c>
    </row>
    <row r="5736" spans="1:21" x14ac:dyDescent="0.25">
      <c r="A5736" s="75">
        <f t="shared" si="1033"/>
        <v>0</v>
      </c>
      <c r="E5736" s="56">
        <f t="shared" si="1034"/>
        <v>0</v>
      </c>
      <c r="F5736" s="76">
        <f t="shared" si="1039"/>
        <v>0</v>
      </c>
      <c r="G5736" s="56" t="str">
        <f t="shared" si="1035"/>
        <v/>
      </c>
      <c r="H5736" s="56">
        <f t="shared" si="1036"/>
        <v>0</v>
      </c>
      <c r="I5736" s="56">
        <f>IF(G5736="",0,IF(COUNTIF($G$5:G5736,G5736)=1,0,COUNTIF($G$5:G5736,G5736) )   )</f>
        <v>0</v>
      </c>
      <c r="J5736" s="56" t="str">
        <f t="shared" si="1037"/>
        <v/>
      </c>
      <c r="K5736" s="56" t="str">
        <f t="shared" si="1029"/>
        <v/>
      </c>
      <c r="L5736" s="56" t="str">
        <f t="shared" si="1030"/>
        <v/>
      </c>
      <c r="M5736" s="56" t="str">
        <f t="shared" si="1031"/>
        <v/>
      </c>
      <c r="N5736" s="56" t="str">
        <f t="shared" si="1032"/>
        <v/>
      </c>
      <c r="O5736" s="56" t="str">
        <f t="shared" si="1038"/>
        <v/>
      </c>
      <c r="P5736" s="56">
        <f>IF(ISERROR(IF($X$5=1,$Y$5,)),"",IF($X$5=1,$Y$5,))</f>
        <v>0</v>
      </c>
      <c r="Q5736" s="56">
        <f>IF(ISERROR(IF($X$6=1,$Y$6,)),"",IF($X$6=1,$Y$6,))</f>
        <v>10000</v>
      </c>
      <c r="R5736" s="56">
        <f>IF(ISERROR(IF($X$7=1,$Y$7,)),"",IF($X$7=1,$Y$7,))</f>
        <v>0</v>
      </c>
      <c r="S5736" s="56">
        <f>IF(ISERROR(IF($X$8=1,$Y$8,)),"",IF($X$8=1,$Y$8,))</f>
        <v>1000</v>
      </c>
      <c r="T5736" s="56">
        <f>IF(ISERROR(IF($X$9=1,$Y$9,)),"",IF($X$9=1,$Y$9,))</f>
        <v>500</v>
      </c>
      <c r="U5736" s="56">
        <f>IF(ISERROR(IF($X$10=1,$Y$10,)),"",IF($X$10=1,$Y$10,))</f>
        <v>500</v>
      </c>
    </row>
    <row r="5737" spans="1:21" x14ac:dyDescent="0.25">
      <c r="A5737" s="75">
        <f t="shared" si="1033"/>
        <v>0</v>
      </c>
      <c r="E5737" s="56">
        <f t="shared" si="1034"/>
        <v>0</v>
      </c>
      <c r="F5737" s="76">
        <f t="shared" si="1039"/>
        <v>0</v>
      </c>
      <c r="G5737" s="56" t="str">
        <f t="shared" si="1035"/>
        <v/>
      </c>
      <c r="H5737" s="56">
        <f t="shared" si="1036"/>
        <v>0</v>
      </c>
      <c r="I5737" s="56">
        <f>IF(G5737="",0,IF(COUNTIF($G$5:G5737,G5737)=1,0,COUNTIF($G$5:G5737,G5737) )   )</f>
        <v>0</v>
      </c>
      <c r="J5737" s="56" t="str">
        <f t="shared" si="1037"/>
        <v/>
      </c>
      <c r="K5737" s="56" t="str">
        <f t="shared" si="1029"/>
        <v/>
      </c>
      <c r="L5737" s="56" t="str">
        <f t="shared" si="1030"/>
        <v/>
      </c>
      <c r="M5737" s="56" t="str">
        <f t="shared" si="1031"/>
        <v/>
      </c>
      <c r="N5737" s="56" t="str">
        <f t="shared" si="1032"/>
        <v/>
      </c>
      <c r="O5737" s="56" t="str">
        <f t="shared" si="1038"/>
        <v/>
      </c>
      <c r="P5737" s="56">
        <f>IF(ISERROR(IF($X$5=1,$Y$5,)),"",IF($X$5=1,$Y$5,))</f>
        <v>0</v>
      </c>
      <c r="Q5737" s="56">
        <f>IF(ISERROR(IF($X$6=1,$Y$6,)),"",IF($X$6=1,$Y$6,))</f>
        <v>10000</v>
      </c>
      <c r="R5737" s="56">
        <f>IF(ISERROR(IF($X$7=1,$Y$7,)),"",IF($X$7=1,$Y$7,))</f>
        <v>0</v>
      </c>
      <c r="S5737" s="56">
        <f>IF(ISERROR(IF($X$8=1,$Y$8,)),"",IF($X$8=1,$Y$8,))</f>
        <v>1000</v>
      </c>
      <c r="T5737" s="56">
        <f>IF(ISERROR(IF($X$9=1,$Y$9,)),"",IF($X$9=1,$Y$9,))</f>
        <v>500</v>
      </c>
      <c r="U5737" s="56">
        <f>IF(ISERROR(IF($X$10=1,$Y$10,)),"",IF($X$10=1,$Y$10,))</f>
        <v>500</v>
      </c>
    </row>
    <row r="5738" spans="1:21" x14ac:dyDescent="0.25">
      <c r="A5738" s="75">
        <f t="shared" si="1033"/>
        <v>0</v>
      </c>
      <c r="E5738" s="56">
        <f t="shared" si="1034"/>
        <v>0</v>
      </c>
      <c r="F5738" s="76">
        <f t="shared" si="1039"/>
        <v>0</v>
      </c>
      <c r="G5738" s="56" t="str">
        <f t="shared" si="1035"/>
        <v/>
      </c>
      <c r="H5738" s="56">
        <f t="shared" si="1036"/>
        <v>0</v>
      </c>
      <c r="I5738" s="56">
        <f>IF(G5738="",0,IF(COUNTIF($G$5:G5738,G5738)=1,0,COUNTIF($G$5:G5738,G5738) )   )</f>
        <v>0</v>
      </c>
      <c r="J5738" s="56" t="str">
        <f t="shared" si="1037"/>
        <v/>
      </c>
      <c r="K5738" s="56" t="str">
        <f t="shared" si="1029"/>
        <v/>
      </c>
      <c r="L5738" s="56" t="str">
        <f t="shared" si="1030"/>
        <v/>
      </c>
      <c r="M5738" s="56" t="str">
        <f t="shared" si="1031"/>
        <v/>
      </c>
      <c r="N5738" s="56" t="str">
        <f t="shared" si="1032"/>
        <v/>
      </c>
      <c r="O5738" s="56" t="str">
        <f t="shared" si="1038"/>
        <v/>
      </c>
      <c r="P5738" s="56">
        <f>IF(ISERROR(IF($X$5=1,$Y$5,)),"",IF($X$5=1,$Y$5,))</f>
        <v>0</v>
      </c>
      <c r="Q5738" s="56">
        <f>IF(ISERROR(IF($X$6=1,$Y$6,)),"",IF($X$6=1,$Y$6,))</f>
        <v>10000</v>
      </c>
      <c r="R5738" s="56">
        <f>IF(ISERROR(IF($X$7=1,$Y$7,)),"",IF($X$7=1,$Y$7,))</f>
        <v>0</v>
      </c>
      <c r="S5738" s="56">
        <f>IF(ISERROR(IF($X$8=1,$Y$8,)),"",IF($X$8=1,$Y$8,))</f>
        <v>1000</v>
      </c>
      <c r="T5738" s="56">
        <f>IF(ISERROR(IF($X$9=1,$Y$9,)),"",IF($X$9=1,$Y$9,))</f>
        <v>500</v>
      </c>
      <c r="U5738" s="56">
        <f>IF(ISERROR(IF($X$10=1,$Y$10,)),"",IF($X$10=1,$Y$10,))</f>
        <v>500</v>
      </c>
    </row>
    <row r="5739" spans="1:21" x14ac:dyDescent="0.25">
      <c r="A5739" s="75">
        <f t="shared" si="1033"/>
        <v>0</v>
      </c>
      <c r="E5739" s="56">
        <f t="shared" si="1034"/>
        <v>0</v>
      </c>
      <c r="F5739" s="76">
        <f t="shared" si="1039"/>
        <v>0</v>
      </c>
      <c r="G5739" s="56" t="str">
        <f t="shared" si="1035"/>
        <v/>
      </c>
      <c r="H5739" s="56">
        <f t="shared" si="1036"/>
        <v>0</v>
      </c>
      <c r="I5739" s="56">
        <f>IF(G5739="",0,IF(COUNTIF($G$5:G5739,G5739)=1,0,COUNTIF($G$5:G5739,G5739) )   )</f>
        <v>0</v>
      </c>
      <c r="J5739" s="56" t="str">
        <f t="shared" si="1037"/>
        <v/>
      </c>
      <c r="K5739" s="56" t="str">
        <f t="shared" si="1029"/>
        <v/>
      </c>
      <c r="L5739" s="56" t="str">
        <f t="shared" si="1030"/>
        <v/>
      </c>
      <c r="M5739" s="56" t="str">
        <f t="shared" si="1031"/>
        <v/>
      </c>
      <c r="N5739" s="56" t="str">
        <f t="shared" si="1032"/>
        <v/>
      </c>
      <c r="O5739" s="56" t="str">
        <f t="shared" si="1038"/>
        <v/>
      </c>
      <c r="P5739" s="56">
        <f>IF(ISERROR(IF($X$5=1,$Y$5,)),"",IF($X$5=1,$Y$5,))</f>
        <v>0</v>
      </c>
      <c r="Q5739" s="56">
        <f>IF(ISERROR(IF($X$6=1,$Y$6,)),"",IF($X$6=1,$Y$6,))</f>
        <v>10000</v>
      </c>
      <c r="R5739" s="56">
        <f>IF(ISERROR(IF($X$7=1,$Y$7,)),"",IF($X$7=1,$Y$7,))</f>
        <v>0</v>
      </c>
      <c r="S5739" s="56">
        <f>IF(ISERROR(IF($X$8=1,$Y$8,)),"",IF($X$8=1,$Y$8,))</f>
        <v>1000</v>
      </c>
      <c r="T5739" s="56">
        <f>IF(ISERROR(IF($X$9=1,$Y$9,)),"",IF($X$9=1,$Y$9,))</f>
        <v>500</v>
      </c>
      <c r="U5739" s="56">
        <f>IF(ISERROR(IF($X$10=1,$Y$10,)),"",IF($X$10=1,$Y$10,))</f>
        <v>500</v>
      </c>
    </row>
    <row r="5740" spans="1:21" x14ac:dyDescent="0.25">
      <c r="A5740" s="75">
        <f t="shared" si="1033"/>
        <v>0</v>
      </c>
      <c r="E5740" s="56">
        <f t="shared" si="1034"/>
        <v>0</v>
      </c>
      <c r="F5740" s="76">
        <f t="shared" si="1039"/>
        <v>0</v>
      </c>
      <c r="G5740" s="56" t="str">
        <f t="shared" si="1035"/>
        <v/>
      </c>
      <c r="H5740" s="56">
        <f t="shared" si="1036"/>
        <v>0</v>
      </c>
      <c r="I5740" s="56">
        <f>IF(G5740="",0,IF(COUNTIF($G$5:G5740,G5740)=1,0,COUNTIF($G$5:G5740,G5740) )   )</f>
        <v>0</v>
      </c>
      <c r="J5740" s="56" t="str">
        <f t="shared" si="1037"/>
        <v/>
      </c>
      <c r="K5740" s="56" t="str">
        <f t="shared" si="1029"/>
        <v/>
      </c>
      <c r="L5740" s="56" t="str">
        <f t="shared" si="1030"/>
        <v/>
      </c>
      <c r="M5740" s="56" t="str">
        <f t="shared" si="1031"/>
        <v/>
      </c>
      <c r="N5740" s="56" t="str">
        <f t="shared" si="1032"/>
        <v/>
      </c>
      <c r="O5740" s="56" t="str">
        <f t="shared" si="1038"/>
        <v/>
      </c>
      <c r="P5740" s="56">
        <f>IF(ISERROR(IF($X$5=1,$Y$5,)),"",IF($X$5=1,$Y$5,))</f>
        <v>0</v>
      </c>
      <c r="Q5740" s="56">
        <f>IF(ISERROR(IF($X$6=1,$Y$6,)),"",IF($X$6=1,$Y$6,))</f>
        <v>10000</v>
      </c>
      <c r="R5740" s="56">
        <f>IF(ISERROR(IF($X$7=1,$Y$7,)),"",IF($X$7=1,$Y$7,))</f>
        <v>0</v>
      </c>
      <c r="S5740" s="56">
        <f>IF(ISERROR(IF($X$8=1,$Y$8,)),"",IF($X$8=1,$Y$8,))</f>
        <v>1000</v>
      </c>
      <c r="T5740" s="56">
        <f>IF(ISERROR(IF($X$9=1,$Y$9,)),"",IF($X$9=1,$Y$9,))</f>
        <v>500</v>
      </c>
      <c r="U5740" s="56">
        <f>IF(ISERROR(IF($X$10=1,$Y$10,)),"",IF($X$10=1,$Y$10,))</f>
        <v>500</v>
      </c>
    </row>
    <row r="5741" spans="1:21" x14ac:dyDescent="0.25">
      <c r="A5741" s="75">
        <f t="shared" si="1033"/>
        <v>0</v>
      </c>
      <c r="E5741" s="56">
        <f t="shared" si="1034"/>
        <v>0</v>
      </c>
      <c r="F5741" s="76">
        <f t="shared" si="1039"/>
        <v>0</v>
      </c>
      <c r="G5741" s="56" t="str">
        <f t="shared" si="1035"/>
        <v/>
      </c>
      <c r="H5741" s="56">
        <f t="shared" si="1036"/>
        <v>0</v>
      </c>
      <c r="I5741" s="56">
        <f>IF(G5741="",0,IF(COUNTIF($G$5:G5741,G5741)=1,0,COUNTIF($G$5:G5741,G5741) )   )</f>
        <v>0</v>
      </c>
      <c r="J5741" s="56" t="str">
        <f t="shared" si="1037"/>
        <v/>
      </c>
      <c r="K5741" s="56" t="str">
        <f t="shared" si="1029"/>
        <v/>
      </c>
      <c r="L5741" s="56" t="str">
        <f t="shared" si="1030"/>
        <v/>
      </c>
      <c r="M5741" s="56" t="str">
        <f t="shared" si="1031"/>
        <v/>
      </c>
      <c r="N5741" s="56" t="str">
        <f t="shared" si="1032"/>
        <v/>
      </c>
      <c r="O5741" s="56" t="str">
        <f t="shared" si="1038"/>
        <v/>
      </c>
      <c r="P5741" s="56">
        <f>IF(ISERROR(IF($X$5=1,$Y$5,)),"",IF($X$5=1,$Y$5,))</f>
        <v>0</v>
      </c>
      <c r="Q5741" s="56">
        <f>IF(ISERROR(IF($X$6=1,$Y$6,)),"",IF($X$6=1,$Y$6,))</f>
        <v>10000</v>
      </c>
      <c r="R5741" s="56">
        <f>IF(ISERROR(IF($X$7=1,$Y$7,)),"",IF($X$7=1,$Y$7,))</f>
        <v>0</v>
      </c>
      <c r="S5741" s="56">
        <f>IF(ISERROR(IF($X$8=1,$Y$8,)),"",IF($X$8=1,$Y$8,))</f>
        <v>1000</v>
      </c>
      <c r="T5741" s="56">
        <f>IF(ISERROR(IF($X$9=1,$Y$9,)),"",IF($X$9=1,$Y$9,))</f>
        <v>500</v>
      </c>
      <c r="U5741" s="56">
        <f>IF(ISERROR(IF($X$10=1,$Y$10,)),"",IF($X$10=1,$Y$10,))</f>
        <v>500</v>
      </c>
    </row>
    <row r="5742" spans="1:21" x14ac:dyDescent="0.25">
      <c r="A5742" s="75">
        <f t="shared" si="1033"/>
        <v>0</v>
      </c>
      <c r="E5742" s="56">
        <f t="shared" si="1034"/>
        <v>0</v>
      </c>
      <c r="F5742" s="76">
        <f t="shared" si="1039"/>
        <v>0</v>
      </c>
      <c r="G5742" s="56" t="str">
        <f t="shared" si="1035"/>
        <v/>
      </c>
      <c r="H5742" s="56">
        <f t="shared" si="1036"/>
        <v>0</v>
      </c>
      <c r="I5742" s="56">
        <f>IF(G5742="",0,IF(COUNTIF($G$5:G5742,G5742)=1,0,COUNTIF($G$5:G5742,G5742) )   )</f>
        <v>0</v>
      </c>
      <c r="J5742" s="56" t="str">
        <f t="shared" si="1037"/>
        <v/>
      </c>
      <c r="K5742" s="56" t="str">
        <f t="shared" si="1029"/>
        <v/>
      </c>
      <c r="L5742" s="56" t="str">
        <f t="shared" si="1030"/>
        <v/>
      </c>
      <c r="M5742" s="56" t="str">
        <f t="shared" si="1031"/>
        <v/>
      </c>
      <c r="N5742" s="56" t="str">
        <f t="shared" si="1032"/>
        <v/>
      </c>
      <c r="O5742" s="56" t="str">
        <f t="shared" si="1038"/>
        <v/>
      </c>
      <c r="P5742" s="56">
        <f>IF(ISERROR(IF($X$5=1,$Y$5,)),"",IF($X$5=1,$Y$5,))</f>
        <v>0</v>
      </c>
      <c r="Q5742" s="56">
        <f>IF(ISERROR(IF($X$6=1,$Y$6,)),"",IF($X$6=1,$Y$6,))</f>
        <v>10000</v>
      </c>
      <c r="R5742" s="56">
        <f>IF(ISERROR(IF($X$7=1,$Y$7,)),"",IF($X$7=1,$Y$7,))</f>
        <v>0</v>
      </c>
      <c r="S5742" s="56">
        <f>IF(ISERROR(IF($X$8=1,$Y$8,)),"",IF($X$8=1,$Y$8,))</f>
        <v>1000</v>
      </c>
      <c r="T5742" s="56">
        <f>IF(ISERROR(IF($X$9=1,$Y$9,)),"",IF($X$9=1,$Y$9,))</f>
        <v>500</v>
      </c>
      <c r="U5742" s="56">
        <f>IF(ISERROR(IF($X$10=1,$Y$10,)),"",IF($X$10=1,$Y$10,))</f>
        <v>500</v>
      </c>
    </row>
    <row r="5743" spans="1:21" x14ac:dyDescent="0.25">
      <c r="A5743" s="75">
        <f t="shared" si="1033"/>
        <v>0</v>
      </c>
      <c r="E5743" s="56">
        <f t="shared" si="1034"/>
        <v>0</v>
      </c>
      <c r="F5743" s="76">
        <f t="shared" si="1039"/>
        <v>0</v>
      </c>
      <c r="G5743" s="56" t="str">
        <f t="shared" si="1035"/>
        <v/>
      </c>
      <c r="H5743" s="56">
        <f t="shared" si="1036"/>
        <v>0</v>
      </c>
      <c r="I5743" s="56">
        <f>IF(G5743="",0,IF(COUNTIF($G$5:G5743,G5743)=1,0,COUNTIF($G$5:G5743,G5743) )   )</f>
        <v>0</v>
      </c>
      <c r="J5743" s="56" t="str">
        <f t="shared" si="1037"/>
        <v/>
      </c>
      <c r="K5743" s="56" t="str">
        <f t="shared" si="1029"/>
        <v/>
      </c>
      <c r="L5743" s="56" t="str">
        <f t="shared" si="1030"/>
        <v/>
      </c>
      <c r="M5743" s="56" t="str">
        <f t="shared" si="1031"/>
        <v/>
      </c>
      <c r="N5743" s="56" t="str">
        <f t="shared" si="1032"/>
        <v/>
      </c>
      <c r="O5743" s="56" t="str">
        <f t="shared" si="1038"/>
        <v/>
      </c>
      <c r="P5743" s="56">
        <f>IF(ISERROR(IF($X$5=1,$Y$5,)),"",IF($X$5=1,$Y$5,))</f>
        <v>0</v>
      </c>
      <c r="Q5743" s="56">
        <f>IF(ISERROR(IF($X$6=1,$Y$6,)),"",IF($X$6=1,$Y$6,))</f>
        <v>10000</v>
      </c>
      <c r="R5743" s="56">
        <f>IF(ISERROR(IF($X$7=1,$Y$7,)),"",IF($X$7=1,$Y$7,))</f>
        <v>0</v>
      </c>
      <c r="S5743" s="56">
        <f>IF(ISERROR(IF($X$8=1,$Y$8,)),"",IF($X$8=1,$Y$8,))</f>
        <v>1000</v>
      </c>
      <c r="T5743" s="56">
        <f>IF(ISERROR(IF($X$9=1,$Y$9,)),"",IF($X$9=1,$Y$9,))</f>
        <v>500</v>
      </c>
      <c r="U5743" s="56">
        <f>IF(ISERROR(IF($X$10=1,$Y$10,)),"",IF($X$10=1,$Y$10,))</f>
        <v>500</v>
      </c>
    </row>
    <row r="5744" spans="1:21" x14ac:dyDescent="0.25">
      <c r="A5744" s="75">
        <f t="shared" si="1033"/>
        <v>0</v>
      </c>
      <c r="E5744" s="56">
        <f t="shared" si="1034"/>
        <v>0</v>
      </c>
      <c r="F5744" s="76">
        <f t="shared" si="1039"/>
        <v>0</v>
      </c>
      <c r="G5744" s="56" t="str">
        <f t="shared" si="1035"/>
        <v/>
      </c>
      <c r="H5744" s="56">
        <f t="shared" si="1036"/>
        <v>0</v>
      </c>
      <c r="I5744" s="56">
        <f>IF(G5744="",0,IF(COUNTIF($G$5:G5744,G5744)=1,0,COUNTIF($G$5:G5744,G5744) )   )</f>
        <v>0</v>
      </c>
      <c r="J5744" s="56" t="str">
        <f t="shared" si="1037"/>
        <v/>
      </c>
      <c r="K5744" s="56" t="str">
        <f t="shared" si="1029"/>
        <v/>
      </c>
      <c r="L5744" s="56" t="str">
        <f t="shared" si="1030"/>
        <v/>
      </c>
      <c r="M5744" s="56" t="str">
        <f t="shared" si="1031"/>
        <v/>
      </c>
      <c r="N5744" s="56" t="str">
        <f t="shared" si="1032"/>
        <v/>
      </c>
      <c r="O5744" s="56" t="str">
        <f t="shared" si="1038"/>
        <v/>
      </c>
      <c r="P5744" s="56">
        <f>IF(ISERROR(IF($X$5=1,$Y$5,)),"",IF($X$5=1,$Y$5,))</f>
        <v>0</v>
      </c>
      <c r="Q5744" s="56">
        <f>IF(ISERROR(IF($X$6=1,$Y$6,)),"",IF($X$6=1,$Y$6,))</f>
        <v>10000</v>
      </c>
      <c r="R5744" s="56">
        <f>IF(ISERROR(IF($X$7=1,$Y$7,)),"",IF($X$7=1,$Y$7,))</f>
        <v>0</v>
      </c>
      <c r="S5744" s="56">
        <f>IF(ISERROR(IF($X$8=1,$Y$8,)),"",IF($X$8=1,$Y$8,))</f>
        <v>1000</v>
      </c>
      <c r="T5744" s="56">
        <f>IF(ISERROR(IF($X$9=1,$Y$9,)),"",IF($X$9=1,$Y$9,))</f>
        <v>500</v>
      </c>
      <c r="U5744" s="56">
        <f>IF(ISERROR(IF($X$10=1,$Y$10,)),"",IF($X$10=1,$Y$10,))</f>
        <v>500</v>
      </c>
    </row>
    <row r="5745" spans="1:21" x14ac:dyDescent="0.25">
      <c r="A5745" s="75">
        <f t="shared" si="1033"/>
        <v>0</v>
      </c>
      <c r="E5745" s="56">
        <f t="shared" si="1034"/>
        <v>0</v>
      </c>
      <c r="F5745" s="76">
        <f t="shared" si="1039"/>
        <v>0</v>
      </c>
      <c r="G5745" s="56" t="str">
        <f t="shared" si="1035"/>
        <v/>
      </c>
      <c r="H5745" s="56">
        <f t="shared" si="1036"/>
        <v>0</v>
      </c>
      <c r="I5745" s="56">
        <f>IF(G5745="",0,IF(COUNTIF($G$5:G5745,G5745)=1,0,COUNTIF($G$5:G5745,G5745) )   )</f>
        <v>0</v>
      </c>
      <c r="J5745" s="56" t="str">
        <f t="shared" si="1037"/>
        <v/>
      </c>
      <c r="K5745" s="56" t="str">
        <f t="shared" si="1029"/>
        <v/>
      </c>
      <c r="L5745" s="56" t="str">
        <f t="shared" si="1030"/>
        <v/>
      </c>
      <c r="M5745" s="56" t="str">
        <f t="shared" si="1031"/>
        <v/>
      </c>
      <c r="N5745" s="56" t="str">
        <f t="shared" si="1032"/>
        <v/>
      </c>
      <c r="O5745" s="56" t="str">
        <f t="shared" si="1038"/>
        <v/>
      </c>
      <c r="P5745" s="56">
        <f>IF(ISERROR(IF($X$5=1,$Y$5,)),"",IF($X$5=1,$Y$5,))</f>
        <v>0</v>
      </c>
      <c r="Q5745" s="56">
        <f>IF(ISERROR(IF($X$6=1,$Y$6,)),"",IF($X$6=1,$Y$6,))</f>
        <v>10000</v>
      </c>
      <c r="R5745" s="56">
        <f>IF(ISERROR(IF($X$7=1,$Y$7,)),"",IF($X$7=1,$Y$7,))</f>
        <v>0</v>
      </c>
      <c r="S5745" s="56">
        <f>IF(ISERROR(IF($X$8=1,$Y$8,)),"",IF($X$8=1,$Y$8,))</f>
        <v>1000</v>
      </c>
      <c r="T5745" s="56">
        <f>IF(ISERROR(IF($X$9=1,$Y$9,)),"",IF($X$9=1,$Y$9,))</f>
        <v>500</v>
      </c>
      <c r="U5745" s="56">
        <f>IF(ISERROR(IF($X$10=1,$Y$10,)),"",IF($X$10=1,$Y$10,))</f>
        <v>500</v>
      </c>
    </row>
    <row r="5746" spans="1:21" x14ac:dyDescent="0.25">
      <c r="A5746" s="75">
        <f t="shared" si="1033"/>
        <v>0</v>
      </c>
      <c r="E5746" s="56">
        <f t="shared" si="1034"/>
        <v>0</v>
      </c>
      <c r="F5746" s="76">
        <f t="shared" si="1039"/>
        <v>0</v>
      </c>
      <c r="G5746" s="56" t="str">
        <f t="shared" si="1035"/>
        <v/>
      </c>
      <c r="H5746" s="56">
        <f t="shared" si="1036"/>
        <v>0</v>
      </c>
      <c r="I5746" s="56">
        <f>IF(G5746="",0,IF(COUNTIF($G$5:G5746,G5746)=1,0,COUNTIF($G$5:G5746,G5746) )   )</f>
        <v>0</v>
      </c>
      <c r="J5746" s="56" t="str">
        <f t="shared" si="1037"/>
        <v/>
      </c>
      <c r="K5746" s="56" t="str">
        <f t="shared" si="1029"/>
        <v/>
      </c>
      <c r="L5746" s="56" t="str">
        <f t="shared" si="1030"/>
        <v/>
      </c>
      <c r="M5746" s="56" t="str">
        <f t="shared" si="1031"/>
        <v/>
      </c>
      <c r="N5746" s="56" t="str">
        <f t="shared" si="1032"/>
        <v/>
      </c>
      <c r="O5746" s="56" t="str">
        <f t="shared" si="1038"/>
        <v/>
      </c>
      <c r="P5746" s="56">
        <f>IF(ISERROR(IF($X$5=1,$Y$5,)),"",IF($X$5=1,$Y$5,))</f>
        <v>0</v>
      </c>
      <c r="Q5746" s="56">
        <f>IF(ISERROR(IF($X$6=1,$Y$6,)),"",IF($X$6=1,$Y$6,))</f>
        <v>10000</v>
      </c>
      <c r="R5746" s="56">
        <f>IF(ISERROR(IF($X$7=1,$Y$7,)),"",IF($X$7=1,$Y$7,))</f>
        <v>0</v>
      </c>
      <c r="S5746" s="56">
        <f>IF(ISERROR(IF($X$8=1,$Y$8,)),"",IF($X$8=1,$Y$8,))</f>
        <v>1000</v>
      </c>
      <c r="T5746" s="56">
        <f>IF(ISERROR(IF($X$9=1,$Y$9,)),"",IF($X$9=1,$Y$9,))</f>
        <v>500</v>
      </c>
      <c r="U5746" s="56">
        <f>IF(ISERROR(IF($X$10=1,$Y$10,)),"",IF($X$10=1,$Y$10,))</f>
        <v>500</v>
      </c>
    </row>
    <row r="5747" spans="1:21" x14ac:dyDescent="0.25">
      <c r="A5747" s="75">
        <f t="shared" si="1033"/>
        <v>0</v>
      </c>
      <c r="E5747" s="56">
        <f t="shared" si="1034"/>
        <v>0</v>
      </c>
      <c r="F5747" s="76">
        <f t="shared" si="1039"/>
        <v>0</v>
      </c>
      <c r="G5747" s="56" t="str">
        <f t="shared" si="1035"/>
        <v/>
      </c>
      <c r="H5747" s="56">
        <f t="shared" si="1036"/>
        <v>0</v>
      </c>
      <c r="I5747" s="56">
        <f>IF(G5747="",0,IF(COUNTIF($G$5:G5747,G5747)=1,0,COUNTIF($G$5:G5747,G5747) )   )</f>
        <v>0</v>
      </c>
      <c r="J5747" s="56" t="str">
        <f t="shared" si="1037"/>
        <v/>
      </c>
      <c r="K5747" s="56" t="str">
        <f t="shared" si="1029"/>
        <v/>
      </c>
      <c r="L5747" s="56" t="str">
        <f t="shared" si="1030"/>
        <v/>
      </c>
      <c r="M5747" s="56" t="str">
        <f t="shared" si="1031"/>
        <v/>
      </c>
      <c r="N5747" s="56" t="str">
        <f t="shared" si="1032"/>
        <v/>
      </c>
      <c r="O5747" s="56" t="str">
        <f t="shared" si="1038"/>
        <v/>
      </c>
      <c r="P5747" s="56">
        <f>IF(ISERROR(IF($X$5=1,$Y$5,)),"",IF($X$5=1,$Y$5,))</f>
        <v>0</v>
      </c>
      <c r="Q5747" s="56">
        <f>IF(ISERROR(IF($X$6=1,$Y$6,)),"",IF($X$6=1,$Y$6,))</f>
        <v>10000</v>
      </c>
      <c r="R5747" s="56">
        <f>IF(ISERROR(IF($X$7=1,$Y$7,)),"",IF($X$7=1,$Y$7,))</f>
        <v>0</v>
      </c>
      <c r="S5747" s="56">
        <f>IF(ISERROR(IF($X$8=1,$Y$8,)),"",IF($X$8=1,$Y$8,))</f>
        <v>1000</v>
      </c>
      <c r="T5747" s="56">
        <f>IF(ISERROR(IF($X$9=1,$Y$9,)),"",IF($X$9=1,$Y$9,))</f>
        <v>500</v>
      </c>
      <c r="U5747" s="56">
        <f>IF(ISERROR(IF($X$10=1,$Y$10,)),"",IF($X$10=1,$Y$10,))</f>
        <v>500</v>
      </c>
    </row>
    <row r="5748" spans="1:21" x14ac:dyDescent="0.25">
      <c r="A5748" s="75">
        <f t="shared" si="1033"/>
        <v>0</v>
      </c>
      <c r="E5748" s="56">
        <f t="shared" si="1034"/>
        <v>0</v>
      </c>
      <c r="F5748" s="76">
        <f t="shared" si="1039"/>
        <v>0</v>
      </c>
      <c r="G5748" s="56" t="str">
        <f t="shared" si="1035"/>
        <v/>
      </c>
      <c r="H5748" s="56">
        <f t="shared" si="1036"/>
        <v>0</v>
      </c>
      <c r="I5748" s="56">
        <f>IF(G5748="",0,IF(COUNTIF($G$5:G5748,G5748)=1,0,COUNTIF($G$5:G5748,G5748) )   )</f>
        <v>0</v>
      </c>
      <c r="J5748" s="56" t="str">
        <f t="shared" si="1037"/>
        <v/>
      </c>
      <c r="K5748" s="56" t="str">
        <f t="shared" si="1029"/>
        <v/>
      </c>
      <c r="L5748" s="56" t="str">
        <f t="shared" si="1030"/>
        <v/>
      </c>
      <c r="M5748" s="56" t="str">
        <f t="shared" si="1031"/>
        <v/>
      </c>
      <c r="N5748" s="56" t="str">
        <f t="shared" si="1032"/>
        <v/>
      </c>
      <c r="O5748" s="56" t="str">
        <f t="shared" si="1038"/>
        <v/>
      </c>
      <c r="P5748" s="56">
        <f>IF(ISERROR(IF($X$5=1,$Y$5,)),"",IF($X$5=1,$Y$5,))</f>
        <v>0</v>
      </c>
      <c r="Q5748" s="56">
        <f>IF(ISERROR(IF($X$6=1,$Y$6,)),"",IF($X$6=1,$Y$6,))</f>
        <v>10000</v>
      </c>
      <c r="R5748" s="56">
        <f>IF(ISERROR(IF($X$7=1,$Y$7,)),"",IF($X$7=1,$Y$7,))</f>
        <v>0</v>
      </c>
      <c r="S5748" s="56">
        <f>IF(ISERROR(IF($X$8=1,$Y$8,)),"",IF($X$8=1,$Y$8,))</f>
        <v>1000</v>
      </c>
      <c r="T5748" s="56">
        <f>IF(ISERROR(IF($X$9=1,$Y$9,)),"",IF($X$9=1,$Y$9,))</f>
        <v>500</v>
      </c>
      <c r="U5748" s="56">
        <f>IF(ISERROR(IF($X$10=1,$Y$10,)),"",IF($X$10=1,$Y$10,))</f>
        <v>500</v>
      </c>
    </row>
    <row r="5749" spans="1:21" x14ac:dyDescent="0.25">
      <c r="A5749" s="75">
        <f t="shared" si="1033"/>
        <v>0</v>
      </c>
      <c r="E5749" s="56">
        <f t="shared" si="1034"/>
        <v>0</v>
      </c>
      <c r="F5749" s="76">
        <f t="shared" si="1039"/>
        <v>0</v>
      </c>
      <c r="G5749" s="56" t="str">
        <f t="shared" si="1035"/>
        <v/>
      </c>
      <c r="H5749" s="56">
        <f t="shared" si="1036"/>
        <v>0</v>
      </c>
      <c r="I5749" s="56">
        <f>IF(G5749="",0,IF(COUNTIF($G$5:G5749,G5749)=1,0,COUNTIF($G$5:G5749,G5749) )   )</f>
        <v>0</v>
      </c>
      <c r="J5749" s="56" t="str">
        <f t="shared" si="1037"/>
        <v/>
      </c>
      <c r="K5749" s="56" t="str">
        <f t="shared" si="1029"/>
        <v/>
      </c>
      <c r="L5749" s="56" t="str">
        <f t="shared" si="1030"/>
        <v/>
      </c>
      <c r="M5749" s="56" t="str">
        <f t="shared" si="1031"/>
        <v/>
      </c>
      <c r="N5749" s="56" t="str">
        <f t="shared" si="1032"/>
        <v/>
      </c>
      <c r="O5749" s="56" t="str">
        <f t="shared" si="1038"/>
        <v/>
      </c>
      <c r="P5749" s="56">
        <f>IF(ISERROR(IF($X$5=1,$Y$5,)),"",IF($X$5=1,$Y$5,))</f>
        <v>0</v>
      </c>
      <c r="Q5749" s="56">
        <f>IF(ISERROR(IF($X$6=1,$Y$6,)),"",IF($X$6=1,$Y$6,))</f>
        <v>10000</v>
      </c>
      <c r="R5749" s="56">
        <f>IF(ISERROR(IF($X$7=1,$Y$7,)),"",IF($X$7=1,$Y$7,))</f>
        <v>0</v>
      </c>
      <c r="S5749" s="56">
        <f>IF(ISERROR(IF($X$8=1,$Y$8,)),"",IF($X$8=1,$Y$8,))</f>
        <v>1000</v>
      </c>
      <c r="T5749" s="56">
        <f>IF(ISERROR(IF($X$9=1,$Y$9,)),"",IF($X$9=1,$Y$9,))</f>
        <v>500</v>
      </c>
      <c r="U5749" s="56">
        <f>IF(ISERROR(IF($X$10=1,$Y$10,)),"",IF($X$10=1,$Y$10,))</f>
        <v>500</v>
      </c>
    </row>
    <row r="5750" spans="1:21" x14ac:dyDescent="0.25">
      <c r="A5750" s="75">
        <f t="shared" si="1033"/>
        <v>0</v>
      </c>
      <c r="E5750" s="56">
        <f t="shared" si="1034"/>
        <v>0</v>
      </c>
      <c r="F5750" s="76">
        <f t="shared" si="1039"/>
        <v>0</v>
      </c>
      <c r="G5750" s="56" t="str">
        <f t="shared" si="1035"/>
        <v/>
      </c>
      <c r="H5750" s="56">
        <f t="shared" si="1036"/>
        <v>0</v>
      </c>
      <c r="I5750" s="56">
        <f>IF(G5750="",0,IF(COUNTIF($G$5:G5750,G5750)=1,0,COUNTIF($G$5:G5750,G5750) )   )</f>
        <v>0</v>
      </c>
      <c r="J5750" s="56" t="str">
        <f t="shared" si="1037"/>
        <v/>
      </c>
      <c r="K5750" s="56" t="str">
        <f t="shared" si="1029"/>
        <v/>
      </c>
      <c r="L5750" s="56" t="str">
        <f t="shared" si="1030"/>
        <v/>
      </c>
      <c r="M5750" s="56" t="str">
        <f t="shared" si="1031"/>
        <v/>
      </c>
      <c r="N5750" s="56" t="str">
        <f t="shared" si="1032"/>
        <v/>
      </c>
      <c r="O5750" s="56" t="str">
        <f t="shared" si="1038"/>
        <v/>
      </c>
      <c r="P5750" s="56">
        <f>IF(ISERROR(IF($X$5=1,$Y$5,)),"",IF($X$5=1,$Y$5,))</f>
        <v>0</v>
      </c>
      <c r="Q5750" s="56">
        <f>IF(ISERROR(IF($X$6=1,$Y$6,)),"",IF($X$6=1,$Y$6,))</f>
        <v>10000</v>
      </c>
      <c r="R5750" s="56">
        <f>IF(ISERROR(IF($X$7=1,$Y$7,)),"",IF($X$7=1,$Y$7,))</f>
        <v>0</v>
      </c>
      <c r="S5750" s="56">
        <f>IF(ISERROR(IF($X$8=1,$Y$8,)),"",IF($X$8=1,$Y$8,))</f>
        <v>1000</v>
      </c>
      <c r="T5750" s="56">
        <f>IF(ISERROR(IF($X$9=1,$Y$9,)),"",IF($X$9=1,$Y$9,))</f>
        <v>500</v>
      </c>
      <c r="U5750" s="56">
        <f>IF(ISERROR(IF($X$10=1,$Y$10,)),"",IF($X$10=1,$Y$10,))</f>
        <v>500</v>
      </c>
    </row>
    <row r="5751" spans="1:21" x14ac:dyDescent="0.25">
      <c r="A5751" s="75">
        <f t="shared" si="1033"/>
        <v>0</v>
      </c>
      <c r="E5751" s="56">
        <f t="shared" si="1034"/>
        <v>0</v>
      </c>
      <c r="F5751" s="76">
        <f t="shared" si="1039"/>
        <v>0</v>
      </c>
      <c r="G5751" s="56" t="str">
        <f t="shared" si="1035"/>
        <v/>
      </c>
      <c r="H5751" s="56">
        <f t="shared" si="1036"/>
        <v>0</v>
      </c>
      <c r="I5751" s="56">
        <f>IF(G5751="",0,IF(COUNTIF($G$5:G5751,G5751)=1,0,COUNTIF($G$5:G5751,G5751) )   )</f>
        <v>0</v>
      </c>
      <c r="J5751" s="56" t="str">
        <f t="shared" si="1037"/>
        <v/>
      </c>
      <c r="K5751" s="56" t="str">
        <f t="shared" si="1029"/>
        <v/>
      </c>
      <c r="L5751" s="56" t="str">
        <f t="shared" si="1030"/>
        <v/>
      </c>
      <c r="M5751" s="56" t="str">
        <f t="shared" si="1031"/>
        <v/>
      </c>
      <c r="N5751" s="56" t="str">
        <f t="shared" si="1032"/>
        <v/>
      </c>
      <c r="O5751" s="56" t="str">
        <f t="shared" si="1038"/>
        <v/>
      </c>
      <c r="P5751" s="56">
        <f>IF(ISERROR(IF($X$5=1,$Y$5,)),"",IF($X$5=1,$Y$5,))</f>
        <v>0</v>
      </c>
      <c r="Q5751" s="56">
        <f>IF(ISERROR(IF($X$6=1,$Y$6,)),"",IF($X$6=1,$Y$6,))</f>
        <v>10000</v>
      </c>
      <c r="R5751" s="56">
        <f>IF(ISERROR(IF($X$7=1,$Y$7,)),"",IF($X$7=1,$Y$7,))</f>
        <v>0</v>
      </c>
      <c r="S5751" s="56">
        <f>IF(ISERROR(IF($X$8=1,$Y$8,)),"",IF($X$8=1,$Y$8,))</f>
        <v>1000</v>
      </c>
      <c r="T5751" s="56">
        <f>IF(ISERROR(IF($X$9=1,$Y$9,)),"",IF($X$9=1,$Y$9,))</f>
        <v>500</v>
      </c>
      <c r="U5751" s="56">
        <f>IF(ISERROR(IF($X$10=1,$Y$10,)),"",IF($X$10=1,$Y$10,))</f>
        <v>500</v>
      </c>
    </row>
    <row r="5752" spans="1:21" x14ac:dyDescent="0.25">
      <c r="A5752" s="75">
        <f t="shared" si="1033"/>
        <v>0</v>
      </c>
      <c r="E5752" s="56">
        <f t="shared" si="1034"/>
        <v>0</v>
      </c>
      <c r="F5752" s="76">
        <f t="shared" si="1039"/>
        <v>0</v>
      </c>
      <c r="G5752" s="56" t="str">
        <f t="shared" si="1035"/>
        <v/>
      </c>
      <c r="H5752" s="56">
        <f t="shared" si="1036"/>
        <v>0</v>
      </c>
      <c r="I5752" s="56">
        <f>IF(G5752="",0,IF(COUNTIF($G$5:G5752,G5752)=1,0,COUNTIF($G$5:G5752,G5752) )   )</f>
        <v>0</v>
      </c>
      <c r="J5752" s="56" t="str">
        <f t="shared" si="1037"/>
        <v/>
      </c>
      <c r="K5752" s="56" t="str">
        <f t="shared" si="1029"/>
        <v/>
      </c>
      <c r="L5752" s="56" t="str">
        <f t="shared" si="1030"/>
        <v/>
      </c>
      <c r="M5752" s="56" t="str">
        <f t="shared" si="1031"/>
        <v/>
      </c>
      <c r="N5752" s="56" t="str">
        <f t="shared" si="1032"/>
        <v/>
      </c>
      <c r="O5752" s="56" t="str">
        <f t="shared" si="1038"/>
        <v/>
      </c>
      <c r="P5752" s="56">
        <f>IF(ISERROR(IF($X$5=1,$Y$5,)),"",IF($X$5=1,$Y$5,))</f>
        <v>0</v>
      </c>
      <c r="Q5752" s="56">
        <f>IF(ISERROR(IF($X$6=1,$Y$6,)),"",IF($X$6=1,$Y$6,))</f>
        <v>10000</v>
      </c>
      <c r="R5752" s="56">
        <f>IF(ISERROR(IF($X$7=1,$Y$7,)),"",IF($X$7=1,$Y$7,))</f>
        <v>0</v>
      </c>
      <c r="S5752" s="56">
        <f>IF(ISERROR(IF($X$8=1,$Y$8,)),"",IF($X$8=1,$Y$8,))</f>
        <v>1000</v>
      </c>
      <c r="T5752" s="56">
        <f>IF(ISERROR(IF($X$9=1,$Y$9,)),"",IF($X$9=1,$Y$9,))</f>
        <v>500</v>
      </c>
      <c r="U5752" s="56">
        <f>IF(ISERROR(IF($X$10=1,$Y$10,)),"",IF($X$10=1,$Y$10,))</f>
        <v>500</v>
      </c>
    </row>
    <row r="5753" spans="1:21" x14ac:dyDescent="0.25">
      <c r="A5753" s="75">
        <f t="shared" si="1033"/>
        <v>0</v>
      </c>
      <c r="E5753" s="56">
        <f t="shared" si="1034"/>
        <v>0</v>
      </c>
      <c r="F5753" s="76">
        <f t="shared" si="1039"/>
        <v>0</v>
      </c>
      <c r="G5753" s="56" t="str">
        <f t="shared" si="1035"/>
        <v/>
      </c>
      <c r="H5753" s="56">
        <f t="shared" si="1036"/>
        <v>0</v>
      </c>
      <c r="I5753" s="56">
        <f>IF(G5753="",0,IF(COUNTIF($G$5:G5753,G5753)=1,0,COUNTIF($G$5:G5753,G5753) )   )</f>
        <v>0</v>
      </c>
      <c r="J5753" s="56" t="str">
        <f t="shared" si="1037"/>
        <v/>
      </c>
      <c r="K5753" s="56" t="str">
        <f t="shared" si="1029"/>
        <v/>
      </c>
      <c r="L5753" s="56" t="str">
        <f t="shared" si="1030"/>
        <v/>
      </c>
      <c r="M5753" s="56" t="str">
        <f t="shared" si="1031"/>
        <v/>
      </c>
      <c r="N5753" s="56" t="str">
        <f t="shared" si="1032"/>
        <v/>
      </c>
      <c r="O5753" s="56" t="str">
        <f t="shared" si="1038"/>
        <v/>
      </c>
      <c r="P5753" s="56">
        <f>IF(ISERROR(IF($X$5=1,$Y$5,)),"",IF($X$5=1,$Y$5,))</f>
        <v>0</v>
      </c>
      <c r="Q5753" s="56">
        <f>IF(ISERROR(IF($X$6=1,$Y$6,)),"",IF($X$6=1,$Y$6,))</f>
        <v>10000</v>
      </c>
      <c r="R5753" s="56">
        <f>IF(ISERROR(IF($X$7=1,$Y$7,)),"",IF($X$7=1,$Y$7,))</f>
        <v>0</v>
      </c>
      <c r="S5753" s="56">
        <f>IF(ISERROR(IF($X$8=1,$Y$8,)),"",IF($X$8=1,$Y$8,))</f>
        <v>1000</v>
      </c>
      <c r="T5753" s="56">
        <f>IF(ISERROR(IF($X$9=1,$Y$9,)),"",IF($X$9=1,$Y$9,))</f>
        <v>500</v>
      </c>
      <c r="U5753" s="56">
        <f>IF(ISERROR(IF($X$10=1,$Y$10,)),"",IF($X$10=1,$Y$10,))</f>
        <v>500</v>
      </c>
    </row>
    <row r="5754" spans="1:21" x14ac:dyDescent="0.25">
      <c r="A5754" s="75">
        <f t="shared" si="1033"/>
        <v>0</v>
      </c>
      <c r="E5754" s="56">
        <f t="shared" si="1034"/>
        <v>0</v>
      </c>
      <c r="F5754" s="76">
        <f t="shared" si="1039"/>
        <v>0</v>
      </c>
      <c r="G5754" s="56" t="str">
        <f t="shared" si="1035"/>
        <v/>
      </c>
      <c r="H5754" s="56">
        <f t="shared" si="1036"/>
        <v>0</v>
      </c>
      <c r="I5754" s="56">
        <f>IF(G5754="",0,IF(COUNTIF($G$5:G5754,G5754)=1,0,COUNTIF($G$5:G5754,G5754) )   )</f>
        <v>0</v>
      </c>
      <c r="J5754" s="56" t="str">
        <f t="shared" si="1037"/>
        <v/>
      </c>
      <c r="K5754" s="56" t="str">
        <f t="shared" si="1029"/>
        <v/>
      </c>
      <c r="L5754" s="56" t="str">
        <f t="shared" si="1030"/>
        <v/>
      </c>
      <c r="M5754" s="56" t="str">
        <f t="shared" si="1031"/>
        <v/>
      </c>
      <c r="N5754" s="56" t="str">
        <f t="shared" si="1032"/>
        <v/>
      </c>
      <c r="O5754" s="56" t="str">
        <f t="shared" si="1038"/>
        <v/>
      </c>
      <c r="P5754" s="56">
        <f>IF(ISERROR(IF($X$5=1,$Y$5,)),"",IF($X$5=1,$Y$5,))</f>
        <v>0</v>
      </c>
      <c r="Q5754" s="56">
        <f>IF(ISERROR(IF($X$6=1,$Y$6,)),"",IF($X$6=1,$Y$6,))</f>
        <v>10000</v>
      </c>
      <c r="R5754" s="56">
        <f>IF(ISERROR(IF($X$7=1,$Y$7,)),"",IF($X$7=1,$Y$7,))</f>
        <v>0</v>
      </c>
      <c r="S5754" s="56">
        <f>IF(ISERROR(IF($X$8=1,$Y$8,)),"",IF($X$8=1,$Y$8,))</f>
        <v>1000</v>
      </c>
      <c r="T5754" s="56">
        <f>IF(ISERROR(IF($X$9=1,$Y$9,)),"",IF($X$9=1,$Y$9,))</f>
        <v>500</v>
      </c>
      <c r="U5754" s="56">
        <f>IF(ISERROR(IF($X$10=1,$Y$10,)),"",IF($X$10=1,$Y$10,))</f>
        <v>500</v>
      </c>
    </row>
    <row r="5755" spans="1:21" x14ac:dyDescent="0.25">
      <c r="A5755" s="75">
        <f t="shared" si="1033"/>
        <v>0</v>
      </c>
      <c r="E5755" s="56">
        <f t="shared" si="1034"/>
        <v>0</v>
      </c>
      <c r="F5755" s="76">
        <f t="shared" si="1039"/>
        <v>0</v>
      </c>
      <c r="G5755" s="56" t="str">
        <f t="shared" si="1035"/>
        <v/>
      </c>
      <c r="H5755" s="56">
        <f t="shared" si="1036"/>
        <v>0</v>
      </c>
      <c r="I5755" s="56">
        <f>IF(G5755="",0,IF(COUNTIF($G$5:G5755,G5755)=1,0,COUNTIF($G$5:G5755,G5755) )   )</f>
        <v>0</v>
      </c>
      <c r="J5755" s="56" t="str">
        <f t="shared" si="1037"/>
        <v/>
      </c>
      <c r="K5755" s="56" t="str">
        <f t="shared" si="1029"/>
        <v/>
      </c>
      <c r="L5755" s="56" t="str">
        <f t="shared" si="1030"/>
        <v/>
      </c>
      <c r="M5755" s="56" t="str">
        <f t="shared" si="1031"/>
        <v/>
      </c>
      <c r="N5755" s="56" t="str">
        <f t="shared" si="1032"/>
        <v/>
      </c>
      <c r="O5755" s="56" t="str">
        <f t="shared" si="1038"/>
        <v/>
      </c>
      <c r="P5755" s="56">
        <f>IF(ISERROR(IF($X$5=1,$Y$5,)),"",IF($X$5=1,$Y$5,))</f>
        <v>0</v>
      </c>
      <c r="Q5755" s="56">
        <f>IF(ISERROR(IF($X$6=1,$Y$6,)),"",IF($X$6=1,$Y$6,))</f>
        <v>10000</v>
      </c>
      <c r="R5755" s="56">
        <f>IF(ISERROR(IF($X$7=1,$Y$7,)),"",IF($X$7=1,$Y$7,))</f>
        <v>0</v>
      </c>
      <c r="S5755" s="56">
        <f>IF(ISERROR(IF($X$8=1,$Y$8,)),"",IF($X$8=1,$Y$8,))</f>
        <v>1000</v>
      </c>
      <c r="T5755" s="56">
        <f>IF(ISERROR(IF($X$9=1,$Y$9,)),"",IF($X$9=1,$Y$9,))</f>
        <v>500</v>
      </c>
      <c r="U5755" s="56">
        <f>IF(ISERROR(IF($X$10=1,$Y$10,)),"",IF($X$10=1,$Y$10,))</f>
        <v>500</v>
      </c>
    </row>
    <row r="5756" spans="1:21" x14ac:dyDescent="0.25">
      <c r="A5756" s="75">
        <f t="shared" si="1033"/>
        <v>0</v>
      </c>
      <c r="E5756" s="56">
        <f t="shared" si="1034"/>
        <v>0</v>
      </c>
      <c r="F5756" s="76">
        <f t="shared" si="1039"/>
        <v>0</v>
      </c>
      <c r="G5756" s="56" t="str">
        <f t="shared" si="1035"/>
        <v/>
      </c>
      <c r="H5756" s="56">
        <f t="shared" si="1036"/>
        <v>0</v>
      </c>
      <c r="I5756" s="56">
        <f>IF(G5756="",0,IF(COUNTIF($G$5:G5756,G5756)=1,0,COUNTIF($G$5:G5756,G5756) )   )</f>
        <v>0</v>
      </c>
      <c r="J5756" s="56" t="str">
        <f t="shared" si="1037"/>
        <v/>
      </c>
      <c r="K5756" s="56" t="str">
        <f t="shared" si="1029"/>
        <v/>
      </c>
      <c r="L5756" s="56" t="str">
        <f t="shared" si="1030"/>
        <v/>
      </c>
      <c r="M5756" s="56" t="str">
        <f t="shared" si="1031"/>
        <v/>
      </c>
      <c r="N5756" s="56" t="str">
        <f t="shared" si="1032"/>
        <v/>
      </c>
      <c r="O5756" s="56" t="str">
        <f t="shared" si="1038"/>
        <v/>
      </c>
      <c r="P5756" s="56">
        <f>IF(ISERROR(IF($X$5=1,$Y$5,)),"",IF($X$5=1,$Y$5,))</f>
        <v>0</v>
      </c>
      <c r="Q5756" s="56">
        <f>IF(ISERROR(IF($X$6=1,$Y$6,)),"",IF($X$6=1,$Y$6,))</f>
        <v>10000</v>
      </c>
      <c r="R5756" s="56">
        <f>IF(ISERROR(IF($X$7=1,$Y$7,)),"",IF($X$7=1,$Y$7,))</f>
        <v>0</v>
      </c>
      <c r="S5756" s="56">
        <f>IF(ISERROR(IF($X$8=1,$Y$8,)),"",IF($X$8=1,$Y$8,))</f>
        <v>1000</v>
      </c>
      <c r="T5756" s="56">
        <f>IF(ISERROR(IF($X$9=1,$Y$9,)),"",IF($X$9=1,$Y$9,))</f>
        <v>500</v>
      </c>
      <c r="U5756" s="56">
        <f>IF(ISERROR(IF($X$10=1,$Y$10,)),"",IF($X$10=1,$Y$10,))</f>
        <v>500</v>
      </c>
    </row>
    <row r="5757" spans="1:21" x14ac:dyDescent="0.25">
      <c r="A5757" s="75">
        <f t="shared" si="1033"/>
        <v>0</v>
      </c>
      <c r="E5757" s="56">
        <f t="shared" si="1034"/>
        <v>0</v>
      </c>
      <c r="F5757" s="76">
        <f t="shared" si="1039"/>
        <v>0</v>
      </c>
      <c r="G5757" s="56" t="str">
        <f t="shared" si="1035"/>
        <v/>
      </c>
      <c r="H5757" s="56">
        <f t="shared" si="1036"/>
        <v>0</v>
      </c>
      <c r="I5757" s="56">
        <f>IF(G5757="",0,IF(COUNTIF($G$5:G5757,G5757)=1,0,COUNTIF($G$5:G5757,G5757) )   )</f>
        <v>0</v>
      </c>
      <c r="J5757" s="56" t="str">
        <f t="shared" si="1037"/>
        <v/>
      </c>
      <c r="K5757" s="56" t="str">
        <f t="shared" si="1029"/>
        <v/>
      </c>
      <c r="L5757" s="56" t="str">
        <f t="shared" si="1030"/>
        <v/>
      </c>
      <c r="M5757" s="56" t="str">
        <f t="shared" si="1031"/>
        <v/>
      </c>
      <c r="N5757" s="56" t="str">
        <f t="shared" si="1032"/>
        <v/>
      </c>
      <c r="O5757" s="56" t="str">
        <f t="shared" si="1038"/>
        <v/>
      </c>
      <c r="P5757" s="56">
        <f>IF(ISERROR(IF($X$5=1,$Y$5,)),"",IF($X$5=1,$Y$5,))</f>
        <v>0</v>
      </c>
      <c r="Q5757" s="56">
        <f>IF(ISERROR(IF($X$6=1,$Y$6,)),"",IF($X$6=1,$Y$6,))</f>
        <v>10000</v>
      </c>
      <c r="R5757" s="56">
        <f>IF(ISERROR(IF($X$7=1,$Y$7,)),"",IF($X$7=1,$Y$7,))</f>
        <v>0</v>
      </c>
      <c r="S5757" s="56">
        <f>IF(ISERROR(IF($X$8=1,$Y$8,)),"",IF($X$8=1,$Y$8,))</f>
        <v>1000</v>
      </c>
      <c r="T5757" s="56">
        <f>IF(ISERROR(IF($X$9=1,$Y$9,)),"",IF($X$9=1,$Y$9,))</f>
        <v>500</v>
      </c>
      <c r="U5757" s="56">
        <f>IF(ISERROR(IF($X$10=1,$Y$10,)),"",IF($X$10=1,$Y$10,))</f>
        <v>500</v>
      </c>
    </row>
    <row r="5758" spans="1:21" x14ac:dyDescent="0.25">
      <c r="A5758" s="75">
        <f t="shared" si="1033"/>
        <v>0</v>
      </c>
      <c r="E5758" s="56">
        <f t="shared" si="1034"/>
        <v>0</v>
      </c>
      <c r="F5758" s="76">
        <f t="shared" si="1039"/>
        <v>0</v>
      </c>
      <c r="G5758" s="56" t="str">
        <f t="shared" si="1035"/>
        <v/>
      </c>
      <c r="H5758" s="56">
        <f t="shared" si="1036"/>
        <v>0</v>
      </c>
      <c r="I5758" s="56">
        <f>IF(G5758="",0,IF(COUNTIF($G$5:G5758,G5758)=1,0,COUNTIF($G$5:G5758,G5758) )   )</f>
        <v>0</v>
      </c>
      <c r="J5758" s="56" t="str">
        <f t="shared" si="1037"/>
        <v/>
      </c>
      <c r="K5758" s="56" t="str">
        <f t="shared" ref="K5758:K5821" si="1040">IF(ISERROR(VLOOKUP(J5758,$F$5:$G$6005,2,)),"",VLOOKUP(J5758,$F$5:$G$6005,2,))</f>
        <v/>
      </c>
      <c r="L5758" s="56" t="str">
        <f t="shared" si="1030"/>
        <v/>
      </c>
      <c r="M5758" s="56" t="str">
        <f t="shared" si="1031"/>
        <v/>
      </c>
      <c r="N5758" s="56" t="str">
        <f t="shared" si="1032"/>
        <v/>
      </c>
      <c r="O5758" s="56" t="str">
        <f t="shared" si="1038"/>
        <v/>
      </c>
      <c r="P5758" s="56">
        <f>IF(ISERROR(IF($X$5=1,$Y$5,)),"",IF($X$5=1,$Y$5,))</f>
        <v>0</v>
      </c>
      <c r="Q5758" s="56">
        <f>IF(ISERROR(IF($X$6=1,$Y$6,)),"",IF($X$6=1,$Y$6,))</f>
        <v>10000</v>
      </c>
      <c r="R5758" s="56">
        <f>IF(ISERROR(IF($X$7=1,$Y$7,)),"",IF($X$7=1,$Y$7,))</f>
        <v>0</v>
      </c>
      <c r="S5758" s="56">
        <f>IF(ISERROR(IF($X$8=1,$Y$8,)),"",IF($X$8=1,$Y$8,))</f>
        <v>1000</v>
      </c>
      <c r="T5758" s="56">
        <f>IF(ISERROR(IF($X$9=1,$Y$9,)),"",IF($X$9=1,$Y$9,))</f>
        <v>500</v>
      </c>
      <c r="U5758" s="56">
        <f>IF(ISERROR(IF($X$10=1,$Y$10,)),"",IF($X$10=1,$Y$10,))</f>
        <v>500</v>
      </c>
    </row>
    <row r="5759" spans="1:21" x14ac:dyDescent="0.25">
      <c r="A5759" s="75">
        <f t="shared" si="1033"/>
        <v>0</v>
      </c>
      <c r="E5759" s="56">
        <f t="shared" si="1034"/>
        <v>0</v>
      </c>
      <c r="F5759" s="76">
        <f t="shared" si="1039"/>
        <v>0</v>
      </c>
      <c r="G5759" s="56" t="str">
        <f t="shared" si="1035"/>
        <v/>
      </c>
      <c r="H5759" s="56">
        <f t="shared" si="1036"/>
        <v>0</v>
      </c>
      <c r="I5759" s="56">
        <f>IF(G5759="",0,IF(COUNTIF($G$5:G5759,G5759)=1,0,COUNTIF($G$5:G5759,G5759) )   )</f>
        <v>0</v>
      </c>
      <c r="J5759" s="56" t="str">
        <f t="shared" si="1037"/>
        <v/>
      </c>
      <c r="K5759" s="56" t="str">
        <f t="shared" si="1040"/>
        <v/>
      </c>
      <c r="L5759" s="56" t="str">
        <f t="shared" si="1030"/>
        <v/>
      </c>
      <c r="M5759" s="56" t="str">
        <f t="shared" si="1031"/>
        <v/>
      </c>
      <c r="N5759" s="56" t="str">
        <f t="shared" si="1032"/>
        <v/>
      </c>
      <c r="O5759" s="56" t="str">
        <f t="shared" si="1038"/>
        <v/>
      </c>
      <c r="P5759" s="56">
        <f>IF(ISERROR(IF($X$5=1,$Y$5,)),"",IF($X$5=1,$Y$5,))</f>
        <v>0</v>
      </c>
      <c r="Q5759" s="56">
        <f>IF(ISERROR(IF($X$6=1,$Y$6,)),"",IF($X$6=1,$Y$6,))</f>
        <v>10000</v>
      </c>
      <c r="R5759" s="56">
        <f>IF(ISERROR(IF($X$7=1,$Y$7,)),"",IF($X$7=1,$Y$7,))</f>
        <v>0</v>
      </c>
      <c r="S5759" s="56">
        <f>IF(ISERROR(IF($X$8=1,$Y$8,)),"",IF($X$8=1,$Y$8,))</f>
        <v>1000</v>
      </c>
      <c r="T5759" s="56">
        <f>IF(ISERROR(IF($X$9=1,$Y$9,)),"",IF($X$9=1,$Y$9,))</f>
        <v>500</v>
      </c>
      <c r="U5759" s="56">
        <f>IF(ISERROR(IF($X$10=1,$Y$10,)),"",IF($X$10=1,$Y$10,))</f>
        <v>500</v>
      </c>
    </row>
    <row r="5760" spans="1:21" x14ac:dyDescent="0.25">
      <c r="A5760" s="75">
        <f t="shared" si="1033"/>
        <v>0</v>
      </c>
      <c r="E5760" s="56">
        <f t="shared" si="1034"/>
        <v>0</v>
      </c>
      <c r="F5760" s="76">
        <f t="shared" si="1039"/>
        <v>0</v>
      </c>
      <c r="G5760" s="56" t="str">
        <f t="shared" si="1035"/>
        <v/>
      </c>
      <c r="H5760" s="56">
        <f t="shared" si="1036"/>
        <v>0</v>
      </c>
      <c r="I5760" s="56">
        <f>IF(G5760="",0,IF(COUNTIF($G$5:G5760,G5760)=1,0,COUNTIF($G$5:G5760,G5760) )   )</f>
        <v>0</v>
      </c>
      <c r="J5760" s="56" t="str">
        <f t="shared" si="1037"/>
        <v/>
      </c>
      <c r="K5760" s="56" t="str">
        <f t="shared" si="1040"/>
        <v/>
      </c>
      <c r="L5760" s="56" t="str">
        <f t="shared" si="1030"/>
        <v/>
      </c>
      <c r="M5760" s="56" t="str">
        <f t="shared" si="1031"/>
        <v/>
      </c>
      <c r="N5760" s="56" t="str">
        <f t="shared" si="1032"/>
        <v/>
      </c>
      <c r="O5760" s="56" t="str">
        <f t="shared" si="1038"/>
        <v/>
      </c>
      <c r="P5760" s="56">
        <f>IF(ISERROR(IF($X$5=1,$Y$5,)),"",IF($X$5=1,$Y$5,))</f>
        <v>0</v>
      </c>
      <c r="Q5760" s="56">
        <f>IF(ISERROR(IF($X$6=1,$Y$6,)),"",IF($X$6=1,$Y$6,))</f>
        <v>10000</v>
      </c>
      <c r="R5760" s="56">
        <f>IF(ISERROR(IF($X$7=1,$Y$7,)),"",IF($X$7=1,$Y$7,))</f>
        <v>0</v>
      </c>
      <c r="S5760" s="56">
        <f>IF(ISERROR(IF($X$8=1,$Y$8,)),"",IF($X$8=1,$Y$8,))</f>
        <v>1000</v>
      </c>
      <c r="T5760" s="56">
        <f>IF(ISERROR(IF($X$9=1,$Y$9,)),"",IF($X$9=1,$Y$9,))</f>
        <v>500</v>
      </c>
      <c r="U5760" s="56">
        <f>IF(ISERROR(IF($X$10=1,$Y$10,)),"",IF($X$10=1,$Y$10,))</f>
        <v>500</v>
      </c>
    </row>
    <row r="5761" spans="1:21" x14ac:dyDescent="0.25">
      <c r="A5761" s="75">
        <f t="shared" si="1033"/>
        <v>0</v>
      </c>
      <c r="E5761" s="56">
        <f t="shared" si="1034"/>
        <v>0</v>
      </c>
      <c r="F5761" s="76">
        <f t="shared" si="1039"/>
        <v>0</v>
      </c>
      <c r="G5761" s="56" t="str">
        <f t="shared" si="1035"/>
        <v/>
      </c>
      <c r="H5761" s="56">
        <f t="shared" si="1036"/>
        <v>0</v>
      </c>
      <c r="I5761" s="56">
        <f>IF(G5761="",0,IF(COUNTIF($G$5:G5761,G5761)=1,0,COUNTIF($G$5:G5761,G5761) )   )</f>
        <v>0</v>
      </c>
      <c r="J5761" s="56" t="str">
        <f t="shared" si="1037"/>
        <v/>
      </c>
      <c r="K5761" s="56" t="str">
        <f t="shared" si="1040"/>
        <v/>
      </c>
      <c r="L5761" s="56" t="str">
        <f t="shared" si="1030"/>
        <v/>
      </c>
      <c r="M5761" s="56" t="str">
        <f t="shared" si="1031"/>
        <v/>
      </c>
      <c r="N5761" s="56" t="str">
        <f t="shared" si="1032"/>
        <v/>
      </c>
      <c r="O5761" s="56" t="str">
        <f t="shared" si="1038"/>
        <v/>
      </c>
      <c r="P5761" s="56">
        <f>IF(ISERROR(IF($X$5=1,$Y$5,)),"",IF($X$5=1,$Y$5,))</f>
        <v>0</v>
      </c>
      <c r="Q5761" s="56">
        <f>IF(ISERROR(IF($X$6=1,$Y$6,)),"",IF($X$6=1,$Y$6,))</f>
        <v>10000</v>
      </c>
      <c r="R5761" s="56">
        <f>IF(ISERROR(IF($X$7=1,$Y$7,)),"",IF($X$7=1,$Y$7,))</f>
        <v>0</v>
      </c>
      <c r="S5761" s="56">
        <f>IF(ISERROR(IF($X$8=1,$Y$8,)),"",IF($X$8=1,$Y$8,))</f>
        <v>1000</v>
      </c>
      <c r="T5761" s="56">
        <f>IF(ISERROR(IF($X$9=1,$Y$9,)),"",IF($X$9=1,$Y$9,))</f>
        <v>500</v>
      </c>
      <c r="U5761" s="56">
        <f>IF(ISERROR(IF($X$10=1,$Y$10,)),"",IF($X$10=1,$Y$10,))</f>
        <v>500</v>
      </c>
    </row>
    <row r="5762" spans="1:21" x14ac:dyDescent="0.25">
      <c r="A5762" s="75">
        <f t="shared" si="1033"/>
        <v>0</v>
      </c>
      <c r="E5762" s="56">
        <f t="shared" si="1034"/>
        <v>0</v>
      </c>
      <c r="F5762" s="76">
        <f t="shared" si="1039"/>
        <v>0</v>
      </c>
      <c r="G5762" s="56" t="str">
        <f t="shared" si="1035"/>
        <v/>
      </c>
      <c r="H5762" s="56">
        <f t="shared" si="1036"/>
        <v>0</v>
      </c>
      <c r="I5762" s="56">
        <f>IF(G5762="",0,IF(COUNTIF($G$5:G5762,G5762)=1,0,COUNTIF($G$5:G5762,G5762) )   )</f>
        <v>0</v>
      </c>
      <c r="J5762" s="56" t="str">
        <f t="shared" si="1037"/>
        <v/>
      </c>
      <c r="K5762" s="56" t="str">
        <f t="shared" si="1040"/>
        <v/>
      </c>
      <c r="L5762" s="56" t="str">
        <f t="shared" si="1030"/>
        <v/>
      </c>
      <c r="M5762" s="56" t="str">
        <f t="shared" si="1031"/>
        <v/>
      </c>
      <c r="N5762" s="56" t="str">
        <f t="shared" si="1032"/>
        <v/>
      </c>
      <c r="O5762" s="56" t="str">
        <f t="shared" si="1038"/>
        <v/>
      </c>
      <c r="P5762" s="56">
        <f>IF(ISERROR(IF($X$5=1,$Y$5,)),"",IF($X$5=1,$Y$5,))</f>
        <v>0</v>
      </c>
      <c r="Q5762" s="56">
        <f>IF(ISERROR(IF($X$6=1,$Y$6,)),"",IF($X$6=1,$Y$6,))</f>
        <v>10000</v>
      </c>
      <c r="R5762" s="56">
        <f>IF(ISERROR(IF($X$7=1,$Y$7,)),"",IF($X$7=1,$Y$7,))</f>
        <v>0</v>
      </c>
      <c r="S5762" s="56">
        <f>IF(ISERROR(IF($X$8=1,$Y$8,)),"",IF($X$8=1,$Y$8,))</f>
        <v>1000</v>
      </c>
      <c r="T5762" s="56">
        <f>IF(ISERROR(IF($X$9=1,$Y$9,)),"",IF($X$9=1,$Y$9,))</f>
        <v>500</v>
      </c>
      <c r="U5762" s="56">
        <f>IF(ISERROR(IF($X$10=1,$Y$10,)),"",IF($X$10=1,$Y$10,))</f>
        <v>500</v>
      </c>
    </row>
    <row r="5763" spans="1:21" x14ac:dyDescent="0.25">
      <c r="A5763" s="75">
        <f t="shared" si="1033"/>
        <v>0</v>
      </c>
      <c r="E5763" s="56">
        <f t="shared" si="1034"/>
        <v>0</v>
      </c>
      <c r="F5763" s="76">
        <f t="shared" si="1039"/>
        <v>0</v>
      </c>
      <c r="G5763" s="56" t="str">
        <f t="shared" si="1035"/>
        <v/>
      </c>
      <c r="H5763" s="56">
        <f t="shared" si="1036"/>
        <v>0</v>
      </c>
      <c r="I5763" s="56">
        <f>IF(G5763="",0,IF(COUNTIF($G$5:G5763,G5763)=1,0,COUNTIF($G$5:G5763,G5763) )   )</f>
        <v>0</v>
      </c>
      <c r="J5763" s="56" t="str">
        <f t="shared" si="1037"/>
        <v/>
      </c>
      <c r="K5763" s="56" t="str">
        <f t="shared" si="1040"/>
        <v/>
      </c>
      <c r="L5763" s="56" t="str">
        <f t="shared" si="1030"/>
        <v/>
      </c>
      <c r="M5763" s="56" t="str">
        <f t="shared" si="1031"/>
        <v/>
      </c>
      <c r="N5763" s="56" t="str">
        <f t="shared" si="1032"/>
        <v/>
      </c>
      <c r="O5763" s="56" t="str">
        <f t="shared" si="1038"/>
        <v/>
      </c>
      <c r="P5763" s="56">
        <f>IF(ISERROR(IF($X$5=1,$Y$5,)),"",IF($X$5=1,$Y$5,))</f>
        <v>0</v>
      </c>
      <c r="Q5763" s="56">
        <f>IF(ISERROR(IF($X$6=1,$Y$6,)),"",IF($X$6=1,$Y$6,))</f>
        <v>10000</v>
      </c>
      <c r="R5763" s="56">
        <f>IF(ISERROR(IF($X$7=1,$Y$7,)),"",IF($X$7=1,$Y$7,))</f>
        <v>0</v>
      </c>
      <c r="S5763" s="56">
        <f>IF(ISERROR(IF($X$8=1,$Y$8,)),"",IF($X$8=1,$Y$8,))</f>
        <v>1000</v>
      </c>
      <c r="T5763" s="56">
        <f>IF(ISERROR(IF($X$9=1,$Y$9,)),"",IF($X$9=1,$Y$9,))</f>
        <v>500</v>
      </c>
      <c r="U5763" s="56">
        <f>IF(ISERROR(IF($X$10=1,$Y$10,)),"",IF($X$10=1,$Y$10,))</f>
        <v>500</v>
      </c>
    </row>
    <row r="5764" spans="1:21" x14ac:dyDescent="0.25">
      <c r="A5764" s="75">
        <f t="shared" si="1033"/>
        <v>0</v>
      </c>
      <c r="E5764" s="56">
        <f t="shared" si="1034"/>
        <v>0</v>
      </c>
      <c r="F5764" s="76">
        <f t="shared" si="1039"/>
        <v>0</v>
      </c>
      <c r="G5764" s="56" t="str">
        <f t="shared" si="1035"/>
        <v/>
      </c>
      <c r="H5764" s="56">
        <f t="shared" si="1036"/>
        <v>0</v>
      </c>
      <c r="I5764" s="56">
        <f>IF(G5764="",0,IF(COUNTIF($G$5:G5764,G5764)=1,0,COUNTIF($G$5:G5764,G5764) )   )</f>
        <v>0</v>
      </c>
      <c r="J5764" s="56" t="str">
        <f t="shared" si="1037"/>
        <v/>
      </c>
      <c r="K5764" s="56" t="str">
        <f t="shared" si="1040"/>
        <v/>
      </c>
      <c r="L5764" s="56" t="str">
        <f t="shared" si="1030"/>
        <v/>
      </c>
      <c r="M5764" s="56" t="str">
        <f t="shared" si="1031"/>
        <v/>
      </c>
      <c r="N5764" s="56" t="str">
        <f t="shared" si="1032"/>
        <v/>
      </c>
      <c r="O5764" s="56" t="str">
        <f t="shared" si="1038"/>
        <v/>
      </c>
      <c r="P5764" s="56">
        <f>IF(ISERROR(IF($X$5=1,$Y$5,)),"",IF($X$5=1,$Y$5,))</f>
        <v>0</v>
      </c>
      <c r="Q5764" s="56">
        <f>IF(ISERROR(IF($X$6=1,$Y$6,)),"",IF($X$6=1,$Y$6,))</f>
        <v>10000</v>
      </c>
      <c r="R5764" s="56">
        <f>IF(ISERROR(IF($X$7=1,$Y$7,)),"",IF($X$7=1,$Y$7,))</f>
        <v>0</v>
      </c>
      <c r="S5764" s="56">
        <f>IF(ISERROR(IF($X$8=1,$Y$8,)),"",IF($X$8=1,$Y$8,))</f>
        <v>1000</v>
      </c>
      <c r="T5764" s="56">
        <f>IF(ISERROR(IF($X$9=1,$Y$9,)),"",IF($X$9=1,$Y$9,))</f>
        <v>500</v>
      </c>
      <c r="U5764" s="56">
        <f>IF(ISERROR(IF($X$10=1,$Y$10,)),"",IF($X$10=1,$Y$10,))</f>
        <v>500</v>
      </c>
    </row>
    <row r="5765" spans="1:21" x14ac:dyDescent="0.25">
      <c r="A5765" s="75">
        <f t="shared" si="1033"/>
        <v>0</v>
      </c>
      <c r="E5765" s="56">
        <f t="shared" si="1034"/>
        <v>0</v>
      </c>
      <c r="F5765" s="76">
        <f t="shared" si="1039"/>
        <v>0</v>
      </c>
      <c r="G5765" s="56" t="str">
        <f t="shared" si="1035"/>
        <v/>
      </c>
      <c r="H5765" s="56">
        <f t="shared" si="1036"/>
        <v>0</v>
      </c>
      <c r="I5765" s="56">
        <f>IF(G5765="",0,IF(COUNTIF($G$5:G5765,G5765)=1,0,COUNTIF($G$5:G5765,G5765) )   )</f>
        <v>0</v>
      </c>
      <c r="J5765" s="56" t="str">
        <f t="shared" si="1037"/>
        <v/>
      </c>
      <c r="K5765" s="56" t="str">
        <f t="shared" si="1040"/>
        <v/>
      </c>
      <c r="L5765" s="56" t="str">
        <f t="shared" ref="L5765:L5828" si="1041">IF(ISERROR(VLOOKUP(K5765,$AB$14:$AD$197,3,)),"",VLOOKUP(K5765,$AB$14:$AD$197,3,))</f>
        <v/>
      </c>
      <c r="M5765" s="56" t="str">
        <f t="shared" ref="M5765:M5828" si="1042">IF(ISERROR(HLOOKUP(J5765,$AG$5:$XH$6,2,)),"",HLOOKUP(J5765,$AG$5:$XH$6,2,))</f>
        <v/>
      </c>
      <c r="N5765" s="56" t="str">
        <f t="shared" ref="N5765:N5828" si="1043">IF(ISERROR(VLOOKUP(K5765,$AB$14:$AD$197,2,)),"",VLOOKUP(K5765,$AB$14:$AD$197,2,))</f>
        <v/>
      </c>
      <c r="O5765" s="56" t="str">
        <f t="shared" si="1038"/>
        <v/>
      </c>
      <c r="P5765" s="56">
        <f>IF(ISERROR(IF($X$5=1,$Y$5,)),"",IF($X$5=1,$Y$5,))</f>
        <v>0</v>
      </c>
      <c r="Q5765" s="56">
        <f>IF(ISERROR(IF($X$6=1,$Y$6,)),"",IF($X$6=1,$Y$6,))</f>
        <v>10000</v>
      </c>
      <c r="R5765" s="56">
        <f>IF(ISERROR(IF($X$7=1,$Y$7,)),"",IF($X$7=1,$Y$7,))</f>
        <v>0</v>
      </c>
      <c r="S5765" s="56">
        <f>IF(ISERROR(IF($X$8=1,$Y$8,)),"",IF($X$8=1,$Y$8,))</f>
        <v>1000</v>
      </c>
      <c r="T5765" s="56">
        <f>IF(ISERROR(IF($X$9=1,$Y$9,)),"",IF($X$9=1,$Y$9,))</f>
        <v>500</v>
      </c>
      <c r="U5765" s="56">
        <f>IF(ISERROR(IF($X$10=1,$Y$10,)),"",IF($X$10=1,$Y$10,))</f>
        <v>500</v>
      </c>
    </row>
    <row r="5766" spans="1:21" x14ac:dyDescent="0.25">
      <c r="A5766" s="75">
        <f t="shared" ref="A5766:A5829" si="1044">IF(A5765=0,0,IF(B5765="}",IF(B5766="NODE",A5765+1,0),A5765+1))</f>
        <v>0</v>
      </c>
      <c r="E5766" s="56">
        <f t="shared" ref="E5766:E5829" si="1045">A5766</f>
        <v>0</v>
      </c>
      <c r="F5766" s="76">
        <f t="shared" si="1039"/>
        <v>0</v>
      </c>
      <c r="G5766" s="56" t="str">
        <f t="shared" ref="G5766:G5829" si="1046">IF(ISBLANK(D5766),IF(LEFT(C5766,8)="name = n",MID(C5766,8,100),""),MID(D5766,8,100))</f>
        <v/>
      </c>
      <c r="H5766" s="56">
        <f t="shared" ref="H5766:H5829" si="1047">E5766</f>
        <v>0</v>
      </c>
      <c r="I5766" s="56">
        <f>IF(G5766="",0,IF(COUNTIF($G$5:G5766,G5766)=1,0,COUNTIF($G$5:G5766,G5766) )   )</f>
        <v>0</v>
      </c>
      <c r="J5766" s="56" t="str">
        <f t="shared" ref="J5766:J5829" si="1048">IF(J5765=anodes,"",IF(J5765="","",J5765+1))</f>
        <v/>
      </c>
      <c r="K5766" s="56" t="str">
        <f t="shared" si="1040"/>
        <v/>
      </c>
      <c r="L5766" s="56" t="str">
        <f t="shared" si="1041"/>
        <v/>
      </c>
      <c r="M5766" s="56" t="str">
        <f t="shared" si="1042"/>
        <v/>
      </c>
      <c r="N5766" s="56" t="str">
        <f t="shared" si="1043"/>
        <v/>
      </c>
      <c r="O5766" s="56" t="str">
        <f t="shared" ref="O5766:O5829" si="1049">IF(ISERROR(0.1*N5766+0.9*(M5766/L5766)*($N$3+SUM(P5766:U5766))*(N5766/$N$3)),N5766,0.1*N5766+0.9*(M5766/L5766)*($N$3+SUM(P5766:U5766))*(N5766/$N$3))</f>
        <v/>
      </c>
      <c r="P5766" s="56">
        <f>IF(ISERROR(IF($X$5=1,$Y$5,)),"",IF($X$5=1,$Y$5,))</f>
        <v>0</v>
      </c>
      <c r="Q5766" s="56">
        <f>IF(ISERROR(IF($X$6=1,$Y$6,)),"",IF($X$6=1,$Y$6,))</f>
        <v>10000</v>
      </c>
      <c r="R5766" s="56">
        <f>IF(ISERROR(IF($X$7=1,$Y$7,)),"",IF($X$7=1,$Y$7,))</f>
        <v>0</v>
      </c>
      <c r="S5766" s="56">
        <f>IF(ISERROR(IF($X$8=1,$Y$8,)),"",IF($X$8=1,$Y$8,))</f>
        <v>1000</v>
      </c>
      <c r="T5766" s="56">
        <f>IF(ISERROR(IF($X$9=1,$Y$9,)),"",IF($X$9=1,$Y$9,))</f>
        <v>500</v>
      </c>
      <c r="U5766" s="56">
        <f>IF(ISERROR(IF($X$10=1,$Y$10,)),"",IF($X$10=1,$Y$10,))</f>
        <v>500</v>
      </c>
    </row>
    <row r="5767" spans="1:21" x14ac:dyDescent="0.25">
      <c r="A5767" s="75">
        <f t="shared" si="1044"/>
        <v>0</v>
      </c>
      <c r="E5767" s="56">
        <f t="shared" si="1045"/>
        <v>0</v>
      </c>
      <c r="F5767" s="76">
        <f t="shared" si="1039"/>
        <v>0</v>
      </c>
      <c r="G5767" s="56" t="str">
        <f t="shared" si="1046"/>
        <v/>
      </c>
      <c r="H5767" s="56">
        <f t="shared" si="1047"/>
        <v>0</v>
      </c>
      <c r="I5767" s="56">
        <f>IF(G5767="",0,IF(COUNTIF($G$5:G5767,G5767)=1,0,COUNTIF($G$5:G5767,G5767) )   )</f>
        <v>0</v>
      </c>
      <c r="J5767" s="56" t="str">
        <f t="shared" si="1048"/>
        <v/>
      </c>
      <c r="K5767" s="56" t="str">
        <f t="shared" si="1040"/>
        <v/>
      </c>
      <c r="L5767" s="56" t="str">
        <f t="shared" si="1041"/>
        <v/>
      </c>
      <c r="M5767" s="56" t="str">
        <f t="shared" si="1042"/>
        <v/>
      </c>
      <c r="N5767" s="56" t="str">
        <f t="shared" si="1043"/>
        <v/>
      </c>
      <c r="O5767" s="56" t="str">
        <f t="shared" si="1049"/>
        <v/>
      </c>
      <c r="P5767" s="56">
        <f>IF(ISERROR(IF($X$5=1,$Y$5,)),"",IF($X$5=1,$Y$5,))</f>
        <v>0</v>
      </c>
      <c r="Q5767" s="56">
        <f>IF(ISERROR(IF($X$6=1,$Y$6,)),"",IF($X$6=1,$Y$6,))</f>
        <v>10000</v>
      </c>
      <c r="R5767" s="56">
        <f>IF(ISERROR(IF($X$7=1,$Y$7,)),"",IF($X$7=1,$Y$7,))</f>
        <v>0</v>
      </c>
      <c r="S5767" s="56">
        <f>IF(ISERROR(IF($X$8=1,$Y$8,)),"",IF($X$8=1,$Y$8,))</f>
        <v>1000</v>
      </c>
      <c r="T5767" s="56">
        <f>IF(ISERROR(IF($X$9=1,$Y$9,)),"",IF($X$9=1,$Y$9,))</f>
        <v>500</v>
      </c>
      <c r="U5767" s="56">
        <f>IF(ISERROR(IF($X$10=1,$Y$10,)),"",IF($X$10=1,$Y$10,))</f>
        <v>500</v>
      </c>
    </row>
    <row r="5768" spans="1:21" x14ac:dyDescent="0.25">
      <c r="A5768" s="75">
        <f t="shared" si="1044"/>
        <v>0</v>
      </c>
      <c r="E5768" s="56">
        <f t="shared" si="1045"/>
        <v>0</v>
      </c>
      <c r="F5768" s="76">
        <f t="shared" si="1039"/>
        <v>0</v>
      </c>
      <c r="G5768" s="56" t="str">
        <f t="shared" si="1046"/>
        <v/>
      </c>
      <c r="H5768" s="56">
        <f t="shared" si="1047"/>
        <v>0</v>
      </c>
      <c r="I5768" s="56">
        <f>IF(G5768="",0,IF(COUNTIF($G$5:G5768,G5768)=1,0,COUNTIF($G$5:G5768,G5768) )   )</f>
        <v>0</v>
      </c>
      <c r="J5768" s="56" t="str">
        <f t="shared" si="1048"/>
        <v/>
      </c>
      <c r="K5768" s="56" t="str">
        <f t="shared" si="1040"/>
        <v/>
      </c>
      <c r="L5768" s="56" t="str">
        <f t="shared" si="1041"/>
        <v/>
      </c>
      <c r="M5768" s="56" t="str">
        <f t="shared" si="1042"/>
        <v/>
      </c>
      <c r="N5768" s="56" t="str">
        <f t="shared" si="1043"/>
        <v/>
      </c>
      <c r="O5768" s="56" t="str">
        <f t="shared" si="1049"/>
        <v/>
      </c>
      <c r="P5768" s="56">
        <f>IF(ISERROR(IF($X$5=1,$Y$5,)),"",IF($X$5=1,$Y$5,))</f>
        <v>0</v>
      </c>
      <c r="Q5768" s="56">
        <f>IF(ISERROR(IF($X$6=1,$Y$6,)),"",IF($X$6=1,$Y$6,))</f>
        <v>10000</v>
      </c>
      <c r="R5768" s="56">
        <f>IF(ISERROR(IF($X$7=1,$Y$7,)),"",IF($X$7=1,$Y$7,))</f>
        <v>0</v>
      </c>
      <c r="S5768" s="56">
        <f>IF(ISERROR(IF($X$8=1,$Y$8,)),"",IF($X$8=1,$Y$8,))</f>
        <v>1000</v>
      </c>
      <c r="T5768" s="56">
        <f>IF(ISERROR(IF($X$9=1,$Y$9,)),"",IF($X$9=1,$Y$9,))</f>
        <v>500</v>
      </c>
      <c r="U5768" s="56">
        <f>IF(ISERROR(IF($X$10=1,$Y$10,)),"",IF($X$10=1,$Y$10,))</f>
        <v>500</v>
      </c>
    </row>
    <row r="5769" spans="1:21" x14ac:dyDescent="0.25">
      <c r="A5769" s="75">
        <f t="shared" si="1044"/>
        <v>0</v>
      </c>
      <c r="E5769" s="56">
        <f t="shared" si="1045"/>
        <v>0</v>
      </c>
      <c r="F5769" s="76">
        <f t="shared" si="1039"/>
        <v>0</v>
      </c>
      <c r="G5769" s="56" t="str">
        <f t="shared" si="1046"/>
        <v/>
      </c>
      <c r="H5769" s="56">
        <f t="shared" si="1047"/>
        <v>0</v>
      </c>
      <c r="I5769" s="56">
        <f>IF(G5769="",0,IF(COUNTIF($G$5:G5769,G5769)=1,0,COUNTIF($G$5:G5769,G5769) )   )</f>
        <v>0</v>
      </c>
      <c r="J5769" s="56" t="str">
        <f t="shared" si="1048"/>
        <v/>
      </c>
      <c r="K5769" s="56" t="str">
        <f t="shared" si="1040"/>
        <v/>
      </c>
      <c r="L5769" s="56" t="str">
        <f t="shared" si="1041"/>
        <v/>
      </c>
      <c r="M5769" s="56" t="str">
        <f t="shared" si="1042"/>
        <v/>
      </c>
      <c r="N5769" s="56" t="str">
        <f t="shared" si="1043"/>
        <v/>
      </c>
      <c r="O5769" s="56" t="str">
        <f t="shared" si="1049"/>
        <v/>
      </c>
      <c r="P5769" s="56">
        <f>IF(ISERROR(IF($X$5=1,$Y$5,)),"",IF($X$5=1,$Y$5,))</f>
        <v>0</v>
      </c>
      <c r="Q5769" s="56">
        <f>IF(ISERROR(IF($X$6=1,$Y$6,)),"",IF($X$6=1,$Y$6,))</f>
        <v>10000</v>
      </c>
      <c r="R5769" s="56">
        <f>IF(ISERROR(IF($X$7=1,$Y$7,)),"",IF($X$7=1,$Y$7,))</f>
        <v>0</v>
      </c>
      <c r="S5769" s="56">
        <f>IF(ISERROR(IF($X$8=1,$Y$8,)),"",IF($X$8=1,$Y$8,))</f>
        <v>1000</v>
      </c>
      <c r="T5769" s="56">
        <f>IF(ISERROR(IF($X$9=1,$Y$9,)),"",IF($X$9=1,$Y$9,))</f>
        <v>500</v>
      </c>
      <c r="U5769" s="56">
        <f>IF(ISERROR(IF($X$10=1,$Y$10,)),"",IF($X$10=1,$Y$10,))</f>
        <v>500</v>
      </c>
    </row>
    <row r="5770" spans="1:21" x14ac:dyDescent="0.25">
      <c r="A5770" s="75">
        <f t="shared" si="1044"/>
        <v>0</v>
      </c>
      <c r="E5770" s="56">
        <f t="shared" si="1045"/>
        <v>0</v>
      </c>
      <c r="F5770" s="76">
        <f t="shared" si="1039"/>
        <v>0</v>
      </c>
      <c r="G5770" s="56" t="str">
        <f t="shared" si="1046"/>
        <v/>
      </c>
      <c r="H5770" s="56">
        <f t="shared" si="1047"/>
        <v>0</v>
      </c>
      <c r="I5770" s="56">
        <f>IF(G5770="",0,IF(COUNTIF($G$5:G5770,G5770)=1,0,COUNTIF($G$5:G5770,G5770) )   )</f>
        <v>0</v>
      </c>
      <c r="J5770" s="56" t="str">
        <f t="shared" si="1048"/>
        <v/>
      </c>
      <c r="K5770" s="56" t="str">
        <f t="shared" si="1040"/>
        <v/>
      </c>
      <c r="L5770" s="56" t="str">
        <f t="shared" si="1041"/>
        <v/>
      </c>
      <c r="M5770" s="56" t="str">
        <f t="shared" si="1042"/>
        <v/>
      </c>
      <c r="N5770" s="56" t="str">
        <f t="shared" si="1043"/>
        <v/>
      </c>
      <c r="O5770" s="56" t="str">
        <f t="shared" si="1049"/>
        <v/>
      </c>
      <c r="P5770" s="56">
        <f>IF(ISERROR(IF($X$5=1,$Y$5,)),"",IF($X$5=1,$Y$5,))</f>
        <v>0</v>
      </c>
      <c r="Q5770" s="56">
        <f>IF(ISERROR(IF($X$6=1,$Y$6,)),"",IF($X$6=1,$Y$6,))</f>
        <v>10000</v>
      </c>
      <c r="R5770" s="56">
        <f>IF(ISERROR(IF($X$7=1,$Y$7,)),"",IF($X$7=1,$Y$7,))</f>
        <v>0</v>
      </c>
      <c r="S5770" s="56">
        <f>IF(ISERROR(IF($X$8=1,$Y$8,)),"",IF($X$8=1,$Y$8,))</f>
        <v>1000</v>
      </c>
      <c r="T5770" s="56">
        <f>IF(ISERROR(IF($X$9=1,$Y$9,)),"",IF($X$9=1,$Y$9,))</f>
        <v>500</v>
      </c>
      <c r="U5770" s="56">
        <f>IF(ISERROR(IF($X$10=1,$Y$10,)),"",IF($X$10=1,$Y$10,))</f>
        <v>500</v>
      </c>
    </row>
    <row r="5771" spans="1:21" x14ac:dyDescent="0.25">
      <c r="A5771" s="75">
        <f t="shared" si="1044"/>
        <v>0</v>
      </c>
      <c r="E5771" s="56">
        <f t="shared" si="1045"/>
        <v>0</v>
      </c>
      <c r="F5771" s="76">
        <f t="shared" si="1039"/>
        <v>0</v>
      </c>
      <c r="G5771" s="56" t="str">
        <f t="shared" si="1046"/>
        <v/>
      </c>
      <c r="H5771" s="56">
        <f t="shared" si="1047"/>
        <v>0</v>
      </c>
      <c r="I5771" s="56">
        <f>IF(G5771="",0,IF(COUNTIF($G$5:G5771,G5771)=1,0,COUNTIF($G$5:G5771,G5771) )   )</f>
        <v>0</v>
      </c>
      <c r="J5771" s="56" t="str">
        <f t="shared" si="1048"/>
        <v/>
      </c>
      <c r="K5771" s="56" t="str">
        <f t="shared" si="1040"/>
        <v/>
      </c>
      <c r="L5771" s="56" t="str">
        <f t="shared" si="1041"/>
        <v/>
      </c>
      <c r="M5771" s="56" t="str">
        <f t="shared" si="1042"/>
        <v/>
      </c>
      <c r="N5771" s="56" t="str">
        <f t="shared" si="1043"/>
        <v/>
      </c>
      <c r="O5771" s="56" t="str">
        <f t="shared" si="1049"/>
        <v/>
      </c>
      <c r="P5771" s="56">
        <f>IF(ISERROR(IF($X$5=1,$Y$5,)),"",IF($X$5=1,$Y$5,))</f>
        <v>0</v>
      </c>
      <c r="Q5771" s="56">
        <f>IF(ISERROR(IF($X$6=1,$Y$6,)),"",IF($X$6=1,$Y$6,))</f>
        <v>10000</v>
      </c>
      <c r="R5771" s="56">
        <f>IF(ISERROR(IF($X$7=1,$Y$7,)),"",IF($X$7=1,$Y$7,))</f>
        <v>0</v>
      </c>
      <c r="S5771" s="56">
        <f>IF(ISERROR(IF($X$8=1,$Y$8,)),"",IF($X$8=1,$Y$8,))</f>
        <v>1000</v>
      </c>
      <c r="T5771" s="56">
        <f>IF(ISERROR(IF($X$9=1,$Y$9,)),"",IF($X$9=1,$Y$9,))</f>
        <v>500</v>
      </c>
      <c r="U5771" s="56">
        <f>IF(ISERROR(IF($X$10=1,$Y$10,)),"",IF($X$10=1,$Y$10,))</f>
        <v>500</v>
      </c>
    </row>
    <row r="5772" spans="1:21" x14ac:dyDescent="0.25">
      <c r="A5772" s="75">
        <f t="shared" si="1044"/>
        <v>0</v>
      </c>
      <c r="E5772" s="56">
        <f t="shared" si="1045"/>
        <v>0</v>
      </c>
      <c r="F5772" s="76">
        <f t="shared" si="1039"/>
        <v>0</v>
      </c>
      <c r="G5772" s="56" t="str">
        <f t="shared" si="1046"/>
        <v/>
      </c>
      <c r="H5772" s="56">
        <f t="shared" si="1047"/>
        <v>0</v>
      </c>
      <c r="I5772" s="56">
        <f>IF(G5772="",0,IF(COUNTIF($G$5:G5772,G5772)=1,0,COUNTIF($G$5:G5772,G5772) )   )</f>
        <v>0</v>
      </c>
      <c r="J5772" s="56" t="str">
        <f t="shared" si="1048"/>
        <v/>
      </c>
      <c r="K5772" s="56" t="str">
        <f t="shared" si="1040"/>
        <v/>
      </c>
      <c r="L5772" s="56" t="str">
        <f t="shared" si="1041"/>
        <v/>
      </c>
      <c r="M5772" s="56" t="str">
        <f t="shared" si="1042"/>
        <v/>
      </c>
      <c r="N5772" s="56" t="str">
        <f t="shared" si="1043"/>
        <v/>
      </c>
      <c r="O5772" s="56" t="str">
        <f t="shared" si="1049"/>
        <v/>
      </c>
      <c r="P5772" s="56">
        <f>IF(ISERROR(IF($X$5=1,$Y$5,)),"",IF($X$5=1,$Y$5,))</f>
        <v>0</v>
      </c>
      <c r="Q5772" s="56">
        <f>IF(ISERROR(IF($X$6=1,$Y$6,)),"",IF($X$6=1,$Y$6,))</f>
        <v>10000</v>
      </c>
      <c r="R5772" s="56">
        <f>IF(ISERROR(IF($X$7=1,$Y$7,)),"",IF($X$7=1,$Y$7,))</f>
        <v>0</v>
      </c>
      <c r="S5772" s="56">
        <f>IF(ISERROR(IF($X$8=1,$Y$8,)),"",IF($X$8=1,$Y$8,))</f>
        <v>1000</v>
      </c>
      <c r="T5772" s="56">
        <f>IF(ISERROR(IF($X$9=1,$Y$9,)),"",IF($X$9=1,$Y$9,))</f>
        <v>500</v>
      </c>
      <c r="U5772" s="56">
        <f>IF(ISERROR(IF($X$10=1,$Y$10,)),"",IF($X$10=1,$Y$10,))</f>
        <v>500</v>
      </c>
    </row>
    <row r="5773" spans="1:21" x14ac:dyDescent="0.25">
      <c r="A5773" s="75">
        <f t="shared" si="1044"/>
        <v>0</v>
      </c>
      <c r="E5773" s="56">
        <f t="shared" si="1045"/>
        <v>0</v>
      </c>
      <c r="F5773" s="76">
        <f t="shared" si="1039"/>
        <v>0</v>
      </c>
      <c r="G5773" s="56" t="str">
        <f t="shared" si="1046"/>
        <v/>
      </c>
      <c r="H5773" s="56">
        <f t="shared" si="1047"/>
        <v>0</v>
      </c>
      <c r="I5773" s="56">
        <f>IF(G5773="",0,IF(COUNTIF($G$5:G5773,G5773)=1,0,COUNTIF($G$5:G5773,G5773) )   )</f>
        <v>0</v>
      </c>
      <c r="J5773" s="56" t="str">
        <f t="shared" si="1048"/>
        <v/>
      </c>
      <c r="K5773" s="56" t="str">
        <f t="shared" si="1040"/>
        <v/>
      </c>
      <c r="L5773" s="56" t="str">
        <f t="shared" si="1041"/>
        <v/>
      </c>
      <c r="M5773" s="56" t="str">
        <f t="shared" si="1042"/>
        <v/>
      </c>
      <c r="N5773" s="56" t="str">
        <f t="shared" si="1043"/>
        <v/>
      </c>
      <c r="O5773" s="56" t="str">
        <f t="shared" si="1049"/>
        <v/>
      </c>
      <c r="P5773" s="56">
        <f>IF(ISERROR(IF($X$5=1,$Y$5,)),"",IF($X$5=1,$Y$5,))</f>
        <v>0</v>
      </c>
      <c r="Q5773" s="56">
        <f>IF(ISERROR(IF($X$6=1,$Y$6,)),"",IF($X$6=1,$Y$6,))</f>
        <v>10000</v>
      </c>
      <c r="R5773" s="56">
        <f>IF(ISERROR(IF($X$7=1,$Y$7,)),"",IF($X$7=1,$Y$7,))</f>
        <v>0</v>
      </c>
      <c r="S5773" s="56">
        <f>IF(ISERROR(IF($X$8=1,$Y$8,)),"",IF($X$8=1,$Y$8,))</f>
        <v>1000</v>
      </c>
      <c r="T5773" s="56">
        <f>IF(ISERROR(IF($X$9=1,$Y$9,)),"",IF($X$9=1,$Y$9,))</f>
        <v>500</v>
      </c>
      <c r="U5773" s="56">
        <f>IF(ISERROR(IF($X$10=1,$Y$10,)),"",IF($X$10=1,$Y$10,))</f>
        <v>500</v>
      </c>
    </row>
    <row r="5774" spans="1:21" x14ac:dyDescent="0.25">
      <c r="A5774" s="75">
        <f t="shared" si="1044"/>
        <v>0</v>
      </c>
      <c r="E5774" s="56">
        <f t="shared" si="1045"/>
        <v>0</v>
      </c>
      <c r="F5774" s="76">
        <f t="shared" ref="F5774:F5837" si="1050">IF(A5772=0,0,IF(ISBLANK(G5774),"",IF(LEFT(G5774,4)="newn",F5773+1,IF(LEFT(G5774,4)="node",F5773+1,F5773))))</f>
        <v>0</v>
      </c>
      <c r="G5774" s="56" t="str">
        <f t="shared" si="1046"/>
        <v/>
      </c>
      <c r="H5774" s="56">
        <f t="shared" si="1047"/>
        <v>0</v>
      </c>
      <c r="I5774" s="56">
        <f>IF(G5774="",0,IF(COUNTIF($G$5:G5774,G5774)=1,0,COUNTIF($G$5:G5774,G5774) )   )</f>
        <v>0</v>
      </c>
      <c r="J5774" s="56" t="str">
        <f t="shared" si="1048"/>
        <v/>
      </c>
      <c r="K5774" s="56" t="str">
        <f t="shared" si="1040"/>
        <v/>
      </c>
      <c r="L5774" s="56" t="str">
        <f t="shared" si="1041"/>
        <v/>
      </c>
      <c r="M5774" s="56" t="str">
        <f t="shared" si="1042"/>
        <v/>
      </c>
      <c r="N5774" s="56" t="str">
        <f t="shared" si="1043"/>
        <v/>
      </c>
      <c r="O5774" s="56" t="str">
        <f t="shared" si="1049"/>
        <v/>
      </c>
      <c r="P5774" s="56">
        <f>IF(ISERROR(IF($X$5=1,$Y$5,)),"",IF($X$5=1,$Y$5,))</f>
        <v>0</v>
      </c>
      <c r="Q5774" s="56">
        <f>IF(ISERROR(IF($X$6=1,$Y$6,)),"",IF($X$6=1,$Y$6,))</f>
        <v>10000</v>
      </c>
      <c r="R5774" s="56">
        <f>IF(ISERROR(IF($X$7=1,$Y$7,)),"",IF($X$7=1,$Y$7,))</f>
        <v>0</v>
      </c>
      <c r="S5774" s="56">
        <f>IF(ISERROR(IF($X$8=1,$Y$8,)),"",IF($X$8=1,$Y$8,))</f>
        <v>1000</v>
      </c>
      <c r="T5774" s="56">
        <f>IF(ISERROR(IF($X$9=1,$Y$9,)),"",IF($X$9=1,$Y$9,))</f>
        <v>500</v>
      </c>
      <c r="U5774" s="56">
        <f>IF(ISERROR(IF($X$10=1,$Y$10,)),"",IF($X$10=1,$Y$10,))</f>
        <v>500</v>
      </c>
    </row>
    <row r="5775" spans="1:21" x14ac:dyDescent="0.25">
      <c r="A5775" s="75">
        <f t="shared" si="1044"/>
        <v>0</v>
      </c>
      <c r="E5775" s="56">
        <f t="shared" si="1045"/>
        <v>0</v>
      </c>
      <c r="F5775" s="76">
        <f t="shared" si="1050"/>
        <v>0</v>
      </c>
      <c r="G5775" s="56" t="str">
        <f t="shared" si="1046"/>
        <v/>
      </c>
      <c r="H5775" s="56">
        <f t="shared" si="1047"/>
        <v>0</v>
      </c>
      <c r="I5775" s="56">
        <f>IF(G5775="",0,IF(COUNTIF($G$5:G5775,G5775)=1,0,COUNTIF($G$5:G5775,G5775) )   )</f>
        <v>0</v>
      </c>
      <c r="J5775" s="56" t="str">
        <f t="shared" si="1048"/>
        <v/>
      </c>
      <c r="K5775" s="56" t="str">
        <f t="shared" si="1040"/>
        <v/>
      </c>
      <c r="L5775" s="56" t="str">
        <f t="shared" si="1041"/>
        <v/>
      </c>
      <c r="M5775" s="56" t="str">
        <f t="shared" si="1042"/>
        <v/>
      </c>
      <c r="N5775" s="56" t="str">
        <f t="shared" si="1043"/>
        <v/>
      </c>
      <c r="O5775" s="56" t="str">
        <f t="shared" si="1049"/>
        <v/>
      </c>
      <c r="P5775" s="56">
        <f>IF(ISERROR(IF($X$5=1,$Y$5,)),"",IF($X$5=1,$Y$5,))</f>
        <v>0</v>
      </c>
      <c r="Q5775" s="56">
        <f>IF(ISERROR(IF($X$6=1,$Y$6,)),"",IF($X$6=1,$Y$6,))</f>
        <v>10000</v>
      </c>
      <c r="R5775" s="56">
        <f>IF(ISERROR(IF($X$7=1,$Y$7,)),"",IF($X$7=1,$Y$7,))</f>
        <v>0</v>
      </c>
      <c r="S5775" s="56">
        <f>IF(ISERROR(IF($X$8=1,$Y$8,)),"",IF($X$8=1,$Y$8,))</f>
        <v>1000</v>
      </c>
      <c r="T5775" s="56">
        <f>IF(ISERROR(IF($X$9=1,$Y$9,)),"",IF($X$9=1,$Y$9,))</f>
        <v>500</v>
      </c>
      <c r="U5775" s="56">
        <f>IF(ISERROR(IF($X$10=1,$Y$10,)),"",IF($X$10=1,$Y$10,))</f>
        <v>500</v>
      </c>
    </row>
    <row r="5776" spans="1:21" x14ac:dyDescent="0.25">
      <c r="A5776" s="75">
        <f t="shared" si="1044"/>
        <v>0</v>
      </c>
      <c r="E5776" s="56">
        <f t="shared" si="1045"/>
        <v>0</v>
      </c>
      <c r="F5776" s="76">
        <f t="shared" si="1050"/>
        <v>0</v>
      </c>
      <c r="G5776" s="56" t="str">
        <f t="shared" si="1046"/>
        <v/>
      </c>
      <c r="H5776" s="56">
        <f t="shared" si="1047"/>
        <v>0</v>
      </c>
      <c r="I5776" s="56">
        <f>IF(G5776="",0,IF(COUNTIF($G$5:G5776,G5776)=1,0,COUNTIF($G$5:G5776,G5776) )   )</f>
        <v>0</v>
      </c>
      <c r="J5776" s="56" t="str">
        <f t="shared" si="1048"/>
        <v/>
      </c>
      <c r="K5776" s="56" t="str">
        <f t="shared" si="1040"/>
        <v/>
      </c>
      <c r="L5776" s="56" t="str">
        <f t="shared" si="1041"/>
        <v/>
      </c>
      <c r="M5776" s="56" t="str">
        <f t="shared" si="1042"/>
        <v/>
      </c>
      <c r="N5776" s="56" t="str">
        <f t="shared" si="1043"/>
        <v/>
      </c>
      <c r="O5776" s="56" t="str">
        <f t="shared" si="1049"/>
        <v/>
      </c>
      <c r="P5776" s="56">
        <f>IF(ISERROR(IF($X$5=1,$Y$5,)),"",IF($X$5=1,$Y$5,))</f>
        <v>0</v>
      </c>
      <c r="Q5776" s="56">
        <f>IF(ISERROR(IF($X$6=1,$Y$6,)),"",IF($X$6=1,$Y$6,))</f>
        <v>10000</v>
      </c>
      <c r="R5776" s="56">
        <f>IF(ISERROR(IF($X$7=1,$Y$7,)),"",IF($X$7=1,$Y$7,))</f>
        <v>0</v>
      </c>
      <c r="S5776" s="56">
        <f>IF(ISERROR(IF($X$8=1,$Y$8,)),"",IF($X$8=1,$Y$8,))</f>
        <v>1000</v>
      </c>
      <c r="T5776" s="56">
        <f>IF(ISERROR(IF($X$9=1,$Y$9,)),"",IF($X$9=1,$Y$9,))</f>
        <v>500</v>
      </c>
      <c r="U5776" s="56">
        <f>IF(ISERROR(IF($X$10=1,$Y$10,)),"",IF($X$10=1,$Y$10,))</f>
        <v>500</v>
      </c>
    </row>
    <row r="5777" spans="1:21" x14ac:dyDescent="0.25">
      <c r="A5777" s="75">
        <f t="shared" si="1044"/>
        <v>0</v>
      </c>
      <c r="E5777" s="56">
        <f t="shared" si="1045"/>
        <v>0</v>
      </c>
      <c r="F5777" s="76">
        <f t="shared" si="1050"/>
        <v>0</v>
      </c>
      <c r="G5777" s="56" t="str">
        <f t="shared" si="1046"/>
        <v/>
      </c>
      <c r="H5777" s="56">
        <f t="shared" si="1047"/>
        <v>0</v>
      </c>
      <c r="I5777" s="56">
        <f>IF(G5777="",0,IF(COUNTIF($G$5:G5777,G5777)=1,0,COUNTIF($G$5:G5777,G5777) )   )</f>
        <v>0</v>
      </c>
      <c r="J5777" s="56" t="str">
        <f t="shared" si="1048"/>
        <v/>
      </c>
      <c r="K5777" s="56" t="str">
        <f t="shared" si="1040"/>
        <v/>
      </c>
      <c r="L5777" s="56" t="str">
        <f t="shared" si="1041"/>
        <v/>
      </c>
      <c r="M5777" s="56" t="str">
        <f t="shared" si="1042"/>
        <v/>
      </c>
      <c r="N5777" s="56" t="str">
        <f t="shared" si="1043"/>
        <v/>
      </c>
      <c r="O5777" s="56" t="str">
        <f t="shared" si="1049"/>
        <v/>
      </c>
      <c r="P5777" s="56">
        <f>IF(ISERROR(IF($X$5=1,$Y$5,)),"",IF($X$5=1,$Y$5,))</f>
        <v>0</v>
      </c>
      <c r="Q5777" s="56">
        <f>IF(ISERROR(IF($X$6=1,$Y$6,)),"",IF($X$6=1,$Y$6,))</f>
        <v>10000</v>
      </c>
      <c r="R5777" s="56">
        <f>IF(ISERROR(IF($X$7=1,$Y$7,)),"",IF($X$7=1,$Y$7,))</f>
        <v>0</v>
      </c>
      <c r="S5777" s="56">
        <f>IF(ISERROR(IF($X$8=1,$Y$8,)),"",IF($X$8=1,$Y$8,))</f>
        <v>1000</v>
      </c>
      <c r="T5777" s="56">
        <f>IF(ISERROR(IF($X$9=1,$Y$9,)),"",IF($X$9=1,$Y$9,))</f>
        <v>500</v>
      </c>
      <c r="U5777" s="56">
        <f>IF(ISERROR(IF($X$10=1,$Y$10,)),"",IF($X$10=1,$Y$10,))</f>
        <v>500</v>
      </c>
    </row>
    <row r="5778" spans="1:21" x14ac:dyDescent="0.25">
      <c r="A5778" s="75">
        <f t="shared" si="1044"/>
        <v>0</v>
      </c>
      <c r="E5778" s="56">
        <f t="shared" si="1045"/>
        <v>0</v>
      </c>
      <c r="F5778" s="76">
        <f t="shared" si="1050"/>
        <v>0</v>
      </c>
      <c r="G5778" s="56" t="str">
        <f t="shared" si="1046"/>
        <v/>
      </c>
      <c r="H5778" s="56">
        <f t="shared" si="1047"/>
        <v>0</v>
      </c>
      <c r="I5778" s="56">
        <f>IF(G5778="",0,IF(COUNTIF($G$5:G5778,G5778)=1,0,COUNTIF($G$5:G5778,G5778) )   )</f>
        <v>0</v>
      </c>
      <c r="J5778" s="56" t="str">
        <f t="shared" si="1048"/>
        <v/>
      </c>
      <c r="K5778" s="56" t="str">
        <f t="shared" si="1040"/>
        <v/>
      </c>
      <c r="L5778" s="56" t="str">
        <f t="shared" si="1041"/>
        <v/>
      </c>
      <c r="M5778" s="56" t="str">
        <f t="shared" si="1042"/>
        <v/>
      </c>
      <c r="N5778" s="56" t="str">
        <f t="shared" si="1043"/>
        <v/>
      </c>
      <c r="O5778" s="56" t="str">
        <f t="shared" si="1049"/>
        <v/>
      </c>
      <c r="P5778" s="56">
        <f>IF(ISERROR(IF($X$5=1,$Y$5,)),"",IF($X$5=1,$Y$5,))</f>
        <v>0</v>
      </c>
      <c r="Q5778" s="56">
        <f>IF(ISERROR(IF($X$6=1,$Y$6,)),"",IF($X$6=1,$Y$6,))</f>
        <v>10000</v>
      </c>
      <c r="R5778" s="56">
        <f>IF(ISERROR(IF($X$7=1,$Y$7,)),"",IF($X$7=1,$Y$7,))</f>
        <v>0</v>
      </c>
      <c r="S5778" s="56">
        <f>IF(ISERROR(IF($X$8=1,$Y$8,)),"",IF($X$8=1,$Y$8,))</f>
        <v>1000</v>
      </c>
      <c r="T5778" s="56">
        <f>IF(ISERROR(IF($X$9=1,$Y$9,)),"",IF($X$9=1,$Y$9,))</f>
        <v>500</v>
      </c>
      <c r="U5778" s="56">
        <f>IF(ISERROR(IF($X$10=1,$Y$10,)),"",IF($X$10=1,$Y$10,))</f>
        <v>500</v>
      </c>
    </row>
    <row r="5779" spans="1:21" x14ac:dyDescent="0.25">
      <c r="A5779" s="75">
        <f t="shared" si="1044"/>
        <v>0</v>
      </c>
      <c r="E5779" s="56">
        <f t="shared" si="1045"/>
        <v>0</v>
      </c>
      <c r="F5779" s="76">
        <f t="shared" si="1050"/>
        <v>0</v>
      </c>
      <c r="G5779" s="56" t="str">
        <f t="shared" si="1046"/>
        <v/>
      </c>
      <c r="H5779" s="56">
        <f t="shared" si="1047"/>
        <v>0</v>
      </c>
      <c r="I5779" s="56">
        <f>IF(G5779="",0,IF(COUNTIF($G$5:G5779,G5779)=1,0,COUNTIF($G$5:G5779,G5779) )   )</f>
        <v>0</v>
      </c>
      <c r="J5779" s="56" t="str">
        <f t="shared" si="1048"/>
        <v/>
      </c>
      <c r="K5779" s="56" t="str">
        <f t="shared" si="1040"/>
        <v/>
      </c>
      <c r="L5779" s="56" t="str">
        <f t="shared" si="1041"/>
        <v/>
      </c>
      <c r="M5779" s="56" t="str">
        <f t="shared" si="1042"/>
        <v/>
      </c>
      <c r="N5779" s="56" t="str">
        <f t="shared" si="1043"/>
        <v/>
      </c>
      <c r="O5779" s="56" t="str">
        <f t="shared" si="1049"/>
        <v/>
      </c>
      <c r="P5779" s="56">
        <f>IF(ISERROR(IF($X$5=1,$Y$5,)),"",IF($X$5=1,$Y$5,))</f>
        <v>0</v>
      </c>
      <c r="Q5779" s="56">
        <f>IF(ISERROR(IF($X$6=1,$Y$6,)),"",IF($X$6=1,$Y$6,))</f>
        <v>10000</v>
      </c>
      <c r="R5779" s="56">
        <f>IF(ISERROR(IF($X$7=1,$Y$7,)),"",IF($X$7=1,$Y$7,))</f>
        <v>0</v>
      </c>
      <c r="S5779" s="56">
        <f>IF(ISERROR(IF($X$8=1,$Y$8,)),"",IF($X$8=1,$Y$8,))</f>
        <v>1000</v>
      </c>
      <c r="T5779" s="56">
        <f>IF(ISERROR(IF($X$9=1,$Y$9,)),"",IF($X$9=1,$Y$9,))</f>
        <v>500</v>
      </c>
      <c r="U5779" s="56">
        <f>IF(ISERROR(IF($X$10=1,$Y$10,)),"",IF($X$10=1,$Y$10,))</f>
        <v>500</v>
      </c>
    </row>
    <row r="5780" spans="1:21" x14ac:dyDescent="0.25">
      <c r="A5780" s="75">
        <f t="shared" si="1044"/>
        <v>0</v>
      </c>
      <c r="E5780" s="56">
        <f t="shared" si="1045"/>
        <v>0</v>
      </c>
      <c r="F5780" s="76">
        <f t="shared" si="1050"/>
        <v>0</v>
      </c>
      <c r="G5780" s="56" t="str">
        <f t="shared" si="1046"/>
        <v/>
      </c>
      <c r="H5780" s="56">
        <f t="shared" si="1047"/>
        <v>0</v>
      </c>
      <c r="I5780" s="56">
        <f>IF(G5780="",0,IF(COUNTIF($G$5:G5780,G5780)=1,0,COUNTIF($G$5:G5780,G5780) )   )</f>
        <v>0</v>
      </c>
      <c r="J5780" s="56" t="str">
        <f t="shared" si="1048"/>
        <v/>
      </c>
      <c r="K5780" s="56" t="str">
        <f t="shared" si="1040"/>
        <v/>
      </c>
      <c r="L5780" s="56" t="str">
        <f t="shared" si="1041"/>
        <v/>
      </c>
      <c r="M5780" s="56" t="str">
        <f t="shared" si="1042"/>
        <v/>
      </c>
      <c r="N5780" s="56" t="str">
        <f t="shared" si="1043"/>
        <v/>
      </c>
      <c r="O5780" s="56" t="str">
        <f t="shared" si="1049"/>
        <v/>
      </c>
      <c r="P5780" s="56">
        <f>IF(ISERROR(IF($X$5=1,$Y$5,)),"",IF($X$5=1,$Y$5,))</f>
        <v>0</v>
      </c>
      <c r="Q5780" s="56">
        <f>IF(ISERROR(IF($X$6=1,$Y$6,)),"",IF($X$6=1,$Y$6,))</f>
        <v>10000</v>
      </c>
      <c r="R5780" s="56">
        <f>IF(ISERROR(IF($X$7=1,$Y$7,)),"",IF($X$7=1,$Y$7,))</f>
        <v>0</v>
      </c>
      <c r="S5780" s="56">
        <f>IF(ISERROR(IF($X$8=1,$Y$8,)),"",IF($X$8=1,$Y$8,))</f>
        <v>1000</v>
      </c>
      <c r="T5780" s="56">
        <f>IF(ISERROR(IF($X$9=1,$Y$9,)),"",IF($X$9=1,$Y$9,))</f>
        <v>500</v>
      </c>
      <c r="U5780" s="56">
        <f>IF(ISERROR(IF($X$10=1,$Y$10,)),"",IF($X$10=1,$Y$10,))</f>
        <v>500</v>
      </c>
    </row>
    <row r="5781" spans="1:21" x14ac:dyDescent="0.25">
      <c r="A5781" s="75">
        <f t="shared" si="1044"/>
        <v>0</v>
      </c>
      <c r="E5781" s="56">
        <f t="shared" si="1045"/>
        <v>0</v>
      </c>
      <c r="F5781" s="76">
        <f t="shared" si="1050"/>
        <v>0</v>
      </c>
      <c r="G5781" s="56" t="str">
        <f t="shared" si="1046"/>
        <v/>
      </c>
      <c r="H5781" s="56">
        <f t="shared" si="1047"/>
        <v>0</v>
      </c>
      <c r="I5781" s="56">
        <f>IF(G5781="",0,IF(COUNTIF($G$5:G5781,G5781)=1,0,COUNTIF($G$5:G5781,G5781) )   )</f>
        <v>0</v>
      </c>
      <c r="J5781" s="56" t="str">
        <f t="shared" si="1048"/>
        <v/>
      </c>
      <c r="K5781" s="56" t="str">
        <f t="shared" si="1040"/>
        <v/>
      </c>
      <c r="L5781" s="56" t="str">
        <f t="shared" si="1041"/>
        <v/>
      </c>
      <c r="M5781" s="56" t="str">
        <f t="shared" si="1042"/>
        <v/>
      </c>
      <c r="N5781" s="56" t="str">
        <f t="shared" si="1043"/>
        <v/>
      </c>
      <c r="O5781" s="56" t="str">
        <f t="shared" si="1049"/>
        <v/>
      </c>
      <c r="P5781" s="56">
        <f>IF(ISERROR(IF($X$5=1,$Y$5,)),"",IF($X$5=1,$Y$5,))</f>
        <v>0</v>
      </c>
      <c r="Q5781" s="56">
        <f>IF(ISERROR(IF($X$6=1,$Y$6,)),"",IF($X$6=1,$Y$6,))</f>
        <v>10000</v>
      </c>
      <c r="R5781" s="56">
        <f>IF(ISERROR(IF($X$7=1,$Y$7,)),"",IF($X$7=1,$Y$7,))</f>
        <v>0</v>
      </c>
      <c r="S5781" s="56">
        <f>IF(ISERROR(IF($X$8=1,$Y$8,)),"",IF($X$8=1,$Y$8,))</f>
        <v>1000</v>
      </c>
      <c r="T5781" s="56">
        <f>IF(ISERROR(IF($X$9=1,$Y$9,)),"",IF($X$9=1,$Y$9,))</f>
        <v>500</v>
      </c>
      <c r="U5781" s="56">
        <f>IF(ISERROR(IF($X$10=1,$Y$10,)),"",IF($X$10=1,$Y$10,))</f>
        <v>500</v>
      </c>
    </row>
    <row r="5782" spans="1:21" x14ac:dyDescent="0.25">
      <c r="A5782" s="75">
        <f t="shared" si="1044"/>
        <v>0</v>
      </c>
      <c r="E5782" s="56">
        <f t="shared" si="1045"/>
        <v>0</v>
      </c>
      <c r="F5782" s="76">
        <f t="shared" si="1050"/>
        <v>0</v>
      </c>
      <c r="G5782" s="56" t="str">
        <f t="shared" si="1046"/>
        <v/>
      </c>
      <c r="H5782" s="56">
        <f t="shared" si="1047"/>
        <v>0</v>
      </c>
      <c r="I5782" s="56">
        <f>IF(G5782="",0,IF(COUNTIF($G$5:G5782,G5782)=1,0,COUNTIF($G$5:G5782,G5782) )   )</f>
        <v>0</v>
      </c>
      <c r="J5782" s="56" t="str">
        <f t="shared" si="1048"/>
        <v/>
      </c>
      <c r="K5782" s="56" t="str">
        <f t="shared" si="1040"/>
        <v/>
      </c>
      <c r="L5782" s="56" t="str">
        <f t="shared" si="1041"/>
        <v/>
      </c>
      <c r="M5782" s="56" t="str">
        <f t="shared" si="1042"/>
        <v/>
      </c>
      <c r="N5782" s="56" t="str">
        <f t="shared" si="1043"/>
        <v/>
      </c>
      <c r="O5782" s="56" t="str">
        <f t="shared" si="1049"/>
        <v/>
      </c>
      <c r="P5782" s="56">
        <f>IF(ISERROR(IF($X$5=1,$Y$5,)),"",IF($X$5=1,$Y$5,))</f>
        <v>0</v>
      </c>
      <c r="Q5782" s="56">
        <f>IF(ISERROR(IF($X$6=1,$Y$6,)),"",IF($X$6=1,$Y$6,))</f>
        <v>10000</v>
      </c>
      <c r="R5782" s="56">
        <f>IF(ISERROR(IF($X$7=1,$Y$7,)),"",IF($X$7=1,$Y$7,))</f>
        <v>0</v>
      </c>
      <c r="S5782" s="56">
        <f>IF(ISERROR(IF($X$8=1,$Y$8,)),"",IF($X$8=1,$Y$8,))</f>
        <v>1000</v>
      </c>
      <c r="T5782" s="56">
        <f>IF(ISERROR(IF($X$9=1,$Y$9,)),"",IF($X$9=1,$Y$9,))</f>
        <v>500</v>
      </c>
      <c r="U5782" s="56">
        <f>IF(ISERROR(IF($X$10=1,$Y$10,)),"",IF($X$10=1,$Y$10,))</f>
        <v>500</v>
      </c>
    </row>
    <row r="5783" spans="1:21" x14ac:dyDescent="0.25">
      <c r="A5783" s="75">
        <f t="shared" si="1044"/>
        <v>0</v>
      </c>
      <c r="E5783" s="56">
        <f t="shared" si="1045"/>
        <v>0</v>
      </c>
      <c r="F5783" s="76">
        <f t="shared" si="1050"/>
        <v>0</v>
      </c>
      <c r="G5783" s="56" t="str">
        <f t="shared" si="1046"/>
        <v/>
      </c>
      <c r="H5783" s="56">
        <f t="shared" si="1047"/>
        <v>0</v>
      </c>
      <c r="I5783" s="56">
        <f>IF(G5783="",0,IF(COUNTIF($G$5:G5783,G5783)=1,0,COUNTIF($G$5:G5783,G5783) )   )</f>
        <v>0</v>
      </c>
      <c r="J5783" s="56" t="str">
        <f t="shared" si="1048"/>
        <v/>
      </c>
      <c r="K5783" s="56" t="str">
        <f t="shared" si="1040"/>
        <v/>
      </c>
      <c r="L5783" s="56" t="str">
        <f t="shared" si="1041"/>
        <v/>
      </c>
      <c r="M5783" s="56" t="str">
        <f t="shared" si="1042"/>
        <v/>
      </c>
      <c r="N5783" s="56" t="str">
        <f t="shared" si="1043"/>
        <v/>
      </c>
      <c r="O5783" s="56" t="str">
        <f t="shared" si="1049"/>
        <v/>
      </c>
      <c r="P5783" s="56">
        <f>IF(ISERROR(IF($X$5=1,$Y$5,)),"",IF($X$5=1,$Y$5,))</f>
        <v>0</v>
      </c>
      <c r="Q5783" s="56">
        <f>IF(ISERROR(IF($X$6=1,$Y$6,)),"",IF($X$6=1,$Y$6,))</f>
        <v>10000</v>
      </c>
      <c r="R5783" s="56">
        <f>IF(ISERROR(IF($X$7=1,$Y$7,)),"",IF($X$7=1,$Y$7,))</f>
        <v>0</v>
      </c>
      <c r="S5783" s="56">
        <f>IF(ISERROR(IF($X$8=1,$Y$8,)),"",IF($X$8=1,$Y$8,))</f>
        <v>1000</v>
      </c>
      <c r="T5783" s="56">
        <f>IF(ISERROR(IF($X$9=1,$Y$9,)),"",IF($X$9=1,$Y$9,))</f>
        <v>500</v>
      </c>
      <c r="U5783" s="56">
        <f>IF(ISERROR(IF($X$10=1,$Y$10,)),"",IF($X$10=1,$Y$10,))</f>
        <v>500</v>
      </c>
    </row>
    <row r="5784" spans="1:21" x14ac:dyDescent="0.25">
      <c r="A5784" s="75">
        <f t="shared" si="1044"/>
        <v>0</v>
      </c>
      <c r="E5784" s="56">
        <f t="shared" si="1045"/>
        <v>0</v>
      </c>
      <c r="F5784" s="76">
        <f t="shared" si="1050"/>
        <v>0</v>
      </c>
      <c r="G5784" s="56" t="str">
        <f t="shared" si="1046"/>
        <v/>
      </c>
      <c r="H5784" s="56">
        <f t="shared" si="1047"/>
        <v>0</v>
      </c>
      <c r="I5784" s="56">
        <f>IF(G5784="",0,IF(COUNTIF($G$5:G5784,G5784)=1,0,COUNTIF($G$5:G5784,G5784) )   )</f>
        <v>0</v>
      </c>
      <c r="J5784" s="56" t="str">
        <f t="shared" si="1048"/>
        <v/>
      </c>
      <c r="K5784" s="56" t="str">
        <f t="shared" si="1040"/>
        <v/>
      </c>
      <c r="L5784" s="56" t="str">
        <f t="shared" si="1041"/>
        <v/>
      </c>
      <c r="M5784" s="56" t="str">
        <f t="shared" si="1042"/>
        <v/>
      </c>
      <c r="N5784" s="56" t="str">
        <f t="shared" si="1043"/>
        <v/>
      </c>
      <c r="O5784" s="56" t="str">
        <f t="shared" si="1049"/>
        <v/>
      </c>
      <c r="P5784" s="56">
        <f>IF(ISERROR(IF($X$5=1,$Y$5,)),"",IF($X$5=1,$Y$5,))</f>
        <v>0</v>
      </c>
      <c r="Q5784" s="56">
        <f>IF(ISERROR(IF($X$6=1,$Y$6,)),"",IF($X$6=1,$Y$6,))</f>
        <v>10000</v>
      </c>
      <c r="R5784" s="56">
        <f>IF(ISERROR(IF($X$7=1,$Y$7,)),"",IF($X$7=1,$Y$7,))</f>
        <v>0</v>
      </c>
      <c r="S5784" s="56">
        <f>IF(ISERROR(IF($X$8=1,$Y$8,)),"",IF($X$8=1,$Y$8,))</f>
        <v>1000</v>
      </c>
      <c r="T5784" s="56">
        <f>IF(ISERROR(IF($X$9=1,$Y$9,)),"",IF($X$9=1,$Y$9,))</f>
        <v>500</v>
      </c>
      <c r="U5784" s="56">
        <f>IF(ISERROR(IF($X$10=1,$Y$10,)),"",IF($X$10=1,$Y$10,))</f>
        <v>500</v>
      </c>
    </row>
    <row r="5785" spans="1:21" x14ac:dyDescent="0.25">
      <c r="A5785" s="75">
        <f t="shared" si="1044"/>
        <v>0</v>
      </c>
      <c r="E5785" s="56">
        <f t="shared" si="1045"/>
        <v>0</v>
      </c>
      <c r="F5785" s="76">
        <f t="shared" si="1050"/>
        <v>0</v>
      </c>
      <c r="G5785" s="56" t="str">
        <f t="shared" si="1046"/>
        <v/>
      </c>
      <c r="H5785" s="56">
        <f t="shared" si="1047"/>
        <v>0</v>
      </c>
      <c r="I5785" s="56">
        <f>IF(G5785="",0,IF(COUNTIF($G$5:G5785,G5785)=1,0,COUNTIF($G$5:G5785,G5785) )   )</f>
        <v>0</v>
      </c>
      <c r="J5785" s="56" t="str">
        <f t="shared" si="1048"/>
        <v/>
      </c>
      <c r="K5785" s="56" t="str">
        <f t="shared" si="1040"/>
        <v/>
      </c>
      <c r="L5785" s="56" t="str">
        <f t="shared" si="1041"/>
        <v/>
      </c>
      <c r="M5785" s="56" t="str">
        <f t="shared" si="1042"/>
        <v/>
      </c>
      <c r="N5785" s="56" t="str">
        <f t="shared" si="1043"/>
        <v/>
      </c>
      <c r="O5785" s="56" t="str">
        <f t="shared" si="1049"/>
        <v/>
      </c>
      <c r="P5785" s="56">
        <f>IF(ISERROR(IF($X$5=1,$Y$5,)),"",IF($X$5=1,$Y$5,))</f>
        <v>0</v>
      </c>
      <c r="Q5785" s="56">
        <f>IF(ISERROR(IF($X$6=1,$Y$6,)),"",IF($X$6=1,$Y$6,))</f>
        <v>10000</v>
      </c>
      <c r="R5785" s="56">
        <f>IF(ISERROR(IF($X$7=1,$Y$7,)),"",IF($X$7=1,$Y$7,))</f>
        <v>0</v>
      </c>
      <c r="S5785" s="56">
        <f>IF(ISERROR(IF($X$8=1,$Y$8,)),"",IF($X$8=1,$Y$8,))</f>
        <v>1000</v>
      </c>
      <c r="T5785" s="56">
        <f>IF(ISERROR(IF($X$9=1,$Y$9,)),"",IF($X$9=1,$Y$9,))</f>
        <v>500</v>
      </c>
      <c r="U5785" s="56">
        <f>IF(ISERROR(IF($X$10=1,$Y$10,)),"",IF($X$10=1,$Y$10,))</f>
        <v>500</v>
      </c>
    </row>
    <row r="5786" spans="1:21" x14ac:dyDescent="0.25">
      <c r="A5786" s="75">
        <f t="shared" si="1044"/>
        <v>0</v>
      </c>
      <c r="E5786" s="56">
        <f t="shared" si="1045"/>
        <v>0</v>
      </c>
      <c r="F5786" s="76">
        <f t="shared" si="1050"/>
        <v>0</v>
      </c>
      <c r="G5786" s="56" t="str">
        <f t="shared" si="1046"/>
        <v/>
      </c>
      <c r="H5786" s="56">
        <f t="shared" si="1047"/>
        <v>0</v>
      </c>
      <c r="I5786" s="56">
        <f>IF(G5786="",0,IF(COUNTIF($G$5:G5786,G5786)=1,0,COUNTIF($G$5:G5786,G5786) )   )</f>
        <v>0</v>
      </c>
      <c r="J5786" s="56" t="str">
        <f t="shared" si="1048"/>
        <v/>
      </c>
      <c r="K5786" s="56" t="str">
        <f t="shared" si="1040"/>
        <v/>
      </c>
      <c r="L5786" s="56" t="str">
        <f t="shared" si="1041"/>
        <v/>
      </c>
      <c r="M5786" s="56" t="str">
        <f t="shared" si="1042"/>
        <v/>
      </c>
      <c r="N5786" s="56" t="str">
        <f t="shared" si="1043"/>
        <v/>
      </c>
      <c r="O5786" s="56" t="str">
        <f t="shared" si="1049"/>
        <v/>
      </c>
      <c r="P5786" s="56">
        <f>IF(ISERROR(IF($X$5=1,$Y$5,)),"",IF($X$5=1,$Y$5,))</f>
        <v>0</v>
      </c>
      <c r="Q5786" s="56">
        <f>IF(ISERROR(IF($X$6=1,$Y$6,)),"",IF($X$6=1,$Y$6,))</f>
        <v>10000</v>
      </c>
      <c r="R5786" s="56">
        <f>IF(ISERROR(IF($X$7=1,$Y$7,)),"",IF($X$7=1,$Y$7,))</f>
        <v>0</v>
      </c>
      <c r="S5786" s="56">
        <f>IF(ISERROR(IF($X$8=1,$Y$8,)),"",IF($X$8=1,$Y$8,))</f>
        <v>1000</v>
      </c>
      <c r="T5786" s="56">
        <f>IF(ISERROR(IF($X$9=1,$Y$9,)),"",IF($X$9=1,$Y$9,))</f>
        <v>500</v>
      </c>
      <c r="U5786" s="56">
        <f>IF(ISERROR(IF($X$10=1,$Y$10,)),"",IF($X$10=1,$Y$10,))</f>
        <v>500</v>
      </c>
    </row>
    <row r="5787" spans="1:21" x14ac:dyDescent="0.25">
      <c r="A5787" s="75">
        <f t="shared" si="1044"/>
        <v>0</v>
      </c>
      <c r="E5787" s="56">
        <f t="shared" si="1045"/>
        <v>0</v>
      </c>
      <c r="F5787" s="76">
        <f t="shared" si="1050"/>
        <v>0</v>
      </c>
      <c r="G5787" s="56" t="str">
        <f t="shared" si="1046"/>
        <v/>
      </c>
      <c r="H5787" s="56">
        <f t="shared" si="1047"/>
        <v>0</v>
      </c>
      <c r="I5787" s="56">
        <f>IF(G5787="",0,IF(COUNTIF($G$5:G5787,G5787)=1,0,COUNTIF($G$5:G5787,G5787) )   )</f>
        <v>0</v>
      </c>
      <c r="J5787" s="56" t="str">
        <f t="shared" si="1048"/>
        <v/>
      </c>
      <c r="K5787" s="56" t="str">
        <f t="shared" si="1040"/>
        <v/>
      </c>
      <c r="L5787" s="56" t="str">
        <f t="shared" si="1041"/>
        <v/>
      </c>
      <c r="M5787" s="56" t="str">
        <f t="shared" si="1042"/>
        <v/>
      </c>
      <c r="N5787" s="56" t="str">
        <f t="shared" si="1043"/>
        <v/>
      </c>
      <c r="O5787" s="56" t="str">
        <f t="shared" si="1049"/>
        <v/>
      </c>
      <c r="P5787" s="56">
        <f>IF(ISERROR(IF($X$5=1,$Y$5,)),"",IF($X$5=1,$Y$5,))</f>
        <v>0</v>
      </c>
      <c r="Q5787" s="56">
        <f>IF(ISERROR(IF($X$6=1,$Y$6,)),"",IF($X$6=1,$Y$6,))</f>
        <v>10000</v>
      </c>
      <c r="R5787" s="56">
        <f>IF(ISERROR(IF($X$7=1,$Y$7,)),"",IF($X$7=1,$Y$7,))</f>
        <v>0</v>
      </c>
      <c r="S5787" s="56">
        <f>IF(ISERROR(IF($X$8=1,$Y$8,)),"",IF($X$8=1,$Y$8,))</f>
        <v>1000</v>
      </c>
      <c r="T5787" s="56">
        <f>IF(ISERROR(IF($X$9=1,$Y$9,)),"",IF($X$9=1,$Y$9,))</f>
        <v>500</v>
      </c>
      <c r="U5787" s="56">
        <f>IF(ISERROR(IF($X$10=1,$Y$10,)),"",IF($X$10=1,$Y$10,))</f>
        <v>500</v>
      </c>
    </row>
    <row r="5788" spans="1:21" x14ac:dyDescent="0.25">
      <c r="A5788" s="75">
        <f t="shared" si="1044"/>
        <v>0</v>
      </c>
      <c r="E5788" s="56">
        <f t="shared" si="1045"/>
        <v>0</v>
      </c>
      <c r="F5788" s="76">
        <f t="shared" si="1050"/>
        <v>0</v>
      </c>
      <c r="G5788" s="56" t="str">
        <f t="shared" si="1046"/>
        <v/>
      </c>
      <c r="H5788" s="56">
        <f t="shared" si="1047"/>
        <v>0</v>
      </c>
      <c r="I5788" s="56">
        <f>IF(G5788="",0,IF(COUNTIF($G$5:G5788,G5788)=1,0,COUNTIF($G$5:G5788,G5788) )   )</f>
        <v>0</v>
      </c>
      <c r="J5788" s="56" t="str">
        <f t="shared" si="1048"/>
        <v/>
      </c>
      <c r="K5788" s="56" t="str">
        <f t="shared" si="1040"/>
        <v/>
      </c>
      <c r="L5788" s="56" t="str">
        <f t="shared" si="1041"/>
        <v/>
      </c>
      <c r="M5788" s="56" t="str">
        <f t="shared" si="1042"/>
        <v/>
      </c>
      <c r="N5788" s="56" t="str">
        <f t="shared" si="1043"/>
        <v/>
      </c>
      <c r="O5788" s="56" t="str">
        <f t="shared" si="1049"/>
        <v/>
      </c>
      <c r="P5788" s="56">
        <f>IF(ISERROR(IF($X$5=1,$Y$5,)),"",IF($X$5=1,$Y$5,))</f>
        <v>0</v>
      </c>
      <c r="Q5788" s="56">
        <f>IF(ISERROR(IF($X$6=1,$Y$6,)),"",IF($X$6=1,$Y$6,))</f>
        <v>10000</v>
      </c>
      <c r="R5788" s="56">
        <f>IF(ISERROR(IF($X$7=1,$Y$7,)),"",IF($X$7=1,$Y$7,))</f>
        <v>0</v>
      </c>
      <c r="S5788" s="56">
        <f>IF(ISERROR(IF($X$8=1,$Y$8,)),"",IF($X$8=1,$Y$8,))</f>
        <v>1000</v>
      </c>
      <c r="T5788" s="56">
        <f>IF(ISERROR(IF($X$9=1,$Y$9,)),"",IF($X$9=1,$Y$9,))</f>
        <v>500</v>
      </c>
      <c r="U5788" s="56">
        <f>IF(ISERROR(IF($X$10=1,$Y$10,)),"",IF($X$10=1,$Y$10,))</f>
        <v>500</v>
      </c>
    </row>
    <row r="5789" spans="1:21" x14ac:dyDescent="0.25">
      <c r="A5789" s="75">
        <f t="shared" si="1044"/>
        <v>0</v>
      </c>
      <c r="E5789" s="56">
        <f t="shared" si="1045"/>
        <v>0</v>
      </c>
      <c r="F5789" s="76">
        <f t="shared" si="1050"/>
        <v>0</v>
      </c>
      <c r="G5789" s="56" t="str">
        <f t="shared" si="1046"/>
        <v/>
      </c>
      <c r="H5789" s="56">
        <f t="shared" si="1047"/>
        <v>0</v>
      </c>
      <c r="I5789" s="56">
        <f>IF(G5789="",0,IF(COUNTIF($G$5:G5789,G5789)=1,0,COUNTIF($G$5:G5789,G5789) )   )</f>
        <v>0</v>
      </c>
      <c r="J5789" s="56" t="str">
        <f t="shared" si="1048"/>
        <v/>
      </c>
      <c r="K5789" s="56" t="str">
        <f t="shared" si="1040"/>
        <v/>
      </c>
      <c r="L5789" s="56" t="str">
        <f t="shared" si="1041"/>
        <v/>
      </c>
      <c r="M5789" s="56" t="str">
        <f t="shared" si="1042"/>
        <v/>
      </c>
      <c r="N5789" s="56" t="str">
        <f t="shared" si="1043"/>
        <v/>
      </c>
      <c r="O5789" s="56" t="str">
        <f t="shared" si="1049"/>
        <v/>
      </c>
      <c r="P5789" s="56">
        <f>IF(ISERROR(IF($X$5=1,$Y$5,)),"",IF($X$5=1,$Y$5,))</f>
        <v>0</v>
      </c>
      <c r="Q5789" s="56">
        <f>IF(ISERROR(IF($X$6=1,$Y$6,)),"",IF($X$6=1,$Y$6,))</f>
        <v>10000</v>
      </c>
      <c r="R5789" s="56">
        <f>IF(ISERROR(IF($X$7=1,$Y$7,)),"",IF($X$7=1,$Y$7,))</f>
        <v>0</v>
      </c>
      <c r="S5789" s="56">
        <f>IF(ISERROR(IF($X$8=1,$Y$8,)),"",IF($X$8=1,$Y$8,))</f>
        <v>1000</v>
      </c>
      <c r="T5789" s="56">
        <f>IF(ISERROR(IF($X$9=1,$Y$9,)),"",IF($X$9=1,$Y$9,))</f>
        <v>500</v>
      </c>
      <c r="U5789" s="56">
        <f>IF(ISERROR(IF($X$10=1,$Y$10,)),"",IF($X$10=1,$Y$10,))</f>
        <v>500</v>
      </c>
    </row>
    <row r="5790" spans="1:21" x14ac:dyDescent="0.25">
      <c r="A5790" s="75">
        <f t="shared" si="1044"/>
        <v>0</v>
      </c>
      <c r="E5790" s="56">
        <f t="shared" si="1045"/>
        <v>0</v>
      </c>
      <c r="F5790" s="76">
        <f t="shared" si="1050"/>
        <v>0</v>
      </c>
      <c r="G5790" s="56" t="str">
        <f t="shared" si="1046"/>
        <v/>
      </c>
      <c r="H5790" s="56">
        <f t="shared" si="1047"/>
        <v>0</v>
      </c>
      <c r="I5790" s="56">
        <f>IF(G5790="",0,IF(COUNTIF($G$5:G5790,G5790)=1,0,COUNTIF($G$5:G5790,G5790) )   )</f>
        <v>0</v>
      </c>
      <c r="J5790" s="56" t="str">
        <f t="shared" si="1048"/>
        <v/>
      </c>
      <c r="K5790" s="56" t="str">
        <f t="shared" si="1040"/>
        <v/>
      </c>
      <c r="L5790" s="56" t="str">
        <f t="shared" si="1041"/>
        <v/>
      </c>
      <c r="M5790" s="56" t="str">
        <f t="shared" si="1042"/>
        <v/>
      </c>
      <c r="N5790" s="56" t="str">
        <f t="shared" si="1043"/>
        <v/>
      </c>
      <c r="O5790" s="56" t="str">
        <f t="shared" si="1049"/>
        <v/>
      </c>
      <c r="P5790" s="56">
        <f>IF(ISERROR(IF($X$5=1,$Y$5,)),"",IF($X$5=1,$Y$5,))</f>
        <v>0</v>
      </c>
      <c r="Q5790" s="56">
        <f>IF(ISERROR(IF($X$6=1,$Y$6,)),"",IF($X$6=1,$Y$6,))</f>
        <v>10000</v>
      </c>
      <c r="R5790" s="56">
        <f>IF(ISERROR(IF($X$7=1,$Y$7,)),"",IF($X$7=1,$Y$7,))</f>
        <v>0</v>
      </c>
      <c r="S5790" s="56">
        <f>IF(ISERROR(IF($X$8=1,$Y$8,)),"",IF($X$8=1,$Y$8,))</f>
        <v>1000</v>
      </c>
      <c r="T5790" s="56">
        <f>IF(ISERROR(IF($X$9=1,$Y$9,)),"",IF($X$9=1,$Y$9,))</f>
        <v>500</v>
      </c>
      <c r="U5790" s="56">
        <f>IF(ISERROR(IF($X$10=1,$Y$10,)),"",IF($X$10=1,$Y$10,))</f>
        <v>500</v>
      </c>
    </row>
    <row r="5791" spans="1:21" x14ac:dyDescent="0.25">
      <c r="A5791" s="75">
        <f t="shared" si="1044"/>
        <v>0</v>
      </c>
      <c r="E5791" s="56">
        <f t="shared" si="1045"/>
        <v>0</v>
      </c>
      <c r="F5791" s="76">
        <f t="shared" si="1050"/>
        <v>0</v>
      </c>
      <c r="G5791" s="56" t="str">
        <f t="shared" si="1046"/>
        <v/>
      </c>
      <c r="H5791" s="56">
        <f t="shared" si="1047"/>
        <v>0</v>
      </c>
      <c r="I5791" s="56">
        <f>IF(G5791="",0,IF(COUNTIF($G$5:G5791,G5791)=1,0,COUNTIF($G$5:G5791,G5791) )   )</f>
        <v>0</v>
      </c>
      <c r="J5791" s="56" t="str">
        <f t="shared" si="1048"/>
        <v/>
      </c>
      <c r="K5791" s="56" t="str">
        <f t="shared" si="1040"/>
        <v/>
      </c>
      <c r="L5791" s="56" t="str">
        <f t="shared" si="1041"/>
        <v/>
      </c>
      <c r="M5791" s="56" t="str">
        <f t="shared" si="1042"/>
        <v/>
      </c>
      <c r="N5791" s="56" t="str">
        <f t="shared" si="1043"/>
        <v/>
      </c>
      <c r="O5791" s="56" t="str">
        <f t="shared" si="1049"/>
        <v/>
      </c>
      <c r="P5791" s="56">
        <f>IF(ISERROR(IF($X$5=1,$Y$5,)),"",IF($X$5=1,$Y$5,))</f>
        <v>0</v>
      </c>
      <c r="Q5791" s="56">
        <f>IF(ISERROR(IF($X$6=1,$Y$6,)),"",IF($X$6=1,$Y$6,))</f>
        <v>10000</v>
      </c>
      <c r="R5791" s="56">
        <f>IF(ISERROR(IF($X$7=1,$Y$7,)),"",IF($X$7=1,$Y$7,))</f>
        <v>0</v>
      </c>
      <c r="S5791" s="56">
        <f>IF(ISERROR(IF($X$8=1,$Y$8,)),"",IF($X$8=1,$Y$8,))</f>
        <v>1000</v>
      </c>
      <c r="T5791" s="56">
        <f>IF(ISERROR(IF($X$9=1,$Y$9,)),"",IF($X$9=1,$Y$9,))</f>
        <v>500</v>
      </c>
      <c r="U5791" s="56">
        <f>IF(ISERROR(IF($X$10=1,$Y$10,)),"",IF($X$10=1,$Y$10,))</f>
        <v>500</v>
      </c>
    </row>
    <row r="5792" spans="1:21" x14ac:dyDescent="0.25">
      <c r="A5792" s="75">
        <f t="shared" si="1044"/>
        <v>0</v>
      </c>
      <c r="E5792" s="56">
        <f t="shared" si="1045"/>
        <v>0</v>
      </c>
      <c r="F5792" s="76">
        <f t="shared" si="1050"/>
        <v>0</v>
      </c>
      <c r="G5792" s="56" t="str">
        <f t="shared" si="1046"/>
        <v/>
      </c>
      <c r="H5792" s="56">
        <f t="shared" si="1047"/>
        <v>0</v>
      </c>
      <c r="I5792" s="56">
        <f>IF(G5792="",0,IF(COUNTIF($G$5:G5792,G5792)=1,0,COUNTIF($G$5:G5792,G5792) )   )</f>
        <v>0</v>
      </c>
      <c r="J5792" s="56" t="str">
        <f t="shared" si="1048"/>
        <v/>
      </c>
      <c r="K5792" s="56" t="str">
        <f t="shared" si="1040"/>
        <v/>
      </c>
      <c r="L5792" s="56" t="str">
        <f t="shared" si="1041"/>
        <v/>
      </c>
      <c r="M5792" s="56" t="str">
        <f t="shared" si="1042"/>
        <v/>
      </c>
      <c r="N5792" s="56" t="str">
        <f t="shared" si="1043"/>
        <v/>
      </c>
      <c r="O5792" s="56" t="str">
        <f t="shared" si="1049"/>
        <v/>
      </c>
      <c r="P5792" s="56">
        <f>IF(ISERROR(IF($X$5=1,$Y$5,)),"",IF($X$5=1,$Y$5,))</f>
        <v>0</v>
      </c>
      <c r="Q5792" s="56">
        <f>IF(ISERROR(IF($X$6=1,$Y$6,)),"",IF($X$6=1,$Y$6,))</f>
        <v>10000</v>
      </c>
      <c r="R5792" s="56">
        <f>IF(ISERROR(IF($X$7=1,$Y$7,)),"",IF($X$7=1,$Y$7,))</f>
        <v>0</v>
      </c>
      <c r="S5792" s="56">
        <f>IF(ISERROR(IF($X$8=1,$Y$8,)),"",IF($X$8=1,$Y$8,))</f>
        <v>1000</v>
      </c>
      <c r="T5792" s="56">
        <f>IF(ISERROR(IF($X$9=1,$Y$9,)),"",IF($X$9=1,$Y$9,))</f>
        <v>500</v>
      </c>
      <c r="U5792" s="56">
        <f>IF(ISERROR(IF($X$10=1,$Y$10,)),"",IF($X$10=1,$Y$10,))</f>
        <v>500</v>
      </c>
    </row>
    <row r="5793" spans="1:21" x14ac:dyDescent="0.25">
      <c r="A5793" s="75">
        <f t="shared" si="1044"/>
        <v>0</v>
      </c>
      <c r="E5793" s="56">
        <f t="shared" si="1045"/>
        <v>0</v>
      </c>
      <c r="F5793" s="76">
        <f t="shared" si="1050"/>
        <v>0</v>
      </c>
      <c r="G5793" s="56" t="str">
        <f t="shared" si="1046"/>
        <v/>
      </c>
      <c r="H5793" s="56">
        <f t="shared" si="1047"/>
        <v>0</v>
      </c>
      <c r="I5793" s="56">
        <f>IF(G5793="",0,IF(COUNTIF($G$5:G5793,G5793)=1,0,COUNTIF($G$5:G5793,G5793) )   )</f>
        <v>0</v>
      </c>
      <c r="J5793" s="56" t="str">
        <f t="shared" si="1048"/>
        <v/>
      </c>
      <c r="K5793" s="56" t="str">
        <f t="shared" si="1040"/>
        <v/>
      </c>
      <c r="L5793" s="56" t="str">
        <f t="shared" si="1041"/>
        <v/>
      </c>
      <c r="M5793" s="56" t="str">
        <f t="shared" si="1042"/>
        <v/>
      </c>
      <c r="N5793" s="56" t="str">
        <f t="shared" si="1043"/>
        <v/>
      </c>
      <c r="O5793" s="56" t="str">
        <f t="shared" si="1049"/>
        <v/>
      </c>
      <c r="P5793" s="56">
        <f>IF(ISERROR(IF($X$5=1,$Y$5,)),"",IF($X$5=1,$Y$5,))</f>
        <v>0</v>
      </c>
      <c r="Q5793" s="56">
        <f>IF(ISERROR(IF($X$6=1,$Y$6,)),"",IF($X$6=1,$Y$6,))</f>
        <v>10000</v>
      </c>
      <c r="R5793" s="56">
        <f>IF(ISERROR(IF($X$7=1,$Y$7,)),"",IF($X$7=1,$Y$7,))</f>
        <v>0</v>
      </c>
      <c r="S5793" s="56">
        <f>IF(ISERROR(IF($X$8=1,$Y$8,)),"",IF($X$8=1,$Y$8,))</f>
        <v>1000</v>
      </c>
      <c r="T5793" s="56">
        <f>IF(ISERROR(IF($X$9=1,$Y$9,)),"",IF($X$9=1,$Y$9,))</f>
        <v>500</v>
      </c>
      <c r="U5793" s="56">
        <f>IF(ISERROR(IF($X$10=1,$Y$10,)),"",IF($X$10=1,$Y$10,))</f>
        <v>500</v>
      </c>
    </row>
    <row r="5794" spans="1:21" x14ac:dyDescent="0.25">
      <c r="A5794" s="75">
        <f t="shared" si="1044"/>
        <v>0</v>
      </c>
      <c r="E5794" s="56">
        <f t="shared" si="1045"/>
        <v>0</v>
      </c>
      <c r="F5794" s="76">
        <f t="shared" si="1050"/>
        <v>0</v>
      </c>
      <c r="G5794" s="56" t="str">
        <f t="shared" si="1046"/>
        <v/>
      </c>
      <c r="H5794" s="56">
        <f t="shared" si="1047"/>
        <v>0</v>
      </c>
      <c r="I5794" s="56">
        <f>IF(G5794="",0,IF(COUNTIF($G$5:G5794,G5794)=1,0,COUNTIF($G$5:G5794,G5794) )   )</f>
        <v>0</v>
      </c>
      <c r="J5794" s="56" t="str">
        <f t="shared" si="1048"/>
        <v/>
      </c>
      <c r="K5794" s="56" t="str">
        <f t="shared" si="1040"/>
        <v/>
      </c>
      <c r="L5794" s="56" t="str">
        <f t="shared" si="1041"/>
        <v/>
      </c>
      <c r="M5794" s="56" t="str">
        <f t="shared" si="1042"/>
        <v/>
      </c>
      <c r="N5794" s="56" t="str">
        <f t="shared" si="1043"/>
        <v/>
      </c>
      <c r="O5794" s="56" t="str">
        <f t="shared" si="1049"/>
        <v/>
      </c>
      <c r="P5794" s="56">
        <f>IF(ISERROR(IF($X$5=1,$Y$5,)),"",IF($X$5=1,$Y$5,))</f>
        <v>0</v>
      </c>
      <c r="Q5794" s="56">
        <f>IF(ISERROR(IF($X$6=1,$Y$6,)),"",IF($X$6=1,$Y$6,))</f>
        <v>10000</v>
      </c>
      <c r="R5794" s="56">
        <f>IF(ISERROR(IF($X$7=1,$Y$7,)),"",IF($X$7=1,$Y$7,))</f>
        <v>0</v>
      </c>
      <c r="S5794" s="56">
        <f>IF(ISERROR(IF($X$8=1,$Y$8,)),"",IF($X$8=1,$Y$8,))</f>
        <v>1000</v>
      </c>
      <c r="T5794" s="56">
        <f>IF(ISERROR(IF($X$9=1,$Y$9,)),"",IF($X$9=1,$Y$9,))</f>
        <v>500</v>
      </c>
      <c r="U5794" s="56">
        <f>IF(ISERROR(IF($X$10=1,$Y$10,)),"",IF($X$10=1,$Y$10,))</f>
        <v>500</v>
      </c>
    </row>
    <row r="5795" spans="1:21" x14ac:dyDescent="0.25">
      <c r="A5795" s="75">
        <f t="shared" si="1044"/>
        <v>0</v>
      </c>
      <c r="E5795" s="56">
        <f t="shared" si="1045"/>
        <v>0</v>
      </c>
      <c r="F5795" s="76">
        <f t="shared" si="1050"/>
        <v>0</v>
      </c>
      <c r="G5795" s="56" t="str">
        <f t="shared" si="1046"/>
        <v/>
      </c>
      <c r="H5795" s="56">
        <f t="shared" si="1047"/>
        <v>0</v>
      </c>
      <c r="I5795" s="56">
        <f>IF(G5795="",0,IF(COUNTIF($G$5:G5795,G5795)=1,0,COUNTIF($G$5:G5795,G5795) )   )</f>
        <v>0</v>
      </c>
      <c r="J5795" s="56" t="str">
        <f t="shared" si="1048"/>
        <v/>
      </c>
      <c r="K5795" s="56" t="str">
        <f t="shared" si="1040"/>
        <v/>
      </c>
      <c r="L5795" s="56" t="str">
        <f t="shared" si="1041"/>
        <v/>
      </c>
      <c r="M5795" s="56" t="str">
        <f t="shared" si="1042"/>
        <v/>
      </c>
      <c r="N5795" s="56" t="str">
        <f t="shared" si="1043"/>
        <v/>
      </c>
      <c r="O5795" s="56" t="str">
        <f t="shared" si="1049"/>
        <v/>
      </c>
      <c r="P5795" s="56">
        <f>IF(ISERROR(IF($X$5=1,$Y$5,)),"",IF($X$5=1,$Y$5,))</f>
        <v>0</v>
      </c>
      <c r="Q5795" s="56">
        <f>IF(ISERROR(IF($X$6=1,$Y$6,)),"",IF($X$6=1,$Y$6,))</f>
        <v>10000</v>
      </c>
      <c r="R5795" s="56">
        <f>IF(ISERROR(IF($X$7=1,$Y$7,)),"",IF($X$7=1,$Y$7,))</f>
        <v>0</v>
      </c>
      <c r="S5795" s="56">
        <f>IF(ISERROR(IF($X$8=1,$Y$8,)),"",IF($X$8=1,$Y$8,))</f>
        <v>1000</v>
      </c>
      <c r="T5795" s="56">
        <f>IF(ISERROR(IF($X$9=1,$Y$9,)),"",IF($X$9=1,$Y$9,))</f>
        <v>500</v>
      </c>
      <c r="U5795" s="56">
        <f>IF(ISERROR(IF($X$10=1,$Y$10,)),"",IF($X$10=1,$Y$10,))</f>
        <v>500</v>
      </c>
    </row>
    <row r="5796" spans="1:21" x14ac:dyDescent="0.25">
      <c r="A5796" s="75">
        <f t="shared" si="1044"/>
        <v>0</v>
      </c>
      <c r="E5796" s="56">
        <f t="shared" si="1045"/>
        <v>0</v>
      </c>
      <c r="F5796" s="76">
        <f t="shared" si="1050"/>
        <v>0</v>
      </c>
      <c r="G5796" s="56" t="str">
        <f t="shared" si="1046"/>
        <v/>
      </c>
      <c r="H5796" s="56">
        <f t="shared" si="1047"/>
        <v>0</v>
      </c>
      <c r="I5796" s="56">
        <f>IF(G5796="",0,IF(COUNTIF($G$5:G5796,G5796)=1,0,COUNTIF($G$5:G5796,G5796) )   )</f>
        <v>0</v>
      </c>
      <c r="J5796" s="56" t="str">
        <f t="shared" si="1048"/>
        <v/>
      </c>
      <c r="K5796" s="56" t="str">
        <f t="shared" si="1040"/>
        <v/>
      </c>
      <c r="L5796" s="56" t="str">
        <f t="shared" si="1041"/>
        <v/>
      </c>
      <c r="M5796" s="56" t="str">
        <f t="shared" si="1042"/>
        <v/>
      </c>
      <c r="N5796" s="56" t="str">
        <f t="shared" si="1043"/>
        <v/>
      </c>
      <c r="O5796" s="56" t="str">
        <f t="shared" si="1049"/>
        <v/>
      </c>
      <c r="P5796" s="56">
        <f>IF(ISERROR(IF($X$5=1,$Y$5,)),"",IF($X$5=1,$Y$5,))</f>
        <v>0</v>
      </c>
      <c r="Q5796" s="56">
        <f>IF(ISERROR(IF($X$6=1,$Y$6,)),"",IF($X$6=1,$Y$6,))</f>
        <v>10000</v>
      </c>
      <c r="R5796" s="56">
        <f>IF(ISERROR(IF($X$7=1,$Y$7,)),"",IF($X$7=1,$Y$7,))</f>
        <v>0</v>
      </c>
      <c r="S5796" s="56">
        <f>IF(ISERROR(IF($X$8=1,$Y$8,)),"",IF($X$8=1,$Y$8,))</f>
        <v>1000</v>
      </c>
      <c r="T5796" s="56">
        <f>IF(ISERROR(IF($X$9=1,$Y$9,)),"",IF($X$9=1,$Y$9,))</f>
        <v>500</v>
      </c>
      <c r="U5796" s="56">
        <f>IF(ISERROR(IF($X$10=1,$Y$10,)),"",IF($X$10=1,$Y$10,))</f>
        <v>500</v>
      </c>
    </row>
    <row r="5797" spans="1:21" x14ac:dyDescent="0.25">
      <c r="A5797" s="75">
        <f t="shared" si="1044"/>
        <v>0</v>
      </c>
      <c r="E5797" s="56">
        <f t="shared" si="1045"/>
        <v>0</v>
      </c>
      <c r="F5797" s="76">
        <f t="shared" si="1050"/>
        <v>0</v>
      </c>
      <c r="G5797" s="56" t="str">
        <f t="shared" si="1046"/>
        <v/>
      </c>
      <c r="H5797" s="56">
        <f t="shared" si="1047"/>
        <v>0</v>
      </c>
      <c r="I5797" s="56">
        <f>IF(G5797="",0,IF(COUNTIF($G$5:G5797,G5797)=1,0,COUNTIF($G$5:G5797,G5797) )   )</f>
        <v>0</v>
      </c>
      <c r="J5797" s="56" t="str">
        <f t="shared" si="1048"/>
        <v/>
      </c>
      <c r="K5797" s="56" t="str">
        <f t="shared" si="1040"/>
        <v/>
      </c>
      <c r="L5797" s="56" t="str">
        <f t="shared" si="1041"/>
        <v/>
      </c>
      <c r="M5797" s="56" t="str">
        <f t="shared" si="1042"/>
        <v/>
      </c>
      <c r="N5797" s="56" t="str">
        <f t="shared" si="1043"/>
        <v/>
      </c>
      <c r="O5797" s="56" t="str">
        <f t="shared" si="1049"/>
        <v/>
      </c>
      <c r="P5797" s="56">
        <f>IF(ISERROR(IF($X$5=1,$Y$5,)),"",IF($X$5=1,$Y$5,))</f>
        <v>0</v>
      </c>
      <c r="Q5797" s="56">
        <f>IF(ISERROR(IF($X$6=1,$Y$6,)),"",IF($X$6=1,$Y$6,))</f>
        <v>10000</v>
      </c>
      <c r="R5797" s="56">
        <f>IF(ISERROR(IF($X$7=1,$Y$7,)),"",IF($X$7=1,$Y$7,))</f>
        <v>0</v>
      </c>
      <c r="S5797" s="56">
        <f>IF(ISERROR(IF($X$8=1,$Y$8,)),"",IF($X$8=1,$Y$8,))</f>
        <v>1000</v>
      </c>
      <c r="T5797" s="56">
        <f>IF(ISERROR(IF($X$9=1,$Y$9,)),"",IF($X$9=1,$Y$9,))</f>
        <v>500</v>
      </c>
      <c r="U5797" s="56">
        <f>IF(ISERROR(IF($X$10=1,$Y$10,)),"",IF($X$10=1,$Y$10,))</f>
        <v>500</v>
      </c>
    </row>
    <row r="5798" spans="1:21" x14ac:dyDescent="0.25">
      <c r="A5798" s="75">
        <f t="shared" si="1044"/>
        <v>0</v>
      </c>
      <c r="E5798" s="56">
        <f t="shared" si="1045"/>
        <v>0</v>
      </c>
      <c r="F5798" s="76">
        <f t="shared" si="1050"/>
        <v>0</v>
      </c>
      <c r="G5798" s="56" t="str">
        <f t="shared" si="1046"/>
        <v/>
      </c>
      <c r="H5798" s="56">
        <f t="shared" si="1047"/>
        <v>0</v>
      </c>
      <c r="I5798" s="56">
        <f>IF(G5798="",0,IF(COUNTIF($G$5:G5798,G5798)=1,0,COUNTIF($G$5:G5798,G5798) )   )</f>
        <v>0</v>
      </c>
      <c r="J5798" s="56" t="str">
        <f t="shared" si="1048"/>
        <v/>
      </c>
      <c r="K5798" s="56" t="str">
        <f t="shared" si="1040"/>
        <v/>
      </c>
      <c r="L5798" s="56" t="str">
        <f t="shared" si="1041"/>
        <v/>
      </c>
      <c r="M5798" s="56" t="str">
        <f t="shared" si="1042"/>
        <v/>
      </c>
      <c r="N5798" s="56" t="str">
        <f t="shared" si="1043"/>
        <v/>
      </c>
      <c r="O5798" s="56" t="str">
        <f t="shared" si="1049"/>
        <v/>
      </c>
      <c r="P5798" s="56">
        <f>IF(ISERROR(IF($X$5=1,$Y$5,)),"",IF($X$5=1,$Y$5,))</f>
        <v>0</v>
      </c>
      <c r="Q5798" s="56">
        <f>IF(ISERROR(IF($X$6=1,$Y$6,)),"",IF($X$6=1,$Y$6,))</f>
        <v>10000</v>
      </c>
      <c r="R5798" s="56">
        <f>IF(ISERROR(IF($X$7=1,$Y$7,)),"",IF($X$7=1,$Y$7,))</f>
        <v>0</v>
      </c>
      <c r="S5798" s="56">
        <f>IF(ISERROR(IF($X$8=1,$Y$8,)),"",IF($X$8=1,$Y$8,))</f>
        <v>1000</v>
      </c>
      <c r="T5798" s="56">
        <f>IF(ISERROR(IF($X$9=1,$Y$9,)),"",IF($X$9=1,$Y$9,))</f>
        <v>500</v>
      </c>
      <c r="U5798" s="56">
        <f>IF(ISERROR(IF($X$10=1,$Y$10,)),"",IF($X$10=1,$Y$10,))</f>
        <v>500</v>
      </c>
    </row>
    <row r="5799" spans="1:21" x14ac:dyDescent="0.25">
      <c r="A5799" s="75">
        <f t="shared" si="1044"/>
        <v>0</v>
      </c>
      <c r="E5799" s="56">
        <f t="shared" si="1045"/>
        <v>0</v>
      </c>
      <c r="F5799" s="76">
        <f t="shared" si="1050"/>
        <v>0</v>
      </c>
      <c r="G5799" s="56" t="str">
        <f t="shared" si="1046"/>
        <v/>
      </c>
      <c r="H5799" s="56">
        <f t="shared" si="1047"/>
        <v>0</v>
      </c>
      <c r="I5799" s="56">
        <f>IF(G5799="",0,IF(COUNTIF($G$5:G5799,G5799)=1,0,COUNTIF($G$5:G5799,G5799) )   )</f>
        <v>0</v>
      </c>
      <c r="J5799" s="56" t="str">
        <f t="shared" si="1048"/>
        <v/>
      </c>
      <c r="K5799" s="56" t="str">
        <f t="shared" si="1040"/>
        <v/>
      </c>
      <c r="L5799" s="56" t="str">
        <f t="shared" si="1041"/>
        <v/>
      </c>
      <c r="M5799" s="56" t="str">
        <f t="shared" si="1042"/>
        <v/>
      </c>
      <c r="N5799" s="56" t="str">
        <f t="shared" si="1043"/>
        <v/>
      </c>
      <c r="O5799" s="56" t="str">
        <f t="shared" si="1049"/>
        <v/>
      </c>
      <c r="P5799" s="56">
        <f>IF(ISERROR(IF($X$5=1,$Y$5,)),"",IF($X$5=1,$Y$5,))</f>
        <v>0</v>
      </c>
      <c r="Q5799" s="56">
        <f>IF(ISERROR(IF($X$6=1,$Y$6,)),"",IF($X$6=1,$Y$6,))</f>
        <v>10000</v>
      </c>
      <c r="R5799" s="56">
        <f>IF(ISERROR(IF($X$7=1,$Y$7,)),"",IF($X$7=1,$Y$7,))</f>
        <v>0</v>
      </c>
      <c r="S5799" s="56">
        <f>IF(ISERROR(IF($X$8=1,$Y$8,)),"",IF($X$8=1,$Y$8,))</f>
        <v>1000</v>
      </c>
      <c r="T5799" s="56">
        <f>IF(ISERROR(IF($X$9=1,$Y$9,)),"",IF($X$9=1,$Y$9,))</f>
        <v>500</v>
      </c>
      <c r="U5799" s="56">
        <f>IF(ISERROR(IF($X$10=1,$Y$10,)),"",IF($X$10=1,$Y$10,))</f>
        <v>500</v>
      </c>
    </row>
    <row r="5800" spans="1:21" x14ac:dyDescent="0.25">
      <c r="A5800" s="75">
        <f t="shared" si="1044"/>
        <v>0</v>
      </c>
      <c r="E5800" s="56">
        <f t="shared" si="1045"/>
        <v>0</v>
      </c>
      <c r="F5800" s="76">
        <f t="shared" si="1050"/>
        <v>0</v>
      </c>
      <c r="G5800" s="56" t="str">
        <f t="shared" si="1046"/>
        <v/>
      </c>
      <c r="H5800" s="56">
        <f t="shared" si="1047"/>
        <v>0</v>
      </c>
      <c r="I5800" s="56">
        <f>IF(G5800="",0,IF(COUNTIF($G$5:G5800,G5800)=1,0,COUNTIF($G$5:G5800,G5800) )   )</f>
        <v>0</v>
      </c>
      <c r="J5800" s="56" t="str">
        <f t="shared" si="1048"/>
        <v/>
      </c>
      <c r="K5800" s="56" t="str">
        <f t="shared" si="1040"/>
        <v/>
      </c>
      <c r="L5800" s="56" t="str">
        <f t="shared" si="1041"/>
        <v/>
      </c>
      <c r="M5800" s="56" t="str">
        <f t="shared" si="1042"/>
        <v/>
      </c>
      <c r="N5800" s="56" t="str">
        <f t="shared" si="1043"/>
        <v/>
      </c>
      <c r="O5800" s="56" t="str">
        <f t="shared" si="1049"/>
        <v/>
      </c>
      <c r="P5800" s="56">
        <f>IF(ISERROR(IF($X$5=1,$Y$5,)),"",IF($X$5=1,$Y$5,))</f>
        <v>0</v>
      </c>
      <c r="Q5800" s="56">
        <f>IF(ISERROR(IF($X$6=1,$Y$6,)),"",IF($X$6=1,$Y$6,))</f>
        <v>10000</v>
      </c>
      <c r="R5800" s="56">
        <f>IF(ISERROR(IF($X$7=1,$Y$7,)),"",IF($X$7=1,$Y$7,))</f>
        <v>0</v>
      </c>
      <c r="S5800" s="56">
        <f>IF(ISERROR(IF($X$8=1,$Y$8,)),"",IF($X$8=1,$Y$8,))</f>
        <v>1000</v>
      </c>
      <c r="T5800" s="56">
        <f>IF(ISERROR(IF($X$9=1,$Y$9,)),"",IF($X$9=1,$Y$9,))</f>
        <v>500</v>
      </c>
      <c r="U5800" s="56">
        <f>IF(ISERROR(IF($X$10=1,$Y$10,)),"",IF($X$10=1,$Y$10,))</f>
        <v>500</v>
      </c>
    </row>
    <row r="5801" spans="1:21" x14ac:dyDescent="0.25">
      <c r="A5801" s="75">
        <f t="shared" si="1044"/>
        <v>0</v>
      </c>
      <c r="E5801" s="56">
        <f t="shared" si="1045"/>
        <v>0</v>
      </c>
      <c r="F5801" s="76">
        <f t="shared" si="1050"/>
        <v>0</v>
      </c>
      <c r="G5801" s="56" t="str">
        <f t="shared" si="1046"/>
        <v/>
      </c>
      <c r="H5801" s="56">
        <f t="shared" si="1047"/>
        <v>0</v>
      </c>
      <c r="I5801" s="56">
        <f>IF(G5801="",0,IF(COUNTIF($G$5:G5801,G5801)=1,0,COUNTIF($G$5:G5801,G5801) )   )</f>
        <v>0</v>
      </c>
      <c r="J5801" s="56" t="str">
        <f t="shared" si="1048"/>
        <v/>
      </c>
      <c r="K5801" s="56" t="str">
        <f t="shared" si="1040"/>
        <v/>
      </c>
      <c r="L5801" s="56" t="str">
        <f t="shared" si="1041"/>
        <v/>
      </c>
      <c r="M5801" s="56" t="str">
        <f t="shared" si="1042"/>
        <v/>
      </c>
      <c r="N5801" s="56" t="str">
        <f t="shared" si="1043"/>
        <v/>
      </c>
      <c r="O5801" s="56" t="str">
        <f t="shared" si="1049"/>
        <v/>
      </c>
      <c r="P5801" s="56">
        <f>IF(ISERROR(IF($X$5=1,$Y$5,)),"",IF($X$5=1,$Y$5,))</f>
        <v>0</v>
      </c>
      <c r="Q5801" s="56">
        <f>IF(ISERROR(IF($X$6=1,$Y$6,)),"",IF($X$6=1,$Y$6,))</f>
        <v>10000</v>
      </c>
      <c r="R5801" s="56">
        <f>IF(ISERROR(IF($X$7=1,$Y$7,)),"",IF($X$7=1,$Y$7,))</f>
        <v>0</v>
      </c>
      <c r="S5801" s="56">
        <f>IF(ISERROR(IF($X$8=1,$Y$8,)),"",IF($X$8=1,$Y$8,))</f>
        <v>1000</v>
      </c>
      <c r="T5801" s="56">
        <f>IF(ISERROR(IF($X$9=1,$Y$9,)),"",IF($X$9=1,$Y$9,))</f>
        <v>500</v>
      </c>
      <c r="U5801" s="56">
        <f>IF(ISERROR(IF($X$10=1,$Y$10,)),"",IF($X$10=1,$Y$10,))</f>
        <v>500</v>
      </c>
    </row>
    <row r="5802" spans="1:21" x14ac:dyDescent="0.25">
      <c r="A5802" s="75">
        <f t="shared" si="1044"/>
        <v>0</v>
      </c>
      <c r="E5802" s="56">
        <f t="shared" si="1045"/>
        <v>0</v>
      </c>
      <c r="F5802" s="76">
        <f t="shared" si="1050"/>
        <v>0</v>
      </c>
      <c r="G5802" s="56" t="str">
        <f t="shared" si="1046"/>
        <v/>
      </c>
      <c r="H5802" s="56">
        <f t="shared" si="1047"/>
        <v>0</v>
      </c>
      <c r="I5802" s="56">
        <f>IF(G5802="",0,IF(COUNTIF($G$5:G5802,G5802)=1,0,COUNTIF($G$5:G5802,G5802) )   )</f>
        <v>0</v>
      </c>
      <c r="J5802" s="56" t="str">
        <f t="shared" si="1048"/>
        <v/>
      </c>
      <c r="K5802" s="56" t="str">
        <f t="shared" si="1040"/>
        <v/>
      </c>
      <c r="L5802" s="56" t="str">
        <f t="shared" si="1041"/>
        <v/>
      </c>
      <c r="M5802" s="56" t="str">
        <f t="shared" si="1042"/>
        <v/>
      </c>
      <c r="N5802" s="56" t="str">
        <f t="shared" si="1043"/>
        <v/>
      </c>
      <c r="O5802" s="56" t="str">
        <f t="shared" si="1049"/>
        <v/>
      </c>
      <c r="P5802" s="56">
        <f>IF(ISERROR(IF($X$5=1,$Y$5,)),"",IF($X$5=1,$Y$5,))</f>
        <v>0</v>
      </c>
      <c r="Q5802" s="56">
        <f>IF(ISERROR(IF($X$6=1,$Y$6,)),"",IF($X$6=1,$Y$6,))</f>
        <v>10000</v>
      </c>
      <c r="R5802" s="56">
        <f>IF(ISERROR(IF($X$7=1,$Y$7,)),"",IF($X$7=1,$Y$7,))</f>
        <v>0</v>
      </c>
      <c r="S5802" s="56">
        <f>IF(ISERROR(IF($X$8=1,$Y$8,)),"",IF($X$8=1,$Y$8,))</f>
        <v>1000</v>
      </c>
      <c r="T5802" s="56">
        <f>IF(ISERROR(IF($X$9=1,$Y$9,)),"",IF($X$9=1,$Y$9,))</f>
        <v>500</v>
      </c>
      <c r="U5802" s="56">
        <f>IF(ISERROR(IF($X$10=1,$Y$10,)),"",IF($X$10=1,$Y$10,))</f>
        <v>500</v>
      </c>
    </row>
    <row r="5803" spans="1:21" x14ac:dyDescent="0.25">
      <c r="A5803" s="75">
        <f t="shared" si="1044"/>
        <v>0</v>
      </c>
      <c r="E5803" s="56">
        <f t="shared" si="1045"/>
        <v>0</v>
      </c>
      <c r="F5803" s="76">
        <f t="shared" si="1050"/>
        <v>0</v>
      </c>
      <c r="G5803" s="56" t="str">
        <f t="shared" si="1046"/>
        <v/>
      </c>
      <c r="H5803" s="56">
        <f t="shared" si="1047"/>
        <v>0</v>
      </c>
      <c r="I5803" s="56">
        <f>IF(G5803="",0,IF(COUNTIF($G$5:G5803,G5803)=1,0,COUNTIF($G$5:G5803,G5803) )   )</f>
        <v>0</v>
      </c>
      <c r="J5803" s="56" t="str">
        <f t="shared" si="1048"/>
        <v/>
      </c>
      <c r="K5803" s="56" t="str">
        <f t="shared" si="1040"/>
        <v/>
      </c>
      <c r="L5803" s="56" t="str">
        <f t="shared" si="1041"/>
        <v/>
      </c>
      <c r="M5803" s="56" t="str">
        <f t="shared" si="1042"/>
        <v/>
      </c>
      <c r="N5803" s="56" t="str">
        <f t="shared" si="1043"/>
        <v/>
      </c>
      <c r="O5803" s="56" t="str">
        <f t="shared" si="1049"/>
        <v/>
      </c>
      <c r="P5803" s="56">
        <f>IF(ISERROR(IF($X$5=1,$Y$5,)),"",IF($X$5=1,$Y$5,))</f>
        <v>0</v>
      </c>
      <c r="Q5803" s="56">
        <f>IF(ISERROR(IF($X$6=1,$Y$6,)),"",IF($X$6=1,$Y$6,))</f>
        <v>10000</v>
      </c>
      <c r="R5803" s="56">
        <f>IF(ISERROR(IF($X$7=1,$Y$7,)),"",IF($X$7=1,$Y$7,))</f>
        <v>0</v>
      </c>
      <c r="S5803" s="56">
        <f>IF(ISERROR(IF($X$8=1,$Y$8,)),"",IF($X$8=1,$Y$8,))</f>
        <v>1000</v>
      </c>
      <c r="T5803" s="56">
        <f>IF(ISERROR(IF($X$9=1,$Y$9,)),"",IF($X$9=1,$Y$9,))</f>
        <v>500</v>
      </c>
      <c r="U5803" s="56">
        <f>IF(ISERROR(IF($X$10=1,$Y$10,)),"",IF($X$10=1,$Y$10,))</f>
        <v>500</v>
      </c>
    </row>
    <row r="5804" spans="1:21" x14ac:dyDescent="0.25">
      <c r="A5804" s="75">
        <f t="shared" si="1044"/>
        <v>0</v>
      </c>
      <c r="E5804" s="56">
        <f t="shared" si="1045"/>
        <v>0</v>
      </c>
      <c r="F5804" s="76">
        <f t="shared" si="1050"/>
        <v>0</v>
      </c>
      <c r="G5804" s="56" t="str">
        <f t="shared" si="1046"/>
        <v/>
      </c>
      <c r="H5804" s="56">
        <f t="shared" si="1047"/>
        <v>0</v>
      </c>
      <c r="I5804" s="56">
        <f>IF(G5804="",0,IF(COUNTIF($G$5:G5804,G5804)=1,0,COUNTIF($G$5:G5804,G5804) )   )</f>
        <v>0</v>
      </c>
      <c r="J5804" s="56" t="str">
        <f t="shared" si="1048"/>
        <v/>
      </c>
      <c r="K5804" s="56" t="str">
        <f t="shared" si="1040"/>
        <v/>
      </c>
      <c r="L5804" s="56" t="str">
        <f t="shared" si="1041"/>
        <v/>
      </c>
      <c r="M5804" s="56" t="str">
        <f t="shared" si="1042"/>
        <v/>
      </c>
      <c r="N5804" s="56" t="str">
        <f t="shared" si="1043"/>
        <v/>
      </c>
      <c r="O5804" s="56" t="str">
        <f t="shared" si="1049"/>
        <v/>
      </c>
      <c r="P5804" s="56">
        <f>IF(ISERROR(IF($X$5=1,$Y$5,)),"",IF($X$5=1,$Y$5,))</f>
        <v>0</v>
      </c>
      <c r="Q5804" s="56">
        <f>IF(ISERROR(IF($X$6=1,$Y$6,)),"",IF($X$6=1,$Y$6,))</f>
        <v>10000</v>
      </c>
      <c r="R5804" s="56">
        <f>IF(ISERROR(IF($X$7=1,$Y$7,)),"",IF($X$7=1,$Y$7,))</f>
        <v>0</v>
      </c>
      <c r="S5804" s="56">
        <f>IF(ISERROR(IF($X$8=1,$Y$8,)),"",IF($X$8=1,$Y$8,))</f>
        <v>1000</v>
      </c>
      <c r="T5804" s="56">
        <f>IF(ISERROR(IF($X$9=1,$Y$9,)),"",IF($X$9=1,$Y$9,))</f>
        <v>500</v>
      </c>
      <c r="U5804" s="56">
        <f>IF(ISERROR(IF($X$10=1,$Y$10,)),"",IF($X$10=1,$Y$10,))</f>
        <v>500</v>
      </c>
    </row>
    <row r="5805" spans="1:21" x14ac:dyDescent="0.25">
      <c r="A5805" s="75">
        <f t="shared" si="1044"/>
        <v>0</v>
      </c>
      <c r="E5805" s="56">
        <f t="shared" si="1045"/>
        <v>0</v>
      </c>
      <c r="F5805" s="76">
        <f t="shared" si="1050"/>
        <v>0</v>
      </c>
      <c r="G5805" s="56" t="str">
        <f t="shared" si="1046"/>
        <v/>
      </c>
      <c r="H5805" s="56">
        <f t="shared" si="1047"/>
        <v>0</v>
      </c>
      <c r="I5805" s="56">
        <f>IF(G5805="",0,IF(COUNTIF($G$5:G5805,G5805)=1,0,COUNTIF($G$5:G5805,G5805) )   )</f>
        <v>0</v>
      </c>
      <c r="J5805" s="56" t="str">
        <f t="shared" si="1048"/>
        <v/>
      </c>
      <c r="K5805" s="56" t="str">
        <f t="shared" si="1040"/>
        <v/>
      </c>
      <c r="L5805" s="56" t="str">
        <f t="shared" si="1041"/>
        <v/>
      </c>
      <c r="M5805" s="56" t="str">
        <f t="shared" si="1042"/>
        <v/>
      </c>
      <c r="N5805" s="56" t="str">
        <f t="shared" si="1043"/>
        <v/>
      </c>
      <c r="O5805" s="56" t="str">
        <f t="shared" si="1049"/>
        <v/>
      </c>
      <c r="P5805" s="56">
        <f>IF(ISERROR(IF($X$5=1,$Y$5,)),"",IF($X$5=1,$Y$5,))</f>
        <v>0</v>
      </c>
      <c r="Q5805" s="56">
        <f>IF(ISERROR(IF($X$6=1,$Y$6,)),"",IF($X$6=1,$Y$6,))</f>
        <v>10000</v>
      </c>
      <c r="R5805" s="56">
        <f>IF(ISERROR(IF($X$7=1,$Y$7,)),"",IF($X$7=1,$Y$7,))</f>
        <v>0</v>
      </c>
      <c r="S5805" s="56">
        <f>IF(ISERROR(IF($X$8=1,$Y$8,)),"",IF($X$8=1,$Y$8,))</f>
        <v>1000</v>
      </c>
      <c r="T5805" s="56">
        <f>IF(ISERROR(IF($X$9=1,$Y$9,)),"",IF($X$9=1,$Y$9,))</f>
        <v>500</v>
      </c>
      <c r="U5805" s="56">
        <f>IF(ISERROR(IF($X$10=1,$Y$10,)),"",IF($X$10=1,$Y$10,))</f>
        <v>500</v>
      </c>
    </row>
    <row r="5806" spans="1:21" x14ac:dyDescent="0.25">
      <c r="A5806" s="75">
        <f t="shared" si="1044"/>
        <v>0</v>
      </c>
      <c r="E5806" s="56">
        <f t="shared" si="1045"/>
        <v>0</v>
      </c>
      <c r="F5806" s="76">
        <f t="shared" si="1050"/>
        <v>0</v>
      </c>
      <c r="G5806" s="56" t="str">
        <f t="shared" si="1046"/>
        <v/>
      </c>
      <c r="H5806" s="56">
        <f t="shared" si="1047"/>
        <v>0</v>
      </c>
      <c r="I5806" s="56">
        <f>IF(G5806="",0,IF(COUNTIF($G$5:G5806,G5806)=1,0,COUNTIF($G$5:G5806,G5806) )   )</f>
        <v>0</v>
      </c>
      <c r="J5806" s="56" t="str">
        <f t="shared" si="1048"/>
        <v/>
      </c>
      <c r="K5806" s="56" t="str">
        <f t="shared" si="1040"/>
        <v/>
      </c>
      <c r="L5806" s="56" t="str">
        <f t="shared" si="1041"/>
        <v/>
      </c>
      <c r="M5806" s="56" t="str">
        <f t="shared" si="1042"/>
        <v/>
      </c>
      <c r="N5806" s="56" t="str">
        <f t="shared" si="1043"/>
        <v/>
      </c>
      <c r="O5806" s="56" t="str">
        <f t="shared" si="1049"/>
        <v/>
      </c>
      <c r="P5806" s="56">
        <f>IF(ISERROR(IF($X$5=1,$Y$5,)),"",IF($X$5=1,$Y$5,))</f>
        <v>0</v>
      </c>
      <c r="Q5806" s="56">
        <f>IF(ISERROR(IF($X$6=1,$Y$6,)),"",IF($X$6=1,$Y$6,))</f>
        <v>10000</v>
      </c>
      <c r="R5806" s="56">
        <f>IF(ISERROR(IF($X$7=1,$Y$7,)),"",IF($X$7=1,$Y$7,))</f>
        <v>0</v>
      </c>
      <c r="S5806" s="56">
        <f>IF(ISERROR(IF($X$8=1,$Y$8,)),"",IF($X$8=1,$Y$8,))</f>
        <v>1000</v>
      </c>
      <c r="T5806" s="56">
        <f>IF(ISERROR(IF($X$9=1,$Y$9,)),"",IF($X$9=1,$Y$9,))</f>
        <v>500</v>
      </c>
      <c r="U5806" s="56">
        <f>IF(ISERROR(IF($X$10=1,$Y$10,)),"",IF($X$10=1,$Y$10,))</f>
        <v>500</v>
      </c>
    </row>
    <row r="5807" spans="1:21" x14ac:dyDescent="0.25">
      <c r="A5807" s="75">
        <f t="shared" si="1044"/>
        <v>0</v>
      </c>
      <c r="E5807" s="56">
        <f t="shared" si="1045"/>
        <v>0</v>
      </c>
      <c r="F5807" s="76">
        <f t="shared" si="1050"/>
        <v>0</v>
      </c>
      <c r="G5807" s="56" t="str">
        <f t="shared" si="1046"/>
        <v/>
      </c>
      <c r="H5807" s="56">
        <f t="shared" si="1047"/>
        <v>0</v>
      </c>
      <c r="I5807" s="56">
        <f>IF(G5807="",0,IF(COUNTIF($G$5:G5807,G5807)=1,0,COUNTIF($G$5:G5807,G5807) )   )</f>
        <v>0</v>
      </c>
      <c r="J5807" s="56" t="str">
        <f t="shared" si="1048"/>
        <v/>
      </c>
      <c r="K5807" s="56" t="str">
        <f t="shared" si="1040"/>
        <v/>
      </c>
      <c r="L5807" s="56" t="str">
        <f t="shared" si="1041"/>
        <v/>
      </c>
      <c r="M5807" s="56" t="str">
        <f t="shared" si="1042"/>
        <v/>
      </c>
      <c r="N5807" s="56" t="str">
        <f t="shared" si="1043"/>
        <v/>
      </c>
      <c r="O5807" s="56" t="str">
        <f t="shared" si="1049"/>
        <v/>
      </c>
      <c r="P5807" s="56">
        <f>IF(ISERROR(IF($X$5=1,$Y$5,)),"",IF($X$5=1,$Y$5,))</f>
        <v>0</v>
      </c>
      <c r="Q5807" s="56">
        <f>IF(ISERROR(IF($X$6=1,$Y$6,)),"",IF($X$6=1,$Y$6,))</f>
        <v>10000</v>
      </c>
      <c r="R5807" s="56">
        <f>IF(ISERROR(IF($X$7=1,$Y$7,)),"",IF($X$7=1,$Y$7,))</f>
        <v>0</v>
      </c>
      <c r="S5807" s="56">
        <f>IF(ISERROR(IF($X$8=1,$Y$8,)),"",IF($X$8=1,$Y$8,))</f>
        <v>1000</v>
      </c>
      <c r="T5807" s="56">
        <f>IF(ISERROR(IF($X$9=1,$Y$9,)),"",IF($X$9=1,$Y$9,))</f>
        <v>500</v>
      </c>
      <c r="U5807" s="56">
        <f>IF(ISERROR(IF($X$10=1,$Y$10,)),"",IF($X$10=1,$Y$10,))</f>
        <v>500</v>
      </c>
    </row>
    <row r="5808" spans="1:21" x14ac:dyDescent="0.25">
      <c r="A5808" s="75">
        <f t="shared" si="1044"/>
        <v>0</v>
      </c>
      <c r="E5808" s="56">
        <f t="shared" si="1045"/>
        <v>0</v>
      </c>
      <c r="F5808" s="76">
        <f t="shared" si="1050"/>
        <v>0</v>
      </c>
      <c r="G5808" s="56" t="str">
        <f t="shared" si="1046"/>
        <v/>
      </c>
      <c r="H5808" s="56">
        <f t="shared" si="1047"/>
        <v>0</v>
      </c>
      <c r="I5808" s="56">
        <f>IF(G5808="",0,IF(COUNTIF($G$5:G5808,G5808)=1,0,COUNTIF($G$5:G5808,G5808) )   )</f>
        <v>0</v>
      </c>
      <c r="J5808" s="56" t="str">
        <f t="shared" si="1048"/>
        <v/>
      </c>
      <c r="K5808" s="56" t="str">
        <f t="shared" si="1040"/>
        <v/>
      </c>
      <c r="L5808" s="56" t="str">
        <f t="shared" si="1041"/>
        <v/>
      </c>
      <c r="M5808" s="56" t="str">
        <f t="shared" si="1042"/>
        <v/>
      </c>
      <c r="N5808" s="56" t="str">
        <f t="shared" si="1043"/>
        <v/>
      </c>
      <c r="O5808" s="56" t="str">
        <f t="shared" si="1049"/>
        <v/>
      </c>
      <c r="P5808" s="56">
        <f>IF(ISERROR(IF($X$5=1,$Y$5,)),"",IF($X$5=1,$Y$5,))</f>
        <v>0</v>
      </c>
      <c r="Q5808" s="56">
        <f>IF(ISERROR(IF($X$6=1,$Y$6,)),"",IF($X$6=1,$Y$6,))</f>
        <v>10000</v>
      </c>
      <c r="R5808" s="56">
        <f>IF(ISERROR(IF($X$7=1,$Y$7,)),"",IF($X$7=1,$Y$7,))</f>
        <v>0</v>
      </c>
      <c r="S5808" s="56">
        <f>IF(ISERROR(IF($X$8=1,$Y$8,)),"",IF($X$8=1,$Y$8,))</f>
        <v>1000</v>
      </c>
      <c r="T5808" s="56">
        <f>IF(ISERROR(IF($X$9=1,$Y$9,)),"",IF($X$9=1,$Y$9,))</f>
        <v>500</v>
      </c>
      <c r="U5808" s="56">
        <f>IF(ISERROR(IF($X$10=1,$Y$10,)),"",IF($X$10=1,$Y$10,))</f>
        <v>500</v>
      </c>
    </row>
    <row r="5809" spans="1:21" x14ac:dyDescent="0.25">
      <c r="A5809" s="75">
        <f t="shared" si="1044"/>
        <v>0</v>
      </c>
      <c r="E5809" s="56">
        <f t="shared" si="1045"/>
        <v>0</v>
      </c>
      <c r="F5809" s="76">
        <f t="shared" si="1050"/>
        <v>0</v>
      </c>
      <c r="G5809" s="56" t="str">
        <f t="shared" si="1046"/>
        <v/>
      </c>
      <c r="H5809" s="56">
        <f t="shared" si="1047"/>
        <v>0</v>
      </c>
      <c r="I5809" s="56">
        <f>IF(G5809="",0,IF(COUNTIF($G$5:G5809,G5809)=1,0,COUNTIF($G$5:G5809,G5809) )   )</f>
        <v>0</v>
      </c>
      <c r="J5809" s="56" t="str">
        <f t="shared" si="1048"/>
        <v/>
      </c>
      <c r="K5809" s="56" t="str">
        <f t="shared" si="1040"/>
        <v/>
      </c>
      <c r="L5809" s="56" t="str">
        <f t="shared" si="1041"/>
        <v/>
      </c>
      <c r="M5809" s="56" t="str">
        <f t="shared" si="1042"/>
        <v/>
      </c>
      <c r="N5809" s="56" t="str">
        <f t="shared" si="1043"/>
        <v/>
      </c>
      <c r="O5809" s="56" t="str">
        <f t="shared" si="1049"/>
        <v/>
      </c>
      <c r="P5809" s="56">
        <f>IF(ISERROR(IF($X$5=1,$Y$5,)),"",IF($X$5=1,$Y$5,))</f>
        <v>0</v>
      </c>
      <c r="Q5809" s="56">
        <f>IF(ISERROR(IF($X$6=1,$Y$6,)),"",IF($X$6=1,$Y$6,))</f>
        <v>10000</v>
      </c>
      <c r="R5809" s="56">
        <f>IF(ISERROR(IF($X$7=1,$Y$7,)),"",IF($X$7=1,$Y$7,))</f>
        <v>0</v>
      </c>
      <c r="S5809" s="56">
        <f>IF(ISERROR(IF($X$8=1,$Y$8,)),"",IF($X$8=1,$Y$8,))</f>
        <v>1000</v>
      </c>
      <c r="T5809" s="56">
        <f>IF(ISERROR(IF($X$9=1,$Y$9,)),"",IF($X$9=1,$Y$9,))</f>
        <v>500</v>
      </c>
      <c r="U5809" s="56">
        <f>IF(ISERROR(IF($X$10=1,$Y$10,)),"",IF($X$10=1,$Y$10,))</f>
        <v>500</v>
      </c>
    </row>
    <row r="5810" spans="1:21" x14ac:dyDescent="0.25">
      <c r="A5810" s="75">
        <f t="shared" si="1044"/>
        <v>0</v>
      </c>
      <c r="E5810" s="56">
        <f t="shared" si="1045"/>
        <v>0</v>
      </c>
      <c r="F5810" s="76">
        <f t="shared" si="1050"/>
        <v>0</v>
      </c>
      <c r="G5810" s="56" t="str">
        <f t="shared" si="1046"/>
        <v/>
      </c>
      <c r="H5810" s="56">
        <f t="shared" si="1047"/>
        <v>0</v>
      </c>
      <c r="I5810" s="56">
        <f>IF(G5810="",0,IF(COUNTIF($G$5:G5810,G5810)=1,0,COUNTIF($G$5:G5810,G5810) )   )</f>
        <v>0</v>
      </c>
      <c r="J5810" s="56" t="str">
        <f t="shared" si="1048"/>
        <v/>
      </c>
      <c r="K5810" s="56" t="str">
        <f t="shared" si="1040"/>
        <v/>
      </c>
      <c r="L5810" s="56" t="str">
        <f t="shared" si="1041"/>
        <v/>
      </c>
      <c r="M5810" s="56" t="str">
        <f t="shared" si="1042"/>
        <v/>
      </c>
      <c r="N5810" s="56" t="str">
        <f t="shared" si="1043"/>
        <v/>
      </c>
      <c r="O5810" s="56" t="str">
        <f t="shared" si="1049"/>
        <v/>
      </c>
      <c r="P5810" s="56">
        <f>IF(ISERROR(IF($X$5=1,$Y$5,)),"",IF($X$5=1,$Y$5,))</f>
        <v>0</v>
      </c>
      <c r="Q5810" s="56">
        <f>IF(ISERROR(IF($X$6=1,$Y$6,)),"",IF($X$6=1,$Y$6,))</f>
        <v>10000</v>
      </c>
      <c r="R5810" s="56">
        <f>IF(ISERROR(IF($X$7=1,$Y$7,)),"",IF($X$7=1,$Y$7,))</f>
        <v>0</v>
      </c>
      <c r="S5810" s="56">
        <f>IF(ISERROR(IF($X$8=1,$Y$8,)),"",IF($X$8=1,$Y$8,))</f>
        <v>1000</v>
      </c>
      <c r="T5810" s="56">
        <f>IF(ISERROR(IF($X$9=1,$Y$9,)),"",IF($X$9=1,$Y$9,))</f>
        <v>500</v>
      </c>
      <c r="U5810" s="56">
        <f>IF(ISERROR(IF($X$10=1,$Y$10,)),"",IF($X$10=1,$Y$10,))</f>
        <v>500</v>
      </c>
    </row>
    <row r="5811" spans="1:21" x14ac:dyDescent="0.25">
      <c r="A5811" s="75">
        <f t="shared" si="1044"/>
        <v>0</v>
      </c>
      <c r="E5811" s="56">
        <f t="shared" si="1045"/>
        <v>0</v>
      </c>
      <c r="F5811" s="76">
        <f t="shared" si="1050"/>
        <v>0</v>
      </c>
      <c r="G5811" s="56" t="str">
        <f t="shared" si="1046"/>
        <v/>
      </c>
      <c r="H5811" s="56">
        <f t="shared" si="1047"/>
        <v>0</v>
      </c>
      <c r="I5811" s="56">
        <f>IF(G5811="",0,IF(COUNTIF($G$5:G5811,G5811)=1,0,COUNTIF($G$5:G5811,G5811) )   )</f>
        <v>0</v>
      </c>
      <c r="J5811" s="56" t="str">
        <f t="shared" si="1048"/>
        <v/>
      </c>
      <c r="K5811" s="56" t="str">
        <f t="shared" si="1040"/>
        <v/>
      </c>
      <c r="L5811" s="56" t="str">
        <f t="shared" si="1041"/>
        <v/>
      </c>
      <c r="M5811" s="56" t="str">
        <f t="shared" si="1042"/>
        <v/>
      </c>
      <c r="N5811" s="56" t="str">
        <f t="shared" si="1043"/>
        <v/>
      </c>
      <c r="O5811" s="56" t="str">
        <f t="shared" si="1049"/>
        <v/>
      </c>
      <c r="P5811" s="56">
        <f>IF(ISERROR(IF($X$5=1,$Y$5,)),"",IF($X$5=1,$Y$5,))</f>
        <v>0</v>
      </c>
      <c r="Q5811" s="56">
        <f>IF(ISERROR(IF($X$6=1,$Y$6,)),"",IF($X$6=1,$Y$6,))</f>
        <v>10000</v>
      </c>
      <c r="R5811" s="56">
        <f>IF(ISERROR(IF($X$7=1,$Y$7,)),"",IF($X$7=1,$Y$7,))</f>
        <v>0</v>
      </c>
      <c r="S5811" s="56">
        <f>IF(ISERROR(IF($X$8=1,$Y$8,)),"",IF($X$8=1,$Y$8,))</f>
        <v>1000</v>
      </c>
      <c r="T5811" s="56">
        <f>IF(ISERROR(IF($X$9=1,$Y$9,)),"",IF($X$9=1,$Y$9,))</f>
        <v>500</v>
      </c>
      <c r="U5811" s="56">
        <f>IF(ISERROR(IF($X$10=1,$Y$10,)),"",IF($X$10=1,$Y$10,))</f>
        <v>500</v>
      </c>
    </row>
    <row r="5812" spans="1:21" x14ac:dyDescent="0.25">
      <c r="A5812" s="75">
        <f t="shared" si="1044"/>
        <v>0</v>
      </c>
      <c r="E5812" s="56">
        <f t="shared" si="1045"/>
        <v>0</v>
      </c>
      <c r="F5812" s="76">
        <f t="shared" si="1050"/>
        <v>0</v>
      </c>
      <c r="G5812" s="56" t="str">
        <f t="shared" si="1046"/>
        <v/>
      </c>
      <c r="H5812" s="56">
        <f t="shared" si="1047"/>
        <v>0</v>
      </c>
      <c r="I5812" s="56">
        <f>IF(G5812="",0,IF(COUNTIF($G$5:G5812,G5812)=1,0,COUNTIF($G$5:G5812,G5812) )   )</f>
        <v>0</v>
      </c>
      <c r="J5812" s="56" t="str">
        <f t="shared" si="1048"/>
        <v/>
      </c>
      <c r="K5812" s="56" t="str">
        <f t="shared" si="1040"/>
        <v/>
      </c>
      <c r="L5812" s="56" t="str">
        <f t="shared" si="1041"/>
        <v/>
      </c>
      <c r="M5812" s="56" t="str">
        <f t="shared" si="1042"/>
        <v/>
      </c>
      <c r="N5812" s="56" t="str">
        <f t="shared" si="1043"/>
        <v/>
      </c>
      <c r="O5812" s="56" t="str">
        <f t="shared" si="1049"/>
        <v/>
      </c>
      <c r="P5812" s="56">
        <f>IF(ISERROR(IF($X$5=1,$Y$5,)),"",IF($X$5=1,$Y$5,))</f>
        <v>0</v>
      </c>
      <c r="Q5812" s="56">
        <f>IF(ISERROR(IF($X$6=1,$Y$6,)),"",IF($X$6=1,$Y$6,))</f>
        <v>10000</v>
      </c>
      <c r="R5812" s="56">
        <f>IF(ISERROR(IF($X$7=1,$Y$7,)),"",IF($X$7=1,$Y$7,))</f>
        <v>0</v>
      </c>
      <c r="S5812" s="56">
        <f>IF(ISERROR(IF($X$8=1,$Y$8,)),"",IF($X$8=1,$Y$8,))</f>
        <v>1000</v>
      </c>
      <c r="T5812" s="56">
        <f>IF(ISERROR(IF($X$9=1,$Y$9,)),"",IF($X$9=1,$Y$9,))</f>
        <v>500</v>
      </c>
      <c r="U5812" s="56">
        <f>IF(ISERROR(IF($X$10=1,$Y$10,)),"",IF($X$10=1,$Y$10,))</f>
        <v>500</v>
      </c>
    </row>
    <row r="5813" spans="1:21" x14ac:dyDescent="0.25">
      <c r="A5813" s="75">
        <f t="shared" si="1044"/>
        <v>0</v>
      </c>
      <c r="E5813" s="56">
        <f t="shared" si="1045"/>
        <v>0</v>
      </c>
      <c r="F5813" s="76">
        <f t="shared" si="1050"/>
        <v>0</v>
      </c>
      <c r="G5813" s="56" t="str">
        <f t="shared" si="1046"/>
        <v/>
      </c>
      <c r="H5813" s="56">
        <f t="shared" si="1047"/>
        <v>0</v>
      </c>
      <c r="I5813" s="56">
        <f>IF(G5813="",0,IF(COUNTIF($G$5:G5813,G5813)=1,0,COUNTIF($G$5:G5813,G5813) )   )</f>
        <v>0</v>
      </c>
      <c r="J5813" s="56" t="str">
        <f t="shared" si="1048"/>
        <v/>
      </c>
      <c r="K5813" s="56" t="str">
        <f t="shared" si="1040"/>
        <v/>
      </c>
      <c r="L5813" s="56" t="str">
        <f t="shared" si="1041"/>
        <v/>
      </c>
      <c r="M5813" s="56" t="str">
        <f t="shared" si="1042"/>
        <v/>
      </c>
      <c r="N5813" s="56" t="str">
        <f t="shared" si="1043"/>
        <v/>
      </c>
      <c r="O5813" s="56" t="str">
        <f t="shared" si="1049"/>
        <v/>
      </c>
      <c r="P5813" s="56">
        <f>IF(ISERROR(IF($X$5=1,$Y$5,)),"",IF($X$5=1,$Y$5,))</f>
        <v>0</v>
      </c>
      <c r="Q5813" s="56">
        <f>IF(ISERROR(IF($X$6=1,$Y$6,)),"",IF($X$6=1,$Y$6,))</f>
        <v>10000</v>
      </c>
      <c r="R5813" s="56">
        <f>IF(ISERROR(IF($X$7=1,$Y$7,)),"",IF($X$7=1,$Y$7,))</f>
        <v>0</v>
      </c>
      <c r="S5813" s="56">
        <f>IF(ISERROR(IF($X$8=1,$Y$8,)),"",IF($X$8=1,$Y$8,))</f>
        <v>1000</v>
      </c>
      <c r="T5813" s="56">
        <f>IF(ISERROR(IF($X$9=1,$Y$9,)),"",IF($X$9=1,$Y$9,))</f>
        <v>500</v>
      </c>
      <c r="U5813" s="56">
        <f>IF(ISERROR(IF($X$10=1,$Y$10,)),"",IF($X$10=1,$Y$10,))</f>
        <v>500</v>
      </c>
    </row>
    <row r="5814" spans="1:21" x14ac:dyDescent="0.25">
      <c r="A5814" s="75">
        <f t="shared" si="1044"/>
        <v>0</v>
      </c>
      <c r="E5814" s="56">
        <f t="shared" si="1045"/>
        <v>0</v>
      </c>
      <c r="F5814" s="76">
        <f t="shared" si="1050"/>
        <v>0</v>
      </c>
      <c r="G5814" s="56" t="str">
        <f t="shared" si="1046"/>
        <v/>
      </c>
      <c r="H5814" s="56">
        <f t="shared" si="1047"/>
        <v>0</v>
      </c>
      <c r="I5814" s="56">
        <f>IF(G5814="",0,IF(COUNTIF($G$5:G5814,G5814)=1,0,COUNTIF($G$5:G5814,G5814) )   )</f>
        <v>0</v>
      </c>
      <c r="J5814" s="56" t="str">
        <f t="shared" si="1048"/>
        <v/>
      </c>
      <c r="K5814" s="56" t="str">
        <f t="shared" si="1040"/>
        <v/>
      </c>
      <c r="L5814" s="56" t="str">
        <f t="shared" si="1041"/>
        <v/>
      </c>
      <c r="M5814" s="56" t="str">
        <f t="shared" si="1042"/>
        <v/>
      </c>
      <c r="N5814" s="56" t="str">
        <f t="shared" si="1043"/>
        <v/>
      </c>
      <c r="O5814" s="56" t="str">
        <f t="shared" si="1049"/>
        <v/>
      </c>
      <c r="P5814" s="56">
        <f>IF(ISERROR(IF($X$5=1,$Y$5,)),"",IF($X$5=1,$Y$5,))</f>
        <v>0</v>
      </c>
      <c r="Q5814" s="56">
        <f>IF(ISERROR(IF($X$6=1,$Y$6,)),"",IF($X$6=1,$Y$6,))</f>
        <v>10000</v>
      </c>
      <c r="R5814" s="56">
        <f>IF(ISERROR(IF($X$7=1,$Y$7,)),"",IF($X$7=1,$Y$7,))</f>
        <v>0</v>
      </c>
      <c r="S5814" s="56">
        <f>IF(ISERROR(IF($X$8=1,$Y$8,)),"",IF($X$8=1,$Y$8,))</f>
        <v>1000</v>
      </c>
      <c r="T5814" s="56">
        <f>IF(ISERROR(IF($X$9=1,$Y$9,)),"",IF($X$9=1,$Y$9,))</f>
        <v>500</v>
      </c>
      <c r="U5814" s="56">
        <f>IF(ISERROR(IF($X$10=1,$Y$10,)),"",IF($X$10=1,$Y$10,))</f>
        <v>500</v>
      </c>
    </row>
    <row r="5815" spans="1:21" x14ac:dyDescent="0.25">
      <c r="A5815" s="75">
        <f t="shared" si="1044"/>
        <v>0</v>
      </c>
      <c r="E5815" s="56">
        <f t="shared" si="1045"/>
        <v>0</v>
      </c>
      <c r="F5815" s="76">
        <f t="shared" si="1050"/>
        <v>0</v>
      </c>
      <c r="G5815" s="56" t="str">
        <f t="shared" si="1046"/>
        <v/>
      </c>
      <c r="H5815" s="56">
        <f t="shared" si="1047"/>
        <v>0</v>
      </c>
      <c r="I5815" s="56">
        <f>IF(G5815="",0,IF(COUNTIF($G$5:G5815,G5815)=1,0,COUNTIF($G$5:G5815,G5815) )   )</f>
        <v>0</v>
      </c>
      <c r="J5815" s="56" t="str">
        <f t="shared" si="1048"/>
        <v/>
      </c>
      <c r="K5815" s="56" t="str">
        <f t="shared" si="1040"/>
        <v/>
      </c>
      <c r="L5815" s="56" t="str">
        <f t="shared" si="1041"/>
        <v/>
      </c>
      <c r="M5815" s="56" t="str">
        <f t="shared" si="1042"/>
        <v/>
      </c>
      <c r="N5815" s="56" t="str">
        <f t="shared" si="1043"/>
        <v/>
      </c>
      <c r="O5815" s="56" t="str">
        <f t="shared" si="1049"/>
        <v/>
      </c>
      <c r="P5815" s="56">
        <f>IF(ISERROR(IF($X$5=1,$Y$5,)),"",IF($X$5=1,$Y$5,))</f>
        <v>0</v>
      </c>
      <c r="Q5815" s="56">
        <f>IF(ISERROR(IF($X$6=1,$Y$6,)),"",IF($X$6=1,$Y$6,))</f>
        <v>10000</v>
      </c>
      <c r="R5815" s="56">
        <f>IF(ISERROR(IF($X$7=1,$Y$7,)),"",IF($X$7=1,$Y$7,))</f>
        <v>0</v>
      </c>
      <c r="S5815" s="56">
        <f>IF(ISERROR(IF($X$8=1,$Y$8,)),"",IF($X$8=1,$Y$8,))</f>
        <v>1000</v>
      </c>
      <c r="T5815" s="56">
        <f>IF(ISERROR(IF($X$9=1,$Y$9,)),"",IF($X$9=1,$Y$9,))</f>
        <v>500</v>
      </c>
      <c r="U5815" s="56">
        <f>IF(ISERROR(IF($X$10=1,$Y$10,)),"",IF($X$10=1,$Y$10,))</f>
        <v>500</v>
      </c>
    </row>
    <row r="5816" spans="1:21" x14ac:dyDescent="0.25">
      <c r="A5816" s="75">
        <f t="shared" si="1044"/>
        <v>0</v>
      </c>
      <c r="E5816" s="56">
        <f t="shared" si="1045"/>
        <v>0</v>
      </c>
      <c r="F5816" s="76">
        <f t="shared" si="1050"/>
        <v>0</v>
      </c>
      <c r="G5816" s="56" t="str">
        <f t="shared" si="1046"/>
        <v/>
      </c>
      <c r="H5816" s="56">
        <f t="shared" si="1047"/>
        <v>0</v>
      </c>
      <c r="I5816" s="56">
        <f>IF(G5816="",0,IF(COUNTIF($G$5:G5816,G5816)=1,0,COUNTIF($G$5:G5816,G5816) )   )</f>
        <v>0</v>
      </c>
      <c r="J5816" s="56" t="str">
        <f t="shared" si="1048"/>
        <v/>
      </c>
      <c r="K5816" s="56" t="str">
        <f t="shared" si="1040"/>
        <v/>
      </c>
      <c r="L5816" s="56" t="str">
        <f t="shared" si="1041"/>
        <v/>
      </c>
      <c r="M5816" s="56" t="str">
        <f t="shared" si="1042"/>
        <v/>
      </c>
      <c r="N5816" s="56" t="str">
        <f t="shared" si="1043"/>
        <v/>
      </c>
      <c r="O5816" s="56" t="str">
        <f t="shared" si="1049"/>
        <v/>
      </c>
      <c r="P5816" s="56">
        <f>IF(ISERROR(IF($X$5=1,$Y$5,)),"",IF($X$5=1,$Y$5,))</f>
        <v>0</v>
      </c>
      <c r="Q5816" s="56">
        <f>IF(ISERROR(IF($X$6=1,$Y$6,)),"",IF($X$6=1,$Y$6,))</f>
        <v>10000</v>
      </c>
      <c r="R5816" s="56">
        <f>IF(ISERROR(IF($X$7=1,$Y$7,)),"",IF($X$7=1,$Y$7,))</f>
        <v>0</v>
      </c>
      <c r="S5816" s="56">
        <f>IF(ISERROR(IF($X$8=1,$Y$8,)),"",IF($X$8=1,$Y$8,))</f>
        <v>1000</v>
      </c>
      <c r="T5816" s="56">
        <f>IF(ISERROR(IF($X$9=1,$Y$9,)),"",IF($X$9=1,$Y$9,))</f>
        <v>500</v>
      </c>
      <c r="U5816" s="56">
        <f>IF(ISERROR(IF($X$10=1,$Y$10,)),"",IF($X$10=1,$Y$10,))</f>
        <v>500</v>
      </c>
    </row>
    <row r="5817" spans="1:21" x14ac:dyDescent="0.25">
      <c r="A5817" s="75">
        <f t="shared" si="1044"/>
        <v>0</v>
      </c>
      <c r="E5817" s="56">
        <f t="shared" si="1045"/>
        <v>0</v>
      </c>
      <c r="F5817" s="76">
        <f t="shared" si="1050"/>
        <v>0</v>
      </c>
      <c r="G5817" s="56" t="str">
        <f t="shared" si="1046"/>
        <v/>
      </c>
      <c r="H5817" s="56">
        <f t="shared" si="1047"/>
        <v>0</v>
      </c>
      <c r="I5817" s="56">
        <f>IF(G5817="",0,IF(COUNTIF($G$5:G5817,G5817)=1,0,COUNTIF($G$5:G5817,G5817) )   )</f>
        <v>0</v>
      </c>
      <c r="J5817" s="56" t="str">
        <f t="shared" si="1048"/>
        <v/>
      </c>
      <c r="K5817" s="56" t="str">
        <f t="shared" si="1040"/>
        <v/>
      </c>
      <c r="L5817" s="56" t="str">
        <f t="shared" si="1041"/>
        <v/>
      </c>
      <c r="M5817" s="56" t="str">
        <f t="shared" si="1042"/>
        <v/>
      </c>
      <c r="N5817" s="56" t="str">
        <f t="shared" si="1043"/>
        <v/>
      </c>
      <c r="O5817" s="56" t="str">
        <f t="shared" si="1049"/>
        <v/>
      </c>
      <c r="P5817" s="56">
        <f>IF(ISERROR(IF($X$5=1,$Y$5,)),"",IF($X$5=1,$Y$5,))</f>
        <v>0</v>
      </c>
      <c r="Q5817" s="56">
        <f>IF(ISERROR(IF($X$6=1,$Y$6,)),"",IF($X$6=1,$Y$6,))</f>
        <v>10000</v>
      </c>
      <c r="R5817" s="56">
        <f>IF(ISERROR(IF($X$7=1,$Y$7,)),"",IF($X$7=1,$Y$7,))</f>
        <v>0</v>
      </c>
      <c r="S5817" s="56">
        <f>IF(ISERROR(IF($X$8=1,$Y$8,)),"",IF($X$8=1,$Y$8,))</f>
        <v>1000</v>
      </c>
      <c r="T5817" s="56">
        <f>IF(ISERROR(IF($X$9=1,$Y$9,)),"",IF($X$9=1,$Y$9,))</f>
        <v>500</v>
      </c>
      <c r="U5817" s="56">
        <f>IF(ISERROR(IF($X$10=1,$Y$10,)),"",IF($X$10=1,$Y$10,))</f>
        <v>500</v>
      </c>
    </row>
    <row r="5818" spans="1:21" x14ac:dyDescent="0.25">
      <c r="A5818" s="75">
        <f t="shared" si="1044"/>
        <v>0</v>
      </c>
      <c r="E5818" s="56">
        <f t="shared" si="1045"/>
        <v>0</v>
      </c>
      <c r="F5818" s="76">
        <f t="shared" si="1050"/>
        <v>0</v>
      </c>
      <c r="G5818" s="56" t="str">
        <f t="shared" si="1046"/>
        <v/>
      </c>
      <c r="H5818" s="56">
        <f t="shared" si="1047"/>
        <v>0</v>
      </c>
      <c r="I5818" s="56">
        <f>IF(G5818="",0,IF(COUNTIF($G$5:G5818,G5818)=1,0,COUNTIF($G$5:G5818,G5818) )   )</f>
        <v>0</v>
      </c>
      <c r="J5818" s="56" t="str">
        <f t="shared" si="1048"/>
        <v/>
      </c>
      <c r="K5818" s="56" t="str">
        <f t="shared" si="1040"/>
        <v/>
      </c>
      <c r="L5818" s="56" t="str">
        <f t="shared" si="1041"/>
        <v/>
      </c>
      <c r="M5818" s="56" t="str">
        <f t="shared" si="1042"/>
        <v/>
      </c>
      <c r="N5818" s="56" t="str">
        <f t="shared" si="1043"/>
        <v/>
      </c>
      <c r="O5818" s="56" t="str">
        <f t="shared" si="1049"/>
        <v/>
      </c>
      <c r="P5818" s="56">
        <f>IF(ISERROR(IF($X$5=1,$Y$5,)),"",IF($X$5=1,$Y$5,))</f>
        <v>0</v>
      </c>
      <c r="Q5818" s="56">
        <f>IF(ISERROR(IF($X$6=1,$Y$6,)),"",IF($X$6=1,$Y$6,))</f>
        <v>10000</v>
      </c>
      <c r="R5818" s="56">
        <f>IF(ISERROR(IF($X$7=1,$Y$7,)),"",IF($X$7=1,$Y$7,))</f>
        <v>0</v>
      </c>
      <c r="S5818" s="56">
        <f>IF(ISERROR(IF($X$8=1,$Y$8,)),"",IF($X$8=1,$Y$8,))</f>
        <v>1000</v>
      </c>
      <c r="T5818" s="56">
        <f>IF(ISERROR(IF($X$9=1,$Y$9,)),"",IF($X$9=1,$Y$9,))</f>
        <v>500</v>
      </c>
      <c r="U5818" s="56">
        <f>IF(ISERROR(IF($X$10=1,$Y$10,)),"",IF($X$10=1,$Y$10,))</f>
        <v>500</v>
      </c>
    </row>
    <row r="5819" spans="1:21" x14ac:dyDescent="0.25">
      <c r="A5819" s="75">
        <f t="shared" si="1044"/>
        <v>0</v>
      </c>
      <c r="E5819" s="56">
        <f t="shared" si="1045"/>
        <v>0</v>
      </c>
      <c r="F5819" s="76">
        <f t="shared" si="1050"/>
        <v>0</v>
      </c>
      <c r="G5819" s="56" t="str">
        <f t="shared" si="1046"/>
        <v/>
      </c>
      <c r="H5819" s="56">
        <f t="shared" si="1047"/>
        <v>0</v>
      </c>
      <c r="I5819" s="56">
        <f>IF(G5819="",0,IF(COUNTIF($G$5:G5819,G5819)=1,0,COUNTIF($G$5:G5819,G5819) )   )</f>
        <v>0</v>
      </c>
      <c r="J5819" s="56" t="str">
        <f t="shared" si="1048"/>
        <v/>
      </c>
      <c r="K5819" s="56" t="str">
        <f t="shared" si="1040"/>
        <v/>
      </c>
      <c r="L5819" s="56" t="str">
        <f t="shared" si="1041"/>
        <v/>
      </c>
      <c r="M5819" s="56" t="str">
        <f t="shared" si="1042"/>
        <v/>
      </c>
      <c r="N5819" s="56" t="str">
        <f t="shared" si="1043"/>
        <v/>
      </c>
      <c r="O5819" s="56" t="str">
        <f t="shared" si="1049"/>
        <v/>
      </c>
      <c r="P5819" s="56">
        <f>IF(ISERROR(IF($X$5=1,$Y$5,)),"",IF($X$5=1,$Y$5,))</f>
        <v>0</v>
      </c>
      <c r="Q5819" s="56">
        <f>IF(ISERROR(IF($X$6=1,$Y$6,)),"",IF($X$6=1,$Y$6,))</f>
        <v>10000</v>
      </c>
      <c r="R5819" s="56">
        <f>IF(ISERROR(IF($X$7=1,$Y$7,)),"",IF($X$7=1,$Y$7,))</f>
        <v>0</v>
      </c>
      <c r="S5819" s="56">
        <f>IF(ISERROR(IF($X$8=1,$Y$8,)),"",IF($X$8=1,$Y$8,))</f>
        <v>1000</v>
      </c>
      <c r="T5819" s="56">
        <f>IF(ISERROR(IF($X$9=1,$Y$9,)),"",IF($X$9=1,$Y$9,))</f>
        <v>500</v>
      </c>
      <c r="U5819" s="56">
        <f>IF(ISERROR(IF($X$10=1,$Y$10,)),"",IF($X$10=1,$Y$10,))</f>
        <v>500</v>
      </c>
    </row>
    <row r="5820" spans="1:21" x14ac:dyDescent="0.25">
      <c r="A5820" s="75">
        <f t="shared" si="1044"/>
        <v>0</v>
      </c>
      <c r="E5820" s="56">
        <f t="shared" si="1045"/>
        <v>0</v>
      </c>
      <c r="F5820" s="76">
        <f t="shared" si="1050"/>
        <v>0</v>
      </c>
      <c r="G5820" s="56" t="str">
        <f t="shared" si="1046"/>
        <v/>
      </c>
      <c r="H5820" s="56">
        <f t="shared" si="1047"/>
        <v>0</v>
      </c>
      <c r="I5820" s="56">
        <f>IF(G5820="",0,IF(COUNTIF($G$5:G5820,G5820)=1,0,COUNTIF($G$5:G5820,G5820) )   )</f>
        <v>0</v>
      </c>
      <c r="J5820" s="56" t="str">
        <f t="shared" si="1048"/>
        <v/>
      </c>
      <c r="K5820" s="56" t="str">
        <f t="shared" si="1040"/>
        <v/>
      </c>
      <c r="L5820" s="56" t="str">
        <f t="shared" si="1041"/>
        <v/>
      </c>
      <c r="M5820" s="56" t="str">
        <f t="shared" si="1042"/>
        <v/>
      </c>
      <c r="N5820" s="56" t="str">
        <f t="shared" si="1043"/>
        <v/>
      </c>
      <c r="O5820" s="56" t="str">
        <f t="shared" si="1049"/>
        <v/>
      </c>
      <c r="P5820" s="56">
        <f>IF(ISERROR(IF($X$5=1,$Y$5,)),"",IF($X$5=1,$Y$5,))</f>
        <v>0</v>
      </c>
      <c r="Q5820" s="56">
        <f>IF(ISERROR(IF($X$6=1,$Y$6,)),"",IF($X$6=1,$Y$6,))</f>
        <v>10000</v>
      </c>
      <c r="R5820" s="56">
        <f>IF(ISERROR(IF($X$7=1,$Y$7,)),"",IF($X$7=1,$Y$7,))</f>
        <v>0</v>
      </c>
      <c r="S5820" s="56">
        <f>IF(ISERROR(IF($X$8=1,$Y$8,)),"",IF($X$8=1,$Y$8,))</f>
        <v>1000</v>
      </c>
      <c r="T5820" s="56">
        <f>IF(ISERROR(IF($X$9=1,$Y$9,)),"",IF($X$9=1,$Y$9,))</f>
        <v>500</v>
      </c>
      <c r="U5820" s="56">
        <f>IF(ISERROR(IF($X$10=1,$Y$10,)),"",IF($X$10=1,$Y$10,))</f>
        <v>500</v>
      </c>
    </row>
    <row r="5821" spans="1:21" x14ac:dyDescent="0.25">
      <c r="A5821" s="75">
        <f t="shared" si="1044"/>
        <v>0</v>
      </c>
      <c r="E5821" s="56">
        <f t="shared" si="1045"/>
        <v>0</v>
      </c>
      <c r="F5821" s="76">
        <f t="shared" si="1050"/>
        <v>0</v>
      </c>
      <c r="G5821" s="56" t="str">
        <f t="shared" si="1046"/>
        <v/>
      </c>
      <c r="H5821" s="56">
        <f t="shared" si="1047"/>
        <v>0</v>
      </c>
      <c r="I5821" s="56">
        <f>IF(G5821="",0,IF(COUNTIF($G$5:G5821,G5821)=1,0,COUNTIF($G$5:G5821,G5821) )   )</f>
        <v>0</v>
      </c>
      <c r="J5821" s="56" t="str">
        <f t="shared" si="1048"/>
        <v/>
      </c>
      <c r="K5821" s="56" t="str">
        <f t="shared" si="1040"/>
        <v/>
      </c>
      <c r="L5821" s="56" t="str">
        <f t="shared" si="1041"/>
        <v/>
      </c>
      <c r="M5821" s="56" t="str">
        <f t="shared" si="1042"/>
        <v/>
      </c>
      <c r="N5821" s="56" t="str">
        <f t="shared" si="1043"/>
        <v/>
      </c>
      <c r="O5821" s="56" t="str">
        <f t="shared" si="1049"/>
        <v/>
      </c>
      <c r="P5821" s="56">
        <f>IF(ISERROR(IF($X$5=1,$Y$5,)),"",IF($X$5=1,$Y$5,))</f>
        <v>0</v>
      </c>
      <c r="Q5821" s="56">
        <f>IF(ISERROR(IF($X$6=1,$Y$6,)),"",IF($X$6=1,$Y$6,))</f>
        <v>10000</v>
      </c>
      <c r="R5821" s="56">
        <f>IF(ISERROR(IF($X$7=1,$Y$7,)),"",IF($X$7=1,$Y$7,))</f>
        <v>0</v>
      </c>
      <c r="S5821" s="56">
        <f>IF(ISERROR(IF($X$8=1,$Y$8,)),"",IF($X$8=1,$Y$8,))</f>
        <v>1000</v>
      </c>
      <c r="T5821" s="56">
        <f>IF(ISERROR(IF($X$9=1,$Y$9,)),"",IF($X$9=1,$Y$9,))</f>
        <v>500</v>
      </c>
      <c r="U5821" s="56">
        <f>IF(ISERROR(IF($X$10=1,$Y$10,)),"",IF($X$10=1,$Y$10,))</f>
        <v>500</v>
      </c>
    </row>
    <row r="5822" spans="1:21" x14ac:dyDescent="0.25">
      <c r="A5822" s="75">
        <f t="shared" si="1044"/>
        <v>0</v>
      </c>
      <c r="E5822" s="56">
        <f t="shared" si="1045"/>
        <v>0</v>
      </c>
      <c r="F5822" s="76">
        <f t="shared" si="1050"/>
        <v>0</v>
      </c>
      <c r="G5822" s="56" t="str">
        <f t="shared" si="1046"/>
        <v/>
      </c>
      <c r="H5822" s="56">
        <f t="shared" si="1047"/>
        <v>0</v>
      </c>
      <c r="I5822" s="56">
        <f>IF(G5822="",0,IF(COUNTIF($G$5:G5822,G5822)=1,0,COUNTIF($G$5:G5822,G5822) )   )</f>
        <v>0</v>
      </c>
      <c r="J5822" s="56" t="str">
        <f t="shared" si="1048"/>
        <v/>
      </c>
      <c r="K5822" s="56" t="str">
        <f t="shared" ref="K5822:K5885" si="1051">IF(ISERROR(VLOOKUP(J5822,$F$5:$G$6005,2,)),"",VLOOKUP(J5822,$F$5:$G$6005,2,))</f>
        <v/>
      </c>
      <c r="L5822" s="56" t="str">
        <f t="shared" si="1041"/>
        <v/>
      </c>
      <c r="M5822" s="56" t="str">
        <f t="shared" si="1042"/>
        <v/>
      </c>
      <c r="N5822" s="56" t="str">
        <f t="shared" si="1043"/>
        <v/>
      </c>
      <c r="O5822" s="56" t="str">
        <f t="shared" si="1049"/>
        <v/>
      </c>
      <c r="P5822" s="56">
        <f>IF(ISERROR(IF($X$5=1,$Y$5,)),"",IF($X$5=1,$Y$5,))</f>
        <v>0</v>
      </c>
      <c r="Q5822" s="56">
        <f>IF(ISERROR(IF($X$6=1,$Y$6,)),"",IF($X$6=1,$Y$6,))</f>
        <v>10000</v>
      </c>
      <c r="R5822" s="56">
        <f>IF(ISERROR(IF($X$7=1,$Y$7,)),"",IF($X$7=1,$Y$7,))</f>
        <v>0</v>
      </c>
      <c r="S5822" s="56">
        <f>IF(ISERROR(IF($X$8=1,$Y$8,)),"",IF($X$8=1,$Y$8,))</f>
        <v>1000</v>
      </c>
      <c r="T5822" s="56">
        <f>IF(ISERROR(IF($X$9=1,$Y$9,)),"",IF($X$9=1,$Y$9,))</f>
        <v>500</v>
      </c>
      <c r="U5822" s="56">
        <f>IF(ISERROR(IF($X$10=1,$Y$10,)),"",IF($X$10=1,$Y$10,))</f>
        <v>500</v>
      </c>
    </row>
    <row r="5823" spans="1:21" x14ac:dyDescent="0.25">
      <c r="A5823" s="75">
        <f t="shared" si="1044"/>
        <v>0</v>
      </c>
      <c r="E5823" s="56">
        <f t="shared" si="1045"/>
        <v>0</v>
      </c>
      <c r="F5823" s="76">
        <f t="shared" si="1050"/>
        <v>0</v>
      </c>
      <c r="G5823" s="56" t="str">
        <f t="shared" si="1046"/>
        <v/>
      </c>
      <c r="H5823" s="56">
        <f t="shared" si="1047"/>
        <v>0</v>
      </c>
      <c r="I5823" s="56">
        <f>IF(G5823="",0,IF(COUNTIF($G$5:G5823,G5823)=1,0,COUNTIF($G$5:G5823,G5823) )   )</f>
        <v>0</v>
      </c>
      <c r="J5823" s="56" t="str">
        <f t="shared" si="1048"/>
        <v/>
      </c>
      <c r="K5823" s="56" t="str">
        <f t="shared" si="1051"/>
        <v/>
      </c>
      <c r="L5823" s="56" t="str">
        <f t="shared" si="1041"/>
        <v/>
      </c>
      <c r="M5823" s="56" t="str">
        <f t="shared" si="1042"/>
        <v/>
      </c>
      <c r="N5823" s="56" t="str">
        <f t="shared" si="1043"/>
        <v/>
      </c>
      <c r="O5823" s="56" t="str">
        <f t="shared" si="1049"/>
        <v/>
      </c>
      <c r="P5823" s="56">
        <f>IF(ISERROR(IF($X$5=1,$Y$5,)),"",IF($X$5=1,$Y$5,))</f>
        <v>0</v>
      </c>
      <c r="Q5823" s="56">
        <f>IF(ISERROR(IF($X$6=1,$Y$6,)),"",IF($X$6=1,$Y$6,))</f>
        <v>10000</v>
      </c>
      <c r="R5823" s="56">
        <f>IF(ISERROR(IF($X$7=1,$Y$7,)),"",IF($X$7=1,$Y$7,))</f>
        <v>0</v>
      </c>
      <c r="S5823" s="56">
        <f>IF(ISERROR(IF($X$8=1,$Y$8,)),"",IF($X$8=1,$Y$8,))</f>
        <v>1000</v>
      </c>
      <c r="T5823" s="56">
        <f>IF(ISERROR(IF($X$9=1,$Y$9,)),"",IF($X$9=1,$Y$9,))</f>
        <v>500</v>
      </c>
      <c r="U5823" s="56">
        <f>IF(ISERROR(IF($X$10=1,$Y$10,)),"",IF($X$10=1,$Y$10,))</f>
        <v>500</v>
      </c>
    </row>
    <row r="5824" spans="1:21" x14ac:dyDescent="0.25">
      <c r="A5824" s="75">
        <f t="shared" si="1044"/>
        <v>0</v>
      </c>
      <c r="E5824" s="56">
        <f t="shared" si="1045"/>
        <v>0</v>
      </c>
      <c r="F5824" s="76">
        <f t="shared" si="1050"/>
        <v>0</v>
      </c>
      <c r="G5824" s="56" t="str">
        <f t="shared" si="1046"/>
        <v/>
      </c>
      <c r="H5824" s="56">
        <f t="shared" si="1047"/>
        <v>0</v>
      </c>
      <c r="I5824" s="56">
        <f>IF(G5824="",0,IF(COUNTIF($G$5:G5824,G5824)=1,0,COUNTIF($G$5:G5824,G5824) )   )</f>
        <v>0</v>
      </c>
      <c r="J5824" s="56" t="str">
        <f t="shared" si="1048"/>
        <v/>
      </c>
      <c r="K5824" s="56" t="str">
        <f t="shared" si="1051"/>
        <v/>
      </c>
      <c r="L5824" s="56" t="str">
        <f t="shared" si="1041"/>
        <v/>
      </c>
      <c r="M5824" s="56" t="str">
        <f t="shared" si="1042"/>
        <v/>
      </c>
      <c r="N5824" s="56" t="str">
        <f t="shared" si="1043"/>
        <v/>
      </c>
      <c r="O5824" s="56" t="str">
        <f t="shared" si="1049"/>
        <v/>
      </c>
      <c r="P5824" s="56">
        <f>IF(ISERROR(IF($X$5=1,$Y$5,)),"",IF($X$5=1,$Y$5,))</f>
        <v>0</v>
      </c>
      <c r="Q5824" s="56">
        <f>IF(ISERROR(IF($X$6=1,$Y$6,)),"",IF($X$6=1,$Y$6,))</f>
        <v>10000</v>
      </c>
      <c r="R5824" s="56">
        <f>IF(ISERROR(IF($X$7=1,$Y$7,)),"",IF($X$7=1,$Y$7,))</f>
        <v>0</v>
      </c>
      <c r="S5824" s="56">
        <f>IF(ISERROR(IF($X$8=1,$Y$8,)),"",IF($X$8=1,$Y$8,))</f>
        <v>1000</v>
      </c>
      <c r="T5824" s="56">
        <f>IF(ISERROR(IF($X$9=1,$Y$9,)),"",IF($X$9=1,$Y$9,))</f>
        <v>500</v>
      </c>
      <c r="U5824" s="56">
        <f>IF(ISERROR(IF($X$10=1,$Y$10,)),"",IF($X$10=1,$Y$10,))</f>
        <v>500</v>
      </c>
    </row>
    <row r="5825" spans="1:21" x14ac:dyDescent="0.25">
      <c r="A5825" s="75">
        <f t="shared" si="1044"/>
        <v>0</v>
      </c>
      <c r="E5825" s="56">
        <f t="shared" si="1045"/>
        <v>0</v>
      </c>
      <c r="F5825" s="76">
        <f t="shared" si="1050"/>
        <v>0</v>
      </c>
      <c r="G5825" s="56" t="str">
        <f t="shared" si="1046"/>
        <v/>
      </c>
      <c r="H5825" s="56">
        <f t="shared" si="1047"/>
        <v>0</v>
      </c>
      <c r="I5825" s="56">
        <f>IF(G5825="",0,IF(COUNTIF($G$5:G5825,G5825)=1,0,COUNTIF($G$5:G5825,G5825) )   )</f>
        <v>0</v>
      </c>
      <c r="J5825" s="56" t="str">
        <f t="shared" si="1048"/>
        <v/>
      </c>
      <c r="K5825" s="56" t="str">
        <f t="shared" si="1051"/>
        <v/>
      </c>
      <c r="L5825" s="56" t="str">
        <f t="shared" si="1041"/>
        <v/>
      </c>
      <c r="M5825" s="56" t="str">
        <f t="shared" si="1042"/>
        <v/>
      </c>
      <c r="N5825" s="56" t="str">
        <f t="shared" si="1043"/>
        <v/>
      </c>
      <c r="O5825" s="56" t="str">
        <f t="shared" si="1049"/>
        <v/>
      </c>
      <c r="P5825" s="56">
        <f>IF(ISERROR(IF($X$5=1,$Y$5,)),"",IF($X$5=1,$Y$5,))</f>
        <v>0</v>
      </c>
      <c r="Q5825" s="56">
        <f>IF(ISERROR(IF($X$6=1,$Y$6,)),"",IF($X$6=1,$Y$6,))</f>
        <v>10000</v>
      </c>
      <c r="R5825" s="56">
        <f>IF(ISERROR(IF($X$7=1,$Y$7,)),"",IF($X$7=1,$Y$7,))</f>
        <v>0</v>
      </c>
      <c r="S5825" s="56">
        <f>IF(ISERROR(IF($X$8=1,$Y$8,)),"",IF($X$8=1,$Y$8,))</f>
        <v>1000</v>
      </c>
      <c r="T5825" s="56">
        <f>IF(ISERROR(IF($X$9=1,$Y$9,)),"",IF($X$9=1,$Y$9,))</f>
        <v>500</v>
      </c>
      <c r="U5825" s="56">
        <f>IF(ISERROR(IF($X$10=1,$Y$10,)),"",IF($X$10=1,$Y$10,))</f>
        <v>500</v>
      </c>
    </row>
    <row r="5826" spans="1:21" x14ac:dyDescent="0.25">
      <c r="A5826" s="75">
        <f t="shared" si="1044"/>
        <v>0</v>
      </c>
      <c r="E5826" s="56">
        <f t="shared" si="1045"/>
        <v>0</v>
      </c>
      <c r="F5826" s="76">
        <f t="shared" si="1050"/>
        <v>0</v>
      </c>
      <c r="G5826" s="56" t="str">
        <f t="shared" si="1046"/>
        <v/>
      </c>
      <c r="H5826" s="56">
        <f t="shared" si="1047"/>
        <v>0</v>
      </c>
      <c r="I5826" s="56">
        <f>IF(G5826="",0,IF(COUNTIF($G$5:G5826,G5826)=1,0,COUNTIF($G$5:G5826,G5826) )   )</f>
        <v>0</v>
      </c>
      <c r="J5826" s="56" t="str">
        <f t="shared" si="1048"/>
        <v/>
      </c>
      <c r="K5826" s="56" t="str">
        <f t="shared" si="1051"/>
        <v/>
      </c>
      <c r="L5826" s="56" t="str">
        <f t="shared" si="1041"/>
        <v/>
      </c>
      <c r="M5826" s="56" t="str">
        <f t="shared" si="1042"/>
        <v/>
      </c>
      <c r="N5826" s="56" t="str">
        <f t="shared" si="1043"/>
        <v/>
      </c>
      <c r="O5826" s="56" t="str">
        <f t="shared" si="1049"/>
        <v/>
      </c>
      <c r="P5826" s="56">
        <f>IF(ISERROR(IF($X$5=1,$Y$5,)),"",IF($X$5=1,$Y$5,))</f>
        <v>0</v>
      </c>
      <c r="Q5826" s="56">
        <f>IF(ISERROR(IF($X$6=1,$Y$6,)),"",IF($X$6=1,$Y$6,))</f>
        <v>10000</v>
      </c>
      <c r="R5826" s="56">
        <f>IF(ISERROR(IF($X$7=1,$Y$7,)),"",IF($X$7=1,$Y$7,))</f>
        <v>0</v>
      </c>
      <c r="S5826" s="56">
        <f>IF(ISERROR(IF($X$8=1,$Y$8,)),"",IF($X$8=1,$Y$8,))</f>
        <v>1000</v>
      </c>
      <c r="T5826" s="56">
        <f>IF(ISERROR(IF($X$9=1,$Y$9,)),"",IF($X$9=1,$Y$9,))</f>
        <v>500</v>
      </c>
      <c r="U5826" s="56">
        <f>IF(ISERROR(IF($X$10=1,$Y$10,)),"",IF($X$10=1,$Y$10,))</f>
        <v>500</v>
      </c>
    </row>
    <row r="5827" spans="1:21" x14ac:dyDescent="0.25">
      <c r="A5827" s="75">
        <f t="shared" si="1044"/>
        <v>0</v>
      </c>
      <c r="E5827" s="56">
        <f t="shared" si="1045"/>
        <v>0</v>
      </c>
      <c r="F5827" s="76">
        <f t="shared" si="1050"/>
        <v>0</v>
      </c>
      <c r="G5827" s="56" t="str">
        <f t="shared" si="1046"/>
        <v/>
      </c>
      <c r="H5827" s="56">
        <f t="shared" si="1047"/>
        <v>0</v>
      </c>
      <c r="I5827" s="56">
        <f>IF(G5827="",0,IF(COUNTIF($G$5:G5827,G5827)=1,0,COUNTIF($G$5:G5827,G5827) )   )</f>
        <v>0</v>
      </c>
      <c r="J5827" s="56" t="str">
        <f t="shared" si="1048"/>
        <v/>
      </c>
      <c r="K5827" s="56" t="str">
        <f t="shared" si="1051"/>
        <v/>
      </c>
      <c r="L5827" s="56" t="str">
        <f t="shared" si="1041"/>
        <v/>
      </c>
      <c r="M5827" s="56" t="str">
        <f t="shared" si="1042"/>
        <v/>
      </c>
      <c r="N5827" s="56" t="str">
        <f t="shared" si="1043"/>
        <v/>
      </c>
      <c r="O5827" s="56" t="str">
        <f t="shared" si="1049"/>
        <v/>
      </c>
      <c r="P5827" s="56">
        <f>IF(ISERROR(IF($X$5=1,$Y$5,)),"",IF($X$5=1,$Y$5,))</f>
        <v>0</v>
      </c>
      <c r="Q5827" s="56">
        <f>IF(ISERROR(IF($X$6=1,$Y$6,)),"",IF($X$6=1,$Y$6,))</f>
        <v>10000</v>
      </c>
      <c r="R5827" s="56">
        <f>IF(ISERROR(IF($X$7=1,$Y$7,)),"",IF($X$7=1,$Y$7,))</f>
        <v>0</v>
      </c>
      <c r="S5827" s="56">
        <f>IF(ISERROR(IF($X$8=1,$Y$8,)),"",IF($X$8=1,$Y$8,))</f>
        <v>1000</v>
      </c>
      <c r="T5827" s="56">
        <f>IF(ISERROR(IF($X$9=1,$Y$9,)),"",IF($X$9=1,$Y$9,))</f>
        <v>500</v>
      </c>
      <c r="U5827" s="56">
        <f>IF(ISERROR(IF($X$10=1,$Y$10,)),"",IF($X$10=1,$Y$10,))</f>
        <v>500</v>
      </c>
    </row>
    <row r="5828" spans="1:21" x14ac:dyDescent="0.25">
      <c r="A5828" s="75">
        <f t="shared" si="1044"/>
        <v>0</v>
      </c>
      <c r="E5828" s="56">
        <f t="shared" si="1045"/>
        <v>0</v>
      </c>
      <c r="F5828" s="76">
        <f t="shared" si="1050"/>
        <v>0</v>
      </c>
      <c r="G5828" s="56" t="str">
        <f t="shared" si="1046"/>
        <v/>
      </c>
      <c r="H5828" s="56">
        <f t="shared" si="1047"/>
        <v>0</v>
      </c>
      <c r="I5828" s="56">
        <f>IF(G5828="",0,IF(COUNTIF($G$5:G5828,G5828)=1,0,COUNTIF($G$5:G5828,G5828) )   )</f>
        <v>0</v>
      </c>
      <c r="J5828" s="56" t="str">
        <f t="shared" si="1048"/>
        <v/>
      </c>
      <c r="K5828" s="56" t="str">
        <f t="shared" si="1051"/>
        <v/>
      </c>
      <c r="L5828" s="56" t="str">
        <f t="shared" si="1041"/>
        <v/>
      </c>
      <c r="M5828" s="56" t="str">
        <f t="shared" si="1042"/>
        <v/>
      </c>
      <c r="N5828" s="56" t="str">
        <f t="shared" si="1043"/>
        <v/>
      </c>
      <c r="O5828" s="56" t="str">
        <f t="shared" si="1049"/>
        <v/>
      </c>
      <c r="P5828" s="56">
        <f>IF(ISERROR(IF($X$5=1,$Y$5,)),"",IF($X$5=1,$Y$5,))</f>
        <v>0</v>
      </c>
      <c r="Q5828" s="56">
        <f>IF(ISERROR(IF($X$6=1,$Y$6,)),"",IF($X$6=1,$Y$6,))</f>
        <v>10000</v>
      </c>
      <c r="R5828" s="56">
        <f>IF(ISERROR(IF($X$7=1,$Y$7,)),"",IF($X$7=1,$Y$7,))</f>
        <v>0</v>
      </c>
      <c r="S5828" s="56">
        <f>IF(ISERROR(IF($X$8=1,$Y$8,)),"",IF($X$8=1,$Y$8,))</f>
        <v>1000</v>
      </c>
      <c r="T5828" s="56">
        <f>IF(ISERROR(IF($X$9=1,$Y$9,)),"",IF($X$9=1,$Y$9,))</f>
        <v>500</v>
      </c>
      <c r="U5828" s="56">
        <f>IF(ISERROR(IF($X$10=1,$Y$10,)),"",IF($X$10=1,$Y$10,))</f>
        <v>500</v>
      </c>
    </row>
    <row r="5829" spans="1:21" x14ac:dyDescent="0.25">
      <c r="A5829" s="75">
        <f t="shared" si="1044"/>
        <v>0</v>
      </c>
      <c r="E5829" s="56">
        <f t="shared" si="1045"/>
        <v>0</v>
      </c>
      <c r="F5829" s="76">
        <f t="shared" si="1050"/>
        <v>0</v>
      </c>
      <c r="G5829" s="56" t="str">
        <f t="shared" si="1046"/>
        <v/>
      </c>
      <c r="H5829" s="56">
        <f t="shared" si="1047"/>
        <v>0</v>
      </c>
      <c r="I5829" s="56">
        <f>IF(G5829="",0,IF(COUNTIF($G$5:G5829,G5829)=1,0,COUNTIF($G$5:G5829,G5829) )   )</f>
        <v>0</v>
      </c>
      <c r="J5829" s="56" t="str">
        <f t="shared" si="1048"/>
        <v/>
      </c>
      <c r="K5829" s="56" t="str">
        <f t="shared" si="1051"/>
        <v/>
      </c>
      <c r="L5829" s="56" t="str">
        <f t="shared" ref="L5829:L5892" si="1052">IF(ISERROR(VLOOKUP(K5829,$AB$14:$AD$197,3,)),"",VLOOKUP(K5829,$AB$14:$AD$197,3,))</f>
        <v/>
      </c>
      <c r="M5829" s="56" t="str">
        <f t="shared" ref="M5829:M5892" si="1053">IF(ISERROR(HLOOKUP(J5829,$AG$5:$XH$6,2,)),"",HLOOKUP(J5829,$AG$5:$XH$6,2,))</f>
        <v/>
      </c>
      <c r="N5829" s="56" t="str">
        <f t="shared" ref="N5829:N5892" si="1054">IF(ISERROR(VLOOKUP(K5829,$AB$14:$AD$197,2,)),"",VLOOKUP(K5829,$AB$14:$AD$197,2,))</f>
        <v/>
      </c>
      <c r="O5829" s="56" t="str">
        <f t="shared" si="1049"/>
        <v/>
      </c>
      <c r="P5829" s="56">
        <f>IF(ISERROR(IF($X$5=1,$Y$5,)),"",IF($X$5=1,$Y$5,))</f>
        <v>0</v>
      </c>
      <c r="Q5829" s="56">
        <f>IF(ISERROR(IF($X$6=1,$Y$6,)),"",IF($X$6=1,$Y$6,))</f>
        <v>10000</v>
      </c>
      <c r="R5829" s="56">
        <f>IF(ISERROR(IF($X$7=1,$Y$7,)),"",IF($X$7=1,$Y$7,))</f>
        <v>0</v>
      </c>
      <c r="S5829" s="56">
        <f>IF(ISERROR(IF($X$8=1,$Y$8,)),"",IF($X$8=1,$Y$8,))</f>
        <v>1000</v>
      </c>
      <c r="T5829" s="56">
        <f>IF(ISERROR(IF($X$9=1,$Y$9,)),"",IF($X$9=1,$Y$9,))</f>
        <v>500</v>
      </c>
      <c r="U5829" s="56">
        <f>IF(ISERROR(IF($X$10=1,$Y$10,)),"",IF($X$10=1,$Y$10,))</f>
        <v>500</v>
      </c>
    </row>
    <row r="5830" spans="1:21" x14ac:dyDescent="0.25">
      <c r="A5830" s="75">
        <f t="shared" ref="A5830:A5893" si="1055">IF(A5829=0,0,IF(B5829="}",IF(B5830="NODE",A5829+1,0),A5829+1))</f>
        <v>0</v>
      </c>
      <c r="E5830" s="56">
        <f t="shared" ref="E5830:E5893" si="1056">A5830</f>
        <v>0</v>
      </c>
      <c r="F5830" s="76">
        <f t="shared" si="1050"/>
        <v>0</v>
      </c>
      <c r="G5830" s="56" t="str">
        <f t="shared" ref="G5830:G5893" si="1057">IF(ISBLANK(D5830),IF(LEFT(C5830,8)="name = n",MID(C5830,8,100),""),MID(D5830,8,100))</f>
        <v/>
      </c>
      <c r="H5830" s="56">
        <f t="shared" ref="H5830:H5893" si="1058">E5830</f>
        <v>0</v>
      </c>
      <c r="I5830" s="56">
        <f>IF(G5830="",0,IF(COUNTIF($G$5:G5830,G5830)=1,0,COUNTIF($G$5:G5830,G5830) )   )</f>
        <v>0</v>
      </c>
      <c r="J5830" s="56" t="str">
        <f t="shared" ref="J5830:J5893" si="1059">IF(J5829=anodes,"",IF(J5829="","",J5829+1))</f>
        <v/>
      </c>
      <c r="K5830" s="56" t="str">
        <f t="shared" si="1051"/>
        <v/>
      </c>
      <c r="L5830" s="56" t="str">
        <f t="shared" si="1052"/>
        <v/>
      </c>
      <c r="M5830" s="56" t="str">
        <f t="shared" si="1053"/>
        <v/>
      </c>
      <c r="N5830" s="56" t="str">
        <f t="shared" si="1054"/>
        <v/>
      </c>
      <c r="O5830" s="56" t="str">
        <f t="shared" ref="O5830:O5893" si="1060">IF(ISERROR(0.1*N5830+0.9*(M5830/L5830)*($N$3+SUM(P5830:U5830))*(N5830/$N$3)),N5830,0.1*N5830+0.9*(M5830/L5830)*($N$3+SUM(P5830:U5830))*(N5830/$N$3))</f>
        <v/>
      </c>
      <c r="P5830" s="56">
        <f>IF(ISERROR(IF($X$5=1,$Y$5,)),"",IF($X$5=1,$Y$5,))</f>
        <v>0</v>
      </c>
      <c r="Q5830" s="56">
        <f>IF(ISERROR(IF($X$6=1,$Y$6,)),"",IF($X$6=1,$Y$6,))</f>
        <v>10000</v>
      </c>
      <c r="R5830" s="56">
        <f>IF(ISERROR(IF($X$7=1,$Y$7,)),"",IF($X$7=1,$Y$7,))</f>
        <v>0</v>
      </c>
      <c r="S5830" s="56">
        <f>IF(ISERROR(IF($X$8=1,$Y$8,)),"",IF($X$8=1,$Y$8,))</f>
        <v>1000</v>
      </c>
      <c r="T5830" s="56">
        <f>IF(ISERROR(IF($X$9=1,$Y$9,)),"",IF($X$9=1,$Y$9,))</f>
        <v>500</v>
      </c>
      <c r="U5830" s="56">
        <f>IF(ISERROR(IF($X$10=1,$Y$10,)),"",IF($X$10=1,$Y$10,))</f>
        <v>500</v>
      </c>
    </row>
    <row r="5831" spans="1:21" x14ac:dyDescent="0.25">
      <c r="A5831" s="75">
        <f t="shared" si="1055"/>
        <v>0</v>
      </c>
      <c r="E5831" s="56">
        <f t="shared" si="1056"/>
        <v>0</v>
      </c>
      <c r="F5831" s="76">
        <f t="shared" si="1050"/>
        <v>0</v>
      </c>
      <c r="G5831" s="56" t="str">
        <f t="shared" si="1057"/>
        <v/>
      </c>
      <c r="H5831" s="56">
        <f t="shared" si="1058"/>
        <v>0</v>
      </c>
      <c r="I5831" s="56">
        <f>IF(G5831="",0,IF(COUNTIF($G$5:G5831,G5831)=1,0,COUNTIF($G$5:G5831,G5831) )   )</f>
        <v>0</v>
      </c>
      <c r="J5831" s="56" t="str">
        <f t="shared" si="1059"/>
        <v/>
      </c>
      <c r="K5831" s="56" t="str">
        <f t="shared" si="1051"/>
        <v/>
      </c>
      <c r="L5831" s="56" t="str">
        <f t="shared" si="1052"/>
        <v/>
      </c>
      <c r="M5831" s="56" t="str">
        <f t="shared" si="1053"/>
        <v/>
      </c>
      <c r="N5831" s="56" t="str">
        <f t="shared" si="1054"/>
        <v/>
      </c>
      <c r="O5831" s="56" t="str">
        <f t="shared" si="1060"/>
        <v/>
      </c>
      <c r="P5831" s="56">
        <f>IF(ISERROR(IF($X$5=1,$Y$5,)),"",IF($X$5=1,$Y$5,))</f>
        <v>0</v>
      </c>
      <c r="Q5831" s="56">
        <f>IF(ISERROR(IF($X$6=1,$Y$6,)),"",IF($X$6=1,$Y$6,))</f>
        <v>10000</v>
      </c>
      <c r="R5831" s="56">
        <f>IF(ISERROR(IF($X$7=1,$Y$7,)),"",IF($X$7=1,$Y$7,))</f>
        <v>0</v>
      </c>
      <c r="S5831" s="56">
        <f>IF(ISERROR(IF($X$8=1,$Y$8,)),"",IF($X$8=1,$Y$8,))</f>
        <v>1000</v>
      </c>
      <c r="T5831" s="56">
        <f>IF(ISERROR(IF($X$9=1,$Y$9,)),"",IF($X$9=1,$Y$9,))</f>
        <v>500</v>
      </c>
      <c r="U5831" s="56">
        <f>IF(ISERROR(IF($X$10=1,$Y$10,)),"",IF($X$10=1,$Y$10,))</f>
        <v>500</v>
      </c>
    </row>
    <row r="5832" spans="1:21" x14ac:dyDescent="0.25">
      <c r="A5832" s="75">
        <f t="shared" si="1055"/>
        <v>0</v>
      </c>
      <c r="E5832" s="56">
        <f t="shared" si="1056"/>
        <v>0</v>
      </c>
      <c r="F5832" s="76">
        <f t="shared" si="1050"/>
        <v>0</v>
      </c>
      <c r="G5832" s="56" t="str">
        <f t="shared" si="1057"/>
        <v/>
      </c>
      <c r="H5832" s="56">
        <f t="shared" si="1058"/>
        <v>0</v>
      </c>
      <c r="I5832" s="56">
        <f>IF(G5832="",0,IF(COUNTIF($G$5:G5832,G5832)=1,0,COUNTIF($G$5:G5832,G5832) )   )</f>
        <v>0</v>
      </c>
      <c r="J5832" s="56" t="str">
        <f t="shared" si="1059"/>
        <v/>
      </c>
      <c r="K5832" s="56" t="str">
        <f t="shared" si="1051"/>
        <v/>
      </c>
      <c r="L5832" s="56" t="str">
        <f t="shared" si="1052"/>
        <v/>
      </c>
      <c r="M5832" s="56" t="str">
        <f t="shared" si="1053"/>
        <v/>
      </c>
      <c r="N5832" s="56" t="str">
        <f t="shared" si="1054"/>
        <v/>
      </c>
      <c r="O5832" s="56" t="str">
        <f t="shared" si="1060"/>
        <v/>
      </c>
      <c r="P5832" s="56">
        <f>IF(ISERROR(IF($X$5=1,$Y$5,)),"",IF($X$5=1,$Y$5,))</f>
        <v>0</v>
      </c>
      <c r="Q5832" s="56">
        <f>IF(ISERROR(IF($X$6=1,$Y$6,)),"",IF($X$6=1,$Y$6,))</f>
        <v>10000</v>
      </c>
      <c r="R5832" s="56">
        <f>IF(ISERROR(IF($X$7=1,$Y$7,)),"",IF($X$7=1,$Y$7,))</f>
        <v>0</v>
      </c>
      <c r="S5832" s="56">
        <f>IF(ISERROR(IF($X$8=1,$Y$8,)),"",IF($X$8=1,$Y$8,))</f>
        <v>1000</v>
      </c>
      <c r="T5832" s="56">
        <f>IF(ISERROR(IF($X$9=1,$Y$9,)),"",IF($X$9=1,$Y$9,))</f>
        <v>500</v>
      </c>
      <c r="U5832" s="56">
        <f>IF(ISERROR(IF($X$10=1,$Y$10,)),"",IF($X$10=1,$Y$10,))</f>
        <v>500</v>
      </c>
    </row>
    <row r="5833" spans="1:21" x14ac:dyDescent="0.25">
      <c r="A5833" s="75">
        <f t="shared" si="1055"/>
        <v>0</v>
      </c>
      <c r="E5833" s="56">
        <f t="shared" si="1056"/>
        <v>0</v>
      </c>
      <c r="F5833" s="76">
        <f t="shared" si="1050"/>
        <v>0</v>
      </c>
      <c r="G5833" s="56" t="str">
        <f t="shared" si="1057"/>
        <v/>
      </c>
      <c r="H5833" s="56">
        <f t="shared" si="1058"/>
        <v>0</v>
      </c>
      <c r="I5833" s="56">
        <f>IF(G5833="",0,IF(COUNTIF($G$5:G5833,G5833)=1,0,COUNTIF($G$5:G5833,G5833) )   )</f>
        <v>0</v>
      </c>
      <c r="J5833" s="56" t="str">
        <f t="shared" si="1059"/>
        <v/>
      </c>
      <c r="K5833" s="56" t="str">
        <f t="shared" si="1051"/>
        <v/>
      </c>
      <c r="L5833" s="56" t="str">
        <f t="shared" si="1052"/>
        <v/>
      </c>
      <c r="M5833" s="56" t="str">
        <f t="shared" si="1053"/>
        <v/>
      </c>
      <c r="N5833" s="56" t="str">
        <f t="shared" si="1054"/>
        <v/>
      </c>
      <c r="O5833" s="56" t="str">
        <f t="shared" si="1060"/>
        <v/>
      </c>
      <c r="P5833" s="56">
        <f>IF(ISERROR(IF($X$5=1,$Y$5,)),"",IF($X$5=1,$Y$5,))</f>
        <v>0</v>
      </c>
      <c r="Q5833" s="56">
        <f>IF(ISERROR(IF($X$6=1,$Y$6,)),"",IF($X$6=1,$Y$6,))</f>
        <v>10000</v>
      </c>
      <c r="R5833" s="56">
        <f>IF(ISERROR(IF($X$7=1,$Y$7,)),"",IF($X$7=1,$Y$7,))</f>
        <v>0</v>
      </c>
      <c r="S5833" s="56">
        <f>IF(ISERROR(IF($X$8=1,$Y$8,)),"",IF($X$8=1,$Y$8,))</f>
        <v>1000</v>
      </c>
      <c r="T5833" s="56">
        <f>IF(ISERROR(IF($X$9=1,$Y$9,)),"",IF($X$9=1,$Y$9,))</f>
        <v>500</v>
      </c>
      <c r="U5833" s="56">
        <f>IF(ISERROR(IF($X$10=1,$Y$10,)),"",IF($X$10=1,$Y$10,))</f>
        <v>500</v>
      </c>
    </row>
    <row r="5834" spans="1:21" x14ac:dyDescent="0.25">
      <c r="A5834" s="75">
        <f t="shared" si="1055"/>
        <v>0</v>
      </c>
      <c r="E5834" s="56">
        <f t="shared" si="1056"/>
        <v>0</v>
      </c>
      <c r="F5834" s="76">
        <f t="shared" si="1050"/>
        <v>0</v>
      </c>
      <c r="G5834" s="56" t="str">
        <f t="shared" si="1057"/>
        <v/>
      </c>
      <c r="H5834" s="56">
        <f t="shared" si="1058"/>
        <v>0</v>
      </c>
      <c r="I5834" s="56">
        <f>IF(G5834="",0,IF(COUNTIF($G$5:G5834,G5834)=1,0,COUNTIF($G$5:G5834,G5834) )   )</f>
        <v>0</v>
      </c>
      <c r="J5834" s="56" t="str">
        <f t="shared" si="1059"/>
        <v/>
      </c>
      <c r="K5834" s="56" t="str">
        <f t="shared" si="1051"/>
        <v/>
      </c>
      <c r="L5834" s="56" t="str">
        <f t="shared" si="1052"/>
        <v/>
      </c>
      <c r="M5834" s="56" t="str">
        <f t="shared" si="1053"/>
        <v/>
      </c>
      <c r="N5834" s="56" t="str">
        <f t="shared" si="1054"/>
        <v/>
      </c>
      <c r="O5834" s="56" t="str">
        <f t="shared" si="1060"/>
        <v/>
      </c>
      <c r="P5834" s="56">
        <f>IF(ISERROR(IF($X$5=1,$Y$5,)),"",IF($X$5=1,$Y$5,))</f>
        <v>0</v>
      </c>
      <c r="Q5834" s="56">
        <f>IF(ISERROR(IF($X$6=1,$Y$6,)),"",IF($X$6=1,$Y$6,))</f>
        <v>10000</v>
      </c>
      <c r="R5834" s="56">
        <f>IF(ISERROR(IF($X$7=1,$Y$7,)),"",IF($X$7=1,$Y$7,))</f>
        <v>0</v>
      </c>
      <c r="S5834" s="56">
        <f>IF(ISERROR(IF($X$8=1,$Y$8,)),"",IF($X$8=1,$Y$8,))</f>
        <v>1000</v>
      </c>
      <c r="T5834" s="56">
        <f>IF(ISERROR(IF($X$9=1,$Y$9,)),"",IF($X$9=1,$Y$9,))</f>
        <v>500</v>
      </c>
      <c r="U5834" s="56">
        <f>IF(ISERROR(IF($X$10=1,$Y$10,)),"",IF($X$10=1,$Y$10,))</f>
        <v>500</v>
      </c>
    </row>
    <row r="5835" spans="1:21" x14ac:dyDescent="0.25">
      <c r="A5835" s="75">
        <f t="shared" si="1055"/>
        <v>0</v>
      </c>
      <c r="E5835" s="56">
        <f t="shared" si="1056"/>
        <v>0</v>
      </c>
      <c r="F5835" s="76">
        <f t="shared" si="1050"/>
        <v>0</v>
      </c>
      <c r="G5835" s="56" t="str">
        <f t="shared" si="1057"/>
        <v/>
      </c>
      <c r="H5835" s="56">
        <f t="shared" si="1058"/>
        <v>0</v>
      </c>
      <c r="I5835" s="56">
        <f>IF(G5835="",0,IF(COUNTIF($G$5:G5835,G5835)=1,0,COUNTIF($G$5:G5835,G5835) )   )</f>
        <v>0</v>
      </c>
      <c r="J5835" s="56" t="str">
        <f t="shared" si="1059"/>
        <v/>
      </c>
      <c r="K5835" s="56" t="str">
        <f t="shared" si="1051"/>
        <v/>
      </c>
      <c r="L5835" s="56" t="str">
        <f t="shared" si="1052"/>
        <v/>
      </c>
      <c r="M5835" s="56" t="str">
        <f t="shared" si="1053"/>
        <v/>
      </c>
      <c r="N5835" s="56" t="str">
        <f t="shared" si="1054"/>
        <v/>
      </c>
      <c r="O5835" s="56" t="str">
        <f t="shared" si="1060"/>
        <v/>
      </c>
      <c r="P5835" s="56">
        <f>IF(ISERROR(IF($X$5=1,$Y$5,)),"",IF($X$5=1,$Y$5,))</f>
        <v>0</v>
      </c>
      <c r="Q5835" s="56">
        <f>IF(ISERROR(IF($X$6=1,$Y$6,)),"",IF($X$6=1,$Y$6,))</f>
        <v>10000</v>
      </c>
      <c r="R5835" s="56">
        <f>IF(ISERROR(IF($X$7=1,$Y$7,)),"",IF($X$7=1,$Y$7,))</f>
        <v>0</v>
      </c>
      <c r="S5835" s="56">
        <f>IF(ISERROR(IF($X$8=1,$Y$8,)),"",IF($X$8=1,$Y$8,))</f>
        <v>1000</v>
      </c>
      <c r="T5835" s="56">
        <f>IF(ISERROR(IF($X$9=1,$Y$9,)),"",IF($X$9=1,$Y$9,))</f>
        <v>500</v>
      </c>
      <c r="U5835" s="56">
        <f>IF(ISERROR(IF($X$10=1,$Y$10,)),"",IF($X$10=1,$Y$10,))</f>
        <v>500</v>
      </c>
    </row>
    <row r="5836" spans="1:21" x14ac:dyDescent="0.25">
      <c r="A5836" s="75">
        <f t="shared" si="1055"/>
        <v>0</v>
      </c>
      <c r="E5836" s="56">
        <f t="shared" si="1056"/>
        <v>0</v>
      </c>
      <c r="F5836" s="76">
        <f t="shared" si="1050"/>
        <v>0</v>
      </c>
      <c r="G5836" s="56" t="str">
        <f t="shared" si="1057"/>
        <v/>
      </c>
      <c r="H5836" s="56">
        <f t="shared" si="1058"/>
        <v>0</v>
      </c>
      <c r="I5836" s="56">
        <f>IF(G5836="",0,IF(COUNTIF($G$5:G5836,G5836)=1,0,COUNTIF($G$5:G5836,G5836) )   )</f>
        <v>0</v>
      </c>
      <c r="J5836" s="56" t="str">
        <f t="shared" si="1059"/>
        <v/>
      </c>
      <c r="K5836" s="56" t="str">
        <f t="shared" si="1051"/>
        <v/>
      </c>
      <c r="L5836" s="56" t="str">
        <f t="shared" si="1052"/>
        <v/>
      </c>
      <c r="M5836" s="56" t="str">
        <f t="shared" si="1053"/>
        <v/>
      </c>
      <c r="N5836" s="56" t="str">
        <f t="shared" si="1054"/>
        <v/>
      </c>
      <c r="O5836" s="56" t="str">
        <f t="shared" si="1060"/>
        <v/>
      </c>
      <c r="P5836" s="56">
        <f>IF(ISERROR(IF($X$5=1,$Y$5,)),"",IF($X$5=1,$Y$5,))</f>
        <v>0</v>
      </c>
      <c r="Q5836" s="56">
        <f>IF(ISERROR(IF($X$6=1,$Y$6,)),"",IF($X$6=1,$Y$6,))</f>
        <v>10000</v>
      </c>
      <c r="R5836" s="56">
        <f>IF(ISERROR(IF($X$7=1,$Y$7,)),"",IF($X$7=1,$Y$7,))</f>
        <v>0</v>
      </c>
      <c r="S5836" s="56">
        <f>IF(ISERROR(IF($X$8=1,$Y$8,)),"",IF($X$8=1,$Y$8,))</f>
        <v>1000</v>
      </c>
      <c r="T5836" s="56">
        <f>IF(ISERROR(IF($X$9=1,$Y$9,)),"",IF($X$9=1,$Y$9,))</f>
        <v>500</v>
      </c>
      <c r="U5836" s="56">
        <f>IF(ISERROR(IF($X$10=1,$Y$10,)),"",IF($X$10=1,$Y$10,))</f>
        <v>500</v>
      </c>
    </row>
    <row r="5837" spans="1:21" x14ac:dyDescent="0.25">
      <c r="A5837" s="75">
        <f t="shared" si="1055"/>
        <v>0</v>
      </c>
      <c r="E5837" s="56">
        <f t="shared" si="1056"/>
        <v>0</v>
      </c>
      <c r="F5837" s="76">
        <f t="shared" si="1050"/>
        <v>0</v>
      </c>
      <c r="G5837" s="56" t="str">
        <f t="shared" si="1057"/>
        <v/>
      </c>
      <c r="H5837" s="56">
        <f t="shared" si="1058"/>
        <v>0</v>
      </c>
      <c r="I5837" s="56">
        <f>IF(G5837="",0,IF(COUNTIF($G$5:G5837,G5837)=1,0,COUNTIF($G$5:G5837,G5837) )   )</f>
        <v>0</v>
      </c>
      <c r="J5837" s="56" t="str">
        <f t="shared" si="1059"/>
        <v/>
      </c>
      <c r="K5837" s="56" t="str">
        <f t="shared" si="1051"/>
        <v/>
      </c>
      <c r="L5837" s="56" t="str">
        <f t="shared" si="1052"/>
        <v/>
      </c>
      <c r="M5837" s="56" t="str">
        <f t="shared" si="1053"/>
        <v/>
      </c>
      <c r="N5837" s="56" t="str">
        <f t="shared" si="1054"/>
        <v/>
      </c>
      <c r="O5837" s="56" t="str">
        <f t="shared" si="1060"/>
        <v/>
      </c>
      <c r="P5837" s="56">
        <f>IF(ISERROR(IF($X$5=1,$Y$5,)),"",IF($X$5=1,$Y$5,))</f>
        <v>0</v>
      </c>
      <c r="Q5837" s="56">
        <f>IF(ISERROR(IF($X$6=1,$Y$6,)),"",IF($X$6=1,$Y$6,))</f>
        <v>10000</v>
      </c>
      <c r="R5837" s="56">
        <f>IF(ISERROR(IF($X$7=1,$Y$7,)),"",IF($X$7=1,$Y$7,))</f>
        <v>0</v>
      </c>
      <c r="S5837" s="56">
        <f>IF(ISERROR(IF($X$8=1,$Y$8,)),"",IF($X$8=1,$Y$8,))</f>
        <v>1000</v>
      </c>
      <c r="T5837" s="56">
        <f>IF(ISERROR(IF($X$9=1,$Y$9,)),"",IF($X$9=1,$Y$9,))</f>
        <v>500</v>
      </c>
      <c r="U5837" s="56">
        <f>IF(ISERROR(IF($X$10=1,$Y$10,)),"",IF($X$10=1,$Y$10,))</f>
        <v>500</v>
      </c>
    </row>
    <row r="5838" spans="1:21" x14ac:dyDescent="0.25">
      <c r="A5838" s="75">
        <f t="shared" si="1055"/>
        <v>0</v>
      </c>
      <c r="E5838" s="56">
        <f t="shared" si="1056"/>
        <v>0</v>
      </c>
      <c r="F5838" s="76">
        <f t="shared" ref="F5838:F5901" si="1061">IF(A5836=0,0,IF(ISBLANK(G5838),"",IF(LEFT(G5838,4)="newn",F5837+1,IF(LEFT(G5838,4)="node",F5837+1,F5837))))</f>
        <v>0</v>
      </c>
      <c r="G5838" s="56" t="str">
        <f t="shared" si="1057"/>
        <v/>
      </c>
      <c r="H5838" s="56">
        <f t="shared" si="1058"/>
        <v>0</v>
      </c>
      <c r="I5838" s="56">
        <f>IF(G5838="",0,IF(COUNTIF($G$5:G5838,G5838)=1,0,COUNTIF($G$5:G5838,G5838) )   )</f>
        <v>0</v>
      </c>
      <c r="J5838" s="56" t="str">
        <f t="shared" si="1059"/>
        <v/>
      </c>
      <c r="K5838" s="56" t="str">
        <f t="shared" si="1051"/>
        <v/>
      </c>
      <c r="L5838" s="56" t="str">
        <f t="shared" si="1052"/>
        <v/>
      </c>
      <c r="M5838" s="56" t="str">
        <f t="shared" si="1053"/>
        <v/>
      </c>
      <c r="N5838" s="56" t="str">
        <f t="shared" si="1054"/>
        <v/>
      </c>
      <c r="O5838" s="56" t="str">
        <f t="shared" si="1060"/>
        <v/>
      </c>
      <c r="P5838" s="56">
        <f>IF(ISERROR(IF($X$5=1,$Y$5,)),"",IF($X$5=1,$Y$5,))</f>
        <v>0</v>
      </c>
      <c r="Q5838" s="56">
        <f>IF(ISERROR(IF($X$6=1,$Y$6,)),"",IF($X$6=1,$Y$6,))</f>
        <v>10000</v>
      </c>
      <c r="R5838" s="56">
        <f>IF(ISERROR(IF($X$7=1,$Y$7,)),"",IF($X$7=1,$Y$7,))</f>
        <v>0</v>
      </c>
      <c r="S5838" s="56">
        <f>IF(ISERROR(IF($X$8=1,$Y$8,)),"",IF($X$8=1,$Y$8,))</f>
        <v>1000</v>
      </c>
      <c r="T5838" s="56">
        <f>IF(ISERROR(IF($X$9=1,$Y$9,)),"",IF($X$9=1,$Y$9,))</f>
        <v>500</v>
      </c>
      <c r="U5838" s="56">
        <f>IF(ISERROR(IF($X$10=1,$Y$10,)),"",IF($X$10=1,$Y$10,))</f>
        <v>500</v>
      </c>
    </row>
    <row r="5839" spans="1:21" x14ac:dyDescent="0.25">
      <c r="A5839" s="75">
        <f t="shared" si="1055"/>
        <v>0</v>
      </c>
      <c r="E5839" s="56">
        <f t="shared" si="1056"/>
        <v>0</v>
      </c>
      <c r="F5839" s="76">
        <f t="shared" si="1061"/>
        <v>0</v>
      </c>
      <c r="G5839" s="56" t="str">
        <f t="shared" si="1057"/>
        <v/>
      </c>
      <c r="H5839" s="56">
        <f t="shared" si="1058"/>
        <v>0</v>
      </c>
      <c r="I5839" s="56">
        <f>IF(G5839="",0,IF(COUNTIF($G$5:G5839,G5839)=1,0,COUNTIF($G$5:G5839,G5839) )   )</f>
        <v>0</v>
      </c>
      <c r="J5839" s="56" t="str">
        <f t="shared" si="1059"/>
        <v/>
      </c>
      <c r="K5839" s="56" t="str">
        <f t="shared" si="1051"/>
        <v/>
      </c>
      <c r="L5839" s="56" t="str">
        <f t="shared" si="1052"/>
        <v/>
      </c>
      <c r="M5839" s="56" t="str">
        <f t="shared" si="1053"/>
        <v/>
      </c>
      <c r="N5839" s="56" t="str">
        <f t="shared" si="1054"/>
        <v/>
      </c>
      <c r="O5839" s="56" t="str">
        <f t="shared" si="1060"/>
        <v/>
      </c>
      <c r="P5839" s="56">
        <f>IF(ISERROR(IF($X$5=1,$Y$5,)),"",IF($X$5=1,$Y$5,))</f>
        <v>0</v>
      </c>
      <c r="Q5839" s="56">
        <f>IF(ISERROR(IF($X$6=1,$Y$6,)),"",IF($X$6=1,$Y$6,))</f>
        <v>10000</v>
      </c>
      <c r="R5839" s="56">
        <f>IF(ISERROR(IF($X$7=1,$Y$7,)),"",IF($X$7=1,$Y$7,))</f>
        <v>0</v>
      </c>
      <c r="S5839" s="56">
        <f>IF(ISERROR(IF($X$8=1,$Y$8,)),"",IF($X$8=1,$Y$8,))</f>
        <v>1000</v>
      </c>
      <c r="T5839" s="56">
        <f>IF(ISERROR(IF($X$9=1,$Y$9,)),"",IF($X$9=1,$Y$9,))</f>
        <v>500</v>
      </c>
      <c r="U5839" s="56">
        <f>IF(ISERROR(IF($X$10=1,$Y$10,)),"",IF($X$10=1,$Y$10,))</f>
        <v>500</v>
      </c>
    </row>
    <row r="5840" spans="1:21" x14ac:dyDescent="0.25">
      <c r="A5840" s="75">
        <f t="shared" si="1055"/>
        <v>0</v>
      </c>
      <c r="E5840" s="56">
        <f t="shared" si="1056"/>
        <v>0</v>
      </c>
      <c r="F5840" s="76">
        <f t="shared" si="1061"/>
        <v>0</v>
      </c>
      <c r="G5840" s="56" t="str">
        <f t="shared" si="1057"/>
        <v/>
      </c>
      <c r="H5840" s="56">
        <f t="shared" si="1058"/>
        <v>0</v>
      </c>
      <c r="I5840" s="56">
        <f>IF(G5840="",0,IF(COUNTIF($G$5:G5840,G5840)=1,0,COUNTIF($G$5:G5840,G5840) )   )</f>
        <v>0</v>
      </c>
      <c r="J5840" s="56" t="str">
        <f t="shared" si="1059"/>
        <v/>
      </c>
      <c r="K5840" s="56" t="str">
        <f t="shared" si="1051"/>
        <v/>
      </c>
      <c r="L5840" s="56" t="str">
        <f t="shared" si="1052"/>
        <v/>
      </c>
      <c r="M5840" s="56" t="str">
        <f t="shared" si="1053"/>
        <v/>
      </c>
      <c r="N5840" s="56" t="str">
        <f t="shared" si="1054"/>
        <v/>
      </c>
      <c r="O5840" s="56" t="str">
        <f t="shared" si="1060"/>
        <v/>
      </c>
      <c r="P5840" s="56">
        <f>IF(ISERROR(IF($X$5=1,$Y$5,)),"",IF($X$5=1,$Y$5,))</f>
        <v>0</v>
      </c>
      <c r="Q5840" s="56">
        <f>IF(ISERROR(IF($X$6=1,$Y$6,)),"",IF($X$6=1,$Y$6,))</f>
        <v>10000</v>
      </c>
      <c r="R5840" s="56">
        <f>IF(ISERROR(IF($X$7=1,$Y$7,)),"",IF($X$7=1,$Y$7,))</f>
        <v>0</v>
      </c>
      <c r="S5840" s="56">
        <f>IF(ISERROR(IF($X$8=1,$Y$8,)),"",IF($X$8=1,$Y$8,))</f>
        <v>1000</v>
      </c>
      <c r="T5840" s="56">
        <f>IF(ISERROR(IF($X$9=1,$Y$9,)),"",IF($X$9=1,$Y$9,))</f>
        <v>500</v>
      </c>
      <c r="U5840" s="56">
        <f>IF(ISERROR(IF($X$10=1,$Y$10,)),"",IF($X$10=1,$Y$10,))</f>
        <v>500</v>
      </c>
    </row>
    <row r="5841" spans="1:21" x14ac:dyDescent="0.25">
      <c r="A5841" s="75">
        <f t="shared" si="1055"/>
        <v>0</v>
      </c>
      <c r="E5841" s="56">
        <f t="shared" si="1056"/>
        <v>0</v>
      </c>
      <c r="F5841" s="76">
        <f t="shared" si="1061"/>
        <v>0</v>
      </c>
      <c r="G5841" s="56" t="str">
        <f t="shared" si="1057"/>
        <v/>
      </c>
      <c r="H5841" s="56">
        <f t="shared" si="1058"/>
        <v>0</v>
      </c>
      <c r="I5841" s="56">
        <f>IF(G5841="",0,IF(COUNTIF($G$5:G5841,G5841)=1,0,COUNTIF($G$5:G5841,G5841) )   )</f>
        <v>0</v>
      </c>
      <c r="J5841" s="56" t="str">
        <f t="shared" si="1059"/>
        <v/>
      </c>
      <c r="K5841" s="56" t="str">
        <f t="shared" si="1051"/>
        <v/>
      </c>
      <c r="L5841" s="56" t="str">
        <f t="shared" si="1052"/>
        <v/>
      </c>
      <c r="M5841" s="56" t="str">
        <f t="shared" si="1053"/>
        <v/>
      </c>
      <c r="N5841" s="56" t="str">
        <f t="shared" si="1054"/>
        <v/>
      </c>
      <c r="O5841" s="56" t="str">
        <f t="shared" si="1060"/>
        <v/>
      </c>
      <c r="P5841" s="56">
        <f>IF(ISERROR(IF($X$5=1,$Y$5,)),"",IF($X$5=1,$Y$5,))</f>
        <v>0</v>
      </c>
      <c r="Q5841" s="56">
        <f>IF(ISERROR(IF($X$6=1,$Y$6,)),"",IF($X$6=1,$Y$6,))</f>
        <v>10000</v>
      </c>
      <c r="R5841" s="56">
        <f>IF(ISERROR(IF($X$7=1,$Y$7,)),"",IF($X$7=1,$Y$7,))</f>
        <v>0</v>
      </c>
      <c r="S5841" s="56">
        <f>IF(ISERROR(IF($X$8=1,$Y$8,)),"",IF($X$8=1,$Y$8,))</f>
        <v>1000</v>
      </c>
      <c r="T5841" s="56">
        <f>IF(ISERROR(IF($X$9=1,$Y$9,)),"",IF($X$9=1,$Y$9,))</f>
        <v>500</v>
      </c>
      <c r="U5841" s="56">
        <f>IF(ISERROR(IF($X$10=1,$Y$10,)),"",IF($X$10=1,$Y$10,))</f>
        <v>500</v>
      </c>
    </row>
    <row r="5842" spans="1:21" x14ac:dyDescent="0.25">
      <c r="A5842" s="75">
        <f t="shared" si="1055"/>
        <v>0</v>
      </c>
      <c r="E5842" s="56">
        <f t="shared" si="1056"/>
        <v>0</v>
      </c>
      <c r="F5842" s="76">
        <f t="shared" si="1061"/>
        <v>0</v>
      </c>
      <c r="G5842" s="56" t="str">
        <f t="shared" si="1057"/>
        <v/>
      </c>
      <c r="H5842" s="56">
        <f t="shared" si="1058"/>
        <v>0</v>
      </c>
      <c r="I5842" s="56">
        <f>IF(G5842="",0,IF(COUNTIF($G$5:G5842,G5842)=1,0,COUNTIF($G$5:G5842,G5842) )   )</f>
        <v>0</v>
      </c>
      <c r="J5842" s="56" t="str">
        <f t="shared" si="1059"/>
        <v/>
      </c>
      <c r="K5842" s="56" t="str">
        <f t="shared" si="1051"/>
        <v/>
      </c>
      <c r="L5842" s="56" t="str">
        <f t="shared" si="1052"/>
        <v/>
      </c>
      <c r="M5842" s="56" t="str">
        <f t="shared" si="1053"/>
        <v/>
      </c>
      <c r="N5842" s="56" t="str">
        <f t="shared" si="1054"/>
        <v/>
      </c>
      <c r="O5842" s="56" t="str">
        <f t="shared" si="1060"/>
        <v/>
      </c>
      <c r="P5842" s="56">
        <f>IF(ISERROR(IF($X$5=1,$Y$5,)),"",IF($X$5=1,$Y$5,))</f>
        <v>0</v>
      </c>
      <c r="Q5842" s="56">
        <f>IF(ISERROR(IF($X$6=1,$Y$6,)),"",IF($X$6=1,$Y$6,))</f>
        <v>10000</v>
      </c>
      <c r="R5842" s="56">
        <f>IF(ISERROR(IF($X$7=1,$Y$7,)),"",IF($X$7=1,$Y$7,))</f>
        <v>0</v>
      </c>
      <c r="S5842" s="56">
        <f>IF(ISERROR(IF($X$8=1,$Y$8,)),"",IF($X$8=1,$Y$8,))</f>
        <v>1000</v>
      </c>
      <c r="T5842" s="56">
        <f>IF(ISERROR(IF($X$9=1,$Y$9,)),"",IF($X$9=1,$Y$9,))</f>
        <v>500</v>
      </c>
      <c r="U5842" s="56">
        <f>IF(ISERROR(IF($X$10=1,$Y$10,)),"",IF($X$10=1,$Y$10,))</f>
        <v>500</v>
      </c>
    </row>
    <row r="5843" spans="1:21" x14ac:dyDescent="0.25">
      <c r="A5843" s="75">
        <f t="shared" si="1055"/>
        <v>0</v>
      </c>
      <c r="E5843" s="56">
        <f t="shared" si="1056"/>
        <v>0</v>
      </c>
      <c r="F5843" s="76">
        <f t="shared" si="1061"/>
        <v>0</v>
      </c>
      <c r="G5843" s="56" t="str">
        <f t="shared" si="1057"/>
        <v/>
      </c>
      <c r="H5843" s="56">
        <f t="shared" si="1058"/>
        <v>0</v>
      </c>
      <c r="I5843" s="56">
        <f>IF(G5843="",0,IF(COUNTIF($G$5:G5843,G5843)=1,0,COUNTIF($G$5:G5843,G5843) )   )</f>
        <v>0</v>
      </c>
      <c r="J5843" s="56" t="str">
        <f t="shared" si="1059"/>
        <v/>
      </c>
      <c r="K5843" s="56" t="str">
        <f t="shared" si="1051"/>
        <v/>
      </c>
      <c r="L5843" s="56" t="str">
        <f t="shared" si="1052"/>
        <v/>
      </c>
      <c r="M5843" s="56" t="str">
        <f t="shared" si="1053"/>
        <v/>
      </c>
      <c r="N5843" s="56" t="str">
        <f t="shared" si="1054"/>
        <v/>
      </c>
      <c r="O5843" s="56" t="str">
        <f t="shared" si="1060"/>
        <v/>
      </c>
      <c r="P5843" s="56">
        <f>IF(ISERROR(IF($X$5=1,$Y$5,)),"",IF($X$5=1,$Y$5,))</f>
        <v>0</v>
      </c>
      <c r="Q5843" s="56">
        <f>IF(ISERROR(IF($X$6=1,$Y$6,)),"",IF($X$6=1,$Y$6,))</f>
        <v>10000</v>
      </c>
      <c r="R5843" s="56">
        <f>IF(ISERROR(IF($X$7=1,$Y$7,)),"",IF($X$7=1,$Y$7,))</f>
        <v>0</v>
      </c>
      <c r="S5843" s="56">
        <f>IF(ISERROR(IF($X$8=1,$Y$8,)),"",IF($X$8=1,$Y$8,))</f>
        <v>1000</v>
      </c>
      <c r="T5843" s="56">
        <f>IF(ISERROR(IF($X$9=1,$Y$9,)),"",IF($X$9=1,$Y$9,))</f>
        <v>500</v>
      </c>
      <c r="U5843" s="56">
        <f>IF(ISERROR(IF($X$10=1,$Y$10,)),"",IF($X$10=1,$Y$10,))</f>
        <v>500</v>
      </c>
    </row>
    <row r="5844" spans="1:21" x14ac:dyDescent="0.25">
      <c r="A5844" s="75">
        <f t="shared" si="1055"/>
        <v>0</v>
      </c>
      <c r="E5844" s="56">
        <f t="shared" si="1056"/>
        <v>0</v>
      </c>
      <c r="F5844" s="76">
        <f t="shared" si="1061"/>
        <v>0</v>
      </c>
      <c r="G5844" s="56" t="str">
        <f t="shared" si="1057"/>
        <v/>
      </c>
      <c r="H5844" s="56">
        <f t="shared" si="1058"/>
        <v>0</v>
      </c>
      <c r="I5844" s="56">
        <f>IF(G5844="",0,IF(COUNTIF($G$5:G5844,G5844)=1,0,COUNTIF($G$5:G5844,G5844) )   )</f>
        <v>0</v>
      </c>
      <c r="J5844" s="56" t="str">
        <f t="shared" si="1059"/>
        <v/>
      </c>
      <c r="K5844" s="56" t="str">
        <f t="shared" si="1051"/>
        <v/>
      </c>
      <c r="L5844" s="56" t="str">
        <f t="shared" si="1052"/>
        <v/>
      </c>
      <c r="M5844" s="56" t="str">
        <f t="shared" si="1053"/>
        <v/>
      </c>
      <c r="N5844" s="56" t="str">
        <f t="shared" si="1054"/>
        <v/>
      </c>
      <c r="O5844" s="56" t="str">
        <f t="shared" si="1060"/>
        <v/>
      </c>
      <c r="P5844" s="56">
        <f>IF(ISERROR(IF($X$5=1,$Y$5,)),"",IF($X$5=1,$Y$5,))</f>
        <v>0</v>
      </c>
      <c r="Q5844" s="56">
        <f>IF(ISERROR(IF($X$6=1,$Y$6,)),"",IF($X$6=1,$Y$6,))</f>
        <v>10000</v>
      </c>
      <c r="R5844" s="56">
        <f>IF(ISERROR(IF($X$7=1,$Y$7,)),"",IF($X$7=1,$Y$7,))</f>
        <v>0</v>
      </c>
      <c r="S5844" s="56">
        <f>IF(ISERROR(IF($X$8=1,$Y$8,)),"",IF($X$8=1,$Y$8,))</f>
        <v>1000</v>
      </c>
      <c r="T5844" s="56">
        <f>IF(ISERROR(IF($X$9=1,$Y$9,)),"",IF($X$9=1,$Y$9,))</f>
        <v>500</v>
      </c>
      <c r="U5844" s="56">
        <f>IF(ISERROR(IF($X$10=1,$Y$10,)),"",IF($X$10=1,$Y$10,))</f>
        <v>500</v>
      </c>
    </row>
    <row r="5845" spans="1:21" x14ac:dyDescent="0.25">
      <c r="A5845" s="75">
        <f t="shared" si="1055"/>
        <v>0</v>
      </c>
      <c r="E5845" s="56">
        <f t="shared" si="1056"/>
        <v>0</v>
      </c>
      <c r="F5845" s="76">
        <f t="shared" si="1061"/>
        <v>0</v>
      </c>
      <c r="G5845" s="56" t="str">
        <f t="shared" si="1057"/>
        <v/>
      </c>
      <c r="H5845" s="56">
        <f t="shared" si="1058"/>
        <v>0</v>
      </c>
      <c r="I5845" s="56">
        <f>IF(G5845="",0,IF(COUNTIF($G$5:G5845,G5845)=1,0,COUNTIF($G$5:G5845,G5845) )   )</f>
        <v>0</v>
      </c>
      <c r="J5845" s="56" t="str">
        <f t="shared" si="1059"/>
        <v/>
      </c>
      <c r="K5845" s="56" t="str">
        <f t="shared" si="1051"/>
        <v/>
      </c>
      <c r="L5845" s="56" t="str">
        <f t="shared" si="1052"/>
        <v/>
      </c>
      <c r="M5845" s="56" t="str">
        <f t="shared" si="1053"/>
        <v/>
      </c>
      <c r="N5845" s="56" t="str">
        <f t="shared" si="1054"/>
        <v/>
      </c>
      <c r="O5845" s="56" t="str">
        <f t="shared" si="1060"/>
        <v/>
      </c>
      <c r="P5845" s="56">
        <f>IF(ISERROR(IF($X$5=1,$Y$5,)),"",IF($X$5=1,$Y$5,))</f>
        <v>0</v>
      </c>
      <c r="Q5845" s="56">
        <f>IF(ISERROR(IF($X$6=1,$Y$6,)),"",IF($X$6=1,$Y$6,))</f>
        <v>10000</v>
      </c>
      <c r="R5845" s="56">
        <f>IF(ISERROR(IF($X$7=1,$Y$7,)),"",IF($X$7=1,$Y$7,))</f>
        <v>0</v>
      </c>
      <c r="S5845" s="56">
        <f>IF(ISERROR(IF($X$8=1,$Y$8,)),"",IF($X$8=1,$Y$8,))</f>
        <v>1000</v>
      </c>
      <c r="T5845" s="56">
        <f>IF(ISERROR(IF($X$9=1,$Y$9,)),"",IF($X$9=1,$Y$9,))</f>
        <v>500</v>
      </c>
      <c r="U5845" s="56">
        <f>IF(ISERROR(IF($X$10=1,$Y$10,)),"",IF($X$10=1,$Y$10,))</f>
        <v>500</v>
      </c>
    </row>
    <row r="5846" spans="1:21" x14ac:dyDescent="0.25">
      <c r="A5846" s="75">
        <f t="shared" si="1055"/>
        <v>0</v>
      </c>
      <c r="E5846" s="56">
        <f t="shared" si="1056"/>
        <v>0</v>
      </c>
      <c r="F5846" s="76">
        <f t="shared" si="1061"/>
        <v>0</v>
      </c>
      <c r="G5846" s="56" t="str">
        <f t="shared" si="1057"/>
        <v/>
      </c>
      <c r="H5846" s="56">
        <f t="shared" si="1058"/>
        <v>0</v>
      </c>
      <c r="I5846" s="56">
        <f>IF(G5846="",0,IF(COUNTIF($G$5:G5846,G5846)=1,0,COUNTIF($G$5:G5846,G5846) )   )</f>
        <v>0</v>
      </c>
      <c r="J5846" s="56" t="str">
        <f t="shared" si="1059"/>
        <v/>
      </c>
      <c r="K5846" s="56" t="str">
        <f t="shared" si="1051"/>
        <v/>
      </c>
      <c r="L5846" s="56" t="str">
        <f t="shared" si="1052"/>
        <v/>
      </c>
      <c r="M5846" s="56" t="str">
        <f t="shared" si="1053"/>
        <v/>
      </c>
      <c r="N5846" s="56" t="str">
        <f t="shared" si="1054"/>
        <v/>
      </c>
      <c r="O5846" s="56" t="str">
        <f t="shared" si="1060"/>
        <v/>
      </c>
      <c r="P5846" s="56">
        <f>IF(ISERROR(IF($X$5=1,$Y$5,)),"",IF($X$5=1,$Y$5,))</f>
        <v>0</v>
      </c>
      <c r="Q5846" s="56">
        <f>IF(ISERROR(IF($X$6=1,$Y$6,)),"",IF($X$6=1,$Y$6,))</f>
        <v>10000</v>
      </c>
      <c r="R5846" s="56">
        <f>IF(ISERROR(IF($X$7=1,$Y$7,)),"",IF($X$7=1,$Y$7,))</f>
        <v>0</v>
      </c>
      <c r="S5846" s="56">
        <f>IF(ISERROR(IF($X$8=1,$Y$8,)),"",IF($X$8=1,$Y$8,))</f>
        <v>1000</v>
      </c>
      <c r="T5846" s="56">
        <f>IF(ISERROR(IF($X$9=1,$Y$9,)),"",IF($X$9=1,$Y$9,))</f>
        <v>500</v>
      </c>
      <c r="U5846" s="56">
        <f>IF(ISERROR(IF($X$10=1,$Y$10,)),"",IF($X$10=1,$Y$10,))</f>
        <v>500</v>
      </c>
    </row>
    <row r="5847" spans="1:21" x14ac:dyDescent="0.25">
      <c r="A5847" s="75">
        <f t="shared" si="1055"/>
        <v>0</v>
      </c>
      <c r="E5847" s="56">
        <f t="shared" si="1056"/>
        <v>0</v>
      </c>
      <c r="F5847" s="76">
        <f t="shared" si="1061"/>
        <v>0</v>
      </c>
      <c r="G5847" s="56" t="str">
        <f t="shared" si="1057"/>
        <v/>
      </c>
      <c r="H5847" s="56">
        <f t="shared" si="1058"/>
        <v>0</v>
      </c>
      <c r="I5847" s="56">
        <f>IF(G5847="",0,IF(COUNTIF($G$5:G5847,G5847)=1,0,COUNTIF($G$5:G5847,G5847) )   )</f>
        <v>0</v>
      </c>
      <c r="J5847" s="56" t="str">
        <f t="shared" si="1059"/>
        <v/>
      </c>
      <c r="K5847" s="56" t="str">
        <f t="shared" si="1051"/>
        <v/>
      </c>
      <c r="L5847" s="56" t="str">
        <f t="shared" si="1052"/>
        <v/>
      </c>
      <c r="M5847" s="56" t="str">
        <f t="shared" si="1053"/>
        <v/>
      </c>
      <c r="N5847" s="56" t="str">
        <f t="shared" si="1054"/>
        <v/>
      </c>
      <c r="O5847" s="56" t="str">
        <f t="shared" si="1060"/>
        <v/>
      </c>
      <c r="P5847" s="56">
        <f>IF(ISERROR(IF($X$5=1,$Y$5,)),"",IF($X$5=1,$Y$5,))</f>
        <v>0</v>
      </c>
      <c r="Q5847" s="56">
        <f>IF(ISERROR(IF($X$6=1,$Y$6,)),"",IF($X$6=1,$Y$6,))</f>
        <v>10000</v>
      </c>
      <c r="R5847" s="56">
        <f>IF(ISERROR(IF($X$7=1,$Y$7,)),"",IF($X$7=1,$Y$7,))</f>
        <v>0</v>
      </c>
      <c r="S5847" s="56">
        <f>IF(ISERROR(IF($X$8=1,$Y$8,)),"",IF($X$8=1,$Y$8,))</f>
        <v>1000</v>
      </c>
      <c r="T5847" s="56">
        <f>IF(ISERROR(IF($X$9=1,$Y$9,)),"",IF($X$9=1,$Y$9,))</f>
        <v>500</v>
      </c>
      <c r="U5847" s="56">
        <f>IF(ISERROR(IF($X$10=1,$Y$10,)),"",IF($X$10=1,$Y$10,))</f>
        <v>500</v>
      </c>
    </row>
    <row r="5848" spans="1:21" x14ac:dyDescent="0.25">
      <c r="A5848" s="75">
        <f t="shared" si="1055"/>
        <v>0</v>
      </c>
      <c r="E5848" s="56">
        <f t="shared" si="1056"/>
        <v>0</v>
      </c>
      <c r="F5848" s="76">
        <f t="shared" si="1061"/>
        <v>0</v>
      </c>
      <c r="G5848" s="56" t="str">
        <f t="shared" si="1057"/>
        <v/>
      </c>
      <c r="H5848" s="56">
        <f t="shared" si="1058"/>
        <v>0</v>
      </c>
      <c r="I5848" s="56">
        <f>IF(G5848="",0,IF(COUNTIF($G$5:G5848,G5848)=1,0,COUNTIF($G$5:G5848,G5848) )   )</f>
        <v>0</v>
      </c>
      <c r="J5848" s="56" t="str">
        <f t="shared" si="1059"/>
        <v/>
      </c>
      <c r="K5848" s="56" t="str">
        <f t="shared" si="1051"/>
        <v/>
      </c>
      <c r="L5848" s="56" t="str">
        <f t="shared" si="1052"/>
        <v/>
      </c>
      <c r="M5848" s="56" t="str">
        <f t="shared" si="1053"/>
        <v/>
      </c>
      <c r="N5848" s="56" t="str">
        <f t="shared" si="1054"/>
        <v/>
      </c>
      <c r="O5848" s="56" t="str">
        <f t="shared" si="1060"/>
        <v/>
      </c>
      <c r="P5848" s="56">
        <f>IF(ISERROR(IF($X$5=1,$Y$5,)),"",IF($X$5=1,$Y$5,))</f>
        <v>0</v>
      </c>
      <c r="Q5848" s="56">
        <f>IF(ISERROR(IF($X$6=1,$Y$6,)),"",IF($X$6=1,$Y$6,))</f>
        <v>10000</v>
      </c>
      <c r="R5848" s="56">
        <f>IF(ISERROR(IF($X$7=1,$Y$7,)),"",IF($X$7=1,$Y$7,))</f>
        <v>0</v>
      </c>
      <c r="S5848" s="56">
        <f>IF(ISERROR(IF($X$8=1,$Y$8,)),"",IF($X$8=1,$Y$8,))</f>
        <v>1000</v>
      </c>
      <c r="T5848" s="56">
        <f>IF(ISERROR(IF($X$9=1,$Y$9,)),"",IF($X$9=1,$Y$9,))</f>
        <v>500</v>
      </c>
      <c r="U5848" s="56">
        <f>IF(ISERROR(IF($X$10=1,$Y$10,)),"",IF($X$10=1,$Y$10,))</f>
        <v>500</v>
      </c>
    </row>
    <row r="5849" spans="1:21" x14ac:dyDescent="0.25">
      <c r="A5849" s="75">
        <f t="shared" si="1055"/>
        <v>0</v>
      </c>
      <c r="E5849" s="56">
        <f t="shared" si="1056"/>
        <v>0</v>
      </c>
      <c r="F5849" s="76">
        <f t="shared" si="1061"/>
        <v>0</v>
      </c>
      <c r="G5849" s="56" t="str">
        <f t="shared" si="1057"/>
        <v/>
      </c>
      <c r="H5849" s="56">
        <f t="shared" si="1058"/>
        <v>0</v>
      </c>
      <c r="I5849" s="56">
        <f>IF(G5849="",0,IF(COUNTIF($G$5:G5849,G5849)=1,0,COUNTIF($G$5:G5849,G5849) )   )</f>
        <v>0</v>
      </c>
      <c r="J5849" s="56" t="str">
        <f t="shared" si="1059"/>
        <v/>
      </c>
      <c r="K5849" s="56" t="str">
        <f t="shared" si="1051"/>
        <v/>
      </c>
      <c r="L5849" s="56" t="str">
        <f t="shared" si="1052"/>
        <v/>
      </c>
      <c r="M5849" s="56" t="str">
        <f t="shared" si="1053"/>
        <v/>
      </c>
      <c r="N5849" s="56" t="str">
        <f t="shared" si="1054"/>
        <v/>
      </c>
      <c r="O5849" s="56" t="str">
        <f t="shared" si="1060"/>
        <v/>
      </c>
      <c r="P5849" s="56">
        <f>IF(ISERROR(IF($X$5=1,$Y$5,)),"",IF($X$5=1,$Y$5,))</f>
        <v>0</v>
      </c>
      <c r="Q5849" s="56">
        <f>IF(ISERROR(IF($X$6=1,$Y$6,)),"",IF($X$6=1,$Y$6,))</f>
        <v>10000</v>
      </c>
      <c r="R5849" s="56">
        <f>IF(ISERROR(IF($X$7=1,$Y$7,)),"",IF($X$7=1,$Y$7,))</f>
        <v>0</v>
      </c>
      <c r="S5849" s="56">
        <f>IF(ISERROR(IF($X$8=1,$Y$8,)),"",IF($X$8=1,$Y$8,))</f>
        <v>1000</v>
      </c>
      <c r="T5849" s="56">
        <f>IF(ISERROR(IF($X$9=1,$Y$9,)),"",IF($X$9=1,$Y$9,))</f>
        <v>500</v>
      </c>
      <c r="U5849" s="56">
        <f>IF(ISERROR(IF($X$10=1,$Y$10,)),"",IF($X$10=1,$Y$10,))</f>
        <v>500</v>
      </c>
    </row>
    <row r="5850" spans="1:21" x14ac:dyDescent="0.25">
      <c r="A5850" s="75">
        <f t="shared" si="1055"/>
        <v>0</v>
      </c>
      <c r="E5850" s="56">
        <f t="shared" si="1056"/>
        <v>0</v>
      </c>
      <c r="F5850" s="76">
        <f t="shared" si="1061"/>
        <v>0</v>
      </c>
      <c r="G5850" s="56" t="str">
        <f t="shared" si="1057"/>
        <v/>
      </c>
      <c r="H5850" s="56">
        <f t="shared" si="1058"/>
        <v>0</v>
      </c>
      <c r="I5850" s="56">
        <f>IF(G5850="",0,IF(COUNTIF($G$5:G5850,G5850)=1,0,COUNTIF($G$5:G5850,G5850) )   )</f>
        <v>0</v>
      </c>
      <c r="J5850" s="56" t="str">
        <f t="shared" si="1059"/>
        <v/>
      </c>
      <c r="K5850" s="56" t="str">
        <f t="shared" si="1051"/>
        <v/>
      </c>
      <c r="L5850" s="56" t="str">
        <f t="shared" si="1052"/>
        <v/>
      </c>
      <c r="M5850" s="56" t="str">
        <f t="shared" si="1053"/>
        <v/>
      </c>
      <c r="N5850" s="56" t="str">
        <f t="shared" si="1054"/>
        <v/>
      </c>
      <c r="O5850" s="56" t="str">
        <f t="shared" si="1060"/>
        <v/>
      </c>
      <c r="P5850" s="56">
        <f>IF(ISERROR(IF($X$5=1,$Y$5,)),"",IF($X$5=1,$Y$5,))</f>
        <v>0</v>
      </c>
      <c r="Q5850" s="56">
        <f>IF(ISERROR(IF($X$6=1,$Y$6,)),"",IF($X$6=1,$Y$6,))</f>
        <v>10000</v>
      </c>
      <c r="R5850" s="56">
        <f>IF(ISERROR(IF($X$7=1,$Y$7,)),"",IF($X$7=1,$Y$7,))</f>
        <v>0</v>
      </c>
      <c r="S5850" s="56">
        <f>IF(ISERROR(IF($X$8=1,$Y$8,)),"",IF($X$8=1,$Y$8,))</f>
        <v>1000</v>
      </c>
      <c r="T5850" s="56">
        <f>IF(ISERROR(IF($X$9=1,$Y$9,)),"",IF($X$9=1,$Y$9,))</f>
        <v>500</v>
      </c>
      <c r="U5850" s="56">
        <f>IF(ISERROR(IF($X$10=1,$Y$10,)),"",IF($X$10=1,$Y$10,))</f>
        <v>500</v>
      </c>
    </row>
    <row r="5851" spans="1:21" x14ac:dyDescent="0.25">
      <c r="A5851" s="75">
        <f t="shared" si="1055"/>
        <v>0</v>
      </c>
      <c r="E5851" s="56">
        <f t="shared" si="1056"/>
        <v>0</v>
      </c>
      <c r="F5851" s="76">
        <f t="shared" si="1061"/>
        <v>0</v>
      </c>
      <c r="G5851" s="56" t="str">
        <f t="shared" si="1057"/>
        <v/>
      </c>
      <c r="H5851" s="56">
        <f t="shared" si="1058"/>
        <v>0</v>
      </c>
      <c r="I5851" s="56">
        <f>IF(G5851="",0,IF(COUNTIF($G$5:G5851,G5851)=1,0,COUNTIF($G$5:G5851,G5851) )   )</f>
        <v>0</v>
      </c>
      <c r="J5851" s="56" t="str">
        <f t="shared" si="1059"/>
        <v/>
      </c>
      <c r="K5851" s="56" t="str">
        <f t="shared" si="1051"/>
        <v/>
      </c>
      <c r="L5851" s="56" t="str">
        <f t="shared" si="1052"/>
        <v/>
      </c>
      <c r="M5851" s="56" t="str">
        <f t="shared" si="1053"/>
        <v/>
      </c>
      <c r="N5851" s="56" t="str">
        <f t="shared" si="1054"/>
        <v/>
      </c>
      <c r="O5851" s="56" t="str">
        <f t="shared" si="1060"/>
        <v/>
      </c>
      <c r="P5851" s="56">
        <f>IF(ISERROR(IF($X$5=1,$Y$5,)),"",IF($X$5=1,$Y$5,))</f>
        <v>0</v>
      </c>
      <c r="Q5851" s="56">
        <f>IF(ISERROR(IF($X$6=1,$Y$6,)),"",IF($X$6=1,$Y$6,))</f>
        <v>10000</v>
      </c>
      <c r="R5851" s="56">
        <f>IF(ISERROR(IF($X$7=1,$Y$7,)),"",IF($X$7=1,$Y$7,))</f>
        <v>0</v>
      </c>
      <c r="S5851" s="56">
        <f>IF(ISERROR(IF($X$8=1,$Y$8,)),"",IF($X$8=1,$Y$8,))</f>
        <v>1000</v>
      </c>
      <c r="T5851" s="56">
        <f>IF(ISERROR(IF($X$9=1,$Y$9,)),"",IF($X$9=1,$Y$9,))</f>
        <v>500</v>
      </c>
      <c r="U5851" s="56">
        <f>IF(ISERROR(IF($X$10=1,$Y$10,)),"",IF($X$10=1,$Y$10,))</f>
        <v>500</v>
      </c>
    </row>
    <row r="5852" spans="1:21" x14ac:dyDescent="0.25">
      <c r="A5852" s="75">
        <f t="shared" si="1055"/>
        <v>0</v>
      </c>
      <c r="E5852" s="56">
        <f t="shared" si="1056"/>
        <v>0</v>
      </c>
      <c r="F5852" s="76">
        <f t="shared" si="1061"/>
        <v>0</v>
      </c>
      <c r="G5852" s="56" t="str">
        <f t="shared" si="1057"/>
        <v/>
      </c>
      <c r="H5852" s="56">
        <f t="shared" si="1058"/>
        <v>0</v>
      </c>
      <c r="I5852" s="56">
        <f>IF(G5852="",0,IF(COUNTIF($G$5:G5852,G5852)=1,0,COUNTIF($G$5:G5852,G5852) )   )</f>
        <v>0</v>
      </c>
      <c r="J5852" s="56" t="str">
        <f t="shared" si="1059"/>
        <v/>
      </c>
      <c r="K5852" s="56" t="str">
        <f t="shared" si="1051"/>
        <v/>
      </c>
      <c r="L5852" s="56" t="str">
        <f t="shared" si="1052"/>
        <v/>
      </c>
      <c r="M5852" s="56" t="str">
        <f t="shared" si="1053"/>
        <v/>
      </c>
      <c r="N5852" s="56" t="str">
        <f t="shared" si="1054"/>
        <v/>
      </c>
      <c r="O5852" s="56" t="str">
        <f t="shared" si="1060"/>
        <v/>
      </c>
      <c r="P5852" s="56">
        <f>IF(ISERROR(IF($X$5=1,$Y$5,)),"",IF($X$5=1,$Y$5,))</f>
        <v>0</v>
      </c>
      <c r="Q5852" s="56">
        <f>IF(ISERROR(IF($X$6=1,$Y$6,)),"",IF($X$6=1,$Y$6,))</f>
        <v>10000</v>
      </c>
      <c r="R5852" s="56">
        <f>IF(ISERROR(IF($X$7=1,$Y$7,)),"",IF($X$7=1,$Y$7,))</f>
        <v>0</v>
      </c>
      <c r="S5852" s="56">
        <f>IF(ISERROR(IF($X$8=1,$Y$8,)),"",IF($X$8=1,$Y$8,))</f>
        <v>1000</v>
      </c>
      <c r="T5852" s="56">
        <f>IF(ISERROR(IF($X$9=1,$Y$9,)),"",IF($X$9=1,$Y$9,))</f>
        <v>500</v>
      </c>
      <c r="U5852" s="56">
        <f>IF(ISERROR(IF($X$10=1,$Y$10,)),"",IF($X$10=1,$Y$10,))</f>
        <v>500</v>
      </c>
    </row>
    <row r="5853" spans="1:21" x14ac:dyDescent="0.25">
      <c r="A5853" s="75">
        <f t="shared" si="1055"/>
        <v>0</v>
      </c>
      <c r="E5853" s="56">
        <f t="shared" si="1056"/>
        <v>0</v>
      </c>
      <c r="F5853" s="76">
        <f t="shared" si="1061"/>
        <v>0</v>
      </c>
      <c r="G5853" s="56" t="str">
        <f t="shared" si="1057"/>
        <v/>
      </c>
      <c r="H5853" s="56">
        <f t="shared" si="1058"/>
        <v>0</v>
      </c>
      <c r="I5853" s="56">
        <f>IF(G5853="",0,IF(COUNTIF($G$5:G5853,G5853)=1,0,COUNTIF($G$5:G5853,G5853) )   )</f>
        <v>0</v>
      </c>
      <c r="J5853" s="56" t="str">
        <f t="shared" si="1059"/>
        <v/>
      </c>
      <c r="K5853" s="56" t="str">
        <f t="shared" si="1051"/>
        <v/>
      </c>
      <c r="L5853" s="56" t="str">
        <f t="shared" si="1052"/>
        <v/>
      </c>
      <c r="M5853" s="56" t="str">
        <f t="shared" si="1053"/>
        <v/>
      </c>
      <c r="N5853" s="56" t="str">
        <f t="shared" si="1054"/>
        <v/>
      </c>
      <c r="O5853" s="56" t="str">
        <f t="shared" si="1060"/>
        <v/>
      </c>
      <c r="P5853" s="56">
        <f>IF(ISERROR(IF($X$5=1,$Y$5,)),"",IF($X$5=1,$Y$5,))</f>
        <v>0</v>
      </c>
      <c r="Q5853" s="56">
        <f>IF(ISERROR(IF($X$6=1,$Y$6,)),"",IF($X$6=1,$Y$6,))</f>
        <v>10000</v>
      </c>
      <c r="R5853" s="56">
        <f>IF(ISERROR(IF($X$7=1,$Y$7,)),"",IF($X$7=1,$Y$7,))</f>
        <v>0</v>
      </c>
      <c r="S5853" s="56">
        <f>IF(ISERROR(IF($X$8=1,$Y$8,)),"",IF($X$8=1,$Y$8,))</f>
        <v>1000</v>
      </c>
      <c r="T5853" s="56">
        <f>IF(ISERROR(IF($X$9=1,$Y$9,)),"",IF($X$9=1,$Y$9,))</f>
        <v>500</v>
      </c>
      <c r="U5853" s="56">
        <f>IF(ISERROR(IF($X$10=1,$Y$10,)),"",IF($X$10=1,$Y$10,))</f>
        <v>500</v>
      </c>
    </row>
    <row r="5854" spans="1:21" x14ac:dyDescent="0.25">
      <c r="A5854" s="75">
        <f t="shared" si="1055"/>
        <v>0</v>
      </c>
      <c r="E5854" s="56">
        <f t="shared" si="1056"/>
        <v>0</v>
      </c>
      <c r="F5854" s="76">
        <f t="shared" si="1061"/>
        <v>0</v>
      </c>
      <c r="G5854" s="56" t="str">
        <f t="shared" si="1057"/>
        <v/>
      </c>
      <c r="H5854" s="56">
        <f t="shared" si="1058"/>
        <v>0</v>
      </c>
      <c r="I5854" s="56">
        <f>IF(G5854="",0,IF(COUNTIF($G$5:G5854,G5854)=1,0,COUNTIF($G$5:G5854,G5854) )   )</f>
        <v>0</v>
      </c>
      <c r="J5854" s="56" t="str">
        <f t="shared" si="1059"/>
        <v/>
      </c>
      <c r="K5854" s="56" t="str">
        <f t="shared" si="1051"/>
        <v/>
      </c>
      <c r="L5854" s="56" t="str">
        <f t="shared" si="1052"/>
        <v/>
      </c>
      <c r="M5854" s="56" t="str">
        <f t="shared" si="1053"/>
        <v/>
      </c>
      <c r="N5854" s="56" t="str">
        <f t="shared" si="1054"/>
        <v/>
      </c>
      <c r="O5854" s="56" t="str">
        <f t="shared" si="1060"/>
        <v/>
      </c>
      <c r="P5854" s="56">
        <f>IF(ISERROR(IF($X$5=1,$Y$5,)),"",IF($X$5=1,$Y$5,))</f>
        <v>0</v>
      </c>
      <c r="Q5854" s="56">
        <f>IF(ISERROR(IF($X$6=1,$Y$6,)),"",IF($X$6=1,$Y$6,))</f>
        <v>10000</v>
      </c>
      <c r="R5854" s="56">
        <f>IF(ISERROR(IF($X$7=1,$Y$7,)),"",IF($X$7=1,$Y$7,))</f>
        <v>0</v>
      </c>
      <c r="S5854" s="56">
        <f>IF(ISERROR(IF($X$8=1,$Y$8,)),"",IF($X$8=1,$Y$8,))</f>
        <v>1000</v>
      </c>
      <c r="T5854" s="56">
        <f>IF(ISERROR(IF($X$9=1,$Y$9,)),"",IF($X$9=1,$Y$9,))</f>
        <v>500</v>
      </c>
      <c r="U5854" s="56">
        <f>IF(ISERROR(IF($X$10=1,$Y$10,)),"",IF($X$10=1,$Y$10,))</f>
        <v>500</v>
      </c>
    </row>
    <row r="5855" spans="1:21" x14ac:dyDescent="0.25">
      <c r="A5855" s="75">
        <f t="shared" si="1055"/>
        <v>0</v>
      </c>
      <c r="E5855" s="56">
        <f t="shared" si="1056"/>
        <v>0</v>
      </c>
      <c r="F5855" s="76">
        <f t="shared" si="1061"/>
        <v>0</v>
      </c>
      <c r="G5855" s="56" t="str">
        <f t="shared" si="1057"/>
        <v/>
      </c>
      <c r="H5855" s="56">
        <f t="shared" si="1058"/>
        <v>0</v>
      </c>
      <c r="I5855" s="56">
        <f>IF(G5855="",0,IF(COUNTIF($G$5:G5855,G5855)=1,0,COUNTIF($G$5:G5855,G5855) )   )</f>
        <v>0</v>
      </c>
      <c r="J5855" s="56" t="str">
        <f t="shared" si="1059"/>
        <v/>
      </c>
      <c r="K5855" s="56" t="str">
        <f t="shared" si="1051"/>
        <v/>
      </c>
      <c r="L5855" s="56" t="str">
        <f t="shared" si="1052"/>
        <v/>
      </c>
      <c r="M5855" s="56" t="str">
        <f t="shared" si="1053"/>
        <v/>
      </c>
      <c r="N5855" s="56" t="str">
        <f t="shared" si="1054"/>
        <v/>
      </c>
      <c r="O5855" s="56" t="str">
        <f t="shared" si="1060"/>
        <v/>
      </c>
      <c r="P5855" s="56">
        <f>IF(ISERROR(IF($X$5=1,$Y$5,)),"",IF($X$5=1,$Y$5,))</f>
        <v>0</v>
      </c>
      <c r="Q5855" s="56">
        <f>IF(ISERROR(IF($X$6=1,$Y$6,)),"",IF($X$6=1,$Y$6,))</f>
        <v>10000</v>
      </c>
      <c r="R5855" s="56">
        <f>IF(ISERROR(IF($X$7=1,$Y$7,)),"",IF($X$7=1,$Y$7,))</f>
        <v>0</v>
      </c>
      <c r="S5855" s="56">
        <f>IF(ISERROR(IF($X$8=1,$Y$8,)),"",IF($X$8=1,$Y$8,))</f>
        <v>1000</v>
      </c>
      <c r="T5855" s="56">
        <f>IF(ISERROR(IF($X$9=1,$Y$9,)),"",IF($X$9=1,$Y$9,))</f>
        <v>500</v>
      </c>
      <c r="U5855" s="56">
        <f>IF(ISERROR(IF($X$10=1,$Y$10,)),"",IF($X$10=1,$Y$10,))</f>
        <v>500</v>
      </c>
    </row>
    <row r="5856" spans="1:21" x14ac:dyDescent="0.25">
      <c r="A5856" s="75">
        <f t="shared" si="1055"/>
        <v>0</v>
      </c>
      <c r="E5856" s="56">
        <f t="shared" si="1056"/>
        <v>0</v>
      </c>
      <c r="F5856" s="76">
        <f t="shared" si="1061"/>
        <v>0</v>
      </c>
      <c r="G5856" s="56" t="str">
        <f t="shared" si="1057"/>
        <v/>
      </c>
      <c r="H5856" s="56">
        <f t="shared" si="1058"/>
        <v>0</v>
      </c>
      <c r="I5856" s="56">
        <f>IF(G5856="",0,IF(COUNTIF($G$5:G5856,G5856)=1,0,COUNTIF($G$5:G5856,G5856) )   )</f>
        <v>0</v>
      </c>
      <c r="J5856" s="56" t="str">
        <f t="shared" si="1059"/>
        <v/>
      </c>
      <c r="K5856" s="56" t="str">
        <f t="shared" si="1051"/>
        <v/>
      </c>
      <c r="L5856" s="56" t="str">
        <f t="shared" si="1052"/>
        <v/>
      </c>
      <c r="M5856" s="56" t="str">
        <f t="shared" si="1053"/>
        <v/>
      </c>
      <c r="N5856" s="56" t="str">
        <f t="shared" si="1054"/>
        <v/>
      </c>
      <c r="O5856" s="56" t="str">
        <f t="shared" si="1060"/>
        <v/>
      </c>
      <c r="P5856" s="56">
        <f>IF(ISERROR(IF($X$5=1,$Y$5,)),"",IF($X$5=1,$Y$5,))</f>
        <v>0</v>
      </c>
      <c r="Q5856" s="56">
        <f>IF(ISERROR(IF($X$6=1,$Y$6,)),"",IF($X$6=1,$Y$6,))</f>
        <v>10000</v>
      </c>
      <c r="R5856" s="56">
        <f>IF(ISERROR(IF($X$7=1,$Y$7,)),"",IF($X$7=1,$Y$7,))</f>
        <v>0</v>
      </c>
      <c r="S5856" s="56">
        <f>IF(ISERROR(IF($X$8=1,$Y$8,)),"",IF($X$8=1,$Y$8,))</f>
        <v>1000</v>
      </c>
      <c r="T5856" s="56">
        <f>IF(ISERROR(IF($X$9=1,$Y$9,)),"",IF($X$9=1,$Y$9,))</f>
        <v>500</v>
      </c>
      <c r="U5856" s="56">
        <f>IF(ISERROR(IF($X$10=1,$Y$10,)),"",IF($X$10=1,$Y$10,))</f>
        <v>500</v>
      </c>
    </row>
    <row r="5857" spans="1:21" x14ac:dyDescent="0.25">
      <c r="A5857" s="75">
        <f t="shared" si="1055"/>
        <v>0</v>
      </c>
      <c r="E5857" s="56">
        <f t="shared" si="1056"/>
        <v>0</v>
      </c>
      <c r="F5857" s="76">
        <f t="shared" si="1061"/>
        <v>0</v>
      </c>
      <c r="G5857" s="56" t="str">
        <f t="shared" si="1057"/>
        <v/>
      </c>
      <c r="H5857" s="56">
        <f t="shared" si="1058"/>
        <v>0</v>
      </c>
      <c r="I5857" s="56">
        <f>IF(G5857="",0,IF(COUNTIF($G$5:G5857,G5857)=1,0,COUNTIF($G$5:G5857,G5857) )   )</f>
        <v>0</v>
      </c>
      <c r="J5857" s="56" t="str">
        <f t="shared" si="1059"/>
        <v/>
      </c>
      <c r="K5857" s="56" t="str">
        <f t="shared" si="1051"/>
        <v/>
      </c>
      <c r="L5857" s="56" t="str">
        <f t="shared" si="1052"/>
        <v/>
      </c>
      <c r="M5857" s="56" t="str">
        <f t="shared" si="1053"/>
        <v/>
      </c>
      <c r="N5857" s="56" t="str">
        <f t="shared" si="1054"/>
        <v/>
      </c>
      <c r="O5857" s="56" t="str">
        <f t="shared" si="1060"/>
        <v/>
      </c>
      <c r="P5857" s="56">
        <f>IF(ISERROR(IF($X$5=1,$Y$5,)),"",IF($X$5=1,$Y$5,))</f>
        <v>0</v>
      </c>
      <c r="Q5857" s="56">
        <f>IF(ISERROR(IF($X$6=1,$Y$6,)),"",IF($X$6=1,$Y$6,))</f>
        <v>10000</v>
      </c>
      <c r="R5857" s="56">
        <f>IF(ISERROR(IF($X$7=1,$Y$7,)),"",IF($X$7=1,$Y$7,))</f>
        <v>0</v>
      </c>
      <c r="S5857" s="56">
        <f>IF(ISERROR(IF($X$8=1,$Y$8,)),"",IF($X$8=1,$Y$8,))</f>
        <v>1000</v>
      </c>
      <c r="T5857" s="56">
        <f>IF(ISERROR(IF($X$9=1,$Y$9,)),"",IF($X$9=1,$Y$9,))</f>
        <v>500</v>
      </c>
      <c r="U5857" s="56">
        <f>IF(ISERROR(IF($X$10=1,$Y$10,)),"",IF($X$10=1,$Y$10,))</f>
        <v>500</v>
      </c>
    </row>
    <row r="5858" spans="1:21" x14ac:dyDescent="0.25">
      <c r="A5858" s="75">
        <f t="shared" si="1055"/>
        <v>0</v>
      </c>
      <c r="E5858" s="56">
        <f t="shared" si="1056"/>
        <v>0</v>
      </c>
      <c r="F5858" s="76">
        <f t="shared" si="1061"/>
        <v>0</v>
      </c>
      <c r="G5858" s="56" t="str">
        <f t="shared" si="1057"/>
        <v/>
      </c>
      <c r="H5858" s="56">
        <f t="shared" si="1058"/>
        <v>0</v>
      </c>
      <c r="I5858" s="56">
        <f>IF(G5858="",0,IF(COUNTIF($G$5:G5858,G5858)=1,0,COUNTIF($G$5:G5858,G5858) )   )</f>
        <v>0</v>
      </c>
      <c r="J5858" s="56" t="str">
        <f t="shared" si="1059"/>
        <v/>
      </c>
      <c r="K5858" s="56" t="str">
        <f t="shared" si="1051"/>
        <v/>
      </c>
      <c r="L5858" s="56" t="str">
        <f t="shared" si="1052"/>
        <v/>
      </c>
      <c r="M5858" s="56" t="str">
        <f t="shared" si="1053"/>
        <v/>
      </c>
      <c r="N5858" s="56" t="str">
        <f t="shared" si="1054"/>
        <v/>
      </c>
      <c r="O5858" s="56" t="str">
        <f t="shared" si="1060"/>
        <v/>
      </c>
      <c r="P5858" s="56">
        <f>IF(ISERROR(IF($X$5=1,$Y$5,)),"",IF($X$5=1,$Y$5,))</f>
        <v>0</v>
      </c>
      <c r="Q5858" s="56">
        <f>IF(ISERROR(IF($X$6=1,$Y$6,)),"",IF($X$6=1,$Y$6,))</f>
        <v>10000</v>
      </c>
      <c r="R5858" s="56">
        <f>IF(ISERROR(IF($X$7=1,$Y$7,)),"",IF($X$7=1,$Y$7,))</f>
        <v>0</v>
      </c>
      <c r="S5858" s="56">
        <f>IF(ISERROR(IF($X$8=1,$Y$8,)),"",IF($X$8=1,$Y$8,))</f>
        <v>1000</v>
      </c>
      <c r="T5858" s="56">
        <f>IF(ISERROR(IF($X$9=1,$Y$9,)),"",IF($X$9=1,$Y$9,))</f>
        <v>500</v>
      </c>
      <c r="U5858" s="56">
        <f>IF(ISERROR(IF($X$10=1,$Y$10,)),"",IF($X$10=1,$Y$10,))</f>
        <v>500</v>
      </c>
    </row>
    <row r="5859" spans="1:21" x14ac:dyDescent="0.25">
      <c r="A5859" s="75">
        <f t="shared" si="1055"/>
        <v>0</v>
      </c>
      <c r="E5859" s="56">
        <f t="shared" si="1056"/>
        <v>0</v>
      </c>
      <c r="F5859" s="76">
        <f t="shared" si="1061"/>
        <v>0</v>
      </c>
      <c r="G5859" s="56" t="str">
        <f t="shared" si="1057"/>
        <v/>
      </c>
      <c r="H5859" s="56">
        <f t="shared" si="1058"/>
        <v>0</v>
      </c>
      <c r="I5859" s="56">
        <f>IF(G5859="",0,IF(COUNTIF($G$5:G5859,G5859)=1,0,COUNTIF($G$5:G5859,G5859) )   )</f>
        <v>0</v>
      </c>
      <c r="J5859" s="56" t="str">
        <f t="shared" si="1059"/>
        <v/>
      </c>
      <c r="K5859" s="56" t="str">
        <f t="shared" si="1051"/>
        <v/>
      </c>
      <c r="L5859" s="56" t="str">
        <f t="shared" si="1052"/>
        <v/>
      </c>
      <c r="M5859" s="56" t="str">
        <f t="shared" si="1053"/>
        <v/>
      </c>
      <c r="N5859" s="56" t="str">
        <f t="shared" si="1054"/>
        <v/>
      </c>
      <c r="O5859" s="56" t="str">
        <f t="shared" si="1060"/>
        <v/>
      </c>
      <c r="P5859" s="56">
        <f>IF(ISERROR(IF($X$5=1,$Y$5,)),"",IF($X$5=1,$Y$5,))</f>
        <v>0</v>
      </c>
      <c r="Q5859" s="56">
        <f>IF(ISERROR(IF($X$6=1,$Y$6,)),"",IF($X$6=1,$Y$6,))</f>
        <v>10000</v>
      </c>
      <c r="R5859" s="56">
        <f>IF(ISERROR(IF($X$7=1,$Y$7,)),"",IF($X$7=1,$Y$7,))</f>
        <v>0</v>
      </c>
      <c r="S5859" s="56">
        <f>IF(ISERROR(IF($X$8=1,$Y$8,)),"",IF($X$8=1,$Y$8,))</f>
        <v>1000</v>
      </c>
      <c r="T5859" s="56">
        <f>IF(ISERROR(IF($X$9=1,$Y$9,)),"",IF($X$9=1,$Y$9,))</f>
        <v>500</v>
      </c>
      <c r="U5859" s="56">
        <f>IF(ISERROR(IF($X$10=1,$Y$10,)),"",IF($X$10=1,$Y$10,))</f>
        <v>500</v>
      </c>
    </row>
    <row r="5860" spans="1:21" x14ac:dyDescent="0.25">
      <c r="A5860" s="75">
        <f t="shared" si="1055"/>
        <v>0</v>
      </c>
      <c r="E5860" s="56">
        <f t="shared" si="1056"/>
        <v>0</v>
      </c>
      <c r="F5860" s="76">
        <f t="shared" si="1061"/>
        <v>0</v>
      </c>
      <c r="G5860" s="56" t="str">
        <f t="shared" si="1057"/>
        <v/>
      </c>
      <c r="H5860" s="56">
        <f t="shared" si="1058"/>
        <v>0</v>
      </c>
      <c r="I5860" s="56">
        <f>IF(G5860="",0,IF(COUNTIF($G$5:G5860,G5860)=1,0,COUNTIF($G$5:G5860,G5860) )   )</f>
        <v>0</v>
      </c>
      <c r="J5860" s="56" t="str">
        <f t="shared" si="1059"/>
        <v/>
      </c>
      <c r="K5860" s="56" t="str">
        <f t="shared" si="1051"/>
        <v/>
      </c>
      <c r="L5860" s="56" t="str">
        <f t="shared" si="1052"/>
        <v/>
      </c>
      <c r="M5860" s="56" t="str">
        <f t="shared" si="1053"/>
        <v/>
      </c>
      <c r="N5860" s="56" t="str">
        <f t="shared" si="1054"/>
        <v/>
      </c>
      <c r="O5860" s="56" t="str">
        <f t="shared" si="1060"/>
        <v/>
      </c>
      <c r="P5860" s="56">
        <f>IF(ISERROR(IF($X$5=1,$Y$5,)),"",IF($X$5=1,$Y$5,))</f>
        <v>0</v>
      </c>
      <c r="Q5860" s="56">
        <f>IF(ISERROR(IF($X$6=1,$Y$6,)),"",IF($X$6=1,$Y$6,))</f>
        <v>10000</v>
      </c>
      <c r="R5860" s="56">
        <f>IF(ISERROR(IF($X$7=1,$Y$7,)),"",IF($X$7=1,$Y$7,))</f>
        <v>0</v>
      </c>
      <c r="S5860" s="56">
        <f>IF(ISERROR(IF($X$8=1,$Y$8,)),"",IF($X$8=1,$Y$8,))</f>
        <v>1000</v>
      </c>
      <c r="T5860" s="56">
        <f>IF(ISERROR(IF($X$9=1,$Y$9,)),"",IF($X$9=1,$Y$9,))</f>
        <v>500</v>
      </c>
      <c r="U5860" s="56">
        <f>IF(ISERROR(IF($X$10=1,$Y$10,)),"",IF($X$10=1,$Y$10,))</f>
        <v>500</v>
      </c>
    </row>
    <row r="5861" spans="1:21" x14ac:dyDescent="0.25">
      <c r="A5861" s="75">
        <f t="shared" si="1055"/>
        <v>0</v>
      </c>
      <c r="E5861" s="56">
        <f t="shared" si="1056"/>
        <v>0</v>
      </c>
      <c r="F5861" s="76">
        <f t="shared" si="1061"/>
        <v>0</v>
      </c>
      <c r="G5861" s="56" t="str">
        <f t="shared" si="1057"/>
        <v/>
      </c>
      <c r="H5861" s="56">
        <f t="shared" si="1058"/>
        <v>0</v>
      </c>
      <c r="I5861" s="56">
        <f>IF(G5861="",0,IF(COUNTIF($G$5:G5861,G5861)=1,0,COUNTIF($G$5:G5861,G5861) )   )</f>
        <v>0</v>
      </c>
      <c r="J5861" s="56" t="str">
        <f t="shared" si="1059"/>
        <v/>
      </c>
      <c r="K5861" s="56" t="str">
        <f t="shared" si="1051"/>
        <v/>
      </c>
      <c r="L5861" s="56" t="str">
        <f t="shared" si="1052"/>
        <v/>
      </c>
      <c r="M5861" s="56" t="str">
        <f t="shared" si="1053"/>
        <v/>
      </c>
      <c r="N5861" s="56" t="str">
        <f t="shared" si="1054"/>
        <v/>
      </c>
      <c r="O5861" s="56" t="str">
        <f t="shared" si="1060"/>
        <v/>
      </c>
      <c r="P5861" s="56">
        <f>IF(ISERROR(IF($X$5=1,$Y$5,)),"",IF($X$5=1,$Y$5,))</f>
        <v>0</v>
      </c>
      <c r="Q5861" s="56">
        <f>IF(ISERROR(IF($X$6=1,$Y$6,)),"",IF($X$6=1,$Y$6,))</f>
        <v>10000</v>
      </c>
      <c r="R5861" s="56">
        <f>IF(ISERROR(IF($X$7=1,$Y$7,)),"",IF($X$7=1,$Y$7,))</f>
        <v>0</v>
      </c>
      <c r="S5861" s="56">
        <f>IF(ISERROR(IF($X$8=1,$Y$8,)),"",IF($X$8=1,$Y$8,))</f>
        <v>1000</v>
      </c>
      <c r="T5861" s="56">
        <f>IF(ISERROR(IF($X$9=1,$Y$9,)),"",IF($X$9=1,$Y$9,))</f>
        <v>500</v>
      </c>
      <c r="U5861" s="56">
        <f>IF(ISERROR(IF($X$10=1,$Y$10,)),"",IF($X$10=1,$Y$10,))</f>
        <v>500</v>
      </c>
    </row>
    <row r="5862" spans="1:21" x14ac:dyDescent="0.25">
      <c r="A5862" s="75">
        <f t="shared" si="1055"/>
        <v>0</v>
      </c>
      <c r="E5862" s="56">
        <f t="shared" si="1056"/>
        <v>0</v>
      </c>
      <c r="F5862" s="76">
        <f t="shared" si="1061"/>
        <v>0</v>
      </c>
      <c r="G5862" s="56" t="str">
        <f t="shared" si="1057"/>
        <v/>
      </c>
      <c r="H5862" s="56">
        <f t="shared" si="1058"/>
        <v>0</v>
      </c>
      <c r="I5862" s="56">
        <f>IF(G5862="",0,IF(COUNTIF($G$5:G5862,G5862)=1,0,COUNTIF($G$5:G5862,G5862) )   )</f>
        <v>0</v>
      </c>
      <c r="J5862" s="56" t="str">
        <f t="shared" si="1059"/>
        <v/>
      </c>
      <c r="K5862" s="56" t="str">
        <f t="shared" si="1051"/>
        <v/>
      </c>
      <c r="L5862" s="56" t="str">
        <f t="shared" si="1052"/>
        <v/>
      </c>
      <c r="M5862" s="56" t="str">
        <f t="shared" si="1053"/>
        <v/>
      </c>
      <c r="N5862" s="56" t="str">
        <f t="shared" si="1054"/>
        <v/>
      </c>
      <c r="O5862" s="56" t="str">
        <f t="shared" si="1060"/>
        <v/>
      </c>
      <c r="P5862" s="56">
        <f>IF(ISERROR(IF($X$5=1,$Y$5,)),"",IF($X$5=1,$Y$5,))</f>
        <v>0</v>
      </c>
      <c r="Q5862" s="56">
        <f>IF(ISERROR(IF($X$6=1,$Y$6,)),"",IF($X$6=1,$Y$6,))</f>
        <v>10000</v>
      </c>
      <c r="R5862" s="56">
        <f>IF(ISERROR(IF($X$7=1,$Y$7,)),"",IF($X$7=1,$Y$7,))</f>
        <v>0</v>
      </c>
      <c r="S5862" s="56">
        <f>IF(ISERROR(IF($X$8=1,$Y$8,)),"",IF($X$8=1,$Y$8,))</f>
        <v>1000</v>
      </c>
      <c r="T5862" s="56">
        <f>IF(ISERROR(IF($X$9=1,$Y$9,)),"",IF($X$9=1,$Y$9,))</f>
        <v>500</v>
      </c>
      <c r="U5862" s="56">
        <f>IF(ISERROR(IF($X$10=1,$Y$10,)),"",IF($X$10=1,$Y$10,))</f>
        <v>500</v>
      </c>
    </row>
    <row r="5863" spans="1:21" x14ac:dyDescent="0.25">
      <c r="A5863" s="75">
        <f t="shared" si="1055"/>
        <v>0</v>
      </c>
      <c r="E5863" s="56">
        <f t="shared" si="1056"/>
        <v>0</v>
      </c>
      <c r="F5863" s="76">
        <f t="shared" si="1061"/>
        <v>0</v>
      </c>
      <c r="G5863" s="56" t="str">
        <f t="shared" si="1057"/>
        <v/>
      </c>
      <c r="H5863" s="56">
        <f t="shared" si="1058"/>
        <v>0</v>
      </c>
      <c r="I5863" s="56">
        <f>IF(G5863="",0,IF(COUNTIF($G$5:G5863,G5863)=1,0,COUNTIF($G$5:G5863,G5863) )   )</f>
        <v>0</v>
      </c>
      <c r="J5863" s="56" t="str">
        <f t="shared" si="1059"/>
        <v/>
      </c>
      <c r="K5863" s="56" t="str">
        <f t="shared" si="1051"/>
        <v/>
      </c>
      <c r="L5863" s="56" t="str">
        <f t="shared" si="1052"/>
        <v/>
      </c>
      <c r="M5863" s="56" t="str">
        <f t="shared" si="1053"/>
        <v/>
      </c>
      <c r="N5863" s="56" t="str">
        <f t="shared" si="1054"/>
        <v/>
      </c>
      <c r="O5863" s="56" t="str">
        <f t="shared" si="1060"/>
        <v/>
      </c>
      <c r="P5863" s="56">
        <f>IF(ISERROR(IF($X$5=1,$Y$5,)),"",IF($X$5=1,$Y$5,))</f>
        <v>0</v>
      </c>
      <c r="Q5863" s="56">
        <f>IF(ISERROR(IF($X$6=1,$Y$6,)),"",IF($X$6=1,$Y$6,))</f>
        <v>10000</v>
      </c>
      <c r="R5863" s="56">
        <f>IF(ISERROR(IF($X$7=1,$Y$7,)),"",IF($X$7=1,$Y$7,))</f>
        <v>0</v>
      </c>
      <c r="S5863" s="56">
        <f>IF(ISERROR(IF($X$8=1,$Y$8,)),"",IF($X$8=1,$Y$8,))</f>
        <v>1000</v>
      </c>
      <c r="T5863" s="56">
        <f>IF(ISERROR(IF($X$9=1,$Y$9,)),"",IF($X$9=1,$Y$9,))</f>
        <v>500</v>
      </c>
      <c r="U5863" s="56">
        <f>IF(ISERROR(IF($X$10=1,$Y$10,)),"",IF($X$10=1,$Y$10,))</f>
        <v>500</v>
      </c>
    </row>
    <row r="5864" spans="1:21" x14ac:dyDescent="0.25">
      <c r="A5864" s="75">
        <f t="shared" si="1055"/>
        <v>0</v>
      </c>
      <c r="E5864" s="56">
        <f t="shared" si="1056"/>
        <v>0</v>
      </c>
      <c r="F5864" s="76">
        <f t="shared" si="1061"/>
        <v>0</v>
      </c>
      <c r="G5864" s="56" t="str">
        <f t="shared" si="1057"/>
        <v/>
      </c>
      <c r="H5864" s="56">
        <f t="shared" si="1058"/>
        <v>0</v>
      </c>
      <c r="I5864" s="56">
        <f>IF(G5864="",0,IF(COUNTIF($G$5:G5864,G5864)=1,0,COUNTIF($G$5:G5864,G5864) )   )</f>
        <v>0</v>
      </c>
      <c r="J5864" s="56" t="str">
        <f t="shared" si="1059"/>
        <v/>
      </c>
      <c r="K5864" s="56" t="str">
        <f t="shared" si="1051"/>
        <v/>
      </c>
      <c r="L5864" s="56" t="str">
        <f t="shared" si="1052"/>
        <v/>
      </c>
      <c r="M5864" s="56" t="str">
        <f t="shared" si="1053"/>
        <v/>
      </c>
      <c r="N5864" s="56" t="str">
        <f t="shared" si="1054"/>
        <v/>
      </c>
      <c r="O5864" s="56" t="str">
        <f t="shared" si="1060"/>
        <v/>
      </c>
      <c r="P5864" s="56">
        <f>IF(ISERROR(IF($X$5=1,$Y$5,)),"",IF($X$5=1,$Y$5,))</f>
        <v>0</v>
      </c>
      <c r="Q5864" s="56">
        <f>IF(ISERROR(IF($X$6=1,$Y$6,)),"",IF($X$6=1,$Y$6,))</f>
        <v>10000</v>
      </c>
      <c r="R5864" s="56">
        <f>IF(ISERROR(IF($X$7=1,$Y$7,)),"",IF($X$7=1,$Y$7,))</f>
        <v>0</v>
      </c>
      <c r="S5864" s="56">
        <f>IF(ISERROR(IF($X$8=1,$Y$8,)),"",IF($X$8=1,$Y$8,))</f>
        <v>1000</v>
      </c>
      <c r="T5864" s="56">
        <f>IF(ISERROR(IF($X$9=1,$Y$9,)),"",IF($X$9=1,$Y$9,))</f>
        <v>500</v>
      </c>
      <c r="U5864" s="56">
        <f>IF(ISERROR(IF($X$10=1,$Y$10,)),"",IF($X$10=1,$Y$10,))</f>
        <v>500</v>
      </c>
    </row>
    <row r="5865" spans="1:21" x14ac:dyDescent="0.25">
      <c r="A5865" s="75">
        <f t="shared" si="1055"/>
        <v>0</v>
      </c>
      <c r="E5865" s="56">
        <f t="shared" si="1056"/>
        <v>0</v>
      </c>
      <c r="F5865" s="76">
        <f t="shared" si="1061"/>
        <v>0</v>
      </c>
      <c r="G5865" s="56" t="str">
        <f t="shared" si="1057"/>
        <v/>
      </c>
      <c r="H5865" s="56">
        <f t="shared" si="1058"/>
        <v>0</v>
      </c>
      <c r="I5865" s="56">
        <f>IF(G5865="",0,IF(COUNTIF($G$5:G5865,G5865)=1,0,COUNTIF($G$5:G5865,G5865) )   )</f>
        <v>0</v>
      </c>
      <c r="J5865" s="56" t="str">
        <f t="shared" si="1059"/>
        <v/>
      </c>
      <c r="K5865" s="56" t="str">
        <f t="shared" si="1051"/>
        <v/>
      </c>
      <c r="L5865" s="56" t="str">
        <f t="shared" si="1052"/>
        <v/>
      </c>
      <c r="M5865" s="56" t="str">
        <f t="shared" si="1053"/>
        <v/>
      </c>
      <c r="N5865" s="56" t="str">
        <f t="shared" si="1054"/>
        <v/>
      </c>
      <c r="O5865" s="56" t="str">
        <f t="shared" si="1060"/>
        <v/>
      </c>
      <c r="P5865" s="56">
        <f>IF(ISERROR(IF($X$5=1,$Y$5,)),"",IF($X$5=1,$Y$5,))</f>
        <v>0</v>
      </c>
      <c r="Q5865" s="56">
        <f>IF(ISERROR(IF($X$6=1,$Y$6,)),"",IF($X$6=1,$Y$6,))</f>
        <v>10000</v>
      </c>
      <c r="R5865" s="56">
        <f>IF(ISERROR(IF($X$7=1,$Y$7,)),"",IF($X$7=1,$Y$7,))</f>
        <v>0</v>
      </c>
      <c r="S5865" s="56">
        <f>IF(ISERROR(IF($X$8=1,$Y$8,)),"",IF($X$8=1,$Y$8,))</f>
        <v>1000</v>
      </c>
      <c r="T5865" s="56">
        <f>IF(ISERROR(IF($X$9=1,$Y$9,)),"",IF($X$9=1,$Y$9,))</f>
        <v>500</v>
      </c>
      <c r="U5865" s="56">
        <f>IF(ISERROR(IF($X$10=1,$Y$10,)),"",IF($X$10=1,$Y$10,))</f>
        <v>500</v>
      </c>
    </row>
    <row r="5866" spans="1:21" x14ac:dyDescent="0.25">
      <c r="A5866" s="75">
        <f t="shared" si="1055"/>
        <v>0</v>
      </c>
      <c r="E5866" s="56">
        <f t="shared" si="1056"/>
        <v>0</v>
      </c>
      <c r="F5866" s="76">
        <f t="shared" si="1061"/>
        <v>0</v>
      </c>
      <c r="G5866" s="56" t="str">
        <f t="shared" si="1057"/>
        <v/>
      </c>
      <c r="H5866" s="56">
        <f t="shared" si="1058"/>
        <v>0</v>
      </c>
      <c r="I5866" s="56">
        <f>IF(G5866="",0,IF(COUNTIF($G$5:G5866,G5866)=1,0,COUNTIF($G$5:G5866,G5866) )   )</f>
        <v>0</v>
      </c>
      <c r="J5866" s="56" t="str">
        <f t="shared" si="1059"/>
        <v/>
      </c>
      <c r="K5866" s="56" t="str">
        <f t="shared" si="1051"/>
        <v/>
      </c>
      <c r="L5866" s="56" t="str">
        <f t="shared" si="1052"/>
        <v/>
      </c>
      <c r="M5866" s="56" t="str">
        <f t="shared" si="1053"/>
        <v/>
      </c>
      <c r="N5866" s="56" t="str">
        <f t="shared" si="1054"/>
        <v/>
      </c>
      <c r="O5866" s="56" t="str">
        <f t="shared" si="1060"/>
        <v/>
      </c>
      <c r="P5866" s="56">
        <f>IF(ISERROR(IF($X$5=1,$Y$5,)),"",IF($X$5=1,$Y$5,))</f>
        <v>0</v>
      </c>
      <c r="Q5866" s="56">
        <f>IF(ISERROR(IF($X$6=1,$Y$6,)),"",IF($X$6=1,$Y$6,))</f>
        <v>10000</v>
      </c>
      <c r="R5866" s="56">
        <f>IF(ISERROR(IF($X$7=1,$Y$7,)),"",IF($X$7=1,$Y$7,))</f>
        <v>0</v>
      </c>
      <c r="S5866" s="56">
        <f>IF(ISERROR(IF($X$8=1,$Y$8,)),"",IF($X$8=1,$Y$8,))</f>
        <v>1000</v>
      </c>
      <c r="T5866" s="56">
        <f>IF(ISERROR(IF($X$9=1,$Y$9,)),"",IF($X$9=1,$Y$9,))</f>
        <v>500</v>
      </c>
      <c r="U5866" s="56">
        <f>IF(ISERROR(IF($X$10=1,$Y$10,)),"",IF($X$10=1,$Y$10,))</f>
        <v>500</v>
      </c>
    </row>
    <row r="5867" spans="1:21" x14ac:dyDescent="0.25">
      <c r="A5867" s="75">
        <f t="shared" si="1055"/>
        <v>0</v>
      </c>
      <c r="E5867" s="56">
        <f t="shared" si="1056"/>
        <v>0</v>
      </c>
      <c r="F5867" s="76">
        <f t="shared" si="1061"/>
        <v>0</v>
      </c>
      <c r="G5867" s="56" t="str">
        <f t="shared" si="1057"/>
        <v/>
      </c>
      <c r="H5867" s="56">
        <f t="shared" si="1058"/>
        <v>0</v>
      </c>
      <c r="I5867" s="56">
        <f>IF(G5867="",0,IF(COUNTIF($G$5:G5867,G5867)=1,0,COUNTIF($G$5:G5867,G5867) )   )</f>
        <v>0</v>
      </c>
      <c r="J5867" s="56" t="str">
        <f t="shared" si="1059"/>
        <v/>
      </c>
      <c r="K5867" s="56" t="str">
        <f t="shared" si="1051"/>
        <v/>
      </c>
      <c r="L5867" s="56" t="str">
        <f t="shared" si="1052"/>
        <v/>
      </c>
      <c r="M5867" s="56" t="str">
        <f t="shared" si="1053"/>
        <v/>
      </c>
      <c r="N5867" s="56" t="str">
        <f t="shared" si="1054"/>
        <v/>
      </c>
      <c r="O5867" s="56" t="str">
        <f t="shared" si="1060"/>
        <v/>
      </c>
      <c r="P5867" s="56">
        <f>IF(ISERROR(IF($X$5=1,$Y$5,)),"",IF($X$5=1,$Y$5,))</f>
        <v>0</v>
      </c>
      <c r="Q5867" s="56">
        <f>IF(ISERROR(IF($X$6=1,$Y$6,)),"",IF($X$6=1,$Y$6,))</f>
        <v>10000</v>
      </c>
      <c r="R5867" s="56">
        <f>IF(ISERROR(IF($X$7=1,$Y$7,)),"",IF($X$7=1,$Y$7,))</f>
        <v>0</v>
      </c>
      <c r="S5867" s="56">
        <f>IF(ISERROR(IF($X$8=1,$Y$8,)),"",IF($X$8=1,$Y$8,))</f>
        <v>1000</v>
      </c>
      <c r="T5867" s="56">
        <f>IF(ISERROR(IF($X$9=1,$Y$9,)),"",IF($X$9=1,$Y$9,))</f>
        <v>500</v>
      </c>
      <c r="U5867" s="56">
        <f>IF(ISERROR(IF($X$10=1,$Y$10,)),"",IF($X$10=1,$Y$10,))</f>
        <v>500</v>
      </c>
    </row>
    <row r="5868" spans="1:21" x14ac:dyDescent="0.25">
      <c r="A5868" s="75">
        <f t="shared" si="1055"/>
        <v>0</v>
      </c>
      <c r="E5868" s="56">
        <f t="shared" si="1056"/>
        <v>0</v>
      </c>
      <c r="F5868" s="76">
        <f t="shared" si="1061"/>
        <v>0</v>
      </c>
      <c r="G5868" s="56" t="str">
        <f t="shared" si="1057"/>
        <v/>
      </c>
      <c r="H5868" s="56">
        <f t="shared" si="1058"/>
        <v>0</v>
      </c>
      <c r="I5868" s="56">
        <f>IF(G5868="",0,IF(COUNTIF($G$5:G5868,G5868)=1,0,COUNTIF($G$5:G5868,G5868) )   )</f>
        <v>0</v>
      </c>
      <c r="J5868" s="56" t="str">
        <f t="shared" si="1059"/>
        <v/>
      </c>
      <c r="K5868" s="56" t="str">
        <f t="shared" si="1051"/>
        <v/>
      </c>
      <c r="L5868" s="56" t="str">
        <f t="shared" si="1052"/>
        <v/>
      </c>
      <c r="M5868" s="56" t="str">
        <f t="shared" si="1053"/>
        <v/>
      </c>
      <c r="N5868" s="56" t="str">
        <f t="shared" si="1054"/>
        <v/>
      </c>
      <c r="O5868" s="56" t="str">
        <f t="shared" si="1060"/>
        <v/>
      </c>
      <c r="P5868" s="56">
        <f>IF(ISERROR(IF($X$5=1,$Y$5,)),"",IF($X$5=1,$Y$5,))</f>
        <v>0</v>
      </c>
      <c r="Q5868" s="56">
        <f>IF(ISERROR(IF($X$6=1,$Y$6,)),"",IF($X$6=1,$Y$6,))</f>
        <v>10000</v>
      </c>
      <c r="R5868" s="56">
        <f>IF(ISERROR(IF($X$7=1,$Y$7,)),"",IF($X$7=1,$Y$7,))</f>
        <v>0</v>
      </c>
      <c r="S5868" s="56">
        <f>IF(ISERROR(IF($X$8=1,$Y$8,)),"",IF($X$8=1,$Y$8,))</f>
        <v>1000</v>
      </c>
      <c r="T5868" s="56">
        <f>IF(ISERROR(IF($X$9=1,$Y$9,)),"",IF($X$9=1,$Y$9,))</f>
        <v>500</v>
      </c>
      <c r="U5868" s="56">
        <f>IF(ISERROR(IF($X$10=1,$Y$10,)),"",IF($X$10=1,$Y$10,))</f>
        <v>500</v>
      </c>
    </row>
    <row r="5869" spans="1:21" x14ac:dyDescent="0.25">
      <c r="A5869" s="75">
        <f t="shared" si="1055"/>
        <v>0</v>
      </c>
      <c r="E5869" s="56">
        <f t="shared" si="1056"/>
        <v>0</v>
      </c>
      <c r="F5869" s="76">
        <f t="shared" si="1061"/>
        <v>0</v>
      </c>
      <c r="G5869" s="56" t="str">
        <f t="shared" si="1057"/>
        <v/>
      </c>
      <c r="H5869" s="56">
        <f t="shared" si="1058"/>
        <v>0</v>
      </c>
      <c r="I5869" s="56">
        <f>IF(G5869="",0,IF(COUNTIF($G$5:G5869,G5869)=1,0,COUNTIF($G$5:G5869,G5869) )   )</f>
        <v>0</v>
      </c>
      <c r="J5869" s="56" t="str">
        <f t="shared" si="1059"/>
        <v/>
      </c>
      <c r="K5869" s="56" t="str">
        <f t="shared" si="1051"/>
        <v/>
      </c>
      <c r="L5869" s="56" t="str">
        <f t="shared" si="1052"/>
        <v/>
      </c>
      <c r="M5869" s="56" t="str">
        <f t="shared" si="1053"/>
        <v/>
      </c>
      <c r="N5869" s="56" t="str">
        <f t="shared" si="1054"/>
        <v/>
      </c>
      <c r="O5869" s="56" t="str">
        <f t="shared" si="1060"/>
        <v/>
      </c>
      <c r="P5869" s="56">
        <f>IF(ISERROR(IF($X$5=1,$Y$5,)),"",IF($X$5=1,$Y$5,))</f>
        <v>0</v>
      </c>
      <c r="Q5869" s="56">
        <f>IF(ISERROR(IF($X$6=1,$Y$6,)),"",IF($X$6=1,$Y$6,))</f>
        <v>10000</v>
      </c>
      <c r="R5869" s="56">
        <f>IF(ISERROR(IF($X$7=1,$Y$7,)),"",IF($X$7=1,$Y$7,))</f>
        <v>0</v>
      </c>
      <c r="S5869" s="56">
        <f>IF(ISERROR(IF($X$8=1,$Y$8,)),"",IF($X$8=1,$Y$8,))</f>
        <v>1000</v>
      </c>
      <c r="T5869" s="56">
        <f>IF(ISERROR(IF($X$9=1,$Y$9,)),"",IF($X$9=1,$Y$9,))</f>
        <v>500</v>
      </c>
      <c r="U5869" s="56">
        <f>IF(ISERROR(IF($X$10=1,$Y$10,)),"",IF($X$10=1,$Y$10,))</f>
        <v>500</v>
      </c>
    </row>
    <row r="5870" spans="1:21" x14ac:dyDescent="0.25">
      <c r="A5870" s="75">
        <f t="shared" si="1055"/>
        <v>0</v>
      </c>
      <c r="E5870" s="56">
        <f t="shared" si="1056"/>
        <v>0</v>
      </c>
      <c r="F5870" s="76">
        <f t="shared" si="1061"/>
        <v>0</v>
      </c>
      <c r="G5870" s="56" t="str">
        <f t="shared" si="1057"/>
        <v/>
      </c>
      <c r="H5870" s="56">
        <f t="shared" si="1058"/>
        <v>0</v>
      </c>
      <c r="I5870" s="56">
        <f>IF(G5870="",0,IF(COUNTIF($G$5:G5870,G5870)=1,0,COUNTIF($G$5:G5870,G5870) )   )</f>
        <v>0</v>
      </c>
      <c r="J5870" s="56" t="str">
        <f t="shared" si="1059"/>
        <v/>
      </c>
      <c r="K5870" s="56" t="str">
        <f t="shared" si="1051"/>
        <v/>
      </c>
      <c r="L5870" s="56" t="str">
        <f t="shared" si="1052"/>
        <v/>
      </c>
      <c r="M5870" s="56" t="str">
        <f t="shared" si="1053"/>
        <v/>
      </c>
      <c r="N5870" s="56" t="str">
        <f t="shared" si="1054"/>
        <v/>
      </c>
      <c r="O5870" s="56" t="str">
        <f t="shared" si="1060"/>
        <v/>
      </c>
      <c r="P5870" s="56">
        <f>IF(ISERROR(IF($X$5=1,$Y$5,)),"",IF($X$5=1,$Y$5,))</f>
        <v>0</v>
      </c>
      <c r="Q5870" s="56">
        <f>IF(ISERROR(IF($X$6=1,$Y$6,)),"",IF($X$6=1,$Y$6,))</f>
        <v>10000</v>
      </c>
      <c r="R5870" s="56">
        <f>IF(ISERROR(IF($X$7=1,$Y$7,)),"",IF($X$7=1,$Y$7,))</f>
        <v>0</v>
      </c>
      <c r="S5870" s="56">
        <f>IF(ISERROR(IF($X$8=1,$Y$8,)),"",IF($X$8=1,$Y$8,))</f>
        <v>1000</v>
      </c>
      <c r="T5870" s="56">
        <f>IF(ISERROR(IF($X$9=1,$Y$9,)),"",IF($X$9=1,$Y$9,))</f>
        <v>500</v>
      </c>
      <c r="U5870" s="56">
        <f>IF(ISERROR(IF($X$10=1,$Y$10,)),"",IF($X$10=1,$Y$10,))</f>
        <v>500</v>
      </c>
    </row>
    <row r="5871" spans="1:21" x14ac:dyDescent="0.25">
      <c r="A5871" s="75">
        <f t="shared" si="1055"/>
        <v>0</v>
      </c>
      <c r="E5871" s="56">
        <f t="shared" si="1056"/>
        <v>0</v>
      </c>
      <c r="F5871" s="76">
        <f t="shared" si="1061"/>
        <v>0</v>
      </c>
      <c r="G5871" s="56" t="str">
        <f t="shared" si="1057"/>
        <v/>
      </c>
      <c r="H5871" s="56">
        <f t="shared" si="1058"/>
        <v>0</v>
      </c>
      <c r="I5871" s="56">
        <f>IF(G5871="",0,IF(COUNTIF($G$5:G5871,G5871)=1,0,COUNTIF($G$5:G5871,G5871) )   )</f>
        <v>0</v>
      </c>
      <c r="J5871" s="56" t="str">
        <f t="shared" si="1059"/>
        <v/>
      </c>
      <c r="K5871" s="56" t="str">
        <f t="shared" si="1051"/>
        <v/>
      </c>
      <c r="L5871" s="56" t="str">
        <f t="shared" si="1052"/>
        <v/>
      </c>
      <c r="M5871" s="56" t="str">
        <f t="shared" si="1053"/>
        <v/>
      </c>
      <c r="N5871" s="56" t="str">
        <f t="shared" si="1054"/>
        <v/>
      </c>
      <c r="O5871" s="56" t="str">
        <f t="shared" si="1060"/>
        <v/>
      </c>
      <c r="P5871" s="56">
        <f>IF(ISERROR(IF($X$5=1,$Y$5,)),"",IF($X$5=1,$Y$5,))</f>
        <v>0</v>
      </c>
      <c r="Q5871" s="56">
        <f>IF(ISERROR(IF($X$6=1,$Y$6,)),"",IF($X$6=1,$Y$6,))</f>
        <v>10000</v>
      </c>
      <c r="R5871" s="56">
        <f>IF(ISERROR(IF($X$7=1,$Y$7,)),"",IF($X$7=1,$Y$7,))</f>
        <v>0</v>
      </c>
      <c r="S5871" s="56">
        <f>IF(ISERROR(IF($X$8=1,$Y$8,)),"",IF($X$8=1,$Y$8,))</f>
        <v>1000</v>
      </c>
      <c r="T5871" s="56">
        <f>IF(ISERROR(IF($X$9=1,$Y$9,)),"",IF($X$9=1,$Y$9,))</f>
        <v>500</v>
      </c>
      <c r="U5871" s="56">
        <f>IF(ISERROR(IF($X$10=1,$Y$10,)),"",IF($X$10=1,$Y$10,))</f>
        <v>500</v>
      </c>
    </row>
    <row r="5872" spans="1:21" x14ac:dyDescent="0.25">
      <c r="A5872" s="75">
        <f t="shared" si="1055"/>
        <v>0</v>
      </c>
      <c r="E5872" s="56">
        <f t="shared" si="1056"/>
        <v>0</v>
      </c>
      <c r="F5872" s="76">
        <f t="shared" si="1061"/>
        <v>0</v>
      </c>
      <c r="G5872" s="56" t="str">
        <f t="shared" si="1057"/>
        <v/>
      </c>
      <c r="H5872" s="56">
        <f t="shared" si="1058"/>
        <v>0</v>
      </c>
      <c r="I5872" s="56">
        <f>IF(G5872="",0,IF(COUNTIF($G$5:G5872,G5872)=1,0,COUNTIF($G$5:G5872,G5872) )   )</f>
        <v>0</v>
      </c>
      <c r="J5872" s="56" t="str">
        <f t="shared" si="1059"/>
        <v/>
      </c>
      <c r="K5872" s="56" t="str">
        <f t="shared" si="1051"/>
        <v/>
      </c>
      <c r="L5872" s="56" t="str">
        <f t="shared" si="1052"/>
        <v/>
      </c>
      <c r="M5872" s="56" t="str">
        <f t="shared" si="1053"/>
        <v/>
      </c>
      <c r="N5872" s="56" t="str">
        <f t="shared" si="1054"/>
        <v/>
      </c>
      <c r="O5872" s="56" t="str">
        <f t="shared" si="1060"/>
        <v/>
      </c>
      <c r="P5872" s="56">
        <f>IF(ISERROR(IF($X$5=1,$Y$5,)),"",IF($X$5=1,$Y$5,))</f>
        <v>0</v>
      </c>
      <c r="Q5872" s="56">
        <f>IF(ISERROR(IF($X$6=1,$Y$6,)),"",IF($X$6=1,$Y$6,))</f>
        <v>10000</v>
      </c>
      <c r="R5872" s="56">
        <f>IF(ISERROR(IF($X$7=1,$Y$7,)),"",IF($X$7=1,$Y$7,))</f>
        <v>0</v>
      </c>
      <c r="S5872" s="56">
        <f>IF(ISERROR(IF($X$8=1,$Y$8,)),"",IF($X$8=1,$Y$8,))</f>
        <v>1000</v>
      </c>
      <c r="T5872" s="56">
        <f>IF(ISERROR(IF($X$9=1,$Y$9,)),"",IF($X$9=1,$Y$9,))</f>
        <v>500</v>
      </c>
      <c r="U5872" s="56">
        <f>IF(ISERROR(IF($X$10=1,$Y$10,)),"",IF($X$10=1,$Y$10,))</f>
        <v>500</v>
      </c>
    </row>
    <row r="5873" spans="1:21" x14ac:dyDescent="0.25">
      <c r="A5873" s="75">
        <f t="shared" si="1055"/>
        <v>0</v>
      </c>
      <c r="E5873" s="56">
        <f t="shared" si="1056"/>
        <v>0</v>
      </c>
      <c r="F5873" s="76">
        <f t="shared" si="1061"/>
        <v>0</v>
      </c>
      <c r="G5873" s="56" t="str">
        <f t="shared" si="1057"/>
        <v/>
      </c>
      <c r="H5873" s="56">
        <f t="shared" si="1058"/>
        <v>0</v>
      </c>
      <c r="I5873" s="56">
        <f>IF(G5873="",0,IF(COUNTIF($G$5:G5873,G5873)=1,0,COUNTIF($G$5:G5873,G5873) )   )</f>
        <v>0</v>
      </c>
      <c r="J5873" s="56" t="str">
        <f t="shared" si="1059"/>
        <v/>
      </c>
      <c r="K5873" s="56" t="str">
        <f t="shared" si="1051"/>
        <v/>
      </c>
      <c r="L5873" s="56" t="str">
        <f t="shared" si="1052"/>
        <v/>
      </c>
      <c r="M5873" s="56" t="str">
        <f t="shared" si="1053"/>
        <v/>
      </c>
      <c r="N5873" s="56" t="str">
        <f t="shared" si="1054"/>
        <v/>
      </c>
      <c r="O5873" s="56" t="str">
        <f t="shared" si="1060"/>
        <v/>
      </c>
      <c r="P5873" s="56">
        <f>IF(ISERROR(IF($X$5=1,$Y$5,)),"",IF($X$5=1,$Y$5,))</f>
        <v>0</v>
      </c>
      <c r="Q5873" s="56">
        <f>IF(ISERROR(IF($X$6=1,$Y$6,)),"",IF($X$6=1,$Y$6,))</f>
        <v>10000</v>
      </c>
      <c r="R5873" s="56">
        <f>IF(ISERROR(IF($X$7=1,$Y$7,)),"",IF($X$7=1,$Y$7,))</f>
        <v>0</v>
      </c>
      <c r="S5873" s="56">
        <f>IF(ISERROR(IF($X$8=1,$Y$8,)),"",IF($X$8=1,$Y$8,))</f>
        <v>1000</v>
      </c>
      <c r="T5873" s="56">
        <f>IF(ISERROR(IF($X$9=1,$Y$9,)),"",IF($X$9=1,$Y$9,))</f>
        <v>500</v>
      </c>
      <c r="U5873" s="56">
        <f>IF(ISERROR(IF($X$10=1,$Y$10,)),"",IF($X$10=1,$Y$10,))</f>
        <v>500</v>
      </c>
    </row>
    <row r="5874" spans="1:21" x14ac:dyDescent="0.25">
      <c r="A5874" s="75">
        <f t="shared" si="1055"/>
        <v>0</v>
      </c>
      <c r="E5874" s="56">
        <f t="shared" si="1056"/>
        <v>0</v>
      </c>
      <c r="F5874" s="76">
        <f t="shared" si="1061"/>
        <v>0</v>
      </c>
      <c r="G5874" s="56" t="str">
        <f t="shared" si="1057"/>
        <v/>
      </c>
      <c r="H5874" s="56">
        <f t="shared" si="1058"/>
        <v>0</v>
      </c>
      <c r="I5874" s="56">
        <f>IF(G5874="",0,IF(COUNTIF($G$5:G5874,G5874)=1,0,COUNTIF($G$5:G5874,G5874) )   )</f>
        <v>0</v>
      </c>
      <c r="J5874" s="56" t="str">
        <f t="shared" si="1059"/>
        <v/>
      </c>
      <c r="K5874" s="56" t="str">
        <f t="shared" si="1051"/>
        <v/>
      </c>
      <c r="L5874" s="56" t="str">
        <f t="shared" si="1052"/>
        <v/>
      </c>
      <c r="M5874" s="56" t="str">
        <f t="shared" si="1053"/>
        <v/>
      </c>
      <c r="N5874" s="56" t="str">
        <f t="shared" si="1054"/>
        <v/>
      </c>
      <c r="O5874" s="56" t="str">
        <f t="shared" si="1060"/>
        <v/>
      </c>
      <c r="P5874" s="56">
        <f>IF(ISERROR(IF($X$5=1,$Y$5,)),"",IF($X$5=1,$Y$5,))</f>
        <v>0</v>
      </c>
      <c r="Q5874" s="56">
        <f>IF(ISERROR(IF($X$6=1,$Y$6,)),"",IF($X$6=1,$Y$6,))</f>
        <v>10000</v>
      </c>
      <c r="R5874" s="56">
        <f>IF(ISERROR(IF($X$7=1,$Y$7,)),"",IF($X$7=1,$Y$7,))</f>
        <v>0</v>
      </c>
      <c r="S5874" s="56">
        <f>IF(ISERROR(IF($X$8=1,$Y$8,)),"",IF($X$8=1,$Y$8,))</f>
        <v>1000</v>
      </c>
      <c r="T5874" s="56">
        <f>IF(ISERROR(IF($X$9=1,$Y$9,)),"",IF($X$9=1,$Y$9,))</f>
        <v>500</v>
      </c>
      <c r="U5874" s="56">
        <f>IF(ISERROR(IF($X$10=1,$Y$10,)),"",IF($X$10=1,$Y$10,))</f>
        <v>500</v>
      </c>
    </row>
    <row r="5875" spans="1:21" x14ac:dyDescent="0.25">
      <c r="A5875" s="75">
        <f t="shared" si="1055"/>
        <v>0</v>
      </c>
      <c r="E5875" s="56">
        <f t="shared" si="1056"/>
        <v>0</v>
      </c>
      <c r="F5875" s="76">
        <f t="shared" si="1061"/>
        <v>0</v>
      </c>
      <c r="G5875" s="56" t="str">
        <f t="shared" si="1057"/>
        <v/>
      </c>
      <c r="H5875" s="56">
        <f t="shared" si="1058"/>
        <v>0</v>
      </c>
      <c r="I5875" s="56">
        <f>IF(G5875="",0,IF(COUNTIF($G$5:G5875,G5875)=1,0,COUNTIF($G$5:G5875,G5875) )   )</f>
        <v>0</v>
      </c>
      <c r="J5875" s="56" t="str">
        <f t="shared" si="1059"/>
        <v/>
      </c>
      <c r="K5875" s="56" t="str">
        <f t="shared" si="1051"/>
        <v/>
      </c>
      <c r="L5875" s="56" t="str">
        <f t="shared" si="1052"/>
        <v/>
      </c>
      <c r="M5875" s="56" t="str">
        <f t="shared" si="1053"/>
        <v/>
      </c>
      <c r="N5875" s="56" t="str">
        <f t="shared" si="1054"/>
        <v/>
      </c>
      <c r="O5875" s="56" t="str">
        <f t="shared" si="1060"/>
        <v/>
      </c>
      <c r="P5875" s="56">
        <f>IF(ISERROR(IF($X$5=1,$Y$5,)),"",IF($X$5=1,$Y$5,))</f>
        <v>0</v>
      </c>
      <c r="Q5875" s="56">
        <f>IF(ISERROR(IF($X$6=1,$Y$6,)),"",IF($X$6=1,$Y$6,))</f>
        <v>10000</v>
      </c>
      <c r="R5875" s="56">
        <f>IF(ISERROR(IF($X$7=1,$Y$7,)),"",IF($X$7=1,$Y$7,))</f>
        <v>0</v>
      </c>
      <c r="S5875" s="56">
        <f>IF(ISERROR(IF($X$8=1,$Y$8,)),"",IF($X$8=1,$Y$8,))</f>
        <v>1000</v>
      </c>
      <c r="T5875" s="56">
        <f>IF(ISERROR(IF($X$9=1,$Y$9,)),"",IF($X$9=1,$Y$9,))</f>
        <v>500</v>
      </c>
      <c r="U5875" s="56">
        <f>IF(ISERROR(IF($X$10=1,$Y$10,)),"",IF($X$10=1,$Y$10,))</f>
        <v>500</v>
      </c>
    </row>
    <row r="5876" spans="1:21" x14ac:dyDescent="0.25">
      <c r="A5876" s="75">
        <f t="shared" si="1055"/>
        <v>0</v>
      </c>
      <c r="E5876" s="56">
        <f t="shared" si="1056"/>
        <v>0</v>
      </c>
      <c r="F5876" s="76">
        <f t="shared" si="1061"/>
        <v>0</v>
      </c>
      <c r="G5876" s="56" t="str">
        <f t="shared" si="1057"/>
        <v/>
      </c>
      <c r="H5876" s="56">
        <f t="shared" si="1058"/>
        <v>0</v>
      </c>
      <c r="I5876" s="56">
        <f>IF(G5876="",0,IF(COUNTIF($G$5:G5876,G5876)=1,0,COUNTIF($G$5:G5876,G5876) )   )</f>
        <v>0</v>
      </c>
      <c r="J5876" s="56" t="str">
        <f t="shared" si="1059"/>
        <v/>
      </c>
      <c r="K5876" s="56" t="str">
        <f t="shared" si="1051"/>
        <v/>
      </c>
      <c r="L5876" s="56" t="str">
        <f t="shared" si="1052"/>
        <v/>
      </c>
      <c r="M5876" s="56" t="str">
        <f t="shared" si="1053"/>
        <v/>
      </c>
      <c r="N5876" s="56" t="str">
        <f t="shared" si="1054"/>
        <v/>
      </c>
      <c r="O5876" s="56" t="str">
        <f t="shared" si="1060"/>
        <v/>
      </c>
      <c r="P5876" s="56">
        <f>IF(ISERROR(IF($X$5=1,$Y$5,)),"",IF($X$5=1,$Y$5,))</f>
        <v>0</v>
      </c>
      <c r="Q5876" s="56">
        <f>IF(ISERROR(IF($X$6=1,$Y$6,)),"",IF($X$6=1,$Y$6,))</f>
        <v>10000</v>
      </c>
      <c r="R5876" s="56">
        <f>IF(ISERROR(IF($X$7=1,$Y$7,)),"",IF($X$7=1,$Y$7,))</f>
        <v>0</v>
      </c>
      <c r="S5876" s="56">
        <f>IF(ISERROR(IF($X$8=1,$Y$8,)),"",IF($X$8=1,$Y$8,))</f>
        <v>1000</v>
      </c>
      <c r="T5876" s="56">
        <f>IF(ISERROR(IF($X$9=1,$Y$9,)),"",IF($X$9=1,$Y$9,))</f>
        <v>500</v>
      </c>
      <c r="U5876" s="56">
        <f>IF(ISERROR(IF($X$10=1,$Y$10,)),"",IF($X$10=1,$Y$10,))</f>
        <v>500</v>
      </c>
    </row>
    <row r="5877" spans="1:21" x14ac:dyDescent="0.25">
      <c r="A5877" s="75">
        <f t="shared" si="1055"/>
        <v>0</v>
      </c>
      <c r="E5877" s="56">
        <f t="shared" si="1056"/>
        <v>0</v>
      </c>
      <c r="F5877" s="76">
        <f t="shared" si="1061"/>
        <v>0</v>
      </c>
      <c r="G5877" s="56" t="str">
        <f t="shared" si="1057"/>
        <v/>
      </c>
      <c r="H5877" s="56">
        <f t="shared" si="1058"/>
        <v>0</v>
      </c>
      <c r="I5877" s="56">
        <f>IF(G5877="",0,IF(COUNTIF($G$5:G5877,G5877)=1,0,COUNTIF($G$5:G5877,G5877) )   )</f>
        <v>0</v>
      </c>
      <c r="J5877" s="56" t="str">
        <f t="shared" si="1059"/>
        <v/>
      </c>
      <c r="K5877" s="56" t="str">
        <f t="shared" si="1051"/>
        <v/>
      </c>
      <c r="L5877" s="56" t="str">
        <f t="shared" si="1052"/>
        <v/>
      </c>
      <c r="M5877" s="56" t="str">
        <f t="shared" si="1053"/>
        <v/>
      </c>
      <c r="N5877" s="56" t="str">
        <f t="shared" si="1054"/>
        <v/>
      </c>
      <c r="O5877" s="56" t="str">
        <f t="shared" si="1060"/>
        <v/>
      </c>
      <c r="P5877" s="56">
        <f>IF(ISERROR(IF($X$5=1,$Y$5,)),"",IF($X$5=1,$Y$5,))</f>
        <v>0</v>
      </c>
      <c r="Q5877" s="56">
        <f>IF(ISERROR(IF($X$6=1,$Y$6,)),"",IF($X$6=1,$Y$6,))</f>
        <v>10000</v>
      </c>
      <c r="R5877" s="56">
        <f>IF(ISERROR(IF($X$7=1,$Y$7,)),"",IF($X$7=1,$Y$7,))</f>
        <v>0</v>
      </c>
      <c r="S5877" s="56">
        <f>IF(ISERROR(IF($X$8=1,$Y$8,)),"",IF($X$8=1,$Y$8,))</f>
        <v>1000</v>
      </c>
      <c r="T5877" s="56">
        <f>IF(ISERROR(IF($X$9=1,$Y$9,)),"",IF($X$9=1,$Y$9,))</f>
        <v>500</v>
      </c>
      <c r="U5877" s="56">
        <f>IF(ISERROR(IF($X$10=1,$Y$10,)),"",IF($X$10=1,$Y$10,))</f>
        <v>500</v>
      </c>
    </row>
    <row r="5878" spans="1:21" x14ac:dyDescent="0.25">
      <c r="A5878" s="75">
        <f t="shared" si="1055"/>
        <v>0</v>
      </c>
      <c r="E5878" s="56">
        <f t="shared" si="1056"/>
        <v>0</v>
      </c>
      <c r="F5878" s="76">
        <f t="shared" si="1061"/>
        <v>0</v>
      </c>
      <c r="G5878" s="56" t="str">
        <f t="shared" si="1057"/>
        <v/>
      </c>
      <c r="H5878" s="56">
        <f t="shared" si="1058"/>
        <v>0</v>
      </c>
      <c r="I5878" s="56">
        <f>IF(G5878="",0,IF(COUNTIF($G$5:G5878,G5878)=1,0,COUNTIF($G$5:G5878,G5878) )   )</f>
        <v>0</v>
      </c>
      <c r="J5878" s="56" t="str">
        <f t="shared" si="1059"/>
        <v/>
      </c>
      <c r="K5878" s="56" t="str">
        <f t="shared" si="1051"/>
        <v/>
      </c>
      <c r="L5878" s="56" t="str">
        <f t="shared" si="1052"/>
        <v/>
      </c>
      <c r="M5878" s="56" t="str">
        <f t="shared" si="1053"/>
        <v/>
      </c>
      <c r="N5878" s="56" t="str">
        <f t="shared" si="1054"/>
        <v/>
      </c>
      <c r="O5878" s="56" t="str">
        <f t="shared" si="1060"/>
        <v/>
      </c>
      <c r="P5878" s="56">
        <f>IF(ISERROR(IF($X$5=1,$Y$5,)),"",IF($X$5=1,$Y$5,))</f>
        <v>0</v>
      </c>
      <c r="Q5878" s="56">
        <f>IF(ISERROR(IF($X$6=1,$Y$6,)),"",IF($X$6=1,$Y$6,))</f>
        <v>10000</v>
      </c>
      <c r="R5878" s="56">
        <f>IF(ISERROR(IF($X$7=1,$Y$7,)),"",IF($X$7=1,$Y$7,))</f>
        <v>0</v>
      </c>
      <c r="S5878" s="56">
        <f>IF(ISERROR(IF($X$8=1,$Y$8,)),"",IF($X$8=1,$Y$8,))</f>
        <v>1000</v>
      </c>
      <c r="T5878" s="56">
        <f>IF(ISERROR(IF($X$9=1,$Y$9,)),"",IF($X$9=1,$Y$9,))</f>
        <v>500</v>
      </c>
      <c r="U5878" s="56">
        <f>IF(ISERROR(IF($X$10=1,$Y$10,)),"",IF($X$10=1,$Y$10,))</f>
        <v>500</v>
      </c>
    </row>
    <row r="5879" spans="1:21" x14ac:dyDescent="0.25">
      <c r="A5879" s="75">
        <f t="shared" si="1055"/>
        <v>0</v>
      </c>
      <c r="E5879" s="56">
        <f t="shared" si="1056"/>
        <v>0</v>
      </c>
      <c r="F5879" s="76">
        <f t="shared" si="1061"/>
        <v>0</v>
      </c>
      <c r="G5879" s="56" t="str">
        <f t="shared" si="1057"/>
        <v/>
      </c>
      <c r="H5879" s="56">
        <f t="shared" si="1058"/>
        <v>0</v>
      </c>
      <c r="I5879" s="56">
        <f>IF(G5879="",0,IF(COUNTIF($G$5:G5879,G5879)=1,0,COUNTIF($G$5:G5879,G5879) )   )</f>
        <v>0</v>
      </c>
      <c r="J5879" s="56" t="str">
        <f t="shared" si="1059"/>
        <v/>
      </c>
      <c r="K5879" s="56" t="str">
        <f t="shared" si="1051"/>
        <v/>
      </c>
      <c r="L5879" s="56" t="str">
        <f t="shared" si="1052"/>
        <v/>
      </c>
      <c r="M5879" s="56" t="str">
        <f t="shared" si="1053"/>
        <v/>
      </c>
      <c r="N5879" s="56" t="str">
        <f t="shared" si="1054"/>
        <v/>
      </c>
      <c r="O5879" s="56" t="str">
        <f t="shared" si="1060"/>
        <v/>
      </c>
      <c r="P5879" s="56">
        <f>IF(ISERROR(IF($X$5=1,$Y$5,)),"",IF($X$5=1,$Y$5,))</f>
        <v>0</v>
      </c>
      <c r="Q5879" s="56">
        <f>IF(ISERROR(IF($X$6=1,$Y$6,)),"",IF($X$6=1,$Y$6,))</f>
        <v>10000</v>
      </c>
      <c r="R5879" s="56">
        <f>IF(ISERROR(IF($X$7=1,$Y$7,)),"",IF($X$7=1,$Y$7,))</f>
        <v>0</v>
      </c>
      <c r="S5879" s="56">
        <f>IF(ISERROR(IF($X$8=1,$Y$8,)),"",IF($X$8=1,$Y$8,))</f>
        <v>1000</v>
      </c>
      <c r="T5879" s="56">
        <f>IF(ISERROR(IF($X$9=1,$Y$9,)),"",IF($X$9=1,$Y$9,))</f>
        <v>500</v>
      </c>
      <c r="U5879" s="56">
        <f>IF(ISERROR(IF($X$10=1,$Y$10,)),"",IF($X$10=1,$Y$10,))</f>
        <v>500</v>
      </c>
    </row>
    <row r="5880" spans="1:21" x14ac:dyDescent="0.25">
      <c r="A5880" s="75">
        <f t="shared" si="1055"/>
        <v>0</v>
      </c>
      <c r="E5880" s="56">
        <f t="shared" si="1056"/>
        <v>0</v>
      </c>
      <c r="F5880" s="76">
        <f t="shared" si="1061"/>
        <v>0</v>
      </c>
      <c r="G5880" s="56" t="str">
        <f t="shared" si="1057"/>
        <v/>
      </c>
      <c r="H5880" s="56">
        <f t="shared" si="1058"/>
        <v>0</v>
      </c>
      <c r="I5880" s="56">
        <f>IF(G5880="",0,IF(COUNTIF($G$5:G5880,G5880)=1,0,COUNTIF($G$5:G5880,G5880) )   )</f>
        <v>0</v>
      </c>
      <c r="J5880" s="56" t="str">
        <f t="shared" si="1059"/>
        <v/>
      </c>
      <c r="K5880" s="56" t="str">
        <f t="shared" si="1051"/>
        <v/>
      </c>
      <c r="L5880" s="56" t="str">
        <f t="shared" si="1052"/>
        <v/>
      </c>
      <c r="M5880" s="56" t="str">
        <f t="shared" si="1053"/>
        <v/>
      </c>
      <c r="N5880" s="56" t="str">
        <f t="shared" si="1054"/>
        <v/>
      </c>
      <c r="O5880" s="56" t="str">
        <f t="shared" si="1060"/>
        <v/>
      </c>
      <c r="P5880" s="56">
        <f>IF(ISERROR(IF($X$5=1,$Y$5,)),"",IF($X$5=1,$Y$5,))</f>
        <v>0</v>
      </c>
      <c r="Q5880" s="56">
        <f>IF(ISERROR(IF($X$6=1,$Y$6,)),"",IF($X$6=1,$Y$6,))</f>
        <v>10000</v>
      </c>
      <c r="R5880" s="56">
        <f>IF(ISERROR(IF($X$7=1,$Y$7,)),"",IF($X$7=1,$Y$7,))</f>
        <v>0</v>
      </c>
      <c r="S5880" s="56">
        <f>IF(ISERROR(IF($X$8=1,$Y$8,)),"",IF($X$8=1,$Y$8,))</f>
        <v>1000</v>
      </c>
      <c r="T5880" s="56">
        <f>IF(ISERROR(IF($X$9=1,$Y$9,)),"",IF($X$9=1,$Y$9,))</f>
        <v>500</v>
      </c>
      <c r="U5880" s="56">
        <f>IF(ISERROR(IF($X$10=1,$Y$10,)),"",IF($X$10=1,$Y$10,))</f>
        <v>500</v>
      </c>
    </row>
    <row r="5881" spans="1:21" x14ac:dyDescent="0.25">
      <c r="A5881" s="75">
        <f t="shared" si="1055"/>
        <v>0</v>
      </c>
      <c r="E5881" s="56">
        <f t="shared" si="1056"/>
        <v>0</v>
      </c>
      <c r="F5881" s="76">
        <f t="shared" si="1061"/>
        <v>0</v>
      </c>
      <c r="G5881" s="56" t="str">
        <f t="shared" si="1057"/>
        <v/>
      </c>
      <c r="H5881" s="56">
        <f t="shared" si="1058"/>
        <v>0</v>
      </c>
      <c r="I5881" s="56">
        <f>IF(G5881="",0,IF(COUNTIF($G$5:G5881,G5881)=1,0,COUNTIF($G$5:G5881,G5881) )   )</f>
        <v>0</v>
      </c>
      <c r="J5881" s="56" t="str">
        <f t="shared" si="1059"/>
        <v/>
      </c>
      <c r="K5881" s="56" t="str">
        <f t="shared" si="1051"/>
        <v/>
      </c>
      <c r="L5881" s="56" t="str">
        <f t="shared" si="1052"/>
        <v/>
      </c>
      <c r="M5881" s="56" t="str">
        <f t="shared" si="1053"/>
        <v/>
      </c>
      <c r="N5881" s="56" t="str">
        <f t="shared" si="1054"/>
        <v/>
      </c>
      <c r="O5881" s="56" t="str">
        <f t="shared" si="1060"/>
        <v/>
      </c>
      <c r="P5881" s="56">
        <f>IF(ISERROR(IF($X$5=1,$Y$5,)),"",IF($X$5=1,$Y$5,))</f>
        <v>0</v>
      </c>
      <c r="Q5881" s="56">
        <f>IF(ISERROR(IF($X$6=1,$Y$6,)),"",IF($X$6=1,$Y$6,))</f>
        <v>10000</v>
      </c>
      <c r="R5881" s="56">
        <f>IF(ISERROR(IF($X$7=1,$Y$7,)),"",IF($X$7=1,$Y$7,))</f>
        <v>0</v>
      </c>
      <c r="S5881" s="56">
        <f>IF(ISERROR(IF($X$8=1,$Y$8,)),"",IF($X$8=1,$Y$8,))</f>
        <v>1000</v>
      </c>
      <c r="T5881" s="56">
        <f>IF(ISERROR(IF($X$9=1,$Y$9,)),"",IF($X$9=1,$Y$9,))</f>
        <v>500</v>
      </c>
      <c r="U5881" s="56">
        <f>IF(ISERROR(IF($X$10=1,$Y$10,)),"",IF($X$10=1,$Y$10,))</f>
        <v>500</v>
      </c>
    </row>
    <row r="5882" spans="1:21" x14ac:dyDescent="0.25">
      <c r="A5882" s="75">
        <f t="shared" si="1055"/>
        <v>0</v>
      </c>
      <c r="E5882" s="56">
        <f t="shared" si="1056"/>
        <v>0</v>
      </c>
      <c r="F5882" s="76">
        <f t="shared" si="1061"/>
        <v>0</v>
      </c>
      <c r="G5882" s="56" t="str">
        <f t="shared" si="1057"/>
        <v/>
      </c>
      <c r="H5882" s="56">
        <f t="shared" si="1058"/>
        <v>0</v>
      </c>
      <c r="I5882" s="56">
        <f>IF(G5882="",0,IF(COUNTIF($G$5:G5882,G5882)=1,0,COUNTIF($G$5:G5882,G5882) )   )</f>
        <v>0</v>
      </c>
      <c r="J5882" s="56" t="str">
        <f t="shared" si="1059"/>
        <v/>
      </c>
      <c r="K5882" s="56" t="str">
        <f t="shared" si="1051"/>
        <v/>
      </c>
      <c r="L5882" s="56" t="str">
        <f t="shared" si="1052"/>
        <v/>
      </c>
      <c r="M5882" s="56" t="str">
        <f t="shared" si="1053"/>
        <v/>
      </c>
      <c r="N5882" s="56" t="str">
        <f t="shared" si="1054"/>
        <v/>
      </c>
      <c r="O5882" s="56" t="str">
        <f t="shared" si="1060"/>
        <v/>
      </c>
      <c r="P5882" s="56">
        <f>IF(ISERROR(IF($X$5=1,$Y$5,)),"",IF($X$5=1,$Y$5,))</f>
        <v>0</v>
      </c>
      <c r="Q5882" s="56">
        <f>IF(ISERROR(IF($X$6=1,$Y$6,)),"",IF($X$6=1,$Y$6,))</f>
        <v>10000</v>
      </c>
      <c r="R5882" s="56">
        <f>IF(ISERROR(IF($X$7=1,$Y$7,)),"",IF($X$7=1,$Y$7,))</f>
        <v>0</v>
      </c>
      <c r="S5882" s="56">
        <f>IF(ISERROR(IF($X$8=1,$Y$8,)),"",IF($X$8=1,$Y$8,))</f>
        <v>1000</v>
      </c>
      <c r="T5882" s="56">
        <f>IF(ISERROR(IF($X$9=1,$Y$9,)),"",IF($X$9=1,$Y$9,))</f>
        <v>500</v>
      </c>
      <c r="U5882" s="56">
        <f>IF(ISERROR(IF($X$10=1,$Y$10,)),"",IF($X$10=1,$Y$10,))</f>
        <v>500</v>
      </c>
    </row>
    <row r="5883" spans="1:21" x14ac:dyDescent="0.25">
      <c r="A5883" s="75">
        <f t="shared" si="1055"/>
        <v>0</v>
      </c>
      <c r="E5883" s="56">
        <f t="shared" si="1056"/>
        <v>0</v>
      </c>
      <c r="F5883" s="76">
        <f t="shared" si="1061"/>
        <v>0</v>
      </c>
      <c r="G5883" s="56" t="str">
        <f t="shared" si="1057"/>
        <v/>
      </c>
      <c r="H5883" s="56">
        <f t="shared" si="1058"/>
        <v>0</v>
      </c>
      <c r="I5883" s="56">
        <f>IF(G5883="",0,IF(COUNTIF($G$5:G5883,G5883)=1,0,COUNTIF($G$5:G5883,G5883) )   )</f>
        <v>0</v>
      </c>
      <c r="J5883" s="56" t="str">
        <f t="shared" si="1059"/>
        <v/>
      </c>
      <c r="K5883" s="56" t="str">
        <f t="shared" si="1051"/>
        <v/>
      </c>
      <c r="L5883" s="56" t="str">
        <f t="shared" si="1052"/>
        <v/>
      </c>
      <c r="M5883" s="56" t="str">
        <f t="shared" si="1053"/>
        <v/>
      </c>
      <c r="N5883" s="56" t="str">
        <f t="shared" si="1054"/>
        <v/>
      </c>
      <c r="O5883" s="56" t="str">
        <f t="shared" si="1060"/>
        <v/>
      </c>
      <c r="P5883" s="56">
        <f>IF(ISERROR(IF($X$5=1,$Y$5,)),"",IF($X$5=1,$Y$5,))</f>
        <v>0</v>
      </c>
      <c r="Q5883" s="56">
        <f>IF(ISERROR(IF($X$6=1,$Y$6,)),"",IF($X$6=1,$Y$6,))</f>
        <v>10000</v>
      </c>
      <c r="R5883" s="56">
        <f>IF(ISERROR(IF($X$7=1,$Y$7,)),"",IF($X$7=1,$Y$7,))</f>
        <v>0</v>
      </c>
      <c r="S5883" s="56">
        <f>IF(ISERROR(IF($X$8=1,$Y$8,)),"",IF($X$8=1,$Y$8,))</f>
        <v>1000</v>
      </c>
      <c r="T5883" s="56">
        <f>IF(ISERROR(IF($X$9=1,$Y$9,)),"",IF($X$9=1,$Y$9,))</f>
        <v>500</v>
      </c>
      <c r="U5883" s="56">
        <f>IF(ISERROR(IF($X$10=1,$Y$10,)),"",IF($X$10=1,$Y$10,))</f>
        <v>500</v>
      </c>
    </row>
    <row r="5884" spans="1:21" x14ac:dyDescent="0.25">
      <c r="A5884" s="75">
        <f t="shared" si="1055"/>
        <v>0</v>
      </c>
      <c r="E5884" s="56">
        <f t="shared" si="1056"/>
        <v>0</v>
      </c>
      <c r="F5884" s="76">
        <f t="shared" si="1061"/>
        <v>0</v>
      </c>
      <c r="G5884" s="56" t="str">
        <f t="shared" si="1057"/>
        <v/>
      </c>
      <c r="H5884" s="56">
        <f t="shared" si="1058"/>
        <v>0</v>
      </c>
      <c r="I5884" s="56">
        <f>IF(G5884="",0,IF(COUNTIF($G$5:G5884,G5884)=1,0,COUNTIF($G$5:G5884,G5884) )   )</f>
        <v>0</v>
      </c>
      <c r="J5884" s="56" t="str">
        <f t="shared" si="1059"/>
        <v/>
      </c>
      <c r="K5884" s="56" t="str">
        <f t="shared" si="1051"/>
        <v/>
      </c>
      <c r="L5884" s="56" t="str">
        <f t="shared" si="1052"/>
        <v/>
      </c>
      <c r="M5884" s="56" t="str">
        <f t="shared" si="1053"/>
        <v/>
      </c>
      <c r="N5884" s="56" t="str">
        <f t="shared" si="1054"/>
        <v/>
      </c>
      <c r="O5884" s="56" t="str">
        <f t="shared" si="1060"/>
        <v/>
      </c>
      <c r="P5884" s="56">
        <f>IF(ISERROR(IF($X$5=1,$Y$5,)),"",IF($X$5=1,$Y$5,))</f>
        <v>0</v>
      </c>
      <c r="Q5884" s="56">
        <f>IF(ISERROR(IF($X$6=1,$Y$6,)),"",IF($X$6=1,$Y$6,))</f>
        <v>10000</v>
      </c>
      <c r="R5884" s="56">
        <f>IF(ISERROR(IF($X$7=1,$Y$7,)),"",IF($X$7=1,$Y$7,))</f>
        <v>0</v>
      </c>
      <c r="S5884" s="56">
        <f>IF(ISERROR(IF($X$8=1,$Y$8,)),"",IF($X$8=1,$Y$8,))</f>
        <v>1000</v>
      </c>
      <c r="T5884" s="56">
        <f>IF(ISERROR(IF($X$9=1,$Y$9,)),"",IF($X$9=1,$Y$9,))</f>
        <v>500</v>
      </c>
      <c r="U5884" s="56">
        <f>IF(ISERROR(IF($X$10=1,$Y$10,)),"",IF($X$10=1,$Y$10,))</f>
        <v>500</v>
      </c>
    </row>
    <row r="5885" spans="1:21" x14ac:dyDescent="0.25">
      <c r="A5885" s="75">
        <f t="shared" si="1055"/>
        <v>0</v>
      </c>
      <c r="E5885" s="56">
        <f t="shared" si="1056"/>
        <v>0</v>
      </c>
      <c r="F5885" s="76">
        <f t="shared" si="1061"/>
        <v>0</v>
      </c>
      <c r="G5885" s="56" t="str">
        <f t="shared" si="1057"/>
        <v/>
      </c>
      <c r="H5885" s="56">
        <f t="shared" si="1058"/>
        <v>0</v>
      </c>
      <c r="I5885" s="56">
        <f>IF(G5885="",0,IF(COUNTIF($G$5:G5885,G5885)=1,0,COUNTIF($G$5:G5885,G5885) )   )</f>
        <v>0</v>
      </c>
      <c r="J5885" s="56" t="str">
        <f t="shared" si="1059"/>
        <v/>
      </c>
      <c r="K5885" s="56" t="str">
        <f t="shared" si="1051"/>
        <v/>
      </c>
      <c r="L5885" s="56" t="str">
        <f t="shared" si="1052"/>
        <v/>
      </c>
      <c r="M5885" s="56" t="str">
        <f t="shared" si="1053"/>
        <v/>
      </c>
      <c r="N5885" s="56" t="str">
        <f t="shared" si="1054"/>
        <v/>
      </c>
      <c r="O5885" s="56" t="str">
        <f t="shared" si="1060"/>
        <v/>
      </c>
      <c r="P5885" s="56">
        <f>IF(ISERROR(IF($X$5=1,$Y$5,)),"",IF($X$5=1,$Y$5,))</f>
        <v>0</v>
      </c>
      <c r="Q5885" s="56">
        <f>IF(ISERROR(IF($X$6=1,$Y$6,)),"",IF($X$6=1,$Y$6,))</f>
        <v>10000</v>
      </c>
      <c r="R5885" s="56">
        <f>IF(ISERROR(IF($X$7=1,$Y$7,)),"",IF($X$7=1,$Y$7,))</f>
        <v>0</v>
      </c>
      <c r="S5885" s="56">
        <f>IF(ISERROR(IF($X$8=1,$Y$8,)),"",IF($X$8=1,$Y$8,))</f>
        <v>1000</v>
      </c>
      <c r="T5885" s="56">
        <f>IF(ISERROR(IF($X$9=1,$Y$9,)),"",IF($X$9=1,$Y$9,))</f>
        <v>500</v>
      </c>
      <c r="U5885" s="56">
        <f>IF(ISERROR(IF($X$10=1,$Y$10,)),"",IF($X$10=1,$Y$10,))</f>
        <v>500</v>
      </c>
    </row>
    <row r="5886" spans="1:21" x14ac:dyDescent="0.25">
      <c r="A5886" s="75">
        <f t="shared" si="1055"/>
        <v>0</v>
      </c>
      <c r="E5886" s="56">
        <f t="shared" si="1056"/>
        <v>0</v>
      </c>
      <c r="F5886" s="76">
        <f t="shared" si="1061"/>
        <v>0</v>
      </c>
      <c r="G5886" s="56" t="str">
        <f t="shared" si="1057"/>
        <v/>
      </c>
      <c r="H5886" s="56">
        <f t="shared" si="1058"/>
        <v>0</v>
      </c>
      <c r="I5886" s="56">
        <f>IF(G5886="",0,IF(COUNTIF($G$5:G5886,G5886)=1,0,COUNTIF($G$5:G5886,G5886) )   )</f>
        <v>0</v>
      </c>
      <c r="J5886" s="56" t="str">
        <f t="shared" si="1059"/>
        <v/>
      </c>
      <c r="K5886" s="56" t="str">
        <f t="shared" ref="K5886:K5949" si="1062">IF(ISERROR(VLOOKUP(J5886,$F$5:$G$6005,2,)),"",VLOOKUP(J5886,$F$5:$G$6005,2,))</f>
        <v/>
      </c>
      <c r="L5886" s="56" t="str">
        <f t="shared" si="1052"/>
        <v/>
      </c>
      <c r="M5886" s="56" t="str">
        <f t="shared" si="1053"/>
        <v/>
      </c>
      <c r="N5886" s="56" t="str">
        <f t="shared" si="1054"/>
        <v/>
      </c>
      <c r="O5886" s="56" t="str">
        <f t="shared" si="1060"/>
        <v/>
      </c>
      <c r="P5886" s="56">
        <f>IF(ISERROR(IF($X$5=1,$Y$5,)),"",IF($X$5=1,$Y$5,))</f>
        <v>0</v>
      </c>
      <c r="Q5886" s="56">
        <f>IF(ISERROR(IF($X$6=1,$Y$6,)),"",IF($X$6=1,$Y$6,))</f>
        <v>10000</v>
      </c>
      <c r="R5886" s="56">
        <f>IF(ISERROR(IF($X$7=1,$Y$7,)),"",IF($X$7=1,$Y$7,))</f>
        <v>0</v>
      </c>
      <c r="S5886" s="56">
        <f>IF(ISERROR(IF($X$8=1,$Y$8,)),"",IF($X$8=1,$Y$8,))</f>
        <v>1000</v>
      </c>
      <c r="T5886" s="56">
        <f>IF(ISERROR(IF($X$9=1,$Y$9,)),"",IF($X$9=1,$Y$9,))</f>
        <v>500</v>
      </c>
      <c r="U5886" s="56">
        <f>IF(ISERROR(IF($X$10=1,$Y$10,)),"",IF($X$10=1,$Y$10,))</f>
        <v>500</v>
      </c>
    </row>
    <row r="5887" spans="1:21" x14ac:dyDescent="0.25">
      <c r="A5887" s="75">
        <f t="shared" si="1055"/>
        <v>0</v>
      </c>
      <c r="E5887" s="56">
        <f t="shared" si="1056"/>
        <v>0</v>
      </c>
      <c r="F5887" s="76">
        <f t="shared" si="1061"/>
        <v>0</v>
      </c>
      <c r="G5887" s="56" t="str">
        <f t="shared" si="1057"/>
        <v/>
      </c>
      <c r="H5887" s="56">
        <f t="shared" si="1058"/>
        <v>0</v>
      </c>
      <c r="I5887" s="56">
        <f>IF(G5887="",0,IF(COUNTIF($G$5:G5887,G5887)=1,0,COUNTIF($G$5:G5887,G5887) )   )</f>
        <v>0</v>
      </c>
      <c r="J5887" s="56" t="str">
        <f t="shared" si="1059"/>
        <v/>
      </c>
      <c r="K5887" s="56" t="str">
        <f t="shared" si="1062"/>
        <v/>
      </c>
      <c r="L5887" s="56" t="str">
        <f t="shared" si="1052"/>
        <v/>
      </c>
      <c r="M5887" s="56" t="str">
        <f t="shared" si="1053"/>
        <v/>
      </c>
      <c r="N5887" s="56" t="str">
        <f t="shared" si="1054"/>
        <v/>
      </c>
      <c r="O5887" s="56" t="str">
        <f t="shared" si="1060"/>
        <v/>
      </c>
      <c r="P5887" s="56">
        <f>IF(ISERROR(IF($X$5=1,$Y$5,)),"",IF($X$5=1,$Y$5,))</f>
        <v>0</v>
      </c>
      <c r="Q5887" s="56">
        <f>IF(ISERROR(IF($X$6=1,$Y$6,)),"",IF($X$6=1,$Y$6,))</f>
        <v>10000</v>
      </c>
      <c r="R5887" s="56">
        <f>IF(ISERROR(IF($X$7=1,$Y$7,)),"",IF($X$7=1,$Y$7,))</f>
        <v>0</v>
      </c>
      <c r="S5887" s="56">
        <f>IF(ISERROR(IF($X$8=1,$Y$8,)),"",IF($X$8=1,$Y$8,))</f>
        <v>1000</v>
      </c>
      <c r="T5887" s="56">
        <f>IF(ISERROR(IF($X$9=1,$Y$9,)),"",IF($X$9=1,$Y$9,))</f>
        <v>500</v>
      </c>
      <c r="U5887" s="56">
        <f>IF(ISERROR(IF($X$10=1,$Y$10,)),"",IF($X$10=1,$Y$10,))</f>
        <v>500</v>
      </c>
    </row>
    <row r="5888" spans="1:21" x14ac:dyDescent="0.25">
      <c r="A5888" s="75">
        <f t="shared" si="1055"/>
        <v>0</v>
      </c>
      <c r="E5888" s="56">
        <f t="shared" si="1056"/>
        <v>0</v>
      </c>
      <c r="F5888" s="76">
        <f t="shared" si="1061"/>
        <v>0</v>
      </c>
      <c r="G5888" s="56" t="str">
        <f t="shared" si="1057"/>
        <v/>
      </c>
      <c r="H5888" s="56">
        <f t="shared" si="1058"/>
        <v>0</v>
      </c>
      <c r="I5888" s="56">
        <f>IF(G5888="",0,IF(COUNTIF($G$5:G5888,G5888)=1,0,COUNTIF($G$5:G5888,G5888) )   )</f>
        <v>0</v>
      </c>
      <c r="J5888" s="56" t="str">
        <f t="shared" si="1059"/>
        <v/>
      </c>
      <c r="K5888" s="56" t="str">
        <f t="shared" si="1062"/>
        <v/>
      </c>
      <c r="L5888" s="56" t="str">
        <f t="shared" si="1052"/>
        <v/>
      </c>
      <c r="M5888" s="56" t="str">
        <f t="shared" si="1053"/>
        <v/>
      </c>
      <c r="N5888" s="56" t="str">
        <f t="shared" si="1054"/>
        <v/>
      </c>
      <c r="O5888" s="56" t="str">
        <f t="shared" si="1060"/>
        <v/>
      </c>
      <c r="P5888" s="56">
        <f>IF(ISERROR(IF($X$5=1,$Y$5,)),"",IF($X$5=1,$Y$5,))</f>
        <v>0</v>
      </c>
      <c r="Q5888" s="56">
        <f>IF(ISERROR(IF($X$6=1,$Y$6,)),"",IF($X$6=1,$Y$6,))</f>
        <v>10000</v>
      </c>
      <c r="R5888" s="56">
        <f>IF(ISERROR(IF($X$7=1,$Y$7,)),"",IF($X$7=1,$Y$7,))</f>
        <v>0</v>
      </c>
      <c r="S5888" s="56">
        <f>IF(ISERROR(IF($X$8=1,$Y$8,)),"",IF($X$8=1,$Y$8,))</f>
        <v>1000</v>
      </c>
      <c r="T5888" s="56">
        <f>IF(ISERROR(IF($X$9=1,$Y$9,)),"",IF($X$9=1,$Y$9,))</f>
        <v>500</v>
      </c>
      <c r="U5888" s="56">
        <f>IF(ISERROR(IF($X$10=1,$Y$10,)),"",IF($X$10=1,$Y$10,))</f>
        <v>500</v>
      </c>
    </row>
    <row r="5889" spans="1:21" x14ac:dyDescent="0.25">
      <c r="A5889" s="75">
        <f t="shared" si="1055"/>
        <v>0</v>
      </c>
      <c r="E5889" s="56">
        <f t="shared" si="1056"/>
        <v>0</v>
      </c>
      <c r="F5889" s="76">
        <f t="shared" si="1061"/>
        <v>0</v>
      </c>
      <c r="G5889" s="56" t="str">
        <f t="shared" si="1057"/>
        <v/>
      </c>
      <c r="H5889" s="56">
        <f t="shared" si="1058"/>
        <v>0</v>
      </c>
      <c r="I5889" s="56">
        <f>IF(G5889="",0,IF(COUNTIF($G$5:G5889,G5889)=1,0,COUNTIF($G$5:G5889,G5889) )   )</f>
        <v>0</v>
      </c>
      <c r="J5889" s="56" t="str">
        <f t="shared" si="1059"/>
        <v/>
      </c>
      <c r="K5889" s="56" t="str">
        <f t="shared" si="1062"/>
        <v/>
      </c>
      <c r="L5889" s="56" t="str">
        <f t="shared" si="1052"/>
        <v/>
      </c>
      <c r="M5889" s="56" t="str">
        <f t="shared" si="1053"/>
        <v/>
      </c>
      <c r="N5889" s="56" t="str">
        <f t="shared" si="1054"/>
        <v/>
      </c>
      <c r="O5889" s="56" t="str">
        <f t="shared" si="1060"/>
        <v/>
      </c>
      <c r="P5889" s="56">
        <f>IF(ISERROR(IF($X$5=1,$Y$5,)),"",IF($X$5=1,$Y$5,))</f>
        <v>0</v>
      </c>
      <c r="Q5889" s="56">
        <f>IF(ISERROR(IF($X$6=1,$Y$6,)),"",IF($X$6=1,$Y$6,))</f>
        <v>10000</v>
      </c>
      <c r="R5889" s="56">
        <f>IF(ISERROR(IF($X$7=1,$Y$7,)),"",IF($X$7=1,$Y$7,))</f>
        <v>0</v>
      </c>
      <c r="S5889" s="56">
        <f>IF(ISERROR(IF($X$8=1,$Y$8,)),"",IF($X$8=1,$Y$8,))</f>
        <v>1000</v>
      </c>
      <c r="T5889" s="56">
        <f>IF(ISERROR(IF($X$9=1,$Y$9,)),"",IF($X$9=1,$Y$9,))</f>
        <v>500</v>
      </c>
      <c r="U5889" s="56">
        <f>IF(ISERROR(IF($X$10=1,$Y$10,)),"",IF($X$10=1,$Y$10,))</f>
        <v>500</v>
      </c>
    </row>
    <row r="5890" spans="1:21" x14ac:dyDescent="0.25">
      <c r="A5890" s="75">
        <f t="shared" si="1055"/>
        <v>0</v>
      </c>
      <c r="E5890" s="56">
        <f t="shared" si="1056"/>
        <v>0</v>
      </c>
      <c r="F5890" s="76">
        <f t="shared" si="1061"/>
        <v>0</v>
      </c>
      <c r="G5890" s="56" t="str">
        <f t="shared" si="1057"/>
        <v/>
      </c>
      <c r="H5890" s="56">
        <f t="shared" si="1058"/>
        <v>0</v>
      </c>
      <c r="I5890" s="56">
        <f>IF(G5890="",0,IF(COUNTIF($G$5:G5890,G5890)=1,0,COUNTIF($G$5:G5890,G5890) )   )</f>
        <v>0</v>
      </c>
      <c r="J5890" s="56" t="str">
        <f t="shared" si="1059"/>
        <v/>
      </c>
      <c r="K5890" s="56" t="str">
        <f t="shared" si="1062"/>
        <v/>
      </c>
      <c r="L5890" s="56" t="str">
        <f t="shared" si="1052"/>
        <v/>
      </c>
      <c r="M5890" s="56" t="str">
        <f t="shared" si="1053"/>
        <v/>
      </c>
      <c r="N5890" s="56" t="str">
        <f t="shared" si="1054"/>
        <v/>
      </c>
      <c r="O5890" s="56" t="str">
        <f t="shared" si="1060"/>
        <v/>
      </c>
      <c r="P5890" s="56">
        <f>IF(ISERROR(IF($X$5=1,$Y$5,)),"",IF($X$5=1,$Y$5,))</f>
        <v>0</v>
      </c>
      <c r="Q5890" s="56">
        <f>IF(ISERROR(IF($X$6=1,$Y$6,)),"",IF($X$6=1,$Y$6,))</f>
        <v>10000</v>
      </c>
      <c r="R5890" s="56">
        <f>IF(ISERROR(IF($X$7=1,$Y$7,)),"",IF($X$7=1,$Y$7,))</f>
        <v>0</v>
      </c>
      <c r="S5890" s="56">
        <f>IF(ISERROR(IF($X$8=1,$Y$8,)),"",IF($X$8=1,$Y$8,))</f>
        <v>1000</v>
      </c>
      <c r="T5890" s="56">
        <f>IF(ISERROR(IF($X$9=1,$Y$9,)),"",IF($X$9=1,$Y$9,))</f>
        <v>500</v>
      </c>
      <c r="U5890" s="56">
        <f>IF(ISERROR(IF($X$10=1,$Y$10,)),"",IF($X$10=1,$Y$10,))</f>
        <v>500</v>
      </c>
    </row>
    <row r="5891" spans="1:21" x14ac:dyDescent="0.25">
      <c r="A5891" s="75">
        <f t="shared" si="1055"/>
        <v>0</v>
      </c>
      <c r="E5891" s="56">
        <f t="shared" si="1056"/>
        <v>0</v>
      </c>
      <c r="F5891" s="76">
        <f t="shared" si="1061"/>
        <v>0</v>
      </c>
      <c r="G5891" s="56" t="str">
        <f t="shared" si="1057"/>
        <v/>
      </c>
      <c r="H5891" s="56">
        <f t="shared" si="1058"/>
        <v>0</v>
      </c>
      <c r="I5891" s="56">
        <f>IF(G5891="",0,IF(COUNTIF($G$5:G5891,G5891)=1,0,COUNTIF($G$5:G5891,G5891) )   )</f>
        <v>0</v>
      </c>
      <c r="J5891" s="56" t="str">
        <f t="shared" si="1059"/>
        <v/>
      </c>
      <c r="K5891" s="56" t="str">
        <f t="shared" si="1062"/>
        <v/>
      </c>
      <c r="L5891" s="56" t="str">
        <f t="shared" si="1052"/>
        <v/>
      </c>
      <c r="M5891" s="56" t="str">
        <f t="shared" si="1053"/>
        <v/>
      </c>
      <c r="N5891" s="56" t="str">
        <f t="shared" si="1054"/>
        <v/>
      </c>
      <c r="O5891" s="56" t="str">
        <f t="shared" si="1060"/>
        <v/>
      </c>
      <c r="P5891" s="56">
        <f>IF(ISERROR(IF($X$5=1,$Y$5,)),"",IF($X$5=1,$Y$5,))</f>
        <v>0</v>
      </c>
      <c r="Q5891" s="56">
        <f>IF(ISERROR(IF($X$6=1,$Y$6,)),"",IF($X$6=1,$Y$6,))</f>
        <v>10000</v>
      </c>
      <c r="R5891" s="56">
        <f>IF(ISERROR(IF($X$7=1,$Y$7,)),"",IF($X$7=1,$Y$7,))</f>
        <v>0</v>
      </c>
      <c r="S5891" s="56">
        <f>IF(ISERROR(IF($X$8=1,$Y$8,)),"",IF($X$8=1,$Y$8,))</f>
        <v>1000</v>
      </c>
      <c r="T5891" s="56">
        <f>IF(ISERROR(IF($X$9=1,$Y$9,)),"",IF($X$9=1,$Y$9,))</f>
        <v>500</v>
      </c>
      <c r="U5891" s="56">
        <f>IF(ISERROR(IF($X$10=1,$Y$10,)),"",IF($X$10=1,$Y$10,))</f>
        <v>500</v>
      </c>
    </row>
    <row r="5892" spans="1:21" x14ac:dyDescent="0.25">
      <c r="A5892" s="75">
        <f t="shared" si="1055"/>
        <v>0</v>
      </c>
      <c r="E5892" s="56">
        <f t="shared" si="1056"/>
        <v>0</v>
      </c>
      <c r="F5892" s="76">
        <f t="shared" si="1061"/>
        <v>0</v>
      </c>
      <c r="G5892" s="56" t="str">
        <f t="shared" si="1057"/>
        <v/>
      </c>
      <c r="H5892" s="56">
        <f t="shared" si="1058"/>
        <v>0</v>
      </c>
      <c r="I5892" s="56">
        <f>IF(G5892="",0,IF(COUNTIF($G$5:G5892,G5892)=1,0,COUNTIF($G$5:G5892,G5892) )   )</f>
        <v>0</v>
      </c>
      <c r="J5892" s="56" t="str">
        <f t="shared" si="1059"/>
        <v/>
      </c>
      <c r="K5892" s="56" t="str">
        <f t="shared" si="1062"/>
        <v/>
      </c>
      <c r="L5892" s="56" t="str">
        <f t="shared" si="1052"/>
        <v/>
      </c>
      <c r="M5892" s="56" t="str">
        <f t="shared" si="1053"/>
        <v/>
      </c>
      <c r="N5892" s="56" t="str">
        <f t="shared" si="1054"/>
        <v/>
      </c>
      <c r="O5892" s="56" t="str">
        <f t="shared" si="1060"/>
        <v/>
      </c>
      <c r="P5892" s="56">
        <f>IF(ISERROR(IF($X$5=1,$Y$5,)),"",IF($X$5=1,$Y$5,))</f>
        <v>0</v>
      </c>
      <c r="Q5892" s="56">
        <f>IF(ISERROR(IF($X$6=1,$Y$6,)),"",IF($X$6=1,$Y$6,))</f>
        <v>10000</v>
      </c>
      <c r="R5892" s="56">
        <f>IF(ISERROR(IF($X$7=1,$Y$7,)),"",IF($X$7=1,$Y$7,))</f>
        <v>0</v>
      </c>
      <c r="S5892" s="56">
        <f>IF(ISERROR(IF($X$8=1,$Y$8,)),"",IF($X$8=1,$Y$8,))</f>
        <v>1000</v>
      </c>
      <c r="T5892" s="56">
        <f>IF(ISERROR(IF($X$9=1,$Y$9,)),"",IF($X$9=1,$Y$9,))</f>
        <v>500</v>
      </c>
      <c r="U5892" s="56">
        <f>IF(ISERROR(IF($X$10=1,$Y$10,)),"",IF($X$10=1,$Y$10,))</f>
        <v>500</v>
      </c>
    </row>
    <row r="5893" spans="1:21" x14ac:dyDescent="0.25">
      <c r="A5893" s="75">
        <f t="shared" si="1055"/>
        <v>0</v>
      </c>
      <c r="E5893" s="56">
        <f t="shared" si="1056"/>
        <v>0</v>
      </c>
      <c r="F5893" s="76">
        <f t="shared" si="1061"/>
        <v>0</v>
      </c>
      <c r="G5893" s="56" t="str">
        <f t="shared" si="1057"/>
        <v/>
      </c>
      <c r="H5893" s="56">
        <f t="shared" si="1058"/>
        <v>0</v>
      </c>
      <c r="I5893" s="56">
        <f>IF(G5893="",0,IF(COUNTIF($G$5:G5893,G5893)=1,0,COUNTIF($G$5:G5893,G5893) )   )</f>
        <v>0</v>
      </c>
      <c r="J5893" s="56" t="str">
        <f t="shared" si="1059"/>
        <v/>
      </c>
      <c r="K5893" s="56" t="str">
        <f t="shared" si="1062"/>
        <v/>
      </c>
      <c r="L5893" s="56" t="str">
        <f t="shared" ref="L5893:L5956" si="1063">IF(ISERROR(VLOOKUP(K5893,$AB$14:$AD$197,3,)),"",VLOOKUP(K5893,$AB$14:$AD$197,3,))</f>
        <v/>
      </c>
      <c r="M5893" s="56" t="str">
        <f t="shared" ref="M5893:M5956" si="1064">IF(ISERROR(HLOOKUP(J5893,$AG$5:$XH$6,2,)),"",HLOOKUP(J5893,$AG$5:$XH$6,2,))</f>
        <v/>
      </c>
      <c r="N5893" s="56" t="str">
        <f t="shared" ref="N5893:N5956" si="1065">IF(ISERROR(VLOOKUP(K5893,$AB$14:$AD$197,2,)),"",VLOOKUP(K5893,$AB$14:$AD$197,2,))</f>
        <v/>
      </c>
      <c r="O5893" s="56" t="str">
        <f t="shared" si="1060"/>
        <v/>
      </c>
      <c r="P5893" s="56">
        <f>IF(ISERROR(IF($X$5=1,$Y$5,)),"",IF($X$5=1,$Y$5,))</f>
        <v>0</v>
      </c>
      <c r="Q5893" s="56">
        <f>IF(ISERROR(IF($X$6=1,$Y$6,)),"",IF($X$6=1,$Y$6,))</f>
        <v>10000</v>
      </c>
      <c r="R5893" s="56">
        <f>IF(ISERROR(IF($X$7=1,$Y$7,)),"",IF($X$7=1,$Y$7,))</f>
        <v>0</v>
      </c>
      <c r="S5893" s="56">
        <f>IF(ISERROR(IF($X$8=1,$Y$8,)),"",IF($X$8=1,$Y$8,))</f>
        <v>1000</v>
      </c>
      <c r="T5893" s="56">
        <f>IF(ISERROR(IF($X$9=1,$Y$9,)),"",IF($X$9=1,$Y$9,))</f>
        <v>500</v>
      </c>
      <c r="U5893" s="56">
        <f>IF(ISERROR(IF($X$10=1,$Y$10,)),"",IF($X$10=1,$Y$10,))</f>
        <v>500</v>
      </c>
    </row>
    <row r="5894" spans="1:21" x14ac:dyDescent="0.25">
      <c r="A5894" s="75">
        <f t="shared" ref="A5894:A5957" si="1066">IF(A5893=0,0,IF(B5893="}",IF(B5894="NODE",A5893+1,0),A5893+1))</f>
        <v>0</v>
      </c>
      <c r="E5894" s="56">
        <f t="shared" ref="E5894:E5957" si="1067">A5894</f>
        <v>0</v>
      </c>
      <c r="F5894" s="76">
        <f t="shared" si="1061"/>
        <v>0</v>
      </c>
      <c r="G5894" s="56" t="str">
        <f t="shared" ref="G5894:G5957" si="1068">IF(ISBLANK(D5894),IF(LEFT(C5894,8)="name = n",MID(C5894,8,100),""),MID(D5894,8,100))</f>
        <v/>
      </c>
      <c r="H5894" s="56">
        <f t="shared" ref="H5894:H5957" si="1069">E5894</f>
        <v>0</v>
      </c>
      <c r="I5894" s="56">
        <f>IF(G5894="",0,IF(COUNTIF($G$5:G5894,G5894)=1,0,COUNTIF($G$5:G5894,G5894) )   )</f>
        <v>0</v>
      </c>
      <c r="J5894" s="56" t="str">
        <f t="shared" ref="J5894:J5957" si="1070">IF(J5893=anodes,"",IF(J5893="","",J5893+1))</f>
        <v/>
      </c>
      <c r="K5894" s="56" t="str">
        <f t="shared" si="1062"/>
        <v/>
      </c>
      <c r="L5894" s="56" t="str">
        <f t="shared" si="1063"/>
        <v/>
      </c>
      <c r="M5894" s="56" t="str">
        <f t="shared" si="1064"/>
        <v/>
      </c>
      <c r="N5894" s="56" t="str">
        <f t="shared" si="1065"/>
        <v/>
      </c>
      <c r="O5894" s="56" t="str">
        <f t="shared" ref="O5894:O5957" si="1071">IF(ISERROR(0.1*N5894+0.9*(M5894/L5894)*($N$3+SUM(P5894:U5894))*(N5894/$N$3)),N5894,0.1*N5894+0.9*(M5894/L5894)*($N$3+SUM(P5894:U5894))*(N5894/$N$3))</f>
        <v/>
      </c>
      <c r="P5894" s="56">
        <f>IF(ISERROR(IF($X$5=1,$Y$5,)),"",IF($X$5=1,$Y$5,))</f>
        <v>0</v>
      </c>
      <c r="Q5894" s="56">
        <f>IF(ISERROR(IF($X$6=1,$Y$6,)),"",IF($X$6=1,$Y$6,))</f>
        <v>10000</v>
      </c>
      <c r="R5894" s="56">
        <f>IF(ISERROR(IF($X$7=1,$Y$7,)),"",IF($X$7=1,$Y$7,))</f>
        <v>0</v>
      </c>
      <c r="S5894" s="56">
        <f>IF(ISERROR(IF($X$8=1,$Y$8,)),"",IF($X$8=1,$Y$8,))</f>
        <v>1000</v>
      </c>
      <c r="T5894" s="56">
        <f>IF(ISERROR(IF($X$9=1,$Y$9,)),"",IF($X$9=1,$Y$9,))</f>
        <v>500</v>
      </c>
      <c r="U5894" s="56">
        <f>IF(ISERROR(IF($X$10=1,$Y$10,)),"",IF($X$10=1,$Y$10,))</f>
        <v>500</v>
      </c>
    </row>
    <row r="5895" spans="1:21" x14ac:dyDescent="0.25">
      <c r="A5895" s="75">
        <f t="shared" si="1066"/>
        <v>0</v>
      </c>
      <c r="E5895" s="56">
        <f t="shared" si="1067"/>
        <v>0</v>
      </c>
      <c r="F5895" s="76">
        <f t="shared" si="1061"/>
        <v>0</v>
      </c>
      <c r="G5895" s="56" t="str">
        <f t="shared" si="1068"/>
        <v/>
      </c>
      <c r="H5895" s="56">
        <f t="shared" si="1069"/>
        <v>0</v>
      </c>
      <c r="I5895" s="56">
        <f>IF(G5895="",0,IF(COUNTIF($G$5:G5895,G5895)=1,0,COUNTIF($G$5:G5895,G5895) )   )</f>
        <v>0</v>
      </c>
      <c r="J5895" s="56" t="str">
        <f t="shared" si="1070"/>
        <v/>
      </c>
      <c r="K5895" s="56" t="str">
        <f t="shared" si="1062"/>
        <v/>
      </c>
      <c r="L5895" s="56" t="str">
        <f t="shared" si="1063"/>
        <v/>
      </c>
      <c r="M5895" s="56" t="str">
        <f t="shared" si="1064"/>
        <v/>
      </c>
      <c r="N5895" s="56" t="str">
        <f t="shared" si="1065"/>
        <v/>
      </c>
      <c r="O5895" s="56" t="str">
        <f t="shared" si="1071"/>
        <v/>
      </c>
      <c r="P5895" s="56">
        <f>IF(ISERROR(IF($X$5=1,$Y$5,)),"",IF($X$5=1,$Y$5,))</f>
        <v>0</v>
      </c>
      <c r="Q5895" s="56">
        <f>IF(ISERROR(IF($X$6=1,$Y$6,)),"",IF($X$6=1,$Y$6,))</f>
        <v>10000</v>
      </c>
      <c r="R5895" s="56">
        <f>IF(ISERROR(IF($X$7=1,$Y$7,)),"",IF($X$7=1,$Y$7,))</f>
        <v>0</v>
      </c>
      <c r="S5895" s="56">
        <f>IF(ISERROR(IF($X$8=1,$Y$8,)),"",IF($X$8=1,$Y$8,))</f>
        <v>1000</v>
      </c>
      <c r="T5895" s="56">
        <f>IF(ISERROR(IF($X$9=1,$Y$9,)),"",IF($X$9=1,$Y$9,))</f>
        <v>500</v>
      </c>
      <c r="U5895" s="56">
        <f>IF(ISERROR(IF($X$10=1,$Y$10,)),"",IF($X$10=1,$Y$10,))</f>
        <v>500</v>
      </c>
    </row>
    <row r="5896" spans="1:21" x14ac:dyDescent="0.25">
      <c r="A5896" s="75">
        <f t="shared" si="1066"/>
        <v>0</v>
      </c>
      <c r="E5896" s="56">
        <f t="shared" si="1067"/>
        <v>0</v>
      </c>
      <c r="F5896" s="76">
        <f t="shared" si="1061"/>
        <v>0</v>
      </c>
      <c r="G5896" s="56" t="str">
        <f t="shared" si="1068"/>
        <v/>
      </c>
      <c r="H5896" s="56">
        <f t="shared" si="1069"/>
        <v>0</v>
      </c>
      <c r="I5896" s="56">
        <f>IF(G5896="",0,IF(COUNTIF($G$5:G5896,G5896)=1,0,COUNTIF($G$5:G5896,G5896) )   )</f>
        <v>0</v>
      </c>
      <c r="J5896" s="56" t="str">
        <f t="shared" si="1070"/>
        <v/>
      </c>
      <c r="K5896" s="56" t="str">
        <f t="shared" si="1062"/>
        <v/>
      </c>
      <c r="L5896" s="56" t="str">
        <f t="shared" si="1063"/>
        <v/>
      </c>
      <c r="M5896" s="56" t="str">
        <f t="shared" si="1064"/>
        <v/>
      </c>
      <c r="N5896" s="56" t="str">
        <f t="shared" si="1065"/>
        <v/>
      </c>
      <c r="O5896" s="56" t="str">
        <f t="shared" si="1071"/>
        <v/>
      </c>
      <c r="P5896" s="56">
        <f>IF(ISERROR(IF($X$5=1,$Y$5,)),"",IF($X$5=1,$Y$5,))</f>
        <v>0</v>
      </c>
      <c r="Q5896" s="56">
        <f>IF(ISERROR(IF($X$6=1,$Y$6,)),"",IF($X$6=1,$Y$6,))</f>
        <v>10000</v>
      </c>
      <c r="R5896" s="56">
        <f>IF(ISERROR(IF($X$7=1,$Y$7,)),"",IF($X$7=1,$Y$7,))</f>
        <v>0</v>
      </c>
      <c r="S5896" s="56">
        <f>IF(ISERROR(IF($X$8=1,$Y$8,)),"",IF($X$8=1,$Y$8,))</f>
        <v>1000</v>
      </c>
      <c r="T5896" s="56">
        <f>IF(ISERROR(IF($X$9=1,$Y$9,)),"",IF($X$9=1,$Y$9,))</f>
        <v>500</v>
      </c>
      <c r="U5896" s="56">
        <f>IF(ISERROR(IF($X$10=1,$Y$10,)),"",IF($X$10=1,$Y$10,))</f>
        <v>500</v>
      </c>
    </row>
    <row r="5897" spans="1:21" x14ac:dyDescent="0.25">
      <c r="A5897" s="75">
        <f t="shared" si="1066"/>
        <v>0</v>
      </c>
      <c r="E5897" s="56">
        <f t="shared" si="1067"/>
        <v>0</v>
      </c>
      <c r="F5897" s="76">
        <f t="shared" si="1061"/>
        <v>0</v>
      </c>
      <c r="G5897" s="56" t="str">
        <f t="shared" si="1068"/>
        <v/>
      </c>
      <c r="H5897" s="56">
        <f t="shared" si="1069"/>
        <v>0</v>
      </c>
      <c r="I5897" s="56">
        <f>IF(G5897="",0,IF(COUNTIF($G$5:G5897,G5897)=1,0,COUNTIF($G$5:G5897,G5897) )   )</f>
        <v>0</v>
      </c>
      <c r="J5897" s="56" t="str">
        <f t="shared" si="1070"/>
        <v/>
      </c>
      <c r="K5897" s="56" t="str">
        <f t="shared" si="1062"/>
        <v/>
      </c>
      <c r="L5897" s="56" t="str">
        <f t="shared" si="1063"/>
        <v/>
      </c>
      <c r="M5897" s="56" t="str">
        <f t="shared" si="1064"/>
        <v/>
      </c>
      <c r="N5897" s="56" t="str">
        <f t="shared" si="1065"/>
        <v/>
      </c>
      <c r="O5897" s="56" t="str">
        <f t="shared" si="1071"/>
        <v/>
      </c>
      <c r="P5897" s="56">
        <f>IF(ISERROR(IF($X$5=1,$Y$5,)),"",IF($X$5=1,$Y$5,))</f>
        <v>0</v>
      </c>
      <c r="Q5897" s="56">
        <f>IF(ISERROR(IF($X$6=1,$Y$6,)),"",IF($X$6=1,$Y$6,))</f>
        <v>10000</v>
      </c>
      <c r="R5897" s="56">
        <f>IF(ISERROR(IF($X$7=1,$Y$7,)),"",IF($X$7=1,$Y$7,))</f>
        <v>0</v>
      </c>
      <c r="S5897" s="56">
        <f>IF(ISERROR(IF($X$8=1,$Y$8,)),"",IF($X$8=1,$Y$8,))</f>
        <v>1000</v>
      </c>
      <c r="T5897" s="56">
        <f>IF(ISERROR(IF($X$9=1,$Y$9,)),"",IF($X$9=1,$Y$9,))</f>
        <v>500</v>
      </c>
      <c r="U5897" s="56">
        <f>IF(ISERROR(IF($X$10=1,$Y$10,)),"",IF($X$10=1,$Y$10,))</f>
        <v>500</v>
      </c>
    </row>
    <row r="5898" spans="1:21" x14ac:dyDescent="0.25">
      <c r="A5898" s="75">
        <f t="shared" si="1066"/>
        <v>0</v>
      </c>
      <c r="E5898" s="56">
        <f t="shared" si="1067"/>
        <v>0</v>
      </c>
      <c r="F5898" s="76">
        <f t="shared" si="1061"/>
        <v>0</v>
      </c>
      <c r="G5898" s="56" t="str">
        <f t="shared" si="1068"/>
        <v/>
      </c>
      <c r="H5898" s="56">
        <f t="shared" si="1069"/>
        <v>0</v>
      </c>
      <c r="I5898" s="56">
        <f>IF(G5898="",0,IF(COUNTIF($G$5:G5898,G5898)=1,0,COUNTIF($G$5:G5898,G5898) )   )</f>
        <v>0</v>
      </c>
      <c r="J5898" s="56" t="str">
        <f t="shared" si="1070"/>
        <v/>
      </c>
      <c r="K5898" s="56" t="str">
        <f t="shared" si="1062"/>
        <v/>
      </c>
      <c r="L5898" s="56" t="str">
        <f t="shared" si="1063"/>
        <v/>
      </c>
      <c r="M5898" s="56" t="str">
        <f t="shared" si="1064"/>
        <v/>
      </c>
      <c r="N5898" s="56" t="str">
        <f t="shared" si="1065"/>
        <v/>
      </c>
      <c r="O5898" s="56" t="str">
        <f t="shared" si="1071"/>
        <v/>
      </c>
      <c r="P5898" s="56">
        <f>IF(ISERROR(IF($X$5=1,$Y$5,)),"",IF($X$5=1,$Y$5,))</f>
        <v>0</v>
      </c>
      <c r="Q5898" s="56">
        <f>IF(ISERROR(IF($X$6=1,$Y$6,)),"",IF($X$6=1,$Y$6,))</f>
        <v>10000</v>
      </c>
      <c r="R5898" s="56">
        <f>IF(ISERROR(IF($X$7=1,$Y$7,)),"",IF($X$7=1,$Y$7,))</f>
        <v>0</v>
      </c>
      <c r="S5898" s="56">
        <f>IF(ISERROR(IF($X$8=1,$Y$8,)),"",IF($X$8=1,$Y$8,))</f>
        <v>1000</v>
      </c>
      <c r="T5898" s="56">
        <f>IF(ISERROR(IF($X$9=1,$Y$9,)),"",IF($X$9=1,$Y$9,))</f>
        <v>500</v>
      </c>
      <c r="U5898" s="56">
        <f>IF(ISERROR(IF($X$10=1,$Y$10,)),"",IF($X$10=1,$Y$10,))</f>
        <v>500</v>
      </c>
    </row>
    <row r="5899" spans="1:21" x14ac:dyDescent="0.25">
      <c r="A5899" s="75">
        <f t="shared" si="1066"/>
        <v>0</v>
      </c>
      <c r="E5899" s="56">
        <f t="shared" si="1067"/>
        <v>0</v>
      </c>
      <c r="F5899" s="76">
        <f t="shared" si="1061"/>
        <v>0</v>
      </c>
      <c r="G5899" s="56" t="str">
        <f t="shared" si="1068"/>
        <v/>
      </c>
      <c r="H5899" s="56">
        <f t="shared" si="1069"/>
        <v>0</v>
      </c>
      <c r="I5899" s="56">
        <f>IF(G5899="",0,IF(COUNTIF($G$5:G5899,G5899)=1,0,COUNTIF($G$5:G5899,G5899) )   )</f>
        <v>0</v>
      </c>
      <c r="J5899" s="56" t="str">
        <f t="shared" si="1070"/>
        <v/>
      </c>
      <c r="K5899" s="56" t="str">
        <f t="shared" si="1062"/>
        <v/>
      </c>
      <c r="L5899" s="56" t="str">
        <f t="shared" si="1063"/>
        <v/>
      </c>
      <c r="M5899" s="56" t="str">
        <f t="shared" si="1064"/>
        <v/>
      </c>
      <c r="N5899" s="56" t="str">
        <f t="shared" si="1065"/>
        <v/>
      </c>
      <c r="O5899" s="56" t="str">
        <f t="shared" si="1071"/>
        <v/>
      </c>
      <c r="P5899" s="56">
        <f>IF(ISERROR(IF($X$5=1,$Y$5,)),"",IF($X$5=1,$Y$5,))</f>
        <v>0</v>
      </c>
      <c r="Q5899" s="56">
        <f>IF(ISERROR(IF($X$6=1,$Y$6,)),"",IF($X$6=1,$Y$6,))</f>
        <v>10000</v>
      </c>
      <c r="R5899" s="56">
        <f>IF(ISERROR(IF($X$7=1,$Y$7,)),"",IF($X$7=1,$Y$7,))</f>
        <v>0</v>
      </c>
      <c r="S5899" s="56">
        <f>IF(ISERROR(IF($X$8=1,$Y$8,)),"",IF($X$8=1,$Y$8,))</f>
        <v>1000</v>
      </c>
      <c r="T5899" s="56">
        <f>IF(ISERROR(IF($X$9=1,$Y$9,)),"",IF($X$9=1,$Y$9,))</f>
        <v>500</v>
      </c>
      <c r="U5899" s="56">
        <f>IF(ISERROR(IF($X$10=1,$Y$10,)),"",IF($X$10=1,$Y$10,))</f>
        <v>500</v>
      </c>
    </row>
    <row r="5900" spans="1:21" x14ac:dyDescent="0.25">
      <c r="A5900" s="75">
        <f t="shared" si="1066"/>
        <v>0</v>
      </c>
      <c r="E5900" s="56">
        <f t="shared" si="1067"/>
        <v>0</v>
      </c>
      <c r="F5900" s="76">
        <f t="shared" si="1061"/>
        <v>0</v>
      </c>
      <c r="G5900" s="56" t="str">
        <f t="shared" si="1068"/>
        <v/>
      </c>
      <c r="H5900" s="56">
        <f t="shared" si="1069"/>
        <v>0</v>
      </c>
      <c r="I5900" s="56">
        <f>IF(G5900="",0,IF(COUNTIF($G$5:G5900,G5900)=1,0,COUNTIF($G$5:G5900,G5900) )   )</f>
        <v>0</v>
      </c>
      <c r="J5900" s="56" t="str">
        <f t="shared" si="1070"/>
        <v/>
      </c>
      <c r="K5900" s="56" t="str">
        <f t="shared" si="1062"/>
        <v/>
      </c>
      <c r="L5900" s="56" t="str">
        <f t="shared" si="1063"/>
        <v/>
      </c>
      <c r="M5900" s="56" t="str">
        <f t="shared" si="1064"/>
        <v/>
      </c>
      <c r="N5900" s="56" t="str">
        <f t="shared" si="1065"/>
        <v/>
      </c>
      <c r="O5900" s="56" t="str">
        <f t="shared" si="1071"/>
        <v/>
      </c>
      <c r="P5900" s="56">
        <f>IF(ISERROR(IF($X$5=1,$Y$5,)),"",IF($X$5=1,$Y$5,))</f>
        <v>0</v>
      </c>
      <c r="Q5900" s="56">
        <f>IF(ISERROR(IF($X$6=1,$Y$6,)),"",IF($X$6=1,$Y$6,))</f>
        <v>10000</v>
      </c>
      <c r="R5900" s="56">
        <f>IF(ISERROR(IF($X$7=1,$Y$7,)),"",IF($X$7=1,$Y$7,))</f>
        <v>0</v>
      </c>
      <c r="S5900" s="56">
        <f>IF(ISERROR(IF($X$8=1,$Y$8,)),"",IF($X$8=1,$Y$8,))</f>
        <v>1000</v>
      </c>
      <c r="T5900" s="56">
        <f>IF(ISERROR(IF($X$9=1,$Y$9,)),"",IF($X$9=1,$Y$9,))</f>
        <v>500</v>
      </c>
      <c r="U5900" s="56">
        <f>IF(ISERROR(IF($X$10=1,$Y$10,)),"",IF($X$10=1,$Y$10,))</f>
        <v>500</v>
      </c>
    </row>
    <row r="5901" spans="1:21" x14ac:dyDescent="0.25">
      <c r="A5901" s="75">
        <f t="shared" si="1066"/>
        <v>0</v>
      </c>
      <c r="E5901" s="56">
        <f t="shared" si="1067"/>
        <v>0</v>
      </c>
      <c r="F5901" s="76">
        <f t="shared" si="1061"/>
        <v>0</v>
      </c>
      <c r="G5901" s="56" t="str">
        <f t="shared" si="1068"/>
        <v/>
      </c>
      <c r="H5901" s="56">
        <f t="shared" si="1069"/>
        <v>0</v>
      </c>
      <c r="I5901" s="56">
        <f>IF(G5901="",0,IF(COUNTIF($G$5:G5901,G5901)=1,0,COUNTIF($G$5:G5901,G5901) )   )</f>
        <v>0</v>
      </c>
      <c r="J5901" s="56" t="str">
        <f t="shared" si="1070"/>
        <v/>
      </c>
      <c r="K5901" s="56" t="str">
        <f t="shared" si="1062"/>
        <v/>
      </c>
      <c r="L5901" s="56" t="str">
        <f t="shared" si="1063"/>
        <v/>
      </c>
      <c r="M5901" s="56" t="str">
        <f t="shared" si="1064"/>
        <v/>
      </c>
      <c r="N5901" s="56" t="str">
        <f t="shared" si="1065"/>
        <v/>
      </c>
      <c r="O5901" s="56" t="str">
        <f t="shared" si="1071"/>
        <v/>
      </c>
      <c r="P5901" s="56">
        <f>IF(ISERROR(IF($X$5=1,$Y$5,)),"",IF($X$5=1,$Y$5,))</f>
        <v>0</v>
      </c>
      <c r="Q5901" s="56">
        <f>IF(ISERROR(IF($X$6=1,$Y$6,)),"",IF($X$6=1,$Y$6,))</f>
        <v>10000</v>
      </c>
      <c r="R5901" s="56">
        <f>IF(ISERROR(IF($X$7=1,$Y$7,)),"",IF($X$7=1,$Y$7,))</f>
        <v>0</v>
      </c>
      <c r="S5901" s="56">
        <f>IF(ISERROR(IF($X$8=1,$Y$8,)),"",IF($X$8=1,$Y$8,))</f>
        <v>1000</v>
      </c>
      <c r="T5901" s="56">
        <f>IF(ISERROR(IF($X$9=1,$Y$9,)),"",IF($X$9=1,$Y$9,))</f>
        <v>500</v>
      </c>
      <c r="U5901" s="56">
        <f>IF(ISERROR(IF($X$10=1,$Y$10,)),"",IF($X$10=1,$Y$10,))</f>
        <v>500</v>
      </c>
    </row>
    <row r="5902" spans="1:21" x14ac:dyDescent="0.25">
      <c r="A5902" s="75">
        <f t="shared" si="1066"/>
        <v>0</v>
      </c>
      <c r="E5902" s="56">
        <f t="shared" si="1067"/>
        <v>0</v>
      </c>
      <c r="F5902" s="76">
        <f t="shared" ref="F5902:F5965" si="1072">IF(A5900=0,0,IF(ISBLANK(G5902),"",IF(LEFT(G5902,4)="newn",F5901+1,IF(LEFT(G5902,4)="node",F5901+1,F5901))))</f>
        <v>0</v>
      </c>
      <c r="G5902" s="56" t="str">
        <f t="shared" si="1068"/>
        <v/>
      </c>
      <c r="H5902" s="56">
        <f t="shared" si="1069"/>
        <v>0</v>
      </c>
      <c r="I5902" s="56">
        <f>IF(G5902="",0,IF(COUNTIF($G$5:G5902,G5902)=1,0,COUNTIF($G$5:G5902,G5902) )   )</f>
        <v>0</v>
      </c>
      <c r="J5902" s="56" t="str">
        <f t="shared" si="1070"/>
        <v/>
      </c>
      <c r="K5902" s="56" t="str">
        <f t="shared" si="1062"/>
        <v/>
      </c>
      <c r="L5902" s="56" t="str">
        <f t="shared" si="1063"/>
        <v/>
      </c>
      <c r="M5902" s="56" t="str">
        <f t="shared" si="1064"/>
        <v/>
      </c>
      <c r="N5902" s="56" t="str">
        <f t="shared" si="1065"/>
        <v/>
      </c>
      <c r="O5902" s="56" t="str">
        <f t="shared" si="1071"/>
        <v/>
      </c>
      <c r="P5902" s="56">
        <f>IF(ISERROR(IF($X$5=1,$Y$5,)),"",IF($X$5=1,$Y$5,))</f>
        <v>0</v>
      </c>
      <c r="Q5902" s="56">
        <f>IF(ISERROR(IF($X$6=1,$Y$6,)),"",IF($X$6=1,$Y$6,))</f>
        <v>10000</v>
      </c>
      <c r="R5902" s="56">
        <f>IF(ISERROR(IF($X$7=1,$Y$7,)),"",IF($X$7=1,$Y$7,))</f>
        <v>0</v>
      </c>
      <c r="S5902" s="56">
        <f>IF(ISERROR(IF($X$8=1,$Y$8,)),"",IF($X$8=1,$Y$8,))</f>
        <v>1000</v>
      </c>
      <c r="T5902" s="56">
        <f>IF(ISERROR(IF($X$9=1,$Y$9,)),"",IF($X$9=1,$Y$9,))</f>
        <v>500</v>
      </c>
      <c r="U5902" s="56">
        <f>IF(ISERROR(IF($X$10=1,$Y$10,)),"",IF($X$10=1,$Y$10,))</f>
        <v>500</v>
      </c>
    </row>
    <row r="5903" spans="1:21" x14ac:dyDescent="0.25">
      <c r="A5903" s="75">
        <f t="shared" si="1066"/>
        <v>0</v>
      </c>
      <c r="E5903" s="56">
        <f t="shared" si="1067"/>
        <v>0</v>
      </c>
      <c r="F5903" s="76">
        <f t="shared" si="1072"/>
        <v>0</v>
      </c>
      <c r="G5903" s="56" t="str">
        <f t="shared" si="1068"/>
        <v/>
      </c>
      <c r="H5903" s="56">
        <f t="shared" si="1069"/>
        <v>0</v>
      </c>
      <c r="I5903" s="56">
        <f>IF(G5903="",0,IF(COUNTIF($G$5:G5903,G5903)=1,0,COUNTIF($G$5:G5903,G5903) )   )</f>
        <v>0</v>
      </c>
      <c r="J5903" s="56" t="str">
        <f t="shared" si="1070"/>
        <v/>
      </c>
      <c r="K5903" s="56" t="str">
        <f t="shared" si="1062"/>
        <v/>
      </c>
      <c r="L5903" s="56" t="str">
        <f t="shared" si="1063"/>
        <v/>
      </c>
      <c r="M5903" s="56" t="str">
        <f t="shared" si="1064"/>
        <v/>
      </c>
      <c r="N5903" s="56" t="str">
        <f t="shared" si="1065"/>
        <v/>
      </c>
      <c r="O5903" s="56" t="str">
        <f t="shared" si="1071"/>
        <v/>
      </c>
      <c r="P5903" s="56">
        <f>IF(ISERROR(IF($X$5=1,$Y$5,)),"",IF($X$5=1,$Y$5,))</f>
        <v>0</v>
      </c>
      <c r="Q5903" s="56">
        <f>IF(ISERROR(IF($X$6=1,$Y$6,)),"",IF($X$6=1,$Y$6,))</f>
        <v>10000</v>
      </c>
      <c r="R5903" s="56">
        <f>IF(ISERROR(IF($X$7=1,$Y$7,)),"",IF($X$7=1,$Y$7,))</f>
        <v>0</v>
      </c>
      <c r="S5903" s="56">
        <f>IF(ISERROR(IF($X$8=1,$Y$8,)),"",IF($X$8=1,$Y$8,))</f>
        <v>1000</v>
      </c>
      <c r="T5903" s="56">
        <f>IF(ISERROR(IF($X$9=1,$Y$9,)),"",IF($X$9=1,$Y$9,))</f>
        <v>500</v>
      </c>
      <c r="U5903" s="56">
        <f>IF(ISERROR(IF($X$10=1,$Y$10,)),"",IF($X$10=1,$Y$10,))</f>
        <v>500</v>
      </c>
    </row>
    <row r="5904" spans="1:21" x14ac:dyDescent="0.25">
      <c r="A5904" s="75">
        <f t="shared" si="1066"/>
        <v>0</v>
      </c>
      <c r="E5904" s="56">
        <f t="shared" si="1067"/>
        <v>0</v>
      </c>
      <c r="F5904" s="76">
        <f t="shared" si="1072"/>
        <v>0</v>
      </c>
      <c r="G5904" s="56" t="str">
        <f t="shared" si="1068"/>
        <v/>
      </c>
      <c r="H5904" s="56">
        <f t="shared" si="1069"/>
        <v>0</v>
      </c>
      <c r="I5904" s="56">
        <f>IF(G5904="",0,IF(COUNTIF($G$5:G5904,G5904)=1,0,COUNTIF($G$5:G5904,G5904) )   )</f>
        <v>0</v>
      </c>
      <c r="J5904" s="56" t="str">
        <f t="shared" si="1070"/>
        <v/>
      </c>
      <c r="K5904" s="56" t="str">
        <f t="shared" si="1062"/>
        <v/>
      </c>
      <c r="L5904" s="56" t="str">
        <f t="shared" si="1063"/>
        <v/>
      </c>
      <c r="M5904" s="56" t="str">
        <f t="shared" si="1064"/>
        <v/>
      </c>
      <c r="N5904" s="56" t="str">
        <f t="shared" si="1065"/>
        <v/>
      </c>
      <c r="O5904" s="56" t="str">
        <f t="shared" si="1071"/>
        <v/>
      </c>
      <c r="P5904" s="56">
        <f>IF(ISERROR(IF($X$5=1,$Y$5,)),"",IF($X$5=1,$Y$5,))</f>
        <v>0</v>
      </c>
      <c r="Q5904" s="56">
        <f>IF(ISERROR(IF($X$6=1,$Y$6,)),"",IF($X$6=1,$Y$6,))</f>
        <v>10000</v>
      </c>
      <c r="R5904" s="56">
        <f>IF(ISERROR(IF($X$7=1,$Y$7,)),"",IF($X$7=1,$Y$7,))</f>
        <v>0</v>
      </c>
      <c r="S5904" s="56">
        <f>IF(ISERROR(IF($X$8=1,$Y$8,)),"",IF($X$8=1,$Y$8,))</f>
        <v>1000</v>
      </c>
      <c r="T5904" s="56">
        <f>IF(ISERROR(IF($X$9=1,$Y$9,)),"",IF($X$9=1,$Y$9,))</f>
        <v>500</v>
      </c>
      <c r="U5904" s="56">
        <f>IF(ISERROR(IF($X$10=1,$Y$10,)),"",IF($X$10=1,$Y$10,))</f>
        <v>500</v>
      </c>
    </row>
    <row r="5905" spans="1:21" x14ac:dyDescent="0.25">
      <c r="A5905" s="75">
        <f t="shared" si="1066"/>
        <v>0</v>
      </c>
      <c r="E5905" s="56">
        <f t="shared" si="1067"/>
        <v>0</v>
      </c>
      <c r="F5905" s="76">
        <f t="shared" si="1072"/>
        <v>0</v>
      </c>
      <c r="G5905" s="56" t="str">
        <f t="shared" si="1068"/>
        <v/>
      </c>
      <c r="H5905" s="56">
        <f t="shared" si="1069"/>
        <v>0</v>
      </c>
      <c r="I5905" s="56">
        <f>IF(G5905="",0,IF(COUNTIF($G$5:G5905,G5905)=1,0,COUNTIF($G$5:G5905,G5905) )   )</f>
        <v>0</v>
      </c>
      <c r="J5905" s="56" t="str">
        <f t="shared" si="1070"/>
        <v/>
      </c>
      <c r="K5905" s="56" t="str">
        <f t="shared" si="1062"/>
        <v/>
      </c>
      <c r="L5905" s="56" t="str">
        <f t="shared" si="1063"/>
        <v/>
      </c>
      <c r="M5905" s="56" t="str">
        <f t="shared" si="1064"/>
        <v/>
      </c>
      <c r="N5905" s="56" t="str">
        <f t="shared" si="1065"/>
        <v/>
      </c>
      <c r="O5905" s="56" t="str">
        <f t="shared" si="1071"/>
        <v/>
      </c>
      <c r="P5905" s="56">
        <f>IF(ISERROR(IF($X$5=1,$Y$5,)),"",IF($X$5=1,$Y$5,))</f>
        <v>0</v>
      </c>
      <c r="Q5905" s="56">
        <f>IF(ISERROR(IF($X$6=1,$Y$6,)),"",IF($X$6=1,$Y$6,))</f>
        <v>10000</v>
      </c>
      <c r="R5905" s="56">
        <f>IF(ISERROR(IF($X$7=1,$Y$7,)),"",IF($X$7=1,$Y$7,))</f>
        <v>0</v>
      </c>
      <c r="S5905" s="56">
        <f>IF(ISERROR(IF($X$8=1,$Y$8,)),"",IF($X$8=1,$Y$8,))</f>
        <v>1000</v>
      </c>
      <c r="T5905" s="56">
        <f>IF(ISERROR(IF($X$9=1,$Y$9,)),"",IF($X$9=1,$Y$9,))</f>
        <v>500</v>
      </c>
      <c r="U5905" s="56">
        <f>IF(ISERROR(IF($X$10=1,$Y$10,)),"",IF($X$10=1,$Y$10,))</f>
        <v>500</v>
      </c>
    </row>
    <row r="5906" spans="1:21" x14ac:dyDescent="0.25">
      <c r="A5906" s="75">
        <f t="shared" si="1066"/>
        <v>0</v>
      </c>
      <c r="E5906" s="56">
        <f t="shared" si="1067"/>
        <v>0</v>
      </c>
      <c r="F5906" s="76">
        <f t="shared" si="1072"/>
        <v>0</v>
      </c>
      <c r="G5906" s="56" t="str">
        <f t="shared" si="1068"/>
        <v/>
      </c>
      <c r="H5906" s="56">
        <f t="shared" si="1069"/>
        <v>0</v>
      </c>
      <c r="I5906" s="56">
        <f>IF(G5906="",0,IF(COUNTIF($G$5:G5906,G5906)=1,0,COUNTIF($G$5:G5906,G5906) )   )</f>
        <v>0</v>
      </c>
      <c r="J5906" s="56" t="str">
        <f t="shared" si="1070"/>
        <v/>
      </c>
      <c r="K5906" s="56" t="str">
        <f t="shared" si="1062"/>
        <v/>
      </c>
      <c r="L5906" s="56" t="str">
        <f t="shared" si="1063"/>
        <v/>
      </c>
      <c r="M5906" s="56" t="str">
        <f t="shared" si="1064"/>
        <v/>
      </c>
      <c r="N5906" s="56" t="str">
        <f t="shared" si="1065"/>
        <v/>
      </c>
      <c r="O5906" s="56" t="str">
        <f t="shared" si="1071"/>
        <v/>
      </c>
      <c r="P5906" s="56">
        <f>IF(ISERROR(IF($X$5=1,$Y$5,)),"",IF($X$5=1,$Y$5,))</f>
        <v>0</v>
      </c>
      <c r="Q5906" s="56">
        <f>IF(ISERROR(IF($X$6=1,$Y$6,)),"",IF($X$6=1,$Y$6,))</f>
        <v>10000</v>
      </c>
      <c r="R5906" s="56">
        <f>IF(ISERROR(IF($X$7=1,$Y$7,)),"",IF($X$7=1,$Y$7,))</f>
        <v>0</v>
      </c>
      <c r="S5906" s="56">
        <f>IF(ISERROR(IF($X$8=1,$Y$8,)),"",IF($X$8=1,$Y$8,))</f>
        <v>1000</v>
      </c>
      <c r="T5906" s="56">
        <f>IF(ISERROR(IF($X$9=1,$Y$9,)),"",IF($X$9=1,$Y$9,))</f>
        <v>500</v>
      </c>
      <c r="U5906" s="56">
        <f>IF(ISERROR(IF($X$10=1,$Y$10,)),"",IF($X$10=1,$Y$10,))</f>
        <v>500</v>
      </c>
    </row>
    <row r="5907" spans="1:21" x14ac:dyDescent="0.25">
      <c r="A5907" s="75">
        <f t="shared" si="1066"/>
        <v>0</v>
      </c>
      <c r="E5907" s="56">
        <f t="shared" si="1067"/>
        <v>0</v>
      </c>
      <c r="F5907" s="76">
        <f t="shared" si="1072"/>
        <v>0</v>
      </c>
      <c r="G5907" s="56" t="str">
        <f t="shared" si="1068"/>
        <v/>
      </c>
      <c r="H5907" s="56">
        <f t="shared" si="1069"/>
        <v>0</v>
      </c>
      <c r="I5907" s="56">
        <f>IF(G5907="",0,IF(COUNTIF($G$5:G5907,G5907)=1,0,COUNTIF($G$5:G5907,G5907) )   )</f>
        <v>0</v>
      </c>
      <c r="J5907" s="56" t="str">
        <f t="shared" si="1070"/>
        <v/>
      </c>
      <c r="K5907" s="56" t="str">
        <f t="shared" si="1062"/>
        <v/>
      </c>
      <c r="L5907" s="56" t="str">
        <f t="shared" si="1063"/>
        <v/>
      </c>
      <c r="M5907" s="56" t="str">
        <f t="shared" si="1064"/>
        <v/>
      </c>
      <c r="N5907" s="56" t="str">
        <f t="shared" si="1065"/>
        <v/>
      </c>
      <c r="O5907" s="56" t="str">
        <f t="shared" si="1071"/>
        <v/>
      </c>
      <c r="P5907" s="56">
        <f>IF(ISERROR(IF($X$5=1,$Y$5,)),"",IF($X$5=1,$Y$5,))</f>
        <v>0</v>
      </c>
      <c r="Q5907" s="56">
        <f>IF(ISERROR(IF($X$6=1,$Y$6,)),"",IF($X$6=1,$Y$6,))</f>
        <v>10000</v>
      </c>
      <c r="R5907" s="56">
        <f>IF(ISERROR(IF($X$7=1,$Y$7,)),"",IF($X$7=1,$Y$7,))</f>
        <v>0</v>
      </c>
      <c r="S5907" s="56">
        <f>IF(ISERROR(IF($X$8=1,$Y$8,)),"",IF($X$8=1,$Y$8,))</f>
        <v>1000</v>
      </c>
      <c r="T5907" s="56">
        <f>IF(ISERROR(IF($X$9=1,$Y$9,)),"",IF($X$9=1,$Y$9,))</f>
        <v>500</v>
      </c>
      <c r="U5907" s="56">
        <f>IF(ISERROR(IF($X$10=1,$Y$10,)),"",IF($X$10=1,$Y$10,))</f>
        <v>500</v>
      </c>
    </row>
    <row r="5908" spans="1:21" x14ac:dyDescent="0.25">
      <c r="A5908" s="75">
        <f t="shared" si="1066"/>
        <v>0</v>
      </c>
      <c r="E5908" s="56">
        <f t="shared" si="1067"/>
        <v>0</v>
      </c>
      <c r="F5908" s="76">
        <f t="shared" si="1072"/>
        <v>0</v>
      </c>
      <c r="G5908" s="56" t="str">
        <f t="shared" si="1068"/>
        <v/>
      </c>
      <c r="H5908" s="56">
        <f t="shared" si="1069"/>
        <v>0</v>
      </c>
      <c r="I5908" s="56">
        <f>IF(G5908="",0,IF(COUNTIF($G$5:G5908,G5908)=1,0,COUNTIF($G$5:G5908,G5908) )   )</f>
        <v>0</v>
      </c>
      <c r="J5908" s="56" t="str">
        <f t="shared" si="1070"/>
        <v/>
      </c>
      <c r="K5908" s="56" t="str">
        <f t="shared" si="1062"/>
        <v/>
      </c>
      <c r="L5908" s="56" t="str">
        <f t="shared" si="1063"/>
        <v/>
      </c>
      <c r="M5908" s="56" t="str">
        <f t="shared" si="1064"/>
        <v/>
      </c>
      <c r="N5908" s="56" t="str">
        <f t="shared" si="1065"/>
        <v/>
      </c>
      <c r="O5908" s="56" t="str">
        <f t="shared" si="1071"/>
        <v/>
      </c>
      <c r="P5908" s="56">
        <f>IF(ISERROR(IF($X$5=1,$Y$5,)),"",IF($X$5=1,$Y$5,))</f>
        <v>0</v>
      </c>
      <c r="Q5908" s="56">
        <f>IF(ISERROR(IF($X$6=1,$Y$6,)),"",IF($X$6=1,$Y$6,))</f>
        <v>10000</v>
      </c>
      <c r="R5908" s="56">
        <f>IF(ISERROR(IF($X$7=1,$Y$7,)),"",IF($X$7=1,$Y$7,))</f>
        <v>0</v>
      </c>
      <c r="S5908" s="56">
        <f>IF(ISERROR(IF($X$8=1,$Y$8,)),"",IF($X$8=1,$Y$8,))</f>
        <v>1000</v>
      </c>
      <c r="T5908" s="56">
        <f>IF(ISERROR(IF($X$9=1,$Y$9,)),"",IF($X$9=1,$Y$9,))</f>
        <v>500</v>
      </c>
      <c r="U5908" s="56">
        <f>IF(ISERROR(IF($X$10=1,$Y$10,)),"",IF($X$10=1,$Y$10,))</f>
        <v>500</v>
      </c>
    </row>
    <row r="5909" spans="1:21" x14ac:dyDescent="0.25">
      <c r="A5909" s="75">
        <f t="shared" si="1066"/>
        <v>0</v>
      </c>
      <c r="E5909" s="56">
        <f t="shared" si="1067"/>
        <v>0</v>
      </c>
      <c r="F5909" s="76">
        <f t="shared" si="1072"/>
        <v>0</v>
      </c>
      <c r="G5909" s="56" t="str">
        <f t="shared" si="1068"/>
        <v/>
      </c>
      <c r="H5909" s="56">
        <f t="shared" si="1069"/>
        <v>0</v>
      </c>
      <c r="I5909" s="56">
        <f>IF(G5909="",0,IF(COUNTIF($G$5:G5909,G5909)=1,0,COUNTIF($G$5:G5909,G5909) )   )</f>
        <v>0</v>
      </c>
      <c r="J5909" s="56" t="str">
        <f t="shared" si="1070"/>
        <v/>
      </c>
      <c r="K5909" s="56" t="str">
        <f t="shared" si="1062"/>
        <v/>
      </c>
      <c r="L5909" s="56" t="str">
        <f t="shared" si="1063"/>
        <v/>
      </c>
      <c r="M5909" s="56" t="str">
        <f t="shared" si="1064"/>
        <v/>
      </c>
      <c r="N5909" s="56" t="str">
        <f t="shared" si="1065"/>
        <v/>
      </c>
      <c r="O5909" s="56" t="str">
        <f t="shared" si="1071"/>
        <v/>
      </c>
      <c r="P5909" s="56">
        <f>IF(ISERROR(IF($X$5=1,$Y$5,)),"",IF($X$5=1,$Y$5,))</f>
        <v>0</v>
      </c>
      <c r="Q5909" s="56">
        <f>IF(ISERROR(IF($X$6=1,$Y$6,)),"",IF($X$6=1,$Y$6,))</f>
        <v>10000</v>
      </c>
      <c r="R5909" s="56">
        <f>IF(ISERROR(IF($X$7=1,$Y$7,)),"",IF($X$7=1,$Y$7,))</f>
        <v>0</v>
      </c>
      <c r="S5909" s="56">
        <f>IF(ISERROR(IF($X$8=1,$Y$8,)),"",IF($X$8=1,$Y$8,))</f>
        <v>1000</v>
      </c>
      <c r="T5909" s="56">
        <f>IF(ISERROR(IF($X$9=1,$Y$9,)),"",IF($X$9=1,$Y$9,))</f>
        <v>500</v>
      </c>
      <c r="U5909" s="56">
        <f>IF(ISERROR(IF($X$10=1,$Y$10,)),"",IF($X$10=1,$Y$10,))</f>
        <v>500</v>
      </c>
    </row>
    <row r="5910" spans="1:21" x14ac:dyDescent="0.25">
      <c r="A5910" s="75">
        <f t="shared" si="1066"/>
        <v>0</v>
      </c>
      <c r="E5910" s="56">
        <f t="shared" si="1067"/>
        <v>0</v>
      </c>
      <c r="F5910" s="76">
        <f t="shared" si="1072"/>
        <v>0</v>
      </c>
      <c r="G5910" s="56" t="str">
        <f t="shared" si="1068"/>
        <v/>
      </c>
      <c r="H5910" s="56">
        <f t="shared" si="1069"/>
        <v>0</v>
      </c>
      <c r="I5910" s="56">
        <f>IF(G5910="",0,IF(COUNTIF($G$5:G5910,G5910)=1,0,COUNTIF($G$5:G5910,G5910) )   )</f>
        <v>0</v>
      </c>
      <c r="J5910" s="56" t="str">
        <f t="shared" si="1070"/>
        <v/>
      </c>
      <c r="K5910" s="56" t="str">
        <f t="shared" si="1062"/>
        <v/>
      </c>
      <c r="L5910" s="56" t="str">
        <f t="shared" si="1063"/>
        <v/>
      </c>
      <c r="M5910" s="56" t="str">
        <f t="shared" si="1064"/>
        <v/>
      </c>
      <c r="N5910" s="56" t="str">
        <f t="shared" si="1065"/>
        <v/>
      </c>
      <c r="O5910" s="56" t="str">
        <f t="shared" si="1071"/>
        <v/>
      </c>
      <c r="P5910" s="56">
        <f>IF(ISERROR(IF($X$5=1,$Y$5,)),"",IF($X$5=1,$Y$5,))</f>
        <v>0</v>
      </c>
      <c r="Q5910" s="56">
        <f>IF(ISERROR(IF($X$6=1,$Y$6,)),"",IF($X$6=1,$Y$6,))</f>
        <v>10000</v>
      </c>
      <c r="R5910" s="56">
        <f>IF(ISERROR(IF($X$7=1,$Y$7,)),"",IF($X$7=1,$Y$7,))</f>
        <v>0</v>
      </c>
      <c r="S5910" s="56">
        <f>IF(ISERROR(IF($X$8=1,$Y$8,)),"",IF($X$8=1,$Y$8,))</f>
        <v>1000</v>
      </c>
      <c r="T5910" s="56">
        <f>IF(ISERROR(IF($X$9=1,$Y$9,)),"",IF($X$9=1,$Y$9,))</f>
        <v>500</v>
      </c>
      <c r="U5910" s="56">
        <f>IF(ISERROR(IF($X$10=1,$Y$10,)),"",IF($X$10=1,$Y$10,))</f>
        <v>500</v>
      </c>
    </row>
    <row r="5911" spans="1:21" x14ac:dyDescent="0.25">
      <c r="A5911" s="75">
        <f t="shared" si="1066"/>
        <v>0</v>
      </c>
      <c r="E5911" s="56">
        <f t="shared" si="1067"/>
        <v>0</v>
      </c>
      <c r="F5911" s="76">
        <f t="shared" si="1072"/>
        <v>0</v>
      </c>
      <c r="G5911" s="56" t="str">
        <f t="shared" si="1068"/>
        <v/>
      </c>
      <c r="H5911" s="56">
        <f t="shared" si="1069"/>
        <v>0</v>
      </c>
      <c r="I5911" s="56">
        <f>IF(G5911="",0,IF(COUNTIF($G$5:G5911,G5911)=1,0,COUNTIF($G$5:G5911,G5911) )   )</f>
        <v>0</v>
      </c>
      <c r="J5911" s="56" t="str">
        <f t="shared" si="1070"/>
        <v/>
      </c>
      <c r="K5911" s="56" t="str">
        <f t="shared" si="1062"/>
        <v/>
      </c>
      <c r="L5911" s="56" t="str">
        <f t="shared" si="1063"/>
        <v/>
      </c>
      <c r="M5911" s="56" t="str">
        <f t="shared" si="1064"/>
        <v/>
      </c>
      <c r="N5911" s="56" t="str">
        <f t="shared" si="1065"/>
        <v/>
      </c>
      <c r="O5911" s="56" t="str">
        <f t="shared" si="1071"/>
        <v/>
      </c>
      <c r="P5911" s="56">
        <f>IF(ISERROR(IF($X$5=1,$Y$5,)),"",IF($X$5=1,$Y$5,))</f>
        <v>0</v>
      </c>
      <c r="Q5911" s="56">
        <f>IF(ISERROR(IF($X$6=1,$Y$6,)),"",IF($X$6=1,$Y$6,))</f>
        <v>10000</v>
      </c>
      <c r="R5911" s="56">
        <f>IF(ISERROR(IF($X$7=1,$Y$7,)),"",IF($X$7=1,$Y$7,))</f>
        <v>0</v>
      </c>
      <c r="S5911" s="56">
        <f>IF(ISERROR(IF($X$8=1,$Y$8,)),"",IF($X$8=1,$Y$8,))</f>
        <v>1000</v>
      </c>
      <c r="T5911" s="56">
        <f>IF(ISERROR(IF($X$9=1,$Y$9,)),"",IF($X$9=1,$Y$9,))</f>
        <v>500</v>
      </c>
      <c r="U5911" s="56">
        <f>IF(ISERROR(IF($X$10=1,$Y$10,)),"",IF($X$10=1,$Y$10,))</f>
        <v>500</v>
      </c>
    </row>
    <row r="5912" spans="1:21" x14ac:dyDescent="0.25">
      <c r="A5912" s="75">
        <f t="shared" si="1066"/>
        <v>0</v>
      </c>
      <c r="E5912" s="56">
        <f t="shared" si="1067"/>
        <v>0</v>
      </c>
      <c r="F5912" s="76">
        <f t="shared" si="1072"/>
        <v>0</v>
      </c>
      <c r="G5912" s="56" t="str">
        <f t="shared" si="1068"/>
        <v/>
      </c>
      <c r="H5912" s="56">
        <f t="shared" si="1069"/>
        <v>0</v>
      </c>
      <c r="I5912" s="56">
        <f>IF(G5912="",0,IF(COUNTIF($G$5:G5912,G5912)=1,0,COUNTIF($G$5:G5912,G5912) )   )</f>
        <v>0</v>
      </c>
      <c r="J5912" s="56" t="str">
        <f t="shared" si="1070"/>
        <v/>
      </c>
      <c r="K5912" s="56" t="str">
        <f t="shared" si="1062"/>
        <v/>
      </c>
      <c r="L5912" s="56" t="str">
        <f t="shared" si="1063"/>
        <v/>
      </c>
      <c r="M5912" s="56" t="str">
        <f t="shared" si="1064"/>
        <v/>
      </c>
      <c r="N5912" s="56" t="str">
        <f t="shared" si="1065"/>
        <v/>
      </c>
      <c r="O5912" s="56" t="str">
        <f t="shared" si="1071"/>
        <v/>
      </c>
      <c r="P5912" s="56">
        <f>IF(ISERROR(IF($X$5=1,$Y$5,)),"",IF($X$5=1,$Y$5,))</f>
        <v>0</v>
      </c>
      <c r="Q5912" s="56">
        <f>IF(ISERROR(IF($X$6=1,$Y$6,)),"",IF($X$6=1,$Y$6,))</f>
        <v>10000</v>
      </c>
      <c r="R5912" s="56">
        <f>IF(ISERROR(IF($X$7=1,$Y$7,)),"",IF($X$7=1,$Y$7,))</f>
        <v>0</v>
      </c>
      <c r="S5912" s="56">
        <f>IF(ISERROR(IF($X$8=1,$Y$8,)),"",IF($X$8=1,$Y$8,))</f>
        <v>1000</v>
      </c>
      <c r="T5912" s="56">
        <f>IF(ISERROR(IF($X$9=1,$Y$9,)),"",IF($X$9=1,$Y$9,))</f>
        <v>500</v>
      </c>
      <c r="U5912" s="56">
        <f>IF(ISERROR(IF($X$10=1,$Y$10,)),"",IF($X$10=1,$Y$10,))</f>
        <v>500</v>
      </c>
    </row>
    <row r="5913" spans="1:21" x14ac:dyDescent="0.25">
      <c r="A5913" s="75">
        <f t="shared" si="1066"/>
        <v>0</v>
      </c>
      <c r="E5913" s="56">
        <f t="shared" si="1067"/>
        <v>0</v>
      </c>
      <c r="F5913" s="76">
        <f t="shared" si="1072"/>
        <v>0</v>
      </c>
      <c r="G5913" s="56" t="str">
        <f t="shared" si="1068"/>
        <v/>
      </c>
      <c r="H5913" s="56">
        <f t="shared" si="1069"/>
        <v>0</v>
      </c>
      <c r="I5913" s="56">
        <f>IF(G5913="",0,IF(COUNTIF($G$5:G5913,G5913)=1,0,COUNTIF($G$5:G5913,G5913) )   )</f>
        <v>0</v>
      </c>
      <c r="J5913" s="56" t="str">
        <f t="shared" si="1070"/>
        <v/>
      </c>
      <c r="K5913" s="56" t="str">
        <f t="shared" si="1062"/>
        <v/>
      </c>
      <c r="L5913" s="56" t="str">
        <f t="shared" si="1063"/>
        <v/>
      </c>
      <c r="M5913" s="56" t="str">
        <f t="shared" si="1064"/>
        <v/>
      </c>
      <c r="N5913" s="56" t="str">
        <f t="shared" si="1065"/>
        <v/>
      </c>
      <c r="O5913" s="56" t="str">
        <f t="shared" si="1071"/>
        <v/>
      </c>
      <c r="P5913" s="56">
        <f>IF(ISERROR(IF($X$5=1,$Y$5,)),"",IF($X$5=1,$Y$5,))</f>
        <v>0</v>
      </c>
      <c r="Q5913" s="56">
        <f>IF(ISERROR(IF($X$6=1,$Y$6,)),"",IF($X$6=1,$Y$6,))</f>
        <v>10000</v>
      </c>
      <c r="R5913" s="56">
        <f>IF(ISERROR(IF($X$7=1,$Y$7,)),"",IF($X$7=1,$Y$7,))</f>
        <v>0</v>
      </c>
      <c r="S5913" s="56">
        <f>IF(ISERROR(IF($X$8=1,$Y$8,)),"",IF($X$8=1,$Y$8,))</f>
        <v>1000</v>
      </c>
      <c r="T5913" s="56">
        <f>IF(ISERROR(IF($X$9=1,$Y$9,)),"",IF($X$9=1,$Y$9,))</f>
        <v>500</v>
      </c>
      <c r="U5913" s="56">
        <f>IF(ISERROR(IF($X$10=1,$Y$10,)),"",IF($X$10=1,$Y$10,))</f>
        <v>500</v>
      </c>
    </row>
    <row r="5914" spans="1:21" x14ac:dyDescent="0.25">
      <c r="A5914" s="75">
        <f t="shared" si="1066"/>
        <v>0</v>
      </c>
      <c r="E5914" s="56">
        <f t="shared" si="1067"/>
        <v>0</v>
      </c>
      <c r="F5914" s="76">
        <f t="shared" si="1072"/>
        <v>0</v>
      </c>
      <c r="G5914" s="56" t="str">
        <f t="shared" si="1068"/>
        <v/>
      </c>
      <c r="H5914" s="56">
        <f t="shared" si="1069"/>
        <v>0</v>
      </c>
      <c r="I5914" s="56">
        <f>IF(G5914="",0,IF(COUNTIF($G$5:G5914,G5914)=1,0,COUNTIF($G$5:G5914,G5914) )   )</f>
        <v>0</v>
      </c>
      <c r="J5914" s="56" t="str">
        <f t="shared" si="1070"/>
        <v/>
      </c>
      <c r="K5914" s="56" t="str">
        <f t="shared" si="1062"/>
        <v/>
      </c>
      <c r="L5914" s="56" t="str">
        <f t="shared" si="1063"/>
        <v/>
      </c>
      <c r="M5914" s="56" t="str">
        <f t="shared" si="1064"/>
        <v/>
      </c>
      <c r="N5914" s="56" t="str">
        <f t="shared" si="1065"/>
        <v/>
      </c>
      <c r="O5914" s="56" t="str">
        <f t="shared" si="1071"/>
        <v/>
      </c>
      <c r="P5914" s="56">
        <f>IF(ISERROR(IF($X$5=1,$Y$5,)),"",IF($X$5=1,$Y$5,))</f>
        <v>0</v>
      </c>
      <c r="Q5914" s="56">
        <f>IF(ISERROR(IF($X$6=1,$Y$6,)),"",IF($X$6=1,$Y$6,))</f>
        <v>10000</v>
      </c>
      <c r="R5914" s="56">
        <f>IF(ISERROR(IF($X$7=1,$Y$7,)),"",IF($X$7=1,$Y$7,))</f>
        <v>0</v>
      </c>
      <c r="S5914" s="56">
        <f>IF(ISERROR(IF($X$8=1,$Y$8,)),"",IF($X$8=1,$Y$8,))</f>
        <v>1000</v>
      </c>
      <c r="T5914" s="56">
        <f>IF(ISERROR(IF($X$9=1,$Y$9,)),"",IF($X$9=1,$Y$9,))</f>
        <v>500</v>
      </c>
      <c r="U5914" s="56">
        <f>IF(ISERROR(IF($X$10=1,$Y$10,)),"",IF($X$10=1,$Y$10,))</f>
        <v>500</v>
      </c>
    </row>
    <row r="5915" spans="1:21" x14ac:dyDescent="0.25">
      <c r="A5915" s="75">
        <f t="shared" si="1066"/>
        <v>0</v>
      </c>
      <c r="E5915" s="56">
        <f t="shared" si="1067"/>
        <v>0</v>
      </c>
      <c r="F5915" s="76">
        <f t="shared" si="1072"/>
        <v>0</v>
      </c>
      <c r="G5915" s="56" t="str">
        <f t="shared" si="1068"/>
        <v/>
      </c>
      <c r="H5915" s="56">
        <f t="shared" si="1069"/>
        <v>0</v>
      </c>
      <c r="I5915" s="56">
        <f>IF(G5915="",0,IF(COUNTIF($G$5:G5915,G5915)=1,0,COUNTIF($G$5:G5915,G5915) )   )</f>
        <v>0</v>
      </c>
      <c r="J5915" s="56" t="str">
        <f t="shared" si="1070"/>
        <v/>
      </c>
      <c r="K5915" s="56" t="str">
        <f t="shared" si="1062"/>
        <v/>
      </c>
      <c r="L5915" s="56" t="str">
        <f t="shared" si="1063"/>
        <v/>
      </c>
      <c r="M5915" s="56" t="str">
        <f t="shared" si="1064"/>
        <v/>
      </c>
      <c r="N5915" s="56" t="str">
        <f t="shared" si="1065"/>
        <v/>
      </c>
      <c r="O5915" s="56" t="str">
        <f t="shared" si="1071"/>
        <v/>
      </c>
      <c r="P5915" s="56">
        <f>IF(ISERROR(IF($X$5=1,$Y$5,)),"",IF($X$5=1,$Y$5,))</f>
        <v>0</v>
      </c>
      <c r="Q5915" s="56">
        <f>IF(ISERROR(IF($X$6=1,$Y$6,)),"",IF($X$6=1,$Y$6,))</f>
        <v>10000</v>
      </c>
      <c r="R5915" s="56">
        <f>IF(ISERROR(IF($X$7=1,$Y$7,)),"",IF($X$7=1,$Y$7,))</f>
        <v>0</v>
      </c>
      <c r="S5915" s="56">
        <f>IF(ISERROR(IF($X$8=1,$Y$8,)),"",IF($X$8=1,$Y$8,))</f>
        <v>1000</v>
      </c>
      <c r="T5915" s="56">
        <f>IF(ISERROR(IF($X$9=1,$Y$9,)),"",IF($X$9=1,$Y$9,))</f>
        <v>500</v>
      </c>
      <c r="U5915" s="56">
        <f>IF(ISERROR(IF($X$10=1,$Y$10,)),"",IF($X$10=1,$Y$10,))</f>
        <v>500</v>
      </c>
    </row>
    <row r="5916" spans="1:21" x14ac:dyDescent="0.25">
      <c r="A5916" s="75">
        <f t="shared" si="1066"/>
        <v>0</v>
      </c>
      <c r="E5916" s="56">
        <f t="shared" si="1067"/>
        <v>0</v>
      </c>
      <c r="F5916" s="76">
        <f t="shared" si="1072"/>
        <v>0</v>
      </c>
      <c r="G5916" s="56" t="str">
        <f t="shared" si="1068"/>
        <v/>
      </c>
      <c r="H5916" s="56">
        <f t="shared" si="1069"/>
        <v>0</v>
      </c>
      <c r="I5916" s="56">
        <f>IF(G5916="",0,IF(COUNTIF($G$5:G5916,G5916)=1,0,COUNTIF($G$5:G5916,G5916) )   )</f>
        <v>0</v>
      </c>
      <c r="J5916" s="56" t="str">
        <f t="shared" si="1070"/>
        <v/>
      </c>
      <c r="K5916" s="56" t="str">
        <f t="shared" si="1062"/>
        <v/>
      </c>
      <c r="L5916" s="56" t="str">
        <f t="shared" si="1063"/>
        <v/>
      </c>
      <c r="M5916" s="56" t="str">
        <f t="shared" si="1064"/>
        <v/>
      </c>
      <c r="N5916" s="56" t="str">
        <f t="shared" si="1065"/>
        <v/>
      </c>
      <c r="O5916" s="56" t="str">
        <f t="shared" si="1071"/>
        <v/>
      </c>
      <c r="P5916" s="56">
        <f>IF(ISERROR(IF($X$5=1,$Y$5,)),"",IF($X$5=1,$Y$5,))</f>
        <v>0</v>
      </c>
      <c r="Q5916" s="56">
        <f>IF(ISERROR(IF($X$6=1,$Y$6,)),"",IF($X$6=1,$Y$6,))</f>
        <v>10000</v>
      </c>
      <c r="R5916" s="56">
        <f>IF(ISERROR(IF($X$7=1,$Y$7,)),"",IF($X$7=1,$Y$7,))</f>
        <v>0</v>
      </c>
      <c r="S5916" s="56">
        <f>IF(ISERROR(IF($X$8=1,$Y$8,)),"",IF($X$8=1,$Y$8,))</f>
        <v>1000</v>
      </c>
      <c r="T5916" s="56">
        <f>IF(ISERROR(IF($X$9=1,$Y$9,)),"",IF($X$9=1,$Y$9,))</f>
        <v>500</v>
      </c>
      <c r="U5916" s="56">
        <f>IF(ISERROR(IF($X$10=1,$Y$10,)),"",IF($X$10=1,$Y$10,))</f>
        <v>500</v>
      </c>
    </row>
    <row r="5917" spans="1:21" x14ac:dyDescent="0.25">
      <c r="A5917" s="75">
        <f t="shared" si="1066"/>
        <v>0</v>
      </c>
      <c r="E5917" s="56">
        <f t="shared" si="1067"/>
        <v>0</v>
      </c>
      <c r="F5917" s="76">
        <f t="shared" si="1072"/>
        <v>0</v>
      </c>
      <c r="G5917" s="56" t="str">
        <f t="shared" si="1068"/>
        <v/>
      </c>
      <c r="H5917" s="56">
        <f t="shared" si="1069"/>
        <v>0</v>
      </c>
      <c r="I5917" s="56">
        <f>IF(G5917="",0,IF(COUNTIF($G$5:G5917,G5917)=1,0,COUNTIF($G$5:G5917,G5917) )   )</f>
        <v>0</v>
      </c>
      <c r="J5917" s="56" t="str">
        <f t="shared" si="1070"/>
        <v/>
      </c>
      <c r="K5917" s="56" t="str">
        <f t="shared" si="1062"/>
        <v/>
      </c>
      <c r="L5917" s="56" t="str">
        <f t="shared" si="1063"/>
        <v/>
      </c>
      <c r="M5917" s="56" t="str">
        <f t="shared" si="1064"/>
        <v/>
      </c>
      <c r="N5917" s="56" t="str">
        <f t="shared" si="1065"/>
        <v/>
      </c>
      <c r="O5917" s="56" t="str">
        <f t="shared" si="1071"/>
        <v/>
      </c>
      <c r="P5917" s="56">
        <f>IF(ISERROR(IF($X$5=1,$Y$5,)),"",IF($X$5=1,$Y$5,))</f>
        <v>0</v>
      </c>
      <c r="Q5917" s="56">
        <f>IF(ISERROR(IF($X$6=1,$Y$6,)),"",IF($X$6=1,$Y$6,))</f>
        <v>10000</v>
      </c>
      <c r="R5917" s="56">
        <f>IF(ISERROR(IF($X$7=1,$Y$7,)),"",IF($X$7=1,$Y$7,))</f>
        <v>0</v>
      </c>
      <c r="S5917" s="56">
        <f>IF(ISERROR(IF($X$8=1,$Y$8,)),"",IF($X$8=1,$Y$8,))</f>
        <v>1000</v>
      </c>
      <c r="T5917" s="56">
        <f>IF(ISERROR(IF($X$9=1,$Y$9,)),"",IF($X$9=1,$Y$9,))</f>
        <v>500</v>
      </c>
      <c r="U5917" s="56">
        <f>IF(ISERROR(IF($X$10=1,$Y$10,)),"",IF($X$10=1,$Y$10,))</f>
        <v>500</v>
      </c>
    </row>
    <row r="5918" spans="1:21" x14ac:dyDescent="0.25">
      <c r="A5918" s="75">
        <f t="shared" si="1066"/>
        <v>0</v>
      </c>
      <c r="E5918" s="56">
        <f t="shared" si="1067"/>
        <v>0</v>
      </c>
      <c r="F5918" s="76">
        <f t="shared" si="1072"/>
        <v>0</v>
      </c>
      <c r="G5918" s="56" t="str">
        <f t="shared" si="1068"/>
        <v/>
      </c>
      <c r="H5918" s="56">
        <f t="shared" si="1069"/>
        <v>0</v>
      </c>
      <c r="I5918" s="56">
        <f>IF(G5918="",0,IF(COUNTIF($G$5:G5918,G5918)=1,0,COUNTIF($G$5:G5918,G5918) )   )</f>
        <v>0</v>
      </c>
      <c r="J5918" s="56" t="str">
        <f t="shared" si="1070"/>
        <v/>
      </c>
      <c r="K5918" s="56" t="str">
        <f t="shared" si="1062"/>
        <v/>
      </c>
      <c r="L5918" s="56" t="str">
        <f t="shared" si="1063"/>
        <v/>
      </c>
      <c r="M5918" s="56" t="str">
        <f t="shared" si="1064"/>
        <v/>
      </c>
      <c r="N5918" s="56" t="str">
        <f t="shared" si="1065"/>
        <v/>
      </c>
      <c r="O5918" s="56" t="str">
        <f t="shared" si="1071"/>
        <v/>
      </c>
      <c r="P5918" s="56">
        <f>IF(ISERROR(IF($X$5=1,$Y$5,)),"",IF($X$5=1,$Y$5,))</f>
        <v>0</v>
      </c>
      <c r="Q5918" s="56">
        <f>IF(ISERROR(IF($X$6=1,$Y$6,)),"",IF($X$6=1,$Y$6,))</f>
        <v>10000</v>
      </c>
      <c r="R5918" s="56">
        <f>IF(ISERROR(IF($X$7=1,$Y$7,)),"",IF($X$7=1,$Y$7,))</f>
        <v>0</v>
      </c>
      <c r="S5918" s="56">
        <f>IF(ISERROR(IF($X$8=1,$Y$8,)),"",IF($X$8=1,$Y$8,))</f>
        <v>1000</v>
      </c>
      <c r="T5918" s="56">
        <f>IF(ISERROR(IF($X$9=1,$Y$9,)),"",IF($X$9=1,$Y$9,))</f>
        <v>500</v>
      </c>
      <c r="U5918" s="56">
        <f>IF(ISERROR(IF($X$10=1,$Y$10,)),"",IF($X$10=1,$Y$10,))</f>
        <v>500</v>
      </c>
    </row>
    <row r="5919" spans="1:21" x14ac:dyDescent="0.25">
      <c r="A5919" s="75">
        <f t="shared" si="1066"/>
        <v>0</v>
      </c>
      <c r="E5919" s="56">
        <f t="shared" si="1067"/>
        <v>0</v>
      </c>
      <c r="F5919" s="76">
        <f t="shared" si="1072"/>
        <v>0</v>
      </c>
      <c r="G5919" s="56" t="str">
        <f t="shared" si="1068"/>
        <v/>
      </c>
      <c r="H5919" s="56">
        <f t="shared" si="1069"/>
        <v>0</v>
      </c>
      <c r="I5919" s="56">
        <f>IF(G5919="",0,IF(COUNTIF($G$5:G5919,G5919)=1,0,COUNTIF($G$5:G5919,G5919) )   )</f>
        <v>0</v>
      </c>
      <c r="J5919" s="56" t="str">
        <f t="shared" si="1070"/>
        <v/>
      </c>
      <c r="K5919" s="56" t="str">
        <f t="shared" si="1062"/>
        <v/>
      </c>
      <c r="L5919" s="56" t="str">
        <f t="shared" si="1063"/>
        <v/>
      </c>
      <c r="M5919" s="56" t="str">
        <f t="shared" si="1064"/>
        <v/>
      </c>
      <c r="N5919" s="56" t="str">
        <f t="shared" si="1065"/>
        <v/>
      </c>
      <c r="O5919" s="56" t="str">
        <f t="shared" si="1071"/>
        <v/>
      </c>
      <c r="P5919" s="56">
        <f>IF(ISERROR(IF($X$5=1,$Y$5,)),"",IF($X$5=1,$Y$5,))</f>
        <v>0</v>
      </c>
      <c r="Q5919" s="56">
        <f>IF(ISERROR(IF($X$6=1,$Y$6,)),"",IF($X$6=1,$Y$6,))</f>
        <v>10000</v>
      </c>
      <c r="R5919" s="56">
        <f>IF(ISERROR(IF($X$7=1,$Y$7,)),"",IF($X$7=1,$Y$7,))</f>
        <v>0</v>
      </c>
      <c r="S5919" s="56">
        <f>IF(ISERROR(IF($X$8=1,$Y$8,)),"",IF($X$8=1,$Y$8,))</f>
        <v>1000</v>
      </c>
      <c r="T5919" s="56">
        <f>IF(ISERROR(IF($X$9=1,$Y$9,)),"",IF($X$9=1,$Y$9,))</f>
        <v>500</v>
      </c>
      <c r="U5919" s="56">
        <f>IF(ISERROR(IF($X$10=1,$Y$10,)),"",IF($X$10=1,$Y$10,))</f>
        <v>500</v>
      </c>
    </row>
    <row r="5920" spans="1:21" x14ac:dyDescent="0.25">
      <c r="A5920" s="75">
        <f t="shared" si="1066"/>
        <v>0</v>
      </c>
      <c r="E5920" s="56">
        <f t="shared" si="1067"/>
        <v>0</v>
      </c>
      <c r="F5920" s="76">
        <f t="shared" si="1072"/>
        <v>0</v>
      </c>
      <c r="G5920" s="56" t="str">
        <f t="shared" si="1068"/>
        <v/>
      </c>
      <c r="H5920" s="56">
        <f t="shared" si="1069"/>
        <v>0</v>
      </c>
      <c r="I5920" s="56">
        <f>IF(G5920="",0,IF(COUNTIF($G$5:G5920,G5920)=1,0,COUNTIF($G$5:G5920,G5920) )   )</f>
        <v>0</v>
      </c>
      <c r="J5920" s="56" t="str">
        <f t="shared" si="1070"/>
        <v/>
      </c>
      <c r="K5920" s="56" t="str">
        <f t="shared" si="1062"/>
        <v/>
      </c>
      <c r="L5920" s="56" t="str">
        <f t="shared" si="1063"/>
        <v/>
      </c>
      <c r="M5920" s="56" t="str">
        <f t="shared" si="1064"/>
        <v/>
      </c>
      <c r="N5920" s="56" t="str">
        <f t="shared" si="1065"/>
        <v/>
      </c>
      <c r="O5920" s="56" t="str">
        <f t="shared" si="1071"/>
        <v/>
      </c>
      <c r="P5920" s="56">
        <f>IF(ISERROR(IF($X$5=1,$Y$5,)),"",IF($X$5=1,$Y$5,))</f>
        <v>0</v>
      </c>
      <c r="Q5920" s="56">
        <f>IF(ISERROR(IF($X$6=1,$Y$6,)),"",IF($X$6=1,$Y$6,))</f>
        <v>10000</v>
      </c>
      <c r="R5920" s="56">
        <f>IF(ISERROR(IF($X$7=1,$Y$7,)),"",IF($X$7=1,$Y$7,))</f>
        <v>0</v>
      </c>
      <c r="S5920" s="56">
        <f>IF(ISERROR(IF($X$8=1,$Y$8,)),"",IF($X$8=1,$Y$8,))</f>
        <v>1000</v>
      </c>
      <c r="T5920" s="56">
        <f>IF(ISERROR(IF($X$9=1,$Y$9,)),"",IF($X$9=1,$Y$9,))</f>
        <v>500</v>
      </c>
      <c r="U5920" s="56">
        <f>IF(ISERROR(IF($X$10=1,$Y$10,)),"",IF($X$10=1,$Y$10,))</f>
        <v>500</v>
      </c>
    </row>
    <row r="5921" spans="1:21" x14ac:dyDescent="0.25">
      <c r="A5921" s="75">
        <f t="shared" si="1066"/>
        <v>0</v>
      </c>
      <c r="E5921" s="56">
        <f t="shared" si="1067"/>
        <v>0</v>
      </c>
      <c r="F5921" s="76">
        <f t="shared" si="1072"/>
        <v>0</v>
      </c>
      <c r="G5921" s="56" t="str">
        <f t="shared" si="1068"/>
        <v/>
      </c>
      <c r="H5921" s="56">
        <f t="shared" si="1069"/>
        <v>0</v>
      </c>
      <c r="I5921" s="56">
        <f>IF(G5921="",0,IF(COUNTIF($G$5:G5921,G5921)=1,0,COUNTIF($G$5:G5921,G5921) )   )</f>
        <v>0</v>
      </c>
      <c r="J5921" s="56" t="str">
        <f t="shared" si="1070"/>
        <v/>
      </c>
      <c r="K5921" s="56" t="str">
        <f t="shared" si="1062"/>
        <v/>
      </c>
      <c r="L5921" s="56" t="str">
        <f t="shared" si="1063"/>
        <v/>
      </c>
      <c r="M5921" s="56" t="str">
        <f t="shared" si="1064"/>
        <v/>
      </c>
      <c r="N5921" s="56" t="str">
        <f t="shared" si="1065"/>
        <v/>
      </c>
      <c r="O5921" s="56" t="str">
        <f t="shared" si="1071"/>
        <v/>
      </c>
      <c r="P5921" s="56">
        <f>IF(ISERROR(IF($X$5=1,$Y$5,)),"",IF($X$5=1,$Y$5,))</f>
        <v>0</v>
      </c>
      <c r="Q5921" s="56">
        <f>IF(ISERROR(IF($X$6=1,$Y$6,)),"",IF($X$6=1,$Y$6,))</f>
        <v>10000</v>
      </c>
      <c r="R5921" s="56">
        <f>IF(ISERROR(IF($X$7=1,$Y$7,)),"",IF($X$7=1,$Y$7,))</f>
        <v>0</v>
      </c>
      <c r="S5921" s="56">
        <f>IF(ISERROR(IF($X$8=1,$Y$8,)),"",IF($X$8=1,$Y$8,))</f>
        <v>1000</v>
      </c>
      <c r="T5921" s="56">
        <f>IF(ISERROR(IF($X$9=1,$Y$9,)),"",IF($X$9=1,$Y$9,))</f>
        <v>500</v>
      </c>
      <c r="U5921" s="56">
        <f>IF(ISERROR(IF($X$10=1,$Y$10,)),"",IF($X$10=1,$Y$10,))</f>
        <v>500</v>
      </c>
    </row>
    <row r="5922" spans="1:21" x14ac:dyDescent="0.25">
      <c r="A5922" s="75">
        <f t="shared" si="1066"/>
        <v>0</v>
      </c>
      <c r="E5922" s="56">
        <f t="shared" si="1067"/>
        <v>0</v>
      </c>
      <c r="F5922" s="76">
        <f t="shared" si="1072"/>
        <v>0</v>
      </c>
      <c r="G5922" s="56" t="str">
        <f t="shared" si="1068"/>
        <v/>
      </c>
      <c r="H5922" s="56">
        <f t="shared" si="1069"/>
        <v>0</v>
      </c>
      <c r="I5922" s="56">
        <f>IF(G5922="",0,IF(COUNTIF($G$5:G5922,G5922)=1,0,COUNTIF($G$5:G5922,G5922) )   )</f>
        <v>0</v>
      </c>
      <c r="J5922" s="56" t="str">
        <f t="shared" si="1070"/>
        <v/>
      </c>
      <c r="K5922" s="56" t="str">
        <f t="shared" si="1062"/>
        <v/>
      </c>
      <c r="L5922" s="56" t="str">
        <f t="shared" si="1063"/>
        <v/>
      </c>
      <c r="M5922" s="56" t="str">
        <f t="shared" si="1064"/>
        <v/>
      </c>
      <c r="N5922" s="56" t="str">
        <f t="shared" si="1065"/>
        <v/>
      </c>
      <c r="O5922" s="56" t="str">
        <f t="shared" si="1071"/>
        <v/>
      </c>
      <c r="P5922" s="56">
        <f>IF(ISERROR(IF($X$5=1,$Y$5,)),"",IF($X$5=1,$Y$5,))</f>
        <v>0</v>
      </c>
      <c r="Q5922" s="56">
        <f>IF(ISERROR(IF($X$6=1,$Y$6,)),"",IF($X$6=1,$Y$6,))</f>
        <v>10000</v>
      </c>
      <c r="R5922" s="56">
        <f>IF(ISERROR(IF($X$7=1,$Y$7,)),"",IF($X$7=1,$Y$7,))</f>
        <v>0</v>
      </c>
      <c r="S5922" s="56">
        <f>IF(ISERROR(IF($X$8=1,$Y$8,)),"",IF($X$8=1,$Y$8,))</f>
        <v>1000</v>
      </c>
      <c r="T5922" s="56">
        <f>IF(ISERROR(IF($X$9=1,$Y$9,)),"",IF($X$9=1,$Y$9,))</f>
        <v>500</v>
      </c>
      <c r="U5922" s="56">
        <f>IF(ISERROR(IF($X$10=1,$Y$10,)),"",IF($X$10=1,$Y$10,))</f>
        <v>500</v>
      </c>
    </row>
    <row r="5923" spans="1:21" x14ac:dyDescent="0.25">
      <c r="A5923" s="75">
        <f t="shared" si="1066"/>
        <v>0</v>
      </c>
      <c r="E5923" s="56">
        <f t="shared" si="1067"/>
        <v>0</v>
      </c>
      <c r="F5923" s="76">
        <f t="shared" si="1072"/>
        <v>0</v>
      </c>
      <c r="G5923" s="56" t="str">
        <f t="shared" si="1068"/>
        <v/>
      </c>
      <c r="H5923" s="56">
        <f t="shared" si="1069"/>
        <v>0</v>
      </c>
      <c r="I5923" s="56">
        <f>IF(G5923="",0,IF(COUNTIF($G$5:G5923,G5923)=1,0,COUNTIF($G$5:G5923,G5923) )   )</f>
        <v>0</v>
      </c>
      <c r="J5923" s="56" t="str">
        <f t="shared" si="1070"/>
        <v/>
      </c>
      <c r="K5923" s="56" t="str">
        <f t="shared" si="1062"/>
        <v/>
      </c>
      <c r="L5923" s="56" t="str">
        <f t="shared" si="1063"/>
        <v/>
      </c>
      <c r="M5923" s="56" t="str">
        <f t="shared" si="1064"/>
        <v/>
      </c>
      <c r="N5923" s="56" t="str">
        <f t="shared" si="1065"/>
        <v/>
      </c>
      <c r="O5923" s="56" t="str">
        <f t="shared" si="1071"/>
        <v/>
      </c>
      <c r="P5923" s="56">
        <f>IF(ISERROR(IF($X$5=1,$Y$5,)),"",IF($X$5=1,$Y$5,))</f>
        <v>0</v>
      </c>
      <c r="Q5923" s="56">
        <f>IF(ISERROR(IF($X$6=1,$Y$6,)),"",IF($X$6=1,$Y$6,))</f>
        <v>10000</v>
      </c>
      <c r="R5923" s="56">
        <f>IF(ISERROR(IF($X$7=1,$Y$7,)),"",IF($X$7=1,$Y$7,))</f>
        <v>0</v>
      </c>
      <c r="S5923" s="56">
        <f>IF(ISERROR(IF($X$8=1,$Y$8,)),"",IF($X$8=1,$Y$8,))</f>
        <v>1000</v>
      </c>
      <c r="T5923" s="56">
        <f>IF(ISERROR(IF($X$9=1,$Y$9,)),"",IF($X$9=1,$Y$9,))</f>
        <v>500</v>
      </c>
      <c r="U5923" s="56">
        <f>IF(ISERROR(IF($X$10=1,$Y$10,)),"",IF($X$10=1,$Y$10,))</f>
        <v>500</v>
      </c>
    </row>
    <row r="5924" spans="1:21" x14ac:dyDescent="0.25">
      <c r="A5924" s="75">
        <f t="shared" si="1066"/>
        <v>0</v>
      </c>
      <c r="E5924" s="56">
        <f t="shared" si="1067"/>
        <v>0</v>
      </c>
      <c r="F5924" s="76">
        <f t="shared" si="1072"/>
        <v>0</v>
      </c>
      <c r="G5924" s="56" t="str">
        <f t="shared" si="1068"/>
        <v/>
      </c>
      <c r="H5924" s="56">
        <f t="shared" si="1069"/>
        <v>0</v>
      </c>
      <c r="I5924" s="56">
        <f>IF(G5924="",0,IF(COUNTIF($G$5:G5924,G5924)=1,0,COUNTIF($G$5:G5924,G5924) )   )</f>
        <v>0</v>
      </c>
      <c r="J5924" s="56" t="str">
        <f t="shared" si="1070"/>
        <v/>
      </c>
      <c r="K5924" s="56" t="str">
        <f t="shared" si="1062"/>
        <v/>
      </c>
      <c r="L5924" s="56" t="str">
        <f t="shared" si="1063"/>
        <v/>
      </c>
      <c r="M5924" s="56" t="str">
        <f t="shared" si="1064"/>
        <v/>
      </c>
      <c r="N5924" s="56" t="str">
        <f t="shared" si="1065"/>
        <v/>
      </c>
      <c r="O5924" s="56" t="str">
        <f t="shared" si="1071"/>
        <v/>
      </c>
      <c r="P5924" s="56">
        <f>IF(ISERROR(IF($X$5=1,$Y$5,)),"",IF($X$5=1,$Y$5,))</f>
        <v>0</v>
      </c>
      <c r="Q5924" s="56">
        <f>IF(ISERROR(IF($X$6=1,$Y$6,)),"",IF($X$6=1,$Y$6,))</f>
        <v>10000</v>
      </c>
      <c r="R5924" s="56">
        <f>IF(ISERROR(IF($X$7=1,$Y$7,)),"",IF($X$7=1,$Y$7,))</f>
        <v>0</v>
      </c>
      <c r="S5924" s="56">
        <f>IF(ISERROR(IF($X$8=1,$Y$8,)),"",IF($X$8=1,$Y$8,))</f>
        <v>1000</v>
      </c>
      <c r="T5924" s="56">
        <f>IF(ISERROR(IF($X$9=1,$Y$9,)),"",IF($X$9=1,$Y$9,))</f>
        <v>500</v>
      </c>
      <c r="U5924" s="56">
        <f>IF(ISERROR(IF($X$10=1,$Y$10,)),"",IF($X$10=1,$Y$10,))</f>
        <v>500</v>
      </c>
    </row>
    <row r="5925" spans="1:21" x14ac:dyDescent="0.25">
      <c r="A5925" s="75">
        <f t="shared" si="1066"/>
        <v>0</v>
      </c>
      <c r="E5925" s="56">
        <f t="shared" si="1067"/>
        <v>0</v>
      </c>
      <c r="F5925" s="76">
        <f t="shared" si="1072"/>
        <v>0</v>
      </c>
      <c r="G5925" s="56" t="str">
        <f t="shared" si="1068"/>
        <v/>
      </c>
      <c r="H5925" s="56">
        <f t="shared" si="1069"/>
        <v>0</v>
      </c>
      <c r="I5925" s="56">
        <f>IF(G5925="",0,IF(COUNTIF($G$5:G5925,G5925)=1,0,COUNTIF($G$5:G5925,G5925) )   )</f>
        <v>0</v>
      </c>
      <c r="J5925" s="56" t="str">
        <f t="shared" si="1070"/>
        <v/>
      </c>
      <c r="K5925" s="56" t="str">
        <f t="shared" si="1062"/>
        <v/>
      </c>
      <c r="L5925" s="56" t="str">
        <f t="shared" si="1063"/>
        <v/>
      </c>
      <c r="M5925" s="56" t="str">
        <f t="shared" si="1064"/>
        <v/>
      </c>
      <c r="N5925" s="56" t="str">
        <f t="shared" si="1065"/>
        <v/>
      </c>
      <c r="O5925" s="56" t="str">
        <f t="shared" si="1071"/>
        <v/>
      </c>
      <c r="P5925" s="56">
        <f>IF(ISERROR(IF($X$5=1,$Y$5,)),"",IF($X$5=1,$Y$5,))</f>
        <v>0</v>
      </c>
      <c r="Q5925" s="56">
        <f>IF(ISERROR(IF($X$6=1,$Y$6,)),"",IF($X$6=1,$Y$6,))</f>
        <v>10000</v>
      </c>
      <c r="R5925" s="56">
        <f>IF(ISERROR(IF($X$7=1,$Y$7,)),"",IF($X$7=1,$Y$7,))</f>
        <v>0</v>
      </c>
      <c r="S5925" s="56">
        <f>IF(ISERROR(IF($X$8=1,$Y$8,)),"",IF($X$8=1,$Y$8,))</f>
        <v>1000</v>
      </c>
      <c r="T5925" s="56">
        <f>IF(ISERROR(IF($X$9=1,$Y$9,)),"",IF($X$9=1,$Y$9,))</f>
        <v>500</v>
      </c>
      <c r="U5925" s="56">
        <f>IF(ISERROR(IF($X$10=1,$Y$10,)),"",IF($X$10=1,$Y$10,))</f>
        <v>500</v>
      </c>
    </row>
    <row r="5926" spans="1:21" x14ac:dyDescent="0.25">
      <c r="A5926" s="75">
        <f t="shared" si="1066"/>
        <v>0</v>
      </c>
      <c r="E5926" s="56">
        <f t="shared" si="1067"/>
        <v>0</v>
      </c>
      <c r="F5926" s="76">
        <f t="shared" si="1072"/>
        <v>0</v>
      </c>
      <c r="G5926" s="56" t="str">
        <f t="shared" si="1068"/>
        <v/>
      </c>
      <c r="H5926" s="56">
        <f t="shared" si="1069"/>
        <v>0</v>
      </c>
      <c r="I5926" s="56">
        <f>IF(G5926="",0,IF(COUNTIF($G$5:G5926,G5926)=1,0,COUNTIF($G$5:G5926,G5926) )   )</f>
        <v>0</v>
      </c>
      <c r="J5926" s="56" t="str">
        <f t="shared" si="1070"/>
        <v/>
      </c>
      <c r="K5926" s="56" t="str">
        <f t="shared" si="1062"/>
        <v/>
      </c>
      <c r="L5926" s="56" t="str">
        <f t="shared" si="1063"/>
        <v/>
      </c>
      <c r="M5926" s="56" t="str">
        <f t="shared" si="1064"/>
        <v/>
      </c>
      <c r="N5926" s="56" t="str">
        <f t="shared" si="1065"/>
        <v/>
      </c>
      <c r="O5926" s="56" t="str">
        <f t="shared" si="1071"/>
        <v/>
      </c>
      <c r="P5926" s="56">
        <f>IF(ISERROR(IF($X$5=1,$Y$5,)),"",IF($X$5=1,$Y$5,))</f>
        <v>0</v>
      </c>
      <c r="Q5926" s="56">
        <f>IF(ISERROR(IF($X$6=1,$Y$6,)),"",IF($X$6=1,$Y$6,))</f>
        <v>10000</v>
      </c>
      <c r="R5926" s="56">
        <f>IF(ISERROR(IF($X$7=1,$Y$7,)),"",IF($X$7=1,$Y$7,))</f>
        <v>0</v>
      </c>
      <c r="S5926" s="56">
        <f>IF(ISERROR(IF($X$8=1,$Y$8,)),"",IF($X$8=1,$Y$8,))</f>
        <v>1000</v>
      </c>
      <c r="T5926" s="56">
        <f>IF(ISERROR(IF($X$9=1,$Y$9,)),"",IF($X$9=1,$Y$9,))</f>
        <v>500</v>
      </c>
      <c r="U5926" s="56">
        <f>IF(ISERROR(IF($X$10=1,$Y$10,)),"",IF($X$10=1,$Y$10,))</f>
        <v>500</v>
      </c>
    </row>
    <row r="5927" spans="1:21" x14ac:dyDescent="0.25">
      <c r="A5927" s="75">
        <f t="shared" si="1066"/>
        <v>0</v>
      </c>
      <c r="E5927" s="56">
        <f t="shared" si="1067"/>
        <v>0</v>
      </c>
      <c r="F5927" s="76">
        <f t="shared" si="1072"/>
        <v>0</v>
      </c>
      <c r="G5927" s="56" t="str">
        <f t="shared" si="1068"/>
        <v/>
      </c>
      <c r="H5927" s="56">
        <f t="shared" si="1069"/>
        <v>0</v>
      </c>
      <c r="I5927" s="56">
        <f>IF(G5927="",0,IF(COUNTIF($G$5:G5927,G5927)=1,0,COUNTIF($G$5:G5927,G5927) )   )</f>
        <v>0</v>
      </c>
      <c r="J5927" s="56" t="str">
        <f t="shared" si="1070"/>
        <v/>
      </c>
      <c r="K5927" s="56" t="str">
        <f t="shared" si="1062"/>
        <v/>
      </c>
      <c r="L5927" s="56" t="str">
        <f t="shared" si="1063"/>
        <v/>
      </c>
      <c r="M5927" s="56" t="str">
        <f t="shared" si="1064"/>
        <v/>
      </c>
      <c r="N5927" s="56" t="str">
        <f t="shared" si="1065"/>
        <v/>
      </c>
      <c r="O5927" s="56" t="str">
        <f t="shared" si="1071"/>
        <v/>
      </c>
      <c r="P5927" s="56">
        <f>IF(ISERROR(IF($X$5=1,$Y$5,)),"",IF($X$5=1,$Y$5,))</f>
        <v>0</v>
      </c>
      <c r="Q5927" s="56">
        <f>IF(ISERROR(IF($X$6=1,$Y$6,)),"",IF($X$6=1,$Y$6,))</f>
        <v>10000</v>
      </c>
      <c r="R5927" s="56">
        <f>IF(ISERROR(IF($X$7=1,$Y$7,)),"",IF($X$7=1,$Y$7,))</f>
        <v>0</v>
      </c>
      <c r="S5927" s="56">
        <f>IF(ISERROR(IF($X$8=1,$Y$8,)),"",IF($X$8=1,$Y$8,))</f>
        <v>1000</v>
      </c>
      <c r="T5927" s="56">
        <f>IF(ISERROR(IF($X$9=1,$Y$9,)),"",IF($X$9=1,$Y$9,))</f>
        <v>500</v>
      </c>
      <c r="U5927" s="56">
        <f>IF(ISERROR(IF($X$10=1,$Y$10,)),"",IF($X$10=1,$Y$10,))</f>
        <v>500</v>
      </c>
    </row>
    <row r="5928" spans="1:21" x14ac:dyDescent="0.25">
      <c r="A5928" s="75">
        <f t="shared" si="1066"/>
        <v>0</v>
      </c>
      <c r="E5928" s="56">
        <f t="shared" si="1067"/>
        <v>0</v>
      </c>
      <c r="F5928" s="76">
        <f t="shared" si="1072"/>
        <v>0</v>
      </c>
      <c r="G5928" s="56" t="str">
        <f t="shared" si="1068"/>
        <v/>
      </c>
      <c r="H5928" s="56">
        <f t="shared" si="1069"/>
        <v>0</v>
      </c>
      <c r="I5928" s="56">
        <f>IF(G5928="",0,IF(COUNTIF($G$5:G5928,G5928)=1,0,COUNTIF($G$5:G5928,G5928) )   )</f>
        <v>0</v>
      </c>
      <c r="J5928" s="56" t="str">
        <f t="shared" si="1070"/>
        <v/>
      </c>
      <c r="K5928" s="56" t="str">
        <f t="shared" si="1062"/>
        <v/>
      </c>
      <c r="L5928" s="56" t="str">
        <f t="shared" si="1063"/>
        <v/>
      </c>
      <c r="M5928" s="56" t="str">
        <f t="shared" si="1064"/>
        <v/>
      </c>
      <c r="N5928" s="56" t="str">
        <f t="shared" si="1065"/>
        <v/>
      </c>
      <c r="O5928" s="56" t="str">
        <f t="shared" si="1071"/>
        <v/>
      </c>
      <c r="P5928" s="56">
        <f>IF(ISERROR(IF($X$5=1,$Y$5,)),"",IF($X$5=1,$Y$5,))</f>
        <v>0</v>
      </c>
      <c r="Q5928" s="56">
        <f>IF(ISERROR(IF($X$6=1,$Y$6,)),"",IF($X$6=1,$Y$6,))</f>
        <v>10000</v>
      </c>
      <c r="R5928" s="56">
        <f>IF(ISERROR(IF($X$7=1,$Y$7,)),"",IF($X$7=1,$Y$7,))</f>
        <v>0</v>
      </c>
      <c r="S5928" s="56">
        <f>IF(ISERROR(IF($X$8=1,$Y$8,)),"",IF($X$8=1,$Y$8,))</f>
        <v>1000</v>
      </c>
      <c r="T5928" s="56">
        <f>IF(ISERROR(IF($X$9=1,$Y$9,)),"",IF($X$9=1,$Y$9,))</f>
        <v>500</v>
      </c>
      <c r="U5928" s="56">
        <f>IF(ISERROR(IF($X$10=1,$Y$10,)),"",IF($X$10=1,$Y$10,))</f>
        <v>500</v>
      </c>
    </row>
    <row r="5929" spans="1:21" x14ac:dyDescent="0.25">
      <c r="A5929" s="75">
        <f t="shared" si="1066"/>
        <v>0</v>
      </c>
      <c r="E5929" s="56">
        <f t="shared" si="1067"/>
        <v>0</v>
      </c>
      <c r="F5929" s="76">
        <f t="shared" si="1072"/>
        <v>0</v>
      </c>
      <c r="G5929" s="56" t="str">
        <f t="shared" si="1068"/>
        <v/>
      </c>
      <c r="H5929" s="56">
        <f t="shared" si="1069"/>
        <v>0</v>
      </c>
      <c r="I5929" s="56">
        <f>IF(G5929="",0,IF(COUNTIF($G$5:G5929,G5929)=1,0,COUNTIF($G$5:G5929,G5929) )   )</f>
        <v>0</v>
      </c>
      <c r="J5929" s="56" t="str">
        <f t="shared" si="1070"/>
        <v/>
      </c>
      <c r="K5929" s="56" t="str">
        <f t="shared" si="1062"/>
        <v/>
      </c>
      <c r="L5929" s="56" t="str">
        <f t="shared" si="1063"/>
        <v/>
      </c>
      <c r="M5929" s="56" t="str">
        <f t="shared" si="1064"/>
        <v/>
      </c>
      <c r="N5929" s="56" t="str">
        <f t="shared" si="1065"/>
        <v/>
      </c>
      <c r="O5929" s="56" t="str">
        <f t="shared" si="1071"/>
        <v/>
      </c>
      <c r="P5929" s="56">
        <f>IF(ISERROR(IF($X$5=1,$Y$5,)),"",IF($X$5=1,$Y$5,))</f>
        <v>0</v>
      </c>
      <c r="Q5929" s="56">
        <f>IF(ISERROR(IF($X$6=1,$Y$6,)),"",IF($X$6=1,$Y$6,))</f>
        <v>10000</v>
      </c>
      <c r="R5929" s="56">
        <f>IF(ISERROR(IF($X$7=1,$Y$7,)),"",IF($X$7=1,$Y$7,))</f>
        <v>0</v>
      </c>
      <c r="S5929" s="56">
        <f>IF(ISERROR(IF($X$8=1,$Y$8,)),"",IF($X$8=1,$Y$8,))</f>
        <v>1000</v>
      </c>
      <c r="T5929" s="56">
        <f>IF(ISERROR(IF($X$9=1,$Y$9,)),"",IF($X$9=1,$Y$9,))</f>
        <v>500</v>
      </c>
      <c r="U5929" s="56">
        <f>IF(ISERROR(IF($X$10=1,$Y$10,)),"",IF($X$10=1,$Y$10,))</f>
        <v>500</v>
      </c>
    </row>
    <row r="5930" spans="1:21" x14ac:dyDescent="0.25">
      <c r="A5930" s="75">
        <f t="shared" si="1066"/>
        <v>0</v>
      </c>
      <c r="E5930" s="56">
        <f t="shared" si="1067"/>
        <v>0</v>
      </c>
      <c r="F5930" s="76">
        <f t="shared" si="1072"/>
        <v>0</v>
      </c>
      <c r="G5930" s="56" t="str">
        <f t="shared" si="1068"/>
        <v/>
      </c>
      <c r="H5930" s="56">
        <f t="shared" si="1069"/>
        <v>0</v>
      </c>
      <c r="I5930" s="56">
        <f>IF(G5930="",0,IF(COUNTIF($G$5:G5930,G5930)=1,0,COUNTIF($G$5:G5930,G5930) )   )</f>
        <v>0</v>
      </c>
      <c r="J5930" s="56" t="str">
        <f t="shared" si="1070"/>
        <v/>
      </c>
      <c r="K5930" s="56" t="str">
        <f t="shared" si="1062"/>
        <v/>
      </c>
      <c r="L5930" s="56" t="str">
        <f t="shared" si="1063"/>
        <v/>
      </c>
      <c r="M5930" s="56" t="str">
        <f t="shared" si="1064"/>
        <v/>
      </c>
      <c r="N5930" s="56" t="str">
        <f t="shared" si="1065"/>
        <v/>
      </c>
      <c r="O5930" s="56" t="str">
        <f t="shared" si="1071"/>
        <v/>
      </c>
      <c r="P5930" s="56">
        <f>IF(ISERROR(IF($X$5=1,$Y$5,)),"",IF($X$5=1,$Y$5,))</f>
        <v>0</v>
      </c>
      <c r="Q5930" s="56">
        <f>IF(ISERROR(IF($X$6=1,$Y$6,)),"",IF($X$6=1,$Y$6,))</f>
        <v>10000</v>
      </c>
      <c r="R5930" s="56">
        <f>IF(ISERROR(IF($X$7=1,$Y$7,)),"",IF($X$7=1,$Y$7,))</f>
        <v>0</v>
      </c>
      <c r="S5930" s="56">
        <f>IF(ISERROR(IF($X$8=1,$Y$8,)),"",IF($X$8=1,$Y$8,))</f>
        <v>1000</v>
      </c>
      <c r="T5930" s="56">
        <f>IF(ISERROR(IF($X$9=1,$Y$9,)),"",IF($X$9=1,$Y$9,))</f>
        <v>500</v>
      </c>
      <c r="U5930" s="56">
        <f>IF(ISERROR(IF($X$10=1,$Y$10,)),"",IF($X$10=1,$Y$10,))</f>
        <v>500</v>
      </c>
    </row>
    <row r="5931" spans="1:21" x14ac:dyDescent="0.25">
      <c r="A5931" s="75">
        <f t="shared" si="1066"/>
        <v>0</v>
      </c>
      <c r="E5931" s="56">
        <f t="shared" si="1067"/>
        <v>0</v>
      </c>
      <c r="F5931" s="76">
        <f t="shared" si="1072"/>
        <v>0</v>
      </c>
      <c r="G5931" s="56" t="str">
        <f t="shared" si="1068"/>
        <v/>
      </c>
      <c r="H5931" s="56">
        <f t="shared" si="1069"/>
        <v>0</v>
      </c>
      <c r="I5931" s="56">
        <f>IF(G5931="",0,IF(COUNTIF($G$5:G5931,G5931)=1,0,COUNTIF($G$5:G5931,G5931) )   )</f>
        <v>0</v>
      </c>
      <c r="J5931" s="56" t="str">
        <f t="shared" si="1070"/>
        <v/>
      </c>
      <c r="K5931" s="56" t="str">
        <f t="shared" si="1062"/>
        <v/>
      </c>
      <c r="L5931" s="56" t="str">
        <f t="shared" si="1063"/>
        <v/>
      </c>
      <c r="M5931" s="56" t="str">
        <f t="shared" si="1064"/>
        <v/>
      </c>
      <c r="N5931" s="56" t="str">
        <f t="shared" si="1065"/>
        <v/>
      </c>
      <c r="O5931" s="56" t="str">
        <f t="shared" si="1071"/>
        <v/>
      </c>
      <c r="P5931" s="56">
        <f>IF(ISERROR(IF($X$5=1,$Y$5,)),"",IF($X$5=1,$Y$5,))</f>
        <v>0</v>
      </c>
      <c r="Q5931" s="56">
        <f>IF(ISERROR(IF($X$6=1,$Y$6,)),"",IF($X$6=1,$Y$6,))</f>
        <v>10000</v>
      </c>
      <c r="R5931" s="56">
        <f>IF(ISERROR(IF($X$7=1,$Y$7,)),"",IF($X$7=1,$Y$7,))</f>
        <v>0</v>
      </c>
      <c r="S5931" s="56">
        <f>IF(ISERROR(IF($X$8=1,$Y$8,)),"",IF($X$8=1,$Y$8,))</f>
        <v>1000</v>
      </c>
      <c r="T5931" s="56">
        <f>IF(ISERROR(IF($X$9=1,$Y$9,)),"",IF($X$9=1,$Y$9,))</f>
        <v>500</v>
      </c>
      <c r="U5931" s="56">
        <f>IF(ISERROR(IF($X$10=1,$Y$10,)),"",IF($X$10=1,$Y$10,))</f>
        <v>500</v>
      </c>
    </row>
    <row r="5932" spans="1:21" x14ac:dyDescent="0.25">
      <c r="A5932" s="75">
        <f t="shared" si="1066"/>
        <v>0</v>
      </c>
      <c r="E5932" s="56">
        <f t="shared" si="1067"/>
        <v>0</v>
      </c>
      <c r="F5932" s="76">
        <f t="shared" si="1072"/>
        <v>0</v>
      </c>
      <c r="G5932" s="56" t="str">
        <f t="shared" si="1068"/>
        <v/>
      </c>
      <c r="H5932" s="56">
        <f t="shared" si="1069"/>
        <v>0</v>
      </c>
      <c r="I5932" s="56">
        <f>IF(G5932="",0,IF(COUNTIF($G$5:G5932,G5932)=1,0,COUNTIF($G$5:G5932,G5932) )   )</f>
        <v>0</v>
      </c>
      <c r="J5932" s="56" t="str">
        <f t="shared" si="1070"/>
        <v/>
      </c>
      <c r="K5932" s="56" t="str">
        <f t="shared" si="1062"/>
        <v/>
      </c>
      <c r="L5932" s="56" t="str">
        <f t="shared" si="1063"/>
        <v/>
      </c>
      <c r="M5932" s="56" t="str">
        <f t="shared" si="1064"/>
        <v/>
      </c>
      <c r="N5932" s="56" t="str">
        <f t="shared" si="1065"/>
        <v/>
      </c>
      <c r="O5932" s="56" t="str">
        <f t="shared" si="1071"/>
        <v/>
      </c>
      <c r="P5932" s="56">
        <f>IF(ISERROR(IF($X$5=1,$Y$5,)),"",IF($X$5=1,$Y$5,))</f>
        <v>0</v>
      </c>
      <c r="Q5932" s="56">
        <f>IF(ISERROR(IF($X$6=1,$Y$6,)),"",IF($X$6=1,$Y$6,))</f>
        <v>10000</v>
      </c>
      <c r="R5932" s="56">
        <f>IF(ISERROR(IF($X$7=1,$Y$7,)),"",IF($X$7=1,$Y$7,))</f>
        <v>0</v>
      </c>
      <c r="S5932" s="56">
        <f>IF(ISERROR(IF($X$8=1,$Y$8,)),"",IF($X$8=1,$Y$8,))</f>
        <v>1000</v>
      </c>
      <c r="T5932" s="56">
        <f>IF(ISERROR(IF($X$9=1,$Y$9,)),"",IF($X$9=1,$Y$9,))</f>
        <v>500</v>
      </c>
      <c r="U5932" s="56">
        <f>IF(ISERROR(IF($X$10=1,$Y$10,)),"",IF($X$10=1,$Y$10,))</f>
        <v>500</v>
      </c>
    </row>
    <row r="5933" spans="1:21" x14ac:dyDescent="0.25">
      <c r="A5933" s="75">
        <f t="shared" si="1066"/>
        <v>0</v>
      </c>
      <c r="E5933" s="56">
        <f t="shared" si="1067"/>
        <v>0</v>
      </c>
      <c r="F5933" s="76">
        <f t="shared" si="1072"/>
        <v>0</v>
      </c>
      <c r="G5933" s="56" t="str">
        <f t="shared" si="1068"/>
        <v/>
      </c>
      <c r="H5933" s="56">
        <f t="shared" si="1069"/>
        <v>0</v>
      </c>
      <c r="I5933" s="56">
        <f>IF(G5933="",0,IF(COUNTIF($G$5:G5933,G5933)=1,0,COUNTIF($G$5:G5933,G5933) )   )</f>
        <v>0</v>
      </c>
      <c r="J5933" s="56" t="str">
        <f t="shared" si="1070"/>
        <v/>
      </c>
      <c r="K5933" s="56" t="str">
        <f t="shared" si="1062"/>
        <v/>
      </c>
      <c r="L5933" s="56" t="str">
        <f t="shared" si="1063"/>
        <v/>
      </c>
      <c r="M5933" s="56" t="str">
        <f t="shared" si="1064"/>
        <v/>
      </c>
      <c r="N5933" s="56" t="str">
        <f t="shared" si="1065"/>
        <v/>
      </c>
      <c r="O5933" s="56" t="str">
        <f t="shared" si="1071"/>
        <v/>
      </c>
      <c r="P5933" s="56">
        <f>IF(ISERROR(IF($X$5=1,$Y$5,)),"",IF($X$5=1,$Y$5,))</f>
        <v>0</v>
      </c>
      <c r="Q5933" s="56">
        <f>IF(ISERROR(IF($X$6=1,$Y$6,)),"",IF($X$6=1,$Y$6,))</f>
        <v>10000</v>
      </c>
      <c r="R5933" s="56">
        <f>IF(ISERROR(IF($X$7=1,$Y$7,)),"",IF($X$7=1,$Y$7,))</f>
        <v>0</v>
      </c>
      <c r="S5933" s="56">
        <f>IF(ISERROR(IF($X$8=1,$Y$8,)),"",IF($X$8=1,$Y$8,))</f>
        <v>1000</v>
      </c>
      <c r="T5933" s="56">
        <f>IF(ISERROR(IF($X$9=1,$Y$9,)),"",IF($X$9=1,$Y$9,))</f>
        <v>500</v>
      </c>
      <c r="U5933" s="56">
        <f>IF(ISERROR(IF($X$10=1,$Y$10,)),"",IF($X$10=1,$Y$10,))</f>
        <v>500</v>
      </c>
    </row>
    <row r="5934" spans="1:21" x14ac:dyDescent="0.25">
      <c r="A5934" s="75">
        <f t="shared" si="1066"/>
        <v>0</v>
      </c>
      <c r="E5934" s="56">
        <f t="shared" si="1067"/>
        <v>0</v>
      </c>
      <c r="F5934" s="76">
        <f t="shared" si="1072"/>
        <v>0</v>
      </c>
      <c r="G5934" s="56" t="str">
        <f t="shared" si="1068"/>
        <v/>
      </c>
      <c r="H5934" s="56">
        <f t="shared" si="1069"/>
        <v>0</v>
      </c>
      <c r="I5934" s="56">
        <f>IF(G5934="",0,IF(COUNTIF($G$5:G5934,G5934)=1,0,COUNTIF($G$5:G5934,G5934) )   )</f>
        <v>0</v>
      </c>
      <c r="J5934" s="56" t="str">
        <f t="shared" si="1070"/>
        <v/>
      </c>
      <c r="K5934" s="56" t="str">
        <f t="shared" si="1062"/>
        <v/>
      </c>
      <c r="L5934" s="56" t="str">
        <f t="shared" si="1063"/>
        <v/>
      </c>
      <c r="M5934" s="56" t="str">
        <f t="shared" si="1064"/>
        <v/>
      </c>
      <c r="N5934" s="56" t="str">
        <f t="shared" si="1065"/>
        <v/>
      </c>
      <c r="O5934" s="56" t="str">
        <f t="shared" si="1071"/>
        <v/>
      </c>
      <c r="P5934" s="56">
        <f>IF(ISERROR(IF($X$5=1,$Y$5,)),"",IF($X$5=1,$Y$5,))</f>
        <v>0</v>
      </c>
      <c r="Q5934" s="56">
        <f>IF(ISERROR(IF($X$6=1,$Y$6,)),"",IF($X$6=1,$Y$6,))</f>
        <v>10000</v>
      </c>
      <c r="R5934" s="56">
        <f>IF(ISERROR(IF($X$7=1,$Y$7,)),"",IF($X$7=1,$Y$7,))</f>
        <v>0</v>
      </c>
      <c r="S5934" s="56">
        <f>IF(ISERROR(IF($X$8=1,$Y$8,)),"",IF($X$8=1,$Y$8,))</f>
        <v>1000</v>
      </c>
      <c r="T5934" s="56">
        <f>IF(ISERROR(IF($X$9=1,$Y$9,)),"",IF($X$9=1,$Y$9,))</f>
        <v>500</v>
      </c>
      <c r="U5934" s="56">
        <f>IF(ISERROR(IF($X$10=1,$Y$10,)),"",IF($X$10=1,$Y$10,))</f>
        <v>500</v>
      </c>
    </row>
    <row r="5935" spans="1:21" x14ac:dyDescent="0.25">
      <c r="A5935" s="75">
        <f t="shared" si="1066"/>
        <v>0</v>
      </c>
      <c r="E5935" s="56">
        <f t="shared" si="1067"/>
        <v>0</v>
      </c>
      <c r="F5935" s="76">
        <f t="shared" si="1072"/>
        <v>0</v>
      </c>
      <c r="G5935" s="56" t="str">
        <f t="shared" si="1068"/>
        <v/>
      </c>
      <c r="H5935" s="56">
        <f t="shared" si="1069"/>
        <v>0</v>
      </c>
      <c r="I5935" s="56">
        <f>IF(G5935="",0,IF(COUNTIF($G$5:G5935,G5935)=1,0,COUNTIF($G$5:G5935,G5935) )   )</f>
        <v>0</v>
      </c>
      <c r="J5935" s="56" t="str">
        <f t="shared" si="1070"/>
        <v/>
      </c>
      <c r="K5935" s="56" t="str">
        <f t="shared" si="1062"/>
        <v/>
      </c>
      <c r="L5935" s="56" t="str">
        <f t="shared" si="1063"/>
        <v/>
      </c>
      <c r="M5935" s="56" t="str">
        <f t="shared" si="1064"/>
        <v/>
      </c>
      <c r="N5935" s="56" t="str">
        <f t="shared" si="1065"/>
        <v/>
      </c>
      <c r="O5935" s="56" t="str">
        <f t="shared" si="1071"/>
        <v/>
      </c>
      <c r="P5935" s="56">
        <f>IF(ISERROR(IF($X$5=1,$Y$5,)),"",IF($X$5=1,$Y$5,))</f>
        <v>0</v>
      </c>
      <c r="Q5935" s="56">
        <f>IF(ISERROR(IF($X$6=1,$Y$6,)),"",IF($X$6=1,$Y$6,))</f>
        <v>10000</v>
      </c>
      <c r="R5935" s="56">
        <f>IF(ISERROR(IF($X$7=1,$Y$7,)),"",IF($X$7=1,$Y$7,))</f>
        <v>0</v>
      </c>
      <c r="S5935" s="56">
        <f>IF(ISERROR(IF($X$8=1,$Y$8,)),"",IF($X$8=1,$Y$8,))</f>
        <v>1000</v>
      </c>
      <c r="T5935" s="56">
        <f>IF(ISERROR(IF($X$9=1,$Y$9,)),"",IF($X$9=1,$Y$9,))</f>
        <v>500</v>
      </c>
      <c r="U5935" s="56">
        <f>IF(ISERROR(IF($X$10=1,$Y$10,)),"",IF($X$10=1,$Y$10,))</f>
        <v>500</v>
      </c>
    </row>
    <row r="5936" spans="1:21" x14ac:dyDescent="0.25">
      <c r="A5936" s="75">
        <f t="shared" si="1066"/>
        <v>0</v>
      </c>
      <c r="E5936" s="56">
        <f t="shared" si="1067"/>
        <v>0</v>
      </c>
      <c r="F5936" s="76">
        <f t="shared" si="1072"/>
        <v>0</v>
      </c>
      <c r="G5936" s="56" t="str">
        <f t="shared" si="1068"/>
        <v/>
      </c>
      <c r="H5936" s="56">
        <f t="shared" si="1069"/>
        <v>0</v>
      </c>
      <c r="I5936" s="56">
        <f>IF(G5936="",0,IF(COUNTIF($G$5:G5936,G5936)=1,0,COUNTIF($G$5:G5936,G5936) )   )</f>
        <v>0</v>
      </c>
      <c r="J5936" s="56" t="str">
        <f t="shared" si="1070"/>
        <v/>
      </c>
      <c r="K5936" s="56" t="str">
        <f t="shared" si="1062"/>
        <v/>
      </c>
      <c r="L5936" s="56" t="str">
        <f t="shared" si="1063"/>
        <v/>
      </c>
      <c r="M5936" s="56" t="str">
        <f t="shared" si="1064"/>
        <v/>
      </c>
      <c r="N5936" s="56" t="str">
        <f t="shared" si="1065"/>
        <v/>
      </c>
      <c r="O5936" s="56" t="str">
        <f t="shared" si="1071"/>
        <v/>
      </c>
      <c r="P5936" s="56">
        <f>IF(ISERROR(IF($X$5=1,$Y$5,)),"",IF($X$5=1,$Y$5,))</f>
        <v>0</v>
      </c>
      <c r="Q5936" s="56">
        <f>IF(ISERROR(IF($X$6=1,$Y$6,)),"",IF($X$6=1,$Y$6,))</f>
        <v>10000</v>
      </c>
      <c r="R5936" s="56">
        <f>IF(ISERROR(IF($X$7=1,$Y$7,)),"",IF($X$7=1,$Y$7,))</f>
        <v>0</v>
      </c>
      <c r="S5936" s="56">
        <f>IF(ISERROR(IF($X$8=1,$Y$8,)),"",IF($X$8=1,$Y$8,))</f>
        <v>1000</v>
      </c>
      <c r="T5936" s="56">
        <f>IF(ISERROR(IF($X$9=1,$Y$9,)),"",IF($X$9=1,$Y$9,))</f>
        <v>500</v>
      </c>
      <c r="U5936" s="56">
        <f>IF(ISERROR(IF($X$10=1,$Y$10,)),"",IF($X$10=1,$Y$10,))</f>
        <v>500</v>
      </c>
    </row>
    <row r="5937" spans="1:21" x14ac:dyDescent="0.25">
      <c r="A5937" s="75">
        <f t="shared" si="1066"/>
        <v>0</v>
      </c>
      <c r="E5937" s="56">
        <f t="shared" si="1067"/>
        <v>0</v>
      </c>
      <c r="F5937" s="76">
        <f t="shared" si="1072"/>
        <v>0</v>
      </c>
      <c r="G5937" s="56" t="str">
        <f t="shared" si="1068"/>
        <v/>
      </c>
      <c r="H5937" s="56">
        <f t="shared" si="1069"/>
        <v>0</v>
      </c>
      <c r="I5937" s="56">
        <f>IF(G5937="",0,IF(COUNTIF($G$5:G5937,G5937)=1,0,COUNTIF($G$5:G5937,G5937) )   )</f>
        <v>0</v>
      </c>
      <c r="J5937" s="56" t="str">
        <f t="shared" si="1070"/>
        <v/>
      </c>
      <c r="K5937" s="56" t="str">
        <f t="shared" si="1062"/>
        <v/>
      </c>
      <c r="L5937" s="56" t="str">
        <f t="shared" si="1063"/>
        <v/>
      </c>
      <c r="M5937" s="56" t="str">
        <f t="shared" si="1064"/>
        <v/>
      </c>
      <c r="N5937" s="56" t="str">
        <f t="shared" si="1065"/>
        <v/>
      </c>
      <c r="O5937" s="56" t="str">
        <f t="shared" si="1071"/>
        <v/>
      </c>
      <c r="P5937" s="56">
        <f>IF(ISERROR(IF($X$5=1,$Y$5,)),"",IF($X$5=1,$Y$5,))</f>
        <v>0</v>
      </c>
      <c r="Q5937" s="56">
        <f>IF(ISERROR(IF($X$6=1,$Y$6,)),"",IF($X$6=1,$Y$6,))</f>
        <v>10000</v>
      </c>
      <c r="R5937" s="56">
        <f>IF(ISERROR(IF($X$7=1,$Y$7,)),"",IF($X$7=1,$Y$7,))</f>
        <v>0</v>
      </c>
      <c r="S5937" s="56">
        <f>IF(ISERROR(IF($X$8=1,$Y$8,)),"",IF($X$8=1,$Y$8,))</f>
        <v>1000</v>
      </c>
      <c r="T5937" s="56">
        <f>IF(ISERROR(IF($X$9=1,$Y$9,)),"",IF($X$9=1,$Y$9,))</f>
        <v>500</v>
      </c>
      <c r="U5937" s="56">
        <f>IF(ISERROR(IF($X$10=1,$Y$10,)),"",IF($X$10=1,$Y$10,))</f>
        <v>500</v>
      </c>
    </row>
    <row r="5938" spans="1:21" x14ac:dyDescent="0.25">
      <c r="A5938" s="75">
        <f t="shared" si="1066"/>
        <v>0</v>
      </c>
      <c r="E5938" s="56">
        <f t="shared" si="1067"/>
        <v>0</v>
      </c>
      <c r="F5938" s="76">
        <f t="shared" si="1072"/>
        <v>0</v>
      </c>
      <c r="G5938" s="56" t="str">
        <f t="shared" si="1068"/>
        <v/>
      </c>
      <c r="H5938" s="56">
        <f t="shared" si="1069"/>
        <v>0</v>
      </c>
      <c r="I5938" s="56">
        <f>IF(G5938="",0,IF(COUNTIF($G$5:G5938,G5938)=1,0,COUNTIF($G$5:G5938,G5938) )   )</f>
        <v>0</v>
      </c>
      <c r="J5938" s="56" t="str">
        <f t="shared" si="1070"/>
        <v/>
      </c>
      <c r="K5938" s="56" t="str">
        <f t="shared" si="1062"/>
        <v/>
      </c>
      <c r="L5938" s="56" t="str">
        <f t="shared" si="1063"/>
        <v/>
      </c>
      <c r="M5938" s="56" t="str">
        <f t="shared" si="1064"/>
        <v/>
      </c>
      <c r="N5938" s="56" t="str">
        <f t="shared" si="1065"/>
        <v/>
      </c>
      <c r="O5938" s="56" t="str">
        <f t="shared" si="1071"/>
        <v/>
      </c>
      <c r="P5938" s="56">
        <f>IF(ISERROR(IF($X$5=1,$Y$5,)),"",IF($X$5=1,$Y$5,))</f>
        <v>0</v>
      </c>
      <c r="Q5938" s="56">
        <f>IF(ISERROR(IF($X$6=1,$Y$6,)),"",IF($X$6=1,$Y$6,))</f>
        <v>10000</v>
      </c>
      <c r="R5938" s="56">
        <f>IF(ISERROR(IF($X$7=1,$Y$7,)),"",IF($X$7=1,$Y$7,))</f>
        <v>0</v>
      </c>
      <c r="S5938" s="56">
        <f>IF(ISERROR(IF($X$8=1,$Y$8,)),"",IF($X$8=1,$Y$8,))</f>
        <v>1000</v>
      </c>
      <c r="T5938" s="56">
        <f>IF(ISERROR(IF($X$9=1,$Y$9,)),"",IF($X$9=1,$Y$9,))</f>
        <v>500</v>
      </c>
      <c r="U5938" s="56">
        <f>IF(ISERROR(IF($X$10=1,$Y$10,)),"",IF($X$10=1,$Y$10,))</f>
        <v>500</v>
      </c>
    </row>
    <row r="5939" spans="1:21" x14ac:dyDescent="0.25">
      <c r="A5939" s="75">
        <f t="shared" si="1066"/>
        <v>0</v>
      </c>
      <c r="E5939" s="56">
        <f t="shared" si="1067"/>
        <v>0</v>
      </c>
      <c r="F5939" s="76">
        <f t="shared" si="1072"/>
        <v>0</v>
      </c>
      <c r="G5939" s="56" t="str">
        <f t="shared" si="1068"/>
        <v/>
      </c>
      <c r="H5939" s="56">
        <f t="shared" si="1069"/>
        <v>0</v>
      </c>
      <c r="I5939" s="56">
        <f>IF(G5939="",0,IF(COUNTIF($G$5:G5939,G5939)=1,0,COUNTIF($G$5:G5939,G5939) )   )</f>
        <v>0</v>
      </c>
      <c r="J5939" s="56" t="str">
        <f t="shared" si="1070"/>
        <v/>
      </c>
      <c r="K5939" s="56" t="str">
        <f t="shared" si="1062"/>
        <v/>
      </c>
      <c r="L5939" s="56" t="str">
        <f t="shared" si="1063"/>
        <v/>
      </c>
      <c r="M5939" s="56" t="str">
        <f t="shared" si="1064"/>
        <v/>
      </c>
      <c r="N5939" s="56" t="str">
        <f t="shared" si="1065"/>
        <v/>
      </c>
      <c r="O5939" s="56" t="str">
        <f t="shared" si="1071"/>
        <v/>
      </c>
      <c r="P5939" s="56">
        <f>IF(ISERROR(IF($X$5=1,$Y$5,)),"",IF($X$5=1,$Y$5,))</f>
        <v>0</v>
      </c>
      <c r="Q5939" s="56">
        <f>IF(ISERROR(IF($X$6=1,$Y$6,)),"",IF($X$6=1,$Y$6,))</f>
        <v>10000</v>
      </c>
      <c r="R5939" s="56">
        <f>IF(ISERROR(IF($X$7=1,$Y$7,)),"",IF($X$7=1,$Y$7,))</f>
        <v>0</v>
      </c>
      <c r="S5939" s="56">
        <f>IF(ISERROR(IF($X$8=1,$Y$8,)),"",IF($X$8=1,$Y$8,))</f>
        <v>1000</v>
      </c>
      <c r="T5939" s="56">
        <f>IF(ISERROR(IF($X$9=1,$Y$9,)),"",IF($X$9=1,$Y$9,))</f>
        <v>500</v>
      </c>
      <c r="U5939" s="56">
        <f>IF(ISERROR(IF($X$10=1,$Y$10,)),"",IF($X$10=1,$Y$10,))</f>
        <v>500</v>
      </c>
    </row>
    <row r="5940" spans="1:21" x14ac:dyDescent="0.25">
      <c r="A5940" s="75">
        <f t="shared" si="1066"/>
        <v>0</v>
      </c>
      <c r="E5940" s="56">
        <f t="shared" si="1067"/>
        <v>0</v>
      </c>
      <c r="F5940" s="76">
        <f t="shared" si="1072"/>
        <v>0</v>
      </c>
      <c r="G5940" s="56" t="str">
        <f t="shared" si="1068"/>
        <v/>
      </c>
      <c r="H5940" s="56">
        <f t="shared" si="1069"/>
        <v>0</v>
      </c>
      <c r="I5940" s="56">
        <f>IF(G5940="",0,IF(COUNTIF($G$5:G5940,G5940)=1,0,COUNTIF($G$5:G5940,G5940) )   )</f>
        <v>0</v>
      </c>
      <c r="J5940" s="56" t="str">
        <f t="shared" si="1070"/>
        <v/>
      </c>
      <c r="K5940" s="56" t="str">
        <f t="shared" si="1062"/>
        <v/>
      </c>
      <c r="L5940" s="56" t="str">
        <f t="shared" si="1063"/>
        <v/>
      </c>
      <c r="M5940" s="56" t="str">
        <f t="shared" si="1064"/>
        <v/>
      </c>
      <c r="N5940" s="56" t="str">
        <f t="shared" si="1065"/>
        <v/>
      </c>
      <c r="O5940" s="56" t="str">
        <f t="shared" si="1071"/>
        <v/>
      </c>
      <c r="P5940" s="56">
        <f>IF(ISERROR(IF($X$5=1,$Y$5,)),"",IF($X$5=1,$Y$5,))</f>
        <v>0</v>
      </c>
      <c r="Q5940" s="56">
        <f>IF(ISERROR(IF($X$6=1,$Y$6,)),"",IF($X$6=1,$Y$6,))</f>
        <v>10000</v>
      </c>
      <c r="R5940" s="56">
        <f>IF(ISERROR(IF($X$7=1,$Y$7,)),"",IF($X$7=1,$Y$7,))</f>
        <v>0</v>
      </c>
      <c r="S5940" s="56">
        <f>IF(ISERROR(IF($X$8=1,$Y$8,)),"",IF($X$8=1,$Y$8,))</f>
        <v>1000</v>
      </c>
      <c r="T5940" s="56">
        <f>IF(ISERROR(IF($X$9=1,$Y$9,)),"",IF($X$9=1,$Y$9,))</f>
        <v>500</v>
      </c>
      <c r="U5940" s="56">
        <f>IF(ISERROR(IF($X$10=1,$Y$10,)),"",IF($X$10=1,$Y$10,))</f>
        <v>500</v>
      </c>
    </row>
    <row r="5941" spans="1:21" x14ac:dyDescent="0.25">
      <c r="A5941" s="75">
        <f t="shared" si="1066"/>
        <v>0</v>
      </c>
      <c r="E5941" s="56">
        <f t="shared" si="1067"/>
        <v>0</v>
      </c>
      <c r="F5941" s="76">
        <f t="shared" si="1072"/>
        <v>0</v>
      </c>
      <c r="G5941" s="56" t="str">
        <f t="shared" si="1068"/>
        <v/>
      </c>
      <c r="H5941" s="56">
        <f t="shared" si="1069"/>
        <v>0</v>
      </c>
      <c r="I5941" s="56">
        <f>IF(G5941="",0,IF(COUNTIF($G$5:G5941,G5941)=1,0,COUNTIF($G$5:G5941,G5941) )   )</f>
        <v>0</v>
      </c>
      <c r="J5941" s="56" t="str">
        <f t="shared" si="1070"/>
        <v/>
      </c>
      <c r="K5941" s="56" t="str">
        <f t="shared" si="1062"/>
        <v/>
      </c>
      <c r="L5941" s="56" t="str">
        <f t="shared" si="1063"/>
        <v/>
      </c>
      <c r="M5941" s="56" t="str">
        <f t="shared" si="1064"/>
        <v/>
      </c>
      <c r="N5941" s="56" t="str">
        <f t="shared" si="1065"/>
        <v/>
      </c>
      <c r="O5941" s="56" t="str">
        <f t="shared" si="1071"/>
        <v/>
      </c>
      <c r="P5941" s="56">
        <f>IF(ISERROR(IF($X$5=1,$Y$5,)),"",IF($X$5=1,$Y$5,))</f>
        <v>0</v>
      </c>
      <c r="Q5941" s="56">
        <f>IF(ISERROR(IF($X$6=1,$Y$6,)),"",IF($X$6=1,$Y$6,))</f>
        <v>10000</v>
      </c>
      <c r="R5941" s="56">
        <f>IF(ISERROR(IF($X$7=1,$Y$7,)),"",IF($X$7=1,$Y$7,))</f>
        <v>0</v>
      </c>
      <c r="S5941" s="56">
        <f>IF(ISERROR(IF($X$8=1,$Y$8,)),"",IF($X$8=1,$Y$8,))</f>
        <v>1000</v>
      </c>
      <c r="T5941" s="56">
        <f>IF(ISERROR(IF($X$9=1,$Y$9,)),"",IF($X$9=1,$Y$9,))</f>
        <v>500</v>
      </c>
      <c r="U5941" s="56">
        <f>IF(ISERROR(IF($X$10=1,$Y$10,)),"",IF($X$10=1,$Y$10,))</f>
        <v>500</v>
      </c>
    </row>
    <row r="5942" spans="1:21" x14ac:dyDescent="0.25">
      <c r="A5942" s="75">
        <f t="shared" si="1066"/>
        <v>0</v>
      </c>
      <c r="E5942" s="56">
        <f t="shared" si="1067"/>
        <v>0</v>
      </c>
      <c r="F5942" s="76">
        <f t="shared" si="1072"/>
        <v>0</v>
      </c>
      <c r="G5942" s="56" t="str">
        <f t="shared" si="1068"/>
        <v/>
      </c>
      <c r="H5942" s="56">
        <f t="shared" si="1069"/>
        <v>0</v>
      </c>
      <c r="I5942" s="56">
        <f>IF(G5942="",0,IF(COUNTIF($G$5:G5942,G5942)=1,0,COUNTIF($G$5:G5942,G5942) )   )</f>
        <v>0</v>
      </c>
      <c r="J5942" s="56" t="str">
        <f t="shared" si="1070"/>
        <v/>
      </c>
      <c r="K5942" s="56" t="str">
        <f t="shared" si="1062"/>
        <v/>
      </c>
      <c r="L5942" s="56" t="str">
        <f t="shared" si="1063"/>
        <v/>
      </c>
      <c r="M5942" s="56" t="str">
        <f t="shared" si="1064"/>
        <v/>
      </c>
      <c r="N5942" s="56" t="str">
        <f t="shared" si="1065"/>
        <v/>
      </c>
      <c r="O5942" s="56" t="str">
        <f t="shared" si="1071"/>
        <v/>
      </c>
      <c r="P5942" s="56">
        <f>IF(ISERROR(IF($X$5=1,$Y$5,)),"",IF($X$5=1,$Y$5,))</f>
        <v>0</v>
      </c>
      <c r="Q5942" s="56">
        <f>IF(ISERROR(IF($X$6=1,$Y$6,)),"",IF($X$6=1,$Y$6,))</f>
        <v>10000</v>
      </c>
      <c r="R5942" s="56">
        <f>IF(ISERROR(IF($X$7=1,$Y$7,)),"",IF($X$7=1,$Y$7,))</f>
        <v>0</v>
      </c>
      <c r="S5942" s="56">
        <f>IF(ISERROR(IF($X$8=1,$Y$8,)),"",IF($X$8=1,$Y$8,))</f>
        <v>1000</v>
      </c>
      <c r="T5942" s="56">
        <f>IF(ISERROR(IF($X$9=1,$Y$9,)),"",IF($X$9=1,$Y$9,))</f>
        <v>500</v>
      </c>
      <c r="U5942" s="56">
        <f>IF(ISERROR(IF($X$10=1,$Y$10,)),"",IF($X$10=1,$Y$10,))</f>
        <v>500</v>
      </c>
    </row>
    <row r="5943" spans="1:21" x14ac:dyDescent="0.25">
      <c r="A5943" s="75">
        <f t="shared" si="1066"/>
        <v>0</v>
      </c>
      <c r="E5943" s="56">
        <f t="shared" si="1067"/>
        <v>0</v>
      </c>
      <c r="F5943" s="76">
        <f t="shared" si="1072"/>
        <v>0</v>
      </c>
      <c r="G5943" s="56" t="str">
        <f t="shared" si="1068"/>
        <v/>
      </c>
      <c r="H5943" s="56">
        <f t="shared" si="1069"/>
        <v>0</v>
      </c>
      <c r="I5943" s="56">
        <f>IF(G5943="",0,IF(COUNTIF($G$5:G5943,G5943)=1,0,COUNTIF($G$5:G5943,G5943) )   )</f>
        <v>0</v>
      </c>
      <c r="J5943" s="56" t="str">
        <f t="shared" si="1070"/>
        <v/>
      </c>
      <c r="K5943" s="56" t="str">
        <f t="shared" si="1062"/>
        <v/>
      </c>
      <c r="L5943" s="56" t="str">
        <f t="shared" si="1063"/>
        <v/>
      </c>
      <c r="M5943" s="56" t="str">
        <f t="shared" si="1064"/>
        <v/>
      </c>
      <c r="N5943" s="56" t="str">
        <f t="shared" si="1065"/>
        <v/>
      </c>
      <c r="O5943" s="56" t="str">
        <f t="shared" si="1071"/>
        <v/>
      </c>
      <c r="P5943" s="56">
        <f>IF(ISERROR(IF($X$5=1,$Y$5,)),"",IF($X$5=1,$Y$5,))</f>
        <v>0</v>
      </c>
      <c r="Q5943" s="56">
        <f>IF(ISERROR(IF($X$6=1,$Y$6,)),"",IF($X$6=1,$Y$6,))</f>
        <v>10000</v>
      </c>
      <c r="R5943" s="56">
        <f>IF(ISERROR(IF($X$7=1,$Y$7,)),"",IF($X$7=1,$Y$7,))</f>
        <v>0</v>
      </c>
      <c r="S5943" s="56">
        <f>IF(ISERROR(IF($X$8=1,$Y$8,)),"",IF($X$8=1,$Y$8,))</f>
        <v>1000</v>
      </c>
      <c r="T5943" s="56">
        <f>IF(ISERROR(IF($X$9=1,$Y$9,)),"",IF($X$9=1,$Y$9,))</f>
        <v>500</v>
      </c>
      <c r="U5943" s="56">
        <f>IF(ISERROR(IF($X$10=1,$Y$10,)),"",IF($X$10=1,$Y$10,))</f>
        <v>500</v>
      </c>
    </row>
    <row r="5944" spans="1:21" x14ac:dyDescent="0.25">
      <c r="A5944" s="75">
        <f t="shared" si="1066"/>
        <v>0</v>
      </c>
      <c r="E5944" s="56">
        <f t="shared" si="1067"/>
        <v>0</v>
      </c>
      <c r="F5944" s="76">
        <f t="shared" si="1072"/>
        <v>0</v>
      </c>
      <c r="G5944" s="56" t="str">
        <f t="shared" si="1068"/>
        <v/>
      </c>
      <c r="H5944" s="56">
        <f t="shared" si="1069"/>
        <v>0</v>
      </c>
      <c r="I5944" s="56">
        <f>IF(G5944="",0,IF(COUNTIF($G$5:G5944,G5944)=1,0,COUNTIF($G$5:G5944,G5944) )   )</f>
        <v>0</v>
      </c>
      <c r="J5944" s="56" t="str">
        <f t="shared" si="1070"/>
        <v/>
      </c>
      <c r="K5944" s="56" t="str">
        <f t="shared" si="1062"/>
        <v/>
      </c>
      <c r="L5944" s="56" t="str">
        <f t="shared" si="1063"/>
        <v/>
      </c>
      <c r="M5944" s="56" t="str">
        <f t="shared" si="1064"/>
        <v/>
      </c>
      <c r="N5944" s="56" t="str">
        <f t="shared" si="1065"/>
        <v/>
      </c>
      <c r="O5944" s="56" t="str">
        <f t="shared" si="1071"/>
        <v/>
      </c>
      <c r="P5944" s="56">
        <f>IF(ISERROR(IF($X$5=1,$Y$5,)),"",IF($X$5=1,$Y$5,))</f>
        <v>0</v>
      </c>
      <c r="Q5944" s="56">
        <f>IF(ISERROR(IF($X$6=1,$Y$6,)),"",IF($X$6=1,$Y$6,))</f>
        <v>10000</v>
      </c>
      <c r="R5944" s="56">
        <f>IF(ISERROR(IF($X$7=1,$Y$7,)),"",IF($X$7=1,$Y$7,))</f>
        <v>0</v>
      </c>
      <c r="S5944" s="56">
        <f>IF(ISERROR(IF($X$8=1,$Y$8,)),"",IF($X$8=1,$Y$8,))</f>
        <v>1000</v>
      </c>
      <c r="T5944" s="56">
        <f>IF(ISERROR(IF($X$9=1,$Y$9,)),"",IF($X$9=1,$Y$9,))</f>
        <v>500</v>
      </c>
      <c r="U5944" s="56">
        <f>IF(ISERROR(IF($X$10=1,$Y$10,)),"",IF($X$10=1,$Y$10,))</f>
        <v>500</v>
      </c>
    </row>
    <row r="5945" spans="1:21" x14ac:dyDescent="0.25">
      <c r="A5945" s="75">
        <f t="shared" si="1066"/>
        <v>0</v>
      </c>
      <c r="E5945" s="56">
        <f t="shared" si="1067"/>
        <v>0</v>
      </c>
      <c r="F5945" s="76">
        <f t="shared" si="1072"/>
        <v>0</v>
      </c>
      <c r="G5945" s="56" t="str">
        <f t="shared" si="1068"/>
        <v/>
      </c>
      <c r="H5945" s="56">
        <f t="shared" si="1069"/>
        <v>0</v>
      </c>
      <c r="I5945" s="56">
        <f>IF(G5945="",0,IF(COUNTIF($G$5:G5945,G5945)=1,0,COUNTIF($G$5:G5945,G5945) )   )</f>
        <v>0</v>
      </c>
      <c r="J5945" s="56" t="str">
        <f t="shared" si="1070"/>
        <v/>
      </c>
      <c r="K5945" s="56" t="str">
        <f t="shared" si="1062"/>
        <v/>
      </c>
      <c r="L5945" s="56" t="str">
        <f t="shared" si="1063"/>
        <v/>
      </c>
      <c r="M5945" s="56" t="str">
        <f t="shared" si="1064"/>
        <v/>
      </c>
      <c r="N5945" s="56" t="str">
        <f t="shared" si="1065"/>
        <v/>
      </c>
      <c r="O5945" s="56" t="str">
        <f t="shared" si="1071"/>
        <v/>
      </c>
      <c r="P5945" s="56">
        <f>IF(ISERROR(IF($X$5=1,$Y$5,)),"",IF($X$5=1,$Y$5,))</f>
        <v>0</v>
      </c>
      <c r="Q5945" s="56">
        <f>IF(ISERROR(IF($X$6=1,$Y$6,)),"",IF($X$6=1,$Y$6,))</f>
        <v>10000</v>
      </c>
      <c r="R5945" s="56">
        <f>IF(ISERROR(IF($X$7=1,$Y$7,)),"",IF($X$7=1,$Y$7,))</f>
        <v>0</v>
      </c>
      <c r="S5945" s="56">
        <f>IF(ISERROR(IF($X$8=1,$Y$8,)),"",IF($X$8=1,$Y$8,))</f>
        <v>1000</v>
      </c>
      <c r="T5945" s="56">
        <f>IF(ISERROR(IF($X$9=1,$Y$9,)),"",IF($X$9=1,$Y$9,))</f>
        <v>500</v>
      </c>
      <c r="U5945" s="56">
        <f>IF(ISERROR(IF($X$10=1,$Y$10,)),"",IF($X$10=1,$Y$10,))</f>
        <v>500</v>
      </c>
    </row>
    <row r="5946" spans="1:21" x14ac:dyDescent="0.25">
      <c r="A5946" s="75">
        <f t="shared" si="1066"/>
        <v>0</v>
      </c>
      <c r="E5946" s="56">
        <f t="shared" si="1067"/>
        <v>0</v>
      </c>
      <c r="F5946" s="76">
        <f t="shared" si="1072"/>
        <v>0</v>
      </c>
      <c r="G5946" s="56" t="str">
        <f t="shared" si="1068"/>
        <v/>
      </c>
      <c r="H5946" s="56">
        <f t="shared" si="1069"/>
        <v>0</v>
      </c>
      <c r="I5946" s="56">
        <f>IF(G5946="",0,IF(COUNTIF($G$5:G5946,G5946)=1,0,COUNTIF($G$5:G5946,G5946) )   )</f>
        <v>0</v>
      </c>
      <c r="J5946" s="56" t="str">
        <f t="shared" si="1070"/>
        <v/>
      </c>
      <c r="K5946" s="56" t="str">
        <f t="shared" si="1062"/>
        <v/>
      </c>
      <c r="L5946" s="56" t="str">
        <f t="shared" si="1063"/>
        <v/>
      </c>
      <c r="M5946" s="56" t="str">
        <f t="shared" si="1064"/>
        <v/>
      </c>
      <c r="N5946" s="56" t="str">
        <f t="shared" si="1065"/>
        <v/>
      </c>
      <c r="O5946" s="56" t="str">
        <f t="shared" si="1071"/>
        <v/>
      </c>
      <c r="P5946" s="56">
        <f>IF(ISERROR(IF($X$5=1,$Y$5,)),"",IF($X$5=1,$Y$5,))</f>
        <v>0</v>
      </c>
      <c r="Q5946" s="56">
        <f>IF(ISERROR(IF($X$6=1,$Y$6,)),"",IF($X$6=1,$Y$6,))</f>
        <v>10000</v>
      </c>
      <c r="R5946" s="56">
        <f>IF(ISERROR(IF($X$7=1,$Y$7,)),"",IF($X$7=1,$Y$7,))</f>
        <v>0</v>
      </c>
      <c r="S5946" s="56">
        <f>IF(ISERROR(IF($X$8=1,$Y$8,)),"",IF($X$8=1,$Y$8,))</f>
        <v>1000</v>
      </c>
      <c r="T5946" s="56">
        <f>IF(ISERROR(IF($X$9=1,$Y$9,)),"",IF($X$9=1,$Y$9,))</f>
        <v>500</v>
      </c>
      <c r="U5946" s="56">
        <f>IF(ISERROR(IF($X$10=1,$Y$10,)),"",IF($X$10=1,$Y$10,))</f>
        <v>500</v>
      </c>
    </row>
    <row r="5947" spans="1:21" x14ac:dyDescent="0.25">
      <c r="A5947" s="75">
        <f t="shared" si="1066"/>
        <v>0</v>
      </c>
      <c r="E5947" s="56">
        <f t="shared" si="1067"/>
        <v>0</v>
      </c>
      <c r="F5947" s="76">
        <f t="shared" si="1072"/>
        <v>0</v>
      </c>
      <c r="G5947" s="56" t="str">
        <f t="shared" si="1068"/>
        <v/>
      </c>
      <c r="H5947" s="56">
        <f t="shared" si="1069"/>
        <v>0</v>
      </c>
      <c r="I5947" s="56">
        <f>IF(G5947="",0,IF(COUNTIF($G$5:G5947,G5947)=1,0,COUNTIF($G$5:G5947,G5947) )   )</f>
        <v>0</v>
      </c>
      <c r="J5947" s="56" t="str">
        <f t="shared" si="1070"/>
        <v/>
      </c>
      <c r="K5947" s="56" t="str">
        <f t="shared" si="1062"/>
        <v/>
      </c>
      <c r="L5947" s="56" t="str">
        <f t="shared" si="1063"/>
        <v/>
      </c>
      <c r="M5947" s="56" t="str">
        <f t="shared" si="1064"/>
        <v/>
      </c>
      <c r="N5947" s="56" t="str">
        <f t="shared" si="1065"/>
        <v/>
      </c>
      <c r="O5947" s="56" t="str">
        <f t="shared" si="1071"/>
        <v/>
      </c>
      <c r="P5947" s="56">
        <f>IF(ISERROR(IF($X$5=1,$Y$5,)),"",IF($X$5=1,$Y$5,))</f>
        <v>0</v>
      </c>
      <c r="Q5947" s="56">
        <f>IF(ISERROR(IF($X$6=1,$Y$6,)),"",IF($X$6=1,$Y$6,))</f>
        <v>10000</v>
      </c>
      <c r="R5947" s="56">
        <f>IF(ISERROR(IF($X$7=1,$Y$7,)),"",IF($X$7=1,$Y$7,))</f>
        <v>0</v>
      </c>
      <c r="S5947" s="56">
        <f>IF(ISERROR(IF($X$8=1,$Y$8,)),"",IF($X$8=1,$Y$8,))</f>
        <v>1000</v>
      </c>
      <c r="T5947" s="56">
        <f>IF(ISERROR(IF($X$9=1,$Y$9,)),"",IF($X$9=1,$Y$9,))</f>
        <v>500</v>
      </c>
      <c r="U5947" s="56">
        <f>IF(ISERROR(IF($X$10=1,$Y$10,)),"",IF($X$10=1,$Y$10,))</f>
        <v>500</v>
      </c>
    </row>
    <row r="5948" spans="1:21" x14ac:dyDescent="0.25">
      <c r="A5948" s="75">
        <f t="shared" si="1066"/>
        <v>0</v>
      </c>
      <c r="E5948" s="56">
        <f t="shared" si="1067"/>
        <v>0</v>
      </c>
      <c r="F5948" s="76">
        <f t="shared" si="1072"/>
        <v>0</v>
      </c>
      <c r="G5948" s="56" t="str">
        <f t="shared" si="1068"/>
        <v/>
      </c>
      <c r="H5948" s="56">
        <f t="shared" si="1069"/>
        <v>0</v>
      </c>
      <c r="I5948" s="56">
        <f>IF(G5948="",0,IF(COUNTIF($G$5:G5948,G5948)=1,0,COUNTIF($G$5:G5948,G5948) )   )</f>
        <v>0</v>
      </c>
      <c r="J5948" s="56" t="str">
        <f t="shared" si="1070"/>
        <v/>
      </c>
      <c r="K5948" s="56" t="str">
        <f t="shared" si="1062"/>
        <v/>
      </c>
      <c r="L5948" s="56" t="str">
        <f t="shared" si="1063"/>
        <v/>
      </c>
      <c r="M5948" s="56" t="str">
        <f t="shared" si="1064"/>
        <v/>
      </c>
      <c r="N5948" s="56" t="str">
        <f t="shared" si="1065"/>
        <v/>
      </c>
      <c r="O5948" s="56" t="str">
        <f t="shared" si="1071"/>
        <v/>
      </c>
      <c r="P5948" s="56">
        <f>IF(ISERROR(IF($X$5=1,$Y$5,)),"",IF($X$5=1,$Y$5,))</f>
        <v>0</v>
      </c>
      <c r="Q5948" s="56">
        <f>IF(ISERROR(IF($X$6=1,$Y$6,)),"",IF($X$6=1,$Y$6,))</f>
        <v>10000</v>
      </c>
      <c r="R5948" s="56">
        <f>IF(ISERROR(IF($X$7=1,$Y$7,)),"",IF($X$7=1,$Y$7,))</f>
        <v>0</v>
      </c>
      <c r="S5948" s="56">
        <f>IF(ISERROR(IF($X$8=1,$Y$8,)),"",IF($X$8=1,$Y$8,))</f>
        <v>1000</v>
      </c>
      <c r="T5948" s="56">
        <f>IF(ISERROR(IF($X$9=1,$Y$9,)),"",IF($X$9=1,$Y$9,))</f>
        <v>500</v>
      </c>
      <c r="U5948" s="56">
        <f>IF(ISERROR(IF($X$10=1,$Y$10,)),"",IF($X$10=1,$Y$10,))</f>
        <v>500</v>
      </c>
    </row>
    <row r="5949" spans="1:21" x14ac:dyDescent="0.25">
      <c r="A5949" s="75">
        <f t="shared" si="1066"/>
        <v>0</v>
      </c>
      <c r="E5949" s="56">
        <f t="shared" si="1067"/>
        <v>0</v>
      </c>
      <c r="F5949" s="76">
        <f t="shared" si="1072"/>
        <v>0</v>
      </c>
      <c r="G5949" s="56" t="str">
        <f t="shared" si="1068"/>
        <v/>
      </c>
      <c r="H5949" s="56">
        <f t="shared" si="1069"/>
        <v>0</v>
      </c>
      <c r="I5949" s="56">
        <f>IF(G5949="",0,IF(COUNTIF($G$5:G5949,G5949)=1,0,COUNTIF($G$5:G5949,G5949) )   )</f>
        <v>0</v>
      </c>
      <c r="J5949" s="56" t="str">
        <f t="shared" si="1070"/>
        <v/>
      </c>
      <c r="K5949" s="56" t="str">
        <f t="shared" si="1062"/>
        <v/>
      </c>
      <c r="L5949" s="56" t="str">
        <f t="shared" si="1063"/>
        <v/>
      </c>
      <c r="M5949" s="56" t="str">
        <f t="shared" si="1064"/>
        <v/>
      </c>
      <c r="N5949" s="56" t="str">
        <f t="shared" si="1065"/>
        <v/>
      </c>
      <c r="O5949" s="56" t="str">
        <f t="shared" si="1071"/>
        <v/>
      </c>
      <c r="P5949" s="56">
        <f>IF(ISERROR(IF($X$5=1,$Y$5,)),"",IF($X$5=1,$Y$5,))</f>
        <v>0</v>
      </c>
      <c r="Q5949" s="56">
        <f>IF(ISERROR(IF($X$6=1,$Y$6,)),"",IF($X$6=1,$Y$6,))</f>
        <v>10000</v>
      </c>
      <c r="R5949" s="56">
        <f>IF(ISERROR(IF($X$7=1,$Y$7,)),"",IF($X$7=1,$Y$7,))</f>
        <v>0</v>
      </c>
      <c r="S5949" s="56">
        <f>IF(ISERROR(IF($X$8=1,$Y$8,)),"",IF($X$8=1,$Y$8,))</f>
        <v>1000</v>
      </c>
      <c r="T5949" s="56">
        <f>IF(ISERROR(IF($X$9=1,$Y$9,)),"",IF($X$9=1,$Y$9,))</f>
        <v>500</v>
      </c>
      <c r="U5949" s="56">
        <f>IF(ISERROR(IF($X$10=1,$Y$10,)),"",IF($X$10=1,$Y$10,))</f>
        <v>500</v>
      </c>
    </row>
    <row r="5950" spans="1:21" x14ac:dyDescent="0.25">
      <c r="A5950" s="75">
        <f t="shared" si="1066"/>
        <v>0</v>
      </c>
      <c r="E5950" s="56">
        <f t="shared" si="1067"/>
        <v>0</v>
      </c>
      <c r="F5950" s="76">
        <f t="shared" si="1072"/>
        <v>0</v>
      </c>
      <c r="G5950" s="56" t="str">
        <f t="shared" si="1068"/>
        <v/>
      </c>
      <c r="H5950" s="56">
        <f t="shared" si="1069"/>
        <v>0</v>
      </c>
      <c r="I5950" s="56">
        <f>IF(G5950="",0,IF(COUNTIF($G$5:G5950,G5950)=1,0,COUNTIF($G$5:G5950,G5950) )   )</f>
        <v>0</v>
      </c>
      <c r="J5950" s="56" t="str">
        <f t="shared" si="1070"/>
        <v/>
      </c>
      <c r="K5950" s="56" t="str">
        <f t="shared" ref="K5950:K6005" si="1073">IF(ISERROR(VLOOKUP(J5950,$F$5:$G$6005,2,)),"",VLOOKUP(J5950,$F$5:$G$6005,2,))</f>
        <v/>
      </c>
      <c r="L5950" s="56" t="str">
        <f t="shared" si="1063"/>
        <v/>
      </c>
      <c r="M5950" s="56" t="str">
        <f t="shared" si="1064"/>
        <v/>
      </c>
      <c r="N5950" s="56" t="str">
        <f t="shared" si="1065"/>
        <v/>
      </c>
      <c r="O5950" s="56" t="str">
        <f t="shared" si="1071"/>
        <v/>
      </c>
      <c r="P5950" s="56">
        <f>IF(ISERROR(IF($X$5=1,$Y$5,)),"",IF($X$5=1,$Y$5,))</f>
        <v>0</v>
      </c>
      <c r="Q5950" s="56">
        <f>IF(ISERROR(IF($X$6=1,$Y$6,)),"",IF($X$6=1,$Y$6,))</f>
        <v>10000</v>
      </c>
      <c r="R5950" s="56">
        <f>IF(ISERROR(IF($X$7=1,$Y$7,)),"",IF($X$7=1,$Y$7,))</f>
        <v>0</v>
      </c>
      <c r="S5950" s="56">
        <f>IF(ISERROR(IF($X$8=1,$Y$8,)),"",IF($X$8=1,$Y$8,))</f>
        <v>1000</v>
      </c>
      <c r="T5950" s="56">
        <f>IF(ISERROR(IF($X$9=1,$Y$9,)),"",IF($X$9=1,$Y$9,))</f>
        <v>500</v>
      </c>
      <c r="U5950" s="56">
        <f>IF(ISERROR(IF($X$10=1,$Y$10,)),"",IF($X$10=1,$Y$10,))</f>
        <v>500</v>
      </c>
    </row>
    <row r="5951" spans="1:21" x14ac:dyDescent="0.25">
      <c r="A5951" s="75">
        <f t="shared" si="1066"/>
        <v>0</v>
      </c>
      <c r="E5951" s="56">
        <f t="shared" si="1067"/>
        <v>0</v>
      </c>
      <c r="F5951" s="76">
        <f t="shared" si="1072"/>
        <v>0</v>
      </c>
      <c r="G5951" s="56" t="str">
        <f t="shared" si="1068"/>
        <v/>
      </c>
      <c r="H5951" s="56">
        <f t="shared" si="1069"/>
        <v>0</v>
      </c>
      <c r="I5951" s="56">
        <f>IF(G5951="",0,IF(COUNTIF($G$5:G5951,G5951)=1,0,COUNTIF($G$5:G5951,G5951) )   )</f>
        <v>0</v>
      </c>
      <c r="J5951" s="56" t="str">
        <f t="shared" si="1070"/>
        <v/>
      </c>
      <c r="K5951" s="56" t="str">
        <f t="shared" si="1073"/>
        <v/>
      </c>
      <c r="L5951" s="56" t="str">
        <f t="shared" si="1063"/>
        <v/>
      </c>
      <c r="M5951" s="56" t="str">
        <f t="shared" si="1064"/>
        <v/>
      </c>
      <c r="N5951" s="56" t="str">
        <f t="shared" si="1065"/>
        <v/>
      </c>
      <c r="O5951" s="56" t="str">
        <f t="shared" si="1071"/>
        <v/>
      </c>
      <c r="P5951" s="56">
        <f>IF(ISERROR(IF($X$5=1,$Y$5,)),"",IF($X$5=1,$Y$5,))</f>
        <v>0</v>
      </c>
      <c r="Q5951" s="56">
        <f>IF(ISERROR(IF($X$6=1,$Y$6,)),"",IF($X$6=1,$Y$6,))</f>
        <v>10000</v>
      </c>
      <c r="R5951" s="56">
        <f>IF(ISERROR(IF($X$7=1,$Y$7,)),"",IF($X$7=1,$Y$7,))</f>
        <v>0</v>
      </c>
      <c r="S5951" s="56">
        <f>IF(ISERROR(IF($X$8=1,$Y$8,)),"",IF($X$8=1,$Y$8,))</f>
        <v>1000</v>
      </c>
      <c r="T5951" s="56">
        <f>IF(ISERROR(IF($X$9=1,$Y$9,)),"",IF($X$9=1,$Y$9,))</f>
        <v>500</v>
      </c>
      <c r="U5951" s="56">
        <f>IF(ISERROR(IF($X$10=1,$Y$10,)),"",IF($X$10=1,$Y$10,))</f>
        <v>500</v>
      </c>
    </row>
    <row r="5952" spans="1:21" x14ac:dyDescent="0.25">
      <c r="A5952" s="75">
        <f t="shared" si="1066"/>
        <v>0</v>
      </c>
      <c r="E5952" s="56">
        <f t="shared" si="1067"/>
        <v>0</v>
      </c>
      <c r="F5952" s="76">
        <f t="shared" si="1072"/>
        <v>0</v>
      </c>
      <c r="G5952" s="56" t="str">
        <f t="shared" si="1068"/>
        <v/>
      </c>
      <c r="H5952" s="56">
        <f t="shared" si="1069"/>
        <v>0</v>
      </c>
      <c r="I5952" s="56">
        <f>IF(G5952="",0,IF(COUNTIF($G$5:G5952,G5952)=1,0,COUNTIF($G$5:G5952,G5952) )   )</f>
        <v>0</v>
      </c>
      <c r="J5952" s="56" t="str">
        <f t="shared" si="1070"/>
        <v/>
      </c>
      <c r="K5952" s="56" t="str">
        <f t="shared" si="1073"/>
        <v/>
      </c>
      <c r="L5952" s="56" t="str">
        <f t="shared" si="1063"/>
        <v/>
      </c>
      <c r="M5952" s="56" t="str">
        <f t="shared" si="1064"/>
        <v/>
      </c>
      <c r="N5952" s="56" t="str">
        <f t="shared" si="1065"/>
        <v/>
      </c>
      <c r="O5952" s="56" t="str">
        <f t="shared" si="1071"/>
        <v/>
      </c>
      <c r="P5952" s="56">
        <f>IF(ISERROR(IF($X$5=1,$Y$5,)),"",IF($X$5=1,$Y$5,))</f>
        <v>0</v>
      </c>
      <c r="Q5952" s="56">
        <f>IF(ISERROR(IF($X$6=1,$Y$6,)),"",IF($X$6=1,$Y$6,))</f>
        <v>10000</v>
      </c>
      <c r="R5952" s="56">
        <f>IF(ISERROR(IF($X$7=1,$Y$7,)),"",IF($X$7=1,$Y$7,))</f>
        <v>0</v>
      </c>
      <c r="S5952" s="56">
        <f>IF(ISERROR(IF($X$8=1,$Y$8,)),"",IF($X$8=1,$Y$8,))</f>
        <v>1000</v>
      </c>
      <c r="T5952" s="56">
        <f>IF(ISERROR(IF($X$9=1,$Y$9,)),"",IF($X$9=1,$Y$9,))</f>
        <v>500</v>
      </c>
      <c r="U5952" s="56">
        <f>IF(ISERROR(IF($X$10=1,$Y$10,)),"",IF($X$10=1,$Y$10,))</f>
        <v>500</v>
      </c>
    </row>
    <row r="5953" spans="1:21" x14ac:dyDescent="0.25">
      <c r="A5953" s="75">
        <f t="shared" si="1066"/>
        <v>0</v>
      </c>
      <c r="E5953" s="56">
        <f t="shared" si="1067"/>
        <v>0</v>
      </c>
      <c r="F5953" s="76">
        <f t="shared" si="1072"/>
        <v>0</v>
      </c>
      <c r="G5953" s="56" t="str">
        <f t="shared" si="1068"/>
        <v/>
      </c>
      <c r="H5953" s="56">
        <f t="shared" si="1069"/>
        <v>0</v>
      </c>
      <c r="I5953" s="56">
        <f>IF(G5953="",0,IF(COUNTIF($G$5:G5953,G5953)=1,0,COUNTIF($G$5:G5953,G5953) )   )</f>
        <v>0</v>
      </c>
      <c r="J5953" s="56" t="str">
        <f t="shared" si="1070"/>
        <v/>
      </c>
      <c r="K5953" s="56" t="str">
        <f t="shared" si="1073"/>
        <v/>
      </c>
      <c r="L5953" s="56" t="str">
        <f t="shared" si="1063"/>
        <v/>
      </c>
      <c r="M5953" s="56" t="str">
        <f t="shared" si="1064"/>
        <v/>
      </c>
      <c r="N5953" s="56" t="str">
        <f t="shared" si="1065"/>
        <v/>
      </c>
      <c r="O5953" s="56" t="str">
        <f t="shared" si="1071"/>
        <v/>
      </c>
      <c r="P5953" s="56">
        <f>IF(ISERROR(IF($X$5=1,$Y$5,)),"",IF($X$5=1,$Y$5,))</f>
        <v>0</v>
      </c>
      <c r="Q5953" s="56">
        <f>IF(ISERROR(IF($X$6=1,$Y$6,)),"",IF($X$6=1,$Y$6,))</f>
        <v>10000</v>
      </c>
      <c r="R5953" s="56">
        <f>IF(ISERROR(IF($X$7=1,$Y$7,)),"",IF($X$7=1,$Y$7,))</f>
        <v>0</v>
      </c>
      <c r="S5953" s="56">
        <f>IF(ISERROR(IF($X$8=1,$Y$8,)),"",IF($X$8=1,$Y$8,))</f>
        <v>1000</v>
      </c>
      <c r="T5953" s="56">
        <f>IF(ISERROR(IF($X$9=1,$Y$9,)),"",IF($X$9=1,$Y$9,))</f>
        <v>500</v>
      </c>
      <c r="U5953" s="56">
        <f>IF(ISERROR(IF($X$10=1,$Y$10,)),"",IF($X$10=1,$Y$10,))</f>
        <v>500</v>
      </c>
    </row>
    <row r="5954" spans="1:21" x14ac:dyDescent="0.25">
      <c r="A5954" s="75">
        <f t="shared" si="1066"/>
        <v>0</v>
      </c>
      <c r="E5954" s="56">
        <f t="shared" si="1067"/>
        <v>0</v>
      </c>
      <c r="F5954" s="76">
        <f t="shared" si="1072"/>
        <v>0</v>
      </c>
      <c r="G5954" s="56" t="str">
        <f t="shared" si="1068"/>
        <v/>
      </c>
      <c r="H5954" s="56">
        <f t="shared" si="1069"/>
        <v>0</v>
      </c>
      <c r="I5954" s="56">
        <f>IF(G5954="",0,IF(COUNTIF($G$5:G5954,G5954)=1,0,COUNTIF($G$5:G5954,G5954) )   )</f>
        <v>0</v>
      </c>
      <c r="J5954" s="56" t="str">
        <f t="shared" si="1070"/>
        <v/>
      </c>
      <c r="K5954" s="56" t="str">
        <f t="shared" si="1073"/>
        <v/>
      </c>
      <c r="L5954" s="56" t="str">
        <f t="shared" si="1063"/>
        <v/>
      </c>
      <c r="M5954" s="56" t="str">
        <f t="shared" si="1064"/>
        <v/>
      </c>
      <c r="N5954" s="56" t="str">
        <f t="shared" si="1065"/>
        <v/>
      </c>
      <c r="O5954" s="56" t="str">
        <f t="shared" si="1071"/>
        <v/>
      </c>
      <c r="P5954" s="56">
        <f>IF(ISERROR(IF($X$5=1,$Y$5,)),"",IF($X$5=1,$Y$5,))</f>
        <v>0</v>
      </c>
      <c r="Q5954" s="56">
        <f>IF(ISERROR(IF($X$6=1,$Y$6,)),"",IF($X$6=1,$Y$6,))</f>
        <v>10000</v>
      </c>
      <c r="R5954" s="56">
        <f>IF(ISERROR(IF($X$7=1,$Y$7,)),"",IF($X$7=1,$Y$7,))</f>
        <v>0</v>
      </c>
      <c r="S5954" s="56">
        <f>IF(ISERROR(IF($X$8=1,$Y$8,)),"",IF($X$8=1,$Y$8,))</f>
        <v>1000</v>
      </c>
      <c r="T5954" s="56">
        <f>IF(ISERROR(IF($X$9=1,$Y$9,)),"",IF($X$9=1,$Y$9,))</f>
        <v>500</v>
      </c>
      <c r="U5954" s="56">
        <f>IF(ISERROR(IF($X$10=1,$Y$10,)),"",IF($X$10=1,$Y$10,))</f>
        <v>500</v>
      </c>
    </row>
    <row r="5955" spans="1:21" x14ac:dyDescent="0.25">
      <c r="A5955" s="75">
        <f t="shared" si="1066"/>
        <v>0</v>
      </c>
      <c r="E5955" s="56">
        <f t="shared" si="1067"/>
        <v>0</v>
      </c>
      <c r="F5955" s="76">
        <f t="shared" si="1072"/>
        <v>0</v>
      </c>
      <c r="G5955" s="56" t="str">
        <f t="shared" si="1068"/>
        <v/>
      </c>
      <c r="H5955" s="56">
        <f t="shared" si="1069"/>
        <v>0</v>
      </c>
      <c r="I5955" s="56">
        <f>IF(G5955="",0,IF(COUNTIF($G$5:G5955,G5955)=1,0,COUNTIF($G$5:G5955,G5955) )   )</f>
        <v>0</v>
      </c>
      <c r="J5955" s="56" t="str">
        <f t="shared" si="1070"/>
        <v/>
      </c>
      <c r="K5955" s="56" t="str">
        <f t="shared" si="1073"/>
        <v/>
      </c>
      <c r="L5955" s="56" t="str">
        <f t="shared" si="1063"/>
        <v/>
      </c>
      <c r="M5955" s="56" t="str">
        <f t="shared" si="1064"/>
        <v/>
      </c>
      <c r="N5955" s="56" t="str">
        <f t="shared" si="1065"/>
        <v/>
      </c>
      <c r="O5955" s="56" t="str">
        <f t="shared" si="1071"/>
        <v/>
      </c>
      <c r="P5955" s="56">
        <f>IF(ISERROR(IF($X$5=1,$Y$5,)),"",IF($X$5=1,$Y$5,))</f>
        <v>0</v>
      </c>
      <c r="Q5955" s="56">
        <f>IF(ISERROR(IF($X$6=1,$Y$6,)),"",IF($X$6=1,$Y$6,))</f>
        <v>10000</v>
      </c>
      <c r="R5955" s="56">
        <f>IF(ISERROR(IF($X$7=1,$Y$7,)),"",IF($X$7=1,$Y$7,))</f>
        <v>0</v>
      </c>
      <c r="S5955" s="56">
        <f>IF(ISERROR(IF($X$8=1,$Y$8,)),"",IF($X$8=1,$Y$8,))</f>
        <v>1000</v>
      </c>
      <c r="T5955" s="56">
        <f>IF(ISERROR(IF($X$9=1,$Y$9,)),"",IF($X$9=1,$Y$9,))</f>
        <v>500</v>
      </c>
      <c r="U5955" s="56">
        <f>IF(ISERROR(IF($X$10=1,$Y$10,)),"",IF($X$10=1,$Y$10,))</f>
        <v>500</v>
      </c>
    </row>
    <row r="5956" spans="1:21" x14ac:dyDescent="0.25">
      <c r="A5956" s="75">
        <f t="shared" si="1066"/>
        <v>0</v>
      </c>
      <c r="E5956" s="56">
        <f t="shared" si="1067"/>
        <v>0</v>
      </c>
      <c r="F5956" s="76">
        <f t="shared" si="1072"/>
        <v>0</v>
      </c>
      <c r="G5956" s="56" t="str">
        <f t="shared" si="1068"/>
        <v/>
      </c>
      <c r="H5956" s="56">
        <f t="shared" si="1069"/>
        <v>0</v>
      </c>
      <c r="I5956" s="56">
        <f>IF(G5956="",0,IF(COUNTIF($G$5:G5956,G5956)=1,0,COUNTIF($G$5:G5956,G5956) )   )</f>
        <v>0</v>
      </c>
      <c r="J5956" s="56" t="str">
        <f t="shared" si="1070"/>
        <v/>
      </c>
      <c r="K5956" s="56" t="str">
        <f t="shared" si="1073"/>
        <v/>
      </c>
      <c r="L5956" s="56" t="str">
        <f t="shared" si="1063"/>
        <v/>
      </c>
      <c r="M5956" s="56" t="str">
        <f t="shared" si="1064"/>
        <v/>
      </c>
      <c r="N5956" s="56" t="str">
        <f t="shared" si="1065"/>
        <v/>
      </c>
      <c r="O5956" s="56" t="str">
        <f t="shared" si="1071"/>
        <v/>
      </c>
      <c r="P5956" s="56">
        <f>IF(ISERROR(IF($X$5=1,$Y$5,)),"",IF($X$5=1,$Y$5,))</f>
        <v>0</v>
      </c>
      <c r="Q5956" s="56">
        <f>IF(ISERROR(IF($X$6=1,$Y$6,)),"",IF($X$6=1,$Y$6,))</f>
        <v>10000</v>
      </c>
      <c r="R5956" s="56">
        <f>IF(ISERROR(IF($X$7=1,$Y$7,)),"",IF($X$7=1,$Y$7,))</f>
        <v>0</v>
      </c>
      <c r="S5956" s="56">
        <f>IF(ISERROR(IF($X$8=1,$Y$8,)),"",IF($X$8=1,$Y$8,))</f>
        <v>1000</v>
      </c>
      <c r="T5956" s="56">
        <f>IF(ISERROR(IF($X$9=1,$Y$9,)),"",IF($X$9=1,$Y$9,))</f>
        <v>500</v>
      </c>
      <c r="U5956" s="56">
        <f>IF(ISERROR(IF($X$10=1,$Y$10,)),"",IF($X$10=1,$Y$10,))</f>
        <v>500</v>
      </c>
    </row>
    <row r="5957" spans="1:21" x14ac:dyDescent="0.25">
      <c r="A5957" s="75">
        <f t="shared" si="1066"/>
        <v>0</v>
      </c>
      <c r="E5957" s="56">
        <f t="shared" si="1067"/>
        <v>0</v>
      </c>
      <c r="F5957" s="76">
        <f t="shared" si="1072"/>
        <v>0</v>
      </c>
      <c r="G5957" s="56" t="str">
        <f t="shared" si="1068"/>
        <v/>
      </c>
      <c r="H5957" s="56">
        <f t="shared" si="1069"/>
        <v>0</v>
      </c>
      <c r="I5957" s="56">
        <f>IF(G5957="",0,IF(COUNTIF($G$5:G5957,G5957)=1,0,COUNTIF($G$5:G5957,G5957) )   )</f>
        <v>0</v>
      </c>
      <c r="J5957" s="56" t="str">
        <f t="shared" si="1070"/>
        <v/>
      </c>
      <c r="K5957" s="56" t="str">
        <f t="shared" si="1073"/>
        <v/>
      </c>
      <c r="L5957" s="56" t="str">
        <f t="shared" ref="L5957:L6020" si="1074">IF(ISERROR(VLOOKUP(K5957,$AB$14:$AD$197,3,)),"",VLOOKUP(K5957,$AB$14:$AD$197,3,))</f>
        <v/>
      </c>
      <c r="M5957" s="56" t="str">
        <f t="shared" ref="M5957:M6005" si="1075">IF(ISERROR(HLOOKUP(J5957,$AG$5:$XH$6,2,)),"",HLOOKUP(J5957,$AG$5:$XH$6,2,))</f>
        <v/>
      </c>
      <c r="N5957" s="56" t="str">
        <f t="shared" ref="N5957:N6005" si="1076">IF(ISERROR(VLOOKUP(K5957,$AB$14:$AD$197,2,)),"",VLOOKUP(K5957,$AB$14:$AD$197,2,))</f>
        <v/>
      </c>
      <c r="O5957" s="56" t="str">
        <f t="shared" si="1071"/>
        <v/>
      </c>
      <c r="P5957" s="56">
        <f>IF(ISERROR(IF($X$5=1,$Y$5,)),"",IF($X$5=1,$Y$5,))</f>
        <v>0</v>
      </c>
      <c r="Q5957" s="56">
        <f>IF(ISERROR(IF($X$6=1,$Y$6,)),"",IF($X$6=1,$Y$6,))</f>
        <v>10000</v>
      </c>
      <c r="R5957" s="56">
        <f>IF(ISERROR(IF($X$7=1,$Y$7,)),"",IF($X$7=1,$Y$7,))</f>
        <v>0</v>
      </c>
      <c r="S5957" s="56">
        <f>IF(ISERROR(IF($X$8=1,$Y$8,)),"",IF($X$8=1,$Y$8,))</f>
        <v>1000</v>
      </c>
      <c r="T5957" s="56">
        <f>IF(ISERROR(IF($X$9=1,$Y$9,)),"",IF($X$9=1,$Y$9,))</f>
        <v>500</v>
      </c>
      <c r="U5957" s="56">
        <f>IF(ISERROR(IF($X$10=1,$Y$10,)),"",IF($X$10=1,$Y$10,))</f>
        <v>500</v>
      </c>
    </row>
    <row r="5958" spans="1:21" x14ac:dyDescent="0.25">
      <c r="A5958" s="75">
        <f t="shared" ref="A5958:A6005" si="1077">IF(A5957=0,0,IF(B5957="}",IF(B5958="NODE",A5957+1,0),A5957+1))</f>
        <v>0</v>
      </c>
      <c r="E5958" s="56">
        <f t="shared" ref="E5958:E6005" si="1078">A5958</f>
        <v>0</v>
      </c>
      <c r="F5958" s="76">
        <f t="shared" si="1072"/>
        <v>0</v>
      </c>
      <c r="G5958" s="56" t="str">
        <f t="shared" ref="G5958:G6005" si="1079">IF(ISBLANK(D5958),IF(LEFT(C5958,8)="name = n",MID(C5958,8,100),""),MID(D5958,8,100))</f>
        <v/>
      </c>
      <c r="H5958" s="56">
        <f t="shared" ref="H5958:H6000" si="1080">E5958</f>
        <v>0</v>
      </c>
      <c r="I5958" s="56">
        <f>IF(G5958="",0,IF(COUNTIF($G$5:G5958,G5958)=1,0,COUNTIF($G$5:G5958,G5958) )   )</f>
        <v>0</v>
      </c>
      <c r="J5958" s="56" t="str">
        <f t="shared" ref="J5958:J6005" si="1081">IF(J5957=anodes,"",IF(J5957="","",J5957+1))</f>
        <v/>
      </c>
      <c r="K5958" s="56" t="str">
        <f t="shared" si="1073"/>
        <v/>
      </c>
      <c r="L5958" s="56" t="str">
        <f t="shared" si="1074"/>
        <v/>
      </c>
      <c r="M5958" s="56" t="str">
        <f t="shared" si="1075"/>
        <v/>
      </c>
      <c r="N5958" s="56" t="str">
        <f t="shared" si="1076"/>
        <v/>
      </c>
      <c r="O5958" s="56" t="str">
        <f t="shared" ref="O5958:O6005" si="1082">IF(ISERROR(0.1*N5958+0.9*(M5958/L5958)*($N$3+SUM(P5958:U5958))*(N5958/$N$3)),N5958,0.1*N5958+0.9*(M5958/L5958)*($N$3+SUM(P5958:U5958))*(N5958/$N$3))</f>
        <v/>
      </c>
      <c r="P5958" s="56">
        <f>IF(ISERROR(IF($X$5=1,$Y$5,)),"",IF($X$5=1,$Y$5,))</f>
        <v>0</v>
      </c>
      <c r="Q5958" s="56">
        <f>IF(ISERROR(IF($X$6=1,$Y$6,)),"",IF($X$6=1,$Y$6,))</f>
        <v>10000</v>
      </c>
      <c r="R5958" s="56">
        <f>IF(ISERROR(IF($X$7=1,$Y$7,)),"",IF($X$7=1,$Y$7,))</f>
        <v>0</v>
      </c>
      <c r="S5958" s="56">
        <f>IF(ISERROR(IF($X$8=1,$Y$8,)),"",IF($X$8=1,$Y$8,))</f>
        <v>1000</v>
      </c>
      <c r="T5958" s="56">
        <f>IF(ISERROR(IF($X$9=1,$Y$9,)),"",IF($X$9=1,$Y$9,))</f>
        <v>500</v>
      </c>
      <c r="U5958" s="56">
        <f>IF(ISERROR(IF($X$10=1,$Y$10,)),"",IF($X$10=1,$Y$10,))</f>
        <v>500</v>
      </c>
    </row>
    <row r="5959" spans="1:21" x14ac:dyDescent="0.25">
      <c r="A5959" s="75">
        <f t="shared" si="1077"/>
        <v>0</v>
      </c>
      <c r="E5959" s="56">
        <f t="shared" si="1078"/>
        <v>0</v>
      </c>
      <c r="F5959" s="76">
        <f t="shared" si="1072"/>
        <v>0</v>
      </c>
      <c r="G5959" s="56" t="str">
        <f t="shared" si="1079"/>
        <v/>
      </c>
      <c r="H5959" s="56">
        <f t="shared" si="1080"/>
        <v>0</v>
      </c>
      <c r="I5959" s="56">
        <f>IF(G5959="",0,IF(COUNTIF($G$5:G5959,G5959)=1,0,COUNTIF($G$5:G5959,G5959) )   )</f>
        <v>0</v>
      </c>
      <c r="J5959" s="56" t="str">
        <f t="shared" si="1081"/>
        <v/>
      </c>
      <c r="K5959" s="56" t="str">
        <f t="shared" si="1073"/>
        <v/>
      </c>
      <c r="L5959" s="56" t="str">
        <f t="shared" si="1074"/>
        <v/>
      </c>
      <c r="M5959" s="56" t="str">
        <f t="shared" si="1075"/>
        <v/>
      </c>
      <c r="N5959" s="56" t="str">
        <f t="shared" si="1076"/>
        <v/>
      </c>
      <c r="O5959" s="56" t="str">
        <f t="shared" si="1082"/>
        <v/>
      </c>
      <c r="P5959" s="56">
        <f>IF(ISERROR(IF($X$5=1,$Y$5,)),"",IF($X$5=1,$Y$5,))</f>
        <v>0</v>
      </c>
      <c r="Q5959" s="56">
        <f>IF(ISERROR(IF($X$6=1,$Y$6,)),"",IF($X$6=1,$Y$6,))</f>
        <v>10000</v>
      </c>
      <c r="R5959" s="56">
        <f>IF(ISERROR(IF($X$7=1,$Y$7,)),"",IF($X$7=1,$Y$7,))</f>
        <v>0</v>
      </c>
      <c r="S5959" s="56">
        <f>IF(ISERROR(IF($X$8=1,$Y$8,)),"",IF($X$8=1,$Y$8,))</f>
        <v>1000</v>
      </c>
      <c r="T5959" s="56">
        <f>IF(ISERROR(IF($X$9=1,$Y$9,)),"",IF($X$9=1,$Y$9,))</f>
        <v>500</v>
      </c>
      <c r="U5959" s="56">
        <f>IF(ISERROR(IF($X$10=1,$Y$10,)),"",IF($X$10=1,$Y$10,))</f>
        <v>500</v>
      </c>
    </row>
    <row r="5960" spans="1:21" x14ac:dyDescent="0.25">
      <c r="A5960" s="75">
        <f t="shared" si="1077"/>
        <v>0</v>
      </c>
      <c r="E5960" s="56">
        <f t="shared" si="1078"/>
        <v>0</v>
      </c>
      <c r="F5960" s="76">
        <f t="shared" si="1072"/>
        <v>0</v>
      </c>
      <c r="G5960" s="56" t="str">
        <f t="shared" si="1079"/>
        <v/>
      </c>
      <c r="H5960" s="56">
        <f t="shared" si="1080"/>
        <v>0</v>
      </c>
      <c r="I5960" s="56">
        <f>IF(G5960="",0,IF(COUNTIF($G$5:G5960,G5960)=1,0,COUNTIF($G$5:G5960,G5960) )   )</f>
        <v>0</v>
      </c>
      <c r="J5960" s="56" t="str">
        <f t="shared" si="1081"/>
        <v/>
      </c>
      <c r="K5960" s="56" t="str">
        <f t="shared" si="1073"/>
        <v/>
      </c>
      <c r="L5960" s="56" t="str">
        <f t="shared" si="1074"/>
        <v/>
      </c>
      <c r="M5960" s="56" t="str">
        <f t="shared" si="1075"/>
        <v/>
      </c>
      <c r="N5960" s="56" t="str">
        <f t="shared" si="1076"/>
        <v/>
      </c>
      <c r="O5960" s="56" t="str">
        <f t="shared" si="1082"/>
        <v/>
      </c>
      <c r="P5960" s="56">
        <f>IF(ISERROR(IF($X$5=1,$Y$5,)),"",IF($X$5=1,$Y$5,))</f>
        <v>0</v>
      </c>
      <c r="Q5960" s="56">
        <f>IF(ISERROR(IF($X$6=1,$Y$6,)),"",IF($X$6=1,$Y$6,))</f>
        <v>10000</v>
      </c>
      <c r="R5960" s="56">
        <f>IF(ISERROR(IF($X$7=1,$Y$7,)),"",IF($X$7=1,$Y$7,))</f>
        <v>0</v>
      </c>
      <c r="S5960" s="56">
        <f>IF(ISERROR(IF($X$8=1,$Y$8,)),"",IF($X$8=1,$Y$8,))</f>
        <v>1000</v>
      </c>
      <c r="T5960" s="56">
        <f>IF(ISERROR(IF($X$9=1,$Y$9,)),"",IF($X$9=1,$Y$9,))</f>
        <v>500</v>
      </c>
      <c r="U5960" s="56">
        <f>IF(ISERROR(IF($X$10=1,$Y$10,)),"",IF($X$10=1,$Y$10,))</f>
        <v>500</v>
      </c>
    </row>
    <row r="5961" spans="1:21" x14ac:dyDescent="0.25">
      <c r="A5961" s="75">
        <f t="shared" si="1077"/>
        <v>0</v>
      </c>
      <c r="E5961" s="56">
        <f t="shared" si="1078"/>
        <v>0</v>
      </c>
      <c r="F5961" s="76">
        <f t="shared" si="1072"/>
        <v>0</v>
      </c>
      <c r="G5961" s="56" t="str">
        <f t="shared" si="1079"/>
        <v/>
      </c>
      <c r="H5961" s="56">
        <f t="shared" si="1080"/>
        <v>0</v>
      </c>
      <c r="I5961" s="56">
        <f>IF(G5961="",0,IF(COUNTIF($G$5:G5961,G5961)=1,0,COUNTIF($G$5:G5961,G5961) )   )</f>
        <v>0</v>
      </c>
      <c r="J5961" s="56" t="str">
        <f t="shared" si="1081"/>
        <v/>
      </c>
      <c r="K5961" s="56" t="str">
        <f t="shared" si="1073"/>
        <v/>
      </c>
      <c r="L5961" s="56" t="str">
        <f t="shared" si="1074"/>
        <v/>
      </c>
      <c r="M5961" s="56" t="str">
        <f t="shared" si="1075"/>
        <v/>
      </c>
      <c r="N5961" s="56" t="str">
        <f t="shared" si="1076"/>
        <v/>
      </c>
      <c r="O5961" s="56" t="str">
        <f t="shared" si="1082"/>
        <v/>
      </c>
      <c r="P5961" s="56">
        <f>IF(ISERROR(IF($X$5=1,$Y$5,)),"",IF($X$5=1,$Y$5,))</f>
        <v>0</v>
      </c>
      <c r="Q5961" s="56">
        <f>IF(ISERROR(IF($X$6=1,$Y$6,)),"",IF($X$6=1,$Y$6,))</f>
        <v>10000</v>
      </c>
      <c r="R5961" s="56">
        <f>IF(ISERROR(IF($X$7=1,$Y$7,)),"",IF($X$7=1,$Y$7,))</f>
        <v>0</v>
      </c>
      <c r="S5961" s="56">
        <f>IF(ISERROR(IF($X$8=1,$Y$8,)),"",IF($X$8=1,$Y$8,))</f>
        <v>1000</v>
      </c>
      <c r="T5961" s="56">
        <f>IF(ISERROR(IF($X$9=1,$Y$9,)),"",IF($X$9=1,$Y$9,))</f>
        <v>500</v>
      </c>
      <c r="U5961" s="56">
        <f>IF(ISERROR(IF($X$10=1,$Y$10,)),"",IF($X$10=1,$Y$10,))</f>
        <v>500</v>
      </c>
    </row>
    <row r="5962" spans="1:21" x14ac:dyDescent="0.25">
      <c r="A5962" s="75">
        <f t="shared" si="1077"/>
        <v>0</v>
      </c>
      <c r="E5962" s="56">
        <f t="shared" si="1078"/>
        <v>0</v>
      </c>
      <c r="F5962" s="76">
        <f t="shared" si="1072"/>
        <v>0</v>
      </c>
      <c r="G5962" s="56" t="str">
        <f t="shared" si="1079"/>
        <v/>
      </c>
      <c r="H5962" s="56">
        <f t="shared" si="1080"/>
        <v>0</v>
      </c>
      <c r="I5962" s="56">
        <f>IF(G5962="",0,IF(COUNTIF($G$5:G5962,G5962)=1,0,COUNTIF($G$5:G5962,G5962) )   )</f>
        <v>0</v>
      </c>
      <c r="J5962" s="56" t="str">
        <f t="shared" si="1081"/>
        <v/>
      </c>
      <c r="K5962" s="56" t="str">
        <f t="shared" si="1073"/>
        <v/>
      </c>
      <c r="L5962" s="56" t="str">
        <f t="shared" si="1074"/>
        <v/>
      </c>
      <c r="M5962" s="56" t="str">
        <f t="shared" si="1075"/>
        <v/>
      </c>
      <c r="N5962" s="56" t="str">
        <f t="shared" si="1076"/>
        <v/>
      </c>
      <c r="O5962" s="56" t="str">
        <f t="shared" si="1082"/>
        <v/>
      </c>
      <c r="P5962" s="56">
        <f>IF(ISERROR(IF($X$5=1,$Y$5,)),"",IF($X$5=1,$Y$5,))</f>
        <v>0</v>
      </c>
      <c r="Q5962" s="56">
        <f>IF(ISERROR(IF($X$6=1,$Y$6,)),"",IF($X$6=1,$Y$6,))</f>
        <v>10000</v>
      </c>
      <c r="R5962" s="56">
        <f>IF(ISERROR(IF($X$7=1,$Y$7,)),"",IF($X$7=1,$Y$7,))</f>
        <v>0</v>
      </c>
      <c r="S5962" s="56">
        <f>IF(ISERROR(IF($X$8=1,$Y$8,)),"",IF($X$8=1,$Y$8,))</f>
        <v>1000</v>
      </c>
      <c r="T5962" s="56">
        <f>IF(ISERROR(IF($X$9=1,$Y$9,)),"",IF($X$9=1,$Y$9,))</f>
        <v>500</v>
      </c>
      <c r="U5962" s="56">
        <f>IF(ISERROR(IF($X$10=1,$Y$10,)),"",IF($X$10=1,$Y$10,))</f>
        <v>500</v>
      </c>
    </row>
    <row r="5963" spans="1:21" x14ac:dyDescent="0.25">
      <c r="A5963" s="75">
        <f t="shared" si="1077"/>
        <v>0</v>
      </c>
      <c r="E5963" s="56">
        <f t="shared" si="1078"/>
        <v>0</v>
      </c>
      <c r="F5963" s="76">
        <f t="shared" si="1072"/>
        <v>0</v>
      </c>
      <c r="G5963" s="56" t="str">
        <f t="shared" si="1079"/>
        <v/>
      </c>
      <c r="H5963" s="56">
        <f t="shared" si="1080"/>
        <v>0</v>
      </c>
      <c r="I5963" s="56">
        <f>IF(G5963="",0,IF(COUNTIF($G$5:G5963,G5963)=1,0,COUNTIF($G$5:G5963,G5963) )   )</f>
        <v>0</v>
      </c>
      <c r="J5963" s="56" t="str">
        <f t="shared" si="1081"/>
        <v/>
      </c>
      <c r="K5963" s="56" t="str">
        <f t="shared" si="1073"/>
        <v/>
      </c>
      <c r="L5963" s="56" t="str">
        <f t="shared" si="1074"/>
        <v/>
      </c>
      <c r="M5963" s="56" t="str">
        <f t="shared" si="1075"/>
        <v/>
      </c>
      <c r="N5963" s="56" t="str">
        <f t="shared" si="1076"/>
        <v/>
      </c>
      <c r="O5963" s="56" t="str">
        <f t="shared" si="1082"/>
        <v/>
      </c>
      <c r="P5963" s="56">
        <f>IF(ISERROR(IF($X$5=1,$Y$5,)),"",IF($X$5=1,$Y$5,))</f>
        <v>0</v>
      </c>
      <c r="Q5963" s="56">
        <f>IF(ISERROR(IF($X$6=1,$Y$6,)),"",IF($X$6=1,$Y$6,))</f>
        <v>10000</v>
      </c>
      <c r="R5963" s="56">
        <f>IF(ISERROR(IF($X$7=1,$Y$7,)),"",IF($X$7=1,$Y$7,))</f>
        <v>0</v>
      </c>
      <c r="S5963" s="56">
        <f>IF(ISERROR(IF($X$8=1,$Y$8,)),"",IF($X$8=1,$Y$8,))</f>
        <v>1000</v>
      </c>
      <c r="T5963" s="56">
        <f>IF(ISERROR(IF($X$9=1,$Y$9,)),"",IF($X$9=1,$Y$9,))</f>
        <v>500</v>
      </c>
      <c r="U5963" s="56">
        <f>IF(ISERROR(IF($X$10=1,$Y$10,)),"",IF($X$10=1,$Y$10,))</f>
        <v>500</v>
      </c>
    </row>
    <row r="5964" spans="1:21" x14ac:dyDescent="0.25">
      <c r="A5964" s="75">
        <f t="shared" si="1077"/>
        <v>0</v>
      </c>
      <c r="E5964" s="56">
        <f t="shared" si="1078"/>
        <v>0</v>
      </c>
      <c r="F5964" s="76">
        <f t="shared" si="1072"/>
        <v>0</v>
      </c>
      <c r="G5964" s="56" t="str">
        <f t="shared" si="1079"/>
        <v/>
      </c>
      <c r="H5964" s="56">
        <f t="shared" si="1080"/>
        <v>0</v>
      </c>
      <c r="I5964" s="56">
        <f>IF(G5964="",0,IF(COUNTIF($G$5:G5964,G5964)=1,0,COUNTIF($G$5:G5964,G5964) )   )</f>
        <v>0</v>
      </c>
      <c r="J5964" s="56" t="str">
        <f t="shared" si="1081"/>
        <v/>
      </c>
      <c r="K5964" s="56" t="str">
        <f t="shared" si="1073"/>
        <v/>
      </c>
      <c r="L5964" s="56" t="str">
        <f t="shared" si="1074"/>
        <v/>
      </c>
      <c r="M5964" s="56" t="str">
        <f t="shared" si="1075"/>
        <v/>
      </c>
      <c r="N5964" s="56" t="str">
        <f t="shared" si="1076"/>
        <v/>
      </c>
      <c r="O5964" s="56" t="str">
        <f t="shared" si="1082"/>
        <v/>
      </c>
      <c r="P5964" s="56">
        <f>IF(ISERROR(IF($X$5=1,$Y$5,)),"",IF($X$5=1,$Y$5,))</f>
        <v>0</v>
      </c>
      <c r="Q5964" s="56">
        <f>IF(ISERROR(IF($X$6=1,$Y$6,)),"",IF($X$6=1,$Y$6,))</f>
        <v>10000</v>
      </c>
      <c r="R5964" s="56">
        <f>IF(ISERROR(IF($X$7=1,$Y$7,)),"",IF($X$7=1,$Y$7,))</f>
        <v>0</v>
      </c>
      <c r="S5964" s="56">
        <f>IF(ISERROR(IF($X$8=1,$Y$8,)),"",IF($X$8=1,$Y$8,))</f>
        <v>1000</v>
      </c>
      <c r="T5964" s="56">
        <f>IF(ISERROR(IF($X$9=1,$Y$9,)),"",IF($X$9=1,$Y$9,))</f>
        <v>500</v>
      </c>
      <c r="U5964" s="56">
        <f>IF(ISERROR(IF($X$10=1,$Y$10,)),"",IF($X$10=1,$Y$10,))</f>
        <v>500</v>
      </c>
    </row>
    <row r="5965" spans="1:21" x14ac:dyDescent="0.25">
      <c r="A5965" s="75">
        <f t="shared" si="1077"/>
        <v>0</v>
      </c>
      <c r="E5965" s="56">
        <f t="shared" si="1078"/>
        <v>0</v>
      </c>
      <c r="F5965" s="76">
        <f t="shared" si="1072"/>
        <v>0</v>
      </c>
      <c r="G5965" s="56" t="str">
        <f t="shared" si="1079"/>
        <v/>
      </c>
      <c r="H5965" s="56">
        <f t="shared" si="1080"/>
        <v>0</v>
      </c>
      <c r="I5965" s="56">
        <f>IF(G5965="",0,IF(COUNTIF($G$5:G5965,G5965)=1,0,COUNTIF($G$5:G5965,G5965) )   )</f>
        <v>0</v>
      </c>
      <c r="J5965" s="56" t="str">
        <f t="shared" si="1081"/>
        <v/>
      </c>
      <c r="K5965" s="56" t="str">
        <f t="shared" si="1073"/>
        <v/>
      </c>
      <c r="L5965" s="56" t="str">
        <f t="shared" si="1074"/>
        <v/>
      </c>
      <c r="M5965" s="56" t="str">
        <f t="shared" si="1075"/>
        <v/>
      </c>
      <c r="N5965" s="56" t="str">
        <f t="shared" si="1076"/>
        <v/>
      </c>
      <c r="O5965" s="56" t="str">
        <f t="shared" si="1082"/>
        <v/>
      </c>
      <c r="P5965" s="56">
        <f>IF(ISERROR(IF($X$5=1,$Y$5,)),"",IF($X$5=1,$Y$5,))</f>
        <v>0</v>
      </c>
      <c r="Q5965" s="56">
        <f>IF(ISERROR(IF($X$6=1,$Y$6,)),"",IF($X$6=1,$Y$6,))</f>
        <v>10000</v>
      </c>
      <c r="R5965" s="56">
        <f>IF(ISERROR(IF($X$7=1,$Y$7,)),"",IF($X$7=1,$Y$7,))</f>
        <v>0</v>
      </c>
      <c r="S5965" s="56">
        <f>IF(ISERROR(IF($X$8=1,$Y$8,)),"",IF($X$8=1,$Y$8,))</f>
        <v>1000</v>
      </c>
      <c r="T5965" s="56">
        <f>IF(ISERROR(IF($X$9=1,$Y$9,)),"",IF($X$9=1,$Y$9,))</f>
        <v>500</v>
      </c>
      <c r="U5965" s="56">
        <f>IF(ISERROR(IF($X$10=1,$Y$10,)),"",IF($X$10=1,$Y$10,))</f>
        <v>500</v>
      </c>
    </row>
    <row r="5966" spans="1:21" x14ac:dyDescent="0.25">
      <c r="A5966" s="75">
        <f t="shared" si="1077"/>
        <v>0</v>
      </c>
      <c r="E5966" s="56">
        <f t="shared" si="1078"/>
        <v>0</v>
      </c>
      <c r="F5966" s="76">
        <f t="shared" ref="F5966:F6005" si="1083">IF(A5964=0,0,IF(ISBLANK(G5966),"",IF(LEFT(G5966,4)="newn",F5965+1,IF(LEFT(G5966,4)="node",F5965+1,F5965))))</f>
        <v>0</v>
      </c>
      <c r="G5966" s="56" t="str">
        <f t="shared" si="1079"/>
        <v/>
      </c>
      <c r="H5966" s="56">
        <f t="shared" si="1080"/>
        <v>0</v>
      </c>
      <c r="I5966" s="56">
        <f>IF(G5966="",0,IF(COUNTIF($G$5:G5966,G5966)=1,0,COUNTIF($G$5:G5966,G5966) )   )</f>
        <v>0</v>
      </c>
      <c r="J5966" s="56" t="str">
        <f t="shared" si="1081"/>
        <v/>
      </c>
      <c r="K5966" s="56" t="str">
        <f t="shared" si="1073"/>
        <v/>
      </c>
      <c r="L5966" s="56" t="str">
        <f t="shared" si="1074"/>
        <v/>
      </c>
      <c r="M5966" s="56" t="str">
        <f t="shared" si="1075"/>
        <v/>
      </c>
      <c r="N5966" s="56" t="str">
        <f t="shared" si="1076"/>
        <v/>
      </c>
      <c r="O5966" s="56" t="str">
        <f t="shared" si="1082"/>
        <v/>
      </c>
      <c r="P5966" s="56">
        <f>IF(ISERROR(IF($X$5=1,$Y$5,)),"",IF($X$5=1,$Y$5,))</f>
        <v>0</v>
      </c>
      <c r="Q5966" s="56">
        <f>IF(ISERROR(IF($X$6=1,$Y$6,)),"",IF($X$6=1,$Y$6,))</f>
        <v>10000</v>
      </c>
      <c r="R5966" s="56">
        <f>IF(ISERROR(IF($X$7=1,$Y$7,)),"",IF($X$7=1,$Y$7,))</f>
        <v>0</v>
      </c>
      <c r="S5966" s="56">
        <f>IF(ISERROR(IF($X$8=1,$Y$8,)),"",IF($X$8=1,$Y$8,))</f>
        <v>1000</v>
      </c>
      <c r="T5966" s="56">
        <f>IF(ISERROR(IF($X$9=1,$Y$9,)),"",IF($X$9=1,$Y$9,))</f>
        <v>500</v>
      </c>
      <c r="U5966" s="56">
        <f>IF(ISERROR(IF($X$10=1,$Y$10,)),"",IF($X$10=1,$Y$10,))</f>
        <v>500</v>
      </c>
    </row>
    <row r="5967" spans="1:21" x14ac:dyDescent="0.25">
      <c r="A5967" s="75">
        <f t="shared" si="1077"/>
        <v>0</v>
      </c>
      <c r="E5967" s="56">
        <f t="shared" si="1078"/>
        <v>0</v>
      </c>
      <c r="F5967" s="76">
        <f t="shared" si="1083"/>
        <v>0</v>
      </c>
      <c r="G5967" s="56" t="str">
        <f t="shared" si="1079"/>
        <v/>
      </c>
      <c r="H5967" s="56">
        <f t="shared" si="1080"/>
        <v>0</v>
      </c>
      <c r="I5967" s="56">
        <f>IF(G5967="",0,IF(COUNTIF($G$5:G5967,G5967)=1,0,COUNTIF($G$5:G5967,G5967) )   )</f>
        <v>0</v>
      </c>
      <c r="J5967" s="56" t="str">
        <f t="shared" si="1081"/>
        <v/>
      </c>
      <c r="K5967" s="56" t="str">
        <f t="shared" si="1073"/>
        <v/>
      </c>
      <c r="L5967" s="56" t="str">
        <f t="shared" si="1074"/>
        <v/>
      </c>
      <c r="M5967" s="56" t="str">
        <f t="shared" si="1075"/>
        <v/>
      </c>
      <c r="N5967" s="56" t="str">
        <f t="shared" si="1076"/>
        <v/>
      </c>
      <c r="O5967" s="56" t="str">
        <f t="shared" si="1082"/>
        <v/>
      </c>
      <c r="P5967" s="56">
        <f>IF(ISERROR(IF($X$5=1,$Y$5,)),"",IF($X$5=1,$Y$5,))</f>
        <v>0</v>
      </c>
      <c r="Q5967" s="56">
        <f>IF(ISERROR(IF($X$6=1,$Y$6,)),"",IF($X$6=1,$Y$6,))</f>
        <v>10000</v>
      </c>
      <c r="R5967" s="56">
        <f>IF(ISERROR(IF($X$7=1,$Y$7,)),"",IF($X$7=1,$Y$7,))</f>
        <v>0</v>
      </c>
      <c r="S5967" s="56">
        <f>IF(ISERROR(IF($X$8=1,$Y$8,)),"",IF($X$8=1,$Y$8,))</f>
        <v>1000</v>
      </c>
      <c r="T5967" s="56">
        <f>IF(ISERROR(IF($X$9=1,$Y$9,)),"",IF($X$9=1,$Y$9,))</f>
        <v>500</v>
      </c>
      <c r="U5967" s="56">
        <f>IF(ISERROR(IF($X$10=1,$Y$10,)),"",IF($X$10=1,$Y$10,))</f>
        <v>500</v>
      </c>
    </row>
    <row r="5968" spans="1:21" x14ac:dyDescent="0.25">
      <c r="A5968" s="75">
        <f t="shared" si="1077"/>
        <v>0</v>
      </c>
      <c r="E5968" s="56">
        <f t="shared" si="1078"/>
        <v>0</v>
      </c>
      <c r="F5968" s="76">
        <f t="shared" si="1083"/>
        <v>0</v>
      </c>
      <c r="G5968" s="56" t="str">
        <f t="shared" si="1079"/>
        <v/>
      </c>
      <c r="H5968" s="56">
        <f t="shared" si="1080"/>
        <v>0</v>
      </c>
      <c r="I5968" s="56">
        <f>IF(G5968="",0,IF(COUNTIF($G$5:G5968,G5968)=1,0,COUNTIF($G$5:G5968,G5968) )   )</f>
        <v>0</v>
      </c>
      <c r="J5968" s="56" t="str">
        <f t="shared" si="1081"/>
        <v/>
      </c>
      <c r="K5968" s="56" t="str">
        <f t="shared" si="1073"/>
        <v/>
      </c>
      <c r="L5968" s="56" t="str">
        <f t="shared" si="1074"/>
        <v/>
      </c>
      <c r="M5968" s="56" t="str">
        <f t="shared" si="1075"/>
        <v/>
      </c>
      <c r="N5968" s="56" t="str">
        <f t="shared" si="1076"/>
        <v/>
      </c>
      <c r="O5968" s="56" t="str">
        <f t="shared" si="1082"/>
        <v/>
      </c>
      <c r="P5968" s="56">
        <f>IF(ISERROR(IF($X$5=1,$Y$5,)),"",IF($X$5=1,$Y$5,))</f>
        <v>0</v>
      </c>
      <c r="Q5968" s="56">
        <f>IF(ISERROR(IF($X$6=1,$Y$6,)),"",IF($X$6=1,$Y$6,))</f>
        <v>10000</v>
      </c>
      <c r="R5968" s="56">
        <f>IF(ISERROR(IF($X$7=1,$Y$7,)),"",IF($X$7=1,$Y$7,))</f>
        <v>0</v>
      </c>
      <c r="S5968" s="56">
        <f>IF(ISERROR(IF($X$8=1,$Y$8,)),"",IF($X$8=1,$Y$8,))</f>
        <v>1000</v>
      </c>
      <c r="T5968" s="56">
        <f>IF(ISERROR(IF($X$9=1,$Y$9,)),"",IF($X$9=1,$Y$9,))</f>
        <v>500</v>
      </c>
      <c r="U5968" s="56">
        <f>IF(ISERROR(IF($X$10=1,$Y$10,)),"",IF($X$10=1,$Y$10,))</f>
        <v>500</v>
      </c>
    </row>
    <row r="5969" spans="1:21" x14ac:dyDescent="0.25">
      <c r="A5969" s="75">
        <f t="shared" si="1077"/>
        <v>0</v>
      </c>
      <c r="E5969" s="56">
        <f t="shared" si="1078"/>
        <v>0</v>
      </c>
      <c r="F5969" s="76">
        <f t="shared" si="1083"/>
        <v>0</v>
      </c>
      <c r="G5969" s="56" t="str">
        <f t="shared" si="1079"/>
        <v/>
      </c>
      <c r="H5969" s="56">
        <f t="shared" si="1080"/>
        <v>0</v>
      </c>
      <c r="I5969" s="56">
        <f>IF(G5969="",0,IF(COUNTIF($G$5:G5969,G5969)=1,0,COUNTIF($G$5:G5969,G5969) )   )</f>
        <v>0</v>
      </c>
      <c r="J5969" s="56" t="str">
        <f t="shared" si="1081"/>
        <v/>
      </c>
      <c r="K5969" s="56" t="str">
        <f t="shared" si="1073"/>
        <v/>
      </c>
      <c r="L5969" s="56" t="str">
        <f t="shared" si="1074"/>
        <v/>
      </c>
      <c r="M5969" s="56" t="str">
        <f t="shared" si="1075"/>
        <v/>
      </c>
      <c r="N5969" s="56" t="str">
        <f t="shared" si="1076"/>
        <v/>
      </c>
      <c r="O5969" s="56" t="str">
        <f t="shared" si="1082"/>
        <v/>
      </c>
      <c r="P5969" s="56">
        <f>IF(ISERROR(IF($X$5=1,$Y$5,)),"",IF($X$5=1,$Y$5,))</f>
        <v>0</v>
      </c>
      <c r="Q5969" s="56">
        <f>IF(ISERROR(IF($X$6=1,$Y$6,)),"",IF($X$6=1,$Y$6,))</f>
        <v>10000</v>
      </c>
      <c r="R5969" s="56">
        <f>IF(ISERROR(IF($X$7=1,$Y$7,)),"",IF($X$7=1,$Y$7,))</f>
        <v>0</v>
      </c>
      <c r="S5969" s="56">
        <f>IF(ISERROR(IF($X$8=1,$Y$8,)),"",IF($X$8=1,$Y$8,))</f>
        <v>1000</v>
      </c>
      <c r="T5969" s="56">
        <f>IF(ISERROR(IF($X$9=1,$Y$9,)),"",IF($X$9=1,$Y$9,))</f>
        <v>500</v>
      </c>
      <c r="U5969" s="56">
        <f>IF(ISERROR(IF($X$10=1,$Y$10,)),"",IF($X$10=1,$Y$10,))</f>
        <v>500</v>
      </c>
    </row>
    <row r="5970" spans="1:21" x14ac:dyDescent="0.25">
      <c r="A5970" s="75">
        <f t="shared" si="1077"/>
        <v>0</v>
      </c>
      <c r="E5970" s="56">
        <f t="shared" si="1078"/>
        <v>0</v>
      </c>
      <c r="F5970" s="76">
        <f t="shared" si="1083"/>
        <v>0</v>
      </c>
      <c r="G5970" s="56" t="str">
        <f t="shared" si="1079"/>
        <v/>
      </c>
      <c r="H5970" s="56">
        <f t="shared" si="1080"/>
        <v>0</v>
      </c>
      <c r="I5970" s="56">
        <f>IF(G5970="",0,IF(COUNTIF($G$5:G5970,G5970)=1,0,COUNTIF($G$5:G5970,G5970) )   )</f>
        <v>0</v>
      </c>
      <c r="J5970" s="56" t="str">
        <f t="shared" si="1081"/>
        <v/>
      </c>
      <c r="K5970" s="56" t="str">
        <f t="shared" si="1073"/>
        <v/>
      </c>
      <c r="L5970" s="56" t="str">
        <f t="shared" si="1074"/>
        <v/>
      </c>
      <c r="M5970" s="56" t="str">
        <f t="shared" si="1075"/>
        <v/>
      </c>
      <c r="N5970" s="56" t="str">
        <f t="shared" si="1076"/>
        <v/>
      </c>
      <c r="O5970" s="56" t="str">
        <f t="shared" si="1082"/>
        <v/>
      </c>
      <c r="P5970" s="56">
        <f>IF(ISERROR(IF($X$5=1,$Y$5,)),"",IF($X$5=1,$Y$5,))</f>
        <v>0</v>
      </c>
      <c r="Q5970" s="56">
        <f>IF(ISERROR(IF($X$6=1,$Y$6,)),"",IF($X$6=1,$Y$6,))</f>
        <v>10000</v>
      </c>
      <c r="R5970" s="56">
        <f>IF(ISERROR(IF($X$7=1,$Y$7,)),"",IF($X$7=1,$Y$7,))</f>
        <v>0</v>
      </c>
      <c r="S5970" s="56">
        <f>IF(ISERROR(IF($X$8=1,$Y$8,)),"",IF($X$8=1,$Y$8,))</f>
        <v>1000</v>
      </c>
      <c r="T5970" s="56">
        <f>IF(ISERROR(IF($X$9=1,$Y$9,)),"",IF($X$9=1,$Y$9,))</f>
        <v>500</v>
      </c>
      <c r="U5970" s="56">
        <f>IF(ISERROR(IF($X$10=1,$Y$10,)),"",IF($X$10=1,$Y$10,))</f>
        <v>500</v>
      </c>
    </row>
    <row r="5971" spans="1:21" x14ac:dyDescent="0.25">
      <c r="A5971" s="75">
        <f t="shared" si="1077"/>
        <v>0</v>
      </c>
      <c r="E5971" s="56">
        <f t="shared" si="1078"/>
        <v>0</v>
      </c>
      <c r="F5971" s="76">
        <f t="shared" si="1083"/>
        <v>0</v>
      </c>
      <c r="G5971" s="56" t="str">
        <f t="shared" si="1079"/>
        <v/>
      </c>
      <c r="H5971" s="56">
        <f t="shared" si="1080"/>
        <v>0</v>
      </c>
      <c r="I5971" s="56">
        <f>IF(G5971="",0,IF(COUNTIF($G$5:G5971,G5971)=1,0,COUNTIF($G$5:G5971,G5971) )   )</f>
        <v>0</v>
      </c>
      <c r="J5971" s="56" t="str">
        <f t="shared" si="1081"/>
        <v/>
      </c>
      <c r="K5971" s="56" t="str">
        <f t="shared" si="1073"/>
        <v/>
      </c>
      <c r="L5971" s="56" t="str">
        <f t="shared" si="1074"/>
        <v/>
      </c>
      <c r="M5971" s="56" t="str">
        <f t="shared" si="1075"/>
        <v/>
      </c>
      <c r="N5971" s="56" t="str">
        <f t="shared" si="1076"/>
        <v/>
      </c>
      <c r="O5971" s="56" t="str">
        <f t="shared" si="1082"/>
        <v/>
      </c>
      <c r="P5971" s="56">
        <f>IF(ISERROR(IF($X$5=1,$Y$5,)),"",IF($X$5=1,$Y$5,))</f>
        <v>0</v>
      </c>
      <c r="Q5971" s="56">
        <f>IF(ISERROR(IF($X$6=1,$Y$6,)),"",IF($X$6=1,$Y$6,))</f>
        <v>10000</v>
      </c>
      <c r="R5971" s="56">
        <f>IF(ISERROR(IF($X$7=1,$Y$7,)),"",IF($X$7=1,$Y$7,))</f>
        <v>0</v>
      </c>
      <c r="S5971" s="56">
        <f>IF(ISERROR(IF($X$8=1,$Y$8,)),"",IF($X$8=1,$Y$8,))</f>
        <v>1000</v>
      </c>
      <c r="T5971" s="56">
        <f>IF(ISERROR(IF($X$9=1,$Y$9,)),"",IF($X$9=1,$Y$9,))</f>
        <v>500</v>
      </c>
      <c r="U5971" s="56">
        <f>IF(ISERROR(IF($X$10=1,$Y$10,)),"",IF($X$10=1,$Y$10,))</f>
        <v>500</v>
      </c>
    </row>
    <row r="5972" spans="1:21" x14ac:dyDescent="0.25">
      <c r="A5972" s="75">
        <f t="shared" si="1077"/>
        <v>0</v>
      </c>
      <c r="E5972" s="56">
        <f t="shared" si="1078"/>
        <v>0</v>
      </c>
      <c r="F5972" s="76">
        <f t="shared" si="1083"/>
        <v>0</v>
      </c>
      <c r="G5972" s="56" t="str">
        <f t="shared" si="1079"/>
        <v/>
      </c>
      <c r="H5972" s="56">
        <f t="shared" si="1080"/>
        <v>0</v>
      </c>
      <c r="I5972" s="56">
        <f>IF(G5972="",0,IF(COUNTIF($G$5:G5972,G5972)=1,0,COUNTIF($G$5:G5972,G5972) )   )</f>
        <v>0</v>
      </c>
      <c r="J5972" s="56" t="str">
        <f t="shared" si="1081"/>
        <v/>
      </c>
      <c r="K5972" s="56" t="str">
        <f t="shared" si="1073"/>
        <v/>
      </c>
      <c r="L5972" s="56" t="str">
        <f t="shared" si="1074"/>
        <v/>
      </c>
      <c r="M5972" s="56" t="str">
        <f t="shared" si="1075"/>
        <v/>
      </c>
      <c r="N5972" s="56" t="str">
        <f t="shared" si="1076"/>
        <v/>
      </c>
      <c r="O5972" s="56" t="str">
        <f t="shared" si="1082"/>
        <v/>
      </c>
      <c r="P5972" s="56">
        <f>IF(ISERROR(IF($X$5=1,$Y$5,)),"",IF($X$5=1,$Y$5,))</f>
        <v>0</v>
      </c>
      <c r="Q5972" s="56">
        <f>IF(ISERROR(IF($X$6=1,$Y$6,)),"",IF($X$6=1,$Y$6,))</f>
        <v>10000</v>
      </c>
      <c r="R5972" s="56">
        <f>IF(ISERROR(IF($X$7=1,$Y$7,)),"",IF($X$7=1,$Y$7,))</f>
        <v>0</v>
      </c>
      <c r="S5972" s="56">
        <f>IF(ISERROR(IF($X$8=1,$Y$8,)),"",IF($X$8=1,$Y$8,))</f>
        <v>1000</v>
      </c>
      <c r="T5972" s="56">
        <f>IF(ISERROR(IF($X$9=1,$Y$9,)),"",IF($X$9=1,$Y$9,))</f>
        <v>500</v>
      </c>
      <c r="U5972" s="56">
        <f>IF(ISERROR(IF($X$10=1,$Y$10,)),"",IF($X$10=1,$Y$10,))</f>
        <v>500</v>
      </c>
    </row>
    <row r="5973" spans="1:21" x14ac:dyDescent="0.25">
      <c r="A5973" s="75">
        <f t="shared" si="1077"/>
        <v>0</v>
      </c>
      <c r="E5973" s="56">
        <f t="shared" si="1078"/>
        <v>0</v>
      </c>
      <c r="F5973" s="76">
        <f t="shared" si="1083"/>
        <v>0</v>
      </c>
      <c r="G5973" s="56" t="str">
        <f t="shared" si="1079"/>
        <v/>
      </c>
      <c r="H5973" s="56">
        <f t="shared" si="1080"/>
        <v>0</v>
      </c>
      <c r="I5973" s="56">
        <f>IF(G5973="",0,IF(COUNTIF($G$5:G5973,G5973)=1,0,COUNTIF($G$5:G5973,G5973) )   )</f>
        <v>0</v>
      </c>
      <c r="J5973" s="56" t="str">
        <f t="shared" si="1081"/>
        <v/>
      </c>
      <c r="K5973" s="56" t="str">
        <f t="shared" si="1073"/>
        <v/>
      </c>
      <c r="L5973" s="56" t="str">
        <f t="shared" si="1074"/>
        <v/>
      </c>
      <c r="M5973" s="56" t="str">
        <f t="shared" si="1075"/>
        <v/>
      </c>
      <c r="N5973" s="56" t="str">
        <f t="shared" si="1076"/>
        <v/>
      </c>
      <c r="O5973" s="56" t="str">
        <f t="shared" si="1082"/>
        <v/>
      </c>
      <c r="P5973" s="56">
        <f>IF(ISERROR(IF($X$5=1,$Y$5,)),"",IF($X$5=1,$Y$5,))</f>
        <v>0</v>
      </c>
      <c r="Q5973" s="56">
        <f>IF(ISERROR(IF($X$6=1,$Y$6,)),"",IF($X$6=1,$Y$6,))</f>
        <v>10000</v>
      </c>
      <c r="R5973" s="56">
        <f>IF(ISERROR(IF($X$7=1,$Y$7,)),"",IF($X$7=1,$Y$7,))</f>
        <v>0</v>
      </c>
      <c r="S5973" s="56">
        <f>IF(ISERROR(IF($X$8=1,$Y$8,)),"",IF($X$8=1,$Y$8,))</f>
        <v>1000</v>
      </c>
      <c r="T5973" s="56">
        <f>IF(ISERROR(IF($X$9=1,$Y$9,)),"",IF($X$9=1,$Y$9,))</f>
        <v>500</v>
      </c>
      <c r="U5973" s="56">
        <f>IF(ISERROR(IF($X$10=1,$Y$10,)),"",IF($X$10=1,$Y$10,))</f>
        <v>500</v>
      </c>
    </row>
    <row r="5974" spans="1:21" x14ac:dyDescent="0.25">
      <c r="A5974" s="75">
        <f t="shared" si="1077"/>
        <v>0</v>
      </c>
      <c r="E5974" s="56">
        <f t="shared" si="1078"/>
        <v>0</v>
      </c>
      <c r="F5974" s="76">
        <f t="shared" si="1083"/>
        <v>0</v>
      </c>
      <c r="G5974" s="56" t="str">
        <f t="shared" si="1079"/>
        <v/>
      </c>
      <c r="H5974" s="56">
        <f t="shared" si="1080"/>
        <v>0</v>
      </c>
      <c r="I5974" s="56">
        <f>IF(G5974="",0,IF(COUNTIF($G$5:G5974,G5974)=1,0,COUNTIF($G$5:G5974,G5974) )   )</f>
        <v>0</v>
      </c>
      <c r="J5974" s="56" t="str">
        <f t="shared" si="1081"/>
        <v/>
      </c>
      <c r="K5974" s="56" t="str">
        <f t="shared" si="1073"/>
        <v/>
      </c>
      <c r="L5974" s="56" t="str">
        <f t="shared" si="1074"/>
        <v/>
      </c>
      <c r="M5974" s="56" t="str">
        <f t="shared" si="1075"/>
        <v/>
      </c>
      <c r="N5974" s="56" t="str">
        <f t="shared" si="1076"/>
        <v/>
      </c>
      <c r="O5974" s="56" t="str">
        <f t="shared" si="1082"/>
        <v/>
      </c>
      <c r="P5974" s="56">
        <f>IF(ISERROR(IF($X$5=1,$Y$5,)),"",IF($X$5=1,$Y$5,))</f>
        <v>0</v>
      </c>
      <c r="Q5974" s="56">
        <f>IF(ISERROR(IF($X$6=1,$Y$6,)),"",IF($X$6=1,$Y$6,))</f>
        <v>10000</v>
      </c>
      <c r="R5974" s="56">
        <f>IF(ISERROR(IF($X$7=1,$Y$7,)),"",IF($X$7=1,$Y$7,))</f>
        <v>0</v>
      </c>
      <c r="S5974" s="56">
        <f>IF(ISERROR(IF($X$8=1,$Y$8,)),"",IF($X$8=1,$Y$8,))</f>
        <v>1000</v>
      </c>
      <c r="T5974" s="56">
        <f>IF(ISERROR(IF($X$9=1,$Y$9,)),"",IF($X$9=1,$Y$9,))</f>
        <v>500</v>
      </c>
      <c r="U5974" s="56">
        <f>IF(ISERROR(IF($X$10=1,$Y$10,)),"",IF($X$10=1,$Y$10,))</f>
        <v>500</v>
      </c>
    </row>
    <row r="5975" spans="1:21" x14ac:dyDescent="0.25">
      <c r="A5975" s="75">
        <f t="shared" si="1077"/>
        <v>0</v>
      </c>
      <c r="E5975" s="56">
        <f t="shared" si="1078"/>
        <v>0</v>
      </c>
      <c r="F5975" s="76">
        <f t="shared" si="1083"/>
        <v>0</v>
      </c>
      <c r="G5975" s="56" t="str">
        <f t="shared" si="1079"/>
        <v/>
      </c>
      <c r="H5975" s="56">
        <f t="shared" si="1080"/>
        <v>0</v>
      </c>
      <c r="I5975" s="56">
        <f>IF(G5975="",0,IF(COUNTIF($G$5:G5975,G5975)=1,0,COUNTIF($G$5:G5975,G5975) )   )</f>
        <v>0</v>
      </c>
      <c r="J5975" s="56" t="str">
        <f t="shared" si="1081"/>
        <v/>
      </c>
      <c r="K5975" s="56" t="str">
        <f t="shared" si="1073"/>
        <v/>
      </c>
      <c r="L5975" s="56" t="str">
        <f t="shared" si="1074"/>
        <v/>
      </c>
      <c r="M5975" s="56" t="str">
        <f t="shared" si="1075"/>
        <v/>
      </c>
      <c r="N5975" s="56" t="str">
        <f t="shared" si="1076"/>
        <v/>
      </c>
      <c r="O5975" s="56" t="str">
        <f t="shared" si="1082"/>
        <v/>
      </c>
      <c r="P5975" s="56">
        <f>IF(ISERROR(IF($X$5=1,$Y$5,)),"",IF($X$5=1,$Y$5,))</f>
        <v>0</v>
      </c>
      <c r="Q5975" s="56">
        <f>IF(ISERROR(IF($X$6=1,$Y$6,)),"",IF($X$6=1,$Y$6,))</f>
        <v>10000</v>
      </c>
      <c r="R5975" s="56">
        <f>IF(ISERROR(IF($X$7=1,$Y$7,)),"",IF($X$7=1,$Y$7,))</f>
        <v>0</v>
      </c>
      <c r="S5975" s="56">
        <f>IF(ISERROR(IF($X$8=1,$Y$8,)),"",IF($X$8=1,$Y$8,))</f>
        <v>1000</v>
      </c>
      <c r="T5975" s="56">
        <f>IF(ISERROR(IF($X$9=1,$Y$9,)),"",IF($X$9=1,$Y$9,))</f>
        <v>500</v>
      </c>
      <c r="U5975" s="56">
        <f>IF(ISERROR(IF($X$10=1,$Y$10,)),"",IF($X$10=1,$Y$10,))</f>
        <v>500</v>
      </c>
    </row>
    <row r="5976" spans="1:21" x14ac:dyDescent="0.25">
      <c r="A5976" s="75">
        <f t="shared" si="1077"/>
        <v>0</v>
      </c>
      <c r="E5976" s="56">
        <f t="shared" si="1078"/>
        <v>0</v>
      </c>
      <c r="F5976" s="76">
        <f t="shared" si="1083"/>
        <v>0</v>
      </c>
      <c r="G5976" s="56" t="str">
        <f t="shared" si="1079"/>
        <v/>
      </c>
      <c r="H5976" s="56">
        <f t="shared" si="1080"/>
        <v>0</v>
      </c>
      <c r="I5976" s="56">
        <f>IF(G5976="",0,IF(COUNTIF($G$5:G5976,G5976)=1,0,COUNTIF($G$5:G5976,G5976) )   )</f>
        <v>0</v>
      </c>
      <c r="J5976" s="56" t="str">
        <f t="shared" si="1081"/>
        <v/>
      </c>
      <c r="K5976" s="56" t="str">
        <f t="shared" si="1073"/>
        <v/>
      </c>
      <c r="L5976" s="56" t="str">
        <f t="shared" si="1074"/>
        <v/>
      </c>
      <c r="M5976" s="56" t="str">
        <f t="shared" si="1075"/>
        <v/>
      </c>
      <c r="N5976" s="56" t="str">
        <f t="shared" si="1076"/>
        <v/>
      </c>
      <c r="O5976" s="56" t="str">
        <f t="shared" si="1082"/>
        <v/>
      </c>
      <c r="P5976" s="56">
        <f>IF(ISERROR(IF($X$5=1,$Y$5,)),"",IF($X$5=1,$Y$5,))</f>
        <v>0</v>
      </c>
      <c r="Q5976" s="56">
        <f>IF(ISERROR(IF($X$6=1,$Y$6,)),"",IF($X$6=1,$Y$6,))</f>
        <v>10000</v>
      </c>
      <c r="R5976" s="56">
        <f>IF(ISERROR(IF($X$7=1,$Y$7,)),"",IF($X$7=1,$Y$7,))</f>
        <v>0</v>
      </c>
      <c r="S5976" s="56">
        <f>IF(ISERROR(IF($X$8=1,$Y$8,)),"",IF($X$8=1,$Y$8,))</f>
        <v>1000</v>
      </c>
      <c r="T5976" s="56">
        <f>IF(ISERROR(IF($X$9=1,$Y$9,)),"",IF($X$9=1,$Y$9,))</f>
        <v>500</v>
      </c>
      <c r="U5976" s="56">
        <f>IF(ISERROR(IF($X$10=1,$Y$10,)),"",IF($X$10=1,$Y$10,))</f>
        <v>500</v>
      </c>
    </row>
    <row r="5977" spans="1:21" x14ac:dyDescent="0.25">
      <c r="A5977" s="75">
        <f t="shared" si="1077"/>
        <v>0</v>
      </c>
      <c r="E5977" s="56">
        <f t="shared" si="1078"/>
        <v>0</v>
      </c>
      <c r="F5977" s="76">
        <f t="shared" si="1083"/>
        <v>0</v>
      </c>
      <c r="G5977" s="56" t="str">
        <f t="shared" si="1079"/>
        <v/>
      </c>
      <c r="H5977" s="56">
        <f t="shared" si="1080"/>
        <v>0</v>
      </c>
      <c r="I5977" s="56">
        <f>IF(G5977="",0,IF(COUNTIF($G$5:G5977,G5977)=1,0,COUNTIF($G$5:G5977,G5977) )   )</f>
        <v>0</v>
      </c>
      <c r="J5977" s="56" t="str">
        <f t="shared" si="1081"/>
        <v/>
      </c>
      <c r="K5977" s="56" t="str">
        <f t="shared" si="1073"/>
        <v/>
      </c>
      <c r="L5977" s="56" t="str">
        <f t="shared" si="1074"/>
        <v/>
      </c>
      <c r="M5977" s="56" t="str">
        <f t="shared" si="1075"/>
        <v/>
      </c>
      <c r="N5977" s="56" t="str">
        <f t="shared" si="1076"/>
        <v/>
      </c>
      <c r="O5977" s="56" t="str">
        <f t="shared" si="1082"/>
        <v/>
      </c>
      <c r="P5977" s="56">
        <f>IF(ISERROR(IF($X$5=1,$Y$5,)),"",IF($X$5=1,$Y$5,))</f>
        <v>0</v>
      </c>
      <c r="Q5977" s="56">
        <f>IF(ISERROR(IF($X$6=1,$Y$6,)),"",IF($X$6=1,$Y$6,))</f>
        <v>10000</v>
      </c>
      <c r="R5977" s="56">
        <f>IF(ISERROR(IF($X$7=1,$Y$7,)),"",IF($X$7=1,$Y$7,))</f>
        <v>0</v>
      </c>
      <c r="S5977" s="56">
        <f>IF(ISERROR(IF($X$8=1,$Y$8,)),"",IF($X$8=1,$Y$8,))</f>
        <v>1000</v>
      </c>
      <c r="T5977" s="56">
        <f>IF(ISERROR(IF($X$9=1,$Y$9,)),"",IF($X$9=1,$Y$9,))</f>
        <v>500</v>
      </c>
      <c r="U5977" s="56">
        <f>IF(ISERROR(IF($X$10=1,$Y$10,)),"",IF($X$10=1,$Y$10,))</f>
        <v>500</v>
      </c>
    </row>
    <row r="5978" spans="1:21" x14ac:dyDescent="0.25">
      <c r="A5978" s="75">
        <f t="shared" si="1077"/>
        <v>0</v>
      </c>
      <c r="E5978" s="56">
        <f t="shared" si="1078"/>
        <v>0</v>
      </c>
      <c r="F5978" s="76">
        <f t="shared" si="1083"/>
        <v>0</v>
      </c>
      <c r="G5978" s="56" t="str">
        <f t="shared" si="1079"/>
        <v/>
      </c>
      <c r="H5978" s="56">
        <f t="shared" si="1080"/>
        <v>0</v>
      </c>
      <c r="I5978" s="56">
        <f>IF(G5978="",0,IF(COUNTIF($G$5:G5978,G5978)=1,0,COUNTIF($G$5:G5978,G5978) )   )</f>
        <v>0</v>
      </c>
      <c r="J5978" s="56" t="str">
        <f t="shared" si="1081"/>
        <v/>
      </c>
      <c r="K5978" s="56" t="str">
        <f t="shared" si="1073"/>
        <v/>
      </c>
      <c r="L5978" s="56" t="str">
        <f t="shared" si="1074"/>
        <v/>
      </c>
      <c r="M5978" s="56" t="str">
        <f t="shared" si="1075"/>
        <v/>
      </c>
      <c r="N5978" s="56" t="str">
        <f t="shared" si="1076"/>
        <v/>
      </c>
      <c r="O5978" s="56" t="str">
        <f t="shared" si="1082"/>
        <v/>
      </c>
      <c r="P5978" s="56">
        <f>IF(ISERROR(IF($X$5=1,$Y$5,)),"",IF($X$5=1,$Y$5,))</f>
        <v>0</v>
      </c>
      <c r="Q5978" s="56">
        <f>IF(ISERROR(IF($X$6=1,$Y$6,)),"",IF($X$6=1,$Y$6,))</f>
        <v>10000</v>
      </c>
      <c r="R5978" s="56">
        <f>IF(ISERROR(IF($X$7=1,$Y$7,)),"",IF($X$7=1,$Y$7,))</f>
        <v>0</v>
      </c>
      <c r="S5978" s="56">
        <f>IF(ISERROR(IF($X$8=1,$Y$8,)),"",IF($X$8=1,$Y$8,))</f>
        <v>1000</v>
      </c>
      <c r="T5978" s="56">
        <f>IF(ISERROR(IF($X$9=1,$Y$9,)),"",IF($X$9=1,$Y$9,))</f>
        <v>500</v>
      </c>
      <c r="U5978" s="56">
        <f>IF(ISERROR(IF($X$10=1,$Y$10,)),"",IF($X$10=1,$Y$10,))</f>
        <v>500</v>
      </c>
    </row>
    <row r="5979" spans="1:21" x14ac:dyDescent="0.25">
      <c r="A5979" s="75">
        <f t="shared" si="1077"/>
        <v>0</v>
      </c>
      <c r="E5979" s="56">
        <f t="shared" si="1078"/>
        <v>0</v>
      </c>
      <c r="F5979" s="76">
        <f t="shared" si="1083"/>
        <v>0</v>
      </c>
      <c r="G5979" s="56" t="str">
        <f t="shared" si="1079"/>
        <v/>
      </c>
      <c r="H5979" s="56">
        <f t="shared" si="1080"/>
        <v>0</v>
      </c>
      <c r="I5979" s="56">
        <f>IF(G5979="",0,IF(COUNTIF($G$5:G5979,G5979)=1,0,COUNTIF($G$5:G5979,G5979) )   )</f>
        <v>0</v>
      </c>
      <c r="J5979" s="56" t="str">
        <f t="shared" si="1081"/>
        <v/>
      </c>
      <c r="K5979" s="56" t="str">
        <f t="shared" si="1073"/>
        <v/>
      </c>
      <c r="L5979" s="56" t="str">
        <f t="shared" si="1074"/>
        <v/>
      </c>
      <c r="M5979" s="56" t="str">
        <f t="shared" si="1075"/>
        <v/>
      </c>
      <c r="N5979" s="56" t="str">
        <f t="shared" si="1076"/>
        <v/>
      </c>
      <c r="O5979" s="56" t="str">
        <f t="shared" si="1082"/>
        <v/>
      </c>
      <c r="P5979" s="56">
        <f>IF(ISERROR(IF($X$5=1,$Y$5,)),"",IF($X$5=1,$Y$5,))</f>
        <v>0</v>
      </c>
      <c r="Q5979" s="56">
        <f>IF(ISERROR(IF($X$6=1,$Y$6,)),"",IF($X$6=1,$Y$6,))</f>
        <v>10000</v>
      </c>
      <c r="R5979" s="56">
        <f>IF(ISERROR(IF($X$7=1,$Y$7,)),"",IF($X$7=1,$Y$7,))</f>
        <v>0</v>
      </c>
      <c r="S5979" s="56">
        <f>IF(ISERROR(IF($X$8=1,$Y$8,)),"",IF($X$8=1,$Y$8,))</f>
        <v>1000</v>
      </c>
      <c r="T5979" s="56">
        <f>IF(ISERROR(IF($X$9=1,$Y$9,)),"",IF($X$9=1,$Y$9,))</f>
        <v>500</v>
      </c>
      <c r="U5979" s="56">
        <f>IF(ISERROR(IF($X$10=1,$Y$10,)),"",IF($X$10=1,$Y$10,))</f>
        <v>500</v>
      </c>
    </row>
    <row r="5980" spans="1:21" x14ac:dyDescent="0.25">
      <c r="A5980" s="75">
        <f t="shared" si="1077"/>
        <v>0</v>
      </c>
      <c r="E5980" s="56">
        <f t="shared" si="1078"/>
        <v>0</v>
      </c>
      <c r="F5980" s="76">
        <f t="shared" si="1083"/>
        <v>0</v>
      </c>
      <c r="G5980" s="56" t="str">
        <f t="shared" si="1079"/>
        <v/>
      </c>
      <c r="H5980" s="56">
        <f t="shared" si="1080"/>
        <v>0</v>
      </c>
      <c r="I5980" s="56">
        <f>IF(G5980="",0,IF(COUNTIF($G$5:G5980,G5980)=1,0,COUNTIF($G$5:G5980,G5980) )   )</f>
        <v>0</v>
      </c>
      <c r="J5980" s="56" t="str">
        <f t="shared" si="1081"/>
        <v/>
      </c>
      <c r="K5980" s="56" t="str">
        <f t="shared" si="1073"/>
        <v/>
      </c>
      <c r="L5980" s="56" t="str">
        <f t="shared" si="1074"/>
        <v/>
      </c>
      <c r="M5980" s="56" t="str">
        <f t="shared" si="1075"/>
        <v/>
      </c>
      <c r="N5980" s="56" t="str">
        <f t="shared" si="1076"/>
        <v/>
      </c>
      <c r="O5980" s="56" t="str">
        <f t="shared" si="1082"/>
        <v/>
      </c>
      <c r="P5980" s="56">
        <f>IF(ISERROR(IF($X$5=1,$Y$5,)),"",IF($X$5=1,$Y$5,))</f>
        <v>0</v>
      </c>
      <c r="Q5980" s="56">
        <f>IF(ISERROR(IF($X$6=1,$Y$6,)),"",IF($X$6=1,$Y$6,))</f>
        <v>10000</v>
      </c>
      <c r="R5980" s="56">
        <f>IF(ISERROR(IF($X$7=1,$Y$7,)),"",IF($X$7=1,$Y$7,))</f>
        <v>0</v>
      </c>
      <c r="S5980" s="56">
        <f>IF(ISERROR(IF($X$8=1,$Y$8,)),"",IF($X$8=1,$Y$8,))</f>
        <v>1000</v>
      </c>
      <c r="T5980" s="56">
        <f>IF(ISERROR(IF($X$9=1,$Y$9,)),"",IF($X$9=1,$Y$9,))</f>
        <v>500</v>
      </c>
      <c r="U5980" s="56">
        <f>IF(ISERROR(IF($X$10=1,$Y$10,)),"",IF($X$10=1,$Y$10,))</f>
        <v>500</v>
      </c>
    </row>
    <row r="5981" spans="1:21" x14ac:dyDescent="0.25">
      <c r="A5981" s="75">
        <f t="shared" si="1077"/>
        <v>0</v>
      </c>
      <c r="E5981" s="56">
        <f t="shared" si="1078"/>
        <v>0</v>
      </c>
      <c r="F5981" s="76">
        <f t="shared" si="1083"/>
        <v>0</v>
      </c>
      <c r="G5981" s="56" t="str">
        <f t="shared" si="1079"/>
        <v/>
      </c>
      <c r="H5981" s="56">
        <f t="shared" si="1080"/>
        <v>0</v>
      </c>
      <c r="I5981" s="56">
        <f>IF(G5981="",0,IF(COUNTIF($G$5:G5981,G5981)=1,0,COUNTIF($G$5:G5981,G5981) )   )</f>
        <v>0</v>
      </c>
      <c r="J5981" s="56" t="str">
        <f t="shared" si="1081"/>
        <v/>
      </c>
      <c r="K5981" s="56" t="str">
        <f t="shared" si="1073"/>
        <v/>
      </c>
      <c r="L5981" s="56" t="str">
        <f t="shared" si="1074"/>
        <v/>
      </c>
      <c r="M5981" s="56" t="str">
        <f t="shared" si="1075"/>
        <v/>
      </c>
      <c r="N5981" s="56" t="str">
        <f t="shared" si="1076"/>
        <v/>
      </c>
      <c r="O5981" s="56" t="str">
        <f t="shared" si="1082"/>
        <v/>
      </c>
      <c r="P5981" s="56">
        <f>IF(ISERROR(IF($X$5=1,$Y$5,)),"",IF($X$5=1,$Y$5,))</f>
        <v>0</v>
      </c>
      <c r="Q5981" s="56">
        <f>IF(ISERROR(IF($X$6=1,$Y$6,)),"",IF($X$6=1,$Y$6,))</f>
        <v>10000</v>
      </c>
      <c r="R5981" s="56">
        <f>IF(ISERROR(IF($X$7=1,$Y$7,)),"",IF($X$7=1,$Y$7,))</f>
        <v>0</v>
      </c>
      <c r="S5981" s="56">
        <f>IF(ISERROR(IF($X$8=1,$Y$8,)),"",IF($X$8=1,$Y$8,))</f>
        <v>1000</v>
      </c>
      <c r="T5981" s="56">
        <f>IF(ISERROR(IF($X$9=1,$Y$9,)),"",IF($X$9=1,$Y$9,))</f>
        <v>500</v>
      </c>
      <c r="U5981" s="56">
        <f>IF(ISERROR(IF($X$10=1,$Y$10,)),"",IF($X$10=1,$Y$10,))</f>
        <v>500</v>
      </c>
    </row>
    <row r="5982" spans="1:21" x14ac:dyDescent="0.25">
      <c r="A5982" s="75">
        <f t="shared" si="1077"/>
        <v>0</v>
      </c>
      <c r="E5982" s="56">
        <f t="shared" si="1078"/>
        <v>0</v>
      </c>
      <c r="F5982" s="76">
        <f t="shared" si="1083"/>
        <v>0</v>
      </c>
      <c r="G5982" s="56" t="str">
        <f t="shared" si="1079"/>
        <v/>
      </c>
      <c r="H5982" s="56">
        <f t="shared" si="1080"/>
        <v>0</v>
      </c>
      <c r="I5982" s="56">
        <f>IF(G5982="",0,IF(COUNTIF($G$5:G5982,G5982)=1,0,COUNTIF($G$5:G5982,G5982) )   )</f>
        <v>0</v>
      </c>
      <c r="J5982" s="56" t="str">
        <f t="shared" si="1081"/>
        <v/>
      </c>
      <c r="K5982" s="56" t="str">
        <f t="shared" si="1073"/>
        <v/>
      </c>
      <c r="L5982" s="56" t="str">
        <f t="shared" si="1074"/>
        <v/>
      </c>
      <c r="M5982" s="56" t="str">
        <f t="shared" si="1075"/>
        <v/>
      </c>
      <c r="N5982" s="56" t="str">
        <f t="shared" si="1076"/>
        <v/>
      </c>
      <c r="O5982" s="56" t="str">
        <f t="shared" si="1082"/>
        <v/>
      </c>
      <c r="P5982" s="56">
        <f>IF(ISERROR(IF($X$5=1,$Y$5,)),"",IF($X$5=1,$Y$5,))</f>
        <v>0</v>
      </c>
      <c r="Q5982" s="56">
        <f>IF(ISERROR(IF($X$6=1,$Y$6,)),"",IF($X$6=1,$Y$6,))</f>
        <v>10000</v>
      </c>
      <c r="R5982" s="56">
        <f>IF(ISERROR(IF($X$7=1,$Y$7,)),"",IF($X$7=1,$Y$7,))</f>
        <v>0</v>
      </c>
      <c r="S5982" s="56">
        <f>IF(ISERROR(IF($X$8=1,$Y$8,)),"",IF($X$8=1,$Y$8,))</f>
        <v>1000</v>
      </c>
      <c r="T5982" s="56">
        <f>IF(ISERROR(IF($X$9=1,$Y$9,)),"",IF($X$9=1,$Y$9,))</f>
        <v>500</v>
      </c>
      <c r="U5982" s="56">
        <f>IF(ISERROR(IF($X$10=1,$Y$10,)),"",IF($X$10=1,$Y$10,))</f>
        <v>500</v>
      </c>
    </row>
    <row r="5983" spans="1:21" x14ac:dyDescent="0.25">
      <c r="A5983" s="75">
        <f t="shared" si="1077"/>
        <v>0</v>
      </c>
      <c r="E5983" s="56">
        <f t="shared" si="1078"/>
        <v>0</v>
      </c>
      <c r="F5983" s="76">
        <f t="shared" si="1083"/>
        <v>0</v>
      </c>
      <c r="G5983" s="56" t="str">
        <f t="shared" si="1079"/>
        <v/>
      </c>
      <c r="H5983" s="56">
        <f t="shared" si="1080"/>
        <v>0</v>
      </c>
      <c r="I5983" s="56">
        <f>IF(G5983="",0,IF(COUNTIF($G$5:G5983,G5983)=1,0,COUNTIF($G$5:G5983,G5983) )   )</f>
        <v>0</v>
      </c>
      <c r="J5983" s="56" t="str">
        <f t="shared" si="1081"/>
        <v/>
      </c>
      <c r="K5983" s="56" t="str">
        <f t="shared" si="1073"/>
        <v/>
      </c>
      <c r="L5983" s="56" t="str">
        <f t="shared" si="1074"/>
        <v/>
      </c>
      <c r="M5983" s="56" t="str">
        <f t="shared" si="1075"/>
        <v/>
      </c>
      <c r="N5983" s="56" t="str">
        <f t="shared" si="1076"/>
        <v/>
      </c>
      <c r="O5983" s="56" t="str">
        <f t="shared" si="1082"/>
        <v/>
      </c>
      <c r="P5983" s="56">
        <f>IF(ISERROR(IF($X$5=1,$Y$5,)),"",IF($X$5=1,$Y$5,))</f>
        <v>0</v>
      </c>
      <c r="Q5983" s="56">
        <f>IF(ISERROR(IF($X$6=1,$Y$6,)),"",IF($X$6=1,$Y$6,))</f>
        <v>10000</v>
      </c>
      <c r="R5983" s="56">
        <f>IF(ISERROR(IF($X$7=1,$Y$7,)),"",IF($X$7=1,$Y$7,))</f>
        <v>0</v>
      </c>
      <c r="S5983" s="56">
        <f>IF(ISERROR(IF($X$8=1,$Y$8,)),"",IF($X$8=1,$Y$8,))</f>
        <v>1000</v>
      </c>
      <c r="T5983" s="56">
        <f>IF(ISERROR(IF($X$9=1,$Y$9,)),"",IF($X$9=1,$Y$9,))</f>
        <v>500</v>
      </c>
      <c r="U5983" s="56">
        <f>IF(ISERROR(IF($X$10=1,$Y$10,)),"",IF($X$10=1,$Y$10,))</f>
        <v>500</v>
      </c>
    </row>
    <row r="5984" spans="1:21" x14ac:dyDescent="0.25">
      <c r="A5984" s="75">
        <f t="shared" si="1077"/>
        <v>0</v>
      </c>
      <c r="E5984" s="56">
        <f t="shared" si="1078"/>
        <v>0</v>
      </c>
      <c r="F5984" s="76">
        <f t="shared" si="1083"/>
        <v>0</v>
      </c>
      <c r="G5984" s="56" t="str">
        <f t="shared" si="1079"/>
        <v/>
      </c>
      <c r="H5984" s="56">
        <f t="shared" si="1080"/>
        <v>0</v>
      </c>
      <c r="I5984" s="56">
        <f>IF(G5984="",0,IF(COUNTIF($G$5:G5984,G5984)=1,0,COUNTIF($G$5:G5984,G5984) )   )</f>
        <v>0</v>
      </c>
      <c r="J5984" s="56" t="str">
        <f t="shared" si="1081"/>
        <v/>
      </c>
      <c r="K5984" s="56" t="str">
        <f t="shared" si="1073"/>
        <v/>
      </c>
      <c r="L5984" s="56" t="str">
        <f t="shared" si="1074"/>
        <v/>
      </c>
      <c r="M5984" s="56" t="str">
        <f t="shared" si="1075"/>
        <v/>
      </c>
      <c r="N5984" s="56" t="str">
        <f t="shared" si="1076"/>
        <v/>
      </c>
      <c r="O5984" s="56" t="str">
        <f t="shared" si="1082"/>
        <v/>
      </c>
      <c r="P5984" s="56">
        <f>IF(ISERROR(IF($X$5=1,$Y$5,)),"",IF($X$5=1,$Y$5,))</f>
        <v>0</v>
      </c>
      <c r="Q5984" s="56">
        <f>IF(ISERROR(IF($X$6=1,$Y$6,)),"",IF($X$6=1,$Y$6,))</f>
        <v>10000</v>
      </c>
      <c r="R5984" s="56">
        <f>IF(ISERROR(IF($X$7=1,$Y$7,)),"",IF($X$7=1,$Y$7,))</f>
        <v>0</v>
      </c>
      <c r="S5984" s="56">
        <f>IF(ISERROR(IF($X$8=1,$Y$8,)),"",IF($X$8=1,$Y$8,))</f>
        <v>1000</v>
      </c>
      <c r="T5984" s="56">
        <f>IF(ISERROR(IF($X$9=1,$Y$9,)),"",IF($X$9=1,$Y$9,))</f>
        <v>500</v>
      </c>
      <c r="U5984" s="56">
        <f>IF(ISERROR(IF($X$10=1,$Y$10,)),"",IF($X$10=1,$Y$10,))</f>
        <v>500</v>
      </c>
    </row>
    <row r="5985" spans="1:21" x14ac:dyDescent="0.25">
      <c r="A5985" s="75">
        <f t="shared" si="1077"/>
        <v>0</v>
      </c>
      <c r="E5985" s="56">
        <f t="shared" si="1078"/>
        <v>0</v>
      </c>
      <c r="F5985" s="76">
        <f t="shared" si="1083"/>
        <v>0</v>
      </c>
      <c r="G5985" s="56" t="str">
        <f t="shared" si="1079"/>
        <v/>
      </c>
      <c r="H5985" s="56">
        <f t="shared" si="1080"/>
        <v>0</v>
      </c>
      <c r="I5985" s="56">
        <f>IF(G5985="",0,IF(COUNTIF($G$5:G5985,G5985)=1,0,COUNTIF($G$5:G5985,G5985) )   )</f>
        <v>0</v>
      </c>
      <c r="J5985" s="56" t="str">
        <f t="shared" si="1081"/>
        <v/>
      </c>
      <c r="K5985" s="56" t="str">
        <f t="shared" si="1073"/>
        <v/>
      </c>
      <c r="L5985" s="56" t="str">
        <f t="shared" si="1074"/>
        <v/>
      </c>
      <c r="M5985" s="56" t="str">
        <f t="shared" si="1075"/>
        <v/>
      </c>
      <c r="N5985" s="56" t="str">
        <f t="shared" si="1076"/>
        <v/>
      </c>
      <c r="O5985" s="56" t="str">
        <f t="shared" si="1082"/>
        <v/>
      </c>
      <c r="P5985" s="56">
        <f>IF(ISERROR(IF($X$5=1,$Y$5,)),"",IF($X$5=1,$Y$5,))</f>
        <v>0</v>
      </c>
      <c r="Q5985" s="56">
        <f>IF(ISERROR(IF($X$6=1,$Y$6,)),"",IF($X$6=1,$Y$6,))</f>
        <v>10000</v>
      </c>
      <c r="R5985" s="56">
        <f>IF(ISERROR(IF($X$7=1,$Y$7,)),"",IF($X$7=1,$Y$7,))</f>
        <v>0</v>
      </c>
      <c r="S5985" s="56">
        <f>IF(ISERROR(IF($X$8=1,$Y$8,)),"",IF($X$8=1,$Y$8,))</f>
        <v>1000</v>
      </c>
      <c r="T5985" s="56">
        <f>IF(ISERROR(IF($X$9=1,$Y$9,)),"",IF($X$9=1,$Y$9,))</f>
        <v>500</v>
      </c>
      <c r="U5985" s="56">
        <f>IF(ISERROR(IF($X$10=1,$Y$10,)),"",IF($X$10=1,$Y$10,))</f>
        <v>500</v>
      </c>
    </row>
    <row r="5986" spans="1:21" x14ac:dyDescent="0.25">
      <c r="A5986" s="75">
        <f t="shared" si="1077"/>
        <v>0</v>
      </c>
      <c r="E5986" s="56">
        <f t="shared" si="1078"/>
        <v>0</v>
      </c>
      <c r="F5986" s="76">
        <f t="shared" si="1083"/>
        <v>0</v>
      </c>
      <c r="G5986" s="56" t="str">
        <f t="shared" si="1079"/>
        <v/>
      </c>
      <c r="H5986" s="56">
        <f t="shared" si="1080"/>
        <v>0</v>
      </c>
      <c r="I5986" s="56">
        <f>IF(G5986="",0,IF(COUNTIF($G$5:G5986,G5986)=1,0,COUNTIF($G$5:G5986,G5986) )   )</f>
        <v>0</v>
      </c>
      <c r="J5986" s="56" t="str">
        <f t="shared" si="1081"/>
        <v/>
      </c>
      <c r="K5986" s="56" t="str">
        <f t="shared" si="1073"/>
        <v/>
      </c>
      <c r="L5986" s="56" t="str">
        <f t="shared" si="1074"/>
        <v/>
      </c>
      <c r="M5986" s="56" t="str">
        <f t="shared" si="1075"/>
        <v/>
      </c>
      <c r="N5986" s="56" t="str">
        <f t="shared" si="1076"/>
        <v/>
      </c>
      <c r="O5986" s="56" t="str">
        <f t="shared" si="1082"/>
        <v/>
      </c>
      <c r="P5986" s="56">
        <f>IF(ISERROR(IF($X$5=1,$Y$5,)),"",IF($X$5=1,$Y$5,))</f>
        <v>0</v>
      </c>
      <c r="Q5986" s="56">
        <f>IF(ISERROR(IF($X$6=1,$Y$6,)),"",IF($X$6=1,$Y$6,))</f>
        <v>10000</v>
      </c>
      <c r="R5986" s="56">
        <f>IF(ISERROR(IF($X$7=1,$Y$7,)),"",IF($X$7=1,$Y$7,))</f>
        <v>0</v>
      </c>
      <c r="S5986" s="56">
        <f>IF(ISERROR(IF($X$8=1,$Y$8,)),"",IF($X$8=1,$Y$8,))</f>
        <v>1000</v>
      </c>
      <c r="T5986" s="56">
        <f>IF(ISERROR(IF($X$9=1,$Y$9,)),"",IF($X$9=1,$Y$9,))</f>
        <v>500</v>
      </c>
      <c r="U5986" s="56">
        <f>IF(ISERROR(IF($X$10=1,$Y$10,)),"",IF($X$10=1,$Y$10,))</f>
        <v>500</v>
      </c>
    </row>
    <row r="5987" spans="1:21" x14ac:dyDescent="0.25">
      <c r="A5987" s="75">
        <f t="shared" si="1077"/>
        <v>0</v>
      </c>
      <c r="E5987" s="56">
        <f t="shared" si="1078"/>
        <v>0</v>
      </c>
      <c r="F5987" s="76">
        <f t="shared" si="1083"/>
        <v>0</v>
      </c>
      <c r="G5987" s="56" t="str">
        <f t="shared" si="1079"/>
        <v/>
      </c>
      <c r="H5987" s="56">
        <f t="shared" si="1080"/>
        <v>0</v>
      </c>
      <c r="I5987" s="56">
        <f>IF(G5987="",0,IF(COUNTIF($G$5:G5987,G5987)=1,0,COUNTIF($G$5:G5987,G5987) )   )</f>
        <v>0</v>
      </c>
      <c r="J5987" s="56" t="str">
        <f t="shared" si="1081"/>
        <v/>
      </c>
      <c r="K5987" s="56" t="str">
        <f t="shared" si="1073"/>
        <v/>
      </c>
      <c r="L5987" s="56" t="str">
        <f t="shared" si="1074"/>
        <v/>
      </c>
      <c r="M5987" s="56" t="str">
        <f t="shared" si="1075"/>
        <v/>
      </c>
      <c r="N5987" s="56" t="str">
        <f t="shared" si="1076"/>
        <v/>
      </c>
      <c r="O5987" s="56" t="str">
        <f t="shared" si="1082"/>
        <v/>
      </c>
      <c r="P5987" s="56">
        <f>IF(ISERROR(IF($X$5=1,$Y$5,)),"",IF($X$5=1,$Y$5,))</f>
        <v>0</v>
      </c>
      <c r="Q5987" s="56">
        <f>IF(ISERROR(IF($X$6=1,$Y$6,)),"",IF($X$6=1,$Y$6,))</f>
        <v>10000</v>
      </c>
      <c r="R5987" s="56">
        <f>IF(ISERROR(IF($X$7=1,$Y$7,)),"",IF($X$7=1,$Y$7,))</f>
        <v>0</v>
      </c>
      <c r="S5987" s="56">
        <f>IF(ISERROR(IF($X$8=1,$Y$8,)),"",IF($X$8=1,$Y$8,))</f>
        <v>1000</v>
      </c>
      <c r="T5987" s="56">
        <f>IF(ISERROR(IF($X$9=1,$Y$9,)),"",IF($X$9=1,$Y$9,))</f>
        <v>500</v>
      </c>
      <c r="U5987" s="56">
        <f>IF(ISERROR(IF($X$10=1,$Y$10,)),"",IF($X$10=1,$Y$10,))</f>
        <v>500</v>
      </c>
    </row>
    <row r="5988" spans="1:21" x14ac:dyDescent="0.25">
      <c r="A5988" s="75">
        <f t="shared" si="1077"/>
        <v>0</v>
      </c>
      <c r="E5988" s="56">
        <f t="shared" si="1078"/>
        <v>0</v>
      </c>
      <c r="F5988" s="76">
        <f t="shared" si="1083"/>
        <v>0</v>
      </c>
      <c r="G5988" s="56" t="str">
        <f t="shared" si="1079"/>
        <v/>
      </c>
      <c r="H5988" s="56">
        <f t="shared" si="1080"/>
        <v>0</v>
      </c>
      <c r="I5988" s="56">
        <f>IF(G5988="",0,IF(COUNTIF($G$5:G5988,G5988)=1,0,COUNTIF($G$5:G5988,G5988) )   )</f>
        <v>0</v>
      </c>
      <c r="J5988" s="56" t="str">
        <f t="shared" si="1081"/>
        <v/>
      </c>
      <c r="K5988" s="56" t="str">
        <f t="shared" si="1073"/>
        <v/>
      </c>
      <c r="L5988" s="56" t="str">
        <f t="shared" si="1074"/>
        <v/>
      </c>
      <c r="M5988" s="56" t="str">
        <f t="shared" si="1075"/>
        <v/>
      </c>
      <c r="N5988" s="56" t="str">
        <f t="shared" si="1076"/>
        <v/>
      </c>
      <c r="O5988" s="56" t="str">
        <f t="shared" si="1082"/>
        <v/>
      </c>
      <c r="P5988" s="56">
        <f>IF(ISERROR(IF($X$5=1,$Y$5,)),"",IF($X$5=1,$Y$5,))</f>
        <v>0</v>
      </c>
      <c r="Q5988" s="56">
        <f>IF(ISERROR(IF($X$6=1,$Y$6,)),"",IF($X$6=1,$Y$6,))</f>
        <v>10000</v>
      </c>
      <c r="R5988" s="56">
        <f>IF(ISERROR(IF($X$7=1,$Y$7,)),"",IF($X$7=1,$Y$7,))</f>
        <v>0</v>
      </c>
      <c r="S5988" s="56">
        <f>IF(ISERROR(IF($X$8=1,$Y$8,)),"",IF($X$8=1,$Y$8,))</f>
        <v>1000</v>
      </c>
      <c r="T5988" s="56">
        <f>IF(ISERROR(IF($X$9=1,$Y$9,)),"",IF($X$9=1,$Y$9,))</f>
        <v>500</v>
      </c>
      <c r="U5988" s="56">
        <f>IF(ISERROR(IF($X$10=1,$Y$10,)),"",IF($X$10=1,$Y$10,))</f>
        <v>500</v>
      </c>
    </row>
    <row r="5989" spans="1:21" x14ac:dyDescent="0.25">
      <c r="A5989" s="75">
        <f t="shared" si="1077"/>
        <v>0</v>
      </c>
      <c r="E5989" s="56">
        <f t="shared" si="1078"/>
        <v>0</v>
      </c>
      <c r="F5989" s="76">
        <f t="shared" si="1083"/>
        <v>0</v>
      </c>
      <c r="G5989" s="56" t="str">
        <f t="shared" si="1079"/>
        <v/>
      </c>
      <c r="H5989" s="56">
        <f t="shared" si="1080"/>
        <v>0</v>
      </c>
      <c r="I5989" s="56">
        <f>IF(G5989="",0,IF(COUNTIF($G$5:G5989,G5989)=1,0,COUNTIF($G$5:G5989,G5989) )   )</f>
        <v>0</v>
      </c>
      <c r="J5989" s="56" t="str">
        <f t="shared" si="1081"/>
        <v/>
      </c>
      <c r="K5989" s="56" t="str">
        <f t="shared" si="1073"/>
        <v/>
      </c>
      <c r="L5989" s="56" t="str">
        <f t="shared" si="1074"/>
        <v/>
      </c>
      <c r="M5989" s="56" t="str">
        <f t="shared" si="1075"/>
        <v/>
      </c>
      <c r="N5989" s="56" t="str">
        <f t="shared" si="1076"/>
        <v/>
      </c>
      <c r="O5989" s="56" t="str">
        <f t="shared" si="1082"/>
        <v/>
      </c>
      <c r="P5989" s="56">
        <f>IF(ISERROR(IF($X$5=1,$Y$5,)),"",IF($X$5=1,$Y$5,))</f>
        <v>0</v>
      </c>
      <c r="Q5989" s="56">
        <f>IF(ISERROR(IF($X$6=1,$Y$6,)),"",IF($X$6=1,$Y$6,))</f>
        <v>10000</v>
      </c>
      <c r="R5989" s="56">
        <f>IF(ISERROR(IF($X$7=1,$Y$7,)),"",IF($X$7=1,$Y$7,))</f>
        <v>0</v>
      </c>
      <c r="S5989" s="56">
        <f>IF(ISERROR(IF($X$8=1,$Y$8,)),"",IF($X$8=1,$Y$8,))</f>
        <v>1000</v>
      </c>
      <c r="T5989" s="56">
        <f>IF(ISERROR(IF($X$9=1,$Y$9,)),"",IF($X$9=1,$Y$9,))</f>
        <v>500</v>
      </c>
      <c r="U5989" s="56">
        <f>IF(ISERROR(IF($X$10=1,$Y$10,)),"",IF($X$10=1,$Y$10,))</f>
        <v>500</v>
      </c>
    </row>
    <row r="5990" spans="1:21" x14ac:dyDescent="0.25">
      <c r="A5990" s="75">
        <f t="shared" si="1077"/>
        <v>0</v>
      </c>
      <c r="E5990" s="56">
        <f t="shared" si="1078"/>
        <v>0</v>
      </c>
      <c r="F5990" s="76">
        <f t="shared" si="1083"/>
        <v>0</v>
      </c>
      <c r="G5990" s="56" t="str">
        <f t="shared" si="1079"/>
        <v/>
      </c>
      <c r="H5990" s="56">
        <f t="shared" si="1080"/>
        <v>0</v>
      </c>
      <c r="I5990" s="56">
        <f>IF(G5990="",0,IF(COUNTIF($G$5:G5990,G5990)=1,0,COUNTIF($G$5:G5990,G5990) )   )</f>
        <v>0</v>
      </c>
      <c r="J5990" s="56" t="str">
        <f t="shared" si="1081"/>
        <v/>
      </c>
      <c r="K5990" s="56" t="str">
        <f t="shared" si="1073"/>
        <v/>
      </c>
      <c r="L5990" s="56" t="str">
        <f t="shared" si="1074"/>
        <v/>
      </c>
      <c r="M5990" s="56" t="str">
        <f t="shared" si="1075"/>
        <v/>
      </c>
      <c r="N5990" s="56" t="str">
        <f t="shared" si="1076"/>
        <v/>
      </c>
      <c r="O5990" s="56" t="str">
        <f t="shared" si="1082"/>
        <v/>
      </c>
      <c r="P5990" s="56">
        <f>IF(ISERROR(IF($X$5=1,$Y$5,)),"",IF($X$5=1,$Y$5,))</f>
        <v>0</v>
      </c>
      <c r="Q5990" s="56">
        <f>IF(ISERROR(IF($X$6=1,$Y$6,)),"",IF($X$6=1,$Y$6,))</f>
        <v>10000</v>
      </c>
      <c r="R5990" s="56">
        <f>IF(ISERROR(IF($X$7=1,$Y$7,)),"",IF($X$7=1,$Y$7,))</f>
        <v>0</v>
      </c>
      <c r="S5990" s="56">
        <f>IF(ISERROR(IF($X$8=1,$Y$8,)),"",IF($X$8=1,$Y$8,))</f>
        <v>1000</v>
      </c>
      <c r="T5990" s="56">
        <f>IF(ISERROR(IF($X$9=1,$Y$9,)),"",IF($X$9=1,$Y$9,))</f>
        <v>500</v>
      </c>
      <c r="U5990" s="56">
        <f>IF(ISERROR(IF($X$10=1,$Y$10,)),"",IF($X$10=1,$Y$10,))</f>
        <v>500</v>
      </c>
    </row>
    <row r="5991" spans="1:21" x14ac:dyDescent="0.25">
      <c r="A5991" s="75">
        <f t="shared" si="1077"/>
        <v>0</v>
      </c>
      <c r="E5991" s="56">
        <f t="shared" si="1078"/>
        <v>0</v>
      </c>
      <c r="F5991" s="76">
        <f t="shared" si="1083"/>
        <v>0</v>
      </c>
      <c r="G5991" s="56" t="str">
        <f t="shared" si="1079"/>
        <v/>
      </c>
      <c r="H5991" s="56">
        <f t="shared" si="1080"/>
        <v>0</v>
      </c>
      <c r="I5991" s="56">
        <f>IF(G5991="",0,IF(COUNTIF($G$5:G5991,G5991)=1,0,COUNTIF($G$5:G5991,G5991) )   )</f>
        <v>0</v>
      </c>
      <c r="J5991" s="56" t="str">
        <f t="shared" si="1081"/>
        <v/>
      </c>
      <c r="K5991" s="56" t="str">
        <f t="shared" si="1073"/>
        <v/>
      </c>
      <c r="L5991" s="56" t="str">
        <f t="shared" si="1074"/>
        <v/>
      </c>
      <c r="M5991" s="56" t="str">
        <f t="shared" si="1075"/>
        <v/>
      </c>
      <c r="N5991" s="56" t="str">
        <f t="shared" si="1076"/>
        <v/>
      </c>
      <c r="O5991" s="56" t="str">
        <f t="shared" si="1082"/>
        <v/>
      </c>
      <c r="P5991" s="56">
        <f>IF(ISERROR(IF($X$5=1,$Y$5,)),"",IF($X$5=1,$Y$5,))</f>
        <v>0</v>
      </c>
      <c r="Q5991" s="56">
        <f>IF(ISERROR(IF($X$6=1,$Y$6,)),"",IF($X$6=1,$Y$6,))</f>
        <v>10000</v>
      </c>
      <c r="R5991" s="56">
        <f>IF(ISERROR(IF($X$7=1,$Y$7,)),"",IF($X$7=1,$Y$7,))</f>
        <v>0</v>
      </c>
      <c r="S5991" s="56">
        <f>IF(ISERROR(IF($X$8=1,$Y$8,)),"",IF($X$8=1,$Y$8,))</f>
        <v>1000</v>
      </c>
      <c r="T5991" s="56">
        <f>IF(ISERROR(IF($X$9=1,$Y$9,)),"",IF($X$9=1,$Y$9,))</f>
        <v>500</v>
      </c>
      <c r="U5991" s="56">
        <f>IF(ISERROR(IF($X$10=1,$Y$10,)),"",IF($X$10=1,$Y$10,))</f>
        <v>500</v>
      </c>
    </row>
    <row r="5992" spans="1:21" x14ac:dyDescent="0.25">
      <c r="A5992" s="75">
        <f t="shared" si="1077"/>
        <v>0</v>
      </c>
      <c r="E5992" s="56">
        <f t="shared" si="1078"/>
        <v>0</v>
      </c>
      <c r="F5992" s="76">
        <f t="shared" si="1083"/>
        <v>0</v>
      </c>
      <c r="G5992" s="56" t="str">
        <f t="shared" si="1079"/>
        <v/>
      </c>
      <c r="H5992" s="56">
        <f t="shared" si="1080"/>
        <v>0</v>
      </c>
      <c r="I5992" s="56">
        <f>IF(G5992="",0,IF(COUNTIF($G$5:G5992,G5992)=1,0,COUNTIF($G$5:G5992,G5992) )   )</f>
        <v>0</v>
      </c>
      <c r="J5992" s="56" t="str">
        <f t="shared" si="1081"/>
        <v/>
      </c>
      <c r="K5992" s="56" t="str">
        <f t="shared" si="1073"/>
        <v/>
      </c>
      <c r="L5992" s="56" t="str">
        <f t="shared" si="1074"/>
        <v/>
      </c>
      <c r="M5992" s="56" t="str">
        <f t="shared" si="1075"/>
        <v/>
      </c>
      <c r="N5992" s="56" t="str">
        <f t="shared" si="1076"/>
        <v/>
      </c>
      <c r="O5992" s="56" t="str">
        <f t="shared" si="1082"/>
        <v/>
      </c>
      <c r="P5992" s="56">
        <f>IF(ISERROR(IF($X$5=1,$Y$5,)),"",IF($X$5=1,$Y$5,))</f>
        <v>0</v>
      </c>
      <c r="Q5992" s="56">
        <f>IF(ISERROR(IF($X$6=1,$Y$6,)),"",IF($X$6=1,$Y$6,))</f>
        <v>10000</v>
      </c>
      <c r="R5992" s="56">
        <f>IF(ISERROR(IF($X$7=1,$Y$7,)),"",IF($X$7=1,$Y$7,))</f>
        <v>0</v>
      </c>
      <c r="S5992" s="56">
        <f>IF(ISERROR(IF($X$8=1,$Y$8,)),"",IF($X$8=1,$Y$8,))</f>
        <v>1000</v>
      </c>
      <c r="T5992" s="56">
        <f>IF(ISERROR(IF($X$9=1,$Y$9,)),"",IF($X$9=1,$Y$9,))</f>
        <v>500</v>
      </c>
      <c r="U5992" s="56">
        <f>IF(ISERROR(IF($X$10=1,$Y$10,)),"",IF($X$10=1,$Y$10,))</f>
        <v>500</v>
      </c>
    </row>
    <row r="5993" spans="1:21" x14ac:dyDescent="0.25">
      <c r="A5993" s="75">
        <f t="shared" si="1077"/>
        <v>0</v>
      </c>
      <c r="E5993" s="56">
        <f t="shared" si="1078"/>
        <v>0</v>
      </c>
      <c r="F5993" s="76">
        <f t="shared" si="1083"/>
        <v>0</v>
      </c>
      <c r="G5993" s="56" t="str">
        <f t="shared" si="1079"/>
        <v/>
      </c>
      <c r="H5993" s="56">
        <f t="shared" si="1080"/>
        <v>0</v>
      </c>
      <c r="I5993" s="56">
        <f>IF(G5993="",0,IF(COUNTIF($G$5:G5993,G5993)=1,0,COUNTIF($G$5:G5993,G5993) )   )</f>
        <v>0</v>
      </c>
      <c r="J5993" s="56" t="str">
        <f t="shared" si="1081"/>
        <v/>
      </c>
      <c r="K5993" s="56" t="str">
        <f t="shared" si="1073"/>
        <v/>
      </c>
      <c r="L5993" s="56" t="str">
        <f t="shared" si="1074"/>
        <v/>
      </c>
      <c r="M5993" s="56" t="str">
        <f t="shared" si="1075"/>
        <v/>
      </c>
      <c r="N5993" s="56" t="str">
        <f t="shared" si="1076"/>
        <v/>
      </c>
      <c r="O5993" s="56" t="str">
        <f t="shared" si="1082"/>
        <v/>
      </c>
      <c r="P5993" s="56">
        <f>IF(ISERROR(IF($X$5=1,$Y$5,)),"",IF($X$5=1,$Y$5,))</f>
        <v>0</v>
      </c>
      <c r="Q5993" s="56">
        <f>IF(ISERROR(IF($X$6=1,$Y$6,)),"",IF($X$6=1,$Y$6,))</f>
        <v>10000</v>
      </c>
      <c r="R5993" s="56">
        <f>IF(ISERROR(IF($X$7=1,$Y$7,)),"",IF($X$7=1,$Y$7,))</f>
        <v>0</v>
      </c>
      <c r="S5993" s="56">
        <f>IF(ISERROR(IF($X$8=1,$Y$8,)),"",IF($X$8=1,$Y$8,))</f>
        <v>1000</v>
      </c>
      <c r="T5993" s="56">
        <f>IF(ISERROR(IF($X$9=1,$Y$9,)),"",IF($X$9=1,$Y$9,))</f>
        <v>500</v>
      </c>
      <c r="U5993" s="56">
        <f>IF(ISERROR(IF($X$10=1,$Y$10,)),"",IF($X$10=1,$Y$10,))</f>
        <v>500</v>
      </c>
    </row>
    <row r="5994" spans="1:21" x14ac:dyDescent="0.25">
      <c r="A5994" s="75">
        <f t="shared" si="1077"/>
        <v>0</v>
      </c>
      <c r="E5994" s="56">
        <f t="shared" si="1078"/>
        <v>0</v>
      </c>
      <c r="F5994" s="76">
        <f t="shared" si="1083"/>
        <v>0</v>
      </c>
      <c r="G5994" s="56" t="str">
        <f t="shared" si="1079"/>
        <v/>
      </c>
      <c r="H5994" s="56">
        <f t="shared" si="1080"/>
        <v>0</v>
      </c>
      <c r="I5994" s="56">
        <f>IF(G5994="",0,IF(COUNTIF($G$5:G5994,G5994)=1,0,COUNTIF($G$5:G5994,G5994) )   )</f>
        <v>0</v>
      </c>
      <c r="J5994" s="56" t="str">
        <f t="shared" si="1081"/>
        <v/>
      </c>
      <c r="K5994" s="56" t="str">
        <f t="shared" si="1073"/>
        <v/>
      </c>
      <c r="L5994" s="56" t="str">
        <f t="shared" si="1074"/>
        <v/>
      </c>
      <c r="M5994" s="56" t="str">
        <f t="shared" si="1075"/>
        <v/>
      </c>
      <c r="N5994" s="56" t="str">
        <f t="shared" si="1076"/>
        <v/>
      </c>
      <c r="O5994" s="56" t="str">
        <f t="shared" si="1082"/>
        <v/>
      </c>
      <c r="P5994" s="56">
        <f>IF(ISERROR(IF($X$5=1,$Y$5,)),"",IF($X$5=1,$Y$5,))</f>
        <v>0</v>
      </c>
      <c r="Q5994" s="56">
        <f>IF(ISERROR(IF($X$6=1,$Y$6,)),"",IF($X$6=1,$Y$6,))</f>
        <v>10000</v>
      </c>
      <c r="R5994" s="56">
        <f>IF(ISERROR(IF($X$7=1,$Y$7,)),"",IF($X$7=1,$Y$7,))</f>
        <v>0</v>
      </c>
      <c r="S5994" s="56">
        <f>IF(ISERROR(IF($X$8=1,$Y$8,)),"",IF($X$8=1,$Y$8,))</f>
        <v>1000</v>
      </c>
      <c r="T5994" s="56">
        <f>IF(ISERROR(IF($X$9=1,$Y$9,)),"",IF($X$9=1,$Y$9,))</f>
        <v>500</v>
      </c>
      <c r="U5994" s="56">
        <f>IF(ISERROR(IF($X$10=1,$Y$10,)),"",IF($X$10=1,$Y$10,))</f>
        <v>500</v>
      </c>
    </row>
    <row r="5995" spans="1:21" x14ac:dyDescent="0.25">
      <c r="A5995" s="75">
        <f t="shared" si="1077"/>
        <v>0</v>
      </c>
      <c r="E5995" s="56">
        <f t="shared" si="1078"/>
        <v>0</v>
      </c>
      <c r="F5995" s="76">
        <f t="shared" si="1083"/>
        <v>0</v>
      </c>
      <c r="G5995" s="56" t="str">
        <f t="shared" si="1079"/>
        <v/>
      </c>
      <c r="H5995" s="56">
        <f t="shared" si="1080"/>
        <v>0</v>
      </c>
      <c r="I5995" s="56">
        <f>IF(G5995="",0,IF(COUNTIF($G$5:G5995,G5995)=1,0,COUNTIF($G$5:G5995,G5995) )   )</f>
        <v>0</v>
      </c>
      <c r="J5995" s="56" t="str">
        <f t="shared" si="1081"/>
        <v/>
      </c>
      <c r="K5995" s="56" t="str">
        <f t="shared" si="1073"/>
        <v/>
      </c>
      <c r="L5995" s="56" t="str">
        <f t="shared" si="1074"/>
        <v/>
      </c>
      <c r="M5995" s="56" t="str">
        <f t="shared" si="1075"/>
        <v/>
      </c>
      <c r="N5995" s="56" t="str">
        <f t="shared" si="1076"/>
        <v/>
      </c>
      <c r="O5995" s="56" t="str">
        <f t="shared" si="1082"/>
        <v/>
      </c>
      <c r="P5995" s="56">
        <f>IF(ISERROR(IF($X$5=1,$Y$5,)),"",IF($X$5=1,$Y$5,))</f>
        <v>0</v>
      </c>
      <c r="Q5995" s="56">
        <f>IF(ISERROR(IF($X$6=1,$Y$6,)),"",IF($X$6=1,$Y$6,))</f>
        <v>10000</v>
      </c>
      <c r="R5995" s="56">
        <f>IF(ISERROR(IF($X$7=1,$Y$7,)),"",IF($X$7=1,$Y$7,))</f>
        <v>0</v>
      </c>
      <c r="S5995" s="56">
        <f>IF(ISERROR(IF($X$8=1,$Y$8,)),"",IF($X$8=1,$Y$8,))</f>
        <v>1000</v>
      </c>
      <c r="T5995" s="56">
        <f>IF(ISERROR(IF($X$9=1,$Y$9,)),"",IF($X$9=1,$Y$9,))</f>
        <v>500</v>
      </c>
      <c r="U5995" s="56">
        <f>IF(ISERROR(IF($X$10=1,$Y$10,)),"",IF($X$10=1,$Y$10,))</f>
        <v>500</v>
      </c>
    </row>
    <row r="5996" spans="1:21" x14ac:dyDescent="0.25">
      <c r="A5996" s="75">
        <f t="shared" si="1077"/>
        <v>0</v>
      </c>
      <c r="E5996" s="56">
        <f t="shared" si="1078"/>
        <v>0</v>
      </c>
      <c r="F5996" s="76">
        <f t="shared" si="1083"/>
        <v>0</v>
      </c>
      <c r="G5996" s="56" t="str">
        <f t="shared" si="1079"/>
        <v/>
      </c>
      <c r="H5996" s="56">
        <f t="shared" si="1080"/>
        <v>0</v>
      </c>
      <c r="I5996" s="56">
        <f>IF(G5996="",0,IF(COUNTIF($G$5:G5996,G5996)=1,0,COUNTIF($G$5:G5996,G5996) )   )</f>
        <v>0</v>
      </c>
      <c r="J5996" s="56" t="str">
        <f t="shared" si="1081"/>
        <v/>
      </c>
      <c r="K5996" s="56" t="str">
        <f t="shared" si="1073"/>
        <v/>
      </c>
      <c r="L5996" s="56" t="str">
        <f t="shared" si="1074"/>
        <v/>
      </c>
      <c r="M5996" s="56" t="str">
        <f t="shared" si="1075"/>
        <v/>
      </c>
      <c r="N5996" s="56" t="str">
        <f t="shared" si="1076"/>
        <v/>
      </c>
      <c r="O5996" s="56" t="str">
        <f t="shared" si="1082"/>
        <v/>
      </c>
      <c r="P5996" s="56">
        <f>IF(ISERROR(IF($X$5=1,$Y$5,)),"",IF($X$5=1,$Y$5,))</f>
        <v>0</v>
      </c>
      <c r="Q5996" s="56">
        <f>IF(ISERROR(IF($X$6=1,$Y$6,)),"",IF($X$6=1,$Y$6,))</f>
        <v>10000</v>
      </c>
      <c r="R5996" s="56">
        <f>IF(ISERROR(IF($X$7=1,$Y$7,)),"",IF($X$7=1,$Y$7,))</f>
        <v>0</v>
      </c>
      <c r="S5996" s="56">
        <f>IF(ISERROR(IF($X$8=1,$Y$8,)),"",IF($X$8=1,$Y$8,))</f>
        <v>1000</v>
      </c>
      <c r="T5996" s="56">
        <f>IF(ISERROR(IF($X$9=1,$Y$9,)),"",IF($X$9=1,$Y$9,))</f>
        <v>500</v>
      </c>
      <c r="U5996" s="56">
        <f>IF(ISERROR(IF($X$10=1,$Y$10,)),"",IF($X$10=1,$Y$10,))</f>
        <v>500</v>
      </c>
    </row>
    <row r="5997" spans="1:21" x14ac:dyDescent="0.25">
      <c r="A5997" s="75">
        <f t="shared" si="1077"/>
        <v>0</v>
      </c>
      <c r="E5997" s="56">
        <f t="shared" si="1078"/>
        <v>0</v>
      </c>
      <c r="F5997" s="76">
        <f t="shared" si="1083"/>
        <v>0</v>
      </c>
      <c r="G5997" s="56" t="str">
        <f t="shared" si="1079"/>
        <v/>
      </c>
      <c r="H5997" s="56">
        <f t="shared" si="1080"/>
        <v>0</v>
      </c>
      <c r="I5997" s="56">
        <f>IF(G5997="",0,IF(COUNTIF($G$5:G5997,G5997)=1,0,COUNTIF($G$5:G5997,G5997) )   )</f>
        <v>0</v>
      </c>
      <c r="J5997" s="56" t="str">
        <f t="shared" si="1081"/>
        <v/>
      </c>
      <c r="K5997" s="56" t="str">
        <f t="shared" si="1073"/>
        <v/>
      </c>
      <c r="L5997" s="56" t="str">
        <f t="shared" si="1074"/>
        <v/>
      </c>
      <c r="M5997" s="56" t="str">
        <f t="shared" si="1075"/>
        <v/>
      </c>
      <c r="N5997" s="56" t="str">
        <f t="shared" si="1076"/>
        <v/>
      </c>
      <c r="O5997" s="56" t="str">
        <f t="shared" si="1082"/>
        <v/>
      </c>
      <c r="P5997" s="56">
        <f>IF(ISERROR(IF($X$5=1,$Y$5,)),"",IF($X$5=1,$Y$5,))</f>
        <v>0</v>
      </c>
      <c r="Q5997" s="56">
        <f>IF(ISERROR(IF($X$6=1,$Y$6,)),"",IF($X$6=1,$Y$6,))</f>
        <v>10000</v>
      </c>
      <c r="R5997" s="56">
        <f>IF(ISERROR(IF($X$7=1,$Y$7,)),"",IF($X$7=1,$Y$7,))</f>
        <v>0</v>
      </c>
      <c r="S5997" s="56">
        <f>IF(ISERROR(IF($X$8=1,$Y$8,)),"",IF($X$8=1,$Y$8,))</f>
        <v>1000</v>
      </c>
      <c r="T5997" s="56">
        <f>IF(ISERROR(IF($X$9=1,$Y$9,)),"",IF($X$9=1,$Y$9,))</f>
        <v>500</v>
      </c>
      <c r="U5997" s="56">
        <f>IF(ISERROR(IF($X$10=1,$Y$10,)),"",IF($X$10=1,$Y$10,))</f>
        <v>500</v>
      </c>
    </row>
    <row r="5998" spans="1:21" x14ac:dyDescent="0.25">
      <c r="A5998" s="75">
        <f t="shared" si="1077"/>
        <v>0</v>
      </c>
      <c r="E5998" s="56">
        <f t="shared" si="1078"/>
        <v>0</v>
      </c>
      <c r="F5998" s="76">
        <f t="shared" si="1083"/>
        <v>0</v>
      </c>
      <c r="G5998" s="56" t="str">
        <f t="shared" si="1079"/>
        <v/>
      </c>
      <c r="H5998" s="56">
        <f t="shared" si="1080"/>
        <v>0</v>
      </c>
      <c r="I5998" s="56">
        <f>IF(G5998="",0,IF(COUNTIF($G$5:G5998,G5998)=1,0,COUNTIF($G$5:G5998,G5998) )   )</f>
        <v>0</v>
      </c>
      <c r="J5998" s="56" t="str">
        <f t="shared" si="1081"/>
        <v/>
      </c>
      <c r="K5998" s="56" t="str">
        <f t="shared" si="1073"/>
        <v/>
      </c>
      <c r="L5998" s="56" t="str">
        <f t="shared" si="1074"/>
        <v/>
      </c>
      <c r="M5998" s="56" t="str">
        <f t="shared" si="1075"/>
        <v/>
      </c>
      <c r="N5998" s="56" t="str">
        <f t="shared" si="1076"/>
        <v/>
      </c>
      <c r="O5998" s="56" t="str">
        <f t="shared" si="1082"/>
        <v/>
      </c>
      <c r="P5998" s="56">
        <f>IF(ISERROR(IF($X$5=1,$Y$5,)),"",IF($X$5=1,$Y$5,))</f>
        <v>0</v>
      </c>
      <c r="Q5998" s="56">
        <f>IF(ISERROR(IF($X$6=1,$Y$6,)),"",IF($X$6=1,$Y$6,))</f>
        <v>10000</v>
      </c>
      <c r="R5998" s="56">
        <f>IF(ISERROR(IF($X$7=1,$Y$7,)),"",IF($X$7=1,$Y$7,))</f>
        <v>0</v>
      </c>
      <c r="S5998" s="56">
        <f>IF(ISERROR(IF($X$8=1,$Y$8,)),"",IF($X$8=1,$Y$8,))</f>
        <v>1000</v>
      </c>
      <c r="T5998" s="56">
        <f>IF(ISERROR(IF($X$9=1,$Y$9,)),"",IF($X$9=1,$Y$9,))</f>
        <v>500</v>
      </c>
      <c r="U5998" s="56">
        <f>IF(ISERROR(IF($X$10=1,$Y$10,)),"",IF($X$10=1,$Y$10,))</f>
        <v>500</v>
      </c>
    </row>
    <row r="5999" spans="1:21" x14ac:dyDescent="0.25">
      <c r="A5999" s="75">
        <f t="shared" si="1077"/>
        <v>0</v>
      </c>
      <c r="E5999" s="56">
        <f t="shared" si="1078"/>
        <v>0</v>
      </c>
      <c r="F5999" s="76">
        <f t="shared" si="1083"/>
        <v>0</v>
      </c>
      <c r="G5999" s="56" t="str">
        <f t="shared" si="1079"/>
        <v/>
      </c>
      <c r="H5999" s="56">
        <f t="shared" si="1080"/>
        <v>0</v>
      </c>
      <c r="I5999" s="56">
        <f>IF(G5999="",0,IF(COUNTIF($G$5:G5999,G5999)=1,0,COUNTIF($G$5:G5999,G5999) )   )</f>
        <v>0</v>
      </c>
      <c r="J5999" s="56" t="str">
        <f t="shared" si="1081"/>
        <v/>
      </c>
      <c r="K5999" s="56" t="str">
        <f t="shared" si="1073"/>
        <v/>
      </c>
      <c r="L5999" s="56" t="str">
        <f t="shared" si="1074"/>
        <v/>
      </c>
      <c r="M5999" s="56" t="str">
        <f t="shared" si="1075"/>
        <v/>
      </c>
      <c r="N5999" s="56" t="str">
        <f t="shared" si="1076"/>
        <v/>
      </c>
      <c r="O5999" s="56" t="str">
        <f t="shared" si="1082"/>
        <v/>
      </c>
      <c r="P5999" s="56">
        <f>IF(ISERROR(IF($X$5=1,$Y$5,)),"",IF($X$5=1,$Y$5,))</f>
        <v>0</v>
      </c>
      <c r="Q5999" s="56">
        <f>IF(ISERROR(IF($X$6=1,$Y$6,)),"",IF($X$6=1,$Y$6,))</f>
        <v>10000</v>
      </c>
      <c r="R5999" s="56">
        <f>IF(ISERROR(IF($X$7=1,$Y$7,)),"",IF($X$7=1,$Y$7,))</f>
        <v>0</v>
      </c>
      <c r="S5999" s="56">
        <f>IF(ISERROR(IF($X$8=1,$Y$8,)),"",IF($X$8=1,$Y$8,))</f>
        <v>1000</v>
      </c>
      <c r="T5999" s="56">
        <f>IF(ISERROR(IF($X$9=1,$Y$9,)),"",IF($X$9=1,$Y$9,))</f>
        <v>500</v>
      </c>
      <c r="U5999" s="56">
        <f>IF(ISERROR(IF($X$10=1,$Y$10,)),"",IF($X$10=1,$Y$10,))</f>
        <v>500</v>
      </c>
    </row>
    <row r="6000" spans="1:21" x14ac:dyDescent="0.25">
      <c r="A6000" s="75">
        <f t="shared" si="1077"/>
        <v>0</v>
      </c>
      <c r="E6000" s="56">
        <f t="shared" si="1078"/>
        <v>0</v>
      </c>
      <c r="F6000" s="76">
        <f t="shared" si="1083"/>
        <v>0</v>
      </c>
      <c r="G6000" s="56" t="str">
        <f t="shared" si="1079"/>
        <v/>
      </c>
      <c r="H6000" s="56">
        <f t="shared" si="1080"/>
        <v>0</v>
      </c>
      <c r="I6000" s="56">
        <f>IF(G6000="",0,IF(COUNTIF($G$5:G6000,G6000)=1,0,COUNTIF($G$5:G6000,G6000) )   )</f>
        <v>0</v>
      </c>
      <c r="J6000" s="56" t="str">
        <f t="shared" si="1081"/>
        <v/>
      </c>
      <c r="K6000" s="56" t="str">
        <f t="shared" si="1073"/>
        <v/>
      </c>
      <c r="L6000" s="56" t="str">
        <f t="shared" si="1074"/>
        <v/>
      </c>
      <c r="M6000" s="56" t="str">
        <f t="shared" si="1075"/>
        <v/>
      </c>
      <c r="N6000" s="56" t="str">
        <f t="shared" si="1076"/>
        <v/>
      </c>
      <c r="O6000" s="56" t="str">
        <f t="shared" si="1082"/>
        <v/>
      </c>
      <c r="P6000" s="56">
        <f>IF(ISERROR(IF($X$5=1,$Y$5,)),"",IF($X$5=1,$Y$5,))</f>
        <v>0</v>
      </c>
      <c r="Q6000" s="56">
        <f>IF(ISERROR(IF($X$6=1,$Y$6,)),"",IF($X$6=1,$Y$6,))</f>
        <v>10000</v>
      </c>
      <c r="R6000" s="56">
        <f>IF(ISERROR(IF($X$7=1,$Y$7,)),"",IF($X$7=1,$Y$7,))</f>
        <v>0</v>
      </c>
      <c r="S6000" s="56">
        <f>IF(ISERROR(IF($X$8=1,$Y$8,)),"",IF($X$8=1,$Y$8,))</f>
        <v>1000</v>
      </c>
      <c r="T6000" s="56">
        <f>IF(ISERROR(IF($X$9=1,$Y$9,)),"",IF($X$9=1,$Y$9,))</f>
        <v>500</v>
      </c>
      <c r="U6000" s="56">
        <f>IF(ISERROR(IF($X$10=1,$Y$10,)),"",IF($X$10=1,$Y$10,))</f>
        <v>500</v>
      </c>
    </row>
    <row r="6001" spans="1:21" x14ac:dyDescent="0.25">
      <c r="A6001" s="75">
        <f t="shared" si="1077"/>
        <v>0</v>
      </c>
      <c r="E6001" s="56">
        <f t="shared" si="1078"/>
        <v>0</v>
      </c>
      <c r="F6001" s="76">
        <f t="shared" si="1083"/>
        <v>0</v>
      </c>
      <c r="G6001" s="56" t="str">
        <f t="shared" si="1079"/>
        <v/>
      </c>
      <c r="H6001" s="56">
        <f t="shared" ref="H6001:H6005" si="1084">E6001</f>
        <v>0</v>
      </c>
      <c r="I6001" s="56">
        <f>IF(G6001="",0,IF(COUNTIF($G$5:G6001,G6001)=1,0,COUNTIF($G$5:G6001,G6001) )   )</f>
        <v>0</v>
      </c>
      <c r="J6001" s="56" t="str">
        <f t="shared" si="1081"/>
        <v/>
      </c>
      <c r="K6001" s="56" t="str">
        <f t="shared" si="1073"/>
        <v/>
      </c>
      <c r="L6001" s="56" t="str">
        <f t="shared" si="1074"/>
        <v/>
      </c>
      <c r="M6001" s="56" t="str">
        <f t="shared" si="1075"/>
        <v/>
      </c>
      <c r="N6001" s="56" t="str">
        <f t="shared" si="1076"/>
        <v/>
      </c>
      <c r="O6001" s="56" t="str">
        <f t="shared" si="1082"/>
        <v/>
      </c>
      <c r="P6001" s="56">
        <f>IF(ISERROR(IF($X$5=1,$Y$5,)),"",IF($X$5=1,$Y$5,))</f>
        <v>0</v>
      </c>
      <c r="Q6001" s="56">
        <f>IF(ISERROR(IF($X$6=1,$Y$6,)),"",IF($X$6=1,$Y$6,))</f>
        <v>10000</v>
      </c>
      <c r="R6001" s="56">
        <f>IF(ISERROR(IF($X$7=1,$Y$7,)),"",IF($X$7=1,$Y$7,))</f>
        <v>0</v>
      </c>
      <c r="S6001" s="56">
        <f>IF(ISERROR(IF($X$8=1,$Y$8,)),"",IF($X$8=1,$Y$8,))</f>
        <v>1000</v>
      </c>
      <c r="T6001" s="56">
        <f>IF(ISERROR(IF($X$9=1,$Y$9,)),"",IF($X$9=1,$Y$9,))</f>
        <v>500</v>
      </c>
      <c r="U6001" s="56">
        <f>IF(ISERROR(IF($X$10=1,$Y$10,)),"",IF($X$10=1,$Y$10,))</f>
        <v>500</v>
      </c>
    </row>
    <row r="6002" spans="1:21" x14ac:dyDescent="0.25">
      <c r="A6002" s="75">
        <f t="shared" si="1077"/>
        <v>0</v>
      </c>
      <c r="E6002" s="56">
        <f t="shared" si="1078"/>
        <v>0</v>
      </c>
      <c r="F6002" s="76">
        <f t="shared" si="1083"/>
        <v>0</v>
      </c>
      <c r="G6002" s="56" t="str">
        <f t="shared" si="1079"/>
        <v/>
      </c>
      <c r="H6002" s="56">
        <f t="shared" si="1084"/>
        <v>0</v>
      </c>
      <c r="I6002" s="56">
        <f>IF(G6002="",0,IF(COUNTIF($G$5:G6002,G6002)=1,0,COUNTIF($G$5:G6002,G6002) )   )</f>
        <v>0</v>
      </c>
      <c r="J6002" s="56" t="str">
        <f t="shared" si="1081"/>
        <v/>
      </c>
      <c r="K6002" s="56" t="str">
        <f t="shared" si="1073"/>
        <v/>
      </c>
      <c r="L6002" s="56" t="str">
        <f t="shared" si="1074"/>
        <v/>
      </c>
      <c r="M6002" s="56" t="str">
        <f t="shared" si="1075"/>
        <v/>
      </c>
      <c r="N6002" s="56" t="str">
        <f t="shared" si="1076"/>
        <v/>
      </c>
      <c r="O6002" s="56" t="str">
        <f t="shared" si="1082"/>
        <v/>
      </c>
      <c r="P6002" s="56">
        <f>IF(ISERROR(IF($X$5=1,$Y$5,)),"",IF($X$5=1,$Y$5,))</f>
        <v>0</v>
      </c>
      <c r="Q6002" s="56">
        <f>IF(ISERROR(IF($X$6=1,$Y$6,)),"",IF($X$6=1,$Y$6,))</f>
        <v>10000</v>
      </c>
      <c r="R6002" s="56">
        <f>IF(ISERROR(IF($X$7=1,$Y$7,)),"",IF($X$7=1,$Y$7,))</f>
        <v>0</v>
      </c>
      <c r="S6002" s="56">
        <f>IF(ISERROR(IF($X$8=1,$Y$8,)),"",IF($X$8=1,$Y$8,))</f>
        <v>1000</v>
      </c>
      <c r="T6002" s="56">
        <f>IF(ISERROR(IF($X$9=1,$Y$9,)),"",IF($X$9=1,$Y$9,))</f>
        <v>500</v>
      </c>
      <c r="U6002" s="56">
        <f>IF(ISERROR(IF($X$10=1,$Y$10,)),"",IF($X$10=1,$Y$10,))</f>
        <v>500</v>
      </c>
    </row>
    <row r="6003" spans="1:21" x14ac:dyDescent="0.25">
      <c r="A6003" s="75">
        <f t="shared" si="1077"/>
        <v>0</v>
      </c>
      <c r="E6003" s="56">
        <f t="shared" si="1078"/>
        <v>0</v>
      </c>
      <c r="F6003" s="76">
        <f t="shared" si="1083"/>
        <v>0</v>
      </c>
      <c r="G6003" s="56" t="str">
        <f t="shared" si="1079"/>
        <v/>
      </c>
      <c r="H6003" s="56">
        <f t="shared" si="1084"/>
        <v>0</v>
      </c>
      <c r="I6003" s="56">
        <f>IF(G6003="",0,IF(COUNTIF($G$5:G6003,G6003)=1,0,COUNTIF($G$5:G6003,G6003) )   )</f>
        <v>0</v>
      </c>
      <c r="J6003" s="56" t="str">
        <f t="shared" si="1081"/>
        <v/>
      </c>
      <c r="K6003" s="56" t="str">
        <f t="shared" si="1073"/>
        <v/>
      </c>
      <c r="L6003" s="56" t="str">
        <f t="shared" si="1074"/>
        <v/>
      </c>
      <c r="M6003" s="56" t="str">
        <f t="shared" si="1075"/>
        <v/>
      </c>
      <c r="N6003" s="56" t="str">
        <f t="shared" si="1076"/>
        <v/>
      </c>
      <c r="O6003" s="56" t="str">
        <f t="shared" si="1082"/>
        <v/>
      </c>
      <c r="P6003" s="56">
        <f>IF(ISERROR(IF($X$5=1,$Y$5,)),"",IF($X$5=1,$Y$5,))</f>
        <v>0</v>
      </c>
      <c r="Q6003" s="56">
        <f>IF(ISERROR(IF($X$6=1,$Y$6,)),"",IF($X$6=1,$Y$6,))</f>
        <v>10000</v>
      </c>
      <c r="R6003" s="56">
        <f>IF(ISERROR(IF($X$7=1,$Y$7,)),"",IF($X$7=1,$Y$7,))</f>
        <v>0</v>
      </c>
      <c r="S6003" s="56">
        <f>IF(ISERROR(IF($X$8=1,$Y$8,)),"",IF($X$8=1,$Y$8,))</f>
        <v>1000</v>
      </c>
      <c r="T6003" s="56">
        <f>IF(ISERROR(IF($X$9=1,$Y$9,)),"",IF($X$9=1,$Y$9,))</f>
        <v>500</v>
      </c>
      <c r="U6003" s="56">
        <f>IF(ISERROR(IF($X$10=1,$Y$10,)),"",IF($X$10=1,$Y$10,))</f>
        <v>500</v>
      </c>
    </row>
    <row r="6004" spans="1:21" x14ac:dyDescent="0.25">
      <c r="A6004" s="75">
        <f t="shared" si="1077"/>
        <v>0</v>
      </c>
      <c r="E6004" s="56">
        <f t="shared" si="1078"/>
        <v>0</v>
      </c>
      <c r="F6004" s="76">
        <f t="shared" si="1083"/>
        <v>0</v>
      </c>
      <c r="G6004" s="56" t="str">
        <f t="shared" si="1079"/>
        <v/>
      </c>
      <c r="H6004" s="56">
        <f t="shared" si="1084"/>
        <v>0</v>
      </c>
      <c r="I6004" s="56">
        <f>IF(G6004="",0,IF(COUNTIF($G$5:G6004,G6004)=1,0,COUNTIF($G$5:G6004,G6004) )   )</f>
        <v>0</v>
      </c>
      <c r="J6004" s="56" t="str">
        <f t="shared" si="1081"/>
        <v/>
      </c>
      <c r="K6004" s="56" t="str">
        <f t="shared" si="1073"/>
        <v/>
      </c>
      <c r="L6004" s="56" t="str">
        <f t="shared" si="1074"/>
        <v/>
      </c>
      <c r="M6004" s="56" t="str">
        <f t="shared" si="1075"/>
        <v/>
      </c>
      <c r="N6004" s="56" t="str">
        <f t="shared" si="1076"/>
        <v/>
      </c>
      <c r="O6004" s="56" t="str">
        <f t="shared" si="1082"/>
        <v/>
      </c>
      <c r="P6004" s="56">
        <f>IF(ISERROR(IF($X$5=1,$Y$5,)),"",IF($X$5=1,$Y$5,))</f>
        <v>0</v>
      </c>
      <c r="Q6004" s="56">
        <f>IF(ISERROR(IF($X$6=1,$Y$6,)),"",IF($X$6=1,$Y$6,))</f>
        <v>10000</v>
      </c>
      <c r="R6004" s="56">
        <f>IF(ISERROR(IF($X$7=1,$Y$7,)),"",IF($X$7=1,$Y$7,))</f>
        <v>0</v>
      </c>
      <c r="S6004" s="56">
        <f>IF(ISERROR(IF($X$8=1,$Y$8,)),"",IF($X$8=1,$Y$8,))</f>
        <v>1000</v>
      </c>
      <c r="T6004" s="56">
        <f>IF(ISERROR(IF($X$9=1,$Y$9,)),"",IF($X$9=1,$Y$9,))</f>
        <v>500</v>
      </c>
      <c r="U6004" s="56">
        <f>IF(ISERROR(IF($X$10=1,$Y$10,)),"",IF($X$10=1,$Y$10,))</f>
        <v>500</v>
      </c>
    </row>
    <row r="6005" spans="1:21" x14ac:dyDescent="0.25">
      <c r="A6005" s="75">
        <f t="shared" si="1077"/>
        <v>0</v>
      </c>
      <c r="E6005" s="56">
        <f t="shared" si="1078"/>
        <v>0</v>
      </c>
      <c r="F6005" s="76">
        <f t="shared" si="1083"/>
        <v>0</v>
      </c>
      <c r="G6005" s="56" t="str">
        <f t="shared" si="1079"/>
        <v/>
      </c>
      <c r="H6005" s="56">
        <f t="shared" si="1084"/>
        <v>0</v>
      </c>
      <c r="I6005" s="56">
        <f>IF(G6005="",0,IF(COUNTIF($G$5:G6005,G6005)=1,0,COUNTIF($G$5:G6005,G6005) )   )</f>
        <v>0</v>
      </c>
      <c r="J6005" s="56" t="str">
        <f t="shared" si="1081"/>
        <v/>
      </c>
      <c r="K6005" s="56" t="str">
        <f t="shared" si="1073"/>
        <v/>
      </c>
      <c r="L6005" s="56" t="str">
        <f t="shared" si="1074"/>
        <v/>
      </c>
      <c r="M6005" s="56" t="str">
        <f t="shared" si="1075"/>
        <v/>
      </c>
      <c r="N6005" s="56" t="str">
        <f t="shared" si="1076"/>
        <v/>
      </c>
      <c r="O6005" s="56" t="str">
        <f t="shared" si="1082"/>
        <v/>
      </c>
      <c r="P6005" s="56">
        <f>IF(ISERROR(IF($X$5=1,$Y$5,)),"",IF($X$5=1,$Y$5,))</f>
        <v>0</v>
      </c>
      <c r="Q6005" s="56">
        <f>IF(ISERROR(IF($X$6=1,$Y$6,)),"",IF($X$6=1,$Y$6,))</f>
        <v>10000</v>
      </c>
      <c r="R6005" s="56">
        <f>IF(ISERROR(IF($X$7=1,$Y$7,)),"",IF($X$7=1,$Y$7,))</f>
        <v>0</v>
      </c>
      <c r="S6005" s="56">
        <f>IF(ISERROR(IF($X$8=1,$Y$8,)),"",IF($X$8=1,$Y$8,))</f>
        <v>1000</v>
      </c>
      <c r="T6005" s="56">
        <f>IF(ISERROR(IF($X$9=1,$Y$9,)),"",IF($X$9=1,$Y$9,))</f>
        <v>500</v>
      </c>
      <c r="U6005" s="56">
        <f>IF(ISERROR(IF($X$10=1,$Y$10,)),"",IF($X$10=1,$Y$10,))</f>
        <v>500</v>
      </c>
    </row>
    <row r="6189" spans="5:5" x14ac:dyDescent="0.25">
      <c r="E6189" s="56" t="s">
        <v>2476</v>
      </c>
    </row>
    <row r="6190" spans="5:5" x14ac:dyDescent="0.25">
      <c r="E6190" s="56" t="s">
        <v>2476</v>
      </c>
    </row>
    <row r="6191" spans="5:5" x14ac:dyDescent="0.25">
      <c r="E6191" s="56" t="s">
        <v>2476</v>
      </c>
    </row>
    <row r="6192" spans="5:5" x14ac:dyDescent="0.25">
      <c r="E6192" s="56" t="s">
        <v>2476</v>
      </c>
    </row>
    <row r="6193" spans="5:5" x14ac:dyDescent="0.25">
      <c r="E6193" s="56" t="s">
        <v>2476</v>
      </c>
    </row>
    <row r="6194" spans="5:5" x14ac:dyDescent="0.25">
      <c r="E6194" s="56" t="s">
        <v>2476</v>
      </c>
    </row>
    <row r="6195" spans="5:5" x14ac:dyDescent="0.25">
      <c r="E6195" s="56" t="s">
        <v>2476</v>
      </c>
    </row>
    <row r="6196" spans="5:5" x14ac:dyDescent="0.25">
      <c r="E6196" s="56" t="s">
        <v>2476</v>
      </c>
    </row>
    <row r="6197" spans="5:5" x14ac:dyDescent="0.25">
      <c r="E6197" s="56" t="s">
        <v>2476</v>
      </c>
    </row>
    <row r="6198" spans="5:5" x14ac:dyDescent="0.25">
      <c r="E6198" s="56" t="s">
        <v>2476</v>
      </c>
    </row>
    <row r="6199" spans="5:5" x14ac:dyDescent="0.25">
      <c r="E6199" s="56" t="s">
        <v>2476</v>
      </c>
    </row>
    <row r="6200" spans="5:5" x14ac:dyDescent="0.25">
      <c r="E6200" s="56" t="s">
        <v>2476</v>
      </c>
    </row>
    <row r="6201" spans="5:5" x14ac:dyDescent="0.25">
      <c r="E6201" s="56" t="s">
        <v>2476</v>
      </c>
    </row>
    <row r="6202" spans="5:5" x14ac:dyDescent="0.25">
      <c r="E6202" s="56" t="s">
        <v>2476</v>
      </c>
    </row>
    <row r="6203" spans="5:5" x14ac:dyDescent="0.25">
      <c r="E6203" s="56" t="s">
        <v>2476</v>
      </c>
    </row>
    <row r="6204" spans="5:5" x14ac:dyDescent="0.25">
      <c r="E6204" s="56" t="s">
        <v>2476</v>
      </c>
    </row>
    <row r="6205" spans="5:5" x14ac:dyDescent="0.25">
      <c r="E6205" s="56" t="s">
        <v>2476</v>
      </c>
    </row>
    <row r="6206" spans="5:5" x14ac:dyDescent="0.25">
      <c r="E6206" s="56" t="s">
        <v>2476</v>
      </c>
    </row>
    <row r="6207" spans="5:5" x14ac:dyDescent="0.25">
      <c r="E6207" s="56" t="s">
        <v>2476</v>
      </c>
    </row>
    <row r="6208" spans="5:5" x14ac:dyDescent="0.25">
      <c r="E6208" s="56" t="s">
        <v>2476</v>
      </c>
    </row>
    <row r="6209" spans="5:5" x14ac:dyDescent="0.25">
      <c r="E6209" s="56" t="s">
        <v>2476</v>
      </c>
    </row>
    <row r="6210" spans="5:5" x14ac:dyDescent="0.25">
      <c r="E6210" s="56" t="s">
        <v>2476</v>
      </c>
    </row>
    <row r="6211" spans="5:5" x14ac:dyDescent="0.25">
      <c r="E6211" s="56" t="s">
        <v>2476</v>
      </c>
    </row>
    <row r="6212" spans="5:5" x14ac:dyDescent="0.25">
      <c r="E6212" s="56" t="s">
        <v>2476</v>
      </c>
    </row>
    <row r="6213" spans="5:5" x14ac:dyDescent="0.25">
      <c r="E6213" s="56" t="s">
        <v>2476</v>
      </c>
    </row>
    <row r="6214" spans="5:5" x14ac:dyDescent="0.25">
      <c r="E6214" s="56" t="s">
        <v>2476</v>
      </c>
    </row>
    <row r="6215" spans="5:5" x14ac:dyDescent="0.25">
      <c r="E6215" s="56" t="s">
        <v>2476</v>
      </c>
    </row>
    <row r="6216" spans="5:5" x14ac:dyDescent="0.25">
      <c r="E6216" s="56" t="s">
        <v>2476</v>
      </c>
    </row>
    <row r="6217" spans="5:5" x14ac:dyDescent="0.25">
      <c r="E6217" s="56" t="s">
        <v>2476</v>
      </c>
    </row>
    <row r="6218" spans="5:5" x14ac:dyDescent="0.25">
      <c r="E6218" s="56" t="s">
        <v>2476</v>
      </c>
    </row>
    <row r="6219" spans="5:5" x14ac:dyDescent="0.25">
      <c r="E6219" s="56" t="s">
        <v>2476</v>
      </c>
    </row>
    <row r="6220" spans="5:5" x14ac:dyDescent="0.25">
      <c r="E6220" s="56" t="s">
        <v>2476</v>
      </c>
    </row>
    <row r="6221" spans="5:5" x14ac:dyDescent="0.25">
      <c r="E6221" s="56" t="s">
        <v>2476</v>
      </c>
    </row>
    <row r="6222" spans="5:5" x14ac:dyDescent="0.25">
      <c r="E6222" s="56" t="s">
        <v>2476</v>
      </c>
    </row>
    <row r="6223" spans="5:5" x14ac:dyDescent="0.25">
      <c r="E6223" s="56" t="s">
        <v>2476</v>
      </c>
    </row>
    <row r="6224" spans="5:5" x14ac:dyDescent="0.25">
      <c r="E6224" s="56" t="s">
        <v>2476</v>
      </c>
    </row>
    <row r="6225" spans="5:5" x14ac:dyDescent="0.25">
      <c r="E6225" s="56" t="s">
        <v>2476</v>
      </c>
    </row>
    <row r="6226" spans="5:5" x14ac:dyDescent="0.25">
      <c r="E6226" s="56" t="s">
        <v>2476</v>
      </c>
    </row>
    <row r="6227" spans="5:5" x14ac:dyDescent="0.25">
      <c r="E6227" s="56" t="s">
        <v>2476</v>
      </c>
    </row>
    <row r="6228" spans="5:5" x14ac:dyDescent="0.25">
      <c r="E6228" s="56" t="s">
        <v>2476</v>
      </c>
    </row>
    <row r="6229" spans="5:5" x14ac:dyDescent="0.25">
      <c r="E6229" s="56" t="s">
        <v>2476</v>
      </c>
    </row>
    <row r="6230" spans="5:5" x14ac:dyDescent="0.25">
      <c r="E6230" s="56" t="s">
        <v>2476</v>
      </c>
    </row>
    <row r="6231" spans="5:5" x14ac:dyDescent="0.25">
      <c r="E6231" s="56" t="s">
        <v>2476</v>
      </c>
    </row>
    <row r="6232" spans="5:5" x14ac:dyDescent="0.25">
      <c r="E6232" s="56" t="s">
        <v>2476</v>
      </c>
    </row>
    <row r="6233" spans="5:5" x14ac:dyDescent="0.25">
      <c r="E6233" s="56" t="s">
        <v>2476</v>
      </c>
    </row>
    <row r="6234" spans="5:5" x14ac:dyDescent="0.25">
      <c r="E6234" s="56" t="s">
        <v>2476</v>
      </c>
    </row>
    <row r="6235" spans="5:5" x14ac:dyDescent="0.25">
      <c r="E6235" s="56" t="s">
        <v>2476</v>
      </c>
    </row>
    <row r="6236" spans="5:5" x14ac:dyDescent="0.25">
      <c r="E6236" s="56" t="s">
        <v>2476</v>
      </c>
    </row>
    <row r="6237" spans="5:5" x14ac:dyDescent="0.25">
      <c r="E6237" s="56" t="s">
        <v>2476</v>
      </c>
    </row>
    <row r="6238" spans="5:5" x14ac:dyDescent="0.25">
      <c r="E6238" s="56" t="s">
        <v>2476</v>
      </c>
    </row>
    <row r="6239" spans="5:5" x14ac:dyDescent="0.25">
      <c r="E6239" s="56" t="s">
        <v>2476</v>
      </c>
    </row>
    <row r="6240" spans="5:5" x14ac:dyDescent="0.25">
      <c r="E6240" s="56" t="s">
        <v>2476</v>
      </c>
    </row>
    <row r="6241" spans="5:5" x14ac:dyDescent="0.25">
      <c r="E6241" s="56" t="s">
        <v>2476</v>
      </c>
    </row>
    <row r="6242" spans="5:5" x14ac:dyDescent="0.25">
      <c r="E6242" s="56" t="s">
        <v>2476</v>
      </c>
    </row>
    <row r="6243" spans="5:5" x14ac:dyDescent="0.25">
      <c r="E6243" s="56" t="s">
        <v>2476</v>
      </c>
    </row>
    <row r="6244" spans="5:5" x14ac:dyDescent="0.25">
      <c r="E6244" s="56" t="s">
        <v>2476</v>
      </c>
    </row>
    <row r="6245" spans="5:5" x14ac:dyDescent="0.25">
      <c r="E6245" s="56" t="s">
        <v>2476</v>
      </c>
    </row>
    <row r="6246" spans="5:5" x14ac:dyDescent="0.25">
      <c r="E6246" s="56" t="s">
        <v>2476</v>
      </c>
    </row>
    <row r="6247" spans="5:5" x14ac:dyDescent="0.25">
      <c r="E6247" s="56" t="s">
        <v>2476</v>
      </c>
    </row>
    <row r="6248" spans="5:5" x14ac:dyDescent="0.25">
      <c r="E6248" s="56" t="s">
        <v>2476</v>
      </c>
    </row>
    <row r="6249" spans="5:5" x14ac:dyDescent="0.25">
      <c r="E6249" s="56" t="s">
        <v>2476</v>
      </c>
    </row>
    <row r="6250" spans="5:5" x14ac:dyDescent="0.25">
      <c r="E6250" s="56" t="s">
        <v>2476</v>
      </c>
    </row>
    <row r="6251" spans="5:5" x14ac:dyDescent="0.25">
      <c r="E6251" s="56" t="s">
        <v>2476</v>
      </c>
    </row>
    <row r="6252" spans="5:5" x14ac:dyDescent="0.25">
      <c r="E6252" s="56" t="s">
        <v>2476</v>
      </c>
    </row>
    <row r="6253" spans="5:5" x14ac:dyDescent="0.25">
      <c r="E6253" s="56" t="s">
        <v>2476</v>
      </c>
    </row>
    <row r="6254" spans="5:5" x14ac:dyDescent="0.25">
      <c r="E6254" s="56" t="s">
        <v>2476</v>
      </c>
    </row>
    <row r="6255" spans="5:5" x14ac:dyDescent="0.25">
      <c r="E6255" s="56" t="s">
        <v>2476</v>
      </c>
    </row>
    <row r="6256" spans="5:5" x14ac:dyDescent="0.25">
      <c r="E6256" s="56" t="s">
        <v>2476</v>
      </c>
    </row>
    <row r="6257" spans="5:5" x14ac:dyDescent="0.25">
      <c r="E6257" s="56" t="s">
        <v>2476</v>
      </c>
    </row>
    <row r="6258" spans="5:5" x14ac:dyDescent="0.25">
      <c r="E6258" s="56" t="s">
        <v>2476</v>
      </c>
    </row>
    <row r="6259" spans="5:5" x14ac:dyDescent="0.25">
      <c r="E6259" s="56" t="s">
        <v>2476</v>
      </c>
    </row>
    <row r="6260" spans="5:5" x14ac:dyDescent="0.25">
      <c r="E6260" s="56" t="s">
        <v>2476</v>
      </c>
    </row>
    <row r="6261" spans="5:5" x14ac:dyDescent="0.25">
      <c r="E6261" s="56" t="s">
        <v>2476</v>
      </c>
    </row>
    <row r="6262" spans="5:5" x14ac:dyDescent="0.25">
      <c r="E6262" s="56" t="s">
        <v>2476</v>
      </c>
    </row>
    <row r="6263" spans="5:5" x14ac:dyDescent="0.25">
      <c r="E6263" s="56" t="s">
        <v>2476</v>
      </c>
    </row>
    <row r="6264" spans="5:5" x14ac:dyDescent="0.25">
      <c r="E6264" s="56" t="s">
        <v>2476</v>
      </c>
    </row>
    <row r="6265" spans="5:5" x14ac:dyDescent="0.25">
      <c r="E6265" s="56" t="s">
        <v>2476</v>
      </c>
    </row>
    <row r="6266" spans="5:5" x14ac:dyDescent="0.25">
      <c r="E6266" s="56" t="s">
        <v>2476</v>
      </c>
    </row>
    <row r="6267" spans="5:5" x14ac:dyDescent="0.25">
      <c r="E6267" s="56" t="s">
        <v>2476</v>
      </c>
    </row>
    <row r="6268" spans="5:5" x14ac:dyDescent="0.25">
      <c r="E6268" s="56" t="s">
        <v>2476</v>
      </c>
    </row>
    <row r="6269" spans="5:5" x14ac:dyDescent="0.25">
      <c r="E6269" s="56" t="s">
        <v>2476</v>
      </c>
    </row>
    <row r="6270" spans="5:5" x14ac:dyDescent="0.25">
      <c r="E6270" s="56" t="s">
        <v>2476</v>
      </c>
    </row>
    <row r="6271" spans="5:5" x14ac:dyDescent="0.25">
      <c r="E6271" s="56" t="s">
        <v>2476</v>
      </c>
    </row>
    <row r="6272" spans="5:5" x14ac:dyDescent="0.25">
      <c r="E6272" s="56" t="s">
        <v>2476</v>
      </c>
    </row>
    <row r="6273" spans="5:5" x14ac:dyDescent="0.25">
      <c r="E6273" s="56" t="s">
        <v>2476</v>
      </c>
    </row>
    <row r="6274" spans="5:5" x14ac:dyDescent="0.25">
      <c r="E6274" s="56" t="s">
        <v>2476</v>
      </c>
    </row>
    <row r="6275" spans="5:5" x14ac:dyDescent="0.25">
      <c r="E6275" s="56" t="s">
        <v>2476</v>
      </c>
    </row>
    <row r="6276" spans="5:5" x14ac:dyDescent="0.25">
      <c r="E6276" s="56" t="s">
        <v>2476</v>
      </c>
    </row>
    <row r="6277" spans="5:5" x14ac:dyDescent="0.25">
      <c r="E6277" s="56" t="s">
        <v>2476</v>
      </c>
    </row>
    <row r="6278" spans="5:5" x14ac:dyDescent="0.25">
      <c r="E6278" s="56" t="s">
        <v>2476</v>
      </c>
    </row>
    <row r="6279" spans="5:5" x14ac:dyDescent="0.25">
      <c r="E6279" s="56" t="s">
        <v>2476</v>
      </c>
    </row>
    <row r="6280" spans="5:5" x14ac:dyDescent="0.25">
      <c r="E6280" s="56" t="s">
        <v>2476</v>
      </c>
    </row>
    <row r="6281" spans="5:5" x14ac:dyDescent="0.25">
      <c r="E6281" s="56" t="s">
        <v>2476</v>
      </c>
    </row>
    <row r="6282" spans="5:5" x14ac:dyDescent="0.25">
      <c r="E6282" s="56" t="s">
        <v>2476</v>
      </c>
    </row>
    <row r="6283" spans="5:5" x14ac:dyDescent="0.25">
      <c r="E6283" s="56" t="s">
        <v>2476</v>
      </c>
    </row>
    <row r="6284" spans="5:5" x14ac:dyDescent="0.25">
      <c r="E6284" s="56" t="s">
        <v>2476</v>
      </c>
    </row>
    <row r="6285" spans="5:5" x14ac:dyDescent="0.25">
      <c r="E6285" s="56" t="s">
        <v>2476</v>
      </c>
    </row>
    <row r="6286" spans="5:5" x14ac:dyDescent="0.25">
      <c r="E6286" s="56" t="s">
        <v>2476</v>
      </c>
    </row>
    <row r="6287" spans="5:5" x14ac:dyDescent="0.25">
      <c r="E6287" s="56" t="s">
        <v>2476</v>
      </c>
    </row>
    <row r="6288" spans="5:5" x14ac:dyDescent="0.25">
      <c r="E6288" s="56" t="s">
        <v>2476</v>
      </c>
    </row>
    <row r="6289" spans="5:5" x14ac:dyDescent="0.25">
      <c r="E6289" s="56" t="s">
        <v>2476</v>
      </c>
    </row>
    <row r="6290" spans="5:5" x14ac:dyDescent="0.25">
      <c r="E6290" s="56" t="s">
        <v>2476</v>
      </c>
    </row>
    <row r="6291" spans="5:5" x14ac:dyDescent="0.25">
      <c r="E6291" s="56" t="s">
        <v>2476</v>
      </c>
    </row>
    <row r="6292" spans="5:5" x14ac:dyDescent="0.25">
      <c r="E6292" s="56" t="s">
        <v>2476</v>
      </c>
    </row>
    <row r="6293" spans="5:5" x14ac:dyDescent="0.25">
      <c r="E6293" s="56" t="s">
        <v>2476</v>
      </c>
    </row>
    <row r="6294" spans="5:5" x14ac:dyDescent="0.25">
      <c r="E6294" s="56" t="s">
        <v>2476</v>
      </c>
    </row>
    <row r="6295" spans="5:5" x14ac:dyDescent="0.25">
      <c r="E6295" s="56" t="s">
        <v>2476</v>
      </c>
    </row>
    <row r="6296" spans="5:5" x14ac:dyDescent="0.25">
      <c r="E6296" s="56" t="s">
        <v>2476</v>
      </c>
    </row>
    <row r="6297" spans="5:5" x14ac:dyDescent="0.25">
      <c r="E6297" s="56" t="s">
        <v>2476</v>
      </c>
    </row>
    <row r="6298" spans="5:5" x14ac:dyDescent="0.25">
      <c r="E6298" s="56" t="s">
        <v>2476</v>
      </c>
    </row>
    <row r="6299" spans="5:5" x14ac:dyDescent="0.25">
      <c r="E6299" s="56" t="s">
        <v>2476</v>
      </c>
    </row>
    <row r="6300" spans="5:5" x14ac:dyDescent="0.25">
      <c r="E6300" s="56" t="s">
        <v>2476</v>
      </c>
    </row>
    <row r="6301" spans="5:5" x14ac:dyDescent="0.25">
      <c r="E6301" s="56" t="s">
        <v>2476</v>
      </c>
    </row>
    <row r="6302" spans="5:5" x14ac:dyDescent="0.25">
      <c r="E6302" s="56" t="s">
        <v>2476</v>
      </c>
    </row>
    <row r="6303" spans="5:5" x14ac:dyDescent="0.25">
      <c r="E6303" s="56" t="s">
        <v>2476</v>
      </c>
    </row>
    <row r="6304" spans="5:5" x14ac:dyDescent="0.25">
      <c r="E6304" s="56" t="s">
        <v>2476</v>
      </c>
    </row>
    <row r="6305" spans="5:5" x14ac:dyDescent="0.25">
      <c r="E6305" s="56" t="s">
        <v>2476</v>
      </c>
    </row>
    <row r="6306" spans="5:5" x14ac:dyDescent="0.25">
      <c r="E6306" s="56" t="s">
        <v>2476</v>
      </c>
    </row>
    <row r="6307" spans="5:5" x14ac:dyDescent="0.25">
      <c r="E6307" s="56" t="s">
        <v>2476</v>
      </c>
    </row>
    <row r="6308" spans="5:5" x14ac:dyDescent="0.25">
      <c r="E6308" s="56" t="s">
        <v>2476</v>
      </c>
    </row>
    <row r="6309" spans="5:5" x14ac:dyDescent="0.25">
      <c r="E6309" s="56" t="s">
        <v>2476</v>
      </c>
    </row>
    <row r="6310" spans="5:5" x14ac:dyDescent="0.25">
      <c r="E6310" s="56" t="s">
        <v>2476</v>
      </c>
    </row>
    <row r="6311" spans="5:5" x14ac:dyDescent="0.25">
      <c r="E6311" s="56" t="s">
        <v>2476</v>
      </c>
    </row>
    <row r="6312" spans="5:5" x14ac:dyDescent="0.25">
      <c r="E6312" s="56" t="s">
        <v>2476</v>
      </c>
    </row>
    <row r="6313" spans="5:5" x14ac:dyDescent="0.25">
      <c r="E6313" s="56" t="s">
        <v>2476</v>
      </c>
    </row>
    <row r="6314" spans="5:5" x14ac:dyDescent="0.25">
      <c r="E6314" s="56" t="s">
        <v>2476</v>
      </c>
    </row>
    <row r="6315" spans="5:5" x14ac:dyDescent="0.25">
      <c r="E6315" s="56" t="s">
        <v>2476</v>
      </c>
    </row>
    <row r="6316" spans="5:5" x14ac:dyDescent="0.25">
      <c r="E6316" s="56" t="s">
        <v>2476</v>
      </c>
    </row>
    <row r="6317" spans="5:5" x14ac:dyDescent="0.25">
      <c r="E6317" s="56" t="s">
        <v>2476</v>
      </c>
    </row>
    <row r="6318" spans="5:5" x14ac:dyDescent="0.25">
      <c r="E6318" s="56" t="s">
        <v>2476</v>
      </c>
    </row>
    <row r="6319" spans="5:5" x14ac:dyDescent="0.25">
      <c r="E6319" s="56" t="s">
        <v>2476</v>
      </c>
    </row>
    <row r="6320" spans="5:5" x14ac:dyDescent="0.25">
      <c r="E6320" s="56" t="s">
        <v>2476</v>
      </c>
    </row>
    <row r="6321" spans="5:5" x14ac:dyDescent="0.25">
      <c r="E6321" s="56" t="s">
        <v>2476</v>
      </c>
    </row>
    <row r="6322" spans="5:5" x14ac:dyDescent="0.25">
      <c r="E6322" s="56" t="s">
        <v>2476</v>
      </c>
    </row>
    <row r="6323" spans="5:5" x14ac:dyDescent="0.25">
      <c r="E6323" s="56" t="s">
        <v>2476</v>
      </c>
    </row>
    <row r="6324" spans="5:5" x14ac:dyDescent="0.25">
      <c r="E6324" s="56" t="s">
        <v>2476</v>
      </c>
    </row>
    <row r="6325" spans="5:5" x14ac:dyDescent="0.25">
      <c r="E6325" s="56" t="s">
        <v>2476</v>
      </c>
    </row>
    <row r="6326" spans="5:5" x14ac:dyDescent="0.25">
      <c r="E6326" s="56" t="s">
        <v>2476</v>
      </c>
    </row>
    <row r="6327" spans="5:5" x14ac:dyDescent="0.25">
      <c r="E6327" s="56" t="s">
        <v>2476</v>
      </c>
    </row>
    <row r="6328" spans="5:5" x14ac:dyDescent="0.25">
      <c r="E6328" s="56" t="s">
        <v>2476</v>
      </c>
    </row>
    <row r="6329" spans="5:5" x14ac:dyDescent="0.25">
      <c r="E6329" s="56" t="s">
        <v>2476</v>
      </c>
    </row>
    <row r="6330" spans="5:5" x14ac:dyDescent="0.25">
      <c r="E6330" s="56" t="s">
        <v>2476</v>
      </c>
    </row>
    <row r="6331" spans="5:5" x14ac:dyDescent="0.25">
      <c r="E6331" s="56" t="s">
        <v>2476</v>
      </c>
    </row>
    <row r="6332" spans="5:5" x14ac:dyDescent="0.25">
      <c r="E6332" s="56" t="s">
        <v>2476</v>
      </c>
    </row>
    <row r="6333" spans="5:5" x14ac:dyDescent="0.25">
      <c r="E6333" s="56" t="s">
        <v>2476</v>
      </c>
    </row>
    <row r="6334" spans="5:5" x14ac:dyDescent="0.25">
      <c r="E6334" s="56" t="s">
        <v>2476</v>
      </c>
    </row>
    <row r="6335" spans="5:5" x14ac:dyDescent="0.25">
      <c r="E6335" s="56" t="s">
        <v>2476</v>
      </c>
    </row>
    <row r="6336" spans="5:5" x14ac:dyDescent="0.25">
      <c r="E6336" s="56" t="s">
        <v>2476</v>
      </c>
    </row>
    <row r="6337" spans="5:5" x14ac:dyDescent="0.25">
      <c r="E6337" s="56" t="s">
        <v>2476</v>
      </c>
    </row>
    <row r="6338" spans="5:5" x14ac:dyDescent="0.25">
      <c r="E6338" s="56" t="s">
        <v>2476</v>
      </c>
    </row>
    <row r="6339" spans="5:5" x14ac:dyDescent="0.25">
      <c r="E6339" s="56" t="s">
        <v>2476</v>
      </c>
    </row>
    <row r="6340" spans="5:5" x14ac:dyDescent="0.25">
      <c r="E6340" s="56" t="s">
        <v>2476</v>
      </c>
    </row>
    <row r="6341" spans="5:5" x14ac:dyDescent="0.25">
      <c r="E6341" s="56" t="s">
        <v>2476</v>
      </c>
    </row>
    <row r="6342" spans="5:5" x14ac:dyDescent="0.25">
      <c r="E6342" s="56" t="s">
        <v>2476</v>
      </c>
    </row>
    <row r="6343" spans="5:5" x14ac:dyDescent="0.25">
      <c r="E6343" s="56" t="s">
        <v>2476</v>
      </c>
    </row>
    <row r="6344" spans="5:5" x14ac:dyDescent="0.25">
      <c r="E6344" s="56" t="s">
        <v>2476</v>
      </c>
    </row>
    <row r="6345" spans="5:5" x14ac:dyDescent="0.25">
      <c r="E6345" s="56" t="s">
        <v>2476</v>
      </c>
    </row>
    <row r="6346" spans="5:5" x14ac:dyDescent="0.25">
      <c r="E6346" s="56" t="s">
        <v>2476</v>
      </c>
    </row>
    <row r="6347" spans="5:5" x14ac:dyDescent="0.25">
      <c r="E6347" s="56" t="s">
        <v>2476</v>
      </c>
    </row>
    <row r="6348" spans="5:5" x14ac:dyDescent="0.25">
      <c r="E6348" s="56" t="s">
        <v>2476</v>
      </c>
    </row>
    <row r="6349" spans="5:5" x14ac:dyDescent="0.25">
      <c r="E6349" s="56" t="s">
        <v>2476</v>
      </c>
    </row>
    <row r="6350" spans="5:5" x14ac:dyDescent="0.25">
      <c r="E6350" s="56" t="s">
        <v>2476</v>
      </c>
    </row>
    <row r="6351" spans="5:5" x14ac:dyDescent="0.25">
      <c r="E6351" s="56" t="s">
        <v>2476</v>
      </c>
    </row>
    <row r="6352" spans="5:5" x14ac:dyDescent="0.25">
      <c r="E6352" s="56" t="s">
        <v>2476</v>
      </c>
    </row>
    <row r="6353" spans="5:5" x14ac:dyDescent="0.25">
      <c r="E6353" s="56" t="s">
        <v>2476</v>
      </c>
    </row>
    <row r="6354" spans="5:5" x14ac:dyDescent="0.25">
      <c r="E6354" s="56" t="s">
        <v>2476</v>
      </c>
    </row>
    <row r="6355" spans="5:5" x14ac:dyDescent="0.25">
      <c r="E6355" s="56" t="s">
        <v>2476</v>
      </c>
    </row>
    <row r="6356" spans="5:5" x14ac:dyDescent="0.25">
      <c r="E6356" s="56" t="s">
        <v>2476</v>
      </c>
    </row>
    <row r="6357" spans="5:5" x14ac:dyDescent="0.25">
      <c r="E6357" s="56" t="s">
        <v>2476</v>
      </c>
    </row>
    <row r="6358" spans="5:5" x14ac:dyDescent="0.25">
      <c r="E6358" s="56" t="s">
        <v>2476</v>
      </c>
    </row>
    <row r="6359" spans="5:5" x14ac:dyDescent="0.25">
      <c r="E6359" s="56" t="s">
        <v>2476</v>
      </c>
    </row>
    <row r="6360" spans="5:5" x14ac:dyDescent="0.25">
      <c r="E6360" s="56" t="s">
        <v>2476</v>
      </c>
    </row>
    <row r="6361" spans="5:5" x14ac:dyDescent="0.25">
      <c r="E6361" s="56" t="s">
        <v>2476</v>
      </c>
    </row>
    <row r="6362" spans="5:5" x14ac:dyDescent="0.25">
      <c r="E6362" s="56" t="s">
        <v>2476</v>
      </c>
    </row>
    <row r="6363" spans="5:5" x14ac:dyDescent="0.25">
      <c r="E6363" s="56" t="s">
        <v>2476</v>
      </c>
    </row>
    <row r="6364" spans="5:5" x14ac:dyDescent="0.25">
      <c r="E6364" s="56" t="s">
        <v>2476</v>
      </c>
    </row>
    <row r="6365" spans="5:5" x14ac:dyDescent="0.25">
      <c r="E6365" s="56" t="s">
        <v>2476</v>
      </c>
    </row>
    <row r="6366" spans="5:5" x14ac:dyDescent="0.25">
      <c r="E6366" s="56" t="s">
        <v>2476</v>
      </c>
    </row>
    <row r="6367" spans="5:5" x14ac:dyDescent="0.25">
      <c r="E6367" s="56" t="s">
        <v>2476</v>
      </c>
    </row>
    <row r="6368" spans="5:5" x14ac:dyDescent="0.25">
      <c r="E6368" s="56" t="s">
        <v>2476</v>
      </c>
    </row>
    <row r="6369" spans="5:5" x14ac:dyDescent="0.25">
      <c r="E6369" s="56" t="s">
        <v>2476</v>
      </c>
    </row>
    <row r="6370" spans="5:5" x14ac:dyDescent="0.25">
      <c r="E6370" s="56" t="s">
        <v>2476</v>
      </c>
    </row>
    <row r="6371" spans="5:5" x14ac:dyDescent="0.25">
      <c r="E6371" s="56" t="s">
        <v>2476</v>
      </c>
    </row>
    <row r="6372" spans="5:5" x14ac:dyDescent="0.25">
      <c r="E6372" s="56" t="s">
        <v>2476</v>
      </c>
    </row>
    <row r="6373" spans="5:5" x14ac:dyDescent="0.25">
      <c r="E6373" s="56" t="s">
        <v>2476</v>
      </c>
    </row>
    <row r="6374" spans="5:5" x14ac:dyDescent="0.25">
      <c r="E6374" s="56" t="s">
        <v>2476</v>
      </c>
    </row>
    <row r="6375" spans="5:5" x14ac:dyDescent="0.25">
      <c r="E6375" s="56" t="s">
        <v>2476</v>
      </c>
    </row>
    <row r="6376" spans="5:5" x14ac:dyDescent="0.25">
      <c r="E6376" s="56" t="s">
        <v>2476</v>
      </c>
    </row>
    <row r="6377" spans="5:5" x14ac:dyDescent="0.25">
      <c r="E6377" s="56" t="s">
        <v>2476</v>
      </c>
    </row>
    <row r="6378" spans="5:5" x14ac:dyDescent="0.25">
      <c r="E6378" s="56" t="s">
        <v>2476</v>
      </c>
    </row>
    <row r="6379" spans="5:5" x14ac:dyDescent="0.25">
      <c r="E6379" s="56" t="s">
        <v>2476</v>
      </c>
    </row>
    <row r="6380" spans="5:5" x14ac:dyDescent="0.25">
      <c r="E6380" s="56" t="s">
        <v>2476</v>
      </c>
    </row>
    <row r="6381" spans="5:5" x14ac:dyDescent="0.25">
      <c r="E6381" s="56" t="s">
        <v>2476</v>
      </c>
    </row>
    <row r="6382" spans="5:5" x14ac:dyDescent="0.25">
      <c r="E6382" s="56" t="s">
        <v>2476</v>
      </c>
    </row>
    <row r="6383" spans="5:5" x14ac:dyDescent="0.25">
      <c r="E6383" s="56" t="s">
        <v>2476</v>
      </c>
    </row>
    <row r="6384" spans="5:5" x14ac:dyDescent="0.25">
      <c r="E6384" s="56" t="s">
        <v>2476</v>
      </c>
    </row>
    <row r="6385" spans="5:5" x14ac:dyDescent="0.25">
      <c r="E6385" s="56" t="s">
        <v>2476</v>
      </c>
    </row>
    <row r="6386" spans="5:5" x14ac:dyDescent="0.25">
      <c r="E6386" s="56" t="s">
        <v>2476</v>
      </c>
    </row>
    <row r="6387" spans="5:5" x14ac:dyDescent="0.25">
      <c r="E6387" s="56" t="s">
        <v>2476</v>
      </c>
    </row>
    <row r="6388" spans="5:5" x14ac:dyDescent="0.25">
      <c r="E6388" s="56" t="s">
        <v>2476</v>
      </c>
    </row>
    <row r="6389" spans="5:5" x14ac:dyDescent="0.25">
      <c r="E6389" s="56" t="s">
        <v>2476</v>
      </c>
    </row>
    <row r="6390" spans="5:5" x14ac:dyDescent="0.25">
      <c r="E6390" s="56" t="s">
        <v>2476</v>
      </c>
    </row>
    <row r="6391" spans="5:5" x14ac:dyDescent="0.25">
      <c r="E6391" s="56" t="s">
        <v>2476</v>
      </c>
    </row>
    <row r="6392" spans="5:5" x14ac:dyDescent="0.25">
      <c r="E6392" s="56" t="s">
        <v>2476</v>
      </c>
    </row>
    <row r="6393" spans="5:5" x14ac:dyDescent="0.25">
      <c r="E6393" s="56" t="s">
        <v>2476</v>
      </c>
    </row>
    <row r="6394" spans="5:5" x14ac:dyDescent="0.25">
      <c r="E6394" s="56" t="s">
        <v>2476</v>
      </c>
    </row>
    <row r="6395" spans="5:5" x14ac:dyDescent="0.25">
      <c r="E6395" s="56" t="s">
        <v>2476</v>
      </c>
    </row>
    <row r="6396" spans="5:5" x14ac:dyDescent="0.25">
      <c r="E6396" s="56" t="s">
        <v>2476</v>
      </c>
    </row>
    <row r="6397" spans="5:5" x14ac:dyDescent="0.25">
      <c r="E6397" s="56" t="s">
        <v>2476</v>
      </c>
    </row>
    <row r="6398" spans="5:5" x14ac:dyDescent="0.25">
      <c r="E6398" s="56" t="s">
        <v>2476</v>
      </c>
    </row>
    <row r="6399" spans="5:5" x14ac:dyDescent="0.25">
      <c r="E6399" s="56" t="s">
        <v>2476</v>
      </c>
    </row>
    <row r="6400" spans="5:5" x14ac:dyDescent="0.25">
      <c r="E6400" s="56" t="s">
        <v>2476</v>
      </c>
    </row>
    <row r="6401" spans="5:5" x14ac:dyDescent="0.25">
      <c r="E6401" s="56" t="s">
        <v>2476</v>
      </c>
    </row>
    <row r="6402" spans="5:5" x14ac:dyDescent="0.25">
      <c r="E6402" s="56" t="s">
        <v>2476</v>
      </c>
    </row>
    <row r="6403" spans="5:5" x14ac:dyDescent="0.25">
      <c r="E6403" s="56" t="s">
        <v>2476</v>
      </c>
    </row>
    <row r="6404" spans="5:5" x14ac:dyDescent="0.25">
      <c r="E6404" s="56" t="s">
        <v>2476</v>
      </c>
    </row>
    <row r="6405" spans="5:5" x14ac:dyDescent="0.25">
      <c r="E6405" s="56" t="s">
        <v>2476</v>
      </c>
    </row>
    <row r="6406" spans="5:5" x14ac:dyDescent="0.25">
      <c r="E6406" s="56" t="s">
        <v>2476</v>
      </c>
    </row>
    <row r="6407" spans="5:5" x14ac:dyDescent="0.25">
      <c r="E6407" s="56" t="s">
        <v>2476</v>
      </c>
    </row>
    <row r="6408" spans="5:5" x14ac:dyDescent="0.25">
      <c r="E6408" s="56" t="s">
        <v>2476</v>
      </c>
    </row>
    <row r="6409" spans="5:5" x14ac:dyDescent="0.25">
      <c r="E6409" s="56" t="s">
        <v>2476</v>
      </c>
    </row>
    <row r="6410" spans="5:5" x14ac:dyDescent="0.25">
      <c r="E6410" s="56" t="s">
        <v>2476</v>
      </c>
    </row>
    <row r="6411" spans="5:5" x14ac:dyDescent="0.25">
      <c r="E6411" s="56" t="s">
        <v>2476</v>
      </c>
    </row>
    <row r="6412" spans="5:5" x14ac:dyDescent="0.25">
      <c r="E6412" s="56" t="s">
        <v>2476</v>
      </c>
    </row>
    <row r="6413" spans="5:5" x14ac:dyDescent="0.25">
      <c r="E6413" s="56" t="s">
        <v>2476</v>
      </c>
    </row>
    <row r="6414" spans="5:5" x14ac:dyDescent="0.25">
      <c r="E6414" s="56" t="s">
        <v>2476</v>
      </c>
    </row>
    <row r="6415" spans="5:5" x14ac:dyDescent="0.25">
      <c r="E6415" s="56" t="s">
        <v>2476</v>
      </c>
    </row>
    <row r="6416" spans="5:5" x14ac:dyDescent="0.25">
      <c r="E6416" s="56" t="s">
        <v>2476</v>
      </c>
    </row>
    <row r="6417" spans="5:5" x14ac:dyDescent="0.25">
      <c r="E6417" s="56" t="s">
        <v>2476</v>
      </c>
    </row>
    <row r="6418" spans="5:5" x14ac:dyDescent="0.25">
      <c r="E6418" s="56" t="s">
        <v>2476</v>
      </c>
    </row>
    <row r="6419" spans="5:5" x14ac:dyDescent="0.25">
      <c r="E6419" s="56" t="s">
        <v>2476</v>
      </c>
    </row>
    <row r="6420" spans="5:5" x14ac:dyDescent="0.25">
      <c r="E6420" s="56" t="s">
        <v>2476</v>
      </c>
    </row>
    <row r="6421" spans="5:5" x14ac:dyDescent="0.25">
      <c r="E6421" s="56" t="s">
        <v>2476</v>
      </c>
    </row>
    <row r="6422" spans="5:5" x14ac:dyDescent="0.25">
      <c r="E6422" s="56" t="s">
        <v>2476</v>
      </c>
    </row>
    <row r="6423" spans="5:5" x14ac:dyDescent="0.25">
      <c r="E6423" s="56" t="s">
        <v>2476</v>
      </c>
    </row>
    <row r="6424" spans="5:5" x14ac:dyDescent="0.25">
      <c r="E6424" s="56" t="s">
        <v>2476</v>
      </c>
    </row>
    <row r="6425" spans="5:5" x14ac:dyDescent="0.25">
      <c r="E6425" s="56" t="s">
        <v>2476</v>
      </c>
    </row>
    <row r="6426" spans="5:5" x14ac:dyDescent="0.25">
      <c r="E6426" s="56" t="s">
        <v>2476</v>
      </c>
    </row>
    <row r="6427" spans="5:5" x14ac:dyDescent="0.25">
      <c r="E6427" s="56" t="s">
        <v>2476</v>
      </c>
    </row>
    <row r="6428" spans="5:5" x14ac:dyDescent="0.25">
      <c r="E6428" s="56" t="s">
        <v>2476</v>
      </c>
    </row>
    <row r="6429" spans="5:5" x14ac:dyDescent="0.25">
      <c r="E6429" s="56" t="s">
        <v>2476</v>
      </c>
    </row>
    <row r="6430" spans="5:5" x14ac:dyDescent="0.25">
      <c r="E6430" s="56" t="s">
        <v>2476</v>
      </c>
    </row>
    <row r="6431" spans="5:5" x14ac:dyDescent="0.25">
      <c r="E6431" s="56" t="s">
        <v>2476</v>
      </c>
    </row>
    <row r="6432" spans="5:5" x14ac:dyDescent="0.25">
      <c r="E6432" s="56" t="s">
        <v>2476</v>
      </c>
    </row>
    <row r="6433" spans="5:5" x14ac:dyDescent="0.25">
      <c r="E6433" s="56" t="s">
        <v>2476</v>
      </c>
    </row>
    <row r="6434" spans="5:5" x14ac:dyDescent="0.25">
      <c r="E6434" s="56" t="s">
        <v>2476</v>
      </c>
    </row>
    <row r="6435" spans="5:5" x14ac:dyDescent="0.25">
      <c r="E6435" s="56" t="s">
        <v>2476</v>
      </c>
    </row>
    <row r="6436" spans="5:5" x14ac:dyDescent="0.25">
      <c r="E6436" s="56" t="s">
        <v>2476</v>
      </c>
    </row>
    <row r="6437" spans="5:5" x14ac:dyDescent="0.25">
      <c r="E6437" s="56" t="s">
        <v>2476</v>
      </c>
    </row>
    <row r="6438" spans="5:5" x14ac:dyDescent="0.25">
      <c r="E6438" s="56" t="s">
        <v>2476</v>
      </c>
    </row>
    <row r="6439" spans="5:5" x14ac:dyDescent="0.25">
      <c r="E6439" s="56" t="s">
        <v>2476</v>
      </c>
    </row>
    <row r="6440" spans="5:5" x14ac:dyDescent="0.25">
      <c r="E6440" s="56" t="s">
        <v>2476</v>
      </c>
    </row>
    <row r="6441" spans="5:5" x14ac:dyDescent="0.25">
      <c r="E6441" s="56" t="s">
        <v>2476</v>
      </c>
    </row>
    <row r="6442" spans="5:5" x14ac:dyDescent="0.25">
      <c r="E6442" s="56" t="s">
        <v>2476</v>
      </c>
    </row>
    <row r="6443" spans="5:5" x14ac:dyDescent="0.25">
      <c r="E6443" s="56" t="s">
        <v>2476</v>
      </c>
    </row>
    <row r="6444" spans="5:5" x14ac:dyDescent="0.25">
      <c r="E6444" s="56" t="s">
        <v>2476</v>
      </c>
    </row>
    <row r="6445" spans="5:5" x14ac:dyDescent="0.25">
      <c r="E6445" s="56" t="s">
        <v>2476</v>
      </c>
    </row>
    <row r="6446" spans="5:5" x14ac:dyDescent="0.25">
      <c r="E6446" s="56" t="s">
        <v>2476</v>
      </c>
    </row>
    <row r="6447" spans="5:5" x14ac:dyDescent="0.25">
      <c r="E6447" s="56" t="s">
        <v>2476</v>
      </c>
    </row>
    <row r="6448" spans="5:5" x14ac:dyDescent="0.25">
      <c r="E6448" s="56" t="s">
        <v>2476</v>
      </c>
    </row>
    <row r="6449" spans="5:5" x14ac:dyDescent="0.25">
      <c r="E6449" s="56" t="s">
        <v>2476</v>
      </c>
    </row>
    <row r="6450" spans="5:5" x14ac:dyDescent="0.25">
      <c r="E6450" s="56" t="s">
        <v>2476</v>
      </c>
    </row>
    <row r="6451" spans="5:5" x14ac:dyDescent="0.25">
      <c r="E6451" s="56" t="s">
        <v>2476</v>
      </c>
    </row>
    <row r="6452" spans="5:5" x14ac:dyDescent="0.25">
      <c r="E6452" s="56" t="s">
        <v>2476</v>
      </c>
    </row>
    <row r="6453" spans="5:5" x14ac:dyDescent="0.25">
      <c r="E6453" s="56" t="s">
        <v>2476</v>
      </c>
    </row>
    <row r="6454" spans="5:5" x14ac:dyDescent="0.25">
      <c r="E6454" s="56" t="s">
        <v>2476</v>
      </c>
    </row>
    <row r="6455" spans="5:5" x14ac:dyDescent="0.25">
      <c r="E6455" s="56" t="s">
        <v>2476</v>
      </c>
    </row>
    <row r="6456" spans="5:5" x14ac:dyDescent="0.25">
      <c r="E6456" s="56" t="s">
        <v>2476</v>
      </c>
    </row>
    <row r="6457" spans="5:5" x14ac:dyDescent="0.25">
      <c r="E6457" s="56" t="s">
        <v>2476</v>
      </c>
    </row>
    <row r="6458" spans="5:5" x14ac:dyDescent="0.25">
      <c r="E6458" s="56" t="s">
        <v>2476</v>
      </c>
    </row>
    <row r="6459" spans="5:5" x14ac:dyDescent="0.25">
      <c r="E6459" s="56" t="s">
        <v>2476</v>
      </c>
    </row>
    <row r="6460" spans="5:5" x14ac:dyDescent="0.25">
      <c r="E6460" s="56" t="s">
        <v>2476</v>
      </c>
    </row>
    <row r="6461" spans="5:5" x14ac:dyDescent="0.25">
      <c r="E6461" s="56" t="s">
        <v>2476</v>
      </c>
    </row>
    <row r="6462" spans="5:5" x14ac:dyDescent="0.25">
      <c r="E6462" s="56" t="s">
        <v>2476</v>
      </c>
    </row>
    <row r="6463" spans="5:5" x14ac:dyDescent="0.25">
      <c r="E6463" s="56" t="s">
        <v>2476</v>
      </c>
    </row>
    <row r="6464" spans="5:5" x14ac:dyDescent="0.25">
      <c r="E6464" s="56" t="s">
        <v>2476</v>
      </c>
    </row>
    <row r="6465" spans="5:5" x14ac:dyDescent="0.25">
      <c r="E6465" s="56" t="s">
        <v>2476</v>
      </c>
    </row>
    <row r="6466" spans="5:5" x14ac:dyDescent="0.25">
      <c r="E6466" s="56" t="s">
        <v>2476</v>
      </c>
    </row>
    <row r="6467" spans="5:5" x14ac:dyDescent="0.25">
      <c r="E6467" s="56" t="s">
        <v>2476</v>
      </c>
    </row>
    <row r="6468" spans="5:5" x14ac:dyDescent="0.25">
      <c r="E6468" s="56" t="s">
        <v>2476</v>
      </c>
    </row>
    <row r="6469" spans="5:5" x14ac:dyDescent="0.25">
      <c r="E6469" s="56" t="s">
        <v>2476</v>
      </c>
    </row>
    <row r="6470" spans="5:5" x14ac:dyDescent="0.25">
      <c r="E6470" s="56" t="s">
        <v>2476</v>
      </c>
    </row>
    <row r="6471" spans="5:5" x14ac:dyDescent="0.25">
      <c r="E6471" s="56" t="s">
        <v>2476</v>
      </c>
    </row>
    <row r="6472" spans="5:5" x14ac:dyDescent="0.25">
      <c r="E6472" s="56" t="s">
        <v>2476</v>
      </c>
    </row>
    <row r="6473" spans="5:5" x14ac:dyDescent="0.25">
      <c r="E6473" s="56" t="s">
        <v>2476</v>
      </c>
    </row>
    <row r="6474" spans="5:5" x14ac:dyDescent="0.25">
      <c r="E6474" s="56" t="s">
        <v>2476</v>
      </c>
    </row>
    <row r="6475" spans="5:5" x14ac:dyDescent="0.25">
      <c r="E6475" s="56" t="s">
        <v>2476</v>
      </c>
    </row>
    <row r="6476" spans="5:5" x14ac:dyDescent="0.25">
      <c r="E6476" s="56" t="s">
        <v>2476</v>
      </c>
    </row>
    <row r="6477" spans="5:5" x14ac:dyDescent="0.25">
      <c r="E6477" s="56" t="s">
        <v>2476</v>
      </c>
    </row>
    <row r="6478" spans="5:5" x14ac:dyDescent="0.25">
      <c r="E6478" s="56" t="s">
        <v>2476</v>
      </c>
    </row>
    <row r="6479" spans="5:5" x14ac:dyDescent="0.25">
      <c r="E6479" s="56" t="s">
        <v>2476</v>
      </c>
    </row>
    <row r="6480" spans="5:5" x14ac:dyDescent="0.25">
      <c r="E6480" s="56" t="s">
        <v>2476</v>
      </c>
    </row>
    <row r="6481" spans="5:5" x14ac:dyDescent="0.25">
      <c r="E6481" s="56" t="s">
        <v>2476</v>
      </c>
    </row>
    <row r="6482" spans="5:5" x14ac:dyDescent="0.25">
      <c r="E6482" s="56" t="s">
        <v>2476</v>
      </c>
    </row>
    <row r="6483" spans="5:5" x14ac:dyDescent="0.25">
      <c r="E6483" s="56" t="s">
        <v>2476</v>
      </c>
    </row>
    <row r="6484" spans="5:5" x14ac:dyDescent="0.25">
      <c r="E6484" s="56" t="s">
        <v>2476</v>
      </c>
    </row>
    <row r="6485" spans="5:5" x14ac:dyDescent="0.25">
      <c r="E6485" s="56" t="s">
        <v>2476</v>
      </c>
    </row>
    <row r="6486" spans="5:5" x14ac:dyDescent="0.25">
      <c r="E6486" s="56" t="s">
        <v>2476</v>
      </c>
    </row>
    <row r="6487" spans="5:5" x14ac:dyDescent="0.25">
      <c r="E6487" s="56" t="s">
        <v>2476</v>
      </c>
    </row>
    <row r="6488" spans="5:5" x14ac:dyDescent="0.25">
      <c r="E6488" s="56" t="s">
        <v>2476</v>
      </c>
    </row>
    <row r="6489" spans="5:5" x14ac:dyDescent="0.25">
      <c r="E6489" s="56" t="s">
        <v>2476</v>
      </c>
    </row>
    <row r="6490" spans="5:5" x14ac:dyDescent="0.25">
      <c r="E6490" s="56" t="s">
        <v>2476</v>
      </c>
    </row>
    <row r="6491" spans="5:5" x14ac:dyDescent="0.25">
      <c r="E6491" s="56" t="s">
        <v>2476</v>
      </c>
    </row>
    <row r="6492" spans="5:5" x14ac:dyDescent="0.25">
      <c r="E6492" s="56" t="s">
        <v>2476</v>
      </c>
    </row>
    <row r="6493" spans="5:5" x14ac:dyDescent="0.25">
      <c r="E6493" s="56" t="s">
        <v>2476</v>
      </c>
    </row>
    <row r="6494" spans="5:5" x14ac:dyDescent="0.25">
      <c r="E6494" s="56" t="s">
        <v>2476</v>
      </c>
    </row>
    <row r="6495" spans="5:5" x14ac:dyDescent="0.25">
      <c r="E6495" s="56" t="s">
        <v>2476</v>
      </c>
    </row>
    <row r="6496" spans="5:5" x14ac:dyDescent="0.25">
      <c r="E6496" s="56" t="s">
        <v>2476</v>
      </c>
    </row>
    <row r="6497" spans="5:5" x14ac:dyDescent="0.25">
      <c r="E6497" s="56" t="s">
        <v>2476</v>
      </c>
    </row>
    <row r="6498" spans="5:5" x14ac:dyDescent="0.25">
      <c r="E6498" s="56" t="s">
        <v>2476</v>
      </c>
    </row>
    <row r="6499" spans="5:5" x14ac:dyDescent="0.25">
      <c r="E6499" s="56" t="s">
        <v>2476</v>
      </c>
    </row>
    <row r="6500" spans="5:5" x14ac:dyDescent="0.25">
      <c r="E6500" s="56" t="s">
        <v>2476</v>
      </c>
    </row>
    <row r="6501" spans="5:5" x14ac:dyDescent="0.25">
      <c r="E6501" s="56" t="s">
        <v>2476</v>
      </c>
    </row>
    <row r="6502" spans="5:5" x14ac:dyDescent="0.25">
      <c r="E6502" s="56" t="s">
        <v>2476</v>
      </c>
    </row>
    <row r="6503" spans="5:5" x14ac:dyDescent="0.25">
      <c r="E6503" s="56" t="s">
        <v>2476</v>
      </c>
    </row>
    <row r="6504" spans="5:5" x14ac:dyDescent="0.25">
      <c r="E6504" s="56" t="s">
        <v>2476</v>
      </c>
    </row>
    <row r="6505" spans="5:5" x14ac:dyDescent="0.25">
      <c r="E6505" s="56" t="s">
        <v>2476</v>
      </c>
    </row>
    <row r="6506" spans="5:5" x14ac:dyDescent="0.25">
      <c r="E6506" s="56" t="s">
        <v>2476</v>
      </c>
    </row>
    <row r="6507" spans="5:5" x14ac:dyDescent="0.25">
      <c r="E6507" s="56" t="s">
        <v>2476</v>
      </c>
    </row>
    <row r="6508" spans="5:5" x14ac:dyDescent="0.25">
      <c r="E6508" s="56" t="s">
        <v>2476</v>
      </c>
    </row>
    <row r="6509" spans="5:5" x14ac:dyDescent="0.25">
      <c r="E6509" s="56" t="s">
        <v>2476</v>
      </c>
    </row>
    <row r="6510" spans="5:5" x14ac:dyDescent="0.25">
      <c r="E6510" s="56" t="s">
        <v>2476</v>
      </c>
    </row>
    <row r="6511" spans="5:5" x14ac:dyDescent="0.25">
      <c r="E6511" s="56" t="s">
        <v>2476</v>
      </c>
    </row>
    <row r="6512" spans="5:5" x14ac:dyDescent="0.25">
      <c r="E6512" s="56" t="s">
        <v>2476</v>
      </c>
    </row>
    <row r="6513" spans="5:5" x14ac:dyDescent="0.25">
      <c r="E6513" s="56" t="s">
        <v>2476</v>
      </c>
    </row>
    <row r="6514" spans="5:5" x14ac:dyDescent="0.25">
      <c r="E6514" s="56" t="s">
        <v>2476</v>
      </c>
    </row>
    <row r="6515" spans="5:5" x14ac:dyDescent="0.25">
      <c r="E6515" s="56" t="s">
        <v>2476</v>
      </c>
    </row>
    <row r="6516" spans="5:5" x14ac:dyDescent="0.25">
      <c r="E6516" s="56" t="s">
        <v>2476</v>
      </c>
    </row>
    <row r="6517" spans="5:5" x14ac:dyDescent="0.25">
      <c r="E6517" s="56" t="s">
        <v>2476</v>
      </c>
    </row>
    <row r="6518" spans="5:5" x14ac:dyDescent="0.25">
      <c r="E6518" s="56" t="s">
        <v>2476</v>
      </c>
    </row>
    <row r="6519" spans="5:5" x14ac:dyDescent="0.25">
      <c r="E6519" s="56" t="s">
        <v>2476</v>
      </c>
    </row>
    <row r="6520" spans="5:5" x14ac:dyDescent="0.25">
      <c r="E6520" s="56" t="s">
        <v>2476</v>
      </c>
    </row>
    <row r="6521" spans="5:5" x14ac:dyDescent="0.25">
      <c r="E6521" s="56" t="s">
        <v>2476</v>
      </c>
    </row>
    <row r="6522" spans="5:5" x14ac:dyDescent="0.25">
      <c r="E6522" s="56" t="s">
        <v>2476</v>
      </c>
    </row>
    <row r="6523" spans="5:5" x14ac:dyDescent="0.25">
      <c r="E6523" s="56" t="s">
        <v>2476</v>
      </c>
    </row>
    <row r="6524" spans="5:5" x14ac:dyDescent="0.25">
      <c r="E6524" s="56" t="s">
        <v>2476</v>
      </c>
    </row>
    <row r="6525" spans="5:5" x14ac:dyDescent="0.25">
      <c r="E6525" s="56" t="s">
        <v>2476</v>
      </c>
    </row>
    <row r="6526" spans="5:5" x14ac:dyDescent="0.25">
      <c r="E6526" s="56" t="s">
        <v>2476</v>
      </c>
    </row>
    <row r="6527" spans="5:5" x14ac:dyDescent="0.25">
      <c r="E6527" s="56" t="s">
        <v>2476</v>
      </c>
    </row>
    <row r="6528" spans="5:5" x14ac:dyDescent="0.25">
      <c r="E6528" s="56" t="s">
        <v>2476</v>
      </c>
    </row>
    <row r="6529" spans="5:5" x14ac:dyDescent="0.25">
      <c r="E6529" s="56" t="s">
        <v>2476</v>
      </c>
    </row>
    <row r="6530" spans="5:5" x14ac:dyDescent="0.25">
      <c r="E6530" s="56" t="s">
        <v>2476</v>
      </c>
    </row>
    <row r="6531" spans="5:5" x14ac:dyDescent="0.25">
      <c r="E6531" s="56" t="s">
        <v>2476</v>
      </c>
    </row>
    <row r="6532" spans="5:5" x14ac:dyDescent="0.25">
      <c r="E6532" s="56" t="s">
        <v>2476</v>
      </c>
    </row>
    <row r="6533" spans="5:5" x14ac:dyDescent="0.25">
      <c r="E6533" s="56" t="s">
        <v>2476</v>
      </c>
    </row>
    <row r="6534" spans="5:5" x14ac:dyDescent="0.25">
      <c r="E6534" s="56" t="s">
        <v>2476</v>
      </c>
    </row>
    <row r="6535" spans="5:5" x14ac:dyDescent="0.25">
      <c r="E6535" s="56" t="s">
        <v>2476</v>
      </c>
    </row>
    <row r="6536" spans="5:5" x14ac:dyDescent="0.25">
      <c r="E6536" s="56" t="s">
        <v>2476</v>
      </c>
    </row>
    <row r="6537" spans="5:5" x14ac:dyDescent="0.25">
      <c r="E6537" s="56" t="s">
        <v>2476</v>
      </c>
    </row>
    <row r="6538" spans="5:5" x14ac:dyDescent="0.25">
      <c r="E6538" s="56" t="s">
        <v>2476</v>
      </c>
    </row>
    <row r="6539" spans="5:5" x14ac:dyDescent="0.25">
      <c r="E6539" s="56" t="s">
        <v>2476</v>
      </c>
    </row>
    <row r="6540" spans="5:5" x14ac:dyDescent="0.25">
      <c r="E6540" s="56" t="s">
        <v>2476</v>
      </c>
    </row>
    <row r="6541" spans="5:5" x14ac:dyDescent="0.25">
      <c r="E6541" s="56" t="s">
        <v>2476</v>
      </c>
    </row>
    <row r="6542" spans="5:5" x14ac:dyDescent="0.25">
      <c r="E6542" s="56" t="s">
        <v>2476</v>
      </c>
    </row>
    <row r="6543" spans="5:5" x14ac:dyDescent="0.25">
      <c r="E6543" s="56" t="s">
        <v>2476</v>
      </c>
    </row>
    <row r="6544" spans="5:5" x14ac:dyDescent="0.25">
      <c r="E6544" s="56" t="s">
        <v>2476</v>
      </c>
    </row>
    <row r="6545" spans="5:5" x14ac:dyDescent="0.25">
      <c r="E6545" s="56" t="s">
        <v>2476</v>
      </c>
    </row>
    <row r="6546" spans="5:5" x14ac:dyDescent="0.25">
      <c r="E6546" s="56" t="s">
        <v>2476</v>
      </c>
    </row>
    <row r="6547" spans="5:5" x14ac:dyDescent="0.25">
      <c r="E6547" s="56" t="s">
        <v>2476</v>
      </c>
    </row>
    <row r="6548" spans="5:5" x14ac:dyDescent="0.25">
      <c r="E6548" s="56" t="s">
        <v>2476</v>
      </c>
    </row>
    <row r="6549" spans="5:5" x14ac:dyDescent="0.25">
      <c r="E6549" s="56" t="s">
        <v>2476</v>
      </c>
    </row>
    <row r="6550" spans="5:5" x14ac:dyDescent="0.25">
      <c r="E6550" s="56" t="s">
        <v>2476</v>
      </c>
    </row>
    <row r="6551" spans="5:5" x14ac:dyDescent="0.25">
      <c r="E6551" s="56" t="s">
        <v>2476</v>
      </c>
    </row>
    <row r="6552" spans="5:5" x14ac:dyDescent="0.25">
      <c r="E6552" s="56" t="s">
        <v>2476</v>
      </c>
    </row>
    <row r="6553" spans="5:5" x14ac:dyDescent="0.25">
      <c r="E6553" s="56" t="s">
        <v>2476</v>
      </c>
    </row>
    <row r="6554" spans="5:5" x14ac:dyDescent="0.25">
      <c r="E6554" s="56" t="s">
        <v>2476</v>
      </c>
    </row>
    <row r="6555" spans="5:5" x14ac:dyDescent="0.25">
      <c r="E6555" s="56" t="s">
        <v>2476</v>
      </c>
    </row>
    <row r="6556" spans="5:5" x14ac:dyDescent="0.25">
      <c r="E6556" s="56" t="s">
        <v>2476</v>
      </c>
    </row>
    <row r="6557" spans="5:5" x14ac:dyDescent="0.25">
      <c r="E6557" s="56" t="s">
        <v>2476</v>
      </c>
    </row>
    <row r="6558" spans="5:5" x14ac:dyDescent="0.25">
      <c r="E6558" s="56" t="s">
        <v>2476</v>
      </c>
    </row>
    <row r="6559" spans="5:5" x14ac:dyDescent="0.25">
      <c r="E6559" s="56" t="s">
        <v>2476</v>
      </c>
    </row>
    <row r="6560" spans="5:5" x14ac:dyDescent="0.25">
      <c r="E6560" s="56" t="s">
        <v>2476</v>
      </c>
    </row>
    <row r="6561" spans="5:5" x14ac:dyDescent="0.25">
      <c r="E6561" s="56" t="s">
        <v>2476</v>
      </c>
    </row>
    <row r="6562" spans="5:5" x14ac:dyDescent="0.25">
      <c r="E6562" s="56" t="s">
        <v>2476</v>
      </c>
    </row>
    <row r="6563" spans="5:5" x14ac:dyDescent="0.25">
      <c r="E6563" s="56" t="s">
        <v>2476</v>
      </c>
    </row>
    <row r="6564" spans="5:5" x14ac:dyDescent="0.25">
      <c r="E6564" s="56" t="s">
        <v>2476</v>
      </c>
    </row>
    <row r="6565" spans="5:5" x14ac:dyDescent="0.25">
      <c r="E6565" s="56" t="s">
        <v>2476</v>
      </c>
    </row>
    <row r="6566" spans="5:5" x14ac:dyDescent="0.25">
      <c r="E6566" s="56" t="s">
        <v>2476</v>
      </c>
    </row>
    <row r="6567" spans="5:5" x14ac:dyDescent="0.25">
      <c r="E6567" s="56" t="s">
        <v>2476</v>
      </c>
    </row>
    <row r="6568" spans="5:5" x14ac:dyDescent="0.25">
      <c r="E6568" s="56" t="s">
        <v>2476</v>
      </c>
    </row>
    <row r="6569" spans="5:5" x14ac:dyDescent="0.25">
      <c r="E6569" s="56" t="s">
        <v>2476</v>
      </c>
    </row>
    <row r="6570" spans="5:5" x14ac:dyDescent="0.25">
      <c r="E6570" s="56" t="s">
        <v>2476</v>
      </c>
    </row>
    <row r="6571" spans="5:5" x14ac:dyDescent="0.25">
      <c r="E6571" s="56" t="s">
        <v>2476</v>
      </c>
    </row>
    <row r="6572" spans="5:5" x14ac:dyDescent="0.25">
      <c r="E6572" s="56" t="s">
        <v>2476</v>
      </c>
    </row>
    <row r="6573" spans="5:5" x14ac:dyDescent="0.25">
      <c r="E6573" s="56" t="s">
        <v>2476</v>
      </c>
    </row>
    <row r="6574" spans="5:5" x14ac:dyDescent="0.25">
      <c r="E6574" s="56" t="s">
        <v>2476</v>
      </c>
    </row>
    <row r="6575" spans="5:5" x14ac:dyDescent="0.25">
      <c r="E6575" s="56" t="s">
        <v>2476</v>
      </c>
    </row>
    <row r="6576" spans="5:5" x14ac:dyDescent="0.25">
      <c r="E6576" s="56" t="s">
        <v>2476</v>
      </c>
    </row>
    <row r="6577" spans="5:5" x14ac:dyDescent="0.25">
      <c r="E6577" s="56" t="s">
        <v>2476</v>
      </c>
    </row>
    <row r="6578" spans="5:5" x14ac:dyDescent="0.25">
      <c r="E6578" s="56" t="s">
        <v>2476</v>
      </c>
    </row>
    <row r="6579" spans="5:5" x14ac:dyDescent="0.25">
      <c r="E6579" s="56" t="s">
        <v>2476</v>
      </c>
    </row>
    <row r="6580" spans="5:5" x14ac:dyDescent="0.25">
      <c r="E6580" s="56" t="s">
        <v>2476</v>
      </c>
    </row>
    <row r="6581" spans="5:5" x14ac:dyDescent="0.25">
      <c r="E6581" s="56" t="s">
        <v>2476</v>
      </c>
    </row>
    <row r="6582" spans="5:5" x14ac:dyDescent="0.25">
      <c r="E6582" s="56" t="s">
        <v>2476</v>
      </c>
    </row>
    <row r="6583" spans="5:5" x14ac:dyDescent="0.25">
      <c r="E6583" s="56" t="s">
        <v>2476</v>
      </c>
    </row>
    <row r="6584" spans="5:5" x14ac:dyDescent="0.25">
      <c r="E6584" s="56" t="s">
        <v>2476</v>
      </c>
    </row>
    <row r="6585" spans="5:5" x14ac:dyDescent="0.25">
      <c r="E6585" s="56" t="s">
        <v>2476</v>
      </c>
    </row>
    <row r="6586" spans="5:5" x14ac:dyDescent="0.25">
      <c r="E6586" s="56" t="s">
        <v>2476</v>
      </c>
    </row>
    <row r="6587" spans="5:5" x14ac:dyDescent="0.25">
      <c r="E6587" s="56" t="s">
        <v>2476</v>
      </c>
    </row>
    <row r="6588" spans="5:5" x14ac:dyDescent="0.25">
      <c r="E6588" s="56" t="s">
        <v>2476</v>
      </c>
    </row>
    <row r="6589" spans="5:5" x14ac:dyDescent="0.25">
      <c r="E6589" s="56" t="s">
        <v>2476</v>
      </c>
    </row>
    <row r="6590" spans="5:5" x14ac:dyDescent="0.25">
      <c r="E6590" s="56" t="s">
        <v>2476</v>
      </c>
    </row>
    <row r="6591" spans="5:5" x14ac:dyDescent="0.25">
      <c r="E6591" s="56" t="s">
        <v>2476</v>
      </c>
    </row>
    <row r="6592" spans="5:5" x14ac:dyDescent="0.25">
      <c r="E6592" s="56" t="s">
        <v>2476</v>
      </c>
    </row>
    <row r="6593" spans="5:5" x14ac:dyDescent="0.25">
      <c r="E6593" s="56" t="s">
        <v>2476</v>
      </c>
    </row>
    <row r="6594" spans="5:5" x14ac:dyDescent="0.25">
      <c r="E6594" s="56" t="s">
        <v>2476</v>
      </c>
    </row>
    <row r="6595" spans="5:5" x14ac:dyDescent="0.25">
      <c r="E6595" s="56" t="s">
        <v>2476</v>
      </c>
    </row>
    <row r="6596" spans="5:5" x14ac:dyDescent="0.25">
      <c r="E6596" s="56" t="s">
        <v>2476</v>
      </c>
    </row>
    <row r="6597" spans="5:5" x14ac:dyDescent="0.25">
      <c r="E6597" s="56" t="s">
        <v>2476</v>
      </c>
    </row>
    <row r="6598" spans="5:5" x14ac:dyDescent="0.25">
      <c r="E6598" s="56" t="s">
        <v>2476</v>
      </c>
    </row>
    <row r="6599" spans="5:5" x14ac:dyDescent="0.25">
      <c r="E6599" s="56" t="s">
        <v>2476</v>
      </c>
    </row>
    <row r="6600" spans="5:5" x14ac:dyDescent="0.25">
      <c r="E6600" s="56" t="s">
        <v>2476</v>
      </c>
    </row>
    <row r="6601" spans="5:5" x14ac:dyDescent="0.25">
      <c r="E6601" s="56" t="s">
        <v>2476</v>
      </c>
    </row>
    <row r="6602" spans="5:5" x14ac:dyDescent="0.25">
      <c r="E6602" s="56" t="s">
        <v>2476</v>
      </c>
    </row>
    <row r="6603" spans="5:5" x14ac:dyDescent="0.25">
      <c r="E6603" s="56" t="s">
        <v>2476</v>
      </c>
    </row>
    <row r="6604" spans="5:5" x14ac:dyDescent="0.25">
      <c r="E6604" s="56" t="s">
        <v>2476</v>
      </c>
    </row>
    <row r="6605" spans="5:5" x14ac:dyDescent="0.25">
      <c r="E6605" s="56" t="s">
        <v>2476</v>
      </c>
    </row>
    <row r="6606" spans="5:5" x14ac:dyDescent="0.25">
      <c r="E6606" s="56" t="s">
        <v>2476</v>
      </c>
    </row>
    <row r="6607" spans="5:5" x14ac:dyDescent="0.25">
      <c r="E6607" s="56" t="s">
        <v>2476</v>
      </c>
    </row>
    <row r="6608" spans="5:5" x14ac:dyDescent="0.25">
      <c r="E6608" s="56" t="s">
        <v>2476</v>
      </c>
    </row>
    <row r="6609" spans="5:5" x14ac:dyDescent="0.25">
      <c r="E6609" s="56" t="s">
        <v>2476</v>
      </c>
    </row>
    <row r="6610" spans="5:5" x14ac:dyDescent="0.25">
      <c r="E6610" s="56" t="s">
        <v>2476</v>
      </c>
    </row>
    <row r="6611" spans="5:5" x14ac:dyDescent="0.25">
      <c r="E6611" s="56" t="s">
        <v>2476</v>
      </c>
    </row>
    <row r="6612" spans="5:5" x14ac:dyDescent="0.25">
      <c r="E6612" s="56" t="s">
        <v>2476</v>
      </c>
    </row>
    <row r="6613" spans="5:5" x14ac:dyDescent="0.25">
      <c r="E6613" s="56" t="s">
        <v>2476</v>
      </c>
    </row>
    <row r="6614" spans="5:5" x14ac:dyDescent="0.25">
      <c r="E6614" s="56" t="s">
        <v>2476</v>
      </c>
    </row>
    <row r="6615" spans="5:5" x14ac:dyDescent="0.25">
      <c r="E6615" s="56" t="s">
        <v>2476</v>
      </c>
    </row>
    <row r="6616" spans="5:5" x14ac:dyDescent="0.25">
      <c r="E6616" s="56" t="s">
        <v>2476</v>
      </c>
    </row>
    <row r="6617" spans="5:5" x14ac:dyDescent="0.25">
      <c r="E6617" s="56" t="s">
        <v>2476</v>
      </c>
    </row>
    <row r="6618" spans="5:5" x14ac:dyDescent="0.25">
      <c r="E6618" s="56" t="s">
        <v>2476</v>
      </c>
    </row>
    <row r="6619" spans="5:5" x14ac:dyDescent="0.25">
      <c r="E6619" s="56" t="s">
        <v>2476</v>
      </c>
    </row>
    <row r="6620" spans="5:5" x14ac:dyDescent="0.25">
      <c r="E6620" s="56" t="s">
        <v>2476</v>
      </c>
    </row>
    <row r="6621" spans="5:5" x14ac:dyDescent="0.25">
      <c r="E6621" s="56" t="s">
        <v>2476</v>
      </c>
    </row>
    <row r="6622" spans="5:5" x14ac:dyDescent="0.25">
      <c r="E6622" s="56" t="s">
        <v>2476</v>
      </c>
    </row>
    <row r="6623" spans="5:5" x14ac:dyDescent="0.25">
      <c r="E6623" s="56" t="s">
        <v>2476</v>
      </c>
    </row>
    <row r="6624" spans="5:5" x14ac:dyDescent="0.25">
      <c r="E6624" s="56" t="s">
        <v>2476</v>
      </c>
    </row>
    <row r="6625" spans="5:5" x14ac:dyDescent="0.25">
      <c r="E6625" s="56" t="s">
        <v>2476</v>
      </c>
    </row>
    <row r="6626" spans="5:5" x14ac:dyDescent="0.25">
      <c r="E6626" s="56" t="s">
        <v>2476</v>
      </c>
    </row>
    <row r="6627" spans="5:5" x14ac:dyDescent="0.25">
      <c r="E6627" s="56" t="s">
        <v>2476</v>
      </c>
    </row>
    <row r="6628" spans="5:5" x14ac:dyDescent="0.25">
      <c r="E6628" s="56" t="s">
        <v>2476</v>
      </c>
    </row>
    <row r="6629" spans="5:5" x14ac:dyDescent="0.25">
      <c r="E6629" s="56" t="s">
        <v>2476</v>
      </c>
    </row>
    <row r="6630" spans="5:5" x14ac:dyDescent="0.25">
      <c r="E6630" s="56" t="s">
        <v>2476</v>
      </c>
    </row>
    <row r="6631" spans="5:5" x14ac:dyDescent="0.25">
      <c r="E6631" s="56" t="s">
        <v>2476</v>
      </c>
    </row>
    <row r="6632" spans="5:5" x14ac:dyDescent="0.25">
      <c r="E6632" s="56" t="s">
        <v>2476</v>
      </c>
    </row>
    <row r="6633" spans="5:5" x14ac:dyDescent="0.25">
      <c r="E6633" s="56" t="s">
        <v>2476</v>
      </c>
    </row>
    <row r="6634" spans="5:5" x14ac:dyDescent="0.25">
      <c r="E6634" s="56" t="s">
        <v>2476</v>
      </c>
    </row>
    <row r="6635" spans="5:5" x14ac:dyDescent="0.25">
      <c r="E6635" s="56" t="s">
        <v>2476</v>
      </c>
    </row>
    <row r="6636" spans="5:5" x14ac:dyDescent="0.25">
      <c r="E6636" s="56" t="s">
        <v>2476</v>
      </c>
    </row>
    <row r="6637" spans="5:5" x14ac:dyDescent="0.25">
      <c r="E6637" s="56" t="s">
        <v>2476</v>
      </c>
    </row>
    <row r="6638" spans="5:5" x14ac:dyDescent="0.25">
      <c r="E6638" s="56" t="s">
        <v>2476</v>
      </c>
    </row>
    <row r="6639" spans="5:5" x14ac:dyDescent="0.25">
      <c r="E6639" s="56" t="s">
        <v>2476</v>
      </c>
    </row>
    <row r="6640" spans="5:5" x14ac:dyDescent="0.25">
      <c r="E6640" s="56" t="s">
        <v>2476</v>
      </c>
    </row>
    <row r="6641" spans="5:5" x14ac:dyDescent="0.25">
      <c r="E6641" s="56" t="s">
        <v>2476</v>
      </c>
    </row>
    <row r="6642" spans="5:5" x14ac:dyDescent="0.25">
      <c r="E6642" s="56" t="s">
        <v>2476</v>
      </c>
    </row>
    <row r="6643" spans="5:5" x14ac:dyDescent="0.25">
      <c r="E6643" s="56" t="s">
        <v>2476</v>
      </c>
    </row>
    <row r="6644" spans="5:5" x14ac:dyDescent="0.25">
      <c r="E6644" s="56" t="s">
        <v>2476</v>
      </c>
    </row>
    <row r="6645" spans="5:5" x14ac:dyDescent="0.25">
      <c r="E6645" s="56" t="s">
        <v>2476</v>
      </c>
    </row>
    <row r="6646" spans="5:5" x14ac:dyDescent="0.25">
      <c r="E6646" s="56" t="s">
        <v>2476</v>
      </c>
    </row>
    <row r="6647" spans="5:5" x14ac:dyDescent="0.25">
      <c r="E6647" s="56" t="s">
        <v>2476</v>
      </c>
    </row>
    <row r="6648" spans="5:5" x14ac:dyDescent="0.25">
      <c r="E6648" s="56" t="s">
        <v>2476</v>
      </c>
    </row>
    <row r="6649" spans="5:5" x14ac:dyDescent="0.25">
      <c r="E6649" s="56" t="s">
        <v>2476</v>
      </c>
    </row>
    <row r="6650" spans="5:5" x14ac:dyDescent="0.25">
      <c r="E6650" s="56" t="s">
        <v>2476</v>
      </c>
    </row>
    <row r="6651" spans="5:5" x14ac:dyDescent="0.25">
      <c r="E6651" s="56" t="s">
        <v>2476</v>
      </c>
    </row>
    <row r="6652" spans="5:5" x14ac:dyDescent="0.25">
      <c r="E6652" s="56" t="s">
        <v>2476</v>
      </c>
    </row>
    <row r="6653" spans="5:5" x14ac:dyDescent="0.25">
      <c r="E6653" s="56" t="s">
        <v>2476</v>
      </c>
    </row>
    <row r="6654" spans="5:5" x14ac:dyDescent="0.25">
      <c r="E6654" s="56" t="s">
        <v>2476</v>
      </c>
    </row>
    <row r="6655" spans="5:5" x14ac:dyDescent="0.25">
      <c r="E6655" s="56" t="s">
        <v>2476</v>
      </c>
    </row>
    <row r="6656" spans="5:5" x14ac:dyDescent="0.25">
      <c r="E6656" s="56" t="s">
        <v>2476</v>
      </c>
    </row>
    <row r="6657" spans="5:5" x14ac:dyDescent="0.25">
      <c r="E6657" s="56" t="s">
        <v>2476</v>
      </c>
    </row>
    <row r="6658" spans="5:5" x14ac:dyDescent="0.25">
      <c r="E6658" s="56" t="s">
        <v>2476</v>
      </c>
    </row>
    <row r="6659" spans="5:5" x14ac:dyDescent="0.25">
      <c r="E6659" s="56" t="s">
        <v>2476</v>
      </c>
    </row>
    <row r="6660" spans="5:5" x14ac:dyDescent="0.25">
      <c r="E6660" s="56" t="s">
        <v>2476</v>
      </c>
    </row>
    <row r="6661" spans="5:5" x14ac:dyDescent="0.25">
      <c r="E6661" s="56" t="s">
        <v>2476</v>
      </c>
    </row>
    <row r="6662" spans="5:5" x14ac:dyDescent="0.25">
      <c r="E6662" s="56" t="s">
        <v>2476</v>
      </c>
    </row>
    <row r="6663" spans="5:5" x14ac:dyDescent="0.25">
      <c r="E6663" s="56" t="s">
        <v>2476</v>
      </c>
    </row>
    <row r="6664" spans="5:5" x14ac:dyDescent="0.25">
      <c r="E6664" s="56" t="s">
        <v>2476</v>
      </c>
    </row>
    <row r="6665" spans="5:5" x14ac:dyDescent="0.25">
      <c r="E6665" s="56" t="s">
        <v>2476</v>
      </c>
    </row>
    <row r="6666" spans="5:5" x14ac:dyDescent="0.25">
      <c r="E6666" s="56" t="s">
        <v>2476</v>
      </c>
    </row>
    <row r="6667" spans="5:5" x14ac:dyDescent="0.25">
      <c r="E6667" s="56" t="s">
        <v>2476</v>
      </c>
    </row>
    <row r="6668" spans="5:5" x14ac:dyDescent="0.25">
      <c r="E6668" s="56" t="s">
        <v>2476</v>
      </c>
    </row>
    <row r="6669" spans="5:5" x14ac:dyDescent="0.25">
      <c r="E6669" s="56" t="s">
        <v>2476</v>
      </c>
    </row>
    <row r="6670" spans="5:5" x14ac:dyDescent="0.25">
      <c r="E6670" s="56" t="s">
        <v>2476</v>
      </c>
    </row>
    <row r="6671" spans="5:5" x14ac:dyDescent="0.25">
      <c r="E6671" s="56" t="s">
        <v>2476</v>
      </c>
    </row>
    <row r="6672" spans="5:5" x14ac:dyDescent="0.25">
      <c r="E6672" s="56" t="s">
        <v>2476</v>
      </c>
    </row>
    <row r="6673" spans="5:5" x14ac:dyDescent="0.25">
      <c r="E6673" s="56" t="s">
        <v>2476</v>
      </c>
    </row>
    <row r="6674" spans="5:5" x14ac:dyDescent="0.25">
      <c r="E6674" s="56" t="s">
        <v>2476</v>
      </c>
    </row>
    <row r="6675" spans="5:5" x14ac:dyDescent="0.25">
      <c r="E6675" s="56" t="s">
        <v>2476</v>
      </c>
    </row>
    <row r="6676" spans="5:5" x14ac:dyDescent="0.25">
      <c r="E6676" s="56" t="s">
        <v>2476</v>
      </c>
    </row>
    <row r="6677" spans="5:5" x14ac:dyDescent="0.25">
      <c r="E6677" s="56" t="s">
        <v>2476</v>
      </c>
    </row>
    <row r="6678" spans="5:5" x14ac:dyDescent="0.25">
      <c r="E6678" s="56" t="s">
        <v>2476</v>
      </c>
    </row>
    <row r="6679" spans="5:5" x14ac:dyDescent="0.25">
      <c r="E6679" s="56" t="s">
        <v>2476</v>
      </c>
    </row>
    <row r="6680" spans="5:5" x14ac:dyDescent="0.25">
      <c r="E6680" s="56" t="s">
        <v>2476</v>
      </c>
    </row>
    <row r="6681" spans="5:5" x14ac:dyDescent="0.25">
      <c r="E6681" s="56" t="s">
        <v>2476</v>
      </c>
    </row>
    <row r="6682" spans="5:5" x14ac:dyDescent="0.25">
      <c r="E6682" s="56" t="s">
        <v>2476</v>
      </c>
    </row>
    <row r="6683" spans="5:5" x14ac:dyDescent="0.25">
      <c r="E6683" s="56" t="s">
        <v>2476</v>
      </c>
    </row>
    <row r="6684" spans="5:5" x14ac:dyDescent="0.25">
      <c r="E6684" s="56" t="s">
        <v>2476</v>
      </c>
    </row>
    <row r="6685" spans="5:5" x14ac:dyDescent="0.25">
      <c r="E6685" s="56" t="s">
        <v>2476</v>
      </c>
    </row>
    <row r="6686" spans="5:5" x14ac:dyDescent="0.25">
      <c r="E6686" s="56" t="s">
        <v>2476</v>
      </c>
    </row>
    <row r="6687" spans="5:5" x14ac:dyDescent="0.25">
      <c r="E6687" s="56" t="s">
        <v>2476</v>
      </c>
    </row>
    <row r="6688" spans="5:5" x14ac:dyDescent="0.25">
      <c r="E6688" s="56" t="s">
        <v>2476</v>
      </c>
    </row>
    <row r="6689" spans="5:5" x14ac:dyDescent="0.25">
      <c r="E6689" s="56" t="s">
        <v>2476</v>
      </c>
    </row>
    <row r="6690" spans="5:5" x14ac:dyDescent="0.25">
      <c r="E6690" s="56" t="s">
        <v>2476</v>
      </c>
    </row>
    <row r="6691" spans="5:5" x14ac:dyDescent="0.25">
      <c r="E6691" s="56" t="s">
        <v>2476</v>
      </c>
    </row>
    <row r="6692" spans="5:5" x14ac:dyDescent="0.25">
      <c r="E6692" s="56" t="s">
        <v>2476</v>
      </c>
    </row>
    <row r="6693" spans="5:5" x14ac:dyDescent="0.25">
      <c r="E6693" s="56" t="s">
        <v>2476</v>
      </c>
    </row>
    <row r="6694" spans="5:5" x14ac:dyDescent="0.25">
      <c r="E6694" s="56" t="s">
        <v>2476</v>
      </c>
    </row>
    <row r="6695" spans="5:5" x14ac:dyDescent="0.25">
      <c r="E6695" s="56" t="s">
        <v>2476</v>
      </c>
    </row>
    <row r="6696" spans="5:5" x14ac:dyDescent="0.25">
      <c r="E6696" s="56" t="s">
        <v>2476</v>
      </c>
    </row>
    <row r="6697" spans="5:5" x14ac:dyDescent="0.25">
      <c r="E6697" s="56" t="s">
        <v>2476</v>
      </c>
    </row>
    <row r="6698" spans="5:5" x14ac:dyDescent="0.25">
      <c r="E6698" s="56" t="s">
        <v>2476</v>
      </c>
    </row>
    <row r="6699" spans="5:5" x14ac:dyDescent="0.25">
      <c r="E6699" s="56" t="s">
        <v>2476</v>
      </c>
    </row>
    <row r="6700" spans="5:5" x14ac:dyDescent="0.25">
      <c r="E6700" s="56" t="s">
        <v>2476</v>
      </c>
    </row>
    <row r="6701" spans="5:5" x14ac:dyDescent="0.25">
      <c r="E6701" s="56" t="s">
        <v>2476</v>
      </c>
    </row>
    <row r="6702" spans="5:5" x14ac:dyDescent="0.25">
      <c r="E6702" s="56" t="s">
        <v>2476</v>
      </c>
    </row>
    <row r="6703" spans="5:5" x14ac:dyDescent="0.25">
      <c r="E6703" s="56" t="s">
        <v>2476</v>
      </c>
    </row>
    <row r="6704" spans="5:5" x14ac:dyDescent="0.25">
      <c r="E6704" s="56" t="s">
        <v>2476</v>
      </c>
    </row>
    <row r="6705" spans="5:5" x14ac:dyDescent="0.25">
      <c r="E6705" s="56" t="s">
        <v>2476</v>
      </c>
    </row>
    <row r="6706" spans="5:5" x14ac:dyDescent="0.25">
      <c r="E6706" s="56" t="s">
        <v>2476</v>
      </c>
    </row>
    <row r="6707" spans="5:5" x14ac:dyDescent="0.25">
      <c r="E6707" s="56" t="s">
        <v>2476</v>
      </c>
    </row>
    <row r="6708" spans="5:5" x14ac:dyDescent="0.25">
      <c r="E6708" s="56" t="s">
        <v>2476</v>
      </c>
    </row>
    <row r="6709" spans="5:5" x14ac:dyDescent="0.25">
      <c r="E6709" s="56" t="s">
        <v>2476</v>
      </c>
    </row>
    <row r="6710" spans="5:5" x14ac:dyDescent="0.25">
      <c r="E6710" s="56" t="s">
        <v>2476</v>
      </c>
    </row>
    <row r="6711" spans="5:5" x14ac:dyDescent="0.25">
      <c r="E6711" s="56" t="s">
        <v>2476</v>
      </c>
    </row>
    <row r="6712" spans="5:5" x14ac:dyDescent="0.25">
      <c r="E6712" s="56" t="s">
        <v>2476</v>
      </c>
    </row>
    <row r="6713" spans="5:5" x14ac:dyDescent="0.25">
      <c r="E6713" s="56" t="s">
        <v>2476</v>
      </c>
    </row>
    <row r="6714" spans="5:5" x14ac:dyDescent="0.25">
      <c r="E6714" s="56" t="s">
        <v>2476</v>
      </c>
    </row>
    <row r="6715" spans="5:5" x14ac:dyDescent="0.25">
      <c r="E6715" s="56" t="s">
        <v>2476</v>
      </c>
    </row>
    <row r="6716" spans="5:5" x14ac:dyDescent="0.25">
      <c r="E6716" s="56" t="s">
        <v>2476</v>
      </c>
    </row>
    <row r="6717" spans="5:5" x14ac:dyDescent="0.25">
      <c r="E6717" s="56" t="s">
        <v>2476</v>
      </c>
    </row>
    <row r="6718" spans="5:5" x14ac:dyDescent="0.25">
      <c r="E6718" s="56" t="s">
        <v>2476</v>
      </c>
    </row>
    <row r="6719" spans="5:5" x14ac:dyDescent="0.25">
      <c r="E6719" s="56" t="s">
        <v>2476</v>
      </c>
    </row>
    <row r="6720" spans="5:5" x14ac:dyDescent="0.25">
      <c r="E6720" s="56" t="s">
        <v>2476</v>
      </c>
    </row>
    <row r="6721" spans="5:5" x14ac:dyDescent="0.25">
      <c r="E6721" s="56" t="s">
        <v>2476</v>
      </c>
    </row>
    <row r="6722" spans="5:5" x14ac:dyDescent="0.25">
      <c r="E6722" s="56" t="s">
        <v>2476</v>
      </c>
    </row>
    <row r="6723" spans="5:5" x14ac:dyDescent="0.25">
      <c r="E6723" s="56" t="s">
        <v>2476</v>
      </c>
    </row>
    <row r="6724" spans="5:5" x14ac:dyDescent="0.25">
      <c r="E6724" s="56" t="s">
        <v>2476</v>
      </c>
    </row>
    <row r="6725" spans="5:5" x14ac:dyDescent="0.25">
      <c r="E6725" s="56" t="s">
        <v>2476</v>
      </c>
    </row>
    <row r="6726" spans="5:5" x14ac:dyDescent="0.25">
      <c r="E6726" s="56" t="s">
        <v>2476</v>
      </c>
    </row>
    <row r="6727" spans="5:5" x14ac:dyDescent="0.25">
      <c r="E6727" s="56" t="s">
        <v>2476</v>
      </c>
    </row>
    <row r="6728" spans="5:5" x14ac:dyDescent="0.25">
      <c r="E6728" s="56" t="s">
        <v>2476</v>
      </c>
    </row>
    <row r="6729" spans="5:5" x14ac:dyDescent="0.25">
      <c r="E6729" s="56" t="s">
        <v>2476</v>
      </c>
    </row>
    <row r="6730" spans="5:5" x14ac:dyDescent="0.25">
      <c r="E6730" s="56" t="s">
        <v>2476</v>
      </c>
    </row>
    <row r="6731" spans="5:5" x14ac:dyDescent="0.25">
      <c r="E6731" s="56" t="s">
        <v>2476</v>
      </c>
    </row>
    <row r="6732" spans="5:5" x14ac:dyDescent="0.25">
      <c r="E6732" s="56" t="s">
        <v>2476</v>
      </c>
    </row>
    <row r="6733" spans="5:5" x14ac:dyDescent="0.25">
      <c r="E6733" s="56" t="s">
        <v>2476</v>
      </c>
    </row>
    <row r="6734" spans="5:5" x14ac:dyDescent="0.25">
      <c r="E6734" s="56" t="s">
        <v>2476</v>
      </c>
    </row>
    <row r="6735" spans="5:5" x14ac:dyDescent="0.25">
      <c r="E6735" s="56" t="s">
        <v>2476</v>
      </c>
    </row>
    <row r="6736" spans="5:5" x14ac:dyDescent="0.25">
      <c r="E6736" s="56" t="s">
        <v>2476</v>
      </c>
    </row>
    <row r="6737" spans="5:5" x14ac:dyDescent="0.25">
      <c r="E6737" s="56" t="s">
        <v>2476</v>
      </c>
    </row>
    <row r="6738" spans="5:5" x14ac:dyDescent="0.25">
      <c r="E6738" s="56" t="s">
        <v>2476</v>
      </c>
    </row>
    <row r="6739" spans="5:5" x14ac:dyDescent="0.25">
      <c r="E6739" s="56" t="s">
        <v>2476</v>
      </c>
    </row>
    <row r="6740" spans="5:5" x14ac:dyDescent="0.25">
      <c r="E6740" s="56" t="s">
        <v>2476</v>
      </c>
    </row>
    <row r="6741" spans="5:5" x14ac:dyDescent="0.25">
      <c r="E6741" s="56" t="s">
        <v>2476</v>
      </c>
    </row>
    <row r="6742" spans="5:5" x14ac:dyDescent="0.25">
      <c r="E6742" s="56" t="s">
        <v>2476</v>
      </c>
    </row>
    <row r="6743" spans="5:5" x14ac:dyDescent="0.25">
      <c r="E6743" s="56" t="s">
        <v>2476</v>
      </c>
    </row>
    <row r="6744" spans="5:5" x14ac:dyDescent="0.25">
      <c r="E6744" s="56" t="s">
        <v>2476</v>
      </c>
    </row>
    <row r="6745" spans="5:5" x14ac:dyDescent="0.25">
      <c r="E6745" s="56" t="s">
        <v>2476</v>
      </c>
    </row>
    <row r="6746" spans="5:5" x14ac:dyDescent="0.25">
      <c r="E6746" s="56" t="s">
        <v>2476</v>
      </c>
    </row>
    <row r="6747" spans="5:5" x14ac:dyDescent="0.25">
      <c r="E6747" s="56" t="s">
        <v>2476</v>
      </c>
    </row>
    <row r="6748" spans="5:5" x14ac:dyDescent="0.25">
      <c r="E6748" s="56" t="s">
        <v>2476</v>
      </c>
    </row>
    <row r="6749" spans="5:5" x14ac:dyDescent="0.25">
      <c r="E6749" s="56" t="s">
        <v>2476</v>
      </c>
    </row>
    <row r="6750" spans="5:5" x14ac:dyDescent="0.25">
      <c r="E6750" s="56" t="s">
        <v>2476</v>
      </c>
    </row>
    <row r="6751" spans="5:5" x14ac:dyDescent="0.25">
      <c r="E6751" s="56" t="s">
        <v>2476</v>
      </c>
    </row>
    <row r="6752" spans="5:5" x14ac:dyDescent="0.25">
      <c r="E6752" s="56" t="s">
        <v>2476</v>
      </c>
    </row>
    <row r="6753" spans="5:5" x14ac:dyDescent="0.25">
      <c r="E6753" s="56" t="s">
        <v>2476</v>
      </c>
    </row>
    <row r="6754" spans="5:5" x14ac:dyDescent="0.25">
      <c r="E6754" s="56" t="s">
        <v>2476</v>
      </c>
    </row>
    <row r="6755" spans="5:5" x14ac:dyDescent="0.25">
      <c r="E6755" s="56" t="s">
        <v>2476</v>
      </c>
    </row>
    <row r="6756" spans="5:5" x14ac:dyDescent="0.25">
      <c r="E6756" s="56" t="s">
        <v>2476</v>
      </c>
    </row>
    <row r="6757" spans="5:5" x14ac:dyDescent="0.25">
      <c r="E6757" s="56" t="s">
        <v>2476</v>
      </c>
    </row>
    <row r="6758" spans="5:5" x14ac:dyDescent="0.25">
      <c r="E6758" s="56" t="s">
        <v>2476</v>
      </c>
    </row>
    <row r="6759" spans="5:5" x14ac:dyDescent="0.25">
      <c r="E6759" s="56" t="s">
        <v>2476</v>
      </c>
    </row>
    <row r="6760" spans="5:5" x14ac:dyDescent="0.25">
      <c r="E6760" s="56" t="s">
        <v>2476</v>
      </c>
    </row>
    <row r="6761" spans="5:5" x14ac:dyDescent="0.25">
      <c r="E6761" s="56" t="s">
        <v>2476</v>
      </c>
    </row>
    <row r="6762" spans="5:5" x14ac:dyDescent="0.25">
      <c r="E6762" s="56" t="s">
        <v>2476</v>
      </c>
    </row>
    <row r="6763" spans="5:5" x14ac:dyDescent="0.25">
      <c r="E6763" s="56" t="s">
        <v>2476</v>
      </c>
    </row>
    <row r="6764" spans="5:5" x14ac:dyDescent="0.25">
      <c r="E6764" s="56" t="s">
        <v>2476</v>
      </c>
    </row>
    <row r="6765" spans="5:5" x14ac:dyDescent="0.25">
      <c r="E6765" s="56" t="s">
        <v>2476</v>
      </c>
    </row>
    <row r="6766" spans="5:5" x14ac:dyDescent="0.25">
      <c r="E6766" s="56" t="s">
        <v>2476</v>
      </c>
    </row>
    <row r="6767" spans="5:5" x14ac:dyDescent="0.25">
      <c r="E6767" s="56" t="s">
        <v>2476</v>
      </c>
    </row>
    <row r="6768" spans="5:5" x14ac:dyDescent="0.25">
      <c r="E6768" s="56" t="s">
        <v>2476</v>
      </c>
    </row>
    <row r="6769" spans="5:5" x14ac:dyDescent="0.25">
      <c r="E6769" s="56" t="s">
        <v>2476</v>
      </c>
    </row>
    <row r="6770" spans="5:5" x14ac:dyDescent="0.25">
      <c r="E6770" s="56" t="s">
        <v>2476</v>
      </c>
    </row>
    <row r="6771" spans="5:5" x14ac:dyDescent="0.25">
      <c r="E6771" s="56" t="s">
        <v>2476</v>
      </c>
    </row>
    <row r="6772" spans="5:5" x14ac:dyDescent="0.25">
      <c r="E6772" s="56" t="s">
        <v>2476</v>
      </c>
    </row>
    <row r="6773" spans="5:5" x14ac:dyDescent="0.25">
      <c r="E6773" s="56" t="s">
        <v>2476</v>
      </c>
    </row>
    <row r="6774" spans="5:5" x14ac:dyDescent="0.25">
      <c r="E6774" s="56" t="s">
        <v>2476</v>
      </c>
    </row>
    <row r="6775" spans="5:5" x14ac:dyDescent="0.25">
      <c r="E6775" s="56" t="s">
        <v>2476</v>
      </c>
    </row>
    <row r="6776" spans="5:5" x14ac:dyDescent="0.25">
      <c r="E6776" s="56" t="s">
        <v>2476</v>
      </c>
    </row>
    <row r="6777" spans="5:5" x14ac:dyDescent="0.25">
      <c r="E6777" s="56" t="s">
        <v>2476</v>
      </c>
    </row>
    <row r="6778" spans="5:5" x14ac:dyDescent="0.25">
      <c r="E6778" s="56" t="s">
        <v>2476</v>
      </c>
    </row>
    <row r="6779" spans="5:5" x14ac:dyDescent="0.25">
      <c r="E6779" s="56" t="s">
        <v>2476</v>
      </c>
    </row>
    <row r="6780" spans="5:5" x14ac:dyDescent="0.25">
      <c r="E6780" s="56" t="s">
        <v>2476</v>
      </c>
    </row>
    <row r="6781" spans="5:5" x14ac:dyDescent="0.25">
      <c r="E6781" s="56" t="s">
        <v>2476</v>
      </c>
    </row>
    <row r="6782" spans="5:5" x14ac:dyDescent="0.25">
      <c r="E6782" s="56" t="s">
        <v>2476</v>
      </c>
    </row>
    <row r="6783" spans="5:5" x14ac:dyDescent="0.25">
      <c r="E6783" s="56" t="s">
        <v>2476</v>
      </c>
    </row>
    <row r="6784" spans="5:5" x14ac:dyDescent="0.25">
      <c r="E6784" s="56" t="s">
        <v>2476</v>
      </c>
    </row>
    <row r="6785" spans="5:5" x14ac:dyDescent="0.25">
      <c r="E6785" s="56" t="s">
        <v>2476</v>
      </c>
    </row>
    <row r="6786" spans="5:5" x14ac:dyDescent="0.25">
      <c r="E6786" s="56" t="s">
        <v>2476</v>
      </c>
    </row>
    <row r="6787" spans="5:5" x14ac:dyDescent="0.25">
      <c r="E6787" s="56" t="s">
        <v>2476</v>
      </c>
    </row>
    <row r="6788" spans="5:5" x14ac:dyDescent="0.25">
      <c r="E6788" s="56" t="s">
        <v>2476</v>
      </c>
    </row>
    <row r="6789" spans="5:5" x14ac:dyDescent="0.25">
      <c r="E6789" s="56" t="s">
        <v>2476</v>
      </c>
    </row>
    <row r="6790" spans="5:5" x14ac:dyDescent="0.25">
      <c r="E6790" s="56" t="s">
        <v>2476</v>
      </c>
    </row>
    <row r="6791" spans="5:5" x14ac:dyDescent="0.25">
      <c r="E6791" s="56" t="s">
        <v>2476</v>
      </c>
    </row>
    <row r="6792" spans="5:5" x14ac:dyDescent="0.25">
      <c r="E6792" s="56" t="s">
        <v>2476</v>
      </c>
    </row>
    <row r="6793" spans="5:5" x14ac:dyDescent="0.25">
      <c r="E6793" s="56" t="s">
        <v>2476</v>
      </c>
    </row>
    <row r="6794" spans="5:5" x14ac:dyDescent="0.25">
      <c r="E6794" s="56" t="s">
        <v>2476</v>
      </c>
    </row>
    <row r="6795" spans="5:5" x14ac:dyDescent="0.25">
      <c r="E6795" s="56" t="s">
        <v>2476</v>
      </c>
    </row>
    <row r="6796" spans="5:5" x14ac:dyDescent="0.25">
      <c r="E6796" s="56" t="s">
        <v>2476</v>
      </c>
    </row>
    <row r="6797" spans="5:5" x14ac:dyDescent="0.25">
      <c r="E6797" s="56" t="s">
        <v>2476</v>
      </c>
    </row>
    <row r="6798" spans="5:5" x14ac:dyDescent="0.25">
      <c r="E6798" s="56" t="s">
        <v>2476</v>
      </c>
    </row>
    <row r="6799" spans="5:5" x14ac:dyDescent="0.25">
      <c r="E6799" s="56" t="s">
        <v>2476</v>
      </c>
    </row>
    <row r="6800" spans="5:5" x14ac:dyDescent="0.25">
      <c r="E6800" s="56" t="s">
        <v>2476</v>
      </c>
    </row>
    <row r="6801" spans="5:5" x14ac:dyDescent="0.25">
      <c r="E6801" s="56" t="s">
        <v>2476</v>
      </c>
    </row>
    <row r="6802" spans="5:5" x14ac:dyDescent="0.25">
      <c r="E6802" s="56" t="s">
        <v>2476</v>
      </c>
    </row>
    <row r="6803" spans="5:5" x14ac:dyDescent="0.25">
      <c r="E6803" s="56" t="s">
        <v>2476</v>
      </c>
    </row>
    <row r="6804" spans="5:5" x14ac:dyDescent="0.25">
      <c r="E6804" s="56" t="s">
        <v>2476</v>
      </c>
    </row>
    <row r="6805" spans="5:5" x14ac:dyDescent="0.25">
      <c r="E6805" s="56" t="s">
        <v>2476</v>
      </c>
    </row>
    <row r="6806" spans="5:5" x14ac:dyDescent="0.25">
      <c r="E6806" s="56" t="s">
        <v>2476</v>
      </c>
    </row>
    <row r="6807" spans="5:5" x14ac:dyDescent="0.25">
      <c r="E6807" s="56" t="s">
        <v>2476</v>
      </c>
    </row>
    <row r="6808" spans="5:5" x14ac:dyDescent="0.25">
      <c r="E6808" s="56" t="s">
        <v>2476</v>
      </c>
    </row>
    <row r="6809" spans="5:5" x14ac:dyDescent="0.25">
      <c r="E6809" s="56" t="s">
        <v>2476</v>
      </c>
    </row>
    <row r="6810" spans="5:5" x14ac:dyDescent="0.25">
      <c r="E6810" s="56" t="s">
        <v>2476</v>
      </c>
    </row>
    <row r="6811" spans="5:5" x14ac:dyDescent="0.25">
      <c r="E6811" s="56" t="s">
        <v>2476</v>
      </c>
    </row>
    <row r="6812" spans="5:5" x14ac:dyDescent="0.25">
      <c r="E6812" s="56" t="s">
        <v>2476</v>
      </c>
    </row>
    <row r="6813" spans="5:5" x14ac:dyDescent="0.25">
      <c r="E6813" s="56" t="s">
        <v>2476</v>
      </c>
    </row>
    <row r="6814" spans="5:5" x14ac:dyDescent="0.25">
      <c r="E6814" s="56" t="s">
        <v>2476</v>
      </c>
    </row>
    <row r="6815" spans="5:5" x14ac:dyDescent="0.25">
      <c r="E6815" s="56" t="s">
        <v>2476</v>
      </c>
    </row>
    <row r="6816" spans="5:5" x14ac:dyDescent="0.25">
      <c r="E6816" s="56" t="s">
        <v>2476</v>
      </c>
    </row>
    <row r="6817" spans="5:5" x14ac:dyDescent="0.25">
      <c r="E6817" s="56" t="s">
        <v>2476</v>
      </c>
    </row>
    <row r="6818" spans="5:5" x14ac:dyDescent="0.25">
      <c r="E6818" s="56" t="s">
        <v>2476</v>
      </c>
    </row>
    <row r="6819" spans="5:5" x14ac:dyDescent="0.25">
      <c r="E6819" s="56" t="s">
        <v>2476</v>
      </c>
    </row>
    <row r="6820" spans="5:5" x14ac:dyDescent="0.25">
      <c r="E6820" s="56" t="s">
        <v>2476</v>
      </c>
    </row>
    <row r="6821" spans="5:5" x14ac:dyDescent="0.25">
      <c r="E6821" s="56" t="s">
        <v>2476</v>
      </c>
    </row>
    <row r="6822" spans="5:5" x14ac:dyDescent="0.25">
      <c r="E6822" s="56" t="s">
        <v>2476</v>
      </c>
    </row>
    <row r="6823" spans="5:5" x14ac:dyDescent="0.25">
      <c r="E6823" s="56" t="s">
        <v>2476</v>
      </c>
    </row>
    <row r="6824" spans="5:5" x14ac:dyDescent="0.25">
      <c r="E6824" s="56" t="s">
        <v>2476</v>
      </c>
    </row>
    <row r="6825" spans="5:5" x14ac:dyDescent="0.25">
      <c r="E6825" s="56" t="s">
        <v>2476</v>
      </c>
    </row>
    <row r="6826" spans="5:5" x14ac:dyDescent="0.25">
      <c r="E6826" s="56" t="s">
        <v>2476</v>
      </c>
    </row>
    <row r="6827" spans="5:5" x14ac:dyDescent="0.25">
      <c r="E6827" s="56" t="s">
        <v>2476</v>
      </c>
    </row>
    <row r="6828" spans="5:5" x14ac:dyDescent="0.25">
      <c r="E6828" s="56" t="s">
        <v>2476</v>
      </c>
    </row>
    <row r="6829" spans="5:5" x14ac:dyDescent="0.25">
      <c r="E6829" s="56" t="s">
        <v>2476</v>
      </c>
    </row>
    <row r="6830" spans="5:5" x14ac:dyDescent="0.25">
      <c r="E6830" s="56" t="s">
        <v>2476</v>
      </c>
    </row>
    <row r="6831" spans="5:5" x14ac:dyDescent="0.25">
      <c r="E6831" s="56" t="s">
        <v>2476</v>
      </c>
    </row>
    <row r="6832" spans="5:5" x14ac:dyDescent="0.25">
      <c r="E6832" s="56" t="s">
        <v>2476</v>
      </c>
    </row>
    <row r="6833" spans="5:5" x14ac:dyDescent="0.25">
      <c r="E6833" s="56" t="s">
        <v>2476</v>
      </c>
    </row>
    <row r="6834" spans="5:5" x14ac:dyDescent="0.25">
      <c r="E6834" s="56" t="s">
        <v>2476</v>
      </c>
    </row>
    <row r="6835" spans="5:5" x14ac:dyDescent="0.25">
      <c r="E6835" s="56" t="s">
        <v>2476</v>
      </c>
    </row>
    <row r="6836" spans="5:5" x14ac:dyDescent="0.25">
      <c r="E6836" s="56" t="s">
        <v>2476</v>
      </c>
    </row>
    <row r="6837" spans="5:5" x14ac:dyDescent="0.25">
      <c r="E6837" s="56" t="s">
        <v>2476</v>
      </c>
    </row>
    <row r="6838" spans="5:5" x14ac:dyDescent="0.25">
      <c r="E6838" s="56" t="s">
        <v>2476</v>
      </c>
    </row>
    <row r="6839" spans="5:5" x14ac:dyDescent="0.25">
      <c r="E6839" s="56" t="s">
        <v>2476</v>
      </c>
    </row>
    <row r="6840" spans="5:5" x14ac:dyDescent="0.25">
      <c r="E6840" s="56" t="s">
        <v>2476</v>
      </c>
    </row>
    <row r="6841" spans="5:5" x14ac:dyDescent="0.25">
      <c r="E6841" s="56" t="s">
        <v>2476</v>
      </c>
    </row>
    <row r="6842" spans="5:5" x14ac:dyDescent="0.25">
      <c r="E6842" s="56" t="s">
        <v>2476</v>
      </c>
    </row>
    <row r="6843" spans="5:5" x14ac:dyDescent="0.25">
      <c r="E6843" s="56" t="s">
        <v>2476</v>
      </c>
    </row>
    <row r="6844" spans="5:5" x14ac:dyDescent="0.25">
      <c r="E6844" s="56" t="s">
        <v>2476</v>
      </c>
    </row>
    <row r="6845" spans="5:5" x14ac:dyDescent="0.25">
      <c r="E6845" s="56" t="s">
        <v>2476</v>
      </c>
    </row>
    <row r="6846" spans="5:5" x14ac:dyDescent="0.25">
      <c r="E6846" s="56" t="s">
        <v>2476</v>
      </c>
    </row>
    <row r="6847" spans="5:5" x14ac:dyDescent="0.25">
      <c r="E6847" s="56" t="s">
        <v>2476</v>
      </c>
    </row>
    <row r="6848" spans="5:5" x14ac:dyDescent="0.25">
      <c r="E6848" s="56" t="s">
        <v>2476</v>
      </c>
    </row>
    <row r="6849" spans="5:5" x14ac:dyDescent="0.25">
      <c r="E6849" s="56" t="s">
        <v>2476</v>
      </c>
    </row>
    <row r="6850" spans="5:5" x14ac:dyDescent="0.25">
      <c r="E6850" s="56" t="s">
        <v>2476</v>
      </c>
    </row>
    <row r="6851" spans="5:5" x14ac:dyDescent="0.25">
      <c r="E6851" s="56" t="s">
        <v>2476</v>
      </c>
    </row>
    <row r="6852" spans="5:5" x14ac:dyDescent="0.25">
      <c r="E6852" s="56" t="s">
        <v>2476</v>
      </c>
    </row>
    <row r="6853" spans="5:5" x14ac:dyDescent="0.25">
      <c r="E6853" s="56" t="s">
        <v>2476</v>
      </c>
    </row>
    <row r="6854" spans="5:5" x14ac:dyDescent="0.25">
      <c r="E6854" s="56" t="s">
        <v>2476</v>
      </c>
    </row>
    <row r="6855" spans="5:5" x14ac:dyDescent="0.25">
      <c r="E6855" s="56" t="s">
        <v>2476</v>
      </c>
    </row>
    <row r="6856" spans="5:5" x14ac:dyDescent="0.25">
      <c r="E6856" s="56" t="s">
        <v>2476</v>
      </c>
    </row>
    <row r="6857" spans="5:5" x14ac:dyDescent="0.25">
      <c r="E6857" s="56" t="s">
        <v>2476</v>
      </c>
    </row>
    <row r="6858" spans="5:5" x14ac:dyDescent="0.25">
      <c r="E6858" s="56" t="s">
        <v>2476</v>
      </c>
    </row>
    <row r="6859" spans="5:5" x14ac:dyDescent="0.25">
      <c r="E6859" s="56" t="s">
        <v>2476</v>
      </c>
    </row>
    <row r="6860" spans="5:5" x14ac:dyDescent="0.25">
      <c r="E6860" s="56" t="s">
        <v>2476</v>
      </c>
    </row>
    <row r="6861" spans="5:5" x14ac:dyDescent="0.25">
      <c r="E6861" s="56" t="s">
        <v>2476</v>
      </c>
    </row>
    <row r="6862" spans="5:5" x14ac:dyDescent="0.25">
      <c r="E6862" s="56" t="s">
        <v>2476</v>
      </c>
    </row>
    <row r="6863" spans="5:5" x14ac:dyDescent="0.25">
      <c r="E6863" s="56" t="s">
        <v>2476</v>
      </c>
    </row>
    <row r="6864" spans="5:5" x14ac:dyDescent="0.25">
      <c r="E6864" s="56" t="s">
        <v>2476</v>
      </c>
    </row>
    <row r="6865" spans="5:5" x14ac:dyDescent="0.25">
      <c r="E6865" s="56" t="s">
        <v>2476</v>
      </c>
    </row>
    <row r="6866" spans="5:5" x14ac:dyDescent="0.25">
      <c r="E6866" s="56" t="s">
        <v>2476</v>
      </c>
    </row>
    <row r="6867" spans="5:5" x14ac:dyDescent="0.25">
      <c r="E6867" s="56" t="s">
        <v>2476</v>
      </c>
    </row>
    <row r="6868" spans="5:5" x14ac:dyDescent="0.25">
      <c r="E6868" s="56" t="s">
        <v>2476</v>
      </c>
    </row>
    <row r="6869" spans="5:5" x14ac:dyDescent="0.25">
      <c r="E6869" s="56" t="s">
        <v>2476</v>
      </c>
    </row>
    <row r="6870" spans="5:5" x14ac:dyDescent="0.25">
      <c r="E6870" s="56" t="s">
        <v>2476</v>
      </c>
    </row>
    <row r="6871" spans="5:5" x14ac:dyDescent="0.25">
      <c r="E6871" s="56" t="s">
        <v>2476</v>
      </c>
    </row>
    <row r="6872" spans="5:5" x14ac:dyDescent="0.25">
      <c r="E6872" s="56" t="s">
        <v>2476</v>
      </c>
    </row>
    <row r="6873" spans="5:5" x14ac:dyDescent="0.25">
      <c r="E6873" s="56" t="s">
        <v>2476</v>
      </c>
    </row>
    <row r="6874" spans="5:5" x14ac:dyDescent="0.25">
      <c r="E6874" s="56" t="s">
        <v>2476</v>
      </c>
    </row>
    <row r="6875" spans="5:5" x14ac:dyDescent="0.25">
      <c r="E6875" s="56" t="s">
        <v>2476</v>
      </c>
    </row>
    <row r="6876" spans="5:5" x14ac:dyDescent="0.25">
      <c r="E6876" s="56" t="s">
        <v>2476</v>
      </c>
    </row>
    <row r="6877" spans="5:5" x14ac:dyDescent="0.25">
      <c r="E6877" s="56" t="s">
        <v>2476</v>
      </c>
    </row>
    <row r="6878" spans="5:5" x14ac:dyDescent="0.25">
      <c r="E6878" s="56" t="s">
        <v>2476</v>
      </c>
    </row>
    <row r="6879" spans="5:5" x14ac:dyDescent="0.25">
      <c r="E6879" s="56" t="s">
        <v>2476</v>
      </c>
    </row>
    <row r="6880" spans="5:5" x14ac:dyDescent="0.25">
      <c r="E6880" s="56" t="s">
        <v>2476</v>
      </c>
    </row>
    <row r="6881" spans="5:5" x14ac:dyDescent="0.25">
      <c r="E6881" s="56" t="s">
        <v>2476</v>
      </c>
    </row>
    <row r="6882" spans="5:5" x14ac:dyDescent="0.25">
      <c r="E6882" s="56" t="s">
        <v>2476</v>
      </c>
    </row>
    <row r="6883" spans="5:5" x14ac:dyDescent="0.25">
      <c r="E6883" s="56" t="s">
        <v>2476</v>
      </c>
    </row>
    <row r="6884" spans="5:5" x14ac:dyDescent="0.25">
      <c r="E6884" s="56" t="s">
        <v>2476</v>
      </c>
    </row>
    <row r="6885" spans="5:5" x14ac:dyDescent="0.25">
      <c r="E6885" s="56" t="s">
        <v>2476</v>
      </c>
    </row>
    <row r="6886" spans="5:5" x14ac:dyDescent="0.25">
      <c r="E6886" s="56" t="s">
        <v>2476</v>
      </c>
    </row>
    <row r="6887" spans="5:5" x14ac:dyDescent="0.25">
      <c r="E6887" s="56" t="s">
        <v>2476</v>
      </c>
    </row>
    <row r="6888" spans="5:5" x14ac:dyDescent="0.25">
      <c r="E6888" s="56" t="s">
        <v>2476</v>
      </c>
    </row>
    <row r="6889" spans="5:5" x14ac:dyDescent="0.25">
      <c r="E6889" s="56" t="s">
        <v>2476</v>
      </c>
    </row>
    <row r="6890" spans="5:5" x14ac:dyDescent="0.25">
      <c r="E6890" s="56" t="s">
        <v>2476</v>
      </c>
    </row>
    <row r="6891" spans="5:5" x14ac:dyDescent="0.25">
      <c r="E6891" s="56" t="s">
        <v>2476</v>
      </c>
    </row>
    <row r="6892" spans="5:5" x14ac:dyDescent="0.25">
      <c r="E6892" s="56" t="s">
        <v>2476</v>
      </c>
    </row>
    <row r="6893" spans="5:5" x14ac:dyDescent="0.25">
      <c r="E6893" s="56" t="s">
        <v>2476</v>
      </c>
    </row>
    <row r="6894" spans="5:5" x14ac:dyDescent="0.25">
      <c r="E6894" s="56" t="s">
        <v>2476</v>
      </c>
    </row>
    <row r="6895" spans="5:5" x14ac:dyDescent="0.25">
      <c r="E6895" s="56" t="s">
        <v>2476</v>
      </c>
    </row>
    <row r="6896" spans="5:5" x14ac:dyDescent="0.25">
      <c r="E6896" s="56" t="s">
        <v>2476</v>
      </c>
    </row>
    <row r="6897" spans="5:5" x14ac:dyDescent="0.25">
      <c r="E6897" s="56" t="s">
        <v>2476</v>
      </c>
    </row>
    <row r="6898" spans="5:5" x14ac:dyDescent="0.25">
      <c r="E6898" s="56" t="s">
        <v>2476</v>
      </c>
    </row>
    <row r="6899" spans="5:5" x14ac:dyDescent="0.25">
      <c r="E6899" s="56" t="s">
        <v>2476</v>
      </c>
    </row>
    <row r="6900" spans="5:5" x14ac:dyDescent="0.25">
      <c r="E6900" s="56" t="s">
        <v>2476</v>
      </c>
    </row>
    <row r="6901" spans="5:5" x14ac:dyDescent="0.25">
      <c r="E6901" s="56" t="s">
        <v>2476</v>
      </c>
    </row>
    <row r="6902" spans="5:5" x14ac:dyDescent="0.25">
      <c r="E6902" s="56" t="s">
        <v>2476</v>
      </c>
    </row>
    <row r="6903" spans="5:5" x14ac:dyDescent="0.25">
      <c r="E6903" s="56" t="s">
        <v>2476</v>
      </c>
    </row>
    <row r="6904" spans="5:5" x14ac:dyDescent="0.25">
      <c r="E6904" s="56" t="s">
        <v>2476</v>
      </c>
    </row>
    <row r="6905" spans="5:5" x14ac:dyDescent="0.25">
      <c r="E6905" s="56" t="s">
        <v>2476</v>
      </c>
    </row>
    <row r="6906" spans="5:5" x14ac:dyDescent="0.25">
      <c r="E6906" s="56" t="s">
        <v>2476</v>
      </c>
    </row>
    <row r="6907" spans="5:5" x14ac:dyDescent="0.25">
      <c r="E6907" s="56" t="s">
        <v>2476</v>
      </c>
    </row>
    <row r="6908" spans="5:5" x14ac:dyDescent="0.25">
      <c r="E6908" s="56" t="s">
        <v>2476</v>
      </c>
    </row>
    <row r="6909" spans="5:5" x14ac:dyDescent="0.25">
      <c r="E6909" s="56" t="s">
        <v>2476</v>
      </c>
    </row>
    <row r="6910" spans="5:5" x14ac:dyDescent="0.25">
      <c r="E6910" s="56" t="s">
        <v>2476</v>
      </c>
    </row>
    <row r="6911" spans="5:5" x14ac:dyDescent="0.25">
      <c r="E6911" s="56" t="s">
        <v>2476</v>
      </c>
    </row>
    <row r="6912" spans="5:5" x14ac:dyDescent="0.25">
      <c r="E6912" s="56" t="s">
        <v>2476</v>
      </c>
    </row>
    <row r="6913" spans="5:5" x14ac:dyDescent="0.25">
      <c r="E6913" s="56" t="s">
        <v>2476</v>
      </c>
    </row>
    <row r="6914" spans="5:5" x14ac:dyDescent="0.25">
      <c r="E6914" s="56" t="s">
        <v>2476</v>
      </c>
    </row>
    <row r="6915" spans="5:5" x14ac:dyDescent="0.25">
      <c r="E6915" s="56" t="s">
        <v>2476</v>
      </c>
    </row>
    <row r="6916" spans="5:5" x14ac:dyDescent="0.25">
      <c r="E6916" s="56" t="s">
        <v>2476</v>
      </c>
    </row>
    <row r="6917" spans="5:5" x14ac:dyDescent="0.25">
      <c r="E6917" s="56" t="s">
        <v>2476</v>
      </c>
    </row>
    <row r="6918" spans="5:5" x14ac:dyDescent="0.25">
      <c r="E6918" s="56" t="s">
        <v>2476</v>
      </c>
    </row>
    <row r="6919" spans="5:5" x14ac:dyDescent="0.25">
      <c r="E6919" s="56" t="s">
        <v>2476</v>
      </c>
    </row>
    <row r="6920" spans="5:5" x14ac:dyDescent="0.25">
      <c r="E6920" s="56" t="s">
        <v>2476</v>
      </c>
    </row>
    <row r="6921" spans="5:5" x14ac:dyDescent="0.25">
      <c r="E6921" s="56" t="s">
        <v>2476</v>
      </c>
    </row>
    <row r="6922" spans="5:5" x14ac:dyDescent="0.25">
      <c r="E6922" s="56" t="s">
        <v>2476</v>
      </c>
    </row>
    <row r="6923" spans="5:5" x14ac:dyDescent="0.25">
      <c r="E6923" s="56" t="s">
        <v>2476</v>
      </c>
    </row>
    <row r="6924" spans="5:5" x14ac:dyDescent="0.25">
      <c r="E6924" s="56" t="s">
        <v>2476</v>
      </c>
    </row>
    <row r="6925" spans="5:5" x14ac:dyDescent="0.25">
      <c r="E6925" s="56" t="s">
        <v>2476</v>
      </c>
    </row>
    <row r="6926" spans="5:5" x14ac:dyDescent="0.25">
      <c r="E6926" s="56" t="s">
        <v>2476</v>
      </c>
    </row>
    <row r="6927" spans="5:5" x14ac:dyDescent="0.25">
      <c r="E6927" s="56" t="s">
        <v>2476</v>
      </c>
    </row>
    <row r="6928" spans="5:5" x14ac:dyDescent="0.25">
      <c r="E6928" s="56" t="s">
        <v>2476</v>
      </c>
    </row>
    <row r="6929" spans="5:5" x14ac:dyDescent="0.25">
      <c r="E6929" s="56" t="s">
        <v>2476</v>
      </c>
    </row>
    <row r="6930" spans="5:5" x14ac:dyDescent="0.25">
      <c r="E6930" s="56" t="s">
        <v>2476</v>
      </c>
    </row>
    <row r="6931" spans="5:5" x14ac:dyDescent="0.25">
      <c r="E6931" s="56" t="s">
        <v>2476</v>
      </c>
    </row>
    <row r="6932" spans="5:5" x14ac:dyDescent="0.25">
      <c r="E6932" s="56" t="s">
        <v>2476</v>
      </c>
    </row>
    <row r="6933" spans="5:5" x14ac:dyDescent="0.25">
      <c r="E6933" s="56" t="s">
        <v>2476</v>
      </c>
    </row>
    <row r="6934" spans="5:5" x14ac:dyDescent="0.25">
      <c r="E6934" s="56" t="s">
        <v>2476</v>
      </c>
    </row>
    <row r="6935" spans="5:5" x14ac:dyDescent="0.25">
      <c r="E6935" s="56" t="s">
        <v>2476</v>
      </c>
    </row>
    <row r="6936" spans="5:5" x14ac:dyDescent="0.25">
      <c r="E6936" s="56" t="s">
        <v>2476</v>
      </c>
    </row>
    <row r="6937" spans="5:5" x14ac:dyDescent="0.25">
      <c r="E6937" s="56" t="s">
        <v>2476</v>
      </c>
    </row>
    <row r="6938" spans="5:5" x14ac:dyDescent="0.25">
      <c r="E6938" s="56" t="s">
        <v>2476</v>
      </c>
    </row>
    <row r="6939" spans="5:5" x14ac:dyDescent="0.25">
      <c r="E6939" s="56" t="s">
        <v>2476</v>
      </c>
    </row>
    <row r="6940" spans="5:5" x14ac:dyDescent="0.25">
      <c r="E6940" s="56" t="s">
        <v>2476</v>
      </c>
    </row>
    <row r="6941" spans="5:5" x14ac:dyDescent="0.25">
      <c r="E6941" s="56" t="s">
        <v>2476</v>
      </c>
    </row>
    <row r="6942" spans="5:5" x14ac:dyDescent="0.25">
      <c r="E6942" s="56" t="s">
        <v>2476</v>
      </c>
    </row>
    <row r="6943" spans="5:5" x14ac:dyDescent="0.25">
      <c r="E6943" s="56" t="s">
        <v>2476</v>
      </c>
    </row>
    <row r="6944" spans="5:5" x14ac:dyDescent="0.25">
      <c r="E6944" s="56" t="s">
        <v>2476</v>
      </c>
    </row>
    <row r="6945" spans="5:5" x14ac:dyDescent="0.25">
      <c r="E6945" s="56" t="s">
        <v>2476</v>
      </c>
    </row>
    <row r="6946" spans="5:5" x14ac:dyDescent="0.25">
      <c r="E6946" s="56" t="s">
        <v>2476</v>
      </c>
    </row>
    <row r="6947" spans="5:5" x14ac:dyDescent="0.25">
      <c r="E6947" s="56" t="s">
        <v>2476</v>
      </c>
    </row>
    <row r="6948" spans="5:5" x14ac:dyDescent="0.25">
      <c r="E6948" s="56" t="s">
        <v>2476</v>
      </c>
    </row>
    <row r="6949" spans="5:5" x14ac:dyDescent="0.25">
      <c r="E6949" s="56" t="s">
        <v>2476</v>
      </c>
    </row>
    <row r="6950" spans="5:5" x14ac:dyDescent="0.25">
      <c r="E6950" s="56" t="s">
        <v>2476</v>
      </c>
    </row>
    <row r="6951" spans="5:5" x14ac:dyDescent="0.25">
      <c r="E6951" s="56" t="s">
        <v>2476</v>
      </c>
    </row>
    <row r="6952" spans="5:5" x14ac:dyDescent="0.25">
      <c r="E6952" s="56" t="s">
        <v>2476</v>
      </c>
    </row>
    <row r="6953" spans="5:5" x14ac:dyDescent="0.25">
      <c r="E6953" s="56" t="s">
        <v>2476</v>
      </c>
    </row>
    <row r="6954" spans="5:5" x14ac:dyDescent="0.25">
      <c r="E6954" s="56" t="s">
        <v>2476</v>
      </c>
    </row>
    <row r="6955" spans="5:5" x14ac:dyDescent="0.25">
      <c r="E6955" s="56" t="s">
        <v>2476</v>
      </c>
    </row>
    <row r="6956" spans="5:5" x14ac:dyDescent="0.25">
      <c r="E6956" s="56" t="s">
        <v>2476</v>
      </c>
    </row>
    <row r="6957" spans="5:5" x14ac:dyDescent="0.25">
      <c r="E6957" s="56" t="s">
        <v>2476</v>
      </c>
    </row>
    <row r="6958" spans="5:5" x14ac:dyDescent="0.25">
      <c r="E6958" s="56" t="s">
        <v>2476</v>
      </c>
    </row>
    <row r="6959" spans="5:5" x14ac:dyDescent="0.25">
      <c r="E6959" s="56" t="s">
        <v>2476</v>
      </c>
    </row>
    <row r="6960" spans="5:5" x14ac:dyDescent="0.25">
      <c r="E6960" s="56" t="s">
        <v>2476</v>
      </c>
    </row>
    <row r="6961" spans="5:5" x14ac:dyDescent="0.25">
      <c r="E6961" s="56" t="s">
        <v>2476</v>
      </c>
    </row>
    <row r="6962" spans="5:5" x14ac:dyDescent="0.25">
      <c r="E6962" s="56" t="s">
        <v>2476</v>
      </c>
    </row>
    <row r="6963" spans="5:5" x14ac:dyDescent="0.25">
      <c r="E6963" s="56" t="s">
        <v>2476</v>
      </c>
    </row>
    <row r="6964" spans="5:5" x14ac:dyDescent="0.25">
      <c r="E6964" s="56" t="s">
        <v>2476</v>
      </c>
    </row>
    <row r="6965" spans="5:5" x14ac:dyDescent="0.25">
      <c r="E6965" s="56" t="s">
        <v>2476</v>
      </c>
    </row>
    <row r="6966" spans="5:5" x14ac:dyDescent="0.25">
      <c r="E6966" s="56" t="s">
        <v>2476</v>
      </c>
    </row>
    <row r="6967" spans="5:5" x14ac:dyDescent="0.25">
      <c r="E6967" s="56" t="s">
        <v>2476</v>
      </c>
    </row>
    <row r="6968" spans="5:5" x14ac:dyDescent="0.25">
      <c r="E6968" s="56" t="s">
        <v>2476</v>
      </c>
    </row>
    <row r="6969" spans="5:5" x14ac:dyDescent="0.25">
      <c r="E6969" s="56" t="s">
        <v>2476</v>
      </c>
    </row>
    <row r="6970" spans="5:5" x14ac:dyDescent="0.25">
      <c r="E6970" s="56" t="s">
        <v>2476</v>
      </c>
    </row>
    <row r="6971" spans="5:5" x14ac:dyDescent="0.25">
      <c r="E6971" s="56" t="s">
        <v>2476</v>
      </c>
    </row>
    <row r="6972" spans="5:5" x14ac:dyDescent="0.25">
      <c r="E6972" s="56" t="s">
        <v>2476</v>
      </c>
    </row>
    <row r="6973" spans="5:5" x14ac:dyDescent="0.25">
      <c r="E6973" s="56" t="s">
        <v>2476</v>
      </c>
    </row>
    <row r="6974" spans="5:5" x14ac:dyDescent="0.25">
      <c r="E6974" s="56" t="s">
        <v>2476</v>
      </c>
    </row>
    <row r="6975" spans="5:5" x14ac:dyDescent="0.25">
      <c r="E6975" s="56" t="s">
        <v>2476</v>
      </c>
    </row>
    <row r="6976" spans="5:5" x14ac:dyDescent="0.25">
      <c r="E6976" s="56" t="s">
        <v>2476</v>
      </c>
    </row>
    <row r="6977" spans="5:5" x14ac:dyDescent="0.25">
      <c r="E6977" s="56" t="s">
        <v>2476</v>
      </c>
    </row>
    <row r="6978" spans="5:5" x14ac:dyDescent="0.25">
      <c r="E6978" s="56" t="s">
        <v>2476</v>
      </c>
    </row>
    <row r="6979" spans="5:5" x14ac:dyDescent="0.25">
      <c r="E6979" s="56" t="s">
        <v>2476</v>
      </c>
    </row>
    <row r="6980" spans="5:5" x14ac:dyDescent="0.25">
      <c r="E6980" s="56" t="s">
        <v>2476</v>
      </c>
    </row>
    <row r="6981" spans="5:5" x14ac:dyDescent="0.25">
      <c r="E6981" s="56" t="s">
        <v>2476</v>
      </c>
    </row>
    <row r="6982" spans="5:5" x14ac:dyDescent="0.25">
      <c r="E6982" s="56" t="s">
        <v>2476</v>
      </c>
    </row>
    <row r="6983" spans="5:5" x14ac:dyDescent="0.25">
      <c r="E6983" s="56" t="s">
        <v>2476</v>
      </c>
    </row>
    <row r="6984" spans="5:5" x14ac:dyDescent="0.25">
      <c r="E6984" s="56" t="s">
        <v>2476</v>
      </c>
    </row>
    <row r="6985" spans="5:5" x14ac:dyDescent="0.25">
      <c r="E6985" s="56" t="s">
        <v>2476</v>
      </c>
    </row>
    <row r="6986" spans="5:5" x14ac:dyDescent="0.25">
      <c r="E6986" s="56" t="s">
        <v>2476</v>
      </c>
    </row>
    <row r="6987" spans="5:5" x14ac:dyDescent="0.25">
      <c r="E6987" s="56" t="s">
        <v>2476</v>
      </c>
    </row>
    <row r="6988" spans="5:5" x14ac:dyDescent="0.25">
      <c r="E6988" s="56" t="s">
        <v>2476</v>
      </c>
    </row>
    <row r="6989" spans="5:5" x14ac:dyDescent="0.25">
      <c r="E6989" s="56" t="s">
        <v>2476</v>
      </c>
    </row>
    <row r="6990" spans="5:5" x14ac:dyDescent="0.25">
      <c r="E6990" s="56" t="s">
        <v>2476</v>
      </c>
    </row>
    <row r="6991" spans="5:5" x14ac:dyDescent="0.25">
      <c r="E6991" s="56" t="s">
        <v>2476</v>
      </c>
    </row>
    <row r="6992" spans="5:5" x14ac:dyDescent="0.25">
      <c r="E6992" s="56" t="s">
        <v>2476</v>
      </c>
    </row>
    <row r="6993" spans="5:5" x14ac:dyDescent="0.25">
      <c r="E6993" s="56" t="s">
        <v>2476</v>
      </c>
    </row>
    <row r="6994" spans="5:5" x14ac:dyDescent="0.25">
      <c r="E6994" s="56" t="s">
        <v>2476</v>
      </c>
    </row>
    <row r="6995" spans="5:5" x14ac:dyDescent="0.25">
      <c r="E6995" s="56" t="s">
        <v>2476</v>
      </c>
    </row>
    <row r="6996" spans="5:5" x14ac:dyDescent="0.25">
      <c r="E6996" s="56" t="s">
        <v>2476</v>
      </c>
    </row>
    <row r="6997" spans="5:5" x14ac:dyDescent="0.25">
      <c r="E6997" s="56" t="s">
        <v>2476</v>
      </c>
    </row>
    <row r="6998" spans="5:5" x14ac:dyDescent="0.25">
      <c r="E6998" s="56" t="s">
        <v>2476</v>
      </c>
    </row>
    <row r="6999" spans="5:5" x14ac:dyDescent="0.25">
      <c r="E6999" s="56" t="s">
        <v>2476</v>
      </c>
    </row>
    <row r="7000" spans="5:5" x14ac:dyDescent="0.25">
      <c r="E7000" s="56" t="s">
        <v>2476</v>
      </c>
    </row>
    <row r="7001" spans="5:5" x14ac:dyDescent="0.25">
      <c r="E7001" s="56" t="s">
        <v>2476</v>
      </c>
    </row>
    <row r="7002" spans="5:5" x14ac:dyDescent="0.25">
      <c r="E7002" s="56" t="s">
        <v>2476</v>
      </c>
    </row>
    <row r="7003" spans="5:5" x14ac:dyDescent="0.25">
      <c r="E7003" s="56" t="s">
        <v>2476</v>
      </c>
    </row>
    <row r="7004" spans="5:5" x14ac:dyDescent="0.25">
      <c r="E7004" s="56" t="s">
        <v>2476</v>
      </c>
    </row>
    <row r="7005" spans="5:5" x14ac:dyDescent="0.25">
      <c r="E7005" s="56" t="s">
        <v>2476</v>
      </c>
    </row>
    <row r="7006" spans="5:5" x14ac:dyDescent="0.25">
      <c r="E7006" s="56" t="s">
        <v>2476</v>
      </c>
    </row>
    <row r="7007" spans="5:5" x14ac:dyDescent="0.25">
      <c r="E7007" s="56" t="s">
        <v>2476</v>
      </c>
    </row>
    <row r="7008" spans="5:5" x14ac:dyDescent="0.25">
      <c r="E7008" s="56" t="s">
        <v>2476</v>
      </c>
    </row>
    <row r="7009" spans="5:5" x14ac:dyDescent="0.25">
      <c r="E7009" s="56" t="s">
        <v>2476</v>
      </c>
    </row>
    <row r="7010" spans="5:5" x14ac:dyDescent="0.25">
      <c r="E7010" s="56" t="s">
        <v>2476</v>
      </c>
    </row>
    <row r="7011" spans="5:5" x14ac:dyDescent="0.25">
      <c r="E7011" s="56" t="s">
        <v>2476</v>
      </c>
    </row>
    <row r="7012" spans="5:5" x14ac:dyDescent="0.25">
      <c r="E7012" s="56" t="s">
        <v>2476</v>
      </c>
    </row>
    <row r="7013" spans="5:5" x14ac:dyDescent="0.25">
      <c r="E7013" s="56" t="s">
        <v>2476</v>
      </c>
    </row>
    <row r="7014" spans="5:5" x14ac:dyDescent="0.25">
      <c r="E7014" s="56" t="s">
        <v>2476</v>
      </c>
    </row>
    <row r="7015" spans="5:5" x14ac:dyDescent="0.25">
      <c r="E7015" s="56" t="s">
        <v>2476</v>
      </c>
    </row>
    <row r="7016" spans="5:5" x14ac:dyDescent="0.25">
      <c r="E7016" s="56" t="s">
        <v>2476</v>
      </c>
    </row>
    <row r="7017" spans="5:5" x14ac:dyDescent="0.25">
      <c r="E7017" s="56" t="s">
        <v>2476</v>
      </c>
    </row>
    <row r="7018" spans="5:5" x14ac:dyDescent="0.25">
      <c r="E7018" s="56" t="s">
        <v>2476</v>
      </c>
    </row>
    <row r="7019" spans="5:5" x14ac:dyDescent="0.25">
      <c r="E7019" s="56" t="s">
        <v>2476</v>
      </c>
    </row>
    <row r="7020" spans="5:5" x14ac:dyDescent="0.25">
      <c r="E7020" s="56" t="s">
        <v>2476</v>
      </c>
    </row>
    <row r="7021" spans="5:5" x14ac:dyDescent="0.25">
      <c r="E7021" s="56" t="s">
        <v>2476</v>
      </c>
    </row>
    <row r="7022" spans="5:5" x14ac:dyDescent="0.25">
      <c r="E7022" s="56" t="s">
        <v>2476</v>
      </c>
    </row>
    <row r="7023" spans="5:5" x14ac:dyDescent="0.25">
      <c r="E7023" s="56" t="s">
        <v>2476</v>
      </c>
    </row>
    <row r="7024" spans="5:5" x14ac:dyDescent="0.25">
      <c r="E7024" s="56" t="s">
        <v>2476</v>
      </c>
    </row>
    <row r="7025" spans="5:5" x14ac:dyDescent="0.25">
      <c r="E7025" s="56" t="s">
        <v>2476</v>
      </c>
    </row>
    <row r="7026" spans="5:5" x14ac:dyDescent="0.25">
      <c r="E7026" s="56" t="s">
        <v>2476</v>
      </c>
    </row>
    <row r="7027" spans="5:5" x14ac:dyDescent="0.25">
      <c r="E7027" s="56" t="s">
        <v>2476</v>
      </c>
    </row>
    <row r="7028" spans="5:5" x14ac:dyDescent="0.25">
      <c r="E7028" s="56" t="s">
        <v>2476</v>
      </c>
    </row>
    <row r="7029" spans="5:5" x14ac:dyDescent="0.25">
      <c r="E7029" s="56" t="s">
        <v>2476</v>
      </c>
    </row>
    <row r="7030" spans="5:5" x14ac:dyDescent="0.25">
      <c r="E7030" s="56" t="s">
        <v>2476</v>
      </c>
    </row>
    <row r="7031" spans="5:5" x14ac:dyDescent="0.25">
      <c r="E7031" s="56" t="s">
        <v>2476</v>
      </c>
    </row>
    <row r="7032" spans="5:5" x14ac:dyDescent="0.25">
      <c r="E7032" s="56" t="s">
        <v>2476</v>
      </c>
    </row>
    <row r="7033" spans="5:5" x14ac:dyDescent="0.25">
      <c r="E7033" s="56" t="s">
        <v>2476</v>
      </c>
    </row>
    <row r="7034" spans="5:5" x14ac:dyDescent="0.25">
      <c r="E7034" s="56" t="s">
        <v>2476</v>
      </c>
    </row>
    <row r="7035" spans="5:5" x14ac:dyDescent="0.25">
      <c r="E7035" s="56" t="s">
        <v>2476</v>
      </c>
    </row>
    <row r="7036" spans="5:5" x14ac:dyDescent="0.25">
      <c r="E7036" s="56" t="s">
        <v>2476</v>
      </c>
    </row>
    <row r="7037" spans="5:5" x14ac:dyDescent="0.25">
      <c r="E7037" s="56" t="s">
        <v>2476</v>
      </c>
    </row>
    <row r="7038" spans="5:5" x14ac:dyDescent="0.25">
      <c r="E7038" s="56" t="s">
        <v>2476</v>
      </c>
    </row>
    <row r="7039" spans="5:5" x14ac:dyDescent="0.25">
      <c r="E7039" s="56" t="s">
        <v>2476</v>
      </c>
    </row>
    <row r="7040" spans="5:5" x14ac:dyDescent="0.25">
      <c r="E7040" s="56" t="s">
        <v>2476</v>
      </c>
    </row>
    <row r="7041" spans="5:5" x14ac:dyDescent="0.25">
      <c r="E7041" s="56" t="s">
        <v>2476</v>
      </c>
    </row>
    <row r="7042" spans="5:5" x14ac:dyDescent="0.25">
      <c r="E7042" s="56" t="s">
        <v>2476</v>
      </c>
    </row>
    <row r="7043" spans="5:5" x14ac:dyDescent="0.25">
      <c r="E7043" s="56" t="s">
        <v>2476</v>
      </c>
    </row>
    <row r="7044" spans="5:5" x14ac:dyDescent="0.25">
      <c r="E7044" s="56" t="s">
        <v>2476</v>
      </c>
    </row>
    <row r="7045" spans="5:5" x14ac:dyDescent="0.25">
      <c r="E7045" s="56" t="s">
        <v>2476</v>
      </c>
    </row>
    <row r="7046" spans="5:5" x14ac:dyDescent="0.25">
      <c r="E7046" s="56" t="s">
        <v>2476</v>
      </c>
    </row>
    <row r="7047" spans="5:5" x14ac:dyDescent="0.25">
      <c r="E7047" s="56" t="s">
        <v>2476</v>
      </c>
    </row>
    <row r="7048" spans="5:5" x14ac:dyDescent="0.25">
      <c r="E7048" s="56" t="s">
        <v>2476</v>
      </c>
    </row>
    <row r="7049" spans="5:5" x14ac:dyDescent="0.25">
      <c r="E7049" s="56" t="s">
        <v>2476</v>
      </c>
    </row>
    <row r="7050" spans="5:5" x14ac:dyDescent="0.25">
      <c r="E7050" s="56" t="s">
        <v>2476</v>
      </c>
    </row>
    <row r="7051" spans="5:5" x14ac:dyDescent="0.25">
      <c r="E7051" s="56" t="s">
        <v>2476</v>
      </c>
    </row>
    <row r="7052" spans="5:5" x14ac:dyDescent="0.25">
      <c r="E7052" s="56" t="s">
        <v>2476</v>
      </c>
    </row>
    <row r="7053" spans="5:5" x14ac:dyDescent="0.25">
      <c r="E7053" s="56" t="s">
        <v>2476</v>
      </c>
    </row>
    <row r="7054" spans="5:5" x14ac:dyDescent="0.25">
      <c r="E7054" s="56" t="s">
        <v>2476</v>
      </c>
    </row>
    <row r="7055" spans="5:5" x14ac:dyDescent="0.25">
      <c r="E7055" s="56" t="s">
        <v>2476</v>
      </c>
    </row>
    <row r="7056" spans="5:5" x14ac:dyDescent="0.25">
      <c r="E7056" s="56" t="s">
        <v>2476</v>
      </c>
    </row>
    <row r="7057" spans="5:5" x14ac:dyDescent="0.25">
      <c r="E7057" s="56" t="s">
        <v>2476</v>
      </c>
    </row>
    <row r="7058" spans="5:5" x14ac:dyDescent="0.25">
      <c r="E7058" s="56" t="s">
        <v>2476</v>
      </c>
    </row>
    <row r="7059" spans="5:5" x14ac:dyDescent="0.25">
      <c r="E7059" s="56" t="s">
        <v>2476</v>
      </c>
    </row>
    <row r="7060" spans="5:5" x14ac:dyDescent="0.25">
      <c r="E7060" s="56" t="s">
        <v>2476</v>
      </c>
    </row>
    <row r="7061" spans="5:5" x14ac:dyDescent="0.25">
      <c r="E7061" s="56" t="s">
        <v>2476</v>
      </c>
    </row>
    <row r="7062" spans="5:5" x14ac:dyDescent="0.25">
      <c r="E7062" s="56" t="s">
        <v>2476</v>
      </c>
    </row>
    <row r="7063" spans="5:5" x14ac:dyDescent="0.25">
      <c r="E7063" s="56" t="s">
        <v>2476</v>
      </c>
    </row>
    <row r="7064" spans="5:5" x14ac:dyDescent="0.25">
      <c r="E7064" s="56" t="s">
        <v>2476</v>
      </c>
    </row>
    <row r="7065" spans="5:5" x14ac:dyDescent="0.25">
      <c r="E7065" s="56" t="s">
        <v>2476</v>
      </c>
    </row>
    <row r="7066" spans="5:5" x14ac:dyDescent="0.25">
      <c r="E7066" s="56" t="s">
        <v>2476</v>
      </c>
    </row>
    <row r="7067" spans="5:5" x14ac:dyDescent="0.25">
      <c r="E7067" s="56" t="s">
        <v>2476</v>
      </c>
    </row>
    <row r="7068" spans="5:5" x14ac:dyDescent="0.25">
      <c r="E7068" s="56" t="s">
        <v>2476</v>
      </c>
    </row>
    <row r="7069" spans="5:5" x14ac:dyDescent="0.25">
      <c r="E7069" s="56" t="s">
        <v>2476</v>
      </c>
    </row>
    <row r="7070" spans="5:5" x14ac:dyDescent="0.25">
      <c r="E7070" s="56" t="s">
        <v>2476</v>
      </c>
    </row>
    <row r="7071" spans="5:5" x14ac:dyDescent="0.25">
      <c r="E7071" s="56" t="s">
        <v>2476</v>
      </c>
    </row>
    <row r="7072" spans="5:5" x14ac:dyDescent="0.25">
      <c r="E7072" s="56" t="s">
        <v>2476</v>
      </c>
    </row>
    <row r="7073" spans="5:5" x14ac:dyDescent="0.25">
      <c r="E7073" s="56" t="s">
        <v>2476</v>
      </c>
    </row>
    <row r="7074" spans="5:5" x14ac:dyDescent="0.25">
      <c r="E7074" s="56" t="s">
        <v>2476</v>
      </c>
    </row>
    <row r="7075" spans="5:5" x14ac:dyDescent="0.25">
      <c r="E7075" s="56" t="s">
        <v>2476</v>
      </c>
    </row>
    <row r="7076" spans="5:5" x14ac:dyDescent="0.25">
      <c r="E7076" s="56" t="s">
        <v>2476</v>
      </c>
    </row>
    <row r="7077" spans="5:5" x14ac:dyDescent="0.25">
      <c r="E7077" s="56" t="s">
        <v>2476</v>
      </c>
    </row>
    <row r="7078" spans="5:5" x14ac:dyDescent="0.25">
      <c r="E7078" s="56" t="s">
        <v>2476</v>
      </c>
    </row>
    <row r="7079" spans="5:5" x14ac:dyDescent="0.25">
      <c r="E7079" s="56" t="s">
        <v>2476</v>
      </c>
    </row>
    <row r="7080" spans="5:5" x14ac:dyDescent="0.25">
      <c r="E7080" s="56" t="s">
        <v>2476</v>
      </c>
    </row>
    <row r="7081" spans="5:5" x14ac:dyDescent="0.25">
      <c r="E7081" s="56" t="s">
        <v>2476</v>
      </c>
    </row>
    <row r="7082" spans="5:5" x14ac:dyDescent="0.25">
      <c r="E7082" s="56" t="s">
        <v>2476</v>
      </c>
    </row>
    <row r="7083" spans="5:5" x14ac:dyDescent="0.25">
      <c r="E7083" s="56" t="s">
        <v>2476</v>
      </c>
    </row>
    <row r="7084" spans="5:5" x14ac:dyDescent="0.25">
      <c r="E7084" s="56" t="s">
        <v>2476</v>
      </c>
    </row>
    <row r="7085" spans="5:5" x14ac:dyDescent="0.25">
      <c r="E7085" s="56" t="s">
        <v>2476</v>
      </c>
    </row>
    <row r="7086" spans="5:5" x14ac:dyDescent="0.25">
      <c r="E7086" s="56" t="s">
        <v>2476</v>
      </c>
    </row>
    <row r="7087" spans="5:5" x14ac:dyDescent="0.25">
      <c r="E7087" s="56" t="s">
        <v>2476</v>
      </c>
    </row>
    <row r="7088" spans="5:5" x14ac:dyDescent="0.25">
      <c r="E7088" s="56" t="s">
        <v>2476</v>
      </c>
    </row>
    <row r="7089" spans="5:5" x14ac:dyDescent="0.25">
      <c r="E7089" s="56" t="s">
        <v>2476</v>
      </c>
    </row>
    <row r="7090" spans="5:5" x14ac:dyDescent="0.25">
      <c r="E7090" s="56" t="s">
        <v>2476</v>
      </c>
    </row>
    <row r="7091" spans="5:5" x14ac:dyDescent="0.25">
      <c r="E7091" s="56" t="s">
        <v>2476</v>
      </c>
    </row>
    <row r="7092" spans="5:5" x14ac:dyDescent="0.25">
      <c r="E7092" s="56" t="s">
        <v>2476</v>
      </c>
    </row>
    <row r="7093" spans="5:5" x14ac:dyDescent="0.25">
      <c r="E7093" s="56" t="s">
        <v>2476</v>
      </c>
    </row>
    <row r="7094" spans="5:5" x14ac:dyDescent="0.25">
      <c r="E7094" s="56" t="s">
        <v>2476</v>
      </c>
    </row>
    <row r="7095" spans="5:5" x14ac:dyDescent="0.25">
      <c r="E7095" s="56" t="s">
        <v>2476</v>
      </c>
    </row>
    <row r="7096" spans="5:5" x14ac:dyDescent="0.25">
      <c r="E7096" s="56" t="s">
        <v>2476</v>
      </c>
    </row>
    <row r="7097" spans="5:5" x14ac:dyDescent="0.25">
      <c r="E7097" s="56" t="s">
        <v>2476</v>
      </c>
    </row>
    <row r="7098" spans="5:5" x14ac:dyDescent="0.25">
      <c r="E7098" s="56" t="s">
        <v>2476</v>
      </c>
    </row>
    <row r="7099" spans="5:5" x14ac:dyDescent="0.25">
      <c r="E7099" s="56" t="s">
        <v>2476</v>
      </c>
    </row>
    <row r="7100" spans="5:5" x14ac:dyDescent="0.25">
      <c r="E7100" s="56" t="s">
        <v>2476</v>
      </c>
    </row>
    <row r="7101" spans="5:5" x14ac:dyDescent="0.25">
      <c r="E7101" s="56" t="s">
        <v>2476</v>
      </c>
    </row>
    <row r="7102" spans="5:5" x14ac:dyDescent="0.25">
      <c r="E7102" s="56" t="s">
        <v>2476</v>
      </c>
    </row>
    <row r="7103" spans="5:5" x14ac:dyDescent="0.25">
      <c r="E7103" s="56" t="s">
        <v>2476</v>
      </c>
    </row>
    <row r="7104" spans="5:5" x14ac:dyDescent="0.25">
      <c r="E7104" s="56" t="s">
        <v>2476</v>
      </c>
    </row>
    <row r="7105" spans="5:5" x14ac:dyDescent="0.25">
      <c r="E7105" s="56" t="s">
        <v>2476</v>
      </c>
    </row>
    <row r="7106" spans="5:5" x14ac:dyDescent="0.25">
      <c r="E7106" s="56" t="s">
        <v>2476</v>
      </c>
    </row>
    <row r="7107" spans="5:5" x14ac:dyDescent="0.25">
      <c r="E7107" s="56" t="s">
        <v>2476</v>
      </c>
    </row>
    <row r="7108" spans="5:5" x14ac:dyDescent="0.25">
      <c r="E7108" s="56" t="s">
        <v>2476</v>
      </c>
    </row>
    <row r="7109" spans="5:5" x14ac:dyDescent="0.25">
      <c r="E7109" s="56" t="s">
        <v>2476</v>
      </c>
    </row>
    <row r="7110" spans="5:5" x14ac:dyDescent="0.25">
      <c r="E7110" s="56" t="s">
        <v>2476</v>
      </c>
    </row>
    <row r="7111" spans="5:5" x14ac:dyDescent="0.25">
      <c r="E7111" s="56" t="s">
        <v>2476</v>
      </c>
    </row>
    <row r="7112" spans="5:5" x14ac:dyDescent="0.25">
      <c r="E7112" s="56" t="s">
        <v>2476</v>
      </c>
    </row>
    <row r="7113" spans="5:5" x14ac:dyDescent="0.25">
      <c r="E7113" s="56" t="s">
        <v>2476</v>
      </c>
    </row>
    <row r="7114" spans="5:5" x14ac:dyDescent="0.25">
      <c r="E7114" s="56" t="s">
        <v>2476</v>
      </c>
    </row>
    <row r="7115" spans="5:5" x14ac:dyDescent="0.25">
      <c r="E7115" s="56" t="s">
        <v>2476</v>
      </c>
    </row>
    <row r="7116" spans="5:5" x14ac:dyDescent="0.25">
      <c r="E7116" s="56" t="s">
        <v>2476</v>
      </c>
    </row>
    <row r="7117" spans="5:5" x14ac:dyDescent="0.25">
      <c r="E7117" s="56" t="s">
        <v>2476</v>
      </c>
    </row>
    <row r="7118" spans="5:5" x14ac:dyDescent="0.25">
      <c r="E7118" s="56" t="s">
        <v>2476</v>
      </c>
    </row>
    <row r="7119" spans="5:5" x14ac:dyDescent="0.25">
      <c r="E7119" s="56" t="s">
        <v>2476</v>
      </c>
    </row>
    <row r="7120" spans="5:5" x14ac:dyDescent="0.25">
      <c r="E7120" s="56" t="s">
        <v>2476</v>
      </c>
    </row>
    <row r="7121" spans="5:5" x14ac:dyDescent="0.25">
      <c r="E7121" s="56" t="s">
        <v>2476</v>
      </c>
    </row>
    <row r="7122" spans="5:5" x14ac:dyDescent="0.25">
      <c r="E7122" s="56" t="s">
        <v>2476</v>
      </c>
    </row>
    <row r="7123" spans="5:5" x14ac:dyDescent="0.25">
      <c r="E7123" s="56" t="s">
        <v>2476</v>
      </c>
    </row>
    <row r="7124" spans="5:5" x14ac:dyDescent="0.25">
      <c r="E7124" s="56" t="s">
        <v>2476</v>
      </c>
    </row>
    <row r="7125" spans="5:5" x14ac:dyDescent="0.25">
      <c r="E7125" s="56" t="s">
        <v>2476</v>
      </c>
    </row>
    <row r="7126" spans="5:5" x14ac:dyDescent="0.25">
      <c r="E7126" s="56" t="s">
        <v>2476</v>
      </c>
    </row>
    <row r="7127" spans="5:5" x14ac:dyDescent="0.25">
      <c r="E7127" s="56" t="s">
        <v>2476</v>
      </c>
    </row>
    <row r="7128" spans="5:5" x14ac:dyDescent="0.25">
      <c r="E7128" s="56" t="s">
        <v>2476</v>
      </c>
    </row>
    <row r="7129" spans="5:5" x14ac:dyDescent="0.25">
      <c r="E7129" s="56" t="s">
        <v>2476</v>
      </c>
    </row>
    <row r="7130" spans="5:5" x14ac:dyDescent="0.25">
      <c r="E7130" s="56" t="s">
        <v>2476</v>
      </c>
    </row>
    <row r="7131" spans="5:5" x14ac:dyDescent="0.25">
      <c r="E7131" s="56" t="s">
        <v>2476</v>
      </c>
    </row>
    <row r="7132" spans="5:5" x14ac:dyDescent="0.25">
      <c r="E7132" s="56" t="s">
        <v>2476</v>
      </c>
    </row>
    <row r="7133" spans="5:5" x14ac:dyDescent="0.25">
      <c r="E7133" s="56" t="s">
        <v>2476</v>
      </c>
    </row>
    <row r="7134" spans="5:5" x14ac:dyDescent="0.25">
      <c r="E7134" s="56" t="s">
        <v>2476</v>
      </c>
    </row>
    <row r="7135" spans="5:5" x14ac:dyDescent="0.25">
      <c r="E7135" s="56" t="s">
        <v>2476</v>
      </c>
    </row>
    <row r="7136" spans="5:5" x14ac:dyDescent="0.25">
      <c r="E7136" s="56" t="s">
        <v>2476</v>
      </c>
    </row>
    <row r="7137" spans="5:5" x14ac:dyDescent="0.25">
      <c r="E7137" s="56" t="s">
        <v>2476</v>
      </c>
    </row>
    <row r="7138" spans="5:5" x14ac:dyDescent="0.25">
      <c r="E7138" s="56" t="s">
        <v>2476</v>
      </c>
    </row>
    <row r="7139" spans="5:5" x14ac:dyDescent="0.25">
      <c r="E7139" s="56" t="s">
        <v>2476</v>
      </c>
    </row>
    <row r="7140" spans="5:5" x14ac:dyDescent="0.25">
      <c r="E7140" s="56" t="s">
        <v>2476</v>
      </c>
    </row>
    <row r="7141" spans="5:5" x14ac:dyDescent="0.25">
      <c r="E7141" s="56" t="s">
        <v>2476</v>
      </c>
    </row>
    <row r="7142" spans="5:5" x14ac:dyDescent="0.25">
      <c r="E7142" s="56" t="s">
        <v>2476</v>
      </c>
    </row>
    <row r="7143" spans="5:5" x14ac:dyDescent="0.25">
      <c r="E7143" s="56" t="s">
        <v>2476</v>
      </c>
    </row>
    <row r="7144" spans="5:5" x14ac:dyDescent="0.25">
      <c r="E7144" s="56" t="s">
        <v>2476</v>
      </c>
    </row>
    <row r="7145" spans="5:5" x14ac:dyDescent="0.25">
      <c r="E7145" s="56" t="s">
        <v>2476</v>
      </c>
    </row>
    <row r="7146" spans="5:5" x14ac:dyDescent="0.25">
      <c r="E7146" s="56" t="s">
        <v>2476</v>
      </c>
    </row>
    <row r="7147" spans="5:5" x14ac:dyDescent="0.25">
      <c r="E7147" s="56" t="s">
        <v>2476</v>
      </c>
    </row>
    <row r="7148" spans="5:5" x14ac:dyDescent="0.25">
      <c r="E7148" s="56" t="s">
        <v>2476</v>
      </c>
    </row>
    <row r="7149" spans="5:5" x14ac:dyDescent="0.25">
      <c r="E7149" s="56" t="s">
        <v>2476</v>
      </c>
    </row>
    <row r="7150" spans="5:5" x14ac:dyDescent="0.25">
      <c r="E7150" s="56" t="s">
        <v>2476</v>
      </c>
    </row>
    <row r="7151" spans="5:5" x14ac:dyDescent="0.25">
      <c r="E7151" s="56" t="s">
        <v>2476</v>
      </c>
    </row>
    <row r="7152" spans="5:5" x14ac:dyDescent="0.25">
      <c r="E7152" s="56" t="s">
        <v>2476</v>
      </c>
    </row>
    <row r="7153" spans="5:5" x14ac:dyDescent="0.25">
      <c r="E7153" s="56" t="s">
        <v>2476</v>
      </c>
    </row>
    <row r="7154" spans="5:5" x14ac:dyDescent="0.25">
      <c r="E7154" s="56" t="s">
        <v>2476</v>
      </c>
    </row>
    <row r="7155" spans="5:5" x14ac:dyDescent="0.25">
      <c r="E7155" s="56" t="s">
        <v>2476</v>
      </c>
    </row>
    <row r="7156" spans="5:5" x14ac:dyDescent="0.25">
      <c r="E7156" s="56" t="s">
        <v>2476</v>
      </c>
    </row>
    <row r="7157" spans="5:5" x14ac:dyDescent="0.25">
      <c r="E7157" s="56" t="s">
        <v>2476</v>
      </c>
    </row>
    <row r="7158" spans="5:5" x14ac:dyDescent="0.25">
      <c r="E7158" s="56" t="s">
        <v>2476</v>
      </c>
    </row>
    <row r="7159" spans="5:5" x14ac:dyDescent="0.25">
      <c r="E7159" s="56" t="s">
        <v>2476</v>
      </c>
    </row>
    <row r="7160" spans="5:5" x14ac:dyDescent="0.25">
      <c r="E7160" s="56" t="s">
        <v>2476</v>
      </c>
    </row>
    <row r="7161" spans="5:5" x14ac:dyDescent="0.25">
      <c r="E7161" s="56" t="s">
        <v>2476</v>
      </c>
    </row>
    <row r="7162" spans="5:5" x14ac:dyDescent="0.25">
      <c r="E7162" s="56" t="s">
        <v>2476</v>
      </c>
    </row>
    <row r="7163" spans="5:5" x14ac:dyDescent="0.25">
      <c r="E7163" s="56" t="s">
        <v>2476</v>
      </c>
    </row>
    <row r="7164" spans="5:5" x14ac:dyDescent="0.25">
      <c r="E7164" s="56" t="s">
        <v>2476</v>
      </c>
    </row>
    <row r="7165" spans="5:5" x14ac:dyDescent="0.25">
      <c r="E7165" s="56" t="s">
        <v>2476</v>
      </c>
    </row>
    <row r="7166" spans="5:5" x14ac:dyDescent="0.25">
      <c r="E7166" s="56" t="s">
        <v>2476</v>
      </c>
    </row>
    <row r="7167" spans="5:5" x14ac:dyDescent="0.25">
      <c r="E7167" s="56" t="s">
        <v>2476</v>
      </c>
    </row>
    <row r="7168" spans="5:5" x14ac:dyDescent="0.25">
      <c r="E7168" s="56" t="s">
        <v>2476</v>
      </c>
    </row>
    <row r="7169" spans="5:5" x14ac:dyDescent="0.25">
      <c r="E7169" s="56" t="s">
        <v>2476</v>
      </c>
    </row>
    <row r="7170" spans="5:5" x14ac:dyDescent="0.25">
      <c r="E7170" s="56" t="s">
        <v>2476</v>
      </c>
    </row>
    <row r="7171" spans="5:5" x14ac:dyDescent="0.25">
      <c r="E7171" s="56" t="s">
        <v>2476</v>
      </c>
    </row>
    <row r="7172" spans="5:5" x14ac:dyDescent="0.25">
      <c r="E7172" s="56" t="s">
        <v>2476</v>
      </c>
    </row>
    <row r="7173" spans="5:5" x14ac:dyDescent="0.25">
      <c r="E7173" s="56" t="s">
        <v>2476</v>
      </c>
    </row>
    <row r="7174" spans="5:5" x14ac:dyDescent="0.25">
      <c r="E7174" s="56" t="s">
        <v>2476</v>
      </c>
    </row>
    <row r="7175" spans="5:5" x14ac:dyDescent="0.25">
      <c r="E7175" s="56" t="s">
        <v>2476</v>
      </c>
    </row>
    <row r="7176" spans="5:5" x14ac:dyDescent="0.25">
      <c r="E7176" s="56" t="s">
        <v>2476</v>
      </c>
    </row>
    <row r="7177" spans="5:5" x14ac:dyDescent="0.25">
      <c r="E7177" s="56" t="s">
        <v>2476</v>
      </c>
    </row>
    <row r="7178" spans="5:5" x14ac:dyDescent="0.25">
      <c r="E7178" s="56" t="s">
        <v>2476</v>
      </c>
    </row>
    <row r="7179" spans="5:5" x14ac:dyDescent="0.25">
      <c r="E7179" s="56" t="s">
        <v>2476</v>
      </c>
    </row>
    <row r="7180" spans="5:5" x14ac:dyDescent="0.25">
      <c r="E7180" s="56" t="s">
        <v>2476</v>
      </c>
    </row>
    <row r="7181" spans="5:5" x14ac:dyDescent="0.25">
      <c r="E7181" s="56" t="s">
        <v>2476</v>
      </c>
    </row>
    <row r="7182" spans="5:5" x14ac:dyDescent="0.25">
      <c r="E7182" s="56" t="s">
        <v>2476</v>
      </c>
    </row>
    <row r="7183" spans="5:5" x14ac:dyDescent="0.25">
      <c r="E7183" s="56" t="s">
        <v>2476</v>
      </c>
    </row>
    <row r="7184" spans="5:5" x14ac:dyDescent="0.25">
      <c r="E7184" s="56" t="s">
        <v>2476</v>
      </c>
    </row>
    <row r="7185" spans="5:5" x14ac:dyDescent="0.25">
      <c r="E7185" s="56" t="s">
        <v>2476</v>
      </c>
    </row>
    <row r="7186" spans="5:5" x14ac:dyDescent="0.25">
      <c r="E7186" s="56" t="s">
        <v>2476</v>
      </c>
    </row>
    <row r="7187" spans="5:5" x14ac:dyDescent="0.25">
      <c r="E7187" s="56" t="s">
        <v>2476</v>
      </c>
    </row>
    <row r="7188" spans="5:5" x14ac:dyDescent="0.25">
      <c r="E7188" s="56" t="s">
        <v>2476</v>
      </c>
    </row>
    <row r="7189" spans="5:5" x14ac:dyDescent="0.25">
      <c r="E7189" s="56" t="s">
        <v>2476</v>
      </c>
    </row>
    <row r="7190" spans="5:5" x14ac:dyDescent="0.25">
      <c r="E7190" s="56" t="s">
        <v>2476</v>
      </c>
    </row>
    <row r="7191" spans="5:5" x14ac:dyDescent="0.25">
      <c r="E7191" s="56" t="s">
        <v>2476</v>
      </c>
    </row>
    <row r="7192" spans="5:5" x14ac:dyDescent="0.25">
      <c r="E7192" s="56" t="s">
        <v>2476</v>
      </c>
    </row>
    <row r="7193" spans="5:5" x14ac:dyDescent="0.25">
      <c r="E7193" s="56" t="s">
        <v>2476</v>
      </c>
    </row>
    <row r="7194" spans="5:5" x14ac:dyDescent="0.25">
      <c r="E7194" s="56" t="s">
        <v>2476</v>
      </c>
    </row>
    <row r="7195" spans="5:5" x14ac:dyDescent="0.25">
      <c r="E7195" s="56" t="s">
        <v>2476</v>
      </c>
    </row>
    <row r="7196" spans="5:5" x14ac:dyDescent="0.25">
      <c r="E7196" s="56" t="s">
        <v>2476</v>
      </c>
    </row>
    <row r="7197" spans="5:5" x14ac:dyDescent="0.25">
      <c r="E7197" s="56" t="s">
        <v>2476</v>
      </c>
    </row>
    <row r="7198" spans="5:5" x14ac:dyDescent="0.25">
      <c r="E7198" s="56" t="s">
        <v>2476</v>
      </c>
    </row>
    <row r="7199" spans="5:5" x14ac:dyDescent="0.25">
      <c r="E7199" s="56" t="s">
        <v>2476</v>
      </c>
    </row>
    <row r="7200" spans="5:5" x14ac:dyDescent="0.25">
      <c r="E7200" s="56" t="s">
        <v>2476</v>
      </c>
    </row>
    <row r="7201" spans="5:5" x14ac:dyDescent="0.25">
      <c r="E7201" s="56" t="s">
        <v>2476</v>
      </c>
    </row>
    <row r="7202" spans="5:5" x14ac:dyDescent="0.25">
      <c r="E7202" s="56" t="s">
        <v>2476</v>
      </c>
    </row>
    <row r="7203" spans="5:5" x14ac:dyDescent="0.25">
      <c r="E7203" s="56" t="s">
        <v>2476</v>
      </c>
    </row>
    <row r="7204" spans="5:5" x14ac:dyDescent="0.25">
      <c r="E7204" s="56" t="s">
        <v>2476</v>
      </c>
    </row>
    <row r="7205" spans="5:5" x14ac:dyDescent="0.25">
      <c r="E7205" s="56" t="s">
        <v>2476</v>
      </c>
    </row>
    <row r="7206" spans="5:5" x14ac:dyDescent="0.25">
      <c r="E7206" s="56" t="s">
        <v>2476</v>
      </c>
    </row>
    <row r="7207" spans="5:5" x14ac:dyDescent="0.25">
      <c r="E7207" s="56" t="s">
        <v>2476</v>
      </c>
    </row>
    <row r="7208" spans="5:5" x14ac:dyDescent="0.25">
      <c r="E7208" s="56" t="s">
        <v>2476</v>
      </c>
    </row>
    <row r="7209" spans="5:5" x14ac:dyDescent="0.25">
      <c r="E7209" s="56" t="s">
        <v>2476</v>
      </c>
    </row>
    <row r="7210" spans="5:5" x14ac:dyDescent="0.25">
      <c r="E7210" s="56" t="s">
        <v>2476</v>
      </c>
    </row>
    <row r="7211" spans="5:5" x14ac:dyDescent="0.25">
      <c r="E7211" s="56" t="s">
        <v>2476</v>
      </c>
    </row>
    <row r="7212" spans="5:5" x14ac:dyDescent="0.25">
      <c r="E7212" s="56" t="s">
        <v>2476</v>
      </c>
    </row>
    <row r="7213" spans="5:5" x14ac:dyDescent="0.25">
      <c r="E7213" s="56" t="s">
        <v>2476</v>
      </c>
    </row>
    <row r="7214" spans="5:5" x14ac:dyDescent="0.25">
      <c r="E7214" s="56" t="s">
        <v>2476</v>
      </c>
    </row>
    <row r="7215" spans="5:5" x14ac:dyDescent="0.25">
      <c r="E7215" s="56" t="s">
        <v>2476</v>
      </c>
    </row>
    <row r="7216" spans="5:5" x14ac:dyDescent="0.25">
      <c r="E7216" s="56" t="s">
        <v>2476</v>
      </c>
    </row>
    <row r="7217" spans="5:5" x14ac:dyDescent="0.25">
      <c r="E7217" s="56" t="s">
        <v>2476</v>
      </c>
    </row>
    <row r="7218" spans="5:5" x14ac:dyDescent="0.25">
      <c r="E7218" s="56" t="s">
        <v>2476</v>
      </c>
    </row>
    <row r="7219" spans="5:5" x14ac:dyDescent="0.25">
      <c r="E7219" s="56" t="s">
        <v>2476</v>
      </c>
    </row>
    <row r="7220" spans="5:5" x14ac:dyDescent="0.25">
      <c r="E7220" s="56" t="s">
        <v>2476</v>
      </c>
    </row>
    <row r="7221" spans="5:5" x14ac:dyDescent="0.25">
      <c r="E7221" s="56" t="s">
        <v>2476</v>
      </c>
    </row>
    <row r="7222" spans="5:5" x14ac:dyDescent="0.25">
      <c r="E7222" s="56" t="s">
        <v>2476</v>
      </c>
    </row>
    <row r="7223" spans="5:5" x14ac:dyDescent="0.25">
      <c r="E7223" s="56" t="s">
        <v>2476</v>
      </c>
    </row>
    <row r="7224" spans="5:5" x14ac:dyDescent="0.25">
      <c r="E7224" s="56" t="s">
        <v>2476</v>
      </c>
    </row>
    <row r="7225" spans="5:5" x14ac:dyDescent="0.25">
      <c r="E7225" s="56" t="s">
        <v>2476</v>
      </c>
    </row>
    <row r="7226" spans="5:5" x14ac:dyDescent="0.25">
      <c r="E7226" s="56" t="s">
        <v>2476</v>
      </c>
    </row>
    <row r="7227" spans="5:5" x14ac:dyDescent="0.25">
      <c r="E7227" s="56" t="s">
        <v>2476</v>
      </c>
    </row>
    <row r="7228" spans="5:5" x14ac:dyDescent="0.25">
      <c r="E7228" s="56" t="s">
        <v>2476</v>
      </c>
    </row>
    <row r="7229" spans="5:5" x14ac:dyDescent="0.25">
      <c r="E7229" s="56" t="s">
        <v>2476</v>
      </c>
    </row>
    <row r="7230" spans="5:5" x14ac:dyDescent="0.25">
      <c r="E7230" s="56" t="s">
        <v>2476</v>
      </c>
    </row>
    <row r="7231" spans="5:5" x14ac:dyDescent="0.25">
      <c r="E7231" s="56" t="s">
        <v>2476</v>
      </c>
    </row>
    <row r="7232" spans="5:5" x14ac:dyDescent="0.25">
      <c r="E7232" s="56" t="s">
        <v>2476</v>
      </c>
    </row>
    <row r="7233" spans="5:5" x14ac:dyDescent="0.25">
      <c r="E7233" s="56" t="s">
        <v>2476</v>
      </c>
    </row>
    <row r="7234" spans="5:5" x14ac:dyDescent="0.25">
      <c r="E7234" s="56" t="s">
        <v>2476</v>
      </c>
    </row>
    <row r="7235" spans="5:5" x14ac:dyDescent="0.25">
      <c r="E7235" s="56" t="s">
        <v>2476</v>
      </c>
    </row>
    <row r="7236" spans="5:5" x14ac:dyDescent="0.25">
      <c r="E7236" s="56" t="s">
        <v>2476</v>
      </c>
    </row>
    <row r="7237" spans="5:5" x14ac:dyDescent="0.25">
      <c r="E7237" s="56" t="s">
        <v>2476</v>
      </c>
    </row>
    <row r="7238" spans="5:5" x14ac:dyDescent="0.25">
      <c r="E7238" s="56" t="s">
        <v>2476</v>
      </c>
    </row>
    <row r="7239" spans="5:5" x14ac:dyDescent="0.25">
      <c r="E7239" s="56" t="s">
        <v>2476</v>
      </c>
    </row>
    <row r="7240" spans="5:5" x14ac:dyDescent="0.25">
      <c r="E7240" s="56" t="s">
        <v>2476</v>
      </c>
    </row>
    <row r="7241" spans="5:5" x14ac:dyDescent="0.25">
      <c r="E7241" s="56" t="s">
        <v>2476</v>
      </c>
    </row>
    <row r="7242" spans="5:5" x14ac:dyDescent="0.25">
      <c r="E7242" s="56" t="s">
        <v>2476</v>
      </c>
    </row>
    <row r="7243" spans="5:5" x14ac:dyDescent="0.25">
      <c r="E7243" s="56" t="s">
        <v>2476</v>
      </c>
    </row>
    <row r="7244" spans="5:5" x14ac:dyDescent="0.25">
      <c r="E7244" s="56" t="s">
        <v>2476</v>
      </c>
    </row>
    <row r="7245" spans="5:5" x14ac:dyDescent="0.25">
      <c r="E7245" s="56" t="s">
        <v>2476</v>
      </c>
    </row>
    <row r="7246" spans="5:5" x14ac:dyDescent="0.25">
      <c r="E7246" s="56" t="s">
        <v>2476</v>
      </c>
    </row>
    <row r="7247" spans="5:5" x14ac:dyDescent="0.25">
      <c r="E7247" s="56" t="s">
        <v>2476</v>
      </c>
    </row>
    <row r="7248" spans="5:5" x14ac:dyDescent="0.25">
      <c r="E7248" s="56" t="s">
        <v>2476</v>
      </c>
    </row>
    <row r="7249" spans="5:5" x14ac:dyDescent="0.25">
      <c r="E7249" s="56" t="s">
        <v>2476</v>
      </c>
    </row>
    <row r="7250" spans="5:5" x14ac:dyDescent="0.25">
      <c r="E7250" s="56" t="s">
        <v>2476</v>
      </c>
    </row>
    <row r="7251" spans="5:5" x14ac:dyDescent="0.25">
      <c r="E7251" s="56" t="s">
        <v>2476</v>
      </c>
    </row>
    <row r="7252" spans="5:5" x14ac:dyDescent="0.25">
      <c r="E7252" s="56" t="s">
        <v>2476</v>
      </c>
    </row>
    <row r="7253" spans="5:5" x14ac:dyDescent="0.25">
      <c r="E7253" s="56" t="s">
        <v>2476</v>
      </c>
    </row>
    <row r="7254" spans="5:5" x14ac:dyDescent="0.25">
      <c r="E7254" s="56" t="s">
        <v>2476</v>
      </c>
    </row>
    <row r="7255" spans="5:5" x14ac:dyDescent="0.25">
      <c r="E7255" s="56" t="s">
        <v>2476</v>
      </c>
    </row>
    <row r="7256" spans="5:5" x14ac:dyDescent="0.25">
      <c r="E7256" s="56" t="s">
        <v>2476</v>
      </c>
    </row>
    <row r="7257" spans="5:5" x14ac:dyDescent="0.25">
      <c r="E7257" s="56" t="s">
        <v>2476</v>
      </c>
    </row>
    <row r="7258" spans="5:5" x14ac:dyDescent="0.25">
      <c r="E7258" s="56" t="s">
        <v>2476</v>
      </c>
    </row>
    <row r="7259" spans="5:5" x14ac:dyDescent="0.25">
      <c r="E7259" s="56" t="s">
        <v>2476</v>
      </c>
    </row>
    <row r="7260" spans="5:5" x14ac:dyDescent="0.25">
      <c r="E7260" s="56" t="s">
        <v>2476</v>
      </c>
    </row>
    <row r="7261" spans="5:5" x14ac:dyDescent="0.25">
      <c r="E7261" s="56" t="s">
        <v>2476</v>
      </c>
    </row>
    <row r="7262" spans="5:5" x14ac:dyDescent="0.25">
      <c r="E7262" s="56" t="s">
        <v>2476</v>
      </c>
    </row>
    <row r="7263" spans="5:5" x14ac:dyDescent="0.25">
      <c r="E7263" s="56" t="s">
        <v>2476</v>
      </c>
    </row>
    <row r="7264" spans="5:5" x14ac:dyDescent="0.25">
      <c r="E7264" s="56" t="s">
        <v>2476</v>
      </c>
    </row>
    <row r="7265" spans="5:5" x14ac:dyDescent="0.25">
      <c r="E7265" s="56" t="s">
        <v>2476</v>
      </c>
    </row>
    <row r="7266" spans="5:5" x14ac:dyDescent="0.25">
      <c r="E7266" s="56" t="s">
        <v>2476</v>
      </c>
    </row>
    <row r="7267" spans="5:5" x14ac:dyDescent="0.25">
      <c r="E7267" s="56" t="s">
        <v>2476</v>
      </c>
    </row>
    <row r="7268" spans="5:5" x14ac:dyDescent="0.25">
      <c r="E7268" s="56" t="s">
        <v>2476</v>
      </c>
    </row>
    <row r="7269" spans="5:5" x14ac:dyDescent="0.25">
      <c r="E7269" s="56" t="s">
        <v>2476</v>
      </c>
    </row>
    <row r="7270" spans="5:5" x14ac:dyDescent="0.25">
      <c r="E7270" s="56" t="s">
        <v>2476</v>
      </c>
    </row>
    <row r="7271" spans="5:5" x14ac:dyDescent="0.25">
      <c r="E7271" s="56" t="s">
        <v>2476</v>
      </c>
    </row>
    <row r="7272" spans="5:5" x14ac:dyDescent="0.25">
      <c r="E7272" s="56" t="s">
        <v>2476</v>
      </c>
    </row>
    <row r="7273" spans="5:5" x14ac:dyDescent="0.25">
      <c r="E7273" s="56" t="s">
        <v>2476</v>
      </c>
    </row>
    <row r="7274" spans="5:5" x14ac:dyDescent="0.25">
      <c r="E7274" s="56" t="s">
        <v>2476</v>
      </c>
    </row>
    <row r="7275" spans="5:5" x14ac:dyDescent="0.25">
      <c r="E7275" s="56" t="s">
        <v>2476</v>
      </c>
    </row>
    <row r="7276" spans="5:5" x14ac:dyDescent="0.25">
      <c r="E7276" s="56" t="s">
        <v>2476</v>
      </c>
    </row>
    <row r="7277" spans="5:5" x14ac:dyDescent="0.25">
      <c r="E7277" s="56" t="s">
        <v>2476</v>
      </c>
    </row>
    <row r="7278" spans="5:5" x14ac:dyDescent="0.25">
      <c r="E7278" s="56" t="s">
        <v>2476</v>
      </c>
    </row>
    <row r="7279" spans="5:5" x14ac:dyDescent="0.25">
      <c r="E7279" s="56" t="s">
        <v>2476</v>
      </c>
    </row>
    <row r="7280" spans="5:5" x14ac:dyDescent="0.25">
      <c r="E7280" s="56" t="s">
        <v>2476</v>
      </c>
    </row>
    <row r="7281" spans="5:5" x14ac:dyDescent="0.25">
      <c r="E7281" s="56" t="s">
        <v>2476</v>
      </c>
    </row>
    <row r="7282" spans="5:5" x14ac:dyDescent="0.25">
      <c r="E7282" s="56" t="s">
        <v>2476</v>
      </c>
    </row>
    <row r="7283" spans="5:5" x14ac:dyDescent="0.25">
      <c r="E7283" s="56" t="s">
        <v>2476</v>
      </c>
    </row>
    <row r="7284" spans="5:5" x14ac:dyDescent="0.25">
      <c r="E7284" s="56" t="s">
        <v>2476</v>
      </c>
    </row>
    <row r="7285" spans="5:5" x14ac:dyDescent="0.25">
      <c r="E7285" s="56" t="s">
        <v>2476</v>
      </c>
    </row>
    <row r="7286" spans="5:5" x14ac:dyDescent="0.25">
      <c r="E7286" s="56" t="s">
        <v>2476</v>
      </c>
    </row>
    <row r="7287" spans="5:5" x14ac:dyDescent="0.25">
      <c r="E7287" s="56" t="s">
        <v>2476</v>
      </c>
    </row>
    <row r="7288" spans="5:5" x14ac:dyDescent="0.25">
      <c r="E7288" s="56" t="s">
        <v>2476</v>
      </c>
    </row>
    <row r="7289" spans="5:5" x14ac:dyDescent="0.25">
      <c r="E7289" s="56" t="s">
        <v>2476</v>
      </c>
    </row>
    <row r="7290" spans="5:5" x14ac:dyDescent="0.25">
      <c r="E7290" s="56" t="s">
        <v>2476</v>
      </c>
    </row>
    <row r="7291" spans="5:5" x14ac:dyDescent="0.25">
      <c r="E7291" s="56" t="s">
        <v>2476</v>
      </c>
    </row>
    <row r="7292" spans="5:5" x14ac:dyDescent="0.25">
      <c r="E7292" s="56" t="s">
        <v>2476</v>
      </c>
    </row>
    <row r="7293" spans="5:5" x14ac:dyDescent="0.25">
      <c r="E7293" s="56" t="s">
        <v>2476</v>
      </c>
    </row>
    <row r="7294" spans="5:5" x14ac:dyDescent="0.25">
      <c r="E7294" s="56" t="s">
        <v>2476</v>
      </c>
    </row>
    <row r="7295" spans="5:5" x14ac:dyDescent="0.25">
      <c r="E7295" s="56" t="s">
        <v>2476</v>
      </c>
    </row>
    <row r="7296" spans="5:5" x14ac:dyDescent="0.25">
      <c r="E7296" s="56" t="s">
        <v>2476</v>
      </c>
    </row>
    <row r="7297" spans="5:5" x14ac:dyDescent="0.25">
      <c r="E7297" s="56" t="s">
        <v>2476</v>
      </c>
    </row>
    <row r="7298" spans="5:5" x14ac:dyDescent="0.25">
      <c r="E7298" s="56" t="s">
        <v>2476</v>
      </c>
    </row>
    <row r="7299" spans="5:5" x14ac:dyDescent="0.25">
      <c r="E7299" s="56" t="s">
        <v>2476</v>
      </c>
    </row>
    <row r="7300" spans="5:5" x14ac:dyDescent="0.25">
      <c r="E7300" s="56" t="s">
        <v>2476</v>
      </c>
    </row>
    <row r="7301" spans="5:5" x14ac:dyDescent="0.25">
      <c r="E7301" s="56" t="s">
        <v>2476</v>
      </c>
    </row>
    <row r="7302" spans="5:5" x14ac:dyDescent="0.25">
      <c r="E7302" s="56" t="s">
        <v>2476</v>
      </c>
    </row>
    <row r="7303" spans="5:5" x14ac:dyDescent="0.25">
      <c r="E7303" s="56" t="s">
        <v>2476</v>
      </c>
    </row>
    <row r="7304" spans="5:5" x14ac:dyDescent="0.25">
      <c r="E7304" s="56" t="s">
        <v>2476</v>
      </c>
    </row>
    <row r="7305" spans="5:5" x14ac:dyDescent="0.25">
      <c r="E7305" s="56" t="s">
        <v>2476</v>
      </c>
    </row>
    <row r="7306" spans="5:5" x14ac:dyDescent="0.25">
      <c r="E7306" s="56" t="s">
        <v>2476</v>
      </c>
    </row>
    <row r="7307" spans="5:5" x14ac:dyDescent="0.25">
      <c r="E7307" s="56" t="s">
        <v>2476</v>
      </c>
    </row>
    <row r="7308" spans="5:5" x14ac:dyDescent="0.25">
      <c r="E7308" s="56" t="s">
        <v>2476</v>
      </c>
    </row>
    <row r="7309" spans="5:5" x14ac:dyDescent="0.25">
      <c r="E7309" s="56" t="s">
        <v>2476</v>
      </c>
    </row>
    <row r="7310" spans="5:5" x14ac:dyDescent="0.25">
      <c r="E7310" s="56" t="s">
        <v>2476</v>
      </c>
    </row>
    <row r="7311" spans="5:5" x14ac:dyDescent="0.25">
      <c r="E7311" s="56" t="s">
        <v>2476</v>
      </c>
    </row>
    <row r="7312" spans="5:5" x14ac:dyDescent="0.25">
      <c r="E7312" s="56" t="s">
        <v>2476</v>
      </c>
    </row>
    <row r="7313" spans="5:5" x14ac:dyDescent="0.25">
      <c r="E7313" s="56" t="s">
        <v>2476</v>
      </c>
    </row>
    <row r="7314" spans="5:5" x14ac:dyDescent="0.25">
      <c r="E7314" s="56" t="s">
        <v>2476</v>
      </c>
    </row>
    <row r="7315" spans="5:5" x14ac:dyDescent="0.25">
      <c r="E7315" s="56" t="s">
        <v>2476</v>
      </c>
    </row>
    <row r="7316" spans="5:5" x14ac:dyDescent="0.25">
      <c r="E7316" s="56" t="s">
        <v>2476</v>
      </c>
    </row>
    <row r="7317" spans="5:5" x14ac:dyDescent="0.25">
      <c r="E7317" s="56" t="s">
        <v>2476</v>
      </c>
    </row>
    <row r="7318" spans="5:5" x14ac:dyDescent="0.25">
      <c r="E7318" s="56" t="s">
        <v>2476</v>
      </c>
    </row>
    <row r="7319" spans="5:5" x14ac:dyDescent="0.25">
      <c r="E7319" s="56" t="s">
        <v>2476</v>
      </c>
    </row>
    <row r="7320" spans="5:5" x14ac:dyDescent="0.25">
      <c r="E7320" s="56" t="s">
        <v>2476</v>
      </c>
    </row>
    <row r="7321" spans="5:5" x14ac:dyDescent="0.25">
      <c r="E7321" s="56" t="s">
        <v>2476</v>
      </c>
    </row>
    <row r="7322" spans="5:5" x14ac:dyDescent="0.25">
      <c r="E7322" s="56" t="s">
        <v>2476</v>
      </c>
    </row>
    <row r="7323" spans="5:5" x14ac:dyDescent="0.25">
      <c r="E7323" s="56" t="s">
        <v>2476</v>
      </c>
    </row>
    <row r="7324" spans="5:5" x14ac:dyDescent="0.25">
      <c r="E7324" s="56" t="s">
        <v>2476</v>
      </c>
    </row>
    <row r="7325" spans="5:5" x14ac:dyDescent="0.25">
      <c r="E7325" s="56" t="s">
        <v>2476</v>
      </c>
    </row>
    <row r="7326" spans="5:5" x14ac:dyDescent="0.25">
      <c r="E7326" s="56" t="s">
        <v>2476</v>
      </c>
    </row>
    <row r="7327" spans="5:5" x14ac:dyDescent="0.25">
      <c r="E7327" s="56" t="s">
        <v>2476</v>
      </c>
    </row>
    <row r="7328" spans="5:5" x14ac:dyDescent="0.25">
      <c r="E7328" s="56" t="s">
        <v>2476</v>
      </c>
    </row>
    <row r="7329" spans="5:5" x14ac:dyDescent="0.25">
      <c r="E7329" s="56" t="s">
        <v>2476</v>
      </c>
    </row>
    <row r="7330" spans="5:5" x14ac:dyDescent="0.25">
      <c r="E7330" s="56" t="s">
        <v>2476</v>
      </c>
    </row>
    <row r="7331" spans="5:5" x14ac:dyDescent="0.25">
      <c r="E7331" s="56" t="s">
        <v>2476</v>
      </c>
    </row>
    <row r="7332" spans="5:5" x14ac:dyDescent="0.25">
      <c r="E7332" s="56" t="s">
        <v>2476</v>
      </c>
    </row>
    <row r="7333" spans="5:5" x14ac:dyDescent="0.25">
      <c r="E7333" s="56" t="s">
        <v>2476</v>
      </c>
    </row>
    <row r="7334" spans="5:5" x14ac:dyDescent="0.25">
      <c r="E7334" s="56" t="s">
        <v>2476</v>
      </c>
    </row>
    <row r="7335" spans="5:5" x14ac:dyDescent="0.25">
      <c r="E7335" s="56" t="s">
        <v>2476</v>
      </c>
    </row>
    <row r="7336" spans="5:5" x14ac:dyDescent="0.25">
      <c r="E7336" s="56" t="s">
        <v>2476</v>
      </c>
    </row>
    <row r="7337" spans="5:5" x14ac:dyDescent="0.25">
      <c r="E7337" s="56" t="s">
        <v>2476</v>
      </c>
    </row>
    <row r="7338" spans="5:5" x14ac:dyDescent="0.25">
      <c r="E7338" s="56" t="s">
        <v>2476</v>
      </c>
    </row>
    <row r="7339" spans="5:5" x14ac:dyDescent="0.25">
      <c r="E7339" s="56" t="s">
        <v>2476</v>
      </c>
    </row>
    <row r="7340" spans="5:5" x14ac:dyDescent="0.25">
      <c r="E7340" s="56" t="s">
        <v>2476</v>
      </c>
    </row>
    <row r="7341" spans="5:5" x14ac:dyDescent="0.25">
      <c r="E7341" s="56" t="s">
        <v>2476</v>
      </c>
    </row>
    <row r="7342" spans="5:5" x14ac:dyDescent="0.25">
      <c r="E7342" s="56" t="s">
        <v>2476</v>
      </c>
    </row>
    <row r="7343" spans="5:5" x14ac:dyDescent="0.25">
      <c r="E7343" s="56" t="s">
        <v>2476</v>
      </c>
    </row>
    <row r="7344" spans="5:5" x14ac:dyDescent="0.25">
      <c r="E7344" s="56" t="s">
        <v>2476</v>
      </c>
    </row>
    <row r="7345" spans="5:5" x14ac:dyDescent="0.25">
      <c r="E7345" s="56" t="s">
        <v>2476</v>
      </c>
    </row>
    <row r="7346" spans="5:5" x14ac:dyDescent="0.25">
      <c r="E7346" s="56" t="s">
        <v>2476</v>
      </c>
    </row>
    <row r="7347" spans="5:5" x14ac:dyDescent="0.25">
      <c r="E7347" s="56" t="s">
        <v>2476</v>
      </c>
    </row>
    <row r="7348" spans="5:5" x14ac:dyDescent="0.25">
      <c r="E7348" s="56" t="s">
        <v>2476</v>
      </c>
    </row>
    <row r="7349" spans="5:5" x14ac:dyDescent="0.25">
      <c r="E7349" s="56" t="s">
        <v>2476</v>
      </c>
    </row>
    <row r="7350" spans="5:5" x14ac:dyDescent="0.25">
      <c r="E7350" s="56" t="s">
        <v>2476</v>
      </c>
    </row>
    <row r="7351" spans="5:5" x14ac:dyDescent="0.25">
      <c r="E7351" s="56" t="s">
        <v>2476</v>
      </c>
    </row>
    <row r="7352" spans="5:5" x14ac:dyDescent="0.25">
      <c r="E7352" s="56" t="s">
        <v>2476</v>
      </c>
    </row>
    <row r="7353" spans="5:5" x14ac:dyDescent="0.25">
      <c r="E7353" s="56" t="s">
        <v>2476</v>
      </c>
    </row>
    <row r="7354" spans="5:5" x14ac:dyDescent="0.25">
      <c r="E7354" s="56" t="s">
        <v>2476</v>
      </c>
    </row>
    <row r="7355" spans="5:5" x14ac:dyDescent="0.25">
      <c r="E7355" s="56" t="s">
        <v>2476</v>
      </c>
    </row>
    <row r="7356" spans="5:5" x14ac:dyDescent="0.25">
      <c r="E7356" s="56" t="s">
        <v>2476</v>
      </c>
    </row>
    <row r="7357" spans="5:5" x14ac:dyDescent="0.25">
      <c r="E7357" s="56" t="s">
        <v>2476</v>
      </c>
    </row>
    <row r="7358" spans="5:5" x14ac:dyDescent="0.25">
      <c r="E7358" s="56" t="s">
        <v>2476</v>
      </c>
    </row>
    <row r="7359" spans="5:5" x14ac:dyDescent="0.25">
      <c r="E7359" s="56" t="s">
        <v>2476</v>
      </c>
    </row>
    <row r="7360" spans="5:5" x14ac:dyDescent="0.25">
      <c r="E7360" s="56" t="s">
        <v>2476</v>
      </c>
    </row>
    <row r="7361" spans="5:5" x14ac:dyDescent="0.25">
      <c r="E7361" s="56" t="s">
        <v>2476</v>
      </c>
    </row>
    <row r="7362" spans="5:5" x14ac:dyDescent="0.25">
      <c r="E7362" s="56" t="s">
        <v>2476</v>
      </c>
    </row>
    <row r="7363" spans="5:5" x14ac:dyDescent="0.25">
      <c r="E7363" s="56" t="s">
        <v>2476</v>
      </c>
    </row>
    <row r="7364" spans="5:5" x14ac:dyDescent="0.25">
      <c r="E7364" s="56" t="s">
        <v>2476</v>
      </c>
    </row>
    <row r="7365" spans="5:5" x14ac:dyDescent="0.25">
      <c r="E7365" s="56" t="s">
        <v>2476</v>
      </c>
    </row>
    <row r="7366" spans="5:5" x14ac:dyDescent="0.25">
      <c r="E7366" s="56" t="s">
        <v>2476</v>
      </c>
    </row>
    <row r="7367" spans="5:5" x14ac:dyDescent="0.25">
      <c r="E7367" s="56" t="s">
        <v>2476</v>
      </c>
    </row>
    <row r="7368" spans="5:5" x14ac:dyDescent="0.25">
      <c r="E7368" s="56" t="s">
        <v>2476</v>
      </c>
    </row>
    <row r="7369" spans="5:5" x14ac:dyDescent="0.25">
      <c r="E7369" s="56" t="s">
        <v>2476</v>
      </c>
    </row>
    <row r="7370" spans="5:5" x14ac:dyDescent="0.25">
      <c r="E7370" s="56" t="s">
        <v>2476</v>
      </c>
    </row>
    <row r="7371" spans="5:5" x14ac:dyDescent="0.25">
      <c r="E7371" s="56" t="s">
        <v>2476</v>
      </c>
    </row>
    <row r="7372" spans="5:5" x14ac:dyDescent="0.25">
      <c r="E7372" s="56" t="s">
        <v>2476</v>
      </c>
    </row>
    <row r="7373" spans="5:5" x14ac:dyDescent="0.25">
      <c r="E7373" s="56" t="s">
        <v>2476</v>
      </c>
    </row>
    <row r="7374" spans="5:5" x14ac:dyDescent="0.25">
      <c r="E7374" s="56" t="s">
        <v>2476</v>
      </c>
    </row>
    <row r="7375" spans="5:5" x14ac:dyDescent="0.25">
      <c r="E7375" s="56" t="s">
        <v>2476</v>
      </c>
    </row>
    <row r="7376" spans="5:5" x14ac:dyDescent="0.25">
      <c r="E7376" s="56" t="s">
        <v>2476</v>
      </c>
    </row>
    <row r="7377" spans="5:5" x14ac:dyDescent="0.25">
      <c r="E7377" s="56" t="s">
        <v>2476</v>
      </c>
    </row>
    <row r="7378" spans="5:5" x14ac:dyDescent="0.25">
      <c r="E7378" s="56" t="s">
        <v>2476</v>
      </c>
    </row>
    <row r="7379" spans="5:5" x14ac:dyDescent="0.25">
      <c r="E7379" s="56" t="s">
        <v>2476</v>
      </c>
    </row>
    <row r="7380" spans="5:5" x14ac:dyDescent="0.25">
      <c r="E7380" s="56" t="s">
        <v>2476</v>
      </c>
    </row>
    <row r="7381" spans="5:5" x14ac:dyDescent="0.25">
      <c r="E7381" s="56" t="s">
        <v>2476</v>
      </c>
    </row>
    <row r="7382" spans="5:5" x14ac:dyDescent="0.25">
      <c r="E7382" s="56" t="s">
        <v>2476</v>
      </c>
    </row>
    <row r="7383" spans="5:5" x14ac:dyDescent="0.25">
      <c r="E7383" s="56" t="s">
        <v>2476</v>
      </c>
    </row>
    <row r="7384" spans="5:5" x14ac:dyDescent="0.25">
      <c r="E7384" s="56" t="s">
        <v>2476</v>
      </c>
    </row>
    <row r="7385" spans="5:5" x14ac:dyDescent="0.25">
      <c r="E7385" s="56" t="s">
        <v>2476</v>
      </c>
    </row>
    <row r="7386" spans="5:5" x14ac:dyDescent="0.25">
      <c r="E7386" s="56" t="s">
        <v>2476</v>
      </c>
    </row>
    <row r="7387" spans="5:5" x14ac:dyDescent="0.25">
      <c r="E7387" s="56" t="s">
        <v>2476</v>
      </c>
    </row>
    <row r="7388" spans="5:5" x14ac:dyDescent="0.25">
      <c r="E7388" s="56" t="s">
        <v>2476</v>
      </c>
    </row>
    <row r="7389" spans="5:5" x14ac:dyDescent="0.25">
      <c r="E7389" s="56" t="s">
        <v>2476</v>
      </c>
    </row>
    <row r="7390" spans="5:5" x14ac:dyDescent="0.25">
      <c r="E7390" s="56" t="s">
        <v>2476</v>
      </c>
    </row>
    <row r="7391" spans="5:5" x14ac:dyDescent="0.25">
      <c r="E7391" s="56" t="s">
        <v>2476</v>
      </c>
    </row>
    <row r="7392" spans="5:5" x14ac:dyDescent="0.25">
      <c r="E7392" s="56" t="s">
        <v>2476</v>
      </c>
    </row>
    <row r="7393" spans="5:5" x14ac:dyDescent="0.25">
      <c r="E7393" s="56" t="s">
        <v>2476</v>
      </c>
    </row>
    <row r="7394" spans="5:5" x14ac:dyDescent="0.25">
      <c r="E7394" s="56" t="s">
        <v>2476</v>
      </c>
    </row>
    <row r="7395" spans="5:5" x14ac:dyDescent="0.25">
      <c r="E7395" s="56" t="s">
        <v>2476</v>
      </c>
    </row>
    <row r="7396" spans="5:5" x14ac:dyDescent="0.25">
      <c r="E7396" s="56" t="s">
        <v>2476</v>
      </c>
    </row>
    <row r="7397" spans="5:5" x14ac:dyDescent="0.25">
      <c r="E7397" s="56" t="s">
        <v>2476</v>
      </c>
    </row>
    <row r="7398" spans="5:5" x14ac:dyDescent="0.25">
      <c r="E7398" s="56" t="s">
        <v>2476</v>
      </c>
    </row>
    <row r="7399" spans="5:5" x14ac:dyDescent="0.25">
      <c r="E7399" s="56" t="s">
        <v>2476</v>
      </c>
    </row>
    <row r="7400" spans="5:5" x14ac:dyDescent="0.25">
      <c r="E7400" s="56" t="s">
        <v>2476</v>
      </c>
    </row>
    <row r="7401" spans="5:5" x14ac:dyDescent="0.25">
      <c r="E7401" s="56" t="s">
        <v>2476</v>
      </c>
    </row>
    <row r="7402" spans="5:5" x14ac:dyDescent="0.25">
      <c r="E7402" s="56" t="s">
        <v>2476</v>
      </c>
    </row>
    <row r="7403" spans="5:5" x14ac:dyDescent="0.25">
      <c r="E7403" s="56" t="s">
        <v>2476</v>
      </c>
    </row>
    <row r="7404" spans="5:5" x14ac:dyDescent="0.25">
      <c r="E7404" s="56" t="s">
        <v>2476</v>
      </c>
    </row>
    <row r="7405" spans="5:5" x14ac:dyDescent="0.25">
      <c r="E7405" s="56" t="s">
        <v>2476</v>
      </c>
    </row>
    <row r="7406" spans="5:5" x14ac:dyDescent="0.25">
      <c r="E7406" s="56" t="s">
        <v>2476</v>
      </c>
    </row>
    <row r="7407" spans="5:5" x14ac:dyDescent="0.25">
      <c r="E7407" s="56" t="s">
        <v>2476</v>
      </c>
    </row>
    <row r="7408" spans="5:5" x14ac:dyDescent="0.25">
      <c r="E7408" s="56" t="s">
        <v>2476</v>
      </c>
    </row>
    <row r="7409" spans="5:5" x14ac:dyDescent="0.25">
      <c r="E7409" s="56" t="s">
        <v>2476</v>
      </c>
    </row>
    <row r="7410" spans="5:5" x14ac:dyDescent="0.25">
      <c r="E7410" s="56" t="s">
        <v>2476</v>
      </c>
    </row>
    <row r="7411" spans="5:5" x14ac:dyDescent="0.25">
      <c r="E7411" s="56" t="s">
        <v>2476</v>
      </c>
    </row>
    <row r="7412" spans="5:5" x14ac:dyDescent="0.25">
      <c r="E7412" s="56" t="s">
        <v>2476</v>
      </c>
    </row>
    <row r="7413" spans="5:5" x14ac:dyDescent="0.25">
      <c r="E7413" s="56" t="s">
        <v>2476</v>
      </c>
    </row>
    <row r="7414" spans="5:5" x14ac:dyDescent="0.25">
      <c r="E7414" s="56" t="s">
        <v>2476</v>
      </c>
    </row>
    <row r="7415" spans="5:5" x14ac:dyDescent="0.25">
      <c r="E7415" s="56" t="s">
        <v>2476</v>
      </c>
    </row>
    <row r="7416" spans="5:5" x14ac:dyDescent="0.25">
      <c r="E7416" s="56" t="s">
        <v>2476</v>
      </c>
    </row>
    <row r="7417" spans="5:5" x14ac:dyDescent="0.25">
      <c r="E7417" s="56" t="s">
        <v>2476</v>
      </c>
    </row>
    <row r="7418" spans="5:5" x14ac:dyDescent="0.25">
      <c r="E7418" s="56" t="s">
        <v>2476</v>
      </c>
    </row>
    <row r="7419" spans="5:5" x14ac:dyDescent="0.25">
      <c r="E7419" s="56" t="s">
        <v>2476</v>
      </c>
    </row>
    <row r="7420" spans="5:5" x14ac:dyDescent="0.25">
      <c r="E7420" s="56" t="s">
        <v>2476</v>
      </c>
    </row>
    <row r="7421" spans="5:5" x14ac:dyDescent="0.25">
      <c r="E7421" s="56" t="s">
        <v>2476</v>
      </c>
    </row>
    <row r="7422" spans="5:5" x14ac:dyDescent="0.25">
      <c r="E7422" s="56" t="s">
        <v>2476</v>
      </c>
    </row>
    <row r="7423" spans="5:5" x14ac:dyDescent="0.25">
      <c r="E7423" s="56" t="s">
        <v>2476</v>
      </c>
    </row>
    <row r="7424" spans="5:5" x14ac:dyDescent="0.25">
      <c r="E7424" s="56" t="s">
        <v>2476</v>
      </c>
    </row>
    <row r="7425" spans="5:5" x14ac:dyDescent="0.25">
      <c r="E7425" s="56" t="s">
        <v>2476</v>
      </c>
    </row>
    <row r="7426" spans="5:5" x14ac:dyDescent="0.25">
      <c r="E7426" s="56" t="s">
        <v>2476</v>
      </c>
    </row>
    <row r="7427" spans="5:5" x14ac:dyDescent="0.25">
      <c r="E7427" s="56" t="s">
        <v>2476</v>
      </c>
    </row>
    <row r="7428" spans="5:5" x14ac:dyDescent="0.25">
      <c r="E7428" s="56" t="s">
        <v>2476</v>
      </c>
    </row>
    <row r="7429" spans="5:5" x14ac:dyDescent="0.25">
      <c r="E7429" s="56" t="s">
        <v>2476</v>
      </c>
    </row>
    <row r="7430" spans="5:5" x14ac:dyDescent="0.25">
      <c r="E7430" s="56" t="s">
        <v>2476</v>
      </c>
    </row>
    <row r="7431" spans="5:5" x14ac:dyDescent="0.25">
      <c r="E7431" s="56" t="s">
        <v>2476</v>
      </c>
    </row>
    <row r="7432" spans="5:5" x14ac:dyDescent="0.25">
      <c r="E7432" s="56" t="s">
        <v>2476</v>
      </c>
    </row>
    <row r="7433" spans="5:5" x14ac:dyDescent="0.25">
      <c r="E7433" s="56" t="s">
        <v>2476</v>
      </c>
    </row>
    <row r="7434" spans="5:5" x14ac:dyDescent="0.25">
      <c r="E7434" s="56" t="s">
        <v>2476</v>
      </c>
    </row>
    <row r="7435" spans="5:5" x14ac:dyDescent="0.25">
      <c r="E7435" s="56" t="s">
        <v>2476</v>
      </c>
    </row>
    <row r="7436" spans="5:5" x14ac:dyDescent="0.25">
      <c r="E7436" s="56" t="s">
        <v>2476</v>
      </c>
    </row>
    <row r="7437" spans="5:5" x14ac:dyDescent="0.25">
      <c r="E7437" s="56" t="s">
        <v>2476</v>
      </c>
    </row>
    <row r="7438" spans="5:5" x14ac:dyDescent="0.25">
      <c r="E7438" s="56" t="s">
        <v>2476</v>
      </c>
    </row>
    <row r="7439" spans="5:5" x14ac:dyDescent="0.25">
      <c r="E7439" s="56" t="s">
        <v>2476</v>
      </c>
    </row>
    <row r="7440" spans="5:5" x14ac:dyDescent="0.25">
      <c r="E7440" s="56" t="s">
        <v>2476</v>
      </c>
    </row>
    <row r="7441" spans="5:5" x14ac:dyDescent="0.25">
      <c r="E7441" s="56" t="s">
        <v>2476</v>
      </c>
    </row>
    <row r="7442" spans="5:5" x14ac:dyDescent="0.25">
      <c r="E7442" s="56" t="s">
        <v>2476</v>
      </c>
    </row>
    <row r="7443" spans="5:5" x14ac:dyDescent="0.25">
      <c r="E7443" s="56" t="s">
        <v>2476</v>
      </c>
    </row>
    <row r="7444" spans="5:5" x14ac:dyDescent="0.25">
      <c r="E7444" s="56" t="s">
        <v>2476</v>
      </c>
    </row>
    <row r="7445" spans="5:5" x14ac:dyDescent="0.25">
      <c r="E7445" s="56" t="s">
        <v>2476</v>
      </c>
    </row>
    <row r="7446" spans="5:5" x14ac:dyDescent="0.25">
      <c r="E7446" s="56" t="s">
        <v>2476</v>
      </c>
    </row>
    <row r="7447" spans="5:5" x14ac:dyDescent="0.25">
      <c r="E7447" s="56" t="s">
        <v>2476</v>
      </c>
    </row>
    <row r="7448" spans="5:5" x14ac:dyDescent="0.25">
      <c r="E7448" s="56" t="s">
        <v>2476</v>
      </c>
    </row>
    <row r="7449" spans="5:5" x14ac:dyDescent="0.25">
      <c r="E7449" s="56" t="s">
        <v>2476</v>
      </c>
    </row>
    <row r="7450" spans="5:5" x14ac:dyDescent="0.25">
      <c r="E7450" s="56" t="s">
        <v>2476</v>
      </c>
    </row>
    <row r="7451" spans="5:5" x14ac:dyDescent="0.25">
      <c r="E7451" s="56" t="s">
        <v>2476</v>
      </c>
    </row>
    <row r="7452" spans="5:5" x14ac:dyDescent="0.25">
      <c r="E7452" s="56" t="s">
        <v>2476</v>
      </c>
    </row>
    <row r="7453" spans="5:5" x14ac:dyDescent="0.25">
      <c r="E7453" s="56" t="s">
        <v>2476</v>
      </c>
    </row>
    <row r="7454" spans="5:5" x14ac:dyDescent="0.25">
      <c r="E7454" s="56" t="s">
        <v>2476</v>
      </c>
    </row>
    <row r="7455" spans="5:5" x14ac:dyDescent="0.25">
      <c r="E7455" s="56" t="s">
        <v>2476</v>
      </c>
    </row>
    <row r="7456" spans="5:5" x14ac:dyDescent="0.25">
      <c r="E7456" s="56" t="s">
        <v>2476</v>
      </c>
    </row>
    <row r="7457" spans="5:5" x14ac:dyDescent="0.25">
      <c r="E7457" s="56" t="s">
        <v>2476</v>
      </c>
    </row>
    <row r="7458" spans="5:5" x14ac:dyDescent="0.25">
      <c r="E7458" s="56" t="s">
        <v>2476</v>
      </c>
    </row>
    <row r="7459" spans="5:5" x14ac:dyDescent="0.25">
      <c r="E7459" s="56" t="s">
        <v>2476</v>
      </c>
    </row>
    <row r="7460" spans="5:5" x14ac:dyDescent="0.25">
      <c r="E7460" s="56" t="s">
        <v>2476</v>
      </c>
    </row>
    <row r="7461" spans="5:5" x14ac:dyDescent="0.25">
      <c r="E7461" s="56" t="s">
        <v>2476</v>
      </c>
    </row>
    <row r="7462" spans="5:5" x14ac:dyDescent="0.25">
      <c r="E7462" s="56" t="s">
        <v>2476</v>
      </c>
    </row>
    <row r="7463" spans="5:5" x14ac:dyDescent="0.25">
      <c r="E7463" s="56" t="s">
        <v>2476</v>
      </c>
    </row>
    <row r="7464" spans="5:5" x14ac:dyDescent="0.25">
      <c r="E7464" s="56" t="s">
        <v>2476</v>
      </c>
    </row>
    <row r="7465" spans="5:5" x14ac:dyDescent="0.25">
      <c r="E7465" s="56" t="s">
        <v>2476</v>
      </c>
    </row>
    <row r="7466" spans="5:5" x14ac:dyDescent="0.25">
      <c r="E7466" s="56" t="s">
        <v>2476</v>
      </c>
    </row>
    <row r="7467" spans="5:5" x14ac:dyDescent="0.25">
      <c r="E7467" s="56" t="s">
        <v>2476</v>
      </c>
    </row>
    <row r="7468" spans="5:5" x14ac:dyDescent="0.25">
      <c r="E7468" s="56" t="s">
        <v>2476</v>
      </c>
    </row>
    <row r="7469" spans="5:5" x14ac:dyDescent="0.25">
      <c r="E7469" s="56" t="s">
        <v>2476</v>
      </c>
    </row>
    <row r="7470" spans="5:5" x14ac:dyDescent="0.25">
      <c r="E7470" s="56" t="s">
        <v>2476</v>
      </c>
    </row>
    <row r="7471" spans="5:5" x14ac:dyDescent="0.25">
      <c r="E7471" s="56" t="s">
        <v>2476</v>
      </c>
    </row>
    <row r="7472" spans="5:5" x14ac:dyDescent="0.25">
      <c r="E7472" s="56" t="s">
        <v>2476</v>
      </c>
    </row>
    <row r="7473" spans="5:5" x14ac:dyDescent="0.25">
      <c r="E7473" s="56" t="s">
        <v>2476</v>
      </c>
    </row>
    <row r="7474" spans="5:5" x14ac:dyDescent="0.25">
      <c r="E7474" s="56" t="s">
        <v>2476</v>
      </c>
    </row>
    <row r="7475" spans="5:5" x14ac:dyDescent="0.25">
      <c r="E7475" s="56" t="s">
        <v>2476</v>
      </c>
    </row>
    <row r="7476" spans="5:5" x14ac:dyDescent="0.25">
      <c r="E7476" s="56" t="s">
        <v>2476</v>
      </c>
    </row>
    <row r="7477" spans="5:5" x14ac:dyDescent="0.25">
      <c r="E7477" s="56" t="s">
        <v>2476</v>
      </c>
    </row>
    <row r="7478" spans="5:5" x14ac:dyDescent="0.25">
      <c r="E7478" s="56" t="s">
        <v>2476</v>
      </c>
    </row>
    <row r="7479" spans="5:5" x14ac:dyDescent="0.25">
      <c r="E7479" s="56" t="s">
        <v>2476</v>
      </c>
    </row>
    <row r="7480" spans="5:5" x14ac:dyDescent="0.25">
      <c r="E7480" s="56" t="s">
        <v>2476</v>
      </c>
    </row>
    <row r="7481" spans="5:5" x14ac:dyDescent="0.25">
      <c r="E7481" s="56" t="s">
        <v>2476</v>
      </c>
    </row>
    <row r="7482" spans="5:5" x14ac:dyDescent="0.25">
      <c r="E7482" s="56" t="s">
        <v>2476</v>
      </c>
    </row>
    <row r="7483" spans="5:5" x14ac:dyDescent="0.25">
      <c r="E7483" s="56" t="s">
        <v>2476</v>
      </c>
    </row>
    <row r="7484" spans="5:5" x14ac:dyDescent="0.25">
      <c r="E7484" s="56" t="s">
        <v>2476</v>
      </c>
    </row>
    <row r="7485" spans="5:5" x14ac:dyDescent="0.25">
      <c r="E7485" s="56" t="s">
        <v>2476</v>
      </c>
    </row>
    <row r="7486" spans="5:5" x14ac:dyDescent="0.25">
      <c r="E7486" s="56" t="s">
        <v>2476</v>
      </c>
    </row>
    <row r="7487" spans="5:5" x14ac:dyDescent="0.25">
      <c r="E7487" s="56" t="s">
        <v>2476</v>
      </c>
    </row>
    <row r="7488" spans="5:5" x14ac:dyDescent="0.25">
      <c r="E7488" s="56" t="s">
        <v>2476</v>
      </c>
    </row>
    <row r="7489" spans="5:5" x14ac:dyDescent="0.25">
      <c r="E7489" s="56" t="s">
        <v>2476</v>
      </c>
    </row>
    <row r="7490" spans="5:5" x14ac:dyDescent="0.25">
      <c r="E7490" s="56" t="s">
        <v>2476</v>
      </c>
    </row>
    <row r="7491" spans="5:5" x14ac:dyDescent="0.25">
      <c r="E7491" s="56" t="s">
        <v>2476</v>
      </c>
    </row>
    <row r="7492" spans="5:5" x14ac:dyDescent="0.25">
      <c r="E7492" s="56" t="s">
        <v>2476</v>
      </c>
    </row>
    <row r="7493" spans="5:5" x14ac:dyDescent="0.25">
      <c r="E7493" s="56" t="s">
        <v>2476</v>
      </c>
    </row>
    <row r="7494" spans="5:5" x14ac:dyDescent="0.25">
      <c r="E7494" s="56" t="s">
        <v>2476</v>
      </c>
    </row>
    <row r="7495" spans="5:5" x14ac:dyDescent="0.25">
      <c r="E7495" s="56" t="s">
        <v>2476</v>
      </c>
    </row>
    <row r="7496" spans="5:5" x14ac:dyDescent="0.25">
      <c r="E7496" s="56" t="s">
        <v>2476</v>
      </c>
    </row>
    <row r="7497" spans="5:5" x14ac:dyDescent="0.25">
      <c r="E7497" s="56" t="s">
        <v>2476</v>
      </c>
    </row>
    <row r="7498" spans="5:5" x14ac:dyDescent="0.25">
      <c r="E7498" s="56" t="s">
        <v>2476</v>
      </c>
    </row>
    <row r="7499" spans="5:5" x14ac:dyDescent="0.25">
      <c r="E7499" s="56" t="s">
        <v>2476</v>
      </c>
    </row>
    <row r="7500" spans="5:5" x14ac:dyDescent="0.25">
      <c r="E7500" s="56" t="s">
        <v>2476</v>
      </c>
    </row>
    <row r="7501" spans="5:5" x14ac:dyDescent="0.25">
      <c r="E7501" s="56" t="s">
        <v>2476</v>
      </c>
    </row>
    <row r="7502" spans="5:5" x14ac:dyDescent="0.25">
      <c r="E7502" s="56" t="s">
        <v>2476</v>
      </c>
    </row>
    <row r="7503" spans="5:5" x14ac:dyDescent="0.25">
      <c r="E7503" s="56" t="s">
        <v>2476</v>
      </c>
    </row>
    <row r="7504" spans="5:5" x14ac:dyDescent="0.25">
      <c r="E7504" s="56" t="s">
        <v>2476</v>
      </c>
    </row>
    <row r="7505" spans="5:5" x14ac:dyDescent="0.25">
      <c r="E7505" s="56" t="s">
        <v>2476</v>
      </c>
    </row>
    <row r="7506" spans="5:5" x14ac:dyDescent="0.25">
      <c r="E7506" s="56" t="s">
        <v>2476</v>
      </c>
    </row>
    <row r="7507" spans="5:5" x14ac:dyDescent="0.25">
      <c r="E7507" s="56" t="s">
        <v>2476</v>
      </c>
    </row>
    <row r="7508" spans="5:5" x14ac:dyDescent="0.25">
      <c r="E7508" s="56" t="s">
        <v>2476</v>
      </c>
    </row>
    <row r="7509" spans="5:5" x14ac:dyDescent="0.25">
      <c r="E7509" s="56" t="s">
        <v>2476</v>
      </c>
    </row>
    <row r="7510" spans="5:5" x14ac:dyDescent="0.25">
      <c r="E7510" s="56" t="s">
        <v>2476</v>
      </c>
    </row>
    <row r="7511" spans="5:5" x14ac:dyDescent="0.25">
      <c r="E7511" s="56" t="s">
        <v>2476</v>
      </c>
    </row>
    <row r="7512" spans="5:5" x14ac:dyDescent="0.25">
      <c r="E7512" s="56" t="s">
        <v>2476</v>
      </c>
    </row>
    <row r="7513" spans="5:5" x14ac:dyDescent="0.25">
      <c r="E7513" s="56" t="s">
        <v>2476</v>
      </c>
    </row>
    <row r="7514" spans="5:5" x14ac:dyDescent="0.25">
      <c r="E7514" s="56" t="s">
        <v>2476</v>
      </c>
    </row>
    <row r="7515" spans="5:5" x14ac:dyDescent="0.25">
      <c r="E7515" s="56" t="s">
        <v>2476</v>
      </c>
    </row>
    <row r="7516" spans="5:5" x14ac:dyDescent="0.25">
      <c r="E7516" s="56" t="s">
        <v>2476</v>
      </c>
    </row>
    <row r="7517" spans="5:5" x14ac:dyDescent="0.25">
      <c r="E7517" s="56" t="s">
        <v>2476</v>
      </c>
    </row>
    <row r="7518" spans="5:5" x14ac:dyDescent="0.25">
      <c r="E7518" s="56" t="s">
        <v>2476</v>
      </c>
    </row>
    <row r="7519" spans="5:5" x14ac:dyDescent="0.25">
      <c r="E7519" s="56" t="s">
        <v>2476</v>
      </c>
    </row>
    <row r="7520" spans="5:5" x14ac:dyDescent="0.25">
      <c r="E7520" s="56" t="s">
        <v>2476</v>
      </c>
    </row>
    <row r="7521" spans="5:5" x14ac:dyDescent="0.25">
      <c r="E7521" s="56" t="s">
        <v>2476</v>
      </c>
    </row>
    <row r="7522" spans="5:5" x14ac:dyDescent="0.25">
      <c r="E7522" s="56" t="s">
        <v>2476</v>
      </c>
    </row>
    <row r="7523" spans="5:5" x14ac:dyDescent="0.25">
      <c r="E7523" s="56" t="s">
        <v>2476</v>
      </c>
    </row>
    <row r="7524" spans="5:5" x14ac:dyDescent="0.25">
      <c r="E7524" s="56" t="s">
        <v>2476</v>
      </c>
    </row>
    <row r="7525" spans="5:5" x14ac:dyDescent="0.25">
      <c r="E7525" s="56" t="s">
        <v>2476</v>
      </c>
    </row>
    <row r="7526" spans="5:5" x14ac:dyDescent="0.25">
      <c r="E7526" s="56" t="s">
        <v>2476</v>
      </c>
    </row>
    <row r="7527" spans="5:5" x14ac:dyDescent="0.25">
      <c r="E7527" s="56" t="s">
        <v>2476</v>
      </c>
    </row>
    <row r="7528" spans="5:5" x14ac:dyDescent="0.25">
      <c r="E7528" s="56" t="s">
        <v>2476</v>
      </c>
    </row>
    <row r="7529" spans="5:5" x14ac:dyDescent="0.25">
      <c r="E7529" s="56" t="s">
        <v>2476</v>
      </c>
    </row>
    <row r="7530" spans="5:5" x14ac:dyDescent="0.25">
      <c r="E7530" s="56" t="s">
        <v>2476</v>
      </c>
    </row>
    <row r="7531" spans="5:5" x14ac:dyDescent="0.25">
      <c r="E7531" s="56" t="s">
        <v>2476</v>
      </c>
    </row>
    <row r="7532" spans="5:5" x14ac:dyDescent="0.25">
      <c r="E7532" s="56" t="s">
        <v>2476</v>
      </c>
    </row>
    <row r="7533" spans="5:5" x14ac:dyDescent="0.25">
      <c r="E7533" s="56" t="s">
        <v>2476</v>
      </c>
    </row>
    <row r="7534" spans="5:5" x14ac:dyDescent="0.25">
      <c r="E7534" s="56" t="s">
        <v>2476</v>
      </c>
    </row>
    <row r="7535" spans="5:5" x14ac:dyDescent="0.25">
      <c r="E7535" s="56" t="s">
        <v>2476</v>
      </c>
    </row>
    <row r="7536" spans="5:5" x14ac:dyDescent="0.25">
      <c r="E7536" s="56" t="s">
        <v>2476</v>
      </c>
    </row>
    <row r="7537" spans="5:5" x14ac:dyDescent="0.25">
      <c r="E7537" s="56" t="s">
        <v>2476</v>
      </c>
    </row>
    <row r="7538" spans="5:5" x14ac:dyDescent="0.25">
      <c r="E7538" s="56" t="s">
        <v>2476</v>
      </c>
    </row>
    <row r="7539" spans="5:5" x14ac:dyDescent="0.25">
      <c r="E7539" s="56" t="s">
        <v>2476</v>
      </c>
    </row>
    <row r="7540" spans="5:5" x14ac:dyDescent="0.25">
      <c r="E7540" s="56" t="s">
        <v>2476</v>
      </c>
    </row>
    <row r="7541" spans="5:5" x14ac:dyDescent="0.25">
      <c r="E7541" s="56" t="s">
        <v>2476</v>
      </c>
    </row>
    <row r="7542" spans="5:5" x14ac:dyDescent="0.25">
      <c r="E7542" s="56" t="s">
        <v>2476</v>
      </c>
    </row>
    <row r="7543" spans="5:5" x14ac:dyDescent="0.25">
      <c r="E7543" s="56" t="s">
        <v>2476</v>
      </c>
    </row>
    <row r="7544" spans="5:5" x14ac:dyDescent="0.25">
      <c r="E7544" s="56" t="s">
        <v>2476</v>
      </c>
    </row>
    <row r="7545" spans="5:5" x14ac:dyDescent="0.25">
      <c r="E7545" s="56" t="s">
        <v>2476</v>
      </c>
    </row>
    <row r="7546" spans="5:5" x14ac:dyDescent="0.25">
      <c r="E7546" s="56" t="s">
        <v>2476</v>
      </c>
    </row>
    <row r="7547" spans="5:5" x14ac:dyDescent="0.25">
      <c r="E7547" s="56" t="s">
        <v>2476</v>
      </c>
    </row>
    <row r="7548" spans="5:5" x14ac:dyDescent="0.25">
      <c r="E7548" s="56" t="s">
        <v>2476</v>
      </c>
    </row>
    <row r="7549" spans="5:5" x14ac:dyDescent="0.25">
      <c r="E7549" s="56" t="s">
        <v>2476</v>
      </c>
    </row>
    <row r="7550" spans="5:5" x14ac:dyDescent="0.25">
      <c r="E7550" s="56" t="s">
        <v>2476</v>
      </c>
    </row>
    <row r="7551" spans="5:5" x14ac:dyDescent="0.25">
      <c r="E7551" s="56" t="s">
        <v>2476</v>
      </c>
    </row>
    <row r="7552" spans="5:5" x14ac:dyDescent="0.25">
      <c r="E7552" s="56" t="s">
        <v>2476</v>
      </c>
    </row>
    <row r="7553" spans="5:5" x14ac:dyDescent="0.25">
      <c r="E7553" s="56" t="s">
        <v>2476</v>
      </c>
    </row>
    <row r="7554" spans="5:5" x14ac:dyDescent="0.25">
      <c r="E7554" s="56" t="s">
        <v>2476</v>
      </c>
    </row>
    <row r="7555" spans="5:5" x14ac:dyDescent="0.25">
      <c r="E7555" s="56" t="s">
        <v>2476</v>
      </c>
    </row>
    <row r="7556" spans="5:5" x14ac:dyDescent="0.25">
      <c r="E7556" s="56" t="s">
        <v>2476</v>
      </c>
    </row>
    <row r="7557" spans="5:5" x14ac:dyDescent="0.25">
      <c r="E7557" s="56" t="s">
        <v>2476</v>
      </c>
    </row>
    <row r="7558" spans="5:5" x14ac:dyDescent="0.25">
      <c r="E7558" s="56" t="s">
        <v>2476</v>
      </c>
    </row>
    <row r="7559" spans="5:5" x14ac:dyDescent="0.25">
      <c r="E7559" s="56" t="s">
        <v>2476</v>
      </c>
    </row>
    <row r="7560" spans="5:5" x14ac:dyDescent="0.25">
      <c r="E7560" s="56" t="s">
        <v>2476</v>
      </c>
    </row>
    <row r="7561" spans="5:5" x14ac:dyDescent="0.25">
      <c r="E7561" s="56" t="s">
        <v>2476</v>
      </c>
    </row>
    <row r="7562" spans="5:5" x14ac:dyDescent="0.25">
      <c r="E7562" s="56" t="s">
        <v>2476</v>
      </c>
    </row>
    <row r="7563" spans="5:5" x14ac:dyDescent="0.25">
      <c r="E7563" s="56" t="s">
        <v>2476</v>
      </c>
    </row>
    <row r="7564" spans="5:5" x14ac:dyDescent="0.25">
      <c r="E7564" s="56" t="s">
        <v>2476</v>
      </c>
    </row>
    <row r="7565" spans="5:5" x14ac:dyDescent="0.25">
      <c r="E7565" s="56" t="s">
        <v>2476</v>
      </c>
    </row>
    <row r="7566" spans="5:5" x14ac:dyDescent="0.25">
      <c r="E7566" s="56" t="s">
        <v>2476</v>
      </c>
    </row>
    <row r="7567" spans="5:5" x14ac:dyDescent="0.25">
      <c r="E7567" s="56" t="s">
        <v>2476</v>
      </c>
    </row>
    <row r="7568" spans="5:5" x14ac:dyDescent="0.25">
      <c r="E7568" s="56" t="s">
        <v>2476</v>
      </c>
    </row>
    <row r="7569" spans="5:5" x14ac:dyDescent="0.25">
      <c r="E7569" s="56" t="s">
        <v>2476</v>
      </c>
    </row>
    <row r="7570" spans="5:5" x14ac:dyDescent="0.25">
      <c r="E7570" s="56" t="s">
        <v>2476</v>
      </c>
    </row>
    <row r="7571" spans="5:5" x14ac:dyDescent="0.25">
      <c r="E7571" s="56" t="s">
        <v>2476</v>
      </c>
    </row>
    <row r="7572" spans="5:5" x14ac:dyDescent="0.25">
      <c r="E7572" s="56" t="s">
        <v>2476</v>
      </c>
    </row>
    <row r="7573" spans="5:5" x14ac:dyDescent="0.25">
      <c r="E7573" s="56" t="s">
        <v>2476</v>
      </c>
    </row>
    <row r="7574" spans="5:5" x14ac:dyDescent="0.25">
      <c r="E7574" s="56" t="s">
        <v>2476</v>
      </c>
    </row>
    <row r="7575" spans="5:5" x14ac:dyDescent="0.25">
      <c r="E7575" s="56" t="s">
        <v>2476</v>
      </c>
    </row>
    <row r="7576" spans="5:5" x14ac:dyDescent="0.25">
      <c r="E7576" s="56" t="s">
        <v>2476</v>
      </c>
    </row>
    <row r="7577" spans="5:5" x14ac:dyDescent="0.25">
      <c r="E7577" s="56" t="s">
        <v>2476</v>
      </c>
    </row>
    <row r="7578" spans="5:5" x14ac:dyDescent="0.25">
      <c r="E7578" s="56" t="s">
        <v>2476</v>
      </c>
    </row>
    <row r="7579" spans="5:5" x14ac:dyDescent="0.25">
      <c r="E7579" s="56" t="s">
        <v>2476</v>
      </c>
    </row>
    <row r="7580" spans="5:5" x14ac:dyDescent="0.25">
      <c r="E7580" s="56" t="s">
        <v>2476</v>
      </c>
    </row>
    <row r="7581" spans="5:5" x14ac:dyDescent="0.25">
      <c r="E7581" s="56" t="s">
        <v>2476</v>
      </c>
    </row>
    <row r="7582" spans="5:5" x14ac:dyDescent="0.25">
      <c r="E7582" s="56" t="s">
        <v>2476</v>
      </c>
    </row>
    <row r="7583" spans="5:5" x14ac:dyDescent="0.25">
      <c r="E7583" s="56" t="s">
        <v>2476</v>
      </c>
    </row>
    <row r="7584" spans="5:5" x14ac:dyDescent="0.25">
      <c r="E7584" s="56" t="s">
        <v>2476</v>
      </c>
    </row>
    <row r="7585" spans="5:5" x14ac:dyDescent="0.25">
      <c r="E7585" s="56" t="s">
        <v>2476</v>
      </c>
    </row>
    <row r="7586" spans="5:5" x14ac:dyDescent="0.25">
      <c r="E7586" s="56" t="s">
        <v>2476</v>
      </c>
    </row>
    <row r="7587" spans="5:5" x14ac:dyDescent="0.25">
      <c r="E7587" s="56" t="s">
        <v>2476</v>
      </c>
    </row>
    <row r="7588" spans="5:5" x14ac:dyDescent="0.25">
      <c r="E7588" s="56" t="s">
        <v>2476</v>
      </c>
    </row>
    <row r="7589" spans="5:5" x14ac:dyDescent="0.25">
      <c r="E7589" s="56" t="s">
        <v>2476</v>
      </c>
    </row>
    <row r="7590" spans="5:5" x14ac:dyDescent="0.25">
      <c r="E7590" s="56" t="s">
        <v>2476</v>
      </c>
    </row>
    <row r="7591" spans="5:5" x14ac:dyDescent="0.25">
      <c r="E7591" s="56" t="s">
        <v>2476</v>
      </c>
    </row>
    <row r="7592" spans="5:5" x14ac:dyDescent="0.25">
      <c r="E7592" s="56" t="s">
        <v>2476</v>
      </c>
    </row>
    <row r="7593" spans="5:5" x14ac:dyDescent="0.25">
      <c r="E7593" s="56" t="s">
        <v>2476</v>
      </c>
    </row>
    <row r="7594" spans="5:5" x14ac:dyDescent="0.25">
      <c r="E7594" s="56" t="s">
        <v>2476</v>
      </c>
    </row>
    <row r="7595" spans="5:5" x14ac:dyDescent="0.25">
      <c r="E7595" s="56" t="s">
        <v>2476</v>
      </c>
    </row>
    <row r="7596" spans="5:5" x14ac:dyDescent="0.25">
      <c r="E7596" s="56" t="s">
        <v>2476</v>
      </c>
    </row>
    <row r="7597" spans="5:5" x14ac:dyDescent="0.25">
      <c r="E7597" s="56" t="s">
        <v>2476</v>
      </c>
    </row>
    <row r="7598" spans="5:5" x14ac:dyDescent="0.25">
      <c r="E7598" s="56" t="s">
        <v>2476</v>
      </c>
    </row>
    <row r="7599" spans="5:5" x14ac:dyDescent="0.25">
      <c r="E7599" s="56" t="s">
        <v>2476</v>
      </c>
    </row>
    <row r="7600" spans="5:5" x14ac:dyDescent="0.25">
      <c r="E7600" s="56" t="s">
        <v>2476</v>
      </c>
    </row>
    <row r="7601" spans="5:5" x14ac:dyDescent="0.25">
      <c r="E7601" s="56" t="s">
        <v>2476</v>
      </c>
    </row>
    <row r="7602" spans="5:5" x14ac:dyDescent="0.25">
      <c r="E7602" s="56" t="s">
        <v>2476</v>
      </c>
    </row>
    <row r="7603" spans="5:5" x14ac:dyDescent="0.25">
      <c r="E7603" s="56" t="s">
        <v>2476</v>
      </c>
    </row>
    <row r="7604" spans="5:5" x14ac:dyDescent="0.25">
      <c r="E7604" s="56" t="s">
        <v>2476</v>
      </c>
    </row>
    <row r="7605" spans="5:5" x14ac:dyDescent="0.25">
      <c r="E7605" s="56" t="s">
        <v>2476</v>
      </c>
    </row>
    <row r="7606" spans="5:5" x14ac:dyDescent="0.25">
      <c r="E7606" s="56" t="s">
        <v>2476</v>
      </c>
    </row>
    <row r="7607" spans="5:5" x14ac:dyDescent="0.25">
      <c r="E7607" s="56" t="s">
        <v>2476</v>
      </c>
    </row>
    <row r="7608" spans="5:5" x14ac:dyDescent="0.25">
      <c r="E7608" s="56" t="s">
        <v>2476</v>
      </c>
    </row>
    <row r="7609" spans="5:5" x14ac:dyDescent="0.25">
      <c r="E7609" s="56" t="s">
        <v>2476</v>
      </c>
    </row>
    <row r="7610" spans="5:5" x14ac:dyDescent="0.25">
      <c r="E7610" s="56" t="s">
        <v>2476</v>
      </c>
    </row>
    <row r="7611" spans="5:5" x14ac:dyDescent="0.25">
      <c r="E7611" s="56" t="s">
        <v>2476</v>
      </c>
    </row>
    <row r="7612" spans="5:5" x14ac:dyDescent="0.25">
      <c r="E7612" s="56" t="s">
        <v>2476</v>
      </c>
    </row>
    <row r="7613" spans="5:5" x14ac:dyDescent="0.25">
      <c r="E7613" s="56" t="s">
        <v>2476</v>
      </c>
    </row>
    <row r="7614" spans="5:5" x14ac:dyDescent="0.25">
      <c r="E7614" s="56" t="s">
        <v>2476</v>
      </c>
    </row>
    <row r="7615" spans="5:5" x14ac:dyDescent="0.25">
      <c r="E7615" s="56" t="s">
        <v>2476</v>
      </c>
    </row>
    <row r="7616" spans="5:5" x14ac:dyDescent="0.25">
      <c r="E7616" s="56" t="s">
        <v>2476</v>
      </c>
    </row>
    <row r="7617" spans="5:5" x14ac:dyDescent="0.25">
      <c r="E7617" s="56" t="s">
        <v>2476</v>
      </c>
    </row>
    <row r="7618" spans="5:5" x14ac:dyDescent="0.25">
      <c r="E7618" s="56" t="s">
        <v>2476</v>
      </c>
    </row>
    <row r="7619" spans="5:5" x14ac:dyDescent="0.25">
      <c r="E7619" s="56" t="s">
        <v>2476</v>
      </c>
    </row>
    <row r="7620" spans="5:5" x14ac:dyDescent="0.25">
      <c r="E7620" s="56" t="s">
        <v>2476</v>
      </c>
    </row>
    <row r="7621" spans="5:5" x14ac:dyDescent="0.25">
      <c r="E7621" s="56" t="s">
        <v>2476</v>
      </c>
    </row>
    <row r="7622" spans="5:5" x14ac:dyDescent="0.25">
      <c r="E7622" s="56" t="s">
        <v>2476</v>
      </c>
    </row>
    <row r="7623" spans="5:5" x14ac:dyDescent="0.25">
      <c r="E7623" s="56" t="s">
        <v>2476</v>
      </c>
    </row>
    <row r="7624" spans="5:5" x14ac:dyDescent="0.25">
      <c r="E7624" s="56" t="s">
        <v>2476</v>
      </c>
    </row>
    <row r="7625" spans="5:5" x14ac:dyDescent="0.25">
      <c r="E7625" s="56" t="s">
        <v>2476</v>
      </c>
    </row>
    <row r="7626" spans="5:5" x14ac:dyDescent="0.25">
      <c r="E7626" s="56" t="s">
        <v>2476</v>
      </c>
    </row>
    <row r="7627" spans="5:5" x14ac:dyDescent="0.25">
      <c r="E7627" s="56" t="s">
        <v>2476</v>
      </c>
    </row>
    <row r="7628" spans="5:5" x14ac:dyDescent="0.25">
      <c r="E7628" s="56" t="s">
        <v>2476</v>
      </c>
    </row>
    <row r="7629" spans="5:5" x14ac:dyDescent="0.25">
      <c r="E7629" s="56" t="s">
        <v>2476</v>
      </c>
    </row>
    <row r="7630" spans="5:5" x14ac:dyDescent="0.25">
      <c r="E7630" s="56" t="s">
        <v>2476</v>
      </c>
    </row>
    <row r="7631" spans="5:5" x14ac:dyDescent="0.25">
      <c r="E7631" s="56" t="s">
        <v>2476</v>
      </c>
    </row>
    <row r="7632" spans="5:5" x14ac:dyDescent="0.25">
      <c r="E7632" s="56" t="s">
        <v>2476</v>
      </c>
    </row>
    <row r="7633" spans="5:5" x14ac:dyDescent="0.25">
      <c r="E7633" s="56" t="s">
        <v>2476</v>
      </c>
    </row>
    <row r="7634" spans="5:5" x14ac:dyDescent="0.25">
      <c r="E7634" s="56" t="s">
        <v>2476</v>
      </c>
    </row>
    <row r="7635" spans="5:5" x14ac:dyDescent="0.25">
      <c r="E7635" s="56" t="s">
        <v>2476</v>
      </c>
    </row>
    <row r="7636" spans="5:5" x14ac:dyDescent="0.25">
      <c r="E7636" s="56" t="s">
        <v>2476</v>
      </c>
    </row>
    <row r="7637" spans="5:5" x14ac:dyDescent="0.25">
      <c r="E7637" s="56" t="s">
        <v>2476</v>
      </c>
    </row>
    <row r="7638" spans="5:5" x14ac:dyDescent="0.25">
      <c r="E7638" s="56" t="s">
        <v>2476</v>
      </c>
    </row>
    <row r="7639" spans="5:5" x14ac:dyDescent="0.25">
      <c r="E7639" s="56" t="s">
        <v>2476</v>
      </c>
    </row>
    <row r="7640" spans="5:5" x14ac:dyDescent="0.25">
      <c r="E7640" s="56" t="s">
        <v>2476</v>
      </c>
    </row>
    <row r="7641" spans="5:5" x14ac:dyDescent="0.25">
      <c r="E7641" s="56" t="s">
        <v>2476</v>
      </c>
    </row>
    <row r="7642" spans="5:5" x14ac:dyDescent="0.25">
      <c r="E7642" s="56" t="s">
        <v>2476</v>
      </c>
    </row>
    <row r="7643" spans="5:5" x14ac:dyDescent="0.25">
      <c r="E7643" s="56" t="s">
        <v>2476</v>
      </c>
    </row>
    <row r="7644" spans="5:5" x14ac:dyDescent="0.25">
      <c r="E7644" s="56" t="s">
        <v>2476</v>
      </c>
    </row>
    <row r="7645" spans="5:5" x14ac:dyDescent="0.25">
      <c r="E7645" s="56" t="s">
        <v>2476</v>
      </c>
    </row>
    <row r="7646" spans="5:5" x14ac:dyDescent="0.25">
      <c r="E7646" s="56" t="s">
        <v>2476</v>
      </c>
    </row>
    <row r="7647" spans="5:5" x14ac:dyDescent="0.25">
      <c r="E7647" s="56" t="s">
        <v>2476</v>
      </c>
    </row>
    <row r="7648" spans="5:5" x14ac:dyDescent="0.25">
      <c r="E7648" s="56" t="s">
        <v>2476</v>
      </c>
    </row>
    <row r="7649" spans="5:5" x14ac:dyDescent="0.25">
      <c r="E7649" s="56" t="s">
        <v>2476</v>
      </c>
    </row>
    <row r="7650" spans="5:5" x14ac:dyDescent="0.25">
      <c r="E7650" s="56" t="s">
        <v>2476</v>
      </c>
    </row>
    <row r="7651" spans="5:5" x14ac:dyDescent="0.25">
      <c r="E7651" s="56" t="s">
        <v>2476</v>
      </c>
    </row>
    <row r="7652" spans="5:5" x14ac:dyDescent="0.25">
      <c r="E7652" s="56" t="s">
        <v>2476</v>
      </c>
    </row>
    <row r="7653" spans="5:5" x14ac:dyDescent="0.25">
      <c r="E7653" s="56" t="s">
        <v>2476</v>
      </c>
    </row>
    <row r="7654" spans="5:5" x14ac:dyDescent="0.25">
      <c r="E7654" s="56" t="s">
        <v>2476</v>
      </c>
    </row>
    <row r="7655" spans="5:5" x14ac:dyDescent="0.25">
      <c r="E7655" s="56" t="s">
        <v>2476</v>
      </c>
    </row>
    <row r="7656" spans="5:5" x14ac:dyDescent="0.25">
      <c r="E7656" s="56" t="s">
        <v>2476</v>
      </c>
    </row>
    <row r="7657" spans="5:5" x14ac:dyDescent="0.25">
      <c r="E7657" s="56" t="s">
        <v>2476</v>
      </c>
    </row>
    <row r="7658" spans="5:5" x14ac:dyDescent="0.25">
      <c r="E7658" s="56" t="s">
        <v>2476</v>
      </c>
    </row>
    <row r="7659" spans="5:5" x14ac:dyDescent="0.25">
      <c r="E7659" s="56" t="s">
        <v>2476</v>
      </c>
    </row>
    <row r="7660" spans="5:5" x14ac:dyDescent="0.25">
      <c r="E7660" s="56" t="s">
        <v>2476</v>
      </c>
    </row>
    <row r="7661" spans="5:5" x14ac:dyDescent="0.25">
      <c r="E7661" s="56" t="s">
        <v>2476</v>
      </c>
    </row>
    <row r="7662" spans="5:5" x14ac:dyDescent="0.25">
      <c r="E7662" s="56" t="s">
        <v>2476</v>
      </c>
    </row>
    <row r="7663" spans="5:5" x14ac:dyDescent="0.25">
      <c r="E7663" s="56" t="s">
        <v>2476</v>
      </c>
    </row>
    <row r="7664" spans="5:5" x14ac:dyDescent="0.25">
      <c r="E7664" s="56" t="s">
        <v>2476</v>
      </c>
    </row>
    <row r="7665" spans="5:5" x14ac:dyDescent="0.25">
      <c r="E7665" s="56" t="s">
        <v>2476</v>
      </c>
    </row>
    <row r="7666" spans="5:5" x14ac:dyDescent="0.25">
      <c r="E7666" s="56" t="s">
        <v>2476</v>
      </c>
    </row>
    <row r="7667" spans="5:5" x14ac:dyDescent="0.25">
      <c r="E7667" s="56" t="s">
        <v>2476</v>
      </c>
    </row>
    <row r="7668" spans="5:5" x14ac:dyDescent="0.25">
      <c r="E7668" s="56" t="s">
        <v>2476</v>
      </c>
    </row>
    <row r="7669" spans="5:5" x14ac:dyDescent="0.25">
      <c r="E7669" s="56" t="s">
        <v>2476</v>
      </c>
    </row>
    <row r="7670" spans="5:5" x14ac:dyDescent="0.25">
      <c r="E7670" s="56" t="s">
        <v>2476</v>
      </c>
    </row>
    <row r="7671" spans="5:5" x14ac:dyDescent="0.25">
      <c r="E7671" s="56" t="s">
        <v>2476</v>
      </c>
    </row>
    <row r="7672" spans="5:5" x14ac:dyDescent="0.25">
      <c r="E7672" s="56" t="s">
        <v>2476</v>
      </c>
    </row>
    <row r="7673" spans="5:5" x14ac:dyDescent="0.25">
      <c r="E7673" s="56" t="s">
        <v>2476</v>
      </c>
    </row>
    <row r="7674" spans="5:5" x14ac:dyDescent="0.25">
      <c r="E7674" s="56" t="s">
        <v>2476</v>
      </c>
    </row>
    <row r="7675" spans="5:5" x14ac:dyDescent="0.25">
      <c r="E7675" s="56" t="s">
        <v>2476</v>
      </c>
    </row>
    <row r="7676" spans="5:5" x14ac:dyDescent="0.25">
      <c r="E7676" s="56" t="s">
        <v>2476</v>
      </c>
    </row>
    <row r="7677" spans="5:5" x14ac:dyDescent="0.25">
      <c r="E7677" s="56" t="s">
        <v>2476</v>
      </c>
    </row>
    <row r="7678" spans="5:5" x14ac:dyDescent="0.25">
      <c r="E7678" s="56" t="s">
        <v>2476</v>
      </c>
    </row>
    <row r="7679" spans="5:5" x14ac:dyDescent="0.25">
      <c r="E7679" s="56" t="s">
        <v>2476</v>
      </c>
    </row>
    <row r="7680" spans="5:5" x14ac:dyDescent="0.25">
      <c r="E7680" s="56" t="s">
        <v>2476</v>
      </c>
    </row>
    <row r="7681" spans="5:5" x14ac:dyDescent="0.25">
      <c r="E7681" s="56" t="s">
        <v>2476</v>
      </c>
    </row>
    <row r="7682" spans="5:5" x14ac:dyDescent="0.25">
      <c r="E7682" s="56" t="s">
        <v>2476</v>
      </c>
    </row>
    <row r="7683" spans="5:5" x14ac:dyDescent="0.25">
      <c r="E7683" s="56" t="s">
        <v>2476</v>
      </c>
    </row>
    <row r="7684" spans="5:5" x14ac:dyDescent="0.25">
      <c r="E7684" s="56" t="s">
        <v>2476</v>
      </c>
    </row>
    <row r="7685" spans="5:5" x14ac:dyDescent="0.25">
      <c r="E7685" s="56" t="s">
        <v>2476</v>
      </c>
    </row>
    <row r="7686" spans="5:5" x14ac:dyDescent="0.25">
      <c r="E7686" s="56" t="s">
        <v>2476</v>
      </c>
    </row>
    <row r="7687" spans="5:5" x14ac:dyDescent="0.25">
      <c r="E7687" s="56" t="s">
        <v>2476</v>
      </c>
    </row>
    <row r="7688" spans="5:5" x14ac:dyDescent="0.25">
      <c r="E7688" s="56" t="s">
        <v>2476</v>
      </c>
    </row>
    <row r="7689" spans="5:5" x14ac:dyDescent="0.25">
      <c r="E7689" s="56" t="s">
        <v>2476</v>
      </c>
    </row>
    <row r="7690" spans="5:5" x14ac:dyDescent="0.25">
      <c r="E7690" s="56" t="s">
        <v>2476</v>
      </c>
    </row>
    <row r="7691" spans="5:5" x14ac:dyDescent="0.25">
      <c r="E7691" s="56" t="s">
        <v>2476</v>
      </c>
    </row>
    <row r="7692" spans="5:5" x14ac:dyDescent="0.25">
      <c r="E7692" s="56" t="s">
        <v>2476</v>
      </c>
    </row>
    <row r="7693" spans="5:5" x14ac:dyDescent="0.25">
      <c r="E7693" s="56" t="s">
        <v>2476</v>
      </c>
    </row>
    <row r="7694" spans="5:5" x14ac:dyDescent="0.25">
      <c r="E7694" s="56" t="s">
        <v>2476</v>
      </c>
    </row>
    <row r="7695" spans="5:5" x14ac:dyDescent="0.25">
      <c r="E7695" s="56" t="s">
        <v>2476</v>
      </c>
    </row>
    <row r="7696" spans="5:5" x14ac:dyDescent="0.25">
      <c r="E7696" s="56" t="s">
        <v>2476</v>
      </c>
    </row>
    <row r="7697" spans="5:5" x14ac:dyDescent="0.25">
      <c r="E7697" s="56" t="s">
        <v>2476</v>
      </c>
    </row>
    <row r="7698" spans="5:5" x14ac:dyDescent="0.25">
      <c r="E7698" s="56" t="s">
        <v>2476</v>
      </c>
    </row>
    <row r="7699" spans="5:5" x14ac:dyDescent="0.25">
      <c r="E7699" s="56" t="s">
        <v>2476</v>
      </c>
    </row>
    <row r="7700" spans="5:5" x14ac:dyDescent="0.25">
      <c r="E7700" s="56" t="s">
        <v>2476</v>
      </c>
    </row>
    <row r="7701" spans="5:5" x14ac:dyDescent="0.25">
      <c r="E7701" s="56" t="s">
        <v>2476</v>
      </c>
    </row>
    <row r="7702" spans="5:5" x14ac:dyDescent="0.25">
      <c r="E7702" s="56" t="s">
        <v>2476</v>
      </c>
    </row>
    <row r="7703" spans="5:5" x14ac:dyDescent="0.25">
      <c r="E7703" s="56" t="s">
        <v>2476</v>
      </c>
    </row>
    <row r="7704" spans="5:5" x14ac:dyDescent="0.25">
      <c r="E7704" s="56" t="s">
        <v>2476</v>
      </c>
    </row>
    <row r="7705" spans="5:5" x14ac:dyDescent="0.25">
      <c r="E7705" s="56" t="s">
        <v>2476</v>
      </c>
    </row>
    <row r="7706" spans="5:5" x14ac:dyDescent="0.25">
      <c r="E7706" s="56" t="s">
        <v>2476</v>
      </c>
    </row>
    <row r="7707" spans="5:5" x14ac:dyDescent="0.25">
      <c r="E7707" s="56" t="s">
        <v>2476</v>
      </c>
    </row>
    <row r="7708" spans="5:5" x14ac:dyDescent="0.25">
      <c r="E7708" s="56" t="s">
        <v>2476</v>
      </c>
    </row>
    <row r="7709" spans="5:5" x14ac:dyDescent="0.25">
      <c r="E7709" s="56" t="s">
        <v>2476</v>
      </c>
    </row>
    <row r="7710" spans="5:5" x14ac:dyDescent="0.25">
      <c r="E7710" s="56" t="s">
        <v>2476</v>
      </c>
    </row>
    <row r="7711" spans="5:5" x14ac:dyDescent="0.25">
      <c r="E7711" s="56" t="s">
        <v>2476</v>
      </c>
    </row>
    <row r="7712" spans="5:5" x14ac:dyDescent="0.25">
      <c r="E7712" s="56" t="s">
        <v>2476</v>
      </c>
    </row>
    <row r="7713" spans="5:5" x14ac:dyDescent="0.25">
      <c r="E7713" s="56" t="s">
        <v>2476</v>
      </c>
    </row>
    <row r="7714" spans="5:5" x14ac:dyDescent="0.25">
      <c r="E7714" s="56" t="s">
        <v>2476</v>
      </c>
    </row>
    <row r="7715" spans="5:5" x14ac:dyDescent="0.25">
      <c r="E7715" s="56" t="s">
        <v>2476</v>
      </c>
    </row>
    <row r="7716" spans="5:5" x14ac:dyDescent="0.25">
      <c r="E7716" s="56" t="s">
        <v>2476</v>
      </c>
    </row>
    <row r="7717" spans="5:5" x14ac:dyDescent="0.25">
      <c r="E7717" s="56" t="s">
        <v>2476</v>
      </c>
    </row>
    <row r="7718" spans="5:5" x14ac:dyDescent="0.25">
      <c r="E7718" s="56" t="s">
        <v>2476</v>
      </c>
    </row>
    <row r="7719" spans="5:5" x14ac:dyDescent="0.25">
      <c r="E7719" s="56" t="s">
        <v>2476</v>
      </c>
    </row>
    <row r="7720" spans="5:5" x14ac:dyDescent="0.25">
      <c r="E7720" s="56" t="s">
        <v>2476</v>
      </c>
    </row>
    <row r="7721" spans="5:5" x14ac:dyDescent="0.25">
      <c r="E7721" s="56" t="s">
        <v>2476</v>
      </c>
    </row>
    <row r="7722" spans="5:5" x14ac:dyDescent="0.25">
      <c r="E7722" s="56" t="s">
        <v>2476</v>
      </c>
    </row>
    <row r="7723" spans="5:5" x14ac:dyDescent="0.25">
      <c r="E7723" s="56" t="s">
        <v>2476</v>
      </c>
    </row>
    <row r="7724" spans="5:5" x14ac:dyDescent="0.25">
      <c r="E7724" s="56" t="s">
        <v>2476</v>
      </c>
    </row>
    <row r="7725" spans="5:5" x14ac:dyDescent="0.25">
      <c r="E7725" s="56" t="s">
        <v>2476</v>
      </c>
    </row>
    <row r="7726" spans="5:5" x14ac:dyDescent="0.25">
      <c r="E7726" s="56" t="s">
        <v>2476</v>
      </c>
    </row>
    <row r="7727" spans="5:5" x14ac:dyDescent="0.25">
      <c r="E7727" s="56" t="s">
        <v>2476</v>
      </c>
    </row>
    <row r="7728" spans="5:5" x14ac:dyDescent="0.25">
      <c r="E7728" s="56" t="s">
        <v>2476</v>
      </c>
    </row>
    <row r="7729" spans="5:5" x14ac:dyDescent="0.25">
      <c r="E7729" s="56" t="s">
        <v>2476</v>
      </c>
    </row>
    <row r="7730" spans="5:5" x14ac:dyDescent="0.25">
      <c r="E7730" s="56" t="s">
        <v>2476</v>
      </c>
    </row>
    <row r="7731" spans="5:5" x14ac:dyDescent="0.25">
      <c r="E7731" s="56" t="s">
        <v>2476</v>
      </c>
    </row>
    <row r="7732" spans="5:5" x14ac:dyDescent="0.25">
      <c r="E7732" s="56" t="s">
        <v>2476</v>
      </c>
    </row>
    <row r="7733" spans="5:5" x14ac:dyDescent="0.25">
      <c r="E7733" s="56" t="s">
        <v>2476</v>
      </c>
    </row>
    <row r="7734" spans="5:5" x14ac:dyDescent="0.25">
      <c r="E7734" s="56" t="s">
        <v>2476</v>
      </c>
    </row>
    <row r="7735" spans="5:5" x14ac:dyDescent="0.25">
      <c r="E7735" s="56" t="s">
        <v>2476</v>
      </c>
    </row>
    <row r="7736" spans="5:5" x14ac:dyDescent="0.25">
      <c r="E7736" s="56" t="s">
        <v>2476</v>
      </c>
    </row>
    <row r="7737" spans="5:5" x14ac:dyDescent="0.25">
      <c r="E7737" s="56" t="s">
        <v>2476</v>
      </c>
    </row>
    <row r="7738" spans="5:5" x14ac:dyDescent="0.25">
      <c r="E7738" s="56" t="s">
        <v>2476</v>
      </c>
    </row>
    <row r="7739" spans="5:5" x14ac:dyDescent="0.25">
      <c r="E7739" s="56" t="s">
        <v>2476</v>
      </c>
    </row>
    <row r="7740" spans="5:5" x14ac:dyDescent="0.25">
      <c r="E7740" s="56" t="s">
        <v>2476</v>
      </c>
    </row>
    <row r="7741" spans="5:5" x14ac:dyDescent="0.25">
      <c r="E7741" s="56" t="s">
        <v>2476</v>
      </c>
    </row>
    <row r="7742" spans="5:5" x14ac:dyDescent="0.25">
      <c r="E7742" s="56" t="s">
        <v>2476</v>
      </c>
    </row>
    <row r="7743" spans="5:5" x14ac:dyDescent="0.25">
      <c r="E7743" s="56" t="s">
        <v>2476</v>
      </c>
    </row>
    <row r="7744" spans="5:5" x14ac:dyDescent="0.25">
      <c r="E7744" s="56" t="s">
        <v>2476</v>
      </c>
    </row>
    <row r="7745" spans="5:5" x14ac:dyDescent="0.25">
      <c r="E7745" s="56" t="s">
        <v>2476</v>
      </c>
    </row>
    <row r="7746" spans="5:5" x14ac:dyDescent="0.25">
      <c r="E7746" s="56" t="s">
        <v>2476</v>
      </c>
    </row>
    <row r="7747" spans="5:5" x14ac:dyDescent="0.25">
      <c r="E7747" s="56" t="s">
        <v>2476</v>
      </c>
    </row>
    <row r="7748" spans="5:5" x14ac:dyDescent="0.25">
      <c r="E7748" s="56" t="s">
        <v>2476</v>
      </c>
    </row>
    <row r="7749" spans="5:5" x14ac:dyDescent="0.25">
      <c r="E7749" s="56" t="s">
        <v>2476</v>
      </c>
    </row>
    <row r="7750" spans="5:5" x14ac:dyDescent="0.25">
      <c r="E7750" s="56" t="s">
        <v>2476</v>
      </c>
    </row>
    <row r="7751" spans="5:5" x14ac:dyDescent="0.25">
      <c r="E7751" s="56" t="s">
        <v>2476</v>
      </c>
    </row>
    <row r="7752" spans="5:5" x14ac:dyDescent="0.25">
      <c r="E7752" s="56" t="s">
        <v>2476</v>
      </c>
    </row>
    <row r="7753" spans="5:5" x14ac:dyDescent="0.25">
      <c r="E7753" s="56" t="s">
        <v>2476</v>
      </c>
    </row>
    <row r="7754" spans="5:5" x14ac:dyDescent="0.25">
      <c r="E7754" s="56" t="s">
        <v>2476</v>
      </c>
    </row>
    <row r="7755" spans="5:5" x14ac:dyDescent="0.25">
      <c r="E7755" s="56" t="s">
        <v>2476</v>
      </c>
    </row>
    <row r="7756" spans="5:5" x14ac:dyDescent="0.25">
      <c r="E7756" s="56" t="s">
        <v>2476</v>
      </c>
    </row>
    <row r="7757" spans="5:5" x14ac:dyDescent="0.25">
      <c r="E7757" s="56" t="s">
        <v>2476</v>
      </c>
    </row>
    <row r="7758" spans="5:5" x14ac:dyDescent="0.25">
      <c r="E7758" s="56" t="s">
        <v>2476</v>
      </c>
    </row>
    <row r="7759" spans="5:5" x14ac:dyDescent="0.25">
      <c r="E7759" s="56" t="s">
        <v>2476</v>
      </c>
    </row>
    <row r="7760" spans="5:5" x14ac:dyDescent="0.25">
      <c r="E7760" s="56" t="s">
        <v>2476</v>
      </c>
    </row>
    <row r="7761" spans="5:5" x14ac:dyDescent="0.25">
      <c r="E7761" s="56" t="s">
        <v>2476</v>
      </c>
    </row>
    <row r="7762" spans="5:5" x14ac:dyDescent="0.25">
      <c r="E7762" s="56" t="s">
        <v>2476</v>
      </c>
    </row>
    <row r="7763" spans="5:5" x14ac:dyDescent="0.25">
      <c r="E7763" s="56" t="s">
        <v>2476</v>
      </c>
    </row>
    <row r="7764" spans="5:5" x14ac:dyDescent="0.25">
      <c r="E7764" s="56" t="s">
        <v>2476</v>
      </c>
    </row>
    <row r="7765" spans="5:5" x14ac:dyDescent="0.25">
      <c r="E7765" s="56" t="s">
        <v>2476</v>
      </c>
    </row>
    <row r="7766" spans="5:5" x14ac:dyDescent="0.25">
      <c r="E7766" s="56" t="s">
        <v>2476</v>
      </c>
    </row>
    <row r="7767" spans="5:5" x14ac:dyDescent="0.25">
      <c r="E7767" s="56" t="s">
        <v>2476</v>
      </c>
    </row>
    <row r="7768" spans="5:5" x14ac:dyDescent="0.25">
      <c r="E7768" s="56" t="s">
        <v>2476</v>
      </c>
    </row>
    <row r="7769" spans="5:5" x14ac:dyDescent="0.25">
      <c r="E7769" s="56" t="s">
        <v>2476</v>
      </c>
    </row>
    <row r="7770" spans="5:5" x14ac:dyDescent="0.25">
      <c r="E7770" s="56" t="s">
        <v>2476</v>
      </c>
    </row>
    <row r="7771" spans="5:5" x14ac:dyDescent="0.25">
      <c r="E7771" s="56" t="s">
        <v>2476</v>
      </c>
    </row>
    <row r="7772" spans="5:5" x14ac:dyDescent="0.25">
      <c r="E7772" s="56" t="s">
        <v>2476</v>
      </c>
    </row>
    <row r="7773" spans="5:5" x14ac:dyDescent="0.25">
      <c r="E7773" s="56" t="s">
        <v>2476</v>
      </c>
    </row>
    <row r="7774" spans="5:5" x14ac:dyDescent="0.25">
      <c r="E7774" s="56" t="s">
        <v>2476</v>
      </c>
    </row>
    <row r="7775" spans="5:5" x14ac:dyDescent="0.25">
      <c r="E7775" s="56" t="s">
        <v>2476</v>
      </c>
    </row>
    <row r="7776" spans="5:5" x14ac:dyDescent="0.25">
      <c r="E7776" s="56" t="s">
        <v>2476</v>
      </c>
    </row>
    <row r="7777" spans="5:5" x14ac:dyDescent="0.25">
      <c r="E7777" s="56" t="s">
        <v>2476</v>
      </c>
    </row>
    <row r="7778" spans="5:5" x14ac:dyDescent="0.25">
      <c r="E7778" s="56" t="s">
        <v>2476</v>
      </c>
    </row>
    <row r="7779" spans="5:5" x14ac:dyDescent="0.25">
      <c r="E7779" s="56" t="s">
        <v>2476</v>
      </c>
    </row>
    <row r="7780" spans="5:5" x14ac:dyDescent="0.25">
      <c r="E7780" s="56" t="s">
        <v>2476</v>
      </c>
    </row>
    <row r="7781" spans="5:5" x14ac:dyDescent="0.25">
      <c r="E7781" s="56" t="s">
        <v>2476</v>
      </c>
    </row>
    <row r="7782" spans="5:5" x14ac:dyDescent="0.25">
      <c r="E7782" s="56" t="s">
        <v>2476</v>
      </c>
    </row>
    <row r="7783" spans="5:5" x14ac:dyDescent="0.25">
      <c r="E7783" s="56" t="s">
        <v>2476</v>
      </c>
    </row>
    <row r="7784" spans="5:5" x14ac:dyDescent="0.25">
      <c r="E7784" s="56" t="s">
        <v>2476</v>
      </c>
    </row>
    <row r="7785" spans="5:5" x14ac:dyDescent="0.25">
      <c r="E7785" s="56" t="s">
        <v>2476</v>
      </c>
    </row>
    <row r="7786" spans="5:5" x14ac:dyDescent="0.25">
      <c r="E7786" s="56" t="s">
        <v>2476</v>
      </c>
    </row>
    <row r="7787" spans="5:5" x14ac:dyDescent="0.25">
      <c r="E7787" s="56" t="s">
        <v>2476</v>
      </c>
    </row>
    <row r="7788" spans="5:5" x14ac:dyDescent="0.25">
      <c r="E7788" s="56" t="s">
        <v>2476</v>
      </c>
    </row>
    <row r="7789" spans="5:5" x14ac:dyDescent="0.25">
      <c r="E7789" s="56" t="s">
        <v>2476</v>
      </c>
    </row>
    <row r="7790" spans="5:5" x14ac:dyDescent="0.25">
      <c r="E7790" s="56" t="s">
        <v>2476</v>
      </c>
    </row>
    <row r="7791" spans="5:5" x14ac:dyDescent="0.25">
      <c r="E7791" s="56" t="s">
        <v>2476</v>
      </c>
    </row>
    <row r="7792" spans="5:5" x14ac:dyDescent="0.25">
      <c r="E7792" s="56" t="s">
        <v>2476</v>
      </c>
    </row>
    <row r="7793" spans="5:5" x14ac:dyDescent="0.25">
      <c r="E7793" s="56" t="s">
        <v>2476</v>
      </c>
    </row>
    <row r="7794" spans="5:5" x14ac:dyDescent="0.25">
      <c r="E7794" s="56" t="s">
        <v>2476</v>
      </c>
    </row>
    <row r="7795" spans="5:5" x14ac:dyDescent="0.25">
      <c r="E7795" s="56" t="s">
        <v>2476</v>
      </c>
    </row>
    <row r="7796" spans="5:5" x14ac:dyDescent="0.25">
      <c r="E7796" s="56" t="s">
        <v>2476</v>
      </c>
    </row>
    <row r="7797" spans="5:5" x14ac:dyDescent="0.25">
      <c r="E7797" s="56" t="s">
        <v>2476</v>
      </c>
    </row>
    <row r="7798" spans="5:5" x14ac:dyDescent="0.25">
      <c r="E7798" s="56" t="s">
        <v>2476</v>
      </c>
    </row>
    <row r="7799" spans="5:5" x14ac:dyDescent="0.25">
      <c r="E7799" s="56" t="s">
        <v>2476</v>
      </c>
    </row>
    <row r="7800" spans="5:5" x14ac:dyDescent="0.25">
      <c r="E7800" s="56" t="s">
        <v>2476</v>
      </c>
    </row>
    <row r="7801" spans="5:5" x14ac:dyDescent="0.25">
      <c r="E7801" s="56" t="s">
        <v>2476</v>
      </c>
    </row>
    <row r="7802" spans="5:5" x14ac:dyDescent="0.25">
      <c r="E7802" s="56" t="s">
        <v>2476</v>
      </c>
    </row>
    <row r="7803" spans="5:5" x14ac:dyDescent="0.25">
      <c r="E7803" s="56" t="s">
        <v>2476</v>
      </c>
    </row>
    <row r="7804" spans="5:5" x14ac:dyDescent="0.25">
      <c r="E7804" s="56" t="s">
        <v>2476</v>
      </c>
    </row>
    <row r="7805" spans="5:5" x14ac:dyDescent="0.25">
      <c r="E7805" s="56" t="s">
        <v>2476</v>
      </c>
    </row>
    <row r="7806" spans="5:5" x14ac:dyDescent="0.25">
      <c r="E7806" s="56" t="s">
        <v>2476</v>
      </c>
    </row>
    <row r="7807" spans="5:5" x14ac:dyDescent="0.25">
      <c r="E7807" s="56" t="s">
        <v>2476</v>
      </c>
    </row>
    <row r="7808" spans="5:5" x14ac:dyDescent="0.25">
      <c r="E7808" s="56" t="s">
        <v>2476</v>
      </c>
    </row>
    <row r="7809" spans="5:5" x14ac:dyDescent="0.25">
      <c r="E7809" s="56" t="s">
        <v>2476</v>
      </c>
    </row>
    <row r="7810" spans="5:5" x14ac:dyDescent="0.25">
      <c r="E7810" s="56" t="s">
        <v>2476</v>
      </c>
    </row>
    <row r="7811" spans="5:5" x14ac:dyDescent="0.25">
      <c r="E7811" s="56" t="s">
        <v>2476</v>
      </c>
    </row>
    <row r="7812" spans="5:5" x14ac:dyDescent="0.25">
      <c r="E7812" s="56" t="s">
        <v>2476</v>
      </c>
    </row>
    <row r="7813" spans="5:5" x14ac:dyDescent="0.25">
      <c r="E7813" s="56" t="s">
        <v>2476</v>
      </c>
    </row>
    <row r="7814" spans="5:5" x14ac:dyDescent="0.25">
      <c r="E7814" s="56" t="s">
        <v>2476</v>
      </c>
    </row>
    <row r="7815" spans="5:5" x14ac:dyDescent="0.25">
      <c r="E7815" s="56" t="s">
        <v>2476</v>
      </c>
    </row>
    <row r="7816" spans="5:5" x14ac:dyDescent="0.25">
      <c r="E7816" s="56" t="s">
        <v>2476</v>
      </c>
    </row>
    <row r="7817" spans="5:5" x14ac:dyDescent="0.25">
      <c r="E7817" s="56" t="s">
        <v>2476</v>
      </c>
    </row>
    <row r="7818" spans="5:5" x14ac:dyDescent="0.25">
      <c r="E7818" s="56" t="s">
        <v>2476</v>
      </c>
    </row>
    <row r="7819" spans="5:5" x14ac:dyDescent="0.25">
      <c r="E7819" s="56" t="s">
        <v>2476</v>
      </c>
    </row>
    <row r="7820" spans="5:5" x14ac:dyDescent="0.25">
      <c r="E7820" s="56" t="s">
        <v>2476</v>
      </c>
    </row>
    <row r="7821" spans="5:5" x14ac:dyDescent="0.25">
      <c r="E7821" s="56" t="s">
        <v>2476</v>
      </c>
    </row>
    <row r="7822" spans="5:5" x14ac:dyDescent="0.25">
      <c r="E7822" s="56" t="s">
        <v>2476</v>
      </c>
    </row>
    <row r="7823" spans="5:5" x14ac:dyDescent="0.25">
      <c r="E7823" s="56" t="s">
        <v>2476</v>
      </c>
    </row>
    <row r="7824" spans="5:5" x14ac:dyDescent="0.25">
      <c r="E7824" s="56" t="s">
        <v>2476</v>
      </c>
    </row>
    <row r="7825" spans="5:5" x14ac:dyDescent="0.25">
      <c r="E7825" s="56" t="s">
        <v>2476</v>
      </c>
    </row>
    <row r="7826" spans="5:5" x14ac:dyDescent="0.25">
      <c r="E7826" s="56" t="s">
        <v>2476</v>
      </c>
    </row>
    <row r="7827" spans="5:5" x14ac:dyDescent="0.25">
      <c r="E7827" s="56" t="s">
        <v>2476</v>
      </c>
    </row>
    <row r="7828" spans="5:5" x14ac:dyDescent="0.25">
      <c r="E7828" s="56" t="s">
        <v>2476</v>
      </c>
    </row>
    <row r="7829" spans="5:5" x14ac:dyDescent="0.25">
      <c r="E7829" s="56" t="s">
        <v>2476</v>
      </c>
    </row>
    <row r="7830" spans="5:5" x14ac:dyDescent="0.25">
      <c r="E7830" s="56" t="s">
        <v>2476</v>
      </c>
    </row>
    <row r="7831" spans="5:5" x14ac:dyDescent="0.25">
      <c r="E7831" s="56" t="s">
        <v>2476</v>
      </c>
    </row>
    <row r="7832" spans="5:5" x14ac:dyDescent="0.25">
      <c r="E7832" s="56" t="s">
        <v>2476</v>
      </c>
    </row>
    <row r="7833" spans="5:5" x14ac:dyDescent="0.25">
      <c r="E7833" s="56" t="s">
        <v>2476</v>
      </c>
    </row>
    <row r="7834" spans="5:5" x14ac:dyDescent="0.25">
      <c r="E7834" s="56" t="s">
        <v>2476</v>
      </c>
    </row>
    <row r="7835" spans="5:5" x14ac:dyDescent="0.25">
      <c r="E7835" s="56" t="s">
        <v>2476</v>
      </c>
    </row>
    <row r="7836" spans="5:5" x14ac:dyDescent="0.25">
      <c r="E7836" s="56" t="s">
        <v>2476</v>
      </c>
    </row>
    <row r="7837" spans="5:5" x14ac:dyDescent="0.25">
      <c r="E7837" s="56" t="s">
        <v>2476</v>
      </c>
    </row>
    <row r="7838" spans="5:5" x14ac:dyDescent="0.25">
      <c r="E7838" s="56" t="s">
        <v>2476</v>
      </c>
    </row>
    <row r="7839" spans="5:5" x14ac:dyDescent="0.25">
      <c r="E7839" s="56" t="s">
        <v>2476</v>
      </c>
    </row>
    <row r="7840" spans="5:5" x14ac:dyDescent="0.25">
      <c r="E7840" s="56" t="s">
        <v>2476</v>
      </c>
    </row>
    <row r="7841" spans="5:5" x14ac:dyDescent="0.25">
      <c r="E7841" s="56" t="s">
        <v>2476</v>
      </c>
    </row>
    <row r="7842" spans="5:5" x14ac:dyDescent="0.25">
      <c r="E7842" s="56" t="s">
        <v>2476</v>
      </c>
    </row>
    <row r="7843" spans="5:5" x14ac:dyDescent="0.25">
      <c r="E7843" s="56" t="s">
        <v>2476</v>
      </c>
    </row>
    <row r="7844" spans="5:5" x14ac:dyDescent="0.25">
      <c r="E7844" s="56" t="s">
        <v>2476</v>
      </c>
    </row>
    <row r="7845" spans="5:5" x14ac:dyDescent="0.25">
      <c r="E7845" s="56" t="s">
        <v>2476</v>
      </c>
    </row>
    <row r="7846" spans="5:5" x14ac:dyDescent="0.25">
      <c r="E7846" s="56" t="s">
        <v>2476</v>
      </c>
    </row>
    <row r="7847" spans="5:5" x14ac:dyDescent="0.25">
      <c r="E7847" s="56" t="s">
        <v>2476</v>
      </c>
    </row>
    <row r="7848" spans="5:5" x14ac:dyDescent="0.25">
      <c r="E7848" s="56" t="s">
        <v>2476</v>
      </c>
    </row>
    <row r="7849" spans="5:5" x14ac:dyDescent="0.25">
      <c r="E7849" s="56" t="s">
        <v>2476</v>
      </c>
    </row>
    <row r="7850" spans="5:5" x14ac:dyDescent="0.25">
      <c r="E7850" s="56" t="s">
        <v>2476</v>
      </c>
    </row>
    <row r="7851" spans="5:5" x14ac:dyDescent="0.25">
      <c r="E7851" s="56" t="s">
        <v>2476</v>
      </c>
    </row>
    <row r="7852" spans="5:5" x14ac:dyDescent="0.25">
      <c r="E7852" s="56" t="s">
        <v>2476</v>
      </c>
    </row>
    <row r="7853" spans="5:5" x14ac:dyDescent="0.25">
      <c r="E7853" s="56" t="s">
        <v>2476</v>
      </c>
    </row>
    <row r="7854" spans="5:5" x14ac:dyDescent="0.25">
      <c r="E7854" s="56" t="s">
        <v>2476</v>
      </c>
    </row>
    <row r="7855" spans="5:5" x14ac:dyDescent="0.25">
      <c r="E7855" s="56" t="s">
        <v>2476</v>
      </c>
    </row>
    <row r="7856" spans="5:5" x14ac:dyDescent="0.25">
      <c r="E7856" s="56" t="s">
        <v>2476</v>
      </c>
    </row>
    <row r="7857" spans="5:5" x14ac:dyDescent="0.25">
      <c r="E7857" s="56" t="s">
        <v>2476</v>
      </c>
    </row>
    <row r="7858" spans="5:5" x14ac:dyDescent="0.25">
      <c r="E7858" s="56" t="s">
        <v>2476</v>
      </c>
    </row>
    <row r="7859" spans="5:5" x14ac:dyDescent="0.25">
      <c r="E7859" s="56" t="s">
        <v>2476</v>
      </c>
    </row>
    <row r="7860" spans="5:5" x14ac:dyDescent="0.25">
      <c r="E7860" s="56" t="s">
        <v>2476</v>
      </c>
    </row>
    <row r="7861" spans="5:5" x14ac:dyDescent="0.25">
      <c r="E7861" s="56" t="s">
        <v>2476</v>
      </c>
    </row>
    <row r="7862" spans="5:5" x14ac:dyDescent="0.25">
      <c r="E7862" s="56" t="s">
        <v>2476</v>
      </c>
    </row>
    <row r="7863" spans="5:5" x14ac:dyDescent="0.25">
      <c r="E7863" s="56" t="s">
        <v>2476</v>
      </c>
    </row>
    <row r="7864" spans="5:5" x14ac:dyDescent="0.25">
      <c r="E7864" s="56" t="s">
        <v>2476</v>
      </c>
    </row>
    <row r="7865" spans="5:5" x14ac:dyDescent="0.25">
      <c r="E7865" s="56" t="s">
        <v>2476</v>
      </c>
    </row>
    <row r="7866" spans="5:5" x14ac:dyDescent="0.25">
      <c r="E7866" s="56" t="s">
        <v>2476</v>
      </c>
    </row>
    <row r="7867" spans="5:5" x14ac:dyDescent="0.25">
      <c r="E7867" s="56" t="s">
        <v>2476</v>
      </c>
    </row>
    <row r="7868" spans="5:5" x14ac:dyDescent="0.25">
      <c r="E7868" s="56" t="s">
        <v>2476</v>
      </c>
    </row>
    <row r="7869" spans="5:5" x14ac:dyDescent="0.25">
      <c r="E7869" s="56" t="s">
        <v>2476</v>
      </c>
    </row>
    <row r="7870" spans="5:5" x14ac:dyDescent="0.25">
      <c r="E7870" s="56" t="s">
        <v>2476</v>
      </c>
    </row>
    <row r="7871" spans="5:5" x14ac:dyDescent="0.25">
      <c r="E7871" s="56" t="s">
        <v>2476</v>
      </c>
    </row>
    <row r="7872" spans="5:5" x14ac:dyDescent="0.25">
      <c r="E7872" s="56" t="s">
        <v>2476</v>
      </c>
    </row>
    <row r="7873" spans="5:5" x14ac:dyDescent="0.25">
      <c r="E7873" s="56" t="s">
        <v>2476</v>
      </c>
    </row>
    <row r="7874" spans="5:5" x14ac:dyDescent="0.25">
      <c r="E7874" s="56" t="s">
        <v>2476</v>
      </c>
    </row>
    <row r="7875" spans="5:5" x14ac:dyDescent="0.25">
      <c r="E7875" s="56" t="s">
        <v>2476</v>
      </c>
    </row>
    <row r="7876" spans="5:5" x14ac:dyDescent="0.25">
      <c r="E7876" s="56" t="s">
        <v>2476</v>
      </c>
    </row>
    <row r="7877" spans="5:5" x14ac:dyDescent="0.25">
      <c r="E7877" s="56" t="s">
        <v>2476</v>
      </c>
    </row>
    <row r="7878" spans="5:5" x14ac:dyDescent="0.25">
      <c r="E7878" s="56" t="s">
        <v>2476</v>
      </c>
    </row>
    <row r="7879" spans="5:5" x14ac:dyDescent="0.25">
      <c r="E7879" s="56" t="s">
        <v>2476</v>
      </c>
    </row>
    <row r="7880" spans="5:5" x14ac:dyDescent="0.25">
      <c r="E7880" s="56" t="s">
        <v>2476</v>
      </c>
    </row>
    <row r="7881" spans="5:5" x14ac:dyDescent="0.25">
      <c r="E7881" s="56" t="s">
        <v>2476</v>
      </c>
    </row>
    <row r="7882" spans="5:5" x14ac:dyDescent="0.25">
      <c r="E7882" s="56" t="s">
        <v>2476</v>
      </c>
    </row>
    <row r="7883" spans="5:5" x14ac:dyDescent="0.25">
      <c r="E7883" s="56" t="s">
        <v>2476</v>
      </c>
    </row>
    <row r="7884" spans="5:5" x14ac:dyDescent="0.25">
      <c r="E7884" s="56" t="s">
        <v>2476</v>
      </c>
    </row>
    <row r="7885" spans="5:5" x14ac:dyDescent="0.25">
      <c r="E7885" s="56" t="s">
        <v>2476</v>
      </c>
    </row>
    <row r="7886" spans="5:5" x14ac:dyDescent="0.25">
      <c r="E7886" s="56" t="s">
        <v>2476</v>
      </c>
    </row>
    <row r="7887" spans="5:5" x14ac:dyDescent="0.25">
      <c r="E7887" s="56" t="s">
        <v>2476</v>
      </c>
    </row>
    <row r="7888" spans="5:5" x14ac:dyDescent="0.25">
      <c r="E7888" s="56" t="s">
        <v>2476</v>
      </c>
    </row>
    <row r="7889" spans="5:5" x14ac:dyDescent="0.25">
      <c r="E7889" s="56" t="s">
        <v>2476</v>
      </c>
    </row>
    <row r="7890" spans="5:5" x14ac:dyDescent="0.25">
      <c r="E7890" s="56" t="s">
        <v>2476</v>
      </c>
    </row>
    <row r="7891" spans="5:5" x14ac:dyDescent="0.25">
      <c r="E7891" s="56" t="s">
        <v>2476</v>
      </c>
    </row>
    <row r="7892" spans="5:5" x14ac:dyDescent="0.25">
      <c r="E7892" s="56" t="s">
        <v>2476</v>
      </c>
    </row>
    <row r="7893" spans="5:5" x14ac:dyDescent="0.25">
      <c r="E7893" s="56" t="s">
        <v>2476</v>
      </c>
    </row>
    <row r="7894" spans="5:5" x14ac:dyDescent="0.25">
      <c r="E7894" s="56" t="s">
        <v>2476</v>
      </c>
    </row>
    <row r="7895" spans="5:5" x14ac:dyDescent="0.25">
      <c r="E7895" s="56" t="s">
        <v>2476</v>
      </c>
    </row>
    <row r="7896" spans="5:5" x14ac:dyDescent="0.25">
      <c r="E7896" s="56" t="s">
        <v>2476</v>
      </c>
    </row>
    <row r="7897" spans="5:5" x14ac:dyDescent="0.25">
      <c r="E7897" s="56" t="s">
        <v>2476</v>
      </c>
    </row>
    <row r="7898" spans="5:5" x14ac:dyDescent="0.25">
      <c r="E7898" s="56" t="s">
        <v>2476</v>
      </c>
    </row>
    <row r="7899" spans="5:5" x14ac:dyDescent="0.25">
      <c r="E7899" s="56" t="s">
        <v>2476</v>
      </c>
    </row>
    <row r="7900" spans="5:5" x14ac:dyDescent="0.25">
      <c r="E7900" s="56" t="s">
        <v>2476</v>
      </c>
    </row>
    <row r="7901" spans="5:5" x14ac:dyDescent="0.25">
      <c r="E7901" s="56" t="s">
        <v>2476</v>
      </c>
    </row>
    <row r="7902" spans="5:5" x14ac:dyDescent="0.25">
      <c r="E7902" s="56" t="s">
        <v>2476</v>
      </c>
    </row>
    <row r="7903" spans="5:5" x14ac:dyDescent="0.25">
      <c r="E7903" s="56" t="s">
        <v>2476</v>
      </c>
    </row>
    <row r="7904" spans="5:5" x14ac:dyDescent="0.25">
      <c r="E7904" s="56" t="s">
        <v>2476</v>
      </c>
    </row>
    <row r="7905" spans="5:5" x14ac:dyDescent="0.25">
      <c r="E7905" s="56" t="s">
        <v>2476</v>
      </c>
    </row>
    <row r="7906" spans="5:5" x14ac:dyDescent="0.25">
      <c r="E7906" s="56" t="s">
        <v>2476</v>
      </c>
    </row>
    <row r="7907" spans="5:5" x14ac:dyDescent="0.25">
      <c r="E7907" s="56" t="s">
        <v>2476</v>
      </c>
    </row>
    <row r="7908" spans="5:5" x14ac:dyDescent="0.25">
      <c r="E7908" s="56" t="s">
        <v>2476</v>
      </c>
    </row>
    <row r="7909" spans="5:5" x14ac:dyDescent="0.25">
      <c r="E7909" s="56" t="s">
        <v>2476</v>
      </c>
    </row>
    <row r="7910" spans="5:5" x14ac:dyDescent="0.25">
      <c r="E7910" s="56" t="s">
        <v>2476</v>
      </c>
    </row>
    <row r="7911" spans="5:5" x14ac:dyDescent="0.25">
      <c r="E7911" s="56" t="s">
        <v>2476</v>
      </c>
    </row>
    <row r="7912" spans="5:5" x14ac:dyDescent="0.25">
      <c r="E7912" s="56" t="s">
        <v>2476</v>
      </c>
    </row>
    <row r="7913" spans="5:5" x14ac:dyDescent="0.25">
      <c r="E7913" s="56" t="s">
        <v>2476</v>
      </c>
    </row>
    <row r="7914" spans="5:5" x14ac:dyDescent="0.25">
      <c r="E7914" s="56" t="s">
        <v>2476</v>
      </c>
    </row>
    <row r="7915" spans="5:5" x14ac:dyDescent="0.25">
      <c r="E7915" s="56" t="s">
        <v>2476</v>
      </c>
    </row>
    <row r="7916" spans="5:5" x14ac:dyDescent="0.25">
      <c r="E7916" s="56" t="s">
        <v>2476</v>
      </c>
    </row>
    <row r="7917" spans="5:5" x14ac:dyDescent="0.25">
      <c r="E7917" s="56" t="s">
        <v>2476</v>
      </c>
    </row>
    <row r="7918" spans="5:5" x14ac:dyDescent="0.25">
      <c r="E7918" s="56" t="s">
        <v>2476</v>
      </c>
    </row>
    <row r="7919" spans="5:5" x14ac:dyDescent="0.25">
      <c r="E7919" s="56" t="s">
        <v>2476</v>
      </c>
    </row>
    <row r="7920" spans="5:5" x14ac:dyDescent="0.25">
      <c r="E7920" s="56" t="s">
        <v>2476</v>
      </c>
    </row>
    <row r="7921" spans="5:5" x14ac:dyDescent="0.25">
      <c r="E7921" s="56" t="s">
        <v>2476</v>
      </c>
    </row>
    <row r="7922" spans="5:5" x14ac:dyDescent="0.25">
      <c r="E7922" s="56" t="s">
        <v>2476</v>
      </c>
    </row>
    <row r="7923" spans="5:5" x14ac:dyDescent="0.25">
      <c r="E7923" s="56" t="s">
        <v>2476</v>
      </c>
    </row>
    <row r="7924" spans="5:5" x14ac:dyDescent="0.25">
      <c r="E7924" s="56" t="s">
        <v>2476</v>
      </c>
    </row>
    <row r="7925" spans="5:5" x14ac:dyDescent="0.25">
      <c r="E7925" s="56" t="s">
        <v>2476</v>
      </c>
    </row>
    <row r="7926" spans="5:5" x14ac:dyDescent="0.25">
      <c r="E7926" s="56" t="s">
        <v>2476</v>
      </c>
    </row>
    <row r="7927" spans="5:5" x14ac:dyDescent="0.25">
      <c r="E7927" s="56" t="s">
        <v>2476</v>
      </c>
    </row>
    <row r="7928" spans="5:5" x14ac:dyDescent="0.25">
      <c r="E7928" s="56" t="s">
        <v>2476</v>
      </c>
    </row>
    <row r="7929" spans="5:5" x14ac:dyDescent="0.25">
      <c r="E7929" s="56" t="s">
        <v>2476</v>
      </c>
    </row>
    <row r="7930" spans="5:5" x14ac:dyDescent="0.25">
      <c r="E7930" s="56" t="s">
        <v>2476</v>
      </c>
    </row>
    <row r="7931" spans="5:5" x14ac:dyDescent="0.25">
      <c r="E7931" s="56" t="s">
        <v>2476</v>
      </c>
    </row>
    <row r="7932" spans="5:5" x14ac:dyDescent="0.25">
      <c r="E7932" s="56" t="s">
        <v>2476</v>
      </c>
    </row>
    <row r="7933" spans="5:5" x14ac:dyDescent="0.25">
      <c r="E7933" s="56" t="s">
        <v>2476</v>
      </c>
    </row>
    <row r="7934" spans="5:5" x14ac:dyDescent="0.25">
      <c r="E7934" s="56" t="s">
        <v>2476</v>
      </c>
    </row>
    <row r="7935" spans="5:5" x14ac:dyDescent="0.25">
      <c r="E7935" s="56" t="s">
        <v>2476</v>
      </c>
    </row>
    <row r="7936" spans="5:5" x14ac:dyDescent="0.25">
      <c r="E7936" s="56" t="s">
        <v>2476</v>
      </c>
    </row>
    <row r="7937" spans="5:5" x14ac:dyDescent="0.25">
      <c r="E7937" s="56" t="s">
        <v>2476</v>
      </c>
    </row>
    <row r="7938" spans="5:5" x14ac:dyDescent="0.25">
      <c r="E7938" s="56" t="s">
        <v>2476</v>
      </c>
    </row>
    <row r="7939" spans="5:5" x14ac:dyDescent="0.25">
      <c r="E7939" s="56" t="s">
        <v>2476</v>
      </c>
    </row>
    <row r="7940" spans="5:5" x14ac:dyDescent="0.25">
      <c r="E7940" s="56" t="s">
        <v>2476</v>
      </c>
    </row>
    <row r="7941" spans="5:5" x14ac:dyDescent="0.25">
      <c r="E7941" s="56" t="s">
        <v>2476</v>
      </c>
    </row>
    <row r="7942" spans="5:5" x14ac:dyDescent="0.25">
      <c r="E7942" s="56" t="s">
        <v>2476</v>
      </c>
    </row>
    <row r="7943" spans="5:5" x14ac:dyDescent="0.25">
      <c r="E7943" s="56" t="s">
        <v>2476</v>
      </c>
    </row>
    <row r="7944" spans="5:5" x14ac:dyDescent="0.25">
      <c r="E7944" s="56" t="s">
        <v>2476</v>
      </c>
    </row>
    <row r="7945" spans="5:5" x14ac:dyDescent="0.25">
      <c r="E7945" s="56" t="s">
        <v>2476</v>
      </c>
    </row>
    <row r="7946" spans="5:5" x14ac:dyDescent="0.25">
      <c r="E7946" s="56" t="s">
        <v>2476</v>
      </c>
    </row>
    <row r="7947" spans="5:5" x14ac:dyDescent="0.25">
      <c r="E7947" s="56" t="s">
        <v>2476</v>
      </c>
    </row>
    <row r="7948" spans="5:5" x14ac:dyDescent="0.25">
      <c r="E7948" s="56" t="s">
        <v>2476</v>
      </c>
    </row>
    <row r="7949" spans="5:5" x14ac:dyDescent="0.25">
      <c r="E7949" s="56" t="s">
        <v>2476</v>
      </c>
    </row>
    <row r="7950" spans="5:5" x14ac:dyDescent="0.25">
      <c r="E7950" s="56" t="s">
        <v>2476</v>
      </c>
    </row>
    <row r="7951" spans="5:5" x14ac:dyDescent="0.25">
      <c r="E7951" s="56" t="s">
        <v>2476</v>
      </c>
    </row>
    <row r="7952" spans="5:5" x14ac:dyDescent="0.25">
      <c r="E7952" s="56" t="s">
        <v>2476</v>
      </c>
    </row>
    <row r="7953" spans="5:5" x14ac:dyDescent="0.25">
      <c r="E7953" s="56" t="s">
        <v>2476</v>
      </c>
    </row>
    <row r="7954" spans="5:5" x14ac:dyDescent="0.25">
      <c r="E7954" s="56" t="s">
        <v>2476</v>
      </c>
    </row>
    <row r="7955" spans="5:5" x14ac:dyDescent="0.25">
      <c r="E7955" s="56" t="s">
        <v>2476</v>
      </c>
    </row>
    <row r="7956" spans="5:5" x14ac:dyDescent="0.25">
      <c r="E7956" s="56" t="s">
        <v>2476</v>
      </c>
    </row>
    <row r="7957" spans="5:5" x14ac:dyDescent="0.25">
      <c r="E7957" s="56" t="s">
        <v>2476</v>
      </c>
    </row>
    <row r="7958" spans="5:5" x14ac:dyDescent="0.25">
      <c r="E7958" s="56" t="s">
        <v>2476</v>
      </c>
    </row>
    <row r="7959" spans="5:5" x14ac:dyDescent="0.25">
      <c r="E7959" s="56" t="s">
        <v>2476</v>
      </c>
    </row>
    <row r="7960" spans="5:5" x14ac:dyDescent="0.25">
      <c r="E7960" s="56" t="s">
        <v>2476</v>
      </c>
    </row>
    <row r="7961" spans="5:5" x14ac:dyDescent="0.25">
      <c r="E7961" s="56" t="s">
        <v>2476</v>
      </c>
    </row>
    <row r="7962" spans="5:5" x14ac:dyDescent="0.25">
      <c r="E7962" s="56" t="s">
        <v>2476</v>
      </c>
    </row>
    <row r="7963" spans="5:5" x14ac:dyDescent="0.25">
      <c r="E7963" s="56" t="s">
        <v>2476</v>
      </c>
    </row>
    <row r="7964" spans="5:5" x14ac:dyDescent="0.25">
      <c r="E7964" s="56" t="s">
        <v>2476</v>
      </c>
    </row>
    <row r="7965" spans="5:5" x14ac:dyDescent="0.25">
      <c r="E7965" s="56" t="s">
        <v>2476</v>
      </c>
    </row>
    <row r="7966" spans="5:5" x14ac:dyDescent="0.25">
      <c r="E7966" s="56" t="s">
        <v>2476</v>
      </c>
    </row>
    <row r="7967" spans="5:5" x14ac:dyDescent="0.25">
      <c r="E7967" s="56" t="s">
        <v>2476</v>
      </c>
    </row>
    <row r="7968" spans="5:5" x14ac:dyDescent="0.25">
      <c r="E7968" s="56" t="s">
        <v>2476</v>
      </c>
    </row>
    <row r="7969" spans="5:5" x14ac:dyDescent="0.25">
      <c r="E7969" s="56" t="s">
        <v>2476</v>
      </c>
    </row>
    <row r="7970" spans="5:5" x14ac:dyDescent="0.25">
      <c r="E7970" s="56" t="s">
        <v>2476</v>
      </c>
    </row>
    <row r="7971" spans="5:5" x14ac:dyDescent="0.25">
      <c r="E7971" s="56" t="s">
        <v>2476</v>
      </c>
    </row>
    <row r="7972" spans="5:5" x14ac:dyDescent="0.25">
      <c r="E7972" s="56" t="s">
        <v>2476</v>
      </c>
    </row>
    <row r="7973" spans="5:5" x14ac:dyDescent="0.25">
      <c r="E7973" s="56" t="s">
        <v>2476</v>
      </c>
    </row>
    <row r="7974" spans="5:5" x14ac:dyDescent="0.25">
      <c r="E7974" s="56" t="s">
        <v>2476</v>
      </c>
    </row>
    <row r="7975" spans="5:5" x14ac:dyDescent="0.25">
      <c r="E7975" s="56" t="s">
        <v>2476</v>
      </c>
    </row>
    <row r="7976" spans="5:5" x14ac:dyDescent="0.25">
      <c r="E7976" s="56" t="s">
        <v>2476</v>
      </c>
    </row>
    <row r="7977" spans="5:5" x14ac:dyDescent="0.25">
      <c r="E7977" s="56" t="s">
        <v>2476</v>
      </c>
    </row>
    <row r="7978" spans="5:5" x14ac:dyDescent="0.25">
      <c r="E7978" s="56" t="s">
        <v>2476</v>
      </c>
    </row>
    <row r="7979" spans="5:5" x14ac:dyDescent="0.25">
      <c r="E7979" s="56" t="s">
        <v>2476</v>
      </c>
    </row>
    <row r="7980" spans="5:5" x14ac:dyDescent="0.25">
      <c r="E7980" s="56" t="s">
        <v>2476</v>
      </c>
    </row>
    <row r="7981" spans="5:5" x14ac:dyDescent="0.25">
      <c r="E7981" s="56" t="s">
        <v>2476</v>
      </c>
    </row>
    <row r="7982" spans="5:5" x14ac:dyDescent="0.25">
      <c r="E7982" s="56" t="s">
        <v>2476</v>
      </c>
    </row>
    <row r="7983" spans="5:5" x14ac:dyDescent="0.25">
      <c r="E7983" s="56" t="s">
        <v>2476</v>
      </c>
    </row>
    <row r="7984" spans="5:5" x14ac:dyDescent="0.25">
      <c r="E7984" s="56" t="s">
        <v>2476</v>
      </c>
    </row>
    <row r="7985" spans="5:5" x14ac:dyDescent="0.25">
      <c r="E7985" s="56" t="s">
        <v>2476</v>
      </c>
    </row>
    <row r="7986" spans="5:5" x14ac:dyDescent="0.25">
      <c r="E7986" s="56" t="s">
        <v>2476</v>
      </c>
    </row>
    <row r="7987" spans="5:5" x14ac:dyDescent="0.25">
      <c r="E7987" s="56" t="s">
        <v>2476</v>
      </c>
    </row>
    <row r="7988" spans="5:5" x14ac:dyDescent="0.25">
      <c r="E7988" s="56" t="s">
        <v>2476</v>
      </c>
    </row>
    <row r="7989" spans="5:5" x14ac:dyDescent="0.25">
      <c r="E7989" s="56" t="s">
        <v>2476</v>
      </c>
    </row>
    <row r="7990" spans="5:5" x14ac:dyDescent="0.25">
      <c r="E7990" s="56" t="s">
        <v>2476</v>
      </c>
    </row>
    <row r="7991" spans="5:5" x14ac:dyDescent="0.25">
      <c r="E7991" s="56" t="s">
        <v>2476</v>
      </c>
    </row>
    <row r="7992" spans="5:5" x14ac:dyDescent="0.25">
      <c r="E7992" s="56" t="s">
        <v>2476</v>
      </c>
    </row>
    <row r="7993" spans="5:5" x14ac:dyDescent="0.25">
      <c r="E7993" s="56" t="s">
        <v>2476</v>
      </c>
    </row>
    <row r="7994" spans="5:5" x14ac:dyDescent="0.25">
      <c r="E7994" s="56" t="s">
        <v>2476</v>
      </c>
    </row>
    <row r="7995" spans="5:5" x14ac:dyDescent="0.25">
      <c r="E7995" s="56" t="s">
        <v>2476</v>
      </c>
    </row>
    <row r="7996" spans="5:5" x14ac:dyDescent="0.25">
      <c r="E7996" s="56" t="s">
        <v>2476</v>
      </c>
    </row>
    <row r="7997" spans="5:5" x14ac:dyDescent="0.25">
      <c r="E7997" s="56" t="s">
        <v>2476</v>
      </c>
    </row>
    <row r="7998" spans="5:5" x14ac:dyDescent="0.25">
      <c r="E7998" s="56" t="s">
        <v>2476</v>
      </c>
    </row>
    <row r="7999" spans="5:5" x14ac:dyDescent="0.25">
      <c r="E7999" s="56" t="s">
        <v>2476</v>
      </c>
    </row>
    <row r="8000" spans="5:5" x14ac:dyDescent="0.25">
      <c r="E8000" s="56" t="s">
        <v>2476</v>
      </c>
    </row>
    <row r="8001" spans="5:5" x14ac:dyDescent="0.25">
      <c r="E8001" s="56" t="s">
        <v>2476</v>
      </c>
    </row>
    <row r="8002" spans="5:5" x14ac:dyDescent="0.25">
      <c r="E8002" s="56" t="s">
        <v>2476</v>
      </c>
    </row>
    <row r="8003" spans="5:5" x14ac:dyDescent="0.25">
      <c r="E8003" s="56" t="s">
        <v>2476</v>
      </c>
    </row>
    <row r="8004" spans="5:5" x14ac:dyDescent="0.25">
      <c r="E8004" s="56" t="s">
        <v>2476</v>
      </c>
    </row>
    <row r="8005" spans="5:5" x14ac:dyDescent="0.25">
      <c r="E8005" s="56" t="s">
        <v>2476</v>
      </c>
    </row>
    <row r="8006" spans="5:5" x14ac:dyDescent="0.25">
      <c r="E8006" s="56" t="s">
        <v>2476</v>
      </c>
    </row>
    <row r="8007" spans="5:5" x14ac:dyDescent="0.25">
      <c r="E8007" s="56" t="s">
        <v>2476</v>
      </c>
    </row>
    <row r="8008" spans="5:5" x14ac:dyDescent="0.25">
      <c r="E8008" s="56" t="s">
        <v>2476</v>
      </c>
    </row>
    <row r="8009" spans="5:5" x14ac:dyDescent="0.25">
      <c r="E8009" s="56" t="s">
        <v>2476</v>
      </c>
    </row>
    <row r="8010" spans="5:5" x14ac:dyDescent="0.25">
      <c r="E8010" s="56" t="s">
        <v>2476</v>
      </c>
    </row>
    <row r="8011" spans="5:5" x14ac:dyDescent="0.25">
      <c r="E8011" s="56" t="s">
        <v>2476</v>
      </c>
    </row>
    <row r="8012" spans="5:5" x14ac:dyDescent="0.25">
      <c r="E8012" s="56" t="s">
        <v>2476</v>
      </c>
    </row>
    <row r="8013" spans="5:5" x14ac:dyDescent="0.25">
      <c r="E8013" s="56" t="s">
        <v>2476</v>
      </c>
    </row>
    <row r="8014" spans="5:5" x14ac:dyDescent="0.25">
      <c r="E8014" s="56" t="s">
        <v>2476</v>
      </c>
    </row>
    <row r="8015" spans="5:5" x14ac:dyDescent="0.25">
      <c r="E8015" s="56" t="s">
        <v>2476</v>
      </c>
    </row>
    <row r="8016" spans="5:5" x14ac:dyDescent="0.25">
      <c r="E8016" s="56" t="s">
        <v>2476</v>
      </c>
    </row>
    <row r="8017" spans="5:5" x14ac:dyDescent="0.25">
      <c r="E8017" s="56" t="s">
        <v>2476</v>
      </c>
    </row>
    <row r="8018" spans="5:5" x14ac:dyDescent="0.25">
      <c r="E8018" s="56" t="s">
        <v>2476</v>
      </c>
    </row>
    <row r="8019" spans="5:5" x14ac:dyDescent="0.25">
      <c r="E8019" s="56" t="s">
        <v>2476</v>
      </c>
    </row>
    <row r="8020" spans="5:5" x14ac:dyDescent="0.25">
      <c r="E8020" s="56" t="s">
        <v>2476</v>
      </c>
    </row>
    <row r="8021" spans="5:5" x14ac:dyDescent="0.25">
      <c r="E8021" s="56" t="s">
        <v>2476</v>
      </c>
    </row>
    <row r="8022" spans="5:5" x14ac:dyDescent="0.25">
      <c r="E8022" s="56" t="s">
        <v>2476</v>
      </c>
    </row>
    <row r="8023" spans="5:5" x14ac:dyDescent="0.25">
      <c r="E8023" s="56" t="s">
        <v>2476</v>
      </c>
    </row>
    <row r="8024" spans="5:5" x14ac:dyDescent="0.25">
      <c r="E8024" s="56" t="s">
        <v>2476</v>
      </c>
    </row>
    <row r="8025" spans="5:5" x14ac:dyDescent="0.25">
      <c r="E8025" s="56" t="s">
        <v>2476</v>
      </c>
    </row>
    <row r="8026" spans="5:5" x14ac:dyDescent="0.25">
      <c r="E8026" s="56" t="s">
        <v>2476</v>
      </c>
    </row>
    <row r="8027" spans="5:5" x14ac:dyDescent="0.25">
      <c r="E8027" s="56" t="s">
        <v>2476</v>
      </c>
    </row>
    <row r="8028" spans="5:5" x14ac:dyDescent="0.25">
      <c r="E8028" s="56" t="s">
        <v>2476</v>
      </c>
    </row>
    <row r="8029" spans="5:5" x14ac:dyDescent="0.25">
      <c r="E8029" s="56" t="s">
        <v>2476</v>
      </c>
    </row>
    <row r="8030" spans="5:5" x14ac:dyDescent="0.25">
      <c r="E8030" s="56" t="s">
        <v>2476</v>
      </c>
    </row>
    <row r="8031" spans="5:5" x14ac:dyDescent="0.25">
      <c r="E8031" s="56" t="s">
        <v>2476</v>
      </c>
    </row>
    <row r="8032" spans="5:5" x14ac:dyDescent="0.25">
      <c r="E8032" s="56" t="s">
        <v>2476</v>
      </c>
    </row>
    <row r="8033" spans="5:5" x14ac:dyDescent="0.25">
      <c r="E8033" s="56" t="s">
        <v>2476</v>
      </c>
    </row>
    <row r="8034" spans="5:5" x14ac:dyDescent="0.25">
      <c r="E8034" s="56" t="s">
        <v>2476</v>
      </c>
    </row>
    <row r="8035" spans="5:5" x14ac:dyDescent="0.25">
      <c r="E8035" s="56" t="s">
        <v>2476</v>
      </c>
    </row>
    <row r="8036" spans="5:5" x14ac:dyDescent="0.25">
      <c r="E8036" s="56" t="s">
        <v>2476</v>
      </c>
    </row>
    <row r="8037" spans="5:5" x14ac:dyDescent="0.25">
      <c r="E8037" s="56" t="s">
        <v>2476</v>
      </c>
    </row>
    <row r="8038" spans="5:5" x14ac:dyDescent="0.25">
      <c r="E8038" s="56" t="s">
        <v>2476</v>
      </c>
    </row>
    <row r="8039" spans="5:5" x14ac:dyDescent="0.25">
      <c r="E8039" s="56" t="s">
        <v>2476</v>
      </c>
    </row>
    <row r="8040" spans="5:5" x14ac:dyDescent="0.25">
      <c r="E8040" s="56" t="s">
        <v>2476</v>
      </c>
    </row>
    <row r="8041" spans="5:5" x14ac:dyDescent="0.25">
      <c r="E8041" s="56" t="s">
        <v>2476</v>
      </c>
    </row>
    <row r="8042" spans="5:5" x14ac:dyDescent="0.25">
      <c r="E8042" s="56" t="s">
        <v>2476</v>
      </c>
    </row>
    <row r="8043" spans="5:5" x14ac:dyDescent="0.25">
      <c r="E8043" s="56" t="s">
        <v>2476</v>
      </c>
    </row>
    <row r="8044" spans="5:5" x14ac:dyDescent="0.25">
      <c r="E8044" s="56" t="s">
        <v>2476</v>
      </c>
    </row>
    <row r="8045" spans="5:5" x14ac:dyDescent="0.25">
      <c r="E8045" s="56" t="s">
        <v>2476</v>
      </c>
    </row>
    <row r="8046" spans="5:5" x14ac:dyDescent="0.25">
      <c r="E8046" s="56" t="s">
        <v>2476</v>
      </c>
    </row>
    <row r="8047" spans="5:5" x14ac:dyDescent="0.25">
      <c r="E8047" s="56" t="s">
        <v>2476</v>
      </c>
    </row>
    <row r="8048" spans="5:5" x14ac:dyDescent="0.25">
      <c r="E8048" s="56" t="s">
        <v>2476</v>
      </c>
    </row>
    <row r="8049" spans="5:5" x14ac:dyDescent="0.25">
      <c r="E8049" s="56" t="s">
        <v>2476</v>
      </c>
    </row>
    <row r="8050" spans="5:5" x14ac:dyDescent="0.25">
      <c r="E8050" s="56" t="s">
        <v>2476</v>
      </c>
    </row>
    <row r="8051" spans="5:5" x14ac:dyDescent="0.25">
      <c r="E8051" s="56" t="s">
        <v>2476</v>
      </c>
    </row>
    <row r="8052" spans="5:5" x14ac:dyDescent="0.25">
      <c r="E8052" s="56" t="s">
        <v>2476</v>
      </c>
    </row>
    <row r="8053" spans="5:5" x14ac:dyDescent="0.25">
      <c r="E8053" s="56" t="s">
        <v>2476</v>
      </c>
    </row>
    <row r="8054" spans="5:5" x14ac:dyDescent="0.25">
      <c r="E8054" s="56" t="s">
        <v>2476</v>
      </c>
    </row>
    <row r="8055" spans="5:5" x14ac:dyDescent="0.25">
      <c r="E8055" s="56" t="s">
        <v>2476</v>
      </c>
    </row>
    <row r="8056" spans="5:5" x14ac:dyDescent="0.25">
      <c r="E8056" s="56" t="s">
        <v>2476</v>
      </c>
    </row>
    <row r="8057" spans="5:5" x14ac:dyDescent="0.25">
      <c r="E8057" s="56" t="s">
        <v>2476</v>
      </c>
    </row>
    <row r="8058" spans="5:5" x14ac:dyDescent="0.25">
      <c r="E8058" s="56" t="s">
        <v>2476</v>
      </c>
    </row>
    <row r="8059" spans="5:5" x14ac:dyDescent="0.25">
      <c r="E8059" s="56" t="s">
        <v>2476</v>
      </c>
    </row>
    <row r="8060" spans="5:5" x14ac:dyDescent="0.25">
      <c r="E8060" s="56" t="s">
        <v>2476</v>
      </c>
    </row>
    <row r="8061" spans="5:5" x14ac:dyDescent="0.25">
      <c r="E8061" s="56" t="s">
        <v>2476</v>
      </c>
    </row>
    <row r="8062" spans="5:5" x14ac:dyDescent="0.25">
      <c r="E8062" s="56" t="s">
        <v>2476</v>
      </c>
    </row>
    <row r="8063" spans="5:5" x14ac:dyDescent="0.25">
      <c r="E8063" s="56" t="s">
        <v>2476</v>
      </c>
    </row>
    <row r="8064" spans="5:5" x14ac:dyDescent="0.25">
      <c r="E8064" s="56" t="s">
        <v>2476</v>
      </c>
    </row>
    <row r="8065" spans="5:5" x14ac:dyDescent="0.25">
      <c r="E8065" s="56" t="s">
        <v>2476</v>
      </c>
    </row>
    <row r="8066" spans="5:5" x14ac:dyDescent="0.25">
      <c r="E8066" s="56" t="s">
        <v>2476</v>
      </c>
    </row>
    <row r="8067" spans="5:5" x14ac:dyDescent="0.25">
      <c r="E8067" s="56" t="s">
        <v>2476</v>
      </c>
    </row>
    <row r="8068" spans="5:5" x14ac:dyDescent="0.25">
      <c r="E8068" s="56" t="s">
        <v>2476</v>
      </c>
    </row>
    <row r="8069" spans="5:5" x14ac:dyDescent="0.25">
      <c r="E8069" s="56" t="s">
        <v>2476</v>
      </c>
    </row>
    <row r="8070" spans="5:5" x14ac:dyDescent="0.25">
      <c r="E8070" s="56" t="s">
        <v>2476</v>
      </c>
    </row>
    <row r="8071" spans="5:5" x14ac:dyDescent="0.25">
      <c r="E8071" s="56" t="s">
        <v>2476</v>
      </c>
    </row>
    <row r="8072" spans="5:5" x14ac:dyDescent="0.25">
      <c r="E8072" s="56" t="s">
        <v>2476</v>
      </c>
    </row>
    <row r="8073" spans="5:5" x14ac:dyDescent="0.25">
      <c r="E8073" s="56" t="s">
        <v>2476</v>
      </c>
    </row>
    <row r="8074" spans="5:5" x14ac:dyDescent="0.25">
      <c r="E8074" s="56" t="s">
        <v>2476</v>
      </c>
    </row>
    <row r="8075" spans="5:5" x14ac:dyDescent="0.25">
      <c r="E8075" s="56" t="s">
        <v>2476</v>
      </c>
    </row>
    <row r="8076" spans="5:5" x14ac:dyDescent="0.25">
      <c r="E8076" s="56" t="s">
        <v>2476</v>
      </c>
    </row>
    <row r="8077" spans="5:5" x14ac:dyDescent="0.25">
      <c r="E8077" s="56" t="s">
        <v>2476</v>
      </c>
    </row>
    <row r="8078" spans="5:5" x14ac:dyDescent="0.25">
      <c r="E8078" s="56" t="s">
        <v>2476</v>
      </c>
    </row>
    <row r="8079" spans="5:5" x14ac:dyDescent="0.25">
      <c r="E8079" s="56" t="s">
        <v>2476</v>
      </c>
    </row>
    <row r="8080" spans="5:5" x14ac:dyDescent="0.25">
      <c r="E8080" s="56" t="s">
        <v>2476</v>
      </c>
    </row>
    <row r="8081" spans="5:5" x14ac:dyDescent="0.25">
      <c r="E8081" s="56" t="s">
        <v>2476</v>
      </c>
    </row>
    <row r="8082" spans="5:5" x14ac:dyDescent="0.25">
      <c r="E8082" s="56" t="s">
        <v>2476</v>
      </c>
    </row>
    <row r="8083" spans="5:5" x14ac:dyDescent="0.25">
      <c r="E8083" s="56" t="s">
        <v>2476</v>
      </c>
    </row>
    <row r="8084" spans="5:5" x14ac:dyDescent="0.25">
      <c r="E8084" s="56" t="s">
        <v>2476</v>
      </c>
    </row>
    <row r="8085" spans="5:5" x14ac:dyDescent="0.25">
      <c r="E8085" s="56" t="s">
        <v>2476</v>
      </c>
    </row>
    <row r="8086" spans="5:5" x14ac:dyDescent="0.25">
      <c r="E8086" s="56" t="s">
        <v>2476</v>
      </c>
    </row>
    <row r="8087" spans="5:5" x14ac:dyDescent="0.25">
      <c r="E8087" s="56" t="s">
        <v>2476</v>
      </c>
    </row>
    <row r="8088" spans="5:5" x14ac:dyDescent="0.25">
      <c r="E8088" s="56" t="s">
        <v>2476</v>
      </c>
    </row>
    <row r="8089" spans="5:5" x14ac:dyDescent="0.25">
      <c r="E8089" s="56" t="s">
        <v>2476</v>
      </c>
    </row>
    <row r="8090" spans="5:5" x14ac:dyDescent="0.25">
      <c r="E8090" s="56" t="s">
        <v>2476</v>
      </c>
    </row>
    <row r="8091" spans="5:5" x14ac:dyDescent="0.25">
      <c r="E8091" s="56" t="s">
        <v>2476</v>
      </c>
    </row>
    <row r="8092" spans="5:5" x14ac:dyDescent="0.25">
      <c r="E8092" s="56" t="s">
        <v>2476</v>
      </c>
    </row>
    <row r="8093" spans="5:5" x14ac:dyDescent="0.25">
      <c r="E8093" s="56" t="s">
        <v>2476</v>
      </c>
    </row>
    <row r="8094" spans="5:5" x14ac:dyDescent="0.25">
      <c r="E8094" s="56" t="s">
        <v>2476</v>
      </c>
    </row>
    <row r="8095" spans="5:5" x14ac:dyDescent="0.25">
      <c r="E8095" s="56" t="s">
        <v>2476</v>
      </c>
    </row>
    <row r="8096" spans="5:5" x14ac:dyDescent="0.25">
      <c r="E8096" s="56" t="s">
        <v>2476</v>
      </c>
    </row>
    <row r="8097" spans="5:5" x14ac:dyDescent="0.25">
      <c r="E8097" s="56" t="s">
        <v>2476</v>
      </c>
    </row>
    <row r="8098" spans="5:5" x14ac:dyDescent="0.25">
      <c r="E8098" s="56" t="s">
        <v>2476</v>
      </c>
    </row>
    <row r="8099" spans="5:5" x14ac:dyDescent="0.25">
      <c r="E8099" s="56" t="s">
        <v>2476</v>
      </c>
    </row>
    <row r="8100" spans="5:5" x14ac:dyDescent="0.25">
      <c r="E8100" s="56" t="s">
        <v>2476</v>
      </c>
    </row>
    <row r="8101" spans="5:5" x14ac:dyDescent="0.25">
      <c r="E8101" s="56" t="s">
        <v>2476</v>
      </c>
    </row>
    <row r="8102" spans="5:5" x14ac:dyDescent="0.25">
      <c r="E8102" s="56" t="s">
        <v>2476</v>
      </c>
    </row>
    <row r="8103" spans="5:5" x14ac:dyDescent="0.25">
      <c r="E8103" s="56" t="s">
        <v>2476</v>
      </c>
    </row>
    <row r="8104" spans="5:5" x14ac:dyDescent="0.25">
      <c r="E8104" s="56" t="s">
        <v>2476</v>
      </c>
    </row>
    <row r="8105" spans="5:5" x14ac:dyDescent="0.25">
      <c r="E8105" s="56" t="s">
        <v>2476</v>
      </c>
    </row>
    <row r="8106" spans="5:5" x14ac:dyDescent="0.25">
      <c r="E8106" s="56" t="s">
        <v>2476</v>
      </c>
    </row>
    <row r="8107" spans="5:5" x14ac:dyDescent="0.25">
      <c r="E8107" s="56" t="s">
        <v>2476</v>
      </c>
    </row>
    <row r="8108" spans="5:5" x14ac:dyDescent="0.25">
      <c r="E8108" s="56" t="s">
        <v>2476</v>
      </c>
    </row>
    <row r="8109" spans="5:5" x14ac:dyDescent="0.25">
      <c r="E8109" s="56" t="s">
        <v>2476</v>
      </c>
    </row>
    <row r="8110" spans="5:5" x14ac:dyDescent="0.25">
      <c r="E8110" s="56" t="s">
        <v>2476</v>
      </c>
    </row>
    <row r="8111" spans="5:5" x14ac:dyDescent="0.25">
      <c r="E8111" s="56" t="s">
        <v>2476</v>
      </c>
    </row>
    <row r="8112" spans="5:5" x14ac:dyDescent="0.25">
      <c r="E8112" s="56" t="s">
        <v>2476</v>
      </c>
    </row>
    <row r="8113" spans="5:5" x14ac:dyDescent="0.25">
      <c r="E8113" s="56" t="s">
        <v>2476</v>
      </c>
    </row>
    <row r="8114" spans="5:5" x14ac:dyDescent="0.25">
      <c r="E8114" s="56" t="s">
        <v>2476</v>
      </c>
    </row>
    <row r="8115" spans="5:5" x14ac:dyDescent="0.25">
      <c r="E8115" s="56" t="s">
        <v>2476</v>
      </c>
    </row>
    <row r="8116" spans="5:5" x14ac:dyDescent="0.25">
      <c r="E8116" s="56" t="s">
        <v>2476</v>
      </c>
    </row>
    <row r="8117" spans="5:5" x14ac:dyDescent="0.25">
      <c r="E8117" s="56" t="s">
        <v>2476</v>
      </c>
    </row>
    <row r="8118" spans="5:5" x14ac:dyDescent="0.25">
      <c r="E8118" s="56" t="s">
        <v>2476</v>
      </c>
    </row>
    <row r="8119" spans="5:5" x14ac:dyDescent="0.25">
      <c r="E8119" s="56" t="s">
        <v>2476</v>
      </c>
    </row>
    <row r="8120" spans="5:5" x14ac:dyDescent="0.25">
      <c r="E8120" s="56" t="s">
        <v>2476</v>
      </c>
    </row>
    <row r="8121" spans="5:5" x14ac:dyDescent="0.25">
      <c r="E8121" s="56" t="s">
        <v>2476</v>
      </c>
    </row>
    <row r="8122" spans="5:5" x14ac:dyDescent="0.25">
      <c r="E8122" s="56" t="s">
        <v>2476</v>
      </c>
    </row>
    <row r="8123" spans="5:5" x14ac:dyDescent="0.25">
      <c r="E8123" s="56" t="s">
        <v>2476</v>
      </c>
    </row>
    <row r="8124" spans="5:5" x14ac:dyDescent="0.25">
      <c r="E8124" s="56" t="s">
        <v>2476</v>
      </c>
    </row>
    <row r="8125" spans="5:5" x14ac:dyDescent="0.25">
      <c r="E8125" s="56" t="s">
        <v>2476</v>
      </c>
    </row>
    <row r="8126" spans="5:5" x14ac:dyDescent="0.25">
      <c r="E8126" s="56" t="s">
        <v>2476</v>
      </c>
    </row>
    <row r="8127" spans="5:5" x14ac:dyDescent="0.25">
      <c r="E8127" s="56" t="s">
        <v>2476</v>
      </c>
    </row>
    <row r="8128" spans="5:5" x14ac:dyDescent="0.25">
      <c r="E8128" s="56" t="s">
        <v>2476</v>
      </c>
    </row>
    <row r="8129" spans="5:5" x14ac:dyDescent="0.25">
      <c r="E8129" s="56" t="s">
        <v>2476</v>
      </c>
    </row>
    <row r="8130" spans="5:5" x14ac:dyDescent="0.25">
      <c r="E8130" s="56" t="s">
        <v>2476</v>
      </c>
    </row>
    <row r="8131" spans="5:5" x14ac:dyDescent="0.25">
      <c r="E8131" s="56" t="s">
        <v>2476</v>
      </c>
    </row>
    <row r="8132" spans="5:5" x14ac:dyDescent="0.25">
      <c r="E8132" s="56" t="s">
        <v>2476</v>
      </c>
    </row>
    <row r="8133" spans="5:5" x14ac:dyDescent="0.25">
      <c r="E8133" s="56" t="s">
        <v>2476</v>
      </c>
    </row>
    <row r="8134" spans="5:5" x14ac:dyDescent="0.25">
      <c r="E8134" s="56" t="s">
        <v>2476</v>
      </c>
    </row>
    <row r="8135" spans="5:5" x14ac:dyDescent="0.25">
      <c r="E8135" s="56" t="s">
        <v>2476</v>
      </c>
    </row>
    <row r="8136" spans="5:5" x14ac:dyDescent="0.25">
      <c r="E8136" s="56" t="s">
        <v>2476</v>
      </c>
    </row>
    <row r="8137" spans="5:5" x14ac:dyDescent="0.25">
      <c r="E8137" s="56" t="s">
        <v>2476</v>
      </c>
    </row>
    <row r="8138" spans="5:5" x14ac:dyDescent="0.25">
      <c r="E8138" s="56" t="s">
        <v>2476</v>
      </c>
    </row>
    <row r="8139" spans="5:5" x14ac:dyDescent="0.25">
      <c r="E8139" s="56" t="s">
        <v>2476</v>
      </c>
    </row>
    <row r="8140" spans="5:5" x14ac:dyDescent="0.25">
      <c r="E8140" s="56" t="s">
        <v>2476</v>
      </c>
    </row>
    <row r="8141" spans="5:5" x14ac:dyDescent="0.25">
      <c r="E8141" s="56" t="s">
        <v>2476</v>
      </c>
    </row>
    <row r="8142" spans="5:5" x14ac:dyDescent="0.25">
      <c r="E8142" s="56" t="s">
        <v>2476</v>
      </c>
    </row>
    <row r="8143" spans="5:5" x14ac:dyDescent="0.25">
      <c r="E8143" s="56" t="s">
        <v>2476</v>
      </c>
    </row>
    <row r="8144" spans="5:5" x14ac:dyDescent="0.25">
      <c r="E8144" s="56" t="s">
        <v>2476</v>
      </c>
    </row>
    <row r="8145" spans="5:5" x14ac:dyDescent="0.25">
      <c r="E8145" s="56" t="s">
        <v>2476</v>
      </c>
    </row>
    <row r="8146" spans="5:5" x14ac:dyDescent="0.25">
      <c r="E8146" s="56" t="s">
        <v>2476</v>
      </c>
    </row>
    <row r="8147" spans="5:5" x14ac:dyDescent="0.25">
      <c r="E8147" s="56" t="s">
        <v>2476</v>
      </c>
    </row>
    <row r="8148" spans="5:5" x14ac:dyDescent="0.25">
      <c r="E8148" s="56" t="s">
        <v>2476</v>
      </c>
    </row>
    <row r="8149" spans="5:5" x14ac:dyDescent="0.25">
      <c r="E8149" s="56" t="s">
        <v>2476</v>
      </c>
    </row>
    <row r="8150" spans="5:5" x14ac:dyDescent="0.25">
      <c r="E8150" s="56" t="s">
        <v>2476</v>
      </c>
    </row>
    <row r="8151" spans="5:5" x14ac:dyDescent="0.25">
      <c r="E8151" s="56" t="s">
        <v>2476</v>
      </c>
    </row>
    <row r="8152" spans="5:5" x14ac:dyDescent="0.25">
      <c r="E8152" s="56" t="s">
        <v>2476</v>
      </c>
    </row>
    <row r="8153" spans="5:5" x14ac:dyDescent="0.25">
      <c r="E8153" s="56" t="s">
        <v>2476</v>
      </c>
    </row>
    <row r="8154" spans="5:5" x14ac:dyDescent="0.25">
      <c r="E8154" s="56" t="s">
        <v>2476</v>
      </c>
    </row>
    <row r="8155" spans="5:5" x14ac:dyDescent="0.25">
      <c r="E8155" s="56" t="s">
        <v>2476</v>
      </c>
    </row>
    <row r="8156" spans="5:5" x14ac:dyDescent="0.25">
      <c r="E8156" s="56" t="s">
        <v>2476</v>
      </c>
    </row>
    <row r="8157" spans="5:5" x14ac:dyDescent="0.25">
      <c r="E8157" s="56" t="s">
        <v>2476</v>
      </c>
    </row>
    <row r="8158" spans="5:5" x14ac:dyDescent="0.25">
      <c r="E8158" s="56" t="s">
        <v>2476</v>
      </c>
    </row>
    <row r="8159" spans="5:5" x14ac:dyDescent="0.25">
      <c r="E8159" s="56" t="s">
        <v>2476</v>
      </c>
    </row>
    <row r="8160" spans="5:5" x14ac:dyDescent="0.25">
      <c r="E8160" s="56" t="s">
        <v>2476</v>
      </c>
    </row>
    <row r="8161" spans="5:5" x14ac:dyDescent="0.25">
      <c r="E8161" s="56" t="s">
        <v>2476</v>
      </c>
    </row>
    <row r="8162" spans="5:5" x14ac:dyDescent="0.25">
      <c r="E8162" s="56" t="s">
        <v>2476</v>
      </c>
    </row>
    <row r="8163" spans="5:5" x14ac:dyDescent="0.25">
      <c r="E8163" s="56" t="s">
        <v>2476</v>
      </c>
    </row>
    <row r="8164" spans="5:5" x14ac:dyDescent="0.25">
      <c r="E8164" s="56" t="s">
        <v>2476</v>
      </c>
    </row>
    <row r="8165" spans="5:5" x14ac:dyDescent="0.25">
      <c r="E8165" s="56" t="s">
        <v>2476</v>
      </c>
    </row>
    <row r="8166" spans="5:5" x14ac:dyDescent="0.25">
      <c r="E8166" s="56" t="s">
        <v>2476</v>
      </c>
    </row>
    <row r="8167" spans="5:5" x14ac:dyDescent="0.25">
      <c r="E8167" s="56" t="s">
        <v>2476</v>
      </c>
    </row>
    <row r="8168" spans="5:5" x14ac:dyDescent="0.25">
      <c r="E8168" s="56" t="s">
        <v>2476</v>
      </c>
    </row>
    <row r="8169" spans="5:5" x14ac:dyDescent="0.25">
      <c r="E8169" s="56" t="s">
        <v>2476</v>
      </c>
    </row>
    <row r="8170" spans="5:5" x14ac:dyDescent="0.25">
      <c r="E8170" s="56" t="s">
        <v>2476</v>
      </c>
    </row>
    <row r="8171" spans="5:5" x14ac:dyDescent="0.25">
      <c r="E8171" s="56" t="s">
        <v>2476</v>
      </c>
    </row>
    <row r="8172" spans="5:5" x14ac:dyDescent="0.25">
      <c r="E8172" s="56" t="s">
        <v>2476</v>
      </c>
    </row>
    <row r="8173" spans="5:5" x14ac:dyDescent="0.25">
      <c r="E8173" s="56" t="s">
        <v>2476</v>
      </c>
    </row>
    <row r="8174" spans="5:5" x14ac:dyDescent="0.25">
      <c r="E8174" s="56" t="s">
        <v>2476</v>
      </c>
    </row>
    <row r="8175" spans="5:5" x14ac:dyDescent="0.25">
      <c r="E8175" s="56" t="s">
        <v>2476</v>
      </c>
    </row>
    <row r="8176" spans="5:5" x14ac:dyDescent="0.25">
      <c r="E8176" s="56" t="s">
        <v>2476</v>
      </c>
    </row>
    <row r="8177" spans="5:5" x14ac:dyDescent="0.25">
      <c r="E8177" s="56" t="s">
        <v>2476</v>
      </c>
    </row>
    <row r="8178" spans="5:5" x14ac:dyDescent="0.25">
      <c r="E8178" s="56" t="s">
        <v>2476</v>
      </c>
    </row>
    <row r="8179" spans="5:5" x14ac:dyDescent="0.25">
      <c r="E8179" s="56" t="s">
        <v>2476</v>
      </c>
    </row>
    <row r="8180" spans="5:5" x14ac:dyDescent="0.25">
      <c r="E8180" s="56" t="s">
        <v>2476</v>
      </c>
    </row>
    <row r="8181" spans="5:5" x14ac:dyDescent="0.25">
      <c r="E8181" s="56" t="s">
        <v>2476</v>
      </c>
    </row>
    <row r="8182" spans="5:5" x14ac:dyDescent="0.25">
      <c r="E8182" s="56" t="s">
        <v>2476</v>
      </c>
    </row>
    <row r="8183" spans="5:5" x14ac:dyDescent="0.25">
      <c r="E8183" s="56" t="s">
        <v>2476</v>
      </c>
    </row>
    <row r="8184" spans="5:5" x14ac:dyDescent="0.25">
      <c r="E8184" s="56" t="s">
        <v>2476</v>
      </c>
    </row>
    <row r="8185" spans="5:5" x14ac:dyDescent="0.25">
      <c r="E8185" s="56" t="s">
        <v>2476</v>
      </c>
    </row>
    <row r="8186" spans="5:5" x14ac:dyDescent="0.25">
      <c r="E8186" s="56" t="s">
        <v>2476</v>
      </c>
    </row>
    <row r="8187" spans="5:5" x14ac:dyDescent="0.25">
      <c r="E8187" s="56" t="s">
        <v>2476</v>
      </c>
    </row>
    <row r="8188" spans="5:5" x14ac:dyDescent="0.25">
      <c r="E8188" s="56" t="s">
        <v>2476</v>
      </c>
    </row>
    <row r="8189" spans="5:5" x14ac:dyDescent="0.25">
      <c r="E8189" s="56" t="s">
        <v>2476</v>
      </c>
    </row>
    <row r="8190" spans="5:5" x14ac:dyDescent="0.25">
      <c r="E8190" s="56" t="s">
        <v>2476</v>
      </c>
    </row>
    <row r="8191" spans="5:5" x14ac:dyDescent="0.25">
      <c r="E8191" s="56" t="s">
        <v>2476</v>
      </c>
    </row>
    <row r="8192" spans="5:5" x14ac:dyDescent="0.25">
      <c r="E8192" s="56" t="s">
        <v>2476</v>
      </c>
    </row>
    <row r="8193" spans="5:5" x14ac:dyDescent="0.25">
      <c r="E8193" s="56" t="s">
        <v>2476</v>
      </c>
    </row>
    <row r="8194" spans="5:5" x14ac:dyDescent="0.25">
      <c r="E8194" s="56" t="s">
        <v>2476</v>
      </c>
    </row>
    <row r="8195" spans="5:5" x14ac:dyDescent="0.25">
      <c r="E8195" s="56" t="s">
        <v>2476</v>
      </c>
    </row>
    <row r="8196" spans="5:5" x14ac:dyDescent="0.25">
      <c r="E8196" s="56" t="s">
        <v>2476</v>
      </c>
    </row>
    <row r="8197" spans="5:5" x14ac:dyDescent="0.25">
      <c r="E8197" s="56" t="s">
        <v>2476</v>
      </c>
    </row>
    <row r="8198" spans="5:5" x14ac:dyDescent="0.25">
      <c r="E8198" s="56" t="s">
        <v>2476</v>
      </c>
    </row>
    <row r="8199" spans="5:5" x14ac:dyDescent="0.25">
      <c r="E8199" s="56" t="s">
        <v>2476</v>
      </c>
    </row>
    <row r="8200" spans="5:5" x14ac:dyDescent="0.25">
      <c r="E8200" s="56" t="s">
        <v>2476</v>
      </c>
    </row>
    <row r="8201" spans="5:5" x14ac:dyDescent="0.25">
      <c r="E8201" s="56" t="s">
        <v>2476</v>
      </c>
    </row>
    <row r="8202" spans="5:5" x14ac:dyDescent="0.25">
      <c r="E8202" s="56" t="s">
        <v>2476</v>
      </c>
    </row>
    <row r="8203" spans="5:5" x14ac:dyDescent="0.25">
      <c r="E8203" s="56" t="s">
        <v>2476</v>
      </c>
    </row>
    <row r="8204" spans="5:5" x14ac:dyDescent="0.25">
      <c r="E8204" s="56" t="s">
        <v>2476</v>
      </c>
    </row>
    <row r="8205" spans="5:5" x14ac:dyDescent="0.25">
      <c r="E8205" s="56" t="s">
        <v>2476</v>
      </c>
    </row>
    <row r="8206" spans="5:5" x14ac:dyDescent="0.25">
      <c r="E8206" s="56" t="s">
        <v>2476</v>
      </c>
    </row>
    <row r="8207" spans="5:5" x14ac:dyDescent="0.25">
      <c r="E8207" s="56" t="s">
        <v>2476</v>
      </c>
    </row>
    <row r="8208" spans="5:5" x14ac:dyDescent="0.25">
      <c r="E8208" s="56" t="s">
        <v>2476</v>
      </c>
    </row>
    <row r="8209" spans="5:5" x14ac:dyDescent="0.25">
      <c r="E8209" s="56" t="s">
        <v>2476</v>
      </c>
    </row>
    <row r="8210" spans="5:5" x14ac:dyDescent="0.25">
      <c r="E8210" s="56" t="s">
        <v>2476</v>
      </c>
    </row>
    <row r="8211" spans="5:5" x14ac:dyDescent="0.25">
      <c r="E8211" s="56" t="s">
        <v>2476</v>
      </c>
    </row>
    <row r="8212" spans="5:5" x14ac:dyDescent="0.25">
      <c r="E8212" s="56" t="s">
        <v>2476</v>
      </c>
    </row>
    <row r="8213" spans="5:5" x14ac:dyDescent="0.25">
      <c r="E8213" s="56" t="s">
        <v>2476</v>
      </c>
    </row>
    <row r="8214" spans="5:5" x14ac:dyDescent="0.25">
      <c r="E8214" s="56" t="s">
        <v>2476</v>
      </c>
    </row>
    <row r="8215" spans="5:5" x14ac:dyDescent="0.25">
      <c r="E8215" s="56" t="s">
        <v>2476</v>
      </c>
    </row>
    <row r="8216" spans="5:5" x14ac:dyDescent="0.25">
      <c r="E8216" s="56" t="s">
        <v>2476</v>
      </c>
    </row>
    <row r="8217" spans="5:5" x14ac:dyDescent="0.25">
      <c r="E8217" s="56" t="s">
        <v>2476</v>
      </c>
    </row>
    <row r="8218" spans="5:5" x14ac:dyDescent="0.25">
      <c r="E8218" s="56" t="s">
        <v>2476</v>
      </c>
    </row>
    <row r="8219" spans="5:5" x14ac:dyDescent="0.25">
      <c r="E8219" s="56" t="s">
        <v>2476</v>
      </c>
    </row>
    <row r="8220" spans="5:5" x14ac:dyDescent="0.25">
      <c r="E8220" s="56" t="s">
        <v>2476</v>
      </c>
    </row>
    <row r="8221" spans="5:5" x14ac:dyDescent="0.25">
      <c r="E8221" s="56" t="s">
        <v>2476</v>
      </c>
    </row>
    <row r="8222" spans="5:5" x14ac:dyDescent="0.25">
      <c r="E8222" s="56" t="s">
        <v>2476</v>
      </c>
    </row>
    <row r="8223" spans="5:5" x14ac:dyDescent="0.25">
      <c r="E8223" s="56" t="s">
        <v>2476</v>
      </c>
    </row>
    <row r="8224" spans="5:5" x14ac:dyDescent="0.25">
      <c r="E8224" s="56" t="s">
        <v>2476</v>
      </c>
    </row>
    <row r="8225" spans="5:5" x14ac:dyDescent="0.25">
      <c r="E8225" s="56" t="s">
        <v>2476</v>
      </c>
    </row>
    <row r="8226" spans="5:5" x14ac:dyDescent="0.25">
      <c r="E8226" s="56" t="s">
        <v>2476</v>
      </c>
    </row>
    <row r="8227" spans="5:5" x14ac:dyDescent="0.25">
      <c r="E8227" s="56" t="s">
        <v>2476</v>
      </c>
    </row>
    <row r="8228" spans="5:5" x14ac:dyDescent="0.25">
      <c r="E8228" s="56" t="s">
        <v>2476</v>
      </c>
    </row>
    <row r="8229" spans="5:5" x14ac:dyDescent="0.25">
      <c r="E8229" s="56" t="s">
        <v>2476</v>
      </c>
    </row>
    <row r="8230" spans="5:5" x14ac:dyDescent="0.25">
      <c r="E8230" s="56" t="s">
        <v>2476</v>
      </c>
    </row>
    <row r="8231" spans="5:5" x14ac:dyDescent="0.25">
      <c r="E8231" s="56" t="s">
        <v>2476</v>
      </c>
    </row>
    <row r="8232" spans="5:5" x14ac:dyDescent="0.25">
      <c r="E8232" s="56" t="s">
        <v>2476</v>
      </c>
    </row>
    <row r="8233" spans="5:5" x14ac:dyDescent="0.25">
      <c r="E8233" s="56" t="s">
        <v>2476</v>
      </c>
    </row>
    <row r="8234" spans="5:5" x14ac:dyDescent="0.25">
      <c r="E8234" s="56" t="s">
        <v>2476</v>
      </c>
    </row>
    <row r="8235" spans="5:5" x14ac:dyDescent="0.25">
      <c r="E8235" s="56" t="s">
        <v>2476</v>
      </c>
    </row>
    <row r="8236" spans="5:5" x14ac:dyDescent="0.25">
      <c r="E8236" s="56" t="s">
        <v>2476</v>
      </c>
    </row>
    <row r="8237" spans="5:5" x14ac:dyDescent="0.25">
      <c r="E8237" s="56" t="s">
        <v>2476</v>
      </c>
    </row>
    <row r="8238" spans="5:5" x14ac:dyDescent="0.25">
      <c r="E8238" s="56" t="s">
        <v>2476</v>
      </c>
    </row>
    <row r="8239" spans="5:5" x14ac:dyDescent="0.25">
      <c r="E8239" s="56" t="s">
        <v>2476</v>
      </c>
    </row>
    <row r="8240" spans="5:5" x14ac:dyDescent="0.25">
      <c r="E8240" s="56" t="s">
        <v>2476</v>
      </c>
    </row>
    <row r="8241" spans="5:5" x14ac:dyDescent="0.25">
      <c r="E8241" s="56" t="s">
        <v>2476</v>
      </c>
    </row>
    <row r="8242" spans="5:5" x14ac:dyDescent="0.25">
      <c r="E8242" s="56" t="s">
        <v>2476</v>
      </c>
    </row>
    <row r="8243" spans="5:5" x14ac:dyDescent="0.25">
      <c r="E8243" s="56" t="s">
        <v>2476</v>
      </c>
    </row>
    <row r="8244" spans="5:5" x14ac:dyDescent="0.25">
      <c r="E8244" s="56" t="s">
        <v>2476</v>
      </c>
    </row>
    <row r="8245" spans="5:5" x14ac:dyDescent="0.25">
      <c r="E8245" s="56" t="s">
        <v>2476</v>
      </c>
    </row>
    <row r="8246" spans="5:5" x14ac:dyDescent="0.25">
      <c r="E8246" s="56" t="s">
        <v>2476</v>
      </c>
    </row>
    <row r="8247" spans="5:5" x14ac:dyDescent="0.25">
      <c r="E8247" s="56" t="s">
        <v>2476</v>
      </c>
    </row>
    <row r="8248" spans="5:5" x14ac:dyDescent="0.25">
      <c r="E8248" s="56" t="s">
        <v>2476</v>
      </c>
    </row>
    <row r="8249" spans="5:5" x14ac:dyDescent="0.25">
      <c r="E8249" s="56" t="s">
        <v>2476</v>
      </c>
    </row>
    <row r="8250" spans="5:5" x14ac:dyDescent="0.25">
      <c r="E8250" s="56" t="s">
        <v>2476</v>
      </c>
    </row>
    <row r="8251" spans="5:5" x14ac:dyDescent="0.25">
      <c r="E8251" s="56" t="s">
        <v>2476</v>
      </c>
    </row>
    <row r="8252" spans="5:5" x14ac:dyDescent="0.25">
      <c r="E8252" s="56" t="s">
        <v>2476</v>
      </c>
    </row>
    <row r="8253" spans="5:5" x14ac:dyDescent="0.25">
      <c r="E8253" s="56" t="s">
        <v>2476</v>
      </c>
    </row>
    <row r="8254" spans="5:5" x14ac:dyDescent="0.25">
      <c r="E8254" s="56" t="s">
        <v>2476</v>
      </c>
    </row>
    <row r="8255" spans="5:5" x14ac:dyDescent="0.25">
      <c r="E8255" s="56" t="s">
        <v>2476</v>
      </c>
    </row>
    <row r="8256" spans="5:5" x14ac:dyDescent="0.25">
      <c r="E8256" s="56" t="s">
        <v>2476</v>
      </c>
    </row>
    <row r="8257" spans="5:5" x14ac:dyDescent="0.25">
      <c r="E8257" s="56" t="s">
        <v>2476</v>
      </c>
    </row>
    <row r="8258" spans="5:5" x14ac:dyDescent="0.25">
      <c r="E8258" s="56" t="s">
        <v>2476</v>
      </c>
    </row>
    <row r="8259" spans="5:5" x14ac:dyDescent="0.25">
      <c r="E8259" s="56" t="s">
        <v>2476</v>
      </c>
    </row>
    <row r="8260" spans="5:5" x14ac:dyDescent="0.25">
      <c r="E8260" s="56" t="s">
        <v>2476</v>
      </c>
    </row>
    <row r="8261" spans="5:5" x14ac:dyDescent="0.25">
      <c r="E8261" s="56" t="s">
        <v>2476</v>
      </c>
    </row>
    <row r="8262" spans="5:5" x14ac:dyDescent="0.25">
      <c r="E8262" s="56" t="s">
        <v>2476</v>
      </c>
    </row>
    <row r="8263" spans="5:5" x14ac:dyDescent="0.25">
      <c r="E8263" s="56" t="s">
        <v>2476</v>
      </c>
    </row>
    <row r="8264" spans="5:5" x14ac:dyDescent="0.25">
      <c r="E8264" s="56" t="s">
        <v>2476</v>
      </c>
    </row>
    <row r="8265" spans="5:5" x14ac:dyDescent="0.25">
      <c r="E8265" s="56" t="s">
        <v>2476</v>
      </c>
    </row>
    <row r="8266" spans="5:5" x14ac:dyDescent="0.25">
      <c r="E8266" s="56" t="s">
        <v>2476</v>
      </c>
    </row>
    <row r="8267" spans="5:5" x14ac:dyDescent="0.25">
      <c r="E8267" s="56" t="s">
        <v>2476</v>
      </c>
    </row>
    <row r="8268" spans="5:5" x14ac:dyDescent="0.25">
      <c r="E8268" s="56" t="s">
        <v>2476</v>
      </c>
    </row>
    <row r="8269" spans="5:5" x14ac:dyDescent="0.25">
      <c r="E8269" s="56" t="s">
        <v>2476</v>
      </c>
    </row>
    <row r="8270" spans="5:5" x14ac:dyDescent="0.25">
      <c r="E8270" s="56" t="s">
        <v>2476</v>
      </c>
    </row>
    <row r="8271" spans="5:5" x14ac:dyDescent="0.25">
      <c r="E8271" s="56" t="s">
        <v>2476</v>
      </c>
    </row>
    <row r="8272" spans="5:5" x14ac:dyDescent="0.25">
      <c r="E8272" s="56" t="s">
        <v>2476</v>
      </c>
    </row>
    <row r="8273" spans="5:5" x14ac:dyDescent="0.25">
      <c r="E8273" s="56" t="s">
        <v>2476</v>
      </c>
    </row>
    <row r="8274" spans="5:5" x14ac:dyDescent="0.25">
      <c r="E8274" s="56" t="s">
        <v>2476</v>
      </c>
    </row>
    <row r="8275" spans="5:5" x14ac:dyDescent="0.25">
      <c r="E8275" s="56" t="s">
        <v>2476</v>
      </c>
    </row>
    <row r="8276" spans="5:5" x14ac:dyDescent="0.25">
      <c r="E8276" s="56" t="s">
        <v>2476</v>
      </c>
    </row>
    <row r="8277" spans="5:5" x14ac:dyDescent="0.25">
      <c r="E8277" s="56" t="s">
        <v>2476</v>
      </c>
    </row>
    <row r="8278" spans="5:5" x14ac:dyDescent="0.25">
      <c r="E8278" s="56" t="s">
        <v>2476</v>
      </c>
    </row>
    <row r="8279" spans="5:5" x14ac:dyDescent="0.25">
      <c r="E8279" s="56" t="s">
        <v>2476</v>
      </c>
    </row>
    <row r="8280" spans="5:5" x14ac:dyDescent="0.25">
      <c r="E8280" s="56" t="s">
        <v>2476</v>
      </c>
    </row>
    <row r="8281" spans="5:5" x14ac:dyDescent="0.25">
      <c r="E8281" s="56" t="s">
        <v>2476</v>
      </c>
    </row>
    <row r="8282" spans="5:5" x14ac:dyDescent="0.25">
      <c r="E8282" s="56" t="s">
        <v>2476</v>
      </c>
    </row>
    <row r="8283" spans="5:5" x14ac:dyDescent="0.25">
      <c r="E8283" s="56" t="s">
        <v>2476</v>
      </c>
    </row>
    <row r="8284" spans="5:5" x14ac:dyDescent="0.25">
      <c r="E8284" s="56" t="s">
        <v>2476</v>
      </c>
    </row>
    <row r="8285" spans="5:5" x14ac:dyDescent="0.25">
      <c r="E8285" s="56" t="s">
        <v>2476</v>
      </c>
    </row>
    <row r="8286" spans="5:5" x14ac:dyDescent="0.25">
      <c r="E8286" s="56" t="s">
        <v>2476</v>
      </c>
    </row>
    <row r="8287" spans="5:5" x14ac:dyDescent="0.25">
      <c r="E8287" s="56" t="s">
        <v>2476</v>
      </c>
    </row>
    <row r="8288" spans="5:5" x14ac:dyDescent="0.25">
      <c r="E8288" s="56" t="s">
        <v>2476</v>
      </c>
    </row>
    <row r="8289" spans="5:5" x14ac:dyDescent="0.25">
      <c r="E8289" s="56" t="s">
        <v>2476</v>
      </c>
    </row>
    <row r="8290" spans="5:5" x14ac:dyDescent="0.25">
      <c r="E8290" s="56" t="s">
        <v>2476</v>
      </c>
    </row>
    <row r="8291" spans="5:5" x14ac:dyDescent="0.25">
      <c r="E8291" s="56" t="s">
        <v>2476</v>
      </c>
    </row>
    <row r="8292" spans="5:5" x14ac:dyDescent="0.25">
      <c r="E8292" s="56" t="s">
        <v>2476</v>
      </c>
    </row>
    <row r="8293" spans="5:5" x14ac:dyDescent="0.25">
      <c r="E8293" s="56" t="s">
        <v>2476</v>
      </c>
    </row>
    <row r="8294" spans="5:5" x14ac:dyDescent="0.25">
      <c r="E8294" s="56" t="s">
        <v>2476</v>
      </c>
    </row>
    <row r="8295" spans="5:5" x14ac:dyDescent="0.25">
      <c r="E8295" s="56" t="s">
        <v>2476</v>
      </c>
    </row>
    <row r="8296" spans="5:5" x14ac:dyDescent="0.25">
      <c r="E8296" s="56" t="s">
        <v>2476</v>
      </c>
    </row>
    <row r="8297" spans="5:5" x14ac:dyDescent="0.25">
      <c r="E8297" s="56" t="s">
        <v>2476</v>
      </c>
    </row>
    <row r="8298" spans="5:5" x14ac:dyDescent="0.25">
      <c r="E8298" s="56" t="s">
        <v>2476</v>
      </c>
    </row>
    <row r="8299" spans="5:5" x14ac:dyDescent="0.25">
      <c r="E8299" s="56" t="s">
        <v>2476</v>
      </c>
    </row>
    <row r="8300" spans="5:5" x14ac:dyDescent="0.25">
      <c r="E8300" s="56" t="s">
        <v>2476</v>
      </c>
    </row>
    <row r="8301" spans="5:5" x14ac:dyDescent="0.25">
      <c r="E8301" s="56" t="s">
        <v>2476</v>
      </c>
    </row>
    <row r="8302" spans="5:5" x14ac:dyDescent="0.25">
      <c r="E8302" s="56" t="s">
        <v>2476</v>
      </c>
    </row>
    <row r="8303" spans="5:5" x14ac:dyDescent="0.25">
      <c r="E8303" s="56" t="s">
        <v>2476</v>
      </c>
    </row>
    <row r="8304" spans="5:5" x14ac:dyDescent="0.25">
      <c r="E8304" s="56" t="s">
        <v>2476</v>
      </c>
    </row>
    <row r="8305" spans="5:5" x14ac:dyDescent="0.25">
      <c r="E8305" s="56" t="s">
        <v>2476</v>
      </c>
    </row>
    <row r="8306" spans="5:5" x14ac:dyDescent="0.25">
      <c r="E8306" s="56" t="s">
        <v>2476</v>
      </c>
    </row>
    <row r="8307" spans="5:5" x14ac:dyDescent="0.25">
      <c r="E8307" s="56" t="s">
        <v>2476</v>
      </c>
    </row>
    <row r="8308" spans="5:5" x14ac:dyDescent="0.25">
      <c r="E8308" s="56" t="s">
        <v>2476</v>
      </c>
    </row>
    <row r="8309" spans="5:5" x14ac:dyDescent="0.25">
      <c r="E8309" s="56" t="s">
        <v>2476</v>
      </c>
    </row>
    <row r="8310" spans="5:5" x14ac:dyDescent="0.25">
      <c r="E8310" s="56" t="s">
        <v>2476</v>
      </c>
    </row>
    <row r="8311" spans="5:5" x14ac:dyDescent="0.25">
      <c r="E8311" s="56" t="s">
        <v>2476</v>
      </c>
    </row>
    <row r="8312" spans="5:5" x14ac:dyDescent="0.25">
      <c r="E8312" s="56" t="s">
        <v>2476</v>
      </c>
    </row>
    <row r="8313" spans="5:5" x14ac:dyDescent="0.25">
      <c r="E8313" s="56" t="s">
        <v>2476</v>
      </c>
    </row>
    <row r="8314" spans="5:5" x14ac:dyDescent="0.25">
      <c r="E8314" s="56" t="s">
        <v>2476</v>
      </c>
    </row>
    <row r="8315" spans="5:5" x14ac:dyDescent="0.25">
      <c r="E8315" s="56" t="s">
        <v>2476</v>
      </c>
    </row>
    <row r="8316" spans="5:5" x14ac:dyDescent="0.25">
      <c r="E8316" s="56" t="s">
        <v>2476</v>
      </c>
    </row>
    <row r="8317" spans="5:5" x14ac:dyDescent="0.25">
      <c r="E8317" s="56" t="s">
        <v>2476</v>
      </c>
    </row>
    <row r="8318" spans="5:5" x14ac:dyDescent="0.25">
      <c r="E8318" s="56" t="s">
        <v>2476</v>
      </c>
    </row>
    <row r="8319" spans="5:5" x14ac:dyDescent="0.25">
      <c r="E8319" s="56" t="s">
        <v>2476</v>
      </c>
    </row>
    <row r="8320" spans="5:5" x14ac:dyDescent="0.25">
      <c r="E8320" s="56" t="s">
        <v>2476</v>
      </c>
    </row>
    <row r="8321" spans="5:5" x14ac:dyDescent="0.25">
      <c r="E8321" s="56" t="s">
        <v>2476</v>
      </c>
    </row>
    <row r="8322" spans="5:5" x14ac:dyDescent="0.25">
      <c r="E8322" s="56" t="s">
        <v>2476</v>
      </c>
    </row>
    <row r="8323" spans="5:5" x14ac:dyDescent="0.25">
      <c r="E8323" s="56" t="s">
        <v>2476</v>
      </c>
    </row>
    <row r="8324" spans="5:5" x14ac:dyDescent="0.25">
      <c r="E8324" s="56" t="s">
        <v>2476</v>
      </c>
    </row>
    <row r="8325" spans="5:5" x14ac:dyDescent="0.25">
      <c r="E8325" s="56" t="s">
        <v>2476</v>
      </c>
    </row>
    <row r="8326" spans="5:5" x14ac:dyDescent="0.25">
      <c r="E8326" s="56" t="s">
        <v>2476</v>
      </c>
    </row>
    <row r="8327" spans="5:5" x14ac:dyDescent="0.25">
      <c r="E8327" s="56" t="s">
        <v>2476</v>
      </c>
    </row>
    <row r="8328" spans="5:5" x14ac:dyDescent="0.25">
      <c r="E8328" s="56" t="s">
        <v>2476</v>
      </c>
    </row>
    <row r="8329" spans="5:5" x14ac:dyDescent="0.25">
      <c r="E8329" s="56" t="s">
        <v>2476</v>
      </c>
    </row>
    <row r="8330" spans="5:5" x14ac:dyDescent="0.25">
      <c r="E8330" s="56" t="s">
        <v>2476</v>
      </c>
    </row>
    <row r="8331" spans="5:5" x14ac:dyDescent="0.25">
      <c r="E8331" s="56" t="s">
        <v>2476</v>
      </c>
    </row>
    <row r="8332" spans="5:5" x14ac:dyDescent="0.25">
      <c r="E8332" s="56" t="s">
        <v>2476</v>
      </c>
    </row>
    <row r="8333" spans="5:5" x14ac:dyDescent="0.25">
      <c r="E8333" s="56" t="s">
        <v>2476</v>
      </c>
    </row>
    <row r="8334" spans="5:5" x14ac:dyDescent="0.25">
      <c r="E8334" s="56" t="s">
        <v>2476</v>
      </c>
    </row>
    <row r="8335" spans="5:5" x14ac:dyDescent="0.25">
      <c r="E8335" s="56" t="s">
        <v>2476</v>
      </c>
    </row>
    <row r="8336" spans="5:5" x14ac:dyDescent="0.25">
      <c r="E8336" s="56" t="s">
        <v>2476</v>
      </c>
    </row>
    <row r="8337" spans="5:5" x14ac:dyDescent="0.25">
      <c r="E8337" s="56" t="s">
        <v>2476</v>
      </c>
    </row>
    <row r="8338" spans="5:5" x14ac:dyDescent="0.25">
      <c r="E8338" s="56" t="s">
        <v>2476</v>
      </c>
    </row>
    <row r="8339" spans="5:5" x14ac:dyDescent="0.25">
      <c r="E8339" s="56" t="s">
        <v>2476</v>
      </c>
    </row>
    <row r="8340" spans="5:5" x14ac:dyDescent="0.25">
      <c r="E8340" s="56" t="s">
        <v>2476</v>
      </c>
    </row>
    <row r="8341" spans="5:5" x14ac:dyDescent="0.25">
      <c r="E8341" s="56" t="s">
        <v>2476</v>
      </c>
    </row>
    <row r="8342" spans="5:5" x14ac:dyDescent="0.25">
      <c r="E8342" s="56" t="s">
        <v>2476</v>
      </c>
    </row>
    <row r="8343" spans="5:5" x14ac:dyDescent="0.25">
      <c r="E8343" s="56" t="s">
        <v>2476</v>
      </c>
    </row>
    <row r="8344" spans="5:5" x14ac:dyDescent="0.25">
      <c r="E8344" s="56" t="s">
        <v>2476</v>
      </c>
    </row>
    <row r="8345" spans="5:5" x14ac:dyDescent="0.25">
      <c r="E8345" s="56" t="s">
        <v>2476</v>
      </c>
    </row>
    <row r="8346" spans="5:5" x14ac:dyDescent="0.25">
      <c r="E8346" s="56" t="s">
        <v>2476</v>
      </c>
    </row>
    <row r="8347" spans="5:5" x14ac:dyDescent="0.25">
      <c r="E8347" s="56" t="s">
        <v>2476</v>
      </c>
    </row>
    <row r="8348" spans="5:5" x14ac:dyDescent="0.25">
      <c r="E8348" s="56" t="s">
        <v>2476</v>
      </c>
    </row>
    <row r="8349" spans="5:5" x14ac:dyDescent="0.25">
      <c r="E8349" s="56" t="s">
        <v>2476</v>
      </c>
    </row>
    <row r="8350" spans="5:5" x14ac:dyDescent="0.25">
      <c r="E8350" s="56" t="s">
        <v>2476</v>
      </c>
    </row>
    <row r="8351" spans="5:5" x14ac:dyDescent="0.25">
      <c r="E8351" s="56" t="s">
        <v>2476</v>
      </c>
    </row>
    <row r="8352" spans="5:5" x14ac:dyDescent="0.25">
      <c r="E8352" s="56" t="s">
        <v>2476</v>
      </c>
    </row>
    <row r="8353" spans="5:5" x14ac:dyDescent="0.25">
      <c r="E8353" s="56" t="s">
        <v>2476</v>
      </c>
    </row>
    <row r="8354" spans="5:5" x14ac:dyDescent="0.25">
      <c r="E8354" s="56" t="s">
        <v>2476</v>
      </c>
    </row>
    <row r="8355" spans="5:5" x14ac:dyDescent="0.25">
      <c r="E8355" s="56" t="s">
        <v>2476</v>
      </c>
    </row>
    <row r="8356" spans="5:5" x14ac:dyDescent="0.25">
      <c r="E8356" s="56" t="s">
        <v>2476</v>
      </c>
    </row>
    <row r="8357" spans="5:5" x14ac:dyDescent="0.25">
      <c r="E8357" s="56" t="s">
        <v>2476</v>
      </c>
    </row>
    <row r="8358" spans="5:5" x14ac:dyDescent="0.25">
      <c r="E8358" s="56" t="s">
        <v>2476</v>
      </c>
    </row>
    <row r="8359" spans="5:5" x14ac:dyDescent="0.25">
      <c r="E8359" s="56" t="s">
        <v>2476</v>
      </c>
    </row>
    <row r="8360" spans="5:5" x14ac:dyDescent="0.25">
      <c r="E8360" s="56" t="s">
        <v>2476</v>
      </c>
    </row>
    <row r="8361" spans="5:5" x14ac:dyDescent="0.25">
      <c r="E8361" s="56" t="s">
        <v>2476</v>
      </c>
    </row>
    <row r="8362" spans="5:5" x14ac:dyDescent="0.25">
      <c r="E8362" s="56" t="s">
        <v>2476</v>
      </c>
    </row>
    <row r="8363" spans="5:5" x14ac:dyDescent="0.25">
      <c r="E8363" s="56" t="s">
        <v>2476</v>
      </c>
    </row>
    <row r="8364" spans="5:5" x14ac:dyDescent="0.25">
      <c r="E8364" s="56" t="s">
        <v>2476</v>
      </c>
    </row>
    <row r="8365" spans="5:5" x14ac:dyDescent="0.25">
      <c r="E8365" s="56" t="s">
        <v>2476</v>
      </c>
    </row>
    <row r="8366" spans="5:5" x14ac:dyDescent="0.25">
      <c r="E8366" s="56" t="s">
        <v>2476</v>
      </c>
    </row>
    <row r="8367" spans="5:5" x14ac:dyDescent="0.25">
      <c r="E8367" s="56" t="s">
        <v>2476</v>
      </c>
    </row>
    <row r="8368" spans="5:5" x14ac:dyDescent="0.25">
      <c r="E8368" s="56" t="s">
        <v>2476</v>
      </c>
    </row>
    <row r="8369" spans="5:5" x14ac:dyDescent="0.25">
      <c r="E8369" s="56" t="s">
        <v>2476</v>
      </c>
    </row>
    <row r="8370" spans="5:5" x14ac:dyDescent="0.25">
      <c r="E8370" s="56" t="s">
        <v>2476</v>
      </c>
    </row>
    <row r="8371" spans="5:5" x14ac:dyDescent="0.25">
      <c r="E8371" s="56" t="s">
        <v>2476</v>
      </c>
    </row>
    <row r="8372" spans="5:5" x14ac:dyDescent="0.25">
      <c r="E8372" s="56" t="s">
        <v>2476</v>
      </c>
    </row>
    <row r="8373" spans="5:5" x14ac:dyDescent="0.25">
      <c r="E8373" s="56" t="s">
        <v>2476</v>
      </c>
    </row>
    <row r="8374" spans="5:5" x14ac:dyDescent="0.25">
      <c r="E8374" s="56" t="s">
        <v>2476</v>
      </c>
    </row>
    <row r="8375" spans="5:5" x14ac:dyDescent="0.25">
      <c r="E8375" s="56" t="s">
        <v>2476</v>
      </c>
    </row>
    <row r="8376" spans="5:5" x14ac:dyDescent="0.25">
      <c r="E8376" s="56" t="s">
        <v>2476</v>
      </c>
    </row>
    <row r="8377" spans="5:5" x14ac:dyDescent="0.25">
      <c r="E8377" s="56" t="s">
        <v>2476</v>
      </c>
    </row>
    <row r="8378" spans="5:5" x14ac:dyDescent="0.25">
      <c r="E8378" s="56" t="s">
        <v>2476</v>
      </c>
    </row>
    <row r="8379" spans="5:5" x14ac:dyDescent="0.25">
      <c r="E8379" s="56" t="s">
        <v>2476</v>
      </c>
    </row>
    <row r="8380" spans="5:5" x14ac:dyDescent="0.25">
      <c r="E8380" s="56" t="s">
        <v>2476</v>
      </c>
    </row>
    <row r="8381" spans="5:5" x14ac:dyDescent="0.25">
      <c r="E8381" s="56" t="s">
        <v>2476</v>
      </c>
    </row>
    <row r="8382" spans="5:5" x14ac:dyDescent="0.25">
      <c r="E8382" s="56" t="s">
        <v>2476</v>
      </c>
    </row>
    <row r="8383" spans="5:5" x14ac:dyDescent="0.25">
      <c r="E8383" s="56" t="s">
        <v>2476</v>
      </c>
    </row>
    <row r="8384" spans="5:5" x14ac:dyDescent="0.25">
      <c r="E8384" s="56" t="s">
        <v>2476</v>
      </c>
    </row>
    <row r="8385" spans="5:5" x14ac:dyDescent="0.25">
      <c r="E8385" s="56" t="s">
        <v>2476</v>
      </c>
    </row>
    <row r="8386" spans="5:5" x14ac:dyDescent="0.25">
      <c r="E8386" s="56" t="s">
        <v>2476</v>
      </c>
    </row>
    <row r="8387" spans="5:5" x14ac:dyDescent="0.25">
      <c r="E8387" s="56" t="s">
        <v>2476</v>
      </c>
    </row>
    <row r="8388" spans="5:5" x14ac:dyDescent="0.25">
      <c r="E8388" s="56" t="s">
        <v>2476</v>
      </c>
    </row>
    <row r="8389" spans="5:5" x14ac:dyDescent="0.25">
      <c r="E8389" s="56" t="s">
        <v>2476</v>
      </c>
    </row>
    <row r="8390" spans="5:5" x14ac:dyDescent="0.25">
      <c r="E8390" s="56" t="s">
        <v>2476</v>
      </c>
    </row>
    <row r="8391" spans="5:5" x14ac:dyDescent="0.25">
      <c r="E8391" s="56" t="s">
        <v>2476</v>
      </c>
    </row>
    <row r="8392" spans="5:5" x14ac:dyDescent="0.25">
      <c r="E8392" s="56" t="s">
        <v>2476</v>
      </c>
    </row>
    <row r="8393" spans="5:5" x14ac:dyDescent="0.25">
      <c r="E8393" s="56" t="s">
        <v>2476</v>
      </c>
    </row>
    <row r="8394" spans="5:5" x14ac:dyDescent="0.25">
      <c r="E8394" s="56" t="s">
        <v>2476</v>
      </c>
    </row>
    <row r="8395" spans="5:5" x14ac:dyDescent="0.25">
      <c r="E8395" s="56" t="s">
        <v>2476</v>
      </c>
    </row>
    <row r="8396" spans="5:5" x14ac:dyDescent="0.25">
      <c r="E8396" s="56" t="s">
        <v>2476</v>
      </c>
    </row>
    <row r="8397" spans="5:5" x14ac:dyDescent="0.25">
      <c r="E8397" s="56" t="s">
        <v>2476</v>
      </c>
    </row>
    <row r="8398" spans="5:5" x14ac:dyDescent="0.25">
      <c r="E8398" s="56" t="s">
        <v>2476</v>
      </c>
    </row>
    <row r="8399" spans="5:5" x14ac:dyDescent="0.25">
      <c r="E8399" s="56" t="s">
        <v>2476</v>
      </c>
    </row>
    <row r="8400" spans="5:5" x14ac:dyDescent="0.25">
      <c r="E8400" s="56" t="s">
        <v>2476</v>
      </c>
    </row>
    <row r="8401" spans="5:5" x14ac:dyDescent="0.25">
      <c r="E8401" s="56" t="s">
        <v>2476</v>
      </c>
    </row>
    <row r="8402" spans="5:5" x14ac:dyDescent="0.25">
      <c r="E8402" s="56" t="s">
        <v>2476</v>
      </c>
    </row>
    <row r="8403" spans="5:5" x14ac:dyDescent="0.25">
      <c r="E8403" s="56" t="s">
        <v>2476</v>
      </c>
    </row>
    <row r="8404" spans="5:5" x14ac:dyDescent="0.25">
      <c r="E8404" s="56" t="s">
        <v>2476</v>
      </c>
    </row>
    <row r="8405" spans="5:5" x14ac:dyDescent="0.25">
      <c r="E8405" s="56" t="s">
        <v>2476</v>
      </c>
    </row>
    <row r="8406" spans="5:5" x14ac:dyDescent="0.25">
      <c r="E8406" s="56" t="s">
        <v>2476</v>
      </c>
    </row>
    <row r="8407" spans="5:5" x14ac:dyDescent="0.25">
      <c r="E8407" s="56" t="s">
        <v>2476</v>
      </c>
    </row>
    <row r="8408" spans="5:5" x14ac:dyDescent="0.25">
      <c r="E8408" s="56" t="s">
        <v>2476</v>
      </c>
    </row>
    <row r="8409" spans="5:5" x14ac:dyDescent="0.25">
      <c r="E8409" s="56" t="s">
        <v>2476</v>
      </c>
    </row>
    <row r="8410" spans="5:5" x14ac:dyDescent="0.25">
      <c r="E8410" s="56" t="s">
        <v>2476</v>
      </c>
    </row>
    <row r="8411" spans="5:5" x14ac:dyDescent="0.25">
      <c r="E8411" s="56" t="s">
        <v>2476</v>
      </c>
    </row>
    <row r="8412" spans="5:5" x14ac:dyDescent="0.25">
      <c r="E8412" s="56" t="s">
        <v>2476</v>
      </c>
    </row>
    <row r="8413" spans="5:5" x14ac:dyDescent="0.25">
      <c r="E8413" s="56" t="s">
        <v>2476</v>
      </c>
    </row>
    <row r="8414" spans="5:5" x14ac:dyDescent="0.25">
      <c r="E8414" s="56" t="s">
        <v>2476</v>
      </c>
    </row>
    <row r="8415" spans="5:5" x14ac:dyDescent="0.25">
      <c r="E8415" s="56" t="s">
        <v>2476</v>
      </c>
    </row>
    <row r="8416" spans="5:5" x14ac:dyDescent="0.25">
      <c r="E8416" s="56" t="s">
        <v>2476</v>
      </c>
    </row>
    <row r="8417" spans="5:5" x14ac:dyDescent="0.25">
      <c r="E8417" s="56" t="s">
        <v>2476</v>
      </c>
    </row>
    <row r="8418" spans="5:5" x14ac:dyDescent="0.25">
      <c r="E8418" s="56" t="s">
        <v>2476</v>
      </c>
    </row>
    <row r="8419" spans="5:5" x14ac:dyDescent="0.25">
      <c r="E8419" s="56" t="s">
        <v>2476</v>
      </c>
    </row>
    <row r="8420" spans="5:5" x14ac:dyDescent="0.25">
      <c r="E8420" s="56" t="s">
        <v>2476</v>
      </c>
    </row>
    <row r="8421" spans="5:5" x14ac:dyDescent="0.25">
      <c r="E8421" s="56" t="s">
        <v>2476</v>
      </c>
    </row>
    <row r="8422" spans="5:5" x14ac:dyDescent="0.25">
      <c r="E8422" s="56" t="s">
        <v>2476</v>
      </c>
    </row>
    <row r="8423" spans="5:5" x14ac:dyDescent="0.25">
      <c r="E8423" s="56" t="s">
        <v>2476</v>
      </c>
    </row>
    <row r="8424" spans="5:5" x14ac:dyDescent="0.25">
      <c r="E8424" s="56" t="s">
        <v>2476</v>
      </c>
    </row>
    <row r="8425" spans="5:5" x14ac:dyDescent="0.25">
      <c r="E8425" s="56" t="s">
        <v>2476</v>
      </c>
    </row>
    <row r="8426" spans="5:5" x14ac:dyDescent="0.25">
      <c r="E8426" s="56" t="s">
        <v>2476</v>
      </c>
    </row>
    <row r="8427" spans="5:5" x14ac:dyDescent="0.25">
      <c r="E8427" s="56" t="s">
        <v>2476</v>
      </c>
    </row>
    <row r="8428" spans="5:5" x14ac:dyDescent="0.25">
      <c r="E8428" s="56" t="s">
        <v>2476</v>
      </c>
    </row>
    <row r="8429" spans="5:5" x14ac:dyDescent="0.25">
      <c r="E8429" s="56" t="s">
        <v>2476</v>
      </c>
    </row>
    <row r="8430" spans="5:5" x14ac:dyDescent="0.25">
      <c r="E8430" s="56" t="s">
        <v>2476</v>
      </c>
    </row>
    <row r="8431" spans="5:5" x14ac:dyDescent="0.25">
      <c r="E8431" s="56" t="s">
        <v>2476</v>
      </c>
    </row>
    <row r="8432" spans="5:5" x14ac:dyDescent="0.25">
      <c r="E8432" s="56" t="s">
        <v>2476</v>
      </c>
    </row>
    <row r="8433" spans="5:5" x14ac:dyDescent="0.25">
      <c r="E8433" s="56" t="s">
        <v>2476</v>
      </c>
    </row>
    <row r="8434" spans="5:5" x14ac:dyDescent="0.25">
      <c r="E8434" s="56" t="s">
        <v>2476</v>
      </c>
    </row>
    <row r="8435" spans="5:5" x14ac:dyDescent="0.25">
      <c r="E8435" s="56" t="s">
        <v>2476</v>
      </c>
    </row>
    <row r="8436" spans="5:5" x14ac:dyDescent="0.25">
      <c r="E8436" s="56" t="s">
        <v>2476</v>
      </c>
    </row>
    <row r="8437" spans="5:5" x14ac:dyDescent="0.25">
      <c r="E8437" s="56" t="s">
        <v>2476</v>
      </c>
    </row>
    <row r="8438" spans="5:5" x14ac:dyDescent="0.25">
      <c r="E8438" s="56" t="s">
        <v>2476</v>
      </c>
    </row>
    <row r="8439" spans="5:5" x14ac:dyDescent="0.25">
      <c r="E8439" s="56" t="s">
        <v>2476</v>
      </c>
    </row>
    <row r="8440" spans="5:5" x14ac:dyDescent="0.25">
      <c r="E8440" s="56" t="s">
        <v>2476</v>
      </c>
    </row>
    <row r="8441" spans="5:5" x14ac:dyDescent="0.25">
      <c r="E8441" s="56" t="s">
        <v>2476</v>
      </c>
    </row>
    <row r="8442" spans="5:5" x14ac:dyDescent="0.25">
      <c r="E8442" s="56" t="s">
        <v>2476</v>
      </c>
    </row>
    <row r="8443" spans="5:5" x14ac:dyDescent="0.25">
      <c r="E8443" s="56" t="s">
        <v>2476</v>
      </c>
    </row>
    <row r="8444" spans="5:5" x14ac:dyDescent="0.25">
      <c r="E8444" s="56" t="s">
        <v>2476</v>
      </c>
    </row>
    <row r="8445" spans="5:5" x14ac:dyDescent="0.25">
      <c r="E8445" s="56" t="s">
        <v>2476</v>
      </c>
    </row>
    <row r="8446" spans="5:5" x14ac:dyDescent="0.25">
      <c r="E8446" s="56" t="s">
        <v>2476</v>
      </c>
    </row>
    <row r="8447" spans="5:5" x14ac:dyDescent="0.25">
      <c r="E8447" s="56" t="s">
        <v>2476</v>
      </c>
    </row>
    <row r="8448" spans="5:5" x14ac:dyDescent="0.25">
      <c r="E8448" s="56" t="s">
        <v>2476</v>
      </c>
    </row>
    <row r="8449" spans="5:5" x14ac:dyDescent="0.25">
      <c r="E8449" s="56" t="s">
        <v>2476</v>
      </c>
    </row>
    <row r="8450" spans="5:5" x14ac:dyDescent="0.25">
      <c r="E8450" s="56" t="s">
        <v>2476</v>
      </c>
    </row>
    <row r="8451" spans="5:5" x14ac:dyDescent="0.25">
      <c r="E8451" s="56" t="s">
        <v>2476</v>
      </c>
    </row>
    <row r="8452" spans="5:5" x14ac:dyDescent="0.25">
      <c r="E8452" s="56" t="s">
        <v>2476</v>
      </c>
    </row>
    <row r="8453" spans="5:5" x14ac:dyDescent="0.25">
      <c r="E8453" s="56" t="s">
        <v>2476</v>
      </c>
    </row>
    <row r="8454" spans="5:5" x14ac:dyDescent="0.25">
      <c r="E8454" s="56" t="s">
        <v>2476</v>
      </c>
    </row>
    <row r="8455" spans="5:5" x14ac:dyDescent="0.25">
      <c r="E8455" s="56" t="s">
        <v>2476</v>
      </c>
    </row>
    <row r="8456" spans="5:5" x14ac:dyDescent="0.25">
      <c r="E8456" s="56" t="s">
        <v>2476</v>
      </c>
    </row>
    <row r="8457" spans="5:5" x14ac:dyDescent="0.25">
      <c r="E8457" s="56" t="s">
        <v>2476</v>
      </c>
    </row>
    <row r="8458" spans="5:5" x14ac:dyDescent="0.25">
      <c r="E8458" s="56" t="s">
        <v>2476</v>
      </c>
    </row>
    <row r="8459" spans="5:5" x14ac:dyDescent="0.25">
      <c r="E8459" s="56" t="s">
        <v>2476</v>
      </c>
    </row>
    <row r="8460" spans="5:5" x14ac:dyDescent="0.25">
      <c r="E8460" s="56" t="s">
        <v>2476</v>
      </c>
    </row>
    <row r="8461" spans="5:5" x14ac:dyDescent="0.25">
      <c r="E8461" s="56" t="s">
        <v>2476</v>
      </c>
    </row>
    <row r="8462" spans="5:5" x14ac:dyDescent="0.25">
      <c r="E8462" s="56" t="s">
        <v>2476</v>
      </c>
    </row>
    <row r="8463" spans="5:5" x14ac:dyDescent="0.25">
      <c r="E8463" s="56" t="s">
        <v>2476</v>
      </c>
    </row>
    <row r="8464" spans="5:5" x14ac:dyDescent="0.25">
      <c r="E8464" s="56" t="s">
        <v>2476</v>
      </c>
    </row>
    <row r="8465" spans="5:5" x14ac:dyDescent="0.25">
      <c r="E8465" s="56" t="s">
        <v>2476</v>
      </c>
    </row>
    <row r="8466" spans="5:5" x14ac:dyDescent="0.25">
      <c r="E8466" s="56" t="s">
        <v>2476</v>
      </c>
    </row>
    <row r="8467" spans="5:5" x14ac:dyDescent="0.25">
      <c r="E8467" s="56" t="s">
        <v>2476</v>
      </c>
    </row>
    <row r="8468" spans="5:5" x14ac:dyDescent="0.25">
      <c r="E8468" s="56" t="s">
        <v>2476</v>
      </c>
    </row>
    <row r="8469" spans="5:5" x14ac:dyDescent="0.25">
      <c r="E8469" s="56" t="s">
        <v>2476</v>
      </c>
    </row>
    <row r="8470" spans="5:5" x14ac:dyDescent="0.25">
      <c r="E8470" s="56" t="s">
        <v>2476</v>
      </c>
    </row>
    <row r="8471" spans="5:5" x14ac:dyDescent="0.25">
      <c r="E8471" s="56" t="s">
        <v>2476</v>
      </c>
    </row>
    <row r="8472" spans="5:5" x14ac:dyDescent="0.25">
      <c r="E8472" s="56" t="s">
        <v>2476</v>
      </c>
    </row>
    <row r="8473" spans="5:5" x14ac:dyDescent="0.25">
      <c r="E8473" s="56" t="s">
        <v>2476</v>
      </c>
    </row>
    <row r="8474" spans="5:5" x14ac:dyDescent="0.25">
      <c r="E8474" s="56" t="s">
        <v>2476</v>
      </c>
    </row>
    <row r="8475" spans="5:5" x14ac:dyDescent="0.25">
      <c r="E8475" s="56" t="s">
        <v>2476</v>
      </c>
    </row>
    <row r="8476" spans="5:5" x14ac:dyDescent="0.25">
      <c r="E8476" s="56" t="s">
        <v>2476</v>
      </c>
    </row>
    <row r="8477" spans="5:5" x14ac:dyDescent="0.25">
      <c r="E8477" s="56" t="s">
        <v>2476</v>
      </c>
    </row>
    <row r="8478" spans="5:5" x14ac:dyDescent="0.25">
      <c r="E8478" s="56" t="s">
        <v>2476</v>
      </c>
    </row>
    <row r="8479" spans="5:5" x14ac:dyDescent="0.25">
      <c r="E8479" s="56" t="s">
        <v>2476</v>
      </c>
    </row>
    <row r="8480" spans="5:5" x14ac:dyDescent="0.25">
      <c r="E8480" s="56" t="s">
        <v>2476</v>
      </c>
    </row>
    <row r="8481" spans="5:5" x14ac:dyDescent="0.25">
      <c r="E8481" s="56" t="s">
        <v>2476</v>
      </c>
    </row>
    <row r="8482" spans="5:5" x14ac:dyDescent="0.25">
      <c r="E8482" s="56" t="s">
        <v>2476</v>
      </c>
    </row>
    <row r="8483" spans="5:5" x14ac:dyDescent="0.25">
      <c r="E8483" s="56" t="s">
        <v>2476</v>
      </c>
    </row>
    <row r="8484" spans="5:5" x14ac:dyDescent="0.25">
      <c r="E8484" s="56" t="s">
        <v>2476</v>
      </c>
    </row>
    <row r="8485" spans="5:5" x14ac:dyDescent="0.25">
      <c r="E8485" s="56" t="s">
        <v>2476</v>
      </c>
    </row>
    <row r="8486" spans="5:5" x14ac:dyDescent="0.25">
      <c r="E8486" s="56" t="s">
        <v>2476</v>
      </c>
    </row>
    <row r="8487" spans="5:5" x14ac:dyDescent="0.25">
      <c r="E8487" s="56" t="s">
        <v>2476</v>
      </c>
    </row>
    <row r="8488" spans="5:5" x14ac:dyDescent="0.25">
      <c r="E8488" s="56" t="s">
        <v>2476</v>
      </c>
    </row>
    <row r="8489" spans="5:5" x14ac:dyDescent="0.25">
      <c r="E8489" s="56" t="s">
        <v>2476</v>
      </c>
    </row>
    <row r="8490" spans="5:5" x14ac:dyDescent="0.25">
      <c r="E8490" s="56" t="s">
        <v>2476</v>
      </c>
    </row>
    <row r="8491" spans="5:5" x14ac:dyDescent="0.25">
      <c r="E8491" s="56" t="s">
        <v>2476</v>
      </c>
    </row>
    <row r="8492" spans="5:5" x14ac:dyDescent="0.25">
      <c r="E8492" s="56" t="s">
        <v>2476</v>
      </c>
    </row>
    <row r="8493" spans="5:5" x14ac:dyDescent="0.25">
      <c r="E8493" s="56" t="s">
        <v>2476</v>
      </c>
    </row>
    <row r="8494" spans="5:5" x14ac:dyDescent="0.25">
      <c r="E8494" s="56" t="s">
        <v>2476</v>
      </c>
    </row>
    <row r="8495" spans="5:5" x14ac:dyDescent="0.25">
      <c r="E8495" s="56" t="s">
        <v>2476</v>
      </c>
    </row>
    <row r="8496" spans="5:5" x14ac:dyDescent="0.25">
      <c r="E8496" s="56" t="s">
        <v>2476</v>
      </c>
    </row>
    <row r="8497" spans="5:5" x14ac:dyDescent="0.25">
      <c r="E8497" s="56" t="s">
        <v>2476</v>
      </c>
    </row>
    <row r="8498" spans="5:5" x14ac:dyDescent="0.25">
      <c r="E8498" s="56" t="s">
        <v>2476</v>
      </c>
    </row>
    <row r="8499" spans="5:5" x14ac:dyDescent="0.25">
      <c r="E8499" s="56" t="s">
        <v>2476</v>
      </c>
    </row>
    <row r="8500" spans="5:5" x14ac:dyDescent="0.25">
      <c r="E8500" s="56" t="s">
        <v>2476</v>
      </c>
    </row>
    <row r="8501" spans="5:5" x14ac:dyDescent="0.25">
      <c r="E8501" s="56" t="s">
        <v>2476</v>
      </c>
    </row>
    <row r="8502" spans="5:5" x14ac:dyDescent="0.25">
      <c r="E8502" s="56" t="s">
        <v>2476</v>
      </c>
    </row>
    <row r="8503" spans="5:5" x14ac:dyDescent="0.25">
      <c r="E8503" s="56" t="s">
        <v>2476</v>
      </c>
    </row>
    <row r="8504" spans="5:5" x14ac:dyDescent="0.25">
      <c r="E8504" s="56" t="s">
        <v>2476</v>
      </c>
    </row>
    <row r="8505" spans="5:5" x14ac:dyDescent="0.25">
      <c r="E8505" s="56" t="s">
        <v>2476</v>
      </c>
    </row>
    <row r="8506" spans="5:5" x14ac:dyDescent="0.25">
      <c r="E8506" s="56" t="s">
        <v>2476</v>
      </c>
    </row>
    <row r="8507" spans="5:5" x14ac:dyDescent="0.25">
      <c r="E8507" s="56" t="s">
        <v>2476</v>
      </c>
    </row>
    <row r="8508" spans="5:5" x14ac:dyDescent="0.25">
      <c r="E8508" s="56" t="s">
        <v>2476</v>
      </c>
    </row>
    <row r="8509" spans="5:5" x14ac:dyDescent="0.25">
      <c r="E8509" s="56" t="s">
        <v>2476</v>
      </c>
    </row>
    <row r="8510" spans="5:5" x14ac:dyDescent="0.25">
      <c r="E8510" s="56" t="s">
        <v>2476</v>
      </c>
    </row>
    <row r="8511" spans="5:5" x14ac:dyDescent="0.25">
      <c r="E8511" s="56" t="s">
        <v>2476</v>
      </c>
    </row>
    <row r="8512" spans="5:5" x14ac:dyDescent="0.25">
      <c r="E8512" s="56" t="s">
        <v>2476</v>
      </c>
    </row>
    <row r="8513" spans="5:5" x14ac:dyDescent="0.25">
      <c r="E8513" s="56" t="s">
        <v>2476</v>
      </c>
    </row>
    <row r="8514" spans="5:5" x14ac:dyDescent="0.25">
      <c r="E8514" s="56" t="s">
        <v>2476</v>
      </c>
    </row>
    <row r="8515" spans="5:5" x14ac:dyDescent="0.25">
      <c r="E8515" s="56" t="s">
        <v>2476</v>
      </c>
    </row>
    <row r="8516" spans="5:5" x14ac:dyDescent="0.25">
      <c r="E8516" s="56" t="s">
        <v>2476</v>
      </c>
    </row>
    <row r="8517" spans="5:5" x14ac:dyDescent="0.25">
      <c r="E8517" s="56" t="s">
        <v>2476</v>
      </c>
    </row>
    <row r="8518" spans="5:5" x14ac:dyDescent="0.25">
      <c r="E8518" s="56" t="s">
        <v>2476</v>
      </c>
    </row>
    <row r="8519" spans="5:5" x14ac:dyDescent="0.25">
      <c r="E8519" s="56" t="s">
        <v>2476</v>
      </c>
    </row>
    <row r="8520" spans="5:5" x14ac:dyDescent="0.25">
      <c r="E8520" s="56" t="s">
        <v>2476</v>
      </c>
    </row>
    <row r="8521" spans="5:5" x14ac:dyDescent="0.25">
      <c r="E8521" s="56" t="s">
        <v>2476</v>
      </c>
    </row>
    <row r="8522" spans="5:5" x14ac:dyDescent="0.25">
      <c r="E8522" s="56" t="s">
        <v>2476</v>
      </c>
    </row>
    <row r="8523" spans="5:5" x14ac:dyDescent="0.25">
      <c r="E8523" s="56" t="s">
        <v>2476</v>
      </c>
    </row>
    <row r="8524" spans="5:5" x14ac:dyDescent="0.25">
      <c r="E8524" s="56" t="s">
        <v>2476</v>
      </c>
    </row>
    <row r="8525" spans="5:5" x14ac:dyDescent="0.25">
      <c r="E8525" s="56" t="s">
        <v>2476</v>
      </c>
    </row>
    <row r="8526" spans="5:5" x14ac:dyDescent="0.25">
      <c r="E8526" s="56" t="s">
        <v>2476</v>
      </c>
    </row>
    <row r="8527" spans="5:5" x14ac:dyDescent="0.25">
      <c r="E8527" s="56" t="s">
        <v>2476</v>
      </c>
    </row>
    <row r="8528" spans="5:5" x14ac:dyDescent="0.25">
      <c r="E8528" s="56" t="s">
        <v>2476</v>
      </c>
    </row>
    <row r="8529" spans="5:5" x14ac:dyDescent="0.25">
      <c r="E8529" s="56" t="s">
        <v>2476</v>
      </c>
    </row>
    <row r="8530" spans="5:5" x14ac:dyDescent="0.25">
      <c r="E8530" s="56" t="s">
        <v>2476</v>
      </c>
    </row>
    <row r="8531" spans="5:5" x14ac:dyDescent="0.25">
      <c r="E8531" s="56" t="s">
        <v>2476</v>
      </c>
    </row>
    <row r="8532" spans="5:5" x14ac:dyDescent="0.25">
      <c r="E8532" s="56" t="s">
        <v>2476</v>
      </c>
    </row>
    <row r="8533" spans="5:5" x14ac:dyDescent="0.25">
      <c r="E8533" s="56" t="s">
        <v>2476</v>
      </c>
    </row>
    <row r="8534" spans="5:5" x14ac:dyDescent="0.25">
      <c r="E8534" s="56" t="s">
        <v>2476</v>
      </c>
    </row>
    <row r="8535" spans="5:5" x14ac:dyDescent="0.25">
      <c r="E8535" s="56" t="s">
        <v>2476</v>
      </c>
    </row>
    <row r="8536" spans="5:5" x14ac:dyDescent="0.25">
      <c r="E8536" s="56" t="s">
        <v>2476</v>
      </c>
    </row>
    <row r="8537" spans="5:5" x14ac:dyDescent="0.25">
      <c r="E8537" s="56" t="s">
        <v>2476</v>
      </c>
    </row>
    <row r="8538" spans="5:5" x14ac:dyDescent="0.25">
      <c r="E8538" s="56" t="s">
        <v>2476</v>
      </c>
    </row>
    <row r="8539" spans="5:5" x14ac:dyDescent="0.25">
      <c r="E8539" s="56" t="s">
        <v>2476</v>
      </c>
    </row>
    <row r="8540" spans="5:5" x14ac:dyDescent="0.25">
      <c r="E8540" s="56" t="s">
        <v>2476</v>
      </c>
    </row>
    <row r="8541" spans="5:5" x14ac:dyDescent="0.25">
      <c r="E8541" s="56" t="s">
        <v>2476</v>
      </c>
    </row>
    <row r="8542" spans="5:5" x14ac:dyDescent="0.25">
      <c r="E8542" s="56" t="s">
        <v>2476</v>
      </c>
    </row>
    <row r="8543" spans="5:5" x14ac:dyDescent="0.25">
      <c r="E8543" s="56" t="s">
        <v>2476</v>
      </c>
    </row>
    <row r="8544" spans="5:5" x14ac:dyDescent="0.25">
      <c r="E8544" s="56" t="s">
        <v>2476</v>
      </c>
    </row>
    <row r="8545" spans="5:5" x14ac:dyDescent="0.25">
      <c r="E8545" s="56" t="s">
        <v>2476</v>
      </c>
    </row>
    <row r="8546" spans="5:5" x14ac:dyDescent="0.25">
      <c r="E8546" s="56" t="s">
        <v>2476</v>
      </c>
    </row>
    <row r="8547" spans="5:5" x14ac:dyDescent="0.25">
      <c r="E8547" s="56" t="s">
        <v>2476</v>
      </c>
    </row>
    <row r="8548" spans="5:5" x14ac:dyDescent="0.25">
      <c r="E8548" s="56" t="s">
        <v>2476</v>
      </c>
    </row>
    <row r="8549" spans="5:5" x14ac:dyDescent="0.25">
      <c r="E8549" s="56" t="s">
        <v>2476</v>
      </c>
    </row>
    <row r="8550" spans="5:5" x14ac:dyDescent="0.25">
      <c r="E8550" s="56" t="s">
        <v>2476</v>
      </c>
    </row>
    <row r="8551" spans="5:5" x14ac:dyDescent="0.25">
      <c r="E8551" s="56" t="s">
        <v>2476</v>
      </c>
    </row>
    <row r="8552" spans="5:5" x14ac:dyDescent="0.25">
      <c r="E8552" s="56" t="s">
        <v>2476</v>
      </c>
    </row>
    <row r="8553" spans="5:5" x14ac:dyDescent="0.25">
      <c r="E8553" s="56" t="s">
        <v>2476</v>
      </c>
    </row>
    <row r="8554" spans="5:5" x14ac:dyDescent="0.25">
      <c r="E8554" s="56" t="s">
        <v>2476</v>
      </c>
    </row>
    <row r="8555" spans="5:5" x14ac:dyDescent="0.25">
      <c r="E8555" s="56" t="s">
        <v>2476</v>
      </c>
    </row>
    <row r="8556" spans="5:5" x14ac:dyDescent="0.25">
      <c r="E8556" s="56" t="s">
        <v>2476</v>
      </c>
    </row>
    <row r="8557" spans="5:5" x14ac:dyDescent="0.25">
      <c r="E8557" s="56" t="s">
        <v>2476</v>
      </c>
    </row>
    <row r="8558" spans="5:5" x14ac:dyDescent="0.25">
      <c r="E8558" s="56" t="s">
        <v>2476</v>
      </c>
    </row>
    <row r="8559" spans="5:5" x14ac:dyDescent="0.25">
      <c r="E8559" s="56" t="s">
        <v>2476</v>
      </c>
    </row>
    <row r="8560" spans="5:5" x14ac:dyDescent="0.25">
      <c r="E8560" s="56" t="s">
        <v>2476</v>
      </c>
    </row>
    <row r="8561" spans="5:5" x14ac:dyDescent="0.25">
      <c r="E8561" s="56" t="s">
        <v>2476</v>
      </c>
    </row>
    <row r="8562" spans="5:5" x14ac:dyDescent="0.25">
      <c r="E8562" s="56" t="s">
        <v>2476</v>
      </c>
    </row>
    <row r="8563" spans="5:5" x14ac:dyDescent="0.25">
      <c r="E8563" s="56" t="s">
        <v>2476</v>
      </c>
    </row>
    <row r="8564" spans="5:5" x14ac:dyDescent="0.25">
      <c r="E8564" s="56" t="s">
        <v>2476</v>
      </c>
    </row>
    <row r="8565" spans="5:5" x14ac:dyDescent="0.25">
      <c r="E8565" s="56" t="s">
        <v>2476</v>
      </c>
    </row>
    <row r="8566" spans="5:5" x14ac:dyDescent="0.25">
      <c r="E8566" s="56" t="s">
        <v>2476</v>
      </c>
    </row>
    <row r="8567" spans="5:5" x14ac:dyDescent="0.25">
      <c r="E8567" s="56" t="s">
        <v>2476</v>
      </c>
    </row>
    <row r="8568" spans="5:5" x14ac:dyDescent="0.25">
      <c r="E8568" s="56" t="s">
        <v>2476</v>
      </c>
    </row>
    <row r="8569" spans="5:5" x14ac:dyDescent="0.25">
      <c r="E8569" s="56" t="s">
        <v>2476</v>
      </c>
    </row>
    <row r="8570" spans="5:5" x14ac:dyDescent="0.25">
      <c r="E8570" s="56" t="s">
        <v>2476</v>
      </c>
    </row>
    <row r="8571" spans="5:5" x14ac:dyDescent="0.25">
      <c r="E8571" s="56" t="s">
        <v>2476</v>
      </c>
    </row>
    <row r="8572" spans="5:5" x14ac:dyDescent="0.25">
      <c r="E8572" s="56" t="s">
        <v>2476</v>
      </c>
    </row>
    <row r="8573" spans="5:5" x14ac:dyDescent="0.25">
      <c r="E8573" s="56" t="s">
        <v>2476</v>
      </c>
    </row>
    <row r="8574" spans="5:5" x14ac:dyDescent="0.25">
      <c r="E8574" s="56" t="s">
        <v>2476</v>
      </c>
    </row>
    <row r="8575" spans="5:5" x14ac:dyDescent="0.25">
      <c r="E8575" s="56" t="s">
        <v>2476</v>
      </c>
    </row>
    <row r="8576" spans="5:5" x14ac:dyDescent="0.25">
      <c r="E8576" s="56" t="s">
        <v>2476</v>
      </c>
    </row>
    <row r="8577" spans="5:5" x14ac:dyDescent="0.25">
      <c r="E8577" s="56" t="s">
        <v>2476</v>
      </c>
    </row>
    <row r="8578" spans="5:5" x14ac:dyDescent="0.25">
      <c r="E8578" s="56" t="s">
        <v>2476</v>
      </c>
    </row>
    <row r="8579" spans="5:5" x14ac:dyDescent="0.25">
      <c r="E8579" s="56" t="s">
        <v>2476</v>
      </c>
    </row>
    <row r="8580" spans="5:5" x14ac:dyDescent="0.25">
      <c r="E8580" s="56" t="s">
        <v>2476</v>
      </c>
    </row>
    <row r="8581" spans="5:5" x14ac:dyDescent="0.25">
      <c r="E8581" s="56" t="s">
        <v>2476</v>
      </c>
    </row>
    <row r="8582" spans="5:5" x14ac:dyDescent="0.25">
      <c r="E8582" s="56" t="s">
        <v>2476</v>
      </c>
    </row>
    <row r="8583" spans="5:5" x14ac:dyDescent="0.25">
      <c r="E8583" s="56" t="s">
        <v>2476</v>
      </c>
    </row>
    <row r="8584" spans="5:5" x14ac:dyDescent="0.25">
      <c r="E8584" s="56" t="s">
        <v>2476</v>
      </c>
    </row>
    <row r="8585" spans="5:5" x14ac:dyDescent="0.25">
      <c r="E8585" s="56" t="s">
        <v>2476</v>
      </c>
    </row>
    <row r="8586" spans="5:5" x14ac:dyDescent="0.25">
      <c r="E8586" s="56" t="s">
        <v>2476</v>
      </c>
    </row>
    <row r="8587" spans="5:5" x14ac:dyDescent="0.25">
      <c r="E8587" s="56" t="s">
        <v>2476</v>
      </c>
    </row>
    <row r="8588" spans="5:5" x14ac:dyDescent="0.25">
      <c r="E8588" s="56" t="s">
        <v>2476</v>
      </c>
    </row>
    <row r="8589" spans="5:5" x14ac:dyDescent="0.25">
      <c r="E8589" s="56" t="s">
        <v>2476</v>
      </c>
    </row>
    <row r="8590" spans="5:5" x14ac:dyDescent="0.25">
      <c r="E8590" s="56" t="s">
        <v>2476</v>
      </c>
    </row>
    <row r="8591" spans="5:5" x14ac:dyDescent="0.25">
      <c r="E8591" s="56" t="s">
        <v>2476</v>
      </c>
    </row>
    <row r="8592" spans="5:5" x14ac:dyDescent="0.25">
      <c r="E8592" s="56" t="s">
        <v>2476</v>
      </c>
    </row>
    <row r="8593" spans="5:5" x14ac:dyDescent="0.25">
      <c r="E8593" s="56" t="s">
        <v>2476</v>
      </c>
    </row>
    <row r="8594" spans="5:5" x14ac:dyDescent="0.25">
      <c r="E8594" s="56" t="s">
        <v>2476</v>
      </c>
    </row>
    <row r="8595" spans="5:5" x14ac:dyDescent="0.25">
      <c r="E8595" s="56" t="s">
        <v>2476</v>
      </c>
    </row>
    <row r="8596" spans="5:5" x14ac:dyDescent="0.25">
      <c r="E8596" s="56" t="s">
        <v>2476</v>
      </c>
    </row>
    <row r="8597" spans="5:5" x14ac:dyDescent="0.25">
      <c r="E8597" s="56" t="s">
        <v>2476</v>
      </c>
    </row>
    <row r="8598" spans="5:5" x14ac:dyDescent="0.25">
      <c r="E8598" s="56" t="s">
        <v>2476</v>
      </c>
    </row>
    <row r="8599" spans="5:5" x14ac:dyDescent="0.25">
      <c r="E8599" s="56" t="s">
        <v>2476</v>
      </c>
    </row>
    <row r="8600" spans="5:5" x14ac:dyDescent="0.25">
      <c r="E8600" s="56" t="s">
        <v>2476</v>
      </c>
    </row>
    <row r="8601" spans="5:5" x14ac:dyDescent="0.25">
      <c r="E8601" s="56" t="s">
        <v>2476</v>
      </c>
    </row>
    <row r="8602" spans="5:5" x14ac:dyDescent="0.25">
      <c r="E8602" s="56" t="s">
        <v>2476</v>
      </c>
    </row>
    <row r="8603" spans="5:5" x14ac:dyDescent="0.25">
      <c r="E8603" s="56" t="s">
        <v>2476</v>
      </c>
    </row>
    <row r="8604" spans="5:5" x14ac:dyDescent="0.25">
      <c r="E8604" s="56" t="s">
        <v>2476</v>
      </c>
    </row>
    <row r="8605" spans="5:5" x14ac:dyDescent="0.25">
      <c r="E8605" s="56" t="s">
        <v>2476</v>
      </c>
    </row>
    <row r="8606" spans="5:5" x14ac:dyDescent="0.25">
      <c r="E8606" s="56" t="s">
        <v>2476</v>
      </c>
    </row>
    <row r="8607" spans="5:5" x14ac:dyDescent="0.25">
      <c r="E8607" s="56" t="s">
        <v>2476</v>
      </c>
    </row>
    <row r="8608" spans="5:5" x14ac:dyDescent="0.25">
      <c r="E8608" s="56" t="s">
        <v>2476</v>
      </c>
    </row>
    <row r="8609" spans="5:5" x14ac:dyDescent="0.25">
      <c r="E8609" s="56" t="s">
        <v>2476</v>
      </c>
    </row>
    <row r="8610" spans="5:5" x14ac:dyDescent="0.25">
      <c r="E8610" s="56" t="s">
        <v>2476</v>
      </c>
    </row>
    <row r="8611" spans="5:5" x14ac:dyDescent="0.25">
      <c r="E8611" s="56" t="s">
        <v>2476</v>
      </c>
    </row>
    <row r="8612" spans="5:5" x14ac:dyDescent="0.25">
      <c r="E8612" s="56" t="s">
        <v>2476</v>
      </c>
    </row>
    <row r="8613" spans="5:5" x14ac:dyDescent="0.25">
      <c r="E8613" s="56" t="s">
        <v>2476</v>
      </c>
    </row>
    <row r="8614" spans="5:5" x14ac:dyDescent="0.25">
      <c r="E8614" s="56" t="s">
        <v>2476</v>
      </c>
    </row>
    <row r="8615" spans="5:5" x14ac:dyDescent="0.25">
      <c r="E8615" s="56" t="s">
        <v>2476</v>
      </c>
    </row>
    <row r="8616" spans="5:5" x14ac:dyDescent="0.25">
      <c r="E8616" s="56" t="s">
        <v>2476</v>
      </c>
    </row>
    <row r="8617" spans="5:5" x14ac:dyDescent="0.25">
      <c r="E8617" s="56" t="s">
        <v>2476</v>
      </c>
    </row>
    <row r="8618" spans="5:5" x14ac:dyDescent="0.25">
      <c r="E8618" s="56" t="s">
        <v>2476</v>
      </c>
    </row>
    <row r="8619" spans="5:5" x14ac:dyDescent="0.25">
      <c r="E8619" s="56" t="s">
        <v>2476</v>
      </c>
    </row>
    <row r="8620" spans="5:5" x14ac:dyDescent="0.25">
      <c r="E8620" s="56" t="s">
        <v>2476</v>
      </c>
    </row>
    <row r="8621" spans="5:5" x14ac:dyDescent="0.25">
      <c r="E8621" s="56" t="s">
        <v>2476</v>
      </c>
    </row>
    <row r="8622" spans="5:5" x14ac:dyDescent="0.25">
      <c r="E8622" s="56" t="s">
        <v>2476</v>
      </c>
    </row>
    <row r="8623" spans="5:5" x14ac:dyDescent="0.25">
      <c r="E8623" s="56" t="s">
        <v>2476</v>
      </c>
    </row>
    <row r="8624" spans="5:5" x14ac:dyDescent="0.25">
      <c r="E8624" s="56" t="s">
        <v>2476</v>
      </c>
    </row>
    <row r="8625" spans="5:5" x14ac:dyDescent="0.25">
      <c r="E8625" s="56" t="s">
        <v>2476</v>
      </c>
    </row>
    <row r="8626" spans="5:5" x14ac:dyDescent="0.25">
      <c r="E8626" s="56" t="s">
        <v>2476</v>
      </c>
    </row>
    <row r="8627" spans="5:5" x14ac:dyDescent="0.25">
      <c r="E8627" s="56" t="s">
        <v>2476</v>
      </c>
    </row>
    <row r="8628" spans="5:5" x14ac:dyDescent="0.25">
      <c r="E8628" s="56" t="s">
        <v>2476</v>
      </c>
    </row>
    <row r="8629" spans="5:5" x14ac:dyDescent="0.25">
      <c r="E8629" s="56" t="s">
        <v>2476</v>
      </c>
    </row>
    <row r="8630" spans="5:5" x14ac:dyDescent="0.25">
      <c r="E8630" s="56" t="s">
        <v>2476</v>
      </c>
    </row>
    <row r="8631" spans="5:5" x14ac:dyDescent="0.25">
      <c r="E8631" s="56" t="s">
        <v>2476</v>
      </c>
    </row>
    <row r="8632" spans="5:5" x14ac:dyDescent="0.25">
      <c r="E8632" s="56" t="s">
        <v>2476</v>
      </c>
    </row>
    <row r="8633" spans="5:5" x14ac:dyDescent="0.25">
      <c r="E8633" s="56" t="s">
        <v>2476</v>
      </c>
    </row>
    <row r="8634" spans="5:5" x14ac:dyDescent="0.25">
      <c r="E8634" s="56" t="s">
        <v>2476</v>
      </c>
    </row>
    <row r="8635" spans="5:5" x14ac:dyDescent="0.25">
      <c r="E8635" s="56" t="s">
        <v>2476</v>
      </c>
    </row>
    <row r="8636" spans="5:5" x14ac:dyDescent="0.25">
      <c r="E8636" s="56" t="s">
        <v>2476</v>
      </c>
    </row>
    <row r="8637" spans="5:5" x14ac:dyDescent="0.25">
      <c r="E8637" s="56" t="s">
        <v>2476</v>
      </c>
    </row>
    <row r="8638" spans="5:5" x14ac:dyDescent="0.25">
      <c r="E8638" s="56" t="s">
        <v>2476</v>
      </c>
    </row>
    <row r="8639" spans="5:5" x14ac:dyDescent="0.25">
      <c r="E8639" s="56" t="s">
        <v>2476</v>
      </c>
    </row>
    <row r="8640" spans="5:5" x14ac:dyDescent="0.25">
      <c r="E8640" s="56" t="s">
        <v>2476</v>
      </c>
    </row>
    <row r="8641" spans="5:5" x14ac:dyDescent="0.25">
      <c r="E8641" s="56" t="s">
        <v>2476</v>
      </c>
    </row>
    <row r="8642" spans="5:5" x14ac:dyDescent="0.25">
      <c r="E8642" s="56" t="s">
        <v>2476</v>
      </c>
    </row>
    <row r="8643" spans="5:5" x14ac:dyDescent="0.25">
      <c r="E8643" s="56" t="s">
        <v>2476</v>
      </c>
    </row>
    <row r="8644" spans="5:5" x14ac:dyDescent="0.25">
      <c r="E8644" s="56" t="s">
        <v>2476</v>
      </c>
    </row>
    <row r="8645" spans="5:5" x14ac:dyDescent="0.25">
      <c r="E8645" s="56" t="s">
        <v>2476</v>
      </c>
    </row>
    <row r="8646" spans="5:5" x14ac:dyDescent="0.25">
      <c r="E8646" s="56" t="s">
        <v>2476</v>
      </c>
    </row>
    <row r="8647" spans="5:5" x14ac:dyDescent="0.25">
      <c r="E8647" s="56" t="s">
        <v>2476</v>
      </c>
    </row>
    <row r="8648" spans="5:5" x14ac:dyDescent="0.25">
      <c r="E8648" s="56" t="s">
        <v>2476</v>
      </c>
    </row>
    <row r="8649" spans="5:5" x14ac:dyDescent="0.25">
      <c r="E8649" s="56" t="s">
        <v>2476</v>
      </c>
    </row>
    <row r="8650" spans="5:5" x14ac:dyDescent="0.25">
      <c r="E8650" s="56" t="s">
        <v>2476</v>
      </c>
    </row>
    <row r="8651" spans="5:5" x14ac:dyDescent="0.25">
      <c r="E8651" s="56" t="s">
        <v>2476</v>
      </c>
    </row>
    <row r="8652" spans="5:5" x14ac:dyDescent="0.25">
      <c r="E8652" s="56" t="s">
        <v>2476</v>
      </c>
    </row>
    <row r="8653" spans="5:5" x14ac:dyDescent="0.25">
      <c r="E8653" s="56" t="s">
        <v>2476</v>
      </c>
    </row>
    <row r="8654" spans="5:5" x14ac:dyDescent="0.25">
      <c r="E8654" s="56" t="s">
        <v>2476</v>
      </c>
    </row>
    <row r="8655" spans="5:5" x14ac:dyDescent="0.25">
      <c r="E8655" s="56" t="s">
        <v>2476</v>
      </c>
    </row>
    <row r="8656" spans="5:5" x14ac:dyDescent="0.25">
      <c r="E8656" s="56" t="s">
        <v>2476</v>
      </c>
    </row>
    <row r="8657" spans="5:5" x14ac:dyDescent="0.25">
      <c r="E8657" s="56" t="s">
        <v>2476</v>
      </c>
    </row>
    <row r="8658" spans="5:5" x14ac:dyDescent="0.25">
      <c r="E8658" s="56" t="s">
        <v>2476</v>
      </c>
    </row>
    <row r="8659" spans="5:5" x14ac:dyDescent="0.25">
      <c r="E8659" s="56" t="s">
        <v>2476</v>
      </c>
    </row>
    <row r="8660" spans="5:5" x14ac:dyDescent="0.25">
      <c r="E8660" s="56" t="s">
        <v>2476</v>
      </c>
    </row>
    <row r="8661" spans="5:5" x14ac:dyDescent="0.25">
      <c r="E8661" s="56" t="s">
        <v>2476</v>
      </c>
    </row>
    <row r="8662" spans="5:5" x14ac:dyDescent="0.25">
      <c r="E8662" s="56" t="s">
        <v>2476</v>
      </c>
    </row>
    <row r="8663" spans="5:5" x14ac:dyDescent="0.25">
      <c r="E8663" s="56" t="s">
        <v>2476</v>
      </c>
    </row>
    <row r="8664" spans="5:5" x14ac:dyDescent="0.25">
      <c r="E8664" s="56" t="s">
        <v>2476</v>
      </c>
    </row>
    <row r="8665" spans="5:5" x14ac:dyDescent="0.25">
      <c r="E8665" s="56" t="s">
        <v>2476</v>
      </c>
    </row>
    <row r="8666" spans="5:5" x14ac:dyDescent="0.25">
      <c r="E8666" s="56" t="s">
        <v>2476</v>
      </c>
    </row>
    <row r="8667" spans="5:5" x14ac:dyDescent="0.25">
      <c r="E8667" s="56" t="s">
        <v>2476</v>
      </c>
    </row>
    <row r="8668" spans="5:5" x14ac:dyDescent="0.25">
      <c r="E8668" s="56" t="s">
        <v>2476</v>
      </c>
    </row>
    <row r="8669" spans="5:5" x14ac:dyDescent="0.25">
      <c r="E8669" s="56" t="s">
        <v>2476</v>
      </c>
    </row>
    <row r="8670" spans="5:5" x14ac:dyDescent="0.25">
      <c r="E8670" s="56" t="s">
        <v>2476</v>
      </c>
    </row>
    <row r="8671" spans="5:5" x14ac:dyDescent="0.25">
      <c r="E8671" s="56" t="s">
        <v>2476</v>
      </c>
    </row>
    <row r="8672" spans="5:5" x14ac:dyDescent="0.25">
      <c r="E8672" s="56" t="s">
        <v>2476</v>
      </c>
    </row>
    <row r="8673" spans="5:5" x14ac:dyDescent="0.25">
      <c r="E8673" s="56" t="s">
        <v>2476</v>
      </c>
    </row>
    <row r="8674" spans="5:5" x14ac:dyDescent="0.25">
      <c r="E8674" s="56" t="s">
        <v>2476</v>
      </c>
    </row>
    <row r="8675" spans="5:5" x14ac:dyDescent="0.25">
      <c r="E8675" s="56" t="s">
        <v>2476</v>
      </c>
    </row>
    <row r="8676" spans="5:5" x14ac:dyDescent="0.25">
      <c r="E8676" s="56" t="s">
        <v>2476</v>
      </c>
    </row>
    <row r="8677" spans="5:5" x14ac:dyDescent="0.25">
      <c r="E8677" s="56" t="s">
        <v>2476</v>
      </c>
    </row>
    <row r="8678" spans="5:5" x14ac:dyDescent="0.25">
      <c r="E8678" s="56" t="s">
        <v>2476</v>
      </c>
    </row>
    <row r="8679" spans="5:5" x14ac:dyDescent="0.25">
      <c r="E8679" s="56" t="s">
        <v>2476</v>
      </c>
    </row>
    <row r="8680" spans="5:5" x14ac:dyDescent="0.25">
      <c r="E8680" s="56" t="s">
        <v>2476</v>
      </c>
    </row>
    <row r="8681" spans="5:5" x14ac:dyDescent="0.25">
      <c r="E8681" s="56" t="s">
        <v>2476</v>
      </c>
    </row>
    <row r="8682" spans="5:5" x14ac:dyDescent="0.25">
      <c r="E8682" s="56" t="s">
        <v>2476</v>
      </c>
    </row>
    <row r="8683" spans="5:5" x14ac:dyDescent="0.25">
      <c r="E8683" s="56" t="s">
        <v>2476</v>
      </c>
    </row>
    <row r="8684" spans="5:5" x14ac:dyDescent="0.25">
      <c r="E8684" s="56" t="s">
        <v>2476</v>
      </c>
    </row>
    <row r="8685" spans="5:5" x14ac:dyDescent="0.25">
      <c r="E8685" s="56" t="s">
        <v>2476</v>
      </c>
    </row>
    <row r="8686" spans="5:5" x14ac:dyDescent="0.25">
      <c r="E8686" s="56" t="s">
        <v>2476</v>
      </c>
    </row>
    <row r="8687" spans="5:5" x14ac:dyDescent="0.25">
      <c r="E8687" s="56" t="s">
        <v>2476</v>
      </c>
    </row>
    <row r="8688" spans="5:5" x14ac:dyDescent="0.25">
      <c r="E8688" s="56" t="s">
        <v>2476</v>
      </c>
    </row>
    <row r="8689" spans="5:5" x14ac:dyDescent="0.25">
      <c r="E8689" s="56" t="s">
        <v>2476</v>
      </c>
    </row>
    <row r="8690" spans="5:5" x14ac:dyDescent="0.25">
      <c r="E8690" s="56" t="s">
        <v>2476</v>
      </c>
    </row>
    <row r="8691" spans="5:5" x14ac:dyDescent="0.25">
      <c r="E8691" s="56" t="s">
        <v>2476</v>
      </c>
    </row>
    <row r="8692" spans="5:5" x14ac:dyDescent="0.25">
      <c r="E8692" s="56" t="s">
        <v>2476</v>
      </c>
    </row>
    <row r="8693" spans="5:5" x14ac:dyDescent="0.25">
      <c r="E8693" s="56" t="s">
        <v>2476</v>
      </c>
    </row>
    <row r="8694" spans="5:5" x14ac:dyDescent="0.25">
      <c r="E8694" s="56" t="s">
        <v>2476</v>
      </c>
    </row>
    <row r="8695" spans="5:5" x14ac:dyDescent="0.25">
      <c r="E8695" s="56" t="s">
        <v>2476</v>
      </c>
    </row>
    <row r="8696" spans="5:5" x14ac:dyDescent="0.25">
      <c r="E8696" s="56" t="s">
        <v>2476</v>
      </c>
    </row>
    <row r="8697" spans="5:5" x14ac:dyDescent="0.25">
      <c r="E8697" s="56" t="s">
        <v>2476</v>
      </c>
    </row>
    <row r="8698" spans="5:5" x14ac:dyDescent="0.25">
      <c r="E8698" s="56" t="s">
        <v>2476</v>
      </c>
    </row>
    <row r="8699" spans="5:5" x14ac:dyDescent="0.25">
      <c r="E8699" s="56" t="s">
        <v>2476</v>
      </c>
    </row>
    <row r="8700" spans="5:5" x14ac:dyDescent="0.25">
      <c r="E8700" s="56" t="s">
        <v>2476</v>
      </c>
    </row>
    <row r="8701" spans="5:5" x14ac:dyDescent="0.25">
      <c r="E8701" s="56" t="s">
        <v>2476</v>
      </c>
    </row>
    <row r="8702" spans="5:5" x14ac:dyDescent="0.25">
      <c r="E8702" s="56" t="s">
        <v>2476</v>
      </c>
    </row>
    <row r="8703" spans="5:5" x14ac:dyDescent="0.25">
      <c r="E8703" s="56" t="s">
        <v>2476</v>
      </c>
    </row>
    <row r="8704" spans="5:5" x14ac:dyDescent="0.25">
      <c r="E8704" s="56" t="s">
        <v>2476</v>
      </c>
    </row>
    <row r="8705" spans="5:5" x14ac:dyDescent="0.25">
      <c r="E8705" s="56" t="s">
        <v>2476</v>
      </c>
    </row>
    <row r="8706" spans="5:5" x14ac:dyDescent="0.25">
      <c r="E8706" s="56" t="s">
        <v>2476</v>
      </c>
    </row>
    <row r="8707" spans="5:5" x14ac:dyDescent="0.25">
      <c r="E8707" s="56" t="s">
        <v>2476</v>
      </c>
    </row>
    <row r="8708" spans="5:5" x14ac:dyDescent="0.25">
      <c r="E8708" s="56" t="s">
        <v>2476</v>
      </c>
    </row>
    <row r="8709" spans="5:5" x14ac:dyDescent="0.25">
      <c r="E8709" s="56" t="s">
        <v>2476</v>
      </c>
    </row>
    <row r="8710" spans="5:5" x14ac:dyDescent="0.25">
      <c r="E8710" s="56" t="s">
        <v>2476</v>
      </c>
    </row>
    <row r="8711" spans="5:5" x14ac:dyDescent="0.25">
      <c r="E8711" s="56" t="s">
        <v>2476</v>
      </c>
    </row>
    <row r="8712" spans="5:5" x14ac:dyDescent="0.25">
      <c r="E8712" s="56" t="s">
        <v>2476</v>
      </c>
    </row>
    <row r="8713" spans="5:5" x14ac:dyDescent="0.25">
      <c r="E8713" s="56" t="s">
        <v>2476</v>
      </c>
    </row>
    <row r="8714" spans="5:5" x14ac:dyDescent="0.25">
      <c r="E8714" s="56" t="s">
        <v>2476</v>
      </c>
    </row>
    <row r="8715" spans="5:5" x14ac:dyDescent="0.25">
      <c r="E8715" s="56" t="s">
        <v>2476</v>
      </c>
    </row>
    <row r="8716" spans="5:5" x14ac:dyDescent="0.25">
      <c r="E8716" s="56" t="s">
        <v>2476</v>
      </c>
    </row>
    <row r="8717" spans="5:5" x14ac:dyDescent="0.25">
      <c r="E8717" s="56" t="s">
        <v>2476</v>
      </c>
    </row>
    <row r="8718" spans="5:5" x14ac:dyDescent="0.25">
      <c r="E8718" s="56" t="s">
        <v>2476</v>
      </c>
    </row>
    <row r="8719" spans="5:5" x14ac:dyDescent="0.25">
      <c r="E8719" s="56" t="s">
        <v>2476</v>
      </c>
    </row>
    <row r="8720" spans="5:5" x14ac:dyDescent="0.25">
      <c r="E8720" s="56" t="s">
        <v>2476</v>
      </c>
    </row>
    <row r="8721" spans="5:5" x14ac:dyDescent="0.25">
      <c r="E8721" s="56" t="s">
        <v>2476</v>
      </c>
    </row>
    <row r="8722" spans="5:5" x14ac:dyDescent="0.25">
      <c r="E8722" s="56" t="s">
        <v>2476</v>
      </c>
    </row>
    <row r="8723" spans="5:5" x14ac:dyDescent="0.25">
      <c r="E8723" s="56" t="s">
        <v>2476</v>
      </c>
    </row>
    <row r="8724" spans="5:5" x14ac:dyDescent="0.25">
      <c r="E8724" s="56" t="s">
        <v>2476</v>
      </c>
    </row>
    <row r="8725" spans="5:5" x14ac:dyDescent="0.25">
      <c r="E8725" s="56" t="s">
        <v>2476</v>
      </c>
    </row>
    <row r="8726" spans="5:5" x14ac:dyDescent="0.25">
      <c r="E8726" s="56" t="s">
        <v>2476</v>
      </c>
    </row>
    <row r="8727" spans="5:5" x14ac:dyDescent="0.25">
      <c r="E8727" s="56" t="s">
        <v>2476</v>
      </c>
    </row>
    <row r="8728" spans="5:5" x14ac:dyDescent="0.25">
      <c r="E8728" s="56" t="s">
        <v>2476</v>
      </c>
    </row>
    <row r="8729" spans="5:5" x14ac:dyDescent="0.25">
      <c r="E8729" s="56" t="s">
        <v>2476</v>
      </c>
    </row>
    <row r="8730" spans="5:5" x14ac:dyDescent="0.25">
      <c r="E8730" s="56" t="s">
        <v>2476</v>
      </c>
    </row>
    <row r="8731" spans="5:5" x14ac:dyDescent="0.25">
      <c r="E8731" s="56" t="s">
        <v>2476</v>
      </c>
    </row>
    <row r="8732" spans="5:5" x14ac:dyDescent="0.25">
      <c r="E8732" s="56" t="s">
        <v>2476</v>
      </c>
    </row>
    <row r="8733" spans="5:5" x14ac:dyDescent="0.25">
      <c r="E8733" s="56" t="s">
        <v>2476</v>
      </c>
    </row>
    <row r="8734" spans="5:5" x14ac:dyDescent="0.25">
      <c r="E8734" s="56" t="s">
        <v>2476</v>
      </c>
    </row>
    <row r="8735" spans="5:5" x14ac:dyDescent="0.25">
      <c r="E8735" s="56" t="s">
        <v>2476</v>
      </c>
    </row>
    <row r="8736" spans="5:5" x14ac:dyDescent="0.25">
      <c r="E8736" s="56" t="s">
        <v>2476</v>
      </c>
    </row>
    <row r="8737" spans="5:5" x14ac:dyDescent="0.25">
      <c r="E8737" s="56" t="s">
        <v>2476</v>
      </c>
    </row>
    <row r="8738" spans="5:5" x14ac:dyDescent="0.25">
      <c r="E8738" s="56" t="s">
        <v>2476</v>
      </c>
    </row>
    <row r="8739" spans="5:5" x14ac:dyDescent="0.25">
      <c r="E8739" s="56" t="s">
        <v>2476</v>
      </c>
    </row>
    <row r="8740" spans="5:5" x14ac:dyDescent="0.25">
      <c r="E8740" s="56" t="s">
        <v>2476</v>
      </c>
    </row>
    <row r="8741" spans="5:5" x14ac:dyDescent="0.25">
      <c r="E8741" s="56" t="s">
        <v>2476</v>
      </c>
    </row>
    <row r="8742" spans="5:5" x14ac:dyDescent="0.25">
      <c r="E8742" s="56" t="s">
        <v>2476</v>
      </c>
    </row>
    <row r="8743" spans="5:5" x14ac:dyDescent="0.25">
      <c r="E8743" s="56" t="s">
        <v>2476</v>
      </c>
    </row>
    <row r="8744" spans="5:5" x14ac:dyDescent="0.25">
      <c r="E8744" s="56" t="s">
        <v>2476</v>
      </c>
    </row>
    <row r="8745" spans="5:5" x14ac:dyDescent="0.25">
      <c r="E8745" s="56" t="s">
        <v>2476</v>
      </c>
    </row>
    <row r="8746" spans="5:5" x14ac:dyDescent="0.25">
      <c r="E8746" s="56" t="s">
        <v>2476</v>
      </c>
    </row>
    <row r="8747" spans="5:5" x14ac:dyDescent="0.25">
      <c r="E8747" s="56" t="s">
        <v>2476</v>
      </c>
    </row>
    <row r="8748" spans="5:5" x14ac:dyDescent="0.25">
      <c r="E8748" s="56" t="s">
        <v>2476</v>
      </c>
    </row>
    <row r="8749" spans="5:5" x14ac:dyDescent="0.25">
      <c r="E8749" s="56" t="s">
        <v>2476</v>
      </c>
    </row>
    <row r="8750" spans="5:5" x14ac:dyDescent="0.25">
      <c r="E8750" s="56" t="s">
        <v>2476</v>
      </c>
    </row>
    <row r="8751" spans="5:5" x14ac:dyDescent="0.25">
      <c r="E8751" s="56" t="s">
        <v>2476</v>
      </c>
    </row>
    <row r="8752" spans="5:5" x14ac:dyDescent="0.25">
      <c r="E8752" s="56" t="s">
        <v>2476</v>
      </c>
    </row>
    <row r="8753" spans="5:5" x14ac:dyDescent="0.25">
      <c r="E8753" s="56" t="s">
        <v>2476</v>
      </c>
    </row>
    <row r="8754" spans="5:5" x14ac:dyDescent="0.25">
      <c r="E8754" s="56" t="s">
        <v>2476</v>
      </c>
    </row>
    <row r="8755" spans="5:5" x14ac:dyDescent="0.25">
      <c r="E8755" s="56" t="s">
        <v>2476</v>
      </c>
    </row>
    <row r="8756" spans="5:5" x14ac:dyDescent="0.25">
      <c r="E8756" s="56" t="s">
        <v>2476</v>
      </c>
    </row>
    <row r="8757" spans="5:5" x14ac:dyDescent="0.25">
      <c r="E8757" s="56" t="s">
        <v>2476</v>
      </c>
    </row>
    <row r="8758" spans="5:5" x14ac:dyDescent="0.25">
      <c r="E8758" s="56" t="s">
        <v>2476</v>
      </c>
    </row>
    <row r="8759" spans="5:5" x14ac:dyDescent="0.25">
      <c r="E8759" s="56" t="s">
        <v>2476</v>
      </c>
    </row>
    <row r="8760" spans="5:5" x14ac:dyDescent="0.25">
      <c r="E8760" s="56" t="s">
        <v>2476</v>
      </c>
    </row>
    <row r="8761" spans="5:5" x14ac:dyDescent="0.25">
      <c r="E8761" s="56" t="s">
        <v>2476</v>
      </c>
    </row>
    <row r="8762" spans="5:5" x14ac:dyDescent="0.25">
      <c r="E8762" s="56" t="s">
        <v>2476</v>
      </c>
    </row>
    <row r="8763" spans="5:5" x14ac:dyDescent="0.25">
      <c r="E8763" s="56" t="s">
        <v>2476</v>
      </c>
    </row>
    <row r="8764" spans="5:5" x14ac:dyDescent="0.25">
      <c r="E8764" s="56" t="s">
        <v>2476</v>
      </c>
    </row>
    <row r="8765" spans="5:5" x14ac:dyDescent="0.25">
      <c r="E8765" s="56" t="s">
        <v>2476</v>
      </c>
    </row>
    <row r="8766" spans="5:5" x14ac:dyDescent="0.25">
      <c r="E8766" s="56" t="s">
        <v>2476</v>
      </c>
    </row>
    <row r="8767" spans="5:5" x14ac:dyDescent="0.25">
      <c r="E8767" s="56" t="s">
        <v>2476</v>
      </c>
    </row>
    <row r="8768" spans="5:5" x14ac:dyDescent="0.25">
      <c r="E8768" s="56" t="s">
        <v>2476</v>
      </c>
    </row>
    <row r="8769" spans="5:5" x14ac:dyDescent="0.25">
      <c r="E8769" s="56" t="s">
        <v>2476</v>
      </c>
    </row>
    <row r="8770" spans="5:5" x14ac:dyDescent="0.25">
      <c r="E8770" s="56" t="s">
        <v>2476</v>
      </c>
    </row>
    <row r="8771" spans="5:5" x14ac:dyDescent="0.25">
      <c r="E8771" s="56" t="s">
        <v>2476</v>
      </c>
    </row>
    <row r="8772" spans="5:5" x14ac:dyDescent="0.25">
      <c r="E8772" s="56" t="s">
        <v>2476</v>
      </c>
    </row>
    <row r="8773" spans="5:5" x14ac:dyDescent="0.25">
      <c r="E8773" s="56" t="s">
        <v>2476</v>
      </c>
    </row>
    <row r="8774" spans="5:5" x14ac:dyDescent="0.25">
      <c r="E8774" s="56" t="s">
        <v>2476</v>
      </c>
    </row>
    <row r="8775" spans="5:5" x14ac:dyDescent="0.25">
      <c r="E8775" s="56" t="s">
        <v>2476</v>
      </c>
    </row>
    <row r="8776" spans="5:5" x14ac:dyDescent="0.25">
      <c r="E8776" s="56" t="s">
        <v>2476</v>
      </c>
    </row>
    <row r="8777" spans="5:5" x14ac:dyDescent="0.25">
      <c r="E8777" s="56" t="s">
        <v>2476</v>
      </c>
    </row>
    <row r="8778" spans="5:5" x14ac:dyDescent="0.25">
      <c r="E8778" s="56" t="s">
        <v>2476</v>
      </c>
    </row>
    <row r="8779" spans="5:5" x14ac:dyDescent="0.25">
      <c r="E8779" s="56" t="s">
        <v>2476</v>
      </c>
    </row>
    <row r="8780" spans="5:5" x14ac:dyDescent="0.25">
      <c r="E8780" s="56" t="s">
        <v>2476</v>
      </c>
    </row>
    <row r="8781" spans="5:5" x14ac:dyDescent="0.25">
      <c r="E8781" s="56" t="s">
        <v>2476</v>
      </c>
    </row>
    <row r="8782" spans="5:5" x14ac:dyDescent="0.25">
      <c r="E8782" s="56" t="s">
        <v>2476</v>
      </c>
    </row>
    <row r="8783" spans="5:5" x14ac:dyDescent="0.25">
      <c r="E8783" s="56" t="s">
        <v>2476</v>
      </c>
    </row>
    <row r="8784" spans="5:5" x14ac:dyDescent="0.25">
      <c r="E8784" s="56" t="s">
        <v>2476</v>
      </c>
    </row>
    <row r="8785" spans="5:5" x14ac:dyDescent="0.25">
      <c r="E8785" s="56" t="s">
        <v>2476</v>
      </c>
    </row>
    <row r="8786" spans="5:5" x14ac:dyDescent="0.25">
      <c r="E8786" s="56" t="s">
        <v>2476</v>
      </c>
    </row>
    <row r="8787" spans="5:5" x14ac:dyDescent="0.25">
      <c r="E8787" s="56" t="s">
        <v>2476</v>
      </c>
    </row>
    <row r="8788" spans="5:5" x14ac:dyDescent="0.25">
      <c r="E8788" s="56" t="s">
        <v>2476</v>
      </c>
    </row>
    <row r="8789" spans="5:5" x14ac:dyDescent="0.25">
      <c r="E8789" s="56" t="s">
        <v>2476</v>
      </c>
    </row>
    <row r="8790" spans="5:5" x14ac:dyDescent="0.25">
      <c r="E8790" s="56" t="s">
        <v>2476</v>
      </c>
    </row>
    <row r="8791" spans="5:5" x14ac:dyDescent="0.25">
      <c r="E8791" s="56" t="s">
        <v>2476</v>
      </c>
    </row>
    <row r="8792" spans="5:5" x14ac:dyDescent="0.25">
      <c r="E8792" s="56" t="s">
        <v>2476</v>
      </c>
    </row>
    <row r="8793" spans="5:5" x14ac:dyDescent="0.25">
      <c r="E8793" s="56" t="s">
        <v>2476</v>
      </c>
    </row>
    <row r="8794" spans="5:5" x14ac:dyDescent="0.25">
      <c r="E8794" s="56" t="s">
        <v>2476</v>
      </c>
    </row>
    <row r="8795" spans="5:5" x14ac:dyDescent="0.25">
      <c r="E8795" s="56" t="s">
        <v>2476</v>
      </c>
    </row>
    <row r="8796" spans="5:5" x14ac:dyDescent="0.25">
      <c r="E8796" s="56" t="s">
        <v>2476</v>
      </c>
    </row>
    <row r="8797" spans="5:5" x14ac:dyDescent="0.25">
      <c r="E8797" s="56" t="s">
        <v>2476</v>
      </c>
    </row>
    <row r="8798" spans="5:5" x14ac:dyDescent="0.25">
      <c r="E8798" s="56" t="s">
        <v>2476</v>
      </c>
    </row>
    <row r="8799" spans="5:5" x14ac:dyDescent="0.25">
      <c r="E8799" s="56" t="s">
        <v>2476</v>
      </c>
    </row>
    <row r="8800" spans="5:5" x14ac:dyDescent="0.25">
      <c r="E8800" s="56" t="s">
        <v>2476</v>
      </c>
    </row>
    <row r="8801" spans="5:5" x14ac:dyDescent="0.25">
      <c r="E8801" s="56" t="s">
        <v>2476</v>
      </c>
    </row>
    <row r="8802" spans="5:5" x14ac:dyDescent="0.25">
      <c r="E8802" s="56" t="s">
        <v>2476</v>
      </c>
    </row>
    <row r="8803" spans="5:5" x14ac:dyDescent="0.25">
      <c r="E8803" s="56" t="s">
        <v>2476</v>
      </c>
    </row>
    <row r="8804" spans="5:5" x14ac:dyDescent="0.25">
      <c r="E8804" s="56" t="s">
        <v>2476</v>
      </c>
    </row>
    <row r="8805" spans="5:5" x14ac:dyDescent="0.25">
      <c r="E8805" s="56" t="s">
        <v>2476</v>
      </c>
    </row>
    <row r="8806" spans="5:5" x14ac:dyDescent="0.25">
      <c r="E8806" s="56" t="s">
        <v>2476</v>
      </c>
    </row>
    <row r="8807" spans="5:5" x14ac:dyDescent="0.25">
      <c r="E8807" s="56" t="s">
        <v>2476</v>
      </c>
    </row>
    <row r="8808" spans="5:5" x14ac:dyDescent="0.25">
      <c r="E8808" s="56" t="s">
        <v>2476</v>
      </c>
    </row>
    <row r="8809" spans="5:5" x14ac:dyDescent="0.25">
      <c r="E8809" s="56" t="s">
        <v>2476</v>
      </c>
    </row>
    <row r="8810" spans="5:5" x14ac:dyDescent="0.25">
      <c r="E8810" s="56" t="s">
        <v>2476</v>
      </c>
    </row>
    <row r="8811" spans="5:5" x14ac:dyDescent="0.25">
      <c r="E8811" s="56" t="s">
        <v>2476</v>
      </c>
    </row>
    <row r="8812" spans="5:5" x14ac:dyDescent="0.25">
      <c r="E8812" s="56" t="s">
        <v>2476</v>
      </c>
    </row>
    <row r="8813" spans="5:5" x14ac:dyDescent="0.25">
      <c r="E8813" s="56" t="s">
        <v>2476</v>
      </c>
    </row>
    <row r="8814" spans="5:5" x14ac:dyDescent="0.25">
      <c r="E8814" s="56" t="s">
        <v>2476</v>
      </c>
    </row>
    <row r="8815" spans="5:5" x14ac:dyDescent="0.25">
      <c r="E8815" s="56" t="s">
        <v>2476</v>
      </c>
    </row>
    <row r="8816" spans="5:5" x14ac:dyDescent="0.25">
      <c r="E8816" s="56" t="s">
        <v>2476</v>
      </c>
    </row>
    <row r="8817" spans="5:5" x14ac:dyDescent="0.25">
      <c r="E8817" s="56" t="s">
        <v>2476</v>
      </c>
    </row>
    <row r="8818" spans="5:5" x14ac:dyDescent="0.25">
      <c r="E8818" s="56" t="s">
        <v>2476</v>
      </c>
    </row>
    <row r="8819" spans="5:5" x14ac:dyDescent="0.25">
      <c r="E8819" s="56" t="s">
        <v>2476</v>
      </c>
    </row>
    <row r="8820" spans="5:5" x14ac:dyDescent="0.25">
      <c r="E8820" s="56" t="s">
        <v>2476</v>
      </c>
    </row>
    <row r="8821" spans="5:5" x14ac:dyDescent="0.25">
      <c r="E8821" s="56" t="s">
        <v>2476</v>
      </c>
    </row>
    <row r="8822" spans="5:5" x14ac:dyDescent="0.25">
      <c r="E8822" s="56" t="s">
        <v>2476</v>
      </c>
    </row>
    <row r="8823" spans="5:5" x14ac:dyDescent="0.25">
      <c r="E8823" s="56" t="s">
        <v>2476</v>
      </c>
    </row>
    <row r="8824" spans="5:5" x14ac:dyDescent="0.25">
      <c r="E8824" s="56" t="s">
        <v>2476</v>
      </c>
    </row>
    <row r="8825" spans="5:5" x14ac:dyDescent="0.25">
      <c r="E8825" s="56" t="s">
        <v>2476</v>
      </c>
    </row>
    <row r="8826" spans="5:5" x14ac:dyDescent="0.25">
      <c r="E8826" s="56" t="s">
        <v>2476</v>
      </c>
    </row>
    <row r="8827" spans="5:5" x14ac:dyDescent="0.25">
      <c r="E8827" s="56" t="s">
        <v>2476</v>
      </c>
    </row>
    <row r="8828" spans="5:5" x14ac:dyDescent="0.25">
      <c r="E8828" s="56" t="s">
        <v>2476</v>
      </c>
    </row>
    <row r="8829" spans="5:5" x14ac:dyDescent="0.25">
      <c r="E8829" s="56" t="s">
        <v>2476</v>
      </c>
    </row>
    <row r="8830" spans="5:5" x14ac:dyDescent="0.25">
      <c r="E8830" s="56" t="s">
        <v>2476</v>
      </c>
    </row>
    <row r="8831" spans="5:5" x14ac:dyDescent="0.25">
      <c r="E8831" s="56" t="s">
        <v>2476</v>
      </c>
    </row>
    <row r="8832" spans="5:5" x14ac:dyDescent="0.25">
      <c r="E8832" s="56" t="s">
        <v>2476</v>
      </c>
    </row>
    <row r="8833" spans="5:5" x14ac:dyDescent="0.25">
      <c r="E8833" s="56" t="s">
        <v>2476</v>
      </c>
    </row>
    <row r="8834" spans="5:5" x14ac:dyDescent="0.25">
      <c r="E8834" s="56" t="s">
        <v>2476</v>
      </c>
    </row>
    <row r="8835" spans="5:5" x14ac:dyDescent="0.25">
      <c r="E8835" s="56" t="s">
        <v>2476</v>
      </c>
    </row>
    <row r="8836" spans="5:5" x14ac:dyDescent="0.25">
      <c r="E8836" s="56" t="s">
        <v>2476</v>
      </c>
    </row>
    <row r="8837" spans="5:5" x14ac:dyDescent="0.25">
      <c r="E8837" s="56" t="s">
        <v>2476</v>
      </c>
    </row>
    <row r="8838" spans="5:5" x14ac:dyDescent="0.25">
      <c r="E8838" s="56" t="s">
        <v>2476</v>
      </c>
    </row>
    <row r="8839" spans="5:5" x14ac:dyDescent="0.25">
      <c r="E8839" s="56" t="s">
        <v>2476</v>
      </c>
    </row>
    <row r="8840" spans="5:5" x14ac:dyDescent="0.25">
      <c r="E8840" s="56" t="s">
        <v>2476</v>
      </c>
    </row>
    <row r="8841" spans="5:5" x14ac:dyDescent="0.25">
      <c r="E8841" s="56" t="s">
        <v>2476</v>
      </c>
    </row>
    <row r="8842" spans="5:5" x14ac:dyDescent="0.25">
      <c r="E8842" s="56" t="s">
        <v>2476</v>
      </c>
    </row>
    <row r="8843" spans="5:5" x14ac:dyDescent="0.25">
      <c r="E8843" s="56" t="s">
        <v>2476</v>
      </c>
    </row>
    <row r="8844" spans="5:5" x14ac:dyDescent="0.25">
      <c r="E8844" s="56" t="s">
        <v>2476</v>
      </c>
    </row>
    <row r="8845" spans="5:5" x14ac:dyDescent="0.25">
      <c r="E8845" s="56" t="s">
        <v>2476</v>
      </c>
    </row>
    <row r="8846" spans="5:5" x14ac:dyDescent="0.25">
      <c r="E8846" s="56" t="s">
        <v>2476</v>
      </c>
    </row>
    <row r="8847" spans="5:5" x14ac:dyDescent="0.25">
      <c r="E8847" s="56" t="s">
        <v>2476</v>
      </c>
    </row>
    <row r="8848" spans="5:5" x14ac:dyDescent="0.25">
      <c r="E8848" s="56" t="s">
        <v>2476</v>
      </c>
    </row>
    <row r="8849" spans="5:5" x14ac:dyDescent="0.25">
      <c r="E8849" s="56" t="s">
        <v>2476</v>
      </c>
    </row>
    <row r="8850" spans="5:5" x14ac:dyDescent="0.25">
      <c r="E8850" s="56" t="s">
        <v>2476</v>
      </c>
    </row>
    <row r="8851" spans="5:5" x14ac:dyDescent="0.25">
      <c r="E8851" s="56" t="s">
        <v>2476</v>
      </c>
    </row>
    <row r="8852" spans="5:5" x14ac:dyDescent="0.25">
      <c r="E8852" s="56" t="s">
        <v>2476</v>
      </c>
    </row>
    <row r="8853" spans="5:5" x14ac:dyDescent="0.25">
      <c r="E8853" s="56" t="s">
        <v>2476</v>
      </c>
    </row>
    <row r="8854" spans="5:5" x14ac:dyDescent="0.25">
      <c r="E8854" s="56" t="s">
        <v>2476</v>
      </c>
    </row>
    <row r="8855" spans="5:5" x14ac:dyDescent="0.25">
      <c r="E8855" s="56" t="s">
        <v>2476</v>
      </c>
    </row>
    <row r="8856" spans="5:5" x14ac:dyDescent="0.25">
      <c r="E8856" s="56" t="s">
        <v>2476</v>
      </c>
    </row>
    <row r="8857" spans="5:5" x14ac:dyDescent="0.25">
      <c r="E8857" s="56" t="s">
        <v>2476</v>
      </c>
    </row>
    <row r="8858" spans="5:5" x14ac:dyDescent="0.25">
      <c r="E8858" s="56" t="s">
        <v>2476</v>
      </c>
    </row>
    <row r="8859" spans="5:5" x14ac:dyDescent="0.25">
      <c r="E8859" s="56" t="s">
        <v>2476</v>
      </c>
    </row>
    <row r="8860" spans="5:5" x14ac:dyDescent="0.25">
      <c r="E8860" s="56" t="s">
        <v>2476</v>
      </c>
    </row>
    <row r="8861" spans="5:5" x14ac:dyDescent="0.25">
      <c r="E8861" s="56" t="s">
        <v>2476</v>
      </c>
    </row>
    <row r="8862" spans="5:5" x14ac:dyDescent="0.25">
      <c r="E8862" s="56" t="s">
        <v>2476</v>
      </c>
    </row>
    <row r="8863" spans="5:5" x14ac:dyDescent="0.25">
      <c r="E8863" s="56" t="s">
        <v>2476</v>
      </c>
    </row>
    <row r="8864" spans="5:5" x14ac:dyDescent="0.25">
      <c r="E8864" s="56" t="s">
        <v>2476</v>
      </c>
    </row>
    <row r="8865" spans="5:5" x14ac:dyDescent="0.25">
      <c r="E8865" s="56" t="s">
        <v>2476</v>
      </c>
    </row>
    <row r="8866" spans="5:5" x14ac:dyDescent="0.25">
      <c r="E8866" s="56" t="s">
        <v>2476</v>
      </c>
    </row>
    <row r="8867" spans="5:5" x14ac:dyDescent="0.25">
      <c r="E8867" s="56" t="s">
        <v>2476</v>
      </c>
    </row>
    <row r="8868" spans="5:5" x14ac:dyDescent="0.25">
      <c r="E8868" s="56" t="s">
        <v>2476</v>
      </c>
    </row>
    <row r="8869" spans="5:5" x14ac:dyDescent="0.25">
      <c r="E8869" s="56" t="s">
        <v>2476</v>
      </c>
    </row>
    <row r="8870" spans="5:5" x14ac:dyDescent="0.25">
      <c r="E8870" s="56" t="s">
        <v>2476</v>
      </c>
    </row>
    <row r="8871" spans="5:5" x14ac:dyDescent="0.25">
      <c r="E8871" s="56" t="s">
        <v>2476</v>
      </c>
    </row>
    <row r="8872" spans="5:5" x14ac:dyDescent="0.25">
      <c r="E8872" s="56" t="s">
        <v>2476</v>
      </c>
    </row>
    <row r="8873" spans="5:5" x14ac:dyDescent="0.25">
      <c r="E8873" s="56" t="s">
        <v>2476</v>
      </c>
    </row>
    <row r="8874" spans="5:5" x14ac:dyDescent="0.25">
      <c r="E8874" s="56" t="s">
        <v>2476</v>
      </c>
    </row>
    <row r="8875" spans="5:5" x14ac:dyDescent="0.25">
      <c r="E8875" s="56" t="s">
        <v>2476</v>
      </c>
    </row>
    <row r="8876" spans="5:5" x14ac:dyDescent="0.25">
      <c r="E8876" s="56" t="s">
        <v>2476</v>
      </c>
    </row>
    <row r="8877" spans="5:5" x14ac:dyDescent="0.25">
      <c r="E8877" s="56" t="s">
        <v>2476</v>
      </c>
    </row>
    <row r="8878" spans="5:5" x14ac:dyDescent="0.25">
      <c r="E8878" s="56" t="s">
        <v>2476</v>
      </c>
    </row>
    <row r="8879" spans="5:5" x14ac:dyDescent="0.25">
      <c r="E8879" s="56" t="s">
        <v>2476</v>
      </c>
    </row>
    <row r="8880" spans="5:5" x14ac:dyDescent="0.25">
      <c r="E8880" s="56" t="s">
        <v>2476</v>
      </c>
    </row>
    <row r="8881" spans="5:5" x14ac:dyDescent="0.25">
      <c r="E8881" s="56" t="s">
        <v>2476</v>
      </c>
    </row>
    <row r="8882" spans="5:5" x14ac:dyDescent="0.25">
      <c r="E8882" s="56" t="s">
        <v>2476</v>
      </c>
    </row>
    <row r="8883" spans="5:5" x14ac:dyDescent="0.25">
      <c r="E8883" s="56" t="s">
        <v>2476</v>
      </c>
    </row>
    <row r="8884" spans="5:5" x14ac:dyDescent="0.25">
      <c r="E8884" s="56" t="s">
        <v>2476</v>
      </c>
    </row>
    <row r="8885" spans="5:5" x14ac:dyDescent="0.25">
      <c r="E8885" s="56" t="s">
        <v>2476</v>
      </c>
    </row>
    <row r="8886" spans="5:5" x14ac:dyDescent="0.25">
      <c r="E8886" s="56" t="s">
        <v>2476</v>
      </c>
    </row>
    <row r="8887" spans="5:5" x14ac:dyDescent="0.25">
      <c r="E8887" s="56" t="s">
        <v>2476</v>
      </c>
    </row>
    <row r="8888" spans="5:5" x14ac:dyDescent="0.25">
      <c r="E8888" s="56" t="s">
        <v>2476</v>
      </c>
    </row>
    <row r="8889" spans="5:5" x14ac:dyDescent="0.25">
      <c r="E8889" s="56" t="s">
        <v>2476</v>
      </c>
    </row>
    <row r="8890" spans="5:5" x14ac:dyDescent="0.25">
      <c r="E8890" s="56" t="s">
        <v>2476</v>
      </c>
    </row>
    <row r="8891" spans="5:5" x14ac:dyDescent="0.25">
      <c r="E8891" s="56" t="s">
        <v>2476</v>
      </c>
    </row>
    <row r="8892" spans="5:5" x14ac:dyDescent="0.25">
      <c r="E8892" s="56" t="s">
        <v>2476</v>
      </c>
    </row>
    <row r="8893" spans="5:5" x14ac:dyDescent="0.25">
      <c r="E8893" s="56" t="s">
        <v>2476</v>
      </c>
    </row>
    <row r="8894" spans="5:5" x14ac:dyDescent="0.25">
      <c r="E8894" s="56" t="s">
        <v>2476</v>
      </c>
    </row>
    <row r="8895" spans="5:5" x14ac:dyDescent="0.25">
      <c r="E8895" s="56" t="s">
        <v>2476</v>
      </c>
    </row>
    <row r="8896" spans="5:5" x14ac:dyDescent="0.25">
      <c r="E8896" s="56" t="s">
        <v>2476</v>
      </c>
    </row>
    <row r="8897" spans="5:5" x14ac:dyDescent="0.25">
      <c r="E8897" s="56" t="s">
        <v>2476</v>
      </c>
    </row>
    <row r="8898" spans="5:5" x14ac:dyDescent="0.25">
      <c r="E8898" s="56" t="s">
        <v>2476</v>
      </c>
    </row>
    <row r="8899" spans="5:5" x14ac:dyDescent="0.25">
      <c r="E8899" s="56" t="s">
        <v>2476</v>
      </c>
    </row>
    <row r="8900" spans="5:5" x14ac:dyDescent="0.25">
      <c r="E8900" s="56" t="s">
        <v>2476</v>
      </c>
    </row>
    <row r="8901" spans="5:5" x14ac:dyDescent="0.25">
      <c r="E8901" s="56" t="s">
        <v>2476</v>
      </c>
    </row>
    <row r="8902" spans="5:5" x14ac:dyDescent="0.25">
      <c r="E8902" s="56" t="s">
        <v>2476</v>
      </c>
    </row>
    <row r="8903" spans="5:5" x14ac:dyDescent="0.25">
      <c r="E8903" s="56" t="s">
        <v>2476</v>
      </c>
    </row>
    <row r="8904" spans="5:5" x14ac:dyDescent="0.25">
      <c r="E8904" s="56" t="s">
        <v>2476</v>
      </c>
    </row>
    <row r="8905" spans="5:5" x14ac:dyDescent="0.25">
      <c r="E8905" s="56" t="s">
        <v>2476</v>
      </c>
    </row>
    <row r="8906" spans="5:5" x14ac:dyDescent="0.25">
      <c r="E8906" s="56" t="s">
        <v>2476</v>
      </c>
    </row>
    <row r="8907" spans="5:5" x14ac:dyDescent="0.25">
      <c r="E8907" s="56" t="s">
        <v>2476</v>
      </c>
    </row>
    <row r="8908" spans="5:5" x14ac:dyDescent="0.25">
      <c r="E8908" s="56" t="s">
        <v>2476</v>
      </c>
    </row>
    <row r="8909" spans="5:5" x14ac:dyDescent="0.25">
      <c r="E8909" s="56" t="s">
        <v>2476</v>
      </c>
    </row>
    <row r="8910" spans="5:5" x14ac:dyDescent="0.25">
      <c r="E8910" s="56" t="s">
        <v>2476</v>
      </c>
    </row>
    <row r="8911" spans="5:5" x14ac:dyDescent="0.25">
      <c r="E8911" s="56" t="s">
        <v>2476</v>
      </c>
    </row>
    <row r="8912" spans="5:5" x14ac:dyDescent="0.25">
      <c r="E8912" s="56" t="s">
        <v>2476</v>
      </c>
    </row>
    <row r="8913" spans="5:5" x14ac:dyDescent="0.25">
      <c r="E8913" s="56" t="s">
        <v>2476</v>
      </c>
    </row>
    <row r="8914" spans="5:5" x14ac:dyDescent="0.25">
      <c r="E8914" s="56" t="s">
        <v>2476</v>
      </c>
    </row>
    <row r="8915" spans="5:5" x14ac:dyDescent="0.25">
      <c r="E8915" s="56" t="s">
        <v>2476</v>
      </c>
    </row>
    <row r="8916" spans="5:5" x14ac:dyDescent="0.25">
      <c r="E8916" s="56" t="s">
        <v>2476</v>
      </c>
    </row>
    <row r="8917" spans="5:5" x14ac:dyDescent="0.25">
      <c r="E8917" s="56" t="s">
        <v>2476</v>
      </c>
    </row>
    <row r="8918" spans="5:5" x14ac:dyDescent="0.25">
      <c r="E8918" s="56" t="s">
        <v>2476</v>
      </c>
    </row>
    <row r="8919" spans="5:5" x14ac:dyDescent="0.25">
      <c r="E8919" s="56" t="s">
        <v>2476</v>
      </c>
    </row>
    <row r="8920" spans="5:5" x14ac:dyDescent="0.25">
      <c r="E8920" s="56" t="s">
        <v>2476</v>
      </c>
    </row>
    <row r="8921" spans="5:5" x14ac:dyDescent="0.25">
      <c r="E8921" s="56" t="s">
        <v>2476</v>
      </c>
    </row>
    <row r="8922" spans="5:5" x14ac:dyDescent="0.25">
      <c r="E8922" s="56" t="s">
        <v>2476</v>
      </c>
    </row>
    <row r="8923" spans="5:5" x14ac:dyDescent="0.25">
      <c r="E8923" s="56" t="s">
        <v>2476</v>
      </c>
    </row>
    <row r="8924" spans="5:5" x14ac:dyDescent="0.25">
      <c r="E8924" s="56" t="s">
        <v>2476</v>
      </c>
    </row>
    <row r="8925" spans="5:5" x14ac:dyDescent="0.25">
      <c r="E8925" s="56" t="s">
        <v>2476</v>
      </c>
    </row>
    <row r="8926" spans="5:5" x14ac:dyDescent="0.25">
      <c r="E8926" s="56" t="s">
        <v>2476</v>
      </c>
    </row>
    <row r="8927" spans="5:5" x14ac:dyDescent="0.25">
      <c r="E8927" s="56" t="s">
        <v>2476</v>
      </c>
    </row>
    <row r="8928" spans="5:5" x14ac:dyDescent="0.25">
      <c r="E8928" s="56" t="s">
        <v>2476</v>
      </c>
    </row>
    <row r="8929" spans="5:5" x14ac:dyDescent="0.25">
      <c r="E8929" s="56" t="s">
        <v>2476</v>
      </c>
    </row>
    <row r="8930" spans="5:5" x14ac:dyDescent="0.25">
      <c r="E8930" s="56" t="s">
        <v>2476</v>
      </c>
    </row>
    <row r="8931" spans="5:5" x14ac:dyDescent="0.25">
      <c r="E8931" s="56" t="s">
        <v>2476</v>
      </c>
    </row>
    <row r="8932" spans="5:5" x14ac:dyDescent="0.25">
      <c r="E8932" s="56" t="s">
        <v>2476</v>
      </c>
    </row>
    <row r="8933" spans="5:5" x14ac:dyDescent="0.25">
      <c r="E8933" s="56" t="s">
        <v>2476</v>
      </c>
    </row>
    <row r="8934" spans="5:5" x14ac:dyDescent="0.25">
      <c r="E8934" s="56" t="s">
        <v>2476</v>
      </c>
    </row>
    <row r="8935" spans="5:5" x14ac:dyDescent="0.25">
      <c r="E8935" s="56" t="s">
        <v>2476</v>
      </c>
    </row>
    <row r="8936" spans="5:5" x14ac:dyDescent="0.25">
      <c r="E8936" s="56" t="s">
        <v>2476</v>
      </c>
    </row>
    <row r="8937" spans="5:5" x14ac:dyDescent="0.25">
      <c r="E8937" s="56" t="s">
        <v>2476</v>
      </c>
    </row>
    <row r="8938" spans="5:5" x14ac:dyDescent="0.25">
      <c r="E8938" s="56" t="s">
        <v>2476</v>
      </c>
    </row>
    <row r="8939" spans="5:5" x14ac:dyDescent="0.25">
      <c r="E8939" s="56" t="s">
        <v>2476</v>
      </c>
    </row>
    <row r="8940" spans="5:5" x14ac:dyDescent="0.25">
      <c r="E8940" s="56" t="s">
        <v>2476</v>
      </c>
    </row>
    <row r="8941" spans="5:5" x14ac:dyDescent="0.25">
      <c r="E8941" s="56" t="s">
        <v>2476</v>
      </c>
    </row>
    <row r="8942" spans="5:5" x14ac:dyDescent="0.25">
      <c r="E8942" s="56" t="s">
        <v>2476</v>
      </c>
    </row>
    <row r="8943" spans="5:5" x14ac:dyDescent="0.25">
      <c r="E8943" s="56" t="s">
        <v>2476</v>
      </c>
    </row>
    <row r="8944" spans="5:5" x14ac:dyDescent="0.25">
      <c r="E8944" s="56" t="s">
        <v>2476</v>
      </c>
    </row>
    <row r="8945" spans="5:5" x14ac:dyDescent="0.25">
      <c r="E8945" s="56" t="s">
        <v>2476</v>
      </c>
    </row>
    <row r="8946" spans="5:5" x14ac:dyDescent="0.25">
      <c r="E8946" s="56" t="s">
        <v>2476</v>
      </c>
    </row>
    <row r="8947" spans="5:5" x14ac:dyDescent="0.25">
      <c r="E8947" s="56" t="s">
        <v>2476</v>
      </c>
    </row>
    <row r="8948" spans="5:5" x14ac:dyDescent="0.25">
      <c r="E8948" s="56" t="s">
        <v>2476</v>
      </c>
    </row>
    <row r="8949" spans="5:5" x14ac:dyDescent="0.25">
      <c r="E8949" s="56" t="s">
        <v>2476</v>
      </c>
    </row>
    <row r="8950" spans="5:5" x14ac:dyDescent="0.25">
      <c r="E8950" s="56" t="s">
        <v>2476</v>
      </c>
    </row>
    <row r="8951" spans="5:5" x14ac:dyDescent="0.25">
      <c r="E8951" s="56" t="s">
        <v>2476</v>
      </c>
    </row>
    <row r="8952" spans="5:5" x14ac:dyDescent="0.25">
      <c r="E8952" s="56" t="s">
        <v>2476</v>
      </c>
    </row>
    <row r="8953" spans="5:5" x14ac:dyDescent="0.25">
      <c r="E8953" s="56" t="s">
        <v>2476</v>
      </c>
    </row>
    <row r="8954" spans="5:5" x14ac:dyDescent="0.25">
      <c r="E8954" s="56" t="s">
        <v>2476</v>
      </c>
    </row>
    <row r="8955" spans="5:5" x14ac:dyDescent="0.25">
      <c r="E8955" s="56" t="s">
        <v>2476</v>
      </c>
    </row>
    <row r="8956" spans="5:5" x14ac:dyDescent="0.25">
      <c r="E8956" s="56" t="s">
        <v>2476</v>
      </c>
    </row>
    <row r="8957" spans="5:5" x14ac:dyDescent="0.25">
      <c r="E8957" s="56" t="s">
        <v>2476</v>
      </c>
    </row>
    <row r="8958" spans="5:5" x14ac:dyDescent="0.25">
      <c r="E8958" s="56" t="s">
        <v>2476</v>
      </c>
    </row>
    <row r="8959" spans="5:5" x14ac:dyDescent="0.25">
      <c r="E8959" s="56" t="s">
        <v>2476</v>
      </c>
    </row>
    <row r="8960" spans="5:5" x14ac:dyDescent="0.25">
      <c r="E8960" s="56" t="s">
        <v>2476</v>
      </c>
    </row>
    <row r="8961" spans="5:5" x14ac:dyDescent="0.25">
      <c r="E8961" s="56" t="s">
        <v>2476</v>
      </c>
    </row>
    <row r="8962" spans="5:5" x14ac:dyDescent="0.25">
      <c r="E8962" s="56" t="s">
        <v>2476</v>
      </c>
    </row>
    <row r="8963" spans="5:5" x14ac:dyDescent="0.25">
      <c r="E8963" s="56" t="s">
        <v>2476</v>
      </c>
    </row>
    <row r="8964" spans="5:5" x14ac:dyDescent="0.25">
      <c r="E8964" s="56" t="s">
        <v>2476</v>
      </c>
    </row>
    <row r="8965" spans="5:5" x14ac:dyDescent="0.25">
      <c r="E8965" s="56" t="s">
        <v>2476</v>
      </c>
    </row>
    <row r="8966" spans="5:5" x14ac:dyDescent="0.25">
      <c r="E8966" s="56" t="s">
        <v>2476</v>
      </c>
    </row>
    <row r="8967" spans="5:5" x14ac:dyDescent="0.25">
      <c r="E8967" s="56" t="s">
        <v>2476</v>
      </c>
    </row>
    <row r="8968" spans="5:5" x14ac:dyDescent="0.25">
      <c r="E8968" s="56" t="s">
        <v>2476</v>
      </c>
    </row>
    <row r="8969" spans="5:5" x14ac:dyDescent="0.25">
      <c r="E8969" s="56" t="s">
        <v>2476</v>
      </c>
    </row>
    <row r="8970" spans="5:5" x14ac:dyDescent="0.25">
      <c r="E8970" s="56" t="s">
        <v>2476</v>
      </c>
    </row>
    <row r="8971" spans="5:5" x14ac:dyDescent="0.25">
      <c r="E8971" s="56" t="s">
        <v>2476</v>
      </c>
    </row>
    <row r="8972" spans="5:5" x14ac:dyDescent="0.25">
      <c r="E8972" s="56" t="s">
        <v>2476</v>
      </c>
    </row>
    <row r="8973" spans="5:5" x14ac:dyDescent="0.25">
      <c r="E8973" s="56" t="s">
        <v>2476</v>
      </c>
    </row>
    <row r="8974" spans="5:5" x14ac:dyDescent="0.25">
      <c r="E8974" s="56" t="s">
        <v>2476</v>
      </c>
    </row>
    <row r="8975" spans="5:5" x14ac:dyDescent="0.25">
      <c r="E8975" s="56" t="s">
        <v>2476</v>
      </c>
    </row>
    <row r="8976" spans="5:5" x14ac:dyDescent="0.25">
      <c r="E8976" s="56" t="s">
        <v>2476</v>
      </c>
    </row>
    <row r="8977" spans="5:5" x14ac:dyDescent="0.25">
      <c r="E8977" s="56" t="s">
        <v>2476</v>
      </c>
    </row>
    <row r="8978" spans="5:5" x14ac:dyDescent="0.25">
      <c r="E8978" s="56" t="s">
        <v>2476</v>
      </c>
    </row>
    <row r="8979" spans="5:5" x14ac:dyDescent="0.25">
      <c r="E8979" s="56" t="s">
        <v>2476</v>
      </c>
    </row>
    <row r="8980" spans="5:5" x14ac:dyDescent="0.25">
      <c r="E8980" s="56" t="s">
        <v>2476</v>
      </c>
    </row>
    <row r="8981" spans="5:5" x14ac:dyDescent="0.25">
      <c r="E8981" s="56" t="s">
        <v>2476</v>
      </c>
    </row>
    <row r="8982" spans="5:5" x14ac:dyDescent="0.25">
      <c r="E8982" s="56" t="s">
        <v>2476</v>
      </c>
    </row>
    <row r="8983" spans="5:5" x14ac:dyDescent="0.25">
      <c r="E8983" s="56" t="s">
        <v>2476</v>
      </c>
    </row>
    <row r="8984" spans="5:5" x14ac:dyDescent="0.25">
      <c r="E8984" s="56" t="s">
        <v>2476</v>
      </c>
    </row>
    <row r="8985" spans="5:5" x14ac:dyDescent="0.25">
      <c r="E8985" s="56" t="s">
        <v>2476</v>
      </c>
    </row>
    <row r="8986" spans="5:5" x14ac:dyDescent="0.25">
      <c r="E8986" s="56" t="s">
        <v>2476</v>
      </c>
    </row>
    <row r="8987" spans="5:5" x14ac:dyDescent="0.25">
      <c r="E8987" s="56" t="s">
        <v>2476</v>
      </c>
    </row>
    <row r="8988" spans="5:5" x14ac:dyDescent="0.25">
      <c r="E8988" s="56" t="s">
        <v>2476</v>
      </c>
    </row>
    <row r="8989" spans="5:5" x14ac:dyDescent="0.25">
      <c r="E8989" s="56" t="s">
        <v>2476</v>
      </c>
    </row>
    <row r="8990" spans="5:5" x14ac:dyDescent="0.25">
      <c r="E8990" s="56" t="s">
        <v>2476</v>
      </c>
    </row>
    <row r="8991" spans="5:5" x14ac:dyDescent="0.25">
      <c r="E8991" s="56" t="s">
        <v>2476</v>
      </c>
    </row>
    <row r="8992" spans="5:5" x14ac:dyDescent="0.25">
      <c r="E8992" s="56" t="s">
        <v>2476</v>
      </c>
    </row>
    <row r="8993" spans="5:5" x14ac:dyDescent="0.25">
      <c r="E8993" s="56" t="s">
        <v>2476</v>
      </c>
    </row>
    <row r="8994" spans="5:5" x14ac:dyDescent="0.25">
      <c r="E8994" s="56" t="s">
        <v>2476</v>
      </c>
    </row>
    <row r="8995" spans="5:5" x14ac:dyDescent="0.25">
      <c r="E8995" s="56" t="s">
        <v>2476</v>
      </c>
    </row>
    <row r="8996" spans="5:5" x14ac:dyDescent="0.25">
      <c r="E8996" s="56" t="s">
        <v>2476</v>
      </c>
    </row>
    <row r="8997" spans="5:5" x14ac:dyDescent="0.25">
      <c r="E8997" s="56" t="s">
        <v>2476</v>
      </c>
    </row>
    <row r="8998" spans="5:5" x14ac:dyDescent="0.25">
      <c r="E8998" s="56" t="s">
        <v>2476</v>
      </c>
    </row>
    <row r="8999" spans="5:5" x14ac:dyDescent="0.25">
      <c r="E8999" s="56" t="s">
        <v>2476</v>
      </c>
    </row>
    <row r="9000" spans="5:5" x14ac:dyDescent="0.25">
      <c r="E9000" s="56" t="s">
        <v>2476</v>
      </c>
    </row>
    <row r="9001" spans="5:5" x14ac:dyDescent="0.25">
      <c r="E9001" s="56" t="s">
        <v>2476</v>
      </c>
    </row>
    <row r="9002" spans="5:5" x14ac:dyDescent="0.25">
      <c r="E9002" s="56" t="s">
        <v>2476</v>
      </c>
    </row>
    <row r="9003" spans="5:5" x14ac:dyDescent="0.25">
      <c r="E9003" s="56" t="s">
        <v>2476</v>
      </c>
    </row>
    <row r="9004" spans="5:5" x14ac:dyDescent="0.25">
      <c r="E9004" s="56" t="s">
        <v>2476</v>
      </c>
    </row>
    <row r="9005" spans="5:5" x14ac:dyDescent="0.25">
      <c r="E9005" s="56" t="s">
        <v>2476</v>
      </c>
    </row>
    <row r="9006" spans="5:5" x14ac:dyDescent="0.25">
      <c r="E9006" s="56" t="s">
        <v>2476</v>
      </c>
    </row>
    <row r="9007" spans="5:5" x14ac:dyDescent="0.25">
      <c r="E9007" s="56" t="s">
        <v>2476</v>
      </c>
    </row>
    <row r="9008" spans="5:5" x14ac:dyDescent="0.25">
      <c r="E9008" s="56" t="s">
        <v>2476</v>
      </c>
    </row>
    <row r="9009" spans="5:5" x14ac:dyDescent="0.25">
      <c r="E9009" s="56" t="s">
        <v>2476</v>
      </c>
    </row>
    <row r="9010" spans="5:5" x14ac:dyDescent="0.25">
      <c r="E9010" s="56" t="s">
        <v>2476</v>
      </c>
    </row>
    <row r="9011" spans="5:5" x14ac:dyDescent="0.25">
      <c r="E9011" s="56" t="s">
        <v>2476</v>
      </c>
    </row>
    <row r="9012" spans="5:5" x14ac:dyDescent="0.25">
      <c r="E9012" s="56" t="s">
        <v>2476</v>
      </c>
    </row>
    <row r="9013" spans="5:5" x14ac:dyDescent="0.25">
      <c r="E9013" s="56" t="s">
        <v>2476</v>
      </c>
    </row>
    <row r="9014" spans="5:5" x14ac:dyDescent="0.25">
      <c r="E9014" s="56" t="s">
        <v>2476</v>
      </c>
    </row>
    <row r="9015" spans="5:5" x14ac:dyDescent="0.25">
      <c r="E9015" s="56" t="s">
        <v>2476</v>
      </c>
    </row>
    <row r="9016" spans="5:5" x14ac:dyDescent="0.25">
      <c r="E9016" s="56" t="s">
        <v>2476</v>
      </c>
    </row>
    <row r="9017" spans="5:5" x14ac:dyDescent="0.25">
      <c r="E9017" s="56" t="s">
        <v>2476</v>
      </c>
    </row>
    <row r="9018" spans="5:5" x14ac:dyDescent="0.25">
      <c r="E9018" s="56" t="s">
        <v>2476</v>
      </c>
    </row>
    <row r="9019" spans="5:5" x14ac:dyDescent="0.25">
      <c r="E9019" s="56" t="s">
        <v>2476</v>
      </c>
    </row>
    <row r="9020" spans="5:5" x14ac:dyDescent="0.25">
      <c r="E9020" s="56" t="s">
        <v>2476</v>
      </c>
    </row>
    <row r="9021" spans="5:5" x14ac:dyDescent="0.25">
      <c r="E9021" s="56" t="s">
        <v>2476</v>
      </c>
    </row>
    <row r="9022" spans="5:5" x14ac:dyDescent="0.25">
      <c r="E9022" s="56" t="s">
        <v>2476</v>
      </c>
    </row>
    <row r="9023" spans="5:5" x14ac:dyDescent="0.25">
      <c r="E9023" s="56" t="s">
        <v>2476</v>
      </c>
    </row>
    <row r="9024" spans="5:5" x14ac:dyDescent="0.25">
      <c r="E9024" s="56" t="s">
        <v>2476</v>
      </c>
    </row>
    <row r="9025" spans="5:5" x14ac:dyDescent="0.25">
      <c r="E9025" s="56" t="s">
        <v>2476</v>
      </c>
    </row>
    <row r="9026" spans="5:5" x14ac:dyDescent="0.25">
      <c r="E9026" s="56" t="s">
        <v>2476</v>
      </c>
    </row>
    <row r="9027" spans="5:5" x14ac:dyDescent="0.25">
      <c r="E9027" s="56" t="s">
        <v>2476</v>
      </c>
    </row>
    <row r="9028" spans="5:5" x14ac:dyDescent="0.25">
      <c r="E9028" s="56" t="s">
        <v>2476</v>
      </c>
    </row>
    <row r="9029" spans="5:5" x14ac:dyDescent="0.25">
      <c r="E9029" s="56" t="s">
        <v>2476</v>
      </c>
    </row>
    <row r="9030" spans="5:5" x14ac:dyDescent="0.25">
      <c r="E9030" s="56" t="s">
        <v>2476</v>
      </c>
    </row>
    <row r="9031" spans="5:5" x14ac:dyDescent="0.25">
      <c r="E9031" s="56" t="s">
        <v>2476</v>
      </c>
    </row>
    <row r="9032" spans="5:5" x14ac:dyDescent="0.25">
      <c r="E9032" s="56" t="s">
        <v>2476</v>
      </c>
    </row>
    <row r="9033" spans="5:5" x14ac:dyDescent="0.25">
      <c r="E9033" s="56" t="s">
        <v>2476</v>
      </c>
    </row>
    <row r="9034" spans="5:5" x14ac:dyDescent="0.25">
      <c r="E9034" s="56" t="s">
        <v>2476</v>
      </c>
    </row>
    <row r="9035" spans="5:5" x14ac:dyDescent="0.25">
      <c r="E9035" s="56" t="s">
        <v>2476</v>
      </c>
    </row>
    <row r="9036" spans="5:5" x14ac:dyDescent="0.25">
      <c r="E9036" s="56" t="s">
        <v>2476</v>
      </c>
    </row>
    <row r="9037" spans="5:5" x14ac:dyDescent="0.25">
      <c r="E9037" s="56" t="s">
        <v>2476</v>
      </c>
    </row>
    <row r="9038" spans="5:5" x14ac:dyDescent="0.25">
      <c r="E9038" s="56" t="s">
        <v>2476</v>
      </c>
    </row>
    <row r="9039" spans="5:5" x14ac:dyDescent="0.25">
      <c r="E9039" s="56" t="s">
        <v>2476</v>
      </c>
    </row>
    <row r="9040" spans="5:5" x14ac:dyDescent="0.25">
      <c r="E9040" s="56" t="s">
        <v>2476</v>
      </c>
    </row>
    <row r="9041" spans="5:5" x14ac:dyDescent="0.25">
      <c r="E9041" s="56" t="s">
        <v>2476</v>
      </c>
    </row>
    <row r="9042" spans="5:5" x14ac:dyDescent="0.25">
      <c r="E9042" s="56" t="s">
        <v>2476</v>
      </c>
    </row>
    <row r="9043" spans="5:5" x14ac:dyDescent="0.25">
      <c r="E9043" s="56" t="s">
        <v>2476</v>
      </c>
    </row>
    <row r="9044" spans="5:5" x14ac:dyDescent="0.25">
      <c r="E9044" s="56" t="s">
        <v>2476</v>
      </c>
    </row>
    <row r="9045" spans="5:5" x14ac:dyDescent="0.25">
      <c r="E9045" s="56" t="s">
        <v>2476</v>
      </c>
    </row>
    <row r="9046" spans="5:5" x14ac:dyDescent="0.25">
      <c r="E9046" s="56" t="s">
        <v>2476</v>
      </c>
    </row>
    <row r="9047" spans="5:5" x14ac:dyDescent="0.25">
      <c r="E9047" s="56" t="s">
        <v>2476</v>
      </c>
    </row>
    <row r="9048" spans="5:5" x14ac:dyDescent="0.25">
      <c r="E9048" s="56" t="s">
        <v>2476</v>
      </c>
    </row>
    <row r="9049" spans="5:5" x14ac:dyDescent="0.25">
      <c r="E9049" s="56" t="s">
        <v>2476</v>
      </c>
    </row>
    <row r="9050" spans="5:5" x14ac:dyDescent="0.25">
      <c r="E9050" s="56" t="s">
        <v>2476</v>
      </c>
    </row>
    <row r="9051" spans="5:5" x14ac:dyDescent="0.25">
      <c r="E9051" s="56" t="s">
        <v>2476</v>
      </c>
    </row>
    <row r="9052" spans="5:5" x14ac:dyDescent="0.25">
      <c r="E9052" s="56" t="s">
        <v>2476</v>
      </c>
    </row>
    <row r="9053" spans="5:5" x14ac:dyDescent="0.25">
      <c r="E9053" s="56" t="s">
        <v>2476</v>
      </c>
    </row>
    <row r="9054" spans="5:5" x14ac:dyDescent="0.25">
      <c r="E9054" s="56" t="s">
        <v>2476</v>
      </c>
    </row>
    <row r="9055" spans="5:5" x14ac:dyDescent="0.25">
      <c r="E9055" s="56" t="s">
        <v>2476</v>
      </c>
    </row>
    <row r="9056" spans="5:5" x14ac:dyDescent="0.25">
      <c r="E9056" s="56" t="s">
        <v>2476</v>
      </c>
    </row>
    <row r="9057" spans="5:5" x14ac:dyDescent="0.25">
      <c r="E9057" s="56" t="s">
        <v>2476</v>
      </c>
    </row>
    <row r="9058" spans="5:5" x14ac:dyDescent="0.25">
      <c r="E9058" s="56" t="s">
        <v>2476</v>
      </c>
    </row>
    <row r="9059" spans="5:5" x14ac:dyDescent="0.25">
      <c r="E9059" s="56" t="s">
        <v>2476</v>
      </c>
    </row>
    <row r="9060" spans="5:5" x14ac:dyDescent="0.25">
      <c r="E9060" s="56" t="s">
        <v>2476</v>
      </c>
    </row>
    <row r="9061" spans="5:5" x14ac:dyDescent="0.25">
      <c r="E9061" s="56" t="s">
        <v>2476</v>
      </c>
    </row>
    <row r="9062" spans="5:5" x14ac:dyDescent="0.25">
      <c r="E9062" s="56" t="s">
        <v>2476</v>
      </c>
    </row>
    <row r="9063" spans="5:5" x14ac:dyDescent="0.25">
      <c r="E9063" s="56" t="s">
        <v>2476</v>
      </c>
    </row>
    <row r="9064" spans="5:5" x14ac:dyDescent="0.25">
      <c r="E9064" s="56" t="s">
        <v>2476</v>
      </c>
    </row>
    <row r="9065" spans="5:5" x14ac:dyDescent="0.25">
      <c r="E9065" s="56" t="s">
        <v>2476</v>
      </c>
    </row>
    <row r="9066" spans="5:5" x14ac:dyDescent="0.25">
      <c r="E9066" s="56" t="s">
        <v>2476</v>
      </c>
    </row>
    <row r="9067" spans="5:5" x14ac:dyDescent="0.25">
      <c r="E9067" s="56" t="s">
        <v>2476</v>
      </c>
    </row>
    <row r="9068" spans="5:5" x14ac:dyDescent="0.25">
      <c r="E9068" s="56" t="s">
        <v>2476</v>
      </c>
    </row>
    <row r="9069" spans="5:5" x14ac:dyDescent="0.25">
      <c r="E9069" s="56" t="s">
        <v>2476</v>
      </c>
    </row>
    <row r="9070" spans="5:5" x14ac:dyDescent="0.25">
      <c r="E9070" s="56" t="s">
        <v>2476</v>
      </c>
    </row>
    <row r="9071" spans="5:5" x14ac:dyDescent="0.25">
      <c r="E9071" s="56" t="s">
        <v>2476</v>
      </c>
    </row>
    <row r="9072" spans="5:5" x14ac:dyDescent="0.25">
      <c r="E9072" s="56" t="s">
        <v>2476</v>
      </c>
    </row>
    <row r="9073" spans="5:5" x14ac:dyDescent="0.25">
      <c r="E9073" s="56" t="s">
        <v>2476</v>
      </c>
    </row>
    <row r="9074" spans="5:5" x14ac:dyDescent="0.25">
      <c r="E9074" s="56" t="s">
        <v>2476</v>
      </c>
    </row>
    <row r="9075" spans="5:5" x14ac:dyDescent="0.25">
      <c r="E9075" s="56" t="s">
        <v>2476</v>
      </c>
    </row>
    <row r="9076" spans="5:5" x14ac:dyDescent="0.25">
      <c r="E9076" s="56" t="s">
        <v>2476</v>
      </c>
    </row>
    <row r="9077" spans="5:5" x14ac:dyDescent="0.25">
      <c r="E9077" s="56" t="s">
        <v>2476</v>
      </c>
    </row>
    <row r="9078" spans="5:5" x14ac:dyDescent="0.25">
      <c r="E9078" s="56" t="s">
        <v>2476</v>
      </c>
    </row>
    <row r="9079" spans="5:5" x14ac:dyDescent="0.25">
      <c r="E9079" s="56" t="s">
        <v>2476</v>
      </c>
    </row>
    <row r="9080" spans="5:5" x14ac:dyDescent="0.25">
      <c r="E9080" s="56" t="s">
        <v>2476</v>
      </c>
    </row>
    <row r="9081" spans="5:5" x14ac:dyDescent="0.25">
      <c r="E9081" s="56" t="s">
        <v>2476</v>
      </c>
    </row>
    <row r="9082" spans="5:5" x14ac:dyDescent="0.25">
      <c r="E9082" s="56" t="s">
        <v>2476</v>
      </c>
    </row>
    <row r="9083" spans="5:5" x14ac:dyDescent="0.25">
      <c r="E9083" s="56" t="s">
        <v>2476</v>
      </c>
    </row>
    <row r="9084" spans="5:5" x14ac:dyDescent="0.25">
      <c r="E9084" s="56" t="s">
        <v>2476</v>
      </c>
    </row>
    <row r="9085" spans="5:5" x14ac:dyDescent="0.25">
      <c r="E9085" s="56" t="s">
        <v>2476</v>
      </c>
    </row>
    <row r="9086" spans="5:5" x14ac:dyDescent="0.25">
      <c r="E9086" s="56" t="s">
        <v>2476</v>
      </c>
    </row>
    <row r="9087" spans="5:5" x14ac:dyDescent="0.25">
      <c r="E9087" s="56" t="s">
        <v>2476</v>
      </c>
    </row>
    <row r="9088" spans="5:5" x14ac:dyDescent="0.25">
      <c r="E9088" s="56" t="s">
        <v>2476</v>
      </c>
    </row>
    <row r="9089" spans="5:5" x14ac:dyDescent="0.25">
      <c r="E9089" s="56" t="s">
        <v>2476</v>
      </c>
    </row>
    <row r="9090" spans="5:5" x14ac:dyDescent="0.25">
      <c r="E9090" s="56" t="s">
        <v>2476</v>
      </c>
    </row>
    <row r="9091" spans="5:5" x14ac:dyDescent="0.25">
      <c r="E9091" s="56" t="s">
        <v>2476</v>
      </c>
    </row>
    <row r="9092" spans="5:5" x14ac:dyDescent="0.25">
      <c r="E9092" s="56" t="s">
        <v>2476</v>
      </c>
    </row>
    <row r="9093" spans="5:5" x14ac:dyDescent="0.25">
      <c r="E9093" s="56" t="s">
        <v>2476</v>
      </c>
    </row>
    <row r="9094" spans="5:5" x14ac:dyDescent="0.25">
      <c r="E9094" s="56" t="s">
        <v>2476</v>
      </c>
    </row>
    <row r="9095" spans="5:5" x14ac:dyDescent="0.25">
      <c r="E9095" s="56" t="s">
        <v>2476</v>
      </c>
    </row>
    <row r="9096" spans="5:5" x14ac:dyDescent="0.25">
      <c r="E9096" s="56" t="s">
        <v>2476</v>
      </c>
    </row>
    <row r="9097" spans="5:5" x14ac:dyDescent="0.25">
      <c r="E9097" s="56" t="s">
        <v>2476</v>
      </c>
    </row>
    <row r="9098" spans="5:5" x14ac:dyDescent="0.25">
      <c r="E9098" s="56" t="s">
        <v>2476</v>
      </c>
    </row>
    <row r="9099" spans="5:5" x14ac:dyDescent="0.25">
      <c r="E9099" s="56" t="s">
        <v>2476</v>
      </c>
    </row>
    <row r="9100" spans="5:5" x14ac:dyDescent="0.25">
      <c r="E9100" s="56" t="s">
        <v>2476</v>
      </c>
    </row>
    <row r="9101" spans="5:5" x14ac:dyDescent="0.25">
      <c r="E9101" s="56" t="s">
        <v>2476</v>
      </c>
    </row>
    <row r="9102" spans="5:5" x14ac:dyDescent="0.25">
      <c r="E9102" s="56" t="s">
        <v>2476</v>
      </c>
    </row>
    <row r="9103" spans="5:5" x14ac:dyDescent="0.25">
      <c r="E9103" s="56" t="s">
        <v>2476</v>
      </c>
    </row>
    <row r="9104" spans="5:5" x14ac:dyDescent="0.25">
      <c r="E9104" s="56" t="s">
        <v>2476</v>
      </c>
    </row>
    <row r="9105" spans="5:5" x14ac:dyDescent="0.25">
      <c r="E9105" s="56" t="s">
        <v>2476</v>
      </c>
    </row>
    <row r="9106" spans="5:5" x14ac:dyDescent="0.25">
      <c r="E9106" s="56" t="s">
        <v>2476</v>
      </c>
    </row>
    <row r="9107" spans="5:5" x14ac:dyDescent="0.25">
      <c r="E9107" s="56" t="s">
        <v>2476</v>
      </c>
    </row>
    <row r="9108" spans="5:5" x14ac:dyDescent="0.25">
      <c r="E9108" s="56" t="s">
        <v>2476</v>
      </c>
    </row>
    <row r="9109" spans="5:5" x14ac:dyDescent="0.25">
      <c r="E9109" s="56" t="s">
        <v>2476</v>
      </c>
    </row>
    <row r="9110" spans="5:5" x14ac:dyDescent="0.25">
      <c r="E9110" s="56" t="s">
        <v>2476</v>
      </c>
    </row>
    <row r="9111" spans="5:5" x14ac:dyDescent="0.25">
      <c r="E9111" s="56" t="s">
        <v>2476</v>
      </c>
    </row>
    <row r="9112" spans="5:5" x14ac:dyDescent="0.25">
      <c r="E9112" s="56" t="s">
        <v>2476</v>
      </c>
    </row>
    <row r="9113" spans="5:5" x14ac:dyDescent="0.25">
      <c r="E9113" s="56" t="s">
        <v>2476</v>
      </c>
    </row>
    <row r="9114" spans="5:5" x14ac:dyDescent="0.25">
      <c r="E9114" s="56" t="s">
        <v>2476</v>
      </c>
    </row>
    <row r="9115" spans="5:5" x14ac:dyDescent="0.25">
      <c r="E9115" s="56" t="s">
        <v>2476</v>
      </c>
    </row>
    <row r="9116" spans="5:5" x14ac:dyDescent="0.25">
      <c r="E9116" s="56" t="s">
        <v>2476</v>
      </c>
    </row>
    <row r="9117" spans="5:5" x14ac:dyDescent="0.25">
      <c r="E9117" s="56" t="s">
        <v>2476</v>
      </c>
    </row>
    <row r="9118" spans="5:5" x14ac:dyDescent="0.25">
      <c r="E9118" s="56" t="s">
        <v>2476</v>
      </c>
    </row>
    <row r="9119" spans="5:5" x14ac:dyDescent="0.25">
      <c r="E9119" s="56" t="s">
        <v>2476</v>
      </c>
    </row>
    <row r="9120" spans="5:5" x14ac:dyDescent="0.25">
      <c r="E9120" s="56" t="s">
        <v>2476</v>
      </c>
    </row>
    <row r="9121" spans="5:5" x14ac:dyDescent="0.25">
      <c r="E9121" s="56" t="s">
        <v>2476</v>
      </c>
    </row>
    <row r="9122" spans="5:5" x14ac:dyDescent="0.25">
      <c r="E9122" s="56" t="s">
        <v>2476</v>
      </c>
    </row>
    <row r="9123" spans="5:5" x14ac:dyDescent="0.25">
      <c r="E9123" s="56" t="s">
        <v>2476</v>
      </c>
    </row>
    <row r="9124" spans="5:5" x14ac:dyDescent="0.25">
      <c r="E9124" s="56" t="s">
        <v>2476</v>
      </c>
    </row>
    <row r="9125" spans="5:5" x14ac:dyDescent="0.25">
      <c r="E9125" s="56" t="s">
        <v>2476</v>
      </c>
    </row>
    <row r="9126" spans="5:5" x14ac:dyDescent="0.25">
      <c r="E9126" s="56" t="s">
        <v>2476</v>
      </c>
    </row>
    <row r="9127" spans="5:5" x14ac:dyDescent="0.25">
      <c r="E9127" s="56" t="s">
        <v>2476</v>
      </c>
    </row>
    <row r="9128" spans="5:5" x14ac:dyDescent="0.25">
      <c r="E9128" s="56" t="s">
        <v>2476</v>
      </c>
    </row>
    <row r="9129" spans="5:5" x14ac:dyDescent="0.25">
      <c r="E9129" s="56" t="s">
        <v>2476</v>
      </c>
    </row>
    <row r="9130" spans="5:5" x14ac:dyDescent="0.25">
      <c r="E9130" s="56" t="s">
        <v>2476</v>
      </c>
    </row>
    <row r="9131" spans="5:5" x14ac:dyDescent="0.25">
      <c r="E9131" s="56" t="s">
        <v>2476</v>
      </c>
    </row>
    <row r="9132" spans="5:5" x14ac:dyDescent="0.25">
      <c r="E9132" s="56" t="s">
        <v>2476</v>
      </c>
    </row>
    <row r="9133" spans="5:5" x14ac:dyDescent="0.25">
      <c r="E9133" s="56" t="s">
        <v>2476</v>
      </c>
    </row>
    <row r="9134" spans="5:5" x14ac:dyDescent="0.25">
      <c r="E9134" s="56" t="s">
        <v>2476</v>
      </c>
    </row>
    <row r="9135" spans="5:5" x14ac:dyDescent="0.25">
      <c r="E9135" s="56" t="s">
        <v>2476</v>
      </c>
    </row>
    <row r="9136" spans="5:5" x14ac:dyDescent="0.25">
      <c r="E9136" s="56" t="s">
        <v>2476</v>
      </c>
    </row>
    <row r="9137" spans="5:5" x14ac:dyDescent="0.25">
      <c r="E9137" s="56" t="s">
        <v>2476</v>
      </c>
    </row>
    <row r="9138" spans="5:5" x14ac:dyDescent="0.25">
      <c r="E9138" s="56" t="s">
        <v>2476</v>
      </c>
    </row>
    <row r="9139" spans="5:5" x14ac:dyDescent="0.25">
      <c r="E9139" s="56" t="s">
        <v>2476</v>
      </c>
    </row>
    <row r="9140" spans="5:5" x14ac:dyDescent="0.25">
      <c r="E9140" s="56" t="s">
        <v>2476</v>
      </c>
    </row>
    <row r="9141" spans="5:5" x14ac:dyDescent="0.25">
      <c r="E9141" s="56" t="s">
        <v>2476</v>
      </c>
    </row>
    <row r="9142" spans="5:5" x14ac:dyDescent="0.25">
      <c r="E9142" s="56" t="s">
        <v>2476</v>
      </c>
    </row>
    <row r="9143" spans="5:5" x14ac:dyDescent="0.25">
      <c r="E9143" s="56" t="s">
        <v>2476</v>
      </c>
    </row>
    <row r="9144" spans="5:5" x14ac:dyDescent="0.25">
      <c r="E9144" s="56" t="s">
        <v>2476</v>
      </c>
    </row>
    <row r="9145" spans="5:5" x14ac:dyDescent="0.25">
      <c r="E9145" s="56" t="s">
        <v>2476</v>
      </c>
    </row>
    <row r="9146" spans="5:5" x14ac:dyDescent="0.25">
      <c r="E9146" s="56" t="s">
        <v>2476</v>
      </c>
    </row>
    <row r="9147" spans="5:5" x14ac:dyDescent="0.25">
      <c r="E9147" s="56" t="s">
        <v>2476</v>
      </c>
    </row>
    <row r="9148" spans="5:5" x14ac:dyDescent="0.25">
      <c r="E9148" s="56" t="s">
        <v>2476</v>
      </c>
    </row>
    <row r="9149" spans="5:5" x14ac:dyDescent="0.25">
      <c r="E9149" s="56" t="s">
        <v>2476</v>
      </c>
    </row>
    <row r="9150" spans="5:5" x14ac:dyDescent="0.25">
      <c r="E9150" s="56" t="s">
        <v>2476</v>
      </c>
    </row>
    <row r="9151" spans="5:5" x14ac:dyDescent="0.25">
      <c r="E9151" s="56" t="s">
        <v>2476</v>
      </c>
    </row>
    <row r="9152" spans="5:5" x14ac:dyDescent="0.25">
      <c r="E9152" s="56" t="s">
        <v>2476</v>
      </c>
    </row>
    <row r="9153" spans="5:5" x14ac:dyDescent="0.25">
      <c r="E9153" s="56" t="s">
        <v>2476</v>
      </c>
    </row>
    <row r="9154" spans="5:5" x14ac:dyDescent="0.25">
      <c r="E9154" s="56" t="s">
        <v>2476</v>
      </c>
    </row>
    <row r="9155" spans="5:5" x14ac:dyDescent="0.25">
      <c r="E9155" s="56" t="s">
        <v>2476</v>
      </c>
    </row>
    <row r="9156" spans="5:5" x14ac:dyDescent="0.25">
      <c r="E9156" s="56" t="s">
        <v>2476</v>
      </c>
    </row>
    <row r="9157" spans="5:5" x14ac:dyDescent="0.25">
      <c r="E9157" s="56" t="s">
        <v>2476</v>
      </c>
    </row>
    <row r="9158" spans="5:5" x14ac:dyDescent="0.25">
      <c r="E9158" s="56" t="s">
        <v>2476</v>
      </c>
    </row>
    <row r="9159" spans="5:5" x14ac:dyDescent="0.25">
      <c r="E9159" s="56" t="s">
        <v>2476</v>
      </c>
    </row>
    <row r="9160" spans="5:5" x14ac:dyDescent="0.25">
      <c r="E9160" s="56" t="s">
        <v>2476</v>
      </c>
    </row>
    <row r="9161" spans="5:5" x14ac:dyDescent="0.25">
      <c r="E9161" s="56" t="s">
        <v>2476</v>
      </c>
    </row>
    <row r="9162" spans="5:5" x14ac:dyDescent="0.25">
      <c r="E9162" s="56" t="s">
        <v>2476</v>
      </c>
    </row>
    <row r="9163" spans="5:5" x14ac:dyDescent="0.25">
      <c r="E9163" s="56" t="s">
        <v>2476</v>
      </c>
    </row>
    <row r="9164" spans="5:5" x14ac:dyDescent="0.25">
      <c r="E9164" s="56" t="s">
        <v>2476</v>
      </c>
    </row>
    <row r="9165" spans="5:5" x14ac:dyDescent="0.25">
      <c r="E9165" s="56" t="s">
        <v>2476</v>
      </c>
    </row>
    <row r="9166" spans="5:5" x14ac:dyDescent="0.25">
      <c r="E9166" s="56" t="s">
        <v>2476</v>
      </c>
    </row>
    <row r="9167" spans="5:5" x14ac:dyDescent="0.25">
      <c r="E9167" s="56" t="s">
        <v>2476</v>
      </c>
    </row>
    <row r="9168" spans="5:5" x14ac:dyDescent="0.25">
      <c r="E9168" s="56" t="s">
        <v>2476</v>
      </c>
    </row>
    <row r="9169" spans="5:5" x14ac:dyDescent="0.25">
      <c r="E9169" s="56" t="s">
        <v>2476</v>
      </c>
    </row>
    <row r="9170" spans="5:5" x14ac:dyDescent="0.25">
      <c r="E9170" s="56" t="s">
        <v>2476</v>
      </c>
    </row>
    <row r="9171" spans="5:5" x14ac:dyDescent="0.25">
      <c r="E9171" s="56" t="s">
        <v>2476</v>
      </c>
    </row>
    <row r="9172" spans="5:5" x14ac:dyDescent="0.25">
      <c r="E9172" s="56" t="s">
        <v>2476</v>
      </c>
    </row>
    <row r="9173" spans="5:5" x14ac:dyDescent="0.25">
      <c r="E9173" s="56" t="s">
        <v>2476</v>
      </c>
    </row>
    <row r="9174" spans="5:5" x14ac:dyDescent="0.25">
      <c r="E9174" s="56" t="s">
        <v>2476</v>
      </c>
    </row>
    <row r="9175" spans="5:5" x14ac:dyDescent="0.25">
      <c r="E9175" s="56" t="s">
        <v>2476</v>
      </c>
    </row>
    <row r="9176" spans="5:5" x14ac:dyDescent="0.25">
      <c r="E9176" s="56" t="s">
        <v>2476</v>
      </c>
    </row>
    <row r="9177" spans="5:5" x14ac:dyDescent="0.25">
      <c r="E9177" s="56" t="s">
        <v>2476</v>
      </c>
    </row>
    <row r="9178" spans="5:5" x14ac:dyDescent="0.25">
      <c r="E9178" s="56" t="s">
        <v>2476</v>
      </c>
    </row>
    <row r="9179" spans="5:5" x14ac:dyDescent="0.25">
      <c r="E9179" s="56" t="s">
        <v>2476</v>
      </c>
    </row>
    <row r="9180" spans="5:5" x14ac:dyDescent="0.25">
      <c r="E9180" s="56" t="s">
        <v>2476</v>
      </c>
    </row>
    <row r="9181" spans="5:5" x14ac:dyDescent="0.25">
      <c r="E9181" s="56" t="s">
        <v>2476</v>
      </c>
    </row>
    <row r="9182" spans="5:5" x14ac:dyDescent="0.25">
      <c r="E9182" s="56" t="s">
        <v>2476</v>
      </c>
    </row>
    <row r="9183" spans="5:5" x14ac:dyDescent="0.25">
      <c r="E9183" s="56" t="s">
        <v>2476</v>
      </c>
    </row>
    <row r="9184" spans="5:5" x14ac:dyDescent="0.25">
      <c r="E9184" s="56" t="s">
        <v>2476</v>
      </c>
    </row>
    <row r="9185" spans="5:5" x14ac:dyDescent="0.25">
      <c r="E9185" s="56" t="s">
        <v>2476</v>
      </c>
    </row>
    <row r="9186" spans="5:5" x14ac:dyDescent="0.25">
      <c r="E9186" s="56" t="s">
        <v>2476</v>
      </c>
    </row>
    <row r="9187" spans="5:5" x14ac:dyDescent="0.25">
      <c r="E9187" s="56" t="s">
        <v>2476</v>
      </c>
    </row>
    <row r="9188" spans="5:5" x14ac:dyDescent="0.25">
      <c r="E9188" s="56" t="s">
        <v>2476</v>
      </c>
    </row>
    <row r="9189" spans="5:5" x14ac:dyDescent="0.25">
      <c r="E9189" s="56" t="s">
        <v>2476</v>
      </c>
    </row>
    <row r="9190" spans="5:5" x14ac:dyDescent="0.25">
      <c r="E9190" s="56" t="s">
        <v>2476</v>
      </c>
    </row>
    <row r="9191" spans="5:5" x14ac:dyDescent="0.25">
      <c r="E9191" s="56" t="s">
        <v>2476</v>
      </c>
    </row>
    <row r="9192" spans="5:5" x14ac:dyDescent="0.25">
      <c r="E9192" s="56" t="s">
        <v>2476</v>
      </c>
    </row>
    <row r="9193" spans="5:5" x14ac:dyDescent="0.25">
      <c r="E9193" s="56" t="s">
        <v>2476</v>
      </c>
    </row>
    <row r="9194" spans="5:5" x14ac:dyDescent="0.25">
      <c r="E9194" s="56" t="s">
        <v>2476</v>
      </c>
    </row>
    <row r="9195" spans="5:5" x14ac:dyDescent="0.25">
      <c r="E9195" s="56" t="s">
        <v>2476</v>
      </c>
    </row>
    <row r="9196" spans="5:5" x14ac:dyDescent="0.25">
      <c r="E9196" s="56" t="s">
        <v>2476</v>
      </c>
    </row>
    <row r="9197" spans="5:5" x14ac:dyDescent="0.25">
      <c r="E9197" s="56" t="s">
        <v>2476</v>
      </c>
    </row>
    <row r="9198" spans="5:5" x14ac:dyDescent="0.25">
      <c r="E9198" s="56" t="s">
        <v>2476</v>
      </c>
    </row>
    <row r="9199" spans="5:5" x14ac:dyDescent="0.25">
      <c r="E9199" s="56" t="s">
        <v>2476</v>
      </c>
    </row>
    <row r="9200" spans="5:5" x14ac:dyDescent="0.25">
      <c r="E9200" s="56" t="s">
        <v>2476</v>
      </c>
    </row>
    <row r="9201" spans="5:5" x14ac:dyDescent="0.25">
      <c r="E9201" s="56" t="s">
        <v>2476</v>
      </c>
    </row>
    <row r="9202" spans="5:5" x14ac:dyDescent="0.25">
      <c r="E9202" s="56" t="s">
        <v>2476</v>
      </c>
    </row>
    <row r="9203" spans="5:5" x14ac:dyDescent="0.25">
      <c r="E9203" s="56" t="s">
        <v>2476</v>
      </c>
    </row>
    <row r="9204" spans="5:5" x14ac:dyDescent="0.25">
      <c r="E9204" s="56" t="s">
        <v>2476</v>
      </c>
    </row>
    <row r="9205" spans="5:5" x14ac:dyDescent="0.25">
      <c r="E9205" s="56" t="s">
        <v>2476</v>
      </c>
    </row>
    <row r="9206" spans="5:5" x14ac:dyDescent="0.25">
      <c r="E9206" s="56" t="s">
        <v>2476</v>
      </c>
    </row>
    <row r="9207" spans="5:5" x14ac:dyDescent="0.25">
      <c r="E9207" s="56" t="s">
        <v>2476</v>
      </c>
    </row>
    <row r="9208" spans="5:5" x14ac:dyDescent="0.25">
      <c r="E9208" s="56" t="s">
        <v>2476</v>
      </c>
    </row>
    <row r="9209" spans="5:5" x14ac:dyDescent="0.25">
      <c r="E9209" s="56" t="s">
        <v>2476</v>
      </c>
    </row>
    <row r="9210" spans="5:5" x14ac:dyDescent="0.25">
      <c r="E9210" s="56" t="s">
        <v>2476</v>
      </c>
    </row>
    <row r="9211" spans="5:5" x14ac:dyDescent="0.25">
      <c r="E9211" s="56" t="s">
        <v>2476</v>
      </c>
    </row>
    <row r="9212" spans="5:5" x14ac:dyDescent="0.25">
      <c r="E9212" s="56" t="s">
        <v>2476</v>
      </c>
    </row>
    <row r="9213" spans="5:5" x14ac:dyDescent="0.25">
      <c r="E9213" s="56" t="s">
        <v>2476</v>
      </c>
    </row>
    <row r="9214" spans="5:5" x14ac:dyDescent="0.25">
      <c r="E9214" s="56" t="s">
        <v>2476</v>
      </c>
    </row>
    <row r="9215" spans="5:5" x14ac:dyDescent="0.25">
      <c r="E9215" s="56" t="s">
        <v>2476</v>
      </c>
    </row>
    <row r="9216" spans="5:5" x14ac:dyDescent="0.25">
      <c r="E9216" s="56" t="s">
        <v>2476</v>
      </c>
    </row>
    <row r="9217" spans="5:5" x14ac:dyDescent="0.25">
      <c r="E9217" s="56" t="s">
        <v>2476</v>
      </c>
    </row>
    <row r="9218" spans="5:5" x14ac:dyDescent="0.25">
      <c r="E9218" s="56" t="s">
        <v>2476</v>
      </c>
    </row>
    <row r="9219" spans="5:5" x14ac:dyDescent="0.25">
      <c r="E9219" s="56" t="s">
        <v>2476</v>
      </c>
    </row>
    <row r="9220" spans="5:5" x14ac:dyDescent="0.25">
      <c r="E9220" s="56" t="s">
        <v>2476</v>
      </c>
    </row>
    <row r="9221" spans="5:5" x14ac:dyDescent="0.25">
      <c r="E9221" s="56" t="s">
        <v>2476</v>
      </c>
    </row>
    <row r="9222" spans="5:5" x14ac:dyDescent="0.25">
      <c r="E9222" s="56" t="s">
        <v>2476</v>
      </c>
    </row>
    <row r="9223" spans="5:5" x14ac:dyDescent="0.25">
      <c r="E9223" s="56" t="s">
        <v>2476</v>
      </c>
    </row>
    <row r="9224" spans="5:5" x14ac:dyDescent="0.25">
      <c r="E9224" s="56" t="s">
        <v>2476</v>
      </c>
    </row>
    <row r="9225" spans="5:5" x14ac:dyDescent="0.25">
      <c r="E9225" s="56" t="s">
        <v>2476</v>
      </c>
    </row>
    <row r="9226" spans="5:5" x14ac:dyDescent="0.25">
      <c r="E9226" s="56" t="s">
        <v>2476</v>
      </c>
    </row>
    <row r="9227" spans="5:5" x14ac:dyDescent="0.25">
      <c r="E9227" s="56" t="s">
        <v>2476</v>
      </c>
    </row>
    <row r="9228" spans="5:5" x14ac:dyDescent="0.25">
      <c r="E9228" s="56" t="s">
        <v>2476</v>
      </c>
    </row>
    <row r="9229" spans="5:5" x14ac:dyDescent="0.25">
      <c r="E9229" s="56" t="s">
        <v>2476</v>
      </c>
    </row>
    <row r="9230" spans="5:5" x14ac:dyDescent="0.25">
      <c r="E9230" s="56" t="s">
        <v>2476</v>
      </c>
    </row>
    <row r="9231" spans="5:5" x14ac:dyDescent="0.25">
      <c r="E9231" s="56" t="s">
        <v>2476</v>
      </c>
    </row>
    <row r="9232" spans="5:5" x14ac:dyDescent="0.25">
      <c r="E9232" s="56" t="s">
        <v>2476</v>
      </c>
    </row>
    <row r="9233" spans="5:5" x14ac:dyDescent="0.25">
      <c r="E9233" s="56" t="s">
        <v>2476</v>
      </c>
    </row>
    <row r="9234" spans="5:5" x14ac:dyDescent="0.25">
      <c r="E9234" s="56" t="s">
        <v>2476</v>
      </c>
    </row>
    <row r="9235" spans="5:5" x14ac:dyDescent="0.25">
      <c r="E9235" s="56" t="s">
        <v>2476</v>
      </c>
    </row>
    <row r="9236" spans="5:5" x14ac:dyDescent="0.25">
      <c r="E9236" s="56" t="s">
        <v>2476</v>
      </c>
    </row>
    <row r="9237" spans="5:5" x14ac:dyDescent="0.25">
      <c r="E9237" s="56" t="s">
        <v>2476</v>
      </c>
    </row>
    <row r="9238" spans="5:5" x14ac:dyDescent="0.25">
      <c r="E9238" s="56" t="s">
        <v>2476</v>
      </c>
    </row>
    <row r="9239" spans="5:5" x14ac:dyDescent="0.25">
      <c r="E9239" s="56" t="s">
        <v>2476</v>
      </c>
    </row>
    <row r="9240" spans="5:5" x14ac:dyDescent="0.25">
      <c r="E9240" s="56" t="s">
        <v>2476</v>
      </c>
    </row>
    <row r="9241" spans="5:5" x14ac:dyDescent="0.25">
      <c r="E9241" s="56" t="s">
        <v>2476</v>
      </c>
    </row>
    <row r="9242" spans="5:5" x14ac:dyDescent="0.25">
      <c r="E9242" s="56" t="s">
        <v>2476</v>
      </c>
    </row>
    <row r="9243" spans="5:5" x14ac:dyDescent="0.25">
      <c r="E9243" s="56" t="s">
        <v>2476</v>
      </c>
    </row>
    <row r="9244" spans="5:5" x14ac:dyDescent="0.25">
      <c r="E9244" s="56" t="s">
        <v>2476</v>
      </c>
    </row>
    <row r="9245" spans="5:5" x14ac:dyDescent="0.25">
      <c r="E9245" s="56" t="s">
        <v>2476</v>
      </c>
    </row>
    <row r="9246" spans="5:5" x14ac:dyDescent="0.25">
      <c r="E9246" s="56" t="s">
        <v>2476</v>
      </c>
    </row>
    <row r="9247" spans="5:5" x14ac:dyDescent="0.25">
      <c r="E9247" s="56" t="s">
        <v>2476</v>
      </c>
    </row>
    <row r="9248" spans="5:5" x14ac:dyDescent="0.25">
      <c r="E9248" s="56" t="s">
        <v>2476</v>
      </c>
    </row>
    <row r="9249" spans="5:5" x14ac:dyDescent="0.25">
      <c r="E9249" s="56" t="s">
        <v>2476</v>
      </c>
    </row>
    <row r="9250" spans="5:5" x14ac:dyDescent="0.25">
      <c r="E9250" s="56" t="s">
        <v>2476</v>
      </c>
    </row>
    <row r="9251" spans="5:5" x14ac:dyDescent="0.25">
      <c r="E9251" s="56" t="s">
        <v>2476</v>
      </c>
    </row>
    <row r="9252" spans="5:5" x14ac:dyDescent="0.25">
      <c r="E9252" s="56" t="s">
        <v>2476</v>
      </c>
    </row>
    <row r="9253" spans="5:5" x14ac:dyDescent="0.25">
      <c r="E9253" s="56" t="s">
        <v>2476</v>
      </c>
    </row>
    <row r="9254" spans="5:5" x14ac:dyDescent="0.25">
      <c r="E9254" s="56" t="s">
        <v>2476</v>
      </c>
    </row>
    <row r="9255" spans="5:5" x14ac:dyDescent="0.25">
      <c r="E9255" s="56" t="s">
        <v>2476</v>
      </c>
    </row>
    <row r="9256" spans="5:5" x14ac:dyDescent="0.25">
      <c r="E9256" s="56" t="s">
        <v>2476</v>
      </c>
    </row>
    <row r="9257" spans="5:5" x14ac:dyDescent="0.25">
      <c r="E9257" s="56" t="s">
        <v>2476</v>
      </c>
    </row>
    <row r="9258" spans="5:5" x14ac:dyDescent="0.25">
      <c r="E9258" s="56" t="s">
        <v>2476</v>
      </c>
    </row>
    <row r="9259" spans="5:5" x14ac:dyDescent="0.25">
      <c r="E9259" s="56" t="s">
        <v>2476</v>
      </c>
    </row>
    <row r="9260" spans="5:5" x14ac:dyDescent="0.25">
      <c r="E9260" s="56" t="s">
        <v>2476</v>
      </c>
    </row>
    <row r="9261" spans="5:5" x14ac:dyDescent="0.25">
      <c r="E9261" s="56" t="s">
        <v>2476</v>
      </c>
    </row>
    <row r="9262" spans="5:5" x14ac:dyDescent="0.25">
      <c r="E9262" s="56" t="s">
        <v>2476</v>
      </c>
    </row>
    <row r="9263" spans="5:5" x14ac:dyDescent="0.25">
      <c r="E9263" s="56" t="s">
        <v>2476</v>
      </c>
    </row>
    <row r="9264" spans="5:5" x14ac:dyDescent="0.25">
      <c r="E9264" s="56" t="s">
        <v>2476</v>
      </c>
    </row>
    <row r="9265" spans="5:5" x14ac:dyDescent="0.25">
      <c r="E9265" s="56" t="s">
        <v>2476</v>
      </c>
    </row>
    <row r="9266" spans="5:5" x14ac:dyDescent="0.25">
      <c r="E9266" s="56" t="s">
        <v>2476</v>
      </c>
    </row>
    <row r="9267" spans="5:5" x14ac:dyDescent="0.25">
      <c r="E9267" s="56" t="s">
        <v>2476</v>
      </c>
    </row>
    <row r="9268" spans="5:5" x14ac:dyDescent="0.25">
      <c r="E9268" s="56" t="s">
        <v>2476</v>
      </c>
    </row>
    <row r="9269" spans="5:5" x14ac:dyDescent="0.25">
      <c r="E9269" s="56" t="s">
        <v>2476</v>
      </c>
    </row>
    <row r="9270" spans="5:5" x14ac:dyDescent="0.25">
      <c r="E9270" s="56" t="s">
        <v>2476</v>
      </c>
    </row>
    <row r="9271" spans="5:5" x14ac:dyDescent="0.25">
      <c r="E9271" s="56" t="s">
        <v>2476</v>
      </c>
    </row>
    <row r="9272" spans="5:5" x14ac:dyDescent="0.25">
      <c r="E9272" s="56" t="s">
        <v>2476</v>
      </c>
    </row>
    <row r="9273" spans="5:5" x14ac:dyDescent="0.25">
      <c r="E9273" s="56" t="s">
        <v>2476</v>
      </c>
    </row>
    <row r="9274" spans="5:5" x14ac:dyDescent="0.25">
      <c r="E9274" s="56" t="s">
        <v>2476</v>
      </c>
    </row>
    <row r="9275" spans="5:5" x14ac:dyDescent="0.25">
      <c r="E9275" s="56" t="s">
        <v>2476</v>
      </c>
    </row>
    <row r="9276" spans="5:5" x14ac:dyDescent="0.25">
      <c r="E9276" s="56" t="s">
        <v>2476</v>
      </c>
    </row>
    <row r="9277" spans="5:5" x14ac:dyDescent="0.25">
      <c r="E9277" s="56" t="s">
        <v>2476</v>
      </c>
    </row>
    <row r="9278" spans="5:5" x14ac:dyDescent="0.25">
      <c r="E9278" s="56" t="s">
        <v>2476</v>
      </c>
    </row>
    <row r="9279" spans="5:5" x14ac:dyDescent="0.25">
      <c r="E9279" s="56" t="s">
        <v>2476</v>
      </c>
    </row>
    <row r="9280" spans="5:5" x14ac:dyDescent="0.25">
      <c r="E9280" s="56" t="s">
        <v>2476</v>
      </c>
    </row>
    <row r="9281" spans="5:5" x14ac:dyDescent="0.25">
      <c r="E9281" s="56" t="s">
        <v>2476</v>
      </c>
    </row>
    <row r="9282" spans="5:5" x14ac:dyDescent="0.25">
      <c r="E9282" s="56" t="s">
        <v>2476</v>
      </c>
    </row>
    <row r="9283" spans="5:5" x14ac:dyDescent="0.25">
      <c r="E9283" s="56" t="s">
        <v>2476</v>
      </c>
    </row>
    <row r="9284" spans="5:5" x14ac:dyDescent="0.25">
      <c r="E9284" s="56" t="s">
        <v>2476</v>
      </c>
    </row>
    <row r="9285" spans="5:5" x14ac:dyDescent="0.25">
      <c r="E9285" s="56" t="s">
        <v>2476</v>
      </c>
    </row>
    <row r="9286" spans="5:5" x14ac:dyDescent="0.25">
      <c r="E9286" s="56" t="s">
        <v>2476</v>
      </c>
    </row>
    <row r="9287" spans="5:5" x14ac:dyDescent="0.25">
      <c r="E9287" s="56" t="s">
        <v>2476</v>
      </c>
    </row>
    <row r="9288" spans="5:5" x14ac:dyDescent="0.25">
      <c r="E9288" s="56" t="s">
        <v>2476</v>
      </c>
    </row>
    <row r="9289" spans="5:5" x14ac:dyDescent="0.25">
      <c r="E9289" s="56" t="s">
        <v>2476</v>
      </c>
    </row>
    <row r="9290" spans="5:5" x14ac:dyDescent="0.25">
      <c r="E9290" s="56" t="s">
        <v>2476</v>
      </c>
    </row>
    <row r="9291" spans="5:5" x14ac:dyDescent="0.25">
      <c r="E9291" s="56" t="s">
        <v>2476</v>
      </c>
    </row>
    <row r="9292" spans="5:5" x14ac:dyDescent="0.25">
      <c r="E9292" s="56" t="s">
        <v>2476</v>
      </c>
    </row>
    <row r="9293" spans="5:5" x14ac:dyDescent="0.25">
      <c r="E9293" s="56" t="s">
        <v>2476</v>
      </c>
    </row>
    <row r="9294" spans="5:5" x14ac:dyDescent="0.25">
      <c r="E9294" s="56" t="s">
        <v>2476</v>
      </c>
    </row>
    <row r="9295" spans="5:5" x14ac:dyDescent="0.25">
      <c r="E9295" s="56" t="s">
        <v>2476</v>
      </c>
    </row>
    <row r="9296" spans="5:5" x14ac:dyDescent="0.25">
      <c r="E9296" s="56" t="s">
        <v>2476</v>
      </c>
    </row>
    <row r="9297" spans="5:5" x14ac:dyDescent="0.25">
      <c r="E9297" s="56" t="s">
        <v>2476</v>
      </c>
    </row>
    <row r="9298" spans="5:5" x14ac:dyDescent="0.25">
      <c r="E9298" s="56" t="s">
        <v>2476</v>
      </c>
    </row>
    <row r="9299" spans="5:5" x14ac:dyDescent="0.25">
      <c r="E9299" s="56" t="s">
        <v>2476</v>
      </c>
    </row>
    <row r="9300" spans="5:5" x14ac:dyDescent="0.25">
      <c r="E9300" s="56" t="s">
        <v>2476</v>
      </c>
    </row>
    <row r="9301" spans="5:5" x14ac:dyDescent="0.25">
      <c r="E9301" s="56" t="s">
        <v>2476</v>
      </c>
    </row>
    <row r="9302" spans="5:5" x14ac:dyDescent="0.25">
      <c r="E9302" s="56" t="s">
        <v>2476</v>
      </c>
    </row>
    <row r="9303" spans="5:5" x14ac:dyDescent="0.25">
      <c r="E9303" s="56" t="s">
        <v>2476</v>
      </c>
    </row>
    <row r="9304" spans="5:5" x14ac:dyDescent="0.25">
      <c r="E9304" s="56" t="s">
        <v>2476</v>
      </c>
    </row>
    <row r="9305" spans="5:5" x14ac:dyDescent="0.25">
      <c r="E9305" s="56" t="s">
        <v>2476</v>
      </c>
    </row>
    <row r="9306" spans="5:5" x14ac:dyDescent="0.25">
      <c r="E9306" s="56" t="s">
        <v>2476</v>
      </c>
    </row>
    <row r="9307" spans="5:5" x14ac:dyDescent="0.25">
      <c r="E9307" s="56" t="s">
        <v>2476</v>
      </c>
    </row>
    <row r="9308" spans="5:5" x14ac:dyDescent="0.25">
      <c r="E9308" s="56" t="s">
        <v>2476</v>
      </c>
    </row>
    <row r="9309" spans="5:5" x14ac:dyDescent="0.25">
      <c r="E9309" s="56" t="s">
        <v>2476</v>
      </c>
    </row>
    <row r="9310" spans="5:5" x14ac:dyDescent="0.25">
      <c r="E9310" s="56" t="s">
        <v>2476</v>
      </c>
    </row>
    <row r="9311" spans="5:5" x14ac:dyDescent="0.25">
      <c r="E9311" s="56" t="s">
        <v>2476</v>
      </c>
    </row>
    <row r="9312" spans="5:5" x14ac:dyDescent="0.25">
      <c r="E9312" s="56" t="s">
        <v>2476</v>
      </c>
    </row>
    <row r="9313" spans="5:5" x14ac:dyDescent="0.25">
      <c r="E9313" s="56" t="s">
        <v>2476</v>
      </c>
    </row>
    <row r="9314" spans="5:5" x14ac:dyDescent="0.25">
      <c r="E9314" s="56" t="s">
        <v>2476</v>
      </c>
    </row>
    <row r="9315" spans="5:5" x14ac:dyDescent="0.25">
      <c r="E9315" s="56" t="s">
        <v>2476</v>
      </c>
    </row>
    <row r="9316" spans="5:5" x14ac:dyDescent="0.25">
      <c r="E9316" s="56" t="s">
        <v>2476</v>
      </c>
    </row>
    <row r="9317" spans="5:5" x14ac:dyDescent="0.25">
      <c r="E9317" s="56" t="s">
        <v>2476</v>
      </c>
    </row>
    <row r="9318" spans="5:5" x14ac:dyDescent="0.25">
      <c r="E9318" s="56" t="s">
        <v>2476</v>
      </c>
    </row>
    <row r="9319" spans="5:5" x14ac:dyDescent="0.25">
      <c r="E9319" s="56" t="s">
        <v>2476</v>
      </c>
    </row>
    <row r="9320" spans="5:5" x14ac:dyDescent="0.25">
      <c r="E9320" s="56" t="s">
        <v>2476</v>
      </c>
    </row>
    <row r="9321" spans="5:5" x14ac:dyDescent="0.25">
      <c r="E9321" s="56" t="s">
        <v>2476</v>
      </c>
    </row>
    <row r="9322" spans="5:5" x14ac:dyDescent="0.25">
      <c r="E9322" s="56" t="s">
        <v>2476</v>
      </c>
    </row>
    <row r="9323" spans="5:5" x14ac:dyDescent="0.25">
      <c r="E9323" s="56" t="s">
        <v>2476</v>
      </c>
    </row>
    <row r="9324" spans="5:5" x14ac:dyDescent="0.25">
      <c r="E9324" s="56" t="s">
        <v>2476</v>
      </c>
    </row>
    <row r="9325" spans="5:5" x14ac:dyDescent="0.25">
      <c r="E9325" s="56" t="s">
        <v>2476</v>
      </c>
    </row>
    <row r="9326" spans="5:5" x14ac:dyDescent="0.25">
      <c r="E9326" s="56" t="s">
        <v>2476</v>
      </c>
    </row>
    <row r="9327" spans="5:5" x14ac:dyDescent="0.25">
      <c r="E9327" s="56" t="s">
        <v>2476</v>
      </c>
    </row>
    <row r="9328" spans="5:5" x14ac:dyDescent="0.25">
      <c r="E9328" s="56" t="s">
        <v>2476</v>
      </c>
    </row>
    <row r="9329" spans="5:5" x14ac:dyDescent="0.25">
      <c r="E9329" s="56" t="s">
        <v>2476</v>
      </c>
    </row>
    <row r="9330" spans="5:5" x14ac:dyDescent="0.25">
      <c r="E9330" s="56" t="s">
        <v>2476</v>
      </c>
    </row>
    <row r="9331" spans="5:5" x14ac:dyDescent="0.25">
      <c r="E9331" s="56" t="s">
        <v>2476</v>
      </c>
    </row>
    <row r="9332" spans="5:5" x14ac:dyDescent="0.25">
      <c r="E9332" s="56" t="s">
        <v>2476</v>
      </c>
    </row>
    <row r="9333" spans="5:5" x14ac:dyDescent="0.25">
      <c r="E9333" s="56" t="s">
        <v>2476</v>
      </c>
    </row>
    <row r="9334" spans="5:5" x14ac:dyDescent="0.25">
      <c r="E9334" s="56" t="s">
        <v>2476</v>
      </c>
    </row>
    <row r="9335" spans="5:5" x14ac:dyDescent="0.25">
      <c r="E9335" s="56" t="s">
        <v>2476</v>
      </c>
    </row>
    <row r="9336" spans="5:5" x14ac:dyDescent="0.25">
      <c r="E9336" s="56" t="s">
        <v>2476</v>
      </c>
    </row>
    <row r="9337" spans="5:5" x14ac:dyDescent="0.25">
      <c r="E9337" s="56" t="s">
        <v>2476</v>
      </c>
    </row>
    <row r="9338" spans="5:5" x14ac:dyDescent="0.25">
      <c r="E9338" s="56" t="s">
        <v>2476</v>
      </c>
    </row>
    <row r="9339" spans="5:5" x14ac:dyDescent="0.25">
      <c r="E9339" s="56" t="s">
        <v>2476</v>
      </c>
    </row>
    <row r="9340" spans="5:5" x14ac:dyDescent="0.25">
      <c r="E9340" s="56" t="s">
        <v>2476</v>
      </c>
    </row>
    <row r="9341" spans="5:5" x14ac:dyDescent="0.25">
      <c r="E9341" s="56" t="s">
        <v>2476</v>
      </c>
    </row>
    <row r="9342" spans="5:5" x14ac:dyDescent="0.25">
      <c r="E9342" s="56" t="s">
        <v>2476</v>
      </c>
    </row>
    <row r="9343" spans="5:5" x14ac:dyDescent="0.25">
      <c r="E9343" s="56" t="s">
        <v>2476</v>
      </c>
    </row>
    <row r="9344" spans="5:5" x14ac:dyDescent="0.25">
      <c r="E9344" s="56" t="s">
        <v>2476</v>
      </c>
    </row>
    <row r="9345" spans="5:5" x14ac:dyDescent="0.25">
      <c r="E9345" s="56" t="s">
        <v>2476</v>
      </c>
    </row>
    <row r="9346" spans="5:5" x14ac:dyDescent="0.25">
      <c r="E9346" s="56" t="s">
        <v>2476</v>
      </c>
    </row>
    <row r="9347" spans="5:5" x14ac:dyDescent="0.25">
      <c r="E9347" s="56" t="s">
        <v>2476</v>
      </c>
    </row>
    <row r="9348" spans="5:5" x14ac:dyDescent="0.25">
      <c r="E9348" s="56" t="s">
        <v>2476</v>
      </c>
    </row>
    <row r="9349" spans="5:5" x14ac:dyDescent="0.25">
      <c r="E9349" s="56" t="s">
        <v>2476</v>
      </c>
    </row>
    <row r="9350" spans="5:5" x14ac:dyDescent="0.25">
      <c r="E9350" s="56" t="s">
        <v>2476</v>
      </c>
    </row>
    <row r="9351" spans="5:5" x14ac:dyDescent="0.25">
      <c r="E9351" s="56" t="s">
        <v>2476</v>
      </c>
    </row>
    <row r="9352" spans="5:5" x14ac:dyDescent="0.25">
      <c r="E9352" s="56" t="s">
        <v>2476</v>
      </c>
    </row>
    <row r="9353" spans="5:5" x14ac:dyDescent="0.25">
      <c r="E9353" s="56" t="s">
        <v>2476</v>
      </c>
    </row>
    <row r="9354" spans="5:5" x14ac:dyDescent="0.25">
      <c r="E9354" s="56" t="s">
        <v>2476</v>
      </c>
    </row>
    <row r="9355" spans="5:5" x14ac:dyDescent="0.25">
      <c r="E9355" s="56" t="s">
        <v>2476</v>
      </c>
    </row>
    <row r="9356" spans="5:5" x14ac:dyDescent="0.25">
      <c r="E9356" s="56" t="s">
        <v>2476</v>
      </c>
    </row>
    <row r="9357" spans="5:5" x14ac:dyDescent="0.25">
      <c r="E9357" s="56" t="s">
        <v>2476</v>
      </c>
    </row>
    <row r="9358" spans="5:5" x14ac:dyDescent="0.25">
      <c r="E9358" s="56" t="s">
        <v>2476</v>
      </c>
    </row>
    <row r="9359" spans="5:5" x14ac:dyDescent="0.25">
      <c r="E9359" s="56" t="s">
        <v>2476</v>
      </c>
    </row>
    <row r="9360" spans="5:5" x14ac:dyDescent="0.25">
      <c r="E9360" s="56" t="s">
        <v>2476</v>
      </c>
    </row>
    <row r="9361" spans="5:5" x14ac:dyDescent="0.25">
      <c r="E9361" s="56" t="s">
        <v>2476</v>
      </c>
    </row>
    <row r="9362" spans="5:5" x14ac:dyDescent="0.25">
      <c r="E9362" s="56" t="s">
        <v>2476</v>
      </c>
    </row>
    <row r="9363" spans="5:5" x14ac:dyDescent="0.25">
      <c r="E9363" s="56" t="s">
        <v>2476</v>
      </c>
    </row>
    <row r="9364" spans="5:5" x14ac:dyDescent="0.25">
      <c r="E9364" s="56" t="s">
        <v>2476</v>
      </c>
    </row>
    <row r="9365" spans="5:5" x14ac:dyDescent="0.25">
      <c r="E9365" s="56" t="s">
        <v>2476</v>
      </c>
    </row>
    <row r="9366" spans="5:5" x14ac:dyDescent="0.25">
      <c r="E9366" s="56" t="s">
        <v>2476</v>
      </c>
    </row>
    <row r="9367" spans="5:5" x14ac:dyDescent="0.25">
      <c r="E9367" s="56" t="s">
        <v>2476</v>
      </c>
    </row>
    <row r="9368" spans="5:5" x14ac:dyDescent="0.25">
      <c r="E9368" s="56" t="s">
        <v>2476</v>
      </c>
    </row>
    <row r="9369" spans="5:5" x14ac:dyDescent="0.25">
      <c r="E9369" s="56" t="s">
        <v>2476</v>
      </c>
    </row>
    <row r="9370" spans="5:5" x14ac:dyDescent="0.25">
      <c r="E9370" s="56" t="s">
        <v>2476</v>
      </c>
    </row>
    <row r="9371" spans="5:5" x14ac:dyDescent="0.25">
      <c r="E9371" s="56" t="s">
        <v>2476</v>
      </c>
    </row>
    <row r="9372" spans="5:5" x14ac:dyDescent="0.25">
      <c r="E9372" s="56" t="s">
        <v>2476</v>
      </c>
    </row>
    <row r="9373" spans="5:5" x14ac:dyDescent="0.25">
      <c r="E9373" s="56" t="s">
        <v>2476</v>
      </c>
    </row>
    <row r="9374" spans="5:5" x14ac:dyDescent="0.25">
      <c r="E9374" s="56" t="s">
        <v>2476</v>
      </c>
    </row>
    <row r="9375" spans="5:5" x14ac:dyDescent="0.25">
      <c r="E9375" s="56" t="s">
        <v>2476</v>
      </c>
    </row>
    <row r="9376" spans="5:5" x14ac:dyDescent="0.25">
      <c r="E9376" s="56" t="s">
        <v>2476</v>
      </c>
    </row>
    <row r="9377" spans="5:5" x14ac:dyDescent="0.25">
      <c r="E9377" s="56" t="s">
        <v>2476</v>
      </c>
    </row>
    <row r="9378" spans="5:5" x14ac:dyDescent="0.25">
      <c r="E9378" s="56" t="s">
        <v>2476</v>
      </c>
    </row>
    <row r="9379" spans="5:5" x14ac:dyDescent="0.25">
      <c r="E9379" s="56" t="s">
        <v>2476</v>
      </c>
    </row>
    <row r="9380" spans="5:5" x14ac:dyDescent="0.25">
      <c r="E9380" s="56" t="s">
        <v>2476</v>
      </c>
    </row>
    <row r="9381" spans="5:5" x14ac:dyDescent="0.25">
      <c r="E9381" s="56" t="s">
        <v>2476</v>
      </c>
    </row>
    <row r="9382" spans="5:5" x14ac:dyDescent="0.25">
      <c r="E9382" s="56" t="s">
        <v>2476</v>
      </c>
    </row>
    <row r="9383" spans="5:5" x14ac:dyDescent="0.25">
      <c r="E9383" s="56" t="s">
        <v>2476</v>
      </c>
    </row>
    <row r="9384" spans="5:5" x14ac:dyDescent="0.25">
      <c r="E9384" s="56" t="s">
        <v>2476</v>
      </c>
    </row>
    <row r="9385" spans="5:5" x14ac:dyDescent="0.25">
      <c r="E9385" s="56" t="s">
        <v>2476</v>
      </c>
    </row>
    <row r="9386" spans="5:5" x14ac:dyDescent="0.25">
      <c r="E9386" s="56" t="s">
        <v>2476</v>
      </c>
    </row>
    <row r="9387" spans="5:5" x14ac:dyDescent="0.25">
      <c r="E9387" s="56" t="s">
        <v>2476</v>
      </c>
    </row>
    <row r="9388" spans="5:5" x14ac:dyDescent="0.25">
      <c r="E9388" s="56" t="s">
        <v>2476</v>
      </c>
    </row>
    <row r="9389" spans="5:5" x14ac:dyDescent="0.25">
      <c r="E9389" s="56" t="s">
        <v>2476</v>
      </c>
    </row>
    <row r="9390" spans="5:5" x14ac:dyDescent="0.25">
      <c r="E9390" s="56" t="s">
        <v>2476</v>
      </c>
    </row>
    <row r="9391" spans="5:5" x14ac:dyDescent="0.25">
      <c r="E9391" s="56" t="s">
        <v>2476</v>
      </c>
    </row>
    <row r="9392" spans="5:5" x14ac:dyDescent="0.25">
      <c r="E9392" s="56" t="s">
        <v>2476</v>
      </c>
    </row>
    <row r="9393" spans="5:5" x14ac:dyDescent="0.25">
      <c r="E9393" s="56" t="s">
        <v>2476</v>
      </c>
    </row>
    <row r="9394" spans="5:5" x14ac:dyDescent="0.25">
      <c r="E9394" s="56" t="s">
        <v>2476</v>
      </c>
    </row>
    <row r="9395" spans="5:5" x14ac:dyDescent="0.25">
      <c r="E9395" s="56" t="s">
        <v>2476</v>
      </c>
    </row>
    <row r="9396" spans="5:5" x14ac:dyDescent="0.25">
      <c r="E9396" s="56" t="s">
        <v>2476</v>
      </c>
    </row>
    <row r="9397" spans="5:5" x14ac:dyDescent="0.25">
      <c r="E9397" s="56" t="s">
        <v>2476</v>
      </c>
    </row>
    <row r="9398" spans="5:5" x14ac:dyDescent="0.25">
      <c r="E9398" s="56" t="s">
        <v>2476</v>
      </c>
    </row>
    <row r="9399" spans="5:5" x14ac:dyDescent="0.25">
      <c r="E9399" s="56" t="s">
        <v>2476</v>
      </c>
    </row>
    <row r="9400" spans="5:5" x14ac:dyDescent="0.25">
      <c r="E9400" s="56" t="s">
        <v>2476</v>
      </c>
    </row>
    <row r="9401" spans="5:5" x14ac:dyDescent="0.25">
      <c r="E9401" s="56" t="s">
        <v>2476</v>
      </c>
    </row>
    <row r="9402" spans="5:5" x14ac:dyDescent="0.25">
      <c r="E9402" s="56" t="s">
        <v>2476</v>
      </c>
    </row>
    <row r="9403" spans="5:5" x14ac:dyDescent="0.25">
      <c r="E9403" s="56" t="s">
        <v>2476</v>
      </c>
    </row>
    <row r="9404" spans="5:5" x14ac:dyDescent="0.25">
      <c r="E9404" s="56" t="s">
        <v>2476</v>
      </c>
    </row>
    <row r="9405" spans="5:5" x14ac:dyDescent="0.25">
      <c r="E9405" s="56" t="s">
        <v>2476</v>
      </c>
    </row>
    <row r="9406" spans="5:5" x14ac:dyDescent="0.25">
      <c r="E9406" s="56" t="s">
        <v>2476</v>
      </c>
    </row>
    <row r="9407" spans="5:5" x14ac:dyDescent="0.25">
      <c r="E9407" s="56" t="s">
        <v>2476</v>
      </c>
    </row>
    <row r="9408" spans="5:5" x14ac:dyDescent="0.25">
      <c r="E9408" s="56" t="s">
        <v>2476</v>
      </c>
    </row>
    <row r="9409" spans="5:5" x14ac:dyDescent="0.25">
      <c r="E9409" s="56" t="s">
        <v>2476</v>
      </c>
    </row>
    <row r="9410" spans="5:5" x14ac:dyDescent="0.25">
      <c r="E9410" s="56" t="s">
        <v>2476</v>
      </c>
    </row>
    <row r="9411" spans="5:5" x14ac:dyDescent="0.25">
      <c r="E9411" s="56" t="s">
        <v>2476</v>
      </c>
    </row>
    <row r="9412" spans="5:5" x14ac:dyDescent="0.25">
      <c r="E9412" s="56" t="s">
        <v>2476</v>
      </c>
    </row>
    <row r="9413" spans="5:5" x14ac:dyDescent="0.25">
      <c r="E9413" s="56" t="s">
        <v>2476</v>
      </c>
    </row>
    <row r="9414" spans="5:5" x14ac:dyDescent="0.25">
      <c r="E9414" s="56" t="s">
        <v>2476</v>
      </c>
    </row>
    <row r="9415" spans="5:5" x14ac:dyDescent="0.25">
      <c r="E9415" s="56" t="s">
        <v>2476</v>
      </c>
    </row>
    <row r="9416" spans="5:5" x14ac:dyDescent="0.25">
      <c r="E9416" s="56" t="s">
        <v>2476</v>
      </c>
    </row>
    <row r="9417" spans="5:5" x14ac:dyDescent="0.25">
      <c r="E9417" s="56" t="s">
        <v>2476</v>
      </c>
    </row>
    <row r="9418" spans="5:5" x14ac:dyDescent="0.25">
      <c r="E9418" s="56" t="s">
        <v>2476</v>
      </c>
    </row>
    <row r="9419" spans="5:5" x14ac:dyDescent="0.25">
      <c r="E9419" s="56" t="s">
        <v>2476</v>
      </c>
    </row>
    <row r="9420" spans="5:5" x14ac:dyDescent="0.25">
      <c r="E9420" s="56" t="s">
        <v>2476</v>
      </c>
    </row>
    <row r="9421" spans="5:5" x14ac:dyDescent="0.25">
      <c r="E9421" s="56" t="s">
        <v>2476</v>
      </c>
    </row>
    <row r="9422" spans="5:5" x14ac:dyDescent="0.25">
      <c r="E9422" s="56" t="s">
        <v>2476</v>
      </c>
    </row>
    <row r="9423" spans="5:5" x14ac:dyDescent="0.25">
      <c r="E9423" s="56" t="s">
        <v>2476</v>
      </c>
    </row>
    <row r="9424" spans="5:5" x14ac:dyDescent="0.25">
      <c r="E9424" s="56" t="s">
        <v>2476</v>
      </c>
    </row>
    <row r="9425" spans="5:5" x14ac:dyDescent="0.25">
      <c r="E9425" s="56" t="s">
        <v>2476</v>
      </c>
    </row>
    <row r="9426" spans="5:5" x14ac:dyDescent="0.25">
      <c r="E9426" s="56" t="s">
        <v>2476</v>
      </c>
    </row>
    <row r="9427" spans="5:5" x14ac:dyDescent="0.25">
      <c r="E9427" s="56" t="s">
        <v>2476</v>
      </c>
    </row>
    <row r="9428" spans="5:5" x14ac:dyDescent="0.25">
      <c r="E9428" s="56" t="s">
        <v>2476</v>
      </c>
    </row>
    <row r="9429" spans="5:5" x14ac:dyDescent="0.25">
      <c r="E9429" s="56" t="s">
        <v>2476</v>
      </c>
    </row>
    <row r="9430" spans="5:5" x14ac:dyDescent="0.25">
      <c r="E9430" s="56" t="s">
        <v>2476</v>
      </c>
    </row>
    <row r="9431" spans="5:5" x14ac:dyDescent="0.25">
      <c r="E9431" s="56" t="s">
        <v>2476</v>
      </c>
    </row>
    <row r="9432" spans="5:5" x14ac:dyDescent="0.25">
      <c r="E9432" s="56" t="s">
        <v>2476</v>
      </c>
    </row>
    <row r="9433" spans="5:5" x14ac:dyDescent="0.25">
      <c r="E9433" s="56" t="s">
        <v>2476</v>
      </c>
    </row>
    <row r="9434" spans="5:5" x14ac:dyDescent="0.25">
      <c r="E9434" s="56" t="s">
        <v>2476</v>
      </c>
    </row>
    <row r="9435" spans="5:5" x14ac:dyDescent="0.25">
      <c r="E9435" s="56" t="s">
        <v>2476</v>
      </c>
    </row>
    <row r="9436" spans="5:5" x14ac:dyDescent="0.25">
      <c r="E9436" s="56" t="s">
        <v>2476</v>
      </c>
    </row>
    <row r="9437" spans="5:5" x14ac:dyDescent="0.25">
      <c r="E9437" s="56" t="s">
        <v>2476</v>
      </c>
    </row>
    <row r="9438" spans="5:5" x14ac:dyDescent="0.25">
      <c r="E9438" s="56" t="s">
        <v>2476</v>
      </c>
    </row>
    <row r="9439" spans="5:5" x14ac:dyDescent="0.25">
      <c r="E9439" s="56" t="s">
        <v>2476</v>
      </c>
    </row>
    <row r="9440" spans="5:5" x14ac:dyDescent="0.25">
      <c r="E9440" s="56" t="s">
        <v>2476</v>
      </c>
    </row>
    <row r="9441" spans="5:5" x14ac:dyDescent="0.25">
      <c r="E9441" s="56" t="s">
        <v>2476</v>
      </c>
    </row>
    <row r="9442" spans="5:5" x14ac:dyDescent="0.25">
      <c r="E9442" s="56" t="s">
        <v>2476</v>
      </c>
    </row>
    <row r="9443" spans="5:5" x14ac:dyDescent="0.25">
      <c r="E9443" s="56" t="s">
        <v>2476</v>
      </c>
    </row>
    <row r="9444" spans="5:5" x14ac:dyDescent="0.25">
      <c r="E9444" s="56" t="s">
        <v>2476</v>
      </c>
    </row>
    <row r="9445" spans="5:5" x14ac:dyDescent="0.25">
      <c r="E9445" s="56" t="s">
        <v>2476</v>
      </c>
    </row>
    <row r="9446" spans="5:5" x14ac:dyDescent="0.25">
      <c r="E9446" s="56" t="s">
        <v>2476</v>
      </c>
    </row>
    <row r="9447" spans="5:5" x14ac:dyDescent="0.25">
      <c r="E9447" s="56" t="s">
        <v>2476</v>
      </c>
    </row>
    <row r="9448" spans="5:5" x14ac:dyDescent="0.25">
      <c r="E9448" s="56" t="s">
        <v>2476</v>
      </c>
    </row>
    <row r="9449" spans="5:5" x14ac:dyDescent="0.25">
      <c r="E9449" s="56" t="s">
        <v>2476</v>
      </c>
    </row>
    <row r="9450" spans="5:5" x14ac:dyDescent="0.25">
      <c r="E9450" s="56" t="s">
        <v>2476</v>
      </c>
    </row>
    <row r="9451" spans="5:5" x14ac:dyDescent="0.25">
      <c r="E9451" s="56" t="s">
        <v>2476</v>
      </c>
    </row>
    <row r="9452" spans="5:5" x14ac:dyDescent="0.25">
      <c r="E9452" s="56" t="s">
        <v>2476</v>
      </c>
    </row>
    <row r="9453" spans="5:5" x14ac:dyDescent="0.25">
      <c r="E9453" s="56" t="s">
        <v>2476</v>
      </c>
    </row>
    <row r="9454" spans="5:5" x14ac:dyDescent="0.25">
      <c r="E9454" s="56" t="s">
        <v>2476</v>
      </c>
    </row>
    <row r="9455" spans="5:5" x14ac:dyDescent="0.25">
      <c r="E9455" s="56" t="s">
        <v>2476</v>
      </c>
    </row>
    <row r="9456" spans="5:5" x14ac:dyDescent="0.25">
      <c r="E9456" s="56" t="s">
        <v>2476</v>
      </c>
    </row>
    <row r="9457" spans="5:5" x14ac:dyDescent="0.25">
      <c r="E9457" s="56" t="s">
        <v>2476</v>
      </c>
    </row>
    <row r="9458" spans="5:5" x14ac:dyDescent="0.25">
      <c r="E9458" s="56" t="s">
        <v>2476</v>
      </c>
    </row>
    <row r="9459" spans="5:5" x14ac:dyDescent="0.25">
      <c r="E9459" s="56" t="s">
        <v>2476</v>
      </c>
    </row>
    <row r="9460" spans="5:5" x14ac:dyDescent="0.25">
      <c r="E9460" s="56" t="s">
        <v>2476</v>
      </c>
    </row>
    <row r="9461" spans="5:5" x14ac:dyDescent="0.25">
      <c r="E9461" s="56" t="s">
        <v>2476</v>
      </c>
    </row>
    <row r="9462" spans="5:5" x14ac:dyDescent="0.25">
      <c r="E9462" s="56" t="s">
        <v>2476</v>
      </c>
    </row>
    <row r="9463" spans="5:5" x14ac:dyDescent="0.25">
      <c r="E9463" s="56" t="s">
        <v>2476</v>
      </c>
    </row>
    <row r="9464" spans="5:5" x14ac:dyDescent="0.25">
      <c r="E9464" s="56" t="s">
        <v>2476</v>
      </c>
    </row>
    <row r="9465" spans="5:5" x14ac:dyDescent="0.25">
      <c r="E9465" s="56" t="s">
        <v>2476</v>
      </c>
    </row>
    <row r="9466" spans="5:5" x14ac:dyDescent="0.25">
      <c r="E9466" s="56" t="s">
        <v>2476</v>
      </c>
    </row>
    <row r="9467" spans="5:5" x14ac:dyDescent="0.25">
      <c r="E9467" s="56" t="s">
        <v>2476</v>
      </c>
    </row>
    <row r="9468" spans="5:5" x14ac:dyDescent="0.25">
      <c r="E9468" s="56" t="s">
        <v>2476</v>
      </c>
    </row>
    <row r="9469" spans="5:5" x14ac:dyDescent="0.25">
      <c r="E9469" s="56" t="s">
        <v>2476</v>
      </c>
    </row>
    <row r="9470" spans="5:5" x14ac:dyDescent="0.25">
      <c r="E9470" s="56" t="s">
        <v>2476</v>
      </c>
    </row>
    <row r="9471" spans="5:5" x14ac:dyDescent="0.25">
      <c r="E9471" s="56" t="s">
        <v>2476</v>
      </c>
    </row>
    <row r="9472" spans="5:5" x14ac:dyDescent="0.25">
      <c r="E9472" s="56" t="s">
        <v>2476</v>
      </c>
    </row>
    <row r="9473" spans="5:5" x14ac:dyDescent="0.25">
      <c r="E9473" s="56" t="s">
        <v>2476</v>
      </c>
    </row>
    <row r="9474" spans="5:5" x14ac:dyDescent="0.25">
      <c r="E9474" s="56" t="s">
        <v>2476</v>
      </c>
    </row>
    <row r="9475" spans="5:5" x14ac:dyDescent="0.25">
      <c r="E9475" s="56" t="s">
        <v>2476</v>
      </c>
    </row>
    <row r="9476" spans="5:5" x14ac:dyDescent="0.25">
      <c r="E9476" s="56" t="s">
        <v>2476</v>
      </c>
    </row>
    <row r="9477" spans="5:5" x14ac:dyDescent="0.25">
      <c r="E9477" s="56" t="s">
        <v>2476</v>
      </c>
    </row>
    <row r="9478" spans="5:5" x14ac:dyDescent="0.25">
      <c r="E9478" s="56" t="s">
        <v>2476</v>
      </c>
    </row>
    <row r="9479" spans="5:5" x14ac:dyDescent="0.25">
      <c r="E9479" s="56" t="s">
        <v>2476</v>
      </c>
    </row>
    <row r="9480" spans="5:5" x14ac:dyDescent="0.25">
      <c r="E9480" s="56" t="s">
        <v>2476</v>
      </c>
    </row>
    <row r="9481" spans="5:5" x14ac:dyDescent="0.25">
      <c r="E9481" s="56" t="s">
        <v>2476</v>
      </c>
    </row>
    <row r="9482" spans="5:5" x14ac:dyDescent="0.25">
      <c r="E9482" s="56" t="s">
        <v>2476</v>
      </c>
    </row>
    <row r="9483" spans="5:5" x14ac:dyDescent="0.25">
      <c r="E9483" s="56" t="s">
        <v>2476</v>
      </c>
    </row>
    <row r="9484" spans="5:5" x14ac:dyDescent="0.25">
      <c r="E9484" s="56" t="s">
        <v>2476</v>
      </c>
    </row>
    <row r="9485" spans="5:5" x14ac:dyDescent="0.25">
      <c r="E9485" s="56" t="s">
        <v>2476</v>
      </c>
    </row>
    <row r="9486" spans="5:5" x14ac:dyDescent="0.25">
      <c r="E9486" s="56" t="s">
        <v>2476</v>
      </c>
    </row>
    <row r="9487" spans="5:5" x14ac:dyDescent="0.25">
      <c r="E9487" s="56" t="s">
        <v>2476</v>
      </c>
    </row>
    <row r="9488" spans="5:5" x14ac:dyDescent="0.25">
      <c r="E9488" s="56" t="s">
        <v>2476</v>
      </c>
    </row>
    <row r="9489" spans="5:5" x14ac:dyDescent="0.25">
      <c r="E9489" s="56" t="s">
        <v>2476</v>
      </c>
    </row>
    <row r="9490" spans="5:5" x14ac:dyDescent="0.25">
      <c r="E9490" s="56" t="s">
        <v>2476</v>
      </c>
    </row>
    <row r="9491" spans="5:5" x14ac:dyDescent="0.25">
      <c r="E9491" s="56" t="s">
        <v>2476</v>
      </c>
    </row>
    <row r="9492" spans="5:5" x14ac:dyDescent="0.25">
      <c r="E9492" s="56" t="s">
        <v>2476</v>
      </c>
    </row>
    <row r="9493" spans="5:5" x14ac:dyDescent="0.25">
      <c r="E9493" s="56" t="s">
        <v>2476</v>
      </c>
    </row>
    <row r="9494" spans="5:5" x14ac:dyDescent="0.25">
      <c r="E9494" s="56" t="s">
        <v>2476</v>
      </c>
    </row>
    <row r="9495" spans="5:5" x14ac:dyDescent="0.25">
      <c r="E9495" s="56" t="s">
        <v>2476</v>
      </c>
    </row>
    <row r="9496" spans="5:5" x14ac:dyDescent="0.25">
      <c r="E9496" s="56" t="s">
        <v>2476</v>
      </c>
    </row>
    <row r="9497" spans="5:5" x14ac:dyDescent="0.25">
      <c r="E9497" s="56" t="s">
        <v>2476</v>
      </c>
    </row>
    <row r="9498" spans="5:5" x14ac:dyDescent="0.25">
      <c r="E9498" s="56" t="s">
        <v>2476</v>
      </c>
    </row>
    <row r="9499" spans="5:5" x14ac:dyDescent="0.25">
      <c r="E9499" s="56" t="s">
        <v>2476</v>
      </c>
    </row>
    <row r="9500" spans="5:5" x14ac:dyDescent="0.25">
      <c r="E9500" s="56" t="s">
        <v>2476</v>
      </c>
    </row>
    <row r="9501" spans="5:5" x14ac:dyDescent="0.25">
      <c r="E9501" s="56" t="s">
        <v>2476</v>
      </c>
    </row>
    <row r="9502" spans="5:5" x14ac:dyDescent="0.25">
      <c r="E9502" s="56" t="s">
        <v>2476</v>
      </c>
    </row>
    <row r="9503" spans="5:5" x14ac:dyDescent="0.25">
      <c r="E9503" s="56" t="s">
        <v>2476</v>
      </c>
    </row>
    <row r="9504" spans="5:5" x14ac:dyDescent="0.25">
      <c r="E9504" s="56" t="s">
        <v>2476</v>
      </c>
    </row>
    <row r="9505" spans="5:5" x14ac:dyDescent="0.25">
      <c r="E9505" s="56" t="s">
        <v>2476</v>
      </c>
    </row>
    <row r="9506" spans="5:5" x14ac:dyDescent="0.25">
      <c r="E9506" s="56" t="s">
        <v>2476</v>
      </c>
    </row>
    <row r="9507" spans="5:5" x14ac:dyDescent="0.25">
      <c r="E9507" s="56" t="s">
        <v>2476</v>
      </c>
    </row>
    <row r="9508" spans="5:5" x14ac:dyDescent="0.25">
      <c r="E9508" s="56" t="s">
        <v>2476</v>
      </c>
    </row>
    <row r="9509" spans="5:5" x14ac:dyDescent="0.25">
      <c r="E9509" s="56" t="s">
        <v>2476</v>
      </c>
    </row>
    <row r="9510" spans="5:5" x14ac:dyDescent="0.25">
      <c r="E9510" s="56" t="s">
        <v>2476</v>
      </c>
    </row>
    <row r="9511" spans="5:5" x14ac:dyDescent="0.25">
      <c r="E9511" s="56" t="s">
        <v>2476</v>
      </c>
    </row>
    <row r="9512" spans="5:5" x14ac:dyDescent="0.25">
      <c r="E9512" s="56" t="s">
        <v>2476</v>
      </c>
    </row>
    <row r="9513" spans="5:5" x14ac:dyDescent="0.25">
      <c r="E9513" s="56" t="s">
        <v>2476</v>
      </c>
    </row>
    <row r="9514" spans="5:5" x14ac:dyDescent="0.25">
      <c r="E9514" s="56" t="s">
        <v>2476</v>
      </c>
    </row>
    <row r="9515" spans="5:5" x14ac:dyDescent="0.25">
      <c r="E9515" s="56" t="s">
        <v>2476</v>
      </c>
    </row>
    <row r="9516" spans="5:5" x14ac:dyDescent="0.25">
      <c r="E9516" s="56" t="s">
        <v>2476</v>
      </c>
    </row>
    <row r="9517" spans="5:5" x14ac:dyDescent="0.25">
      <c r="E9517" s="56" t="s">
        <v>2476</v>
      </c>
    </row>
    <row r="9518" spans="5:5" x14ac:dyDescent="0.25">
      <c r="E9518" s="56" t="s">
        <v>2476</v>
      </c>
    </row>
    <row r="9519" spans="5:5" x14ac:dyDescent="0.25">
      <c r="E9519" s="56" t="s">
        <v>2476</v>
      </c>
    </row>
    <row r="9520" spans="5:5" x14ac:dyDescent="0.25">
      <c r="E9520" s="56" t="s">
        <v>2476</v>
      </c>
    </row>
    <row r="9521" spans="5:5" x14ac:dyDescent="0.25">
      <c r="E9521" s="56" t="s">
        <v>2476</v>
      </c>
    </row>
    <row r="9522" spans="5:5" x14ac:dyDescent="0.25">
      <c r="E9522" s="56" t="s">
        <v>2476</v>
      </c>
    </row>
    <row r="9523" spans="5:5" x14ac:dyDescent="0.25">
      <c r="E9523" s="56" t="s">
        <v>2476</v>
      </c>
    </row>
    <row r="9524" spans="5:5" x14ac:dyDescent="0.25">
      <c r="E9524" s="56" t="s">
        <v>2476</v>
      </c>
    </row>
    <row r="9525" spans="5:5" x14ac:dyDescent="0.25">
      <c r="E9525" s="56" t="s">
        <v>2476</v>
      </c>
    </row>
    <row r="9526" spans="5:5" x14ac:dyDescent="0.25">
      <c r="E9526" s="56" t="s">
        <v>2476</v>
      </c>
    </row>
    <row r="9527" spans="5:5" x14ac:dyDescent="0.25">
      <c r="E9527" s="56" t="s">
        <v>2476</v>
      </c>
    </row>
    <row r="9528" spans="5:5" x14ac:dyDescent="0.25">
      <c r="E9528" s="56" t="s">
        <v>2476</v>
      </c>
    </row>
    <row r="9529" spans="5:5" x14ac:dyDescent="0.25">
      <c r="E9529" s="56" t="s">
        <v>2476</v>
      </c>
    </row>
    <row r="9530" spans="5:5" x14ac:dyDescent="0.25">
      <c r="E9530" s="56" t="s">
        <v>2476</v>
      </c>
    </row>
    <row r="9531" spans="5:5" x14ac:dyDescent="0.25">
      <c r="E9531" s="56" t="s">
        <v>2476</v>
      </c>
    </row>
    <row r="9532" spans="5:5" x14ac:dyDescent="0.25">
      <c r="E9532" s="56" t="s">
        <v>2476</v>
      </c>
    </row>
    <row r="9533" spans="5:5" x14ac:dyDescent="0.25">
      <c r="E9533" s="56" t="s">
        <v>2476</v>
      </c>
    </row>
    <row r="9534" spans="5:5" x14ac:dyDescent="0.25">
      <c r="E9534" s="56" t="s">
        <v>2476</v>
      </c>
    </row>
    <row r="9535" spans="5:5" x14ac:dyDescent="0.25">
      <c r="E9535" s="56" t="s">
        <v>2476</v>
      </c>
    </row>
    <row r="9536" spans="5:5" x14ac:dyDescent="0.25">
      <c r="E9536" s="56" t="s">
        <v>2476</v>
      </c>
    </row>
    <row r="9537" spans="5:5" x14ac:dyDescent="0.25">
      <c r="E9537" s="56" t="s">
        <v>2476</v>
      </c>
    </row>
    <row r="9538" spans="5:5" x14ac:dyDescent="0.25">
      <c r="E9538" s="56" t="s">
        <v>2476</v>
      </c>
    </row>
    <row r="9539" spans="5:5" x14ac:dyDescent="0.25">
      <c r="E9539" s="56" t="s">
        <v>2476</v>
      </c>
    </row>
    <row r="9540" spans="5:5" x14ac:dyDescent="0.25">
      <c r="E9540" s="56" t="s">
        <v>2476</v>
      </c>
    </row>
    <row r="9541" spans="5:5" x14ac:dyDescent="0.25">
      <c r="E9541" s="56" t="s">
        <v>2476</v>
      </c>
    </row>
    <row r="9542" spans="5:5" x14ac:dyDescent="0.25">
      <c r="E9542" s="56" t="s">
        <v>2476</v>
      </c>
    </row>
    <row r="9543" spans="5:5" x14ac:dyDescent="0.25">
      <c r="E9543" s="56" t="s">
        <v>2476</v>
      </c>
    </row>
    <row r="9544" spans="5:5" x14ac:dyDescent="0.25">
      <c r="E9544" s="56" t="s">
        <v>2476</v>
      </c>
    </row>
    <row r="9545" spans="5:5" x14ac:dyDescent="0.25">
      <c r="E9545" s="56" t="s">
        <v>2476</v>
      </c>
    </row>
    <row r="9546" spans="5:5" x14ac:dyDescent="0.25">
      <c r="E9546" s="56" t="s">
        <v>2476</v>
      </c>
    </row>
    <row r="9547" spans="5:5" x14ac:dyDescent="0.25">
      <c r="E9547" s="56" t="s">
        <v>2476</v>
      </c>
    </row>
    <row r="9548" spans="5:5" x14ac:dyDescent="0.25">
      <c r="E9548" s="56" t="s">
        <v>2476</v>
      </c>
    </row>
    <row r="9549" spans="5:5" x14ac:dyDescent="0.25">
      <c r="E9549" s="56" t="s">
        <v>2476</v>
      </c>
    </row>
    <row r="9550" spans="5:5" x14ac:dyDescent="0.25">
      <c r="E9550" s="56" t="s">
        <v>2476</v>
      </c>
    </row>
    <row r="9551" spans="5:5" x14ac:dyDescent="0.25">
      <c r="E9551" s="56" t="s">
        <v>2476</v>
      </c>
    </row>
    <row r="9552" spans="5:5" x14ac:dyDescent="0.25">
      <c r="E9552" s="56" t="s">
        <v>2476</v>
      </c>
    </row>
    <row r="9553" spans="5:5" x14ac:dyDescent="0.25">
      <c r="E9553" s="56" t="s">
        <v>2476</v>
      </c>
    </row>
    <row r="9554" spans="5:5" x14ac:dyDescent="0.25">
      <c r="E9554" s="56" t="s">
        <v>2476</v>
      </c>
    </row>
    <row r="9555" spans="5:5" x14ac:dyDescent="0.25">
      <c r="E9555" s="56" t="s">
        <v>2476</v>
      </c>
    </row>
    <row r="9556" spans="5:5" x14ac:dyDescent="0.25">
      <c r="E9556" s="56" t="s">
        <v>2476</v>
      </c>
    </row>
    <row r="9557" spans="5:5" x14ac:dyDescent="0.25">
      <c r="E9557" s="56" t="s">
        <v>2476</v>
      </c>
    </row>
    <row r="9558" spans="5:5" x14ac:dyDescent="0.25">
      <c r="E9558" s="56" t="s">
        <v>2476</v>
      </c>
    </row>
    <row r="9559" spans="5:5" x14ac:dyDescent="0.25">
      <c r="E9559" s="56" t="s">
        <v>2476</v>
      </c>
    </row>
    <row r="9560" spans="5:5" x14ac:dyDescent="0.25">
      <c r="E9560" s="56" t="s">
        <v>2476</v>
      </c>
    </row>
    <row r="9561" spans="5:5" x14ac:dyDescent="0.25">
      <c r="E9561" s="56" t="s">
        <v>2476</v>
      </c>
    </row>
    <row r="9562" spans="5:5" x14ac:dyDescent="0.25">
      <c r="E9562" s="56" t="s">
        <v>2476</v>
      </c>
    </row>
    <row r="9563" spans="5:5" x14ac:dyDescent="0.25">
      <c r="E9563" s="56" t="s">
        <v>2476</v>
      </c>
    </row>
    <row r="9564" spans="5:5" x14ac:dyDescent="0.25">
      <c r="E9564" s="56" t="s">
        <v>2476</v>
      </c>
    </row>
    <row r="9565" spans="5:5" x14ac:dyDescent="0.25">
      <c r="E9565" s="56" t="s">
        <v>2476</v>
      </c>
    </row>
    <row r="9566" spans="5:5" x14ac:dyDescent="0.25">
      <c r="E9566" s="56" t="s">
        <v>2476</v>
      </c>
    </row>
    <row r="9567" spans="5:5" x14ac:dyDescent="0.25">
      <c r="E9567" s="56" t="s">
        <v>2476</v>
      </c>
    </row>
    <row r="9568" spans="5:5" x14ac:dyDescent="0.25">
      <c r="E9568" s="56" t="s">
        <v>2476</v>
      </c>
    </row>
    <row r="9569" spans="5:5" x14ac:dyDescent="0.25">
      <c r="E9569" s="56" t="s">
        <v>2476</v>
      </c>
    </row>
    <row r="9570" spans="5:5" x14ac:dyDescent="0.25">
      <c r="E9570" s="56" t="s">
        <v>2476</v>
      </c>
    </row>
    <row r="9571" spans="5:5" x14ac:dyDescent="0.25">
      <c r="E9571" s="56" t="s">
        <v>2476</v>
      </c>
    </row>
    <row r="9572" spans="5:5" x14ac:dyDescent="0.25">
      <c r="E9572" s="56" t="s">
        <v>2476</v>
      </c>
    </row>
    <row r="9573" spans="5:5" x14ac:dyDescent="0.25">
      <c r="E9573" s="56" t="s">
        <v>2476</v>
      </c>
    </row>
    <row r="9574" spans="5:5" x14ac:dyDescent="0.25">
      <c r="E9574" s="56" t="s">
        <v>2476</v>
      </c>
    </row>
    <row r="9575" spans="5:5" x14ac:dyDescent="0.25">
      <c r="E9575" s="56" t="s">
        <v>2476</v>
      </c>
    </row>
    <row r="9576" spans="5:5" x14ac:dyDescent="0.25">
      <c r="E9576" s="56" t="s">
        <v>2476</v>
      </c>
    </row>
    <row r="9577" spans="5:5" x14ac:dyDescent="0.25">
      <c r="E9577" s="56" t="s">
        <v>2476</v>
      </c>
    </row>
    <row r="9578" spans="5:5" x14ac:dyDescent="0.25">
      <c r="E9578" s="56" t="s">
        <v>2476</v>
      </c>
    </row>
    <row r="9579" spans="5:5" x14ac:dyDescent="0.25">
      <c r="E9579" s="56" t="s">
        <v>2476</v>
      </c>
    </row>
    <row r="9580" spans="5:5" x14ac:dyDescent="0.25">
      <c r="E9580" s="56" t="s">
        <v>2476</v>
      </c>
    </row>
    <row r="9581" spans="5:5" x14ac:dyDescent="0.25">
      <c r="E9581" s="56" t="s">
        <v>2476</v>
      </c>
    </row>
    <row r="9582" spans="5:5" x14ac:dyDescent="0.25">
      <c r="E9582" s="56" t="s">
        <v>2476</v>
      </c>
    </row>
    <row r="9583" spans="5:5" x14ac:dyDescent="0.25">
      <c r="E9583" s="56" t="s">
        <v>2476</v>
      </c>
    </row>
    <row r="9584" spans="5:5" x14ac:dyDescent="0.25">
      <c r="E9584" s="56" t="s">
        <v>2476</v>
      </c>
    </row>
    <row r="9585" spans="5:5" x14ac:dyDescent="0.25">
      <c r="E9585" s="56" t="s">
        <v>2476</v>
      </c>
    </row>
    <row r="9586" spans="5:5" x14ac:dyDescent="0.25">
      <c r="E9586" s="56" t="s">
        <v>2476</v>
      </c>
    </row>
    <row r="9587" spans="5:5" x14ac:dyDescent="0.25">
      <c r="E9587" s="56" t="s">
        <v>2476</v>
      </c>
    </row>
    <row r="9588" spans="5:5" x14ac:dyDescent="0.25">
      <c r="E9588" s="56" t="s">
        <v>2476</v>
      </c>
    </row>
    <row r="9589" spans="5:5" x14ac:dyDescent="0.25">
      <c r="E9589" s="56" t="s">
        <v>2476</v>
      </c>
    </row>
    <row r="9590" spans="5:5" x14ac:dyDescent="0.25">
      <c r="E9590" s="56" t="s">
        <v>2476</v>
      </c>
    </row>
    <row r="9591" spans="5:5" x14ac:dyDescent="0.25">
      <c r="E9591" s="56" t="s">
        <v>2476</v>
      </c>
    </row>
    <row r="9592" spans="5:5" x14ac:dyDescent="0.25">
      <c r="E9592" s="56" t="s">
        <v>2476</v>
      </c>
    </row>
    <row r="9593" spans="5:5" x14ac:dyDescent="0.25">
      <c r="E9593" s="56" t="s">
        <v>2476</v>
      </c>
    </row>
    <row r="9594" spans="5:5" x14ac:dyDescent="0.25">
      <c r="E9594" s="56" t="s">
        <v>2476</v>
      </c>
    </row>
    <row r="9595" spans="5:5" x14ac:dyDescent="0.25">
      <c r="E9595" s="56" t="s">
        <v>2476</v>
      </c>
    </row>
    <row r="9596" spans="5:5" x14ac:dyDescent="0.25">
      <c r="E9596" s="56" t="s">
        <v>2476</v>
      </c>
    </row>
    <row r="9597" spans="5:5" x14ac:dyDescent="0.25">
      <c r="E9597" s="56" t="s">
        <v>2476</v>
      </c>
    </row>
    <row r="9598" spans="5:5" x14ac:dyDescent="0.25">
      <c r="E9598" s="56" t="s">
        <v>2476</v>
      </c>
    </row>
    <row r="9599" spans="5:5" x14ac:dyDescent="0.25">
      <c r="E9599" s="56" t="s">
        <v>2476</v>
      </c>
    </row>
    <row r="9600" spans="5:5" x14ac:dyDescent="0.25">
      <c r="E9600" s="56" t="s">
        <v>2476</v>
      </c>
    </row>
    <row r="9601" spans="5:5" x14ac:dyDescent="0.25">
      <c r="E9601" s="56" t="s">
        <v>2476</v>
      </c>
    </row>
    <row r="9602" spans="5:5" x14ac:dyDescent="0.25">
      <c r="E9602" s="56" t="s">
        <v>2476</v>
      </c>
    </row>
    <row r="9603" spans="5:5" x14ac:dyDescent="0.25">
      <c r="E9603" s="56" t="s">
        <v>2476</v>
      </c>
    </row>
    <row r="9604" spans="5:5" x14ac:dyDescent="0.25">
      <c r="E9604" s="56" t="s">
        <v>2476</v>
      </c>
    </row>
    <row r="9605" spans="5:5" x14ac:dyDescent="0.25">
      <c r="E9605" s="56" t="s">
        <v>2476</v>
      </c>
    </row>
    <row r="9606" spans="5:5" x14ac:dyDescent="0.25">
      <c r="E9606" s="56" t="s">
        <v>2476</v>
      </c>
    </row>
    <row r="9607" spans="5:5" x14ac:dyDescent="0.25">
      <c r="E9607" s="56" t="s">
        <v>2476</v>
      </c>
    </row>
    <row r="9608" spans="5:5" x14ac:dyDescent="0.25">
      <c r="E9608" s="56" t="s">
        <v>2476</v>
      </c>
    </row>
    <row r="9609" spans="5:5" x14ac:dyDescent="0.25">
      <c r="E9609" s="56" t="s">
        <v>2476</v>
      </c>
    </row>
    <row r="9610" spans="5:5" x14ac:dyDescent="0.25">
      <c r="E9610" s="56" t="s">
        <v>2476</v>
      </c>
    </row>
    <row r="9611" spans="5:5" x14ac:dyDescent="0.25">
      <c r="E9611" s="56" t="s">
        <v>2476</v>
      </c>
    </row>
    <row r="9612" spans="5:5" x14ac:dyDescent="0.25">
      <c r="E9612" s="56" t="s">
        <v>2476</v>
      </c>
    </row>
    <row r="9613" spans="5:5" x14ac:dyDescent="0.25">
      <c r="E9613" s="56" t="s">
        <v>2476</v>
      </c>
    </row>
    <row r="9614" spans="5:5" x14ac:dyDescent="0.25">
      <c r="E9614" s="56" t="s">
        <v>2476</v>
      </c>
    </row>
    <row r="9615" spans="5:5" x14ac:dyDescent="0.25">
      <c r="E9615" s="56" t="s">
        <v>2476</v>
      </c>
    </row>
    <row r="9616" spans="5:5" x14ac:dyDescent="0.25">
      <c r="E9616" s="56" t="s">
        <v>2476</v>
      </c>
    </row>
    <row r="9617" spans="5:5" x14ac:dyDescent="0.25">
      <c r="E9617" s="56" t="s">
        <v>2476</v>
      </c>
    </row>
    <row r="9618" spans="5:5" x14ac:dyDescent="0.25">
      <c r="E9618" s="56" t="s">
        <v>2476</v>
      </c>
    </row>
    <row r="9619" spans="5:5" x14ac:dyDescent="0.25">
      <c r="E9619" s="56" t="s">
        <v>2476</v>
      </c>
    </row>
    <row r="9620" spans="5:5" x14ac:dyDescent="0.25">
      <c r="E9620" s="56" t="s">
        <v>2476</v>
      </c>
    </row>
    <row r="9621" spans="5:5" x14ac:dyDescent="0.25">
      <c r="E9621" s="56" t="s">
        <v>2476</v>
      </c>
    </row>
    <row r="9622" spans="5:5" x14ac:dyDescent="0.25">
      <c r="E9622" s="56" t="s">
        <v>2476</v>
      </c>
    </row>
    <row r="9623" spans="5:5" x14ac:dyDescent="0.25">
      <c r="E9623" s="56" t="s">
        <v>2476</v>
      </c>
    </row>
    <row r="9624" spans="5:5" x14ac:dyDescent="0.25">
      <c r="E9624" s="56" t="s">
        <v>2476</v>
      </c>
    </row>
    <row r="9625" spans="5:5" x14ac:dyDescent="0.25">
      <c r="E9625" s="56" t="s">
        <v>2476</v>
      </c>
    </row>
    <row r="9626" spans="5:5" x14ac:dyDescent="0.25">
      <c r="E9626" s="56" t="s">
        <v>2476</v>
      </c>
    </row>
    <row r="9627" spans="5:5" x14ac:dyDescent="0.25">
      <c r="E9627" s="56" t="s">
        <v>2476</v>
      </c>
    </row>
    <row r="9628" spans="5:5" x14ac:dyDescent="0.25">
      <c r="E9628" s="56" t="s">
        <v>2476</v>
      </c>
    </row>
    <row r="9629" spans="5:5" x14ac:dyDescent="0.25">
      <c r="E9629" s="56" t="s">
        <v>2476</v>
      </c>
    </row>
    <row r="9630" spans="5:5" x14ac:dyDescent="0.25">
      <c r="E9630" s="56" t="s">
        <v>2476</v>
      </c>
    </row>
    <row r="9631" spans="5:5" x14ac:dyDescent="0.25">
      <c r="E9631" s="56" t="s">
        <v>2476</v>
      </c>
    </row>
    <row r="9632" spans="5:5" x14ac:dyDescent="0.25">
      <c r="E9632" s="56" t="s">
        <v>2476</v>
      </c>
    </row>
    <row r="9633" spans="5:5" x14ac:dyDescent="0.25">
      <c r="E9633" s="56" t="s">
        <v>2476</v>
      </c>
    </row>
    <row r="9634" spans="5:5" x14ac:dyDescent="0.25">
      <c r="E9634" s="56" t="s">
        <v>2476</v>
      </c>
    </row>
    <row r="9635" spans="5:5" x14ac:dyDescent="0.25">
      <c r="E9635" s="56" t="s">
        <v>2476</v>
      </c>
    </row>
    <row r="9636" spans="5:5" x14ac:dyDescent="0.25">
      <c r="E9636" s="56" t="s">
        <v>2476</v>
      </c>
    </row>
    <row r="9637" spans="5:5" x14ac:dyDescent="0.25">
      <c r="E9637" s="56" t="s">
        <v>2476</v>
      </c>
    </row>
    <row r="9638" spans="5:5" x14ac:dyDescent="0.25">
      <c r="E9638" s="56" t="s">
        <v>2476</v>
      </c>
    </row>
    <row r="9639" spans="5:5" x14ac:dyDescent="0.25">
      <c r="E9639" s="56" t="s">
        <v>2476</v>
      </c>
    </row>
    <row r="9640" spans="5:5" x14ac:dyDescent="0.25">
      <c r="E9640" s="56" t="s">
        <v>2476</v>
      </c>
    </row>
    <row r="9641" spans="5:5" x14ac:dyDescent="0.25">
      <c r="E9641" s="56" t="s">
        <v>2476</v>
      </c>
    </row>
    <row r="9642" spans="5:5" x14ac:dyDescent="0.25">
      <c r="E9642" s="56" t="s">
        <v>2476</v>
      </c>
    </row>
    <row r="9643" spans="5:5" x14ac:dyDescent="0.25">
      <c r="E9643" s="56" t="s">
        <v>2476</v>
      </c>
    </row>
    <row r="9644" spans="5:5" x14ac:dyDescent="0.25">
      <c r="E9644" s="56" t="s">
        <v>2476</v>
      </c>
    </row>
    <row r="9645" spans="5:5" x14ac:dyDescent="0.25">
      <c r="E9645" s="56" t="s">
        <v>2476</v>
      </c>
    </row>
    <row r="9646" spans="5:5" x14ac:dyDescent="0.25">
      <c r="E9646" s="56" t="s">
        <v>2476</v>
      </c>
    </row>
    <row r="9647" spans="5:5" x14ac:dyDescent="0.25">
      <c r="E9647" s="56" t="s">
        <v>2476</v>
      </c>
    </row>
    <row r="9648" spans="5:5" x14ac:dyDescent="0.25">
      <c r="E9648" s="56" t="s">
        <v>2476</v>
      </c>
    </row>
    <row r="9649" spans="5:5" x14ac:dyDescent="0.25">
      <c r="E9649" s="56" t="s">
        <v>2476</v>
      </c>
    </row>
    <row r="9650" spans="5:5" x14ac:dyDescent="0.25">
      <c r="E9650" s="56" t="s">
        <v>2476</v>
      </c>
    </row>
    <row r="9651" spans="5:5" x14ac:dyDescent="0.25">
      <c r="E9651" s="56" t="s">
        <v>2476</v>
      </c>
    </row>
    <row r="9652" spans="5:5" x14ac:dyDescent="0.25">
      <c r="E9652" s="56" t="s">
        <v>2476</v>
      </c>
    </row>
    <row r="9653" spans="5:5" x14ac:dyDescent="0.25">
      <c r="E9653" s="56" t="s">
        <v>2476</v>
      </c>
    </row>
    <row r="9654" spans="5:5" x14ac:dyDescent="0.25">
      <c r="E9654" s="56" t="s">
        <v>2476</v>
      </c>
    </row>
    <row r="9655" spans="5:5" x14ac:dyDescent="0.25">
      <c r="E9655" s="56" t="s">
        <v>2476</v>
      </c>
    </row>
    <row r="9656" spans="5:5" x14ac:dyDescent="0.25">
      <c r="E9656" s="56" t="s">
        <v>2476</v>
      </c>
    </row>
    <row r="9657" spans="5:5" x14ac:dyDescent="0.25">
      <c r="E9657" s="56" t="s">
        <v>2476</v>
      </c>
    </row>
    <row r="9658" spans="5:5" x14ac:dyDescent="0.25">
      <c r="E9658" s="56" t="s">
        <v>2476</v>
      </c>
    </row>
    <row r="9659" spans="5:5" x14ac:dyDescent="0.25">
      <c r="E9659" s="56" t="s">
        <v>2476</v>
      </c>
    </row>
    <row r="9660" spans="5:5" x14ac:dyDescent="0.25">
      <c r="E9660" s="56" t="s">
        <v>2476</v>
      </c>
    </row>
    <row r="9661" spans="5:5" x14ac:dyDescent="0.25">
      <c r="E9661" s="56" t="s">
        <v>2476</v>
      </c>
    </row>
    <row r="9662" spans="5:5" x14ac:dyDescent="0.25">
      <c r="E9662" s="56" t="s">
        <v>2476</v>
      </c>
    </row>
    <row r="9663" spans="5:5" x14ac:dyDescent="0.25">
      <c r="E9663" s="56" t="s">
        <v>2476</v>
      </c>
    </row>
    <row r="9664" spans="5:5" x14ac:dyDescent="0.25">
      <c r="E9664" s="56" t="s">
        <v>2476</v>
      </c>
    </row>
    <row r="9665" spans="5:5" x14ac:dyDescent="0.25">
      <c r="E9665" s="56" t="s">
        <v>2476</v>
      </c>
    </row>
    <row r="9666" spans="5:5" x14ac:dyDescent="0.25">
      <c r="E9666" s="56" t="s">
        <v>2476</v>
      </c>
    </row>
    <row r="9667" spans="5:5" x14ac:dyDescent="0.25">
      <c r="E9667" s="56" t="s">
        <v>2476</v>
      </c>
    </row>
    <row r="9668" spans="5:5" x14ac:dyDescent="0.25">
      <c r="E9668" s="56" t="s">
        <v>2476</v>
      </c>
    </row>
    <row r="9669" spans="5:5" x14ac:dyDescent="0.25">
      <c r="E9669" s="56" t="s">
        <v>2476</v>
      </c>
    </row>
    <row r="9670" spans="5:5" x14ac:dyDescent="0.25">
      <c r="E9670" s="56" t="s">
        <v>2476</v>
      </c>
    </row>
    <row r="9671" spans="5:5" x14ac:dyDescent="0.25">
      <c r="E9671" s="56" t="s">
        <v>2476</v>
      </c>
    </row>
    <row r="9672" spans="5:5" x14ac:dyDescent="0.25">
      <c r="E9672" s="56" t="s">
        <v>2476</v>
      </c>
    </row>
    <row r="9673" spans="5:5" x14ac:dyDescent="0.25">
      <c r="E9673" s="56" t="s">
        <v>2476</v>
      </c>
    </row>
    <row r="9674" spans="5:5" x14ac:dyDescent="0.25">
      <c r="E9674" s="56" t="s">
        <v>2476</v>
      </c>
    </row>
    <row r="9675" spans="5:5" x14ac:dyDescent="0.25">
      <c r="E9675" s="56" t="s">
        <v>2476</v>
      </c>
    </row>
    <row r="9676" spans="5:5" x14ac:dyDescent="0.25">
      <c r="E9676" s="56" t="s">
        <v>2476</v>
      </c>
    </row>
    <row r="9677" spans="5:5" x14ac:dyDescent="0.25">
      <c r="E9677" s="56" t="s">
        <v>2476</v>
      </c>
    </row>
    <row r="9678" spans="5:5" x14ac:dyDescent="0.25">
      <c r="E9678" s="56" t="s">
        <v>2476</v>
      </c>
    </row>
    <row r="9679" spans="5:5" x14ac:dyDescent="0.25">
      <c r="E9679" s="56" t="s">
        <v>2476</v>
      </c>
    </row>
    <row r="9680" spans="5:5" x14ac:dyDescent="0.25">
      <c r="E9680" s="56" t="s">
        <v>2476</v>
      </c>
    </row>
    <row r="9681" spans="5:5" x14ac:dyDescent="0.25">
      <c r="E9681" s="56" t="s">
        <v>2476</v>
      </c>
    </row>
    <row r="9682" spans="5:5" x14ac:dyDescent="0.25">
      <c r="E9682" s="56" t="s">
        <v>2476</v>
      </c>
    </row>
    <row r="9683" spans="5:5" x14ac:dyDescent="0.25">
      <c r="E9683" s="56" t="s">
        <v>2476</v>
      </c>
    </row>
    <row r="9684" spans="5:5" x14ac:dyDescent="0.25">
      <c r="E9684" s="56" t="s">
        <v>2476</v>
      </c>
    </row>
    <row r="9685" spans="5:5" x14ac:dyDescent="0.25">
      <c r="E9685" s="56" t="s">
        <v>2476</v>
      </c>
    </row>
    <row r="9686" spans="5:5" x14ac:dyDescent="0.25">
      <c r="E9686" s="56" t="s">
        <v>2476</v>
      </c>
    </row>
    <row r="9687" spans="5:5" x14ac:dyDescent="0.25">
      <c r="E9687" s="56" t="s">
        <v>2476</v>
      </c>
    </row>
    <row r="9688" spans="5:5" x14ac:dyDescent="0.25">
      <c r="E9688" s="56" t="s">
        <v>2476</v>
      </c>
    </row>
    <row r="9689" spans="5:5" x14ac:dyDescent="0.25">
      <c r="E9689" s="56" t="s">
        <v>2476</v>
      </c>
    </row>
    <row r="9690" spans="5:5" x14ac:dyDescent="0.25">
      <c r="E9690" s="56" t="s">
        <v>2476</v>
      </c>
    </row>
    <row r="9691" spans="5:5" x14ac:dyDescent="0.25">
      <c r="E9691" s="56" t="s">
        <v>2476</v>
      </c>
    </row>
    <row r="9692" spans="5:5" x14ac:dyDescent="0.25">
      <c r="E9692" s="56" t="s">
        <v>2476</v>
      </c>
    </row>
    <row r="9693" spans="5:5" x14ac:dyDescent="0.25">
      <c r="E9693" s="56" t="s">
        <v>2476</v>
      </c>
    </row>
    <row r="9694" spans="5:5" x14ac:dyDescent="0.25">
      <c r="E9694" s="56" t="s">
        <v>2476</v>
      </c>
    </row>
    <row r="9695" spans="5:5" x14ac:dyDescent="0.25">
      <c r="E9695" s="56" t="s">
        <v>2476</v>
      </c>
    </row>
    <row r="9696" spans="5:5" x14ac:dyDescent="0.25">
      <c r="E9696" s="56" t="s">
        <v>2476</v>
      </c>
    </row>
    <row r="9697" spans="5:5" x14ac:dyDescent="0.25">
      <c r="E9697" s="56" t="s">
        <v>2476</v>
      </c>
    </row>
    <row r="9698" spans="5:5" x14ac:dyDescent="0.25">
      <c r="E9698" s="56" t="s">
        <v>2476</v>
      </c>
    </row>
    <row r="9699" spans="5:5" x14ac:dyDescent="0.25">
      <c r="E9699" s="56" t="s">
        <v>2476</v>
      </c>
    </row>
    <row r="9700" spans="5:5" x14ac:dyDescent="0.25">
      <c r="E9700" s="56" t="s">
        <v>2476</v>
      </c>
    </row>
    <row r="9701" spans="5:5" x14ac:dyDescent="0.25">
      <c r="E9701" s="56" t="s">
        <v>2476</v>
      </c>
    </row>
    <row r="9702" spans="5:5" x14ac:dyDescent="0.25">
      <c r="E9702" s="56" t="s">
        <v>2476</v>
      </c>
    </row>
    <row r="9703" spans="5:5" x14ac:dyDescent="0.25">
      <c r="E9703" s="56" t="s">
        <v>2476</v>
      </c>
    </row>
    <row r="9704" spans="5:5" x14ac:dyDescent="0.25">
      <c r="E9704" s="56" t="s">
        <v>2476</v>
      </c>
    </row>
    <row r="9705" spans="5:5" x14ac:dyDescent="0.25">
      <c r="E9705" s="56" t="s">
        <v>2476</v>
      </c>
    </row>
    <row r="9706" spans="5:5" x14ac:dyDescent="0.25">
      <c r="E9706" s="56" t="s">
        <v>2476</v>
      </c>
    </row>
    <row r="9707" spans="5:5" x14ac:dyDescent="0.25">
      <c r="E9707" s="56" t="s">
        <v>2476</v>
      </c>
    </row>
    <row r="9708" spans="5:5" x14ac:dyDescent="0.25">
      <c r="E9708" s="56" t="s">
        <v>2476</v>
      </c>
    </row>
    <row r="9709" spans="5:5" x14ac:dyDescent="0.25">
      <c r="E9709" s="56" t="s">
        <v>2476</v>
      </c>
    </row>
    <row r="9710" spans="5:5" x14ac:dyDescent="0.25">
      <c r="E9710" s="56" t="s">
        <v>2476</v>
      </c>
    </row>
    <row r="9711" spans="5:5" x14ac:dyDescent="0.25">
      <c r="E9711" s="56" t="s">
        <v>2476</v>
      </c>
    </row>
    <row r="9712" spans="5:5" x14ac:dyDescent="0.25">
      <c r="E9712" s="56" t="s">
        <v>2476</v>
      </c>
    </row>
    <row r="9713" spans="5:5" x14ac:dyDescent="0.25">
      <c r="E9713" s="56" t="s">
        <v>2476</v>
      </c>
    </row>
    <row r="9714" spans="5:5" x14ac:dyDescent="0.25">
      <c r="E9714" s="56" t="s">
        <v>2476</v>
      </c>
    </row>
    <row r="9715" spans="5:5" x14ac:dyDescent="0.25">
      <c r="E9715" s="56" t="s">
        <v>2476</v>
      </c>
    </row>
    <row r="9716" spans="5:5" x14ac:dyDescent="0.25">
      <c r="E9716" s="56" t="s">
        <v>2476</v>
      </c>
    </row>
    <row r="9717" spans="5:5" x14ac:dyDescent="0.25">
      <c r="E9717" s="56" t="s">
        <v>2476</v>
      </c>
    </row>
    <row r="9718" spans="5:5" x14ac:dyDescent="0.25">
      <c r="E9718" s="56" t="s">
        <v>2476</v>
      </c>
    </row>
    <row r="9719" spans="5:5" x14ac:dyDescent="0.25">
      <c r="E9719" s="56" t="s">
        <v>2476</v>
      </c>
    </row>
    <row r="9720" spans="5:5" x14ac:dyDescent="0.25">
      <c r="E9720" s="56" t="s">
        <v>2476</v>
      </c>
    </row>
    <row r="9721" spans="5:5" x14ac:dyDescent="0.25">
      <c r="E9721" s="56" t="s">
        <v>2476</v>
      </c>
    </row>
    <row r="9722" spans="5:5" x14ac:dyDescent="0.25">
      <c r="E9722" s="56" t="s">
        <v>2476</v>
      </c>
    </row>
    <row r="9723" spans="5:5" x14ac:dyDescent="0.25">
      <c r="E9723" s="56" t="s">
        <v>2476</v>
      </c>
    </row>
    <row r="9724" spans="5:5" x14ac:dyDescent="0.25">
      <c r="E9724" s="56" t="s">
        <v>2476</v>
      </c>
    </row>
    <row r="9725" spans="5:5" x14ac:dyDescent="0.25">
      <c r="E9725" s="56" t="s">
        <v>2476</v>
      </c>
    </row>
    <row r="9726" spans="5:5" x14ac:dyDescent="0.25">
      <c r="E9726" s="56" t="s">
        <v>2476</v>
      </c>
    </row>
    <row r="9727" spans="5:5" x14ac:dyDescent="0.25">
      <c r="E9727" s="56" t="s">
        <v>2476</v>
      </c>
    </row>
    <row r="9728" spans="5:5" x14ac:dyDescent="0.25">
      <c r="E9728" s="56" t="s">
        <v>2476</v>
      </c>
    </row>
    <row r="9729" spans="5:5" x14ac:dyDescent="0.25">
      <c r="E9729" s="56" t="s">
        <v>2476</v>
      </c>
    </row>
    <row r="9730" spans="5:5" x14ac:dyDescent="0.25">
      <c r="E9730" s="56" t="s">
        <v>2476</v>
      </c>
    </row>
    <row r="9731" spans="5:5" x14ac:dyDescent="0.25">
      <c r="E9731" s="56" t="s">
        <v>2476</v>
      </c>
    </row>
    <row r="9732" spans="5:5" x14ac:dyDescent="0.25">
      <c r="E9732" s="56" t="s">
        <v>2476</v>
      </c>
    </row>
    <row r="9733" spans="5:5" x14ac:dyDescent="0.25">
      <c r="E9733" s="56" t="s">
        <v>2476</v>
      </c>
    </row>
    <row r="9734" spans="5:5" x14ac:dyDescent="0.25">
      <c r="E9734" s="56" t="s">
        <v>2476</v>
      </c>
    </row>
    <row r="9735" spans="5:5" x14ac:dyDescent="0.25">
      <c r="E9735" s="56" t="s">
        <v>2476</v>
      </c>
    </row>
    <row r="9736" spans="5:5" x14ac:dyDescent="0.25">
      <c r="E9736" s="56" t="s">
        <v>2476</v>
      </c>
    </row>
    <row r="9737" spans="5:5" x14ac:dyDescent="0.25">
      <c r="E9737" s="56" t="s">
        <v>2476</v>
      </c>
    </row>
    <row r="9738" spans="5:5" x14ac:dyDescent="0.25">
      <c r="E9738" s="56" t="s">
        <v>2476</v>
      </c>
    </row>
    <row r="9739" spans="5:5" x14ac:dyDescent="0.25">
      <c r="E9739" s="56" t="s">
        <v>2476</v>
      </c>
    </row>
    <row r="9740" spans="5:5" x14ac:dyDescent="0.25">
      <c r="E9740" s="56" t="s">
        <v>2476</v>
      </c>
    </row>
    <row r="9741" spans="5:5" x14ac:dyDescent="0.25">
      <c r="E9741" s="56" t="s">
        <v>2476</v>
      </c>
    </row>
    <row r="9742" spans="5:5" x14ac:dyDescent="0.25">
      <c r="E9742" s="56" t="s">
        <v>2476</v>
      </c>
    </row>
    <row r="9743" spans="5:5" x14ac:dyDescent="0.25">
      <c r="E9743" s="56" t="s">
        <v>2476</v>
      </c>
    </row>
    <row r="9744" spans="5:5" x14ac:dyDescent="0.25">
      <c r="E9744" s="56" t="s">
        <v>2476</v>
      </c>
    </row>
    <row r="9745" spans="5:5" x14ac:dyDescent="0.25">
      <c r="E9745" s="56" t="s">
        <v>2476</v>
      </c>
    </row>
    <row r="9746" spans="5:5" x14ac:dyDescent="0.25">
      <c r="E9746" s="56" t="s">
        <v>2476</v>
      </c>
    </row>
    <row r="9747" spans="5:5" x14ac:dyDescent="0.25">
      <c r="E9747" s="56" t="s">
        <v>2476</v>
      </c>
    </row>
    <row r="9748" spans="5:5" x14ac:dyDescent="0.25">
      <c r="E9748" s="56" t="s">
        <v>2476</v>
      </c>
    </row>
    <row r="9749" spans="5:5" x14ac:dyDescent="0.25">
      <c r="E9749" s="56" t="s">
        <v>2476</v>
      </c>
    </row>
    <row r="9750" spans="5:5" x14ac:dyDescent="0.25">
      <c r="E9750" s="56" t="s">
        <v>2476</v>
      </c>
    </row>
    <row r="9751" spans="5:5" x14ac:dyDescent="0.25">
      <c r="E9751" s="56" t="s">
        <v>2476</v>
      </c>
    </row>
    <row r="9752" spans="5:5" x14ac:dyDescent="0.25">
      <c r="E9752" s="56" t="s">
        <v>2476</v>
      </c>
    </row>
    <row r="9753" spans="5:5" x14ac:dyDescent="0.25">
      <c r="E9753" s="56" t="s">
        <v>2476</v>
      </c>
    </row>
    <row r="9754" spans="5:5" x14ac:dyDescent="0.25">
      <c r="E9754" s="56" t="s">
        <v>2476</v>
      </c>
    </row>
    <row r="9755" spans="5:5" x14ac:dyDescent="0.25">
      <c r="E9755" s="56" t="s">
        <v>2476</v>
      </c>
    </row>
    <row r="9756" spans="5:5" x14ac:dyDescent="0.25">
      <c r="E9756" s="56" t="s">
        <v>2476</v>
      </c>
    </row>
    <row r="9757" spans="5:5" x14ac:dyDescent="0.25">
      <c r="E9757" s="56" t="s">
        <v>2476</v>
      </c>
    </row>
    <row r="9758" spans="5:5" x14ac:dyDescent="0.25">
      <c r="E9758" s="56" t="s">
        <v>2476</v>
      </c>
    </row>
    <row r="9759" spans="5:5" x14ac:dyDescent="0.25">
      <c r="E9759" s="56" t="s">
        <v>2476</v>
      </c>
    </row>
    <row r="9760" spans="5:5" x14ac:dyDescent="0.25">
      <c r="E9760" s="56" t="s">
        <v>2476</v>
      </c>
    </row>
    <row r="9761" spans="5:5" x14ac:dyDescent="0.25">
      <c r="E9761" s="56" t="s">
        <v>2476</v>
      </c>
    </row>
    <row r="9762" spans="5:5" x14ac:dyDescent="0.25">
      <c r="E9762" s="56" t="s">
        <v>2476</v>
      </c>
    </row>
    <row r="9763" spans="5:5" x14ac:dyDescent="0.25">
      <c r="E9763" s="56" t="s">
        <v>2476</v>
      </c>
    </row>
    <row r="9764" spans="5:5" x14ac:dyDescent="0.25">
      <c r="E9764" s="56" t="s">
        <v>2476</v>
      </c>
    </row>
    <row r="9765" spans="5:5" x14ac:dyDescent="0.25">
      <c r="E9765" s="56" t="s">
        <v>2476</v>
      </c>
    </row>
    <row r="9766" spans="5:5" x14ac:dyDescent="0.25">
      <c r="E9766" s="56" t="s">
        <v>2476</v>
      </c>
    </row>
    <row r="9767" spans="5:5" x14ac:dyDescent="0.25">
      <c r="E9767" s="56" t="s">
        <v>2476</v>
      </c>
    </row>
    <row r="9768" spans="5:5" x14ac:dyDescent="0.25">
      <c r="E9768" s="56" t="s">
        <v>2476</v>
      </c>
    </row>
    <row r="9769" spans="5:5" x14ac:dyDescent="0.25">
      <c r="E9769" s="56" t="s">
        <v>2476</v>
      </c>
    </row>
    <row r="9770" spans="5:5" x14ac:dyDescent="0.25">
      <c r="E9770" s="56" t="s">
        <v>2476</v>
      </c>
    </row>
    <row r="9771" spans="5:5" x14ac:dyDescent="0.25">
      <c r="E9771" s="56" t="s">
        <v>2476</v>
      </c>
    </row>
    <row r="9772" spans="5:5" x14ac:dyDescent="0.25">
      <c r="E9772" s="56" t="s">
        <v>2476</v>
      </c>
    </row>
    <row r="9773" spans="5:5" x14ac:dyDescent="0.25">
      <c r="E9773" s="56" t="s">
        <v>2476</v>
      </c>
    </row>
    <row r="9774" spans="5:5" x14ac:dyDescent="0.25">
      <c r="E9774" s="56" t="s">
        <v>2476</v>
      </c>
    </row>
    <row r="9775" spans="5:5" x14ac:dyDescent="0.25">
      <c r="E9775" s="56" t="s">
        <v>2476</v>
      </c>
    </row>
    <row r="9776" spans="5:5" x14ac:dyDescent="0.25">
      <c r="E9776" s="56" t="s">
        <v>2476</v>
      </c>
    </row>
    <row r="9777" spans="5:5" x14ac:dyDescent="0.25">
      <c r="E9777" s="56" t="s">
        <v>2476</v>
      </c>
    </row>
    <row r="9778" spans="5:5" x14ac:dyDescent="0.25">
      <c r="E9778" s="56" t="s">
        <v>2476</v>
      </c>
    </row>
    <row r="9779" spans="5:5" x14ac:dyDescent="0.25">
      <c r="E9779" s="56" t="s">
        <v>2476</v>
      </c>
    </row>
    <row r="9780" spans="5:5" x14ac:dyDescent="0.25">
      <c r="E9780" s="56" t="s">
        <v>2476</v>
      </c>
    </row>
    <row r="9781" spans="5:5" x14ac:dyDescent="0.25">
      <c r="E9781" s="56" t="s">
        <v>2476</v>
      </c>
    </row>
    <row r="9782" spans="5:5" x14ac:dyDescent="0.25">
      <c r="E9782" s="56" t="s">
        <v>2476</v>
      </c>
    </row>
    <row r="9783" spans="5:5" x14ac:dyDescent="0.25">
      <c r="E9783" s="56" t="s">
        <v>2476</v>
      </c>
    </row>
    <row r="9784" spans="5:5" x14ac:dyDescent="0.25">
      <c r="E9784" s="56" t="s">
        <v>2476</v>
      </c>
    </row>
    <row r="9785" spans="5:5" x14ac:dyDescent="0.25">
      <c r="E9785" s="56" t="s">
        <v>2476</v>
      </c>
    </row>
    <row r="9786" spans="5:5" x14ac:dyDescent="0.25">
      <c r="E9786" s="56" t="s">
        <v>2476</v>
      </c>
    </row>
    <row r="9787" spans="5:5" x14ac:dyDescent="0.25">
      <c r="E9787" s="56" t="s">
        <v>2476</v>
      </c>
    </row>
    <row r="9788" spans="5:5" x14ac:dyDescent="0.25">
      <c r="E9788" s="56" t="s">
        <v>2476</v>
      </c>
    </row>
    <row r="9789" spans="5:5" x14ac:dyDescent="0.25">
      <c r="E9789" s="56" t="s">
        <v>2476</v>
      </c>
    </row>
    <row r="9790" spans="5:5" x14ac:dyDescent="0.25">
      <c r="E9790" s="56" t="s">
        <v>2476</v>
      </c>
    </row>
    <row r="9791" spans="5:5" x14ac:dyDescent="0.25">
      <c r="E9791" s="56" t="s">
        <v>2476</v>
      </c>
    </row>
    <row r="9792" spans="5:5" x14ac:dyDescent="0.25">
      <c r="E9792" s="56" t="s">
        <v>2476</v>
      </c>
    </row>
    <row r="9793" spans="5:5" x14ac:dyDescent="0.25">
      <c r="E9793" s="56" t="s">
        <v>2476</v>
      </c>
    </row>
    <row r="9794" spans="5:5" x14ac:dyDescent="0.25">
      <c r="E9794" s="56" t="s">
        <v>2476</v>
      </c>
    </row>
    <row r="9795" spans="5:5" x14ac:dyDescent="0.25">
      <c r="E9795" s="56" t="s">
        <v>2476</v>
      </c>
    </row>
    <row r="9796" spans="5:5" x14ac:dyDescent="0.25">
      <c r="E9796" s="56" t="s">
        <v>2476</v>
      </c>
    </row>
    <row r="9797" spans="5:5" x14ac:dyDescent="0.25">
      <c r="E9797" s="56" t="s">
        <v>2476</v>
      </c>
    </row>
    <row r="9798" spans="5:5" x14ac:dyDescent="0.25">
      <c r="E9798" s="56" t="s">
        <v>2476</v>
      </c>
    </row>
    <row r="9799" spans="5:5" x14ac:dyDescent="0.25">
      <c r="E9799" s="56" t="s">
        <v>2476</v>
      </c>
    </row>
    <row r="9800" spans="5:5" x14ac:dyDescent="0.25">
      <c r="E9800" s="56" t="s">
        <v>2476</v>
      </c>
    </row>
    <row r="9801" spans="5:5" x14ac:dyDescent="0.25">
      <c r="E9801" s="56" t="s">
        <v>2476</v>
      </c>
    </row>
    <row r="9802" spans="5:5" x14ac:dyDescent="0.25">
      <c r="E9802" s="56" t="s">
        <v>2476</v>
      </c>
    </row>
    <row r="9803" spans="5:5" x14ac:dyDescent="0.25">
      <c r="E9803" s="56" t="s">
        <v>2476</v>
      </c>
    </row>
    <row r="9804" spans="5:5" x14ac:dyDescent="0.25">
      <c r="E9804" s="56" t="s">
        <v>2476</v>
      </c>
    </row>
    <row r="9805" spans="5:5" x14ac:dyDescent="0.25">
      <c r="E9805" s="56" t="s">
        <v>2476</v>
      </c>
    </row>
    <row r="9806" spans="5:5" x14ac:dyDescent="0.25">
      <c r="E9806" s="56" t="s">
        <v>2476</v>
      </c>
    </row>
    <row r="9807" spans="5:5" x14ac:dyDescent="0.25">
      <c r="E9807" s="56" t="s">
        <v>2476</v>
      </c>
    </row>
    <row r="9808" spans="5:5" x14ac:dyDescent="0.25">
      <c r="E9808" s="56" t="s">
        <v>2476</v>
      </c>
    </row>
    <row r="9809" spans="5:5" x14ac:dyDescent="0.25">
      <c r="E9809" s="56" t="s">
        <v>2476</v>
      </c>
    </row>
    <row r="9810" spans="5:5" x14ac:dyDescent="0.25">
      <c r="E9810" s="56" t="s">
        <v>2476</v>
      </c>
    </row>
    <row r="9811" spans="5:5" x14ac:dyDescent="0.25">
      <c r="E9811" s="56" t="s">
        <v>2476</v>
      </c>
    </row>
    <row r="9812" spans="5:5" x14ac:dyDescent="0.25">
      <c r="E9812" s="56" t="s">
        <v>2476</v>
      </c>
    </row>
    <row r="9813" spans="5:5" x14ac:dyDescent="0.25">
      <c r="E9813" s="56" t="s">
        <v>2476</v>
      </c>
    </row>
    <row r="9814" spans="5:5" x14ac:dyDescent="0.25">
      <c r="E9814" s="56" t="s">
        <v>2476</v>
      </c>
    </row>
    <row r="9815" spans="5:5" x14ac:dyDescent="0.25">
      <c r="E9815" s="56" t="s">
        <v>2476</v>
      </c>
    </row>
    <row r="9816" spans="5:5" x14ac:dyDescent="0.25">
      <c r="E9816" s="56" t="s">
        <v>2476</v>
      </c>
    </row>
    <row r="9817" spans="5:5" x14ac:dyDescent="0.25">
      <c r="E9817" s="56" t="s">
        <v>2476</v>
      </c>
    </row>
    <row r="9818" spans="5:5" x14ac:dyDescent="0.25">
      <c r="E9818" s="56" t="s">
        <v>2476</v>
      </c>
    </row>
    <row r="9819" spans="5:5" x14ac:dyDescent="0.25">
      <c r="E9819" s="56" t="s">
        <v>2476</v>
      </c>
    </row>
    <row r="9820" spans="5:5" x14ac:dyDescent="0.25">
      <c r="E9820" s="56" t="s">
        <v>2476</v>
      </c>
    </row>
    <row r="9821" spans="5:5" x14ac:dyDescent="0.25">
      <c r="E9821" s="56" t="s">
        <v>2476</v>
      </c>
    </row>
    <row r="9822" spans="5:5" x14ac:dyDescent="0.25">
      <c r="E9822" s="56" t="s">
        <v>2476</v>
      </c>
    </row>
    <row r="9823" spans="5:5" x14ac:dyDescent="0.25">
      <c r="E9823" s="56" t="s">
        <v>2476</v>
      </c>
    </row>
    <row r="9824" spans="5:5" x14ac:dyDescent="0.25">
      <c r="E9824" s="56" t="s">
        <v>2476</v>
      </c>
    </row>
    <row r="9825" spans="5:5" x14ac:dyDescent="0.25">
      <c r="E9825" s="56" t="s">
        <v>2476</v>
      </c>
    </row>
    <row r="9826" spans="5:5" x14ac:dyDescent="0.25">
      <c r="E9826" s="56" t="s">
        <v>2476</v>
      </c>
    </row>
    <row r="9827" spans="5:5" x14ac:dyDescent="0.25">
      <c r="E9827" s="56" t="s">
        <v>2476</v>
      </c>
    </row>
    <row r="9828" spans="5:5" x14ac:dyDescent="0.25">
      <c r="E9828" s="56" t="s">
        <v>2476</v>
      </c>
    </row>
    <row r="9829" spans="5:5" x14ac:dyDescent="0.25">
      <c r="E9829" s="56" t="s">
        <v>2476</v>
      </c>
    </row>
    <row r="9830" spans="5:5" x14ac:dyDescent="0.25">
      <c r="E9830" s="56" t="s">
        <v>2476</v>
      </c>
    </row>
    <row r="9831" spans="5:5" x14ac:dyDescent="0.25">
      <c r="E9831" s="56" t="s">
        <v>2476</v>
      </c>
    </row>
    <row r="9832" spans="5:5" x14ac:dyDescent="0.25">
      <c r="E9832" s="56" t="s">
        <v>2476</v>
      </c>
    </row>
    <row r="9833" spans="5:5" x14ac:dyDescent="0.25">
      <c r="E9833" s="56" t="s">
        <v>2476</v>
      </c>
    </row>
    <row r="9834" spans="5:5" x14ac:dyDescent="0.25">
      <c r="E9834" s="56" t="s">
        <v>2476</v>
      </c>
    </row>
    <row r="9835" spans="5:5" x14ac:dyDescent="0.25">
      <c r="E9835" s="56" t="s">
        <v>2476</v>
      </c>
    </row>
    <row r="9836" spans="5:5" x14ac:dyDescent="0.25">
      <c r="E9836" s="56" t="s">
        <v>2476</v>
      </c>
    </row>
    <row r="9837" spans="5:5" x14ac:dyDescent="0.25">
      <c r="E9837" s="56" t="s">
        <v>2476</v>
      </c>
    </row>
    <row r="9838" spans="5:5" x14ac:dyDescent="0.25">
      <c r="E9838" s="56" t="s">
        <v>2476</v>
      </c>
    </row>
    <row r="9839" spans="5:5" x14ac:dyDescent="0.25">
      <c r="E9839" s="56" t="s">
        <v>2476</v>
      </c>
    </row>
    <row r="9840" spans="5:5" x14ac:dyDescent="0.25">
      <c r="E9840" s="56" t="s">
        <v>2476</v>
      </c>
    </row>
    <row r="9841" spans="5:5" x14ac:dyDescent="0.25">
      <c r="E9841" s="56" t="s">
        <v>2476</v>
      </c>
    </row>
    <row r="9842" spans="5:5" x14ac:dyDescent="0.25">
      <c r="E9842" s="56" t="s">
        <v>2476</v>
      </c>
    </row>
    <row r="9843" spans="5:5" x14ac:dyDescent="0.25">
      <c r="E9843" s="56" t="s">
        <v>2476</v>
      </c>
    </row>
    <row r="9844" spans="5:5" x14ac:dyDescent="0.25">
      <c r="E9844" s="56" t="s">
        <v>2476</v>
      </c>
    </row>
    <row r="9845" spans="5:5" x14ac:dyDescent="0.25">
      <c r="E9845" s="56" t="s">
        <v>2476</v>
      </c>
    </row>
    <row r="9846" spans="5:5" x14ac:dyDescent="0.25">
      <c r="E9846" s="56" t="s">
        <v>2476</v>
      </c>
    </row>
    <row r="9847" spans="5:5" x14ac:dyDescent="0.25">
      <c r="E9847" s="56" t="s">
        <v>2476</v>
      </c>
    </row>
    <row r="9848" spans="5:5" x14ac:dyDescent="0.25">
      <c r="E9848" s="56" t="s">
        <v>2476</v>
      </c>
    </row>
    <row r="9849" spans="5:5" x14ac:dyDescent="0.25">
      <c r="E9849" s="56" t="s">
        <v>2476</v>
      </c>
    </row>
    <row r="9850" spans="5:5" x14ac:dyDescent="0.25">
      <c r="E9850" s="56" t="s">
        <v>2476</v>
      </c>
    </row>
    <row r="9851" spans="5:5" x14ac:dyDescent="0.25">
      <c r="E9851" s="56" t="s">
        <v>2476</v>
      </c>
    </row>
    <row r="9852" spans="5:5" x14ac:dyDescent="0.25">
      <c r="E9852" s="56" t="s">
        <v>2476</v>
      </c>
    </row>
    <row r="9853" spans="5:5" x14ac:dyDescent="0.25">
      <c r="E9853" s="56" t="s">
        <v>2476</v>
      </c>
    </row>
    <row r="9854" spans="5:5" x14ac:dyDescent="0.25">
      <c r="E9854" s="56" t="s">
        <v>2476</v>
      </c>
    </row>
    <row r="9855" spans="5:5" x14ac:dyDescent="0.25">
      <c r="E9855" s="56" t="s">
        <v>2476</v>
      </c>
    </row>
    <row r="9856" spans="5:5" x14ac:dyDescent="0.25">
      <c r="E9856" s="56" t="s">
        <v>2476</v>
      </c>
    </row>
    <row r="9857" spans="5:5" x14ac:dyDescent="0.25">
      <c r="E9857" s="56" t="s">
        <v>2476</v>
      </c>
    </row>
    <row r="9858" spans="5:5" x14ac:dyDescent="0.25">
      <c r="E9858" s="56" t="s">
        <v>2476</v>
      </c>
    </row>
    <row r="9859" spans="5:5" x14ac:dyDescent="0.25">
      <c r="E9859" s="56" t="s">
        <v>2476</v>
      </c>
    </row>
    <row r="9860" spans="5:5" x14ac:dyDescent="0.25">
      <c r="E9860" s="56" t="s">
        <v>2476</v>
      </c>
    </row>
    <row r="9861" spans="5:5" x14ac:dyDescent="0.25">
      <c r="E9861" s="56" t="s">
        <v>2476</v>
      </c>
    </row>
    <row r="9862" spans="5:5" x14ac:dyDescent="0.25">
      <c r="E9862" s="56" t="s">
        <v>2476</v>
      </c>
    </row>
    <row r="9863" spans="5:5" x14ac:dyDescent="0.25">
      <c r="E9863" s="56" t="s">
        <v>2476</v>
      </c>
    </row>
    <row r="9864" spans="5:5" x14ac:dyDescent="0.25">
      <c r="E9864" s="56" t="s">
        <v>2476</v>
      </c>
    </row>
    <row r="9865" spans="5:5" x14ac:dyDescent="0.25">
      <c r="E9865" s="56" t="s">
        <v>2476</v>
      </c>
    </row>
    <row r="9866" spans="5:5" x14ac:dyDescent="0.25">
      <c r="E9866" s="56" t="s">
        <v>2476</v>
      </c>
    </row>
    <row r="9867" spans="5:5" x14ac:dyDescent="0.25">
      <c r="E9867" s="56" t="s">
        <v>2476</v>
      </c>
    </row>
    <row r="9868" spans="5:5" x14ac:dyDescent="0.25">
      <c r="E9868" s="56" t="s">
        <v>2476</v>
      </c>
    </row>
    <row r="9869" spans="5:5" x14ac:dyDescent="0.25">
      <c r="E9869" s="56" t="s">
        <v>2476</v>
      </c>
    </row>
    <row r="9870" spans="5:5" x14ac:dyDescent="0.25">
      <c r="E9870" s="56" t="s">
        <v>2476</v>
      </c>
    </row>
    <row r="9871" spans="5:5" x14ac:dyDescent="0.25">
      <c r="E9871" s="56" t="s">
        <v>2476</v>
      </c>
    </row>
    <row r="9872" spans="5:5" x14ac:dyDescent="0.25">
      <c r="E9872" s="56" t="s">
        <v>2476</v>
      </c>
    </row>
    <row r="9873" spans="5:5" x14ac:dyDescent="0.25">
      <c r="E9873" s="56" t="s">
        <v>2476</v>
      </c>
    </row>
    <row r="9874" spans="5:5" x14ac:dyDescent="0.25">
      <c r="E9874" s="56" t="s">
        <v>2476</v>
      </c>
    </row>
    <row r="9875" spans="5:5" x14ac:dyDescent="0.25">
      <c r="E9875" s="56" t="s">
        <v>2476</v>
      </c>
    </row>
    <row r="9876" spans="5:5" x14ac:dyDescent="0.25">
      <c r="E9876" s="56" t="s">
        <v>2476</v>
      </c>
    </row>
    <row r="9877" spans="5:5" x14ac:dyDescent="0.25">
      <c r="E9877" s="56" t="s">
        <v>2476</v>
      </c>
    </row>
    <row r="9878" spans="5:5" x14ac:dyDescent="0.25">
      <c r="E9878" s="56" t="s">
        <v>2476</v>
      </c>
    </row>
    <row r="9879" spans="5:5" x14ac:dyDescent="0.25">
      <c r="E9879" s="56" t="s">
        <v>2476</v>
      </c>
    </row>
    <row r="9880" spans="5:5" x14ac:dyDescent="0.25">
      <c r="E9880" s="56" t="s">
        <v>2476</v>
      </c>
    </row>
    <row r="9881" spans="5:5" x14ac:dyDescent="0.25">
      <c r="E9881" s="56" t="s">
        <v>2476</v>
      </c>
    </row>
    <row r="9882" spans="5:5" x14ac:dyDescent="0.25">
      <c r="E9882" s="56" t="s">
        <v>2476</v>
      </c>
    </row>
    <row r="9883" spans="5:5" x14ac:dyDescent="0.25">
      <c r="E9883" s="56" t="s">
        <v>2476</v>
      </c>
    </row>
    <row r="9884" spans="5:5" x14ac:dyDescent="0.25">
      <c r="E9884" s="56" t="s">
        <v>2476</v>
      </c>
    </row>
    <row r="9885" spans="5:5" x14ac:dyDescent="0.25">
      <c r="E9885" s="56" t="s">
        <v>2476</v>
      </c>
    </row>
    <row r="9886" spans="5:5" x14ac:dyDescent="0.25">
      <c r="E9886" s="56" t="s">
        <v>2476</v>
      </c>
    </row>
    <row r="9887" spans="5:5" x14ac:dyDescent="0.25">
      <c r="E9887" s="56" t="s">
        <v>2476</v>
      </c>
    </row>
    <row r="9888" spans="5:5" x14ac:dyDescent="0.25">
      <c r="E9888" s="56" t="s">
        <v>2476</v>
      </c>
    </row>
    <row r="9889" spans="5:5" x14ac:dyDescent="0.25">
      <c r="E9889" s="56" t="s">
        <v>2476</v>
      </c>
    </row>
    <row r="9890" spans="5:5" x14ac:dyDescent="0.25">
      <c r="E9890" s="56" t="s">
        <v>2476</v>
      </c>
    </row>
    <row r="9891" spans="5:5" x14ac:dyDescent="0.25">
      <c r="E9891" s="56" t="s">
        <v>2476</v>
      </c>
    </row>
    <row r="9892" spans="5:5" x14ac:dyDescent="0.25">
      <c r="E9892" s="56" t="s">
        <v>2476</v>
      </c>
    </row>
    <row r="9893" spans="5:5" x14ac:dyDescent="0.25">
      <c r="E9893" s="56" t="s">
        <v>2476</v>
      </c>
    </row>
    <row r="9894" spans="5:5" x14ac:dyDescent="0.25">
      <c r="E9894" s="56" t="s">
        <v>2476</v>
      </c>
    </row>
    <row r="9895" spans="5:5" x14ac:dyDescent="0.25">
      <c r="E9895" s="56" t="s">
        <v>2476</v>
      </c>
    </row>
    <row r="9896" spans="5:5" x14ac:dyDescent="0.25">
      <c r="E9896" s="56" t="s">
        <v>2476</v>
      </c>
    </row>
    <row r="9897" spans="5:5" x14ac:dyDescent="0.25">
      <c r="E9897" s="56" t="s">
        <v>2476</v>
      </c>
    </row>
    <row r="9898" spans="5:5" x14ac:dyDescent="0.25">
      <c r="E9898" s="56" t="s">
        <v>2476</v>
      </c>
    </row>
    <row r="9899" spans="5:5" x14ac:dyDescent="0.25">
      <c r="E9899" s="56" t="s">
        <v>2476</v>
      </c>
    </row>
    <row r="9900" spans="5:5" x14ac:dyDescent="0.25">
      <c r="E9900" s="56" t="s">
        <v>2476</v>
      </c>
    </row>
    <row r="9901" spans="5:5" x14ac:dyDescent="0.25">
      <c r="E9901" s="56" t="s">
        <v>2476</v>
      </c>
    </row>
    <row r="9902" spans="5:5" x14ac:dyDescent="0.25">
      <c r="E9902" s="56" t="s">
        <v>2476</v>
      </c>
    </row>
    <row r="9903" spans="5:5" x14ac:dyDescent="0.25">
      <c r="E9903" s="56" t="s">
        <v>2476</v>
      </c>
    </row>
    <row r="9904" spans="5:5" x14ac:dyDescent="0.25">
      <c r="E9904" s="56" t="s">
        <v>2476</v>
      </c>
    </row>
    <row r="9905" spans="5:5" x14ac:dyDescent="0.25">
      <c r="E9905" s="56" t="s">
        <v>2476</v>
      </c>
    </row>
    <row r="9906" spans="5:5" x14ac:dyDescent="0.25">
      <c r="E9906" s="56" t="s">
        <v>2476</v>
      </c>
    </row>
    <row r="9907" spans="5:5" x14ac:dyDescent="0.25">
      <c r="E9907" s="56" t="s">
        <v>2476</v>
      </c>
    </row>
    <row r="9908" spans="5:5" x14ac:dyDescent="0.25">
      <c r="E9908" s="56" t="s">
        <v>2476</v>
      </c>
    </row>
    <row r="9909" spans="5:5" x14ac:dyDescent="0.25">
      <c r="E9909" s="56" t="s">
        <v>2476</v>
      </c>
    </row>
    <row r="9910" spans="5:5" x14ac:dyDescent="0.25">
      <c r="E9910" s="56" t="s">
        <v>2476</v>
      </c>
    </row>
    <row r="9911" spans="5:5" x14ac:dyDescent="0.25">
      <c r="E9911" s="56" t="s">
        <v>2476</v>
      </c>
    </row>
    <row r="9912" spans="5:5" x14ac:dyDescent="0.25">
      <c r="E9912" s="56" t="s">
        <v>2476</v>
      </c>
    </row>
    <row r="9913" spans="5:5" x14ac:dyDescent="0.25">
      <c r="E9913" s="56" t="s">
        <v>2476</v>
      </c>
    </row>
    <row r="9914" spans="5:5" x14ac:dyDescent="0.25">
      <c r="E9914" s="56" t="s">
        <v>2476</v>
      </c>
    </row>
    <row r="9915" spans="5:5" x14ac:dyDescent="0.25">
      <c r="E9915" s="56" t="s">
        <v>2476</v>
      </c>
    </row>
    <row r="9916" spans="5:5" x14ac:dyDescent="0.25">
      <c r="E9916" s="56" t="s">
        <v>2476</v>
      </c>
    </row>
    <row r="9917" spans="5:5" x14ac:dyDescent="0.25">
      <c r="E9917" s="56" t="s">
        <v>2476</v>
      </c>
    </row>
    <row r="9918" spans="5:5" x14ac:dyDescent="0.25">
      <c r="E9918" s="56" t="s">
        <v>2476</v>
      </c>
    </row>
    <row r="9919" spans="5:5" x14ac:dyDescent="0.25">
      <c r="E9919" s="56" t="s">
        <v>2476</v>
      </c>
    </row>
    <row r="9920" spans="5:5" x14ac:dyDescent="0.25">
      <c r="E9920" s="56" t="s">
        <v>2476</v>
      </c>
    </row>
    <row r="9921" spans="5:5" x14ac:dyDescent="0.25">
      <c r="E9921" s="56" t="s">
        <v>2476</v>
      </c>
    </row>
    <row r="9922" spans="5:5" x14ac:dyDescent="0.25">
      <c r="E9922" s="56" t="s">
        <v>2476</v>
      </c>
    </row>
    <row r="9923" spans="5:5" x14ac:dyDescent="0.25">
      <c r="E9923" s="56" t="s">
        <v>2476</v>
      </c>
    </row>
    <row r="9924" spans="5:5" x14ac:dyDescent="0.25">
      <c r="E9924" s="56" t="s">
        <v>2476</v>
      </c>
    </row>
    <row r="9925" spans="5:5" x14ac:dyDescent="0.25">
      <c r="E9925" s="56" t="s">
        <v>2476</v>
      </c>
    </row>
    <row r="9926" spans="5:5" x14ac:dyDescent="0.25">
      <c r="E9926" s="56" t="s">
        <v>2476</v>
      </c>
    </row>
    <row r="9927" spans="5:5" x14ac:dyDescent="0.25">
      <c r="E9927" s="56" t="s">
        <v>2476</v>
      </c>
    </row>
    <row r="9928" spans="5:5" x14ac:dyDescent="0.25">
      <c r="E9928" s="56" t="s">
        <v>2476</v>
      </c>
    </row>
    <row r="9929" spans="5:5" x14ac:dyDescent="0.25">
      <c r="E9929" s="56" t="s">
        <v>2476</v>
      </c>
    </row>
    <row r="9930" spans="5:5" x14ac:dyDescent="0.25">
      <c r="E9930" s="56" t="s">
        <v>2476</v>
      </c>
    </row>
    <row r="9931" spans="5:5" x14ac:dyDescent="0.25">
      <c r="E9931" s="56" t="s">
        <v>2476</v>
      </c>
    </row>
    <row r="9932" spans="5:5" x14ac:dyDescent="0.25">
      <c r="E9932" s="56" t="s">
        <v>2476</v>
      </c>
    </row>
    <row r="9933" spans="5:5" x14ac:dyDescent="0.25">
      <c r="E9933" s="56" t="s">
        <v>2476</v>
      </c>
    </row>
    <row r="9934" spans="5:5" x14ac:dyDescent="0.25">
      <c r="E9934" s="56" t="s">
        <v>2476</v>
      </c>
    </row>
    <row r="9935" spans="5:5" x14ac:dyDescent="0.25">
      <c r="E9935" s="56" t="s">
        <v>2476</v>
      </c>
    </row>
    <row r="9936" spans="5:5" x14ac:dyDescent="0.25">
      <c r="E9936" s="56" t="s">
        <v>2476</v>
      </c>
    </row>
    <row r="9937" spans="5:5" x14ac:dyDescent="0.25">
      <c r="E9937" s="56" t="s">
        <v>2476</v>
      </c>
    </row>
    <row r="9938" spans="5:5" x14ac:dyDescent="0.25">
      <c r="E9938" s="56" t="s">
        <v>2476</v>
      </c>
    </row>
    <row r="9939" spans="5:5" x14ac:dyDescent="0.25">
      <c r="E9939" s="56" t="s">
        <v>2476</v>
      </c>
    </row>
    <row r="9940" spans="5:5" x14ac:dyDescent="0.25">
      <c r="E9940" s="56" t="s">
        <v>2476</v>
      </c>
    </row>
    <row r="9941" spans="5:5" x14ac:dyDescent="0.25">
      <c r="E9941" s="56" t="s">
        <v>2476</v>
      </c>
    </row>
    <row r="9942" spans="5:5" x14ac:dyDescent="0.25">
      <c r="E9942" s="56" t="s">
        <v>2476</v>
      </c>
    </row>
    <row r="9943" spans="5:5" x14ac:dyDescent="0.25">
      <c r="E9943" s="56" t="s">
        <v>2476</v>
      </c>
    </row>
    <row r="9944" spans="5:5" x14ac:dyDescent="0.25">
      <c r="E9944" s="56" t="s">
        <v>2476</v>
      </c>
    </row>
    <row r="9945" spans="5:5" x14ac:dyDescent="0.25">
      <c r="E9945" s="56" t="s">
        <v>2476</v>
      </c>
    </row>
    <row r="9946" spans="5:5" x14ac:dyDescent="0.25">
      <c r="E9946" s="56" t="s">
        <v>2476</v>
      </c>
    </row>
    <row r="9947" spans="5:5" x14ac:dyDescent="0.25">
      <c r="E9947" s="56" t="s">
        <v>2476</v>
      </c>
    </row>
    <row r="9948" spans="5:5" x14ac:dyDescent="0.25">
      <c r="E9948" s="56" t="s">
        <v>2476</v>
      </c>
    </row>
    <row r="9949" spans="5:5" x14ac:dyDescent="0.25">
      <c r="E9949" s="56" t="s">
        <v>2476</v>
      </c>
    </row>
    <row r="9950" spans="5:5" x14ac:dyDescent="0.25">
      <c r="E9950" s="56" t="s">
        <v>2476</v>
      </c>
    </row>
    <row r="9951" spans="5:5" x14ac:dyDescent="0.25">
      <c r="E9951" s="56" t="s">
        <v>2476</v>
      </c>
    </row>
    <row r="9952" spans="5:5" x14ac:dyDescent="0.25">
      <c r="E9952" s="56" t="s">
        <v>2476</v>
      </c>
    </row>
    <row r="9953" spans="5:5" x14ac:dyDescent="0.25">
      <c r="E9953" s="56" t="s">
        <v>2476</v>
      </c>
    </row>
    <row r="9954" spans="5:5" x14ac:dyDescent="0.25">
      <c r="E9954" s="56" t="s">
        <v>2476</v>
      </c>
    </row>
    <row r="9955" spans="5:5" x14ac:dyDescent="0.25">
      <c r="E9955" s="56" t="s">
        <v>2476</v>
      </c>
    </row>
    <row r="9956" spans="5:5" x14ac:dyDescent="0.25">
      <c r="E9956" s="56" t="s">
        <v>2476</v>
      </c>
    </row>
    <row r="9957" spans="5:5" x14ac:dyDescent="0.25">
      <c r="E9957" s="56" t="s">
        <v>2476</v>
      </c>
    </row>
    <row r="9958" spans="5:5" x14ac:dyDescent="0.25">
      <c r="E9958" s="56" t="s">
        <v>2476</v>
      </c>
    </row>
    <row r="9959" spans="5:5" x14ac:dyDescent="0.25">
      <c r="E9959" s="56" t="s">
        <v>2476</v>
      </c>
    </row>
    <row r="9960" spans="5:5" x14ac:dyDescent="0.25">
      <c r="E9960" s="56" t="s">
        <v>2476</v>
      </c>
    </row>
    <row r="9961" spans="5:5" x14ac:dyDescent="0.25">
      <c r="E9961" s="56" t="s">
        <v>2476</v>
      </c>
    </row>
    <row r="9962" spans="5:5" x14ac:dyDescent="0.25">
      <c r="E9962" s="56" t="s">
        <v>2476</v>
      </c>
    </row>
    <row r="9963" spans="5:5" x14ac:dyDescent="0.25">
      <c r="E9963" s="56" t="s">
        <v>2476</v>
      </c>
    </row>
    <row r="9964" spans="5:5" x14ac:dyDescent="0.25">
      <c r="E9964" s="56" t="s">
        <v>2476</v>
      </c>
    </row>
    <row r="9965" spans="5:5" x14ac:dyDescent="0.25">
      <c r="E9965" s="56" t="s">
        <v>2476</v>
      </c>
    </row>
    <row r="9966" spans="5:5" x14ac:dyDescent="0.25">
      <c r="E9966" s="56" t="s">
        <v>2476</v>
      </c>
    </row>
    <row r="9967" spans="5:5" x14ac:dyDescent="0.25">
      <c r="E9967" s="56" t="s">
        <v>2476</v>
      </c>
    </row>
    <row r="9968" spans="5:5" x14ac:dyDescent="0.25">
      <c r="E9968" s="56" t="s">
        <v>2476</v>
      </c>
    </row>
    <row r="9969" spans="5:5" x14ac:dyDescent="0.25">
      <c r="E9969" s="56" t="s">
        <v>2476</v>
      </c>
    </row>
    <row r="9970" spans="5:5" x14ac:dyDescent="0.25">
      <c r="E9970" s="56" t="s">
        <v>2476</v>
      </c>
    </row>
    <row r="9971" spans="5:5" x14ac:dyDescent="0.25">
      <c r="E9971" s="56" t="s">
        <v>2476</v>
      </c>
    </row>
    <row r="9972" spans="5:5" x14ac:dyDescent="0.25">
      <c r="E9972" s="56" t="s">
        <v>2476</v>
      </c>
    </row>
    <row r="9973" spans="5:5" x14ac:dyDescent="0.25">
      <c r="E9973" s="56" t="s">
        <v>2476</v>
      </c>
    </row>
    <row r="9974" spans="5:5" x14ac:dyDescent="0.25">
      <c r="E9974" s="56" t="s">
        <v>2476</v>
      </c>
    </row>
    <row r="9975" spans="5:5" x14ac:dyDescent="0.25">
      <c r="E9975" s="56" t="s">
        <v>2476</v>
      </c>
    </row>
    <row r="9976" spans="5:5" x14ac:dyDescent="0.25">
      <c r="E9976" s="56" t="s">
        <v>2476</v>
      </c>
    </row>
    <row r="9977" spans="5:5" x14ac:dyDescent="0.25">
      <c r="E9977" s="56" t="s">
        <v>2476</v>
      </c>
    </row>
    <row r="9978" spans="5:5" x14ac:dyDescent="0.25">
      <c r="E9978" s="56" t="s">
        <v>2476</v>
      </c>
    </row>
    <row r="9979" spans="5:5" x14ac:dyDescent="0.25">
      <c r="E9979" s="56" t="s">
        <v>2476</v>
      </c>
    </row>
    <row r="9980" spans="5:5" x14ac:dyDescent="0.25">
      <c r="E9980" s="56" t="s">
        <v>2476</v>
      </c>
    </row>
    <row r="9981" spans="5:5" x14ac:dyDescent="0.25">
      <c r="E9981" s="56" t="s">
        <v>2476</v>
      </c>
    </row>
    <row r="9982" spans="5:5" x14ac:dyDescent="0.25">
      <c r="E9982" s="56" t="s">
        <v>2476</v>
      </c>
    </row>
    <row r="9983" spans="5:5" x14ac:dyDescent="0.25">
      <c r="E9983" s="56" t="s">
        <v>2476</v>
      </c>
    </row>
    <row r="9984" spans="5:5" x14ac:dyDescent="0.25">
      <c r="E9984" s="56" t="s">
        <v>2476</v>
      </c>
    </row>
    <row r="9985" spans="5:5" x14ac:dyDescent="0.25">
      <c r="E9985" s="56" t="s">
        <v>2476</v>
      </c>
    </row>
    <row r="9986" spans="5:5" x14ac:dyDescent="0.25">
      <c r="E9986" s="56" t="s">
        <v>2476</v>
      </c>
    </row>
    <row r="9987" spans="5:5" x14ac:dyDescent="0.25">
      <c r="E9987" s="56" t="s">
        <v>2476</v>
      </c>
    </row>
    <row r="9988" spans="5:5" x14ac:dyDescent="0.25">
      <c r="E9988" s="56" t="s">
        <v>2476</v>
      </c>
    </row>
    <row r="9989" spans="5:5" x14ac:dyDescent="0.25">
      <c r="E9989" s="56" t="s">
        <v>2476</v>
      </c>
    </row>
    <row r="9990" spans="5:5" x14ac:dyDescent="0.25">
      <c r="E9990" s="56" t="s">
        <v>2476</v>
      </c>
    </row>
    <row r="9991" spans="5:5" x14ac:dyDescent="0.25">
      <c r="E9991" s="56" t="s">
        <v>2476</v>
      </c>
    </row>
    <row r="9992" spans="5:5" x14ac:dyDescent="0.25">
      <c r="E9992" s="56" t="s">
        <v>2476</v>
      </c>
    </row>
    <row r="9993" spans="5:5" x14ac:dyDescent="0.25">
      <c r="E9993" s="56" t="s">
        <v>2476</v>
      </c>
    </row>
    <row r="9994" spans="5:5" x14ac:dyDescent="0.25">
      <c r="E9994" s="56" t="s">
        <v>2476</v>
      </c>
    </row>
    <row r="9995" spans="5:5" x14ac:dyDescent="0.25">
      <c r="E9995" s="56" t="s">
        <v>2476</v>
      </c>
    </row>
    <row r="9996" spans="5:5" x14ac:dyDescent="0.25">
      <c r="E9996" s="56" t="s">
        <v>2476</v>
      </c>
    </row>
    <row r="9997" spans="5:5" x14ac:dyDescent="0.25">
      <c r="E9997" s="56" t="s">
        <v>2476</v>
      </c>
    </row>
    <row r="9998" spans="5:5" x14ac:dyDescent="0.25">
      <c r="E9998" s="56" t="s">
        <v>2476</v>
      </c>
    </row>
    <row r="9999" spans="5:5" x14ac:dyDescent="0.25">
      <c r="E9999" s="56" t="s">
        <v>2476</v>
      </c>
    </row>
    <row r="10000" spans="5:5" x14ac:dyDescent="0.25">
      <c r="E10000" s="56" t="s">
        <v>2476</v>
      </c>
    </row>
    <row r="10001" spans="5:5" x14ac:dyDescent="0.25">
      <c r="E10001" s="56" t="s">
        <v>2476</v>
      </c>
    </row>
    <row r="10002" spans="5:5" x14ac:dyDescent="0.25">
      <c r="E10002" s="56" t="s">
        <v>2476</v>
      </c>
    </row>
    <row r="10003" spans="5:5" x14ac:dyDescent="0.25">
      <c r="E10003" s="56" t="s">
        <v>2476</v>
      </c>
    </row>
    <row r="10004" spans="5:5" x14ac:dyDescent="0.25">
      <c r="E10004" s="56" t="s">
        <v>2476</v>
      </c>
    </row>
    <row r="10005" spans="5:5" x14ac:dyDescent="0.25">
      <c r="E10005" s="56" t="s">
        <v>2476</v>
      </c>
    </row>
    <row r="10006" spans="5:5" x14ac:dyDescent="0.25">
      <c r="E10006" s="56" t="s">
        <v>2476</v>
      </c>
    </row>
    <row r="10007" spans="5:5" x14ac:dyDescent="0.25">
      <c r="E10007" s="56" t="s">
        <v>2476</v>
      </c>
    </row>
    <row r="10008" spans="5:5" x14ac:dyDescent="0.25">
      <c r="E10008" s="56" t="s">
        <v>2476</v>
      </c>
    </row>
    <row r="10009" spans="5:5" x14ac:dyDescent="0.25">
      <c r="E10009" s="56" t="s">
        <v>2476</v>
      </c>
    </row>
    <row r="10010" spans="5:5" x14ac:dyDescent="0.25">
      <c r="E10010" s="56" t="s">
        <v>2476</v>
      </c>
    </row>
    <row r="10011" spans="5:5" x14ac:dyDescent="0.25">
      <c r="E10011" s="56" t="s">
        <v>2476</v>
      </c>
    </row>
    <row r="10012" spans="5:5" x14ac:dyDescent="0.25">
      <c r="E10012" s="56" t="s">
        <v>2476</v>
      </c>
    </row>
    <row r="10013" spans="5:5" x14ac:dyDescent="0.25">
      <c r="E10013" s="56" t="s">
        <v>2476</v>
      </c>
    </row>
    <row r="10014" spans="5:5" x14ac:dyDescent="0.25">
      <c r="E10014" s="56" t="s">
        <v>2476</v>
      </c>
    </row>
    <row r="10015" spans="5:5" x14ac:dyDescent="0.25">
      <c r="E10015" s="56" t="s">
        <v>2476</v>
      </c>
    </row>
    <row r="10016" spans="5:5" x14ac:dyDescent="0.25">
      <c r="E10016" s="56" t="s">
        <v>2476</v>
      </c>
    </row>
    <row r="10017" spans="5:5" x14ac:dyDescent="0.25">
      <c r="E10017" s="56" t="s">
        <v>2476</v>
      </c>
    </row>
    <row r="10018" spans="5:5" x14ac:dyDescent="0.25">
      <c r="E10018" s="56" t="s">
        <v>2476</v>
      </c>
    </row>
    <row r="10019" spans="5:5" x14ac:dyDescent="0.25">
      <c r="E10019" s="56" t="s">
        <v>2476</v>
      </c>
    </row>
    <row r="10020" spans="5:5" x14ac:dyDescent="0.25">
      <c r="E10020" s="56" t="s">
        <v>2476</v>
      </c>
    </row>
    <row r="10021" spans="5:5" x14ac:dyDescent="0.25">
      <c r="E10021" s="56" t="s">
        <v>2476</v>
      </c>
    </row>
    <row r="10022" spans="5:5" x14ac:dyDescent="0.25">
      <c r="E10022" s="56" t="s">
        <v>2476</v>
      </c>
    </row>
    <row r="10023" spans="5:5" x14ac:dyDescent="0.25">
      <c r="E10023" s="56" t="s">
        <v>2476</v>
      </c>
    </row>
    <row r="10024" spans="5:5" x14ac:dyDescent="0.25">
      <c r="E10024" s="56" t="s">
        <v>2476</v>
      </c>
    </row>
    <row r="10025" spans="5:5" x14ac:dyDescent="0.25">
      <c r="E10025" s="56" t="s">
        <v>2476</v>
      </c>
    </row>
    <row r="10026" spans="5:5" x14ac:dyDescent="0.25">
      <c r="E10026" s="56" t="s">
        <v>2476</v>
      </c>
    </row>
    <row r="10027" spans="5:5" x14ac:dyDescent="0.25">
      <c r="E10027" s="56" t="s">
        <v>2476</v>
      </c>
    </row>
    <row r="10028" spans="5:5" x14ac:dyDescent="0.25">
      <c r="E10028" s="56" t="s">
        <v>2476</v>
      </c>
    </row>
    <row r="10029" spans="5:5" x14ac:dyDescent="0.25">
      <c r="E10029" s="56" t="s">
        <v>2476</v>
      </c>
    </row>
    <row r="10030" spans="5:5" x14ac:dyDescent="0.25">
      <c r="E10030" s="56" t="s">
        <v>2476</v>
      </c>
    </row>
    <row r="10031" spans="5:5" x14ac:dyDescent="0.25">
      <c r="E10031" s="56" t="s">
        <v>2476</v>
      </c>
    </row>
    <row r="10032" spans="5:5" x14ac:dyDescent="0.25">
      <c r="E10032" s="56" t="s">
        <v>2476</v>
      </c>
    </row>
    <row r="10033" spans="5:5" x14ac:dyDescent="0.25">
      <c r="E10033" s="56" t="s">
        <v>2476</v>
      </c>
    </row>
    <row r="10034" spans="5:5" x14ac:dyDescent="0.25">
      <c r="E10034" s="56" t="s">
        <v>2476</v>
      </c>
    </row>
    <row r="10035" spans="5:5" x14ac:dyDescent="0.25">
      <c r="E10035" s="56" t="s">
        <v>2476</v>
      </c>
    </row>
    <row r="10036" spans="5:5" x14ac:dyDescent="0.25">
      <c r="E10036" s="56" t="s">
        <v>2476</v>
      </c>
    </row>
    <row r="10037" spans="5:5" x14ac:dyDescent="0.25">
      <c r="E10037" s="56" t="s">
        <v>2476</v>
      </c>
    </row>
    <row r="10038" spans="5:5" x14ac:dyDescent="0.25">
      <c r="E10038" s="56" t="s">
        <v>2476</v>
      </c>
    </row>
    <row r="10039" spans="5:5" x14ac:dyDescent="0.25">
      <c r="E10039" s="56" t="s">
        <v>2476</v>
      </c>
    </row>
    <row r="10040" spans="5:5" x14ac:dyDescent="0.25">
      <c r="E10040" s="56" t="s">
        <v>2476</v>
      </c>
    </row>
    <row r="10041" spans="5:5" x14ac:dyDescent="0.25">
      <c r="E10041" s="56" t="s">
        <v>2476</v>
      </c>
    </row>
    <row r="10042" spans="5:5" x14ac:dyDescent="0.25">
      <c r="E10042" s="56" t="s">
        <v>2476</v>
      </c>
    </row>
    <row r="10043" spans="5:5" x14ac:dyDescent="0.25">
      <c r="E10043" s="56" t="s">
        <v>2476</v>
      </c>
    </row>
    <row r="10044" spans="5:5" x14ac:dyDescent="0.25">
      <c r="E10044" s="56" t="s">
        <v>2476</v>
      </c>
    </row>
    <row r="10045" spans="5:5" x14ac:dyDescent="0.25">
      <c r="E10045" s="56" t="s">
        <v>2476</v>
      </c>
    </row>
    <row r="10046" spans="5:5" x14ac:dyDescent="0.25">
      <c r="E10046" s="56" t="s">
        <v>2476</v>
      </c>
    </row>
    <row r="10047" spans="5:5" x14ac:dyDescent="0.25">
      <c r="E10047" s="56" t="s">
        <v>2476</v>
      </c>
    </row>
    <row r="10048" spans="5:5" x14ac:dyDescent="0.25">
      <c r="E10048" s="56" t="s">
        <v>2476</v>
      </c>
    </row>
    <row r="10049" spans="5:5" x14ac:dyDescent="0.25">
      <c r="E10049" s="56" t="s">
        <v>2476</v>
      </c>
    </row>
    <row r="10050" spans="5:5" x14ac:dyDescent="0.25">
      <c r="E10050" s="56" t="s">
        <v>2476</v>
      </c>
    </row>
    <row r="10051" spans="5:5" x14ac:dyDescent="0.25">
      <c r="E10051" s="56" t="s">
        <v>2476</v>
      </c>
    </row>
    <row r="10052" spans="5:5" x14ac:dyDescent="0.25">
      <c r="E10052" s="56" t="s">
        <v>2476</v>
      </c>
    </row>
    <row r="10053" spans="5:5" x14ac:dyDescent="0.25">
      <c r="E10053" s="56" t="s">
        <v>2476</v>
      </c>
    </row>
    <row r="10054" spans="5:5" x14ac:dyDescent="0.25">
      <c r="E10054" s="56" t="s">
        <v>2476</v>
      </c>
    </row>
    <row r="10055" spans="5:5" x14ac:dyDescent="0.25">
      <c r="E10055" s="56" t="s">
        <v>2476</v>
      </c>
    </row>
    <row r="10056" spans="5:5" x14ac:dyDescent="0.25">
      <c r="E10056" s="56" t="s">
        <v>2476</v>
      </c>
    </row>
    <row r="10057" spans="5:5" x14ac:dyDescent="0.25">
      <c r="E10057" s="56" t="s">
        <v>2476</v>
      </c>
    </row>
    <row r="10058" spans="5:5" x14ac:dyDescent="0.25">
      <c r="E10058" s="56" t="s">
        <v>2476</v>
      </c>
    </row>
    <row r="10059" spans="5:5" x14ac:dyDescent="0.25">
      <c r="E10059" s="56" t="s">
        <v>2476</v>
      </c>
    </row>
    <row r="10060" spans="5:5" x14ac:dyDescent="0.25">
      <c r="E10060" s="56" t="s">
        <v>2476</v>
      </c>
    </row>
    <row r="10061" spans="5:5" x14ac:dyDescent="0.25">
      <c r="E10061" s="56" t="s">
        <v>2476</v>
      </c>
    </row>
    <row r="10062" spans="5:5" x14ac:dyDescent="0.25">
      <c r="E10062" s="56" t="s">
        <v>2476</v>
      </c>
    </row>
    <row r="10063" spans="5:5" x14ac:dyDescent="0.25">
      <c r="E10063" s="56" t="s">
        <v>2476</v>
      </c>
    </row>
    <row r="10064" spans="5:5" x14ac:dyDescent="0.25">
      <c r="E10064" s="56" t="s">
        <v>2476</v>
      </c>
    </row>
    <row r="10065" spans="5:5" x14ac:dyDescent="0.25">
      <c r="E10065" s="56" t="s">
        <v>2476</v>
      </c>
    </row>
    <row r="10066" spans="5:5" x14ac:dyDescent="0.25">
      <c r="E10066" s="56" t="s">
        <v>2476</v>
      </c>
    </row>
    <row r="10067" spans="5:5" x14ac:dyDescent="0.25">
      <c r="E10067" s="56" t="s">
        <v>2476</v>
      </c>
    </row>
    <row r="10068" spans="5:5" x14ac:dyDescent="0.25">
      <c r="E10068" s="56" t="s">
        <v>2476</v>
      </c>
    </row>
    <row r="10069" spans="5:5" x14ac:dyDescent="0.25">
      <c r="E10069" s="56" t="s">
        <v>2476</v>
      </c>
    </row>
    <row r="10070" spans="5:5" x14ac:dyDescent="0.25">
      <c r="E10070" s="56" t="s">
        <v>2476</v>
      </c>
    </row>
    <row r="10071" spans="5:5" x14ac:dyDescent="0.25">
      <c r="E10071" s="56" t="s">
        <v>2476</v>
      </c>
    </row>
    <row r="10072" spans="5:5" x14ac:dyDescent="0.25">
      <c r="E10072" s="56" t="s">
        <v>2476</v>
      </c>
    </row>
    <row r="10073" spans="5:5" x14ac:dyDescent="0.25">
      <c r="E10073" s="56" t="s">
        <v>2476</v>
      </c>
    </row>
    <row r="10074" spans="5:5" x14ac:dyDescent="0.25">
      <c r="E10074" s="56" t="s">
        <v>2476</v>
      </c>
    </row>
    <row r="10075" spans="5:5" x14ac:dyDescent="0.25">
      <c r="E10075" s="56" t="s">
        <v>2476</v>
      </c>
    </row>
    <row r="10076" spans="5:5" x14ac:dyDescent="0.25">
      <c r="E10076" s="56" t="s">
        <v>2476</v>
      </c>
    </row>
    <row r="10077" spans="5:5" x14ac:dyDescent="0.25">
      <c r="E10077" s="56" t="s">
        <v>2476</v>
      </c>
    </row>
    <row r="10078" spans="5:5" x14ac:dyDescent="0.25">
      <c r="E10078" s="56" t="s">
        <v>2476</v>
      </c>
    </row>
    <row r="10079" spans="5:5" x14ac:dyDescent="0.25">
      <c r="E10079" s="56" t="s">
        <v>2476</v>
      </c>
    </row>
    <row r="10080" spans="5:5" x14ac:dyDescent="0.25">
      <c r="E10080" s="56" t="s">
        <v>2476</v>
      </c>
    </row>
    <row r="10081" spans="5:5" x14ac:dyDescent="0.25">
      <c r="E10081" s="56" t="s">
        <v>2476</v>
      </c>
    </row>
    <row r="10082" spans="5:5" x14ac:dyDescent="0.25">
      <c r="E10082" s="56" t="s">
        <v>2476</v>
      </c>
    </row>
    <row r="10083" spans="5:5" x14ac:dyDescent="0.25">
      <c r="E10083" s="56" t="s">
        <v>2476</v>
      </c>
    </row>
    <row r="10084" spans="5:5" x14ac:dyDescent="0.25">
      <c r="E10084" s="56" t="s">
        <v>2476</v>
      </c>
    </row>
    <row r="10085" spans="5:5" x14ac:dyDescent="0.25">
      <c r="E10085" s="56" t="s">
        <v>2476</v>
      </c>
    </row>
    <row r="10086" spans="5:5" x14ac:dyDescent="0.25">
      <c r="E10086" s="56" t="s">
        <v>2476</v>
      </c>
    </row>
    <row r="10087" spans="5:5" x14ac:dyDescent="0.25">
      <c r="E10087" s="56" t="s">
        <v>2476</v>
      </c>
    </row>
    <row r="10088" spans="5:5" x14ac:dyDescent="0.25">
      <c r="E10088" s="56" t="s">
        <v>2476</v>
      </c>
    </row>
    <row r="10089" spans="5:5" x14ac:dyDescent="0.25">
      <c r="E10089" s="56" t="s">
        <v>2476</v>
      </c>
    </row>
    <row r="10090" spans="5:5" x14ac:dyDescent="0.25">
      <c r="E10090" s="56" t="s">
        <v>2476</v>
      </c>
    </row>
    <row r="10091" spans="5:5" x14ac:dyDescent="0.25">
      <c r="E10091" s="56" t="s">
        <v>2476</v>
      </c>
    </row>
    <row r="10092" spans="5:5" x14ac:dyDescent="0.25">
      <c r="E10092" s="56" t="s">
        <v>2476</v>
      </c>
    </row>
    <row r="10093" spans="5:5" x14ac:dyDescent="0.25">
      <c r="E10093" s="56" t="s">
        <v>2476</v>
      </c>
    </row>
    <row r="10094" spans="5:5" x14ac:dyDescent="0.25">
      <c r="E10094" s="56" t="s">
        <v>2476</v>
      </c>
    </row>
    <row r="10095" spans="5:5" x14ac:dyDescent="0.25">
      <c r="E10095" s="56" t="s">
        <v>2476</v>
      </c>
    </row>
    <row r="10096" spans="5:5" x14ac:dyDescent="0.25">
      <c r="E10096" s="56" t="s">
        <v>2476</v>
      </c>
    </row>
    <row r="10097" spans="5:5" x14ac:dyDescent="0.25">
      <c r="E10097" s="56" t="s">
        <v>2476</v>
      </c>
    </row>
    <row r="10098" spans="5:5" x14ac:dyDescent="0.25">
      <c r="E10098" s="56" t="s">
        <v>2476</v>
      </c>
    </row>
    <row r="10099" spans="5:5" x14ac:dyDescent="0.25">
      <c r="E10099" s="56" t="s">
        <v>2476</v>
      </c>
    </row>
    <row r="10100" spans="5:5" x14ac:dyDescent="0.25">
      <c r="E10100" s="56" t="s">
        <v>2476</v>
      </c>
    </row>
    <row r="10101" spans="5:5" x14ac:dyDescent="0.25">
      <c r="E10101" s="56" t="s">
        <v>2476</v>
      </c>
    </row>
    <row r="10102" spans="5:5" x14ac:dyDescent="0.25">
      <c r="E10102" s="56" t="s">
        <v>2476</v>
      </c>
    </row>
    <row r="10103" spans="5:5" x14ac:dyDescent="0.25">
      <c r="E10103" s="56" t="s">
        <v>2476</v>
      </c>
    </row>
    <row r="10104" spans="5:5" x14ac:dyDescent="0.25">
      <c r="E10104" s="56" t="s">
        <v>2476</v>
      </c>
    </row>
    <row r="10105" spans="5:5" x14ac:dyDescent="0.25">
      <c r="E10105" s="56" t="s">
        <v>2476</v>
      </c>
    </row>
    <row r="10106" spans="5:5" x14ac:dyDescent="0.25">
      <c r="E10106" s="56" t="s">
        <v>2476</v>
      </c>
    </row>
    <row r="10107" spans="5:5" x14ac:dyDescent="0.25">
      <c r="E10107" s="56" t="s">
        <v>2476</v>
      </c>
    </row>
    <row r="10108" spans="5:5" x14ac:dyDescent="0.25">
      <c r="E10108" s="56" t="s">
        <v>2476</v>
      </c>
    </row>
    <row r="10109" spans="5:5" x14ac:dyDescent="0.25">
      <c r="E10109" s="56" t="s">
        <v>2476</v>
      </c>
    </row>
    <row r="10110" spans="5:5" x14ac:dyDescent="0.25">
      <c r="E10110" s="56" t="s">
        <v>2476</v>
      </c>
    </row>
    <row r="10111" spans="5:5" x14ac:dyDescent="0.25">
      <c r="E10111" s="56" t="s">
        <v>2476</v>
      </c>
    </row>
    <row r="10112" spans="5:5" x14ac:dyDescent="0.25">
      <c r="E10112" s="56" t="s">
        <v>2476</v>
      </c>
    </row>
    <row r="10113" spans="5:5" x14ac:dyDescent="0.25">
      <c r="E10113" s="56" t="s">
        <v>2476</v>
      </c>
    </row>
    <row r="10114" spans="5:5" x14ac:dyDescent="0.25">
      <c r="E10114" s="56" t="s">
        <v>2476</v>
      </c>
    </row>
    <row r="10115" spans="5:5" x14ac:dyDescent="0.25">
      <c r="E10115" s="56" t="s">
        <v>2476</v>
      </c>
    </row>
    <row r="10116" spans="5:5" x14ac:dyDescent="0.25">
      <c r="E10116" s="56" t="s">
        <v>2476</v>
      </c>
    </row>
    <row r="10117" spans="5:5" x14ac:dyDescent="0.25">
      <c r="E10117" s="56" t="s">
        <v>2476</v>
      </c>
    </row>
    <row r="10118" spans="5:5" x14ac:dyDescent="0.25">
      <c r="E10118" s="56" t="s">
        <v>2476</v>
      </c>
    </row>
    <row r="10119" spans="5:5" x14ac:dyDescent="0.25">
      <c r="E10119" s="56" t="s">
        <v>2476</v>
      </c>
    </row>
    <row r="10120" spans="5:5" x14ac:dyDescent="0.25">
      <c r="E10120" s="56" t="s">
        <v>2476</v>
      </c>
    </row>
    <row r="10121" spans="5:5" x14ac:dyDescent="0.25">
      <c r="E10121" s="56" t="s">
        <v>2476</v>
      </c>
    </row>
    <row r="10122" spans="5:5" x14ac:dyDescent="0.25">
      <c r="E10122" s="56" t="s">
        <v>2476</v>
      </c>
    </row>
    <row r="10123" spans="5:5" x14ac:dyDescent="0.25">
      <c r="E10123" s="56" t="s">
        <v>2476</v>
      </c>
    </row>
    <row r="10124" spans="5:5" x14ac:dyDescent="0.25">
      <c r="E10124" s="56" t="s">
        <v>2476</v>
      </c>
    </row>
    <row r="10125" spans="5:5" x14ac:dyDescent="0.25">
      <c r="E10125" s="56" t="s">
        <v>2476</v>
      </c>
    </row>
    <row r="10126" spans="5:5" x14ac:dyDescent="0.25">
      <c r="E10126" s="56" t="s">
        <v>2476</v>
      </c>
    </row>
    <row r="10127" spans="5:5" x14ac:dyDescent="0.25">
      <c r="E10127" s="56" t="s">
        <v>2476</v>
      </c>
    </row>
    <row r="10128" spans="5:5" x14ac:dyDescent="0.25">
      <c r="E10128" s="56" t="s">
        <v>2476</v>
      </c>
    </row>
    <row r="10129" spans="5:5" x14ac:dyDescent="0.25">
      <c r="E10129" s="56" t="s">
        <v>2476</v>
      </c>
    </row>
    <row r="10130" spans="5:5" x14ac:dyDescent="0.25">
      <c r="E10130" s="56" t="s">
        <v>2476</v>
      </c>
    </row>
    <row r="10131" spans="5:5" x14ac:dyDescent="0.25">
      <c r="E10131" s="56" t="s">
        <v>2476</v>
      </c>
    </row>
    <row r="10132" spans="5:5" x14ac:dyDescent="0.25">
      <c r="E10132" s="56" t="s">
        <v>2476</v>
      </c>
    </row>
    <row r="10133" spans="5:5" x14ac:dyDescent="0.25">
      <c r="E10133" s="56" t="s">
        <v>2476</v>
      </c>
    </row>
    <row r="10134" spans="5:5" x14ac:dyDescent="0.25">
      <c r="E10134" s="56" t="s">
        <v>2476</v>
      </c>
    </row>
    <row r="10135" spans="5:5" x14ac:dyDescent="0.25">
      <c r="E10135" s="56" t="s">
        <v>2476</v>
      </c>
    </row>
    <row r="10136" spans="5:5" x14ac:dyDescent="0.25">
      <c r="E10136" s="56" t="s">
        <v>2476</v>
      </c>
    </row>
    <row r="10137" spans="5:5" x14ac:dyDescent="0.25">
      <c r="E10137" s="56" t="s">
        <v>2476</v>
      </c>
    </row>
    <row r="10138" spans="5:5" x14ac:dyDescent="0.25">
      <c r="E10138" s="56" t="s">
        <v>2476</v>
      </c>
    </row>
    <row r="10139" spans="5:5" x14ac:dyDescent="0.25">
      <c r="E10139" s="56" t="s">
        <v>2476</v>
      </c>
    </row>
    <row r="10140" spans="5:5" x14ac:dyDescent="0.25">
      <c r="E10140" s="56" t="s">
        <v>2476</v>
      </c>
    </row>
    <row r="10141" spans="5:5" x14ac:dyDescent="0.25">
      <c r="E10141" s="56" t="s">
        <v>2476</v>
      </c>
    </row>
    <row r="10142" spans="5:5" x14ac:dyDescent="0.25">
      <c r="E10142" s="56" t="s">
        <v>2476</v>
      </c>
    </row>
    <row r="10143" spans="5:5" x14ac:dyDescent="0.25">
      <c r="E10143" s="56" t="s">
        <v>2476</v>
      </c>
    </row>
    <row r="10144" spans="5:5" x14ac:dyDescent="0.25">
      <c r="E10144" s="56" t="s">
        <v>2476</v>
      </c>
    </row>
    <row r="10145" spans="5:5" x14ac:dyDescent="0.25">
      <c r="E10145" s="56" t="s">
        <v>2476</v>
      </c>
    </row>
    <row r="10146" spans="5:5" x14ac:dyDescent="0.25">
      <c r="E10146" s="56" t="s">
        <v>2476</v>
      </c>
    </row>
    <row r="10147" spans="5:5" x14ac:dyDescent="0.25">
      <c r="E10147" s="56" t="s">
        <v>2476</v>
      </c>
    </row>
    <row r="10148" spans="5:5" x14ac:dyDescent="0.25">
      <c r="E10148" s="56" t="s">
        <v>2476</v>
      </c>
    </row>
    <row r="10149" spans="5:5" x14ac:dyDescent="0.25">
      <c r="E10149" s="56" t="s">
        <v>2476</v>
      </c>
    </row>
    <row r="10150" spans="5:5" x14ac:dyDescent="0.25">
      <c r="E10150" s="56" t="s">
        <v>2476</v>
      </c>
    </row>
    <row r="10151" spans="5:5" x14ac:dyDescent="0.25">
      <c r="E10151" s="56" t="s">
        <v>2476</v>
      </c>
    </row>
    <row r="10152" spans="5:5" x14ac:dyDescent="0.25">
      <c r="E10152" s="56" t="s">
        <v>2476</v>
      </c>
    </row>
    <row r="10153" spans="5:5" x14ac:dyDescent="0.25">
      <c r="E10153" s="56" t="s">
        <v>2476</v>
      </c>
    </row>
    <row r="10154" spans="5:5" x14ac:dyDescent="0.25">
      <c r="E10154" s="56" t="s">
        <v>2476</v>
      </c>
    </row>
    <row r="10155" spans="5:5" x14ac:dyDescent="0.25">
      <c r="E10155" s="56" t="s">
        <v>2476</v>
      </c>
    </row>
    <row r="10156" spans="5:5" x14ac:dyDescent="0.25">
      <c r="E10156" s="56" t="s">
        <v>2476</v>
      </c>
    </row>
    <row r="10157" spans="5:5" x14ac:dyDescent="0.25">
      <c r="E10157" s="56" t="s">
        <v>2476</v>
      </c>
    </row>
    <row r="10158" spans="5:5" x14ac:dyDescent="0.25">
      <c r="E10158" s="56" t="s">
        <v>2476</v>
      </c>
    </row>
    <row r="10159" spans="5:5" x14ac:dyDescent="0.25">
      <c r="E10159" s="56" t="s">
        <v>2476</v>
      </c>
    </row>
    <row r="10160" spans="5:5" x14ac:dyDescent="0.25">
      <c r="E10160" s="56" t="s">
        <v>2476</v>
      </c>
    </row>
    <row r="10161" spans="5:5" x14ac:dyDescent="0.25">
      <c r="E10161" s="56" t="s">
        <v>2476</v>
      </c>
    </row>
    <row r="10162" spans="5:5" x14ac:dyDescent="0.25">
      <c r="E10162" s="56" t="s">
        <v>2476</v>
      </c>
    </row>
    <row r="10163" spans="5:5" x14ac:dyDescent="0.25">
      <c r="E10163" s="56" t="s">
        <v>2476</v>
      </c>
    </row>
    <row r="10164" spans="5:5" x14ac:dyDescent="0.25">
      <c r="E10164" s="56" t="s">
        <v>2476</v>
      </c>
    </row>
    <row r="10165" spans="5:5" x14ac:dyDescent="0.25">
      <c r="E10165" s="56" t="s">
        <v>2476</v>
      </c>
    </row>
    <row r="10166" spans="5:5" x14ac:dyDescent="0.25">
      <c r="E10166" s="56" t="s">
        <v>2476</v>
      </c>
    </row>
    <row r="10167" spans="5:5" x14ac:dyDescent="0.25">
      <c r="E10167" s="56" t="s">
        <v>2476</v>
      </c>
    </row>
    <row r="10168" spans="5:5" x14ac:dyDescent="0.25">
      <c r="E10168" s="56" t="s">
        <v>2476</v>
      </c>
    </row>
    <row r="10169" spans="5:5" x14ac:dyDescent="0.25">
      <c r="E10169" s="56" t="s">
        <v>2476</v>
      </c>
    </row>
    <row r="10170" spans="5:5" x14ac:dyDescent="0.25">
      <c r="E10170" s="56" t="s">
        <v>2476</v>
      </c>
    </row>
    <row r="10171" spans="5:5" x14ac:dyDescent="0.25">
      <c r="E10171" s="56" t="s">
        <v>2476</v>
      </c>
    </row>
    <row r="10172" spans="5:5" x14ac:dyDescent="0.25">
      <c r="E10172" s="56" t="s">
        <v>2476</v>
      </c>
    </row>
    <row r="10173" spans="5:5" x14ac:dyDescent="0.25">
      <c r="E10173" s="56" t="s">
        <v>2476</v>
      </c>
    </row>
    <row r="10174" spans="5:5" x14ac:dyDescent="0.25">
      <c r="E10174" s="56" t="s">
        <v>2476</v>
      </c>
    </row>
    <row r="10175" spans="5:5" x14ac:dyDescent="0.25">
      <c r="E10175" s="56" t="s">
        <v>2476</v>
      </c>
    </row>
    <row r="10176" spans="5:5" x14ac:dyDescent="0.25">
      <c r="E10176" s="56" t="s">
        <v>2476</v>
      </c>
    </row>
    <row r="10177" spans="5:5" x14ac:dyDescent="0.25">
      <c r="E10177" s="56" t="s">
        <v>2476</v>
      </c>
    </row>
    <row r="10178" spans="5:5" x14ac:dyDescent="0.25">
      <c r="E10178" s="56" t="s">
        <v>2476</v>
      </c>
    </row>
    <row r="10179" spans="5:5" x14ac:dyDescent="0.25">
      <c r="E10179" s="56" t="s">
        <v>2476</v>
      </c>
    </row>
    <row r="10180" spans="5:5" x14ac:dyDescent="0.25">
      <c r="E10180" s="56" t="s">
        <v>2476</v>
      </c>
    </row>
    <row r="10181" spans="5:5" x14ac:dyDescent="0.25">
      <c r="E10181" s="56" t="s">
        <v>2476</v>
      </c>
    </row>
    <row r="10182" spans="5:5" x14ac:dyDescent="0.25">
      <c r="E10182" s="56" t="s">
        <v>2476</v>
      </c>
    </row>
    <row r="10183" spans="5:5" x14ac:dyDescent="0.25">
      <c r="E10183" s="56" t="s">
        <v>2476</v>
      </c>
    </row>
    <row r="10184" spans="5:5" x14ac:dyDescent="0.25">
      <c r="E10184" s="56" t="s">
        <v>2476</v>
      </c>
    </row>
    <row r="10185" spans="5:5" x14ac:dyDescent="0.25">
      <c r="E10185" s="56" t="s">
        <v>2476</v>
      </c>
    </row>
    <row r="10186" spans="5:5" x14ac:dyDescent="0.25">
      <c r="E10186" s="56" t="s">
        <v>2476</v>
      </c>
    </row>
    <row r="10187" spans="5:5" x14ac:dyDescent="0.25">
      <c r="E10187" s="56" t="s">
        <v>2476</v>
      </c>
    </row>
    <row r="10188" spans="5:5" x14ac:dyDescent="0.25">
      <c r="E10188" s="56" t="s">
        <v>2476</v>
      </c>
    </row>
    <row r="10189" spans="5:5" x14ac:dyDescent="0.25">
      <c r="E10189" s="56" t="s">
        <v>2476</v>
      </c>
    </row>
    <row r="10190" spans="5:5" x14ac:dyDescent="0.25">
      <c r="E10190" s="56" t="s">
        <v>2476</v>
      </c>
    </row>
    <row r="10191" spans="5:5" x14ac:dyDescent="0.25">
      <c r="E10191" s="56" t="s">
        <v>2476</v>
      </c>
    </row>
    <row r="10192" spans="5:5" x14ac:dyDescent="0.25">
      <c r="E10192" s="56" t="s">
        <v>2476</v>
      </c>
    </row>
    <row r="10193" spans="5:5" x14ac:dyDescent="0.25">
      <c r="E10193" s="56" t="s">
        <v>2476</v>
      </c>
    </row>
    <row r="10194" spans="5:5" x14ac:dyDescent="0.25">
      <c r="E10194" s="56" t="s">
        <v>2476</v>
      </c>
    </row>
    <row r="10195" spans="5:5" x14ac:dyDescent="0.25">
      <c r="E10195" s="56" t="s">
        <v>2476</v>
      </c>
    </row>
    <row r="10196" spans="5:5" x14ac:dyDescent="0.25">
      <c r="E10196" s="56" t="s">
        <v>2476</v>
      </c>
    </row>
    <row r="10197" spans="5:5" x14ac:dyDescent="0.25">
      <c r="E10197" s="56" t="s">
        <v>2476</v>
      </c>
    </row>
    <row r="10198" spans="5:5" x14ac:dyDescent="0.25">
      <c r="E10198" s="56" t="s">
        <v>2476</v>
      </c>
    </row>
    <row r="10199" spans="5:5" x14ac:dyDescent="0.25">
      <c r="E10199" s="56" t="s">
        <v>2476</v>
      </c>
    </row>
    <row r="10200" spans="5:5" x14ac:dyDescent="0.25">
      <c r="E10200" s="56" t="s">
        <v>2476</v>
      </c>
    </row>
    <row r="10201" spans="5:5" x14ac:dyDescent="0.25">
      <c r="E10201" s="56" t="s">
        <v>2476</v>
      </c>
    </row>
    <row r="10202" spans="5:5" x14ac:dyDescent="0.25">
      <c r="E10202" s="56" t="s">
        <v>2476</v>
      </c>
    </row>
    <row r="10203" spans="5:5" x14ac:dyDescent="0.25">
      <c r="E10203" s="56" t="s">
        <v>2476</v>
      </c>
    </row>
    <row r="10204" spans="5:5" x14ac:dyDescent="0.25">
      <c r="E10204" s="56" t="s">
        <v>2476</v>
      </c>
    </row>
    <row r="10205" spans="5:5" x14ac:dyDescent="0.25">
      <c r="E10205" s="56" t="s">
        <v>2476</v>
      </c>
    </row>
    <row r="10206" spans="5:5" x14ac:dyDescent="0.25">
      <c r="E10206" s="56" t="s">
        <v>2476</v>
      </c>
    </row>
    <row r="10207" spans="5:5" x14ac:dyDescent="0.25">
      <c r="E10207" s="56" t="s">
        <v>2476</v>
      </c>
    </row>
    <row r="10208" spans="5:5" x14ac:dyDescent="0.25">
      <c r="E10208" s="56" t="s">
        <v>2476</v>
      </c>
    </row>
    <row r="10209" spans="5:5" x14ac:dyDescent="0.25">
      <c r="E10209" s="56" t="s">
        <v>2476</v>
      </c>
    </row>
    <row r="10210" spans="5:5" x14ac:dyDescent="0.25">
      <c r="E10210" s="56" t="s">
        <v>2476</v>
      </c>
    </row>
    <row r="10211" spans="5:5" x14ac:dyDescent="0.25">
      <c r="E10211" s="56" t="s">
        <v>2476</v>
      </c>
    </row>
    <row r="10212" spans="5:5" x14ac:dyDescent="0.25">
      <c r="E10212" s="56" t="s">
        <v>2476</v>
      </c>
    </row>
    <row r="10213" spans="5:5" x14ac:dyDescent="0.25">
      <c r="E10213" s="56" t="s">
        <v>2476</v>
      </c>
    </row>
    <row r="10214" spans="5:5" x14ac:dyDescent="0.25">
      <c r="E10214" s="56" t="s">
        <v>2476</v>
      </c>
    </row>
    <row r="10215" spans="5:5" x14ac:dyDescent="0.25">
      <c r="E10215" s="56" t="s">
        <v>2476</v>
      </c>
    </row>
    <row r="10216" spans="5:5" x14ac:dyDescent="0.25">
      <c r="E10216" s="56" t="s">
        <v>2476</v>
      </c>
    </row>
    <row r="10217" spans="5:5" x14ac:dyDescent="0.25">
      <c r="E10217" s="56" t="s">
        <v>2476</v>
      </c>
    </row>
    <row r="10218" spans="5:5" x14ac:dyDescent="0.25">
      <c r="E10218" s="56" t="s">
        <v>2476</v>
      </c>
    </row>
    <row r="10219" spans="5:5" x14ac:dyDescent="0.25">
      <c r="E10219" s="56" t="s">
        <v>2476</v>
      </c>
    </row>
    <row r="10220" spans="5:5" x14ac:dyDescent="0.25">
      <c r="E10220" s="56" t="s">
        <v>2476</v>
      </c>
    </row>
    <row r="10221" spans="5:5" x14ac:dyDescent="0.25">
      <c r="E10221" s="56" t="s">
        <v>2476</v>
      </c>
    </row>
    <row r="10222" spans="5:5" x14ac:dyDescent="0.25">
      <c r="E10222" s="56" t="s">
        <v>2476</v>
      </c>
    </row>
    <row r="10223" spans="5:5" x14ac:dyDescent="0.25">
      <c r="E10223" s="56" t="s">
        <v>2476</v>
      </c>
    </row>
    <row r="10224" spans="5:5" x14ac:dyDescent="0.25">
      <c r="E10224" s="56" t="s">
        <v>2476</v>
      </c>
    </row>
    <row r="10225" spans="5:5" x14ac:dyDescent="0.25">
      <c r="E10225" s="56" t="s">
        <v>2476</v>
      </c>
    </row>
    <row r="10226" spans="5:5" x14ac:dyDescent="0.25">
      <c r="E10226" s="56" t="s">
        <v>2476</v>
      </c>
    </row>
    <row r="10227" spans="5:5" x14ac:dyDescent="0.25">
      <c r="E10227" s="56" t="s">
        <v>2476</v>
      </c>
    </row>
    <row r="10228" spans="5:5" x14ac:dyDescent="0.25">
      <c r="E10228" s="56" t="s">
        <v>2476</v>
      </c>
    </row>
    <row r="10229" spans="5:5" x14ac:dyDescent="0.25">
      <c r="E10229" s="56" t="s">
        <v>2476</v>
      </c>
    </row>
    <row r="10230" spans="5:5" x14ac:dyDescent="0.25">
      <c r="E10230" s="56" t="s">
        <v>2476</v>
      </c>
    </row>
    <row r="10231" spans="5:5" x14ac:dyDescent="0.25">
      <c r="E10231" s="56" t="s">
        <v>2476</v>
      </c>
    </row>
    <row r="10232" spans="5:5" x14ac:dyDescent="0.25">
      <c r="E10232" s="56" t="s">
        <v>2476</v>
      </c>
    </row>
    <row r="10233" spans="5:5" x14ac:dyDescent="0.25">
      <c r="E10233" s="56" t="s">
        <v>2476</v>
      </c>
    </row>
    <row r="10234" spans="5:5" x14ac:dyDescent="0.25">
      <c r="E10234" s="56" t="s">
        <v>2476</v>
      </c>
    </row>
    <row r="10235" spans="5:5" x14ac:dyDescent="0.25">
      <c r="E10235" s="56" t="s">
        <v>2476</v>
      </c>
    </row>
    <row r="10236" spans="5:5" x14ac:dyDescent="0.25">
      <c r="E10236" s="56" t="s">
        <v>2476</v>
      </c>
    </row>
    <row r="10237" spans="5:5" x14ac:dyDescent="0.25">
      <c r="E10237" s="56" t="s">
        <v>2476</v>
      </c>
    </row>
    <row r="10238" spans="5:5" x14ac:dyDescent="0.25">
      <c r="E10238" s="56" t="s">
        <v>2476</v>
      </c>
    </row>
    <row r="10239" spans="5:5" x14ac:dyDescent="0.25">
      <c r="E10239" s="56" t="s">
        <v>2476</v>
      </c>
    </row>
    <row r="10240" spans="5:5" x14ac:dyDescent="0.25">
      <c r="E10240" s="56" t="s">
        <v>2476</v>
      </c>
    </row>
    <row r="10241" spans="5:5" x14ac:dyDescent="0.25">
      <c r="E10241" s="56" t="s">
        <v>2476</v>
      </c>
    </row>
    <row r="10242" spans="5:5" x14ac:dyDescent="0.25">
      <c r="E10242" s="56" t="s">
        <v>2476</v>
      </c>
    </row>
    <row r="10243" spans="5:5" x14ac:dyDescent="0.25">
      <c r="E10243" s="56" t="s">
        <v>2476</v>
      </c>
    </row>
    <row r="10244" spans="5:5" x14ac:dyDescent="0.25">
      <c r="E10244" s="56" t="s">
        <v>2476</v>
      </c>
    </row>
    <row r="10245" spans="5:5" x14ac:dyDescent="0.25">
      <c r="E10245" s="56" t="s">
        <v>2476</v>
      </c>
    </row>
    <row r="10246" spans="5:5" x14ac:dyDescent="0.25">
      <c r="E10246" s="56" t="s">
        <v>2476</v>
      </c>
    </row>
    <row r="10247" spans="5:5" x14ac:dyDescent="0.25">
      <c r="E10247" s="56" t="s">
        <v>2476</v>
      </c>
    </row>
    <row r="10248" spans="5:5" x14ac:dyDescent="0.25">
      <c r="E10248" s="56" t="s">
        <v>2476</v>
      </c>
    </row>
    <row r="10249" spans="5:5" x14ac:dyDescent="0.25">
      <c r="E10249" s="56" t="s">
        <v>2476</v>
      </c>
    </row>
    <row r="10250" spans="5:5" x14ac:dyDescent="0.25">
      <c r="E10250" s="56" t="s">
        <v>2476</v>
      </c>
    </row>
    <row r="10251" spans="5:5" x14ac:dyDescent="0.25">
      <c r="E10251" s="56" t="s">
        <v>2476</v>
      </c>
    </row>
    <row r="10252" spans="5:5" x14ac:dyDescent="0.25">
      <c r="E10252" s="56" t="s">
        <v>2476</v>
      </c>
    </row>
    <row r="10253" spans="5:5" x14ac:dyDescent="0.25">
      <c r="E10253" s="56" t="s">
        <v>2476</v>
      </c>
    </row>
    <row r="10254" spans="5:5" x14ac:dyDescent="0.25">
      <c r="E10254" s="56" t="s">
        <v>2476</v>
      </c>
    </row>
    <row r="10255" spans="5:5" x14ac:dyDescent="0.25">
      <c r="E10255" s="56" t="s">
        <v>2476</v>
      </c>
    </row>
    <row r="10256" spans="5:5" x14ac:dyDescent="0.25">
      <c r="E10256" s="56" t="s">
        <v>2476</v>
      </c>
    </row>
    <row r="10257" spans="5:5" x14ac:dyDescent="0.25">
      <c r="E10257" s="56" t="s">
        <v>2476</v>
      </c>
    </row>
    <row r="10258" spans="5:5" x14ac:dyDescent="0.25">
      <c r="E10258" s="56" t="s">
        <v>2476</v>
      </c>
    </row>
    <row r="10259" spans="5:5" x14ac:dyDescent="0.25">
      <c r="E10259" s="56" t="s">
        <v>2476</v>
      </c>
    </row>
    <row r="10260" spans="5:5" x14ac:dyDescent="0.25">
      <c r="E10260" s="56" t="s">
        <v>2476</v>
      </c>
    </row>
    <row r="10261" spans="5:5" x14ac:dyDescent="0.25">
      <c r="E10261" s="56" t="s">
        <v>2476</v>
      </c>
    </row>
    <row r="10262" spans="5:5" x14ac:dyDescent="0.25">
      <c r="E10262" s="56" t="s">
        <v>2476</v>
      </c>
    </row>
    <row r="10263" spans="5:5" x14ac:dyDescent="0.25">
      <c r="E10263" s="56" t="s">
        <v>2476</v>
      </c>
    </row>
    <row r="10264" spans="5:5" x14ac:dyDescent="0.25">
      <c r="E10264" s="56" t="s">
        <v>2476</v>
      </c>
    </row>
    <row r="10265" spans="5:5" x14ac:dyDescent="0.25">
      <c r="E10265" s="56" t="s">
        <v>2476</v>
      </c>
    </row>
    <row r="10266" spans="5:5" x14ac:dyDescent="0.25">
      <c r="E10266" s="56" t="s">
        <v>2476</v>
      </c>
    </row>
    <row r="10267" spans="5:5" x14ac:dyDescent="0.25">
      <c r="E10267" s="56" t="s">
        <v>2476</v>
      </c>
    </row>
    <row r="10268" spans="5:5" x14ac:dyDescent="0.25">
      <c r="E10268" s="56" t="s">
        <v>2476</v>
      </c>
    </row>
    <row r="10269" spans="5:5" x14ac:dyDescent="0.25">
      <c r="E10269" s="56" t="s">
        <v>2476</v>
      </c>
    </row>
    <row r="10270" spans="5:5" x14ac:dyDescent="0.25">
      <c r="E10270" s="56" t="s">
        <v>2476</v>
      </c>
    </row>
    <row r="10271" spans="5:5" x14ac:dyDescent="0.25">
      <c r="E10271" s="56" t="s">
        <v>2476</v>
      </c>
    </row>
    <row r="10272" spans="5:5" x14ac:dyDescent="0.25">
      <c r="E10272" s="56" t="s">
        <v>2476</v>
      </c>
    </row>
    <row r="10273" spans="5:5" x14ac:dyDescent="0.25">
      <c r="E10273" s="56" t="s">
        <v>2476</v>
      </c>
    </row>
    <row r="10274" spans="5:5" x14ac:dyDescent="0.25">
      <c r="E10274" s="56" t="s">
        <v>2476</v>
      </c>
    </row>
    <row r="10275" spans="5:5" x14ac:dyDescent="0.25">
      <c r="E10275" s="56" t="s">
        <v>2476</v>
      </c>
    </row>
    <row r="10276" spans="5:5" x14ac:dyDescent="0.25">
      <c r="E10276" s="56" t="s">
        <v>2476</v>
      </c>
    </row>
    <row r="10277" spans="5:5" x14ac:dyDescent="0.25">
      <c r="E10277" s="56" t="s">
        <v>2476</v>
      </c>
    </row>
    <row r="10278" spans="5:5" x14ac:dyDescent="0.25">
      <c r="E10278" s="56" t="s">
        <v>2476</v>
      </c>
    </row>
    <row r="10279" spans="5:5" x14ac:dyDescent="0.25">
      <c r="E10279" s="56" t="s">
        <v>2476</v>
      </c>
    </row>
    <row r="10280" spans="5:5" x14ac:dyDescent="0.25">
      <c r="E10280" s="56" t="s">
        <v>2476</v>
      </c>
    </row>
    <row r="10281" spans="5:5" x14ac:dyDescent="0.25">
      <c r="E10281" s="56" t="s">
        <v>2476</v>
      </c>
    </row>
    <row r="10282" spans="5:5" x14ac:dyDescent="0.25">
      <c r="E10282" s="56" t="s">
        <v>2476</v>
      </c>
    </row>
    <row r="10283" spans="5:5" x14ac:dyDescent="0.25">
      <c r="E10283" s="56" t="s">
        <v>2476</v>
      </c>
    </row>
    <row r="10284" spans="5:5" x14ac:dyDescent="0.25">
      <c r="E10284" s="56" t="s">
        <v>2476</v>
      </c>
    </row>
    <row r="10285" spans="5:5" x14ac:dyDescent="0.25">
      <c r="E10285" s="56" t="s">
        <v>2476</v>
      </c>
    </row>
    <row r="10286" spans="5:5" x14ac:dyDescent="0.25">
      <c r="E10286" s="56" t="s">
        <v>2476</v>
      </c>
    </row>
    <row r="10287" spans="5:5" x14ac:dyDescent="0.25">
      <c r="E10287" s="56" t="s">
        <v>2476</v>
      </c>
    </row>
    <row r="10288" spans="5:5" x14ac:dyDescent="0.25">
      <c r="E10288" s="56" t="s">
        <v>2476</v>
      </c>
    </row>
    <row r="10289" spans="5:5" x14ac:dyDescent="0.25">
      <c r="E10289" s="56" t="s">
        <v>2476</v>
      </c>
    </row>
    <row r="10290" spans="5:5" x14ac:dyDescent="0.25">
      <c r="E10290" s="56" t="s">
        <v>2476</v>
      </c>
    </row>
    <row r="10291" spans="5:5" x14ac:dyDescent="0.25">
      <c r="E10291" s="56" t="s">
        <v>2476</v>
      </c>
    </row>
    <row r="10292" spans="5:5" x14ac:dyDescent="0.25">
      <c r="E10292" s="56" t="s">
        <v>2476</v>
      </c>
    </row>
    <row r="10293" spans="5:5" x14ac:dyDescent="0.25">
      <c r="E10293" s="56" t="s">
        <v>2476</v>
      </c>
    </row>
    <row r="10294" spans="5:5" x14ac:dyDescent="0.25">
      <c r="E10294" s="56" t="s">
        <v>2476</v>
      </c>
    </row>
    <row r="10295" spans="5:5" x14ac:dyDescent="0.25">
      <c r="E10295" s="56" t="s">
        <v>2476</v>
      </c>
    </row>
    <row r="10296" spans="5:5" x14ac:dyDescent="0.25">
      <c r="E10296" s="56" t="s">
        <v>2476</v>
      </c>
    </row>
    <row r="10297" spans="5:5" x14ac:dyDescent="0.25">
      <c r="E10297" s="56" t="s">
        <v>2476</v>
      </c>
    </row>
    <row r="10298" spans="5:5" x14ac:dyDescent="0.25">
      <c r="E10298" s="56" t="s">
        <v>2476</v>
      </c>
    </row>
    <row r="10299" spans="5:5" x14ac:dyDescent="0.25">
      <c r="E10299" s="56" t="s">
        <v>2476</v>
      </c>
    </row>
    <row r="10300" spans="5:5" x14ac:dyDescent="0.25">
      <c r="E10300" s="56" t="s">
        <v>2476</v>
      </c>
    </row>
    <row r="10301" spans="5:5" x14ac:dyDescent="0.25">
      <c r="E10301" s="56" t="s">
        <v>2476</v>
      </c>
    </row>
    <row r="10302" spans="5:5" x14ac:dyDescent="0.25">
      <c r="E10302" s="56" t="s">
        <v>2476</v>
      </c>
    </row>
    <row r="10303" spans="5:5" x14ac:dyDescent="0.25">
      <c r="E10303" s="56" t="s">
        <v>2476</v>
      </c>
    </row>
    <row r="10304" spans="5:5" x14ac:dyDescent="0.25">
      <c r="E10304" s="56" t="s">
        <v>2476</v>
      </c>
    </row>
    <row r="10305" spans="5:5" x14ac:dyDescent="0.25">
      <c r="E10305" s="56" t="s">
        <v>2476</v>
      </c>
    </row>
    <row r="10306" spans="5:5" x14ac:dyDescent="0.25">
      <c r="E10306" s="56" t="s">
        <v>2476</v>
      </c>
    </row>
    <row r="10307" spans="5:5" x14ac:dyDescent="0.25">
      <c r="E10307" s="56" t="s">
        <v>2476</v>
      </c>
    </row>
    <row r="10308" spans="5:5" x14ac:dyDescent="0.25">
      <c r="E10308" s="56" t="s">
        <v>2476</v>
      </c>
    </row>
    <row r="10309" spans="5:5" x14ac:dyDescent="0.25">
      <c r="E10309" s="56" t="s">
        <v>2476</v>
      </c>
    </row>
    <row r="10310" spans="5:5" x14ac:dyDescent="0.25">
      <c r="E10310" s="56" t="s">
        <v>2476</v>
      </c>
    </row>
    <row r="10311" spans="5:5" x14ac:dyDescent="0.25">
      <c r="E10311" s="56" t="s">
        <v>2476</v>
      </c>
    </row>
    <row r="10312" spans="5:5" x14ac:dyDescent="0.25">
      <c r="E10312" s="56" t="s">
        <v>2476</v>
      </c>
    </row>
    <row r="10313" spans="5:5" x14ac:dyDescent="0.25">
      <c r="E10313" s="56" t="s">
        <v>2476</v>
      </c>
    </row>
    <row r="10314" spans="5:5" x14ac:dyDescent="0.25">
      <c r="E10314" s="56" t="s">
        <v>2476</v>
      </c>
    </row>
    <row r="10315" spans="5:5" x14ac:dyDescent="0.25">
      <c r="E10315" s="56" t="s">
        <v>2476</v>
      </c>
    </row>
    <row r="10316" spans="5:5" x14ac:dyDescent="0.25">
      <c r="E10316" s="56" t="s">
        <v>2476</v>
      </c>
    </row>
    <row r="10317" spans="5:5" x14ac:dyDescent="0.25">
      <c r="E10317" s="56" t="s">
        <v>2476</v>
      </c>
    </row>
    <row r="10318" spans="5:5" x14ac:dyDescent="0.25">
      <c r="E10318" s="56" t="s">
        <v>2476</v>
      </c>
    </row>
    <row r="10319" spans="5:5" x14ac:dyDescent="0.25">
      <c r="E10319" s="56" t="s">
        <v>2476</v>
      </c>
    </row>
    <row r="10320" spans="5:5" x14ac:dyDescent="0.25">
      <c r="E10320" s="56" t="s">
        <v>2476</v>
      </c>
    </row>
    <row r="10321" spans="5:5" x14ac:dyDescent="0.25">
      <c r="E10321" s="56" t="s">
        <v>2476</v>
      </c>
    </row>
    <row r="10322" spans="5:5" x14ac:dyDescent="0.25">
      <c r="E10322" s="56" t="s">
        <v>2476</v>
      </c>
    </row>
    <row r="10323" spans="5:5" x14ac:dyDescent="0.25">
      <c r="E10323" s="56" t="s">
        <v>2476</v>
      </c>
    </row>
    <row r="10324" spans="5:5" x14ac:dyDescent="0.25">
      <c r="E10324" s="56" t="s">
        <v>2476</v>
      </c>
    </row>
    <row r="10325" spans="5:5" x14ac:dyDescent="0.25">
      <c r="E10325" s="56" t="s">
        <v>2476</v>
      </c>
    </row>
    <row r="10326" spans="5:5" x14ac:dyDescent="0.25">
      <c r="E10326" s="56" t="s">
        <v>2476</v>
      </c>
    </row>
    <row r="10327" spans="5:5" x14ac:dyDescent="0.25">
      <c r="E10327" s="56" t="s">
        <v>2476</v>
      </c>
    </row>
    <row r="10328" spans="5:5" x14ac:dyDescent="0.25">
      <c r="E10328" s="56" t="s">
        <v>2476</v>
      </c>
    </row>
    <row r="10329" spans="5:5" x14ac:dyDescent="0.25">
      <c r="E10329" s="56" t="s">
        <v>2476</v>
      </c>
    </row>
    <row r="10330" spans="5:5" x14ac:dyDescent="0.25">
      <c r="E10330" s="56" t="s">
        <v>2476</v>
      </c>
    </row>
    <row r="10331" spans="5:5" x14ac:dyDescent="0.25">
      <c r="E10331" s="56" t="s">
        <v>2476</v>
      </c>
    </row>
    <row r="10332" spans="5:5" x14ac:dyDescent="0.25">
      <c r="E10332" s="56" t="s">
        <v>2476</v>
      </c>
    </row>
    <row r="10333" spans="5:5" x14ac:dyDescent="0.25">
      <c r="E10333" s="56" t="s">
        <v>2476</v>
      </c>
    </row>
    <row r="10334" spans="5:5" x14ac:dyDescent="0.25">
      <c r="E10334" s="56" t="s">
        <v>2476</v>
      </c>
    </row>
    <row r="10335" spans="5:5" x14ac:dyDescent="0.25">
      <c r="E10335" s="56" t="s">
        <v>2476</v>
      </c>
    </row>
    <row r="10336" spans="5:5" x14ac:dyDescent="0.25">
      <c r="E10336" s="56" t="s">
        <v>2476</v>
      </c>
    </row>
    <row r="10337" spans="5:5" x14ac:dyDescent="0.25">
      <c r="E10337" s="56" t="s">
        <v>2476</v>
      </c>
    </row>
    <row r="10338" spans="5:5" x14ac:dyDescent="0.25">
      <c r="E10338" s="56" t="s">
        <v>2476</v>
      </c>
    </row>
    <row r="10339" spans="5:5" x14ac:dyDescent="0.25">
      <c r="E10339" s="56" t="s">
        <v>2476</v>
      </c>
    </row>
    <row r="10340" spans="5:5" x14ac:dyDescent="0.25">
      <c r="E10340" s="56" t="s">
        <v>2476</v>
      </c>
    </row>
    <row r="10341" spans="5:5" x14ac:dyDescent="0.25">
      <c r="E10341" s="56" t="s">
        <v>2476</v>
      </c>
    </row>
    <row r="10342" spans="5:5" x14ac:dyDescent="0.25">
      <c r="E10342" s="56" t="s">
        <v>2476</v>
      </c>
    </row>
    <row r="10343" spans="5:5" x14ac:dyDescent="0.25">
      <c r="E10343" s="56" t="s">
        <v>2476</v>
      </c>
    </row>
    <row r="10344" spans="5:5" x14ac:dyDescent="0.25">
      <c r="E10344" s="56" t="s">
        <v>2476</v>
      </c>
    </row>
    <row r="10345" spans="5:5" x14ac:dyDescent="0.25">
      <c r="E10345" s="56" t="s">
        <v>2476</v>
      </c>
    </row>
    <row r="10346" spans="5:5" x14ac:dyDescent="0.25">
      <c r="E10346" s="56" t="s">
        <v>2476</v>
      </c>
    </row>
    <row r="10347" spans="5:5" x14ac:dyDescent="0.25">
      <c r="E10347" s="56" t="s">
        <v>2476</v>
      </c>
    </row>
    <row r="10348" spans="5:5" x14ac:dyDescent="0.25">
      <c r="E10348" s="56" t="s">
        <v>2476</v>
      </c>
    </row>
    <row r="10349" spans="5:5" x14ac:dyDescent="0.25">
      <c r="E10349" s="56" t="s">
        <v>2476</v>
      </c>
    </row>
    <row r="10350" spans="5:5" x14ac:dyDescent="0.25">
      <c r="E10350" s="56" t="s">
        <v>2476</v>
      </c>
    </row>
    <row r="10351" spans="5:5" x14ac:dyDescent="0.25">
      <c r="E10351" s="56" t="s">
        <v>2476</v>
      </c>
    </row>
    <row r="10352" spans="5:5" x14ac:dyDescent="0.25">
      <c r="E10352" s="56" t="s">
        <v>2476</v>
      </c>
    </row>
    <row r="10353" spans="5:5" x14ac:dyDescent="0.25">
      <c r="E10353" s="56" t="s">
        <v>2476</v>
      </c>
    </row>
    <row r="10354" spans="5:5" x14ac:dyDescent="0.25">
      <c r="E10354" s="56" t="s">
        <v>2476</v>
      </c>
    </row>
    <row r="10355" spans="5:5" x14ac:dyDescent="0.25">
      <c r="E10355" s="56" t="s">
        <v>2476</v>
      </c>
    </row>
    <row r="10356" spans="5:5" x14ac:dyDescent="0.25">
      <c r="E10356" s="56" t="s">
        <v>2476</v>
      </c>
    </row>
    <row r="10357" spans="5:5" x14ac:dyDescent="0.25">
      <c r="E10357" s="56" t="s">
        <v>2476</v>
      </c>
    </row>
    <row r="10358" spans="5:5" x14ac:dyDescent="0.25">
      <c r="E10358" s="56" t="s">
        <v>2476</v>
      </c>
    </row>
    <row r="10359" spans="5:5" x14ac:dyDescent="0.25">
      <c r="E10359" s="56" t="s">
        <v>2476</v>
      </c>
    </row>
    <row r="10360" spans="5:5" x14ac:dyDescent="0.25">
      <c r="E10360" s="56" t="s">
        <v>2476</v>
      </c>
    </row>
    <row r="10361" spans="5:5" x14ac:dyDescent="0.25">
      <c r="E10361" s="56" t="s">
        <v>2476</v>
      </c>
    </row>
    <row r="10362" spans="5:5" x14ac:dyDescent="0.25">
      <c r="E10362" s="56" t="s">
        <v>2476</v>
      </c>
    </row>
    <row r="10363" spans="5:5" x14ac:dyDescent="0.25">
      <c r="E10363" s="56" t="s">
        <v>2476</v>
      </c>
    </row>
    <row r="10364" spans="5:5" x14ac:dyDescent="0.25">
      <c r="E10364" s="56" t="s">
        <v>2476</v>
      </c>
    </row>
    <row r="10365" spans="5:5" x14ac:dyDescent="0.25">
      <c r="E10365" s="56" t="s">
        <v>2476</v>
      </c>
    </row>
    <row r="10366" spans="5:5" x14ac:dyDescent="0.25">
      <c r="E10366" s="56" t="s">
        <v>2476</v>
      </c>
    </row>
    <row r="10367" spans="5:5" x14ac:dyDescent="0.25">
      <c r="E10367" s="56" t="s">
        <v>2476</v>
      </c>
    </row>
    <row r="10368" spans="5:5" x14ac:dyDescent="0.25">
      <c r="E10368" s="56" t="s">
        <v>2476</v>
      </c>
    </row>
    <row r="10369" spans="5:5" x14ac:dyDescent="0.25">
      <c r="E10369" s="56" t="s">
        <v>2476</v>
      </c>
    </row>
    <row r="10370" spans="5:5" x14ac:dyDescent="0.25">
      <c r="E10370" s="56" t="s">
        <v>2476</v>
      </c>
    </row>
    <row r="10371" spans="5:5" x14ac:dyDescent="0.25">
      <c r="E10371" s="56" t="s">
        <v>2476</v>
      </c>
    </row>
    <row r="10372" spans="5:5" x14ac:dyDescent="0.25">
      <c r="E10372" s="56" t="s">
        <v>2476</v>
      </c>
    </row>
    <row r="10373" spans="5:5" x14ac:dyDescent="0.25">
      <c r="E10373" s="56" t="s">
        <v>2476</v>
      </c>
    </row>
    <row r="10374" spans="5:5" x14ac:dyDescent="0.25">
      <c r="E10374" s="56" t="s">
        <v>2476</v>
      </c>
    </row>
    <row r="10375" spans="5:5" x14ac:dyDescent="0.25">
      <c r="E10375" s="56" t="s">
        <v>2476</v>
      </c>
    </row>
    <row r="10376" spans="5:5" x14ac:dyDescent="0.25">
      <c r="E10376" s="56" t="s">
        <v>2476</v>
      </c>
    </row>
    <row r="10377" spans="5:5" x14ac:dyDescent="0.25">
      <c r="E10377" s="56" t="s">
        <v>2476</v>
      </c>
    </row>
    <row r="10378" spans="5:5" x14ac:dyDescent="0.25">
      <c r="E10378" s="56" t="s">
        <v>2476</v>
      </c>
    </row>
    <row r="10379" spans="5:5" x14ac:dyDescent="0.25">
      <c r="E10379" s="56" t="s">
        <v>2476</v>
      </c>
    </row>
    <row r="10380" spans="5:5" x14ac:dyDescent="0.25">
      <c r="E10380" s="56" t="s">
        <v>2476</v>
      </c>
    </row>
    <row r="10381" spans="5:5" x14ac:dyDescent="0.25">
      <c r="E10381" s="56" t="s">
        <v>2476</v>
      </c>
    </row>
    <row r="10382" spans="5:5" x14ac:dyDescent="0.25">
      <c r="E10382" s="56" t="s">
        <v>2476</v>
      </c>
    </row>
    <row r="10383" spans="5:5" x14ac:dyDescent="0.25">
      <c r="E10383" s="56" t="s">
        <v>2476</v>
      </c>
    </row>
    <row r="10384" spans="5:5" x14ac:dyDescent="0.25">
      <c r="E10384" s="56" t="s">
        <v>2476</v>
      </c>
    </row>
    <row r="10385" spans="5:5" x14ac:dyDescent="0.25">
      <c r="E10385" s="56" t="s">
        <v>2476</v>
      </c>
    </row>
    <row r="10386" spans="5:5" x14ac:dyDescent="0.25">
      <c r="E10386" s="56" t="s">
        <v>2476</v>
      </c>
    </row>
    <row r="10387" spans="5:5" x14ac:dyDescent="0.25">
      <c r="E10387" s="56" t="s">
        <v>2476</v>
      </c>
    </row>
    <row r="10388" spans="5:5" x14ac:dyDescent="0.25">
      <c r="E10388" s="56" t="s">
        <v>2476</v>
      </c>
    </row>
    <row r="10389" spans="5:5" x14ac:dyDescent="0.25">
      <c r="E10389" s="56" t="s">
        <v>2476</v>
      </c>
    </row>
    <row r="10390" spans="5:5" x14ac:dyDescent="0.25">
      <c r="E10390" s="56" t="s">
        <v>2476</v>
      </c>
    </row>
    <row r="10391" spans="5:5" x14ac:dyDescent="0.25">
      <c r="E10391" s="56" t="s">
        <v>2476</v>
      </c>
    </row>
    <row r="10392" spans="5:5" x14ac:dyDescent="0.25">
      <c r="E10392" s="56" t="s">
        <v>2476</v>
      </c>
    </row>
    <row r="10393" spans="5:5" x14ac:dyDescent="0.25">
      <c r="E10393" s="56" t="s">
        <v>2476</v>
      </c>
    </row>
    <row r="10394" spans="5:5" x14ac:dyDescent="0.25">
      <c r="E10394" s="56" t="s">
        <v>2476</v>
      </c>
    </row>
    <row r="10395" spans="5:5" x14ac:dyDescent="0.25">
      <c r="E10395" s="56" t="s">
        <v>2476</v>
      </c>
    </row>
    <row r="10396" spans="5:5" x14ac:dyDescent="0.25">
      <c r="E10396" s="56" t="s">
        <v>2476</v>
      </c>
    </row>
    <row r="10397" spans="5:5" x14ac:dyDescent="0.25">
      <c r="E10397" s="56" t="s">
        <v>2476</v>
      </c>
    </row>
    <row r="10398" spans="5:5" x14ac:dyDescent="0.25">
      <c r="E10398" s="56" t="s">
        <v>2476</v>
      </c>
    </row>
    <row r="10399" spans="5:5" x14ac:dyDescent="0.25">
      <c r="E10399" s="56" t="s">
        <v>2476</v>
      </c>
    </row>
    <row r="10400" spans="5:5" x14ac:dyDescent="0.25">
      <c r="E10400" s="56" t="s">
        <v>2476</v>
      </c>
    </row>
    <row r="10401" spans="5:5" x14ac:dyDescent="0.25">
      <c r="E10401" s="56" t="s">
        <v>2476</v>
      </c>
    </row>
    <row r="10402" spans="5:5" x14ac:dyDescent="0.25">
      <c r="E10402" s="56" t="s">
        <v>2476</v>
      </c>
    </row>
    <row r="10403" spans="5:5" x14ac:dyDescent="0.25">
      <c r="E10403" s="56" t="s">
        <v>2476</v>
      </c>
    </row>
    <row r="10404" spans="5:5" x14ac:dyDescent="0.25">
      <c r="E10404" s="56" t="s">
        <v>2476</v>
      </c>
    </row>
    <row r="10405" spans="5:5" x14ac:dyDescent="0.25">
      <c r="E10405" s="56" t="s">
        <v>2476</v>
      </c>
    </row>
    <row r="10406" spans="5:5" x14ac:dyDescent="0.25">
      <c r="E10406" s="56" t="s">
        <v>2476</v>
      </c>
    </row>
    <row r="10407" spans="5:5" x14ac:dyDescent="0.25">
      <c r="E10407" s="56" t="s">
        <v>2476</v>
      </c>
    </row>
    <row r="10408" spans="5:5" x14ac:dyDescent="0.25">
      <c r="E10408" s="56" t="s">
        <v>2476</v>
      </c>
    </row>
    <row r="10409" spans="5:5" x14ac:dyDescent="0.25">
      <c r="E10409" s="56" t="s">
        <v>2476</v>
      </c>
    </row>
    <row r="10410" spans="5:5" x14ac:dyDescent="0.25">
      <c r="E10410" s="56" t="s">
        <v>2476</v>
      </c>
    </row>
    <row r="10411" spans="5:5" x14ac:dyDescent="0.25">
      <c r="E10411" s="56" t="s">
        <v>2476</v>
      </c>
    </row>
    <row r="10412" spans="5:5" x14ac:dyDescent="0.25">
      <c r="E10412" s="56" t="s">
        <v>2476</v>
      </c>
    </row>
    <row r="10413" spans="5:5" x14ac:dyDescent="0.25">
      <c r="E10413" s="56" t="s">
        <v>2476</v>
      </c>
    </row>
    <row r="10414" spans="5:5" x14ac:dyDescent="0.25">
      <c r="E10414" s="56" t="s">
        <v>2476</v>
      </c>
    </row>
    <row r="10415" spans="5:5" x14ac:dyDescent="0.25">
      <c r="E10415" s="56" t="s">
        <v>2476</v>
      </c>
    </row>
    <row r="10416" spans="5:5" x14ac:dyDescent="0.25">
      <c r="E10416" s="56" t="s">
        <v>2476</v>
      </c>
    </row>
    <row r="10417" spans="5:5" x14ac:dyDescent="0.25">
      <c r="E10417" s="56" t="s">
        <v>2476</v>
      </c>
    </row>
    <row r="10418" spans="5:5" x14ac:dyDescent="0.25">
      <c r="E10418" s="56" t="s">
        <v>2476</v>
      </c>
    </row>
    <row r="10419" spans="5:5" x14ac:dyDescent="0.25">
      <c r="E10419" s="56" t="s">
        <v>2476</v>
      </c>
    </row>
    <row r="10420" spans="5:5" x14ac:dyDescent="0.25">
      <c r="E10420" s="56" t="s">
        <v>2476</v>
      </c>
    </row>
    <row r="10421" spans="5:5" x14ac:dyDescent="0.25">
      <c r="E10421" s="56" t="s">
        <v>2476</v>
      </c>
    </row>
    <row r="10422" spans="5:5" x14ac:dyDescent="0.25">
      <c r="E10422" s="56" t="s">
        <v>2476</v>
      </c>
    </row>
    <row r="10423" spans="5:5" x14ac:dyDescent="0.25">
      <c r="E10423" s="56" t="s">
        <v>2476</v>
      </c>
    </row>
    <row r="10424" spans="5:5" x14ac:dyDescent="0.25">
      <c r="E10424" s="56" t="s">
        <v>2476</v>
      </c>
    </row>
    <row r="10425" spans="5:5" x14ac:dyDescent="0.25">
      <c r="E10425" s="56" t="s">
        <v>2476</v>
      </c>
    </row>
    <row r="10426" spans="5:5" x14ac:dyDescent="0.25">
      <c r="E10426" s="56" t="s">
        <v>2476</v>
      </c>
    </row>
    <row r="10427" spans="5:5" x14ac:dyDescent="0.25">
      <c r="E10427" s="56" t="s">
        <v>2476</v>
      </c>
    </row>
    <row r="10428" spans="5:5" x14ac:dyDescent="0.25">
      <c r="E10428" s="56" t="s">
        <v>2476</v>
      </c>
    </row>
    <row r="10429" spans="5:5" x14ac:dyDescent="0.25">
      <c r="E10429" s="56" t="s">
        <v>2476</v>
      </c>
    </row>
    <row r="10430" spans="5:5" x14ac:dyDescent="0.25">
      <c r="E10430" s="56" t="s">
        <v>2476</v>
      </c>
    </row>
    <row r="10431" spans="5:5" x14ac:dyDescent="0.25">
      <c r="E10431" s="56" t="s">
        <v>2476</v>
      </c>
    </row>
    <row r="10432" spans="5:5" x14ac:dyDescent="0.25">
      <c r="E10432" s="56" t="s">
        <v>2476</v>
      </c>
    </row>
    <row r="10433" spans="5:5" x14ac:dyDescent="0.25">
      <c r="E10433" s="56" t="s">
        <v>2476</v>
      </c>
    </row>
    <row r="10434" spans="5:5" x14ac:dyDescent="0.25">
      <c r="E10434" s="56" t="s">
        <v>2476</v>
      </c>
    </row>
    <row r="10435" spans="5:5" x14ac:dyDescent="0.25">
      <c r="E10435" s="56" t="s">
        <v>2476</v>
      </c>
    </row>
    <row r="10436" spans="5:5" x14ac:dyDescent="0.25">
      <c r="E10436" s="56" t="s">
        <v>2476</v>
      </c>
    </row>
    <row r="10437" spans="5:5" x14ac:dyDescent="0.25">
      <c r="E10437" s="56" t="s">
        <v>2476</v>
      </c>
    </row>
    <row r="10438" spans="5:5" x14ac:dyDescent="0.25">
      <c r="E10438" s="56" t="s">
        <v>2476</v>
      </c>
    </row>
    <row r="10439" spans="5:5" x14ac:dyDescent="0.25">
      <c r="E10439" s="56" t="s">
        <v>2476</v>
      </c>
    </row>
    <row r="10440" spans="5:5" x14ac:dyDescent="0.25">
      <c r="E10440" s="56" t="s">
        <v>2476</v>
      </c>
    </row>
    <row r="10441" spans="5:5" x14ac:dyDescent="0.25">
      <c r="E10441" s="56" t="s">
        <v>2476</v>
      </c>
    </row>
    <row r="10442" spans="5:5" x14ac:dyDescent="0.25">
      <c r="E10442" s="56" t="s">
        <v>2476</v>
      </c>
    </row>
    <row r="10443" spans="5:5" x14ac:dyDescent="0.25">
      <c r="E10443" s="56" t="s">
        <v>2476</v>
      </c>
    </row>
    <row r="10444" spans="5:5" x14ac:dyDescent="0.25">
      <c r="E10444" s="56" t="s">
        <v>2476</v>
      </c>
    </row>
    <row r="10445" spans="5:5" x14ac:dyDescent="0.25">
      <c r="E10445" s="56" t="s">
        <v>2476</v>
      </c>
    </row>
    <row r="10446" spans="5:5" x14ac:dyDescent="0.25">
      <c r="E10446" s="56" t="s">
        <v>2476</v>
      </c>
    </row>
    <row r="10447" spans="5:5" x14ac:dyDescent="0.25">
      <c r="E10447" s="56" t="s">
        <v>2476</v>
      </c>
    </row>
    <row r="10448" spans="5:5" x14ac:dyDescent="0.25">
      <c r="E10448" s="56" t="s">
        <v>2476</v>
      </c>
    </row>
    <row r="10449" spans="5:5" x14ac:dyDescent="0.25">
      <c r="E10449" s="56" t="s">
        <v>2476</v>
      </c>
    </row>
    <row r="10450" spans="5:5" x14ac:dyDescent="0.25">
      <c r="E10450" s="56" t="s">
        <v>2476</v>
      </c>
    </row>
    <row r="10451" spans="5:5" x14ac:dyDescent="0.25">
      <c r="E10451" s="56" t="s">
        <v>2476</v>
      </c>
    </row>
    <row r="10452" spans="5:5" x14ac:dyDescent="0.25">
      <c r="E10452" s="56" t="s">
        <v>2476</v>
      </c>
    </row>
    <row r="10453" spans="5:5" x14ac:dyDescent="0.25">
      <c r="E10453" s="56" t="s">
        <v>2476</v>
      </c>
    </row>
    <row r="10454" spans="5:5" x14ac:dyDescent="0.25">
      <c r="E10454" s="56" t="s">
        <v>2476</v>
      </c>
    </row>
    <row r="10455" spans="5:5" x14ac:dyDescent="0.25">
      <c r="E10455" s="56" t="s">
        <v>2476</v>
      </c>
    </row>
    <row r="10456" spans="5:5" x14ac:dyDescent="0.25">
      <c r="E10456" s="56" t="s">
        <v>2476</v>
      </c>
    </row>
    <row r="10457" spans="5:5" x14ac:dyDescent="0.25">
      <c r="E10457" s="56" t="s">
        <v>2476</v>
      </c>
    </row>
    <row r="10458" spans="5:5" x14ac:dyDescent="0.25">
      <c r="E10458" s="56" t="s">
        <v>2476</v>
      </c>
    </row>
    <row r="10459" spans="5:5" x14ac:dyDescent="0.25">
      <c r="E10459" s="56" t="s">
        <v>2476</v>
      </c>
    </row>
    <row r="10460" spans="5:5" x14ac:dyDescent="0.25">
      <c r="E10460" s="56" t="s">
        <v>2476</v>
      </c>
    </row>
    <row r="10461" spans="5:5" x14ac:dyDescent="0.25">
      <c r="E10461" s="56" t="s">
        <v>2476</v>
      </c>
    </row>
    <row r="10462" spans="5:5" x14ac:dyDescent="0.25">
      <c r="E10462" s="56" t="s">
        <v>2476</v>
      </c>
    </row>
    <row r="10463" spans="5:5" x14ac:dyDescent="0.25">
      <c r="E10463" s="56" t="s">
        <v>2476</v>
      </c>
    </row>
    <row r="10464" spans="5:5" x14ac:dyDescent="0.25">
      <c r="E10464" s="56" t="s">
        <v>2476</v>
      </c>
    </row>
    <row r="10465" spans="5:5" x14ac:dyDescent="0.25">
      <c r="E10465" s="56" t="s">
        <v>2476</v>
      </c>
    </row>
    <row r="10466" spans="5:5" x14ac:dyDescent="0.25">
      <c r="E10466" s="56" t="s">
        <v>2476</v>
      </c>
    </row>
    <row r="10467" spans="5:5" x14ac:dyDescent="0.25">
      <c r="E10467" s="56" t="s">
        <v>2476</v>
      </c>
    </row>
    <row r="10468" spans="5:5" x14ac:dyDescent="0.25">
      <c r="E10468" s="56" t="s">
        <v>2476</v>
      </c>
    </row>
    <row r="10469" spans="5:5" x14ac:dyDescent="0.25">
      <c r="E10469" s="56" t="s">
        <v>2476</v>
      </c>
    </row>
    <row r="10470" spans="5:5" x14ac:dyDescent="0.25">
      <c r="E10470" s="56" t="s">
        <v>2476</v>
      </c>
    </row>
    <row r="10471" spans="5:5" x14ac:dyDescent="0.25">
      <c r="E10471" s="56" t="s">
        <v>2476</v>
      </c>
    </row>
    <row r="10472" spans="5:5" x14ac:dyDescent="0.25">
      <c r="E10472" s="56" t="s">
        <v>2476</v>
      </c>
    </row>
    <row r="10473" spans="5:5" x14ac:dyDescent="0.25">
      <c r="E10473" s="56" t="s">
        <v>2476</v>
      </c>
    </row>
    <row r="10474" spans="5:5" x14ac:dyDescent="0.25">
      <c r="E10474" s="56" t="s">
        <v>2476</v>
      </c>
    </row>
    <row r="10475" spans="5:5" x14ac:dyDescent="0.25">
      <c r="E10475" s="56" t="s">
        <v>2476</v>
      </c>
    </row>
    <row r="10476" spans="5:5" x14ac:dyDescent="0.25">
      <c r="E10476" s="56" t="s">
        <v>2476</v>
      </c>
    </row>
    <row r="10477" spans="5:5" x14ac:dyDescent="0.25">
      <c r="E10477" s="56" t="s">
        <v>2476</v>
      </c>
    </row>
    <row r="10478" spans="5:5" x14ac:dyDescent="0.25">
      <c r="E10478" s="56" t="s">
        <v>2476</v>
      </c>
    </row>
    <row r="10479" spans="5:5" x14ac:dyDescent="0.25">
      <c r="E10479" s="56" t="s">
        <v>2476</v>
      </c>
    </row>
    <row r="10480" spans="5:5" x14ac:dyDescent="0.25">
      <c r="E10480" s="56" t="s">
        <v>2476</v>
      </c>
    </row>
    <row r="10481" spans="5:5" x14ac:dyDescent="0.25">
      <c r="E10481" s="56" t="s">
        <v>2476</v>
      </c>
    </row>
    <row r="10482" spans="5:5" x14ac:dyDescent="0.25">
      <c r="E10482" s="56" t="s">
        <v>2476</v>
      </c>
    </row>
    <row r="10483" spans="5:5" x14ac:dyDescent="0.25">
      <c r="E10483" s="56" t="s">
        <v>2476</v>
      </c>
    </row>
    <row r="10484" spans="5:5" x14ac:dyDescent="0.25">
      <c r="E10484" s="56" t="s">
        <v>2476</v>
      </c>
    </row>
    <row r="10485" spans="5:5" x14ac:dyDescent="0.25">
      <c r="E10485" s="56" t="s">
        <v>2476</v>
      </c>
    </row>
    <row r="10486" spans="5:5" x14ac:dyDescent="0.25">
      <c r="E10486" s="56" t="s">
        <v>2476</v>
      </c>
    </row>
    <row r="10487" spans="5:5" x14ac:dyDescent="0.25">
      <c r="E10487" s="56" t="s">
        <v>2476</v>
      </c>
    </row>
    <row r="10488" spans="5:5" x14ac:dyDescent="0.25">
      <c r="E10488" s="56" t="s">
        <v>2476</v>
      </c>
    </row>
    <row r="10489" spans="5:5" x14ac:dyDescent="0.25">
      <c r="E10489" s="56" t="s">
        <v>2476</v>
      </c>
    </row>
    <row r="10490" spans="5:5" x14ac:dyDescent="0.25">
      <c r="E10490" s="56" t="s">
        <v>2476</v>
      </c>
    </row>
    <row r="10491" spans="5:5" x14ac:dyDescent="0.25">
      <c r="E10491" s="56" t="s">
        <v>2476</v>
      </c>
    </row>
    <row r="10492" spans="5:5" x14ac:dyDescent="0.25">
      <c r="E10492" s="56" t="s">
        <v>2476</v>
      </c>
    </row>
    <row r="10493" spans="5:5" x14ac:dyDescent="0.25">
      <c r="E10493" s="56" t="s">
        <v>2476</v>
      </c>
    </row>
    <row r="10494" spans="5:5" x14ac:dyDescent="0.25">
      <c r="E10494" s="56" t="s">
        <v>2476</v>
      </c>
    </row>
    <row r="10495" spans="5:5" x14ac:dyDescent="0.25">
      <c r="E10495" s="56" t="s">
        <v>2476</v>
      </c>
    </row>
    <row r="10496" spans="5:5" x14ac:dyDescent="0.25">
      <c r="E10496" s="56" t="s">
        <v>2476</v>
      </c>
    </row>
    <row r="10497" spans="5:5" x14ac:dyDescent="0.25">
      <c r="E10497" s="56" t="s">
        <v>2476</v>
      </c>
    </row>
    <row r="10498" spans="5:5" x14ac:dyDescent="0.25">
      <c r="E10498" s="56" t="s">
        <v>2476</v>
      </c>
    </row>
    <row r="10499" spans="5:5" x14ac:dyDescent="0.25">
      <c r="E10499" s="56" t="s">
        <v>2476</v>
      </c>
    </row>
    <row r="10500" spans="5:5" x14ac:dyDescent="0.25">
      <c r="E10500" s="56" t="s">
        <v>2476</v>
      </c>
    </row>
    <row r="10501" spans="5:5" x14ac:dyDescent="0.25">
      <c r="E10501" s="56" t="s">
        <v>2476</v>
      </c>
    </row>
    <row r="10502" spans="5:5" x14ac:dyDescent="0.25">
      <c r="E10502" s="56" t="s">
        <v>2476</v>
      </c>
    </row>
    <row r="10503" spans="5:5" x14ac:dyDescent="0.25">
      <c r="E10503" s="56" t="s">
        <v>2476</v>
      </c>
    </row>
    <row r="10504" spans="5:5" x14ac:dyDescent="0.25">
      <c r="E10504" s="56" t="s">
        <v>2476</v>
      </c>
    </row>
    <row r="10505" spans="5:5" x14ac:dyDescent="0.25">
      <c r="E10505" s="56" t="s">
        <v>2476</v>
      </c>
    </row>
    <row r="10506" spans="5:5" x14ac:dyDescent="0.25">
      <c r="E10506" s="56" t="s">
        <v>2476</v>
      </c>
    </row>
    <row r="10507" spans="5:5" x14ac:dyDescent="0.25">
      <c r="E10507" s="56" t="s">
        <v>2476</v>
      </c>
    </row>
    <row r="10508" spans="5:5" x14ac:dyDescent="0.25">
      <c r="E10508" s="56" t="s">
        <v>2476</v>
      </c>
    </row>
    <row r="10509" spans="5:5" x14ac:dyDescent="0.25">
      <c r="E10509" s="56" t="s">
        <v>2476</v>
      </c>
    </row>
    <row r="10510" spans="5:5" x14ac:dyDescent="0.25">
      <c r="E10510" s="56" t="s">
        <v>2476</v>
      </c>
    </row>
    <row r="10511" spans="5:5" x14ac:dyDescent="0.25">
      <c r="E10511" s="56" t="s">
        <v>2476</v>
      </c>
    </row>
    <row r="10512" spans="5:5" x14ac:dyDescent="0.25">
      <c r="E10512" s="56" t="s">
        <v>2476</v>
      </c>
    </row>
    <row r="10513" spans="5:5" x14ac:dyDescent="0.25">
      <c r="E10513" s="56" t="s">
        <v>2476</v>
      </c>
    </row>
    <row r="10514" spans="5:5" x14ac:dyDescent="0.25">
      <c r="E10514" s="56" t="s">
        <v>2476</v>
      </c>
    </row>
    <row r="10515" spans="5:5" x14ac:dyDescent="0.25">
      <c r="E10515" s="56" t="s">
        <v>2476</v>
      </c>
    </row>
    <row r="10516" spans="5:5" x14ac:dyDescent="0.25">
      <c r="E10516" s="56" t="s">
        <v>2476</v>
      </c>
    </row>
    <row r="10517" spans="5:5" x14ac:dyDescent="0.25">
      <c r="E10517" s="56" t="s">
        <v>2476</v>
      </c>
    </row>
    <row r="10518" spans="5:5" x14ac:dyDescent="0.25">
      <c r="E10518" s="56" t="s">
        <v>2476</v>
      </c>
    </row>
    <row r="10519" spans="5:5" x14ac:dyDescent="0.25">
      <c r="E10519" s="56" t="s">
        <v>2476</v>
      </c>
    </row>
    <row r="10520" spans="5:5" x14ac:dyDescent="0.25">
      <c r="E10520" s="56" t="s">
        <v>2476</v>
      </c>
    </row>
    <row r="10521" spans="5:5" x14ac:dyDescent="0.25">
      <c r="E10521" s="56" t="s">
        <v>2476</v>
      </c>
    </row>
    <row r="10522" spans="5:5" x14ac:dyDescent="0.25">
      <c r="E10522" s="56" t="s">
        <v>2476</v>
      </c>
    </row>
    <row r="10523" spans="5:5" x14ac:dyDescent="0.25">
      <c r="E10523" s="56" t="s">
        <v>2476</v>
      </c>
    </row>
    <row r="10524" spans="5:5" x14ac:dyDescent="0.25">
      <c r="E10524" s="56" t="s">
        <v>2476</v>
      </c>
    </row>
    <row r="10525" spans="5:5" x14ac:dyDescent="0.25">
      <c r="E10525" s="56" t="s">
        <v>2476</v>
      </c>
    </row>
    <row r="10526" spans="5:5" x14ac:dyDescent="0.25">
      <c r="E10526" s="56" t="s">
        <v>2476</v>
      </c>
    </row>
    <row r="10527" spans="5:5" x14ac:dyDescent="0.25">
      <c r="E10527" s="56" t="s">
        <v>2476</v>
      </c>
    </row>
    <row r="10528" spans="5:5" x14ac:dyDescent="0.25">
      <c r="E10528" s="56" t="s">
        <v>2476</v>
      </c>
    </row>
    <row r="10529" spans="5:5" x14ac:dyDescent="0.25">
      <c r="E10529" s="56" t="s">
        <v>2476</v>
      </c>
    </row>
    <row r="10530" spans="5:5" x14ac:dyDescent="0.25">
      <c r="E10530" s="56" t="s">
        <v>2476</v>
      </c>
    </row>
    <row r="10531" spans="5:5" x14ac:dyDescent="0.25">
      <c r="E10531" s="56" t="s">
        <v>2476</v>
      </c>
    </row>
    <row r="10532" spans="5:5" x14ac:dyDescent="0.25">
      <c r="E10532" s="56" t="s">
        <v>2476</v>
      </c>
    </row>
    <row r="10533" spans="5:5" x14ac:dyDescent="0.25">
      <c r="E10533" s="56" t="s">
        <v>2476</v>
      </c>
    </row>
    <row r="10534" spans="5:5" x14ac:dyDescent="0.25">
      <c r="E10534" s="56" t="s">
        <v>2476</v>
      </c>
    </row>
    <row r="10535" spans="5:5" x14ac:dyDescent="0.25">
      <c r="E10535" s="56" t="s">
        <v>2476</v>
      </c>
    </row>
    <row r="10536" spans="5:5" x14ac:dyDescent="0.25">
      <c r="E10536" s="56" t="s">
        <v>2476</v>
      </c>
    </row>
    <row r="10537" spans="5:5" x14ac:dyDescent="0.25">
      <c r="E10537" s="56" t="s">
        <v>2476</v>
      </c>
    </row>
    <row r="10538" spans="5:5" x14ac:dyDescent="0.25">
      <c r="E10538" s="56" t="s">
        <v>2476</v>
      </c>
    </row>
    <row r="10539" spans="5:5" x14ac:dyDescent="0.25">
      <c r="E10539" s="56" t="s">
        <v>2476</v>
      </c>
    </row>
    <row r="10540" spans="5:5" x14ac:dyDescent="0.25">
      <c r="E10540" s="56" t="s">
        <v>2476</v>
      </c>
    </row>
    <row r="10541" spans="5:5" x14ac:dyDescent="0.25">
      <c r="E10541" s="56" t="s">
        <v>2476</v>
      </c>
    </row>
    <row r="10542" spans="5:5" x14ac:dyDescent="0.25">
      <c r="E10542" s="56" t="s">
        <v>2476</v>
      </c>
    </row>
    <row r="10543" spans="5:5" x14ac:dyDescent="0.25">
      <c r="E10543" s="56" t="s">
        <v>2476</v>
      </c>
    </row>
    <row r="10544" spans="5:5" x14ac:dyDescent="0.25">
      <c r="E10544" s="56" t="s">
        <v>2476</v>
      </c>
    </row>
    <row r="10545" spans="5:5" x14ac:dyDescent="0.25">
      <c r="E10545" s="56" t="s">
        <v>2476</v>
      </c>
    </row>
    <row r="10546" spans="5:5" x14ac:dyDescent="0.25">
      <c r="E10546" s="56" t="s">
        <v>2476</v>
      </c>
    </row>
    <row r="10547" spans="5:5" x14ac:dyDescent="0.25">
      <c r="E10547" s="56" t="s">
        <v>2476</v>
      </c>
    </row>
    <row r="10548" spans="5:5" x14ac:dyDescent="0.25">
      <c r="E10548" s="56" t="s">
        <v>2476</v>
      </c>
    </row>
    <row r="10549" spans="5:5" x14ac:dyDescent="0.25">
      <c r="E10549" s="56" t="s">
        <v>2476</v>
      </c>
    </row>
    <row r="10550" spans="5:5" x14ac:dyDescent="0.25">
      <c r="E10550" s="56" t="s">
        <v>2476</v>
      </c>
    </row>
    <row r="10551" spans="5:5" x14ac:dyDescent="0.25">
      <c r="E10551" s="56" t="s">
        <v>2476</v>
      </c>
    </row>
    <row r="10552" spans="5:5" x14ac:dyDescent="0.25">
      <c r="E10552" s="56" t="s">
        <v>2476</v>
      </c>
    </row>
    <row r="10553" spans="5:5" x14ac:dyDescent="0.25">
      <c r="E10553" s="56" t="s">
        <v>2476</v>
      </c>
    </row>
    <row r="10554" spans="5:5" x14ac:dyDescent="0.25">
      <c r="E10554" s="56" t="s">
        <v>2476</v>
      </c>
    </row>
    <row r="10555" spans="5:5" x14ac:dyDescent="0.25">
      <c r="E10555" s="56" t="s">
        <v>2476</v>
      </c>
    </row>
    <row r="10556" spans="5:5" x14ac:dyDescent="0.25">
      <c r="E10556" s="56" t="s">
        <v>2476</v>
      </c>
    </row>
    <row r="10557" spans="5:5" x14ac:dyDescent="0.25">
      <c r="E10557" s="56" t="s">
        <v>2476</v>
      </c>
    </row>
    <row r="10558" spans="5:5" x14ac:dyDescent="0.25">
      <c r="E10558" s="56" t="s">
        <v>2476</v>
      </c>
    </row>
    <row r="10559" spans="5:5" x14ac:dyDescent="0.25">
      <c r="E10559" s="56" t="s">
        <v>2476</v>
      </c>
    </row>
    <row r="10560" spans="5:5" x14ac:dyDescent="0.25">
      <c r="E10560" s="56" t="s">
        <v>2476</v>
      </c>
    </row>
    <row r="10561" spans="5:5" x14ac:dyDescent="0.25">
      <c r="E10561" s="56" t="s">
        <v>2476</v>
      </c>
    </row>
    <row r="10562" spans="5:5" x14ac:dyDescent="0.25">
      <c r="E10562" s="56" t="s">
        <v>2476</v>
      </c>
    </row>
    <row r="10563" spans="5:5" x14ac:dyDescent="0.25">
      <c r="E10563" s="56" t="s">
        <v>2476</v>
      </c>
    </row>
    <row r="10564" spans="5:5" x14ac:dyDescent="0.25">
      <c r="E10564" s="56" t="s">
        <v>2476</v>
      </c>
    </row>
    <row r="10565" spans="5:5" x14ac:dyDescent="0.25">
      <c r="E10565" s="56" t="s">
        <v>2476</v>
      </c>
    </row>
    <row r="10566" spans="5:5" x14ac:dyDescent="0.25">
      <c r="E10566" s="56" t="s">
        <v>2476</v>
      </c>
    </row>
    <row r="10567" spans="5:5" x14ac:dyDescent="0.25">
      <c r="E10567" s="56" t="s">
        <v>2476</v>
      </c>
    </row>
    <row r="10568" spans="5:5" x14ac:dyDescent="0.25">
      <c r="E10568" s="56" t="s">
        <v>2476</v>
      </c>
    </row>
    <row r="10569" spans="5:5" x14ac:dyDescent="0.25">
      <c r="E10569" s="56" t="s">
        <v>2476</v>
      </c>
    </row>
    <row r="10570" spans="5:5" x14ac:dyDescent="0.25">
      <c r="E10570" s="56" t="s">
        <v>2476</v>
      </c>
    </row>
    <row r="10571" spans="5:5" x14ac:dyDescent="0.25">
      <c r="E10571" s="56" t="s">
        <v>2476</v>
      </c>
    </row>
    <row r="10572" spans="5:5" x14ac:dyDescent="0.25">
      <c r="E10572" s="56" t="s">
        <v>2476</v>
      </c>
    </row>
    <row r="10573" spans="5:5" x14ac:dyDescent="0.25">
      <c r="E10573" s="56" t="s">
        <v>2476</v>
      </c>
    </row>
    <row r="10574" spans="5:5" x14ac:dyDescent="0.25">
      <c r="E10574" s="56" t="s">
        <v>2476</v>
      </c>
    </row>
    <row r="10575" spans="5:5" x14ac:dyDescent="0.25">
      <c r="E10575" s="56" t="s">
        <v>2476</v>
      </c>
    </row>
    <row r="10576" spans="5:5" x14ac:dyDescent="0.25">
      <c r="E10576" s="56" t="s">
        <v>2476</v>
      </c>
    </row>
    <row r="10577" spans="5:5" x14ac:dyDescent="0.25">
      <c r="E10577" s="56" t="s">
        <v>2476</v>
      </c>
    </row>
    <row r="10578" spans="5:5" x14ac:dyDescent="0.25">
      <c r="E10578" s="56" t="s">
        <v>2476</v>
      </c>
    </row>
    <row r="10579" spans="5:5" x14ac:dyDescent="0.25">
      <c r="E10579" s="56" t="s">
        <v>2476</v>
      </c>
    </row>
    <row r="10580" spans="5:5" x14ac:dyDescent="0.25">
      <c r="E10580" s="56" t="s">
        <v>2476</v>
      </c>
    </row>
    <row r="10581" spans="5:5" x14ac:dyDescent="0.25">
      <c r="E10581" s="56" t="s">
        <v>2476</v>
      </c>
    </row>
    <row r="10582" spans="5:5" x14ac:dyDescent="0.25">
      <c r="E10582" s="56" t="s">
        <v>2476</v>
      </c>
    </row>
    <row r="10583" spans="5:5" x14ac:dyDescent="0.25">
      <c r="E10583" s="56" t="s">
        <v>2476</v>
      </c>
    </row>
    <row r="10584" spans="5:5" x14ac:dyDescent="0.25">
      <c r="E10584" s="56" t="s">
        <v>2476</v>
      </c>
    </row>
    <row r="10585" spans="5:5" x14ac:dyDescent="0.25">
      <c r="E10585" s="56" t="s">
        <v>2476</v>
      </c>
    </row>
    <row r="10586" spans="5:5" x14ac:dyDescent="0.25">
      <c r="E10586" s="56" t="s">
        <v>2476</v>
      </c>
    </row>
    <row r="10587" spans="5:5" x14ac:dyDescent="0.25">
      <c r="E10587" s="56" t="s">
        <v>2476</v>
      </c>
    </row>
    <row r="10588" spans="5:5" x14ac:dyDescent="0.25">
      <c r="E10588" s="56" t="s">
        <v>2476</v>
      </c>
    </row>
    <row r="10589" spans="5:5" x14ac:dyDescent="0.25">
      <c r="E10589" s="56" t="s">
        <v>2476</v>
      </c>
    </row>
    <row r="10590" spans="5:5" x14ac:dyDescent="0.25">
      <c r="E10590" s="56" t="s">
        <v>2476</v>
      </c>
    </row>
    <row r="10591" spans="5:5" x14ac:dyDescent="0.25">
      <c r="E10591" s="56" t="s">
        <v>2476</v>
      </c>
    </row>
    <row r="10592" spans="5:5" x14ac:dyDescent="0.25">
      <c r="E10592" s="56" t="s">
        <v>2476</v>
      </c>
    </row>
    <row r="10593" spans="5:5" x14ac:dyDescent="0.25">
      <c r="E10593" s="56" t="s">
        <v>2476</v>
      </c>
    </row>
    <row r="10594" spans="5:5" x14ac:dyDescent="0.25">
      <c r="E10594" s="56" t="s">
        <v>2476</v>
      </c>
    </row>
    <row r="10595" spans="5:5" x14ac:dyDescent="0.25">
      <c r="E10595" s="56" t="s">
        <v>2476</v>
      </c>
    </row>
    <row r="10596" spans="5:5" x14ac:dyDescent="0.25">
      <c r="E10596" s="56" t="s">
        <v>2476</v>
      </c>
    </row>
    <row r="10597" spans="5:5" x14ac:dyDescent="0.25">
      <c r="E10597" s="56" t="s">
        <v>2476</v>
      </c>
    </row>
    <row r="10598" spans="5:5" x14ac:dyDescent="0.25">
      <c r="E10598" s="56" t="s">
        <v>2476</v>
      </c>
    </row>
    <row r="10599" spans="5:5" x14ac:dyDescent="0.25">
      <c r="E10599" s="56" t="s">
        <v>2476</v>
      </c>
    </row>
    <row r="10600" spans="5:5" x14ac:dyDescent="0.25">
      <c r="E10600" s="56" t="s">
        <v>2476</v>
      </c>
    </row>
    <row r="10601" spans="5:5" x14ac:dyDescent="0.25">
      <c r="E10601" s="56" t="s">
        <v>2476</v>
      </c>
    </row>
    <row r="10602" spans="5:5" x14ac:dyDescent="0.25">
      <c r="E10602" s="56" t="s">
        <v>2476</v>
      </c>
    </row>
    <row r="10603" spans="5:5" x14ac:dyDescent="0.25">
      <c r="E10603" s="56" t="s">
        <v>2476</v>
      </c>
    </row>
    <row r="10604" spans="5:5" x14ac:dyDescent="0.25">
      <c r="E10604" s="56" t="s">
        <v>2476</v>
      </c>
    </row>
    <row r="10605" spans="5:5" x14ac:dyDescent="0.25">
      <c r="E10605" s="56" t="s">
        <v>2476</v>
      </c>
    </row>
    <row r="10606" spans="5:5" x14ac:dyDescent="0.25">
      <c r="E10606" s="56" t="s">
        <v>2476</v>
      </c>
    </row>
    <row r="10607" spans="5:5" x14ac:dyDescent="0.25">
      <c r="E10607" s="56" t="s">
        <v>2476</v>
      </c>
    </row>
    <row r="10608" spans="5:5" x14ac:dyDescent="0.25">
      <c r="E10608" s="56" t="s">
        <v>2476</v>
      </c>
    </row>
    <row r="10609" spans="5:5" x14ac:dyDescent="0.25">
      <c r="E10609" s="56" t="s">
        <v>2476</v>
      </c>
    </row>
    <row r="10610" spans="5:5" x14ac:dyDescent="0.25">
      <c r="E10610" s="56" t="s">
        <v>2476</v>
      </c>
    </row>
    <row r="10611" spans="5:5" x14ac:dyDescent="0.25">
      <c r="E10611" s="56" t="s">
        <v>2476</v>
      </c>
    </row>
    <row r="10612" spans="5:5" x14ac:dyDescent="0.25">
      <c r="E10612" s="56" t="s">
        <v>2476</v>
      </c>
    </row>
    <row r="10613" spans="5:5" x14ac:dyDescent="0.25">
      <c r="E10613" s="56" t="s">
        <v>2476</v>
      </c>
    </row>
    <row r="10614" spans="5:5" x14ac:dyDescent="0.25">
      <c r="E10614" s="56" t="s">
        <v>2476</v>
      </c>
    </row>
    <row r="10615" spans="5:5" x14ac:dyDescent="0.25">
      <c r="E10615" s="56" t="s">
        <v>2476</v>
      </c>
    </row>
    <row r="10616" spans="5:5" x14ac:dyDescent="0.25">
      <c r="E10616" s="56" t="s">
        <v>2476</v>
      </c>
    </row>
    <row r="10617" spans="5:5" x14ac:dyDescent="0.25">
      <c r="E10617" s="56" t="s">
        <v>2476</v>
      </c>
    </row>
    <row r="10618" spans="5:5" x14ac:dyDescent="0.25">
      <c r="E10618" s="56" t="s">
        <v>2476</v>
      </c>
    </row>
    <row r="10619" spans="5:5" x14ac:dyDescent="0.25">
      <c r="E10619" s="56" t="s">
        <v>2476</v>
      </c>
    </row>
    <row r="10620" spans="5:5" x14ac:dyDescent="0.25">
      <c r="E10620" s="56" t="s">
        <v>2476</v>
      </c>
    </row>
    <row r="10621" spans="5:5" x14ac:dyDescent="0.25">
      <c r="E10621" s="56" t="s">
        <v>2476</v>
      </c>
    </row>
    <row r="10622" spans="5:5" x14ac:dyDescent="0.25">
      <c r="E10622" s="56" t="s">
        <v>2476</v>
      </c>
    </row>
    <row r="10623" spans="5:5" x14ac:dyDescent="0.25">
      <c r="E10623" s="56" t="s">
        <v>2476</v>
      </c>
    </row>
    <row r="10624" spans="5:5" x14ac:dyDescent="0.25">
      <c r="E10624" s="56" t="s">
        <v>2476</v>
      </c>
    </row>
    <row r="10625" spans="5:5" x14ac:dyDescent="0.25">
      <c r="E10625" s="56" t="s">
        <v>2476</v>
      </c>
    </row>
    <row r="10626" spans="5:5" x14ac:dyDescent="0.25">
      <c r="E10626" s="56" t="s">
        <v>2476</v>
      </c>
    </row>
    <row r="10627" spans="5:5" x14ac:dyDescent="0.25">
      <c r="E10627" s="56" t="s">
        <v>2476</v>
      </c>
    </row>
    <row r="10628" spans="5:5" x14ac:dyDescent="0.25">
      <c r="E10628" s="56" t="s">
        <v>2476</v>
      </c>
    </row>
    <row r="10629" spans="5:5" x14ac:dyDescent="0.25">
      <c r="E10629" s="56" t="s">
        <v>2476</v>
      </c>
    </row>
    <row r="10630" spans="5:5" x14ac:dyDescent="0.25">
      <c r="E10630" s="56" t="s">
        <v>2476</v>
      </c>
    </row>
    <row r="10631" spans="5:5" x14ac:dyDescent="0.25">
      <c r="E10631" s="56" t="s">
        <v>2476</v>
      </c>
    </row>
    <row r="10632" spans="5:5" x14ac:dyDescent="0.25">
      <c r="E10632" s="56" t="s">
        <v>2476</v>
      </c>
    </row>
    <row r="10633" spans="5:5" x14ac:dyDescent="0.25">
      <c r="E10633" s="56" t="s">
        <v>2476</v>
      </c>
    </row>
    <row r="10634" spans="5:5" x14ac:dyDescent="0.25">
      <c r="E10634" s="56" t="s">
        <v>2476</v>
      </c>
    </row>
    <row r="10635" spans="5:5" x14ac:dyDescent="0.25">
      <c r="E10635" s="56" t="s">
        <v>2476</v>
      </c>
    </row>
    <row r="10636" spans="5:5" x14ac:dyDescent="0.25">
      <c r="E10636" s="56" t="s">
        <v>2476</v>
      </c>
    </row>
    <row r="10637" spans="5:5" x14ac:dyDescent="0.25">
      <c r="E10637" s="56" t="s">
        <v>2476</v>
      </c>
    </row>
    <row r="10638" spans="5:5" x14ac:dyDescent="0.25">
      <c r="E10638" s="56" t="s">
        <v>2476</v>
      </c>
    </row>
    <row r="10639" spans="5:5" x14ac:dyDescent="0.25">
      <c r="E10639" s="56" t="s">
        <v>2476</v>
      </c>
    </row>
    <row r="10640" spans="5:5" x14ac:dyDescent="0.25">
      <c r="E10640" s="56" t="s">
        <v>2476</v>
      </c>
    </row>
    <row r="10641" spans="5:5" x14ac:dyDescent="0.25">
      <c r="E10641" s="56" t="s">
        <v>2476</v>
      </c>
    </row>
    <row r="10642" spans="5:5" x14ac:dyDescent="0.25">
      <c r="E10642" s="56" t="s">
        <v>2476</v>
      </c>
    </row>
    <row r="10643" spans="5:5" x14ac:dyDescent="0.25">
      <c r="E10643" s="56" t="s">
        <v>2476</v>
      </c>
    </row>
    <row r="10644" spans="5:5" x14ac:dyDescent="0.25">
      <c r="E10644" s="56" t="s">
        <v>2476</v>
      </c>
    </row>
    <row r="10645" spans="5:5" x14ac:dyDescent="0.25">
      <c r="E10645" s="56" t="s">
        <v>2476</v>
      </c>
    </row>
    <row r="10646" spans="5:5" x14ac:dyDescent="0.25">
      <c r="E10646" s="56" t="s">
        <v>2476</v>
      </c>
    </row>
    <row r="10647" spans="5:5" x14ac:dyDescent="0.25">
      <c r="E10647" s="56" t="s">
        <v>2476</v>
      </c>
    </row>
    <row r="10648" spans="5:5" x14ac:dyDescent="0.25">
      <c r="E10648" s="56" t="s">
        <v>2476</v>
      </c>
    </row>
    <row r="10649" spans="5:5" x14ac:dyDescent="0.25">
      <c r="E10649" s="56" t="s">
        <v>2476</v>
      </c>
    </row>
    <row r="10650" spans="5:5" x14ac:dyDescent="0.25">
      <c r="E10650" s="56" t="s">
        <v>2476</v>
      </c>
    </row>
    <row r="10651" spans="5:5" x14ac:dyDescent="0.25">
      <c r="E10651" s="56" t="s">
        <v>2476</v>
      </c>
    </row>
    <row r="10652" spans="5:5" x14ac:dyDescent="0.25">
      <c r="E10652" s="56" t="s">
        <v>2476</v>
      </c>
    </row>
    <row r="10653" spans="5:5" x14ac:dyDescent="0.25">
      <c r="E10653" s="56" t="s">
        <v>2476</v>
      </c>
    </row>
    <row r="10654" spans="5:5" x14ac:dyDescent="0.25">
      <c r="E10654" s="56" t="s">
        <v>2476</v>
      </c>
    </row>
    <row r="10655" spans="5:5" x14ac:dyDescent="0.25">
      <c r="E10655" s="56" t="s">
        <v>2476</v>
      </c>
    </row>
    <row r="10656" spans="5:5" x14ac:dyDescent="0.25">
      <c r="E10656" s="56" t="s">
        <v>2476</v>
      </c>
    </row>
    <row r="10657" spans="5:5" x14ac:dyDescent="0.25">
      <c r="E10657" s="56" t="s">
        <v>2476</v>
      </c>
    </row>
    <row r="10658" spans="5:5" x14ac:dyDescent="0.25">
      <c r="E10658" s="56" t="s">
        <v>2476</v>
      </c>
    </row>
    <row r="10659" spans="5:5" x14ac:dyDescent="0.25">
      <c r="E10659" s="56" t="s">
        <v>2476</v>
      </c>
    </row>
    <row r="10660" spans="5:5" x14ac:dyDescent="0.25">
      <c r="E10660" s="56" t="s">
        <v>2476</v>
      </c>
    </row>
    <row r="10661" spans="5:5" x14ac:dyDescent="0.25">
      <c r="E10661" s="56" t="s">
        <v>2476</v>
      </c>
    </row>
    <row r="10662" spans="5:5" x14ac:dyDescent="0.25">
      <c r="E10662" s="56" t="s">
        <v>2476</v>
      </c>
    </row>
    <row r="10663" spans="5:5" x14ac:dyDescent="0.25">
      <c r="E10663" s="56" t="s">
        <v>2476</v>
      </c>
    </row>
    <row r="10664" spans="5:5" x14ac:dyDescent="0.25">
      <c r="E10664" s="56" t="s">
        <v>2476</v>
      </c>
    </row>
    <row r="10665" spans="5:5" x14ac:dyDescent="0.25">
      <c r="E10665" s="56" t="s">
        <v>2476</v>
      </c>
    </row>
    <row r="10666" spans="5:5" x14ac:dyDescent="0.25">
      <c r="E10666" s="56" t="s">
        <v>2476</v>
      </c>
    </row>
    <row r="10667" spans="5:5" x14ac:dyDescent="0.25">
      <c r="E10667" s="56" t="s">
        <v>2476</v>
      </c>
    </row>
    <row r="10668" spans="5:5" x14ac:dyDescent="0.25">
      <c r="E10668" s="56" t="s">
        <v>2476</v>
      </c>
    </row>
    <row r="10669" spans="5:5" x14ac:dyDescent="0.25">
      <c r="E10669" s="56" t="s">
        <v>2476</v>
      </c>
    </row>
    <row r="10670" spans="5:5" x14ac:dyDescent="0.25">
      <c r="E10670" s="56" t="s">
        <v>2476</v>
      </c>
    </row>
    <row r="10671" spans="5:5" x14ac:dyDescent="0.25">
      <c r="E10671" s="56" t="s">
        <v>2476</v>
      </c>
    </row>
    <row r="10672" spans="5:5" x14ac:dyDescent="0.25">
      <c r="E10672" s="56" t="s">
        <v>2476</v>
      </c>
    </row>
    <row r="10673" spans="5:5" x14ac:dyDescent="0.25">
      <c r="E10673" s="56" t="s">
        <v>2476</v>
      </c>
    </row>
    <row r="10674" spans="5:5" x14ac:dyDescent="0.25">
      <c r="E10674" s="56" t="s">
        <v>2476</v>
      </c>
    </row>
    <row r="10675" spans="5:5" x14ac:dyDescent="0.25">
      <c r="E10675" s="56" t="s">
        <v>2476</v>
      </c>
    </row>
    <row r="10676" spans="5:5" x14ac:dyDescent="0.25">
      <c r="E10676" s="56" t="s">
        <v>2476</v>
      </c>
    </row>
    <row r="10677" spans="5:5" x14ac:dyDescent="0.25">
      <c r="E10677" s="56" t="s">
        <v>2476</v>
      </c>
    </row>
    <row r="10678" spans="5:5" x14ac:dyDescent="0.25">
      <c r="E10678" s="56" t="s">
        <v>2476</v>
      </c>
    </row>
    <row r="10679" spans="5:5" x14ac:dyDescent="0.25">
      <c r="E10679" s="56" t="s">
        <v>2476</v>
      </c>
    </row>
    <row r="10680" spans="5:5" x14ac:dyDescent="0.25">
      <c r="E10680" s="56" t="s">
        <v>2476</v>
      </c>
    </row>
    <row r="10681" spans="5:5" x14ac:dyDescent="0.25">
      <c r="E10681" s="56" t="s">
        <v>2476</v>
      </c>
    </row>
    <row r="10682" spans="5:5" x14ac:dyDescent="0.25">
      <c r="E10682" s="56" t="s">
        <v>2476</v>
      </c>
    </row>
    <row r="10683" spans="5:5" x14ac:dyDescent="0.25">
      <c r="E10683" s="56" t="s">
        <v>2476</v>
      </c>
    </row>
    <row r="10684" spans="5:5" x14ac:dyDescent="0.25">
      <c r="E10684" s="56" t="s">
        <v>2476</v>
      </c>
    </row>
    <row r="10685" spans="5:5" x14ac:dyDescent="0.25">
      <c r="E10685" s="56" t="s">
        <v>2476</v>
      </c>
    </row>
    <row r="10686" spans="5:5" x14ac:dyDescent="0.25">
      <c r="E10686" s="56" t="s">
        <v>2476</v>
      </c>
    </row>
    <row r="10687" spans="5:5" x14ac:dyDescent="0.25">
      <c r="E10687" s="56" t="s">
        <v>2476</v>
      </c>
    </row>
    <row r="10688" spans="5:5" x14ac:dyDescent="0.25">
      <c r="E10688" s="56" t="s">
        <v>2476</v>
      </c>
    </row>
    <row r="10689" spans="5:5" x14ac:dyDescent="0.25">
      <c r="E10689" s="56" t="s">
        <v>2476</v>
      </c>
    </row>
    <row r="10690" spans="5:5" x14ac:dyDescent="0.25">
      <c r="E10690" s="56" t="s">
        <v>2476</v>
      </c>
    </row>
    <row r="10691" spans="5:5" x14ac:dyDescent="0.25">
      <c r="E10691" s="56" t="s">
        <v>2476</v>
      </c>
    </row>
    <row r="10692" spans="5:5" x14ac:dyDescent="0.25">
      <c r="E10692" s="56" t="s">
        <v>2476</v>
      </c>
    </row>
    <row r="10693" spans="5:5" x14ac:dyDescent="0.25">
      <c r="E10693" s="56" t="s">
        <v>2476</v>
      </c>
    </row>
    <row r="10694" spans="5:5" x14ac:dyDescent="0.25">
      <c r="E10694" s="56" t="s">
        <v>2476</v>
      </c>
    </row>
    <row r="10695" spans="5:5" x14ac:dyDescent="0.25">
      <c r="E10695" s="56" t="s">
        <v>2476</v>
      </c>
    </row>
    <row r="10696" spans="5:5" x14ac:dyDescent="0.25">
      <c r="E10696" s="56" t="s">
        <v>2476</v>
      </c>
    </row>
    <row r="10697" spans="5:5" x14ac:dyDescent="0.25">
      <c r="E10697" s="56" t="s">
        <v>2476</v>
      </c>
    </row>
    <row r="10698" spans="5:5" x14ac:dyDescent="0.25">
      <c r="E10698" s="56" t="s">
        <v>2476</v>
      </c>
    </row>
    <row r="10699" spans="5:5" x14ac:dyDescent="0.25">
      <c r="E10699" s="56" t="s">
        <v>2476</v>
      </c>
    </row>
    <row r="10700" spans="5:5" x14ac:dyDescent="0.25">
      <c r="E10700" s="56" t="s">
        <v>2476</v>
      </c>
    </row>
    <row r="10701" spans="5:5" x14ac:dyDescent="0.25">
      <c r="E10701" s="56" t="s">
        <v>2476</v>
      </c>
    </row>
    <row r="10702" spans="5:5" x14ac:dyDescent="0.25">
      <c r="E10702" s="56" t="s">
        <v>2476</v>
      </c>
    </row>
    <row r="10703" spans="5:5" x14ac:dyDescent="0.25">
      <c r="E10703" s="56" t="s">
        <v>2476</v>
      </c>
    </row>
    <row r="10704" spans="5:5" x14ac:dyDescent="0.25">
      <c r="E10704" s="56" t="s">
        <v>2476</v>
      </c>
    </row>
    <row r="10705" spans="5:5" x14ac:dyDescent="0.25">
      <c r="E10705" s="56" t="s">
        <v>2476</v>
      </c>
    </row>
    <row r="10706" spans="5:5" x14ac:dyDescent="0.25">
      <c r="E10706" s="56" t="s">
        <v>2476</v>
      </c>
    </row>
    <row r="10707" spans="5:5" x14ac:dyDescent="0.25">
      <c r="E10707" s="56" t="s">
        <v>2476</v>
      </c>
    </row>
    <row r="10708" spans="5:5" x14ac:dyDescent="0.25">
      <c r="E10708" s="56" t="s">
        <v>2476</v>
      </c>
    </row>
    <row r="10709" spans="5:5" x14ac:dyDescent="0.25">
      <c r="E10709" s="56" t="s">
        <v>2476</v>
      </c>
    </row>
    <row r="10710" spans="5:5" x14ac:dyDescent="0.25">
      <c r="E10710" s="56" t="s">
        <v>2476</v>
      </c>
    </row>
    <row r="10711" spans="5:5" x14ac:dyDescent="0.25">
      <c r="E10711" s="56" t="s">
        <v>2476</v>
      </c>
    </row>
    <row r="10712" spans="5:5" x14ac:dyDescent="0.25">
      <c r="E10712" s="56" t="s">
        <v>2476</v>
      </c>
    </row>
    <row r="10713" spans="5:5" x14ac:dyDescent="0.25">
      <c r="E10713" s="56" t="s">
        <v>2476</v>
      </c>
    </row>
    <row r="10714" spans="5:5" x14ac:dyDescent="0.25">
      <c r="E10714" s="56" t="s">
        <v>2476</v>
      </c>
    </row>
    <row r="10715" spans="5:5" x14ac:dyDescent="0.25">
      <c r="E10715" s="56" t="s">
        <v>2476</v>
      </c>
    </row>
    <row r="10716" spans="5:5" x14ac:dyDescent="0.25">
      <c r="E10716" s="56" t="s">
        <v>2476</v>
      </c>
    </row>
    <row r="10717" spans="5:5" x14ac:dyDescent="0.25">
      <c r="E10717" s="56" t="s">
        <v>2476</v>
      </c>
    </row>
    <row r="10718" spans="5:5" x14ac:dyDescent="0.25">
      <c r="E10718" s="56" t="s">
        <v>2476</v>
      </c>
    </row>
    <row r="10719" spans="5:5" x14ac:dyDescent="0.25">
      <c r="E10719" s="56" t="s">
        <v>2476</v>
      </c>
    </row>
    <row r="10720" spans="5:5" x14ac:dyDescent="0.25">
      <c r="E10720" s="56" t="s">
        <v>2476</v>
      </c>
    </row>
    <row r="10721" spans="5:5" x14ac:dyDescent="0.25">
      <c r="E10721" s="56" t="s">
        <v>2476</v>
      </c>
    </row>
    <row r="10722" spans="5:5" x14ac:dyDescent="0.25">
      <c r="E10722" s="56" t="s">
        <v>2476</v>
      </c>
    </row>
    <row r="10723" spans="5:5" x14ac:dyDescent="0.25">
      <c r="E10723" s="56" t="s">
        <v>2476</v>
      </c>
    </row>
    <row r="10724" spans="5:5" x14ac:dyDescent="0.25">
      <c r="E10724" s="56" t="s">
        <v>2476</v>
      </c>
    </row>
    <row r="10725" spans="5:5" x14ac:dyDescent="0.25">
      <c r="E10725" s="56" t="s">
        <v>2476</v>
      </c>
    </row>
    <row r="10726" spans="5:5" x14ac:dyDescent="0.25">
      <c r="E10726" s="56" t="s">
        <v>2476</v>
      </c>
    </row>
    <row r="10727" spans="5:5" x14ac:dyDescent="0.25">
      <c r="E10727" s="56" t="s">
        <v>2476</v>
      </c>
    </row>
    <row r="10728" spans="5:5" x14ac:dyDescent="0.25">
      <c r="E10728" s="56" t="s">
        <v>2476</v>
      </c>
    </row>
    <row r="10729" spans="5:5" x14ac:dyDescent="0.25">
      <c r="E10729" s="56" t="s">
        <v>2476</v>
      </c>
    </row>
    <row r="10730" spans="5:5" x14ac:dyDescent="0.25">
      <c r="E10730" s="56" t="s">
        <v>2476</v>
      </c>
    </row>
    <row r="10731" spans="5:5" x14ac:dyDescent="0.25">
      <c r="E10731" s="56" t="s">
        <v>2476</v>
      </c>
    </row>
    <row r="10732" spans="5:5" x14ac:dyDescent="0.25">
      <c r="E10732" s="56" t="s">
        <v>2476</v>
      </c>
    </row>
    <row r="10733" spans="5:5" x14ac:dyDescent="0.25">
      <c r="E10733" s="56" t="s">
        <v>2476</v>
      </c>
    </row>
    <row r="10734" spans="5:5" x14ac:dyDescent="0.25">
      <c r="E10734" s="56" t="s">
        <v>2476</v>
      </c>
    </row>
    <row r="10735" spans="5:5" x14ac:dyDescent="0.25">
      <c r="E10735" s="56" t="s">
        <v>2476</v>
      </c>
    </row>
    <row r="10736" spans="5:5" x14ac:dyDescent="0.25">
      <c r="E10736" s="56" t="s">
        <v>2476</v>
      </c>
    </row>
    <row r="10737" spans="5:5" x14ac:dyDescent="0.25">
      <c r="E10737" s="56" t="s">
        <v>2476</v>
      </c>
    </row>
    <row r="10738" spans="5:5" x14ac:dyDescent="0.25">
      <c r="E10738" s="56" t="s">
        <v>2476</v>
      </c>
    </row>
    <row r="10739" spans="5:5" x14ac:dyDescent="0.25">
      <c r="E10739" s="56" t="s">
        <v>2476</v>
      </c>
    </row>
    <row r="10740" spans="5:5" x14ac:dyDescent="0.25">
      <c r="E10740" s="56" t="s">
        <v>2476</v>
      </c>
    </row>
    <row r="10741" spans="5:5" x14ac:dyDescent="0.25">
      <c r="E10741" s="56" t="s">
        <v>2476</v>
      </c>
    </row>
    <row r="10742" spans="5:5" x14ac:dyDescent="0.25">
      <c r="E10742" s="56" t="s">
        <v>2476</v>
      </c>
    </row>
    <row r="10743" spans="5:5" x14ac:dyDescent="0.25">
      <c r="E10743" s="56" t="s">
        <v>2476</v>
      </c>
    </row>
    <row r="10744" spans="5:5" x14ac:dyDescent="0.25">
      <c r="E10744" s="56" t="s">
        <v>2476</v>
      </c>
    </row>
    <row r="10745" spans="5:5" x14ac:dyDescent="0.25">
      <c r="E10745" s="56" t="s">
        <v>2476</v>
      </c>
    </row>
    <row r="10746" spans="5:5" x14ac:dyDescent="0.25">
      <c r="E10746" s="56" t="s">
        <v>2476</v>
      </c>
    </row>
    <row r="10747" spans="5:5" x14ac:dyDescent="0.25">
      <c r="E10747" s="56" t="s">
        <v>2476</v>
      </c>
    </row>
    <row r="10748" spans="5:5" x14ac:dyDescent="0.25">
      <c r="E10748" s="56" t="s">
        <v>2476</v>
      </c>
    </row>
    <row r="10749" spans="5:5" x14ac:dyDescent="0.25">
      <c r="E10749" s="56" t="s">
        <v>2476</v>
      </c>
    </row>
    <row r="10750" spans="5:5" x14ac:dyDescent="0.25">
      <c r="E10750" s="56" t="s">
        <v>2476</v>
      </c>
    </row>
    <row r="10751" spans="5:5" x14ac:dyDescent="0.25">
      <c r="E10751" s="56" t="s">
        <v>2476</v>
      </c>
    </row>
    <row r="10752" spans="5:5" x14ac:dyDescent="0.25">
      <c r="E10752" s="56" t="s">
        <v>2476</v>
      </c>
    </row>
    <row r="10753" spans="5:5" x14ac:dyDescent="0.25">
      <c r="E10753" s="56" t="s">
        <v>2476</v>
      </c>
    </row>
    <row r="10754" spans="5:5" x14ac:dyDescent="0.25">
      <c r="E10754" s="56" t="s">
        <v>2476</v>
      </c>
    </row>
    <row r="10755" spans="5:5" x14ac:dyDescent="0.25">
      <c r="E10755" s="56" t="s">
        <v>2476</v>
      </c>
    </row>
    <row r="10756" spans="5:5" x14ac:dyDescent="0.25">
      <c r="E10756" s="56" t="s">
        <v>2476</v>
      </c>
    </row>
    <row r="10757" spans="5:5" x14ac:dyDescent="0.25">
      <c r="E10757" s="56" t="s">
        <v>2476</v>
      </c>
    </row>
    <row r="10758" spans="5:5" x14ac:dyDescent="0.25">
      <c r="E10758" s="56" t="s">
        <v>2476</v>
      </c>
    </row>
    <row r="10759" spans="5:5" x14ac:dyDescent="0.25">
      <c r="E10759" s="56" t="s">
        <v>2476</v>
      </c>
    </row>
    <row r="10760" spans="5:5" x14ac:dyDescent="0.25">
      <c r="E10760" s="56" t="s">
        <v>2476</v>
      </c>
    </row>
    <row r="10761" spans="5:5" x14ac:dyDescent="0.25">
      <c r="E10761" s="56" t="s">
        <v>2476</v>
      </c>
    </row>
    <row r="10762" spans="5:5" x14ac:dyDescent="0.25">
      <c r="E10762" s="56" t="s">
        <v>2476</v>
      </c>
    </row>
    <row r="10763" spans="5:5" x14ac:dyDescent="0.25">
      <c r="E10763" s="56" t="s">
        <v>2476</v>
      </c>
    </row>
    <row r="10764" spans="5:5" x14ac:dyDescent="0.25">
      <c r="E10764" s="56" t="s">
        <v>2476</v>
      </c>
    </row>
    <row r="10765" spans="5:5" x14ac:dyDescent="0.25">
      <c r="E10765" s="56" t="s">
        <v>2476</v>
      </c>
    </row>
    <row r="10766" spans="5:5" x14ac:dyDescent="0.25">
      <c r="E10766" s="56" t="s">
        <v>2476</v>
      </c>
    </row>
    <row r="10767" spans="5:5" x14ac:dyDescent="0.25">
      <c r="E10767" s="56" t="s">
        <v>2476</v>
      </c>
    </row>
    <row r="10768" spans="5:5" x14ac:dyDescent="0.25">
      <c r="E10768" s="56" t="s">
        <v>2476</v>
      </c>
    </row>
    <row r="10769" spans="5:5" x14ac:dyDescent="0.25">
      <c r="E10769" s="56" t="s">
        <v>2476</v>
      </c>
    </row>
    <row r="10770" spans="5:5" x14ac:dyDescent="0.25">
      <c r="E10770" s="56" t="s">
        <v>2476</v>
      </c>
    </row>
    <row r="10771" spans="5:5" x14ac:dyDescent="0.25">
      <c r="E10771" s="56" t="s">
        <v>2476</v>
      </c>
    </row>
    <row r="10772" spans="5:5" x14ac:dyDescent="0.25">
      <c r="E10772" s="56" t="s">
        <v>2476</v>
      </c>
    </row>
    <row r="10773" spans="5:5" x14ac:dyDescent="0.25">
      <c r="E10773" s="56" t="s">
        <v>2476</v>
      </c>
    </row>
    <row r="10774" spans="5:5" x14ac:dyDescent="0.25">
      <c r="E10774" s="56" t="s">
        <v>2476</v>
      </c>
    </row>
    <row r="10775" spans="5:5" x14ac:dyDescent="0.25">
      <c r="E10775" s="56" t="s">
        <v>2476</v>
      </c>
    </row>
    <row r="10776" spans="5:5" x14ac:dyDescent="0.25">
      <c r="E10776" s="56" t="s">
        <v>2476</v>
      </c>
    </row>
    <row r="10777" spans="5:5" x14ac:dyDescent="0.25">
      <c r="E10777" s="56" t="s">
        <v>2476</v>
      </c>
    </row>
    <row r="10778" spans="5:5" x14ac:dyDescent="0.25">
      <c r="E10778" s="56" t="s">
        <v>2476</v>
      </c>
    </row>
    <row r="10779" spans="5:5" x14ac:dyDescent="0.25">
      <c r="E10779" s="56" t="s">
        <v>2476</v>
      </c>
    </row>
    <row r="10780" spans="5:5" x14ac:dyDescent="0.25">
      <c r="E10780" s="56" t="s">
        <v>2476</v>
      </c>
    </row>
    <row r="10781" spans="5:5" x14ac:dyDescent="0.25">
      <c r="E10781" s="56" t="s">
        <v>2476</v>
      </c>
    </row>
    <row r="10782" spans="5:5" x14ac:dyDescent="0.25">
      <c r="E10782" s="56" t="s">
        <v>2476</v>
      </c>
    </row>
    <row r="10783" spans="5:5" x14ac:dyDescent="0.25">
      <c r="E10783" s="56" t="s">
        <v>2476</v>
      </c>
    </row>
    <row r="10784" spans="5:5" x14ac:dyDescent="0.25">
      <c r="E10784" s="56" t="s">
        <v>2476</v>
      </c>
    </row>
    <row r="10785" spans="5:5" x14ac:dyDescent="0.25">
      <c r="E10785" s="56" t="s">
        <v>2476</v>
      </c>
    </row>
    <row r="10786" spans="5:5" x14ac:dyDescent="0.25">
      <c r="E10786" s="56" t="s">
        <v>2476</v>
      </c>
    </row>
    <row r="10787" spans="5:5" x14ac:dyDescent="0.25">
      <c r="E10787" s="56" t="s">
        <v>2476</v>
      </c>
    </row>
    <row r="10788" spans="5:5" x14ac:dyDescent="0.25">
      <c r="E10788" s="56" t="s">
        <v>2476</v>
      </c>
    </row>
    <row r="10789" spans="5:5" x14ac:dyDescent="0.25">
      <c r="E10789" s="56" t="s">
        <v>2476</v>
      </c>
    </row>
    <row r="10790" spans="5:5" x14ac:dyDescent="0.25">
      <c r="E10790" s="56" t="s">
        <v>2476</v>
      </c>
    </row>
    <row r="10791" spans="5:5" x14ac:dyDescent="0.25">
      <c r="E10791" s="56" t="s">
        <v>2476</v>
      </c>
    </row>
    <row r="10792" spans="5:5" x14ac:dyDescent="0.25">
      <c r="E10792" s="56" t="s">
        <v>2476</v>
      </c>
    </row>
    <row r="10793" spans="5:5" x14ac:dyDescent="0.25">
      <c r="E10793" s="56" t="s">
        <v>2476</v>
      </c>
    </row>
    <row r="10794" spans="5:5" x14ac:dyDescent="0.25">
      <c r="E10794" s="56" t="s">
        <v>2476</v>
      </c>
    </row>
    <row r="10795" spans="5:5" x14ac:dyDescent="0.25">
      <c r="E10795" s="56" t="s">
        <v>2476</v>
      </c>
    </row>
    <row r="10796" spans="5:5" x14ac:dyDescent="0.25">
      <c r="E10796" s="56" t="s">
        <v>2476</v>
      </c>
    </row>
    <row r="10797" spans="5:5" x14ac:dyDescent="0.25">
      <c r="E10797" s="56" t="s">
        <v>2476</v>
      </c>
    </row>
    <row r="10798" spans="5:5" x14ac:dyDescent="0.25">
      <c r="E10798" s="56" t="s">
        <v>2476</v>
      </c>
    </row>
    <row r="10799" spans="5:5" x14ac:dyDescent="0.25">
      <c r="E10799" s="56" t="s">
        <v>2476</v>
      </c>
    </row>
    <row r="10800" spans="5:5" x14ac:dyDescent="0.25">
      <c r="E10800" s="56" t="s">
        <v>2476</v>
      </c>
    </row>
    <row r="10801" spans="5:5" x14ac:dyDescent="0.25">
      <c r="E10801" s="56" t="s">
        <v>2476</v>
      </c>
    </row>
    <row r="10802" spans="5:5" x14ac:dyDescent="0.25">
      <c r="E10802" s="56" t="s">
        <v>2476</v>
      </c>
    </row>
    <row r="10803" spans="5:5" x14ac:dyDescent="0.25">
      <c r="E10803" s="56" t="s">
        <v>2476</v>
      </c>
    </row>
    <row r="10804" spans="5:5" x14ac:dyDescent="0.25">
      <c r="E10804" s="56" t="s">
        <v>2476</v>
      </c>
    </row>
    <row r="10805" spans="5:5" x14ac:dyDescent="0.25">
      <c r="E10805" s="56" t="s">
        <v>2476</v>
      </c>
    </row>
    <row r="10806" spans="5:5" x14ac:dyDescent="0.25">
      <c r="E10806" s="56" t="s">
        <v>2476</v>
      </c>
    </row>
    <row r="10807" spans="5:5" x14ac:dyDescent="0.25">
      <c r="E10807" s="56" t="s">
        <v>2476</v>
      </c>
    </row>
    <row r="10808" spans="5:5" x14ac:dyDescent="0.25">
      <c r="E10808" s="56" t="s">
        <v>2476</v>
      </c>
    </row>
    <row r="10809" spans="5:5" x14ac:dyDescent="0.25">
      <c r="E10809" s="56" t="s">
        <v>2476</v>
      </c>
    </row>
    <row r="10810" spans="5:5" x14ac:dyDescent="0.25">
      <c r="E10810" s="56" t="s">
        <v>2476</v>
      </c>
    </row>
    <row r="10811" spans="5:5" x14ac:dyDescent="0.25">
      <c r="E10811" s="56" t="s">
        <v>2476</v>
      </c>
    </row>
    <row r="10812" spans="5:5" x14ac:dyDescent="0.25">
      <c r="E10812" s="56" t="s">
        <v>2476</v>
      </c>
    </row>
    <row r="10813" spans="5:5" x14ac:dyDescent="0.25">
      <c r="E10813" s="56" t="s">
        <v>2476</v>
      </c>
    </row>
    <row r="10814" spans="5:5" x14ac:dyDescent="0.25">
      <c r="E10814" s="56" t="s">
        <v>2476</v>
      </c>
    </row>
    <row r="10815" spans="5:5" x14ac:dyDescent="0.25">
      <c r="E10815" s="56" t="s">
        <v>2476</v>
      </c>
    </row>
    <row r="10816" spans="5:5" x14ac:dyDescent="0.25">
      <c r="E10816" s="56" t="s">
        <v>2476</v>
      </c>
    </row>
    <row r="10817" spans="5:5" x14ac:dyDescent="0.25">
      <c r="E10817" s="56" t="s">
        <v>2476</v>
      </c>
    </row>
    <row r="10818" spans="5:5" x14ac:dyDescent="0.25">
      <c r="E10818" s="56" t="s">
        <v>2476</v>
      </c>
    </row>
    <row r="10819" spans="5:5" x14ac:dyDescent="0.25">
      <c r="E10819" s="56" t="s">
        <v>2476</v>
      </c>
    </row>
    <row r="10820" spans="5:5" x14ac:dyDescent="0.25">
      <c r="E10820" s="56" t="s">
        <v>2476</v>
      </c>
    </row>
    <row r="10821" spans="5:5" x14ac:dyDescent="0.25">
      <c r="E10821" s="56" t="s">
        <v>2476</v>
      </c>
    </row>
    <row r="10822" spans="5:5" x14ac:dyDescent="0.25">
      <c r="E10822" s="56" t="s">
        <v>2476</v>
      </c>
    </row>
    <row r="10823" spans="5:5" x14ac:dyDescent="0.25">
      <c r="E10823" s="56" t="s">
        <v>2476</v>
      </c>
    </row>
    <row r="10824" spans="5:5" x14ac:dyDescent="0.25">
      <c r="E10824" s="56" t="s">
        <v>2476</v>
      </c>
    </row>
    <row r="10825" spans="5:5" x14ac:dyDescent="0.25">
      <c r="E10825" s="56" t="s">
        <v>2476</v>
      </c>
    </row>
    <row r="10826" spans="5:5" x14ac:dyDescent="0.25">
      <c r="E10826" s="56" t="s">
        <v>2476</v>
      </c>
    </row>
    <row r="10827" spans="5:5" x14ac:dyDescent="0.25">
      <c r="E10827" s="56" t="s">
        <v>2476</v>
      </c>
    </row>
    <row r="10828" spans="5:5" x14ac:dyDescent="0.25">
      <c r="E10828" s="56" t="s">
        <v>2476</v>
      </c>
    </row>
    <row r="10829" spans="5:5" x14ac:dyDescent="0.25">
      <c r="E10829" s="56" t="s">
        <v>2476</v>
      </c>
    </row>
    <row r="10830" spans="5:5" x14ac:dyDescent="0.25">
      <c r="E10830" s="56" t="s">
        <v>2476</v>
      </c>
    </row>
    <row r="10831" spans="5:5" x14ac:dyDescent="0.25">
      <c r="E10831" s="56" t="s">
        <v>2476</v>
      </c>
    </row>
    <row r="10832" spans="5:5" x14ac:dyDescent="0.25">
      <c r="E10832" s="56" t="s">
        <v>2476</v>
      </c>
    </row>
    <row r="10833" spans="5:5" x14ac:dyDescent="0.25">
      <c r="E10833" s="56" t="s">
        <v>2476</v>
      </c>
    </row>
    <row r="10834" spans="5:5" x14ac:dyDescent="0.25">
      <c r="E10834" s="56" t="s">
        <v>2476</v>
      </c>
    </row>
    <row r="10835" spans="5:5" x14ac:dyDescent="0.25">
      <c r="E10835" s="56" t="s">
        <v>2476</v>
      </c>
    </row>
    <row r="10836" spans="5:5" x14ac:dyDescent="0.25">
      <c r="E10836" s="56" t="s">
        <v>2476</v>
      </c>
    </row>
    <row r="10837" spans="5:5" x14ac:dyDescent="0.25">
      <c r="E10837" s="56" t="s">
        <v>2476</v>
      </c>
    </row>
    <row r="10838" spans="5:5" x14ac:dyDescent="0.25">
      <c r="E10838" s="56" t="s">
        <v>2476</v>
      </c>
    </row>
    <row r="10839" spans="5:5" x14ac:dyDescent="0.25">
      <c r="E10839" s="56" t="s">
        <v>2476</v>
      </c>
    </row>
    <row r="10840" spans="5:5" x14ac:dyDescent="0.25">
      <c r="E10840" s="56" t="s">
        <v>2476</v>
      </c>
    </row>
    <row r="10841" spans="5:5" x14ac:dyDescent="0.25">
      <c r="E10841" s="56" t="s">
        <v>2476</v>
      </c>
    </row>
    <row r="10842" spans="5:5" x14ac:dyDescent="0.25">
      <c r="E10842" s="56" t="s">
        <v>2476</v>
      </c>
    </row>
    <row r="10843" spans="5:5" x14ac:dyDescent="0.25">
      <c r="E10843" s="56" t="s">
        <v>2476</v>
      </c>
    </row>
    <row r="10844" spans="5:5" x14ac:dyDescent="0.25">
      <c r="E10844" s="56" t="s">
        <v>2476</v>
      </c>
    </row>
    <row r="10845" spans="5:5" x14ac:dyDescent="0.25">
      <c r="E10845" s="56" t="s">
        <v>2476</v>
      </c>
    </row>
    <row r="10846" spans="5:5" x14ac:dyDescent="0.25">
      <c r="E10846" s="56" t="s">
        <v>2476</v>
      </c>
    </row>
    <row r="10847" spans="5:5" x14ac:dyDescent="0.25">
      <c r="E10847" s="56" t="s">
        <v>2476</v>
      </c>
    </row>
    <row r="10848" spans="5:5" x14ac:dyDescent="0.25">
      <c r="E10848" s="56" t="s">
        <v>2476</v>
      </c>
    </row>
    <row r="10849" spans="5:5" x14ac:dyDescent="0.25">
      <c r="E10849" s="56" t="s">
        <v>2476</v>
      </c>
    </row>
    <row r="10850" spans="5:5" x14ac:dyDescent="0.25">
      <c r="E10850" s="56" t="s">
        <v>2476</v>
      </c>
    </row>
    <row r="10851" spans="5:5" x14ac:dyDescent="0.25">
      <c r="E10851" s="56" t="s">
        <v>2476</v>
      </c>
    </row>
    <row r="10852" spans="5:5" x14ac:dyDescent="0.25">
      <c r="E10852" s="56" t="s">
        <v>2476</v>
      </c>
    </row>
    <row r="10853" spans="5:5" x14ac:dyDescent="0.25">
      <c r="E10853" s="56" t="s">
        <v>2476</v>
      </c>
    </row>
    <row r="10854" spans="5:5" x14ac:dyDescent="0.25">
      <c r="E10854" s="56" t="s">
        <v>2476</v>
      </c>
    </row>
    <row r="10855" spans="5:5" x14ac:dyDescent="0.25">
      <c r="E10855" s="56" t="s">
        <v>2476</v>
      </c>
    </row>
    <row r="10856" spans="5:5" x14ac:dyDescent="0.25">
      <c r="E10856" s="56" t="s">
        <v>2476</v>
      </c>
    </row>
    <row r="10857" spans="5:5" x14ac:dyDescent="0.25">
      <c r="E10857" s="56" t="s">
        <v>2476</v>
      </c>
    </row>
    <row r="10858" spans="5:5" x14ac:dyDescent="0.25">
      <c r="E10858" s="56" t="s">
        <v>2476</v>
      </c>
    </row>
    <row r="10859" spans="5:5" x14ac:dyDescent="0.25">
      <c r="E10859" s="56" t="s">
        <v>2476</v>
      </c>
    </row>
    <row r="10860" spans="5:5" x14ac:dyDescent="0.25">
      <c r="E10860" s="56" t="s">
        <v>2476</v>
      </c>
    </row>
    <row r="10861" spans="5:5" x14ac:dyDescent="0.25">
      <c r="E10861" s="56" t="s">
        <v>2476</v>
      </c>
    </row>
    <row r="10862" spans="5:5" x14ac:dyDescent="0.25">
      <c r="E10862" s="56" t="s">
        <v>2476</v>
      </c>
    </row>
    <row r="10863" spans="5:5" x14ac:dyDescent="0.25">
      <c r="E10863" s="56" t="s">
        <v>2476</v>
      </c>
    </row>
    <row r="10864" spans="5:5" x14ac:dyDescent="0.25">
      <c r="E10864" s="56" t="s">
        <v>2476</v>
      </c>
    </row>
    <row r="10865" spans="5:5" x14ac:dyDescent="0.25">
      <c r="E10865" s="56" t="s">
        <v>2476</v>
      </c>
    </row>
    <row r="10866" spans="5:5" x14ac:dyDescent="0.25">
      <c r="E10866" s="56" t="s">
        <v>2476</v>
      </c>
    </row>
    <row r="10867" spans="5:5" x14ac:dyDescent="0.25">
      <c r="E10867" s="56" t="s">
        <v>2476</v>
      </c>
    </row>
    <row r="10868" spans="5:5" x14ac:dyDescent="0.25">
      <c r="E10868" s="56" t="s">
        <v>2476</v>
      </c>
    </row>
    <row r="10869" spans="5:5" x14ac:dyDescent="0.25">
      <c r="E10869" s="56" t="s">
        <v>2476</v>
      </c>
    </row>
    <row r="10870" spans="5:5" x14ac:dyDescent="0.25">
      <c r="E10870" s="56" t="s">
        <v>2476</v>
      </c>
    </row>
    <row r="10871" spans="5:5" x14ac:dyDescent="0.25">
      <c r="E10871" s="56" t="s">
        <v>2476</v>
      </c>
    </row>
    <row r="10872" spans="5:5" x14ac:dyDescent="0.25">
      <c r="E10872" s="56" t="s">
        <v>2476</v>
      </c>
    </row>
    <row r="10873" spans="5:5" x14ac:dyDescent="0.25">
      <c r="E10873" s="56" t="s">
        <v>2476</v>
      </c>
    </row>
    <row r="10874" spans="5:5" x14ac:dyDescent="0.25">
      <c r="E10874" s="56" t="s">
        <v>2476</v>
      </c>
    </row>
    <row r="10875" spans="5:5" x14ac:dyDescent="0.25">
      <c r="E10875" s="56" t="s">
        <v>2476</v>
      </c>
    </row>
    <row r="10876" spans="5:5" x14ac:dyDescent="0.25">
      <c r="E10876" s="56" t="s">
        <v>2476</v>
      </c>
    </row>
    <row r="10877" spans="5:5" x14ac:dyDescent="0.25">
      <c r="E10877" s="56" t="s">
        <v>2476</v>
      </c>
    </row>
    <row r="10878" spans="5:5" x14ac:dyDescent="0.25">
      <c r="E10878" s="56" t="s">
        <v>2476</v>
      </c>
    </row>
    <row r="10879" spans="5:5" x14ac:dyDescent="0.25">
      <c r="E10879" s="56" t="s">
        <v>2476</v>
      </c>
    </row>
    <row r="10880" spans="5:5" x14ac:dyDescent="0.25">
      <c r="E10880" s="56" t="s">
        <v>2476</v>
      </c>
    </row>
    <row r="10881" spans="5:5" x14ac:dyDescent="0.25">
      <c r="E10881" s="56" t="s">
        <v>2476</v>
      </c>
    </row>
    <row r="10882" spans="5:5" x14ac:dyDescent="0.25">
      <c r="E10882" s="56" t="s">
        <v>2476</v>
      </c>
    </row>
    <row r="10883" spans="5:5" x14ac:dyDescent="0.25">
      <c r="E10883" s="56" t="s">
        <v>2476</v>
      </c>
    </row>
    <row r="10884" spans="5:5" x14ac:dyDescent="0.25">
      <c r="E10884" s="56" t="s">
        <v>2476</v>
      </c>
    </row>
    <row r="10885" spans="5:5" x14ac:dyDescent="0.25">
      <c r="E10885" s="56" t="s">
        <v>2476</v>
      </c>
    </row>
    <row r="10886" spans="5:5" x14ac:dyDescent="0.25">
      <c r="E10886" s="56" t="s">
        <v>2476</v>
      </c>
    </row>
    <row r="10887" spans="5:5" x14ac:dyDescent="0.25">
      <c r="E10887" s="56" t="s">
        <v>2476</v>
      </c>
    </row>
    <row r="10888" spans="5:5" x14ac:dyDescent="0.25">
      <c r="E10888" s="56" t="s">
        <v>2476</v>
      </c>
    </row>
    <row r="10889" spans="5:5" x14ac:dyDescent="0.25">
      <c r="E10889" s="56" t="s">
        <v>2476</v>
      </c>
    </row>
    <row r="10890" spans="5:5" x14ac:dyDescent="0.25">
      <c r="E10890" s="56" t="s">
        <v>2476</v>
      </c>
    </row>
    <row r="10891" spans="5:5" x14ac:dyDescent="0.25">
      <c r="E10891" s="56" t="s">
        <v>2476</v>
      </c>
    </row>
    <row r="10892" spans="5:5" x14ac:dyDescent="0.25">
      <c r="E10892" s="56" t="s">
        <v>2476</v>
      </c>
    </row>
    <row r="10893" spans="5:5" x14ac:dyDescent="0.25">
      <c r="E10893" s="56" t="s">
        <v>2476</v>
      </c>
    </row>
    <row r="10894" spans="5:5" x14ac:dyDescent="0.25">
      <c r="E10894" s="56" t="s">
        <v>2476</v>
      </c>
    </row>
    <row r="10895" spans="5:5" x14ac:dyDescent="0.25">
      <c r="E10895" s="56" t="s">
        <v>2476</v>
      </c>
    </row>
    <row r="10896" spans="5:5" x14ac:dyDescent="0.25">
      <c r="E10896" s="56" t="s">
        <v>2476</v>
      </c>
    </row>
    <row r="10897" spans="5:5" x14ac:dyDescent="0.25">
      <c r="E10897" s="56" t="s">
        <v>2476</v>
      </c>
    </row>
    <row r="10898" spans="5:5" x14ac:dyDescent="0.25">
      <c r="E10898" s="56" t="s">
        <v>2476</v>
      </c>
    </row>
    <row r="10899" spans="5:5" x14ac:dyDescent="0.25">
      <c r="E10899" s="56" t="s">
        <v>2476</v>
      </c>
    </row>
    <row r="10900" spans="5:5" x14ac:dyDescent="0.25">
      <c r="E10900" s="56" t="s">
        <v>2476</v>
      </c>
    </row>
    <row r="10901" spans="5:5" x14ac:dyDescent="0.25">
      <c r="E10901" s="56" t="s">
        <v>2476</v>
      </c>
    </row>
    <row r="10902" spans="5:5" x14ac:dyDescent="0.25">
      <c r="E10902" s="56" t="s">
        <v>2476</v>
      </c>
    </row>
    <row r="10903" spans="5:5" x14ac:dyDescent="0.25">
      <c r="E10903" s="56" t="s">
        <v>2476</v>
      </c>
    </row>
    <row r="10904" spans="5:5" x14ac:dyDescent="0.25">
      <c r="E10904" s="56" t="s">
        <v>2476</v>
      </c>
    </row>
    <row r="10905" spans="5:5" x14ac:dyDescent="0.25">
      <c r="E10905" s="56" t="s">
        <v>2476</v>
      </c>
    </row>
    <row r="10906" spans="5:5" x14ac:dyDescent="0.25">
      <c r="E10906" s="56" t="s">
        <v>2476</v>
      </c>
    </row>
    <row r="10907" spans="5:5" x14ac:dyDescent="0.25">
      <c r="E10907" s="56" t="s">
        <v>2476</v>
      </c>
    </row>
    <row r="10908" spans="5:5" x14ac:dyDescent="0.25">
      <c r="E10908" s="56" t="s">
        <v>2476</v>
      </c>
    </row>
    <row r="10909" spans="5:5" x14ac:dyDescent="0.25">
      <c r="E10909" s="56" t="s">
        <v>2476</v>
      </c>
    </row>
    <row r="10910" spans="5:5" x14ac:dyDescent="0.25">
      <c r="E10910" s="56" t="s">
        <v>2476</v>
      </c>
    </row>
    <row r="10911" spans="5:5" x14ac:dyDescent="0.25">
      <c r="E10911" s="56" t="s">
        <v>2476</v>
      </c>
    </row>
    <row r="10912" spans="5:5" x14ac:dyDescent="0.25">
      <c r="E10912" s="56" t="s">
        <v>2476</v>
      </c>
    </row>
    <row r="10913" spans="5:5" x14ac:dyDescent="0.25">
      <c r="E10913" s="56" t="s">
        <v>2476</v>
      </c>
    </row>
    <row r="10914" spans="5:5" x14ac:dyDescent="0.25">
      <c r="E10914" s="56" t="s">
        <v>2476</v>
      </c>
    </row>
    <row r="10915" spans="5:5" x14ac:dyDescent="0.25">
      <c r="E10915" s="56" t="s">
        <v>2476</v>
      </c>
    </row>
    <row r="10916" spans="5:5" x14ac:dyDescent="0.25">
      <c r="E10916" s="56" t="s">
        <v>2476</v>
      </c>
    </row>
    <row r="10917" spans="5:5" x14ac:dyDescent="0.25">
      <c r="E10917" s="56" t="s">
        <v>2476</v>
      </c>
    </row>
    <row r="10918" spans="5:5" x14ac:dyDescent="0.25">
      <c r="E10918" s="56" t="s">
        <v>2476</v>
      </c>
    </row>
    <row r="10919" spans="5:5" x14ac:dyDescent="0.25">
      <c r="E10919" s="56" t="s">
        <v>2476</v>
      </c>
    </row>
    <row r="10920" spans="5:5" x14ac:dyDescent="0.25">
      <c r="E10920" s="56" t="s">
        <v>2476</v>
      </c>
    </row>
    <row r="10921" spans="5:5" x14ac:dyDescent="0.25">
      <c r="E10921" s="56" t="s">
        <v>2476</v>
      </c>
    </row>
    <row r="10922" spans="5:5" x14ac:dyDescent="0.25">
      <c r="E10922" s="56" t="s">
        <v>2476</v>
      </c>
    </row>
    <row r="10923" spans="5:5" x14ac:dyDescent="0.25">
      <c r="E10923" s="56" t="s">
        <v>2476</v>
      </c>
    </row>
    <row r="10924" spans="5:5" x14ac:dyDescent="0.25">
      <c r="E10924" s="56" t="s">
        <v>2476</v>
      </c>
    </row>
    <row r="10925" spans="5:5" x14ac:dyDescent="0.25">
      <c r="E10925" s="56" t="s">
        <v>2476</v>
      </c>
    </row>
    <row r="10926" spans="5:5" x14ac:dyDescent="0.25">
      <c r="E10926" s="56" t="s">
        <v>2476</v>
      </c>
    </row>
    <row r="10927" spans="5:5" x14ac:dyDescent="0.25">
      <c r="E10927" s="56" t="s">
        <v>2476</v>
      </c>
    </row>
    <row r="10928" spans="5:5" x14ac:dyDescent="0.25">
      <c r="E10928" s="56" t="s">
        <v>2476</v>
      </c>
    </row>
    <row r="10929" spans="5:5" x14ac:dyDescent="0.25">
      <c r="E10929" s="56" t="s">
        <v>2476</v>
      </c>
    </row>
    <row r="10930" spans="5:5" x14ac:dyDescent="0.25">
      <c r="E10930" s="56" t="s">
        <v>2476</v>
      </c>
    </row>
    <row r="10931" spans="5:5" x14ac:dyDescent="0.25">
      <c r="E10931" s="56" t="s">
        <v>2476</v>
      </c>
    </row>
    <row r="10932" spans="5:5" x14ac:dyDescent="0.25">
      <c r="E10932" s="56" t="s">
        <v>2476</v>
      </c>
    </row>
    <row r="10933" spans="5:5" x14ac:dyDescent="0.25">
      <c r="E10933" s="56" t="s">
        <v>2476</v>
      </c>
    </row>
    <row r="10934" spans="5:5" x14ac:dyDescent="0.25">
      <c r="E10934" s="56" t="s">
        <v>2476</v>
      </c>
    </row>
    <row r="10935" spans="5:5" x14ac:dyDescent="0.25">
      <c r="E10935" s="56" t="s">
        <v>2476</v>
      </c>
    </row>
    <row r="10936" spans="5:5" x14ac:dyDescent="0.25">
      <c r="E10936" s="56" t="s">
        <v>2476</v>
      </c>
    </row>
    <row r="10937" spans="5:5" x14ac:dyDescent="0.25">
      <c r="E10937" s="56" t="s">
        <v>2476</v>
      </c>
    </row>
    <row r="10938" spans="5:5" x14ac:dyDescent="0.25">
      <c r="E10938" s="56" t="s">
        <v>2476</v>
      </c>
    </row>
    <row r="10939" spans="5:5" x14ac:dyDescent="0.25">
      <c r="E10939" s="56" t="s">
        <v>2476</v>
      </c>
    </row>
    <row r="10940" spans="5:5" x14ac:dyDescent="0.25">
      <c r="E10940" s="56" t="s">
        <v>2476</v>
      </c>
    </row>
    <row r="10941" spans="5:5" x14ac:dyDescent="0.25">
      <c r="E10941" s="56" t="s">
        <v>2476</v>
      </c>
    </row>
    <row r="10942" spans="5:5" x14ac:dyDescent="0.25">
      <c r="E10942" s="56" t="s">
        <v>2476</v>
      </c>
    </row>
    <row r="10943" spans="5:5" x14ac:dyDescent="0.25">
      <c r="E10943" s="56" t="s">
        <v>2476</v>
      </c>
    </row>
    <row r="10944" spans="5:5" x14ac:dyDescent="0.25">
      <c r="E10944" s="56" t="s">
        <v>2476</v>
      </c>
    </row>
    <row r="10945" spans="5:5" x14ac:dyDescent="0.25">
      <c r="E10945" s="56" t="s">
        <v>2476</v>
      </c>
    </row>
    <row r="10946" spans="5:5" x14ac:dyDescent="0.25">
      <c r="E10946" s="56" t="s">
        <v>2476</v>
      </c>
    </row>
    <row r="10947" spans="5:5" x14ac:dyDescent="0.25">
      <c r="E10947" s="56" t="s">
        <v>2476</v>
      </c>
    </row>
    <row r="10948" spans="5:5" x14ac:dyDescent="0.25">
      <c r="E10948" s="56" t="s">
        <v>2476</v>
      </c>
    </row>
    <row r="10949" spans="5:5" x14ac:dyDescent="0.25">
      <c r="E10949" s="56" t="s">
        <v>2476</v>
      </c>
    </row>
    <row r="10950" spans="5:5" x14ac:dyDescent="0.25">
      <c r="E10950" s="56" t="s">
        <v>2476</v>
      </c>
    </row>
    <row r="10951" spans="5:5" x14ac:dyDescent="0.25">
      <c r="E10951" s="56" t="s">
        <v>2476</v>
      </c>
    </row>
    <row r="10952" spans="5:5" x14ac:dyDescent="0.25">
      <c r="E10952" s="56" t="s">
        <v>2476</v>
      </c>
    </row>
    <row r="10953" spans="5:5" x14ac:dyDescent="0.25">
      <c r="E10953" s="56" t="s">
        <v>2476</v>
      </c>
    </row>
    <row r="10954" spans="5:5" x14ac:dyDescent="0.25">
      <c r="E10954" s="56" t="s">
        <v>2476</v>
      </c>
    </row>
    <row r="10955" spans="5:5" x14ac:dyDescent="0.25">
      <c r="E10955" s="56" t="s">
        <v>2476</v>
      </c>
    </row>
    <row r="10956" spans="5:5" x14ac:dyDescent="0.25">
      <c r="E10956" s="56" t="s">
        <v>2476</v>
      </c>
    </row>
    <row r="10957" spans="5:5" x14ac:dyDescent="0.25">
      <c r="E10957" s="56" t="s">
        <v>2476</v>
      </c>
    </row>
    <row r="10958" spans="5:5" x14ac:dyDescent="0.25">
      <c r="E10958" s="56" t="s">
        <v>2476</v>
      </c>
    </row>
    <row r="10959" spans="5:5" x14ac:dyDescent="0.25">
      <c r="E10959" s="56" t="s">
        <v>2476</v>
      </c>
    </row>
    <row r="10960" spans="5:5" x14ac:dyDescent="0.25">
      <c r="E10960" s="56" t="s">
        <v>2476</v>
      </c>
    </row>
    <row r="10961" spans="5:5" x14ac:dyDescent="0.25">
      <c r="E10961" s="56" t="s">
        <v>2476</v>
      </c>
    </row>
    <row r="10962" spans="5:5" x14ac:dyDescent="0.25">
      <c r="E10962" s="56" t="s">
        <v>2476</v>
      </c>
    </row>
    <row r="10963" spans="5:5" x14ac:dyDescent="0.25">
      <c r="E10963" s="56" t="s">
        <v>2476</v>
      </c>
    </row>
    <row r="10964" spans="5:5" x14ac:dyDescent="0.25">
      <c r="E10964" s="56" t="s">
        <v>2476</v>
      </c>
    </row>
    <row r="10965" spans="5:5" x14ac:dyDescent="0.25">
      <c r="E10965" s="56" t="s">
        <v>2476</v>
      </c>
    </row>
    <row r="10966" spans="5:5" x14ac:dyDescent="0.25">
      <c r="E10966" s="56" t="s">
        <v>2476</v>
      </c>
    </row>
    <row r="10967" spans="5:5" x14ac:dyDescent="0.25">
      <c r="E10967" s="56" t="s">
        <v>2476</v>
      </c>
    </row>
    <row r="10968" spans="5:5" x14ac:dyDescent="0.25">
      <c r="E10968" s="56" t="s">
        <v>2476</v>
      </c>
    </row>
    <row r="10969" spans="5:5" x14ac:dyDescent="0.25">
      <c r="E10969" s="56" t="s">
        <v>2476</v>
      </c>
    </row>
    <row r="10970" spans="5:5" x14ac:dyDescent="0.25">
      <c r="E10970" s="56" t="s">
        <v>2476</v>
      </c>
    </row>
    <row r="10971" spans="5:5" x14ac:dyDescent="0.25">
      <c r="E10971" s="56" t="s">
        <v>2476</v>
      </c>
    </row>
    <row r="10972" spans="5:5" x14ac:dyDescent="0.25">
      <c r="E10972" s="56" t="s">
        <v>2476</v>
      </c>
    </row>
    <row r="10973" spans="5:5" x14ac:dyDescent="0.25">
      <c r="E10973" s="56" t="s">
        <v>2476</v>
      </c>
    </row>
    <row r="10974" spans="5:5" x14ac:dyDescent="0.25">
      <c r="E10974" s="56" t="s">
        <v>2476</v>
      </c>
    </row>
    <row r="10975" spans="5:5" x14ac:dyDescent="0.25">
      <c r="E10975" s="56" t="s">
        <v>2476</v>
      </c>
    </row>
    <row r="10976" spans="5:5" x14ac:dyDescent="0.25">
      <c r="E10976" s="56" t="s">
        <v>2476</v>
      </c>
    </row>
    <row r="10977" spans="5:5" x14ac:dyDescent="0.25">
      <c r="E10977" s="56" t="s">
        <v>2476</v>
      </c>
    </row>
    <row r="10978" spans="5:5" x14ac:dyDescent="0.25">
      <c r="E10978" s="56" t="s">
        <v>2476</v>
      </c>
    </row>
    <row r="10979" spans="5:5" x14ac:dyDescent="0.25">
      <c r="E10979" s="56" t="s">
        <v>2476</v>
      </c>
    </row>
    <row r="10980" spans="5:5" x14ac:dyDescent="0.25">
      <c r="E10980" s="56" t="s">
        <v>2476</v>
      </c>
    </row>
    <row r="10981" spans="5:5" x14ac:dyDescent="0.25">
      <c r="E10981" s="56" t="s">
        <v>2476</v>
      </c>
    </row>
    <row r="10982" spans="5:5" x14ac:dyDescent="0.25">
      <c r="E10982" s="56" t="s">
        <v>2476</v>
      </c>
    </row>
    <row r="10983" spans="5:5" x14ac:dyDescent="0.25">
      <c r="E10983" s="56" t="s">
        <v>2476</v>
      </c>
    </row>
    <row r="10984" spans="5:5" x14ac:dyDescent="0.25">
      <c r="E10984" s="56" t="s">
        <v>2476</v>
      </c>
    </row>
    <row r="10985" spans="5:5" x14ac:dyDescent="0.25">
      <c r="E10985" s="56" t="s">
        <v>2476</v>
      </c>
    </row>
    <row r="10986" spans="5:5" x14ac:dyDescent="0.25">
      <c r="E10986" s="56" t="s">
        <v>2476</v>
      </c>
    </row>
    <row r="10987" spans="5:5" x14ac:dyDescent="0.25">
      <c r="E10987" s="56" t="s">
        <v>2476</v>
      </c>
    </row>
    <row r="10988" spans="5:5" x14ac:dyDescent="0.25">
      <c r="E10988" s="56" t="s">
        <v>2476</v>
      </c>
    </row>
    <row r="10989" spans="5:5" x14ac:dyDescent="0.25">
      <c r="E10989" s="56" t="s">
        <v>2476</v>
      </c>
    </row>
    <row r="10990" spans="5:5" x14ac:dyDescent="0.25">
      <c r="E10990" s="56" t="s">
        <v>2476</v>
      </c>
    </row>
    <row r="10991" spans="5:5" x14ac:dyDescent="0.25">
      <c r="E10991" s="56" t="s">
        <v>2476</v>
      </c>
    </row>
    <row r="10992" spans="5:5" x14ac:dyDescent="0.25">
      <c r="E10992" s="56" t="s">
        <v>2476</v>
      </c>
    </row>
    <row r="10993" spans="5:5" x14ac:dyDescent="0.25">
      <c r="E10993" s="56" t="s">
        <v>2476</v>
      </c>
    </row>
    <row r="10994" spans="5:5" x14ac:dyDescent="0.25">
      <c r="E10994" s="56" t="s">
        <v>2476</v>
      </c>
    </row>
    <row r="10995" spans="5:5" x14ac:dyDescent="0.25">
      <c r="E10995" s="56" t="s">
        <v>2476</v>
      </c>
    </row>
    <row r="10996" spans="5:5" x14ac:dyDescent="0.25">
      <c r="E10996" s="56" t="s">
        <v>2476</v>
      </c>
    </row>
    <row r="10997" spans="5:5" x14ac:dyDescent="0.25">
      <c r="E10997" s="56" t="s">
        <v>2476</v>
      </c>
    </row>
    <row r="10998" spans="5:5" x14ac:dyDescent="0.25">
      <c r="E10998" s="56" t="s">
        <v>2476</v>
      </c>
    </row>
    <row r="10999" spans="5:5" x14ac:dyDescent="0.25">
      <c r="E10999" s="56" t="s">
        <v>2476</v>
      </c>
    </row>
    <row r="11000" spans="5:5" x14ac:dyDescent="0.25">
      <c r="E11000" s="56" t="s">
        <v>2476</v>
      </c>
    </row>
    <row r="11001" spans="5:5" x14ac:dyDescent="0.25">
      <c r="E11001" s="56" t="s">
        <v>2476</v>
      </c>
    </row>
    <row r="11002" spans="5:5" x14ac:dyDescent="0.25">
      <c r="E11002" s="56" t="s">
        <v>2476</v>
      </c>
    </row>
    <row r="11003" spans="5:5" x14ac:dyDescent="0.25">
      <c r="E11003" s="56" t="s">
        <v>2476</v>
      </c>
    </row>
    <row r="11004" spans="5:5" x14ac:dyDescent="0.25">
      <c r="E11004" s="56" t="s">
        <v>2476</v>
      </c>
    </row>
    <row r="11005" spans="5:5" x14ac:dyDescent="0.25">
      <c r="E11005" s="56" t="s">
        <v>2476</v>
      </c>
    </row>
    <row r="11006" spans="5:5" x14ac:dyDescent="0.25">
      <c r="E11006" s="56" t="s">
        <v>2476</v>
      </c>
    </row>
    <row r="11007" spans="5:5" x14ac:dyDescent="0.25">
      <c r="E11007" s="56" t="s">
        <v>2476</v>
      </c>
    </row>
    <row r="11008" spans="5:5" x14ac:dyDescent="0.25">
      <c r="E11008" s="56" t="s">
        <v>2476</v>
      </c>
    </row>
    <row r="11009" spans="5:5" x14ac:dyDescent="0.25">
      <c r="E11009" s="56" t="s">
        <v>2476</v>
      </c>
    </row>
    <row r="11010" spans="5:5" x14ac:dyDescent="0.25">
      <c r="E11010" s="56" t="s">
        <v>2476</v>
      </c>
    </row>
    <row r="11011" spans="5:5" x14ac:dyDescent="0.25">
      <c r="E11011" s="56" t="s">
        <v>2476</v>
      </c>
    </row>
    <row r="11012" spans="5:5" x14ac:dyDescent="0.25">
      <c r="E11012" s="56" t="s">
        <v>2476</v>
      </c>
    </row>
    <row r="11013" spans="5:5" x14ac:dyDescent="0.25">
      <c r="E11013" s="56" t="s">
        <v>2476</v>
      </c>
    </row>
    <row r="11014" spans="5:5" x14ac:dyDescent="0.25">
      <c r="E11014" s="56" t="s">
        <v>2476</v>
      </c>
    </row>
    <row r="11015" spans="5:5" x14ac:dyDescent="0.25">
      <c r="E11015" s="56" t="s">
        <v>2476</v>
      </c>
    </row>
    <row r="11016" spans="5:5" x14ac:dyDescent="0.25">
      <c r="E11016" s="56" t="s">
        <v>2476</v>
      </c>
    </row>
    <row r="11017" spans="5:5" x14ac:dyDescent="0.25">
      <c r="E11017" s="56" t="s">
        <v>2476</v>
      </c>
    </row>
    <row r="11018" spans="5:5" x14ac:dyDescent="0.25">
      <c r="E11018" s="56" t="s">
        <v>2476</v>
      </c>
    </row>
    <row r="11019" spans="5:5" x14ac:dyDescent="0.25">
      <c r="E11019" s="56" t="s">
        <v>2476</v>
      </c>
    </row>
    <row r="11020" spans="5:5" x14ac:dyDescent="0.25">
      <c r="E11020" s="56" t="s">
        <v>2476</v>
      </c>
    </row>
    <row r="11021" spans="5:5" x14ac:dyDescent="0.25">
      <c r="E11021" s="56" t="s">
        <v>2476</v>
      </c>
    </row>
    <row r="11022" spans="5:5" x14ac:dyDescent="0.25">
      <c r="E11022" s="56" t="s">
        <v>2476</v>
      </c>
    </row>
    <row r="11023" spans="5:5" x14ac:dyDescent="0.25">
      <c r="E11023" s="56" t="s">
        <v>2476</v>
      </c>
    </row>
    <row r="11024" spans="5:5" x14ac:dyDescent="0.25">
      <c r="E11024" s="56" t="s">
        <v>2476</v>
      </c>
    </row>
    <row r="11025" spans="5:5" x14ac:dyDescent="0.25">
      <c r="E11025" s="56" t="s">
        <v>2476</v>
      </c>
    </row>
    <row r="11026" spans="5:5" x14ac:dyDescent="0.25">
      <c r="E11026" s="56" t="s">
        <v>2476</v>
      </c>
    </row>
    <row r="11027" spans="5:5" x14ac:dyDescent="0.25">
      <c r="E11027" s="56" t="s">
        <v>2476</v>
      </c>
    </row>
    <row r="11028" spans="5:5" x14ac:dyDescent="0.25">
      <c r="E11028" s="56" t="s">
        <v>2476</v>
      </c>
    </row>
    <row r="11029" spans="5:5" x14ac:dyDescent="0.25">
      <c r="E11029" s="56" t="s">
        <v>2476</v>
      </c>
    </row>
    <row r="11030" spans="5:5" x14ac:dyDescent="0.25">
      <c r="E11030" s="56" t="s">
        <v>2476</v>
      </c>
    </row>
    <row r="11031" spans="5:5" x14ac:dyDescent="0.25">
      <c r="E11031" s="56" t="s">
        <v>2476</v>
      </c>
    </row>
    <row r="11032" spans="5:5" x14ac:dyDescent="0.25">
      <c r="E11032" s="56" t="s">
        <v>2476</v>
      </c>
    </row>
    <row r="11033" spans="5:5" x14ac:dyDescent="0.25">
      <c r="E11033" s="56" t="s">
        <v>2476</v>
      </c>
    </row>
    <row r="11034" spans="5:5" x14ac:dyDescent="0.25">
      <c r="E11034" s="56" t="s">
        <v>2476</v>
      </c>
    </row>
    <row r="11035" spans="5:5" x14ac:dyDescent="0.25">
      <c r="E11035" s="56" t="s">
        <v>2476</v>
      </c>
    </row>
    <row r="11036" spans="5:5" x14ac:dyDescent="0.25">
      <c r="E11036" s="56" t="s">
        <v>2476</v>
      </c>
    </row>
    <row r="11037" spans="5:5" x14ac:dyDescent="0.25">
      <c r="E11037" s="56" t="s">
        <v>2476</v>
      </c>
    </row>
    <row r="11038" spans="5:5" x14ac:dyDescent="0.25">
      <c r="E11038" s="56" t="s">
        <v>2476</v>
      </c>
    </row>
    <row r="11039" spans="5:5" x14ac:dyDescent="0.25">
      <c r="E11039" s="56" t="s">
        <v>2476</v>
      </c>
    </row>
    <row r="11040" spans="5:5" x14ac:dyDescent="0.25">
      <c r="E11040" s="56" t="s">
        <v>2476</v>
      </c>
    </row>
    <row r="11041" spans="5:5" x14ac:dyDescent="0.25">
      <c r="E11041" s="56" t="s">
        <v>2476</v>
      </c>
    </row>
    <row r="11042" spans="5:5" x14ac:dyDescent="0.25">
      <c r="E11042" s="56" t="s">
        <v>2476</v>
      </c>
    </row>
    <row r="11043" spans="5:5" x14ac:dyDescent="0.25">
      <c r="E11043" s="56" t="s">
        <v>2476</v>
      </c>
    </row>
    <row r="11044" spans="5:5" x14ac:dyDescent="0.25">
      <c r="E11044" s="56" t="s">
        <v>2476</v>
      </c>
    </row>
    <row r="11045" spans="5:5" x14ac:dyDescent="0.25">
      <c r="E11045" s="56" t="s">
        <v>2476</v>
      </c>
    </row>
    <row r="11046" spans="5:5" x14ac:dyDescent="0.25">
      <c r="E11046" s="56" t="s">
        <v>2476</v>
      </c>
    </row>
    <row r="11047" spans="5:5" x14ac:dyDescent="0.25">
      <c r="E11047" s="56" t="s">
        <v>2476</v>
      </c>
    </row>
    <row r="11048" spans="5:5" x14ac:dyDescent="0.25">
      <c r="E11048" s="56" t="s">
        <v>2476</v>
      </c>
    </row>
    <row r="11049" spans="5:5" x14ac:dyDescent="0.25">
      <c r="E11049" s="56" t="s">
        <v>2476</v>
      </c>
    </row>
    <row r="11050" spans="5:5" x14ac:dyDescent="0.25">
      <c r="E11050" s="56" t="s">
        <v>2476</v>
      </c>
    </row>
    <row r="11051" spans="5:5" x14ac:dyDescent="0.25">
      <c r="E11051" s="56" t="s">
        <v>2476</v>
      </c>
    </row>
    <row r="11052" spans="5:5" x14ac:dyDescent="0.25">
      <c r="E11052" s="56" t="s">
        <v>2476</v>
      </c>
    </row>
    <row r="11053" spans="5:5" x14ac:dyDescent="0.25">
      <c r="E11053" s="56" t="s">
        <v>2476</v>
      </c>
    </row>
    <row r="11054" spans="5:5" x14ac:dyDescent="0.25">
      <c r="E11054" s="56" t="s">
        <v>2476</v>
      </c>
    </row>
    <row r="11055" spans="5:5" x14ac:dyDescent="0.25">
      <c r="E11055" s="56" t="s">
        <v>2476</v>
      </c>
    </row>
    <row r="11056" spans="5:5" x14ac:dyDescent="0.25">
      <c r="E11056" s="56" t="s">
        <v>2476</v>
      </c>
    </row>
    <row r="11057" spans="5:5" x14ac:dyDescent="0.25">
      <c r="E11057" s="56" t="s">
        <v>2476</v>
      </c>
    </row>
    <row r="11058" spans="5:5" x14ac:dyDescent="0.25">
      <c r="E11058" s="56" t="s">
        <v>2476</v>
      </c>
    </row>
    <row r="11059" spans="5:5" x14ac:dyDescent="0.25">
      <c r="E11059" s="56" t="s">
        <v>2476</v>
      </c>
    </row>
    <row r="11060" spans="5:5" x14ac:dyDescent="0.25">
      <c r="E11060" s="56" t="s">
        <v>2476</v>
      </c>
    </row>
    <row r="11061" spans="5:5" x14ac:dyDescent="0.25">
      <c r="E11061" s="56" t="s">
        <v>2476</v>
      </c>
    </row>
    <row r="11062" spans="5:5" x14ac:dyDescent="0.25">
      <c r="E11062" s="56" t="s">
        <v>2476</v>
      </c>
    </row>
    <row r="11063" spans="5:5" x14ac:dyDescent="0.25">
      <c r="E11063" s="56" t="s">
        <v>2476</v>
      </c>
    </row>
    <row r="11064" spans="5:5" x14ac:dyDescent="0.25">
      <c r="E11064" s="56" t="s">
        <v>2476</v>
      </c>
    </row>
    <row r="11065" spans="5:5" x14ac:dyDescent="0.25">
      <c r="E11065" s="56" t="s">
        <v>2476</v>
      </c>
    </row>
    <row r="11066" spans="5:5" x14ac:dyDescent="0.25">
      <c r="E11066" s="56" t="s">
        <v>2476</v>
      </c>
    </row>
    <row r="11067" spans="5:5" x14ac:dyDescent="0.25">
      <c r="E11067" s="56" t="s">
        <v>2476</v>
      </c>
    </row>
    <row r="11068" spans="5:5" x14ac:dyDescent="0.25">
      <c r="E11068" s="56" t="s">
        <v>2476</v>
      </c>
    </row>
    <row r="11069" spans="5:5" x14ac:dyDescent="0.25">
      <c r="E11069" s="56" t="s">
        <v>2476</v>
      </c>
    </row>
    <row r="11070" spans="5:5" x14ac:dyDescent="0.25">
      <c r="E11070" s="56" t="s">
        <v>2476</v>
      </c>
    </row>
    <row r="11071" spans="5:5" x14ac:dyDescent="0.25">
      <c r="E11071" s="56" t="s">
        <v>2476</v>
      </c>
    </row>
    <row r="11072" spans="5:5" x14ac:dyDescent="0.25">
      <c r="E11072" s="56" t="s">
        <v>2476</v>
      </c>
    </row>
    <row r="11073" spans="5:5" x14ac:dyDescent="0.25">
      <c r="E11073" s="56" t="s">
        <v>2476</v>
      </c>
    </row>
    <row r="11074" spans="5:5" x14ac:dyDescent="0.25">
      <c r="E11074" s="56" t="s">
        <v>2476</v>
      </c>
    </row>
    <row r="11075" spans="5:5" x14ac:dyDescent="0.25">
      <c r="E11075" s="56" t="s">
        <v>2476</v>
      </c>
    </row>
    <row r="11076" spans="5:5" x14ac:dyDescent="0.25">
      <c r="E11076" s="56" t="s">
        <v>2476</v>
      </c>
    </row>
    <row r="11077" spans="5:5" x14ac:dyDescent="0.25">
      <c r="E11077" s="56" t="s">
        <v>2476</v>
      </c>
    </row>
    <row r="11078" spans="5:5" x14ac:dyDescent="0.25">
      <c r="E11078" s="56" t="s">
        <v>2476</v>
      </c>
    </row>
    <row r="11079" spans="5:5" x14ac:dyDescent="0.25">
      <c r="E11079" s="56" t="s">
        <v>2476</v>
      </c>
    </row>
    <row r="11080" spans="5:5" x14ac:dyDescent="0.25">
      <c r="E11080" s="56" t="s">
        <v>2476</v>
      </c>
    </row>
    <row r="11081" spans="5:5" x14ac:dyDescent="0.25">
      <c r="E11081" s="56" t="s">
        <v>2476</v>
      </c>
    </row>
    <row r="11082" spans="5:5" x14ac:dyDescent="0.25">
      <c r="E11082" s="56" t="s">
        <v>2476</v>
      </c>
    </row>
    <row r="11083" spans="5:5" x14ac:dyDescent="0.25">
      <c r="E11083" s="56" t="s">
        <v>2476</v>
      </c>
    </row>
    <row r="11084" spans="5:5" x14ac:dyDescent="0.25">
      <c r="E11084" s="56" t="s">
        <v>2476</v>
      </c>
    </row>
    <row r="11085" spans="5:5" x14ac:dyDescent="0.25">
      <c r="E11085" s="56" t="s">
        <v>2476</v>
      </c>
    </row>
    <row r="11086" spans="5:5" x14ac:dyDescent="0.25">
      <c r="E11086" s="56" t="s">
        <v>2476</v>
      </c>
    </row>
    <row r="11087" spans="5:5" x14ac:dyDescent="0.25">
      <c r="E11087" s="56" t="s">
        <v>2476</v>
      </c>
    </row>
    <row r="11088" spans="5:5" x14ac:dyDescent="0.25">
      <c r="E11088" s="56" t="s">
        <v>2476</v>
      </c>
    </row>
    <row r="11089" spans="5:5" x14ac:dyDescent="0.25">
      <c r="E11089" s="56" t="s">
        <v>2476</v>
      </c>
    </row>
    <row r="11090" spans="5:5" x14ac:dyDescent="0.25">
      <c r="E11090" s="56" t="s">
        <v>2476</v>
      </c>
    </row>
    <row r="11091" spans="5:5" x14ac:dyDescent="0.25">
      <c r="E11091" s="56" t="s">
        <v>2476</v>
      </c>
    </row>
    <row r="11092" spans="5:5" x14ac:dyDescent="0.25">
      <c r="E11092" s="56" t="s">
        <v>2476</v>
      </c>
    </row>
    <row r="11093" spans="5:5" x14ac:dyDescent="0.25">
      <c r="E11093" s="56" t="s">
        <v>2476</v>
      </c>
    </row>
    <row r="11094" spans="5:5" x14ac:dyDescent="0.25">
      <c r="E11094" s="56" t="s">
        <v>2476</v>
      </c>
    </row>
    <row r="11095" spans="5:5" x14ac:dyDescent="0.25">
      <c r="E11095" s="56" t="s">
        <v>2476</v>
      </c>
    </row>
    <row r="11096" spans="5:5" x14ac:dyDescent="0.25">
      <c r="E11096" s="56" t="s">
        <v>2476</v>
      </c>
    </row>
    <row r="11097" spans="5:5" x14ac:dyDescent="0.25">
      <c r="E11097" s="56" t="s">
        <v>2476</v>
      </c>
    </row>
    <row r="11098" spans="5:5" x14ac:dyDescent="0.25">
      <c r="E11098" s="56" t="s">
        <v>2476</v>
      </c>
    </row>
    <row r="11099" spans="5:5" x14ac:dyDescent="0.25">
      <c r="E11099" s="56" t="s">
        <v>2476</v>
      </c>
    </row>
    <row r="11100" spans="5:5" x14ac:dyDescent="0.25">
      <c r="E11100" s="56" t="s">
        <v>2476</v>
      </c>
    </row>
    <row r="11101" spans="5:5" x14ac:dyDescent="0.25">
      <c r="E11101" s="56" t="s">
        <v>2476</v>
      </c>
    </row>
    <row r="11102" spans="5:5" x14ac:dyDescent="0.25">
      <c r="E11102" s="56" t="s">
        <v>2476</v>
      </c>
    </row>
    <row r="11103" spans="5:5" x14ac:dyDescent="0.25">
      <c r="E11103" s="56" t="s">
        <v>2476</v>
      </c>
    </row>
    <row r="11104" spans="5:5" x14ac:dyDescent="0.25">
      <c r="E11104" s="56" t="s">
        <v>2476</v>
      </c>
    </row>
    <row r="11105" spans="5:5" x14ac:dyDescent="0.25">
      <c r="E11105" s="56" t="s">
        <v>2476</v>
      </c>
    </row>
    <row r="11106" spans="5:5" x14ac:dyDescent="0.25">
      <c r="E11106" s="56" t="s">
        <v>2476</v>
      </c>
    </row>
    <row r="11107" spans="5:5" x14ac:dyDescent="0.25">
      <c r="E11107" s="56" t="s">
        <v>2476</v>
      </c>
    </row>
    <row r="11108" spans="5:5" x14ac:dyDescent="0.25">
      <c r="E11108" s="56" t="s">
        <v>2476</v>
      </c>
    </row>
    <row r="11109" spans="5:5" x14ac:dyDescent="0.25">
      <c r="E11109" s="56" t="s">
        <v>2476</v>
      </c>
    </row>
    <row r="11110" spans="5:5" x14ac:dyDescent="0.25">
      <c r="E11110" s="56" t="s">
        <v>2476</v>
      </c>
    </row>
    <row r="11111" spans="5:5" x14ac:dyDescent="0.25">
      <c r="E11111" s="56" t="s">
        <v>2476</v>
      </c>
    </row>
    <row r="11112" spans="5:5" x14ac:dyDescent="0.25">
      <c r="E11112" s="56" t="s">
        <v>2476</v>
      </c>
    </row>
    <row r="11113" spans="5:5" x14ac:dyDescent="0.25">
      <c r="E11113" s="56" t="s">
        <v>2476</v>
      </c>
    </row>
    <row r="11114" spans="5:5" x14ac:dyDescent="0.25">
      <c r="E11114" s="56" t="s">
        <v>2476</v>
      </c>
    </row>
    <row r="11115" spans="5:5" x14ac:dyDescent="0.25">
      <c r="E11115" s="56" t="s">
        <v>2476</v>
      </c>
    </row>
    <row r="11116" spans="5:5" x14ac:dyDescent="0.25">
      <c r="E11116" s="56" t="s">
        <v>2476</v>
      </c>
    </row>
    <row r="11117" spans="5:5" x14ac:dyDescent="0.25">
      <c r="E11117" s="56" t="s">
        <v>2476</v>
      </c>
    </row>
    <row r="11118" spans="5:5" x14ac:dyDescent="0.25">
      <c r="E11118" s="56" t="s">
        <v>2476</v>
      </c>
    </row>
    <row r="11119" spans="5:5" x14ac:dyDescent="0.25">
      <c r="E11119" s="56" t="s">
        <v>2476</v>
      </c>
    </row>
    <row r="11120" spans="5:5" x14ac:dyDescent="0.25">
      <c r="E11120" s="56" t="s">
        <v>2476</v>
      </c>
    </row>
    <row r="11121" spans="5:5" x14ac:dyDescent="0.25">
      <c r="E11121" s="56" t="s">
        <v>2476</v>
      </c>
    </row>
    <row r="11122" spans="5:5" x14ac:dyDescent="0.25">
      <c r="E11122" s="56" t="s">
        <v>2476</v>
      </c>
    </row>
    <row r="11123" spans="5:5" x14ac:dyDescent="0.25">
      <c r="E11123" s="56" t="s">
        <v>2476</v>
      </c>
    </row>
    <row r="11124" spans="5:5" x14ac:dyDescent="0.25">
      <c r="E11124" s="56" t="s">
        <v>2476</v>
      </c>
    </row>
    <row r="11125" spans="5:5" x14ac:dyDescent="0.25">
      <c r="E11125" s="56" t="s">
        <v>2476</v>
      </c>
    </row>
    <row r="11126" spans="5:5" x14ac:dyDescent="0.25">
      <c r="E11126" s="56" t="s">
        <v>2476</v>
      </c>
    </row>
    <row r="11127" spans="5:5" x14ac:dyDescent="0.25">
      <c r="E11127" s="56" t="s">
        <v>2476</v>
      </c>
    </row>
    <row r="11128" spans="5:5" x14ac:dyDescent="0.25">
      <c r="E11128" s="56" t="s">
        <v>2476</v>
      </c>
    </row>
    <row r="11129" spans="5:5" x14ac:dyDescent="0.25">
      <c r="E11129" s="56" t="s">
        <v>2476</v>
      </c>
    </row>
    <row r="11130" spans="5:5" x14ac:dyDescent="0.25">
      <c r="E11130" s="56" t="s">
        <v>2476</v>
      </c>
    </row>
    <row r="11131" spans="5:5" x14ac:dyDescent="0.25">
      <c r="E11131" s="56" t="s">
        <v>2476</v>
      </c>
    </row>
    <row r="11132" spans="5:5" x14ac:dyDescent="0.25">
      <c r="E11132" s="56" t="s">
        <v>2476</v>
      </c>
    </row>
    <row r="11133" spans="5:5" x14ac:dyDescent="0.25">
      <c r="E11133" s="56" t="s">
        <v>2476</v>
      </c>
    </row>
    <row r="11134" spans="5:5" x14ac:dyDescent="0.25">
      <c r="E11134" s="56" t="s">
        <v>2476</v>
      </c>
    </row>
    <row r="11135" spans="5:5" x14ac:dyDescent="0.25">
      <c r="E11135" s="56" t="s">
        <v>2476</v>
      </c>
    </row>
    <row r="11136" spans="5:5" x14ac:dyDescent="0.25">
      <c r="E11136" s="56" t="s">
        <v>2476</v>
      </c>
    </row>
    <row r="11137" spans="5:5" x14ac:dyDescent="0.25">
      <c r="E11137" s="56" t="s">
        <v>2476</v>
      </c>
    </row>
    <row r="11138" spans="5:5" x14ac:dyDescent="0.25">
      <c r="E11138" s="56" t="s">
        <v>2476</v>
      </c>
    </row>
    <row r="11139" spans="5:5" x14ac:dyDescent="0.25">
      <c r="E11139" s="56" t="s">
        <v>2476</v>
      </c>
    </row>
    <row r="11140" spans="5:5" x14ac:dyDescent="0.25">
      <c r="E11140" s="56" t="s">
        <v>2476</v>
      </c>
    </row>
    <row r="11141" spans="5:5" x14ac:dyDescent="0.25">
      <c r="E11141" s="56" t="s">
        <v>2476</v>
      </c>
    </row>
    <row r="11142" spans="5:5" x14ac:dyDescent="0.25">
      <c r="E11142" s="56" t="s">
        <v>2476</v>
      </c>
    </row>
    <row r="11143" spans="5:5" x14ac:dyDescent="0.25">
      <c r="E11143" s="56" t="s">
        <v>2476</v>
      </c>
    </row>
    <row r="11144" spans="5:5" x14ac:dyDescent="0.25">
      <c r="E11144" s="56" t="s">
        <v>2476</v>
      </c>
    </row>
    <row r="11145" spans="5:5" x14ac:dyDescent="0.25">
      <c r="E11145" s="56" t="s">
        <v>2476</v>
      </c>
    </row>
    <row r="11146" spans="5:5" x14ac:dyDescent="0.25">
      <c r="E11146" s="56" t="s">
        <v>2476</v>
      </c>
    </row>
    <row r="11147" spans="5:5" x14ac:dyDescent="0.25">
      <c r="E11147" s="56" t="s">
        <v>2476</v>
      </c>
    </row>
    <row r="11148" spans="5:5" x14ac:dyDescent="0.25">
      <c r="E11148" s="56" t="s">
        <v>2476</v>
      </c>
    </row>
    <row r="11149" spans="5:5" x14ac:dyDescent="0.25">
      <c r="E11149" s="56" t="s">
        <v>2476</v>
      </c>
    </row>
    <row r="11150" spans="5:5" x14ac:dyDescent="0.25">
      <c r="E11150" s="56" t="s">
        <v>2476</v>
      </c>
    </row>
    <row r="11151" spans="5:5" x14ac:dyDescent="0.25">
      <c r="E11151" s="56" t="s">
        <v>2476</v>
      </c>
    </row>
    <row r="11152" spans="5:5" x14ac:dyDescent="0.25">
      <c r="E11152" s="56" t="s">
        <v>2476</v>
      </c>
    </row>
    <row r="11153" spans="5:5" x14ac:dyDescent="0.25">
      <c r="E11153" s="56" t="s">
        <v>2476</v>
      </c>
    </row>
    <row r="11154" spans="5:5" x14ac:dyDescent="0.25">
      <c r="E11154" s="56" t="s">
        <v>2476</v>
      </c>
    </row>
    <row r="11155" spans="5:5" x14ac:dyDescent="0.25">
      <c r="E11155" s="56" t="s">
        <v>2476</v>
      </c>
    </row>
    <row r="11156" spans="5:5" x14ac:dyDescent="0.25">
      <c r="E11156" s="56" t="s">
        <v>2476</v>
      </c>
    </row>
    <row r="11157" spans="5:5" x14ac:dyDescent="0.25">
      <c r="E11157" s="56" t="s">
        <v>2476</v>
      </c>
    </row>
    <row r="11158" spans="5:5" x14ac:dyDescent="0.25">
      <c r="E11158" s="56" t="s">
        <v>2476</v>
      </c>
    </row>
    <row r="11159" spans="5:5" x14ac:dyDescent="0.25">
      <c r="E11159" s="56" t="s">
        <v>2476</v>
      </c>
    </row>
    <row r="11160" spans="5:5" x14ac:dyDescent="0.25">
      <c r="E11160" s="56" t="s">
        <v>2476</v>
      </c>
    </row>
    <row r="11161" spans="5:5" x14ac:dyDescent="0.25">
      <c r="E11161" s="56" t="s">
        <v>2476</v>
      </c>
    </row>
    <row r="11162" spans="5:5" x14ac:dyDescent="0.25">
      <c r="E11162" s="56" t="s">
        <v>2476</v>
      </c>
    </row>
    <row r="11163" spans="5:5" x14ac:dyDescent="0.25">
      <c r="E11163" s="56" t="s">
        <v>2476</v>
      </c>
    </row>
    <row r="11164" spans="5:5" x14ac:dyDescent="0.25">
      <c r="E11164" s="56" t="s">
        <v>2476</v>
      </c>
    </row>
    <row r="11165" spans="5:5" x14ac:dyDescent="0.25">
      <c r="E11165" s="56" t="s">
        <v>2476</v>
      </c>
    </row>
    <row r="11166" spans="5:5" x14ac:dyDescent="0.25">
      <c r="E11166" s="56" t="s">
        <v>2476</v>
      </c>
    </row>
    <row r="11167" spans="5:5" x14ac:dyDescent="0.25">
      <c r="E11167" s="56" t="s">
        <v>2476</v>
      </c>
    </row>
    <row r="11168" spans="5:5" x14ac:dyDescent="0.25">
      <c r="E11168" s="56" t="s">
        <v>2476</v>
      </c>
    </row>
    <row r="11169" spans="5:5" x14ac:dyDescent="0.25">
      <c r="E11169" s="56" t="s">
        <v>2476</v>
      </c>
    </row>
    <row r="11170" spans="5:5" x14ac:dyDescent="0.25">
      <c r="E11170" s="56" t="s">
        <v>2476</v>
      </c>
    </row>
    <row r="11171" spans="5:5" x14ac:dyDescent="0.25">
      <c r="E11171" s="56" t="s">
        <v>2476</v>
      </c>
    </row>
    <row r="11172" spans="5:5" x14ac:dyDescent="0.25">
      <c r="E11172" s="56" t="s">
        <v>2476</v>
      </c>
    </row>
    <row r="11173" spans="5:5" x14ac:dyDescent="0.25">
      <c r="E11173" s="56" t="s">
        <v>2476</v>
      </c>
    </row>
    <row r="11174" spans="5:5" x14ac:dyDescent="0.25">
      <c r="E11174" s="56" t="s">
        <v>2476</v>
      </c>
    </row>
    <row r="11175" spans="5:5" x14ac:dyDescent="0.25">
      <c r="E11175" s="56" t="s">
        <v>2476</v>
      </c>
    </row>
    <row r="11176" spans="5:5" x14ac:dyDescent="0.25">
      <c r="E11176" s="56" t="s">
        <v>2476</v>
      </c>
    </row>
    <row r="11177" spans="5:5" x14ac:dyDescent="0.25">
      <c r="E11177" s="56" t="s">
        <v>2476</v>
      </c>
    </row>
    <row r="11178" spans="5:5" x14ac:dyDescent="0.25">
      <c r="E11178" s="56" t="s">
        <v>2476</v>
      </c>
    </row>
    <row r="11179" spans="5:5" x14ac:dyDescent="0.25">
      <c r="E11179" s="56" t="s">
        <v>2476</v>
      </c>
    </row>
    <row r="11180" spans="5:5" x14ac:dyDescent="0.25">
      <c r="E11180" s="56" t="s">
        <v>2476</v>
      </c>
    </row>
    <row r="11181" spans="5:5" x14ac:dyDescent="0.25">
      <c r="E11181" s="56" t="s">
        <v>2476</v>
      </c>
    </row>
    <row r="11182" spans="5:5" x14ac:dyDescent="0.25">
      <c r="E11182" s="56" t="s">
        <v>2476</v>
      </c>
    </row>
    <row r="11183" spans="5:5" x14ac:dyDescent="0.25">
      <c r="E11183" s="56" t="s">
        <v>2476</v>
      </c>
    </row>
    <row r="11184" spans="5:5" x14ac:dyDescent="0.25">
      <c r="E11184" s="56" t="s">
        <v>2476</v>
      </c>
    </row>
    <row r="11185" spans="5:5" x14ac:dyDescent="0.25">
      <c r="E11185" s="56" t="s">
        <v>2476</v>
      </c>
    </row>
    <row r="11186" spans="5:5" x14ac:dyDescent="0.25">
      <c r="E11186" s="56" t="s">
        <v>2476</v>
      </c>
    </row>
    <row r="11187" spans="5:5" x14ac:dyDescent="0.25">
      <c r="E11187" s="56" t="s">
        <v>2476</v>
      </c>
    </row>
    <row r="11188" spans="5:5" x14ac:dyDescent="0.25">
      <c r="E11188" s="56" t="s">
        <v>2476</v>
      </c>
    </row>
    <row r="11189" spans="5:5" x14ac:dyDescent="0.25">
      <c r="E11189" s="56" t="s">
        <v>2476</v>
      </c>
    </row>
    <row r="11190" spans="5:5" x14ac:dyDescent="0.25">
      <c r="E11190" s="56" t="s">
        <v>2476</v>
      </c>
    </row>
    <row r="11191" spans="5:5" x14ac:dyDescent="0.25">
      <c r="E11191" s="56" t="s">
        <v>2476</v>
      </c>
    </row>
    <row r="11192" spans="5:5" x14ac:dyDescent="0.25">
      <c r="E11192" s="56" t="s">
        <v>2476</v>
      </c>
    </row>
    <row r="11193" spans="5:5" x14ac:dyDescent="0.25">
      <c r="E11193" s="56" t="s">
        <v>2476</v>
      </c>
    </row>
    <row r="11194" spans="5:5" x14ac:dyDescent="0.25">
      <c r="E11194" s="56" t="s">
        <v>2476</v>
      </c>
    </row>
    <row r="11195" spans="5:5" x14ac:dyDescent="0.25">
      <c r="E11195" s="56" t="s">
        <v>2476</v>
      </c>
    </row>
    <row r="11196" spans="5:5" x14ac:dyDescent="0.25">
      <c r="E11196" s="56" t="s">
        <v>2476</v>
      </c>
    </row>
    <row r="11197" spans="5:5" x14ac:dyDescent="0.25">
      <c r="E11197" s="56" t="s">
        <v>2476</v>
      </c>
    </row>
    <row r="11198" spans="5:5" x14ac:dyDescent="0.25">
      <c r="E11198" s="56" t="s">
        <v>2476</v>
      </c>
    </row>
    <row r="11199" spans="5:5" x14ac:dyDescent="0.25">
      <c r="E11199" s="56" t="s">
        <v>2476</v>
      </c>
    </row>
    <row r="11200" spans="5:5" x14ac:dyDescent="0.25">
      <c r="E11200" s="56" t="s">
        <v>2476</v>
      </c>
    </row>
    <row r="11201" spans="5:5" x14ac:dyDescent="0.25">
      <c r="E11201" s="56" t="s">
        <v>2476</v>
      </c>
    </row>
    <row r="11202" spans="5:5" x14ac:dyDescent="0.25">
      <c r="E11202" s="56" t="s">
        <v>2476</v>
      </c>
    </row>
    <row r="11203" spans="5:5" x14ac:dyDescent="0.25">
      <c r="E11203" s="56" t="s">
        <v>2476</v>
      </c>
    </row>
    <row r="11204" spans="5:5" x14ac:dyDescent="0.25">
      <c r="E11204" s="56" t="s">
        <v>2476</v>
      </c>
    </row>
    <row r="11205" spans="5:5" x14ac:dyDescent="0.25">
      <c r="E11205" s="56" t="s">
        <v>2476</v>
      </c>
    </row>
    <row r="11206" spans="5:5" x14ac:dyDescent="0.25">
      <c r="E11206" s="56" t="s">
        <v>2476</v>
      </c>
    </row>
    <row r="11207" spans="5:5" x14ac:dyDescent="0.25">
      <c r="E11207" s="56" t="s">
        <v>2476</v>
      </c>
    </row>
    <row r="11208" spans="5:5" x14ac:dyDescent="0.25">
      <c r="E11208" s="56" t="s">
        <v>2476</v>
      </c>
    </row>
    <row r="11209" spans="5:5" x14ac:dyDescent="0.25">
      <c r="E11209" s="56" t="s">
        <v>2476</v>
      </c>
    </row>
    <row r="11210" spans="5:5" x14ac:dyDescent="0.25">
      <c r="E11210" s="56" t="s">
        <v>2476</v>
      </c>
    </row>
    <row r="11211" spans="5:5" x14ac:dyDescent="0.25">
      <c r="E11211" s="56" t="s">
        <v>2476</v>
      </c>
    </row>
    <row r="11212" spans="5:5" x14ac:dyDescent="0.25">
      <c r="E11212" s="56" t="s">
        <v>2476</v>
      </c>
    </row>
    <row r="11213" spans="5:5" x14ac:dyDescent="0.25">
      <c r="E11213" s="56" t="s">
        <v>2476</v>
      </c>
    </row>
    <row r="11214" spans="5:5" x14ac:dyDescent="0.25">
      <c r="E11214" s="56" t="s">
        <v>2476</v>
      </c>
    </row>
    <row r="11215" spans="5:5" x14ac:dyDescent="0.25">
      <c r="E11215" s="56" t="s">
        <v>2476</v>
      </c>
    </row>
    <row r="11216" spans="5:5" x14ac:dyDescent="0.25">
      <c r="E11216" s="56" t="s">
        <v>2476</v>
      </c>
    </row>
    <row r="11217" spans="5:5" x14ac:dyDescent="0.25">
      <c r="E11217" s="56" t="s">
        <v>2476</v>
      </c>
    </row>
    <row r="11218" spans="5:5" x14ac:dyDescent="0.25">
      <c r="E11218" s="56" t="s">
        <v>2476</v>
      </c>
    </row>
    <row r="11219" spans="5:5" x14ac:dyDescent="0.25">
      <c r="E11219" s="56" t="s">
        <v>2476</v>
      </c>
    </row>
    <row r="11220" spans="5:5" x14ac:dyDescent="0.25">
      <c r="E11220" s="56" t="s">
        <v>2476</v>
      </c>
    </row>
    <row r="11221" spans="5:5" x14ac:dyDescent="0.25">
      <c r="E11221" s="56" t="s">
        <v>2476</v>
      </c>
    </row>
    <row r="11222" spans="5:5" x14ac:dyDescent="0.25">
      <c r="E11222" s="56" t="s">
        <v>2476</v>
      </c>
    </row>
    <row r="11223" spans="5:5" x14ac:dyDescent="0.25">
      <c r="E11223" s="56" t="s">
        <v>2476</v>
      </c>
    </row>
    <row r="11224" spans="5:5" x14ac:dyDescent="0.25">
      <c r="E11224" s="56" t="s">
        <v>2476</v>
      </c>
    </row>
    <row r="11225" spans="5:5" x14ac:dyDescent="0.25">
      <c r="E11225" s="56" t="s">
        <v>2476</v>
      </c>
    </row>
    <row r="11226" spans="5:5" x14ac:dyDescent="0.25">
      <c r="E11226" s="56" t="s">
        <v>2476</v>
      </c>
    </row>
    <row r="11227" spans="5:5" x14ac:dyDescent="0.25">
      <c r="E11227" s="56" t="s">
        <v>2476</v>
      </c>
    </row>
    <row r="11228" spans="5:5" x14ac:dyDescent="0.25">
      <c r="E11228" s="56" t="s">
        <v>2476</v>
      </c>
    </row>
    <row r="11229" spans="5:5" x14ac:dyDescent="0.25">
      <c r="E11229" s="56" t="s">
        <v>2476</v>
      </c>
    </row>
    <row r="11230" spans="5:5" x14ac:dyDescent="0.25">
      <c r="E11230" s="56" t="s">
        <v>2476</v>
      </c>
    </row>
    <row r="11231" spans="5:5" x14ac:dyDescent="0.25">
      <c r="E11231" s="56" t="s">
        <v>2476</v>
      </c>
    </row>
    <row r="11232" spans="5:5" x14ac:dyDescent="0.25">
      <c r="E11232" s="56" t="s">
        <v>2476</v>
      </c>
    </row>
    <row r="11233" spans="5:5" x14ac:dyDescent="0.25">
      <c r="E11233" s="56" t="s">
        <v>2476</v>
      </c>
    </row>
    <row r="11234" spans="5:5" x14ac:dyDescent="0.25">
      <c r="E11234" s="56" t="s">
        <v>2476</v>
      </c>
    </row>
    <row r="11235" spans="5:5" x14ac:dyDescent="0.25">
      <c r="E11235" s="56" t="s">
        <v>2476</v>
      </c>
    </row>
    <row r="11236" spans="5:5" x14ac:dyDescent="0.25">
      <c r="E11236" s="56" t="s">
        <v>2476</v>
      </c>
    </row>
    <row r="11237" spans="5:5" x14ac:dyDescent="0.25">
      <c r="E11237" s="56" t="s">
        <v>2476</v>
      </c>
    </row>
    <row r="11238" spans="5:5" x14ac:dyDescent="0.25">
      <c r="E11238" s="56" t="s">
        <v>2476</v>
      </c>
    </row>
    <row r="11239" spans="5:5" x14ac:dyDescent="0.25">
      <c r="E11239" s="56" t="s">
        <v>2476</v>
      </c>
    </row>
    <row r="11240" spans="5:5" x14ac:dyDescent="0.25">
      <c r="E11240" s="56" t="s">
        <v>2476</v>
      </c>
    </row>
    <row r="11241" spans="5:5" x14ac:dyDescent="0.25">
      <c r="E11241" s="56" t="s">
        <v>2476</v>
      </c>
    </row>
    <row r="11242" spans="5:5" x14ac:dyDescent="0.25">
      <c r="E11242" s="56" t="s">
        <v>2476</v>
      </c>
    </row>
    <row r="11243" spans="5:5" x14ac:dyDescent="0.25">
      <c r="E11243" s="56" t="s">
        <v>2476</v>
      </c>
    </row>
    <row r="11244" spans="5:5" x14ac:dyDescent="0.25">
      <c r="E11244" s="56" t="s">
        <v>2476</v>
      </c>
    </row>
    <row r="11245" spans="5:5" x14ac:dyDescent="0.25">
      <c r="E11245" s="56" t="s">
        <v>2476</v>
      </c>
    </row>
    <row r="11246" spans="5:5" x14ac:dyDescent="0.25">
      <c r="E11246" s="56" t="s">
        <v>2476</v>
      </c>
    </row>
    <row r="11247" spans="5:5" x14ac:dyDescent="0.25">
      <c r="E11247" s="56" t="s">
        <v>2476</v>
      </c>
    </row>
    <row r="11248" spans="5:5" x14ac:dyDescent="0.25">
      <c r="E11248" s="56" t="s">
        <v>2476</v>
      </c>
    </row>
    <row r="11249" spans="5:5" x14ac:dyDescent="0.25">
      <c r="E11249" s="56" t="s">
        <v>2476</v>
      </c>
    </row>
    <row r="11250" spans="5:5" x14ac:dyDescent="0.25">
      <c r="E11250" s="56" t="s">
        <v>2476</v>
      </c>
    </row>
    <row r="11251" spans="5:5" x14ac:dyDescent="0.25">
      <c r="E11251" s="56" t="s">
        <v>2476</v>
      </c>
    </row>
    <row r="11252" spans="5:5" x14ac:dyDescent="0.25">
      <c r="E11252" s="56" t="s">
        <v>2476</v>
      </c>
    </row>
    <row r="11253" spans="5:5" x14ac:dyDescent="0.25">
      <c r="E11253" s="56" t="s">
        <v>2476</v>
      </c>
    </row>
    <row r="11254" spans="5:5" x14ac:dyDescent="0.25">
      <c r="E11254" s="56" t="s">
        <v>2476</v>
      </c>
    </row>
    <row r="11255" spans="5:5" x14ac:dyDescent="0.25">
      <c r="E11255" s="56" t="s">
        <v>2476</v>
      </c>
    </row>
    <row r="11256" spans="5:5" x14ac:dyDescent="0.25">
      <c r="E11256" s="56" t="s">
        <v>2476</v>
      </c>
    </row>
    <row r="11257" spans="5:5" x14ac:dyDescent="0.25">
      <c r="E11257" s="56" t="s">
        <v>2476</v>
      </c>
    </row>
    <row r="11258" spans="5:5" x14ac:dyDescent="0.25">
      <c r="E11258" s="56" t="s">
        <v>2476</v>
      </c>
    </row>
    <row r="11259" spans="5:5" x14ac:dyDescent="0.25">
      <c r="E11259" s="56" t="s">
        <v>2476</v>
      </c>
    </row>
    <row r="11260" spans="5:5" x14ac:dyDescent="0.25">
      <c r="E11260" s="56" t="s">
        <v>2476</v>
      </c>
    </row>
    <row r="11261" spans="5:5" x14ac:dyDescent="0.25">
      <c r="E11261" s="56" t="s">
        <v>2476</v>
      </c>
    </row>
    <row r="11262" spans="5:5" x14ac:dyDescent="0.25">
      <c r="E11262" s="56" t="s">
        <v>2476</v>
      </c>
    </row>
    <row r="11263" spans="5:5" x14ac:dyDescent="0.25">
      <c r="E11263" s="56" t="s">
        <v>2476</v>
      </c>
    </row>
    <row r="11264" spans="5:5" x14ac:dyDescent="0.25">
      <c r="E11264" s="56" t="s">
        <v>2476</v>
      </c>
    </row>
    <row r="11265" spans="5:5" x14ac:dyDescent="0.25">
      <c r="E11265" s="56" t="s">
        <v>2476</v>
      </c>
    </row>
    <row r="11266" spans="5:5" x14ac:dyDescent="0.25">
      <c r="E11266" s="56" t="s">
        <v>2476</v>
      </c>
    </row>
    <row r="11267" spans="5:5" x14ac:dyDescent="0.25">
      <c r="E11267" s="56" t="s">
        <v>2476</v>
      </c>
    </row>
    <row r="11268" spans="5:5" x14ac:dyDescent="0.25">
      <c r="E11268" s="56" t="s">
        <v>2476</v>
      </c>
    </row>
    <row r="11269" spans="5:5" x14ac:dyDescent="0.25">
      <c r="E11269" s="56" t="s">
        <v>2476</v>
      </c>
    </row>
    <row r="11270" spans="5:5" x14ac:dyDescent="0.25">
      <c r="E11270" s="56" t="s">
        <v>2476</v>
      </c>
    </row>
    <row r="11271" spans="5:5" x14ac:dyDescent="0.25">
      <c r="E11271" s="56" t="s">
        <v>2476</v>
      </c>
    </row>
    <row r="11272" spans="5:5" x14ac:dyDescent="0.25">
      <c r="E11272" s="56" t="s">
        <v>2476</v>
      </c>
    </row>
    <row r="11273" spans="5:5" x14ac:dyDescent="0.25">
      <c r="E11273" s="56" t="s">
        <v>2476</v>
      </c>
    </row>
    <row r="11274" spans="5:5" x14ac:dyDescent="0.25">
      <c r="E11274" s="56" t="s">
        <v>2476</v>
      </c>
    </row>
    <row r="11275" spans="5:5" x14ac:dyDescent="0.25">
      <c r="E11275" s="56" t="s">
        <v>2476</v>
      </c>
    </row>
    <row r="11276" spans="5:5" x14ac:dyDescent="0.25">
      <c r="E11276" s="56" t="s">
        <v>2476</v>
      </c>
    </row>
    <row r="11277" spans="5:5" x14ac:dyDescent="0.25">
      <c r="E11277" s="56" t="s">
        <v>2476</v>
      </c>
    </row>
    <row r="11278" spans="5:5" x14ac:dyDescent="0.25">
      <c r="E11278" s="56" t="s">
        <v>2476</v>
      </c>
    </row>
    <row r="11279" spans="5:5" x14ac:dyDescent="0.25">
      <c r="E11279" s="56" t="s">
        <v>2476</v>
      </c>
    </row>
    <row r="11280" spans="5:5" x14ac:dyDescent="0.25">
      <c r="E11280" s="56" t="s">
        <v>2476</v>
      </c>
    </row>
    <row r="11281" spans="5:5" x14ac:dyDescent="0.25">
      <c r="E11281" s="56" t="s">
        <v>2476</v>
      </c>
    </row>
    <row r="11282" spans="5:5" x14ac:dyDescent="0.25">
      <c r="E11282" s="56" t="s">
        <v>2476</v>
      </c>
    </row>
    <row r="11283" spans="5:5" x14ac:dyDescent="0.25">
      <c r="E11283" s="56" t="s">
        <v>2476</v>
      </c>
    </row>
    <row r="11284" spans="5:5" x14ac:dyDescent="0.25">
      <c r="E11284" s="56" t="s">
        <v>2476</v>
      </c>
    </row>
    <row r="11285" spans="5:5" x14ac:dyDescent="0.25">
      <c r="E11285" s="56" t="s">
        <v>2476</v>
      </c>
    </row>
    <row r="11286" spans="5:5" x14ac:dyDescent="0.25">
      <c r="E11286" s="56" t="s">
        <v>2476</v>
      </c>
    </row>
    <row r="11287" spans="5:5" x14ac:dyDescent="0.25">
      <c r="E11287" s="56" t="s">
        <v>2476</v>
      </c>
    </row>
    <row r="11288" spans="5:5" x14ac:dyDescent="0.25">
      <c r="E11288" s="56" t="s">
        <v>2476</v>
      </c>
    </row>
    <row r="11289" spans="5:5" x14ac:dyDescent="0.25">
      <c r="E11289" s="56" t="s">
        <v>2476</v>
      </c>
    </row>
    <row r="11290" spans="5:5" x14ac:dyDescent="0.25">
      <c r="E11290" s="56" t="s">
        <v>2476</v>
      </c>
    </row>
    <row r="11291" spans="5:5" x14ac:dyDescent="0.25">
      <c r="E11291" s="56" t="s">
        <v>2476</v>
      </c>
    </row>
    <row r="11292" spans="5:5" x14ac:dyDescent="0.25">
      <c r="E11292" s="56" t="s">
        <v>2476</v>
      </c>
    </row>
    <row r="11293" spans="5:5" x14ac:dyDescent="0.25">
      <c r="E11293" s="56" t="s">
        <v>2476</v>
      </c>
    </row>
    <row r="11294" spans="5:5" x14ac:dyDescent="0.25">
      <c r="E11294" s="56" t="s">
        <v>2476</v>
      </c>
    </row>
    <row r="11295" spans="5:5" x14ac:dyDescent="0.25">
      <c r="E11295" s="56" t="s">
        <v>2476</v>
      </c>
    </row>
    <row r="11296" spans="5:5" x14ac:dyDescent="0.25">
      <c r="E11296" s="56" t="s">
        <v>2476</v>
      </c>
    </row>
    <row r="11297" spans="5:5" x14ac:dyDescent="0.25">
      <c r="E11297" s="56" t="s">
        <v>2476</v>
      </c>
    </row>
    <row r="11298" spans="5:5" x14ac:dyDescent="0.25">
      <c r="E11298" s="56" t="s">
        <v>2476</v>
      </c>
    </row>
    <row r="11299" spans="5:5" x14ac:dyDescent="0.25">
      <c r="E11299" s="56" t="s">
        <v>2476</v>
      </c>
    </row>
    <row r="11300" spans="5:5" x14ac:dyDescent="0.25">
      <c r="E11300" s="56" t="s">
        <v>2476</v>
      </c>
    </row>
    <row r="11301" spans="5:5" x14ac:dyDescent="0.25">
      <c r="E11301" s="56" t="s">
        <v>2476</v>
      </c>
    </row>
    <row r="11302" spans="5:5" x14ac:dyDescent="0.25">
      <c r="E11302" s="56" t="s">
        <v>2476</v>
      </c>
    </row>
    <row r="11303" spans="5:5" x14ac:dyDescent="0.25">
      <c r="E11303" s="56" t="s">
        <v>2476</v>
      </c>
    </row>
    <row r="11304" spans="5:5" x14ac:dyDescent="0.25">
      <c r="E11304" s="56" t="s">
        <v>2476</v>
      </c>
    </row>
    <row r="11305" spans="5:5" x14ac:dyDescent="0.25">
      <c r="E11305" s="56" t="s">
        <v>2476</v>
      </c>
    </row>
    <row r="11306" spans="5:5" x14ac:dyDescent="0.25">
      <c r="E11306" s="56" t="s">
        <v>2476</v>
      </c>
    </row>
    <row r="11307" spans="5:5" x14ac:dyDescent="0.25">
      <c r="E11307" s="56" t="s">
        <v>2476</v>
      </c>
    </row>
    <row r="11308" spans="5:5" x14ac:dyDescent="0.25">
      <c r="E11308" s="56" t="s">
        <v>2476</v>
      </c>
    </row>
    <row r="11309" spans="5:5" x14ac:dyDescent="0.25">
      <c r="E11309" s="56" t="s">
        <v>2476</v>
      </c>
    </row>
    <row r="11310" spans="5:5" x14ac:dyDescent="0.25">
      <c r="E11310" s="56" t="s">
        <v>2476</v>
      </c>
    </row>
    <row r="11311" spans="5:5" x14ac:dyDescent="0.25">
      <c r="E11311" s="56" t="s">
        <v>2476</v>
      </c>
    </row>
    <row r="11312" spans="5:5" x14ac:dyDescent="0.25">
      <c r="E11312" s="56" t="s">
        <v>2476</v>
      </c>
    </row>
    <row r="11313" spans="5:5" x14ac:dyDescent="0.25">
      <c r="E11313" s="56" t="s">
        <v>2476</v>
      </c>
    </row>
    <row r="11314" spans="5:5" x14ac:dyDescent="0.25">
      <c r="E11314" s="56" t="s">
        <v>2476</v>
      </c>
    </row>
    <row r="11315" spans="5:5" x14ac:dyDescent="0.25">
      <c r="E11315" s="56" t="s">
        <v>2476</v>
      </c>
    </row>
    <row r="11316" spans="5:5" x14ac:dyDescent="0.25">
      <c r="E11316" s="56" t="s">
        <v>2476</v>
      </c>
    </row>
    <row r="11317" spans="5:5" x14ac:dyDescent="0.25">
      <c r="E11317" s="56" t="s">
        <v>2476</v>
      </c>
    </row>
    <row r="11318" spans="5:5" x14ac:dyDescent="0.25">
      <c r="E11318" s="56" t="s">
        <v>2476</v>
      </c>
    </row>
    <row r="11319" spans="5:5" x14ac:dyDescent="0.25">
      <c r="E11319" s="56" t="s">
        <v>2476</v>
      </c>
    </row>
    <row r="11320" spans="5:5" x14ac:dyDescent="0.25">
      <c r="E11320" s="56" t="s">
        <v>2476</v>
      </c>
    </row>
    <row r="11321" spans="5:5" x14ac:dyDescent="0.25">
      <c r="E11321" s="56" t="s">
        <v>2476</v>
      </c>
    </row>
    <row r="11322" spans="5:5" x14ac:dyDescent="0.25">
      <c r="E11322" s="56" t="s">
        <v>2476</v>
      </c>
    </row>
    <row r="11323" spans="5:5" x14ac:dyDescent="0.25">
      <c r="E11323" s="56" t="s">
        <v>2476</v>
      </c>
    </row>
    <row r="11324" spans="5:5" x14ac:dyDescent="0.25">
      <c r="E11324" s="56" t="s">
        <v>2476</v>
      </c>
    </row>
    <row r="11325" spans="5:5" x14ac:dyDescent="0.25">
      <c r="E11325" s="56" t="s">
        <v>2476</v>
      </c>
    </row>
    <row r="11326" spans="5:5" x14ac:dyDescent="0.25">
      <c r="E11326" s="56" t="s">
        <v>2476</v>
      </c>
    </row>
    <row r="11327" spans="5:5" x14ac:dyDescent="0.25">
      <c r="E11327" s="56" t="s">
        <v>2476</v>
      </c>
    </row>
    <row r="11328" spans="5:5" x14ac:dyDescent="0.25">
      <c r="E11328" s="56" t="s">
        <v>2476</v>
      </c>
    </row>
    <row r="11329" spans="5:5" x14ac:dyDescent="0.25">
      <c r="E11329" s="56" t="s">
        <v>2476</v>
      </c>
    </row>
    <row r="11330" spans="5:5" x14ac:dyDescent="0.25">
      <c r="E11330" s="56" t="s">
        <v>2476</v>
      </c>
    </row>
    <row r="11331" spans="5:5" x14ac:dyDescent="0.25">
      <c r="E11331" s="56" t="s">
        <v>2476</v>
      </c>
    </row>
    <row r="11332" spans="5:5" x14ac:dyDescent="0.25">
      <c r="E11332" s="56" t="s">
        <v>2476</v>
      </c>
    </row>
    <row r="11333" spans="5:5" x14ac:dyDescent="0.25">
      <c r="E11333" s="56" t="s">
        <v>2476</v>
      </c>
    </row>
    <row r="11334" spans="5:5" x14ac:dyDescent="0.25">
      <c r="E11334" s="56" t="s">
        <v>2476</v>
      </c>
    </row>
    <row r="11335" spans="5:5" x14ac:dyDescent="0.25">
      <c r="E11335" s="56" t="s">
        <v>2476</v>
      </c>
    </row>
    <row r="11336" spans="5:5" x14ac:dyDescent="0.25">
      <c r="E11336" s="56" t="s">
        <v>2476</v>
      </c>
    </row>
    <row r="11337" spans="5:5" x14ac:dyDescent="0.25">
      <c r="E11337" s="56" t="s">
        <v>2476</v>
      </c>
    </row>
    <row r="11338" spans="5:5" x14ac:dyDescent="0.25">
      <c r="E11338" s="56" t="s">
        <v>2476</v>
      </c>
    </row>
    <row r="11339" spans="5:5" x14ac:dyDescent="0.25">
      <c r="E11339" s="56" t="s">
        <v>2476</v>
      </c>
    </row>
    <row r="11340" spans="5:5" x14ac:dyDescent="0.25">
      <c r="E11340" s="56" t="s">
        <v>2476</v>
      </c>
    </row>
    <row r="11341" spans="5:5" x14ac:dyDescent="0.25">
      <c r="E11341" s="56" t="s">
        <v>2476</v>
      </c>
    </row>
    <row r="11342" spans="5:5" x14ac:dyDescent="0.25">
      <c r="E11342" s="56" t="s">
        <v>2476</v>
      </c>
    </row>
    <row r="11343" spans="5:5" x14ac:dyDescent="0.25">
      <c r="E11343" s="56" t="s">
        <v>2476</v>
      </c>
    </row>
    <row r="11344" spans="5:5" x14ac:dyDescent="0.25">
      <c r="E11344" s="56" t="s">
        <v>2476</v>
      </c>
    </row>
    <row r="11345" spans="5:5" x14ac:dyDescent="0.25">
      <c r="E11345" s="56" t="s">
        <v>2476</v>
      </c>
    </row>
    <row r="11346" spans="5:5" x14ac:dyDescent="0.25">
      <c r="E11346" s="56" t="s">
        <v>2476</v>
      </c>
    </row>
    <row r="11347" spans="5:5" x14ac:dyDescent="0.25">
      <c r="E11347" s="56" t="s">
        <v>2476</v>
      </c>
    </row>
    <row r="11348" spans="5:5" x14ac:dyDescent="0.25">
      <c r="E11348" s="56" t="s">
        <v>2476</v>
      </c>
    </row>
    <row r="11349" spans="5:5" x14ac:dyDescent="0.25">
      <c r="E11349" s="56" t="s">
        <v>2476</v>
      </c>
    </row>
    <row r="11350" spans="5:5" x14ac:dyDescent="0.25">
      <c r="E11350" s="56" t="s">
        <v>2476</v>
      </c>
    </row>
    <row r="11351" spans="5:5" x14ac:dyDescent="0.25">
      <c r="E11351" s="56" t="s">
        <v>2476</v>
      </c>
    </row>
    <row r="11352" spans="5:5" x14ac:dyDescent="0.25">
      <c r="E11352" s="56" t="s">
        <v>2476</v>
      </c>
    </row>
    <row r="11353" spans="5:5" x14ac:dyDescent="0.25">
      <c r="E11353" s="56" t="s">
        <v>2476</v>
      </c>
    </row>
    <row r="11354" spans="5:5" x14ac:dyDescent="0.25">
      <c r="E11354" s="56" t="s">
        <v>2476</v>
      </c>
    </row>
    <row r="11355" spans="5:5" x14ac:dyDescent="0.25">
      <c r="E11355" s="56" t="s">
        <v>2476</v>
      </c>
    </row>
    <row r="11356" spans="5:5" x14ac:dyDescent="0.25">
      <c r="E11356" s="56" t="s">
        <v>2476</v>
      </c>
    </row>
    <row r="11357" spans="5:5" x14ac:dyDescent="0.25">
      <c r="E11357" s="56" t="s">
        <v>2476</v>
      </c>
    </row>
    <row r="11358" spans="5:5" x14ac:dyDescent="0.25">
      <c r="E11358" s="56" t="s">
        <v>2476</v>
      </c>
    </row>
    <row r="11359" spans="5:5" x14ac:dyDescent="0.25">
      <c r="E11359" s="56" t="s">
        <v>2476</v>
      </c>
    </row>
    <row r="11360" spans="5:5" x14ac:dyDescent="0.25">
      <c r="E11360" s="56" t="s">
        <v>2476</v>
      </c>
    </row>
    <row r="11361" spans="5:5" x14ac:dyDescent="0.25">
      <c r="E11361" s="56" t="s">
        <v>2476</v>
      </c>
    </row>
    <row r="11362" spans="5:5" x14ac:dyDescent="0.25">
      <c r="E11362" s="56" t="s">
        <v>2476</v>
      </c>
    </row>
    <row r="11363" spans="5:5" x14ac:dyDescent="0.25">
      <c r="E11363" s="56" t="s">
        <v>2476</v>
      </c>
    </row>
    <row r="11364" spans="5:5" x14ac:dyDescent="0.25">
      <c r="E11364" s="56" t="s">
        <v>2476</v>
      </c>
    </row>
    <row r="11365" spans="5:5" x14ac:dyDescent="0.25">
      <c r="E11365" s="56" t="s">
        <v>2476</v>
      </c>
    </row>
    <row r="11366" spans="5:5" x14ac:dyDescent="0.25">
      <c r="E11366" s="56" t="s">
        <v>2476</v>
      </c>
    </row>
    <row r="11367" spans="5:5" x14ac:dyDescent="0.25">
      <c r="E11367" s="56" t="s">
        <v>2476</v>
      </c>
    </row>
    <row r="11368" spans="5:5" x14ac:dyDescent="0.25">
      <c r="E11368" s="56" t="s">
        <v>2476</v>
      </c>
    </row>
    <row r="11369" spans="5:5" x14ac:dyDescent="0.25">
      <c r="E11369" s="56" t="s">
        <v>2476</v>
      </c>
    </row>
    <row r="11370" spans="5:5" x14ac:dyDescent="0.25">
      <c r="E11370" s="56" t="s">
        <v>2476</v>
      </c>
    </row>
    <row r="11371" spans="5:5" x14ac:dyDescent="0.25">
      <c r="E11371" s="56" t="s">
        <v>2476</v>
      </c>
    </row>
    <row r="11372" spans="5:5" x14ac:dyDescent="0.25">
      <c r="E11372" s="56" t="s">
        <v>2476</v>
      </c>
    </row>
    <row r="11373" spans="5:5" x14ac:dyDescent="0.25">
      <c r="E11373" s="56" t="s">
        <v>2476</v>
      </c>
    </row>
    <row r="11374" spans="5:5" x14ac:dyDescent="0.25">
      <c r="E11374" s="56" t="s">
        <v>2476</v>
      </c>
    </row>
    <row r="11375" spans="5:5" x14ac:dyDescent="0.25">
      <c r="E11375" s="56" t="s">
        <v>2476</v>
      </c>
    </row>
    <row r="11376" spans="5:5" x14ac:dyDescent="0.25">
      <c r="E11376" s="56" t="s">
        <v>2476</v>
      </c>
    </row>
    <row r="11377" spans="5:5" x14ac:dyDescent="0.25">
      <c r="E11377" s="56" t="s">
        <v>2476</v>
      </c>
    </row>
    <row r="11378" spans="5:5" x14ac:dyDescent="0.25">
      <c r="E11378" s="56" t="s">
        <v>2476</v>
      </c>
    </row>
    <row r="11379" spans="5:5" x14ac:dyDescent="0.25">
      <c r="E11379" s="56" t="s">
        <v>2476</v>
      </c>
    </row>
    <row r="11380" spans="5:5" x14ac:dyDescent="0.25">
      <c r="E11380" s="56" t="s">
        <v>2476</v>
      </c>
    </row>
    <row r="11381" spans="5:5" x14ac:dyDescent="0.25">
      <c r="E11381" s="56" t="s">
        <v>2476</v>
      </c>
    </row>
    <row r="11382" spans="5:5" x14ac:dyDescent="0.25">
      <c r="E11382" s="56" t="s">
        <v>2476</v>
      </c>
    </row>
    <row r="11383" spans="5:5" x14ac:dyDescent="0.25">
      <c r="E11383" s="56" t="s">
        <v>2476</v>
      </c>
    </row>
    <row r="11384" spans="5:5" x14ac:dyDescent="0.25">
      <c r="E11384" s="56" t="s">
        <v>2476</v>
      </c>
    </row>
    <row r="11385" spans="5:5" x14ac:dyDescent="0.25">
      <c r="E11385" s="56" t="s">
        <v>2476</v>
      </c>
    </row>
    <row r="11386" spans="5:5" x14ac:dyDescent="0.25">
      <c r="E11386" s="56" t="s">
        <v>2476</v>
      </c>
    </row>
    <row r="11387" spans="5:5" x14ac:dyDescent="0.25">
      <c r="E11387" s="56" t="s">
        <v>2476</v>
      </c>
    </row>
    <row r="11388" spans="5:5" x14ac:dyDescent="0.25">
      <c r="E11388" s="56" t="s">
        <v>2476</v>
      </c>
    </row>
    <row r="11389" spans="5:5" x14ac:dyDescent="0.25">
      <c r="E11389" s="56" t="s">
        <v>2476</v>
      </c>
    </row>
    <row r="11390" spans="5:5" x14ac:dyDescent="0.25">
      <c r="E11390" s="56" t="s">
        <v>2476</v>
      </c>
    </row>
    <row r="11391" spans="5:5" x14ac:dyDescent="0.25">
      <c r="E11391" s="56" t="s">
        <v>2476</v>
      </c>
    </row>
    <row r="11392" spans="5:5" x14ac:dyDescent="0.25">
      <c r="E11392" s="56" t="s">
        <v>2476</v>
      </c>
    </row>
    <row r="11393" spans="5:5" x14ac:dyDescent="0.25">
      <c r="E11393" s="56" t="s">
        <v>2476</v>
      </c>
    </row>
    <row r="11394" spans="5:5" x14ac:dyDescent="0.25">
      <c r="E11394" s="56" t="s">
        <v>2476</v>
      </c>
    </row>
    <row r="11395" spans="5:5" x14ac:dyDescent="0.25">
      <c r="E11395" s="56" t="s">
        <v>2476</v>
      </c>
    </row>
    <row r="11396" spans="5:5" x14ac:dyDescent="0.25">
      <c r="E11396" s="56" t="s">
        <v>2476</v>
      </c>
    </row>
    <row r="11397" spans="5:5" x14ac:dyDescent="0.25">
      <c r="E11397" s="56" t="s">
        <v>2476</v>
      </c>
    </row>
    <row r="11398" spans="5:5" x14ac:dyDescent="0.25">
      <c r="E11398" s="56" t="s">
        <v>2476</v>
      </c>
    </row>
    <row r="11399" spans="5:5" x14ac:dyDescent="0.25">
      <c r="E11399" s="56" t="s">
        <v>2476</v>
      </c>
    </row>
    <row r="11400" spans="5:5" x14ac:dyDescent="0.25">
      <c r="E11400" s="56" t="s">
        <v>2476</v>
      </c>
    </row>
    <row r="11401" spans="5:5" x14ac:dyDescent="0.25">
      <c r="E11401" s="56" t="s">
        <v>2476</v>
      </c>
    </row>
    <row r="11402" spans="5:5" x14ac:dyDescent="0.25">
      <c r="E11402" s="56" t="s">
        <v>2476</v>
      </c>
    </row>
    <row r="11403" spans="5:5" x14ac:dyDescent="0.25">
      <c r="E11403" s="56" t="s">
        <v>2476</v>
      </c>
    </row>
    <row r="11404" spans="5:5" x14ac:dyDescent="0.25">
      <c r="E11404" s="56" t="s">
        <v>2476</v>
      </c>
    </row>
    <row r="11405" spans="5:5" x14ac:dyDescent="0.25">
      <c r="E11405" s="56" t="s">
        <v>2476</v>
      </c>
    </row>
    <row r="11406" spans="5:5" x14ac:dyDescent="0.25">
      <c r="E11406" s="56" t="s">
        <v>2476</v>
      </c>
    </row>
    <row r="11407" spans="5:5" x14ac:dyDescent="0.25">
      <c r="E11407" s="56" t="s">
        <v>2476</v>
      </c>
    </row>
    <row r="11408" spans="5:5" x14ac:dyDescent="0.25">
      <c r="E11408" s="56" t="s">
        <v>2476</v>
      </c>
    </row>
    <row r="11409" spans="5:5" x14ac:dyDescent="0.25">
      <c r="E11409" s="56" t="s">
        <v>2476</v>
      </c>
    </row>
    <row r="11410" spans="5:5" x14ac:dyDescent="0.25">
      <c r="E11410" s="56" t="s">
        <v>2476</v>
      </c>
    </row>
    <row r="11411" spans="5:5" x14ac:dyDescent="0.25">
      <c r="E11411" s="56" t="s">
        <v>2476</v>
      </c>
    </row>
    <row r="11412" spans="5:5" x14ac:dyDescent="0.25">
      <c r="E11412" s="56" t="s">
        <v>2476</v>
      </c>
    </row>
    <row r="11413" spans="5:5" x14ac:dyDescent="0.25">
      <c r="E11413" s="56" t="s">
        <v>2476</v>
      </c>
    </row>
    <row r="11414" spans="5:5" x14ac:dyDescent="0.25">
      <c r="E11414" s="56" t="s">
        <v>2476</v>
      </c>
    </row>
    <row r="11415" spans="5:5" x14ac:dyDescent="0.25">
      <c r="E11415" s="56" t="s">
        <v>2476</v>
      </c>
    </row>
    <row r="11416" spans="5:5" x14ac:dyDescent="0.25">
      <c r="E11416" s="56" t="s">
        <v>2476</v>
      </c>
    </row>
    <row r="11417" spans="5:5" x14ac:dyDescent="0.25">
      <c r="E11417" s="56" t="s">
        <v>2476</v>
      </c>
    </row>
    <row r="11418" spans="5:5" x14ac:dyDescent="0.25">
      <c r="E11418" s="56" t="s">
        <v>2476</v>
      </c>
    </row>
    <row r="11419" spans="5:5" x14ac:dyDescent="0.25">
      <c r="E11419" s="56" t="s">
        <v>2476</v>
      </c>
    </row>
    <row r="11420" spans="5:5" x14ac:dyDescent="0.25">
      <c r="E11420" s="56" t="s">
        <v>2476</v>
      </c>
    </row>
    <row r="11421" spans="5:5" x14ac:dyDescent="0.25">
      <c r="E11421" s="56" t="s">
        <v>2476</v>
      </c>
    </row>
    <row r="11422" spans="5:5" x14ac:dyDescent="0.25">
      <c r="E11422" s="56" t="s">
        <v>2476</v>
      </c>
    </row>
    <row r="11423" spans="5:5" x14ac:dyDescent="0.25">
      <c r="E11423" s="56" t="s">
        <v>2476</v>
      </c>
    </row>
    <row r="11424" spans="5:5" x14ac:dyDescent="0.25">
      <c r="E11424" s="56" t="s">
        <v>2476</v>
      </c>
    </row>
    <row r="11425" spans="5:5" x14ac:dyDescent="0.25">
      <c r="E11425" s="56" t="s">
        <v>2476</v>
      </c>
    </row>
    <row r="11426" spans="5:5" x14ac:dyDescent="0.25">
      <c r="E11426" s="56" t="s">
        <v>2476</v>
      </c>
    </row>
    <row r="11427" spans="5:5" x14ac:dyDescent="0.25">
      <c r="E11427" s="56" t="s">
        <v>2476</v>
      </c>
    </row>
    <row r="11428" spans="5:5" x14ac:dyDescent="0.25">
      <c r="E11428" s="56" t="s">
        <v>2476</v>
      </c>
    </row>
    <row r="11429" spans="5:5" x14ac:dyDescent="0.25">
      <c r="E11429" s="56" t="s">
        <v>2476</v>
      </c>
    </row>
    <row r="11430" spans="5:5" x14ac:dyDescent="0.25">
      <c r="E11430" s="56" t="s">
        <v>2476</v>
      </c>
    </row>
    <row r="11431" spans="5:5" x14ac:dyDescent="0.25">
      <c r="E11431" s="56" t="s">
        <v>2476</v>
      </c>
    </row>
    <row r="11432" spans="5:5" x14ac:dyDescent="0.25">
      <c r="E11432" s="56" t="s">
        <v>2476</v>
      </c>
    </row>
    <row r="11433" spans="5:5" x14ac:dyDescent="0.25">
      <c r="E11433" s="56" t="s">
        <v>2476</v>
      </c>
    </row>
    <row r="11434" spans="5:5" x14ac:dyDescent="0.25">
      <c r="E11434" s="56" t="s">
        <v>2476</v>
      </c>
    </row>
    <row r="11435" spans="5:5" x14ac:dyDescent="0.25">
      <c r="E11435" s="56" t="s">
        <v>2476</v>
      </c>
    </row>
    <row r="11436" spans="5:5" x14ac:dyDescent="0.25">
      <c r="E11436" s="56" t="s">
        <v>2476</v>
      </c>
    </row>
    <row r="11437" spans="5:5" x14ac:dyDescent="0.25">
      <c r="E11437" s="56" t="s">
        <v>2476</v>
      </c>
    </row>
    <row r="11438" spans="5:5" x14ac:dyDescent="0.25">
      <c r="E11438" s="56" t="s">
        <v>2476</v>
      </c>
    </row>
    <row r="11439" spans="5:5" x14ac:dyDescent="0.25">
      <c r="E11439" s="56" t="s">
        <v>2476</v>
      </c>
    </row>
    <row r="11440" spans="5:5" x14ac:dyDescent="0.25">
      <c r="E11440" s="56" t="s">
        <v>2476</v>
      </c>
    </row>
    <row r="11441" spans="5:5" x14ac:dyDescent="0.25">
      <c r="E11441" s="56" t="s">
        <v>2476</v>
      </c>
    </row>
    <row r="11442" spans="5:5" x14ac:dyDescent="0.25">
      <c r="E11442" s="56" t="s">
        <v>2476</v>
      </c>
    </row>
    <row r="11443" spans="5:5" x14ac:dyDescent="0.25">
      <c r="E11443" s="56" t="s">
        <v>2476</v>
      </c>
    </row>
    <row r="11444" spans="5:5" x14ac:dyDescent="0.25">
      <c r="E11444" s="56" t="s">
        <v>2476</v>
      </c>
    </row>
    <row r="11445" spans="5:5" x14ac:dyDescent="0.25">
      <c r="E11445" s="56" t="s">
        <v>2476</v>
      </c>
    </row>
    <row r="11446" spans="5:5" x14ac:dyDescent="0.25">
      <c r="E11446" s="56" t="s">
        <v>2476</v>
      </c>
    </row>
    <row r="11447" spans="5:5" x14ac:dyDescent="0.25">
      <c r="E11447" s="56" t="s">
        <v>2476</v>
      </c>
    </row>
    <row r="11448" spans="5:5" x14ac:dyDescent="0.25">
      <c r="E11448" s="56" t="s">
        <v>2476</v>
      </c>
    </row>
    <row r="11449" spans="5:5" x14ac:dyDescent="0.25">
      <c r="E11449" s="56" t="s">
        <v>2476</v>
      </c>
    </row>
    <row r="11450" spans="5:5" x14ac:dyDescent="0.25">
      <c r="E11450" s="56" t="s">
        <v>2476</v>
      </c>
    </row>
    <row r="11451" spans="5:5" x14ac:dyDescent="0.25">
      <c r="E11451" s="56" t="s">
        <v>2476</v>
      </c>
    </row>
    <row r="11452" spans="5:5" x14ac:dyDescent="0.25">
      <c r="E11452" s="56" t="s">
        <v>2476</v>
      </c>
    </row>
    <row r="11453" spans="5:5" x14ac:dyDescent="0.25">
      <c r="E11453" s="56" t="s">
        <v>2476</v>
      </c>
    </row>
    <row r="11454" spans="5:5" x14ac:dyDescent="0.25">
      <c r="E11454" s="56" t="s">
        <v>2476</v>
      </c>
    </row>
    <row r="11455" spans="5:5" x14ac:dyDescent="0.25">
      <c r="E11455" s="56" t="s">
        <v>2476</v>
      </c>
    </row>
    <row r="11456" spans="5:5" x14ac:dyDescent="0.25">
      <c r="E11456" s="56" t="s">
        <v>2476</v>
      </c>
    </row>
    <row r="11457" spans="5:5" x14ac:dyDescent="0.25">
      <c r="E11457" s="56" t="s">
        <v>2476</v>
      </c>
    </row>
    <row r="11458" spans="5:5" x14ac:dyDescent="0.25">
      <c r="E11458" s="56" t="s">
        <v>2476</v>
      </c>
    </row>
    <row r="11459" spans="5:5" x14ac:dyDescent="0.25">
      <c r="E11459" s="56" t="s">
        <v>2476</v>
      </c>
    </row>
    <row r="11460" spans="5:5" x14ac:dyDescent="0.25">
      <c r="E11460" s="56" t="s">
        <v>2476</v>
      </c>
    </row>
    <row r="11461" spans="5:5" x14ac:dyDescent="0.25">
      <c r="E11461" s="56" t="s">
        <v>2476</v>
      </c>
    </row>
    <row r="11462" spans="5:5" x14ac:dyDescent="0.25">
      <c r="E11462" s="56" t="s">
        <v>2476</v>
      </c>
    </row>
    <row r="11463" spans="5:5" x14ac:dyDescent="0.25">
      <c r="E11463" s="56" t="s">
        <v>2476</v>
      </c>
    </row>
    <row r="11464" spans="5:5" x14ac:dyDescent="0.25">
      <c r="E11464" s="56" t="s">
        <v>2476</v>
      </c>
    </row>
    <row r="11465" spans="5:5" x14ac:dyDescent="0.25">
      <c r="E11465" s="56" t="s">
        <v>2476</v>
      </c>
    </row>
    <row r="11466" spans="5:5" x14ac:dyDescent="0.25">
      <c r="E11466" s="56" t="s">
        <v>2476</v>
      </c>
    </row>
    <row r="11467" spans="5:5" x14ac:dyDescent="0.25">
      <c r="E11467" s="56" t="s">
        <v>2476</v>
      </c>
    </row>
    <row r="11468" spans="5:5" x14ac:dyDescent="0.25">
      <c r="E11468" s="56" t="s">
        <v>2476</v>
      </c>
    </row>
    <row r="11469" spans="5:5" x14ac:dyDescent="0.25">
      <c r="E11469" s="56" t="s">
        <v>2476</v>
      </c>
    </row>
    <row r="11470" spans="5:5" x14ac:dyDescent="0.25">
      <c r="E11470" s="56" t="s">
        <v>2476</v>
      </c>
    </row>
    <row r="11471" spans="5:5" x14ac:dyDescent="0.25">
      <c r="E11471" s="56" t="s">
        <v>2476</v>
      </c>
    </row>
    <row r="11472" spans="5:5" x14ac:dyDescent="0.25">
      <c r="E11472" s="56" t="s">
        <v>2476</v>
      </c>
    </row>
    <row r="11473" spans="5:5" x14ac:dyDescent="0.25">
      <c r="E11473" s="56" t="s">
        <v>2476</v>
      </c>
    </row>
    <row r="11474" spans="5:5" x14ac:dyDescent="0.25">
      <c r="E11474" s="56" t="s">
        <v>2476</v>
      </c>
    </row>
    <row r="11475" spans="5:5" x14ac:dyDescent="0.25">
      <c r="E11475" s="56" t="s">
        <v>2476</v>
      </c>
    </row>
    <row r="11476" spans="5:5" x14ac:dyDescent="0.25">
      <c r="E11476" s="56" t="s">
        <v>2476</v>
      </c>
    </row>
    <row r="11477" spans="5:5" x14ac:dyDescent="0.25">
      <c r="E11477" s="56" t="s">
        <v>2476</v>
      </c>
    </row>
    <row r="11478" spans="5:5" x14ac:dyDescent="0.25">
      <c r="E11478" s="56" t="s">
        <v>2476</v>
      </c>
    </row>
    <row r="11479" spans="5:5" x14ac:dyDescent="0.25">
      <c r="E11479" s="56" t="s">
        <v>2476</v>
      </c>
    </row>
    <row r="11480" spans="5:5" x14ac:dyDescent="0.25">
      <c r="E11480" s="56" t="s">
        <v>2476</v>
      </c>
    </row>
    <row r="11481" spans="5:5" x14ac:dyDescent="0.25">
      <c r="E11481" s="56" t="s">
        <v>2476</v>
      </c>
    </row>
    <row r="11482" spans="5:5" x14ac:dyDescent="0.25">
      <c r="E11482" s="56" t="s">
        <v>2476</v>
      </c>
    </row>
    <row r="11483" spans="5:5" x14ac:dyDescent="0.25">
      <c r="E11483" s="56" t="s">
        <v>2476</v>
      </c>
    </row>
    <row r="11484" spans="5:5" x14ac:dyDescent="0.25">
      <c r="E11484" s="56" t="s">
        <v>2476</v>
      </c>
    </row>
    <row r="11485" spans="5:5" x14ac:dyDescent="0.25">
      <c r="E11485" s="56" t="s">
        <v>2476</v>
      </c>
    </row>
    <row r="11486" spans="5:5" x14ac:dyDescent="0.25">
      <c r="E11486" s="56" t="s">
        <v>2476</v>
      </c>
    </row>
    <row r="11487" spans="5:5" x14ac:dyDescent="0.25">
      <c r="E11487" s="56" t="s">
        <v>2476</v>
      </c>
    </row>
    <row r="11488" spans="5:5" x14ac:dyDescent="0.25">
      <c r="E11488" s="56" t="s">
        <v>2476</v>
      </c>
    </row>
    <row r="11489" spans="5:5" x14ac:dyDescent="0.25">
      <c r="E11489" s="56" t="s">
        <v>2476</v>
      </c>
    </row>
    <row r="11490" spans="5:5" x14ac:dyDescent="0.25">
      <c r="E11490" s="56" t="s">
        <v>2476</v>
      </c>
    </row>
    <row r="11491" spans="5:5" x14ac:dyDescent="0.25">
      <c r="E11491" s="56" t="s">
        <v>2476</v>
      </c>
    </row>
    <row r="11492" spans="5:5" x14ac:dyDescent="0.25">
      <c r="E11492" s="56" t="s">
        <v>2476</v>
      </c>
    </row>
    <row r="11493" spans="5:5" x14ac:dyDescent="0.25">
      <c r="E11493" s="56" t="s">
        <v>2476</v>
      </c>
    </row>
    <row r="11494" spans="5:5" x14ac:dyDescent="0.25">
      <c r="E11494" s="56" t="s">
        <v>2476</v>
      </c>
    </row>
    <row r="11495" spans="5:5" x14ac:dyDescent="0.25">
      <c r="E11495" s="56" t="s">
        <v>2476</v>
      </c>
    </row>
    <row r="11496" spans="5:5" x14ac:dyDescent="0.25">
      <c r="E11496" s="56" t="s">
        <v>2476</v>
      </c>
    </row>
    <row r="11497" spans="5:5" x14ac:dyDescent="0.25">
      <c r="E11497" s="56" t="s">
        <v>2476</v>
      </c>
    </row>
    <row r="11498" spans="5:5" x14ac:dyDescent="0.25">
      <c r="E11498" s="56" t="s">
        <v>2476</v>
      </c>
    </row>
    <row r="11499" spans="5:5" x14ac:dyDescent="0.25">
      <c r="E11499" s="56" t="s">
        <v>2476</v>
      </c>
    </row>
    <row r="11500" spans="5:5" x14ac:dyDescent="0.25">
      <c r="E11500" s="56" t="s">
        <v>2476</v>
      </c>
    </row>
    <row r="11501" spans="5:5" x14ac:dyDescent="0.25">
      <c r="E11501" s="56" t="s">
        <v>2476</v>
      </c>
    </row>
    <row r="11502" spans="5:5" x14ac:dyDescent="0.25">
      <c r="E11502" s="56" t="s">
        <v>2476</v>
      </c>
    </row>
    <row r="11503" spans="5:5" x14ac:dyDescent="0.25">
      <c r="E11503" s="56" t="s">
        <v>2476</v>
      </c>
    </row>
    <row r="11504" spans="5:5" x14ac:dyDescent="0.25">
      <c r="E11504" s="56" t="s">
        <v>2476</v>
      </c>
    </row>
    <row r="11505" spans="5:5" x14ac:dyDescent="0.25">
      <c r="E11505" s="56" t="s">
        <v>2476</v>
      </c>
    </row>
    <row r="11506" spans="5:5" x14ac:dyDescent="0.25">
      <c r="E11506" s="56" t="s">
        <v>2476</v>
      </c>
    </row>
    <row r="11507" spans="5:5" x14ac:dyDescent="0.25">
      <c r="E11507" s="56" t="s">
        <v>2476</v>
      </c>
    </row>
    <row r="11508" spans="5:5" x14ac:dyDescent="0.25">
      <c r="E11508" s="56" t="s">
        <v>2476</v>
      </c>
    </row>
    <row r="11509" spans="5:5" x14ac:dyDescent="0.25">
      <c r="E11509" s="56" t="s">
        <v>2476</v>
      </c>
    </row>
    <row r="11510" spans="5:5" x14ac:dyDescent="0.25">
      <c r="E11510" s="56" t="s">
        <v>2476</v>
      </c>
    </row>
    <row r="11511" spans="5:5" x14ac:dyDescent="0.25">
      <c r="E11511" s="56" t="s">
        <v>2476</v>
      </c>
    </row>
    <row r="11512" spans="5:5" x14ac:dyDescent="0.25">
      <c r="E11512" s="56" t="s">
        <v>2476</v>
      </c>
    </row>
    <row r="11513" spans="5:5" x14ac:dyDescent="0.25">
      <c r="E11513" s="56" t="s">
        <v>2476</v>
      </c>
    </row>
    <row r="11514" spans="5:5" x14ac:dyDescent="0.25">
      <c r="E11514" s="56" t="s">
        <v>2476</v>
      </c>
    </row>
    <row r="11515" spans="5:5" x14ac:dyDescent="0.25">
      <c r="E11515" s="56" t="s">
        <v>2476</v>
      </c>
    </row>
    <row r="11516" spans="5:5" x14ac:dyDescent="0.25">
      <c r="E11516" s="56" t="s">
        <v>2476</v>
      </c>
    </row>
    <row r="11517" spans="5:5" x14ac:dyDescent="0.25">
      <c r="E11517" s="56" t="s">
        <v>2476</v>
      </c>
    </row>
    <row r="11518" spans="5:5" x14ac:dyDescent="0.25">
      <c r="E11518" s="56" t="s">
        <v>2476</v>
      </c>
    </row>
    <row r="11519" spans="5:5" x14ac:dyDescent="0.25">
      <c r="E11519" s="56" t="s">
        <v>2476</v>
      </c>
    </row>
    <row r="11520" spans="5:5" x14ac:dyDescent="0.25">
      <c r="E11520" s="56" t="s">
        <v>2476</v>
      </c>
    </row>
    <row r="11521" spans="5:5" x14ac:dyDescent="0.25">
      <c r="E11521" s="56" t="s">
        <v>2476</v>
      </c>
    </row>
    <row r="11522" spans="5:5" x14ac:dyDescent="0.25">
      <c r="E11522" s="56" t="s">
        <v>2476</v>
      </c>
    </row>
    <row r="11523" spans="5:5" x14ac:dyDescent="0.25">
      <c r="E11523" s="56" t="s">
        <v>2476</v>
      </c>
    </row>
    <row r="11524" spans="5:5" x14ac:dyDescent="0.25">
      <c r="E11524" s="56" t="s">
        <v>2476</v>
      </c>
    </row>
    <row r="11525" spans="5:5" x14ac:dyDescent="0.25">
      <c r="E11525" s="56" t="s">
        <v>2476</v>
      </c>
    </row>
    <row r="11526" spans="5:5" x14ac:dyDescent="0.25">
      <c r="E11526" s="56" t="s">
        <v>2476</v>
      </c>
    </row>
    <row r="11527" spans="5:5" x14ac:dyDescent="0.25">
      <c r="E11527" s="56" t="s">
        <v>2476</v>
      </c>
    </row>
    <row r="11528" spans="5:5" x14ac:dyDescent="0.25">
      <c r="E11528" s="56" t="s">
        <v>2476</v>
      </c>
    </row>
    <row r="11529" spans="5:5" x14ac:dyDescent="0.25">
      <c r="E11529" s="56" t="s">
        <v>2476</v>
      </c>
    </row>
    <row r="11530" spans="5:5" x14ac:dyDescent="0.25">
      <c r="E11530" s="56" t="s">
        <v>2476</v>
      </c>
    </row>
    <row r="11531" spans="5:5" x14ac:dyDescent="0.25">
      <c r="E11531" s="56" t="s">
        <v>2476</v>
      </c>
    </row>
    <row r="11532" spans="5:5" x14ac:dyDescent="0.25">
      <c r="E11532" s="56" t="s">
        <v>2476</v>
      </c>
    </row>
    <row r="11533" spans="5:5" x14ac:dyDescent="0.25">
      <c r="E11533" s="56" t="s">
        <v>2476</v>
      </c>
    </row>
    <row r="11534" spans="5:5" x14ac:dyDescent="0.25">
      <c r="E11534" s="56" t="s">
        <v>2476</v>
      </c>
    </row>
    <row r="11535" spans="5:5" x14ac:dyDescent="0.25">
      <c r="E11535" s="56" t="s">
        <v>2476</v>
      </c>
    </row>
    <row r="11536" spans="5:5" x14ac:dyDescent="0.25">
      <c r="E11536" s="56" t="s">
        <v>2476</v>
      </c>
    </row>
    <row r="11537" spans="5:5" x14ac:dyDescent="0.25">
      <c r="E11537" s="56" t="s">
        <v>2476</v>
      </c>
    </row>
    <row r="11538" spans="5:5" x14ac:dyDescent="0.25">
      <c r="E11538" s="56" t="s">
        <v>2476</v>
      </c>
    </row>
    <row r="11539" spans="5:5" x14ac:dyDescent="0.25">
      <c r="E11539" s="56" t="s">
        <v>2476</v>
      </c>
    </row>
    <row r="11540" spans="5:5" x14ac:dyDescent="0.25">
      <c r="E11540" s="56" t="s">
        <v>2476</v>
      </c>
    </row>
    <row r="11541" spans="5:5" x14ac:dyDescent="0.25">
      <c r="E11541" s="56" t="s">
        <v>2476</v>
      </c>
    </row>
    <row r="11542" spans="5:5" x14ac:dyDescent="0.25">
      <c r="E11542" s="56" t="s">
        <v>2476</v>
      </c>
    </row>
    <row r="11543" spans="5:5" x14ac:dyDescent="0.25">
      <c r="E11543" s="56" t="s">
        <v>2476</v>
      </c>
    </row>
    <row r="11544" spans="5:5" x14ac:dyDescent="0.25">
      <c r="E11544" s="56" t="s">
        <v>2476</v>
      </c>
    </row>
    <row r="11545" spans="5:5" x14ac:dyDescent="0.25">
      <c r="E11545" s="56" t="s">
        <v>2476</v>
      </c>
    </row>
    <row r="11546" spans="5:5" x14ac:dyDescent="0.25">
      <c r="E11546" s="56" t="s">
        <v>2476</v>
      </c>
    </row>
    <row r="11547" spans="5:5" x14ac:dyDescent="0.25">
      <c r="E11547" s="56" t="s">
        <v>2476</v>
      </c>
    </row>
    <row r="11548" spans="5:5" x14ac:dyDescent="0.25">
      <c r="E11548" s="56" t="s">
        <v>2476</v>
      </c>
    </row>
    <row r="11549" spans="5:5" x14ac:dyDescent="0.25">
      <c r="E11549" s="56" t="s">
        <v>2476</v>
      </c>
    </row>
    <row r="11550" spans="5:5" x14ac:dyDescent="0.25">
      <c r="E11550" s="56" t="s">
        <v>2476</v>
      </c>
    </row>
    <row r="11551" spans="5:5" x14ac:dyDescent="0.25">
      <c r="E11551" s="56" t="s">
        <v>2476</v>
      </c>
    </row>
    <row r="11552" spans="5:5" x14ac:dyDescent="0.25">
      <c r="E11552" s="56" t="s">
        <v>2476</v>
      </c>
    </row>
    <row r="11553" spans="5:5" x14ac:dyDescent="0.25">
      <c r="E11553" s="56" t="s">
        <v>2476</v>
      </c>
    </row>
    <row r="11554" spans="5:5" x14ac:dyDescent="0.25">
      <c r="E11554" s="56" t="s">
        <v>2476</v>
      </c>
    </row>
    <row r="11555" spans="5:5" x14ac:dyDescent="0.25">
      <c r="E11555" s="56" t="s">
        <v>2476</v>
      </c>
    </row>
    <row r="11556" spans="5:5" x14ac:dyDescent="0.25">
      <c r="E11556" s="56" t="s">
        <v>2476</v>
      </c>
    </row>
    <row r="11557" spans="5:5" x14ac:dyDescent="0.25">
      <c r="E11557" s="56" t="s">
        <v>2476</v>
      </c>
    </row>
    <row r="11558" spans="5:5" x14ac:dyDescent="0.25">
      <c r="E11558" s="56" t="s">
        <v>2476</v>
      </c>
    </row>
    <row r="11559" spans="5:5" x14ac:dyDescent="0.25">
      <c r="E11559" s="56" t="s">
        <v>2476</v>
      </c>
    </row>
    <row r="11560" spans="5:5" x14ac:dyDescent="0.25">
      <c r="E11560" s="56" t="s">
        <v>2476</v>
      </c>
    </row>
    <row r="11561" spans="5:5" x14ac:dyDescent="0.25">
      <c r="E11561" s="56" t="s">
        <v>2476</v>
      </c>
    </row>
    <row r="11562" spans="5:5" x14ac:dyDescent="0.25">
      <c r="E11562" s="56" t="s">
        <v>2476</v>
      </c>
    </row>
    <row r="11563" spans="5:5" x14ac:dyDescent="0.25">
      <c r="E11563" s="56" t="s">
        <v>2476</v>
      </c>
    </row>
    <row r="11564" spans="5:5" x14ac:dyDescent="0.25">
      <c r="E11564" s="56" t="s">
        <v>2476</v>
      </c>
    </row>
    <row r="11565" spans="5:5" x14ac:dyDescent="0.25">
      <c r="E11565" s="56" t="s">
        <v>2476</v>
      </c>
    </row>
    <row r="11566" spans="5:5" x14ac:dyDescent="0.25">
      <c r="E11566" s="56" t="s">
        <v>2476</v>
      </c>
    </row>
    <row r="11567" spans="5:5" x14ac:dyDescent="0.25">
      <c r="E11567" s="56" t="s">
        <v>2476</v>
      </c>
    </row>
    <row r="11568" spans="5:5" x14ac:dyDescent="0.25">
      <c r="E11568" s="56" t="s">
        <v>2476</v>
      </c>
    </row>
    <row r="11569" spans="5:5" x14ac:dyDescent="0.25">
      <c r="E11569" s="56" t="s">
        <v>2476</v>
      </c>
    </row>
    <row r="11570" spans="5:5" x14ac:dyDescent="0.25">
      <c r="E11570" s="56" t="s">
        <v>2476</v>
      </c>
    </row>
    <row r="11571" spans="5:5" x14ac:dyDescent="0.25">
      <c r="E11571" s="56" t="s">
        <v>2476</v>
      </c>
    </row>
    <row r="11572" spans="5:5" x14ac:dyDescent="0.25">
      <c r="E11572" s="56" t="s">
        <v>2476</v>
      </c>
    </row>
    <row r="11573" spans="5:5" x14ac:dyDescent="0.25">
      <c r="E11573" s="56" t="s">
        <v>2476</v>
      </c>
    </row>
    <row r="11574" spans="5:5" x14ac:dyDescent="0.25">
      <c r="E11574" s="56" t="s">
        <v>2476</v>
      </c>
    </row>
    <row r="11575" spans="5:5" x14ac:dyDescent="0.25">
      <c r="E11575" s="56" t="s">
        <v>2476</v>
      </c>
    </row>
    <row r="11576" spans="5:5" x14ac:dyDescent="0.25">
      <c r="E11576" s="56" t="s">
        <v>2476</v>
      </c>
    </row>
    <row r="11577" spans="5:5" x14ac:dyDescent="0.25">
      <c r="E11577" s="56" t="s">
        <v>2476</v>
      </c>
    </row>
    <row r="11578" spans="5:5" x14ac:dyDescent="0.25">
      <c r="E11578" s="56" t="s">
        <v>2476</v>
      </c>
    </row>
    <row r="11579" spans="5:5" x14ac:dyDescent="0.25">
      <c r="E11579" s="56" t="s">
        <v>2476</v>
      </c>
    </row>
    <row r="11580" spans="5:5" x14ac:dyDescent="0.25">
      <c r="E11580" s="56" t="s">
        <v>2476</v>
      </c>
    </row>
    <row r="11581" spans="5:5" x14ac:dyDescent="0.25">
      <c r="E11581" s="56" t="s">
        <v>2476</v>
      </c>
    </row>
    <row r="11582" spans="5:5" x14ac:dyDescent="0.25">
      <c r="E11582" s="56" t="s">
        <v>2476</v>
      </c>
    </row>
    <row r="11583" spans="5:5" x14ac:dyDescent="0.25">
      <c r="E11583" s="56" t="s">
        <v>2476</v>
      </c>
    </row>
    <row r="11584" spans="5:5" x14ac:dyDescent="0.25">
      <c r="E11584" s="56" t="s">
        <v>2476</v>
      </c>
    </row>
    <row r="11585" spans="5:5" x14ac:dyDescent="0.25">
      <c r="E11585" s="56" t="s">
        <v>2476</v>
      </c>
    </row>
    <row r="11586" spans="5:5" x14ac:dyDescent="0.25">
      <c r="E11586" s="56" t="s">
        <v>2476</v>
      </c>
    </row>
    <row r="11587" spans="5:5" x14ac:dyDescent="0.25">
      <c r="E11587" s="56" t="s">
        <v>2476</v>
      </c>
    </row>
    <row r="11588" spans="5:5" x14ac:dyDescent="0.25">
      <c r="E11588" s="56" t="s">
        <v>2476</v>
      </c>
    </row>
    <row r="11589" spans="5:5" x14ac:dyDescent="0.25">
      <c r="E11589" s="56" t="s">
        <v>2476</v>
      </c>
    </row>
    <row r="11590" spans="5:5" x14ac:dyDescent="0.25">
      <c r="E11590" s="56" t="s">
        <v>2476</v>
      </c>
    </row>
    <row r="11591" spans="5:5" x14ac:dyDescent="0.25">
      <c r="E11591" s="56" t="s">
        <v>2476</v>
      </c>
    </row>
    <row r="11592" spans="5:5" x14ac:dyDescent="0.25">
      <c r="E11592" s="56" t="s">
        <v>2476</v>
      </c>
    </row>
    <row r="11593" spans="5:5" x14ac:dyDescent="0.25">
      <c r="E11593" s="56" t="s">
        <v>2476</v>
      </c>
    </row>
    <row r="11594" spans="5:5" x14ac:dyDescent="0.25">
      <c r="E11594" s="56" t="s">
        <v>2476</v>
      </c>
    </row>
    <row r="11595" spans="5:5" x14ac:dyDescent="0.25">
      <c r="E11595" s="56" t="s">
        <v>2476</v>
      </c>
    </row>
    <row r="11596" spans="5:5" x14ac:dyDescent="0.25">
      <c r="E11596" s="56" t="s">
        <v>2476</v>
      </c>
    </row>
    <row r="11597" spans="5:5" x14ac:dyDescent="0.25">
      <c r="E11597" s="56" t="s">
        <v>2476</v>
      </c>
    </row>
    <row r="11598" spans="5:5" x14ac:dyDescent="0.25">
      <c r="E11598" s="56" t="s">
        <v>2476</v>
      </c>
    </row>
    <row r="11599" spans="5:5" x14ac:dyDescent="0.25">
      <c r="E11599" s="56" t="s">
        <v>2476</v>
      </c>
    </row>
    <row r="11600" spans="5:5" x14ac:dyDescent="0.25">
      <c r="E11600" s="56" t="s">
        <v>2476</v>
      </c>
    </row>
    <row r="11601" spans="5:5" x14ac:dyDescent="0.25">
      <c r="E11601" s="56" t="s">
        <v>2476</v>
      </c>
    </row>
    <row r="11602" spans="5:5" x14ac:dyDescent="0.25">
      <c r="E11602" s="56" t="s">
        <v>2476</v>
      </c>
    </row>
    <row r="11603" spans="5:5" x14ac:dyDescent="0.25">
      <c r="E11603" s="56" t="s">
        <v>2476</v>
      </c>
    </row>
    <row r="11604" spans="5:5" x14ac:dyDescent="0.25">
      <c r="E11604" s="56" t="s">
        <v>2476</v>
      </c>
    </row>
    <row r="11605" spans="5:5" x14ac:dyDescent="0.25">
      <c r="E11605" s="56" t="s">
        <v>2476</v>
      </c>
    </row>
    <row r="11606" spans="5:5" x14ac:dyDescent="0.25">
      <c r="E11606" s="56" t="s">
        <v>2476</v>
      </c>
    </row>
    <row r="11607" spans="5:5" x14ac:dyDescent="0.25">
      <c r="E11607" s="56" t="s">
        <v>2476</v>
      </c>
    </row>
    <row r="11608" spans="5:5" x14ac:dyDescent="0.25">
      <c r="E11608" s="56" t="s">
        <v>2476</v>
      </c>
    </row>
    <row r="11609" spans="5:5" x14ac:dyDescent="0.25">
      <c r="E11609" s="56" t="s">
        <v>2476</v>
      </c>
    </row>
    <row r="11610" spans="5:5" x14ac:dyDescent="0.25">
      <c r="E11610" s="56" t="s">
        <v>2476</v>
      </c>
    </row>
    <row r="11611" spans="5:5" x14ac:dyDescent="0.25">
      <c r="E11611" s="56" t="s">
        <v>2476</v>
      </c>
    </row>
    <row r="11612" spans="5:5" x14ac:dyDescent="0.25">
      <c r="E11612" s="56" t="s">
        <v>2476</v>
      </c>
    </row>
    <row r="11613" spans="5:5" x14ac:dyDescent="0.25">
      <c r="E11613" s="56" t="s">
        <v>2476</v>
      </c>
    </row>
    <row r="11614" spans="5:5" x14ac:dyDescent="0.25">
      <c r="E11614" s="56" t="s">
        <v>2476</v>
      </c>
    </row>
    <row r="11615" spans="5:5" x14ac:dyDescent="0.25">
      <c r="E11615" s="56" t="s">
        <v>2476</v>
      </c>
    </row>
    <row r="11616" spans="5:5" x14ac:dyDescent="0.25">
      <c r="E11616" s="56" t="s">
        <v>2476</v>
      </c>
    </row>
    <row r="11617" spans="5:5" x14ac:dyDescent="0.25">
      <c r="E11617" s="56" t="s">
        <v>2476</v>
      </c>
    </row>
    <row r="11618" spans="5:5" x14ac:dyDescent="0.25">
      <c r="E11618" s="56" t="s">
        <v>2476</v>
      </c>
    </row>
    <row r="11619" spans="5:5" x14ac:dyDescent="0.25">
      <c r="E11619" s="56" t="s">
        <v>2476</v>
      </c>
    </row>
    <row r="11620" spans="5:5" x14ac:dyDescent="0.25">
      <c r="E11620" s="56" t="s">
        <v>2476</v>
      </c>
    </row>
    <row r="11621" spans="5:5" x14ac:dyDescent="0.25">
      <c r="E11621" s="56" t="s">
        <v>2476</v>
      </c>
    </row>
    <row r="11622" spans="5:5" x14ac:dyDescent="0.25">
      <c r="E11622" s="56" t="s">
        <v>2476</v>
      </c>
    </row>
    <row r="11623" spans="5:5" x14ac:dyDescent="0.25">
      <c r="E11623" s="56" t="s">
        <v>2476</v>
      </c>
    </row>
    <row r="11624" spans="5:5" x14ac:dyDescent="0.25">
      <c r="E11624" s="56" t="s">
        <v>2476</v>
      </c>
    </row>
    <row r="11625" spans="5:5" x14ac:dyDescent="0.25">
      <c r="E11625" s="56" t="s">
        <v>2476</v>
      </c>
    </row>
    <row r="11626" spans="5:5" x14ac:dyDescent="0.25">
      <c r="E11626" s="56" t="s">
        <v>2476</v>
      </c>
    </row>
    <row r="11627" spans="5:5" x14ac:dyDescent="0.25">
      <c r="E11627" s="56" t="s">
        <v>2476</v>
      </c>
    </row>
    <row r="11628" spans="5:5" x14ac:dyDescent="0.25">
      <c r="E11628" s="56" t="s">
        <v>2476</v>
      </c>
    </row>
    <row r="11629" spans="5:5" x14ac:dyDescent="0.25">
      <c r="E11629" s="56" t="s">
        <v>2476</v>
      </c>
    </row>
    <row r="11630" spans="5:5" x14ac:dyDescent="0.25">
      <c r="E11630" s="56" t="s">
        <v>2476</v>
      </c>
    </row>
    <row r="11631" spans="5:5" x14ac:dyDescent="0.25">
      <c r="E11631" s="56" t="s">
        <v>2476</v>
      </c>
    </row>
    <row r="11632" spans="5:5" x14ac:dyDescent="0.25">
      <c r="E11632" s="56" t="s">
        <v>2476</v>
      </c>
    </row>
    <row r="11633" spans="5:5" x14ac:dyDescent="0.25">
      <c r="E11633" s="56" t="s">
        <v>2476</v>
      </c>
    </row>
    <row r="11634" spans="5:5" x14ac:dyDescent="0.25">
      <c r="E11634" s="56" t="s">
        <v>2476</v>
      </c>
    </row>
    <row r="11635" spans="5:5" x14ac:dyDescent="0.25">
      <c r="E11635" s="56" t="s">
        <v>2476</v>
      </c>
    </row>
    <row r="11636" spans="5:5" x14ac:dyDescent="0.25">
      <c r="E11636" s="56" t="s">
        <v>2476</v>
      </c>
    </row>
    <row r="11637" spans="5:5" x14ac:dyDescent="0.25">
      <c r="E11637" s="56" t="s">
        <v>2476</v>
      </c>
    </row>
    <row r="11638" spans="5:5" x14ac:dyDescent="0.25">
      <c r="E11638" s="56" t="s">
        <v>2476</v>
      </c>
    </row>
    <row r="11639" spans="5:5" x14ac:dyDescent="0.25">
      <c r="E11639" s="56" t="s">
        <v>2476</v>
      </c>
    </row>
    <row r="11640" spans="5:5" x14ac:dyDescent="0.25">
      <c r="E11640" s="56" t="s">
        <v>2476</v>
      </c>
    </row>
    <row r="11641" spans="5:5" x14ac:dyDescent="0.25">
      <c r="E11641" s="56" t="s">
        <v>2476</v>
      </c>
    </row>
    <row r="11642" spans="5:5" x14ac:dyDescent="0.25">
      <c r="E11642" s="56" t="s">
        <v>2476</v>
      </c>
    </row>
    <row r="11643" spans="5:5" x14ac:dyDescent="0.25">
      <c r="E11643" s="56" t="s">
        <v>2476</v>
      </c>
    </row>
    <row r="11644" spans="5:5" x14ac:dyDescent="0.25">
      <c r="E11644" s="56" t="s">
        <v>2476</v>
      </c>
    </row>
    <row r="11645" spans="5:5" x14ac:dyDescent="0.25">
      <c r="E11645" s="56" t="s">
        <v>2476</v>
      </c>
    </row>
    <row r="11646" spans="5:5" x14ac:dyDescent="0.25">
      <c r="E11646" s="56" t="s">
        <v>2476</v>
      </c>
    </row>
    <row r="11647" spans="5:5" x14ac:dyDescent="0.25">
      <c r="E11647" s="56" t="s">
        <v>2476</v>
      </c>
    </row>
    <row r="11648" spans="5:5" x14ac:dyDescent="0.25">
      <c r="E11648" s="56" t="s">
        <v>2476</v>
      </c>
    </row>
    <row r="11649" spans="5:5" x14ac:dyDescent="0.25">
      <c r="E11649" s="56" t="s">
        <v>2476</v>
      </c>
    </row>
    <row r="11650" spans="5:5" x14ac:dyDescent="0.25">
      <c r="E11650" s="56" t="s">
        <v>2476</v>
      </c>
    </row>
    <row r="11651" spans="5:5" x14ac:dyDescent="0.25">
      <c r="E11651" s="56" t="s">
        <v>2476</v>
      </c>
    </row>
    <row r="11652" spans="5:5" x14ac:dyDescent="0.25">
      <c r="E11652" s="56" t="s">
        <v>2476</v>
      </c>
    </row>
    <row r="11653" spans="5:5" x14ac:dyDescent="0.25">
      <c r="E11653" s="56" t="s">
        <v>2476</v>
      </c>
    </row>
    <row r="11654" spans="5:5" x14ac:dyDescent="0.25">
      <c r="E11654" s="56" t="s">
        <v>2476</v>
      </c>
    </row>
    <row r="11655" spans="5:5" x14ac:dyDescent="0.25">
      <c r="E11655" s="56" t="s">
        <v>2476</v>
      </c>
    </row>
    <row r="11656" spans="5:5" x14ac:dyDescent="0.25">
      <c r="E11656" s="56" t="s">
        <v>2476</v>
      </c>
    </row>
    <row r="11657" spans="5:5" x14ac:dyDescent="0.25">
      <c r="E11657" s="56" t="s">
        <v>2476</v>
      </c>
    </row>
    <row r="11658" spans="5:5" x14ac:dyDescent="0.25">
      <c r="E11658" s="56" t="s">
        <v>2476</v>
      </c>
    </row>
    <row r="11659" spans="5:5" x14ac:dyDescent="0.25">
      <c r="E11659" s="56" t="s">
        <v>2476</v>
      </c>
    </row>
    <row r="11660" spans="5:5" x14ac:dyDescent="0.25">
      <c r="E11660" s="56" t="s">
        <v>2476</v>
      </c>
    </row>
    <row r="11661" spans="5:5" x14ac:dyDescent="0.25">
      <c r="E11661" s="56" t="s">
        <v>2476</v>
      </c>
    </row>
    <row r="11662" spans="5:5" x14ac:dyDescent="0.25">
      <c r="E11662" s="56" t="s">
        <v>2476</v>
      </c>
    </row>
    <row r="11663" spans="5:5" x14ac:dyDescent="0.25">
      <c r="E11663" s="56" t="s">
        <v>2476</v>
      </c>
    </row>
    <row r="11664" spans="5:5" x14ac:dyDescent="0.25">
      <c r="E11664" s="56" t="s">
        <v>2476</v>
      </c>
    </row>
    <row r="11665" spans="5:5" x14ac:dyDescent="0.25">
      <c r="E11665" s="56" t="s">
        <v>2476</v>
      </c>
    </row>
    <row r="11666" spans="5:5" x14ac:dyDescent="0.25">
      <c r="E11666" s="56" t="s">
        <v>2476</v>
      </c>
    </row>
    <row r="11667" spans="5:5" x14ac:dyDescent="0.25">
      <c r="E11667" s="56" t="s">
        <v>2476</v>
      </c>
    </row>
    <row r="11668" spans="5:5" x14ac:dyDescent="0.25">
      <c r="E11668" s="56" t="s">
        <v>2476</v>
      </c>
    </row>
    <row r="11669" spans="5:5" x14ac:dyDescent="0.25">
      <c r="E11669" s="56" t="s">
        <v>2476</v>
      </c>
    </row>
    <row r="11670" spans="5:5" x14ac:dyDescent="0.25">
      <c r="E11670" s="56" t="s">
        <v>2476</v>
      </c>
    </row>
    <row r="11671" spans="5:5" x14ac:dyDescent="0.25">
      <c r="E11671" s="56" t="s">
        <v>2476</v>
      </c>
    </row>
    <row r="11672" spans="5:5" x14ac:dyDescent="0.25">
      <c r="E11672" s="56" t="s">
        <v>2476</v>
      </c>
    </row>
    <row r="11673" spans="5:5" x14ac:dyDescent="0.25">
      <c r="E11673" s="56" t="s">
        <v>2476</v>
      </c>
    </row>
    <row r="11674" spans="5:5" x14ac:dyDescent="0.25">
      <c r="E11674" s="56" t="s">
        <v>2476</v>
      </c>
    </row>
    <row r="11675" spans="5:5" x14ac:dyDescent="0.25">
      <c r="E11675" s="56" t="s">
        <v>2476</v>
      </c>
    </row>
    <row r="11676" spans="5:5" x14ac:dyDescent="0.25">
      <c r="E11676" s="56" t="s">
        <v>2476</v>
      </c>
    </row>
    <row r="11677" spans="5:5" x14ac:dyDescent="0.25">
      <c r="E11677" s="56" t="s">
        <v>2476</v>
      </c>
    </row>
    <row r="11678" spans="5:5" x14ac:dyDescent="0.25">
      <c r="E11678" s="56" t="s">
        <v>2476</v>
      </c>
    </row>
    <row r="11679" spans="5:5" x14ac:dyDescent="0.25">
      <c r="E11679" s="56" t="s">
        <v>2476</v>
      </c>
    </row>
    <row r="11680" spans="5:5" x14ac:dyDescent="0.25">
      <c r="E11680" s="56" t="s">
        <v>2476</v>
      </c>
    </row>
    <row r="11681" spans="5:5" x14ac:dyDescent="0.25">
      <c r="E11681" s="56" t="s">
        <v>2476</v>
      </c>
    </row>
    <row r="11682" spans="5:5" x14ac:dyDescent="0.25">
      <c r="E11682" s="56" t="s">
        <v>2476</v>
      </c>
    </row>
    <row r="11683" spans="5:5" x14ac:dyDescent="0.25">
      <c r="E11683" s="56" t="s">
        <v>2476</v>
      </c>
    </row>
    <row r="11684" spans="5:5" x14ac:dyDescent="0.25">
      <c r="E11684" s="56" t="s">
        <v>2476</v>
      </c>
    </row>
    <row r="11685" spans="5:5" x14ac:dyDescent="0.25">
      <c r="E11685" s="56" t="s">
        <v>2476</v>
      </c>
    </row>
    <row r="11686" spans="5:5" x14ac:dyDescent="0.25">
      <c r="E11686" s="56" t="s">
        <v>2476</v>
      </c>
    </row>
    <row r="11687" spans="5:5" x14ac:dyDescent="0.25">
      <c r="E11687" s="56" t="s">
        <v>2476</v>
      </c>
    </row>
    <row r="11688" spans="5:5" x14ac:dyDescent="0.25">
      <c r="E11688" s="56" t="s">
        <v>2476</v>
      </c>
    </row>
    <row r="11689" spans="5:5" x14ac:dyDescent="0.25">
      <c r="E11689" s="56" t="s">
        <v>2476</v>
      </c>
    </row>
    <row r="11690" spans="5:5" x14ac:dyDescent="0.25">
      <c r="E11690" s="56" t="s">
        <v>2476</v>
      </c>
    </row>
    <row r="11691" spans="5:5" x14ac:dyDescent="0.25">
      <c r="E11691" s="56" t="s">
        <v>2476</v>
      </c>
    </row>
    <row r="11692" spans="5:5" x14ac:dyDescent="0.25">
      <c r="E11692" s="56" t="s">
        <v>2476</v>
      </c>
    </row>
    <row r="11693" spans="5:5" x14ac:dyDescent="0.25">
      <c r="E11693" s="56" t="s">
        <v>2476</v>
      </c>
    </row>
    <row r="11694" spans="5:5" x14ac:dyDescent="0.25">
      <c r="E11694" s="56" t="s">
        <v>2476</v>
      </c>
    </row>
    <row r="11695" spans="5:5" x14ac:dyDescent="0.25">
      <c r="E11695" s="56" t="s">
        <v>2476</v>
      </c>
    </row>
    <row r="11696" spans="5:5" x14ac:dyDescent="0.25">
      <c r="E11696" s="56" t="s">
        <v>2476</v>
      </c>
    </row>
    <row r="11697" spans="5:5" x14ac:dyDescent="0.25">
      <c r="E11697" s="56" t="s">
        <v>2476</v>
      </c>
    </row>
    <row r="11698" spans="5:5" x14ac:dyDescent="0.25">
      <c r="E11698" s="56" t="s">
        <v>2476</v>
      </c>
    </row>
    <row r="11699" spans="5:5" x14ac:dyDescent="0.25">
      <c r="E11699" s="56" t="s">
        <v>2476</v>
      </c>
    </row>
    <row r="11700" spans="5:5" x14ac:dyDescent="0.25">
      <c r="E11700" s="56" t="s">
        <v>2476</v>
      </c>
    </row>
    <row r="11701" spans="5:5" x14ac:dyDescent="0.25">
      <c r="E11701" s="56" t="s">
        <v>2476</v>
      </c>
    </row>
    <row r="11702" spans="5:5" x14ac:dyDescent="0.25">
      <c r="E11702" s="56" t="s">
        <v>2476</v>
      </c>
    </row>
    <row r="11703" spans="5:5" x14ac:dyDescent="0.25">
      <c r="E11703" s="56" t="s">
        <v>2476</v>
      </c>
    </row>
    <row r="11704" spans="5:5" x14ac:dyDescent="0.25">
      <c r="E11704" s="56" t="s">
        <v>2476</v>
      </c>
    </row>
    <row r="11705" spans="5:5" x14ac:dyDescent="0.25">
      <c r="E11705" s="56" t="s">
        <v>2476</v>
      </c>
    </row>
    <row r="11706" spans="5:5" x14ac:dyDescent="0.25">
      <c r="E11706" s="56" t="s">
        <v>2476</v>
      </c>
    </row>
    <row r="11707" spans="5:5" x14ac:dyDescent="0.25">
      <c r="E11707" s="56" t="s">
        <v>2476</v>
      </c>
    </row>
    <row r="11708" spans="5:5" x14ac:dyDescent="0.25">
      <c r="E11708" s="56" t="s">
        <v>2476</v>
      </c>
    </row>
    <row r="11709" spans="5:5" x14ac:dyDescent="0.25">
      <c r="E11709" s="56" t="s">
        <v>2476</v>
      </c>
    </row>
    <row r="11710" spans="5:5" x14ac:dyDescent="0.25">
      <c r="E11710" s="56" t="s">
        <v>2476</v>
      </c>
    </row>
    <row r="11711" spans="5:5" x14ac:dyDescent="0.25">
      <c r="E11711" s="56" t="s">
        <v>2476</v>
      </c>
    </row>
    <row r="11712" spans="5:5" x14ac:dyDescent="0.25">
      <c r="E11712" s="56" t="s">
        <v>2476</v>
      </c>
    </row>
    <row r="11713" spans="5:5" x14ac:dyDescent="0.25">
      <c r="E11713" s="56" t="s">
        <v>2476</v>
      </c>
    </row>
    <row r="11714" spans="5:5" x14ac:dyDescent="0.25">
      <c r="E11714" s="56" t="s">
        <v>2476</v>
      </c>
    </row>
    <row r="11715" spans="5:5" x14ac:dyDescent="0.25">
      <c r="E11715" s="56" t="s">
        <v>2476</v>
      </c>
    </row>
    <row r="11716" spans="5:5" x14ac:dyDescent="0.25">
      <c r="E11716" s="56" t="s">
        <v>2476</v>
      </c>
    </row>
    <row r="11717" spans="5:5" x14ac:dyDescent="0.25">
      <c r="E11717" s="56" t="s">
        <v>2476</v>
      </c>
    </row>
    <row r="11718" spans="5:5" x14ac:dyDescent="0.25">
      <c r="E11718" s="56" t="s">
        <v>2476</v>
      </c>
    </row>
    <row r="11719" spans="5:5" x14ac:dyDescent="0.25">
      <c r="E11719" s="56" t="s">
        <v>2476</v>
      </c>
    </row>
    <row r="11720" spans="5:5" x14ac:dyDescent="0.25">
      <c r="E11720" s="56" t="s">
        <v>2476</v>
      </c>
    </row>
    <row r="11721" spans="5:5" x14ac:dyDescent="0.25">
      <c r="E11721" s="56" t="s">
        <v>2476</v>
      </c>
    </row>
    <row r="11722" spans="5:5" x14ac:dyDescent="0.25">
      <c r="E11722" s="56" t="s">
        <v>2476</v>
      </c>
    </row>
    <row r="11723" spans="5:5" x14ac:dyDescent="0.25">
      <c r="E11723" s="56" t="s">
        <v>2476</v>
      </c>
    </row>
    <row r="11724" spans="5:5" x14ac:dyDescent="0.25">
      <c r="E11724" s="56" t="s">
        <v>2476</v>
      </c>
    </row>
    <row r="11725" spans="5:5" x14ac:dyDescent="0.25">
      <c r="E11725" s="56" t="s">
        <v>2476</v>
      </c>
    </row>
    <row r="11726" spans="5:5" x14ac:dyDescent="0.25">
      <c r="E11726" s="56" t="s">
        <v>2476</v>
      </c>
    </row>
    <row r="11727" spans="5:5" x14ac:dyDescent="0.25">
      <c r="E11727" s="56" t="s">
        <v>2476</v>
      </c>
    </row>
    <row r="11728" spans="5:5" x14ac:dyDescent="0.25">
      <c r="E11728" s="56" t="s">
        <v>2476</v>
      </c>
    </row>
    <row r="11729" spans="5:5" x14ac:dyDescent="0.25">
      <c r="E11729" s="56" t="s">
        <v>2476</v>
      </c>
    </row>
    <row r="11730" spans="5:5" x14ac:dyDescent="0.25">
      <c r="E11730" s="56" t="s">
        <v>2476</v>
      </c>
    </row>
    <row r="11731" spans="5:5" x14ac:dyDescent="0.25">
      <c r="E11731" s="56" t="s">
        <v>2476</v>
      </c>
    </row>
    <row r="11732" spans="5:5" x14ac:dyDescent="0.25">
      <c r="E11732" s="56" t="s">
        <v>2476</v>
      </c>
    </row>
    <row r="11733" spans="5:5" x14ac:dyDescent="0.25">
      <c r="E11733" s="56" t="s">
        <v>2476</v>
      </c>
    </row>
    <row r="11734" spans="5:5" x14ac:dyDescent="0.25">
      <c r="E11734" s="56" t="s">
        <v>2476</v>
      </c>
    </row>
    <row r="11735" spans="5:5" x14ac:dyDescent="0.25">
      <c r="E11735" s="56" t="s">
        <v>2476</v>
      </c>
    </row>
    <row r="11736" spans="5:5" x14ac:dyDescent="0.25">
      <c r="E11736" s="56" t="s">
        <v>2476</v>
      </c>
    </row>
    <row r="11737" spans="5:5" x14ac:dyDescent="0.25">
      <c r="E11737" s="56" t="s">
        <v>2476</v>
      </c>
    </row>
    <row r="11738" spans="5:5" x14ac:dyDescent="0.25">
      <c r="E11738" s="56" t="s">
        <v>2476</v>
      </c>
    </row>
    <row r="11739" spans="5:5" x14ac:dyDescent="0.25">
      <c r="E11739" s="56" t="s">
        <v>2476</v>
      </c>
    </row>
    <row r="11740" spans="5:5" x14ac:dyDescent="0.25">
      <c r="E11740" s="56" t="s">
        <v>2476</v>
      </c>
    </row>
    <row r="11741" spans="5:5" x14ac:dyDescent="0.25">
      <c r="E11741" s="56" t="s">
        <v>2476</v>
      </c>
    </row>
    <row r="11742" spans="5:5" x14ac:dyDescent="0.25">
      <c r="E11742" s="56" t="s">
        <v>2476</v>
      </c>
    </row>
    <row r="11743" spans="5:5" x14ac:dyDescent="0.25">
      <c r="E11743" s="56" t="s">
        <v>2476</v>
      </c>
    </row>
    <row r="11744" spans="5:5" x14ac:dyDescent="0.25">
      <c r="E11744" s="56" t="s">
        <v>2476</v>
      </c>
    </row>
    <row r="11745" spans="5:5" x14ac:dyDescent="0.25">
      <c r="E11745" s="56" t="s">
        <v>2476</v>
      </c>
    </row>
    <row r="11746" spans="5:5" x14ac:dyDescent="0.25">
      <c r="E11746" s="56" t="s">
        <v>2476</v>
      </c>
    </row>
    <row r="11747" spans="5:5" x14ac:dyDescent="0.25">
      <c r="E11747" s="56" t="s">
        <v>2476</v>
      </c>
    </row>
    <row r="11748" spans="5:5" x14ac:dyDescent="0.25">
      <c r="E11748" s="56" t="s">
        <v>2476</v>
      </c>
    </row>
    <row r="11749" spans="5:5" x14ac:dyDescent="0.25">
      <c r="E11749" s="56" t="s">
        <v>2476</v>
      </c>
    </row>
    <row r="11750" spans="5:5" x14ac:dyDescent="0.25">
      <c r="E11750" s="56" t="s">
        <v>2476</v>
      </c>
    </row>
    <row r="11751" spans="5:5" x14ac:dyDescent="0.25">
      <c r="E11751" s="56" t="s">
        <v>2476</v>
      </c>
    </row>
    <row r="11752" spans="5:5" x14ac:dyDescent="0.25">
      <c r="E11752" s="56" t="s">
        <v>2476</v>
      </c>
    </row>
    <row r="11753" spans="5:5" x14ac:dyDescent="0.25">
      <c r="E11753" s="56" t="s">
        <v>2476</v>
      </c>
    </row>
    <row r="11754" spans="5:5" x14ac:dyDescent="0.25">
      <c r="E11754" s="56" t="s">
        <v>2476</v>
      </c>
    </row>
    <row r="11755" spans="5:5" x14ac:dyDescent="0.25">
      <c r="E11755" s="56" t="s">
        <v>2476</v>
      </c>
    </row>
    <row r="11756" spans="5:5" x14ac:dyDescent="0.25">
      <c r="E11756" s="56" t="s">
        <v>2476</v>
      </c>
    </row>
    <row r="11757" spans="5:5" x14ac:dyDescent="0.25">
      <c r="E11757" s="56" t="s">
        <v>2476</v>
      </c>
    </row>
    <row r="11758" spans="5:5" x14ac:dyDescent="0.25">
      <c r="E11758" s="56" t="s">
        <v>2476</v>
      </c>
    </row>
    <row r="11759" spans="5:5" x14ac:dyDescent="0.25">
      <c r="E11759" s="56" t="s">
        <v>2476</v>
      </c>
    </row>
    <row r="11760" spans="5:5" x14ac:dyDescent="0.25">
      <c r="E11760" s="56" t="s">
        <v>2476</v>
      </c>
    </row>
    <row r="11761" spans="5:5" x14ac:dyDescent="0.25">
      <c r="E11761" s="56" t="s">
        <v>2476</v>
      </c>
    </row>
    <row r="11762" spans="5:5" x14ac:dyDescent="0.25">
      <c r="E11762" s="56" t="s">
        <v>2476</v>
      </c>
    </row>
    <row r="11763" spans="5:5" x14ac:dyDescent="0.25">
      <c r="E11763" s="56" t="s">
        <v>2476</v>
      </c>
    </row>
    <row r="11764" spans="5:5" x14ac:dyDescent="0.25">
      <c r="E11764" s="56" t="s">
        <v>2476</v>
      </c>
    </row>
    <row r="11765" spans="5:5" x14ac:dyDescent="0.25">
      <c r="E11765" s="56" t="s">
        <v>2476</v>
      </c>
    </row>
    <row r="11766" spans="5:5" x14ac:dyDescent="0.25">
      <c r="E11766" s="56" t="s">
        <v>2476</v>
      </c>
    </row>
    <row r="11767" spans="5:5" x14ac:dyDescent="0.25">
      <c r="E11767" s="56" t="s">
        <v>2476</v>
      </c>
    </row>
    <row r="11768" spans="5:5" x14ac:dyDescent="0.25">
      <c r="E11768" s="56" t="s">
        <v>2476</v>
      </c>
    </row>
    <row r="11769" spans="5:5" x14ac:dyDescent="0.25">
      <c r="E11769" s="56" t="s">
        <v>2476</v>
      </c>
    </row>
    <row r="11770" spans="5:5" x14ac:dyDescent="0.25">
      <c r="E11770" s="56" t="s">
        <v>2476</v>
      </c>
    </row>
    <row r="11771" spans="5:5" x14ac:dyDescent="0.25">
      <c r="E11771" s="56" t="s">
        <v>2476</v>
      </c>
    </row>
    <row r="11772" spans="5:5" x14ac:dyDescent="0.25">
      <c r="E11772" s="56" t="s">
        <v>2476</v>
      </c>
    </row>
    <row r="11773" spans="5:5" x14ac:dyDescent="0.25">
      <c r="E11773" s="56" t="s">
        <v>2476</v>
      </c>
    </row>
    <row r="11774" spans="5:5" x14ac:dyDescent="0.25">
      <c r="E11774" s="56" t="s">
        <v>2476</v>
      </c>
    </row>
    <row r="11775" spans="5:5" x14ac:dyDescent="0.25">
      <c r="E11775" s="56" t="s">
        <v>2476</v>
      </c>
    </row>
    <row r="11776" spans="5:5" x14ac:dyDescent="0.25">
      <c r="E11776" s="56" t="s">
        <v>2476</v>
      </c>
    </row>
    <row r="11777" spans="5:5" x14ac:dyDescent="0.25">
      <c r="E11777" s="56" t="s">
        <v>2476</v>
      </c>
    </row>
    <row r="11778" spans="5:5" x14ac:dyDescent="0.25">
      <c r="E11778" s="56" t="s">
        <v>2476</v>
      </c>
    </row>
    <row r="11779" spans="5:5" x14ac:dyDescent="0.25">
      <c r="E11779" s="56" t="s">
        <v>2476</v>
      </c>
    </row>
    <row r="11780" spans="5:5" x14ac:dyDescent="0.25">
      <c r="E11780" s="56" t="s">
        <v>2476</v>
      </c>
    </row>
    <row r="11781" spans="5:5" x14ac:dyDescent="0.25">
      <c r="E11781" s="56" t="s">
        <v>2476</v>
      </c>
    </row>
    <row r="11782" spans="5:5" x14ac:dyDescent="0.25">
      <c r="E11782" s="56" t="s">
        <v>2476</v>
      </c>
    </row>
    <row r="11783" spans="5:5" x14ac:dyDescent="0.25">
      <c r="E11783" s="56" t="s">
        <v>2476</v>
      </c>
    </row>
    <row r="11784" spans="5:5" x14ac:dyDescent="0.25">
      <c r="E11784" s="56" t="s">
        <v>2476</v>
      </c>
    </row>
    <row r="11785" spans="5:5" x14ac:dyDescent="0.25">
      <c r="E11785" s="56" t="s">
        <v>2476</v>
      </c>
    </row>
    <row r="11786" spans="5:5" x14ac:dyDescent="0.25">
      <c r="E11786" s="56" t="s">
        <v>2476</v>
      </c>
    </row>
    <row r="11787" spans="5:5" x14ac:dyDescent="0.25">
      <c r="E11787" s="56" t="s">
        <v>2476</v>
      </c>
    </row>
    <row r="11788" spans="5:5" x14ac:dyDescent="0.25">
      <c r="E11788" s="56" t="s">
        <v>2476</v>
      </c>
    </row>
    <row r="11789" spans="5:5" x14ac:dyDescent="0.25">
      <c r="E11789" s="56" t="s">
        <v>2476</v>
      </c>
    </row>
    <row r="11790" spans="5:5" x14ac:dyDescent="0.25">
      <c r="E11790" s="56" t="s">
        <v>2476</v>
      </c>
    </row>
    <row r="11791" spans="5:5" x14ac:dyDescent="0.25">
      <c r="E11791" s="56" t="s">
        <v>2476</v>
      </c>
    </row>
    <row r="11792" spans="5:5" x14ac:dyDescent="0.25">
      <c r="E11792" s="56" t="s">
        <v>2476</v>
      </c>
    </row>
    <row r="11793" spans="5:5" x14ac:dyDescent="0.25">
      <c r="E11793" s="56" t="s">
        <v>2476</v>
      </c>
    </row>
    <row r="11794" spans="5:5" x14ac:dyDescent="0.25">
      <c r="E11794" s="56" t="s">
        <v>2476</v>
      </c>
    </row>
    <row r="11795" spans="5:5" x14ac:dyDescent="0.25">
      <c r="E11795" s="56" t="s">
        <v>2476</v>
      </c>
    </row>
    <row r="11796" spans="5:5" x14ac:dyDescent="0.25">
      <c r="E11796" s="56" t="s">
        <v>2476</v>
      </c>
    </row>
    <row r="11797" spans="5:5" x14ac:dyDescent="0.25">
      <c r="E11797" s="56" t="s">
        <v>2476</v>
      </c>
    </row>
    <row r="11798" spans="5:5" x14ac:dyDescent="0.25">
      <c r="E11798" s="56" t="s">
        <v>2476</v>
      </c>
    </row>
    <row r="11799" spans="5:5" x14ac:dyDescent="0.25">
      <c r="E11799" s="56" t="s">
        <v>2476</v>
      </c>
    </row>
    <row r="11800" spans="5:5" x14ac:dyDescent="0.25">
      <c r="E11800" s="56" t="s">
        <v>2476</v>
      </c>
    </row>
    <row r="11801" spans="5:5" x14ac:dyDescent="0.25">
      <c r="E11801" s="56" t="s">
        <v>2476</v>
      </c>
    </row>
    <row r="11802" spans="5:5" x14ac:dyDescent="0.25">
      <c r="E11802" s="56" t="s">
        <v>2476</v>
      </c>
    </row>
    <row r="11803" spans="5:5" x14ac:dyDescent="0.25">
      <c r="E11803" s="56" t="s">
        <v>2476</v>
      </c>
    </row>
    <row r="11804" spans="5:5" x14ac:dyDescent="0.25">
      <c r="E11804" s="56" t="s">
        <v>2476</v>
      </c>
    </row>
    <row r="11805" spans="5:5" x14ac:dyDescent="0.25">
      <c r="E11805" s="56" t="s">
        <v>2476</v>
      </c>
    </row>
    <row r="11806" spans="5:5" x14ac:dyDescent="0.25">
      <c r="E11806" s="56" t="s">
        <v>2476</v>
      </c>
    </row>
    <row r="11807" spans="5:5" x14ac:dyDescent="0.25">
      <c r="E11807" s="56" t="s">
        <v>2476</v>
      </c>
    </row>
    <row r="11808" spans="5:5" x14ac:dyDescent="0.25">
      <c r="E11808" s="56" t="s">
        <v>2476</v>
      </c>
    </row>
    <row r="11809" spans="5:5" x14ac:dyDescent="0.25">
      <c r="E11809" s="56" t="s">
        <v>2476</v>
      </c>
    </row>
    <row r="11810" spans="5:5" x14ac:dyDescent="0.25">
      <c r="E11810" s="56" t="s">
        <v>2476</v>
      </c>
    </row>
    <row r="11811" spans="5:5" x14ac:dyDescent="0.25">
      <c r="E11811" s="56" t="s">
        <v>2476</v>
      </c>
    </row>
    <row r="11812" spans="5:5" x14ac:dyDescent="0.25">
      <c r="E11812" s="56" t="s">
        <v>2476</v>
      </c>
    </row>
    <row r="11813" spans="5:5" x14ac:dyDescent="0.25">
      <c r="E11813" s="56" t="s">
        <v>2476</v>
      </c>
    </row>
    <row r="11814" spans="5:5" x14ac:dyDescent="0.25">
      <c r="E11814" s="56" t="s">
        <v>2476</v>
      </c>
    </row>
    <row r="11815" spans="5:5" x14ac:dyDescent="0.25">
      <c r="E11815" s="56" t="s">
        <v>2476</v>
      </c>
    </row>
    <row r="11816" spans="5:5" x14ac:dyDescent="0.25">
      <c r="E11816" s="56" t="s">
        <v>2476</v>
      </c>
    </row>
    <row r="11817" spans="5:5" x14ac:dyDescent="0.25">
      <c r="E11817" s="56" t="s">
        <v>2476</v>
      </c>
    </row>
    <row r="11818" spans="5:5" x14ac:dyDescent="0.25">
      <c r="E11818" s="56" t="s">
        <v>2476</v>
      </c>
    </row>
    <row r="11819" spans="5:5" x14ac:dyDescent="0.25">
      <c r="E11819" s="56" t="s">
        <v>2476</v>
      </c>
    </row>
    <row r="11820" spans="5:5" x14ac:dyDescent="0.25">
      <c r="E11820" s="56" t="s">
        <v>2476</v>
      </c>
    </row>
    <row r="11821" spans="5:5" x14ac:dyDescent="0.25">
      <c r="E11821" s="56" t="s">
        <v>2476</v>
      </c>
    </row>
    <row r="11822" spans="5:5" x14ac:dyDescent="0.25">
      <c r="E11822" s="56" t="s">
        <v>2476</v>
      </c>
    </row>
    <row r="11823" spans="5:5" x14ac:dyDescent="0.25">
      <c r="E11823" s="56" t="s">
        <v>2476</v>
      </c>
    </row>
    <row r="11824" spans="5:5" x14ac:dyDescent="0.25">
      <c r="E11824" s="56" t="s">
        <v>2476</v>
      </c>
    </row>
    <row r="11825" spans="5:5" x14ac:dyDescent="0.25">
      <c r="E11825" s="56" t="s">
        <v>2476</v>
      </c>
    </row>
    <row r="11826" spans="5:5" x14ac:dyDescent="0.25">
      <c r="E11826" s="56" t="s">
        <v>2476</v>
      </c>
    </row>
    <row r="11827" spans="5:5" x14ac:dyDescent="0.25">
      <c r="E11827" s="56" t="s">
        <v>2476</v>
      </c>
    </row>
    <row r="11828" spans="5:5" x14ac:dyDescent="0.25">
      <c r="E11828" s="56" t="s">
        <v>2476</v>
      </c>
    </row>
    <row r="11829" spans="5:5" x14ac:dyDescent="0.25">
      <c r="E11829" s="56" t="s">
        <v>2476</v>
      </c>
    </row>
    <row r="11830" spans="5:5" x14ac:dyDescent="0.25">
      <c r="E11830" s="56" t="s">
        <v>2476</v>
      </c>
    </row>
    <row r="11831" spans="5:5" x14ac:dyDescent="0.25">
      <c r="E11831" s="56" t="s">
        <v>2476</v>
      </c>
    </row>
    <row r="11832" spans="5:5" x14ac:dyDescent="0.25">
      <c r="E11832" s="56" t="s">
        <v>2476</v>
      </c>
    </row>
    <row r="11833" spans="5:5" x14ac:dyDescent="0.25">
      <c r="E11833" s="56" t="s">
        <v>2476</v>
      </c>
    </row>
    <row r="11834" spans="5:5" x14ac:dyDescent="0.25">
      <c r="E11834" s="56" t="s">
        <v>2476</v>
      </c>
    </row>
    <row r="11835" spans="5:5" x14ac:dyDescent="0.25">
      <c r="E11835" s="56" t="s">
        <v>2476</v>
      </c>
    </row>
    <row r="11836" spans="5:5" x14ac:dyDescent="0.25">
      <c r="E11836" s="56" t="s">
        <v>2476</v>
      </c>
    </row>
    <row r="11837" spans="5:5" x14ac:dyDescent="0.25">
      <c r="E11837" s="56" t="s">
        <v>2476</v>
      </c>
    </row>
    <row r="11838" spans="5:5" x14ac:dyDescent="0.25">
      <c r="E11838" s="56" t="s">
        <v>2476</v>
      </c>
    </row>
    <row r="11839" spans="5:5" x14ac:dyDescent="0.25">
      <c r="E11839" s="56" t="s">
        <v>2476</v>
      </c>
    </row>
    <row r="11840" spans="5:5" x14ac:dyDescent="0.25">
      <c r="E11840" s="56" t="s">
        <v>2476</v>
      </c>
    </row>
    <row r="11841" spans="5:5" x14ac:dyDescent="0.25">
      <c r="E11841" s="56" t="s">
        <v>2476</v>
      </c>
    </row>
    <row r="11842" spans="5:5" x14ac:dyDescent="0.25">
      <c r="E11842" s="56" t="s">
        <v>2476</v>
      </c>
    </row>
    <row r="11843" spans="5:5" x14ac:dyDescent="0.25">
      <c r="E11843" s="56" t="s">
        <v>2476</v>
      </c>
    </row>
    <row r="11844" spans="5:5" x14ac:dyDescent="0.25">
      <c r="E11844" s="56" t="s">
        <v>2476</v>
      </c>
    </row>
    <row r="11845" spans="5:5" x14ac:dyDescent="0.25">
      <c r="E11845" s="56" t="s">
        <v>2476</v>
      </c>
    </row>
    <row r="11846" spans="5:5" x14ac:dyDescent="0.25">
      <c r="E11846" s="56" t="s">
        <v>2476</v>
      </c>
    </row>
    <row r="11847" spans="5:5" x14ac:dyDescent="0.25">
      <c r="E11847" s="56" t="s">
        <v>2476</v>
      </c>
    </row>
    <row r="11848" spans="5:5" x14ac:dyDescent="0.25">
      <c r="E11848" s="56" t="s">
        <v>2476</v>
      </c>
    </row>
    <row r="11849" spans="5:5" x14ac:dyDescent="0.25">
      <c r="E11849" s="56" t="s">
        <v>2476</v>
      </c>
    </row>
    <row r="11850" spans="5:5" x14ac:dyDescent="0.25">
      <c r="E11850" s="56" t="s">
        <v>2476</v>
      </c>
    </row>
    <row r="11851" spans="5:5" x14ac:dyDescent="0.25">
      <c r="E11851" s="56" t="s">
        <v>2476</v>
      </c>
    </row>
    <row r="11852" spans="5:5" x14ac:dyDescent="0.25">
      <c r="E11852" s="56" t="s">
        <v>2476</v>
      </c>
    </row>
    <row r="11853" spans="5:5" x14ac:dyDescent="0.25">
      <c r="E11853" s="56" t="s">
        <v>2476</v>
      </c>
    </row>
    <row r="11854" spans="5:5" x14ac:dyDescent="0.25">
      <c r="E11854" s="56" t="s">
        <v>2476</v>
      </c>
    </row>
    <row r="11855" spans="5:5" x14ac:dyDescent="0.25">
      <c r="E11855" s="56" t="s">
        <v>2476</v>
      </c>
    </row>
    <row r="11856" spans="5:5" x14ac:dyDescent="0.25">
      <c r="E11856" s="56" t="s">
        <v>2476</v>
      </c>
    </row>
    <row r="11857" spans="5:5" x14ac:dyDescent="0.25">
      <c r="E11857" s="56" t="s">
        <v>2476</v>
      </c>
    </row>
    <row r="11858" spans="5:5" x14ac:dyDescent="0.25">
      <c r="E11858" s="56" t="s">
        <v>2476</v>
      </c>
    </row>
    <row r="11859" spans="5:5" x14ac:dyDescent="0.25">
      <c r="E11859" s="56" t="s">
        <v>2476</v>
      </c>
    </row>
    <row r="11860" spans="5:5" x14ac:dyDescent="0.25">
      <c r="E11860" s="56" t="s">
        <v>2476</v>
      </c>
    </row>
    <row r="11861" spans="5:5" x14ac:dyDescent="0.25">
      <c r="E11861" s="56" t="s">
        <v>2476</v>
      </c>
    </row>
    <row r="11862" spans="5:5" x14ac:dyDescent="0.25">
      <c r="E11862" s="56" t="s">
        <v>2476</v>
      </c>
    </row>
    <row r="11863" spans="5:5" x14ac:dyDescent="0.25">
      <c r="E11863" s="56" t="s">
        <v>2476</v>
      </c>
    </row>
    <row r="11864" spans="5:5" x14ac:dyDescent="0.25">
      <c r="E11864" s="56" t="s">
        <v>2476</v>
      </c>
    </row>
    <row r="11865" spans="5:5" x14ac:dyDescent="0.25">
      <c r="E11865" s="56" t="s">
        <v>2476</v>
      </c>
    </row>
    <row r="11866" spans="5:5" x14ac:dyDescent="0.25">
      <c r="E11866" s="56" t="s">
        <v>2476</v>
      </c>
    </row>
    <row r="11867" spans="5:5" x14ac:dyDescent="0.25">
      <c r="E11867" s="56" t="s">
        <v>2476</v>
      </c>
    </row>
    <row r="11868" spans="5:5" x14ac:dyDescent="0.25">
      <c r="E11868" s="56" t="s">
        <v>2476</v>
      </c>
    </row>
    <row r="11869" spans="5:5" x14ac:dyDescent="0.25">
      <c r="E11869" s="56" t="s">
        <v>2476</v>
      </c>
    </row>
    <row r="11870" spans="5:5" x14ac:dyDescent="0.25">
      <c r="E11870" s="56" t="s">
        <v>2476</v>
      </c>
    </row>
    <row r="11871" spans="5:5" x14ac:dyDescent="0.25">
      <c r="E11871" s="56" t="s">
        <v>2476</v>
      </c>
    </row>
    <row r="11872" spans="5:5" x14ac:dyDescent="0.25">
      <c r="E11872" s="56" t="s">
        <v>2476</v>
      </c>
    </row>
    <row r="11873" spans="5:5" x14ac:dyDescent="0.25">
      <c r="E11873" s="56" t="s">
        <v>2476</v>
      </c>
    </row>
    <row r="11874" spans="5:5" x14ac:dyDescent="0.25">
      <c r="E11874" s="56" t="s">
        <v>2476</v>
      </c>
    </row>
    <row r="11875" spans="5:5" x14ac:dyDescent="0.25">
      <c r="E11875" s="56" t="s">
        <v>2476</v>
      </c>
    </row>
    <row r="11876" spans="5:5" x14ac:dyDescent="0.25">
      <c r="E11876" s="56" t="s">
        <v>2476</v>
      </c>
    </row>
    <row r="11877" spans="5:5" x14ac:dyDescent="0.25">
      <c r="E11877" s="56" t="s">
        <v>2476</v>
      </c>
    </row>
    <row r="11878" spans="5:5" x14ac:dyDescent="0.25">
      <c r="E11878" s="56" t="s">
        <v>2476</v>
      </c>
    </row>
    <row r="11879" spans="5:5" x14ac:dyDescent="0.25">
      <c r="E11879" s="56" t="s">
        <v>2476</v>
      </c>
    </row>
    <row r="11880" spans="5:5" x14ac:dyDescent="0.25">
      <c r="E11880" s="56" t="s">
        <v>2476</v>
      </c>
    </row>
    <row r="11881" spans="5:5" x14ac:dyDescent="0.25">
      <c r="E11881" s="56" t="s">
        <v>2476</v>
      </c>
    </row>
    <row r="11882" spans="5:5" x14ac:dyDescent="0.25">
      <c r="E11882" s="56" t="s">
        <v>2476</v>
      </c>
    </row>
    <row r="11883" spans="5:5" x14ac:dyDescent="0.25">
      <c r="E11883" s="56" t="s">
        <v>2476</v>
      </c>
    </row>
    <row r="11884" spans="5:5" x14ac:dyDescent="0.25">
      <c r="E11884" s="56" t="s">
        <v>2476</v>
      </c>
    </row>
    <row r="11885" spans="5:5" x14ac:dyDescent="0.25">
      <c r="E11885" s="56" t="s">
        <v>2476</v>
      </c>
    </row>
    <row r="11886" spans="5:5" x14ac:dyDescent="0.25">
      <c r="E11886" s="56" t="s">
        <v>2476</v>
      </c>
    </row>
    <row r="11887" spans="5:5" x14ac:dyDescent="0.25">
      <c r="E11887" s="56" t="s">
        <v>2476</v>
      </c>
    </row>
    <row r="11888" spans="5:5" x14ac:dyDescent="0.25">
      <c r="E11888" s="56" t="s">
        <v>2476</v>
      </c>
    </row>
    <row r="11889" spans="5:5" x14ac:dyDescent="0.25">
      <c r="E11889" s="56" t="s">
        <v>2476</v>
      </c>
    </row>
    <row r="11890" spans="5:5" x14ac:dyDescent="0.25">
      <c r="E11890" s="56" t="s">
        <v>2476</v>
      </c>
    </row>
    <row r="11891" spans="5:5" x14ac:dyDescent="0.25">
      <c r="E11891" s="56" t="s">
        <v>2476</v>
      </c>
    </row>
    <row r="11892" spans="5:5" x14ac:dyDescent="0.25">
      <c r="E11892" s="56" t="s">
        <v>2476</v>
      </c>
    </row>
    <row r="11893" spans="5:5" x14ac:dyDescent="0.25">
      <c r="E11893" s="56" t="s">
        <v>2476</v>
      </c>
    </row>
    <row r="11894" spans="5:5" x14ac:dyDescent="0.25">
      <c r="E11894" s="56" t="s">
        <v>2476</v>
      </c>
    </row>
    <row r="11895" spans="5:5" x14ac:dyDescent="0.25">
      <c r="E11895" s="56" t="s">
        <v>2476</v>
      </c>
    </row>
    <row r="11896" spans="5:5" x14ac:dyDescent="0.25">
      <c r="E11896" s="56" t="s">
        <v>2476</v>
      </c>
    </row>
    <row r="11897" spans="5:5" x14ac:dyDescent="0.25">
      <c r="E11897" s="56" t="s">
        <v>2476</v>
      </c>
    </row>
    <row r="11898" spans="5:5" x14ac:dyDescent="0.25">
      <c r="E11898" s="56" t="s">
        <v>2476</v>
      </c>
    </row>
    <row r="11899" spans="5:5" x14ac:dyDescent="0.25">
      <c r="E11899" s="56" t="s">
        <v>2476</v>
      </c>
    </row>
    <row r="11900" spans="5:5" x14ac:dyDescent="0.25">
      <c r="E11900" s="56" t="s">
        <v>2476</v>
      </c>
    </row>
    <row r="11901" spans="5:5" x14ac:dyDescent="0.25">
      <c r="E11901" s="56" t="s">
        <v>2476</v>
      </c>
    </row>
    <row r="11902" spans="5:5" x14ac:dyDescent="0.25">
      <c r="E11902" s="56" t="s">
        <v>2476</v>
      </c>
    </row>
    <row r="11903" spans="5:5" x14ac:dyDescent="0.25">
      <c r="E11903" s="56" t="s">
        <v>2476</v>
      </c>
    </row>
    <row r="11904" spans="5:5" x14ac:dyDescent="0.25">
      <c r="E11904" s="56" t="s">
        <v>2476</v>
      </c>
    </row>
    <row r="11905" spans="5:5" x14ac:dyDescent="0.25">
      <c r="E11905" s="56" t="s">
        <v>2476</v>
      </c>
    </row>
    <row r="11906" spans="5:5" x14ac:dyDescent="0.25">
      <c r="E11906" s="56" t="s">
        <v>2476</v>
      </c>
    </row>
    <row r="11907" spans="5:5" x14ac:dyDescent="0.25">
      <c r="E11907" s="56" t="s">
        <v>2476</v>
      </c>
    </row>
    <row r="11908" spans="5:5" x14ac:dyDescent="0.25">
      <c r="E11908" s="56" t="s">
        <v>2476</v>
      </c>
    </row>
    <row r="11909" spans="5:5" x14ac:dyDescent="0.25">
      <c r="E11909" s="56" t="s">
        <v>2476</v>
      </c>
    </row>
    <row r="11910" spans="5:5" x14ac:dyDescent="0.25">
      <c r="E11910" s="56" t="s">
        <v>2476</v>
      </c>
    </row>
    <row r="11911" spans="5:5" x14ac:dyDescent="0.25">
      <c r="E11911" s="56" t="s">
        <v>2476</v>
      </c>
    </row>
    <row r="11912" spans="5:5" x14ac:dyDescent="0.25">
      <c r="E11912" s="56" t="s">
        <v>2476</v>
      </c>
    </row>
    <row r="11913" spans="5:5" x14ac:dyDescent="0.25">
      <c r="E11913" s="56" t="s">
        <v>2476</v>
      </c>
    </row>
    <row r="11914" spans="5:5" x14ac:dyDescent="0.25">
      <c r="E11914" s="56" t="s">
        <v>2476</v>
      </c>
    </row>
    <row r="11915" spans="5:5" x14ac:dyDescent="0.25">
      <c r="E11915" s="56" t="s">
        <v>2476</v>
      </c>
    </row>
    <row r="11916" spans="5:5" x14ac:dyDescent="0.25">
      <c r="E11916" s="56" t="s">
        <v>2476</v>
      </c>
    </row>
    <row r="11917" spans="5:5" x14ac:dyDescent="0.25">
      <c r="E11917" s="56" t="s">
        <v>2476</v>
      </c>
    </row>
    <row r="11918" spans="5:5" x14ac:dyDescent="0.25">
      <c r="E11918" s="56" t="s">
        <v>2476</v>
      </c>
    </row>
    <row r="11919" spans="5:5" x14ac:dyDescent="0.25">
      <c r="E11919" s="56" t="s">
        <v>2476</v>
      </c>
    </row>
    <row r="11920" spans="5:5" x14ac:dyDescent="0.25">
      <c r="E11920" s="56" t="s">
        <v>2476</v>
      </c>
    </row>
    <row r="11921" spans="5:5" x14ac:dyDescent="0.25">
      <c r="E11921" s="56" t="s">
        <v>2476</v>
      </c>
    </row>
    <row r="11922" spans="5:5" x14ac:dyDescent="0.25">
      <c r="E11922" s="56" t="s">
        <v>2476</v>
      </c>
    </row>
    <row r="11923" spans="5:5" x14ac:dyDescent="0.25">
      <c r="E11923" s="56" t="s">
        <v>2476</v>
      </c>
    </row>
    <row r="11924" spans="5:5" x14ac:dyDescent="0.25">
      <c r="E11924" s="56" t="s">
        <v>2476</v>
      </c>
    </row>
    <row r="11925" spans="5:5" x14ac:dyDescent="0.25">
      <c r="E11925" s="56" t="s">
        <v>2476</v>
      </c>
    </row>
    <row r="11926" spans="5:5" x14ac:dyDescent="0.25">
      <c r="E11926" s="56" t="s">
        <v>2476</v>
      </c>
    </row>
    <row r="11927" spans="5:5" x14ac:dyDescent="0.25">
      <c r="E11927" s="56" t="s">
        <v>2476</v>
      </c>
    </row>
    <row r="11928" spans="5:5" x14ac:dyDescent="0.25">
      <c r="E11928" s="56" t="s">
        <v>2476</v>
      </c>
    </row>
    <row r="11929" spans="5:5" x14ac:dyDescent="0.25">
      <c r="E11929" s="56" t="s">
        <v>2476</v>
      </c>
    </row>
    <row r="11930" spans="5:5" x14ac:dyDescent="0.25">
      <c r="E11930" s="56" t="s">
        <v>2476</v>
      </c>
    </row>
    <row r="11931" spans="5:5" x14ac:dyDescent="0.25">
      <c r="E11931" s="56" t="s">
        <v>2476</v>
      </c>
    </row>
    <row r="11932" spans="5:5" x14ac:dyDescent="0.25">
      <c r="E11932" s="56" t="s">
        <v>2476</v>
      </c>
    </row>
    <row r="11933" spans="5:5" x14ac:dyDescent="0.25">
      <c r="E11933" s="56" t="s">
        <v>2476</v>
      </c>
    </row>
    <row r="11934" spans="5:5" x14ac:dyDescent="0.25">
      <c r="E11934" s="56" t="s">
        <v>2476</v>
      </c>
    </row>
    <row r="11935" spans="5:5" x14ac:dyDescent="0.25">
      <c r="E11935" s="56" t="s">
        <v>2476</v>
      </c>
    </row>
    <row r="11936" spans="5:5" x14ac:dyDescent="0.25">
      <c r="E11936" s="56" t="s">
        <v>2476</v>
      </c>
    </row>
    <row r="11937" spans="5:5" x14ac:dyDescent="0.25">
      <c r="E11937" s="56" t="s">
        <v>2476</v>
      </c>
    </row>
    <row r="11938" spans="5:5" x14ac:dyDescent="0.25">
      <c r="E11938" s="56" t="s">
        <v>2476</v>
      </c>
    </row>
    <row r="11939" spans="5:5" x14ac:dyDescent="0.25">
      <c r="E11939" s="56" t="s">
        <v>2476</v>
      </c>
    </row>
    <row r="11940" spans="5:5" x14ac:dyDescent="0.25">
      <c r="E11940" s="56" t="s">
        <v>2476</v>
      </c>
    </row>
    <row r="11941" spans="5:5" x14ac:dyDescent="0.25">
      <c r="E11941" s="56" t="s">
        <v>2476</v>
      </c>
    </row>
    <row r="11942" spans="5:5" x14ac:dyDescent="0.25">
      <c r="E11942" s="56" t="s">
        <v>2476</v>
      </c>
    </row>
    <row r="11943" spans="5:5" x14ac:dyDescent="0.25">
      <c r="E11943" s="56" t="s">
        <v>2476</v>
      </c>
    </row>
    <row r="11944" spans="5:5" x14ac:dyDescent="0.25">
      <c r="E11944" s="56" t="s">
        <v>2476</v>
      </c>
    </row>
    <row r="11945" spans="5:5" x14ac:dyDescent="0.25">
      <c r="E11945" s="56" t="s">
        <v>2476</v>
      </c>
    </row>
    <row r="11946" spans="5:5" x14ac:dyDescent="0.25">
      <c r="E11946" s="56" t="s">
        <v>2476</v>
      </c>
    </row>
    <row r="11947" spans="5:5" x14ac:dyDescent="0.25">
      <c r="E11947" s="56" t="s">
        <v>2476</v>
      </c>
    </row>
    <row r="11948" spans="5:5" x14ac:dyDescent="0.25">
      <c r="E11948" s="56" t="s">
        <v>2476</v>
      </c>
    </row>
    <row r="11949" spans="5:5" x14ac:dyDescent="0.25">
      <c r="E11949" s="56" t="s">
        <v>2476</v>
      </c>
    </row>
    <row r="11950" spans="5:5" x14ac:dyDescent="0.25">
      <c r="E11950" s="56" t="s">
        <v>2476</v>
      </c>
    </row>
    <row r="11951" spans="5:5" x14ac:dyDescent="0.25">
      <c r="E11951" s="56" t="s">
        <v>2476</v>
      </c>
    </row>
    <row r="11952" spans="5:5" x14ac:dyDescent="0.25">
      <c r="E11952" s="56" t="s">
        <v>2476</v>
      </c>
    </row>
    <row r="11953" spans="5:5" x14ac:dyDescent="0.25">
      <c r="E11953" s="56" t="s">
        <v>2476</v>
      </c>
    </row>
    <row r="11954" spans="5:5" x14ac:dyDescent="0.25">
      <c r="E11954" s="56" t="s">
        <v>2476</v>
      </c>
    </row>
    <row r="11955" spans="5:5" x14ac:dyDescent="0.25">
      <c r="E11955" s="56" t="s">
        <v>2476</v>
      </c>
    </row>
    <row r="11956" spans="5:5" x14ac:dyDescent="0.25">
      <c r="E11956" s="56" t="s">
        <v>2476</v>
      </c>
    </row>
    <row r="11957" spans="5:5" x14ac:dyDescent="0.25">
      <c r="E11957" s="56" t="s">
        <v>2476</v>
      </c>
    </row>
    <row r="11958" spans="5:5" x14ac:dyDescent="0.25">
      <c r="E11958" s="56" t="s">
        <v>2476</v>
      </c>
    </row>
    <row r="11959" spans="5:5" x14ac:dyDescent="0.25">
      <c r="E11959" s="56" t="s">
        <v>2476</v>
      </c>
    </row>
    <row r="11960" spans="5:5" x14ac:dyDescent="0.25">
      <c r="E11960" s="56" t="s">
        <v>2476</v>
      </c>
    </row>
    <row r="11961" spans="5:5" x14ac:dyDescent="0.25">
      <c r="E11961" s="56" t="s">
        <v>2476</v>
      </c>
    </row>
    <row r="11962" spans="5:5" x14ac:dyDescent="0.25">
      <c r="E11962" s="56" t="s">
        <v>2476</v>
      </c>
    </row>
    <row r="11963" spans="5:5" x14ac:dyDescent="0.25">
      <c r="E11963" s="56" t="s">
        <v>2476</v>
      </c>
    </row>
    <row r="11964" spans="5:5" x14ac:dyDescent="0.25">
      <c r="E11964" s="56" t="s">
        <v>2476</v>
      </c>
    </row>
    <row r="11965" spans="5:5" x14ac:dyDescent="0.25">
      <c r="E11965" s="56" t="s">
        <v>2476</v>
      </c>
    </row>
    <row r="11966" spans="5:5" x14ac:dyDescent="0.25">
      <c r="E11966" s="56" t="s">
        <v>2476</v>
      </c>
    </row>
    <row r="11967" spans="5:5" x14ac:dyDescent="0.25">
      <c r="E11967" s="56" t="s">
        <v>2476</v>
      </c>
    </row>
    <row r="11968" spans="5:5" x14ac:dyDescent="0.25">
      <c r="E11968" s="56" t="s">
        <v>2476</v>
      </c>
    </row>
    <row r="11969" spans="5:5" x14ac:dyDescent="0.25">
      <c r="E11969" s="56" t="s">
        <v>2476</v>
      </c>
    </row>
    <row r="11970" spans="5:5" x14ac:dyDescent="0.25">
      <c r="E11970" s="56" t="s">
        <v>2476</v>
      </c>
    </row>
    <row r="11971" spans="5:5" x14ac:dyDescent="0.25">
      <c r="E11971" s="56" t="s">
        <v>2476</v>
      </c>
    </row>
    <row r="11972" spans="5:5" x14ac:dyDescent="0.25">
      <c r="E11972" s="56" t="s">
        <v>2476</v>
      </c>
    </row>
    <row r="11973" spans="5:5" x14ac:dyDescent="0.25">
      <c r="E11973" s="56" t="s">
        <v>2476</v>
      </c>
    </row>
    <row r="11974" spans="5:5" x14ac:dyDescent="0.25">
      <c r="E11974" s="56" t="s">
        <v>2476</v>
      </c>
    </row>
    <row r="11975" spans="5:5" x14ac:dyDescent="0.25">
      <c r="E11975" s="56" t="s">
        <v>2476</v>
      </c>
    </row>
    <row r="11976" spans="5:5" x14ac:dyDescent="0.25">
      <c r="E11976" s="56" t="s">
        <v>2476</v>
      </c>
    </row>
    <row r="11977" spans="5:5" x14ac:dyDescent="0.25">
      <c r="E11977" s="56" t="s">
        <v>2476</v>
      </c>
    </row>
    <row r="11978" spans="5:5" x14ac:dyDescent="0.25">
      <c r="E11978" s="56" t="s">
        <v>2476</v>
      </c>
    </row>
    <row r="11979" spans="5:5" x14ac:dyDescent="0.25">
      <c r="E11979" s="56" t="s">
        <v>2476</v>
      </c>
    </row>
    <row r="11980" spans="5:5" x14ac:dyDescent="0.25">
      <c r="E11980" s="56" t="s">
        <v>2476</v>
      </c>
    </row>
    <row r="11981" spans="5:5" x14ac:dyDescent="0.25">
      <c r="E11981" s="56" t="s">
        <v>2476</v>
      </c>
    </row>
    <row r="11982" spans="5:5" x14ac:dyDescent="0.25">
      <c r="E11982" s="56" t="s">
        <v>2476</v>
      </c>
    </row>
    <row r="11983" spans="5:5" x14ac:dyDescent="0.25">
      <c r="E11983" s="56" t="s">
        <v>2476</v>
      </c>
    </row>
    <row r="11984" spans="5:5" x14ac:dyDescent="0.25">
      <c r="E11984" s="56" t="s">
        <v>2476</v>
      </c>
    </row>
    <row r="11985" spans="5:5" x14ac:dyDescent="0.25">
      <c r="E11985" s="56" t="s">
        <v>2476</v>
      </c>
    </row>
    <row r="11986" spans="5:5" x14ac:dyDescent="0.25">
      <c r="E11986" s="56" t="s">
        <v>2476</v>
      </c>
    </row>
    <row r="11987" spans="5:5" x14ac:dyDescent="0.25">
      <c r="E11987" s="56" t="s">
        <v>2476</v>
      </c>
    </row>
    <row r="11988" spans="5:5" x14ac:dyDescent="0.25">
      <c r="E11988" s="56" t="s">
        <v>2476</v>
      </c>
    </row>
    <row r="11989" spans="5:5" x14ac:dyDescent="0.25">
      <c r="E11989" s="56" t="s">
        <v>2476</v>
      </c>
    </row>
    <row r="11990" spans="5:5" x14ac:dyDescent="0.25">
      <c r="E11990" s="56" t="s">
        <v>2476</v>
      </c>
    </row>
    <row r="11991" spans="5:5" x14ac:dyDescent="0.25">
      <c r="E11991" s="56" t="s">
        <v>2476</v>
      </c>
    </row>
    <row r="11992" spans="5:5" x14ac:dyDescent="0.25">
      <c r="E11992" s="56" t="s">
        <v>2476</v>
      </c>
    </row>
    <row r="11993" spans="5:5" x14ac:dyDescent="0.25">
      <c r="E11993" s="56" t="s">
        <v>2476</v>
      </c>
    </row>
    <row r="11994" spans="5:5" x14ac:dyDescent="0.25">
      <c r="E11994" s="56" t="s">
        <v>2476</v>
      </c>
    </row>
    <row r="11995" spans="5:5" x14ac:dyDescent="0.25">
      <c r="E11995" s="56" t="s">
        <v>2476</v>
      </c>
    </row>
    <row r="11996" spans="5:5" x14ac:dyDescent="0.25">
      <c r="E11996" s="56" t="s">
        <v>2476</v>
      </c>
    </row>
    <row r="11997" spans="5:5" x14ac:dyDescent="0.25">
      <c r="E11997" s="56" t="s">
        <v>2476</v>
      </c>
    </row>
    <row r="11998" spans="5:5" x14ac:dyDescent="0.25">
      <c r="E11998" s="56" t="s">
        <v>2476</v>
      </c>
    </row>
    <row r="11999" spans="5:5" x14ac:dyDescent="0.25">
      <c r="E11999" s="56" t="s">
        <v>2476</v>
      </c>
    </row>
    <row r="12000" spans="5:5" x14ac:dyDescent="0.25">
      <c r="E12000" s="56" t="s">
        <v>2476</v>
      </c>
    </row>
    <row r="12001" spans="5:5" x14ac:dyDescent="0.25">
      <c r="E12001" s="56" t="s">
        <v>2476</v>
      </c>
    </row>
    <row r="12002" spans="5:5" x14ac:dyDescent="0.25">
      <c r="E12002" s="56" t="s">
        <v>2476</v>
      </c>
    </row>
    <row r="12003" spans="5:5" x14ac:dyDescent="0.25">
      <c r="E12003" s="56" t="s">
        <v>2476</v>
      </c>
    </row>
    <row r="12004" spans="5:5" x14ac:dyDescent="0.25">
      <c r="E12004" s="56" t="s">
        <v>2476</v>
      </c>
    </row>
    <row r="12005" spans="5:5" x14ac:dyDescent="0.25">
      <c r="E12005" s="56" t="s">
        <v>2476</v>
      </c>
    </row>
    <row r="12006" spans="5:5" x14ac:dyDescent="0.25">
      <c r="E12006" s="56" t="s">
        <v>2476</v>
      </c>
    </row>
    <row r="12007" spans="5:5" x14ac:dyDescent="0.25">
      <c r="E12007" s="56" t="s">
        <v>2476</v>
      </c>
    </row>
  </sheetData>
  <sortState ref="AJ14:AP197">
    <sortCondition descending="1" ref="AP14"/>
  </sortState>
  <mergeCells count="1">
    <mergeCell ref="C2:H2"/>
  </mergeCells>
  <conditionalFormatting sqref="I5:I6005">
    <cfRule type="colorScale" priority="1">
      <colorScale>
        <cfvo type="min"/>
        <cfvo type="max"/>
        <color rgb="FFFCFCFF"/>
        <color rgb="FFF8696B"/>
      </colorScale>
    </cfRule>
  </conditionalFormatting>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73"/>
  <sheetViews>
    <sheetView topLeftCell="A4" workbookViewId="0">
      <selection activeCell="D11" sqref="D11"/>
    </sheetView>
  </sheetViews>
  <sheetFormatPr defaultColWidth="0" defaultRowHeight="15" zeroHeight="1" x14ac:dyDescent="0.25"/>
  <cols>
    <col min="1" max="1" width="4.28515625" style="8" customWidth="1"/>
    <col min="2" max="3" width="4.28515625" style="2" customWidth="1"/>
    <col min="4" max="4" width="41.5703125" style="2" customWidth="1"/>
    <col min="5" max="5" width="5.7109375" style="2"/>
    <col min="6" max="6" width="0.7109375" style="2"/>
    <col min="7" max="7" width="40.85546875" style="2" bestFit="1"/>
    <col min="8" max="8" width="0.7109375" style="2"/>
    <col min="9" max="9" width="38.85546875" style="2" bestFit="1"/>
    <col min="10" max="10" width="0.7109375" style="2"/>
    <col min="11" max="11" width="9.7109375" style="2" bestFit="1"/>
    <col min="12" max="12" width="0.7109375" style="2"/>
    <col min="13" max="13" width="9" style="2" bestFit="1"/>
    <col min="14" max="14" width="0.7109375" style="2"/>
    <col min="15" max="15" width="2.7109375" style="2" bestFit="1"/>
    <col min="16" max="16" width="0.7109375" style="2"/>
    <col min="17" max="17" width="29.140625" style="2" bestFit="1"/>
    <col min="18" max="18" width="0.7109375" style="2"/>
    <col min="19" max="19" width="6.28515625" style="2" bestFit="1"/>
    <col min="20" max="20" width="0.7109375" style="2"/>
    <col min="21" max="21" width="33.5703125" style="2" bestFit="1"/>
    <col min="22" max="22" width="0.7109375" style="2"/>
    <col min="23" max="23" width="46.28515625" style="2"/>
    <col min="24" max="24" width="0.7109375" style="2"/>
    <col min="25" max="25" width="14.42578125" style="2"/>
    <col min="26" max="26" width="0.7109375" style="2"/>
    <col min="27" max="27" width="14.42578125" style="2"/>
    <col min="28" max="28" width="0.7109375" style="2"/>
    <col min="29" max="29" width="35.7109375" style="2"/>
    <col min="30" max="30" width="0.7109375" style="2"/>
    <col min="31" max="31" width="35.7109375" style="2"/>
    <col min="32" max="32" width="0.7109375" style="2"/>
    <col min="33" max="33" width="35.7109375" style="2"/>
    <col min="34" max="34" width="0.7109375" style="2"/>
    <col min="35" max="35" width="9.42578125" style="2"/>
    <col min="36" max="36" width="0.7109375" style="2"/>
    <col min="37" max="37" width="4.28515625" style="2"/>
    <col min="38" max="16384" width="4.28515625" style="2" hidden="1"/>
  </cols>
  <sheetData>
    <row r="1" spans="1:9" ht="15.75" thickBot="1" x14ac:dyDescent="0.3"/>
    <row r="2" spans="1:9" ht="98.25" customHeight="1" thickBot="1" x14ac:dyDescent="0.3">
      <c r="D2" s="85" t="s">
        <v>4222</v>
      </c>
      <c r="E2" s="86"/>
      <c r="F2" s="86"/>
      <c r="G2" s="86"/>
      <c r="H2" s="86"/>
      <c r="I2" s="87"/>
    </row>
    <row r="3" spans="1:9" ht="18.75" customHeight="1" x14ac:dyDescent="0.25"/>
    <row r="4" spans="1:9" ht="18.75" customHeight="1" x14ac:dyDescent="0.25"/>
    <row r="5" spans="1:9" ht="18.75" customHeight="1" x14ac:dyDescent="0.25"/>
    <row r="6" spans="1:9" ht="18.75" customHeight="1" x14ac:dyDescent="0.25"/>
    <row r="7" spans="1:9" ht="18.75" customHeight="1" x14ac:dyDescent="0.25"/>
    <row r="8" spans="1:9" ht="18.75" customHeight="1" thickBot="1" x14ac:dyDescent="0.3"/>
    <row r="9" spans="1:9" ht="36.75" thickBot="1" x14ac:dyDescent="0.6">
      <c r="D9" s="3" t="s">
        <v>2479</v>
      </c>
    </row>
    <row r="10" spans="1:9" s="11" customFormat="1" x14ac:dyDescent="0.25">
      <c r="A10" s="12"/>
      <c r="D10" s="19" t="s">
        <v>2485</v>
      </c>
      <c r="E10" s="12" t="s">
        <v>4223</v>
      </c>
    </row>
    <row r="11" spans="1:9" ht="18.75" customHeight="1" x14ac:dyDescent="0.25">
      <c r="A11" s="8">
        <v>1</v>
      </c>
      <c r="D11" s="7" t="str">
        <f>CONCATENATE('Node EDIT'!E11,'Node EDIT'!F11,'Node EDIT'!G11,'Node EDIT'!H11,'Node EDIT'!I11,'Node EDIT'!J11,'Node EDIT'!K11,'Node EDIT'!L11,'Node EDIT'!M11,'Node EDIT'!N11,'Node EDIT'!O11,'Node EDIT'!P11,'Node EDIT'!Q11,'Node EDIT'!R11,'Node EDIT'!S11,'Node EDIT'!T11,'Node EDIT'!U11,'Node EDIT'!V11,'Node EDIT'!W11,'Node EDIT'!X11,'Node EDIT'!Y11,'Node EDIT'!Z11,'Node EDIT'!AA11,'Node EDIT'!AB11,'Node EDIT'!AC11,'Node EDIT'!AD11,'Node EDIT'!AE11,'Node EDIT'!AF11,'Node EDIT'!AG11,'Node EDIT'!AH11,'Node EDIT'!AI11)</f>
        <v>NODECRLF {CRLFname= newnode_interstellarTechUHEPhysicsCRLFtechID = interstellarTechUHEPhysicsCRLFpos = -1907.5,2260.5,-1CRLFicon = EXPERIMENTALSCIENCECRLFcost = 800CRLFtitle = Negative Energy PhysicsCRLFdescription = Probing extremely high energy levels has yielded the keys to the production of Exotic Matter, allowing the production of novel new technologies previously thought impossible.CRLFanyParent = FalseCRLFhideIfEmpty = FalseCRLFparents = newnode_interstellarTechAntimatterPower,node8_nanolathingCRLFPARTSCRLF{CRLFname = kerbalEVACRLFname = flagCRLFname = orbitaiespodCRLFname = NP.Capsule.BootlegCRLFname = mk1podCRLFname = trussPiece1xCRLF}CRLF}</v>
      </c>
      <c r="E11" s="12" t="s">
        <v>4223</v>
      </c>
    </row>
    <row r="12" spans="1:9" ht="18.75" customHeight="1" x14ac:dyDescent="0.25">
      <c r="A12" s="8">
        <v>2</v>
      </c>
      <c r="D12" s="7" t="str">
        <f>CONCATENATE('Node EDIT'!E12,'Node EDIT'!F12,'Node EDIT'!G12,'Node EDIT'!H12,'Node EDIT'!I12,'Node EDIT'!J12,'Node EDIT'!K12,'Node EDIT'!L12,'Node EDIT'!M12,'Node EDIT'!N12,'Node EDIT'!O12,'Node EDIT'!P12,'Node EDIT'!Q12,'Node EDIT'!R12,'Node EDIT'!S12,'Node EDIT'!T12,'Node EDIT'!U12,'Node EDIT'!V12,'Node EDIT'!W12,'Node EDIT'!X12,'Node EDIT'!Y12,'Node EDIT'!Z12,'Node EDIT'!AA12,'Node EDIT'!AB12,'Node EDIT'!AC12,'Node EDIT'!AD12,'Node EDIT'!AE12,'Node EDIT'!AF12,'Node EDIT'!AG12,'Node EDIT'!AH12,'Node EDIT'!AI12)</f>
        <v>NODECRLF {CRLFname= newnode_interstellarTechAntimatterPowerCRLFtechID = interstellarTechAntimatterPowerCRLFpos = -1963.167,2121.333,-1CRLFicon = EXPERIMENTALELECTRICSCRLFcost = 700CRLFtitle = Antimatter PowerCRLFdescription = Not so much a new method of power production as energy stoarge, but the energy density of the fuel cannot be rivalled.CRLFanyParent = FalseCRLFhideIfEmpty = FalseCRLFparents = newnode_interstellarTechFusionPower,newnode_interstellarTechAcceleratorCRLFPARTSCRLF{CRLFname = galaxvr2CRLFname = tankMER1CRLFname = tankorb1CRLFname = part.URM.1.25.U00CRLFname = KW1mengineVestaVR1CRLFname = KW1mtankL1CRLFname = KW1mtankPancakeCRLFname = LLLRadEngCRLFname = fuelLowerstageCRLFname = LLLCirc1a1FCRLFname = LLLCirc1b1FCRLFname = NP.aux.radialliquidboosterCRLFname = NP.aux.radiallargeliquidboosterCRLFname = NP.lfe.125m.RMA3CRLFname = SMP.engineLargeSkipperCRLFname = SMP.liquidEngine1-2CRLFname = SMP.fuelTank.longCRLFname = liquidEngineCRLFname = liquidEngine3CRLFname = fuelTankSmallCRLFname = liquidEngineMiniRescaleCRLF}CRLF}</v>
      </c>
      <c r="E12" s="12" t="s">
        <v>4223</v>
      </c>
    </row>
    <row r="13" spans="1:9" ht="18.75" customHeight="1" x14ac:dyDescent="0.25">
      <c r="A13" s="8">
        <v>3</v>
      </c>
      <c r="D13" s="7" t="str">
        <f>CONCATENATE('Node EDIT'!E13,'Node EDIT'!F13,'Node EDIT'!G13,'Node EDIT'!H13,'Node EDIT'!I13,'Node EDIT'!J13,'Node EDIT'!K13,'Node EDIT'!L13,'Node EDIT'!M13,'Node EDIT'!N13,'Node EDIT'!O13,'Node EDIT'!P13,'Node EDIT'!Q13,'Node EDIT'!R13,'Node EDIT'!S13,'Node EDIT'!T13,'Node EDIT'!U13,'Node EDIT'!V13,'Node EDIT'!W13,'Node EDIT'!X13,'Node EDIT'!Y13,'Node EDIT'!Z13,'Node EDIT'!AA13,'Node EDIT'!AB13,'Node EDIT'!AC13,'Node EDIT'!AD13,'Node EDIT'!AE13,'Node EDIT'!AF13,'Node EDIT'!AG13,'Node EDIT'!AH13,'Node EDIT'!AI13)</f>
        <v>NODECRLF {CRLFname= node8_nanolathingCRLFtechID = nanolathingCRLFpos = -1851.833,2121.333,-1CRLFicon = METAMATERIALSCRLFcost = 600CRLFtitle = NanolathingCRLFdescription = The very latest in construction technology allowing nearly infinite strutting ability.CRLFanyParent = FalseCRLFhideIfEmpty = FalseCRLFparents = newnode_interstellarTechFusionPower,node7_metaMaterialsCRLFPARTSCRLF{CRLFname = HL.AirshipEnvelope.UnaCRLFname = NP.chute.RadialparachuteCRLFname = VNG.PB.ParachuteBoxCRLF}CRLF}</v>
      </c>
      <c r="E13" s="12" t="s">
        <v>4223</v>
      </c>
    </row>
    <row r="14" spans="1:9" ht="18.75" customHeight="1" x14ac:dyDescent="0.25">
      <c r="A14" s="8">
        <v>4</v>
      </c>
      <c r="D14" s="7" t="str">
        <f>CONCATENATE('Node EDIT'!E14,'Node EDIT'!F14,'Node EDIT'!G14,'Node EDIT'!H14,'Node EDIT'!I14,'Node EDIT'!J14,'Node EDIT'!K14,'Node EDIT'!L14,'Node EDIT'!M14,'Node EDIT'!N14,'Node EDIT'!O14,'Node EDIT'!P14,'Node EDIT'!Q14,'Node EDIT'!R14,'Node EDIT'!S14,'Node EDIT'!T14,'Node EDIT'!U14,'Node EDIT'!V14,'Node EDIT'!W14,'Node EDIT'!X14,'Node EDIT'!Y14,'Node EDIT'!Z14,'Node EDIT'!AA14,'Node EDIT'!AB14,'Node EDIT'!AC14,'Node EDIT'!AD14,'Node EDIT'!AE14,'Node EDIT'!AF14,'Node EDIT'!AG14,'Node EDIT'!AH14,'Node EDIT'!AI14)</f>
        <v>NODECRLF {CRLFname= newnode_interstellarTechAcceleratorCRLFtechID = interstellarTechAcceleratorCRLFpos = -1907.5,2037.833,-1CRLFicon = EXPERIMENTALSCIENCECRLFcost = 600CRLFtitle = Particle AcceleratorsCRLFdescription = Particle accelerators provide the basis for antimatter technology, allowing the first experiments with respect to its capture and storage.CRLFanyParent = FalseCRLFhideIfEmpty = FalseCRLFparents = node8_experimentalElectrics,newnode_planetaryScienceTechnologyCRLFPARTSCRLF{CRLFname = KWsrbGlobeICRLFname = LLLPipeDecCRLFname = solidBoosterCRLFname = solidBooster1-1SmallCRLFname = solidBoosterSmallCRLF}CRLF}</v>
      </c>
      <c r="E14" s="12" t="s">
        <v>4223</v>
      </c>
    </row>
    <row r="15" spans="1:9" ht="18.75" customHeight="1" x14ac:dyDescent="0.25">
      <c r="A15" s="8">
        <v>5</v>
      </c>
      <c r="D15" s="7" t="str">
        <f>CONCATENATE('Node EDIT'!E15,'Node EDIT'!F15,'Node EDIT'!G15,'Node EDIT'!H15,'Node EDIT'!I15,'Node EDIT'!J15,'Node EDIT'!K15,'Node EDIT'!L15,'Node EDIT'!M15,'Node EDIT'!N15,'Node EDIT'!O15,'Node EDIT'!P15,'Node EDIT'!Q15,'Node EDIT'!R15,'Node EDIT'!S15,'Node EDIT'!T15,'Node EDIT'!U15,'Node EDIT'!V15,'Node EDIT'!W15,'Node EDIT'!X15,'Node EDIT'!Y15,'Node EDIT'!Z15,'Node EDIT'!AA15,'Node EDIT'!AB15,'Node EDIT'!AC15,'Node EDIT'!AD15,'Node EDIT'!AE15,'Node EDIT'!AF15,'Node EDIT'!AG15,'Node EDIT'!AH15,'Node EDIT'!AI15)</f>
        <v>NODECRLF {CRLFname= newnode_interstellarTechFusionPowerCRLFtechID = interstellarTechFusionPowerCRLFpos = -1907.5,1898.667,-1CRLFicon = NUCLEARPROPULSIONCRLFcost = 400CRLFtitle = Fusion PowerCRLFdescription = With an energy density and resource ability to put mere fission to shame, Fusion Power represents a leap forward in energy production technology.CRLFanyParent = FalseCRLFhideIfEmpty = FalseCRLFparents = node6_nuclearPropulsionCRLFPARTSCRLF{CRLFname = NP.zmisc.SPFinCRLFname = wingletCRLF}CRLF}</v>
      </c>
      <c r="E15" s="12" t="s">
        <v>4223</v>
      </c>
    </row>
    <row r="16" spans="1:9" ht="18.75" customHeight="1" x14ac:dyDescent="0.25">
      <c r="A16" s="8">
        <v>6</v>
      </c>
      <c r="D16" s="7" t="str">
        <f>CONCATENATE('Node EDIT'!E16,'Node EDIT'!F16,'Node EDIT'!G16,'Node EDIT'!H16,'Node EDIT'!I16,'Node EDIT'!J16,'Node EDIT'!K16,'Node EDIT'!L16,'Node EDIT'!M16,'Node EDIT'!N16,'Node EDIT'!O16,'Node EDIT'!P16,'Node EDIT'!Q16,'Node EDIT'!R16,'Node EDIT'!S16,'Node EDIT'!T16,'Node EDIT'!U16,'Node EDIT'!V16,'Node EDIT'!W16,'Node EDIT'!X16,'Node EDIT'!Y16,'Node EDIT'!Z16,'Node EDIT'!AA16,'Node EDIT'!AB16,'Node EDIT'!AC16,'Node EDIT'!AD16,'Node EDIT'!AE16,'Node EDIT'!AF16,'Node EDIT'!AG16,'Node EDIT'!AH16,'Node EDIT'!AI16)</f>
        <v>NODECRLF {CRLFname= node8_automationCRLFtechID = automationCRLFpos = -2074.5,1202.833,-1CRLFicon = AUTOMATIONCRLFcost = 400CRLFtitle = Kerbal Command SimulatorCRLFdescription = We can't think of anything that could go wrong with letting an experimental AI handle every aspect of a mission.CRLFanyParent = FalseCRLFhideIfEmpty = FalseCRLFparents = node6_unmannedTech,newnode_tinyAvantGarde,node8_roboticsCRLFPARTSCRLF{CRLFname = moduldesspodCRLFname = liquidEngineconstelacionCRLFname = engineexper05CRLFname = liquidEngineorbit2CRLFname = VR1vulcanCRLFname = RCSTanka5aCRLFname = tankMER6CRLFname = HOME.radial.engineCRLFname = EngineerChipCRLFname = km.stager.ag1CRLFname = Kosmos.Pravilo.Control.CollarCRLFname = Kosmos.VA.RRV.CapsuleCRLFname = Kosmos.VA.RRV.NavComStabCRLFname = Kosmos.Angara.RD-0146N2CRLFname = Kosmos.Angara.RD-0146CRLFname = Kosmos.RD-58SSCRLFname = Kosmos.VA.RRV.Propulsion.UnitCRLFname = Kosmos.Parom.RCS.TankCRLFname = URM.1.25.Cowling.A.1JCRLFname = part.URM.1.25.Cowling.NA.2JCRLFname = part.URM.1.25.Cowling.SkirtCRLFname = part.URM.1.25.U01CRLFname = Kosmos.VA.RRV.LockDownCRLFname = Kosmos.VA.RRV.LockDown.LadderlessCRLFname = Kosmos.Fuel.ConduitCRLFname = Kosmos.VA.RRV.Retro.UnitCRLFname = KW1mengineMaverick1DCRLFname = KW1mengineWildCatVCRLFname = KW2mengineSPSCRLFname = KW1mtankL2CRLFname = LLLCirc1a2FCRLFname = LLLCirc1b2FCRLFname = NP.lfe.125m.BearcatSingleCRLFname = NP.lfe.125m.berthaminiquadCRLFname = NP.lfe.125m.K2XEngineCRLFname = NP.lft.125m.15mCRLFname = NP.lft.125m.3mCRLFname = NP.rcstank.125mCRLFname = liquidEngine2CRLFname = liquidEngine2-2CRLFname = radialLiquidEngine1-2CRLFname = fuelTankCRLFname = fuelTank.longCRLFname = fuelLineCRLFname = engineLargeSkipper.125mCRLF}CRLF}</v>
      </c>
      <c r="E16" s="12" t="s">
        <v>4223</v>
      </c>
    </row>
    <row r="17" spans="1:5" ht="18.75" customHeight="1" x14ac:dyDescent="0.25">
      <c r="A17" s="8">
        <v>7</v>
      </c>
      <c r="D17" s="7" t="str">
        <f>CONCATENATE('Node EDIT'!E17,'Node EDIT'!F17,'Node EDIT'!G17,'Node EDIT'!H17,'Node EDIT'!I17,'Node EDIT'!J17,'Node EDIT'!K17,'Node EDIT'!L17,'Node EDIT'!M17,'Node EDIT'!N17,'Node EDIT'!O17,'Node EDIT'!P17,'Node EDIT'!Q17,'Node EDIT'!R17,'Node EDIT'!S17,'Node EDIT'!T17,'Node EDIT'!U17,'Node EDIT'!V17,'Node EDIT'!W17,'Node EDIT'!X17,'Node EDIT'!Y17,'Node EDIT'!Z17,'Node EDIT'!AA17,'Node EDIT'!AB17,'Node EDIT'!AC17,'Node EDIT'!AD17,'Node EDIT'!AE17,'Node EDIT'!AF17,'Node EDIT'!AG17,'Node EDIT'!AH17,'Node EDIT'!AI17)</f>
        <v>NODECRLF {CRLFname= node7_metaMaterialsCRLFtechID = metaMaterialsCRLFpos = -1462.167,2121.333,-1CRLFicon = METAMATERIALSCRLFcost = 300CRLFtitle = Very Heavy SpaceframesCRLFdescription = An advancemement in spacecraft construction so revolutionary, you won't even mind that its naming was wildly inaccurate (or ponderously devoid of any frames whatsoever...).CRLFanyParent = FalseCRLFhideIfEmpty = FalseCRLFparents = node7_veryHeavyRocketry,node6_advMetalWorksCRLFPARTSCRLF{CRLFname = B9.Utility.InfoDriveCRLFname = mumech.hullcamCRLFname = TAL.Radial.Experiment.Storage.ContainerCRLF}CRLF}</v>
      </c>
      <c r="E17" s="12" t="s">
        <v>4223</v>
      </c>
    </row>
    <row r="18" spans="1:5" ht="18.75" customHeight="1" x14ac:dyDescent="0.25">
      <c r="A18" s="8">
        <v>8</v>
      </c>
      <c r="D18" s="7" t="str">
        <f>CONCATENATE('Node EDIT'!E18,'Node EDIT'!F18,'Node EDIT'!G18,'Node EDIT'!H18,'Node EDIT'!I18,'Node EDIT'!J18,'Node EDIT'!K18,'Node EDIT'!L18,'Node EDIT'!M18,'Node EDIT'!N18,'Node EDIT'!O18,'Node EDIT'!P18,'Node EDIT'!Q18,'Node EDIT'!R18,'Node EDIT'!S18,'Node EDIT'!T18,'Node EDIT'!U18,'Node EDIT'!V18,'Node EDIT'!W18,'Node EDIT'!X18,'Node EDIT'!Y18,'Node EDIT'!Z18,'Node EDIT'!AA18,'Node EDIT'!AB18,'Node EDIT'!AC18,'Node EDIT'!AD18,'Node EDIT'!AE18,'Node EDIT'!AF18,'Node EDIT'!AG18,'Node EDIT'!AH18,'Node EDIT'!AI18)</f>
        <v>NODECRLF {CRLFname= newnode_heavierFissionCRLFtechID = newTech_heavierFissionCRLFpos = -2102.333,1843,-1CRLFicon = NUCLEARPROPULSIONCRLFcost = 300CRLFtitle = Heavier Fission PowerCRLFdescription = CRLFanyParent = FalseCRLFhideIfEmpty = FalseCRLFparents = newnode_heavyFissionCRLFPARTSCRLF{CRLFname = strutsoportec1CRLFname = LLLCargoBoxLargeCRLFname = LLLBuildingdoorCRLFname = RLA.radatchCRLFname = SMP.trussAdapterCRLFname = SMP.trussPiece1xCRLFname = SMP.trussPiece3xCRLFname = SMP.stackPoint1CRLFname = smallHardpointCRLFname = strutConnectorCRLFname = strutCubeCRLFname = strutOctoCRLFname = launchClamp1CRLFname = FNLiquidWaterTankCRLFname = FNAmmoniaTankCRLF}CRLF}</v>
      </c>
      <c r="E18" s="12" t="s">
        <v>4223</v>
      </c>
    </row>
    <row r="19" spans="1:5" ht="18.75" customHeight="1" x14ac:dyDescent="0.25">
      <c r="A19" s="8">
        <v>9</v>
      </c>
      <c r="D19" s="7" t="str">
        <f>CONCATENATE('Node EDIT'!E19,'Node EDIT'!F19,'Node EDIT'!G19,'Node EDIT'!H19,'Node EDIT'!I19,'Node EDIT'!J19,'Node EDIT'!K19,'Node EDIT'!L19,'Node EDIT'!M19,'Node EDIT'!N19,'Node EDIT'!O19,'Node EDIT'!P19,'Node EDIT'!Q19,'Node EDIT'!R19,'Node EDIT'!S19,'Node EDIT'!T19,'Node EDIT'!U19,'Node EDIT'!V19,'Node EDIT'!W19,'Node EDIT'!X19,'Node EDIT'!Y19,'Node EDIT'!Z19,'Node EDIT'!AA19,'Node EDIT'!AB19,'Node EDIT'!AC19,'Node EDIT'!AD19,'Node EDIT'!AE19,'Node EDIT'!AF19,'Node EDIT'!AG19,'Node EDIT'!AH19,'Node EDIT'!AI19)</f>
        <v>NODECRLF {CRLFname= newnode_heavyFissionCRLFtechID = newTech_heavyFissionCRLFpos = -2130.167,1703.833,-1CRLFicon = NUCLEARPROPULSIONCRLFcost = 300CRLFtitle = Heavy Fission PowerCRLFdescription = CRLFanyParent = FalseCRLFhideIfEmpty = FalseCRLFparents = node6_nuclearPropulsionCRLFPARTSCRLF{CRLFname = advSascr3CRLFname = B9.Aero.Wing.SW.Canard.2-3x1-6mCRLFname = B9.Aero.Wing.SW.Winglet.3x2-75mCRLFname = HexCanASASCRLFname = HexCanSASSmallCRLFname = Kosmos.Pravilo.ASASCRLFname = cl.mini.asasCRLFname = 2x1ASASCRLFname = 1x1SASCRLFname = NP.zmisc.B5.FinCRLFname = NP.zmisc.wingloadshortCRLFname = NP.zmisc.wingloadlongCRLFname = NP.sas.125mCRLFname = SMP.advSasModuleCRLFname = smallCtrlSrfCRLFname = R8wingletCRLFname = sasModuleCRLF}CRLF}</v>
      </c>
      <c r="E19" s="12" t="s">
        <v>4223</v>
      </c>
    </row>
    <row r="20" spans="1:5" ht="18.75" customHeight="1" x14ac:dyDescent="0.25">
      <c r="A20" s="8">
        <v>10</v>
      </c>
      <c r="D20" s="7" t="str">
        <f>CONCATENATE('Node EDIT'!E20,'Node EDIT'!F20,'Node EDIT'!G20,'Node EDIT'!H20,'Node EDIT'!I20,'Node EDIT'!J20,'Node EDIT'!K20,'Node EDIT'!L20,'Node EDIT'!M20,'Node EDIT'!N20,'Node EDIT'!O20,'Node EDIT'!P20,'Node EDIT'!Q20,'Node EDIT'!R20,'Node EDIT'!S20,'Node EDIT'!T20,'Node EDIT'!U20,'Node EDIT'!V20,'Node EDIT'!W20,'Node EDIT'!X20,'Node EDIT'!Y20,'Node EDIT'!Z20,'Node EDIT'!AA20,'Node EDIT'!AB20,'Node EDIT'!AC20,'Node EDIT'!AD20,'Node EDIT'!AE20,'Node EDIT'!AF20,'Node EDIT'!AG20,'Node EDIT'!AH20,'Node EDIT'!AI20)</f>
        <v>NODECRLF {CRLFname= node6_largeControlCRLFtechID = largeControlCRLFpos = -1016.833,2037.833,-1CRLFicon = LARGECONTROLCRLFcost = 260CRLFtitle = Specialized Stability &amp; ControlCRLFdescription = Heavy aerocraft and rockets require some heavy means of stability and control.. likely provided by these parts.CRLFanyParent = FalseCRLFhideIfEmpty = FalseCRLFparents = node5_specializedControlCRLFPARTSCRLF{CRLFname = CORE.RDM-1CRLFname = SideAdapterCRLFname = Kosmos.Strut.ConnectorCRLFname = 1x1hullnewCRLFname = 1x1xthirdhullnewCRLFname = LLLCirc1a2HCRLFname = LLLCirc1a1HCRLFname = TAL.Extended.Radial.Mount.MediumCRLFname = TAL.Flush.Radial.Mount.MediumCRLFname = adapterRadialSmallCRLFname = NP.coupler.125m.DualCouplerCRLFname = NP.coupler.125m.lateralCRLFname = NP.coupler.125m.LateralTricouplerCRLFname = NP.coupler.125m.QuadCouplerCRLFname = RLA.radextmedCRLFname = RLA.sm.biadapCRLFname = RLA.sm.quadadapCRLFname = RLA.sm.triadapCRLFname = SMP.adapterLargeSmallBiCRLFname = SMP.adapterLargeSmallQuadCRLFname = SMP.adapterLargeSmallTriCRLFname = stackBiCouplerCRLFname = stackPoint1CRLFname = stackTriCouplerCRLF}CRLF}</v>
      </c>
      <c r="E20" s="12" t="s">
        <v>4223</v>
      </c>
    </row>
    <row r="21" spans="1:5" ht="18.75" customHeight="1" x14ac:dyDescent="0.25">
      <c r="A21" s="8">
        <v>11</v>
      </c>
      <c r="D21" s="7" t="str">
        <f>CONCATENATE('Node EDIT'!E21,'Node EDIT'!F21,'Node EDIT'!G21,'Node EDIT'!H21,'Node EDIT'!I21,'Node EDIT'!J21,'Node EDIT'!K21,'Node EDIT'!L21,'Node EDIT'!M21,'Node EDIT'!N21,'Node EDIT'!O21,'Node EDIT'!P21,'Node EDIT'!Q21,'Node EDIT'!R21,'Node EDIT'!S21,'Node EDIT'!T21,'Node EDIT'!U21,'Node EDIT'!V21,'Node EDIT'!W21,'Node EDIT'!X21,'Node EDIT'!Y21,'Node EDIT'!Z21,'Node EDIT'!AA21,'Node EDIT'!AB21,'Node EDIT'!AC21,'Node EDIT'!AD21,'Node EDIT'!AE21,'Node EDIT'!AF21,'Node EDIT'!AG21,'Node EDIT'!AH21,'Node EDIT'!AI21)</f>
        <v>NODECRLF {CRLFname= node8_experimentalAerodynamicsCRLFtechID = experimentalAerodynamicsCRLFpos = -682.8334,2037.833,-1CRLFicon = EXPERIMENTALAERODYNAMICSCRLFcost = 250CRLFtitle = Heavier AerodynamicsCRLFdescription = Winged flight technology continues to increase in size and complexity.  Specialized wing structures may be available with special modifications...CRLFanyParent = FalseCRLFhideIfEmpty = FalseCRLFparents = node7_heavyAerodynamicsCRLFPARTSCRLF{CRLFname = Sasdv4CRLFname = B9.Aero.AirBrake.SurfaceCRLFname = B9.Aero.Wing.ControlSurface.SE.1mCRLFname = B9.Aero.Wing.ControlSurface.SH.1mCRLFname = B9.Aero.Wing.ControlSurface.T.1mCRLFname = B9.Aero.Wing.SW.Canard.3x2-2mCRLFname = B9.Aero.Wing.SW.Winglet.4x2-75mCRLFname = HexCanSASCRLFname = KWSASmodule2mHalfCRLFname = 2x1SASCRLFname = NP.zmisc.strakeCRLFname = NP.sas.25mCRLFname = RCSairStabilinatorCRLFname = SDHI.2.5.AvionicsRingCRLFname = StandardCtrlSrfCRLFname = R8winglet1.5CRLFname = winglet3CRLFname = advSasModuleCRLF}CRLF}</v>
      </c>
      <c r="E21" s="12" t="s">
        <v>4223</v>
      </c>
    </row>
    <row r="22" spans="1:5" ht="18.75" customHeight="1" x14ac:dyDescent="0.25">
      <c r="A22" s="8">
        <v>12</v>
      </c>
      <c r="D22" s="7" t="str">
        <f>CONCATENATE('Node EDIT'!E22,'Node EDIT'!F22,'Node EDIT'!G22,'Node EDIT'!H22,'Node EDIT'!I22,'Node EDIT'!J22,'Node EDIT'!K22,'Node EDIT'!L22,'Node EDIT'!M22,'Node EDIT'!N22,'Node EDIT'!O22,'Node EDIT'!P22,'Node EDIT'!Q22,'Node EDIT'!R22,'Node EDIT'!S22,'Node EDIT'!T22,'Node EDIT'!U22,'Node EDIT'!V22,'Node EDIT'!W22,'Node EDIT'!X22,'Node EDIT'!Y22,'Node EDIT'!Z22,'Node EDIT'!AA22,'Node EDIT'!AB22,'Node EDIT'!AC22,'Node EDIT'!AD22,'Node EDIT'!AE22,'Node EDIT'!AF22,'Node EDIT'!AG22,'Node EDIT'!AH22,'Node EDIT'!AI22)</f>
        <v>NODECRLF {CRLFname= newnode_heavierAerospaceframesCRLFtechID = newTech_heavierAerospaceframesCRLFpos = -877.6667,1954.333,-1CRLFicon = ADVAERODYNAMICSCRLFcost = 250CRLFtitle = Heavy AerospaceframesCRLFdescription = After basic aerodynamic research, the Kerbals envisaged the use of special surfaces that would reduce the expenditures associated with entering the vaccusphere.  Also, sometimes this level of tech allows for dedicated aeroframes and engines designed specially for atmospheric reentry.CRLFanyParent = FalseCRLFhideIfEmpty = FalseCRLFparents = node5_heavierRocketry,node7_composites,node5_supersonicFlightCRLFPARTSCRLF{CRLFname = batteryBAErCRLFname = xluzoplCRLFname = B9.Utility.Light.A1.WhiteCRLFname = B9.Utility.Light.N1.Large.WhiteCRLFname = B9.Utility.Light.N1.WhiteCRLFname = B9.Utility.Light.N2.GreenCRLFname = B9.Utility.Light.N2.RedCRLFname = Kosmos.Common.LED.Flood.LightCRLFname = KWRadBattSmallSCRLFname = batteryPackCRLFname = spotLight1CRLFname = spotLight2CRLF}CRLF}</v>
      </c>
      <c r="E22" s="12" t="s">
        <v>4223</v>
      </c>
    </row>
    <row r="23" spans="1:5" ht="18.75" customHeight="1" x14ac:dyDescent="0.25">
      <c r="A23" s="8">
        <v>13</v>
      </c>
      <c r="D23" s="7" t="str">
        <f>CONCATENATE('Node EDIT'!E23,'Node EDIT'!F23,'Node EDIT'!G23,'Node EDIT'!H23,'Node EDIT'!I23,'Node EDIT'!J23,'Node EDIT'!K23,'Node EDIT'!L23,'Node EDIT'!M23,'Node EDIT'!N23,'Node EDIT'!O23,'Node EDIT'!P23,'Node EDIT'!Q23,'Node EDIT'!R23,'Node EDIT'!S23,'Node EDIT'!T23,'Node EDIT'!U23,'Node EDIT'!V23,'Node EDIT'!W23,'Node EDIT'!X23,'Node EDIT'!Y23,'Node EDIT'!Z23,'Node EDIT'!AA23,'Node EDIT'!AB23,'Node EDIT'!AC23,'Node EDIT'!AD23,'Node EDIT'!AE23,'Node EDIT'!AF23,'Node EDIT'!AG23,'Node EDIT'!AH23,'Node EDIT'!AI23)</f>
        <v>NODECRLF {CRLFname= newnode_spaceHabitationCRLFtechID = newTech_spaceHabitationCRLFpos = -2631.167,1870.833,-1CRLFicon = SPECIALIZEDCONSTRUCTIONCRLFcost = 250CRLFtitle = Vacuusphere HabitationCRLFdescription = CRLFanyParent = FalseCRLFhideIfEmpty = FalseCRLFparents = newnode_surfaceHabitationCRLFPARTSCRLF{CRLFname = escaleralad1CRLFname = B9.Structure.L1.LadderCRLFname = HL.AirshipEnvelope.DodecCRLFname = KAS.Container1CRLFname = KAS.ContainerBay1CRLFname = KAS.CPort2CRLFname = KAS.HookSupportCRLFname = KAS.Hook.AnchorCRLFname = KAS.Winch1CRLFname = LLLRailingShortCRLFname = cockpitTankCRLFname = octoTankSmallCRLFname = SCANsat.ScannerCRLFname = SCANsat.Scanner32CRLFname = SCANsat.Scanner24CRLFname = landerCabinSmallCRLFname = ladder1CRLF}CRLF}</v>
      </c>
      <c r="E23" s="12" t="s">
        <v>4223</v>
      </c>
    </row>
    <row r="24" spans="1:5" ht="18.75" customHeight="1" x14ac:dyDescent="0.25">
      <c r="A24" s="8">
        <v>14</v>
      </c>
      <c r="D24" s="7" t="str">
        <f>CONCATENATE('Node EDIT'!E24,'Node EDIT'!F24,'Node EDIT'!G24,'Node EDIT'!H24,'Node EDIT'!I24,'Node EDIT'!J24,'Node EDIT'!K24,'Node EDIT'!L24,'Node EDIT'!M24,'Node EDIT'!N24,'Node EDIT'!O24,'Node EDIT'!P24,'Node EDIT'!Q24,'Node EDIT'!R24,'Node EDIT'!S24,'Node EDIT'!T24,'Node EDIT'!U24,'Node EDIT'!V24,'Node EDIT'!W24,'Node EDIT'!X24,'Node EDIT'!Y24,'Node EDIT'!Z24,'Node EDIT'!AA24,'Node EDIT'!AB24,'Node EDIT'!AC24,'Node EDIT'!AD24,'Node EDIT'!AE24,'Node EDIT'!AF24,'Node EDIT'!AG24,'Node EDIT'!AH24,'Node EDIT'!AI24)</f>
        <v>NODECRLF {CRLFname= node8_experimentalRocketryCRLFtechID = experimentalRocketryCRLFpos = -1239.5,2260.5,-1CRLFicon = EXPERIMENTALROCKETRYCRLFcost = 240CRLFtitle = Experimental RocketryCRLFdescription = Experimental forms in rocketry, usually just bigger and more powerful adaptations to existing technology.CRLFanyParent = FalseCRLFhideIfEmpty = FalseCRLFparents = node7_veryHeavyRocketryCRLFPARTSCRLF{CRLFname = expendLandingLegCRLFname = legstrotLandingLegCRLFname = plommsLandingLegCRLFname = B9.Utility.Landing.Gear.HDG1ACRLFname = B9.Utility.Landing.Gear.HDG1TCRLFname = B9.Utility.Landing.Gear.HDG2ACRLFname = B9.Utility.Landing.Gear.HDG2TCRLFname = LLLUnderLeg2CRLFname = NP.leg.landerpegCRLFname = NP.ThorLanderstrut3CRLFname = landingLeg1CRLFname = miniLandingLegCRLFname = SmallGearBayCRLFname = TD.Gear.DownCRLFname = TD.Gear.UpCRLF}CRLF}</v>
      </c>
      <c r="E24" s="12" t="s">
        <v>4223</v>
      </c>
    </row>
    <row r="25" spans="1:5" ht="18.75" customHeight="1" x14ac:dyDescent="0.25">
      <c r="A25" s="8">
        <v>15</v>
      </c>
      <c r="D25" s="7" t="str">
        <f>CONCATENATE('Node EDIT'!E25,'Node EDIT'!F25,'Node EDIT'!G25,'Node EDIT'!H25,'Node EDIT'!I25,'Node EDIT'!J25,'Node EDIT'!K25,'Node EDIT'!L25,'Node EDIT'!M25,'Node EDIT'!N25,'Node EDIT'!O25,'Node EDIT'!P25,'Node EDIT'!Q25,'Node EDIT'!R25,'Node EDIT'!S25,'Node EDIT'!T25,'Node EDIT'!U25,'Node EDIT'!V25,'Node EDIT'!W25,'Node EDIT'!X25,'Node EDIT'!Y25,'Node EDIT'!Z25,'Node EDIT'!AA25,'Node EDIT'!AB25,'Node EDIT'!AC25,'Node EDIT'!AD25,'Node EDIT'!AE25,'Node EDIT'!AF25,'Node EDIT'!AG25,'Node EDIT'!AH25,'Node EDIT'!AI25)</f>
        <v>NODECRLF {CRLFname= newnode_veryHeavyAvantGardeCRLFtechID = newTech_veryHeavyAvantGardeCRLFpos = -1183.833,2260.5,-1CRLFicon = VERYHEAVYROCKETRYCRLFcost = 240CRLFtitle = Very Heavy Avant Garde RocketryCRLFdescription = Some strange shapes and ideas in rocketry design.CRLFanyParent = FalseCRLFhideIfEmpty = FalseCRLFparents = node7_veryHeavyRocketryCRLFPARTSCRLF{CRLFname = liquidEngineprodulVR2CRLFname = fuelTanklunderlCRLFname = fuelTanksuperior3CRLFname = fuelTanksulCRLFname = RCS125raCRLFname = fuelTankmr1CRLFname = tank1300clCRLFname = B9.Engine.L2.AtlasCRLFname = B9.Engine.VS1CRLFname = Kosmos.Angara.RD-275KCRLFname = Kosmos.Angara.RD-33NKCRLFname = Kosmos.TKS.RCS.TankCRLFname = Kosmos.TKS.RCS.Tank.RadlessCRLFname = part.URM.1.25.Cowling.NA.3JCRLFname = part.URM.1.25.InterStage.NA.1ECRLFname = part.URM.1.25.InterStage.NA.2ECRLFname = part.URM.1.25.InterStage.NA.3ECRLFname = part.URM.1.25.L02CRLFname = part.URM.1.25.L03CRLFname = part.URM.1.25.L04CRLFname = part.URM.1.25.U02CRLFname = part.URM.1.25.U03CRLFname = part.URM.1.25.U04CRLFname = Kosmos.TKS.2-1.Flared.TaperCRLFname = Kosmos.TKS.body.2CRLFname = cl.large.shortMonoTankCRLFname = KW2mengineVestaVR9DCRLFname = KW1mtankL4CRLFname = KW2mtankL1CRLFname = KW2mtankPancakeCRLFname = KW2mRCSfuelCRLFname = KWsrbGlobeX2CRLFname = KWsrbGlobeXCRLFname = LLLCirc2a2FCRLFname = LLLCirc2a1FCRLFname = LLLCirc2b2FCRLFname = LLLCirc2b1FCRLFname = NP.lfe.25m.OrbitalberthaCRLFname = NP.lft.125m.6mCRLFname = NP.lft.25m.15mCRLFname = NP.lft.25m.3mCRLFname = NP.LES.EscapeTower.SmallCRLFname = NP.rcstank.25mCRLFname = cupolaWindowCRLFname = SDHI.2.5.Mk1-2AeroShroudCRLFname = SDHI.2.5.ServiceModuleCRLFname = SDHI.2.5.ServiceModuleAdapterCRLFname = SDHI.2.5.ServiceModuleFairingCRLFname = SDHI.Rockomax.LV-909.NoFairingCRLFname = Mark1-2PodCRLFname = engineLargeSkipperCRLFname = fuelTank2-2CRLFname = fuelTank4-2CRLF}CRLF}</v>
      </c>
      <c r="E25" s="12" t="s">
        <v>4223</v>
      </c>
    </row>
    <row r="26" spans="1:5" ht="18.75" customHeight="1" x14ac:dyDescent="0.25">
      <c r="A26" s="8">
        <v>16</v>
      </c>
      <c r="D26" s="7" t="str">
        <f>CONCATENATE('Node EDIT'!E26,'Node EDIT'!F26,'Node EDIT'!G26,'Node EDIT'!H26,'Node EDIT'!I26,'Node EDIT'!J26,'Node EDIT'!K26,'Node EDIT'!L26,'Node EDIT'!M26,'Node EDIT'!N26,'Node EDIT'!O26,'Node EDIT'!P26,'Node EDIT'!Q26,'Node EDIT'!R26,'Node EDIT'!S26,'Node EDIT'!T26,'Node EDIT'!U26,'Node EDIT'!V26,'Node EDIT'!W26,'Node EDIT'!X26,'Node EDIT'!Y26,'Node EDIT'!Z26,'Node EDIT'!AA26,'Node EDIT'!AB26,'Node EDIT'!AC26,'Node EDIT'!AD26,'Node EDIT'!AE26,'Node EDIT'!AF26,'Node EDIT'!AG26,'Node EDIT'!AH26,'Node EDIT'!AI26)</f>
        <v>NODECRLF {CRLFname= newnode_veryHeavySolidsCRLFtechID = newTech_veryHeavySolidsCRLFpos = -1267.333,2204.833,-1CRLFicon = VERYHEAVYROCKETRYCRLFcost = 240CRLFtitle = Very Heavy Solid Booster MotorsCRLFdescription = The shear size of these mammoth members,'ose innerds a great power do slumbers,pushes high, into the sky, with solid fuel afire with nary a bye, or grumbly sigh, 'til flame expire doth rattle and shake a good Kerbal's pod's chambers.CRLFanyParent = FalseCRLFhideIfEmpty = FalseCRLFparents = node7_veryHeavyRocketryCRLFPARTSCRLF{CRLFname = ms1RCSTankCRLFname = rcsThrustermicrosnCRLFname = B9.Control.RCS.Tank.MT1CRLFname = KW1mRCSfuelCRLFname = KWrcsQuadCRLFname = KWrcsQuad45CRLFname = LLLRCSRadiCRLFname = LLLRCS1CRLFname = NP.LES.RCS.nanoconeCRLFname = NP.YMRCSBlockLightCRLFname = PWBRCSFuelBalancerCRLFname = RCSLongBlockCRLFname = RCSTankPancakeCRLFname = RLA.s.mptank.radCRLFname = RLA.rcs.microCRLFname = RLA.rcs.micro45CRLFname = RLA.rcs.linearCRLFname = RLA.rcs.2wayCRLFname = RLA.rcs.5wayCRLFname = RLA.rcs45CRLFname = RLA.rcs45.2wayCRLFname = SMP.radialRCSTankCRLFname = SMP.rcsTankRadialLongCRLFname = SMP.RCSBlockCRLFname = radialRCSTankCRLFname = RCSFuelTankCRLFname = rcsTankMiniCRLFname = linearRcsCRLFname = RCSBlockCRLFname = TV Conformal Tank Short - RCSCRLF}CRLF}</v>
      </c>
      <c r="E26" s="12" t="s">
        <v>4223</v>
      </c>
    </row>
    <row r="27" spans="1:5" ht="18.75" customHeight="1" x14ac:dyDescent="0.25">
      <c r="A27" s="8">
        <v>17</v>
      </c>
      <c r="D27" s="7" t="str">
        <f>CONCATENATE('Node EDIT'!E27,'Node EDIT'!F27,'Node EDIT'!G27,'Node EDIT'!H27,'Node EDIT'!I27,'Node EDIT'!J27,'Node EDIT'!K27,'Node EDIT'!L27,'Node EDIT'!M27,'Node EDIT'!N27,'Node EDIT'!O27,'Node EDIT'!P27,'Node EDIT'!Q27,'Node EDIT'!R27,'Node EDIT'!S27,'Node EDIT'!T27,'Node EDIT'!U27,'Node EDIT'!V27,'Node EDIT'!W27,'Node EDIT'!X27,'Node EDIT'!Y27,'Node EDIT'!Z27,'Node EDIT'!AA27,'Node EDIT'!AB27,'Node EDIT'!AC27,'Node EDIT'!AD27,'Node EDIT'!AE27,'Node EDIT'!AF27,'Node EDIT'!AG27,'Node EDIT'!AH27,'Node EDIT'!AI27)</f>
        <v>NODECRLF {CRLFname= newnode_veryHeavyIntegratedRocketryCRLFtechID = newTech_veryHeavyIntegratedRocketryCRLFpos = -1156,2204.833,-1CRLFicon = HEAVIERROCKETRYCRLFcost = 240CRLFtitle = Integrated Very Heavy RocketryCRLFdescription = Very Heavy rocket structures and systems integrating fuel and engines or complex spacecraft with engine and drop tanks.CRLFanyParent = FalseCRLFhideIfEmpty = FalseCRLFparents = node7_veryHeavyRocketryCRLFPARTSCRLF{CRLFname = escalerar2sCRLFname = B9.Structure.L2.LadderCRLFname = B9.Structure.L4.LadderCRLFname = BlimpCRLFname = KAS.Container2CRLFname = KAS.Pipe1CRLFname = KAS.Pylon1CRLFname = InfilPodCRLFname = LLLCargoBoxCRLFname = SCANsat.Scanner2CRLFname = crewCabinCRLFname = telescopicLadderCRLFname = telescopicLadderBayCRLF}CRLF}</v>
      </c>
      <c r="E27" s="12" t="s">
        <v>4223</v>
      </c>
    </row>
    <row r="28" spans="1:5" ht="18.75" customHeight="1" x14ac:dyDescent="0.25">
      <c r="A28" s="8">
        <v>18</v>
      </c>
      <c r="D28" s="7" t="str">
        <f>CONCATENATE('Node EDIT'!E28,'Node EDIT'!F28,'Node EDIT'!G28,'Node EDIT'!H28,'Node EDIT'!I28,'Node EDIT'!J28,'Node EDIT'!K28,'Node EDIT'!L28,'Node EDIT'!M28,'Node EDIT'!N28,'Node EDIT'!O28,'Node EDIT'!P28,'Node EDIT'!Q28,'Node EDIT'!R28,'Node EDIT'!S28,'Node EDIT'!T28,'Node EDIT'!U28,'Node EDIT'!V28,'Node EDIT'!W28,'Node EDIT'!X28,'Node EDIT'!Y28,'Node EDIT'!Z28,'Node EDIT'!AA28,'Node EDIT'!AB28,'Node EDIT'!AC28,'Node EDIT'!AD28,'Node EDIT'!AE28,'Node EDIT'!AF28,'Node EDIT'!AG28,'Node EDIT'!AH28,'Node EDIT'!AI28)</f>
        <v>NODECRLF {CRLFname= node7_veryHeavyRocketryCRLFtechID = veryHeavyRocketryCRLFpos = -1211.667,2121.333,-1CRLFicon = VERYHEAVYROCKETRYCRLFcost = 220CRLFtitle = Very Heavy RocketryCRLFdescription = While ever-larger rockets may not be the answer every time, for all other times, we've developed these.CRLFanyParent = FalseCRLFhideIfEmpty = FalseCRLFparents = node6_largeControl,node5_heavierRocketryCRLFPARTSCRLF{CRLFname = desacopladorsat1CRLFname = desacopladorsat2CRLFname = desacopladorsat3CRLFname = SeparatormultifsCRLFname = B9.Adapter.SM1CRLFname = PLiftCRLFname = KzProcFairingBase0.625CRLFname = KzProcFairingBaseRing0.625CRLFname = kmssh0CRLFname = cl.mini.sasCRLFname = GantryExtraSmallCRLFname = GantryExtraSmallVariantCRLFname = repairStationCRLFname = TAL.Extended.Radial.Mount.SmallCRLFname = TAL.Flush.Radial.Mount.SmallCRLFname = adapterRadialMiniCRLFname = NP.decoupler.stack.125m.nanoCRLFname = NP.microNoseConeCRLFname = RLA.decoupSCRLFname = RLA.radextsmallCRLFname = SMP.largeAdapterCRLFname = SMP.largeAdapter2CRLFname = SMP.radialDecoupler2CRLFname = SMP.stackBiCouplerCRLFname = SMP.StackDecouplerCRLFname = SMP.stackQuadCouplerCRLFname = SMP.stackTriCouplerCRLFname = adapterSmallMiniShortCRLFname = adapterSmallMiniTallCRLFname = stackDecouplerMiniCRLFname = stackSeparatorMiniCRLFname = circradiatorKT3CRLFname = RadialRadiatorzzz2CRLF}CRLF}</v>
      </c>
      <c r="E28" s="12" t="s">
        <v>4223</v>
      </c>
    </row>
    <row r="29" spans="1:5" ht="18.75" customHeight="1" x14ac:dyDescent="0.25">
      <c r="A29" s="8">
        <v>19</v>
      </c>
      <c r="D29" s="7" t="str">
        <f>CONCATENATE('Node EDIT'!E29,'Node EDIT'!F29,'Node EDIT'!G29,'Node EDIT'!H29,'Node EDIT'!I29,'Node EDIT'!J29,'Node EDIT'!K29,'Node EDIT'!L29,'Node EDIT'!M29,'Node EDIT'!N29,'Node EDIT'!O29,'Node EDIT'!P29,'Node EDIT'!Q29,'Node EDIT'!R29,'Node EDIT'!S29,'Node EDIT'!T29,'Node EDIT'!U29,'Node EDIT'!V29,'Node EDIT'!W29,'Node EDIT'!X29,'Node EDIT'!Y29,'Node EDIT'!Z29,'Node EDIT'!AA29,'Node EDIT'!AB29,'Node EDIT'!AC29,'Node EDIT'!AD29,'Node EDIT'!AE29,'Node EDIT'!AF29,'Node EDIT'!AG29,'Node EDIT'!AH29,'Node EDIT'!AI29)</f>
        <v>NODECRLF {CRLFname= newnode_heavierAvantGardeCRLFtechID = newTech_heavierAvantGardeCRLFpos = -1211.667,1982.167,-1CRLFicon = HEAVIERROCKETRYCRLFcost = 220CRLFtitle = Heavier Avant Garde RocketryCRLFdescription = Some strange shapes and ideas in rocketry design.CRLFanyParent = FalseCRLFhideIfEmpty = FalseCRLFparents = node5_heavierRocketryCRLFPARTSCRLF{CRLFname = saltguiaCRLFname = B9.Utility.Light.A1.ClosedCRLFname = B9.Utility.Light.A1.Closed.TCRLFname = HexCanSmallCRLFname = KWRadBattSmallLCRLFname = DocklightsCRLFname = capcitorRadial01CRLFname = RLA.mmrtgCRLFname = batteryBankMiniCRLF}CRLF}</v>
      </c>
      <c r="E29" s="12" t="s">
        <v>4223</v>
      </c>
    </row>
    <row r="30" spans="1:5" ht="18.75" customHeight="1" x14ac:dyDescent="0.25">
      <c r="A30" s="8">
        <v>20</v>
      </c>
      <c r="D30" s="7" t="str">
        <f>CONCATENATE('Node EDIT'!E30,'Node EDIT'!F30,'Node EDIT'!G30,'Node EDIT'!H30,'Node EDIT'!I30,'Node EDIT'!J30,'Node EDIT'!K30,'Node EDIT'!L30,'Node EDIT'!M30,'Node EDIT'!N30,'Node EDIT'!O30,'Node EDIT'!P30,'Node EDIT'!Q30,'Node EDIT'!R30,'Node EDIT'!S30,'Node EDIT'!T30,'Node EDIT'!U30,'Node EDIT'!V30,'Node EDIT'!W30,'Node EDIT'!X30,'Node EDIT'!Y30,'Node EDIT'!Z30,'Node EDIT'!AA30,'Node EDIT'!AB30,'Node EDIT'!AC30,'Node EDIT'!AD30,'Node EDIT'!AE30,'Node EDIT'!AF30,'Node EDIT'!AG30,'Node EDIT'!AH30,'Node EDIT'!AI30)</f>
        <v>NODECRLF {CRLFname= newnode_heavierStructuresCRLFtechID = newTech_heavierStructuresCRLFpos = -1517.833,1954.333,-1CRLFicon = ADVCONSTRUCTIONCRLFcost = 220CRLFtitle = Heavier Elemental StructuresCRLFdescription = Structural elements heavier than the heavy elemental structures.CRLFanyParent = FalseCRLFhideIfEmpty = FalseCRLFparents = node6_advMetalWorksCRLFPARTSCRLF{CRLFname = B9.Aero.AirBrake.Surface.LargeCRLFname = B9.Aero.Wing.ControlSurface.SE.2mCRLFname = B9.Aero.Wing.ControlSurface.SH.2mCRLFname = B9.Aero.Wing.ControlSurface.T.2mCRLFname = B9.Aero.Wing.SW.Canard.5x3-5mCRLFname = B9.Aero.Wing.SW.Winglet.5x4-5mCRLFname = B9.Control.RCS.Port.R1ACRLFname = HexCanSASLargeCRLFname = KWSASmodule3mHalfCRLFname = MkVHogCRLFname = MkVIIICatfishCRLFname = NP.sas.375mCRLFname = wingCanardCRLFname = DeltaWideCRLFname = AdvancedCanardCRLFname = CanardControllerCRLFname = R8winglet2CRLFname = winglet3-1.5CRLFname = asasmodule1-2CRLF}CRLF}</v>
      </c>
      <c r="E30" s="12" t="s">
        <v>4223</v>
      </c>
    </row>
    <row r="31" spans="1:5" ht="18.75" customHeight="1" x14ac:dyDescent="0.25">
      <c r="A31" s="8">
        <v>21</v>
      </c>
      <c r="D31" s="7" t="str">
        <f>CONCATENATE('Node EDIT'!E31,'Node EDIT'!F31,'Node EDIT'!G31,'Node EDIT'!H31,'Node EDIT'!I31,'Node EDIT'!J31,'Node EDIT'!K31,'Node EDIT'!L31,'Node EDIT'!M31,'Node EDIT'!N31,'Node EDIT'!O31,'Node EDIT'!P31,'Node EDIT'!Q31,'Node EDIT'!R31,'Node EDIT'!S31,'Node EDIT'!T31,'Node EDIT'!U31,'Node EDIT'!V31,'Node EDIT'!W31,'Node EDIT'!X31,'Node EDIT'!Y31,'Node EDIT'!Z31,'Node EDIT'!AA31,'Node EDIT'!AB31,'Node EDIT'!AC31,'Node EDIT'!AD31,'Node EDIT'!AE31,'Node EDIT'!AF31,'Node EDIT'!AG31,'Node EDIT'!AH31,'Node EDIT'!AI31)</f>
        <v>NODECRLF {CRLFname= newnode_heavierOrbitalStructuresCRLFtechID = newTech_heavierOrbitalStructuresCRLFpos = -1406.5,1954.333,-1CRLFicon = SPECIALIZEDCONSTRUCTIONCRLFcost = 220CRLFtitle = Heavier Orbital StructuresCRLFdescription = CRLFanyParent = FalseCRLFhideIfEmpty = FalseCRLFparents = node6_advMetalWorksCRLFPARTSCRLF{CRLFname = liquidEnginemogulmp1500CRLFname = fuelTank7kCRLFname = B9.Adapter.C125CRLFname = B9.Cockpit.M27CRLFname = KupolaObsModuleCRLFname = part.URM.1.25.L05CRLFname = part.URM.1.25.L07CRLFname = part.URM.1.25.L09CRLFname = cl.large.observationModuleCRLFname = cl.large.tripleFuelTankCRLFname = KW2mengineMaverickVCRLFname = KW3mengineWildcarXRCRLFname = KW2mtankL2CRLFname = KW2mtankL4CRLFname = KW3mtankL1CRLFname = KW3mtankPancakeCRLFname = KW3mRCSfuelCRLFname = KW2SidetankCRLFname = NP.lfe.25m.4X800EngineCRLFname = NP.lfe.25m.BroncoSingleCRLFname = NP.lfe.375m.LittleMotherCRLFname = NP.lft.25m.12mCRLFname = NP.lft.25m.6mCRLFname = NP.lft.3.75m.2.25mCRLFname = NP.lft.25m.4.5mCRLFname = NP.rcstank.375mCRLFname = cupolaCRLFname = mk2LanderCabinCRLFname = liquidEngine1-2CRLFname = fuelTank1-2CRLFname = fuelTank3-2CRLFname = RCSTank1-2CRLFname = FNMethaneEngineCRLFname = FNMethaneTank3-2CRLFname = 25PureLiquidTankCRLF}CRLF}</v>
      </c>
      <c r="E31" s="12" t="s">
        <v>4223</v>
      </c>
    </row>
    <row r="32" spans="1:5" ht="18.75" customHeight="1" x14ac:dyDescent="0.25">
      <c r="A32" s="8">
        <v>22</v>
      </c>
      <c r="D32" s="7" t="str">
        <f>CONCATENATE('Node EDIT'!E32,'Node EDIT'!F32,'Node EDIT'!G32,'Node EDIT'!H32,'Node EDIT'!I32,'Node EDIT'!J32,'Node EDIT'!K32,'Node EDIT'!L32,'Node EDIT'!M32,'Node EDIT'!N32,'Node EDIT'!O32,'Node EDIT'!P32,'Node EDIT'!Q32,'Node EDIT'!R32,'Node EDIT'!S32,'Node EDIT'!T32,'Node EDIT'!U32,'Node EDIT'!V32,'Node EDIT'!W32,'Node EDIT'!X32,'Node EDIT'!Y32,'Node EDIT'!Z32,'Node EDIT'!AA32,'Node EDIT'!AB32,'Node EDIT'!AC32,'Node EDIT'!AD32,'Node EDIT'!AE32,'Node EDIT'!AF32,'Node EDIT'!AG32,'Node EDIT'!AH32,'Node EDIT'!AI32)</f>
        <v>NODECRLF {CRLFname= newnode_heavierSolidsCRLFtechID = newTech_heavierSolidsCRLFpos = -1267.333,1926.5,-1CRLFicon = HEAVIERROCKETRYCRLFcost = 220CRLFtitle = Heavier Solid Rocket MotorsCRLFdescription = More of Virgil Kerman's beloved rockets, of the solid fuel variety, heavier than evier.  He loved them so much, that he tried to stuff them in his pockets.  Went to the launch pad, but got his eyes burned in their sockets.CRLFanyParent = FalseCRLFhideIfEmpty = FalseCRLFparents = node5_heavierRocketryCRLFPARTSCRLF{CRLFname = adapterradsCRLFname = B9.Adapter.SM2CRLFname = B9.Structure.SNM.StrutCRLFname = B9.Structure.SN.StrutCRLFname = decoupler.ftr-3mCRLFname = DockingStrutCRLFname = Munox Aft Passenger CompartmentCRLFname = Munox Cap ConnectorCRLFname = Munox CockpitCRLFname = Munox Utility RingCRLFname = KAS.Strut1CRLFname = KWadapter2x1CRLFname = KW2mDecouplerShroudCRLFname = KWFlatadapter2x1CRLFname = KWFuelAdapter2x1CRLFname = KWFuelAdapter2x1SCRLFname = MkVHogBridgeCRLFname = MKVII2x1CockpitCRLFname = LLLBridgetestCRLFname = MKVIICockpitLLLCRLFname = LLLCirc2a2HCRLFname = LLLCirc2a1HCRLFname = LLLCirc2b2HCRLFname = LLLCirc2b1HCRLFname = TAL.Extended.Radial.Mount.LargeCRLFname = TAL.Flush.Radial.Mount.LargeCRLFname = adapterLargeTo3CRLFname = adapterLargeTo5CRLFname = adapterLargeTo7CRLFname = adapterLargeTo9CRLFname = NP.couplerp.25m.2x125m.PlateCRLFname = NP.coupler.25m.RadialClampCRLFname = NP.interstage.125m.25m.tankCRLFname = NP.interstage.25m.125m.plateCRLFname = NP.decoupler.stack.25mCRLFname = NP.decoupler.radial.StrutCRLFname = NP.zmisc.HeavystrutCRLFname = couplerBiLargeCRLFname = couplerTriLateralCRLFname = couplerTriStackLCRLFname = adapterLargeSmallBiCRLFname = adapterLargeSmallQuadCRLFname = adapterLargeSmallTriCRLFname = largeAdapterCRLFname = largeAdapter2CRLFname = stackQuadCouplerCRLFname = stretchyTank1mCRLFname = TD.HeavystrutCRLF}CRLF}</v>
      </c>
      <c r="E32" s="12" t="s">
        <v>4223</v>
      </c>
    </row>
    <row r="33" spans="1:5" ht="18.75" customHeight="1" x14ac:dyDescent="0.25">
      <c r="A33" s="8">
        <v>23</v>
      </c>
      <c r="D33" s="7" t="str">
        <f>CONCATENATE('Node EDIT'!E33,'Node EDIT'!F33,'Node EDIT'!G33,'Node EDIT'!H33,'Node EDIT'!I33,'Node EDIT'!J33,'Node EDIT'!K33,'Node EDIT'!L33,'Node EDIT'!M33,'Node EDIT'!N33,'Node EDIT'!O33,'Node EDIT'!P33,'Node EDIT'!Q33,'Node EDIT'!R33,'Node EDIT'!S33,'Node EDIT'!T33,'Node EDIT'!U33,'Node EDIT'!V33,'Node EDIT'!W33,'Node EDIT'!X33,'Node EDIT'!Y33,'Node EDIT'!Z33,'Node EDIT'!AA33,'Node EDIT'!AB33,'Node EDIT'!AC33,'Node EDIT'!AD33,'Node EDIT'!AE33,'Node EDIT'!AF33,'Node EDIT'!AG33,'Node EDIT'!AH33,'Node EDIT'!AI33)</f>
        <v>NODECRLF {CRLFname= newnode_heavierIntegratedRocketryCRLFtechID = newTech_heavierIntegratedRocketryCRLFpos = -1156,1926.5,-1CRLFicon = HEAVIERROCKETRYCRLFcost = 220CRLFtitle = Integrated Heavier RocketryCRLFdescription = Heavier rocket structures and systems integrating fuel and engines or complex spacecraft with engine and drop tanks.CRLFanyParent = FalseCRLFhideIfEmpty = FalseCRLFparents = node5_heavierRocketryCRLFPARTSCRLF{CRLFname = aerocamCRLFname = aerocam180CRLFname = tailfinCRLF}CRLF}</v>
      </c>
      <c r="E33" s="12" t="s">
        <v>4223</v>
      </c>
    </row>
    <row r="34" spans="1:5" ht="18.75" customHeight="1" x14ac:dyDescent="0.25">
      <c r="A34" s="8">
        <v>24</v>
      </c>
      <c r="D34" s="7" t="str">
        <f>CONCATENATE('Node EDIT'!E34,'Node EDIT'!F34,'Node EDIT'!G34,'Node EDIT'!H34,'Node EDIT'!I34,'Node EDIT'!J34,'Node EDIT'!K34,'Node EDIT'!L34,'Node EDIT'!M34,'Node EDIT'!N34,'Node EDIT'!O34,'Node EDIT'!P34,'Node EDIT'!Q34,'Node EDIT'!R34,'Node EDIT'!S34,'Node EDIT'!T34,'Node EDIT'!U34,'Node EDIT'!V34,'Node EDIT'!W34,'Node EDIT'!X34,'Node EDIT'!Y34,'Node EDIT'!Z34,'Node EDIT'!AA34,'Node EDIT'!AB34,'Node EDIT'!AC34,'Node EDIT'!AD34,'Node EDIT'!AE34,'Node EDIT'!AF34,'Node EDIT'!AG34,'Node EDIT'!AH34,'Node EDIT'!AI34)</f>
        <v>NODECRLF {CRLFname= newnode_largerKerbolarVoltaicsCRLFtechID = newTech_largerKerbolarVoltaicsCRLFpos = -2464.167,1870.833,-1CRLFicon = LARGEELECTRICSCRLFcost = 200CRLFtitle = Larger Kerbolar VoltaicsCRLFdescription = CRLFanyParent = FalseCRLFhideIfEmpty = FalseCRLFparents = newnode_largeKerbolarVoltaicsCRLFPARTSCRLF{CRLFname = godLandingLeg2CRLFname = godLandingLegCRLFname = B9.Utility.Landing.Gear.HDG1ALCRLFname = B9.Utility.Landing.Gear.HDGTLCRLFname = B9.Utility.Landing.Gear.HDG2ALCRLFname = B9.Utility.Landing.Gear.HDG2TLCRLFname = B9.Utility.Leg.H50CRLFname = B9.Utility.Leg.H50PCRLFname = HOME2 HeatshieldCRLFname = HOME.3m.legsCRLFname = HOME.modul.ReconCRLFname = HOME.3m.parachuteCRLFname = HOME.3m.podCRLFname = HOME.heatshieldCRLFname = LLLUnderLegCRLFname = NP.lft.25m.BigLanderTankCRLFname = NP.leg.heavylegCRLFname = NP.leg.landerlegCRLFname = NP.OdinCapsuleCRLFname = NP.OdinTeleLegCRLFname = NP.OdinFlightPackCRLFname = NP.Odin.TrunkCRLFname = NP.ThorAscentPackageCRLFname = NP.ThorDescentPackageCRLFname = NP.ThorLEMASASCRLFname = NP.ThorLEMdecouplerCRLFname = NP.ThorLEMCapsuleCRLFname = NP.ThorLanderRCSCRLFname = NP.ThorLanderRCSTCRLFname = NP.ThorLanderstrutCRLFname = NP.ThorLanderstrut2CRLFname = NP.YMASasModuleCRLFname = landingLeg1-2CRLFname = SmallGearBay2CRLFname = SmallGearBay3CRLFname = SmallGearBay4CRLFname = TD.Gear.DownLargeCRLFname = TD.Gear.UpLargeCRLF}CRLF}</v>
      </c>
      <c r="E34" s="12" t="s">
        <v>4223</v>
      </c>
    </row>
    <row r="35" spans="1:5" ht="18.75" customHeight="1" x14ac:dyDescent="0.25">
      <c r="A35" s="8">
        <v>25</v>
      </c>
      <c r="D35" s="7" t="str">
        <f>CONCATENATE('Node EDIT'!E35,'Node EDIT'!F35,'Node EDIT'!G35,'Node EDIT'!H35,'Node EDIT'!I35,'Node EDIT'!J35,'Node EDIT'!K35,'Node EDIT'!L35,'Node EDIT'!M35,'Node EDIT'!N35,'Node EDIT'!O35,'Node EDIT'!P35,'Node EDIT'!Q35,'Node EDIT'!R35,'Node EDIT'!S35,'Node EDIT'!T35,'Node EDIT'!U35,'Node EDIT'!V35,'Node EDIT'!W35,'Node EDIT'!X35,'Node EDIT'!Y35,'Node EDIT'!Z35,'Node EDIT'!AA35,'Node EDIT'!AB35,'Node EDIT'!AC35,'Node EDIT'!AD35,'Node EDIT'!AE35,'Node EDIT'!AF35,'Node EDIT'!AG35,'Node EDIT'!AH35,'Node EDIT'!AI35)</f>
        <v>NODECRLF {CRLFname= newnode_superLargeElectricsCRLFtechID = newTech_superLargeElectricsCRLFpos = -2325,1870.833,-1CRLFicon = ADVELECTRICSCRLFcost = 200CRLFtitle = Super Large ElectricsCRLFdescription = CRLFanyParent = FalseCRLFhideIfEmpty = FalseCRLFparents = newnode_veryLargerElectricsCRLFPARTSCRLF{CRLFname = CBM-A-LCRLFname = CBM-P-LCRLFname = MunoxCRLFname = LLLDebrisShieldENDCRLFname = LLLDebrisShieldCRLFname = drydockFloorCRLFname = drydockWallCRLFname = stretchyTank3mCRLF}CRLF}</v>
      </c>
      <c r="E35" s="12" t="s">
        <v>4223</v>
      </c>
    </row>
    <row r="36" spans="1:5" ht="18.75" customHeight="1" x14ac:dyDescent="0.25">
      <c r="A36" s="8">
        <v>26</v>
      </c>
      <c r="D36" s="7" t="str">
        <f>CONCATENATE('Node EDIT'!E36,'Node EDIT'!F36,'Node EDIT'!G36,'Node EDIT'!H36,'Node EDIT'!I36,'Node EDIT'!J36,'Node EDIT'!K36,'Node EDIT'!L36,'Node EDIT'!M36,'Node EDIT'!N36,'Node EDIT'!O36,'Node EDIT'!P36,'Node EDIT'!Q36,'Node EDIT'!R36,'Node EDIT'!S36,'Node EDIT'!T36,'Node EDIT'!U36,'Node EDIT'!V36,'Node EDIT'!W36,'Node EDIT'!X36,'Node EDIT'!Y36,'Node EDIT'!Z36,'Node EDIT'!AA36,'Node EDIT'!AB36,'Node EDIT'!AC36,'Node EDIT'!AD36,'Node EDIT'!AE36,'Node EDIT'!AF36,'Node EDIT'!AG36,'Node EDIT'!AH36,'Node EDIT'!AI36)</f>
        <v>NODECRLF {CRLFname= node8_experimentalElectricsCRLFtechID = experimentalElectricsCRLFpos = -2269.333,1870.833,-1CRLFicon = EXPERIMENTALELECTRICSCRLFcost = 200CRLFtitle = Experimental ElectricsCRLFdescription = The very latest in electrical systems technology. Our engineers are buzzing with excitement over it. They also seem to glow in the dark now. Fascinating!CRLFanyParent = FalseCRLFhideIfEmpty = FalseCRLFparents = newnode_veryLargerElectricsCRLFPARTSCRLF{CRLFname = B9.Aero.Wing.SH.A65.2mCRLFname = B9.Aero.Wing.SH.S.1mCRLFname = B9.Aero.Wing.SW.Winglet.3x2-2mCRLFname = B9.Aero.Wing.SW.Wingtip.2x7mCRLFname = LLLWing1aRCRLFname = LLLWing1bLCRLFname = LLLwingtestCRLFname = LLLwingtest2CRLFname = longWingCRLFname = deltaWingCRLFname = sweptWing3CRLFname = sweptWing4CRLFname = tailfin3CRLFname = Proceduralwing2CRLFname = Proceduralwing2EndPieceCRLF}CRLF}</v>
      </c>
      <c r="E36" s="12" t="s">
        <v>4223</v>
      </c>
    </row>
    <row r="37" spans="1:5" ht="18.75" customHeight="1" x14ac:dyDescent="0.25">
      <c r="A37" s="8">
        <v>27</v>
      </c>
      <c r="D37" s="7" t="str">
        <f>CONCATENATE('Node EDIT'!E37,'Node EDIT'!F37,'Node EDIT'!G37,'Node EDIT'!H37,'Node EDIT'!I37,'Node EDIT'!J37,'Node EDIT'!K37,'Node EDIT'!L37,'Node EDIT'!M37,'Node EDIT'!N37,'Node EDIT'!O37,'Node EDIT'!P37,'Node EDIT'!Q37,'Node EDIT'!R37,'Node EDIT'!S37,'Node EDIT'!T37,'Node EDIT'!U37,'Node EDIT'!V37,'Node EDIT'!W37,'Node EDIT'!X37,'Node EDIT'!Y37,'Node EDIT'!Z37,'Node EDIT'!AA37,'Node EDIT'!AB37,'Node EDIT'!AC37,'Node EDIT'!AD37,'Node EDIT'!AE37,'Node EDIT'!AF37,'Node EDIT'!AG37,'Node EDIT'!AH37,'Node EDIT'!AI37)</f>
        <v>NODECRLF {CRLFname= node6_advMetalWorksCRLFtechID = advMetalworksCRLFpos = -1462.167,1843,-1CRLFicon = ADVMETALWORKSCRLFcost = 200CRLFtitle = Heavier SpaceframesCRLFdescription = These new construction techniques allow for craft designs that were considered insane not too long ago... and still are. But they're now possible!CRLFanyParent = FalseCRLFhideIfEmpty = FalseCRLFparents = node5_heavierRocketry,node5_specializedConstructionCRLFPARTSCRLF{CRLFname = KzInterstageAdapterCRLFname = KzProcFairingFuselage1CRLFname = KzProcFairingFuselage2CRLFname = KzProcFairingSide1CRLFname = KzProcFairingSide2CRLFname = Kosmos.URM.Fairing.Conic.SCRLFname = Kosmos.URM.Fairing.Conic.TCRLFname = Kosmos.URM.Fairing.Parabolic.SCRLFname = Kosmos.URM.Fairing.Parabolic.TCRLFname = Kosmos.URM.Fairing.Conic.S.BLKCRLFname = Kosmos.URM.Fairing.Conic.T.BLKCRLFname = Kosmos.URM.Fairing.Parabolic.S.BLKCRLFname = Kosmos.URM.Fairing.Parabolic.T.BLKCRLF}CRLF}</v>
      </c>
      <c r="E37" s="12" t="s">
        <v>4223</v>
      </c>
    </row>
    <row r="38" spans="1:5" ht="18.75" customHeight="1" x14ac:dyDescent="0.25">
      <c r="A38" s="8">
        <v>28</v>
      </c>
      <c r="D38" s="7" t="str">
        <f>CONCATENATE('Node EDIT'!E38,'Node EDIT'!F38,'Node EDIT'!G38,'Node EDIT'!H38,'Node EDIT'!I38,'Node EDIT'!J38,'Node EDIT'!K38,'Node EDIT'!L38,'Node EDIT'!M38,'Node EDIT'!N38,'Node EDIT'!O38,'Node EDIT'!P38,'Node EDIT'!Q38,'Node EDIT'!R38,'Node EDIT'!S38,'Node EDIT'!T38,'Node EDIT'!U38,'Node EDIT'!V38,'Node EDIT'!W38,'Node EDIT'!X38,'Node EDIT'!Y38,'Node EDIT'!Z38,'Node EDIT'!AA38,'Node EDIT'!AB38,'Node EDIT'!AC38,'Node EDIT'!AD38,'Node EDIT'!AE38,'Node EDIT'!AF38,'Node EDIT'!AG38,'Node EDIT'!AH38,'Node EDIT'!AI38)</f>
        <v>NODECRLF {CRLFname= node5_heavierRocketryCRLFtechID = heavierRocketryCRLFpos = -1211.667,1843,-1CRLFicon = HEAVIERROCKETRYCRLFcost = 200CRLFtitle = Heavier RocketryCRLFdescription = Virgil Kerman may have been right.. everyone seems to love bigger rockets, so they made them heavier.CRLFanyParent = FalseCRLFhideIfEmpty = FalseCRLFparents = node4_heavyRocketry,node5_specializedControlCRLFPARTSCRLF{CRLFname = LLLTruckcabCRLFname = LLLTruckcabTwinCRLFname = LLLBuggyMiniCRLFname = LLLSkidCRLFname = roverWheel2CRLFname = wheelMedCRLF}CRLF}</v>
      </c>
      <c r="E38" s="12" t="s">
        <v>4223</v>
      </c>
    </row>
    <row r="39" spans="1:5" ht="18.75" customHeight="1" x14ac:dyDescent="0.25">
      <c r="A39" s="8">
        <v>29</v>
      </c>
      <c r="D39" s="7" t="str">
        <f>CONCATENATE('Node EDIT'!E39,'Node EDIT'!F39,'Node EDIT'!G39,'Node EDIT'!H39,'Node EDIT'!I39,'Node EDIT'!J39,'Node EDIT'!K39,'Node EDIT'!L39,'Node EDIT'!M39,'Node EDIT'!N39,'Node EDIT'!O39,'Node EDIT'!P39,'Node EDIT'!Q39,'Node EDIT'!R39,'Node EDIT'!S39,'Node EDIT'!T39,'Node EDIT'!U39,'Node EDIT'!V39,'Node EDIT'!W39,'Node EDIT'!X39,'Node EDIT'!Y39,'Node EDIT'!Z39,'Node EDIT'!AA39,'Node EDIT'!AB39,'Node EDIT'!AC39,'Node EDIT'!AD39,'Node EDIT'!AE39,'Node EDIT'!AF39,'Node EDIT'!AG39,'Node EDIT'!AH39,'Node EDIT'!AI39)</f>
        <v>NODECRLF {CRLFname= newnode_largeResourceProductionCRLFtechID = newTech_largeResourceProductionCRLFpos = -2798.167,1759.5,-1CRLFicon = FUELSYSTEMSCRLFcost = 200CRLFtitle = Large Resource ProductionCRLFdescription = CRLFanyParent = FalseCRLFhideIfEmpty = FalseCRLFparents = newnode_resourceProductionCRLFPARTSCRLF{CRLFname = HOME.modul.powerplantCRLFname = cl.large.nuclearEngineCRLFname = 1x1NucENGCRLFname = nuclearcontainer125CRLFname = nuclearEngineCRLFname = NuclearReactor125CRLFname = HexCanThoriumFl4CRLFname = HexCanUraniumFl6CRLF}CRLF}</v>
      </c>
      <c r="E39" s="12" t="s">
        <v>4223</v>
      </c>
    </row>
    <row r="40" spans="1:5" ht="18.75" customHeight="1" x14ac:dyDescent="0.25">
      <c r="A40" s="8">
        <v>30</v>
      </c>
      <c r="D40" s="7" t="str">
        <f>CONCATENATE('Node EDIT'!E40,'Node EDIT'!F40,'Node EDIT'!G40,'Node EDIT'!H40,'Node EDIT'!I40,'Node EDIT'!J40,'Node EDIT'!K40,'Node EDIT'!L40,'Node EDIT'!M40,'Node EDIT'!N40,'Node EDIT'!O40,'Node EDIT'!P40,'Node EDIT'!Q40,'Node EDIT'!R40,'Node EDIT'!S40,'Node EDIT'!T40,'Node EDIT'!U40,'Node EDIT'!V40,'Node EDIT'!W40,'Node EDIT'!X40,'Node EDIT'!Y40,'Node EDIT'!Z40,'Node EDIT'!AA40,'Node EDIT'!AB40,'Node EDIT'!AC40,'Node EDIT'!AD40,'Node EDIT'!AE40,'Node EDIT'!AF40,'Node EDIT'!AG40,'Node EDIT'!AH40,'Node EDIT'!AI40)</f>
        <v>NODECRLF {CRLFname= newnode_heavyAvantGardeCRLFtechID = newTech_heavyAvantGardeCRLFpos = -1211.667,1703.833,-1CRLFicon = HEAVYROCKETRYCRLFcost = 200CRLFtitle = Heavy Avant Garde RocketryCRLFdescription = Some strange shapes and ideas in rocketry design.CRLFanyParent = FalseCRLFhideIfEmpty = FalseCRLFparents = node4_heavyRocketryCRLFPARTSCRLF{CRLFname = HexCanXenonSmallCRLFname = RLA.xenonsmallCRLFname = xenonTankRadialCRLF}CRLF}</v>
      </c>
      <c r="E40" s="12" t="s">
        <v>4223</v>
      </c>
    </row>
    <row r="41" spans="1:5" ht="18.75" customHeight="1" x14ac:dyDescent="0.25">
      <c r="A41" s="8">
        <v>31</v>
      </c>
      <c r="D41" s="7" t="str">
        <f>CONCATENATE('Node EDIT'!E41,'Node EDIT'!F41,'Node EDIT'!G41,'Node EDIT'!H41,'Node EDIT'!I41,'Node EDIT'!J41,'Node EDIT'!K41,'Node EDIT'!L41,'Node EDIT'!M41,'Node EDIT'!N41,'Node EDIT'!O41,'Node EDIT'!P41,'Node EDIT'!Q41,'Node EDIT'!R41,'Node EDIT'!S41,'Node EDIT'!T41,'Node EDIT'!U41,'Node EDIT'!V41,'Node EDIT'!W41,'Node EDIT'!X41,'Node EDIT'!Y41,'Node EDIT'!Z41,'Node EDIT'!AA41,'Node EDIT'!AB41,'Node EDIT'!AC41,'Node EDIT'!AD41,'Node EDIT'!AE41,'Node EDIT'!AF41,'Node EDIT'!AG41,'Node EDIT'!AH41,'Node EDIT'!AI41)</f>
        <v>NODECRLF {CRLFname= newnode_heavyAerospaceframesCRLFtechID = newTech_heavyAerospaceframesCRLFpos = -877.6667,1676,-1CRLFicon = ADVAERODYNAMICSCRLFcost = 200CRLFtitle = Advanced AerospaceframesCRLFdescription = The coupling of several disciplines of research allow these heavy aerospaceframes to go into production.CRLFanyParent = FalseCRLFhideIfEmpty = FalseCRLFparents = node4_heavyRocketry,node7_composites,node6_highAltitudeFlightCRLFPARTSCRLF{CRLFname = KW2mengineGriffonG8DCRLFname = KW3mengineTitanT1CRLFname = KW3mtankL2CRLFname = NP.lfe.375m.Bearcat3xCRLFname = NP.lfe.375m.EnergiaQuadCRLFname = NP.lft.375m.9mCRLFname = fueltankRockoXtallCRLFname = TD.BlizzardEngine4xCRLFname = 375PureLiquidTankCRLF}CRLF}</v>
      </c>
      <c r="E41" s="12" t="s">
        <v>4223</v>
      </c>
    </row>
    <row r="42" spans="1:5" ht="18.75" customHeight="1" x14ac:dyDescent="0.25">
      <c r="A42" s="8">
        <v>32</v>
      </c>
      <c r="D42" s="7" t="str">
        <f>CONCATENATE('Node EDIT'!E42,'Node EDIT'!F42,'Node EDIT'!G42,'Node EDIT'!H42,'Node EDIT'!I42,'Node EDIT'!J42,'Node EDIT'!K42,'Node EDIT'!L42,'Node EDIT'!M42,'Node EDIT'!N42,'Node EDIT'!O42,'Node EDIT'!P42,'Node EDIT'!Q42,'Node EDIT'!R42,'Node EDIT'!S42,'Node EDIT'!T42,'Node EDIT'!U42,'Node EDIT'!V42,'Node EDIT'!W42,'Node EDIT'!X42,'Node EDIT'!Y42,'Node EDIT'!Z42,'Node EDIT'!AA42,'Node EDIT'!AB42,'Node EDIT'!AC42,'Node EDIT'!AD42,'Node EDIT'!AE42,'Node EDIT'!AF42,'Node EDIT'!AG42,'Node EDIT'!AH42,'Node EDIT'!AI42)</f>
        <v>NODECRLF {CRLFname= newnode_heavySolidsCRLFtechID = newTech_heavySolidsCRLFpos = -1267.333,1648.167,-1CRLFicon = HEAVYROCKETRYCRLFcost = 200CRLFtitle = Heavy Solid Booster MotorsCRLFdescription = Solid fuel motors were so beloved of Virgil Kerman, that he included them in his works.. his.. programs.CRLFanyParent = FalseCRLFhideIfEmpty = FalseCRLFparents = node4_heavyRocketryCRLFPARTSCRLF{CRLFname = B9.Aero.Intake.MountCRLFname = B9.Aero.Intake.RBMCRLFname = B9.Engine.Jet.Pod.MediumCRLFname = B9.Engine.Jet.Pod.Medium.PylonRCRLFname = B9.Engine.Jet.Pod.Medium.PylonSCRLFname = HL.AirshipEnvelopeHectoCRLFname = LLLIntakeSmallCRLFname = squareAirCRLFname = intakesuperRamCRLFname = mark3CockpitCRLFname = mk3FuselageCRLFname = nacelleBodyCRLFname = radialEngineBodyCRLFname = smallHardpointHeavyCRLFname = ramAirIntakeCRLFname = TTC7MK3EMSMmoduleCRLFname = TV.RamJet.EngineCRLFname = ThermalTurbojetCRLFname = atmosphericScoop2CRLFname = warpAtmIntake2CRLF}CRLF}</v>
      </c>
      <c r="E42" s="12" t="s">
        <v>4223</v>
      </c>
    </row>
    <row r="43" spans="1:5" ht="18.75" customHeight="1" x14ac:dyDescent="0.25">
      <c r="A43" s="8">
        <v>33</v>
      </c>
      <c r="D43" s="7" t="str">
        <f>CONCATENATE('Node EDIT'!E43,'Node EDIT'!F43,'Node EDIT'!G43,'Node EDIT'!H43,'Node EDIT'!I43,'Node EDIT'!J43,'Node EDIT'!K43,'Node EDIT'!L43,'Node EDIT'!M43,'Node EDIT'!N43,'Node EDIT'!O43,'Node EDIT'!P43,'Node EDIT'!Q43,'Node EDIT'!R43,'Node EDIT'!S43,'Node EDIT'!T43,'Node EDIT'!U43,'Node EDIT'!V43,'Node EDIT'!W43,'Node EDIT'!X43,'Node EDIT'!Y43,'Node EDIT'!Z43,'Node EDIT'!AA43,'Node EDIT'!AB43,'Node EDIT'!AC43,'Node EDIT'!AD43,'Node EDIT'!AE43,'Node EDIT'!AF43,'Node EDIT'!AG43,'Node EDIT'!AH43,'Node EDIT'!AI43)</f>
        <v>NODECRLF {CRLFname= newnode_heavyIntegratedRocketryCRLFtechID = newTech_heavyIntegratedRocketryCRLFpos = -1156,1648.167,-1CRLFicon = HEAVYROCKETRYCRLFcost = 200CRLFtitle = Integrated Heavy RocketryCRLFdescription = Heavy rocket structures and systems integrating fuel and engines or complex spacecraft with engine and drop tanks.CRLFanyParent = FalseCRLFhideIfEmpty = FalseCRLFparents = node4_heavyRocketryCRLFPARTSCRLF{CRLFname = radrCRLFname = B9.Utility.Light.A4.WhiteCRLFname = HexCanRTGSmallCRLFname = MMI BatteryCRLFname = capacitorInlineMiniCRLFname = ksp.r.largeBatteryPackCRLFname = rtgCRLFname = microwaveReceiverCRLFname = microwaveThermalEnergyReceiverSCRLFname = microwaveTransmitterCRLF}CRLF}</v>
      </c>
      <c r="E43" s="12" t="s">
        <v>4223</v>
      </c>
    </row>
    <row r="44" spans="1:5" ht="18.75" customHeight="1" x14ac:dyDescent="0.25">
      <c r="A44" s="8">
        <v>34</v>
      </c>
      <c r="D44" s="7" t="str">
        <f>CONCATENATE('Node EDIT'!E44,'Node EDIT'!F44,'Node EDIT'!G44,'Node EDIT'!H44,'Node EDIT'!I44,'Node EDIT'!J44,'Node EDIT'!K44,'Node EDIT'!L44,'Node EDIT'!M44,'Node EDIT'!N44,'Node EDIT'!O44,'Node EDIT'!P44,'Node EDIT'!Q44,'Node EDIT'!R44,'Node EDIT'!S44,'Node EDIT'!T44,'Node EDIT'!U44,'Node EDIT'!V44,'Node EDIT'!W44,'Node EDIT'!X44,'Node EDIT'!Y44,'Node EDIT'!Z44,'Node EDIT'!AA44,'Node EDIT'!AB44,'Node EDIT'!AC44,'Node EDIT'!AD44,'Node EDIT'!AE44,'Node EDIT'!AF44,'Node EDIT'!AG44,'Node EDIT'!AH44,'Node EDIT'!AI44)</f>
        <v>NODECRLF {CRLFname= newnode_veryLongRangeDishAntennaCRLFtechID = newTech_veryLongRangeDishAntennaCRLFpos = -2853.833,1258.5,-1CRLFicon = ADVUNMANNEDCRLFcost = 200CRLFtitle = Very Long Range Dish AntennasCRLFdescription = CRLFanyParent = FalseCRLFhideIfEmpty = FalseCRLFparents = newnode_longRangeDishAntennasCRLFPARTSCRLF{CRLFname = ISA.GPSCRLFname = LLLMicrochipCRLFname = mumech.MJ2.AR202CRLFname = RTShortAntenna1CRLFname = probeCoreSphereCRLF}CRLF}</v>
      </c>
      <c r="E44" s="12" t="s">
        <v>4223</v>
      </c>
    </row>
    <row r="45" spans="1:5" ht="18.75" customHeight="1" x14ac:dyDescent="0.25">
      <c r="A45" s="8">
        <v>35</v>
      </c>
      <c r="D45" s="7" t="str">
        <f>CONCATENATE('Node EDIT'!E45,'Node EDIT'!F45,'Node EDIT'!G45,'Node EDIT'!H45,'Node EDIT'!I45,'Node EDIT'!J45,'Node EDIT'!K45,'Node EDIT'!L45,'Node EDIT'!M45,'Node EDIT'!N45,'Node EDIT'!O45,'Node EDIT'!P45,'Node EDIT'!Q45,'Node EDIT'!R45,'Node EDIT'!S45,'Node EDIT'!T45,'Node EDIT'!U45,'Node EDIT'!V45,'Node EDIT'!W45,'Node EDIT'!X45,'Node EDIT'!Y45,'Node EDIT'!Z45,'Node EDIT'!AA45,'Node EDIT'!AB45,'Node EDIT'!AC45,'Node EDIT'!AD45,'Node EDIT'!AE45,'Node EDIT'!AF45,'Node EDIT'!AG45,'Node EDIT'!AH45,'Node EDIT'!AI45)</f>
        <v>NODECRLF {CRLFname= node7_advUnmannedCRLFtechID = advUnmannedCRLFpos = -2130.167,1202.833,-1CRLFicon = ADVUNMANNEDCRLFcost = 200CRLFtitle = General Kerbabsentia ControlCRLFdescription = Improvements in remote control technology for a new generation of probe designs.CRLFanyParent = FalseCRLFhideIfEmpty = FalseCRLFparents = node6_unmannedTech,node5_advElectricsCRLFPARTSCRLF{CRLFname = B9.Aero.Intake.CLRCRLFname = B9.Aero.T2.TailCRLFname = B9.Cockpit.MK1.Body.Fuel.2mCRLFname = B9.Cockpit.MK1.Control.SASCRLFname = B9.Cockpit.MK1.TailCRLFname = B9.Engine.Jet.Pod.SmallCRLFname = B9.Engine.Jet.Pod.Small.PylonRCRLFname = B9.Engine.Jet.Pod.Small.PylonSCRLFname = HL.AirshipEnvelope.OctoCRLFname = kethane.turbineCRLFname = km.flameout.checker.AG8CRLFname = LLLIntakeCRLFname = EmberCockpitCRLFname = 2x1RADJETENGCRLFname = 2x1JetfuelCRLFname = LLLExtractFanCRLFname = avionicsNoseConeBCRLFname = RLA.radialjetCRLFname = SMP.mk2RocketFuselageCRLFname = SMP.mk2RocketSpacePlaneAdapterCRLFname = SMP.nacelleBodyCRLFname = SMP.radialEngineBodyCRLFname = Mark2CockpitCRLFname = turboFanEngineCRLFname = mk2FuselageCRLFname = CircularIntakeCRLFname = VNG.XE.EjectionModuleCRLFname = radial.atmospheric.scoop1CRLF}CRLF}</v>
      </c>
      <c r="E45" s="12" t="s">
        <v>4223</v>
      </c>
    </row>
    <row r="46" spans="1:5" ht="18.75" customHeight="1" x14ac:dyDescent="0.25">
      <c r="A46" s="8">
        <v>36</v>
      </c>
      <c r="D46" s="7" t="str">
        <f>CONCATENATE('Node EDIT'!E46,'Node EDIT'!F46,'Node EDIT'!G46,'Node EDIT'!H46,'Node EDIT'!I46,'Node EDIT'!J46,'Node EDIT'!K46,'Node EDIT'!L46,'Node EDIT'!M46,'Node EDIT'!N46,'Node EDIT'!O46,'Node EDIT'!P46,'Node EDIT'!Q46,'Node EDIT'!R46,'Node EDIT'!S46,'Node EDIT'!T46,'Node EDIT'!U46,'Node EDIT'!V46,'Node EDIT'!W46,'Node EDIT'!X46,'Node EDIT'!Y46,'Node EDIT'!Z46,'Node EDIT'!AA46,'Node EDIT'!AB46,'Node EDIT'!AC46,'Node EDIT'!AD46,'Node EDIT'!AE46,'Node EDIT'!AF46,'Node EDIT'!AG46,'Node EDIT'!AH46,'Node EDIT'!AI46)</f>
        <v>NODECRLF {CRLFname= newnode_hugeHeatshieldsCRLFtechID = newTech_hugeHeatshieldsCRLFpos = -1462.167,534.8334,-1CRLFicon = COMPOSITESCRLFcost = 200CRLFtitle = Huge HeatshieldsCRLFdescription = Ablative technology for huge spacecraft and pods.CRLFanyParent = FalseCRLFhideIfEmpty = FalseCRLFparents = newnode_veryLargeHeatshieldsCRLFPARTSCRLF{CRLFname = investpodCRLFname = MaxurpodCRLFname = neptunoCRLFname = novapodCRLFname = sondex2podCRLFname = torpodCRLFname = baseinstrul8CRLFname = CORE.SMRT-02CRLFname = HexProbeSmallCRLFname = Pictozoom 2000CRLFname = 2x1ProbeCRLFname = probeCoreCubeCRLFname = probeCoreHexCRLFname = probeCoreOctoCRLFname = probeCoreOcto2CRLFname = probeStackSmallCRLF}CRLF}</v>
      </c>
      <c r="E46" s="12" t="s">
        <v>4223</v>
      </c>
    </row>
    <row r="47" spans="1:5" ht="18.75" customHeight="1" x14ac:dyDescent="0.25">
      <c r="A47" s="8">
        <v>37</v>
      </c>
      <c r="D47" s="7" t="str">
        <f>CONCATENATE('Node EDIT'!E47,'Node EDIT'!F47,'Node EDIT'!G47,'Node EDIT'!H47,'Node EDIT'!I47,'Node EDIT'!J47,'Node EDIT'!K47,'Node EDIT'!L47,'Node EDIT'!M47,'Node EDIT'!N47,'Node EDIT'!O47,'Node EDIT'!P47,'Node EDIT'!Q47,'Node EDIT'!R47,'Node EDIT'!S47,'Node EDIT'!T47,'Node EDIT'!U47,'Node EDIT'!V47,'Node EDIT'!W47,'Node EDIT'!X47,'Node EDIT'!Y47,'Node EDIT'!Z47,'Node EDIT'!AA47,'Node EDIT'!AB47,'Node EDIT'!AC47,'Node EDIT'!AD47,'Node EDIT'!AE47,'Node EDIT'!AF47,'Node EDIT'!AG47,'Node EDIT'!AH47,'Node EDIT'!AI47)</f>
        <v>NODECRLF {CRLFname= node7_advScienceTechCRLFtechID = advScienceTechCRLFpos = -1684.833,1369.833,-1CRLFicon = ADVSCIENCETECHCRLFcost = 190CRLFtitle = Advance Atmosphere InvestigationsCRLFdescription = The Kerbal people began to wonder about Kerbin's surroundings far above the surface.  These tools were developed among an atmosphere of great joy and deep speculation.CRLFanyParent = FalseCRLFhideIfEmpty = FalseCRLFparents = newnode_atmosphericScienceTechnology,node3_generalConstructionCRLFPARTSCRLF{CRLFname = B9.Aero.Wing.ControlSurface.SE.4mCRLFname = B9.Aero.Wing.ControlSurface.SH.4mCRLFname = B9.Aero.Wing.ControlSurface.T.4mCRLFname = B9.Aero.Wing.SW.Canard.6x5mCRLFname = B9.Aero.Wing.SW.Winglet.6x5mCRLFname = B9.Cockpit.S2.Control.SASCRLFname = cl.large.sasModuleCRLFname = NP.zmisc.heavywingletCRLFname = winglet3-2CRLFname = pCtrlSrf1CRLF}CRLF}</v>
      </c>
      <c r="E47" s="12" t="s">
        <v>4223</v>
      </c>
    </row>
    <row r="48" spans="1:5" ht="18.75" customHeight="1" x14ac:dyDescent="0.25">
      <c r="A48" s="8">
        <v>38</v>
      </c>
      <c r="D48" s="7" t="str">
        <f>CONCATENATE('Node EDIT'!E48,'Node EDIT'!F48,'Node EDIT'!G48,'Node EDIT'!H48,'Node EDIT'!I48,'Node EDIT'!J48,'Node EDIT'!K48,'Node EDIT'!L48,'Node EDIT'!M48,'Node EDIT'!N48,'Node EDIT'!O48,'Node EDIT'!P48,'Node EDIT'!Q48,'Node EDIT'!R48,'Node EDIT'!S48,'Node EDIT'!T48,'Node EDIT'!U48,'Node EDIT'!V48,'Node EDIT'!W48,'Node EDIT'!X48,'Node EDIT'!Y48,'Node EDIT'!Z48,'Node EDIT'!AA48,'Node EDIT'!AB48,'Node EDIT'!AC48,'Node EDIT'!AD48,'Node EDIT'!AE48,'Node EDIT'!AF48,'Node EDIT'!AG48,'Node EDIT'!AH48,'Node EDIT'!AI48)</f>
        <v>NODECRLF {CRLFname= node4_heavyRocketryCRLFtechID = heavyRocketryCRLFpos = -1211.667,1564.667,-1CRLFicon = HEAVYROCKETRYCRLFcost = 180CRLFtitle = Heavy RocketryCRLFdescription = The great poet-engineer Virgil Kerman once said, "Love conquers all..  that and a bigger rocket."CRLFanyParent = FalseCRLFhideIfEmpty = FalseCRLFparents = node3_advRocketry,node4_advFlightControlCRLFPARTSCRLF{CRLFname = B9.Adapter.LM3CRLFname = B9.Adapter.SM3CRLFname = decoupler.ftr.4mCRLFname = Munox Aft Jumbo Cargo Hold and Passenger CompartmentCRLFname = Munox Jumbo Cap ConnectorCRLFname = KWadapter3x2CRLFname = KW3mDecouplerCRLFname = KW3mDecouplerShroudCRLFname = KWFlatadapter3x1CRLFname = KWFlatadapter3x2CRLFname = KWFuelAdapter3x1CRLFname = KWFuelAdapter3x1SCRLFname = KWFuelAdapter3x2CRLFname = KWFuelAdapter3x2SCRLFname = MkVHogLargeCRLFname = MKVII4x2CockpitCRLFname = NP.couplerp.375m.5x125m.PlateCRLFname = NP.couplerp.375m.5x125m.Plate.slimCRLFname = NP.couplerp.375m.7x125m.PlateCRLFname = NP.interstage.25m.375m.tankCRLFname = NP.interstage.375m.25m.plateCRLFname = NP.decoupler.stack.375mCRLFname = NP.fairings.3125m.375m.adapterCRLFname = couplerQuadLCRLFname = thunderBiQuatroCRLFname = thunderRockoAdapterCRLFname = stretchyTank2mCRLF}CRLF}</v>
      </c>
      <c r="E48" s="12" t="s">
        <v>4223</v>
      </c>
    </row>
    <row r="49" spans="1:5" ht="18.75" customHeight="1" x14ac:dyDescent="0.25">
      <c r="A49" s="8">
        <v>39</v>
      </c>
      <c r="D49" s="7" t="str">
        <f>CONCATENATE('Node EDIT'!E49,'Node EDIT'!F49,'Node EDIT'!G49,'Node EDIT'!H49,'Node EDIT'!I49,'Node EDIT'!J49,'Node EDIT'!K49,'Node EDIT'!L49,'Node EDIT'!M49,'Node EDIT'!N49,'Node EDIT'!O49,'Node EDIT'!P49,'Node EDIT'!Q49,'Node EDIT'!R49,'Node EDIT'!S49,'Node EDIT'!T49,'Node EDIT'!U49,'Node EDIT'!V49,'Node EDIT'!W49,'Node EDIT'!X49,'Node EDIT'!Y49,'Node EDIT'!Z49,'Node EDIT'!AA49,'Node EDIT'!AB49,'Node EDIT'!AC49,'Node EDIT'!AD49,'Node EDIT'!AE49,'Node EDIT'!AF49,'Node EDIT'!AG49,'Node EDIT'!AH49,'Node EDIT'!AI49)</f>
        <v>NODECRLF {CRLFname= newnode_experimentalFissionCRLFtechID = newTech_experimentalFissionCRLFpos = -2102.333,1369.833,-1CRLFicon = NUCLEARPROPULSIONCRLFcost = 180CRLFtitle = Intro to Nuclear PhysicsCRLFdescription = CRLFanyParent = FalseCRLFhideIfEmpty = FalseCRLFparents = newnode_elementalStructures,node6_largeElectrics,node8_experimentalScienceCRLFPARTSCRLF{CRLFname = 2x1TruckbedCRLFname = 2x1CargobedCRLFname = 2x1WhHousingCRLFname = LLLBuggyCRLFname = roverWheel1CRLF}CRLF}</v>
      </c>
      <c r="E49" s="12" t="s">
        <v>4223</v>
      </c>
    </row>
    <row r="50" spans="1:5" ht="18.75" customHeight="1" x14ac:dyDescent="0.25">
      <c r="A50" s="8">
        <v>40</v>
      </c>
      <c r="D50" s="7" t="str">
        <f>CONCATENATE('Node EDIT'!E50,'Node EDIT'!F50,'Node EDIT'!G50,'Node EDIT'!H50,'Node EDIT'!I50,'Node EDIT'!J50,'Node EDIT'!K50,'Node EDIT'!L50,'Node EDIT'!M50,'Node EDIT'!N50,'Node EDIT'!O50,'Node EDIT'!P50,'Node EDIT'!Q50,'Node EDIT'!R50,'Node EDIT'!S50,'Node EDIT'!T50,'Node EDIT'!U50,'Node EDIT'!V50,'Node EDIT'!W50,'Node EDIT'!X50,'Node EDIT'!Y50,'Node EDIT'!Z50,'Node EDIT'!AA50,'Node EDIT'!AB50,'Node EDIT'!AC50,'Node EDIT'!AD50,'Node EDIT'!AE50,'Node EDIT'!AF50,'Node EDIT'!AG50,'Node EDIT'!AH50,'Node EDIT'!AI50)</f>
        <v>NODECRLF {CRLFname= newnode_surfaceHabitationCRLFtechID = newTech_surfaceHabitationCRLFpos = -2603.333,1759.5,-1CRLFicon = IONPROPULSIONCRLFcost = 175CRLFtitle = Extrakerestrial HabitationCRLFdescription = CRLFanyParent = FalseCRLFhideIfEmpty = FalseCRLFparents = node5_advExploration,node5_advLandingCRLFPARTSCRLF{CRLFname = B9.Aero.Intake.DSICRLFname = B9.Cockpit.MK5CRLFname = B9.Cockpit.S2CRLFname = B9.Cockpit.S2.AdapterCRLFname = B9.Cockpit.S2.Body.FuelCRLFname = B9.Cockpit.S2.BodyCRLFname = B9.Cockpit.S2.Body.Cargo.2mCRLFname = B9.Cockpit.S2.Body.CrewCRLFname = B9.Cockpit.S2.Body.TailCRLFname = B9.Cockpit.S2.Body.RCSCRLFname = B9.Cockpit.S2.BodyLarge.BackCRLFname = B9.Cockpit.S2.BodyLarge.Back.EngineMount2CRLFname = B9.Cockpit.S2.BodyLarge.Cargo.2mCRLFname = B9.Cockpit.S2.BodyLarge.Front2CRLFname = B9.Engine.Jet.TurbojetCRLFname = B9.Engine.SABRE.S.BodyCRLFname = B9.Engine.SABRE.Intake.SCRLFname = B9.Engine.SABRE.SCRLFname = B9.Engine.VA1CRLFname = B9.Engine.VA1.IntakeCRLFname = Hex.ShockWedgeCRLFname = HL.AirshipEnvelope.CirrusCRLFname = HL.AirshipEnvelope.Cirrus.RealCRLFname = TD.EngineBearcubJetCRLFname = TD.EngineMountRadialCRLF}CRLF}</v>
      </c>
      <c r="E50" s="12" t="s">
        <v>4223</v>
      </c>
    </row>
    <row r="51" spans="1:5" ht="18.75" customHeight="1" x14ac:dyDescent="0.25">
      <c r="A51" s="8">
        <v>41</v>
      </c>
      <c r="D51" s="7" t="str">
        <f>CONCATENATE('Node EDIT'!E51,'Node EDIT'!F51,'Node EDIT'!G51,'Node EDIT'!H51,'Node EDIT'!I51,'Node EDIT'!J51,'Node EDIT'!K51,'Node EDIT'!L51,'Node EDIT'!M51,'Node EDIT'!N51,'Node EDIT'!O51,'Node EDIT'!P51,'Node EDIT'!Q51,'Node EDIT'!R51,'Node EDIT'!S51,'Node EDIT'!T51,'Node EDIT'!U51,'Node EDIT'!V51,'Node EDIT'!W51,'Node EDIT'!X51,'Node EDIT'!Y51,'Node EDIT'!Z51,'Node EDIT'!AA51,'Node EDIT'!AB51,'Node EDIT'!AC51,'Node EDIT'!AD51,'Node EDIT'!AE51,'Node EDIT'!AF51,'Node EDIT'!AG51,'Node EDIT'!AH51,'Node EDIT'!AI51)</f>
        <v>NODECRLF {CRLFname= newnode_heavyStructuresCRLFtechID = newTech_heavyStructuresCRLFpos = -1517.833,1648.167,-1CRLFicon = ADVCONSTRUCTIONCRLFcost = 175CRLFtitle = Heavy Elemental StructuresCRLFdescription = Heavy elemental structures for building heavy structures on land, or in space.CRLFanyParent = FalseCRLFhideIfEmpty = FalseCRLFparents = node5_specializedConstructionCRLFPARTSCRLF{CRLFname = HexCanXenonCRLFname = IP-15 Radial Ion EngineCRLFname = X30 Xenon Radial TankCRLFname = RLA.arcjet.microCRLFname = RLA.ion.micro.rCRLFname = RLA.resistojet.micro.rCRLFname = RLA.xenonsmall2CRLFname = ionEngineCRLFname = xenonTankCRLF}CRLF}</v>
      </c>
      <c r="E51" s="12" t="s">
        <v>4223</v>
      </c>
    </row>
    <row r="52" spans="1:5" ht="18.75" customHeight="1" x14ac:dyDescent="0.25">
      <c r="A52" s="8">
        <v>42</v>
      </c>
      <c r="D52" s="7" t="str">
        <f>CONCATENATE('Node EDIT'!E52,'Node EDIT'!F52,'Node EDIT'!G52,'Node EDIT'!H52,'Node EDIT'!I52,'Node EDIT'!J52,'Node EDIT'!K52,'Node EDIT'!L52,'Node EDIT'!M52,'Node EDIT'!N52,'Node EDIT'!O52,'Node EDIT'!P52,'Node EDIT'!Q52,'Node EDIT'!R52,'Node EDIT'!S52,'Node EDIT'!T52,'Node EDIT'!U52,'Node EDIT'!V52,'Node EDIT'!W52,'Node EDIT'!X52,'Node EDIT'!Y52,'Node EDIT'!Z52,'Node EDIT'!AA52,'Node EDIT'!AB52,'Node EDIT'!AC52,'Node EDIT'!AD52,'Node EDIT'!AE52,'Node EDIT'!AF52,'Node EDIT'!AG52,'Node EDIT'!AH52,'Node EDIT'!AI52)</f>
        <v>NODECRLF {CRLFname= newnode_heavyOrbitalStructuresCRLFtechID = newTech_heavyOrbitalStructuresCRLFpos = -1406.5,1648.167,-1CRLFicon = SPECIALIZEDCONSTRUCTIONCRLFcost = 175CRLFtitle = Heavy Orbital StructuresCRLFdescription = CRLFanyParent = FalseCRLFhideIfEmpty = FalseCRLFparents = node5_specializedConstructionCRLFPARTSCRLF{CRLFname = B9.Utility.Light.A8.WhiteCRLFname = KWRadBattLargeSCRLFname = LLLBatRadCRLFname = LLLGeneratorSmallCRLFname = LLLTurbineCRLFname = capacitorRadial02CRLFname = RLA.CSRGCRLFname = Brayton1CRLFname = tinyBraytonCRLFname = microwaveThermalEnergyReceiverMCRLFname = TacFuelCellCRLF}CRLF}</v>
      </c>
      <c r="E52" s="12" t="s">
        <v>4223</v>
      </c>
    </row>
    <row r="53" spans="1:5" ht="18.75" customHeight="1" x14ac:dyDescent="0.25">
      <c r="A53" s="8">
        <v>43</v>
      </c>
      <c r="D53" s="7" t="str">
        <f>CONCATENATE('Node EDIT'!E53,'Node EDIT'!F53,'Node EDIT'!G53,'Node EDIT'!H53,'Node EDIT'!I53,'Node EDIT'!J53,'Node EDIT'!K53,'Node EDIT'!L53,'Node EDIT'!M53,'Node EDIT'!N53,'Node EDIT'!O53,'Node EDIT'!P53,'Node EDIT'!Q53,'Node EDIT'!R53,'Node EDIT'!S53,'Node EDIT'!T53,'Node EDIT'!U53,'Node EDIT'!V53,'Node EDIT'!W53,'Node EDIT'!X53,'Node EDIT'!Y53,'Node EDIT'!Z53,'Node EDIT'!AA53,'Node EDIT'!AB53,'Node EDIT'!AC53,'Node EDIT'!AD53,'Node EDIT'!AE53,'Node EDIT'!AF53,'Node EDIT'!AG53,'Node EDIT'!AH53,'Node EDIT'!AI53)</f>
        <v>NODECRLF {CRLFname= node8_aerospaceTechCRLFtechID = aerospaceTechCRLFpos = -877.6667,2232.667,-1CRLFicon = AEROSPACETECHCRLFcost = 160CRLFtitle = Experimental AeroframesCRLFdescription = The absolute cutting-edge in aerospace technology. Quite literally, the largest ever devised for any space program.CRLFanyParent = FalseCRLFhideIfEmpty = FalseCRLFparents = node7_hypersonicFlightCRLFPARTSCRLF{CRLFname = explonpodCRLFname = UAEcubplateCRLFname = basef1sondCRLFname = B9.Cockpit.D25CRLFname = B9.Cockpit.MK1.Control.ACUCRLFname = CORE.SMRT-04CRLFname = HexProbeCRLFname = 4x2ProbeCRLFname = BERTYCRLFname = BERTYJEBCRLFname = BERTY3CRLFname = NP.Capsule.UnmannedCRLFname = probeStackLargeCRLFname = TD.ShuttleNoseUnitMJCRLFname = TD.ShuttleNoseUnitSmallMJCRLFname = DA BallSharkCRLFname = computerCoreCRLF}CRLF}</v>
      </c>
      <c r="E53" s="12" t="s">
        <v>4223</v>
      </c>
    </row>
    <row r="54" spans="1:5" ht="18.75" customHeight="1" x14ac:dyDescent="0.25">
      <c r="A54" s="8">
        <v>44</v>
      </c>
      <c r="D54" s="7" t="str">
        <f>CONCATENATE('Node EDIT'!E54,'Node EDIT'!F54,'Node EDIT'!G54,'Node EDIT'!H54,'Node EDIT'!I54,'Node EDIT'!J54,'Node EDIT'!K54,'Node EDIT'!L54,'Node EDIT'!M54,'Node EDIT'!N54,'Node EDIT'!O54,'Node EDIT'!P54,'Node EDIT'!Q54,'Node EDIT'!R54,'Node EDIT'!S54,'Node EDIT'!T54,'Node EDIT'!U54,'Node EDIT'!V54,'Node EDIT'!W54,'Node EDIT'!X54,'Node EDIT'!Y54,'Node EDIT'!Z54,'Node EDIT'!AA54,'Node EDIT'!AB54,'Node EDIT'!AC54,'Node EDIT'!AD54,'Node EDIT'!AE54,'Node EDIT'!AF54,'Node EDIT'!AG54,'Node EDIT'!AH54,'Node EDIT'!AI54)</f>
        <v>NODECRLF {CRLFname= newnode_heavierAeroframeVariantsCRLFtechID = newTech_heavierAeroframeVariantsCRLFpos = -822,2232.667,-1CRLFicon = HYPERSONICFLIGHTCRLFcost = 160CRLFtitle = Specialized Aeroframe VariantsCRLFdescription = Some variations and low level advancements in aeroframes developed by high thinking Kerbals.  (Copy and paste is a specialty of mine)CRLFanyParent = FalseCRLFhideIfEmpty = FalseCRLFparents = node7_hypersonicFlightCRLFPARTSCRLF{CRLFname = B9.Cockpit.MK2.Nosecone.ScienceCRLFname = B9.Control.ASASCRLFname = LLLCircuitCRLFname = avionicsNoseConeCRLF}CRLF}</v>
      </c>
      <c r="E54" s="12" t="s">
        <v>4223</v>
      </c>
    </row>
    <row r="55" spans="1:5" ht="18.75" customHeight="1" x14ac:dyDescent="0.25">
      <c r="A55" s="8">
        <v>45</v>
      </c>
      <c r="D55" s="7" t="str">
        <f>CONCATENATE('Node EDIT'!E55,'Node EDIT'!F55,'Node EDIT'!G55,'Node EDIT'!H55,'Node EDIT'!I55,'Node EDIT'!J55,'Node EDIT'!K55,'Node EDIT'!L55,'Node EDIT'!M55,'Node EDIT'!N55,'Node EDIT'!O55,'Node EDIT'!P55,'Node EDIT'!Q55,'Node EDIT'!R55,'Node EDIT'!S55,'Node EDIT'!T55,'Node EDIT'!U55,'Node EDIT'!V55,'Node EDIT'!W55,'Node EDIT'!X55,'Node EDIT'!Y55,'Node EDIT'!Z55,'Node EDIT'!AA55,'Node EDIT'!AB55,'Node EDIT'!AC55,'Node EDIT'!AD55,'Node EDIT'!AE55,'Node EDIT'!AF55,'Node EDIT'!AG55,'Node EDIT'!AH55,'Node EDIT'!AI55)</f>
        <v>NODECRLF {CRLFname= node5_specializedControlCRLFtechID = specializedControlCRLFpos = -1016.833,1759.5,-1CRLFicon = SPECIALIZEDCONTROLCRLFcost = 160CRLFtitle = Heavy Stability &amp; ControlCRLFdescription = The state of stability and control gets specialized with these specialized developements in stability devices.CRLFanyParent = FalseCRLFhideIfEmpty = FalseCRLFparents = node4_advFlightControlCRLFPARTSCRLF{CRLFname = B9.Aero.Wing.SW.Winglet.2-3x1-6mCRLFname = wingFinCRLFname = LargesweptWingCRLFname = sweptWingCRLFname = sweptWing2CRLFname = tailfin2CRLF}CRLF}</v>
      </c>
      <c r="E55" s="12" t="s">
        <v>4223</v>
      </c>
    </row>
    <row r="56" spans="1:5" ht="18.75" customHeight="1" x14ac:dyDescent="0.25">
      <c r="A56" s="8">
        <v>46</v>
      </c>
      <c r="D56" s="7" t="str">
        <f>CONCATENATE('Node EDIT'!E56,'Node EDIT'!F56,'Node EDIT'!G56,'Node EDIT'!H56,'Node EDIT'!I56,'Node EDIT'!J56,'Node EDIT'!K56,'Node EDIT'!L56,'Node EDIT'!M56,'Node EDIT'!N56,'Node EDIT'!O56,'Node EDIT'!P56,'Node EDIT'!Q56,'Node EDIT'!R56,'Node EDIT'!S56,'Node EDIT'!T56,'Node EDIT'!U56,'Node EDIT'!V56,'Node EDIT'!W56,'Node EDIT'!X56,'Node EDIT'!Y56,'Node EDIT'!Z56,'Node EDIT'!AA56,'Node EDIT'!AB56,'Node EDIT'!AC56,'Node EDIT'!AD56,'Node EDIT'!AE56,'Node EDIT'!AF56,'Node EDIT'!AG56,'Node EDIT'!AH56,'Node EDIT'!AI56)</f>
        <v>NODECRLF {CRLFname= node7_hypersonicFlightCRLFtechID = hypersonicFlightCRLFpos = -849.8334,2093.5,-1CRLFicon = HYPERSONICFLIGHTCRLFcost = 150CRLFtitle = Heavier AeroframesCRLFdescription = Push your aircraft to the upper limits of airspeed and sanity.CRLFanyParent = FalseCRLFhideIfEmpty = FalseCRLFparents = node5_supersonicFlight,node6_largeControl,node8_experimentalAerodynamicsCRLFPARTSCRLF{CRLFname = CORE.DCM-4501-2CRLFname = CORE.PFC-504-1.fairingCRLFname = CORE.PFH-502-2.fairingCRLFname = CORE.PFH-503-2.fairingCRLFname = KzProcFairingBase5CRLFname = KzProcFairingBaseRing5CRLFname = KW3mengineGriffonXXCRLFname = KW3mtankL4CRLFname = KW3mtankL4ALTCRLFname = KW3SidetankCRLFname = 6x2fueltestCRLFname = NP.interstage.375m.5m.SASCRLFname = NP.interstage.375m.5m.tankCRLFname = NP.interstage.5m.375m.plateCRLFname = NP.decoupler.stack.5mCRLFname = NP.lfe.5m.Bearcat5xCRLFname = NP.lfe.5m.TheMatriarchCRLFname = NP.fairings.5m.NoseCRLFname = NP.fairings5m.NoseConeCRLFname = NP.fairings.5m.WallCRLFname = NP.fairings.5m.WallshortCRLFname = NP.fairings.5m.plateCRLFname = NP.lft.500m.12mCRLFname = NP.lft.5.0m.3mCRLFname = NP.lft.5.0m.6mCRLFname = NP.sas.500mCRLFname = thunder128CRLFname = thunder64CRLF}CRLF}</v>
      </c>
      <c r="E56" s="12" t="s">
        <v>4223</v>
      </c>
    </row>
    <row r="57" spans="1:5" ht="18.75" customHeight="1" x14ac:dyDescent="0.25">
      <c r="A57" s="8">
        <v>47</v>
      </c>
      <c r="D57" s="7" t="str">
        <f>CONCATENATE('Node EDIT'!E57,'Node EDIT'!F57,'Node EDIT'!G57,'Node EDIT'!H57,'Node EDIT'!I57,'Node EDIT'!J57,'Node EDIT'!K57,'Node EDIT'!L57,'Node EDIT'!M57,'Node EDIT'!N57,'Node EDIT'!O57,'Node EDIT'!P57,'Node EDIT'!Q57,'Node EDIT'!R57,'Node EDIT'!S57,'Node EDIT'!T57,'Node EDIT'!U57,'Node EDIT'!V57,'Node EDIT'!W57,'Node EDIT'!X57,'Node EDIT'!Y57,'Node EDIT'!Z57,'Node EDIT'!AA57,'Node EDIT'!AB57,'Node EDIT'!AC57,'Node EDIT'!AD57,'Node EDIT'!AE57,'Node EDIT'!AF57,'Node EDIT'!AG57,'Node EDIT'!AH57,'Node EDIT'!AI57)</f>
        <v>NODECRLF {CRLFname= newnode_advResourceDiscoveryCRLFtechID = newTech_advResourceDiscoveryCRLFpos = -2826,1676,-1CRLFicon = ADVUNMANNEDCRLFcost = 150CRLFtitle = Advanced Resource DiscoveryCRLFdescription = CRLFanyParent = FalseCRLFhideIfEmpty = FalseCRLFparents = newnode_resourceDiscoveryCRLFPARTSCRLF{CRLFname = B9.Aero.HL.Adapter.MK4CRLFname = DeathStarBatteryCRLFname = TTmk4-3FuselageAdapterCRLFname = TTmk4CargoretainerCRLFname = TTMK4engineCRLFname = mk4FrontFuselageDoorCRLFname = TTmk4FuselageCRLFname = mk4FuselageDoorCRLF}CRLF}</v>
      </c>
      <c r="E57" s="12" t="s">
        <v>4223</v>
      </c>
    </row>
    <row r="58" spans="1:5" ht="18.75" customHeight="1" x14ac:dyDescent="0.25">
      <c r="A58" s="8">
        <v>48</v>
      </c>
      <c r="D58" s="7" t="str">
        <f>CONCATENATE('Node EDIT'!E58,'Node EDIT'!F58,'Node EDIT'!G58,'Node EDIT'!H58,'Node EDIT'!I58,'Node EDIT'!J58,'Node EDIT'!K58,'Node EDIT'!L58,'Node EDIT'!M58,'Node EDIT'!N58,'Node EDIT'!O58,'Node EDIT'!P58,'Node EDIT'!Q58,'Node EDIT'!R58,'Node EDIT'!S58,'Node EDIT'!T58,'Node EDIT'!U58,'Node EDIT'!V58,'Node EDIT'!W58,'Node EDIT'!X58,'Node EDIT'!Y58,'Node EDIT'!Z58,'Node EDIT'!AA58,'Node EDIT'!AB58,'Node EDIT'!AC58,'Node EDIT'!AD58,'Node EDIT'!AE58,'Node EDIT'!AF58,'Node EDIT'!AG58,'Node EDIT'!AH58,'Node EDIT'!AI58)</f>
        <v>NODECRLF {CRLFname= newnode_resourceProductionCRLFtechID = newTech_resourceProductionCRLFpos = -2798.167,1592.5,-1CRLFicon = FUELSYSTEMSCRLFcost = 150CRLFtitle = Resource Production MethodsCRLFdescription = CRLFanyParent = FalseCRLFhideIfEmpty = FalseCRLFparents = newnode_resourceDiscovery,node6_largeElectricsCRLFPARTSCRLF{CRLFname = HexCanRTGLargeCRLFname = kethane.generatorCRLFname = LLLGeneratorCRLFname = Brayton3CRLF}CRLF}</v>
      </c>
      <c r="E58" s="12" t="s">
        <v>4223</v>
      </c>
    </row>
    <row r="59" spans="1:5" ht="18.75" customHeight="1" x14ac:dyDescent="0.25">
      <c r="A59" s="8">
        <v>49</v>
      </c>
      <c r="D59" s="7" t="str">
        <f>CONCATENATE('Node EDIT'!E59,'Node EDIT'!F59,'Node EDIT'!G59,'Node EDIT'!H59,'Node EDIT'!I59,'Node EDIT'!J59,'Node EDIT'!K59,'Node EDIT'!L59,'Node EDIT'!M59,'Node EDIT'!N59,'Node EDIT'!O59,'Node EDIT'!P59,'Node EDIT'!Q59,'Node EDIT'!R59,'Node EDIT'!S59,'Node EDIT'!T59,'Node EDIT'!U59,'Node EDIT'!V59,'Node EDIT'!W59,'Node EDIT'!X59,'Node EDIT'!Y59,'Node EDIT'!Z59,'Node EDIT'!AA59,'Node EDIT'!AB59,'Node EDIT'!AC59,'Node EDIT'!AD59,'Node EDIT'!AE59,'Node EDIT'!AF59,'Node EDIT'!AG59,'Node EDIT'!AH59,'Node EDIT'!AI59)</f>
        <v>NODECRLF {CRLFname= node5_specializedConstructionCRLFtechID = specializedConstructionCRLFpos = -1462.167,1564.667,-1CRLFicon = SPECIALIZEDCONSTRUCTIONCRLFcost = 150CRLFtitle = Heavy SpaceframesCRLFdescription = Specialized construction techniques provide new ways of attaching things together, and detaching things on purpose.CRLFanyParent = FalseCRLFhideIfEmpty = FalseCRLFparents = node4_heavyRocketry,node4_advConstruction,newnode_materialsInvestigationsCRLFPARTSCRLF{CRLFname = B9.Aero.Wing.HW21CRLFname = B9.Aero.Wing.SH.A35.4mCRLFname = B9.Aero.Wing.SH.A45.4mCRLFname = B9.Aero.Wing.SH.S.2mCRLFname = B9.Aero.Wing.SH.S.4mCRLFname = B9.Aero.Wing.SW.Wingtip.4x7mCRLFname = ProceduralwingBac9CRLFname = sweptWing5CRLFname = sweptWing6CRLFname = wingConnectorCRLFname = structuralWingCRLF}CRLF}</v>
      </c>
      <c r="E59" s="12" t="s">
        <v>4223</v>
      </c>
    </row>
    <row r="60" spans="1:5" ht="18.75" customHeight="1" x14ac:dyDescent="0.25">
      <c r="A60" s="8">
        <v>50</v>
      </c>
      <c r="D60" s="7" t="str">
        <f>CONCATENATE('Node EDIT'!E60,'Node EDIT'!F60,'Node EDIT'!G60,'Node EDIT'!H60,'Node EDIT'!I60,'Node EDIT'!J60,'Node EDIT'!K60,'Node EDIT'!L60,'Node EDIT'!M60,'Node EDIT'!N60,'Node EDIT'!O60,'Node EDIT'!P60,'Node EDIT'!Q60,'Node EDIT'!R60,'Node EDIT'!S60,'Node EDIT'!T60,'Node EDIT'!U60,'Node EDIT'!V60,'Node EDIT'!W60,'Node EDIT'!X60,'Node EDIT'!Y60,'Node EDIT'!Z60,'Node EDIT'!AA60,'Node EDIT'!AB60,'Node EDIT'!AC60,'Node EDIT'!AD60,'Node EDIT'!AE60,'Node EDIT'!AF60,'Node EDIT'!AG60,'Node EDIT'!AH60,'Node EDIT'!AI60)</f>
        <v>NODECRLF {CRLFname= newnode_advancedAerospaceframesCRLFtechID = newTech_advancedAerospaceframesCRLFpos = -877.6667,1397.667,-1CRLFicon = ADVAERODYNAMICSCRLFcost = 150CRLFtitle = AerospaceframesCRLFdescription = After the mating of several research disciplines, the Kerbals envisaged the use of special surfaces that would reduce the expenditures associated with entering the vaccusphere as weel as dedicated aeroframes and engines designed specially for atmospheric reentry (check availability)CRLFanyParent = FalseCRLFhideIfEmpty = FalseCRLFparents = node3_advRocketry,node7_composites,newnode_jetPropulsionCRLFPARTSCRLF{CRLFname = TelescopeCRLFname = radiator-50kWCRLFname = GooExperimentCRLFname = circradiatorKTCRLFname = FNLCMSCRLF}CRLF}</v>
      </c>
      <c r="E60" s="12" t="s">
        <v>4223</v>
      </c>
    </row>
    <row r="61" spans="1:5" ht="18.75" customHeight="1" x14ac:dyDescent="0.25">
      <c r="A61" s="8">
        <v>51</v>
      </c>
      <c r="D61" s="7" t="str">
        <f>CONCATENATE('Node EDIT'!E61,'Node EDIT'!F61,'Node EDIT'!G61,'Node EDIT'!H61,'Node EDIT'!I61,'Node EDIT'!J61,'Node EDIT'!K61,'Node EDIT'!L61,'Node EDIT'!M61,'Node EDIT'!N61,'Node EDIT'!O61,'Node EDIT'!P61,'Node EDIT'!Q61,'Node EDIT'!R61,'Node EDIT'!S61,'Node EDIT'!T61,'Node EDIT'!U61,'Node EDIT'!V61,'Node EDIT'!W61,'Node EDIT'!X61,'Node EDIT'!Y61,'Node EDIT'!Z61,'Node EDIT'!AA61,'Node EDIT'!AB61,'Node EDIT'!AC61,'Node EDIT'!AD61,'Node EDIT'!AE61,'Node EDIT'!AF61,'Node EDIT'!AG61,'Node EDIT'!AH61,'Node EDIT'!AI61)</f>
        <v>NODECRLF {CRLFname= newnode_longRangeDishAntennasCRLFtechID = newTech_longRangeDishAntennasCRLFpos = -2853.833,1091.5,-1CRLFicon = ADVUNMANNEDCRLFcost = 150CRLFtitle = Long Range Dish AntennasCRLFdescription = CRLFanyParent = FalseCRLFhideIfEmpty = FalseCRLFparents = newnode_dishAntennasCRLFPARTSCRLF{CRLFname = LLLBuggyNoAxlesCRLFname = wheelMedLLLCRLFname = 4x2WhHousingCRLFname = 2x1TrkHousing1CRLFname = 2x1TrkHousing2CRLFname = roverWheel1TurboCRLFname = roverWheel3CRLF}CRLF}</v>
      </c>
      <c r="E61" s="12" t="s">
        <v>4223</v>
      </c>
    </row>
    <row r="62" spans="1:5" ht="18.75" customHeight="1" x14ac:dyDescent="0.25">
      <c r="A62" s="8">
        <v>52</v>
      </c>
      <c r="D62" s="7" t="str">
        <f>CONCATENATE('Node EDIT'!E62,'Node EDIT'!F62,'Node EDIT'!G62,'Node EDIT'!H62,'Node EDIT'!I62,'Node EDIT'!J62,'Node EDIT'!K62,'Node EDIT'!L62,'Node EDIT'!M62,'Node EDIT'!N62,'Node EDIT'!O62,'Node EDIT'!P62,'Node EDIT'!Q62,'Node EDIT'!R62,'Node EDIT'!S62,'Node EDIT'!T62,'Node EDIT'!U62,'Node EDIT'!V62,'Node EDIT'!W62,'Node EDIT'!X62,'Node EDIT'!Y62,'Node EDIT'!Z62,'Node EDIT'!AA62,'Node EDIT'!AB62,'Node EDIT'!AC62,'Node EDIT'!AD62,'Node EDIT'!AE62,'Node EDIT'!AF62,'Node EDIT'!AG62,'Node EDIT'!AH62,'Node EDIT'!AI62)</f>
        <v>NODECRLF {CRLFname= newnode_veryLargerElectricsCRLFtechID = newTech_veryLargerElectricsCRLFpos = -2297.167,1703.833,-1CRLFicon = ADVELECTRICSCRLFcost = 140CRLFtitle = Very Large ElectricsCRLFdescription = CRLFanyParent = FalseCRLFhideIfEmpty = FalseCRLFparents = node7_specializedElectricsCRLFPARTSCRLF{CRLFname = Buran ManipulatorCRLFname = ISS CanadArm2CRLF}CRLF}</v>
      </c>
      <c r="E62" s="12" t="s">
        <v>4223</v>
      </c>
    </row>
    <row r="63" spans="1:5" ht="18.75" customHeight="1" x14ac:dyDescent="0.25">
      <c r="A63" s="8">
        <v>53</v>
      </c>
      <c r="D63" s="7" t="str">
        <f>CONCATENATE('Node EDIT'!E63,'Node EDIT'!F63,'Node EDIT'!G63,'Node EDIT'!H63,'Node EDIT'!I63,'Node EDIT'!J63,'Node EDIT'!K63,'Node EDIT'!L63,'Node EDIT'!M63,'Node EDIT'!N63,'Node EDIT'!O63,'Node EDIT'!P63,'Node EDIT'!Q63,'Node EDIT'!R63,'Node EDIT'!S63,'Node EDIT'!T63,'Node EDIT'!U63,'Node EDIT'!V63,'Node EDIT'!W63,'Node EDIT'!X63,'Node EDIT'!Y63,'Node EDIT'!Z63,'Node EDIT'!AA63,'Node EDIT'!AB63,'Node EDIT'!AC63,'Node EDIT'!AD63,'Node EDIT'!AE63,'Node EDIT'!AF63,'Node EDIT'!AG63,'Node EDIT'!AH63,'Node EDIT'!AI63)</f>
        <v>NODECRLF {CRLFname= node6_nuclearPropulsionCRLFtechID = nuclearPropulsionCRLFpos = -2102.333,1564.667,-1CRLFicon = NUCLEARPROPULSIONCRLFcost = 140CRLFtitle = Fission PowerCRLFdescription = Nuclear engines don't burn fuel, they totally annihilate it. We just hope it doesn't begin any conflicts.CRLFanyParent = FalseCRLFhideIfEmpty = FalseCRLFparents = newnode_experimentalFissionCRLFPARTSCRLF{CRLFname = mumech.MJ2.PodCRLF}CRLF}</v>
      </c>
      <c r="E63" s="12" t="s">
        <v>4223</v>
      </c>
    </row>
    <row r="64" spans="1:5" ht="18.75" customHeight="1" x14ac:dyDescent="0.25">
      <c r="A64" s="8">
        <v>54</v>
      </c>
      <c r="D64" s="7" t="str">
        <f>CONCATENATE('Node EDIT'!E64,'Node EDIT'!F64,'Node EDIT'!G64,'Node EDIT'!H64,'Node EDIT'!I64,'Node EDIT'!J64,'Node EDIT'!K64,'Node EDIT'!L64,'Node EDIT'!M64,'Node EDIT'!N64,'Node EDIT'!O64,'Node EDIT'!P64,'Node EDIT'!Q64,'Node EDIT'!R64,'Node EDIT'!S64,'Node EDIT'!T64,'Node EDIT'!U64,'Node EDIT'!V64,'Node EDIT'!W64,'Node EDIT'!X64,'Node EDIT'!Y64,'Node EDIT'!Z64,'Node EDIT'!AA64,'Node EDIT'!AB64,'Node EDIT'!AC64,'Node EDIT'!AD64,'Node EDIT'!AE64,'Node EDIT'!AF64,'Node EDIT'!AG64,'Node EDIT'!AH64,'Node EDIT'!AI64)</f>
        <v>NODECRLF {CRLFname= node5_supersonicFlightCRLFtechID = supersonicFlightCRLFpos = -849.8334,1843,-1CRLFicon = SUPERSONICFLIGHTCRLFcost = 120CRLFtitle = Heavy AeroframesCRLFdescription = Bigger aeroframes allow for larger aerocrafts and the payloads they may hauls.CRLFanyParent = FalseCRLFhideIfEmpty = FalseCRLFparents = node6_highAltitudeFlight,node5_specializedControl,node7_heavyAerodynamicsCRLFPARTSCRLF{CRLFname = strutConnectorHeavyCRLFname = strutConnectorMediumCRLFname = NP.zmisc.HeavierstrutCRLFname = stretchyTank4mCRLFname = stretchyTankSuperCRLF}CRLF}</v>
      </c>
      <c r="E64" s="12" t="s">
        <v>4223</v>
      </c>
    </row>
    <row r="65" spans="1:5" ht="18.75" customHeight="1" x14ac:dyDescent="0.25">
      <c r="A65" s="8">
        <v>55</v>
      </c>
      <c r="D65" s="7" t="str">
        <f>CONCATENATE('Node EDIT'!E65,'Node EDIT'!F65,'Node EDIT'!G65,'Node EDIT'!H65,'Node EDIT'!I65,'Node EDIT'!J65,'Node EDIT'!K65,'Node EDIT'!L65,'Node EDIT'!M65,'Node EDIT'!N65,'Node EDIT'!O65,'Node EDIT'!P65,'Node EDIT'!Q65,'Node EDIT'!R65,'Node EDIT'!S65,'Node EDIT'!T65,'Node EDIT'!U65,'Node EDIT'!V65,'Node EDIT'!W65,'Node EDIT'!X65,'Node EDIT'!Y65,'Node EDIT'!Z65,'Node EDIT'!AA65,'Node EDIT'!AB65,'Node EDIT'!AC65,'Node EDIT'!AD65,'Node EDIT'!AE65,'Node EDIT'!AF65,'Node EDIT'!AG65,'Node EDIT'!AH65,'Node EDIT'!AI65)</f>
        <v>NODECRLF {CRLFname= node7_heavyAerodynamicsCRLFtechID = heavyAerodynamicsCRLFpos = -682.8334,1759.5,-1CRLFicon = HEAVYAERODYNAMICSCRLFcost = 120CRLFtitle = Heavy AerodynamicsCRLFdescription = Advances in aerodynamics enable the design and construction of bigger and more complex lifting body structures.CRLFanyParent = FalseCRLFhideIfEmpty = FalseCRLFparents = node6_advAerodynamicsCRLFPARTSCRLF{CRLFname = NP.srb.25m.longCRLFname = NP.srb.25m.shortCRLFname = boosterRockoCRLFname = TD.JupiterSRB4CRLFname = TD.JupiterSRB5CRLFname = TD.JupiterSRBAdaptCRLFname = TD.JupiterSRBNoseCRLF}CRLF}</v>
      </c>
      <c r="E65" s="12" t="s">
        <v>4223</v>
      </c>
    </row>
    <row r="66" spans="1:5" ht="18.75" customHeight="1" x14ac:dyDescent="0.25">
      <c r="A66" s="8">
        <v>56</v>
      </c>
      <c r="D66" s="7" t="str">
        <f>CONCATENATE('Node EDIT'!E66,'Node EDIT'!F66,'Node EDIT'!G66,'Node EDIT'!H66,'Node EDIT'!I66,'Node EDIT'!J66,'Node EDIT'!K66,'Node EDIT'!L66,'Node EDIT'!M66,'Node EDIT'!N66,'Node EDIT'!O66,'Node EDIT'!P66,'Node EDIT'!Q66,'Node EDIT'!R66,'Node EDIT'!S66,'Node EDIT'!T66,'Node EDIT'!U66,'Node EDIT'!V66,'Node EDIT'!W66,'Node EDIT'!X66,'Node EDIT'!Y66,'Node EDIT'!Z66,'Node EDIT'!AA66,'Node EDIT'!AB66,'Node EDIT'!AC66,'Node EDIT'!AD66,'Node EDIT'!AE66,'Node EDIT'!AF66,'Node EDIT'!AG66,'Node EDIT'!AH66,'Node EDIT'!AI66)</f>
        <v>NODECRLF {CRLFname= node7_specializedElectricsCRLFtechID = specializedElectricsCRLFpos = -2297.167,1564.667,-1CRLFicon = SPECIALIZEDELECTRICSCRLFcost = 120CRLFtitle = Larger ElectricsCRLFdescription = Experience the warm glow of the latest in electrical technology. Figuratively, of course, and maybe also quite literally as well. Actually, try to avoid direct exposure.CRLFanyParent = FalseCRLFhideIfEmpty = FalseCRLFparents = node6_largeElectricsCRLFPARTSCRLF{CRLFname = KWsrbGlobeX5CRLFname = KWsrbGlobeX5HTCRLF}CRLF}</v>
      </c>
      <c r="E66" s="12" t="s">
        <v>4223</v>
      </c>
    </row>
    <row r="67" spans="1:5" ht="18.75" customHeight="1" x14ac:dyDescent="0.25">
      <c r="A67" s="8">
        <v>57</v>
      </c>
      <c r="D67" s="7" t="str">
        <f>CONCATENATE('Node EDIT'!E67,'Node EDIT'!F67,'Node EDIT'!G67,'Node EDIT'!H67,'Node EDIT'!I67,'Node EDIT'!J67,'Node EDIT'!K67,'Node EDIT'!L67,'Node EDIT'!M67,'Node EDIT'!N67,'Node EDIT'!O67,'Node EDIT'!P67,'Node EDIT'!Q67,'Node EDIT'!R67,'Node EDIT'!S67,'Node EDIT'!T67,'Node EDIT'!U67,'Node EDIT'!V67,'Node EDIT'!W67,'Node EDIT'!X67,'Node EDIT'!Y67,'Node EDIT'!Z67,'Node EDIT'!AA67,'Node EDIT'!AB67,'Node EDIT'!AC67,'Node EDIT'!AD67,'Node EDIT'!AE67,'Node EDIT'!AF67,'Node EDIT'!AG67,'Node EDIT'!AH67,'Node EDIT'!AI67)</f>
        <v>NODECRLF {CRLFname= newnode_largePlasmaThrustCRLFtechID = newTech_largePlasmaThrustCRLFpos = -3048.667,1536.833,-1CRLFicon = IONPROPULSIONCRLFcost = 120CRLFtitle = Large Hydrogen PropulsionCRLFdescription = CRLFanyParent = FalseCRLFhideIfEmpty = FalseCRLFparents = newnode_plasmaThrustCRLFPARTSCRLF{CRLFname = CORE.SRB-065B-1CRLFname = AluminiumHybrid1CRLF}CRLF}</v>
      </c>
      <c r="E67" s="12" t="s">
        <v>4223</v>
      </c>
    </row>
    <row r="68" spans="1:5" ht="18.75" customHeight="1" x14ac:dyDescent="0.25">
      <c r="A68" s="8">
        <v>58</v>
      </c>
      <c r="D68" s="7" t="str">
        <f>CONCATENATE('Node EDIT'!E68,'Node EDIT'!F68,'Node EDIT'!G68,'Node EDIT'!H68,'Node EDIT'!I68,'Node EDIT'!J68,'Node EDIT'!K68,'Node EDIT'!L68,'Node EDIT'!M68,'Node EDIT'!N68,'Node EDIT'!O68,'Node EDIT'!P68,'Node EDIT'!Q68,'Node EDIT'!R68,'Node EDIT'!S68,'Node EDIT'!T68,'Node EDIT'!U68,'Node EDIT'!V68,'Node EDIT'!W68,'Node EDIT'!X68,'Node EDIT'!Y68,'Node EDIT'!Z68,'Node EDIT'!AA68,'Node EDIT'!AB68,'Node EDIT'!AC68,'Node EDIT'!AD68,'Node EDIT'!AE68,'Node EDIT'!AF68,'Node EDIT'!AG68,'Node EDIT'!AH68,'Node EDIT'!AI68)</f>
        <v>NODECRLF {CRLFname= newnode_noblePropulsionCRLFtechID = newTech_noblePropulsionCRLFpos = -3020.833,1425.5,-1CRLFicon = IONPROPULSIONCRLFcost = 120CRLFtitle = Large Noble Gas Ion PropulsionCRLFdescription = CRLFanyParent = FalseCRLFhideIfEmpty = FalseCRLFparents = newnode_regularNoblePropulsionCRLFPARTSCRLF{CRLFname = CORE.SRB-050B-1CRLFname = Kosmos.SepRetroCRLFname = KWsrbGlobeVICRLFname = KWsrbGlobeVCRLFname = NP.srb.sidemountCRLFname = NP.srb.125m.smallstackCRLFname = NP.srb.125m.ssrbCRLFname = solidBooster1-1CRLF}CRLF}</v>
      </c>
      <c r="E68" s="12" t="s">
        <v>4223</v>
      </c>
    </row>
    <row r="69" spans="1:5" ht="18.75" customHeight="1" x14ac:dyDescent="0.25">
      <c r="A69" s="8">
        <v>59</v>
      </c>
      <c r="D69" s="7" t="str">
        <f>CONCATENATE('Node EDIT'!E69,'Node EDIT'!F69,'Node EDIT'!G69,'Node EDIT'!H69,'Node EDIT'!I69,'Node EDIT'!J69,'Node EDIT'!K69,'Node EDIT'!L69,'Node EDIT'!M69,'Node EDIT'!N69,'Node EDIT'!O69,'Node EDIT'!P69,'Node EDIT'!Q69,'Node EDIT'!R69,'Node EDIT'!S69,'Node EDIT'!T69,'Node EDIT'!U69,'Node EDIT'!V69,'Node EDIT'!W69,'Node EDIT'!X69,'Node EDIT'!Y69,'Node EDIT'!Z69,'Node EDIT'!AA69,'Node EDIT'!AB69,'Node EDIT'!AC69,'Node EDIT'!AD69,'Node EDIT'!AE69,'Node EDIT'!AF69,'Node EDIT'!AG69,'Node EDIT'!AH69,'Node EDIT'!AI69)</f>
        <v>NODECRLF {CRLFname= newnode_plasmaThrustCRLFtechID = newTech_plasmaThrustCRLFpos = -3048.667,1314.167,-1CRLFicon = IONPROPULSIONCRLFcost = 120CRLFtitle = Hydrogen PropulsionCRLFdescription = CRLFanyParent = FalseCRLFhideIfEmpty = FalseCRLFparents = newnode_regularNoblePropulsionCRLFPARTSCRLF{CRLFname = KWsrbUllageCRLFname = NP.aux.radialsolidboosterCRLFname = NP.srb.miniBoosterCRLFname = SMP.solidBooster1-1CRLF}CRLF}</v>
      </c>
      <c r="E69" s="12" t="s">
        <v>4223</v>
      </c>
    </row>
    <row r="70" spans="1:5" ht="18.75" customHeight="1" x14ac:dyDescent="0.25">
      <c r="A70" s="8">
        <v>60</v>
      </c>
      <c r="D70" s="7" t="str">
        <f>CONCATENATE('Node EDIT'!E70,'Node EDIT'!F70,'Node EDIT'!G70,'Node EDIT'!H70,'Node EDIT'!I70,'Node EDIT'!J70,'Node EDIT'!K70,'Node EDIT'!L70,'Node EDIT'!M70,'Node EDIT'!N70,'Node EDIT'!O70,'Node EDIT'!P70,'Node EDIT'!Q70,'Node EDIT'!R70,'Node EDIT'!S70,'Node EDIT'!T70,'Node EDIT'!U70,'Node EDIT'!V70,'Node EDIT'!W70,'Node EDIT'!X70,'Node EDIT'!Y70,'Node EDIT'!Z70,'Node EDIT'!AA70,'Node EDIT'!AB70,'Node EDIT'!AC70,'Node EDIT'!AD70,'Node EDIT'!AE70,'Node EDIT'!AF70,'Node EDIT'!AG70,'Node EDIT'!AH70,'Node EDIT'!AI70)</f>
        <v>NODECRLF {CRLFname= node8_experimentalMotorsCRLFtechID = experimentalMotorsCRLFpos = -2659,1091.5,-1CRLFicon = EXPERIMENTALMOTORSCRLFcost = 120CRLFtitle = Advanced MobilityCRLFdescription = The latest breakthroughs that are driving motor technology forwards, and in reverse, and steering too.CRLFanyParent = FalseCRLFhideIfEmpty = FalseCRLFparents = node7_advancedMotorsCRLFPARTSCRLF{CRLFname = crewSupportRecyclerCRLFname = ECLSS.regeneratorCRLFname = TacCarbonExtractorCRLFname = TacWaterPurifierCRLF}CRLF}</v>
      </c>
      <c r="E70" s="12" t="s">
        <v>4223</v>
      </c>
    </row>
    <row r="71" spans="1:5" ht="18.75" customHeight="1" x14ac:dyDescent="0.25">
      <c r="A71" s="8">
        <v>61</v>
      </c>
      <c r="D71" s="7" t="str">
        <f>CONCATENATE('Node EDIT'!E71,'Node EDIT'!F71,'Node EDIT'!G71,'Node EDIT'!H71,'Node EDIT'!I71,'Node EDIT'!J71,'Node EDIT'!K71,'Node EDIT'!L71,'Node EDIT'!M71,'Node EDIT'!N71,'Node EDIT'!O71,'Node EDIT'!P71,'Node EDIT'!Q71,'Node EDIT'!R71,'Node EDIT'!S71,'Node EDIT'!T71,'Node EDIT'!U71,'Node EDIT'!V71,'Node EDIT'!W71,'Node EDIT'!X71,'Node EDIT'!Y71,'Node EDIT'!Z71,'Node EDIT'!AA71,'Node EDIT'!AB71,'Node EDIT'!AC71,'Node EDIT'!AD71,'Node EDIT'!AE71,'Node EDIT'!AF71,'Node EDIT'!AG71,'Node EDIT'!AH71,'Node EDIT'!AI71)</f>
        <v>NODECRLF {CRLFname= newnode_lifeContainersLargeCRLFtechID = newTech_lifeContainersLargeCRLFpos = -1490,952.3334,-1CRLFicon = EXPERIMENTALMOTORSCRLFcost = 120CRLFtitle = Large Logistics ContainersCRLFdescription = CRLFanyParent = FalseCRLFhideIfEmpty = FalseCRLFparents = newnode_lifeContainersMediumCRLFPARTSCRLF{CRLFname = crewSupportRecycler.LargeCRLFname = TacAirFilterCRLFname = TacCarbonExtractorLargeCRLFname = TacWaterPurifierLargeCRLFname = TacWaterSplitterCRLF}CRLF}</v>
      </c>
      <c r="E71" s="12" t="s">
        <v>4223</v>
      </c>
    </row>
    <row r="72" spans="1:5" ht="18.75" customHeight="1" x14ac:dyDescent="0.25">
      <c r="A72" s="8">
        <v>62</v>
      </c>
      <c r="D72" s="7" t="str">
        <f>CONCATENATE('Node EDIT'!E72,'Node EDIT'!F72,'Node EDIT'!G72,'Node EDIT'!H72,'Node EDIT'!I72,'Node EDIT'!J72,'Node EDIT'!K72,'Node EDIT'!L72,'Node EDIT'!M72,'Node EDIT'!N72,'Node EDIT'!O72,'Node EDIT'!P72,'Node EDIT'!Q72,'Node EDIT'!R72,'Node EDIT'!S72,'Node EDIT'!T72,'Node EDIT'!U72,'Node EDIT'!V72,'Node EDIT'!W72,'Node EDIT'!X72,'Node EDIT'!Y72,'Node EDIT'!Z72,'Node EDIT'!AA72,'Node EDIT'!AB72,'Node EDIT'!AC72,'Node EDIT'!AD72,'Node EDIT'!AE72,'Node EDIT'!AF72,'Node EDIT'!AG72,'Node EDIT'!AH72,'Node EDIT'!AI72)</f>
        <v>NODECRLF {CRLFname= newnode_lifeSupportRecycleLargeCRLFtechID = newTech_lifeSupportRecycleLargeCRLFpos = -1434.333,952.3334,-1CRLFicon = SPECIALIZEDELECTRICSCRLFcost = 120CRLFtitle = Large Logistics ReusabilityCRLFdescription = CRLFanyParent = FalseCRLFhideIfEmpty = FalseCRLFparents = newnode_lifeSupportRecycleCRLFPARTSCRLF{CRLFname = crewSupportTank.LargeCRLFname = TacFoodContainerLargeCRLFname = TacLifeSupportContainerLargeCRLFname = TacOxygenContainerLargeCRLFname = TacWaterContainerLargeCRLF}CRLF}</v>
      </c>
      <c r="E72" s="12" t="s">
        <v>4223</v>
      </c>
    </row>
    <row r="73" spans="1:5" ht="18.75" customHeight="1" x14ac:dyDescent="0.25">
      <c r="A73" s="8">
        <v>63</v>
      </c>
      <c r="D73" s="7" t="str">
        <f>CONCATENATE('Node EDIT'!E73,'Node EDIT'!F73,'Node EDIT'!G73,'Node EDIT'!H73,'Node EDIT'!I73,'Node EDIT'!J73,'Node EDIT'!K73,'Node EDIT'!L73,'Node EDIT'!M73,'Node EDIT'!N73,'Node EDIT'!O73,'Node EDIT'!P73,'Node EDIT'!Q73,'Node EDIT'!R73,'Node EDIT'!S73,'Node EDIT'!T73,'Node EDIT'!U73,'Node EDIT'!V73,'Node EDIT'!W73,'Node EDIT'!X73,'Node EDIT'!Y73,'Node EDIT'!Z73,'Node EDIT'!AA73,'Node EDIT'!AB73,'Node EDIT'!AC73,'Node EDIT'!AD73,'Node EDIT'!AE73,'Node EDIT'!AF73,'Node EDIT'!AG73,'Node EDIT'!AH73,'Node EDIT'!AI73)</f>
        <v>NODECRLF {CRLFname= newnode_largeChutesCRLFtechID = newTech_largeChutesCRLFpos = -1517.833,785.3334,-1CRLFicon = SURVIVABILITYCRLFcost = 120CRLFtitle = Large Nodial ParachutesCRLFdescription = The large craters in the ground from too small parachutes provided the incentive to produce parachutes large enough for larger heavier spacecraft.CRLFanyParent = FalseCRLFhideIfEmpty = FalseCRLFparents = newnode_smallChutesCRLFPARTSCRLF{CRLFname = crewSupportTankCRLFname = ECLSS.tankO2CRLFname = ECLSS.tankCO2CRLFname = TacFoodContainerCRLFname = TacLifeSupportContainerCRLFname = TacOxygenContainerCRLFname = TacWaterContainerCRLF}CRLF}</v>
      </c>
      <c r="E73" s="12" t="s">
        <v>4223</v>
      </c>
    </row>
    <row r="74" spans="1:5" ht="18.75" customHeight="1" x14ac:dyDescent="0.25">
      <c r="A74" s="8">
        <v>64</v>
      </c>
      <c r="D74" s="7" t="str">
        <f>CONCATENATE('Node EDIT'!E74,'Node EDIT'!F74,'Node EDIT'!G74,'Node EDIT'!H74,'Node EDIT'!I74,'Node EDIT'!J74,'Node EDIT'!K74,'Node EDIT'!L74,'Node EDIT'!M74,'Node EDIT'!N74,'Node EDIT'!O74,'Node EDIT'!P74,'Node EDIT'!Q74,'Node EDIT'!R74,'Node EDIT'!S74,'Node EDIT'!T74,'Node EDIT'!U74,'Node EDIT'!V74,'Node EDIT'!W74,'Node EDIT'!X74,'Node EDIT'!Y74,'Node EDIT'!Z74,'Node EDIT'!AA74,'Node EDIT'!AB74,'Node EDIT'!AC74,'Node EDIT'!AD74,'Node EDIT'!AE74,'Node EDIT'!AF74,'Node EDIT'!AG74,'Node EDIT'!AH74,'Node EDIT'!AI74)</f>
        <v>NODECRLF {CRLFname= newnode_veryLargeHeatshieldsCRLFtechID = newTech_veryLargeHeatshieldsCRLFpos = -1406.5,562.6667,-1CRLFicon = COMPOSITESCRLFcost = 120CRLFtitle = Very Large HeatshieldsCRLFdescription = Ablative technology for very large spacecraft and pods.CRLFanyParent = FalseCRLFhideIfEmpty = FalseCRLFparents = newnode_largeHeatshieldsCRLFPARTSCRLF{CRLFname = crewSupportTank.RadialCRLFname = ECLSS.tankO2SCRLFname = ECLSS.tankCO2SCRLFname = TacFoodContainerSmallCRLFname = TacLifeSupportContainerSmallCRLFname = TacOxygenContainerSmallCRLFname = TacWaterContainerSmallCRLF}CRLF}</v>
      </c>
      <c r="E74" s="12" t="s">
        <v>4223</v>
      </c>
    </row>
    <row r="75" spans="1:5" ht="18.75" customHeight="1" x14ac:dyDescent="0.25">
      <c r="A75" s="8">
        <v>65</v>
      </c>
      <c r="D75" s="7" t="str">
        <f>CONCATENATE('Node EDIT'!E75,'Node EDIT'!F75,'Node EDIT'!G75,'Node EDIT'!H75,'Node EDIT'!I75,'Node EDIT'!J75,'Node EDIT'!K75,'Node EDIT'!L75,'Node EDIT'!M75,'Node EDIT'!N75,'Node EDIT'!O75,'Node EDIT'!P75,'Node EDIT'!Q75,'Node EDIT'!R75,'Node EDIT'!S75,'Node EDIT'!T75,'Node EDIT'!U75,'Node EDIT'!V75,'Node EDIT'!W75,'Node EDIT'!X75,'Node EDIT'!Y75,'Node EDIT'!Z75,'Node EDIT'!AA75,'Node EDIT'!AB75,'Node EDIT'!AC75,'Node EDIT'!AD75,'Node EDIT'!AE75,'Node EDIT'!AF75,'Node EDIT'!AG75,'Node EDIT'!AH75,'Node EDIT'!AI75)</f>
        <v>NODECRLF {CRLFname= newnode_heavyAeroframeVariantsCRLFtechID = newTech_heavyAeroframeVariantsCRLFpos = -822,1954.333,-1CRLFicon = SUPERSONICFLIGHTCRLFcost = 110CRLFtitle = Heavy Aeroframe VariantsCRLFdescription = Some variations and low level advancements in aeroframes developed by high thinking Kerbals.CRLFanyParent = FalseCRLFhideIfEmpty = FalseCRLFparents = node5_supersonicFlightCRLFPARTSCRLF{CRLFname = HL.AirshipEnvelope.RayCRLFname = RC.main.smallCRLFname = RC.drogue.smallCRLFname = RC.drag.smallCRLFname = RC.main.small.stackCRLFname = RC.drogue.small.stackCRLFname = RC.drag.small.stackCRLFname = parachuteDrogueCRLFname = parachuteSingleCRLFname = RC.combo.smallCRLFname = RC.combo.small.stackCRLF}CRLF}</v>
      </c>
      <c r="E75" s="12" t="s">
        <v>4223</v>
      </c>
    </row>
    <row r="76" spans="1:5" ht="18.75" customHeight="1" x14ac:dyDescent="0.25">
      <c r="A76" s="8">
        <v>66</v>
      </c>
      <c r="D76" s="7" t="str">
        <f>CONCATENATE('Node EDIT'!E76,'Node EDIT'!F76,'Node EDIT'!G76,'Node EDIT'!H76,'Node EDIT'!I76,'Node EDIT'!J76,'Node EDIT'!K76,'Node EDIT'!L76,'Node EDIT'!M76,'Node EDIT'!N76,'Node EDIT'!O76,'Node EDIT'!P76,'Node EDIT'!Q76,'Node EDIT'!R76,'Node EDIT'!S76,'Node EDIT'!T76,'Node EDIT'!U76,'Node EDIT'!V76,'Node EDIT'!W76,'Node EDIT'!X76,'Node EDIT'!Y76,'Node EDIT'!Z76,'Node EDIT'!AA76,'Node EDIT'!AB76,'Node EDIT'!AC76,'Node EDIT'!AD76,'Node EDIT'!AE76,'Node EDIT'!AF76,'Node EDIT'!AG76,'Node EDIT'!AH76,'Node EDIT'!AI76)</f>
        <v>NODECRLF {CRLFname= newnode_hybridThrustCRLFtechID = newTech_hybridThrustCRLFpos = -2993,1314.167,-1CRLFicon = BASICROCKETRYCRLFcost = 110CRLFtitle = Hybrid PropulsionCRLFdescription = These engines not only consume noble gas and electric power to produce thrust, but various other materials as well.CRLFanyParent = FalseCRLFhideIfEmpty = FalseCRLFparents = newnode_regularNoblePropulsion,node4_advConstructionCRLFPARTSCRLF{CRLFname = 6.25.HeatshieldCRLF}CRLF}</v>
      </c>
      <c r="E76" s="12" t="s">
        <v>4223</v>
      </c>
    </row>
    <row r="77" spans="1:5" ht="18.75" customHeight="1" x14ac:dyDescent="0.25">
      <c r="A77" s="8">
        <v>67</v>
      </c>
      <c r="D77" s="7" t="str">
        <f>CONCATENATE('Node EDIT'!E77,'Node EDIT'!F77,'Node EDIT'!G77,'Node EDIT'!H77,'Node EDIT'!I77,'Node EDIT'!J77,'Node EDIT'!K77,'Node EDIT'!L77,'Node EDIT'!M77,'Node EDIT'!N77,'Node EDIT'!O77,'Node EDIT'!P77,'Node EDIT'!Q77,'Node EDIT'!R77,'Node EDIT'!S77,'Node EDIT'!T77,'Node EDIT'!U77,'Node EDIT'!V77,'Node EDIT'!W77,'Node EDIT'!X77,'Node EDIT'!Y77,'Node EDIT'!Z77,'Node EDIT'!AA77,'Node EDIT'!AB77,'Node EDIT'!AC77,'Node EDIT'!AD77,'Node EDIT'!AE77,'Node EDIT'!AF77,'Node EDIT'!AG77,'Node EDIT'!AH77,'Node EDIT'!AI77)</f>
        <v>NODECRLF {CRLFname= newnode_largerResourceStorageCRLFtechID = newTech_largerResourceStorageCRLFpos = -2826,1870.833,-1CRLFicon = EXPERIMENTALMOTORSCRLFcost = 100CRLFtitle = Larger Resource StorageCRLFdescription = CRLFanyParent = FalseCRLFhideIfEmpty = FalseCRLFparents = newnode_largeResourceStorageCRLFPARTSCRLF{CRLFname = 2.5.HeatshieldCRLFname = SDHI.2.5.HeatshieldCRLF}CRLF}</v>
      </c>
      <c r="E77" s="12" t="s">
        <v>4223</v>
      </c>
    </row>
    <row r="78" spans="1:5" ht="18.75" customHeight="1" x14ac:dyDescent="0.25">
      <c r="A78" s="8">
        <v>68</v>
      </c>
      <c r="D78" s="7" t="str">
        <f>CONCATENATE('Node EDIT'!E78,'Node EDIT'!F78,'Node EDIT'!G78,'Node EDIT'!H78,'Node EDIT'!I78,'Node EDIT'!J78,'Node EDIT'!K78,'Node EDIT'!L78,'Node EDIT'!M78,'Node EDIT'!N78,'Node EDIT'!O78,'Node EDIT'!P78,'Node EDIT'!Q78,'Node EDIT'!R78,'Node EDIT'!S78,'Node EDIT'!T78,'Node EDIT'!U78,'Node EDIT'!V78,'Node EDIT'!W78,'Node EDIT'!X78,'Node EDIT'!Y78,'Node EDIT'!Z78,'Node EDIT'!AA78,'Node EDIT'!AB78,'Node EDIT'!AC78,'Node EDIT'!AD78,'Node EDIT'!AE78,'Node EDIT'!AF78,'Node EDIT'!AG78,'Node EDIT'!AH78,'Node EDIT'!AI78)</f>
        <v>NODECRLF {CRLFname= newnode_largeResourceStorageCRLFtechID = newTech_largeResourceStorageCRLFpos = -2853.833,1759.5,-1CRLFicon = EXPERIMENTALMOTORSCRLFcost = 100CRLFtitle = Large Resource StorageCRLFdescription = CRLFanyParent = FalseCRLFhideIfEmpty = FalseCRLFparents = newnode_resourceStorageCRLFPARTSCRLF{CRLFname = RC.main.radialCRLFname = RC.drogue.radialCRLFname = RC.drag.radialCRLFname = parachuteRadialCRLF}CRLF}</v>
      </c>
      <c r="E78" s="12" t="s">
        <v>4223</v>
      </c>
    </row>
    <row r="79" spans="1:5" ht="18.75" customHeight="1" x14ac:dyDescent="0.25">
      <c r="A79" s="8">
        <v>69</v>
      </c>
      <c r="D79" s="7" t="str">
        <f>CONCATENATE('Node EDIT'!E79,'Node EDIT'!F79,'Node EDIT'!G79,'Node EDIT'!H79,'Node EDIT'!I79,'Node EDIT'!J79,'Node EDIT'!K79,'Node EDIT'!L79,'Node EDIT'!M79,'Node EDIT'!N79,'Node EDIT'!O79,'Node EDIT'!P79,'Node EDIT'!Q79,'Node EDIT'!R79,'Node EDIT'!S79,'Node EDIT'!T79,'Node EDIT'!U79,'Node EDIT'!V79,'Node EDIT'!W79,'Node EDIT'!X79,'Node EDIT'!Y79,'Node EDIT'!Z79,'Node EDIT'!AA79,'Node EDIT'!AB79,'Node EDIT'!AC79,'Node EDIT'!AD79,'Node EDIT'!AE79,'Node EDIT'!AF79,'Node EDIT'!AG79,'Node EDIT'!AH79,'Node EDIT'!AI79)</f>
        <v>NODECRLF {CRLFname= node7_compositesCRLFtechID = compositesCRLFpos = -1712.667,1676,-1CRLFicon = COMPOSITESCRLFcost = 100CRLFtitle = Composites MaterialsCRLFdescription = Lightweight and strong! and don't worry, we're sure the glue will dry off in no time.CRLFanyParent = FalseCRLFhideIfEmpty = FalseCRLFparents = newnode_materialsInvestigationsCRLFPARTSCRLF{CRLFname = NP.chute.FuelTankCapParachuteCRLFname = NP.chute.1.25m.stackparachuteCRLFname = NP.chute.2.5m.stackparachuteCRLFname = RC.main.largeCRLFname = RC.drogue.largeCRLFname = RC.drag.largeCRLFname = RC.main.large.stackCRLFname = RC.drogue.large.stackCRLFname = RC.drag.large.stackCRLFname = parachuteLargeCRLFname = RC.combo.largeCRLFname = RC.combo.large.stackCRLF}CRLF}</v>
      </c>
      <c r="E79" s="12" t="s">
        <v>4223</v>
      </c>
    </row>
    <row r="80" spans="1:5" ht="18.75" customHeight="1" x14ac:dyDescent="0.25">
      <c r="A80" s="8">
        <v>70</v>
      </c>
      <c r="D80" s="7" t="str">
        <f>CONCATENATE('Node EDIT'!E80,'Node EDIT'!F80,'Node EDIT'!G80,'Node EDIT'!H80,'Node EDIT'!I80,'Node EDIT'!J80,'Node EDIT'!K80,'Node EDIT'!L80,'Node EDIT'!M80,'Node EDIT'!N80,'Node EDIT'!O80,'Node EDIT'!P80,'Node EDIT'!Q80,'Node EDIT'!R80,'Node EDIT'!S80,'Node EDIT'!T80,'Node EDIT'!U80,'Node EDIT'!V80,'Node EDIT'!W80,'Node EDIT'!X80,'Node EDIT'!Y80,'Node EDIT'!Z80,'Node EDIT'!AA80,'Node EDIT'!AB80,'Node EDIT'!AC80,'Node EDIT'!AD80,'Node EDIT'!AE80,'Node EDIT'!AF80,'Node EDIT'!AG80,'Node EDIT'!AH80,'Node EDIT'!AI80)</f>
        <v>NODECRLF {CRLFname= newnode_largeKerbolarVoltaicsCRLFtechID = newTech_largeKerbolarVoltaicsCRLFpos = -2464.167,1564.667,-1CRLFicon = LARGEELECTRICSCRLFcost = 100CRLFtitle = Large Kerbolar VoltaicsCRLFdescription = CRLFanyParent = FalseCRLFhideIfEmpty = FalseCRLFparents = newnode_advKerbolarVoltaics,node6_largeElectricsCRLFPARTSCRLF{CRLFname = B9.Structure.P8.Surface.ClearCRLFname = B9.Structure.P8.Surface.HalfCRLFname = B9.Structure.P8.FrameCRLFname = B9.Structure.P8.Frame2CRLFname = B9.Structure.P8.SurfaceCRLFname = LLLWeight5tCRLFname = TAL.Cubic.Truss.10mCRLFname = 4x1hullCRLFname = 3x1hullCRLF}CRLF}</v>
      </c>
      <c r="E80" s="12" t="s">
        <v>4223</v>
      </c>
    </row>
    <row r="81" spans="1:5" ht="18.75" customHeight="1" x14ac:dyDescent="0.25">
      <c r="A81" s="8">
        <v>71</v>
      </c>
      <c r="D81" s="7" t="str">
        <f>CONCATENATE('Node EDIT'!E81,'Node EDIT'!F81,'Node EDIT'!G81,'Node EDIT'!H81,'Node EDIT'!I81,'Node EDIT'!J81,'Node EDIT'!K81,'Node EDIT'!L81,'Node EDIT'!M81,'Node EDIT'!N81,'Node EDIT'!O81,'Node EDIT'!P81,'Node EDIT'!Q81,'Node EDIT'!R81,'Node EDIT'!S81,'Node EDIT'!T81,'Node EDIT'!U81,'Node EDIT'!V81,'Node EDIT'!W81,'Node EDIT'!X81,'Node EDIT'!Y81,'Node EDIT'!Z81,'Node EDIT'!AA81,'Node EDIT'!AB81,'Node EDIT'!AC81,'Node EDIT'!AD81,'Node EDIT'!AE81,'Node EDIT'!AF81,'Node EDIT'!AG81,'Node EDIT'!AH81,'Node EDIT'!AI81)</f>
        <v>NODECRLF {CRLFname= newnode_largeHybridThrustCRLFtechID = newTech_largeHybridThrustCRLFpos = -2993,1536.833,-1CRLFicon = GENERALROCKETRYCRLFcost = 100CRLFtitle = Large Hybrid PropulsionCRLFdescription = Engines that consume not only liquid fuel and oxydizer, but electrons and xenon gas as well.  Provides thrust at high fuel efficiency.CRLFanyParent = FalseCRLFhideIfEmpty = FalseCRLFparents = newnode_hybridThrustCRLFPARTSCRLF{CRLFname = B9.Structure.R4.RailingCRLFname = B9.Structure.PA.AdapterCRLFname = B9.Structure.P4.Surface.ClearCRLFname = B9.Structure.P4.Surface.HalfCRLFname = B9.Structure.P4.FrameCRLFname = B9.Structure.P4.SurfaceCRLFname = 2x1WeightCRLFname = 2x1hullCRLFname = 2x1xthirdhullCRLFname = Dual2x1hullCRLFname = 2to1AdaptorOffCentre1CRLFname = 2to1AdaptorOffCentre2CRLFname = 2to1AdaptorOffCentreCRLFname = LLLWeight1tCRLFname = TAL.Cubic.Truss.3mCRLFname = TAL.Cubic.Truss.5mCRLFname = TAL.Cubic.Truss.Adapter.LargeCRLFname = structuralIBeam2CRLFname = structuralIBeam3CRLFname = structuralPanel2CRLFname = trussPiece3xCRLFname = 2x1to2x2CRLF}CRLF}</v>
      </c>
      <c r="E81" s="12" t="s">
        <v>4223</v>
      </c>
    </row>
    <row r="82" spans="1:5" ht="18.75" customHeight="1" x14ac:dyDescent="0.25">
      <c r="A82" s="8">
        <v>72</v>
      </c>
      <c r="D82" s="7" t="str">
        <f>CONCATENATE('Node EDIT'!E82,'Node EDIT'!F82,'Node EDIT'!G82,'Node EDIT'!H82,'Node EDIT'!I82,'Node EDIT'!J82,'Node EDIT'!K82,'Node EDIT'!L82,'Node EDIT'!M82,'Node EDIT'!N82,'Node EDIT'!O82,'Node EDIT'!P82,'Node EDIT'!Q82,'Node EDIT'!R82,'Node EDIT'!S82,'Node EDIT'!T82,'Node EDIT'!U82,'Node EDIT'!V82,'Node EDIT'!W82,'Node EDIT'!X82,'Node EDIT'!Y82,'Node EDIT'!Z82,'Node EDIT'!AA82,'Node EDIT'!AB82,'Node EDIT'!AC82,'Node EDIT'!AD82,'Node EDIT'!AE82,'Node EDIT'!AF82,'Node EDIT'!AG82,'Node EDIT'!AH82,'Node EDIT'!AI82)</f>
        <v>NODECRLF {CRLFname= newnode_resourceDiscoveryCRLFtechID = newTech_resourceDiscoveryCRLFpos = -2826,1481.167,-1CRLFicon = FUELSYSTEMSCRLFcost = 100CRLFtitle = Resource Discovery MethodsCRLFdescription = CRLFanyParent = FalseCRLFhideIfEmpty = FalseCRLFparents = newnode_dishAntennas,node4_spaceExplorationCRLFPARTSCRLF{CRLFname = HexCanLBSmallCRLFname = HexCanLFOSmallCRLFname = HexCanLFSmallCRLFname = HexCanMonoSmallCRLFname = HexCanOxySmallCRLFname = HexRackSmallCRLFname = HexDecouplerRackSmallCRLFname = TAL.Toroidal.Tank.Small.FuelCRLFname = TAL.Toroidal.Tank.Small.UtilityCRLFname = TAL.Toroidal.Tank.Hub.SmallCRLFname = SMP.toroidalAerospikeCRLFname = toroidalFuelTankCRLFname = HexCanOxygenSmallCRLFname = HexCanDrinkingWaterSmallCRLFname = HexCanFoodSmallCRLFname = HexCanLifeSupportSmallCRLF}CRLF}</v>
      </c>
      <c r="E82" s="12" t="s">
        <v>4223</v>
      </c>
    </row>
    <row r="83" spans="1:5" ht="18.75" customHeight="1" x14ac:dyDescent="0.25">
      <c r="A83" s="8">
        <v>73</v>
      </c>
      <c r="D83" s="7" t="str">
        <f>CONCATENATE('Node EDIT'!E83,'Node EDIT'!F83,'Node EDIT'!G83,'Node EDIT'!H83,'Node EDIT'!I83,'Node EDIT'!J83,'Node EDIT'!K83,'Node EDIT'!L83,'Node EDIT'!M83,'Node EDIT'!N83,'Node EDIT'!O83,'Node EDIT'!P83,'Node EDIT'!Q83,'Node EDIT'!R83,'Node EDIT'!S83,'Node EDIT'!T83,'Node EDIT'!U83,'Node EDIT'!V83,'Node EDIT'!W83,'Node EDIT'!X83,'Node EDIT'!Y83,'Node EDIT'!Z83,'Node EDIT'!AA83,'Node EDIT'!AB83,'Node EDIT'!AC83,'Node EDIT'!AD83,'Node EDIT'!AE83,'Node EDIT'!AF83,'Node EDIT'!AG83,'Node EDIT'!AH83,'Node EDIT'!AI83)</f>
        <v>NODECRLF {CRLFname= newnode_advReactionControlsCRLFtechID = newTech_advReactionControlsCRLFpos = -1879.667,1202.833,-1CRLFicon = FUELSYSTEMSCRLFcost = 100CRLFtitle = Advanced Hypergolic SystemsCRLFdescription = Larger, more powerful Hypergolic Thrusters, usually used for Reaction Control Systems.CRLFanyParent = FalseCRLFhideIfEmpty = FalseCRLFparents = node4_fuelSystemsCRLFPARTSCRLF{CRLFname = HF-2500 Hybrid Main EngineCRLFname = MPDCRLF}CRLF}</v>
      </c>
      <c r="E83" s="12" t="s">
        <v>4223</v>
      </c>
    </row>
    <row r="84" spans="1:5" ht="18.75" customHeight="1" x14ac:dyDescent="0.25">
      <c r="A84" s="8">
        <v>74</v>
      </c>
      <c r="D84" s="7" t="str">
        <f>CONCATENATE('Node EDIT'!E84,'Node EDIT'!F84,'Node EDIT'!G84,'Node EDIT'!H84,'Node EDIT'!I84,'Node EDIT'!J84,'Node EDIT'!K84,'Node EDIT'!L84,'Node EDIT'!M84,'Node EDIT'!N84,'Node EDIT'!O84,'Node EDIT'!P84,'Node EDIT'!Q84,'Node EDIT'!R84,'Node EDIT'!S84,'Node EDIT'!T84,'Node EDIT'!U84,'Node EDIT'!V84,'Node EDIT'!W84,'Node EDIT'!X84,'Node EDIT'!Y84,'Node EDIT'!Z84,'Node EDIT'!AA84,'Node EDIT'!AB84,'Node EDIT'!AC84,'Node EDIT'!AD84,'Node EDIT'!AE84,'Node EDIT'!AF84,'Node EDIT'!AG84,'Node EDIT'!AH84,'Node EDIT'!AI84)</f>
        <v>NODECRLF {CRLFname= newnode_advPoleAntennasCRLFtechID = newTech_advPoleAntennasCRLFpos = -2798.167,1091.5,-1CRLFicon = GENERALCONSTRUCTIONCRLFcost = 100CRLFtitle = Advanced Dipol AntennasCRLFdescription = CRLFanyParent = FalseCRLFhideIfEmpty = FalseCRLFparents = newnode_poleAntennasCRLFPARTSCRLF{CRLFname = HF-1000 Hybrid Medium EngineCRLFname = smallMPDCRLF}CRLF}</v>
      </c>
      <c r="E84" s="12" t="s">
        <v>4223</v>
      </c>
    </row>
    <row r="85" spans="1:5" ht="18.75" customHeight="1" x14ac:dyDescent="0.25">
      <c r="A85" s="8">
        <v>75</v>
      </c>
      <c r="D85" s="7" t="str">
        <f>CONCATENATE('Node EDIT'!E85,'Node EDIT'!F85,'Node EDIT'!G85,'Node EDIT'!H85,'Node EDIT'!I85,'Node EDIT'!J85,'Node EDIT'!K85,'Node EDIT'!L85,'Node EDIT'!M85,'Node EDIT'!N85,'Node EDIT'!O85,'Node EDIT'!P85,'Node EDIT'!Q85,'Node EDIT'!R85,'Node EDIT'!S85,'Node EDIT'!T85,'Node EDIT'!U85,'Node EDIT'!V85,'Node EDIT'!W85,'Node EDIT'!X85,'Node EDIT'!Y85,'Node EDIT'!Z85,'Node EDIT'!AA85,'Node EDIT'!AB85,'Node EDIT'!AC85,'Node EDIT'!AD85,'Node EDIT'!AE85,'Node EDIT'!AF85,'Node EDIT'!AG85,'Node EDIT'!AH85,'Node EDIT'!AI85)</f>
        <v>NODECRLF {CRLFname= node6_unmannedTechCRLFtechID = unmannedTechCRLFpos = -2102.333,1008,-1CRLFicon = UNMANNEDTECHCRLFcost = 100CRLFtitle = Basic Kerbabsentia ControlCRLFdescription = Warning: May contain traces of sentience.CRLFanyParent = FalseCRLFhideIfEmpty = FalseCRLFparents = node6_electronicsCRLFPARTSCRLF{CRLFname = HF-85 Radial Hybrid EngineCRLFname = HexCanLithiumCRLFname = smallerMPDCRLF}CRLF}</v>
      </c>
      <c r="E85" s="12" t="s">
        <v>4223</v>
      </c>
    </row>
    <row r="86" spans="1:5" ht="18.75" customHeight="1" x14ac:dyDescent="0.25">
      <c r="A86" s="8">
        <v>76</v>
      </c>
      <c r="D86" s="7" t="str">
        <f>CONCATENATE('Node EDIT'!E86,'Node EDIT'!F86,'Node EDIT'!G86,'Node EDIT'!H86,'Node EDIT'!I86,'Node EDIT'!J86,'Node EDIT'!K86,'Node EDIT'!L86,'Node EDIT'!M86,'Node EDIT'!N86,'Node EDIT'!O86,'Node EDIT'!P86,'Node EDIT'!Q86,'Node EDIT'!R86,'Node EDIT'!S86,'Node EDIT'!T86,'Node EDIT'!U86,'Node EDIT'!V86,'Node EDIT'!W86,'Node EDIT'!X86,'Node EDIT'!Y86,'Node EDIT'!Z86,'Node EDIT'!AA86,'Node EDIT'!AB86,'Node EDIT'!AC86,'Node EDIT'!AD86,'Node EDIT'!AE86,'Node EDIT'!AF86,'Node EDIT'!AG86,'Node EDIT'!AH86,'Node EDIT'!AI86)</f>
        <v>NODECRLF {CRLFname= newnode_largerHybridThrustCRLFtechID = newTech_largerHybridThrustCRLFpos = -2993,1870.833,-1CRLFicon = ADVROCKETRYCRLFcost = 90CRLFtitle = Larger Hybrid PropulsionCRLFdescription = Engines that consume not only liquid fuel and oxydizer, but electrons and xenon gas as well.  Provides thrust at high fuel efficiency.CRLFanyParent = FalseCRLFhideIfEmpty = FalseCRLFparents = newnode_largeHybridThrustCRLFPARTSCRLF{CRLFname = argonTank25inlineCRLFname = xenonTank400CRLFname = RLA.xenonmed4CRLF}CRLF}</v>
      </c>
      <c r="E86" s="12" t="s">
        <v>4223</v>
      </c>
    </row>
    <row r="87" spans="1:5" ht="18.75" customHeight="1" x14ac:dyDescent="0.25">
      <c r="A87" s="8">
        <v>77</v>
      </c>
      <c r="D87" s="7" t="str">
        <f>CONCATENATE('Node EDIT'!E87,'Node EDIT'!F87,'Node EDIT'!G87,'Node EDIT'!H87,'Node EDIT'!I87,'Node EDIT'!J87,'Node EDIT'!K87,'Node EDIT'!L87,'Node EDIT'!M87,'Node EDIT'!N87,'Node EDIT'!O87,'Node EDIT'!P87,'Node EDIT'!Q87,'Node EDIT'!R87,'Node EDIT'!S87,'Node EDIT'!T87,'Node EDIT'!U87,'Node EDIT'!V87,'Node EDIT'!W87,'Node EDIT'!X87,'Node EDIT'!Y87,'Node EDIT'!Z87,'Node EDIT'!AA87,'Node EDIT'!AB87,'Node EDIT'!AC87,'Node EDIT'!AD87,'Node EDIT'!AE87,'Node EDIT'!AF87,'Node EDIT'!AG87,'Node EDIT'!AH87,'Node EDIT'!AI87)</f>
        <v>NODECRLF {CRLFname= node6_highAltitudeFlightCRLFtechID = highAltitudeFlightCRLFpos = -849.8334,1564.667,-1CRLFicon = HIGHALTITUDEFLIGHTCRLFcost = 90CRLFtitle = Advanced AeroframesCRLFdescription = New breakthroughs in engine and intake development to enable flying through the upper reaches of the atmosphere.CRLFanyParent = FalseCRLFhideIfEmpty = FalseCRLFparents = newnode_jetPropulsion,node4_advFlightControl,node6_advAerodynamicsCRLFPARTSCRLF{CRLFname = IP-10 Medium Ion EngineCRLFname = X120-M Xenon TankCRLFname = cl.small.ionEngineCRLFname = argonTank50inlineCRLFname = argonTankSmlRadCRLFname = pitSmallCRLFname = vasimr-200CRLFname = xenonTank100inlineCRLFname = RLA.arcjet.smallCRLFname = RLA.ion.smallCRLFname = RLA.resistojet.smallCRLFname = RLA.xenonsmall4CRLFname = BigXenonTankCRLF}CRLF}</v>
      </c>
      <c r="E87" s="12" t="s">
        <v>4223</v>
      </c>
    </row>
    <row r="88" spans="1:5" ht="18.75" customHeight="1" x14ac:dyDescent="0.25">
      <c r="A88" s="8">
        <v>78</v>
      </c>
      <c r="D88" s="7" t="str">
        <f>CONCATENATE('Node EDIT'!E88,'Node EDIT'!F88,'Node EDIT'!G88,'Node EDIT'!H88,'Node EDIT'!I88,'Node EDIT'!J88,'Node EDIT'!K88,'Node EDIT'!L88,'Node EDIT'!M88,'Node EDIT'!N88,'Node EDIT'!O88,'Node EDIT'!P88,'Node EDIT'!Q88,'Node EDIT'!R88,'Node EDIT'!S88,'Node EDIT'!T88,'Node EDIT'!U88,'Node EDIT'!V88,'Node EDIT'!W88,'Node EDIT'!X88,'Node EDIT'!Y88,'Node EDIT'!Z88,'Node EDIT'!AA88,'Node EDIT'!AB88,'Node EDIT'!AC88,'Node EDIT'!AD88,'Node EDIT'!AE88,'Node EDIT'!AF88,'Node EDIT'!AG88,'Node EDIT'!AH88,'Node EDIT'!AI88)</f>
        <v>NODECRLF {CRLFname= newnode_elementalStructuresCRLFtechID = newTech_elementalStructuresCRLFpos = -1517.833,1397.667,-1CRLFicon = ADVCONSTRUCTIONCRLFcost = 90CRLFtitle = Elemental StructuresCRLFdescription = CRLFanyParent = FalseCRLFhideIfEmpty = FalseCRLFparents = node4_advConstructionCRLFPARTSCRLF{CRLFname = 4x2NucENGCRLFname = reactor1mwCRLFname = NuclearReactor375CRLF}CRLF}</v>
      </c>
      <c r="E88" s="12" t="s">
        <v>4223</v>
      </c>
    </row>
    <row r="89" spans="1:5" ht="18.75" customHeight="1" x14ac:dyDescent="0.25">
      <c r="A89" s="8">
        <v>79</v>
      </c>
      <c r="D89" s="7" t="str">
        <f>CONCATENATE('Node EDIT'!E89,'Node EDIT'!F89,'Node EDIT'!G89,'Node EDIT'!H89,'Node EDIT'!I89,'Node EDIT'!J89,'Node EDIT'!K89,'Node EDIT'!L89,'Node EDIT'!M89,'Node EDIT'!N89,'Node EDIT'!O89,'Node EDIT'!P89,'Node EDIT'!Q89,'Node EDIT'!R89,'Node EDIT'!S89,'Node EDIT'!T89,'Node EDIT'!U89,'Node EDIT'!V89,'Node EDIT'!W89,'Node EDIT'!X89,'Node EDIT'!Y89,'Node EDIT'!Z89,'Node EDIT'!AA89,'Node EDIT'!AB89,'Node EDIT'!AC89,'Node EDIT'!AD89,'Node EDIT'!AE89,'Node EDIT'!AF89,'Node EDIT'!AG89,'Node EDIT'!AH89,'Node EDIT'!AI89)</f>
        <v>NODECRLF {CRLFname= newnode_orbitalStructuresCRLFtechID = newTech_orbitalStructuresCRLFpos = -1406.5,1397.667,-1CRLFicon = SPECIALIZEDCONSTRUCTIONCRLFcost = 90CRLFtitle = Orbital StructuresCRLFdescription = CRLFanyParent = FalseCRLFhideIfEmpty = FalseCRLFparents = node4_advConstructionCRLFPARTSCRLF{CRLFname = hydrogenTankMedInlineCRLFname = h2TankLrgRadCRLFname = mpdt.largeCRLFname = hydrogenTankLargeinlineCRLF}CRLF}</v>
      </c>
      <c r="E89" s="12" t="s">
        <v>4223</v>
      </c>
    </row>
    <row r="90" spans="1:5" ht="18.75" customHeight="1" x14ac:dyDescent="0.25">
      <c r="A90" s="8">
        <v>80</v>
      </c>
      <c r="D90" s="7" t="str">
        <f>CONCATENATE('Node EDIT'!E90,'Node EDIT'!F90,'Node EDIT'!G90,'Node EDIT'!H90,'Node EDIT'!I90,'Node EDIT'!J90,'Node EDIT'!K90,'Node EDIT'!L90,'Node EDIT'!M90,'Node EDIT'!N90,'Node EDIT'!O90,'Node EDIT'!P90,'Node EDIT'!Q90,'Node EDIT'!R90,'Node EDIT'!S90,'Node EDIT'!T90,'Node EDIT'!U90,'Node EDIT'!V90,'Node EDIT'!W90,'Node EDIT'!X90,'Node EDIT'!Y90,'Node EDIT'!Z90,'Node EDIT'!AA90,'Node EDIT'!AB90,'Node EDIT'!AC90,'Node EDIT'!AD90,'Node EDIT'!AE90,'Node EDIT'!AF90,'Node EDIT'!AG90,'Node EDIT'!AH90,'Node EDIT'!AI90)</f>
        <v>NODECRLF {CRLFname= newnode_advancedAeroframeVariantsCRLFtechID = newTech_advancedAeroframeVariantsCRLFpos = -822,1676,-1CRLFicon = HIGHALTITUDEFLIGHTCRLFcost = 80CRLFtitle = Advanced Aeroframe VariantsCRLFdescription = Some variations and low level advancements in aeroframes developed by high thinking Kerbals.CRLFanyParent = FalseCRLFhideIfEmpty = FalseCRLFparents = node6_highAltitudeFlightCRLFPARTSCRLF{CRLFname = 0625.HeatshieldCRLFname = 1.25.HeatshieldCRLF}CRLF}</v>
      </c>
      <c r="E90" s="12" t="s">
        <v>4223</v>
      </c>
    </row>
    <row r="91" spans="1:5" ht="18.75" customHeight="1" x14ac:dyDescent="0.25">
      <c r="A91" s="8">
        <v>81</v>
      </c>
      <c r="D91" s="7" t="str">
        <f>CONCATENATE('Node EDIT'!E91,'Node EDIT'!F91,'Node EDIT'!G91,'Node EDIT'!H91,'Node EDIT'!I91,'Node EDIT'!J91,'Node EDIT'!K91,'Node EDIT'!L91,'Node EDIT'!M91,'Node EDIT'!N91,'Node EDIT'!O91,'Node EDIT'!P91,'Node EDIT'!Q91,'Node EDIT'!R91,'Node EDIT'!S91,'Node EDIT'!T91,'Node EDIT'!U91,'Node EDIT'!V91,'Node EDIT'!W91,'Node EDIT'!X91,'Node EDIT'!Y91,'Node EDIT'!Z91,'Node EDIT'!AA91,'Node EDIT'!AB91,'Node EDIT'!AC91,'Node EDIT'!AD91,'Node EDIT'!AE91,'Node EDIT'!AF91,'Node EDIT'!AG91,'Node EDIT'!AH91,'Node EDIT'!AI91)</f>
        <v>NODECRLF {CRLFname= node4_advFlightControlCRLFtechID = advFlightControlCRLFpos = -1016.833,1481.167,-1CRLFicon = ADVFLIGHTCONTROLCRLFcost = 80CRLFtitle = Advanced Stability &amp; ControlCRLFdescription = aluminium and steel propelled into passage by the effluence of exploding explosive provisions.Kerbals developed advanced control devices here..  (What is this thesaurus you speak of?)CRLFanyParent = FalseCRLFhideIfEmpty = FalseCRLFparents = node3_flightControlCRLFPARTSCRLF{CRLFname = AntennaescCRLFname = SCANsat.TrackerCRLFname = longAntennaCRLF}CRLF}</v>
      </c>
      <c r="E91" s="12" t="s">
        <v>4223</v>
      </c>
    </row>
    <row r="92" spans="1:5" ht="18.75" customHeight="1" x14ac:dyDescent="0.25">
      <c r="A92" s="8">
        <v>82</v>
      </c>
      <c r="D92" s="7" t="str">
        <f>CONCATENATE('Node EDIT'!E92,'Node EDIT'!F92,'Node EDIT'!G92,'Node EDIT'!H92,'Node EDIT'!I92,'Node EDIT'!J92,'Node EDIT'!K92,'Node EDIT'!L92,'Node EDIT'!M92,'Node EDIT'!N92,'Node EDIT'!O92,'Node EDIT'!P92,'Node EDIT'!Q92,'Node EDIT'!R92,'Node EDIT'!S92,'Node EDIT'!T92,'Node EDIT'!U92,'Node EDIT'!V92,'Node EDIT'!W92,'Node EDIT'!X92,'Node EDIT'!Y92,'Node EDIT'!Z92,'Node EDIT'!AA92,'Node EDIT'!AB92,'Node EDIT'!AC92,'Node EDIT'!AD92,'Node EDIT'!AE92,'Node EDIT'!AF92,'Node EDIT'!AG92,'Node EDIT'!AH92,'Node EDIT'!AI92)</f>
        <v>NODECRLF {CRLFname= newnode_advancedAvantGardeCRLFtechID = newTech_advancedAvantGardeCRLFpos = -1211.667,1425.5,-1CRLFicon = ADVROCKETRYCRLFcost = 80CRLFtitle = Advanced Avant Garde RocketryCRLFdescription = Some strange shapes and ideas in rocketry design.CRLFanyParent = FalseCRLFhideIfEmpty = FalseCRLFparents = node3_advRocketryCRLFPARTSCRLF{CRLFname = Dishcl1CRLFname = DishpcfCRLFname = ISA.MapSatCRLFname = LLLAttchDishSmallCRLFname = RTShortDish1CRLFname = RTShortDish2CRLFname = mediumDishAntennaCRLF}CRLF}</v>
      </c>
      <c r="E92" s="12" t="s">
        <v>4223</v>
      </c>
    </row>
    <row r="93" spans="1:5" ht="18.75" customHeight="1" x14ac:dyDescent="0.25">
      <c r="A93" s="8">
        <v>83</v>
      </c>
      <c r="D93" s="7" t="str">
        <f>CONCATENATE('Node EDIT'!E93,'Node EDIT'!F93,'Node EDIT'!G93,'Node EDIT'!H93,'Node EDIT'!I93,'Node EDIT'!J93,'Node EDIT'!K93,'Node EDIT'!L93,'Node EDIT'!M93,'Node EDIT'!N93,'Node EDIT'!O93,'Node EDIT'!P93,'Node EDIT'!Q93,'Node EDIT'!R93,'Node EDIT'!S93,'Node EDIT'!T93,'Node EDIT'!U93,'Node EDIT'!V93,'Node EDIT'!W93,'Node EDIT'!X93,'Node EDIT'!Y93,'Node EDIT'!Z93,'Node EDIT'!AA93,'Node EDIT'!AB93,'Node EDIT'!AC93,'Node EDIT'!AD93,'Node EDIT'!AE93,'Node EDIT'!AF93,'Node EDIT'!AG93,'Node EDIT'!AH93,'Node EDIT'!AI93)</f>
        <v>NODECRLF {CRLFname= newnode_advancedSolidsCRLFtechID = newTech_advancedSolidsCRLFpos = -1267.333,1369.833,-1CRLFicon = ADVROCKETRYCRLFcost = 80CRLFtitle = Advanced Solid Booster MotorsCRLFdescription = Solid rocket boosters, more advanced than general solid rocket boosters.CRLFanyParent = FalseCRLFhideIfEmpty = FalseCRLFparents = node3_advRocketryCRLFPARTSCRLF{CRLFname = B9.Structure.L8.LadderCRLFname = HOME2 Hub moduleCRLFname = HOME2 Hub airlockCRLFname = HOME2 Hub FueltankCRLFname = HOME2 Hub Green HouseCRLFname = HOME2 Hub habitatCRLFname = HOME2 Living moduleCRLFname = HOME2 ParachuteCRLFname = HOME.modul.adminCRLFname = HOME.3m.ASASCRLFname = HOME3mAtmosMinerCRLFname = HOME.3m.decouplerCRLFname = HOME3mFuelTankCRLFname = HOME.modul.habitatCRLFname = HOME.3m.legs.HCRLFname = HOME3mRCStankCRLFname = HOME3mSASCRLFname = exLaunchPadCRLFname = exLaunchPad2CRLFname = RocketBuilderCRLFname = exRunwayCRLFname = LLLRadarCRLF}CRLF}</v>
      </c>
      <c r="E93" s="12" t="s">
        <v>4223</v>
      </c>
    </row>
    <row r="94" spans="1:5" ht="18.75" customHeight="1" x14ac:dyDescent="0.25">
      <c r="A94" s="8">
        <v>84</v>
      </c>
      <c r="D94" s="7" t="str">
        <f>CONCATENATE('Node EDIT'!E94,'Node EDIT'!F94,'Node EDIT'!G94,'Node EDIT'!H94,'Node EDIT'!I94,'Node EDIT'!J94,'Node EDIT'!K94,'Node EDIT'!L94,'Node EDIT'!M94,'Node EDIT'!N94,'Node EDIT'!O94,'Node EDIT'!P94,'Node EDIT'!Q94,'Node EDIT'!R94,'Node EDIT'!S94,'Node EDIT'!T94,'Node EDIT'!U94,'Node EDIT'!V94,'Node EDIT'!W94,'Node EDIT'!X94,'Node EDIT'!Y94,'Node EDIT'!Z94,'Node EDIT'!AA94,'Node EDIT'!AB94,'Node EDIT'!AC94,'Node EDIT'!AD94,'Node EDIT'!AE94,'Node EDIT'!AF94,'Node EDIT'!AG94,'Node EDIT'!AH94,'Node EDIT'!AI94)</f>
        <v>NODECRLF {CRLFname= newnode_advancedIntegratedRocketryCRLFtechID = newTech_advancedIntegratedRocketryCRLFpos = -1156,1369.833,-1CRLFicon = ADVROCKETRYCRLFcost = 80CRLFtitle = Integrated Advanced RocketryCRLFdescription = Advanced rocket structures and systems integrating fuel and engines or complex spacecraft with engine and drop tanks.CRLFanyParent = FalseCRLFhideIfEmpty = FalseCRLFparents = node3_advRocketryCRLFPARTSCRLF{CRLFname = nuclearcontainer0625CRLFname = reactor10kwCRLFname = engineShortNukeCRLFname = RLA.s.nervaCRLFname = SMP.nuclearEngineCRLFname = NuclearReactor0625CRLFname = sensorGammaRaySpectrometerCRLF}CRLF}</v>
      </c>
      <c r="E94" s="12" t="s">
        <v>4223</v>
      </c>
    </row>
    <row r="95" spans="1:5" ht="18.75" customHeight="1" x14ac:dyDescent="0.25">
      <c r="A95" s="8">
        <v>85</v>
      </c>
      <c r="D95" s="7" t="str">
        <f>CONCATENATE('Node EDIT'!E95,'Node EDIT'!F95,'Node EDIT'!G95,'Node EDIT'!H95,'Node EDIT'!I95,'Node EDIT'!J95,'Node EDIT'!K95,'Node EDIT'!L95,'Node EDIT'!M95,'Node EDIT'!N95,'Node EDIT'!O95,'Node EDIT'!P95,'Node EDIT'!Q95,'Node EDIT'!R95,'Node EDIT'!S95,'Node EDIT'!T95,'Node EDIT'!U95,'Node EDIT'!V95,'Node EDIT'!W95,'Node EDIT'!X95,'Node EDIT'!Y95,'Node EDIT'!Z95,'Node EDIT'!AA95,'Node EDIT'!AB95,'Node EDIT'!AC95,'Node EDIT'!AD95,'Node EDIT'!AE95,'Node EDIT'!AF95,'Node EDIT'!AG95,'Node EDIT'!AH95,'Node EDIT'!AI95)</f>
        <v>NODECRLF {CRLFname= newnode_regularNoblePropulsionCRLFtechID = newTech_regularNoblePropulsionCRLFpos = -3020.833,1147.167,-1CRLFicon = IONPROPULSIONCRLFcost = 80CRLFtitle = Regular Noble Gas Ion PropulsionCRLFdescription = CRLFanyParent = FalseCRLFhideIfEmpty = FalseCRLFparents = node7_largeprobesCRLFPARTSCRLF{CRLFname = seatExternalCmdCRLFname = roverBodyCRLF}CRLF}</v>
      </c>
      <c r="E95" s="12" t="s">
        <v>4223</v>
      </c>
    </row>
    <row r="96" spans="1:5" ht="18.75" customHeight="1" x14ac:dyDescent="0.25">
      <c r="A96" s="8">
        <v>86</v>
      </c>
      <c r="D96" s="7" t="str">
        <f>CONCATENATE('Node EDIT'!E96,'Node EDIT'!F96,'Node EDIT'!G96,'Node EDIT'!H96,'Node EDIT'!I96,'Node EDIT'!J96,'Node EDIT'!K96,'Node EDIT'!L96,'Node EDIT'!M96,'Node EDIT'!N96,'Node EDIT'!O96,'Node EDIT'!P96,'Node EDIT'!Q96,'Node EDIT'!R96,'Node EDIT'!S96,'Node EDIT'!T96,'Node EDIT'!U96,'Node EDIT'!V96,'Node EDIT'!W96,'Node EDIT'!X96,'Node EDIT'!Y96,'Node EDIT'!Z96,'Node EDIT'!AA96,'Node EDIT'!AB96,'Node EDIT'!AC96,'Node EDIT'!AD96,'Node EDIT'!AE96,'Node EDIT'!AF96,'Node EDIT'!AG96,'Node EDIT'!AH96,'Node EDIT'!AI96)</f>
        <v>NODECRLF {CRLFname= newnode_advancedCompoundRocketryCRLFtechID = newTech_advancedCompoundRocketryCRLFpos = -1183.833,1147.167,-1CRLFicon = GENERALROCKETRYCRLFcost = 80CRLFtitle = Advanced Compound RocketryCRLFdescription = Larger and generally better versions of the smaller decouplers and an occassionalCRLFanyParent = FalseCRLFhideIfEmpty = FalseCRLFparents = newnode_compoundRocketryCRLFPARTSCRLF{CRLFname = B9.Cockpit.MK2.Nosecone.ASASCRLFname = B9.Control.ACUCRLFname = science.moduleCRLF}CRLF}</v>
      </c>
      <c r="E96" s="12" t="s">
        <v>4223</v>
      </c>
    </row>
    <row r="97" spans="1:5" ht="18.75" customHeight="1" x14ac:dyDescent="0.25">
      <c r="A97" s="8">
        <v>87</v>
      </c>
      <c r="D97" s="7" t="str">
        <f>CONCATENATE('Node EDIT'!E97,'Node EDIT'!F97,'Node EDIT'!G97,'Node EDIT'!H97,'Node EDIT'!I97,'Node EDIT'!J97,'Node EDIT'!K97,'Node EDIT'!L97,'Node EDIT'!M97,'Node EDIT'!N97,'Node EDIT'!O97,'Node EDIT'!P97,'Node EDIT'!Q97,'Node EDIT'!R97,'Node EDIT'!S97,'Node EDIT'!T97,'Node EDIT'!U97,'Node EDIT'!V97,'Node EDIT'!W97,'Node EDIT'!X97,'Node EDIT'!Y97,'Node EDIT'!Z97,'Node EDIT'!AA97,'Node EDIT'!AB97,'Node EDIT'!AC97,'Node EDIT'!AD97,'Node EDIT'!AE97,'Node EDIT'!AF97,'Node EDIT'!AG97,'Node EDIT'!AH97,'Node EDIT'!AI97)</f>
        <v>NODECRLF {CRLFname= node5_advLandingCRLFtechID = advLandingCRLFpos = -2603.333,1091.5,-1CRLFicon = LANDINGCRLFcost = 80CRLFtitle = Advanced LandingCRLFdescription = Further advances in landing devices, allowing for more controlled ground contacts and a much higher number of parts still attached to the ship after touchdown.CRLFanyParent = FalseCRLFhideIfEmpty = FalseCRLFparents = node6_fieldScienceCRLFPARTSCRLF{CRLFname = B9.Cockpit.MK1.Body.5mCRLFname = HexRamCRLFname = TurboHexCRLFname = 1x1JetfuelCRLFname = LLLCirc1b2HCRLFname = LLLCirc1b1HCRLFname = 1x1newcargoCRLFname = 1x1newcargo1CRLFname = engineVTOLBlockCRLFname = SMP.turboFanEngineCRLFname = SMP.ramAirIntakeCRLFname = airplaneTailSmallCRLFname = MK1FuselageCRLFname = MK1FuselageSmallCRLFname = Mk1FuselageStructuralSmallCRLFname = airScoopSmallCRLFname = DA Tiny JetCRLF}CRLF}</v>
      </c>
      <c r="E97" s="12" t="s">
        <v>4223</v>
      </c>
    </row>
    <row r="98" spans="1:5" ht="18.75" customHeight="1" x14ac:dyDescent="0.25">
      <c r="A98" s="8">
        <v>88</v>
      </c>
      <c r="D98" s="7" t="str">
        <f>CONCATENATE('Node EDIT'!E98,'Node EDIT'!F98,'Node EDIT'!G98,'Node EDIT'!H98,'Node EDIT'!I98,'Node EDIT'!J98,'Node EDIT'!K98,'Node EDIT'!L98,'Node EDIT'!M98,'Node EDIT'!N98,'Node EDIT'!O98,'Node EDIT'!P98,'Node EDIT'!Q98,'Node EDIT'!R98,'Node EDIT'!S98,'Node EDIT'!T98,'Node EDIT'!U98,'Node EDIT'!V98,'Node EDIT'!W98,'Node EDIT'!X98,'Node EDIT'!Y98,'Node EDIT'!Z98,'Node EDIT'!AA98,'Node EDIT'!AB98,'Node EDIT'!AC98,'Node EDIT'!AD98,'Node EDIT'!AE98,'Node EDIT'!AF98,'Node EDIT'!AG98,'Node EDIT'!AH98,'Node EDIT'!AI98)</f>
        <v>NODECRLF {CRLFname= node7_advancedMotorsCRLFtechID = advancedMotorsCRLFpos = -2631.167,1008,-1CRLFicon = FIELDSCIENCECRLFcost = 80CRLFtitle = General MobilityCRLFdescription = Wheel technology is just rolling along now. You could even say our engineers are on a roll with it.CRLFanyParent = FalseCRLFhideIfEmpty = FalseCRLFparents = node6_fieldScienceCRLFPARTSCRLF{CRLFname = B9.Cargo.M2.AdapterCRLFname = B9.Cargo.M2.SeparatorCRLFname = B9.Cargo.M2.Body.BCRLFname = B9.Cargo.M2.BodyCRLFname = B9.Cockpit.MK1.Body.Fuel.5mCRLFname = B9.Cockpit.MK1.Tail.2CRLFname = B9.Cockpit.MK2CRLFname = B9.Cockpit.MK2.AdapterCRLFname = B9.Cockpit.MK2.Adapter.M125CRLFname = B9.Cockpit.MK2.Adapter.M125.2CRLFname = B9.Cockpit.MK2.BicouplerCRLFname = B9.Cockpit.MK2.Body.RCS.05mCRLFname = B9.Cockpit.MK2.Control.SASCRLFname = B9.Cockpit.MK2.Body.Fuel.2mCRLFname = B9.Cockpit.MK2.Body.LFO.2mCRLFname = B9.Cockpit.MK2.Body.2mCRLFname = B9.Cockpit.MK2.Body.Cargo.2mCRLFname = B9.Cockpit.MK2.Body.Fuel.5mCRLFname = B9.Cockpit.MK2.Body.LFO.5mCRLFname = B9.Cockpit.MK2.Body.5mCRLFname = B9.Cockpit.MK2.Body.Cargo.5mCRLFname = B9.Cockpit.MK2.TailCRLFname = B9.Cockpit.MK2.Tail.2CRLFname = B9.Cockpit.MK2.NoseconeCRLFname = 2x1droprampcargoCRLFname = 2x1dropramplegCRLFname = 2x1newcargoCRLFname = 2x1newcargo2CRLFname = 2x2newcargoCRLFname = cockpitMk2BCRLFname = Mk2DualAdapterCRLFname = turboFanEngineSmallCRLFname = mk2SpacePlaneAdapterCRLFname = nacelleBodySmallCRLFname = CircularIntakeSmallCRLFname = mk2FuselageRocketCRLFname = radial.atmospheric.scoop2CRLF}CRLF}</v>
      </c>
      <c r="E98" s="12" t="s">
        <v>4223</v>
      </c>
    </row>
    <row r="99" spans="1:5" ht="18.75" customHeight="1" x14ac:dyDescent="0.25">
      <c r="A99" s="8">
        <v>89</v>
      </c>
      <c r="D99" s="7" t="str">
        <f>CONCATENATE('Node EDIT'!E99,'Node EDIT'!F99,'Node EDIT'!G99,'Node EDIT'!H99,'Node EDIT'!I99,'Node EDIT'!J99,'Node EDIT'!K99,'Node EDIT'!L99,'Node EDIT'!M99,'Node EDIT'!N99,'Node EDIT'!O99,'Node EDIT'!P99,'Node EDIT'!Q99,'Node EDIT'!R99,'Node EDIT'!S99,'Node EDIT'!T99,'Node EDIT'!U99,'Node EDIT'!V99,'Node EDIT'!W99,'Node EDIT'!X99,'Node EDIT'!Y99,'Node EDIT'!Z99,'Node EDIT'!AA99,'Node EDIT'!AB99,'Node EDIT'!AC99,'Node EDIT'!AD99,'Node EDIT'!AE99,'Node EDIT'!AF99,'Node EDIT'!AG99,'Node EDIT'!AH99,'Node EDIT'!AI99)</f>
        <v>NODECRLF {CRLFname= newnode_largeRoboticsCRLFtechID = newTech_largeRoboticsCRLFpos = -1907.5,1620.333,-1CRLFicon = ROBOTICSCRLFcost = 75CRLFtitle = Large RoboticsCRLFdescription = CRLFanyParent = FalseCRLFhideIfEmpty = FalseCRLFparents = newnode_standardRoboticsCRLFPARTSCRLF{CRLFname = B9.Aero.HL.Adapter.FrontCRLFname = B9.Aero.HL.Body.LF.05mCRLFname = B9.Aero.HL.Body.LFO.05mCRLFname = B9.Aero.HL.Body.RCS.05mCRLFname = B9.Aero.HL.Body.SAS.05mCRLFname = B9.Aero.HL.Body.Structure.05mCRLFname = B9.Aero.HL.Body.LF.2mCRLFname = B9.Aero.HL.Body.LFO.2mCRLFname = B9.Aero.HL.Body.RCS.2mCRLFname = B9.Aero.HL.Body.Structure.2mCRLFname = B9.Aero.HL.Body.Structure.6mCRLFname = B9.Aero.HL.Body.Cargo.ACRLFname = B9.Aero.HL.Body.Cargo.BCRLFname = B9.Aero.HL.Body.Cargo.CCRLFname = B9.Aero.HL.Body.Cargo.Tail.NarrowCRLFname = B9.Aero.HL.Body.Cargo.Tail.WideCRLFname = B9.Aero.HL.Extension.ACRLFname = B9.Aero.HL.Extension.B1CRLFname = B9.Aero.HL.Extension.B2.LFCRLFname = B9.Aero.HL.Extension.B3.LFOCRLFname = B9.Aero.HL.Extension.B4.RCSCRLFname = B9.Aero.HL.Extension.CCRLFname = B9.Aero.Intake.RNMCRLFname = B9.Cockpit.MK1.JunctionCRLFname = 4x2droprampcargoCRLFname = 4x2dropramplegCRLFname = mk3spacePlaneAdapterCRLFname = radialEngineBodySmallCRLFname = ramAirIntakeSmallCRLFname = TTC7-2madapdecouplerCRLFname = TTC7BombbayCRLFname = TTC7CargobayCRLFname = TTmk3RocketFuselageCRLFname = mk3FuselageRocketCRLFname = TV.RamJet.Engine.SmallCRLFname = atmosphericScoopCRLFname = warpAtmIntakeCRLFname = ThermalTurbojet2CRLF}CRLF}</v>
      </c>
      <c r="E99" s="12" t="s">
        <v>4223</v>
      </c>
    </row>
    <row r="100" spans="1:5" ht="18.75" customHeight="1" x14ac:dyDescent="0.25">
      <c r="A100" s="8">
        <v>90</v>
      </c>
      <c r="D100" s="7" t="str">
        <f>CONCATENATE('Node EDIT'!E100,'Node EDIT'!F100,'Node EDIT'!G100,'Node EDIT'!H100,'Node EDIT'!I100,'Node EDIT'!J100,'Node EDIT'!K100,'Node EDIT'!L100,'Node EDIT'!M100,'Node EDIT'!N100,'Node EDIT'!O100,'Node EDIT'!P100,'Node EDIT'!Q100,'Node EDIT'!R100,'Node EDIT'!S100,'Node EDIT'!T100,'Node EDIT'!U100,'Node EDIT'!V100,'Node EDIT'!W100,'Node EDIT'!X100,'Node EDIT'!Y100,'Node EDIT'!Z100,'Node EDIT'!AA100,'Node EDIT'!AB100,'Node EDIT'!AC100,'Node EDIT'!AD100,'Node EDIT'!AE100,'Node EDIT'!AF100,'Node EDIT'!AG100,'Node EDIT'!AH100,'Node EDIT'!AI100)</f>
        <v>NODECRLF {CRLFname= newnode_hugeNobleStorageCRLFtechID = newTech_hugeNobleStorageCRLFpos = -3048.667,1870.833,-1CRLFicon = ADVSCIENCETECHCRLFcost = 60CRLFtitle = Extra Noble ContainersCRLFdescription = These storage containers contain noble gas for electric propulsion consumption.  They must go on starboard  of vehicles, since they are on the right in the technologies tree.CRLFanyParent = FalseCRLFhideIfEmpty = FalseCRLFparents = newnode_veryLargeNobleStorageCRLFPARTSCRLF{CRLFname = B9.Aero.Intake.DSIXCRLFname = B9.Cockpit.S2.Body.LFOCRLFname = B9.Cockpit.S2.Body.6mCRLFname = B9.Cockpit.S2.Body.Cargo.6mCRLFname = B9.Cockpit.S2.Body.Crew.6mCRLFname = B9.Cockpit.S2.Body.Tail.2CRLFname = B9.Cockpit.S2.BodyLarge.FuelCRLFname = B9.Cockpit.S2.BodyLarge.LFOCRLFname = B9.Cockpit.S2.BodyLargeCRLFname = B9.Cockpit.S2.BodyLarge.Back.LFOCRLFname = B9.Cockpit.S2.BodyLarge.Back.EngineMount1.LFOCRLFname = B9.Cockpit.S2.BodyLarge.Back.EngineMount1CRLFname = B9.Cockpit.S2.BodyLarge.Back.EngineMount2.LFOCRLFname = B9.Cockpit.S2.BodyLarge.Cargo.6mCRLFname = B9.Cockpit.S2.BodyLarge.FrontCRLFname = B9.Cockpit.S2.BodyLarge.Front2.LFOCRLFname = B9.Cockpit.S3CRLFname = B9.Engine.Jet.Turbofan.F119CRLFname = B9.Engine.SABRE.M.BodyCRLFname = B9.Engine.SABRE.Intake.MCRLFname = B9.Engine.SABRE.MCRLFname = B9.Utility.DockingPort.CDPCRLFname = 4x2newcargoCRLFname = 4x2newcargo2CRLFname = 4x4newcargoCRLFname = 4x4newcargo5adaptCRLFname = TD.EngineMountRadialLongCRLF}CRLF}</v>
      </c>
      <c r="E100" s="12" t="s">
        <v>4223</v>
      </c>
    </row>
    <row r="101" spans="1:5" ht="18.75" customHeight="1" x14ac:dyDescent="0.25">
      <c r="A101" s="8">
        <v>91</v>
      </c>
      <c r="D101" s="7" t="str">
        <f>CONCATENATE('Node EDIT'!E101,'Node EDIT'!F101,'Node EDIT'!G101,'Node EDIT'!H101,'Node EDIT'!I101,'Node EDIT'!J101,'Node EDIT'!K101,'Node EDIT'!L101,'Node EDIT'!M101,'Node EDIT'!N101,'Node EDIT'!O101,'Node EDIT'!P101,'Node EDIT'!Q101,'Node EDIT'!R101,'Node EDIT'!S101,'Node EDIT'!T101,'Node EDIT'!U101,'Node EDIT'!V101,'Node EDIT'!W101,'Node EDIT'!X101,'Node EDIT'!Y101,'Node EDIT'!Z101,'Node EDIT'!AA101,'Node EDIT'!AB101,'Node EDIT'!AC101,'Node EDIT'!AD101,'Node EDIT'!AE101,'Node EDIT'!AF101,'Node EDIT'!AG101,'Node EDIT'!AH101,'Node EDIT'!AI101)</f>
        <v>NODECRLF {CRLFname= newnode_planetaryScienceTechnologyCRLFtechID = newTech_planetaryScienceTechnologyCRLFpos = -1712.667,1870.833,-1CRLFicon = EXPERIMENTALSCIENCECRLFcost = 60CRLFtitle = Planetary Investigative TechCRLFdescription = With the discovery of the vacuusphere, the Kerbals had to wonder why everything was not sucked up into the dark abyss of space.  Maybe these machines could accelerate the Kerbals understanding of the gravity of the situation.CRLFanyParent = FalseCRLFhideIfEmpty = FalseCRLFparents = node8_experimentalScienceCRLFPARTSCRLF{CRLFname = AIESrcsThrusrmt1CRLFname = AIESrcsThrusrom9CRLFname = B9.Control.RCS.Block.R12CRLFname = B9.Control.RCS.Block.R12TCRLFname = B9.Control.RCS.Block.R5CRLFname = B9.Control.RCS.Block.R5TCRLFname = B9.Control.RCS.Port.R1CRLFname = B9.Control.RCS.Port.R1TCRLFname = B9.Control.RCS.Tank.MT4CRLFname = Kosmos.TKS.RD-0225.EngineCRLFname = Kosmos.Salyut.RCSCRLFname = Kosmos.TKS.RCSCRLFname = KWrcsPodCRLFname = 2x1RCSSCRLFname = NP.YMRCSBlockHeavyCRLFname = RLA.mp.medCRLFname = RLA.mp.radCRLFname = RLA.mp.smallCRLFname = RLA.mp.tinyCRLFname = SMP.linearRcsCRLFname = rcsTankRadialLongCRLFname = TV Conformal Tank Long - RCSCRLF}CRLF}</v>
      </c>
      <c r="E101" s="12" t="s">
        <v>4223</v>
      </c>
    </row>
    <row r="102" spans="1:5" ht="18.75" customHeight="1" x14ac:dyDescent="0.25">
      <c r="A102" s="8">
        <v>92</v>
      </c>
      <c r="D102" s="7" t="str">
        <f>CONCATENATE('Node EDIT'!E102,'Node EDIT'!F102,'Node EDIT'!G102,'Node EDIT'!H102,'Node EDIT'!I102,'Node EDIT'!J102,'Node EDIT'!K102,'Node EDIT'!L102,'Node EDIT'!M102,'Node EDIT'!N102,'Node EDIT'!O102,'Node EDIT'!P102,'Node EDIT'!Q102,'Node EDIT'!R102,'Node EDIT'!S102,'Node EDIT'!T102,'Node EDIT'!U102,'Node EDIT'!V102,'Node EDIT'!W102,'Node EDIT'!X102,'Node EDIT'!Y102,'Node EDIT'!Z102,'Node EDIT'!AA102,'Node EDIT'!AB102,'Node EDIT'!AC102,'Node EDIT'!AD102,'Node EDIT'!AE102,'Node EDIT'!AF102,'Node EDIT'!AG102,'Node EDIT'!AH102,'Node EDIT'!AI102)</f>
        <v>NODECRLF {CRLFname= newnode_veryLargeNobleStorageCRLFtechID = newTech_veryLargeNobleStorageCRLFpos = -3020.833,1703.833,-1CRLFicon = ADVSCIENCETECHCRLFcost = 60CRLFtitle = Very Large Noble StorageCRLFdescription = These storage containers contain noble gas for electric propulsion consumption.  They must go on port of vehicles, since they are on the left in the technologies tree.CRLFanyParent = FalseCRLFhideIfEmpty = FalseCRLFparents = newnode_noblePropulsionCRLFPARTSCRLF{CRLFname = cone05raCRLFname = basepunta1ur5CRLFname = top100a1ur5CRLFname = top100a1ur5bCRLFname = top500a1ur5CRLFname = KzProcFairingBase1.25CRLFname = KzProcFairingBaseRing1.25CRLFname = sh1CRLFname = kmssh1CRLFname = Kosmos.URM.1.25.Nose.ConeCRLFname = Kosmos.URM.1.25.Nose.Cone.DecouplerCRLFname = URM.1.25.P.Fairing.BaseCRLFname = KW1mNoseConeCRLFname = KW1mExpandedFairingBaseCRLFname = KW1mFairingBaseCRLFname = KW12mExpandedFairingConeCRLFname = KW1mExpandedFairingWallCRLFname = KW1mFairingConeCRLFname = KW1mFairingWallCRLFname = LLLWing2LCRLFname = NP.coupler.125m.RadialFlangeCRLFname = NP.decoupler.radial.125m.FlangeCRLFname = NP.decoupler.radial.125m.AeroCRLFname = NP.fairings.PLFexpBOLTCRLFname = NP.nosecone.125mCRLFname = NP.nosecone.125m.CargoShellCRLFname = NP.nosecone.125m.FuelTankCapCRLFname = NP.nosecone.125m.ParachuteAdapterCRLFname = NP.nosecone.125m.smallCRLFname = NP.nosecone.125m.TailconeCRLFname = RLA.s.noseconeCRLFname = noseConeCRLFname = standardNoseConeCRLFname = RAPIERCRLFname = TD.ShuttleNoseUnitSmallCRLFname = TD.EngineMountShuttleCRLFname = TD.EngineMountBuranCRLFname = TD.ShuttleTankRCSCRLFname = TD.C7ShuttleFinCRLFname = TD.ShuttleWingBigLCRLFname = TD.ShuttleWingBigRCRLF}CRLF}</v>
      </c>
      <c r="E102" s="12" t="s">
        <v>4223</v>
      </c>
    </row>
    <row r="103" spans="1:5" ht="18.75" customHeight="1" x14ac:dyDescent="0.25">
      <c r="A103" s="8">
        <v>93</v>
      </c>
      <c r="D103" s="7" t="str">
        <f>CONCATENATE('Node EDIT'!E103,'Node EDIT'!F103,'Node EDIT'!G103,'Node EDIT'!H103,'Node EDIT'!I103,'Node EDIT'!J103,'Node EDIT'!K103,'Node EDIT'!L103,'Node EDIT'!M103,'Node EDIT'!N103,'Node EDIT'!O103,'Node EDIT'!P103,'Node EDIT'!Q103,'Node EDIT'!R103,'Node EDIT'!S103,'Node EDIT'!T103,'Node EDIT'!U103,'Node EDIT'!V103,'Node EDIT'!W103,'Node EDIT'!X103,'Node EDIT'!Y103,'Node EDIT'!Z103,'Node EDIT'!AA103,'Node EDIT'!AB103,'Node EDIT'!AC103,'Node EDIT'!AD103,'Node EDIT'!AE103,'Node EDIT'!AF103,'Node EDIT'!AG103,'Node EDIT'!AH103,'Node EDIT'!AI103)</f>
        <v>NODECRLF {CRLFname= newnode_materialsInvestigationsCRLFtechID = newTech_materialsInvestigationsCRLFpos = -1712.667,1564.667,-1CRLFicon = EXPERIMENTALMOTORSCRLFcost = 60CRLFtitle = Materials InvestigationsCRLFdescription = After Investigating the diversity of the Mystery Goo's reactions to various atmospheric and vacuuspheric conditions, the Kerbals designed a new contraption to see what happens to other stuff too.CRLFanyParent = FalseCRLFhideIfEmpty = FalseCRLFparents = node8_experimentalScienceCRLFPARTSCRLF{CRLFname = CORE.PFC-304-2.fairingCRLFname = CORE.PFC-404-1.fairingCRLFname = CORE.PFH-301-2.fairingCRLFname = CORE.PFH-303-2.fairingCRLFname = CORE.PFH-402-2.fairingCRLFname = CORE.PFH-403-2.fairingCRLFname = KzProcFairingBase3.75CRLFname = KzProcFairingBaseRing3.75CRLFname = KW3mNoseConeCRLFname = KW3mExpandedFairingBaseCRLFname = KW3mFairingBaseCRLFname = KW3mExpandedFairingConeCRLFname = KW3mExpandedFairingWallCRLFname = KW3mFairingConeCRLFname = KW3mFairingWallCRLFname = NP.fairings.3125m.25m.adapterCRLFname = NP.fairings.3125m.FlangeCRLFname = NP.fairings.3125m.HalfCRLFname = NP.fairings.3125m.NoseCRLFname = NP.fairings.3125m.PlateCRLFname = NP.fairings.3125m.QtrCRLFname = NP.fairings.3125m.WallCRLFname = NP.fairings.375m.NoseCRLFname = NP.fairings.375m.NoseConeCRLFname = NP.fairings.375m.WallCRLFname = NP.fairings.375m.WallshortCRLFname = NP.fairings.375m.plateCRLFname = NP.nosecone.25m.cargoshellCRLFname = TD.BlizzardNoseCRLFname = TD.BlizzardUpperSegCRLFname = TD.BlizzardTankCRLFname = TD.ShuttleResourceFullCRLF}CRLF}</v>
      </c>
      <c r="E103" s="12" t="s">
        <v>4223</v>
      </c>
    </row>
    <row r="104" spans="1:5" ht="18.75" customHeight="1" x14ac:dyDescent="0.25">
      <c r="A104" s="8">
        <v>94</v>
      </c>
      <c r="D104" s="7" t="str">
        <f>CONCATENATE('Node EDIT'!E104,'Node EDIT'!F104,'Node EDIT'!G104,'Node EDIT'!H104,'Node EDIT'!I104,'Node EDIT'!J104,'Node EDIT'!K104,'Node EDIT'!L104,'Node EDIT'!M104,'Node EDIT'!N104,'Node EDIT'!O104,'Node EDIT'!P104,'Node EDIT'!Q104,'Node EDIT'!R104,'Node EDIT'!S104,'Node EDIT'!T104,'Node EDIT'!U104,'Node EDIT'!V104,'Node EDIT'!W104,'Node EDIT'!X104,'Node EDIT'!Y104,'Node EDIT'!Z104,'Node EDIT'!AA104,'Node EDIT'!AB104,'Node EDIT'!AC104,'Node EDIT'!AD104,'Node EDIT'!AE104,'Node EDIT'!AF104,'Node EDIT'!AG104,'Node EDIT'!AH104,'Node EDIT'!AI104)</f>
        <v>NODECRLF {CRLFname= node6_advAerodynamicsCRLFtechID = advAerodynamicsCRLFpos = -682.8334,1481.167,-1CRLFicon = ADVAERODYNAMICSCRLFcost = 60CRLFtitle = Advanced AerodynamicsCRLFdescription = Advances in fluid dynamics research technology have allowed development of a new set of streamlined aircraft components, And also these parts here.(sorry, cannot change them all)CRLFanyParent = FalseCRLFhideIfEmpty = FalseCRLFparents = node4_aerodynamicSystemsCRLFPARTSCRLF{CRLFname = conenoseramCRLFname = basepuntv2r10CRLFname = t1000v4CRLFname = t1500v4CRLFname = t2000v4CRLFname = t3000r20cCRLFname = B9.Engine.VS1.NoseconeCRLFname = CORE.PFC-203-2.fairingCRLFname = CORE.PFH-201-2.fairingCRLFname = CORE.PFH-203-2.fairingCRLFname = KzProcFairingBase2.5CRLFname = KzProcFairingBaseRing2.5CRLFname = URM.2.5.P.Fairing.BaseCRLFname = URM.2.5.P.Fairing.Base.SSPPCRLFname = KW2mSRBNoseConeCRLFname = KW2mNoseConeCRLFname = KW2mExpandedFairingBaseCRLFname = KW2mFairingBaseCRLFname = KW2mExpandedFairingConeCRLFname = KW2mExpandedFairingWallCRLFname = KW2mFairingConeCRLFname = KW2mFairingWallCRLFname = 4x2EngineFairingCRLFname = 4x2EngineFairingEndCRLFname = NP.decoupler.radial.25m.AeroCRLFname = NP.fairings.25m.NoseCRLFname = NP.fairings.25m.NoseConeCRLFname = NP.fairings.25m.PlateCRLFname = NP.fairings.25m.WallCRLFname = NP.fairings.25m.WallshortCRLFname = NP.nosecone.25mCRLFname = noseConeAdapterCRLFname = rocketNoseConeCRLFname = TD.ShuttleCockpitCRLFname = TD.ShuttleNoseUnitCRLFname = TD.RadialCargoDecouplerCRLFname = TD.CargobayStackDecouplerCRLFname = TD.SBSDecouplerCRLFname = TD.ShuttleCargoBayMk3CRLFname = TD.ShuttleCargoBayMk3AltCRLFname = TD.ShuttleDecouplerCRLFname = TD.ShuttleResourceHalfCRLFname = TD.ShuttleElevBiglCRLFname = TD.ShuttleElevBigrCRLFname = TD.ShuttleWingBigCanardCRLFname = TD.ShuttleWingTankLCRLFname = TD.ShuttleWingTankRCRLF}CRLF}</v>
      </c>
      <c r="E104" s="12" t="s">
        <v>4223</v>
      </c>
    </row>
    <row r="105" spans="1:5" ht="18.75" customHeight="1" x14ac:dyDescent="0.25">
      <c r="A105" s="8">
        <v>95</v>
      </c>
      <c r="D105" s="7" t="str">
        <f>CONCATENATE('Node EDIT'!E105,'Node EDIT'!F105,'Node EDIT'!G105,'Node EDIT'!H105,'Node EDIT'!I105,'Node EDIT'!J105,'Node EDIT'!K105,'Node EDIT'!L105,'Node EDIT'!M105,'Node EDIT'!N105,'Node EDIT'!O105,'Node EDIT'!P105,'Node EDIT'!Q105,'Node EDIT'!R105,'Node EDIT'!S105,'Node EDIT'!T105,'Node EDIT'!U105,'Node EDIT'!V105,'Node EDIT'!W105,'Node EDIT'!X105,'Node EDIT'!Y105,'Node EDIT'!Z105,'Node EDIT'!AA105,'Node EDIT'!AB105,'Node EDIT'!AC105,'Node EDIT'!AD105,'Node EDIT'!AE105,'Node EDIT'!AF105,'Node EDIT'!AG105,'Node EDIT'!AH105,'Node EDIT'!AI105)</f>
        <v>NODECRLF {CRLFname= newnode_basicAeroframeVariantsCRLFtechID = newTech_basicAeroframeVariantsCRLFpos = -822,1397.667,-1CRLFicon = AEROSPACETECHCRLFcost = 60CRLFtitle = Basic Aeroframe VariantsCRLFdescription = Some variations and low level advancements in aeroframes developed by high thinking Kerbals.CRLFanyParent = FalseCRLFhideIfEmpty = FalseCRLFparents = newnode_jetPropulsionCRLFPARTSCRLF{CRLFname = sep1a1ur5CRLFname = ASDecouplerCRLFname = decoupvectorCRLFname = decouplersv05CRLFname = decouplersvblackCRLFname = LRDecouplerCRLFname = B9.Engine.T2.SRBSCRLFname = B9.Engine.T2A.SRBSCRLFname = CORE.RRM-0A1-1CRLFname = decoupler.ftr.smallCRLFname = km.stager.stageCRLFname = Kosmos.URM.1.25.Srf.DecouplerCRLFname = cl.small.escapeTowerCRLFname = KW1mDecouplerCRLFname = KW1mDecouplerShroudCRLFname = 1x1decoupler2CRLFname = NP.decoupler.stack.125m.HollowCRLFname = NP.decoupler.stack.125m.LightCRLFname = NP.decoupler.stack.125mCRLFname = NP.decoupler.stack.125m.MiniCRLFname = NP.LES.EscapeTower.LargeCRLFname = sepMotor1CRLFname = structuralPylonCRLFname = radialDecouplerCRLFname = radialDecoupler2CRLFname = stackDecouplerCRLFname = stackSeparatorCRLF}CRLF}</v>
      </c>
      <c r="E105" s="12" t="s">
        <v>4223</v>
      </c>
    </row>
    <row r="106" spans="1:5" ht="18.75" customHeight="1" x14ac:dyDescent="0.25">
      <c r="A106" s="8">
        <v>96</v>
      </c>
      <c r="D106" s="7" t="str">
        <f>CONCATENATE('Node EDIT'!E106,'Node EDIT'!F106,'Node EDIT'!G106,'Node EDIT'!H106,'Node EDIT'!I106,'Node EDIT'!J106,'Node EDIT'!K106,'Node EDIT'!L106,'Node EDIT'!M106,'Node EDIT'!N106,'Node EDIT'!O106,'Node EDIT'!P106,'Node EDIT'!Q106,'Node EDIT'!R106,'Node EDIT'!S106,'Node EDIT'!T106,'Node EDIT'!U106,'Node EDIT'!V106,'Node EDIT'!W106,'Node EDIT'!X106,'Node EDIT'!Y106,'Node EDIT'!Z106,'Node EDIT'!AA106,'Node EDIT'!AB106,'Node EDIT'!AC106,'Node EDIT'!AD106,'Node EDIT'!AE106,'Node EDIT'!AF106,'Node EDIT'!AG106,'Node EDIT'!AH106,'Node EDIT'!AI106)</f>
        <v>NODECRLF {CRLFname= node6_largeElectricsCRLFtechID = largeElectricsCRLFpos = -2297.167,1369.833,-1CRLFicon = LARGEELECTRICSCRLFcost = 60CRLFtitle = Large ElectricsCRLFdescription = Maximize your energy production and storage potential by maximizing the size of the electrical components on your vessels.CRLFanyParent = FalseCRLFhideIfEmpty = FalseCRLFparents = node5_advElectricsCRLFPARTSCRLF{CRLFname = WarpDriveCRLFname = WarpDrive2CRLFname = WarpDrive3CRLF}CRLF}</v>
      </c>
      <c r="E106" s="12" t="s">
        <v>4223</v>
      </c>
    </row>
    <row r="107" spans="1:5" ht="18.75" customHeight="1" x14ac:dyDescent="0.25">
      <c r="A107" s="8">
        <v>97</v>
      </c>
      <c r="D107" s="7" t="str">
        <f>CONCATENATE('Node EDIT'!E107,'Node EDIT'!F107,'Node EDIT'!G107,'Node EDIT'!H107,'Node EDIT'!I107,'Node EDIT'!J107,'Node EDIT'!K107,'Node EDIT'!L107,'Node EDIT'!M107,'Node EDIT'!N107,'Node EDIT'!O107,'Node EDIT'!P107,'Node EDIT'!Q107,'Node EDIT'!R107,'Node EDIT'!S107,'Node EDIT'!T107,'Node EDIT'!U107,'Node EDIT'!V107,'Node EDIT'!W107,'Node EDIT'!X107,'Node EDIT'!Y107,'Node EDIT'!Z107,'Node EDIT'!AA107,'Node EDIT'!AB107,'Node EDIT'!AC107,'Node EDIT'!AD107,'Node EDIT'!AE107,'Node EDIT'!AF107,'Node EDIT'!AG107,'Node EDIT'!AH107,'Node EDIT'!AI107)</f>
        <v>NODECRLF {CRLFname= node4_advConstructionCRLFtechID = advConstructionCRLFpos = -1462.167,1314.167,-1CRLFicon = ADVCONSTRUCTIONCRLFcost = 60CRLFtitle = Advanced SpaceframesCRLFdescription = New advances in spaceframe technologies allow for better adapters and couplers/decouplers.CRLFanyParent = FalseCRLFhideIfEmpty = FalseCRLFparents = node3_generalConstruction,node3_advRocketryCRLFPARTSCRLF{CRLFname = AntimatterCollectorCRLFname = AntimatterTank125CRLFname = AntimatterTank250CRLFname = AntimatterTank375CRLF}CRLF}</v>
      </c>
      <c r="E107" s="12" t="s">
        <v>4223</v>
      </c>
    </row>
    <row r="108" spans="1:5" ht="18.75" customHeight="1" x14ac:dyDescent="0.25">
      <c r="A108" s="8">
        <v>98</v>
      </c>
      <c r="D108" s="7" t="str">
        <f>CONCATENATE('Node EDIT'!E108,'Node EDIT'!F108,'Node EDIT'!G108,'Node EDIT'!H108,'Node EDIT'!I108,'Node EDIT'!J108,'Node EDIT'!K108,'Node EDIT'!L108,'Node EDIT'!M108,'Node EDIT'!N108,'Node EDIT'!O108,'Node EDIT'!P108,'Node EDIT'!Q108,'Node EDIT'!R108,'Node EDIT'!S108,'Node EDIT'!T108,'Node EDIT'!U108,'Node EDIT'!V108,'Node EDIT'!W108,'Node EDIT'!X108,'Node EDIT'!Y108,'Node EDIT'!Z108,'Node EDIT'!AA108,'Node EDIT'!AB108,'Node EDIT'!AC108,'Node EDIT'!AD108,'Node EDIT'!AE108,'Node EDIT'!AF108,'Node EDIT'!AG108,'Node EDIT'!AH108,'Node EDIT'!AI108)</f>
        <v>NODECRLF {CRLFname= node3_advRocketryCRLFtechID = advRocketryCRLFpos = -1211.667,1286.333,-1CRLFicon = ADVROCKETRYCRLFcost = 60CRLFtitle = Advanced RocketryCRLFdescription = Advancements in rocketry led the Kerbals to better rocketry.  Particularly the introduction of active control in the form of thrust vectoring.CRLFanyParent = FalseCRLFhideIfEmpty = FalseCRLFparents = node2_generalRocketry,node3_flightControlCRLFPARTSCRLF{CRLFname = AntimatterReactor125CRLFname = AntimatterReactor250CRLFname = AntimatterReactor375CRLFname = radiator2CRLF}CRLF}</v>
      </c>
      <c r="E108" s="12" t="s">
        <v>4223</v>
      </c>
    </row>
    <row r="109" spans="1:5" ht="18.75" customHeight="1" x14ac:dyDescent="0.25">
      <c r="A109" s="8">
        <v>99</v>
      </c>
      <c r="D109" s="7" t="str">
        <f>CONCATENATE('Node EDIT'!E109,'Node EDIT'!F109,'Node EDIT'!G109,'Node EDIT'!H109,'Node EDIT'!I109,'Node EDIT'!J109,'Node EDIT'!K109,'Node EDIT'!L109,'Node EDIT'!M109,'Node EDIT'!N109,'Node EDIT'!O109,'Node EDIT'!P109,'Node EDIT'!Q109,'Node EDIT'!R109,'Node EDIT'!S109,'Node EDIT'!T109,'Node EDIT'!U109,'Node EDIT'!V109,'Node EDIT'!W109,'Node EDIT'!X109,'Node EDIT'!Y109,'Node EDIT'!Z109,'Node EDIT'!AA109,'Node EDIT'!AB109,'Node EDIT'!AC109,'Node EDIT'!AD109,'Node EDIT'!AE109,'Node EDIT'!AF109,'Node EDIT'!AG109,'Node EDIT'!AH109,'Node EDIT'!AI109)</f>
        <v>NODECRLF {CRLFname= node7_largeprobesCRLFtechID = largeProbesCRLFpos = -3020.833,980.1667,-1CRLFicon = IONPROPULSIONCRLFcost = 60CRLFtitle = Light Noble Gas Ion PropulsionCRLFdescription = Viable electric thrust just got real, keople.CRLFanyParent = FalseCRLFhideIfEmpty = FalseCRLFparents = node6_ionPropulsionCRLFPARTSCRLF{CRLFname = NP.lfe.125m.NERVA.InlineCRLFname = NP.lfe.25m.NERVA.InlineCRLFname = radiator1CRLFname = FusionReactor0625CRLFname = FusionReactor125CRLFname = vistaCRLFname = HexCanDeutTritLargeCRLFname = HexCanHe3LargeCRLF}CRLF}</v>
      </c>
      <c r="E109" s="12" t="s">
        <v>4223</v>
      </c>
    </row>
    <row r="110" spans="1:5" ht="18.75" customHeight="1" x14ac:dyDescent="0.25">
      <c r="A110" s="8">
        <v>100</v>
      </c>
      <c r="D110" s="7" t="str">
        <f>CONCATENATE('Node EDIT'!E110,'Node EDIT'!F110,'Node EDIT'!G110,'Node EDIT'!H110,'Node EDIT'!I110,'Node EDIT'!J110,'Node EDIT'!K110,'Node EDIT'!L110,'Node EDIT'!M110,'Node EDIT'!N110,'Node EDIT'!O110,'Node EDIT'!P110,'Node EDIT'!Q110,'Node EDIT'!R110,'Node EDIT'!S110,'Node EDIT'!T110,'Node EDIT'!U110,'Node EDIT'!V110,'Node EDIT'!W110,'Node EDIT'!X110,'Node EDIT'!Y110,'Node EDIT'!Z110,'Node EDIT'!AA110,'Node EDIT'!AB110,'Node EDIT'!AC110,'Node EDIT'!AD110,'Node EDIT'!AE110,'Node EDIT'!AF110,'Node EDIT'!AG110,'Node EDIT'!AH110,'Node EDIT'!AI110)</f>
        <v>NODECRLF {CRLFname= newnode_dishAntennasCRLFtechID = newTech_dishAntennasCRLFpos = -2853.833,952.3334,-1CRLFicon = ADVUNMANNEDCRLFcost = 60CRLFtitle = Dish AntennasCRLFdescription = CRLFanyParent = FalseCRLFhideIfEmpty = FalseCRLFparents = newnode_basicCommunicationsCRLFPARTSCRLF{CRLFname = dest5EngineCRLFname = enginelmodcCRLFname = microEngineex1satCRLFname = microEngineSE1CRLFname = satpropt300FuelTankCRLFname = tankminsondCRLFname = tanktoemv2CRLFname = B9.Structure.StackSeparator.MSRCRLFname = fuelLineSmallCRLFname = cl.radial.sphereTankFuelCRLFname = cl.radial.sphereTankOxyCRLFname = NP.aux.125m.retropackCRLFname = NP.aux.125m.smallsolidCRLFname = NP.aux.payloadassistCRLFname = NP.aux.radialspinboosterCRLFname = NP.aux.radialullageboosterCRLFname = NP.aux.radialvernierCRLFname = NP.lft.625m.1mCRLFname = RLA.s.highengineCRLFname = RLA.s.lowengineCRLFname = RLA.s.midengineCRLFname = RLA.s.tank1CRLFname = RLA.s.tank2CRLFname = RLA.s.tank3CRLFname = RLA.s.tank4CRLFname = SMP.liquidEngine2-2CRLFname = SMP.liquidEngine3CRLFname = SMP.solidBoosterCRLFname = microEngineCRLFname = radialEngineMiniCRLFname = smallRadialEngineCRLFname = miniFuelTankCRLFname = stretchyTank05mCRLF}CRLF}</v>
      </c>
      <c r="E110" s="12" t="s">
        <v>4223</v>
      </c>
    </row>
    <row r="111" spans="1:5" ht="18.75" customHeight="1" x14ac:dyDescent="0.25">
      <c r="A111" s="8">
        <v>101</v>
      </c>
      <c r="D111" s="7" t="str">
        <f>CONCATENATE('Node EDIT'!E111,'Node EDIT'!F111,'Node EDIT'!G111,'Node EDIT'!H111,'Node EDIT'!I111,'Node EDIT'!J111,'Node EDIT'!K111,'Node EDIT'!L111,'Node EDIT'!M111,'Node EDIT'!N111,'Node EDIT'!O111,'Node EDIT'!P111,'Node EDIT'!Q111,'Node EDIT'!R111,'Node EDIT'!S111,'Node EDIT'!T111,'Node EDIT'!U111,'Node EDIT'!V111,'Node EDIT'!W111,'Node EDIT'!X111,'Node EDIT'!Y111,'Node EDIT'!Z111,'Node EDIT'!AA111,'Node EDIT'!AB111,'Node EDIT'!AC111,'Node EDIT'!AD111,'Node EDIT'!AE111,'Node EDIT'!AF111,'Node EDIT'!AG111,'Node EDIT'!AH111,'Node EDIT'!AI111)</f>
        <v>NODECRLF {CRLFname= node6_fieldScienceCRLFtechID = fieldScienceCRLFpos = -2631.167,868.8334,-1CRLFicon = FIELDSCIENCECRLFcost = 60CRLFtitle = Basic MobilityCRLFdescription = Freedom to roam as far as curiosity will take you, or as long as batteries last.CRLFanyParent = FalseCRLFhideIfEmpty = FalseCRLFparents = node4_landingCRLFPARTSCRLF{CRLFname = B9.Cockpit.MK1.Body.2mCRLFname = HL.AirshipEnvelopeCRLFname = crewSupportIntakeCRLFname = km.flameout.checker.AG9CRLFname = cockpitMk1RockoCRLFname = smallDropTankCRLFname = SMP.airplaneTailCRLFname = SMP.JetEngineCRLFname = SMP.MK1FuselageCRLFname = SMP.structuralPylonCRLFname = SMP.airScoopCRLFname = airplaneTailCRLFname = Mark1CockpitCRLFname = JetEngineCRLFname = JetEngineSmallCRLFname = Mk1FuselageStructuralCRLFname = airScoopCRLFname = DA Bonus JetCRLF}CRLF}</v>
      </c>
      <c r="E111" s="12" t="s">
        <v>4223</v>
      </c>
    </row>
    <row r="112" spans="1:5" ht="18.75" customHeight="1" x14ac:dyDescent="0.25">
      <c r="A112" s="8">
        <v>102</v>
      </c>
      <c r="D112" s="7" t="str">
        <f>CONCATENATE('Node EDIT'!E112,'Node EDIT'!F112,'Node EDIT'!G112,'Node EDIT'!H112,'Node EDIT'!I112,'Node EDIT'!J112,'Node EDIT'!K112,'Node EDIT'!L112,'Node EDIT'!M112,'Node EDIT'!N112,'Node EDIT'!O112,'Node EDIT'!P112,'Node EDIT'!Q112,'Node EDIT'!R112,'Node EDIT'!S112,'Node EDIT'!T112,'Node EDIT'!U112,'Node EDIT'!V112,'Node EDIT'!W112,'Node EDIT'!X112,'Node EDIT'!Y112,'Node EDIT'!Z112,'Node EDIT'!AA112,'Node EDIT'!AB112,'Node EDIT'!AC112,'Node EDIT'!AD112,'Node EDIT'!AE112,'Node EDIT'!AF112,'Node EDIT'!AG112,'Node EDIT'!AH112,'Node EDIT'!AI112)</f>
        <v>NODECRLF {CRLFname= node5_advExplorationCRLFtechID = advExplorationCRLFpos = -2631.167,1676,-1CRLFicon = ADVEXPLORATIONCRLFcost = 50CRLFtitle = Vacuusphere ExplorationCRLFdescription = Taking the investigation of the vacuusphere to a whole new level with the exploration of distant investigated places.CRLFanyParent = FalseCRLFhideIfEmpty = FalseCRLFparents = node4_spaceExplorationCRLFPARTSCRLF{CRLFname = MagnetometerCRLFname = HexCanKethaneCRLFname = kethane.highGainCRLFname = kethane.kerbalBlenderCRLFname = kethane.tankExternalCRLF}CRLF}</v>
      </c>
      <c r="E112" s="12" t="s">
        <v>4223</v>
      </c>
    </row>
    <row r="113" spans="1:5" ht="18.75" customHeight="1" x14ac:dyDescent="0.25">
      <c r="A113" s="8">
        <v>103</v>
      </c>
      <c r="D113" s="7" t="str">
        <f>CONCATENATE('Node EDIT'!E113,'Node EDIT'!F113,'Node EDIT'!G113,'Node EDIT'!H113,'Node EDIT'!I113,'Node EDIT'!J113,'Node EDIT'!K113,'Node EDIT'!L113,'Node EDIT'!M113,'Node EDIT'!N113,'Node EDIT'!O113,'Node EDIT'!P113,'Node EDIT'!Q113,'Node EDIT'!R113,'Node EDIT'!S113,'Node EDIT'!T113,'Node EDIT'!U113,'Node EDIT'!V113,'Node EDIT'!W113,'Node EDIT'!X113,'Node EDIT'!Y113,'Node EDIT'!Z113,'Node EDIT'!AA113,'Node EDIT'!AB113,'Node EDIT'!AC113,'Node EDIT'!AD113,'Node EDIT'!AE113,'Node EDIT'!AF113,'Node EDIT'!AG113,'Node EDIT'!AH113,'Node EDIT'!AI113)</f>
        <v>NODECRLF {CRLFname= newnode_resourceStorageCRLFtechID = newTech_resourceStorageCRLFpos = -2853.833,1592.5,-1CRLFicon = EXPERIMENTALMOTORSCRLFcost = 50CRLFtitle = Resource Storage MethodsCRLFdescription = CRLFanyParent = FalseCRLFhideIfEmpty = FalseCRLFparents = newnode_resourceDiscoveryCRLFPARTSCRLF{CRLFname = SmallAugerCRLFname = ELRecycleBinCRLFname = SmallSmelterCRLFname = kethane.1m.converterCRLFname = kethane.radialDrillCRLFname = kethane.smallDrillCRLFname = 2x1KethaneConverterCRLF}CRLF}</v>
      </c>
      <c r="E113" s="12" t="s">
        <v>4223</v>
      </c>
    </row>
    <row r="114" spans="1:5" ht="18.75" customHeight="1" x14ac:dyDescent="0.25">
      <c r="A114" s="8">
        <v>104</v>
      </c>
      <c r="D114" s="7" t="str">
        <f>CONCATENATE('Node EDIT'!E114,'Node EDIT'!F114,'Node EDIT'!G114,'Node EDIT'!H114,'Node EDIT'!I114,'Node EDIT'!J114,'Node EDIT'!K114,'Node EDIT'!L114,'Node EDIT'!M114,'Node EDIT'!N114,'Node EDIT'!O114,'Node EDIT'!P114,'Node EDIT'!Q114,'Node EDIT'!R114,'Node EDIT'!S114,'Node EDIT'!T114,'Node EDIT'!U114,'Node EDIT'!V114,'Node EDIT'!W114,'Node EDIT'!X114,'Node EDIT'!Y114,'Node EDIT'!Z114,'Node EDIT'!AA114,'Node EDIT'!AB114,'Node EDIT'!AC114,'Node EDIT'!AD114,'Node EDIT'!AE114,'Node EDIT'!AF114,'Node EDIT'!AG114,'Node EDIT'!AH114,'Node EDIT'!AI114)</f>
        <v>NODECRLF {CRLFname= newnode_standardRoboticsCRLFtechID = newTech_standardRoboticsCRLFpos = -1907.5,1536.833,-1CRLFicon = ROBOTICSCRLFcost = 50CRLFtitle = Standard RoboticsCRLFdescription = CRLFanyParent = FalseCRLFhideIfEmpty = FalseCRLFparents = newnode_smallRoboticsCRLFPARTSCRLF{CRLFname = HOME2 Fuel generatorCRLFname = AugerCRLFname = ELRecycleBin.LargeCRLFname = SmelterCRLFname = kethane.2m.converterCRLFname = kethane.heavyDrillCRLFname = FNRefineryCRLF}CRLF}</v>
      </c>
      <c r="E114" s="12" t="s">
        <v>4223</v>
      </c>
    </row>
    <row r="115" spans="1:5" ht="18.75" customHeight="1" x14ac:dyDescent="0.25">
      <c r="A115" s="8">
        <v>105</v>
      </c>
      <c r="D115" s="7" t="str">
        <f>CONCATENATE('Node EDIT'!E115,'Node EDIT'!F115,'Node EDIT'!G115,'Node EDIT'!H115,'Node EDIT'!I115,'Node EDIT'!J115,'Node EDIT'!K115,'Node EDIT'!L115,'Node EDIT'!M115,'Node EDIT'!N115,'Node EDIT'!O115,'Node EDIT'!P115,'Node EDIT'!Q115,'Node EDIT'!R115,'Node EDIT'!S115,'Node EDIT'!T115,'Node EDIT'!U115,'Node EDIT'!V115,'Node EDIT'!W115,'Node EDIT'!X115,'Node EDIT'!Y115,'Node EDIT'!Z115,'Node EDIT'!AA115,'Node EDIT'!AB115,'Node EDIT'!AC115,'Node EDIT'!AD115,'Node EDIT'!AE115,'Node EDIT'!AF115,'Node EDIT'!AG115,'Node EDIT'!AH115,'Node EDIT'!AI115)</f>
        <v>NODECRLF {CRLFname= newnode_tinyAvantGardeCRLFtechID = newTech_tinyAvantGardeCRLFpos = -1935.333,1202.833,-1CRLFicon = BASICROCKETRYCRLFcost = 50CRLFtitle = Miniature Avant Garde RocketryCRLFdescription = Some tiny strange shapes and ideas in rocketry design.CRLFanyParent = FalseCRLFhideIfEmpty = FalseCRLFparents = newnode_probeRocketsCRLFPARTSCRLF{CRLFname = kb-fuel-breaker1CRLFname = km-tank-bottom-1CRLFname = km-tank-mid-1CRLFname = km-tank-mid-small-1CRLFname = km-tank-top-1CRLFname = cl.radial.cylTankFuelCRLFname = cl.radial.cylTankOxyCRLFname = SMP.fuelTankCRLFname = liquidEngineMiniCRLFname = fuelTankSmallFlatCRLF}CRLF}</v>
      </c>
      <c r="E115" s="12" t="s">
        <v>4223</v>
      </c>
    </row>
    <row r="116" spans="1:5" ht="18.75" customHeight="1" x14ac:dyDescent="0.25">
      <c r="A116" s="8">
        <v>106</v>
      </c>
      <c r="D116" s="7" t="str">
        <f>CONCATENATE('Node EDIT'!E116,'Node EDIT'!F116,'Node EDIT'!G116,'Node EDIT'!H116,'Node EDIT'!I116,'Node EDIT'!J116,'Node EDIT'!K116,'Node EDIT'!L116,'Node EDIT'!M116,'Node EDIT'!N116,'Node EDIT'!O116,'Node EDIT'!P116,'Node EDIT'!Q116,'Node EDIT'!R116,'Node EDIT'!S116,'Node EDIT'!T116,'Node EDIT'!U116,'Node EDIT'!V116,'Node EDIT'!W116,'Node EDIT'!X116,'Node EDIT'!Y116,'Node EDIT'!Z116,'Node EDIT'!AA116,'Node EDIT'!AB116,'Node EDIT'!AC116,'Node EDIT'!AD116,'Node EDIT'!AE116,'Node EDIT'!AF116,'Node EDIT'!AG116,'Node EDIT'!AH116,'Node EDIT'!AI116)</f>
        <v>NODECRLF {CRLFname= newnode_advKerbolarVoltaicsCRLFtechID = newTech_advKerbolarVoltaicsCRLFpos = -2464.167,1119.333,-1CRLFicon = LARGEELECTRICSCRLFcost = 50CRLFtitle = Advanced Kerbolar VoltaicsCRLFdescription = CRLFanyParent = FalseCRLFhideIfEmpty = FalseCRLFparents = newnode_kerbolarVoltaicsCRLFPARTSCRLF{CRLFname = ExOrbitalDockCRLFname = IACBM.1.25mCRLFname = IACBM.2.5mCRLFname = KarmonyBulkheadCRLFname = KarmonyEndRingCRLFname = KarmonyHabModuleCRLFname = KarmonyHabModule.AdapterCRLFname = KarmonyNodeCoverCRLFname = KarmonyNodeCoverViewportCRLFname = KarmonyNodeMkIIICRLFname = KarmonyNodeMkIII.AdapterCRLFname = KarmonySciModuleCRLFname = KarmonySciModule.AdapterCRLFname = KarmonyStorModuleCRLFname = KarmonyStorModule.AdapterCRLFname = KarmonyUtilModuleCRLFname = KarmonyUtilModule.AdapterCRLFname = KarmonyWarehouseModuleCRLFname = KarmonyWarehouseModule.AdapterCRLFname = KirsDockingModuleCRLFname = KuestAirlockCRLFname = KuestLegacyAirlockCRLFname = stockringCRLFname = 2x1hulltestCRLFname = PolyHabCRLFname = PolyHab2CRLFname = PolyRadarCRLFname = WindowsectCRLFname = LLLWalkwayNEWCRLFname = LLLGreenhouseCRLFname = LLLGreenhousemidCRLFname = LLLGreenhousesmallCRLFname = 2x1HollowhouseCRLFname = 2x1GreenhouseCRLFname = LLLExtendableActivityModCRLFname = Cooling GrillCRLFname = CoolingGrillLargeCRLFname = LLLCentriHabCRLFname = ViewplatCRLFname = ViewplatSingleCRLFname = WalkwayOLDCRLFname = WincurveCRLFname = WindLongCRLFname = WindPortCRLFname = WindRadialLargeCRLFname = WindRadialCRLF}CRLF}</v>
      </c>
      <c r="E116" s="12" t="s">
        <v>4223</v>
      </c>
    </row>
    <row r="117" spans="1:5" ht="18.75" customHeight="1" x14ac:dyDescent="0.25">
      <c r="A117" s="8">
        <v>107</v>
      </c>
      <c r="D117" s="7" t="str">
        <f>CONCATENATE('Node EDIT'!E117,'Node EDIT'!F117,'Node EDIT'!G117,'Node EDIT'!H117,'Node EDIT'!I117,'Node EDIT'!J117,'Node EDIT'!K117,'Node EDIT'!L117,'Node EDIT'!M117,'Node EDIT'!N117,'Node EDIT'!O117,'Node EDIT'!P117,'Node EDIT'!Q117,'Node EDIT'!R117,'Node EDIT'!S117,'Node EDIT'!T117,'Node EDIT'!U117,'Node EDIT'!V117,'Node EDIT'!W117,'Node EDIT'!X117,'Node EDIT'!Y117,'Node EDIT'!Z117,'Node EDIT'!AA117,'Node EDIT'!AB117,'Node EDIT'!AC117,'Node EDIT'!AD117,'Node EDIT'!AE117,'Node EDIT'!AF117,'Node EDIT'!AG117,'Node EDIT'!AH117,'Node EDIT'!AI117)</f>
        <v>NODECRLF {CRLFname= newnode_advWinchingCRLFtechID = newTech_advWinchingCRLFpos = -2659,1759.5,-1CRLFicon = GENERALCONSTRUCTIONCRLFcost = 40CRLFtitle = Advanced WinchingCRLFdescription = CRLFanyParent = FalseCRLFhideIfEmpty = FalseCRLFparents = node4_spaceExplorationCRLFPARTSCRLF{CRLFname = Antennacomtec1CRLFname = Antennaexpatvr2CRLFname = LLLCommPole2CRLFname = RTLongAntenna2CRLF}CRLF}</v>
      </c>
      <c r="E117" s="12" t="s">
        <v>4223</v>
      </c>
    </row>
    <row r="118" spans="1:5" ht="18.75" customHeight="1" x14ac:dyDescent="0.25">
      <c r="A118" s="8">
        <v>108</v>
      </c>
      <c r="D118" s="7" t="str">
        <f>CONCATENATE('Node EDIT'!E118,'Node EDIT'!F118,'Node EDIT'!G118,'Node EDIT'!H118,'Node EDIT'!I118,'Node EDIT'!J118,'Node EDIT'!K118,'Node EDIT'!L118,'Node EDIT'!M118,'Node EDIT'!N118,'Node EDIT'!O118,'Node EDIT'!P118,'Node EDIT'!Q118,'Node EDIT'!R118,'Node EDIT'!S118,'Node EDIT'!T118,'Node EDIT'!U118,'Node EDIT'!V118,'Node EDIT'!W118,'Node EDIT'!X118,'Node EDIT'!Y118,'Node EDIT'!Z118,'Node EDIT'!AA118,'Node EDIT'!AB118,'Node EDIT'!AC118,'Node EDIT'!AD118,'Node EDIT'!AE118,'Node EDIT'!AF118,'Node EDIT'!AG118,'Node EDIT'!AH118,'Node EDIT'!AI118)</f>
        <v>NODECRLF {CRLFname= node8_roboticsCRLFtechID = roboticsCRLFpos = -1907.5,1342,-1CRLFicon = ROBOTICSCRLFcost = 40CRLFtitle = Basic RoboticsCRLFdescription = The rumours of robot-led world domination are greatly exaggerated.CRLFanyParent = FalseCRLFhideIfEmpty = FalseCRLFparents = node5_precisionEngineeringCRLFPARTSCRLF{CRLFname = Antennacomtec2CRLFname = AntennaDF2CRLFname = CommtowCRLFname = LLLCommPoleCRLFname = RTLongAntenna3CRLF}CRLF}</v>
      </c>
      <c r="E118" s="12" t="s">
        <v>4223</v>
      </c>
    </row>
    <row r="119" spans="1:5" ht="18.75" customHeight="1" x14ac:dyDescent="0.25">
      <c r="A119" s="8">
        <v>109</v>
      </c>
      <c r="D119" s="7" t="str">
        <f>CONCATENATE('Node EDIT'!E119,'Node EDIT'!F119,'Node EDIT'!G119,'Node EDIT'!H119,'Node EDIT'!I119,'Node EDIT'!J119,'Node EDIT'!K119,'Node EDIT'!L119,'Node EDIT'!M119,'Node EDIT'!N119,'Node EDIT'!O119,'Node EDIT'!P119,'Node EDIT'!Q119,'Node EDIT'!R119,'Node EDIT'!S119,'Node EDIT'!T119,'Node EDIT'!U119,'Node EDIT'!V119,'Node EDIT'!W119,'Node EDIT'!X119,'Node EDIT'!Y119,'Node EDIT'!Z119,'Node EDIT'!AA119,'Node EDIT'!AB119,'Node EDIT'!AC119,'Node EDIT'!AD119,'Node EDIT'!AE119,'Node EDIT'!AF119,'Node EDIT'!AG119,'Node EDIT'!AH119,'Node EDIT'!AI119)</f>
        <v>NODECRLF {CRLFname= newnode_jetPropulsionCRLFtechID = newTech_jetPropulsionCRLFpos = -849.8334,1286.333,-1CRLFicon = AEROSPACETECHCRLFcost = 40CRLFtitle = Basic Jet Propulsion AeroframesCRLFdescription = The mysteries of turbine compression and pure liquid fuel tanks revealed themselves to the Kerbals so that non-rocket motion compulsion could finally be realized.CRLFanyParent = FalseCRLFhideIfEmpty = FalseCRLFparents = node3_flightControl,node4_aerodynamicSystemsCRLFPARTSCRLF{CRLFname = LLLAttchDishCRLFname = LLLRotDishCRLFname = commDishCRLF}CRLF}</v>
      </c>
      <c r="E119" s="12" t="s">
        <v>4223</v>
      </c>
    </row>
    <row r="120" spans="1:5" ht="18.75" customHeight="1" x14ac:dyDescent="0.25">
      <c r="A120" s="8">
        <v>110</v>
      </c>
      <c r="D120" s="7" t="str">
        <f>CONCATENATE('Node EDIT'!E120,'Node EDIT'!F120,'Node EDIT'!G120,'Node EDIT'!H120,'Node EDIT'!I120,'Node EDIT'!J120,'Node EDIT'!K120,'Node EDIT'!L120,'Node EDIT'!M120,'Node EDIT'!N120,'Node EDIT'!O120,'Node EDIT'!P120,'Node EDIT'!Q120,'Node EDIT'!R120,'Node EDIT'!S120,'Node EDIT'!T120,'Node EDIT'!U120,'Node EDIT'!V120,'Node EDIT'!W120,'Node EDIT'!X120,'Node EDIT'!Y120,'Node EDIT'!Z120,'Node EDIT'!AA120,'Node EDIT'!AB120,'Node EDIT'!AC120,'Node EDIT'!AD120,'Node EDIT'!AE120,'Node EDIT'!AF120,'Node EDIT'!AG120,'Node EDIT'!AH120,'Node EDIT'!AI120)</f>
        <v>NODECRLF {CRLFname= node3_flightControlCRLFtechID = flightControlCRLFpos = -1016.833,1202.833,-1CRLFicon = FLIGHTCONTROLCRLFcost = 40CRLFtitle = Basic Stability &amp; ControlCRLFdescription = The unpretentious pondering of the introduction of stability and the Kerbal’s capacity to now see air has prompted particular profound percipience in the area of controlling the positive perpendicular progression taken by a cobbled-together pile ofCRLFanyParent = FalseCRLFhideIfEmpty = FalseCRLFparents = node2_stabilityCRLFPARTSCRLF{CRLFname = h2TankTinyRadCRLFname = mpdt.smallCRLF}CRLF}</v>
      </c>
      <c r="E120" s="12" t="s">
        <v>4223</v>
      </c>
    </row>
    <row r="121" spans="1:5" ht="18.75" customHeight="1" x14ac:dyDescent="0.25">
      <c r="A121" s="8">
        <v>111</v>
      </c>
      <c r="D121" s="7" t="str">
        <f>CONCATENATE('Node EDIT'!E121,'Node EDIT'!F121,'Node EDIT'!G121,'Node EDIT'!H121,'Node EDIT'!I121,'Node EDIT'!J121,'Node EDIT'!K121,'Node EDIT'!L121,'Node EDIT'!M121,'Node EDIT'!N121,'Node EDIT'!O121,'Node EDIT'!P121,'Node EDIT'!Q121,'Node EDIT'!R121,'Node EDIT'!S121,'Node EDIT'!T121,'Node EDIT'!U121,'Node EDIT'!V121,'Node EDIT'!W121,'Node EDIT'!X121,'Node EDIT'!Y121,'Node EDIT'!Z121,'Node EDIT'!AA121,'Node EDIT'!AB121,'Node EDIT'!AC121,'Node EDIT'!AD121,'Node EDIT'!AE121,'Node EDIT'!AF121,'Node EDIT'!AG121,'Node EDIT'!AH121,'Node EDIT'!AI121)</f>
        <v>NODECRLF {CRLFname= node4_aerodynamicSystemsCRLFtechID = aerodynamicSystemsCRLFpos = -682.8334,1202.833,-1CRLFicon = AERODYNAMICSYSTEMSCRLFcost = 40CRLFtitle = Basic AerodynamicsCRLFdescription = After the developement of simple stability increasor devices, Kerbals were finally able to "see the air" and all that entailed.CRLFanyParent = FalseCRLFhideIfEmpty = FalseCRLFparents = node2_stabilityCRLFPARTSCRLF{CRLFname = solarpaneles1CRLFname = solarPanelsond1CRLFname = SMP.solarPanels1CRLFname = solarPanels5CRLF}CRLF}</v>
      </c>
      <c r="E121" s="12" t="s">
        <v>4223</v>
      </c>
    </row>
    <row r="122" spans="1:5" ht="18.75" customHeight="1" x14ac:dyDescent="0.25">
      <c r="A122" s="8">
        <v>112</v>
      </c>
      <c r="D122" s="7" t="str">
        <f>CONCATENATE('Node EDIT'!E122,'Node EDIT'!F122,'Node EDIT'!G122,'Node EDIT'!H122,'Node EDIT'!I122,'Node EDIT'!J122,'Node EDIT'!K122,'Node EDIT'!L122,'Node EDIT'!M122,'Node EDIT'!N122,'Node EDIT'!O122,'Node EDIT'!P122,'Node EDIT'!Q122,'Node EDIT'!R122,'Node EDIT'!S122,'Node EDIT'!T122,'Node EDIT'!U122,'Node EDIT'!V122,'Node EDIT'!W122,'Node EDIT'!X122,'Node EDIT'!Y122,'Node EDIT'!Z122,'Node EDIT'!AA122,'Node EDIT'!AB122,'Node EDIT'!AC122,'Node EDIT'!AD122,'Node EDIT'!AE122,'Node EDIT'!AF122,'Node EDIT'!AG122,'Node EDIT'!AH122,'Node EDIT'!AI122)</f>
        <v>NODECRLF {CRLFname= newnode_poleAntennasCRLFtechID = newTech_poleAntennasCRLFpos = -2798.167,952.3334,-1CRLFicon = GENERALCONSTRUCTIONCRLFcost = 40CRLFtitle = Dipole AntennasCRLFdescription = CRLFanyParent = FalseCRLFhideIfEmpty = FalseCRLFparents = newnode_basicCommunicationsCRLFPARTSCRLF{CRLFname = solarPanelsfaCRLFname = solarPanelsuncat1CRLFname = solarPanelsfa2CRLFname = solarpanels-modern01CRLFname = solarpanels-modern02CRLFname = solarPanels1CRLFname = solarPanels2CRLFname = solarPanels3CRLFname = solarPanels4CRLF}CRLF}</v>
      </c>
      <c r="E122" s="12" t="s">
        <v>4223</v>
      </c>
    </row>
    <row r="123" spans="1:5" ht="18.75" customHeight="1" x14ac:dyDescent="0.25">
      <c r="A123" s="8">
        <v>113</v>
      </c>
      <c r="D123" s="7" t="str">
        <f>CONCATENATE('Node EDIT'!E123,'Node EDIT'!F123,'Node EDIT'!G123,'Node EDIT'!H123,'Node EDIT'!I123,'Node EDIT'!J123,'Node EDIT'!K123,'Node EDIT'!L123,'Node EDIT'!M123,'Node EDIT'!N123,'Node EDIT'!O123,'Node EDIT'!P123,'Node EDIT'!Q123,'Node EDIT'!R123,'Node EDIT'!S123,'Node EDIT'!T123,'Node EDIT'!U123,'Node EDIT'!V123,'Node EDIT'!W123,'Node EDIT'!X123,'Node EDIT'!Y123,'Node EDIT'!Z123,'Node EDIT'!AA123,'Node EDIT'!AB123,'Node EDIT'!AC123,'Node EDIT'!AD123,'Node EDIT'!AE123,'Node EDIT'!AF123,'Node EDIT'!AG123,'Node EDIT'!AH123,'Node EDIT'!AI123)</f>
        <v>NODECRLF {CRLFname= newnode_lifeContainersMediumCRLFtechID = newTech_lifeContainersMediumCRLFpos = -1545.667,868.8334,-1CRLFicon = EXPERIMENTALMOTORSCRLFcost = 40CRLFtitle = Logistics ContainersCRLFdescription = CRLFanyParent = FalseCRLFhideIfEmpty = FalseCRLFparents = newnode_lifeSupportCRLFPARTSCRLF{CRLFname = Kosmos.Salyut.Solar.ArrayCRLFname = Kosmos.Salyut.Solar.Array2CRLFname = Kosmos.TKS.Solar.ArrayCRLFname = solarpanels-modern04CRLFname = largeSolarPanelCRLF}CRLF}</v>
      </c>
      <c r="E123" s="12" t="s">
        <v>4223</v>
      </c>
    </row>
    <row r="124" spans="1:5" ht="18.75" customHeight="1" x14ac:dyDescent="0.25">
      <c r="A124" s="8">
        <v>114</v>
      </c>
      <c r="D124" s="7" t="str">
        <f>CONCATENATE('Node EDIT'!E124,'Node EDIT'!F124,'Node EDIT'!G124,'Node EDIT'!H124,'Node EDIT'!I124,'Node EDIT'!J124,'Node EDIT'!K124,'Node EDIT'!L124,'Node EDIT'!M124,'Node EDIT'!N124,'Node EDIT'!O124,'Node EDIT'!P124,'Node EDIT'!Q124,'Node EDIT'!R124,'Node EDIT'!S124,'Node EDIT'!T124,'Node EDIT'!U124,'Node EDIT'!V124,'Node EDIT'!W124,'Node EDIT'!X124,'Node EDIT'!Y124,'Node EDIT'!Z124,'Node EDIT'!AA124,'Node EDIT'!AB124,'Node EDIT'!AC124,'Node EDIT'!AD124,'Node EDIT'!AE124,'Node EDIT'!AF124,'Node EDIT'!AG124,'Node EDIT'!AH124,'Node EDIT'!AI124)</f>
        <v>NODECRLF {CRLFname= newnode_lifeSupportRecycleCRLFtechID = newTech_lifeSupportRecycleCRLFpos = -1378.667,868.8334,-1CRLFicon = SPECIALIZEDELECTRICSCRLFcost = 40CRLFtitle = Logistics ReusabilityCRLFdescription = CRLFanyParent = FalseCRLFhideIfEmpty = FalseCRLFparents = newnode_lifeSupportCRLFPARTSCRLF{CRLFname = Kosmos.Balka.PanelBlock1CRLFname = Kosmos.Balka.PanelBlock1.SingleCRLFname = solarpanels-modern03CRLFname = solarpanels-blanket01CRLF}CRLF}</v>
      </c>
      <c r="E124" s="12" t="s">
        <v>4223</v>
      </c>
    </row>
    <row r="125" spans="1:5" ht="18.75" customHeight="1" x14ac:dyDescent="0.25">
      <c r="A125" s="8">
        <v>115</v>
      </c>
      <c r="D125" s="7" t="str">
        <f>CONCATENATE('Node EDIT'!E125,'Node EDIT'!F125,'Node EDIT'!G125,'Node EDIT'!H125,'Node EDIT'!I125,'Node EDIT'!J125,'Node EDIT'!K125,'Node EDIT'!L125,'Node EDIT'!M125,'Node EDIT'!N125,'Node EDIT'!O125,'Node EDIT'!P125,'Node EDIT'!Q125,'Node EDIT'!R125,'Node EDIT'!S125,'Node EDIT'!T125,'Node EDIT'!U125,'Node EDIT'!V125,'Node EDIT'!W125,'Node EDIT'!X125,'Node EDIT'!Y125,'Node EDIT'!Z125,'Node EDIT'!AA125,'Node EDIT'!AB125,'Node EDIT'!AC125,'Node EDIT'!AD125,'Node EDIT'!AE125,'Node EDIT'!AF125,'Node EDIT'!AG125,'Node EDIT'!AH125,'Node EDIT'!AI125)</f>
        <v>NODECRLF {CRLFname= node4_landingCRLFtechID = landingCRLFpos = -2631.167,785.3334,-1CRLFicon = ADVLANDINGCRLFcost = 40CRLFtitle = LandingCRLFdescription = Our Engineers are nothing if not optimistic.CRLFanyParent = FalseCRLFhideIfEmpty = FalseCRLFparents = node4_electricsCRLFPARTSCRLF{CRLFname = HexCanBattCRLFname = HexCanRTGCRLFname = MMI Large BatteryCRLFname = KWRadBattLargeLCRLFname = capacitorInlineMedCRLFname = RLA.ASRGCRLFname = batteryBankCRLFname = Brayton2CRLFname = microwaveThermalEnergyReceiverLCRLFname = phasedArray1CRLF}CRLF}</v>
      </c>
      <c r="E125" s="12" t="s">
        <v>4223</v>
      </c>
    </row>
    <row r="126" spans="1:5" ht="18.75" customHeight="1" x14ac:dyDescent="0.25">
      <c r="A126" s="8">
        <v>116</v>
      </c>
      <c r="D126" s="7" t="str">
        <f>CONCATENATE('Node EDIT'!E126,'Node EDIT'!F126,'Node EDIT'!G126,'Node EDIT'!H126,'Node EDIT'!I126,'Node EDIT'!J126,'Node EDIT'!K126,'Node EDIT'!L126,'Node EDIT'!M126,'Node EDIT'!N126,'Node EDIT'!O126,'Node EDIT'!P126,'Node EDIT'!Q126,'Node EDIT'!R126,'Node EDIT'!S126,'Node EDIT'!T126,'Node EDIT'!U126,'Node EDIT'!V126,'Node EDIT'!W126,'Node EDIT'!X126,'Node EDIT'!Y126,'Node EDIT'!Z126,'Node EDIT'!AA126,'Node EDIT'!AB126,'Node EDIT'!AC126,'Node EDIT'!AD126,'Node EDIT'!AE126,'Node EDIT'!AF126,'Node EDIT'!AG126,'Node EDIT'!AH126,'Node EDIT'!AI126)</f>
        <v>NODECRLF {CRLFname= newnode_smallChutesCRLFtechID = newTech_smallChutesCRLFpos = -1406.5,785.3334,-1CRLFicon = SURVIVABILITYCRLFcost = 40CRLFtitle = Small Nodial ParachutesCRLFdescription = CRLFanyParent = FalseCRLFhideIfEmpty = FalseCRLFparents = node2_survivabilityCRLFPARTSCRLF{CRLFname = HexCanBattLargeCRLFname = G120-XL GeneratorCRLFname = G60-M GeneratorCRLFname = battery-inlinelargeCRLFname = battery-inlinemedCRLFname = battery-inlinesmallCRLFname = capacitorInlineLrgCRLFname = batteryBankLargeCRLF}CRLF}</v>
      </c>
      <c r="E126" s="12" t="s">
        <v>4223</v>
      </c>
    </row>
    <row r="127" spans="1:5" ht="18.75" customHeight="1" x14ac:dyDescent="0.25">
      <c r="A127" s="8">
        <v>117</v>
      </c>
      <c r="D127" s="7" t="str">
        <f>CONCATENATE('Node EDIT'!E127,'Node EDIT'!F127,'Node EDIT'!G127,'Node EDIT'!H127,'Node EDIT'!I127,'Node EDIT'!J127,'Node EDIT'!K127,'Node EDIT'!L127,'Node EDIT'!M127,'Node EDIT'!N127,'Node EDIT'!O127,'Node EDIT'!P127,'Node EDIT'!Q127,'Node EDIT'!R127,'Node EDIT'!S127,'Node EDIT'!T127,'Node EDIT'!U127,'Node EDIT'!V127,'Node EDIT'!W127,'Node EDIT'!X127,'Node EDIT'!Y127,'Node EDIT'!Z127,'Node EDIT'!AA127,'Node EDIT'!AB127,'Node EDIT'!AC127,'Node EDIT'!AD127,'Node EDIT'!AE127,'Node EDIT'!AF127,'Node EDIT'!AG127,'Node EDIT'!AH127,'Node EDIT'!AI127)</f>
        <v>NODECRLF {CRLFname= node6_ionPropulsionCRLFtechID = ionPropulsionCRLFpos = -3020.833,729.6667,-1CRLFicon = IONPROPULSIONCRLFcost = 40CRLFtitle = Basic Electric PropulsionCRLFdescription = Turns out, it's not science fiction.. or a viable source of thrust at this point in time.CRLFanyParent = FalseCRLFhideIfEmpty = FalseCRLFparents = node4_electricsCRLFPARTSCRLF{CRLFname = 2x1ENGCRLFname = nuclearcontainer25CRLFname = reactor50kwCRLFname = NP.lfe.25m.NERVACRLFname = engineFatNukeCRLFname = NuclearReactor250CRLF}CRLF}</v>
      </c>
      <c r="E127" s="12" t="s">
        <v>4223</v>
      </c>
    </row>
    <row r="128" spans="1:5" ht="18.75" customHeight="1" x14ac:dyDescent="0.25">
      <c r="A128" s="8">
        <v>118</v>
      </c>
      <c r="D128" s="7" t="str">
        <f>CONCATENATE('Node EDIT'!E128,'Node EDIT'!F128,'Node EDIT'!G128,'Node EDIT'!H128,'Node EDIT'!I128,'Node EDIT'!J128,'Node EDIT'!K128,'Node EDIT'!L128,'Node EDIT'!M128,'Node EDIT'!N128,'Node EDIT'!O128,'Node EDIT'!P128,'Node EDIT'!Q128,'Node EDIT'!R128,'Node EDIT'!S128,'Node EDIT'!T128,'Node EDIT'!U128,'Node EDIT'!V128,'Node EDIT'!W128,'Node EDIT'!X128,'Node EDIT'!Y128,'Node EDIT'!Z128,'Node EDIT'!AA128,'Node EDIT'!AB128,'Node EDIT'!AC128,'Node EDIT'!AD128,'Node EDIT'!AE128,'Node EDIT'!AF128,'Node EDIT'!AG128,'Node EDIT'!AH128,'Node EDIT'!AI128)</f>
        <v>NODECRLF {CRLFname= newnode_radialChutesCRLFtechID = newTech_radialChutesCRLFpos = -1462.167,674,-1CRLFicon = SURVIVABILITYCRLFcost = 40CRLFtitle = Radial parachutesCRLFdescription = Radial parachutes that attach to the sides of spacecraft and aerocraft allowed for more parachutes for said crafts in turn alowing larger crafts to survive the plummit from orbit.CRLFanyParent = FalseCRLFhideIfEmpty = FalseCRLFparents = node2_survivabilityCRLFPARTSCRLF{CRLFname = HexCanXenonLargeCRLFname = IP-20 Medium Ion EngineCRLFname = X240-L Xenon TankCRLFname = cl.small.xenonTankCRLFname = argonTank75CRLFname = argonTankLrgRadCRLFname = ds4gCRLFname = pitLargeCRLFname = vasimr-10CRLFname = engineIonMediumCRLFname = RLA.arcjet.medCRLFname = RLA.ion.medCRLFname = RLA.resistojet.medCRLFname = RLA.xenonmedCRLF}CRLF}</v>
      </c>
      <c r="E128" s="12" t="s">
        <v>4223</v>
      </c>
    </row>
    <row r="129" spans="1:5" ht="18.75" customHeight="1" x14ac:dyDescent="0.25">
      <c r="A129" s="8">
        <v>119</v>
      </c>
      <c r="D129" s="7" t="str">
        <f>CONCATENATE('Node EDIT'!E129,'Node EDIT'!F129,'Node EDIT'!G129,'Node EDIT'!H129,'Node EDIT'!I129,'Node EDIT'!J129,'Node EDIT'!K129,'Node EDIT'!L129,'Node EDIT'!M129,'Node EDIT'!N129,'Node EDIT'!O129,'Node EDIT'!P129,'Node EDIT'!Q129,'Node EDIT'!R129,'Node EDIT'!S129,'Node EDIT'!T129,'Node EDIT'!U129,'Node EDIT'!V129,'Node EDIT'!W129,'Node EDIT'!X129,'Node EDIT'!Y129,'Node EDIT'!Z129,'Node EDIT'!AA129,'Node EDIT'!AB129,'Node EDIT'!AC129,'Node EDIT'!AD129,'Node EDIT'!AE129,'Node EDIT'!AF129,'Node EDIT'!AG129,'Node EDIT'!AH129,'Node EDIT'!AI129)</f>
        <v>NODECRLF {CRLFname= newnode_largeHeatshieldsCRLFtechID = newTech_largeHeatshieldsCRLFpos = -1517.833,562.6667,-1CRLFicon = COMPOSITESCRLFcost = 40CRLFtitle = Large HeatshieldsCRLFdescription = Ablative technology for large spacecraft and pods.CRLFanyParent = FalseCRLFhideIfEmpty = FalseCRLFparents = newnode_heatshieldsCRLFPARTSCRLF{CRLFname = argonTank100inlineCRLFname = xenonTank100radialCRLFname = RLA.xenonmed2CRLF}CRLF}</v>
      </c>
      <c r="E129" s="12" t="s">
        <v>4223</v>
      </c>
    </row>
    <row r="130" spans="1:5" ht="18.75" customHeight="1" x14ac:dyDescent="0.25">
      <c r="A130" s="8">
        <v>120</v>
      </c>
      <c r="D130" s="7" t="str">
        <f>CONCATENATE('Node EDIT'!E130,'Node EDIT'!F130,'Node EDIT'!G130,'Node EDIT'!H130,'Node EDIT'!I130,'Node EDIT'!J130,'Node EDIT'!K130,'Node EDIT'!L130,'Node EDIT'!M130,'Node EDIT'!N130,'Node EDIT'!O130,'Node EDIT'!P130,'Node EDIT'!Q130,'Node EDIT'!R130,'Node EDIT'!S130,'Node EDIT'!T130,'Node EDIT'!U130,'Node EDIT'!V130,'Node EDIT'!W130,'Node EDIT'!X130,'Node EDIT'!Y130,'Node EDIT'!Z130,'Node EDIT'!AA130,'Node EDIT'!AB130,'Node EDIT'!AC130,'Node EDIT'!AD130,'Node EDIT'!AE130,'Node EDIT'!AF130,'Node EDIT'!AG130,'Node EDIT'!AH130,'Node EDIT'!AI130)</f>
        <v>NODECRLF {CRLFname= node4_spaceExplorationCRLFtechID = spaceExplorationCRLFpos = -2631.167,1481.167,-1CRLFicon = EVATECHCRLFcost = 30CRLFtitle = Vacuusphere InvestigationsCRLFdescription = To boldly go where no green man has gone before.CRLFanyParent = FalseCRLFhideIfEmpty = FalseCRLFparents = newnode_basicCommunicationsCRLFPARTSCRLF{CRLFname = HOME.radial.aerospikeCRLFname = HexCanLBLargeCRLFname = HexCanLFOLargeCRLFname = HexCanLFLargeCRLFname = HexCanMonoLargeCRLFname = HexCanOxyLargeCRLFname = HexRackLargeCRLFname = HexDecouplerRackLargeCRLFname = LLLLOHRadiCRLFname = 2x1EagleCrewPodCRLFname = 2x1RCKTENGCRLFname = LLLAerospikeCRLFname = 2x1x1fuelCRLFname = 1x1storagetankfuelCRLFname = LLL2x1FuelSphereCRLFname = 1x1noseconeflatCRLFname = 1to125AdaptorCRLFname = 2x1EngineFairingCRLFname = 2x1EngineFairingEndCRLFname = WindTripleCRLFname = TAL.Toroidal.Tank.Medium.FuelCRLFname = TAL.Toroidal.Tank.Medium.UtilityCRLFname = TAL.Toroidal.Tank.Hub.MediumCRLFname = RLA.linearspike.medCRLFname = HexCanOxygenLargeCRLFname = HexCanDrinkingWaterLargeCRLFname = HexCanFoodLargeCRLFname = HexCanLifeSupportLargeCRLFname = smallThermalRocketNozzleCRLFname = NP.lfe.125m.AerospikeEngineCRLFname = MarkIVBusterCRLF}CRLF}</v>
      </c>
      <c r="E130" s="12" t="s">
        <v>4223</v>
      </c>
    </row>
    <row r="131" spans="1:5" ht="18.75" customHeight="1" x14ac:dyDescent="0.25">
      <c r="A131" s="8">
        <v>121</v>
      </c>
      <c r="D131" s="7" t="str">
        <f>CONCATENATE('Node EDIT'!E131,'Node EDIT'!F131,'Node EDIT'!G131,'Node EDIT'!H131,'Node EDIT'!I131,'Node EDIT'!J131,'Node EDIT'!K131,'Node EDIT'!L131,'Node EDIT'!M131,'Node EDIT'!N131,'Node EDIT'!O131,'Node EDIT'!P131,'Node EDIT'!Q131,'Node EDIT'!R131,'Node EDIT'!S131,'Node EDIT'!T131,'Node EDIT'!U131,'Node EDIT'!V131,'Node EDIT'!W131,'Node EDIT'!X131,'Node EDIT'!Y131,'Node EDIT'!Z131,'Node EDIT'!AA131,'Node EDIT'!AB131,'Node EDIT'!AC131,'Node EDIT'!AD131,'Node EDIT'!AE131,'Node EDIT'!AF131,'Node EDIT'!AG131,'Node EDIT'!AH131,'Node EDIT'!AI131)</f>
        <v>NODECRLF {CRLFname= newnode_generalAvantGardeCRLFtechID = newTech_generalAvantGardeCRLFpos = -1239.5,1147.167,-1CRLFicon = GENERALROCKETRYCRLFcost = 30CRLFtitle = General Avant Garde RocketryCRLFdescription = Some strange shapes and ideas in rocketry design.CRLFanyParent = FalseCRLFhideIfEmpty = FalseCRLFparents = node2_generalRocketryCRLFPARTSCRLF{CRLFname = 2x1fuelCRLFname = MarkIIDroopyCRLFname = 2x1BicouplerCRLFname = 2x1noseconeflatCRLFname = 2to1Adaptor1CRLFname = 2to1Adaptor2CRLFname = 2to25mCircAdaptorCRLFname = 2x2to25mCRLFname = 2to1AdaptorCRLFname = 2to2-5AdaptorCRLFname = 2x1decoupler2CRLFname = TAL.Small.HalfSpherical.Tank.FuelCRLFname = TAL.Small.HalfSpherical.Tank.V2.FuelCRLFname = TAL.Small.HalfSpherical.Tank.UtilityCRLFname = TAL.Small.HalfSpherical.Tank.V2.UtilityCRLFname = TAL.Small.Spherical.Tank.FuelCRLFname = TAL.Small.Spherical.Tank.V2.FuelCRLFname = TAL.Small.Spherical.Tank.UtilityCRLFname = TAL.Small.Spherical.Tank.V2.UtilityCRLFname = TAL.Toroidal.Tank.Large.FuelCRLFname = TAL.Toroidal.Tank.Large.UtilityCRLFname = TAL.Toroidal.Tank.Hub.LargeCRLFname = ThermalRocketNozzleCRLFname = LLLAerospike2x1CRLFname = 2x2hullCRLF}CRLF}</v>
      </c>
      <c r="E131" s="12" t="s">
        <v>4223</v>
      </c>
    </row>
    <row r="132" spans="1:5" ht="18.75" customHeight="1" x14ac:dyDescent="0.25">
      <c r="A132" s="8">
        <v>122</v>
      </c>
      <c r="D132" s="7" t="str">
        <f>CONCATENATE('Node EDIT'!E132,'Node EDIT'!F132,'Node EDIT'!G132,'Node EDIT'!H132,'Node EDIT'!I132,'Node EDIT'!J132,'Node EDIT'!K132,'Node EDIT'!L132,'Node EDIT'!M132,'Node EDIT'!N132,'Node EDIT'!O132,'Node EDIT'!P132,'Node EDIT'!Q132,'Node EDIT'!R132,'Node EDIT'!S132,'Node EDIT'!T132,'Node EDIT'!U132,'Node EDIT'!V132,'Node EDIT'!W132,'Node EDIT'!X132,'Node EDIT'!Y132,'Node EDIT'!Z132,'Node EDIT'!AA132,'Node EDIT'!AB132,'Node EDIT'!AC132,'Node EDIT'!AD132,'Node EDIT'!AE132,'Node EDIT'!AF132,'Node EDIT'!AG132,'Node EDIT'!AH132,'Node EDIT'!AI132)</f>
        <v>NODECRLF {CRLFname= node5_advElectricsCRLFtechID = advElectricsCRLFpos = -2297.167,1119.333,-1CRLFicon = ADVELECTRICSCRLFcost = 30CRLFtitle = Advanced ElectricsCRLFdescription = We're fairly certain no one will ever need more than 64kw of power for anything.CRLFanyParent = FalseCRLFhideIfEmpty = FalseCRLFparents = node4_electricsCRLFPARTSCRLF{CRLFname = HexCanLBNormalCRLFname = HexCanLFOCRLFname = HexCanLFCRLFname = HexCanMonoCRLFname = HexCanOxyCRLFname = HexPodCRLFname = HexRackCRLFname = HexDecouplerRackNormalCRLFname = 1x1fuelCRLFname = 1x1xthirdfuelCRLFname = toroidalAerospikeCRLFname = HexCanOxygenCRLFname = HexCanDrinkingWaterCRLFname = HexCanFoodCRLFname = HexCanLifeSupportCRLFname = smallerThermalRocketNozzleCRLF}CRLF}</v>
      </c>
      <c r="E132" s="12" t="s">
        <v>4223</v>
      </c>
    </row>
    <row r="133" spans="1:5" ht="18.75" customHeight="1" x14ac:dyDescent="0.25">
      <c r="A133" s="8">
        <v>123</v>
      </c>
      <c r="D133" s="7" t="str">
        <f>CONCATENATE('Node EDIT'!E133,'Node EDIT'!F133,'Node EDIT'!G133,'Node EDIT'!H133,'Node EDIT'!I133,'Node EDIT'!J133,'Node EDIT'!K133,'Node EDIT'!L133,'Node EDIT'!M133,'Node EDIT'!N133,'Node EDIT'!O133,'Node EDIT'!P133,'Node EDIT'!Q133,'Node EDIT'!R133,'Node EDIT'!S133,'Node EDIT'!T133,'Node EDIT'!U133,'Node EDIT'!V133,'Node EDIT'!W133,'Node EDIT'!X133,'Node EDIT'!Y133,'Node EDIT'!Z133,'Node EDIT'!AA133,'Node EDIT'!AB133,'Node EDIT'!AC133,'Node EDIT'!AD133,'Node EDIT'!AE133,'Node EDIT'!AF133,'Node EDIT'!AG133,'Node EDIT'!AH133,'Node EDIT'!AI133)</f>
        <v>NODECRLF {CRLFname= node3_generalConstructionCRLFtechID = generalConstructionCRLFpos = -1462.167,1091.5,-1CRLFicon = GENERALCONSTRUCTIONCRLFcost = 30CRLFtitle = General Spaceframes and StructuresCRLFdescription = As the need for larger rockets presented itself, Kerbals developed bigger spaceframes to combine more parts into and ways and hold them together.CRLFanyParent = FalseCRLFhideIfEmpty = FalseCRLFparents = node2_generalRocketryCRLFPARTSCRLF{CRLFname = 4x2RCSSCRLFname = 4x2SASCRLFname = 2x2fuelCRLFname = Dual2x1fuelCRLFname = 4x2fueltestCRLFname = 4x4thirdfuelCRLFname = 4x2WeightCRLFname = 4x2BicouplerCRLFname = 4to2x1Adaptorv1CRLFname = 4to2x1Adaptorv2CRLFname = 4x2noseconeflatCRLFname = 4to2AdaptorCRLFname = 4x2decoupler2CRLFname = TAL.Medium.HalfSpherical.Tank.FuelCRLFname = TAL.Medium.HalfSpherical.Tank.V2.FuelCRLFname = TAL.Medium.HalfSpherical.Tank.UtilityCRLFname = TAL.Medium.HalfSpherical.Tank.V2.UtilityCRLFname = TAL.Medium.Spherical.Tank.FuelCRLFname = TAL.Medium.Spherical.Tank.V2.FuelCRLFname = TAL.Medium.Spherical.Tank.UtilityCRLFname = TAL.Medium.Spherical.Tank.V2.UtilityCRLFname = TAL.XLarge.Toroidal.Tank.FuelCRLFname = TAL.XLarge.Toroidal.Tank.UtilityCRLFname = TAL.Toroidal.Tank.Hub.XLargeCRLFname = bigThermalRocketNozzleCRLFname = km.se4LCRLFname = FNMethaneTank3-1CRLF}CRLF}</v>
      </c>
      <c r="E133" s="12" t="s">
        <v>4223</v>
      </c>
    </row>
    <row r="134" spans="1:5" ht="18.75" customHeight="1" x14ac:dyDescent="0.25">
      <c r="A134" s="8">
        <v>124</v>
      </c>
      <c r="D134" s="7" t="str">
        <f>CONCATENATE('Node EDIT'!E134,'Node EDIT'!F134,'Node EDIT'!G134,'Node EDIT'!H134,'Node EDIT'!I134,'Node EDIT'!J134,'Node EDIT'!K134,'Node EDIT'!L134,'Node EDIT'!M134,'Node EDIT'!N134,'Node EDIT'!O134,'Node EDIT'!P134,'Node EDIT'!Q134,'Node EDIT'!R134,'Node EDIT'!S134,'Node EDIT'!T134,'Node EDIT'!U134,'Node EDIT'!V134,'Node EDIT'!W134,'Node EDIT'!X134,'Node EDIT'!Y134,'Node EDIT'!Z134,'Node EDIT'!AA134,'Node EDIT'!AB134,'Node EDIT'!AC134,'Node EDIT'!AD134,'Node EDIT'!AE134,'Node EDIT'!AF134,'Node EDIT'!AG134,'Node EDIT'!AH134,'Node EDIT'!AI134)</f>
        <v>NODECRLF {CRLFname= newnode_generalSolidsCRLFtechID = newTech_generalSolidsCRLFpos = -1267.333,1091.5,-1CRLFicon = GENERALROCKETRYCRLFcost = 30CRLFtitle = General Solid Booster MotorsCRLFdescription = The primacy of the liquid fuel engines shows as solid boosters become a secondary technology to them.CRLFanyParent = FalseCRLFhideIfEmpty = FalseCRLFparents = node2_generalRocketryCRLFPARTSCRLF{CRLFname = 4x4fuelCRLFname = TAL.Large.HalfSpherical.Tank.FuelCRLFname = TAL.Large.HalfSpherical.Tank.V2.FuelCRLFname = TAL.Large.HalfSpherical.Tank.UtilityCRLFname = TAL.Large.HalfSpherical.Tank.V2.UtilityCRLFname = TAL.Large.Spherical.Tank.FuelCRLFname = TAL.Large.Spherical.Tank.V2.FuelCRLFname = TAL.Large.Spherical.Tank.UtilityCRLFname = TAL.Large.Spherical.Tank.V2.UtilityCRLF}CRLF}</v>
      </c>
      <c r="E134" s="12" t="s">
        <v>4223</v>
      </c>
    </row>
    <row r="135" spans="1:5" ht="18.75" customHeight="1" x14ac:dyDescent="0.25">
      <c r="A135" s="8">
        <v>125</v>
      </c>
      <c r="D135" s="7" t="str">
        <f>CONCATENATE('Node EDIT'!E135,'Node EDIT'!F135,'Node EDIT'!G135,'Node EDIT'!H135,'Node EDIT'!I135,'Node EDIT'!J135,'Node EDIT'!K135,'Node EDIT'!L135,'Node EDIT'!M135,'Node EDIT'!N135,'Node EDIT'!O135,'Node EDIT'!P135,'Node EDIT'!Q135,'Node EDIT'!R135,'Node EDIT'!S135,'Node EDIT'!T135,'Node EDIT'!U135,'Node EDIT'!V135,'Node EDIT'!W135,'Node EDIT'!X135,'Node EDIT'!Y135,'Node EDIT'!Z135,'Node EDIT'!AA135,'Node EDIT'!AB135,'Node EDIT'!AC135,'Node EDIT'!AD135,'Node EDIT'!AE135,'Node EDIT'!AF135,'Node EDIT'!AG135,'Node EDIT'!AH135,'Node EDIT'!AI135)</f>
        <v>NODECRLF {CRLFname= newnode_compoundRocketryCRLFtechID = newTech_compoundRocketryCRLFpos = -1156,1091.5,-1CRLFicon = GENERALROCKETRYCRLFcost = 30CRLFtitle = Compound RocketryCRLFdescription = Kerbals progress the science of rocketry when they develope the devices to stage multiple rockets together to increase performance.  This stage includes entry level stack and radial decouplers, and maybe some help tools with the right installations.CRLFanyParent = FalseCRLFhideIfEmpty = FalseCRLFparents = node2_generalRocketryCRLFPARTSCRLF{CRLFname = CBM-A-XSCRLFname = CBM-P-XSCRLFname = Kosmos.Salyut.1.5.Propulsion.UnitCRLFname = Kosmos.Balka.1.TunnelCRLFname = Kosmos.Balka.1.SkeletonCRLFname = Kosmos.Berthing.Node.HexawayCRLFname = Kosmos.Berthing.Node.Single.SideCRLFname = Kosmos.Salyut.1.5-1.TaperCRLFname = Kosmos.Salyut.body.1.5CRLFname = Kosmos.KCBSCRLFname = LLLHatchdoorCRLFname = SMP.stationHubCRLFname = dockingPort3CRLFname = TD.cargodockingPort2CRLFname = TD.DockingExtender.SmallCRLF}CRLF}</v>
      </c>
      <c r="E135" s="12" t="s">
        <v>4223</v>
      </c>
    </row>
    <row r="136" spans="1:5" ht="18.75" customHeight="1" x14ac:dyDescent="0.25">
      <c r="A136" s="8">
        <v>126</v>
      </c>
      <c r="D136" s="7" t="str">
        <f>CONCATENATE('Node EDIT'!E136,'Node EDIT'!F136,'Node EDIT'!G136,'Node EDIT'!H136,'Node EDIT'!I136,'Node EDIT'!J136,'Node EDIT'!K136,'Node EDIT'!L136,'Node EDIT'!M136,'Node EDIT'!N136,'Node EDIT'!O136,'Node EDIT'!P136,'Node EDIT'!Q136,'Node EDIT'!R136,'Node EDIT'!S136,'Node EDIT'!T136,'Node EDIT'!U136,'Node EDIT'!V136,'Node EDIT'!W136,'Node EDIT'!X136,'Node EDIT'!Y136,'Node EDIT'!Z136,'Node EDIT'!AA136,'Node EDIT'!AB136,'Node EDIT'!AC136,'Node EDIT'!AD136,'Node EDIT'!AE136,'Node EDIT'!AF136,'Node EDIT'!AG136,'Node EDIT'!AH136,'Node EDIT'!AI136)</f>
        <v>NODECRLF {CRLFname= newnode_probeRocketsCRLFtechID = newTech_probeRocketsCRLFpos = -1935.333,1008,-1CRLFicon = BASICPROBESCRLFcost = 30CRLFtitle = Miniature RocketryCRLFdescription = Miniature rocket engines for all your probing desires.CRLFanyParent = FalseCRLFhideIfEmpty = FalseCRLFparents = node5_precisionEngineeringCRLFPARTSCRLF{CRLFname = B9.Structure.R0.RailingCRLFname = B9.Structure.R1.RailingCRLFname = B9.Structure.R2.RailingCRLFname = B9.Structure.P1.Surface.HalfCRLFname = B9.Structure.P2.Surface.ClearCRLFname = B9.Structure.P2.Surface.HalfCRLFname = B9.Structure.P1.SurfaceCRLFname = B9.Structure.P2.SurfaceCRLFname = LLL1x1buildingCRLFname = LLL2x2buildingCRLFname = LLLSquareCRLFname = LLLTriangleCRLFname = LLLTriangleRightangleCRLFname = LLLSquare4CRLFname = LLLWeight05tCRLFname = LLLWeight01tCRLFname = TAL.Cubic.Truss.Mini.0.5mCRLFname = TAL.Cubic.Truss.Mini.1.5mCRLFname = TAL.Cubic.Truss.Mini.5mCRLFname = TAL.Cubic.Truss.Mini.1mCRLFname = TAL.Cubic.Truss.Mini.2.5mCRLFname = TAL.Cubic.Truss.Mini.Adapter.LargeCRLFname = TAL.Cubic.Truss.Mini.Adapter.LongCRLFname = TAL.Cubic.Truss.Mini.Adapter.ShortCRLFname = TAL.Cubic.Truss.Mini.HalfCRLFname = TAL.Cubic.Truss.Mini.HubCRLFname = TAL.Cubic.Truss.1mCRLFname = TAL.Cubic.Truss.2mCRLFname = TAL.Cubic.Truss.Adapter.LongCRLFname = TAL.Cubic.Truss.Adapter.ShortCRLFname = TAL.Cubic.Truss.HalfCRLFname = TAL.Cubic.Truss.HubCRLFname = goldenStrutCRLFname = structuralIBeam1CRLFname = structuralMiniNodeCRLFname = structuralPanel1CRLFname = trussAdapterCRLF}CRLF}</v>
      </c>
      <c r="E136" s="12" t="s">
        <v>4223</v>
      </c>
    </row>
    <row r="137" spans="1:5" ht="18.75" customHeight="1" x14ac:dyDescent="0.25">
      <c r="A137" s="8">
        <v>127</v>
      </c>
      <c r="D137" s="7" t="str">
        <f>CONCATENATE('Node EDIT'!E137,'Node EDIT'!F137,'Node EDIT'!G137,'Node EDIT'!H137,'Node EDIT'!I137,'Node EDIT'!J137,'Node EDIT'!K137,'Node EDIT'!L137,'Node EDIT'!M137,'Node EDIT'!N137,'Node EDIT'!O137,'Node EDIT'!P137,'Node EDIT'!Q137,'Node EDIT'!R137,'Node EDIT'!S137,'Node EDIT'!T137,'Node EDIT'!U137,'Node EDIT'!V137,'Node EDIT'!W137,'Node EDIT'!X137,'Node EDIT'!Y137,'Node EDIT'!Z137,'Node EDIT'!AA137,'Node EDIT'!AB137,'Node EDIT'!AC137,'Node EDIT'!AD137,'Node EDIT'!AE137,'Node EDIT'!AF137,'Node EDIT'!AG137,'Node EDIT'!AH137,'Node EDIT'!AI137)</f>
        <v>NODECRLF {CRLFname= node4_fuelSystemsCRLFtechID = fuelSystemsCRLFpos = -1879.667,1008,-1CRLFicon = FUELSYSTEMSCRLFcost = 30CRLFtitle = Hypergolic Thruster SystemsCRLFdescription = Making rockets smaller and pointing them in other directions than down resulted in one of the most important advancements in rocket control ever.  (Imagine the docking without it).  Spontaneous combustible fuels allow for less massive rocket engines.CRLFanyParent = FalseCRLFhideIfEmpty = FalseCRLFparents = node5_precisionEngineeringCRLFPARTSCRLF{CRLFname = B9.Adapter.Y1CRLFname = CBM-A-SCRLFname = CBM-P-SCRLFname = Kosmos.Balka.1.Skeleton.RCS.StorageCRLFname = Kosmos.Salyut.2-1.5.TaperCRLFname = Kosmos.Salyut.body.2CRLFname = Kosmos.APAS.69CRLFname = walkwayhubCRLFname = AirlockdoorsCRLFname = LLLCBMCRLFname = LLLCBMAnimCRLFname = SDHI.ParaDock.1.ClampOTronCRLFname = SDHI.ParaDock.2.IACBMCRLFname = SMP.dockingPort1CRLFname = SMP.dockingPortLateralCRLFname = Large.Crewed.LabCRLFname = stationHubCRLFname = dockingPort2CRLFname = TD.cargodockingPort1CRLFname = TD.DockingExtender.LargeCRLFname = scienceModuleCRLFname = LLLCBMThinCRLF}CRLF}</v>
      </c>
      <c r="E137" s="12" t="s">
        <v>4223</v>
      </c>
    </row>
    <row r="138" spans="1:5" ht="18.75" customHeight="1" x14ac:dyDescent="0.25">
      <c r="A138" s="8">
        <v>128</v>
      </c>
      <c r="D138" s="7" t="str">
        <f>CONCATENATE('Node EDIT'!E138,'Node EDIT'!F138,'Node EDIT'!G138,'Node EDIT'!H138,'Node EDIT'!I138,'Node EDIT'!J138,'Node EDIT'!K138,'Node EDIT'!L138,'Node EDIT'!M138,'Node EDIT'!N138,'Node EDIT'!O138,'Node EDIT'!P138,'Node EDIT'!Q138,'Node EDIT'!R138,'Node EDIT'!S138,'Node EDIT'!T138,'Node EDIT'!U138,'Node EDIT'!V138,'Node EDIT'!W138,'Node EDIT'!X138,'Node EDIT'!Y138,'Node EDIT'!Z138,'Node EDIT'!AA138,'Node EDIT'!AB138,'Node EDIT'!AC138,'Node EDIT'!AD138,'Node EDIT'!AE138,'Node EDIT'!AF138,'Node EDIT'!AG138,'Node EDIT'!AH138,'Node EDIT'!AI138)</f>
        <v>NODECRLF {CRLFname= node6_electronicsCRLFtechID = electronicsCRLFpos = -2102.333,757.5,-1CRLFicon = ELECTRONICSCRLFcost = 30CRLFtitle = ElectronicsCRLFdescription = Hopefully these won't become obsolete in the next couple of months.CRLFanyParent = FalseCRLFhideIfEmpty = FalseCRLFparents = node5_precisionEngineering,node4_electricsCRLFPARTSCRLF{CRLFname = CBM-ACRLFname = CBM-PCRLFname = Kosmos.Salyut.3-2.TaperCRLFname = Kosmos.Salyut.body.3CRLFname = stationHubLargeCRLFname = dockingPort1CRLFname = dockingPortLargeCRLFname = dockingPortLateralCRLFname = TTC7MK3DockingportCRLF}CRLF}</v>
      </c>
      <c r="E138" s="12" t="s">
        <v>4223</v>
      </c>
    </row>
    <row r="139" spans="1:5" ht="18.75" customHeight="1" x14ac:dyDescent="0.25">
      <c r="A139" s="8">
        <v>129</v>
      </c>
      <c r="D139" s="7" t="str">
        <f>CONCATENATE('Node EDIT'!E139,'Node EDIT'!F139,'Node EDIT'!G139,'Node EDIT'!H139,'Node EDIT'!I139,'Node EDIT'!J139,'Node EDIT'!K139,'Node EDIT'!L139,'Node EDIT'!M139,'Node EDIT'!N139,'Node EDIT'!O139,'Node EDIT'!P139,'Node EDIT'!Q139,'Node EDIT'!R139,'Node EDIT'!S139,'Node EDIT'!T139,'Node EDIT'!U139,'Node EDIT'!V139,'Node EDIT'!W139,'Node EDIT'!X139,'Node EDIT'!Y139,'Node EDIT'!Z139,'Node EDIT'!AA139,'Node EDIT'!AB139,'Node EDIT'!AC139,'Node EDIT'!AD139,'Node EDIT'!AE139,'Node EDIT'!AF139,'Node EDIT'!AG139,'Node EDIT'!AH139,'Node EDIT'!AI139)</f>
        <v>NODECRLF {CRLFname= newnode_smallRoboticsCRLFtechID = newTech_smallRoboticsCRLFpos = -1907.5,1453.333,-1CRLFicon = ROBOTICSCRLFcost = 25CRLFtitle = Small RoboticsCRLFdescription = CRLFanyParent = FalseCRLFhideIfEmpty = FalseCRLFparents = node8_roboticsCRLFPARTSCRLF{CRLFname = AdjustableRailFourthCRLFname = dockingwasher.jrCRLFname = dockingwasher.freejrCRLFname = GantrySmallCRLFname = GantrySmallVariantCRLFname = IRHingeClosedFourthCRLFname = IRHingeOpenFourthCRLFname = IRHingeTallFourthCRLFname = IRHingeTallFourthNDCRLFname = IRPistonFourthCRLFname = IR.RotatronFourthCRLFname = TelescopeFourthACRLFname = TelescopeFourthBCRLFname = TelescopeFourthCCRLF}CRLF}</v>
      </c>
      <c r="E139" s="12" t="s">
        <v>4223</v>
      </c>
    </row>
    <row r="140" spans="1:5" ht="18.75" customHeight="1" x14ac:dyDescent="0.25">
      <c r="A140" s="8">
        <v>130</v>
      </c>
      <c r="D140" s="7" t="str">
        <f>CONCATENATE('Node EDIT'!E140,'Node EDIT'!F140,'Node EDIT'!G140,'Node EDIT'!H140,'Node EDIT'!I140,'Node EDIT'!J140,'Node EDIT'!K140,'Node EDIT'!L140,'Node EDIT'!M140,'Node EDIT'!N140,'Node EDIT'!O140,'Node EDIT'!P140,'Node EDIT'!Q140,'Node EDIT'!R140,'Node EDIT'!S140,'Node EDIT'!T140,'Node EDIT'!U140,'Node EDIT'!V140,'Node EDIT'!W140,'Node EDIT'!X140,'Node EDIT'!Y140,'Node EDIT'!Z140,'Node EDIT'!AA140,'Node EDIT'!AB140,'Node EDIT'!AC140,'Node EDIT'!AD140,'Node EDIT'!AE140,'Node EDIT'!AF140,'Node EDIT'!AG140,'Node EDIT'!AH140,'Node EDIT'!AI140)</f>
        <v>NODECRLF {CRLFname= newnode_atmosphericScienceTechnologyCRLFtechID = newTech_atmosphericScienceTechnologyCRLFpos = -1712.667,1202.833,-1CRLFicon = ADVSCIENCETECHCRLFcost = 25CRLFtitle = Atmospheric Investigative TechCRLFdescription = As the Kerbals came up with more elaborate ways to investigate the Kerniverse, they invented the Barometer sensor.  Now the pressure was on to really collect more science to expand their space program.CRLFanyParent = FalseCRLFhideIfEmpty = FalseCRLFparents = newnode_basicScienceTechnologyCRLFPARTSCRLF{CRLFname = AdjustableRailHalfCRLFname = dockingwasher.stdCRLFname = dockingwasher.freeCRLFname = GantryCRLFname = GantryVariantCRLFname = IRHingeClosedHalfCRLFname = IRHingeOpenHalfCRLFname = IRHingeTallHalfCRLFname = IRHingeTallHalfNDCRLFname = IRPistonHalfCRLFname = IR.RotatronHalfCRLFname = TelescopeHalfACRLFname = TelescopeHalfBCRLFname = TelescopeHalfCCRLF}CRLF}</v>
      </c>
      <c r="E140" s="12" t="s">
        <v>4223</v>
      </c>
    </row>
    <row r="141" spans="1:5" ht="18.75" customHeight="1" x14ac:dyDescent="0.25">
      <c r="A141" s="8">
        <v>131</v>
      </c>
      <c r="D141" s="7" t="str">
        <f>CONCATENATE('Node EDIT'!E141,'Node EDIT'!F141,'Node EDIT'!G141,'Node EDIT'!H141,'Node EDIT'!I141,'Node EDIT'!J141,'Node EDIT'!K141,'Node EDIT'!L141,'Node EDIT'!M141,'Node EDIT'!N141,'Node EDIT'!O141,'Node EDIT'!P141,'Node EDIT'!Q141,'Node EDIT'!R141,'Node EDIT'!S141,'Node EDIT'!T141,'Node EDIT'!U141,'Node EDIT'!V141,'Node EDIT'!W141,'Node EDIT'!X141,'Node EDIT'!Y141,'Node EDIT'!Z141,'Node EDIT'!AA141,'Node EDIT'!AB141,'Node EDIT'!AC141,'Node EDIT'!AD141,'Node EDIT'!AE141,'Node EDIT'!AF141,'Node EDIT'!AG141,'Node EDIT'!AH141,'Node EDIT'!AI141)</f>
        <v>NODECRLF {CRLFname= node8_experimentalScienceCRLFtechID = experimentalScienceCRLFpos = -1740.5,1369.833,-1CRLFicon = EXPERIMENTALSCIENCECRLFcost = 20CRLFtitle = Advanced Investigations TechCRLFdescription = With the help of Kerbin's Mystery Goo, new scientific advancements allowed new advances in technologies for advancing Science.CRLFanyParent = FalseCRLFhideIfEmpty = FalseCRLFparents = newnode_basicScienceTechnologyCRLFPARTSCRLF{CRLFname = AdjustableRailCRLFname = dockingwasher.srCRLFname = dockingwasher.freesrCRLFname = GantryLargeCRLFname = GantryLargeVariantCRLFname = IRHingeClosedCRLFname = IR.HingeIndustrialCRLFname = IRHingeOpenCRLFname = IRHingeTallCRLFname = IRHingeTallNDCRLFname = IRPistonCRLFname = IR.RotatronCRLFname = IR.Rotatronmk2CRLFname = IR.RotatronVTOLCRLFname = TelescopeFullACRLFname = TelescopeFullBCRLFname = TelescopeFullCCRLF}CRLF}</v>
      </c>
      <c r="E141" s="12" t="s">
        <v>4223</v>
      </c>
    </row>
    <row r="142" spans="1:5" ht="18.75" customHeight="1" x14ac:dyDescent="0.25">
      <c r="A142" s="8">
        <v>132</v>
      </c>
      <c r="D142" s="7" t="str">
        <f>CONCATENATE('Node EDIT'!E142,'Node EDIT'!F142,'Node EDIT'!G142,'Node EDIT'!H142,'Node EDIT'!I142,'Node EDIT'!J142,'Node EDIT'!K142,'Node EDIT'!L142,'Node EDIT'!M142,'Node EDIT'!N142,'Node EDIT'!O142,'Node EDIT'!P142,'Node EDIT'!Q142,'Node EDIT'!R142,'Node EDIT'!S142,'Node EDIT'!T142,'Node EDIT'!U142,'Node EDIT'!V142,'Node EDIT'!W142,'Node EDIT'!X142,'Node EDIT'!Y142,'Node EDIT'!Z142,'Node EDIT'!AA142,'Node EDIT'!AB142,'Node EDIT'!AC142,'Node EDIT'!AD142,'Node EDIT'!AE142,'Node EDIT'!AF142,'Node EDIT'!AG142,'Node EDIT'!AH142,'Node EDIT'!AI142)</f>
        <v>NODECRLF {CRLFname= node2_generalRocketryCRLFtechID = generalRocketryCRLFpos = -1211.667,1008,-1CRLFicon = GENERALROCKETRYCRLFcost = 20CRLFtitle = General RocketryCRLFdescription = Over time, the shape and form of Kerbal Rocketry began to evolve and grow.  Larger rockets meant larger opportunities.CRLFanyParent = FalseCRLFhideIfEmpty = FalseCRLFparents = newnode_liquidRockets,node2_stabilityCRLFPARTSCRLF{CRLFname = HexCanMetalCRLFname = HexCanMetalSmallCRLFname = HexCanOreCRLFname = HexCanOreSmallCRLFname = HexCanRocketPartsCRLFname = HexCanRocketPartsSmallCRLFname = HexCanKethaneSmallCRLFname = kethane.tank1mLargeCRLFname = kethane.tank1mStandardCRLFname = 1x1KethCRLF}CRLF}</v>
      </c>
      <c r="E142" s="12" t="s">
        <v>4223</v>
      </c>
    </row>
    <row r="143" spans="1:5" ht="18.75" customHeight="1" x14ac:dyDescent="0.25">
      <c r="A143" s="8">
        <v>133</v>
      </c>
      <c r="D143" s="7" t="str">
        <f>CONCATENATE('Node EDIT'!E143,'Node EDIT'!F143,'Node EDIT'!G143,'Node EDIT'!H143,'Node EDIT'!I143,'Node EDIT'!J143,'Node EDIT'!K143,'Node EDIT'!L143,'Node EDIT'!M143,'Node EDIT'!N143,'Node EDIT'!O143,'Node EDIT'!P143,'Node EDIT'!Q143,'Node EDIT'!R143,'Node EDIT'!S143,'Node EDIT'!T143,'Node EDIT'!U143,'Node EDIT'!V143,'Node EDIT'!W143,'Node EDIT'!X143,'Node EDIT'!Y143,'Node EDIT'!Z143,'Node EDIT'!AA143,'Node EDIT'!AB143,'Node EDIT'!AC143,'Node EDIT'!AD143,'Node EDIT'!AE143,'Node EDIT'!AF143,'Node EDIT'!AG143,'Node EDIT'!AH143,'Node EDIT'!AI143)</f>
        <v>NODECRLF {CRLFname= newnode_lifeSupportCRLFtechID = newTech_lifeSupportCRLFpos = -1462.167,841,-1CRLFicon = SPECIALIZEDELECTRICSCRLFcost = 20CRLFtitle = LogisticsCRLFdescription = CRLFanyParent = FalseCRLFhideIfEmpty = FalseCRLFparents = node3_scienceTech,newnode_liquidRocketsCRLFPARTSCRLF{CRLFname = OMDCRLFname = kethane.sensor.1mCRLF}CRLF}</v>
      </c>
      <c r="E143" s="12" t="s">
        <v>4223</v>
      </c>
    </row>
    <row r="144" spans="1:5" ht="18.75" customHeight="1" x14ac:dyDescent="0.25">
      <c r="A144" s="8">
        <v>134</v>
      </c>
      <c r="D144" s="7" t="str">
        <f>CONCATENATE('Node EDIT'!E144,'Node EDIT'!F144,'Node EDIT'!G144,'Node EDIT'!H144,'Node EDIT'!I144,'Node EDIT'!J144,'Node EDIT'!K144,'Node EDIT'!L144,'Node EDIT'!M144,'Node EDIT'!N144,'Node EDIT'!O144,'Node EDIT'!P144,'Node EDIT'!Q144,'Node EDIT'!R144,'Node EDIT'!S144,'Node EDIT'!T144,'Node EDIT'!U144,'Node EDIT'!V144,'Node EDIT'!W144,'Node EDIT'!X144,'Node EDIT'!Y144,'Node EDIT'!Z144,'Node EDIT'!AA144,'Node EDIT'!AB144,'Node EDIT'!AC144,'Node EDIT'!AD144,'Node EDIT'!AE144,'Node EDIT'!AF144,'Node EDIT'!AG144,'Node EDIT'!AH144,'Node EDIT'!AI144)</f>
        <v>NODECRLF {CRLFname= newnode_kerbolarVoltaicsCRLFtechID = newTech_kerbolarVoltaicsCRLFpos = -2464.167,813.1667,-1CRLFicon = LARGEELECTRICSCRLFcost = 20CRLFtitle = Basic Kerbolar Voltaic CellsCRLFdescription = CRLFanyParent = FalseCRLFhideIfEmpty = FalseCRLFparents = node4_electricsCRLFPARTSCRLF{CRLFname = HexCanMetalLargeCRLFname = HexCanOreLargeCRLFname = HexCanRocketPartsLargeCRLFname = HexCanLFKethaneCRLFname = kethane.tank2mLargeCRLFname = kethane.tank2mMediumCRLFname = kethane.tank2mSmallCRLFname = 2x1KethCRLF}CRLF}</v>
      </c>
      <c r="E144" s="12" t="s">
        <v>4223</v>
      </c>
    </row>
    <row r="145" spans="1:5" ht="18.75" customHeight="1" x14ac:dyDescent="0.25">
      <c r="A145" s="8">
        <v>135</v>
      </c>
      <c r="D145" s="7" t="str">
        <f>CONCATENATE('Node EDIT'!E145,'Node EDIT'!F145,'Node EDIT'!G145,'Node EDIT'!H145,'Node EDIT'!I145,'Node EDIT'!J145,'Node EDIT'!K145,'Node EDIT'!L145,'Node EDIT'!M145,'Node EDIT'!N145,'Node EDIT'!O145,'Node EDIT'!P145,'Node EDIT'!Q145,'Node EDIT'!R145,'Node EDIT'!S145,'Node EDIT'!T145,'Node EDIT'!U145,'Node EDIT'!V145,'Node EDIT'!W145,'Node EDIT'!X145,'Node EDIT'!Y145,'Node EDIT'!Z145,'Node EDIT'!AA145,'Node EDIT'!AB145,'Node EDIT'!AC145,'Node EDIT'!AD145,'Node EDIT'!AE145,'Node EDIT'!AF145,'Node EDIT'!AG145,'Node EDIT'!AH145,'Node EDIT'!AI145)</f>
        <v>NODECRLF {CRLFname= newnode_basicCommunicationsCRLFtechID = newTech_basicCommunicationsCRLFpos = -2826,757.5,-1CRLFicon = GENERALCONSTRUCTIONCRLFcost = 20CRLFtitle = Basic CommunicationsCRLFdescription = The writing of the manuscript entitled "Surviving Logical Investigative Communications for Dummies" opens up the door to long range wireless communications and such..CRLFanyParent = FalseCRLFhideIfEmpty = FalseCRLFparents = node4_electricsCRLFPARTSCRLF{CRLFname = HexCanMetalHugeCRLFname = HexCanOreHugeCRLFname = HexCanRocketPartsHugeCRLFname = metalBinCRLFname = oreBinCRLFname = kethane.tank2mExtralargeCRLFname = LLL2x1kethFuelSphereCRLF}CRLF}</v>
      </c>
      <c r="E145" s="12" t="s">
        <v>4223</v>
      </c>
    </row>
    <row r="146" spans="1:5" ht="18.75" customHeight="1" x14ac:dyDescent="0.25">
      <c r="A146" s="8">
        <v>136</v>
      </c>
      <c r="D146" s="7" t="str">
        <f>CONCATENATE('Node EDIT'!E146,'Node EDIT'!F146,'Node EDIT'!G146,'Node EDIT'!H146,'Node EDIT'!I146,'Node EDIT'!J146,'Node EDIT'!K146,'Node EDIT'!L146,'Node EDIT'!M146,'Node EDIT'!N146,'Node EDIT'!O146,'Node EDIT'!P146,'Node EDIT'!Q146,'Node EDIT'!R146,'Node EDIT'!S146,'Node EDIT'!T146,'Node EDIT'!U146,'Node EDIT'!V146,'Node EDIT'!W146,'Node EDIT'!X146,'Node EDIT'!Y146,'Node EDIT'!Z146,'Node EDIT'!AA146,'Node EDIT'!AB146,'Node EDIT'!AC146,'Node EDIT'!AD146,'Node EDIT'!AE146,'Node EDIT'!AF146,'Node EDIT'!AG146,'Node EDIT'!AH146,'Node EDIT'!AI146)</f>
        <v>NODECRLF {CRLFname= node2_survivabilityCRLFtechID = survivabilityCRLFpos = -1462.167,729.6667,-1CRLFicon = SURVIVABILITYCRLFcost = 20CRLFtitle = Fall Softening WreckageReducersCRLFdescription = Fall softening wreckage reducers as they were first known as, parachutes were invented when subsequent testing of these new rocket things proved gravity was a scary.. nature thing.CRLFanyParent = FalseCRLFhideIfEmpty = FalseCRLFparents = node3_scienceTech,newnode_liquidRocketsCRLFPARTSCRLF{CRLFname = Thermometermt1CRLFname = kerbproCRLFname = radiator-10kWCRLFname = sensorThermometerCRLFname = RadialRadiatorzzzCRLFname = ThermalFinCRLF}CRLF}</v>
      </c>
      <c r="E146" s="12" t="s">
        <v>4223</v>
      </c>
    </row>
    <row r="147" spans="1:5" ht="18.75" customHeight="1" x14ac:dyDescent="0.25">
      <c r="A147" s="8">
        <v>137</v>
      </c>
      <c r="D147" s="7" t="str">
        <f>CONCATENATE('Node EDIT'!E147,'Node EDIT'!F147,'Node EDIT'!G147,'Node EDIT'!H147,'Node EDIT'!I147,'Node EDIT'!J147,'Node EDIT'!K147,'Node EDIT'!L147,'Node EDIT'!M147,'Node EDIT'!N147,'Node EDIT'!O147,'Node EDIT'!P147,'Node EDIT'!Q147,'Node EDIT'!R147,'Node EDIT'!S147,'Node EDIT'!T147,'Node EDIT'!U147,'Node EDIT'!V147,'Node EDIT'!W147,'Node EDIT'!X147,'Node EDIT'!Y147,'Node EDIT'!Z147,'Node EDIT'!AA147,'Node EDIT'!AB147,'Node EDIT'!AC147,'Node EDIT'!AD147,'Node EDIT'!AE147,'Node EDIT'!AF147,'Node EDIT'!AG147,'Node EDIT'!AH147,'Node EDIT'!AI147)</f>
        <v>NODECRLF {CRLFname= newnode_heatshieldsCRLFtechID = newTech_heatshieldsCRLFpos = -1462.167,618.3334,-1CRLFicon = COMPOSITESCRLFcost = 20CRLFtitle = HeatshieldsCRLFdescription = Heatshields were invented because although everyone likes a good barbecue, nobody wants to be the barbecue, if you know what I mean.CRLFanyParent = FalseCRLFhideIfEmpty = FalseCRLFparents = node3_scienceTech,newnode_liquidRocketsCRLFPARTSCRLF{CRLFname = PAPBarometerCRLFname = sensorBarometerCRLFname = FNGCMSCRLF}CRLF}</v>
      </c>
      <c r="E147" s="12" t="s">
        <v>4223</v>
      </c>
    </row>
    <row r="148" spans="1:5" ht="18.75" customHeight="1" x14ac:dyDescent="0.25">
      <c r="A148" s="8">
        <v>138</v>
      </c>
      <c r="D148" s="7" t="str">
        <f>CONCATENATE('Node EDIT'!E148,'Node EDIT'!F148,'Node EDIT'!G148,'Node EDIT'!H148,'Node EDIT'!I148,'Node EDIT'!J148,'Node EDIT'!K148,'Node EDIT'!L148,'Node EDIT'!M148,'Node EDIT'!N148,'Node EDIT'!O148,'Node EDIT'!P148,'Node EDIT'!Q148,'Node EDIT'!R148,'Node EDIT'!S148,'Node EDIT'!T148,'Node EDIT'!U148,'Node EDIT'!V148,'Node EDIT'!W148,'Node EDIT'!X148,'Node EDIT'!Y148,'Node EDIT'!Z148,'Node EDIT'!AA148,'Node EDIT'!AB148,'Node EDIT'!AC148,'Node EDIT'!AD148,'Node EDIT'!AE148,'Node EDIT'!AF148,'Node EDIT'!AG148,'Node EDIT'!AH148,'Node EDIT'!AI148)</f>
        <v>NODECRLF {CRLFname= newnode_basicScienceTechnologyCRLFtechID = newTech_basicScienceTechnologyCRLFpos = -1712.667,952.3334,-1CRLFicon = SCIENCETECHCRLFcost = 10CRLFtitle = Simple Investigative TechnologyCRLFdescription = Simple science technology for simple experiments.  The Kerbal's space program really started to heat up after this.CRLFanyParent = FalseCRLFhideIfEmpty = FalseCRLFparents = node3_scienceTechCRLFPARTSCRLF{CRLFname = AccelerometerFGACRLFname = retinaGravimeterCRLFname = radiator-1mwCRLFname = sensorAccelerometerCRLFname = sensorGravimeterCRLFname = circradiatorKT2CRLFname = radiator0CRLFname = DTMagnetometerCRLF}CRLF}</v>
      </c>
      <c r="E148" s="12" t="s">
        <v>4223</v>
      </c>
    </row>
    <row r="149" spans="1:5" ht="18.75" customHeight="1" x14ac:dyDescent="0.25">
      <c r="A149" s="8">
        <v>139</v>
      </c>
      <c r="D149" s="7" t="str">
        <f>CONCATENATE('Node EDIT'!E149,'Node EDIT'!F149,'Node EDIT'!G149,'Node EDIT'!H149,'Node EDIT'!I149,'Node EDIT'!J149,'Node EDIT'!K149,'Node EDIT'!L149,'Node EDIT'!M149,'Node EDIT'!N149,'Node EDIT'!O149,'Node EDIT'!P149,'Node EDIT'!Q149,'Node EDIT'!R149,'Node EDIT'!S149,'Node EDIT'!T149,'Node EDIT'!U149,'Node EDIT'!V149,'Node EDIT'!W149,'Node EDIT'!X149,'Node EDIT'!Y149,'Node EDIT'!Z149,'Node EDIT'!AA149,'Node EDIT'!AB149,'Node EDIT'!AC149,'Node EDIT'!AD149,'Node EDIT'!AE149,'Node EDIT'!AF149,'Node EDIT'!AG149,'Node EDIT'!AH149,'Node EDIT'!AI149)</f>
        <v>NODECRLF {CRLFname= node2_stabilityCRLFtechID = stabilityCRLFpos = -1016.833,924.5,-1CRLFicon = STABILITYCRLFcost = 10CRLFtitle = Basic Stability and AerodynamicsCRLFdescription = Accidents involving the early launch tower proved that adding additional structures to the outside of a rocket could actually make it fly straighter.. or just blow it up.  Further investigations revealed aerodynamic stability discipline.CRLFanyParent = FalseCRLFhideIfEmpty = FalseCRLFparents = newnode_liquidRocketsCRLFPARTSCRLF{CRLFname = 3.75.HeatshieldCRLF}CRLF}</v>
      </c>
      <c r="E149" s="12" t="s">
        <v>4223</v>
      </c>
    </row>
    <row r="150" spans="1:5" ht="18.75" customHeight="1" x14ac:dyDescent="0.25">
      <c r="A150" s="8">
        <v>140</v>
      </c>
      <c r="D150" s="7" t="str">
        <f>CONCATENATE('Node EDIT'!E150,'Node EDIT'!F150,'Node EDIT'!G150,'Node EDIT'!H150,'Node EDIT'!I150,'Node EDIT'!J150,'Node EDIT'!K150,'Node EDIT'!L150,'Node EDIT'!M150,'Node EDIT'!N150,'Node EDIT'!O150,'Node EDIT'!P150,'Node EDIT'!Q150,'Node EDIT'!R150,'Node EDIT'!S150,'Node EDIT'!T150,'Node EDIT'!U150,'Node EDIT'!V150,'Node EDIT'!W150,'Node EDIT'!X150,'Node EDIT'!Y150,'Node EDIT'!Z150,'Node EDIT'!AA150,'Node EDIT'!AB150,'Node EDIT'!AC150,'Node EDIT'!AD150,'Node EDIT'!AE150,'Node EDIT'!AF150,'Node EDIT'!AG150,'Node EDIT'!AH150,'Node EDIT'!AI150)</f>
        <v>NODECRLF {CRLFname= node5_precisionEngineeringCRLFtechID = precisionEngineeringCRLFpos = -1907.5,757.5,-1CRLFicon = PRECISIONENGINEERINGCRLFcost = 10CRLFtitle = MiniaturizationCRLFdescription = Precise engineering techniques allow for construction of ever smaller parts including decouplers, couplers, adapters, fairings and various other smaller engineered mechanical devices.CRLFanyParent = FalseCRLFhideIfEmpty = FalseCRLFparents = node3_scienceTechCRLFPARTSCRLF{CRLFname = KAS.CPort1CRLFname = KAS.Hook.GrapplingHookCRLFname = KAS.Hook.MagnetCRLFname = KAS.Winch2CRLFname = KAS.Winch3CRLFname = KAS.Winch4CRLF}CRLF}</v>
      </c>
      <c r="E150" s="12" t="s">
        <v>4223</v>
      </c>
    </row>
    <row r="151" spans="1:5" ht="18.75" customHeight="1" x14ac:dyDescent="0.25">
      <c r="A151" s="8">
        <v>141</v>
      </c>
      <c r="D151" s="7" t="str">
        <f>CONCATENATE('Node EDIT'!E151,'Node EDIT'!F151,'Node EDIT'!G151,'Node EDIT'!H151,'Node EDIT'!I151,'Node EDIT'!J151,'Node EDIT'!K151,'Node EDIT'!L151,'Node EDIT'!M151,'Node EDIT'!N151,'Node EDIT'!O151,'Node EDIT'!P151,'Node EDIT'!Q151,'Node EDIT'!R151,'Node EDIT'!S151,'Node EDIT'!T151,'Node EDIT'!U151,'Node EDIT'!V151,'Node EDIT'!W151,'Node EDIT'!X151,'Node EDIT'!Y151,'Node EDIT'!Z151,'Node EDIT'!AA151,'Node EDIT'!AB151,'Node EDIT'!AC151,'Node EDIT'!AD151,'Node EDIT'!AE151,'Node EDIT'!AF151,'Node EDIT'!AG151,'Node EDIT'!AH151,'Node EDIT'!AI151)</f>
        <v>NODECRLF {CRLFname= node4_electricsCRLFtechID = electricsCRLFpos = -2297.167,729.6667,-1CRLFicon = ELECTRICSCRLFcost = 10CRLFtitle = Basic ElectricsCRLFdescription = We did know about electricity before stumbling upon space flight.  The results of starting to investigate the Kerniverse made electric components bigger and more readily available.CRLFanyParent = FalseCRLFhideIfEmpty = FalseCRLFparents = node3_scienceTechCRLFPARTSCRLF{CRLFname = CORE.CSB-406-2CRLFname = CORE.CSB-406-2LCRLFname = CORE.DCM-4301-2CRLFname = CORE.DCM-4401-1CRLFname = CORE.IDM-4402-1CRLFname = km.stager.ag3CRLFname = kb-fuel-breaker2CRLFname = km.se3CRLFname = km-tank-bottom-2CRLFname = km-tank-mid-2CRLFname = km-tank-mid-small-2CRLFname = km-tank-top-2CRLFname = TD.EngineBuranOMSCRLF}CRLF}</v>
      </c>
      <c r="E151" s="12" t="s">
        <v>4223</v>
      </c>
    </row>
    <row r="152" spans="1:5" ht="18.75" customHeight="1" x14ac:dyDescent="0.25">
      <c r="A152" s="8">
        <v>142</v>
      </c>
      <c r="D152" s="7" t="str">
        <f>CONCATENATE('Node EDIT'!E152,'Node EDIT'!F152,'Node EDIT'!G152,'Node EDIT'!H152,'Node EDIT'!I152,'Node EDIT'!J152,'Node EDIT'!K152,'Node EDIT'!L152,'Node EDIT'!M152,'Node EDIT'!N152,'Node EDIT'!O152,'Node EDIT'!P152,'Node EDIT'!Q152,'Node EDIT'!R152,'Node EDIT'!S152,'Node EDIT'!T152,'Node EDIT'!U152,'Node EDIT'!V152,'Node EDIT'!W152,'Node EDIT'!X152,'Node EDIT'!Y152,'Node EDIT'!Z152,'Node EDIT'!AA152,'Node EDIT'!AB152,'Node EDIT'!AC152,'Node EDIT'!AD152,'Node EDIT'!AE152,'Node EDIT'!AF152,'Node EDIT'!AG152,'Node EDIT'!AH152,'Node EDIT'!AI152)</f>
        <v>NODECRLF {CRLFname= newnode_liquidRocketsCRLFtechID = newTech_liquidRocketsCRLFpos = -1211.667,729.6667,-1CRLFicon = BASICROCKETRYCRLFcost = 5CRLFtitle = Basic Liquid Fuel RocketryCRLFdescription = The Kerbals quickly learned to harness and control the explosive tendencies of various liquid substances with nozzles and valves.CRLFanyParent = FalseCRLFhideIfEmpty = FalseCRLFparents = node1_basicRocketryCRLFPARTSCRLF{CRLFname = CORE.CSB-209-1CRLFname = CORE.CSB-209-1LCRLFname = bb1CRLFname = km.bb2CRLFname = kb-fuel-breaker3CRLFname = km-tank-bottom-3CRLFname = km-tank-mid-3CRLFname = km-tank-mid-small-3CRLFname = km-tank-top-3CRLFname = TD.BlizzardEngineCRLFname = TD.BlizzardEngineMountCRLFname = TD.JupiterEngineCRLFname = TD.JupiterEngineMountCRLFname = TD.ZenithBoosterCRLFname = TD.ZenithBoosterRadialCRLFname = TD.JupiterAdaptCRLFname = TD.JupiterNoseCRLFname = TD.JupiterUpperSegCRLFname = TD.JupiterTankHalfCRLFname = TD.JupiterTankCRLFname = TD.JupiterTankBaseCRLF}CRLF}</v>
      </c>
      <c r="E152" s="12" t="s">
        <v>4223</v>
      </c>
    </row>
    <row r="153" spans="1:5" ht="18.75" customHeight="1" x14ac:dyDescent="0.25">
      <c r="A153" s="8">
        <v>143</v>
      </c>
      <c r="D153" s="7" t="str">
        <f>CONCATENATE('Node EDIT'!E153,'Node EDIT'!F153,'Node EDIT'!G153,'Node EDIT'!H153,'Node EDIT'!I153,'Node EDIT'!J153,'Node EDIT'!K153,'Node EDIT'!L153,'Node EDIT'!M153,'Node EDIT'!N153,'Node EDIT'!O153,'Node EDIT'!P153,'Node EDIT'!Q153,'Node EDIT'!R153,'Node EDIT'!S153,'Node EDIT'!T153,'Node EDIT'!U153,'Node EDIT'!V153,'Node EDIT'!W153,'Node EDIT'!X153,'Node EDIT'!Y153,'Node EDIT'!Z153,'Node EDIT'!AA153,'Node EDIT'!AB153,'Node EDIT'!AC153,'Node EDIT'!AD153,'Node EDIT'!AE153,'Node EDIT'!AF153,'Node EDIT'!AG153,'Node EDIT'!AH153,'Node EDIT'!AI153)</f>
        <v>NODECRLF {CRLFname= node3_scienceTechCRLFtechID = scienceTechCRLFpos = -1712.667,729.6667,-1CRLFicon = SCIENCETECHCRLFcost = 2CRLFtitle = The Investigative MethodCRLFdescription = From basic logical musings from the logic command seat come a method of investigating the nature of the Kerbal's Kerniverse.CRLFanyParent = FalseCRLFhideIfEmpty = FalseCRLFparents = newnode_logicCRLFPARTSCRLF{CRLFname = CORE.CSB-412-2CRLFname = CORE.CSB-412-2LCRLFname = TD.JupiterSSMECRLF}CRLF}</v>
      </c>
      <c r="E153" s="12" t="s">
        <v>4223</v>
      </c>
    </row>
    <row r="154" spans="1:5" ht="18.75" customHeight="1" x14ac:dyDescent="0.25">
      <c r="A154" s="8">
        <v>144</v>
      </c>
      <c r="D154" s="7" t="str">
        <f>CONCATENATE('Node EDIT'!E154,'Node EDIT'!F154,'Node EDIT'!G154,'Node EDIT'!H154,'Node EDIT'!I154,'Node EDIT'!J154,'Node EDIT'!K154,'Node EDIT'!L154,'Node EDIT'!M154,'Node EDIT'!N154,'Node EDIT'!O154,'Node EDIT'!P154,'Node EDIT'!Q154,'Node EDIT'!R154,'Node EDIT'!S154,'Node EDIT'!T154,'Node EDIT'!U154,'Node EDIT'!V154,'Node EDIT'!W154,'Node EDIT'!X154,'Node EDIT'!Y154,'Node EDIT'!Z154,'Node EDIT'!AA154,'Node EDIT'!AB154,'Node EDIT'!AC154,'Node EDIT'!AD154,'Node EDIT'!AE154,'Node EDIT'!AF154,'Node EDIT'!AG154,'Node EDIT'!AH154,'Node EDIT'!AI154)</f>
        <v>NODECRLF {CRLFname= node1_basicRocketryCRLFtechID = basicRocketryCRLFpos = -1211.667,590.5,-1CRLFicon = BASICROCKETRYCRLFcost = 2CRLFtitle = Basic RocketryCRLFdescription = In a fit of haphazard creativity, the first rocket came into being when a barrel of explosive material wastes were inadvertently ignited, blasting the barrel far into the sky.CRLFanyParent = FalseCRLFhideIfEmpty = FalseCRLFparents = node0_startCRLFPARTSCRLF{CRLFname = CORE.CSB-204-1CRLFname = CORE.CSB-204-1LCRLFname = CORE.DCM-2201-2CRLFname = CORE.DCM-2301-2CRLFname = CORE.IDM-2202-2CRLFname = Engineer7500CRLFname = EngineerChipFlightCRLFname = km.stager.ag2CRLFname = double-omsCRLFname = kb-fuel-breaker15CRLFname = omsCRLFname = km.se0CRLFname = se2CRLFname = km-tank-bottom-15CRLFname = km-tank-mid-15CRLFname = km-tank-mid-small-15CRLFname = km-tank-top-15CRLFname = protractor.plainCRLFname = protractor.tapeCRLF}CRLF}</v>
      </c>
      <c r="E154" s="12" t="s">
        <v>4223</v>
      </c>
    </row>
    <row r="155" spans="1:5" ht="18.75" customHeight="1" x14ac:dyDescent="0.25">
      <c r="A155" s="8">
        <v>145</v>
      </c>
      <c r="D155" s="7" t="str">
        <f>CONCATENATE('Node EDIT'!E155,'Node EDIT'!F155,'Node EDIT'!G155,'Node EDIT'!H155,'Node EDIT'!I155,'Node EDIT'!J155,'Node EDIT'!K155,'Node EDIT'!L155,'Node EDIT'!M155,'Node EDIT'!N155,'Node EDIT'!O155,'Node EDIT'!P155,'Node EDIT'!Q155,'Node EDIT'!R155,'Node EDIT'!S155,'Node EDIT'!T155,'Node EDIT'!U155,'Node EDIT'!V155,'Node EDIT'!W155,'Node EDIT'!X155,'Node EDIT'!Y155,'Node EDIT'!Z155,'Node EDIT'!AA155,'Node EDIT'!AB155,'Node EDIT'!AC155,'Node EDIT'!AD155,'Node EDIT'!AE155,'Node EDIT'!AF155,'Node EDIT'!AG155,'Node EDIT'!AH155,'Node EDIT'!AI155)</f>
        <v>NODECRLF {CRLFname= newnode_logicCRLFtechID = newTech_logicCRLFpos = -1712.667,590.5,-1CRLFicon = IONPROPULSIONCRLFcost = 1CRLFtitle = LogicCRLFdescription = A great Kerbal was bound to come along one day to invent this contraption.. A special seat and platform from which a Kerbal can sit and ponder the mysterious Kerniverse that surrounds all Kerbal kind.  Would be cool if someday someone put wheels on this thing.CRLFanyParent = FalseCRLFhideIfEmpty = FalseCRLFparents = node0_startCRLFPARTSCRLF{CRLFname = decoupler.ftr.2MCRLFname = decoupler.ftrCRLFname = KM.FuelController.OFFCRLFname = KM.FuelController.ONCRLFname = KM.timerCRLFname = Kosmos.VA.RRV.Escape.UnitCRLFname = KW2mDecouplerCRLFname = 2x2decoupler2CRLFname = NP.decoupler.stack.25m.MiniCRLFname = decoupler1-2CRLFname = radialDecoupler1-2CRLFname = stackSeparatorBigCRLFname = TD.BoosterSepCRLFname = TD.BoosterSep1CRLF}CRLF}</v>
      </c>
      <c r="E155" s="12" t="s">
        <v>4223</v>
      </c>
    </row>
    <row r="156" spans="1:5" ht="18.75" customHeight="1" x14ac:dyDescent="0.25">
      <c r="D156" s="7" t="e">
        <f>CONCATENATE('Node EDIT'!E156,'Node EDIT'!F156,'Node EDIT'!G156,'Node EDIT'!H156,'Node EDIT'!I156,'Node EDIT'!J156,'Node EDIT'!K156,'Node EDIT'!L156,'Node EDIT'!M156,'Node EDIT'!N156,'Node EDIT'!O156,'Node EDIT'!P156,'Node EDIT'!Q156,'Node EDIT'!R156,'Node EDIT'!S156,'Node EDIT'!T156,'Node EDIT'!U156,'Node EDIT'!V156,'Node EDIT'!W156,'Node EDIT'!X156,'Node EDIT'!Y156,'Node EDIT'!Z156,'Node EDIT'!AA156,'Node EDIT'!AB156,'Node EDIT'!AC156,'Node EDIT'!AD156,'Node EDIT'!AE156,'Node EDIT'!AF156,'Node EDIT'!AG156,'Node EDIT'!AH156,'Node EDIT'!AI156)</f>
        <v>#N/A</v>
      </c>
      <c r="E156" s="12" t="s">
        <v>4223</v>
      </c>
    </row>
    <row r="157" spans="1:5" ht="18.75" customHeight="1" x14ac:dyDescent="0.25">
      <c r="D157" s="7" t="e">
        <f>CONCATENATE('Node EDIT'!E157,'Node EDIT'!F157,'Node EDIT'!G157,'Node EDIT'!H157,'Node EDIT'!I157,'Node EDIT'!J157,'Node EDIT'!K157,'Node EDIT'!L157,'Node EDIT'!M157,'Node EDIT'!N157,'Node EDIT'!O157,'Node EDIT'!P157,'Node EDIT'!Q157,'Node EDIT'!R157,'Node EDIT'!S157,'Node EDIT'!T157,'Node EDIT'!U157,'Node EDIT'!V157,'Node EDIT'!W157,'Node EDIT'!X157,'Node EDIT'!Y157,'Node EDIT'!Z157,'Node EDIT'!AA157,'Node EDIT'!AB157,'Node EDIT'!AC157,'Node EDIT'!AD157,'Node EDIT'!AE157,'Node EDIT'!AF157,'Node EDIT'!AG157,'Node EDIT'!AH157,'Node EDIT'!AI157)</f>
        <v>#N/A</v>
      </c>
      <c r="E157" s="12" t="s">
        <v>4223</v>
      </c>
    </row>
    <row r="158" spans="1:5" ht="18.75" customHeight="1" x14ac:dyDescent="0.25">
      <c r="D158" s="7" t="e">
        <f>CONCATENATE('Node EDIT'!E158,'Node EDIT'!F158,'Node EDIT'!G158,'Node EDIT'!H158,'Node EDIT'!I158,'Node EDIT'!J158,'Node EDIT'!K158,'Node EDIT'!L158,'Node EDIT'!M158,'Node EDIT'!N158,'Node EDIT'!O158,'Node EDIT'!P158,'Node EDIT'!Q158,'Node EDIT'!R158,'Node EDIT'!S158,'Node EDIT'!T158,'Node EDIT'!U158,'Node EDIT'!V158,'Node EDIT'!W158,'Node EDIT'!X158,'Node EDIT'!Y158,'Node EDIT'!Z158,'Node EDIT'!AA158,'Node EDIT'!AB158,'Node EDIT'!AC158,'Node EDIT'!AD158,'Node EDIT'!AE158,'Node EDIT'!AF158,'Node EDIT'!AG158,'Node EDIT'!AH158,'Node EDIT'!AI158)</f>
        <v>#N/A</v>
      </c>
      <c r="E158" s="12" t="s">
        <v>4223</v>
      </c>
    </row>
    <row r="159" spans="1:5" ht="18.75" customHeight="1" x14ac:dyDescent="0.25">
      <c r="D159" s="7" t="e">
        <f>CONCATENATE('Node EDIT'!E159,'Node EDIT'!F159,'Node EDIT'!G159,'Node EDIT'!H159,'Node EDIT'!I159,'Node EDIT'!J159,'Node EDIT'!K159,'Node EDIT'!L159,'Node EDIT'!M159,'Node EDIT'!N159,'Node EDIT'!O159,'Node EDIT'!P159,'Node EDIT'!Q159,'Node EDIT'!R159,'Node EDIT'!S159,'Node EDIT'!T159,'Node EDIT'!U159,'Node EDIT'!V159,'Node EDIT'!W159,'Node EDIT'!X159,'Node EDIT'!Y159,'Node EDIT'!Z159,'Node EDIT'!AA159,'Node EDIT'!AB159,'Node EDIT'!AC159,'Node EDIT'!AD159,'Node EDIT'!AE159,'Node EDIT'!AF159,'Node EDIT'!AG159,'Node EDIT'!AH159,'Node EDIT'!AI159)</f>
        <v>#N/A</v>
      </c>
      <c r="E159" s="12" t="s">
        <v>4223</v>
      </c>
    </row>
    <row r="160" spans="1:5" ht="18.75" customHeight="1" x14ac:dyDescent="0.25">
      <c r="D160" s="7" t="e">
        <f>CONCATENATE('Node EDIT'!E160,'Node EDIT'!F160,'Node EDIT'!G160,'Node EDIT'!H160,'Node EDIT'!I160,'Node EDIT'!J160,'Node EDIT'!K160,'Node EDIT'!L160,'Node EDIT'!M160,'Node EDIT'!N160,'Node EDIT'!O160,'Node EDIT'!P160,'Node EDIT'!Q160,'Node EDIT'!R160,'Node EDIT'!S160,'Node EDIT'!T160,'Node EDIT'!U160,'Node EDIT'!V160,'Node EDIT'!W160,'Node EDIT'!X160,'Node EDIT'!Y160,'Node EDIT'!Z160,'Node EDIT'!AA160,'Node EDIT'!AB160,'Node EDIT'!AC160,'Node EDIT'!AD160,'Node EDIT'!AE160,'Node EDIT'!AF160,'Node EDIT'!AG160,'Node EDIT'!AH160,'Node EDIT'!AI160)</f>
        <v>#N/A</v>
      </c>
      <c r="E160" s="12" t="s">
        <v>4223</v>
      </c>
    </row>
    <row r="161" spans="4:5" ht="18.75" customHeight="1" x14ac:dyDescent="0.25">
      <c r="D161" s="7" t="e">
        <f>CONCATENATE('Node EDIT'!E161,'Node EDIT'!F161,'Node EDIT'!G161,'Node EDIT'!H161,'Node EDIT'!I161,'Node EDIT'!J161,'Node EDIT'!K161,'Node EDIT'!L161,'Node EDIT'!M161,'Node EDIT'!N161,'Node EDIT'!O161,'Node EDIT'!P161,'Node EDIT'!Q161,'Node EDIT'!R161,'Node EDIT'!S161,'Node EDIT'!T161,'Node EDIT'!U161,'Node EDIT'!V161,'Node EDIT'!W161,'Node EDIT'!X161,'Node EDIT'!Y161,'Node EDIT'!Z161,'Node EDIT'!AA161,'Node EDIT'!AB161,'Node EDIT'!AC161,'Node EDIT'!AD161,'Node EDIT'!AE161,'Node EDIT'!AF161,'Node EDIT'!AG161,'Node EDIT'!AH161,'Node EDIT'!AI161)</f>
        <v>#N/A</v>
      </c>
      <c r="E161" s="12" t="s">
        <v>4223</v>
      </c>
    </row>
    <row r="162" spans="4:5" ht="18.75" customHeight="1" x14ac:dyDescent="0.25">
      <c r="D162" s="7" t="e">
        <f>CONCATENATE('Node EDIT'!E162,'Node EDIT'!F162,'Node EDIT'!G162,'Node EDIT'!H162,'Node EDIT'!I162,'Node EDIT'!J162,'Node EDIT'!K162,'Node EDIT'!L162,'Node EDIT'!M162,'Node EDIT'!N162,'Node EDIT'!O162,'Node EDIT'!P162,'Node EDIT'!Q162,'Node EDIT'!R162,'Node EDIT'!S162,'Node EDIT'!T162,'Node EDIT'!U162,'Node EDIT'!V162,'Node EDIT'!W162,'Node EDIT'!X162,'Node EDIT'!Y162,'Node EDIT'!Z162,'Node EDIT'!AA162,'Node EDIT'!AB162,'Node EDIT'!AC162,'Node EDIT'!AD162,'Node EDIT'!AE162,'Node EDIT'!AF162,'Node EDIT'!AG162,'Node EDIT'!AH162,'Node EDIT'!AI162)</f>
        <v>#N/A</v>
      </c>
      <c r="E162" s="12" t="s">
        <v>4223</v>
      </c>
    </row>
    <row r="163" spans="4:5" ht="18.75" customHeight="1" x14ac:dyDescent="0.25">
      <c r="D163" s="7" t="e">
        <f>CONCATENATE('Node EDIT'!E163,'Node EDIT'!F163,'Node EDIT'!G163,'Node EDIT'!H163,'Node EDIT'!I163,'Node EDIT'!J163,'Node EDIT'!K163,'Node EDIT'!L163,'Node EDIT'!M163,'Node EDIT'!N163,'Node EDIT'!O163,'Node EDIT'!P163,'Node EDIT'!Q163,'Node EDIT'!R163,'Node EDIT'!S163,'Node EDIT'!T163,'Node EDIT'!U163,'Node EDIT'!V163,'Node EDIT'!W163,'Node EDIT'!X163,'Node EDIT'!Y163,'Node EDIT'!Z163,'Node EDIT'!AA163,'Node EDIT'!AB163,'Node EDIT'!AC163,'Node EDIT'!AD163,'Node EDIT'!AE163,'Node EDIT'!AF163,'Node EDIT'!AG163,'Node EDIT'!AH163,'Node EDIT'!AI163)</f>
        <v>#N/A</v>
      </c>
      <c r="E163" s="12" t="s">
        <v>4223</v>
      </c>
    </row>
    <row r="164" spans="4:5" ht="18.75" customHeight="1" x14ac:dyDescent="0.25">
      <c r="D164" s="7" t="e">
        <f>CONCATENATE('Node EDIT'!E164,'Node EDIT'!F164,'Node EDIT'!G164,'Node EDIT'!H164,'Node EDIT'!I164,'Node EDIT'!J164,'Node EDIT'!K164,'Node EDIT'!L164,'Node EDIT'!M164,'Node EDIT'!N164,'Node EDIT'!O164,'Node EDIT'!P164,'Node EDIT'!Q164,'Node EDIT'!R164,'Node EDIT'!S164,'Node EDIT'!T164,'Node EDIT'!U164,'Node EDIT'!V164,'Node EDIT'!W164,'Node EDIT'!X164,'Node EDIT'!Y164,'Node EDIT'!Z164,'Node EDIT'!AA164,'Node EDIT'!AB164,'Node EDIT'!AC164,'Node EDIT'!AD164,'Node EDIT'!AE164,'Node EDIT'!AF164,'Node EDIT'!AG164,'Node EDIT'!AH164,'Node EDIT'!AI164)</f>
        <v>#N/A</v>
      </c>
      <c r="E164" s="12" t="s">
        <v>4223</v>
      </c>
    </row>
    <row r="165" spans="4:5" ht="18.75" customHeight="1" x14ac:dyDescent="0.25">
      <c r="D165" s="7" t="e">
        <f>CONCATENATE('Node EDIT'!E165,'Node EDIT'!F165,'Node EDIT'!G165,'Node EDIT'!H165,'Node EDIT'!I165,'Node EDIT'!J165,'Node EDIT'!K165,'Node EDIT'!L165,'Node EDIT'!M165,'Node EDIT'!N165,'Node EDIT'!O165,'Node EDIT'!P165,'Node EDIT'!Q165,'Node EDIT'!R165,'Node EDIT'!S165,'Node EDIT'!T165,'Node EDIT'!U165,'Node EDIT'!V165,'Node EDIT'!W165,'Node EDIT'!X165,'Node EDIT'!Y165,'Node EDIT'!Z165,'Node EDIT'!AA165,'Node EDIT'!AB165,'Node EDIT'!AC165,'Node EDIT'!AD165,'Node EDIT'!AE165,'Node EDIT'!AF165,'Node EDIT'!AG165,'Node EDIT'!AH165,'Node EDIT'!AI165)</f>
        <v>#N/A</v>
      </c>
      <c r="E165" s="12" t="s">
        <v>4223</v>
      </c>
    </row>
    <row r="166" spans="4:5" ht="18.75" customHeight="1" x14ac:dyDescent="0.25">
      <c r="D166" s="7" t="e">
        <f>CONCATENATE('Node EDIT'!E166,'Node EDIT'!F166,'Node EDIT'!G166,'Node EDIT'!H166,'Node EDIT'!I166,'Node EDIT'!J166,'Node EDIT'!K166,'Node EDIT'!L166,'Node EDIT'!M166,'Node EDIT'!N166,'Node EDIT'!O166,'Node EDIT'!P166,'Node EDIT'!Q166,'Node EDIT'!R166,'Node EDIT'!S166,'Node EDIT'!T166,'Node EDIT'!U166,'Node EDIT'!V166,'Node EDIT'!W166,'Node EDIT'!X166,'Node EDIT'!Y166,'Node EDIT'!Z166,'Node EDIT'!AA166,'Node EDIT'!AB166,'Node EDIT'!AC166,'Node EDIT'!AD166,'Node EDIT'!AE166,'Node EDIT'!AF166,'Node EDIT'!AG166,'Node EDIT'!AH166,'Node EDIT'!AI166)</f>
        <v>#N/A</v>
      </c>
      <c r="E166" s="12" t="s">
        <v>4223</v>
      </c>
    </row>
    <row r="167" spans="4:5" ht="18.75" customHeight="1" x14ac:dyDescent="0.25">
      <c r="D167" s="7" t="e">
        <f>CONCATENATE('Node EDIT'!E167,'Node EDIT'!F167,'Node EDIT'!G167,'Node EDIT'!H167,'Node EDIT'!I167,'Node EDIT'!J167,'Node EDIT'!K167,'Node EDIT'!L167,'Node EDIT'!M167,'Node EDIT'!N167,'Node EDIT'!O167,'Node EDIT'!P167,'Node EDIT'!Q167,'Node EDIT'!R167,'Node EDIT'!S167,'Node EDIT'!T167,'Node EDIT'!U167,'Node EDIT'!V167,'Node EDIT'!W167,'Node EDIT'!X167,'Node EDIT'!Y167,'Node EDIT'!Z167,'Node EDIT'!AA167,'Node EDIT'!AB167,'Node EDIT'!AC167,'Node EDIT'!AD167,'Node EDIT'!AE167,'Node EDIT'!AF167,'Node EDIT'!AG167,'Node EDIT'!AH167,'Node EDIT'!AI167)</f>
        <v>#N/A</v>
      </c>
      <c r="E167" s="12" t="s">
        <v>4223</v>
      </c>
    </row>
    <row r="168" spans="4:5" ht="18.75" customHeight="1" x14ac:dyDescent="0.25">
      <c r="D168" s="7" t="e">
        <f>CONCATENATE('Node EDIT'!E168,'Node EDIT'!F168,'Node EDIT'!G168,'Node EDIT'!H168,'Node EDIT'!I168,'Node EDIT'!J168,'Node EDIT'!K168,'Node EDIT'!L168,'Node EDIT'!M168,'Node EDIT'!N168,'Node EDIT'!O168,'Node EDIT'!P168,'Node EDIT'!Q168,'Node EDIT'!R168,'Node EDIT'!S168,'Node EDIT'!T168,'Node EDIT'!U168,'Node EDIT'!V168,'Node EDIT'!W168,'Node EDIT'!X168,'Node EDIT'!Y168,'Node EDIT'!Z168,'Node EDIT'!AA168,'Node EDIT'!AB168,'Node EDIT'!AC168,'Node EDIT'!AD168,'Node EDIT'!AE168,'Node EDIT'!AF168,'Node EDIT'!AG168,'Node EDIT'!AH168,'Node EDIT'!AI168)</f>
        <v>#N/A</v>
      </c>
      <c r="E168" s="12" t="s">
        <v>4223</v>
      </c>
    </row>
    <row r="169" spans="4:5" ht="18.75" customHeight="1" x14ac:dyDescent="0.25">
      <c r="D169" s="7" t="e">
        <f>CONCATENATE('Node EDIT'!E169,'Node EDIT'!F169,'Node EDIT'!G169,'Node EDIT'!H169,'Node EDIT'!I169,'Node EDIT'!J169,'Node EDIT'!K169,'Node EDIT'!L169,'Node EDIT'!M169,'Node EDIT'!N169,'Node EDIT'!O169,'Node EDIT'!P169,'Node EDIT'!Q169,'Node EDIT'!R169,'Node EDIT'!S169,'Node EDIT'!T169,'Node EDIT'!U169,'Node EDIT'!V169,'Node EDIT'!W169,'Node EDIT'!X169,'Node EDIT'!Y169,'Node EDIT'!Z169,'Node EDIT'!AA169,'Node EDIT'!AB169,'Node EDIT'!AC169,'Node EDIT'!AD169,'Node EDIT'!AE169,'Node EDIT'!AF169,'Node EDIT'!AG169,'Node EDIT'!AH169,'Node EDIT'!AI169)</f>
        <v>#N/A</v>
      </c>
      <c r="E169" s="12" t="s">
        <v>4223</v>
      </c>
    </row>
    <row r="170" spans="4:5" ht="18.75" customHeight="1" x14ac:dyDescent="0.25">
      <c r="D170" s="7" t="e">
        <f>CONCATENATE('Node EDIT'!E170,'Node EDIT'!F170,'Node EDIT'!G170,'Node EDIT'!H170,'Node EDIT'!I170,'Node EDIT'!J170,'Node EDIT'!K170,'Node EDIT'!L170,'Node EDIT'!M170,'Node EDIT'!N170,'Node EDIT'!O170,'Node EDIT'!P170,'Node EDIT'!Q170,'Node EDIT'!R170,'Node EDIT'!S170,'Node EDIT'!T170,'Node EDIT'!U170,'Node EDIT'!V170,'Node EDIT'!W170,'Node EDIT'!X170,'Node EDIT'!Y170,'Node EDIT'!Z170,'Node EDIT'!AA170,'Node EDIT'!AB170,'Node EDIT'!AC170,'Node EDIT'!AD170,'Node EDIT'!AE170,'Node EDIT'!AF170,'Node EDIT'!AG170,'Node EDIT'!AH170,'Node EDIT'!AI170)</f>
        <v>#N/A</v>
      </c>
      <c r="E170" s="12" t="s">
        <v>4223</v>
      </c>
    </row>
    <row r="171" spans="4:5" ht="18.75" customHeight="1" x14ac:dyDescent="0.25">
      <c r="D171" s="7" t="e">
        <f>CONCATENATE('Node EDIT'!E171,'Node EDIT'!F171,'Node EDIT'!G171,'Node EDIT'!H171,'Node EDIT'!I171,'Node EDIT'!J171,'Node EDIT'!K171,'Node EDIT'!L171,'Node EDIT'!M171,'Node EDIT'!N171,'Node EDIT'!O171,'Node EDIT'!P171,'Node EDIT'!Q171,'Node EDIT'!R171,'Node EDIT'!S171,'Node EDIT'!T171,'Node EDIT'!U171,'Node EDIT'!V171,'Node EDIT'!W171,'Node EDIT'!X171,'Node EDIT'!Y171,'Node EDIT'!Z171,'Node EDIT'!AA171,'Node EDIT'!AB171,'Node EDIT'!AC171,'Node EDIT'!AD171,'Node EDIT'!AE171,'Node EDIT'!AF171,'Node EDIT'!AG171,'Node EDIT'!AH171,'Node EDIT'!AI171)</f>
        <v>#N/A</v>
      </c>
      <c r="E171" s="12" t="s">
        <v>4223</v>
      </c>
    </row>
    <row r="172" spans="4:5" ht="18.75" customHeight="1" x14ac:dyDescent="0.25">
      <c r="D172" s="7" t="e">
        <f>CONCATENATE('Node EDIT'!E172,'Node EDIT'!F172,'Node EDIT'!G172,'Node EDIT'!H172,'Node EDIT'!I172,'Node EDIT'!J172,'Node EDIT'!K172,'Node EDIT'!L172,'Node EDIT'!M172,'Node EDIT'!N172,'Node EDIT'!O172,'Node EDIT'!P172,'Node EDIT'!Q172,'Node EDIT'!R172,'Node EDIT'!S172,'Node EDIT'!T172,'Node EDIT'!U172,'Node EDIT'!V172,'Node EDIT'!W172,'Node EDIT'!X172,'Node EDIT'!Y172,'Node EDIT'!Z172,'Node EDIT'!AA172,'Node EDIT'!AB172,'Node EDIT'!AC172,'Node EDIT'!AD172,'Node EDIT'!AE172,'Node EDIT'!AF172,'Node EDIT'!AG172,'Node EDIT'!AH172,'Node EDIT'!AI172)</f>
        <v>#N/A</v>
      </c>
      <c r="E172" s="12" t="s">
        <v>4223</v>
      </c>
    </row>
    <row r="173" spans="4:5" ht="18.75" customHeight="1" x14ac:dyDescent="0.25">
      <c r="D173" s="7" t="e">
        <f>CONCATENATE('Node EDIT'!E173,'Node EDIT'!F173,'Node EDIT'!G173,'Node EDIT'!H173,'Node EDIT'!I173,'Node EDIT'!J173,'Node EDIT'!K173,'Node EDIT'!L173,'Node EDIT'!M173,'Node EDIT'!N173,'Node EDIT'!O173,'Node EDIT'!P173,'Node EDIT'!Q173,'Node EDIT'!R173,'Node EDIT'!S173,'Node EDIT'!T173,'Node EDIT'!U173,'Node EDIT'!V173,'Node EDIT'!W173,'Node EDIT'!X173,'Node EDIT'!Y173,'Node EDIT'!Z173,'Node EDIT'!AA173,'Node EDIT'!AB173,'Node EDIT'!AC173,'Node EDIT'!AD173,'Node EDIT'!AE173,'Node EDIT'!AF173,'Node EDIT'!AG173,'Node EDIT'!AH173,'Node EDIT'!AI173)</f>
        <v>#N/A</v>
      </c>
      <c r="E173" s="12" t="s">
        <v>4223</v>
      </c>
    </row>
    <row r="174" spans="4:5" ht="18.75" customHeight="1" x14ac:dyDescent="0.25">
      <c r="D174" s="7" t="e">
        <f>CONCATENATE('Node EDIT'!E174,'Node EDIT'!F174,'Node EDIT'!G174,'Node EDIT'!H174,'Node EDIT'!I174,'Node EDIT'!J174,'Node EDIT'!K174,'Node EDIT'!L174,'Node EDIT'!M174,'Node EDIT'!N174,'Node EDIT'!O174,'Node EDIT'!P174,'Node EDIT'!Q174,'Node EDIT'!R174,'Node EDIT'!S174,'Node EDIT'!T174,'Node EDIT'!U174,'Node EDIT'!V174,'Node EDIT'!W174,'Node EDIT'!X174,'Node EDIT'!Y174,'Node EDIT'!Z174,'Node EDIT'!AA174,'Node EDIT'!AB174,'Node EDIT'!AC174,'Node EDIT'!AD174,'Node EDIT'!AE174,'Node EDIT'!AF174,'Node EDIT'!AG174,'Node EDIT'!AH174,'Node EDIT'!AI174)</f>
        <v>#N/A</v>
      </c>
      <c r="E174" s="12" t="s">
        <v>4223</v>
      </c>
    </row>
    <row r="175" spans="4:5" ht="18.75" customHeight="1" x14ac:dyDescent="0.25">
      <c r="D175" s="7" t="e">
        <f>CONCATENATE('Node EDIT'!E175,'Node EDIT'!F175,'Node EDIT'!G175,'Node EDIT'!H175,'Node EDIT'!I175,'Node EDIT'!J175,'Node EDIT'!K175,'Node EDIT'!L175,'Node EDIT'!M175,'Node EDIT'!N175,'Node EDIT'!O175,'Node EDIT'!P175,'Node EDIT'!Q175,'Node EDIT'!R175,'Node EDIT'!S175,'Node EDIT'!T175,'Node EDIT'!U175,'Node EDIT'!V175,'Node EDIT'!W175,'Node EDIT'!X175,'Node EDIT'!Y175,'Node EDIT'!Z175,'Node EDIT'!AA175,'Node EDIT'!AB175,'Node EDIT'!AC175,'Node EDIT'!AD175,'Node EDIT'!AE175,'Node EDIT'!AF175,'Node EDIT'!AG175,'Node EDIT'!AH175,'Node EDIT'!AI175)</f>
        <v>#N/A</v>
      </c>
      <c r="E175" s="12" t="s">
        <v>4223</v>
      </c>
    </row>
    <row r="176" spans="4:5" ht="18.75" customHeight="1" x14ac:dyDescent="0.25">
      <c r="D176" s="7" t="e">
        <f>CONCATENATE('Node EDIT'!E176,'Node EDIT'!F176,'Node EDIT'!G176,'Node EDIT'!H176,'Node EDIT'!I176,'Node EDIT'!J176,'Node EDIT'!K176,'Node EDIT'!L176,'Node EDIT'!M176,'Node EDIT'!N176,'Node EDIT'!O176,'Node EDIT'!P176,'Node EDIT'!Q176,'Node EDIT'!R176,'Node EDIT'!S176,'Node EDIT'!T176,'Node EDIT'!U176,'Node EDIT'!V176,'Node EDIT'!W176,'Node EDIT'!X176,'Node EDIT'!Y176,'Node EDIT'!Z176,'Node EDIT'!AA176,'Node EDIT'!AB176,'Node EDIT'!AC176,'Node EDIT'!AD176,'Node EDIT'!AE176,'Node EDIT'!AF176,'Node EDIT'!AG176,'Node EDIT'!AH176,'Node EDIT'!AI176)</f>
        <v>#N/A</v>
      </c>
      <c r="E176" s="12" t="s">
        <v>4223</v>
      </c>
    </row>
    <row r="177" spans="4:5" ht="18.75" customHeight="1" x14ac:dyDescent="0.25">
      <c r="D177" s="7" t="e">
        <f>CONCATENATE('Node EDIT'!E177,'Node EDIT'!F177,'Node EDIT'!G177,'Node EDIT'!H177,'Node EDIT'!I177,'Node EDIT'!J177,'Node EDIT'!K177,'Node EDIT'!L177,'Node EDIT'!M177,'Node EDIT'!N177,'Node EDIT'!O177,'Node EDIT'!P177,'Node EDIT'!Q177,'Node EDIT'!R177,'Node EDIT'!S177,'Node EDIT'!T177,'Node EDIT'!U177,'Node EDIT'!V177,'Node EDIT'!W177,'Node EDIT'!X177,'Node EDIT'!Y177,'Node EDIT'!Z177,'Node EDIT'!AA177,'Node EDIT'!AB177,'Node EDIT'!AC177,'Node EDIT'!AD177,'Node EDIT'!AE177,'Node EDIT'!AF177,'Node EDIT'!AG177,'Node EDIT'!AH177,'Node EDIT'!AI177)</f>
        <v>#N/A</v>
      </c>
      <c r="E177" s="12" t="s">
        <v>4223</v>
      </c>
    </row>
    <row r="178" spans="4:5" ht="18.75" customHeight="1" x14ac:dyDescent="0.25">
      <c r="D178" s="7" t="e">
        <f>CONCATENATE('Node EDIT'!E178,'Node EDIT'!F178,'Node EDIT'!G178,'Node EDIT'!H178,'Node EDIT'!I178,'Node EDIT'!J178,'Node EDIT'!K178,'Node EDIT'!L178,'Node EDIT'!M178,'Node EDIT'!N178,'Node EDIT'!O178,'Node EDIT'!P178,'Node EDIT'!Q178,'Node EDIT'!R178,'Node EDIT'!S178,'Node EDIT'!T178,'Node EDIT'!U178,'Node EDIT'!V178,'Node EDIT'!W178,'Node EDIT'!X178,'Node EDIT'!Y178,'Node EDIT'!Z178,'Node EDIT'!AA178,'Node EDIT'!AB178,'Node EDIT'!AC178,'Node EDIT'!AD178,'Node EDIT'!AE178,'Node EDIT'!AF178,'Node EDIT'!AG178,'Node EDIT'!AH178,'Node EDIT'!AI178)</f>
        <v>#N/A</v>
      </c>
      <c r="E178" s="12" t="s">
        <v>4223</v>
      </c>
    </row>
    <row r="179" spans="4:5" ht="18.75" customHeight="1" x14ac:dyDescent="0.25">
      <c r="D179" s="7" t="e">
        <f>CONCATENATE('Node EDIT'!E179,'Node EDIT'!F179,'Node EDIT'!G179,'Node EDIT'!H179,'Node EDIT'!I179,'Node EDIT'!J179,'Node EDIT'!K179,'Node EDIT'!L179,'Node EDIT'!M179,'Node EDIT'!N179,'Node EDIT'!O179,'Node EDIT'!P179,'Node EDIT'!Q179,'Node EDIT'!R179,'Node EDIT'!S179,'Node EDIT'!T179,'Node EDIT'!U179,'Node EDIT'!V179,'Node EDIT'!W179,'Node EDIT'!X179,'Node EDIT'!Y179,'Node EDIT'!Z179,'Node EDIT'!AA179,'Node EDIT'!AB179,'Node EDIT'!AC179,'Node EDIT'!AD179,'Node EDIT'!AE179,'Node EDIT'!AF179,'Node EDIT'!AG179,'Node EDIT'!AH179,'Node EDIT'!AI179)</f>
        <v>#N/A</v>
      </c>
      <c r="E179" s="12" t="s">
        <v>4223</v>
      </c>
    </row>
    <row r="180" spans="4:5" ht="18.75" customHeight="1" x14ac:dyDescent="0.25">
      <c r="D180" s="7" t="e">
        <f>CONCATENATE('Node EDIT'!E180,'Node EDIT'!F180,'Node EDIT'!G180,'Node EDIT'!H180,'Node EDIT'!I180,'Node EDIT'!J180,'Node EDIT'!K180,'Node EDIT'!L180,'Node EDIT'!M180,'Node EDIT'!N180,'Node EDIT'!O180,'Node EDIT'!P180,'Node EDIT'!Q180,'Node EDIT'!R180,'Node EDIT'!S180,'Node EDIT'!T180,'Node EDIT'!U180,'Node EDIT'!V180,'Node EDIT'!W180,'Node EDIT'!X180,'Node EDIT'!Y180,'Node EDIT'!Z180,'Node EDIT'!AA180,'Node EDIT'!AB180,'Node EDIT'!AC180,'Node EDIT'!AD180,'Node EDIT'!AE180,'Node EDIT'!AF180,'Node EDIT'!AG180,'Node EDIT'!AH180,'Node EDIT'!AI180)</f>
        <v>#N/A</v>
      </c>
      <c r="E180" s="12" t="s">
        <v>4223</v>
      </c>
    </row>
    <row r="181" spans="4:5" ht="18.75" customHeight="1" x14ac:dyDescent="0.25">
      <c r="D181" s="7" t="e">
        <f>CONCATENATE('Node EDIT'!E181,'Node EDIT'!F181,'Node EDIT'!G181,'Node EDIT'!H181,'Node EDIT'!I181,'Node EDIT'!J181,'Node EDIT'!K181,'Node EDIT'!L181,'Node EDIT'!M181,'Node EDIT'!N181,'Node EDIT'!O181,'Node EDIT'!P181,'Node EDIT'!Q181,'Node EDIT'!R181,'Node EDIT'!S181,'Node EDIT'!T181,'Node EDIT'!U181,'Node EDIT'!V181,'Node EDIT'!W181,'Node EDIT'!X181,'Node EDIT'!Y181,'Node EDIT'!Z181,'Node EDIT'!AA181,'Node EDIT'!AB181,'Node EDIT'!AC181,'Node EDIT'!AD181,'Node EDIT'!AE181,'Node EDIT'!AF181,'Node EDIT'!AG181,'Node EDIT'!AH181,'Node EDIT'!AI181)</f>
        <v>#N/A</v>
      </c>
      <c r="E181" s="12" t="s">
        <v>4223</v>
      </c>
    </row>
    <row r="182" spans="4:5" ht="18.75" customHeight="1" x14ac:dyDescent="0.25">
      <c r="D182" s="7" t="e">
        <f>CONCATENATE('Node EDIT'!E182,'Node EDIT'!F182,'Node EDIT'!G182,'Node EDIT'!H182,'Node EDIT'!I182,'Node EDIT'!J182,'Node EDIT'!K182,'Node EDIT'!L182,'Node EDIT'!M182,'Node EDIT'!N182,'Node EDIT'!O182,'Node EDIT'!P182,'Node EDIT'!Q182,'Node EDIT'!R182,'Node EDIT'!S182,'Node EDIT'!T182,'Node EDIT'!U182,'Node EDIT'!V182,'Node EDIT'!W182,'Node EDIT'!X182,'Node EDIT'!Y182,'Node EDIT'!Z182,'Node EDIT'!AA182,'Node EDIT'!AB182,'Node EDIT'!AC182,'Node EDIT'!AD182,'Node EDIT'!AE182,'Node EDIT'!AF182,'Node EDIT'!AG182,'Node EDIT'!AH182,'Node EDIT'!AI182)</f>
        <v>#N/A</v>
      </c>
      <c r="E182" s="12" t="s">
        <v>4223</v>
      </c>
    </row>
    <row r="183" spans="4:5" ht="18.75" customHeight="1" x14ac:dyDescent="0.25">
      <c r="D183" s="7" t="e">
        <f>CONCATENATE('Node EDIT'!E183,'Node EDIT'!F183,'Node EDIT'!G183,'Node EDIT'!H183,'Node EDIT'!I183,'Node EDIT'!J183,'Node EDIT'!K183,'Node EDIT'!L183,'Node EDIT'!M183,'Node EDIT'!N183,'Node EDIT'!O183,'Node EDIT'!P183,'Node EDIT'!Q183,'Node EDIT'!R183,'Node EDIT'!S183,'Node EDIT'!T183,'Node EDIT'!U183,'Node EDIT'!V183,'Node EDIT'!W183,'Node EDIT'!X183,'Node EDIT'!Y183,'Node EDIT'!Z183,'Node EDIT'!AA183,'Node EDIT'!AB183,'Node EDIT'!AC183,'Node EDIT'!AD183,'Node EDIT'!AE183,'Node EDIT'!AF183,'Node EDIT'!AG183,'Node EDIT'!AH183,'Node EDIT'!AI183)</f>
        <v>#N/A</v>
      </c>
      <c r="E183" s="12" t="s">
        <v>4223</v>
      </c>
    </row>
    <row r="184" spans="4:5" ht="18.75" customHeight="1" x14ac:dyDescent="0.25">
      <c r="D184" s="7" t="e">
        <f>CONCATENATE('Node EDIT'!E184,'Node EDIT'!F184,'Node EDIT'!G184,'Node EDIT'!H184,'Node EDIT'!I184,'Node EDIT'!J184,'Node EDIT'!K184,'Node EDIT'!L184,'Node EDIT'!M184,'Node EDIT'!N184,'Node EDIT'!O184,'Node EDIT'!P184,'Node EDIT'!Q184,'Node EDIT'!R184,'Node EDIT'!S184,'Node EDIT'!T184,'Node EDIT'!U184,'Node EDIT'!V184,'Node EDIT'!W184,'Node EDIT'!X184,'Node EDIT'!Y184,'Node EDIT'!Z184,'Node EDIT'!AA184,'Node EDIT'!AB184,'Node EDIT'!AC184,'Node EDIT'!AD184,'Node EDIT'!AE184,'Node EDIT'!AF184,'Node EDIT'!AG184,'Node EDIT'!AH184,'Node EDIT'!AI184)</f>
        <v>#N/A</v>
      </c>
      <c r="E184" s="12" t="s">
        <v>4223</v>
      </c>
    </row>
    <row r="185" spans="4:5" ht="18.75" customHeight="1" x14ac:dyDescent="0.25">
      <c r="D185" s="7" t="e">
        <f>CONCATENATE('Node EDIT'!E185,'Node EDIT'!F185,'Node EDIT'!G185,'Node EDIT'!H185,'Node EDIT'!I185,'Node EDIT'!J185,'Node EDIT'!K185,'Node EDIT'!L185,'Node EDIT'!M185,'Node EDIT'!N185,'Node EDIT'!O185,'Node EDIT'!P185,'Node EDIT'!Q185,'Node EDIT'!R185,'Node EDIT'!S185,'Node EDIT'!T185,'Node EDIT'!U185,'Node EDIT'!V185,'Node EDIT'!W185,'Node EDIT'!X185,'Node EDIT'!Y185,'Node EDIT'!Z185,'Node EDIT'!AA185,'Node EDIT'!AB185,'Node EDIT'!AC185,'Node EDIT'!AD185,'Node EDIT'!AE185,'Node EDIT'!AF185,'Node EDIT'!AG185,'Node EDIT'!AH185,'Node EDIT'!AI185)</f>
        <v>#N/A</v>
      </c>
      <c r="E185" s="12" t="s">
        <v>4223</v>
      </c>
    </row>
    <row r="186" spans="4:5" ht="18.75" customHeight="1" x14ac:dyDescent="0.25">
      <c r="D186" s="7" t="e">
        <f>CONCATENATE('Node EDIT'!E186,'Node EDIT'!F186,'Node EDIT'!G186,'Node EDIT'!H186,'Node EDIT'!I186,'Node EDIT'!J186,'Node EDIT'!K186,'Node EDIT'!L186,'Node EDIT'!M186,'Node EDIT'!N186,'Node EDIT'!O186,'Node EDIT'!P186,'Node EDIT'!Q186,'Node EDIT'!R186,'Node EDIT'!S186,'Node EDIT'!T186,'Node EDIT'!U186,'Node EDIT'!V186,'Node EDIT'!W186,'Node EDIT'!X186,'Node EDIT'!Y186,'Node EDIT'!Z186,'Node EDIT'!AA186,'Node EDIT'!AB186,'Node EDIT'!AC186,'Node EDIT'!AD186,'Node EDIT'!AE186,'Node EDIT'!AF186,'Node EDIT'!AG186,'Node EDIT'!AH186,'Node EDIT'!AI186)</f>
        <v>#N/A</v>
      </c>
      <c r="E186" s="12" t="s">
        <v>4223</v>
      </c>
    </row>
    <row r="187" spans="4:5" ht="18.75" customHeight="1" x14ac:dyDescent="0.25">
      <c r="D187" s="7" t="e">
        <f>CONCATENATE('Node EDIT'!E187,'Node EDIT'!F187,'Node EDIT'!G187,'Node EDIT'!H187,'Node EDIT'!I187,'Node EDIT'!J187,'Node EDIT'!K187,'Node EDIT'!L187,'Node EDIT'!M187,'Node EDIT'!N187,'Node EDIT'!O187,'Node EDIT'!P187,'Node EDIT'!Q187,'Node EDIT'!R187,'Node EDIT'!S187,'Node EDIT'!T187,'Node EDIT'!U187,'Node EDIT'!V187,'Node EDIT'!W187,'Node EDIT'!X187,'Node EDIT'!Y187,'Node EDIT'!Z187,'Node EDIT'!AA187,'Node EDIT'!AB187,'Node EDIT'!AC187,'Node EDIT'!AD187,'Node EDIT'!AE187,'Node EDIT'!AF187,'Node EDIT'!AG187,'Node EDIT'!AH187,'Node EDIT'!AI187)</f>
        <v>#N/A</v>
      </c>
      <c r="E187" s="12" t="s">
        <v>4223</v>
      </c>
    </row>
    <row r="188" spans="4:5" ht="18.75" customHeight="1" x14ac:dyDescent="0.25">
      <c r="D188" s="7" t="e">
        <f>CONCATENATE('Node EDIT'!E188,'Node EDIT'!F188,'Node EDIT'!G188,'Node EDIT'!H188,'Node EDIT'!I188,'Node EDIT'!J188,'Node EDIT'!K188,'Node EDIT'!L188,'Node EDIT'!M188,'Node EDIT'!N188,'Node EDIT'!O188,'Node EDIT'!P188,'Node EDIT'!Q188,'Node EDIT'!R188,'Node EDIT'!S188,'Node EDIT'!T188,'Node EDIT'!U188,'Node EDIT'!V188,'Node EDIT'!W188,'Node EDIT'!X188,'Node EDIT'!Y188,'Node EDIT'!Z188,'Node EDIT'!AA188,'Node EDIT'!AB188,'Node EDIT'!AC188,'Node EDIT'!AD188,'Node EDIT'!AE188,'Node EDIT'!AF188,'Node EDIT'!AG188,'Node EDIT'!AH188,'Node EDIT'!AI188)</f>
        <v>#N/A</v>
      </c>
      <c r="E188" s="12" t="s">
        <v>4223</v>
      </c>
    </row>
    <row r="189" spans="4:5" ht="18.75" customHeight="1" x14ac:dyDescent="0.25">
      <c r="D189" s="7" t="e">
        <f>CONCATENATE('Node EDIT'!E189,'Node EDIT'!F189,'Node EDIT'!G189,'Node EDIT'!H189,'Node EDIT'!I189,'Node EDIT'!J189,'Node EDIT'!K189,'Node EDIT'!L189,'Node EDIT'!M189,'Node EDIT'!N189,'Node EDIT'!O189,'Node EDIT'!P189,'Node EDIT'!Q189,'Node EDIT'!R189,'Node EDIT'!S189,'Node EDIT'!T189,'Node EDIT'!U189,'Node EDIT'!V189,'Node EDIT'!W189,'Node EDIT'!X189,'Node EDIT'!Y189,'Node EDIT'!Z189,'Node EDIT'!AA189,'Node EDIT'!AB189,'Node EDIT'!AC189,'Node EDIT'!AD189,'Node EDIT'!AE189,'Node EDIT'!AF189,'Node EDIT'!AG189,'Node EDIT'!AH189,'Node EDIT'!AI189)</f>
        <v>#N/A</v>
      </c>
      <c r="E189" s="12" t="s">
        <v>4223</v>
      </c>
    </row>
    <row r="190" spans="4:5" ht="18.75" customHeight="1" x14ac:dyDescent="0.25">
      <c r="D190" s="7" t="e">
        <f>CONCATENATE('Node EDIT'!E190,'Node EDIT'!F190,'Node EDIT'!G190,'Node EDIT'!H190,'Node EDIT'!I190,'Node EDIT'!J190,'Node EDIT'!K190,'Node EDIT'!L190,'Node EDIT'!M190,'Node EDIT'!N190,'Node EDIT'!O190,'Node EDIT'!P190,'Node EDIT'!Q190,'Node EDIT'!R190,'Node EDIT'!S190,'Node EDIT'!T190,'Node EDIT'!U190,'Node EDIT'!V190,'Node EDIT'!W190,'Node EDIT'!X190,'Node EDIT'!Y190,'Node EDIT'!Z190,'Node EDIT'!AA190,'Node EDIT'!AB190,'Node EDIT'!AC190,'Node EDIT'!AD190,'Node EDIT'!AE190,'Node EDIT'!AF190,'Node EDIT'!AG190,'Node EDIT'!AH190,'Node EDIT'!AI190)</f>
        <v>#N/A</v>
      </c>
      <c r="E190" s="12" t="s">
        <v>4223</v>
      </c>
    </row>
    <row r="191" spans="4:5" ht="18.75" customHeight="1" x14ac:dyDescent="0.25">
      <c r="D191" s="7" t="e">
        <f>CONCATENATE('Node EDIT'!E191,'Node EDIT'!F191,'Node EDIT'!G191,'Node EDIT'!H191,'Node EDIT'!I191,'Node EDIT'!J191,'Node EDIT'!K191,'Node EDIT'!L191,'Node EDIT'!M191,'Node EDIT'!N191,'Node EDIT'!O191,'Node EDIT'!P191,'Node EDIT'!Q191,'Node EDIT'!R191,'Node EDIT'!S191,'Node EDIT'!T191,'Node EDIT'!U191,'Node EDIT'!V191,'Node EDIT'!W191,'Node EDIT'!X191,'Node EDIT'!Y191,'Node EDIT'!Z191,'Node EDIT'!AA191,'Node EDIT'!AB191,'Node EDIT'!AC191,'Node EDIT'!AD191,'Node EDIT'!AE191,'Node EDIT'!AF191,'Node EDIT'!AG191,'Node EDIT'!AH191,'Node EDIT'!AI191)</f>
        <v>#N/A</v>
      </c>
      <c r="E191" s="12" t="s">
        <v>4223</v>
      </c>
    </row>
    <row r="192" spans="4:5" ht="18.75" customHeight="1" x14ac:dyDescent="0.25">
      <c r="D192" s="7" t="e">
        <f>CONCATENATE('Node EDIT'!E192,'Node EDIT'!F192,'Node EDIT'!G192,'Node EDIT'!H192,'Node EDIT'!I192,'Node EDIT'!J192,'Node EDIT'!K192,'Node EDIT'!L192,'Node EDIT'!M192,'Node EDIT'!N192,'Node EDIT'!O192,'Node EDIT'!P192,'Node EDIT'!Q192,'Node EDIT'!R192,'Node EDIT'!S192,'Node EDIT'!T192,'Node EDIT'!U192,'Node EDIT'!V192,'Node EDIT'!W192,'Node EDIT'!X192,'Node EDIT'!Y192,'Node EDIT'!Z192,'Node EDIT'!AA192,'Node EDIT'!AB192,'Node EDIT'!AC192,'Node EDIT'!AD192,'Node EDIT'!AE192,'Node EDIT'!AF192,'Node EDIT'!AG192,'Node EDIT'!AH192,'Node EDIT'!AI192)</f>
        <v>#N/A</v>
      </c>
      <c r="E192" s="12" t="s">
        <v>4223</v>
      </c>
    </row>
    <row r="193" spans="1:5" ht="18.75" customHeight="1" x14ac:dyDescent="0.25">
      <c r="D193" s="7" t="e">
        <f>CONCATENATE('Node EDIT'!E193,'Node EDIT'!F193,'Node EDIT'!G193,'Node EDIT'!H193,'Node EDIT'!I193,'Node EDIT'!J193,'Node EDIT'!K193,'Node EDIT'!L193,'Node EDIT'!M193,'Node EDIT'!N193,'Node EDIT'!O193,'Node EDIT'!P193,'Node EDIT'!Q193,'Node EDIT'!R193,'Node EDIT'!S193,'Node EDIT'!T193,'Node EDIT'!U193,'Node EDIT'!V193,'Node EDIT'!W193,'Node EDIT'!X193,'Node EDIT'!Y193,'Node EDIT'!Z193,'Node EDIT'!AA193,'Node EDIT'!AB193,'Node EDIT'!AC193,'Node EDIT'!AD193,'Node EDIT'!AE193,'Node EDIT'!AF193,'Node EDIT'!AG193,'Node EDIT'!AH193,'Node EDIT'!AI193)</f>
        <v>#N/A</v>
      </c>
      <c r="E193" s="12" t="s">
        <v>4223</v>
      </c>
    </row>
    <row r="194" spans="1:5" ht="18.75" customHeight="1" x14ac:dyDescent="0.25">
      <c r="D194" s="7" t="e">
        <f>CONCATENATE('Node EDIT'!E194,'Node EDIT'!F194,'Node EDIT'!G194,'Node EDIT'!H194,'Node EDIT'!I194,'Node EDIT'!J194,'Node EDIT'!K194,'Node EDIT'!L194,'Node EDIT'!M194,'Node EDIT'!N194,'Node EDIT'!O194,'Node EDIT'!P194,'Node EDIT'!Q194,'Node EDIT'!R194,'Node EDIT'!S194,'Node EDIT'!T194,'Node EDIT'!U194,'Node EDIT'!V194,'Node EDIT'!W194,'Node EDIT'!X194,'Node EDIT'!Y194,'Node EDIT'!Z194,'Node EDIT'!AA194,'Node EDIT'!AB194,'Node EDIT'!AC194,'Node EDIT'!AD194,'Node EDIT'!AE194,'Node EDIT'!AF194,'Node EDIT'!AG194,'Node EDIT'!AH194,'Node EDIT'!AI194)</f>
        <v>#N/A</v>
      </c>
      <c r="E194" s="12" t="s">
        <v>4223</v>
      </c>
    </row>
    <row r="195" spans="1:5" ht="18.75" customHeight="1" x14ac:dyDescent="0.25">
      <c r="D195" s="7" t="e">
        <f>CONCATENATE('Node EDIT'!E195,'Node EDIT'!F195,'Node EDIT'!G195,'Node EDIT'!H195,'Node EDIT'!I195,'Node EDIT'!J195,'Node EDIT'!K195,'Node EDIT'!L195,'Node EDIT'!M195,'Node EDIT'!N195,'Node EDIT'!O195,'Node EDIT'!P195,'Node EDIT'!Q195,'Node EDIT'!R195,'Node EDIT'!S195,'Node EDIT'!T195,'Node EDIT'!U195,'Node EDIT'!V195,'Node EDIT'!W195,'Node EDIT'!X195,'Node EDIT'!Y195,'Node EDIT'!Z195,'Node EDIT'!AA195,'Node EDIT'!AB195,'Node EDIT'!AC195,'Node EDIT'!AD195,'Node EDIT'!AE195,'Node EDIT'!AF195,'Node EDIT'!AG195,'Node EDIT'!AH195,'Node EDIT'!AI195)</f>
        <v>#N/A</v>
      </c>
      <c r="E195" s="12" t="s">
        <v>4223</v>
      </c>
    </row>
    <row r="196" spans="1:5" ht="18.75" customHeight="1" x14ac:dyDescent="0.25">
      <c r="A196" s="8">
        <v>146</v>
      </c>
      <c r="D196" s="7" t="str">
        <f>CONCATENATE('Node EDIT'!E196,'Node EDIT'!F196,'Node EDIT'!G196,'Node EDIT'!H196,'Node EDIT'!I196,'Node EDIT'!J196,'Node EDIT'!K196,'Node EDIT'!L196,'Node EDIT'!M196,'Node EDIT'!N196,'Node EDIT'!O196,'Node EDIT'!P196,'Node EDIT'!Q196,'Node EDIT'!R196,'Node EDIT'!S196,'Node EDIT'!T196,'Node EDIT'!U196,'Node EDIT'!V196,'Node EDIT'!W196,'Node EDIT'!X196,'Node EDIT'!Y196,'Node EDIT'!Z196,'Node EDIT'!AA196,'Node EDIT'!AB196,'Node EDIT'!AC196,'Node EDIT'!AD196,'Node EDIT'!AE196,'Node EDIT'!AF196,'Node EDIT'!AG196,'Node EDIT'!AH196,'Node EDIT'!AI196)</f>
        <v>NODECRLF {CRLFname= node0_startCRLFtechID = startCRLFpos = -1462.167,395.6667,-1CRLFicon = STARTCRLFcost = 0CRLFtitle = StartCRLFdescription = In the beginning, the Kerbal knew not his destiny which was laid out before him. (Let the grindfest begin)CRLFanyParent = FalseCRLFhideIfEmpty = FalseCRLFparents = CRLFPARTSCRLF{CRLFname = DishmccomuCRLFname = Dishomega2gCRLFname = LLLRotDish2-5CRLFname = RTGigaDish1CRLFname = RTGigaDish2CRLFname = RTLongDish1CRLFname = RTLongDish2CRLF}CRLF}</v>
      </c>
      <c r="E196" s="12" t="s">
        <v>4223</v>
      </c>
    </row>
    <row r="197" spans="1:5" x14ac:dyDescent="0.25"/>
    <row r="198" spans="1:5" x14ac:dyDescent="0.25"/>
    <row r="199" spans="1:5" x14ac:dyDescent="0.25"/>
    <row r="200" spans="1:5" x14ac:dyDescent="0.25"/>
    <row r="201" spans="1:5" x14ac:dyDescent="0.25"/>
    <row r="202" spans="1:5" x14ac:dyDescent="0.25"/>
    <row r="203" spans="1:5" x14ac:dyDescent="0.25"/>
    <row r="204" spans="1:5" x14ac:dyDescent="0.25"/>
    <row r="205" spans="1:5" x14ac:dyDescent="0.25"/>
    <row r="206" spans="1:5" x14ac:dyDescent="0.25"/>
    <row r="207" spans="1:5" x14ac:dyDescent="0.25"/>
    <row r="208" spans="1:5"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sheetData>
  <mergeCells count="1">
    <mergeCell ref="D2:I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73"/>
  <sheetViews>
    <sheetView zoomScale="55" zoomScaleNormal="55" workbookViewId="0">
      <selection activeCell="V21" sqref="V21"/>
    </sheetView>
  </sheetViews>
  <sheetFormatPr defaultColWidth="0" defaultRowHeight="15" zeroHeight="1" x14ac:dyDescent="0.25"/>
  <cols>
    <col min="1" max="1" width="4.28515625" style="9" customWidth="1"/>
    <col min="2" max="3" width="4.28515625" customWidth="1"/>
    <col min="4" max="4" width="5.7109375" style="8" customWidth="1"/>
    <col min="5" max="5" width="0.7109375" style="9" customWidth="1"/>
    <col min="6" max="6" width="40.85546875" bestFit="1" customWidth="1"/>
    <col min="7" max="7" width="0.7109375" style="9" customWidth="1"/>
    <col min="8" max="8" width="38.85546875" bestFit="1" customWidth="1"/>
    <col min="9" max="9" width="0.7109375" style="9" customWidth="1"/>
    <col min="10" max="10" width="9.7109375" bestFit="1" customWidth="1"/>
    <col min="11" max="11" width="0.7109375" style="9" customWidth="1"/>
    <col min="12" max="12" width="9" bestFit="1" customWidth="1"/>
    <col min="13" max="13" width="0.7109375" style="9" customWidth="1"/>
    <col min="14" max="14" width="2.7109375" bestFit="1" customWidth="1"/>
    <col min="15" max="15" width="0.7109375" style="9" customWidth="1"/>
    <col min="16" max="16" width="29.140625" bestFit="1" customWidth="1"/>
    <col min="17" max="17" width="0.7109375" style="9" customWidth="1"/>
    <col min="18" max="18" width="6.28515625" style="1" bestFit="1" customWidth="1"/>
    <col min="19" max="19" width="0.7109375" style="9" customWidth="1"/>
    <col min="20" max="20" width="40.28515625" customWidth="1"/>
    <col min="21" max="21" width="0.7109375" style="18" customWidth="1"/>
    <col min="22" max="22" width="46.28515625" customWidth="1"/>
    <col min="23" max="23" width="0.7109375" style="9" customWidth="1"/>
    <col min="24" max="24" width="14.42578125" customWidth="1"/>
    <col min="25" max="25" width="0.7109375" style="9" customWidth="1"/>
    <col min="26" max="26" width="14.42578125" customWidth="1"/>
    <col min="27" max="27" width="0.7109375" style="9" customWidth="1"/>
    <col min="28" max="28" width="35.7109375" customWidth="1"/>
    <col min="29" max="29" width="0.7109375" style="9" customWidth="1"/>
    <col min="30" max="30" width="35.7109375" customWidth="1"/>
    <col min="31" max="31" width="0.7109375" style="9" customWidth="1"/>
    <col min="32" max="32" width="35.7109375" customWidth="1"/>
    <col min="33" max="33" width="0.7109375" style="9" customWidth="1"/>
    <col min="34" max="34" width="9.42578125" style="9" customWidth="1"/>
    <col min="35" max="35" width="0.7109375" style="9" customWidth="1"/>
    <col min="36" max="36" width="4.28515625" customWidth="1"/>
    <col min="37" max="16384" width="4.28515625" hidden="1"/>
  </cols>
  <sheetData>
    <row r="1" spans="1:37" s="2" customFormat="1" ht="15.75" thickBot="1" x14ac:dyDescent="0.3">
      <c r="A1" s="8"/>
      <c r="D1" s="8"/>
      <c r="E1" s="8"/>
      <c r="G1" s="8"/>
      <c r="I1" s="8"/>
      <c r="K1" s="8"/>
      <c r="M1" s="8"/>
      <c r="O1" s="8"/>
      <c r="Q1" s="8"/>
      <c r="R1" s="11"/>
      <c r="S1" s="8"/>
      <c r="U1" s="16"/>
      <c r="W1" s="8"/>
      <c r="Y1" s="8"/>
      <c r="AA1" s="8"/>
      <c r="AC1" s="8"/>
      <c r="AE1" s="8"/>
      <c r="AG1" s="8"/>
      <c r="AH1" s="8"/>
      <c r="AI1" s="8"/>
    </row>
    <row r="2" spans="1:37" ht="146.25" customHeight="1" thickBot="1" x14ac:dyDescent="0.3">
      <c r="A2" s="8"/>
      <c r="B2" s="2"/>
      <c r="C2" s="2"/>
      <c r="D2" s="88" t="s">
        <v>4224</v>
      </c>
      <c r="E2" s="89"/>
      <c r="F2" s="89"/>
      <c r="G2" s="89"/>
      <c r="H2" s="89"/>
      <c r="I2" s="89"/>
      <c r="J2" s="89"/>
      <c r="K2" s="89"/>
      <c r="L2" s="89"/>
      <c r="M2" s="89"/>
      <c r="N2" s="89"/>
      <c r="O2" s="89"/>
      <c r="P2" s="90"/>
      <c r="Q2" s="8"/>
      <c r="R2" s="11"/>
      <c r="S2" s="8"/>
      <c r="T2" s="2"/>
      <c r="U2" s="16"/>
      <c r="V2" s="2"/>
      <c r="W2" s="8"/>
      <c r="X2" s="2"/>
      <c r="Y2" s="8"/>
      <c r="Z2" s="2"/>
      <c r="AA2" s="8"/>
      <c r="AB2" s="2"/>
      <c r="AC2" s="8"/>
      <c r="AD2" s="2"/>
      <c r="AE2" s="8"/>
      <c r="AF2" s="2"/>
      <c r="AG2" s="8"/>
      <c r="AH2" s="8"/>
      <c r="AI2" s="8"/>
      <c r="AJ2" s="2"/>
    </row>
    <row r="3" spans="1:37" ht="18.75" customHeight="1" x14ac:dyDescent="0.25">
      <c r="A3" s="8"/>
      <c r="B3" s="2"/>
      <c r="C3" s="2"/>
      <c r="E3" s="8"/>
      <c r="F3" s="2"/>
      <c r="G3" s="8"/>
      <c r="H3" s="2"/>
      <c r="I3" s="8"/>
      <c r="J3" s="2"/>
      <c r="K3" s="8"/>
      <c r="L3" s="2"/>
      <c r="M3" s="8"/>
      <c r="N3" s="2"/>
      <c r="O3" s="8"/>
      <c r="P3" s="2"/>
      <c r="Q3" s="8"/>
      <c r="R3" s="11"/>
      <c r="S3" s="8"/>
      <c r="T3" s="2"/>
      <c r="U3" s="16"/>
      <c r="V3" s="2"/>
      <c r="W3" s="8"/>
      <c r="X3" s="2"/>
      <c r="Y3" s="8"/>
      <c r="Z3" s="2"/>
      <c r="AA3" s="8"/>
      <c r="AB3" s="2"/>
      <c r="AC3" s="8"/>
      <c r="AD3" s="2"/>
      <c r="AE3" s="8"/>
      <c r="AF3" s="2"/>
      <c r="AG3" s="8"/>
      <c r="AH3" s="8"/>
      <c r="AI3" s="8"/>
      <c r="AJ3" s="2"/>
    </row>
    <row r="4" spans="1:37" ht="18.75" customHeight="1" thickBot="1" x14ac:dyDescent="0.4">
      <c r="A4" s="8"/>
      <c r="B4" s="2"/>
      <c r="C4" s="2"/>
      <c r="E4" s="8"/>
      <c r="F4" s="2"/>
      <c r="G4" s="8"/>
      <c r="H4" s="2"/>
      <c r="I4" s="8"/>
      <c r="J4" s="2"/>
      <c r="K4" s="8"/>
      <c r="L4" s="2"/>
      <c r="M4" s="8"/>
      <c r="N4" s="2"/>
      <c r="O4" s="8"/>
      <c r="P4" s="2"/>
      <c r="Q4" s="8"/>
      <c r="R4" s="13" t="s">
        <v>2487</v>
      </c>
      <c r="S4" s="8"/>
      <c r="T4" s="2"/>
      <c r="U4" s="16"/>
      <c r="V4" s="2"/>
      <c r="W4" s="8"/>
      <c r="X4" s="2"/>
      <c r="Y4" s="8"/>
      <c r="Z4" s="2"/>
      <c r="AA4" s="8"/>
      <c r="AB4" s="2"/>
      <c r="AC4" s="8"/>
      <c r="AD4" s="2"/>
      <c r="AE4" s="8"/>
      <c r="AF4" s="2"/>
      <c r="AG4" s="8"/>
      <c r="AH4" s="8"/>
      <c r="AI4" s="8"/>
      <c r="AJ4" s="2"/>
    </row>
    <row r="5" spans="1:37" ht="18.75" customHeight="1" thickBot="1" x14ac:dyDescent="0.3">
      <c r="A5" s="8"/>
      <c r="B5" s="2"/>
      <c r="C5" s="2"/>
      <c r="E5" s="8"/>
      <c r="F5" s="2"/>
      <c r="G5" s="8"/>
      <c r="H5" s="2"/>
      <c r="I5" s="8"/>
      <c r="J5" s="2"/>
      <c r="K5" s="8"/>
      <c r="L5" s="2"/>
      <c r="M5" s="8"/>
      <c r="N5" s="2"/>
      <c r="O5" s="8"/>
      <c r="P5" s="2"/>
      <c r="Q5" s="8"/>
      <c r="R5" s="22">
        <v>1</v>
      </c>
      <c r="S5" s="8"/>
      <c r="T5" s="2"/>
      <c r="U5" s="16"/>
      <c r="V5" s="2"/>
      <c r="W5" s="8"/>
      <c r="X5" s="2"/>
      <c r="Y5" s="8"/>
      <c r="Z5" s="2"/>
      <c r="AA5" s="8"/>
      <c r="AB5" s="2"/>
      <c r="AC5" s="8"/>
      <c r="AD5" s="2"/>
      <c r="AE5" s="8"/>
      <c r="AF5" s="2"/>
      <c r="AG5" s="8"/>
      <c r="AH5" s="8"/>
      <c r="AI5" s="8"/>
      <c r="AJ5" s="2"/>
    </row>
    <row r="6" spans="1:37" ht="18.75" customHeight="1" x14ac:dyDescent="0.25">
      <c r="A6" s="8"/>
      <c r="B6" s="2"/>
      <c r="C6" s="2"/>
      <c r="E6" s="8"/>
      <c r="F6" s="2"/>
      <c r="G6" s="8"/>
      <c r="H6" s="2"/>
      <c r="I6" s="8"/>
      <c r="J6" s="2"/>
      <c r="K6" s="8"/>
      <c r="L6" s="2"/>
      <c r="M6" s="8"/>
      <c r="N6" s="2"/>
      <c r="O6" s="8"/>
      <c r="P6" s="2"/>
      <c r="Q6" s="8"/>
      <c r="R6" s="11"/>
      <c r="S6" s="8"/>
      <c r="T6" s="2"/>
      <c r="U6" s="16"/>
      <c r="V6" s="2"/>
      <c r="W6" s="8"/>
      <c r="X6" s="2"/>
      <c r="Y6" s="8"/>
      <c r="Z6" s="2"/>
      <c r="AA6" s="8"/>
      <c r="AB6" s="2"/>
      <c r="AC6" s="8"/>
      <c r="AD6" s="2"/>
      <c r="AE6" s="8"/>
      <c r="AF6" s="2"/>
      <c r="AG6" s="8"/>
      <c r="AH6" s="8"/>
      <c r="AI6" s="8"/>
      <c r="AJ6" s="2"/>
    </row>
    <row r="7" spans="1:37" ht="18.75" customHeight="1" thickBot="1" x14ac:dyDescent="0.4">
      <c r="A7" s="8"/>
      <c r="B7" s="2"/>
      <c r="C7" s="2"/>
      <c r="E7" s="8"/>
      <c r="F7" s="2"/>
      <c r="G7" s="8"/>
      <c r="H7" s="2"/>
      <c r="I7" s="8"/>
      <c r="J7" s="2"/>
      <c r="K7" s="8"/>
      <c r="L7" s="2"/>
      <c r="M7" s="8"/>
      <c r="N7" s="2"/>
      <c r="O7" s="8"/>
      <c r="P7" s="2"/>
      <c r="Q7" s="8"/>
      <c r="R7" s="13" t="s">
        <v>2488</v>
      </c>
      <c r="S7" s="11"/>
      <c r="T7" s="8"/>
      <c r="U7" s="2"/>
      <c r="V7" s="16"/>
      <c r="W7" s="2"/>
      <c r="X7" s="8"/>
      <c r="Y7" s="2"/>
      <c r="Z7" s="8"/>
      <c r="AA7" s="2"/>
      <c r="AB7" s="8"/>
      <c r="AC7" s="2"/>
      <c r="AD7" s="8"/>
      <c r="AE7" s="2"/>
      <c r="AF7" s="8"/>
      <c r="AG7" s="2"/>
      <c r="AH7" s="8"/>
      <c r="AI7" s="8"/>
      <c r="AJ7" s="8"/>
      <c r="AK7" s="2"/>
    </row>
    <row r="8" spans="1:37" ht="18.75" customHeight="1" thickBot="1" x14ac:dyDescent="0.3">
      <c r="A8" s="8"/>
      <c r="B8" s="2"/>
      <c r="C8" s="2"/>
      <c r="E8" s="8"/>
      <c r="F8" s="2"/>
      <c r="G8" s="8"/>
      <c r="H8" s="2"/>
      <c r="I8" s="8"/>
      <c r="J8" s="2"/>
      <c r="K8" s="8"/>
      <c r="L8" s="2"/>
      <c r="M8" s="8"/>
      <c r="N8" s="2"/>
      <c r="O8" s="8"/>
      <c r="P8" s="2"/>
      <c r="Q8" s="8"/>
      <c r="R8" s="23">
        <f>SUM(R11:R196)</f>
        <v>18620</v>
      </c>
      <c r="S8" s="11"/>
      <c r="T8" s="8"/>
      <c r="U8" s="2"/>
      <c r="V8" s="16"/>
      <c r="W8" s="2"/>
      <c r="X8" s="8"/>
      <c r="Y8" s="2"/>
      <c r="Z8" s="8"/>
      <c r="AA8" s="2"/>
      <c r="AB8" s="8"/>
      <c r="AC8" s="2"/>
      <c r="AD8" s="8"/>
      <c r="AE8" s="2"/>
      <c r="AF8" s="8"/>
      <c r="AG8" s="2"/>
      <c r="AH8" s="8"/>
      <c r="AI8" s="8"/>
      <c r="AJ8" s="8"/>
      <c r="AK8" s="2"/>
    </row>
    <row r="9" spans="1:37" x14ac:dyDescent="0.25">
      <c r="A9" s="8"/>
      <c r="B9" s="2"/>
      <c r="C9" s="2"/>
      <c r="E9" s="8"/>
      <c r="F9" s="2"/>
      <c r="G9" s="8"/>
      <c r="H9" s="2"/>
      <c r="I9" s="8"/>
      <c r="J9" s="2"/>
      <c r="K9" s="8"/>
      <c r="L9" s="2"/>
      <c r="M9" s="8"/>
      <c r="N9" s="2"/>
      <c r="O9" s="8"/>
      <c r="P9" s="2"/>
      <c r="Q9" s="8"/>
      <c r="R9" s="11"/>
      <c r="S9" s="8"/>
      <c r="T9" s="2"/>
      <c r="U9" s="16"/>
      <c r="V9" s="2"/>
      <c r="W9" s="8"/>
      <c r="X9" s="2"/>
      <c r="Y9" s="8"/>
      <c r="Z9" s="2"/>
      <c r="AA9" s="8"/>
      <c r="AB9" s="2"/>
      <c r="AC9" s="8"/>
      <c r="AD9" s="2"/>
      <c r="AE9" s="8"/>
      <c r="AF9" s="2"/>
      <c r="AG9" s="8"/>
      <c r="AH9" s="8"/>
      <c r="AI9" s="8"/>
      <c r="AJ9" s="2"/>
    </row>
    <row r="10" spans="1:37" s="1" customFormat="1" ht="21" x14ac:dyDescent="0.35">
      <c r="A10" s="12"/>
      <c r="B10" s="11"/>
      <c r="C10" s="11"/>
      <c r="D10" s="12"/>
      <c r="E10" s="12"/>
      <c r="F10" s="13" t="s">
        <v>579</v>
      </c>
      <c r="G10" s="14"/>
      <c r="H10" s="13" t="s">
        <v>580</v>
      </c>
      <c r="I10" s="14"/>
      <c r="J10" s="46" t="s">
        <v>292</v>
      </c>
      <c r="K10" s="47"/>
      <c r="L10" s="48" t="s">
        <v>293</v>
      </c>
      <c r="M10" s="14"/>
      <c r="N10" s="13" t="s">
        <v>294</v>
      </c>
      <c r="O10" s="14"/>
      <c r="P10" s="13" t="s">
        <v>581</v>
      </c>
      <c r="Q10" s="14"/>
      <c r="R10" s="13" t="s">
        <v>347</v>
      </c>
      <c r="S10" s="14"/>
      <c r="T10" s="13" t="s">
        <v>582</v>
      </c>
      <c r="U10" s="17"/>
      <c r="V10" s="13" t="s">
        <v>583</v>
      </c>
      <c r="W10" s="14"/>
      <c r="X10" s="15" t="s">
        <v>2480</v>
      </c>
      <c r="Y10" s="14"/>
      <c r="Z10" s="15" t="s">
        <v>2481</v>
      </c>
      <c r="AA10" s="14"/>
      <c r="AB10" s="13" t="s">
        <v>584</v>
      </c>
      <c r="AC10" s="14"/>
      <c r="AD10" s="13" t="s">
        <v>585</v>
      </c>
      <c r="AE10" s="14"/>
      <c r="AF10" s="13" t="s">
        <v>586</v>
      </c>
      <c r="AG10" s="12"/>
      <c r="AH10" s="15" t="s">
        <v>2482</v>
      </c>
      <c r="AI10" s="12"/>
      <c r="AJ10" s="11"/>
    </row>
    <row r="11" spans="1:37" ht="18.75" customHeight="1" x14ac:dyDescent="0.25">
      <c r="A11" s="8">
        <v>1</v>
      </c>
      <c r="B11" s="2"/>
      <c r="C11" s="2"/>
      <c r="D11" s="8">
        <v>1</v>
      </c>
      <c r="E11" s="8" t="s">
        <v>568</v>
      </c>
      <c r="F11" s="4" t="s">
        <v>41</v>
      </c>
      <c r="G11" s="8" t="s">
        <v>569</v>
      </c>
      <c r="H11" s="4" t="s">
        <v>187</v>
      </c>
      <c r="I11" s="8" t="s">
        <v>570</v>
      </c>
      <c r="J11" s="49">
        <v>-1907.5</v>
      </c>
      <c r="K11" s="50" t="s">
        <v>578</v>
      </c>
      <c r="L11" s="49">
        <v>2260.5</v>
      </c>
      <c r="M11" s="10" t="s">
        <v>578</v>
      </c>
      <c r="N11" s="4">
        <v>-1</v>
      </c>
      <c r="O11" s="8" t="s">
        <v>571</v>
      </c>
      <c r="P11" s="4" t="s">
        <v>317</v>
      </c>
      <c r="Q11" s="8" t="s">
        <v>572</v>
      </c>
      <c r="R11" s="21">
        <f t="shared" ref="R11:R42" si="0">AJ11*$R$5</f>
        <v>800</v>
      </c>
      <c r="S11" s="8" t="s">
        <v>574</v>
      </c>
      <c r="T11" s="6" t="s">
        <v>394</v>
      </c>
      <c r="U11" s="16" t="s">
        <v>573</v>
      </c>
      <c r="V11" s="6" t="s">
        <v>2501</v>
      </c>
      <c r="W11" s="8" t="s">
        <v>575</v>
      </c>
      <c r="X11" s="20" t="s">
        <v>2486</v>
      </c>
      <c r="Y11" s="12" t="s">
        <v>576</v>
      </c>
      <c r="Z11" s="20" t="s">
        <v>2486</v>
      </c>
      <c r="AA11" s="8" t="s">
        <v>577</v>
      </c>
      <c r="AB11" s="4" t="s">
        <v>43</v>
      </c>
      <c r="AC11" s="8" t="str">
        <f t="shared" ref="AC11:AC42" si="1">IF(ISBLANK(AD11),"",",")</f>
        <v>,</v>
      </c>
      <c r="AD11" s="4" t="s">
        <v>92</v>
      </c>
      <c r="AE11" s="8" t="str">
        <f t="shared" ref="AE11:AE42" si="2">IF(ISBLANK(AF11),"",",")</f>
        <v/>
      </c>
      <c r="AF11" s="4"/>
      <c r="AG11" s="8" t="s">
        <v>2483</v>
      </c>
      <c r="AH11" s="70" t="str">
        <f>HLOOKUP(D11,'ADD PARTS HERE'!$C$5:$ER$7,3,)</f>
        <v>name = kerbalEVACRLFname = flagCRLFname = orbitaiespodCRLFname = NP.Capsule.BootlegCRLFname = mk1podCRLFname = trussPiece1x</v>
      </c>
      <c r="AI11" s="8" t="s">
        <v>2484</v>
      </c>
      <c r="AJ11" s="8">
        <v>800</v>
      </c>
    </row>
    <row r="12" spans="1:37" ht="18.75" customHeight="1" x14ac:dyDescent="0.25">
      <c r="A12" s="8">
        <v>2</v>
      </c>
      <c r="B12" s="2"/>
      <c r="C12" s="2"/>
      <c r="D12" s="8">
        <v>2</v>
      </c>
      <c r="E12" s="8" t="s">
        <v>568</v>
      </c>
      <c r="F12" s="4" t="s">
        <v>43</v>
      </c>
      <c r="G12" s="8" t="s">
        <v>569</v>
      </c>
      <c r="H12" s="4" t="s">
        <v>189</v>
      </c>
      <c r="I12" s="8" t="s">
        <v>570</v>
      </c>
      <c r="J12" s="49">
        <v>-1963.1669999999999</v>
      </c>
      <c r="K12" s="50" t="s">
        <v>578</v>
      </c>
      <c r="L12" s="49">
        <v>2121.3330000000001</v>
      </c>
      <c r="M12" s="10" t="s">
        <v>578</v>
      </c>
      <c r="N12" s="4">
        <v>-1</v>
      </c>
      <c r="O12" s="8" t="s">
        <v>571</v>
      </c>
      <c r="P12" s="4" t="s">
        <v>318</v>
      </c>
      <c r="Q12" s="8" t="s">
        <v>572</v>
      </c>
      <c r="R12" s="21">
        <f t="shared" si="0"/>
        <v>700</v>
      </c>
      <c r="S12" s="8" t="s">
        <v>574</v>
      </c>
      <c r="T12" s="6" t="s">
        <v>396</v>
      </c>
      <c r="U12" s="16" t="s">
        <v>573</v>
      </c>
      <c r="V12" s="6" t="s">
        <v>512</v>
      </c>
      <c r="W12" s="8" t="s">
        <v>575</v>
      </c>
      <c r="X12" s="20" t="s">
        <v>2486</v>
      </c>
      <c r="Y12" s="12" t="s">
        <v>576</v>
      </c>
      <c r="Z12" s="20" t="s">
        <v>2486</v>
      </c>
      <c r="AA12" s="8" t="s">
        <v>577</v>
      </c>
      <c r="AB12" s="4" t="s">
        <v>44</v>
      </c>
      <c r="AC12" s="8" t="str">
        <f t="shared" si="1"/>
        <v>,</v>
      </c>
      <c r="AD12" s="4" t="s">
        <v>42</v>
      </c>
      <c r="AE12" s="8" t="str">
        <f t="shared" si="2"/>
        <v/>
      </c>
      <c r="AF12" s="4"/>
      <c r="AG12" s="8" t="s">
        <v>2483</v>
      </c>
      <c r="AH12" s="70" t="str">
        <f>HLOOKUP(D12,'ADD PARTS HERE'!$C$5:$ER$7,3,)</f>
        <v>name = galaxvr2CRLFname = tankMER1CRLFname = tankorb1CRLFname = part.URM.1.25.U00CRLFname = KW1mengineVestaVR1CRLFname = KW1mtankL1CRLFname = KW1mtankPancakeCRLFname = LLLRadEngCRLFname = fuelLowerstageCRLFname = LLLCirc1a1FCRLFname = LLLCirc1b1FCRLFname = NP.aux.radialliquidboosterCRLFname = NP.aux.radiallargeliquidboosterCRLFname = NP.lfe.125m.RMA3CRLFname = SMP.engineLargeSkipperCRLFname = SMP.liquidEngine1-2CRLFname = SMP.fuelTank.longCRLFname = liquidEngineCRLFname = liquidEngine3CRLFname = fuelTankSmallCRLFname = liquidEngineMiniRescale</v>
      </c>
      <c r="AI12" s="8" t="s">
        <v>2484</v>
      </c>
      <c r="AJ12" s="8">
        <v>700</v>
      </c>
    </row>
    <row r="13" spans="1:37" ht="18.75" customHeight="1" x14ac:dyDescent="0.25">
      <c r="A13" s="8">
        <v>3</v>
      </c>
      <c r="B13" s="2"/>
      <c r="C13" s="2"/>
      <c r="D13" s="8">
        <v>3</v>
      </c>
      <c r="E13" s="8" t="s">
        <v>568</v>
      </c>
      <c r="F13" s="4" t="s">
        <v>92</v>
      </c>
      <c r="G13" s="8" t="s">
        <v>569</v>
      </c>
      <c r="H13" s="4" t="s">
        <v>238</v>
      </c>
      <c r="I13" s="8" t="s">
        <v>570</v>
      </c>
      <c r="J13" s="49">
        <v>-1851.8330000000001</v>
      </c>
      <c r="K13" s="50" t="s">
        <v>578</v>
      </c>
      <c r="L13" s="49">
        <v>2121.3330000000001</v>
      </c>
      <c r="M13" s="10" t="s">
        <v>578</v>
      </c>
      <c r="N13" s="4">
        <v>-1</v>
      </c>
      <c r="O13" s="8" t="s">
        <v>571</v>
      </c>
      <c r="P13" s="4" t="s">
        <v>325</v>
      </c>
      <c r="Q13" s="8" t="s">
        <v>572</v>
      </c>
      <c r="R13" s="21">
        <f t="shared" si="0"/>
        <v>600</v>
      </c>
      <c r="S13" s="8" t="s">
        <v>574</v>
      </c>
      <c r="T13" s="6" t="s">
        <v>352</v>
      </c>
      <c r="U13" s="16" t="s">
        <v>573</v>
      </c>
      <c r="V13" s="6" t="s">
        <v>526</v>
      </c>
      <c r="W13" s="8" t="s">
        <v>575</v>
      </c>
      <c r="X13" s="20" t="s">
        <v>2486</v>
      </c>
      <c r="Y13" s="12" t="s">
        <v>576</v>
      </c>
      <c r="Z13" s="20" t="s">
        <v>2486</v>
      </c>
      <c r="AA13" s="8" t="s">
        <v>577</v>
      </c>
      <c r="AB13" s="4" t="s">
        <v>44</v>
      </c>
      <c r="AC13" s="8" t="str">
        <f t="shared" si="1"/>
        <v>,</v>
      </c>
      <c r="AD13" s="4" t="s">
        <v>121</v>
      </c>
      <c r="AE13" s="8" t="str">
        <f t="shared" si="2"/>
        <v/>
      </c>
      <c r="AF13" s="4"/>
      <c r="AG13" s="8" t="s">
        <v>2483</v>
      </c>
      <c r="AH13" s="70" t="str">
        <f>HLOOKUP(D13,'ADD PARTS HERE'!$C$5:$ER$7,3,)</f>
        <v>name = HL.AirshipEnvelope.UnaCRLFname = NP.chute.RadialparachuteCRLFname = VNG.PB.ParachuteBox</v>
      </c>
      <c r="AI13" s="8" t="s">
        <v>2484</v>
      </c>
      <c r="AJ13" s="8">
        <v>600</v>
      </c>
    </row>
    <row r="14" spans="1:37" ht="18.75" customHeight="1" x14ac:dyDescent="0.25">
      <c r="A14" s="8">
        <v>4</v>
      </c>
      <c r="B14" s="2"/>
      <c r="C14" s="2"/>
      <c r="D14" s="8">
        <v>4</v>
      </c>
      <c r="E14" s="8" t="s">
        <v>568</v>
      </c>
      <c r="F14" s="4" t="s">
        <v>42</v>
      </c>
      <c r="G14" s="8" t="s">
        <v>569</v>
      </c>
      <c r="H14" s="4" t="s">
        <v>188</v>
      </c>
      <c r="I14" s="8" t="s">
        <v>570</v>
      </c>
      <c r="J14" s="49">
        <v>-1907.5</v>
      </c>
      <c r="K14" s="50" t="s">
        <v>578</v>
      </c>
      <c r="L14" s="49">
        <v>2037.8330000000001</v>
      </c>
      <c r="M14" s="10" t="s">
        <v>578</v>
      </c>
      <c r="N14" s="4">
        <v>-1</v>
      </c>
      <c r="O14" s="8" t="s">
        <v>571</v>
      </c>
      <c r="P14" s="4" t="s">
        <v>317</v>
      </c>
      <c r="Q14" s="8" t="s">
        <v>572</v>
      </c>
      <c r="R14" s="21">
        <f t="shared" si="0"/>
        <v>600</v>
      </c>
      <c r="S14" s="8" t="s">
        <v>574</v>
      </c>
      <c r="T14" s="6" t="s">
        <v>395</v>
      </c>
      <c r="U14" s="16" t="s">
        <v>573</v>
      </c>
      <c r="V14" s="6" t="s">
        <v>511</v>
      </c>
      <c r="W14" s="8" t="s">
        <v>575</v>
      </c>
      <c r="X14" s="20" t="s">
        <v>2486</v>
      </c>
      <c r="Y14" s="12" t="s">
        <v>576</v>
      </c>
      <c r="Z14" s="20" t="s">
        <v>2486</v>
      </c>
      <c r="AA14" s="8" t="s">
        <v>577</v>
      </c>
      <c r="AB14" s="4" t="s">
        <v>98</v>
      </c>
      <c r="AC14" s="8" t="str">
        <f t="shared" si="1"/>
        <v>,</v>
      </c>
      <c r="AD14" s="4" t="s">
        <v>83</v>
      </c>
      <c r="AE14" s="8" t="str">
        <f t="shared" si="2"/>
        <v/>
      </c>
      <c r="AF14" s="4"/>
      <c r="AG14" s="8" t="s">
        <v>2483</v>
      </c>
      <c r="AH14" s="70" t="str">
        <f>HLOOKUP(D14,'ADD PARTS HERE'!$C$5:$ER$7,3,)</f>
        <v>name = KWsrbGlobeICRLFname = LLLPipeDecCRLFname = solidBoosterCRLFname = solidBooster1-1SmallCRLFname = solidBoosterSmall</v>
      </c>
      <c r="AI14" s="8" t="s">
        <v>2484</v>
      </c>
      <c r="AJ14" s="8">
        <v>600</v>
      </c>
    </row>
    <row r="15" spans="1:37" ht="18.75" customHeight="1" x14ac:dyDescent="0.25">
      <c r="A15" s="8">
        <v>5</v>
      </c>
      <c r="B15" s="2"/>
      <c r="C15" s="2"/>
      <c r="D15" s="8">
        <v>5</v>
      </c>
      <c r="E15" s="8" t="s">
        <v>568</v>
      </c>
      <c r="F15" s="4" t="s">
        <v>44</v>
      </c>
      <c r="G15" s="8" t="s">
        <v>569</v>
      </c>
      <c r="H15" s="4" t="s">
        <v>190</v>
      </c>
      <c r="I15" s="8" t="s">
        <v>570</v>
      </c>
      <c r="J15" s="49">
        <v>-1907.5</v>
      </c>
      <c r="K15" s="50" t="s">
        <v>578</v>
      </c>
      <c r="L15" s="49">
        <v>1898.6669999999999</v>
      </c>
      <c r="M15" s="10" t="s">
        <v>578</v>
      </c>
      <c r="N15" s="4">
        <v>-1</v>
      </c>
      <c r="O15" s="8" t="s">
        <v>571</v>
      </c>
      <c r="P15" s="4" t="s">
        <v>308</v>
      </c>
      <c r="Q15" s="8" t="s">
        <v>572</v>
      </c>
      <c r="R15" s="21">
        <f t="shared" si="0"/>
        <v>400</v>
      </c>
      <c r="S15" s="8" t="s">
        <v>574</v>
      </c>
      <c r="T15" s="6" t="s">
        <v>397</v>
      </c>
      <c r="U15" s="16" t="s">
        <v>573</v>
      </c>
      <c r="V15" s="6" t="s">
        <v>513</v>
      </c>
      <c r="W15" s="8" t="s">
        <v>575</v>
      </c>
      <c r="X15" s="20" t="s">
        <v>2486</v>
      </c>
      <c r="Y15" s="12" t="s">
        <v>576</v>
      </c>
      <c r="Z15" s="20" t="s">
        <v>2486</v>
      </c>
      <c r="AA15" s="8" t="s">
        <v>577</v>
      </c>
      <c r="AB15" s="4" t="s">
        <v>117</v>
      </c>
      <c r="AC15" s="8" t="str">
        <f t="shared" si="1"/>
        <v/>
      </c>
      <c r="AD15" s="4"/>
      <c r="AE15" s="8" t="str">
        <f t="shared" si="2"/>
        <v/>
      </c>
      <c r="AF15" s="4"/>
      <c r="AG15" s="8" t="s">
        <v>2483</v>
      </c>
      <c r="AH15" s="70" t="str">
        <f>HLOOKUP(D15,'ADD PARTS HERE'!$C$5:$ER$7,3,)</f>
        <v>name = NP.zmisc.SPFinCRLFname = winglet</v>
      </c>
      <c r="AI15" s="8" t="s">
        <v>2484</v>
      </c>
      <c r="AJ15" s="8">
        <v>400</v>
      </c>
    </row>
    <row r="16" spans="1:37" ht="18.75" customHeight="1" x14ac:dyDescent="0.25">
      <c r="A16" s="8">
        <v>6</v>
      </c>
      <c r="B16" s="2"/>
      <c r="C16" s="2"/>
      <c r="D16" s="8">
        <v>6</v>
      </c>
      <c r="E16" s="8" t="s">
        <v>568</v>
      </c>
      <c r="F16" s="4" t="s">
        <v>93</v>
      </c>
      <c r="G16" s="8" t="s">
        <v>569</v>
      </c>
      <c r="H16" s="4" t="s">
        <v>239</v>
      </c>
      <c r="I16" s="8" t="s">
        <v>570</v>
      </c>
      <c r="J16" s="49">
        <v>-2074.5</v>
      </c>
      <c r="K16" s="50" t="s">
        <v>578</v>
      </c>
      <c r="L16" s="49">
        <v>1202.8330000000001</v>
      </c>
      <c r="M16" s="10" t="s">
        <v>578</v>
      </c>
      <c r="N16" s="4">
        <v>-1</v>
      </c>
      <c r="O16" s="8" t="s">
        <v>571</v>
      </c>
      <c r="P16" s="4" t="s">
        <v>326</v>
      </c>
      <c r="Q16" s="8" t="s">
        <v>572</v>
      </c>
      <c r="R16" s="21">
        <f t="shared" si="0"/>
        <v>400</v>
      </c>
      <c r="S16" s="8" t="s">
        <v>574</v>
      </c>
      <c r="T16" s="6" t="s">
        <v>445</v>
      </c>
      <c r="U16" s="16" t="s">
        <v>573</v>
      </c>
      <c r="V16" s="6" t="s">
        <v>527</v>
      </c>
      <c r="W16" s="8" t="s">
        <v>575</v>
      </c>
      <c r="X16" s="20" t="s">
        <v>2486</v>
      </c>
      <c r="Y16" s="12" t="s">
        <v>576</v>
      </c>
      <c r="Z16" s="20" t="s">
        <v>2486</v>
      </c>
      <c r="AA16" s="8" t="s">
        <v>577</v>
      </c>
      <c r="AB16" s="4" t="s">
        <v>110</v>
      </c>
      <c r="AC16" s="8" t="str">
        <f t="shared" si="1"/>
        <v>,</v>
      </c>
      <c r="AD16" s="4" t="s">
        <v>17</v>
      </c>
      <c r="AE16" s="8" t="str">
        <f t="shared" si="2"/>
        <v>,</v>
      </c>
      <c r="AF16" s="4" t="s">
        <v>94</v>
      </c>
      <c r="AG16" s="8" t="s">
        <v>2483</v>
      </c>
      <c r="AH16" s="70" t="str">
        <f>HLOOKUP(D16,'ADD PARTS HERE'!$C$5:$ER$7,3,)</f>
        <v>name = moduldesspodCRLFname = liquidEngineconstelacionCRLFname = engineexper05CRLFname = liquidEngineorbit2CRLFname = VR1vulcanCRLFname = RCSTanka5aCRLFname = tankMER6CRLFname = HOME.radial.engineCRLFname = EngineerChipCRLFname = km.stager.ag1CRLFname = Kosmos.Pravilo.Control.CollarCRLFname = Kosmos.VA.RRV.CapsuleCRLFname = Kosmos.VA.RRV.NavComStabCRLFname = Kosmos.Angara.RD-0146N2CRLFname = Kosmos.Angara.RD-0146CRLFname = Kosmos.RD-58SSCRLFname = Kosmos.VA.RRV.Propulsion.UnitCRLFname = Kosmos.Parom.RCS.TankCRLFname = URM.1.25.Cowling.A.1JCRLFname = part.URM.1.25.Cowling.NA.2JCRLFname = part.URM.1.25.Cowling.SkirtCRLFname = part.URM.1.25.U01CRLFname = Kosmos.VA.RRV.LockDownCRLFname = Kosmos.VA.RRV.LockDown.LadderlessCRLFname = Kosmos.Fuel.ConduitCRLFname = Kosmos.VA.RRV.Retro.UnitCRLFname = KW1mengineMaverick1DCRLFname = KW1mengineWildCatVCRLFname = KW2mengineSPSCRLFname = KW1mtankL2CRLFname = LLLCirc1a2FCRLFname = LLLCirc1b2FCRLFname = NP.lfe.125m.BearcatSingleCRLFname = NP.lfe.125m.berthaminiquadCRLFname = NP.lfe.125m.K2XEngineCRLFname = NP.lft.125m.15mCRLFname = NP.lft.125m.3mCRLFname = NP.rcstank.125mCRLFname = liquidEngine2CRLFname = liquidEngine2-2CRLFname = radialLiquidEngine1-2CRLFname = fuelTankCRLFname = fuelTank.longCRLFname = fuelLineCRLFname = engineLargeSkipper.125m</v>
      </c>
      <c r="AI16" s="8" t="s">
        <v>2484</v>
      </c>
      <c r="AJ16" s="8">
        <v>400</v>
      </c>
    </row>
    <row r="17" spans="1:36" ht="18.75" customHeight="1" x14ac:dyDescent="0.25">
      <c r="A17" s="8">
        <v>7</v>
      </c>
      <c r="B17" s="2"/>
      <c r="C17" s="2"/>
      <c r="D17" s="8">
        <v>7</v>
      </c>
      <c r="E17" s="8" t="s">
        <v>568</v>
      </c>
      <c r="F17" s="4" t="s">
        <v>121</v>
      </c>
      <c r="G17" s="8" t="s">
        <v>569</v>
      </c>
      <c r="H17" s="4" t="s">
        <v>267</v>
      </c>
      <c r="I17" s="8" t="s">
        <v>570</v>
      </c>
      <c r="J17" s="49">
        <v>-1462.1669999999999</v>
      </c>
      <c r="K17" s="50" t="s">
        <v>578</v>
      </c>
      <c r="L17" s="49">
        <v>2121.3330000000001</v>
      </c>
      <c r="M17" s="10" t="s">
        <v>578</v>
      </c>
      <c r="N17" s="4">
        <v>-1</v>
      </c>
      <c r="O17" s="8" t="s">
        <v>571</v>
      </c>
      <c r="P17" s="4" t="s">
        <v>325</v>
      </c>
      <c r="Q17" s="8" t="s">
        <v>572</v>
      </c>
      <c r="R17" s="21">
        <f t="shared" si="0"/>
        <v>300</v>
      </c>
      <c r="S17" s="8" t="s">
        <v>574</v>
      </c>
      <c r="T17" s="6" t="s">
        <v>472</v>
      </c>
      <c r="U17" s="16" t="s">
        <v>573</v>
      </c>
      <c r="V17" s="6" t="s">
        <v>2505</v>
      </c>
      <c r="W17" s="8" t="s">
        <v>575</v>
      </c>
      <c r="X17" s="20" t="s">
        <v>2486</v>
      </c>
      <c r="Y17" s="12" t="s">
        <v>576</v>
      </c>
      <c r="Z17" s="20" t="s">
        <v>2486</v>
      </c>
      <c r="AA17" s="8" t="s">
        <v>577</v>
      </c>
      <c r="AB17" s="4" t="s">
        <v>115</v>
      </c>
      <c r="AC17" s="8" t="str">
        <f t="shared" si="1"/>
        <v>,</v>
      </c>
      <c r="AD17" s="4" t="s">
        <v>108</v>
      </c>
      <c r="AE17" s="8" t="str">
        <f t="shared" si="2"/>
        <v/>
      </c>
      <c r="AF17" s="4"/>
      <c r="AG17" s="8" t="s">
        <v>2483</v>
      </c>
      <c r="AH17" s="70" t="str">
        <f>HLOOKUP(D17,'ADD PARTS HERE'!$C$5:$ER$7,3,)</f>
        <v>name = B9.Utility.InfoDriveCRLFname = mumech.hullcamCRLFname = TAL.Radial.Experiment.Storage.Container</v>
      </c>
      <c r="AI17" s="8" t="s">
        <v>2484</v>
      </c>
      <c r="AJ17" s="8">
        <v>300</v>
      </c>
    </row>
    <row r="18" spans="1:36" ht="18.75" customHeight="1" x14ac:dyDescent="0.25">
      <c r="A18" s="8">
        <v>8</v>
      </c>
      <c r="B18" s="2"/>
      <c r="C18" s="2"/>
      <c r="D18" s="8">
        <v>8</v>
      </c>
      <c r="E18" s="8" t="s">
        <v>568</v>
      </c>
      <c r="F18" s="4" t="s">
        <v>23</v>
      </c>
      <c r="G18" s="8" t="s">
        <v>569</v>
      </c>
      <c r="H18" s="4" t="s">
        <v>169</v>
      </c>
      <c r="I18" s="8" t="s">
        <v>570</v>
      </c>
      <c r="J18" s="49">
        <v>-2102.3330000000001</v>
      </c>
      <c r="K18" s="50" t="s">
        <v>578</v>
      </c>
      <c r="L18" s="49">
        <v>1843</v>
      </c>
      <c r="M18" s="10" t="s">
        <v>578</v>
      </c>
      <c r="N18" s="4">
        <v>-1</v>
      </c>
      <c r="O18" s="8" t="s">
        <v>571</v>
      </c>
      <c r="P18" s="4" t="s">
        <v>308</v>
      </c>
      <c r="Q18" s="8" t="s">
        <v>572</v>
      </c>
      <c r="R18" s="21">
        <f t="shared" si="0"/>
        <v>300</v>
      </c>
      <c r="S18" s="8" t="s">
        <v>574</v>
      </c>
      <c r="T18" s="6" t="s">
        <v>379</v>
      </c>
      <c r="U18" s="16" t="s">
        <v>573</v>
      </c>
      <c r="V18" s="6"/>
      <c r="W18" s="8" t="s">
        <v>575</v>
      </c>
      <c r="X18" s="20" t="s">
        <v>2486</v>
      </c>
      <c r="Y18" s="12" t="s">
        <v>576</v>
      </c>
      <c r="Z18" s="20" t="s">
        <v>2486</v>
      </c>
      <c r="AA18" s="8" t="s">
        <v>577</v>
      </c>
      <c r="AB18" s="4" t="s">
        <v>62</v>
      </c>
      <c r="AC18" s="8" t="str">
        <f t="shared" si="1"/>
        <v/>
      </c>
      <c r="AD18" s="4"/>
      <c r="AE18" s="8" t="str">
        <f t="shared" si="2"/>
        <v/>
      </c>
      <c r="AF18" s="4"/>
      <c r="AG18" s="8" t="s">
        <v>2483</v>
      </c>
      <c r="AH18" s="70" t="str">
        <f>HLOOKUP(D18,'ADD PARTS HERE'!$C$5:$ER$7,3,)</f>
        <v>name = strutsoportec1CRLFname = LLLCargoBoxLargeCRLFname = LLLBuildingdoorCRLFname = RLA.radatchCRLFname = SMP.trussAdapterCRLFname = SMP.trussPiece1xCRLFname = SMP.trussPiece3xCRLFname = SMP.stackPoint1CRLFname = smallHardpointCRLFname = strutConnectorCRLFname = strutCubeCRLFname = strutOctoCRLFname = launchClamp1CRLFname = FNLiquidWaterTankCRLFname = FNAmmoniaTank</v>
      </c>
      <c r="AI18" s="8" t="s">
        <v>2484</v>
      </c>
      <c r="AJ18" s="8">
        <v>300</v>
      </c>
    </row>
    <row r="19" spans="1:36" ht="18.75" customHeight="1" x14ac:dyDescent="0.25">
      <c r="A19" s="8">
        <v>9</v>
      </c>
      <c r="B19" s="2"/>
      <c r="C19" s="2"/>
      <c r="D19" s="8">
        <v>9</v>
      </c>
      <c r="E19" s="8" t="s">
        <v>568</v>
      </c>
      <c r="F19" s="4" t="s">
        <v>62</v>
      </c>
      <c r="G19" s="8" t="s">
        <v>569</v>
      </c>
      <c r="H19" s="4" t="s">
        <v>208</v>
      </c>
      <c r="I19" s="8" t="s">
        <v>570</v>
      </c>
      <c r="J19" s="49">
        <v>-2130.1669999999999</v>
      </c>
      <c r="K19" s="50" t="s">
        <v>578</v>
      </c>
      <c r="L19" s="49">
        <v>1703.8330000000001</v>
      </c>
      <c r="M19" s="10" t="s">
        <v>578</v>
      </c>
      <c r="N19" s="4">
        <v>-1</v>
      </c>
      <c r="O19" s="8" t="s">
        <v>571</v>
      </c>
      <c r="P19" s="4" t="s">
        <v>308</v>
      </c>
      <c r="Q19" s="8" t="s">
        <v>572</v>
      </c>
      <c r="R19" s="21">
        <f t="shared" si="0"/>
        <v>300</v>
      </c>
      <c r="S19" s="8" t="s">
        <v>574</v>
      </c>
      <c r="T19" s="6" t="s">
        <v>415</v>
      </c>
      <c r="U19" s="16" t="s">
        <v>573</v>
      </c>
      <c r="V19" s="6"/>
      <c r="W19" s="8" t="s">
        <v>575</v>
      </c>
      <c r="X19" s="20" t="s">
        <v>2486</v>
      </c>
      <c r="Y19" s="12" t="s">
        <v>576</v>
      </c>
      <c r="Z19" s="20" t="s">
        <v>2486</v>
      </c>
      <c r="AA19" s="8" t="s">
        <v>577</v>
      </c>
      <c r="AB19" s="4" t="s">
        <v>117</v>
      </c>
      <c r="AC19" s="8" t="str">
        <f t="shared" si="1"/>
        <v/>
      </c>
      <c r="AD19" s="4"/>
      <c r="AE19" s="8" t="str">
        <f t="shared" si="2"/>
        <v/>
      </c>
      <c r="AF19" s="4"/>
      <c r="AG19" s="8" t="s">
        <v>2483</v>
      </c>
      <c r="AH19" s="70" t="str">
        <f>HLOOKUP(D19,'ADD PARTS HERE'!$C$5:$ER$7,3,)</f>
        <v>name = advSascr3CRLFname = B9.Aero.Wing.SW.Canard.2-3x1-6mCRLFname = B9.Aero.Wing.SW.Winglet.3x2-75mCRLFname = HexCanASASCRLFname = HexCanSASSmallCRLFname = Kosmos.Pravilo.ASASCRLFname = cl.mini.asasCRLFname = 2x1ASASCRLFname = 1x1SASCRLFname = NP.zmisc.B5.FinCRLFname = NP.zmisc.wingloadshortCRLFname = NP.zmisc.wingloadlongCRLFname = NP.sas.125mCRLFname = SMP.advSasModuleCRLFname = smallCtrlSrfCRLFname = R8wingletCRLFname = sasModule</v>
      </c>
      <c r="AI19" s="8" t="s">
        <v>2484</v>
      </c>
      <c r="AJ19" s="8">
        <v>300</v>
      </c>
    </row>
    <row r="20" spans="1:36" ht="18.75" customHeight="1" x14ac:dyDescent="0.25">
      <c r="A20" s="8">
        <v>10</v>
      </c>
      <c r="B20" s="2"/>
      <c r="C20" s="2"/>
      <c r="D20" s="8">
        <v>10</v>
      </c>
      <c r="E20" s="8" t="s">
        <v>568</v>
      </c>
      <c r="F20" s="4" t="s">
        <v>109</v>
      </c>
      <c r="G20" s="8" t="s">
        <v>569</v>
      </c>
      <c r="H20" s="4" t="s">
        <v>255</v>
      </c>
      <c r="I20" s="8" t="s">
        <v>570</v>
      </c>
      <c r="J20" s="49">
        <v>-1016.833</v>
      </c>
      <c r="K20" s="50" t="s">
        <v>578</v>
      </c>
      <c r="L20" s="49">
        <v>2037.8330000000001</v>
      </c>
      <c r="M20" s="10" t="s">
        <v>578</v>
      </c>
      <c r="N20" s="4">
        <v>-1</v>
      </c>
      <c r="O20" s="8" t="s">
        <v>571</v>
      </c>
      <c r="P20" s="4" t="s">
        <v>331</v>
      </c>
      <c r="Q20" s="8" t="s">
        <v>572</v>
      </c>
      <c r="R20" s="21">
        <f t="shared" si="0"/>
        <v>260</v>
      </c>
      <c r="S20" s="8" t="s">
        <v>574</v>
      </c>
      <c r="T20" s="6" t="s">
        <v>461</v>
      </c>
      <c r="U20" s="16" t="s">
        <v>573</v>
      </c>
      <c r="V20" s="6" t="s">
        <v>541</v>
      </c>
      <c r="W20" s="8" t="s">
        <v>575</v>
      </c>
      <c r="X20" s="20" t="s">
        <v>2486</v>
      </c>
      <c r="Y20" s="12" t="s">
        <v>576</v>
      </c>
      <c r="Z20" s="20" t="s">
        <v>2486</v>
      </c>
      <c r="AA20" s="8" t="s">
        <v>577</v>
      </c>
      <c r="AB20" s="4" t="s">
        <v>126</v>
      </c>
      <c r="AC20" s="8" t="str">
        <f t="shared" si="1"/>
        <v/>
      </c>
      <c r="AD20" s="4"/>
      <c r="AE20" s="8" t="str">
        <f t="shared" si="2"/>
        <v/>
      </c>
      <c r="AF20" s="4"/>
      <c r="AG20" s="8" t="s">
        <v>2483</v>
      </c>
      <c r="AH20" s="70" t="str">
        <f>HLOOKUP(D20,'ADD PARTS HERE'!$C$5:$ER$7,3,)</f>
        <v>name = CORE.RDM-1CRLFname = SideAdapterCRLFname = Kosmos.Strut.ConnectorCRLFname = 1x1hullnewCRLFname = 1x1xthirdhullnewCRLFname = LLLCirc1a2HCRLFname = LLLCirc1a1HCRLFname = TAL.Extended.Radial.Mount.MediumCRLFname = TAL.Flush.Radial.Mount.MediumCRLFname = adapterRadialSmallCRLFname = NP.coupler.125m.DualCouplerCRLFname = NP.coupler.125m.lateralCRLFname = NP.coupler.125m.LateralTricouplerCRLFname = NP.coupler.125m.QuadCouplerCRLFname = RLA.radextmedCRLFname = RLA.sm.biadapCRLFname = RLA.sm.quadadapCRLFname = RLA.sm.triadapCRLFname = SMP.adapterLargeSmallBiCRLFname = SMP.adapterLargeSmallQuadCRLFname = SMP.adapterLargeSmallTriCRLFname = stackBiCouplerCRLFname = stackPoint1CRLFname = stackTriCoupler</v>
      </c>
      <c r="AI20" s="8" t="s">
        <v>2484</v>
      </c>
      <c r="AJ20" s="8">
        <v>260</v>
      </c>
    </row>
    <row r="21" spans="1:36" ht="18.75" customHeight="1" x14ac:dyDescent="0.25">
      <c r="A21" s="8">
        <v>11</v>
      </c>
      <c r="B21" s="2"/>
      <c r="C21" s="2"/>
      <c r="D21" s="8">
        <v>11</v>
      </c>
      <c r="E21" s="8" t="s">
        <v>568</v>
      </c>
      <c r="F21" s="4" t="s">
        <v>97</v>
      </c>
      <c r="G21" s="8" t="s">
        <v>569</v>
      </c>
      <c r="H21" s="4" t="s">
        <v>243</v>
      </c>
      <c r="I21" s="8" t="s">
        <v>570</v>
      </c>
      <c r="J21" s="49">
        <v>-682.83339999999998</v>
      </c>
      <c r="K21" s="50" t="s">
        <v>578</v>
      </c>
      <c r="L21" s="49">
        <v>2037.8330000000001</v>
      </c>
      <c r="M21" s="10" t="s">
        <v>578</v>
      </c>
      <c r="N21" s="4">
        <v>-1</v>
      </c>
      <c r="O21" s="8" t="s">
        <v>571</v>
      </c>
      <c r="P21" s="4" t="s">
        <v>327</v>
      </c>
      <c r="Q21" s="8" t="s">
        <v>572</v>
      </c>
      <c r="R21" s="21">
        <f t="shared" si="0"/>
        <v>250</v>
      </c>
      <c r="S21" s="8" t="s">
        <v>574</v>
      </c>
      <c r="T21" s="6" t="s">
        <v>449</v>
      </c>
      <c r="U21" s="16" t="s">
        <v>573</v>
      </c>
      <c r="V21" s="6" t="s">
        <v>531</v>
      </c>
      <c r="W21" s="8" t="s">
        <v>575</v>
      </c>
      <c r="X21" s="20" t="s">
        <v>2486</v>
      </c>
      <c r="Y21" s="12" t="s">
        <v>576</v>
      </c>
      <c r="Z21" s="20" t="s">
        <v>2486</v>
      </c>
      <c r="AA21" s="8" t="s">
        <v>577</v>
      </c>
      <c r="AB21" s="4" t="s">
        <v>120</v>
      </c>
      <c r="AC21" s="8" t="str">
        <f t="shared" si="1"/>
        <v/>
      </c>
      <c r="AD21" s="4"/>
      <c r="AE21" s="8" t="str">
        <f t="shared" si="2"/>
        <v/>
      </c>
      <c r="AF21" s="4"/>
      <c r="AG21" s="8" t="s">
        <v>2483</v>
      </c>
      <c r="AH21" s="70" t="str">
        <f>HLOOKUP(D21,'ADD PARTS HERE'!$C$5:$ER$7,3,)</f>
        <v>name = Sasdv4CRLFname = B9.Aero.AirBrake.SurfaceCRLFname = B9.Aero.Wing.ControlSurface.SE.1mCRLFname = B9.Aero.Wing.ControlSurface.SH.1mCRLFname = B9.Aero.Wing.ControlSurface.T.1mCRLFname = B9.Aero.Wing.SW.Canard.3x2-2mCRLFname = B9.Aero.Wing.SW.Winglet.4x2-75mCRLFname = HexCanSASCRLFname = KWSASmodule2mHalfCRLFname = 2x1SASCRLFname = NP.zmisc.strakeCRLFname = NP.sas.25mCRLFname = RCSairStabilinatorCRLFname = SDHI.2.5.AvionicsRingCRLFname = StandardCtrlSrfCRLFname = R8winglet1.5CRLFname = winglet3CRLFname = advSasModule</v>
      </c>
      <c r="AI21" s="8" t="s">
        <v>2484</v>
      </c>
      <c r="AJ21" s="8">
        <v>250</v>
      </c>
    </row>
    <row r="22" spans="1:36" ht="18.75" customHeight="1" x14ac:dyDescent="0.25">
      <c r="A22" s="8">
        <v>12</v>
      </c>
      <c r="B22" s="2"/>
      <c r="C22" s="2"/>
      <c r="D22" s="8">
        <v>12</v>
      </c>
      <c r="E22" s="8" t="s">
        <v>568</v>
      </c>
      <c r="F22" s="4" t="s">
        <v>38</v>
      </c>
      <c r="G22" s="8" t="s">
        <v>569</v>
      </c>
      <c r="H22" s="4" t="s">
        <v>184</v>
      </c>
      <c r="I22" s="8" t="s">
        <v>570</v>
      </c>
      <c r="J22" s="49">
        <v>-877.66669999999999</v>
      </c>
      <c r="K22" s="50" t="s">
        <v>578</v>
      </c>
      <c r="L22" s="49">
        <v>1954.3330000000001</v>
      </c>
      <c r="M22" s="10" t="s">
        <v>578</v>
      </c>
      <c r="N22" s="4">
        <v>-1</v>
      </c>
      <c r="O22" s="8" t="s">
        <v>571</v>
      </c>
      <c r="P22" s="4" t="s">
        <v>316</v>
      </c>
      <c r="Q22" s="8" t="s">
        <v>572</v>
      </c>
      <c r="R22" s="21">
        <f t="shared" si="0"/>
        <v>250</v>
      </c>
      <c r="S22" s="8" t="s">
        <v>574</v>
      </c>
      <c r="T22" s="6" t="s">
        <v>391</v>
      </c>
      <c r="U22" s="16" t="s">
        <v>573</v>
      </c>
      <c r="V22" s="6" t="s">
        <v>2499</v>
      </c>
      <c r="W22" s="8" t="s">
        <v>575</v>
      </c>
      <c r="X22" s="20" t="s">
        <v>2486</v>
      </c>
      <c r="Y22" s="12" t="s">
        <v>576</v>
      </c>
      <c r="Z22" s="20" t="s">
        <v>2486</v>
      </c>
      <c r="AA22" s="8" t="s">
        <v>577</v>
      </c>
      <c r="AB22" s="4" t="s">
        <v>125</v>
      </c>
      <c r="AC22" s="8" t="str">
        <f t="shared" si="1"/>
        <v>,</v>
      </c>
      <c r="AD22" s="4" t="s">
        <v>119</v>
      </c>
      <c r="AE22" s="8" t="str">
        <f t="shared" si="2"/>
        <v>,</v>
      </c>
      <c r="AF22" s="4" t="s">
        <v>114</v>
      </c>
      <c r="AG22" s="8" t="s">
        <v>2483</v>
      </c>
      <c r="AH22" s="70" t="str">
        <f>HLOOKUP(D22,'ADD PARTS HERE'!$C$5:$ER$7,3,)</f>
        <v>name = batteryBAErCRLFname = xluzoplCRLFname = B9.Utility.Light.A1.WhiteCRLFname = B9.Utility.Light.N1.Large.WhiteCRLFname = B9.Utility.Light.N1.WhiteCRLFname = B9.Utility.Light.N2.GreenCRLFname = B9.Utility.Light.N2.RedCRLFname = Kosmos.Common.LED.Flood.LightCRLFname = KWRadBattSmallSCRLFname = batteryPackCRLFname = spotLight1CRLFname = spotLight2</v>
      </c>
      <c r="AI22" s="8" t="s">
        <v>2484</v>
      </c>
      <c r="AJ22" s="8">
        <v>250</v>
      </c>
    </row>
    <row r="23" spans="1:36" ht="18.75" customHeight="1" x14ac:dyDescent="0.25">
      <c r="A23" s="8">
        <v>13</v>
      </c>
      <c r="B23" s="2"/>
      <c r="C23" s="2"/>
      <c r="D23" s="8">
        <v>13</v>
      </c>
      <c r="E23" s="8" t="s">
        <v>568</v>
      </c>
      <c r="F23" s="4" t="s">
        <v>51</v>
      </c>
      <c r="G23" s="8" t="s">
        <v>569</v>
      </c>
      <c r="H23" s="4" t="s">
        <v>197</v>
      </c>
      <c r="I23" s="8" t="s">
        <v>570</v>
      </c>
      <c r="J23" s="49">
        <v>-2631.1669999999999</v>
      </c>
      <c r="K23" s="50" t="s">
        <v>578</v>
      </c>
      <c r="L23" s="49">
        <v>1870.8330000000001</v>
      </c>
      <c r="M23" s="10" t="s">
        <v>578</v>
      </c>
      <c r="N23" s="4">
        <v>-1</v>
      </c>
      <c r="O23" s="8" t="s">
        <v>571</v>
      </c>
      <c r="P23" s="4" t="s">
        <v>320</v>
      </c>
      <c r="Q23" s="8" t="s">
        <v>572</v>
      </c>
      <c r="R23" s="21">
        <f t="shared" si="0"/>
        <v>250</v>
      </c>
      <c r="S23" s="8" t="s">
        <v>574</v>
      </c>
      <c r="T23" s="6" t="s">
        <v>404</v>
      </c>
      <c r="U23" s="16" t="s">
        <v>573</v>
      </c>
      <c r="V23" s="6"/>
      <c r="W23" s="8" t="s">
        <v>575</v>
      </c>
      <c r="X23" s="20" t="s">
        <v>2486</v>
      </c>
      <c r="Y23" s="12" t="s">
        <v>576</v>
      </c>
      <c r="Z23" s="20" t="s">
        <v>2486</v>
      </c>
      <c r="AA23" s="8" t="s">
        <v>577</v>
      </c>
      <c r="AB23" s="4" t="s">
        <v>28</v>
      </c>
      <c r="AC23" s="8" t="str">
        <f t="shared" si="1"/>
        <v/>
      </c>
      <c r="AD23" s="4"/>
      <c r="AE23" s="8" t="str">
        <f t="shared" si="2"/>
        <v/>
      </c>
      <c r="AF23" s="4"/>
      <c r="AG23" s="8" t="s">
        <v>2483</v>
      </c>
      <c r="AH23" s="70" t="str">
        <f>HLOOKUP(D23,'ADD PARTS HERE'!$C$5:$ER$7,3,)</f>
        <v>name = escaleralad1CRLFname = B9.Structure.L1.LadderCRLFname = HL.AirshipEnvelope.DodecCRLFname = KAS.Container1CRLFname = KAS.ContainerBay1CRLFname = KAS.CPort2CRLFname = KAS.HookSupportCRLFname = KAS.Hook.AnchorCRLFname = KAS.Winch1CRLFname = LLLRailingShortCRLFname = cockpitTankCRLFname = octoTankSmallCRLFname = SCANsat.ScannerCRLFname = SCANsat.Scanner32CRLFname = SCANsat.Scanner24CRLFname = landerCabinSmallCRLFname = ladder1</v>
      </c>
      <c r="AI23" s="8" t="s">
        <v>2484</v>
      </c>
      <c r="AJ23" s="8">
        <v>250</v>
      </c>
    </row>
    <row r="24" spans="1:36" ht="18.75" customHeight="1" x14ac:dyDescent="0.25">
      <c r="A24" s="8">
        <v>14</v>
      </c>
      <c r="B24" s="2"/>
      <c r="C24" s="2"/>
      <c r="D24" s="8">
        <v>14</v>
      </c>
      <c r="E24" s="8" t="s">
        <v>568</v>
      </c>
      <c r="F24" s="4" t="s">
        <v>100</v>
      </c>
      <c r="G24" s="8" t="s">
        <v>569</v>
      </c>
      <c r="H24" s="4" t="s">
        <v>246</v>
      </c>
      <c r="I24" s="8" t="s">
        <v>570</v>
      </c>
      <c r="J24" s="49">
        <v>-1239.5</v>
      </c>
      <c r="K24" s="50" t="s">
        <v>578</v>
      </c>
      <c r="L24" s="49">
        <v>2260.5</v>
      </c>
      <c r="M24" s="10" t="s">
        <v>578</v>
      </c>
      <c r="N24" s="4">
        <v>-1</v>
      </c>
      <c r="O24" s="8" t="s">
        <v>571</v>
      </c>
      <c r="P24" s="4" t="s">
        <v>328</v>
      </c>
      <c r="Q24" s="8" t="s">
        <v>572</v>
      </c>
      <c r="R24" s="21">
        <f t="shared" si="0"/>
        <v>240</v>
      </c>
      <c r="S24" s="8" t="s">
        <v>574</v>
      </c>
      <c r="T24" s="6" t="s">
        <v>452</v>
      </c>
      <c r="U24" s="16" t="s">
        <v>573</v>
      </c>
      <c r="V24" s="6" t="s">
        <v>534</v>
      </c>
      <c r="W24" s="8" t="s">
        <v>575</v>
      </c>
      <c r="X24" s="20" t="s">
        <v>2486</v>
      </c>
      <c r="Y24" s="12" t="s">
        <v>576</v>
      </c>
      <c r="Z24" s="20" t="s">
        <v>2486</v>
      </c>
      <c r="AA24" s="8" t="s">
        <v>577</v>
      </c>
      <c r="AB24" s="4" t="s">
        <v>115</v>
      </c>
      <c r="AC24" s="8" t="str">
        <f t="shared" si="1"/>
        <v/>
      </c>
      <c r="AD24" s="4"/>
      <c r="AE24" s="8" t="str">
        <f t="shared" si="2"/>
        <v/>
      </c>
      <c r="AF24" s="4"/>
      <c r="AG24" s="8" t="s">
        <v>2483</v>
      </c>
      <c r="AH24" s="70" t="str">
        <f>HLOOKUP(D24,'ADD PARTS HERE'!$C$5:$ER$7,3,)</f>
        <v>name = expendLandingLegCRLFname = legstrotLandingLegCRLFname = plommsLandingLegCRLFname = B9.Utility.Landing.Gear.HDG1ACRLFname = B9.Utility.Landing.Gear.HDG1TCRLFname = B9.Utility.Landing.Gear.HDG2ACRLFname = B9.Utility.Landing.Gear.HDG2TCRLFname = LLLUnderLeg2CRLFname = NP.leg.landerpegCRLFname = NP.ThorLanderstrut3CRLFname = landingLeg1CRLFname = miniLandingLegCRLFname = SmallGearBayCRLFname = TD.Gear.DownCRLFname = TD.Gear.Up</v>
      </c>
      <c r="AI24" s="8" t="s">
        <v>2484</v>
      </c>
      <c r="AJ24" s="8">
        <v>240</v>
      </c>
    </row>
    <row r="25" spans="1:36" ht="18.75" customHeight="1" x14ac:dyDescent="0.25">
      <c r="A25" s="8">
        <v>15</v>
      </c>
      <c r="B25" s="2"/>
      <c r="C25" s="2"/>
      <c r="D25" s="8">
        <v>15</v>
      </c>
      <c r="E25" s="8" t="s">
        <v>568</v>
      </c>
      <c r="F25" s="4" t="s">
        <v>69</v>
      </c>
      <c r="G25" s="8" t="s">
        <v>569</v>
      </c>
      <c r="H25" s="4" t="s">
        <v>215</v>
      </c>
      <c r="I25" s="8" t="s">
        <v>570</v>
      </c>
      <c r="J25" s="49">
        <v>-1183.8330000000001</v>
      </c>
      <c r="K25" s="50" t="s">
        <v>578</v>
      </c>
      <c r="L25" s="49">
        <v>2260.5</v>
      </c>
      <c r="M25" s="10" t="s">
        <v>578</v>
      </c>
      <c r="N25" s="4">
        <v>-1</v>
      </c>
      <c r="O25" s="8" t="s">
        <v>571</v>
      </c>
      <c r="P25" s="4" t="s">
        <v>295</v>
      </c>
      <c r="Q25" s="8" t="s">
        <v>572</v>
      </c>
      <c r="R25" s="21">
        <f t="shared" si="0"/>
        <v>240</v>
      </c>
      <c r="S25" s="8" t="s">
        <v>574</v>
      </c>
      <c r="T25" s="6" t="s">
        <v>422</v>
      </c>
      <c r="U25" s="16" t="s">
        <v>573</v>
      </c>
      <c r="V25" s="6" t="s">
        <v>518</v>
      </c>
      <c r="W25" s="8" t="s">
        <v>575</v>
      </c>
      <c r="X25" s="20" t="s">
        <v>2486</v>
      </c>
      <c r="Y25" s="12" t="s">
        <v>576</v>
      </c>
      <c r="Z25" s="20" t="s">
        <v>2486</v>
      </c>
      <c r="AA25" s="8" t="s">
        <v>577</v>
      </c>
      <c r="AB25" s="4" t="s">
        <v>115</v>
      </c>
      <c r="AC25" s="8" t="str">
        <f t="shared" si="1"/>
        <v/>
      </c>
      <c r="AD25" s="4"/>
      <c r="AE25" s="8" t="str">
        <f t="shared" si="2"/>
        <v/>
      </c>
      <c r="AF25" s="4"/>
      <c r="AG25" s="8" t="s">
        <v>2483</v>
      </c>
      <c r="AH25" s="70" t="str">
        <f>HLOOKUP(D25,'ADD PARTS HERE'!$C$5:$ER$7,3,)</f>
        <v>name = liquidEngineprodulVR2CRLFname = fuelTanklunderlCRLFname = fuelTanksuperior3CRLFname = fuelTanksulCRLFname = RCS125raCRLFname = fuelTankmr1CRLFname = tank1300clCRLFname = B9.Engine.L2.AtlasCRLFname = B9.Engine.VS1CRLFname = Kosmos.Angara.RD-275KCRLFname = Kosmos.Angara.RD-33NKCRLFname = Kosmos.TKS.RCS.TankCRLFname = Kosmos.TKS.RCS.Tank.RadlessCRLFname = part.URM.1.25.Cowling.NA.3JCRLFname = part.URM.1.25.InterStage.NA.1ECRLFname = part.URM.1.25.InterStage.NA.2ECRLFname = part.URM.1.25.InterStage.NA.3ECRLFname = part.URM.1.25.L02CRLFname = part.URM.1.25.L03CRLFname = part.URM.1.25.L04CRLFname = part.URM.1.25.U02CRLFname = part.URM.1.25.U03CRLFname = part.URM.1.25.U04CRLFname = Kosmos.TKS.2-1.Flared.TaperCRLFname = Kosmos.TKS.body.2CRLFname = cl.large.shortMonoTankCRLFname = KW2mengineVestaVR9DCRLFname = KW1mtankL4CRLFname = KW2mtankL1CRLFname = KW2mtankPancakeCRLFname = KW2mRCSfuelCRLFname = KWsrbGlobeX2CRLFname = KWsrbGlobeXCRLFname = LLLCirc2a2FCRLFname = LLLCirc2a1FCRLFname = LLLCirc2b2FCRLFname = LLLCirc2b1FCRLFname = NP.lfe.25m.OrbitalberthaCRLFname = NP.lft.125m.6mCRLFname = NP.lft.25m.15mCRLFname = NP.lft.25m.3mCRLFname = NP.LES.EscapeTower.SmallCRLFname = NP.rcstank.25mCRLFname = cupolaWindowCRLFname = SDHI.2.5.Mk1-2AeroShroudCRLFname = SDHI.2.5.ServiceModuleCRLFname = SDHI.2.5.ServiceModuleAdapterCRLFname = SDHI.2.5.ServiceModuleFairingCRLFname = SDHI.Rockomax.LV-909.NoFairingCRLFname = Mark1-2PodCRLFname = engineLargeSkipperCRLFname = fuelTank2-2CRLFname = fuelTank4-2</v>
      </c>
      <c r="AI25" s="8" t="s">
        <v>2484</v>
      </c>
      <c r="AJ25" s="8">
        <v>240</v>
      </c>
    </row>
    <row r="26" spans="1:36" ht="18.75" customHeight="1" x14ac:dyDescent="0.25">
      <c r="A26" s="8">
        <v>16</v>
      </c>
      <c r="B26" s="2"/>
      <c r="C26" s="2"/>
      <c r="D26" s="8">
        <v>16</v>
      </c>
      <c r="E26" s="8" t="s">
        <v>568</v>
      </c>
      <c r="F26" s="4" t="s">
        <v>0</v>
      </c>
      <c r="G26" s="8" t="s">
        <v>569</v>
      </c>
      <c r="H26" s="4" t="s">
        <v>146</v>
      </c>
      <c r="I26" s="8" t="s">
        <v>570</v>
      </c>
      <c r="J26" s="49">
        <v>-1267.3330000000001</v>
      </c>
      <c r="K26" s="50" t="s">
        <v>578</v>
      </c>
      <c r="L26" s="49">
        <v>2204.8330000000001</v>
      </c>
      <c r="M26" s="10" t="s">
        <v>578</v>
      </c>
      <c r="N26" s="4">
        <v>-1</v>
      </c>
      <c r="O26" s="8" t="s">
        <v>571</v>
      </c>
      <c r="P26" s="4" t="s">
        <v>295</v>
      </c>
      <c r="Q26" s="8" t="s">
        <v>572</v>
      </c>
      <c r="R26" s="21">
        <f t="shared" si="0"/>
        <v>240</v>
      </c>
      <c r="S26" s="8" t="s">
        <v>574</v>
      </c>
      <c r="T26" s="5" t="s">
        <v>357</v>
      </c>
      <c r="U26" s="16" t="s">
        <v>573</v>
      </c>
      <c r="V26" s="5" t="s">
        <v>2514</v>
      </c>
      <c r="W26" s="8" t="s">
        <v>575</v>
      </c>
      <c r="X26" s="20" t="s">
        <v>2486</v>
      </c>
      <c r="Y26" s="12" t="s">
        <v>576</v>
      </c>
      <c r="Z26" s="20" t="s">
        <v>2486</v>
      </c>
      <c r="AA26" s="8" t="s">
        <v>577</v>
      </c>
      <c r="AB26" s="4" t="s">
        <v>115</v>
      </c>
      <c r="AC26" s="8" t="str">
        <f t="shared" si="1"/>
        <v/>
      </c>
      <c r="AD26" s="4"/>
      <c r="AE26" s="8" t="str">
        <f t="shared" si="2"/>
        <v/>
      </c>
      <c r="AF26" s="4"/>
      <c r="AG26" s="8" t="s">
        <v>2483</v>
      </c>
      <c r="AH26" s="70" t="str">
        <f>HLOOKUP(D26,'ADD PARTS HERE'!$C$5:$ER$7,3,)</f>
        <v>name = ms1RCSTankCRLFname = rcsThrustermicrosnCRLFname = B9.Control.RCS.Tank.MT1CRLFname = KW1mRCSfuelCRLFname = KWrcsQuadCRLFname = KWrcsQuad45CRLFname = LLLRCSRadiCRLFname = LLLRCS1CRLFname = NP.LES.RCS.nanoconeCRLFname = NP.YMRCSBlockLightCRLFname = PWBRCSFuelBalancerCRLFname = RCSLongBlockCRLFname = RCSTankPancakeCRLFname = RLA.s.mptank.radCRLFname = RLA.rcs.microCRLFname = RLA.rcs.micro45CRLFname = RLA.rcs.linearCRLFname = RLA.rcs.2wayCRLFname = RLA.rcs.5wayCRLFname = RLA.rcs45CRLFname = RLA.rcs45.2wayCRLFname = SMP.radialRCSTankCRLFname = SMP.rcsTankRadialLongCRLFname = SMP.RCSBlockCRLFname = radialRCSTankCRLFname = RCSFuelTankCRLFname = rcsTankMiniCRLFname = linearRcsCRLFname = RCSBlockCRLFname = TV Conformal Tank Short - RCS</v>
      </c>
      <c r="AI26" s="8" t="s">
        <v>2484</v>
      </c>
      <c r="AJ26" s="8">
        <v>240</v>
      </c>
    </row>
    <row r="27" spans="1:36" ht="18.75" customHeight="1" x14ac:dyDescent="0.25">
      <c r="A27" s="8">
        <v>17</v>
      </c>
      <c r="B27" s="2"/>
      <c r="C27" s="2"/>
      <c r="D27" s="8">
        <v>17</v>
      </c>
      <c r="E27" s="8" t="s">
        <v>568</v>
      </c>
      <c r="F27" s="4" t="s">
        <v>88</v>
      </c>
      <c r="G27" s="8" t="s">
        <v>569</v>
      </c>
      <c r="H27" s="4" t="s">
        <v>234</v>
      </c>
      <c r="I27" s="8" t="s">
        <v>570</v>
      </c>
      <c r="J27" s="49">
        <v>-1156</v>
      </c>
      <c r="K27" s="50" t="s">
        <v>578</v>
      </c>
      <c r="L27" s="49">
        <v>2204.8330000000001</v>
      </c>
      <c r="M27" s="10" t="s">
        <v>578</v>
      </c>
      <c r="N27" s="4">
        <v>-1</v>
      </c>
      <c r="O27" s="8" t="s">
        <v>571</v>
      </c>
      <c r="P27" s="4" t="s">
        <v>296</v>
      </c>
      <c r="Q27" s="8" t="s">
        <v>572</v>
      </c>
      <c r="R27" s="21">
        <f t="shared" si="0"/>
        <v>240</v>
      </c>
      <c r="S27" s="8" t="s">
        <v>574</v>
      </c>
      <c r="T27" s="6" t="s">
        <v>441</v>
      </c>
      <c r="U27" s="16" t="s">
        <v>573</v>
      </c>
      <c r="V27" s="6" t="s">
        <v>523</v>
      </c>
      <c r="W27" s="8" t="s">
        <v>575</v>
      </c>
      <c r="X27" s="20" t="s">
        <v>2486</v>
      </c>
      <c r="Y27" s="12" t="s">
        <v>576</v>
      </c>
      <c r="Z27" s="20" t="s">
        <v>2486</v>
      </c>
      <c r="AA27" s="8" t="s">
        <v>577</v>
      </c>
      <c r="AB27" s="4" t="s">
        <v>115</v>
      </c>
      <c r="AC27" s="8" t="str">
        <f t="shared" si="1"/>
        <v/>
      </c>
      <c r="AD27" s="4"/>
      <c r="AE27" s="8" t="str">
        <f t="shared" si="2"/>
        <v/>
      </c>
      <c r="AF27" s="4"/>
      <c r="AG27" s="8" t="s">
        <v>2483</v>
      </c>
      <c r="AH27" s="70" t="str">
        <f>HLOOKUP(D27,'ADD PARTS HERE'!$C$5:$ER$7,3,)</f>
        <v>name = escalerar2sCRLFname = B9.Structure.L2.LadderCRLFname = B9.Structure.L4.LadderCRLFname = BlimpCRLFname = KAS.Container2CRLFname = KAS.Pipe1CRLFname = KAS.Pylon1CRLFname = InfilPodCRLFname = LLLCargoBoxCRLFname = SCANsat.Scanner2CRLFname = crewCabinCRLFname = telescopicLadderCRLFname = telescopicLadderBay</v>
      </c>
      <c r="AI27" s="8" t="s">
        <v>2484</v>
      </c>
      <c r="AJ27" s="8">
        <v>240</v>
      </c>
    </row>
    <row r="28" spans="1:36" ht="18.75" customHeight="1" x14ac:dyDescent="0.25">
      <c r="A28" s="8">
        <v>18</v>
      </c>
      <c r="B28" s="2"/>
      <c r="C28" s="2"/>
      <c r="D28" s="8">
        <v>18</v>
      </c>
      <c r="E28" s="8" t="s">
        <v>568</v>
      </c>
      <c r="F28" s="4" t="s">
        <v>115</v>
      </c>
      <c r="G28" s="8" t="s">
        <v>569</v>
      </c>
      <c r="H28" s="4" t="s">
        <v>261</v>
      </c>
      <c r="I28" s="8" t="s">
        <v>570</v>
      </c>
      <c r="J28" s="49">
        <v>-1211.6669999999999</v>
      </c>
      <c r="K28" s="50" t="s">
        <v>578</v>
      </c>
      <c r="L28" s="49">
        <v>2121.3330000000001</v>
      </c>
      <c r="M28" s="10" t="s">
        <v>578</v>
      </c>
      <c r="N28" s="4">
        <v>-1</v>
      </c>
      <c r="O28" s="8" t="s">
        <v>571</v>
      </c>
      <c r="P28" s="4" t="s">
        <v>295</v>
      </c>
      <c r="Q28" s="8" t="s">
        <v>572</v>
      </c>
      <c r="R28" s="21">
        <f t="shared" si="0"/>
        <v>220</v>
      </c>
      <c r="S28" s="8" t="s">
        <v>574</v>
      </c>
      <c r="T28" s="6" t="s">
        <v>466</v>
      </c>
      <c r="U28" s="16" t="s">
        <v>573</v>
      </c>
      <c r="V28" s="6" t="s">
        <v>546</v>
      </c>
      <c r="W28" s="8" t="s">
        <v>575</v>
      </c>
      <c r="X28" s="20" t="s">
        <v>2486</v>
      </c>
      <c r="Y28" s="12" t="s">
        <v>576</v>
      </c>
      <c r="Z28" s="20" t="s">
        <v>2486</v>
      </c>
      <c r="AA28" s="8" t="s">
        <v>577</v>
      </c>
      <c r="AB28" s="4" t="s">
        <v>109</v>
      </c>
      <c r="AC28" s="8" t="str">
        <f t="shared" si="1"/>
        <v>,</v>
      </c>
      <c r="AD28" s="4" t="s">
        <v>125</v>
      </c>
      <c r="AE28" s="8" t="str">
        <f t="shared" si="2"/>
        <v/>
      </c>
      <c r="AF28" s="4"/>
      <c r="AG28" s="8" t="s">
        <v>2483</v>
      </c>
      <c r="AH28" s="70" t="str">
        <f>HLOOKUP(D28,'ADD PARTS HERE'!$C$5:$ER$7,3,)</f>
        <v>name = desacopladorsat1CRLFname = desacopladorsat2CRLFname = desacopladorsat3CRLFname = SeparatormultifsCRLFname = B9.Adapter.SM1CRLFname = PLiftCRLFname = KzProcFairingBase0.625CRLFname = KzProcFairingBaseRing0.625CRLFname = kmssh0CRLFname = cl.mini.sasCRLFname = GantryExtraSmallCRLFname = GantryExtraSmallVariantCRLFname = repairStationCRLFname = TAL.Extended.Radial.Mount.SmallCRLFname = TAL.Flush.Radial.Mount.SmallCRLFname = adapterRadialMiniCRLFname = NP.decoupler.stack.125m.nanoCRLFname = NP.microNoseConeCRLFname = RLA.decoupSCRLFname = RLA.radextsmallCRLFname = SMP.largeAdapterCRLFname = SMP.largeAdapter2CRLFname = SMP.radialDecoupler2CRLFname = SMP.stackBiCouplerCRLFname = SMP.StackDecouplerCRLFname = SMP.stackQuadCouplerCRLFname = SMP.stackTriCouplerCRLFname = adapterSmallMiniShortCRLFname = adapterSmallMiniTallCRLFname = stackDecouplerMiniCRLFname = stackSeparatorMiniCRLFname = circradiatorKT3CRLFname = RadialRadiatorzzz2</v>
      </c>
      <c r="AI28" s="8" t="s">
        <v>2484</v>
      </c>
      <c r="AJ28" s="8">
        <v>220</v>
      </c>
    </row>
    <row r="29" spans="1:36" ht="18.75" customHeight="1" x14ac:dyDescent="0.25">
      <c r="A29" s="8">
        <v>19</v>
      </c>
      <c r="B29" s="2"/>
      <c r="C29" s="2"/>
      <c r="D29" s="8">
        <v>19</v>
      </c>
      <c r="E29" s="8" t="s">
        <v>568</v>
      </c>
      <c r="F29" s="4" t="s">
        <v>68</v>
      </c>
      <c r="G29" s="8" t="s">
        <v>569</v>
      </c>
      <c r="H29" s="4" t="s">
        <v>214</v>
      </c>
      <c r="I29" s="8" t="s">
        <v>570</v>
      </c>
      <c r="J29" s="49">
        <v>-1211.6669999999999</v>
      </c>
      <c r="K29" s="50" t="s">
        <v>578</v>
      </c>
      <c r="L29" s="49">
        <v>1982.1669999999999</v>
      </c>
      <c r="M29" s="10" t="s">
        <v>578</v>
      </c>
      <c r="N29" s="4">
        <v>-1</v>
      </c>
      <c r="O29" s="8" t="s">
        <v>571</v>
      </c>
      <c r="P29" s="4" t="s">
        <v>296</v>
      </c>
      <c r="Q29" s="8" t="s">
        <v>572</v>
      </c>
      <c r="R29" s="21">
        <f t="shared" si="0"/>
        <v>220</v>
      </c>
      <c r="S29" s="8" t="s">
        <v>574</v>
      </c>
      <c r="T29" s="6" t="s">
        <v>421</v>
      </c>
      <c r="U29" s="16" t="s">
        <v>573</v>
      </c>
      <c r="V29" s="6" t="s">
        <v>518</v>
      </c>
      <c r="W29" s="8" t="s">
        <v>575</v>
      </c>
      <c r="X29" s="20" t="s">
        <v>2486</v>
      </c>
      <c r="Y29" s="12" t="s">
        <v>576</v>
      </c>
      <c r="Z29" s="20" t="s">
        <v>2486</v>
      </c>
      <c r="AA29" s="8" t="s">
        <v>577</v>
      </c>
      <c r="AB29" s="4" t="s">
        <v>125</v>
      </c>
      <c r="AC29" s="8" t="str">
        <f t="shared" si="1"/>
        <v/>
      </c>
      <c r="AD29" s="4"/>
      <c r="AE29" s="8" t="str">
        <f t="shared" si="2"/>
        <v/>
      </c>
      <c r="AF29" s="4"/>
      <c r="AG29" s="8" t="s">
        <v>2483</v>
      </c>
      <c r="AH29" s="70" t="str">
        <f>HLOOKUP(D29,'ADD PARTS HERE'!$C$5:$ER$7,3,)</f>
        <v>name = saltguiaCRLFname = B9.Utility.Light.A1.ClosedCRLFname = B9.Utility.Light.A1.Closed.TCRLFname = HexCanSmallCRLFname = KWRadBattSmallLCRLFname = DocklightsCRLFname = capcitorRadial01CRLFname = RLA.mmrtgCRLFname = batteryBankMini</v>
      </c>
      <c r="AI29" s="8" t="s">
        <v>2484</v>
      </c>
      <c r="AJ29" s="8">
        <v>220</v>
      </c>
    </row>
    <row r="30" spans="1:36" ht="18.75" customHeight="1" x14ac:dyDescent="0.25">
      <c r="A30" s="8">
        <v>20</v>
      </c>
      <c r="B30" s="2"/>
      <c r="C30" s="2"/>
      <c r="D30" s="8">
        <v>20</v>
      </c>
      <c r="E30" s="8" t="s">
        <v>568</v>
      </c>
      <c r="F30" s="4" t="s">
        <v>15</v>
      </c>
      <c r="G30" s="8" t="s">
        <v>569</v>
      </c>
      <c r="H30" s="4" t="s">
        <v>161</v>
      </c>
      <c r="I30" s="8" t="s">
        <v>570</v>
      </c>
      <c r="J30" s="49">
        <v>-1517.8330000000001</v>
      </c>
      <c r="K30" s="50" t="s">
        <v>578</v>
      </c>
      <c r="L30" s="49">
        <v>1954.3330000000001</v>
      </c>
      <c r="M30" s="10" t="s">
        <v>578</v>
      </c>
      <c r="N30" s="4">
        <v>-1</v>
      </c>
      <c r="O30" s="8" t="s">
        <v>571</v>
      </c>
      <c r="P30" s="4" t="s">
        <v>304</v>
      </c>
      <c r="Q30" s="8" t="s">
        <v>572</v>
      </c>
      <c r="R30" s="21">
        <f t="shared" si="0"/>
        <v>220</v>
      </c>
      <c r="S30" s="8" t="s">
        <v>574</v>
      </c>
      <c r="T30" s="6" t="s">
        <v>371</v>
      </c>
      <c r="U30" s="16" t="s">
        <v>573</v>
      </c>
      <c r="V30" s="6" t="s">
        <v>500</v>
      </c>
      <c r="W30" s="8" t="s">
        <v>575</v>
      </c>
      <c r="X30" s="20" t="s">
        <v>2486</v>
      </c>
      <c r="Y30" s="12" t="s">
        <v>576</v>
      </c>
      <c r="Z30" s="20" t="s">
        <v>2486</v>
      </c>
      <c r="AA30" s="8" t="s">
        <v>577</v>
      </c>
      <c r="AB30" s="4" t="s">
        <v>108</v>
      </c>
      <c r="AC30" s="8" t="str">
        <f t="shared" si="1"/>
        <v/>
      </c>
      <c r="AD30" s="4"/>
      <c r="AE30" s="8" t="str">
        <f t="shared" si="2"/>
        <v/>
      </c>
      <c r="AF30" s="4"/>
      <c r="AG30" s="8" t="s">
        <v>2483</v>
      </c>
      <c r="AH30" s="70" t="str">
        <f>HLOOKUP(D30,'ADD PARTS HERE'!$C$5:$ER$7,3,)</f>
        <v>name = B9.Aero.AirBrake.Surface.LargeCRLFname = B9.Aero.Wing.ControlSurface.SE.2mCRLFname = B9.Aero.Wing.ControlSurface.SH.2mCRLFname = B9.Aero.Wing.ControlSurface.T.2mCRLFname = B9.Aero.Wing.SW.Canard.5x3-5mCRLFname = B9.Aero.Wing.SW.Winglet.5x4-5mCRLFname = B9.Control.RCS.Port.R1ACRLFname = HexCanSASLargeCRLFname = KWSASmodule3mHalfCRLFname = MkVHogCRLFname = MkVIIICatfishCRLFname = NP.sas.375mCRLFname = wingCanardCRLFname = DeltaWideCRLFname = AdvancedCanardCRLFname = CanardControllerCRLFname = R8winglet2CRLFname = winglet3-1.5CRLFname = asasmodule1-2</v>
      </c>
      <c r="AI30" s="8" t="s">
        <v>2484</v>
      </c>
      <c r="AJ30" s="8">
        <v>220</v>
      </c>
    </row>
    <row r="31" spans="1:36" ht="18.75" customHeight="1" x14ac:dyDescent="0.25">
      <c r="A31" s="8">
        <v>21</v>
      </c>
      <c r="B31" s="2"/>
      <c r="C31" s="2"/>
      <c r="D31" s="8">
        <v>21</v>
      </c>
      <c r="E31" s="8" t="s">
        <v>568</v>
      </c>
      <c r="F31" s="4" t="s">
        <v>73</v>
      </c>
      <c r="G31" s="8" t="s">
        <v>569</v>
      </c>
      <c r="H31" s="4" t="s">
        <v>219</v>
      </c>
      <c r="I31" s="8" t="s">
        <v>570</v>
      </c>
      <c r="J31" s="49">
        <v>-1406.5</v>
      </c>
      <c r="K31" s="50" t="s">
        <v>578</v>
      </c>
      <c r="L31" s="49">
        <v>1954.3330000000001</v>
      </c>
      <c r="M31" s="10" t="s">
        <v>578</v>
      </c>
      <c r="N31" s="4">
        <v>-1</v>
      </c>
      <c r="O31" s="8" t="s">
        <v>571</v>
      </c>
      <c r="P31" s="4" t="s">
        <v>320</v>
      </c>
      <c r="Q31" s="8" t="s">
        <v>572</v>
      </c>
      <c r="R31" s="21">
        <f t="shared" si="0"/>
        <v>220</v>
      </c>
      <c r="S31" s="8" t="s">
        <v>574</v>
      </c>
      <c r="T31" s="6" t="s">
        <v>426</v>
      </c>
      <c r="U31" s="16" t="s">
        <v>573</v>
      </c>
      <c r="V31" s="6"/>
      <c r="W31" s="8" t="s">
        <v>575</v>
      </c>
      <c r="X31" s="20" t="s">
        <v>2486</v>
      </c>
      <c r="Y31" s="12" t="s">
        <v>576</v>
      </c>
      <c r="Z31" s="20" t="s">
        <v>2486</v>
      </c>
      <c r="AA31" s="8" t="s">
        <v>577</v>
      </c>
      <c r="AB31" s="4" t="s">
        <v>108</v>
      </c>
      <c r="AC31" s="8" t="str">
        <f t="shared" si="1"/>
        <v/>
      </c>
      <c r="AD31" s="4"/>
      <c r="AE31" s="8" t="str">
        <f t="shared" si="2"/>
        <v/>
      </c>
      <c r="AF31" s="4"/>
      <c r="AG31" s="8" t="s">
        <v>2483</v>
      </c>
      <c r="AH31" s="70" t="str">
        <f>HLOOKUP(D31,'ADD PARTS HERE'!$C$5:$ER$7,3,)</f>
        <v>name = liquidEnginemogulmp1500CRLFname = fuelTank7kCRLFname = B9.Adapter.C125CRLFname = B9.Cockpit.M27CRLFname = KupolaObsModuleCRLFname = part.URM.1.25.L05CRLFname = part.URM.1.25.L07CRLFname = part.URM.1.25.L09CRLFname = cl.large.observationModuleCRLFname = cl.large.tripleFuelTankCRLFname = KW2mengineMaverickVCRLFname = KW3mengineWildcarXRCRLFname = KW2mtankL2CRLFname = KW2mtankL4CRLFname = KW3mtankL1CRLFname = KW3mtankPancakeCRLFname = KW3mRCSfuelCRLFname = KW2SidetankCRLFname = NP.lfe.25m.4X800EngineCRLFname = NP.lfe.25m.BroncoSingleCRLFname = NP.lfe.375m.LittleMotherCRLFname = NP.lft.25m.12mCRLFname = NP.lft.25m.6mCRLFname = NP.lft.3.75m.2.25mCRLFname = NP.lft.25m.4.5mCRLFname = NP.rcstank.375mCRLFname = cupolaCRLFname = mk2LanderCabinCRLFname = liquidEngine1-2CRLFname = fuelTank1-2CRLFname = fuelTank3-2CRLFname = RCSTank1-2CRLFname = FNMethaneEngineCRLFname = FNMethaneTank3-2CRLFname = 25PureLiquidTank</v>
      </c>
      <c r="AI31" s="8" t="s">
        <v>2484</v>
      </c>
      <c r="AJ31" s="8">
        <v>220</v>
      </c>
    </row>
    <row r="32" spans="1:36" ht="18.75" customHeight="1" x14ac:dyDescent="0.25">
      <c r="A32" s="8">
        <v>22</v>
      </c>
      <c r="B32" s="2"/>
      <c r="C32" s="2"/>
      <c r="D32" s="8">
        <v>22</v>
      </c>
      <c r="E32" s="8" t="s">
        <v>568</v>
      </c>
      <c r="F32" s="4" t="s">
        <v>1</v>
      </c>
      <c r="G32" s="8" t="s">
        <v>569</v>
      </c>
      <c r="H32" s="4" t="s">
        <v>147</v>
      </c>
      <c r="I32" s="8" t="s">
        <v>570</v>
      </c>
      <c r="J32" s="49">
        <v>-1267.3330000000001</v>
      </c>
      <c r="K32" s="50" t="s">
        <v>578</v>
      </c>
      <c r="L32" s="49">
        <v>1926.5</v>
      </c>
      <c r="M32" s="10" t="s">
        <v>578</v>
      </c>
      <c r="N32" s="4">
        <v>-1</v>
      </c>
      <c r="O32" s="8" t="s">
        <v>571</v>
      </c>
      <c r="P32" s="4" t="s">
        <v>296</v>
      </c>
      <c r="Q32" s="8" t="s">
        <v>572</v>
      </c>
      <c r="R32" s="21">
        <f t="shared" si="0"/>
        <v>220</v>
      </c>
      <c r="S32" s="8" t="s">
        <v>574</v>
      </c>
      <c r="T32" s="6" t="s">
        <v>358</v>
      </c>
      <c r="U32" s="16" t="s">
        <v>573</v>
      </c>
      <c r="V32" s="6" t="s">
        <v>2515</v>
      </c>
      <c r="W32" s="8" t="s">
        <v>575</v>
      </c>
      <c r="X32" s="20" t="s">
        <v>2486</v>
      </c>
      <c r="Y32" s="12" t="s">
        <v>576</v>
      </c>
      <c r="Z32" s="20" t="s">
        <v>2486</v>
      </c>
      <c r="AA32" s="8" t="s">
        <v>577</v>
      </c>
      <c r="AB32" s="4" t="s">
        <v>125</v>
      </c>
      <c r="AC32" s="8" t="str">
        <f t="shared" si="1"/>
        <v/>
      </c>
      <c r="AD32" s="4"/>
      <c r="AE32" s="8" t="str">
        <f t="shared" si="2"/>
        <v/>
      </c>
      <c r="AF32" s="4"/>
      <c r="AG32" s="8" t="s">
        <v>2483</v>
      </c>
      <c r="AH32" s="70" t="str">
        <f>HLOOKUP(D32,'ADD PARTS HERE'!$C$5:$ER$7,3,)</f>
        <v>name = adapterradsCRLFname = B9.Adapter.SM2CRLFname = B9.Structure.SNM.StrutCRLFname = B9.Structure.SN.StrutCRLFname = decoupler.ftr-3mCRLFname = DockingStrutCRLFname = Munox Aft Passenger CompartmentCRLFname = Munox Cap ConnectorCRLFname = Munox CockpitCRLFname = Munox Utility RingCRLFname = KAS.Strut1CRLFname = KWadapter2x1CRLFname = KW2mDecouplerShroudCRLFname = KWFlatadapter2x1CRLFname = KWFuelAdapter2x1CRLFname = KWFuelAdapter2x1SCRLFname = MkVHogBridgeCRLFname = MKVII2x1CockpitCRLFname = LLLBridgetestCRLFname = MKVIICockpitLLLCRLFname = LLLCirc2a2HCRLFname = LLLCirc2a1HCRLFname = LLLCirc2b2HCRLFname = LLLCirc2b1HCRLFname = TAL.Extended.Radial.Mount.LargeCRLFname = TAL.Flush.Radial.Mount.LargeCRLFname = adapterLargeTo3CRLFname = adapterLargeTo5CRLFname = adapterLargeTo7CRLFname = adapterLargeTo9CRLFname = NP.couplerp.25m.2x125m.PlateCRLFname = NP.coupler.25m.RadialClampCRLFname = NP.interstage.125m.25m.tankCRLFname = NP.interstage.25m.125m.plateCRLFname = NP.decoupler.stack.25mCRLFname = NP.decoupler.radial.StrutCRLFname = NP.zmisc.HeavystrutCRLFname = couplerBiLargeCRLFname = couplerTriLateralCRLFname = couplerTriStackLCRLFname = adapterLargeSmallBiCRLFname = adapterLargeSmallQuadCRLFname = adapterLargeSmallTriCRLFname = largeAdapterCRLFname = largeAdapter2CRLFname = stackQuadCouplerCRLFname = stretchyTank1mCRLFname = TD.Heavystrut</v>
      </c>
      <c r="AI32" s="8" t="s">
        <v>2484</v>
      </c>
      <c r="AJ32" s="8">
        <v>220</v>
      </c>
    </row>
    <row r="33" spans="1:36" ht="18.75" customHeight="1" x14ac:dyDescent="0.25">
      <c r="A33" s="8">
        <v>23</v>
      </c>
      <c r="B33" s="2"/>
      <c r="C33" s="2"/>
      <c r="D33" s="8">
        <v>23</v>
      </c>
      <c r="E33" s="8" t="s">
        <v>568</v>
      </c>
      <c r="F33" s="4" t="s">
        <v>87</v>
      </c>
      <c r="G33" s="8" t="s">
        <v>569</v>
      </c>
      <c r="H33" s="4" t="s">
        <v>233</v>
      </c>
      <c r="I33" s="8" t="s">
        <v>570</v>
      </c>
      <c r="J33" s="49">
        <v>-1156</v>
      </c>
      <c r="K33" s="50" t="s">
        <v>578</v>
      </c>
      <c r="L33" s="49">
        <v>1926.5</v>
      </c>
      <c r="M33" s="10" t="s">
        <v>578</v>
      </c>
      <c r="N33" s="4">
        <v>-1</v>
      </c>
      <c r="O33" s="8" t="s">
        <v>571</v>
      </c>
      <c r="P33" s="4" t="s">
        <v>296</v>
      </c>
      <c r="Q33" s="8" t="s">
        <v>572</v>
      </c>
      <c r="R33" s="21">
        <f t="shared" si="0"/>
        <v>220</v>
      </c>
      <c r="S33" s="8" t="s">
        <v>574</v>
      </c>
      <c r="T33" s="6" t="s">
        <v>440</v>
      </c>
      <c r="U33" s="16" t="s">
        <v>573</v>
      </c>
      <c r="V33" s="6" t="s">
        <v>522</v>
      </c>
      <c r="W33" s="8" t="s">
        <v>575</v>
      </c>
      <c r="X33" s="20" t="s">
        <v>2486</v>
      </c>
      <c r="Y33" s="12" t="s">
        <v>576</v>
      </c>
      <c r="Z33" s="20" t="s">
        <v>2486</v>
      </c>
      <c r="AA33" s="8" t="s">
        <v>577</v>
      </c>
      <c r="AB33" s="4" t="s">
        <v>125</v>
      </c>
      <c r="AC33" s="8" t="str">
        <f t="shared" si="1"/>
        <v/>
      </c>
      <c r="AD33" s="4"/>
      <c r="AE33" s="8" t="str">
        <f t="shared" si="2"/>
        <v/>
      </c>
      <c r="AF33" s="4"/>
      <c r="AG33" s="8" t="s">
        <v>2483</v>
      </c>
      <c r="AH33" s="70" t="str">
        <f>HLOOKUP(D33,'ADD PARTS HERE'!$C$5:$ER$7,3,)</f>
        <v>name = aerocamCRLFname = aerocam180CRLFname = tailfin</v>
      </c>
      <c r="AI33" s="8" t="s">
        <v>2484</v>
      </c>
      <c r="AJ33" s="8">
        <v>220</v>
      </c>
    </row>
    <row r="34" spans="1:36" ht="18.75" customHeight="1" x14ac:dyDescent="0.25">
      <c r="A34" s="8">
        <v>24</v>
      </c>
      <c r="B34" s="2"/>
      <c r="C34" s="2"/>
      <c r="D34" s="8">
        <v>24</v>
      </c>
      <c r="E34" s="8" t="s">
        <v>568</v>
      </c>
      <c r="F34" s="4" t="s">
        <v>59</v>
      </c>
      <c r="G34" s="8" t="s">
        <v>569</v>
      </c>
      <c r="H34" s="4" t="s">
        <v>205</v>
      </c>
      <c r="I34" s="8" t="s">
        <v>570</v>
      </c>
      <c r="J34" s="49">
        <v>-2464.1669999999999</v>
      </c>
      <c r="K34" s="50" t="s">
        <v>578</v>
      </c>
      <c r="L34" s="49">
        <v>1870.8330000000001</v>
      </c>
      <c r="M34" s="10" t="s">
        <v>578</v>
      </c>
      <c r="N34" s="4">
        <v>-1</v>
      </c>
      <c r="O34" s="8" t="s">
        <v>571</v>
      </c>
      <c r="P34" s="4" t="s">
        <v>321</v>
      </c>
      <c r="Q34" s="8" t="s">
        <v>572</v>
      </c>
      <c r="R34" s="21">
        <f t="shared" si="0"/>
        <v>200</v>
      </c>
      <c r="S34" s="8" t="s">
        <v>574</v>
      </c>
      <c r="T34" s="6" t="s">
        <v>412</v>
      </c>
      <c r="U34" s="16" t="s">
        <v>573</v>
      </c>
      <c r="V34" s="6"/>
      <c r="W34" s="8" t="s">
        <v>575</v>
      </c>
      <c r="X34" s="20" t="s">
        <v>2486</v>
      </c>
      <c r="Y34" s="12" t="s">
        <v>576</v>
      </c>
      <c r="Z34" s="20" t="s">
        <v>2486</v>
      </c>
      <c r="AA34" s="8" t="s">
        <v>577</v>
      </c>
      <c r="AB34" s="4" t="s">
        <v>58</v>
      </c>
      <c r="AC34" s="8" t="str">
        <f t="shared" si="1"/>
        <v/>
      </c>
      <c r="AD34" s="4"/>
      <c r="AE34" s="8" t="str">
        <f t="shared" si="2"/>
        <v/>
      </c>
      <c r="AF34" s="4"/>
      <c r="AG34" s="8" t="s">
        <v>2483</v>
      </c>
      <c r="AH34" s="70" t="str">
        <f>HLOOKUP(D34,'ADD PARTS HERE'!$C$5:$ER$7,3,)</f>
        <v>name = godLandingLeg2CRLFname = godLandingLegCRLFname = B9.Utility.Landing.Gear.HDG1ALCRLFname = B9.Utility.Landing.Gear.HDGTLCRLFname = B9.Utility.Landing.Gear.HDG2ALCRLFname = B9.Utility.Landing.Gear.HDG2TLCRLFname = B9.Utility.Leg.H50CRLFname = B9.Utility.Leg.H50PCRLFname = HOME2 HeatshieldCRLFname = HOME.3m.legsCRLFname = HOME.modul.ReconCRLFname = HOME.3m.parachuteCRLFname = HOME.3m.podCRLFname = HOME.heatshieldCRLFname = LLLUnderLegCRLFname = NP.lft.25m.BigLanderTankCRLFname = NP.leg.heavylegCRLFname = NP.leg.landerlegCRLFname = NP.OdinCapsuleCRLFname = NP.OdinTeleLegCRLFname = NP.OdinFlightPackCRLFname = NP.Odin.TrunkCRLFname = NP.ThorAscentPackageCRLFname = NP.ThorDescentPackageCRLFname = NP.ThorLEMASASCRLFname = NP.ThorLEMdecouplerCRLFname = NP.ThorLEMCapsuleCRLFname = NP.ThorLanderRCSCRLFname = NP.ThorLanderRCSTCRLFname = NP.ThorLanderstrutCRLFname = NP.ThorLanderstrut2CRLFname = NP.YMASasModuleCRLFname = landingLeg1-2CRLFname = SmallGearBay2CRLFname = SmallGearBay3CRLFname = SmallGearBay4CRLFname = TD.Gear.DownLargeCRLFname = TD.Gear.UpLarge</v>
      </c>
      <c r="AI34" s="8" t="s">
        <v>2484</v>
      </c>
      <c r="AJ34" s="8">
        <v>200</v>
      </c>
    </row>
    <row r="35" spans="1:36" ht="18.75" customHeight="1" x14ac:dyDescent="0.25">
      <c r="A35" s="8">
        <v>25</v>
      </c>
      <c r="B35" s="2"/>
      <c r="C35" s="2"/>
      <c r="D35" s="8">
        <v>25</v>
      </c>
      <c r="E35" s="8" t="s">
        <v>568</v>
      </c>
      <c r="F35" s="4" t="s">
        <v>61</v>
      </c>
      <c r="G35" s="8" t="s">
        <v>569</v>
      </c>
      <c r="H35" s="4" t="s">
        <v>207</v>
      </c>
      <c r="I35" s="8" t="s">
        <v>570</v>
      </c>
      <c r="J35" s="49">
        <v>-2325</v>
      </c>
      <c r="K35" s="50" t="s">
        <v>578</v>
      </c>
      <c r="L35" s="49">
        <v>1870.8330000000001</v>
      </c>
      <c r="M35" s="10" t="s">
        <v>578</v>
      </c>
      <c r="N35" s="4">
        <v>-1</v>
      </c>
      <c r="O35" s="8" t="s">
        <v>571</v>
      </c>
      <c r="P35" s="4" t="s">
        <v>322</v>
      </c>
      <c r="Q35" s="8" t="s">
        <v>572</v>
      </c>
      <c r="R35" s="21">
        <f t="shared" si="0"/>
        <v>200</v>
      </c>
      <c r="S35" s="8" t="s">
        <v>574</v>
      </c>
      <c r="T35" s="6" t="s">
        <v>414</v>
      </c>
      <c r="U35" s="16" t="s">
        <v>573</v>
      </c>
      <c r="V35" s="6"/>
      <c r="W35" s="8" t="s">
        <v>575</v>
      </c>
      <c r="X35" s="20" t="s">
        <v>2486</v>
      </c>
      <c r="Y35" s="12" t="s">
        <v>576</v>
      </c>
      <c r="Z35" s="20" t="s">
        <v>2486</v>
      </c>
      <c r="AA35" s="8" t="s">
        <v>577</v>
      </c>
      <c r="AB35" s="4" t="s">
        <v>60</v>
      </c>
      <c r="AC35" s="8" t="str">
        <f t="shared" si="1"/>
        <v/>
      </c>
      <c r="AD35" s="4"/>
      <c r="AE35" s="8" t="str">
        <f t="shared" si="2"/>
        <v/>
      </c>
      <c r="AF35" s="4"/>
      <c r="AG35" s="8" t="s">
        <v>2483</v>
      </c>
      <c r="AH35" s="70" t="str">
        <f>HLOOKUP(D35,'ADD PARTS HERE'!$C$5:$ER$7,3,)</f>
        <v>name = CBM-A-LCRLFname = CBM-P-LCRLFname = MunoxCRLFname = LLLDebrisShieldENDCRLFname = LLLDebrisShieldCRLFname = drydockFloorCRLFname = drydockWallCRLFname = stretchyTank3m</v>
      </c>
      <c r="AI35" s="8" t="s">
        <v>2484</v>
      </c>
      <c r="AJ35" s="8">
        <v>200</v>
      </c>
    </row>
    <row r="36" spans="1:36" ht="18.75" customHeight="1" x14ac:dyDescent="0.25">
      <c r="A36" s="8">
        <v>26</v>
      </c>
      <c r="B36" s="2"/>
      <c r="C36" s="2"/>
      <c r="D36" s="8">
        <v>26</v>
      </c>
      <c r="E36" s="8" t="s">
        <v>568</v>
      </c>
      <c r="F36" s="4" t="s">
        <v>98</v>
      </c>
      <c r="G36" s="8" t="s">
        <v>569</v>
      </c>
      <c r="H36" s="4" t="s">
        <v>244</v>
      </c>
      <c r="I36" s="8" t="s">
        <v>570</v>
      </c>
      <c r="J36" s="49">
        <v>-2269.3330000000001</v>
      </c>
      <c r="K36" s="50" t="s">
        <v>578</v>
      </c>
      <c r="L36" s="49">
        <v>1870.8330000000001</v>
      </c>
      <c r="M36" s="10" t="s">
        <v>578</v>
      </c>
      <c r="N36" s="4">
        <v>-1</v>
      </c>
      <c r="O36" s="8" t="s">
        <v>571</v>
      </c>
      <c r="P36" s="4" t="s">
        <v>318</v>
      </c>
      <c r="Q36" s="8" t="s">
        <v>572</v>
      </c>
      <c r="R36" s="21">
        <f t="shared" si="0"/>
        <v>200</v>
      </c>
      <c r="S36" s="8" t="s">
        <v>574</v>
      </c>
      <c r="T36" s="6" t="s">
        <v>450</v>
      </c>
      <c r="U36" s="16" t="s">
        <v>573</v>
      </c>
      <c r="V36" s="6" t="s">
        <v>532</v>
      </c>
      <c r="W36" s="8" t="s">
        <v>575</v>
      </c>
      <c r="X36" s="20" t="s">
        <v>2486</v>
      </c>
      <c r="Y36" s="12" t="s">
        <v>576</v>
      </c>
      <c r="Z36" s="20" t="s">
        <v>2486</v>
      </c>
      <c r="AA36" s="8" t="s">
        <v>577</v>
      </c>
      <c r="AB36" s="4" t="s">
        <v>60</v>
      </c>
      <c r="AC36" s="8" t="str">
        <f t="shared" si="1"/>
        <v/>
      </c>
      <c r="AD36" s="4"/>
      <c r="AE36" s="8" t="str">
        <f t="shared" si="2"/>
        <v/>
      </c>
      <c r="AF36" s="4"/>
      <c r="AG36" s="8" t="s">
        <v>2483</v>
      </c>
      <c r="AH36" s="70" t="str">
        <f>HLOOKUP(D36,'ADD PARTS HERE'!$C$5:$ER$7,3,)</f>
        <v>name = B9.Aero.Wing.SH.A65.2mCRLFname = B9.Aero.Wing.SH.S.1mCRLFname = B9.Aero.Wing.SW.Winglet.3x2-2mCRLFname = B9.Aero.Wing.SW.Wingtip.2x7mCRLFname = LLLWing1aRCRLFname = LLLWing1bLCRLFname = LLLwingtestCRLFname = LLLwingtest2CRLFname = longWingCRLFname = deltaWingCRLFname = sweptWing3CRLFname = sweptWing4CRLFname = tailfin3CRLFname = Proceduralwing2CRLFname = Proceduralwing2EndPiece</v>
      </c>
      <c r="AI36" s="8" t="s">
        <v>2484</v>
      </c>
      <c r="AJ36" s="8">
        <v>200</v>
      </c>
    </row>
    <row r="37" spans="1:36" ht="18.75" customHeight="1" x14ac:dyDescent="0.25">
      <c r="A37" s="8">
        <v>27</v>
      </c>
      <c r="B37" s="2"/>
      <c r="C37" s="2"/>
      <c r="D37" s="8">
        <v>27</v>
      </c>
      <c r="E37" s="8" t="s">
        <v>568</v>
      </c>
      <c r="F37" s="4" t="s">
        <v>108</v>
      </c>
      <c r="G37" s="8" t="s">
        <v>569</v>
      </c>
      <c r="H37" s="4" t="s">
        <v>254</v>
      </c>
      <c r="I37" s="8" t="s">
        <v>570</v>
      </c>
      <c r="J37" s="49">
        <v>-1462.1669999999999</v>
      </c>
      <c r="K37" s="50" t="s">
        <v>578</v>
      </c>
      <c r="L37" s="49">
        <v>1843</v>
      </c>
      <c r="M37" s="10" t="s">
        <v>578</v>
      </c>
      <c r="N37" s="4">
        <v>-1</v>
      </c>
      <c r="O37" s="8" t="s">
        <v>571</v>
      </c>
      <c r="P37" s="4" t="s">
        <v>330</v>
      </c>
      <c r="Q37" s="8" t="s">
        <v>572</v>
      </c>
      <c r="R37" s="21">
        <f t="shared" si="0"/>
        <v>200</v>
      </c>
      <c r="S37" s="8" t="s">
        <v>574</v>
      </c>
      <c r="T37" s="6" t="s">
        <v>460</v>
      </c>
      <c r="U37" s="16" t="s">
        <v>573</v>
      </c>
      <c r="V37" s="6" t="s">
        <v>540</v>
      </c>
      <c r="W37" s="8" t="s">
        <v>575</v>
      </c>
      <c r="X37" s="20" t="s">
        <v>2486</v>
      </c>
      <c r="Y37" s="12" t="s">
        <v>576</v>
      </c>
      <c r="Z37" s="20" t="s">
        <v>2486</v>
      </c>
      <c r="AA37" s="8" t="s">
        <v>577</v>
      </c>
      <c r="AB37" s="4" t="s">
        <v>125</v>
      </c>
      <c r="AC37" s="8" t="str">
        <f t="shared" si="1"/>
        <v>,</v>
      </c>
      <c r="AD37" s="4" t="s">
        <v>124</v>
      </c>
      <c r="AE37" s="8" t="str">
        <f t="shared" si="2"/>
        <v/>
      </c>
      <c r="AF37" s="4"/>
      <c r="AG37" s="8" t="s">
        <v>2483</v>
      </c>
      <c r="AH37" s="70" t="str">
        <f>HLOOKUP(D37,'ADD PARTS HERE'!$C$5:$ER$7,3,)</f>
        <v>name = KzInterstageAdapterCRLFname = KzProcFairingFuselage1CRLFname = KzProcFairingFuselage2CRLFname = KzProcFairingSide1CRLFname = KzProcFairingSide2CRLFname = Kosmos.URM.Fairing.Conic.SCRLFname = Kosmos.URM.Fairing.Conic.TCRLFname = Kosmos.URM.Fairing.Parabolic.SCRLFname = Kosmos.URM.Fairing.Parabolic.TCRLFname = Kosmos.URM.Fairing.Conic.S.BLKCRLFname = Kosmos.URM.Fairing.Conic.T.BLKCRLFname = Kosmos.URM.Fairing.Parabolic.S.BLKCRLFname = Kosmos.URM.Fairing.Parabolic.T.BLK</v>
      </c>
      <c r="AI37" s="8" t="s">
        <v>2484</v>
      </c>
      <c r="AJ37" s="8">
        <v>200</v>
      </c>
    </row>
    <row r="38" spans="1:36" ht="18.75" customHeight="1" x14ac:dyDescent="0.25">
      <c r="A38" s="8">
        <v>28</v>
      </c>
      <c r="B38" s="2"/>
      <c r="C38" s="2"/>
      <c r="D38" s="8">
        <v>28</v>
      </c>
      <c r="E38" s="8" t="s">
        <v>568</v>
      </c>
      <c r="F38" s="4" t="s">
        <v>125</v>
      </c>
      <c r="G38" s="8" t="s">
        <v>569</v>
      </c>
      <c r="H38" s="4" t="s">
        <v>271</v>
      </c>
      <c r="I38" s="8" t="s">
        <v>570</v>
      </c>
      <c r="J38" s="49">
        <v>-1211.6669999999999</v>
      </c>
      <c r="K38" s="50" t="s">
        <v>578</v>
      </c>
      <c r="L38" s="49">
        <v>1843</v>
      </c>
      <c r="M38" s="10" t="s">
        <v>578</v>
      </c>
      <c r="N38" s="4">
        <v>-1</v>
      </c>
      <c r="O38" s="8" t="s">
        <v>571</v>
      </c>
      <c r="P38" s="4" t="s">
        <v>296</v>
      </c>
      <c r="Q38" s="8" t="s">
        <v>572</v>
      </c>
      <c r="R38" s="21">
        <f t="shared" si="0"/>
        <v>200</v>
      </c>
      <c r="S38" s="8" t="s">
        <v>574</v>
      </c>
      <c r="T38" s="6" t="s">
        <v>476</v>
      </c>
      <c r="U38" s="16" t="s">
        <v>573</v>
      </c>
      <c r="V38" s="6" t="s">
        <v>555</v>
      </c>
      <c r="W38" s="8" t="s">
        <v>575</v>
      </c>
      <c r="X38" s="20" t="s">
        <v>2486</v>
      </c>
      <c r="Y38" s="12" t="s">
        <v>576</v>
      </c>
      <c r="Z38" s="20" t="s">
        <v>2486</v>
      </c>
      <c r="AA38" s="8" t="s">
        <v>577</v>
      </c>
      <c r="AB38" s="4" t="s">
        <v>131</v>
      </c>
      <c r="AC38" s="8" t="str">
        <f t="shared" si="1"/>
        <v>,</v>
      </c>
      <c r="AD38" s="4" t="s">
        <v>126</v>
      </c>
      <c r="AE38" s="8" t="str">
        <f t="shared" si="2"/>
        <v/>
      </c>
      <c r="AF38" s="4"/>
      <c r="AG38" s="8" t="s">
        <v>2483</v>
      </c>
      <c r="AH38" s="70" t="str">
        <f>HLOOKUP(D38,'ADD PARTS HERE'!$C$5:$ER$7,3,)</f>
        <v>name = LLLTruckcabCRLFname = LLLTruckcabTwinCRLFname = LLLBuggyMiniCRLFname = LLLSkidCRLFname = roverWheel2CRLFname = wheelMed</v>
      </c>
      <c r="AI38" s="8" t="s">
        <v>2484</v>
      </c>
      <c r="AJ38" s="8">
        <v>200</v>
      </c>
    </row>
    <row r="39" spans="1:36" ht="18.75" customHeight="1" x14ac:dyDescent="0.25">
      <c r="A39" s="8">
        <v>29</v>
      </c>
      <c r="B39" s="2"/>
      <c r="C39" s="2"/>
      <c r="D39" s="8">
        <v>29</v>
      </c>
      <c r="E39" s="8" t="s">
        <v>568</v>
      </c>
      <c r="F39" s="4" t="s">
        <v>49</v>
      </c>
      <c r="G39" s="8" t="s">
        <v>569</v>
      </c>
      <c r="H39" s="4" t="s">
        <v>195</v>
      </c>
      <c r="I39" s="8" t="s">
        <v>570</v>
      </c>
      <c r="J39" s="49">
        <v>-2798.1669999999999</v>
      </c>
      <c r="K39" s="50" t="s">
        <v>578</v>
      </c>
      <c r="L39" s="49">
        <v>1759.5</v>
      </c>
      <c r="M39" s="10" t="s">
        <v>578</v>
      </c>
      <c r="N39" s="4">
        <v>-1</v>
      </c>
      <c r="O39" s="8" t="s">
        <v>571</v>
      </c>
      <c r="P39" s="4" t="s">
        <v>315</v>
      </c>
      <c r="Q39" s="8" t="s">
        <v>572</v>
      </c>
      <c r="R39" s="21">
        <f t="shared" si="0"/>
        <v>200</v>
      </c>
      <c r="S39" s="8" t="s">
        <v>574</v>
      </c>
      <c r="T39" s="6" t="s">
        <v>402</v>
      </c>
      <c r="U39" s="16" t="s">
        <v>573</v>
      </c>
      <c r="V39" s="6"/>
      <c r="W39" s="8" t="s">
        <v>575</v>
      </c>
      <c r="X39" s="20" t="s">
        <v>2486</v>
      </c>
      <c r="Y39" s="12" t="s">
        <v>576</v>
      </c>
      <c r="Z39" s="20" t="s">
        <v>2486</v>
      </c>
      <c r="AA39" s="8" t="s">
        <v>577</v>
      </c>
      <c r="AB39" s="4" t="s">
        <v>48</v>
      </c>
      <c r="AC39" s="8" t="str">
        <f t="shared" si="1"/>
        <v/>
      </c>
      <c r="AD39" s="4"/>
      <c r="AE39" s="8" t="str">
        <f t="shared" si="2"/>
        <v/>
      </c>
      <c r="AF39" s="4"/>
      <c r="AG39" s="8" t="s">
        <v>2483</v>
      </c>
      <c r="AH39" s="70" t="str">
        <f>HLOOKUP(D39,'ADD PARTS HERE'!$C$5:$ER$7,3,)</f>
        <v>name = HOME.modul.powerplantCRLFname = cl.large.nuclearEngineCRLFname = 1x1NucENGCRLFname = nuclearcontainer125CRLFname = nuclearEngineCRLFname = NuclearReactor125CRLFname = HexCanThoriumFl4CRLFname = HexCanUraniumFl6</v>
      </c>
      <c r="AI39" s="8" t="s">
        <v>2484</v>
      </c>
      <c r="AJ39" s="8">
        <v>200</v>
      </c>
    </row>
    <row r="40" spans="1:36" ht="18.75" customHeight="1" x14ac:dyDescent="0.25">
      <c r="A40" s="8">
        <v>30</v>
      </c>
      <c r="B40" s="2"/>
      <c r="C40" s="2"/>
      <c r="D40" s="8">
        <v>30</v>
      </c>
      <c r="E40" s="8" t="s">
        <v>568</v>
      </c>
      <c r="F40" s="4" t="s">
        <v>66</v>
      </c>
      <c r="G40" s="8" t="s">
        <v>569</v>
      </c>
      <c r="H40" s="4" t="s">
        <v>212</v>
      </c>
      <c r="I40" s="8" t="s">
        <v>570</v>
      </c>
      <c r="J40" s="49">
        <v>-1211.6669999999999</v>
      </c>
      <c r="K40" s="50" t="s">
        <v>578</v>
      </c>
      <c r="L40" s="49">
        <v>1703.8330000000001</v>
      </c>
      <c r="M40" s="10" t="s">
        <v>578</v>
      </c>
      <c r="N40" s="4">
        <v>-1</v>
      </c>
      <c r="O40" s="8" t="s">
        <v>571</v>
      </c>
      <c r="P40" s="4" t="s">
        <v>297</v>
      </c>
      <c r="Q40" s="8" t="s">
        <v>572</v>
      </c>
      <c r="R40" s="21">
        <f t="shared" si="0"/>
        <v>200</v>
      </c>
      <c r="S40" s="8" t="s">
        <v>574</v>
      </c>
      <c r="T40" s="6" t="s">
        <v>419</v>
      </c>
      <c r="U40" s="16" t="s">
        <v>573</v>
      </c>
      <c r="V40" s="6" t="s">
        <v>518</v>
      </c>
      <c r="W40" s="8" t="s">
        <v>575</v>
      </c>
      <c r="X40" s="20" t="s">
        <v>2486</v>
      </c>
      <c r="Y40" s="12" t="s">
        <v>576</v>
      </c>
      <c r="Z40" s="20" t="s">
        <v>2486</v>
      </c>
      <c r="AA40" s="8" t="s">
        <v>577</v>
      </c>
      <c r="AB40" s="4" t="s">
        <v>131</v>
      </c>
      <c r="AC40" s="8" t="str">
        <f t="shared" si="1"/>
        <v/>
      </c>
      <c r="AD40" s="4"/>
      <c r="AE40" s="8" t="str">
        <f t="shared" si="2"/>
        <v/>
      </c>
      <c r="AF40" s="4"/>
      <c r="AG40" s="8" t="s">
        <v>2483</v>
      </c>
      <c r="AH40" s="70" t="str">
        <f>HLOOKUP(D40,'ADD PARTS HERE'!$C$5:$ER$7,3,)</f>
        <v>name = HexCanXenonSmallCRLFname = RLA.xenonsmallCRLFname = xenonTankRadial</v>
      </c>
      <c r="AI40" s="8" t="s">
        <v>2484</v>
      </c>
      <c r="AJ40" s="8">
        <v>200</v>
      </c>
    </row>
    <row r="41" spans="1:36" ht="18.75" customHeight="1" x14ac:dyDescent="0.25">
      <c r="A41" s="8">
        <v>31</v>
      </c>
      <c r="B41" s="2"/>
      <c r="C41" s="2"/>
      <c r="D41" s="8">
        <v>31</v>
      </c>
      <c r="E41" s="8" t="s">
        <v>568</v>
      </c>
      <c r="F41" s="4" t="s">
        <v>39</v>
      </c>
      <c r="G41" s="8" t="s">
        <v>569</v>
      </c>
      <c r="H41" s="4" t="s">
        <v>185</v>
      </c>
      <c r="I41" s="8" t="s">
        <v>570</v>
      </c>
      <c r="J41" s="49">
        <v>-877.66669999999999</v>
      </c>
      <c r="K41" s="50" t="s">
        <v>578</v>
      </c>
      <c r="L41" s="49">
        <v>1676</v>
      </c>
      <c r="M41" s="10" t="s">
        <v>578</v>
      </c>
      <c r="N41" s="4">
        <v>-1</v>
      </c>
      <c r="O41" s="8" t="s">
        <v>571</v>
      </c>
      <c r="P41" s="4" t="s">
        <v>316</v>
      </c>
      <c r="Q41" s="8" t="s">
        <v>572</v>
      </c>
      <c r="R41" s="21">
        <f t="shared" si="0"/>
        <v>200</v>
      </c>
      <c r="S41" s="8" t="s">
        <v>574</v>
      </c>
      <c r="T41" s="6" t="s">
        <v>392</v>
      </c>
      <c r="U41" s="16" t="s">
        <v>573</v>
      </c>
      <c r="V41" s="6" t="s">
        <v>510</v>
      </c>
      <c r="W41" s="8" t="s">
        <v>575</v>
      </c>
      <c r="X41" s="20" t="s">
        <v>2486</v>
      </c>
      <c r="Y41" s="12" t="s">
        <v>576</v>
      </c>
      <c r="Z41" s="20" t="s">
        <v>2486</v>
      </c>
      <c r="AA41" s="8" t="s">
        <v>577</v>
      </c>
      <c r="AB41" s="4" t="s">
        <v>131</v>
      </c>
      <c r="AC41" s="8" t="str">
        <f t="shared" si="1"/>
        <v>,</v>
      </c>
      <c r="AD41" s="4" t="s">
        <v>119</v>
      </c>
      <c r="AE41" s="8" t="str">
        <f t="shared" si="2"/>
        <v>,</v>
      </c>
      <c r="AF41" s="4" t="s">
        <v>111</v>
      </c>
      <c r="AG41" s="8" t="s">
        <v>2483</v>
      </c>
      <c r="AH41" s="70" t="str">
        <f>HLOOKUP(D41,'ADD PARTS HERE'!$C$5:$ER$7,3,)</f>
        <v>name = KW2mengineGriffonG8DCRLFname = KW3mengineTitanT1CRLFname = KW3mtankL2CRLFname = NP.lfe.375m.Bearcat3xCRLFname = NP.lfe.375m.EnergiaQuadCRLFname = NP.lft.375m.9mCRLFname = fueltankRockoXtallCRLFname = TD.BlizzardEngine4xCRLFname = 375PureLiquidTank</v>
      </c>
      <c r="AI41" s="8" t="s">
        <v>2484</v>
      </c>
      <c r="AJ41" s="8">
        <v>200</v>
      </c>
    </row>
    <row r="42" spans="1:36" ht="18.75" customHeight="1" x14ac:dyDescent="0.25">
      <c r="A42" s="8">
        <v>32</v>
      </c>
      <c r="B42" s="2"/>
      <c r="C42" s="2"/>
      <c r="D42" s="8">
        <v>32</v>
      </c>
      <c r="E42" s="8" t="s">
        <v>568</v>
      </c>
      <c r="F42" s="4" t="s">
        <v>2</v>
      </c>
      <c r="G42" s="8" t="s">
        <v>569</v>
      </c>
      <c r="H42" s="4" t="s">
        <v>148</v>
      </c>
      <c r="I42" s="8" t="s">
        <v>570</v>
      </c>
      <c r="J42" s="49">
        <v>-1267.3330000000001</v>
      </c>
      <c r="K42" s="50" t="s">
        <v>578</v>
      </c>
      <c r="L42" s="49">
        <v>1648.1669999999999</v>
      </c>
      <c r="M42" s="10" t="s">
        <v>578</v>
      </c>
      <c r="N42" s="4">
        <v>-1</v>
      </c>
      <c r="O42" s="8" t="s">
        <v>571</v>
      </c>
      <c r="P42" s="4" t="s">
        <v>297</v>
      </c>
      <c r="Q42" s="8" t="s">
        <v>572</v>
      </c>
      <c r="R42" s="21">
        <f t="shared" si="0"/>
        <v>200</v>
      </c>
      <c r="S42" s="8" t="s">
        <v>574</v>
      </c>
      <c r="T42" s="6" t="s">
        <v>359</v>
      </c>
      <c r="U42" s="16" t="s">
        <v>573</v>
      </c>
      <c r="V42" s="6" t="s">
        <v>494</v>
      </c>
      <c r="W42" s="8" t="s">
        <v>575</v>
      </c>
      <c r="X42" s="20" t="s">
        <v>2486</v>
      </c>
      <c r="Y42" s="12" t="s">
        <v>576</v>
      </c>
      <c r="Z42" s="20" t="s">
        <v>2486</v>
      </c>
      <c r="AA42" s="8" t="s">
        <v>577</v>
      </c>
      <c r="AB42" s="4" t="s">
        <v>131</v>
      </c>
      <c r="AC42" s="8" t="str">
        <f t="shared" si="1"/>
        <v/>
      </c>
      <c r="AD42" s="4"/>
      <c r="AE42" s="8" t="str">
        <f t="shared" si="2"/>
        <v/>
      </c>
      <c r="AF42" s="4"/>
      <c r="AG42" s="8" t="s">
        <v>2483</v>
      </c>
      <c r="AH42" s="70" t="str">
        <f>HLOOKUP(D42,'ADD PARTS HERE'!$C$5:$ER$7,3,)</f>
        <v>name = B9.Aero.Intake.MountCRLFname = B9.Aero.Intake.RBMCRLFname = B9.Engine.Jet.Pod.MediumCRLFname = B9.Engine.Jet.Pod.Medium.PylonRCRLFname = B9.Engine.Jet.Pod.Medium.PylonSCRLFname = HL.AirshipEnvelopeHectoCRLFname = LLLIntakeSmallCRLFname = squareAirCRLFname = intakesuperRamCRLFname = mark3CockpitCRLFname = mk3FuselageCRLFname = nacelleBodyCRLFname = radialEngineBodyCRLFname = smallHardpointHeavyCRLFname = ramAirIntakeCRLFname = TTC7MK3EMSMmoduleCRLFname = TV.RamJet.EngineCRLFname = ThermalTurbojetCRLFname = atmosphericScoop2CRLFname = warpAtmIntake2</v>
      </c>
      <c r="AI42" s="8" t="s">
        <v>2484</v>
      </c>
      <c r="AJ42" s="8">
        <v>200</v>
      </c>
    </row>
    <row r="43" spans="1:36" ht="18.75" customHeight="1" x14ac:dyDescent="0.25">
      <c r="A43" s="8">
        <v>33</v>
      </c>
      <c r="B43" s="2"/>
      <c r="C43" s="2"/>
      <c r="D43" s="8">
        <v>33</v>
      </c>
      <c r="E43" s="8" t="s">
        <v>568</v>
      </c>
      <c r="F43" s="4" t="s">
        <v>86</v>
      </c>
      <c r="G43" s="8" t="s">
        <v>569</v>
      </c>
      <c r="H43" s="4" t="s">
        <v>232</v>
      </c>
      <c r="I43" s="8" t="s">
        <v>570</v>
      </c>
      <c r="J43" s="49">
        <v>-1156</v>
      </c>
      <c r="K43" s="50" t="s">
        <v>578</v>
      </c>
      <c r="L43" s="49">
        <v>1648.1669999999999</v>
      </c>
      <c r="M43" s="10" t="s">
        <v>578</v>
      </c>
      <c r="N43" s="4">
        <v>-1</v>
      </c>
      <c r="O43" s="8" t="s">
        <v>571</v>
      </c>
      <c r="P43" s="4" t="s">
        <v>297</v>
      </c>
      <c r="Q43" s="8" t="s">
        <v>572</v>
      </c>
      <c r="R43" s="21">
        <f t="shared" ref="R43:R74" si="3">AJ43*$R$5</f>
        <v>200</v>
      </c>
      <c r="S43" s="8" t="s">
        <v>574</v>
      </c>
      <c r="T43" s="6" t="s">
        <v>439</v>
      </c>
      <c r="U43" s="16" t="s">
        <v>573</v>
      </c>
      <c r="V43" s="6" t="s">
        <v>521</v>
      </c>
      <c r="W43" s="8" t="s">
        <v>575</v>
      </c>
      <c r="X43" s="20" t="s">
        <v>2486</v>
      </c>
      <c r="Y43" s="12" t="s">
        <v>576</v>
      </c>
      <c r="Z43" s="20" t="s">
        <v>2486</v>
      </c>
      <c r="AA43" s="8" t="s">
        <v>577</v>
      </c>
      <c r="AB43" s="4" t="s">
        <v>131</v>
      </c>
      <c r="AC43" s="8" t="str">
        <f t="shared" ref="AC43:AC74" si="4">IF(ISBLANK(AD43),"",",")</f>
        <v/>
      </c>
      <c r="AD43" s="4"/>
      <c r="AE43" s="8" t="str">
        <f t="shared" ref="AE43:AE74" si="5">IF(ISBLANK(AF43),"",",")</f>
        <v/>
      </c>
      <c r="AF43" s="4"/>
      <c r="AG43" s="8" t="s">
        <v>2483</v>
      </c>
      <c r="AH43" s="70" t="str">
        <f>HLOOKUP(D43,'ADD PARTS HERE'!$C$5:$ER$7,3,)</f>
        <v>name = radrCRLFname = B9.Utility.Light.A4.WhiteCRLFname = HexCanRTGSmallCRLFname = MMI BatteryCRLFname = capacitorInlineMiniCRLFname = ksp.r.largeBatteryPackCRLFname = rtgCRLFname = microwaveReceiverCRLFname = microwaveThermalEnergyReceiverSCRLFname = microwaveTransmitter</v>
      </c>
      <c r="AI43" s="8" t="s">
        <v>2484</v>
      </c>
      <c r="AJ43" s="8">
        <v>200</v>
      </c>
    </row>
    <row r="44" spans="1:36" ht="18.75" customHeight="1" x14ac:dyDescent="0.25">
      <c r="A44" s="8">
        <v>34</v>
      </c>
      <c r="B44" s="2"/>
      <c r="C44" s="2"/>
      <c r="D44" s="8">
        <v>34</v>
      </c>
      <c r="E44" s="8" t="s">
        <v>568</v>
      </c>
      <c r="F44" s="4" t="s">
        <v>91</v>
      </c>
      <c r="G44" s="8" t="s">
        <v>569</v>
      </c>
      <c r="H44" s="4" t="s">
        <v>237</v>
      </c>
      <c r="I44" s="8" t="s">
        <v>570</v>
      </c>
      <c r="J44" s="49">
        <v>-2853.8330000000001</v>
      </c>
      <c r="K44" s="50" t="s">
        <v>578</v>
      </c>
      <c r="L44" s="49">
        <v>1258.5</v>
      </c>
      <c r="M44" s="10" t="s">
        <v>578</v>
      </c>
      <c r="N44" s="4">
        <v>-1</v>
      </c>
      <c r="O44" s="8" t="s">
        <v>571</v>
      </c>
      <c r="P44" s="4" t="s">
        <v>310</v>
      </c>
      <c r="Q44" s="8" t="s">
        <v>572</v>
      </c>
      <c r="R44" s="21">
        <f t="shared" si="3"/>
        <v>200</v>
      </c>
      <c r="S44" s="8" t="s">
        <v>574</v>
      </c>
      <c r="T44" s="6" t="s">
        <v>444</v>
      </c>
      <c r="U44" s="16" t="s">
        <v>573</v>
      </c>
      <c r="V44" s="6"/>
      <c r="W44" s="8" t="s">
        <v>575</v>
      </c>
      <c r="X44" s="20" t="s">
        <v>2486</v>
      </c>
      <c r="Y44" s="12" t="s">
        <v>576</v>
      </c>
      <c r="Z44" s="20" t="s">
        <v>2486</v>
      </c>
      <c r="AA44" s="8" t="s">
        <v>577</v>
      </c>
      <c r="AB44" s="4" t="s">
        <v>54</v>
      </c>
      <c r="AC44" s="8" t="str">
        <f t="shared" si="4"/>
        <v/>
      </c>
      <c r="AD44" s="4"/>
      <c r="AE44" s="8" t="str">
        <f t="shared" si="5"/>
        <v/>
      </c>
      <c r="AF44" s="4"/>
      <c r="AG44" s="8" t="s">
        <v>2483</v>
      </c>
      <c r="AH44" s="70" t="str">
        <f>HLOOKUP(D44,'ADD PARTS HERE'!$C$5:$ER$7,3,)</f>
        <v>name = ISA.GPSCRLFname = LLLMicrochipCRLFname = mumech.MJ2.AR202CRLFname = RTShortAntenna1CRLFname = probeCoreSphere</v>
      </c>
      <c r="AI44" s="8" t="s">
        <v>2484</v>
      </c>
      <c r="AJ44" s="8">
        <v>200</v>
      </c>
    </row>
    <row r="45" spans="1:36" ht="18.75" customHeight="1" x14ac:dyDescent="0.25">
      <c r="A45" s="8">
        <v>35</v>
      </c>
      <c r="B45" s="2"/>
      <c r="C45" s="2"/>
      <c r="D45" s="8">
        <v>35</v>
      </c>
      <c r="E45" s="8" t="s">
        <v>568</v>
      </c>
      <c r="F45" s="4" t="s">
        <v>103</v>
      </c>
      <c r="G45" s="8" t="s">
        <v>569</v>
      </c>
      <c r="H45" s="4" t="s">
        <v>249</v>
      </c>
      <c r="I45" s="8" t="s">
        <v>570</v>
      </c>
      <c r="J45" s="49">
        <v>-2130.1669999999999</v>
      </c>
      <c r="K45" s="50" t="s">
        <v>578</v>
      </c>
      <c r="L45" s="49">
        <v>1202.8330000000001</v>
      </c>
      <c r="M45" s="10" t="s">
        <v>578</v>
      </c>
      <c r="N45" s="4">
        <v>-1</v>
      </c>
      <c r="O45" s="8" t="s">
        <v>571</v>
      </c>
      <c r="P45" s="4" t="s">
        <v>310</v>
      </c>
      <c r="Q45" s="8" t="s">
        <v>572</v>
      </c>
      <c r="R45" s="21">
        <f t="shared" si="3"/>
        <v>200</v>
      </c>
      <c r="S45" s="8" t="s">
        <v>574</v>
      </c>
      <c r="T45" s="6" t="s">
        <v>455</v>
      </c>
      <c r="U45" s="16" t="s">
        <v>573</v>
      </c>
      <c r="V45" s="6" t="s">
        <v>536</v>
      </c>
      <c r="W45" s="8" t="s">
        <v>575</v>
      </c>
      <c r="X45" s="20" t="s">
        <v>2486</v>
      </c>
      <c r="Y45" s="12" t="s">
        <v>576</v>
      </c>
      <c r="Z45" s="20" t="s">
        <v>2486</v>
      </c>
      <c r="AA45" s="8" t="s">
        <v>577</v>
      </c>
      <c r="AB45" s="4" t="s">
        <v>110</v>
      </c>
      <c r="AC45" s="8" t="str">
        <f t="shared" si="4"/>
        <v>,</v>
      </c>
      <c r="AD45" s="4" t="s">
        <v>127</v>
      </c>
      <c r="AE45" s="8" t="str">
        <f t="shared" si="5"/>
        <v/>
      </c>
      <c r="AF45" s="4"/>
      <c r="AG45" s="8" t="s">
        <v>2483</v>
      </c>
      <c r="AH45" s="70" t="str">
        <f>HLOOKUP(D45,'ADD PARTS HERE'!$C$5:$ER$7,3,)</f>
        <v>name = B9.Aero.Intake.CLRCRLFname = B9.Aero.T2.TailCRLFname = B9.Cockpit.MK1.Body.Fuel.2mCRLFname = B9.Cockpit.MK1.Control.SASCRLFname = B9.Cockpit.MK1.TailCRLFname = B9.Engine.Jet.Pod.SmallCRLFname = B9.Engine.Jet.Pod.Small.PylonRCRLFname = B9.Engine.Jet.Pod.Small.PylonSCRLFname = HL.AirshipEnvelope.OctoCRLFname = kethane.turbineCRLFname = km.flameout.checker.AG8CRLFname = LLLIntakeCRLFname = EmberCockpitCRLFname = 2x1RADJETENGCRLFname = 2x1JetfuelCRLFname = LLLExtractFanCRLFname = avionicsNoseConeBCRLFname = RLA.radialjetCRLFname = SMP.mk2RocketFuselageCRLFname = SMP.mk2RocketSpacePlaneAdapterCRLFname = SMP.nacelleBodyCRLFname = SMP.radialEngineBodyCRLFname = Mark2CockpitCRLFname = turboFanEngineCRLFname = mk2FuselageCRLFname = CircularIntakeCRLFname = VNG.XE.EjectionModuleCRLFname = radial.atmospheric.scoop1</v>
      </c>
      <c r="AI45" s="8" t="s">
        <v>2484</v>
      </c>
      <c r="AJ45" s="8">
        <v>200</v>
      </c>
    </row>
    <row r="46" spans="1:36" ht="18.75" customHeight="1" x14ac:dyDescent="0.25">
      <c r="A46" s="8">
        <v>36</v>
      </c>
      <c r="B46" s="2"/>
      <c r="C46" s="2"/>
      <c r="D46" s="8">
        <v>36</v>
      </c>
      <c r="E46" s="8" t="s">
        <v>568</v>
      </c>
      <c r="F46" s="4" t="s">
        <v>11</v>
      </c>
      <c r="G46" s="8" t="s">
        <v>569</v>
      </c>
      <c r="H46" s="4" t="s">
        <v>157</v>
      </c>
      <c r="I46" s="8" t="s">
        <v>570</v>
      </c>
      <c r="J46" s="49">
        <v>-1462.1669999999999</v>
      </c>
      <c r="K46" s="50" t="s">
        <v>578</v>
      </c>
      <c r="L46" s="49">
        <v>534.83339999999998</v>
      </c>
      <c r="M46" s="10" t="s">
        <v>578</v>
      </c>
      <c r="N46" s="4">
        <v>-1</v>
      </c>
      <c r="O46" s="8" t="s">
        <v>571</v>
      </c>
      <c r="P46" s="4" t="s">
        <v>303</v>
      </c>
      <c r="Q46" s="8" t="s">
        <v>572</v>
      </c>
      <c r="R46" s="21">
        <f t="shared" si="3"/>
        <v>200</v>
      </c>
      <c r="S46" s="8" t="s">
        <v>574</v>
      </c>
      <c r="T46" s="6" t="s">
        <v>367</v>
      </c>
      <c r="U46" s="16" t="s">
        <v>573</v>
      </c>
      <c r="V46" s="6" t="s">
        <v>497</v>
      </c>
      <c r="W46" s="8" t="s">
        <v>575</v>
      </c>
      <c r="X46" s="20" t="s">
        <v>2486</v>
      </c>
      <c r="Y46" s="12" t="s">
        <v>576</v>
      </c>
      <c r="Z46" s="20" t="s">
        <v>2486</v>
      </c>
      <c r="AA46" s="8" t="s">
        <v>577</v>
      </c>
      <c r="AB46" s="4" t="s">
        <v>84</v>
      </c>
      <c r="AC46" s="8" t="str">
        <f t="shared" si="4"/>
        <v/>
      </c>
      <c r="AD46" s="4"/>
      <c r="AE46" s="8" t="str">
        <f t="shared" si="5"/>
        <v/>
      </c>
      <c r="AF46" s="4"/>
      <c r="AG46" s="8" t="s">
        <v>2483</v>
      </c>
      <c r="AH46" s="70" t="str">
        <f>HLOOKUP(D46,'ADD PARTS HERE'!$C$5:$ER$7,3,)</f>
        <v>name = investpodCRLFname = MaxurpodCRLFname = neptunoCRLFname = novapodCRLFname = sondex2podCRLFname = torpodCRLFname = baseinstrul8CRLFname = CORE.SMRT-02CRLFname = HexProbeSmallCRLFname = Pictozoom 2000CRLFname = 2x1ProbeCRLFname = probeCoreCubeCRLFname = probeCoreHexCRLFname = probeCoreOctoCRLFname = probeCoreOcto2CRLFname = probeStackSmall</v>
      </c>
      <c r="AI46" s="8" t="s">
        <v>2484</v>
      </c>
      <c r="AJ46" s="8">
        <v>200</v>
      </c>
    </row>
    <row r="47" spans="1:36" ht="18.75" customHeight="1" x14ac:dyDescent="0.25">
      <c r="A47" s="8">
        <v>37</v>
      </c>
      <c r="B47" s="2"/>
      <c r="C47" s="2"/>
      <c r="D47" s="8">
        <v>37</v>
      </c>
      <c r="E47" s="8" t="s">
        <v>568</v>
      </c>
      <c r="F47" s="4" t="s">
        <v>102</v>
      </c>
      <c r="G47" s="8" t="s">
        <v>569</v>
      </c>
      <c r="H47" s="4" t="s">
        <v>248</v>
      </c>
      <c r="I47" s="8" t="s">
        <v>570</v>
      </c>
      <c r="J47" s="49">
        <v>-1684.8330000000001</v>
      </c>
      <c r="K47" s="50" t="s">
        <v>578</v>
      </c>
      <c r="L47" s="49">
        <v>1369.8330000000001</v>
      </c>
      <c r="M47" s="10" t="s">
        <v>578</v>
      </c>
      <c r="N47" s="4">
        <v>-1</v>
      </c>
      <c r="O47" s="8" t="s">
        <v>571</v>
      </c>
      <c r="P47" s="4" t="s">
        <v>306</v>
      </c>
      <c r="Q47" s="8" t="s">
        <v>572</v>
      </c>
      <c r="R47" s="21">
        <f t="shared" si="3"/>
        <v>190</v>
      </c>
      <c r="S47" s="8" t="s">
        <v>574</v>
      </c>
      <c r="T47" s="6" t="s">
        <v>454</v>
      </c>
      <c r="U47" s="16" t="s">
        <v>573</v>
      </c>
      <c r="V47" s="6" t="s">
        <v>535</v>
      </c>
      <c r="W47" s="8" t="s">
        <v>575</v>
      </c>
      <c r="X47" s="20" t="s">
        <v>2486</v>
      </c>
      <c r="Y47" s="12" t="s">
        <v>576</v>
      </c>
      <c r="Z47" s="20" t="s">
        <v>2486</v>
      </c>
      <c r="AA47" s="8" t="s">
        <v>577</v>
      </c>
      <c r="AB47" s="4" t="s">
        <v>82</v>
      </c>
      <c r="AC47" s="8" t="str">
        <f t="shared" si="4"/>
        <v>,</v>
      </c>
      <c r="AD47" s="4" t="s">
        <v>138</v>
      </c>
      <c r="AE47" s="8" t="str">
        <f t="shared" si="5"/>
        <v/>
      </c>
      <c r="AF47" s="4"/>
      <c r="AG47" s="8" t="s">
        <v>2483</v>
      </c>
      <c r="AH47" s="70" t="str">
        <f>HLOOKUP(D47,'ADD PARTS HERE'!$C$5:$ER$7,3,)</f>
        <v>name = B9.Aero.Wing.ControlSurface.SE.4mCRLFname = B9.Aero.Wing.ControlSurface.SH.4mCRLFname = B9.Aero.Wing.ControlSurface.T.4mCRLFname = B9.Aero.Wing.SW.Canard.6x5mCRLFname = B9.Aero.Wing.SW.Winglet.6x5mCRLFname = B9.Cockpit.S2.Control.SASCRLFname = cl.large.sasModuleCRLFname = NP.zmisc.heavywingletCRLFname = winglet3-2CRLFname = pCtrlSrf1</v>
      </c>
      <c r="AI47" s="8" t="s">
        <v>2484</v>
      </c>
      <c r="AJ47" s="8">
        <v>190</v>
      </c>
    </row>
    <row r="48" spans="1:36" ht="18.75" customHeight="1" x14ac:dyDescent="0.25">
      <c r="A48" s="8">
        <v>38</v>
      </c>
      <c r="B48" s="2"/>
      <c r="C48" s="2"/>
      <c r="D48" s="8">
        <v>38</v>
      </c>
      <c r="E48" s="8" t="s">
        <v>568</v>
      </c>
      <c r="F48" s="4" t="s">
        <v>131</v>
      </c>
      <c r="G48" s="8" t="s">
        <v>569</v>
      </c>
      <c r="H48" s="4" t="s">
        <v>277</v>
      </c>
      <c r="I48" s="8" t="s">
        <v>570</v>
      </c>
      <c r="J48" s="49">
        <v>-1211.6669999999999</v>
      </c>
      <c r="K48" s="50" t="s">
        <v>578</v>
      </c>
      <c r="L48" s="49">
        <v>1564.6669999999999</v>
      </c>
      <c r="M48" s="10" t="s">
        <v>578</v>
      </c>
      <c r="N48" s="4">
        <v>-1</v>
      </c>
      <c r="O48" s="8" t="s">
        <v>571</v>
      </c>
      <c r="P48" s="4" t="s">
        <v>297</v>
      </c>
      <c r="Q48" s="8" t="s">
        <v>572</v>
      </c>
      <c r="R48" s="21">
        <f t="shared" si="3"/>
        <v>180</v>
      </c>
      <c r="S48" s="8" t="s">
        <v>574</v>
      </c>
      <c r="T48" s="6" t="s">
        <v>481</v>
      </c>
      <c r="U48" s="16" t="s">
        <v>573</v>
      </c>
      <c r="V48" s="6" t="s">
        <v>559</v>
      </c>
      <c r="W48" s="8" t="s">
        <v>575</v>
      </c>
      <c r="X48" s="20" t="s">
        <v>2486</v>
      </c>
      <c r="Y48" s="12" t="s">
        <v>576</v>
      </c>
      <c r="Z48" s="20" t="s">
        <v>2486</v>
      </c>
      <c r="AA48" s="8" t="s">
        <v>577</v>
      </c>
      <c r="AB48" s="4" t="s">
        <v>140</v>
      </c>
      <c r="AC48" s="8" t="str">
        <f t="shared" si="4"/>
        <v>,</v>
      </c>
      <c r="AD48" s="4" t="s">
        <v>135</v>
      </c>
      <c r="AE48" s="8" t="str">
        <f t="shared" si="5"/>
        <v/>
      </c>
      <c r="AF48" s="4"/>
      <c r="AG48" s="8" t="s">
        <v>2483</v>
      </c>
      <c r="AH48" s="70" t="str">
        <f>HLOOKUP(D48,'ADD PARTS HERE'!$C$5:$ER$7,3,)</f>
        <v>name = B9.Adapter.LM3CRLFname = B9.Adapter.SM3CRLFname = decoupler.ftr.4mCRLFname = Munox Aft Jumbo Cargo Hold and Passenger CompartmentCRLFname = Munox Jumbo Cap ConnectorCRLFname = KWadapter3x2CRLFname = KW3mDecouplerCRLFname = KW3mDecouplerShroudCRLFname = KWFlatadapter3x1CRLFname = KWFlatadapter3x2CRLFname = KWFuelAdapter3x1CRLFname = KWFuelAdapter3x1SCRLFname = KWFuelAdapter3x2CRLFname = KWFuelAdapter3x2SCRLFname = MkVHogLargeCRLFname = MKVII4x2CockpitCRLFname = NP.couplerp.375m.5x125m.PlateCRLFname = NP.couplerp.375m.5x125m.Plate.slimCRLFname = NP.couplerp.375m.7x125m.PlateCRLFname = NP.interstage.25m.375m.tankCRLFname = NP.interstage.375m.25m.plateCRLFname = NP.decoupler.stack.375mCRLFname = NP.fairings.3125m.375m.adapterCRLFname = couplerQuadLCRLFname = thunderBiQuatroCRLFname = thunderRockoAdapterCRLFname = stretchyTank2m</v>
      </c>
      <c r="AI48" s="8" t="s">
        <v>2484</v>
      </c>
      <c r="AJ48" s="8">
        <v>180</v>
      </c>
    </row>
    <row r="49" spans="1:36" ht="18.75" customHeight="1" x14ac:dyDescent="0.25">
      <c r="A49" s="8">
        <v>39</v>
      </c>
      <c r="B49" s="2"/>
      <c r="C49" s="2"/>
      <c r="D49" s="8">
        <v>39</v>
      </c>
      <c r="E49" s="8" t="s">
        <v>568</v>
      </c>
      <c r="F49" s="4" t="s">
        <v>29</v>
      </c>
      <c r="G49" s="8" t="s">
        <v>569</v>
      </c>
      <c r="H49" s="4" t="s">
        <v>175</v>
      </c>
      <c r="I49" s="8" t="s">
        <v>570</v>
      </c>
      <c r="J49" s="49">
        <v>-2102.3330000000001</v>
      </c>
      <c r="K49" s="50" t="s">
        <v>578</v>
      </c>
      <c r="L49" s="49">
        <v>1369.8330000000001</v>
      </c>
      <c r="M49" s="10" t="s">
        <v>578</v>
      </c>
      <c r="N49" s="4">
        <v>-1</v>
      </c>
      <c r="O49" s="8" t="s">
        <v>571</v>
      </c>
      <c r="P49" s="4" t="s">
        <v>308</v>
      </c>
      <c r="Q49" s="8" t="s">
        <v>572</v>
      </c>
      <c r="R49" s="21">
        <f t="shared" si="3"/>
        <v>180</v>
      </c>
      <c r="S49" s="8" t="s">
        <v>574</v>
      </c>
      <c r="T49" s="6" t="s">
        <v>384</v>
      </c>
      <c r="U49" s="16" t="s">
        <v>573</v>
      </c>
      <c r="V49" s="6"/>
      <c r="W49" s="8" t="s">
        <v>575</v>
      </c>
      <c r="X49" s="20" t="s">
        <v>2486</v>
      </c>
      <c r="Y49" s="12" t="s">
        <v>576</v>
      </c>
      <c r="Z49" s="20" t="s">
        <v>2486</v>
      </c>
      <c r="AA49" s="8" t="s">
        <v>577</v>
      </c>
      <c r="AB49" s="4" t="s">
        <v>71</v>
      </c>
      <c r="AC49" s="8" t="str">
        <f t="shared" si="4"/>
        <v>,</v>
      </c>
      <c r="AD49" s="4" t="s">
        <v>113</v>
      </c>
      <c r="AE49" s="8" t="str">
        <f t="shared" si="5"/>
        <v>,</v>
      </c>
      <c r="AF49" s="4" t="s">
        <v>96</v>
      </c>
      <c r="AG49" s="8" t="s">
        <v>2483</v>
      </c>
      <c r="AH49" s="70" t="str">
        <f>HLOOKUP(D49,'ADD PARTS HERE'!$C$5:$ER$7,3,)</f>
        <v>name = 2x1TruckbedCRLFname = 2x1CargobedCRLFname = 2x1WhHousingCRLFname = LLLBuggyCRLFname = roverWheel1</v>
      </c>
      <c r="AI49" s="8" t="s">
        <v>2484</v>
      </c>
      <c r="AJ49" s="8">
        <v>180</v>
      </c>
    </row>
    <row r="50" spans="1:36" ht="18.75" customHeight="1" x14ac:dyDescent="0.25">
      <c r="A50" s="8">
        <v>40</v>
      </c>
      <c r="B50" s="2"/>
      <c r="C50" s="2"/>
      <c r="D50" s="8">
        <v>40</v>
      </c>
      <c r="E50" s="8" t="s">
        <v>568</v>
      </c>
      <c r="F50" s="4" t="s">
        <v>28</v>
      </c>
      <c r="G50" s="8" t="s">
        <v>569</v>
      </c>
      <c r="H50" s="4" t="s">
        <v>174</v>
      </c>
      <c r="I50" s="8" t="s">
        <v>570</v>
      </c>
      <c r="J50" s="49">
        <v>-2603.3330000000001</v>
      </c>
      <c r="K50" s="50" t="s">
        <v>578</v>
      </c>
      <c r="L50" s="49">
        <v>1759.5</v>
      </c>
      <c r="M50" s="10" t="s">
        <v>578</v>
      </c>
      <c r="N50" s="4">
        <v>-1</v>
      </c>
      <c r="O50" s="8" t="s">
        <v>571</v>
      </c>
      <c r="P50" s="4" t="s">
        <v>307</v>
      </c>
      <c r="Q50" s="8" t="s">
        <v>572</v>
      </c>
      <c r="R50" s="21">
        <f t="shared" si="3"/>
        <v>175</v>
      </c>
      <c r="S50" s="8" t="s">
        <v>574</v>
      </c>
      <c r="T50" s="6" t="s">
        <v>383</v>
      </c>
      <c r="U50" s="16" t="s">
        <v>573</v>
      </c>
      <c r="V50" s="6"/>
      <c r="W50" s="8" t="s">
        <v>575</v>
      </c>
      <c r="X50" s="20" t="s">
        <v>2486</v>
      </c>
      <c r="Y50" s="12" t="s">
        <v>576</v>
      </c>
      <c r="Z50" s="20" t="s">
        <v>2486</v>
      </c>
      <c r="AA50" s="8" t="s">
        <v>577</v>
      </c>
      <c r="AB50" s="4" t="s">
        <v>129</v>
      </c>
      <c r="AC50" s="8" t="str">
        <f t="shared" si="4"/>
        <v>,</v>
      </c>
      <c r="AD50" s="4" t="s">
        <v>122</v>
      </c>
      <c r="AE50" s="8" t="str">
        <f t="shared" si="5"/>
        <v/>
      </c>
      <c r="AF50" s="4"/>
      <c r="AG50" s="8" t="s">
        <v>2483</v>
      </c>
      <c r="AH50" s="70" t="str">
        <f>HLOOKUP(D50,'ADD PARTS HERE'!$C$5:$ER$7,3,)</f>
        <v>name = B9.Aero.Intake.DSICRLFname = B9.Cockpit.MK5CRLFname = B9.Cockpit.S2CRLFname = B9.Cockpit.S2.AdapterCRLFname = B9.Cockpit.S2.Body.FuelCRLFname = B9.Cockpit.S2.BodyCRLFname = B9.Cockpit.S2.Body.Cargo.2mCRLFname = B9.Cockpit.S2.Body.CrewCRLFname = B9.Cockpit.S2.Body.TailCRLFname = B9.Cockpit.S2.Body.RCSCRLFname = B9.Cockpit.S2.BodyLarge.BackCRLFname = B9.Cockpit.S2.BodyLarge.Back.EngineMount2CRLFname = B9.Cockpit.S2.BodyLarge.Cargo.2mCRLFname = B9.Cockpit.S2.BodyLarge.Front2CRLFname = B9.Engine.Jet.TurbojetCRLFname = B9.Engine.SABRE.S.BodyCRLFname = B9.Engine.SABRE.Intake.SCRLFname = B9.Engine.SABRE.SCRLFname = B9.Engine.VA1CRLFname = B9.Engine.VA1.IntakeCRLFname = Hex.ShockWedgeCRLFname = HL.AirshipEnvelope.CirrusCRLFname = HL.AirshipEnvelope.Cirrus.RealCRLFname = TD.EngineBearcubJetCRLFname = TD.EngineMountRadial</v>
      </c>
      <c r="AI50" s="8" t="s">
        <v>2484</v>
      </c>
      <c r="AJ50" s="8">
        <v>175</v>
      </c>
    </row>
    <row r="51" spans="1:36" ht="18.75" customHeight="1" x14ac:dyDescent="0.25">
      <c r="A51" s="8">
        <v>41</v>
      </c>
      <c r="B51" s="2"/>
      <c r="C51" s="2"/>
      <c r="D51" s="8">
        <v>41</v>
      </c>
      <c r="E51" s="8" t="s">
        <v>568</v>
      </c>
      <c r="F51" s="4" t="s">
        <v>16</v>
      </c>
      <c r="G51" s="8" t="s">
        <v>569</v>
      </c>
      <c r="H51" s="4" t="s">
        <v>162</v>
      </c>
      <c r="I51" s="8" t="s">
        <v>570</v>
      </c>
      <c r="J51" s="49">
        <v>-1517.8330000000001</v>
      </c>
      <c r="K51" s="50" t="s">
        <v>578</v>
      </c>
      <c r="L51" s="49">
        <v>1648.1669999999999</v>
      </c>
      <c r="M51" s="10" t="s">
        <v>578</v>
      </c>
      <c r="N51" s="4">
        <v>-1</v>
      </c>
      <c r="O51" s="8" t="s">
        <v>571</v>
      </c>
      <c r="P51" s="4" t="s">
        <v>304</v>
      </c>
      <c r="Q51" s="8" t="s">
        <v>572</v>
      </c>
      <c r="R51" s="21">
        <f t="shared" si="3"/>
        <v>175</v>
      </c>
      <c r="S51" s="8" t="s">
        <v>574</v>
      </c>
      <c r="T51" s="6" t="s">
        <v>372</v>
      </c>
      <c r="U51" s="16" t="s">
        <v>573</v>
      </c>
      <c r="V51" s="6" t="s">
        <v>501</v>
      </c>
      <c r="W51" s="8" t="s">
        <v>575</v>
      </c>
      <c r="X51" s="20" t="s">
        <v>2486</v>
      </c>
      <c r="Y51" s="12" t="s">
        <v>576</v>
      </c>
      <c r="Z51" s="20" t="s">
        <v>2486</v>
      </c>
      <c r="AA51" s="8" t="s">
        <v>577</v>
      </c>
      <c r="AB51" s="4" t="s">
        <v>124</v>
      </c>
      <c r="AC51" s="8" t="str">
        <f t="shared" si="4"/>
        <v/>
      </c>
      <c r="AD51" s="4"/>
      <c r="AE51" s="8" t="str">
        <f t="shared" si="5"/>
        <v/>
      </c>
      <c r="AF51" s="4"/>
      <c r="AG51" s="8" t="s">
        <v>2483</v>
      </c>
      <c r="AH51" s="70" t="str">
        <f>HLOOKUP(D51,'ADD PARTS HERE'!$C$5:$ER$7,3,)</f>
        <v>name = HexCanXenonCRLFname = IP-15 Radial Ion EngineCRLFname = X30 Xenon Radial TankCRLFname = RLA.arcjet.microCRLFname = RLA.ion.micro.rCRLFname = RLA.resistojet.micro.rCRLFname = RLA.xenonsmall2CRLFname = ionEngineCRLFname = xenonTank</v>
      </c>
      <c r="AI51" s="8" t="s">
        <v>2484</v>
      </c>
      <c r="AJ51" s="8">
        <v>175</v>
      </c>
    </row>
    <row r="52" spans="1:36" ht="18.75" customHeight="1" x14ac:dyDescent="0.25">
      <c r="A52" s="8">
        <v>42</v>
      </c>
      <c r="B52" s="2"/>
      <c r="C52" s="2"/>
      <c r="D52" s="8">
        <v>42</v>
      </c>
      <c r="E52" s="8" t="s">
        <v>568</v>
      </c>
      <c r="F52" s="4" t="s">
        <v>72</v>
      </c>
      <c r="G52" s="8" t="s">
        <v>569</v>
      </c>
      <c r="H52" s="4" t="s">
        <v>218</v>
      </c>
      <c r="I52" s="8" t="s">
        <v>570</v>
      </c>
      <c r="J52" s="49">
        <v>-1406.5</v>
      </c>
      <c r="K52" s="50" t="s">
        <v>578</v>
      </c>
      <c r="L52" s="49">
        <v>1648.1669999999999</v>
      </c>
      <c r="M52" s="10" t="s">
        <v>578</v>
      </c>
      <c r="N52" s="4">
        <v>-1</v>
      </c>
      <c r="O52" s="8" t="s">
        <v>571</v>
      </c>
      <c r="P52" s="4" t="s">
        <v>320</v>
      </c>
      <c r="Q52" s="8" t="s">
        <v>572</v>
      </c>
      <c r="R52" s="21">
        <f t="shared" si="3"/>
        <v>175</v>
      </c>
      <c r="S52" s="8" t="s">
        <v>574</v>
      </c>
      <c r="T52" s="6" t="s">
        <v>425</v>
      </c>
      <c r="U52" s="16" t="s">
        <v>573</v>
      </c>
      <c r="V52" s="6"/>
      <c r="W52" s="8" t="s">
        <v>575</v>
      </c>
      <c r="X52" s="20" t="s">
        <v>2486</v>
      </c>
      <c r="Y52" s="12" t="s">
        <v>576</v>
      </c>
      <c r="Z52" s="20" t="s">
        <v>2486</v>
      </c>
      <c r="AA52" s="8" t="s">
        <v>577</v>
      </c>
      <c r="AB52" s="4" t="s">
        <v>124</v>
      </c>
      <c r="AC52" s="8" t="str">
        <f t="shared" si="4"/>
        <v/>
      </c>
      <c r="AD52" s="4"/>
      <c r="AE52" s="8" t="str">
        <f t="shared" si="5"/>
        <v/>
      </c>
      <c r="AF52" s="4"/>
      <c r="AG52" s="8" t="s">
        <v>2483</v>
      </c>
      <c r="AH52" s="70" t="str">
        <f>HLOOKUP(D52,'ADD PARTS HERE'!$C$5:$ER$7,3,)</f>
        <v>name = B9.Utility.Light.A8.WhiteCRLFname = KWRadBattLargeSCRLFname = LLLBatRadCRLFname = LLLGeneratorSmallCRLFname = LLLTurbineCRLFname = capacitorRadial02CRLFname = RLA.CSRGCRLFname = Brayton1CRLFname = tinyBraytonCRLFname = microwaveThermalEnergyReceiverMCRLFname = TacFuelCell</v>
      </c>
      <c r="AI52" s="8" t="s">
        <v>2484</v>
      </c>
      <c r="AJ52" s="8">
        <v>175</v>
      </c>
    </row>
    <row r="53" spans="1:36" ht="18.75" customHeight="1" x14ac:dyDescent="0.25">
      <c r="A53" s="8">
        <v>43</v>
      </c>
      <c r="B53" s="2"/>
      <c r="C53" s="2"/>
      <c r="D53" s="8">
        <v>43</v>
      </c>
      <c r="E53" s="8" t="s">
        <v>568</v>
      </c>
      <c r="F53" s="4" t="s">
        <v>99</v>
      </c>
      <c r="G53" s="8" t="s">
        <v>569</v>
      </c>
      <c r="H53" s="4" t="s">
        <v>245</v>
      </c>
      <c r="I53" s="8" t="s">
        <v>570</v>
      </c>
      <c r="J53" s="49">
        <v>-877.66669999999999</v>
      </c>
      <c r="K53" s="50" t="s">
        <v>578</v>
      </c>
      <c r="L53" s="49">
        <v>2232.6669999999999</v>
      </c>
      <c r="M53" s="10" t="s">
        <v>578</v>
      </c>
      <c r="N53" s="4">
        <v>-1</v>
      </c>
      <c r="O53" s="8" t="s">
        <v>571</v>
      </c>
      <c r="P53" s="4" t="s">
        <v>311</v>
      </c>
      <c r="Q53" s="8" t="s">
        <v>572</v>
      </c>
      <c r="R53" s="21">
        <f t="shared" si="3"/>
        <v>160</v>
      </c>
      <c r="S53" s="8" t="s">
        <v>574</v>
      </c>
      <c r="T53" s="6" t="s">
        <v>451</v>
      </c>
      <c r="U53" s="16" t="s">
        <v>573</v>
      </c>
      <c r="V53" s="6" t="s">
        <v>533</v>
      </c>
      <c r="W53" s="8" t="s">
        <v>575</v>
      </c>
      <c r="X53" s="20" t="s">
        <v>2486</v>
      </c>
      <c r="Y53" s="12" t="s">
        <v>576</v>
      </c>
      <c r="Z53" s="20" t="s">
        <v>2486</v>
      </c>
      <c r="AA53" s="8" t="s">
        <v>577</v>
      </c>
      <c r="AB53" s="4" t="s">
        <v>106</v>
      </c>
      <c r="AC53" s="8" t="str">
        <f t="shared" si="4"/>
        <v/>
      </c>
      <c r="AD53" s="4"/>
      <c r="AE53" s="8" t="str">
        <f t="shared" si="5"/>
        <v/>
      </c>
      <c r="AF53" s="4"/>
      <c r="AG53" s="8" t="s">
        <v>2483</v>
      </c>
      <c r="AH53" s="70" t="str">
        <f>HLOOKUP(D53,'ADD PARTS HERE'!$C$5:$ER$7,3,)</f>
        <v>name = explonpodCRLFname = UAEcubplateCRLFname = basef1sondCRLFname = B9.Cockpit.D25CRLFname = B9.Cockpit.MK1.Control.ACUCRLFname = CORE.SMRT-04CRLFname = HexProbeCRLFname = 4x2ProbeCRLFname = BERTYCRLFname = BERTYJEBCRLFname = BERTY3CRLFname = NP.Capsule.UnmannedCRLFname = probeStackLargeCRLFname = TD.ShuttleNoseUnitMJCRLFname = TD.ShuttleNoseUnitSmallMJCRLFname = DA BallSharkCRLFname = computerCore</v>
      </c>
      <c r="AI53" s="8" t="s">
        <v>2484</v>
      </c>
      <c r="AJ53" s="8">
        <v>160</v>
      </c>
    </row>
    <row r="54" spans="1:36" ht="18.75" customHeight="1" x14ac:dyDescent="0.25">
      <c r="A54" s="8">
        <v>44</v>
      </c>
      <c r="B54" s="2"/>
      <c r="C54" s="2"/>
      <c r="D54" s="8">
        <v>44</v>
      </c>
      <c r="E54" s="8" t="s">
        <v>568</v>
      </c>
      <c r="F54" s="4" t="s">
        <v>35</v>
      </c>
      <c r="G54" s="8" t="s">
        <v>569</v>
      </c>
      <c r="H54" s="4" t="s">
        <v>181</v>
      </c>
      <c r="I54" s="8" t="s">
        <v>570</v>
      </c>
      <c r="J54" s="49">
        <v>-822</v>
      </c>
      <c r="K54" s="50" t="s">
        <v>578</v>
      </c>
      <c r="L54" s="49">
        <v>2232.6669999999999</v>
      </c>
      <c r="M54" s="10" t="s">
        <v>578</v>
      </c>
      <c r="N54" s="4">
        <v>-1</v>
      </c>
      <c r="O54" s="8" t="s">
        <v>571</v>
      </c>
      <c r="P54" s="4" t="s">
        <v>314</v>
      </c>
      <c r="Q54" s="8" t="s">
        <v>572</v>
      </c>
      <c r="R54" s="21">
        <f t="shared" si="3"/>
        <v>160</v>
      </c>
      <c r="S54" s="8" t="s">
        <v>574</v>
      </c>
      <c r="T54" s="6" t="s">
        <v>389</v>
      </c>
      <c r="U54" s="16" t="s">
        <v>573</v>
      </c>
      <c r="V54" s="6" t="s">
        <v>508</v>
      </c>
      <c r="W54" s="8" t="s">
        <v>575</v>
      </c>
      <c r="X54" s="20" t="s">
        <v>2486</v>
      </c>
      <c r="Y54" s="12" t="s">
        <v>576</v>
      </c>
      <c r="Z54" s="20" t="s">
        <v>2486</v>
      </c>
      <c r="AA54" s="8" t="s">
        <v>577</v>
      </c>
      <c r="AB54" s="4" t="s">
        <v>106</v>
      </c>
      <c r="AC54" s="8" t="str">
        <f t="shared" si="4"/>
        <v/>
      </c>
      <c r="AD54" s="4"/>
      <c r="AE54" s="8" t="str">
        <f t="shared" si="5"/>
        <v/>
      </c>
      <c r="AF54" s="4"/>
      <c r="AG54" s="8" t="s">
        <v>2483</v>
      </c>
      <c r="AH54" s="70" t="str">
        <f>HLOOKUP(D54,'ADD PARTS HERE'!$C$5:$ER$7,3,)</f>
        <v>name = B9.Cockpit.MK2.Nosecone.ScienceCRLFname = B9.Control.ASASCRLFname = LLLCircuitCRLFname = avionicsNoseCone</v>
      </c>
      <c r="AI54" s="8" t="s">
        <v>2484</v>
      </c>
      <c r="AJ54" s="8">
        <v>160</v>
      </c>
    </row>
    <row r="55" spans="1:36" ht="18.75" customHeight="1" x14ac:dyDescent="0.25">
      <c r="A55" s="8">
        <v>45</v>
      </c>
      <c r="B55" s="2"/>
      <c r="C55" s="2"/>
      <c r="D55" s="8">
        <v>45</v>
      </c>
      <c r="E55" s="8" t="s">
        <v>568</v>
      </c>
      <c r="F55" s="4" t="s">
        <v>126</v>
      </c>
      <c r="G55" s="8" t="s">
        <v>569</v>
      </c>
      <c r="H55" s="4" t="s">
        <v>272</v>
      </c>
      <c r="I55" s="8" t="s">
        <v>570</v>
      </c>
      <c r="J55" s="49">
        <v>-1016.833</v>
      </c>
      <c r="K55" s="50" t="s">
        <v>578</v>
      </c>
      <c r="L55" s="49">
        <v>1759.5</v>
      </c>
      <c r="M55" s="10" t="s">
        <v>578</v>
      </c>
      <c r="N55" s="4">
        <v>-1</v>
      </c>
      <c r="O55" s="8" t="s">
        <v>571</v>
      </c>
      <c r="P55" s="4" t="s">
        <v>337</v>
      </c>
      <c r="Q55" s="8" t="s">
        <v>572</v>
      </c>
      <c r="R55" s="21">
        <f t="shared" si="3"/>
        <v>160</v>
      </c>
      <c r="S55" s="8" t="s">
        <v>574</v>
      </c>
      <c r="T55" s="6" t="s">
        <v>477</v>
      </c>
      <c r="U55" s="16" t="s">
        <v>573</v>
      </c>
      <c r="V55" s="6" t="s">
        <v>556</v>
      </c>
      <c r="W55" s="8" t="s">
        <v>575</v>
      </c>
      <c r="X55" s="20" t="s">
        <v>2486</v>
      </c>
      <c r="Y55" s="12" t="s">
        <v>576</v>
      </c>
      <c r="Z55" s="20" t="s">
        <v>2486</v>
      </c>
      <c r="AA55" s="8" t="s">
        <v>577</v>
      </c>
      <c r="AB55" s="4" t="s">
        <v>135</v>
      </c>
      <c r="AC55" s="8" t="str">
        <f t="shared" si="4"/>
        <v/>
      </c>
      <c r="AD55" s="4"/>
      <c r="AE55" s="8" t="str">
        <f t="shared" si="5"/>
        <v/>
      </c>
      <c r="AF55" s="4"/>
      <c r="AG55" s="8" t="s">
        <v>2483</v>
      </c>
      <c r="AH55" s="70" t="str">
        <f>HLOOKUP(D55,'ADD PARTS HERE'!$C$5:$ER$7,3,)</f>
        <v>name = B9.Aero.Wing.SW.Winglet.2-3x1-6mCRLFname = wingFinCRLFname = LargesweptWingCRLFname = sweptWingCRLFname = sweptWing2CRLFname = tailfin2</v>
      </c>
      <c r="AI55" s="8" t="s">
        <v>2484</v>
      </c>
      <c r="AJ55" s="8">
        <v>160</v>
      </c>
    </row>
    <row r="56" spans="1:36" ht="18.75" customHeight="1" x14ac:dyDescent="0.25">
      <c r="A56" s="8">
        <v>46</v>
      </c>
      <c r="B56" s="2"/>
      <c r="C56" s="2"/>
      <c r="D56" s="8">
        <v>46</v>
      </c>
      <c r="E56" s="8" t="s">
        <v>568</v>
      </c>
      <c r="F56" s="4" t="s">
        <v>106</v>
      </c>
      <c r="G56" s="8" t="s">
        <v>569</v>
      </c>
      <c r="H56" s="4" t="s">
        <v>252</v>
      </c>
      <c r="I56" s="8" t="s">
        <v>570</v>
      </c>
      <c r="J56" s="49">
        <v>-849.83339999999998</v>
      </c>
      <c r="K56" s="50" t="s">
        <v>578</v>
      </c>
      <c r="L56" s="49">
        <v>2093.5</v>
      </c>
      <c r="M56" s="10" t="s">
        <v>578</v>
      </c>
      <c r="N56" s="4">
        <v>-1</v>
      </c>
      <c r="O56" s="8" t="s">
        <v>571</v>
      </c>
      <c r="P56" s="4" t="s">
        <v>314</v>
      </c>
      <c r="Q56" s="8" t="s">
        <v>572</v>
      </c>
      <c r="R56" s="21">
        <f t="shared" si="3"/>
        <v>150</v>
      </c>
      <c r="S56" s="8" t="s">
        <v>574</v>
      </c>
      <c r="T56" s="6" t="s">
        <v>458</v>
      </c>
      <c r="U56" s="16" t="s">
        <v>573</v>
      </c>
      <c r="V56" s="6" t="s">
        <v>538</v>
      </c>
      <c r="W56" s="8" t="s">
        <v>575</v>
      </c>
      <c r="X56" s="20" t="s">
        <v>2486</v>
      </c>
      <c r="Y56" s="12" t="s">
        <v>576</v>
      </c>
      <c r="Z56" s="20" t="s">
        <v>2486</v>
      </c>
      <c r="AA56" s="8" t="s">
        <v>577</v>
      </c>
      <c r="AB56" s="4" t="s">
        <v>114</v>
      </c>
      <c r="AC56" s="8" t="str">
        <f t="shared" si="4"/>
        <v>,</v>
      </c>
      <c r="AD56" s="4" t="s">
        <v>109</v>
      </c>
      <c r="AE56" s="8" t="str">
        <f t="shared" si="5"/>
        <v>,</v>
      </c>
      <c r="AF56" s="4" t="s">
        <v>97</v>
      </c>
      <c r="AG56" s="8" t="s">
        <v>2483</v>
      </c>
      <c r="AH56" s="70" t="str">
        <f>HLOOKUP(D56,'ADD PARTS HERE'!$C$5:$ER$7,3,)</f>
        <v>name = CORE.DCM-4501-2CRLFname = CORE.PFC-504-1.fairingCRLFname = CORE.PFH-502-2.fairingCRLFname = CORE.PFH-503-2.fairingCRLFname = KzProcFairingBase5CRLFname = KzProcFairingBaseRing5CRLFname = KW3mengineGriffonXXCRLFname = KW3mtankL4CRLFname = KW3mtankL4ALTCRLFname = KW3SidetankCRLFname = 6x2fueltestCRLFname = NP.interstage.375m.5m.SASCRLFname = NP.interstage.375m.5m.tankCRLFname = NP.interstage.5m.375m.plateCRLFname = NP.decoupler.stack.5mCRLFname = NP.lfe.5m.Bearcat5xCRLFname = NP.lfe.5m.TheMatriarchCRLFname = NP.fairings.5m.NoseCRLFname = NP.fairings5m.NoseConeCRLFname = NP.fairings.5m.WallCRLFname = NP.fairings.5m.WallshortCRLFname = NP.fairings.5m.plateCRLFname = NP.lft.500m.12mCRLFname = NP.lft.5.0m.3mCRLFname = NP.lft.5.0m.6mCRLFname = NP.sas.500mCRLFname = thunder128CRLFname = thunder64</v>
      </c>
      <c r="AI56" s="8" t="s">
        <v>2484</v>
      </c>
      <c r="AJ56" s="8">
        <v>150</v>
      </c>
    </row>
    <row r="57" spans="1:36" ht="18.75" customHeight="1" x14ac:dyDescent="0.25">
      <c r="A57" s="8">
        <v>47</v>
      </c>
      <c r="B57" s="2"/>
      <c r="C57" s="2"/>
      <c r="D57" s="8">
        <v>47</v>
      </c>
      <c r="E57" s="8" t="s">
        <v>568</v>
      </c>
      <c r="F57" s="4" t="s">
        <v>78</v>
      </c>
      <c r="G57" s="8" t="s">
        <v>569</v>
      </c>
      <c r="H57" s="4" t="s">
        <v>224</v>
      </c>
      <c r="I57" s="8" t="s">
        <v>570</v>
      </c>
      <c r="J57" s="49">
        <v>-2826</v>
      </c>
      <c r="K57" s="50" t="s">
        <v>578</v>
      </c>
      <c r="L57" s="49">
        <v>1676</v>
      </c>
      <c r="M57" s="10" t="s">
        <v>578</v>
      </c>
      <c r="N57" s="4">
        <v>-1</v>
      </c>
      <c r="O57" s="8" t="s">
        <v>571</v>
      </c>
      <c r="P57" s="4" t="s">
        <v>310</v>
      </c>
      <c r="Q57" s="8" t="s">
        <v>572</v>
      </c>
      <c r="R57" s="21">
        <f t="shared" si="3"/>
        <v>150</v>
      </c>
      <c r="S57" s="8" t="s">
        <v>574</v>
      </c>
      <c r="T57" s="6" t="s">
        <v>431</v>
      </c>
      <c r="U57" s="16" t="s">
        <v>573</v>
      </c>
      <c r="V57" s="6"/>
      <c r="W57" s="8" t="s">
        <v>575</v>
      </c>
      <c r="X57" s="20" t="s">
        <v>2486</v>
      </c>
      <c r="Y57" s="12" t="s">
        <v>576</v>
      </c>
      <c r="Z57" s="20" t="s">
        <v>2486</v>
      </c>
      <c r="AA57" s="8" t="s">
        <v>577</v>
      </c>
      <c r="AB57" s="4" t="s">
        <v>47</v>
      </c>
      <c r="AC57" s="8" t="str">
        <f t="shared" si="4"/>
        <v/>
      </c>
      <c r="AD57" s="4"/>
      <c r="AE57" s="8" t="str">
        <f t="shared" si="5"/>
        <v/>
      </c>
      <c r="AF57" s="4"/>
      <c r="AG57" s="8" t="s">
        <v>2483</v>
      </c>
      <c r="AH57" s="70" t="str">
        <f>HLOOKUP(D57,'ADD PARTS HERE'!$C$5:$ER$7,3,)</f>
        <v>name = B9.Aero.HL.Adapter.MK4CRLFname = DeathStarBatteryCRLFname = TTmk4-3FuselageAdapterCRLFname = TTmk4CargoretainerCRLFname = TTMK4engineCRLFname = mk4FrontFuselageDoorCRLFname = TTmk4FuselageCRLFname = mk4FuselageDoor</v>
      </c>
      <c r="AI57" s="8" t="s">
        <v>2484</v>
      </c>
      <c r="AJ57" s="8">
        <v>150</v>
      </c>
    </row>
    <row r="58" spans="1:36" ht="18.75" customHeight="1" x14ac:dyDescent="0.25">
      <c r="A58" s="8">
        <v>48</v>
      </c>
      <c r="B58" s="2"/>
      <c r="C58" s="2"/>
      <c r="D58" s="8">
        <v>48</v>
      </c>
      <c r="E58" s="8" t="s">
        <v>568</v>
      </c>
      <c r="F58" s="4" t="s">
        <v>48</v>
      </c>
      <c r="G58" s="8" t="s">
        <v>569</v>
      </c>
      <c r="H58" s="4" t="s">
        <v>194</v>
      </c>
      <c r="I58" s="8" t="s">
        <v>570</v>
      </c>
      <c r="J58" s="49">
        <v>-2798.1669999999999</v>
      </c>
      <c r="K58" s="50" t="s">
        <v>578</v>
      </c>
      <c r="L58" s="49">
        <v>1592.5</v>
      </c>
      <c r="M58" s="10" t="s">
        <v>578</v>
      </c>
      <c r="N58" s="4">
        <v>-1</v>
      </c>
      <c r="O58" s="8" t="s">
        <v>571</v>
      </c>
      <c r="P58" s="4" t="s">
        <v>315</v>
      </c>
      <c r="Q58" s="8" t="s">
        <v>572</v>
      </c>
      <c r="R58" s="21">
        <f t="shared" si="3"/>
        <v>150</v>
      </c>
      <c r="S58" s="8" t="s">
        <v>574</v>
      </c>
      <c r="T58" s="6" t="s">
        <v>401</v>
      </c>
      <c r="U58" s="16" t="s">
        <v>573</v>
      </c>
      <c r="V58" s="6"/>
      <c r="W58" s="8" t="s">
        <v>575</v>
      </c>
      <c r="X58" s="20" t="s">
        <v>2486</v>
      </c>
      <c r="Y58" s="12" t="s">
        <v>576</v>
      </c>
      <c r="Z58" s="20" t="s">
        <v>2486</v>
      </c>
      <c r="AA58" s="8" t="s">
        <v>577</v>
      </c>
      <c r="AB58" s="4" t="s">
        <v>47</v>
      </c>
      <c r="AC58" s="8" t="str">
        <f t="shared" si="4"/>
        <v>,</v>
      </c>
      <c r="AD58" s="4" t="s">
        <v>113</v>
      </c>
      <c r="AE58" s="8" t="str">
        <f t="shared" si="5"/>
        <v/>
      </c>
      <c r="AF58" s="4"/>
      <c r="AG58" s="8" t="s">
        <v>2483</v>
      </c>
      <c r="AH58" s="70" t="str">
        <f>HLOOKUP(D58,'ADD PARTS HERE'!$C$5:$ER$7,3,)</f>
        <v>name = HexCanRTGLargeCRLFname = kethane.generatorCRLFname = LLLGeneratorCRLFname = Brayton3</v>
      </c>
      <c r="AI58" s="8" t="s">
        <v>2484</v>
      </c>
      <c r="AJ58" s="8">
        <v>150</v>
      </c>
    </row>
    <row r="59" spans="1:36" ht="18.75" customHeight="1" x14ac:dyDescent="0.25">
      <c r="A59" s="8">
        <v>49</v>
      </c>
      <c r="B59" s="2"/>
      <c r="C59" s="2"/>
      <c r="D59" s="8">
        <v>49</v>
      </c>
      <c r="E59" s="8" t="s">
        <v>568</v>
      </c>
      <c r="F59" s="4" t="s">
        <v>124</v>
      </c>
      <c r="G59" s="8" t="s">
        <v>569</v>
      </c>
      <c r="H59" s="4" t="s">
        <v>270</v>
      </c>
      <c r="I59" s="8" t="s">
        <v>570</v>
      </c>
      <c r="J59" s="49">
        <v>-1462.1669999999999</v>
      </c>
      <c r="K59" s="50" t="s">
        <v>578</v>
      </c>
      <c r="L59" s="49">
        <v>1564.6669999999999</v>
      </c>
      <c r="M59" s="10" t="s">
        <v>578</v>
      </c>
      <c r="N59" s="4">
        <v>-1</v>
      </c>
      <c r="O59" s="8" t="s">
        <v>571</v>
      </c>
      <c r="P59" s="4" t="s">
        <v>320</v>
      </c>
      <c r="Q59" s="8" t="s">
        <v>572</v>
      </c>
      <c r="R59" s="21">
        <f t="shared" si="3"/>
        <v>150</v>
      </c>
      <c r="S59" s="8" t="s">
        <v>574</v>
      </c>
      <c r="T59" s="6" t="s">
        <v>475</v>
      </c>
      <c r="U59" s="16" t="s">
        <v>573</v>
      </c>
      <c r="V59" s="6" t="s">
        <v>554</v>
      </c>
      <c r="W59" s="8" t="s">
        <v>575</v>
      </c>
      <c r="X59" s="20" t="s">
        <v>2486</v>
      </c>
      <c r="Y59" s="12" t="s">
        <v>576</v>
      </c>
      <c r="Z59" s="20" t="s">
        <v>2486</v>
      </c>
      <c r="AA59" s="8" t="s">
        <v>577</v>
      </c>
      <c r="AB59" s="4" t="s">
        <v>131</v>
      </c>
      <c r="AC59" s="8" t="str">
        <f t="shared" si="4"/>
        <v>,</v>
      </c>
      <c r="AD59" s="4" t="s">
        <v>136</v>
      </c>
      <c r="AE59" s="8" t="str">
        <f t="shared" si="5"/>
        <v>,</v>
      </c>
      <c r="AF59" s="4" t="s">
        <v>31</v>
      </c>
      <c r="AG59" s="8" t="s">
        <v>2483</v>
      </c>
      <c r="AH59" s="70" t="str">
        <f>HLOOKUP(D59,'ADD PARTS HERE'!$C$5:$ER$7,3,)</f>
        <v>name = B9.Aero.Wing.HW21CRLFname = B9.Aero.Wing.SH.A35.4mCRLFname = B9.Aero.Wing.SH.A45.4mCRLFname = B9.Aero.Wing.SH.S.2mCRLFname = B9.Aero.Wing.SH.S.4mCRLFname = B9.Aero.Wing.SW.Wingtip.4x7mCRLFname = ProceduralwingBac9CRLFname = sweptWing5CRLFname = sweptWing6CRLFname = wingConnectorCRLFname = structuralWing</v>
      </c>
      <c r="AI59" s="8" t="s">
        <v>2484</v>
      </c>
      <c r="AJ59" s="8">
        <v>150</v>
      </c>
    </row>
    <row r="60" spans="1:36" ht="18.75" customHeight="1" x14ac:dyDescent="0.25">
      <c r="A60" s="8">
        <v>50</v>
      </c>
      <c r="B60" s="2"/>
      <c r="C60" s="2"/>
      <c r="D60" s="8">
        <v>50</v>
      </c>
      <c r="E60" s="8" t="s">
        <v>568</v>
      </c>
      <c r="F60" s="4" t="s">
        <v>37</v>
      </c>
      <c r="G60" s="8" t="s">
        <v>569</v>
      </c>
      <c r="H60" s="4" t="s">
        <v>183</v>
      </c>
      <c r="I60" s="8" t="s">
        <v>570</v>
      </c>
      <c r="J60" s="49">
        <v>-877.66669999999999</v>
      </c>
      <c r="K60" s="50" t="s">
        <v>578</v>
      </c>
      <c r="L60" s="49">
        <v>1397.6669999999999</v>
      </c>
      <c r="M60" s="10" t="s">
        <v>578</v>
      </c>
      <c r="N60" s="4">
        <v>-1</v>
      </c>
      <c r="O60" s="8" t="s">
        <v>571</v>
      </c>
      <c r="P60" s="4" t="s">
        <v>316</v>
      </c>
      <c r="Q60" s="8" t="s">
        <v>572</v>
      </c>
      <c r="R60" s="21">
        <f t="shared" si="3"/>
        <v>150</v>
      </c>
      <c r="S60" s="8" t="s">
        <v>574</v>
      </c>
      <c r="T60" s="6" t="s">
        <v>351</v>
      </c>
      <c r="U60" s="16" t="s">
        <v>573</v>
      </c>
      <c r="V60" s="6" t="s">
        <v>2498</v>
      </c>
      <c r="W60" s="8" t="s">
        <v>575</v>
      </c>
      <c r="X60" s="20" t="s">
        <v>2486</v>
      </c>
      <c r="Y60" s="12" t="s">
        <v>576</v>
      </c>
      <c r="Z60" s="20" t="s">
        <v>2486</v>
      </c>
      <c r="AA60" s="8" t="s">
        <v>577</v>
      </c>
      <c r="AB60" s="4" t="s">
        <v>140</v>
      </c>
      <c r="AC60" s="8" t="str">
        <f t="shared" si="4"/>
        <v>,</v>
      </c>
      <c r="AD60" s="4" t="s">
        <v>119</v>
      </c>
      <c r="AE60" s="8" t="str">
        <f t="shared" si="5"/>
        <v>,</v>
      </c>
      <c r="AF60" s="4" t="s">
        <v>46</v>
      </c>
      <c r="AG60" s="8" t="s">
        <v>2483</v>
      </c>
      <c r="AH60" s="70" t="str">
        <f>HLOOKUP(D60,'ADD PARTS HERE'!$C$5:$ER$7,3,)</f>
        <v>name = TelescopeCRLFname = radiator-50kWCRLFname = GooExperimentCRLFname = circradiatorKTCRLFname = FNLCMS</v>
      </c>
      <c r="AI60" s="8" t="s">
        <v>2484</v>
      </c>
      <c r="AJ60" s="8">
        <v>150</v>
      </c>
    </row>
    <row r="61" spans="1:36" ht="18.75" customHeight="1" x14ac:dyDescent="0.25">
      <c r="A61" s="8">
        <v>51</v>
      </c>
      <c r="B61" s="2"/>
      <c r="C61" s="2"/>
      <c r="D61" s="8">
        <v>51</v>
      </c>
      <c r="E61" s="8" t="s">
        <v>568</v>
      </c>
      <c r="F61" s="4" t="s">
        <v>54</v>
      </c>
      <c r="G61" s="8" t="s">
        <v>569</v>
      </c>
      <c r="H61" s="4" t="s">
        <v>200</v>
      </c>
      <c r="I61" s="8" t="s">
        <v>570</v>
      </c>
      <c r="J61" s="49">
        <v>-2853.8330000000001</v>
      </c>
      <c r="K61" s="50" t="s">
        <v>578</v>
      </c>
      <c r="L61" s="49">
        <v>1091.5</v>
      </c>
      <c r="M61" s="10" t="s">
        <v>578</v>
      </c>
      <c r="N61" s="4">
        <v>-1</v>
      </c>
      <c r="O61" s="8" t="s">
        <v>571</v>
      </c>
      <c r="P61" s="4" t="s">
        <v>310</v>
      </c>
      <c r="Q61" s="8" t="s">
        <v>572</v>
      </c>
      <c r="R61" s="21">
        <f t="shared" si="3"/>
        <v>150</v>
      </c>
      <c r="S61" s="8" t="s">
        <v>574</v>
      </c>
      <c r="T61" s="6" t="s">
        <v>407</v>
      </c>
      <c r="U61" s="16" t="s">
        <v>573</v>
      </c>
      <c r="V61" s="6"/>
      <c r="W61" s="8" t="s">
        <v>575</v>
      </c>
      <c r="X61" s="20" t="s">
        <v>2486</v>
      </c>
      <c r="Y61" s="12" t="s">
        <v>576</v>
      </c>
      <c r="Z61" s="20" t="s">
        <v>2486</v>
      </c>
      <c r="AA61" s="8" t="s">
        <v>577</v>
      </c>
      <c r="AB61" s="4" t="s">
        <v>27</v>
      </c>
      <c r="AC61" s="8" t="str">
        <f t="shared" si="4"/>
        <v/>
      </c>
      <c r="AD61" s="4"/>
      <c r="AE61" s="8" t="str">
        <f t="shared" si="5"/>
        <v/>
      </c>
      <c r="AF61" s="4"/>
      <c r="AG61" s="8" t="s">
        <v>2483</v>
      </c>
      <c r="AH61" s="70" t="str">
        <f>HLOOKUP(D61,'ADD PARTS HERE'!$C$5:$ER$7,3,)</f>
        <v>name = LLLBuggyNoAxlesCRLFname = wheelMedLLLCRLFname = 4x2WhHousingCRLFname = 2x1TrkHousing1CRLFname = 2x1TrkHousing2CRLFname = roverWheel1TurboCRLFname = roverWheel3</v>
      </c>
      <c r="AI61" s="8" t="s">
        <v>2484</v>
      </c>
      <c r="AJ61" s="8">
        <v>150</v>
      </c>
    </row>
    <row r="62" spans="1:36" ht="18.75" customHeight="1" x14ac:dyDescent="0.25">
      <c r="A62" s="8">
        <v>52</v>
      </c>
      <c r="B62" s="2"/>
      <c r="C62" s="2"/>
      <c r="D62" s="8">
        <v>52</v>
      </c>
      <c r="E62" s="8" t="s">
        <v>568</v>
      </c>
      <c r="F62" s="4" t="s">
        <v>60</v>
      </c>
      <c r="G62" s="8" t="s">
        <v>569</v>
      </c>
      <c r="H62" s="4" t="s">
        <v>206</v>
      </c>
      <c r="I62" s="8" t="s">
        <v>570</v>
      </c>
      <c r="J62" s="49">
        <v>-2297.1669999999999</v>
      </c>
      <c r="K62" s="50" t="s">
        <v>578</v>
      </c>
      <c r="L62" s="49">
        <v>1703.8330000000001</v>
      </c>
      <c r="M62" s="10" t="s">
        <v>578</v>
      </c>
      <c r="N62" s="4">
        <v>-1</v>
      </c>
      <c r="O62" s="8" t="s">
        <v>571</v>
      </c>
      <c r="P62" s="4" t="s">
        <v>322</v>
      </c>
      <c r="Q62" s="8" t="s">
        <v>572</v>
      </c>
      <c r="R62" s="21">
        <f t="shared" si="3"/>
        <v>140</v>
      </c>
      <c r="S62" s="8" t="s">
        <v>574</v>
      </c>
      <c r="T62" s="6" t="s">
        <v>413</v>
      </c>
      <c r="U62" s="16" t="s">
        <v>573</v>
      </c>
      <c r="V62" s="6"/>
      <c r="W62" s="8" t="s">
        <v>575</v>
      </c>
      <c r="X62" s="20" t="s">
        <v>2486</v>
      </c>
      <c r="Y62" s="12" t="s">
        <v>576</v>
      </c>
      <c r="Z62" s="20" t="s">
        <v>2486</v>
      </c>
      <c r="AA62" s="8" t="s">
        <v>577</v>
      </c>
      <c r="AB62" s="4" t="s">
        <v>104</v>
      </c>
      <c r="AC62" s="8" t="str">
        <f t="shared" si="4"/>
        <v/>
      </c>
      <c r="AD62" s="4"/>
      <c r="AE62" s="8" t="str">
        <f t="shared" si="5"/>
        <v/>
      </c>
      <c r="AF62" s="4"/>
      <c r="AG62" s="8" t="s">
        <v>2483</v>
      </c>
      <c r="AH62" s="70" t="str">
        <f>HLOOKUP(D62,'ADD PARTS HERE'!$C$5:$ER$7,3,)</f>
        <v>name = Buran ManipulatorCRLFname = ISS CanadArm2</v>
      </c>
      <c r="AI62" s="8" t="s">
        <v>2484</v>
      </c>
      <c r="AJ62" s="8">
        <v>140</v>
      </c>
    </row>
    <row r="63" spans="1:36" ht="18.75" customHeight="1" x14ac:dyDescent="0.25">
      <c r="A63" s="8">
        <v>53</v>
      </c>
      <c r="B63" s="2"/>
      <c r="C63" s="2"/>
      <c r="D63" s="8">
        <v>53</v>
      </c>
      <c r="E63" s="8" t="s">
        <v>568</v>
      </c>
      <c r="F63" s="4" t="s">
        <v>117</v>
      </c>
      <c r="G63" s="8" t="s">
        <v>569</v>
      </c>
      <c r="H63" s="4" t="s">
        <v>263</v>
      </c>
      <c r="I63" s="8" t="s">
        <v>570</v>
      </c>
      <c r="J63" s="49">
        <v>-2102.3330000000001</v>
      </c>
      <c r="K63" s="50" t="s">
        <v>578</v>
      </c>
      <c r="L63" s="49">
        <v>1564.6669999999999</v>
      </c>
      <c r="M63" s="10" t="s">
        <v>578</v>
      </c>
      <c r="N63" s="4">
        <v>-1</v>
      </c>
      <c r="O63" s="8" t="s">
        <v>571</v>
      </c>
      <c r="P63" s="4" t="s">
        <v>308</v>
      </c>
      <c r="Q63" s="8" t="s">
        <v>572</v>
      </c>
      <c r="R63" s="21">
        <f t="shared" si="3"/>
        <v>140</v>
      </c>
      <c r="S63" s="8" t="s">
        <v>574</v>
      </c>
      <c r="T63" s="6" t="s">
        <v>468</v>
      </c>
      <c r="U63" s="16" t="s">
        <v>573</v>
      </c>
      <c r="V63" s="6" t="s">
        <v>548</v>
      </c>
      <c r="W63" s="8" t="s">
        <v>575</v>
      </c>
      <c r="X63" s="20" t="s">
        <v>2486</v>
      </c>
      <c r="Y63" s="12" t="s">
        <v>576</v>
      </c>
      <c r="Z63" s="20" t="s">
        <v>2486</v>
      </c>
      <c r="AA63" s="8" t="s">
        <v>577</v>
      </c>
      <c r="AB63" s="4" t="s">
        <v>29</v>
      </c>
      <c r="AC63" s="8" t="str">
        <f t="shared" si="4"/>
        <v/>
      </c>
      <c r="AD63" s="4"/>
      <c r="AE63" s="8" t="str">
        <f t="shared" si="5"/>
        <v/>
      </c>
      <c r="AF63" s="4"/>
      <c r="AG63" s="8" t="s">
        <v>2483</v>
      </c>
      <c r="AH63" s="70" t="str">
        <f>HLOOKUP(D63,'ADD PARTS HERE'!$C$5:$ER$7,3,)</f>
        <v>name = mumech.MJ2.Pod</v>
      </c>
      <c r="AI63" s="8" t="s">
        <v>2484</v>
      </c>
      <c r="AJ63" s="8">
        <v>140</v>
      </c>
    </row>
    <row r="64" spans="1:36" ht="18.75" customHeight="1" x14ac:dyDescent="0.25">
      <c r="A64" s="8">
        <v>54</v>
      </c>
      <c r="B64" s="2"/>
      <c r="C64" s="2"/>
      <c r="D64" s="8">
        <v>54</v>
      </c>
      <c r="E64" s="8" t="s">
        <v>568</v>
      </c>
      <c r="F64" s="4" t="s">
        <v>114</v>
      </c>
      <c r="G64" s="8" t="s">
        <v>569</v>
      </c>
      <c r="H64" s="4" t="s">
        <v>260</v>
      </c>
      <c r="I64" s="8" t="s">
        <v>570</v>
      </c>
      <c r="J64" s="49">
        <v>-849.83339999999998</v>
      </c>
      <c r="K64" s="50" t="s">
        <v>578</v>
      </c>
      <c r="L64" s="49">
        <v>1843</v>
      </c>
      <c r="M64" s="10" t="s">
        <v>578</v>
      </c>
      <c r="N64" s="4">
        <v>-1</v>
      </c>
      <c r="O64" s="8" t="s">
        <v>571</v>
      </c>
      <c r="P64" s="4" t="s">
        <v>313</v>
      </c>
      <c r="Q64" s="8" t="s">
        <v>572</v>
      </c>
      <c r="R64" s="21">
        <f t="shared" si="3"/>
        <v>120</v>
      </c>
      <c r="S64" s="8" t="s">
        <v>574</v>
      </c>
      <c r="T64" s="6" t="s">
        <v>465</v>
      </c>
      <c r="U64" s="16" t="s">
        <v>573</v>
      </c>
      <c r="V64" s="6" t="s">
        <v>545</v>
      </c>
      <c r="W64" s="8" t="s">
        <v>575</v>
      </c>
      <c r="X64" s="20" t="s">
        <v>2486</v>
      </c>
      <c r="Y64" s="12" t="s">
        <v>576</v>
      </c>
      <c r="Z64" s="20" t="s">
        <v>2486</v>
      </c>
      <c r="AA64" s="8" t="s">
        <v>577</v>
      </c>
      <c r="AB64" s="4" t="s">
        <v>111</v>
      </c>
      <c r="AC64" s="8" t="str">
        <f t="shared" si="4"/>
        <v>,</v>
      </c>
      <c r="AD64" s="4" t="s">
        <v>126</v>
      </c>
      <c r="AE64" s="8" t="str">
        <f t="shared" si="5"/>
        <v>,</v>
      </c>
      <c r="AF64" s="4" t="s">
        <v>120</v>
      </c>
      <c r="AG64" s="8" t="s">
        <v>2483</v>
      </c>
      <c r="AH64" s="70" t="str">
        <f>HLOOKUP(D64,'ADD PARTS HERE'!$C$5:$ER$7,3,)</f>
        <v>name = strutConnectorHeavyCRLFname = strutConnectorMediumCRLFname = NP.zmisc.HeavierstrutCRLFname = stretchyTank4mCRLFname = stretchyTankSuper</v>
      </c>
      <c r="AI64" s="8" t="s">
        <v>2484</v>
      </c>
      <c r="AJ64" s="8">
        <v>120</v>
      </c>
    </row>
    <row r="65" spans="1:36" ht="18.75" customHeight="1" x14ac:dyDescent="0.25">
      <c r="A65" s="8">
        <v>55</v>
      </c>
      <c r="B65" s="2"/>
      <c r="C65" s="2"/>
      <c r="D65" s="8">
        <v>55</v>
      </c>
      <c r="E65" s="8" t="s">
        <v>568</v>
      </c>
      <c r="F65" s="4" t="s">
        <v>120</v>
      </c>
      <c r="G65" s="8" t="s">
        <v>569</v>
      </c>
      <c r="H65" s="4" t="s">
        <v>266</v>
      </c>
      <c r="I65" s="8" t="s">
        <v>570</v>
      </c>
      <c r="J65" s="49">
        <v>-682.83339999999998</v>
      </c>
      <c r="K65" s="50" t="s">
        <v>578</v>
      </c>
      <c r="L65" s="49">
        <v>1759.5</v>
      </c>
      <c r="M65" s="10" t="s">
        <v>578</v>
      </c>
      <c r="N65" s="4">
        <v>-1</v>
      </c>
      <c r="O65" s="8" t="s">
        <v>571</v>
      </c>
      <c r="P65" s="4" t="s">
        <v>334</v>
      </c>
      <c r="Q65" s="8" t="s">
        <v>572</v>
      </c>
      <c r="R65" s="21">
        <f t="shared" si="3"/>
        <v>120</v>
      </c>
      <c r="S65" s="8" t="s">
        <v>574</v>
      </c>
      <c r="T65" s="6" t="s">
        <v>471</v>
      </c>
      <c r="U65" s="16" t="s">
        <v>573</v>
      </c>
      <c r="V65" s="6" t="s">
        <v>551</v>
      </c>
      <c r="W65" s="8" t="s">
        <v>575</v>
      </c>
      <c r="X65" s="20" t="s">
        <v>2486</v>
      </c>
      <c r="Y65" s="12" t="s">
        <v>576</v>
      </c>
      <c r="Z65" s="20" t="s">
        <v>2486</v>
      </c>
      <c r="AA65" s="8" t="s">
        <v>577</v>
      </c>
      <c r="AB65" s="4" t="s">
        <v>101</v>
      </c>
      <c r="AC65" s="8" t="str">
        <f t="shared" si="4"/>
        <v/>
      </c>
      <c r="AD65" s="4"/>
      <c r="AE65" s="8" t="str">
        <f t="shared" si="5"/>
        <v/>
      </c>
      <c r="AF65" s="4"/>
      <c r="AG65" s="8" t="s">
        <v>2483</v>
      </c>
      <c r="AH65" s="70" t="str">
        <f>HLOOKUP(D65,'ADD PARTS HERE'!$C$5:$ER$7,3,)</f>
        <v>name = NP.srb.25m.longCRLFname = NP.srb.25m.shortCRLFname = boosterRockoCRLFname = TD.JupiterSRB4CRLFname = TD.JupiterSRB5CRLFname = TD.JupiterSRBAdaptCRLFname = TD.JupiterSRBNose</v>
      </c>
      <c r="AI65" s="8" t="s">
        <v>2484</v>
      </c>
      <c r="AJ65" s="8">
        <v>120</v>
      </c>
    </row>
    <row r="66" spans="1:36" ht="18.75" customHeight="1" x14ac:dyDescent="0.25">
      <c r="A66" s="8">
        <v>56</v>
      </c>
      <c r="B66" s="2"/>
      <c r="C66" s="2"/>
      <c r="D66" s="8">
        <v>56</v>
      </c>
      <c r="E66" s="8" t="s">
        <v>568</v>
      </c>
      <c r="F66" s="4" t="s">
        <v>104</v>
      </c>
      <c r="G66" s="8" t="s">
        <v>569</v>
      </c>
      <c r="H66" s="4" t="s">
        <v>250</v>
      </c>
      <c r="I66" s="8" t="s">
        <v>570</v>
      </c>
      <c r="J66" s="49">
        <v>-2297.1669999999999</v>
      </c>
      <c r="K66" s="50" t="s">
        <v>578</v>
      </c>
      <c r="L66" s="49">
        <v>1564.6669999999999</v>
      </c>
      <c r="M66" s="10" t="s">
        <v>578</v>
      </c>
      <c r="N66" s="4">
        <v>-1</v>
      </c>
      <c r="O66" s="8" t="s">
        <v>571</v>
      </c>
      <c r="P66" s="4" t="s">
        <v>300</v>
      </c>
      <c r="Q66" s="8" t="s">
        <v>572</v>
      </c>
      <c r="R66" s="21">
        <f t="shared" si="3"/>
        <v>120</v>
      </c>
      <c r="S66" s="8" t="s">
        <v>574</v>
      </c>
      <c r="T66" s="6" t="s">
        <v>456</v>
      </c>
      <c r="U66" s="16" t="s">
        <v>573</v>
      </c>
      <c r="V66" s="6" t="s">
        <v>2516</v>
      </c>
      <c r="W66" s="8" t="s">
        <v>575</v>
      </c>
      <c r="X66" s="20" t="s">
        <v>2486</v>
      </c>
      <c r="Y66" s="12" t="s">
        <v>576</v>
      </c>
      <c r="Z66" s="20" t="s">
        <v>2486</v>
      </c>
      <c r="AA66" s="8" t="s">
        <v>577</v>
      </c>
      <c r="AB66" s="4" t="s">
        <v>113</v>
      </c>
      <c r="AC66" s="8" t="str">
        <f t="shared" si="4"/>
        <v/>
      </c>
      <c r="AD66" s="4"/>
      <c r="AE66" s="8" t="str">
        <f t="shared" si="5"/>
        <v/>
      </c>
      <c r="AF66" s="4"/>
      <c r="AG66" s="8" t="s">
        <v>2483</v>
      </c>
      <c r="AH66" s="70" t="str">
        <f>HLOOKUP(D66,'ADD PARTS HERE'!$C$5:$ER$7,3,)</f>
        <v>name = KWsrbGlobeX5CRLFname = KWsrbGlobeX5HT</v>
      </c>
      <c r="AI66" s="8" t="s">
        <v>2484</v>
      </c>
      <c r="AJ66" s="8">
        <v>120</v>
      </c>
    </row>
    <row r="67" spans="1:36" ht="18.75" customHeight="1" x14ac:dyDescent="0.25">
      <c r="A67" s="8">
        <v>57</v>
      </c>
      <c r="B67" s="2"/>
      <c r="C67" s="2"/>
      <c r="D67" s="8">
        <v>57</v>
      </c>
      <c r="E67" s="8" t="s">
        <v>568</v>
      </c>
      <c r="F67" s="4" t="s">
        <v>24</v>
      </c>
      <c r="G67" s="8" t="s">
        <v>569</v>
      </c>
      <c r="H67" s="4" t="s">
        <v>170</v>
      </c>
      <c r="I67" s="8" t="s">
        <v>570</v>
      </c>
      <c r="J67" s="49">
        <v>-3048.6669999999999</v>
      </c>
      <c r="K67" s="50" t="s">
        <v>578</v>
      </c>
      <c r="L67" s="49">
        <v>1536.8330000000001</v>
      </c>
      <c r="M67" s="10" t="s">
        <v>578</v>
      </c>
      <c r="N67" s="4">
        <v>-1</v>
      </c>
      <c r="O67" s="8" t="s">
        <v>571</v>
      </c>
      <c r="P67" s="4" t="s">
        <v>307</v>
      </c>
      <c r="Q67" s="8" t="s">
        <v>572</v>
      </c>
      <c r="R67" s="21">
        <f t="shared" si="3"/>
        <v>120</v>
      </c>
      <c r="S67" s="8" t="s">
        <v>574</v>
      </c>
      <c r="T67" s="6" t="s">
        <v>380</v>
      </c>
      <c r="U67" s="16" t="s">
        <v>573</v>
      </c>
      <c r="V67" s="6"/>
      <c r="W67" s="8" t="s">
        <v>575</v>
      </c>
      <c r="X67" s="20" t="s">
        <v>2486</v>
      </c>
      <c r="Y67" s="12" t="s">
        <v>576</v>
      </c>
      <c r="Z67" s="20" t="s">
        <v>2486</v>
      </c>
      <c r="AA67" s="8" t="s">
        <v>577</v>
      </c>
      <c r="AB67" s="4" t="s">
        <v>55</v>
      </c>
      <c r="AC67" s="8" t="str">
        <f t="shared" si="4"/>
        <v/>
      </c>
      <c r="AD67" s="4"/>
      <c r="AE67" s="8" t="str">
        <f t="shared" si="5"/>
        <v/>
      </c>
      <c r="AF67" s="4"/>
      <c r="AG67" s="8" t="s">
        <v>2483</v>
      </c>
      <c r="AH67" s="70" t="str">
        <f>HLOOKUP(D67,'ADD PARTS HERE'!$C$5:$ER$7,3,)</f>
        <v>name = CORE.SRB-065B-1CRLFname = AluminiumHybrid1</v>
      </c>
      <c r="AI67" s="8" t="s">
        <v>2484</v>
      </c>
      <c r="AJ67" s="8">
        <v>120</v>
      </c>
    </row>
    <row r="68" spans="1:36" ht="18.75" customHeight="1" x14ac:dyDescent="0.25">
      <c r="A68" s="8">
        <v>58</v>
      </c>
      <c r="B68" s="2"/>
      <c r="C68" s="2"/>
      <c r="D68" s="8">
        <v>58</v>
      </c>
      <c r="E68" s="8" t="s">
        <v>568</v>
      </c>
      <c r="F68" s="4" t="s">
        <v>63</v>
      </c>
      <c r="G68" s="8" t="s">
        <v>569</v>
      </c>
      <c r="H68" s="4" t="s">
        <v>209</v>
      </c>
      <c r="I68" s="8" t="s">
        <v>570</v>
      </c>
      <c r="J68" s="49">
        <v>-3020.8330000000001</v>
      </c>
      <c r="K68" s="50" t="s">
        <v>578</v>
      </c>
      <c r="L68" s="49">
        <v>1425.5</v>
      </c>
      <c r="M68" s="10" t="s">
        <v>578</v>
      </c>
      <c r="N68" s="4">
        <v>-1</v>
      </c>
      <c r="O68" s="8" t="s">
        <v>571</v>
      </c>
      <c r="P68" s="4" t="s">
        <v>307</v>
      </c>
      <c r="Q68" s="8" t="s">
        <v>572</v>
      </c>
      <c r="R68" s="21">
        <f t="shared" si="3"/>
        <v>120</v>
      </c>
      <c r="S68" s="8" t="s">
        <v>574</v>
      </c>
      <c r="T68" s="6" t="s">
        <v>416</v>
      </c>
      <c r="U68" s="16" t="s">
        <v>573</v>
      </c>
      <c r="V68" s="6"/>
      <c r="W68" s="8" t="s">
        <v>575</v>
      </c>
      <c r="X68" s="20" t="s">
        <v>2486</v>
      </c>
      <c r="Y68" s="12" t="s">
        <v>576</v>
      </c>
      <c r="Z68" s="20" t="s">
        <v>2486</v>
      </c>
      <c r="AA68" s="8" t="s">
        <v>577</v>
      </c>
      <c r="AB68" s="4" t="s">
        <v>22</v>
      </c>
      <c r="AC68" s="8" t="str">
        <f t="shared" si="4"/>
        <v/>
      </c>
      <c r="AD68" s="4"/>
      <c r="AE68" s="8" t="str">
        <f t="shared" si="5"/>
        <v/>
      </c>
      <c r="AF68" s="4"/>
      <c r="AG68" s="8" t="s">
        <v>2483</v>
      </c>
      <c r="AH68" s="70" t="str">
        <f>HLOOKUP(D68,'ADD PARTS HERE'!$C$5:$ER$7,3,)</f>
        <v>name = CORE.SRB-050B-1CRLFname = Kosmos.SepRetroCRLFname = KWsrbGlobeVICRLFname = KWsrbGlobeVCRLFname = NP.srb.sidemountCRLFname = NP.srb.125m.smallstackCRLFname = NP.srb.125m.ssrbCRLFname = solidBooster1-1</v>
      </c>
      <c r="AI68" s="8" t="s">
        <v>2484</v>
      </c>
      <c r="AJ68" s="8">
        <v>120</v>
      </c>
    </row>
    <row r="69" spans="1:36" ht="18.75" customHeight="1" x14ac:dyDescent="0.25">
      <c r="A69" s="8">
        <v>59</v>
      </c>
      <c r="B69" s="2"/>
      <c r="C69" s="2"/>
      <c r="D69" s="8">
        <v>59</v>
      </c>
      <c r="E69" s="8" t="s">
        <v>568</v>
      </c>
      <c r="F69" s="4" t="s">
        <v>55</v>
      </c>
      <c r="G69" s="8" t="s">
        <v>569</v>
      </c>
      <c r="H69" s="4" t="s">
        <v>201</v>
      </c>
      <c r="I69" s="8" t="s">
        <v>570</v>
      </c>
      <c r="J69" s="49">
        <v>-3048.6669999999999</v>
      </c>
      <c r="K69" s="50" t="s">
        <v>578</v>
      </c>
      <c r="L69" s="49">
        <v>1314.1669999999999</v>
      </c>
      <c r="M69" s="10" t="s">
        <v>578</v>
      </c>
      <c r="N69" s="4">
        <v>-1</v>
      </c>
      <c r="O69" s="8" t="s">
        <v>571</v>
      </c>
      <c r="P69" s="4" t="s">
        <v>307</v>
      </c>
      <c r="Q69" s="8" t="s">
        <v>572</v>
      </c>
      <c r="R69" s="21">
        <f t="shared" si="3"/>
        <v>120</v>
      </c>
      <c r="S69" s="8" t="s">
        <v>574</v>
      </c>
      <c r="T69" s="6" t="s">
        <v>408</v>
      </c>
      <c r="U69" s="16" t="s">
        <v>573</v>
      </c>
      <c r="V69" s="6"/>
      <c r="W69" s="8" t="s">
        <v>575</v>
      </c>
      <c r="X69" s="20" t="s">
        <v>2486</v>
      </c>
      <c r="Y69" s="12" t="s">
        <v>576</v>
      </c>
      <c r="Z69" s="20" t="s">
        <v>2486</v>
      </c>
      <c r="AA69" s="8" t="s">
        <v>577</v>
      </c>
      <c r="AB69" s="4" t="s">
        <v>22</v>
      </c>
      <c r="AC69" s="8" t="str">
        <f t="shared" si="4"/>
        <v/>
      </c>
      <c r="AD69" s="4"/>
      <c r="AE69" s="8" t="str">
        <f t="shared" si="5"/>
        <v/>
      </c>
      <c r="AF69" s="4"/>
      <c r="AG69" s="8" t="s">
        <v>2483</v>
      </c>
      <c r="AH69" s="70" t="str">
        <f>HLOOKUP(D69,'ADD PARTS HERE'!$C$5:$ER$7,3,)</f>
        <v>name = KWsrbUllageCRLFname = NP.aux.radialsolidboosterCRLFname = NP.srb.miniBoosterCRLFname = SMP.solidBooster1-1</v>
      </c>
      <c r="AI69" s="8" t="s">
        <v>2484</v>
      </c>
      <c r="AJ69" s="8">
        <v>120</v>
      </c>
    </row>
    <row r="70" spans="1:36" ht="18.75" customHeight="1" x14ac:dyDescent="0.25">
      <c r="A70" s="8">
        <v>60</v>
      </c>
      <c r="B70" s="2"/>
      <c r="C70" s="2"/>
      <c r="D70" s="8">
        <v>60</v>
      </c>
      <c r="E70" s="8" t="s">
        <v>568</v>
      </c>
      <c r="F70" s="4" t="s">
        <v>95</v>
      </c>
      <c r="G70" s="8" t="s">
        <v>569</v>
      </c>
      <c r="H70" s="4" t="s">
        <v>241</v>
      </c>
      <c r="I70" s="8" t="s">
        <v>570</v>
      </c>
      <c r="J70" s="49">
        <v>-2659</v>
      </c>
      <c r="K70" s="50" t="s">
        <v>578</v>
      </c>
      <c r="L70" s="49">
        <v>1091.5</v>
      </c>
      <c r="M70" s="10" t="s">
        <v>578</v>
      </c>
      <c r="N70" s="4">
        <v>-1</v>
      </c>
      <c r="O70" s="8" t="s">
        <v>571</v>
      </c>
      <c r="P70" s="4" t="s">
        <v>301</v>
      </c>
      <c r="Q70" s="8" t="s">
        <v>572</v>
      </c>
      <c r="R70" s="21">
        <f t="shared" si="3"/>
        <v>120</v>
      </c>
      <c r="S70" s="8" t="s">
        <v>574</v>
      </c>
      <c r="T70" s="6" t="s">
        <v>447</v>
      </c>
      <c r="U70" s="16" t="s">
        <v>573</v>
      </c>
      <c r="V70" s="6" t="s">
        <v>529</v>
      </c>
      <c r="W70" s="8" t="s">
        <v>575</v>
      </c>
      <c r="X70" s="20" t="s">
        <v>2486</v>
      </c>
      <c r="Y70" s="12" t="s">
        <v>576</v>
      </c>
      <c r="Z70" s="20" t="s">
        <v>2486</v>
      </c>
      <c r="AA70" s="8" t="s">
        <v>577</v>
      </c>
      <c r="AB70" s="4" t="s">
        <v>107</v>
      </c>
      <c r="AC70" s="8" t="str">
        <f t="shared" si="4"/>
        <v/>
      </c>
      <c r="AD70" s="4"/>
      <c r="AE70" s="8" t="str">
        <f t="shared" si="5"/>
        <v/>
      </c>
      <c r="AF70" s="4"/>
      <c r="AG70" s="8" t="s">
        <v>2483</v>
      </c>
      <c r="AH70" s="70" t="str">
        <f>HLOOKUP(D70,'ADD PARTS HERE'!$C$5:$ER$7,3,)</f>
        <v>name = crewSupportRecyclerCRLFname = ECLSS.regeneratorCRLFname = TacCarbonExtractorCRLFname = TacWaterPurifier</v>
      </c>
      <c r="AI70" s="8" t="s">
        <v>2484</v>
      </c>
      <c r="AJ70" s="8">
        <v>120</v>
      </c>
    </row>
    <row r="71" spans="1:36" ht="18.75" customHeight="1" x14ac:dyDescent="0.25">
      <c r="A71" s="8">
        <v>61</v>
      </c>
      <c r="B71" s="2"/>
      <c r="C71" s="2"/>
      <c r="D71" s="8">
        <v>61</v>
      </c>
      <c r="E71" s="8" t="s">
        <v>568</v>
      </c>
      <c r="F71" s="4" t="s">
        <v>7</v>
      </c>
      <c r="G71" s="8" t="s">
        <v>569</v>
      </c>
      <c r="H71" s="4" t="s">
        <v>153</v>
      </c>
      <c r="I71" s="8" t="s">
        <v>570</v>
      </c>
      <c r="J71" s="49">
        <v>-1490</v>
      </c>
      <c r="K71" s="50" t="s">
        <v>578</v>
      </c>
      <c r="L71" s="49">
        <v>952.33339999999998</v>
      </c>
      <c r="M71" s="10" t="s">
        <v>578</v>
      </c>
      <c r="N71" s="4">
        <v>-1</v>
      </c>
      <c r="O71" s="8" t="s">
        <v>571</v>
      </c>
      <c r="P71" s="4" t="s">
        <v>301</v>
      </c>
      <c r="Q71" s="8" t="s">
        <v>572</v>
      </c>
      <c r="R71" s="21">
        <f t="shared" si="3"/>
        <v>120</v>
      </c>
      <c r="S71" s="8" t="s">
        <v>574</v>
      </c>
      <c r="T71" s="6" t="s">
        <v>364</v>
      </c>
      <c r="U71" s="16" t="s">
        <v>573</v>
      </c>
      <c r="V71" s="6"/>
      <c r="W71" s="8" t="s">
        <v>575</v>
      </c>
      <c r="X71" s="20" t="s">
        <v>2486</v>
      </c>
      <c r="Y71" s="12" t="s">
        <v>576</v>
      </c>
      <c r="Z71" s="20" t="s">
        <v>2486</v>
      </c>
      <c r="AA71" s="8" t="s">
        <v>577</v>
      </c>
      <c r="AB71" s="4" t="s">
        <v>8</v>
      </c>
      <c r="AC71" s="8" t="str">
        <f t="shared" si="4"/>
        <v/>
      </c>
      <c r="AD71" s="4"/>
      <c r="AE71" s="8" t="str">
        <f t="shared" si="5"/>
        <v/>
      </c>
      <c r="AF71" s="4"/>
      <c r="AG71" s="8" t="s">
        <v>2483</v>
      </c>
      <c r="AH71" s="70" t="str">
        <f>HLOOKUP(D71,'ADD PARTS HERE'!$C$5:$ER$7,3,)</f>
        <v>name = crewSupportRecycler.LargeCRLFname = TacAirFilterCRLFname = TacCarbonExtractorLargeCRLFname = TacWaterPurifierLargeCRLFname = TacWaterSplitter</v>
      </c>
      <c r="AI71" s="8" t="s">
        <v>2484</v>
      </c>
      <c r="AJ71" s="8">
        <v>120</v>
      </c>
    </row>
    <row r="72" spans="1:36" ht="18.75" customHeight="1" x14ac:dyDescent="0.25">
      <c r="A72" s="8">
        <v>62</v>
      </c>
      <c r="B72" s="2"/>
      <c r="C72" s="2"/>
      <c r="D72" s="8">
        <v>62</v>
      </c>
      <c r="E72" s="8" t="s">
        <v>568</v>
      </c>
      <c r="F72" s="4" t="s">
        <v>6</v>
      </c>
      <c r="G72" s="8" t="s">
        <v>569</v>
      </c>
      <c r="H72" s="4" t="s">
        <v>152</v>
      </c>
      <c r="I72" s="8" t="s">
        <v>570</v>
      </c>
      <c r="J72" s="49">
        <v>-1434.3330000000001</v>
      </c>
      <c r="K72" s="50" t="s">
        <v>578</v>
      </c>
      <c r="L72" s="49">
        <v>952.33339999999998</v>
      </c>
      <c r="M72" s="10" t="s">
        <v>578</v>
      </c>
      <c r="N72" s="4">
        <v>-1</v>
      </c>
      <c r="O72" s="8" t="s">
        <v>571</v>
      </c>
      <c r="P72" s="4" t="s">
        <v>300</v>
      </c>
      <c r="Q72" s="8" t="s">
        <v>572</v>
      </c>
      <c r="R72" s="21">
        <f t="shared" si="3"/>
        <v>120</v>
      </c>
      <c r="S72" s="8" t="s">
        <v>574</v>
      </c>
      <c r="T72" s="6" t="s">
        <v>363</v>
      </c>
      <c r="U72" s="16" t="s">
        <v>573</v>
      </c>
      <c r="V72" s="6"/>
      <c r="W72" s="8" t="s">
        <v>575</v>
      </c>
      <c r="X72" s="20" t="s">
        <v>2486</v>
      </c>
      <c r="Y72" s="12" t="s">
        <v>576</v>
      </c>
      <c r="Z72" s="20" t="s">
        <v>2486</v>
      </c>
      <c r="AA72" s="8" t="s">
        <v>577</v>
      </c>
      <c r="AB72" s="4" t="s">
        <v>5</v>
      </c>
      <c r="AC72" s="8" t="str">
        <f t="shared" si="4"/>
        <v/>
      </c>
      <c r="AD72" s="4"/>
      <c r="AE72" s="8" t="str">
        <f t="shared" si="5"/>
        <v/>
      </c>
      <c r="AF72" s="4"/>
      <c r="AG72" s="8" t="s">
        <v>2483</v>
      </c>
      <c r="AH72" s="70" t="str">
        <f>HLOOKUP(D72,'ADD PARTS HERE'!$C$5:$ER$7,3,)</f>
        <v>name = crewSupportTank.LargeCRLFname = TacFoodContainerLargeCRLFname = TacLifeSupportContainerLargeCRLFname = TacOxygenContainerLargeCRLFname = TacWaterContainerLarge</v>
      </c>
      <c r="AI72" s="8" t="s">
        <v>2484</v>
      </c>
      <c r="AJ72" s="8">
        <v>120</v>
      </c>
    </row>
    <row r="73" spans="1:36" ht="18.75" customHeight="1" x14ac:dyDescent="0.25">
      <c r="A73" s="8">
        <v>63</v>
      </c>
      <c r="B73" s="2"/>
      <c r="C73" s="2"/>
      <c r="D73" s="8">
        <v>63</v>
      </c>
      <c r="E73" s="8" t="s">
        <v>568</v>
      </c>
      <c r="F73" s="4" t="s">
        <v>14</v>
      </c>
      <c r="G73" s="8" t="s">
        <v>569</v>
      </c>
      <c r="H73" s="4" t="s">
        <v>160</v>
      </c>
      <c r="I73" s="8" t="s">
        <v>570</v>
      </c>
      <c r="J73" s="49">
        <v>-1517.8330000000001</v>
      </c>
      <c r="K73" s="50" t="s">
        <v>578</v>
      </c>
      <c r="L73" s="49">
        <v>785.33339999999998</v>
      </c>
      <c r="M73" s="10" t="s">
        <v>578</v>
      </c>
      <c r="N73" s="4">
        <v>-1</v>
      </c>
      <c r="O73" s="8" t="s">
        <v>571</v>
      </c>
      <c r="P73" s="4" t="s">
        <v>302</v>
      </c>
      <c r="Q73" s="8" t="s">
        <v>572</v>
      </c>
      <c r="R73" s="21">
        <f t="shared" si="3"/>
        <v>120</v>
      </c>
      <c r="S73" s="8" t="s">
        <v>574</v>
      </c>
      <c r="T73" s="6" t="s">
        <v>370</v>
      </c>
      <c r="U73" s="16" t="s">
        <v>573</v>
      </c>
      <c r="V73" s="6" t="s">
        <v>499</v>
      </c>
      <c r="W73" s="8" t="s">
        <v>575</v>
      </c>
      <c r="X73" s="20" t="s">
        <v>2486</v>
      </c>
      <c r="Y73" s="12" t="s">
        <v>576</v>
      </c>
      <c r="Z73" s="20" t="s">
        <v>2486</v>
      </c>
      <c r="AA73" s="8" t="s">
        <v>577</v>
      </c>
      <c r="AB73" s="4" t="s">
        <v>10</v>
      </c>
      <c r="AC73" s="8" t="str">
        <f t="shared" si="4"/>
        <v/>
      </c>
      <c r="AD73" s="4"/>
      <c r="AE73" s="8" t="str">
        <f t="shared" si="5"/>
        <v/>
      </c>
      <c r="AF73" s="4"/>
      <c r="AG73" s="8" t="s">
        <v>2483</v>
      </c>
      <c r="AH73" s="70" t="str">
        <f>HLOOKUP(D73,'ADD PARTS HERE'!$C$5:$ER$7,3,)</f>
        <v>name = crewSupportTankCRLFname = ECLSS.tankO2CRLFname = ECLSS.tankCO2CRLFname = TacFoodContainerCRLFname = TacLifeSupportContainerCRLFname = TacOxygenContainerCRLFname = TacWaterContainer</v>
      </c>
      <c r="AI73" s="8" t="s">
        <v>2484</v>
      </c>
      <c r="AJ73" s="8">
        <v>120</v>
      </c>
    </row>
    <row r="74" spans="1:36" ht="18.75" customHeight="1" x14ac:dyDescent="0.25">
      <c r="A74" s="8">
        <v>64</v>
      </c>
      <c r="B74" s="2"/>
      <c r="C74" s="2"/>
      <c r="D74" s="8">
        <v>64</v>
      </c>
      <c r="E74" s="8" t="s">
        <v>568</v>
      </c>
      <c r="F74" s="4" t="s">
        <v>84</v>
      </c>
      <c r="G74" s="8" t="s">
        <v>569</v>
      </c>
      <c r="H74" s="4" t="s">
        <v>230</v>
      </c>
      <c r="I74" s="8" t="s">
        <v>570</v>
      </c>
      <c r="J74" s="49">
        <v>-1406.5</v>
      </c>
      <c r="K74" s="50" t="s">
        <v>578</v>
      </c>
      <c r="L74" s="49">
        <v>562.66669999999999</v>
      </c>
      <c r="M74" s="10" t="s">
        <v>578</v>
      </c>
      <c r="N74" s="4">
        <v>-1</v>
      </c>
      <c r="O74" s="8" t="s">
        <v>571</v>
      </c>
      <c r="P74" s="4" t="s">
        <v>303</v>
      </c>
      <c r="Q74" s="8" t="s">
        <v>572</v>
      </c>
      <c r="R74" s="21">
        <f t="shared" si="3"/>
        <v>120</v>
      </c>
      <c r="S74" s="8" t="s">
        <v>574</v>
      </c>
      <c r="T74" s="6" t="s">
        <v>437</v>
      </c>
      <c r="U74" s="16" t="s">
        <v>573</v>
      </c>
      <c r="V74" s="6" t="s">
        <v>520</v>
      </c>
      <c r="W74" s="8" t="s">
        <v>575</v>
      </c>
      <c r="X74" s="20" t="s">
        <v>2486</v>
      </c>
      <c r="Y74" s="12" t="s">
        <v>576</v>
      </c>
      <c r="Z74" s="20" t="s">
        <v>2486</v>
      </c>
      <c r="AA74" s="8" t="s">
        <v>577</v>
      </c>
      <c r="AB74" s="4" t="s">
        <v>12</v>
      </c>
      <c r="AC74" s="8" t="str">
        <f t="shared" si="4"/>
        <v/>
      </c>
      <c r="AD74" s="4"/>
      <c r="AE74" s="8" t="str">
        <f t="shared" si="5"/>
        <v/>
      </c>
      <c r="AF74" s="4"/>
      <c r="AG74" s="8" t="s">
        <v>2483</v>
      </c>
      <c r="AH74" s="70" t="str">
        <f>HLOOKUP(D74,'ADD PARTS HERE'!$C$5:$ER$7,3,)</f>
        <v>name = crewSupportTank.RadialCRLFname = ECLSS.tankO2SCRLFname = ECLSS.tankCO2SCRLFname = TacFoodContainerSmallCRLFname = TacLifeSupportContainerSmallCRLFname = TacOxygenContainerSmallCRLFname = TacWaterContainerSmall</v>
      </c>
      <c r="AI74" s="8" t="s">
        <v>2484</v>
      </c>
      <c r="AJ74" s="8">
        <v>120</v>
      </c>
    </row>
    <row r="75" spans="1:36" ht="18.75" customHeight="1" x14ac:dyDescent="0.25">
      <c r="A75" s="8">
        <v>65</v>
      </c>
      <c r="B75" s="2"/>
      <c r="C75" s="2"/>
      <c r="D75" s="8">
        <v>65</v>
      </c>
      <c r="E75" s="8" t="s">
        <v>568</v>
      </c>
      <c r="F75" s="4" t="s">
        <v>34</v>
      </c>
      <c r="G75" s="8" t="s">
        <v>569</v>
      </c>
      <c r="H75" s="4" t="s">
        <v>180</v>
      </c>
      <c r="I75" s="8" t="s">
        <v>570</v>
      </c>
      <c r="J75" s="49">
        <v>-822</v>
      </c>
      <c r="K75" s="50" t="s">
        <v>578</v>
      </c>
      <c r="L75" s="49">
        <v>1954.3330000000001</v>
      </c>
      <c r="M75" s="10" t="s">
        <v>578</v>
      </c>
      <c r="N75" s="4">
        <v>-1</v>
      </c>
      <c r="O75" s="8" t="s">
        <v>571</v>
      </c>
      <c r="P75" s="4" t="s">
        <v>313</v>
      </c>
      <c r="Q75" s="8" t="s">
        <v>572</v>
      </c>
      <c r="R75" s="21">
        <f t="shared" ref="R75:R106" si="6">AJ75*$R$5</f>
        <v>110</v>
      </c>
      <c r="S75" s="8" t="s">
        <v>574</v>
      </c>
      <c r="T75" s="6" t="s">
        <v>388</v>
      </c>
      <c r="U75" s="16" t="s">
        <v>573</v>
      </c>
      <c r="V75" s="6" t="s">
        <v>507</v>
      </c>
      <c r="W75" s="8" t="s">
        <v>575</v>
      </c>
      <c r="X75" s="20" t="s">
        <v>2486</v>
      </c>
      <c r="Y75" s="12" t="s">
        <v>576</v>
      </c>
      <c r="Z75" s="20" t="s">
        <v>2486</v>
      </c>
      <c r="AA75" s="8" t="s">
        <v>577</v>
      </c>
      <c r="AB75" s="4" t="s">
        <v>114</v>
      </c>
      <c r="AC75" s="8" t="str">
        <f t="shared" ref="AC75:AC106" si="7">IF(ISBLANK(AD75),"",",")</f>
        <v/>
      </c>
      <c r="AD75" s="4"/>
      <c r="AE75" s="8" t="str">
        <f t="shared" ref="AE75:AE106" si="8">IF(ISBLANK(AF75),"",",")</f>
        <v/>
      </c>
      <c r="AF75" s="4"/>
      <c r="AG75" s="8" t="s">
        <v>2483</v>
      </c>
      <c r="AH75" s="70" t="str">
        <f>HLOOKUP(D75,'ADD PARTS HERE'!$C$5:$ER$7,3,)</f>
        <v>name = HL.AirshipEnvelope.RayCRLFname = RC.main.smallCRLFname = RC.drogue.smallCRLFname = RC.drag.smallCRLFname = RC.main.small.stackCRLFname = RC.drogue.small.stackCRLFname = RC.drag.small.stackCRLFname = parachuteDrogueCRLFname = parachuteSingleCRLFname = RC.combo.smallCRLFname = RC.combo.small.stack</v>
      </c>
      <c r="AI75" s="8" t="s">
        <v>2484</v>
      </c>
      <c r="AJ75" s="8">
        <v>110</v>
      </c>
    </row>
    <row r="76" spans="1:36" ht="18.75" customHeight="1" x14ac:dyDescent="0.25">
      <c r="A76" s="8">
        <v>66</v>
      </c>
      <c r="B76" s="2"/>
      <c r="C76" s="2"/>
      <c r="D76" s="8">
        <v>66</v>
      </c>
      <c r="E76" s="8" t="s">
        <v>568</v>
      </c>
      <c r="F76" s="4" t="s">
        <v>20</v>
      </c>
      <c r="G76" s="8" t="s">
        <v>569</v>
      </c>
      <c r="H76" s="4" t="s">
        <v>166</v>
      </c>
      <c r="I76" s="8" t="s">
        <v>570</v>
      </c>
      <c r="J76" s="49">
        <v>-2993</v>
      </c>
      <c r="K76" s="50" t="s">
        <v>578</v>
      </c>
      <c r="L76" s="49">
        <v>1314.1669999999999</v>
      </c>
      <c r="M76" s="10" t="s">
        <v>578</v>
      </c>
      <c r="N76" s="4">
        <v>-1</v>
      </c>
      <c r="O76" s="8" t="s">
        <v>571</v>
      </c>
      <c r="P76" s="4" t="s">
        <v>305</v>
      </c>
      <c r="Q76" s="8" t="s">
        <v>572</v>
      </c>
      <c r="R76" s="21">
        <f t="shared" si="6"/>
        <v>110</v>
      </c>
      <c r="S76" s="8" t="s">
        <v>574</v>
      </c>
      <c r="T76" s="6" t="s">
        <v>376</v>
      </c>
      <c r="U76" s="16" t="s">
        <v>573</v>
      </c>
      <c r="V76" s="6" t="s">
        <v>504</v>
      </c>
      <c r="W76" s="8" t="s">
        <v>575</v>
      </c>
      <c r="X76" s="20" t="s">
        <v>2486</v>
      </c>
      <c r="Y76" s="12" t="s">
        <v>576</v>
      </c>
      <c r="Z76" s="20" t="s">
        <v>2486</v>
      </c>
      <c r="AA76" s="8" t="s">
        <v>577</v>
      </c>
      <c r="AB76" s="4" t="s">
        <v>22</v>
      </c>
      <c r="AC76" s="8" t="str">
        <f t="shared" si="7"/>
        <v>,</v>
      </c>
      <c r="AD76" s="4" t="s">
        <v>136</v>
      </c>
      <c r="AE76" s="8" t="str">
        <f t="shared" si="8"/>
        <v/>
      </c>
      <c r="AF76" s="4"/>
      <c r="AG76" s="8" t="s">
        <v>2483</v>
      </c>
      <c r="AH76" s="70" t="str">
        <f>HLOOKUP(D76,'ADD PARTS HERE'!$C$5:$ER$7,3,)</f>
        <v>name = 6.25.Heatshield</v>
      </c>
      <c r="AI76" s="8" t="s">
        <v>2484</v>
      </c>
      <c r="AJ76" s="8">
        <v>110</v>
      </c>
    </row>
    <row r="77" spans="1:36" ht="18.75" customHeight="1" x14ac:dyDescent="0.25">
      <c r="A77" s="8">
        <v>67</v>
      </c>
      <c r="B77" s="2"/>
      <c r="C77" s="2"/>
      <c r="D77" s="8">
        <v>67</v>
      </c>
      <c r="E77" s="8" t="s">
        <v>568</v>
      </c>
      <c r="F77" s="4" t="s">
        <v>80</v>
      </c>
      <c r="G77" s="8" t="s">
        <v>569</v>
      </c>
      <c r="H77" s="4" t="s">
        <v>226</v>
      </c>
      <c r="I77" s="8" t="s">
        <v>570</v>
      </c>
      <c r="J77" s="49">
        <v>-2826</v>
      </c>
      <c r="K77" s="50" t="s">
        <v>578</v>
      </c>
      <c r="L77" s="49">
        <v>1870.8330000000001</v>
      </c>
      <c r="M77" s="10" t="s">
        <v>578</v>
      </c>
      <c r="N77" s="4">
        <v>-1</v>
      </c>
      <c r="O77" s="8" t="s">
        <v>571</v>
      </c>
      <c r="P77" s="4" t="s">
        <v>301</v>
      </c>
      <c r="Q77" s="8" t="s">
        <v>572</v>
      </c>
      <c r="R77" s="21">
        <f t="shared" si="6"/>
        <v>100</v>
      </c>
      <c r="S77" s="8" t="s">
        <v>574</v>
      </c>
      <c r="T77" s="6" t="s">
        <v>433</v>
      </c>
      <c r="U77" s="16" t="s">
        <v>573</v>
      </c>
      <c r="V77" s="6"/>
      <c r="W77" s="8" t="s">
        <v>575</v>
      </c>
      <c r="X77" s="20" t="s">
        <v>2486</v>
      </c>
      <c r="Y77" s="12" t="s">
        <v>576</v>
      </c>
      <c r="Z77" s="20" t="s">
        <v>2486</v>
      </c>
      <c r="AA77" s="8" t="s">
        <v>577</v>
      </c>
      <c r="AB77" s="4" t="s">
        <v>79</v>
      </c>
      <c r="AC77" s="8" t="str">
        <f t="shared" si="7"/>
        <v/>
      </c>
      <c r="AD77" s="4"/>
      <c r="AE77" s="8" t="str">
        <f t="shared" si="8"/>
        <v/>
      </c>
      <c r="AF77" s="4"/>
      <c r="AG77" s="8" t="s">
        <v>2483</v>
      </c>
      <c r="AH77" s="70" t="str">
        <f>HLOOKUP(D77,'ADD PARTS HERE'!$C$5:$ER$7,3,)</f>
        <v>name = 2.5.HeatshieldCRLFname = SDHI.2.5.Heatshield</v>
      </c>
      <c r="AI77" s="8" t="s">
        <v>2484</v>
      </c>
      <c r="AJ77" s="8">
        <v>100</v>
      </c>
    </row>
    <row r="78" spans="1:36" ht="18.75" customHeight="1" x14ac:dyDescent="0.25">
      <c r="A78" s="8">
        <v>68</v>
      </c>
      <c r="B78" s="2"/>
      <c r="C78" s="2"/>
      <c r="D78" s="8">
        <v>68</v>
      </c>
      <c r="E78" s="8" t="s">
        <v>568</v>
      </c>
      <c r="F78" s="4" t="s">
        <v>79</v>
      </c>
      <c r="G78" s="8" t="s">
        <v>569</v>
      </c>
      <c r="H78" s="4" t="s">
        <v>225</v>
      </c>
      <c r="I78" s="8" t="s">
        <v>570</v>
      </c>
      <c r="J78" s="49">
        <v>-2853.8330000000001</v>
      </c>
      <c r="K78" s="50" t="s">
        <v>578</v>
      </c>
      <c r="L78" s="49">
        <v>1759.5</v>
      </c>
      <c r="M78" s="10" t="s">
        <v>578</v>
      </c>
      <c r="N78" s="4">
        <v>-1</v>
      </c>
      <c r="O78" s="8" t="s">
        <v>571</v>
      </c>
      <c r="P78" s="4" t="s">
        <v>301</v>
      </c>
      <c r="Q78" s="8" t="s">
        <v>572</v>
      </c>
      <c r="R78" s="21">
        <f t="shared" si="6"/>
        <v>100</v>
      </c>
      <c r="S78" s="8" t="s">
        <v>574</v>
      </c>
      <c r="T78" s="6" t="s">
        <v>432</v>
      </c>
      <c r="U78" s="16" t="s">
        <v>573</v>
      </c>
      <c r="V78" s="6"/>
      <c r="W78" s="8" t="s">
        <v>575</v>
      </c>
      <c r="X78" s="20" t="s">
        <v>2486</v>
      </c>
      <c r="Y78" s="12" t="s">
        <v>576</v>
      </c>
      <c r="Z78" s="20" t="s">
        <v>2486</v>
      </c>
      <c r="AA78" s="8" t="s">
        <v>577</v>
      </c>
      <c r="AB78" s="4" t="s">
        <v>77</v>
      </c>
      <c r="AC78" s="8" t="str">
        <f t="shared" si="7"/>
        <v/>
      </c>
      <c r="AD78" s="4"/>
      <c r="AE78" s="8" t="str">
        <f t="shared" si="8"/>
        <v/>
      </c>
      <c r="AF78" s="4"/>
      <c r="AG78" s="8" t="s">
        <v>2483</v>
      </c>
      <c r="AH78" s="70" t="str">
        <f>HLOOKUP(D78,'ADD PARTS HERE'!$C$5:$ER$7,3,)</f>
        <v>name = RC.main.radialCRLFname = RC.drogue.radialCRLFname = RC.drag.radialCRLFname = parachuteRadial</v>
      </c>
      <c r="AI78" s="8" t="s">
        <v>2484</v>
      </c>
      <c r="AJ78" s="8">
        <v>100</v>
      </c>
    </row>
    <row r="79" spans="1:36" ht="18.75" customHeight="1" x14ac:dyDescent="0.25">
      <c r="A79" s="8">
        <v>69</v>
      </c>
      <c r="B79" s="2"/>
      <c r="C79" s="2"/>
      <c r="D79" s="8">
        <v>69</v>
      </c>
      <c r="E79" s="8" t="s">
        <v>568</v>
      </c>
      <c r="F79" s="4" t="s">
        <v>119</v>
      </c>
      <c r="G79" s="8" t="s">
        <v>569</v>
      </c>
      <c r="H79" s="4" t="s">
        <v>265</v>
      </c>
      <c r="I79" s="8" t="s">
        <v>570</v>
      </c>
      <c r="J79" s="49">
        <v>-1712.6669999999999</v>
      </c>
      <c r="K79" s="50" t="s">
        <v>578</v>
      </c>
      <c r="L79" s="49">
        <v>1676</v>
      </c>
      <c r="M79" s="10" t="s">
        <v>578</v>
      </c>
      <c r="N79" s="4">
        <v>-1</v>
      </c>
      <c r="O79" s="8" t="s">
        <v>571</v>
      </c>
      <c r="P79" s="4" t="s">
        <v>303</v>
      </c>
      <c r="Q79" s="8" t="s">
        <v>572</v>
      </c>
      <c r="R79" s="21">
        <f t="shared" si="6"/>
        <v>100</v>
      </c>
      <c r="S79" s="8" t="s">
        <v>574</v>
      </c>
      <c r="T79" s="6" t="s">
        <v>470</v>
      </c>
      <c r="U79" s="16" t="s">
        <v>573</v>
      </c>
      <c r="V79" s="6" t="s">
        <v>550</v>
      </c>
      <c r="W79" s="8" t="s">
        <v>575</v>
      </c>
      <c r="X79" s="20" t="s">
        <v>2486</v>
      </c>
      <c r="Y79" s="12" t="s">
        <v>576</v>
      </c>
      <c r="Z79" s="20" t="s">
        <v>2486</v>
      </c>
      <c r="AA79" s="8" t="s">
        <v>577</v>
      </c>
      <c r="AB79" s="4" t="s">
        <v>31</v>
      </c>
      <c r="AC79" s="8" t="str">
        <f t="shared" si="7"/>
        <v/>
      </c>
      <c r="AD79" s="4"/>
      <c r="AE79" s="8" t="str">
        <f t="shared" si="8"/>
        <v/>
      </c>
      <c r="AF79" s="4"/>
      <c r="AG79" s="8" t="s">
        <v>2483</v>
      </c>
      <c r="AH79" s="70" t="str">
        <f>HLOOKUP(D79,'ADD PARTS HERE'!$C$5:$ER$7,3,)</f>
        <v>name = NP.chute.FuelTankCapParachuteCRLFname = NP.chute.1.25m.stackparachuteCRLFname = NP.chute.2.5m.stackparachuteCRLFname = RC.main.largeCRLFname = RC.drogue.largeCRLFname = RC.drag.largeCRLFname = RC.main.large.stackCRLFname = RC.drogue.large.stackCRLFname = RC.drag.large.stackCRLFname = parachuteLargeCRLFname = RC.combo.largeCRLFname = RC.combo.large.stack</v>
      </c>
      <c r="AI79" s="8" t="s">
        <v>2484</v>
      </c>
      <c r="AJ79" s="8">
        <v>100</v>
      </c>
    </row>
    <row r="80" spans="1:36" ht="18.75" customHeight="1" x14ac:dyDescent="0.25">
      <c r="A80" s="8">
        <v>70</v>
      </c>
      <c r="B80" s="2"/>
      <c r="C80" s="2"/>
      <c r="D80" s="8">
        <v>70</v>
      </c>
      <c r="E80" s="8" t="s">
        <v>568</v>
      </c>
      <c r="F80" s="4" t="s">
        <v>58</v>
      </c>
      <c r="G80" s="8" t="s">
        <v>569</v>
      </c>
      <c r="H80" s="4" t="s">
        <v>204</v>
      </c>
      <c r="I80" s="8" t="s">
        <v>570</v>
      </c>
      <c r="J80" s="49">
        <v>-2464.1669999999999</v>
      </c>
      <c r="K80" s="50" t="s">
        <v>578</v>
      </c>
      <c r="L80" s="49">
        <v>1564.6669999999999</v>
      </c>
      <c r="M80" s="10" t="s">
        <v>578</v>
      </c>
      <c r="N80" s="4">
        <v>-1</v>
      </c>
      <c r="O80" s="8" t="s">
        <v>571</v>
      </c>
      <c r="P80" s="4" t="s">
        <v>321</v>
      </c>
      <c r="Q80" s="8" t="s">
        <v>572</v>
      </c>
      <c r="R80" s="21">
        <f t="shared" si="6"/>
        <v>100</v>
      </c>
      <c r="S80" s="8" t="s">
        <v>574</v>
      </c>
      <c r="T80" s="6" t="s">
        <v>411</v>
      </c>
      <c r="U80" s="16" t="s">
        <v>573</v>
      </c>
      <c r="V80" s="6"/>
      <c r="W80" s="8" t="s">
        <v>575</v>
      </c>
      <c r="X80" s="20" t="s">
        <v>2486</v>
      </c>
      <c r="Y80" s="12" t="s">
        <v>576</v>
      </c>
      <c r="Z80" s="20" t="s">
        <v>2486</v>
      </c>
      <c r="AA80" s="8" t="s">
        <v>577</v>
      </c>
      <c r="AB80" s="4" t="s">
        <v>57</v>
      </c>
      <c r="AC80" s="8" t="str">
        <f t="shared" si="7"/>
        <v>,</v>
      </c>
      <c r="AD80" s="4" t="s">
        <v>113</v>
      </c>
      <c r="AE80" s="8" t="str">
        <f t="shared" si="8"/>
        <v/>
      </c>
      <c r="AF80" s="4"/>
      <c r="AG80" s="8" t="s">
        <v>2483</v>
      </c>
      <c r="AH80" s="70" t="str">
        <f>HLOOKUP(D80,'ADD PARTS HERE'!$C$5:$ER$7,3,)</f>
        <v>name = B9.Structure.P8.Surface.ClearCRLFname = B9.Structure.P8.Surface.HalfCRLFname = B9.Structure.P8.FrameCRLFname = B9.Structure.P8.Frame2CRLFname = B9.Structure.P8.SurfaceCRLFname = LLLWeight5tCRLFname = TAL.Cubic.Truss.10mCRLFname = 4x1hullCRLFname = 3x1hull</v>
      </c>
      <c r="AI80" s="8" t="s">
        <v>2484</v>
      </c>
      <c r="AJ80" s="8">
        <v>100</v>
      </c>
    </row>
    <row r="81" spans="1:36" ht="18.75" customHeight="1" x14ac:dyDescent="0.25">
      <c r="A81" s="8">
        <v>71</v>
      </c>
      <c r="B81" s="2"/>
      <c r="C81" s="2"/>
      <c r="D81" s="8">
        <v>71</v>
      </c>
      <c r="E81" s="8" t="s">
        <v>568</v>
      </c>
      <c r="F81" s="4" t="s">
        <v>19</v>
      </c>
      <c r="G81" s="8" t="s">
        <v>569</v>
      </c>
      <c r="H81" s="4" t="s">
        <v>165</v>
      </c>
      <c r="I81" s="8" t="s">
        <v>570</v>
      </c>
      <c r="J81" s="49">
        <v>-2993</v>
      </c>
      <c r="K81" s="50" t="s">
        <v>578</v>
      </c>
      <c r="L81" s="49">
        <v>1536.8330000000001</v>
      </c>
      <c r="M81" s="10" t="s">
        <v>578</v>
      </c>
      <c r="N81" s="4">
        <v>-1</v>
      </c>
      <c r="O81" s="8" t="s">
        <v>571</v>
      </c>
      <c r="P81" s="4" t="s">
        <v>299</v>
      </c>
      <c r="Q81" s="8" t="s">
        <v>572</v>
      </c>
      <c r="R81" s="21">
        <f t="shared" si="6"/>
        <v>100</v>
      </c>
      <c r="S81" s="8" t="s">
        <v>574</v>
      </c>
      <c r="T81" s="6" t="s">
        <v>375</v>
      </c>
      <c r="U81" s="16" t="s">
        <v>573</v>
      </c>
      <c r="V81" s="6" t="s">
        <v>503</v>
      </c>
      <c r="W81" s="8" t="s">
        <v>575</v>
      </c>
      <c r="X81" s="20" t="s">
        <v>2486</v>
      </c>
      <c r="Y81" s="12" t="s">
        <v>576</v>
      </c>
      <c r="Z81" s="20" t="s">
        <v>2486</v>
      </c>
      <c r="AA81" s="8" t="s">
        <v>577</v>
      </c>
      <c r="AB81" s="4" t="s">
        <v>20</v>
      </c>
      <c r="AC81" s="8" t="str">
        <f t="shared" si="7"/>
        <v/>
      </c>
      <c r="AD81" s="4"/>
      <c r="AE81" s="8" t="str">
        <f t="shared" si="8"/>
        <v/>
      </c>
      <c r="AF81" s="4"/>
      <c r="AG81" s="8" t="s">
        <v>2483</v>
      </c>
      <c r="AH81" s="70" t="str">
        <f>HLOOKUP(D81,'ADD PARTS HERE'!$C$5:$ER$7,3,)</f>
        <v>name = B9.Structure.R4.RailingCRLFname = B9.Structure.PA.AdapterCRLFname = B9.Structure.P4.Surface.ClearCRLFname = B9.Structure.P4.Surface.HalfCRLFname = B9.Structure.P4.FrameCRLFname = B9.Structure.P4.SurfaceCRLFname = 2x1WeightCRLFname = 2x1hullCRLFname = 2x1xthirdhullCRLFname = Dual2x1hullCRLFname = 2to1AdaptorOffCentre1CRLFname = 2to1AdaptorOffCentre2CRLFname = 2to1AdaptorOffCentreCRLFname = LLLWeight1tCRLFname = TAL.Cubic.Truss.3mCRLFname = TAL.Cubic.Truss.5mCRLFname = TAL.Cubic.Truss.Adapter.LargeCRLFname = structuralIBeam2CRLFname = structuralIBeam3CRLFname = structuralPanel2CRLFname = trussPiece3xCRLFname = 2x1to2x2</v>
      </c>
      <c r="AI81" s="8" t="s">
        <v>2484</v>
      </c>
      <c r="AJ81" s="8">
        <v>100</v>
      </c>
    </row>
    <row r="82" spans="1:36" ht="18.75" customHeight="1" x14ac:dyDescent="0.25">
      <c r="A82" s="8">
        <v>72</v>
      </c>
      <c r="B82" s="2"/>
      <c r="C82" s="2"/>
      <c r="D82" s="8">
        <v>72</v>
      </c>
      <c r="E82" s="8" t="s">
        <v>568</v>
      </c>
      <c r="F82" s="4" t="s">
        <v>47</v>
      </c>
      <c r="G82" s="8" t="s">
        <v>569</v>
      </c>
      <c r="H82" s="4" t="s">
        <v>193</v>
      </c>
      <c r="I82" s="8" t="s">
        <v>570</v>
      </c>
      <c r="J82" s="49">
        <v>-2826</v>
      </c>
      <c r="K82" s="50" t="s">
        <v>578</v>
      </c>
      <c r="L82" s="49">
        <v>1481.1669999999999</v>
      </c>
      <c r="M82" s="10" t="s">
        <v>578</v>
      </c>
      <c r="N82" s="4">
        <v>-1</v>
      </c>
      <c r="O82" s="8" t="s">
        <v>571</v>
      </c>
      <c r="P82" s="4" t="s">
        <v>315</v>
      </c>
      <c r="Q82" s="8" t="s">
        <v>572</v>
      </c>
      <c r="R82" s="21">
        <f t="shared" si="6"/>
        <v>100</v>
      </c>
      <c r="S82" s="8" t="s">
        <v>574</v>
      </c>
      <c r="T82" s="6" t="s">
        <v>400</v>
      </c>
      <c r="U82" s="16" t="s">
        <v>573</v>
      </c>
      <c r="V82" s="6"/>
      <c r="W82" s="8" t="s">
        <v>575</v>
      </c>
      <c r="X82" s="20" t="s">
        <v>2486</v>
      </c>
      <c r="Y82" s="12" t="s">
        <v>576</v>
      </c>
      <c r="Z82" s="20" t="s">
        <v>2486</v>
      </c>
      <c r="AA82" s="8" t="s">
        <v>577</v>
      </c>
      <c r="AB82" s="4" t="s">
        <v>27</v>
      </c>
      <c r="AC82" s="8" t="str">
        <f t="shared" si="7"/>
        <v>,</v>
      </c>
      <c r="AD82" s="4" t="s">
        <v>133</v>
      </c>
      <c r="AE82" s="8" t="str">
        <f t="shared" si="8"/>
        <v/>
      </c>
      <c r="AF82" s="4"/>
      <c r="AG82" s="8" t="s">
        <v>2483</v>
      </c>
      <c r="AH82" s="70" t="str">
        <f>HLOOKUP(D82,'ADD PARTS HERE'!$C$5:$ER$7,3,)</f>
        <v>name = HexCanLBSmallCRLFname = HexCanLFOSmallCRLFname = HexCanLFSmallCRLFname = HexCanMonoSmallCRLFname = HexCanOxySmallCRLFname = HexRackSmallCRLFname = HexDecouplerRackSmallCRLFname = TAL.Toroidal.Tank.Small.FuelCRLFname = TAL.Toroidal.Tank.Small.UtilityCRLFname = TAL.Toroidal.Tank.Hub.SmallCRLFname = SMP.toroidalAerospikeCRLFname = toroidalFuelTankCRLFname = HexCanOxygenSmallCRLFname = HexCanDrinkingWaterSmallCRLFname = HexCanFoodSmallCRLFname = HexCanLifeSupportSmall</v>
      </c>
      <c r="AI82" s="8" t="s">
        <v>2484</v>
      </c>
      <c r="AJ82" s="8">
        <v>100</v>
      </c>
    </row>
    <row r="83" spans="1:36" ht="18.75" customHeight="1" x14ac:dyDescent="0.25">
      <c r="A83" s="8">
        <v>73</v>
      </c>
      <c r="B83" s="2"/>
      <c r="C83" s="2"/>
      <c r="D83" s="8">
        <v>73</v>
      </c>
      <c r="E83" s="8" t="s">
        <v>568</v>
      </c>
      <c r="F83" s="4" t="s">
        <v>36</v>
      </c>
      <c r="G83" s="8" t="s">
        <v>569</v>
      </c>
      <c r="H83" s="4" t="s">
        <v>182</v>
      </c>
      <c r="I83" s="8" t="s">
        <v>570</v>
      </c>
      <c r="J83" s="49">
        <v>-1879.6669999999999</v>
      </c>
      <c r="K83" s="50" t="s">
        <v>578</v>
      </c>
      <c r="L83" s="49">
        <v>1202.8330000000001</v>
      </c>
      <c r="M83" s="10" t="s">
        <v>578</v>
      </c>
      <c r="N83" s="4">
        <v>-1</v>
      </c>
      <c r="O83" s="8" t="s">
        <v>571</v>
      </c>
      <c r="P83" s="4" t="s">
        <v>315</v>
      </c>
      <c r="Q83" s="8" t="s">
        <v>572</v>
      </c>
      <c r="R83" s="21">
        <f t="shared" si="6"/>
        <v>100</v>
      </c>
      <c r="S83" s="8" t="s">
        <v>574</v>
      </c>
      <c r="T83" s="6" t="s">
        <v>390</v>
      </c>
      <c r="U83" s="16" t="s">
        <v>573</v>
      </c>
      <c r="V83" s="6" t="s">
        <v>509</v>
      </c>
      <c r="W83" s="8" t="s">
        <v>575</v>
      </c>
      <c r="X83" s="20" t="s">
        <v>2486</v>
      </c>
      <c r="Y83" s="12" t="s">
        <v>576</v>
      </c>
      <c r="Z83" s="20" t="s">
        <v>2486</v>
      </c>
      <c r="AA83" s="8" t="s">
        <v>577</v>
      </c>
      <c r="AB83" s="4" t="s">
        <v>130</v>
      </c>
      <c r="AC83" s="8" t="str">
        <f t="shared" si="7"/>
        <v/>
      </c>
      <c r="AD83" s="4"/>
      <c r="AE83" s="8" t="str">
        <f t="shared" si="8"/>
        <v/>
      </c>
      <c r="AF83" s="4"/>
      <c r="AG83" s="8" t="s">
        <v>2483</v>
      </c>
      <c r="AH83" s="70" t="str">
        <f>HLOOKUP(D83,'ADD PARTS HERE'!$C$5:$ER$7,3,)</f>
        <v>name = HF-2500 Hybrid Main EngineCRLFname = MPD</v>
      </c>
      <c r="AI83" s="8" t="s">
        <v>2484</v>
      </c>
      <c r="AJ83" s="8">
        <v>100</v>
      </c>
    </row>
    <row r="84" spans="1:36" ht="18.75" customHeight="1" x14ac:dyDescent="0.25">
      <c r="A84" s="8">
        <v>74</v>
      </c>
      <c r="B84" s="2"/>
      <c r="C84" s="2"/>
      <c r="D84" s="8">
        <v>74</v>
      </c>
      <c r="E84" s="8" t="s">
        <v>568</v>
      </c>
      <c r="F84" s="4" t="s">
        <v>53</v>
      </c>
      <c r="G84" s="8" t="s">
        <v>569</v>
      </c>
      <c r="H84" s="4" t="s">
        <v>199</v>
      </c>
      <c r="I84" s="8" t="s">
        <v>570</v>
      </c>
      <c r="J84" s="49">
        <v>-2798.1669999999999</v>
      </c>
      <c r="K84" s="50" t="s">
        <v>578</v>
      </c>
      <c r="L84" s="49">
        <v>1091.5</v>
      </c>
      <c r="M84" s="10" t="s">
        <v>578</v>
      </c>
      <c r="N84" s="4">
        <v>-1</v>
      </c>
      <c r="O84" s="8" t="s">
        <v>571</v>
      </c>
      <c r="P84" s="4" t="s">
        <v>309</v>
      </c>
      <c r="Q84" s="8" t="s">
        <v>572</v>
      </c>
      <c r="R84" s="21">
        <f t="shared" si="6"/>
        <v>100</v>
      </c>
      <c r="S84" s="8" t="s">
        <v>574</v>
      </c>
      <c r="T84" s="6" t="s">
        <v>406</v>
      </c>
      <c r="U84" s="16" t="s">
        <v>573</v>
      </c>
      <c r="V84" s="6"/>
      <c r="W84" s="8" t="s">
        <v>575</v>
      </c>
      <c r="X84" s="20" t="s">
        <v>2486</v>
      </c>
      <c r="Y84" s="12" t="s">
        <v>576</v>
      </c>
      <c r="Z84" s="20" t="s">
        <v>2486</v>
      </c>
      <c r="AA84" s="8" t="s">
        <v>577</v>
      </c>
      <c r="AB84" s="4" t="s">
        <v>52</v>
      </c>
      <c r="AC84" s="8" t="str">
        <f t="shared" si="7"/>
        <v/>
      </c>
      <c r="AD84" s="4"/>
      <c r="AE84" s="8" t="str">
        <f t="shared" si="8"/>
        <v/>
      </c>
      <c r="AF84" s="4"/>
      <c r="AG84" s="8" t="s">
        <v>2483</v>
      </c>
      <c r="AH84" s="70" t="str">
        <f>HLOOKUP(D84,'ADD PARTS HERE'!$C$5:$ER$7,3,)</f>
        <v>name = HF-1000 Hybrid Medium EngineCRLFname = smallMPD</v>
      </c>
      <c r="AI84" s="8" t="s">
        <v>2484</v>
      </c>
      <c r="AJ84" s="8">
        <v>100</v>
      </c>
    </row>
    <row r="85" spans="1:36" ht="18.75" customHeight="1" x14ac:dyDescent="0.25">
      <c r="A85" s="8">
        <v>75</v>
      </c>
      <c r="B85" s="2"/>
      <c r="C85" s="2"/>
      <c r="D85" s="8">
        <v>75</v>
      </c>
      <c r="E85" s="8" t="s">
        <v>568</v>
      </c>
      <c r="F85" s="4" t="s">
        <v>110</v>
      </c>
      <c r="G85" s="8" t="s">
        <v>569</v>
      </c>
      <c r="H85" s="4" t="s">
        <v>256</v>
      </c>
      <c r="I85" s="8" t="s">
        <v>570</v>
      </c>
      <c r="J85" s="49">
        <v>-2102.3330000000001</v>
      </c>
      <c r="K85" s="50" t="s">
        <v>578</v>
      </c>
      <c r="L85" s="49">
        <v>1008</v>
      </c>
      <c r="M85" s="10" t="s">
        <v>578</v>
      </c>
      <c r="N85" s="4">
        <v>-1</v>
      </c>
      <c r="O85" s="8" t="s">
        <v>571</v>
      </c>
      <c r="P85" s="4" t="s">
        <v>332</v>
      </c>
      <c r="Q85" s="8" t="s">
        <v>572</v>
      </c>
      <c r="R85" s="21">
        <f t="shared" si="6"/>
        <v>100</v>
      </c>
      <c r="S85" s="8" t="s">
        <v>574</v>
      </c>
      <c r="T85" s="6" t="s">
        <v>462</v>
      </c>
      <c r="U85" s="16" t="s">
        <v>573</v>
      </c>
      <c r="V85" s="6" t="s">
        <v>2504</v>
      </c>
      <c r="W85" s="8" t="s">
        <v>575</v>
      </c>
      <c r="X85" s="20" t="s">
        <v>2486</v>
      </c>
      <c r="Y85" s="12" t="s">
        <v>576</v>
      </c>
      <c r="Z85" s="20" t="s">
        <v>2486</v>
      </c>
      <c r="AA85" s="8" t="s">
        <v>577</v>
      </c>
      <c r="AB85" s="4" t="s">
        <v>112</v>
      </c>
      <c r="AC85" s="8" t="str">
        <f t="shared" si="7"/>
        <v/>
      </c>
      <c r="AD85" s="4"/>
      <c r="AE85" s="8" t="str">
        <f t="shared" si="8"/>
        <v/>
      </c>
      <c r="AF85" s="4"/>
      <c r="AG85" s="8" t="s">
        <v>2483</v>
      </c>
      <c r="AH85" s="70" t="str">
        <f>HLOOKUP(D85,'ADD PARTS HERE'!$C$5:$ER$7,3,)</f>
        <v>name = HF-85 Radial Hybrid EngineCRLFname = HexCanLithiumCRLFname = smallerMPD</v>
      </c>
      <c r="AI85" s="8" t="s">
        <v>2484</v>
      </c>
      <c r="AJ85" s="8">
        <v>100</v>
      </c>
    </row>
    <row r="86" spans="1:36" ht="18.75" customHeight="1" x14ac:dyDescent="0.25">
      <c r="A86" s="8">
        <v>76</v>
      </c>
      <c r="B86" s="2"/>
      <c r="C86" s="2"/>
      <c r="D86" s="8">
        <v>76</v>
      </c>
      <c r="E86" s="8" t="s">
        <v>568</v>
      </c>
      <c r="F86" s="4" t="s">
        <v>18</v>
      </c>
      <c r="G86" s="8" t="s">
        <v>569</v>
      </c>
      <c r="H86" s="4" t="s">
        <v>164</v>
      </c>
      <c r="I86" s="8" t="s">
        <v>570</v>
      </c>
      <c r="J86" s="49">
        <v>-2993</v>
      </c>
      <c r="K86" s="50" t="s">
        <v>578</v>
      </c>
      <c r="L86" s="49">
        <v>1870.8330000000001</v>
      </c>
      <c r="M86" s="10" t="s">
        <v>578</v>
      </c>
      <c r="N86" s="4">
        <v>-1</v>
      </c>
      <c r="O86" s="8" t="s">
        <v>571</v>
      </c>
      <c r="P86" s="4" t="s">
        <v>298</v>
      </c>
      <c r="Q86" s="8" t="s">
        <v>572</v>
      </c>
      <c r="R86" s="21">
        <f t="shared" si="6"/>
        <v>90</v>
      </c>
      <c r="S86" s="8" t="s">
        <v>574</v>
      </c>
      <c r="T86" s="6" t="s">
        <v>374</v>
      </c>
      <c r="U86" s="16" t="s">
        <v>573</v>
      </c>
      <c r="V86" s="6" t="s">
        <v>503</v>
      </c>
      <c r="W86" s="8" t="s">
        <v>575</v>
      </c>
      <c r="X86" s="20" t="s">
        <v>2486</v>
      </c>
      <c r="Y86" s="12" t="s">
        <v>576</v>
      </c>
      <c r="Z86" s="20" t="s">
        <v>2486</v>
      </c>
      <c r="AA86" s="8" t="s">
        <v>577</v>
      </c>
      <c r="AB86" s="4" t="s">
        <v>19</v>
      </c>
      <c r="AC86" s="8" t="str">
        <f t="shared" si="7"/>
        <v/>
      </c>
      <c r="AD86" s="4"/>
      <c r="AE86" s="8" t="str">
        <f t="shared" si="8"/>
        <v/>
      </c>
      <c r="AF86" s="4"/>
      <c r="AG86" s="8" t="s">
        <v>2483</v>
      </c>
      <c r="AH86" s="70" t="str">
        <f>HLOOKUP(D86,'ADD PARTS HERE'!$C$5:$ER$7,3,)</f>
        <v>name = argonTank25inlineCRLFname = xenonTank400CRLFname = RLA.xenonmed4</v>
      </c>
      <c r="AI86" s="8" t="s">
        <v>2484</v>
      </c>
      <c r="AJ86" s="8">
        <v>90</v>
      </c>
    </row>
    <row r="87" spans="1:36" ht="18.75" customHeight="1" x14ac:dyDescent="0.25">
      <c r="A87" s="8">
        <v>77</v>
      </c>
      <c r="B87" s="2"/>
      <c r="C87" s="2"/>
      <c r="D87" s="8">
        <v>77</v>
      </c>
      <c r="E87" s="8" t="s">
        <v>568</v>
      </c>
      <c r="F87" s="4" t="s">
        <v>111</v>
      </c>
      <c r="G87" s="8" t="s">
        <v>569</v>
      </c>
      <c r="H87" s="4" t="s">
        <v>257</v>
      </c>
      <c r="I87" s="8" t="s">
        <v>570</v>
      </c>
      <c r="J87" s="49">
        <v>-849.83339999999998</v>
      </c>
      <c r="K87" s="50" t="s">
        <v>578</v>
      </c>
      <c r="L87" s="49">
        <v>1564.6669999999999</v>
      </c>
      <c r="M87" s="10" t="s">
        <v>578</v>
      </c>
      <c r="N87" s="4">
        <v>-1</v>
      </c>
      <c r="O87" s="8" t="s">
        <v>571</v>
      </c>
      <c r="P87" s="4" t="s">
        <v>312</v>
      </c>
      <c r="Q87" s="8" t="s">
        <v>572</v>
      </c>
      <c r="R87" s="21">
        <f t="shared" si="6"/>
        <v>90</v>
      </c>
      <c r="S87" s="8" t="s">
        <v>574</v>
      </c>
      <c r="T87" s="6" t="s">
        <v>463</v>
      </c>
      <c r="U87" s="16" t="s">
        <v>573</v>
      </c>
      <c r="V87" s="6" t="s">
        <v>542</v>
      </c>
      <c r="W87" s="8" t="s">
        <v>575</v>
      </c>
      <c r="X87" s="20" t="s">
        <v>2486</v>
      </c>
      <c r="Y87" s="12" t="s">
        <v>576</v>
      </c>
      <c r="Z87" s="20" t="s">
        <v>2486</v>
      </c>
      <c r="AA87" s="8" t="s">
        <v>577</v>
      </c>
      <c r="AB87" s="4" t="s">
        <v>46</v>
      </c>
      <c r="AC87" s="8" t="str">
        <f t="shared" si="7"/>
        <v>,</v>
      </c>
      <c r="AD87" s="4" t="s">
        <v>135</v>
      </c>
      <c r="AE87" s="8" t="str">
        <f t="shared" si="8"/>
        <v>,</v>
      </c>
      <c r="AF87" s="4" t="s">
        <v>101</v>
      </c>
      <c r="AG87" s="8" t="s">
        <v>2483</v>
      </c>
      <c r="AH87" s="70" t="str">
        <f>HLOOKUP(D87,'ADD PARTS HERE'!$C$5:$ER$7,3,)</f>
        <v>name = IP-10 Medium Ion EngineCRLFname = X120-M Xenon TankCRLFname = cl.small.ionEngineCRLFname = argonTank50inlineCRLFname = argonTankSmlRadCRLFname = pitSmallCRLFname = vasimr-200CRLFname = xenonTank100inlineCRLFname = RLA.arcjet.smallCRLFname = RLA.ion.smallCRLFname = RLA.resistojet.smallCRLFname = RLA.xenonsmall4CRLFname = BigXenonTank</v>
      </c>
      <c r="AI87" s="8" t="s">
        <v>2484</v>
      </c>
      <c r="AJ87" s="8">
        <v>90</v>
      </c>
    </row>
    <row r="88" spans="1:36" ht="18.75" customHeight="1" x14ac:dyDescent="0.25">
      <c r="A88" s="8">
        <v>78</v>
      </c>
      <c r="B88" s="2"/>
      <c r="C88" s="2"/>
      <c r="D88" s="8">
        <v>78</v>
      </c>
      <c r="E88" s="8" t="s">
        <v>568</v>
      </c>
      <c r="F88" s="4" t="s">
        <v>71</v>
      </c>
      <c r="G88" s="8" t="s">
        <v>569</v>
      </c>
      <c r="H88" s="4" t="s">
        <v>217</v>
      </c>
      <c r="I88" s="8" t="s">
        <v>570</v>
      </c>
      <c r="J88" s="49">
        <v>-1517.8330000000001</v>
      </c>
      <c r="K88" s="50" t="s">
        <v>578</v>
      </c>
      <c r="L88" s="49">
        <v>1397.6669999999999</v>
      </c>
      <c r="M88" s="10" t="s">
        <v>578</v>
      </c>
      <c r="N88" s="4">
        <v>-1</v>
      </c>
      <c r="O88" s="8" t="s">
        <v>571</v>
      </c>
      <c r="P88" s="4" t="s">
        <v>304</v>
      </c>
      <c r="Q88" s="8" t="s">
        <v>572</v>
      </c>
      <c r="R88" s="21">
        <f t="shared" si="6"/>
        <v>90</v>
      </c>
      <c r="S88" s="8" t="s">
        <v>574</v>
      </c>
      <c r="T88" s="6" t="s">
        <v>424</v>
      </c>
      <c r="U88" s="16" t="s">
        <v>573</v>
      </c>
      <c r="V88" s="6"/>
      <c r="W88" s="8" t="s">
        <v>575</v>
      </c>
      <c r="X88" s="20" t="s">
        <v>2486</v>
      </c>
      <c r="Y88" s="12" t="s">
        <v>576</v>
      </c>
      <c r="Z88" s="20" t="s">
        <v>2486</v>
      </c>
      <c r="AA88" s="8" t="s">
        <v>577</v>
      </c>
      <c r="AB88" s="4" t="s">
        <v>136</v>
      </c>
      <c r="AC88" s="8" t="str">
        <f t="shared" si="7"/>
        <v/>
      </c>
      <c r="AD88" s="4"/>
      <c r="AE88" s="8" t="str">
        <f t="shared" si="8"/>
        <v/>
      </c>
      <c r="AF88" s="4"/>
      <c r="AG88" s="8" t="s">
        <v>2483</v>
      </c>
      <c r="AH88" s="70" t="str">
        <f>HLOOKUP(D88,'ADD PARTS HERE'!$C$5:$ER$7,3,)</f>
        <v>name = 4x2NucENGCRLFname = reactor1mwCRLFname = NuclearReactor375</v>
      </c>
      <c r="AI88" s="8" t="s">
        <v>2484</v>
      </c>
      <c r="AJ88" s="8">
        <v>90</v>
      </c>
    </row>
    <row r="89" spans="1:36" ht="18.75" customHeight="1" x14ac:dyDescent="0.25">
      <c r="A89" s="8">
        <v>79</v>
      </c>
      <c r="B89" s="2"/>
      <c r="C89" s="2"/>
      <c r="D89" s="8">
        <v>79</v>
      </c>
      <c r="E89" s="8" t="s">
        <v>568</v>
      </c>
      <c r="F89" s="4" t="s">
        <v>70</v>
      </c>
      <c r="G89" s="8" t="s">
        <v>569</v>
      </c>
      <c r="H89" s="4" t="s">
        <v>216</v>
      </c>
      <c r="I89" s="8" t="s">
        <v>570</v>
      </c>
      <c r="J89" s="49">
        <v>-1406.5</v>
      </c>
      <c r="K89" s="50" t="s">
        <v>578</v>
      </c>
      <c r="L89" s="49">
        <v>1397.6669999999999</v>
      </c>
      <c r="M89" s="10" t="s">
        <v>578</v>
      </c>
      <c r="N89" s="4">
        <v>-1</v>
      </c>
      <c r="O89" s="8" t="s">
        <v>571</v>
      </c>
      <c r="P89" s="4" t="s">
        <v>320</v>
      </c>
      <c r="Q89" s="8" t="s">
        <v>572</v>
      </c>
      <c r="R89" s="21">
        <f t="shared" si="6"/>
        <v>90</v>
      </c>
      <c r="S89" s="8" t="s">
        <v>574</v>
      </c>
      <c r="T89" s="6" t="s">
        <v>423</v>
      </c>
      <c r="U89" s="16" t="s">
        <v>573</v>
      </c>
      <c r="V89" s="6"/>
      <c r="W89" s="8" t="s">
        <v>575</v>
      </c>
      <c r="X89" s="20" t="s">
        <v>2486</v>
      </c>
      <c r="Y89" s="12" t="s">
        <v>576</v>
      </c>
      <c r="Z89" s="20" t="s">
        <v>2486</v>
      </c>
      <c r="AA89" s="8" t="s">
        <v>577</v>
      </c>
      <c r="AB89" s="4" t="s">
        <v>136</v>
      </c>
      <c r="AC89" s="8" t="str">
        <f t="shared" si="7"/>
        <v/>
      </c>
      <c r="AD89" s="4"/>
      <c r="AE89" s="8" t="str">
        <f t="shared" si="8"/>
        <v/>
      </c>
      <c r="AF89" s="4"/>
      <c r="AG89" s="8" t="s">
        <v>2483</v>
      </c>
      <c r="AH89" s="70" t="str">
        <f>HLOOKUP(D89,'ADD PARTS HERE'!$C$5:$ER$7,3,)</f>
        <v>name = hydrogenTankMedInlineCRLFname = h2TankLrgRadCRLFname = mpdt.largeCRLFname = hydrogenTankLargeinline</v>
      </c>
      <c r="AI89" s="8" t="s">
        <v>2484</v>
      </c>
      <c r="AJ89" s="8">
        <v>90</v>
      </c>
    </row>
    <row r="90" spans="1:36" ht="18.75" customHeight="1" x14ac:dyDescent="0.25">
      <c r="A90" s="8">
        <v>80</v>
      </c>
      <c r="B90" s="2"/>
      <c r="C90" s="2"/>
      <c r="D90" s="8">
        <v>80</v>
      </c>
      <c r="E90" s="8" t="s">
        <v>568</v>
      </c>
      <c r="F90" s="4" t="s">
        <v>33</v>
      </c>
      <c r="G90" s="8" t="s">
        <v>569</v>
      </c>
      <c r="H90" s="4" t="s">
        <v>179</v>
      </c>
      <c r="I90" s="8" t="s">
        <v>570</v>
      </c>
      <c r="J90" s="49">
        <v>-822</v>
      </c>
      <c r="K90" s="50" t="s">
        <v>578</v>
      </c>
      <c r="L90" s="49">
        <v>1676</v>
      </c>
      <c r="M90" s="10" t="s">
        <v>578</v>
      </c>
      <c r="N90" s="4">
        <v>-1</v>
      </c>
      <c r="O90" s="8" t="s">
        <v>571</v>
      </c>
      <c r="P90" s="4" t="s">
        <v>312</v>
      </c>
      <c r="Q90" s="8" t="s">
        <v>572</v>
      </c>
      <c r="R90" s="21">
        <f t="shared" si="6"/>
        <v>80</v>
      </c>
      <c r="S90" s="8" t="s">
        <v>574</v>
      </c>
      <c r="T90" s="6" t="s">
        <v>387</v>
      </c>
      <c r="U90" s="16" t="s">
        <v>573</v>
      </c>
      <c r="V90" s="6" t="s">
        <v>507</v>
      </c>
      <c r="W90" s="8" t="s">
        <v>575</v>
      </c>
      <c r="X90" s="20" t="s">
        <v>2486</v>
      </c>
      <c r="Y90" s="12" t="s">
        <v>576</v>
      </c>
      <c r="Z90" s="20" t="s">
        <v>2486</v>
      </c>
      <c r="AA90" s="8" t="s">
        <v>577</v>
      </c>
      <c r="AB90" s="4" t="s">
        <v>111</v>
      </c>
      <c r="AC90" s="8" t="str">
        <f t="shared" si="7"/>
        <v/>
      </c>
      <c r="AD90" s="4"/>
      <c r="AE90" s="8" t="str">
        <f t="shared" si="8"/>
        <v/>
      </c>
      <c r="AF90" s="4"/>
      <c r="AG90" s="8" t="s">
        <v>2483</v>
      </c>
      <c r="AH90" s="70" t="str">
        <f>HLOOKUP(D90,'ADD PARTS HERE'!$C$5:$ER$7,3,)</f>
        <v>name = 0625.HeatshieldCRLFname = 1.25.Heatshield</v>
      </c>
      <c r="AI90" s="8" t="s">
        <v>2484</v>
      </c>
      <c r="AJ90" s="8">
        <v>80</v>
      </c>
    </row>
    <row r="91" spans="1:36" ht="18.75" customHeight="1" x14ac:dyDescent="0.25">
      <c r="A91" s="8">
        <v>81</v>
      </c>
      <c r="B91" s="2"/>
      <c r="C91" s="2"/>
      <c r="D91" s="8">
        <v>81</v>
      </c>
      <c r="E91" s="8" t="s">
        <v>568</v>
      </c>
      <c r="F91" s="4" t="s">
        <v>135</v>
      </c>
      <c r="G91" s="8" t="s">
        <v>569</v>
      </c>
      <c r="H91" s="4" t="s">
        <v>281</v>
      </c>
      <c r="I91" s="8" t="s">
        <v>570</v>
      </c>
      <c r="J91" s="49">
        <v>-1016.833</v>
      </c>
      <c r="K91" s="50" t="s">
        <v>578</v>
      </c>
      <c r="L91" s="49">
        <v>1481.1669999999999</v>
      </c>
      <c r="M91" s="10" t="s">
        <v>578</v>
      </c>
      <c r="N91" s="4">
        <v>-1</v>
      </c>
      <c r="O91" s="8" t="s">
        <v>571</v>
      </c>
      <c r="P91" s="4" t="s">
        <v>343</v>
      </c>
      <c r="Q91" s="8" t="s">
        <v>572</v>
      </c>
      <c r="R91" s="21">
        <f t="shared" si="6"/>
        <v>80</v>
      </c>
      <c r="S91" s="8" t="s">
        <v>574</v>
      </c>
      <c r="T91" s="6" t="s">
        <v>484</v>
      </c>
      <c r="U91" s="16" t="s">
        <v>573</v>
      </c>
      <c r="V91" s="6" t="s">
        <v>2509</v>
      </c>
      <c r="W91" s="8" t="s">
        <v>575</v>
      </c>
      <c r="X91" s="20" t="s">
        <v>2486</v>
      </c>
      <c r="Y91" s="12" t="s">
        <v>576</v>
      </c>
      <c r="Z91" s="20" t="s">
        <v>2486</v>
      </c>
      <c r="AA91" s="8" t="s">
        <v>577</v>
      </c>
      <c r="AB91" s="4" t="s">
        <v>137</v>
      </c>
      <c r="AC91" s="8" t="str">
        <f t="shared" si="7"/>
        <v/>
      </c>
      <c r="AD91" s="4"/>
      <c r="AE91" s="8" t="str">
        <f t="shared" si="8"/>
        <v/>
      </c>
      <c r="AF91" s="4"/>
      <c r="AG91" s="8" t="s">
        <v>2483</v>
      </c>
      <c r="AH91" s="70" t="str">
        <f>HLOOKUP(D91,'ADD PARTS HERE'!$C$5:$ER$7,3,)</f>
        <v>name = AntennaescCRLFname = SCANsat.TrackerCRLFname = longAntenna</v>
      </c>
      <c r="AI91" s="8" t="s">
        <v>2484</v>
      </c>
      <c r="AJ91" s="8">
        <v>80</v>
      </c>
    </row>
    <row r="92" spans="1:36" ht="18.75" customHeight="1" x14ac:dyDescent="0.25">
      <c r="A92" s="8">
        <v>82</v>
      </c>
      <c r="B92" s="2"/>
      <c r="C92" s="2"/>
      <c r="D92" s="8">
        <v>82</v>
      </c>
      <c r="E92" s="8" t="s">
        <v>568</v>
      </c>
      <c r="F92" s="4" t="s">
        <v>65</v>
      </c>
      <c r="G92" s="8" t="s">
        <v>569</v>
      </c>
      <c r="H92" s="4" t="s">
        <v>211</v>
      </c>
      <c r="I92" s="8" t="s">
        <v>570</v>
      </c>
      <c r="J92" s="49">
        <v>-1211.6669999999999</v>
      </c>
      <c r="K92" s="50" t="s">
        <v>578</v>
      </c>
      <c r="L92" s="49">
        <v>1425.5</v>
      </c>
      <c r="M92" s="10" t="s">
        <v>578</v>
      </c>
      <c r="N92" s="4">
        <v>-1</v>
      </c>
      <c r="O92" s="8" t="s">
        <v>571</v>
      </c>
      <c r="P92" s="4" t="s">
        <v>298</v>
      </c>
      <c r="Q92" s="8" t="s">
        <v>572</v>
      </c>
      <c r="R92" s="21">
        <f t="shared" si="6"/>
        <v>80</v>
      </c>
      <c r="S92" s="8" t="s">
        <v>574</v>
      </c>
      <c r="T92" s="6" t="s">
        <v>418</v>
      </c>
      <c r="U92" s="16" t="s">
        <v>573</v>
      </c>
      <c r="V92" s="6" t="s">
        <v>518</v>
      </c>
      <c r="W92" s="8" t="s">
        <v>575</v>
      </c>
      <c r="X92" s="20" t="s">
        <v>2486</v>
      </c>
      <c r="Y92" s="12" t="s">
        <v>576</v>
      </c>
      <c r="Z92" s="20" t="s">
        <v>2486</v>
      </c>
      <c r="AA92" s="8" t="s">
        <v>577</v>
      </c>
      <c r="AB92" s="4" t="s">
        <v>140</v>
      </c>
      <c r="AC92" s="8" t="str">
        <f t="shared" si="7"/>
        <v/>
      </c>
      <c r="AD92" s="4"/>
      <c r="AE92" s="8" t="str">
        <f t="shared" si="8"/>
        <v/>
      </c>
      <c r="AF92" s="4"/>
      <c r="AG92" s="8" t="s">
        <v>2483</v>
      </c>
      <c r="AH92" s="70" t="str">
        <f>HLOOKUP(D92,'ADD PARTS HERE'!$C$5:$ER$7,3,)</f>
        <v>name = Dishcl1CRLFname = DishpcfCRLFname = ISA.MapSatCRLFname = LLLAttchDishSmallCRLFname = RTShortDish1CRLFname = RTShortDish2CRLFname = mediumDishAntenna</v>
      </c>
      <c r="AI92" s="8" t="s">
        <v>2484</v>
      </c>
      <c r="AJ92" s="8">
        <v>80</v>
      </c>
    </row>
    <row r="93" spans="1:36" ht="18.75" customHeight="1" x14ac:dyDescent="0.25">
      <c r="A93" s="8">
        <v>83</v>
      </c>
      <c r="B93" s="2"/>
      <c r="C93" s="2"/>
      <c r="D93" s="8">
        <v>83</v>
      </c>
      <c r="E93" s="8" t="s">
        <v>568</v>
      </c>
      <c r="F93" s="4" t="s">
        <v>3</v>
      </c>
      <c r="G93" s="8" t="s">
        <v>569</v>
      </c>
      <c r="H93" s="4" t="s">
        <v>149</v>
      </c>
      <c r="I93" s="8" t="s">
        <v>570</v>
      </c>
      <c r="J93" s="49">
        <v>-1267.3330000000001</v>
      </c>
      <c r="K93" s="50" t="s">
        <v>578</v>
      </c>
      <c r="L93" s="49">
        <v>1369.8330000000001</v>
      </c>
      <c r="M93" s="10" t="s">
        <v>578</v>
      </c>
      <c r="N93" s="4">
        <v>-1</v>
      </c>
      <c r="O93" s="8" t="s">
        <v>571</v>
      </c>
      <c r="P93" s="4" t="s">
        <v>298</v>
      </c>
      <c r="Q93" s="8" t="s">
        <v>572</v>
      </c>
      <c r="R93" s="21">
        <f t="shared" si="6"/>
        <v>80</v>
      </c>
      <c r="S93" s="8" t="s">
        <v>574</v>
      </c>
      <c r="T93" s="6" t="s">
        <v>360</v>
      </c>
      <c r="U93" s="16" t="s">
        <v>573</v>
      </c>
      <c r="V93" s="6" t="s">
        <v>495</v>
      </c>
      <c r="W93" s="8" t="s">
        <v>575</v>
      </c>
      <c r="X93" s="20" t="s">
        <v>2486</v>
      </c>
      <c r="Y93" s="12" t="s">
        <v>576</v>
      </c>
      <c r="Z93" s="20" t="s">
        <v>2486</v>
      </c>
      <c r="AA93" s="8" t="s">
        <v>577</v>
      </c>
      <c r="AB93" s="4" t="s">
        <v>140</v>
      </c>
      <c r="AC93" s="8" t="str">
        <f t="shared" si="7"/>
        <v/>
      </c>
      <c r="AD93" s="4"/>
      <c r="AE93" s="8" t="str">
        <f t="shared" si="8"/>
        <v/>
      </c>
      <c r="AF93" s="4"/>
      <c r="AG93" s="8" t="s">
        <v>2483</v>
      </c>
      <c r="AH93" s="70" t="str">
        <f>HLOOKUP(D93,'ADD PARTS HERE'!$C$5:$ER$7,3,)</f>
        <v>name = B9.Structure.L8.LadderCRLFname = HOME2 Hub moduleCRLFname = HOME2 Hub airlockCRLFname = HOME2 Hub FueltankCRLFname = HOME2 Hub Green HouseCRLFname = HOME2 Hub habitatCRLFname = HOME2 Living moduleCRLFname = HOME2 ParachuteCRLFname = HOME.modul.adminCRLFname = HOME.3m.ASASCRLFname = HOME3mAtmosMinerCRLFname = HOME.3m.decouplerCRLFname = HOME3mFuelTankCRLFname = HOME.modul.habitatCRLFname = HOME.3m.legs.HCRLFname = HOME3mRCStankCRLFname = HOME3mSASCRLFname = exLaunchPadCRLFname = exLaunchPad2CRLFname = RocketBuilderCRLFname = exRunwayCRLFname = LLLRadar</v>
      </c>
      <c r="AI93" s="8" t="s">
        <v>2484</v>
      </c>
      <c r="AJ93" s="8">
        <v>80</v>
      </c>
    </row>
    <row r="94" spans="1:36" ht="18.75" customHeight="1" x14ac:dyDescent="0.25">
      <c r="A94" s="8">
        <v>84</v>
      </c>
      <c r="B94" s="2"/>
      <c r="C94" s="2"/>
      <c r="D94" s="8">
        <v>84</v>
      </c>
      <c r="E94" s="8" t="s">
        <v>568</v>
      </c>
      <c r="F94" s="4" t="s">
        <v>89</v>
      </c>
      <c r="G94" s="8" t="s">
        <v>569</v>
      </c>
      <c r="H94" s="4" t="s">
        <v>235</v>
      </c>
      <c r="I94" s="8" t="s">
        <v>570</v>
      </c>
      <c r="J94" s="49">
        <v>-1156</v>
      </c>
      <c r="K94" s="50" t="s">
        <v>578</v>
      </c>
      <c r="L94" s="49">
        <v>1369.8330000000001</v>
      </c>
      <c r="M94" s="10" t="s">
        <v>578</v>
      </c>
      <c r="N94" s="4">
        <v>-1</v>
      </c>
      <c r="O94" s="8" t="s">
        <v>571</v>
      </c>
      <c r="P94" s="4" t="s">
        <v>298</v>
      </c>
      <c r="Q94" s="8" t="s">
        <v>572</v>
      </c>
      <c r="R94" s="21">
        <f t="shared" si="6"/>
        <v>80</v>
      </c>
      <c r="S94" s="8" t="s">
        <v>574</v>
      </c>
      <c r="T94" s="6" t="s">
        <v>442</v>
      </c>
      <c r="U94" s="16" t="s">
        <v>573</v>
      </c>
      <c r="V94" s="6" t="s">
        <v>524</v>
      </c>
      <c r="W94" s="8" t="s">
        <v>575</v>
      </c>
      <c r="X94" s="20" t="s">
        <v>2486</v>
      </c>
      <c r="Y94" s="12" t="s">
        <v>576</v>
      </c>
      <c r="Z94" s="20" t="s">
        <v>2486</v>
      </c>
      <c r="AA94" s="8" t="s">
        <v>577</v>
      </c>
      <c r="AB94" s="4" t="s">
        <v>140</v>
      </c>
      <c r="AC94" s="8" t="str">
        <f t="shared" si="7"/>
        <v/>
      </c>
      <c r="AD94" s="4"/>
      <c r="AE94" s="8" t="str">
        <f t="shared" si="8"/>
        <v/>
      </c>
      <c r="AF94" s="4"/>
      <c r="AG94" s="8" t="s">
        <v>2483</v>
      </c>
      <c r="AH94" s="70" t="str">
        <f>HLOOKUP(D94,'ADD PARTS HERE'!$C$5:$ER$7,3,)</f>
        <v>name = nuclearcontainer0625CRLFname = reactor10kwCRLFname = engineShortNukeCRLFname = RLA.s.nervaCRLFname = SMP.nuclearEngineCRLFname = NuclearReactor0625CRLFname = sensorGammaRaySpectrometer</v>
      </c>
      <c r="AI94" s="8" t="s">
        <v>2484</v>
      </c>
      <c r="AJ94" s="8">
        <v>80</v>
      </c>
    </row>
    <row r="95" spans="1:36" ht="18.75" customHeight="1" x14ac:dyDescent="0.25">
      <c r="A95" s="8">
        <v>85</v>
      </c>
      <c r="B95" s="2"/>
      <c r="C95" s="2"/>
      <c r="D95" s="8">
        <v>85</v>
      </c>
      <c r="E95" s="8" t="s">
        <v>568</v>
      </c>
      <c r="F95" s="4" t="s">
        <v>22</v>
      </c>
      <c r="G95" s="8" t="s">
        <v>569</v>
      </c>
      <c r="H95" s="4" t="s">
        <v>168</v>
      </c>
      <c r="I95" s="8" t="s">
        <v>570</v>
      </c>
      <c r="J95" s="49">
        <v>-3020.8330000000001</v>
      </c>
      <c r="K95" s="50" t="s">
        <v>578</v>
      </c>
      <c r="L95" s="49">
        <v>1147.1669999999999</v>
      </c>
      <c r="M95" s="10" t="s">
        <v>578</v>
      </c>
      <c r="N95" s="4">
        <v>-1</v>
      </c>
      <c r="O95" s="8" t="s">
        <v>571</v>
      </c>
      <c r="P95" s="4" t="s">
        <v>307</v>
      </c>
      <c r="Q95" s="8" t="s">
        <v>572</v>
      </c>
      <c r="R95" s="21">
        <f t="shared" si="6"/>
        <v>80</v>
      </c>
      <c r="S95" s="8" t="s">
        <v>574</v>
      </c>
      <c r="T95" s="6" t="s">
        <v>378</v>
      </c>
      <c r="U95" s="16" t="s">
        <v>573</v>
      </c>
      <c r="V95" s="6"/>
      <c r="W95" s="8" t="s">
        <v>575</v>
      </c>
      <c r="X95" s="20" t="s">
        <v>2486</v>
      </c>
      <c r="Y95" s="12" t="s">
        <v>576</v>
      </c>
      <c r="Z95" s="20" t="s">
        <v>2486</v>
      </c>
      <c r="AA95" s="8" t="s">
        <v>577</v>
      </c>
      <c r="AB95" s="4" t="s">
        <v>105</v>
      </c>
      <c r="AC95" s="8" t="str">
        <f t="shared" si="7"/>
        <v/>
      </c>
      <c r="AD95" s="4"/>
      <c r="AE95" s="8" t="str">
        <f t="shared" si="8"/>
        <v/>
      </c>
      <c r="AF95" s="4"/>
      <c r="AG95" s="8" t="s">
        <v>2483</v>
      </c>
      <c r="AH95" s="70" t="str">
        <f>HLOOKUP(D95,'ADD PARTS HERE'!$C$5:$ER$7,3,)</f>
        <v>name = seatExternalCmdCRLFname = roverBody</v>
      </c>
      <c r="AI95" s="8" t="s">
        <v>2484</v>
      </c>
      <c r="AJ95" s="8">
        <v>80</v>
      </c>
    </row>
    <row r="96" spans="1:36" ht="18.75" customHeight="1" x14ac:dyDescent="0.25">
      <c r="A96" s="8">
        <v>86</v>
      </c>
      <c r="B96" s="2"/>
      <c r="C96" s="2"/>
      <c r="D96" s="8">
        <v>86</v>
      </c>
      <c r="E96" s="8" t="s">
        <v>568</v>
      </c>
      <c r="F96" s="4" t="s">
        <v>90</v>
      </c>
      <c r="G96" s="8" t="s">
        <v>569</v>
      </c>
      <c r="H96" s="4" t="s">
        <v>236</v>
      </c>
      <c r="I96" s="8" t="s">
        <v>570</v>
      </c>
      <c r="J96" s="49">
        <v>-1183.8330000000001</v>
      </c>
      <c r="K96" s="50" t="s">
        <v>578</v>
      </c>
      <c r="L96" s="49">
        <v>1147.1669999999999</v>
      </c>
      <c r="M96" s="10" t="s">
        <v>578</v>
      </c>
      <c r="N96" s="4">
        <v>-1</v>
      </c>
      <c r="O96" s="8" t="s">
        <v>571</v>
      </c>
      <c r="P96" s="4" t="s">
        <v>299</v>
      </c>
      <c r="Q96" s="8" t="s">
        <v>572</v>
      </c>
      <c r="R96" s="21">
        <f t="shared" si="6"/>
        <v>80</v>
      </c>
      <c r="S96" s="8" t="s">
        <v>574</v>
      </c>
      <c r="T96" s="6" t="s">
        <v>443</v>
      </c>
      <c r="U96" s="16" t="s">
        <v>573</v>
      </c>
      <c r="V96" s="6" t="s">
        <v>525</v>
      </c>
      <c r="W96" s="8" t="s">
        <v>575</v>
      </c>
      <c r="X96" s="20" t="s">
        <v>2486</v>
      </c>
      <c r="Y96" s="12" t="s">
        <v>576</v>
      </c>
      <c r="Z96" s="20" t="s">
        <v>2486</v>
      </c>
      <c r="AA96" s="8" t="s">
        <v>577</v>
      </c>
      <c r="AB96" s="4" t="s">
        <v>40</v>
      </c>
      <c r="AC96" s="8" t="str">
        <f t="shared" si="7"/>
        <v/>
      </c>
      <c r="AD96" s="4"/>
      <c r="AE96" s="8" t="str">
        <f t="shared" si="8"/>
        <v/>
      </c>
      <c r="AF96" s="4"/>
      <c r="AG96" s="8" t="s">
        <v>2483</v>
      </c>
      <c r="AH96" s="70" t="str">
        <f>HLOOKUP(D96,'ADD PARTS HERE'!$C$5:$ER$7,3,)</f>
        <v>name = B9.Cockpit.MK2.Nosecone.ASASCRLFname = B9.Control.ACUCRLFname = science.module</v>
      </c>
      <c r="AI96" s="8" t="s">
        <v>2484</v>
      </c>
      <c r="AJ96" s="8">
        <v>80</v>
      </c>
    </row>
    <row r="97" spans="1:36" ht="18.75" customHeight="1" x14ac:dyDescent="0.25">
      <c r="A97" s="8">
        <v>87</v>
      </c>
      <c r="B97" s="2"/>
      <c r="C97" s="2"/>
      <c r="D97" s="8">
        <v>87</v>
      </c>
      <c r="E97" s="8" t="s">
        <v>568</v>
      </c>
      <c r="F97" s="4" t="s">
        <v>122</v>
      </c>
      <c r="G97" s="8" t="s">
        <v>569</v>
      </c>
      <c r="H97" s="4" t="s">
        <v>268</v>
      </c>
      <c r="I97" s="8" t="s">
        <v>570</v>
      </c>
      <c r="J97" s="49">
        <v>-2603.3330000000001</v>
      </c>
      <c r="K97" s="50" t="s">
        <v>578</v>
      </c>
      <c r="L97" s="49">
        <v>1091.5</v>
      </c>
      <c r="M97" s="10" t="s">
        <v>578</v>
      </c>
      <c r="N97" s="4">
        <v>-1</v>
      </c>
      <c r="O97" s="8" t="s">
        <v>571</v>
      </c>
      <c r="P97" s="4" t="s">
        <v>335</v>
      </c>
      <c r="Q97" s="8" t="s">
        <v>572</v>
      </c>
      <c r="R97" s="21">
        <f t="shared" si="6"/>
        <v>80</v>
      </c>
      <c r="S97" s="8" t="s">
        <v>574</v>
      </c>
      <c r="T97" s="6" t="s">
        <v>473</v>
      </c>
      <c r="U97" s="16" t="s">
        <v>573</v>
      </c>
      <c r="V97" s="6" t="s">
        <v>552</v>
      </c>
      <c r="W97" s="8" t="s">
        <v>575</v>
      </c>
      <c r="X97" s="20" t="s">
        <v>2486</v>
      </c>
      <c r="Y97" s="12" t="s">
        <v>576</v>
      </c>
      <c r="Z97" s="20" t="s">
        <v>2486</v>
      </c>
      <c r="AA97" s="8" t="s">
        <v>577</v>
      </c>
      <c r="AB97" s="4" t="s">
        <v>118</v>
      </c>
      <c r="AC97" s="8" t="str">
        <f t="shared" si="7"/>
        <v/>
      </c>
      <c r="AD97" s="4"/>
      <c r="AE97" s="8" t="str">
        <f t="shared" si="8"/>
        <v/>
      </c>
      <c r="AF97" s="4"/>
      <c r="AG97" s="8" t="s">
        <v>2483</v>
      </c>
      <c r="AH97" s="70" t="str">
        <f>HLOOKUP(D97,'ADD PARTS HERE'!$C$5:$ER$7,3,)</f>
        <v>name = B9.Cockpit.MK1.Body.5mCRLFname = HexRamCRLFname = TurboHexCRLFname = 1x1JetfuelCRLFname = LLLCirc1b2HCRLFname = LLLCirc1b1HCRLFname = 1x1newcargoCRLFname = 1x1newcargo1CRLFname = engineVTOLBlockCRLFname = SMP.turboFanEngineCRLFname = SMP.ramAirIntakeCRLFname = airplaneTailSmallCRLFname = MK1FuselageCRLFname = MK1FuselageSmallCRLFname = Mk1FuselageStructuralSmallCRLFname = airScoopSmallCRLFname = DA Tiny Jet</v>
      </c>
      <c r="AI97" s="8" t="s">
        <v>2484</v>
      </c>
      <c r="AJ97" s="8">
        <v>80</v>
      </c>
    </row>
    <row r="98" spans="1:36" ht="18.75" customHeight="1" x14ac:dyDescent="0.25">
      <c r="A98" s="8">
        <v>88</v>
      </c>
      <c r="B98" s="2"/>
      <c r="C98" s="2"/>
      <c r="D98" s="8">
        <v>88</v>
      </c>
      <c r="E98" s="8" t="s">
        <v>568</v>
      </c>
      <c r="F98" s="4" t="s">
        <v>107</v>
      </c>
      <c r="G98" s="8" t="s">
        <v>569</v>
      </c>
      <c r="H98" s="4" t="s">
        <v>253</v>
      </c>
      <c r="I98" s="8" t="s">
        <v>570</v>
      </c>
      <c r="J98" s="49">
        <v>-2631.1669999999999</v>
      </c>
      <c r="K98" s="50" t="s">
        <v>578</v>
      </c>
      <c r="L98" s="49">
        <v>1008</v>
      </c>
      <c r="M98" s="10" t="s">
        <v>578</v>
      </c>
      <c r="N98" s="4">
        <v>-1</v>
      </c>
      <c r="O98" s="8" t="s">
        <v>571</v>
      </c>
      <c r="P98" s="4" t="s">
        <v>329</v>
      </c>
      <c r="Q98" s="8" t="s">
        <v>572</v>
      </c>
      <c r="R98" s="21">
        <f t="shared" si="6"/>
        <v>80</v>
      </c>
      <c r="S98" s="8" t="s">
        <v>574</v>
      </c>
      <c r="T98" s="6" t="s">
        <v>459</v>
      </c>
      <c r="U98" s="16" t="s">
        <v>573</v>
      </c>
      <c r="V98" s="6" t="s">
        <v>539</v>
      </c>
      <c r="W98" s="8" t="s">
        <v>575</v>
      </c>
      <c r="X98" s="20" t="s">
        <v>2486</v>
      </c>
      <c r="Y98" s="12" t="s">
        <v>576</v>
      </c>
      <c r="Z98" s="20" t="s">
        <v>2486</v>
      </c>
      <c r="AA98" s="8" t="s">
        <v>577</v>
      </c>
      <c r="AB98" s="4" t="s">
        <v>118</v>
      </c>
      <c r="AC98" s="8" t="str">
        <f t="shared" si="7"/>
        <v/>
      </c>
      <c r="AD98" s="4"/>
      <c r="AE98" s="8" t="str">
        <f t="shared" si="8"/>
        <v/>
      </c>
      <c r="AF98" s="4"/>
      <c r="AG98" s="8" t="s">
        <v>2483</v>
      </c>
      <c r="AH98" s="70" t="str">
        <f>HLOOKUP(D98,'ADD PARTS HERE'!$C$5:$ER$7,3,)</f>
        <v>name = B9.Cargo.M2.AdapterCRLFname = B9.Cargo.M2.SeparatorCRLFname = B9.Cargo.M2.Body.BCRLFname = B9.Cargo.M2.BodyCRLFname = B9.Cockpit.MK1.Body.Fuel.5mCRLFname = B9.Cockpit.MK1.Tail.2CRLFname = B9.Cockpit.MK2CRLFname = B9.Cockpit.MK2.AdapterCRLFname = B9.Cockpit.MK2.Adapter.M125CRLFname = B9.Cockpit.MK2.Adapter.M125.2CRLFname = B9.Cockpit.MK2.BicouplerCRLFname = B9.Cockpit.MK2.Body.RCS.05mCRLFname = B9.Cockpit.MK2.Control.SASCRLFname = B9.Cockpit.MK2.Body.Fuel.2mCRLFname = B9.Cockpit.MK2.Body.LFO.2mCRLFname = B9.Cockpit.MK2.Body.2mCRLFname = B9.Cockpit.MK2.Body.Cargo.2mCRLFname = B9.Cockpit.MK2.Body.Fuel.5mCRLFname = B9.Cockpit.MK2.Body.LFO.5mCRLFname = B9.Cockpit.MK2.Body.5mCRLFname = B9.Cockpit.MK2.Body.Cargo.5mCRLFname = B9.Cockpit.MK2.TailCRLFname = B9.Cockpit.MK2.Tail.2CRLFname = B9.Cockpit.MK2.NoseconeCRLFname = 2x1droprampcargoCRLFname = 2x1dropramplegCRLFname = 2x1newcargoCRLFname = 2x1newcargo2CRLFname = 2x2newcargoCRLFname = cockpitMk2BCRLFname = Mk2DualAdapterCRLFname = turboFanEngineSmallCRLFname = mk2SpacePlaneAdapterCRLFname = nacelleBodySmallCRLFname = CircularIntakeSmallCRLFname = mk2FuselageRocketCRLFname = radial.atmospheric.scoop2</v>
      </c>
      <c r="AI98" s="8" t="s">
        <v>2484</v>
      </c>
      <c r="AJ98" s="8">
        <v>80</v>
      </c>
    </row>
    <row r="99" spans="1:36" ht="18.75" customHeight="1" x14ac:dyDescent="0.25">
      <c r="A99" s="8">
        <v>89</v>
      </c>
      <c r="B99" s="2"/>
      <c r="C99" s="2"/>
      <c r="D99" s="8">
        <v>89</v>
      </c>
      <c r="E99" s="8" t="s">
        <v>568</v>
      </c>
      <c r="F99" s="4" t="s">
        <v>76</v>
      </c>
      <c r="G99" s="8" t="s">
        <v>569</v>
      </c>
      <c r="H99" s="4" t="s">
        <v>222</v>
      </c>
      <c r="I99" s="8" t="s">
        <v>570</v>
      </c>
      <c r="J99" s="49">
        <v>-1907.5</v>
      </c>
      <c r="K99" s="50" t="s">
        <v>578</v>
      </c>
      <c r="L99" s="49">
        <v>1620.3330000000001</v>
      </c>
      <c r="M99" s="10" t="s">
        <v>578</v>
      </c>
      <c r="N99" s="4">
        <v>-1</v>
      </c>
      <c r="O99" s="8" t="s">
        <v>571</v>
      </c>
      <c r="P99" s="4" t="s">
        <v>323</v>
      </c>
      <c r="Q99" s="8" t="s">
        <v>572</v>
      </c>
      <c r="R99" s="21">
        <f t="shared" si="6"/>
        <v>75</v>
      </c>
      <c r="S99" s="8" t="s">
        <v>574</v>
      </c>
      <c r="T99" s="6" t="s">
        <v>429</v>
      </c>
      <c r="U99" s="16" t="s">
        <v>573</v>
      </c>
      <c r="V99" s="6"/>
      <c r="W99" s="8" t="s">
        <v>575</v>
      </c>
      <c r="X99" s="20" t="s">
        <v>2486</v>
      </c>
      <c r="Y99" s="12" t="s">
        <v>576</v>
      </c>
      <c r="Z99" s="20" t="s">
        <v>2486</v>
      </c>
      <c r="AA99" s="8" t="s">
        <v>577</v>
      </c>
      <c r="AB99" s="4" t="s">
        <v>75</v>
      </c>
      <c r="AC99" s="8" t="str">
        <f t="shared" si="7"/>
        <v/>
      </c>
      <c r="AD99" s="4"/>
      <c r="AE99" s="8" t="str">
        <f t="shared" si="8"/>
        <v/>
      </c>
      <c r="AF99" s="4"/>
      <c r="AG99" s="8" t="s">
        <v>2483</v>
      </c>
      <c r="AH99" s="70" t="str">
        <f>HLOOKUP(D99,'ADD PARTS HERE'!$C$5:$ER$7,3,)</f>
        <v>name = B9.Aero.HL.Adapter.FrontCRLFname = B9.Aero.HL.Body.LF.05mCRLFname = B9.Aero.HL.Body.LFO.05mCRLFname = B9.Aero.HL.Body.RCS.05mCRLFname = B9.Aero.HL.Body.SAS.05mCRLFname = B9.Aero.HL.Body.Structure.05mCRLFname = B9.Aero.HL.Body.LF.2mCRLFname = B9.Aero.HL.Body.LFO.2mCRLFname = B9.Aero.HL.Body.RCS.2mCRLFname = B9.Aero.HL.Body.Structure.2mCRLFname = B9.Aero.HL.Body.Structure.6mCRLFname = B9.Aero.HL.Body.Cargo.ACRLFname = B9.Aero.HL.Body.Cargo.BCRLFname = B9.Aero.HL.Body.Cargo.CCRLFname = B9.Aero.HL.Body.Cargo.Tail.NarrowCRLFname = B9.Aero.HL.Body.Cargo.Tail.WideCRLFname = B9.Aero.HL.Extension.ACRLFname = B9.Aero.HL.Extension.B1CRLFname = B9.Aero.HL.Extension.B2.LFCRLFname = B9.Aero.HL.Extension.B3.LFOCRLFname = B9.Aero.HL.Extension.B4.RCSCRLFname = B9.Aero.HL.Extension.CCRLFname = B9.Aero.Intake.RNMCRLFname = B9.Cockpit.MK1.JunctionCRLFname = 4x2droprampcargoCRLFname = 4x2dropramplegCRLFname = mk3spacePlaneAdapterCRLFname = radialEngineBodySmallCRLFname = ramAirIntakeSmallCRLFname = TTC7-2madapdecouplerCRLFname = TTC7BombbayCRLFname = TTC7CargobayCRLFname = TTmk3RocketFuselageCRLFname = mk3FuselageRocketCRLFname = TV.RamJet.Engine.SmallCRLFname = atmosphericScoopCRLFname = warpAtmIntakeCRLFname = ThermalTurbojet2</v>
      </c>
      <c r="AI99" s="8" t="s">
        <v>2484</v>
      </c>
      <c r="AJ99" s="8">
        <v>75</v>
      </c>
    </row>
    <row r="100" spans="1:36" ht="18.75" customHeight="1" x14ac:dyDescent="0.25">
      <c r="A100" s="8">
        <v>90</v>
      </c>
      <c r="B100" s="2"/>
      <c r="C100" s="2"/>
      <c r="D100" s="8">
        <v>90</v>
      </c>
      <c r="E100" s="8" t="s">
        <v>568</v>
      </c>
      <c r="F100" s="4" t="s">
        <v>21</v>
      </c>
      <c r="G100" s="8" t="s">
        <v>569</v>
      </c>
      <c r="H100" s="4" t="s">
        <v>167</v>
      </c>
      <c r="I100" s="8" t="s">
        <v>570</v>
      </c>
      <c r="J100" s="49">
        <v>-3048.6669999999999</v>
      </c>
      <c r="K100" s="50" t="s">
        <v>578</v>
      </c>
      <c r="L100" s="49">
        <v>1870.8330000000001</v>
      </c>
      <c r="M100" s="10" t="s">
        <v>578</v>
      </c>
      <c r="N100" s="4">
        <v>-1</v>
      </c>
      <c r="O100" s="8" t="s">
        <v>571</v>
      </c>
      <c r="P100" s="4" t="s">
        <v>306</v>
      </c>
      <c r="Q100" s="8" t="s">
        <v>572</v>
      </c>
      <c r="R100" s="21">
        <f t="shared" si="6"/>
        <v>60</v>
      </c>
      <c r="S100" s="8" t="s">
        <v>574</v>
      </c>
      <c r="T100" s="6" t="s">
        <v>377</v>
      </c>
      <c r="U100" s="16" t="s">
        <v>573</v>
      </c>
      <c r="V100" s="6" t="s">
        <v>2495</v>
      </c>
      <c r="W100" s="8" t="s">
        <v>575</v>
      </c>
      <c r="X100" s="20" t="s">
        <v>2486</v>
      </c>
      <c r="Y100" s="12" t="s">
        <v>576</v>
      </c>
      <c r="Z100" s="20" t="s">
        <v>2486</v>
      </c>
      <c r="AA100" s="8" t="s">
        <v>577</v>
      </c>
      <c r="AB100" s="4" t="s">
        <v>64</v>
      </c>
      <c r="AC100" s="8" t="str">
        <f t="shared" si="7"/>
        <v/>
      </c>
      <c r="AD100" s="4"/>
      <c r="AE100" s="8" t="str">
        <f t="shared" si="8"/>
        <v/>
      </c>
      <c r="AF100" s="4"/>
      <c r="AG100" s="8" t="s">
        <v>2483</v>
      </c>
      <c r="AH100" s="70" t="str">
        <f>HLOOKUP(D100,'ADD PARTS HERE'!$C$5:$ER$7,3,)</f>
        <v>name = B9.Aero.Intake.DSIXCRLFname = B9.Cockpit.S2.Body.LFOCRLFname = B9.Cockpit.S2.Body.6mCRLFname = B9.Cockpit.S2.Body.Cargo.6mCRLFname = B9.Cockpit.S2.Body.Crew.6mCRLFname = B9.Cockpit.S2.Body.Tail.2CRLFname = B9.Cockpit.S2.BodyLarge.FuelCRLFname = B9.Cockpit.S2.BodyLarge.LFOCRLFname = B9.Cockpit.S2.BodyLargeCRLFname = B9.Cockpit.S2.BodyLarge.Back.LFOCRLFname = B9.Cockpit.S2.BodyLarge.Back.EngineMount1.LFOCRLFname = B9.Cockpit.S2.BodyLarge.Back.EngineMount1CRLFname = B9.Cockpit.S2.BodyLarge.Back.EngineMount2.LFOCRLFname = B9.Cockpit.S2.BodyLarge.Cargo.6mCRLFname = B9.Cockpit.S2.BodyLarge.FrontCRLFname = B9.Cockpit.S2.BodyLarge.Front2.LFOCRLFname = B9.Cockpit.S3CRLFname = B9.Engine.Jet.Turbofan.F119CRLFname = B9.Engine.SABRE.M.BodyCRLFname = B9.Engine.SABRE.Intake.MCRLFname = B9.Engine.SABRE.MCRLFname = B9.Utility.DockingPort.CDPCRLFname = 4x2newcargoCRLFname = 4x2newcargo2CRLFname = 4x4newcargoCRLFname = 4x4newcargo5adaptCRLFname = TD.EngineMountRadialLong</v>
      </c>
      <c r="AI100" s="8" t="s">
        <v>2484</v>
      </c>
      <c r="AJ100" s="8">
        <v>60</v>
      </c>
    </row>
    <row r="101" spans="1:36" ht="18.75" customHeight="1" x14ac:dyDescent="0.25">
      <c r="A101" s="8">
        <v>91</v>
      </c>
      <c r="B101" s="2"/>
      <c r="C101" s="2"/>
      <c r="D101" s="8">
        <v>91</v>
      </c>
      <c r="E101" s="8" t="s">
        <v>568</v>
      </c>
      <c r="F101" s="4" t="s">
        <v>83</v>
      </c>
      <c r="G101" s="8" t="s">
        <v>569</v>
      </c>
      <c r="H101" s="4" t="s">
        <v>229</v>
      </c>
      <c r="I101" s="8" t="s">
        <v>570</v>
      </c>
      <c r="J101" s="49">
        <v>-1712.6669999999999</v>
      </c>
      <c r="K101" s="50" t="s">
        <v>578</v>
      </c>
      <c r="L101" s="49">
        <v>1870.8330000000001</v>
      </c>
      <c r="M101" s="10" t="s">
        <v>578</v>
      </c>
      <c r="N101" s="4">
        <v>-1</v>
      </c>
      <c r="O101" s="8" t="s">
        <v>571</v>
      </c>
      <c r="P101" s="4" t="s">
        <v>317</v>
      </c>
      <c r="Q101" s="8" t="s">
        <v>572</v>
      </c>
      <c r="R101" s="21">
        <f t="shared" si="6"/>
        <v>60</v>
      </c>
      <c r="S101" s="8" t="s">
        <v>574</v>
      </c>
      <c r="T101" s="6" t="s">
        <v>436</v>
      </c>
      <c r="U101" s="16" t="s">
        <v>573</v>
      </c>
      <c r="V101" s="6" t="s">
        <v>2491</v>
      </c>
      <c r="W101" s="8" t="s">
        <v>575</v>
      </c>
      <c r="X101" s="20" t="s">
        <v>2486</v>
      </c>
      <c r="Y101" s="12" t="s">
        <v>576</v>
      </c>
      <c r="Z101" s="20" t="s">
        <v>2486</v>
      </c>
      <c r="AA101" s="8" t="s">
        <v>577</v>
      </c>
      <c r="AB101" s="4" t="s">
        <v>96</v>
      </c>
      <c r="AC101" s="8" t="str">
        <f t="shared" si="7"/>
        <v/>
      </c>
      <c r="AD101" s="4"/>
      <c r="AE101" s="8" t="str">
        <f t="shared" si="8"/>
        <v/>
      </c>
      <c r="AF101" s="4"/>
      <c r="AG101" s="8" t="s">
        <v>2483</v>
      </c>
      <c r="AH101" s="70" t="str">
        <f>HLOOKUP(D101,'ADD PARTS HERE'!$C$5:$ER$7,3,)</f>
        <v>name = AIESrcsThrusrmt1CRLFname = AIESrcsThrusrom9CRLFname = B9.Control.RCS.Block.R12CRLFname = B9.Control.RCS.Block.R12TCRLFname = B9.Control.RCS.Block.R5CRLFname = B9.Control.RCS.Block.R5TCRLFname = B9.Control.RCS.Port.R1CRLFname = B9.Control.RCS.Port.R1TCRLFname = B9.Control.RCS.Tank.MT4CRLFname = Kosmos.TKS.RD-0225.EngineCRLFname = Kosmos.Salyut.RCSCRLFname = Kosmos.TKS.RCSCRLFname = KWrcsPodCRLFname = 2x1RCSSCRLFname = NP.YMRCSBlockHeavyCRLFname = RLA.mp.medCRLFname = RLA.mp.radCRLFname = RLA.mp.smallCRLFname = RLA.mp.tinyCRLFname = SMP.linearRcsCRLFname = rcsTankRadialLongCRLFname = TV Conformal Tank Long - RCS</v>
      </c>
      <c r="AI101" s="8" t="s">
        <v>2484</v>
      </c>
      <c r="AJ101" s="8">
        <v>60</v>
      </c>
    </row>
    <row r="102" spans="1:36" ht="18.75" customHeight="1" x14ac:dyDescent="0.25">
      <c r="A102" s="8">
        <v>92</v>
      </c>
      <c r="B102" s="2"/>
      <c r="C102" s="2"/>
      <c r="D102" s="8">
        <v>92</v>
      </c>
      <c r="E102" s="8" t="s">
        <v>568</v>
      </c>
      <c r="F102" s="4" t="s">
        <v>64</v>
      </c>
      <c r="G102" s="8" t="s">
        <v>569</v>
      </c>
      <c r="H102" s="4" t="s">
        <v>210</v>
      </c>
      <c r="I102" s="8" t="s">
        <v>570</v>
      </c>
      <c r="J102" s="49">
        <v>-3020.8330000000001</v>
      </c>
      <c r="K102" s="50" t="s">
        <v>578</v>
      </c>
      <c r="L102" s="49">
        <v>1703.8330000000001</v>
      </c>
      <c r="M102" s="10" t="s">
        <v>578</v>
      </c>
      <c r="N102" s="4">
        <v>-1</v>
      </c>
      <c r="O102" s="8" t="s">
        <v>571</v>
      </c>
      <c r="P102" s="4" t="s">
        <v>306</v>
      </c>
      <c r="Q102" s="8" t="s">
        <v>572</v>
      </c>
      <c r="R102" s="21">
        <f t="shared" si="6"/>
        <v>60</v>
      </c>
      <c r="S102" s="8" t="s">
        <v>574</v>
      </c>
      <c r="T102" s="6" t="s">
        <v>417</v>
      </c>
      <c r="U102" s="16" t="s">
        <v>573</v>
      </c>
      <c r="V102" s="6" t="s">
        <v>517</v>
      </c>
      <c r="W102" s="8" t="s">
        <v>575</v>
      </c>
      <c r="X102" s="20" t="s">
        <v>2486</v>
      </c>
      <c r="Y102" s="12" t="s">
        <v>576</v>
      </c>
      <c r="Z102" s="20" t="s">
        <v>2486</v>
      </c>
      <c r="AA102" s="8" t="s">
        <v>577</v>
      </c>
      <c r="AB102" s="4" t="s">
        <v>63</v>
      </c>
      <c r="AC102" s="8" t="str">
        <f t="shared" si="7"/>
        <v/>
      </c>
      <c r="AD102" s="4"/>
      <c r="AE102" s="8" t="str">
        <f t="shared" si="8"/>
        <v/>
      </c>
      <c r="AF102" s="4"/>
      <c r="AG102" s="8" t="s">
        <v>2483</v>
      </c>
      <c r="AH102" s="70" t="str">
        <f>HLOOKUP(D102,'ADD PARTS HERE'!$C$5:$ER$7,3,)</f>
        <v>name = cone05raCRLFname = basepunta1ur5CRLFname = top100a1ur5CRLFname = top100a1ur5bCRLFname = top500a1ur5CRLFname = KzProcFairingBase1.25CRLFname = KzProcFairingBaseRing1.25CRLFname = sh1CRLFname = kmssh1CRLFname = Kosmos.URM.1.25.Nose.ConeCRLFname = Kosmos.URM.1.25.Nose.Cone.DecouplerCRLFname = URM.1.25.P.Fairing.BaseCRLFname = KW1mNoseConeCRLFname = KW1mExpandedFairingBaseCRLFname = KW1mFairingBaseCRLFname = KW12mExpandedFairingConeCRLFname = KW1mExpandedFairingWallCRLFname = KW1mFairingConeCRLFname = KW1mFairingWallCRLFname = LLLWing2LCRLFname = NP.coupler.125m.RadialFlangeCRLFname = NP.decoupler.radial.125m.FlangeCRLFname = NP.decoupler.radial.125m.AeroCRLFname = NP.fairings.PLFexpBOLTCRLFname = NP.nosecone.125mCRLFname = NP.nosecone.125m.CargoShellCRLFname = NP.nosecone.125m.FuelTankCapCRLFname = NP.nosecone.125m.ParachuteAdapterCRLFname = NP.nosecone.125m.smallCRLFname = NP.nosecone.125m.TailconeCRLFname = RLA.s.noseconeCRLFname = noseConeCRLFname = standardNoseConeCRLFname = RAPIERCRLFname = TD.ShuttleNoseUnitSmallCRLFname = TD.EngineMountShuttleCRLFname = TD.EngineMountBuranCRLFname = TD.ShuttleTankRCSCRLFname = TD.C7ShuttleFinCRLFname = TD.ShuttleWingBigLCRLFname = TD.ShuttleWingBigR</v>
      </c>
      <c r="AI102" s="8" t="s">
        <v>2484</v>
      </c>
      <c r="AJ102" s="8">
        <v>60</v>
      </c>
    </row>
    <row r="103" spans="1:36" ht="18.75" customHeight="1" x14ac:dyDescent="0.25">
      <c r="A103" s="8">
        <v>93</v>
      </c>
      <c r="B103" s="2"/>
      <c r="C103" s="2"/>
      <c r="D103" s="8">
        <v>93</v>
      </c>
      <c r="E103" s="8" t="s">
        <v>568</v>
      </c>
      <c r="F103" s="4" t="s">
        <v>31</v>
      </c>
      <c r="G103" s="8" t="s">
        <v>569</v>
      </c>
      <c r="H103" s="4" t="s">
        <v>177</v>
      </c>
      <c r="I103" s="8" t="s">
        <v>570</v>
      </c>
      <c r="J103" s="49">
        <v>-1712.6669999999999</v>
      </c>
      <c r="K103" s="50" t="s">
        <v>578</v>
      </c>
      <c r="L103" s="49">
        <v>1564.6669999999999</v>
      </c>
      <c r="M103" s="10" t="s">
        <v>578</v>
      </c>
      <c r="N103" s="4">
        <v>-1</v>
      </c>
      <c r="O103" s="8" t="s">
        <v>571</v>
      </c>
      <c r="P103" s="4" t="s">
        <v>301</v>
      </c>
      <c r="Q103" s="8" t="s">
        <v>572</v>
      </c>
      <c r="R103" s="21">
        <f t="shared" si="6"/>
        <v>60</v>
      </c>
      <c r="S103" s="8" t="s">
        <v>574</v>
      </c>
      <c r="T103" s="6" t="s">
        <v>385</v>
      </c>
      <c r="U103" s="16" t="s">
        <v>573</v>
      </c>
      <c r="V103" s="6" t="s">
        <v>2496</v>
      </c>
      <c r="W103" s="8" t="s">
        <v>575</v>
      </c>
      <c r="X103" s="20" t="s">
        <v>2486</v>
      </c>
      <c r="Y103" s="12" t="s">
        <v>576</v>
      </c>
      <c r="Z103" s="20" t="s">
        <v>2486</v>
      </c>
      <c r="AA103" s="8" t="s">
        <v>577</v>
      </c>
      <c r="AB103" s="4" t="s">
        <v>96</v>
      </c>
      <c r="AC103" s="8" t="str">
        <f t="shared" si="7"/>
        <v/>
      </c>
      <c r="AD103" s="4"/>
      <c r="AE103" s="8" t="str">
        <f t="shared" si="8"/>
        <v/>
      </c>
      <c r="AF103" s="4"/>
      <c r="AG103" s="8" t="s">
        <v>2483</v>
      </c>
      <c r="AH103" s="70" t="str">
        <f>HLOOKUP(D103,'ADD PARTS HERE'!$C$5:$ER$7,3,)</f>
        <v>name = CORE.PFC-304-2.fairingCRLFname = CORE.PFC-404-1.fairingCRLFname = CORE.PFH-301-2.fairingCRLFname = CORE.PFH-303-2.fairingCRLFname = CORE.PFH-402-2.fairingCRLFname = CORE.PFH-403-2.fairingCRLFname = KzProcFairingBase3.75CRLFname = KzProcFairingBaseRing3.75CRLFname = KW3mNoseConeCRLFname = KW3mExpandedFairingBaseCRLFname = KW3mFairingBaseCRLFname = KW3mExpandedFairingConeCRLFname = KW3mExpandedFairingWallCRLFname = KW3mFairingConeCRLFname = KW3mFairingWallCRLFname = NP.fairings.3125m.25m.adapterCRLFname = NP.fairings.3125m.FlangeCRLFname = NP.fairings.3125m.HalfCRLFname = NP.fairings.3125m.NoseCRLFname = NP.fairings.3125m.PlateCRLFname = NP.fairings.3125m.QtrCRLFname = NP.fairings.3125m.WallCRLFname = NP.fairings.375m.NoseCRLFname = NP.fairings.375m.NoseConeCRLFname = NP.fairings.375m.WallCRLFname = NP.fairings.375m.WallshortCRLFname = NP.fairings.375m.plateCRLFname = NP.nosecone.25m.cargoshellCRLFname = TD.BlizzardNoseCRLFname = TD.BlizzardUpperSegCRLFname = TD.BlizzardTankCRLFname = TD.ShuttleResourceFull</v>
      </c>
      <c r="AI103" s="8" t="s">
        <v>2484</v>
      </c>
      <c r="AJ103" s="8">
        <v>60</v>
      </c>
    </row>
    <row r="104" spans="1:36" ht="18.75" customHeight="1" x14ac:dyDescent="0.25">
      <c r="A104" s="8">
        <v>94</v>
      </c>
      <c r="B104" s="2"/>
      <c r="C104" s="2"/>
      <c r="D104" s="8">
        <v>94</v>
      </c>
      <c r="E104" s="8" t="s">
        <v>568</v>
      </c>
      <c r="F104" s="4" t="s">
        <v>101</v>
      </c>
      <c r="G104" s="8" t="s">
        <v>569</v>
      </c>
      <c r="H104" s="4" t="s">
        <v>247</v>
      </c>
      <c r="I104" s="8" t="s">
        <v>570</v>
      </c>
      <c r="J104" s="49">
        <v>-682.83339999999998</v>
      </c>
      <c r="K104" s="50" t="s">
        <v>578</v>
      </c>
      <c r="L104" s="49">
        <v>1481.1669999999999</v>
      </c>
      <c r="M104" s="10" t="s">
        <v>578</v>
      </c>
      <c r="N104" s="4">
        <v>-1</v>
      </c>
      <c r="O104" s="8" t="s">
        <v>571</v>
      </c>
      <c r="P104" s="4" t="s">
        <v>316</v>
      </c>
      <c r="Q104" s="8" t="s">
        <v>572</v>
      </c>
      <c r="R104" s="21">
        <f t="shared" si="6"/>
        <v>60</v>
      </c>
      <c r="S104" s="8" t="s">
        <v>574</v>
      </c>
      <c r="T104" s="6" t="s">
        <v>453</v>
      </c>
      <c r="U104" s="16" t="s">
        <v>573</v>
      </c>
      <c r="V104" s="6" t="s">
        <v>2503</v>
      </c>
      <c r="W104" s="8" t="s">
        <v>575</v>
      </c>
      <c r="X104" s="20" t="s">
        <v>2486</v>
      </c>
      <c r="Y104" s="12" t="s">
        <v>576</v>
      </c>
      <c r="Z104" s="20" t="s">
        <v>2486</v>
      </c>
      <c r="AA104" s="8" t="s">
        <v>577</v>
      </c>
      <c r="AB104" s="4" t="s">
        <v>123</v>
      </c>
      <c r="AC104" s="8" t="str">
        <f t="shared" si="7"/>
        <v/>
      </c>
      <c r="AD104" s="4"/>
      <c r="AE104" s="8" t="str">
        <f t="shared" si="8"/>
        <v/>
      </c>
      <c r="AF104" s="4"/>
      <c r="AG104" s="8" t="s">
        <v>2483</v>
      </c>
      <c r="AH104" s="70" t="str">
        <f>HLOOKUP(D104,'ADD PARTS HERE'!$C$5:$ER$7,3,)</f>
        <v>name = conenoseramCRLFname = basepuntv2r10CRLFname = t1000v4CRLFname = t1500v4CRLFname = t2000v4CRLFname = t3000r20cCRLFname = B9.Engine.VS1.NoseconeCRLFname = CORE.PFC-203-2.fairingCRLFname = CORE.PFH-201-2.fairingCRLFname = CORE.PFH-203-2.fairingCRLFname = KzProcFairingBase2.5CRLFname = KzProcFairingBaseRing2.5CRLFname = URM.2.5.P.Fairing.BaseCRLFname = URM.2.5.P.Fairing.Base.SSPPCRLFname = KW2mSRBNoseConeCRLFname = KW2mNoseConeCRLFname = KW2mExpandedFairingBaseCRLFname = KW2mFairingBaseCRLFname = KW2mExpandedFairingConeCRLFname = KW2mExpandedFairingWallCRLFname = KW2mFairingConeCRLFname = KW2mFairingWallCRLFname = 4x2EngineFairingCRLFname = 4x2EngineFairingEndCRLFname = NP.decoupler.radial.25m.AeroCRLFname = NP.fairings.25m.NoseCRLFname = NP.fairings.25m.NoseConeCRLFname = NP.fairings.25m.PlateCRLFname = NP.fairings.25m.WallCRLFname = NP.fairings.25m.WallshortCRLFname = NP.nosecone.25mCRLFname = noseConeAdapterCRLFname = rocketNoseConeCRLFname = TD.ShuttleCockpitCRLFname = TD.ShuttleNoseUnitCRLFname = TD.RadialCargoDecouplerCRLFname = TD.CargobayStackDecouplerCRLFname = TD.SBSDecouplerCRLFname = TD.ShuttleCargoBayMk3CRLFname = TD.ShuttleCargoBayMk3AltCRLFname = TD.ShuttleDecouplerCRLFname = TD.ShuttleResourceHalfCRLFname = TD.ShuttleElevBiglCRLFname = TD.ShuttleElevBigrCRLFname = TD.ShuttleWingBigCanardCRLFname = TD.ShuttleWingTankLCRLFname = TD.ShuttleWingTankR</v>
      </c>
      <c r="AI104" s="8" t="s">
        <v>2484</v>
      </c>
      <c r="AJ104" s="8">
        <v>60</v>
      </c>
    </row>
    <row r="105" spans="1:36" ht="18.75" customHeight="1" x14ac:dyDescent="0.25">
      <c r="A105" s="8">
        <v>95</v>
      </c>
      <c r="B105" s="2"/>
      <c r="C105" s="2"/>
      <c r="D105" s="8">
        <v>95</v>
      </c>
      <c r="E105" s="8" t="s">
        <v>568</v>
      </c>
      <c r="F105" s="4" t="s">
        <v>32</v>
      </c>
      <c r="G105" s="8" t="s">
        <v>569</v>
      </c>
      <c r="H105" s="4" t="s">
        <v>178</v>
      </c>
      <c r="I105" s="8" t="s">
        <v>570</v>
      </c>
      <c r="J105" s="49">
        <v>-822</v>
      </c>
      <c r="K105" s="50" t="s">
        <v>578</v>
      </c>
      <c r="L105" s="49">
        <v>1397.6669999999999</v>
      </c>
      <c r="M105" s="10" t="s">
        <v>578</v>
      </c>
      <c r="N105" s="4">
        <v>-1</v>
      </c>
      <c r="O105" s="8" t="s">
        <v>571</v>
      </c>
      <c r="P105" s="4" t="s">
        <v>311</v>
      </c>
      <c r="Q105" s="8" t="s">
        <v>572</v>
      </c>
      <c r="R105" s="21">
        <f t="shared" si="6"/>
        <v>60</v>
      </c>
      <c r="S105" s="8" t="s">
        <v>574</v>
      </c>
      <c r="T105" s="6" t="s">
        <v>386</v>
      </c>
      <c r="U105" s="16" t="s">
        <v>573</v>
      </c>
      <c r="V105" s="6" t="s">
        <v>507</v>
      </c>
      <c r="W105" s="8" t="s">
        <v>575</v>
      </c>
      <c r="X105" s="20" t="s">
        <v>2486</v>
      </c>
      <c r="Y105" s="12" t="s">
        <v>576</v>
      </c>
      <c r="Z105" s="20" t="s">
        <v>2486</v>
      </c>
      <c r="AA105" s="8" t="s">
        <v>577</v>
      </c>
      <c r="AB105" s="4" t="s">
        <v>46</v>
      </c>
      <c r="AC105" s="8" t="str">
        <f t="shared" si="7"/>
        <v/>
      </c>
      <c r="AD105" s="4"/>
      <c r="AE105" s="8" t="str">
        <f t="shared" si="8"/>
        <v/>
      </c>
      <c r="AF105" s="4"/>
      <c r="AG105" s="8" t="s">
        <v>2483</v>
      </c>
      <c r="AH105" s="70" t="str">
        <f>HLOOKUP(D105,'ADD PARTS HERE'!$C$5:$ER$7,3,)</f>
        <v>name = sep1a1ur5CRLFname = ASDecouplerCRLFname = decoupvectorCRLFname = decouplersv05CRLFname = decouplersvblackCRLFname = LRDecouplerCRLFname = B9.Engine.T2.SRBSCRLFname = B9.Engine.T2A.SRBSCRLFname = CORE.RRM-0A1-1CRLFname = decoupler.ftr.smallCRLFname = km.stager.stageCRLFname = Kosmos.URM.1.25.Srf.DecouplerCRLFname = cl.small.escapeTowerCRLFname = KW1mDecouplerCRLFname = KW1mDecouplerShroudCRLFname = 1x1decoupler2CRLFname = NP.decoupler.stack.125m.HollowCRLFname = NP.decoupler.stack.125m.LightCRLFname = NP.decoupler.stack.125mCRLFname = NP.decoupler.stack.125m.MiniCRLFname = NP.LES.EscapeTower.LargeCRLFname = sepMotor1CRLFname = structuralPylonCRLFname = radialDecouplerCRLFname = radialDecoupler2CRLFname = stackDecouplerCRLFname = stackSeparator</v>
      </c>
      <c r="AI105" s="8" t="s">
        <v>2484</v>
      </c>
      <c r="AJ105" s="8">
        <v>60</v>
      </c>
    </row>
    <row r="106" spans="1:36" ht="18.75" customHeight="1" x14ac:dyDescent="0.25">
      <c r="A106" s="8">
        <v>96</v>
      </c>
      <c r="B106" s="2"/>
      <c r="C106" s="2"/>
      <c r="D106" s="8">
        <v>96</v>
      </c>
      <c r="E106" s="8" t="s">
        <v>568</v>
      </c>
      <c r="F106" s="4" t="s">
        <v>113</v>
      </c>
      <c r="G106" s="8" t="s">
        <v>569</v>
      </c>
      <c r="H106" s="4" t="s">
        <v>259</v>
      </c>
      <c r="I106" s="8" t="s">
        <v>570</v>
      </c>
      <c r="J106" s="49">
        <v>-2297.1669999999999</v>
      </c>
      <c r="K106" s="50" t="s">
        <v>578</v>
      </c>
      <c r="L106" s="49">
        <v>1369.8330000000001</v>
      </c>
      <c r="M106" s="10" t="s">
        <v>578</v>
      </c>
      <c r="N106" s="4">
        <v>-1</v>
      </c>
      <c r="O106" s="8" t="s">
        <v>571</v>
      </c>
      <c r="P106" s="4" t="s">
        <v>321</v>
      </c>
      <c r="Q106" s="8" t="s">
        <v>572</v>
      </c>
      <c r="R106" s="21">
        <f t="shared" si="6"/>
        <v>60</v>
      </c>
      <c r="S106" s="8" t="s">
        <v>574</v>
      </c>
      <c r="T106" s="6" t="s">
        <v>464</v>
      </c>
      <c r="U106" s="16" t="s">
        <v>573</v>
      </c>
      <c r="V106" s="6" t="s">
        <v>544</v>
      </c>
      <c r="W106" s="8" t="s">
        <v>575</v>
      </c>
      <c r="X106" s="20" t="s">
        <v>2486</v>
      </c>
      <c r="Y106" s="12" t="s">
        <v>576</v>
      </c>
      <c r="Z106" s="20" t="s">
        <v>2486</v>
      </c>
      <c r="AA106" s="8" t="s">
        <v>577</v>
      </c>
      <c r="AB106" s="4" t="s">
        <v>127</v>
      </c>
      <c r="AC106" s="8" t="str">
        <f t="shared" si="7"/>
        <v/>
      </c>
      <c r="AD106" s="4"/>
      <c r="AE106" s="8" t="str">
        <f t="shared" si="8"/>
        <v/>
      </c>
      <c r="AF106" s="4"/>
      <c r="AG106" s="8" t="s">
        <v>2483</v>
      </c>
      <c r="AH106" s="70" t="str">
        <f>HLOOKUP(D106,'ADD PARTS HERE'!$C$5:$ER$7,3,)</f>
        <v>name = WarpDriveCRLFname = WarpDrive2CRLFname = WarpDrive3</v>
      </c>
      <c r="AI106" s="8" t="s">
        <v>2484</v>
      </c>
      <c r="AJ106" s="8">
        <v>60</v>
      </c>
    </row>
    <row r="107" spans="1:36" ht="18.75" customHeight="1" x14ac:dyDescent="0.25">
      <c r="A107" s="8">
        <v>97</v>
      </c>
      <c r="B107" s="2"/>
      <c r="C107" s="2"/>
      <c r="D107" s="8">
        <v>97</v>
      </c>
      <c r="E107" s="8" t="s">
        <v>568</v>
      </c>
      <c r="F107" s="4" t="s">
        <v>136</v>
      </c>
      <c r="G107" s="8" t="s">
        <v>569</v>
      </c>
      <c r="H107" s="4" t="s">
        <v>282</v>
      </c>
      <c r="I107" s="8" t="s">
        <v>570</v>
      </c>
      <c r="J107" s="49">
        <v>-1462.1669999999999</v>
      </c>
      <c r="K107" s="50" t="s">
        <v>578</v>
      </c>
      <c r="L107" s="49">
        <v>1314.1669999999999</v>
      </c>
      <c r="M107" s="10" t="s">
        <v>578</v>
      </c>
      <c r="N107" s="4">
        <v>-1</v>
      </c>
      <c r="O107" s="8" t="s">
        <v>571</v>
      </c>
      <c r="P107" s="4" t="s">
        <v>304</v>
      </c>
      <c r="Q107" s="8" t="s">
        <v>572</v>
      </c>
      <c r="R107" s="21">
        <f t="shared" ref="R107:R138" si="9">AJ107*$R$5</f>
        <v>60</v>
      </c>
      <c r="S107" s="8" t="s">
        <v>574</v>
      </c>
      <c r="T107" s="6" t="s">
        <v>485</v>
      </c>
      <c r="U107" s="16" t="s">
        <v>573</v>
      </c>
      <c r="V107" s="6" t="s">
        <v>562</v>
      </c>
      <c r="W107" s="8" t="s">
        <v>575</v>
      </c>
      <c r="X107" s="20" t="s">
        <v>2486</v>
      </c>
      <c r="Y107" s="12" t="s">
        <v>576</v>
      </c>
      <c r="Z107" s="20" t="s">
        <v>2486</v>
      </c>
      <c r="AA107" s="8" t="s">
        <v>577</v>
      </c>
      <c r="AB107" s="4" t="s">
        <v>138</v>
      </c>
      <c r="AC107" s="8" t="str">
        <f t="shared" ref="AC107:AC138" si="10">IF(ISBLANK(AD107),"",",")</f>
        <v>,</v>
      </c>
      <c r="AD107" s="4" t="s">
        <v>140</v>
      </c>
      <c r="AE107" s="8" t="str">
        <f t="shared" ref="AE107:AE138" si="11">IF(ISBLANK(AF107),"",",")</f>
        <v/>
      </c>
      <c r="AF107" s="4"/>
      <c r="AG107" s="8" t="s">
        <v>2483</v>
      </c>
      <c r="AH107" s="70" t="str">
        <f>HLOOKUP(D107,'ADD PARTS HERE'!$C$5:$ER$7,3,)</f>
        <v>name = AntimatterCollectorCRLFname = AntimatterTank125CRLFname = AntimatterTank250CRLFname = AntimatterTank375</v>
      </c>
      <c r="AI107" s="8" t="s">
        <v>2484</v>
      </c>
      <c r="AJ107" s="8">
        <v>60</v>
      </c>
    </row>
    <row r="108" spans="1:36" ht="18.75" customHeight="1" x14ac:dyDescent="0.25">
      <c r="A108" s="8">
        <v>98</v>
      </c>
      <c r="B108" s="2"/>
      <c r="C108" s="2"/>
      <c r="D108" s="8">
        <v>98</v>
      </c>
      <c r="E108" s="8" t="s">
        <v>568</v>
      </c>
      <c r="F108" s="4" t="s">
        <v>140</v>
      </c>
      <c r="G108" s="8" t="s">
        <v>569</v>
      </c>
      <c r="H108" s="4" t="s">
        <v>286</v>
      </c>
      <c r="I108" s="8" t="s">
        <v>570</v>
      </c>
      <c r="J108" s="49">
        <v>-1211.6669999999999</v>
      </c>
      <c r="K108" s="50" t="s">
        <v>578</v>
      </c>
      <c r="L108" s="49">
        <v>1286.3330000000001</v>
      </c>
      <c r="M108" s="10" t="s">
        <v>578</v>
      </c>
      <c r="N108" s="4">
        <v>-1</v>
      </c>
      <c r="O108" s="8" t="s">
        <v>571</v>
      </c>
      <c r="P108" s="4" t="s">
        <v>298</v>
      </c>
      <c r="Q108" s="8" t="s">
        <v>572</v>
      </c>
      <c r="R108" s="21">
        <f t="shared" si="9"/>
        <v>60</v>
      </c>
      <c r="S108" s="8" t="s">
        <v>574</v>
      </c>
      <c r="T108" s="6" t="s">
        <v>489</v>
      </c>
      <c r="U108" s="16" t="s">
        <v>573</v>
      </c>
      <c r="V108" s="6" t="s">
        <v>565</v>
      </c>
      <c r="W108" s="8" t="s">
        <v>575</v>
      </c>
      <c r="X108" s="20" t="s">
        <v>2486</v>
      </c>
      <c r="Y108" s="12" t="s">
        <v>576</v>
      </c>
      <c r="Z108" s="20" t="s">
        <v>2486</v>
      </c>
      <c r="AA108" s="8" t="s">
        <v>577</v>
      </c>
      <c r="AB108" s="4" t="s">
        <v>144</v>
      </c>
      <c r="AC108" s="8" t="str">
        <f t="shared" si="10"/>
        <v>,</v>
      </c>
      <c r="AD108" s="4" t="s">
        <v>137</v>
      </c>
      <c r="AE108" s="8" t="str">
        <f t="shared" si="11"/>
        <v/>
      </c>
      <c r="AF108" s="4"/>
      <c r="AG108" s="8" t="s">
        <v>2483</v>
      </c>
      <c r="AH108" s="70" t="str">
        <f>HLOOKUP(D108,'ADD PARTS HERE'!$C$5:$ER$7,3,)</f>
        <v>name = AntimatterReactor125CRLFname = AntimatterReactor250CRLFname = AntimatterReactor375CRLFname = radiator2</v>
      </c>
      <c r="AI108" s="8" t="s">
        <v>2484</v>
      </c>
      <c r="AJ108" s="8">
        <v>60</v>
      </c>
    </row>
    <row r="109" spans="1:36" ht="18.75" customHeight="1" x14ac:dyDescent="0.25">
      <c r="A109" s="8">
        <v>99</v>
      </c>
      <c r="B109" s="2"/>
      <c r="C109" s="2"/>
      <c r="D109" s="8">
        <v>99</v>
      </c>
      <c r="E109" s="8" t="s">
        <v>568</v>
      </c>
      <c r="F109" s="4" t="s">
        <v>105</v>
      </c>
      <c r="G109" s="8" t="s">
        <v>569</v>
      </c>
      <c r="H109" s="4" t="s">
        <v>251</v>
      </c>
      <c r="I109" s="8" t="s">
        <v>570</v>
      </c>
      <c r="J109" s="49">
        <v>-3020.8330000000001</v>
      </c>
      <c r="K109" s="50" t="s">
        <v>578</v>
      </c>
      <c r="L109" s="49">
        <v>980.16669999999999</v>
      </c>
      <c r="M109" s="10" t="s">
        <v>578</v>
      </c>
      <c r="N109" s="4">
        <v>-1</v>
      </c>
      <c r="O109" s="8" t="s">
        <v>571</v>
      </c>
      <c r="P109" s="4" t="s">
        <v>307</v>
      </c>
      <c r="Q109" s="8" t="s">
        <v>572</v>
      </c>
      <c r="R109" s="21">
        <f t="shared" si="9"/>
        <v>60</v>
      </c>
      <c r="S109" s="8" t="s">
        <v>574</v>
      </c>
      <c r="T109" s="6" t="s">
        <v>457</v>
      </c>
      <c r="U109" s="16" t="s">
        <v>573</v>
      </c>
      <c r="V109" s="6" t="s">
        <v>537</v>
      </c>
      <c r="W109" s="8" t="s">
        <v>575</v>
      </c>
      <c r="X109" s="20" t="s">
        <v>2486</v>
      </c>
      <c r="Y109" s="12" t="s">
        <v>576</v>
      </c>
      <c r="Z109" s="20" t="s">
        <v>2486</v>
      </c>
      <c r="AA109" s="8" t="s">
        <v>577</v>
      </c>
      <c r="AB109" s="4" t="s">
        <v>116</v>
      </c>
      <c r="AC109" s="8" t="str">
        <f t="shared" si="10"/>
        <v/>
      </c>
      <c r="AD109" s="4"/>
      <c r="AE109" s="8" t="str">
        <f t="shared" si="11"/>
        <v/>
      </c>
      <c r="AF109" s="4"/>
      <c r="AG109" s="8" t="s">
        <v>2483</v>
      </c>
      <c r="AH109" s="70" t="str">
        <f>HLOOKUP(D109,'ADD PARTS HERE'!$C$5:$ER$7,3,)</f>
        <v>name = NP.lfe.125m.NERVA.InlineCRLFname = NP.lfe.25m.NERVA.InlineCRLFname = radiator1CRLFname = FusionReactor0625CRLFname = FusionReactor125CRLFname = vistaCRLFname = HexCanDeutTritLargeCRLFname = HexCanHe3Large</v>
      </c>
      <c r="AI109" s="8" t="s">
        <v>2484</v>
      </c>
      <c r="AJ109" s="8">
        <v>60</v>
      </c>
    </row>
    <row r="110" spans="1:36" ht="18.75" customHeight="1" x14ac:dyDescent="0.25">
      <c r="A110" s="8">
        <v>100</v>
      </c>
      <c r="B110" s="2"/>
      <c r="C110" s="2"/>
      <c r="D110" s="8">
        <v>100</v>
      </c>
      <c r="E110" s="8" t="s">
        <v>568</v>
      </c>
      <c r="F110" s="4" t="s">
        <v>27</v>
      </c>
      <c r="G110" s="8" t="s">
        <v>569</v>
      </c>
      <c r="H110" s="4" t="s">
        <v>173</v>
      </c>
      <c r="I110" s="8" t="s">
        <v>570</v>
      </c>
      <c r="J110" s="49">
        <v>-2853.8330000000001</v>
      </c>
      <c r="K110" s="50" t="s">
        <v>578</v>
      </c>
      <c r="L110" s="49">
        <v>952.33339999999998</v>
      </c>
      <c r="M110" s="10" t="s">
        <v>578</v>
      </c>
      <c r="N110" s="4">
        <v>-1</v>
      </c>
      <c r="O110" s="8" t="s">
        <v>571</v>
      </c>
      <c r="P110" s="4" t="s">
        <v>310</v>
      </c>
      <c r="Q110" s="8" t="s">
        <v>572</v>
      </c>
      <c r="R110" s="21">
        <f t="shared" si="9"/>
        <v>60</v>
      </c>
      <c r="S110" s="8" t="s">
        <v>574</v>
      </c>
      <c r="T110" s="6" t="s">
        <v>382</v>
      </c>
      <c r="U110" s="16" t="s">
        <v>573</v>
      </c>
      <c r="V110" s="6"/>
      <c r="W110" s="8" t="s">
        <v>575</v>
      </c>
      <c r="X110" s="20" t="s">
        <v>2486</v>
      </c>
      <c r="Y110" s="12" t="s">
        <v>576</v>
      </c>
      <c r="Z110" s="20" t="s">
        <v>2486</v>
      </c>
      <c r="AA110" s="8" t="s">
        <v>577</v>
      </c>
      <c r="AB110" s="4" t="s">
        <v>26</v>
      </c>
      <c r="AC110" s="8" t="str">
        <f t="shared" si="10"/>
        <v/>
      </c>
      <c r="AD110" s="4"/>
      <c r="AE110" s="8" t="str">
        <f t="shared" si="11"/>
        <v/>
      </c>
      <c r="AF110" s="4"/>
      <c r="AG110" s="8" t="s">
        <v>2483</v>
      </c>
      <c r="AH110" s="70" t="str">
        <f>HLOOKUP(D110,'ADD PARTS HERE'!$C$5:$ER$7,3,)</f>
        <v>name = dest5EngineCRLFname = enginelmodcCRLFname = microEngineex1satCRLFname = microEngineSE1CRLFname = satpropt300FuelTankCRLFname = tankminsondCRLFname = tanktoemv2CRLFname = B9.Structure.StackSeparator.MSRCRLFname = fuelLineSmallCRLFname = cl.radial.sphereTankFuelCRLFname = cl.radial.sphereTankOxyCRLFname = NP.aux.125m.retropackCRLFname = NP.aux.125m.smallsolidCRLFname = NP.aux.payloadassistCRLFname = NP.aux.radialspinboosterCRLFname = NP.aux.radialullageboosterCRLFname = NP.aux.radialvernierCRLFname = NP.lft.625m.1mCRLFname = RLA.s.highengineCRLFname = RLA.s.lowengineCRLFname = RLA.s.midengineCRLFname = RLA.s.tank1CRLFname = RLA.s.tank2CRLFname = RLA.s.tank3CRLFname = RLA.s.tank4CRLFname = SMP.liquidEngine2-2CRLFname = SMP.liquidEngine3CRLFname = SMP.solidBoosterCRLFname = microEngineCRLFname = radialEngineMiniCRLFname = smallRadialEngineCRLFname = miniFuelTankCRLFname = stretchyTank05m</v>
      </c>
      <c r="AI110" s="8" t="s">
        <v>2484</v>
      </c>
      <c r="AJ110" s="8">
        <v>60</v>
      </c>
    </row>
    <row r="111" spans="1:36" ht="18.75" customHeight="1" x14ac:dyDescent="0.25">
      <c r="A111" s="8">
        <v>101</v>
      </c>
      <c r="B111" s="2"/>
      <c r="C111" s="2"/>
      <c r="D111" s="8">
        <v>101</v>
      </c>
      <c r="E111" s="8" t="s">
        <v>568</v>
      </c>
      <c r="F111" s="4" t="s">
        <v>118</v>
      </c>
      <c r="G111" s="8" t="s">
        <v>569</v>
      </c>
      <c r="H111" s="4" t="s">
        <v>264</v>
      </c>
      <c r="I111" s="8" t="s">
        <v>570</v>
      </c>
      <c r="J111" s="49">
        <v>-2631.1669999999999</v>
      </c>
      <c r="K111" s="50" t="s">
        <v>578</v>
      </c>
      <c r="L111" s="49">
        <v>868.83339999999998</v>
      </c>
      <c r="M111" s="10" t="s">
        <v>578</v>
      </c>
      <c r="N111" s="4">
        <v>-1</v>
      </c>
      <c r="O111" s="8" t="s">
        <v>571</v>
      </c>
      <c r="P111" s="4" t="s">
        <v>329</v>
      </c>
      <c r="Q111" s="8" t="s">
        <v>572</v>
      </c>
      <c r="R111" s="21">
        <f t="shared" si="9"/>
        <v>60</v>
      </c>
      <c r="S111" s="8" t="s">
        <v>574</v>
      </c>
      <c r="T111" s="6" t="s">
        <v>469</v>
      </c>
      <c r="U111" s="16" t="s">
        <v>573</v>
      </c>
      <c r="V111" s="6" t="s">
        <v>549</v>
      </c>
      <c r="W111" s="8" t="s">
        <v>575</v>
      </c>
      <c r="X111" s="20" t="s">
        <v>2486</v>
      </c>
      <c r="Y111" s="12" t="s">
        <v>576</v>
      </c>
      <c r="Z111" s="20" t="s">
        <v>2486</v>
      </c>
      <c r="AA111" s="8" t="s">
        <v>577</v>
      </c>
      <c r="AB111" s="4" t="s">
        <v>132</v>
      </c>
      <c r="AC111" s="8" t="str">
        <f t="shared" si="10"/>
        <v/>
      </c>
      <c r="AD111" s="4"/>
      <c r="AE111" s="8" t="str">
        <f t="shared" si="11"/>
        <v/>
      </c>
      <c r="AF111" s="4"/>
      <c r="AG111" s="8" t="s">
        <v>2483</v>
      </c>
      <c r="AH111" s="70" t="str">
        <f>HLOOKUP(D111,'ADD PARTS HERE'!$C$5:$ER$7,3,)</f>
        <v>name = B9.Cockpit.MK1.Body.2mCRLFname = HL.AirshipEnvelopeCRLFname = crewSupportIntakeCRLFname = km.flameout.checker.AG9CRLFname = cockpitMk1RockoCRLFname = smallDropTankCRLFname = SMP.airplaneTailCRLFname = SMP.JetEngineCRLFname = SMP.MK1FuselageCRLFname = SMP.structuralPylonCRLFname = SMP.airScoopCRLFname = airplaneTailCRLFname = Mark1CockpitCRLFname = JetEngineCRLFname = JetEngineSmallCRLFname = Mk1FuselageStructuralCRLFname = airScoopCRLFname = DA Bonus Jet</v>
      </c>
      <c r="AI111" s="8" t="s">
        <v>2484</v>
      </c>
      <c r="AJ111" s="8">
        <v>60</v>
      </c>
    </row>
    <row r="112" spans="1:36" ht="18.75" customHeight="1" x14ac:dyDescent="0.25">
      <c r="A112" s="8">
        <v>102</v>
      </c>
      <c r="B112" s="2"/>
      <c r="C112" s="2"/>
      <c r="D112" s="8">
        <v>102</v>
      </c>
      <c r="E112" s="8" t="s">
        <v>568</v>
      </c>
      <c r="F112" s="4" t="s">
        <v>129</v>
      </c>
      <c r="G112" s="8" t="s">
        <v>569</v>
      </c>
      <c r="H112" s="4" t="s">
        <v>275</v>
      </c>
      <c r="I112" s="8" t="s">
        <v>570</v>
      </c>
      <c r="J112" s="49">
        <v>-2631.1669999999999</v>
      </c>
      <c r="K112" s="50" t="s">
        <v>578</v>
      </c>
      <c r="L112" s="49">
        <v>1676</v>
      </c>
      <c r="M112" s="10" t="s">
        <v>578</v>
      </c>
      <c r="N112" s="4">
        <v>-1</v>
      </c>
      <c r="O112" s="8" t="s">
        <v>571</v>
      </c>
      <c r="P112" s="4" t="s">
        <v>339</v>
      </c>
      <c r="Q112" s="8" t="s">
        <v>572</v>
      </c>
      <c r="R112" s="21">
        <f t="shared" si="9"/>
        <v>50</v>
      </c>
      <c r="S112" s="8" t="s">
        <v>574</v>
      </c>
      <c r="T112" s="6" t="s">
        <v>479</v>
      </c>
      <c r="U112" s="16" t="s">
        <v>573</v>
      </c>
      <c r="V112" s="6" t="s">
        <v>558</v>
      </c>
      <c r="W112" s="8" t="s">
        <v>575</v>
      </c>
      <c r="X112" s="20" t="s">
        <v>2486</v>
      </c>
      <c r="Y112" s="12" t="s">
        <v>576</v>
      </c>
      <c r="Z112" s="20" t="s">
        <v>2486</v>
      </c>
      <c r="AA112" s="8" t="s">
        <v>577</v>
      </c>
      <c r="AB112" s="4" t="s">
        <v>133</v>
      </c>
      <c r="AC112" s="8" t="str">
        <f t="shared" si="10"/>
        <v/>
      </c>
      <c r="AD112" s="4"/>
      <c r="AE112" s="8" t="str">
        <f t="shared" si="11"/>
        <v/>
      </c>
      <c r="AF112" s="4"/>
      <c r="AG112" s="8" t="s">
        <v>2483</v>
      </c>
      <c r="AH112" s="70" t="str">
        <f>HLOOKUP(D112,'ADD PARTS HERE'!$C$5:$ER$7,3,)</f>
        <v>name = MagnetometerCRLFname = HexCanKethaneCRLFname = kethane.highGainCRLFname = kethane.kerbalBlenderCRLFname = kethane.tankExternal</v>
      </c>
      <c r="AI112" s="8" t="s">
        <v>2484</v>
      </c>
      <c r="AJ112" s="8">
        <v>50</v>
      </c>
    </row>
    <row r="113" spans="1:36" ht="18.75" customHeight="1" x14ac:dyDescent="0.25">
      <c r="A113" s="8">
        <v>103</v>
      </c>
      <c r="B113" s="2"/>
      <c r="C113" s="2"/>
      <c r="D113" s="8">
        <v>103</v>
      </c>
      <c r="E113" s="8" t="s">
        <v>568</v>
      </c>
      <c r="F113" s="4" t="s">
        <v>77</v>
      </c>
      <c r="G113" s="8" t="s">
        <v>569</v>
      </c>
      <c r="H113" s="4" t="s">
        <v>223</v>
      </c>
      <c r="I113" s="8" t="s">
        <v>570</v>
      </c>
      <c r="J113" s="49">
        <v>-2853.8330000000001</v>
      </c>
      <c r="K113" s="50" t="s">
        <v>578</v>
      </c>
      <c r="L113" s="49">
        <v>1592.5</v>
      </c>
      <c r="M113" s="10" t="s">
        <v>578</v>
      </c>
      <c r="N113" s="4">
        <v>-1</v>
      </c>
      <c r="O113" s="8" t="s">
        <v>571</v>
      </c>
      <c r="P113" s="4" t="s">
        <v>301</v>
      </c>
      <c r="Q113" s="8" t="s">
        <v>572</v>
      </c>
      <c r="R113" s="21">
        <f t="shared" si="9"/>
        <v>50</v>
      </c>
      <c r="S113" s="8" t="s">
        <v>574</v>
      </c>
      <c r="T113" s="6" t="s">
        <v>430</v>
      </c>
      <c r="U113" s="16" t="s">
        <v>573</v>
      </c>
      <c r="V113" s="6"/>
      <c r="W113" s="8" t="s">
        <v>575</v>
      </c>
      <c r="X113" s="20" t="s">
        <v>2486</v>
      </c>
      <c r="Y113" s="12" t="s">
        <v>576</v>
      </c>
      <c r="Z113" s="20" t="s">
        <v>2486</v>
      </c>
      <c r="AA113" s="8" t="s">
        <v>577</v>
      </c>
      <c r="AB113" s="4" t="s">
        <v>47</v>
      </c>
      <c r="AC113" s="8" t="str">
        <f t="shared" si="10"/>
        <v/>
      </c>
      <c r="AD113" s="4"/>
      <c r="AE113" s="8" t="str">
        <f t="shared" si="11"/>
        <v/>
      </c>
      <c r="AF113" s="4"/>
      <c r="AG113" s="8" t="s">
        <v>2483</v>
      </c>
      <c r="AH113" s="70" t="str">
        <f>HLOOKUP(D113,'ADD PARTS HERE'!$C$5:$ER$7,3,)</f>
        <v>name = SmallAugerCRLFname = ELRecycleBinCRLFname = SmallSmelterCRLFname = kethane.1m.converterCRLFname = kethane.radialDrillCRLFname = kethane.smallDrillCRLFname = 2x1KethaneConverter</v>
      </c>
      <c r="AI113" s="8" t="s">
        <v>2484</v>
      </c>
      <c r="AJ113" s="8">
        <v>50</v>
      </c>
    </row>
    <row r="114" spans="1:36" ht="18.75" customHeight="1" x14ac:dyDescent="0.25">
      <c r="A114" s="8">
        <v>104</v>
      </c>
      <c r="B114" s="2"/>
      <c r="C114" s="2"/>
      <c r="D114" s="8">
        <v>104</v>
      </c>
      <c r="E114" s="8" t="s">
        <v>568</v>
      </c>
      <c r="F114" s="4" t="s">
        <v>75</v>
      </c>
      <c r="G114" s="8" t="s">
        <v>569</v>
      </c>
      <c r="H114" s="4" t="s">
        <v>221</v>
      </c>
      <c r="I114" s="8" t="s">
        <v>570</v>
      </c>
      <c r="J114" s="49">
        <v>-1907.5</v>
      </c>
      <c r="K114" s="50" t="s">
        <v>578</v>
      </c>
      <c r="L114" s="49">
        <v>1536.8330000000001</v>
      </c>
      <c r="M114" s="10" t="s">
        <v>578</v>
      </c>
      <c r="N114" s="4">
        <v>-1</v>
      </c>
      <c r="O114" s="8" t="s">
        <v>571</v>
      </c>
      <c r="P114" s="4" t="s">
        <v>323</v>
      </c>
      <c r="Q114" s="8" t="s">
        <v>572</v>
      </c>
      <c r="R114" s="21">
        <f t="shared" si="9"/>
        <v>50</v>
      </c>
      <c r="S114" s="8" t="s">
        <v>574</v>
      </c>
      <c r="T114" s="6" t="s">
        <v>428</v>
      </c>
      <c r="U114" s="16" t="s">
        <v>573</v>
      </c>
      <c r="V114" s="6"/>
      <c r="W114" s="8" t="s">
        <v>575</v>
      </c>
      <c r="X114" s="20" t="s">
        <v>2486</v>
      </c>
      <c r="Y114" s="12" t="s">
        <v>576</v>
      </c>
      <c r="Z114" s="20" t="s">
        <v>2486</v>
      </c>
      <c r="AA114" s="8" t="s">
        <v>577</v>
      </c>
      <c r="AB114" s="4" t="s">
        <v>74</v>
      </c>
      <c r="AC114" s="8" t="str">
        <f t="shared" si="10"/>
        <v/>
      </c>
      <c r="AD114" s="4"/>
      <c r="AE114" s="8" t="str">
        <f t="shared" si="11"/>
        <v/>
      </c>
      <c r="AF114" s="4"/>
      <c r="AG114" s="8" t="s">
        <v>2483</v>
      </c>
      <c r="AH114" s="70" t="str">
        <f>HLOOKUP(D114,'ADD PARTS HERE'!$C$5:$ER$7,3,)</f>
        <v>name = HOME2 Fuel generatorCRLFname = AugerCRLFname = ELRecycleBin.LargeCRLFname = SmelterCRLFname = kethane.2m.converterCRLFname = kethane.heavyDrillCRLFname = FNRefinery</v>
      </c>
      <c r="AI114" s="8" t="s">
        <v>2484</v>
      </c>
      <c r="AJ114" s="8">
        <v>50</v>
      </c>
    </row>
    <row r="115" spans="1:36" ht="18.75" customHeight="1" x14ac:dyDescent="0.25">
      <c r="A115" s="8">
        <v>105</v>
      </c>
      <c r="B115" s="2"/>
      <c r="C115" s="2"/>
      <c r="D115" s="8">
        <v>105</v>
      </c>
      <c r="E115" s="8" t="s">
        <v>568</v>
      </c>
      <c r="F115" s="4" t="s">
        <v>17</v>
      </c>
      <c r="G115" s="8" t="s">
        <v>569</v>
      </c>
      <c r="H115" s="4" t="s">
        <v>163</v>
      </c>
      <c r="I115" s="8" t="s">
        <v>570</v>
      </c>
      <c r="J115" s="49">
        <v>-1935.3330000000001</v>
      </c>
      <c r="K115" s="50" t="s">
        <v>578</v>
      </c>
      <c r="L115" s="49">
        <v>1202.8330000000001</v>
      </c>
      <c r="M115" s="10" t="s">
        <v>578</v>
      </c>
      <c r="N115" s="4">
        <v>-1</v>
      </c>
      <c r="O115" s="8" t="s">
        <v>571</v>
      </c>
      <c r="P115" s="4" t="s">
        <v>305</v>
      </c>
      <c r="Q115" s="8" t="s">
        <v>572</v>
      </c>
      <c r="R115" s="21">
        <f t="shared" si="9"/>
        <v>50</v>
      </c>
      <c r="S115" s="8" t="s">
        <v>574</v>
      </c>
      <c r="T115" s="6" t="s">
        <v>373</v>
      </c>
      <c r="U115" s="16" t="s">
        <v>573</v>
      </c>
      <c r="V115" s="6" t="s">
        <v>502</v>
      </c>
      <c r="W115" s="8" t="s">
        <v>575</v>
      </c>
      <c r="X115" s="20" t="s">
        <v>2486</v>
      </c>
      <c r="Y115" s="12" t="s">
        <v>576</v>
      </c>
      <c r="Z115" s="20" t="s">
        <v>2486</v>
      </c>
      <c r="AA115" s="8" t="s">
        <v>577</v>
      </c>
      <c r="AB115" s="4" t="s">
        <v>45</v>
      </c>
      <c r="AC115" s="8" t="str">
        <f t="shared" si="10"/>
        <v/>
      </c>
      <c r="AD115" s="4"/>
      <c r="AE115" s="8" t="str">
        <f t="shared" si="11"/>
        <v/>
      </c>
      <c r="AF115" s="4"/>
      <c r="AG115" s="8" t="s">
        <v>2483</v>
      </c>
      <c r="AH115" s="70" t="str">
        <f>HLOOKUP(D115,'ADD PARTS HERE'!$C$5:$ER$7,3,)</f>
        <v>name = kb-fuel-breaker1CRLFname = km-tank-bottom-1CRLFname = km-tank-mid-1CRLFname = km-tank-mid-small-1CRLFname = km-tank-top-1CRLFname = cl.radial.cylTankFuelCRLFname = cl.radial.cylTankOxyCRLFname = SMP.fuelTankCRLFname = liquidEngineMiniCRLFname = fuelTankSmallFlat</v>
      </c>
      <c r="AI115" s="8" t="s">
        <v>2484</v>
      </c>
      <c r="AJ115" s="8">
        <v>50</v>
      </c>
    </row>
    <row r="116" spans="1:36" ht="18.75" customHeight="1" x14ac:dyDescent="0.25">
      <c r="A116" s="8">
        <v>106</v>
      </c>
      <c r="B116" s="2"/>
      <c r="C116" s="2"/>
      <c r="D116" s="8">
        <v>106</v>
      </c>
      <c r="E116" s="8" t="s">
        <v>568</v>
      </c>
      <c r="F116" s="4" t="s">
        <v>57</v>
      </c>
      <c r="G116" s="8" t="s">
        <v>569</v>
      </c>
      <c r="H116" s="4" t="s">
        <v>203</v>
      </c>
      <c r="I116" s="8" t="s">
        <v>570</v>
      </c>
      <c r="J116" s="49">
        <v>-2464.1669999999999</v>
      </c>
      <c r="K116" s="50" t="s">
        <v>578</v>
      </c>
      <c r="L116" s="49">
        <v>1119.3330000000001</v>
      </c>
      <c r="M116" s="10" t="s">
        <v>578</v>
      </c>
      <c r="N116" s="4">
        <v>-1</v>
      </c>
      <c r="O116" s="8" t="s">
        <v>571</v>
      </c>
      <c r="P116" s="4" t="s">
        <v>321</v>
      </c>
      <c r="Q116" s="8" t="s">
        <v>572</v>
      </c>
      <c r="R116" s="21">
        <f t="shared" si="9"/>
        <v>50</v>
      </c>
      <c r="S116" s="8" t="s">
        <v>574</v>
      </c>
      <c r="T116" s="6" t="s">
        <v>410</v>
      </c>
      <c r="U116" s="16" t="s">
        <v>573</v>
      </c>
      <c r="V116" s="6"/>
      <c r="W116" s="8" t="s">
        <v>575</v>
      </c>
      <c r="X116" s="20" t="s">
        <v>2486</v>
      </c>
      <c r="Y116" s="12" t="s">
        <v>576</v>
      </c>
      <c r="Z116" s="20" t="s">
        <v>2486</v>
      </c>
      <c r="AA116" s="8" t="s">
        <v>577</v>
      </c>
      <c r="AB116" s="4" t="s">
        <v>56</v>
      </c>
      <c r="AC116" s="8" t="str">
        <f t="shared" si="10"/>
        <v/>
      </c>
      <c r="AD116" s="4"/>
      <c r="AE116" s="8" t="str">
        <f t="shared" si="11"/>
        <v/>
      </c>
      <c r="AF116" s="4"/>
      <c r="AG116" s="8" t="s">
        <v>2483</v>
      </c>
      <c r="AH116" s="70" t="str">
        <f>HLOOKUP(D116,'ADD PARTS HERE'!$C$5:$ER$7,3,)</f>
        <v>name = ExOrbitalDockCRLFname = IACBM.1.25mCRLFname = IACBM.2.5mCRLFname = KarmonyBulkheadCRLFname = KarmonyEndRingCRLFname = KarmonyHabModuleCRLFname = KarmonyHabModule.AdapterCRLFname = KarmonyNodeCoverCRLFname = KarmonyNodeCoverViewportCRLFname = KarmonyNodeMkIIICRLFname = KarmonyNodeMkIII.AdapterCRLFname = KarmonySciModuleCRLFname = KarmonySciModule.AdapterCRLFname = KarmonyStorModuleCRLFname = KarmonyStorModule.AdapterCRLFname = KarmonyUtilModuleCRLFname = KarmonyUtilModule.AdapterCRLFname = KarmonyWarehouseModuleCRLFname = KarmonyWarehouseModule.AdapterCRLFname = KirsDockingModuleCRLFname = KuestAirlockCRLFname = KuestLegacyAirlockCRLFname = stockringCRLFname = 2x1hulltestCRLFname = PolyHabCRLFname = PolyHab2CRLFname = PolyRadarCRLFname = WindowsectCRLFname = LLLWalkwayNEWCRLFname = LLLGreenhouseCRLFname = LLLGreenhousemidCRLFname = LLLGreenhousesmallCRLFname = 2x1HollowhouseCRLFname = 2x1GreenhouseCRLFname = LLLExtendableActivityModCRLFname = Cooling GrillCRLFname = CoolingGrillLargeCRLFname = LLLCentriHabCRLFname = ViewplatCRLFname = ViewplatSingleCRLFname = WalkwayOLDCRLFname = WincurveCRLFname = WindLongCRLFname = WindPortCRLFname = WindRadialLargeCRLFname = WindRadial</v>
      </c>
      <c r="AI116" s="8" t="s">
        <v>2484</v>
      </c>
      <c r="AJ116" s="8">
        <v>50</v>
      </c>
    </row>
    <row r="117" spans="1:36" ht="18.75" customHeight="1" x14ac:dyDescent="0.25">
      <c r="A117" s="8">
        <v>107</v>
      </c>
      <c r="B117" s="2"/>
      <c r="C117" s="2"/>
      <c r="D117" s="8">
        <v>107</v>
      </c>
      <c r="E117" s="8" t="s">
        <v>568</v>
      </c>
      <c r="F117" s="4" t="s">
        <v>85</v>
      </c>
      <c r="G117" s="8" t="s">
        <v>569</v>
      </c>
      <c r="H117" s="4" t="s">
        <v>231</v>
      </c>
      <c r="I117" s="8" t="s">
        <v>570</v>
      </c>
      <c r="J117" s="49">
        <v>-2659</v>
      </c>
      <c r="K117" s="50" t="s">
        <v>578</v>
      </c>
      <c r="L117" s="49">
        <v>1759.5</v>
      </c>
      <c r="M117" s="10" t="s">
        <v>578</v>
      </c>
      <c r="N117" s="4">
        <v>-1</v>
      </c>
      <c r="O117" s="8" t="s">
        <v>571</v>
      </c>
      <c r="P117" s="4" t="s">
        <v>309</v>
      </c>
      <c r="Q117" s="8" t="s">
        <v>572</v>
      </c>
      <c r="R117" s="21">
        <f t="shared" si="9"/>
        <v>40</v>
      </c>
      <c r="S117" s="8" t="s">
        <v>574</v>
      </c>
      <c r="T117" s="6" t="s">
        <v>438</v>
      </c>
      <c r="U117" s="16" t="s">
        <v>573</v>
      </c>
      <c r="V117" s="6"/>
      <c r="W117" s="8" t="s">
        <v>575</v>
      </c>
      <c r="X117" s="20" t="s">
        <v>2486</v>
      </c>
      <c r="Y117" s="12" t="s">
        <v>576</v>
      </c>
      <c r="Z117" s="20" t="s">
        <v>2486</v>
      </c>
      <c r="AA117" s="8" t="s">
        <v>577</v>
      </c>
      <c r="AB117" s="4" t="s">
        <v>133</v>
      </c>
      <c r="AC117" s="8" t="str">
        <f t="shared" si="10"/>
        <v/>
      </c>
      <c r="AD117" s="4"/>
      <c r="AE117" s="8" t="str">
        <f t="shared" si="11"/>
        <v/>
      </c>
      <c r="AF117" s="4"/>
      <c r="AG117" s="8" t="s">
        <v>2483</v>
      </c>
      <c r="AH117" s="70" t="str">
        <f>HLOOKUP(D117,'ADD PARTS HERE'!$C$5:$ER$7,3,)</f>
        <v>name = Antennacomtec1CRLFname = Antennaexpatvr2CRLFname = LLLCommPole2CRLFname = RTLongAntenna2</v>
      </c>
      <c r="AI117" s="8" t="s">
        <v>2484</v>
      </c>
      <c r="AJ117" s="8">
        <v>40</v>
      </c>
    </row>
    <row r="118" spans="1:36" ht="18.75" customHeight="1" x14ac:dyDescent="0.25">
      <c r="A118" s="8">
        <v>108</v>
      </c>
      <c r="B118" s="2"/>
      <c r="C118" s="2"/>
      <c r="D118" s="8">
        <v>108</v>
      </c>
      <c r="E118" s="8" t="s">
        <v>568</v>
      </c>
      <c r="F118" s="4" t="s">
        <v>94</v>
      </c>
      <c r="G118" s="8" t="s">
        <v>569</v>
      </c>
      <c r="H118" s="4" t="s">
        <v>240</v>
      </c>
      <c r="I118" s="8" t="s">
        <v>570</v>
      </c>
      <c r="J118" s="49">
        <v>-1907.5</v>
      </c>
      <c r="K118" s="50" t="s">
        <v>578</v>
      </c>
      <c r="L118" s="49">
        <v>1342</v>
      </c>
      <c r="M118" s="10" t="s">
        <v>578</v>
      </c>
      <c r="N118" s="4">
        <v>-1</v>
      </c>
      <c r="O118" s="8" t="s">
        <v>571</v>
      </c>
      <c r="P118" s="4" t="s">
        <v>323</v>
      </c>
      <c r="Q118" s="8" t="s">
        <v>572</v>
      </c>
      <c r="R118" s="21">
        <f t="shared" si="9"/>
        <v>40</v>
      </c>
      <c r="S118" s="8" t="s">
        <v>574</v>
      </c>
      <c r="T118" s="6" t="s">
        <v>446</v>
      </c>
      <c r="U118" s="16" t="s">
        <v>573</v>
      </c>
      <c r="V118" s="6" t="s">
        <v>528</v>
      </c>
      <c r="W118" s="8" t="s">
        <v>575</v>
      </c>
      <c r="X118" s="20" t="s">
        <v>2486</v>
      </c>
      <c r="Y118" s="12" t="s">
        <v>576</v>
      </c>
      <c r="Z118" s="20" t="s">
        <v>2486</v>
      </c>
      <c r="AA118" s="8" t="s">
        <v>577</v>
      </c>
      <c r="AB118" s="4" t="s">
        <v>128</v>
      </c>
      <c r="AC118" s="8" t="str">
        <f t="shared" si="10"/>
        <v/>
      </c>
      <c r="AD118" s="4"/>
      <c r="AE118" s="8" t="str">
        <f t="shared" si="11"/>
        <v/>
      </c>
      <c r="AF118" s="4"/>
      <c r="AG118" s="8" t="s">
        <v>2483</v>
      </c>
      <c r="AH118" s="70" t="str">
        <f>HLOOKUP(D118,'ADD PARTS HERE'!$C$5:$ER$7,3,)</f>
        <v>name = Antennacomtec2CRLFname = AntennaDF2CRLFname = CommtowCRLFname = LLLCommPoleCRLFname = RTLongAntenna3</v>
      </c>
      <c r="AI118" s="8" t="s">
        <v>2484</v>
      </c>
      <c r="AJ118" s="8">
        <v>40</v>
      </c>
    </row>
    <row r="119" spans="1:36" ht="18.75" customHeight="1" x14ac:dyDescent="0.25">
      <c r="A119" s="8">
        <v>109</v>
      </c>
      <c r="B119" s="2"/>
      <c r="C119" s="2"/>
      <c r="D119" s="8">
        <v>109</v>
      </c>
      <c r="E119" s="8" t="s">
        <v>568</v>
      </c>
      <c r="F119" s="4" t="s">
        <v>46</v>
      </c>
      <c r="G119" s="8" t="s">
        <v>569</v>
      </c>
      <c r="H119" s="4" t="s">
        <v>192</v>
      </c>
      <c r="I119" s="8" t="s">
        <v>570</v>
      </c>
      <c r="J119" s="49">
        <v>-849.83339999999998</v>
      </c>
      <c r="K119" s="50" t="s">
        <v>578</v>
      </c>
      <c r="L119" s="49">
        <v>1286.3330000000001</v>
      </c>
      <c r="M119" s="10" t="s">
        <v>578</v>
      </c>
      <c r="N119" s="4">
        <v>-1</v>
      </c>
      <c r="O119" s="8" t="s">
        <v>571</v>
      </c>
      <c r="P119" s="4" t="s">
        <v>311</v>
      </c>
      <c r="Q119" s="8" t="s">
        <v>572</v>
      </c>
      <c r="R119" s="21">
        <f t="shared" si="9"/>
        <v>40</v>
      </c>
      <c r="S119" s="8" t="s">
        <v>574</v>
      </c>
      <c r="T119" s="6" t="s">
        <v>399</v>
      </c>
      <c r="U119" s="16" t="s">
        <v>573</v>
      </c>
      <c r="V119" s="6" t="s">
        <v>515</v>
      </c>
      <c r="W119" s="8" t="s">
        <v>575</v>
      </c>
      <c r="X119" s="20" t="s">
        <v>2486</v>
      </c>
      <c r="Y119" s="12" t="s">
        <v>576</v>
      </c>
      <c r="Z119" s="20" t="s">
        <v>2486</v>
      </c>
      <c r="AA119" s="8" t="s">
        <v>577</v>
      </c>
      <c r="AB119" s="4" t="s">
        <v>137</v>
      </c>
      <c r="AC119" s="8" t="str">
        <f t="shared" si="10"/>
        <v>,</v>
      </c>
      <c r="AD119" s="4" t="s">
        <v>123</v>
      </c>
      <c r="AE119" s="8" t="str">
        <f t="shared" si="11"/>
        <v/>
      </c>
      <c r="AF119" s="4"/>
      <c r="AG119" s="8" t="s">
        <v>2483</v>
      </c>
      <c r="AH119" s="70" t="str">
        <f>HLOOKUP(D119,'ADD PARTS HERE'!$C$5:$ER$7,3,)</f>
        <v>name = LLLAttchDishCRLFname = LLLRotDishCRLFname = commDish</v>
      </c>
      <c r="AI119" s="8" t="s">
        <v>2484</v>
      </c>
      <c r="AJ119" s="8">
        <v>40</v>
      </c>
    </row>
    <row r="120" spans="1:36" ht="18.75" customHeight="1" x14ac:dyDescent="0.25">
      <c r="A120" s="8">
        <v>110</v>
      </c>
      <c r="B120" s="2"/>
      <c r="C120" s="2"/>
      <c r="D120" s="8">
        <v>110</v>
      </c>
      <c r="E120" s="8" t="s">
        <v>568</v>
      </c>
      <c r="F120" s="4" t="s">
        <v>137</v>
      </c>
      <c r="G120" s="8" t="s">
        <v>569</v>
      </c>
      <c r="H120" s="4" t="s">
        <v>283</v>
      </c>
      <c r="I120" s="8" t="s">
        <v>570</v>
      </c>
      <c r="J120" s="49">
        <v>-1016.833</v>
      </c>
      <c r="K120" s="50" t="s">
        <v>578</v>
      </c>
      <c r="L120" s="49">
        <v>1202.8330000000001</v>
      </c>
      <c r="M120" s="10" t="s">
        <v>578</v>
      </c>
      <c r="N120" s="4">
        <v>-1</v>
      </c>
      <c r="O120" s="8" t="s">
        <v>571</v>
      </c>
      <c r="P120" s="4" t="s">
        <v>344</v>
      </c>
      <c r="Q120" s="8" t="s">
        <v>572</v>
      </c>
      <c r="R120" s="21">
        <f t="shared" si="9"/>
        <v>40</v>
      </c>
      <c r="S120" s="8" t="s">
        <v>574</v>
      </c>
      <c r="T120" s="6" t="s">
        <v>486</v>
      </c>
      <c r="U120" s="16" t="s">
        <v>573</v>
      </c>
      <c r="V120" s="6" t="s">
        <v>2510</v>
      </c>
      <c r="W120" s="8" t="s">
        <v>575</v>
      </c>
      <c r="X120" s="20" t="s">
        <v>2486</v>
      </c>
      <c r="Y120" s="12" t="s">
        <v>576</v>
      </c>
      <c r="Z120" s="20" t="s">
        <v>2486</v>
      </c>
      <c r="AA120" s="8" t="s">
        <v>577</v>
      </c>
      <c r="AB120" s="4" t="s">
        <v>141</v>
      </c>
      <c r="AC120" s="8" t="str">
        <f t="shared" si="10"/>
        <v/>
      </c>
      <c r="AD120" s="4"/>
      <c r="AE120" s="8" t="str">
        <f t="shared" si="11"/>
        <v/>
      </c>
      <c r="AF120" s="4"/>
      <c r="AG120" s="8" t="s">
        <v>2483</v>
      </c>
      <c r="AH120" s="70" t="str">
        <f>HLOOKUP(D120,'ADD PARTS HERE'!$C$5:$ER$7,3,)</f>
        <v>name = h2TankTinyRadCRLFname = mpdt.small</v>
      </c>
      <c r="AI120" s="8" t="s">
        <v>2484</v>
      </c>
      <c r="AJ120" s="8">
        <v>40</v>
      </c>
    </row>
    <row r="121" spans="1:36" ht="18.75" customHeight="1" x14ac:dyDescent="0.25">
      <c r="A121" s="8">
        <v>111</v>
      </c>
      <c r="B121" s="2"/>
      <c r="C121" s="2"/>
      <c r="D121" s="8">
        <v>111</v>
      </c>
      <c r="E121" s="8" t="s">
        <v>568</v>
      </c>
      <c r="F121" s="4" t="s">
        <v>123</v>
      </c>
      <c r="G121" s="8" t="s">
        <v>569</v>
      </c>
      <c r="H121" s="4" t="s">
        <v>269</v>
      </c>
      <c r="I121" s="8" t="s">
        <v>570</v>
      </c>
      <c r="J121" s="49">
        <v>-682.83339999999998</v>
      </c>
      <c r="K121" s="50" t="s">
        <v>578</v>
      </c>
      <c r="L121" s="49">
        <v>1202.8330000000001</v>
      </c>
      <c r="M121" s="10" t="s">
        <v>578</v>
      </c>
      <c r="N121" s="4">
        <v>-1</v>
      </c>
      <c r="O121" s="8" t="s">
        <v>571</v>
      </c>
      <c r="P121" s="4" t="s">
        <v>336</v>
      </c>
      <c r="Q121" s="8" t="s">
        <v>572</v>
      </c>
      <c r="R121" s="21">
        <f t="shared" si="9"/>
        <v>40</v>
      </c>
      <c r="S121" s="8" t="s">
        <v>574</v>
      </c>
      <c r="T121" s="6" t="s">
        <v>474</v>
      </c>
      <c r="U121" s="16" t="s">
        <v>573</v>
      </c>
      <c r="V121" s="6" t="s">
        <v>553</v>
      </c>
      <c r="W121" s="8" t="s">
        <v>575</v>
      </c>
      <c r="X121" s="20" t="s">
        <v>2486</v>
      </c>
      <c r="Y121" s="12" t="s">
        <v>576</v>
      </c>
      <c r="Z121" s="20" t="s">
        <v>2486</v>
      </c>
      <c r="AA121" s="8" t="s">
        <v>577</v>
      </c>
      <c r="AB121" s="4" t="s">
        <v>141</v>
      </c>
      <c r="AC121" s="8" t="str">
        <f t="shared" si="10"/>
        <v/>
      </c>
      <c r="AD121" s="4"/>
      <c r="AE121" s="8" t="str">
        <f t="shared" si="11"/>
        <v/>
      </c>
      <c r="AF121" s="4"/>
      <c r="AG121" s="8" t="s">
        <v>2483</v>
      </c>
      <c r="AH121" s="70" t="str">
        <f>HLOOKUP(D121,'ADD PARTS HERE'!$C$5:$ER$7,3,)</f>
        <v>name = solarpaneles1CRLFname = solarPanelsond1CRLFname = SMP.solarPanels1CRLFname = solarPanels5</v>
      </c>
      <c r="AI121" s="8" t="s">
        <v>2484</v>
      </c>
      <c r="AJ121" s="8">
        <v>40</v>
      </c>
    </row>
    <row r="122" spans="1:36" ht="18.75" customHeight="1" x14ac:dyDescent="0.25">
      <c r="A122" s="8">
        <v>112</v>
      </c>
      <c r="B122" s="2"/>
      <c r="C122" s="2"/>
      <c r="D122" s="8">
        <v>112</v>
      </c>
      <c r="E122" s="8" t="s">
        <v>568</v>
      </c>
      <c r="F122" s="4" t="s">
        <v>52</v>
      </c>
      <c r="G122" s="8" t="s">
        <v>569</v>
      </c>
      <c r="H122" s="4" t="s">
        <v>198</v>
      </c>
      <c r="I122" s="8" t="s">
        <v>570</v>
      </c>
      <c r="J122" s="49">
        <v>-2798.1669999999999</v>
      </c>
      <c r="K122" s="50" t="s">
        <v>578</v>
      </c>
      <c r="L122" s="49">
        <v>952.33339999999998</v>
      </c>
      <c r="M122" s="10" t="s">
        <v>578</v>
      </c>
      <c r="N122" s="4">
        <v>-1</v>
      </c>
      <c r="O122" s="8" t="s">
        <v>571</v>
      </c>
      <c r="P122" s="4" t="s">
        <v>309</v>
      </c>
      <c r="Q122" s="8" t="s">
        <v>572</v>
      </c>
      <c r="R122" s="21">
        <f t="shared" si="9"/>
        <v>40</v>
      </c>
      <c r="S122" s="8" t="s">
        <v>574</v>
      </c>
      <c r="T122" s="6" t="s">
        <v>405</v>
      </c>
      <c r="U122" s="16" t="s">
        <v>573</v>
      </c>
      <c r="V122" s="6"/>
      <c r="W122" s="8" t="s">
        <v>575</v>
      </c>
      <c r="X122" s="20" t="s">
        <v>2486</v>
      </c>
      <c r="Y122" s="12" t="s">
        <v>576</v>
      </c>
      <c r="Z122" s="20" t="s">
        <v>2486</v>
      </c>
      <c r="AA122" s="8" t="s">
        <v>577</v>
      </c>
      <c r="AB122" s="4" t="s">
        <v>26</v>
      </c>
      <c r="AC122" s="8" t="str">
        <f t="shared" si="10"/>
        <v/>
      </c>
      <c r="AD122" s="4"/>
      <c r="AE122" s="8" t="str">
        <f t="shared" si="11"/>
        <v/>
      </c>
      <c r="AF122" s="4"/>
      <c r="AG122" s="8" t="s">
        <v>2483</v>
      </c>
      <c r="AH122" s="70" t="str">
        <f>HLOOKUP(D122,'ADD PARTS HERE'!$C$5:$ER$7,3,)</f>
        <v>name = solarPanelsfaCRLFname = solarPanelsuncat1CRLFname = solarPanelsfa2CRLFname = solarpanels-modern01CRLFname = solarpanels-modern02CRLFname = solarPanels1CRLFname = solarPanels2CRLFname = solarPanels3CRLFname = solarPanels4</v>
      </c>
      <c r="AI122" s="8" t="s">
        <v>2484</v>
      </c>
      <c r="AJ122" s="8">
        <v>40</v>
      </c>
    </row>
    <row r="123" spans="1:36" ht="18.75" customHeight="1" x14ac:dyDescent="0.25">
      <c r="A123" s="8">
        <v>113</v>
      </c>
      <c r="B123" s="2"/>
      <c r="C123" s="2"/>
      <c r="D123" s="8">
        <v>113</v>
      </c>
      <c r="E123" s="8" t="s">
        <v>568</v>
      </c>
      <c r="F123" s="4" t="s">
        <v>8</v>
      </c>
      <c r="G123" s="8" t="s">
        <v>569</v>
      </c>
      <c r="H123" s="4" t="s">
        <v>154</v>
      </c>
      <c r="I123" s="8" t="s">
        <v>570</v>
      </c>
      <c r="J123" s="49">
        <v>-1545.6669999999999</v>
      </c>
      <c r="K123" s="50" t="s">
        <v>578</v>
      </c>
      <c r="L123" s="49">
        <v>868.83339999999998</v>
      </c>
      <c r="M123" s="10" t="s">
        <v>578</v>
      </c>
      <c r="N123" s="4">
        <v>-1</v>
      </c>
      <c r="O123" s="8" t="s">
        <v>571</v>
      </c>
      <c r="P123" s="4" t="s">
        <v>301</v>
      </c>
      <c r="Q123" s="8" t="s">
        <v>572</v>
      </c>
      <c r="R123" s="21">
        <f t="shared" si="9"/>
        <v>40</v>
      </c>
      <c r="S123" s="8" t="s">
        <v>574</v>
      </c>
      <c r="T123" s="6" t="s">
        <v>365</v>
      </c>
      <c r="U123" s="16" t="s">
        <v>573</v>
      </c>
      <c r="V123" s="6"/>
      <c r="W123" s="8" t="s">
        <v>575</v>
      </c>
      <c r="X123" s="20" t="s">
        <v>2486</v>
      </c>
      <c r="Y123" s="12" t="s">
        <v>576</v>
      </c>
      <c r="Z123" s="20" t="s">
        <v>2486</v>
      </c>
      <c r="AA123" s="8" t="s">
        <v>577</v>
      </c>
      <c r="AB123" s="4" t="s">
        <v>9</v>
      </c>
      <c r="AC123" s="8" t="str">
        <f t="shared" si="10"/>
        <v/>
      </c>
      <c r="AD123" s="4"/>
      <c r="AE123" s="8" t="str">
        <f t="shared" si="11"/>
        <v/>
      </c>
      <c r="AF123" s="4"/>
      <c r="AG123" s="8" t="s">
        <v>2483</v>
      </c>
      <c r="AH123" s="70" t="str">
        <f>HLOOKUP(D123,'ADD PARTS HERE'!$C$5:$ER$7,3,)</f>
        <v>name = Kosmos.Salyut.Solar.ArrayCRLFname = Kosmos.Salyut.Solar.Array2CRLFname = Kosmos.TKS.Solar.ArrayCRLFname = solarpanels-modern04CRLFname = largeSolarPanel</v>
      </c>
      <c r="AI123" s="8" t="s">
        <v>2484</v>
      </c>
      <c r="AJ123" s="8">
        <v>40</v>
      </c>
    </row>
    <row r="124" spans="1:36" ht="18.75" customHeight="1" x14ac:dyDescent="0.25">
      <c r="A124" s="8">
        <v>114</v>
      </c>
      <c r="B124" s="2"/>
      <c r="C124" s="2"/>
      <c r="D124" s="8">
        <v>114</v>
      </c>
      <c r="E124" s="8" t="s">
        <v>568</v>
      </c>
      <c r="F124" s="4" t="s">
        <v>5</v>
      </c>
      <c r="G124" s="8" t="s">
        <v>569</v>
      </c>
      <c r="H124" s="4" t="s">
        <v>151</v>
      </c>
      <c r="I124" s="8" t="s">
        <v>570</v>
      </c>
      <c r="J124" s="49">
        <v>-1378.6669999999999</v>
      </c>
      <c r="K124" s="50" t="s">
        <v>578</v>
      </c>
      <c r="L124" s="49">
        <v>868.83339999999998</v>
      </c>
      <c r="M124" s="10" t="s">
        <v>578</v>
      </c>
      <c r="N124" s="4">
        <v>-1</v>
      </c>
      <c r="O124" s="8" t="s">
        <v>571</v>
      </c>
      <c r="P124" s="4" t="s">
        <v>300</v>
      </c>
      <c r="Q124" s="8" t="s">
        <v>572</v>
      </c>
      <c r="R124" s="21">
        <f t="shared" si="9"/>
        <v>40</v>
      </c>
      <c r="S124" s="8" t="s">
        <v>574</v>
      </c>
      <c r="T124" s="6" t="s">
        <v>362</v>
      </c>
      <c r="U124" s="16" t="s">
        <v>573</v>
      </c>
      <c r="V124" s="6"/>
      <c r="W124" s="8" t="s">
        <v>575</v>
      </c>
      <c r="X124" s="20" t="s">
        <v>2486</v>
      </c>
      <c r="Y124" s="12" t="s">
        <v>576</v>
      </c>
      <c r="Z124" s="20" t="s">
        <v>2486</v>
      </c>
      <c r="AA124" s="8" t="s">
        <v>577</v>
      </c>
      <c r="AB124" s="4" t="s">
        <v>9</v>
      </c>
      <c r="AC124" s="8" t="str">
        <f t="shared" si="10"/>
        <v/>
      </c>
      <c r="AD124" s="4"/>
      <c r="AE124" s="8" t="str">
        <f t="shared" si="11"/>
        <v/>
      </c>
      <c r="AF124" s="4"/>
      <c r="AG124" s="8" t="s">
        <v>2483</v>
      </c>
      <c r="AH124" s="70" t="str">
        <f>HLOOKUP(D124,'ADD PARTS HERE'!$C$5:$ER$7,3,)</f>
        <v>name = Kosmos.Balka.PanelBlock1CRLFname = Kosmos.Balka.PanelBlock1.SingleCRLFname = solarpanels-modern03CRLFname = solarpanels-blanket01</v>
      </c>
      <c r="AI124" s="8" t="s">
        <v>2484</v>
      </c>
      <c r="AJ124" s="8">
        <v>40</v>
      </c>
    </row>
    <row r="125" spans="1:36" ht="18.75" customHeight="1" x14ac:dyDescent="0.25">
      <c r="A125" s="8">
        <v>115</v>
      </c>
      <c r="B125" s="2"/>
      <c r="C125" s="2"/>
      <c r="D125" s="8">
        <v>115</v>
      </c>
      <c r="E125" s="8" t="s">
        <v>568</v>
      </c>
      <c r="F125" s="4" t="s">
        <v>132</v>
      </c>
      <c r="G125" s="8" t="s">
        <v>569</v>
      </c>
      <c r="H125" s="4" t="s">
        <v>278</v>
      </c>
      <c r="I125" s="8" t="s">
        <v>570</v>
      </c>
      <c r="J125" s="49">
        <v>-2631.1669999999999</v>
      </c>
      <c r="K125" s="50" t="s">
        <v>578</v>
      </c>
      <c r="L125" s="49">
        <v>785.33339999999998</v>
      </c>
      <c r="M125" s="10" t="s">
        <v>578</v>
      </c>
      <c r="N125" s="4">
        <v>-1</v>
      </c>
      <c r="O125" s="8" t="s">
        <v>571</v>
      </c>
      <c r="P125" s="4" t="s">
        <v>340</v>
      </c>
      <c r="Q125" s="8" t="s">
        <v>572</v>
      </c>
      <c r="R125" s="21">
        <f t="shared" si="9"/>
        <v>40</v>
      </c>
      <c r="S125" s="8" t="s">
        <v>574</v>
      </c>
      <c r="T125" s="6" t="s">
        <v>354</v>
      </c>
      <c r="U125" s="16" t="s">
        <v>573</v>
      </c>
      <c r="V125" s="6" t="s">
        <v>560</v>
      </c>
      <c r="W125" s="8" t="s">
        <v>575</v>
      </c>
      <c r="X125" s="20" t="s">
        <v>2486</v>
      </c>
      <c r="Y125" s="12" t="s">
        <v>576</v>
      </c>
      <c r="Z125" s="20" t="s">
        <v>2486</v>
      </c>
      <c r="AA125" s="8" t="s">
        <v>577</v>
      </c>
      <c r="AB125" s="4" t="s">
        <v>134</v>
      </c>
      <c r="AC125" s="8" t="str">
        <f t="shared" si="10"/>
        <v/>
      </c>
      <c r="AD125" s="4"/>
      <c r="AE125" s="8" t="str">
        <f t="shared" si="11"/>
        <v/>
      </c>
      <c r="AF125" s="4"/>
      <c r="AG125" s="8" t="s">
        <v>2483</v>
      </c>
      <c r="AH125" s="70" t="str">
        <f>HLOOKUP(D125,'ADD PARTS HERE'!$C$5:$ER$7,3,)</f>
        <v>name = HexCanBattCRLFname = HexCanRTGCRLFname = MMI Large BatteryCRLFname = KWRadBattLargeLCRLFname = capacitorInlineMedCRLFname = RLA.ASRGCRLFname = batteryBankCRLFname = Brayton2CRLFname = microwaveThermalEnergyReceiverLCRLFname = phasedArray1</v>
      </c>
      <c r="AI125" s="8" t="s">
        <v>2484</v>
      </c>
      <c r="AJ125" s="8">
        <v>40</v>
      </c>
    </row>
    <row r="126" spans="1:36" ht="18.75" customHeight="1" x14ac:dyDescent="0.25">
      <c r="A126" s="8">
        <v>116</v>
      </c>
      <c r="B126" s="2"/>
      <c r="C126" s="2"/>
      <c r="D126" s="8">
        <v>116</v>
      </c>
      <c r="E126" s="8" t="s">
        <v>568</v>
      </c>
      <c r="F126" s="4" t="s">
        <v>10</v>
      </c>
      <c r="G126" s="8" t="s">
        <v>569</v>
      </c>
      <c r="H126" s="4" t="s">
        <v>156</v>
      </c>
      <c r="I126" s="8" t="s">
        <v>570</v>
      </c>
      <c r="J126" s="49">
        <v>-1406.5</v>
      </c>
      <c r="K126" s="50" t="s">
        <v>578</v>
      </c>
      <c r="L126" s="49">
        <v>785.33339999999998</v>
      </c>
      <c r="M126" s="10" t="s">
        <v>578</v>
      </c>
      <c r="N126" s="4">
        <v>-1</v>
      </c>
      <c r="O126" s="8" t="s">
        <v>571</v>
      </c>
      <c r="P126" s="4" t="s">
        <v>302</v>
      </c>
      <c r="Q126" s="8" t="s">
        <v>572</v>
      </c>
      <c r="R126" s="21">
        <f t="shared" si="9"/>
        <v>40</v>
      </c>
      <c r="S126" s="8" t="s">
        <v>574</v>
      </c>
      <c r="T126" s="6" t="s">
        <v>366</v>
      </c>
      <c r="U126" s="16" t="s">
        <v>573</v>
      </c>
      <c r="V126" s="6"/>
      <c r="W126" s="8" t="s">
        <v>575</v>
      </c>
      <c r="X126" s="20" t="s">
        <v>2486</v>
      </c>
      <c r="Y126" s="12" t="s">
        <v>576</v>
      </c>
      <c r="Z126" s="20" t="s">
        <v>2486</v>
      </c>
      <c r="AA126" s="8" t="s">
        <v>577</v>
      </c>
      <c r="AB126" s="4" t="s">
        <v>143</v>
      </c>
      <c r="AC126" s="8" t="str">
        <f t="shared" si="10"/>
        <v/>
      </c>
      <c r="AD126" s="4"/>
      <c r="AE126" s="8" t="str">
        <f t="shared" si="11"/>
        <v/>
      </c>
      <c r="AF126" s="4"/>
      <c r="AG126" s="8" t="s">
        <v>2483</v>
      </c>
      <c r="AH126" s="70" t="str">
        <f>HLOOKUP(D126,'ADD PARTS HERE'!$C$5:$ER$7,3,)</f>
        <v>name = HexCanBattLargeCRLFname = G120-XL GeneratorCRLFname = G60-M GeneratorCRLFname = battery-inlinelargeCRLFname = battery-inlinemedCRLFname = battery-inlinesmallCRLFname = capacitorInlineLrgCRLFname = batteryBankLarge</v>
      </c>
      <c r="AI126" s="8" t="s">
        <v>2484</v>
      </c>
      <c r="AJ126" s="8">
        <v>40</v>
      </c>
    </row>
    <row r="127" spans="1:36" ht="18.75" customHeight="1" x14ac:dyDescent="0.25">
      <c r="A127" s="8">
        <v>117</v>
      </c>
      <c r="B127" s="2"/>
      <c r="C127" s="2"/>
      <c r="D127" s="8">
        <v>117</v>
      </c>
      <c r="E127" s="8" t="s">
        <v>568</v>
      </c>
      <c r="F127" s="4" t="s">
        <v>116</v>
      </c>
      <c r="G127" s="8" t="s">
        <v>569</v>
      </c>
      <c r="H127" s="4" t="s">
        <v>262</v>
      </c>
      <c r="I127" s="8" t="s">
        <v>570</v>
      </c>
      <c r="J127" s="49">
        <v>-3020.8330000000001</v>
      </c>
      <c r="K127" s="50" t="s">
        <v>578</v>
      </c>
      <c r="L127" s="49">
        <v>729.66669999999999</v>
      </c>
      <c r="M127" s="10" t="s">
        <v>578</v>
      </c>
      <c r="N127" s="4">
        <v>-1</v>
      </c>
      <c r="O127" s="8" t="s">
        <v>571</v>
      </c>
      <c r="P127" s="4" t="s">
        <v>307</v>
      </c>
      <c r="Q127" s="8" t="s">
        <v>572</v>
      </c>
      <c r="R127" s="21">
        <f t="shared" si="9"/>
        <v>40</v>
      </c>
      <c r="S127" s="8" t="s">
        <v>574</v>
      </c>
      <c r="T127" s="6" t="s">
        <v>467</v>
      </c>
      <c r="U127" s="16" t="s">
        <v>573</v>
      </c>
      <c r="V127" s="6" t="s">
        <v>547</v>
      </c>
      <c r="W127" s="8" t="s">
        <v>575</v>
      </c>
      <c r="X127" s="20" t="s">
        <v>2486</v>
      </c>
      <c r="Y127" s="12" t="s">
        <v>576</v>
      </c>
      <c r="Z127" s="20" t="s">
        <v>2486</v>
      </c>
      <c r="AA127" s="8" t="s">
        <v>577</v>
      </c>
      <c r="AB127" s="4" t="s">
        <v>134</v>
      </c>
      <c r="AC127" s="8" t="str">
        <f t="shared" si="10"/>
        <v/>
      </c>
      <c r="AD127" s="4"/>
      <c r="AE127" s="8" t="str">
        <f t="shared" si="11"/>
        <v/>
      </c>
      <c r="AF127" s="4"/>
      <c r="AG127" s="8" t="s">
        <v>2483</v>
      </c>
      <c r="AH127" s="70" t="str">
        <f>HLOOKUP(D127,'ADD PARTS HERE'!$C$5:$ER$7,3,)</f>
        <v>name = 2x1ENGCRLFname = nuclearcontainer25CRLFname = reactor50kwCRLFname = NP.lfe.25m.NERVACRLFname = engineFatNukeCRLFname = NuclearReactor250</v>
      </c>
      <c r="AI127" s="8" t="s">
        <v>2484</v>
      </c>
      <c r="AJ127" s="8">
        <v>40</v>
      </c>
    </row>
    <row r="128" spans="1:36" ht="18.75" customHeight="1" x14ac:dyDescent="0.25">
      <c r="A128" s="8">
        <v>118</v>
      </c>
      <c r="B128" s="2"/>
      <c r="C128" s="2"/>
      <c r="D128" s="8">
        <v>118</v>
      </c>
      <c r="E128" s="8" t="s">
        <v>568</v>
      </c>
      <c r="F128" s="4" t="s">
        <v>13</v>
      </c>
      <c r="G128" s="8" t="s">
        <v>569</v>
      </c>
      <c r="H128" s="4" t="s">
        <v>159</v>
      </c>
      <c r="I128" s="8" t="s">
        <v>570</v>
      </c>
      <c r="J128" s="49">
        <v>-1462.1669999999999</v>
      </c>
      <c r="K128" s="50" t="s">
        <v>578</v>
      </c>
      <c r="L128" s="49">
        <v>674</v>
      </c>
      <c r="M128" s="10" t="s">
        <v>578</v>
      </c>
      <c r="N128" s="4">
        <v>-1</v>
      </c>
      <c r="O128" s="8" t="s">
        <v>571</v>
      </c>
      <c r="P128" s="4" t="s">
        <v>302</v>
      </c>
      <c r="Q128" s="8" t="s">
        <v>572</v>
      </c>
      <c r="R128" s="21">
        <f t="shared" si="9"/>
        <v>40</v>
      </c>
      <c r="S128" s="8" t="s">
        <v>574</v>
      </c>
      <c r="T128" s="6" t="s">
        <v>369</v>
      </c>
      <c r="U128" s="16" t="s">
        <v>573</v>
      </c>
      <c r="V128" s="6" t="s">
        <v>2492</v>
      </c>
      <c r="W128" s="8" t="s">
        <v>575</v>
      </c>
      <c r="X128" s="20" t="s">
        <v>2486</v>
      </c>
      <c r="Y128" s="12" t="s">
        <v>576</v>
      </c>
      <c r="Z128" s="20" t="s">
        <v>2486</v>
      </c>
      <c r="AA128" s="8" t="s">
        <v>577</v>
      </c>
      <c r="AB128" s="4" t="s">
        <v>143</v>
      </c>
      <c r="AC128" s="8" t="str">
        <f t="shared" si="10"/>
        <v/>
      </c>
      <c r="AD128" s="4"/>
      <c r="AE128" s="8" t="str">
        <f t="shared" si="11"/>
        <v/>
      </c>
      <c r="AF128" s="4"/>
      <c r="AG128" s="8" t="s">
        <v>2483</v>
      </c>
      <c r="AH128" s="70" t="str">
        <f>HLOOKUP(D128,'ADD PARTS HERE'!$C$5:$ER$7,3,)</f>
        <v>name = HexCanXenonLargeCRLFname = IP-20 Medium Ion EngineCRLFname = X240-L Xenon TankCRLFname = cl.small.xenonTankCRLFname = argonTank75CRLFname = argonTankLrgRadCRLFname = ds4gCRLFname = pitLargeCRLFname = vasimr-10CRLFname = engineIonMediumCRLFname = RLA.arcjet.medCRLFname = RLA.ion.medCRLFname = RLA.resistojet.medCRLFname = RLA.xenonmed</v>
      </c>
      <c r="AI128" s="8" t="s">
        <v>2484</v>
      </c>
      <c r="AJ128" s="8">
        <v>40</v>
      </c>
    </row>
    <row r="129" spans="1:36" ht="18.75" customHeight="1" x14ac:dyDescent="0.25">
      <c r="A129" s="8">
        <v>119</v>
      </c>
      <c r="B129" s="2"/>
      <c r="C129" s="2"/>
      <c r="D129" s="8">
        <v>119</v>
      </c>
      <c r="E129" s="8" t="s">
        <v>568</v>
      </c>
      <c r="F129" s="4" t="s">
        <v>12</v>
      </c>
      <c r="G129" s="8" t="s">
        <v>569</v>
      </c>
      <c r="H129" s="4" t="s">
        <v>158</v>
      </c>
      <c r="I129" s="8" t="s">
        <v>570</v>
      </c>
      <c r="J129" s="49">
        <v>-1517.8330000000001</v>
      </c>
      <c r="K129" s="50" t="s">
        <v>578</v>
      </c>
      <c r="L129" s="49">
        <v>562.66669999999999</v>
      </c>
      <c r="M129" s="10" t="s">
        <v>578</v>
      </c>
      <c r="N129" s="4">
        <v>-1</v>
      </c>
      <c r="O129" s="8" t="s">
        <v>571</v>
      </c>
      <c r="P129" s="4" t="s">
        <v>303</v>
      </c>
      <c r="Q129" s="8" t="s">
        <v>572</v>
      </c>
      <c r="R129" s="21">
        <f t="shared" si="9"/>
        <v>40</v>
      </c>
      <c r="S129" s="8" t="s">
        <v>574</v>
      </c>
      <c r="T129" s="6" t="s">
        <v>368</v>
      </c>
      <c r="U129" s="16" t="s">
        <v>573</v>
      </c>
      <c r="V129" s="6" t="s">
        <v>498</v>
      </c>
      <c r="W129" s="8" t="s">
        <v>575</v>
      </c>
      <c r="X129" s="20" t="s">
        <v>2486</v>
      </c>
      <c r="Y129" s="12" t="s">
        <v>576</v>
      </c>
      <c r="Z129" s="20" t="s">
        <v>2486</v>
      </c>
      <c r="AA129" s="8" t="s">
        <v>577</v>
      </c>
      <c r="AB129" s="4" t="s">
        <v>25</v>
      </c>
      <c r="AC129" s="8" t="str">
        <f t="shared" si="10"/>
        <v/>
      </c>
      <c r="AD129" s="4"/>
      <c r="AE129" s="8" t="str">
        <f t="shared" si="11"/>
        <v/>
      </c>
      <c r="AF129" s="4"/>
      <c r="AG129" s="8" t="s">
        <v>2483</v>
      </c>
      <c r="AH129" s="70" t="str">
        <f>HLOOKUP(D129,'ADD PARTS HERE'!$C$5:$ER$7,3,)</f>
        <v>name = argonTank100inlineCRLFname = xenonTank100radialCRLFname = RLA.xenonmed2</v>
      </c>
      <c r="AI129" s="8" t="s">
        <v>2484</v>
      </c>
      <c r="AJ129" s="8">
        <v>40</v>
      </c>
    </row>
    <row r="130" spans="1:36" ht="18.75" customHeight="1" x14ac:dyDescent="0.25">
      <c r="A130" s="8">
        <v>120</v>
      </c>
      <c r="B130" s="2"/>
      <c r="C130" s="2"/>
      <c r="D130" s="8">
        <v>120</v>
      </c>
      <c r="E130" s="8" t="s">
        <v>568</v>
      </c>
      <c r="F130" s="4" t="s">
        <v>133</v>
      </c>
      <c r="G130" s="8" t="s">
        <v>569</v>
      </c>
      <c r="H130" s="4" t="s">
        <v>279</v>
      </c>
      <c r="I130" s="8" t="s">
        <v>570</v>
      </c>
      <c r="J130" s="49">
        <v>-2631.1669999999999</v>
      </c>
      <c r="K130" s="50" t="s">
        <v>578</v>
      </c>
      <c r="L130" s="49">
        <v>1481.1669999999999</v>
      </c>
      <c r="M130" s="10" t="s">
        <v>578</v>
      </c>
      <c r="N130" s="4">
        <v>-1</v>
      </c>
      <c r="O130" s="8" t="s">
        <v>571</v>
      </c>
      <c r="P130" s="4" t="s">
        <v>341</v>
      </c>
      <c r="Q130" s="8" t="s">
        <v>572</v>
      </c>
      <c r="R130" s="21">
        <f t="shared" si="9"/>
        <v>30</v>
      </c>
      <c r="S130" s="8" t="s">
        <v>574</v>
      </c>
      <c r="T130" s="6" t="s">
        <v>482</v>
      </c>
      <c r="U130" s="16" t="s">
        <v>573</v>
      </c>
      <c r="V130" s="6" t="s">
        <v>561</v>
      </c>
      <c r="W130" s="8" t="s">
        <v>575</v>
      </c>
      <c r="X130" s="20" t="s">
        <v>2486</v>
      </c>
      <c r="Y130" s="12" t="s">
        <v>576</v>
      </c>
      <c r="Z130" s="20" t="s">
        <v>2486</v>
      </c>
      <c r="AA130" s="8" t="s">
        <v>577</v>
      </c>
      <c r="AB130" s="4" t="s">
        <v>26</v>
      </c>
      <c r="AC130" s="8" t="str">
        <f t="shared" si="10"/>
        <v/>
      </c>
      <c r="AD130" s="4"/>
      <c r="AE130" s="8" t="str">
        <f t="shared" si="11"/>
        <v/>
      </c>
      <c r="AF130" s="4"/>
      <c r="AG130" s="8" t="s">
        <v>2483</v>
      </c>
      <c r="AH130" s="70" t="str">
        <f>HLOOKUP(D130,'ADD PARTS HERE'!$C$5:$ER$7,3,)</f>
        <v>name = HOME.radial.aerospikeCRLFname = HexCanLBLargeCRLFname = HexCanLFOLargeCRLFname = HexCanLFLargeCRLFname = HexCanMonoLargeCRLFname = HexCanOxyLargeCRLFname = HexRackLargeCRLFname = HexDecouplerRackLargeCRLFname = LLLLOHRadiCRLFname = 2x1EagleCrewPodCRLFname = 2x1RCKTENGCRLFname = LLLAerospikeCRLFname = 2x1x1fuelCRLFname = 1x1storagetankfuelCRLFname = LLL2x1FuelSphereCRLFname = 1x1noseconeflatCRLFname = 1to125AdaptorCRLFname = 2x1EngineFairingCRLFname = 2x1EngineFairingEndCRLFname = WindTripleCRLFname = TAL.Toroidal.Tank.Medium.FuelCRLFname = TAL.Toroidal.Tank.Medium.UtilityCRLFname = TAL.Toroidal.Tank.Hub.MediumCRLFname = RLA.linearspike.medCRLFname = HexCanOxygenLargeCRLFname = HexCanDrinkingWaterLargeCRLFname = HexCanFoodLargeCRLFname = HexCanLifeSupportLargeCRLFname = smallThermalRocketNozzleCRLFname = NP.lfe.125m.AerospikeEngineCRLFname = MarkIVBuster</v>
      </c>
      <c r="AI130" s="8" t="s">
        <v>2484</v>
      </c>
      <c r="AJ130" s="8">
        <v>30</v>
      </c>
    </row>
    <row r="131" spans="1:36" ht="18.75" customHeight="1" x14ac:dyDescent="0.25">
      <c r="A131" s="8">
        <v>121</v>
      </c>
      <c r="B131" s="2"/>
      <c r="C131" s="2"/>
      <c r="D131" s="8">
        <v>121</v>
      </c>
      <c r="E131" s="8" t="s">
        <v>568</v>
      </c>
      <c r="F131" s="4" t="s">
        <v>67</v>
      </c>
      <c r="G131" s="8" t="s">
        <v>569</v>
      </c>
      <c r="H131" s="4" t="s">
        <v>213</v>
      </c>
      <c r="I131" s="8" t="s">
        <v>570</v>
      </c>
      <c r="J131" s="49">
        <v>-1239.5</v>
      </c>
      <c r="K131" s="50" t="s">
        <v>578</v>
      </c>
      <c r="L131" s="49">
        <v>1147.1669999999999</v>
      </c>
      <c r="M131" s="10" t="s">
        <v>578</v>
      </c>
      <c r="N131" s="4">
        <v>-1</v>
      </c>
      <c r="O131" s="8" t="s">
        <v>571</v>
      </c>
      <c r="P131" s="4" t="s">
        <v>299</v>
      </c>
      <c r="Q131" s="8" t="s">
        <v>572</v>
      </c>
      <c r="R131" s="21">
        <f t="shared" si="9"/>
        <v>30</v>
      </c>
      <c r="S131" s="8" t="s">
        <v>574</v>
      </c>
      <c r="T131" s="6" t="s">
        <v>420</v>
      </c>
      <c r="U131" s="16" t="s">
        <v>573</v>
      </c>
      <c r="V131" s="6" t="s">
        <v>518</v>
      </c>
      <c r="W131" s="8" t="s">
        <v>575</v>
      </c>
      <c r="X131" s="20" t="s">
        <v>2486</v>
      </c>
      <c r="Y131" s="12" t="s">
        <v>576</v>
      </c>
      <c r="Z131" s="20" t="s">
        <v>2486</v>
      </c>
      <c r="AA131" s="8" t="s">
        <v>577</v>
      </c>
      <c r="AB131" s="4" t="s">
        <v>144</v>
      </c>
      <c r="AC131" s="8" t="str">
        <f t="shared" si="10"/>
        <v/>
      </c>
      <c r="AD131" s="4"/>
      <c r="AE131" s="8" t="str">
        <f t="shared" si="11"/>
        <v/>
      </c>
      <c r="AF131" s="4"/>
      <c r="AG131" s="8" t="s">
        <v>2483</v>
      </c>
      <c r="AH131" s="70" t="str">
        <f>HLOOKUP(D131,'ADD PARTS HERE'!$C$5:$ER$7,3,)</f>
        <v>name = 2x1fuelCRLFname = MarkIIDroopyCRLFname = 2x1BicouplerCRLFname = 2x1noseconeflatCRLFname = 2to1Adaptor1CRLFname = 2to1Adaptor2CRLFname = 2to25mCircAdaptorCRLFname = 2x2to25mCRLFname = 2to1AdaptorCRLFname = 2to2-5AdaptorCRLFname = 2x1decoupler2CRLFname = TAL.Small.HalfSpherical.Tank.FuelCRLFname = TAL.Small.HalfSpherical.Tank.V2.FuelCRLFname = TAL.Small.HalfSpherical.Tank.UtilityCRLFname = TAL.Small.HalfSpherical.Tank.V2.UtilityCRLFname = TAL.Small.Spherical.Tank.FuelCRLFname = TAL.Small.Spherical.Tank.V2.FuelCRLFname = TAL.Small.Spherical.Tank.UtilityCRLFname = TAL.Small.Spherical.Tank.V2.UtilityCRLFname = TAL.Toroidal.Tank.Large.FuelCRLFname = TAL.Toroidal.Tank.Large.UtilityCRLFname = TAL.Toroidal.Tank.Hub.LargeCRLFname = ThermalRocketNozzleCRLFname = LLLAerospike2x1CRLFname = 2x2hull</v>
      </c>
      <c r="AI131" s="8" t="s">
        <v>2484</v>
      </c>
      <c r="AJ131" s="8">
        <v>30</v>
      </c>
    </row>
    <row r="132" spans="1:36" ht="18.75" customHeight="1" x14ac:dyDescent="0.25">
      <c r="A132" s="8">
        <v>122</v>
      </c>
      <c r="B132" s="2"/>
      <c r="C132" s="2"/>
      <c r="D132" s="8">
        <v>122</v>
      </c>
      <c r="E132" s="8" t="s">
        <v>568</v>
      </c>
      <c r="F132" s="4" t="s">
        <v>127</v>
      </c>
      <c r="G132" s="8" t="s">
        <v>569</v>
      </c>
      <c r="H132" s="4" t="s">
        <v>273</v>
      </c>
      <c r="I132" s="8" t="s">
        <v>570</v>
      </c>
      <c r="J132" s="49">
        <v>-2297.1669999999999</v>
      </c>
      <c r="K132" s="50" t="s">
        <v>578</v>
      </c>
      <c r="L132" s="49">
        <v>1119.3330000000001</v>
      </c>
      <c r="M132" s="10" t="s">
        <v>578</v>
      </c>
      <c r="N132" s="4">
        <v>-1</v>
      </c>
      <c r="O132" s="8" t="s">
        <v>571</v>
      </c>
      <c r="P132" s="4" t="s">
        <v>322</v>
      </c>
      <c r="Q132" s="8" t="s">
        <v>572</v>
      </c>
      <c r="R132" s="21">
        <f t="shared" si="9"/>
        <v>30</v>
      </c>
      <c r="S132" s="8" t="s">
        <v>574</v>
      </c>
      <c r="T132" s="6" t="s">
        <v>478</v>
      </c>
      <c r="U132" s="16" t="s">
        <v>573</v>
      </c>
      <c r="V132" s="6" t="s">
        <v>557</v>
      </c>
      <c r="W132" s="8" t="s">
        <v>575</v>
      </c>
      <c r="X132" s="20" t="s">
        <v>2486</v>
      </c>
      <c r="Y132" s="12" t="s">
        <v>576</v>
      </c>
      <c r="Z132" s="20" t="s">
        <v>2486</v>
      </c>
      <c r="AA132" s="8" t="s">
        <v>577</v>
      </c>
      <c r="AB132" s="4" t="s">
        <v>134</v>
      </c>
      <c r="AC132" s="8" t="str">
        <f t="shared" si="10"/>
        <v/>
      </c>
      <c r="AD132" s="4"/>
      <c r="AE132" s="8" t="str">
        <f t="shared" si="11"/>
        <v/>
      </c>
      <c r="AF132" s="4"/>
      <c r="AG132" s="8" t="s">
        <v>2483</v>
      </c>
      <c r="AH132" s="70" t="str">
        <f>HLOOKUP(D132,'ADD PARTS HERE'!$C$5:$ER$7,3,)</f>
        <v>name = HexCanLBNormalCRLFname = HexCanLFOCRLFname = HexCanLFCRLFname = HexCanMonoCRLFname = HexCanOxyCRLFname = HexPodCRLFname = HexRackCRLFname = HexDecouplerRackNormalCRLFname = 1x1fuelCRLFname = 1x1xthirdfuelCRLFname = toroidalAerospikeCRLFname = HexCanOxygenCRLFname = HexCanDrinkingWaterCRLFname = HexCanFoodCRLFname = HexCanLifeSupportCRLFname = smallerThermalRocketNozzle</v>
      </c>
      <c r="AI132" s="8" t="s">
        <v>2484</v>
      </c>
      <c r="AJ132" s="8">
        <v>30</v>
      </c>
    </row>
    <row r="133" spans="1:36" ht="18.75" customHeight="1" x14ac:dyDescent="0.25">
      <c r="A133" s="8">
        <v>123</v>
      </c>
      <c r="B133" s="2"/>
      <c r="C133" s="2"/>
      <c r="D133" s="8">
        <v>123</v>
      </c>
      <c r="E133" s="8" t="s">
        <v>568</v>
      </c>
      <c r="F133" s="4" t="s">
        <v>138</v>
      </c>
      <c r="G133" s="8" t="s">
        <v>569</v>
      </c>
      <c r="H133" s="4" t="s">
        <v>284</v>
      </c>
      <c r="I133" s="8" t="s">
        <v>570</v>
      </c>
      <c r="J133" s="49">
        <v>-1462.1669999999999</v>
      </c>
      <c r="K133" s="50" t="s">
        <v>578</v>
      </c>
      <c r="L133" s="49">
        <v>1091.5</v>
      </c>
      <c r="M133" s="10" t="s">
        <v>578</v>
      </c>
      <c r="N133" s="4">
        <v>-1</v>
      </c>
      <c r="O133" s="8" t="s">
        <v>571</v>
      </c>
      <c r="P133" s="4" t="s">
        <v>309</v>
      </c>
      <c r="Q133" s="8" t="s">
        <v>572</v>
      </c>
      <c r="R133" s="21">
        <f t="shared" si="9"/>
        <v>30</v>
      </c>
      <c r="S133" s="8" t="s">
        <v>574</v>
      </c>
      <c r="T133" s="6" t="s">
        <v>487</v>
      </c>
      <c r="U133" s="16" t="s">
        <v>573</v>
      </c>
      <c r="V133" s="6" t="s">
        <v>563</v>
      </c>
      <c r="W133" s="8" t="s">
        <v>575</v>
      </c>
      <c r="X133" s="20" t="s">
        <v>2486</v>
      </c>
      <c r="Y133" s="12" t="s">
        <v>576</v>
      </c>
      <c r="Z133" s="20" t="s">
        <v>2486</v>
      </c>
      <c r="AA133" s="8" t="s">
        <v>577</v>
      </c>
      <c r="AB133" s="4" t="s">
        <v>144</v>
      </c>
      <c r="AC133" s="8" t="str">
        <f t="shared" si="10"/>
        <v/>
      </c>
      <c r="AD133" s="4"/>
      <c r="AE133" s="8" t="str">
        <f t="shared" si="11"/>
        <v/>
      </c>
      <c r="AF133" s="4"/>
      <c r="AG133" s="8" t="s">
        <v>2483</v>
      </c>
      <c r="AH133" s="70" t="str">
        <f>HLOOKUP(D133,'ADD PARTS HERE'!$C$5:$ER$7,3,)</f>
        <v>name = 4x2RCSSCRLFname = 4x2SASCRLFname = 2x2fuelCRLFname = Dual2x1fuelCRLFname = 4x2fueltestCRLFname = 4x4thirdfuelCRLFname = 4x2WeightCRLFname = 4x2BicouplerCRLFname = 4to2x1Adaptorv1CRLFname = 4to2x1Adaptorv2CRLFname = 4x2noseconeflatCRLFname = 4to2AdaptorCRLFname = 4x2decoupler2CRLFname = TAL.Medium.HalfSpherical.Tank.FuelCRLFname = TAL.Medium.HalfSpherical.Tank.V2.FuelCRLFname = TAL.Medium.HalfSpherical.Tank.UtilityCRLFname = TAL.Medium.HalfSpherical.Tank.V2.UtilityCRLFname = TAL.Medium.Spherical.Tank.FuelCRLFname = TAL.Medium.Spherical.Tank.V2.FuelCRLFname = TAL.Medium.Spherical.Tank.UtilityCRLFname = TAL.Medium.Spherical.Tank.V2.UtilityCRLFname = TAL.XLarge.Toroidal.Tank.FuelCRLFname = TAL.XLarge.Toroidal.Tank.UtilityCRLFname = TAL.Toroidal.Tank.Hub.XLargeCRLFname = bigThermalRocketNozzleCRLFname = km.se4LCRLFname = FNMethaneTank3-1</v>
      </c>
      <c r="AI133" s="8" t="s">
        <v>2484</v>
      </c>
      <c r="AJ133" s="8">
        <v>30</v>
      </c>
    </row>
    <row r="134" spans="1:36" ht="18.75" customHeight="1" x14ac:dyDescent="0.25">
      <c r="A134" s="8">
        <v>124</v>
      </c>
      <c r="B134" s="2"/>
      <c r="C134" s="2"/>
      <c r="D134" s="8">
        <v>124</v>
      </c>
      <c r="E134" s="8" t="s">
        <v>568</v>
      </c>
      <c r="F134" s="4" t="s">
        <v>4</v>
      </c>
      <c r="G134" s="8" t="s">
        <v>569</v>
      </c>
      <c r="H134" s="4" t="s">
        <v>150</v>
      </c>
      <c r="I134" s="8" t="s">
        <v>570</v>
      </c>
      <c r="J134" s="49">
        <v>-1267.3330000000001</v>
      </c>
      <c r="K134" s="50" t="s">
        <v>578</v>
      </c>
      <c r="L134" s="49">
        <v>1091.5</v>
      </c>
      <c r="M134" s="10" t="s">
        <v>578</v>
      </c>
      <c r="N134" s="4">
        <v>-1</v>
      </c>
      <c r="O134" s="8" t="s">
        <v>571</v>
      </c>
      <c r="P134" s="4" t="s">
        <v>299</v>
      </c>
      <c r="Q134" s="8" t="s">
        <v>572</v>
      </c>
      <c r="R134" s="21">
        <f t="shared" si="9"/>
        <v>30</v>
      </c>
      <c r="S134" s="8" t="s">
        <v>574</v>
      </c>
      <c r="T134" s="6" t="s">
        <v>361</v>
      </c>
      <c r="U134" s="16" t="s">
        <v>573</v>
      </c>
      <c r="V134" s="6" t="s">
        <v>496</v>
      </c>
      <c r="W134" s="8" t="s">
        <v>575</v>
      </c>
      <c r="X134" s="20" t="s">
        <v>2486</v>
      </c>
      <c r="Y134" s="12" t="s">
        <v>576</v>
      </c>
      <c r="Z134" s="20" t="s">
        <v>2486</v>
      </c>
      <c r="AA134" s="8" t="s">
        <v>577</v>
      </c>
      <c r="AB134" s="4" t="s">
        <v>144</v>
      </c>
      <c r="AC134" s="8" t="str">
        <f t="shared" si="10"/>
        <v/>
      </c>
      <c r="AD134" s="4"/>
      <c r="AE134" s="8" t="str">
        <f t="shared" si="11"/>
        <v/>
      </c>
      <c r="AF134" s="4"/>
      <c r="AG134" s="8" t="s">
        <v>2483</v>
      </c>
      <c r="AH134" s="70" t="str">
        <f>HLOOKUP(D134,'ADD PARTS HERE'!$C$5:$ER$7,3,)</f>
        <v>name = 4x4fuelCRLFname = TAL.Large.HalfSpherical.Tank.FuelCRLFname = TAL.Large.HalfSpherical.Tank.V2.FuelCRLFname = TAL.Large.HalfSpherical.Tank.UtilityCRLFname = TAL.Large.HalfSpherical.Tank.V2.UtilityCRLFname = TAL.Large.Spherical.Tank.FuelCRLFname = TAL.Large.Spherical.Tank.V2.FuelCRLFname = TAL.Large.Spherical.Tank.UtilityCRLFname = TAL.Large.Spherical.Tank.V2.Utility</v>
      </c>
      <c r="AI134" s="8" t="s">
        <v>2484</v>
      </c>
      <c r="AJ134" s="8">
        <v>30</v>
      </c>
    </row>
    <row r="135" spans="1:36" ht="18.75" customHeight="1" x14ac:dyDescent="0.25">
      <c r="A135" s="8">
        <v>125</v>
      </c>
      <c r="B135" s="2"/>
      <c r="C135" s="2"/>
      <c r="D135" s="8">
        <v>125</v>
      </c>
      <c r="E135" s="8" t="s">
        <v>568</v>
      </c>
      <c r="F135" s="4" t="s">
        <v>40</v>
      </c>
      <c r="G135" s="8" t="s">
        <v>569</v>
      </c>
      <c r="H135" s="4" t="s">
        <v>186</v>
      </c>
      <c r="I135" s="8" t="s">
        <v>570</v>
      </c>
      <c r="J135" s="49">
        <v>-1156</v>
      </c>
      <c r="K135" s="50" t="s">
        <v>578</v>
      </c>
      <c r="L135" s="49">
        <v>1091.5</v>
      </c>
      <c r="M135" s="10" t="s">
        <v>578</v>
      </c>
      <c r="N135" s="4">
        <v>-1</v>
      </c>
      <c r="O135" s="8" t="s">
        <v>571</v>
      </c>
      <c r="P135" s="4" t="s">
        <v>299</v>
      </c>
      <c r="Q135" s="8" t="s">
        <v>572</v>
      </c>
      <c r="R135" s="21">
        <f t="shared" si="9"/>
        <v>30</v>
      </c>
      <c r="S135" s="8" t="s">
        <v>574</v>
      </c>
      <c r="T135" s="6" t="s">
        <v>393</v>
      </c>
      <c r="U135" s="16" t="s">
        <v>573</v>
      </c>
      <c r="V135" s="6" t="s">
        <v>2500</v>
      </c>
      <c r="W135" s="8" t="s">
        <v>575</v>
      </c>
      <c r="X135" s="20" t="s">
        <v>2486</v>
      </c>
      <c r="Y135" s="12" t="s">
        <v>576</v>
      </c>
      <c r="Z135" s="20" t="s">
        <v>2486</v>
      </c>
      <c r="AA135" s="8" t="s">
        <v>577</v>
      </c>
      <c r="AB135" s="4" t="s">
        <v>144</v>
      </c>
      <c r="AC135" s="8" t="str">
        <f t="shared" si="10"/>
        <v/>
      </c>
      <c r="AD135" s="4"/>
      <c r="AE135" s="8" t="str">
        <f t="shared" si="11"/>
        <v/>
      </c>
      <c r="AF135" s="4"/>
      <c r="AG135" s="8" t="s">
        <v>2483</v>
      </c>
      <c r="AH135" s="70" t="str">
        <f>HLOOKUP(D135,'ADD PARTS HERE'!$C$5:$ER$7,3,)</f>
        <v>name = CBM-A-XSCRLFname = CBM-P-XSCRLFname = Kosmos.Salyut.1.5.Propulsion.UnitCRLFname = Kosmos.Balka.1.TunnelCRLFname = Kosmos.Balka.1.SkeletonCRLFname = Kosmos.Berthing.Node.HexawayCRLFname = Kosmos.Berthing.Node.Single.SideCRLFname = Kosmos.Salyut.1.5-1.TaperCRLFname = Kosmos.Salyut.body.1.5CRLFname = Kosmos.KCBSCRLFname = LLLHatchdoorCRLFname = SMP.stationHubCRLFname = dockingPort3CRLFname = TD.cargodockingPort2CRLFname = TD.DockingExtender.Small</v>
      </c>
      <c r="AI135" s="8" t="s">
        <v>2484</v>
      </c>
      <c r="AJ135" s="8">
        <v>30</v>
      </c>
    </row>
    <row r="136" spans="1:36" ht="18.75" customHeight="1" x14ac:dyDescent="0.25">
      <c r="A136" s="8">
        <v>126</v>
      </c>
      <c r="B136" s="2"/>
      <c r="C136" s="2"/>
      <c r="D136" s="8">
        <v>126</v>
      </c>
      <c r="E136" s="8" t="s">
        <v>568</v>
      </c>
      <c r="F136" s="4" t="s">
        <v>45</v>
      </c>
      <c r="G136" s="8" t="s">
        <v>569</v>
      </c>
      <c r="H136" s="4" t="s">
        <v>191</v>
      </c>
      <c r="I136" s="8" t="s">
        <v>570</v>
      </c>
      <c r="J136" s="49">
        <v>-1935.3330000000001</v>
      </c>
      <c r="K136" s="50" t="s">
        <v>578</v>
      </c>
      <c r="L136" s="49">
        <v>1008</v>
      </c>
      <c r="M136" s="10" t="s">
        <v>578</v>
      </c>
      <c r="N136" s="4">
        <v>-1</v>
      </c>
      <c r="O136" s="8" t="s">
        <v>571</v>
      </c>
      <c r="P136" s="4" t="s">
        <v>319</v>
      </c>
      <c r="Q136" s="8" t="s">
        <v>572</v>
      </c>
      <c r="R136" s="21">
        <f t="shared" si="9"/>
        <v>30</v>
      </c>
      <c r="S136" s="8" t="s">
        <v>574</v>
      </c>
      <c r="T136" s="6" t="s">
        <v>398</v>
      </c>
      <c r="U136" s="16" t="s">
        <v>573</v>
      </c>
      <c r="V136" s="6" t="s">
        <v>514</v>
      </c>
      <c r="W136" s="8" t="s">
        <v>575</v>
      </c>
      <c r="X136" s="20" t="s">
        <v>2486</v>
      </c>
      <c r="Y136" s="12" t="s">
        <v>576</v>
      </c>
      <c r="Z136" s="20" t="s">
        <v>2486</v>
      </c>
      <c r="AA136" s="8" t="s">
        <v>577</v>
      </c>
      <c r="AB136" s="4" t="s">
        <v>128</v>
      </c>
      <c r="AC136" s="8" t="str">
        <f t="shared" si="10"/>
        <v/>
      </c>
      <c r="AD136" s="4"/>
      <c r="AE136" s="8" t="str">
        <f t="shared" si="11"/>
        <v/>
      </c>
      <c r="AF136" s="4"/>
      <c r="AG136" s="8" t="s">
        <v>2483</v>
      </c>
      <c r="AH136" s="70" t="str">
        <f>HLOOKUP(D136,'ADD PARTS HERE'!$C$5:$ER$7,3,)</f>
        <v>name = B9.Structure.R0.RailingCRLFname = B9.Structure.R1.RailingCRLFname = B9.Structure.R2.RailingCRLFname = B9.Structure.P1.Surface.HalfCRLFname = B9.Structure.P2.Surface.ClearCRLFname = B9.Structure.P2.Surface.HalfCRLFname = B9.Structure.P1.SurfaceCRLFname = B9.Structure.P2.SurfaceCRLFname = LLL1x1buildingCRLFname = LLL2x2buildingCRLFname = LLLSquareCRLFname = LLLTriangleCRLFname = LLLTriangleRightangleCRLFname = LLLSquare4CRLFname = LLLWeight05tCRLFname = LLLWeight01tCRLFname = TAL.Cubic.Truss.Mini.0.5mCRLFname = TAL.Cubic.Truss.Mini.1.5mCRLFname = TAL.Cubic.Truss.Mini.5mCRLFname = TAL.Cubic.Truss.Mini.1mCRLFname = TAL.Cubic.Truss.Mini.2.5mCRLFname = TAL.Cubic.Truss.Mini.Adapter.LargeCRLFname = TAL.Cubic.Truss.Mini.Adapter.LongCRLFname = TAL.Cubic.Truss.Mini.Adapter.ShortCRLFname = TAL.Cubic.Truss.Mini.HalfCRLFname = TAL.Cubic.Truss.Mini.HubCRLFname = TAL.Cubic.Truss.1mCRLFname = TAL.Cubic.Truss.2mCRLFname = TAL.Cubic.Truss.Adapter.LongCRLFname = TAL.Cubic.Truss.Adapter.ShortCRLFname = TAL.Cubic.Truss.HalfCRLFname = TAL.Cubic.Truss.HubCRLFname = goldenStrutCRLFname = structuralIBeam1CRLFname = structuralMiniNodeCRLFname = structuralPanel1CRLFname = trussAdapter</v>
      </c>
      <c r="AI136" s="8" t="s">
        <v>2484</v>
      </c>
      <c r="AJ136" s="8">
        <v>30</v>
      </c>
    </row>
    <row r="137" spans="1:36" ht="18.75" customHeight="1" x14ac:dyDescent="0.25">
      <c r="A137" s="8">
        <v>127</v>
      </c>
      <c r="B137" s="2"/>
      <c r="C137" s="2"/>
      <c r="D137" s="8">
        <v>127</v>
      </c>
      <c r="E137" s="8" t="s">
        <v>568</v>
      </c>
      <c r="F137" s="4" t="s">
        <v>130</v>
      </c>
      <c r="G137" s="8" t="s">
        <v>569</v>
      </c>
      <c r="H137" s="4" t="s">
        <v>276</v>
      </c>
      <c r="I137" s="8" t="s">
        <v>570</v>
      </c>
      <c r="J137" s="49">
        <v>-1879.6669999999999</v>
      </c>
      <c r="K137" s="50" t="s">
        <v>578</v>
      </c>
      <c r="L137" s="49">
        <v>1008</v>
      </c>
      <c r="M137" s="10" t="s">
        <v>578</v>
      </c>
      <c r="N137" s="4">
        <v>-1</v>
      </c>
      <c r="O137" s="8" t="s">
        <v>571</v>
      </c>
      <c r="P137" s="4" t="s">
        <v>315</v>
      </c>
      <c r="Q137" s="8" t="s">
        <v>572</v>
      </c>
      <c r="R137" s="21">
        <f t="shared" si="9"/>
        <v>30</v>
      </c>
      <c r="S137" s="8" t="s">
        <v>574</v>
      </c>
      <c r="T137" s="6" t="s">
        <v>480</v>
      </c>
      <c r="U137" s="16" t="s">
        <v>573</v>
      </c>
      <c r="V137" s="6" t="s">
        <v>2507</v>
      </c>
      <c r="W137" s="8" t="s">
        <v>575</v>
      </c>
      <c r="X137" s="20" t="s">
        <v>2486</v>
      </c>
      <c r="Y137" s="12" t="s">
        <v>576</v>
      </c>
      <c r="Z137" s="20" t="s">
        <v>2486</v>
      </c>
      <c r="AA137" s="8" t="s">
        <v>577</v>
      </c>
      <c r="AB137" s="4" t="s">
        <v>128</v>
      </c>
      <c r="AC137" s="8" t="str">
        <f t="shared" si="10"/>
        <v/>
      </c>
      <c r="AD137" s="4"/>
      <c r="AE137" s="8" t="str">
        <f t="shared" si="11"/>
        <v/>
      </c>
      <c r="AF137" s="4"/>
      <c r="AG137" s="8" t="s">
        <v>2483</v>
      </c>
      <c r="AH137" s="70" t="str">
        <f>HLOOKUP(D137,'ADD PARTS HERE'!$C$5:$ER$7,3,)</f>
        <v>name = B9.Adapter.Y1CRLFname = CBM-A-SCRLFname = CBM-P-SCRLFname = Kosmos.Balka.1.Skeleton.RCS.StorageCRLFname = Kosmos.Salyut.2-1.5.TaperCRLFname = Kosmos.Salyut.body.2CRLFname = Kosmos.APAS.69CRLFname = walkwayhubCRLFname = AirlockdoorsCRLFname = LLLCBMCRLFname = LLLCBMAnimCRLFname = SDHI.ParaDock.1.ClampOTronCRLFname = SDHI.ParaDock.2.IACBMCRLFname = SMP.dockingPort1CRLFname = SMP.dockingPortLateralCRLFname = Large.Crewed.LabCRLFname = stationHubCRLFname = dockingPort2CRLFname = TD.cargodockingPort1CRLFname = TD.DockingExtender.LargeCRLFname = scienceModuleCRLFname = LLLCBMThin</v>
      </c>
      <c r="AI137" s="8" t="s">
        <v>2484</v>
      </c>
      <c r="AJ137" s="8">
        <v>30</v>
      </c>
    </row>
    <row r="138" spans="1:36" ht="18.75" customHeight="1" x14ac:dyDescent="0.25">
      <c r="A138" s="8">
        <v>128</v>
      </c>
      <c r="B138" s="2"/>
      <c r="C138" s="2"/>
      <c r="D138" s="8">
        <v>128</v>
      </c>
      <c r="E138" s="8" t="s">
        <v>568</v>
      </c>
      <c r="F138" s="4" t="s">
        <v>112</v>
      </c>
      <c r="G138" s="8" t="s">
        <v>569</v>
      </c>
      <c r="H138" s="4" t="s">
        <v>258</v>
      </c>
      <c r="I138" s="8" t="s">
        <v>570</v>
      </c>
      <c r="J138" s="49">
        <v>-2102.3330000000001</v>
      </c>
      <c r="K138" s="50" t="s">
        <v>578</v>
      </c>
      <c r="L138" s="49">
        <v>757.5</v>
      </c>
      <c r="M138" s="10" t="s">
        <v>578</v>
      </c>
      <c r="N138" s="4">
        <v>-1</v>
      </c>
      <c r="O138" s="8" t="s">
        <v>571</v>
      </c>
      <c r="P138" s="4" t="s">
        <v>333</v>
      </c>
      <c r="Q138" s="8" t="s">
        <v>572</v>
      </c>
      <c r="R138" s="21">
        <f t="shared" si="9"/>
        <v>30</v>
      </c>
      <c r="S138" s="8" t="s">
        <v>574</v>
      </c>
      <c r="T138" s="6" t="s">
        <v>353</v>
      </c>
      <c r="U138" s="16" t="s">
        <v>573</v>
      </c>
      <c r="V138" s="6" t="s">
        <v>543</v>
      </c>
      <c r="W138" s="8" t="s">
        <v>575</v>
      </c>
      <c r="X138" s="20" t="s">
        <v>2486</v>
      </c>
      <c r="Y138" s="12" t="s">
        <v>576</v>
      </c>
      <c r="Z138" s="20" t="s">
        <v>2486</v>
      </c>
      <c r="AA138" s="8" t="s">
        <v>577</v>
      </c>
      <c r="AB138" s="4" t="s">
        <v>128</v>
      </c>
      <c r="AC138" s="8" t="str">
        <f t="shared" si="10"/>
        <v>,</v>
      </c>
      <c r="AD138" s="4" t="s">
        <v>134</v>
      </c>
      <c r="AE138" s="8" t="str">
        <f t="shared" si="11"/>
        <v/>
      </c>
      <c r="AF138" s="4"/>
      <c r="AG138" s="8" t="s">
        <v>2483</v>
      </c>
      <c r="AH138" s="70" t="str">
        <f>HLOOKUP(D138,'ADD PARTS HERE'!$C$5:$ER$7,3,)</f>
        <v>name = CBM-ACRLFname = CBM-PCRLFname = Kosmos.Salyut.3-2.TaperCRLFname = Kosmos.Salyut.body.3CRLFname = stationHubLargeCRLFname = dockingPort1CRLFname = dockingPortLargeCRLFname = dockingPortLateralCRLFname = TTC7MK3Dockingport</v>
      </c>
      <c r="AI138" s="8" t="s">
        <v>2484</v>
      </c>
      <c r="AJ138" s="8">
        <v>30</v>
      </c>
    </row>
    <row r="139" spans="1:36" ht="18.75" customHeight="1" x14ac:dyDescent="0.25">
      <c r="A139" s="8">
        <v>129</v>
      </c>
      <c r="B139" s="2"/>
      <c r="C139" s="2"/>
      <c r="D139" s="8">
        <v>129</v>
      </c>
      <c r="E139" s="8" t="s">
        <v>568</v>
      </c>
      <c r="F139" s="4" t="s">
        <v>74</v>
      </c>
      <c r="G139" s="8" t="s">
        <v>569</v>
      </c>
      <c r="H139" s="4" t="s">
        <v>220</v>
      </c>
      <c r="I139" s="8" t="s">
        <v>570</v>
      </c>
      <c r="J139" s="49">
        <v>-1907.5</v>
      </c>
      <c r="K139" s="50" t="s">
        <v>578</v>
      </c>
      <c r="L139" s="49">
        <v>1453.3330000000001</v>
      </c>
      <c r="M139" s="10" t="s">
        <v>578</v>
      </c>
      <c r="N139" s="4">
        <v>-1</v>
      </c>
      <c r="O139" s="8" t="s">
        <v>571</v>
      </c>
      <c r="P139" s="4" t="s">
        <v>323</v>
      </c>
      <c r="Q139" s="8" t="s">
        <v>572</v>
      </c>
      <c r="R139" s="21">
        <f t="shared" ref="R139:R155" si="12">AJ139*$R$5</f>
        <v>25</v>
      </c>
      <c r="S139" s="8" t="s">
        <v>574</v>
      </c>
      <c r="T139" s="6" t="s">
        <v>427</v>
      </c>
      <c r="U139" s="16" t="s">
        <v>573</v>
      </c>
      <c r="V139" s="6"/>
      <c r="W139" s="8" t="s">
        <v>575</v>
      </c>
      <c r="X139" s="20" t="s">
        <v>2486</v>
      </c>
      <c r="Y139" s="12" t="s">
        <v>576</v>
      </c>
      <c r="Z139" s="20" t="s">
        <v>2486</v>
      </c>
      <c r="AA139" s="8" t="s">
        <v>577</v>
      </c>
      <c r="AB139" s="4" t="s">
        <v>94</v>
      </c>
      <c r="AC139" s="8" t="str">
        <f t="shared" ref="AC139:AC170" si="13">IF(ISBLANK(AD139),"",",")</f>
        <v/>
      </c>
      <c r="AD139" s="4"/>
      <c r="AE139" s="8" t="str">
        <f t="shared" ref="AE139:AE170" si="14">IF(ISBLANK(AF139),"",",")</f>
        <v/>
      </c>
      <c r="AF139" s="4"/>
      <c r="AG139" s="8" t="s">
        <v>2483</v>
      </c>
      <c r="AH139" s="70" t="str">
        <f>HLOOKUP(D139,'ADD PARTS HERE'!$C$5:$ER$7,3,)</f>
        <v>name = AdjustableRailFourthCRLFname = dockingwasher.jrCRLFname = dockingwasher.freejrCRLFname = GantrySmallCRLFname = GantrySmallVariantCRLFname = IRHingeClosedFourthCRLFname = IRHingeOpenFourthCRLFname = IRHingeTallFourthCRLFname = IRHingeTallFourthNDCRLFname = IRPistonFourthCRLFname = IR.RotatronFourthCRLFname = TelescopeFourthACRLFname = TelescopeFourthBCRLFname = TelescopeFourthC</v>
      </c>
      <c r="AI139" s="8" t="s">
        <v>2484</v>
      </c>
      <c r="AJ139" s="8">
        <v>25</v>
      </c>
    </row>
    <row r="140" spans="1:36" ht="18.75" customHeight="1" x14ac:dyDescent="0.25">
      <c r="A140" s="8">
        <v>130</v>
      </c>
      <c r="B140" s="2"/>
      <c r="C140" s="2"/>
      <c r="D140" s="8">
        <v>130</v>
      </c>
      <c r="E140" s="8" t="s">
        <v>568</v>
      </c>
      <c r="F140" s="4" t="s">
        <v>82</v>
      </c>
      <c r="G140" s="8" t="s">
        <v>569</v>
      </c>
      <c r="H140" s="4" t="s">
        <v>228</v>
      </c>
      <c r="I140" s="8" t="s">
        <v>570</v>
      </c>
      <c r="J140" s="49">
        <v>-1712.6669999999999</v>
      </c>
      <c r="K140" s="50" t="s">
        <v>578</v>
      </c>
      <c r="L140" s="49">
        <v>1202.8330000000001</v>
      </c>
      <c r="M140" s="10" t="s">
        <v>578</v>
      </c>
      <c r="N140" s="4">
        <v>-1</v>
      </c>
      <c r="O140" s="8" t="s">
        <v>571</v>
      </c>
      <c r="P140" s="4" t="s">
        <v>306</v>
      </c>
      <c r="Q140" s="8" t="s">
        <v>572</v>
      </c>
      <c r="R140" s="21">
        <f t="shared" si="12"/>
        <v>25</v>
      </c>
      <c r="S140" s="8" t="s">
        <v>574</v>
      </c>
      <c r="T140" s="6" t="s">
        <v>435</v>
      </c>
      <c r="U140" s="16" t="s">
        <v>573</v>
      </c>
      <c r="V140" s="6" t="s">
        <v>2502</v>
      </c>
      <c r="W140" s="8" t="s">
        <v>575</v>
      </c>
      <c r="X140" s="20" t="s">
        <v>2486</v>
      </c>
      <c r="Y140" s="12" t="s">
        <v>576</v>
      </c>
      <c r="Z140" s="20" t="s">
        <v>2486</v>
      </c>
      <c r="AA140" s="8" t="s">
        <v>577</v>
      </c>
      <c r="AB140" s="4" t="s">
        <v>81</v>
      </c>
      <c r="AC140" s="8" t="str">
        <f t="shared" si="13"/>
        <v/>
      </c>
      <c r="AD140" s="4"/>
      <c r="AE140" s="8" t="str">
        <f t="shared" si="14"/>
        <v/>
      </c>
      <c r="AF140" s="4"/>
      <c r="AG140" s="8" t="s">
        <v>2483</v>
      </c>
      <c r="AH140" s="70" t="str">
        <f>HLOOKUP(D140,'ADD PARTS HERE'!$C$5:$ER$7,3,)</f>
        <v>name = AdjustableRailHalfCRLFname = dockingwasher.stdCRLFname = dockingwasher.freeCRLFname = GantryCRLFname = GantryVariantCRLFname = IRHingeClosedHalfCRLFname = IRHingeOpenHalfCRLFname = IRHingeTallHalfCRLFname = IRHingeTallHalfNDCRLFname = IRPistonHalfCRLFname = IR.RotatronHalfCRLFname = TelescopeHalfACRLFname = TelescopeHalfBCRLFname = TelescopeHalfC</v>
      </c>
      <c r="AI140" s="8" t="s">
        <v>2484</v>
      </c>
      <c r="AJ140" s="8">
        <v>25</v>
      </c>
    </row>
    <row r="141" spans="1:36" ht="18.75" customHeight="1" x14ac:dyDescent="0.25">
      <c r="A141" s="8">
        <v>131</v>
      </c>
      <c r="B141" s="2"/>
      <c r="C141" s="2"/>
      <c r="D141" s="8">
        <v>131</v>
      </c>
      <c r="E141" s="8" t="s">
        <v>568</v>
      </c>
      <c r="F141" s="4" t="s">
        <v>96</v>
      </c>
      <c r="G141" s="8" t="s">
        <v>569</v>
      </c>
      <c r="H141" s="4" t="s">
        <v>242</v>
      </c>
      <c r="I141" s="8" t="s">
        <v>570</v>
      </c>
      <c r="J141" s="49">
        <v>-1740.5</v>
      </c>
      <c r="K141" s="50" t="s">
        <v>578</v>
      </c>
      <c r="L141" s="49">
        <v>1369.8330000000001</v>
      </c>
      <c r="M141" s="10" t="s">
        <v>578</v>
      </c>
      <c r="N141" s="4">
        <v>-1</v>
      </c>
      <c r="O141" s="8" t="s">
        <v>571</v>
      </c>
      <c r="P141" s="4" t="s">
        <v>317</v>
      </c>
      <c r="Q141" s="8" t="s">
        <v>572</v>
      </c>
      <c r="R141" s="21">
        <f t="shared" si="12"/>
        <v>20</v>
      </c>
      <c r="S141" s="8" t="s">
        <v>574</v>
      </c>
      <c r="T141" s="6" t="s">
        <v>448</v>
      </c>
      <c r="U141" s="16" t="s">
        <v>573</v>
      </c>
      <c r="V141" s="6" t="s">
        <v>530</v>
      </c>
      <c r="W141" s="8" t="s">
        <v>575</v>
      </c>
      <c r="X141" s="20" t="s">
        <v>2486</v>
      </c>
      <c r="Y141" s="12" t="s">
        <v>576</v>
      </c>
      <c r="Z141" s="20" t="s">
        <v>2486</v>
      </c>
      <c r="AA141" s="8" t="s">
        <v>577</v>
      </c>
      <c r="AB141" s="4" t="s">
        <v>81</v>
      </c>
      <c r="AC141" s="8" t="str">
        <f t="shared" si="13"/>
        <v/>
      </c>
      <c r="AD141" s="4"/>
      <c r="AE141" s="8" t="str">
        <f t="shared" si="14"/>
        <v/>
      </c>
      <c r="AF141" s="4"/>
      <c r="AG141" s="8" t="s">
        <v>2483</v>
      </c>
      <c r="AH141" s="70" t="str">
        <f>HLOOKUP(D141,'ADD PARTS HERE'!$C$5:$ER$7,3,)</f>
        <v>name = AdjustableRailCRLFname = dockingwasher.srCRLFname = dockingwasher.freesrCRLFname = GantryLargeCRLFname = GantryLargeVariantCRLFname = IRHingeClosedCRLFname = IR.HingeIndustrialCRLFname = IRHingeOpenCRLFname = IRHingeTallCRLFname = IRHingeTallNDCRLFname = IRPistonCRLFname = IR.RotatronCRLFname = IR.Rotatronmk2CRLFname = IR.RotatronVTOLCRLFname = TelescopeFullACRLFname = TelescopeFullBCRLFname = TelescopeFullC</v>
      </c>
      <c r="AI141" s="8" t="s">
        <v>2484</v>
      </c>
      <c r="AJ141" s="8">
        <v>20</v>
      </c>
    </row>
    <row r="142" spans="1:36" ht="18.75" customHeight="1" x14ac:dyDescent="0.25">
      <c r="A142" s="8">
        <v>132</v>
      </c>
      <c r="B142" s="2"/>
      <c r="C142" s="2"/>
      <c r="D142" s="8">
        <v>132</v>
      </c>
      <c r="E142" s="8" t="s">
        <v>568</v>
      </c>
      <c r="F142" s="4" t="s">
        <v>144</v>
      </c>
      <c r="G142" s="8" t="s">
        <v>569</v>
      </c>
      <c r="H142" s="4" t="s">
        <v>290</v>
      </c>
      <c r="I142" s="8" t="s">
        <v>570</v>
      </c>
      <c r="J142" s="49">
        <v>-1211.6669999999999</v>
      </c>
      <c r="K142" s="50" t="s">
        <v>578</v>
      </c>
      <c r="L142" s="49">
        <v>1008</v>
      </c>
      <c r="M142" s="10" t="s">
        <v>578</v>
      </c>
      <c r="N142" s="4">
        <v>-1</v>
      </c>
      <c r="O142" s="8" t="s">
        <v>571</v>
      </c>
      <c r="P142" s="4" t="s">
        <v>299</v>
      </c>
      <c r="Q142" s="8" t="s">
        <v>572</v>
      </c>
      <c r="R142" s="21">
        <f t="shared" si="12"/>
        <v>20</v>
      </c>
      <c r="S142" s="8" t="s">
        <v>574</v>
      </c>
      <c r="T142" s="6" t="s">
        <v>493</v>
      </c>
      <c r="U142" s="16" t="s">
        <v>573</v>
      </c>
      <c r="V142" s="6" t="s">
        <v>566</v>
      </c>
      <c r="W142" s="8" t="s">
        <v>575</v>
      </c>
      <c r="X142" s="20" t="s">
        <v>2486</v>
      </c>
      <c r="Y142" s="12" t="s">
        <v>576</v>
      </c>
      <c r="Z142" s="20" t="s">
        <v>2486</v>
      </c>
      <c r="AA142" s="8" t="s">
        <v>577</v>
      </c>
      <c r="AB142" s="4" t="s">
        <v>50</v>
      </c>
      <c r="AC142" s="8" t="str">
        <f t="shared" si="13"/>
        <v>,</v>
      </c>
      <c r="AD142" s="4" t="s">
        <v>141</v>
      </c>
      <c r="AE142" s="8" t="str">
        <f t="shared" si="14"/>
        <v/>
      </c>
      <c r="AF142" s="4"/>
      <c r="AG142" s="8" t="s">
        <v>2483</v>
      </c>
      <c r="AH142" s="70" t="str">
        <f>HLOOKUP(D142,'ADD PARTS HERE'!$C$5:$ER$7,3,)</f>
        <v>name = HexCanMetalCRLFname = HexCanMetalSmallCRLFname = HexCanOreCRLFname = HexCanOreSmallCRLFname = HexCanRocketPartsCRLFname = HexCanRocketPartsSmallCRLFname = HexCanKethaneSmallCRLFname = kethane.tank1mLargeCRLFname = kethane.tank1mStandardCRLFname = 1x1Keth</v>
      </c>
      <c r="AI142" s="8" t="s">
        <v>2484</v>
      </c>
      <c r="AJ142" s="8">
        <v>20</v>
      </c>
    </row>
    <row r="143" spans="1:36" ht="18.75" customHeight="1" x14ac:dyDescent="0.25">
      <c r="A143" s="8">
        <v>133</v>
      </c>
      <c r="B143" s="2"/>
      <c r="C143" s="2"/>
      <c r="D143" s="8">
        <v>133</v>
      </c>
      <c r="E143" s="8" t="s">
        <v>568</v>
      </c>
      <c r="F143" s="4" t="s">
        <v>9</v>
      </c>
      <c r="G143" s="8" t="s">
        <v>569</v>
      </c>
      <c r="H143" s="4" t="s">
        <v>155</v>
      </c>
      <c r="I143" s="8" t="s">
        <v>570</v>
      </c>
      <c r="J143" s="49">
        <v>-1462.1669999999999</v>
      </c>
      <c r="K143" s="50" t="s">
        <v>578</v>
      </c>
      <c r="L143" s="49">
        <v>841</v>
      </c>
      <c r="M143" s="10" t="s">
        <v>578</v>
      </c>
      <c r="N143" s="4">
        <v>-1</v>
      </c>
      <c r="O143" s="8" t="s">
        <v>571</v>
      </c>
      <c r="P143" s="4" t="s">
        <v>300</v>
      </c>
      <c r="Q143" s="8" t="s">
        <v>572</v>
      </c>
      <c r="R143" s="21">
        <f t="shared" si="12"/>
        <v>20</v>
      </c>
      <c r="S143" s="8" t="s">
        <v>574</v>
      </c>
      <c r="T143" s="6" t="s">
        <v>348</v>
      </c>
      <c r="U143" s="16" t="s">
        <v>573</v>
      </c>
      <c r="V143" s="6"/>
      <c r="W143" s="8" t="s">
        <v>575</v>
      </c>
      <c r="X143" s="20" t="s">
        <v>2486</v>
      </c>
      <c r="Y143" s="12" t="s">
        <v>576</v>
      </c>
      <c r="Z143" s="20" t="s">
        <v>2486</v>
      </c>
      <c r="AA143" s="8" t="s">
        <v>577</v>
      </c>
      <c r="AB143" s="4" t="s">
        <v>139</v>
      </c>
      <c r="AC143" s="8" t="str">
        <f t="shared" si="13"/>
        <v>,</v>
      </c>
      <c r="AD143" s="4" t="s">
        <v>50</v>
      </c>
      <c r="AE143" s="8" t="str">
        <f t="shared" si="14"/>
        <v/>
      </c>
      <c r="AF143" s="4"/>
      <c r="AG143" s="8" t="s">
        <v>2483</v>
      </c>
      <c r="AH143" s="70" t="str">
        <f>HLOOKUP(D143,'ADD PARTS HERE'!$C$5:$ER$7,3,)</f>
        <v>name = OMDCRLFname = kethane.sensor.1m</v>
      </c>
      <c r="AI143" s="8" t="s">
        <v>2484</v>
      </c>
      <c r="AJ143" s="8">
        <v>20</v>
      </c>
    </row>
    <row r="144" spans="1:36" ht="18.75" customHeight="1" x14ac:dyDescent="0.25">
      <c r="A144" s="8">
        <v>134</v>
      </c>
      <c r="B144" s="2"/>
      <c r="C144" s="2"/>
      <c r="D144" s="8">
        <v>134</v>
      </c>
      <c r="E144" s="8" t="s">
        <v>568</v>
      </c>
      <c r="F144" s="4" t="s">
        <v>56</v>
      </c>
      <c r="G144" s="8" t="s">
        <v>569</v>
      </c>
      <c r="H144" s="4" t="s">
        <v>202</v>
      </c>
      <c r="I144" s="8" t="s">
        <v>570</v>
      </c>
      <c r="J144" s="49">
        <v>-2464.1669999999999</v>
      </c>
      <c r="K144" s="50" t="s">
        <v>578</v>
      </c>
      <c r="L144" s="49">
        <v>813.16669999999999</v>
      </c>
      <c r="M144" s="10" t="s">
        <v>578</v>
      </c>
      <c r="N144" s="4">
        <v>-1</v>
      </c>
      <c r="O144" s="8" t="s">
        <v>571</v>
      </c>
      <c r="P144" s="4" t="s">
        <v>321</v>
      </c>
      <c r="Q144" s="8" t="s">
        <v>572</v>
      </c>
      <c r="R144" s="21">
        <f t="shared" si="12"/>
        <v>20</v>
      </c>
      <c r="S144" s="8" t="s">
        <v>574</v>
      </c>
      <c r="T144" s="6" t="s">
        <v>409</v>
      </c>
      <c r="U144" s="16" t="s">
        <v>573</v>
      </c>
      <c r="V144" s="6"/>
      <c r="W144" s="8" t="s">
        <v>575</v>
      </c>
      <c r="X144" s="20" t="s">
        <v>2486</v>
      </c>
      <c r="Y144" s="12" t="s">
        <v>576</v>
      </c>
      <c r="Z144" s="20" t="s">
        <v>2486</v>
      </c>
      <c r="AA144" s="8" t="s">
        <v>577</v>
      </c>
      <c r="AB144" s="4" t="s">
        <v>134</v>
      </c>
      <c r="AC144" s="8" t="str">
        <f t="shared" si="13"/>
        <v/>
      </c>
      <c r="AD144" s="4"/>
      <c r="AE144" s="8" t="str">
        <f t="shared" si="14"/>
        <v/>
      </c>
      <c r="AF144" s="4"/>
      <c r="AG144" s="8" t="s">
        <v>2483</v>
      </c>
      <c r="AH144" s="70" t="str">
        <f>HLOOKUP(D144,'ADD PARTS HERE'!$C$5:$ER$7,3,)</f>
        <v>name = HexCanMetalLargeCRLFname = HexCanOreLargeCRLFname = HexCanRocketPartsLargeCRLFname = HexCanLFKethaneCRLFname = kethane.tank2mLargeCRLFname = kethane.tank2mMediumCRLFname = kethane.tank2mSmallCRLFname = 2x1Keth</v>
      </c>
      <c r="AI144" s="8" t="s">
        <v>2484</v>
      </c>
      <c r="AJ144" s="8">
        <v>20</v>
      </c>
    </row>
    <row r="145" spans="1:36" ht="18.75" customHeight="1" x14ac:dyDescent="0.25">
      <c r="A145" s="8">
        <v>135</v>
      </c>
      <c r="B145" s="2"/>
      <c r="C145" s="2"/>
      <c r="D145" s="8">
        <v>135</v>
      </c>
      <c r="E145" s="8" t="s">
        <v>568</v>
      </c>
      <c r="F145" s="4" t="s">
        <v>26</v>
      </c>
      <c r="G145" s="8" t="s">
        <v>569</v>
      </c>
      <c r="H145" s="4" t="s">
        <v>172</v>
      </c>
      <c r="I145" s="8" t="s">
        <v>570</v>
      </c>
      <c r="J145" s="49">
        <v>-2826</v>
      </c>
      <c r="K145" s="50" t="s">
        <v>578</v>
      </c>
      <c r="L145" s="49">
        <v>757.5</v>
      </c>
      <c r="M145" s="10" t="s">
        <v>578</v>
      </c>
      <c r="N145" s="4">
        <v>-1</v>
      </c>
      <c r="O145" s="8" t="s">
        <v>571</v>
      </c>
      <c r="P145" s="4" t="s">
        <v>309</v>
      </c>
      <c r="Q145" s="8" t="s">
        <v>572</v>
      </c>
      <c r="R145" s="21">
        <f t="shared" si="12"/>
        <v>20</v>
      </c>
      <c r="S145" s="8" t="s">
        <v>574</v>
      </c>
      <c r="T145" s="6" t="s">
        <v>381</v>
      </c>
      <c r="U145" s="16" t="s">
        <v>573</v>
      </c>
      <c r="V145" s="6" t="s">
        <v>506</v>
      </c>
      <c r="W145" s="8" t="s">
        <v>575</v>
      </c>
      <c r="X145" s="20" t="s">
        <v>2486</v>
      </c>
      <c r="Y145" s="12" t="s">
        <v>576</v>
      </c>
      <c r="Z145" s="20" t="s">
        <v>2486</v>
      </c>
      <c r="AA145" s="8" t="s">
        <v>577</v>
      </c>
      <c r="AB145" s="4" t="s">
        <v>134</v>
      </c>
      <c r="AC145" s="8" t="str">
        <f t="shared" si="13"/>
        <v/>
      </c>
      <c r="AD145" s="4"/>
      <c r="AE145" s="8" t="str">
        <f t="shared" si="14"/>
        <v/>
      </c>
      <c r="AF145" s="4"/>
      <c r="AG145" s="8" t="s">
        <v>2483</v>
      </c>
      <c r="AH145" s="70" t="str">
        <f>HLOOKUP(D145,'ADD PARTS HERE'!$C$5:$ER$7,3,)</f>
        <v>name = HexCanMetalHugeCRLFname = HexCanOreHugeCRLFname = HexCanRocketPartsHugeCRLFname = metalBinCRLFname = oreBinCRLFname = kethane.tank2mExtralargeCRLFname = LLL2x1kethFuelSphere</v>
      </c>
      <c r="AI145" s="8" t="s">
        <v>2484</v>
      </c>
      <c r="AJ145" s="8">
        <v>20</v>
      </c>
    </row>
    <row r="146" spans="1:36" ht="18.75" customHeight="1" x14ac:dyDescent="0.25">
      <c r="A146" s="8">
        <v>136</v>
      </c>
      <c r="B146" s="2"/>
      <c r="C146" s="2"/>
      <c r="D146" s="8">
        <v>136</v>
      </c>
      <c r="E146" s="8" t="s">
        <v>568</v>
      </c>
      <c r="F146" s="4" t="s">
        <v>143</v>
      </c>
      <c r="G146" s="8" t="s">
        <v>569</v>
      </c>
      <c r="H146" s="4" t="s">
        <v>289</v>
      </c>
      <c r="I146" s="8" t="s">
        <v>570</v>
      </c>
      <c r="J146" s="49">
        <v>-1462.1669999999999</v>
      </c>
      <c r="K146" s="50" t="s">
        <v>578</v>
      </c>
      <c r="L146" s="49">
        <v>729.66669999999999</v>
      </c>
      <c r="M146" s="10" t="s">
        <v>578</v>
      </c>
      <c r="N146" s="4">
        <v>-1</v>
      </c>
      <c r="O146" s="8" t="s">
        <v>571</v>
      </c>
      <c r="P146" s="4" t="s">
        <v>302</v>
      </c>
      <c r="Q146" s="8" t="s">
        <v>572</v>
      </c>
      <c r="R146" s="21">
        <f t="shared" si="12"/>
        <v>20</v>
      </c>
      <c r="S146" s="8" t="s">
        <v>574</v>
      </c>
      <c r="T146" s="6" t="s">
        <v>492</v>
      </c>
      <c r="U146" s="16" t="s">
        <v>573</v>
      </c>
      <c r="V146" s="6" t="s">
        <v>2513</v>
      </c>
      <c r="W146" s="8" t="s">
        <v>575</v>
      </c>
      <c r="X146" s="20" t="s">
        <v>2486</v>
      </c>
      <c r="Y146" s="12" t="s">
        <v>576</v>
      </c>
      <c r="Z146" s="20" t="s">
        <v>2486</v>
      </c>
      <c r="AA146" s="8" t="s">
        <v>577</v>
      </c>
      <c r="AB146" s="4" t="s">
        <v>139</v>
      </c>
      <c r="AC146" s="8" t="str">
        <f t="shared" si="13"/>
        <v>,</v>
      </c>
      <c r="AD146" s="4" t="s">
        <v>50</v>
      </c>
      <c r="AE146" s="8" t="str">
        <f t="shared" si="14"/>
        <v/>
      </c>
      <c r="AF146" s="4"/>
      <c r="AG146" s="8" t="s">
        <v>2483</v>
      </c>
      <c r="AH146" s="70" t="str">
        <f>HLOOKUP(D146,'ADD PARTS HERE'!$C$5:$ER$7,3,)</f>
        <v>name = Thermometermt1CRLFname = kerbproCRLFname = radiator-10kWCRLFname = sensorThermometerCRLFname = RadialRadiatorzzzCRLFname = ThermalFin</v>
      </c>
      <c r="AI146" s="8" t="s">
        <v>2484</v>
      </c>
      <c r="AJ146" s="8">
        <v>20</v>
      </c>
    </row>
    <row r="147" spans="1:36" ht="18.75" customHeight="1" x14ac:dyDescent="0.25">
      <c r="A147" s="8">
        <v>137</v>
      </c>
      <c r="B147" s="2"/>
      <c r="C147" s="2"/>
      <c r="D147" s="8">
        <v>137</v>
      </c>
      <c r="E147" s="8" t="s">
        <v>568</v>
      </c>
      <c r="F147" s="4" t="s">
        <v>25</v>
      </c>
      <c r="G147" s="8" t="s">
        <v>569</v>
      </c>
      <c r="H147" s="4" t="s">
        <v>171</v>
      </c>
      <c r="I147" s="8" t="s">
        <v>570</v>
      </c>
      <c r="J147" s="49">
        <v>-1462.1669999999999</v>
      </c>
      <c r="K147" s="50" t="s">
        <v>578</v>
      </c>
      <c r="L147" s="49">
        <v>618.33339999999998</v>
      </c>
      <c r="M147" s="10" t="s">
        <v>578</v>
      </c>
      <c r="N147" s="4">
        <v>-1</v>
      </c>
      <c r="O147" s="8" t="s">
        <v>571</v>
      </c>
      <c r="P147" s="4" t="s">
        <v>303</v>
      </c>
      <c r="Q147" s="8" t="s">
        <v>572</v>
      </c>
      <c r="R147" s="21">
        <f t="shared" si="12"/>
        <v>20</v>
      </c>
      <c r="S147" s="8" t="s">
        <v>574</v>
      </c>
      <c r="T147" s="6" t="s">
        <v>349</v>
      </c>
      <c r="U147" s="16" t="s">
        <v>573</v>
      </c>
      <c r="V147" s="6" t="s">
        <v>505</v>
      </c>
      <c r="W147" s="8" t="s">
        <v>575</v>
      </c>
      <c r="X147" s="20" t="s">
        <v>2486</v>
      </c>
      <c r="Y147" s="12" t="s">
        <v>576</v>
      </c>
      <c r="Z147" s="20" t="s">
        <v>2486</v>
      </c>
      <c r="AA147" s="8" t="s">
        <v>577</v>
      </c>
      <c r="AB147" s="4" t="s">
        <v>139</v>
      </c>
      <c r="AC147" s="8" t="str">
        <f t="shared" si="13"/>
        <v>,</v>
      </c>
      <c r="AD147" s="4" t="s">
        <v>50</v>
      </c>
      <c r="AE147" s="8" t="str">
        <f t="shared" si="14"/>
        <v/>
      </c>
      <c r="AF147" s="4"/>
      <c r="AG147" s="8" t="s">
        <v>2483</v>
      </c>
      <c r="AH147" s="70" t="str">
        <f>HLOOKUP(D147,'ADD PARTS HERE'!$C$5:$ER$7,3,)</f>
        <v>name = PAPBarometerCRLFname = sensorBarometerCRLFname = FNGCMS</v>
      </c>
      <c r="AI147" s="8" t="s">
        <v>2484</v>
      </c>
      <c r="AJ147" s="8">
        <v>20</v>
      </c>
    </row>
    <row r="148" spans="1:36" ht="18.75" customHeight="1" x14ac:dyDescent="0.25">
      <c r="A148" s="8">
        <v>138</v>
      </c>
      <c r="B148" s="2"/>
      <c r="C148" s="2"/>
      <c r="D148" s="8">
        <v>138</v>
      </c>
      <c r="E148" s="8" t="s">
        <v>568</v>
      </c>
      <c r="F148" s="4" t="s">
        <v>81</v>
      </c>
      <c r="G148" s="8" t="s">
        <v>569</v>
      </c>
      <c r="H148" s="4" t="s">
        <v>227</v>
      </c>
      <c r="I148" s="8" t="s">
        <v>570</v>
      </c>
      <c r="J148" s="49">
        <v>-1712.6669999999999</v>
      </c>
      <c r="K148" s="50" t="s">
        <v>578</v>
      </c>
      <c r="L148" s="49">
        <v>952.33339999999998</v>
      </c>
      <c r="M148" s="10" t="s">
        <v>578</v>
      </c>
      <c r="N148" s="4">
        <v>-1</v>
      </c>
      <c r="O148" s="8" t="s">
        <v>571</v>
      </c>
      <c r="P148" s="4" t="s">
        <v>324</v>
      </c>
      <c r="Q148" s="8" t="s">
        <v>572</v>
      </c>
      <c r="R148" s="21">
        <f t="shared" si="12"/>
        <v>10</v>
      </c>
      <c r="S148" s="8" t="s">
        <v>574</v>
      </c>
      <c r="T148" s="6" t="s">
        <v>434</v>
      </c>
      <c r="U148" s="16" t="s">
        <v>573</v>
      </c>
      <c r="V148" s="6" t="s">
        <v>519</v>
      </c>
      <c r="W148" s="8" t="s">
        <v>575</v>
      </c>
      <c r="X148" s="20" t="s">
        <v>2486</v>
      </c>
      <c r="Y148" s="12" t="s">
        <v>576</v>
      </c>
      <c r="Z148" s="20" t="s">
        <v>2486</v>
      </c>
      <c r="AA148" s="8" t="s">
        <v>577</v>
      </c>
      <c r="AB148" s="4" t="s">
        <v>139</v>
      </c>
      <c r="AC148" s="8" t="str">
        <f t="shared" si="13"/>
        <v/>
      </c>
      <c r="AD148" s="4"/>
      <c r="AE148" s="8" t="str">
        <f t="shared" si="14"/>
        <v/>
      </c>
      <c r="AF148" s="4"/>
      <c r="AG148" s="8" t="s">
        <v>2483</v>
      </c>
      <c r="AH148" s="70" t="str">
        <f>HLOOKUP(D148,'ADD PARTS HERE'!$C$5:$ER$7,3,)</f>
        <v>name = AccelerometerFGACRLFname = retinaGravimeterCRLFname = radiator-1mwCRLFname = sensorAccelerometerCRLFname = sensorGravimeterCRLFname = circradiatorKT2CRLFname = radiator0CRLFname = DTMagnetometer</v>
      </c>
      <c r="AI148" s="8" t="s">
        <v>2484</v>
      </c>
      <c r="AJ148" s="8">
        <v>10</v>
      </c>
    </row>
    <row r="149" spans="1:36" ht="18.75" customHeight="1" x14ac:dyDescent="0.25">
      <c r="A149" s="8">
        <v>139</v>
      </c>
      <c r="B149" s="2"/>
      <c r="C149" s="2"/>
      <c r="D149" s="8">
        <v>139</v>
      </c>
      <c r="E149" s="8" t="s">
        <v>568</v>
      </c>
      <c r="F149" s="4" t="s">
        <v>141</v>
      </c>
      <c r="G149" s="8" t="s">
        <v>569</v>
      </c>
      <c r="H149" s="4" t="s">
        <v>287</v>
      </c>
      <c r="I149" s="8" t="s">
        <v>570</v>
      </c>
      <c r="J149" s="49">
        <v>-1016.833</v>
      </c>
      <c r="K149" s="50" t="s">
        <v>578</v>
      </c>
      <c r="L149" s="49">
        <v>924.5</v>
      </c>
      <c r="M149" s="10" t="s">
        <v>578</v>
      </c>
      <c r="N149" s="4">
        <v>-1</v>
      </c>
      <c r="O149" s="8" t="s">
        <v>571</v>
      </c>
      <c r="P149" s="4" t="s">
        <v>345</v>
      </c>
      <c r="Q149" s="8" t="s">
        <v>572</v>
      </c>
      <c r="R149" s="21">
        <f t="shared" si="12"/>
        <v>10</v>
      </c>
      <c r="S149" s="8" t="s">
        <v>574</v>
      </c>
      <c r="T149" s="6" t="s">
        <v>490</v>
      </c>
      <c r="U149" s="16" t="s">
        <v>573</v>
      </c>
      <c r="V149" s="6" t="s">
        <v>2511</v>
      </c>
      <c r="W149" s="8" t="s">
        <v>575</v>
      </c>
      <c r="X149" s="20" t="s">
        <v>2486</v>
      </c>
      <c r="Y149" s="12" t="s">
        <v>576</v>
      </c>
      <c r="Z149" s="20" t="s">
        <v>2486</v>
      </c>
      <c r="AA149" s="8" t="s">
        <v>577</v>
      </c>
      <c r="AB149" s="4" t="s">
        <v>50</v>
      </c>
      <c r="AC149" s="8" t="str">
        <f t="shared" si="13"/>
        <v/>
      </c>
      <c r="AD149" s="4"/>
      <c r="AE149" s="8" t="str">
        <f t="shared" si="14"/>
        <v/>
      </c>
      <c r="AF149" s="4"/>
      <c r="AG149" s="8" t="s">
        <v>2483</v>
      </c>
      <c r="AH149" s="70" t="str">
        <f>HLOOKUP(D149,'ADD PARTS HERE'!$C$5:$ER$7,3,)</f>
        <v>name = 3.75.Heatshield</v>
      </c>
      <c r="AI149" s="8" t="s">
        <v>2484</v>
      </c>
      <c r="AJ149" s="8">
        <v>10</v>
      </c>
    </row>
    <row r="150" spans="1:36" ht="18.75" customHeight="1" x14ac:dyDescent="0.25">
      <c r="A150" s="8">
        <v>140</v>
      </c>
      <c r="B150" s="2"/>
      <c r="C150" s="2"/>
      <c r="D150" s="8">
        <v>140</v>
      </c>
      <c r="E150" s="8" t="s">
        <v>568</v>
      </c>
      <c r="F150" s="4" t="s">
        <v>128</v>
      </c>
      <c r="G150" s="8" t="s">
        <v>569</v>
      </c>
      <c r="H150" s="4" t="s">
        <v>274</v>
      </c>
      <c r="I150" s="8" t="s">
        <v>570</v>
      </c>
      <c r="J150" s="49">
        <v>-1907.5</v>
      </c>
      <c r="K150" s="50" t="s">
        <v>578</v>
      </c>
      <c r="L150" s="49">
        <v>757.5</v>
      </c>
      <c r="M150" s="10" t="s">
        <v>578</v>
      </c>
      <c r="N150" s="4">
        <v>-1</v>
      </c>
      <c r="O150" s="8" t="s">
        <v>571</v>
      </c>
      <c r="P150" s="4" t="s">
        <v>338</v>
      </c>
      <c r="Q150" s="8" t="s">
        <v>572</v>
      </c>
      <c r="R150" s="21">
        <f t="shared" si="12"/>
        <v>10</v>
      </c>
      <c r="S150" s="8" t="s">
        <v>574</v>
      </c>
      <c r="T150" s="6" t="s">
        <v>355</v>
      </c>
      <c r="U150" s="16" t="s">
        <v>573</v>
      </c>
      <c r="V150" s="6" t="s">
        <v>2506</v>
      </c>
      <c r="W150" s="8" t="s">
        <v>575</v>
      </c>
      <c r="X150" s="20" t="s">
        <v>2486</v>
      </c>
      <c r="Y150" s="12" t="s">
        <v>576</v>
      </c>
      <c r="Z150" s="20" t="s">
        <v>2486</v>
      </c>
      <c r="AA150" s="8" t="s">
        <v>577</v>
      </c>
      <c r="AB150" s="4" t="s">
        <v>139</v>
      </c>
      <c r="AC150" s="8" t="str">
        <f t="shared" si="13"/>
        <v/>
      </c>
      <c r="AD150" s="4"/>
      <c r="AE150" s="8" t="str">
        <f t="shared" si="14"/>
        <v/>
      </c>
      <c r="AF150" s="4"/>
      <c r="AG150" s="8" t="s">
        <v>2483</v>
      </c>
      <c r="AH150" s="70" t="str">
        <f>HLOOKUP(D150,'ADD PARTS HERE'!$C$5:$ER$7,3,)</f>
        <v>name = KAS.CPort1CRLFname = KAS.Hook.GrapplingHookCRLFname = KAS.Hook.MagnetCRLFname = KAS.Winch2CRLFname = KAS.Winch3CRLFname = KAS.Winch4</v>
      </c>
      <c r="AI150" s="8" t="s">
        <v>2484</v>
      </c>
      <c r="AJ150" s="8">
        <v>10</v>
      </c>
    </row>
    <row r="151" spans="1:36" ht="18.75" customHeight="1" x14ac:dyDescent="0.25">
      <c r="A151" s="8">
        <v>141</v>
      </c>
      <c r="B151" s="2"/>
      <c r="C151" s="2"/>
      <c r="D151" s="8">
        <v>141</v>
      </c>
      <c r="E151" s="8" t="s">
        <v>568</v>
      </c>
      <c r="F151" s="4" t="s">
        <v>134</v>
      </c>
      <c r="G151" s="8" t="s">
        <v>569</v>
      </c>
      <c r="H151" s="4" t="s">
        <v>280</v>
      </c>
      <c r="I151" s="8" t="s">
        <v>570</v>
      </c>
      <c r="J151" s="49">
        <v>-2297.1669999999999</v>
      </c>
      <c r="K151" s="50" t="s">
        <v>578</v>
      </c>
      <c r="L151" s="49">
        <v>729.66669999999999</v>
      </c>
      <c r="M151" s="10" t="s">
        <v>578</v>
      </c>
      <c r="N151" s="4">
        <v>-1</v>
      </c>
      <c r="O151" s="8" t="s">
        <v>571</v>
      </c>
      <c r="P151" s="4" t="s">
        <v>342</v>
      </c>
      <c r="Q151" s="8" t="s">
        <v>572</v>
      </c>
      <c r="R151" s="21">
        <f t="shared" si="12"/>
        <v>10</v>
      </c>
      <c r="S151" s="8" t="s">
        <v>574</v>
      </c>
      <c r="T151" s="6" t="s">
        <v>483</v>
      </c>
      <c r="U151" s="16" t="s">
        <v>573</v>
      </c>
      <c r="V151" s="6" t="s">
        <v>2508</v>
      </c>
      <c r="W151" s="8" t="s">
        <v>575</v>
      </c>
      <c r="X151" s="20" t="s">
        <v>2486</v>
      </c>
      <c r="Y151" s="12" t="s">
        <v>576</v>
      </c>
      <c r="Z151" s="20" t="s">
        <v>2486</v>
      </c>
      <c r="AA151" s="8" t="s">
        <v>577</v>
      </c>
      <c r="AB151" s="4" t="s">
        <v>139</v>
      </c>
      <c r="AC151" s="8" t="str">
        <f t="shared" si="13"/>
        <v/>
      </c>
      <c r="AD151" s="4"/>
      <c r="AE151" s="8" t="str">
        <f t="shared" si="14"/>
        <v/>
      </c>
      <c r="AF151" s="4"/>
      <c r="AG151" s="8" t="s">
        <v>2483</v>
      </c>
      <c r="AH151" s="70" t="str">
        <f>HLOOKUP(D151,'ADD PARTS HERE'!$C$5:$ER$7,3,)</f>
        <v>name = CORE.CSB-406-2CRLFname = CORE.CSB-406-2LCRLFname = CORE.DCM-4301-2CRLFname = CORE.DCM-4401-1CRLFname = CORE.IDM-4402-1CRLFname = km.stager.ag3CRLFname = kb-fuel-breaker2CRLFname = km.se3CRLFname = km-tank-bottom-2CRLFname = km-tank-mid-2CRLFname = km-tank-mid-small-2CRLFname = km-tank-top-2CRLFname = TD.EngineBuranOMS</v>
      </c>
      <c r="AI151" s="8" t="s">
        <v>2484</v>
      </c>
      <c r="AJ151" s="8">
        <v>10</v>
      </c>
    </row>
    <row r="152" spans="1:36" ht="18.75" customHeight="1" x14ac:dyDescent="0.25">
      <c r="A152" s="8">
        <v>142</v>
      </c>
      <c r="B152" s="2"/>
      <c r="C152" s="2"/>
      <c r="D152" s="8">
        <v>142</v>
      </c>
      <c r="E152" s="8" t="s">
        <v>568</v>
      </c>
      <c r="F152" s="4" t="s">
        <v>50</v>
      </c>
      <c r="G152" s="8" t="s">
        <v>569</v>
      </c>
      <c r="H152" s="4" t="s">
        <v>196</v>
      </c>
      <c r="I152" s="8" t="s">
        <v>570</v>
      </c>
      <c r="J152" s="49">
        <v>-1211.6669999999999</v>
      </c>
      <c r="K152" s="50" t="s">
        <v>578</v>
      </c>
      <c r="L152" s="49">
        <v>729.66669999999999</v>
      </c>
      <c r="M152" s="10" t="s">
        <v>578</v>
      </c>
      <c r="N152" s="4">
        <v>-1</v>
      </c>
      <c r="O152" s="8" t="s">
        <v>571</v>
      </c>
      <c r="P152" s="4" t="s">
        <v>305</v>
      </c>
      <c r="Q152" s="8" t="s">
        <v>572</v>
      </c>
      <c r="R152" s="21">
        <f t="shared" si="12"/>
        <v>5</v>
      </c>
      <c r="S152" s="8" t="s">
        <v>574</v>
      </c>
      <c r="T152" s="6" t="s">
        <v>403</v>
      </c>
      <c r="U152" s="16" t="s">
        <v>573</v>
      </c>
      <c r="V152" s="6" t="s">
        <v>516</v>
      </c>
      <c r="W152" s="8" t="s">
        <v>575</v>
      </c>
      <c r="X152" s="20" t="s">
        <v>2486</v>
      </c>
      <c r="Y152" s="12" t="s">
        <v>576</v>
      </c>
      <c r="Z152" s="20" t="s">
        <v>2486</v>
      </c>
      <c r="AA152" s="8" t="s">
        <v>577</v>
      </c>
      <c r="AB152" s="4" t="s">
        <v>142</v>
      </c>
      <c r="AC152" s="8" t="str">
        <f t="shared" si="13"/>
        <v/>
      </c>
      <c r="AD152" s="4"/>
      <c r="AE152" s="8" t="str">
        <f t="shared" si="14"/>
        <v/>
      </c>
      <c r="AF152" s="4"/>
      <c r="AG152" s="8" t="s">
        <v>2483</v>
      </c>
      <c r="AH152" s="70" t="str">
        <f>HLOOKUP(D152,'ADD PARTS HERE'!$C$5:$ER$7,3,)</f>
        <v>name = CORE.CSB-209-1CRLFname = CORE.CSB-209-1LCRLFname = bb1CRLFname = km.bb2CRLFname = kb-fuel-breaker3CRLFname = km-tank-bottom-3CRLFname = km-tank-mid-3CRLFname = km-tank-mid-small-3CRLFname = km-tank-top-3CRLFname = TD.BlizzardEngineCRLFname = TD.BlizzardEngineMountCRLFname = TD.JupiterEngineCRLFname = TD.JupiterEngineMountCRLFname = TD.ZenithBoosterCRLFname = TD.ZenithBoosterRadialCRLFname = TD.JupiterAdaptCRLFname = TD.JupiterNoseCRLFname = TD.JupiterUpperSegCRLFname = TD.JupiterTankHalfCRLFname = TD.JupiterTankCRLFname = TD.JupiterTankBase</v>
      </c>
      <c r="AI152" s="8" t="s">
        <v>2484</v>
      </c>
      <c r="AJ152" s="8">
        <v>5</v>
      </c>
    </row>
    <row r="153" spans="1:36" ht="18.75" customHeight="1" x14ac:dyDescent="0.25">
      <c r="A153" s="8">
        <v>143</v>
      </c>
      <c r="B153" s="2"/>
      <c r="C153" s="2"/>
      <c r="D153" s="8">
        <v>143</v>
      </c>
      <c r="E153" s="8" t="s">
        <v>568</v>
      </c>
      <c r="F153" s="4" t="s">
        <v>139</v>
      </c>
      <c r="G153" s="8" t="s">
        <v>569</v>
      </c>
      <c r="H153" s="4" t="s">
        <v>285</v>
      </c>
      <c r="I153" s="8" t="s">
        <v>570</v>
      </c>
      <c r="J153" s="49">
        <v>-1712.6669999999999</v>
      </c>
      <c r="K153" s="50" t="s">
        <v>578</v>
      </c>
      <c r="L153" s="49">
        <v>729.66669999999999</v>
      </c>
      <c r="M153" s="10" t="s">
        <v>578</v>
      </c>
      <c r="N153" s="4">
        <v>-1</v>
      </c>
      <c r="O153" s="8" t="s">
        <v>571</v>
      </c>
      <c r="P153" s="4" t="s">
        <v>324</v>
      </c>
      <c r="Q153" s="8" t="s">
        <v>572</v>
      </c>
      <c r="R153" s="21">
        <f t="shared" si="12"/>
        <v>2</v>
      </c>
      <c r="S153" s="8" t="s">
        <v>574</v>
      </c>
      <c r="T153" s="6" t="s">
        <v>488</v>
      </c>
      <c r="U153" s="16" t="s">
        <v>573</v>
      </c>
      <c r="V153" s="6" t="s">
        <v>564</v>
      </c>
      <c r="W153" s="8" t="s">
        <v>575</v>
      </c>
      <c r="X153" s="20" t="s">
        <v>2486</v>
      </c>
      <c r="Y153" s="12" t="s">
        <v>576</v>
      </c>
      <c r="Z153" s="20" t="s">
        <v>2486</v>
      </c>
      <c r="AA153" s="8" t="s">
        <v>577</v>
      </c>
      <c r="AB153" s="4" t="s">
        <v>30</v>
      </c>
      <c r="AC153" s="8" t="str">
        <f t="shared" si="13"/>
        <v/>
      </c>
      <c r="AD153" s="4"/>
      <c r="AE153" s="8" t="str">
        <f t="shared" si="14"/>
        <v/>
      </c>
      <c r="AF153" s="4"/>
      <c r="AG153" s="8" t="s">
        <v>2483</v>
      </c>
      <c r="AH153" s="70" t="str">
        <f>HLOOKUP(D153,'ADD PARTS HERE'!$C$5:$ER$7,3,)</f>
        <v>name = CORE.CSB-412-2CRLFname = CORE.CSB-412-2LCRLFname = TD.JupiterSSME</v>
      </c>
      <c r="AI153" s="8" t="s">
        <v>2484</v>
      </c>
      <c r="AJ153" s="8">
        <v>2</v>
      </c>
    </row>
    <row r="154" spans="1:36" ht="18.75" customHeight="1" x14ac:dyDescent="0.25">
      <c r="A154" s="8">
        <v>144</v>
      </c>
      <c r="B154" s="2"/>
      <c r="C154" s="2"/>
      <c r="D154" s="8">
        <v>144</v>
      </c>
      <c r="E154" s="8" t="s">
        <v>568</v>
      </c>
      <c r="F154" s="4" t="s">
        <v>142</v>
      </c>
      <c r="G154" s="8" t="s">
        <v>569</v>
      </c>
      <c r="H154" s="4" t="s">
        <v>288</v>
      </c>
      <c r="I154" s="8" t="s">
        <v>570</v>
      </c>
      <c r="J154" s="49">
        <v>-1211.6669999999999</v>
      </c>
      <c r="K154" s="50" t="s">
        <v>578</v>
      </c>
      <c r="L154" s="49">
        <v>590.5</v>
      </c>
      <c r="M154" s="10" t="s">
        <v>578</v>
      </c>
      <c r="N154" s="4">
        <v>-1</v>
      </c>
      <c r="O154" s="8" t="s">
        <v>571</v>
      </c>
      <c r="P154" s="4" t="s">
        <v>305</v>
      </c>
      <c r="Q154" s="8" t="s">
        <v>572</v>
      </c>
      <c r="R154" s="21">
        <f t="shared" si="12"/>
        <v>2</v>
      </c>
      <c r="S154" s="8" t="s">
        <v>574</v>
      </c>
      <c r="T154" s="6" t="s">
        <v>491</v>
      </c>
      <c r="U154" s="16" t="s">
        <v>573</v>
      </c>
      <c r="V154" s="6" t="s">
        <v>2512</v>
      </c>
      <c r="W154" s="8" t="s">
        <v>575</v>
      </c>
      <c r="X154" s="20" t="s">
        <v>2486</v>
      </c>
      <c r="Y154" s="12" t="s">
        <v>576</v>
      </c>
      <c r="Z154" s="20" t="s">
        <v>2486</v>
      </c>
      <c r="AA154" s="8" t="s">
        <v>577</v>
      </c>
      <c r="AB154" s="4" t="s">
        <v>145</v>
      </c>
      <c r="AC154" s="8" t="str">
        <f t="shared" si="13"/>
        <v/>
      </c>
      <c r="AD154" s="4"/>
      <c r="AE154" s="8" t="str">
        <f t="shared" si="14"/>
        <v/>
      </c>
      <c r="AF154" s="4"/>
      <c r="AG154" s="8" t="s">
        <v>2483</v>
      </c>
      <c r="AH154" s="70" t="str">
        <f>HLOOKUP(D154,'ADD PARTS HERE'!$C$5:$ER$7,3,)</f>
        <v>name = CORE.CSB-204-1CRLFname = CORE.CSB-204-1LCRLFname = CORE.DCM-2201-2CRLFname = CORE.DCM-2301-2CRLFname = CORE.IDM-2202-2CRLFname = Engineer7500CRLFname = EngineerChipFlightCRLFname = km.stager.ag2CRLFname = double-omsCRLFname = kb-fuel-breaker15CRLFname = omsCRLFname = km.se0CRLFname = se2CRLFname = km-tank-bottom-15CRLFname = km-tank-mid-15CRLFname = km-tank-mid-small-15CRLFname = km-tank-top-15CRLFname = protractor.plainCRLFname = protractor.tape</v>
      </c>
      <c r="AI154" s="8" t="s">
        <v>2484</v>
      </c>
      <c r="AJ154" s="8">
        <v>2</v>
      </c>
    </row>
    <row r="155" spans="1:36" ht="18.75" customHeight="1" x14ac:dyDescent="0.25">
      <c r="A155" s="8">
        <v>145</v>
      </c>
      <c r="B155" s="2"/>
      <c r="C155" s="2"/>
      <c r="D155" s="8">
        <v>145</v>
      </c>
      <c r="E155" s="8" t="s">
        <v>568</v>
      </c>
      <c r="F155" s="4" t="s">
        <v>30</v>
      </c>
      <c r="G155" s="8" t="s">
        <v>569</v>
      </c>
      <c r="H155" s="4" t="s">
        <v>176</v>
      </c>
      <c r="I155" s="8" t="s">
        <v>570</v>
      </c>
      <c r="J155" s="49">
        <v>-1712.6669999999999</v>
      </c>
      <c r="K155" s="50" t="s">
        <v>578</v>
      </c>
      <c r="L155" s="49">
        <v>590.5</v>
      </c>
      <c r="M155" s="10" t="s">
        <v>578</v>
      </c>
      <c r="N155" s="4">
        <v>-1</v>
      </c>
      <c r="O155" s="8" t="s">
        <v>571</v>
      </c>
      <c r="P155" s="4" t="s">
        <v>307</v>
      </c>
      <c r="Q155" s="8" t="s">
        <v>572</v>
      </c>
      <c r="R155" s="21">
        <f t="shared" si="12"/>
        <v>1</v>
      </c>
      <c r="S155" s="8" t="s">
        <v>574</v>
      </c>
      <c r="T155" s="6" t="s">
        <v>350</v>
      </c>
      <c r="U155" s="16" t="s">
        <v>573</v>
      </c>
      <c r="V155" s="6" t="s">
        <v>2497</v>
      </c>
      <c r="W155" s="8" t="s">
        <v>575</v>
      </c>
      <c r="X155" s="20" t="s">
        <v>2486</v>
      </c>
      <c r="Y155" s="12" t="s">
        <v>576</v>
      </c>
      <c r="Z155" s="20" t="s">
        <v>2486</v>
      </c>
      <c r="AA155" s="8" t="s">
        <v>577</v>
      </c>
      <c r="AB155" s="4" t="s">
        <v>145</v>
      </c>
      <c r="AC155" s="8" t="str">
        <f t="shared" si="13"/>
        <v/>
      </c>
      <c r="AD155" s="4"/>
      <c r="AE155" s="8" t="str">
        <f t="shared" si="14"/>
        <v/>
      </c>
      <c r="AF155" s="4"/>
      <c r="AG155" s="8" t="s">
        <v>2483</v>
      </c>
      <c r="AH155" s="70" t="str">
        <f>HLOOKUP(D155,'ADD PARTS HERE'!$C$5:$ER$7,3,)</f>
        <v>name = decoupler.ftr.2MCRLFname = decoupler.ftrCRLFname = KM.FuelController.OFFCRLFname = KM.FuelController.ONCRLFname = KM.timerCRLFname = Kosmos.VA.RRV.Escape.UnitCRLFname = KW2mDecouplerCRLFname = 2x2decoupler2CRLFname = NP.decoupler.stack.25m.MiniCRLFname = decoupler1-2CRLFname = radialDecoupler1-2CRLFname = stackSeparatorBigCRLFname = TD.BoosterSepCRLFname = TD.BoosterSep1</v>
      </c>
      <c r="AI155" s="8" t="s">
        <v>2484</v>
      </c>
      <c r="AJ155" s="8">
        <v>1</v>
      </c>
    </row>
    <row r="156" spans="1:36" ht="18.75" customHeight="1" x14ac:dyDescent="0.25">
      <c r="A156" s="8"/>
      <c r="B156" s="2"/>
      <c r="C156" s="2"/>
      <c r="D156" s="8">
        <v>146</v>
      </c>
      <c r="E156" s="8" t="s">
        <v>568</v>
      </c>
      <c r="F156" s="4"/>
      <c r="G156" s="8" t="s">
        <v>569</v>
      </c>
      <c r="H156" s="4"/>
      <c r="I156" s="8" t="s">
        <v>570</v>
      </c>
      <c r="J156" s="49"/>
      <c r="K156" s="50" t="s">
        <v>578</v>
      </c>
      <c r="L156" s="49"/>
      <c r="M156" s="10" t="s">
        <v>578</v>
      </c>
      <c r="N156" s="4"/>
      <c r="O156" s="8" t="s">
        <v>571</v>
      </c>
      <c r="P156" s="4"/>
      <c r="Q156" s="8" t="s">
        <v>572</v>
      </c>
      <c r="R156" s="21"/>
      <c r="S156" s="8" t="s">
        <v>574</v>
      </c>
      <c r="T156" s="6"/>
      <c r="U156" s="16" t="s">
        <v>573</v>
      </c>
      <c r="V156" s="6"/>
      <c r="W156" s="8" t="s">
        <v>575</v>
      </c>
      <c r="X156" s="20" t="s">
        <v>2486</v>
      </c>
      <c r="Y156" s="12" t="s">
        <v>576</v>
      </c>
      <c r="Z156" s="20" t="s">
        <v>2486</v>
      </c>
      <c r="AA156" s="8" t="s">
        <v>577</v>
      </c>
      <c r="AB156" s="4"/>
      <c r="AC156" s="8" t="str">
        <f t="shared" si="13"/>
        <v/>
      </c>
      <c r="AD156" s="4"/>
      <c r="AE156" s="8" t="str">
        <f t="shared" si="14"/>
        <v/>
      </c>
      <c r="AF156" s="4"/>
      <c r="AG156" s="8" t="s">
        <v>2483</v>
      </c>
      <c r="AH156" s="70" t="e">
        <f>HLOOKUP(D156,'ADD PARTS HERE'!$C$5:$ER$7,3,)</f>
        <v>#N/A</v>
      </c>
      <c r="AI156" s="8" t="s">
        <v>2484</v>
      </c>
      <c r="AJ156" s="8">
        <v>201</v>
      </c>
    </row>
    <row r="157" spans="1:36" ht="18.75" customHeight="1" x14ac:dyDescent="0.25">
      <c r="A157" s="8"/>
      <c r="B157" s="2"/>
      <c r="C157" s="2"/>
      <c r="D157" s="8">
        <v>147</v>
      </c>
      <c r="E157" s="8" t="s">
        <v>568</v>
      </c>
      <c r="F157" s="4"/>
      <c r="G157" s="8" t="s">
        <v>569</v>
      </c>
      <c r="H157" s="4"/>
      <c r="I157" s="8" t="s">
        <v>570</v>
      </c>
      <c r="J157" s="49"/>
      <c r="K157" s="50" t="s">
        <v>578</v>
      </c>
      <c r="L157" s="49"/>
      <c r="M157" s="10" t="s">
        <v>578</v>
      </c>
      <c r="N157" s="4"/>
      <c r="O157" s="8" t="s">
        <v>571</v>
      </c>
      <c r="P157" s="4"/>
      <c r="Q157" s="8" t="s">
        <v>572</v>
      </c>
      <c r="R157" s="21"/>
      <c r="S157" s="8" t="s">
        <v>574</v>
      </c>
      <c r="T157" s="6"/>
      <c r="U157" s="16" t="s">
        <v>573</v>
      </c>
      <c r="V157" s="6"/>
      <c r="W157" s="8" t="s">
        <v>575</v>
      </c>
      <c r="X157" s="20" t="s">
        <v>2486</v>
      </c>
      <c r="Y157" s="12" t="s">
        <v>576</v>
      </c>
      <c r="Z157" s="20" t="s">
        <v>2486</v>
      </c>
      <c r="AA157" s="8" t="s">
        <v>577</v>
      </c>
      <c r="AB157" s="4"/>
      <c r="AC157" s="8" t="str">
        <f t="shared" si="13"/>
        <v/>
      </c>
      <c r="AD157" s="4"/>
      <c r="AE157" s="8" t="str">
        <f t="shared" si="14"/>
        <v/>
      </c>
      <c r="AF157" s="4"/>
      <c r="AG157" s="8" t="s">
        <v>2483</v>
      </c>
      <c r="AH157" s="70" t="e">
        <f>HLOOKUP(D157,'ADD PARTS HERE'!$C$5:$ER$7,3,)</f>
        <v>#N/A</v>
      </c>
      <c r="AI157" s="8" t="s">
        <v>2484</v>
      </c>
      <c r="AJ157" s="8">
        <v>202</v>
      </c>
    </row>
    <row r="158" spans="1:36" ht="18.75" customHeight="1" x14ac:dyDescent="0.25">
      <c r="A158" s="8"/>
      <c r="B158" s="2"/>
      <c r="C158" s="2"/>
      <c r="D158" s="8">
        <v>148</v>
      </c>
      <c r="E158" s="8" t="s">
        <v>568</v>
      </c>
      <c r="F158" s="4"/>
      <c r="G158" s="8" t="s">
        <v>569</v>
      </c>
      <c r="H158" s="4"/>
      <c r="I158" s="8" t="s">
        <v>570</v>
      </c>
      <c r="J158" s="49"/>
      <c r="K158" s="50" t="s">
        <v>578</v>
      </c>
      <c r="L158" s="49"/>
      <c r="M158" s="10" t="s">
        <v>578</v>
      </c>
      <c r="N158" s="4"/>
      <c r="O158" s="8" t="s">
        <v>571</v>
      </c>
      <c r="P158" s="4"/>
      <c r="Q158" s="8" t="s">
        <v>572</v>
      </c>
      <c r="R158" s="21"/>
      <c r="S158" s="8" t="s">
        <v>574</v>
      </c>
      <c r="T158" s="6"/>
      <c r="U158" s="16" t="s">
        <v>573</v>
      </c>
      <c r="V158" s="6"/>
      <c r="W158" s="8" t="s">
        <v>575</v>
      </c>
      <c r="X158" s="20" t="s">
        <v>2486</v>
      </c>
      <c r="Y158" s="12" t="s">
        <v>576</v>
      </c>
      <c r="Z158" s="20" t="s">
        <v>2486</v>
      </c>
      <c r="AA158" s="8" t="s">
        <v>577</v>
      </c>
      <c r="AB158" s="4"/>
      <c r="AC158" s="8" t="str">
        <f t="shared" si="13"/>
        <v/>
      </c>
      <c r="AD158" s="4"/>
      <c r="AE158" s="8" t="str">
        <f t="shared" si="14"/>
        <v/>
      </c>
      <c r="AF158" s="4"/>
      <c r="AG158" s="8" t="s">
        <v>2483</v>
      </c>
      <c r="AH158" s="70" t="e">
        <f>HLOOKUP(D158,'ADD PARTS HERE'!$C$5:$ER$7,3,)</f>
        <v>#N/A</v>
      </c>
      <c r="AI158" s="8" t="s">
        <v>2484</v>
      </c>
      <c r="AJ158" s="8">
        <v>203</v>
      </c>
    </row>
    <row r="159" spans="1:36" ht="18.75" customHeight="1" x14ac:dyDescent="0.25">
      <c r="A159" s="8"/>
      <c r="B159" s="2"/>
      <c r="C159" s="2"/>
      <c r="D159" s="8">
        <v>149</v>
      </c>
      <c r="E159" s="8" t="s">
        <v>568</v>
      </c>
      <c r="F159" s="4"/>
      <c r="G159" s="8" t="s">
        <v>569</v>
      </c>
      <c r="H159" s="4"/>
      <c r="I159" s="8" t="s">
        <v>570</v>
      </c>
      <c r="J159" s="49"/>
      <c r="K159" s="50" t="s">
        <v>578</v>
      </c>
      <c r="L159" s="49"/>
      <c r="M159" s="10" t="s">
        <v>578</v>
      </c>
      <c r="N159" s="4"/>
      <c r="O159" s="8" t="s">
        <v>571</v>
      </c>
      <c r="P159" s="4"/>
      <c r="Q159" s="8" t="s">
        <v>572</v>
      </c>
      <c r="R159" s="21"/>
      <c r="S159" s="8" t="s">
        <v>574</v>
      </c>
      <c r="T159" s="6"/>
      <c r="U159" s="16" t="s">
        <v>573</v>
      </c>
      <c r="V159" s="6"/>
      <c r="W159" s="8" t="s">
        <v>575</v>
      </c>
      <c r="X159" s="20" t="s">
        <v>2486</v>
      </c>
      <c r="Y159" s="12" t="s">
        <v>576</v>
      </c>
      <c r="Z159" s="20" t="s">
        <v>2486</v>
      </c>
      <c r="AA159" s="8" t="s">
        <v>577</v>
      </c>
      <c r="AB159" s="4"/>
      <c r="AC159" s="8" t="str">
        <f t="shared" si="13"/>
        <v/>
      </c>
      <c r="AD159" s="4"/>
      <c r="AE159" s="8" t="str">
        <f t="shared" si="14"/>
        <v/>
      </c>
      <c r="AF159" s="4"/>
      <c r="AG159" s="8" t="s">
        <v>2483</v>
      </c>
      <c r="AH159" s="70" t="e">
        <f>HLOOKUP(D159,'ADD PARTS HERE'!$C$5:$ER$7,3,)</f>
        <v>#N/A</v>
      </c>
      <c r="AI159" s="8" t="s">
        <v>2484</v>
      </c>
      <c r="AJ159" s="8">
        <v>204</v>
      </c>
    </row>
    <row r="160" spans="1:36" ht="18.75" customHeight="1" x14ac:dyDescent="0.25">
      <c r="A160" s="8"/>
      <c r="B160" s="2"/>
      <c r="C160" s="2"/>
      <c r="D160" s="8">
        <v>150</v>
      </c>
      <c r="E160" s="8" t="s">
        <v>568</v>
      </c>
      <c r="F160" s="4"/>
      <c r="G160" s="8" t="s">
        <v>569</v>
      </c>
      <c r="H160" s="4"/>
      <c r="I160" s="8" t="s">
        <v>570</v>
      </c>
      <c r="J160" s="49"/>
      <c r="K160" s="50" t="s">
        <v>578</v>
      </c>
      <c r="L160" s="49"/>
      <c r="M160" s="10" t="s">
        <v>578</v>
      </c>
      <c r="N160" s="4"/>
      <c r="O160" s="8" t="s">
        <v>571</v>
      </c>
      <c r="P160" s="4"/>
      <c r="Q160" s="8" t="s">
        <v>572</v>
      </c>
      <c r="R160" s="21"/>
      <c r="S160" s="8" t="s">
        <v>574</v>
      </c>
      <c r="T160" s="6"/>
      <c r="U160" s="16" t="s">
        <v>573</v>
      </c>
      <c r="V160" s="6"/>
      <c r="W160" s="8" t="s">
        <v>575</v>
      </c>
      <c r="X160" s="20" t="s">
        <v>2486</v>
      </c>
      <c r="Y160" s="12" t="s">
        <v>576</v>
      </c>
      <c r="Z160" s="20" t="s">
        <v>2486</v>
      </c>
      <c r="AA160" s="8" t="s">
        <v>577</v>
      </c>
      <c r="AB160" s="4"/>
      <c r="AC160" s="8" t="str">
        <f t="shared" si="13"/>
        <v/>
      </c>
      <c r="AD160" s="4"/>
      <c r="AE160" s="8" t="str">
        <f t="shared" si="14"/>
        <v/>
      </c>
      <c r="AF160" s="4"/>
      <c r="AG160" s="8" t="s">
        <v>2483</v>
      </c>
      <c r="AH160" s="70" t="e">
        <f>HLOOKUP(D160,'ADD PARTS HERE'!$C$5:$ER$7,3,)</f>
        <v>#N/A</v>
      </c>
      <c r="AI160" s="8" t="s">
        <v>2484</v>
      </c>
      <c r="AJ160" s="8">
        <v>205</v>
      </c>
    </row>
    <row r="161" spans="1:36" ht="18.75" customHeight="1" x14ac:dyDescent="0.25">
      <c r="A161" s="8"/>
      <c r="B161" s="2"/>
      <c r="C161" s="2"/>
      <c r="D161" s="8">
        <v>151</v>
      </c>
      <c r="E161" s="8" t="s">
        <v>568</v>
      </c>
      <c r="F161" s="4"/>
      <c r="G161" s="8" t="s">
        <v>569</v>
      </c>
      <c r="H161" s="4"/>
      <c r="I161" s="8" t="s">
        <v>570</v>
      </c>
      <c r="J161" s="49"/>
      <c r="K161" s="50" t="s">
        <v>578</v>
      </c>
      <c r="L161" s="49"/>
      <c r="M161" s="10" t="s">
        <v>578</v>
      </c>
      <c r="N161" s="4"/>
      <c r="O161" s="8" t="s">
        <v>571</v>
      </c>
      <c r="P161" s="4"/>
      <c r="Q161" s="8" t="s">
        <v>572</v>
      </c>
      <c r="R161" s="21"/>
      <c r="S161" s="8" t="s">
        <v>574</v>
      </c>
      <c r="T161" s="6"/>
      <c r="U161" s="16" t="s">
        <v>573</v>
      </c>
      <c r="V161" s="6"/>
      <c r="W161" s="8" t="s">
        <v>575</v>
      </c>
      <c r="X161" s="20" t="s">
        <v>2486</v>
      </c>
      <c r="Y161" s="12" t="s">
        <v>576</v>
      </c>
      <c r="Z161" s="20" t="s">
        <v>2486</v>
      </c>
      <c r="AA161" s="8" t="s">
        <v>577</v>
      </c>
      <c r="AB161" s="4"/>
      <c r="AC161" s="8" t="str">
        <f t="shared" si="13"/>
        <v/>
      </c>
      <c r="AD161" s="4"/>
      <c r="AE161" s="8" t="str">
        <f t="shared" si="14"/>
        <v/>
      </c>
      <c r="AF161" s="4"/>
      <c r="AG161" s="8" t="s">
        <v>2483</v>
      </c>
      <c r="AH161" s="70" t="e">
        <f>HLOOKUP(D161,'ADD PARTS HERE'!$C$5:$ER$7,3,)</f>
        <v>#N/A</v>
      </c>
      <c r="AI161" s="8" t="s">
        <v>2484</v>
      </c>
      <c r="AJ161" s="8">
        <v>206</v>
      </c>
    </row>
    <row r="162" spans="1:36" ht="18.75" customHeight="1" x14ac:dyDescent="0.25">
      <c r="A162" s="8"/>
      <c r="B162" s="2"/>
      <c r="C162" s="2"/>
      <c r="D162" s="8">
        <v>152</v>
      </c>
      <c r="E162" s="8" t="s">
        <v>568</v>
      </c>
      <c r="F162" s="4"/>
      <c r="G162" s="8" t="s">
        <v>569</v>
      </c>
      <c r="H162" s="4"/>
      <c r="I162" s="8" t="s">
        <v>570</v>
      </c>
      <c r="J162" s="49"/>
      <c r="K162" s="50" t="s">
        <v>578</v>
      </c>
      <c r="L162" s="49"/>
      <c r="M162" s="10" t="s">
        <v>578</v>
      </c>
      <c r="N162" s="4"/>
      <c r="O162" s="8" t="s">
        <v>571</v>
      </c>
      <c r="P162" s="4"/>
      <c r="Q162" s="8" t="s">
        <v>572</v>
      </c>
      <c r="R162" s="21"/>
      <c r="S162" s="8" t="s">
        <v>574</v>
      </c>
      <c r="T162" s="6"/>
      <c r="U162" s="16" t="s">
        <v>573</v>
      </c>
      <c r="V162" s="6"/>
      <c r="W162" s="8" t="s">
        <v>575</v>
      </c>
      <c r="X162" s="20" t="s">
        <v>2486</v>
      </c>
      <c r="Y162" s="12" t="s">
        <v>576</v>
      </c>
      <c r="Z162" s="20" t="s">
        <v>2486</v>
      </c>
      <c r="AA162" s="8" t="s">
        <v>577</v>
      </c>
      <c r="AB162" s="4"/>
      <c r="AC162" s="8" t="str">
        <f t="shared" si="13"/>
        <v/>
      </c>
      <c r="AD162" s="4"/>
      <c r="AE162" s="8" t="str">
        <f t="shared" si="14"/>
        <v/>
      </c>
      <c r="AF162" s="4"/>
      <c r="AG162" s="8" t="s">
        <v>2483</v>
      </c>
      <c r="AH162" s="70" t="e">
        <f>HLOOKUP(D162,'ADD PARTS HERE'!$C$5:$ER$7,3,)</f>
        <v>#N/A</v>
      </c>
      <c r="AI162" s="8" t="s">
        <v>2484</v>
      </c>
      <c r="AJ162" s="8">
        <v>207</v>
      </c>
    </row>
    <row r="163" spans="1:36" ht="18.75" customHeight="1" x14ac:dyDescent="0.25">
      <c r="A163" s="8"/>
      <c r="B163" s="2"/>
      <c r="C163" s="2"/>
      <c r="D163" s="8">
        <v>153</v>
      </c>
      <c r="E163" s="8" t="s">
        <v>568</v>
      </c>
      <c r="F163" s="4"/>
      <c r="G163" s="8" t="s">
        <v>569</v>
      </c>
      <c r="H163" s="4"/>
      <c r="I163" s="8" t="s">
        <v>570</v>
      </c>
      <c r="J163" s="49"/>
      <c r="K163" s="50" t="s">
        <v>578</v>
      </c>
      <c r="L163" s="49"/>
      <c r="M163" s="10" t="s">
        <v>578</v>
      </c>
      <c r="N163" s="4"/>
      <c r="O163" s="8" t="s">
        <v>571</v>
      </c>
      <c r="P163" s="4"/>
      <c r="Q163" s="8" t="s">
        <v>572</v>
      </c>
      <c r="R163" s="21"/>
      <c r="S163" s="8" t="s">
        <v>574</v>
      </c>
      <c r="T163" s="6"/>
      <c r="U163" s="16" t="s">
        <v>573</v>
      </c>
      <c r="V163" s="6"/>
      <c r="W163" s="8" t="s">
        <v>575</v>
      </c>
      <c r="X163" s="20" t="s">
        <v>2486</v>
      </c>
      <c r="Y163" s="12" t="s">
        <v>576</v>
      </c>
      <c r="Z163" s="20" t="s">
        <v>2486</v>
      </c>
      <c r="AA163" s="8" t="s">
        <v>577</v>
      </c>
      <c r="AB163" s="4"/>
      <c r="AC163" s="8" t="str">
        <f t="shared" si="13"/>
        <v/>
      </c>
      <c r="AD163" s="4"/>
      <c r="AE163" s="8" t="str">
        <f t="shared" si="14"/>
        <v/>
      </c>
      <c r="AF163" s="4"/>
      <c r="AG163" s="8" t="s">
        <v>2483</v>
      </c>
      <c r="AH163" s="70" t="e">
        <f>HLOOKUP(D163,'ADD PARTS HERE'!$C$5:$ER$7,3,)</f>
        <v>#N/A</v>
      </c>
      <c r="AI163" s="8" t="s">
        <v>2484</v>
      </c>
      <c r="AJ163" s="8">
        <v>208</v>
      </c>
    </row>
    <row r="164" spans="1:36" ht="18.75" customHeight="1" x14ac:dyDescent="0.25">
      <c r="A164" s="8"/>
      <c r="B164" s="2"/>
      <c r="C164" s="2"/>
      <c r="D164" s="8">
        <v>154</v>
      </c>
      <c r="E164" s="8" t="s">
        <v>568</v>
      </c>
      <c r="F164" s="4"/>
      <c r="G164" s="8" t="s">
        <v>569</v>
      </c>
      <c r="H164" s="4"/>
      <c r="I164" s="8" t="s">
        <v>570</v>
      </c>
      <c r="J164" s="49"/>
      <c r="K164" s="50" t="s">
        <v>578</v>
      </c>
      <c r="L164" s="49"/>
      <c r="M164" s="10" t="s">
        <v>578</v>
      </c>
      <c r="N164" s="4"/>
      <c r="O164" s="8" t="s">
        <v>571</v>
      </c>
      <c r="P164" s="4"/>
      <c r="Q164" s="8" t="s">
        <v>572</v>
      </c>
      <c r="R164" s="21"/>
      <c r="S164" s="8" t="s">
        <v>574</v>
      </c>
      <c r="T164" s="6"/>
      <c r="U164" s="16" t="s">
        <v>573</v>
      </c>
      <c r="V164" s="6"/>
      <c r="W164" s="8" t="s">
        <v>575</v>
      </c>
      <c r="X164" s="20" t="s">
        <v>2486</v>
      </c>
      <c r="Y164" s="12" t="s">
        <v>576</v>
      </c>
      <c r="Z164" s="20" t="s">
        <v>2486</v>
      </c>
      <c r="AA164" s="8" t="s">
        <v>577</v>
      </c>
      <c r="AB164" s="4"/>
      <c r="AC164" s="8" t="str">
        <f t="shared" si="13"/>
        <v/>
      </c>
      <c r="AD164" s="4"/>
      <c r="AE164" s="8" t="str">
        <f t="shared" si="14"/>
        <v/>
      </c>
      <c r="AF164" s="4"/>
      <c r="AG164" s="8" t="s">
        <v>2483</v>
      </c>
      <c r="AH164" s="70" t="e">
        <f>HLOOKUP(D164,'ADD PARTS HERE'!$C$5:$ER$7,3,)</f>
        <v>#N/A</v>
      </c>
      <c r="AI164" s="8" t="s">
        <v>2484</v>
      </c>
      <c r="AJ164" s="8">
        <v>209</v>
      </c>
    </row>
    <row r="165" spans="1:36" ht="18.75" customHeight="1" x14ac:dyDescent="0.25">
      <c r="A165" s="8"/>
      <c r="B165" s="2"/>
      <c r="C165" s="2"/>
      <c r="D165" s="8">
        <v>155</v>
      </c>
      <c r="E165" s="8" t="s">
        <v>568</v>
      </c>
      <c r="F165" s="4"/>
      <c r="G165" s="8" t="s">
        <v>569</v>
      </c>
      <c r="H165" s="4"/>
      <c r="I165" s="8" t="s">
        <v>570</v>
      </c>
      <c r="J165" s="49"/>
      <c r="K165" s="50" t="s">
        <v>578</v>
      </c>
      <c r="L165" s="49"/>
      <c r="M165" s="10" t="s">
        <v>578</v>
      </c>
      <c r="N165" s="4"/>
      <c r="O165" s="8" t="s">
        <v>571</v>
      </c>
      <c r="P165" s="4"/>
      <c r="Q165" s="8" t="s">
        <v>572</v>
      </c>
      <c r="R165" s="21"/>
      <c r="S165" s="8" t="s">
        <v>574</v>
      </c>
      <c r="T165" s="6"/>
      <c r="U165" s="16" t="s">
        <v>573</v>
      </c>
      <c r="V165" s="6"/>
      <c r="W165" s="8" t="s">
        <v>575</v>
      </c>
      <c r="X165" s="20" t="s">
        <v>2486</v>
      </c>
      <c r="Y165" s="12" t="s">
        <v>576</v>
      </c>
      <c r="Z165" s="20" t="s">
        <v>2486</v>
      </c>
      <c r="AA165" s="8" t="s">
        <v>577</v>
      </c>
      <c r="AB165" s="4"/>
      <c r="AC165" s="8" t="str">
        <f t="shared" si="13"/>
        <v/>
      </c>
      <c r="AD165" s="4"/>
      <c r="AE165" s="8" t="str">
        <f t="shared" si="14"/>
        <v/>
      </c>
      <c r="AF165" s="4"/>
      <c r="AG165" s="8" t="s">
        <v>2483</v>
      </c>
      <c r="AH165" s="70" t="e">
        <f>HLOOKUP(D165,'ADD PARTS HERE'!$C$5:$ER$7,3,)</f>
        <v>#N/A</v>
      </c>
      <c r="AI165" s="8" t="s">
        <v>2484</v>
      </c>
      <c r="AJ165" s="8">
        <v>210</v>
      </c>
    </row>
    <row r="166" spans="1:36" ht="18.75" customHeight="1" x14ac:dyDescent="0.25">
      <c r="A166" s="8"/>
      <c r="B166" s="2"/>
      <c r="C166" s="2"/>
      <c r="D166" s="8">
        <v>156</v>
      </c>
      <c r="E166" s="8" t="s">
        <v>568</v>
      </c>
      <c r="F166" s="4"/>
      <c r="G166" s="8" t="s">
        <v>569</v>
      </c>
      <c r="H166" s="4"/>
      <c r="I166" s="8" t="s">
        <v>570</v>
      </c>
      <c r="J166" s="49"/>
      <c r="K166" s="50" t="s">
        <v>578</v>
      </c>
      <c r="L166" s="49"/>
      <c r="M166" s="10" t="s">
        <v>578</v>
      </c>
      <c r="N166" s="4"/>
      <c r="O166" s="8" t="s">
        <v>571</v>
      </c>
      <c r="P166" s="4"/>
      <c r="Q166" s="8" t="s">
        <v>572</v>
      </c>
      <c r="R166" s="21"/>
      <c r="S166" s="8" t="s">
        <v>574</v>
      </c>
      <c r="T166" s="6"/>
      <c r="U166" s="16" t="s">
        <v>573</v>
      </c>
      <c r="V166" s="6"/>
      <c r="W166" s="8" t="s">
        <v>575</v>
      </c>
      <c r="X166" s="20" t="s">
        <v>2486</v>
      </c>
      <c r="Y166" s="12" t="s">
        <v>576</v>
      </c>
      <c r="Z166" s="20" t="s">
        <v>2486</v>
      </c>
      <c r="AA166" s="8" t="s">
        <v>577</v>
      </c>
      <c r="AB166" s="4"/>
      <c r="AC166" s="8" t="str">
        <f t="shared" si="13"/>
        <v/>
      </c>
      <c r="AD166" s="4"/>
      <c r="AE166" s="8" t="str">
        <f t="shared" si="14"/>
        <v/>
      </c>
      <c r="AF166" s="4"/>
      <c r="AG166" s="8" t="s">
        <v>2483</v>
      </c>
      <c r="AH166" s="70" t="e">
        <f>HLOOKUP(D166,'ADD PARTS HERE'!$C$5:$ER$7,3,)</f>
        <v>#N/A</v>
      </c>
      <c r="AI166" s="8" t="s">
        <v>2484</v>
      </c>
      <c r="AJ166" s="8">
        <v>211</v>
      </c>
    </row>
    <row r="167" spans="1:36" ht="18.75" customHeight="1" x14ac:dyDescent="0.25">
      <c r="A167" s="8"/>
      <c r="B167" s="2"/>
      <c r="C167" s="2"/>
      <c r="D167" s="8">
        <v>157</v>
      </c>
      <c r="E167" s="8" t="s">
        <v>568</v>
      </c>
      <c r="F167" s="4"/>
      <c r="G167" s="8" t="s">
        <v>569</v>
      </c>
      <c r="H167" s="4"/>
      <c r="I167" s="8" t="s">
        <v>570</v>
      </c>
      <c r="J167" s="49"/>
      <c r="K167" s="50" t="s">
        <v>578</v>
      </c>
      <c r="L167" s="49"/>
      <c r="M167" s="10" t="s">
        <v>578</v>
      </c>
      <c r="N167" s="4"/>
      <c r="O167" s="8" t="s">
        <v>571</v>
      </c>
      <c r="P167" s="4"/>
      <c r="Q167" s="8" t="s">
        <v>572</v>
      </c>
      <c r="R167" s="21"/>
      <c r="S167" s="8" t="s">
        <v>574</v>
      </c>
      <c r="T167" s="6"/>
      <c r="U167" s="16" t="s">
        <v>573</v>
      </c>
      <c r="V167" s="6"/>
      <c r="W167" s="8" t="s">
        <v>575</v>
      </c>
      <c r="X167" s="20" t="s">
        <v>2486</v>
      </c>
      <c r="Y167" s="12" t="s">
        <v>576</v>
      </c>
      <c r="Z167" s="20" t="s">
        <v>2486</v>
      </c>
      <c r="AA167" s="8" t="s">
        <v>577</v>
      </c>
      <c r="AB167" s="4"/>
      <c r="AC167" s="8" t="str">
        <f t="shared" si="13"/>
        <v/>
      </c>
      <c r="AD167" s="4"/>
      <c r="AE167" s="8" t="str">
        <f t="shared" si="14"/>
        <v/>
      </c>
      <c r="AF167" s="4"/>
      <c r="AG167" s="8" t="s">
        <v>2483</v>
      </c>
      <c r="AH167" s="70" t="e">
        <f>HLOOKUP(D167,'ADD PARTS HERE'!$C$5:$ER$7,3,)</f>
        <v>#N/A</v>
      </c>
      <c r="AI167" s="8" t="s">
        <v>2484</v>
      </c>
      <c r="AJ167" s="8">
        <v>212</v>
      </c>
    </row>
    <row r="168" spans="1:36" ht="18.75" customHeight="1" x14ac:dyDescent="0.25">
      <c r="A168" s="8"/>
      <c r="B168" s="2"/>
      <c r="C168" s="2"/>
      <c r="D168" s="8">
        <v>158</v>
      </c>
      <c r="E168" s="8" t="s">
        <v>568</v>
      </c>
      <c r="F168" s="4"/>
      <c r="G168" s="8" t="s">
        <v>569</v>
      </c>
      <c r="H168" s="4"/>
      <c r="I168" s="8" t="s">
        <v>570</v>
      </c>
      <c r="J168" s="49"/>
      <c r="K168" s="50" t="s">
        <v>578</v>
      </c>
      <c r="L168" s="49"/>
      <c r="M168" s="10" t="s">
        <v>578</v>
      </c>
      <c r="N168" s="4"/>
      <c r="O168" s="8" t="s">
        <v>571</v>
      </c>
      <c r="P168" s="4"/>
      <c r="Q168" s="8" t="s">
        <v>572</v>
      </c>
      <c r="R168" s="21"/>
      <c r="S168" s="8" t="s">
        <v>574</v>
      </c>
      <c r="T168" s="6"/>
      <c r="U168" s="16" t="s">
        <v>573</v>
      </c>
      <c r="V168" s="6"/>
      <c r="W168" s="8" t="s">
        <v>575</v>
      </c>
      <c r="X168" s="20" t="s">
        <v>2486</v>
      </c>
      <c r="Y168" s="12" t="s">
        <v>576</v>
      </c>
      <c r="Z168" s="20" t="s">
        <v>2486</v>
      </c>
      <c r="AA168" s="8" t="s">
        <v>577</v>
      </c>
      <c r="AB168" s="4"/>
      <c r="AC168" s="8" t="str">
        <f t="shared" si="13"/>
        <v/>
      </c>
      <c r="AD168" s="4"/>
      <c r="AE168" s="8" t="str">
        <f t="shared" si="14"/>
        <v/>
      </c>
      <c r="AF168" s="4"/>
      <c r="AG168" s="8" t="s">
        <v>2483</v>
      </c>
      <c r="AH168" s="70" t="e">
        <f>HLOOKUP(D168,'ADD PARTS HERE'!$C$5:$ER$7,3,)</f>
        <v>#N/A</v>
      </c>
      <c r="AI168" s="8" t="s">
        <v>2484</v>
      </c>
      <c r="AJ168" s="8">
        <v>213</v>
      </c>
    </row>
    <row r="169" spans="1:36" ht="18.75" customHeight="1" x14ac:dyDescent="0.25">
      <c r="A169" s="8"/>
      <c r="B169" s="2"/>
      <c r="C169" s="2"/>
      <c r="D169" s="8">
        <v>159</v>
      </c>
      <c r="E169" s="8" t="s">
        <v>568</v>
      </c>
      <c r="F169" s="4"/>
      <c r="G169" s="8" t="s">
        <v>569</v>
      </c>
      <c r="H169" s="4"/>
      <c r="I169" s="8" t="s">
        <v>570</v>
      </c>
      <c r="J169" s="49"/>
      <c r="K169" s="50" t="s">
        <v>578</v>
      </c>
      <c r="L169" s="49"/>
      <c r="M169" s="10" t="s">
        <v>578</v>
      </c>
      <c r="N169" s="4"/>
      <c r="O169" s="8" t="s">
        <v>571</v>
      </c>
      <c r="P169" s="4"/>
      <c r="Q169" s="8" t="s">
        <v>572</v>
      </c>
      <c r="R169" s="21"/>
      <c r="S169" s="8" t="s">
        <v>574</v>
      </c>
      <c r="T169" s="6"/>
      <c r="U169" s="16" t="s">
        <v>573</v>
      </c>
      <c r="V169" s="6"/>
      <c r="W169" s="8" t="s">
        <v>575</v>
      </c>
      <c r="X169" s="20" t="s">
        <v>2486</v>
      </c>
      <c r="Y169" s="12" t="s">
        <v>576</v>
      </c>
      <c r="Z169" s="20" t="s">
        <v>2486</v>
      </c>
      <c r="AA169" s="8" t="s">
        <v>577</v>
      </c>
      <c r="AB169" s="4"/>
      <c r="AC169" s="8" t="str">
        <f t="shared" si="13"/>
        <v/>
      </c>
      <c r="AD169" s="4"/>
      <c r="AE169" s="8" t="str">
        <f t="shared" si="14"/>
        <v/>
      </c>
      <c r="AF169" s="4"/>
      <c r="AG169" s="8" t="s">
        <v>2483</v>
      </c>
      <c r="AH169" s="70" t="e">
        <f>HLOOKUP(D169,'ADD PARTS HERE'!$C$5:$ER$7,3,)</f>
        <v>#N/A</v>
      </c>
      <c r="AI169" s="8" t="s">
        <v>2484</v>
      </c>
      <c r="AJ169" s="8">
        <v>214</v>
      </c>
    </row>
    <row r="170" spans="1:36" ht="18.75" customHeight="1" x14ac:dyDescent="0.25">
      <c r="A170" s="8"/>
      <c r="B170" s="2"/>
      <c r="C170" s="2"/>
      <c r="D170" s="8">
        <v>160</v>
      </c>
      <c r="E170" s="8" t="s">
        <v>568</v>
      </c>
      <c r="F170" s="4"/>
      <c r="G170" s="8" t="s">
        <v>569</v>
      </c>
      <c r="H170" s="4"/>
      <c r="I170" s="8" t="s">
        <v>570</v>
      </c>
      <c r="J170" s="49"/>
      <c r="K170" s="50" t="s">
        <v>578</v>
      </c>
      <c r="L170" s="49"/>
      <c r="M170" s="10" t="s">
        <v>578</v>
      </c>
      <c r="N170" s="4"/>
      <c r="O170" s="8" t="s">
        <v>571</v>
      </c>
      <c r="P170" s="4"/>
      <c r="Q170" s="8" t="s">
        <v>572</v>
      </c>
      <c r="R170" s="21"/>
      <c r="S170" s="8" t="s">
        <v>574</v>
      </c>
      <c r="T170" s="6"/>
      <c r="U170" s="16" t="s">
        <v>573</v>
      </c>
      <c r="V170" s="6"/>
      <c r="W170" s="8" t="s">
        <v>575</v>
      </c>
      <c r="X170" s="20" t="s">
        <v>2486</v>
      </c>
      <c r="Y170" s="12" t="s">
        <v>576</v>
      </c>
      <c r="Z170" s="20" t="s">
        <v>2486</v>
      </c>
      <c r="AA170" s="8" t="s">
        <v>577</v>
      </c>
      <c r="AB170" s="4"/>
      <c r="AC170" s="8" t="str">
        <f t="shared" si="13"/>
        <v/>
      </c>
      <c r="AD170" s="4"/>
      <c r="AE170" s="8" t="str">
        <f t="shared" si="14"/>
        <v/>
      </c>
      <c r="AF170" s="4"/>
      <c r="AG170" s="8" t="s">
        <v>2483</v>
      </c>
      <c r="AH170" s="70" t="e">
        <f>HLOOKUP(D170,'ADD PARTS HERE'!$C$5:$ER$7,3,)</f>
        <v>#N/A</v>
      </c>
      <c r="AI170" s="8" t="s">
        <v>2484</v>
      </c>
      <c r="AJ170" s="8">
        <v>215</v>
      </c>
    </row>
    <row r="171" spans="1:36" ht="18.75" customHeight="1" x14ac:dyDescent="0.25">
      <c r="A171" s="8"/>
      <c r="B171" s="2"/>
      <c r="C171" s="2"/>
      <c r="D171" s="8">
        <v>161</v>
      </c>
      <c r="E171" s="8" t="s">
        <v>568</v>
      </c>
      <c r="F171" s="4"/>
      <c r="G171" s="8" t="s">
        <v>569</v>
      </c>
      <c r="H171" s="4"/>
      <c r="I171" s="8" t="s">
        <v>570</v>
      </c>
      <c r="J171" s="49"/>
      <c r="K171" s="50" t="s">
        <v>578</v>
      </c>
      <c r="L171" s="49"/>
      <c r="M171" s="10" t="s">
        <v>578</v>
      </c>
      <c r="N171" s="4"/>
      <c r="O171" s="8" t="s">
        <v>571</v>
      </c>
      <c r="P171" s="4"/>
      <c r="Q171" s="8" t="s">
        <v>572</v>
      </c>
      <c r="R171" s="21"/>
      <c r="S171" s="8" t="s">
        <v>574</v>
      </c>
      <c r="T171" s="6"/>
      <c r="U171" s="16" t="s">
        <v>573</v>
      </c>
      <c r="V171" s="6"/>
      <c r="W171" s="8" t="s">
        <v>575</v>
      </c>
      <c r="X171" s="20" t="s">
        <v>2486</v>
      </c>
      <c r="Y171" s="12" t="s">
        <v>576</v>
      </c>
      <c r="Z171" s="20" t="s">
        <v>2486</v>
      </c>
      <c r="AA171" s="8" t="s">
        <v>577</v>
      </c>
      <c r="AB171" s="4"/>
      <c r="AC171" s="8" t="str">
        <f t="shared" ref="AC171:AC196" si="15">IF(ISBLANK(AD171),"",",")</f>
        <v/>
      </c>
      <c r="AD171" s="4"/>
      <c r="AE171" s="8" t="str">
        <f t="shared" ref="AE171:AE196" si="16">IF(ISBLANK(AF171),"",",")</f>
        <v/>
      </c>
      <c r="AF171" s="4"/>
      <c r="AG171" s="8" t="s">
        <v>2483</v>
      </c>
      <c r="AH171" s="70" t="e">
        <f>HLOOKUP(D171,'ADD PARTS HERE'!$C$5:$ER$7,3,)</f>
        <v>#N/A</v>
      </c>
      <c r="AI171" s="8" t="s">
        <v>2484</v>
      </c>
      <c r="AJ171" s="8">
        <v>216</v>
      </c>
    </row>
    <row r="172" spans="1:36" ht="18.75" customHeight="1" x14ac:dyDescent="0.25">
      <c r="A172" s="8"/>
      <c r="B172" s="2"/>
      <c r="C172" s="2"/>
      <c r="D172" s="8">
        <v>162</v>
      </c>
      <c r="E172" s="8" t="s">
        <v>568</v>
      </c>
      <c r="F172" s="4"/>
      <c r="G172" s="8" t="s">
        <v>569</v>
      </c>
      <c r="H172" s="4"/>
      <c r="I172" s="8" t="s">
        <v>570</v>
      </c>
      <c r="J172" s="49"/>
      <c r="K172" s="50" t="s">
        <v>578</v>
      </c>
      <c r="L172" s="49"/>
      <c r="M172" s="10" t="s">
        <v>578</v>
      </c>
      <c r="N172" s="4"/>
      <c r="O172" s="8" t="s">
        <v>571</v>
      </c>
      <c r="P172" s="4"/>
      <c r="Q172" s="8" t="s">
        <v>572</v>
      </c>
      <c r="R172" s="21"/>
      <c r="S172" s="8" t="s">
        <v>574</v>
      </c>
      <c r="T172" s="6"/>
      <c r="U172" s="16" t="s">
        <v>573</v>
      </c>
      <c r="V172" s="6"/>
      <c r="W172" s="8" t="s">
        <v>575</v>
      </c>
      <c r="X172" s="20" t="s">
        <v>2486</v>
      </c>
      <c r="Y172" s="12" t="s">
        <v>576</v>
      </c>
      <c r="Z172" s="20" t="s">
        <v>2486</v>
      </c>
      <c r="AA172" s="8" t="s">
        <v>577</v>
      </c>
      <c r="AB172" s="4"/>
      <c r="AC172" s="8" t="str">
        <f t="shared" si="15"/>
        <v/>
      </c>
      <c r="AD172" s="4"/>
      <c r="AE172" s="8" t="str">
        <f t="shared" si="16"/>
        <v/>
      </c>
      <c r="AF172" s="4"/>
      <c r="AG172" s="8" t="s">
        <v>2483</v>
      </c>
      <c r="AH172" s="70" t="e">
        <f>HLOOKUP(D172,'ADD PARTS HERE'!$C$5:$ER$7,3,)</f>
        <v>#N/A</v>
      </c>
      <c r="AI172" s="8" t="s">
        <v>2484</v>
      </c>
      <c r="AJ172" s="8">
        <v>217</v>
      </c>
    </row>
    <row r="173" spans="1:36" ht="18.75" customHeight="1" x14ac:dyDescent="0.25">
      <c r="A173" s="8"/>
      <c r="B173" s="2"/>
      <c r="C173" s="2"/>
      <c r="D173" s="8">
        <v>163</v>
      </c>
      <c r="E173" s="8" t="s">
        <v>568</v>
      </c>
      <c r="F173" s="4"/>
      <c r="G173" s="8" t="s">
        <v>569</v>
      </c>
      <c r="H173" s="4"/>
      <c r="I173" s="8" t="s">
        <v>570</v>
      </c>
      <c r="J173" s="49"/>
      <c r="K173" s="50" t="s">
        <v>578</v>
      </c>
      <c r="L173" s="49"/>
      <c r="M173" s="10" t="s">
        <v>578</v>
      </c>
      <c r="N173" s="4"/>
      <c r="O173" s="8" t="s">
        <v>571</v>
      </c>
      <c r="P173" s="4"/>
      <c r="Q173" s="8" t="s">
        <v>572</v>
      </c>
      <c r="R173" s="21"/>
      <c r="S173" s="8" t="s">
        <v>574</v>
      </c>
      <c r="T173" s="6"/>
      <c r="U173" s="16" t="s">
        <v>573</v>
      </c>
      <c r="V173" s="6"/>
      <c r="W173" s="8" t="s">
        <v>575</v>
      </c>
      <c r="X173" s="20" t="s">
        <v>2486</v>
      </c>
      <c r="Y173" s="12" t="s">
        <v>576</v>
      </c>
      <c r="Z173" s="20" t="s">
        <v>2486</v>
      </c>
      <c r="AA173" s="8" t="s">
        <v>577</v>
      </c>
      <c r="AB173" s="4"/>
      <c r="AC173" s="8" t="str">
        <f t="shared" si="15"/>
        <v/>
      </c>
      <c r="AD173" s="4"/>
      <c r="AE173" s="8" t="str">
        <f t="shared" si="16"/>
        <v/>
      </c>
      <c r="AF173" s="4"/>
      <c r="AG173" s="8" t="s">
        <v>2483</v>
      </c>
      <c r="AH173" s="70" t="e">
        <f>HLOOKUP(D173,'ADD PARTS HERE'!$C$5:$ER$7,3,)</f>
        <v>#N/A</v>
      </c>
      <c r="AI173" s="8" t="s">
        <v>2484</v>
      </c>
      <c r="AJ173" s="8">
        <v>218</v>
      </c>
    </row>
    <row r="174" spans="1:36" ht="18.75" customHeight="1" x14ac:dyDescent="0.25">
      <c r="A174" s="8"/>
      <c r="B174" s="2"/>
      <c r="C174" s="2"/>
      <c r="D174" s="8">
        <v>164</v>
      </c>
      <c r="E174" s="8" t="s">
        <v>568</v>
      </c>
      <c r="F174" s="4"/>
      <c r="G174" s="8" t="s">
        <v>569</v>
      </c>
      <c r="H174" s="4"/>
      <c r="I174" s="8" t="s">
        <v>570</v>
      </c>
      <c r="J174" s="49"/>
      <c r="K174" s="50" t="s">
        <v>578</v>
      </c>
      <c r="L174" s="49"/>
      <c r="M174" s="10" t="s">
        <v>578</v>
      </c>
      <c r="N174" s="4"/>
      <c r="O174" s="8" t="s">
        <v>571</v>
      </c>
      <c r="P174" s="4"/>
      <c r="Q174" s="8" t="s">
        <v>572</v>
      </c>
      <c r="R174" s="21"/>
      <c r="S174" s="8" t="s">
        <v>574</v>
      </c>
      <c r="T174" s="6"/>
      <c r="U174" s="16" t="s">
        <v>573</v>
      </c>
      <c r="V174" s="6"/>
      <c r="W174" s="8" t="s">
        <v>575</v>
      </c>
      <c r="X174" s="20" t="s">
        <v>2486</v>
      </c>
      <c r="Y174" s="12" t="s">
        <v>576</v>
      </c>
      <c r="Z174" s="20" t="s">
        <v>2486</v>
      </c>
      <c r="AA174" s="8" t="s">
        <v>577</v>
      </c>
      <c r="AB174" s="4"/>
      <c r="AC174" s="8" t="str">
        <f t="shared" si="15"/>
        <v/>
      </c>
      <c r="AD174" s="4"/>
      <c r="AE174" s="8" t="str">
        <f t="shared" si="16"/>
        <v/>
      </c>
      <c r="AF174" s="4"/>
      <c r="AG174" s="8" t="s">
        <v>2483</v>
      </c>
      <c r="AH174" s="70" t="e">
        <f>HLOOKUP(D174,'ADD PARTS HERE'!$C$5:$ER$7,3,)</f>
        <v>#N/A</v>
      </c>
      <c r="AI174" s="8" t="s">
        <v>2484</v>
      </c>
      <c r="AJ174" s="8">
        <v>219</v>
      </c>
    </row>
    <row r="175" spans="1:36" ht="18.75" customHeight="1" x14ac:dyDescent="0.25">
      <c r="A175" s="8"/>
      <c r="B175" s="2"/>
      <c r="C175" s="2"/>
      <c r="D175" s="8">
        <v>165</v>
      </c>
      <c r="E175" s="8" t="s">
        <v>568</v>
      </c>
      <c r="F175" s="4"/>
      <c r="G175" s="8" t="s">
        <v>569</v>
      </c>
      <c r="H175" s="4"/>
      <c r="I175" s="8" t="s">
        <v>570</v>
      </c>
      <c r="J175" s="49"/>
      <c r="K175" s="50" t="s">
        <v>578</v>
      </c>
      <c r="L175" s="49"/>
      <c r="M175" s="10" t="s">
        <v>578</v>
      </c>
      <c r="N175" s="4"/>
      <c r="O175" s="8" t="s">
        <v>571</v>
      </c>
      <c r="P175" s="4"/>
      <c r="Q175" s="8" t="s">
        <v>572</v>
      </c>
      <c r="R175" s="21"/>
      <c r="S175" s="8" t="s">
        <v>574</v>
      </c>
      <c r="T175" s="6"/>
      <c r="U175" s="16" t="s">
        <v>573</v>
      </c>
      <c r="V175" s="6"/>
      <c r="W175" s="8" t="s">
        <v>575</v>
      </c>
      <c r="X175" s="20" t="s">
        <v>2486</v>
      </c>
      <c r="Y175" s="12" t="s">
        <v>576</v>
      </c>
      <c r="Z175" s="20" t="s">
        <v>2486</v>
      </c>
      <c r="AA175" s="8" t="s">
        <v>577</v>
      </c>
      <c r="AB175" s="4"/>
      <c r="AC175" s="8" t="str">
        <f t="shared" si="15"/>
        <v/>
      </c>
      <c r="AD175" s="4"/>
      <c r="AE175" s="8" t="str">
        <f t="shared" si="16"/>
        <v/>
      </c>
      <c r="AF175" s="4"/>
      <c r="AG175" s="8" t="s">
        <v>2483</v>
      </c>
      <c r="AH175" s="70" t="e">
        <f>HLOOKUP(D175,'ADD PARTS HERE'!$C$5:$ER$7,3,)</f>
        <v>#N/A</v>
      </c>
      <c r="AI175" s="8" t="s">
        <v>2484</v>
      </c>
      <c r="AJ175" s="8">
        <v>220</v>
      </c>
    </row>
    <row r="176" spans="1:36" ht="18.75" customHeight="1" x14ac:dyDescent="0.25">
      <c r="A176" s="8"/>
      <c r="B176" s="2"/>
      <c r="C176" s="2"/>
      <c r="D176" s="8">
        <v>166</v>
      </c>
      <c r="E176" s="8" t="s">
        <v>568</v>
      </c>
      <c r="F176" s="4"/>
      <c r="G176" s="8" t="s">
        <v>569</v>
      </c>
      <c r="H176" s="4"/>
      <c r="I176" s="8" t="s">
        <v>570</v>
      </c>
      <c r="J176" s="49"/>
      <c r="K176" s="50" t="s">
        <v>578</v>
      </c>
      <c r="L176" s="49"/>
      <c r="M176" s="10" t="s">
        <v>578</v>
      </c>
      <c r="N176" s="4"/>
      <c r="O176" s="8" t="s">
        <v>571</v>
      </c>
      <c r="P176" s="4"/>
      <c r="Q176" s="8" t="s">
        <v>572</v>
      </c>
      <c r="R176" s="21"/>
      <c r="S176" s="8" t="s">
        <v>574</v>
      </c>
      <c r="T176" s="6"/>
      <c r="U176" s="16" t="s">
        <v>573</v>
      </c>
      <c r="V176" s="6"/>
      <c r="W176" s="8" t="s">
        <v>575</v>
      </c>
      <c r="X176" s="20" t="s">
        <v>2486</v>
      </c>
      <c r="Y176" s="12" t="s">
        <v>576</v>
      </c>
      <c r="Z176" s="20" t="s">
        <v>2486</v>
      </c>
      <c r="AA176" s="8" t="s">
        <v>577</v>
      </c>
      <c r="AB176" s="4"/>
      <c r="AC176" s="8" t="str">
        <f t="shared" si="15"/>
        <v/>
      </c>
      <c r="AD176" s="4"/>
      <c r="AE176" s="8" t="str">
        <f t="shared" si="16"/>
        <v/>
      </c>
      <c r="AF176" s="4"/>
      <c r="AG176" s="8" t="s">
        <v>2483</v>
      </c>
      <c r="AH176" s="70" t="e">
        <f>HLOOKUP(D176,'ADD PARTS HERE'!$C$5:$ER$7,3,)</f>
        <v>#N/A</v>
      </c>
      <c r="AI176" s="8" t="s">
        <v>2484</v>
      </c>
      <c r="AJ176" s="8">
        <v>221</v>
      </c>
    </row>
    <row r="177" spans="1:36" ht="18.75" customHeight="1" x14ac:dyDescent="0.25">
      <c r="A177" s="8"/>
      <c r="B177" s="2"/>
      <c r="C177" s="2"/>
      <c r="D177" s="8">
        <v>167</v>
      </c>
      <c r="E177" s="8" t="s">
        <v>568</v>
      </c>
      <c r="F177" s="4"/>
      <c r="G177" s="8" t="s">
        <v>569</v>
      </c>
      <c r="H177" s="4"/>
      <c r="I177" s="8" t="s">
        <v>570</v>
      </c>
      <c r="J177" s="49"/>
      <c r="K177" s="50" t="s">
        <v>578</v>
      </c>
      <c r="L177" s="49"/>
      <c r="M177" s="10" t="s">
        <v>578</v>
      </c>
      <c r="N177" s="4"/>
      <c r="O177" s="8" t="s">
        <v>571</v>
      </c>
      <c r="P177" s="4"/>
      <c r="Q177" s="8" t="s">
        <v>572</v>
      </c>
      <c r="R177" s="21"/>
      <c r="S177" s="8" t="s">
        <v>574</v>
      </c>
      <c r="T177" s="6"/>
      <c r="U177" s="16" t="s">
        <v>573</v>
      </c>
      <c r="V177" s="6"/>
      <c r="W177" s="8" t="s">
        <v>575</v>
      </c>
      <c r="X177" s="20" t="s">
        <v>2486</v>
      </c>
      <c r="Y177" s="12" t="s">
        <v>576</v>
      </c>
      <c r="Z177" s="20" t="s">
        <v>2486</v>
      </c>
      <c r="AA177" s="8" t="s">
        <v>577</v>
      </c>
      <c r="AB177" s="4"/>
      <c r="AC177" s="8" t="str">
        <f t="shared" si="15"/>
        <v/>
      </c>
      <c r="AD177" s="4"/>
      <c r="AE177" s="8" t="str">
        <f t="shared" si="16"/>
        <v/>
      </c>
      <c r="AF177" s="4"/>
      <c r="AG177" s="8" t="s">
        <v>2483</v>
      </c>
      <c r="AH177" s="70" t="e">
        <f>HLOOKUP(D177,'ADD PARTS HERE'!$C$5:$ER$7,3,)</f>
        <v>#N/A</v>
      </c>
      <c r="AI177" s="8" t="s">
        <v>2484</v>
      </c>
      <c r="AJ177" s="8">
        <v>222</v>
      </c>
    </row>
    <row r="178" spans="1:36" ht="18.75" customHeight="1" x14ac:dyDescent="0.25">
      <c r="A178" s="8"/>
      <c r="B178" s="2"/>
      <c r="C178" s="2"/>
      <c r="D178" s="8">
        <v>168</v>
      </c>
      <c r="E178" s="8" t="s">
        <v>568</v>
      </c>
      <c r="F178" s="4"/>
      <c r="G178" s="8" t="s">
        <v>569</v>
      </c>
      <c r="H178" s="4"/>
      <c r="I178" s="8" t="s">
        <v>570</v>
      </c>
      <c r="J178" s="49"/>
      <c r="K178" s="50" t="s">
        <v>578</v>
      </c>
      <c r="L178" s="49"/>
      <c r="M178" s="10" t="s">
        <v>578</v>
      </c>
      <c r="N178" s="4"/>
      <c r="O178" s="8" t="s">
        <v>571</v>
      </c>
      <c r="P178" s="4"/>
      <c r="Q178" s="8" t="s">
        <v>572</v>
      </c>
      <c r="R178" s="21"/>
      <c r="S178" s="8" t="s">
        <v>574</v>
      </c>
      <c r="T178" s="6"/>
      <c r="U178" s="16" t="s">
        <v>573</v>
      </c>
      <c r="V178" s="6"/>
      <c r="W178" s="8" t="s">
        <v>575</v>
      </c>
      <c r="X178" s="20" t="s">
        <v>2486</v>
      </c>
      <c r="Y178" s="12" t="s">
        <v>576</v>
      </c>
      <c r="Z178" s="20" t="s">
        <v>2486</v>
      </c>
      <c r="AA178" s="8" t="s">
        <v>577</v>
      </c>
      <c r="AB178" s="4"/>
      <c r="AC178" s="8" t="str">
        <f t="shared" si="15"/>
        <v/>
      </c>
      <c r="AD178" s="4"/>
      <c r="AE178" s="8" t="str">
        <f t="shared" si="16"/>
        <v/>
      </c>
      <c r="AF178" s="4"/>
      <c r="AG178" s="8" t="s">
        <v>2483</v>
      </c>
      <c r="AH178" s="70" t="e">
        <f>HLOOKUP(D178,'ADD PARTS HERE'!$C$5:$ER$7,3,)</f>
        <v>#N/A</v>
      </c>
      <c r="AI178" s="8" t="s">
        <v>2484</v>
      </c>
      <c r="AJ178" s="8">
        <v>223</v>
      </c>
    </row>
    <row r="179" spans="1:36" ht="18.75" customHeight="1" x14ac:dyDescent="0.25">
      <c r="A179" s="8"/>
      <c r="B179" s="2"/>
      <c r="C179" s="2"/>
      <c r="D179" s="8">
        <v>169</v>
      </c>
      <c r="E179" s="8" t="s">
        <v>568</v>
      </c>
      <c r="F179" s="4"/>
      <c r="G179" s="8" t="s">
        <v>569</v>
      </c>
      <c r="H179" s="4"/>
      <c r="I179" s="8" t="s">
        <v>570</v>
      </c>
      <c r="J179" s="49"/>
      <c r="K179" s="50" t="s">
        <v>578</v>
      </c>
      <c r="L179" s="49"/>
      <c r="M179" s="10" t="s">
        <v>578</v>
      </c>
      <c r="N179" s="4"/>
      <c r="O179" s="8" t="s">
        <v>571</v>
      </c>
      <c r="P179" s="4"/>
      <c r="Q179" s="8" t="s">
        <v>572</v>
      </c>
      <c r="R179" s="21"/>
      <c r="S179" s="8" t="s">
        <v>574</v>
      </c>
      <c r="T179" s="6"/>
      <c r="U179" s="16" t="s">
        <v>573</v>
      </c>
      <c r="V179" s="6"/>
      <c r="W179" s="8" t="s">
        <v>575</v>
      </c>
      <c r="X179" s="20" t="s">
        <v>2486</v>
      </c>
      <c r="Y179" s="12" t="s">
        <v>576</v>
      </c>
      <c r="Z179" s="20" t="s">
        <v>2486</v>
      </c>
      <c r="AA179" s="8" t="s">
        <v>577</v>
      </c>
      <c r="AB179" s="4"/>
      <c r="AC179" s="8" t="str">
        <f t="shared" si="15"/>
        <v/>
      </c>
      <c r="AD179" s="4"/>
      <c r="AE179" s="8" t="str">
        <f t="shared" si="16"/>
        <v/>
      </c>
      <c r="AF179" s="4"/>
      <c r="AG179" s="8" t="s">
        <v>2483</v>
      </c>
      <c r="AH179" s="70" t="e">
        <f>HLOOKUP(D179,'ADD PARTS HERE'!$C$5:$ER$7,3,)</f>
        <v>#N/A</v>
      </c>
      <c r="AI179" s="8" t="s">
        <v>2484</v>
      </c>
      <c r="AJ179" s="8">
        <v>224</v>
      </c>
    </row>
    <row r="180" spans="1:36" ht="18.75" customHeight="1" x14ac:dyDescent="0.25">
      <c r="A180" s="8"/>
      <c r="B180" s="2"/>
      <c r="C180" s="2"/>
      <c r="D180" s="8">
        <v>170</v>
      </c>
      <c r="E180" s="8" t="s">
        <v>568</v>
      </c>
      <c r="F180" s="4"/>
      <c r="G180" s="8" t="s">
        <v>569</v>
      </c>
      <c r="H180" s="4"/>
      <c r="I180" s="8" t="s">
        <v>570</v>
      </c>
      <c r="J180" s="49"/>
      <c r="K180" s="50" t="s">
        <v>578</v>
      </c>
      <c r="L180" s="49"/>
      <c r="M180" s="10" t="s">
        <v>578</v>
      </c>
      <c r="N180" s="4"/>
      <c r="O180" s="8" t="s">
        <v>571</v>
      </c>
      <c r="P180" s="4"/>
      <c r="Q180" s="8" t="s">
        <v>572</v>
      </c>
      <c r="R180" s="21"/>
      <c r="S180" s="8" t="s">
        <v>574</v>
      </c>
      <c r="T180" s="6"/>
      <c r="U180" s="16" t="s">
        <v>573</v>
      </c>
      <c r="V180" s="6"/>
      <c r="W180" s="8" t="s">
        <v>575</v>
      </c>
      <c r="X180" s="20" t="s">
        <v>2486</v>
      </c>
      <c r="Y180" s="12" t="s">
        <v>576</v>
      </c>
      <c r="Z180" s="20" t="s">
        <v>2486</v>
      </c>
      <c r="AA180" s="8" t="s">
        <v>577</v>
      </c>
      <c r="AB180" s="4"/>
      <c r="AC180" s="8" t="str">
        <f t="shared" si="15"/>
        <v/>
      </c>
      <c r="AD180" s="4"/>
      <c r="AE180" s="8" t="str">
        <f t="shared" si="16"/>
        <v/>
      </c>
      <c r="AF180" s="4"/>
      <c r="AG180" s="8" t="s">
        <v>2483</v>
      </c>
      <c r="AH180" s="70" t="e">
        <f>HLOOKUP(D180,'ADD PARTS HERE'!$C$5:$ER$7,3,)</f>
        <v>#N/A</v>
      </c>
      <c r="AI180" s="8" t="s">
        <v>2484</v>
      </c>
      <c r="AJ180" s="8">
        <v>225</v>
      </c>
    </row>
    <row r="181" spans="1:36" ht="18.75" customHeight="1" x14ac:dyDescent="0.25">
      <c r="A181" s="8"/>
      <c r="B181" s="2"/>
      <c r="C181" s="2"/>
      <c r="D181" s="8">
        <v>171</v>
      </c>
      <c r="E181" s="8" t="s">
        <v>568</v>
      </c>
      <c r="F181" s="4"/>
      <c r="G181" s="8" t="s">
        <v>569</v>
      </c>
      <c r="H181" s="4"/>
      <c r="I181" s="8" t="s">
        <v>570</v>
      </c>
      <c r="J181" s="49"/>
      <c r="K181" s="50" t="s">
        <v>578</v>
      </c>
      <c r="L181" s="49"/>
      <c r="M181" s="10" t="s">
        <v>578</v>
      </c>
      <c r="N181" s="4"/>
      <c r="O181" s="8" t="s">
        <v>571</v>
      </c>
      <c r="P181" s="4"/>
      <c r="Q181" s="8" t="s">
        <v>572</v>
      </c>
      <c r="R181" s="21"/>
      <c r="S181" s="8" t="s">
        <v>574</v>
      </c>
      <c r="T181" s="6"/>
      <c r="U181" s="16" t="s">
        <v>573</v>
      </c>
      <c r="V181" s="6"/>
      <c r="W181" s="8" t="s">
        <v>575</v>
      </c>
      <c r="X181" s="20" t="s">
        <v>2486</v>
      </c>
      <c r="Y181" s="12" t="s">
        <v>576</v>
      </c>
      <c r="Z181" s="20" t="s">
        <v>2486</v>
      </c>
      <c r="AA181" s="8" t="s">
        <v>577</v>
      </c>
      <c r="AB181" s="4"/>
      <c r="AC181" s="8" t="str">
        <f t="shared" si="15"/>
        <v/>
      </c>
      <c r="AD181" s="4"/>
      <c r="AE181" s="8" t="str">
        <f t="shared" si="16"/>
        <v/>
      </c>
      <c r="AF181" s="4"/>
      <c r="AG181" s="8" t="s">
        <v>2483</v>
      </c>
      <c r="AH181" s="70" t="e">
        <f>HLOOKUP(D181,'ADD PARTS HERE'!$C$5:$ER$7,3,)</f>
        <v>#N/A</v>
      </c>
      <c r="AI181" s="8" t="s">
        <v>2484</v>
      </c>
      <c r="AJ181" s="8">
        <v>226</v>
      </c>
    </row>
    <row r="182" spans="1:36" ht="18.75" customHeight="1" x14ac:dyDescent="0.25">
      <c r="A182" s="8"/>
      <c r="B182" s="2"/>
      <c r="C182" s="2"/>
      <c r="D182" s="8">
        <v>172</v>
      </c>
      <c r="E182" s="8" t="s">
        <v>568</v>
      </c>
      <c r="F182" s="4"/>
      <c r="G182" s="8" t="s">
        <v>569</v>
      </c>
      <c r="H182" s="4"/>
      <c r="I182" s="8" t="s">
        <v>570</v>
      </c>
      <c r="J182" s="49"/>
      <c r="K182" s="50" t="s">
        <v>578</v>
      </c>
      <c r="L182" s="49"/>
      <c r="M182" s="10" t="s">
        <v>578</v>
      </c>
      <c r="N182" s="4"/>
      <c r="O182" s="8" t="s">
        <v>571</v>
      </c>
      <c r="P182" s="4"/>
      <c r="Q182" s="8" t="s">
        <v>572</v>
      </c>
      <c r="R182" s="21"/>
      <c r="S182" s="8" t="s">
        <v>574</v>
      </c>
      <c r="T182" s="6"/>
      <c r="U182" s="16" t="s">
        <v>573</v>
      </c>
      <c r="V182" s="6"/>
      <c r="W182" s="8" t="s">
        <v>575</v>
      </c>
      <c r="X182" s="20" t="s">
        <v>2486</v>
      </c>
      <c r="Y182" s="12" t="s">
        <v>576</v>
      </c>
      <c r="Z182" s="20" t="s">
        <v>2486</v>
      </c>
      <c r="AA182" s="8" t="s">
        <v>577</v>
      </c>
      <c r="AB182" s="4"/>
      <c r="AC182" s="8" t="str">
        <f t="shared" si="15"/>
        <v/>
      </c>
      <c r="AD182" s="4"/>
      <c r="AE182" s="8" t="str">
        <f t="shared" si="16"/>
        <v/>
      </c>
      <c r="AF182" s="4"/>
      <c r="AG182" s="8" t="s">
        <v>2483</v>
      </c>
      <c r="AH182" s="70" t="e">
        <f>HLOOKUP(D182,'ADD PARTS HERE'!$C$5:$ER$7,3,)</f>
        <v>#N/A</v>
      </c>
      <c r="AI182" s="8" t="s">
        <v>2484</v>
      </c>
      <c r="AJ182" s="8">
        <v>227</v>
      </c>
    </row>
    <row r="183" spans="1:36" ht="18.75" customHeight="1" x14ac:dyDescent="0.25">
      <c r="A183" s="8"/>
      <c r="B183" s="2"/>
      <c r="C183" s="2"/>
      <c r="D183" s="8">
        <v>173</v>
      </c>
      <c r="E183" s="8" t="s">
        <v>568</v>
      </c>
      <c r="F183" s="4"/>
      <c r="G183" s="8" t="s">
        <v>569</v>
      </c>
      <c r="H183" s="4"/>
      <c r="I183" s="8" t="s">
        <v>570</v>
      </c>
      <c r="J183" s="49"/>
      <c r="K183" s="50" t="s">
        <v>578</v>
      </c>
      <c r="L183" s="49"/>
      <c r="M183" s="10" t="s">
        <v>578</v>
      </c>
      <c r="N183" s="4"/>
      <c r="O183" s="8" t="s">
        <v>571</v>
      </c>
      <c r="P183" s="4"/>
      <c r="Q183" s="8" t="s">
        <v>572</v>
      </c>
      <c r="R183" s="21"/>
      <c r="S183" s="8" t="s">
        <v>574</v>
      </c>
      <c r="T183" s="6"/>
      <c r="U183" s="16" t="s">
        <v>573</v>
      </c>
      <c r="V183" s="6"/>
      <c r="W183" s="8" t="s">
        <v>575</v>
      </c>
      <c r="X183" s="20" t="s">
        <v>2486</v>
      </c>
      <c r="Y183" s="12" t="s">
        <v>576</v>
      </c>
      <c r="Z183" s="20" t="s">
        <v>2486</v>
      </c>
      <c r="AA183" s="8" t="s">
        <v>577</v>
      </c>
      <c r="AB183" s="4"/>
      <c r="AC183" s="8" t="str">
        <f t="shared" si="15"/>
        <v/>
      </c>
      <c r="AD183" s="4"/>
      <c r="AE183" s="8" t="str">
        <f t="shared" si="16"/>
        <v/>
      </c>
      <c r="AF183" s="4"/>
      <c r="AG183" s="8" t="s">
        <v>2483</v>
      </c>
      <c r="AH183" s="70" t="e">
        <f>HLOOKUP(D183,'ADD PARTS HERE'!$C$5:$ER$7,3,)</f>
        <v>#N/A</v>
      </c>
      <c r="AI183" s="8" t="s">
        <v>2484</v>
      </c>
      <c r="AJ183" s="8">
        <v>228</v>
      </c>
    </row>
    <row r="184" spans="1:36" ht="18.75" customHeight="1" x14ac:dyDescent="0.25">
      <c r="A184" s="8"/>
      <c r="B184" s="2"/>
      <c r="C184" s="2"/>
      <c r="D184" s="8">
        <v>174</v>
      </c>
      <c r="E184" s="8" t="s">
        <v>568</v>
      </c>
      <c r="F184" s="4"/>
      <c r="G184" s="8" t="s">
        <v>569</v>
      </c>
      <c r="H184" s="4"/>
      <c r="I184" s="8" t="s">
        <v>570</v>
      </c>
      <c r="J184" s="49"/>
      <c r="K184" s="50" t="s">
        <v>578</v>
      </c>
      <c r="L184" s="49"/>
      <c r="M184" s="10" t="s">
        <v>578</v>
      </c>
      <c r="N184" s="4"/>
      <c r="O184" s="8" t="s">
        <v>571</v>
      </c>
      <c r="P184" s="4"/>
      <c r="Q184" s="8" t="s">
        <v>572</v>
      </c>
      <c r="R184" s="21"/>
      <c r="S184" s="8" t="s">
        <v>574</v>
      </c>
      <c r="T184" s="6"/>
      <c r="U184" s="16" t="s">
        <v>573</v>
      </c>
      <c r="V184" s="6"/>
      <c r="W184" s="8" t="s">
        <v>575</v>
      </c>
      <c r="X184" s="20" t="s">
        <v>2486</v>
      </c>
      <c r="Y184" s="12" t="s">
        <v>576</v>
      </c>
      <c r="Z184" s="20" t="s">
        <v>2486</v>
      </c>
      <c r="AA184" s="8" t="s">
        <v>577</v>
      </c>
      <c r="AB184" s="4"/>
      <c r="AC184" s="8" t="str">
        <f t="shared" si="15"/>
        <v/>
      </c>
      <c r="AD184" s="4"/>
      <c r="AE184" s="8" t="str">
        <f t="shared" si="16"/>
        <v/>
      </c>
      <c r="AF184" s="4"/>
      <c r="AG184" s="8" t="s">
        <v>2483</v>
      </c>
      <c r="AH184" s="70" t="e">
        <f>HLOOKUP(D184,'ADD PARTS HERE'!$C$5:$ER$7,3,)</f>
        <v>#N/A</v>
      </c>
      <c r="AI184" s="8" t="s">
        <v>2484</v>
      </c>
      <c r="AJ184" s="8">
        <v>229</v>
      </c>
    </row>
    <row r="185" spans="1:36" ht="18.75" customHeight="1" x14ac:dyDescent="0.25">
      <c r="A185" s="8"/>
      <c r="B185" s="2"/>
      <c r="C185" s="2"/>
      <c r="D185" s="8">
        <v>175</v>
      </c>
      <c r="E185" s="8" t="s">
        <v>568</v>
      </c>
      <c r="F185" s="4"/>
      <c r="G185" s="8" t="s">
        <v>569</v>
      </c>
      <c r="H185" s="4"/>
      <c r="I185" s="8" t="s">
        <v>570</v>
      </c>
      <c r="J185" s="49"/>
      <c r="K185" s="50" t="s">
        <v>578</v>
      </c>
      <c r="L185" s="49"/>
      <c r="M185" s="10" t="s">
        <v>578</v>
      </c>
      <c r="N185" s="4"/>
      <c r="O185" s="8" t="s">
        <v>571</v>
      </c>
      <c r="P185" s="4"/>
      <c r="Q185" s="8" t="s">
        <v>572</v>
      </c>
      <c r="R185" s="21"/>
      <c r="S185" s="8" t="s">
        <v>574</v>
      </c>
      <c r="T185" s="6"/>
      <c r="U185" s="16" t="s">
        <v>573</v>
      </c>
      <c r="V185" s="6"/>
      <c r="W185" s="8" t="s">
        <v>575</v>
      </c>
      <c r="X185" s="20" t="s">
        <v>2486</v>
      </c>
      <c r="Y185" s="12" t="s">
        <v>576</v>
      </c>
      <c r="Z185" s="20" t="s">
        <v>2486</v>
      </c>
      <c r="AA185" s="8" t="s">
        <v>577</v>
      </c>
      <c r="AB185" s="4"/>
      <c r="AC185" s="8" t="str">
        <f t="shared" si="15"/>
        <v/>
      </c>
      <c r="AD185" s="4"/>
      <c r="AE185" s="8" t="str">
        <f t="shared" si="16"/>
        <v/>
      </c>
      <c r="AF185" s="4"/>
      <c r="AG185" s="8" t="s">
        <v>2483</v>
      </c>
      <c r="AH185" s="70" t="e">
        <f>HLOOKUP(D185,'ADD PARTS HERE'!$C$5:$ER$7,3,)</f>
        <v>#N/A</v>
      </c>
      <c r="AI185" s="8" t="s">
        <v>2484</v>
      </c>
      <c r="AJ185" s="8">
        <v>230</v>
      </c>
    </row>
    <row r="186" spans="1:36" ht="18.75" customHeight="1" x14ac:dyDescent="0.25">
      <c r="A186" s="8"/>
      <c r="B186" s="2"/>
      <c r="C186" s="2"/>
      <c r="D186" s="8">
        <v>176</v>
      </c>
      <c r="E186" s="8" t="s">
        <v>568</v>
      </c>
      <c r="F186" s="4"/>
      <c r="G186" s="8" t="s">
        <v>569</v>
      </c>
      <c r="H186" s="4"/>
      <c r="I186" s="8" t="s">
        <v>570</v>
      </c>
      <c r="J186" s="49"/>
      <c r="K186" s="50" t="s">
        <v>578</v>
      </c>
      <c r="L186" s="49"/>
      <c r="M186" s="10" t="s">
        <v>578</v>
      </c>
      <c r="N186" s="4"/>
      <c r="O186" s="8" t="s">
        <v>571</v>
      </c>
      <c r="P186" s="4"/>
      <c r="Q186" s="8" t="s">
        <v>572</v>
      </c>
      <c r="R186" s="21"/>
      <c r="S186" s="8" t="s">
        <v>574</v>
      </c>
      <c r="T186" s="6"/>
      <c r="U186" s="16" t="s">
        <v>573</v>
      </c>
      <c r="V186" s="6"/>
      <c r="W186" s="8" t="s">
        <v>575</v>
      </c>
      <c r="X186" s="20" t="s">
        <v>2486</v>
      </c>
      <c r="Y186" s="12" t="s">
        <v>576</v>
      </c>
      <c r="Z186" s="20" t="s">
        <v>2486</v>
      </c>
      <c r="AA186" s="8" t="s">
        <v>577</v>
      </c>
      <c r="AB186" s="4"/>
      <c r="AC186" s="8" t="str">
        <f t="shared" si="15"/>
        <v/>
      </c>
      <c r="AD186" s="4"/>
      <c r="AE186" s="8" t="str">
        <f t="shared" si="16"/>
        <v/>
      </c>
      <c r="AF186" s="4"/>
      <c r="AG186" s="8" t="s">
        <v>2483</v>
      </c>
      <c r="AH186" s="70" t="e">
        <f>HLOOKUP(D186,'ADD PARTS HERE'!$C$5:$ER$7,3,)</f>
        <v>#N/A</v>
      </c>
      <c r="AI186" s="8" t="s">
        <v>2484</v>
      </c>
      <c r="AJ186" s="8">
        <v>231</v>
      </c>
    </row>
    <row r="187" spans="1:36" ht="18.75" customHeight="1" x14ac:dyDescent="0.25">
      <c r="A187" s="8"/>
      <c r="B187" s="2"/>
      <c r="C187" s="2"/>
      <c r="D187" s="8">
        <v>177</v>
      </c>
      <c r="E187" s="8" t="s">
        <v>568</v>
      </c>
      <c r="F187" s="4"/>
      <c r="G187" s="8" t="s">
        <v>569</v>
      </c>
      <c r="H187" s="4"/>
      <c r="I187" s="8" t="s">
        <v>570</v>
      </c>
      <c r="J187" s="49"/>
      <c r="K187" s="50" t="s">
        <v>578</v>
      </c>
      <c r="L187" s="49"/>
      <c r="M187" s="10" t="s">
        <v>578</v>
      </c>
      <c r="N187" s="4"/>
      <c r="O187" s="8" t="s">
        <v>571</v>
      </c>
      <c r="P187" s="4"/>
      <c r="Q187" s="8" t="s">
        <v>572</v>
      </c>
      <c r="R187" s="21"/>
      <c r="S187" s="8" t="s">
        <v>574</v>
      </c>
      <c r="T187" s="6"/>
      <c r="U187" s="16" t="s">
        <v>573</v>
      </c>
      <c r="V187" s="6"/>
      <c r="W187" s="8" t="s">
        <v>575</v>
      </c>
      <c r="X187" s="20" t="s">
        <v>2486</v>
      </c>
      <c r="Y187" s="12" t="s">
        <v>576</v>
      </c>
      <c r="Z187" s="20" t="s">
        <v>2486</v>
      </c>
      <c r="AA187" s="8" t="s">
        <v>577</v>
      </c>
      <c r="AB187" s="4"/>
      <c r="AC187" s="8" t="str">
        <f t="shared" si="15"/>
        <v/>
      </c>
      <c r="AD187" s="4"/>
      <c r="AE187" s="8" t="str">
        <f t="shared" si="16"/>
        <v/>
      </c>
      <c r="AF187" s="4"/>
      <c r="AG187" s="8" t="s">
        <v>2483</v>
      </c>
      <c r="AH187" s="70" t="e">
        <f>HLOOKUP(D187,'ADD PARTS HERE'!$C$5:$ER$7,3,)</f>
        <v>#N/A</v>
      </c>
      <c r="AI187" s="8" t="s">
        <v>2484</v>
      </c>
      <c r="AJ187" s="8">
        <v>232</v>
      </c>
    </row>
    <row r="188" spans="1:36" ht="18.75" customHeight="1" x14ac:dyDescent="0.25">
      <c r="A188" s="8"/>
      <c r="B188" s="2"/>
      <c r="C188" s="2"/>
      <c r="D188" s="8">
        <v>178</v>
      </c>
      <c r="E188" s="8" t="s">
        <v>568</v>
      </c>
      <c r="F188" s="4"/>
      <c r="G188" s="8" t="s">
        <v>569</v>
      </c>
      <c r="H188" s="4"/>
      <c r="I188" s="8" t="s">
        <v>570</v>
      </c>
      <c r="J188" s="49"/>
      <c r="K188" s="50" t="s">
        <v>578</v>
      </c>
      <c r="L188" s="49"/>
      <c r="M188" s="10" t="s">
        <v>578</v>
      </c>
      <c r="N188" s="4"/>
      <c r="O188" s="8" t="s">
        <v>571</v>
      </c>
      <c r="P188" s="4"/>
      <c r="Q188" s="8" t="s">
        <v>572</v>
      </c>
      <c r="R188" s="21"/>
      <c r="S188" s="8" t="s">
        <v>574</v>
      </c>
      <c r="T188" s="6"/>
      <c r="U188" s="16" t="s">
        <v>573</v>
      </c>
      <c r="V188" s="6"/>
      <c r="W188" s="8" t="s">
        <v>575</v>
      </c>
      <c r="X188" s="20" t="s">
        <v>2486</v>
      </c>
      <c r="Y188" s="12" t="s">
        <v>576</v>
      </c>
      <c r="Z188" s="20" t="s">
        <v>2486</v>
      </c>
      <c r="AA188" s="8" t="s">
        <v>577</v>
      </c>
      <c r="AB188" s="4"/>
      <c r="AC188" s="8" t="str">
        <f t="shared" si="15"/>
        <v/>
      </c>
      <c r="AD188" s="4"/>
      <c r="AE188" s="8" t="str">
        <f t="shared" si="16"/>
        <v/>
      </c>
      <c r="AF188" s="4"/>
      <c r="AG188" s="8" t="s">
        <v>2483</v>
      </c>
      <c r="AH188" s="70" t="e">
        <f>HLOOKUP(D188,'ADD PARTS HERE'!$C$5:$ER$7,3,)</f>
        <v>#N/A</v>
      </c>
      <c r="AI188" s="8" t="s">
        <v>2484</v>
      </c>
      <c r="AJ188" s="8">
        <v>233</v>
      </c>
    </row>
    <row r="189" spans="1:36" ht="18.75" customHeight="1" x14ac:dyDescent="0.25">
      <c r="A189" s="8"/>
      <c r="B189" s="2"/>
      <c r="C189" s="2"/>
      <c r="D189" s="8">
        <v>179</v>
      </c>
      <c r="E189" s="8" t="s">
        <v>568</v>
      </c>
      <c r="F189" s="4"/>
      <c r="G189" s="8" t="s">
        <v>569</v>
      </c>
      <c r="H189" s="4"/>
      <c r="I189" s="8" t="s">
        <v>570</v>
      </c>
      <c r="J189" s="49"/>
      <c r="K189" s="50" t="s">
        <v>578</v>
      </c>
      <c r="L189" s="49"/>
      <c r="M189" s="10" t="s">
        <v>578</v>
      </c>
      <c r="N189" s="4"/>
      <c r="O189" s="8" t="s">
        <v>571</v>
      </c>
      <c r="P189" s="4"/>
      <c r="Q189" s="8" t="s">
        <v>572</v>
      </c>
      <c r="R189" s="21"/>
      <c r="S189" s="8" t="s">
        <v>574</v>
      </c>
      <c r="T189" s="6"/>
      <c r="U189" s="16" t="s">
        <v>573</v>
      </c>
      <c r="V189" s="6"/>
      <c r="W189" s="8" t="s">
        <v>575</v>
      </c>
      <c r="X189" s="20" t="s">
        <v>2486</v>
      </c>
      <c r="Y189" s="12" t="s">
        <v>576</v>
      </c>
      <c r="Z189" s="20" t="s">
        <v>2486</v>
      </c>
      <c r="AA189" s="8" t="s">
        <v>577</v>
      </c>
      <c r="AB189" s="4"/>
      <c r="AC189" s="8" t="str">
        <f t="shared" si="15"/>
        <v/>
      </c>
      <c r="AD189" s="4"/>
      <c r="AE189" s="8" t="str">
        <f t="shared" si="16"/>
        <v/>
      </c>
      <c r="AF189" s="4"/>
      <c r="AG189" s="8" t="s">
        <v>2483</v>
      </c>
      <c r="AH189" s="70" t="e">
        <f>HLOOKUP(D189,'ADD PARTS HERE'!$C$5:$ER$7,3,)</f>
        <v>#N/A</v>
      </c>
      <c r="AI189" s="8" t="s">
        <v>2484</v>
      </c>
      <c r="AJ189" s="8">
        <v>234</v>
      </c>
    </row>
    <row r="190" spans="1:36" ht="18.75" customHeight="1" x14ac:dyDescent="0.25">
      <c r="A190" s="8"/>
      <c r="B190" s="2"/>
      <c r="C190" s="2"/>
      <c r="D190" s="8">
        <v>180</v>
      </c>
      <c r="E190" s="8" t="s">
        <v>568</v>
      </c>
      <c r="F190" s="4"/>
      <c r="G190" s="8" t="s">
        <v>569</v>
      </c>
      <c r="H190" s="4"/>
      <c r="I190" s="8" t="s">
        <v>570</v>
      </c>
      <c r="J190" s="49"/>
      <c r="K190" s="50" t="s">
        <v>578</v>
      </c>
      <c r="L190" s="49"/>
      <c r="M190" s="10" t="s">
        <v>578</v>
      </c>
      <c r="N190" s="4"/>
      <c r="O190" s="8" t="s">
        <v>571</v>
      </c>
      <c r="P190" s="4"/>
      <c r="Q190" s="8" t="s">
        <v>572</v>
      </c>
      <c r="R190" s="21"/>
      <c r="S190" s="8" t="s">
        <v>574</v>
      </c>
      <c r="T190" s="6"/>
      <c r="U190" s="16" t="s">
        <v>573</v>
      </c>
      <c r="V190" s="6"/>
      <c r="W190" s="8" t="s">
        <v>575</v>
      </c>
      <c r="X190" s="20" t="s">
        <v>2486</v>
      </c>
      <c r="Y190" s="12" t="s">
        <v>576</v>
      </c>
      <c r="Z190" s="20" t="s">
        <v>2486</v>
      </c>
      <c r="AA190" s="8" t="s">
        <v>577</v>
      </c>
      <c r="AB190" s="4"/>
      <c r="AC190" s="8" t="str">
        <f t="shared" si="15"/>
        <v/>
      </c>
      <c r="AD190" s="4"/>
      <c r="AE190" s="8" t="str">
        <f t="shared" si="16"/>
        <v/>
      </c>
      <c r="AF190" s="4"/>
      <c r="AG190" s="8" t="s">
        <v>2483</v>
      </c>
      <c r="AH190" s="70" t="e">
        <f>HLOOKUP(D190,'ADD PARTS HERE'!$C$5:$ER$7,3,)</f>
        <v>#N/A</v>
      </c>
      <c r="AI190" s="8" t="s">
        <v>2484</v>
      </c>
      <c r="AJ190" s="8">
        <v>235</v>
      </c>
    </row>
    <row r="191" spans="1:36" ht="18.75" customHeight="1" x14ac:dyDescent="0.25">
      <c r="A191" s="8"/>
      <c r="B191" s="2"/>
      <c r="C191" s="2"/>
      <c r="D191" s="8">
        <v>181</v>
      </c>
      <c r="E191" s="8" t="s">
        <v>568</v>
      </c>
      <c r="F191" s="4"/>
      <c r="G191" s="8" t="s">
        <v>569</v>
      </c>
      <c r="H191" s="4"/>
      <c r="I191" s="8" t="s">
        <v>570</v>
      </c>
      <c r="J191" s="49"/>
      <c r="K191" s="50" t="s">
        <v>578</v>
      </c>
      <c r="L191" s="49"/>
      <c r="M191" s="10" t="s">
        <v>578</v>
      </c>
      <c r="N191" s="4"/>
      <c r="O191" s="8" t="s">
        <v>571</v>
      </c>
      <c r="P191" s="4"/>
      <c r="Q191" s="8" t="s">
        <v>572</v>
      </c>
      <c r="R191" s="21"/>
      <c r="S191" s="8" t="s">
        <v>574</v>
      </c>
      <c r="T191" s="6"/>
      <c r="U191" s="16" t="s">
        <v>573</v>
      </c>
      <c r="V191" s="6"/>
      <c r="W191" s="8" t="s">
        <v>575</v>
      </c>
      <c r="X191" s="20" t="s">
        <v>2486</v>
      </c>
      <c r="Y191" s="12" t="s">
        <v>576</v>
      </c>
      <c r="Z191" s="20" t="s">
        <v>2486</v>
      </c>
      <c r="AA191" s="8" t="s">
        <v>577</v>
      </c>
      <c r="AB191" s="4"/>
      <c r="AC191" s="8" t="str">
        <f t="shared" si="15"/>
        <v/>
      </c>
      <c r="AD191" s="4"/>
      <c r="AE191" s="8" t="str">
        <f t="shared" si="16"/>
        <v/>
      </c>
      <c r="AF191" s="4"/>
      <c r="AG191" s="8" t="s">
        <v>2483</v>
      </c>
      <c r="AH191" s="70" t="e">
        <f>HLOOKUP(D191,'ADD PARTS HERE'!$C$5:$ER$7,3,)</f>
        <v>#N/A</v>
      </c>
      <c r="AI191" s="8" t="s">
        <v>2484</v>
      </c>
      <c r="AJ191" s="8">
        <v>236</v>
      </c>
    </row>
    <row r="192" spans="1:36" ht="18.75" customHeight="1" x14ac:dyDescent="0.25">
      <c r="A192" s="8"/>
      <c r="B192" s="2"/>
      <c r="C192" s="2"/>
      <c r="D192" s="8">
        <v>182</v>
      </c>
      <c r="E192" s="8" t="s">
        <v>568</v>
      </c>
      <c r="F192" s="4"/>
      <c r="G192" s="8" t="s">
        <v>569</v>
      </c>
      <c r="H192" s="4"/>
      <c r="I192" s="8" t="s">
        <v>570</v>
      </c>
      <c r="J192" s="49"/>
      <c r="K192" s="50" t="s">
        <v>578</v>
      </c>
      <c r="L192" s="49"/>
      <c r="M192" s="10" t="s">
        <v>578</v>
      </c>
      <c r="N192" s="4"/>
      <c r="O192" s="8" t="s">
        <v>571</v>
      </c>
      <c r="P192" s="4"/>
      <c r="Q192" s="8" t="s">
        <v>572</v>
      </c>
      <c r="R192" s="21"/>
      <c r="S192" s="8" t="s">
        <v>574</v>
      </c>
      <c r="T192" s="6"/>
      <c r="U192" s="16" t="s">
        <v>573</v>
      </c>
      <c r="V192" s="6"/>
      <c r="W192" s="8" t="s">
        <v>575</v>
      </c>
      <c r="X192" s="20" t="s">
        <v>2486</v>
      </c>
      <c r="Y192" s="12" t="s">
        <v>576</v>
      </c>
      <c r="Z192" s="20" t="s">
        <v>2486</v>
      </c>
      <c r="AA192" s="8" t="s">
        <v>577</v>
      </c>
      <c r="AB192" s="4"/>
      <c r="AC192" s="8" t="str">
        <f t="shared" si="15"/>
        <v/>
      </c>
      <c r="AD192" s="4"/>
      <c r="AE192" s="8" t="str">
        <f t="shared" si="16"/>
        <v/>
      </c>
      <c r="AF192" s="4"/>
      <c r="AG192" s="8" t="s">
        <v>2483</v>
      </c>
      <c r="AH192" s="70" t="e">
        <f>HLOOKUP(D192,'ADD PARTS HERE'!$C$5:$ER$7,3,)</f>
        <v>#N/A</v>
      </c>
      <c r="AI192" s="8" t="s">
        <v>2484</v>
      </c>
      <c r="AJ192" s="8">
        <v>237</v>
      </c>
    </row>
    <row r="193" spans="1:36" ht="18.75" customHeight="1" x14ac:dyDescent="0.25">
      <c r="A193" s="8"/>
      <c r="B193" s="2"/>
      <c r="C193" s="2"/>
      <c r="D193" s="8">
        <v>183</v>
      </c>
      <c r="E193" s="8" t="s">
        <v>568</v>
      </c>
      <c r="F193" s="4"/>
      <c r="G193" s="8" t="s">
        <v>569</v>
      </c>
      <c r="H193" s="4"/>
      <c r="I193" s="8" t="s">
        <v>570</v>
      </c>
      <c r="J193" s="49"/>
      <c r="K193" s="50" t="s">
        <v>578</v>
      </c>
      <c r="L193" s="49"/>
      <c r="M193" s="10" t="s">
        <v>578</v>
      </c>
      <c r="N193" s="4"/>
      <c r="O193" s="8" t="s">
        <v>571</v>
      </c>
      <c r="P193" s="4"/>
      <c r="Q193" s="8" t="s">
        <v>572</v>
      </c>
      <c r="R193" s="21"/>
      <c r="S193" s="8" t="s">
        <v>574</v>
      </c>
      <c r="T193" s="6"/>
      <c r="U193" s="16" t="s">
        <v>573</v>
      </c>
      <c r="V193" s="6"/>
      <c r="W193" s="8" t="s">
        <v>575</v>
      </c>
      <c r="X193" s="20" t="s">
        <v>2486</v>
      </c>
      <c r="Y193" s="12" t="s">
        <v>576</v>
      </c>
      <c r="Z193" s="20" t="s">
        <v>2486</v>
      </c>
      <c r="AA193" s="8" t="s">
        <v>577</v>
      </c>
      <c r="AB193" s="4"/>
      <c r="AC193" s="8" t="str">
        <f t="shared" si="15"/>
        <v/>
      </c>
      <c r="AD193" s="4"/>
      <c r="AE193" s="8" t="str">
        <f t="shared" si="16"/>
        <v/>
      </c>
      <c r="AF193" s="4"/>
      <c r="AG193" s="8" t="s">
        <v>2483</v>
      </c>
      <c r="AH193" s="70" t="e">
        <f>HLOOKUP(D193,'ADD PARTS HERE'!$C$5:$ER$7,3,)</f>
        <v>#N/A</v>
      </c>
      <c r="AI193" s="8" t="s">
        <v>2484</v>
      </c>
      <c r="AJ193" s="8">
        <v>238</v>
      </c>
    </row>
    <row r="194" spans="1:36" ht="18.75" customHeight="1" x14ac:dyDescent="0.25">
      <c r="A194" s="8"/>
      <c r="B194" s="2"/>
      <c r="C194" s="2"/>
      <c r="D194" s="8">
        <v>184</v>
      </c>
      <c r="E194" s="8" t="s">
        <v>568</v>
      </c>
      <c r="F194" s="4"/>
      <c r="G194" s="8" t="s">
        <v>569</v>
      </c>
      <c r="H194" s="4"/>
      <c r="I194" s="8" t="s">
        <v>570</v>
      </c>
      <c r="J194" s="49"/>
      <c r="K194" s="50" t="s">
        <v>578</v>
      </c>
      <c r="L194" s="49"/>
      <c r="M194" s="10" t="s">
        <v>578</v>
      </c>
      <c r="N194" s="4"/>
      <c r="O194" s="8" t="s">
        <v>571</v>
      </c>
      <c r="P194" s="4"/>
      <c r="Q194" s="8" t="s">
        <v>572</v>
      </c>
      <c r="R194" s="21"/>
      <c r="S194" s="8" t="s">
        <v>574</v>
      </c>
      <c r="T194" s="6"/>
      <c r="U194" s="16" t="s">
        <v>573</v>
      </c>
      <c r="V194" s="6"/>
      <c r="W194" s="8" t="s">
        <v>575</v>
      </c>
      <c r="X194" s="20" t="s">
        <v>2486</v>
      </c>
      <c r="Y194" s="12" t="s">
        <v>576</v>
      </c>
      <c r="Z194" s="20" t="s">
        <v>2486</v>
      </c>
      <c r="AA194" s="8" t="s">
        <v>577</v>
      </c>
      <c r="AB194" s="4"/>
      <c r="AC194" s="8" t="str">
        <f t="shared" si="15"/>
        <v/>
      </c>
      <c r="AD194" s="4"/>
      <c r="AE194" s="8" t="str">
        <f t="shared" si="16"/>
        <v/>
      </c>
      <c r="AF194" s="4"/>
      <c r="AG194" s="8" t="s">
        <v>2483</v>
      </c>
      <c r="AH194" s="70" t="e">
        <f>HLOOKUP(D194,'ADD PARTS HERE'!$C$5:$ER$7,3,)</f>
        <v>#N/A</v>
      </c>
      <c r="AI194" s="8" t="s">
        <v>2484</v>
      </c>
      <c r="AJ194" s="8">
        <v>239</v>
      </c>
    </row>
    <row r="195" spans="1:36" ht="18.75" customHeight="1" x14ac:dyDescent="0.25">
      <c r="A195" s="8"/>
      <c r="B195" s="2"/>
      <c r="C195" s="2"/>
      <c r="D195" s="8">
        <v>185</v>
      </c>
      <c r="E195" s="8" t="s">
        <v>568</v>
      </c>
      <c r="F195" s="4"/>
      <c r="G195" s="8" t="s">
        <v>569</v>
      </c>
      <c r="H195" s="4"/>
      <c r="I195" s="8" t="s">
        <v>570</v>
      </c>
      <c r="J195" s="49"/>
      <c r="K195" s="50" t="s">
        <v>578</v>
      </c>
      <c r="L195" s="49"/>
      <c r="M195" s="10" t="s">
        <v>578</v>
      </c>
      <c r="N195" s="4"/>
      <c r="O195" s="8" t="s">
        <v>571</v>
      </c>
      <c r="P195" s="4"/>
      <c r="Q195" s="8" t="s">
        <v>572</v>
      </c>
      <c r="R195" s="21"/>
      <c r="S195" s="8" t="s">
        <v>574</v>
      </c>
      <c r="T195" s="6"/>
      <c r="U195" s="16" t="s">
        <v>573</v>
      </c>
      <c r="V195" s="6"/>
      <c r="W195" s="8" t="s">
        <v>575</v>
      </c>
      <c r="X195" s="20" t="s">
        <v>2486</v>
      </c>
      <c r="Y195" s="12" t="s">
        <v>576</v>
      </c>
      <c r="Z195" s="20" t="s">
        <v>2486</v>
      </c>
      <c r="AA195" s="8" t="s">
        <v>577</v>
      </c>
      <c r="AB195" s="4"/>
      <c r="AC195" s="8" t="str">
        <f t="shared" si="15"/>
        <v/>
      </c>
      <c r="AD195" s="4"/>
      <c r="AE195" s="8" t="str">
        <f t="shared" si="16"/>
        <v/>
      </c>
      <c r="AF195" s="4"/>
      <c r="AG195" s="8" t="s">
        <v>2483</v>
      </c>
      <c r="AH195" s="70" t="e">
        <f>HLOOKUP(D195,'ADD PARTS HERE'!$C$5:$ER$7,3,)</f>
        <v>#N/A</v>
      </c>
      <c r="AI195" s="8" t="s">
        <v>2484</v>
      </c>
      <c r="AJ195" s="8">
        <v>240</v>
      </c>
    </row>
    <row r="196" spans="1:36" ht="18.75" customHeight="1" x14ac:dyDescent="0.25">
      <c r="A196" s="8">
        <v>146</v>
      </c>
      <c r="B196" s="2"/>
      <c r="C196" s="2"/>
      <c r="D196" s="8">
        <v>186</v>
      </c>
      <c r="E196" s="8" t="s">
        <v>568</v>
      </c>
      <c r="F196" s="4" t="s">
        <v>145</v>
      </c>
      <c r="G196" s="8" t="s">
        <v>569</v>
      </c>
      <c r="H196" s="4" t="s">
        <v>291</v>
      </c>
      <c r="I196" s="8" t="s">
        <v>570</v>
      </c>
      <c r="J196" s="49">
        <v>-1462.1669999999999</v>
      </c>
      <c r="K196" s="50" t="s">
        <v>578</v>
      </c>
      <c r="L196" s="49">
        <v>395.66669999999999</v>
      </c>
      <c r="M196" s="10" t="s">
        <v>578</v>
      </c>
      <c r="N196" s="4">
        <v>-1</v>
      </c>
      <c r="O196" s="8" t="s">
        <v>571</v>
      </c>
      <c r="P196" s="4" t="s">
        <v>346</v>
      </c>
      <c r="Q196" s="8" t="s">
        <v>572</v>
      </c>
      <c r="R196" s="21">
        <f>AJ196*$R$5</f>
        <v>0</v>
      </c>
      <c r="S196" s="8" t="s">
        <v>574</v>
      </c>
      <c r="T196" s="6" t="s">
        <v>356</v>
      </c>
      <c r="U196" s="16" t="s">
        <v>573</v>
      </c>
      <c r="V196" s="6" t="s">
        <v>567</v>
      </c>
      <c r="W196" s="8" t="s">
        <v>575</v>
      </c>
      <c r="X196" s="20" t="s">
        <v>2486</v>
      </c>
      <c r="Y196" s="12" t="s">
        <v>576</v>
      </c>
      <c r="Z196" s="20" t="s">
        <v>2486</v>
      </c>
      <c r="AA196" s="16" t="s">
        <v>577</v>
      </c>
      <c r="AB196" s="4"/>
      <c r="AC196" s="8" t="str">
        <f t="shared" si="15"/>
        <v/>
      </c>
      <c r="AD196" s="4"/>
      <c r="AE196" s="8" t="str">
        <f t="shared" si="16"/>
        <v/>
      </c>
      <c r="AF196" s="4"/>
      <c r="AG196" s="8" t="s">
        <v>2483</v>
      </c>
      <c r="AH196" s="70" t="str">
        <f>HLOOKUP(D196,'ADD PARTS HERE'!$C$5:$ER$7,3,)</f>
        <v>name = DishmccomuCRLFname = Dishomega2gCRLFname = LLLRotDish2-5CRLFname = RTGigaDish1CRLFname = RTGigaDish2CRLFname = RTLongDish1CRLFname = RTLongDish2</v>
      </c>
      <c r="AI196" s="8" t="s">
        <v>2484</v>
      </c>
      <c r="AJ196" s="8">
        <v>0</v>
      </c>
    </row>
    <row r="197" spans="1:36" x14ac:dyDescent="0.25">
      <c r="A197" s="8"/>
      <c r="B197" s="2"/>
      <c r="C197" s="2"/>
      <c r="D197" s="8">
        <v>187</v>
      </c>
      <c r="E197" s="8"/>
      <c r="F197" s="2"/>
      <c r="G197" s="8"/>
      <c r="H197" s="2"/>
      <c r="I197" s="8"/>
      <c r="J197" s="2"/>
      <c r="K197" s="8"/>
      <c r="L197" s="2"/>
      <c r="M197" s="8"/>
      <c r="N197" s="2"/>
      <c r="O197" s="8"/>
      <c r="P197" s="2"/>
      <c r="Q197" s="8"/>
      <c r="R197" s="11"/>
      <c r="S197" s="8"/>
      <c r="T197" s="2"/>
      <c r="U197" s="16"/>
      <c r="V197" s="2"/>
      <c r="W197" s="8"/>
      <c r="X197" s="2"/>
      <c r="Y197" s="8"/>
      <c r="Z197" s="2"/>
      <c r="AA197" s="8"/>
      <c r="AB197" s="2"/>
      <c r="AC197" s="8"/>
      <c r="AD197" s="2"/>
      <c r="AE197" s="8"/>
      <c r="AF197" s="2"/>
      <c r="AG197" s="8"/>
      <c r="AH197" s="8"/>
      <c r="AI197" s="8"/>
      <c r="AJ197" s="2"/>
    </row>
    <row r="198" spans="1:36" x14ac:dyDescent="0.25">
      <c r="A198" s="8"/>
      <c r="B198" s="2"/>
      <c r="C198" s="2"/>
      <c r="D198" s="8">
        <v>188</v>
      </c>
      <c r="E198" s="8"/>
      <c r="F198" s="2"/>
      <c r="G198" s="8"/>
      <c r="H198" s="2"/>
      <c r="I198" s="8"/>
      <c r="J198" s="2"/>
      <c r="K198" s="8"/>
      <c r="L198" s="2"/>
      <c r="M198" s="8"/>
      <c r="N198" s="2"/>
      <c r="O198" s="8"/>
      <c r="P198" s="2"/>
      <c r="Q198" s="8"/>
      <c r="R198" s="11"/>
      <c r="S198" s="8"/>
      <c r="T198" s="2"/>
      <c r="U198" s="16"/>
      <c r="V198" s="2"/>
      <c r="W198" s="8"/>
      <c r="X198" s="2"/>
      <c r="Y198" s="8"/>
      <c r="Z198" s="2"/>
      <c r="AA198" s="8"/>
      <c r="AB198" s="2"/>
      <c r="AC198" s="8"/>
      <c r="AD198" s="2"/>
      <c r="AE198" s="8"/>
      <c r="AF198" s="2"/>
      <c r="AG198" s="8"/>
      <c r="AH198" s="8"/>
      <c r="AI198" s="8"/>
      <c r="AJ198" s="2"/>
    </row>
    <row r="199" spans="1:36" x14ac:dyDescent="0.25">
      <c r="A199" s="8"/>
      <c r="B199" s="2"/>
      <c r="C199" s="2"/>
      <c r="D199" s="8">
        <v>189</v>
      </c>
      <c r="E199" s="8"/>
      <c r="F199" s="2"/>
      <c r="G199" s="8"/>
      <c r="H199" s="2"/>
      <c r="I199" s="8"/>
      <c r="J199" s="2"/>
      <c r="K199" s="8"/>
      <c r="L199" s="2"/>
      <c r="M199" s="8"/>
      <c r="N199" s="2"/>
      <c r="O199" s="8"/>
      <c r="P199" s="2"/>
      <c r="Q199" s="8"/>
      <c r="R199" s="11"/>
      <c r="S199" s="8"/>
      <c r="T199" s="2"/>
      <c r="U199" s="16"/>
      <c r="V199" s="2"/>
      <c r="W199" s="8"/>
      <c r="X199" s="2"/>
      <c r="Y199" s="8"/>
      <c r="Z199" s="2"/>
      <c r="AA199" s="8"/>
      <c r="AB199" s="2"/>
      <c r="AC199" s="8"/>
      <c r="AD199" s="2"/>
      <c r="AE199" s="8"/>
      <c r="AF199" s="2"/>
      <c r="AG199" s="8"/>
      <c r="AH199" s="8"/>
      <c r="AI199" s="8"/>
      <c r="AJ199" s="2"/>
    </row>
    <row r="200" spans="1:36" x14ac:dyDescent="0.25">
      <c r="A200" s="8"/>
      <c r="B200" s="2"/>
      <c r="C200" s="2"/>
      <c r="E200" s="8"/>
      <c r="F200" s="2"/>
      <c r="G200" s="8"/>
      <c r="H200" s="2"/>
      <c r="I200" s="8"/>
      <c r="J200" s="2"/>
      <c r="K200" s="8"/>
      <c r="L200" s="2"/>
      <c r="M200" s="8"/>
      <c r="N200" s="2"/>
      <c r="O200" s="8"/>
      <c r="P200" s="2"/>
      <c r="Q200" s="8"/>
      <c r="R200" s="11"/>
      <c r="S200" s="8"/>
      <c r="T200" s="2"/>
      <c r="U200" s="16"/>
      <c r="V200" s="2"/>
      <c r="W200" s="8"/>
      <c r="X200" s="2"/>
      <c r="Y200" s="8"/>
      <c r="Z200" s="2"/>
      <c r="AA200" s="8"/>
      <c r="AB200" s="2"/>
      <c r="AC200" s="8"/>
      <c r="AD200" s="2"/>
      <c r="AE200" s="8"/>
      <c r="AF200" s="2"/>
      <c r="AG200" s="8"/>
      <c r="AH200" s="8"/>
      <c r="AI200" s="8"/>
      <c r="AJ200" s="2"/>
    </row>
    <row r="201" spans="1:36" x14ac:dyDescent="0.25">
      <c r="A201" s="8"/>
      <c r="B201" s="2"/>
      <c r="C201" s="2"/>
      <c r="E201" s="8"/>
      <c r="F201" s="2"/>
      <c r="G201" s="8"/>
      <c r="H201" s="2"/>
      <c r="I201" s="8"/>
      <c r="J201" s="2"/>
      <c r="K201" s="8"/>
      <c r="L201" s="2"/>
      <c r="M201" s="8"/>
      <c r="N201" s="2"/>
      <c r="O201" s="8"/>
      <c r="P201" s="2"/>
      <c r="Q201" s="8"/>
      <c r="R201" s="11"/>
      <c r="S201" s="8"/>
      <c r="T201" s="2"/>
      <c r="U201" s="16"/>
      <c r="V201" s="2"/>
      <c r="W201" s="8"/>
      <c r="X201" s="2"/>
      <c r="Y201" s="8"/>
      <c r="Z201" s="2"/>
      <c r="AA201" s="8"/>
      <c r="AB201" s="2"/>
      <c r="AC201" s="8"/>
      <c r="AD201" s="2"/>
      <c r="AE201" s="8"/>
      <c r="AF201" s="2"/>
      <c r="AG201" s="8"/>
      <c r="AH201" s="8"/>
      <c r="AI201" s="8"/>
      <c r="AJ201" s="2"/>
    </row>
    <row r="202" spans="1:36" x14ac:dyDescent="0.25">
      <c r="A202" s="8"/>
      <c r="B202" s="2"/>
      <c r="C202" s="2"/>
      <c r="E202" s="8"/>
      <c r="F202" s="2"/>
      <c r="G202" s="8"/>
      <c r="H202" s="2"/>
      <c r="I202" s="8"/>
      <c r="J202" s="2"/>
      <c r="K202" s="8"/>
      <c r="L202" s="2"/>
      <c r="M202" s="8"/>
      <c r="N202" s="2"/>
      <c r="O202" s="8"/>
      <c r="P202" s="2"/>
      <c r="Q202" s="8"/>
      <c r="R202" s="11"/>
      <c r="S202" s="8"/>
      <c r="T202" s="2"/>
      <c r="U202" s="16"/>
      <c r="V202" s="2"/>
      <c r="W202" s="8"/>
      <c r="X202" s="2"/>
      <c r="Y202" s="8"/>
      <c r="Z202" s="2"/>
      <c r="AA202" s="8"/>
      <c r="AB202" s="2"/>
      <c r="AC202" s="8"/>
      <c r="AD202" s="2"/>
      <c r="AE202" s="8"/>
      <c r="AF202" s="2"/>
      <c r="AG202" s="8"/>
      <c r="AH202" s="8"/>
      <c r="AI202" s="8"/>
      <c r="AJ202" s="2"/>
    </row>
    <row r="203" spans="1:36" x14ac:dyDescent="0.25">
      <c r="A203" s="8"/>
      <c r="B203" s="2"/>
      <c r="C203" s="2"/>
      <c r="E203" s="8"/>
      <c r="F203" s="2"/>
      <c r="G203" s="8"/>
      <c r="H203" s="2"/>
      <c r="I203" s="8"/>
      <c r="J203" s="2"/>
      <c r="K203" s="8"/>
      <c r="L203" s="2"/>
      <c r="M203" s="8"/>
      <c r="N203" s="2"/>
      <c r="O203" s="8"/>
      <c r="P203" s="2"/>
      <c r="Q203" s="8"/>
      <c r="R203" s="11"/>
      <c r="S203" s="8"/>
      <c r="T203" s="2"/>
      <c r="U203" s="16"/>
      <c r="V203" s="2"/>
      <c r="W203" s="8"/>
      <c r="X203" s="2"/>
      <c r="Y203" s="8"/>
      <c r="Z203" s="2"/>
      <c r="AA203" s="8"/>
      <c r="AB203" s="2"/>
      <c r="AC203" s="8"/>
      <c r="AD203" s="2"/>
      <c r="AE203" s="8"/>
      <c r="AF203" s="2"/>
      <c r="AG203" s="8"/>
      <c r="AH203" s="8"/>
      <c r="AI203" s="8"/>
      <c r="AJ203" s="2"/>
    </row>
    <row r="204" spans="1:36" x14ac:dyDescent="0.25">
      <c r="A204" s="8"/>
      <c r="B204" s="2"/>
      <c r="C204" s="2"/>
      <c r="E204" s="8"/>
      <c r="F204" s="2"/>
      <c r="G204" s="8"/>
      <c r="H204" s="2"/>
      <c r="I204" s="8"/>
      <c r="J204" s="2"/>
      <c r="K204" s="8"/>
      <c r="L204" s="2"/>
      <c r="M204" s="8"/>
      <c r="N204" s="2"/>
      <c r="O204" s="8"/>
      <c r="P204" s="2"/>
      <c r="Q204" s="8"/>
      <c r="R204" s="11"/>
      <c r="S204" s="8"/>
      <c r="T204" s="2"/>
      <c r="U204" s="16"/>
      <c r="V204" s="2"/>
      <c r="W204" s="8"/>
      <c r="X204" s="2"/>
      <c r="Y204" s="8"/>
      <c r="Z204" s="2"/>
      <c r="AA204" s="8"/>
      <c r="AB204" s="2"/>
      <c r="AC204" s="8"/>
      <c r="AD204" s="2"/>
      <c r="AE204" s="8"/>
      <c r="AF204" s="2"/>
      <c r="AG204" s="8"/>
      <c r="AH204" s="8"/>
      <c r="AI204" s="8"/>
      <c r="AJ204" s="2"/>
    </row>
    <row r="205" spans="1:36" x14ac:dyDescent="0.25">
      <c r="A205" s="8"/>
      <c r="B205" s="2"/>
      <c r="C205" s="2"/>
      <c r="E205" s="8"/>
      <c r="F205" s="2"/>
      <c r="G205" s="8"/>
      <c r="H205" s="2"/>
      <c r="I205" s="8"/>
      <c r="J205" s="2"/>
      <c r="K205" s="8"/>
      <c r="L205" s="2"/>
      <c r="M205" s="8"/>
      <c r="N205" s="2"/>
      <c r="O205" s="8"/>
      <c r="P205" s="2"/>
      <c r="Q205" s="8"/>
      <c r="R205" s="11"/>
      <c r="S205" s="8"/>
      <c r="T205" s="2"/>
      <c r="U205" s="16"/>
      <c r="V205" s="2"/>
      <c r="W205" s="8"/>
      <c r="X205" s="2"/>
      <c r="Y205" s="8"/>
      <c r="Z205" s="2"/>
      <c r="AA205" s="8"/>
      <c r="AB205" s="2"/>
      <c r="AC205" s="8"/>
      <c r="AD205" s="2"/>
      <c r="AE205" s="8"/>
      <c r="AF205" s="2"/>
      <c r="AG205" s="8"/>
      <c r="AH205" s="8"/>
      <c r="AI205" s="8"/>
      <c r="AJ205" s="2"/>
    </row>
    <row r="206" spans="1:36" x14ac:dyDescent="0.25">
      <c r="A206" s="8"/>
      <c r="B206" s="2"/>
      <c r="C206" s="2"/>
      <c r="E206" s="8"/>
      <c r="F206" s="2"/>
      <c r="G206" s="8"/>
      <c r="H206" s="2"/>
      <c r="I206" s="8"/>
      <c r="J206" s="2"/>
      <c r="K206" s="8"/>
      <c r="L206" s="2"/>
      <c r="M206" s="8"/>
      <c r="N206" s="2"/>
      <c r="O206" s="8"/>
      <c r="P206" s="2"/>
      <c r="Q206" s="8"/>
      <c r="R206" s="11"/>
      <c r="S206" s="8"/>
      <c r="T206" s="2"/>
      <c r="U206" s="16"/>
      <c r="V206" s="2"/>
      <c r="W206" s="8"/>
      <c r="X206" s="2"/>
      <c r="Y206" s="8"/>
      <c r="Z206" s="2"/>
      <c r="AA206" s="8"/>
      <c r="AB206" s="2"/>
      <c r="AC206" s="8"/>
      <c r="AD206" s="2"/>
      <c r="AE206" s="8"/>
      <c r="AF206" s="2"/>
      <c r="AG206" s="8"/>
      <c r="AH206" s="8"/>
      <c r="AI206" s="8"/>
      <c r="AJ206" s="2"/>
    </row>
    <row r="207" spans="1:36" x14ac:dyDescent="0.25">
      <c r="A207" s="8"/>
      <c r="B207" s="2"/>
      <c r="C207" s="2"/>
      <c r="E207" s="8"/>
      <c r="F207" s="2"/>
      <c r="G207" s="8"/>
      <c r="H207" s="2"/>
      <c r="I207" s="8"/>
      <c r="J207" s="2"/>
      <c r="K207" s="8"/>
      <c r="L207" s="2"/>
      <c r="M207" s="8"/>
      <c r="N207" s="2"/>
      <c r="O207" s="8"/>
      <c r="P207" s="2"/>
      <c r="Q207" s="8"/>
      <c r="R207" s="11"/>
      <c r="S207" s="8"/>
      <c r="T207" s="2"/>
      <c r="U207" s="16"/>
      <c r="V207" s="2"/>
      <c r="W207" s="8"/>
      <c r="X207" s="2"/>
      <c r="Y207" s="8"/>
      <c r="Z207" s="2"/>
      <c r="AA207" s="8"/>
      <c r="AB207" s="2"/>
      <c r="AC207" s="8"/>
      <c r="AD207" s="2"/>
      <c r="AE207" s="8"/>
      <c r="AF207" s="2"/>
      <c r="AG207" s="8"/>
      <c r="AH207" s="8"/>
      <c r="AI207" s="8"/>
      <c r="AJ207" s="2"/>
    </row>
    <row r="208" spans="1:36" x14ac:dyDescent="0.25">
      <c r="A208" s="8"/>
      <c r="B208" s="2"/>
      <c r="C208" s="2"/>
      <c r="E208" s="8"/>
      <c r="F208" s="2"/>
      <c r="G208" s="8"/>
      <c r="H208" s="2"/>
      <c r="I208" s="8"/>
      <c r="J208" s="2"/>
      <c r="K208" s="8"/>
      <c r="L208" s="2"/>
      <c r="M208" s="8"/>
      <c r="N208" s="2"/>
      <c r="O208" s="8"/>
      <c r="P208" s="2"/>
      <c r="Q208" s="8"/>
      <c r="R208" s="11"/>
      <c r="S208" s="8"/>
      <c r="T208" s="2"/>
      <c r="U208" s="16"/>
      <c r="V208" s="2"/>
      <c r="W208" s="8"/>
      <c r="X208" s="2"/>
      <c r="Y208" s="8"/>
      <c r="Z208" s="2"/>
      <c r="AA208" s="8"/>
      <c r="AB208" s="2"/>
      <c r="AC208" s="8"/>
      <c r="AD208" s="2"/>
      <c r="AE208" s="8"/>
      <c r="AF208" s="2"/>
      <c r="AG208" s="8"/>
      <c r="AH208" s="8"/>
      <c r="AI208" s="8"/>
      <c r="AJ208" s="2"/>
    </row>
    <row r="209" spans="1:36" x14ac:dyDescent="0.25">
      <c r="A209" s="8"/>
      <c r="B209" s="2"/>
      <c r="C209" s="2"/>
      <c r="E209" s="8"/>
      <c r="F209" s="2"/>
      <c r="G209" s="8"/>
      <c r="H209" s="2"/>
      <c r="I209" s="8"/>
      <c r="J209" s="2"/>
      <c r="K209" s="8"/>
      <c r="L209" s="2"/>
      <c r="M209" s="8"/>
      <c r="N209" s="2"/>
      <c r="O209" s="8"/>
      <c r="P209" s="2"/>
      <c r="Q209" s="8"/>
      <c r="R209" s="11"/>
      <c r="S209" s="8"/>
      <c r="T209" s="2"/>
      <c r="U209" s="16"/>
      <c r="V209" s="2"/>
      <c r="W209" s="8"/>
      <c r="X209" s="2"/>
      <c r="Y209" s="8"/>
      <c r="Z209" s="2"/>
      <c r="AA209" s="8"/>
      <c r="AB209" s="2"/>
      <c r="AC209" s="8"/>
      <c r="AD209" s="2"/>
      <c r="AE209" s="8"/>
      <c r="AF209" s="2"/>
      <c r="AG209" s="8"/>
      <c r="AH209" s="8"/>
      <c r="AI209" s="8"/>
      <c r="AJ209" s="2"/>
    </row>
    <row r="210" spans="1:36" x14ac:dyDescent="0.25">
      <c r="A210" s="8"/>
      <c r="B210" s="2"/>
      <c r="C210" s="2"/>
      <c r="E210" s="8"/>
      <c r="F210" s="2"/>
      <c r="G210" s="8"/>
      <c r="H210" s="2"/>
      <c r="I210" s="8"/>
      <c r="J210" s="2"/>
      <c r="K210" s="8"/>
      <c r="L210" s="2"/>
      <c r="M210" s="8"/>
      <c r="N210" s="2"/>
      <c r="O210" s="8"/>
      <c r="P210" s="2"/>
      <c r="Q210" s="8"/>
      <c r="R210" s="11"/>
      <c r="S210" s="8"/>
      <c r="T210" s="2"/>
      <c r="U210" s="16"/>
      <c r="V210" s="2"/>
      <c r="W210" s="8"/>
      <c r="X210" s="2"/>
      <c r="Y210" s="8"/>
      <c r="Z210" s="2"/>
      <c r="AA210" s="8"/>
      <c r="AB210" s="2"/>
      <c r="AC210" s="8"/>
      <c r="AD210" s="2"/>
      <c r="AE210" s="8"/>
      <c r="AF210" s="2"/>
      <c r="AG210" s="8"/>
      <c r="AH210" s="8"/>
      <c r="AI210" s="8"/>
      <c r="AJ210" s="2"/>
    </row>
    <row r="211" spans="1:36" x14ac:dyDescent="0.25">
      <c r="A211" s="8"/>
      <c r="B211" s="2"/>
      <c r="C211" s="2"/>
      <c r="E211" s="8"/>
      <c r="F211" s="2"/>
      <c r="G211" s="8"/>
      <c r="H211" s="2"/>
      <c r="I211" s="8"/>
      <c r="J211" s="2"/>
      <c r="K211" s="8"/>
      <c r="L211" s="2"/>
      <c r="M211" s="8"/>
      <c r="N211" s="2"/>
      <c r="O211" s="8"/>
      <c r="P211" s="2"/>
      <c r="Q211" s="8"/>
      <c r="R211" s="11"/>
      <c r="S211" s="8"/>
      <c r="T211" s="2"/>
      <c r="U211" s="16"/>
      <c r="V211" s="2"/>
      <c r="W211" s="8"/>
      <c r="X211" s="2"/>
      <c r="Y211" s="8"/>
      <c r="Z211" s="2"/>
      <c r="AA211" s="8"/>
      <c r="AB211" s="2"/>
      <c r="AC211" s="8"/>
      <c r="AD211" s="2"/>
      <c r="AE211" s="8"/>
      <c r="AF211" s="2"/>
      <c r="AG211" s="8"/>
      <c r="AH211" s="8"/>
      <c r="AI211" s="8"/>
      <c r="AJ211" s="2"/>
    </row>
    <row r="212" spans="1:36" x14ac:dyDescent="0.25">
      <c r="A212" s="8"/>
      <c r="B212" s="2"/>
      <c r="C212" s="2"/>
      <c r="E212" s="8"/>
      <c r="F212" s="2"/>
      <c r="G212" s="8"/>
      <c r="H212" s="2"/>
      <c r="I212" s="8"/>
      <c r="J212" s="2"/>
      <c r="K212" s="8"/>
      <c r="L212" s="2"/>
      <c r="M212" s="8"/>
      <c r="N212" s="2"/>
      <c r="O212" s="8"/>
      <c r="P212" s="2"/>
      <c r="Q212" s="8"/>
      <c r="R212" s="11"/>
      <c r="S212" s="8"/>
      <c r="T212" s="2"/>
      <c r="U212" s="16"/>
      <c r="V212" s="2"/>
      <c r="W212" s="8"/>
      <c r="X212" s="2"/>
      <c r="Y212" s="8"/>
      <c r="Z212" s="2"/>
      <c r="AA212" s="8"/>
      <c r="AB212" s="2"/>
      <c r="AC212" s="8"/>
      <c r="AD212" s="2"/>
      <c r="AE212" s="8"/>
      <c r="AF212" s="2"/>
      <c r="AG212" s="8"/>
      <c r="AH212" s="8"/>
      <c r="AI212" s="8"/>
      <c r="AJ212" s="2"/>
    </row>
    <row r="213" spans="1:36" x14ac:dyDescent="0.25">
      <c r="A213" s="8"/>
      <c r="B213" s="2"/>
      <c r="C213" s="2"/>
      <c r="E213" s="8"/>
      <c r="F213" s="2"/>
      <c r="G213" s="8"/>
      <c r="H213" s="2"/>
      <c r="I213" s="8"/>
      <c r="J213" s="2"/>
      <c r="K213" s="8"/>
      <c r="L213" s="2"/>
      <c r="M213" s="8"/>
      <c r="N213" s="2"/>
      <c r="O213" s="8"/>
      <c r="P213" s="2"/>
      <c r="Q213" s="8"/>
      <c r="R213" s="11"/>
      <c r="S213" s="8"/>
      <c r="T213" s="2"/>
      <c r="U213" s="16"/>
      <c r="V213" s="2"/>
      <c r="W213" s="8"/>
      <c r="X213" s="2"/>
      <c r="Y213" s="8"/>
      <c r="Z213" s="2"/>
      <c r="AA213" s="8"/>
      <c r="AB213" s="2"/>
      <c r="AC213" s="8"/>
      <c r="AD213" s="2"/>
      <c r="AE213" s="8"/>
      <c r="AF213" s="2"/>
      <c r="AG213" s="8"/>
      <c r="AH213" s="8"/>
      <c r="AI213" s="8"/>
      <c r="AJ213" s="2"/>
    </row>
    <row r="214" spans="1:36" x14ac:dyDescent="0.25">
      <c r="A214" s="8"/>
      <c r="B214" s="2"/>
      <c r="C214" s="2"/>
      <c r="E214" s="8"/>
      <c r="F214" s="2"/>
      <c r="G214" s="8"/>
      <c r="H214" s="2"/>
      <c r="I214" s="8"/>
      <c r="J214" s="2"/>
      <c r="K214" s="8"/>
      <c r="L214" s="2"/>
      <c r="M214" s="8"/>
      <c r="N214" s="2"/>
      <c r="O214" s="8"/>
      <c r="P214" s="2"/>
      <c r="Q214" s="8"/>
      <c r="R214" s="11"/>
      <c r="S214" s="8"/>
      <c r="T214" s="2"/>
      <c r="U214" s="16"/>
      <c r="V214" s="2"/>
      <c r="W214" s="8"/>
      <c r="X214" s="2"/>
      <c r="Y214" s="8"/>
      <c r="Z214" s="2"/>
      <c r="AA214" s="8"/>
      <c r="AB214" s="2"/>
      <c r="AC214" s="8"/>
      <c r="AD214" s="2"/>
      <c r="AE214" s="8"/>
      <c r="AF214" s="2"/>
      <c r="AG214" s="8"/>
      <c r="AH214" s="8"/>
      <c r="AI214" s="8"/>
      <c r="AJ214" s="2"/>
    </row>
    <row r="215" spans="1:36" x14ac:dyDescent="0.25">
      <c r="A215" s="8"/>
      <c r="B215" s="2"/>
      <c r="C215" s="2"/>
      <c r="E215" s="8"/>
      <c r="F215" s="2"/>
      <c r="G215" s="8"/>
      <c r="H215" s="2"/>
      <c r="I215" s="8"/>
      <c r="J215" s="2"/>
      <c r="K215" s="8"/>
      <c r="L215" s="2"/>
      <c r="M215" s="8"/>
      <c r="N215" s="2"/>
      <c r="O215" s="8"/>
      <c r="P215" s="2"/>
      <c r="Q215" s="8"/>
      <c r="R215" s="11"/>
      <c r="S215" s="8"/>
      <c r="T215" s="2"/>
      <c r="U215" s="16"/>
      <c r="V215" s="2"/>
      <c r="W215" s="8"/>
      <c r="X215" s="2"/>
      <c r="Y215" s="8"/>
      <c r="Z215" s="2"/>
      <c r="AA215" s="8"/>
      <c r="AB215" s="2"/>
      <c r="AC215" s="8"/>
      <c r="AD215" s="2"/>
      <c r="AE215" s="8"/>
      <c r="AF215" s="2"/>
      <c r="AG215" s="8"/>
      <c r="AH215" s="8"/>
      <c r="AI215" s="8"/>
      <c r="AJ215" s="2"/>
    </row>
    <row r="216" spans="1:36" x14ac:dyDescent="0.25">
      <c r="A216" s="8"/>
      <c r="B216" s="2"/>
      <c r="C216" s="2"/>
      <c r="E216" s="8"/>
      <c r="F216" s="2"/>
      <c r="G216" s="8"/>
      <c r="H216" s="2"/>
      <c r="I216" s="8"/>
      <c r="J216" s="2"/>
      <c r="K216" s="8"/>
      <c r="L216" s="2"/>
      <c r="M216" s="8"/>
      <c r="N216" s="2"/>
      <c r="O216" s="8"/>
      <c r="P216" s="2"/>
      <c r="Q216" s="8"/>
      <c r="R216" s="11"/>
      <c r="S216" s="8"/>
      <c r="T216" s="2"/>
      <c r="U216" s="16"/>
      <c r="V216" s="2"/>
      <c r="W216" s="8"/>
      <c r="X216" s="2"/>
      <c r="Y216" s="8"/>
      <c r="Z216" s="2"/>
      <c r="AA216" s="8"/>
      <c r="AB216" s="2"/>
      <c r="AC216" s="8"/>
      <c r="AD216" s="2"/>
      <c r="AE216" s="8"/>
      <c r="AF216" s="2"/>
      <c r="AG216" s="8"/>
      <c r="AH216" s="8"/>
      <c r="AI216" s="8"/>
      <c r="AJ216" s="2"/>
    </row>
    <row r="217" spans="1:36" x14ac:dyDescent="0.25">
      <c r="A217" s="8"/>
      <c r="B217" s="2"/>
      <c r="C217" s="2"/>
      <c r="E217" s="8"/>
      <c r="F217" s="2"/>
      <c r="G217" s="8"/>
      <c r="H217" s="2"/>
      <c r="I217" s="8"/>
      <c r="J217" s="2"/>
      <c r="K217" s="8"/>
      <c r="L217" s="2"/>
      <c r="M217" s="8"/>
      <c r="N217" s="2"/>
      <c r="O217" s="8"/>
      <c r="P217" s="2"/>
      <c r="Q217" s="8"/>
      <c r="R217" s="11"/>
      <c r="S217" s="8"/>
      <c r="T217" s="2"/>
      <c r="U217" s="16"/>
      <c r="V217" s="2"/>
      <c r="W217" s="8"/>
      <c r="X217" s="2"/>
      <c r="Y217" s="8"/>
      <c r="Z217" s="2"/>
      <c r="AA217" s="8"/>
      <c r="AB217" s="2"/>
      <c r="AC217" s="8"/>
      <c r="AD217" s="2"/>
      <c r="AE217" s="8"/>
      <c r="AF217" s="2"/>
      <c r="AG217" s="8"/>
      <c r="AH217" s="8"/>
      <c r="AI217" s="8"/>
      <c r="AJ217" s="2"/>
    </row>
    <row r="218" spans="1:36" x14ac:dyDescent="0.25">
      <c r="A218" s="8"/>
      <c r="B218" s="2"/>
      <c r="C218" s="2"/>
      <c r="E218" s="8"/>
      <c r="F218" s="2"/>
      <c r="G218" s="8"/>
      <c r="H218" s="2"/>
      <c r="I218" s="8"/>
      <c r="J218" s="2"/>
      <c r="K218" s="8"/>
      <c r="L218" s="2"/>
      <c r="M218" s="8"/>
      <c r="N218" s="2"/>
      <c r="O218" s="8"/>
      <c r="P218" s="2"/>
      <c r="Q218" s="8"/>
      <c r="R218" s="11"/>
      <c r="S218" s="8"/>
      <c r="T218" s="2"/>
      <c r="U218" s="16"/>
      <c r="V218" s="2"/>
      <c r="W218" s="8"/>
      <c r="X218" s="2"/>
      <c r="Y218" s="8"/>
      <c r="Z218" s="2"/>
      <c r="AA218" s="8"/>
      <c r="AB218" s="2"/>
      <c r="AC218" s="8"/>
      <c r="AD218" s="2"/>
      <c r="AE218" s="8"/>
      <c r="AF218" s="2"/>
      <c r="AG218" s="8"/>
      <c r="AH218" s="8"/>
      <c r="AI218" s="8"/>
      <c r="AJ218" s="2"/>
    </row>
    <row r="219" spans="1:36" x14ac:dyDescent="0.25">
      <c r="A219" s="8"/>
      <c r="B219" s="2"/>
      <c r="C219" s="2"/>
      <c r="E219" s="8"/>
      <c r="F219" s="2"/>
      <c r="G219" s="8"/>
      <c r="H219" s="2"/>
      <c r="I219" s="8"/>
      <c r="J219" s="2"/>
      <c r="K219" s="8"/>
      <c r="L219" s="2"/>
      <c r="M219" s="8"/>
      <c r="N219" s="2"/>
      <c r="O219" s="8"/>
      <c r="P219" s="2"/>
      <c r="Q219" s="8"/>
      <c r="R219" s="11"/>
      <c r="S219" s="8"/>
      <c r="T219" s="2"/>
      <c r="U219" s="16"/>
      <c r="V219" s="2"/>
      <c r="W219" s="8"/>
      <c r="X219" s="2"/>
      <c r="Y219" s="8"/>
      <c r="Z219" s="2"/>
      <c r="AA219" s="8"/>
      <c r="AB219" s="2"/>
      <c r="AC219" s="8"/>
      <c r="AD219" s="2"/>
      <c r="AE219" s="8"/>
      <c r="AF219" s="2"/>
      <c r="AG219" s="8"/>
      <c r="AH219" s="8"/>
      <c r="AI219" s="8"/>
      <c r="AJ219" s="2"/>
    </row>
    <row r="220" spans="1:36" x14ac:dyDescent="0.25">
      <c r="A220" s="8"/>
      <c r="B220" s="2"/>
      <c r="C220" s="2"/>
      <c r="E220" s="8"/>
      <c r="F220" s="2"/>
      <c r="G220" s="8"/>
      <c r="H220" s="2"/>
      <c r="I220" s="8"/>
      <c r="J220" s="2"/>
      <c r="K220" s="8"/>
      <c r="L220" s="2"/>
      <c r="M220" s="8"/>
      <c r="N220" s="2"/>
      <c r="O220" s="8"/>
      <c r="P220" s="2"/>
      <c r="Q220" s="8"/>
      <c r="R220" s="11"/>
      <c r="S220" s="8"/>
      <c r="T220" s="2"/>
      <c r="U220" s="16"/>
      <c r="V220" s="2"/>
      <c r="W220" s="8"/>
      <c r="X220" s="2"/>
      <c r="Y220" s="8"/>
      <c r="Z220" s="2"/>
      <c r="AA220" s="8"/>
      <c r="AB220" s="2"/>
      <c r="AC220" s="8"/>
      <c r="AD220" s="2"/>
      <c r="AE220" s="8"/>
      <c r="AF220" s="2"/>
      <c r="AG220" s="8"/>
      <c r="AH220" s="8"/>
      <c r="AI220" s="8"/>
      <c r="AJ220" s="2"/>
    </row>
    <row r="221" spans="1:36" x14ac:dyDescent="0.25">
      <c r="A221" s="8"/>
      <c r="B221" s="2"/>
      <c r="C221" s="2"/>
      <c r="E221" s="8"/>
      <c r="F221" s="2"/>
      <c r="G221" s="8"/>
      <c r="H221" s="2"/>
      <c r="I221" s="8"/>
      <c r="J221" s="2"/>
      <c r="K221" s="8"/>
      <c r="L221" s="2"/>
      <c r="M221" s="8"/>
      <c r="N221" s="2"/>
      <c r="O221" s="8"/>
      <c r="P221" s="2"/>
      <c r="Q221" s="8"/>
      <c r="R221" s="11"/>
      <c r="S221" s="8"/>
      <c r="T221" s="2"/>
      <c r="U221" s="16"/>
      <c r="V221" s="2"/>
      <c r="W221" s="8"/>
      <c r="X221" s="2"/>
      <c r="Y221" s="8"/>
      <c r="Z221" s="2"/>
      <c r="AA221" s="8"/>
      <c r="AB221" s="2"/>
      <c r="AC221" s="8"/>
      <c r="AD221" s="2"/>
      <c r="AE221" s="8"/>
      <c r="AF221" s="2"/>
      <c r="AG221" s="8"/>
      <c r="AH221" s="8"/>
      <c r="AI221" s="8"/>
      <c r="AJ221" s="2"/>
    </row>
    <row r="222" spans="1:36" x14ac:dyDescent="0.25">
      <c r="A222" s="8"/>
      <c r="B222" s="2"/>
      <c r="C222" s="2"/>
      <c r="E222" s="8"/>
      <c r="F222" s="2"/>
      <c r="G222" s="8"/>
      <c r="H222" s="2"/>
      <c r="I222" s="8"/>
      <c r="J222" s="2"/>
      <c r="K222" s="8"/>
      <c r="L222" s="2"/>
      <c r="M222" s="8"/>
      <c r="N222" s="2"/>
      <c r="O222" s="8"/>
      <c r="P222" s="2"/>
      <c r="Q222" s="8"/>
      <c r="R222" s="11"/>
      <c r="S222" s="8"/>
      <c r="T222" s="2"/>
      <c r="U222" s="16"/>
      <c r="V222" s="2"/>
      <c r="W222" s="8"/>
      <c r="X222" s="2"/>
      <c r="Y222" s="8"/>
      <c r="Z222" s="2"/>
      <c r="AA222" s="8"/>
      <c r="AB222" s="2"/>
      <c r="AC222" s="8"/>
      <c r="AD222" s="2"/>
      <c r="AE222" s="8"/>
      <c r="AF222" s="2"/>
      <c r="AG222" s="8"/>
      <c r="AH222" s="8"/>
      <c r="AI222" s="8"/>
      <c r="AJ222" s="2"/>
    </row>
    <row r="223" spans="1:36" x14ac:dyDescent="0.25">
      <c r="A223" s="8"/>
      <c r="B223" s="2"/>
      <c r="C223" s="2"/>
      <c r="E223" s="8"/>
      <c r="F223" s="2"/>
      <c r="G223" s="8"/>
      <c r="H223" s="2"/>
      <c r="I223" s="8"/>
      <c r="J223" s="2"/>
      <c r="K223" s="8"/>
      <c r="L223" s="2"/>
      <c r="M223" s="8"/>
      <c r="N223" s="2"/>
      <c r="O223" s="8"/>
      <c r="P223" s="2"/>
      <c r="Q223" s="8"/>
      <c r="R223" s="11"/>
      <c r="S223" s="8"/>
      <c r="T223" s="2"/>
      <c r="U223" s="16"/>
      <c r="V223" s="2"/>
      <c r="W223" s="8"/>
      <c r="X223" s="2"/>
      <c r="Y223" s="8"/>
      <c r="Z223" s="2"/>
      <c r="AA223" s="8"/>
      <c r="AB223" s="2"/>
      <c r="AC223" s="8"/>
      <c r="AD223" s="2"/>
      <c r="AE223" s="8"/>
      <c r="AF223" s="2"/>
      <c r="AG223" s="8"/>
      <c r="AH223" s="8"/>
      <c r="AI223" s="8"/>
      <c r="AJ223" s="2"/>
    </row>
    <row r="224" spans="1:36" x14ac:dyDescent="0.25">
      <c r="A224" s="8"/>
      <c r="B224" s="2"/>
      <c r="C224" s="2"/>
      <c r="E224" s="8"/>
      <c r="F224" s="2"/>
      <c r="G224" s="8"/>
      <c r="H224" s="2"/>
      <c r="I224" s="8"/>
      <c r="J224" s="2"/>
      <c r="K224" s="8"/>
      <c r="L224" s="2"/>
      <c r="M224" s="8"/>
      <c r="N224" s="2"/>
      <c r="O224" s="8"/>
      <c r="P224" s="2"/>
      <c r="Q224" s="8"/>
      <c r="R224" s="11"/>
      <c r="S224" s="8"/>
      <c r="T224" s="2"/>
      <c r="U224" s="16"/>
      <c r="V224" s="2"/>
      <c r="W224" s="8"/>
      <c r="X224" s="2"/>
      <c r="Y224" s="8"/>
      <c r="Z224" s="2"/>
      <c r="AA224" s="8"/>
      <c r="AB224" s="2"/>
      <c r="AC224" s="8"/>
      <c r="AD224" s="2"/>
      <c r="AE224" s="8"/>
      <c r="AF224" s="2"/>
      <c r="AG224" s="8"/>
      <c r="AH224" s="8"/>
      <c r="AI224" s="8"/>
      <c r="AJ224" s="2"/>
    </row>
    <row r="225" spans="1:36" x14ac:dyDescent="0.25">
      <c r="A225" s="8"/>
      <c r="B225" s="2"/>
      <c r="C225" s="2"/>
      <c r="E225" s="8"/>
      <c r="F225" s="2"/>
      <c r="G225" s="8"/>
      <c r="H225" s="2"/>
      <c r="I225" s="8"/>
      <c r="J225" s="2"/>
      <c r="K225" s="8"/>
      <c r="L225" s="2"/>
      <c r="M225" s="8"/>
      <c r="N225" s="2"/>
      <c r="O225" s="8"/>
      <c r="P225" s="2"/>
      <c r="Q225" s="8"/>
      <c r="R225" s="11"/>
      <c r="S225" s="8"/>
      <c r="T225" s="2"/>
      <c r="U225" s="16"/>
      <c r="V225" s="2"/>
      <c r="W225" s="8"/>
      <c r="X225" s="2"/>
      <c r="Y225" s="8"/>
      <c r="Z225" s="2"/>
      <c r="AA225" s="8"/>
      <c r="AB225" s="2"/>
      <c r="AC225" s="8"/>
      <c r="AD225" s="2"/>
      <c r="AE225" s="8"/>
      <c r="AF225" s="2"/>
      <c r="AG225" s="8"/>
      <c r="AH225" s="8"/>
      <c r="AI225" s="8"/>
      <c r="AJ225" s="2"/>
    </row>
    <row r="226" spans="1:36" x14ac:dyDescent="0.25">
      <c r="A226" s="8"/>
      <c r="B226" s="2"/>
      <c r="C226" s="2"/>
      <c r="E226" s="8"/>
      <c r="F226" s="2"/>
      <c r="G226" s="8"/>
      <c r="H226" s="2"/>
      <c r="I226" s="8"/>
      <c r="J226" s="2"/>
      <c r="K226" s="8"/>
      <c r="L226" s="2"/>
      <c r="M226" s="8"/>
      <c r="N226" s="2"/>
      <c r="O226" s="8"/>
      <c r="P226" s="2"/>
      <c r="Q226" s="8"/>
      <c r="R226" s="11"/>
      <c r="S226" s="8"/>
      <c r="T226" s="2"/>
      <c r="U226" s="16"/>
      <c r="V226" s="2"/>
      <c r="W226" s="8"/>
      <c r="X226" s="2"/>
      <c r="Y226" s="8"/>
      <c r="Z226" s="2"/>
      <c r="AA226" s="8"/>
      <c r="AB226" s="2"/>
      <c r="AC226" s="8"/>
      <c r="AD226" s="2"/>
      <c r="AE226" s="8"/>
      <c r="AF226" s="2"/>
      <c r="AG226" s="8"/>
      <c r="AH226" s="8"/>
      <c r="AI226" s="8"/>
      <c r="AJ226" s="2"/>
    </row>
    <row r="227" spans="1:36" x14ac:dyDescent="0.25">
      <c r="A227" s="8"/>
      <c r="B227" s="2"/>
      <c r="C227" s="2"/>
      <c r="E227" s="8"/>
      <c r="F227" s="2"/>
      <c r="G227" s="8"/>
      <c r="H227" s="2"/>
      <c r="I227" s="8"/>
      <c r="J227" s="2"/>
      <c r="K227" s="8"/>
      <c r="L227" s="2"/>
      <c r="M227" s="8"/>
      <c r="N227" s="2"/>
      <c r="O227" s="8"/>
      <c r="P227" s="2"/>
      <c r="Q227" s="8"/>
      <c r="R227" s="11"/>
      <c r="S227" s="8"/>
      <c r="T227" s="2"/>
      <c r="U227" s="16"/>
      <c r="V227" s="2"/>
      <c r="W227" s="8"/>
      <c r="X227" s="2"/>
      <c r="Y227" s="8"/>
      <c r="Z227" s="2"/>
      <c r="AA227" s="8"/>
      <c r="AB227" s="2"/>
      <c r="AC227" s="8"/>
      <c r="AD227" s="2"/>
      <c r="AE227" s="8"/>
      <c r="AF227" s="2"/>
      <c r="AG227" s="8"/>
      <c r="AH227" s="8"/>
      <c r="AI227" s="8"/>
      <c r="AJ227" s="2"/>
    </row>
    <row r="228" spans="1:36" x14ac:dyDescent="0.25">
      <c r="A228" s="8"/>
      <c r="B228" s="2"/>
      <c r="C228" s="2"/>
      <c r="E228" s="8"/>
      <c r="F228" s="2"/>
      <c r="G228" s="8"/>
      <c r="H228" s="2"/>
      <c r="I228" s="8"/>
      <c r="J228" s="2"/>
      <c r="K228" s="8"/>
      <c r="L228" s="2"/>
      <c r="M228" s="8"/>
      <c r="N228" s="2"/>
      <c r="O228" s="8"/>
      <c r="P228" s="2"/>
      <c r="Q228" s="8"/>
      <c r="R228" s="11"/>
      <c r="S228" s="8"/>
      <c r="T228" s="2"/>
      <c r="U228" s="16"/>
      <c r="V228" s="2"/>
      <c r="W228" s="8"/>
      <c r="X228" s="2"/>
      <c r="Y228" s="8"/>
      <c r="Z228" s="2"/>
      <c r="AA228" s="8"/>
      <c r="AB228" s="2"/>
      <c r="AC228" s="8"/>
      <c r="AD228" s="2"/>
      <c r="AE228" s="8"/>
      <c r="AF228" s="2"/>
      <c r="AG228" s="8"/>
      <c r="AH228" s="8"/>
      <c r="AI228" s="8"/>
      <c r="AJ228" s="2"/>
    </row>
    <row r="229" spans="1:36" x14ac:dyDescent="0.25">
      <c r="A229" s="8"/>
      <c r="B229" s="2"/>
      <c r="C229" s="2"/>
      <c r="E229" s="8"/>
      <c r="F229" s="2"/>
      <c r="G229" s="8"/>
      <c r="H229" s="2"/>
      <c r="I229" s="8"/>
      <c r="J229" s="2"/>
      <c r="K229" s="8"/>
      <c r="L229" s="2"/>
      <c r="M229" s="8"/>
      <c r="N229" s="2"/>
      <c r="O229" s="8"/>
      <c r="P229" s="2"/>
      <c r="Q229" s="8"/>
      <c r="R229" s="11"/>
      <c r="S229" s="8"/>
      <c r="T229" s="2"/>
      <c r="U229" s="16"/>
      <c r="V229" s="2"/>
      <c r="W229" s="8"/>
      <c r="X229" s="2"/>
      <c r="Y229" s="8"/>
      <c r="Z229" s="2"/>
      <c r="AA229" s="8"/>
      <c r="AB229" s="2"/>
      <c r="AC229" s="8"/>
      <c r="AD229" s="2"/>
      <c r="AE229" s="8"/>
      <c r="AF229" s="2"/>
      <c r="AG229" s="8"/>
      <c r="AH229" s="8"/>
      <c r="AI229" s="8"/>
      <c r="AJ229" s="2"/>
    </row>
    <row r="230" spans="1:36" x14ac:dyDescent="0.25">
      <c r="A230" s="8"/>
      <c r="B230" s="2"/>
      <c r="C230" s="2"/>
      <c r="E230" s="8"/>
      <c r="F230" s="2"/>
      <c r="G230" s="8"/>
      <c r="H230" s="2"/>
      <c r="I230" s="8"/>
      <c r="J230" s="2"/>
      <c r="K230" s="8"/>
      <c r="L230" s="2"/>
      <c r="M230" s="8"/>
      <c r="N230" s="2"/>
      <c r="O230" s="8"/>
      <c r="P230" s="2"/>
      <c r="Q230" s="8"/>
      <c r="R230" s="11"/>
      <c r="S230" s="8"/>
      <c r="T230" s="2"/>
      <c r="U230" s="16"/>
      <c r="V230" s="2"/>
      <c r="W230" s="8"/>
      <c r="X230" s="2"/>
      <c r="Y230" s="8"/>
      <c r="Z230" s="2"/>
      <c r="AA230" s="8"/>
      <c r="AB230" s="2"/>
      <c r="AC230" s="8"/>
      <c r="AD230" s="2"/>
      <c r="AE230" s="8"/>
      <c r="AF230" s="2"/>
      <c r="AG230" s="8"/>
      <c r="AH230" s="8"/>
      <c r="AI230" s="8"/>
      <c r="AJ230" s="2"/>
    </row>
    <row r="231" spans="1:36" x14ac:dyDescent="0.25">
      <c r="A231" s="8"/>
      <c r="B231" s="2"/>
      <c r="C231" s="2"/>
      <c r="E231" s="8"/>
      <c r="F231" s="2"/>
      <c r="G231" s="8"/>
      <c r="H231" s="2"/>
      <c r="I231" s="8"/>
      <c r="J231" s="2"/>
      <c r="K231" s="8"/>
      <c r="L231" s="2"/>
      <c r="M231" s="8"/>
      <c r="N231" s="2"/>
      <c r="O231" s="8"/>
      <c r="P231" s="2"/>
      <c r="Q231" s="8"/>
      <c r="R231" s="11"/>
      <c r="S231" s="8"/>
      <c r="T231" s="2"/>
      <c r="U231" s="16"/>
      <c r="V231" s="2"/>
      <c r="W231" s="8"/>
      <c r="X231" s="2"/>
      <c r="Y231" s="8"/>
      <c r="Z231" s="2"/>
      <c r="AA231" s="8"/>
      <c r="AB231" s="2"/>
      <c r="AC231" s="8"/>
      <c r="AD231" s="2"/>
      <c r="AE231" s="8"/>
      <c r="AF231" s="2"/>
      <c r="AG231" s="8"/>
      <c r="AH231" s="8"/>
      <c r="AI231" s="8"/>
      <c r="AJ231" s="2"/>
    </row>
    <row r="232" spans="1:36" x14ac:dyDescent="0.25">
      <c r="A232" s="8"/>
      <c r="B232" s="2"/>
      <c r="C232" s="2"/>
      <c r="E232" s="8"/>
      <c r="F232" s="2"/>
      <c r="G232" s="8"/>
      <c r="H232" s="2"/>
      <c r="I232" s="8"/>
      <c r="J232" s="2"/>
      <c r="K232" s="8"/>
      <c r="L232" s="2"/>
      <c r="M232" s="8"/>
      <c r="N232" s="2"/>
      <c r="O232" s="8"/>
      <c r="P232" s="2"/>
      <c r="Q232" s="8"/>
      <c r="R232" s="11"/>
      <c r="S232" s="8"/>
      <c r="T232" s="2"/>
      <c r="U232" s="16"/>
      <c r="V232" s="2"/>
      <c r="W232" s="8"/>
      <c r="X232" s="2"/>
      <c r="Y232" s="8"/>
      <c r="Z232" s="2"/>
      <c r="AA232" s="8"/>
      <c r="AB232" s="2"/>
      <c r="AC232" s="8"/>
      <c r="AD232" s="2"/>
      <c r="AE232" s="8"/>
      <c r="AF232" s="2"/>
      <c r="AG232" s="8"/>
      <c r="AH232" s="8"/>
      <c r="AI232" s="8"/>
      <c r="AJ232" s="2"/>
    </row>
    <row r="233" spans="1:36" x14ac:dyDescent="0.25">
      <c r="A233" s="8"/>
      <c r="B233" s="2"/>
      <c r="C233" s="2"/>
      <c r="E233" s="8"/>
      <c r="F233" s="2"/>
      <c r="G233" s="8"/>
      <c r="H233" s="2"/>
      <c r="I233" s="8"/>
      <c r="J233" s="2"/>
      <c r="K233" s="8"/>
      <c r="L233" s="2"/>
      <c r="M233" s="8"/>
      <c r="N233" s="2"/>
      <c r="O233" s="8"/>
      <c r="P233" s="2"/>
      <c r="Q233" s="8"/>
      <c r="R233" s="11"/>
      <c r="S233" s="8"/>
      <c r="T233" s="2"/>
      <c r="U233" s="16"/>
      <c r="V233" s="2"/>
      <c r="W233" s="8"/>
      <c r="X233" s="2"/>
      <c r="Y233" s="8"/>
      <c r="Z233" s="2"/>
      <c r="AA233" s="8"/>
      <c r="AB233" s="2"/>
      <c r="AC233" s="8"/>
      <c r="AD233" s="2"/>
      <c r="AE233" s="8"/>
      <c r="AF233" s="2"/>
      <c r="AG233" s="8"/>
      <c r="AH233" s="8"/>
      <c r="AI233" s="8"/>
      <c r="AJ233" s="2"/>
    </row>
    <row r="234" spans="1:36" x14ac:dyDescent="0.25">
      <c r="A234" s="8"/>
      <c r="B234" s="2"/>
      <c r="C234" s="2"/>
      <c r="E234" s="8"/>
      <c r="F234" s="2"/>
      <c r="G234" s="8"/>
      <c r="H234" s="2"/>
      <c r="I234" s="8"/>
      <c r="J234" s="2"/>
      <c r="K234" s="8"/>
      <c r="L234" s="2"/>
      <c r="M234" s="8"/>
      <c r="N234" s="2"/>
      <c r="O234" s="8"/>
      <c r="P234" s="2"/>
      <c r="Q234" s="8"/>
      <c r="R234" s="11"/>
      <c r="S234" s="8"/>
      <c r="T234" s="2"/>
      <c r="U234" s="16"/>
      <c r="V234" s="2"/>
      <c r="W234" s="8"/>
      <c r="X234" s="2"/>
      <c r="Y234" s="8"/>
      <c r="Z234" s="2"/>
      <c r="AA234" s="8"/>
      <c r="AB234" s="2"/>
      <c r="AC234" s="8"/>
      <c r="AD234" s="2"/>
      <c r="AE234" s="8"/>
      <c r="AF234" s="2"/>
      <c r="AG234" s="8"/>
      <c r="AH234" s="8"/>
      <c r="AI234" s="8"/>
      <c r="AJ234" s="2"/>
    </row>
    <row r="235" spans="1:36" x14ac:dyDescent="0.25">
      <c r="A235" s="8"/>
      <c r="B235" s="2"/>
      <c r="C235" s="2"/>
      <c r="E235" s="8"/>
      <c r="F235" s="2"/>
      <c r="G235" s="8"/>
      <c r="H235" s="2"/>
      <c r="I235" s="8"/>
      <c r="J235" s="2"/>
      <c r="K235" s="8"/>
      <c r="L235" s="2"/>
      <c r="M235" s="8"/>
      <c r="N235" s="2"/>
      <c r="O235" s="8"/>
      <c r="P235" s="2"/>
      <c r="Q235" s="8"/>
      <c r="R235" s="11"/>
      <c r="S235" s="8"/>
      <c r="T235" s="2"/>
      <c r="U235" s="16"/>
      <c r="V235" s="2"/>
      <c r="W235" s="8"/>
      <c r="X235" s="2"/>
      <c r="Y235" s="8"/>
      <c r="Z235" s="2"/>
      <c r="AA235" s="8"/>
      <c r="AB235" s="2"/>
      <c r="AC235" s="8"/>
      <c r="AD235" s="2"/>
      <c r="AE235" s="8"/>
      <c r="AF235" s="2"/>
      <c r="AG235" s="8"/>
      <c r="AH235" s="8"/>
      <c r="AI235" s="8"/>
      <c r="AJ235" s="2"/>
    </row>
    <row r="236" spans="1:36" x14ac:dyDescent="0.25">
      <c r="A236" s="8"/>
      <c r="B236" s="2"/>
      <c r="C236" s="2"/>
      <c r="E236" s="8"/>
      <c r="F236" s="2"/>
      <c r="G236" s="8"/>
      <c r="H236" s="2"/>
      <c r="I236" s="8"/>
      <c r="J236" s="2"/>
      <c r="K236" s="8"/>
      <c r="L236" s="2"/>
      <c r="M236" s="8"/>
      <c r="N236" s="2"/>
      <c r="O236" s="8"/>
      <c r="P236" s="2"/>
      <c r="Q236" s="8"/>
      <c r="R236" s="11"/>
      <c r="S236" s="8"/>
      <c r="T236" s="2"/>
      <c r="U236" s="16"/>
      <c r="V236" s="2"/>
      <c r="W236" s="8"/>
      <c r="X236" s="2"/>
      <c r="Y236" s="8"/>
      <c r="Z236" s="2"/>
      <c r="AA236" s="8"/>
      <c r="AB236" s="2"/>
      <c r="AC236" s="8"/>
      <c r="AD236" s="2"/>
      <c r="AE236" s="8"/>
      <c r="AF236" s="2"/>
      <c r="AG236" s="8"/>
      <c r="AH236" s="8"/>
      <c r="AI236" s="8"/>
      <c r="AJ236" s="2"/>
    </row>
    <row r="237" spans="1:36" x14ac:dyDescent="0.25">
      <c r="A237" s="8"/>
      <c r="B237" s="2"/>
      <c r="C237" s="2"/>
      <c r="E237" s="8"/>
      <c r="F237" s="2"/>
      <c r="G237" s="8"/>
      <c r="H237" s="2"/>
      <c r="I237" s="8"/>
      <c r="J237" s="2"/>
      <c r="K237" s="8"/>
      <c r="L237" s="2"/>
      <c r="M237" s="8"/>
      <c r="N237" s="2"/>
      <c r="O237" s="8"/>
      <c r="P237" s="2"/>
      <c r="Q237" s="8"/>
      <c r="R237" s="11"/>
      <c r="S237" s="8"/>
      <c r="T237" s="2"/>
      <c r="U237" s="16"/>
      <c r="V237" s="2"/>
      <c r="W237" s="8"/>
      <c r="X237" s="2"/>
      <c r="Y237" s="8"/>
      <c r="Z237" s="2"/>
      <c r="AA237" s="8"/>
      <c r="AB237" s="2"/>
      <c r="AC237" s="8"/>
      <c r="AD237" s="2"/>
      <c r="AE237" s="8"/>
      <c r="AF237" s="2"/>
      <c r="AG237" s="8"/>
      <c r="AH237" s="8"/>
      <c r="AI237" s="8"/>
      <c r="AJ237" s="2"/>
    </row>
    <row r="238" spans="1:36" x14ac:dyDescent="0.25">
      <c r="A238" s="8"/>
      <c r="B238" s="2"/>
      <c r="C238" s="2"/>
      <c r="E238" s="8"/>
      <c r="F238" s="2"/>
      <c r="G238" s="8"/>
      <c r="H238" s="2"/>
      <c r="I238" s="8"/>
      <c r="J238" s="2"/>
      <c r="K238" s="8"/>
      <c r="L238" s="2"/>
      <c r="M238" s="8"/>
      <c r="N238" s="2"/>
      <c r="O238" s="8"/>
      <c r="P238" s="2"/>
      <c r="Q238" s="8"/>
      <c r="R238" s="11"/>
      <c r="S238" s="8"/>
      <c r="T238" s="2"/>
      <c r="U238" s="16"/>
      <c r="V238" s="2"/>
      <c r="W238" s="8"/>
      <c r="X238" s="2"/>
      <c r="Y238" s="8"/>
      <c r="Z238" s="2"/>
      <c r="AA238" s="8"/>
      <c r="AB238" s="2"/>
      <c r="AC238" s="8"/>
      <c r="AD238" s="2"/>
      <c r="AE238" s="8"/>
      <c r="AF238" s="2"/>
      <c r="AG238" s="8"/>
      <c r="AH238" s="8"/>
      <c r="AI238" s="8"/>
      <c r="AJ238" s="2"/>
    </row>
    <row r="239" spans="1:36" x14ac:dyDescent="0.25">
      <c r="A239" s="8"/>
      <c r="B239" s="2"/>
      <c r="C239" s="2"/>
      <c r="E239" s="8"/>
      <c r="F239" s="2"/>
      <c r="G239" s="8"/>
      <c r="H239" s="2"/>
      <c r="I239" s="8"/>
      <c r="J239" s="2"/>
      <c r="K239" s="8"/>
      <c r="L239" s="2"/>
      <c r="M239" s="8"/>
      <c r="N239" s="2"/>
      <c r="O239" s="8"/>
      <c r="P239" s="2"/>
      <c r="Q239" s="8"/>
      <c r="R239" s="11"/>
      <c r="S239" s="8"/>
      <c r="T239" s="2"/>
      <c r="U239" s="16"/>
      <c r="V239" s="2"/>
      <c r="W239" s="8"/>
      <c r="X239" s="2"/>
      <c r="Y239" s="8"/>
      <c r="Z239" s="2"/>
      <c r="AA239" s="8"/>
      <c r="AB239" s="2"/>
      <c r="AC239" s="8"/>
      <c r="AD239" s="2"/>
      <c r="AE239" s="8"/>
      <c r="AF239" s="2"/>
      <c r="AG239" s="8"/>
      <c r="AH239" s="8"/>
      <c r="AI239" s="8"/>
      <c r="AJ239" s="2"/>
    </row>
    <row r="240" spans="1:36" x14ac:dyDescent="0.25">
      <c r="A240" s="8"/>
      <c r="B240" s="2"/>
      <c r="C240" s="2"/>
      <c r="E240" s="8"/>
      <c r="F240" s="2"/>
      <c r="G240" s="8"/>
      <c r="H240" s="2"/>
      <c r="I240" s="8"/>
      <c r="J240" s="2"/>
      <c r="K240" s="8"/>
      <c r="L240" s="2"/>
      <c r="M240" s="8"/>
      <c r="N240" s="2"/>
      <c r="O240" s="8"/>
      <c r="P240" s="2"/>
      <c r="Q240" s="8"/>
      <c r="R240" s="11"/>
      <c r="S240" s="8"/>
      <c r="T240" s="2"/>
      <c r="U240" s="16"/>
      <c r="V240" s="2"/>
      <c r="W240" s="8"/>
      <c r="X240" s="2"/>
      <c r="Y240" s="8"/>
      <c r="Z240" s="2"/>
      <c r="AA240" s="8"/>
      <c r="AB240" s="2"/>
      <c r="AC240" s="8"/>
      <c r="AD240" s="2"/>
      <c r="AE240" s="8"/>
      <c r="AF240" s="2"/>
      <c r="AG240" s="8"/>
      <c r="AH240" s="8"/>
      <c r="AI240" s="8"/>
      <c r="AJ240" s="2"/>
    </row>
    <row r="241" spans="1:36" x14ac:dyDescent="0.25">
      <c r="A241" s="8"/>
      <c r="B241" s="2"/>
      <c r="C241" s="2"/>
      <c r="E241" s="8"/>
      <c r="F241" s="2"/>
      <c r="G241" s="8"/>
      <c r="H241" s="2"/>
      <c r="I241" s="8"/>
      <c r="J241" s="2"/>
      <c r="K241" s="8"/>
      <c r="L241" s="2"/>
      <c r="M241" s="8"/>
      <c r="N241" s="2"/>
      <c r="O241" s="8"/>
      <c r="P241" s="2"/>
      <c r="Q241" s="8"/>
      <c r="R241" s="11"/>
      <c r="S241" s="8"/>
      <c r="T241" s="2"/>
      <c r="U241" s="16"/>
      <c r="V241" s="2"/>
      <c r="W241" s="8"/>
      <c r="X241" s="2"/>
      <c r="Y241" s="8"/>
      <c r="Z241" s="2"/>
      <c r="AA241" s="8"/>
      <c r="AB241" s="2"/>
      <c r="AC241" s="8"/>
      <c r="AD241" s="2"/>
      <c r="AE241" s="8"/>
      <c r="AF241" s="2"/>
      <c r="AG241" s="8"/>
      <c r="AH241" s="8"/>
      <c r="AI241" s="8"/>
      <c r="AJ241" s="2"/>
    </row>
    <row r="242" spans="1:36" x14ac:dyDescent="0.25">
      <c r="A242" s="8"/>
      <c r="B242" s="2"/>
      <c r="C242" s="2"/>
      <c r="E242" s="8"/>
      <c r="F242" s="2"/>
      <c r="G242" s="8"/>
      <c r="H242" s="2"/>
      <c r="I242" s="8"/>
      <c r="J242" s="2"/>
      <c r="K242" s="8"/>
      <c r="L242" s="2"/>
      <c r="M242" s="8"/>
      <c r="N242" s="2"/>
      <c r="O242" s="8"/>
      <c r="P242" s="2"/>
      <c r="Q242" s="8"/>
      <c r="R242" s="11"/>
      <c r="S242" s="8"/>
      <c r="T242" s="2"/>
      <c r="U242" s="16"/>
      <c r="V242" s="2"/>
      <c r="W242" s="8"/>
      <c r="X242" s="2"/>
      <c r="Y242" s="8"/>
      <c r="Z242" s="2"/>
      <c r="AA242" s="8"/>
      <c r="AB242" s="2"/>
      <c r="AC242" s="8"/>
      <c r="AD242" s="2"/>
      <c r="AE242" s="8"/>
      <c r="AF242" s="2"/>
      <c r="AG242" s="8"/>
      <c r="AH242" s="8"/>
      <c r="AI242" s="8"/>
      <c r="AJ242" s="2"/>
    </row>
    <row r="243" spans="1:36" x14ac:dyDescent="0.25">
      <c r="A243" s="8"/>
      <c r="B243" s="2"/>
      <c r="C243" s="2"/>
      <c r="E243" s="8"/>
      <c r="F243" s="2"/>
      <c r="G243" s="8"/>
      <c r="H243" s="2"/>
      <c r="I243" s="8"/>
      <c r="J243" s="2"/>
      <c r="K243" s="8"/>
      <c r="L243" s="2"/>
      <c r="M243" s="8"/>
      <c r="N243" s="2"/>
      <c r="O243" s="8"/>
      <c r="P243" s="2"/>
      <c r="Q243" s="8"/>
      <c r="R243" s="11"/>
      <c r="S243" s="8"/>
      <c r="T243" s="2"/>
      <c r="U243" s="16"/>
      <c r="V243" s="2"/>
      <c r="W243" s="8"/>
      <c r="X243" s="2"/>
      <c r="Y243" s="8"/>
      <c r="Z243" s="2"/>
      <c r="AA243" s="8"/>
      <c r="AB243" s="2"/>
      <c r="AC243" s="8"/>
      <c r="AD243" s="2"/>
      <c r="AE243" s="8"/>
      <c r="AF243" s="2"/>
      <c r="AG243" s="8"/>
      <c r="AH243" s="8"/>
      <c r="AI243" s="8"/>
      <c r="AJ243" s="2"/>
    </row>
    <row r="244" spans="1:36" x14ac:dyDescent="0.25">
      <c r="A244" s="8"/>
      <c r="B244" s="2"/>
      <c r="C244" s="2"/>
      <c r="E244" s="8"/>
      <c r="F244" s="2"/>
      <c r="G244" s="8"/>
      <c r="H244" s="2"/>
      <c r="I244" s="8"/>
      <c r="J244" s="2"/>
      <c r="K244" s="8"/>
      <c r="L244" s="2"/>
      <c r="M244" s="8"/>
      <c r="N244" s="2"/>
      <c r="O244" s="8"/>
      <c r="P244" s="2"/>
      <c r="Q244" s="8"/>
      <c r="R244" s="11"/>
      <c r="S244" s="8"/>
      <c r="T244" s="2"/>
      <c r="U244" s="16"/>
      <c r="V244" s="2"/>
      <c r="W244" s="8"/>
      <c r="X244" s="2"/>
      <c r="Y244" s="8"/>
      <c r="Z244" s="2"/>
      <c r="AA244" s="8"/>
      <c r="AB244" s="2"/>
      <c r="AC244" s="8"/>
      <c r="AD244" s="2"/>
      <c r="AE244" s="8"/>
      <c r="AF244" s="2"/>
      <c r="AG244" s="8"/>
      <c r="AH244" s="8"/>
      <c r="AI244" s="8"/>
      <c r="AJ244" s="2"/>
    </row>
    <row r="245" spans="1:36" x14ac:dyDescent="0.25">
      <c r="A245" s="8"/>
      <c r="B245" s="2"/>
      <c r="C245" s="2"/>
      <c r="E245" s="8"/>
      <c r="F245" s="2"/>
      <c r="G245" s="8"/>
      <c r="H245" s="2"/>
      <c r="I245" s="8"/>
      <c r="J245" s="2"/>
      <c r="K245" s="8"/>
      <c r="L245" s="2"/>
      <c r="M245" s="8"/>
      <c r="N245" s="2"/>
      <c r="O245" s="8"/>
      <c r="P245" s="2"/>
      <c r="Q245" s="8"/>
      <c r="R245" s="11"/>
      <c r="S245" s="8"/>
      <c r="T245" s="2"/>
      <c r="U245" s="16"/>
      <c r="V245" s="2"/>
      <c r="W245" s="8"/>
      <c r="X245" s="2"/>
      <c r="Y245" s="8"/>
      <c r="Z245" s="2"/>
      <c r="AA245" s="8"/>
      <c r="AB245" s="2"/>
      <c r="AC245" s="8"/>
      <c r="AD245" s="2"/>
      <c r="AE245" s="8"/>
      <c r="AF245" s="2"/>
      <c r="AG245" s="8"/>
      <c r="AH245" s="8"/>
      <c r="AI245" s="8"/>
      <c r="AJ245" s="2"/>
    </row>
    <row r="246" spans="1:36" x14ac:dyDescent="0.25">
      <c r="A246" s="8"/>
      <c r="B246" s="2"/>
      <c r="C246" s="2"/>
      <c r="E246" s="8"/>
      <c r="F246" s="2"/>
      <c r="G246" s="8"/>
      <c r="H246" s="2"/>
      <c r="I246" s="8"/>
      <c r="J246" s="2"/>
      <c r="K246" s="8"/>
      <c r="L246" s="2"/>
      <c r="M246" s="8"/>
      <c r="N246" s="2"/>
      <c r="O246" s="8"/>
      <c r="P246" s="2"/>
      <c r="Q246" s="8"/>
      <c r="R246" s="11"/>
      <c r="S246" s="8"/>
      <c r="T246" s="2"/>
      <c r="U246" s="16"/>
      <c r="V246" s="2"/>
      <c r="W246" s="8"/>
      <c r="X246" s="2"/>
      <c r="Y246" s="8"/>
      <c r="Z246" s="2"/>
      <c r="AA246" s="8"/>
      <c r="AB246" s="2"/>
      <c r="AC246" s="8"/>
      <c r="AD246" s="2"/>
      <c r="AE246" s="8"/>
      <c r="AF246" s="2"/>
      <c r="AG246" s="8"/>
      <c r="AH246" s="8"/>
      <c r="AI246" s="8"/>
      <c r="AJ246" s="2"/>
    </row>
    <row r="247" spans="1:36" x14ac:dyDescent="0.25">
      <c r="A247" s="8"/>
      <c r="B247" s="2"/>
      <c r="C247" s="2"/>
      <c r="E247" s="8"/>
      <c r="F247" s="2"/>
      <c r="G247" s="8"/>
      <c r="H247" s="2"/>
      <c r="I247" s="8"/>
      <c r="J247" s="2"/>
      <c r="K247" s="8"/>
      <c r="L247" s="2"/>
      <c r="M247" s="8"/>
      <c r="N247" s="2"/>
      <c r="O247" s="8"/>
      <c r="P247" s="2"/>
      <c r="Q247" s="8"/>
      <c r="R247" s="11"/>
      <c r="S247" s="8"/>
      <c r="T247" s="2"/>
      <c r="U247" s="16"/>
      <c r="V247" s="2"/>
      <c r="W247" s="8"/>
      <c r="X247" s="2"/>
      <c r="Y247" s="8"/>
      <c r="Z247" s="2"/>
      <c r="AA247" s="8"/>
      <c r="AB247" s="2"/>
      <c r="AC247" s="8"/>
      <c r="AD247" s="2"/>
      <c r="AE247" s="8"/>
      <c r="AF247" s="2"/>
      <c r="AG247" s="8"/>
      <c r="AH247" s="8"/>
      <c r="AI247" s="8"/>
      <c r="AJ247" s="2"/>
    </row>
    <row r="248" spans="1:36" x14ac:dyDescent="0.25">
      <c r="A248" s="8"/>
      <c r="B248" s="2"/>
      <c r="C248" s="2"/>
      <c r="E248" s="8"/>
      <c r="F248" s="2"/>
      <c r="G248" s="8"/>
      <c r="H248" s="2"/>
      <c r="I248" s="8"/>
      <c r="J248" s="2"/>
      <c r="K248" s="8"/>
      <c r="L248" s="2"/>
      <c r="M248" s="8"/>
      <c r="N248" s="2"/>
      <c r="O248" s="8"/>
      <c r="P248" s="2"/>
      <c r="Q248" s="8"/>
      <c r="R248" s="11"/>
      <c r="S248" s="8"/>
      <c r="T248" s="2"/>
      <c r="U248" s="16"/>
      <c r="V248" s="2"/>
      <c r="W248" s="8"/>
      <c r="X248" s="2"/>
      <c r="Y248" s="8"/>
      <c r="Z248" s="2"/>
      <c r="AA248" s="8"/>
      <c r="AB248" s="2"/>
      <c r="AC248" s="8"/>
      <c r="AD248" s="2"/>
      <c r="AE248" s="8"/>
      <c r="AF248" s="2"/>
      <c r="AG248" s="8"/>
      <c r="AH248" s="8"/>
      <c r="AI248" s="8"/>
      <c r="AJ248" s="2"/>
    </row>
    <row r="249" spans="1:36" x14ac:dyDescent="0.25">
      <c r="A249" s="8"/>
      <c r="B249" s="2"/>
      <c r="C249" s="2"/>
      <c r="E249" s="8"/>
      <c r="F249" s="2"/>
      <c r="G249" s="8"/>
      <c r="H249" s="2"/>
      <c r="I249" s="8"/>
      <c r="J249" s="2"/>
      <c r="K249" s="8"/>
      <c r="L249" s="2"/>
      <c r="M249" s="8"/>
      <c r="N249" s="2"/>
      <c r="O249" s="8"/>
      <c r="P249" s="2"/>
      <c r="Q249" s="8"/>
      <c r="R249" s="11"/>
      <c r="S249" s="8"/>
      <c r="T249" s="2"/>
      <c r="U249" s="16"/>
      <c r="V249" s="2"/>
      <c r="W249" s="8"/>
      <c r="X249" s="2"/>
      <c r="Y249" s="8"/>
      <c r="Z249" s="2"/>
      <c r="AA249" s="8"/>
      <c r="AB249" s="2"/>
      <c r="AC249" s="8"/>
      <c r="AD249" s="2"/>
      <c r="AE249" s="8"/>
      <c r="AF249" s="2"/>
      <c r="AG249" s="8"/>
      <c r="AH249" s="8"/>
      <c r="AI249" s="8"/>
      <c r="AJ249" s="2"/>
    </row>
    <row r="250" spans="1:36" x14ac:dyDescent="0.25">
      <c r="A250" s="8"/>
      <c r="B250" s="2"/>
      <c r="C250" s="2"/>
      <c r="E250" s="8"/>
      <c r="F250" s="2"/>
      <c r="G250" s="8"/>
      <c r="H250" s="2"/>
      <c r="I250" s="8"/>
      <c r="J250" s="2"/>
      <c r="K250" s="8"/>
      <c r="L250" s="2"/>
      <c r="M250" s="8"/>
      <c r="N250" s="2"/>
      <c r="O250" s="8"/>
      <c r="P250" s="2"/>
      <c r="Q250" s="8"/>
      <c r="R250" s="11"/>
      <c r="S250" s="8"/>
      <c r="T250" s="2"/>
      <c r="U250" s="16"/>
      <c r="V250" s="2"/>
      <c r="W250" s="8"/>
      <c r="X250" s="2"/>
      <c r="Y250" s="8"/>
      <c r="Z250" s="2"/>
      <c r="AA250" s="8"/>
      <c r="AB250" s="2"/>
      <c r="AC250" s="8"/>
      <c r="AD250" s="2"/>
      <c r="AE250" s="8"/>
      <c r="AF250" s="2"/>
      <c r="AG250" s="8"/>
      <c r="AH250" s="8"/>
      <c r="AI250" s="8"/>
      <c r="AJ250" s="2"/>
    </row>
    <row r="251" spans="1:36" x14ac:dyDescent="0.25">
      <c r="A251" s="8"/>
      <c r="B251" s="2"/>
      <c r="C251" s="2"/>
      <c r="E251" s="8"/>
      <c r="F251" s="2"/>
      <c r="G251" s="8"/>
      <c r="H251" s="2"/>
      <c r="I251" s="8"/>
      <c r="J251" s="2"/>
      <c r="K251" s="8"/>
      <c r="L251" s="2"/>
      <c r="M251" s="8"/>
      <c r="N251" s="2"/>
      <c r="O251" s="8"/>
      <c r="P251" s="2"/>
      <c r="Q251" s="8"/>
      <c r="R251" s="11"/>
      <c r="S251" s="8"/>
      <c r="T251" s="2"/>
      <c r="U251" s="16"/>
      <c r="V251" s="2"/>
      <c r="W251" s="8"/>
      <c r="X251" s="2"/>
      <c r="Y251" s="8"/>
      <c r="Z251" s="2"/>
      <c r="AA251" s="8"/>
      <c r="AB251" s="2"/>
      <c r="AC251" s="8"/>
      <c r="AD251" s="2"/>
      <c r="AE251" s="8"/>
      <c r="AF251" s="2"/>
      <c r="AG251" s="8"/>
      <c r="AH251" s="8"/>
      <c r="AI251" s="8"/>
      <c r="AJ251" s="2"/>
    </row>
    <row r="252" spans="1:36" x14ac:dyDescent="0.25">
      <c r="A252" s="8"/>
      <c r="B252" s="2"/>
      <c r="C252" s="2"/>
      <c r="E252" s="8"/>
      <c r="F252" s="2"/>
      <c r="G252" s="8"/>
      <c r="H252" s="2"/>
      <c r="I252" s="8"/>
      <c r="J252" s="2"/>
      <c r="K252" s="8"/>
      <c r="L252" s="2"/>
      <c r="M252" s="8"/>
      <c r="N252" s="2"/>
      <c r="O252" s="8"/>
      <c r="P252" s="2"/>
      <c r="Q252" s="8"/>
      <c r="R252" s="11"/>
      <c r="S252" s="8"/>
      <c r="T252" s="2"/>
      <c r="U252" s="16"/>
      <c r="V252" s="2"/>
      <c r="W252" s="8"/>
      <c r="X252" s="2"/>
      <c r="Y252" s="8"/>
      <c r="Z252" s="2"/>
      <c r="AA252" s="8"/>
      <c r="AB252" s="2"/>
      <c r="AC252" s="8"/>
      <c r="AD252" s="2"/>
      <c r="AE252" s="8"/>
      <c r="AF252" s="2"/>
      <c r="AG252" s="8"/>
      <c r="AH252" s="8"/>
      <c r="AI252" s="8"/>
      <c r="AJ252" s="2"/>
    </row>
    <row r="253" spans="1:36" x14ac:dyDescent="0.25">
      <c r="A253" s="8"/>
      <c r="B253" s="2"/>
      <c r="C253" s="2"/>
      <c r="E253" s="8"/>
      <c r="F253" s="2"/>
      <c r="G253" s="8"/>
      <c r="H253" s="2"/>
      <c r="I253" s="8"/>
      <c r="J253" s="2"/>
      <c r="K253" s="8"/>
      <c r="L253" s="2"/>
      <c r="M253" s="8"/>
      <c r="N253" s="2"/>
      <c r="O253" s="8"/>
      <c r="P253" s="2"/>
      <c r="Q253" s="8"/>
      <c r="R253" s="11"/>
      <c r="S253" s="8"/>
      <c r="T253" s="2"/>
      <c r="U253" s="16"/>
      <c r="V253" s="2"/>
      <c r="W253" s="8"/>
      <c r="X253" s="2"/>
      <c r="Y253" s="8"/>
      <c r="Z253" s="2"/>
      <c r="AA253" s="8"/>
      <c r="AB253" s="2"/>
      <c r="AC253" s="8"/>
      <c r="AD253" s="2"/>
      <c r="AE253" s="8"/>
      <c r="AF253" s="2"/>
      <c r="AG253" s="8"/>
      <c r="AH253" s="8"/>
      <c r="AI253" s="8"/>
      <c r="AJ253" s="2"/>
    </row>
    <row r="254" spans="1:36" x14ac:dyDescent="0.25">
      <c r="A254" s="8"/>
      <c r="B254" s="2"/>
      <c r="C254" s="2"/>
      <c r="E254" s="8"/>
      <c r="F254" s="2"/>
      <c r="G254" s="8"/>
      <c r="H254" s="2"/>
      <c r="I254" s="8"/>
      <c r="J254" s="2"/>
      <c r="K254" s="8"/>
      <c r="L254" s="2"/>
      <c r="M254" s="8"/>
      <c r="N254" s="2"/>
      <c r="O254" s="8"/>
      <c r="P254" s="2"/>
      <c r="Q254" s="8"/>
      <c r="R254" s="11"/>
      <c r="S254" s="8"/>
      <c r="T254" s="2"/>
      <c r="U254" s="16"/>
      <c r="V254" s="2"/>
      <c r="W254" s="8"/>
      <c r="X254" s="2"/>
      <c r="Y254" s="8"/>
      <c r="Z254" s="2"/>
      <c r="AA254" s="8"/>
      <c r="AB254" s="2"/>
      <c r="AC254" s="8"/>
      <c r="AD254" s="2"/>
      <c r="AE254" s="8"/>
      <c r="AF254" s="2"/>
      <c r="AG254" s="8"/>
      <c r="AH254" s="8"/>
      <c r="AI254" s="8"/>
      <c r="AJ254" s="2"/>
    </row>
    <row r="255" spans="1:36" x14ac:dyDescent="0.25">
      <c r="A255" s="8"/>
      <c r="B255" s="2"/>
      <c r="C255" s="2"/>
      <c r="E255" s="8"/>
      <c r="F255" s="2"/>
      <c r="G255" s="8"/>
      <c r="H255" s="2"/>
      <c r="I255" s="8"/>
      <c r="J255" s="2"/>
      <c r="K255" s="8"/>
      <c r="L255" s="2"/>
      <c r="M255" s="8"/>
      <c r="N255" s="2"/>
      <c r="O255" s="8"/>
      <c r="P255" s="2"/>
      <c r="Q255" s="8"/>
      <c r="R255" s="11"/>
      <c r="S255" s="8"/>
      <c r="T255" s="2"/>
      <c r="U255" s="16"/>
      <c r="V255" s="2"/>
      <c r="W255" s="8"/>
      <c r="X255" s="2"/>
      <c r="Y255" s="8"/>
      <c r="Z255" s="2"/>
      <c r="AA255" s="8"/>
      <c r="AB255" s="2"/>
      <c r="AC255" s="8"/>
      <c r="AD255" s="2"/>
      <c r="AE255" s="8"/>
      <c r="AF255" s="2"/>
      <c r="AG255" s="8"/>
      <c r="AH255" s="8"/>
      <c r="AI255" s="8"/>
      <c r="AJ255" s="2"/>
    </row>
    <row r="256" spans="1:36" x14ac:dyDescent="0.25">
      <c r="A256" s="8"/>
      <c r="B256" s="2"/>
      <c r="C256" s="2"/>
      <c r="E256" s="8"/>
      <c r="F256" s="2"/>
      <c r="G256" s="8"/>
      <c r="H256" s="2"/>
      <c r="I256" s="8"/>
      <c r="J256" s="2"/>
      <c r="K256" s="8"/>
      <c r="L256" s="2"/>
      <c r="M256" s="8"/>
      <c r="N256" s="2"/>
      <c r="O256" s="8"/>
      <c r="P256" s="2"/>
      <c r="Q256" s="8"/>
      <c r="R256" s="11"/>
      <c r="S256" s="8"/>
      <c r="T256" s="2"/>
      <c r="U256" s="16"/>
      <c r="V256" s="2"/>
      <c r="W256" s="8"/>
      <c r="X256" s="2"/>
      <c r="Y256" s="8"/>
      <c r="Z256" s="2"/>
      <c r="AA256" s="8"/>
      <c r="AB256" s="2"/>
      <c r="AC256" s="8"/>
      <c r="AD256" s="2"/>
      <c r="AE256" s="8"/>
      <c r="AF256" s="2"/>
      <c r="AG256" s="8"/>
      <c r="AH256" s="8"/>
      <c r="AI256" s="8"/>
      <c r="AJ256" s="2"/>
    </row>
    <row r="257" spans="1:36" x14ac:dyDescent="0.25">
      <c r="A257" s="8"/>
      <c r="B257" s="2"/>
      <c r="C257" s="2"/>
      <c r="E257" s="8"/>
      <c r="F257" s="2"/>
      <c r="G257" s="8"/>
      <c r="H257" s="2"/>
      <c r="I257" s="8"/>
      <c r="J257" s="2"/>
      <c r="K257" s="8"/>
      <c r="L257" s="2"/>
      <c r="M257" s="8"/>
      <c r="N257" s="2"/>
      <c r="O257" s="8"/>
      <c r="P257" s="2"/>
      <c r="Q257" s="8"/>
      <c r="R257" s="11"/>
      <c r="S257" s="8"/>
      <c r="T257" s="2"/>
      <c r="U257" s="16"/>
      <c r="V257" s="2"/>
      <c r="W257" s="8"/>
      <c r="X257" s="2"/>
      <c r="Y257" s="8"/>
      <c r="Z257" s="2"/>
      <c r="AA257" s="8"/>
      <c r="AB257" s="2"/>
      <c r="AC257" s="8"/>
      <c r="AD257" s="2"/>
      <c r="AE257" s="8"/>
      <c r="AF257" s="2"/>
      <c r="AG257" s="8"/>
      <c r="AH257" s="8"/>
      <c r="AI257" s="8"/>
      <c r="AJ257" s="2"/>
    </row>
    <row r="258" spans="1:36" x14ac:dyDescent="0.25">
      <c r="A258" s="8"/>
      <c r="B258" s="2"/>
      <c r="C258" s="2"/>
      <c r="E258" s="8"/>
      <c r="F258" s="2"/>
      <c r="G258" s="8"/>
      <c r="H258" s="2"/>
      <c r="I258" s="8"/>
      <c r="J258" s="2"/>
      <c r="K258" s="8"/>
      <c r="L258" s="2"/>
      <c r="M258" s="8"/>
      <c r="N258" s="2"/>
      <c r="O258" s="8"/>
      <c r="P258" s="2"/>
      <c r="Q258" s="8"/>
      <c r="R258" s="11"/>
      <c r="S258" s="8"/>
      <c r="T258" s="2"/>
      <c r="U258" s="16"/>
      <c r="V258" s="2"/>
      <c r="W258" s="8"/>
      <c r="X258" s="2"/>
      <c r="Y258" s="8"/>
      <c r="Z258" s="2"/>
      <c r="AA258" s="8"/>
      <c r="AB258" s="2"/>
      <c r="AC258" s="8"/>
      <c r="AD258" s="2"/>
      <c r="AE258" s="8"/>
      <c r="AF258" s="2"/>
      <c r="AG258" s="8"/>
      <c r="AH258" s="8"/>
      <c r="AI258" s="8"/>
      <c r="AJ258" s="2"/>
    </row>
    <row r="259" spans="1:36" x14ac:dyDescent="0.25">
      <c r="A259" s="8"/>
      <c r="B259" s="2"/>
      <c r="C259" s="2"/>
      <c r="E259" s="8"/>
      <c r="F259" s="2"/>
      <c r="G259" s="8"/>
      <c r="H259" s="2"/>
      <c r="I259" s="8"/>
      <c r="J259" s="2"/>
      <c r="K259" s="8"/>
      <c r="L259" s="2"/>
      <c r="M259" s="8"/>
      <c r="N259" s="2"/>
      <c r="O259" s="8"/>
      <c r="P259" s="2"/>
      <c r="Q259" s="8"/>
      <c r="R259" s="11"/>
      <c r="S259" s="8"/>
      <c r="T259" s="2"/>
      <c r="U259" s="16"/>
      <c r="V259" s="2"/>
      <c r="W259" s="8"/>
      <c r="X259" s="2"/>
      <c r="Y259" s="8"/>
      <c r="Z259" s="2"/>
      <c r="AA259" s="8"/>
      <c r="AB259" s="2"/>
      <c r="AC259" s="8"/>
      <c r="AD259" s="2"/>
      <c r="AE259" s="8"/>
      <c r="AF259" s="2"/>
      <c r="AG259" s="8"/>
      <c r="AH259" s="8"/>
      <c r="AI259" s="8"/>
      <c r="AJ259" s="2"/>
    </row>
    <row r="260" spans="1:36" x14ac:dyDescent="0.25">
      <c r="A260" s="8"/>
      <c r="B260" s="2"/>
      <c r="C260" s="2"/>
      <c r="E260" s="8"/>
      <c r="F260" s="2"/>
      <c r="G260" s="8"/>
      <c r="H260" s="2"/>
      <c r="I260" s="8"/>
      <c r="J260" s="2"/>
      <c r="K260" s="8"/>
      <c r="L260" s="2"/>
      <c r="M260" s="8"/>
      <c r="N260" s="2"/>
      <c r="O260" s="8"/>
      <c r="P260" s="2"/>
      <c r="Q260" s="8"/>
      <c r="R260" s="11"/>
      <c r="S260" s="8"/>
      <c r="T260" s="2"/>
      <c r="U260" s="16"/>
      <c r="V260" s="2"/>
      <c r="W260" s="8"/>
      <c r="X260" s="2"/>
      <c r="Y260" s="8"/>
      <c r="Z260" s="2"/>
      <c r="AA260" s="8"/>
      <c r="AB260" s="2"/>
      <c r="AC260" s="8"/>
      <c r="AD260" s="2"/>
      <c r="AE260" s="8"/>
      <c r="AF260" s="2"/>
      <c r="AG260" s="8"/>
      <c r="AH260" s="8"/>
      <c r="AI260" s="8"/>
      <c r="AJ260" s="2"/>
    </row>
    <row r="261" spans="1:36" x14ac:dyDescent="0.25">
      <c r="A261" s="8"/>
      <c r="B261" s="2"/>
      <c r="C261" s="2"/>
      <c r="E261" s="8"/>
      <c r="F261" s="2"/>
      <c r="G261" s="8"/>
      <c r="H261" s="2"/>
      <c r="I261" s="8"/>
      <c r="J261" s="2"/>
      <c r="K261" s="8"/>
      <c r="L261" s="2"/>
      <c r="M261" s="8"/>
      <c r="N261" s="2"/>
      <c r="O261" s="8"/>
      <c r="P261" s="2"/>
      <c r="Q261" s="8"/>
      <c r="R261" s="11"/>
      <c r="S261" s="8"/>
      <c r="T261" s="2"/>
      <c r="U261" s="16"/>
      <c r="V261" s="2"/>
      <c r="W261" s="8"/>
      <c r="X261" s="2"/>
      <c r="Y261" s="8"/>
      <c r="Z261" s="2"/>
      <c r="AA261" s="8"/>
      <c r="AB261" s="2"/>
      <c r="AC261" s="8"/>
      <c r="AD261" s="2"/>
      <c r="AE261" s="8"/>
      <c r="AF261" s="2"/>
      <c r="AG261" s="8"/>
      <c r="AH261" s="8"/>
      <c r="AI261" s="8"/>
      <c r="AJ261" s="2"/>
    </row>
    <row r="262" spans="1:36" x14ac:dyDescent="0.25">
      <c r="A262" s="8"/>
      <c r="B262" s="2"/>
      <c r="C262" s="2"/>
      <c r="E262" s="8"/>
      <c r="F262" s="2"/>
      <c r="G262" s="8"/>
      <c r="H262" s="2"/>
      <c r="I262" s="8"/>
      <c r="J262" s="2"/>
      <c r="K262" s="8"/>
      <c r="L262" s="2"/>
      <c r="M262" s="8"/>
      <c r="N262" s="2"/>
      <c r="O262" s="8"/>
      <c r="P262" s="2"/>
      <c r="Q262" s="8"/>
      <c r="R262" s="11"/>
      <c r="S262" s="8"/>
      <c r="T262" s="2"/>
      <c r="U262" s="16"/>
      <c r="V262" s="2"/>
      <c r="W262" s="8"/>
      <c r="X262" s="2"/>
      <c r="Y262" s="8"/>
      <c r="Z262" s="2"/>
      <c r="AA262" s="8"/>
      <c r="AB262" s="2"/>
      <c r="AC262" s="8"/>
      <c r="AD262" s="2"/>
      <c r="AE262" s="8"/>
      <c r="AF262" s="2"/>
      <c r="AG262" s="8"/>
      <c r="AH262" s="8"/>
      <c r="AI262" s="8"/>
      <c r="AJ262" s="2"/>
    </row>
    <row r="263" spans="1:36" x14ac:dyDescent="0.25">
      <c r="A263" s="8"/>
      <c r="B263" s="2"/>
      <c r="C263" s="2"/>
      <c r="E263" s="8"/>
      <c r="F263" s="2"/>
      <c r="G263" s="8"/>
      <c r="H263" s="2"/>
      <c r="I263" s="8"/>
      <c r="J263" s="2"/>
      <c r="K263" s="8"/>
      <c r="L263" s="2"/>
      <c r="M263" s="8"/>
      <c r="N263" s="2"/>
      <c r="O263" s="8"/>
      <c r="P263" s="2"/>
      <c r="Q263" s="8"/>
      <c r="R263" s="11"/>
      <c r="S263" s="8"/>
      <c r="T263" s="2"/>
      <c r="U263" s="16"/>
      <c r="V263" s="2"/>
      <c r="W263" s="8"/>
      <c r="X263" s="2"/>
      <c r="Y263" s="8"/>
      <c r="Z263" s="2"/>
      <c r="AA263" s="8"/>
      <c r="AB263" s="2"/>
      <c r="AC263" s="8"/>
      <c r="AD263" s="2"/>
      <c r="AE263" s="8"/>
      <c r="AF263" s="2"/>
      <c r="AG263" s="8"/>
      <c r="AH263" s="8"/>
      <c r="AI263" s="8"/>
      <c r="AJ263" s="2"/>
    </row>
    <row r="264" spans="1:36" x14ac:dyDescent="0.25">
      <c r="A264" s="8"/>
      <c r="B264" s="2"/>
      <c r="C264" s="2"/>
      <c r="E264" s="8"/>
      <c r="F264" s="2"/>
      <c r="G264" s="8"/>
      <c r="H264" s="2"/>
      <c r="I264" s="8"/>
      <c r="J264" s="2"/>
      <c r="K264" s="8"/>
      <c r="L264" s="2"/>
      <c r="M264" s="8"/>
      <c r="N264" s="2"/>
      <c r="O264" s="8"/>
      <c r="P264" s="2"/>
      <c r="Q264" s="8"/>
      <c r="R264" s="11"/>
      <c r="S264" s="8"/>
      <c r="T264" s="2"/>
      <c r="U264" s="16"/>
      <c r="V264" s="2"/>
      <c r="W264" s="8"/>
      <c r="X264" s="2"/>
      <c r="Y264" s="8"/>
      <c r="Z264" s="2"/>
      <c r="AA264" s="8"/>
      <c r="AB264" s="2"/>
      <c r="AC264" s="8"/>
      <c r="AD264" s="2"/>
      <c r="AE264" s="8"/>
      <c r="AF264" s="2"/>
      <c r="AG264" s="8"/>
      <c r="AH264" s="8"/>
      <c r="AI264" s="8"/>
      <c r="AJ264" s="2"/>
    </row>
    <row r="265" spans="1:36" x14ac:dyDescent="0.25">
      <c r="A265" s="8"/>
      <c r="B265" s="2"/>
      <c r="C265" s="2"/>
      <c r="E265" s="8"/>
      <c r="F265" s="2"/>
      <c r="G265" s="8"/>
      <c r="H265" s="2"/>
      <c r="I265" s="8"/>
      <c r="J265" s="2"/>
      <c r="K265" s="8"/>
      <c r="L265" s="2"/>
      <c r="M265" s="8"/>
      <c r="N265" s="2"/>
      <c r="O265" s="8"/>
      <c r="P265" s="2"/>
      <c r="Q265" s="8"/>
      <c r="R265" s="11"/>
      <c r="S265" s="8"/>
      <c r="T265" s="2"/>
      <c r="U265" s="16"/>
      <c r="V265" s="2"/>
      <c r="W265" s="8"/>
      <c r="X265" s="2"/>
      <c r="Y265" s="8"/>
      <c r="Z265" s="2"/>
      <c r="AA265" s="8"/>
      <c r="AB265" s="2"/>
      <c r="AC265" s="8"/>
      <c r="AD265" s="2"/>
      <c r="AE265" s="8"/>
      <c r="AF265" s="2"/>
      <c r="AG265" s="8"/>
      <c r="AH265" s="8"/>
      <c r="AI265" s="8"/>
      <c r="AJ265" s="2"/>
    </row>
    <row r="266" spans="1:36" x14ac:dyDescent="0.25">
      <c r="A266" s="8"/>
      <c r="B266" s="2"/>
      <c r="C266" s="2"/>
      <c r="E266" s="8"/>
      <c r="F266" s="2"/>
      <c r="G266" s="8"/>
      <c r="H266" s="2"/>
      <c r="I266" s="8"/>
      <c r="J266" s="2"/>
      <c r="K266" s="8"/>
      <c r="L266" s="2"/>
      <c r="M266" s="8"/>
      <c r="N266" s="2"/>
      <c r="O266" s="8"/>
      <c r="P266" s="2"/>
      <c r="Q266" s="8"/>
      <c r="R266" s="11"/>
      <c r="S266" s="8"/>
      <c r="T266" s="2"/>
      <c r="U266" s="16"/>
      <c r="V266" s="2"/>
      <c r="W266" s="8"/>
      <c r="X266" s="2"/>
      <c r="Y266" s="8"/>
      <c r="Z266" s="2"/>
      <c r="AA266" s="8"/>
      <c r="AB266" s="2"/>
      <c r="AC266" s="8"/>
      <c r="AD266" s="2"/>
      <c r="AE266" s="8"/>
      <c r="AF266" s="2"/>
      <c r="AG266" s="8"/>
      <c r="AH266" s="8"/>
      <c r="AI266" s="8"/>
      <c r="AJ266" s="2"/>
    </row>
    <row r="267" spans="1:36" x14ac:dyDescent="0.25">
      <c r="A267" s="8"/>
      <c r="B267" s="2"/>
      <c r="C267" s="2"/>
      <c r="E267" s="8"/>
      <c r="F267" s="2"/>
      <c r="G267" s="8"/>
      <c r="H267" s="2"/>
      <c r="I267" s="8"/>
      <c r="J267" s="2"/>
      <c r="K267" s="8"/>
      <c r="L267" s="2"/>
      <c r="M267" s="8"/>
      <c r="N267" s="2"/>
      <c r="O267" s="8"/>
      <c r="P267" s="2"/>
      <c r="Q267" s="8"/>
      <c r="R267" s="11"/>
      <c r="S267" s="8"/>
      <c r="T267" s="2"/>
      <c r="U267" s="16"/>
      <c r="V267" s="2"/>
      <c r="W267" s="8"/>
      <c r="X267" s="2"/>
      <c r="Y267" s="8"/>
      <c r="Z267" s="2"/>
      <c r="AA267" s="8"/>
      <c r="AB267" s="2"/>
      <c r="AC267" s="8"/>
      <c r="AD267" s="2"/>
      <c r="AE267" s="8"/>
      <c r="AF267" s="2"/>
      <c r="AG267" s="8"/>
      <c r="AH267" s="8"/>
      <c r="AI267" s="8"/>
      <c r="AJ267" s="2"/>
    </row>
    <row r="268" spans="1:36" x14ac:dyDescent="0.25">
      <c r="A268" s="8"/>
      <c r="B268" s="2"/>
      <c r="C268" s="2"/>
      <c r="E268" s="8"/>
      <c r="F268" s="2"/>
      <c r="G268" s="8"/>
      <c r="H268" s="2"/>
      <c r="I268" s="8"/>
      <c r="J268" s="2"/>
      <c r="K268" s="8"/>
      <c r="L268" s="2"/>
      <c r="M268" s="8"/>
      <c r="N268" s="2"/>
      <c r="O268" s="8"/>
      <c r="P268" s="2"/>
      <c r="Q268" s="8"/>
      <c r="R268" s="11"/>
      <c r="S268" s="8"/>
      <c r="T268" s="2"/>
      <c r="U268" s="16"/>
      <c r="V268" s="2"/>
      <c r="W268" s="8"/>
      <c r="X268" s="2"/>
      <c r="Y268" s="8"/>
      <c r="Z268" s="2"/>
      <c r="AA268" s="8"/>
      <c r="AB268" s="2"/>
      <c r="AC268" s="8"/>
      <c r="AD268" s="2"/>
      <c r="AE268" s="8"/>
      <c r="AF268" s="2"/>
      <c r="AG268" s="8"/>
      <c r="AH268" s="8"/>
      <c r="AI268" s="8"/>
      <c r="AJ268" s="2"/>
    </row>
    <row r="269" spans="1:36" x14ac:dyDescent="0.25">
      <c r="A269" s="8"/>
      <c r="B269" s="2"/>
      <c r="C269" s="2"/>
      <c r="E269" s="8"/>
      <c r="F269" s="2"/>
      <c r="G269" s="8"/>
      <c r="H269" s="2"/>
      <c r="I269" s="8"/>
      <c r="J269" s="2"/>
      <c r="K269" s="8"/>
      <c r="L269" s="2"/>
      <c r="M269" s="8"/>
      <c r="N269" s="2"/>
      <c r="O269" s="8"/>
      <c r="P269" s="2"/>
      <c r="Q269" s="8"/>
      <c r="R269" s="11"/>
      <c r="S269" s="8"/>
      <c r="T269" s="2"/>
      <c r="U269" s="16"/>
      <c r="V269" s="2"/>
      <c r="W269" s="8"/>
      <c r="X269" s="2"/>
      <c r="Y269" s="8"/>
      <c r="Z269" s="2"/>
      <c r="AA269" s="8"/>
      <c r="AB269" s="2"/>
      <c r="AC269" s="8"/>
      <c r="AD269" s="2"/>
      <c r="AE269" s="8"/>
      <c r="AF269" s="2"/>
      <c r="AG269" s="8"/>
      <c r="AH269" s="8"/>
      <c r="AI269" s="8"/>
      <c r="AJ269" s="2"/>
    </row>
    <row r="270" spans="1:36" x14ac:dyDescent="0.25">
      <c r="A270" s="8"/>
      <c r="B270" s="2"/>
      <c r="C270" s="2"/>
      <c r="E270" s="8"/>
      <c r="F270" s="2"/>
      <c r="G270" s="8"/>
      <c r="H270" s="2"/>
      <c r="I270" s="8"/>
      <c r="J270" s="2"/>
      <c r="K270" s="8"/>
      <c r="L270" s="2"/>
      <c r="M270" s="8"/>
      <c r="N270" s="2"/>
      <c r="O270" s="8"/>
      <c r="P270" s="2"/>
      <c r="Q270" s="8"/>
      <c r="R270" s="11"/>
      <c r="S270" s="8"/>
      <c r="T270" s="2"/>
      <c r="U270" s="16"/>
      <c r="V270" s="2"/>
      <c r="W270" s="8"/>
      <c r="X270" s="2"/>
      <c r="Y270" s="8"/>
      <c r="Z270" s="2"/>
      <c r="AA270" s="8"/>
      <c r="AB270" s="2"/>
      <c r="AC270" s="8"/>
      <c r="AD270" s="2"/>
      <c r="AE270" s="8"/>
      <c r="AF270" s="2"/>
      <c r="AG270" s="8"/>
      <c r="AH270" s="8"/>
      <c r="AI270" s="8"/>
      <c r="AJ270" s="2"/>
    </row>
    <row r="271" spans="1:36" x14ac:dyDescent="0.25">
      <c r="A271" s="8"/>
      <c r="B271" s="2"/>
      <c r="C271" s="2"/>
      <c r="E271" s="8"/>
      <c r="F271" s="2"/>
      <c r="G271" s="8"/>
      <c r="H271" s="2"/>
      <c r="I271" s="8"/>
      <c r="J271" s="2"/>
      <c r="K271" s="8"/>
      <c r="L271" s="2"/>
      <c r="M271" s="8"/>
      <c r="N271" s="2"/>
      <c r="O271" s="8"/>
      <c r="P271" s="2"/>
      <c r="Q271" s="8"/>
      <c r="R271" s="11"/>
      <c r="S271" s="8"/>
      <c r="T271" s="2"/>
      <c r="U271" s="16"/>
      <c r="V271" s="2"/>
      <c r="W271" s="8"/>
      <c r="X271" s="2"/>
      <c r="Y271" s="8"/>
      <c r="Z271" s="2"/>
      <c r="AA271" s="8"/>
      <c r="AB271" s="2"/>
      <c r="AC271" s="8"/>
      <c r="AD271" s="2"/>
      <c r="AE271" s="8"/>
      <c r="AF271" s="2"/>
      <c r="AG271" s="8"/>
      <c r="AH271" s="8"/>
      <c r="AI271" s="8"/>
      <c r="AJ271" s="2"/>
    </row>
    <row r="272" spans="1:36" x14ac:dyDescent="0.25">
      <c r="A272" s="8"/>
      <c r="B272" s="2"/>
      <c r="C272" s="2"/>
      <c r="E272" s="8"/>
      <c r="F272" s="2"/>
      <c r="G272" s="8"/>
      <c r="H272" s="2"/>
      <c r="I272" s="8"/>
      <c r="J272" s="2"/>
      <c r="K272" s="8"/>
      <c r="L272" s="2"/>
      <c r="M272" s="8"/>
      <c r="N272" s="2"/>
      <c r="O272" s="8"/>
      <c r="P272" s="2"/>
      <c r="Q272" s="8"/>
      <c r="R272" s="11"/>
      <c r="S272" s="8"/>
      <c r="T272" s="2"/>
      <c r="U272" s="16"/>
      <c r="V272" s="2"/>
      <c r="W272" s="8"/>
      <c r="X272" s="2"/>
      <c r="Y272" s="8"/>
      <c r="Z272" s="2"/>
      <c r="AA272" s="8"/>
      <c r="AB272" s="2"/>
      <c r="AC272" s="8"/>
      <c r="AD272" s="2"/>
      <c r="AE272" s="8"/>
      <c r="AF272" s="2"/>
      <c r="AG272" s="8"/>
      <c r="AH272" s="8"/>
      <c r="AI272" s="8"/>
      <c r="AJ272" s="2"/>
    </row>
    <row r="273" spans="1:36" x14ac:dyDescent="0.25">
      <c r="A273" s="8"/>
      <c r="B273" s="2"/>
      <c r="C273" s="2"/>
      <c r="E273" s="8"/>
      <c r="F273" s="2"/>
      <c r="G273" s="8"/>
      <c r="H273" s="2"/>
      <c r="I273" s="8"/>
      <c r="J273" s="2"/>
      <c r="K273" s="8"/>
      <c r="L273" s="2"/>
      <c r="M273" s="8"/>
      <c r="N273" s="2"/>
      <c r="O273" s="8"/>
      <c r="P273" s="2"/>
      <c r="Q273" s="8"/>
      <c r="R273" s="11"/>
      <c r="S273" s="8"/>
      <c r="T273" s="2"/>
      <c r="U273" s="16"/>
      <c r="V273" s="2"/>
      <c r="W273" s="8"/>
      <c r="X273" s="2"/>
      <c r="Y273" s="8"/>
      <c r="Z273" s="2"/>
      <c r="AA273" s="8"/>
      <c r="AB273" s="2"/>
      <c r="AC273" s="8"/>
      <c r="AD273" s="2"/>
      <c r="AE273" s="8"/>
      <c r="AF273" s="2"/>
      <c r="AG273" s="8"/>
      <c r="AH273" s="8"/>
      <c r="AI273" s="8"/>
      <c r="AJ273" s="2"/>
    </row>
  </sheetData>
  <sortState ref="F11:AJ195">
    <sortCondition descending="1" ref="R11:R195"/>
  </sortState>
  <mergeCells count="1">
    <mergeCell ref="D2:P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V645"/>
  <sheetViews>
    <sheetView zoomScale="85" zoomScaleNormal="85" workbookViewId="0">
      <selection activeCell="EQ3" sqref="EQ3"/>
    </sheetView>
  </sheetViews>
  <sheetFormatPr defaultColWidth="29.85546875" defaultRowHeight="21.75" customHeight="1" x14ac:dyDescent="0.25"/>
  <cols>
    <col min="1" max="1" width="12.42578125" style="8" bestFit="1" customWidth="1"/>
    <col min="2" max="2" width="23" style="8" bestFit="1" customWidth="1"/>
    <col min="3" max="3" width="20.85546875" style="8" customWidth="1"/>
    <col min="4" max="147" width="40.85546875" style="8" customWidth="1"/>
    <col min="148" max="148" width="40.85546875" style="29" customWidth="1"/>
    <col min="149" max="16384" width="29.85546875" style="8"/>
  </cols>
  <sheetData>
    <row r="1" spans="1:149" s="2" customFormat="1" ht="21.75" customHeight="1" thickBot="1" x14ac:dyDescent="0.3">
      <c r="ER1" s="28"/>
    </row>
    <row r="2" spans="1:149" s="2" customFormat="1" ht="95.25" customHeight="1" thickBot="1" x14ac:dyDescent="0.3">
      <c r="C2" s="91" t="s">
        <v>2478</v>
      </c>
      <c r="D2" s="92"/>
      <c r="E2" s="92"/>
      <c r="F2" s="92"/>
      <c r="G2" s="92"/>
      <c r="H2" s="92"/>
      <c r="I2" s="92"/>
      <c r="J2" s="92"/>
      <c r="K2" s="92"/>
      <c r="L2" s="92"/>
      <c r="M2" s="92"/>
      <c r="N2" s="92"/>
      <c r="O2" s="92"/>
      <c r="P2" s="92"/>
      <c r="Q2" s="92"/>
      <c r="R2" s="92"/>
      <c r="S2" s="92"/>
      <c r="T2" s="92"/>
      <c r="U2" s="92"/>
      <c r="V2" s="92"/>
      <c r="W2" s="92"/>
      <c r="X2" s="92"/>
      <c r="Y2" s="92"/>
      <c r="Z2" s="92"/>
      <c r="AA2" s="92"/>
      <c r="AB2" s="92"/>
      <c r="AC2" s="92"/>
      <c r="AD2" s="92"/>
      <c r="AE2" s="92"/>
      <c r="AF2" s="92"/>
      <c r="AG2" s="92"/>
      <c r="AH2" s="93"/>
      <c r="ER2" s="28"/>
    </row>
    <row r="3" spans="1:149" s="2" customFormat="1" ht="21.75" customHeight="1" x14ac:dyDescent="0.25">
      <c r="ER3" s="28"/>
    </row>
    <row r="4" spans="1:149" s="2" customFormat="1" ht="21.75" customHeight="1" x14ac:dyDescent="0.25">
      <c r="ER4" s="28"/>
    </row>
    <row r="5" spans="1:149" s="2" customFormat="1" ht="21.75" customHeight="1" thickBot="1" x14ac:dyDescent="0.3">
      <c r="A5" s="8" t="s">
        <v>2493</v>
      </c>
      <c r="C5" s="8">
        <v>186</v>
      </c>
      <c r="D5" s="8">
        <v>145</v>
      </c>
      <c r="E5" s="8">
        <v>144</v>
      </c>
      <c r="F5" s="8">
        <v>143</v>
      </c>
      <c r="G5" s="8">
        <v>142</v>
      </c>
      <c r="H5" s="8">
        <v>141</v>
      </c>
      <c r="I5" s="8">
        <v>140</v>
      </c>
      <c r="J5" s="8">
        <v>139</v>
      </c>
      <c r="K5" s="8">
        <v>138</v>
      </c>
      <c r="L5" s="8">
        <v>137</v>
      </c>
      <c r="M5" s="8">
        <v>136</v>
      </c>
      <c r="N5" s="8">
        <v>135</v>
      </c>
      <c r="O5" s="8">
        <v>134</v>
      </c>
      <c r="P5" s="8">
        <v>133</v>
      </c>
      <c r="Q5" s="8">
        <v>132</v>
      </c>
      <c r="R5" s="8">
        <v>131</v>
      </c>
      <c r="S5" s="8">
        <v>130</v>
      </c>
      <c r="T5" s="8">
        <v>129</v>
      </c>
      <c r="U5" s="8">
        <v>128</v>
      </c>
      <c r="V5" s="8">
        <v>127</v>
      </c>
      <c r="W5" s="8">
        <v>126</v>
      </c>
      <c r="X5" s="8">
        <v>125</v>
      </c>
      <c r="Y5" s="8">
        <v>124</v>
      </c>
      <c r="Z5" s="8">
        <v>123</v>
      </c>
      <c r="AA5" s="8">
        <v>122</v>
      </c>
      <c r="AB5" s="8">
        <v>121</v>
      </c>
      <c r="AC5" s="8">
        <v>120</v>
      </c>
      <c r="AD5" s="8">
        <v>119</v>
      </c>
      <c r="AE5" s="8">
        <v>118</v>
      </c>
      <c r="AF5" s="8">
        <v>117</v>
      </c>
      <c r="AG5" s="8">
        <v>116</v>
      </c>
      <c r="AH5" s="8">
        <v>115</v>
      </c>
      <c r="AI5" s="8">
        <v>114</v>
      </c>
      <c r="AJ5" s="8">
        <v>113</v>
      </c>
      <c r="AK5" s="8">
        <v>112</v>
      </c>
      <c r="AL5" s="8">
        <v>111</v>
      </c>
      <c r="AM5" s="8">
        <v>110</v>
      </c>
      <c r="AN5" s="8">
        <v>109</v>
      </c>
      <c r="AO5" s="8">
        <v>108</v>
      </c>
      <c r="AP5" s="8">
        <v>107</v>
      </c>
      <c r="AQ5" s="8">
        <v>106</v>
      </c>
      <c r="AR5" s="8">
        <v>105</v>
      </c>
      <c r="AS5" s="8">
        <v>104</v>
      </c>
      <c r="AT5" s="8">
        <v>103</v>
      </c>
      <c r="AU5" s="8">
        <v>102</v>
      </c>
      <c r="AV5" s="8">
        <v>101</v>
      </c>
      <c r="AW5" s="8">
        <v>100</v>
      </c>
      <c r="AX5" s="8">
        <v>99</v>
      </c>
      <c r="AY5" s="8">
        <v>98</v>
      </c>
      <c r="AZ5" s="8">
        <v>97</v>
      </c>
      <c r="BA5" s="8">
        <v>96</v>
      </c>
      <c r="BB5" s="8">
        <v>95</v>
      </c>
      <c r="BC5" s="8">
        <v>94</v>
      </c>
      <c r="BD5" s="8">
        <v>93</v>
      </c>
      <c r="BE5" s="8">
        <v>92</v>
      </c>
      <c r="BF5" s="8">
        <v>91</v>
      </c>
      <c r="BG5" s="8">
        <v>90</v>
      </c>
      <c r="BH5" s="8">
        <v>89</v>
      </c>
      <c r="BI5" s="8">
        <v>88</v>
      </c>
      <c r="BJ5" s="8">
        <v>87</v>
      </c>
      <c r="BK5" s="8">
        <v>86</v>
      </c>
      <c r="BL5" s="8">
        <v>85</v>
      </c>
      <c r="BM5" s="8">
        <v>84</v>
      </c>
      <c r="BN5" s="8">
        <v>83</v>
      </c>
      <c r="BO5" s="8">
        <v>82</v>
      </c>
      <c r="BP5" s="8">
        <v>81</v>
      </c>
      <c r="BQ5" s="8">
        <v>80</v>
      </c>
      <c r="BR5" s="8">
        <v>79</v>
      </c>
      <c r="BS5" s="8">
        <v>78</v>
      </c>
      <c r="BT5" s="8">
        <v>77</v>
      </c>
      <c r="BU5" s="8">
        <v>76</v>
      </c>
      <c r="BV5" s="8">
        <v>75</v>
      </c>
      <c r="BW5" s="8">
        <v>74</v>
      </c>
      <c r="BX5" s="8">
        <v>73</v>
      </c>
      <c r="BY5" s="8">
        <v>72</v>
      </c>
      <c r="BZ5" s="8">
        <v>71</v>
      </c>
      <c r="CA5" s="8">
        <v>70</v>
      </c>
      <c r="CB5" s="8">
        <v>69</v>
      </c>
      <c r="CC5" s="8">
        <v>68</v>
      </c>
      <c r="CD5" s="8">
        <v>67</v>
      </c>
      <c r="CE5" s="8">
        <v>66</v>
      </c>
      <c r="CF5" s="8">
        <v>65</v>
      </c>
      <c r="CG5" s="8">
        <v>64</v>
      </c>
      <c r="CH5" s="8">
        <v>63</v>
      </c>
      <c r="CI5" s="8">
        <v>62</v>
      </c>
      <c r="CJ5" s="8">
        <v>61</v>
      </c>
      <c r="CK5" s="8">
        <v>60</v>
      </c>
      <c r="CL5" s="8">
        <v>59</v>
      </c>
      <c r="CM5" s="8">
        <v>58</v>
      </c>
      <c r="CN5" s="8">
        <v>57</v>
      </c>
      <c r="CO5" s="8">
        <v>56</v>
      </c>
      <c r="CP5" s="8">
        <v>55</v>
      </c>
      <c r="CQ5" s="8">
        <v>54</v>
      </c>
      <c r="CR5" s="8">
        <v>53</v>
      </c>
      <c r="CS5" s="8">
        <v>52</v>
      </c>
      <c r="CT5" s="8">
        <v>51</v>
      </c>
      <c r="CU5" s="8">
        <v>50</v>
      </c>
      <c r="CV5" s="8">
        <v>49</v>
      </c>
      <c r="CW5" s="8">
        <v>48</v>
      </c>
      <c r="CX5" s="8">
        <v>47</v>
      </c>
      <c r="CY5" s="8">
        <v>46</v>
      </c>
      <c r="CZ5" s="8">
        <v>45</v>
      </c>
      <c r="DA5" s="8">
        <v>44</v>
      </c>
      <c r="DB5" s="8">
        <v>43</v>
      </c>
      <c r="DC5" s="8">
        <v>42</v>
      </c>
      <c r="DD5" s="8">
        <v>41</v>
      </c>
      <c r="DE5" s="8">
        <v>40</v>
      </c>
      <c r="DF5" s="8">
        <v>39</v>
      </c>
      <c r="DG5" s="8">
        <v>38</v>
      </c>
      <c r="DH5" s="8">
        <v>37</v>
      </c>
      <c r="DI5" s="8">
        <v>36</v>
      </c>
      <c r="DJ5" s="8">
        <v>35</v>
      </c>
      <c r="DK5" s="8">
        <v>34</v>
      </c>
      <c r="DL5" s="8">
        <v>33</v>
      </c>
      <c r="DM5" s="8">
        <v>32</v>
      </c>
      <c r="DN5" s="8">
        <v>31</v>
      </c>
      <c r="DO5" s="8">
        <v>30</v>
      </c>
      <c r="DP5" s="8">
        <v>29</v>
      </c>
      <c r="DQ5" s="8">
        <v>28</v>
      </c>
      <c r="DR5" s="8">
        <v>27</v>
      </c>
      <c r="DS5" s="8">
        <v>26</v>
      </c>
      <c r="DT5" s="8">
        <v>25</v>
      </c>
      <c r="DU5" s="8">
        <v>24</v>
      </c>
      <c r="DV5" s="8">
        <v>23</v>
      </c>
      <c r="DW5" s="8">
        <v>22</v>
      </c>
      <c r="DX5" s="8">
        <v>21</v>
      </c>
      <c r="DY5" s="8">
        <v>20</v>
      </c>
      <c r="DZ5" s="8">
        <v>19</v>
      </c>
      <c r="EA5" s="8">
        <v>18</v>
      </c>
      <c r="EB5" s="8">
        <v>17</v>
      </c>
      <c r="EC5" s="8">
        <v>16</v>
      </c>
      <c r="ED5" s="8">
        <v>15</v>
      </c>
      <c r="EE5" s="8">
        <v>14</v>
      </c>
      <c r="EF5" s="8">
        <v>13</v>
      </c>
      <c r="EG5" s="8">
        <v>12</v>
      </c>
      <c r="EH5" s="8">
        <v>11</v>
      </c>
      <c r="EI5" s="8">
        <v>10</v>
      </c>
      <c r="EJ5" s="8">
        <v>9</v>
      </c>
      <c r="EK5" s="8">
        <v>8</v>
      </c>
      <c r="EL5" s="8">
        <v>7</v>
      </c>
      <c r="EM5" s="8">
        <v>6</v>
      </c>
      <c r="EN5" s="8">
        <v>5</v>
      </c>
      <c r="EO5" s="8">
        <v>4</v>
      </c>
      <c r="EP5" s="8">
        <v>3</v>
      </c>
      <c r="EQ5" s="8">
        <v>2</v>
      </c>
      <c r="ER5" s="8">
        <v>1</v>
      </c>
    </row>
    <row r="6" spans="1:149" s="42" customFormat="1" ht="36" customHeight="1" thickBot="1" x14ac:dyDescent="0.3">
      <c r="B6" s="43" t="s">
        <v>587</v>
      </c>
      <c r="C6" s="45" t="str">
        <f>VLOOKUP(C5,'Node EDIT'!$D$11:$T$196,17,)</f>
        <v>Start</v>
      </c>
      <c r="D6" s="45" t="str">
        <f>VLOOKUP(D5,'Node EDIT'!$D$11:$T$196,17,)</f>
        <v>Logic</v>
      </c>
      <c r="E6" s="45" t="str">
        <f>VLOOKUP(E5,'Node EDIT'!$D$11:$T$196,17,)</f>
        <v>Basic Rocketry</v>
      </c>
      <c r="F6" s="45" t="str">
        <f>VLOOKUP(F5,'Node EDIT'!$D$11:$T$196,17,)</f>
        <v>The Investigative Method</v>
      </c>
      <c r="G6" s="45" t="str">
        <f>VLOOKUP(G5,'Node EDIT'!$D$11:$T$196,17,)</f>
        <v>Basic Liquid Fuel Rocketry</v>
      </c>
      <c r="H6" s="45" t="str">
        <f>VLOOKUP(H5,'Node EDIT'!$D$11:$T$196,17,)</f>
        <v>Basic Electrics</v>
      </c>
      <c r="I6" s="45" t="str">
        <f>VLOOKUP(I5,'Node EDIT'!$D$11:$T$196,17,)</f>
        <v>Miniaturization</v>
      </c>
      <c r="J6" s="45" t="str">
        <f>VLOOKUP(J5,'Node EDIT'!$D$11:$T$196,17,)</f>
        <v>Basic Stability and Aerodynamics</v>
      </c>
      <c r="K6" s="45" t="str">
        <f>VLOOKUP(K5,'Node EDIT'!$D$11:$T$196,17,)</f>
        <v>Simple Investigative Technology</v>
      </c>
      <c r="L6" s="45" t="str">
        <f>VLOOKUP(L5,'Node EDIT'!$D$11:$T$196,17,)</f>
        <v>Heatshields</v>
      </c>
      <c r="M6" s="45" t="str">
        <f>VLOOKUP(M5,'Node EDIT'!$D$11:$T$196,17,)</f>
        <v>Fall Softening WreckageReducers</v>
      </c>
      <c r="N6" s="45" t="str">
        <f>VLOOKUP(N5,'Node EDIT'!$D$11:$T$196,17,)</f>
        <v>Basic Communications</v>
      </c>
      <c r="O6" s="45" t="str">
        <f>VLOOKUP(O5,'Node EDIT'!$D$11:$T$196,17,)</f>
        <v>Basic Kerbolar Voltaic Cells</v>
      </c>
      <c r="P6" s="45" t="str">
        <f>VLOOKUP(P5,'Node EDIT'!$D$11:$T$196,17,)</f>
        <v>Logistics</v>
      </c>
      <c r="Q6" s="45" t="str">
        <f>VLOOKUP(Q5,'Node EDIT'!$D$11:$T$196,17,)</f>
        <v>General Rocketry</v>
      </c>
      <c r="R6" s="45" t="str">
        <f>VLOOKUP(R5,'Node EDIT'!$D$11:$T$196,17,)</f>
        <v>Advanced Investigations Tech</v>
      </c>
      <c r="S6" s="45" t="str">
        <f>VLOOKUP(S5,'Node EDIT'!$D$11:$T$196,17,)</f>
        <v>Atmospheric Investigative Tech</v>
      </c>
      <c r="T6" s="45" t="str">
        <f>VLOOKUP(T5,'Node EDIT'!$D$11:$T$196,17,)</f>
        <v>Small Robotics</v>
      </c>
      <c r="U6" s="45" t="str">
        <f>VLOOKUP(U5,'Node EDIT'!$D$11:$T$196,17,)</f>
        <v>Electronics</v>
      </c>
      <c r="V6" s="45" t="str">
        <f>VLOOKUP(V5,'Node EDIT'!$D$11:$T$196,17,)</f>
        <v>Hypergolic Thruster Systems</v>
      </c>
      <c r="W6" s="45" t="str">
        <f>VLOOKUP(W5,'Node EDIT'!$D$11:$T$196,17,)</f>
        <v>Miniature Rocketry</v>
      </c>
      <c r="X6" s="45" t="str">
        <f>VLOOKUP(X5,'Node EDIT'!$D$11:$T$196,17,)</f>
        <v>Compound Rocketry</v>
      </c>
      <c r="Y6" s="45" t="str">
        <f>VLOOKUP(Y5,'Node EDIT'!$D$11:$T$196,17,)</f>
        <v>General Solid Booster Motors</v>
      </c>
      <c r="Z6" s="45" t="str">
        <f>VLOOKUP(Z5,'Node EDIT'!$D$11:$T$196,17,)</f>
        <v>General Spaceframes and Structures</v>
      </c>
      <c r="AA6" s="45" t="str">
        <f>VLOOKUP(AA5,'Node EDIT'!$D$11:$T$196,17,)</f>
        <v>Advanced Electrics</v>
      </c>
      <c r="AB6" s="45" t="str">
        <f>VLOOKUP(AB5,'Node EDIT'!$D$11:$T$196,17,)</f>
        <v>General Avant Garde Rocketry</v>
      </c>
      <c r="AC6" s="45" t="str">
        <f>VLOOKUP(AC5,'Node EDIT'!$D$11:$T$196,17,)</f>
        <v>Vacuusphere Investigations</v>
      </c>
      <c r="AD6" s="45" t="str">
        <f>VLOOKUP(AD5,'Node EDIT'!$D$11:$T$196,17,)</f>
        <v>Large Heatshields</v>
      </c>
      <c r="AE6" s="45" t="str">
        <f>VLOOKUP(AE5,'Node EDIT'!$D$11:$T$196,17,)</f>
        <v>Radial parachutes</v>
      </c>
      <c r="AF6" s="45" t="str">
        <f>VLOOKUP(AF5,'Node EDIT'!$D$11:$T$196,17,)</f>
        <v>Basic Electric Propulsion</v>
      </c>
      <c r="AG6" s="45" t="str">
        <f>VLOOKUP(AG5,'Node EDIT'!$D$11:$T$196,17,)</f>
        <v>Small Nodial Parachutes</v>
      </c>
      <c r="AH6" s="45" t="str">
        <f>VLOOKUP(AH5,'Node EDIT'!$D$11:$T$196,17,)</f>
        <v>Landing</v>
      </c>
      <c r="AI6" s="45" t="str">
        <f>VLOOKUP(AI5,'Node EDIT'!$D$11:$T$196,17,)</f>
        <v>Logistics Reusability</v>
      </c>
      <c r="AJ6" s="45" t="str">
        <f>VLOOKUP(AJ5,'Node EDIT'!$D$11:$T$196,17,)</f>
        <v>Logistics Containers</v>
      </c>
      <c r="AK6" s="45" t="str">
        <f>VLOOKUP(AK5,'Node EDIT'!$D$11:$T$196,17,)</f>
        <v>Dipole Antennas</v>
      </c>
      <c r="AL6" s="45" t="str">
        <f>VLOOKUP(AL5,'Node EDIT'!$D$11:$T$196,17,)</f>
        <v>Basic Aerodynamics</v>
      </c>
      <c r="AM6" s="45" t="str">
        <f>VLOOKUP(AM5,'Node EDIT'!$D$11:$T$196,17,)</f>
        <v>Basic Stability &amp; Control</v>
      </c>
      <c r="AN6" s="45" t="str">
        <f>VLOOKUP(AN5,'Node EDIT'!$D$11:$T$196,17,)</f>
        <v>Basic Jet Propulsion Aeroframes</v>
      </c>
      <c r="AO6" s="45" t="str">
        <f>VLOOKUP(AO5,'Node EDIT'!$D$11:$T$196,17,)</f>
        <v>Basic Robotics</v>
      </c>
      <c r="AP6" s="45" t="str">
        <f>VLOOKUP(AP5,'Node EDIT'!$D$11:$T$196,17,)</f>
        <v>Advanced Winching</v>
      </c>
      <c r="AQ6" s="45" t="str">
        <f>VLOOKUP(AQ5,'Node EDIT'!$D$11:$T$196,17,)</f>
        <v>Advanced Kerbolar Voltaics</v>
      </c>
      <c r="AR6" s="45" t="str">
        <f>VLOOKUP(AR5,'Node EDIT'!$D$11:$T$196,17,)</f>
        <v>Miniature Avant Garde Rocketry</v>
      </c>
      <c r="AS6" s="45" t="str">
        <f>VLOOKUP(AS5,'Node EDIT'!$D$11:$T$196,17,)</f>
        <v>Standard Robotics</v>
      </c>
      <c r="AT6" s="45" t="str">
        <f>VLOOKUP(AT5,'Node EDIT'!$D$11:$T$196,17,)</f>
        <v>Resource Storage Methods</v>
      </c>
      <c r="AU6" s="45" t="str">
        <f>VLOOKUP(AU5,'Node EDIT'!$D$11:$T$196,17,)</f>
        <v>Vacuusphere Exploration</v>
      </c>
      <c r="AV6" s="45" t="str">
        <f>VLOOKUP(AV5,'Node EDIT'!$D$11:$T$196,17,)</f>
        <v>Basic Mobility</v>
      </c>
      <c r="AW6" s="45" t="str">
        <f>VLOOKUP(AW5,'Node EDIT'!$D$11:$T$196,17,)</f>
        <v>Dish Antennas</v>
      </c>
      <c r="AX6" s="45" t="str">
        <f>VLOOKUP(AX5,'Node EDIT'!$D$11:$T$196,17,)</f>
        <v>Light Noble Gas Ion Propulsion</v>
      </c>
      <c r="AY6" s="45" t="str">
        <f>VLOOKUP(AY5,'Node EDIT'!$D$11:$T$196,17,)</f>
        <v>Advanced Rocketry</v>
      </c>
      <c r="AZ6" s="45" t="str">
        <f>VLOOKUP(AZ5,'Node EDIT'!$D$11:$T$196,17,)</f>
        <v>Advanced Spaceframes</v>
      </c>
      <c r="BA6" s="45" t="str">
        <f>VLOOKUP(BA5,'Node EDIT'!$D$11:$T$196,17,)</f>
        <v>Large Electrics</v>
      </c>
      <c r="BB6" s="45" t="str">
        <f>VLOOKUP(BB5,'Node EDIT'!$D$11:$T$196,17,)</f>
        <v>Basic Aeroframe Variants</v>
      </c>
      <c r="BC6" s="45" t="str">
        <f>VLOOKUP(BC5,'Node EDIT'!$D$11:$T$196,17,)</f>
        <v>Advanced Aerodynamics</v>
      </c>
      <c r="BD6" s="45" t="str">
        <f>VLOOKUP(BD5,'Node EDIT'!$D$11:$T$196,17,)</f>
        <v>Materials Investigations</v>
      </c>
      <c r="BE6" s="45" t="str">
        <f>VLOOKUP(BE5,'Node EDIT'!$D$11:$T$196,17,)</f>
        <v>Very Large Noble Storage</v>
      </c>
      <c r="BF6" s="45" t="str">
        <f>VLOOKUP(BF5,'Node EDIT'!$D$11:$T$196,17,)</f>
        <v>Planetary Investigative Tech</v>
      </c>
      <c r="BG6" s="45" t="str">
        <f>VLOOKUP(BG5,'Node EDIT'!$D$11:$T$196,17,)</f>
        <v>Extra Noble Containers</v>
      </c>
      <c r="BH6" s="45" t="str">
        <f>VLOOKUP(BH5,'Node EDIT'!$D$11:$T$196,17,)</f>
        <v>Large Robotics</v>
      </c>
      <c r="BI6" s="45" t="str">
        <f>VLOOKUP(BI5,'Node EDIT'!$D$11:$T$196,17,)</f>
        <v>General Mobility</v>
      </c>
      <c r="BJ6" s="45" t="str">
        <f>VLOOKUP(BJ5,'Node EDIT'!$D$11:$T$196,17,)</f>
        <v>Advanced Landing</v>
      </c>
      <c r="BK6" s="45" t="str">
        <f>VLOOKUP(BK5,'Node EDIT'!$D$11:$T$196,17,)</f>
        <v>Advanced Compound Rocketry</v>
      </c>
      <c r="BL6" s="45" t="str">
        <f>VLOOKUP(BL5,'Node EDIT'!$D$11:$T$196,17,)</f>
        <v>Regular Noble Gas Ion Propulsion</v>
      </c>
      <c r="BM6" s="45" t="str">
        <f>VLOOKUP(BM5,'Node EDIT'!$D$11:$T$196,17,)</f>
        <v>Integrated Advanced Rocketry</v>
      </c>
      <c r="BN6" s="45" t="str">
        <f>VLOOKUP(BN5,'Node EDIT'!$D$11:$T$196,17,)</f>
        <v>Advanced Solid Booster Motors</v>
      </c>
      <c r="BO6" s="45" t="str">
        <f>VLOOKUP(BO5,'Node EDIT'!$D$11:$T$196,17,)</f>
        <v>Advanced Avant Garde Rocketry</v>
      </c>
      <c r="BP6" s="45" t="str">
        <f>VLOOKUP(BP5,'Node EDIT'!$D$11:$T$196,17,)</f>
        <v>Advanced Stability &amp; Control</v>
      </c>
      <c r="BQ6" s="45" t="str">
        <f>VLOOKUP(BQ5,'Node EDIT'!$D$11:$T$196,17,)</f>
        <v>Advanced Aeroframe Variants</v>
      </c>
      <c r="BR6" s="45" t="str">
        <f>VLOOKUP(BR5,'Node EDIT'!$D$11:$T$196,17,)</f>
        <v>Orbital Structures</v>
      </c>
      <c r="BS6" s="45" t="str">
        <f>VLOOKUP(BS5,'Node EDIT'!$D$11:$T$196,17,)</f>
        <v>Elemental Structures</v>
      </c>
      <c r="BT6" s="45" t="str">
        <f>VLOOKUP(BT5,'Node EDIT'!$D$11:$T$196,17,)</f>
        <v>Advanced Aeroframes</v>
      </c>
      <c r="BU6" s="45" t="str">
        <f>VLOOKUP(BU5,'Node EDIT'!$D$11:$T$196,17,)</f>
        <v>Larger Hybrid Propulsion</v>
      </c>
      <c r="BV6" s="45" t="str">
        <f>VLOOKUP(BV5,'Node EDIT'!$D$11:$T$196,17,)</f>
        <v>Basic Kerbabsentia Control</v>
      </c>
      <c r="BW6" s="45" t="str">
        <f>VLOOKUP(BW5,'Node EDIT'!$D$11:$T$196,17,)</f>
        <v>Advanced Dipol Antennas</v>
      </c>
      <c r="BX6" s="45" t="str">
        <f>VLOOKUP(BX5,'Node EDIT'!$D$11:$T$196,17,)</f>
        <v>Advanced Hypergolic Systems</v>
      </c>
      <c r="BY6" s="45" t="str">
        <f>VLOOKUP(BY5,'Node EDIT'!$D$11:$T$196,17,)</f>
        <v>Resource Discovery Methods</v>
      </c>
      <c r="BZ6" s="45" t="str">
        <f>VLOOKUP(BZ5,'Node EDIT'!$D$11:$T$196,17,)</f>
        <v>Large Hybrid Propulsion</v>
      </c>
      <c r="CA6" s="45" t="str">
        <f>VLOOKUP(CA5,'Node EDIT'!$D$11:$T$196,17,)</f>
        <v>Large Kerbolar Voltaics</v>
      </c>
      <c r="CB6" s="45" t="str">
        <f>VLOOKUP(CB5,'Node EDIT'!$D$11:$T$196,17,)</f>
        <v>Composites Materials</v>
      </c>
      <c r="CC6" s="45" t="str">
        <f>VLOOKUP(CC5,'Node EDIT'!$D$11:$T$196,17,)</f>
        <v>Large Resource Storage</v>
      </c>
      <c r="CD6" s="45" t="str">
        <f>VLOOKUP(CD5,'Node EDIT'!$D$11:$T$196,17,)</f>
        <v>Larger Resource Storage</v>
      </c>
      <c r="CE6" s="45" t="str">
        <f>VLOOKUP(CE5,'Node EDIT'!$D$11:$T$196,17,)</f>
        <v>Hybrid Propulsion</v>
      </c>
      <c r="CF6" s="45" t="str">
        <f>VLOOKUP(CF5,'Node EDIT'!$D$11:$T$196,17,)</f>
        <v>Heavy Aeroframe Variants</v>
      </c>
      <c r="CG6" s="45" t="str">
        <f>VLOOKUP(CG5,'Node EDIT'!$D$11:$T$196,17,)</f>
        <v>Very Large Heatshields</v>
      </c>
      <c r="CH6" s="45" t="str">
        <f>VLOOKUP(CH5,'Node EDIT'!$D$11:$T$196,17,)</f>
        <v>Large Nodial Parachutes</v>
      </c>
      <c r="CI6" s="45" t="str">
        <f>VLOOKUP(CI5,'Node EDIT'!$D$11:$T$196,17,)</f>
        <v>Large Logistics Reusability</v>
      </c>
      <c r="CJ6" s="45" t="str">
        <f>VLOOKUP(CJ5,'Node EDIT'!$D$11:$T$196,17,)</f>
        <v>Large Logistics Containers</v>
      </c>
      <c r="CK6" s="45" t="str">
        <f>VLOOKUP(CK5,'Node EDIT'!$D$11:$T$196,17,)</f>
        <v>Advanced Mobility</v>
      </c>
      <c r="CL6" s="45" t="str">
        <f>VLOOKUP(CL5,'Node EDIT'!$D$11:$T$196,17,)</f>
        <v>Hydrogen Propulsion</v>
      </c>
      <c r="CM6" s="45" t="str">
        <f>VLOOKUP(CM5,'Node EDIT'!$D$11:$T$196,17,)</f>
        <v>Large Noble Gas Ion Propulsion</v>
      </c>
      <c r="CN6" s="45" t="str">
        <f>VLOOKUP(CN5,'Node EDIT'!$D$11:$T$196,17,)</f>
        <v>Large Hydrogen Propulsion</v>
      </c>
      <c r="CO6" s="45" t="str">
        <f>VLOOKUP(CO5,'Node EDIT'!$D$11:$T$196,17,)</f>
        <v>Larger Electrics</v>
      </c>
      <c r="CP6" s="45" t="str">
        <f>VLOOKUP(CP5,'Node EDIT'!$D$11:$T$196,17,)</f>
        <v>Heavy Aerodynamics</v>
      </c>
      <c r="CQ6" s="45" t="str">
        <f>VLOOKUP(CQ5,'Node EDIT'!$D$11:$T$196,17,)</f>
        <v>Heavy Aeroframes</v>
      </c>
      <c r="CR6" s="45" t="str">
        <f>VLOOKUP(CR5,'Node EDIT'!$D$11:$T$196,17,)</f>
        <v>Fission Power</v>
      </c>
      <c r="CS6" s="45" t="str">
        <f>VLOOKUP(CS5,'Node EDIT'!$D$11:$T$196,17,)</f>
        <v>Very Large Electrics</v>
      </c>
      <c r="CT6" s="45" t="str">
        <f>VLOOKUP(CT5,'Node EDIT'!$D$11:$T$196,17,)</f>
        <v>Long Range Dish Antennas</v>
      </c>
      <c r="CU6" s="45" t="str">
        <f>VLOOKUP(CU5,'Node EDIT'!$D$11:$T$196,17,)</f>
        <v>Aerospaceframes</v>
      </c>
      <c r="CV6" s="45" t="str">
        <f>VLOOKUP(CV5,'Node EDIT'!$D$11:$T$196,17,)</f>
        <v>Heavy Spaceframes</v>
      </c>
      <c r="CW6" s="45" t="str">
        <f>VLOOKUP(CW5,'Node EDIT'!$D$11:$T$196,17,)</f>
        <v>Resource Production Methods</v>
      </c>
      <c r="CX6" s="45" t="str">
        <f>VLOOKUP(CX5,'Node EDIT'!$D$11:$T$196,17,)</f>
        <v>Advanced Resource Discovery</v>
      </c>
      <c r="CY6" s="45" t="str">
        <f>VLOOKUP(CY5,'Node EDIT'!$D$11:$T$196,17,)</f>
        <v>Heavier Aeroframes</v>
      </c>
      <c r="CZ6" s="45" t="str">
        <f>VLOOKUP(CZ5,'Node EDIT'!$D$11:$T$196,17,)</f>
        <v>Heavy Stability &amp; Control</v>
      </c>
      <c r="DA6" s="45" t="str">
        <f>VLOOKUP(DA5,'Node EDIT'!$D$11:$T$196,17,)</f>
        <v>Specialized Aeroframe Variants</v>
      </c>
      <c r="DB6" s="45" t="str">
        <f>VLOOKUP(DB5,'Node EDIT'!$D$11:$T$196,17,)</f>
        <v>Experimental Aeroframes</v>
      </c>
      <c r="DC6" s="45" t="str">
        <f>VLOOKUP(DC5,'Node EDIT'!$D$11:$T$196,17,)</f>
        <v>Heavy Orbital Structures</v>
      </c>
      <c r="DD6" s="45" t="str">
        <f>VLOOKUP(DD5,'Node EDIT'!$D$11:$T$196,17,)</f>
        <v>Heavy Elemental Structures</v>
      </c>
      <c r="DE6" s="45" t="str">
        <f>VLOOKUP(DE5,'Node EDIT'!$D$11:$T$196,17,)</f>
        <v>Extrakerestrial Habitation</v>
      </c>
      <c r="DF6" s="45" t="str">
        <f>VLOOKUP(DF5,'Node EDIT'!$D$11:$T$196,17,)</f>
        <v>Intro to Nuclear Physics</v>
      </c>
      <c r="DG6" s="45" t="str">
        <f>VLOOKUP(DG5,'Node EDIT'!$D$11:$T$196,17,)</f>
        <v>Heavy Rocketry</v>
      </c>
      <c r="DH6" s="45" t="str">
        <f>VLOOKUP(DH5,'Node EDIT'!$D$11:$T$196,17,)</f>
        <v>Advance Atmosphere Investigations</v>
      </c>
      <c r="DI6" s="45" t="str">
        <f>VLOOKUP(DI5,'Node EDIT'!$D$11:$T$196,17,)</f>
        <v>Huge Heatshields</v>
      </c>
      <c r="DJ6" s="45" t="str">
        <f>VLOOKUP(DJ5,'Node EDIT'!$D$11:$T$196,17,)</f>
        <v>General Kerbabsentia Control</v>
      </c>
      <c r="DK6" s="45" t="str">
        <f>VLOOKUP(DK5,'Node EDIT'!$D$11:$T$196,17,)</f>
        <v>Very Long Range Dish Antennas</v>
      </c>
      <c r="DL6" s="45" t="str">
        <f>VLOOKUP(DL5,'Node EDIT'!$D$11:$T$196,17,)</f>
        <v>Integrated Heavy Rocketry</v>
      </c>
      <c r="DM6" s="45" t="str">
        <f>VLOOKUP(DM5,'Node EDIT'!$D$11:$T$196,17,)</f>
        <v>Heavy Solid Booster Motors</v>
      </c>
      <c r="DN6" s="45" t="str">
        <f>VLOOKUP(DN5,'Node EDIT'!$D$11:$T$196,17,)</f>
        <v>Advanced Aerospaceframes</v>
      </c>
      <c r="DO6" s="45" t="str">
        <f>VLOOKUP(DO5,'Node EDIT'!$D$11:$T$196,17,)</f>
        <v>Heavy Avant Garde Rocketry</v>
      </c>
      <c r="DP6" s="45" t="str">
        <f>VLOOKUP(DP5,'Node EDIT'!$D$11:$T$196,17,)</f>
        <v>Large Resource Production</v>
      </c>
      <c r="DQ6" s="45" t="str">
        <f>VLOOKUP(DQ5,'Node EDIT'!$D$11:$T$196,17,)</f>
        <v>Heavier Rocketry</v>
      </c>
      <c r="DR6" s="45" t="str">
        <f>VLOOKUP(DR5,'Node EDIT'!$D$11:$T$196,17,)</f>
        <v>Heavier Spaceframes</v>
      </c>
      <c r="DS6" s="45" t="str">
        <f>VLOOKUP(DS5,'Node EDIT'!$D$11:$T$196,17,)</f>
        <v>Experimental Electrics</v>
      </c>
      <c r="DT6" s="45" t="str">
        <f>VLOOKUP(DT5,'Node EDIT'!$D$11:$T$196,17,)</f>
        <v>Super Large Electrics</v>
      </c>
      <c r="DU6" s="45" t="str">
        <f>VLOOKUP(DU5,'Node EDIT'!$D$11:$T$196,17,)</f>
        <v>Larger Kerbolar Voltaics</v>
      </c>
      <c r="DV6" s="45" t="str">
        <f>VLOOKUP(DV5,'Node EDIT'!$D$11:$T$196,17,)</f>
        <v>Integrated Heavier Rocketry</v>
      </c>
      <c r="DW6" s="45" t="str">
        <f>VLOOKUP(DW5,'Node EDIT'!$D$11:$T$196,17,)</f>
        <v>Heavier Solid Rocket Motors</v>
      </c>
      <c r="DX6" s="45" t="str">
        <f>VLOOKUP(DX5,'Node EDIT'!$D$11:$T$196,17,)</f>
        <v>Heavier Orbital Structures</v>
      </c>
      <c r="DY6" s="45" t="str">
        <f>VLOOKUP(DY5,'Node EDIT'!$D$11:$T$196,17,)</f>
        <v>Heavier Elemental Structures</v>
      </c>
      <c r="DZ6" s="45" t="str">
        <f>VLOOKUP(DZ5,'Node EDIT'!$D$11:$T$196,17,)</f>
        <v>Heavier Avant Garde Rocketry</v>
      </c>
      <c r="EA6" s="45" t="str">
        <f>VLOOKUP(EA5,'Node EDIT'!$D$11:$T$196,17,)</f>
        <v>Very Heavy Rocketry</v>
      </c>
      <c r="EB6" s="45" t="str">
        <f>VLOOKUP(EB5,'Node EDIT'!$D$11:$T$196,17,)</f>
        <v>Integrated Very Heavy Rocketry</v>
      </c>
      <c r="EC6" s="45" t="str">
        <f>VLOOKUP(EC5,'Node EDIT'!$D$11:$T$196,17,)</f>
        <v>Very Heavy Solid Booster Motors</v>
      </c>
      <c r="ED6" s="45" t="str">
        <f>VLOOKUP(ED5,'Node EDIT'!$D$11:$T$196,17,)</f>
        <v>Very Heavy Avant Garde Rocketry</v>
      </c>
      <c r="EE6" s="45" t="str">
        <f>VLOOKUP(EE5,'Node EDIT'!$D$11:$T$196,17,)</f>
        <v>Experimental Rocketry</v>
      </c>
      <c r="EF6" s="45" t="str">
        <f>VLOOKUP(EF5,'Node EDIT'!$D$11:$T$196,17,)</f>
        <v>Vacuusphere Habitation</v>
      </c>
      <c r="EG6" s="45" t="str">
        <f>VLOOKUP(EG5,'Node EDIT'!$D$11:$T$196,17,)</f>
        <v>Heavy Aerospaceframes</v>
      </c>
      <c r="EH6" s="45" t="str">
        <f>VLOOKUP(EH5,'Node EDIT'!$D$11:$T$196,17,)</f>
        <v>Heavier Aerodynamics</v>
      </c>
      <c r="EI6" s="45" t="str">
        <f>VLOOKUP(EI5,'Node EDIT'!$D$11:$T$196,17,)</f>
        <v>Specialized Stability &amp; Control</v>
      </c>
      <c r="EJ6" s="45" t="str">
        <f>VLOOKUP(EJ5,'Node EDIT'!$D$11:$T$196,17,)</f>
        <v>Heavy Fission Power</v>
      </c>
      <c r="EK6" s="45" t="str">
        <f>VLOOKUP(EK5,'Node EDIT'!$D$11:$T$196,17,)</f>
        <v>Heavier Fission Power</v>
      </c>
      <c r="EL6" s="45" t="str">
        <f>VLOOKUP(EL5,'Node EDIT'!$D$11:$T$196,17,)</f>
        <v>Very Heavy Spaceframes</v>
      </c>
      <c r="EM6" s="45" t="str">
        <f>VLOOKUP(EM5,'Node EDIT'!$D$11:$T$196,17,)</f>
        <v>Kerbal Command Simulator</v>
      </c>
      <c r="EN6" s="45" t="str">
        <f>VLOOKUP(EN5,'Node EDIT'!$D$11:$T$196,17,)</f>
        <v>Fusion Power</v>
      </c>
      <c r="EO6" s="45" t="str">
        <f>VLOOKUP(EO5,'Node EDIT'!$D$11:$T$196,17,)</f>
        <v>Particle Accelerators</v>
      </c>
      <c r="EP6" s="45" t="str">
        <f>VLOOKUP(EP5,'Node EDIT'!$D$11:$T$196,17,)</f>
        <v>Nanolathing</v>
      </c>
      <c r="EQ6" s="45" t="str">
        <f>VLOOKUP(EQ5,'Node EDIT'!$D$11:$T$196,17,)</f>
        <v>Antimatter Power</v>
      </c>
      <c r="ER6" s="45" t="str">
        <f>VLOOKUP(ER5,'Node EDIT'!$D$11:$T$196,17,)</f>
        <v>Negative Energy Physics</v>
      </c>
      <c r="ES6" s="44" t="s">
        <v>2477</v>
      </c>
    </row>
    <row r="7" spans="1:149" s="2" customFormat="1" ht="21.75" customHeight="1" thickBot="1" x14ac:dyDescent="0.3">
      <c r="B7" s="30" t="s">
        <v>588</v>
      </c>
      <c r="C7" s="24" t="str">
        <f>CONCATENATE(C66,C67,C239,C240,C241,C242,C243,C244,C245,C246,C247,C248,C249,C250,C251,C252,C253,C254,C255,C256,C257,C258,C259,C260,C261,C262,C263,C264,C265,C266,C267,C268,C269,C270,C271,C272,C273,C274,C275,C276,C277,C278,C279,C280,C281,C282,C283,C284,C285,C286,C287,C288,C289,C290,C291,C292,C293,C294,C295,C296,C297,C298,C299,C300,C301,C302,C303,C304,C305,C306,C307,C308,C309,C310,C311,C312,C313,C314,C315,C316,C317,C318,C319,C320,C321,C322,C323,C324,C325,C326,C327,C328,C329,C330,C331,C332,C333,C334,C335,C336,C337,C338,C339,C340,C341,C342,C343,C344,C345,C346,C347,C348,C349,C350,C351,C352,C353,C354,C355,C356,C357,C358,C359,C360,C361,C362,C363,C364,C365,C366,C367,C368,C369,C370,C371,C372,C373,C374,C375,C376,C377,C378,C379,C380,C381,C382,C383,C384,C385,C386,C387,C388,C389,C390,C391,C392,C393,C394,C395,C396,C397,C398,C399,C400,C401,C402,C403,C404,C405,C406,C407,C408,C409,C410,C411,C412,C413,C414,C415,C416,C417,C418,C419,C420,C421,C422,C423,C424,C425,C426,C427,C428,C429)</f>
        <v>name = DishmccomuCRLFname = Dishomega2gCRLFname = LLLRotDish2-5CRLFname = RTGigaDish1CRLFname = RTGigaDish2CRLFname = RTLongDish1CRLFname = RTLongDish2</v>
      </c>
      <c r="D7" s="25" t="str">
        <f t="shared" ref="D7:BO7" si="0">CONCATENATE(D66,D67,D239,D240,D241,D242,D243,D244,D245,D246,D247,D248,D249,D250,D251,D252,D253,D254,D255,D256,D257,D258,D259,D260,D261,D262,D263,D264,D265,D266,D267,D268,D269,D270,D271,D272,D273,D274,D275,D276,D277,D278,D279,D280,D281,D282,D283,D284,D285,D286,D287,D288,D289,D290,D291,D292,D293,D294,D295,D296,D297,D298,D299,D300,D301,D302,D303,D304,D305,D306,D307,D308,D309,D310,D311,D312,D313,D314,D315,D316,D317,D318,D319,D320,D321,D322,D323,D324,D325,D326,D327,D328,D329,D330,D331,D332,D333,D334,D335,D336,D337,D338,D339,D340,D341,D342,D343,D344,D345,D346,D347,D348,D349,D350,D351,D352,D353,D354,D355,D356,D357,D358,D359,D360,D361,D362,D363,D364,D365,D366,D367,D368,D369,D370,D371,D372,D373,D374,D375,D376,D377,D378,D379,D380,D381,D382,D383,D384,D385,D386,D387,D388,D389,D390,D391,D392,D393,D394,D395,D396,D397,D398,D399,D400,D401,D402,D403,D404,D405,D406,D407,D408,D409,D410,D411,D412,D413,D414,D415,D416,D417,D418,D419,D420,D421,D422,D423,D424,D425,D426,D427,D428,D429)</f>
        <v>name = decoupler.ftr.2MCRLFname = decoupler.ftrCRLFname = KM.FuelController.OFFCRLFname = KM.FuelController.ONCRLFname = KM.timerCRLFname = Kosmos.VA.RRV.Escape.UnitCRLFname = KW2mDecouplerCRLFname = 2x2decoupler2CRLFname = NP.decoupler.stack.25m.MiniCRLFname = decoupler1-2CRLFname = radialDecoupler1-2CRLFname = stackSeparatorBigCRLFname = TD.BoosterSepCRLFname = TD.BoosterSep1</v>
      </c>
      <c r="E7" s="25" t="str">
        <f t="shared" si="0"/>
        <v>name = CORE.CSB-204-1CRLFname = CORE.CSB-204-1LCRLFname = CORE.DCM-2201-2CRLFname = CORE.DCM-2301-2CRLFname = CORE.IDM-2202-2CRLFname = Engineer7500CRLFname = EngineerChipFlightCRLFname = km.stager.ag2CRLFname = double-omsCRLFname = kb-fuel-breaker15CRLFname = omsCRLFname = km.se0CRLFname = se2CRLFname = km-tank-bottom-15CRLFname = km-tank-mid-15CRLFname = km-tank-mid-small-15CRLFname = km-tank-top-15CRLFname = protractor.plainCRLFname = protractor.tape</v>
      </c>
      <c r="F7" s="25" t="str">
        <f t="shared" si="0"/>
        <v>name = CORE.CSB-412-2CRLFname = CORE.CSB-412-2LCRLFname = TD.JupiterSSME</v>
      </c>
      <c r="G7" s="25" t="str">
        <f t="shared" si="0"/>
        <v>name = CORE.CSB-209-1CRLFname = CORE.CSB-209-1LCRLFname = bb1CRLFname = km.bb2CRLFname = kb-fuel-breaker3CRLFname = km-tank-bottom-3CRLFname = km-tank-mid-3CRLFname = km-tank-mid-small-3CRLFname = km-tank-top-3CRLFname = TD.BlizzardEngineCRLFname = TD.BlizzardEngineMountCRLFname = TD.JupiterEngineCRLFname = TD.JupiterEngineMountCRLFname = TD.ZenithBoosterCRLFname = TD.ZenithBoosterRadialCRLFname = TD.JupiterAdaptCRLFname = TD.JupiterNoseCRLFname = TD.JupiterUpperSegCRLFname = TD.JupiterTankHalfCRLFname = TD.JupiterTankCRLFname = TD.JupiterTankBase</v>
      </c>
      <c r="H7" s="25" t="str">
        <f t="shared" si="0"/>
        <v>name = CORE.CSB-406-2CRLFname = CORE.CSB-406-2LCRLFname = CORE.DCM-4301-2CRLFname = CORE.DCM-4401-1CRLFname = CORE.IDM-4402-1CRLFname = km.stager.ag3CRLFname = kb-fuel-breaker2CRLFname = km.se3CRLFname = km-tank-bottom-2CRLFname = km-tank-mid-2CRLFname = km-tank-mid-small-2CRLFname = km-tank-top-2CRLFname = TD.EngineBuranOMS</v>
      </c>
      <c r="I7" s="25" t="str">
        <f t="shared" si="0"/>
        <v>name = KAS.CPort1CRLFname = KAS.Hook.GrapplingHookCRLFname = KAS.Hook.MagnetCRLFname = KAS.Winch2CRLFname = KAS.Winch3CRLFname = KAS.Winch4</v>
      </c>
      <c r="J7" s="25" t="str">
        <f t="shared" si="0"/>
        <v>name = 3.75.Heatshield</v>
      </c>
      <c r="K7" s="25" t="str">
        <f t="shared" si="0"/>
        <v>name = AccelerometerFGACRLFname = retinaGravimeterCRLFname = radiator-1mwCRLFname = sensorAccelerometerCRLFname = sensorGravimeterCRLFname = circradiatorKT2CRLFname = radiator0CRLFname = DTMagnetometer</v>
      </c>
      <c r="L7" s="25" t="str">
        <f t="shared" si="0"/>
        <v>name = PAPBarometerCRLFname = sensorBarometerCRLFname = FNGCMS</v>
      </c>
      <c r="M7" s="25" t="str">
        <f t="shared" si="0"/>
        <v>name = Thermometermt1CRLFname = kerbproCRLFname = radiator-10kWCRLFname = sensorThermometerCRLFname = RadialRadiatorzzzCRLFname = ThermalFin</v>
      </c>
      <c r="N7" s="25" t="str">
        <f t="shared" si="0"/>
        <v>name = HexCanMetalHugeCRLFname = HexCanOreHugeCRLFname = HexCanRocketPartsHugeCRLFname = metalBinCRLFname = oreBinCRLFname = kethane.tank2mExtralargeCRLFname = LLL2x1kethFuelSphere</v>
      </c>
      <c r="O7" s="25" t="str">
        <f t="shared" si="0"/>
        <v>name = HexCanMetalLargeCRLFname = HexCanOreLargeCRLFname = HexCanRocketPartsLargeCRLFname = HexCanLFKethaneCRLFname = kethane.tank2mLargeCRLFname = kethane.tank2mMediumCRLFname = kethane.tank2mSmallCRLFname = 2x1Keth</v>
      </c>
      <c r="P7" s="25" t="str">
        <f t="shared" si="0"/>
        <v>name = OMDCRLFname = kethane.sensor.1m</v>
      </c>
      <c r="Q7" s="25" t="str">
        <f t="shared" si="0"/>
        <v>name = HexCanMetalCRLFname = HexCanMetalSmallCRLFname = HexCanOreCRLFname = HexCanOreSmallCRLFname = HexCanRocketPartsCRLFname = HexCanRocketPartsSmallCRLFname = HexCanKethaneSmallCRLFname = kethane.tank1mLargeCRLFname = kethane.tank1mStandardCRLFname = 1x1Keth</v>
      </c>
      <c r="R7" s="25" t="str">
        <f t="shared" si="0"/>
        <v>name = AdjustableRailCRLFname = dockingwasher.srCRLFname = dockingwasher.freesrCRLFname = GantryLargeCRLFname = GantryLargeVariantCRLFname = IRHingeClosedCRLFname = IR.HingeIndustrialCRLFname = IRHingeOpenCRLFname = IRHingeTallCRLFname = IRHingeTallNDCRLFname = IRPistonCRLFname = IR.RotatronCRLFname = IR.Rotatronmk2CRLFname = IR.RotatronVTOLCRLFname = TelescopeFullACRLFname = TelescopeFullBCRLFname = TelescopeFullC</v>
      </c>
      <c r="S7" s="25" t="str">
        <f t="shared" si="0"/>
        <v>name = AdjustableRailHalfCRLFname = dockingwasher.stdCRLFname = dockingwasher.freeCRLFname = GantryCRLFname = GantryVariantCRLFname = IRHingeClosedHalfCRLFname = IRHingeOpenHalfCRLFname = IRHingeTallHalfCRLFname = IRHingeTallHalfNDCRLFname = IRPistonHalfCRLFname = IR.RotatronHalfCRLFname = TelescopeHalfACRLFname = TelescopeHalfBCRLFname = TelescopeHalfC</v>
      </c>
      <c r="T7" s="25" t="str">
        <f t="shared" si="0"/>
        <v>name = AdjustableRailFourthCRLFname = dockingwasher.jrCRLFname = dockingwasher.freejrCRLFname = GantrySmallCRLFname = GantrySmallVariantCRLFname = IRHingeClosedFourthCRLFname = IRHingeOpenFourthCRLFname = IRHingeTallFourthCRLFname = IRHingeTallFourthNDCRLFname = IRPistonFourthCRLFname = IR.RotatronFourthCRLFname = TelescopeFourthACRLFname = TelescopeFourthBCRLFname = TelescopeFourthC</v>
      </c>
      <c r="U7" s="25" t="str">
        <f t="shared" si="0"/>
        <v>name = CBM-ACRLFname = CBM-PCRLFname = Kosmos.Salyut.3-2.TaperCRLFname = Kosmos.Salyut.body.3CRLFname = stationHubLargeCRLFname = dockingPort1CRLFname = dockingPortLargeCRLFname = dockingPortLateralCRLFname = TTC7MK3Dockingport</v>
      </c>
      <c r="V7" s="25" t="str">
        <f t="shared" si="0"/>
        <v>name = B9.Adapter.Y1CRLFname = CBM-A-SCRLFname = CBM-P-SCRLFname = Kosmos.Balka.1.Skeleton.RCS.StorageCRLFname = Kosmos.Salyut.2-1.5.TaperCRLFname = Kosmos.Salyut.body.2CRLFname = Kosmos.APAS.69CRLFname = walkwayhubCRLFname = AirlockdoorsCRLFname = LLLCBMCRLFname = LLLCBMAnimCRLFname = SDHI.ParaDock.1.ClampOTronCRLFname = SDHI.ParaDock.2.IACBMCRLFname = SMP.dockingPort1CRLFname = SMP.dockingPortLateralCRLFname = Large.Crewed.LabCRLFname = stationHubCRLFname = dockingPort2CRLFname = TD.cargodockingPort1CRLFname = TD.DockingExtender.LargeCRLFname = scienceModuleCRLFname = LLLCBMThin</v>
      </c>
      <c r="W7" s="25" t="str">
        <f t="shared" si="0"/>
        <v>name = B9.Structure.R0.RailingCRLFname = B9.Structure.R1.RailingCRLFname = B9.Structure.R2.RailingCRLFname = B9.Structure.P1.Surface.HalfCRLFname = B9.Structure.P2.Surface.ClearCRLFname = B9.Structure.P2.Surface.HalfCRLFname = B9.Structure.P1.SurfaceCRLFname = B9.Structure.P2.SurfaceCRLFname = LLL1x1buildingCRLFname = LLL2x2buildingCRLFname = LLLSquareCRLFname = LLLTriangleCRLFname = LLLTriangleRightangleCRLFname = LLLSquare4CRLFname = LLLWeight05tCRLFname = LLLWeight01tCRLFname = TAL.Cubic.Truss.Mini.0.5mCRLFname = TAL.Cubic.Truss.Mini.1.5mCRLFname = TAL.Cubic.Truss.Mini.5mCRLFname = TAL.Cubic.Truss.Mini.1mCRLFname = TAL.Cubic.Truss.Mini.2.5mCRLFname = TAL.Cubic.Truss.Mini.Adapter.LargeCRLFname = TAL.Cubic.Truss.Mini.Adapter.LongCRLFname = TAL.Cubic.Truss.Mini.Adapter.ShortCRLFname = TAL.Cubic.Truss.Mini.HalfCRLFname = TAL.Cubic.Truss.Mini.HubCRLFname = TAL.Cubic.Truss.1mCRLFname = TAL.Cubic.Truss.2mCRLFname = TAL.Cubic.Truss.Adapter.LongCRLFname = TAL.Cubic.Truss.Adapter.ShortCRLFname = TAL.Cubic.Truss.HalfCRLFname = TAL.Cubic.Truss.HubCRLFname = goldenStrutCRLFname = structuralIBeam1CRLFname = structuralMiniNodeCRLFname = structuralPanel1CRLFname = trussAdapter</v>
      </c>
      <c r="X7" s="25" t="str">
        <f t="shared" si="0"/>
        <v>name = CBM-A-XSCRLFname = CBM-P-XSCRLFname = Kosmos.Salyut.1.5.Propulsion.UnitCRLFname = Kosmos.Balka.1.TunnelCRLFname = Kosmos.Balka.1.SkeletonCRLFname = Kosmos.Berthing.Node.HexawayCRLFname = Kosmos.Berthing.Node.Single.SideCRLFname = Kosmos.Salyut.1.5-1.TaperCRLFname = Kosmos.Salyut.body.1.5CRLFname = Kosmos.KCBSCRLFname = LLLHatchdoorCRLFname = SMP.stationHubCRLFname = dockingPort3CRLFname = TD.cargodockingPort2CRLFname = TD.DockingExtender.Small</v>
      </c>
      <c r="Y7" s="25" t="str">
        <f t="shared" si="0"/>
        <v>name = 4x4fuelCRLFname = TAL.Large.HalfSpherical.Tank.FuelCRLFname = TAL.Large.HalfSpherical.Tank.V2.FuelCRLFname = TAL.Large.HalfSpherical.Tank.UtilityCRLFname = TAL.Large.HalfSpherical.Tank.V2.UtilityCRLFname = TAL.Large.Spherical.Tank.FuelCRLFname = TAL.Large.Spherical.Tank.V2.FuelCRLFname = TAL.Large.Spherical.Tank.UtilityCRLFname = TAL.Large.Spherical.Tank.V2.Utility</v>
      </c>
      <c r="Z7" s="25" t="str">
        <f t="shared" si="0"/>
        <v>name = 4x2RCSSCRLFname = 4x2SASCRLFname = 2x2fuelCRLFname = Dual2x1fuelCRLFname = 4x2fueltestCRLFname = 4x4thirdfuelCRLFname = 4x2WeightCRLFname = 4x2BicouplerCRLFname = 4to2x1Adaptorv1CRLFname = 4to2x1Adaptorv2CRLFname = 4x2noseconeflatCRLFname = 4to2AdaptorCRLFname = 4x2decoupler2CRLFname = TAL.Medium.HalfSpherical.Tank.FuelCRLFname = TAL.Medium.HalfSpherical.Tank.V2.FuelCRLFname = TAL.Medium.HalfSpherical.Tank.UtilityCRLFname = TAL.Medium.HalfSpherical.Tank.V2.UtilityCRLFname = TAL.Medium.Spherical.Tank.FuelCRLFname = TAL.Medium.Spherical.Tank.V2.FuelCRLFname = TAL.Medium.Spherical.Tank.UtilityCRLFname = TAL.Medium.Spherical.Tank.V2.UtilityCRLFname = TAL.XLarge.Toroidal.Tank.FuelCRLFname = TAL.XLarge.Toroidal.Tank.UtilityCRLFname = TAL.Toroidal.Tank.Hub.XLargeCRLFname = bigThermalRocketNozzleCRLFname = km.se4LCRLFname = FNMethaneTank3-1</v>
      </c>
      <c r="AA7" s="25" t="str">
        <f t="shared" si="0"/>
        <v>name = HexCanLBNormalCRLFname = HexCanLFOCRLFname = HexCanLFCRLFname = HexCanMonoCRLFname = HexCanOxyCRLFname = HexPodCRLFname = HexRackCRLFname = HexDecouplerRackNormalCRLFname = 1x1fuelCRLFname = 1x1xthirdfuelCRLFname = toroidalAerospikeCRLFname = HexCanOxygenCRLFname = HexCanDrinkingWaterCRLFname = HexCanFoodCRLFname = HexCanLifeSupportCRLFname = smallerThermalRocketNozzle</v>
      </c>
      <c r="AB7" s="25" t="str">
        <f t="shared" si="0"/>
        <v>name = 2x1fuelCRLFname = MarkIIDroopyCRLFname = 2x1BicouplerCRLFname = 2x1noseconeflatCRLFname = 2to1Adaptor1CRLFname = 2to1Adaptor2CRLFname = 2to25mCircAdaptorCRLFname = 2x2to25mCRLFname = 2to1AdaptorCRLFname = 2to2-5AdaptorCRLFname = 2x1decoupler2CRLFname = TAL.Small.HalfSpherical.Tank.FuelCRLFname = TAL.Small.HalfSpherical.Tank.V2.FuelCRLFname = TAL.Small.HalfSpherical.Tank.UtilityCRLFname = TAL.Small.HalfSpherical.Tank.V2.UtilityCRLFname = TAL.Small.Spherical.Tank.FuelCRLFname = TAL.Small.Spherical.Tank.V2.FuelCRLFname = TAL.Small.Spherical.Tank.UtilityCRLFname = TAL.Small.Spherical.Tank.V2.UtilityCRLFname = TAL.Toroidal.Tank.Large.FuelCRLFname = TAL.Toroidal.Tank.Large.UtilityCRLFname = TAL.Toroidal.Tank.Hub.LargeCRLFname = ThermalRocketNozzleCRLFname = LLLAerospike2x1CRLFname = 2x2hull</v>
      </c>
      <c r="AC7" s="25" t="str">
        <f t="shared" si="0"/>
        <v>name = HOME.radial.aerospikeCRLFname = HexCanLBLargeCRLFname = HexCanLFOLargeCRLFname = HexCanLFLargeCRLFname = HexCanMonoLargeCRLFname = HexCanOxyLargeCRLFname = HexRackLargeCRLFname = HexDecouplerRackLargeCRLFname = LLLLOHRadiCRLFname = 2x1EagleCrewPodCRLFname = 2x1RCKTENGCRLFname = LLLAerospikeCRLFname = 2x1x1fuelCRLFname = 1x1storagetankfuelCRLFname = LLL2x1FuelSphereCRLFname = 1x1noseconeflatCRLFname = 1to125AdaptorCRLFname = 2x1EngineFairingCRLFname = 2x1EngineFairingEndCRLFname = WindTripleCRLFname = TAL.Toroidal.Tank.Medium.FuelCRLFname = TAL.Toroidal.Tank.Medium.UtilityCRLFname = TAL.Toroidal.Tank.Hub.MediumCRLFname = RLA.linearspike.medCRLFname = HexCanOxygenLargeCRLFname = HexCanDrinkingWaterLargeCRLFname = HexCanFoodLargeCRLFname = HexCanLifeSupportLargeCRLFname = smallThermalRocketNozzleCRLFname = NP.lfe.125m.AerospikeEngineCRLFname = MarkIVBuster</v>
      </c>
      <c r="AD7" s="25" t="str">
        <f t="shared" si="0"/>
        <v>name = argonTank100inlineCRLFname = xenonTank100radialCRLFname = RLA.xenonmed2</v>
      </c>
      <c r="AE7" s="25" t="str">
        <f t="shared" si="0"/>
        <v>name = HexCanXenonLargeCRLFname = IP-20 Medium Ion EngineCRLFname = X240-L Xenon TankCRLFname = cl.small.xenonTankCRLFname = argonTank75CRLFname = argonTankLrgRadCRLFname = ds4gCRLFname = pitLargeCRLFname = vasimr-10CRLFname = engineIonMediumCRLFname = RLA.arcjet.medCRLFname = RLA.ion.medCRLFname = RLA.resistojet.medCRLFname = RLA.xenonmed</v>
      </c>
      <c r="AF7" s="25" t="str">
        <f t="shared" si="0"/>
        <v>name = 2x1ENGCRLFname = nuclearcontainer25CRLFname = reactor50kwCRLFname = NP.lfe.25m.NERVACRLFname = engineFatNukeCRLFname = NuclearReactor250</v>
      </c>
      <c r="AG7" s="25" t="str">
        <f t="shared" si="0"/>
        <v>name = HexCanBattLargeCRLFname = G120-XL GeneratorCRLFname = G60-M GeneratorCRLFname = battery-inlinelargeCRLFname = battery-inlinemedCRLFname = battery-inlinesmallCRLFname = capacitorInlineLrgCRLFname = batteryBankLarge</v>
      </c>
      <c r="AH7" s="25" t="str">
        <f t="shared" si="0"/>
        <v>name = HexCanBattCRLFname = HexCanRTGCRLFname = MMI Large BatteryCRLFname = KWRadBattLargeLCRLFname = capacitorInlineMedCRLFname = RLA.ASRGCRLFname = batteryBankCRLFname = Brayton2CRLFname = microwaveThermalEnergyReceiverLCRLFname = phasedArray1</v>
      </c>
      <c r="AI7" s="25" t="str">
        <f t="shared" si="0"/>
        <v>name = Kosmos.Balka.PanelBlock1CRLFname = Kosmos.Balka.PanelBlock1.SingleCRLFname = solarpanels-modern03CRLFname = solarpanels-blanket01</v>
      </c>
      <c r="AJ7" s="25" t="str">
        <f t="shared" si="0"/>
        <v>name = Kosmos.Salyut.Solar.ArrayCRLFname = Kosmos.Salyut.Solar.Array2CRLFname = Kosmos.TKS.Solar.ArrayCRLFname = solarpanels-modern04CRLFname = largeSolarPanel</v>
      </c>
      <c r="AK7" s="25" t="str">
        <f t="shared" si="0"/>
        <v>name = solarPanelsfaCRLFname = solarPanelsuncat1CRLFname = solarPanelsfa2CRLFname = solarpanels-modern01CRLFname = solarpanels-modern02CRLFname = solarPanels1CRLFname = solarPanels2CRLFname = solarPanels3CRLFname = solarPanels4</v>
      </c>
      <c r="AL7" s="25" t="str">
        <f t="shared" si="0"/>
        <v>name = solarpaneles1CRLFname = solarPanelsond1CRLFname = SMP.solarPanels1CRLFname = solarPanels5</v>
      </c>
      <c r="AM7" s="25" t="str">
        <f t="shared" si="0"/>
        <v>name = h2TankTinyRadCRLFname = mpdt.small</v>
      </c>
      <c r="AN7" s="25" t="str">
        <f t="shared" si="0"/>
        <v>name = LLLAttchDishCRLFname = LLLRotDishCRLFname = commDish</v>
      </c>
      <c r="AO7" s="25" t="str">
        <f t="shared" si="0"/>
        <v>name = Antennacomtec2CRLFname = AntennaDF2CRLFname = CommtowCRLFname = LLLCommPoleCRLFname = RTLongAntenna3</v>
      </c>
      <c r="AP7" s="25" t="str">
        <f t="shared" si="0"/>
        <v>name = Antennacomtec1CRLFname = Antennaexpatvr2CRLFname = LLLCommPole2CRLFname = RTLongAntenna2</v>
      </c>
      <c r="AQ7" s="25" t="str">
        <f t="shared" si="0"/>
        <v>name = ExOrbitalDockCRLFname = IACBM.1.25mCRLFname = IACBM.2.5mCRLFname = KarmonyBulkheadCRLFname = KarmonyEndRingCRLFname = KarmonyHabModuleCRLFname = KarmonyHabModule.AdapterCRLFname = KarmonyNodeCoverCRLFname = KarmonyNodeCoverViewportCRLFname = KarmonyNodeMkIIICRLFname = KarmonyNodeMkIII.AdapterCRLFname = KarmonySciModuleCRLFname = KarmonySciModule.AdapterCRLFname = KarmonyStorModuleCRLFname = KarmonyStorModule.AdapterCRLFname = KarmonyUtilModuleCRLFname = KarmonyUtilModule.AdapterCRLFname = KarmonyWarehouseModuleCRLFname = KarmonyWarehouseModule.AdapterCRLFname = KirsDockingModuleCRLFname = KuestAirlockCRLFname = KuestLegacyAirlockCRLFname = stockringCRLFname = 2x1hulltestCRLFname = PolyHabCRLFname = PolyHab2CRLFname = PolyRadarCRLFname = WindowsectCRLFname = LLLWalkwayNEWCRLFname = LLLGreenhouseCRLFname = LLLGreenhousemidCRLFname = LLLGreenhousesmallCRLFname = 2x1HollowhouseCRLFname = 2x1GreenhouseCRLFname = LLLExtendableActivityModCRLFname = Cooling GrillCRLFname = CoolingGrillLargeCRLFname = LLLCentriHabCRLFname = ViewplatCRLFname = ViewplatSingleCRLFname = WalkwayOLDCRLFname = WincurveCRLFname = WindLongCRLFname = WindPortCRLFname = WindRadialLargeCRLFname = WindRadial</v>
      </c>
      <c r="AR7" s="25" t="str">
        <f t="shared" si="0"/>
        <v>name = kb-fuel-breaker1CRLFname = km-tank-bottom-1CRLFname = km-tank-mid-1CRLFname = km-tank-mid-small-1CRLFname = km-tank-top-1CRLFname = cl.radial.cylTankFuelCRLFname = cl.radial.cylTankOxyCRLFname = SMP.fuelTankCRLFname = liquidEngineMiniCRLFname = fuelTankSmallFlat</v>
      </c>
      <c r="AS7" s="25" t="str">
        <f t="shared" si="0"/>
        <v>name = HOME2 Fuel generatorCRLFname = AugerCRLFname = ELRecycleBin.LargeCRLFname = SmelterCRLFname = kethane.2m.converterCRLFname = kethane.heavyDrillCRLFname = FNRefinery</v>
      </c>
      <c r="AT7" s="25" t="str">
        <f t="shared" si="0"/>
        <v>name = SmallAugerCRLFname = ELRecycleBinCRLFname = SmallSmelterCRLFname = kethane.1m.converterCRLFname = kethane.radialDrillCRLFname = kethane.smallDrillCRLFname = 2x1KethaneConverter</v>
      </c>
      <c r="AU7" s="25" t="str">
        <f t="shared" si="0"/>
        <v>name = MagnetometerCRLFname = HexCanKethaneCRLFname = kethane.highGainCRLFname = kethane.kerbalBlenderCRLFname = kethane.tankExternal</v>
      </c>
      <c r="AV7" s="25" t="str">
        <f t="shared" si="0"/>
        <v>name = B9.Cockpit.MK1.Body.2mCRLFname = HL.AirshipEnvelopeCRLFname = crewSupportIntakeCRLFname = km.flameout.checker.AG9CRLFname = cockpitMk1RockoCRLFname = smallDropTankCRLFname = SMP.airplaneTailCRLFname = SMP.JetEngineCRLFname = SMP.MK1FuselageCRLFname = SMP.structuralPylonCRLFname = SMP.airScoopCRLFname = airplaneTailCRLFname = Mark1CockpitCRLFname = JetEngineCRLFname = JetEngineSmallCRLFname = Mk1FuselageStructuralCRLFname = airScoopCRLFname = DA Bonus Jet</v>
      </c>
      <c r="AW7" s="25" t="str">
        <f t="shared" si="0"/>
        <v>name = dest5EngineCRLFname = enginelmodcCRLFname = microEngineex1satCRLFname = microEngineSE1CRLFname = satpropt300FuelTankCRLFname = tankminsondCRLFname = tanktoemv2CRLFname = B9.Structure.StackSeparator.MSRCRLFname = fuelLineSmallCRLFname = cl.radial.sphereTankFuelCRLFname = cl.radial.sphereTankOxyCRLFname = NP.aux.125m.retropackCRLFname = NP.aux.125m.smallsolidCRLFname = NP.aux.payloadassistCRLFname = NP.aux.radialspinboosterCRLFname = NP.aux.radialullageboosterCRLFname = NP.aux.radialvernierCRLFname = NP.lft.625m.1mCRLFname = RLA.s.highengineCRLFname = RLA.s.lowengineCRLFname = RLA.s.midengineCRLFname = RLA.s.tank1CRLFname = RLA.s.tank2CRLFname = RLA.s.tank3CRLFname = RLA.s.tank4CRLFname = SMP.liquidEngine2-2CRLFname = SMP.liquidEngine3CRLFname = SMP.solidBoosterCRLFname = microEngineCRLFname = radialEngineMiniCRLFname = smallRadialEngineCRLFname = miniFuelTankCRLFname = stretchyTank05m</v>
      </c>
      <c r="AX7" s="25" t="str">
        <f t="shared" si="0"/>
        <v>name = NP.lfe.125m.NERVA.InlineCRLFname = NP.lfe.25m.NERVA.InlineCRLFname = radiator1CRLFname = FusionReactor0625CRLFname = FusionReactor125CRLFname = vistaCRLFname = HexCanDeutTritLargeCRLFname = HexCanHe3Large</v>
      </c>
      <c r="AY7" s="25" t="str">
        <f t="shared" si="0"/>
        <v>name = AntimatterReactor125CRLFname = AntimatterReactor250CRLFname = AntimatterReactor375CRLFname = radiator2</v>
      </c>
      <c r="AZ7" s="25" t="str">
        <f t="shared" si="0"/>
        <v>name = AntimatterCollectorCRLFname = AntimatterTank125CRLFname = AntimatterTank250CRLFname = AntimatterTank375</v>
      </c>
      <c r="BA7" s="25" t="str">
        <f t="shared" si="0"/>
        <v>name = WarpDriveCRLFname = WarpDrive2CRLFname = WarpDrive3</v>
      </c>
      <c r="BB7" s="25" t="str">
        <f t="shared" si="0"/>
        <v>name = sep1a1ur5CRLFname = ASDecouplerCRLFname = decoupvectorCRLFname = decouplersv05CRLFname = decouplersvblackCRLFname = LRDecouplerCRLFname = B9.Engine.T2.SRBSCRLFname = B9.Engine.T2A.SRBSCRLFname = CORE.RRM-0A1-1CRLFname = decoupler.ftr.smallCRLFname = km.stager.stageCRLFname = Kosmos.URM.1.25.Srf.DecouplerCRLFname = cl.small.escapeTowerCRLFname = KW1mDecouplerCRLFname = KW1mDecouplerShroudCRLFname = 1x1decoupler2CRLFname = NP.decoupler.stack.125m.HollowCRLFname = NP.decoupler.stack.125m.LightCRLFname = NP.decoupler.stack.125mCRLFname = NP.decoupler.stack.125m.MiniCRLFname = NP.LES.EscapeTower.LargeCRLFname = sepMotor1CRLFname = structuralPylonCRLFname = radialDecouplerCRLFname = radialDecoupler2CRLFname = stackDecouplerCRLFname = stackSeparator</v>
      </c>
      <c r="BC7" s="25" t="str">
        <f t="shared" si="0"/>
        <v>name = conenoseramCRLFname = basepuntv2r10CRLFname = t1000v4CRLFname = t1500v4CRLFname = t2000v4CRLFname = t3000r20cCRLFname = B9.Engine.VS1.NoseconeCRLFname = CORE.PFC-203-2.fairingCRLFname = CORE.PFH-201-2.fairingCRLFname = CORE.PFH-203-2.fairingCRLFname = KzProcFairingBase2.5CRLFname = KzProcFairingBaseRing2.5CRLFname = URM.2.5.P.Fairing.BaseCRLFname = URM.2.5.P.Fairing.Base.SSPPCRLFname = KW2mSRBNoseConeCRLFname = KW2mNoseConeCRLFname = KW2mExpandedFairingBaseCRLFname = KW2mFairingBaseCRLFname = KW2mExpandedFairingConeCRLFname = KW2mExpandedFairingWallCRLFname = KW2mFairingConeCRLFname = KW2mFairingWallCRLFname = 4x2EngineFairingCRLFname = 4x2EngineFairingEndCRLFname = NP.decoupler.radial.25m.AeroCRLFname = NP.fairings.25m.NoseCRLFname = NP.fairings.25m.NoseConeCRLFname = NP.fairings.25m.PlateCRLFname = NP.fairings.25m.WallCRLFname = NP.fairings.25m.WallshortCRLFname = NP.nosecone.25mCRLFname = noseConeAdapterCRLFname = rocketNoseConeCRLFname = TD.ShuttleCockpitCRLFname = TD.ShuttleNoseUnitCRLFname = TD.RadialCargoDecouplerCRLFname = TD.CargobayStackDecouplerCRLFname = TD.SBSDecouplerCRLFname = TD.ShuttleCargoBayMk3CRLFname = TD.ShuttleCargoBayMk3AltCRLFname = TD.ShuttleDecouplerCRLFname = TD.ShuttleResourceHalfCRLFname = TD.ShuttleElevBiglCRLFname = TD.ShuttleElevBigrCRLFname = TD.ShuttleWingBigCanardCRLFname = TD.ShuttleWingTankLCRLFname = TD.ShuttleWingTankR</v>
      </c>
      <c r="BD7" s="25" t="str">
        <f t="shared" si="0"/>
        <v>name = CORE.PFC-304-2.fairingCRLFname = CORE.PFC-404-1.fairingCRLFname = CORE.PFH-301-2.fairingCRLFname = CORE.PFH-303-2.fairingCRLFname = CORE.PFH-402-2.fairingCRLFname = CORE.PFH-403-2.fairingCRLFname = KzProcFairingBase3.75CRLFname = KzProcFairingBaseRing3.75CRLFname = KW3mNoseConeCRLFname = KW3mExpandedFairingBaseCRLFname = KW3mFairingBaseCRLFname = KW3mExpandedFairingConeCRLFname = KW3mExpandedFairingWallCRLFname = KW3mFairingConeCRLFname = KW3mFairingWallCRLFname = NP.fairings.3125m.25m.adapterCRLFname = NP.fairings.3125m.FlangeCRLFname = NP.fairings.3125m.HalfCRLFname = NP.fairings.3125m.NoseCRLFname = NP.fairings.3125m.PlateCRLFname = NP.fairings.3125m.QtrCRLFname = NP.fairings.3125m.WallCRLFname = NP.fairings.375m.NoseCRLFname = NP.fairings.375m.NoseConeCRLFname = NP.fairings.375m.WallCRLFname = NP.fairings.375m.WallshortCRLFname = NP.fairings.375m.plateCRLFname = NP.nosecone.25m.cargoshellCRLFname = TD.BlizzardNoseCRLFname = TD.BlizzardUpperSegCRLFname = TD.BlizzardTankCRLFname = TD.ShuttleResourceFull</v>
      </c>
      <c r="BE7" s="25" t="str">
        <f t="shared" si="0"/>
        <v>name = cone05raCRLFname = basepunta1ur5CRLFname = top100a1ur5CRLFname = top100a1ur5bCRLFname = top500a1ur5CRLFname = KzProcFairingBase1.25CRLFname = KzProcFairingBaseRing1.25CRLFname = sh1CRLFname = kmssh1CRLFname = Kosmos.URM.1.25.Nose.ConeCRLFname = Kosmos.URM.1.25.Nose.Cone.DecouplerCRLFname = URM.1.25.P.Fairing.BaseCRLFname = KW1mNoseConeCRLFname = KW1mExpandedFairingBaseCRLFname = KW1mFairingBaseCRLFname = KW12mExpandedFairingConeCRLFname = KW1mExpandedFairingWallCRLFname = KW1mFairingConeCRLFname = KW1mFairingWallCRLFname = LLLWing2LCRLFname = NP.coupler.125m.RadialFlangeCRLFname = NP.decoupler.radial.125m.FlangeCRLFname = NP.decoupler.radial.125m.AeroCRLFname = NP.fairings.PLFexpBOLTCRLFname = NP.nosecone.125mCRLFname = NP.nosecone.125m.CargoShellCRLFname = NP.nosecone.125m.FuelTankCapCRLFname = NP.nosecone.125m.ParachuteAdapterCRLFname = NP.nosecone.125m.smallCRLFname = NP.nosecone.125m.TailconeCRLFname = RLA.s.noseconeCRLFname = noseConeCRLFname = standardNoseConeCRLFname = RAPIERCRLFname = TD.ShuttleNoseUnitSmallCRLFname = TD.EngineMountShuttleCRLFname = TD.EngineMountBuranCRLFname = TD.ShuttleTankRCSCRLFname = TD.C7ShuttleFinCRLFname = TD.ShuttleWingBigLCRLFname = TD.ShuttleWingBigR</v>
      </c>
      <c r="BF7" s="25" t="str">
        <f t="shared" si="0"/>
        <v>name = AIESrcsThrusrmt1CRLFname = AIESrcsThrusrom9CRLFname = B9.Control.RCS.Block.R12CRLFname = B9.Control.RCS.Block.R12TCRLFname = B9.Control.RCS.Block.R5CRLFname = B9.Control.RCS.Block.R5TCRLFname = B9.Control.RCS.Port.R1CRLFname = B9.Control.RCS.Port.R1TCRLFname = B9.Control.RCS.Tank.MT4CRLFname = Kosmos.TKS.RD-0225.EngineCRLFname = Kosmos.Salyut.RCSCRLFname = Kosmos.TKS.RCSCRLFname = KWrcsPodCRLFname = 2x1RCSSCRLFname = NP.YMRCSBlockHeavyCRLFname = RLA.mp.medCRLFname = RLA.mp.radCRLFname = RLA.mp.smallCRLFname = RLA.mp.tinyCRLFname = SMP.linearRcsCRLFname = rcsTankRadialLongCRLFname = TV Conformal Tank Long - RCS</v>
      </c>
      <c r="BG7" s="25" t="str">
        <f t="shared" si="0"/>
        <v>name = B9.Aero.Intake.DSIXCRLFname = B9.Cockpit.S2.Body.LFOCRLFname = B9.Cockpit.S2.Body.6mCRLFname = B9.Cockpit.S2.Body.Cargo.6mCRLFname = B9.Cockpit.S2.Body.Crew.6mCRLFname = B9.Cockpit.S2.Body.Tail.2CRLFname = B9.Cockpit.S2.BodyLarge.FuelCRLFname = B9.Cockpit.S2.BodyLarge.LFOCRLFname = B9.Cockpit.S2.BodyLargeCRLFname = B9.Cockpit.S2.BodyLarge.Back.LFOCRLFname = B9.Cockpit.S2.BodyLarge.Back.EngineMount1.LFOCRLFname = B9.Cockpit.S2.BodyLarge.Back.EngineMount1CRLFname = B9.Cockpit.S2.BodyLarge.Back.EngineMount2.LFOCRLFname = B9.Cockpit.S2.BodyLarge.Cargo.6mCRLFname = B9.Cockpit.S2.BodyLarge.FrontCRLFname = B9.Cockpit.S2.BodyLarge.Front2.LFOCRLFname = B9.Cockpit.S3CRLFname = B9.Engine.Jet.Turbofan.F119CRLFname = B9.Engine.SABRE.M.BodyCRLFname = B9.Engine.SABRE.Intake.MCRLFname = B9.Engine.SABRE.MCRLFname = B9.Utility.DockingPort.CDPCRLFname = 4x2newcargoCRLFname = 4x2newcargo2CRLFname = 4x4newcargoCRLFname = 4x4newcargo5adaptCRLFname = TD.EngineMountRadialLong</v>
      </c>
      <c r="BH7" s="25" t="str">
        <f t="shared" si="0"/>
        <v>name = B9.Aero.HL.Adapter.FrontCRLFname = B9.Aero.HL.Body.LF.05mCRLFname = B9.Aero.HL.Body.LFO.05mCRLFname = B9.Aero.HL.Body.RCS.05mCRLFname = B9.Aero.HL.Body.SAS.05mCRLFname = B9.Aero.HL.Body.Structure.05mCRLFname = B9.Aero.HL.Body.LF.2mCRLFname = B9.Aero.HL.Body.LFO.2mCRLFname = B9.Aero.HL.Body.RCS.2mCRLFname = B9.Aero.HL.Body.Structure.2mCRLFname = B9.Aero.HL.Body.Structure.6mCRLFname = B9.Aero.HL.Body.Cargo.ACRLFname = B9.Aero.HL.Body.Cargo.BCRLFname = B9.Aero.HL.Body.Cargo.CCRLFname = B9.Aero.HL.Body.Cargo.Tail.NarrowCRLFname = B9.Aero.HL.Body.Cargo.Tail.WideCRLFname = B9.Aero.HL.Extension.ACRLFname = B9.Aero.HL.Extension.B1CRLFname = B9.Aero.HL.Extension.B2.LFCRLFname = B9.Aero.HL.Extension.B3.LFOCRLFname = B9.Aero.HL.Extension.B4.RCSCRLFname = B9.Aero.HL.Extension.CCRLFname = B9.Aero.Intake.RNMCRLFname = B9.Cockpit.MK1.JunctionCRLFname = 4x2droprampcargoCRLFname = 4x2dropramplegCRLFname = mk3spacePlaneAdapterCRLFname = radialEngineBodySmallCRLFname = ramAirIntakeSmallCRLFname = TTC7-2madapdecouplerCRLFname = TTC7BombbayCRLFname = TTC7CargobayCRLFname = TTmk3RocketFuselageCRLFname = mk3FuselageRocketCRLFname = TV.RamJet.Engine.SmallCRLFname = atmosphericScoopCRLFname = warpAtmIntakeCRLFname = ThermalTurbojet2</v>
      </c>
      <c r="BI7" s="25" t="str">
        <f t="shared" si="0"/>
        <v>name = B9.Cargo.M2.AdapterCRLFname = B9.Cargo.M2.SeparatorCRLFname = B9.Cargo.M2.Body.BCRLFname = B9.Cargo.M2.BodyCRLFname = B9.Cockpit.MK1.Body.Fuel.5mCRLFname = B9.Cockpit.MK1.Tail.2CRLFname = B9.Cockpit.MK2CRLFname = B9.Cockpit.MK2.AdapterCRLFname = B9.Cockpit.MK2.Adapter.M125CRLFname = B9.Cockpit.MK2.Adapter.M125.2CRLFname = B9.Cockpit.MK2.BicouplerCRLFname = B9.Cockpit.MK2.Body.RCS.05mCRLFname = B9.Cockpit.MK2.Control.SASCRLFname = B9.Cockpit.MK2.Body.Fuel.2mCRLFname = B9.Cockpit.MK2.Body.LFO.2mCRLFname = B9.Cockpit.MK2.Body.2mCRLFname = B9.Cockpit.MK2.Body.Cargo.2mCRLFname = B9.Cockpit.MK2.Body.Fuel.5mCRLFname = B9.Cockpit.MK2.Body.LFO.5mCRLFname = B9.Cockpit.MK2.Body.5mCRLFname = B9.Cockpit.MK2.Body.Cargo.5mCRLFname = B9.Cockpit.MK2.TailCRLFname = B9.Cockpit.MK2.Tail.2CRLFname = B9.Cockpit.MK2.NoseconeCRLFname = 2x1droprampcargoCRLFname = 2x1dropramplegCRLFname = 2x1newcargoCRLFname = 2x1newcargo2CRLFname = 2x2newcargoCRLFname = cockpitMk2BCRLFname = Mk2DualAdapterCRLFname = turboFanEngineSmallCRLFname = mk2SpacePlaneAdapterCRLFname = nacelleBodySmallCRLFname = CircularIntakeSmallCRLFname = mk2FuselageRocketCRLFname = radial.atmospheric.scoop2</v>
      </c>
      <c r="BJ7" s="25" t="str">
        <f t="shared" si="0"/>
        <v>name = B9.Cockpit.MK1.Body.5mCRLFname = HexRamCRLFname = TurboHexCRLFname = 1x1JetfuelCRLFname = LLLCirc1b2HCRLFname = LLLCirc1b1HCRLFname = 1x1newcargoCRLFname = 1x1newcargo1CRLFname = engineVTOLBlockCRLFname = SMP.turboFanEngineCRLFname = SMP.ramAirIntakeCRLFname = airplaneTailSmallCRLFname = MK1FuselageCRLFname = MK1FuselageSmallCRLFname = Mk1FuselageStructuralSmallCRLFname = airScoopSmallCRLFname = DA Tiny Jet</v>
      </c>
      <c r="BK7" s="25" t="str">
        <f t="shared" si="0"/>
        <v>name = B9.Cockpit.MK2.Nosecone.ASASCRLFname = B9.Control.ACUCRLFname = science.module</v>
      </c>
      <c r="BL7" s="25" t="str">
        <f t="shared" si="0"/>
        <v>name = seatExternalCmdCRLFname = roverBody</v>
      </c>
      <c r="BM7" s="25" t="str">
        <f t="shared" si="0"/>
        <v>name = nuclearcontainer0625CRLFname = reactor10kwCRLFname = engineShortNukeCRLFname = RLA.s.nervaCRLFname = SMP.nuclearEngineCRLFname = NuclearReactor0625CRLFname = sensorGammaRaySpectrometer</v>
      </c>
      <c r="BN7" s="25" t="str">
        <f t="shared" si="0"/>
        <v>name = B9.Structure.L8.LadderCRLFname = HOME2 Hub moduleCRLFname = HOME2 Hub airlockCRLFname = HOME2 Hub FueltankCRLFname = HOME2 Hub Green HouseCRLFname = HOME2 Hub habitatCRLFname = HOME2 Living moduleCRLFname = HOME2 ParachuteCRLFname = HOME.modul.adminCRLFname = HOME.3m.ASASCRLFname = HOME3mAtmosMinerCRLFname = HOME.3m.decouplerCRLFname = HOME3mFuelTankCRLFname = HOME.modul.habitatCRLFname = HOME.3m.legs.HCRLFname = HOME3mRCStankCRLFname = HOME3mSASCRLFname = exLaunchPadCRLFname = exLaunchPad2CRLFname = RocketBuilderCRLFname = exRunwayCRLFname = LLLRadar</v>
      </c>
      <c r="BO7" s="25" t="str">
        <f t="shared" si="0"/>
        <v>name = Dishcl1CRLFname = DishpcfCRLFname = ISA.MapSatCRLFname = LLLAttchDishSmallCRLFname = RTShortDish1CRLFname = RTShortDish2CRLFname = mediumDishAntenna</v>
      </c>
      <c r="BP7" s="25" t="str">
        <f t="shared" ref="BP7:EA7" si="1">CONCATENATE(BP66,BP67,BP239,BP240,BP241,BP242,BP243,BP244,BP245,BP246,BP247,BP248,BP249,BP250,BP251,BP252,BP253,BP254,BP255,BP256,BP257,BP258,BP259,BP260,BP261,BP262,BP263,BP264,BP265,BP266,BP267,BP268,BP269,BP270,BP271,BP272,BP273,BP274,BP275,BP276,BP277,BP278,BP279,BP280,BP281,BP282,BP283,BP284,BP285,BP286,BP287,BP288,BP289,BP290,BP291,BP292,BP293,BP294,BP295,BP296,BP297,BP298,BP299,BP300,BP301,BP302,BP303,BP304,BP305,BP306,BP307,BP308,BP309,BP310,BP311,BP312,BP313,BP314,BP315,BP316,BP317,BP318,BP319,BP320,BP321,BP322,BP323,BP324,BP325,BP326,BP327,BP328,BP329,BP330,BP331,BP332,BP333,BP334,BP335,BP336,BP337,BP338,BP339,BP340,BP341,BP342,BP343,BP344,BP345,BP346,BP347,BP348,BP349,BP350,BP351,BP352,BP353,BP354,BP355,BP356,BP357,BP358,BP359,BP360,BP361,BP362,BP363,BP364,BP365,BP366,BP367,BP368,BP369,BP370,BP371,BP372,BP373,BP374,BP375,BP376,BP377,BP378,BP379,BP380,BP381,BP382,BP383,BP384,BP385,BP386,BP387,BP388,BP389,BP390,BP391,BP392,BP393,BP394,BP395,BP396,BP397,BP398,BP399,BP400,BP401,BP402,BP403,BP404,BP405,BP406,BP407,BP408,BP409,BP410,BP411,BP412,BP413,BP414,BP415,BP416,BP417,BP418,BP419,BP420,BP421,BP422,BP423,BP424,BP425,BP426,BP427,BP428,BP429)</f>
        <v>name = AntennaescCRLFname = SCANsat.TrackerCRLFname = longAntenna</v>
      </c>
      <c r="BQ7" s="25" t="str">
        <f t="shared" si="1"/>
        <v>name = 0625.HeatshieldCRLFname = 1.25.Heatshield</v>
      </c>
      <c r="BR7" s="25" t="str">
        <f t="shared" si="1"/>
        <v>name = hydrogenTankMedInlineCRLFname = h2TankLrgRadCRLFname = mpdt.largeCRLFname = hydrogenTankLargeinline</v>
      </c>
      <c r="BS7" s="25" t="str">
        <f t="shared" si="1"/>
        <v>name = 4x2NucENGCRLFname = reactor1mwCRLFname = NuclearReactor375</v>
      </c>
      <c r="BT7" s="25" t="str">
        <f t="shared" si="1"/>
        <v>name = IP-10 Medium Ion EngineCRLFname = X120-M Xenon TankCRLFname = cl.small.ionEngineCRLFname = argonTank50inlineCRLFname = argonTankSmlRadCRLFname = pitSmallCRLFname = vasimr-200CRLFname = xenonTank100inlineCRLFname = RLA.arcjet.smallCRLFname = RLA.ion.smallCRLFname = RLA.resistojet.smallCRLFname = RLA.xenonsmall4CRLFname = BigXenonTank</v>
      </c>
      <c r="BU7" s="25" t="str">
        <f t="shared" si="1"/>
        <v>name = argonTank25inlineCRLFname = xenonTank400CRLFname = RLA.xenonmed4</v>
      </c>
      <c r="BV7" s="25" t="str">
        <f t="shared" si="1"/>
        <v>name = HF-85 Radial Hybrid EngineCRLFname = HexCanLithiumCRLFname = smallerMPD</v>
      </c>
      <c r="BW7" s="25" t="str">
        <f t="shared" si="1"/>
        <v>name = HF-1000 Hybrid Medium EngineCRLFname = smallMPD</v>
      </c>
      <c r="BX7" s="25" t="str">
        <f t="shared" si="1"/>
        <v>name = HF-2500 Hybrid Main EngineCRLFname = MPD</v>
      </c>
      <c r="BY7" s="25" t="str">
        <f t="shared" si="1"/>
        <v>name = HexCanLBSmallCRLFname = HexCanLFOSmallCRLFname = HexCanLFSmallCRLFname = HexCanMonoSmallCRLFname = HexCanOxySmallCRLFname = HexRackSmallCRLFname = HexDecouplerRackSmallCRLFname = TAL.Toroidal.Tank.Small.FuelCRLFname = TAL.Toroidal.Tank.Small.UtilityCRLFname = TAL.Toroidal.Tank.Hub.SmallCRLFname = SMP.toroidalAerospikeCRLFname = toroidalFuelTankCRLFname = HexCanOxygenSmallCRLFname = HexCanDrinkingWaterSmallCRLFname = HexCanFoodSmallCRLFname = HexCanLifeSupportSmall</v>
      </c>
      <c r="BZ7" s="25" t="str">
        <f t="shared" si="1"/>
        <v>name = B9.Structure.R4.RailingCRLFname = B9.Structure.PA.AdapterCRLFname = B9.Structure.P4.Surface.ClearCRLFname = B9.Structure.P4.Surface.HalfCRLFname = B9.Structure.P4.FrameCRLFname = B9.Structure.P4.SurfaceCRLFname = 2x1WeightCRLFname = 2x1hullCRLFname = 2x1xthirdhullCRLFname = Dual2x1hullCRLFname = 2to1AdaptorOffCentre1CRLFname = 2to1AdaptorOffCentre2CRLFname = 2to1AdaptorOffCentreCRLFname = LLLWeight1tCRLFname = TAL.Cubic.Truss.3mCRLFname = TAL.Cubic.Truss.5mCRLFname = TAL.Cubic.Truss.Adapter.LargeCRLFname = structuralIBeam2CRLFname = structuralIBeam3CRLFname = structuralPanel2CRLFname = trussPiece3xCRLFname = 2x1to2x2</v>
      </c>
      <c r="CA7" s="25" t="str">
        <f t="shared" si="1"/>
        <v>name = B9.Structure.P8.Surface.ClearCRLFname = B9.Structure.P8.Surface.HalfCRLFname = B9.Structure.P8.FrameCRLFname = B9.Structure.P8.Frame2CRLFname = B9.Structure.P8.SurfaceCRLFname = LLLWeight5tCRLFname = TAL.Cubic.Truss.10mCRLFname = 4x1hullCRLFname = 3x1hull</v>
      </c>
      <c r="CB7" s="25" t="str">
        <f t="shared" si="1"/>
        <v>name = NP.chute.FuelTankCapParachuteCRLFname = NP.chute.1.25m.stackparachuteCRLFname = NP.chute.2.5m.stackparachuteCRLFname = RC.main.largeCRLFname = RC.drogue.largeCRLFname = RC.drag.largeCRLFname = RC.main.large.stackCRLFname = RC.drogue.large.stackCRLFname = RC.drag.large.stackCRLFname = parachuteLargeCRLFname = RC.combo.largeCRLFname = RC.combo.large.stack</v>
      </c>
      <c r="CC7" s="25" t="str">
        <f t="shared" si="1"/>
        <v>name = RC.main.radialCRLFname = RC.drogue.radialCRLFname = RC.drag.radialCRLFname = parachuteRadial</v>
      </c>
      <c r="CD7" s="25" t="str">
        <f t="shared" si="1"/>
        <v>name = 2.5.HeatshieldCRLFname = SDHI.2.5.Heatshield</v>
      </c>
      <c r="CE7" s="25" t="str">
        <f t="shared" si="1"/>
        <v>name = 6.25.Heatshield</v>
      </c>
      <c r="CF7" s="25" t="str">
        <f t="shared" si="1"/>
        <v>name = HL.AirshipEnvelope.RayCRLFname = RC.main.smallCRLFname = RC.drogue.smallCRLFname = RC.drag.smallCRLFname = RC.main.small.stackCRLFname = RC.drogue.small.stackCRLFname = RC.drag.small.stackCRLFname = parachuteDrogueCRLFname = parachuteSingleCRLFname = RC.combo.smallCRLFname = RC.combo.small.stack</v>
      </c>
      <c r="CG7" s="25" t="str">
        <f t="shared" si="1"/>
        <v>name = crewSupportTank.RadialCRLFname = ECLSS.tankO2SCRLFname = ECLSS.tankCO2SCRLFname = TacFoodContainerSmallCRLFname = TacLifeSupportContainerSmallCRLFname = TacOxygenContainerSmallCRLFname = TacWaterContainerSmall</v>
      </c>
      <c r="CH7" s="25" t="str">
        <f t="shared" si="1"/>
        <v>name = crewSupportTankCRLFname = ECLSS.tankO2CRLFname = ECLSS.tankCO2CRLFname = TacFoodContainerCRLFname = TacLifeSupportContainerCRLFname = TacOxygenContainerCRLFname = TacWaterContainer</v>
      </c>
      <c r="CI7" s="25" t="str">
        <f t="shared" si="1"/>
        <v>name = crewSupportTank.LargeCRLFname = TacFoodContainerLargeCRLFname = TacLifeSupportContainerLargeCRLFname = TacOxygenContainerLargeCRLFname = TacWaterContainerLarge</v>
      </c>
      <c r="CJ7" s="25" t="str">
        <f t="shared" si="1"/>
        <v>name = crewSupportRecycler.LargeCRLFname = TacAirFilterCRLFname = TacCarbonExtractorLargeCRLFname = TacWaterPurifierLargeCRLFname = TacWaterSplitter</v>
      </c>
      <c r="CK7" s="25" t="str">
        <f t="shared" si="1"/>
        <v>name = crewSupportRecyclerCRLFname = ECLSS.regeneratorCRLFname = TacCarbonExtractorCRLFname = TacWaterPurifier</v>
      </c>
      <c r="CL7" s="25" t="str">
        <f t="shared" si="1"/>
        <v>name = KWsrbUllageCRLFname = NP.aux.radialsolidboosterCRLFname = NP.srb.miniBoosterCRLFname = SMP.solidBooster1-1</v>
      </c>
      <c r="CM7" s="25" t="str">
        <f t="shared" si="1"/>
        <v>name = CORE.SRB-050B-1CRLFname = Kosmos.SepRetroCRLFname = KWsrbGlobeVICRLFname = KWsrbGlobeVCRLFname = NP.srb.sidemountCRLFname = NP.srb.125m.smallstackCRLFname = NP.srb.125m.ssrbCRLFname = solidBooster1-1</v>
      </c>
      <c r="CN7" s="25" t="str">
        <f t="shared" si="1"/>
        <v>name = CORE.SRB-065B-1CRLFname = AluminiumHybrid1</v>
      </c>
      <c r="CO7" s="25" t="str">
        <f t="shared" si="1"/>
        <v>name = KWsrbGlobeX5CRLFname = KWsrbGlobeX5HT</v>
      </c>
      <c r="CP7" s="25" t="str">
        <f t="shared" si="1"/>
        <v>name = NP.srb.25m.longCRLFname = NP.srb.25m.shortCRLFname = boosterRockoCRLFname = TD.JupiterSRB4CRLFname = TD.JupiterSRB5CRLFname = TD.JupiterSRBAdaptCRLFname = TD.JupiterSRBNose</v>
      </c>
      <c r="CQ7" s="25" t="str">
        <f t="shared" si="1"/>
        <v>name = strutConnectorHeavyCRLFname = strutConnectorMediumCRLFname = NP.zmisc.HeavierstrutCRLFname = stretchyTank4mCRLFname = stretchyTankSuper</v>
      </c>
      <c r="CR7" s="25" t="str">
        <f t="shared" si="1"/>
        <v>name = mumech.MJ2.Pod</v>
      </c>
      <c r="CS7" s="25" t="str">
        <f t="shared" si="1"/>
        <v>name = Buran ManipulatorCRLFname = ISS CanadArm2</v>
      </c>
      <c r="CT7" s="25" t="str">
        <f t="shared" si="1"/>
        <v>name = LLLBuggyNoAxlesCRLFname = wheelMedLLLCRLFname = 4x2WhHousingCRLFname = 2x1TrkHousing1CRLFname = 2x1TrkHousing2CRLFname = roverWheel1TurboCRLFname = roverWheel3</v>
      </c>
      <c r="CU7" s="25" t="str">
        <f t="shared" si="1"/>
        <v>name = TelescopeCRLFname = radiator-50kWCRLFname = GooExperimentCRLFname = circradiatorKTCRLFname = FNLCMS</v>
      </c>
      <c r="CV7" s="25" t="str">
        <f t="shared" si="1"/>
        <v>name = B9.Aero.Wing.HW21CRLFname = B9.Aero.Wing.SH.A35.4mCRLFname = B9.Aero.Wing.SH.A45.4mCRLFname = B9.Aero.Wing.SH.S.2mCRLFname = B9.Aero.Wing.SH.S.4mCRLFname = B9.Aero.Wing.SW.Wingtip.4x7mCRLFname = ProceduralwingBac9CRLFname = sweptWing5CRLFname = sweptWing6CRLFname = wingConnectorCRLFname = structuralWing</v>
      </c>
      <c r="CW7" s="25" t="str">
        <f t="shared" si="1"/>
        <v>name = HexCanRTGLargeCRLFname = kethane.generatorCRLFname = LLLGeneratorCRLFname = Brayton3</v>
      </c>
      <c r="CX7" s="25" t="str">
        <f t="shared" si="1"/>
        <v>name = B9.Aero.HL.Adapter.MK4CRLFname = DeathStarBatteryCRLFname = TTmk4-3FuselageAdapterCRLFname = TTmk4CargoretainerCRLFname = TTMK4engineCRLFname = mk4FrontFuselageDoorCRLFname = TTmk4FuselageCRLFname = mk4FuselageDoor</v>
      </c>
      <c r="CY7" s="25" t="str">
        <f t="shared" si="1"/>
        <v>name = CORE.DCM-4501-2CRLFname = CORE.PFC-504-1.fairingCRLFname = CORE.PFH-502-2.fairingCRLFname = CORE.PFH-503-2.fairingCRLFname = KzProcFairingBase5CRLFname = KzProcFairingBaseRing5CRLFname = KW3mengineGriffonXXCRLFname = KW3mtankL4CRLFname = KW3mtankL4ALTCRLFname = KW3SidetankCRLFname = 6x2fueltestCRLFname = NP.interstage.375m.5m.SASCRLFname = NP.interstage.375m.5m.tankCRLFname = NP.interstage.5m.375m.plateCRLFname = NP.decoupler.stack.5mCRLFname = NP.lfe.5m.Bearcat5xCRLFname = NP.lfe.5m.TheMatriarchCRLFname = NP.fairings.5m.NoseCRLFname = NP.fairings5m.NoseConeCRLFname = NP.fairings.5m.WallCRLFname = NP.fairings.5m.WallshortCRLFname = NP.fairings.5m.plateCRLFname = NP.lft.500m.12mCRLFname = NP.lft.5.0m.3mCRLFname = NP.lft.5.0m.6mCRLFname = NP.sas.500mCRLFname = thunder128CRLFname = thunder64</v>
      </c>
      <c r="CZ7" s="25" t="str">
        <f t="shared" si="1"/>
        <v>name = B9.Aero.Wing.SW.Winglet.2-3x1-6mCRLFname = wingFinCRLFname = LargesweptWingCRLFname = sweptWingCRLFname = sweptWing2CRLFname = tailfin2</v>
      </c>
      <c r="DA7" s="25" t="str">
        <f t="shared" si="1"/>
        <v>name = B9.Cockpit.MK2.Nosecone.ScienceCRLFname = B9.Control.ASASCRLFname = LLLCircuitCRLFname = avionicsNoseCone</v>
      </c>
      <c r="DB7" s="25" t="str">
        <f t="shared" si="1"/>
        <v>name = explonpodCRLFname = UAEcubplateCRLFname = basef1sondCRLFname = B9.Cockpit.D25CRLFname = B9.Cockpit.MK1.Control.ACUCRLFname = CORE.SMRT-04CRLFname = HexProbeCRLFname = 4x2ProbeCRLFname = BERTYCRLFname = BERTYJEBCRLFname = BERTY3CRLFname = NP.Capsule.UnmannedCRLFname = probeStackLargeCRLFname = TD.ShuttleNoseUnitMJCRLFname = TD.ShuttleNoseUnitSmallMJCRLFname = DA BallSharkCRLFname = computerCore</v>
      </c>
      <c r="DC7" s="25" t="str">
        <f t="shared" si="1"/>
        <v>name = B9.Utility.Light.A8.WhiteCRLFname = KWRadBattLargeSCRLFname = LLLBatRadCRLFname = LLLGeneratorSmallCRLFname = LLLTurbineCRLFname = capacitorRadial02CRLFname = RLA.CSRGCRLFname = Brayton1CRLFname = tinyBraytonCRLFname = microwaveThermalEnergyReceiverMCRLFname = TacFuelCell</v>
      </c>
      <c r="DD7" s="25" t="str">
        <f t="shared" si="1"/>
        <v>name = HexCanXenonCRLFname = IP-15 Radial Ion EngineCRLFname = X30 Xenon Radial TankCRLFname = RLA.arcjet.microCRLFname = RLA.ion.micro.rCRLFname = RLA.resistojet.micro.rCRLFname = RLA.xenonsmall2CRLFname = ionEngineCRLFname = xenonTank</v>
      </c>
      <c r="DE7" s="25" t="str">
        <f t="shared" si="1"/>
        <v>name = B9.Aero.Intake.DSICRLFname = B9.Cockpit.MK5CRLFname = B9.Cockpit.S2CRLFname = B9.Cockpit.S2.AdapterCRLFname = B9.Cockpit.S2.Body.FuelCRLFname = B9.Cockpit.S2.BodyCRLFname = B9.Cockpit.S2.Body.Cargo.2mCRLFname = B9.Cockpit.S2.Body.CrewCRLFname = B9.Cockpit.S2.Body.TailCRLFname = B9.Cockpit.S2.Body.RCSCRLFname = B9.Cockpit.S2.BodyLarge.BackCRLFname = B9.Cockpit.S2.BodyLarge.Back.EngineMount2CRLFname = B9.Cockpit.S2.BodyLarge.Cargo.2mCRLFname = B9.Cockpit.S2.BodyLarge.Front2CRLFname = B9.Engine.Jet.TurbojetCRLFname = B9.Engine.SABRE.S.BodyCRLFname = B9.Engine.SABRE.Intake.SCRLFname = B9.Engine.SABRE.SCRLFname = B9.Engine.VA1CRLFname = B9.Engine.VA1.IntakeCRLFname = Hex.ShockWedgeCRLFname = HL.AirshipEnvelope.CirrusCRLFname = HL.AirshipEnvelope.Cirrus.RealCRLFname = TD.EngineBearcubJetCRLFname = TD.EngineMountRadial</v>
      </c>
      <c r="DF7" s="25" t="str">
        <f t="shared" si="1"/>
        <v>name = 2x1TruckbedCRLFname = 2x1CargobedCRLFname = 2x1WhHousingCRLFname = LLLBuggyCRLFname = roverWheel1</v>
      </c>
      <c r="DG7" s="25" t="str">
        <f t="shared" si="1"/>
        <v>name = B9.Adapter.LM3CRLFname = B9.Adapter.SM3CRLFname = decoupler.ftr.4mCRLFname = Munox Aft Jumbo Cargo Hold and Passenger CompartmentCRLFname = Munox Jumbo Cap ConnectorCRLFname = KWadapter3x2CRLFname = KW3mDecouplerCRLFname = KW3mDecouplerShroudCRLFname = KWFlatadapter3x1CRLFname = KWFlatadapter3x2CRLFname = KWFuelAdapter3x1CRLFname = KWFuelAdapter3x1SCRLFname = KWFuelAdapter3x2CRLFname = KWFuelAdapter3x2SCRLFname = MkVHogLargeCRLFname = MKVII4x2CockpitCRLFname = NP.couplerp.375m.5x125m.PlateCRLFname = NP.couplerp.375m.5x125m.Plate.slimCRLFname = NP.couplerp.375m.7x125m.PlateCRLFname = NP.interstage.25m.375m.tankCRLFname = NP.interstage.375m.25m.plateCRLFname = NP.decoupler.stack.375mCRLFname = NP.fairings.3125m.375m.adapterCRLFname = couplerQuadLCRLFname = thunderBiQuatroCRLFname = thunderRockoAdapterCRLFname = stretchyTank2m</v>
      </c>
      <c r="DH7" s="25" t="str">
        <f t="shared" si="1"/>
        <v>name = B9.Aero.Wing.ControlSurface.SE.4mCRLFname = B9.Aero.Wing.ControlSurface.SH.4mCRLFname = B9.Aero.Wing.ControlSurface.T.4mCRLFname = B9.Aero.Wing.SW.Canard.6x5mCRLFname = B9.Aero.Wing.SW.Winglet.6x5mCRLFname = B9.Cockpit.S2.Control.SASCRLFname = cl.large.sasModuleCRLFname = NP.zmisc.heavywingletCRLFname = winglet3-2CRLFname = pCtrlSrf1</v>
      </c>
      <c r="DI7" s="25" t="str">
        <f t="shared" si="1"/>
        <v>name = investpodCRLFname = MaxurpodCRLFname = neptunoCRLFname = novapodCRLFname = sondex2podCRLFname = torpodCRLFname = baseinstrul8CRLFname = CORE.SMRT-02CRLFname = HexProbeSmallCRLFname = Pictozoom 2000CRLFname = 2x1ProbeCRLFname = probeCoreCubeCRLFname = probeCoreHexCRLFname = probeCoreOctoCRLFname = probeCoreOcto2CRLFname = probeStackSmall</v>
      </c>
      <c r="DJ7" s="25" t="str">
        <f t="shared" si="1"/>
        <v>name = B9.Aero.Intake.CLRCRLFname = B9.Aero.T2.TailCRLFname = B9.Cockpit.MK1.Body.Fuel.2mCRLFname = B9.Cockpit.MK1.Control.SASCRLFname = B9.Cockpit.MK1.TailCRLFname = B9.Engine.Jet.Pod.SmallCRLFname = B9.Engine.Jet.Pod.Small.PylonRCRLFname = B9.Engine.Jet.Pod.Small.PylonSCRLFname = HL.AirshipEnvelope.OctoCRLFname = kethane.turbineCRLFname = km.flameout.checker.AG8CRLFname = LLLIntakeCRLFname = EmberCockpitCRLFname = 2x1RADJETENGCRLFname = 2x1JetfuelCRLFname = LLLExtractFanCRLFname = avionicsNoseConeBCRLFname = RLA.radialjetCRLFname = SMP.mk2RocketFuselageCRLFname = SMP.mk2RocketSpacePlaneAdapterCRLFname = SMP.nacelleBodyCRLFname = SMP.radialEngineBodyCRLFname = Mark2CockpitCRLFname = turboFanEngineCRLFname = mk2FuselageCRLFname = CircularIntakeCRLFname = VNG.XE.EjectionModuleCRLFname = radial.atmospheric.scoop1</v>
      </c>
      <c r="DK7" s="25" t="str">
        <f t="shared" si="1"/>
        <v>name = ISA.GPSCRLFname = LLLMicrochipCRLFname = mumech.MJ2.AR202CRLFname = RTShortAntenna1CRLFname = probeCoreSphere</v>
      </c>
      <c r="DL7" s="25" t="str">
        <f t="shared" si="1"/>
        <v>name = radrCRLFname = B9.Utility.Light.A4.WhiteCRLFname = HexCanRTGSmallCRLFname = MMI BatteryCRLFname = capacitorInlineMiniCRLFname = ksp.r.largeBatteryPackCRLFname = rtgCRLFname = microwaveReceiverCRLFname = microwaveThermalEnergyReceiverSCRLFname = microwaveTransmitter</v>
      </c>
      <c r="DM7" s="25" t="str">
        <f t="shared" si="1"/>
        <v>name = B9.Aero.Intake.MountCRLFname = B9.Aero.Intake.RBMCRLFname = B9.Engine.Jet.Pod.MediumCRLFname = B9.Engine.Jet.Pod.Medium.PylonRCRLFname = B9.Engine.Jet.Pod.Medium.PylonSCRLFname = HL.AirshipEnvelopeHectoCRLFname = LLLIntakeSmallCRLFname = squareAirCRLFname = intakesuperRamCRLFname = mark3CockpitCRLFname = mk3FuselageCRLFname = nacelleBodyCRLFname = radialEngineBodyCRLFname = smallHardpointHeavyCRLFname = ramAirIntakeCRLFname = TTC7MK3EMSMmoduleCRLFname = TV.RamJet.EngineCRLFname = ThermalTurbojetCRLFname = atmosphericScoop2CRLFname = warpAtmIntake2</v>
      </c>
      <c r="DN7" s="25" t="str">
        <f t="shared" si="1"/>
        <v>name = KW2mengineGriffonG8DCRLFname = KW3mengineTitanT1CRLFname = KW3mtankL2CRLFname = NP.lfe.375m.Bearcat3xCRLFname = NP.lfe.375m.EnergiaQuadCRLFname = NP.lft.375m.9mCRLFname = fueltankRockoXtallCRLFname = TD.BlizzardEngine4xCRLFname = 375PureLiquidTank</v>
      </c>
      <c r="DO7" s="25" t="str">
        <f t="shared" si="1"/>
        <v>name = HexCanXenonSmallCRLFname = RLA.xenonsmallCRLFname = xenonTankRadial</v>
      </c>
      <c r="DP7" s="25" t="str">
        <f t="shared" si="1"/>
        <v>name = HOME.modul.powerplantCRLFname = cl.large.nuclearEngineCRLFname = 1x1NucENGCRLFname = nuclearcontainer125CRLFname = nuclearEngineCRLFname = NuclearReactor125CRLFname = HexCanThoriumFl4CRLFname = HexCanUraniumFl6</v>
      </c>
      <c r="DQ7" s="25" t="str">
        <f t="shared" si="1"/>
        <v>name = LLLTruckcabCRLFname = LLLTruckcabTwinCRLFname = LLLBuggyMiniCRLFname = LLLSkidCRLFname = roverWheel2CRLFname = wheelMed</v>
      </c>
      <c r="DR7" s="25" t="str">
        <f t="shared" si="1"/>
        <v>name = KzInterstageAdapterCRLFname = KzProcFairingFuselage1CRLFname = KzProcFairingFuselage2CRLFname = KzProcFairingSide1CRLFname = KzProcFairingSide2CRLFname = Kosmos.URM.Fairing.Conic.SCRLFname = Kosmos.URM.Fairing.Conic.TCRLFname = Kosmos.URM.Fairing.Parabolic.SCRLFname = Kosmos.URM.Fairing.Parabolic.TCRLFname = Kosmos.URM.Fairing.Conic.S.BLKCRLFname = Kosmos.URM.Fairing.Conic.T.BLKCRLFname = Kosmos.URM.Fairing.Parabolic.S.BLKCRLFname = Kosmos.URM.Fairing.Parabolic.T.BLK</v>
      </c>
      <c r="DS7" s="25" t="str">
        <f t="shared" si="1"/>
        <v>name = B9.Aero.Wing.SH.A65.2mCRLFname = B9.Aero.Wing.SH.S.1mCRLFname = B9.Aero.Wing.SW.Winglet.3x2-2mCRLFname = B9.Aero.Wing.SW.Wingtip.2x7mCRLFname = LLLWing1aRCRLFname = LLLWing1bLCRLFname = LLLwingtestCRLFname = LLLwingtest2CRLFname = longWingCRLFname = deltaWingCRLFname = sweptWing3CRLFname = sweptWing4CRLFname = tailfin3CRLFname = Proceduralwing2CRLFname = Proceduralwing2EndPiece</v>
      </c>
      <c r="DT7" s="25" t="str">
        <f t="shared" si="1"/>
        <v>name = CBM-A-LCRLFname = CBM-P-LCRLFname = MunoxCRLFname = LLLDebrisShieldENDCRLFname = LLLDebrisShieldCRLFname = drydockFloorCRLFname = drydockWallCRLFname = stretchyTank3m</v>
      </c>
      <c r="DU7" s="25" t="str">
        <f t="shared" si="1"/>
        <v>name = godLandingLeg2CRLFname = godLandingLegCRLFname = B9.Utility.Landing.Gear.HDG1ALCRLFname = B9.Utility.Landing.Gear.HDGTLCRLFname = B9.Utility.Landing.Gear.HDG2ALCRLFname = B9.Utility.Landing.Gear.HDG2TLCRLFname = B9.Utility.Leg.H50CRLFname = B9.Utility.Leg.H50PCRLFname = HOME2 HeatshieldCRLFname = HOME.3m.legsCRLFname = HOME.modul.ReconCRLFname = HOME.3m.parachuteCRLFname = HOME.3m.podCRLFname = HOME.heatshieldCRLFname = LLLUnderLegCRLFname = NP.lft.25m.BigLanderTankCRLFname = NP.leg.heavylegCRLFname = NP.leg.landerlegCRLFname = NP.OdinCapsuleCRLFname = NP.OdinTeleLegCRLFname = NP.OdinFlightPackCRLFname = NP.Odin.TrunkCRLFname = NP.ThorAscentPackageCRLFname = NP.ThorDescentPackageCRLFname = NP.ThorLEMASASCRLFname = NP.ThorLEMdecouplerCRLFname = NP.ThorLEMCapsuleCRLFname = NP.ThorLanderRCSCRLFname = NP.ThorLanderRCSTCRLFname = NP.ThorLanderstrutCRLFname = NP.ThorLanderstrut2CRLFname = NP.YMASasModuleCRLFname = landingLeg1-2CRLFname = SmallGearBay2CRLFname = SmallGearBay3CRLFname = SmallGearBay4CRLFname = TD.Gear.DownLargeCRLFname = TD.Gear.UpLarge</v>
      </c>
      <c r="DV7" s="25" t="str">
        <f t="shared" si="1"/>
        <v>name = aerocamCRLFname = aerocam180CRLFname = tailfin</v>
      </c>
      <c r="DW7" s="25" t="str">
        <f t="shared" si="1"/>
        <v>name = adapterradsCRLFname = B9.Adapter.SM2CRLFname = B9.Structure.SNM.StrutCRLFname = B9.Structure.SN.StrutCRLFname = decoupler.ftr-3mCRLFname = DockingStrutCRLFname = Munox Aft Passenger CompartmentCRLFname = Munox Cap ConnectorCRLFname = Munox CockpitCRLFname = Munox Utility RingCRLFname = KAS.Strut1CRLFname = KWadapter2x1CRLFname = KW2mDecouplerShroudCRLFname = KWFlatadapter2x1CRLFname = KWFuelAdapter2x1CRLFname = KWFuelAdapter2x1SCRLFname = MkVHogBridgeCRLFname = MKVII2x1CockpitCRLFname = LLLBridgetestCRLFname = MKVIICockpitLLLCRLFname = LLLCirc2a2HCRLFname = LLLCirc2a1HCRLFname = LLLCirc2b2HCRLFname = LLLCirc2b1HCRLFname = TAL.Extended.Radial.Mount.LargeCRLFname = TAL.Flush.Radial.Mount.LargeCRLFname = adapterLargeTo3CRLFname = adapterLargeTo5CRLFname = adapterLargeTo7CRLFname = adapterLargeTo9CRLFname = NP.couplerp.25m.2x125m.PlateCRLFname = NP.coupler.25m.RadialClampCRLFname = NP.interstage.125m.25m.tankCRLFname = NP.interstage.25m.125m.plateCRLFname = NP.decoupler.stack.25mCRLFname = NP.decoupler.radial.StrutCRLFname = NP.zmisc.HeavystrutCRLFname = couplerBiLargeCRLFname = couplerTriLateralCRLFname = couplerTriStackLCRLFname = adapterLargeSmallBiCRLFname = adapterLargeSmallQuadCRLFname = adapterLargeSmallTriCRLFname = largeAdapterCRLFname = largeAdapter2CRLFname = stackQuadCouplerCRLFname = stretchyTank1mCRLFname = TD.Heavystrut</v>
      </c>
      <c r="DX7" s="25" t="str">
        <f t="shared" si="1"/>
        <v>name = liquidEnginemogulmp1500CRLFname = fuelTank7kCRLFname = B9.Adapter.C125CRLFname = B9.Cockpit.M27CRLFname = KupolaObsModuleCRLFname = part.URM.1.25.L05CRLFname = part.URM.1.25.L07CRLFname = part.URM.1.25.L09CRLFname = cl.large.observationModuleCRLFname = cl.large.tripleFuelTankCRLFname = KW2mengineMaverickVCRLFname = KW3mengineWildcarXRCRLFname = KW2mtankL2CRLFname = KW2mtankL4CRLFname = KW3mtankL1CRLFname = KW3mtankPancakeCRLFname = KW3mRCSfuelCRLFname = KW2SidetankCRLFname = NP.lfe.25m.4X800EngineCRLFname = NP.lfe.25m.BroncoSingleCRLFname = NP.lfe.375m.LittleMotherCRLFname = NP.lft.25m.12mCRLFname = NP.lft.25m.6mCRLFname = NP.lft.3.75m.2.25mCRLFname = NP.lft.25m.4.5mCRLFname = NP.rcstank.375mCRLFname = cupolaCRLFname = mk2LanderCabinCRLFname = liquidEngine1-2CRLFname = fuelTank1-2CRLFname = fuelTank3-2CRLFname = RCSTank1-2CRLFname = FNMethaneEngineCRLFname = FNMethaneTank3-2CRLFname = 25PureLiquidTank</v>
      </c>
      <c r="DY7" s="25" t="str">
        <f t="shared" si="1"/>
        <v>name = B9.Aero.AirBrake.Surface.LargeCRLFname = B9.Aero.Wing.ControlSurface.SE.2mCRLFname = B9.Aero.Wing.ControlSurface.SH.2mCRLFname = B9.Aero.Wing.ControlSurface.T.2mCRLFname = B9.Aero.Wing.SW.Canard.5x3-5mCRLFname = B9.Aero.Wing.SW.Winglet.5x4-5mCRLFname = B9.Control.RCS.Port.R1ACRLFname = HexCanSASLargeCRLFname = KWSASmodule3mHalfCRLFname = MkVHogCRLFname = MkVIIICatfishCRLFname = NP.sas.375mCRLFname = wingCanardCRLFname = DeltaWideCRLFname = AdvancedCanardCRLFname = CanardControllerCRLFname = R8winglet2CRLFname = winglet3-1.5CRLFname = asasmodule1-2</v>
      </c>
      <c r="DZ7" s="25" t="str">
        <f t="shared" si="1"/>
        <v>name = saltguiaCRLFname = B9.Utility.Light.A1.ClosedCRLFname = B9.Utility.Light.A1.Closed.TCRLFname = HexCanSmallCRLFname = KWRadBattSmallLCRLFname = DocklightsCRLFname = capcitorRadial01CRLFname = RLA.mmrtgCRLFname = batteryBankMini</v>
      </c>
      <c r="EA7" s="25" t="str">
        <f t="shared" si="1"/>
        <v>name = desacopladorsat1CRLFname = desacopladorsat2CRLFname = desacopladorsat3CRLFname = SeparatormultifsCRLFname = B9.Adapter.SM1CRLFname = PLiftCRLFname = KzProcFairingBase0.625CRLFname = KzProcFairingBaseRing0.625CRLFname = kmssh0CRLFname = cl.mini.sasCRLFname = GantryExtraSmallCRLFname = GantryExtraSmallVariantCRLFname = repairStationCRLFname = TAL.Extended.Radial.Mount.SmallCRLFname = TAL.Flush.Radial.Mount.SmallCRLFname = adapterRadialMiniCRLFname = NP.decoupler.stack.125m.nanoCRLFname = NP.microNoseConeCRLFname = RLA.decoupSCRLFname = RLA.radextsmallCRLFname = SMP.largeAdapterCRLFname = SMP.largeAdapter2CRLFname = SMP.radialDecoupler2CRLFname = SMP.stackBiCouplerCRLFname = SMP.StackDecouplerCRLFname = SMP.stackQuadCouplerCRLFname = SMP.stackTriCouplerCRLFname = adapterSmallMiniShortCRLFname = adapterSmallMiniTallCRLFname = stackDecouplerMiniCRLFname = stackSeparatorMiniCRLFname = circradiatorKT3CRLFname = RadialRadiatorzzz2</v>
      </c>
      <c r="EB7" s="25" t="str">
        <f t="shared" ref="EB7:ER7" si="2">CONCATENATE(EB66,EB67,EB239,EB240,EB241,EB242,EB243,EB244,EB245,EB246,EB247,EB248,EB249,EB250,EB251,EB252,EB253,EB254,EB255,EB256,EB257,EB258,EB259,EB260,EB261,EB262,EB263,EB264,EB265,EB266,EB267,EB268,EB269,EB270,EB271,EB272,EB273,EB274,EB275,EB276,EB277,EB278,EB279,EB280,EB281,EB282,EB283,EB284,EB285,EB286,EB287,EB288,EB289,EB290,EB291,EB292,EB293,EB294,EB295,EB296,EB297,EB298,EB299,EB300,EB301,EB302,EB303,EB304,EB305,EB306,EB307,EB308,EB309,EB310,EB311,EB312,EB313,EB314,EB315,EB316,EB317,EB318,EB319,EB320,EB321,EB322,EB323,EB324,EB325,EB326,EB327,EB328,EB329,EB330,EB331,EB332,EB333,EB334,EB335,EB336,EB337,EB338,EB339,EB340,EB341,EB342,EB343,EB344,EB345,EB346,EB347,EB348,EB349,EB350,EB351,EB352,EB353,EB354,EB355,EB356,EB357,EB358,EB359,EB360,EB361,EB362,EB363,EB364,EB365,EB366,EB367,EB368,EB369,EB370,EB371,EB372,EB373,EB374,EB375,EB376,EB377,EB378,EB379,EB380,EB381,EB382,EB383,EB384,EB385,EB386,EB387,EB388,EB389,EB390,EB391,EB392,EB393,EB394,EB395,EB396,EB397,EB398,EB399,EB400,EB401,EB402,EB403,EB404,EB405,EB406,EB407,EB408,EB409,EB410,EB411,EB412,EB413,EB414,EB415,EB416,EB417,EB418,EB419,EB420,EB421,EB422,EB423,EB424,EB425,EB426,EB427,EB428,EB429)</f>
        <v>name = escalerar2sCRLFname = B9.Structure.L2.LadderCRLFname = B9.Structure.L4.LadderCRLFname = BlimpCRLFname = KAS.Container2CRLFname = KAS.Pipe1CRLFname = KAS.Pylon1CRLFname = InfilPodCRLFname = LLLCargoBoxCRLFname = SCANsat.Scanner2CRLFname = crewCabinCRLFname = telescopicLadderCRLFname = telescopicLadderBay</v>
      </c>
      <c r="EC7" s="25" t="str">
        <f t="shared" si="2"/>
        <v>name = ms1RCSTankCRLFname = rcsThrustermicrosnCRLFname = B9.Control.RCS.Tank.MT1CRLFname = KW1mRCSfuelCRLFname = KWrcsQuadCRLFname = KWrcsQuad45CRLFname = LLLRCSRadiCRLFname = LLLRCS1CRLFname = NP.LES.RCS.nanoconeCRLFname = NP.YMRCSBlockLightCRLFname = PWBRCSFuelBalancerCRLFname = RCSLongBlockCRLFname = RCSTankPancakeCRLFname = RLA.s.mptank.radCRLFname = RLA.rcs.microCRLFname = RLA.rcs.micro45CRLFname = RLA.rcs.linearCRLFname = RLA.rcs.2wayCRLFname = RLA.rcs.5wayCRLFname = RLA.rcs45CRLFname = RLA.rcs45.2wayCRLFname = SMP.radialRCSTankCRLFname = SMP.rcsTankRadialLongCRLFname = SMP.RCSBlockCRLFname = radialRCSTankCRLFname = RCSFuelTankCRLFname = rcsTankMiniCRLFname = linearRcsCRLFname = RCSBlockCRLFname = TV Conformal Tank Short - RCS</v>
      </c>
      <c r="ED7" s="25" t="str">
        <f t="shared" si="2"/>
        <v>name = liquidEngineprodulVR2CRLFname = fuelTanklunderlCRLFname = fuelTanksuperior3CRLFname = fuelTanksulCRLFname = RCS125raCRLFname = fuelTankmr1CRLFname = tank1300clCRLFname = B9.Engine.L2.AtlasCRLFname = B9.Engine.VS1CRLFname = Kosmos.Angara.RD-275KCRLFname = Kosmos.Angara.RD-33NKCRLFname = Kosmos.TKS.RCS.TankCRLFname = Kosmos.TKS.RCS.Tank.RadlessCRLFname = part.URM.1.25.Cowling.NA.3JCRLFname = part.URM.1.25.InterStage.NA.1ECRLFname = part.URM.1.25.InterStage.NA.2ECRLFname = part.URM.1.25.InterStage.NA.3ECRLFname = part.URM.1.25.L02CRLFname = part.URM.1.25.L03CRLFname = part.URM.1.25.L04CRLFname = part.URM.1.25.U02CRLFname = part.URM.1.25.U03CRLFname = part.URM.1.25.U04CRLFname = Kosmos.TKS.2-1.Flared.TaperCRLFname = Kosmos.TKS.body.2CRLFname = cl.large.shortMonoTankCRLFname = KW2mengineVestaVR9DCRLFname = KW1mtankL4CRLFname = KW2mtankL1CRLFname = KW2mtankPancakeCRLFname = KW2mRCSfuelCRLFname = KWsrbGlobeX2CRLFname = KWsrbGlobeXCRLFname = LLLCirc2a2FCRLFname = LLLCirc2a1FCRLFname = LLLCirc2b2FCRLFname = LLLCirc2b1FCRLFname = NP.lfe.25m.OrbitalberthaCRLFname = NP.lft.125m.6mCRLFname = NP.lft.25m.15mCRLFname = NP.lft.25m.3mCRLFname = NP.LES.EscapeTower.SmallCRLFname = NP.rcstank.25mCRLFname = cupolaWindowCRLFname = SDHI.2.5.Mk1-2AeroShroudCRLFname = SDHI.2.5.ServiceModuleCRLFname = SDHI.2.5.ServiceModuleAdapterCRLFname = SDHI.2.5.ServiceModuleFairingCRLFname = SDHI.Rockomax.LV-909.NoFairingCRLFname = Mark1-2PodCRLFname = engineLargeSkipperCRLFname = fuelTank2-2CRLFname = fuelTank4-2</v>
      </c>
      <c r="EE7" s="25" t="str">
        <f t="shared" si="2"/>
        <v>name = expendLandingLegCRLFname = legstrotLandingLegCRLFname = plommsLandingLegCRLFname = B9.Utility.Landing.Gear.HDG1ACRLFname = B9.Utility.Landing.Gear.HDG1TCRLFname = B9.Utility.Landing.Gear.HDG2ACRLFname = B9.Utility.Landing.Gear.HDG2TCRLFname = LLLUnderLeg2CRLFname = NP.leg.landerpegCRLFname = NP.ThorLanderstrut3CRLFname = landingLeg1CRLFname = miniLandingLegCRLFname = SmallGearBayCRLFname = TD.Gear.DownCRLFname = TD.Gear.Up</v>
      </c>
      <c r="EF7" s="25" t="str">
        <f t="shared" si="2"/>
        <v>name = escaleralad1CRLFname = B9.Structure.L1.LadderCRLFname = HL.AirshipEnvelope.DodecCRLFname = KAS.Container1CRLFname = KAS.ContainerBay1CRLFname = KAS.CPort2CRLFname = KAS.HookSupportCRLFname = KAS.Hook.AnchorCRLFname = KAS.Winch1CRLFname = LLLRailingShortCRLFname = cockpitTankCRLFname = octoTankSmallCRLFname = SCANsat.ScannerCRLFname = SCANsat.Scanner32CRLFname = SCANsat.Scanner24CRLFname = landerCabinSmallCRLFname = ladder1</v>
      </c>
      <c r="EG7" s="25" t="str">
        <f t="shared" si="2"/>
        <v>name = batteryBAErCRLFname = xluzoplCRLFname = B9.Utility.Light.A1.WhiteCRLFname = B9.Utility.Light.N1.Large.WhiteCRLFname = B9.Utility.Light.N1.WhiteCRLFname = B9.Utility.Light.N2.GreenCRLFname = B9.Utility.Light.N2.RedCRLFname = Kosmos.Common.LED.Flood.LightCRLFname = KWRadBattSmallSCRLFname = batteryPackCRLFname = spotLight1CRLFname = spotLight2</v>
      </c>
      <c r="EH7" s="25" t="str">
        <f t="shared" si="2"/>
        <v>name = Sasdv4CRLFname = B9.Aero.AirBrake.SurfaceCRLFname = B9.Aero.Wing.ControlSurface.SE.1mCRLFname = B9.Aero.Wing.ControlSurface.SH.1mCRLFname = B9.Aero.Wing.ControlSurface.T.1mCRLFname = B9.Aero.Wing.SW.Canard.3x2-2mCRLFname = B9.Aero.Wing.SW.Winglet.4x2-75mCRLFname = HexCanSASCRLFname = KWSASmodule2mHalfCRLFname = 2x1SASCRLFname = NP.zmisc.strakeCRLFname = NP.sas.25mCRLFname = RCSairStabilinatorCRLFname = SDHI.2.5.AvionicsRingCRLFname = StandardCtrlSrfCRLFname = R8winglet1.5CRLFname = winglet3CRLFname = advSasModule</v>
      </c>
      <c r="EI7" s="25" t="str">
        <f t="shared" si="2"/>
        <v>name = CORE.RDM-1CRLFname = SideAdapterCRLFname = Kosmos.Strut.ConnectorCRLFname = 1x1hullnewCRLFname = 1x1xthirdhullnewCRLFname = LLLCirc1a2HCRLFname = LLLCirc1a1HCRLFname = TAL.Extended.Radial.Mount.MediumCRLFname = TAL.Flush.Radial.Mount.MediumCRLFname = adapterRadialSmallCRLFname = NP.coupler.125m.DualCouplerCRLFname = NP.coupler.125m.lateralCRLFname = NP.coupler.125m.LateralTricouplerCRLFname = NP.coupler.125m.QuadCouplerCRLFname = RLA.radextmedCRLFname = RLA.sm.biadapCRLFname = RLA.sm.quadadapCRLFname = RLA.sm.triadapCRLFname = SMP.adapterLargeSmallBiCRLFname = SMP.adapterLargeSmallQuadCRLFname = SMP.adapterLargeSmallTriCRLFname = stackBiCouplerCRLFname = stackPoint1CRLFname = stackTriCoupler</v>
      </c>
      <c r="EJ7" s="25" t="str">
        <f t="shared" si="2"/>
        <v>name = advSascr3CRLFname = B9.Aero.Wing.SW.Canard.2-3x1-6mCRLFname = B9.Aero.Wing.SW.Winglet.3x2-75mCRLFname = HexCanASASCRLFname = HexCanSASSmallCRLFname = Kosmos.Pravilo.ASASCRLFname = cl.mini.asasCRLFname = 2x1ASASCRLFname = 1x1SASCRLFname = NP.zmisc.B5.FinCRLFname = NP.zmisc.wingloadshortCRLFname = NP.zmisc.wingloadlongCRLFname = NP.sas.125mCRLFname = SMP.advSasModuleCRLFname = smallCtrlSrfCRLFname = R8wingletCRLFname = sasModule</v>
      </c>
      <c r="EK7" s="25" t="str">
        <f t="shared" si="2"/>
        <v>name = strutsoportec1CRLFname = LLLCargoBoxLargeCRLFname = LLLBuildingdoorCRLFname = RLA.radatchCRLFname = SMP.trussAdapterCRLFname = SMP.trussPiece1xCRLFname = SMP.trussPiece3xCRLFname = SMP.stackPoint1CRLFname = smallHardpointCRLFname = strutConnectorCRLFname = strutCubeCRLFname = strutOctoCRLFname = launchClamp1CRLFname = FNLiquidWaterTankCRLFname = FNAmmoniaTank</v>
      </c>
      <c r="EL7" s="25" t="str">
        <f t="shared" si="2"/>
        <v>name = B9.Utility.InfoDriveCRLFname = mumech.hullcamCRLFname = TAL.Radial.Experiment.Storage.Container</v>
      </c>
      <c r="EM7" s="25" t="str">
        <f t="shared" si="2"/>
        <v>name = moduldesspodCRLFname = liquidEngineconstelacionCRLFname = engineexper05CRLFname = liquidEngineorbit2CRLFname = VR1vulcanCRLFname = RCSTanka5aCRLFname = tankMER6CRLFname = HOME.radial.engineCRLFname = EngineerChipCRLFname = km.stager.ag1CRLFname = Kosmos.Pravilo.Control.CollarCRLFname = Kosmos.VA.RRV.CapsuleCRLFname = Kosmos.VA.RRV.NavComStabCRLFname = Kosmos.Angara.RD-0146N2CRLFname = Kosmos.Angara.RD-0146CRLFname = Kosmos.RD-58SSCRLFname = Kosmos.VA.RRV.Propulsion.UnitCRLFname = Kosmos.Parom.RCS.TankCRLFname = URM.1.25.Cowling.A.1JCRLFname = part.URM.1.25.Cowling.NA.2JCRLFname = part.URM.1.25.Cowling.SkirtCRLFname = part.URM.1.25.U01CRLFname = Kosmos.VA.RRV.LockDownCRLFname = Kosmos.VA.RRV.LockDown.LadderlessCRLFname = Kosmos.Fuel.ConduitCRLFname = Kosmos.VA.RRV.Retro.UnitCRLFname = KW1mengineMaverick1DCRLFname = KW1mengineWildCatVCRLFname = KW2mengineSPSCRLFname = KW1mtankL2CRLFname = LLLCirc1a2FCRLFname = LLLCirc1b2FCRLFname = NP.lfe.125m.BearcatSingleCRLFname = NP.lfe.125m.berthaminiquadCRLFname = NP.lfe.125m.K2XEngineCRLFname = NP.lft.125m.15mCRLFname = NP.lft.125m.3mCRLFname = NP.rcstank.125mCRLFname = liquidEngine2CRLFname = liquidEngine2-2CRLFname = radialLiquidEngine1-2CRLFname = fuelTankCRLFname = fuelTank.longCRLFname = fuelLineCRLFname = engineLargeSkipper.125m</v>
      </c>
      <c r="EN7" s="25" t="str">
        <f t="shared" si="2"/>
        <v>name = NP.zmisc.SPFinCRLFname = winglet</v>
      </c>
      <c r="EO7" s="25" t="str">
        <f t="shared" si="2"/>
        <v>name = KWsrbGlobeICRLFname = LLLPipeDecCRLFname = solidBoosterCRLFname = solidBooster1-1SmallCRLFname = solidBoosterSmall</v>
      </c>
      <c r="EP7" s="25" t="str">
        <f t="shared" si="2"/>
        <v>name = HL.AirshipEnvelope.UnaCRLFname = NP.chute.RadialparachuteCRLFname = VNG.PB.ParachuteBox</v>
      </c>
      <c r="EQ7" s="25" t="str">
        <f t="shared" si="2"/>
        <v>name = galaxvr2CRLFname = tankMER1CRLFname = tankorb1CRLFname = part.URM.1.25.U00CRLFname = KW1mengineVestaVR1CRLFname = KW1mtankL1CRLFname = KW1mtankPancakeCRLFname = LLLRadEngCRLFname = fuelLowerstageCRLFname = LLLCirc1a1FCRLFname = LLLCirc1b1FCRLFname = NP.aux.radialliquidboosterCRLFname = NP.aux.radiallargeliquidboosterCRLFname = NP.lfe.125m.RMA3CRLFname = SMP.engineLargeSkipperCRLFname = SMP.liquidEngine1-2CRLFname = SMP.fuelTank.longCRLFname = liquidEngineCRLFname = liquidEngine3CRLFname = fuelTankSmallCRLFname = liquidEngineMiniRescale</v>
      </c>
      <c r="ER7" s="35" t="str">
        <f t="shared" si="2"/>
        <v>name = kerbalEVACRLFname = flagCRLFname = orbitaiespodCRLFname = NP.Capsule.BootlegCRLFname = mk1podCRLFname = trussPiece1x</v>
      </c>
      <c r="ES7" s="26" t="s">
        <v>2477</v>
      </c>
    </row>
    <row r="8" spans="1:149" s="2" customFormat="1" ht="21.75" customHeight="1" x14ac:dyDescent="0.25">
      <c r="B8" s="30" t="s">
        <v>589</v>
      </c>
      <c r="C8" s="31" t="s">
        <v>590</v>
      </c>
      <c r="D8" s="32" t="s">
        <v>597</v>
      </c>
      <c r="E8" s="32" t="s">
        <v>611</v>
      </c>
      <c r="F8" s="32" t="s">
        <v>630</v>
      </c>
      <c r="G8" s="32" t="s">
        <v>633</v>
      </c>
      <c r="H8" s="32" t="s">
        <v>654</v>
      </c>
      <c r="I8" s="32" t="s">
        <v>667</v>
      </c>
      <c r="J8" s="32" t="s">
        <v>673</v>
      </c>
      <c r="K8" s="32" t="s">
        <v>674</v>
      </c>
      <c r="L8" s="32" t="s">
        <v>682</v>
      </c>
      <c r="M8" s="32" t="s">
        <v>685</v>
      </c>
      <c r="N8" s="32" t="s">
        <v>691</v>
      </c>
      <c r="O8" s="32" t="s">
        <v>698</v>
      </c>
      <c r="P8" s="32" t="s">
        <v>706</v>
      </c>
      <c r="Q8" s="32" t="s">
        <v>708</v>
      </c>
      <c r="R8" s="32" t="s">
        <v>718</v>
      </c>
      <c r="S8" s="32" t="s">
        <v>735</v>
      </c>
      <c r="T8" s="32" t="s">
        <v>749</v>
      </c>
      <c r="U8" s="32" t="s">
        <v>763</v>
      </c>
      <c r="V8" s="32" t="s">
        <v>772</v>
      </c>
      <c r="W8" s="32" t="s">
        <v>794</v>
      </c>
      <c r="X8" s="32" t="s">
        <v>831</v>
      </c>
      <c r="Y8" s="32" t="s">
        <v>846</v>
      </c>
      <c r="Z8" s="32" t="s">
        <v>855</v>
      </c>
      <c r="AA8" s="32" t="s">
        <v>882</v>
      </c>
      <c r="AB8" s="32" t="s">
        <v>898</v>
      </c>
      <c r="AC8" s="32" t="s">
        <v>923</v>
      </c>
      <c r="AD8" s="32" t="s">
        <v>954</v>
      </c>
      <c r="AE8" s="32" t="s">
        <v>957</v>
      </c>
      <c r="AF8" s="32" t="s">
        <v>971</v>
      </c>
      <c r="AG8" s="32" t="s">
        <v>977</v>
      </c>
      <c r="AH8" s="32" t="s">
        <v>985</v>
      </c>
      <c r="AI8" s="32" t="s">
        <v>995</v>
      </c>
      <c r="AJ8" s="32" t="s">
        <v>999</v>
      </c>
      <c r="AK8" s="32" t="s">
        <v>1004</v>
      </c>
      <c r="AL8" s="32" t="s">
        <v>1013</v>
      </c>
      <c r="AM8" s="32" t="s">
        <v>1017</v>
      </c>
      <c r="AN8" s="32" t="s">
        <v>1019</v>
      </c>
      <c r="AO8" s="32" t="s">
        <v>1022</v>
      </c>
      <c r="AP8" s="32" t="s">
        <v>1027</v>
      </c>
      <c r="AQ8" s="32" t="s">
        <v>1031</v>
      </c>
      <c r="AR8" s="32" t="s">
        <v>1077</v>
      </c>
      <c r="AS8" s="32" t="s">
        <v>1087</v>
      </c>
      <c r="AT8" s="32" t="s">
        <v>1094</v>
      </c>
      <c r="AU8" s="32" t="s">
        <v>1101</v>
      </c>
      <c r="AV8" s="32" t="s">
        <v>1106</v>
      </c>
      <c r="AW8" s="32" t="s">
        <v>1124</v>
      </c>
      <c r="AX8" s="32" t="s">
        <v>1157</v>
      </c>
      <c r="AY8" s="32" t="s">
        <v>1165</v>
      </c>
      <c r="AZ8" s="32" t="s">
        <v>1169</v>
      </c>
      <c r="BA8" s="32" t="s">
        <v>1173</v>
      </c>
      <c r="BB8" s="32" t="s">
        <v>1176</v>
      </c>
      <c r="BC8" s="32" t="s">
        <v>1203</v>
      </c>
      <c r="BD8" s="32" t="s">
        <v>1250</v>
      </c>
      <c r="BE8" s="32" t="s">
        <v>1282</v>
      </c>
      <c r="BF8" s="32" t="s">
        <v>1323</v>
      </c>
      <c r="BG8" s="32" t="s">
        <v>1345</v>
      </c>
      <c r="BH8" s="32" t="s">
        <v>1372</v>
      </c>
      <c r="BI8" s="32" t="s">
        <v>1410</v>
      </c>
      <c r="BJ8" s="32" t="s">
        <v>1447</v>
      </c>
      <c r="BK8" s="32" t="s">
        <v>1464</v>
      </c>
      <c r="BL8" s="32" t="s">
        <v>1467</v>
      </c>
      <c r="BM8" s="32" t="s">
        <v>1469</v>
      </c>
      <c r="BN8" s="32" t="s">
        <v>1476</v>
      </c>
      <c r="BO8" s="32" t="s">
        <v>1498</v>
      </c>
      <c r="BP8" s="32" t="s">
        <v>1505</v>
      </c>
      <c r="BQ8" s="32" t="s">
        <v>1508</v>
      </c>
      <c r="BR8" s="32" t="s">
        <v>1510</v>
      </c>
      <c r="BS8" s="32" t="s">
        <v>1514</v>
      </c>
      <c r="BT8" s="32" t="s">
        <v>1517</v>
      </c>
      <c r="BU8" s="32" t="s">
        <v>1530</v>
      </c>
      <c r="BV8" s="32" t="s">
        <v>1533</v>
      </c>
      <c r="BW8" s="32" t="s">
        <v>1536</v>
      </c>
      <c r="BX8" s="32" t="s">
        <v>1538</v>
      </c>
      <c r="BY8" s="32" t="s">
        <v>1540</v>
      </c>
      <c r="BZ8" s="32" t="s">
        <v>1556</v>
      </c>
      <c r="CA8" s="32" t="s">
        <v>1578</v>
      </c>
      <c r="CB8" s="32" t="s">
        <v>1587</v>
      </c>
      <c r="CC8" s="32" t="s">
        <v>1599</v>
      </c>
      <c r="CD8" s="32" t="s">
        <v>1603</v>
      </c>
      <c r="CE8" s="32" t="s">
        <v>1605</v>
      </c>
      <c r="CF8" s="32" t="s">
        <v>1606</v>
      </c>
      <c r="CG8" s="32" t="s">
        <v>1617</v>
      </c>
      <c r="CH8" s="32" t="s">
        <v>1624</v>
      </c>
      <c r="CI8" s="32" t="s">
        <v>1631</v>
      </c>
      <c r="CJ8" s="32" t="s">
        <v>1636</v>
      </c>
      <c r="CK8" s="32" t="s">
        <v>1641</v>
      </c>
      <c r="CL8" s="32" t="s">
        <v>1645</v>
      </c>
      <c r="CM8" s="32" t="s">
        <v>1649</v>
      </c>
      <c r="CN8" s="32" t="s">
        <v>1657</v>
      </c>
      <c r="CO8" s="32" t="s">
        <v>1659</v>
      </c>
      <c r="CP8" s="32" t="s">
        <v>1661</v>
      </c>
      <c r="CQ8" s="32" t="s">
        <v>1668</v>
      </c>
      <c r="CR8" s="32" t="s">
        <v>1673</v>
      </c>
      <c r="CS8" s="32" t="s">
        <v>2489</v>
      </c>
      <c r="CT8" s="32" t="s">
        <v>1674</v>
      </c>
      <c r="CU8" s="32" t="s">
        <v>1681</v>
      </c>
      <c r="CV8" s="32" t="s">
        <v>1686</v>
      </c>
      <c r="CW8" s="32" t="s">
        <v>1697</v>
      </c>
      <c r="CX8" s="32" t="s">
        <v>1701</v>
      </c>
      <c r="CY8" s="32" t="s">
        <v>1709</v>
      </c>
      <c r="CZ8" s="32" t="s">
        <v>1737</v>
      </c>
      <c r="DA8" s="32" t="s">
        <v>1743</v>
      </c>
      <c r="DB8" s="32" t="s">
        <v>1747</v>
      </c>
      <c r="DC8" s="32" t="s">
        <v>1764</v>
      </c>
      <c r="DD8" s="32" t="s">
        <v>1775</v>
      </c>
      <c r="DE8" s="32" t="s">
        <v>1784</v>
      </c>
      <c r="DF8" s="32" t="s">
        <v>1809</v>
      </c>
      <c r="DG8" s="32" t="s">
        <v>1814</v>
      </c>
      <c r="DH8" s="32" t="s">
        <v>1841</v>
      </c>
      <c r="DI8" s="32" t="s">
        <v>1851</v>
      </c>
      <c r="DJ8" s="32" t="s">
        <v>1867</v>
      </c>
      <c r="DK8" s="32" t="s">
        <v>1895</v>
      </c>
      <c r="DL8" s="32" t="s">
        <v>1900</v>
      </c>
      <c r="DM8" s="32" t="s">
        <v>1910</v>
      </c>
      <c r="DN8" s="32" t="s">
        <v>1930</v>
      </c>
      <c r="DO8" s="32" t="s">
        <v>1939</v>
      </c>
      <c r="DP8" s="32" t="s">
        <v>1942</v>
      </c>
      <c r="DQ8" s="32" t="s">
        <v>1950</v>
      </c>
      <c r="DR8" s="32" t="s">
        <v>1956</v>
      </c>
      <c r="DS8" s="32" t="s">
        <v>1969</v>
      </c>
      <c r="DT8" s="32" t="s">
        <v>1984</v>
      </c>
      <c r="DU8" s="32" t="s">
        <v>1992</v>
      </c>
      <c r="DV8" s="32" t="s">
        <v>2030</v>
      </c>
      <c r="DW8" s="32" t="s">
        <v>2033</v>
      </c>
      <c r="DX8" s="32" t="s">
        <v>2081</v>
      </c>
      <c r="DY8" s="32" t="s">
        <v>2116</v>
      </c>
      <c r="DZ8" s="32" t="s">
        <v>2135</v>
      </c>
      <c r="EA8" s="32" t="s">
        <v>2144</v>
      </c>
      <c r="EB8" s="32" t="s">
        <v>2177</v>
      </c>
      <c r="EC8" s="32" t="s">
        <v>2190</v>
      </c>
      <c r="ED8" s="32" t="s">
        <v>2220</v>
      </c>
      <c r="EE8" s="32" t="s">
        <v>2273</v>
      </c>
      <c r="EF8" s="32" t="s">
        <v>2288</v>
      </c>
      <c r="EG8" s="32" t="s">
        <v>2305</v>
      </c>
      <c r="EH8" s="32" t="s">
        <v>2317</v>
      </c>
      <c r="EI8" s="32" t="s">
        <v>2335</v>
      </c>
      <c r="EJ8" s="32" t="s">
        <v>2359</v>
      </c>
      <c r="EK8" s="32" t="s">
        <v>2376</v>
      </c>
      <c r="EL8" s="32" t="s">
        <v>2391</v>
      </c>
      <c r="EM8" s="32" t="s">
        <v>2394</v>
      </c>
      <c r="EN8" s="32" t="s">
        <v>2439</v>
      </c>
      <c r="EO8" s="32" t="s">
        <v>2441</v>
      </c>
      <c r="EP8" s="32" t="s">
        <v>2446</v>
      </c>
      <c r="EQ8" s="32" t="s">
        <v>2449</v>
      </c>
      <c r="ER8" s="36" t="s">
        <v>2470</v>
      </c>
      <c r="ES8" s="26" t="s">
        <v>2477</v>
      </c>
    </row>
    <row r="9" spans="1:149" s="2" customFormat="1" ht="21.75" customHeight="1" x14ac:dyDescent="0.25">
      <c r="C9" s="33" t="s">
        <v>591</v>
      </c>
      <c r="D9" s="34" t="s">
        <v>598</v>
      </c>
      <c r="E9" s="34" t="s">
        <v>612</v>
      </c>
      <c r="F9" s="34" t="s">
        <v>631</v>
      </c>
      <c r="G9" s="34" t="s">
        <v>634</v>
      </c>
      <c r="H9" s="34" t="s">
        <v>655</v>
      </c>
      <c r="I9" s="34" t="s">
        <v>668</v>
      </c>
      <c r="J9" s="34" t="s">
        <v>2476</v>
      </c>
      <c r="K9" s="34" t="s">
        <v>675</v>
      </c>
      <c r="L9" s="34" t="s">
        <v>683</v>
      </c>
      <c r="M9" s="34" t="s">
        <v>686</v>
      </c>
      <c r="N9" s="34" t="s">
        <v>692</v>
      </c>
      <c r="O9" s="34" t="s">
        <v>699</v>
      </c>
      <c r="P9" s="34" t="s">
        <v>707</v>
      </c>
      <c r="Q9" s="34" t="s">
        <v>709</v>
      </c>
      <c r="R9" s="34" t="s">
        <v>719</v>
      </c>
      <c r="S9" s="34" t="s">
        <v>736</v>
      </c>
      <c r="T9" s="34" t="s">
        <v>750</v>
      </c>
      <c r="U9" s="34" t="s">
        <v>764</v>
      </c>
      <c r="V9" s="34" t="s">
        <v>773</v>
      </c>
      <c r="W9" s="34" t="s">
        <v>795</v>
      </c>
      <c r="X9" s="34" t="s">
        <v>832</v>
      </c>
      <c r="Y9" s="34" t="s">
        <v>847</v>
      </c>
      <c r="Z9" s="34" t="s">
        <v>856</v>
      </c>
      <c r="AA9" s="34" t="s">
        <v>883</v>
      </c>
      <c r="AB9" s="34" t="s">
        <v>899</v>
      </c>
      <c r="AC9" s="34" t="s">
        <v>924</v>
      </c>
      <c r="AD9" s="34" t="s">
        <v>955</v>
      </c>
      <c r="AE9" s="34" t="s">
        <v>958</v>
      </c>
      <c r="AF9" s="34" t="s">
        <v>972</v>
      </c>
      <c r="AG9" s="34" t="s">
        <v>978</v>
      </c>
      <c r="AH9" s="34" t="s">
        <v>986</v>
      </c>
      <c r="AI9" s="34" t="s">
        <v>996</v>
      </c>
      <c r="AJ9" s="34" t="s">
        <v>1000</v>
      </c>
      <c r="AK9" s="34" t="s">
        <v>1005</v>
      </c>
      <c r="AL9" s="34" t="s">
        <v>1014</v>
      </c>
      <c r="AM9" s="34" t="s">
        <v>1018</v>
      </c>
      <c r="AN9" s="34" t="s">
        <v>1020</v>
      </c>
      <c r="AO9" s="34" t="s">
        <v>1023</v>
      </c>
      <c r="AP9" s="34" t="s">
        <v>1028</v>
      </c>
      <c r="AQ9" s="34" t="s">
        <v>1032</v>
      </c>
      <c r="AR9" s="34" t="s">
        <v>1078</v>
      </c>
      <c r="AS9" s="34" t="s">
        <v>1088</v>
      </c>
      <c r="AT9" s="34" t="s">
        <v>1095</v>
      </c>
      <c r="AU9" s="34" t="s">
        <v>1102</v>
      </c>
      <c r="AV9" s="34" t="s">
        <v>1107</v>
      </c>
      <c r="AW9" s="34" t="s">
        <v>1125</v>
      </c>
      <c r="AX9" s="34" t="s">
        <v>1158</v>
      </c>
      <c r="AY9" s="34" t="s">
        <v>1166</v>
      </c>
      <c r="AZ9" s="34" t="s">
        <v>1170</v>
      </c>
      <c r="BA9" s="34" t="s">
        <v>1174</v>
      </c>
      <c r="BB9" s="34" t="s">
        <v>1177</v>
      </c>
      <c r="BC9" s="34" t="s">
        <v>1204</v>
      </c>
      <c r="BD9" s="34" t="s">
        <v>1251</v>
      </c>
      <c r="BE9" s="34" t="s">
        <v>1283</v>
      </c>
      <c r="BF9" s="34" t="s">
        <v>1324</v>
      </c>
      <c r="BG9" s="34" t="s">
        <v>1346</v>
      </c>
      <c r="BH9" s="34" t="s">
        <v>1373</v>
      </c>
      <c r="BI9" s="34" t="s">
        <v>1411</v>
      </c>
      <c r="BJ9" s="34" t="s">
        <v>1448</v>
      </c>
      <c r="BK9" s="34" t="s">
        <v>1465</v>
      </c>
      <c r="BL9" s="34" t="s">
        <v>1468</v>
      </c>
      <c r="BM9" s="34" t="s">
        <v>1470</v>
      </c>
      <c r="BN9" s="34" t="s">
        <v>1477</v>
      </c>
      <c r="BO9" s="34" t="s">
        <v>1499</v>
      </c>
      <c r="BP9" s="34" t="s">
        <v>1506</v>
      </c>
      <c r="BQ9" s="34" t="s">
        <v>1509</v>
      </c>
      <c r="BR9" s="34" t="s">
        <v>1511</v>
      </c>
      <c r="BS9" s="34" t="s">
        <v>1515</v>
      </c>
      <c r="BT9" s="34" t="s">
        <v>1518</v>
      </c>
      <c r="BU9" s="34" t="s">
        <v>1531</v>
      </c>
      <c r="BV9" s="34" t="s">
        <v>1534</v>
      </c>
      <c r="BW9" s="34" t="s">
        <v>1537</v>
      </c>
      <c r="BX9" s="34" t="s">
        <v>1539</v>
      </c>
      <c r="BY9" s="34" t="s">
        <v>1541</v>
      </c>
      <c r="BZ9" s="34" t="s">
        <v>1557</v>
      </c>
      <c r="CA9" s="34" t="s">
        <v>1579</v>
      </c>
      <c r="CB9" s="34" t="s">
        <v>1588</v>
      </c>
      <c r="CC9" s="34" t="s">
        <v>1600</v>
      </c>
      <c r="CD9" s="34" t="s">
        <v>1604</v>
      </c>
      <c r="CE9" s="34" t="s">
        <v>2476</v>
      </c>
      <c r="CF9" s="34" t="s">
        <v>1607</v>
      </c>
      <c r="CG9" s="34" t="s">
        <v>1618</v>
      </c>
      <c r="CH9" s="34" t="s">
        <v>1625</v>
      </c>
      <c r="CI9" s="34" t="s">
        <v>1632</v>
      </c>
      <c r="CJ9" s="34" t="s">
        <v>1637</v>
      </c>
      <c r="CK9" s="34" t="s">
        <v>1642</v>
      </c>
      <c r="CL9" s="34" t="s">
        <v>1646</v>
      </c>
      <c r="CM9" s="34" t="s">
        <v>1650</v>
      </c>
      <c r="CN9" s="34" t="s">
        <v>1658</v>
      </c>
      <c r="CO9" s="34" t="s">
        <v>1660</v>
      </c>
      <c r="CP9" s="34" t="s">
        <v>1662</v>
      </c>
      <c r="CQ9" s="34" t="s">
        <v>1669</v>
      </c>
      <c r="CR9" s="34" t="s">
        <v>2476</v>
      </c>
      <c r="CS9" s="34" t="s">
        <v>2490</v>
      </c>
      <c r="CT9" s="34" t="s">
        <v>1675</v>
      </c>
      <c r="CU9" s="34" t="s">
        <v>1682</v>
      </c>
      <c r="CV9" s="34" t="s">
        <v>1687</v>
      </c>
      <c r="CW9" s="34" t="s">
        <v>1698</v>
      </c>
      <c r="CX9" s="34" t="s">
        <v>1702</v>
      </c>
      <c r="CY9" s="34" t="s">
        <v>1710</v>
      </c>
      <c r="CZ9" s="34" t="s">
        <v>1738</v>
      </c>
      <c r="DA9" s="34" t="s">
        <v>1744</v>
      </c>
      <c r="DB9" s="34" t="s">
        <v>1748</v>
      </c>
      <c r="DC9" s="34" t="s">
        <v>1765</v>
      </c>
      <c r="DD9" s="34" t="s">
        <v>1776</v>
      </c>
      <c r="DE9" s="34" t="s">
        <v>1785</v>
      </c>
      <c r="DF9" s="34" t="s">
        <v>1810</v>
      </c>
      <c r="DG9" s="34" t="s">
        <v>1815</v>
      </c>
      <c r="DH9" s="34" t="s">
        <v>1842</v>
      </c>
      <c r="DI9" s="34" t="s">
        <v>1852</v>
      </c>
      <c r="DJ9" s="34" t="s">
        <v>1868</v>
      </c>
      <c r="DK9" s="34" t="s">
        <v>1896</v>
      </c>
      <c r="DL9" s="34" t="s">
        <v>1901</v>
      </c>
      <c r="DM9" s="34" t="s">
        <v>1911</v>
      </c>
      <c r="DN9" s="34" t="s">
        <v>1931</v>
      </c>
      <c r="DO9" s="34" t="s">
        <v>1940</v>
      </c>
      <c r="DP9" s="34" t="s">
        <v>1943</v>
      </c>
      <c r="DQ9" s="34" t="s">
        <v>1951</v>
      </c>
      <c r="DR9" s="34" t="s">
        <v>1957</v>
      </c>
      <c r="DS9" s="34" t="s">
        <v>1970</v>
      </c>
      <c r="DT9" s="34" t="s">
        <v>1985</v>
      </c>
      <c r="DU9" s="34" t="s">
        <v>1993</v>
      </c>
      <c r="DV9" s="34" t="s">
        <v>2031</v>
      </c>
      <c r="DW9" s="34" t="s">
        <v>2034</v>
      </c>
      <c r="DX9" s="34" t="s">
        <v>2082</v>
      </c>
      <c r="DY9" s="34" t="s">
        <v>2117</v>
      </c>
      <c r="DZ9" s="34" t="s">
        <v>2136</v>
      </c>
      <c r="EA9" s="34" t="s">
        <v>2145</v>
      </c>
      <c r="EB9" s="34" t="s">
        <v>2178</v>
      </c>
      <c r="EC9" s="34" t="s">
        <v>2191</v>
      </c>
      <c r="ED9" s="34" t="s">
        <v>2221</v>
      </c>
      <c r="EE9" s="34" t="s">
        <v>2274</v>
      </c>
      <c r="EF9" s="34" t="s">
        <v>2289</v>
      </c>
      <c r="EG9" s="34" t="s">
        <v>2306</v>
      </c>
      <c r="EH9" s="34" t="s">
        <v>2318</v>
      </c>
      <c r="EI9" s="34" t="s">
        <v>2336</v>
      </c>
      <c r="EJ9" s="34" t="s">
        <v>2360</v>
      </c>
      <c r="EK9" s="34" t="s">
        <v>2377</v>
      </c>
      <c r="EL9" s="34" t="s">
        <v>2392</v>
      </c>
      <c r="EM9" s="34" t="s">
        <v>2395</v>
      </c>
      <c r="EN9" s="34" t="s">
        <v>2440</v>
      </c>
      <c r="EO9" s="34" t="s">
        <v>2442</v>
      </c>
      <c r="EP9" s="34" t="s">
        <v>2447</v>
      </c>
      <c r="EQ9" s="34" t="s">
        <v>2450</v>
      </c>
      <c r="ER9" s="37" t="s">
        <v>2471</v>
      </c>
      <c r="ES9" s="26" t="s">
        <v>2477</v>
      </c>
    </row>
    <row r="10" spans="1:149" s="2" customFormat="1" ht="21.75" customHeight="1" x14ac:dyDescent="0.25">
      <c r="C10" s="33" t="s">
        <v>592</v>
      </c>
      <c r="D10" s="34" t="s">
        <v>599</v>
      </c>
      <c r="E10" s="34" t="s">
        <v>613</v>
      </c>
      <c r="F10" s="34" t="s">
        <v>632</v>
      </c>
      <c r="G10" s="34" t="s">
        <v>635</v>
      </c>
      <c r="H10" s="34" t="s">
        <v>656</v>
      </c>
      <c r="I10" s="34" t="s">
        <v>669</v>
      </c>
      <c r="J10" s="34" t="s">
        <v>2476</v>
      </c>
      <c r="K10" s="34" t="s">
        <v>676</v>
      </c>
      <c r="L10" s="34" t="s">
        <v>684</v>
      </c>
      <c r="M10" s="34" t="s">
        <v>687</v>
      </c>
      <c r="N10" s="34" t="s">
        <v>693</v>
      </c>
      <c r="O10" s="34" t="s">
        <v>700</v>
      </c>
      <c r="P10" s="34" t="s">
        <v>2476</v>
      </c>
      <c r="Q10" s="34" t="s">
        <v>710</v>
      </c>
      <c r="R10" s="34" t="s">
        <v>720</v>
      </c>
      <c r="S10" s="34" t="s">
        <v>737</v>
      </c>
      <c r="T10" s="34" t="s">
        <v>751</v>
      </c>
      <c r="U10" s="34" t="s">
        <v>765</v>
      </c>
      <c r="V10" s="34" t="s">
        <v>774</v>
      </c>
      <c r="W10" s="34" t="s">
        <v>796</v>
      </c>
      <c r="X10" s="34" t="s">
        <v>833</v>
      </c>
      <c r="Y10" s="34" t="s">
        <v>848</v>
      </c>
      <c r="Z10" s="34" t="s">
        <v>857</v>
      </c>
      <c r="AA10" s="34" t="s">
        <v>884</v>
      </c>
      <c r="AB10" s="34" t="s">
        <v>900</v>
      </c>
      <c r="AC10" s="34" t="s">
        <v>925</v>
      </c>
      <c r="AD10" s="34" t="s">
        <v>956</v>
      </c>
      <c r="AE10" s="34" t="s">
        <v>959</v>
      </c>
      <c r="AF10" s="34" t="s">
        <v>973</v>
      </c>
      <c r="AG10" s="34" t="s">
        <v>979</v>
      </c>
      <c r="AH10" s="34" t="s">
        <v>987</v>
      </c>
      <c r="AI10" s="34" t="s">
        <v>997</v>
      </c>
      <c r="AJ10" s="34" t="s">
        <v>1001</v>
      </c>
      <c r="AK10" s="34" t="s">
        <v>1006</v>
      </c>
      <c r="AL10" s="34" t="s">
        <v>1015</v>
      </c>
      <c r="AM10" s="34" t="s">
        <v>2476</v>
      </c>
      <c r="AN10" s="34" t="s">
        <v>1021</v>
      </c>
      <c r="AO10" s="34" t="s">
        <v>1024</v>
      </c>
      <c r="AP10" s="34" t="s">
        <v>1029</v>
      </c>
      <c r="AQ10" s="34" t="s">
        <v>1033</v>
      </c>
      <c r="AR10" s="34" t="s">
        <v>1079</v>
      </c>
      <c r="AS10" s="34" t="s">
        <v>1089</v>
      </c>
      <c r="AT10" s="34" t="s">
        <v>1096</v>
      </c>
      <c r="AU10" s="34" t="s">
        <v>1103</v>
      </c>
      <c r="AV10" s="34" t="s">
        <v>1108</v>
      </c>
      <c r="AW10" s="34" t="s">
        <v>1126</v>
      </c>
      <c r="AX10" s="34" t="s">
        <v>1159</v>
      </c>
      <c r="AY10" s="34" t="s">
        <v>1167</v>
      </c>
      <c r="AZ10" s="34" t="s">
        <v>1171</v>
      </c>
      <c r="BA10" s="34" t="s">
        <v>1175</v>
      </c>
      <c r="BB10" s="34" t="s">
        <v>1178</v>
      </c>
      <c r="BC10" s="34" t="s">
        <v>1205</v>
      </c>
      <c r="BD10" s="34" t="s">
        <v>1252</v>
      </c>
      <c r="BE10" s="34" t="s">
        <v>1284</v>
      </c>
      <c r="BF10" s="34" t="s">
        <v>1325</v>
      </c>
      <c r="BG10" s="34" t="s">
        <v>1347</v>
      </c>
      <c r="BH10" s="34" t="s">
        <v>1374</v>
      </c>
      <c r="BI10" s="34" t="s">
        <v>1412</v>
      </c>
      <c r="BJ10" s="34" t="s">
        <v>1449</v>
      </c>
      <c r="BK10" s="34" t="s">
        <v>1466</v>
      </c>
      <c r="BL10" s="34" t="s">
        <v>2476</v>
      </c>
      <c r="BM10" s="34" t="s">
        <v>1471</v>
      </c>
      <c r="BN10" s="34" t="s">
        <v>1478</v>
      </c>
      <c r="BO10" s="34" t="s">
        <v>1500</v>
      </c>
      <c r="BP10" s="34" t="s">
        <v>1507</v>
      </c>
      <c r="BQ10" s="34" t="s">
        <v>2476</v>
      </c>
      <c r="BR10" s="34" t="s">
        <v>1512</v>
      </c>
      <c r="BS10" s="34" t="s">
        <v>1516</v>
      </c>
      <c r="BT10" s="34" t="s">
        <v>1519</v>
      </c>
      <c r="BU10" s="34" t="s">
        <v>1532</v>
      </c>
      <c r="BV10" s="34" t="s">
        <v>1535</v>
      </c>
      <c r="BW10" s="34" t="s">
        <v>2476</v>
      </c>
      <c r="BX10" s="34" t="s">
        <v>2476</v>
      </c>
      <c r="BY10" s="34" t="s">
        <v>1542</v>
      </c>
      <c r="BZ10" s="34" t="s">
        <v>1558</v>
      </c>
      <c r="CA10" s="34" t="s">
        <v>1580</v>
      </c>
      <c r="CB10" s="34" t="s">
        <v>1589</v>
      </c>
      <c r="CC10" s="34" t="s">
        <v>1601</v>
      </c>
      <c r="CD10" s="34" t="s">
        <v>2476</v>
      </c>
      <c r="CE10" s="34" t="s">
        <v>2476</v>
      </c>
      <c r="CF10" s="34" t="s">
        <v>1608</v>
      </c>
      <c r="CG10" s="34" t="s">
        <v>1619</v>
      </c>
      <c r="CH10" s="34" t="s">
        <v>1626</v>
      </c>
      <c r="CI10" s="34" t="s">
        <v>1633</v>
      </c>
      <c r="CJ10" s="34" t="s">
        <v>1638</v>
      </c>
      <c r="CK10" s="34" t="s">
        <v>1643</v>
      </c>
      <c r="CL10" s="34" t="s">
        <v>1647</v>
      </c>
      <c r="CM10" s="34" t="s">
        <v>1651</v>
      </c>
      <c r="CN10" s="34" t="s">
        <v>2476</v>
      </c>
      <c r="CO10" s="34" t="s">
        <v>2476</v>
      </c>
      <c r="CP10" s="34" t="s">
        <v>1663</v>
      </c>
      <c r="CQ10" s="34" t="s">
        <v>1670</v>
      </c>
      <c r="CR10" s="34" t="s">
        <v>2476</v>
      </c>
      <c r="CS10" s="34" t="s">
        <v>2476</v>
      </c>
      <c r="CT10" s="34" t="s">
        <v>1676</v>
      </c>
      <c r="CU10" s="34" t="s">
        <v>1683</v>
      </c>
      <c r="CV10" s="34" t="s">
        <v>1688</v>
      </c>
      <c r="CW10" s="34" t="s">
        <v>1699</v>
      </c>
      <c r="CX10" s="34" t="s">
        <v>1703</v>
      </c>
      <c r="CY10" s="34" t="s">
        <v>1711</v>
      </c>
      <c r="CZ10" s="34" t="s">
        <v>1739</v>
      </c>
      <c r="DA10" s="34" t="s">
        <v>1745</v>
      </c>
      <c r="DB10" s="34" t="s">
        <v>1749</v>
      </c>
      <c r="DC10" s="34" t="s">
        <v>1766</v>
      </c>
      <c r="DD10" s="34" t="s">
        <v>1777</v>
      </c>
      <c r="DE10" s="34" t="s">
        <v>1786</v>
      </c>
      <c r="DF10" s="34" t="s">
        <v>1811</v>
      </c>
      <c r="DG10" s="34" t="s">
        <v>1816</v>
      </c>
      <c r="DH10" s="34" t="s">
        <v>1843</v>
      </c>
      <c r="DI10" s="34" t="s">
        <v>1853</v>
      </c>
      <c r="DJ10" s="34" t="s">
        <v>1869</v>
      </c>
      <c r="DK10" s="34" t="s">
        <v>1897</v>
      </c>
      <c r="DL10" s="34" t="s">
        <v>1902</v>
      </c>
      <c r="DM10" s="34" t="s">
        <v>1912</v>
      </c>
      <c r="DN10" s="34" t="s">
        <v>1932</v>
      </c>
      <c r="DO10" s="34" t="s">
        <v>1941</v>
      </c>
      <c r="DP10" s="34" t="s">
        <v>1944</v>
      </c>
      <c r="DQ10" s="34" t="s">
        <v>1952</v>
      </c>
      <c r="DR10" s="34" t="s">
        <v>1958</v>
      </c>
      <c r="DS10" s="34" t="s">
        <v>1971</v>
      </c>
      <c r="DT10" s="34" t="s">
        <v>1986</v>
      </c>
      <c r="DU10" s="34" t="s">
        <v>1994</v>
      </c>
      <c r="DV10" s="34" t="s">
        <v>2032</v>
      </c>
      <c r="DW10" s="34" t="s">
        <v>2035</v>
      </c>
      <c r="DX10" s="34" t="s">
        <v>2083</v>
      </c>
      <c r="DY10" s="34" t="s">
        <v>2118</v>
      </c>
      <c r="DZ10" s="34" t="s">
        <v>2137</v>
      </c>
      <c r="EA10" s="34" t="s">
        <v>2146</v>
      </c>
      <c r="EB10" s="34" t="s">
        <v>2179</v>
      </c>
      <c r="EC10" s="34" t="s">
        <v>2192</v>
      </c>
      <c r="ED10" s="34" t="s">
        <v>2222</v>
      </c>
      <c r="EE10" s="34" t="s">
        <v>2275</v>
      </c>
      <c r="EF10" s="34" t="s">
        <v>2290</v>
      </c>
      <c r="EG10" s="34" t="s">
        <v>2307</v>
      </c>
      <c r="EH10" s="34" t="s">
        <v>2319</v>
      </c>
      <c r="EI10" s="34" t="s">
        <v>2337</v>
      </c>
      <c r="EJ10" s="34" t="s">
        <v>2361</v>
      </c>
      <c r="EK10" s="34" t="s">
        <v>2378</v>
      </c>
      <c r="EL10" s="34" t="s">
        <v>2393</v>
      </c>
      <c r="EM10" s="34" t="s">
        <v>2396</v>
      </c>
      <c r="EN10" s="34" t="s">
        <v>2476</v>
      </c>
      <c r="EO10" s="34" t="s">
        <v>2443</v>
      </c>
      <c r="EP10" s="34" t="s">
        <v>2448</v>
      </c>
      <c r="EQ10" s="34" t="s">
        <v>2451</v>
      </c>
      <c r="ER10" s="37" t="s">
        <v>2472</v>
      </c>
      <c r="ES10" s="26" t="s">
        <v>2477</v>
      </c>
    </row>
    <row r="11" spans="1:149" s="2" customFormat="1" ht="21.75" customHeight="1" x14ac:dyDescent="0.25">
      <c r="C11" s="33" t="s">
        <v>593</v>
      </c>
      <c r="D11" s="34" t="s">
        <v>600</v>
      </c>
      <c r="E11" s="34" t="s">
        <v>614</v>
      </c>
      <c r="F11" s="34" t="s">
        <v>2476</v>
      </c>
      <c r="G11" s="34" t="s">
        <v>636</v>
      </c>
      <c r="H11" s="34" t="s">
        <v>657</v>
      </c>
      <c r="I11" s="34" t="s">
        <v>670</v>
      </c>
      <c r="J11" s="34" t="s">
        <v>2476</v>
      </c>
      <c r="K11" s="34" t="s">
        <v>677</v>
      </c>
      <c r="L11" s="34" t="s">
        <v>2476</v>
      </c>
      <c r="M11" s="34" t="s">
        <v>688</v>
      </c>
      <c r="N11" s="34" t="s">
        <v>694</v>
      </c>
      <c r="O11" s="34" t="s">
        <v>701</v>
      </c>
      <c r="P11" s="34" t="s">
        <v>2476</v>
      </c>
      <c r="Q11" s="34" t="s">
        <v>711</v>
      </c>
      <c r="R11" s="34" t="s">
        <v>721</v>
      </c>
      <c r="S11" s="34" t="s">
        <v>738</v>
      </c>
      <c r="T11" s="34" t="s">
        <v>752</v>
      </c>
      <c r="U11" s="34" t="s">
        <v>766</v>
      </c>
      <c r="V11" s="34" t="s">
        <v>775</v>
      </c>
      <c r="W11" s="34" t="s">
        <v>797</v>
      </c>
      <c r="X11" s="34" t="s">
        <v>834</v>
      </c>
      <c r="Y11" s="34" t="s">
        <v>849</v>
      </c>
      <c r="Z11" s="34" t="s">
        <v>858</v>
      </c>
      <c r="AA11" s="34" t="s">
        <v>885</v>
      </c>
      <c r="AB11" s="34" t="s">
        <v>901</v>
      </c>
      <c r="AC11" s="34" t="s">
        <v>926</v>
      </c>
      <c r="AD11" s="34" t="s">
        <v>2476</v>
      </c>
      <c r="AE11" s="34" t="s">
        <v>960</v>
      </c>
      <c r="AF11" s="34" t="s">
        <v>974</v>
      </c>
      <c r="AG11" s="34" t="s">
        <v>980</v>
      </c>
      <c r="AH11" s="34" t="s">
        <v>988</v>
      </c>
      <c r="AI11" s="34" t="s">
        <v>998</v>
      </c>
      <c r="AJ11" s="34" t="s">
        <v>1002</v>
      </c>
      <c r="AK11" s="34" t="s">
        <v>1007</v>
      </c>
      <c r="AL11" s="34" t="s">
        <v>1016</v>
      </c>
      <c r="AM11" s="34" t="s">
        <v>2476</v>
      </c>
      <c r="AN11" s="34" t="s">
        <v>2476</v>
      </c>
      <c r="AO11" s="34" t="s">
        <v>1025</v>
      </c>
      <c r="AP11" s="34" t="s">
        <v>1030</v>
      </c>
      <c r="AQ11" s="34" t="s">
        <v>1034</v>
      </c>
      <c r="AR11" s="34" t="s">
        <v>1080</v>
      </c>
      <c r="AS11" s="34" t="s">
        <v>1090</v>
      </c>
      <c r="AT11" s="34" t="s">
        <v>1097</v>
      </c>
      <c r="AU11" s="34" t="s">
        <v>1104</v>
      </c>
      <c r="AV11" s="34" t="s">
        <v>1109</v>
      </c>
      <c r="AW11" s="34" t="s">
        <v>1127</v>
      </c>
      <c r="AX11" s="34" t="s">
        <v>1160</v>
      </c>
      <c r="AY11" s="34" t="s">
        <v>1168</v>
      </c>
      <c r="AZ11" s="34" t="s">
        <v>1172</v>
      </c>
      <c r="BA11" s="34" t="s">
        <v>2476</v>
      </c>
      <c r="BB11" s="34" t="s">
        <v>1179</v>
      </c>
      <c r="BC11" s="34" t="s">
        <v>1206</v>
      </c>
      <c r="BD11" s="34" t="s">
        <v>1253</v>
      </c>
      <c r="BE11" s="34" t="s">
        <v>1285</v>
      </c>
      <c r="BF11" s="34" t="s">
        <v>1326</v>
      </c>
      <c r="BG11" s="34" t="s">
        <v>1348</v>
      </c>
      <c r="BH11" s="34" t="s">
        <v>1375</v>
      </c>
      <c r="BI11" s="34" t="s">
        <v>1413</v>
      </c>
      <c r="BJ11" s="34" t="s">
        <v>1450</v>
      </c>
      <c r="BK11" s="34" t="s">
        <v>2476</v>
      </c>
      <c r="BL11" s="34" t="s">
        <v>2476</v>
      </c>
      <c r="BM11" s="34" t="s">
        <v>1472</v>
      </c>
      <c r="BN11" s="34" t="s">
        <v>1479</v>
      </c>
      <c r="BO11" s="34" t="s">
        <v>1501</v>
      </c>
      <c r="BP11" s="34" t="s">
        <v>2476</v>
      </c>
      <c r="BQ11" s="34" t="s">
        <v>2476</v>
      </c>
      <c r="BR11" s="34" t="s">
        <v>1513</v>
      </c>
      <c r="BS11" s="34" t="s">
        <v>2476</v>
      </c>
      <c r="BT11" s="34" t="s">
        <v>1520</v>
      </c>
      <c r="BU11" s="34" t="s">
        <v>2476</v>
      </c>
      <c r="BV11" s="34" t="s">
        <v>2476</v>
      </c>
      <c r="BW11" s="34" t="s">
        <v>2476</v>
      </c>
      <c r="BX11" s="34" t="s">
        <v>2476</v>
      </c>
      <c r="BY11" s="34" t="s">
        <v>1543</v>
      </c>
      <c r="BZ11" s="34" t="s">
        <v>1559</v>
      </c>
      <c r="CA11" s="34" t="s">
        <v>1581</v>
      </c>
      <c r="CB11" s="34" t="s">
        <v>1590</v>
      </c>
      <c r="CC11" s="34" t="s">
        <v>1602</v>
      </c>
      <c r="CD11" s="34" t="s">
        <v>2476</v>
      </c>
      <c r="CE11" s="34" t="s">
        <v>2476</v>
      </c>
      <c r="CF11" s="34" t="s">
        <v>1609</v>
      </c>
      <c r="CG11" s="34" t="s">
        <v>1620</v>
      </c>
      <c r="CH11" s="34" t="s">
        <v>1627</v>
      </c>
      <c r="CI11" s="34" t="s">
        <v>1634</v>
      </c>
      <c r="CJ11" s="34" t="s">
        <v>1639</v>
      </c>
      <c r="CK11" s="34" t="s">
        <v>1644</v>
      </c>
      <c r="CL11" s="34" t="s">
        <v>1648</v>
      </c>
      <c r="CM11" s="34" t="s">
        <v>1652</v>
      </c>
      <c r="CN11" s="34" t="s">
        <v>2476</v>
      </c>
      <c r="CO11" s="34" t="s">
        <v>2476</v>
      </c>
      <c r="CP11" s="34" t="s">
        <v>1664</v>
      </c>
      <c r="CQ11" s="34" t="s">
        <v>1671</v>
      </c>
      <c r="CR11" s="34" t="s">
        <v>2476</v>
      </c>
      <c r="CS11" s="34" t="s">
        <v>2476</v>
      </c>
      <c r="CT11" s="34" t="s">
        <v>1677</v>
      </c>
      <c r="CU11" s="34" t="s">
        <v>1684</v>
      </c>
      <c r="CV11" s="34" t="s">
        <v>1689</v>
      </c>
      <c r="CW11" s="34" t="s">
        <v>1700</v>
      </c>
      <c r="CX11" s="34" t="s">
        <v>1704</v>
      </c>
      <c r="CY11" s="34" t="s">
        <v>1712</v>
      </c>
      <c r="CZ11" s="34" t="s">
        <v>1740</v>
      </c>
      <c r="DA11" s="34" t="s">
        <v>1746</v>
      </c>
      <c r="DB11" s="34" t="s">
        <v>1750</v>
      </c>
      <c r="DC11" s="34" t="s">
        <v>1767</v>
      </c>
      <c r="DD11" s="34" t="s">
        <v>1778</v>
      </c>
      <c r="DE11" s="34" t="s">
        <v>1787</v>
      </c>
      <c r="DF11" s="34" t="s">
        <v>1812</v>
      </c>
      <c r="DG11" s="34" t="s">
        <v>1817</v>
      </c>
      <c r="DH11" s="34" t="s">
        <v>1844</v>
      </c>
      <c r="DI11" s="34" t="s">
        <v>1854</v>
      </c>
      <c r="DJ11" s="34" t="s">
        <v>1870</v>
      </c>
      <c r="DK11" s="34" t="s">
        <v>1898</v>
      </c>
      <c r="DL11" s="34" t="s">
        <v>1903</v>
      </c>
      <c r="DM11" s="34" t="s">
        <v>1913</v>
      </c>
      <c r="DN11" s="34" t="s">
        <v>1933</v>
      </c>
      <c r="DO11" s="34" t="s">
        <v>2476</v>
      </c>
      <c r="DP11" s="34" t="s">
        <v>1945</v>
      </c>
      <c r="DQ11" s="34" t="s">
        <v>1953</v>
      </c>
      <c r="DR11" s="34" t="s">
        <v>1959</v>
      </c>
      <c r="DS11" s="34" t="s">
        <v>1972</v>
      </c>
      <c r="DT11" s="34" t="s">
        <v>1987</v>
      </c>
      <c r="DU11" s="34" t="s">
        <v>1995</v>
      </c>
      <c r="DV11" s="34" t="s">
        <v>2476</v>
      </c>
      <c r="DW11" s="34" t="s">
        <v>2036</v>
      </c>
      <c r="DX11" s="34" t="s">
        <v>2084</v>
      </c>
      <c r="DY11" s="34" t="s">
        <v>2119</v>
      </c>
      <c r="DZ11" s="34" t="s">
        <v>2138</v>
      </c>
      <c r="EA11" s="34" t="s">
        <v>2147</v>
      </c>
      <c r="EB11" s="34" t="s">
        <v>2180</v>
      </c>
      <c r="EC11" s="34" t="s">
        <v>2193</v>
      </c>
      <c r="ED11" s="34" t="s">
        <v>2223</v>
      </c>
      <c r="EE11" s="34" t="s">
        <v>2276</v>
      </c>
      <c r="EF11" s="34" t="s">
        <v>2291</v>
      </c>
      <c r="EG11" s="34" t="s">
        <v>2308</v>
      </c>
      <c r="EH11" s="34" t="s">
        <v>2320</v>
      </c>
      <c r="EI11" s="34" t="s">
        <v>2338</v>
      </c>
      <c r="EJ11" s="34" t="s">
        <v>2362</v>
      </c>
      <c r="EK11" s="34" t="s">
        <v>2379</v>
      </c>
      <c r="EL11" s="34" t="s">
        <v>2476</v>
      </c>
      <c r="EM11" s="34" t="s">
        <v>2397</v>
      </c>
      <c r="EN11" s="34" t="s">
        <v>2476</v>
      </c>
      <c r="EO11" s="34" t="s">
        <v>2444</v>
      </c>
      <c r="EP11" s="34" t="s">
        <v>2476</v>
      </c>
      <c r="EQ11" s="34" t="s">
        <v>2452</v>
      </c>
      <c r="ER11" s="37" t="s">
        <v>2473</v>
      </c>
      <c r="ES11" s="26" t="s">
        <v>2477</v>
      </c>
    </row>
    <row r="12" spans="1:149" s="2" customFormat="1" ht="21.75" customHeight="1" x14ac:dyDescent="0.25">
      <c r="C12" s="33" t="s">
        <v>594</v>
      </c>
      <c r="D12" s="34" t="s">
        <v>601</v>
      </c>
      <c r="E12" s="34" t="s">
        <v>615</v>
      </c>
      <c r="F12" s="34" t="s">
        <v>2476</v>
      </c>
      <c r="G12" s="34" t="s">
        <v>637</v>
      </c>
      <c r="H12" s="34" t="s">
        <v>658</v>
      </c>
      <c r="I12" s="34" t="s">
        <v>671</v>
      </c>
      <c r="J12" s="34" t="s">
        <v>2476</v>
      </c>
      <c r="K12" s="34" t="s">
        <v>678</v>
      </c>
      <c r="L12" s="34" t="s">
        <v>2476</v>
      </c>
      <c r="M12" s="34" t="s">
        <v>689</v>
      </c>
      <c r="N12" s="34" t="s">
        <v>695</v>
      </c>
      <c r="O12" s="34" t="s">
        <v>702</v>
      </c>
      <c r="P12" s="34" t="s">
        <v>2476</v>
      </c>
      <c r="Q12" s="34" t="s">
        <v>712</v>
      </c>
      <c r="R12" s="34" t="s">
        <v>722</v>
      </c>
      <c r="S12" s="34" t="s">
        <v>739</v>
      </c>
      <c r="T12" s="34" t="s">
        <v>753</v>
      </c>
      <c r="U12" s="34" t="s">
        <v>767</v>
      </c>
      <c r="V12" s="34" t="s">
        <v>776</v>
      </c>
      <c r="W12" s="34" t="s">
        <v>798</v>
      </c>
      <c r="X12" s="34" t="s">
        <v>835</v>
      </c>
      <c r="Y12" s="34" t="s">
        <v>850</v>
      </c>
      <c r="Z12" s="34" t="s">
        <v>859</v>
      </c>
      <c r="AA12" s="34" t="s">
        <v>886</v>
      </c>
      <c r="AB12" s="34" t="s">
        <v>902</v>
      </c>
      <c r="AC12" s="34" t="s">
        <v>927</v>
      </c>
      <c r="AD12" s="34" t="s">
        <v>2476</v>
      </c>
      <c r="AE12" s="34" t="s">
        <v>961</v>
      </c>
      <c r="AF12" s="34" t="s">
        <v>975</v>
      </c>
      <c r="AG12" s="34" t="s">
        <v>981</v>
      </c>
      <c r="AH12" s="34" t="s">
        <v>989</v>
      </c>
      <c r="AI12" s="34" t="s">
        <v>2476</v>
      </c>
      <c r="AJ12" s="34" t="s">
        <v>1003</v>
      </c>
      <c r="AK12" s="34" t="s">
        <v>1008</v>
      </c>
      <c r="AL12" s="34" t="s">
        <v>2476</v>
      </c>
      <c r="AM12" s="34" t="s">
        <v>2476</v>
      </c>
      <c r="AN12" s="34" t="s">
        <v>2476</v>
      </c>
      <c r="AO12" s="34" t="s">
        <v>1026</v>
      </c>
      <c r="AP12" s="34" t="s">
        <v>2476</v>
      </c>
      <c r="AQ12" s="34" t="s">
        <v>1035</v>
      </c>
      <c r="AR12" s="34" t="s">
        <v>1081</v>
      </c>
      <c r="AS12" s="34" t="s">
        <v>1091</v>
      </c>
      <c r="AT12" s="34" t="s">
        <v>1098</v>
      </c>
      <c r="AU12" s="34" t="s">
        <v>1105</v>
      </c>
      <c r="AV12" s="34" t="s">
        <v>1110</v>
      </c>
      <c r="AW12" s="34" t="s">
        <v>1128</v>
      </c>
      <c r="AX12" s="34" t="s">
        <v>1161</v>
      </c>
      <c r="AY12" s="34" t="s">
        <v>2476</v>
      </c>
      <c r="AZ12" s="34" t="s">
        <v>2476</v>
      </c>
      <c r="BA12" s="34" t="s">
        <v>2476</v>
      </c>
      <c r="BB12" s="34" t="s">
        <v>1180</v>
      </c>
      <c r="BC12" s="34" t="s">
        <v>1207</v>
      </c>
      <c r="BD12" s="34" t="s">
        <v>1254</v>
      </c>
      <c r="BE12" s="34" t="s">
        <v>1286</v>
      </c>
      <c r="BF12" s="34" t="s">
        <v>1327</v>
      </c>
      <c r="BG12" s="34" t="s">
        <v>1349</v>
      </c>
      <c r="BH12" s="34" t="s">
        <v>1376</v>
      </c>
      <c r="BI12" s="34" t="s">
        <v>1414</v>
      </c>
      <c r="BJ12" s="34" t="s">
        <v>1451</v>
      </c>
      <c r="BK12" s="34" t="s">
        <v>2476</v>
      </c>
      <c r="BL12" s="34" t="s">
        <v>2476</v>
      </c>
      <c r="BM12" s="34" t="s">
        <v>1473</v>
      </c>
      <c r="BN12" s="34" t="s">
        <v>1480</v>
      </c>
      <c r="BO12" s="34" t="s">
        <v>1502</v>
      </c>
      <c r="BP12" s="34" t="s">
        <v>2476</v>
      </c>
      <c r="BQ12" s="34" t="s">
        <v>2476</v>
      </c>
      <c r="BR12" s="34" t="s">
        <v>2476</v>
      </c>
      <c r="BS12" s="34" t="s">
        <v>2476</v>
      </c>
      <c r="BT12" s="34" t="s">
        <v>1521</v>
      </c>
      <c r="BU12" s="34" t="s">
        <v>2476</v>
      </c>
      <c r="BV12" s="34" t="s">
        <v>2476</v>
      </c>
      <c r="BW12" s="34" t="s">
        <v>2476</v>
      </c>
      <c r="BX12" s="34" t="s">
        <v>2476</v>
      </c>
      <c r="BY12" s="34" t="s">
        <v>1544</v>
      </c>
      <c r="BZ12" s="34" t="s">
        <v>1560</v>
      </c>
      <c r="CA12" s="34" t="s">
        <v>1582</v>
      </c>
      <c r="CB12" s="34" t="s">
        <v>1591</v>
      </c>
      <c r="CC12" s="34" t="s">
        <v>2476</v>
      </c>
      <c r="CD12" s="34" t="s">
        <v>2476</v>
      </c>
      <c r="CE12" s="34" t="s">
        <v>2476</v>
      </c>
      <c r="CF12" s="34" t="s">
        <v>1610</v>
      </c>
      <c r="CG12" s="34" t="s">
        <v>1621</v>
      </c>
      <c r="CH12" s="34" t="s">
        <v>1628</v>
      </c>
      <c r="CI12" s="34" t="s">
        <v>1635</v>
      </c>
      <c r="CJ12" s="34" t="s">
        <v>1640</v>
      </c>
      <c r="CK12" s="34" t="s">
        <v>2476</v>
      </c>
      <c r="CL12" s="34" t="s">
        <v>2476</v>
      </c>
      <c r="CM12" s="34" t="s">
        <v>1653</v>
      </c>
      <c r="CN12" s="34" t="s">
        <v>2476</v>
      </c>
      <c r="CO12" s="34" t="s">
        <v>2476</v>
      </c>
      <c r="CP12" s="34" t="s">
        <v>1665</v>
      </c>
      <c r="CQ12" s="34" t="s">
        <v>1672</v>
      </c>
      <c r="CR12" s="34" t="s">
        <v>2476</v>
      </c>
      <c r="CS12" s="34" t="s">
        <v>2476</v>
      </c>
      <c r="CT12" s="34" t="s">
        <v>1678</v>
      </c>
      <c r="CU12" s="34" t="s">
        <v>1685</v>
      </c>
      <c r="CV12" s="34" t="s">
        <v>1690</v>
      </c>
      <c r="CW12" s="34" t="s">
        <v>2476</v>
      </c>
      <c r="CX12" s="34" t="s">
        <v>1705</v>
      </c>
      <c r="CY12" s="34" t="s">
        <v>1713</v>
      </c>
      <c r="CZ12" s="34" t="s">
        <v>1741</v>
      </c>
      <c r="DA12" s="34" t="s">
        <v>2476</v>
      </c>
      <c r="DB12" s="34" t="s">
        <v>1751</v>
      </c>
      <c r="DC12" s="34" t="s">
        <v>1768</v>
      </c>
      <c r="DD12" s="34" t="s">
        <v>1779</v>
      </c>
      <c r="DE12" s="34" t="s">
        <v>1788</v>
      </c>
      <c r="DF12" s="34" t="s">
        <v>1813</v>
      </c>
      <c r="DG12" s="34" t="s">
        <v>1818</v>
      </c>
      <c r="DH12" s="34" t="s">
        <v>1845</v>
      </c>
      <c r="DI12" s="34" t="s">
        <v>1855</v>
      </c>
      <c r="DJ12" s="34" t="s">
        <v>1871</v>
      </c>
      <c r="DK12" s="34" t="s">
        <v>1899</v>
      </c>
      <c r="DL12" s="34" t="s">
        <v>1904</v>
      </c>
      <c r="DM12" s="34" t="s">
        <v>1914</v>
      </c>
      <c r="DN12" s="34" t="s">
        <v>1934</v>
      </c>
      <c r="DO12" s="34" t="s">
        <v>2476</v>
      </c>
      <c r="DP12" s="34" t="s">
        <v>1946</v>
      </c>
      <c r="DQ12" s="34" t="s">
        <v>1954</v>
      </c>
      <c r="DR12" s="34" t="s">
        <v>1960</v>
      </c>
      <c r="DS12" s="34" t="s">
        <v>1973</v>
      </c>
      <c r="DT12" s="34" t="s">
        <v>1988</v>
      </c>
      <c r="DU12" s="34" t="s">
        <v>1996</v>
      </c>
      <c r="DV12" s="34" t="s">
        <v>2476</v>
      </c>
      <c r="DW12" s="34" t="s">
        <v>2037</v>
      </c>
      <c r="DX12" s="34" t="s">
        <v>2085</v>
      </c>
      <c r="DY12" s="34" t="s">
        <v>2120</v>
      </c>
      <c r="DZ12" s="34" t="s">
        <v>2139</v>
      </c>
      <c r="EA12" s="34" t="s">
        <v>2148</v>
      </c>
      <c r="EB12" s="34" t="s">
        <v>2181</v>
      </c>
      <c r="EC12" s="34" t="s">
        <v>2194</v>
      </c>
      <c r="ED12" s="34" t="s">
        <v>2224</v>
      </c>
      <c r="EE12" s="34" t="s">
        <v>2277</v>
      </c>
      <c r="EF12" s="34" t="s">
        <v>2292</v>
      </c>
      <c r="EG12" s="34" t="s">
        <v>2309</v>
      </c>
      <c r="EH12" s="34" t="s">
        <v>2321</v>
      </c>
      <c r="EI12" s="34" t="s">
        <v>2339</v>
      </c>
      <c r="EJ12" s="34" t="s">
        <v>2363</v>
      </c>
      <c r="EK12" s="34" t="s">
        <v>2380</v>
      </c>
      <c r="EL12" s="34" t="s">
        <v>2476</v>
      </c>
      <c r="EM12" s="34" t="s">
        <v>2398</v>
      </c>
      <c r="EN12" s="34" t="s">
        <v>2476</v>
      </c>
      <c r="EO12" s="34" t="s">
        <v>2445</v>
      </c>
      <c r="EP12" s="34" t="s">
        <v>2476</v>
      </c>
      <c r="EQ12" s="34" t="s">
        <v>2453</v>
      </c>
      <c r="ER12" s="37" t="s">
        <v>2474</v>
      </c>
      <c r="ES12" s="26" t="s">
        <v>2477</v>
      </c>
    </row>
    <row r="13" spans="1:149" s="2" customFormat="1" ht="21.75" customHeight="1" x14ac:dyDescent="0.25">
      <c r="C13" s="33" t="s">
        <v>595</v>
      </c>
      <c r="D13" s="34" t="s">
        <v>602</v>
      </c>
      <c r="E13" s="34" t="s">
        <v>616</v>
      </c>
      <c r="F13" s="34" t="s">
        <v>2476</v>
      </c>
      <c r="G13" s="34" t="s">
        <v>638</v>
      </c>
      <c r="H13" s="34" t="s">
        <v>659</v>
      </c>
      <c r="I13" s="34" t="s">
        <v>672</v>
      </c>
      <c r="J13" s="34" t="s">
        <v>2476</v>
      </c>
      <c r="K13" s="34" t="s">
        <v>679</v>
      </c>
      <c r="L13" s="34" t="s">
        <v>2476</v>
      </c>
      <c r="M13" s="34" t="s">
        <v>690</v>
      </c>
      <c r="N13" s="34" t="s">
        <v>696</v>
      </c>
      <c r="O13" s="34" t="s">
        <v>703</v>
      </c>
      <c r="P13" s="34" t="s">
        <v>2476</v>
      </c>
      <c r="Q13" s="34" t="s">
        <v>713</v>
      </c>
      <c r="R13" s="34" t="s">
        <v>723</v>
      </c>
      <c r="S13" s="34" t="s">
        <v>740</v>
      </c>
      <c r="T13" s="34" t="s">
        <v>754</v>
      </c>
      <c r="U13" s="34" t="s">
        <v>768</v>
      </c>
      <c r="V13" s="34" t="s">
        <v>777</v>
      </c>
      <c r="W13" s="34" t="s">
        <v>799</v>
      </c>
      <c r="X13" s="34" t="s">
        <v>836</v>
      </c>
      <c r="Y13" s="34" t="s">
        <v>851</v>
      </c>
      <c r="Z13" s="34" t="s">
        <v>860</v>
      </c>
      <c r="AA13" s="34" t="s">
        <v>887</v>
      </c>
      <c r="AB13" s="34" t="s">
        <v>903</v>
      </c>
      <c r="AC13" s="34" t="s">
        <v>928</v>
      </c>
      <c r="AD13" s="34" t="s">
        <v>2476</v>
      </c>
      <c r="AE13" s="34" t="s">
        <v>962</v>
      </c>
      <c r="AF13" s="34" t="s">
        <v>976</v>
      </c>
      <c r="AG13" s="34" t="s">
        <v>982</v>
      </c>
      <c r="AH13" s="34" t="s">
        <v>990</v>
      </c>
      <c r="AI13" s="34" t="s">
        <v>2476</v>
      </c>
      <c r="AJ13" s="34" t="s">
        <v>2476</v>
      </c>
      <c r="AK13" s="34" t="s">
        <v>1009</v>
      </c>
      <c r="AL13" s="34" t="s">
        <v>2476</v>
      </c>
      <c r="AM13" s="34" t="s">
        <v>2476</v>
      </c>
      <c r="AN13" s="34" t="s">
        <v>2476</v>
      </c>
      <c r="AO13" s="34" t="s">
        <v>2476</v>
      </c>
      <c r="AP13" s="34" t="s">
        <v>2476</v>
      </c>
      <c r="AQ13" s="34" t="s">
        <v>1036</v>
      </c>
      <c r="AR13" s="34" t="s">
        <v>1082</v>
      </c>
      <c r="AS13" s="34" t="s">
        <v>1092</v>
      </c>
      <c r="AT13" s="34" t="s">
        <v>1099</v>
      </c>
      <c r="AU13" s="34" t="s">
        <v>2476</v>
      </c>
      <c r="AV13" s="34" t="s">
        <v>1111</v>
      </c>
      <c r="AW13" s="34" t="s">
        <v>1129</v>
      </c>
      <c r="AX13" s="34" t="s">
        <v>1162</v>
      </c>
      <c r="AY13" s="34" t="s">
        <v>2476</v>
      </c>
      <c r="AZ13" s="34" t="s">
        <v>2476</v>
      </c>
      <c r="BA13" s="34" t="s">
        <v>2476</v>
      </c>
      <c r="BB13" s="34" t="s">
        <v>1181</v>
      </c>
      <c r="BC13" s="34" t="s">
        <v>1208</v>
      </c>
      <c r="BD13" s="34" t="s">
        <v>1255</v>
      </c>
      <c r="BE13" s="34" t="s">
        <v>1287</v>
      </c>
      <c r="BF13" s="34" t="s">
        <v>1328</v>
      </c>
      <c r="BG13" s="34" t="s">
        <v>1350</v>
      </c>
      <c r="BH13" s="34" t="s">
        <v>1377</v>
      </c>
      <c r="BI13" s="34" t="s">
        <v>1415</v>
      </c>
      <c r="BJ13" s="34" t="s">
        <v>1452</v>
      </c>
      <c r="BK13" s="34" t="s">
        <v>2476</v>
      </c>
      <c r="BL13" s="34" t="s">
        <v>2476</v>
      </c>
      <c r="BM13" s="34" t="s">
        <v>1474</v>
      </c>
      <c r="BN13" s="34" t="s">
        <v>1481</v>
      </c>
      <c r="BO13" s="34" t="s">
        <v>1503</v>
      </c>
      <c r="BP13" s="34" t="s">
        <v>2476</v>
      </c>
      <c r="BQ13" s="34" t="s">
        <v>2476</v>
      </c>
      <c r="BR13" s="34" t="s">
        <v>2476</v>
      </c>
      <c r="BS13" s="34" t="s">
        <v>2476</v>
      </c>
      <c r="BT13" s="34" t="s">
        <v>1522</v>
      </c>
      <c r="BU13" s="34" t="s">
        <v>2476</v>
      </c>
      <c r="BV13" s="34" t="s">
        <v>2476</v>
      </c>
      <c r="BW13" s="34" t="s">
        <v>2476</v>
      </c>
      <c r="BX13" s="34" t="s">
        <v>2476</v>
      </c>
      <c r="BY13" s="34" t="s">
        <v>1545</v>
      </c>
      <c r="BZ13" s="34" t="s">
        <v>1561</v>
      </c>
      <c r="CA13" s="34" t="s">
        <v>1583</v>
      </c>
      <c r="CB13" s="34" t="s">
        <v>1592</v>
      </c>
      <c r="CC13" s="34" t="s">
        <v>2476</v>
      </c>
      <c r="CD13" s="34" t="s">
        <v>2476</v>
      </c>
      <c r="CE13" s="34" t="s">
        <v>2476</v>
      </c>
      <c r="CF13" s="34" t="s">
        <v>1611</v>
      </c>
      <c r="CG13" s="34" t="s">
        <v>1622</v>
      </c>
      <c r="CH13" s="34" t="s">
        <v>1629</v>
      </c>
      <c r="CI13" s="34" t="s">
        <v>2476</v>
      </c>
      <c r="CJ13" s="34" t="s">
        <v>2476</v>
      </c>
      <c r="CK13" s="34" t="s">
        <v>2476</v>
      </c>
      <c r="CL13" s="34" t="s">
        <v>2476</v>
      </c>
      <c r="CM13" s="34" t="s">
        <v>1654</v>
      </c>
      <c r="CN13" s="34" t="s">
        <v>2476</v>
      </c>
      <c r="CO13" s="34" t="s">
        <v>2476</v>
      </c>
      <c r="CP13" s="34" t="s">
        <v>1666</v>
      </c>
      <c r="CQ13" s="34" t="s">
        <v>2476</v>
      </c>
      <c r="CR13" s="34" t="s">
        <v>2476</v>
      </c>
      <c r="CS13" s="34" t="s">
        <v>2476</v>
      </c>
      <c r="CT13" s="34" t="s">
        <v>1679</v>
      </c>
      <c r="CU13" s="34" t="s">
        <v>2476</v>
      </c>
      <c r="CV13" s="34" t="s">
        <v>1691</v>
      </c>
      <c r="CW13" s="34" t="s">
        <v>2476</v>
      </c>
      <c r="CX13" s="34" t="s">
        <v>1706</v>
      </c>
      <c r="CY13" s="34" t="s">
        <v>1714</v>
      </c>
      <c r="CZ13" s="34" t="s">
        <v>1742</v>
      </c>
      <c r="DA13" s="34" t="s">
        <v>2476</v>
      </c>
      <c r="DB13" s="34" t="s">
        <v>1752</v>
      </c>
      <c r="DC13" s="34" t="s">
        <v>1769</v>
      </c>
      <c r="DD13" s="34" t="s">
        <v>1780</v>
      </c>
      <c r="DE13" s="34" t="s">
        <v>1789</v>
      </c>
      <c r="DF13" s="34" t="s">
        <v>2476</v>
      </c>
      <c r="DG13" s="34" t="s">
        <v>1819</v>
      </c>
      <c r="DH13" s="34" t="s">
        <v>1846</v>
      </c>
      <c r="DI13" s="34" t="s">
        <v>1856</v>
      </c>
      <c r="DJ13" s="34" t="s">
        <v>1872</v>
      </c>
      <c r="DK13" s="34" t="s">
        <v>2476</v>
      </c>
      <c r="DL13" s="34" t="s">
        <v>1905</v>
      </c>
      <c r="DM13" s="34" t="s">
        <v>1915</v>
      </c>
      <c r="DN13" s="34" t="s">
        <v>1935</v>
      </c>
      <c r="DO13" s="34" t="s">
        <v>2476</v>
      </c>
      <c r="DP13" s="34" t="s">
        <v>1947</v>
      </c>
      <c r="DQ13" s="34" t="s">
        <v>1955</v>
      </c>
      <c r="DR13" s="34" t="s">
        <v>1961</v>
      </c>
      <c r="DS13" s="34" t="s">
        <v>1974</v>
      </c>
      <c r="DT13" s="34" t="s">
        <v>1989</v>
      </c>
      <c r="DU13" s="34" t="s">
        <v>1997</v>
      </c>
      <c r="DV13" s="34" t="s">
        <v>2476</v>
      </c>
      <c r="DW13" s="34" t="s">
        <v>2038</v>
      </c>
      <c r="DX13" s="34" t="s">
        <v>2086</v>
      </c>
      <c r="DY13" s="34" t="s">
        <v>2121</v>
      </c>
      <c r="DZ13" s="34" t="s">
        <v>2140</v>
      </c>
      <c r="EA13" s="34" t="s">
        <v>2149</v>
      </c>
      <c r="EB13" s="34" t="s">
        <v>2182</v>
      </c>
      <c r="EC13" s="34" t="s">
        <v>2195</v>
      </c>
      <c r="ED13" s="34" t="s">
        <v>2225</v>
      </c>
      <c r="EE13" s="34" t="s">
        <v>2278</v>
      </c>
      <c r="EF13" s="34" t="s">
        <v>2293</v>
      </c>
      <c r="EG13" s="34" t="s">
        <v>2310</v>
      </c>
      <c r="EH13" s="34" t="s">
        <v>2322</v>
      </c>
      <c r="EI13" s="34" t="s">
        <v>2340</v>
      </c>
      <c r="EJ13" s="34" t="s">
        <v>2364</v>
      </c>
      <c r="EK13" s="34" t="s">
        <v>2381</v>
      </c>
      <c r="EL13" s="34" t="s">
        <v>2476</v>
      </c>
      <c r="EM13" s="34" t="s">
        <v>2399</v>
      </c>
      <c r="EN13" s="34" t="s">
        <v>2476</v>
      </c>
      <c r="EO13" s="34" t="s">
        <v>2476</v>
      </c>
      <c r="EP13" s="34" t="s">
        <v>2476</v>
      </c>
      <c r="EQ13" s="34" t="s">
        <v>2454</v>
      </c>
      <c r="ER13" s="37" t="s">
        <v>2475</v>
      </c>
      <c r="ES13" s="26" t="s">
        <v>2477</v>
      </c>
    </row>
    <row r="14" spans="1:149" s="2" customFormat="1" ht="21.75" customHeight="1" x14ac:dyDescent="0.25">
      <c r="C14" s="33" t="s">
        <v>596</v>
      </c>
      <c r="D14" s="34" t="s">
        <v>603</v>
      </c>
      <c r="E14" s="34" t="s">
        <v>617</v>
      </c>
      <c r="F14" s="34" t="s">
        <v>2476</v>
      </c>
      <c r="G14" s="34" t="s">
        <v>639</v>
      </c>
      <c r="H14" s="34" t="s">
        <v>660</v>
      </c>
      <c r="I14" s="34" t="s">
        <v>2476</v>
      </c>
      <c r="J14" s="34" t="s">
        <v>2476</v>
      </c>
      <c r="K14" s="34" t="s">
        <v>680</v>
      </c>
      <c r="L14" s="34" t="s">
        <v>2476</v>
      </c>
      <c r="M14" s="34" t="s">
        <v>2476</v>
      </c>
      <c r="N14" s="34" t="s">
        <v>697</v>
      </c>
      <c r="O14" s="34" t="s">
        <v>704</v>
      </c>
      <c r="P14" s="34" t="s">
        <v>2476</v>
      </c>
      <c r="Q14" s="34" t="s">
        <v>714</v>
      </c>
      <c r="R14" s="34" t="s">
        <v>724</v>
      </c>
      <c r="S14" s="34" t="s">
        <v>741</v>
      </c>
      <c r="T14" s="34" t="s">
        <v>755</v>
      </c>
      <c r="U14" s="34" t="s">
        <v>769</v>
      </c>
      <c r="V14" s="34" t="s">
        <v>778</v>
      </c>
      <c r="W14" s="34" t="s">
        <v>800</v>
      </c>
      <c r="X14" s="34" t="s">
        <v>837</v>
      </c>
      <c r="Y14" s="34" t="s">
        <v>852</v>
      </c>
      <c r="Z14" s="34" t="s">
        <v>861</v>
      </c>
      <c r="AA14" s="34" t="s">
        <v>888</v>
      </c>
      <c r="AB14" s="34" t="s">
        <v>904</v>
      </c>
      <c r="AC14" s="34" t="s">
        <v>929</v>
      </c>
      <c r="AD14" s="34" t="s">
        <v>2476</v>
      </c>
      <c r="AE14" s="34" t="s">
        <v>963</v>
      </c>
      <c r="AF14" s="34" t="s">
        <v>2476</v>
      </c>
      <c r="AG14" s="34" t="s">
        <v>983</v>
      </c>
      <c r="AH14" s="34" t="s">
        <v>991</v>
      </c>
      <c r="AI14" s="34" t="s">
        <v>2476</v>
      </c>
      <c r="AJ14" s="34" t="s">
        <v>2476</v>
      </c>
      <c r="AK14" s="34" t="s">
        <v>1010</v>
      </c>
      <c r="AL14" s="34" t="s">
        <v>2476</v>
      </c>
      <c r="AM14" s="34" t="s">
        <v>2476</v>
      </c>
      <c r="AN14" s="34" t="s">
        <v>2476</v>
      </c>
      <c r="AO14" s="34" t="s">
        <v>2476</v>
      </c>
      <c r="AP14" s="34" t="s">
        <v>2476</v>
      </c>
      <c r="AQ14" s="34" t="s">
        <v>1037</v>
      </c>
      <c r="AR14" s="34" t="s">
        <v>1083</v>
      </c>
      <c r="AS14" s="34" t="s">
        <v>1093</v>
      </c>
      <c r="AT14" s="34" t="s">
        <v>1100</v>
      </c>
      <c r="AU14" s="34" t="s">
        <v>2476</v>
      </c>
      <c r="AV14" s="34" t="s">
        <v>1112</v>
      </c>
      <c r="AW14" s="34" t="s">
        <v>1130</v>
      </c>
      <c r="AX14" s="34" t="s">
        <v>1163</v>
      </c>
      <c r="AY14" s="34" t="s">
        <v>2476</v>
      </c>
      <c r="AZ14" s="34" t="s">
        <v>2476</v>
      </c>
      <c r="BA14" s="34" t="s">
        <v>2476</v>
      </c>
      <c r="BB14" s="34" t="s">
        <v>1182</v>
      </c>
      <c r="BC14" s="34" t="s">
        <v>1209</v>
      </c>
      <c r="BD14" s="34" t="s">
        <v>1256</v>
      </c>
      <c r="BE14" s="34" t="s">
        <v>1288</v>
      </c>
      <c r="BF14" s="34" t="s">
        <v>1329</v>
      </c>
      <c r="BG14" s="34" t="s">
        <v>1351</v>
      </c>
      <c r="BH14" s="34" t="s">
        <v>1378</v>
      </c>
      <c r="BI14" s="34" t="s">
        <v>1416</v>
      </c>
      <c r="BJ14" s="34" t="s">
        <v>1453</v>
      </c>
      <c r="BK14" s="34" t="s">
        <v>2476</v>
      </c>
      <c r="BL14" s="34" t="s">
        <v>2476</v>
      </c>
      <c r="BM14" s="34" t="s">
        <v>1475</v>
      </c>
      <c r="BN14" s="34" t="s">
        <v>1482</v>
      </c>
      <c r="BO14" s="34" t="s">
        <v>1504</v>
      </c>
      <c r="BP14" s="34" t="s">
        <v>2476</v>
      </c>
      <c r="BQ14" s="34" t="s">
        <v>2476</v>
      </c>
      <c r="BR14" s="34" t="s">
        <v>2476</v>
      </c>
      <c r="BS14" s="34" t="s">
        <v>2476</v>
      </c>
      <c r="BT14" s="34" t="s">
        <v>1523</v>
      </c>
      <c r="BU14" s="34" t="s">
        <v>2476</v>
      </c>
      <c r="BV14" s="34" t="s">
        <v>2476</v>
      </c>
      <c r="BW14" s="34" t="s">
        <v>2476</v>
      </c>
      <c r="BX14" s="34" t="s">
        <v>2476</v>
      </c>
      <c r="BY14" s="34" t="s">
        <v>1546</v>
      </c>
      <c r="BZ14" s="34" t="s">
        <v>1562</v>
      </c>
      <c r="CA14" s="34" t="s">
        <v>1584</v>
      </c>
      <c r="CB14" s="34" t="s">
        <v>1593</v>
      </c>
      <c r="CC14" s="34" t="s">
        <v>2476</v>
      </c>
      <c r="CD14" s="34" t="s">
        <v>2476</v>
      </c>
      <c r="CE14" s="34" t="s">
        <v>2476</v>
      </c>
      <c r="CF14" s="34" t="s">
        <v>1612</v>
      </c>
      <c r="CG14" s="34" t="s">
        <v>1623</v>
      </c>
      <c r="CH14" s="34" t="s">
        <v>1630</v>
      </c>
      <c r="CI14" s="34" t="s">
        <v>2476</v>
      </c>
      <c r="CJ14" s="34" t="s">
        <v>2476</v>
      </c>
      <c r="CK14" s="34" t="s">
        <v>2476</v>
      </c>
      <c r="CL14" s="34" t="s">
        <v>2476</v>
      </c>
      <c r="CM14" s="34" t="s">
        <v>1655</v>
      </c>
      <c r="CN14" s="34" t="s">
        <v>2476</v>
      </c>
      <c r="CO14" s="34" t="s">
        <v>2476</v>
      </c>
      <c r="CP14" s="34" t="s">
        <v>1667</v>
      </c>
      <c r="CQ14" s="34" t="s">
        <v>2476</v>
      </c>
      <c r="CR14" s="34" t="s">
        <v>2476</v>
      </c>
      <c r="CS14" s="34" t="s">
        <v>2476</v>
      </c>
      <c r="CT14" s="34" t="s">
        <v>1680</v>
      </c>
      <c r="CU14" s="34" t="s">
        <v>2476</v>
      </c>
      <c r="CV14" s="34" t="s">
        <v>1692</v>
      </c>
      <c r="CW14" s="34" t="s">
        <v>2476</v>
      </c>
      <c r="CX14" s="34" t="s">
        <v>1707</v>
      </c>
      <c r="CY14" s="34" t="s">
        <v>1715</v>
      </c>
      <c r="CZ14" s="34" t="s">
        <v>2476</v>
      </c>
      <c r="DA14" s="34" t="s">
        <v>2476</v>
      </c>
      <c r="DB14" s="34" t="s">
        <v>1753</v>
      </c>
      <c r="DC14" s="34" t="s">
        <v>1770</v>
      </c>
      <c r="DD14" s="34" t="s">
        <v>1781</v>
      </c>
      <c r="DE14" s="34" t="s">
        <v>1790</v>
      </c>
      <c r="DF14" s="34" t="s">
        <v>2476</v>
      </c>
      <c r="DG14" s="34" t="s">
        <v>1820</v>
      </c>
      <c r="DH14" s="34" t="s">
        <v>1847</v>
      </c>
      <c r="DI14" s="34" t="s">
        <v>1857</v>
      </c>
      <c r="DJ14" s="34" t="s">
        <v>1873</v>
      </c>
      <c r="DK14" s="34" t="s">
        <v>2476</v>
      </c>
      <c r="DL14" s="34" t="s">
        <v>1906</v>
      </c>
      <c r="DM14" s="34" t="s">
        <v>1916</v>
      </c>
      <c r="DN14" s="34" t="s">
        <v>1936</v>
      </c>
      <c r="DO14" s="34" t="s">
        <v>2476</v>
      </c>
      <c r="DP14" s="34" t="s">
        <v>1948</v>
      </c>
      <c r="DQ14" s="34" t="s">
        <v>2476</v>
      </c>
      <c r="DR14" s="34" t="s">
        <v>1962</v>
      </c>
      <c r="DS14" s="34" t="s">
        <v>1975</v>
      </c>
      <c r="DT14" s="34" t="s">
        <v>1990</v>
      </c>
      <c r="DU14" s="34" t="s">
        <v>1998</v>
      </c>
      <c r="DV14" s="34" t="s">
        <v>2476</v>
      </c>
      <c r="DW14" s="34" t="s">
        <v>2039</v>
      </c>
      <c r="DX14" s="34" t="s">
        <v>2087</v>
      </c>
      <c r="DY14" s="34" t="s">
        <v>2122</v>
      </c>
      <c r="DZ14" s="34" t="s">
        <v>2141</v>
      </c>
      <c r="EA14" s="34" t="s">
        <v>2150</v>
      </c>
      <c r="EB14" s="34" t="s">
        <v>2183</v>
      </c>
      <c r="EC14" s="34" t="s">
        <v>2196</v>
      </c>
      <c r="ED14" s="34" t="s">
        <v>2226</v>
      </c>
      <c r="EE14" s="34" t="s">
        <v>2279</v>
      </c>
      <c r="EF14" s="34" t="s">
        <v>2294</v>
      </c>
      <c r="EG14" s="34" t="s">
        <v>2311</v>
      </c>
      <c r="EH14" s="34" t="s">
        <v>2323</v>
      </c>
      <c r="EI14" s="34" t="s">
        <v>2341</v>
      </c>
      <c r="EJ14" s="34" t="s">
        <v>2365</v>
      </c>
      <c r="EK14" s="34" t="s">
        <v>2382</v>
      </c>
      <c r="EL14" s="34" t="s">
        <v>2476</v>
      </c>
      <c r="EM14" s="34" t="s">
        <v>2400</v>
      </c>
      <c r="EN14" s="34" t="s">
        <v>2476</v>
      </c>
      <c r="EO14" s="34" t="s">
        <v>2476</v>
      </c>
      <c r="EP14" s="34" t="s">
        <v>2476</v>
      </c>
      <c r="EQ14" s="34" t="s">
        <v>2455</v>
      </c>
      <c r="ER14" s="37" t="s">
        <v>2476</v>
      </c>
      <c r="ES14" s="26" t="s">
        <v>2477</v>
      </c>
    </row>
    <row r="15" spans="1:149" s="2" customFormat="1" ht="21.75" customHeight="1" x14ac:dyDescent="0.25">
      <c r="C15" s="33" t="s">
        <v>2476</v>
      </c>
      <c r="D15" s="34" t="s">
        <v>604</v>
      </c>
      <c r="E15" s="57" t="s">
        <v>618</v>
      </c>
      <c r="F15" s="34" t="s">
        <v>2476</v>
      </c>
      <c r="G15" s="34" t="s">
        <v>640</v>
      </c>
      <c r="H15" s="34" t="s">
        <v>661</v>
      </c>
      <c r="I15" s="34" t="s">
        <v>2476</v>
      </c>
      <c r="J15" s="34" t="s">
        <v>2476</v>
      </c>
      <c r="K15" s="34" t="s">
        <v>681</v>
      </c>
      <c r="L15" s="34" t="s">
        <v>2476</v>
      </c>
      <c r="M15" s="34" t="s">
        <v>2476</v>
      </c>
      <c r="N15" s="34" t="s">
        <v>2476</v>
      </c>
      <c r="O15" s="34" t="s">
        <v>705</v>
      </c>
      <c r="P15" s="34" t="s">
        <v>2476</v>
      </c>
      <c r="Q15" s="34" t="s">
        <v>715</v>
      </c>
      <c r="R15" s="34" t="s">
        <v>725</v>
      </c>
      <c r="S15" s="34" t="s">
        <v>742</v>
      </c>
      <c r="T15" s="34" t="s">
        <v>756</v>
      </c>
      <c r="U15" s="34" t="s">
        <v>770</v>
      </c>
      <c r="V15" s="34" t="s">
        <v>779</v>
      </c>
      <c r="W15" s="34" t="s">
        <v>801</v>
      </c>
      <c r="X15" s="34" t="s">
        <v>838</v>
      </c>
      <c r="Y15" s="34" t="s">
        <v>853</v>
      </c>
      <c r="Z15" s="34" t="s">
        <v>862</v>
      </c>
      <c r="AA15" s="34" t="s">
        <v>889</v>
      </c>
      <c r="AB15" s="34" t="s">
        <v>905</v>
      </c>
      <c r="AC15" s="34" t="s">
        <v>930</v>
      </c>
      <c r="AD15" s="34" t="s">
        <v>2476</v>
      </c>
      <c r="AE15" s="34" t="s">
        <v>964</v>
      </c>
      <c r="AF15" s="34" t="s">
        <v>2476</v>
      </c>
      <c r="AG15" s="34" t="s">
        <v>984</v>
      </c>
      <c r="AH15" s="34" t="s">
        <v>992</v>
      </c>
      <c r="AI15" s="34" t="s">
        <v>2476</v>
      </c>
      <c r="AJ15" s="34" t="s">
        <v>2476</v>
      </c>
      <c r="AK15" s="34" t="s">
        <v>1011</v>
      </c>
      <c r="AL15" s="34" t="s">
        <v>2476</v>
      </c>
      <c r="AM15" s="34" t="s">
        <v>2476</v>
      </c>
      <c r="AN15" s="34" t="s">
        <v>2476</v>
      </c>
      <c r="AO15" s="34" t="s">
        <v>2476</v>
      </c>
      <c r="AP15" s="34" t="s">
        <v>2476</v>
      </c>
      <c r="AQ15" s="34" t="s">
        <v>1038</v>
      </c>
      <c r="AR15" s="34" t="s">
        <v>1084</v>
      </c>
      <c r="AS15" s="34" t="s">
        <v>2476</v>
      </c>
      <c r="AT15" s="34" t="s">
        <v>2476</v>
      </c>
      <c r="AU15" s="34" t="s">
        <v>2476</v>
      </c>
      <c r="AV15" s="34" t="s">
        <v>1113</v>
      </c>
      <c r="AW15" s="34" t="s">
        <v>1131</v>
      </c>
      <c r="AX15" s="34" t="s">
        <v>1164</v>
      </c>
      <c r="AY15" s="34" t="s">
        <v>2476</v>
      </c>
      <c r="AZ15" s="34" t="s">
        <v>2476</v>
      </c>
      <c r="BA15" s="34" t="s">
        <v>2476</v>
      </c>
      <c r="BB15" s="34" t="s">
        <v>1183</v>
      </c>
      <c r="BC15" s="34" t="s">
        <v>1210</v>
      </c>
      <c r="BD15" s="34" t="s">
        <v>1257</v>
      </c>
      <c r="BE15" s="34" t="s">
        <v>1289</v>
      </c>
      <c r="BF15" s="34" t="s">
        <v>1330</v>
      </c>
      <c r="BG15" s="34" t="s">
        <v>1352</v>
      </c>
      <c r="BH15" s="34" t="s">
        <v>1379</v>
      </c>
      <c r="BI15" s="34" t="s">
        <v>1417</v>
      </c>
      <c r="BJ15" s="34" t="s">
        <v>1454</v>
      </c>
      <c r="BK15" s="34" t="s">
        <v>2476</v>
      </c>
      <c r="BL15" s="34" t="s">
        <v>2476</v>
      </c>
      <c r="BM15" s="34" t="s">
        <v>2476</v>
      </c>
      <c r="BN15" s="34" t="s">
        <v>1483</v>
      </c>
      <c r="BO15" s="34" t="s">
        <v>2476</v>
      </c>
      <c r="BP15" s="34" t="s">
        <v>2476</v>
      </c>
      <c r="BQ15" s="34" t="s">
        <v>2476</v>
      </c>
      <c r="BR15" s="34" t="s">
        <v>2476</v>
      </c>
      <c r="BS15" s="34" t="s">
        <v>2476</v>
      </c>
      <c r="BT15" s="34" t="s">
        <v>1524</v>
      </c>
      <c r="BU15" s="34" t="s">
        <v>2476</v>
      </c>
      <c r="BV15" s="34" t="s">
        <v>2476</v>
      </c>
      <c r="BW15" s="34" t="s">
        <v>2476</v>
      </c>
      <c r="BX15" s="34" t="s">
        <v>2476</v>
      </c>
      <c r="BY15" s="34" t="s">
        <v>1547</v>
      </c>
      <c r="BZ15" s="34" t="s">
        <v>1563</v>
      </c>
      <c r="CA15" s="34" t="s">
        <v>1585</v>
      </c>
      <c r="CB15" s="34" t="s">
        <v>1594</v>
      </c>
      <c r="CC15" s="34" t="s">
        <v>2476</v>
      </c>
      <c r="CD15" s="34" t="s">
        <v>2476</v>
      </c>
      <c r="CE15" s="34" t="s">
        <v>2476</v>
      </c>
      <c r="CF15" s="34" t="s">
        <v>1613</v>
      </c>
      <c r="CG15" s="34" t="s">
        <v>2476</v>
      </c>
      <c r="CH15" s="34" t="s">
        <v>2476</v>
      </c>
      <c r="CI15" s="34" t="s">
        <v>2476</v>
      </c>
      <c r="CJ15" s="34" t="s">
        <v>2476</v>
      </c>
      <c r="CK15" s="34" t="s">
        <v>2476</v>
      </c>
      <c r="CL15" s="34" t="s">
        <v>2476</v>
      </c>
      <c r="CM15" s="34" t="s">
        <v>1656</v>
      </c>
      <c r="CN15" s="34" t="s">
        <v>2476</v>
      </c>
      <c r="CO15" s="34" t="s">
        <v>2476</v>
      </c>
      <c r="CP15" s="34" t="s">
        <v>2476</v>
      </c>
      <c r="CQ15" s="34" t="s">
        <v>2476</v>
      </c>
      <c r="CR15" s="34" t="s">
        <v>2476</v>
      </c>
      <c r="CS15" s="34" t="s">
        <v>2476</v>
      </c>
      <c r="CT15" s="34" t="s">
        <v>2476</v>
      </c>
      <c r="CU15" s="34" t="s">
        <v>2476</v>
      </c>
      <c r="CV15" s="34" t="s">
        <v>1693</v>
      </c>
      <c r="CW15" s="34" t="s">
        <v>2476</v>
      </c>
      <c r="CX15" s="34" t="s">
        <v>1708</v>
      </c>
      <c r="CY15" s="34" t="s">
        <v>1716</v>
      </c>
      <c r="CZ15" s="34" t="s">
        <v>2476</v>
      </c>
      <c r="DA15" s="34" t="s">
        <v>2476</v>
      </c>
      <c r="DB15" s="34" t="s">
        <v>1754</v>
      </c>
      <c r="DC15" s="34" t="s">
        <v>1771</v>
      </c>
      <c r="DD15" s="34" t="s">
        <v>1782</v>
      </c>
      <c r="DE15" s="34" t="s">
        <v>1791</v>
      </c>
      <c r="DF15" s="34" t="s">
        <v>2476</v>
      </c>
      <c r="DG15" s="34" t="s">
        <v>1821</v>
      </c>
      <c r="DH15" s="34" t="s">
        <v>1848</v>
      </c>
      <c r="DI15" s="34" t="s">
        <v>1858</v>
      </c>
      <c r="DJ15" s="34" t="s">
        <v>1874</v>
      </c>
      <c r="DK15" s="34" t="s">
        <v>2476</v>
      </c>
      <c r="DL15" s="34" t="s">
        <v>1907</v>
      </c>
      <c r="DM15" s="34" t="s">
        <v>1917</v>
      </c>
      <c r="DN15" s="34" t="s">
        <v>1937</v>
      </c>
      <c r="DO15" s="34" t="s">
        <v>2476</v>
      </c>
      <c r="DP15" s="34" t="s">
        <v>1949</v>
      </c>
      <c r="DQ15" s="34" t="s">
        <v>2476</v>
      </c>
      <c r="DR15" s="34" t="s">
        <v>1963</v>
      </c>
      <c r="DS15" s="34" t="s">
        <v>1976</v>
      </c>
      <c r="DT15" s="34" t="s">
        <v>1991</v>
      </c>
      <c r="DU15" s="34" t="s">
        <v>1999</v>
      </c>
      <c r="DV15" s="34" t="s">
        <v>2476</v>
      </c>
      <c r="DW15" s="34" t="s">
        <v>2040</v>
      </c>
      <c r="DX15" s="34" t="s">
        <v>2088</v>
      </c>
      <c r="DY15" s="34" t="s">
        <v>2123</v>
      </c>
      <c r="DZ15" s="34" t="s">
        <v>2142</v>
      </c>
      <c r="EA15" s="34" t="s">
        <v>2151</v>
      </c>
      <c r="EB15" s="34" t="s">
        <v>2184</v>
      </c>
      <c r="EC15" s="34" t="s">
        <v>2197</v>
      </c>
      <c r="ED15" s="34" t="s">
        <v>2227</v>
      </c>
      <c r="EE15" s="34" t="s">
        <v>2280</v>
      </c>
      <c r="EF15" s="34" t="s">
        <v>2295</v>
      </c>
      <c r="EG15" s="34" t="s">
        <v>2312</v>
      </c>
      <c r="EH15" s="34" t="s">
        <v>2324</v>
      </c>
      <c r="EI15" s="34" t="s">
        <v>2342</v>
      </c>
      <c r="EJ15" s="34" t="s">
        <v>2366</v>
      </c>
      <c r="EK15" s="34" t="s">
        <v>2383</v>
      </c>
      <c r="EL15" s="34" t="s">
        <v>2476</v>
      </c>
      <c r="EM15" s="34" t="s">
        <v>2401</v>
      </c>
      <c r="EN15" s="34" t="s">
        <v>2476</v>
      </c>
      <c r="EO15" s="34" t="s">
        <v>2476</v>
      </c>
      <c r="EP15" s="34" t="s">
        <v>2476</v>
      </c>
      <c r="EQ15" s="34" t="s">
        <v>2456</v>
      </c>
      <c r="ER15" s="37" t="s">
        <v>2476</v>
      </c>
      <c r="ES15" s="26" t="s">
        <v>2477</v>
      </c>
    </row>
    <row r="16" spans="1:149" s="2" customFormat="1" ht="21.75" customHeight="1" x14ac:dyDescent="0.25">
      <c r="C16" s="33" t="s">
        <v>2476</v>
      </c>
      <c r="D16" s="34" t="s">
        <v>605</v>
      </c>
      <c r="E16" s="34" t="s">
        <v>619</v>
      </c>
      <c r="F16" s="34" t="s">
        <v>2476</v>
      </c>
      <c r="G16" s="34" t="s">
        <v>641</v>
      </c>
      <c r="H16" s="34" t="s">
        <v>662</v>
      </c>
      <c r="I16" s="34" t="s">
        <v>2476</v>
      </c>
      <c r="J16" s="34" t="s">
        <v>2476</v>
      </c>
      <c r="K16" s="34" t="s">
        <v>2476</v>
      </c>
      <c r="L16" s="34" t="s">
        <v>2476</v>
      </c>
      <c r="M16" s="34" t="s">
        <v>2476</v>
      </c>
      <c r="N16" s="34" t="s">
        <v>2476</v>
      </c>
      <c r="O16" s="34" t="s">
        <v>2476</v>
      </c>
      <c r="P16" s="34" t="s">
        <v>2476</v>
      </c>
      <c r="Q16" s="34" t="s">
        <v>716</v>
      </c>
      <c r="R16" s="34" t="s">
        <v>726</v>
      </c>
      <c r="S16" s="34" t="s">
        <v>743</v>
      </c>
      <c r="T16" s="34" t="s">
        <v>757</v>
      </c>
      <c r="U16" s="34" t="s">
        <v>771</v>
      </c>
      <c r="V16" s="34" t="s">
        <v>780</v>
      </c>
      <c r="W16" s="34" t="s">
        <v>802</v>
      </c>
      <c r="X16" s="34" t="s">
        <v>839</v>
      </c>
      <c r="Y16" s="34" t="s">
        <v>854</v>
      </c>
      <c r="Z16" s="34" t="s">
        <v>863</v>
      </c>
      <c r="AA16" s="34" t="s">
        <v>890</v>
      </c>
      <c r="AB16" s="34" t="s">
        <v>906</v>
      </c>
      <c r="AC16" s="34" t="s">
        <v>931</v>
      </c>
      <c r="AD16" s="34" t="s">
        <v>2476</v>
      </c>
      <c r="AE16" s="34" t="s">
        <v>965</v>
      </c>
      <c r="AF16" s="34" t="s">
        <v>2476</v>
      </c>
      <c r="AG16" s="34" t="s">
        <v>2476</v>
      </c>
      <c r="AH16" s="34" t="s">
        <v>993</v>
      </c>
      <c r="AI16" s="34" t="s">
        <v>2476</v>
      </c>
      <c r="AJ16" s="34" t="s">
        <v>2476</v>
      </c>
      <c r="AK16" s="34" t="s">
        <v>1012</v>
      </c>
      <c r="AL16" s="34" t="s">
        <v>2476</v>
      </c>
      <c r="AM16" s="34" t="s">
        <v>2476</v>
      </c>
      <c r="AN16" s="34" t="s">
        <v>2476</v>
      </c>
      <c r="AO16" s="34" t="s">
        <v>2476</v>
      </c>
      <c r="AP16" s="34" t="s">
        <v>2476</v>
      </c>
      <c r="AQ16" s="34" t="s">
        <v>1039</v>
      </c>
      <c r="AR16" s="34" t="s">
        <v>1085</v>
      </c>
      <c r="AS16" s="34" t="s">
        <v>2476</v>
      </c>
      <c r="AT16" s="34" t="s">
        <v>2476</v>
      </c>
      <c r="AU16" s="34" t="s">
        <v>2476</v>
      </c>
      <c r="AV16" s="34" t="s">
        <v>1114</v>
      </c>
      <c r="AW16" s="34" t="s">
        <v>1132</v>
      </c>
      <c r="AX16" s="34" t="s">
        <v>2476</v>
      </c>
      <c r="AY16" s="34" t="s">
        <v>2476</v>
      </c>
      <c r="AZ16" s="34" t="s">
        <v>2476</v>
      </c>
      <c r="BA16" s="34" t="s">
        <v>2476</v>
      </c>
      <c r="BB16" s="34" t="s">
        <v>1184</v>
      </c>
      <c r="BC16" s="34" t="s">
        <v>1211</v>
      </c>
      <c r="BD16" s="34" t="s">
        <v>1258</v>
      </c>
      <c r="BE16" s="34" t="s">
        <v>1290</v>
      </c>
      <c r="BF16" s="34" t="s">
        <v>1331</v>
      </c>
      <c r="BG16" s="34" t="s">
        <v>1353</v>
      </c>
      <c r="BH16" s="34" t="s">
        <v>1380</v>
      </c>
      <c r="BI16" s="34" t="s">
        <v>1418</v>
      </c>
      <c r="BJ16" s="34" t="s">
        <v>1455</v>
      </c>
      <c r="BK16" s="34" t="s">
        <v>2476</v>
      </c>
      <c r="BL16" s="34" t="s">
        <v>2476</v>
      </c>
      <c r="BM16" s="34" t="s">
        <v>2476</v>
      </c>
      <c r="BN16" s="34" t="s">
        <v>1484</v>
      </c>
      <c r="BO16" s="34" t="s">
        <v>2476</v>
      </c>
      <c r="BP16" s="34" t="s">
        <v>2476</v>
      </c>
      <c r="BQ16" s="34" t="s">
        <v>2476</v>
      </c>
      <c r="BR16" s="34" t="s">
        <v>2476</v>
      </c>
      <c r="BS16" s="34" t="s">
        <v>2476</v>
      </c>
      <c r="BT16" s="34" t="s">
        <v>1525</v>
      </c>
      <c r="BU16" s="34" t="s">
        <v>2476</v>
      </c>
      <c r="BV16" s="34" t="s">
        <v>2476</v>
      </c>
      <c r="BW16" s="34" t="s">
        <v>2476</v>
      </c>
      <c r="BX16" s="34" t="s">
        <v>2476</v>
      </c>
      <c r="BY16" s="34" t="s">
        <v>1548</v>
      </c>
      <c r="BZ16" s="34" t="s">
        <v>1564</v>
      </c>
      <c r="CA16" s="34" t="s">
        <v>1586</v>
      </c>
      <c r="CB16" s="34" t="s">
        <v>1595</v>
      </c>
      <c r="CC16" s="34" t="s">
        <v>2476</v>
      </c>
      <c r="CD16" s="34" t="s">
        <v>2476</v>
      </c>
      <c r="CE16" s="34" t="s">
        <v>2476</v>
      </c>
      <c r="CF16" s="34" t="s">
        <v>1614</v>
      </c>
      <c r="CG16" s="34" t="s">
        <v>2476</v>
      </c>
      <c r="CH16" s="34" t="s">
        <v>2476</v>
      </c>
      <c r="CI16" s="34" t="s">
        <v>2476</v>
      </c>
      <c r="CJ16" s="34" t="s">
        <v>2476</v>
      </c>
      <c r="CK16" s="34" t="s">
        <v>2476</v>
      </c>
      <c r="CL16" s="34" t="s">
        <v>2476</v>
      </c>
      <c r="CM16" s="34" t="s">
        <v>2476</v>
      </c>
      <c r="CN16" s="34" t="s">
        <v>2476</v>
      </c>
      <c r="CO16" s="34" t="s">
        <v>2476</v>
      </c>
      <c r="CP16" s="34" t="s">
        <v>2476</v>
      </c>
      <c r="CQ16" s="34" t="s">
        <v>2476</v>
      </c>
      <c r="CR16" s="34" t="s">
        <v>2476</v>
      </c>
      <c r="CS16" s="34" t="s">
        <v>2476</v>
      </c>
      <c r="CT16" s="34" t="s">
        <v>2476</v>
      </c>
      <c r="CU16" s="34" t="s">
        <v>2476</v>
      </c>
      <c r="CV16" s="34" t="s">
        <v>1694</v>
      </c>
      <c r="CW16" s="34" t="s">
        <v>2476</v>
      </c>
      <c r="CX16" s="34" t="s">
        <v>2476</v>
      </c>
      <c r="CY16" s="34" t="s">
        <v>1717</v>
      </c>
      <c r="CZ16" s="34" t="s">
        <v>2476</v>
      </c>
      <c r="DA16" s="34" t="s">
        <v>2476</v>
      </c>
      <c r="DB16" s="34" t="s">
        <v>1755</v>
      </c>
      <c r="DC16" s="34" t="s">
        <v>1772</v>
      </c>
      <c r="DD16" s="34" t="s">
        <v>1783</v>
      </c>
      <c r="DE16" s="34" t="s">
        <v>1792</v>
      </c>
      <c r="DF16" s="34" t="s">
        <v>2476</v>
      </c>
      <c r="DG16" s="34" t="s">
        <v>1822</v>
      </c>
      <c r="DH16" s="34" t="s">
        <v>1849</v>
      </c>
      <c r="DI16" s="34" t="s">
        <v>1859</v>
      </c>
      <c r="DJ16" s="34" t="s">
        <v>1875</v>
      </c>
      <c r="DK16" s="34" t="s">
        <v>2476</v>
      </c>
      <c r="DL16" s="34" t="s">
        <v>1908</v>
      </c>
      <c r="DM16" s="34" t="s">
        <v>1918</v>
      </c>
      <c r="DN16" s="34" t="s">
        <v>1938</v>
      </c>
      <c r="DO16" s="34" t="s">
        <v>2476</v>
      </c>
      <c r="DP16" s="34" t="s">
        <v>2476</v>
      </c>
      <c r="DQ16" s="34" t="s">
        <v>2476</v>
      </c>
      <c r="DR16" s="34" t="s">
        <v>1964</v>
      </c>
      <c r="DS16" s="34" t="s">
        <v>1977</v>
      </c>
      <c r="DT16" s="34" t="s">
        <v>2476</v>
      </c>
      <c r="DU16" s="34" t="s">
        <v>2000</v>
      </c>
      <c r="DV16" s="34" t="s">
        <v>2476</v>
      </c>
      <c r="DW16" s="34" t="s">
        <v>2041</v>
      </c>
      <c r="DX16" s="34" t="s">
        <v>2089</v>
      </c>
      <c r="DY16" s="34" t="s">
        <v>2124</v>
      </c>
      <c r="DZ16" s="34" t="s">
        <v>2143</v>
      </c>
      <c r="EA16" s="34" t="s">
        <v>2152</v>
      </c>
      <c r="EB16" s="34" t="s">
        <v>2185</v>
      </c>
      <c r="EC16" s="34" t="s">
        <v>2198</v>
      </c>
      <c r="ED16" s="34" t="s">
        <v>2228</v>
      </c>
      <c r="EE16" s="34" t="s">
        <v>2281</v>
      </c>
      <c r="EF16" s="34" t="s">
        <v>2296</v>
      </c>
      <c r="EG16" s="34" t="s">
        <v>2313</v>
      </c>
      <c r="EH16" s="34" t="s">
        <v>2325</v>
      </c>
      <c r="EI16" s="34" t="s">
        <v>2343</v>
      </c>
      <c r="EJ16" s="34" t="s">
        <v>2367</v>
      </c>
      <c r="EK16" s="34" t="s">
        <v>2384</v>
      </c>
      <c r="EL16" s="34" t="s">
        <v>2476</v>
      </c>
      <c r="EM16" s="34" t="s">
        <v>2402</v>
      </c>
      <c r="EN16" s="34" t="s">
        <v>2476</v>
      </c>
      <c r="EO16" s="34" t="s">
        <v>2476</v>
      </c>
      <c r="EP16" s="34" t="s">
        <v>2476</v>
      </c>
      <c r="EQ16" s="34" t="s">
        <v>2457</v>
      </c>
      <c r="ER16" s="37" t="s">
        <v>2476</v>
      </c>
      <c r="ES16" s="26" t="s">
        <v>2477</v>
      </c>
    </row>
    <row r="17" spans="3:149" s="2" customFormat="1" ht="21.75" customHeight="1" x14ac:dyDescent="0.25">
      <c r="C17" s="33" t="s">
        <v>2476</v>
      </c>
      <c r="D17" s="34" t="s">
        <v>606</v>
      </c>
      <c r="E17" s="34" t="s">
        <v>620</v>
      </c>
      <c r="F17" s="34" t="s">
        <v>2476</v>
      </c>
      <c r="G17" s="34" t="s">
        <v>642</v>
      </c>
      <c r="H17" s="34" t="s">
        <v>663</v>
      </c>
      <c r="I17" s="34" t="s">
        <v>2476</v>
      </c>
      <c r="J17" s="34" t="s">
        <v>2476</v>
      </c>
      <c r="K17" s="34" t="s">
        <v>2476</v>
      </c>
      <c r="L17" s="34" t="s">
        <v>2476</v>
      </c>
      <c r="M17" s="34" t="s">
        <v>2476</v>
      </c>
      <c r="N17" s="34" t="s">
        <v>2476</v>
      </c>
      <c r="O17" s="34" t="s">
        <v>2476</v>
      </c>
      <c r="P17" s="34" t="s">
        <v>2476</v>
      </c>
      <c r="Q17" s="34" t="s">
        <v>717</v>
      </c>
      <c r="R17" s="34" t="s">
        <v>727</v>
      </c>
      <c r="S17" s="34" t="s">
        <v>744</v>
      </c>
      <c r="T17" s="34" t="s">
        <v>758</v>
      </c>
      <c r="U17" s="34" t="s">
        <v>2476</v>
      </c>
      <c r="V17" s="34" t="s">
        <v>781</v>
      </c>
      <c r="W17" s="34" t="s">
        <v>803</v>
      </c>
      <c r="X17" s="34" t="s">
        <v>840</v>
      </c>
      <c r="Y17" s="34" t="s">
        <v>2476</v>
      </c>
      <c r="Z17" s="34" t="s">
        <v>864</v>
      </c>
      <c r="AA17" s="34" t="s">
        <v>891</v>
      </c>
      <c r="AB17" s="34" t="s">
        <v>907</v>
      </c>
      <c r="AC17" s="34" t="s">
        <v>932</v>
      </c>
      <c r="AD17" s="34" t="s">
        <v>2476</v>
      </c>
      <c r="AE17" s="34" t="s">
        <v>966</v>
      </c>
      <c r="AF17" s="34" t="s">
        <v>2476</v>
      </c>
      <c r="AG17" s="34" t="s">
        <v>2476</v>
      </c>
      <c r="AH17" s="34" t="s">
        <v>994</v>
      </c>
      <c r="AI17" s="34" t="s">
        <v>2476</v>
      </c>
      <c r="AJ17" s="34" t="s">
        <v>2476</v>
      </c>
      <c r="AK17" s="34" t="s">
        <v>2476</v>
      </c>
      <c r="AL17" s="34" t="s">
        <v>2476</v>
      </c>
      <c r="AM17" s="34" t="s">
        <v>2476</v>
      </c>
      <c r="AN17" s="34" t="s">
        <v>2476</v>
      </c>
      <c r="AO17" s="34" t="s">
        <v>2476</v>
      </c>
      <c r="AP17" s="34" t="s">
        <v>2476</v>
      </c>
      <c r="AQ17" s="34" t="s">
        <v>1040</v>
      </c>
      <c r="AR17" s="34" t="s">
        <v>1086</v>
      </c>
      <c r="AS17" s="34" t="s">
        <v>2476</v>
      </c>
      <c r="AT17" s="34" t="s">
        <v>2476</v>
      </c>
      <c r="AU17" s="34" t="s">
        <v>2476</v>
      </c>
      <c r="AV17" s="34" t="s">
        <v>1115</v>
      </c>
      <c r="AW17" s="34" t="s">
        <v>1133</v>
      </c>
      <c r="AX17" s="34" t="s">
        <v>2476</v>
      </c>
      <c r="AY17" s="34" t="s">
        <v>2476</v>
      </c>
      <c r="AZ17" s="34" t="s">
        <v>2476</v>
      </c>
      <c r="BA17" s="34" t="s">
        <v>2476</v>
      </c>
      <c r="BB17" s="34" t="s">
        <v>1185</v>
      </c>
      <c r="BC17" s="34" t="s">
        <v>1212</v>
      </c>
      <c r="BD17" s="34" t="s">
        <v>1259</v>
      </c>
      <c r="BE17" s="34" t="s">
        <v>1291</v>
      </c>
      <c r="BF17" s="34" t="s">
        <v>1332</v>
      </c>
      <c r="BG17" s="34" t="s">
        <v>1354</v>
      </c>
      <c r="BH17" s="34" t="s">
        <v>1381</v>
      </c>
      <c r="BI17" s="34" t="s">
        <v>1419</v>
      </c>
      <c r="BJ17" s="34" t="s">
        <v>1456</v>
      </c>
      <c r="BK17" s="34" t="s">
        <v>2476</v>
      </c>
      <c r="BL17" s="34" t="s">
        <v>2476</v>
      </c>
      <c r="BM17" s="34" t="s">
        <v>2476</v>
      </c>
      <c r="BN17" s="34" t="s">
        <v>1485</v>
      </c>
      <c r="BO17" s="34" t="s">
        <v>2476</v>
      </c>
      <c r="BP17" s="34" t="s">
        <v>2476</v>
      </c>
      <c r="BQ17" s="34" t="s">
        <v>2476</v>
      </c>
      <c r="BR17" s="34" t="s">
        <v>2476</v>
      </c>
      <c r="BS17" s="34" t="s">
        <v>2476</v>
      </c>
      <c r="BT17" s="34" t="s">
        <v>1526</v>
      </c>
      <c r="BU17" s="34" t="s">
        <v>2476</v>
      </c>
      <c r="BV17" s="34" t="s">
        <v>2476</v>
      </c>
      <c r="BW17" s="34" t="s">
        <v>2476</v>
      </c>
      <c r="BX17" s="34" t="s">
        <v>2476</v>
      </c>
      <c r="BY17" s="34" t="s">
        <v>1549</v>
      </c>
      <c r="BZ17" s="34" t="s">
        <v>1565</v>
      </c>
      <c r="CA17" s="34" t="s">
        <v>2476</v>
      </c>
      <c r="CB17" s="34" t="s">
        <v>1596</v>
      </c>
      <c r="CC17" s="34" t="s">
        <v>2476</v>
      </c>
      <c r="CD17" s="34" t="s">
        <v>2476</v>
      </c>
      <c r="CE17" s="34" t="s">
        <v>2476</v>
      </c>
      <c r="CF17" s="34" t="s">
        <v>1615</v>
      </c>
      <c r="CG17" s="34" t="s">
        <v>2476</v>
      </c>
      <c r="CH17" s="34" t="s">
        <v>2476</v>
      </c>
      <c r="CI17" s="34" t="s">
        <v>2476</v>
      </c>
      <c r="CJ17" s="34" t="s">
        <v>2476</v>
      </c>
      <c r="CK17" s="34" t="s">
        <v>2476</v>
      </c>
      <c r="CL17" s="34" t="s">
        <v>2476</v>
      </c>
      <c r="CM17" s="34" t="s">
        <v>2476</v>
      </c>
      <c r="CN17" s="34" t="s">
        <v>2476</v>
      </c>
      <c r="CO17" s="34" t="s">
        <v>2476</v>
      </c>
      <c r="CP17" s="34" t="s">
        <v>2476</v>
      </c>
      <c r="CQ17" s="34" t="s">
        <v>2476</v>
      </c>
      <c r="CR17" s="34" t="s">
        <v>2476</v>
      </c>
      <c r="CS17" s="34" t="s">
        <v>2476</v>
      </c>
      <c r="CT17" s="34" t="s">
        <v>2476</v>
      </c>
      <c r="CU17" s="34" t="s">
        <v>2476</v>
      </c>
      <c r="CV17" s="34" t="s">
        <v>1695</v>
      </c>
      <c r="CW17" s="34" t="s">
        <v>2476</v>
      </c>
      <c r="CX17" s="34" t="s">
        <v>2476</v>
      </c>
      <c r="CY17" s="34" t="s">
        <v>1718</v>
      </c>
      <c r="CZ17" s="34" t="s">
        <v>2476</v>
      </c>
      <c r="DA17" s="34" t="s">
        <v>2476</v>
      </c>
      <c r="DB17" s="34" t="s">
        <v>1756</v>
      </c>
      <c r="DC17" s="34" t="s">
        <v>1773</v>
      </c>
      <c r="DD17" s="34" t="s">
        <v>2476</v>
      </c>
      <c r="DE17" s="34" t="s">
        <v>1793</v>
      </c>
      <c r="DF17" s="34" t="s">
        <v>2476</v>
      </c>
      <c r="DG17" s="34" t="s">
        <v>1823</v>
      </c>
      <c r="DH17" s="34" t="s">
        <v>1850</v>
      </c>
      <c r="DI17" s="34" t="s">
        <v>1860</v>
      </c>
      <c r="DJ17" s="34" t="s">
        <v>1876</v>
      </c>
      <c r="DK17" s="34" t="s">
        <v>2476</v>
      </c>
      <c r="DL17" s="34" t="s">
        <v>1909</v>
      </c>
      <c r="DM17" s="34" t="s">
        <v>1919</v>
      </c>
      <c r="DN17" s="34" t="s">
        <v>2476</v>
      </c>
      <c r="DO17" s="34" t="s">
        <v>2476</v>
      </c>
      <c r="DP17" s="34" t="s">
        <v>2476</v>
      </c>
      <c r="DQ17" s="34" t="s">
        <v>2476</v>
      </c>
      <c r="DR17" s="34" t="s">
        <v>1965</v>
      </c>
      <c r="DS17" s="34" t="s">
        <v>1978</v>
      </c>
      <c r="DT17" s="34" t="s">
        <v>2476</v>
      </c>
      <c r="DU17" s="34" t="s">
        <v>2001</v>
      </c>
      <c r="DV17" s="34" t="s">
        <v>2476</v>
      </c>
      <c r="DW17" s="34" t="s">
        <v>2042</v>
      </c>
      <c r="DX17" s="34" t="s">
        <v>2090</v>
      </c>
      <c r="DY17" s="34" t="s">
        <v>2125</v>
      </c>
      <c r="DZ17" s="34" t="s">
        <v>2476</v>
      </c>
      <c r="EA17" s="34" t="s">
        <v>2153</v>
      </c>
      <c r="EB17" s="34" t="s">
        <v>2186</v>
      </c>
      <c r="EC17" s="34" t="s">
        <v>2199</v>
      </c>
      <c r="ED17" s="34" t="s">
        <v>2229</v>
      </c>
      <c r="EE17" s="34" t="s">
        <v>2282</v>
      </c>
      <c r="EF17" s="34" t="s">
        <v>2297</v>
      </c>
      <c r="EG17" s="34" t="s">
        <v>2314</v>
      </c>
      <c r="EH17" s="34" t="s">
        <v>2326</v>
      </c>
      <c r="EI17" s="34" t="s">
        <v>2344</v>
      </c>
      <c r="EJ17" s="34" t="s">
        <v>2368</v>
      </c>
      <c r="EK17" s="34" t="s">
        <v>2385</v>
      </c>
      <c r="EL17" s="34" t="s">
        <v>2476</v>
      </c>
      <c r="EM17" s="34" t="s">
        <v>2403</v>
      </c>
      <c r="EN17" s="34" t="s">
        <v>2476</v>
      </c>
      <c r="EO17" s="34" t="s">
        <v>2476</v>
      </c>
      <c r="EP17" s="34" t="s">
        <v>2476</v>
      </c>
      <c r="EQ17" s="34" t="s">
        <v>2458</v>
      </c>
      <c r="ER17" s="37" t="s">
        <v>2476</v>
      </c>
      <c r="ES17" s="26" t="s">
        <v>2477</v>
      </c>
    </row>
    <row r="18" spans="3:149" s="2" customFormat="1" ht="21.75" customHeight="1" x14ac:dyDescent="0.25">
      <c r="C18" s="33" t="s">
        <v>2476</v>
      </c>
      <c r="D18" s="34" t="s">
        <v>607</v>
      </c>
      <c r="E18" s="34" t="s">
        <v>621</v>
      </c>
      <c r="F18" s="34" t="s">
        <v>2476</v>
      </c>
      <c r="G18" s="34" t="s">
        <v>643</v>
      </c>
      <c r="H18" s="34" t="s">
        <v>664</v>
      </c>
      <c r="I18" s="34" t="s">
        <v>2476</v>
      </c>
      <c r="J18" s="34" t="s">
        <v>2476</v>
      </c>
      <c r="K18" s="34" t="s">
        <v>2476</v>
      </c>
      <c r="L18" s="34" t="s">
        <v>2476</v>
      </c>
      <c r="M18" s="34" t="s">
        <v>2476</v>
      </c>
      <c r="N18" s="34" t="s">
        <v>2476</v>
      </c>
      <c r="O18" s="34" t="s">
        <v>2476</v>
      </c>
      <c r="P18" s="34" t="s">
        <v>2476</v>
      </c>
      <c r="Q18" s="34" t="s">
        <v>2476</v>
      </c>
      <c r="R18" s="34" t="s">
        <v>728</v>
      </c>
      <c r="S18" s="34" t="s">
        <v>745</v>
      </c>
      <c r="T18" s="34" t="s">
        <v>759</v>
      </c>
      <c r="U18" s="34" t="s">
        <v>2476</v>
      </c>
      <c r="V18" s="34" t="s">
        <v>782</v>
      </c>
      <c r="W18" s="34" t="s">
        <v>804</v>
      </c>
      <c r="X18" s="34" t="s">
        <v>841</v>
      </c>
      <c r="Y18" s="34" t="s">
        <v>2476</v>
      </c>
      <c r="Z18" s="34" t="s">
        <v>865</v>
      </c>
      <c r="AA18" s="34" t="s">
        <v>892</v>
      </c>
      <c r="AB18" s="34" t="s">
        <v>908</v>
      </c>
      <c r="AC18" s="34" t="s">
        <v>933</v>
      </c>
      <c r="AD18" s="34" t="s">
        <v>2476</v>
      </c>
      <c r="AE18" s="34" t="s">
        <v>967</v>
      </c>
      <c r="AF18" s="34" t="s">
        <v>2476</v>
      </c>
      <c r="AG18" s="34" t="s">
        <v>2476</v>
      </c>
      <c r="AH18" s="34" t="s">
        <v>2476</v>
      </c>
      <c r="AI18" s="34" t="s">
        <v>2476</v>
      </c>
      <c r="AJ18" s="34" t="s">
        <v>2476</v>
      </c>
      <c r="AK18" s="34" t="s">
        <v>2476</v>
      </c>
      <c r="AL18" s="34" t="s">
        <v>2476</v>
      </c>
      <c r="AM18" s="34" t="s">
        <v>2476</v>
      </c>
      <c r="AN18" s="34" t="s">
        <v>2476</v>
      </c>
      <c r="AO18" s="34" t="s">
        <v>2476</v>
      </c>
      <c r="AP18" s="34" t="s">
        <v>2476</v>
      </c>
      <c r="AQ18" s="34" t="s">
        <v>1041</v>
      </c>
      <c r="AR18" s="34" t="s">
        <v>2476</v>
      </c>
      <c r="AS18" s="34" t="s">
        <v>2476</v>
      </c>
      <c r="AT18" s="34" t="s">
        <v>2476</v>
      </c>
      <c r="AU18" s="34" t="s">
        <v>2476</v>
      </c>
      <c r="AV18" s="34" t="s">
        <v>1116</v>
      </c>
      <c r="AW18" s="34" t="s">
        <v>1134</v>
      </c>
      <c r="AX18" s="34" t="s">
        <v>2476</v>
      </c>
      <c r="AY18" s="34" t="s">
        <v>2476</v>
      </c>
      <c r="AZ18" s="34" t="s">
        <v>2476</v>
      </c>
      <c r="BA18" s="34" t="s">
        <v>2476</v>
      </c>
      <c r="BB18" s="34" t="s">
        <v>1186</v>
      </c>
      <c r="BC18" s="34" t="s">
        <v>1213</v>
      </c>
      <c r="BD18" s="34" t="s">
        <v>1260</v>
      </c>
      <c r="BE18" s="34" t="s">
        <v>1292</v>
      </c>
      <c r="BF18" s="34" t="s">
        <v>1333</v>
      </c>
      <c r="BG18" s="34" t="s">
        <v>1355</v>
      </c>
      <c r="BH18" s="34" t="s">
        <v>1382</v>
      </c>
      <c r="BI18" s="34" t="s">
        <v>1420</v>
      </c>
      <c r="BJ18" s="34" t="s">
        <v>1457</v>
      </c>
      <c r="BK18" s="34" t="s">
        <v>2476</v>
      </c>
      <c r="BL18" s="34" t="s">
        <v>2476</v>
      </c>
      <c r="BM18" s="34" t="s">
        <v>2476</v>
      </c>
      <c r="BN18" s="34" t="s">
        <v>1486</v>
      </c>
      <c r="BO18" s="34" t="s">
        <v>2476</v>
      </c>
      <c r="BP18" s="34" t="s">
        <v>2476</v>
      </c>
      <c r="BQ18" s="34" t="s">
        <v>2476</v>
      </c>
      <c r="BR18" s="34" t="s">
        <v>2476</v>
      </c>
      <c r="BS18" s="34" t="s">
        <v>2476</v>
      </c>
      <c r="BT18" s="34" t="s">
        <v>1527</v>
      </c>
      <c r="BU18" s="34" t="s">
        <v>2476</v>
      </c>
      <c r="BV18" s="34" t="s">
        <v>2476</v>
      </c>
      <c r="BW18" s="34" t="s">
        <v>2476</v>
      </c>
      <c r="BX18" s="34" t="s">
        <v>2476</v>
      </c>
      <c r="BY18" s="34" t="s">
        <v>1550</v>
      </c>
      <c r="BZ18" s="34" t="s">
        <v>1566</v>
      </c>
      <c r="CA18" s="34" t="s">
        <v>2476</v>
      </c>
      <c r="CB18" s="34" t="s">
        <v>1597</v>
      </c>
      <c r="CC18" s="34" t="s">
        <v>2476</v>
      </c>
      <c r="CD18" s="34" t="s">
        <v>2476</v>
      </c>
      <c r="CE18" s="34" t="s">
        <v>2476</v>
      </c>
      <c r="CF18" s="34" t="s">
        <v>1616</v>
      </c>
      <c r="CG18" s="34" t="s">
        <v>2476</v>
      </c>
      <c r="CH18" s="34" t="s">
        <v>2476</v>
      </c>
      <c r="CI18" s="34" t="s">
        <v>2476</v>
      </c>
      <c r="CJ18" s="34" t="s">
        <v>2476</v>
      </c>
      <c r="CK18" s="34" t="s">
        <v>2476</v>
      </c>
      <c r="CL18" s="34" t="s">
        <v>2476</v>
      </c>
      <c r="CM18" s="34" t="s">
        <v>2476</v>
      </c>
      <c r="CN18" s="34" t="s">
        <v>2476</v>
      </c>
      <c r="CO18" s="34" t="s">
        <v>2476</v>
      </c>
      <c r="CP18" s="34" t="s">
        <v>2476</v>
      </c>
      <c r="CQ18" s="34" t="s">
        <v>2476</v>
      </c>
      <c r="CR18" s="34" t="s">
        <v>2476</v>
      </c>
      <c r="CS18" s="34" t="s">
        <v>2476</v>
      </c>
      <c r="CT18" s="34" t="s">
        <v>2476</v>
      </c>
      <c r="CU18" s="34" t="s">
        <v>2476</v>
      </c>
      <c r="CV18" s="34" t="s">
        <v>1696</v>
      </c>
      <c r="CW18" s="34" t="s">
        <v>2476</v>
      </c>
      <c r="CX18" s="34" t="s">
        <v>2476</v>
      </c>
      <c r="CY18" s="34" t="s">
        <v>1719</v>
      </c>
      <c r="CZ18" s="34" t="s">
        <v>2476</v>
      </c>
      <c r="DA18" s="34" t="s">
        <v>2476</v>
      </c>
      <c r="DB18" s="34" t="s">
        <v>1757</v>
      </c>
      <c r="DC18" s="34" t="s">
        <v>1774</v>
      </c>
      <c r="DD18" s="34" t="s">
        <v>2476</v>
      </c>
      <c r="DE18" s="34" t="s">
        <v>1794</v>
      </c>
      <c r="DF18" s="34" t="s">
        <v>2476</v>
      </c>
      <c r="DG18" s="34" t="s">
        <v>1824</v>
      </c>
      <c r="DH18" s="34" t="s">
        <v>2476</v>
      </c>
      <c r="DI18" s="34" t="s">
        <v>1861</v>
      </c>
      <c r="DJ18" s="34" t="s">
        <v>1877</v>
      </c>
      <c r="DK18" s="34" t="s">
        <v>2476</v>
      </c>
      <c r="DL18" s="34" t="s">
        <v>2476</v>
      </c>
      <c r="DM18" s="34" t="s">
        <v>1920</v>
      </c>
      <c r="DN18" s="34" t="s">
        <v>2476</v>
      </c>
      <c r="DO18" s="34" t="s">
        <v>2476</v>
      </c>
      <c r="DP18" s="34" t="s">
        <v>2476</v>
      </c>
      <c r="DQ18" s="34" t="s">
        <v>2476</v>
      </c>
      <c r="DR18" s="34" t="s">
        <v>1966</v>
      </c>
      <c r="DS18" s="34" t="s">
        <v>1979</v>
      </c>
      <c r="DT18" s="34" t="s">
        <v>2476</v>
      </c>
      <c r="DU18" s="34" t="s">
        <v>2002</v>
      </c>
      <c r="DV18" s="34" t="s">
        <v>2476</v>
      </c>
      <c r="DW18" s="34" t="s">
        <v>2043</v>
      </c>
      <c r="DX18" s="34" t="s">
        <v>2091</v>
      </c>
      <c r="DY18" s="34" t="s">
        <v>2126</v>
      </c>
      <c r="DZ18" s="34" t="s">
        <v>2476</v>
      </c>
      <c r="EA18" s="34" t="s">
        <v>2154</v>
      </c>
      <c r="EB18" s="34" t="s">
        <v>2187</v>
      </c>
      <c r="EC18" s="34" t="s">
        <v>2200</v>
      </c>
      <c r="ED18" s="34" t="s">
        <v>2230</v>
      </c>
      <c r="EE18" s="34" t="s">
        <v>2283</v>
      </c>
      <c r="EF18" s="34" t="s">
        <v>2298</v>
      </c>
      <c r="EG18" s="34" t="s">
        <v>2315</v>
      </c>
      <c r="EH18" s="34" t="s">
        <v>2327</v>
      </c>
      <c r="EI18" s="34" t="s">
        <v>2345</v>
      </c>
      <c r="EJ18" s="34" t="s">
        <v>2369</v>
      </c>
      <c r="EK18" s="34" t="s">
        <v>2386</v>
      </c>
      <c r="EL18" s="34" t="s">
        <v>2476</v>
      </c>
      <c r="EM18" s="34" t="s">
        <v>2404</v>
      </c>
      <c r="EN18" s="34" t="s">
        <v>2476</v>
      </c>
      <c r="EO18" s="34" t="s">
        <v>2476</v>
      </c>
      <c r="EP18" s="34" t="s">
        <v>2476</v>
      </c>
      <c r="EQ18" s="34" t="s">
        <v>2459</v>
      </c>
      <c r="ER18" s="37" t="s">
        <v>2476</v>
      </c>
      <c r="ES18" s="26" t="s">
        <v>2477</v>
      </c>
    </row>
    <row r="19" spans="3:149" s="2" customFormat="1" ht="21.75" customHeight="1" x14ac:dyDescent="0.25">
      <c r="C19" s="33" t="s">
        <v>2476</v>
      </c>
      <c r="D19" s="34" t="s">
        <v>608</v>
      </c>
      <c r="E19" s="34" t="s">
        <v>622</v>
      </c>
      <c r="F19" s="34" t="s">
        <v>2476</v>
      </c>
      <c r="G19" s="34" t="s">
        <v>644</v>
      </c>
      <c r="H19" s="34" t="s">
        <v>665</v>
      </c>
      <c r="I19" s="34" t="s">
        <v>2476</v>
      </c>
      <c r="J19" s="34" t="s">
        <v>2476</v>
      </c>
      <c r="K19" s="34" t="s">
        <v>2476</v>
      </c>
      <c r="L19" s="34" t="s">
        <v>2476</v>
      </c>
      <c r="M19" s="34" t="s">
        <v>2476</v>
      </c>
      <c r="N19" s="34" t="s">
        <v>2476</v>
      </c>
      <c r="O19" s="34" t="s">
        <v>2476</v>
      </c>
      <c r="P19" s="34" t="s">
        <v>2476</v>
      </c>
      <c r="Q19" s="34" t="s">
        <v>2476</v>
      </c>
      <c r="R19" s="34" t="s">
        <v>729</v>
      </c>
      <c r="S19" s="34" t="s">
        <v>746</v>
      </c>
      <c r="T19" s="34" t="s">
        <v>760</v>
      </c>
      <c r="U19" s="34" t="s">
        <v>2476</v>
      </c>
      <c r="V19" s="34" t="s">
        <v>783</v>
      </c>
      <c r="W19" s="34" t="s">
        <v>805</v>
      </c>
      <c r="X19" s="34" t="s">
        <v>842</v>
      </c>
      <c r="Y19" s="34" t="s">
        <v>2476</v>
      </c>
      <c r="Z19" s="34" t="s">
        <v>866</v>
      </c>
      <c r="AA19" s="34" t="s">
        <v>893</v>
      </c>
      <c r="AB19" s="34" t="s">
        <v>909</v>
      </c>
      <c r="AC19" s="34" t="s">
        <v>934</v>
      </c>
      <c r="AD19" s="34" t="s">
        <v>2476</v>
      </c>
      <c r="AE19" s="34" t="s">
        <v>968</v>
      </c>
      <c r="AF19" s="34" t="s">
        <v>2476</v>
      </c>
      <c r="AG19" s="34" t="s">
        <v>2476</v>
      </c>
      <c r="AH19" s="34" t="s">
        <v>2476</v>
      </c>
      <c r="AI19" s="34" t="s">
        <v>2476</v>
      </c>
      <c r="AJ19" s="34" t="s">
        <v>2476</v>
      </c>
      <c r="AK19" s="34" t="s">
        <v>2476</v>
      </c>
      <c r="AL19" s="34" t="s">
        <v>2476</v>
      </c>
      <c r="AM19" s="34" t="s">
        <v>2476</v>
      </c>
      <c r="AN19" s="34" t="s">
        <v>2476</v>
      </c>
      <c r="AO19" s="34" t="s">
        <v>2476</v>
      </c>
      <c r="AP19" s="34" t="s">
        <v>2476</v>
      </c>
      <c r="AQ19" s="34" t="s">
        <v>1042</v>
      </c>
      <c r="AR19" s="34" t="s">
        <v>2476</v>
      </c>
      <c r="AS19" s="34" t="s">
        <v>2476</v>
      </c>
      <c r="AT19" s="34" t="s">
        <v>2476</v>
      </c>
      <c r="AU19" s="34" t="s">
        <v>2476</v>
      </c>
      <c r="AV19" s="34" t="s">
        <v>1117</v>
      </c>
      <c r="AW19" s="34" t="s">
        <v>1135</v>
      </c>
      <c r="AX19" s="34" t="s">
        <v>2476</v>
      </c>
      <c r="AY19" s="34" t="s">
        <v>2476</v>
      </c>
      <c r="AZ19" s="34" t="s">
        <v>2476</v>
      </c>
      <c r="BA19" s="34" t="s">
        <v>2476</v>
      </c>
      <c r="BB19" s="34" t="s">
        <v>1187</v>
      </c>
      <c r="BC19" s="34" t="s">
        <v>1214</v>
      </c>
      <c r="BD19" s="34" t="s">
        <v>1261</v>
      </c>
      <c r="BE19" s="34" t="s">
        <v>1293</v>
      </c>
      <c r="BF19" s="34" t="s">
        <v>1334</v>
      </c>
      <c r="BG19" s="34" t="s">
        <v>1356</v>
      </c>
      <c r="BH19" s="34" t="s">
        <v>1383</v>
      </c>
      <c r="BI19" s="34" t="s">
        <v>1421</v>
      </c>
      <c r="BJ19" s="34" t="s">
        <v>1458</v>
      </c>
      <c r="BK19" s="34" t="s">
        <v>2476</v>
      </c>
      <c r="BL19" s="34" t="s">
        <v>2476</v>
      </c>
      <c r="BM19" s="34" t="s">
        <v>2476</v>
      </c>
      <c r="BN19" s="34" t="s">
        <v>1487</v>
      </c>
      <c r="BO19" s="34" t="s">
        <v>2476</v>
      </c>
      <c r="BP19" s="34" t="s">
        <v>2476</v>
      </c>
      <c r="BQ19" s="34" t="s">
        <v>2476</v>
      </c>
      <c r="BR19" s="34" t="s">
        <v>2476</v>
      </c>
      <c r="BS19" s="34" t="s">
        <v>2476</v>
      </c>
      <c r="BT19" s="34" t="s">
        <v>1528</v>
      </c>
      <c r="BU19" s="34" t="s">
        <v>2476</v>
      </c>
      <c r="BV19" s="34" t="s">
        <v>2476</v>
      </c>
      <c r="BW19" s="34" t="s">
        <v>2476</v>
      </c>
      <c r="BX19" s="34" t="s">
        <v>2476</v>
      </c>
      <c r="BY19" s="34" t="s">
        <v>1551</v>
      </c>
      <c r="BZ19" s="34" t="s">
        <v>1567</v>
      </c>
      <c r="CA19" s="34" t="s">
        <v>2476</v>
      </c>
      <c r="CB19" s="34" t="s">
        <v>1598</v>
      </c>
      <c r="CC19" s="34" t="s">
        <v>2476</v>
      </c>
      <c r="CD19" s="34" t="s">
        <v>2476</v>
      </c>
      <c r="CE19" s="34" t="s">
        <v>2476</v>
      </c>
      <c r="CF19" s="34" t="s">
        <v>2476</v>
      </c>
      <c r="CG19" s="34" t="s">
        <v>2476</v>
      </c>
      <c r="CH19" s="34" t="s">
        <v>2476</v>
      </c>
      <c r="CI19" s="34" t="s">
        <v>2476</v>
      </c>
      <c r="CJ19" s="34" t="s">
        <v>2476</v>
      </c>
      <c r="CK19" s="34" t="s">
        <v>2476</v>
      </c>
      <c r="CL19" s="34" t="s">
        <v>2476</v>
      </c>
      <c r="CM19" s="34" t="s">
        <v>2476</v>
      </c>
      <c r="CN19" s="34" t="s">
        <v>2476</v>
      </c>
      <c r="CO19" s="34" t="s">
        <v>2476</v>
      </c>
      <c r="CP19" s="34" t="s">
        <v>2476</v>
      </c>
      <c r="CQ19" s="34" t="s">
        <v>2476</v>
      </c>
      <c r="CR19" s="34" t="s">
        <v>2476</v>
      </c>
      <c r="CS19" s="34" t="s">
        <v>2476</v>
      </c>
      <c r="CT19" s="34" t="s">
        <v>2476</v>
      </c>
      <c r="CU19" s="34" t="s">
        <v>2476</v>
      </c>
      <c r="CV19" s="34" t="s">
        <v>2476</v>
      </c>
      <c r="CW19" s="34" t="s">
        <v>2476</v>
      </c>
      <c r="CX19" s="34" t="s">
        <v>2476</v>
      </c>
      <c r="CY19" s="34" t="s">
        <v>1720</v>
      </c>
      <c r="CZ19" s="34" t="s">
        <v>2476</v>
      </c>
      <c r="DA19" s="34" t="s">
        <v>2476</v>
      </c>
      <c r="DB19" s="34" t="s">
        <v>1758</v>
      </c>
      <c r="DC19" s="34" t="s">
        <v>2476</v>
      </c>
      <c r="DD19" s="34" t="s">
        <v>2476</v>
      </c>
      <c r="DE19" s="34" t="s">
        <v>1795</v>
      </c>
      <c r="DF19" s="34" t="s">
        <v>2476</v>
      </c>
      <c r="DG19" s="34" t="s">
        <v>1825</v>
      </c>
      <c r="DH19" s="34" t="s">
        <v>2476</v>
      </c>
      <c r="DI19" s="34" t="s">
        <v>1862</v>
      </c>
      <c r="DJ19" s="34" t="s">
        <v>1878</v>
      </c>
      <c r="DK19" s="34" t="s">
        <v>2476</v>
      </c>
      <c r="DL19" s="34" t="s">
        <v>2476</v>
      </c>
      <c r="DM19" s="34" t="s">
        <v>1921</v>
      </c>
      <c r="DN19" s="34" t="s">
        <v>2476</v>
      </c>
      <c r="DO19" s="34" t="s">
        <v>2476</v>
      </c>
      <c r="DP19" s="34" t="s">
        <v>2476</v>
      </c>
      <c r="DQ19" s="34" t="s">
        <v>2476</v>
      </c>
      <c r="DR19" s="34" t="s">
        <v>1967</v>
      </c>
      <c r="DS19" s="34" t="s">
        <v>1980</v>
      </c>
      <c r="DT19" s="34" t="s">
        <v>2476</v>
      </c>
      <c r="DU19" s="34" t="s">
        <v>2003</v>
      </c>
      <c r="DV19" s="34" t="s">
        <v>2476</v>
      </c>
      <c r="DW19" s="34" t="s">
        <v>2044</v>
      </c>
      <c r="DX19" s="34" t="s">
        <v>2092</v>
      </c>
      <c r="DY19" s="34" t="s">
        <v>2127</v>
      </c>
      <c r="DZ19" s="34" t="s">
        <v>2476</v>
      </c>
      <c r="EA19" s="34" t="s">
        <v>2155</v>
      </c>
      <c r="EB19" s="34" t="s">
        <v>2188</v>
      </c>
      <c r="EC19" s="34" t="s">
        <v>2201</v>
      </c>
      <c r="ED19" s="34" t="s">
        <v>2231</v>
      </c>
      <c r="EE19" s="34" t="s">
        <v>2284</v>
      </c>
      <c r="EF19" s="34" t="s">
        <v>2299</v>
      </c>
      <c r="EG19" s="34" t="s">
        <v>2316</v>
      </c>
      <c r="EH19" s="34" t="s">
        <v>2328</v>
      </c>
      <c r="EI19" s="34" t="s">
        <v>2346</v>
      </c>
      <c r="EJ19" s="34" t="s">
        <v>2370</v>
      </c>
      <c r="EK19" s="34" t="s">
        <v>2387</v>
      </c>
      <c r="EL19" s="34" t="s">
        <v>2476</v>
      </c>
      <c r="EM19" s="34" t="s">
        <v>2405</v>
      </c>
      <c r="EN19" s="34" t="s">
        <v>2476</v>
      </c>
      <c r="EO19" s="34" t="s">
        <v>2476</v>
      </c>
      <c r="EP19" s="34" t="s">
        <v>2476</v>
      </c>
      <c r="EQ19" s="34" t="s">
        <v>2460</v>
      </c>
      <c r="ER19" s="37" t="s">
        <v>2476</v>
      </c>
      <c r="ES19" s="26" t="s">
        <v>2477</v>
      </c>
    </row>
    <row r="20" spans="3:149" s="2" customFormat="1" ht="21.75" customHeight="1" x14ac:dyDescent="0.25">
      <c r="C20" s="33" t="s">
        <v>2476</v>
      </c>
      <c r="D20" s="34" t="s">
        <v>609</v>
      </c>
      <c r="E20" s="34" t="s">
        <v>623</v>
      </c>
      <c r="F20" s="34" t="s">
        <v>2476</v>
      </c>
      <c r="G20" s="34" t="s">
        <v>645</v>
      </c>
      <c r="H20" s="34" t="s">
        <v>666</v>
      </c>
      <c r="I20" s="34" t="s">
        <v>2476</v>
      </c>
      <c r="J20" s="34" t="s">
        <v>2476</v>
      </c>
      <c r="K20" s="34" t="s">
        <v>2476</v>
      </c>
      <c r="L20" s="34" t="s">
        <v>2476</v>
      </c>
      <c r="M20" s="34" t="s">
        <v>2476</v>
      </c>
      <c r="N20" s="34" t="s">
        <v>2476</v>
      </c>
      <c r="O20" s="34" t="s">
        <v>2476</v>
      </c>
      <c r="P20" s="34" t="s">
        <v>2476</v>
      </c>
      <c r="Q20" s="34" t="s">
        <v>2476</v>
      </c>
      <c r="R20" s="34" t="s">
        <v>730</v>
      </c>
      <c r="S20" s="34" t="s">
        <v>747</v>
      </c>
      <c r="T20" s="34" t="s">
        <v>761</v>
      </c>
      <c r="U20" s="34" t="s">
        <v>2476</v>
      </c>
      <c r="V20" s="34" t="s">
        <v>784</v>
      </c>
      <c r="W20" s="34" t="s">
        <v>806</v>
      </c>
      <c r="X20" s="34" t="s">
        <v>843</v>
      </c>
      <c r="Y20" s="34" t="s">
        <v>2476</v>
      </c>
      <c r="Z20" s="34" t="s">
        <v>867</v>
      </c>
      <c r="AA20" s="34" t="s">
        <v>894</v>
      </c>
      <c r="AB20" s="34" t="s">
        <v>910</v>
      </c>
      <c r="AC20" s="34" t="s">
        <v>935</v>
      </c>
      <c r="AD20" s="34" t="s">
        <v>2476</v>
      </c>
      <c r="AE20" s="34" t="s">
        <v>969</v>
      </c>
      <c r="AF20" s="34" t="s">
        <v>2476</v>
      </c>
      <c r="AG20" s="34" t="s">
        <v>2476</v>
      </c>
      <c r="AH20" s="34" t="s">
        <v>2476</v>
      </c>
      <c r="AI20" s="34" t="s">
        <v>2476</v>
      </c>
      <c r="AJ20" s="34" t="s">
        <v>2476</v>
      </c>
      <c r="AK20" s="34" t="s">
        <v>2476</v>
      </c>
      <c r="AL20" s="34" t="s">
        <v>2476</v>
      </c>
      <c r="AM20" s="34" t="s">
        <v>2476</v>
      </c>
      <c r="AN20" s="34" t="s">
        <v>2476</v>
      </c>
      <c r="AO20" s="34" t="s">
        <v>2476</v>
      </c>
      <c r="AP20" s="34" t="s">
        <v>2476</v>
      </c>
      <c r="AQ20" s="34" t="s">
        <v>1043</v>
      </c>
      <c r="AR20" s="34" t="s">
        <v>2476</v>
      </c>
      <c r="AS20" s="34" t="s">
        <v>2476</v>
      </c>
      <c r="AT20" s="34" t="s">
        <v>2476</v>
      </c>
      <c r="AU20" s="34" t="s">
        <v>2476</v>
      </c>
      <c r="AV20" s="34" t="s">
        <v>1118</v>
      </c>
      <c r="AW20" s="34" t="s">
        <v>1136</v>
      </c>
      <c r="AX20" s="34" t="s">
        <v>2476</v>
      </c>
      <c r="AY20" s="34" t="s">
        <v>2476</v>
      </c>
      <c r="AZ20" s="34" t="s">
        <v>2476</v>
      </c>
      <c r="BA20" s="34" t="s">
        <v>2476</v>
      </c>
      <c r="BB20" s="34" t="s">
        <v>1188</v>
      </c>
      <c r="BC20" s="34" t="s">
        <v>1215</v>
      </c>
      <c r="BD20" s="34" t="s">
        <v>1262</v>
      </c>
      <c r="BE20" s="34" t="s">
        <v>1294</v>
      </c>
      <c r="BF20" s="34" t="s">
        <v>1335</v>
      </c>
      <c r="BG20" s="34" t="s">
        <v>1357</v>
      </c>
      <c r="BH20" s="34" t="s">
        <v>1384</v>
      </c>
      <c r="BI20" s="34" t="s">
        <v>1422</v>
      </c>
      <c r="BJ20" s="34" t="s">
        <v>1459</v>
      </c>
      <c r="BK20" s="34" t="s">
        <v>2476</v>
      </c>
      <c r="BL20" s="34" t="s">
        <v>2476</v>
      </c>
      <c r="BM20" s="34" t="s">
        <v>2476</v>
      </c>
      <c r="BN20" s="34" t="s">
        <v>1488</v>
      </c>
      <c r="BO20" s="34" t="s">
        <v>2476</v>
      </c>
      <c r="BP20" s="34" t="s">
        <v>2476</v>
      </c>
      <c r="BQ20" s="34" t="s">
        <v>2476</v>
      </c>
      <c r="BR20" s="34" t="s">
        <v>2476</v>
      </c>
      <c r="BS20" s="34" t="s">
        <v>2476</v>
      </c>
      <c r="BT20" s="34" t="s">
        <v>1529</v>
      </c>
      <c r="BU20" s="34" t="s">
        <v>2476</v>
      </c>
      <c r="BV20" s="34" t="s">
        <v>2476</v>
      </c>
      <c r="BW20" s="34" t="s">
        <v>2476</v>
      </c>
      <c r="BX20" s="34" t="s">
        <v>2476</v>
      </c>
      <c r="BY20" s="34" t="s">
        <v>1552</v>
      </c>
      <c r="BZ20" s="34" t="s">
        <v>1568</v>
      </c>
      <c r="CA20" s="34" t="s">
        <v>2476</v>
      </c>
      <c r="CB20" s="34" t="s">
        <v>2476</v>
      </c>
      <c r="CC20" s="34" t="s">
        <v>2476</v>
      </c>
      <c r="CD20" s="34" t="s">
        <v>2476</v>
      </c>
      <c r="CE20" s="34" t="s">
        <v>2476</v>
      </c>
      <c r="CF20" s="34" t="s">
        <v>2476</v>
      </c>
      <c r="CG20" s="34" t="s">
        <v>2476</v>
      </c>
      <c r="CH20" s="34" t="s">
        <v>2476</v>
      </c>
      <c r="CI20" s="34" t="s">
        <v>2476</v>
      </c>
      <c r="CJ20" s="34" t="s">
        <v>2476</v>
      </c>
      <c r="CK20" s="34" t="s">
        <v>2476</v>
      </c>
      <c r="CL20" s="34" t="s">
        <v>2476</v>
      </c>
      <c r="CM20" s="34" t="s">
        <v>2476</v>
      </c>
      <c r="CN20" s="34" t="s">
        <v>2476</v>
      </c>
      <c r="CO20" s="34" t="s">
        <v>2476</v>
      </c>
      <c r="CP20" s="34" t="s">
        <v>2476</v>
      </c>
      <c r="CQ20" s="34" t="s">
        <v>2476</v>
      </c>
      <c r="CR20" s="34" t="s">
        <v>2476</v>
      </c>
      <c r="CS20" s="34" t="s">
        <v>2476</v>
      </c>
      <c r="CT20" s="34" t="s">
        <v>2476</v>
      </c>
      <c r="CU20" s="34" t="s">
        <v>2476</v>
      </c>
      <c r="CV20" s="34" t="s">
        <v>2476</v>
      </c>
      <c r="CW20" s="34" t="s">
        <v>2476</v>
      </c>
      <c r="CX20" s="34" t="s">
        <v>2476</v>
      </c>
      <c r="CY20" s="34" t="s">
        <v>1721</v>
      </c>
      <c r="CZ20" s="34" t="s">
        <v>2476</v>
      </c>
      <c r="DA20" s="34" t="s">
        <v>2476</v>
      </c>
      <c r="DB20" s="34" t="s">
        <v>1759</v>
      </c>
      <c r="DC20" s="34" t="s">
        <v>2476</v>
      </c>
      <c r="DD20" s="34" t="s">
        <v>2476</v>
      </c>
      <c r="DE20" s="34" t="s">
        <v>1796</v>
      </c>
      <c r="DF20" s="34" t="s">
        <v>2476</v>
      </c>
      <c r="DG20" s="34" t="s">
        <v>1826</v>
      </c>
      <c r="DH20" s="34" t="s">
        <v>2476</v>
      </c>
      <c r="DI20" s="34" t="s">
        <v>1863</v>
      </c>
      <c r="DJ20" s="34" t="s">
        <v>1879</v>
      </c>
      <c r="DK20" s="34" t="s">
        <v>2476</v>
      </c>
      <c r="DL20" s="34" t="s">
        <v>2476</v>
      </c>
      <c r="DM20" s="34" t="s">
        <v>1922</v>
      </c>
      <c r="DN20" s="34" t="s">
        <v>2476</v>
      </c>
      <c r="DO20" s="34" t="s">
        <v>2476</v>
      </c>
      <c r="DP20" s="34" t="s">
        <v>2476</v>
      </c>
      <c r="DQ20" s="34" t="s">
        <v>2476</v>
      </c>
      <c r="DR20" s="34" t="s">
        <v>1968</v>
      </c>
      <c r="DS20" s="34" t="s">
        <v>1981</v>
      </c>
      <c r="DT20" s="34" t="s">
        <v>2476</v>
      </c>
      <c r="DU20" s="34" t="s">
        <v>2004</v>
      </c>
      <c r="DV20" s="34" t="s">
        <v>2476</v>
      </c>
      <c r="DW20" s="34" t="s">
        <v>2045</v>
      </c>
      <c r="DX20" s="34" t="s">
        <v>2093</v>
      </c>
      <c r="DY20" s="34" t="s">
        <v>2128</v>
      </c>
      <c r="DZ20" s="34" t="s">
        <v>2476</v>
      </c>
      <c r="EA20" s="34" t="s">
        <v>2156</v>
      </c>
      <c r="EB20" s="34" t="s">
        <v>2189</v>
      </c>
      <c r="EC20" s="34" t="s">
        <v>2202</v>
      </c>
      <c r="ED20" s="34" t="s">
        <v>2232</v>
      </c>
      <c r="EE20" s="34" t="s">
        <v>2285</v>
      </c>
      <c r="EF20" s="34" t="s">
        <v>2300</v>
      </c>
      <c r="EG20" s="34" t="s">
        <v>2476</v>
      </c>
      <c r="EH20" s="34" t="s">
        <v>2329</v>
      </c>
      <c r="EI20" s="34" t="s">
        <v>2347</v>
      </c>
      <c r="EJ20" s="34" t="s">
        <v>2371</v>
      </c>
      <c r="EK20" s="34" t="s">
        <v>2388</v>
      </c>
      <c r="EL20" s="34" t="s">
        <v>2476</v>
      </c>
      <c r="EM20" s="34" t="s">
        <v>2406</v>
      </c>
      <c r="EN20" s="34" t="s">
        <v>2476</v>
      </c>
      <c r="EO20" s="34" t="s">
        <v>2476</v>
      </c>
      <c r="EP20" s="34" t="s">
        <v>2476</v>
      </c>
      <c r="EQ20" s="34" t="s">
        <v>2461</v>
      </c>
      <c r="ER20" s="37" t="s">
        <v>2476</v>
      </c>
      <c r="ES20" s="26" t="s">
        <v>2477</v>
      </c>
    </row>
    <row r="21" spans="3:149" s="2" customFormat="1" ht="21.75" customHeight="1" x14ac:dyDescent="0.25">
      <c r="C21" s="33" t="s">
        <v>2476</v>
      </c>
      <c r="D21" s="34" t="s">
        <v>610</v>
      </c>
      <c r="E21" s="34" t="s">
        <v>624</v>
      </c>
      <c r="F21" s="34" t="s">
        <v>2476</v>
      </c>
      <c r="G21" s="34" t="s">
        <v>646</v>
      </c>
      <c r="H21" s="34" t="s">
        <v>2476</v>
      </c>
      <c r="I21" s="34" t="s">
        <v>2476</v>
      </c>
      <c r="J21" s="34" t="s">
        <v>2476</v>
      </c>
      <c r="K21" s="34" t="s">
        <v>2476</v>
      </c>
      <c r="L21" s="34" t="s">
        <v>2476</v>
      </c>
      <c r="M21" s="34" t="s">
        <v>2476</v>
      </c>
      <c r="N21" s="34" t="s">
        <v>2476</v>
      </c>
      <c r="O21" s="34" t="s">
        <v>2476</v>
      </c>
      <c r="P21" s="34" t="s">
        <v>2476</v>
      </c>
      <c r="Q21" s="34" t="s">
        <v>2476</v>
      </c>
      <c r="R21" s="34" t="s">
        <v>731</v>
      </c>
      <c r="S21" s="34" t="s">
        <v>748</v>
      </c>
      <c r="T21" s="34" t="s">
        <v>762</v>
      </c>
      <c r="U21" s="34" t="s">
        <v>2476</v>
      </c>
      <c r="V21" s="34" t="s">
        <v>785</v>
      </c>
      <c r="W21" s="34" t="s">
        <v>807</v>
      </c>
      <c r="X21" s="34" t="s">
        <v>844</v>
      </c>
      <c r="Y21" s="34" t="s">
        <v>2476</v>
      </c>
      <c r="Z21" s="34" t="s">
        <v>868</v>
      </c>
      <c r="AA21" s="34" t="s">
        <v>895</v>
      </c>
      <c r="AB21" s="34" t="s">
        <v>911</v>
      </c>
      <c r="AC21" s="34" t="s">
        <v>936</v>
      </c>
      <c r="AD21" s="34" t="s">
        <v>2476</v>
      </c>
      <c r="AE21" s="34" t="s">
        <v>970</v>
      </c>
      <c r="AF21" s="34" t="s">
        <v>2476</v>
      </c>
      <c r="AG21" s="34" t="s">
        <v>2476</v>
      </c>
      <c r="AH21" s="34" t="s">
        <v>2476</v>
      </c>
      <c r="AI21" s="34" t="s">
        <v>2476</v>
      </c>
      <c r="AJ21" s="34" t="s">
        <v>2476</v>
      </c>
      <c r="AK21" s="34" t="s">
        <v>2476</v>
      </c>
      <c r="AL21" s="34" t="s">
        <v>2476</v>
      </c>
      <c r="AM21" s="34" t="s">
        <v>2476</v>
      </c>
      <c r="AN21" s="34" t="s">
        <v>2476</v>
      </c>
      <c r="AO21" s="34" t="s">
        <v>2476</v>
      </c>
      <c r="AP21" s="34" t="s">
        <v>2476</v>
      </c>
      <c r="AQ21" s="34" t="s">
        <v>1044</v>
      </c>
      <c r="AR21" s="34" t="s">
        <v>2476</v>
      </c>
      <c r="AS21" s="34" t="s">
        <v>2476</v>
      </c>
      <c r="AT21" s="34" t="s">
        <v>2476</v>
      </c>
      <c r="AU21" s="34" t="s">
        <v>2476</v>
      </c>
      <c r="AV21" s="34" t="s">
        <v>1119</v>
      </c>
      <c r="AW21" s="34" t="s">
        <v>1137</v>
      </c>
      <c r="AX21" s="34" t="s">
        <v>2476</v>
      </c>
      <c r="AY21" s="34" t="s">
        <v>2476</v>
      </c>
      <c r="AZ21" s="34" t="s">
        <v>2476</v>
      </c>
      <c r="BA21" s="34" t="s">
        <v>2476</v>
      </c>
      <c r="BB21" s="34" t="s">
        <v>1189</v>
      </c>
      <c r="BC21" s="34" t="s">
        <v>1216</v>
      </c>
      <c r="BD21" s="34" t="s">
        <v>1263</v>
      </c>
      <c r="BE21" s="34" t="s">
        <v>1295</v>
      </c>
      <c r="BF21" s="34" t="s">
        <v>1336</v>
      </c>
      <c r="BG21" s="34" t="s">
        <v>1358</v>
      </c>
      <c r="BH21" s="34" t="s">
        <v>1385</v>
      </c>
      <c r="BI21" s="34" t="s">
        <v>1423</v>
      </c>
      <c r="BJ21" s="34" t="s">
        <v>1460</v>
      </c>
      <c r="BK21" s="34" t="s">
        <v>2476</v>
      </c>
      <c r="BL21" s="34" t="s">
        <v>2476</v>
      </c>
      <c r="BM21" s="34" t="s">
        <v>2476</v>
      </c>
      <c r="BN21" s="34" t="s">
        <v>1489</v>
      </c>
      <c r="BO21" s="34" t="s">
        <v>2476</v>
      </c>
      <c r="BP21" s="34" t="s">
        <v>2476</v>
      </c>
      <c r="BQ21" s="34" t="s">
        <v>2476</v>
      </c>
      <c r="BR21" s="34" t="s">
        <v>2476</v>
      </c>
      <c r="BS21" s="34" t="s">
        <v>2476</v>
      </c>
      <c r="BT21" s="34" t="s">
        <v>2476</v>
      </c>
      <c r="BU21" s="34" t="s">
        <v>2476</v>
      </c>
      <c r="BV21" s="34" t="s">
        <v>2476</v>
      </c>
      <c r="BW21" s="34" t="s">
        <v>2476</v>
      </c>
      <c r="BX21" s="34" t="s">
        <v>2476</v>
      </c>
      <c r="BY21" s="34" t="s">
        <v>1553</v>
      </c>
      <c r="BZ21" s="34" t="s">
        <v>1569</v>
      </c>
      <c r="CA21" s="34" t="s">
        <v>2476</v>
      </c>
      <c r="CB21" s="34" t="s">
        <v>2476</v>
      </c>
      <c r="CC21" s="34" t="s">
        <v>2476</v>
      </c>
      <c r="CD21" s="34" t="s">
        <v>2476</v>
      </c>
      <c r="CE21" s="34" t="s">
        <v>2476</v>
      </c>
      <c r="CF21" s="34" t="s">
        <v>2476</v>
      </c>
      <c r="CG21" s="34" t="s">
        <v>2476</v>
      </c>
      <c r="CH21" s="34" t="s">
        <v>2476</v>
      </c>
      <c r="CI21" s="34" t="s">
        <v>2476</v>
      </c>
      <c r="CJ21" s="34" t="s">
        <v>2476</v>
      </c>
      <c r="CK21" s="34" t="s">
        <v>2476</v>
      </c>
      <c r="CL21" s="34" t="s">
        <v>2476</v>
      </c>
      <c r="CM21" s="34" t="s">
        <v>2476</v>
      </c>
      <c r="CN21" s="34" t="s">
        <v>2476</v>
      </c>
      <c r="CO21" s="34" t="s">
        <v>2476</v>
      </c>
      <c r="CP21" s="34" t="s">
        <v>2476</v>
      </c>
      <c r="CQ21" s="34" t="s">
        <v>2476</v>
      </c>
      <c r="CR21" s="34" t="s">
        <v>2476</v>
      </c>
      <c r="CS21" s="34" t="s">
        <v>2476</v>
      </c>
      <c r="CT21" s="34" t="s">
        <v>2476</v>
      </c>
      <c r="CU21" s="34" t="s">
        <v>2476</v>
      </c>
      <c r="CV21" s="34" t="s">
        <v>2476</v>
      </c>
      <c r="CW21" s="34" t="s">
        <v>2476</v>
      </c>
      <c r="CX21" s="34" t="s">
        <v>2476</v>
      </c>
      <c r="CY21" s="34" t="s">
        <v>1722</v>
      </c>
      <c r="CZ21" s="34" t="s">
        <v>2476</v>
      </c>
      <c r="DA21" s="34" t="s">
        <v>2476</v>
      </c>
      <c r="DB21" s="34" t="s">
        <v>1760</v>
      </c>
      <c r="DC21" s="34" t="s">
        <v>2476</v>
      </c>
      <c r="DD21" s="34" t="s">
        <v>2476</v>
      </c>
      <c r="DE21" s="34" t="s">
        <v>1797</v>
      </c>
      <c r="DF21" s="34" t="s">
        <v>2476</v>
      </c>
      <c r="DG21" s="34" t="s">
        <v>1827</v>
      </c>
      <c r="DH21" s="34" t="s">
        <v>2476</v>
      </c>
      <c r="DI21" s="34" t="s">
        <v>1864</v>
      </c>
      <c r="DJ21" s="34" t="s">
        <v>1880</v>
      </c>
      <c r="DK21" s="34" t="s">
        <v>2476</v>
      </c>
      <c r="DL21" s="34" t="s">
        <v>2476</v>
      </c>
      <c r="DM21" s="34" t="s">
        <v>1923</v>
      </c>
      <c r="DN21" s="34" t="s">
        <v>2476</v>
      </c>
      <c r="DO21" s="34" t="s">
        <v>2476</v>
      </c>
      <c r="DP21" s="34" t="s">
        <v>2476</v>
      </c>
      <c r="DQ21" s="34" t="s">
        <v>2476</v>
      </c>
      <c r="DR21" s="34" t="s">
        <v>2476</v>
      </c>
      <c r="DS21" s="34" t="s">
        <v>1982</v>
      </c>
      <c r="DT21" s="34" t="s">
        <v>2476</v>
      </c>
      <c r="DU21" s="34" t="s">
        <v>2005</v>
      </c>
      <c r="DV21" s="34" t="s">
        <v>2476</v>
      </c>
      <c r="DW21" s="34" t="s">
        <v>2046</v>
      </c>
      <c r="DX21" s="34" t="s">
        <v>2094</v>
      </c>
      <c r="DY21" s="34" t="s">
        <v>2129</v>
      </c>
      <c r="DZ21" s="34" t="s">
        <v>2476</v>
      </c>
      <c r="EA21" s="34" t="s">
        <v>2157</v>
      </c>
      <c r="EB21" s="34" t="s">
        <v>2476</v>
      </c>
      <c r="EC21" s="34" t="s">
        <v>2203</v>
      </c>
      <c r="ED21" s="34" t="s">
        <v>2233</v>
      </c>
      <c r="EE21" s="34" t="s">
        <v>2286</v>
      </c>
      <c r="EF21" s="34" t="s">
        <v>2301</v>
      </c>
      <c r="EG21" s="34" t="s">
        <v>2476</v>
      </c>
      <c r="EH21" s="34" t="s">
        <v>2330</v>
      </c>
      <c r="EI21" s="34" t="s">
        <v>2348</v>
      </c>
      <c r="EJ21" s="34" t="s">
        <v>2372</v>
      </c>
      <c r="EK21" s="34" t="s">
        <v>2389</v>
      </c>
      <c r="EL21" s="34" t="s">
        <v>2476</v>
      </c>
      <c r="EM21" s="34" t="s">
        <v>2407</v>
      </c>
      <c r="EN21" s="34" t="s">
        <v>2476</v>
      </c>
      <c r="EO21" s="34" t="s">
        <v>2476</v>
      </c>
      <c r="EP21" s="34" t="s">
        <v>2476</v>
      </c>
      <c r="EQ21" s="34" t="s">
        <v>2462</v>
      </c>
      <c r="ER21" s="37" t="s">
        <v>2476</v>
      </c>
      <c r="ES21" s="26" t="s">
        <v>2477</v>
      </c>
    </row>
    <row r="22" spans="3:149" s="2" customFormat="1" ht="21.75" customHeight="1" x14ac:dyDescent="0.25">
      <c r="C22" s="33" t="s">
        <v>2476</v>
      </c>
      <c r="D22" s="34" t="s">
        <v>2476</v>
      </c>
      <c r="E22" s="34" t="s">
        <v>625</v>
      </c>
      <c r="F22" s="34" t="s">
        <v>2476</v>
      </c>
      <c r="G22" s="34" t="s">
        <v>647</v>
      </c>
      <c r="H22" s="34" t="s">
        <v>2476</v>
      </c>
      <c r="I22" s="34" t="s">
        <v>2476</v>
      </c>
      <c r="J22" s="34" t="s">
        <v>2476</v>
      </c>
      <c r="K22" s="34" t="s">
        <v>2476</v>
      </c>
      <c r="L22" s="34" t="s">
        <v>2476</v>
      </c>
      <c r="M22" s="34" t="s">
        <v>2476</v>
      </c>
      <c r="N22" s="34" t="s">
        <v>2476</v>
      </c>
      <c r="O22" s="34" t="s">
        <v>2476</v>
      </c>
      <c r="P22" s="34" t="s">
        <v>2476</v>
      </c>
      <c r="Q22" s="34" t="s">
        <v>2476</v>
      </c>
      <c r="R22" s="34" t="s">
        <v>732</v>
      </c>
      <c r="S22" s="34" t="s">
        <v>2476</v>
      </c>
      <c r="T22" s="34" t="s">
        <v>2476</v>
      </c>
      <c r="U22" s="34" t="s">
        <v>2476</v>
      </c>
      <c r="V22" s="34" t="s">
        <v>786</v>
      </c>
      <c r="W22" s="34" t="s">
        <v>808</v>
      </c>
      <c r="X22" s="34" t="s">
        <v>845</v>
      </c>
      <c r="Y22" s="34" t="s">
        <v>2476</v>
      </c>
      <c r="Z22" s="34" t="s">
        <v>869</v>
      </c>
      <c r="AA22" s="34" t="s">
        <v>896</v>
      </c>
      <c r="AB22" s="34" t="s">
        <v>912</v>
      </c>
      <c r="AC22" s="34" t="s">
        <v>937</v>
      </c>
      <c r="AD22" s="34" t="s">
        <v>2476</v>
      </c>
      <c r="AE22" s="34" t="s">
        <v>2476</v>
      </c>
      <c r="AF22" s="34" t="s">
        <v>2476</v>
      </c>
      <c r="AG22" s="34" t="s">
        <v>2476</v>
      </c>
      <c r="AH22" s="34" t="s">
        <v>2476</v>
      </c>
      <c r="AI22" s="34" t="s">
        <v>2476</v>
      </c>
      <c r="AJ22" s="34" t="s">
        <v>2476</v>
      </c>
      <c r="AK22" s="34" t="s">
        <v>2476</v>
      </c>
      <c r="AL22" s="34" t="s">
        <v>2476</v>
      </c>
      <c r="AM22" s="34" t="s">
        <v>2476</v>
      </c>
      <c r="AN22" s="34" t="s">
        <v>2476</v>
      </c>
      <c r="AO22" s="34" t="s">
        <v>2476</v>
      </c>
      <c r="AP22" s="34" t="s">
        <v>2476</v>
      </c>
      <c r="AQ22" s="34" t="s">
        <v>1045</v>
      </c>
      <c r="AR22" s="34" t="s">
        <v>2476</v>
      </c>
      <c r="AS22" s="34" t="s">
        <v>2476</v>
      </c>
      <c r="AT22" s="34" t="s">
        <v>2476</v>
      </c>
      <c r="AU22" s="34" t="s">
        <v>2476</v>
      </c>
      <c r="AV22" s="34" t="s">
        <v>1120</v>
      </c>
      <c r="AW22" s="34" t="s">
        <v>1138</v>
      </c>
      <c r="AX22" s="34" t="s">
        <v>2476</v>
      </c>
      <c r="AY22" s="34" t="s">
        <v>2476</v>
      </c>
      <c r="AZ22" s="34" t="s">
        <v>2476</v>
      </c>
      <c r="BA22" s="34" t="s">
        <v>2476</v>
      </c>
      <c r="BB22" s="34" t="s">
        <v>1190</v>
      </c>
      <c r="BC22" s="34" t="s">
        <v>1217</v>
      </c>
      <c r="BD22" s="34" t="s">
        <v>1264</v>
      </c>
      <c r="BE22" s="34" t="s">
        <v>1296</v>
      </c>
      <c r="BF22" s="34" t="s">
        <v>1337</v>
      </c>
      <c r="BG22" s="34" t="s">
        <v>1359</v>
      </c>
      <c r="BH22" s="34" t="s">
        <v>1386</v>
      </c>
      <c r="BI22" s="34" t="s">
        <v>1424</v>
      </c>
      <c r="BJ22" s="34" t="s">
        <v>1461</v>
      </c>
      <c r="BK22" s="34" t="s">
        <v>2476</v>
      </c>
      <c r="BL22" s="34" t="s">
        <v>2476</v>
      </c>
      <c r="BM22" s="34" t="s">
        <v>2476</v>
      </c>
      <c r="BN22" s="34" t="s">
        <v>1490</v>
      </c>
      <c r="BO22" s="34" t="s">
        <v>2476</v>
      </c>
      <c r="BP22" s="34" t="s">
        <v>2476</v>
      </c>
      <c r="BQ22" s="34" t="s">
        <v>2476</v>
      </c>
      <c r="BR22" s="34" t="s">
        <v>2476</v>
      </c>
      <c r="BS22" s="34" t="s">
        <v>2476</v>
      </c>
      <c r="BT22" s="34" t="s">
        <v>2476</v>
      </c>
      <c r="BU22" s="34" t="s">
        <v>2476</v>
      </c>
      <c r="BV22" s="34" t="s">
        <v>2476</v>
      </c>
      <c r="BW22" s="34" t="s">
        <v>2476</v>
      </c>
      <c r="BX22" s="34" t="s">
        <v>2476</v>
      </c>
      <c r="BY22" s="34" t="s">
        <v>1554</v>
      </c>
      <c r="BZ22" s="34" t="s">
        <v>1570</v>
      </c>
      <c r="CA22" s="34" t="s">
        <v>2476</v>
      </c>
      <c r="CB22" s="34" t="s">
        <v>2476</v>
      </c>
      <c r="CC22" s="34" t="s">
        <v>2476</v>
      </c>
      <c r="CD22" s="34" t="s">
        <v>2476</v>
      </c>
      <c r="CE22" s="34" t="s">
        <v>2476</v>
      </c>
      <c r="CF22" s="34" t="s">
        <v>2476</v>
      </c>
      <c r="CG22" s="34" t="s">
        <v>2476</v>
      </c>
      <c r="CH22" s="34" t="s">
        <v>2476</v>
      </c>
      <c r="CI22" s="34" t="s">
        <v>2476</v>
      </c>
      <c r="CJ22" s="34" t="s">
        <v>2476</v>
      </c>
      <c r="CK22" s="34" t="s">
        <v>2476</v>
      </c>
      <c r="CL22" s="34" t="s">
        <v>2476</v>
      </c>
      <c r="CM22" s="34" t="s">
        <v>2476</v>
      </c>
      <c r="CN22" s="34" t="s">
        <v>2476</v>
      </c>
      <c r="CO22" s="34" t="s">
        <v>2476</v>
      </c>
      <c r="CP22" s="34" t="s">
        <v>2476</v>
      </c>
      <c r="CQ22" s="34" t="s">
        <v>2476</v>
      </c>
      <c r="CR22" s="34" t="s">
        <v>2476</v>
      </c>
      <c r="CS22" s="34" t="s">
        <v>2476</v>
      </c>
      <c r="CT22" s="34" t="s">
        <v>2476</v>
      </c>
      <c r="CU22" s="34" t="s">
        <v>2476</v>
      </c>
      <c r="CV22" s="34" t="s">
        <v>2476</v>
      </c>
      <c r="CW22" s="34" t="s">
        <v>2476</v>
      </c>
      <c r="CX22" s="34" t="s">
        <v>2476</v>
      </c>
      <c r="CY22" s="34" t="s">
        <v>1723</v>
      </c>
      <c r="CZ22" s="34" t="s">
        <v>2476</v>
      </c>
      <c r="DA22" s="34" t="s">
        <v>2476</v>
      </c>
      <c r="DB22" s="34" t="s">
        <v>1761</v>
      </c>
      <c r="DC22" s="34" t="s">
        <v>2476</v>
      </c>
      <c r="DD22" s="34" t="s">
        <v>2476</v>
      </c>
      <c r="DE22" s="34" t="s">
        <v>1798</v>
      </c>
      <c r="DF22" s="34" t="s">
        <v>2476</v>
      </c>
      <c r="DG22" s="34" t="s">
        <v>1828</v>
      </c>
      <c r="DH22" s="34" t="s">
        <v>2476</v>
      </c>
      <c r="DI22" s="34" t="s">
        <v>1865</v>
      </c>
      <c r="DJ22" s="34" t="s">
        <v>1881</v>
      </c>
      <c r="DK22" s="34" t="s">
        <v>2476</v>
      </c>
      <c r="DL22" s="34" t="s">
        <v>2476</v>
      </c>
      <c r="DM22" s="34" t="s">
        <v>1924</v>
      </c>
      <c r="DN22" s="34" t="s">
        <v>2476</v>
      </c>
      <c r="DO22" s="34" t="s">
        <v>2476</v>
      </c>
      <c r="DP22" s="34" t="s">
        <v>2476</v>
      </c>
      <c r="DQ22" s="34" t="s">
        <v>2476</v>
      </c>
      <c r="DR22" s="34" t="s">
        <v>2476</v>
      </c>
      <c r="DS22" s="34" t="s">
        <v>1983</v>
      </c>
      <c r="DT22" s="34" t="s">
        <v>2476</v>
      </c>
      <c r="DU22" s="34" t="s">
        <v>2006</v>
      </c>
      <c r="DV22" s="34" t="s">
        <v>2476</v>
      </c>
      <c r="DW22" s="34" t="s">
        <v>2047</v>
      </c>
      <c r="DX22" s="34" t="s">
        <v>2095</v>
      </c>
      <c r="DY22" s="34" t="s">
        <v>2130</v>
      </c>
      <c r="DZ22" s="34" t="s">
        <v>2476</v>
      </c>
      <c r="EA22" s="34" t="s">
        <v>2158</v>
      </c>
      <c r="EB22" s="34" t="s">
        <v>2476</v>
      </c>
      <c r="EC22" s="34" t="s">
        <v>2204</v>
      </c>
      <c r="ED22" s="34" t="s">
        <v>2234</v>
      </c>
      <c r="EE22" s="34" t="s">
        <v>2287</v>
      </c>
      <c r="EF22" s="34" t="s">
        <v>2302</v>
      </c>
      <c r="EG22" s="34" t="s">
        <v>2476</v>
      </c>
      <c r="EH22" s="34" t="s">
        <v>2331</v>
      </c>
      <c r="EI22" s="34" t="s">
        <v>2349</v>
      </c>
      <c r="EJ22" s="34" t="s">
        <v>2373</v>
      </c>
      <c r="EK22" s="34" t="s">
        <v>2390</v>
      </c>
      <c r="EL22" s="34" t="s">
        <v>2476</v>
      </c>
      <c r="EM22" s="34" t="s">
        <v>2408</v>
      </c>
      <c r="EN22" s="34" t="s">
        <v>2476</v>
      </c>
      <c r="EO22" s="34" t="s">
        <v>2476</v>
      </c>
      <c r="EP22" s="34" t="s">
        <v>2476</v>
      </c>
      <c r="EQ22" s="34" t="s">
        <v>2463</v>
      </c>
      <c r="ER22" s="37" t="s">
        <v>2476</v>
      </c>
      <c r="ES22" s="26" t="s">
        <v>2477</v>
      </c>
    </row>
    <row r="23" spans="3:149" s="2" customFormat="1" ht="21.75" customHeight="1" x14ac:dyDescent="0.25">
      <c r="C23" s="33" t="s">
        <v>2476</v>
      </c>
      <c r="D23" s="34" t="s">
        <v>2476</v>
      </c>
      <c r="E23" s="34" t="s">
        <v>626</v>
      </c>
      <c r="F23" s="34" t="s">
        <v>2476</v>
      </c>
      <c r="G23" s="34" t="s">
        <v>648</v>
      </c>
      <c r="H23" s="34" t="s">
        <v>2476</v>
      </c>
      <c r="I23" s="34" t="s">
        <v>2476</v>
      </c>
      <c r="J23" s="34" t="s">
        <v>2476</v>
      </c>
      <c r="K23" s="34" t="s">
        <v>2476</v>
      </c>
      <c r="L23" s="34" t="s">
        <v>2476</v>
      </c>
      <c r="M23" s="34" t="s">
        <v>2476</v>
      </c>
      <c r="N23" s="34" t="s">
        <v>2476</v>
      </c>
      <c r="O23" s="34" t="s">
        <v>2476</v>
      </c>
      <c r="P23" s="34" t="s">
        <v>2476</v>
      </c>
      <c r="Q23" s="34" t="s">
        <v>2476</v>
      </c>
      <c r="R23" s="34" t="s">
        <v>733</v>
      </c>
      <c r="S23" s="34" t="s">
        <v>2476</v>
      </c>
      <c r="T23" s="34" t="s">
        <v>2476</v>
      </c>
      <c r="U23" s="34" t="s">
        <v>2476</v>
      </c>
      <c r="V23" s="34" t="s">
        <v>787</v>
      </c>
      <c r="W23" s="34" t="s">
        <v>809</v>
      </c>
      <c r="X23" s="34" t="s">
        <v>2476</v>
      </c>
      <c r="Y23" s="34" t="s">
        <v>2476</v>
      </c>
      <c r="Z23" s="34" t="s">
        <v>870</v>
      </c>
      <c r="AA23" s="34" t="s">
        <v>897</v>
      </c>
      <c r="AB23" s="34" t="s">
        <v>913</v>
      </c>
      <c r="AC23" s="34" t="s">
        <v>938</v>
      </c>
      <c r="AD23" s="34" t="s">
        <v>2476</v>
      </c>
      <c r="AE23" s="34" t="s">
        <v>2476</v>
      </c>
      <c r="AF23" s="34" t="s">
        <v>2476</v>
      </c>
      <c r="AG23" s="34" t="s">
        <v>2476</v>
      </c>
      <c r="AH23" s="34" t="s">
        <v>2476</v>
      </c>
      <c r="AI23" s="34" t="s">
        <v>2476</v>
      </c>
      <c r="AJ23" s="34" t="s">
        <v>2476</v>
      </c>
      <c r="AK23" s="34" t="s">
        <v>2476</v>
      </c>
      <c r="AL23" s="34" t="s">
        <v>2476</v>
      </c>
      <c r="AM23" s="34" t="s">
        <v>2476</v>
      </c>
      <c r="AN23" s="34" t="s">
        <v>2476</v>
      </c>
      <c r="AO23" s="34" t="s">
        <v>2476</v>
      </c>
      <c r="AP23" s="34" t="s">
        <v>2476</v>
      </c>
      <c r="AQ23" s="34" t="s">
        <v>1046</v>
      </c>
      <c r="AR23" s="34" t="s">
        <v>2476</v>
      </c>
      <c r="AS23" s="34" t="s">
        <v>2476</v>
      </c>
      <c r="AT23" s="34" t="s">
        <v>2476</v>
      </c>
      <c r="AU23" s="34" t="s">
        <v>2476</v>
      </c>
      <c r="AV23" s="34" t="s">
        <v>1121</v>
      </c>
      <c r="AW23" s="34" t="s">
        <v>1139</v>
      </c>
      <c r="AX23" s="34" t="s">
        <v>2476</v>
      </c>
      <c r="AY23" s="34" t="s">
        <v>2476</v>
      </c>
      <c r="AZ23" s="34" t="s">
        <v>2476</v>
      </c>
      <c r="BA23" s="34" t="s">
        <v>2476</v>
      </c>
      <c r="BB23" s="34" t="s">
        <v>1191</v>
      </c>
      <c r="BC23" s="34" t="s">
        <v>1218</v>
      </c>
      <c r="BD23" s="34" t="s">
        <v>1265</v>
      </c>
      <c r="BE23" s="34" t="s">
        <v>1297</v>
      </c>
      <c r="BF23" s="34" t="s">
        <v>1338</v>
      </c>
      <c r="BG23" s="34" t="s">
        <v>1360</v>
      </c>
      <c r="BH23" s="34" t="s">
        <v>1387</v>
      </c>
      <c r="BI23" s="34" t="s">
        <v>1425</v>
      </c>
      <c r="BJ23" s="34" t="s">
        <v>1462</v>
      </c>
      <c r="BK23" s="34" t="s">
        <v>2476</v>
      </c>
      <c r="BL23" s="34" t="s">
        <v>2476</v>
      </c>
      <c r="BM23" s="34" t="s">
        <v>2476</v>
      </c>
      <c r="BN23" s="34" t="s">
        <v>1491</v>
      </c>
      <c r="BO23" s="34" t="s">
        <v>2476</v>
      </c>
      <c r="BP23" s="34" t="s">
        <v>2476</v>
      </c>
      <c r="BQ23" s="34" t="s">
        <v>2476</v>
      </c>
      <c r="BR23" s="34" t="s">
        <v>2476</v>
      </c>
      <c r="BS23" s="34" t="s">
        <v>2476</v>
      </c>
      <c r="BT23" s="34" t="s">
        <v>2476</v>
      </c>
      <c r="BU23" s="34" t="s">
        <v>2476</v>
      </c>
      <c r="BV23" s="34" t="s">
        <v>2476</v>
      </c>
      <c r="BW23" s="34" t="s">
        <v>2476</v>
      </c>
      <c r="BX23" s="34" t="s">
        <v>2476</v>
      </c>
      <c r="BY23" s="34" t="s">
        <v>1555</v>
      </c>
      <c r="BZ23" s="34" t="s">
        <v>1571</v>
      </c>
      <c r="CA23" s="34" t="s">
        <v>2476</v>
      </c>
      <c r="CB23" s="34" t="s">
        <v>2476</v>
      </c>
      <c r="CC23" s="34" t="s">
        <v>2476</v>
      </c>
      <c r="CD23" s="34" t="s">
        <v>2476</v>
      </c>
      <c r="CE23" s="34" t="s">
        <v>2476</v>
      </c>
      <c r="CF23" s="34" t="s">
        <v>2476</v>
      </c>
      <c r="CG23" s="34" t="s">
        <v>2476</v>
      </c>
      <c r="CH23" s="34" t="s">
        <v>2476</v>
      </c>
      <c r="CI23" s="34" t="s">
        <v>2476</v>
      </c>
      <c r="CJ23" s="34" t="s">
        <v>2476</v>
      </c>
      <c r="CK23" s="34" t="s">
        <v>2476</v>
      </c>
      <c r="CL23" s="34" t="s">
        <v>2476</v>
      </c>
      <c r="CM23" s="34" t="s">
        <v>2476</v>
      </c>
      <c r="CN23" s="34" t="s">
        <v>2476</v>
      </c>
      <c r="CO23" s="34" t="s">
        <v>2476</v>
      </c>
      <c r="CP23" s="34" t="s">
        <v>2476</v>
      </c>
      <c r="CQ23" s="34" t="s">
        <v>2476</v>
      </c>
      <c r="CR23" s="34" t="s">
        <v>2476</v>
      </c>
      <c r="CS23" s="34" t="s">
        <v>2476</v>
      </c>
      <c r="CT23" s="34" t="s">
        <v>2476</v>
      </c>
      <c r="CU23" s="34" t="s">
        <v>2476</v>
      </c>
      <c r="CV23" s="34" t="s">
        <v>2476</v>
      </c>
      <c r="CW23" s="34" t="s">
        <v>2476</v>
      </c>
      <c r="CX23" s="34" t="s">
        <v>2476</v>
      </c>
      <c r="CY23" s="34" t="s">
        <v>1724</v>
      </c>
      <c r="CZ23" s="34" t="s">
        <v>2476</v>
      </c>
      <c r="DA23" s="34" t="s">
        <v>2476</v>
      </c>
      <c r="DB23" s="34" t="s">
        <v>1762</v>
      </c>
      <c r="DC23" s="34" t="s">
        <v>2476</v>
      </c>
      <c r="DD23" s="34" t="s">
        <v>2476</v>
      </c>
      <c r="DE23" s="34" t="s">
        <v>1799</v>
      </c>
      <c r="DF23" s="34" t="s">
        <v>2476</v>
      </c>
      <c r="DG23" s="34" t="s">
        <v>1829</v>
      </c>
      <c r="DH23" s="34" t="s">
        <v>2476</v>
      </c>
      <c r="DI23" s="34" t="s">
        <v>1866</v>
      </c>
      <c r="DJ23" s="34" t="s">
        <v>1882</v>
      </c>
      <c r="DK23" s="34" t="s">
        <v>2476</v>
      </c>
      <c r="DL23" s="34" t="s">
        <v>2476</v>
      </c>
      <c r="DM23" s="34" t="s">
        <v>1925</v>
      </c>
      <c r="DN23" s="34" t="s">
        <v>2476</v>
      </c>
      <c r="DO23" s="34" t="s">
        <v>2476</v>
      </c>
      <c r="DP23" s="34" t="s">
        <v>2476</v>
      </c>
      <c r="DQ23" s="34" t="s">
        <v>2476</v>
      </c>
      <c r="DR23" s="34" t="s">
        <v>2476</v>
      </c>
      <c r="DS23" s="34" t="s">
        <v>2476</v>
      </c>
      <c r="DT23" s="34" t="s">
        <v>2476</v>
      </c>
      <c r="DU23" s="34" t="s">
        <v>2007</v>
      </c>
      <c r="DV23" s="34" t="s">
        <v>2476</v>
      </c>
      <c r="DW23" s="34" t="s">
        <v>2048</v>
      </c>
      <c r="DX23" s="34" t="s">
        <v>2096</v>
      </c>
      <c r="DY23" s="34" t="s">
        <v>2131</v>
      </c>
      <c r="DZ23" s="34" t="s">
        <v>2476</v>
      </c>
      <c r="EA23" s="34" t="s">
        <v>2159</v>
      </c>
      <c r="EB23" s="34" t="s">
        <v>2476</v>
      </c>
      <c r="EC23" s="34" t="s">
        <v>2205</v>
      </c>
      <c r="ED23" s="34" t="s">
        <v>2235</v>
      </c>
      <c r="EE23" s="34" t="s">
        <v>2476</v>
      </c>
      <c r="EF23" s="34" t="s">
        <v>2303</v>
      </c>
      <c r="EG23" s="34" t="s">
        <v>2476</v>
      </c>
      <c r="EH23" s="34" t="s">
        <v>2332</v>
      </c>
      <c r="EI23" s="34" t="s">
        <v>2350</v>
      </c>
      <c r="EJ23" s="34" t="s">
        <v>2374</v>
      </c>
      <c r="EK23" s="34" t="s">
        <v>2476</v>
      </c>
      <c r="EL23" s="34" t="s">
        <v>2476</v>
      </c>
      <c r="EM23" s="34" t="s">
        <v>2409</v>
      </c>
      <c r="EN23" s="34" t="s">
        <v>2476</v>
      </c>
      <c r="EO23" s="34" t="s">
        <v>2476</v>
      </c>
      <c r="EP23" s="34" t="s">
        <v>2476</v>
      </c>
      <c r="EQ23" s="34" t="s">
        <v>2464</v>
      </c>
      <c r="ER23" s="37" t="s">
        <v>2476</v>
      </c>
      <c r="ES23" s="26" t="s">
        <v>2477</v>
      </c>
    </row>
    <row r="24" spans="3:149" s="2" customFormat="1" ht="21.75" customHeight="1" x14ac:dyDescent="0.25">
      <c r="C24" s="33" t="s">
        <v>2476</v>
      </c>
      <c r="D24" s="34" t="s">
        <v>2476</v>
      </c>
      <c r="E24" s="34" t="s">
        <v>627</v>
      </c>
      <c r="F24" s="34" t="s">
        <v>2476</v>
      </c>
      <c r="G24" s="34" t="s">
        <v>649</v>
      </c>
      <c r="H24" s="34" t="s">
        <v>2476</v>
      </c>
      <c r="I24" s="34" t="s">
        <v>2476</v>
      </c>
      <c r="J24" s="34" t="s">
        <v>2476</v>
      </c>
      <c r="K24" s="34" t="s">
        <v>2476</v>
      </c>
      <c r="L24" s="34" t="s">
        <v>2476</v>
      </c>
      <c r="M24" s="34" t="s">
        <v>2476</v>
      </c>
      <c r="N24" s="34" t="s">
        <v>2476</v>
      </c>
      <c r="O24" s="34" t="s">
        <v>2476</v>
      </c>
      <c r="P24" s="34" t="s">
        <v>2476</v>
      </c>
      <c r="Q24" s="34" t="s">
        <v>2476</v>
      </c>
      <c r="R24" s="34" t="s">
        <v>734</v>
      </c>
      <c r="S24" s="34" t="s">
        <v>2476</v>
      </c>
      <c r="T24" s="34" t="s">
        <v>2476</v>
      </c>
      <c r="U24" s="34" t="s">
        <v>2476</v>
      </c>
      <c r="V24" s="34" t="s">
        <v>788</v>
      </c>
      <c r="W24" s="34" t="s">
        <v>810</v>
      </c>
      <c r="X24" s="34" t="s">
        <v>2476</v>
      </c>
      <c r="Y24" s="34" t="s">
        <v>2476</v>
      </c>
      <c r="Z24" s="34" t="s">
        <v>871</v>
      </c>
      <c r="AA24" s="34" t="s">
        <v>2476</v>
      </c>
      <c r="AB24" s="34" t="s">
        <v>914</v>
      </c>
      <c r="AC24" s="34" t="s">
        <v>939</v>
      </c>
      <c r="AD24" s="34" t="s">
        <v>2476</v>
      </c>
      <c r="AE24" s="34" t="s">
        <v>2476</v>
      </c>
      <c r="AF24" s="34" t="s">
        <v>2476</v>
      </c>
      <c r="AG24" s="34" t="s">
        <v>2476</v>
      </c>
      <c r="AH24" s="34" t="s">
        <v>2476</v>
      </c>
      <c r="AI24" s="34" t="s">
        <v>2476</v>
      </c>
      <c r="AJ24" s="34" t="s">
        <v>2476</v>
      </c>
      <c r="AK24" s="34" t="s">
        <v>2476</v>
      </c>
      <c r="AL24" s="34" t="s">
        <v>2476</v>
      </c>
      <c r="AM24" s="34" t="s">
        <v>2476</v>
      </c>
      <c r="AN24" s="34" t="s">
        <v>2476</v>
      </c>
      <c r="AO24" s="34" t="s">
        <v>2476</v>
      </c>
      <c r="AP24" s="34" t="s">
        <v>2476</v>
      </c>
      <c r="AQ24" s="34" t="s">
        <v>1047</v>
      </c>
      <c r="AR24" s="34" t="s">
        <v>2476</v>
      </c>
      <c r="AS24" s="34" t="s">
        <v>2476</v>
      </c>
      <c r="AT24" s="34" t="s">
        <v>2476</v>
      </c>
      <c r="AU24" s="34" t="s">
        <v>2476</v>
      </c>
      <c r="AV24" s="34" t="s">
        <v>1122</v>
      </c>
      <c r="AW24" s="34" t="s">
        <v>1140</v>
      </c>
      <c r="AX24" s="34" t="s">
        <v>2476</v>
      </c>
      <c r="AY24" s="34" t="s">
        <v>2476</v>
      </c>
      <c r="AZ24" s="34" t="s">
        <v>2476</v>
      </c>
      <c r="BA24" s="34" t="s">
        <v>2476</v>
      </c>
      <c r="BB24" s="34" t="s">
        <v>1192</v>
      </c>
      <c r="BC24" s="34" t="s">
        <v>1219</v>
      </c>
      <c r="BD24" s="34" t="s">
        <v>1266</v>
      </c>
      <c r="BE24" s="34" t="s">
        <v>1298</v>
      </c>
      <c r="BF24" s="34" t="s">
        <v>1339</v>
      </c>
      <c r="BG24" s="34" t="s">
        <v>1361</v>
      </c>
      <c r="BH24" s="34" t="s">
        <v>1388</v>
      </c>
      <c r="BI24" s="34" t="s">
        <v>1426</v>
      </c>
      <c r="BJ24" s="34" t="s">
        <v>1463</v>
      </c>
      <c r="BK24" s="34" t="s">
        <v>2476</v>
      </c>
      <c r="BL24" s="34" t="s">
        <v>2476</v>
      </c>
      <c r="BM24" s="34" t="s">
        <v>2476</v>
      </c>
      <c r="BN24" s="34" t="s">
        <v>1492</v>
      </c>
      <c r="BO24" s="34" t="s">
        <v>2476</v>
      </c>
      <c r="BP24" s="34" t="s">
        <v>2476</v>
      </c>
      <c r="BQ24" s="34" t="s">
        <v>2476</v>
      </c>
      <c r="BR24" s="34" t="s">
        <v>2476</v>
      </c>
      <c r="BS24" s="34" t="s">
        <v>2476</v>
      </c>
      <c r="BT24" s="34" t="s">
        <v>2476</v>
      </c>
      <c r="BU24" s="34" t="s">
        <v>2476</v>
      </c>
      <c r="BV24" s="34" t="s">
        <v>2476</v>
      </c>
      <c r="BW24" s="34" t="s">
        <v>2476</v>
      </c>
      <c r="BX24" s="34" t="s">
        <v>2476</v>
      </c>
      <c r="BY24" s="34" t="s">
        <v>2476</v>
      </c>
      <c r="BZ24" s="34" t="s">
        <v>1572</v>
      </c>
      <c r="CA24" s="34" t="s">
        <v>2476</v>
      </c>
      <c r="CB24" s="34" t="s">
        <v>2476</v>
      </c>
      <c r="CC24" s="34" t="s">
        <v>2476</v>
      </c>
      <c r="CD24" s="34" t="s">
        <v>2476</v>
      </c>
      <c r="CE24" s="34" t="s">
        <v>2476</v>
      </c>
      <c r="CF24" s="34" t="s">
        <v>2476</v>
      </c>
      <c r="CG24" s="34" t="s">
        <v>2476</v>
      </c>
      <c r="CH24" s="34" t="s">
        <v>2476</v>
      </c>
      <c r="CI24" s="34" t="s">
        <v>2476</v>
      </c>
      <c r="CJ24" s="34" t="s">
        <v>2476</v>
      </c>
      <c r="CK24" s="34" t="s">
        <v>2476</v>
      </c>
      <c r="CL24" s="34" t="s">
        <v>2476</v>
      </c>
      <c r="CM24" s="34" t="s">
        <v>2476</v>
      </c>
      <c r="CN24" s="34" t="s">
        <v>2476</v>
      </c>
      <c r="CO24" s="34" t="s">
        <v>2476</v>
      </c>
      <c r="CP24" s="34" t="s">
        <v>2476</v>
      </c>
      <c r="CQ24" s="34" t="s">
        <v>2476</v>
      </c>
      <c r="CR24" s="34" t="s">
        <v>2476</v>
      </c>
      <c r="CS24" s="34" t="s">
        <v>2476</v>
      </c>
      <c r="CT24" s="34" t="s">
        <v>2476</v>
      </c>
      <c r="CU24" s="34" t="s">
        <v>2476</v>
      </c>
      <c r="CV24" s="34" t="s">
        <v>2476</v>
      </c>
      <c r="CW24" s="34" t="s">
        <v>2476</v>
      </c>
      <c r="CX24" s="34" t="s">
        <v>2476</v>
      </c>
      <c r="CY24" s="34" t="s">
        <v>1725</v>
      </c>
      <c r="CZ24" s="34" t="s">
        <v>2476</v>
      </c>
      <c r="DA24" s="34" t="s">
        <v>2476</v>
      </c>
      <c r="DB24" s="34" t="s">
        <v>1763</v>
      </c>
      <c r="DC24" s="34" t="s">
        <v>2476</v>
      </c>
      <c r="DD24" s="34" t="s">
        <v>2476</v>
      </c>
      <c r="DE24" s="34" t="s">
        <v>1800</v>
      </c>
      <c r="DF24" s="34" t="s">
        <v>2476</v>
      </c>
      <c r="DG24" s="34" t="s">
        <v>1830</v>
      </c>
      <c r="DH24" s="34" t="s">
        <v>2476</v>
      </c>
      <c r="DI24" s="34" t="s">
        <v>2476</v>
      </c>
      <c r="DJ24" s="34" t="s">
        <v>1883</v>
      </c>
      <c r="DK24" s="34" t="s">
        <v>2476</v>
      </c>
      <c r="DL24" s="34" t="s">
        <v>2476</v>
      </c>
      <c r="DM24" s="34" t="s">
        <v>1926</v>
      </c>
      <c r="DN24" s="34" t="s">
        <v>2476</v>
      </c>
      <c r="DO24" s="34" t="s">
        <v>2476</v>
      </c>
      <c r="DP24" s="34" t="s">
        <v>2476</v>
      </c>
      <c r="DQ24" s="34" t="s">
        <v>2476</v>
      </c>
      <c r="DR24" s="34" t="s">
        <v>2476</v>
      </c>
      <c r="DS24" s="34" t="s">
        <v>2476</v>
      </c>
      <c r="DT24" s="34" t="s">
        <v>2476</v>
      </c>
      <c r="DU24" s="34" t="s">
        <v>2008</v>
      </c>
      <c r="DV24" s="34" t="s">
        <v>2476</v>
      </c>
      <c r="DW24" s="34" t="s">
        <v>2049</v>
      </c>
      <c r="DX24" s="34" t="s">
        <v>2097</v>
      </c>
      <c r="DY24" s="34" t="s">
        <v>2132</v>
      </c>
      <c r="DZ24" s="34" t="s">
        <v>2476</v>
      </c>
      <c r="EA24" s="34" t="s">
        <v>2160</v>
      </c>
      <c r="EB24" s="34" t="s">
        <v>2476</v>
      </c>
      <c r="EC24" s="34" t="s">
        <v>2206</v>
      </c>
      <c r="ED24" s="34" t="s">
        <v>2236</v>
      </c>
      <c r="EE24" s="34" t="s">
        <v>2476</v>
      </c>
      <c r="EF24" s="34" t="s">
        <v>2304</v>
      </c>
      <c r="EG24" s="34" t="s">
        <v>2476</v>
      </c>
      <c r="EH24" s="34" t="s">
        <v>2333</v>
      </c>
      <c r="EI24" s="34" t="s">
        <v>2351</v>
      </c>
      <c r="EJ24" s="34" t="s">
        <v>2375</v>
      </c>
      <c r="EK24" s="34" t="s">
        <v>2476</v>
      </c>
      <c r="EL24" s="34" t="s">
        <v>2476</v>
      </c>
      <c r="EM24" s="34" t="s">
        <v>2410</v>
      </c>
      <c r="EN24" s="34" t="s">
        <v>2476</v>
      </c>
      <c r="EO24" s="34" t="s">
        <v>2476</v>
      </c>
      <c r="EP24" s="34" t="s">
        <v>2476</v>
      </c>
      <c r="EQ24" s="34" t="s">
        <v>2465</v>
      </c>
      <c r="ER24" s="37" t="s">
        <v>2476</v>
      </c>
      <c r="ES24" s="26" t="s">
        <v>2477</v>
      </c>
    </row>
    <row r="25" spans="3:149" s="2" customFormat="1" ht="21.75" customHeight="1" x14ac:dyDescent="0.25">
      <c r="C25" s="33" t="s">
        <v>2476</v>
      </c>
      <c r="D25" s="34" t="s">
        <v>2476</v>
      </c>
      <c r="E25" s="34" t="s">
        <v>628</v>
      </c>
      <c r="F25" s="34" t="s">
        <v>2476</v>
      </c>
      <c r="G25" s="34" t="s">
        <v>650</v>
      </c>
      <c r="H25" s="34" t="s">
        <v>2476</v>
      </c>
      <c r="I25" s="34" t="s">
        <v>2476</v>
      </c>
      <c r="J25" s="34" t="s">
        <v>2476</v>
      </c>
      <c r="K25" s="34" t="s">
        <v>2476</v>
      </c>
      <c r="L25" s="34" t="s">
        <v>2476</v>
      </c>
      <c r="M25" s="34" t="s">
        <v>2476</v>
      </c>
      <c r="N25" s="34" t="s">
        <v>2476</v>
      </c>
      <c r="O25" s="34" t="s">
        <v>2476</v>
      </c>
      <c r="P25" s="34" t="s">
        <v>2476</v>
      </c>
      <c r="Q25" s="34" t="s">
        <v>2476</v>
      </c>
      <c r="R25" s="34" t="s">
        <v>2476</v>
      </c>
      <c r="S25" s="34" t="s">
        <v>2476</v>
      </c>
      <c r="T25" s="34" t="s">
        <v>2476</v>
      </c>
      <c r="U25" s="34" t="s">
        <v>2476</v>
      </c>
      <c r="V25" s="34" t="s">
        <v>789</v>
      </c>
      <c r="W25" s="34" t="s">
        <v>811</v>
      </c>
      <c r="X25" s="34" t="s">
        <v>2476</v>
      </c>
      <c r="Y25" s="34" t="s">
        <v>2476</v>
      </c>
      <c r="Z25" s="34" t="s">
        <v>872</v>
      </c>
      <c r="AA25" s="34" t="s">
        <v>2476</v>
      </c>
      <c r="AB25" s="34" t="s">
        <v>915</v>
      </c>
      <c r="AC25" s="34" t="s">
        <v>940</v>
      </c>
      <c r="AD25" s="34" t="s">
        <v>2476</v>
      </c>
      <c r="AE25" s="34" t="s">
        <v>2476</v>
      </c>
      <c r="AF25" s="34" t="s">
        <v>2476</v>
      </c>
      <c r="AG25" s="34" t="s">
        <v>2476</v>
      </c>
      <c r="AH25" s="34" t="s">
        <v>2476</v>
      </c>
      <c r="AI25" s="34" t="s">
        <v>2476</v>
      </c>
      <c r="AJ25" s="34" t="s">
        <v>2476</v>
      </c>
      <c r="AK25" s="34" t="s">
        <v>2476</v>
      </c>
      <c r="AL25" s="34" t="s">
        <v>2476</v>
      </c>
      <c r="AM25" s="34" t="s">
        <v>2476</v>
      </c>
      <c r="AN25" s="34" t="s">
        <v>2476</v>
      </c>
      <c r="AO25" s="34" t="s">
        <v>2476</v>
      </c>
      <c r="AP25" s="34" t="s">
        <v>2476</v>
      </c>
      <c r="AQ25" s="34" t="s">
        <v>1048</v>
      </c>
      <c r="AR25" s="34" t="s">
        <v>2476</v>
      </c>
      <c r="AS25" s="34" t="s">
        <v>2476</v>
      </c>
      <c r="AT25" s="34" t="s">
        <v>2476</v>
      </c>
      <c r="AU25" s="34" t="s">
        <v>2476</v>
      </c>
      <c r="AV25" s="34" t="s">
        <v>1123</v>
      </c>
      <c r="AW25" s="34" t="s">
        <v>1141</v>
      </c>
      <c r="AX25" s="34" t="s">
        <v>2476</v>
      </c>
      <c r="AY25" s="34" t="s">
        <v>2476</v>
      </c>
      <c r="AZ25" s="34" t="s">
        <v>2476</v>
      </c>
      <c r="BA25" s="34" t="s">
        <v>2476</v>
      </c>
      <c r="BB25" s="34" t="s">
        <v>1193</v>
      </c>
      <c r="BC25" s="34" t="s">
        <v>1220</v>
      </c>
      <c r="BD25" s="34" t="s">
        <v>1267</v>
      </c>
      <c r="BE25" s="34" t="s">
        <v>1299</v>
      </c>
      <c r="BF25" s="34" t="s">
        <v>1340</v>
      </c>
      <c r="BG25" s="34" t="s">
        <v>1362</v>
      </c>
      <c r="BH25" s="34" t="s">
        <v>1389</v>
      </c>
      <c r="BI25" s="34" t="s">
        <v>1427</v>
      </c>
      <c r="BJ25" s="34" t="s">
        <v>2476</v>
      </c>
      <c r="BK25" s="34" t="s">
        <v>2476</v>
      </c>
      <c r="BL25" s="34" t="s">
        <v>2476</v>
      </c>
      <c r="BM25" s="34" t="s">
        <v>2476</v>
      </c>
      <c r="BN25" s="34" t="s">
        <v>1493</v>
      </c>
      <c r="BO25" s="34" t="s">
        <v>2476</v>
      </c>
      <c r="BP25" s="34" t="s">
        <v>2476</v>
      </c>
      <c r="BQ25" s="34" t="s">
        <v>2476</v>
      </c>
      <c r="BR25" s="34" t="s">
        <v>2476</v>
      </c>
      <c r="BS25" s="34" t="s">
        <v>2476</v>
      </c>
      <c r="BT25" s="34" t="s">
        <v>2476</v>
      </c>
      <c r="BU25" s="34" t="s">
        <v>2476</v>
      </c>
      <c r="BV25" s="34" t="s">
        <v>2476</v>
      </c>
      <c r="BW25" s="34" t="s">
        <v>2476</v>
      </c>
      <c r="BX25" s="34" t="s">
        <v>2476</v>
      </c>
      <c r="BY25" s="34" t="s">
        <v>2476</v>
      </c>
      <c r="BZ25" s="34" t="s">
        <v>1573</v>
      </c>
      <c r="CA25" s="34" t="s">
        <v>2476</v>
      </c>
      <c r="CB25" s="34" t="s">
        <v>2476</v>
      </c>
      <c r="CC25" s="34" t="s">
        <v>2476</v>
      </c>
      <c r="CD25" s="34" t="s">
        <v>2476</v>
      </c>
      <c r="CE25" s="34" t="s">
        <v>2476</v>
      </c>
      <c r="CF25" s="34" t="s">
        <v>2476</v>
      </c>
      <c r="CG25" s="34" t="s">
        <v>2476</v>
      </c>
      <c r="CH25" s="34" t="s">
        <v>2476</v>
      </c>
      <c r="CI25" s="34" t="s">
        <v>2476</v>
      </c>
      <c r="CJ25" s="34" t="s">
        <v>2476</v>
      </c>
      <c r="CK25" s="34" t="s">
        <v>2476</v>
      </c>
      <c r="CL25" s="34" t="s">
        <v>2476</v>
      </c>
      <c r="CM25" s="34" t="s">
        <v>2476</v>
      </c>
      <c r="CN25" s="34" t="s">
        <v>2476</v>
      </c>
      <c r="CO25" s="34" t="s">
        <v>2476</v>
      </c>
      <c r="CP25" s="34" t="s">
        <v>2476</v>
      </c>
      <c r="CQ25" s="34" t="s">
        <v>2476</v>
      </c>
      <c r="CR25" s="34" t="s">
        <v>2476</v>
      </c>
      <c r="CS25" s="34" t="s">
        <v>2476</v>
      </c>
      <c r="CT25" s="34" t="s">
        <v>2476</v>
      </c>
      <c r="CU25" s="34" t="s">
        <v>2476</v>
      </c>
      <c r="CV25" s="34" t="s">
        <v>2476</v>
      </c>
      <c r="CW25" s="34" t="s">
        <v>2476</v>
      </c>
      <c r="CX25" s="34" t="s">
        <v>2476</v>
      </c>
      <c r="CY25" s="34" t="s">
        <v>1726</v>
      </c>
      <c r="CZ25" s="34" t="s">
        <v>2476</v>
      </c>
      <c r="DA25" s="34" t="s">
        <v>2476</v>
      </c>
      <c r="DB25" s="34" t="s">
        <v>2476</v>
      </c>
      <c r="DC25" s="34" t="s">
        <v>2476</v>
      </c>
      <c r="DD25" s="34" t="s">
        <v>2476</v>
      </c>
      <c r="DE25" s="34" t="s">
        <v>1801</v>
      </c>
      <c r="DF25" s="34" t="s">
        <v>2476</v>
      </c>
      <c r="DG25" s="34" t="s">
        <v>1831</v>
      </c>
      <c r="DH25" s="34" t="s">
        <v>2476</v>
      </c>
      <c r="DI25" s="34" t="s">
        <v>2476</v>
      </c>
      <c r="DJ25" s="34" t="s">
        <v>1884</v>
      </c>
      <c r="DK25" s="34" t="s">
        <v>2476</v>
      </c>
      <c r="DL25" s="34" t="s">
        <v>2476</v>
      </c>
      <c r="DM25" s="34" t="s">
        <v>1927</v>
      </c>
      <c r="DN25" s="34" t="s">
        <v>2476</v>
      </c>
      <c r="DO25" s="34" t="s">
        <v>2476</v>
      </c>
      <c r="DP25" s="34" t="s">
        <v>2476</v>
      </c>
      <c r="DQ25" s="34" t="s">
        <v>2476</v>
      </c>
      <c r="DR25" s="34" t="s">
        <v>2476</v>
      </c>
      <c r="DS25" s="34" t="s">
        <v>2476</v>
      </c>
      <c r="DT25" s="34" t="s">
        <v>2476</v>
      </c>
      <c r="DU25" s="34" t="s">
        <v>2009</v>
      </c>
      <c r="DV25" s="34" t="s">
        <v>2476</v>
      </c>
      <c r="DW25" s="34" t="s">
        <v>2050</v>
      </c>
      <c r="DX25" s="34" t="s">
        <v>2098</v>
      </c>
      <c r="DY25" s="34" t="s">
        <v>2133</v>
      </c>
      <c r="DZ25" s="34" t="s">
        <v>2476</v>
      </c>
      <c r="EA25" s="34" t="s">
        <v>2161</v>
      </c>
      <c r="EB25" s="34" t="s">
        <v>2476</v>
      </c>
      <c r="EC25" s="34" t="s">
        <v>2207</v>
      </c>
      <c r="ED25" s="34" t="s">
        <v>2237</v>
      </c>
      <c r="EE25" s="34" t="s">
        <v>2476</v>
      </c>
      <c r="EF25" s="34" t="s">
        <v>2476</v>
      </c>
      <c r="EG25" s="34" t="s">
        <v>2476</v>
      </c>
      <c r="EH25" s="34" t="s">
        <v>2334</v>
      </c>
      <c r="EI25" s="34" t="s">
        <v>2352</v>
      </c>
      <c r="EJ25" s="34" t="s">
        <v>2476</v>
      </c>
      <c r="EK25" s="34" t="s">
        <v>2476</v>
      </c>
      <c r="EL25" s="34" t="s">
        <v>2476</v>
      </c>
      <c r="EM25" s="34" t="s">
        <v>2411</v>
      </c>
      <c r="EN25" s="34" t="s">
        <v>2476</v>
      </c>
      <c r="EO25" s="34" t="s">
        <v>2476</v>
      </c>
      <c r="EP25" s="34" t="s">
        <v>2476</v>
      </c>
      <c r="EQ25" s="34" t="s">
        <v>2466</v>
      </c>
      <c r="ER25" s="37" t="s">
        <v>2476</v>
      </c>
      <c r="ES25" s="26" t="s">
        <v>2477</v>
      </c>
    </row>
    <row r="26" spans="3:149" s="2" customFormat="1" ht="21.75" customHeight="1" x14ac:dyDescent="0.25">
      <c r="C26" s="33" t="s">
        <v>2476</v>
      </c>
      <c r="D26" s="34" t="s">
        <v>2476</v>
      </c>
      <c r="E26" s="34" t="s">
        <v>629</v>
      </c>
      <c r="F26" s="34" t="s">
        <v>2476</v>
      </c>
      <c r="G26" s="34" t="s">
        <v>651</v>
      </c>
      <c r="H26" s="34" t="s">
        <v>2476</v>
      </c>
      <c r="I26" s="34" t="s">
        <v>2476</v>
      </c>
      <c r="J26" s="34" t="s">
        <v>2476</v>
      </c>
      <c r="K26" s="34" t="s">
        <v>2476</v>
      </c>
      <c r="L26" s="34" t="s">
        <v>2476</v>
      </c>
      <c r="M26" s="34" t="s">
        <v>2476</v>
      </c>
      <c r="N26" s="34" t="s">
        <v>2476</v>
      </c>
      <c r="O26" s="34" t="s">
        <v>2476</v>
      </c>
      <c r="P26" s="34" t="s">
        <v>2476</v>
      </c>
      <c r="Q26" s="34" t="s">
        <v>2476</v>
      </c>
      <c r="R26" s="34" t="s">
        <v>2476</v>
      </c>
      <c r="S26" s="34" t="s">
        <v>2476</v>
      </c>
      <c r="T26" s="34" t="s">
        <v>2476</v>
      </c>
      <c r="U26" s="34" t="s">
        <v>2476</v>
      </c>
      <c r="V26" s="34" t="s">
        <v>790</v>
      </c>
      <c r="W26" s="34" t="s">
        <v>812</v>
      </c>
      <c r="X26" s="34" t="s">
        <v>2476</v>
      </c>
      <c r="Y26" s="34" t="s">
        <v>2476</v>
      </c>
      <c r="Z26" s="34" t="s">
        <v>873</v>
      </c>
      <c r="AA26" s="34" t="s">
        <v>2476</v>
      </c>
      <c r="AB26" s="34" t="s">
        <v>916</v>
      </c>
      <c r="AC26" s="34" t="s">
        <v>941</v>
      </c>
      <c r="AD26" s="34" t="s">
        <v>2476</v>
      </c>
      <c r="AE26" s="34" t="s">
        <v>2476</v>
      </c>
      <c r="AF26" s="34" t="s">
        <v>2476</v>
      </c>
      <c r="AG26" s="34" t="s">
        <v>2476</v>
      </c>
      <c r="AH26" s="34" t="s">
        <v>2476</v>
      </c>
      <c r="AI26" s="34" t="s">
        <v>2476</v>
      </c>
      <c r="AJ26" s="34" t="s">
        <v>2476</v>
      </c>
      <c r="AK26" s="34" t="s">
        <v>2476</v>
      </c>
      <c r="AL26" s="34" t="s">
        <v>2476</v>
      </c>
      <c r="AM26" s="34" t="s">
        <v>2476</v>
      </c>
      <c r="AN26" s="34" t="s">
        <v>2476</v>
      </c>
      <c r="AO26" s="34" t="s">
        <v>2476</v>
      </c>
      <c r="AP26" s="34" t="s">
        <v>2476</v>
      </c>
      <c r="AQ26" s="34" t="s">
        <v>1049</v>
      </c>
      <c r="AR26" s="34" t="s">
        <v>2476</v>
      </c>
      <c r="AS26" s="34" t="s">
        <v>2476</v>
      </c>
      <c r="AT26" s="34" t="s">
        <v>2476</v>
      </c>
      <c r="AU26" s="34" t="s">
        <v>2476</v>
      </c>
      <c r="AV26" s="34" t="s">
        <v>2476</v>
      </c>
      <c r="AW26" s="34" t="s">
        <v>1142</v>
      </c>
      <c r="AX26" s="34" t="s">
        <v>2476</v>
      </c>
      <c r="AY26" s="34" t="s">
        <v>2476</v>
      </c>
      <c r="AZ26" s="34" t="s">
        <v>2476</v>
      </c>
      <c r="BA26" s="34" t="s">
        <v>2476</v>
      </c>
      <c r="BB26" s="34" t="s">
        <v>1194</v>
      </c>
      <c r="BC26" s="34" t="s">
        <v>1221</v>
      </c>
      <c r="BD26" s="34" t="s">
        <v>1268</v>
      </c>
      <c r="BE26" s="34" t="s">
        <v>1300</v>
      </c>
      <c r="BF26" s="34" t="s">
        <v>1341</v>
      </c>
      <c r="BG26" s="34" t="s">
        <v>1363</v>
      </c>
      <c r="BH26" s="34" t="s">
        <v>1390</v>
      </c>
      <c r="BI26" s="34" t="s">
        <v>1428</v>
      </c>
      <c r="BJ26" s="34" t="s">
        <v>2476</v>
      </c>
      <c r="BK26" s="34" t="s">
        <v>2476</v>
      </c>
      <c r="BL26" s="34" t="s">
        <v>2476</v>
      </c>
      <c r="BM26" s="34" t="s">
        <v>2476</v>
      </c>
      <c r="BN26" s="34" t="s">
        <v>1494</v>
      </c>
      <c r="BO26" s="34" t="s">
        <v>2476</v>
      </c>
      <c r="BP26" s="34" t="s">
        <v>2476</v>
      </c>
      <c r="BQ26" s="34" t="s">
        <v>2476</v>
      </c>
      <c r="BR26" s="34" t="s">
        <v>2476</v>
      </c>
      <c r="BS26" s="34" t="s">
        <v>2476</v>
      </c>
      <c r="BT26" s="34" t="s">
        <v>2476</v>
      </c>
      <c r="BU26" s="34" t="s">
        <v>2476</v>
      </c>
      <c r="BV26" s="34" t="s">
        <v>2476</v>
      </c>
      <c r="BW26" s="34" t="s">
        <v>2476</v>
      </c>
      <c r="BX26" s="34" t="s">
        <v>2476</v>
      </c>
      <c r="BY26" s="34" t="s">
        <v>2476</v>
      </c>
      <c r="BZ26" s="34" t="s">
        <v>1574</v>
      </c>
      <c r="CA26" s="34" t="s">
        <v>2476</v>
      </c>
      <c r="CB26" s="34" t="s">
        <v>2476</v>
      </c>
      <c r="CC26" s="34" t="s">
        <v>2476</v>
      </c>
      <c r="CD26" s="34" t="s">
        <v>2476</v>
      </c>
      <c r="CE26" s="34" t="s">
        <v>2476</v>
      </c>
      <c r="CF26" s="34" t="s">
        <v>2476</v>
      </c>
      <c r="CG26" s="34" t="s">
        <v>2476</v>
      </c>
      <c r="CH26" s="34" t="s">
        <v>2476</v>
      </c>
      <c r="CI26" s="34" t="s">
        <v>2476</v>
      </c>
      <c r="CJ26" s="34" t="s">
        <v>2476</v>
      </c>
      <c r="CK26" s="34" t="s">
        <v>2476</v>
      </c>
      <c r="CL26" s="34" t="s">
        <v>2476</v>
      </c>
      <c r="CM26" s="34" t="s">
        <v>2476</v>
      </c>
      <c r="CN26" s="34" t="s">
        <v>2476</v>
      </c>
      <c r="CO26" s="34" t="s">
        <v>2476</v>
      </c>
      <c r="CP26" s="34" t="s">
        <v>2476</v>
      </c>
      <c r="CQ26" s="34" t="s">
        <v>2476</v>
      </c>
      <c r="CR26" s="34" t="s">
        <v>2476</v>
      </c>
      <c r="CS26" s="34" t="s">
        <v>2476</v>
      </c>
      <c r="CT26" s="34" t="s">
        <v>2476</v>
      </c>
      <c r="CU26" s="34" t="s">
        <v>2476</v>
      </c>
      <c r="CV26" s="34" t="s">
        <v>2476</v>
      </c>
      <c r="CW26" s="34" t="s">
        <v>2476</v>
      </c>
      <c r="CX26" s="34" t="s">
        <v>2476</v>
      </c>
      <c r="CY26" s="34" t="s">
        <v>1727</v>
      </c>
      <c r="CZ26" s="34" t="s">
        <v>2476</v>
      </c>
      <c r="DA26" s="34" t="s">
        <v>2476</v>
      </c>
      <c r="DB26" s="34" t="s">
        <v>2476</v>
      </c>
      <c r="DC26" s="34" t="s">
        <v>2476</v>
      </c>
      <c r="DD26" s="34" t="s">
        <v>2476</v>
      </c>
      <c r="DE26" s="34" t="s">
        <v>1802</v>
      </c>
      <c r="DF26" s="34" t="s">
        <v>2476</v>
      </c>
      <c r="DG26" s="34" t="s">
        <v>1832</v>
      </c>
      <c r="DH26" s="34" t="s">
        <v>2476</v>
      </c>
      <c r="DI26" s="34" t="s">
        <v>2476</v>
      </c>
      <c r="DJ26" s="34" t="s">
        <v>1885</v>
      </c>
      <c r="DK26" s="34" t="s">
        <v>2476</v>
      </c>
      <c r="DL26" s="34" t="s">
        <v>2476</v>
      </c>
      <c r="DM26" s="34" t="s">
        <v>1928</v>
      </c>
      <c r="DN26" s="34" t="s">
        <v>2476</v>
      </c>
      <c r="DO26" s="34" t="s">
        <v>2476</v>
      </c>
      <c r="DP26" s="34" t="s">
        <v>2476</v>
      </c>
      <c r="DQ26" s="34" t="s">
        <v>2476</v>
      </c>
      <c r="DR26" s="34" t="s">
        <v>2476</v>
      </c>
      <c r="DS26" s="34" t="s">
        <v>2476</v>
      </c>
      <c r="DT26" s="34" t="s">
        <v>2476</v>
      </c>
      <c r="DU26" s="34" t="s">
        <v>2010</v>
      </c>
      <c r="DV26" s="34" t="s">
        <v>2476</v>
      </c>
      <c r="DW26" s="34" t="s">
        <v>2051</v>
      </c>
      <c r="DX26" s="34" t="s">
        <v>2099</v>
      </c>
      <c r="DY26" s="34" t="s">
        <v>2134</v>
      </c>
      <c r="DZ26" s="34" t="s">
        <v>2476</v>
      </c>
      <c r="EA26" s="34" t="s">
        <v>2162</v>
      </c>
      <c r="EB26" s="34" t="s">
        <v>2476</v>
      </c>
      <c r="EC26" s="34" t="s">
        <v>2208</v>
      </c>
      <c r="ED26" s="34" t="s">
        <v>2238</v>
      </c>
      <c r="EE26" s="34" t="s">
        <v>2476</v>
      </c>
      <c r="EF26" s="34" t="s">
        <v>2476</v>
      </c>
      <c r="EG26" s="34" t="s">
        <v>2476</v>
      </c>
      <c r="EH26" s="34" t="s">
        <v>2476</v>
      </c>
      <c r="EI26" s="34" t="s">
        <v>2353</v>
      </c>
      <c r="EJ26" s="34" t="s">
        <v>2476</v>
      </c>
      <c r="EK26" s="34" t="s">
        <v>2476</v>
      </c>
      <c r="EL26" s="34" t="s">
        <v>2476</v>
      </c>
      <c r="EM26" s="34" t="s">
        <v>2412</v>
      </c>
      <c r="EN26" s="34" t="s">
        <v>2476</v>
      </c>
      <c r="EO26" s="34" t="s">
        <v>2476</v>
      </c>
      <c r="EP26" s="34" t="s">
        <v>2476</v>
      </c>
      <c r="EQ26" s="34" t="s">
        <v>2467</v>
      </c>
      <c r="ER26" s="37" t="s">
        <v>2476</v>
      </c>
      <c r="ES26" s="26" t="s">
        <v>2477</v>
      </c>
    </row>
    <row r="27" spans="3:149" s="2" customFormat="1" ht="21.75" customHeight="1" x14ac:dyDescent="0.25">
      <c r="C27" s="33" t="s">
        <v>2476</v>
      </c>
      <c r="D27" s="34" t="s">
        <v>2476</v>
      </c>
      <c r="E27" s="34" t="s">
        <v>2476</v>
      </c>
      <c r="F27" s="34" t="s">
        <v>2476</v>
      </c>
      <c r="G27" s="34" t="s">
        <v>652</v>
      </c>
      <c r="H27" s="34" t="s">
        <v>2476</v>
      </c>
      <c r="I27" s="34" t="s">
        <v>2476</v>
      </c>
      <c r="J27" s="34" t="s">
        <v>2476</v>
      </c>
      <c r="K27" s="34" t="s">
        <v>2476</v>
      </c>
      <c r="L27" s="34" t="s">
        <v>2476</v>
      </c>
      <c r="M27" s="34" t="s">
        <v>2476</v>
      </c>
      <c r="N27" s="34" t="s">
        <v>2476</v>
      </c>
      <c r="O27" s="34" t="s">
        <v>2476</v>
      </c>
      <c r="P27" s="34" t="s">
        <v>2476</v>
      </c>
      <c r="Q27" s="34" t="s">
        <v>2476</v>
      </c>
      <c r="R27" s="34" t="s">
        <v>2476</v>
      </c>
      <c r="S27" s="34" t="s">
        <v>2476</v>
      </c>
      <c r="T27" s="34" t="s">
        <v>2476</v>
      </c>
      <c r="U27" s="34" t="s">
        <v>2476</v>
      </c>
      <c r="V27" s="34" t="s">
        <v>791</v>
      </c>
      <c r="W27" s="34" t="s">
        <v>813</v>
      </c>
      <c r="X27" s="34" t="s">
        <v>2476</v>
      </c>
      <c r="Y27" s="34" t="s">
        <v>2476</v>
      </c>
      <c r="Z27" s="34" t="s">
        <v>874</v>
      </c>
      <c r="AA27" s="34" t="s">
        <v>2476</v>
      </c>
      <c r="AB27" s="34" t="s">
        <v>917</v>
      </c>
      <c r="AC27" s="34" t="s">
        <v>942</v>
      </c>
      <c r="AD27" s="34" t="s">
        <v>2476</v>
      </c>
      <c r="AE27" s="34" t="s">
        <v>2476</v>
      </c>
      <c r="AF27" s="34" t="s">
        <v>2476</v>
      </c>
      <c r="AG27" s="34" t="s">
        <v>2476</v>
      </c>
      <c r="AH27" s="34" t="s">
        <v>2476</v>
      </c>
      <c r="AI27" s="34" t="s">
        <v>2476</v>
      </c>
      <c r="AJ27" s="34" t="s">
        <v>2476</v>
      </c>
      <c r="AK27" s="34" t="s">
        <v>2476</v>
      </c>
      <c r="AL27" s="34" t="s">
        <v>2476</v>
      </c>
      <c r="AM27" s="34" t="s">
        <v>2476</v>
      </c>
      <c r="AN27" s="34" t="s">
        <v>2476</v>
      </c>
      <c r="AO27" s="34" t="s">
        <v>2476</v>
      </c>
      <c r="AP27" s="34" t="s">
        <v>2476</v>
      </c>
      <c r="AQ27" s="34" t="s">
        <v>1050</v>
      </c>
      <c r="AR27" s="34" t="s">
        <v>2476</v>
      </c>
      <c r="AS27" s="34" t="s">
        <v>2476</v>
      </c>
      <c r="AT27" s="34" t="s">
        <v>2476</v>
      </c>
      <c r="AU27" s="34" t="s">
        <v>2476</v>
      </c>
      <c r="AV27" s="34" t="s">
        <v>2476</v>
      </c>
      <c r="AW27" s="34" t="s">
        <v>1143</v>
      </c>
      <c r="AX27" s="34" t="s">
        <v>2476</v>
      </c>
      <c r="AY27" s="34" t="s">
        <v>2476</v>
      </c>
      <c r="AZ27" s="34" t="s">
        <v>2476</v>
      </c>
      <c r="BA27" s="34" t="s">
        <v>2476</v>
      </c>
      <c r="BB27" s="34" t="s">
        <v>1195</v>
      </c>
      <c r="BC27" s="34" t="s">
        <v>1222</v>
      </c>
      <c r="BD27" s="34" t="s">
        <v>1269</v>
      </c>
      <c r="BE27" s="34" t="s">
        <v>1301</v>
      </c>
      <c r="BF27" s="34" t="s">
        <v>1342</v>
      </c>
      <c r="BG27" s="34" t="s">
        <v>1364</v>
      </c>
      <c r="BH27" s="34" t="s">
        <v>1391</v>
      </c>
      <c r="BI27" s="34" t="s">
        <v>1429</v>
      </c>
      <c r="BJ27" s="34" t="s">
        <v>2476</v>
      </c>
      <c r="BK27" s="34" t="s">
        <v>2476</v>
      </c>
      <c r="BL27" s="34" t="s">
        <v>2476</v>
      </c>
      <c r="BM27" s="34" t="s">
        <v>2476</v>
      </c>
      <c r="BN27" s="34" t="s">
        <v>1495</v>
      </c>
      <c r="BO27" s="34" t="s">
        <v>2476</v>
      </c>
      <c r="BP27" s="34" t="s">
        <v>2476</v>
      </c>
      <c r="BQ27" s="34" t="s">
        <v>2476</v>
      </c>
      <c r="BR27" s="34" t="s">
        <v>2476</v>
      </c>
      <c r="BS27" s="34" t="s">
        <v>2476</v>
      </c>
      <c r="BT27" s="34" t="s">
        <v>2476</v>
      </c>
      <c r="BU27" s="34" t="s">
        <v>2476</v>
      </c>
      <c r="BV27" s="34" t="s">
        <v>2476</v>
      </c>
      <c r="BW27" s="34" t="s">
        <v>2476</v>
      </c>
      <c r="BX27" s="34" t="s">
        <v>2476</v>
      </c>
      <c r="BY27" s="34" t="s">
        <v>2476</v>
      </c>
      <c r="BZ27" s="34" t="s">
        <v>1575</v>
      </c>
      <c r="CA27" s="34" t="s">
        <v>2476</v>
      </c>
      <c r="CB27" s="34" t="s">
        <v>2476</v>
      </c>
      <c r="CC27" s="34" t="s">
        <v>2476</v>
      </c>
      <c r="CD27" s="34" t="s">
        <v>2476</v>
      </c>
      <c r="CE27" s="34" t="s">
        <v>2476</v>
      </c>
      <c r="CF27" s="34" t="s">
        <v>2476</v>
      </c>
      <c r="CG27" s="34" t="s">
        <v>2476</v>
      </c>
      <c r="CH27" s="34" t="s">
        <v>2476</v>
      </c>
      <c r="CI27" s="34" t="s">
        <v>2476</v>
      </c>
      <c r="CJ27" s="34" t="s">
        <v>2476</v>
      </c>
      <c r="CK27" s="34" t="s">
        <v>2476</v>
      </c>
      <c r="CL27" s="34" t="s">
        <v>2476</v>
      </c>
      <c r="CM27" s="34" t="s">
        <v>2476</v>
      </c>
      <c r="CN27" s="34" t="s">
        <v>2476</v>
      </c>
      <c r="CO27" s="34" t="s">
        <v>2476</v>
      </c>
      <c r="CP27" s="34" t="s">
        <v>2476</v>
      </c>
      <c r="CQ27" s="34" t="s">
        <v>2476</v>
      </c>
      <c r="CR27" s="34" t="s">
        <v>2476</v>
      </c>
      <c r="CS27" s="34" t="s">
        <v>2476</v>
      </c>
      <c r="CT27" s="34" t="s">
        <v>2476</v>
      </c>
      <c r="CU27" s="34" t="s">
        <v>2476</v>
      </c>
      <c r="CV27" s="34" t="s">
        <v>2476</v>
      </c>
      <c r="CW27" s="34" t="s">
        <v>2476</v>
      </c>
      <c r="CX27" s="34" t="s">
        <v>2476</v>
      </c>
      <c r="CY27" s="34" t="s">
        <v>1728</v>
      </c>
      <c r="CZ27" s="34" t="s">
        <v>2476</v>
      </c>
      <c r="DA27" s="34" t="s">
        <v>2476</v>
      </c>
      <c r="DB27" s="34" t="s">
        <v>2476</v>
      </c>
      <c r="DC27" s="34" t="s">
        <v>2476</v>
      </c>
      <c r="DD27" s="34" t="s">
        <v>2476</v>
      </c>
      <c r="DE27" s="34" t="s">
        <v>1803</v>
      </c>
      <c r="DF27" s="34" t="s">
        <v>2476</v>
      </c>
      <c r="DG27" s="34" t="s">
        <v>1833</v>
      </c>
      <c r="DH27" s="34" t="s">
        <v>2476</v>
      </c>
      <c r="DI27" s="34" t="s">
        <v>2476</v>
      </c>
      <c r="DJ27" s="34" t="s">
        <v>1886</v>
      </c>
      <c r="DK27" s="34" t="s">
        <v>2476</v>
      </c>
      <c r="DL27" s="34" t="s">
        <v>2476</v>
      </c>
      <c r="DM27" s="34" t="s">
        <v>1929</v>
      </c>
      <c r="DN27" s="34" t="s">
        <v>2476</v>
      </c>
      <c r="DO27" s="34" t="s">
        <v>2476</v>
      </c>
      <c r="DP27" s="34" t="s">
        <v>2476</v>
      </c>
      <c r="DQ27" s="34" t="s">
        <v>2476</v>
      </c>
      <c r="DR27" s="34" t="s">
        <v>2476</v>
      </c>
      <c r="DS27" s="34" t="s">
        <v>2476</v>
      </c>
      <c r="DT27" s="34" t="s">
        <v>2476</v>
      </c>
      <c r="DU27" s="34" t="s">
        <v>2011</v>
      </c>
      <c r="DV27" s="34" t="s">
        <v>2476</v>
      </c>
      <c r="DW27" s="34" t="s">
        <v>2052</v>
      </c>
      <c r="DX27" s="34" t="s">
        <v>2100</v>
      </c>
      <c r="DY27" s="34" t="s">
        <v>2476</v>
      </c>
      <c r="DZ27" s="34" t="s">
        <v>2476</v>
      </c>
      <c r="EA27" s="34" t="s">
        <v>2163</v>
      </c>
      <c r="EB27" s="34" t="s">
        <v>2476</v>
      </c>
      <c r="EC27" s="34" t="s">
        <v>2209</v>
      </c>
      <c r="ED27" s="34" t="s">
        <v>2239</v>
      </c>
      <c r="EE27" s="34" t="s">
        <v>2476</v>
      </c>
      <c r="EF27" s="34" t="s">
        <v>2476</v>
      </c>
      <c r="EG27" s="34" t="s">
        <v>2476</v>
      </c>
      <c r="EH27" s="34" t="s">
        <v>2476</v>
      </c>
      <c r="EI27" s="34" t="s">
        <v>2354</v>
      </c>
      <c r="EJ27" s="34" t="s">
        <v>2476</v>
      </c>
      <c r="EK27" s="34" t="s">
        <v>2476</v>
      </c>
      <c r="EL27" s="34" t="s">
        <v>2476</v>
      </c>
      <c r="EM27" s="34" t="s">
        <v>2413</v>
      </c>
      <c r="EN27" s="34" t="s">
        <v>2476</v>
      </c>
      <c r="EO27" s="34" t="s">
        <v>2476</v>
      </c>
      <c r="EP27" s="34" t="s">
        <v>2476</v>
      </c>
      <c r="EQ27" s="34" t="s">
        <v>2468</v>
      </c>
      <c r="ER27" s="37" t="s">
        <v>2476</v>
      </c>
      <c r="ES27" s="26" t="s">
        <v>2477</v>
      </c>
    </row>
    <row r="28" spans="3:149" s="2" customFormat="1" ht="21.75" customHeight="1" x14ac:dyDescent="0.25">
      <c r="C28" s="33" t="s">
        <v>2476</v>
      </c>
      <c r="D28" s="34" t="s">
        <v>2476</v>
      </c>
      <c r="E28" s="34" t="s">
        <v>2476</v>
      </c>
      <c r="F28" s="34" t="s">
        <v>2476</v>
      </c>
      <c r="G28" s="34" t="s">
        <v>653</v>
      </c>
      <c r="H28" s="34" t="s">
        <v>2476</v>
      </c>
      <c r="I28" s="34" t="s">
        <v>2476</v>
      </c>
      <c r="J28" s="34" t="s">
        <v>2476</v>
      </c>
      <c r="K28" s="34" t="s">
        <v>2476</v>
      </c>
      <c r="L28" s="34" t="s">
        <v>2476</v>
      </c>
      <c r="M28" s="34" t="s">
        <v>2476</v>
      </c>
      <c r="N28" s="34" t="s">
        <v>2476</v>
      </c>
      <c r="O28" s="34" t="s">
        <v>2476</v>
      </c>
      <c r="P28" s="34" t="s">
        <v>2476</v>
      </c>
      <c r="Q28" s="34" t="s">
        <v>2476</v>
      </c>
      <c r="R28" s="34" t="s">
        <v>2476</v>
      </c>
      <c r="S28" s="34" t="s">
        <v>2476</v>
      </c>
      <c r="T28" s="34" t="s">
        <v>2476</v>
      </c>
      <c r="U28" s="34" t="s">
        <v>2476</v>
      </c>
      <c r="V28" s="34" t="s">
        <v>792</v>
      </c>
      <c r="W28" s="34" t="s">
        <v>814</v>
      </c>
      <c r="X28" s="34" t="s">
        <v>2476</v>
      </c>
      <c r="Y28" s="34" t="s">
        <v>2476</v>
      </c>
      <c r="Z28" s="34" t="s">
        <v>875</v>
      </c>
      <c r="AA28" s="34" t="s">
        <v>2476</v>
      </c>
      <c r="AB28" s="34" t="s">
        <v>918</v>
      </c>
      <c r="AC28" s="34" t="s">
        <v>943</v>
      </c>
      <c r="AD28" s="34" t="s">
        <v>2476</v>
      </c>
      <c r="AE28" s="34" t="s">
        <v>2476</v>
      </c>
      <c r="AF28" s="34" t="s">
        <v>2476</v>
      </c>
      <c r="AG28" s="34" t="s">
        <v>2476</v>
      </c>
      <c r="AH28" s="34" t="s">
        <v>2476</v>
      </c>
      <c r="AI28" s="34" t="s">
        <v>2476</v>
      </c>
      <c r="AJ28" s="34" t="s">
        <v>2476</v>
      </c>
      <c r="AK28" s="34" t="s">
        <v>2476</v>
      </c>
      <c r="AL28" s="34" t="s">
        <v>2476</v>
      </c>
      <c r="AM28" s="34" t="s">
        <v>2476</v>
      </c>
      <c r="AN28" s="34" t="s">
        <v>2476</v>
      </c>
      <c r="AO28" s="34" t="s">
        <v>2476</v>
      </c>
      <c r="AP28" s="34" t="s">
        <v>2476</v>
      </c>
      <c r="AQ28" s="34" t="s">
        <v>1051</v>
      </c>
      <c r="AR28" s="34" t="s">
        <v>2476</v>
      </c>
      <c r="AS28" s="34" t="s">
        <v>2476</v>
      </c>
      <c r="AT28" s="34" t="s">
        <v>2476</v>
      </c>
      <c r="AU28" s="34" t="s">
        <v>2476</v>
      </c>
      <c r="AV28" s="34" t="s">
        <v>2476</v>
      </c>
      <c r="AW28" s="34" t="s">
        <v>1144</v>
      </c>
      <c r="AX28" s="34" t="s">
        <v>2476</v>
      </c>
      <c r="AY28" s="34" t="s">
        <v>2476</v>
      </c>
      <c r="AZ28" s="34" t="s">
        <v>2476</v>
      </c>
      <c r="BA28" s="34" t="s">
        <v>2476</v>
      </c>
      <c r="BB28" s="34" t="s">
        <v>1196</v>
      </c>
      <c r="BC28" s="34" t="s">
        <v>1223</v>
      </c>
      <c r="BD28" s="34" t="s">
        <v>1270</v>
      </c>
      <c r="BE28" s="34" t="s">
        <v>1302</v>
      </c>
      <c r="BF28" s="34" t="s">
        <v>1343</v>
      </c>
      <c r="BG28" s="34" t="s">
        <v>1365</v>
      </c>
      <c r="BH28" s="34" t="s">
        <v>1392</v>
      </c>
      <c r="BI28" s="34" t="s">
        <v>1430</v>
      </c>
      <c r="BJ28" s="34" t="s">
        <v>2476</v>
      </c>
      <c r="BK28" s="34" t="s">
        <v>2476</v>
      </c>
      <c r="BL28" s="34" t="s">
        <v>2476</v>
      </c>
      <c r="BM28" s="34" t="s">
        <v>2476</v>
      </c>
      <c r="BN28" s="34" t="s">
        <v>1496</v>
      </c>
      <c r="BO28" s="34" t="s">
        <v>2476</v>
      </c>
      <c r="BP28" s="34" t="s">
        <v>2476</v>
      </c>
      <c r="BQ28" s="34" t="s">
        <v>2476</v>
      </c>
      <c r="BR28" s="34" t="s">
        <v>2476</v>
      </c>
      <c r="BS28" s="34" t="s">
        <v>2476</v>
      </c>
      <c r="BT28" s="34" t="s">
        <v>2476</v>
      </c>
      <c r="BU28" s="34" t="s">
        <v>2476</v>
      </c>
      <c r="BV28" s="34" t="s">
        <v>2476</v>
      </c>
      <c r="BW28" s="34" t="s">
        <v>2476</v>
      </c>
      <c r="BX28" s="34" t="s">
        <v>2476</v>
      </c>
      <c r="BY28" s="34" t="s">
        <v>2476</v>
      </c>
      <c r="BZ28" s="34" t="s">
        <v>1576</v>
      </c>
      <c r="CA28" s="34" t="s">
        <v>2476</v>
      </c>
      <c r="CB28" s="34" t="s">
        <v>2476</v>
      </c>
      <c r="CC28" s="34" t="s">
        <v>2476</v>
      </c>
      <c r="CD28" s="34" t="s">
        <v>2476</v>
      </c>
      <c r="CE28" s="34" t="s">
        <v>2476</v>
      </c>
      <c r="CF28" s="34" t="s">
        <v>2476</v>
      </c>
      <c r="CG28" s="34" t="s">
        <v>2476</v>
      </c>
      <c r="CH28" s="34" t="s">
        <v>2476</v>
      </c>
      <c r="CI28" s="34" t="s">
        <v>2476</v>
      </c>
      <c r="CJ28" s="34" t="s">
        <v>2476</v>
      </c>
      <c r="CK28" s="34" t="s">
        <v>2476</v>
      </c>
      <c r="CL28" s="34" t="s">
        <v>2476</v>
      </c>
      <c r="CM28" s="34" t="s">
        <v>2476</v>
      </c>
      <c r="CN28" s="34" t="s">
        <v>2476</v>
      </c>
      <c r="CO28" s="34" t="s">
        <v>2476</v>
      </c>
      <c r="CP28" s="34" t="s">
        <v>2476</v>
      </c>
      <c r="CQ28" s="34" t="s">
        <v>2476</v>
      </c>
      <c r="CR28" s="34" t="s">
        <v>2476</v>
      </c>
      <c r="CS28" s="34" t="s">
        <v>2476</v>
      </c>
      <c r="CT28" s="34" t="s">
        <v>2476</v>
      </c>
      <c r="CU28" s="34" t="s">
        <v>2476</v>
      </c>
      <c r="CV28" s="34" t="s">
        <v>2476</v>
      </c>
      <c r="CW28" s="34" t="s">
        <v>2476</v>
      </c>
      <c r="CX28" s="34" t="s">
        <v>2476</v>
      </c>
      <c r="CY28" s="34" t="s">
        <v>1729</v>
      </c>
      <c r="CZ28" s="34" t="s">
        <v>2476</v>
      </c>
      <c r="DA28" s="34" t="s">
        <v>2476</v>
      </c>
      <c r="DB28" s="34" t="s">
        <v>2476</v>
      </c>
      <c r="DC28" s="34" t="s">
        <v>2476</v>
      </c>
      <c r="DD28" s="34" t="s">
        <v>2476</v>
      </c>
      <c r="DE28" s="34" t="s">
        <v>1804</v>
      </c>
      <c r="DF28" s="34" t="s">
        <v>2476</v>
      </c>
      <c r="DG28" s="34" t="s">
        <v>1834</v>
      </c>
      <c r="DH28" s="34" t="s">
        <v>2476</v>
      </c>
      <c r="DI28" s="34" t="s">
        <v>2476</v>
      </c>
      <c r="DJ28" s="34" t="s">
        <v>1887</v>
      </c>
      <c r="DK28" s="34" t="s">
        <v>2476</v>
      </c>
      <c r="DL28" s="34" t="s">
        <v>2476</v>
      </c>
      <c r="DM28" s="34" t="s">
        <v>2476</v>
      </c>
      <c r="DN28" s="34" t="s">
        <v>2476</v>
      </c>
      <c r="DO28" s="34" t="s">
        <v>2476</v>
      </c>
      <c r="DP28" s="34" t="s">
        <v>2476</v>
      </c>
      <c r="DQ28" s="34" t="s">
        <v>2476</v>
      </c>
      <c r="DR28" s="34" t="s">
        <v>2476</v>
      </c>
      <c r="DS28" s="34" t="s">
        <v>2476</v>
      </c>
      <c r="DT28" s="34" t="s">
        <v>2476</v>
      </c>
      <c r="DU28" s="34" t="s">
        <v>2012</v>
      </c>
      <c r="DV28" s="34" t="s">
        <v>2476</v>
      </c>
      <c r="DW28" s="34" t="s">
        <v>2053</v>
      </c>
      <c r="DX28" s="34" t="s">
        <v>2101</v>
      </c>
      <c r="DY28" s="34" t="s">
        <v>2476</v>
      </c>
      <c r="DZ28" s="34" t="s">
        <v>2476</v>
      </c>
      <c r="EA28" s="34" t="s">
        <v>2164</v>
      </c>
      <c r="EB28" s="34" t="s">
        <v>2476</v>
      </c>
      <c r="EC28" s="34" t="s">
        <v>2210</v>
      </c>
      <c r="ED28" s="34" t="s">
        <v>2240</v>
      </c>
      <c r="EE28" s="34" t="s">
        <v>2476</v>
      </c>
      <c r="EF28" s="34" t="s">
        <v>2476</v>
      </c>
      <c r="EG28" s="34" t="s">
        <v>2476</v>
      </c>
      <c r="EH28" s="34" t="s">
        <v>2476</v>
      </c>
      <c r="EI28" s="34" t="s">
        <v>2355</v>
      </c>
      <c r="EJ28" s="34" t="s">
        <v>2476</v>
      </c>
      <c r="EK28" s="34" t="s">
        <v>2476</v>
      </c>
      <c r="EL28" s="34" t="s">
        <v>2476</v>
      </c>
      <c r="EM28" s="34" t="s">
        <v>2414</v>
      </c>
      <c r="EN28" s="34" t="s">
        <v>2476</v>
      </c>
      <c r="EO28" s="34" t="s">
        <v>2476</v>
      </c>
      <c r="EP28" s="34" t="s">
        <v>2476</v>
      </c>
      <c r="EQ28" s="34" t="s">
        <v>2469</v>
      </c>
      <c r="ER28" s="37" t="s">
        <v>2476</v>
      </c>
      <c r="ES28" s="26" t="s">
        <v>2477</v>
      </c>
    </row>
    <row r="29" spans="3:149" s="2" customFormat="1" ht="21.75" customHeight="1" x14ac:dyDescent="0.25">
      <c r="C29" s="33" t="s">
        <v>2476</v>
      </c>
      <c r="D29" s="34" t="s">
        <v>2476</v>
      </c>
      <c r="E29" s="34" t="s">
        <v>2476</v>
      </c>
      <c r="F29" s="34" t="s">
        <v>2476</v>
      </c>
      <c r="G29" s="34" t="s">
        <v>2476</v>
      </c>
      <c r="H29" s="34" t="s">
        <v>2476</v>
      </c>
      <c r="I29" s="34" t="s">
        <v>2476</v>
      </c>
      <c r="J29" s="34" t="s">
        <v>2476</v>
      </c>
      <c r="K29" s="34" t="s">
        <v>2476</v>
      </c>
      <c r="L29" s="34" t="s">
        <v>2476</v>
      </c>
      <c r="M29" s="34" t="s">
        <v>2476</v>
      </c>
      <c r="N29" s="34" t="s">
        <v>2476</v>
      </c>
      <c r="O29" s="34" t="s">
        <v>2476</v>
      </c>
      <c r="P29" s="34" t="s">
        <v>2476</v>
      </c>
      <c r="Q29" s="34" t="s">
        <v>2476</v>
      </c>
      <c r="R29" s="34" t="s">
        <v>2476</v>
      </c>
      <c r="S29" s="34" t="s">
        <v>2476</v>
      </c>
      <c r="T29" s="34" t="s">
        <v>2476</v>
      </c>
      <c r="U29" s="34" t="s">
        <v>2476</v>
      </c>
      <c r="V29" s="34" t="s">
        <v>793</v>
      </c>
      <c r="W29" s="34" t="s">
        <v>815</v>
      </c>
      <c r="X29" s="34" t="s">
        <v>2476</v>
      </c>
      <c r="Y29" s="34" t="s">
        <v>2476</v>
      </c>
      <c r="Z29" s="34" t="s">
        <v>876</v>
      </c>
      <c r="AA29" s="34" t="s">
        <v>2476</v>
      </c>
      <c r="AB29" s="34" t="s">
        <v>919</v>
      </c>
      <c r="AC29" s="34" t="s">
        <v>944</v>
      </c>
      <c r="AD29" s="34" t="s">
        <v>2476</v>
      </c>
      <c r="AE29" s="34" t="s">
        <v>2476</v>
      </c>
      <c r="AF29" s="34" t="s">
        <v>2476</v>
      </c>
      <c r="AG29" s="34" t="s">
        <v>2476</v>
      </c>
      <c r="AH29" s="34" t="s">
        <v>2476</v>
      </c>
      <c r="AI29" s="34" t="s">
        <v>2476</v>
      </c>
      <c r="AJ29" s="34" t="s">
        <v>2476</v>
      </c>
      <c r="AK29" s="34" t="s">
        <v>2476</v>
      </c>
      <c r="AL29" s="34" t="s">
        <v>2476</v>
      </c>
      <c r="AM29" s="34" t="s">
        <v>2476</v>
      </c>
      <c r="AN29" s="34" t="s">
        <v>2476</v>
      </c>
      <c r="AO29" s="34" t="s">
        <v>2476</v>
      </c>
      <c r="AP29" s="34" t="s">
        <v>2476</v>
      </c>
      <c r="AQ29" s="34" t="s">
        <v>1052</v>
      </c>
      <c r="AR29" s="34" t="s">
        <v>2476</v>
      </c>
      <c r="AS29" s="34" t="s">
        <v>2476</v>
      </c>
      <c r="AT29" s="34" t="s">
        <v>2476</v>
      </c>
      <c r="AU29" s="34" t="s">
        <v>2476</v>
      </c>
      <c r="AV29" s="34" t="s">
        <v>2476</v>
      </c>
      <c r="AW29" s="34" t="s">
        <v>1145</v>
      </c>
      <c r="AX29" s="34" t="s">
        <v>2476</v>
      </c>
      <c r="AY29" s="34" t="s">
        <v>2476</v>
      </c>
      <c r="AZ29" s="34" t="s">
        <v>2476</v>
      </c>
      <c r="BA29" s="34" t="s">
        <v>2476</v>
      </c>
      <c r="BB29" s="34" t="s">
        <v>1197</v>
      </c>
      <c r="BC29" s="34" t="s">
        <v>1224</v>
      </c>
      <c r="BD29" s="34" t="s">
        <v>1271</v>
      </c>
      <c r="BE29" s="34" t="s">
        <v>1303</v>
      </c>
      <c r="BF29" s="34" t="s">
        <v>1344</v>
      </c>
      <c r="BG29" s="34" t="s">
        <v>1366</v>
      </c>
      <c r="BH29" s="34" t="s">
        <v>1393</v>
      </c>
      <c r="BI29" s="34" t="s">
        <v>1431</v>
      </c>
      <c r="BJ29" s="34" t="s">
        <v>2476</v>
      </c>
      <c r="BK29" s="34" t="s">
        <v>2476</v>
      </c>
      <c r="BL29" s="34" t="s">
        <v>2476</v>
      </c>
      <c r="BM29" s="34" t="s">
        <v>2476</v>
      </c>
      <c r="BN29" s="34" t="s">
        <v>1497</v>
      </c>
      <c r="BO29" s="34" t="s">
        <v>2476</v>
      </c>
      <c r="BP29" s="34" t="s">
        <v>2476</v>
      </c>
      <c r="BQ29" s="34" t="s">
        <v>2476</v>
      </c>
      <c r="BR29" s="34" t="s">
        <v>2476</v>
      </c>
      <c r="BS29" s="34" t="s">
        <v>2476</v>
      </c>
      <c r="BT29" s="34" t="s">
        <v>2476</v>
      </c>
      <c r="BU29" s="34" t="s">
        <v>2476</v>
      </c>
      <c r="BV29" s="34" t="s">
        <v>2476</v>
      </c>
      <c r="BW29" s="34" t="s">
        <v>2476</v>
      </c>
      <c r="BX29" s="34" t="s">
        <v>2476</v>
      </c>
      <c r="BY29" s="34" t="s">
        <v>2476</v>
      </c>
      <c r="BZ29" s="34" t="s">
        <v>1577</v>
      </c>
      <c r="CA29" s="34" t="s">
        <v>2476</v>
      </c>
      <c r="CB29" s="34" t="s">
        <v>2476</v>
      </c>
      <c r="CC29" s="34" t="s">
        <v>2476</v>
      </c>
      <c r="CD29" s="34" t="s">
        <v>2476</v>
      </c>
      <c r="CE29" s="34" t="s">
        <v>2476</v>
      </c>
      <c r="CF29" s="34" t="s">
        <v>2476</v>
      </c>
      <c r="CG29" s="34" t="s">
        <v>2476</v>
      </c>
      <c r="CH29" s="34" t="s">
        <v>2476</v>
      </c>
      <c r="CI29" s="34" t="s">
        <v>2476</v>
      </c>
      <c r="CJ29" s="34" t="s">
        <v>2476</v>
      </c>
      <c r="CK29" s="34" t="s">
        <v>2476</v>
      </c>
      <c r="CL29" s="34" t="s">
        <v>2476</v>
      </c>
      <c r="CM29" s="34" t="s">
        <v>2476</v>
      </c>
      <c r="CN29" s="34" t="s">
        <v>2476</v>
      </c>
      <c r="CO29" s="34" t="s">
        <v>2476</v>
      </c>
      <c r="CP29" s="34" t="s">
        <v>2476</v>
      </c>
      <c r="CQ29" s="34" t="s">
        <v>2476</v>
      </c>
      <c r="CR29" s="34" t="s">
        <v>2476</v>
      </c>
      <c r="CS29" s="34" t="s">
        <v>2476</v>
      </c>
      <c r="CT29" s="34" t="s">
        <v>2476</v>
      </c>
      <c r="CU29" s="34" t="s">
        <v>2476</v>
      </c>
      <c r="CV29" s="34" t="s">
        <v>2476</v>
      </c>
      <c r="CW29" s="34" t="s">
        <v>2476</v>
      </c>
      <c r="CX29" s="34" t="s">
        <v>2476</v>
      </c>
      <c r="CY29" s="34" t="s">
        <v>1730</v>
      </c>
      <c r="CZ29" s="34" t="s">
        <v>2476</v>
      </c>
      <c r="DA29" s="34" t="s">
        <v>2476</v>
      </c>
      <c r="DB29" s="34" t="s">
        <v>2476</v>
      </c>
      <c r="DC29" s="34" t="s">
        <v>2476</v>
      </c>
      <c r="DD29" s="34" t="s">
        <v>2476</v>
      </c>
      <c r="DE29" s="34" t="s">
        <v>1805</v>
      </c>
      <c r="DF29" s="34" t="s">
        <v>2476</v>
      </c>
      <c r="DG29" s="34" t="s">
        <v>1835</v>
      </c>
      <c r="DH29" s="34" t="s">
        <v>2476</v>
      </c>
      <c r="DI29" s="34" t="s">
        <v>2476</v>
      </c>
      <c r="DJ29" s="34" t="s">
        <v>1888</v>
      </c>
      <c r="DK29" s="34" t="s">
        <v>2476</v>
      </c>
      <c r="DL29" s="34" t="s">
        <v>2476</v>
      </c>
      <c r="DM29" s="34" t="s">
        <v>2476</v>
      </c>
      <c r="DN29" s="34" t="s">
        <v>2476</v>
      </c>
      <c r="DO29" s="34" t="s">
        <v>2476</v>
      </c>
      <c r="DP29" s="34" t="s">
        <v>2476</v>
      </c>
      <c r="DQ29" s="34" t="s">
        <v>2476</v>
      </c>
      <c r="DR29" s="34" t="s">
        <v>2476</v>
      </c>
      <c r="DS29" s="34" t="s">
        <v>2476</v>
      </c>
      <c r="DT29" s="34" t="s">
        <v>2476</v>
      </c>
      <c r="DU29" s="34" t="s">
        <v>2013</v>
      </c>
      <c r="DV29" s="34" t="s">
        <v>2476</v>
      </c>
      <c r="DW29" s="34" t="s">
        <v>2054</v>
      </c>
      <c r="DX29" s="34" t="s">
        <v>2102</v>
      </c>
      <c r="DY29" s="34" t="s">
        <v>2476</v>
      </c>
      <c r="DZ29" s="34" t="s">
        <v>2476</v>
      </c>
      <c r="EA29" s="34" t="s">
        <v>2165</v>
      </c>
      <c r="EB29" s="34" t="s">
        <v>2476</v>
      </c>
      <c r="EC29" s="34" t="s">
        <v>2211</v>
      </c>
      <c r="ED29" s="34" t="s">
        <v>2241</v>
      </c>
      <c r="EE29" s="34" t="s">
        <v>2476</v>
      </c>
      <c r="EF29" s="34" t="s">
        <v>2476</v>
      </c>
      <c r="EG29" s="34" t="s">
        <v>2476</v>
      </c>
      <c r="EH29" s="34" t="s">
        <v>2476</v>
      </c>
      <c r="EI29" s="34" t="s">
        <v>2356</v>
      </c>
      <c r="EJ29" s="34" t="s">
        <v>2476</v>
      </c>
      <c r="EK29" s="34" t="s">
        <v>2476</v>
      </c>
      <c r="EL29" s="34" t="s">
        <v>2476</v>
      </c>
      <c r="EM29" s="34" t="s">
        <v>2415</v>
      </c>
      <c r="EN29" s="34" t="s">
        <v>2476</v>
      </c>
      <c r="EO29" s="34" t="s">
        <v>2476</v>
      </c>
      <c r="EP29" s="34" t="s">
        <v>2476</v>
      </c>
      <c r="EQ29" s="34" t="s">
        <v>2476</v>
      </c>
      <c r="ER29" s="37" t="s">
        <v>2476</v>
      </c>
      <c r="ES29" s="26" t="s">
        <v>2477</v>
      </c>
    </row>
    <row r="30" spans="3:149" s="2" customFormat="1" ht="21.75" customHeight="1" x14ac:dyDescent="0.25">
      <c r="C30" s="33" t="s">
        <v>2476</v>
      </c>
      <c r="D30" s="34" t="s">
        <v>2476</v>
      </c>
      <c r="E30" s="34" t="s">
        <v>2476</v>
      </c>
      <c r="F30" s="34" t="s">
        <v>2476</v>
      </c>
      <c r="G30" s="34" t="s">
        <v>2476</v>
      </c>
      <c r="H30" s="34" t="s">
        <v>2476</v>
      </c>
      <c r="I30" s="34" t="s">
        <v>2476</v>
      </c>
      <c r="J30" s="34" t="s">
        <v>2476</v>
      </c>
      <c r="K30" s="34" t="s">
        <v>2476</v>
      </c>
      <c r="L30" s="34" t="s">
        <v>2476</v>
      </c>
      <c r="M30" s="34" t="s">
        <v>2476</v>
      </c>
      <c r="N30" s="34" t="s">
        <v>2476</v>
      </c>
      <c r="O30" s="34" t="s">
        <v>2476</v>
      </c>
      <c r="P30" s="34" t="s">
        <v>2476</v>
      </c>
      <c r="Q30" s="34" t="s">
        <v>2476</v>
      </c>
      <c r="R30" s="34" t="s">
        <v>2476</v>
      </c>
      <c r="S30" s="34" t="s">
        <v>2476</v>
      </c>
      <c r="T30" s="34" t="s">
        <v>2476</v>
      </c>
      <c r="U30" s="34" t="s">
        <v>2476</v>
      </c>
      <c r="V30" s="34" t="s">
        <v>2476</v>
      </c>
      <c r="W30" s="34" t="s">
        <v>816</v>
      </c>
      <c r="X30" s="34" t="s">
        <v>2476</v>
      </c>
      <c r="Y30" s="34" t="s">
        <v>2476</v>
      </c>
      <c r="Z30" s="34" t="s">
        <v>877</v>
      </c>
      <c r="AA30" s="34" t="s">
        <v>2476</v>
      </c>
      <c r="AB30" s="34" t="s">
        <v>920</v>
      </c>
      <c r="AC30" s="34" t="s">
        <v>945</v>
      </c>
      <c r="AD30" s="34" t="s">
        <v>2476</v>
      </c>
      <c r="AE30" s="34" t="s">
        <v>2476</v>
      </c>
      <c r="AF30" s="34" t="s">
        <v>2476</v>
      </c>
      <c r="AG30" s="34" t="s">
        <v>2476</v>
      </c>
      <c r="AH30" s="34" t="s">
        <v>2476</v>
      </c>
      <c r="AI30" s="34" t="s">
        <v>2476</v>
      </c>
      <c r="AJ30" s="34" t="s">
        <v>2476</v>
      </c>
      <c r="AK30" s="34" t="s">
        <v>2476</v>
      </c>
      <c r="AL30" s="34" t="s">
        <v>2476</v>
      </c>
      <c r="AM30" s="34" t="s">
        <v>2476</v>
      </c>
      <c r="AN30" s="34" t="s">
        <v>2476</v>
      </c>
      <c r="AO30" s="34" t="s">
        <v>2476</v>
      </c>
      <c r="AP30" s="34" t="s">
        <v>2476</v>
      </c>
      <c r="AQ30" s="34" t="s">
        <v>1053</v>
      </c>
      <c r="AR30" s="34" t="s">
        <v>2476</v>
      </c>
      <c r="AS30" s="34" t="s">
        <v>2476</v>
      </c>
      <c r="AT30" s="34" t="s">
        <v>2476</v>
      </c>
      <c r="AU30" s="34" t="s">
        <v>2476</v>
      </c>
      <c r="AV30" s="34" t="s">
        <v>2476</v>
      </c>
      <c r="AW30" s="34" t="s">
        <v>1146</v>
      </c>
      <c r="AX30" s="34" t="s">
        <v>2476</v>
      </c>
      <c r="AY30" s="34" t="s">
        <v>2476</v>
      </c>
      <c r="AZ30" s="34" t="s">
        <v>2476</v>
      </c>
      <c r="BA30" s="34" t="s">
        <v>2476</v>
      </c>
      <c r="BB30" s="34" t="s">
        <v>1198</v>
      </c>
      <c r="BC30" s="34" t="s">
        <v>1225</v>
      </c>
      <c r="BD30" s="34" t="s">
        <v>1272</v>
      </c>
      <c r="BE30" s="34" t="s">
        <v>1304</v>
      </c>
      <c r="BF30" s="34" t="s">
        <v>2476</v>
      </c>
      <c r="BG30" s="34" t="s">
        <v>1367</v>
      </c>
      <c r="BH30" s="34" t="s">
        <v>1394</v>
      </c>
      <c r="BI30" s="34" t="s">
        <v>1432</v>
      </c>
      <c r="BJ30" s="34" t="s">
        <v>2476</v>
      </c>
      <c r="BK30" s="34" t="s">
        <v>2476</v>
      </c>
      <c r="BL30" s="34" t="s">
        <v>2476</v>
      </c>
      <c r="BM30" s="34" t="s">
        <v>2476</v>
      </c>
      <c r="BN30" s="34" t="s">
        <v>2476</v>
      </c>
      <c r="BO30" s="34" t="s">
        <v>2476</v>
      </c>
      <c r="BP30" s="34" t="s">
        <v>2476</v>
      </c>
      <c r="BQ30" s="34" t="s">
        <v>2476</v>
      </c>
      <c r="BR30" s="34" t="s">
        <v>2476</v>
      </c>
      <c r="BS30" s="34" t="s">
        <v>2476</v>
      </c>
      <c r="BT30" s="34" t="s">
        <v>2476</v>
      </c>
      <c r="BU30" s="34" t="s">
        <v>2476</v>
      </c>
      <c r="BV30" s="34" t="s">
        <v>2476</v>
      </c>
      <c r="BW30" s="34" t="s">
        <v>2476</v>
      </c>
      <c r="BX30" s="34" t="s">
        <v>2476</v>
      </c>
      <c r="BY30" s="34" t="s">
        <v>2476</v>
      </c>
      <c r="BZ30" s="34" t="s">
        <v>2476</v>
      </c>
      <c r="CA30" s="34" t="s">
        <v>2476</v>
      </c>
      <c r="CB30" s="34" t="s">
        <v>2476</v>
      </c>
      <c r="CC30" s="34" t="s">
        <v>2476</v>
      </c>
      <c r="CD30" s="34" t="s">
        <v>2476</v>
      </c>
      <c r="CE30" s="34" t="s">
        <v>2476</v>
      </c>
      <c r="CF30" s="34" t="s">
        <v>2476</v>
      </c>
      <c r="CG30" s="34" t="s">
        <v>2476</v>
      </c>
      <c r="CH30" s="34" t="s">
        <v>2476</v>
      </c>
      <c r="CI30" s="34" t="s">
        <v>2476</v>
      </c>
      <c r="CJ30" s="34" t="s">
        <v>2476</v>
      </c>
      <c r="CK30" s="34" t="s">
        <v>2476</v>
      </c>
      <c r="CL30" s="34" t="s">
        <v>2476</v>
      </c>
      <c r="CM30" s="34" t="s">
        <v>2476</v>
      </c>
      <c r="CN30" s="34" t="s">
        <v>2476</v>
      </c>
      <c r="CO30" s="34" t="s">
        <v>2476</v>
      </c>
      <c r="CP30" s="34" t="s">
        <v>2476</v>
      </c>
      <c r="CQ30" s="34" t="s">
        <v>2476</v>
      </c>
      <c r="CR30" s="34" t="s">
        <v>2476</v>
      </c>
      <c r="CS30" s="34" t="s">
        <v>2476</v>
      </c>
      <c r="CT30" s="34" t="s">
        <v>2476</v>
      </c>
      <c r="CU30" s="34" t="s">
        <v>2476</v>
      </c>
      <c r="CV30" s="34" t="s">
        <v>2476</v>
      </c>
      <c r="CW30" s="34" t="s">
        <v>2476</v>
      </c>
      <c r="CX30" s="34" t="s">
        <v>2476</v>
      </c>
      <c r="CY30" s="34" t="s">
        <v>1731</v>
      </c>
      <c r="CZ30" s="34" t="s">
        <v>2476</v>
      </c>
      <c r="DA30" s="34" t="s">
        <v>2476</v>
      </c>
      <c r="DB30" s="34" t="s">
        <v>2476</v>
      </c>
      <c r="DC30" s="34" t="s">
        <v>2476</v>
      </c>
      <c r="DD30" s="34" t="s">
        <v>2476</v>
      </c>
      <c r="DE30" s="34" t="s">
        <v>1806</v>
      </c>
      <c r="DF30" s="34" t="s">
        <v>2476</v>
      </c>
      <c r="DG30" s="34" t="s">
        <v>1836</v>
      </c>
      <c r="DH30" s="34" t="s">
        <v>2476</v>
      </c>
      <c r="DI30" s="34" t="s">
        <v>2476</v>
      </c>
      <c r="DJ30" s="34" t="s">
        <v>1889</v>
      </c>
      <c r="DK30" s="34" t="s">
        <v>2476</v>
      </c>
      <c r="DL30" s="34" t="s">
        <v>2476</v>
      </c>
      <c r="DM30" s="34" t="s">
        <v>2476</v>
      </c>
      <c r="DN30" s="34" t="s">
        <v>2476</v>
      </c>
      <c r="DO30" s="34" t="s">
        <v>2476</v>
      </c>
      <c r="DP30" s="34" t="s">
        <v>2476</v>
      </c>
      <c r="DQ30" s="34" t="s">
        <v>2476</v>
      </c>
      <c r="DR30" s="34" t="s">
        <v>2476</v>
      </c>
      <c r="DS30" s="34" t="s">
        <v>2476</v>
      </c>
      <c r="DT30" s="34" t="s">
        <v>2476</v>
      </c>
      <c r="DU30" s="34" t="s">
        <v>2014</v>
      </c>
      <c r="DV30" s="34" t="s">
        <v>2476</v>
      </c>
      <c r="DW30" s="34" t="s">
        <v>2055</v>
      </c>
      <c r="DX30" s="34" t="s">
        <v>2103</v>
      </c>
      <c r="DY30" s="34" t="s">
        <v>2476</v>
      </c>
      <c r="DZ30" s="34" t="s">
        <v>2476</v>
      </c>
      <c r="EA30" s="34" t="s">
        <v>2166</v>
      </c>
      <c r="EB30" s="34" t="s">
        <v>2476</v>
      </c>
      <c r="EC30" s="34" t="s">
        <v>2212</v>
      </c>
      <c r="ED30" s="34" t="s">
        <v>2242</v>
      </c>
      <c r="EE30" s="34" t="s">
        <v>2476</v>
      </c>
      <c r="EF30" s="34" t="s">
        <v>2476</v>
      </c>
      <c r="EG30" s="34" t="s">
        <v>2476</v>
      </c>
      <c r="EH30" s="34" t="s">
        <v>2476</v>
      </c>
      <c r="EI30" s="34" t="s">
        <v>2357</v>
      </c>
      <c r="EJ30" s="34" t="s">
        <v>2476</v>
      </c>
      <c r="EK30" s="34" t="s">
        <v>2476</v>
      </c>
      <c r="EL30" s="34" t="s">
        <v>2476</v>
      </c>
      <c r="EM30" s="34" t="s">
        <v>2416</v>
      </c>
      <c r="EN30" s="34" t="s">
        <v>2476</v>
      </c>
      <c r="EO30" s="34" t="s">
        <v>2476</v>
      </c>
      <c r="EP30" s="34" t="s">
        <v>2476</v>
      </c>
      <c r="EQ30" s="34" t="s">
        <v>2476</v>
      </c>
      <c r="ER30" s="37" t="s">
        <v>2476</v>
      </c>
      <c r="ES30" s="26" t="s">
        <v>2477</v>
      </c>
    </row>
    <row r="31" spans="3:149" s="2" customFormat="1" ht="21.75" customHeight="1" x14ac:dyDescent="0.25">
      <c r="C31" s="33" t="s">
        <v>2476</v>
      </c>
      <c r="D31" s="34" t="s">
        <v>2476</v>
      </c>
      <c r="E31" s="34" t="s">
        <v>2476</v>
      </c>
      <c r="F31" s="34" t="s">
        <v>2476</v>
      </c>
      <c r="G31" s="34" t="s">
        <v>2476</v>
      </c>
      <c r="H31" s="34" t="s">
        <v>2476</v>
      </c>
      <c r="I31" s="34" t="s">
        <v>2476</v>
      </c>
      <c r="J31" s="34" t="s">
        <v>2476</v>
      </c>
      <c r="K31" s="34" t="s">
        <v>2476</v>
      </c>
      <c r="L31" s="34" t="s">
        <v>2476</v>
      </c>
      <c r="M31" s="34" t="s">
        <v>2476</v>
      </c>
      <c r="N31" s="34" t="s">
        <v>2476</v>
      </c>
      <c r="O31" s="34" t="s">
        <v>2476</v>
      </c>
      <c r="P31" s="34" t="s">
        <v>2476</v>
      </c>
      <c r="Q31" s="34" t="s">
        <v>2476</v>
      </c>
      <c r="R31" s="34" t="s">
        <v>2476</v>
      </c>
      <c r="S31" s="34" t="s">
        <v>2476</v>
      </c>
      <c r="T31" s="34" t="s">
        <v>2476</v>
      </c>
      <c r="U31" s="34" t="s">
        <v>2476</v>
      </c>
      <c r="V31" s="34" t="s">
        <v>2476</v>
      </c>
      <c r="W31" s="34" t="s">
        <v>817</v>
      </c>
      <c r="X31" s="34" t="s">
        <v>2476</v>
      </c>
      <c r="Y31" s="34" t="s">
        <v>2476</v>
      </c>
      <c r="Z31" s="34" t="s">
        <v>878</v>
      </c>
      <c r="AA31" s="34" t="s">
        <v>2476</v>
      </c>
      <c r="AB31" s="34" t="s">
        <v>921</v>
      </c>
      <c r="AC31" s="34" t="s">
        <v>946</v>
      </c>
      <c r="AD31" s="34" t="s">
        <v>2476</v>
      </c>
      <c r="AE31" s="34" t="s">
        <v>2476</v>
      </c>
      <c r="AF31" s="34" t="s">
        <v>2476</v>
      </c>
      <c r="AG31" s="34" t="s">
        <v>2476</v>
      </c>
      <c r="AH31" s="34" t="s">
        <v>2476</v>
      </c>
      <c r="AI31" s="34" t="s">
        <v>2476</v>
      </c>
      <c r="AJ31" s="34" t="s">
        <v>2476</v>
      </c>
      <c r="AK31" s="34" t="s">
        <v>2476</v>
      </c>
      <c r="AL31" s="34" t="s">
        <v>2476</v>
      </c>
      <c r="AM31" s="34" t="s">
        <v>2476</v>
      </c>
      <c r="AN31" s="34" t="s">
        <v>2476</v>
      </c>
      <c r="AO31" s="34" t="s">
        <v>2476</v>
      </c>
      <c r="AP31" s="34" t="s">
        <v>2476</v>
      </c>
      <c r="AQ31" s="34" t="s">
        <v>1054</v>
      </c>
      <c r="AR31" s="34" t="s">
        <v>2476</v>
      </c>
      <c r="AS31" s="34" t="s">
        <v>2476</v>
      </c>
      <c r="AT31" s="34" t="s">
        <v>2476</v>
      </c>
      <c r="AU31" s="34" t="s">
        <v>2476</v>
      </c>
      <c r="AV31" s="34" t="s">
        <v>2476</v>
      </c>
      <c r="AW31" s="34" t="s">
        <v>1147</v>
      </c>
      <c r="AX31" s="34" t="s">
        <v>2476</v>
      </c>
      <c r="AY31" s="34" t="s">
        <v>2476</v>
      </c>
      <c r="AZ31" s="34" t="s">
        <v>2476</v>
      </c>
      <c r="BA31" s="34" t="s">
        <v>2476</v>
      </c>
      <c r="BB31" s="34" t="s">
        <v>1199</v>
      </c>
      <c r="BC31" s="34" t="s">
        <v>1226</v>
      </c>
      <c r="BD31" s="34" t="s">
        <v>1273</v>
      </c>
      <c r="BE31" s="34" t="s">
        <v>1305</v>
      </c>
      <c r="BF31" s="34" t="s">
        <v>2476</v>
      </c>
      <c r="BG31" s="34" t="s">
        <v>1368</v>
      </c>
      <c r="BH31" s="34" t="s">
        <v>1395</v>
      </c>
      <c r="BI31" s="34" t="s">
        <v>1433</v>
      </c>
      <c r="BJ31" s="34" t="s">
        <v>2476</v>
      </c>
      <c r="BK31" s="34" t="s">
        <v>2476</v>
      </c>
      <c r="BL31" s="34" t="s">
        <v>2476</v>
      </c>
      <c r="BM31" s="34" t="s">
        <v>2476</v>
      </c>
      <c r="BN31" s="34" t="s">
        <v>2476</v>
      </c>
      <c r="BO31" s="34" t="s">
        <v>2476</v>
      </c>
      <c r="BP31" s="34" t="s">
        <v>2476</v>
      </c>
      <c r="BQ31" s="34" t="s">
        <v>2476</v>
      </c>
      <c r="BR31" s="34" t="s">
        <v>2476</v>
      </c>
      <c r="BS31" s="34" t="s">
        <v>2476</v>
      </c>
      <c r="BT31" s="34" t="s">
        <v>2476</v>
      </c>
      <c r="BU31" s="34" t="s">
        <v>2476</v>
      </c>
      <c r="BV31" s="34" t="s">
        <v>2476</v>
      </c>
      <c r="BW31" s="34" t="s">
        <v>2476</v>
      </c>
      <c r="BX31" s="34" t="s">
        <v>2476</v>
      </c>
      <c r="BY31" s="34" t="s">
        <v>2476</v>
      </c>
      <c r="BZ31" s="34" t="s">
        <v>2476</v>
      </c>
      <c r="CA31" s="34" t="s">
        <v>2476</v>
      </c>
      <c r="CB31" s="34" t="s">
        <v>2476</v>
      </c>
      <c r="CC31" s="34" t="s">
        <v>2476</v>
      </c>
      <c r="CD31" s="34" t="s">
        <v>2476</v>
      </c>
      <c r="CE31" s="34" t="s">
        <v>2476</v>
      </c>
      <c r="CF31" s="34" t="s">
        <v>2476</v>
      </c>
      <c r="CG31" s="34" t="s">
        <v>2476</v>
      </c>
      <c r="CH31" s="34" t="s">
        <v>2476</v>
      </c>
      <c r="CI31" s="34" t="s">
        <v>2476</v>
      </c>
      <c r="CJ31" s="34" t="s">
        <v>2476</v>
      </c>
      <c r="CK31" s="34" t="s">
        <v>2476</v>
      </c>
      <c r="CL31" s="34" t="s">
        <v>2476</v>
      </c>
      <c r="CM31" s="34" t="s">
        <v>2476</v>
      </c>
      <c r="CN31" s="34" t="s">
        <v>2476</v>
      </c>
      <c r="CO31" s="34" t="s">
        <v>2476</v>
      </c>
      <c r="CP31" s="34" t="s">
        <v>2476</v>
      </c>
      <c r="CQ31" s="34" t="s">
        <v>2476</v>
      </c>
      <c r="CR31" s="34" t="s">
        <v>2476</v>
      </c>
      <c r="CS31" s="34" t="s">
        <v>2476</v>
      </c>
      <c r="CT31" s="34" t="s">
        <v>2476</v>
      </c>
      <c r="CU31" s="34" t="s">
        <v>2476</v>
      </c>
      <c r="CV31" s="34" t="s">
        <v>2476</v>
      </c>
      <c r="CW31" s="34" t="s">
        <v>2476</v>
      </c>
      <c r="CX31" s="34" t="s">
        <v>2476</v>
      </c>
      <c r="CY31" s="34" t="s">
        <v>1732</v>
      </c>
      <c r="CZ31" s="34" t="s">
        <v>2476</v>
      </c>
      <c r="DA31" s="34" t="s">
        <v>2476</v>
      </c>
      <c r="DB31" s="34" t="s">
        <v>2476</v>
      </c>
      <c r="DC31" s="34" t="s">
        <v>2476</v>
      </c>
      <c r="DD31" s="34" t="s">
        <v>2476</v>
      </c>
      <c r="DE31" s="34" t="s">
        <v>1807</v>
      </c>
      <c r="DF31" s="34" t="s">
        <v>2476</v>
      </c>
      <c r="DG31" s="34" t="s">
        <v>1837</v>
      </c>
      <c r="DH31" s="34" t="s">
        <v>2476</v>
      </c>
      <c r="DI31" s="34" t="s">
        <v>2476</v>
      </c>
      <c r="DJ31" s="34" t="s">
        <v>1890</v>
      </c>
      <c r="DK31" s="34" t="s">
        <v>2476</v>
      </c>
      <c r="DL31" s="34" t="s">
        <v>2476</v>
      </c>
      <c r="DM31" s="34" t="s">
        <v>2476</v>
      </c>
      <c r="DN31" s="34" t="s">
        <v>2476</v>
      </c>
      <c r="DO31" s="34" t="s">
        <v>2476</v>
      </c>
      <c r="DP31" s="34" t="s">
        <v>2476</v>
      </c>
      <c r="DQ31" s="34" t="s">
        <v>2476</v>
      </c>
      <c r="DR31" s="34" t="s">
        <v>2476</v>
      </c>
      <c r="DS31" s="34" t="s">
        <v>2476</v>
      </c>
      <c r="DT31" s="34" t="s">
        <v>2476</v>
      </c>
      <c r="DU31" s="34" t="s">
        <v>2015</v>
      </c>
      <c r="DV31" s="34" t="s">
        <v>2476</v>
      </c>
      <c r="DW31" s="34" t="s">
        <v>2056</v>
      </c>
      <c r="DX31" s="34" t="s">
        <v>2104</v>
      </c>
      <c r="DY31" s="34" t="s">
        <v>2476</v>
      </c>
      <c r="DZ31" s="34" t="s">
        <v>2476</v>
      </c>
      <c r="EA31" s="34" t="s">
        <v>2167</v>
      </c>
      <c r="EB31" s="34" t="s">
        <v>2476</v>
      </c>
      <c r="EC31" s="34" t="s">
        <v>2213</v>
      </c>
      <c r="ED31" s="34" t="s">
        <v>2243</v>
      </c>
      <c r="EE31" s="34" t="s">
        <v>2476</v>
      </c>
      <c r="EF31" s="34" t="s">
        <v>2476</v>
      </c>
      <c r="EG31" s="34" t="s">
        <v>2476</v>
      </c>
      <c r="EH31" s="34" t="s">
        <v>2476</v>
      </c>
      <c r="EI31" s="34" t="s">
        <v>2358</v>
      </c>
      <c r="EJ31" s="34" t="s">
        <v>2476</v>
      </c>
      <c r="EK31" s="34" t="s">
        <v>2476</v>
      </c>
      <c r="EL31" s="34" t="s">
        <v>2476</v>
      </c>
      <c r="EM31" s="34" t="s">
        <v>2417</v>
      </c>
      <c r="EN31" s="34" t="s">
        <v>2476</v>
      </c>
      <c r="EO31" s="34" t="s">
        <v>2476</v>
      </c>
      <c r="EP31" s="34" t="s">
        <v>2476</v>
      </c>
      <c r="EQ31" s="34" t="s">
        <v>2476</v>
      </c>
      <c r="ER31" s="37" t="s">
        <v>2476</v>
      </c>
      <c r="ES31" s="26" t="s">
        <v>2477</v>
      </c>
    </row>
    <row r="32" spans="3:149" s="2" customFormat="1" ht="21.75" customHeight="1" x14ac:dyDescent="0.25">
      <c r="C32" s="33" t="s">
        <v>2476</v>
      </c>
      <c r="D32" s="34" t="s">
        <v>2476</v>
      </c>
      <c r="E32" s="34" t="s">
        <v>2476</v>
      </c>
      <c r="F32" s="34" t="s">
        <v>2476</v>
      </c>
      <c r="G32" s="34" t="s">
        <v>2476</v>
      </c>
      <c r="H32" s="34" t="s">
        <v>2476</v>
      </c>
      <c r="I32" s="34" t="s">
        <v>2476</v>
      </c>
      <c r="J32" s="34" t="s">
        <v>2476</v>
      </c>
      <c r="K32" s="34" t="s">
        <v>2476</v>
      </c>
      <c r="L32" s="34" t="s">
        <v>2476</v>
      </c>
      <c r="M32" s="34" t="s">
        <v>2476</v>
      </c>
      <c r="N32" s="34" t="s">
        <v>2476</v>
      </c>
      <c r="O32" s="34" t="s">
        <v>2476</v>
      </c>
      <c r="P32" s="34" t="s">
        <v>2476</v>
      </c>
      <c r="Q32" s="34" t="s">
        <v>2476</v>
      </c>
      <c r="R32" s="34" t="s">
        <v>2476</v>
      </c>
      <c r="S32" s="34" t="s">
        <v>2476</v>
      </c>
      <c r="T32" s="34" t="s">
        <v>2476</v>
      </c>
      <c r="U32" s="34" t="s">
        <v>2476</v>
      </c>
      <c r="V32" s="34" t="s">
        <v>2476</v>
      </c>
      <c r="W32" s="34" t="s">
        <v>818</v>
      </c>
      <c r="X32" s="34" t="s">
        <v>2476</v>
      </c>
      <c r="Y32" s="34" t="s">
        <v>2476</v>
      </c>
      <c r="Z32" s="34" t="s">
        <v>879</v>
      </c>
      <c r="AA32" s="34" t="s">
        <v>2476</v>
      </c>
      <c r="AB32" s="34" t="s">
        <v>922</v>
      </c>
      <c r="AC32" s="34" t="s">
        <v>947</v>
      </c>
      <c r="AD32" s="34" t="s">
        <v>2476</v>
      </c>
      <c r="AE32" s="34" t="s">
        <v>2476</v>
      </c>
      <c r="AF32" s="34" t="s">
        <v>2476</v>
      </c>
      <c r="AG32" s="34" t="s">
        <v>2476</v>
      </c>
      <c r="AH32" s="34" t="s">
        <v>2476</v>
      </c>
      <c r="AI32" s="34" t="s">
        <v>2476</v>
      </c>
      <c r="AJ32" s="34" t="s">
        <v>2476</v>
      </c>
      <c r="AK32" s="34" t="s">
        <v>2476</v>
      </c>
      <c r="AL32" s="34" t="s">
        <v>2476</v>
      </c>
      <c r="AM32" s="34" t="s">
        <v>2476</v>
      </c>
      <c r="AN32" s="34" t="s">
        <v>2476</v>
      </c>
      <c r="AO32" s="34" t="s">
        <v>2476</v>
      </c>
      <c r="AP32" s="34" t="s">
        <v>2476</v>
      </c>
      <c r="AQ32" s="34" t="s">
        <v>1055</v>
      </c>
      <c r="AR32" s="34" t="s">
        <v>2476</v>
      </c>
      <c r="AS32" s="34" t="s">
        <v>2476</v>
      </c>
      <c r="AT32" s="34" t="s">
        <v>2476</v>
      </c>
      <c r="AU32" s="34" t="s">
        <v>2476</v>
      </c>
      <c r="AV32" s="34" t="s">
        <v>2476</v>
      </c>
      <c r="AW32" s="34" t="s">
        <v>1148</v>
      </c>
      <c r="AX32" s="34" t="s">
        <v>2476</v>
      </c>
      <c r="AY32" s="34" t="s">
        <v>2476</v>
      </c>
      <c r="AZ32" s="34" t="s">
        <v>2476</v>
      </c>
      <c r="BA32" s="34" t="s">
        <v>2476</v>
      </c>
      <c r="BB32" s="34" t="s">
        <v>1200</v>
      </c>
      <c r="BC32" s="34" t="s">
        <v>1227</v>
      </c>
      <c r="BD32" s="34" t="s">
        <v>1274</v>
      </c>
      <c r="BE32" s="34" t="s">
        <v>1306</v>
      </c>
      <c r="BF32" s="34" t="s">
        <v>2476</v>
      </c>
      <c r="BG32" s="34" t="s">
        <v>1369</v>
      </c>
      <c r="BH32" s="34" t="s">
        <v>1396</v>
      </c>
      <c r="BI32" s="34" t="s">
        <v>1434</v>
      </c>
      <c r="BJ32" s="34" t="s">
        <v>2476</v>
      </c>
      <c r="BK32" s="34" t="s">
        <v>2476</v>
      </c>
      <c r="BL32" s="34" t="s">
        <v>2476</v>
      </c>
      <c r="BM32" s="34" t="s">
        <v>2476</v>
      </c>
      <c r="BN32" s="34" t="s">
        <v>2476</v>
      </c>
      <c r="BO32" s="34" t="s">
        <v>2476</v>
      </c>
      <c r="BP32" s="34" t="s">
        <v>2476</v>
      </c>
      <c r="BQ32" s="34" t="s">
        <v>2476</v>
      </c>
      <c r="BR32" s="34" t="s">
        <v>2476</v>
      </c>
      <c r="BS32" s="34" t="s">
        <v>2476</v>
      </c>
      <c r="BT32" s="34" t="s">
        <v>2476</v>
      </c>
      <c r="BU32" s="34" t="s">
        <v>2476</v>
      </c>
      <c r="BV32" s="34" t="s">
        <v>2476</v>
      </c>
      <c r="BW32" s="34" t="s">
        <v>2476</v>
      </c>
      <c r="BX32" s="34" t="s">
        <v>2476</v>
      </c>
      <c r="BY32" s="34" t="s">
        <v>2476</v>
      </c>
      <c r="BZ32" s="34" t="s">
        <v>2476</v>
      </c>
      <c r="CA32" s="34" t="s">
        <v>2476</v>
      </c>
      <c r="CB32" s="34" t="s">
        <v>2476</v>
      </c>
      <c r="CC32" s="34" t="s">
        <v>2476</v>
      </c>
      <c r="CD32" s="34" t="s">
        <v>2476</v>
      </c>
      <c r="CE32" s="34" t="s">
        <v>2476</v>
      </c>
      <c r="CF32" s="34" t="s">
        <v>2476</v>
      </c>
      <c r="CG32" s="34" t="s">
        <v>2476</v>
      </c>
      <c r="CH32" s="34" t="s">
        <v>2476</v>
      </c>
      <c r="CI32" s="34" t="s">
        <v>2476</v>
      </c>
      <c r="CJ32" s="34" t="s">
        <v>2476</v>
      </c>
      <c r="CK32" s="34" t="s">
        <v>2476</v>
      </c>
      <c r="CL32" s="34" t="s">
        <v>2476</v>
      </c>
      <c r="CM32" s="34" t="s">
        <v>2476</v>
      </c>
      <c r="CN32" s="34" t="s">
        <v>2476</v>
      </c>
      <c r="CO32" s="34" t="s">
        <v>2476</v>
      </c>
      <c r="CP32" s="34" t="s">
        <v>2476</v>
      </c>
      <c r="CQ32" s="34" t="s">
        <v>2476</v>
      </c>
      <c r="CR32" s="34" t="s">
        <v>2476</v>
      </c>
      <c r="CS32" s="34" t="s">
        <v>2476</v>
      </c>
      <c r="CT32" s="34" t="s">
        <v>2476</v>
      </c>
      <c r="CU32" s="34" t="s">
        <v>2476</v>
      </c>
      <c r="CV32" s="34" t="s">
        <v>2476</v>
      </c>
      <c r="CW32" s="34" t="s">
        <v>2476</v>
      </c>
      <c r="CX32" s="34" t="s">
        <v>2476</v>
      </c>
      <c r="CY32" s="34" t="s">
        <v>1733</v>
      </c>
      <c r="CZ32" s="34" t="s">
        <v>2476</v>
      </c>
      <c r="DA32" s="34" t="s">
        <v>2476</v>
      </c>
      <c r="DB32" s="34" t="s">
        <v>2476</v>
      </c>
      <c r="DC32" s="34" t="s">
        <v>2476</v>
      </c>
      <c r="DD32" s="34" t="s">
        <v>2476</v>
      </c>
      <c r="DE32" s="34" t="s">
        <v>1808</v>
      </c>
      <c r="DF32" s="34" t="s">
        <v>2476</v>
      </c>
      <c r="DG32" s="34" t="s">
        <v>1838</v>
      </c>
      <c r="DH32" s="34" t="s">
        <v>2476</v>
      </c>
      <c r="DI32" s="34" t="s">
        <v>2476</v>
      </c>
      <c r="DJ32" s="34" t="s">
        <v>1891</v>
      </c>
      <c r="DK32" s="34" t="s">
        <v>2476</v>
      </c>
      <c r="DL32" s="34" t="s">
        <v>2476</v>
      </c>
      <c r="DM32" s="34" t="s">
        <v>2476</v>
      </c>
      <c r="DN32" s="34" t="s">
        <v>2476</v>
      </c>
      <c r="DO32" s="34" t="s">
        <v>2476</v>
      </c>
      <c r="DP32" s="34" t="s">
        <v>2476</v>
      </c>
      <c r="DQ32" s="34" t="s">
        <v>2476</v>
      </c>
      <c r="DR32" s="34" t="s">
        <v>2476</v>
      </c>
      <c r="DS32" s="34" t="s">
        <v>2476</v>
      </c>
      <c r="DT32" s="34" t="s">
        <v>2476</v>
      </c>
      <c r="DU32" s="34" t="s">
        <v>2016</v>
      </c>
      <c r="DV32" s="34" t="s">
        <v>2476</v>
      </c>
      <c r="DW32" s="34" t="s">
        <v>2057</v>
      </c>
      <c r="DX32" s="34" t="s">
        <v>2105</v>
      </c>
      <c r="DY32" s="34" t="s">
        <v>2476</v>
      </c>
      <c r="DZ32" s="34" t="s">
        <v>2476</v>
      </c>
      <c r="EA32" s="34" t="s">
        <v>2168</v>
      </c>
      <c r="EB32" s="34" t="s">
        <v>2476</v>
      </c>
      <c r="EC32" s="34" t="s">
        <v>2214</v>
      </c>
      <c r="ED32" s="34" t="s">
        <v>2244</v>
      </c>
      <c r="EE32" s="34" t="s">
        <v>2476</v>
      </c>
      <c r="EF32" s="34" t="s">
        <v>2476</v>
      </c>
      <c r="EG32" s="34" t="s">
        <v>2476</v>
      </c>
      <c r="EH32" s="34" t="s">
        <v>2476</v>
      </c>
      <c r="EI32" s="34" t="s">
        <v>2476</v>
      </c>
      <c r="EJ32" s="34" t="s">
        <v>2476</v>
      </c>
      <c r="EK32" s="34" t="s">
        <v>2476</v>
      </c>
      <c r="EL32" s="34" t="s">
        <v>2476</v>
      </c>
      <c r="EM32" s="34" t="s">
        <v>2418</v>
      </c>
      <c r="EN32" s="34" t="s">
        <v>2476</v>
      </c>
      <c r="EO32" s="34" t="s">
        <v>2476</v>
      </c>
      <c r="EP32" s="34" t="s">
        <v>2476</v>
      </c>
      <c r="EQ32" s="34" t="s">
        <v>2476</v>
      </c>
      <c r="ER32" s="37" t="s">
        <v>2476</v>
      </c>
      <c r="ES32" s="26" t="s">
        <v>2477</v>
      </c>
    </row>
    <row r="33" spans="3:149" s="2" customFormat="1" ht="21.75" customHeight="1" x14ac:dyDescent="0.25">
      <c r="C33" s="33" t="s">
        <v>2476</v>
      </c>
      <c r="D33" s="34" t="s">
        <v>2476</v>
      </c>
      <c r="E33" s="34" t="s">
        <v>2476</v>
      </c>
      <c r="F33" s="34" t="s">
        <v>2476</v>
      </c>
      <c r="G33" s="34" t="s">
        <v>2476</v>
      </c>
      <c r="H33" s="34" t="s">
        <v>2476</v>
      </c>
      <c r="I33" s="34" t="s">
        <v>2476</v>
      </c>
      <c r="J33" s="34" t="s">
        <v>2476</v>
      </c>
      <c r="K33" s="34" t="s">
        <v>2476</v>
      </c>
      <c r="L33" s="34" t="s">
        <v>2476</v>
      </c>
      <c r="M33" s="34" t="s">
        <v>2476</v>
      </c>
      <c r="N33" s="34" t="s">
        <v>2476</v>
      </c>
      <c r="O33" s="34" t="s">
        <v>2476</v>
      </c>
      <c r="P33" s="34" t="s">
        <v>2476</v>
      </c>
      <c r="Q33" s="34" t="s">
        <v>2476</v>
      </c>
      <c r="R33" s="34" t="s">
        <v>2476</v>
      </c>
      <c r="S33" s="34" t="s">
        <v>2476</v>
      </c>
      <c r="T33" s="34" t="s">
        <v>2476</v>
      </c>
      <c r="U33" s="34" t="s">
        <v>2476</v>
      </c>
      <c r="V33" s="34" t="s">
        <v>2476</v>
      </c>
      <c r="W33" s="34" t="s">
        <v>819</v>
      </c>
      <c r="X33" s="34" t="s">
        <v>2476</v>
      </c>
      <c r="Y33" s="34" t="s">
        <v>2476</v>
      </c>
      <c r="Z33" s="34" t="s">
        <v>880</v>
      </c>
      <c r="AA33" s="34" t="s">
        <v>2476</v>
      </c>
      <c r="AB33" s="34" t="s">
        <v>2476</v>
      </c>
      <c r="AC33" s="34" t="s">
        <v>948</v>
      </c>
      <c r="AD33" s="34" t="s">
        <v>2476</v>
      </c>
      <c r="AE33" s="34" t="s">
        <v>2476</v>
      </c>
      <c r="AF33" s="34" t="s">
        <v>2476</v>
      </c>
      <c r="AG33" s="34" t="s">
        <v>2476</v>
      </c>
      <c r="AH33" s="34" t="s">
        <v>2476</v>
      </c>
      <c r="AI33" s="34" t="s">
        <v>2476</v>
      </c>
      <c r="AJ33" s="34" t="s">
        <v>2476</v>
      </c>
      <c r="AK33" s="34" t="s">
        <v>2476</v>
      </c>
      <c r="AL33" s="34" t="s">
        <v>2476</v>
      </c>
      <c r="AM33" s="34" t="s">
        <v>2476</v>
      </c>
      <c r="AN33" s="34" t="s">
        <v>2476</v>
      </c>
      <c r="AO33" s="34" t="s">
        <v>2476</v>
      </c>
      <c r="AP33" s="34" t="s">
        <v>2476</v>
      </c>
      <c r="AQ33" s="34" t="s">
        <v>1056</v>
      </c>
      <c r="AR33" s="34" t="s">
        <v>2476</v>
      </c>
      <c r="AS33" s="34" t="s">
        <v>2476</v>
      </c>
      <c r="AT33" s="34" t="s">
        <v>2476</v>
      </c>
      <c r="AU33" s="34" t="s">
        <v>2476</v>
      </c>
      <c r="AV33" s="34" t="s">
        <v>2476</v>
      </c>
      <c r="AW33" s="34" t="s">
        <v>1149</v>
      </c>
      <c r="AX33" s="34" t="s">
        <v>2476</v>
      </c>
      <c r="AY33" s="34" t="s">
        <v>2476</v>
      </c>
      <c r="AZ33" s="34" t="s">
        <v>2476</v>
      </c>
      <c r="BA33" s="34" t="s">
        <v>2476</v>
      </c>
      <c r="BB33" s="34" t="s">
        <v>1201</v>
      </c>
      <c r="BC33" s="34" t="s">
        <v>1228</v>
      </c>
      <c r="BD33" s="34" t="s">
        <v>1275</v>
      </c>
      <c r="BE33" s="34" t="s">
        <v>1307</v>
      </c>
      <c r="BF33" s="34" t="s">
        <v>2476</v>
      </c>
      <c r="BG33" s="34" t="s">
        <v>1370</v>
      </c>
      <c r="BH33" s="34" t="s">
        <v>1397</v>
      </c>
      <c r="BI33" s="34" t="s">
        <v>1435</v>
      </c>
      <c r="BJ33" s="34" t="s">
        <v>2476</v>
      </c>
      <c r="BK33" s="34" t="s">
        <v>2476</v>
      </c>
      <c r="BL33" s="34" t="s">
        <v>2476</v>
      </c>
      <c r="BM33" s="34" t="s">
        <v>2476</v>
      </c>
      <c r="BN33" s="34" t="s">
        <v>2476</v>
      </c>
      <c r="BO33" s="34" t="s">
        <v>2476</v>
      </c>
      <c r="BP33" s="34" t="s">
        <v>2476</v>
      </c>
      <c r="BQ33" s="34" t="s">
        <v>2476</v>
      </c>
      <c r="BR33" s="34" t="s">
        <v>2476</v>
      </c>
      <c r="BS33" s="34" t="s">
        <v>2476</v>
      </c>
      <c r="BT33" s="34" t="s">
        <v>2476</v>
      </c>
      <c r="BU33" s="34" t="s">
        <v>2476</v>
      </c>
      <c r="BV33" s="34" t="s">
        <v>2476</v>
      </c>
      <c r="BW33" s="34" t="s">
        <v>2476</v>
      </c>
      <c r="BX33" s="34" t="s">
        <v>2476</v>
      </c>
      <c r="BY33" s="34" t="s">
        <v>2476</v>
      </c>
      <c r="BZ33" s="34" t="s">
        <v>2476</v>
      </c>
      <c r="CA33" s="34" t="s">
        <v>2476</v>
      </c>
      <c r="CB33" s="34" t="s">
        <v>2476</v>
      </c>
      <c r="CC33" s="34" t="s">
        <v>2476</v>
      </c>
      <c r="CD33" s="34" t="s">
        <v>2476</v>
      </c>
      <c r="CE33" s="34" t="s">
        <v>2476</v>
      </c>
      <c r="CF33" s="34" t="s">
        <v>2476</v>
      </c>
      <c r="CG33" s="34" t="s">
        <v>2476</v>
      </c>
      <c r="CH33" s="34" t="s">
        <v>2476</v>
      </c>
      <c r="CI33" s="34" t="s">
        <v>2476</v>
      </c>
      <c r="CJ33" s="34" t="s">
        <v>2476</v>
      </c>
      <c r="CK33" s="34" t="s">
        <v>2476</v>
      </c>
      <c r="CL33" s="34" t="s">
        <v>2476</v>
      </c>
      <c r="CM33" s="34" t="s">
        <v>2476</v>
      </c>
      <c r="CN33" s="34" t="s">
        <v>2476</v>
      </c>
      <c r="CO33" s="34" t="s">
        <v>2476</v>
      </c>
      <c r="CP33" s="34" t="s">
        <v>2476</v>
      </c>
      <c r="CQ33" s="34" t="s">
        <v>2476</v>
      </c>
      <c r="CR33" s="34" t="s">
        <v>2476</v>
      </c>
      <c r="CS33" s="34" t="s">
        <v>2476</v>
      </c>
      <c r="CT33" s="34" t="s">
        <v>2476</v>
      </c>
      <c r="CU33" s="34" t="s">
        <v>2476</v>
      </c>
      <c r="CV33" s="34" t="s">
        <v>2476</v>
      </c>
      <c r="CW33" s="34" t="s">
        <v>2476</v>
      </c>
      <c r="CX33" s="34" t="s">
        <v>2476</v>
      </c>
      <c r="CY33" s="34" t="s">
        <v>1734</v>
      </c>
      <c r="CZ33" s="34" t="s">
        <v>2476</v>
      </c>
      <c r="DA33" s="34" t="s">
        <v>2476</v>
      </c>
      <c r="DB33" s="34" t="s">
        <v>2476</v>
      </c>
      <c r="DC33" s="34" t="s">
        <v>2476</v>
      </c>
      <c r="DD33" s="34" t="s">
        <v>2476</v>
      </c>
      <c r="DE33" s="34" t="s">
        <v>2476</v>
      </c>
      <c r="DF33" s="34" t="s">
        <v>2476</v>
      </c>
      <c r="DG33" s="34" t="s">
        <v>1839</v>
      </c>
      <c r="DH33" s="34" t="s">
        <v>2476</v>
      </c>
      <c r="DI33" s="34" t="s">
        <v>2476</v>
      </c>
      <c r="DJ33" s="34" t="s">
        <v>1892</v>
      </c>
      <c r="DK33" s="34" t="s">
        <v>2476</v>
      </c>
      <c r="DL33" s="34" t="s">
        <v>2476</v>
      </c>
      <c r="DM33" s="34" t="s">
        <v>2476</v>
      </c>
      <c r="DN33" s="34" t="s">
        <v>2476</v>
      </c>
      <c r="DO33" s="34" t="s">
        <v>2476</v>
      </c>
      <c r="DP33" s="34" t="s">
        <v>2476</v>
      </c>
      <c r="DQ33" s="34" t="s">
        <v>2476</v>
      </c>
      <c r="DR33" s="34" t="s">
        <v>2476</v>
      </c>
      <c r="DS33" s="34" t="s">
        <v>2476</v>
      </c>
      <c r="DT33" s="34" t="s">
        <v>2476</v>
      </c>
      <c r="DU33" s="34" t="s">
        <v>2017</v>
      </c>
      <c r="DV33" s="34" t="s">
        <v>2476</v>
      </c>
      <c r="DW33" s="34" t="s">
        <v>2058</v>
      </c>
      <c r="DX33" s="34" t="s">
        <v>2106</v>
      </c>
      <c r="DY33" s="34" t="s">
        <v>2476</v>
      </c>
      <c r="DZ33" s="34" t="s">
        <v>2476</v>
      </c>
      <c r="EA33" s="34" t="s">
        <v>2169</v>
      </c>
      <c r="EB33" s="34" t="s">
        <v>2476</v>
      </c>
      <c r="EC33" s="34" t="s">
        <v>2215</v>
      </c>
      <c r="ED33" s="34" t="s">
        <v>2245</v>
      </c>
      <c r="EE33" s="34" t="s">
        <v>2476</v>
      </c>
      <c r="EF33" s="34" t="s">
        <v>2476</v>
      </c>
      <c r="EG33" s="34" t="s">
        <v>2476</v>
      </c>
      <c r="EH33" s="34" t="s">
        <v>2476</v>
      </c>
      <c r="EI33" s="34" t="s">
        <v>2476</v>
      </c>
      <c r="EJ33" s="34" t="s">
        <v>2476</v>
      </c>
      <c r="EK33" s="34" t="s">
        <v>2476</v>
      </c>
      <c r="EL33" s="34" t="s">
        <v>2476</v>
      </c>
      <c r="EM33" s="34" t="s">
        <v>2419</v>
      </c>
      <c r="EN33" s="34" t="s">
        <v>2476</v>
      </c>
      <c r="EO33" s="34" t="s">
        <v>2476</v>
      </c>
      <c r="EP33" s="34" t="s">
        <v>2476</v>
      </c>
      <c r="EQ33" s="34" t="s">
        <v>2476</v>
      </c>
      <c r="ER33" s="37" t="s">
        <v>2476</v>
      </c>
      <c r="ES33" s="26" t="s">
        <v>2477</v>
      </c>
    </row>
    <row r="34" spans="3:149" s="2" customFormat="1" ht="21.75" customHeight="1" x14ac:dyDescent="0.25">
      <c r="C34" s="33" t="s">
        <v>2476</v>
      </c>
      <c r="D34" s="34" t="s">
        <v>2476</v>
      </c>
      <c r="E34" s="34" t="s">
        <v>2476</v>
      </c>
      <c r="F34" s="34" t="s">
        <v>2476</v>
      </c>
      <c r="G34" s="34" t="s">
        <v>2476</v>
      </c>
      <c r="H34" s="34" t="s">
        <v>2476</v>
      </c>
      <c r="I34" s="34" t="s">
        <v>2476</v>
      </c>
      <c r="J34" s="34" t="s">
        <v>2476</v>
      </c>
      <c r="K34" s="34" t="s">
        <v>2476</v>
      </c>
      <c r="L34" s="34" t="s">
        <v>2476</v>
      </c>
      <c r="M34" s="34" t="s">
        <v>2476</v>
      </c>
      <c r="N34" s="34" t="s">
        <v>2476</v>
      </c>
      <c r="O34" s="34" t="s">
        <v>2476</v>
      </c>
      <c r="P34" s="34" t="s">
        <v>2476</v>
      </c>
      <c r="Q34" s="34" t="s">
        <v>2476</v>
      </c>
      <c r="R34" s="34" t="s">
        <v>2476</v>
      </c>
      <c r="S34" s="34" t="s">
        <v>2476</v>
      </c>
      <c r="T34" s="34" t="s">
        <v>2476</v>
      </c>
      <c r="U34" s="34" t="s">
        <v>2476</v>
      </c>
      <c r="V34" s="34" t="s">
        <v>2476</v>
      </c>
      <c r="W34" s="34" t="s">
        <v>820</v>
      </c>
      <c r="X34" s="34" t="s">
        <v>2476</v>
      </c>
      <c r="Y34" s="34" t="s">
        <v>2476</v>
      </c>
      <c r="Z34" s="34" t="s">
        <v>881</v>
      </c>
      <c r="AA34" s="34" t="s">
        <v>2476</v>
      </c>
      <c r="AB34" s="34" t="s">
        <v>2476</v>
      </c>
      <c r="AC34" s="34" t="s">
        <v>949</v>
      </c>
      <c r="AD34" s="34" t="s">
        <v>2476</v>
      </c>
      <c r="AE34" s="34" t="s">
        <v>2476</v>
      </c>
      <c r="AF34" s="34" t="s">
        <v>2476</v>
      </c>
      <c r="AG34" s="34" t="s">
        <v>2476</v>
      </c>
      <c r="AH34" s="34" t="s">
        <v>2476</v>
      </c>
      <c r="AI34" s="34" t="s">
        <v>2476</v>
      </c>
      <c r="AJ34" s="34" t="s">
        <v>2476</v>
      </c>
      <c r="AK34" s="34" t="s">
        <v>2476</v>
      </c>
      <c r="AL34" s="34" t="s">
        <v>2476</v>
      </c>
      <c r="AM34" s="34" t="s">
        <v>2476</v>
      </c>
      <c r="AN34" s="34" t="s">
        <v>2476</v>
      </c>
      <c r="AO34" s="34" t="s">
        <v>2476</v>
      </c>
      <c r="AP34" s="34" t="s">
        <v>2476</v>
      </c>
      <c r="AQ34" s="34" t="s">
        <v>1057</v>
      </c>
      <c r="AR34" s="34" t="s">
        <v>2476</v>
      </c>
      <c r="AS34" s="34" t="s">
        <v>2476</v>
      </c>
      <c r="AT34" s="34" t="s">
        <v>2476</v>
      </c>
      <c r="AU34" s="34" t="s">
        <v>2476</v>
      </c>
      <c r="AV34" s="34" t="s">
        <v>2476</v>
      </c>
      <c r="AW34" s="34" t="s">
        <v>1150</v>
      </c>
      <c r="AX34" s="34" t="s">
        <v>2476</v>
      </c>
      <c r="AY34" s="34" t="s">
        <v>2476</v>
      </c>
      <c r="AZ34" s="34" t="s">
        <v>2476</v>
      </c>
      <c r="BA34" s="34" t="s">
        <v>2476</v>
      </c>
      <c r="BB34" s="34" t="s">
        <v>1202</v>
      </c>
      <c r="BC34" s="34" t="s">
        <v>1229</v>
      </c>
      <c r="BD34" s="34" t="s">
        <v>1276</v>
      </c>
      <c r="BE34" s="34" t="s">
        <v>1308</v>
      </c>
      <c r="BF34" s="34" t="s">
        <v>2476</v>
      </c>
      <c r="BG34" s="34" t="s">
        <v>1371</v>
      </c>
      <c r="BH34" s="34" t="s">
        <v>1398</v>
      </c>
      <c r="BI34" s="34" t="s">
        <v>1436</v>
      </c>
      <c r="BJ34" s="34" t="s">
        <v>2476</v>
      </c>
      <c r="BK34" s="34" t="s">
        <v>2476</v>
      </c>
      <c r="BL34" s="34" t="s">
        <v>2476</v>
      </c>
      <c r="BM34" s="34" t="s">
        <v>2476</v>
      </c>
      <c r="BN34" s="34" t="s">
        <v>2476</v>
      </c>
      <c r="BO34" s="34" t="s">
        <v>2476</v>
      </c>
      <c r="BP34" s="34" t="s">
        <v>2476</v>
      </c>
      <c r="BQ34" s="34" t="s">
        <v>2476</v>
      </c>
      <c r="BR34" s="34" t="s">
        <v>2476</v>
      </c>
      <c r="BS34" s="34" t="s">
        <v>2476</v>
      </c>
      <c r="BT34" s="34" t="s">
        <v>2476</v>
      </c>
      <c r="BU34" s="34" t="s">
        <v>2476</v>
      </c>
      <c r="BV34" s="34" t="s">
        <v>2476</v>
      </c>
      <c r="BW34" s="34" t="s">
        <v>2476</v>
      </c>
      <c r="BX34" s="34" t="s">
        <v>2476</v>
      </c>
      <c r="BY34" s="34" t="s">
        <v>2476</v>
      </c>
      <c r="BZ34" s="34" t="s">
        <v>2476</v>
      </c>
      <c r="CA34" s="34" t="s">
        <v>2476</v>
      </c>
      <c r="CB34" s="34" t="s">
        <v>2476</v>
      </c>
      <c r="CC34" s="34" t="s">
        <v>2476</v>
      </c>
      <c r="CD34" s="34" t="s">
        <v>2476</v>
      </c>
      <c r="CE34" s="34" t="s">
        <v>2476</v>
      </c>
      <c r="CF34" s="34" t="s">
        <v>2476</v>
      </c>
      <c r="CG34" s="34" t="s">
        <v>2476</v>
      </c>
      <c r="CH34" s="34" t="s">
        <v>2476</v>
      </c>
      <c r="CI34" s="34" t="s">
        <v>2476</v>
      </c>
      <c r="CJ34" s="34" t="s">
        <v>2476</v>
      </c>
      <c r="CK34" s="34" t="s">
        <v>2476</v>
      </c>
      <c r="CL34" s="34" t="s">
        <v>2476</v>
      </c>
      <c r="CM34" s="34" t="s">
        <v>2476</v>
      </c>
      <c r="CN34" s="34" t="s">
        <v>2476</v>
      </c>
      <c r="CO34" s="34" t="s">
        <v>2476</v>
      </c>
      <c r="CP34" s="34" t="s">
        <v>2476</v>
      </c>
      <c r="CQ34" s="34" t="s">
        <v>2476</v>
      </c>
      <c r="CR34" s="34" t="s">
        <v>2476</v>
      </c>
      <c r="CS34" s="34" t="s">
        <v>2476</v>
      </c>
      <c r="CT34" s="34" t="s">
        <v>2476</v>
      </c>
      <c r="CU34" s="34" t="s">
        <v>2476</v>
      </c>
      <c r="CV34" s="34" t="s">
        <v>2476</v>
      </c>
      <c r="CW34" s="34" t="s">
        <v>2476</v>
      </c>
      <c r="CX34" s="34" t="s">
        <v>2476</v>
      </c>
      <c r="CY34" s="34" t="s">
        <v>1735</v>
      </c>
      <c r="CZ34" s="34" t="s">
        <v>2476</v>
      </c>
      <c r="DA34" s="34" t="s">
        <v>2476</v>
      </c>
      <c r="DB34" s="34" t="s">
        <v>2476</v>
      </c>
      <c r="DC34" s="34" t="s">
        <v>2476</v>
      </c>
      <c r="DD34" s="34" t="s">
        <v>2476</v>
      </c>
      <c r="DE34" s="34" t="s">
        <v>2476</v>
      </c>
      <c r="DF34" s="34" t="s">
        <v>2476</v>
      </c>
      <c r="DG34" s="34" t="s">
        <v>1840</v>
      </c>
      <c r="DH34" s="34" t="s">
        <v>2476</v>
      </c>
      <c r="DI34" s="34" t="s">
        <v>2476</v>
      </c>
      <c r="DJ34" s="34" t="s">
        <v>1893</v>
      </c>
      <c r="DK34" s="34" t="s">
        <v>2476</v>
      </c>
      <c r="DL34" s="34" t="s">
        <v>2476</v>
      </c>
      <c r="DM34" s="34" t="s">
        <v>2476</v>
      </c>
      <c r="DN34" s="34" t="s">
        <v>2476</v>
      </c>
      <c r="DO34" s="34" t="s">
        <v>2476</v>
      </c>
      <c r="DP34" s="34" t="s">
        <v>2476</v>
      </c>
      <c r="DQ34" s="34" t="s">
        <v>2476</v>
      </c>
      <c r="DR34" s="34" t="s">
        <v>2476</v>
      </c>
      <c r="DS34" s="34" t="s">
        <v>2476</v>
      </c>
      <c r="DT34" s="34" t="s">
        <v>2476</v>
      </c>
      <c r="DU34" s="34" t="s">
        <v>2018</v>
      </c>
      <c r="DV34" s="34" t="s">
        <v>2476</v>
      </c>
      <c r="DW34" s="34" t="s">
        <v>2059</v>
      </c>
      <c r="DX34" s="34" t="s">
        <v>2107</v>
      </c>
      <c r="DY34" s="34" t="s">
        <v>2476</v>
      </c>
      <c r="DZ34" s="34" t="s">
        <v>2476</v>
      </c>
      <c r="EA34" s="34" t="s">
        <v>2170</v>
      </c>
      <c r="EB34" s="34" t="s">
        <v>2476</v>
      </c>
      <c r="EC34" s="34" t="s">
        <v>2216</v>
      </c>
      <c r="ED34" s="34" t="s">
        <v>2246</v>
      </c>
      <c r="EE34" s="34" t="s">
        <v>2476</v>
      </c>
      <c r="EF34" s="34" t="s">
        <v>2476</v>
      </c>
      <c r="EG34" s="34" t="s">
        <v>2476</v>
      </c>
      <c r="EH34" s="34" t="s">
        <v>2476</v>
      </c>
      <c r="EI34" s="34" t="s">
        <v>2476</v>
      </c>
      <c r="EJ34" s="34" t="s">
        <v>2476</v>
      </c>
      <c r="EK34" s="34" t="s">
        <v>2476</v>
      </c>
      <c r="EL34" s="34" t="s">
        <v>2476</v>
      </c>
      <c r="EM34" s="34" t="s">
        <v>2420</v>
      </c>
      <c r="EN34" s="34" t="s">
        <v>2476</v>
      </c>
      <c r="EO34" s="34" t="s">
        <v>2476</v>
      </c>
      <c r="EP34" s="34" t="s">
        <v>2476</v>
      </c>
      <c r="EQ34" s="34" t="s">
        <v>2476</v>
      </c>
      <c r="ER34" s="37" t="s">
        <v>2476</v>
      </c>
      <c r="ES34" s="26" t="s">
        <v>2477</v>
      </c>
    </row>
    <row r="35" spans="3:149" s="2" customFormat="1" ht="21.75" customHeight="1" x14ac:dyDescent="0.25">
      <c r="C35" s="33" t="s">
        <v>2476</v>
      </c>
      <c r="D35" s="34" t="s">
        <v>2476</v>
      </c>
      <c r="E35" s="34" t="s">
        <v>2476</v>
      </c>
      <c r="F35" s="34" t="s">
        <v>2476</v>
      </c>
      <c r="G35" s="34" t="s">
        <v>2476</v>
      </c>
      <c r="H35" s="34" t="s">
        <v>2476</v>
      </c>
      <c r="I35" s="34" t="s">
        <v>2476</v>
      </c>
      <c r="J35" s="34" t="s">
        <v>2476</v>
      </c>
      <c r="K35" s="34" t="s">
        <v>2476</v>
      </c>
      <c r="L35" s="34" t="s">
        <v>2476</v>
      </c>
      <c r="M35" s="34" t="s">
        <v>2476</v>
      </c>
      <c r="N35" s="34" t="s">
        <v>2476</v>
      </c>
      <c r="O35" s="34" t="s">
        <v>2476</v>
      </c>
      <c r="P35" s="34" t="s">
        <v>2476</v>
      </c>
      <c r="Q35" s="34" t="s">
        <v>2476</v>
      </c>
      <c r="R35" s="34" t="s">
        <v>2476</v>
      </c>
      <c r="S35" s="34" t="s">
        <v>2476</v>
      </c>
      <c r="T35" s="34" t="s">
        <v>2476</v>
      </c>
      <c r="U35" s="34" t="s">
        <v>2476</v>
      </c>
      <c r="V35" s="34" t="s">
        <v>2476</v>
      </c>
      <c r="W35" s="34" t="s">
        <v>821</v>
      </c>
      <c r="X35" s="34" t="s">
        <v>2476</v>
      </c>
      <c r="Y35" s="34" t="s">
        <v>2476</v>
      </c>
      <c r="Z35" s="34" t="s">
        <v>2476</v>
      </c>
      <c r="AA35" s="34" t="s">
        <v>2476</v>
      </c>
      <c r="AB35" s="34" t="s">
        <v>2476</v>
      </c>
      <c r="AC35" s="34" t="s">
        <v>950</v>
      </c>
      <c r="AD35" s="34" t="s">
        <v>2476</v>
      </c>
      <c r="AE35" s="34" t="s">
        <v>2476</v>
      </c>
      <c r="AF35" s="34" t="s">
        <v>2476</v>
      </c>
      <c r="AG35" s="34" t="s">
        <v>2476</v>
      </c>
      <c r="AH35" s="34" t="s">
        <v>2476</v>
      </c>
      <c r="AI35" s="34" t="s">
        <v>2476</v>
      </c>
      <c r="AJ35" s="34" t="s">
        <v>2476</v>
      </c>
      <c r="AK35" s="34" t="s">
        <v>2476</v>
      </c>
      <c r="AL35" s="34" t="s">
        <v>2476</v>
      </c>
      <c r="AM35" s="34" t="s">
        <v>2476</v>
      </c>
      <c r="AN35" s="34" t="s">
        <v>2476</v>
      </c>
      <c r="AO35" s="34" t="s">
        <v>2476</v>
      </c>
      <c r="AP35" s="34" t="s">
        <v>2476</v>
      </c>
      <c r="AQ35" s="34" t="s">
        <v>1058</v>
      </c>
      <c r="AR35" s="34" t="s">
        <v>2476</v>
      </c>
      <c r="AS35" s="34" t="s">
        <v>2476</v>
      </c>
      <c r="AT35" s="34" t="s">
        <v>2476</v>
      </c>
      <c r="AU35" s="34" t="s">
        <v>2476</v>
      </c>
      <c r="AV35" s="34" t="s">
        <v>2476</v>
      </c>
      <c r="AW35" s="34" t="s">
        <v>1151</v>
      </c>
      <c r="AX35" s="34" t="s">
        <v>2476</v>
      </c>
      <c r="AY35" s="34" t="s">
        <v>2476</v>
      </c>
      <c r="AZ35" s="34" t="s">
        <v>2476</v>
      </c>
      <c r="BA35" s="34" t="s">
        <v>2476</v>
      </c>
      <c r="BB35" s="34" t="s">
        <v>2476</v>
      </c>
      <c r="BC35" s="34" t="s">
        <v>1230</v>
      </c>
      <c r="BD35" s="34" t="s">
        <v>1277</v>
      </c>
      <c r="BE35" s="34" t="s">
        <v>1309</v>
      </c>
      <c r="BF35" s="34" t="s">
        <v>2476</v>
      </c>
      <c r="BG35" s="34" t="s">
        <v>2476</v>
      </c>
      <c r="BH35" s="34" t="s">
        <v>1399</v>
      </c>
      <c r="BI35" s="34" t="s">
        <v>1437</v>
      </c>
      <c r="BJ35" s="34" t="s">
        <v>2476</v>
      </c>
      <c r="BK35" s="34" t="s">
        <v>2476</v>
      </c>
      <c r="BL35" s="34" t="s">
        <v>2476</v>
      </c>
      <c r="BM35" s="34" t="s">
        <v>2476</v>
      </c>
      <c r="BN35" s="34" t="s">
        <v>2476</v>
      </c>
      <c r="BO35" s="34" t="s">
        <v>2476</v>
      </c>
      <c r="BP35" s="34" t="s">
        <v>2476</v>
      </c>
      <c r="BQ35" s="34" t="s">
        <v>2476</v>
      </c>
      <c r="BR35" s="34" t="s">
        <v>2476</v>
      </c>
      <c r="BS35" s="34" t="s">
        <v>2476</v>
      </c>
      <c r="BT35" s="34" t="s">
        <v>2476</v>
      </c>
      <c r="BU35" s="34" t="s">
        <v>2476</v>
      </c>
      <c r="BV35" s="34" t="s">
        <v>2476</v>
      </c>
      <c r="BW35" s="34" t="s">
        <v>2476</v>
      </c>
      <c r="BX35" s="34" t="s">
        <v>2476</v>
      </c>
      <c r="BY35" s="34" t="s">
        <v>2476</v>
      </c>
      <c r="BZ35" s="34" t="s">
        <v>2476</v>
      </c>
      <c r="CA35" s="34" t="s">
        <v>2476</v>
      </c>
      <c r="CB35" s="34" t="s">
        <v>2476</v>
      </c>
      <c r="CC35" s="34" t="s">
        <v>2476</v>
      </c>
      <c r="CD35" s="34" t="s">
        <v>2476</v>
      </c>
      <c r="CE35" s="34" t="s">
        <v>2476</v>
      </c>
      <c r="CF35" s="34" t="s">
        <v>2476</v>
      </c>
      <c r="CG35" s="34" t="s">
        <v>2476</v>
      </c>
      <c r="CH35" s="34" t="s">
        <v>2476</v>
      </c>
      <c r="CI35" s="34" t="s">
        <v>2476</v>
      </c>
      <c r="CJ35" s="34" t="s">
        <v>2476</v>
      </c>
      <c r="CK35" s="34" t="s">
        <v>2476</v>
      </c>
      <c r="CL35" s="34" t="s">
        <v>2476</v>
      </c>
      <c r="CM35" s="34" t="s">
        <v>2476</v>
      </c>
      <c r="CN35" s="34" t="s">
        <v>2476</v>
      </c>
      <c r="CO35" s="34" t="s">
        <v>2476</v>
      </c>
      <c r="CP35" s="34" t="s">
        <v>2476</v>
      </c>
      <c r="CQ35" s="34" t="s">
        <v>2476</v>
      </c>
      <c r="CR35" s="34" t="s">
        <v>2476</v>
      </c>
      <c r="CS35" s="34" t="s">
        <v>2476</v>
      </c>
      <c r="CT35" s="34" t="s">
        <v>2476</v>
      </c>
      <c r="CU35" s="34" t="s">
        <v>2476</v>
      </c>
      <c r="CV35" s="34" t="s">
        <v>2476</v>
      </c>
      <c r="CW35" s="34" t="s">
        <v>2476</v>
      </c>
      <c r="CX35" s="34" t="s">
        <v>2476</v>
      </c>
      <c r="CY35" s="34" t="s">
        <v>1736</v>
      </c>
      <c r="CZ35" s="34" t="s">
        <v>2476</v>
      </c>
      <c r="DA35" s="34" t="s">
        <v>2476</v>
      </c>
      <c r="DB35" s="34" t="s">
        <v>2476</v>
      </c>
      <c r="DC35" s="34" t="s">
        <v>2476</v>
      </c>
      <c r="DD35" s="34" t="s">
        <v>2476</v>
      </c>
      <c r="DE35" s="34" t="s">
        <v>2476</v>
      </c>
      <c r="DF35" s="34" t="s">
        <v>2476</v>
      </c>
      <c r="DG35" s="34" t="s">
        <v>2476</v>
      </c>
      <c r="DH35" s="34" t="s">
        <v>2476</v>
      </c>
      <c r="DI35" s="34" t="s">
        <v>2476</v>
      </c>
      <c r="DJ35" s="34" t="s">
        <v>1894</v>
      </c>
      <c r="DK35" s="34" t="s">
        <v>2476</v>
      </c>
      <c r="DL35" s="34" t="s">
        <v>2476</v>
      </c>
      <c r="DM35" s="34" t="s">
        <v>2476</v>
      </c>
      <c r="DN35" s="34" t="s">
        <v>2476</v>
      </c>
      <c r="DO35" s="34" t="s">
        <v>2476</v>
      </c>
      <c r="DP35" s="34" t="s">
        <v>2476</v>
      </c>
      <c r="DQ35" s="34" t="s">
        <v>2476</v>
      </c>
      <c r="DR35" s="34" t="s">
        <v>2476</v>
      </c>
      <c r="DS35" s="34" t="s">
        <v>2476</v>
      </c>
      <c r="DT35" s="34" t="s">
        <v>2476</v>
      </c>
      <c r="DU35" s="34" t="s">
        <v>2019</v>
      </c>
      <c r="DV35" s="34" t="s">
        <v>2476</v>
      </c>
      <c r="DW35" s="34" t="s">
        <v>2060</v>
      </c>
      <c r="DX35" s="34" t="s">
        <v>2108</v>
      </c>
      <c r="DY35" s="34" t="s">
        <v>2476</v>
      </c>
      <c r="DZ35" s="34" t="s">
        <v>2476</v>
      </c>
      <c r="EA35" s="34" t="s">
        <v>2171</v>
      </c>
      <c r="EB35" s="34" t="s">
        <v>2476</v>
      </c>
      <c r="EC35" s="34" t="s">
        <v>2217</v>
      </c>
      <c r="ED35" s="34" t="s">
        <v>2247</v>
      </c>
      <c r="EE35" s="34" t="s">
        <v>2476</v>
      </c>
      <c r="EF35" s="34" t="s">
        <v>2476</v>
      </c>
      <c r="EG35" s="34" t="s">
        <v>2476</v>
      </c>
      <c r="EH35" s="34" t="s">
        <v>2476</v>
      </c>
      <c r="EI35" s="34" t="s">
        <v>2476</v>
      </c>
      <c r="EJ35" s="34" t="s">
        <v>2476</v>
      </c>
      <c r="EK35" s="34" t="s">
        <v>2476</v>
      </c>
      <c r="EL35" s="34" t="s">
        <v>2476</v>
      </c>
      <c r="EM35" s="34" t="s">
        <v>2421</v>
      </c>
      <c r="EN35" s="34" t="s">
        <v>2476</v>
      </c>
      <c r="EO35" s="34" t="s">
        <v>2476</v>
      </c>
      <c r="EP35" s="34" t="s">
        <v>2476</v>
      </c>
      <c r="EQ35" s="34" t="s">
        <v>2476</v>
      </c>
      <c r="ER35" s="37" t="s">
        <v>2476</v>
      </c>
      <c r="ES35" s="26" t="s">
        <v>2477</v>
      </c>
    </row>
    <row r="36" spans="3:149" s="2" customFormat="1" ht="21.75" customHeight="1" x14ac:dyDescent="0.25">
      <c r="C36" s="33" t="s">
        <v>2476</v>
      </c>
      <c r="D36" s="34" t="s">
        <v>2476</v>
      </c>
      <c r="E36" s="34" t="s">
        <v>2476</v>
      </c>
      <c r="F36" s="34" t="s">
        <v>2476</v>
      </c>
      <c r="G36" s="34" t="s">
        <v>2476</v>
      </c>
      <c r="H36" s="34" t="s">
        <v>2476</v>
      </c>
      <c r="I36" s="34" t="s">
        <v>2476</v>
      </c>
      <c r="J36" s="34" t="s">
        <v>2476</v>
      </c>
      <c r="K36" s="34" t="s">
        <v>2476</v>
      </c>
      <c r="L36" s="34" t="s">
        <v>2476</v>
      </c>
      <c r="M36" s="34" t="s">
        <v>2476</v>
      </c>
      <c r="N36" s="34" t="s">
        <v>2476</v>
      </c>
      <c r="O36" s="34" t="s">
        <v>2476</v>
      </c>
      <c r="P36" s="34" t="s">
        <v>2476</v>
      </c>
      <c r="Q36" s="34" t="s">
        <v>2476</v>
      </c>
      <c r="R36" s="34" t="s">
        <v>2476</v>
      </c>
      <c r="S36" s="34" t="s">
        <v>2476</v>
      </c>
      <c r="T36" s="34" t="s">
        <v>2476</v>
      </c>
      <c r="U36" s="34" t="s">
        <v>2476</v>
      </c>
      <c r="V36" s="34" t="s">
        <v>2476</v>
      </c>
      <c r="W36" s="34" t="s">
        <v>822</v>
      </c>
      <c r="X36" s="34" t="s">
        <v>2476</v>
      </c>
      <c r="Y36" s="34" t="s">
        <v>2476</v>
      </c>
      <c r="Z36" s="34" t="s">
        <v>2476</v>
      </c>
      <c r="AA36" s="34" t="s">
        <v>2476</v>
      </c>
      <c r="AB36" s="34" t="s">
        <v>2476</v>
      </c>
      <c r="AC36" s="34" t="s">
        <v>951</v>
      </c>
      <c r="AD36" s="34" t="s">
        <v>2476</v>
      </c>
      <c r="AE36" s="34" t="s">
        <v>2476</v>
      </c>
      <c r="AF36" s="34" t="s">
        <v>2476</v>
      </c>
      <c r="AG36" s="34" t="s">
        <v>2476</v>
      </c>
      <c r="AH36" s="34" t="s">
        <v>2476</v>
      </c>
      <c r="AI36" s="34" t="s">
        <v>2476</v>
      </c>
      <c r="AJ36" s="34" t="s">
        <v>2476</v>
      </c>
      <c r="AK36" s="34" t="s">
        <v>2476</v>
      </c>
      <c r="AL36" s="34" t="s">
        <v>2476</v>
      </c>
      <c r="AM36" s="34" t="s">
        <v>2476</v>
      </c>
      <c r="AN36" s="34" t="s">
        <v>2476</v>
      </c>
      <c r="AO36" s="34" t="s">
        <v>2476</v>
      </c>
      <c r="AP36" s="34" t="s">
        <v>2476</v>
      </c>
      <c r="AQ36" s="34" t="s">
        <v>1059</v>
      </c>
      <c r="AR36" s="34" t="s">
        <v>2476</v>
      </c>
      <c r="AS36" s="34" t="s">
        <v>2476</v>
      </c>
      <c r="AT36" s="34" t="s">
        <v>2476</v>
      </c>
      <c r="AU36" s="34" t="s">
        <v>2476</v>
      </c>
      <c r="AV36" s="34" t="s">
        <v>2476</v>
      </c>
      <c r="AW36" s="34" t="s">
        <v>1152</v>
      </c>
      <c r="AX36" s="34" t="s">
        <v>2476</v>
      </c>
      <c r="AY36" s="34" t="s">
        <v>2476</v>
      </c>
      <c r="AZ36" s="34" t="s">
        <v>2476</v>
      </c>
      <c r="BA36" s="34" t="s">
        <v>2476</v>
      </c>
      <c r="BB36" s="34" t="s">
        <v>2476</v>
      </c>
      <c r="BC36" s="34" t="s">
        <v>1231</v>
      </c>
      <c r="BD36" s="34" t="s">
        <v>1278</v>
      </c>
      <c r="BE36" s="34" t="s">
        <v>1310</v>
      </c>
      <c r="BF36" s="34" t="s">
        <v>2476</v>
      </c>
      <c r="BG36" s="34" t="s">
        <v>2476</v>
      </c>
      <c r="BH36" s="34" t="s">
        <v>1400</v>
      </c>
      <c r="BI36" s="34" t="s">
        <v>1438</v>
      </c>
      <c r="BJ36" s="34" t="s">
        <v>2476</v>
      </c>
      <c r="BK36" s="34" t="s">
        <v>2476</v>
      </c>
      <c r="BL36" s="34" t="s">
        <v>2476</v>
      </c>
      <c r="BM36" s="34" t="s">
        <v>2476</v>
      </c>
      <c r="BN36" s="34" t="s">
        <v>2476</v>
      </c>
      <c r="BO36" s="34" t="s">
        <v>2476</v>
      </c>
      <c r="BP36" s="34" t="s">
        <v>2476</v>
      </c>
      <c r="BQ36" s="34" t="s">
        <v>2476</v>
      </c>
      <c r="BR36" s="34" t="s">
        <v>2476</v>
      </c>
      <c r="BS36" s="34" t="s">
        <v>2476</v>
      </c>
      <c r="BT36" s="34" t="s">
        <v>2476</v>
      </c>
      <c r="BU36" s="34" t="s">
        <v>2476</v>
      </c>
      <c r="BV36" s="34" t="s">
        <v>2476</v>
      </c>
      <c r="BW36" s="34" t="s">
        <v>2476</v>
      </c>
      <c r="BX36" s="34" t="s">
        <v>2476</v>
      </c>
      <c r="BY36" s="34" t="s">
        <v>2476</v>
      </c>
      <c r="BZ36" s="34" t="s">
        <v>2476</v>
      </c>
      <c r="CA36" s="34" t="s">
        <v>2476</v>
      </c>
      <c r="CB36" s="34" t="s">
        <v>2476</v>
      </c>
      <c r="CC36" s="34" t="s">
        <v>2476</v>
      </c>
      <c r="CD36" s="34" t="s">
        <v>2476</v>
      </c>
      <c r="CE36" s="34" t="s">
        <v>2476</v>
      </c>
      <c r="CF36" s="34" t="s">
        <v>2476</v>
      </c>
      <c r="CG36" s="34" t="s">
        <v>2476</v>
      </c>
      <c r="CH36" s="34" t="s">
        <v>2476</v>
      </c>
      <c r="CI36" s="34" t="s">
        <v>2476</v>
      </c>
      <c r="CJ36" s="34" t="s">
        <v>2476</v>
      </c>
      <c r="CK36" s="34" t="s">
        <v>2476</v>
      </c>
      <c r="CL36" s="34" t="s">
        <v>2476</v>
      </c>
      <c r="CM36" s="34" t="s">
        <v>2476</v>
      </c>
      <c r="CN36" s="34" t="s">
        <v>2476</v>
      </c>
      <c r="CO36" s="34" t="s">
        <v>2476</v>
      </c>
      <c r="CP36" s="34" t="s">
        <v>2476</v>
      </c>
      <c r="CQ36" s="34" t="s">
        <v>2476</v>
      </c>
      <c r="CR36" s="34" t="s">
        <v>2476</v>
      </c>
      <c r="CS36" s="34" t="s">
        <v>2476</v>
      </c>
      <c r="CT36" s="34" t="s">
        <v>2476</v>
      </c>
      <c r="CU36" s="34" t="s">
        <v>2476</v>
      </c>
      <c r="CV36" s="34" t="s">
        <v>2476</v>
      </c>
      <c r="CW36" s="34" t="s">
        <v>2476</v>
      </c>
      <c r="CX36" s="34" t="s">
        <v>2476</v>
      </c>
      <c r="CY36" s="34" t="s">
        <v>2476</v>
      </c>
      <c r="CZ36" s="34" t="s">
        <v>2476</v>
      </c>
      <c r="DA36" s="34" t="s">
        <v>2476</v>
      </c>
      <c r="DB36" s="34" t="s">
        <v>2476</v>
      </c>
      <c r="DC36" s="34" t="s">
        <v>2476</v>
      </c>
      <c r="DD36" s="34" t="s">
        <v>2476</v>
      </c>
      <c r="DE36" s="34" t="s">
        <v>2476</v>
      </c>
      <c r="DF36" s="34" t="s">
        <v>2476</v>
      </c>
      <c r="DG36" s="34" t="s">
        <v>2476</v>
      </c>
      <c r="DH36" s="34" t="s">
        <v>2476</v>
      </c>
      <c r="DI36" s="34" t="s">
        <v>2476</v>
      </c>
      <c r="DJ36" s="34" t="s">
        <v>2476</v>
      </c>
      <c r="DK36" s="34" t="s">
        <v>2476</v>
      </c>
      <c r="DL36" s="34" t="s">
        <v>2476</v>
      </c>
      <c r="DM36" s="34" t="s">
        <v>2476</v>
      </c>
      <c r="DN36" s="34" t="s">
        <v>2476</v>
      </c>
      <c r="DO36" s="34" t="s">
        <v>2476</v>
      </c>
      <c r="DP36" s="34" t="s">
        <v>2476</v>
      </c>
      <c r="DQ36" s="34" t="s">
        <v>2476</v>
      </c>
      <c r="DR36" s="34" t="s">
        <v>2476</v>
      </c>
      <c r="DS36" s="34" t="s">
        <v>2476</v>
      </c>
      <c r="DT36" s="34" t="s">
        <v>2476</v>
      </c>
      <c r="DU36" s="34" t="s">
        <v>2020</v>
      </c>
      <c r="DV36" s="34" t="s">
        <v>2476</v>
      </c>
      <c r="DW36" s="34" t="s">
        <v>2061</v>
      </c>
      <c r="DX36" s="34" t="s">
        <v>2109</v>
      </c>
      <c r="DY36" s="34" t="s">
        <v>2476</v>
      </c>
      <c r="DZ36" s="34" t="s">
        <v>2476</v>
      </c>
      <c r="EA36" s="34" t="s">
        <v>2172</v>
      </c>
      <c r="EB36" s="34" t="s">
        <v>2476</v>
      </c>
      <c r="EC36" s="34" t="s">
        <v>2218</v>
      </c>
      <c r="ED36" s="34" t="s">
        <v>2248</v>
      </c>
      <c r="EE36" s="34" t="s">
        <v>2476</v>
      </c>
      <c r="EF36" s="34" t="s">
        <v>2476</v>
      </c>
      <c r="EG36" s="34" t="s">
        <v>2476</v>
      </c>
      <c r="EH36" s="34" t="s">
        <v>2476</v>
      </c>
      <c r="EI36" s="34" t="s">
        <v>2476</v>
      </c>
      <c r="EJ36" s="34" t="s">
        <v>2476</v>
      </c>
      <c r="EK36" s="34" t="s">
        <v>2476</v>
      </c>
      <c r="EL36" s="34" t="s">
        <v>2476</v>
      </c>
      <c r="EM36" s="34" t="s">
        <v>2422</v>
      </c>
      <c r="EN36" s="34" t="s">
        <v>2476</v>
      </c>
      <c r="EO36" s="34" t="s">
        <v>2476</v>
      </c>
      <c r="EP36" s="34" t="s">
        <v>2476</v>
      </c>
      <c r="EQ36" s="34" t="s">
        <v>2476</v>
      </c>
      <c r="ER36" s="37" t="s">
        <v>2476</v>
      </c>
      <c r="ES36" s="26" t="s">
        <v>2477</v>
      </c>
    </row>
    <row r="37" spans="3:149" s="2" customFormat="1" ht="21.75" customHeight="1" x14ac:dyDescent="0.25">
      <c r="C37" s="33" t="s">
        <v>2476</v>
      </c>
      <c r="D37" s="34" t="s">
        <v>2476</v>
      </c>
      <c r="E37" s="34" t="s">
        <v>2476</v>
      </c>
      <c r="F37" s="34" t="s">
        <v>2476</v>
      </c>
      <c r="G37" s="34" t="s">
        <v>2476</v>
      </c>
      <c r="H37" s="34" t="s">
        <v>2476</v>
      </c>
      <c r="I37" s="34" t="s">
        <v>2476</v>
      </c>
      <c r="J37" s="34" t="s">
        <v>2476</v>
      </c>
      <c r="K37" s="34" t="s">
        <v>2476</v>
      </c>
      <c r="L37" s="34" t="s">
        <v>2476</v>
      </c>
      <c r="M37" s="34" t="s">
        <v>2476</v>
      </c>
      <c r="N37" s="34" t="s">
        <v>2476</v>
      </c>
      <c r="O37" s="34" t="s">
        <v>2476</v>
      </c>
      <c r="P37" s="34" t="s">
        <v>2476</v>
      </c>
      <c r="Q37" s="34" t="s">
        <v>2476</v>
      </c>
      <c r="R37" s="34" t="s">
        <v>2476</v>
      </c>
      <c r="S37" s="34" t="s">
        <v>2476</v>
      </c>
      <c r="T37" s="34" t="s">
        <v>2476</v>
      </c>
      <c r="U37" s="34" t="s">
        <v>2476</v>
      </c>
      <c r="V37" s="34" t="s">
        <v>2476</v>
      </c>
      <c r="W37" s="34" t="s">
        <v>823</v>
      </c>
      <c r="X37" s="34" t="s">
        <v>2476</v>
      </c>
      <c r="Y37" s="34" t="s">
        <v>2476</v>
      </c>
      <c r="Z37" s="34" t="s">
        <v>2476</v>
      </c>
      <c r="AA37" s="34" t="s">
        <v>2476</v>
      </c>
      <c r="AB37" s="34" t="s">
        <v>2476</v>
      </c>
      <c r="AC37" s="34" t="s">
        <v>952</v>
      </c>
      <c r="AD37" s="34" t="s">
        <v>2476</v>
      </c>
      <c r="AE37" s="34" t="s">
        <v>2476</v>
      </c>
      <c r="AF37" s="34" t="s">
        <v>2476</v>
      </c>
      <c r="AG37" s="34" t="s">
        <v>2476</v>
      </c>
      <c r="AH37" s="34" t="s">
        <v>2476</v>
      </c>
      <c r="AI37" s="34" t="s">
        <v>2476</v>
      </c>
      <c r="AJ37" s="34" t="s">
        <v>2476</v>
      </c>
      <c r="AK37" s="34" t="s">
        <v>2476</v>
      </c>
      <c r="AL37" s="34" t="s">
        <v>2476</v>
      </c>
      <c r="AM37" s="34" t="s">
        <v>2476</v>
      </c>
      <c r="AN37" s="34" t="s">
        <v>2476</v>
      </c>
      <c r="AO37" s="34" t="s">
        <v>2476</v>
      </c>
      <c r="AP37" s="34" t="s">
        <v>2476</v>
      </c>
      <c r="AQ37" s="34" t="s">
        <v>1060</v>
      </c>
      <c r="AR37" s="34" t="s">
        <v>2476</v>
      </c>
      <c r="AS37" s="34" t="s">
        <v>2476</v>
      </c>
      <c r="AT37" s="34" t="s">
        <v>2476</v>
      </c>
      <c r="AU37" s="34" t="s">
        <v>2476</v>
      </c>
      <c r="AV37" s="34" t="s">
        <v>2476</v>
      </c>
      <c r="AW37" s="34" t="s">
        <v>1153</v>
      </c>
      <c r="AX37" s="34" t="s">
        <v>2476</v>
      </c>
      <c r="AY37" s="34" t="s">
        <v>2476</v>
      </c>
      <c r="AZ37" s="34" t="s">
        <v>2476</v>
      </c>
      <c r="BA37" s="34" t="s">
        <v>2476</v>
      </c>
      <c r="BB37" s="34" t="s">
        <v>2476</v>
      </c>
      <c r="BC37" s="34" t="s">
        <v>1232</v>
      </c>
      <c r="BD37" s="34" t="s">
        <v>1279</v>
      </c>
      <c r="BE37" s="34" t="s">
        <v>1311</v>
      </c>
      <c r="BF37" s="34" t="s">
        <v>2476</v>
      </c>
      <c r="BG37" s="34" t="s">
        <v>2476</v>
      </c>
      <c r="BH37" s="34" t="s">
        <v>1401</v>
      </c>
      <c r="BI37" s="34" t="s">
        <v>1439</v>
      </c>
      <c r="BJ37" s="34" t="s">
        <v>2476</v>
      </c>
      <c r="BK37" s="34" t="s">
        <v>2476</v>
      </c>
      <c r="BL37" s="34" t="s">
        <v>2476</v>
      </c>
      <c r="BM37" s="34" t="s">
        <v>2476</v>
      </c>
      <c r="BN37" s="34" t="s">
        <v>2476</v>
      </c>
      <c r="BO37" s="34" t="s">
        <v>2476</v>
      </c>
      <c r="BP37" s="34" t="s">
        <v>2476</v>
      </c>
      <c r="BQ37" s="34" t="s">
        <v>2476</v>
      </c>
      <c r="BR37" s="34" t="s">
        <v>2476</v>
      </c>
      <c r="BS37" s="34" t="s">
        <v>2476</v>
      </c>
      <c r="BT37" s="34" t="s">
        <v>2476</v>
      </c>
      <c r="BU37" s="34" t="s">
        <v>2476</v>
      </c>
      <c r="BV37" s="34" t="s">
        <v>2476</v>
      </c>
      <c r="BW37" s="34" t="s">
        <v>2476</v>
      </c>
      <c r="BX37" s="34" t="s">
        <v>2476</v>
      </c>
      <c r="BY37" s="34" t="s">
        <v>2476</v>
      </c>
      <c r="BZ37" s="34" t="s">
        <v>2476</v>
      </c>
      <c r="CA37" s="34" t="s">
        <v>2476</v>
      </c>
      <c r="CB37" s="34" t="s">
        <v>2476</v>
      </c>
      <c r="CC37" s="34" t="s">
        <v>2476</v>
      </c>
      <c r="CD37" s="34" t="s">
        <v>2476</v>
      </c>
      <c r="CE37" s="34" t="s">
        <v>2476</v>
      </c>
      <c r="CF37" s="34" t="s">
        <v>2476</v>
      </c>
      <c r="CG37" s="34" t="s">
        <v>2476</v>
      </c>
      <c r="CH37" s="34" t="s">
        <v>2476</v>
      </c>
      <c r="CI37" s="34" t="s">
        <v>2476</v>
      </c>
      <c r="CJ37" s="34" t="s">
        <v>2476</v>
      </c>
      <c r="CK37" s="34" t="s">
        <v>2476</v>
      </c>
      <c r="CL37" s="34" t="s">
        <v>2476</v>
      </c>
      <c r="CM37" s="34" t="s">
        <v>2476</v>
      </c>
      <c r="CN37" s="34" t="s">
        <v>2476</v>
      </c>
      <c r="CO37" s="34" t="s">
        <v>2476</v>
      </c>
      <c r="CP37" s="34" t="s">
        <v>2476</v>
      </c>
      <c r="CQ37" s="34" t="s">
        <v>2476</v>
      </c>
      <c r="CR37" s="34" t="s">
        <v>2476</v>
      </c>
      <c r="CS37" s="34" t="s">
        <v>2476</v>
      </c>
      <c r="CT37" s="34" t="s">
        <v>2476</v>
      </c>
      <c r="CU37" s="34" t="s">
        <v>2476</v>
      </c>
      <c r="CV37" s="34" t="s">
        <v>2476</v>
      </c>
      <c r="CW37" s="34" t="s">
        <v>2476</v>
      </c>
      <c r="CX37" s="34" t="s">
        <v>2476</v>
      </c>
      <c r="CY37" s="34" t="s">
        <v>2476</v>
      </c>
      <c r="CZ37" s="34" t="s">
        <v>2476</v>
      </c>
      <c r="DA37" s="34" t="s">
        <v>2476</v>
      </c>
      <c r="DB37" s="34" t="s">
        <v>2476</v>
      </c>
      <c r="DC37" s="34" t="s">
        <v>2476</v>
      </c>
      <c r="DD37" s="34" t="s">
        <v>2476</v>
      </c>
      <c r="DE37" s="34" t="s">
        <v>2476</v>
      </c>
      <c r="DF37" s="34" t="s">
        <v>2476</v>
      </c>
      <c r="DG37" s="34" t="s">
        <v>2476</v>
      </c>
      <c r="DH37" s="34" t="s">
        <v>2476</v>
      </c>
      <c r="DI37" s="34" t="s">
        <v>2476</v>
      </c>
      <c r="DJ37" s="34" t="s">
        <v>2476</v>
      </c>
      <c r="DK37" s="34" t="s">
        <v>2476</v>
      </c>
      <c r="DL37" s="34" t="s">
        <v>2476</v>
      </c>
      <c r="DM37" s="34" t="s">
        <v>2476</v>
      </c>
      <c r="DN37" s="34" t="s">
        <v>2476</v>
      </c>
      <c r="DO37" s="34" t="s">
        <v>2476</v>
      </c>
      <c r="DP37" s="34" t="s">
        <v>2476</v>
      </c>
      <c r="DQ37" s="34" t="s">
        <v>2476</v>
      </c>
      <c r="DR37" s="34" t="s">
        <v>2476</v>
      </c>
      <c r="DS37" s="34" t="s">
        <v>2476</v>
      </c>
      <c r="DT37" s="34" t="s">
        <v>2476</v>
      </c>
      <c r="DU37" s="34" t="s">
        <v>2021</v>
      </c>
      <c r="DV37" s="34" t="s">
        <v>2476</v>
      </c>
      <c r="DW37" s="34" t="s">
        <v>2062</v>
      </c>
      <c r="DX37" s="34" t="s">
        <v>2110</v>
      </c>
      <c r="DY37" s="34" t="s">
        <v>2476</v>
      </c>
      <c r="DZ37" s="34" t="s">
        <v>2476</v>
      </c>
      <c r="EA37" s="34" t="s">
        <v>2173</v>
      </c>
      <c r="EB37" s="34" t="s">
        <v>2476</v>
      </c>
      <c r="EC37" s="34" t="s">
        <v>2219</v>
      </c>
      <c r="ED37" s="34" t="s">
        <v>2249</v>
      </c>
      <c r="EE37" s="34" t="s">
        <v>2476</v>
      </c>
      <c r="EF37" s="34" t="s">
        <v>2476</v>
      </c>
      <c r="EG37" s="34" t="s">
        <v>2476</v>
      </c>
      <c r="EH37" s="34" t="s">
        <v>2476</v>
      </c>
      <c r="EI37" s="34" t="s">
        <v>2476</v>
      </c>
      <c r="EJ37" s="34" t="s">
        <v>2476</v>
      </c>
      <c r="EK37" s="34" t="s">
        <v>2476</v>
      </c>
      <c r="EL37" s="34" t="s">
        <v>2476</v>
      </c>
      <c r="EM37" s="34" t="s">
        <v>2423</v>
      </c>
      <c r="EN37" s="34" t="s">
        <v>2476</v>
      </c>
      <c r="EO37" s="34" t="s">
        <v>2476</v>
      </c>
      <c r="EP37" s="34" t="s">
        <v>2476</v>
      </c>
      <c r="EQ37" s="34" t="s">
        <v>2476</v>
      </c>
      <c r="ER37" s="37" t="s">
        <v>2476</v>
      </c>
      <c r="ES37" s="26" t="s">
        <v>2477</v>
      </c>
    </row>
    <row r="38" spans="3:149" s="2" customFormat="1" ht="21.75" customHeight="1" x14ac:dyDescent="0.25">
      <c r="C38" s="33" t="s">
        <v>2476</v>
      </c>
      <c r="D38" s="34" t="s">
        <v>2476</v>
      </c>
      <c r="E38" s="34" t="s">
        <v>2476</v>
      </c>
      <c r="F38" s="34" t="s">
        <v>2476</v>
      </c>
      <c r="G38" s="34" t="s">
        <v>2476</v>
      </c>
      <c r="H38" s="34" t="s">
        <v>2476</v>
      </c>
      <c r="I38" s="34" t="s">
        <v>2476</v>
      </c>
      <c r="J38" s="34" t="s">
        <v>2476</v>
      </c>
      <c r="K38" s="34" t="s">
        <v>2476</v>
      </c>
      <c r="L38" s="34" t="s">
        <v>2476</v>
      </c>
      <c r="M38" s="34" t="s">
        <v>2476</v>
      </c>
      <c r="N38" s="34" t="s">
        <v>2476</v>
      </c>
      <c r="O38" s="34" t="s">
        <v>2476</v>
      </c>
      <c r="P38" s="34" t="s">
        <v>2476</v>
      </c>
      <c r="Q38" s="34" t="s">
        <v>2476</v>
      </c>
      <c r="R38" s="34" t="s">
        <v>2476</v>
      </c>
      <c r="S38" s="34" t="s">
        <v>2476</v>
      </c>
      <c r="T38" s="34" t="s">
        <v>2476</v>
      </c>
      <c r="U38" s="34" t="s">
        <v>2476</v>
      </c>
      <c r="V38" s="34" t="s">
        <v>2476</v>
      </c>
      <c r="W38" s="34" t="s">
        <v>824</v>
      </c>
      <c r="X38" s="34" t="s">
        <v>2476</v>
      </c>
      <c r="Y38" s="34" t="s">
        <v>2476</v>
      </c>
      <c r="Z38" s="34" t="s">
        <v>2476</v>
      </c>
      <c r="AA38" s="34" t="s">
        <v>2476</v>
      </c>
      <c r="AB38" s="34" t="s">
        <v>2476</v>
      </c>
      <c r="AC38" s="34" t="s">
        <v>953</v>
      </c>
      <c r="AD38" s="34" t="s">
        <v>2476</v>
      </c>
      <c r="AE38" s="34" t="s">
        <v>2476</v>
      </c>
      <c r="AF38" s="34" t="s">
        <v>2476</v>
      </c>
      <c r="AG38" s="34" t="s">
        <v>2476</v>
      </c>
      <c r="AH38" s="34" t="s">
        <v>2476</v>
      </c>
      <c r="AI38" s="34" t="s">
        <v>2476</v>
      </c>
      <c r="AJ38" s="34" t="s">
        <v>2476</v>
      </c>
      <c r="AK38" s="34" t="s">
        <v>2476</v>
      </c>
      <c r="AL38" s="34" t="s">
        <v>2476</v>
      </c>
      <c r="AM38" s="34" t="s">
        <v>2476</v>
      </c>
      <c r="AN38" s="34" t="s">
        <v>2476</v>
      </c>
      <c r="AO38" s="34" t="s">
        <v>2476</v>
      </c>
      <c r="AP38" s="34" t="s">
        <v>2476</v>
      </c>
      <c r="AQ38" s="34" t="s">
        <v>1061</v>
      </c>
      <c r="AR38" s="34" t="s">
        <v>2476</v>
      </c>
      <c r="AS38" s="34" t="s">
        <v>2476</v>
      </c>
      <c r="AT38" s="34" t="s">
        <v>2476</v>
      </c>
      <c r="AU38" s="34" t="s">
        <v>2476</v>
      </c>
      <c r="AV38" s="34" t="s">
        <v>2476</v>
      </c>
      <c r="AW38" s="34" t="s">
        <v>1154</v>
      </c>
      <c r="AX38" s="34" t="s">
        <v>2476</v>
      </c>
      <c r="AY38" s="34" t="s">
        <v>2476</v>
      </c>
      <c r="AZ38" s="34" t="s">
        <v>2476</v>
      </c>
      <c r="BA38" s="34" t="s">
        <v>2476</v>
      </c>
      <c r="BB38" s="34" t="s">
        <v>2476</v>
      </c>
      <c r="BC38" s="34" t="s">
        <v>1233</v>
      </c>
      <c r="BD38" s="34" t="s">
        <v>1280</v>
      </c>
      <c r="BE38" s="34" t="s">
        <v>1312</v>
      </c>
      <c r="BF38" s="34" t="s">
        <v>2476</v>
      </c>
      <c r="BG38" s="34" t="s">
        <v>2476</v>
      </c>
      <c r="BH38" s="34" t="s">
        <v>1402</v>
      </c>
      <c r="BI38" s="34" t="s">
        <v>1440</v>
      </c>
      <c r="BJ38" s="34" t="s">
        <v>2476</v>
      </c>
      <c r="BK38" s="34" t="s">
        <v>2476</v>
      </c>
      <c r="BL38" s="34" t="s">
        <v>2476</v>
      </c>
      <c r="BM38" s="34" t="s">
        <v>2476</v>
      </c>
      <c r="BN38" s="34" t="s">
        <v>2476</v>
      </c>
      <c r="BO38" s="34" t="s">
        <v>2476</v>
      </c>
      <c r="BP38" s="34" t="s">
        <v>2476</v>
      </c>
      <c r="BQ38" s="34" t="s">
        <v>2476</v>
      </c>
      <c r="BR38" s="34" t="s">
        <v>2476</v>
      </c>
      <c r="BS38" s="34" t="s">
        <v>2476</v>
      </c>
      <c r="BT38" s="34" t="s">
        <v>2476</v>
      </c>
      <c r="BU38" s="34" t="s">
        <v>2476</v>
      </c>
      <c r="BV38" s="34" t="s">
        <v>2476</v>
      </c>
      <c r="BW38" s="34" t="s">
        <v>2476</v>
      </c>
      <c r="BX38" s="34" t="s">
        <v>2476</v>
      </c>
      <c r="BY38" s="34" t="s">
        <v>2476</v>
      </c>
      <c r="BZ38" s="34" t="s">
        <v>2476</v>
      </c>
      <c r="CA38" s="34" t="s">
        <v>2476</v>
      </c>
      <c r="CB38" s="34" t="s">
        <v>2476</v>
      </c>
      <c r="CC38" s="34" t="s">
        <v>2476</v>
      </c>
      <c r="CD38" s="34" t="s">
        <v>2476</v>
      </c>
      <c r="CE38" s="34" t="s">
        <v>2476</v>
      </c>
      <c r="CF38" s="34" t="s">
        <v>2476</v>
      </c>
      <c r="CG38" s="34" t="s">
        <v>2476</v>
      </c>
      <c r="CH38" s="34" t="s">
        <v>2476</v>
      </c>
      <c r="CI38" s="34" t="s">
        <v>2476</v>
      </c>
      <c r="CJ38" s="34" t="s">
        <v>2476</v>
      </c>
      <c r="CK38" s="34" t="s">
        <v>2476</v>
      </c>
      <c r="CL38" s="34" t="s">
        <v>2476</v>
      </c>
      <c r="CM38" s="34" t="s">
        <v>2476</v>
      </c>
      <c r="CN38" s="34" t="s">
        <v>2476</v>
      </c>
      <c r="CO38" s="34" t="s">
        <v>2476</v>
      </c>
      <c r="CP38" s="34" t="s">
        <v>2476</v>
      </c>
      <c r="CQ38" s="34" t="s">
        <v>2476</v>
      </c>
      <c r="CR38" s="34" t="s">
        <v>2476</v>
      </c>
      <c r="CS38" s="34" t="s">
        <v>2476</v>
      </c>
      <c r="CT38" s="34" t="s">
        <v>2476</v>
      </c>
      <c r="CU38" s="34" t="s">
        <v>2476</v>
      </c>
      <c r="CV38" s="34" t="s">
        <v>2476</v>
      </c>
      <c r="CW38" s="34" t="s">
        <v>2476</v>
      </c>
      <c r="CX38" s="34" t="s">
        <v>2476</v>
      </c>
      <c r="CY38" s="34" t="s">
        <v>2476</v>
      </c>
      <c r="CZ38" s="34" t="s">
        <v>2476</v>
      </c>
      <c r="DA38" s="34" t="s">
        <v>2476</v>
      </c>
      <c r="DB38" s="34" t="s">
        <v>2476</v>
      </c>
      <c r="DC38" s="34" t="s">
        <v>2476</v>
      </c>
      <c r="DD38" s="34" t="s">
        <v>2476</v>
      </c>
      <c r="DE38" s="34" t="s">
        <v>2476</v>
      </c>
      <c r="DF38" s="34" t="s">
        <v>2476</v>
      </c>
      <c r="DG38" s="34" t="s">
        <v>2476</v>
      </c>
      <c r="DH38" s="34" t="s">
        <v>2476</v>
      </c>
      <c r="DI38" s="34" t="s">
        <v>2476</v>
      </c>
      <c r="DJ38" s="34" t="s">
        <v>2476</v>
      </c>
      <c r="DK38" s="34" t="s">
        <v>2476</v>
      </c>
      <c r="DL38" s="34" t="s">
        <v>2476</v>
      </c>
      <c r="DM38" s="34" t="s">
        <v>2476</v>
      </c>
      <c r="DN38" s="34" t="s">
        <v>2476</v>
      </c>
      <c r="DO38" s="34" t="s">
        <v>2476</v>
      </c>
      <c r="DP38" s="34" t="s">
        <v>2476</v>
      </c>
      <c r="DQ38" s="34" t="s">
        <v>2476</v>
      </c>
      <c r="DR38" s="34" t="s">
        <v>2476</v>
      </c>
      <c r="DS38" s="34" t="s">
        <v>2476</v>
      </c>
      <c r="DT38" s="34" t="s">
        <v>2476</v>
      </c>
      <c r="DU38" s="34" t="s">
        <v>2022</v>
      </c>
      <c r="DV38" s="34" t="s">
        <v>2476</v>
      </c>
      <c r="DW38" s="34" t="s">
        <v>2063</v>
      </c>
      <c r="DX38" s="34" t="s">
        <v>2111</v>
      </c>
      <c r="DY38" s="34" t="s">
        <v>2476</v>
      </c>
      <c r="DZ38" s="34" t="s">
        <v>2476</v>
      </c>
      <c r="EA38" s="34" t="s">
        <v>2174</v>
      </c>
      <c r="EB38" s="34" t="s">
        <v>2476</v>
      </c>
      <c r="EC38" s="34" t="s">
        <v>2476</v>
      </c>
      <c r="ED38" s="34" t="s">
        <v>2250</v>
      </c>
      <c r="EE38" s="34" t="s">
        <v>2476</v>
      </c>
      <c r="EF38" s="34" t="s">
        <v>2476</v>
      </c>
      <c r="EG38" s="34" t="s">
        <v>2476</v>
      </c>
      <c r="EH38" s="34" t="s">
        <v>2476</v>
      </c>
      <c r="EI38" s="34" t="s">
        <v>2476</v>
      </c>
      <c r="EJ38" s="34" t="s">
        <v>2476</v>
      </c>
      <c r="EK38" s="34" t="s">
        <v>2476</v>
      </c>
      <c r="EL38" s="34" t="s">
        <v>2476</v>
      </c>
      <c r="EM38" s="34" t="s">
        <v>2424</v>
      </c>
      <c r="EN38" s="34" t="s">
        <v>2476</v>
      </c>
      <c r="EO38" s="34" t="s">
        <v>2476</v>
      </c>
      <c r="EP38" s="34" t="s">
        <v>2476</v>
      </c>
      <c r="EQ38" s="34" t="s">
        <v>2476</v>
      </c>
      <c r="ER38" s="37" t="s">
        <v>2476</v>
      </c>
      <c r="ES38" s="26" t="s">
        <v>2477</v>
      </c>
    </row>
    <row r="39" spans="3:149" s="2" customFormat="1" ht="21.75" customHeight="1" x14ac:dyDescent="0.25">
      <c r="C39" s="33" t="s">
        <v>2476</v>
      </c>
      <c r="D39" s="34" t="s">
        <v>2476</v>
      </c>
      <c r="E39" s="34" t="s">
        <v>2476</v>
      </c>
      <c r="F39" s="34" t="s">
        <v>2476</v>
      </c>
      <c r="G39" s="34" t="s">
        <v>2476</v>
      </c>
      <c r="H39" s="34" t="s">
        <v>2476</v>
      </c>
      <c r="I39" s="34" t="s">
        <v>2476</v>
      </c>
      <c r="J39" s="34" t="s">
        <v>2476</v>
      </c>
      <c r="K39" s="34" t="s">
        <v>2476</v>
      </c>
      <c r="L39" s="34" t="s">
        <v>2476</v>
      </c>
      <c r="M39" s="34" t="s">
        <v>2476</v>
      </c>
      <c r="N39" s="34" t="s">
        <v>2476</v>
      </c>
      <c r="O39" s="34" t="s">
        <v>2476</v>
      </c>
      <c r="P39" s="34" t="s">
        <v>2476</v>
      </c>
      <c r="Q39" s="34" t="s">
        <v>2476</v>
      </c>
      <c r="R39" s="34" t="s">
        <v>2476</v>
      </c>
      <c r="S39" s="34" t="s">
        <v>2476</v>
      </c>
      <c r="T39" s="34" t="s">
        <v>2476</v>
      </c>
      <c r="U39" s="34" t="s">
        <v>2476</v>
      </c>
      <c r="V39" s="34" t="s">
        <v>2476</v>
      </c>
      <c r="W39" s="34" t="s">
        <v>825</v>
      </c>
      <c r="X39" s="34" t="s">
        <v>2476</v>
      </c>
      <c r="Y39" s="34" t="s">
        <v>2476</v>
      </c>
      <c r="Z39" s="34" t="s">
        <v>2476</v>
      </c>
      <c r="AA39" s="34" t="s">
        <v>2476</v>
      </c>
      <c r="AB39" s="34" t="s">
        <v>2476</v>
      </c>
      <c r="AC39" s="34" t="s">
        <v>2476</v>
      </c>
      <c r="AD39" s="34" t="s">
        <v>2476</v>
      </c>
      <c r="AE39" s="34" t="s">
        <v>2476</v>
      </c>
      <c r="AF39" s="34" t="s">
        <v>2476</v>
      </c>
      <c r="AG39" s="34" t="s">
        <v>2476</v>
      </c>
      <c r="AH39" s="34" t="s">
        <v>2476</v>
      </c>
      <c r="AI39" s="34" t="s">
        <v>2476</v>
      </c>
      <c r="AJ39" s="34" t="s">
        <v>2476</v>
      </c>
      <c r="AK39" s="34" t="s">
        <v>2476</v>
      </c>
      <c r="AL39" s="34" t="s">
        <v>2476</v>
      </c>
      <c r="AM39" s="34" t="s">
        <v>2476</v>
      </c>
      <c r="AN39" s="34" t="s">
        <v>2476</v>
      </c>
      <c r="AO39" s="34" t="s">
        <v>2476</v>
      </c>
      <c r="AP39" s="34" t="s">
        <v>2476</v>
      </c>
      <c r="AQ39" s="34" t="s">
        <v>1062</v>
      </c>
      <c r="AR39" s="34" t="s">
        <v>2476</v>
      </c>
      <c r="AS39" s="34" t="s">
        <v>2476</v>
      </c>
      <c r="AT39" s="34" t="s">
        <v>2476</v>
      </c>
      <c r="AU39" s="34" t="s">
        <v>2476</v>
      </c>
      <c r="AV39" s="34" t="s">
        <v>2476</v>
      </c>
      <c r="AW39" s="34" t="s">
        <v>1155</v>
      </c>
      <c r="AX39" s="34" t="s">
        <v>2476</v>
      </c>
      <c r="AY39" s="34" t="s">
        <v>2476</v>
      </c>
      <c r="AZ39" s="34" t="s">
        <v>2476</v>
      </c>
      <c r="BA39" s="34" t="s">
        <v>2476</v>
      </c>
      <c r="BB39" s="34" t="s">
        <v>2476</v>
      </c>
      <c r="BC39" s="34" t="s">
        <v>1234</v>
      </c>
      <c r="BD39" s="34" t="s">
        <v>1281</v>
      </c>
      <c r="BE39" s="34" t="s">
        <v>1313</v>
      </c>
      <c r="BF39" s="34" t="s">
        <v>2476</v>
      </c>
      <c r="BG39" s="34" t="s">
        <v>2476</v>
      </c>
      <c r="BH39" s="34" t="s">
        <v>1403</v>
      </c>
      <c r="BI39" s="34" t="s">
        <v>1441</v>
      </c>
      <c r="BJ39" s="34" t="s">
        <v>2476</v>
      </c>
      <c r="BK39" s="34" t="s">
        <v>2476</v>
      </c>
      <c r="BL39" s="34" t="s">
        <v>2476</v>
      </c>
      <c r="BM39" s="34" t="s">
        <v>2476</v>
      </c>
      <c r="BN39" s="34" t="s">
        <v>2476</v>
      </c>
      <c r="BO39" s="34" t="s">
        <v>2476</v>
      </c>
      <c r="BP39" s="34" t="s">
        <v>2476</v>
      </c>
      <c r="BQ39" s="34" t="s">
        <v>2476</v>
      </c>
      <c r="BR39" s="34" t="s">
        <v>2476</v>
      </c>
      <c r="BS39" s="34" t="s">
        <v>2476</v>
      </c>
      <c r="BT39" s="34" t="s">
        <v>2476</v>
      </c>
      <c r="BU39" s="34" t="s">
        <v>2476</v>
      </c>
      <c r="BV39" s="34" t="s">
        <v>2476</v>
      </c>
      <c r="BW39" s="34" t="s">
        <v>2476</v>
      </c>
      <c r="BX39" s="34" t="s">
        <v>2476</v>
      </c>
      <c r="BY39" s="34" t="s">
        <v>2476</v>
      </c>
      <c r="BZ39" s="34" t="s">
        <v>2476</v>
      </c>
      <c r="CA39" s="34" t="s">
        <v>2476</v>
      </c>
      <c r="CB39" s="34" t="s">
        <v>2476</v>
      </c>
      <c r="CC39" s="34" t="s">
        <v>2476</v>
      </c>
      <c r="CD39" s="34" t="s">
        <v>2476</v>
      </c>
      <c r="CE39" s="34" t="s">
        <v>2476</v>
      </c>
      <c r="CF39" s="34" t="s">
        <v>2476</v>
      </c>
      <c r="CG39" s="34" t="s">
        <v>2476</v>
      </c>
      <c r="CH39" s="34" t="s">
        <v>2476</v>
      </c>
      <c r="CI39" s="34" t="s">
        <v>2476</v>
      </c>
      <c r="CJ39" s="34" t="s">
        <v>2476</v>
      </c>
      <c r="CK39" s="34" t="s">
        <v>2476</v>
      </c>
      <c r="CL39" s="34" t="s">
        <v>2476</v>
      </c>
      <c r="CM39" s="34" t="s">
        <v>2476</v>
      </c>
      <c r="CN39" s="34" t="s">
        <v>2476</v>
      </c>
      <c r="CO39" s="34" t="s">
        <v>2476</v>
      </c>
      <c r="CP39" s="34" t="s">
        <v>2476</v>
      </c>
      <c r="CQ39" s="34" t="s">
        <v>2476</v>
      </c>
      <c r="CR39" s="34" t="s">
        <v>2476</v>
      </c>
      <c r="CS39" s="34" t="s">
        <v>2476</v>
      </c>
      <c r="CT39" s="34" t="s">
        <v>2476</v>
      </c>
      <c r="CU39" s="34" t="s">
        <v>2476</v>
      </c>
      <c r="CV39" s="34" t="s">
        <v>2476</v>
      </c>
      <c r="CW39" s="34" t="s">
        <v>2476</v>
      </c>
      <c r="CX39" s="34" t="s">
        <v>2476</v>
      </c>
      <c r="CY39" s="34" t="s">
        <v>2476</v>
      </c>
      <c r="CZ39" s="34" t="s">
        <v>2476</v>
      </c>
      <c r="DA39" s="34" t="s">
        <v>2476</v>
      </c>
      <c r="DB39" s="34" t="s">
        <v>2476</v>
      </c>
      <c r="DC39" s="34" t="s">
        <v>2476</v>
      </c>
      <c r="DD39" s="34" t="s">
        <v>2476</v>
      </c>
      <c r="DE39" s="34" t="s">
        <v>2476</v>
      </c>
      <c r="DF39" s="34" t="s">
        <v>2476</v>
      </c>
      <c r="DG39" s="34" t="s">
        <v>2476</v>
      </c>
      <c r="DH39" s="34" t="s">
        <v>2476</v>
      </c>
      <c r="DI39" s="34" t="s">
        <v>2476</v>
      </c>
      <c r="DJ39" s="34" t="s">
        <v>2476</v>
      </c>
      <c r="DK39" s="34" t="s">
        <v>2476</v>
      </c>
      <c r="DL39" s="34" t="s">
        <v>2476</v>
      </c>
      <c r="DM39" s="34" t="s">
        <v>2476</v>
      </c>
      <c r="DN39" s="34" t="s">
        <v>2476</v>
      </c>
      <c r="DO39" s="34" t="s">
        <v>2476</v>
      </c>
      <c r="DP39" s="34" t="s">
        <v>2476</v>
      </c>
      <c r="DQ39" s="34" t="s">
        <v>2476</v>
      </c>
      <c r="DR39" s="34" t="s">
        <v>2476</v>
      </c>
      <c r="DS39" s="34" t="s">
        <v>2476</v>
      </c>
      <c r="DT39" s="34" t="s">
        <v>2476</v>
      </c>
      <c r="DU39" s="34" t="s">
        <v>2023</v>
      </c>
      <c r="DV39" s="34" t="s">
        <v>2476</v>
      </c>
      <c r="DW39" s="34" t="s">
        <v>2064</v>
      </c>
      <c r="DX39" s="34" t="s">
        <v>2112</v>
      </c>
      <c r="DY39" s="34" t="s">
        <v>2476</v>
      </c>
      <c r="DZ39" s="34" t="s">
        <v>2476</v>
      </c>
      <c r="EA39" s="34" t="s">
        <v>2175</v>
      </c>
      <c r="EB39" s="34" t="s">
        <v>2476</v>
      </c>
      <c r="EC39" s="34" t="s">
        <v>2476</v>
      </c>
      <c r="ED39" s="34" t="s">
        <v>2251</v>
      </c>
      <c r="EE39" s="34" t="s">
        <v>2476</v>
      </c>
      <c r="EF39" s="34" t="s">
        <v>2476</v>
      </c>
      <c r="EG39" s="34" t="s">
        <v>2476</v>
      </c>
      <c r="EH39" s="34" t="s">
        <v>2476</v>
      </c>
      <c r="EI39" s="34" t="s">
        <v>2476</v>
      </c>
      <c r="EJ39" s="34" t="s">
        <v>2476</v>
      </c>
      <c r="EK39" s="34" t="s">
        <v>2476</v>
      </c>
      <c r="EL39" s="34" t="s">
        <v>2476</v>
      </c>
      <c r="EM39" s="34" t="s">
        <v>2425</v>
      </c>
      <c r="EN39" s="34" t="s">
        <v>2476</v>
      </c>
      <c r="EO39" s="34" t="s">
        <v>2476</v>
      </c>
      <c r="EP39" s="34" t="s">
        <v>2476</v>
      </c>
      <c r="EQ39" s="34" t="s">
        <v>2476</v>
      </c>
      <c r="ER39" s="37" t="s">
        <v>2476</v>
      </c>
      <c r="ES39" s="26" t="s">
        <v>2477</v>
      </c>
    </row>
    <row r="40" spans="3:149" s="2" customFormat="1" ht="21.75" customHeight="1" x14ac:dyDescent="0.25">
      <c r="C40" s="33" t="s">
        <v>2476</v>
      </c>
      <c r="D40" s="34" t="s">
        <v>2476</v>
      </c>
      <c r="E40" s="34" t="s">
        <v>2476</v>
      </c>
      <c r="F40" s="34" t="s">
        <v>2476</v>
      </c>
      <c r="G40" s="34" t="s">
        <v>2476</v>
      </c>
      <c r="H40" s="34" t="s">
        <v>2476</v>
      </c>
      <c r="I40" s="34" t="s">
        <v>2476</v>
      </c>
      <c r="J40" s="34" t="s">
        <v>2476</v>
      </c>
      <c r="K40" s="34" t="s">
        <v>2476</v>
      </c>
      <c r="L40" s="34" t="s">
        <v>2476</v>
      </c>
      <c r="M40" s="34" t="s">
        <v>2476</v>
      </c>
      <c r="N40" s="34" t="s">
        <v>2476</v>
      </c>
      <c r="O40" s="34" t="s">
        <v>2476</v>
      </c>
      <c r="P40" s="34" t="s">
        <v>2476</v>
      </c>
      <c r="Q40" s="34" t="s">
        <v>2476</v>
      </c>
      <c r="R40" s="34" t="s">
        <v>2476</v>
      </c>
      <c r="S40" s="34" t="s">
        <v>2476</v>
      </c>
      <c r="T40" s="34" t="s">
        <v>2476</v>
      </c>
      <c r="U40" s="34" t="s">
        <v>2476</v>
      </c>
      <c r="V40" s="34" t="s">
        <v>2476</v>
      </c>
      <c r="W40" s="34" t="s">
        <v>826</v>
      </c>
      <c r="X40" s="34" t="s">
        <v>2476</v>
      </c>
      <c r="Y40" s="34" t="s">
        <v>2476</v>
      </c>
      <c r="Z40" s="34" t="s">
        <v>2476</v>
      </c>
      <c r="AA40" s="34" t="s">
        <v>2476</v>
      </c>
      <c r="AB40" s="34" t="s">
        <v>2476</v>
      </c>
      <c r="AC40" s="34" t="s">
        <v>2476</v>
      </c>
      <c r="AD40" s="34" t="s">
        <v>2476</v>
      </c>
      <c r="AE40" s="34" t="s">
        <v>2476</v>
      </c>
      <c r="AF40" s="34" t="s">
        <v>2476</v>
      </c>
      <c r="AG40" s="34" t="s">
        <v>2476</v>
      </c>
      <c r="AH40" s="34" t="s">
        <v>2476</v>
      </c>
      <c r="AI40" s="34" t="s">
        <v>2476</v>
      </c>
      <c r="AJ40" s="34" t="s">
        <v>2476</v>
      </c>
      <c r="AK40" s="34" t="s">
        <v>2476</v>
      </c>
      <c r="AL40" s="34" t="s">
        <v>2476</v>
      </c>
      <c r="AM40" s="34" t="s">
        <v>2476</v>
      </c>
      <c r="AN40" s="34" t="s">
        <v>2476</v>
      </c>
      <c r="AO40" s="34" t="s">
        <v>2476</v>
      </c>
      <c r="AP40" s="34" t="s">
        <v>2476</v>
      </c>
      <c r="AQ40" s="34" t="s">
        <v>1063</v>
      </c>
      <c r="AR40" s="34" t="s">
        <v>2476</v>
      </c>
      <c r="AS40" s="34" t="s">
        <v>2476</v>
      </c>
      <c r="AT40" s="34" t="s">
        <v>2476</v>
      </c>
      <c r="AU40" s="34" t="s">
        <v>2476</v>
      </c>
      <c r="AV40" s="34" t="s">
        <v>2476</v>
      </c>
      <c r="AW40" s="34" t="s">
        <v>1156</v>
      </c>
      <c r="AX40" s="34" t="s">
        <v>2476</v>
      </c>
      <c r="AY40" s="34" t="s">
        <v>2476</v>
      </c>
      <c r="AZ40" s="34" t="s">
        <v>2476</v>
      </c>
      <c r="BA40" s="34" t="s">
        <v>2476</v>
      </c>
      <c r="BB40" s="34" t="s">
        <v>2476</v>
      </c>
      <c r="BC40" s="34" t="s">
        <v>1235</v>
      </c>
      <c r="BD40" s="34" t="s">
        <v>2476</v>
      </c>
      <c r="BE40" s="34" t="s">
        <v>1314</v>
      </c>
      <c r="BF40" s="34" t="s">
        <v>2476</v>
      </c>
      <c r="BG40" s="34" t="s">
        <v>2476</v>
      </c>
      <c r="BH40" s="34" t="s">
        <v>1404</v>
      </c>
      <c r="BI40" s="34" t="s">
        <v>1442</v>
      </c>
      <c r="BJ40" s="34" t="s">
        <v>2476</v>
      </c>
      <c r="BK40" s="34" t="s">
        <v>2476</v>
      </c>
      <c r="BL40" s="34" t="s">
        <v>2476</v>
      </c>
      <c r="BM40" s="34" t="s">
        <v>2476</v>
      </c>
      <c r="BN40" s="34" t="s">
        <v>2476</v>
      </c>
      <c r="BO40" s="34" t="s">
        <v>2476</v>
      </c>
      <c r="BP40" s="34" t="s">
        <v>2476</v>
      </c>
      <c r="BQ40" s="34" t="s">
        <v>2476</v>
      </c>
      <c r="BR40" s="34" t="s">
        <v>2476</v>
      </c>
      <c r="BS40" s="34" t="s">
        <v>2476</v>
      </c>
      <c r="BT40" s="34" t="s">
        <v>2476</v>
      </c>
      <c r="BU40" s="34" t="s">
        <v>2476</v>
      </c>
      <c r="BV40" s="34" t="s">
        <v>2476</v>
      </c>
      <c r="BW40" s="34" t="s">
        <v>2476</v>
      </c>
      <c r="BX40" s="34" t="s">
        <v>2476</v>
      </c>
      <c r="BY40" s="34" t="s">
        <v>2476</v>
      </c>
      <c r="BZ40" s="34" t="s">
        <v>2476</v>
      </c>
      <c r="CA40" s="34" t="s">
        <v>2476</v>
      </c>
      <c r="CB40" s="34" t="s">
        <v>2476</v>
      </c>
      <c r="CC40" s="34" t="s">
        <v>2476</v>
      </c>
      <c r="CD40" s="34" t="s">
        <v>2476</v>
      </c>
      <c r="CE40" s="34" t="s">
        <v>2476</v>
      </c>
      <c r="CF40" s="34" t="s">
        <v>2476</v>
      </c>
      <c r="CG40" s="34" t="s">
        <v>2476</v>
      </c>
      <c r="CH40" s="34" t="s">
        <v>2476</v>
      </c>
      <c r="CI40" s="34" t="s">
        <v>2476</v>
      </c>
      <c r="CJ40" s="34" t="s">
        <v>2476</v>
      </c>
      <c r="CK40" s="34" t="s">
        <v>2476</v>
      </c>
      <c r="CL40" s="34" t="s">
        <v>2476</v>
      </c>
      <c r="CM40" s="34" t="s">
        <v>2476</v>
      </c>
      <c r="CN40" s="34" t="s">
        <v>2476</v>
      </c>
      <c r="CO40" s="34" t="s">
        <v>2476</v>
      </c>
      <c r="CP40" s="34" t="s">
        <v>2476</v>
      </c>
      <c r="CQ40" s="34" t="s">
        <v>2476</v>
      </c>
      <c r="CR40" s="34" t="s">
        <v>2476</v>
      </c>
      <c r="CS40" s="34" t="s">
        <v>2476</v>
      </c>
      <c r="CT40" s="34" t="s">
        <v>2476</v>
      </c>
      <c r="CU40" s="34" t="s">
        <v>2476</v>
      </c>
      <c r="CV40" s="34" t="s">
        <v>2476</v>
      </c>
      <c r="CW40" s="34" t="s">
        <v>2476</v>
      </c>
      <c r="CX40" s="34" t="s">
        <v>2476</v>
      </c>
      <c r="CY40" s="34" t="s">
        <v>2476</v>
      </c>
      <c r="CZ40" s="34" t="s">
        <v>2476</v>
      </c>
      <c r="DA40" s="34" t="s">
        <v>2476</v>
      </c>
      <c r="DB40" s="34" t="s">
        <v>2476</v>
      </c>
      <c r="DC40" s="34" t="s">
        <v>2476</v>
      </c>
      <c r="DD40" s="34" t="s">
        <v>2476</v>
      </c>
      <c r="DE40" s="34" t="s">
        <v>2476</v>
      </c>
      <c r="DF40" s="34" t="s">
        <v>2476</v>
      </c>
      <c r="DG40" s="34" t="s">
        <v>2476</v>
      </c>
      <c r="DH40" s="34" t="s">
        <v>2476</v>
      </c>
      <c r="DI40" s="34" t="s">
        <v>2476</v>
      </c>
      <c r="DJ40" s="34" t="s">
        <v>2476</v>
      </c>
      <c r="DK40" s="34" t="s">
        <v>2476</v>
      </c>
      <c r="DL40" s="34" t="s">
        <v>2476</v>
      </c>
      <c r="DM40" s="34" t="s">
        <v>2476</v>
      </c>
      <c r="DN40" s="34" t="s">
        <v>2476</v>
      </c>
      <c r="DO40" s="34" t="s">
        <v>2476</v>
      </c>
      <c r="DP40" s="34" t="s">
        <v>2476</v>
      </c>
      <c r="DQ40" s="34" t="s">
        <v>2476</v>
      </c>
      <c r="DR40" s="34" t="s">
        <v>2476</v>
      </c>
      <c r="DS40" s="34" t="s">
        <v>2476</v>
      </c>
      <c r="DT40" s="34" t="s">
        <v>2476</v>
      </c>
      <c r="DU40" s="34" t="s">
        <v>2024</v>
      </c>
      <c r="DV40" s="34" t="s">
        <v>2476</v>
      </c>
      <c r="DW40" s="34" t="s">
        <v>2065</v>
      </c>
      <c r="DX40" s="34" t="s">
        <v>2113</v>
      </c>
      <c r="DY40" s="34" t="s">
        <v>2476</v>
      </c>
      <c r="DZ40" s="34" t="s">
        <v>2476</v>
      </c>
      <c r="EA40" s="34" t="s">
        <v>2176</v>
      </c>
      <c r="EB40" s="34" t="s">
        <v>2476</v>
      </c>
      <c r="EC40" s="34" t="s">
        <v>2476</v>
      </c>
      <c r="ED40" s="34" t="s">
        <v>2252</v>
      </c>
      <c r="EE40" s="34" t="s">
        <v>2476</v>
      </c>
      <c r="EF40" s="34" t="s">
        <v>2476</v>
      </c>
      <c r="EG40" s="34" t="s">
        <v>2476</v>
      </c>
      <c r="EH40" s="34" t="s">
        <v>2476</v>
      </c>
      <c r="EI40" s="34" t="s">
        <v>2476</v>
      </c>
      <c r="EJ40" s="34" t="s">
        <v>2476</v>
      </c>
      <c r="EK40" s="34" t="s">
        <v>2476</v>
      </c>
      <c r="EL40" s="34" t="s">
        <v>2476</v>
      </c>
      <c r="EM40" s="34" t="s">
        <v>2426</v>
      </c>
      <c r="EN40" s="34" t="s">
        <v>2476</v>
      </c>
      <c r="EO40" s="34" t="s">
        <v>2476</v>
      </c>
      <c r="EP40" s="34" t="s">
        <v>2476</v>
      </c>
      <c r="EQ40" s="34" t="s">
        <v>2476</v>
      </c>
      <c r="ER40" s="37" t="s">
        <v>2476</v>
      </c>
      <c r="ES40" s="26" t="s">
        <v>2477</v>
      </c>
    </row>
    <row r="41" spans="3:149" s="2" customFormat="1" ht="21.75" customHeight="1" x14ac:dyDescent="0.25">
      <c r="C41" s="33" t="s">
        <v>2476</v>
      </c>
      <c r="D41" s="34" t="s">
        <v>2476</v>
      </c>
      <c r="E41" s="34" t="s">
        <v>2476</v>
      </c>
      <c r="F41" s="34" t="s">
        <v>2476</v>
      </c>
      <c r="G41" s="34" t="s">
        <v>2476</v>
      </c>
      <c r="H41" s="34" t="s">
        <v>2476</v>
      </c>
      <c r="I41" s="34" t="s">
        <v>2476</v>
      </c>
      <c r="J41" s="34" t="s">
        <v>2476</v>
      </c>
      <c r="K41" s="34" t="s">
        <v>2476</v>
      </c>
      <c r="L41" s="34" t="s">
        <v>2476</v>
      </c>
      <c r="M41" s="34" t="s">
        <v>2476</v>
      </c>
      <c r="N41" s="34" t="s">
        <v>2476</v>
      </c>
      <c r="O41" s="34" t="s">
        <v>2476</v>
      </c>
      <c r="P41" s="34" t="s">
        <v>2476</v>
      </c>
      <c r="Q41" s="34" t="s">
        <v>2476</v>
      </c>
      <c r="R41" s="34" t="s">
        <v>2476</v>
      </c>
      <c r="S41" s="34" t="s">
        <v>2476</v>
      </c>
      <c r="T41" s="34" t="s">
        <v>2476</v>
      </c>
      <c r="U41" s="34" t="s">
        <v>2476</v>
      </c>
      <c r="V41" s="34" t="s">
        <v>2476</v>
      </c>
      <c r="W41" s="34" t="s">
        <v>827</v>
      </c>
      <c r="X41" s="34" t="s">
        <v>2476</v>
      </c>
      <c r="Y41" s="34" t="s">
        <v>2476</v>
      </c>
      <c r="Z41" s="34" t="s">
        <v>2476</v>
      </c>
      <c r="AA41" s="34" t="s">
        <v>2476</v>
      </c>
      <c r="AB41" s="34" t="s">
        <v>2476</v>
      </c>
      <c r="AC41" s="34" t="s">
        <v>2476</v>
      </c>
      <c r="AD41" s="34" t="s">
        <v>2476</v>
      </c>
      <c r="AE41" s="34" t="s">
        <v>2476</v>
      </c>
      <c r="AF41" s="34" t="s">
        <v>2476</v>
      </c>
      <c r="AG41" s="34" t="s">
        <v>2476</v>
      </c>
      <c r="AH41" s="34" t="s">
        <v>2476</v>
      </c>
      <c r="AI41" s="34" t="s">
        <v>2476</v>
      </c>
      <c r="AJ41" s="34" t="s">
        <v>2476</v>
      </c>
      <c r="AK41" s="34" t="s">
        <v>2476</v>
      </c>
      <c r="AL41" s="34" t="s">
        <v>2476</v>
      </c>
      <c r="AM41" s="34" t="s">
        <v>2476</v>
      </c>
      <c r="AN41" s="34" t="s">
        <v>2476</v>
      </c>
      <c r="AO41" s="34" t="s">
        <v>2476</v>
      </c>
      <c r="AP41" s="34" t="s">
        <v>2476</v>
      </c>
      <c r="AQ41" s="34" t="s">
        <v>1064</v>
      </c>
      <c r="AR41" s="34" t="s">
        <v>2476</v>
      </c>
      <c r="AS41" s="34" t="s">
        <v>2476</v>
      </c>
      <c r="AT41" s="34" t="s">
        <v>2476</v>
      </c>
      <c r="AU41" s="34" t="s">
        <v>2476</v>
      </c>
      <c r="AV41" s="34" t="s">
        <v>2476</v>
      </c>
      <c r="AW41" s="34" t="s">
        <v>2476</v>
      </c>
      <c r="AX41" s="34" t="s">
        <v>2476</v>
      </c>
      <c r="AY41" s="34" t="s">
        <v>2476</v>
      </c>
      <c r="AZ41" s="34" t="s">
        <v>2476</v>
      </c>
      <c r="BA41" s="34" t="s">
        <v>2476</v>
      </c>
      <c r="BB41" s="34" t="s">
        <v>2476</v>
      </c>
      <c r="BC41" s="34" t="s">
        <v>1236</v>
      </c>
      <c r="BD41" s="34" t="s">
        <v>2476</v>
      </c>
      <c r="BE41" s="34" t="s">
        <v>1315</v>
      </c>
      <c r="BF41" s="34" t="s">
        <v>2476</v>
      </c>
      <c r="BG41" s="34" t="s">
        <v>2476</v>
      </c>
      <c r="BH41" s="34" t="s">
        <v>1405</v>
      </c>
      <c r="BI41" s="34" t="s">
        <v>1443</v>
      </c>
      <c r="BJ41" s="34" t="s">
        <v>2476</v>
      </c>
      <c r="BK41" s="34" t="s">
        <v>2476</v>
      </c>
      <c r="BL41" s="34" t="s">
        <v>2476</v>
      </c>
      <c r="BM41" s="34" t="s">
        <v>2476</v>
      </c>
      <c r="BN41" s="34" t="s">
        <v>2476</v>
      </c>
      <c r="BO41" s="34" t="s">
        <v>2476</v>
      </c>
      <c r="BP41" s="34" t="s">
        <v>2476</v>
      </c>
      <c r="BQ41" s="34" t="s">
        <v>2476</v>
      </c>
      <c r="BR41" s="34" t="s">
        <v>2476</v>
      </c>
      <c r="BS41" s="34" t="s">
        <v>2476</v>
      </c>
      <c r="BT41" s="34" t="s">
        <v>2476</v>
      </c>
      <c r="BU41" s="34" t="s">
        <v>2476</v>
      </c>
      <c r="BV41" s="34" t="s">
        <v>2476</v>
      </c>
      <c r="BW41" s="34" t="s">
        <v>2476</v>
      </c>
      <c r="BX41" s="34" t="s">
        <v>2476</v>
      </c>
      <c r="BY41" s="34" t="s">
        <v>2476</v>
      </c>
      <c r="BZ41" s="34" t="s">
        <v>2476</v>
      </c>
      <c r="CA41" s="34" t="s">
        <v>2476</v>
      </c>
      <c r="CB41" s="34" t="s">
        <v>2476</v>
      </c>
      <c r="CC41" s="34" t="s">
        <v>2476</v>
      </c>
      <c r="CD41" s="34" t="s">
        <v>2476</v>
      </c>
      <c r="CE41" s="34" t="s">
        <v>2476</v>
      </c>
      <c r="CF41" s="34" t="s">
        <v>2476</v>
      </c>
      <c r="CG41" s="34" t="s">
        <v>2476</v>
      </c>
      <c r="CH41" s="34" t="s">
        <v>2476</v>
      </c>
      <c r="CI41" s="34" t="s">
        <v>2476</v>
      </c>
      <c r="CJ41" s="34" t="s">
        <v>2476</v>
      </c>
      <c r="CK41" s="34" t="s">
        <v>2476</v>
      </c>
      <c r="CL41" s="34" t="s">
        <v>2476</v>
      </c>
      <c r="CM41" s="34" t="s">
        <v>2476</v>
      </c>
      <c r="CN41" s="34" t="s">
        <v>2476</v>
      </c>
      <c r="CO41" s="34" t="s">
        <v>2476</v>
      </c>
      <c r="CP41" s="34" t="s">
        <v>2476</v>
      </c>
      <c r="CQ41" s="34" t="s">
        <v>2476</v>
      </c>
      <c r="CR41" s="34" t="s">
        <v>2476</v>
      </c>
      <c r="CS41" s="34" t="s">
        <v>2476</v>
      </c>
      <c r="CT41" s="34" t="s">
        <v>2476</v>
      </c>
      <c r="CU41" s="34" t="s">
        <v>2476</v>
      </c>
      <c r="CV41" s="34" t="s">
        <v>2476</v>
      </c>
      <c r="CW41" s="34" t="s">
        <v>2476</v>
      </c>
      <c r="CX41" s="34" t="s">
        <v>2476</v>
      </c>
      <c r="CY41" s="34" t="s">
        <v>2476</v>
      </c>
      <c r="CZ41" s="34" t="s">
        <v>2476</v>
      </c>
      <c r="DA41" s="34" t="s">
        <v>2476</v>
      </c>
      <c r="DB41" s="34" t="s">
        <v>2476</v>
      </c>
      <c r="DC41" s="34" t="s">
        <v>2476</v>
      </c>
      <c r="DD41" s="34" t="s">
        <v>2476</v>
      </c>
      <c r="DE41" s="34" t="s">
        <v>2476</v>
      </c>
      <c r="DF41" s="34" t="s">
        <v>2476</v>
      </c>
      <c r="DG41" s="34" t="s">
        <v>2476</v>
      </c>
      <c r="DH41" s="34" t="s">
        <v>2476</v>
      </c>
      <c r="DI41" s="34" t="s">
        <v>2476</v>
      </c>
      <c r="DJ41" s="34" t="s">
        <v>2476</v>
      </c>
      <c r="DK41" s="34" t="s">
        <v>2476</v>
      </c>
      <c r="DL41" s="34" t="s">
        <v>2476</v>
      </c>
      <c r="DM41" s="34" t="s">
        <v>2476</v>
      </c>
      <c r="DN41" s="34" t="s">
        <v>2476</v>
      </c>
      <c r="DO41" s="34" t="s">
        <v>2476</v>
      </c>
      <c r="DP41" s="34" t="s">
        <v>2476</v>
      </c>
      <c r="DQ41" s="34" t="s">
        <v>2476</v>
      </c>
      <c r="DR41" s="34" t="s">
        <v>2476</v>
      </c>
      <c r="DS41" s="34" t="s">
        <v>2476</v>
      </c>
      <c r="DT41" s="34" t="s">
        <v>2476</v>
      </c>
      <c r="DU41" s="34" t="s">
        <v>2025</v>
      </c>
      <c r="DV41" s="34" t="s">
        <v>2476</v>
      </c>
      <c r="DW41" s="34" t="s">
        <v>2066</v>
      </c>
      <c r="DX41" s="34" t="s">
        <v>2114</v>
      </c>
      <c r="DY41" s="34" t="s">
        <v>2476</v>
      </c>
      <c r="DZ41" s="34" t="s">
        <v>2476</v>
      </c>
      <c r="EA41" s="34" t="s">
        <v>2476</v>
      </c>
      <c r="EB41" s="34" t="s">
        <v>2476</v>
      </c>
      <c r="EC41" s="34" t="s">
        <v>2476</v>
      </c>
      <c r="ED41" s="34" t="s">
        <v>2253</v>
      </c>
      <c r="EE41" s="34" t="s">
        <v>2476</v>
      </c>
      <c r="EF41" s="34" t="s">
        <v>2476</v>
      </c>
      <c r="EG41" s="34" t="s">
        <v>2476</v>
      </c>
      <c r="EH41" s="34" t="s">
        <v>2476</v>
      </c>
      <c r="EI41" s="34" t="s">
        <v>2476</v>
      </c>
      <c r="EJ41" s="34" t="s">
        <v>2476</v>
      </c>
      <c r="EK41" s="34" t="s">
        <v>2476</v>
      </c>
      <c r="EL41" s="34" t="s">
        <v>2476</v>
      </c>
      <c r="EM41" s="34" t="s">
        <v>2427</v>
      </c>
      <c r="EN41" s="34" t="s">
        <v>2476</v>
      </c>
      <c r="EO41" s="34" t="s">
        <v>2476</v>
      </c>
      <c r="EP41" s="34" t="s">
        <v>2476</v>
      </c>
      <c r="EQ41" s="34" t="s">
        <v>2476</v>
      </c>
      <c r="ER41" s="37" t="s">
        <v>2476</v>
      </c>
      <c r="ES41" s="26" t="s">
        <v>2477</v>
      </c>
    </row>
    <row r="42" spans="3:149" s="2" customFormat="1" ht="21.75" customHeight="1" x14ac:dyDescent="0.25">
      <c r="C42" s="33" t="s">
        <v>2476</v>
      </c>
      <c r="D42" s="34" t="s">
        <v>2476</v>
      </c>
      <c r="E42" s="34" t="s">
        <v>2476</v>
      </c>
      <c r="F42" s="34" t="s">
        <v>2476</v>
      </c>
      <c r="G42" s="34" t="s">
        <v>2476</v>
      </c>
      <c r="H42" s="34" t="s">
        <v>2476</v>
      </c>
      <c r="I42" s="34" t="s">
        <v>2476</v>
      </c>
      <c r="J42" s="34" t="s">
        <v>2476</v>
      </c>
      <c r="K42" s="34" t="s">
        <v>2476</v>
      </c>
      <c r="L42" s="34" t="s">
        <v>2476</v>
      </c>
      <c r="M42" s="34" t="s">
        <v>2476</v>
      </c>
      <c r="N42" s="34" t="s">
        <v>2476</v>
      </c>
      <c r="O42" s="34" t="s">
        <v>2476</v>
      </c>
      <c r="P42" s="34" t="s">
        <v>2476</v>
      </c>
      <c r="Q42" s="34" t="s">
        <v>2476</v>
      </c>
      <c r="R42" s="34" t="s">
        <v>2476</v>
      </c>
      <c r="S42" s="34" t="s">
        <v>2476</v>
      </c>
      <c r="T42" s="34" t="s">
        <v>2476</v>
      </c>
      <c r="U42" s="34" t="s">
        <v>2476</v>
      </c>
      <c r="V42" s="34" t="s">
        <v>2476</v>
      </c>
      <c r="W42" s="34" t="s">
        <v>828</v>
      </c>
      <c r="X42" s="34" t="s">
        <v>2476</v>
      </c>
      <c r="Y42" s="34" t="s">
        <v>2476</v>
      </c>
      <c r="Z42" s="34" t="s">
        <v>2476</v>
      </c>
      <c r="AA42" s="34" t="s">
        <v>2476</v>
      </c>
      <c r="AB42" s="34" t="s">
        <v>2476</v>
      </c>
      <c r="AC42" s="34" t="s">
        <v>2476</v>
      </c>
      <c r="AD42" s="34" t="s">
        <v>2476</v>
      </c>
      <c r="AE42" s="34" t="s">
        <v>2476</v>
      </c>
      <c r="AF42" s="34" t="s">
        <v>2476</v>
      </c>
      <c r="AG42" s="34" t="s">
        <v>2476</v>
      </c>
      <c r="AH42" s="34" t="s">
        <v>2476</v>
      </c>
      <c r="AI42" s="34" t="s">
        <v>2476</v>
      </c>
      <c r="AJ42" s="34" t="s">
        <v>2476</v>
      </c>
      <c r="AK42" s="34" t="s">
        <v>2476</v>
      </c>
      <c r="AL42" s="34" t="s">
        <v>2476</v>
      </c>
      <c r="AM42" s="34" t="s">
        <v>2476</v>
      </c>
      <c r="AN42" s="34" t="s">
        <v>2476</v>
      </c>
      <c r="AO42" s="34" t="s">
        <v>2476</v>
      </c>
      <c r="AP42" s="34" t="s">
        <v>2476</v>
      </c>
      <c r="AQ42" s="34" t="s">
        <v>1065</v>
      </c>
      <c r="AR42" s="34" t="s">
        <v>2476</v>
      </c>
      <c r="AS42" s="34" t="s">
        <v>2476</v>
      </c>
      <c r="AT42" s="34" t="s">
        <v>2476</v>
      </c>
      <c r="AU42" s="34" t="s">
        <v>2476</v>
      </c>
      <c r="AV42" s="34" t="s">
        <v>2476</v>
      </c>
      <c r="AW42" s="34" t="s">
        <v>2476</v>
      </c>
      <c r="AX42" s="34" t="s">
        <v>2476</v>
      </c>
      <c r="AY42" s="34" t="s">
        <v>2476</v>
      </c>
      <c r="AZ42" s="34" t="s">
        <v>2476</v>
      </c>
      <c r="BA42" s="34" t="s">
        <v>2476</v>
      </c>
      <c r="BB42" s="34" t="s">
        <v>2476</v>
      </c>
      <c r="BC42" s="34" t="s">
        <v>1237</v>
      </c>
      <c r="BD42" s="34" t="s">
        <v>2476</v>
      </c>
      <c r="BE42" s="34" t="s">
        <v>1316</v>
      </c>
      <c r="BF42" s="34" t="s">
        <v>2476</v>
      </c>
      <c r="BG42" s="34" t="s">
        <v>2476</v>
      </c>
      <c r="BH42" s="34" t="s">
        <v>1406</v>
      </c>
      <c r="BI42" s="34" t="s">
        <v>1444</v>
      </c>
      <c r="BJ42" s="34" t="s">
        <v>2476</v>
      </c>
      <c r="BK42" s="34" t="s">
        <v>2476</v>
      </c>
      <c r="BL42" s="34" t="s">
        <v>2476</v>
      </c>
      <c r="BM42" s="34" t="s">
        <v>2476</v>
      </c>
      <c r="BN42" s="34" t="s">
        <v>2476</v>
      </c>
      <c r="BO42" s="34" t="s">
        <v>2476</v>
      </c>
      <c r="BP42" s="34" t="s">
        <v>2476</v>
      </c>
      <c r="BQ42" s="34" t="s">
        <v>2476</v>
      </c>
      <c r="BR42" s="34" t="s">
        <v>2476</v>
      </c>
      <c r="BS42" s="34" t="s">
        <v>2476</v>
      </c>
      <c r="BT42" s="34" t="s">
        <v>2476</v>
      </c>
      <c r="BU42" s="34" t="s">
        <v>2476</v>
      </c>
      <c r="BV42" s="34" t="s">
        <v>2476</v>
      </c>
      <c r="BW42" s="34" t="s">
        <v>2476</v>
      </c>
      <c r="BX42" s="34" t="s">
        <v>2476</v>
      </c>
      <c r="BY42" s="34" t="s">
        <v>2476</v>
      </c>
      <c r="BZ42" s="34" t="s">
        <v>2476</v>
      </c>
      <c r="CA42" s="34" t="s">
        <v>2476</v>
      </c>
      <c r="CB42" s="34" t="s">
        <v>2476</v>
      </c>
      <c r="CC42" s="34" t="s">
        <v>2476</v>
      </c>
      <c r="CD42" s="34" t="s">
        <v>2476</v>
      </c>
      <c r="CE42" s="34" t="s">
        <v>2476</v>
      </c>
      <c r="CF42" s="34" t="s">
        <v>2476</v>
      </c>
      <c r="CG42" s="34" t="s">
        <v>2476</v>
      </c>
      <c r="CH42" s="34" t="s">
        <v>2476</v>
      </c>
      <c r="CI42" s="34" t="s">
        <v>2476</v>
      </c>
      <c r="CJ42" s="34" t="s">
        <v>2476</v>
      </c>
      <c r="CK42" s="34" t="s">
        <v>2476</v>
      </c>
      <c r="CL42" s="34" t="s">
        <v>2476</v>
      </c>
      <c r="CM42" s="34" t="s">
        <v>2476</v>
      </c>
      <c r="CN42" s="34" t="s">
        <v>2476</v>
      </c>
      <c r="CO42" s="34" t="s">
        <v>2476</v>
      </c>
      <c r="CP42" s="34" t="s">
        <v>2476</v>
      </c>
      <c r="CQ42" s="34" t="s">
        <v>2476</v>
      </c>
      <c r="CR42" s="34" t="s">
        <v>2476</v>
      </c>
      <c r="CS42" s="34" t="s">
        <v>2476</v>
      </c>
      <c r="CT42" s="34" t="s">
        <v>2476</v>
      </c>
      <c r="CU42" s="34" t="s">
        <v>2476</v>
      </c>
      <c r="CV42" s="34" t="s">
        <v>2476</v>
      </c>
      <c r="CW42" s="34" t="s">
        <v>2476</v>
      </c>
      <c r="CX42" s="34" t="s">
        <v>2476</v>
      </c>
      <c r="CY42" s="34" t="s">
        <v>2476</v>
      </c>
      <c r="CZ42" s="34" t="s">
        <v>2476</v>
      </c>
      <c r="DA42" s="34" t="s">
        <v>2476</v>
      </c>
      <c r="DB42" s="34" t="s">
        <v>2476</v>
      </c>
      <c r="DC42" s="34" t="s">
        <v>2476</v>
      </c>
      <c r="DD42" s="34" t="s">
        <v>2476</v>
      </c>
      <c r="DE42" s="34" t="s">
        <v>2476</v>
      </c>
      <c r="DF42" s="34" t="s">
        <v>2476</v>
      </c>
      <c r="DG42" s="34" t="s">
        <v>2476</v>
      </c>
      <c r="DH42" s="34" t="s">
        <v>2476</v>
      </c>
      <c r="DI42" s="34" t="s">
        <v>2476</v>
      </c>
      <c r="DJ42" s="34" t="s">
        <v>2476</v>
      </c>
      <c r="DK42" s="34" t="s">
        <v>2476</v>
      </c>
      <c r="DL42" s="34" t="s">
        <v>2476</v>
      </c>
      <c r="DM42" s="34" t="s">
        <v>2476</v>
      </c>
      <c r="DN42" s="34" t="s">
        <v>2476</v>
      </c>
      <c r="DO42" s="34" t="s">
        <v>2476</v>
      </c>
      <c r="DP42" s="34" t="s">
        <v>2476</v>
      </c>
      <c r="DQ42" s="34" t="s">
        <v>2476</v>
      </c>
      <c r="DR42" s="34" t="s">
        <v>2476</v>
      </c>
      <c r="DS42" s="34" t="s">
        <v>2476</v>
      </c>
      <c r="DT42" s="34" t="s">
        <v>2476</v>
      </c>
      <c r="DU42" s="34" t="s">
        <v>2026</v>
      </c>
      <c r="DV42" s="34" t="s">
        <v>2476</v>
      </c>
      <c r="DW42" s="34" t="s">
        <v>2067</v>
      </c>
      <c r="DX42" s="34" t="s">
        <v>2115</v>
      </c>
      <c r="DY42" s="34" t="s">
        <v>2476</v>
      </c>
      <c r="DZ42" s="34" t="s">
        <v>2476</v>
      </c>
      <c r="EA42" s="34" t="s">
        <v>2476</v>
      </c>
      <c r="EB42" s="34" t="s">
        <v>2476</v>
      </c>
      <c r="EC42" s="34" t="s">
        <v>2476</v>
      </c>
      <c r="ED42" s="34" t="s">
        <v>2254</v>
      </c>
      <c r="EE42" s="34" t="s">
        <v>2476</v>
      </c>
      <c r="EF42" s="34" t="s">
        <v>2476</v>
      </c>
      <c r="EG42" s="34" t="s">
        <v>2476</v>
      </c>
      <c r="EH42" s="34" t="s">
        <v>2476</v>
      </c>
      <c r="EI42" s="34" t="s">
        <v>2476</v>
      </c>
      <c r="EJ42" s="34" t="s">
        <v>2476</v>
      </c>
      <c r="EK42" s="34" t="s">
        <v>2476</v>
      </c>
      <c r="EL42" s="34" t="s">
        <v>2476</v>
      </c>
      <c r="EM42" s="34" t="s">
        <v>2428</v>
      </c>
      <c r="EN42" s="34" t="s">
        <v>2476</v>
      </c>
      <c r="EO42" s="34" t="s">
        <v>2476</v>
      </c>
      <c r="EP42" s="34" t="s">
        <v>2476</v>
      </c>
      <c r="EQ42" s="34" t="s">
        <v>2476</v>
      </c>
      <c r="ER42" s="37" t="s">
        <v>2476</v>
      </c>
      <c r="ES42" s="26" t="s">
        <v>2477</v>
      </c>
    </row>
    <row r="43" spans="3:149" s="2" customFormat="1" ht="21.75" customHeight="1" x14ac:dyDescent="0.25">
      <c r="C43" s="33" t="s">
        <v>2476</v>
      </c>
      <c r="D43" s="34" t="s">
        <v>2476</v>
      </c>
      <c r="E43" s="34" t="s">
        <v>2476</v>
      </c>
      <c r="F43" s="34" t="s">
        <v>2476</v>
      </c>
      <c r="G43" s="34" t="s">
        <v>2476</v>
      </c>
      <c r="H43" s="34" t="s">
        <v>2476</v>
      </c>
      <c r="I43" s="34" t="s">
        <v>2476</v>
      </c>
      <c r="J43" s="34" t="s">
        <v>2476</v>
      </c>
      <c r="K43" s="34" t="s">
        <v>2476</v>
      </c>
      <c r="L43" s="34" t="s">
        <v>2476</v>
      </c>
      <c r="M43" s="34" t="s">
        <v>2476</v>
      </c>
      <c r="N43" s="34" t="s">
        <v>2476</v>
      </c>
      <c r="O43" s="34" t="s">
        <v>2476</v>
      </c>
      <c r="P43" s="34" t="s">
        <v>2476</v>
      </c>
      <c r="Q43" s="34" t="s">
        <v>2476</v>
      </c>
      <c r="R43" s="34" t="s">
        <v>2476</v>
      </c>
      <c r="S43" s="34" t="s">
        <v>2476</v>
      </c>
      <c r="T43" s="34" t="s">
        <v>2476</v>
      </c>
      <c r="U43" s="34" t="s">
        <v>2476</v>
      </c>
      <c r="V43" s="34" t="s">
        <v>2476</v>
      </c>
      <c r="W43" s="34" t="s">
        <v>829</v>
      </c>
      <c r="X43" s="34" t="s">
        <v>2476</v>
      </c>
      <c r="Y43" s="34" t="s">
        <v>2476</v>
      </c>
      <c r="Z43" s="34" t="s">
        <v>2476</v>
      </c>
      <c r="AA43" s="34" t="s">
        <v>2476</v>
      </c>
      <c r="AB43" s="34" t="s">
        <v>2476</v>
      </c>
      <c r="AC43" s="34" t="s">
        <v>2476</v>
      </c>
      <c r="AD43" s="34" t="s">
        <v>2476</v>
      </c>
      <c r="AE43" s="34" t="s">
        <v>2476</v>
      </c>
      <c r="AF43" s="34" t="s">
        <v>2476</v>
      </c>
      <c r="AG43" s="34" t="s">
        <v>2476</v>
      </c>
      <c r="AH43" s="34" t="s">
        <v>2476</v>
      </c>
      <c r="AI43" s="34" t="s">
        <v>2476</v>
      </c>
      <c r="AJ43" s="34" t="s">
        <v>2476</v>
      </c>
      <c r="AK43" s="34" t="s">
        <v>2476</v>
      </c>
      <c r="AL43" s="34" t="s">
        <v>2476</v>
      </c>
      <c r="AM43" s="34" t="s">
        <v>2476</v>
      </c>
      <c r="AN43" s="34" t="s">
        <v>2476</v>
      </c>
      <c r="AO43" s="34" t="s">
        <v>2476</v>
      </c>
      <c r="AP43" s="34" t="s">
        <v>2476</v>
      </c>
      <c r="AQ43" s="34" t="s">
        <v>1066</v>
      </c>
      <c r="AR43" s="34" t="s">
        <v>2476</v>
      </c>
      <c r="AS43" s="34" t="s">
        <v>2476</v>
      </c>
      <c r="AT43" s="34" t="s">
        <v>2476</v>
      </c>
      <c r="AU43" s="34" t="s">
        <v>2476</v>
      </c>
      <c r="AV43" s="34" t="s">
        <v>2476</v>
      </c>
      <c r="AW43" s="34" t="s">
        <v>2476</v>
      </c>
      <c r="AX43" s="34" t="s">
        <v>2476</v>
      </c>
      <c r="AY43" s="34" t="s">
        <v>2476</v>
      </c>
      <c r="AZ43" s="34" t="s">
        <v>2476</v>
      </c>
      <c r="BA43" s="34" t="s">
        <v>2476</v>
      </c>
      <c r="BB43" s="34" t="s">
        <v>2476</v>
      </c>
      <c r="BC43" s="34" t="s">
        <v>1238</v>
      </c>
      <c r="BD43" s="34" t="s">
        <v>2476</v>
      </c>
      <c r="BE43" s="34" t="s">
        <v>1317</v>
      </c>
      <c r="BF43" s="34" t="s">
        <v>2476</v>
      </c>
      <c r="BG43" s="34" t="s">
        <v>2476</v>
      </c>
      <c r="BH43" s="34" t="s">
        <v>1407</v>
      </c>
      <c r="BI43" s="34" t="s">
        <v>1445</v>
      </c>
      <c r="BJ43" s="34" t="s">
        <v>2476</v>
      </c>
      <c r="BK43" s="34" t="s">
        <v>2476</v>
      </c>
      <c r="BL43" s="34" t="s">
        <v>2476</v>
      </c>
      <c r="BM43" s="34" t="s">
        <v>2476</v>
      </c>
      <c r="BN43" s="34" t="s">
        <v>2476</v>
      </c>
      <c r="BO43" s="34" t="s">
        <v>2476</v>
      </c>
      <c r="BP43" s="34" t="s">
        <v>2476</v>
      </c>
      <c r="BQ43" s="34" t="s">
        <v>2476</v>
      </c>
      <c r="BR43" s="34" t="s">
        <v>2476</v>
      </c>
      <c r="BS43" s="34" t="s">
        <v>2476</v>
      </c>
      <c r="BT43" s="34" t="s">
        <v>2476</v>
      </c>
      <c r="BU43" s="34" t="s">
        <v>2476</v>
      </c>
      <c r="BV43" s="34" t="s">
        <v>2476</v>
      </c>
      <c r="BW43" s="34" t="s">
        <v>2476</v>
      </c>
      <c r="BX43" s="34" t="s">
        <v>2476</v>
      </c>
      <c r="BY43" s="34" t="s">
        <v>2476</v>
      </c>
      <c r="BZ43" s="34" t="s">
        <v>2476</v>
      </c>
      <c r="CA43" s="34" t="s">
        <v>2476</v>
      </c>
      <c r="CB43" s="34" t="s">
        <v>2476</v>
      </c>
      <c r="CC43" s="34" t="s">
        <v>2476</v>
      </c>
      <c r="CD43" s="34" t="s">
        <v>2476</v>
      </c>
      <c r="CE43" s="34" t="s">
        <v>2476</v>
      </c>
      <c r="CF43" s="34" t="s">
        <v>2476</v>
      </c>
      <c r="CG43" s="34" t="s">
        <v>2476</v>
      </c>
      <c r="CH43" s="34" t="s">
        <v>2476</v>
      </c>
      <c r="CI43" s="34" t="s">
        <v>2476</v>
      </c>
      <c r="CJ43" s="34" t="s">
        <v>2476</v>
      </c>
      <c r="CK43" s="34" t="s">
        <v>2476</v>
      </c>
      <c r="CL43" s="34" t="s">
        <v>2476</v>
      </c>
      <c r="CM43" s="34" t="s">
        <v>2476</v>
      </c>
      <c r="CN43" s="34" t="s">
        <v>2476</v>
      </c>
      <c r="CO43" s="34" t="s">
        <v>2476</v>
      </c>
      <c r="CP43" s="34" t="s">
        <v>2476</v>
      </c>
      <c r="CQ43" s="34" t="s">
        <v>2476</v>
      </c>
      <c r="CR43" s="34" t="s">
        <v>2476</v>
      </c>
      <c r="CS43" s="34" t="s">
        <v>2476</v>
      </c>
      <c r="CT43" s="34" t="s">
        <v>2476</v>
      </c>
      <c r="CU43" s="34" t="s">
        <v>2476</v>
      </c>
      <c r="CV43" s="34" t="s">
        <v>2476</v>
      </c>
      <c r="CW43" s="34" t="s">
        <v>2476</v>
      </c>
      <c r="CX43" s="34" t="s">
        <v>2476</v>
      </c>
      <c r="CY43" s="34" t="s">
        <v>2476</v>
      </c>
      <c r="CZ43" s="34" t="s">
        <v>2476</v>
      </c>
      <c r="DA43" s="34" t="s">
        <v>2476</v>
      </c>
      <c r="DB43" s="34" t="s">
        <v>2476</v>
      </c>
      <c r="DC43" s="34" t="s">
        <v>2476</v>
      </c>
      <c r="DD43" s="34" t="s">
        <v>2476</v>
      </c>
      <c r="DE43" s="34" t="s">
        <v>2476</v>
      </c>
      <c r="DF43" s="34" t="s">
        <v>2476</v>
      </c>
      <c r="DG43" s="34" t="s">
        <v>2476</v>
      </c>
      <c r="DH43" s="34" t="s">
        <v>2476</v>
      </c>
      <c r="DI43" s="34" t="s">
        <v>2476</v>
      </c>
      <c r="DJ43" s="34" t="s">
        <v>2476</v>
      </c>
      <c r="DK43" s="34" t="s">
        <v>2476</v>
      </c>
      <c r="DL43" s="34" t="s">
        <v>2476</v>
      </c>
      <c r="DM43" s="34" t="s">
        <v>2476</v>
      </c>
      <c r="DN43" s="34" t="s">
        <v>2476</v>
      </c>
      <c r="DO43" s="34" t="s">
        <v>2476</v>
      </c>
      <c r="DP43" s="34" t="s">
        <v>2476</v>
      </c>
      <c r="DQ43" s="34" t="s">
        <v>2476</v>
      </c>
      <c r="DR43" s="34" t="s">
        <v>2476</v>
      </c>
      <c r="DS43" s="34" t="s">
        <v>2476</v>
      </c>
      <c r="DT43" s="34" t="s">
        <v>2476</v>
      </c>
      <c r="DU43" s="34" t="s">
        <v>2027</v>
      </c>
      <c r="DV43" s="34" t="s">
        <v>2476</v>
      </c>
      <c r="DW43" s="34" t="s">
        <v>2068</v>
      </c>
      <c r="DX43" s="34" t="s">
        <v>2476</v>
      </c>
      <c r="DY43" s="34" t="s">
        <v>2476</v>
      </c>
      <c r="DZ43" s="34" t="s">
        <v>2476</v>
      </c>
      <c r="EA43" s="34" t="s">
        <v>2476</v>
      </c>
      <c r="EB43" s="34" t="s">
        <v>2476</v>
      </c>
      <c r="EC43" s="34" t="s">
        <v>2476</v>
      </c>
      <c r="ED43" s="34" t="s">
        <v>2255</v>
      </c>
      <c r="EE43" s="34" t="s">
        <v>2476</v>
      </c>
      <c r="EF43" s="34" t="s">
        <v>2476</v>
      </c>
      <c r="EG43" s="34" t="s">
        <v>2476</v>
      </c>
      <c r="EH43" s="34" t="s">
        <v>2476</v>
      </c>
      <c r="EI43" s="34" t="s">
        <v>2476</v>
      </c>
      <c r="EJ43" s="34" t="s">
        <v>2476</v>
      </c>
      <c r="EK43" s="34" t="s">
        <v>2476</v>
      </c>
      <c r="EL43" s="34" t="s">
        <v>2476</v>
      </c>
      <c r="EM43" s="34" t="s">
        <v>2429</v>
      </c>
      <c r="EN43" s="34" t="s">
        <v>2476</v>
      </c>
      <c r="EO43" s="34" t="s">
        <v>2476</v>
      </c>
      <c r="EP43" s="34" t="s">
        <v>2476</v>
      </c>
      <c r="EQ43" s="34" t="s">
        <v>2476</v>
      </c>
      <c r="ER43" s="37" t="s">
        <v>2476</v>
      </c>
      <c r="ES43" s="26" t="s">
        <v>2477</v>
      </c>
    </row>
    <row r="44" spans="3:149" s="2" customFormat="1" ht="21.75" customHeight="1" x14ac:dyDescent="0.25">
      <c r="C44" s="33" t="s">
        <v>2476</v>
      </c>
      <c r="D44" s="34" t="s">
        <v>2476</v>
      </c>
      <c r="E44" s="34" t="s">
        <v>2476</v>
      </c>
      <c r="F44" s="34" t="s">
        <v>2476</v>
      </c>
      <c r="G44" s="34" t="s">
        <v>2476</v>
      </c>
      <c r="H44" s="34" t="s">
        <v>2476</v>
      </c>
      <c r="I44" s="34" t="s">
        <v>2476</v>
      </c>
      <c r="J44" s="34" t="s">
        <v>2476</v>
      </c>
      <c r="K44" s="34" t="s">
        <v>2476</v>
      </c>
      <c r="L44" s="34" t="s">
        <v>2476</v>
      </c>
      <c r="M44" s="34" t="s">
        <v>2476</v>
      </c>
      <c r="N44" s="34" t="s">
        <v>2476</v>
      </c>
      <c r="O44" s="34" t="s">
        <v>2476</v>
      </c>
      <c r="P44" s="34" t="s">
        <v>2476</v>
      </c>
      <c r="Q44" s="34" t="s">
        <v>2476</v>
      </c>
      <c r="R44" s="34" t="s">
        <v>2476</v>
      </c>
      <c r="S44" s="34" t="s">
        <v>2476</v>
      </c>
      <c r="T44" s="34" t="s">
        <v>2476</v>
      </c>
      <c r="U44" s="34" t="s">
        <v>2476</v>
      </c>
      <c r="V44" s="34" t="s">
        <v>2476</v>
      </c>
      <c r="W44" s="34" t="s">
        <v>830</v>
      </c>
      <c r="X44" s="34" t="s">
        <v>2476</v>
      </c>
      <c r="Y44" s="34" t="s">
        <v>2476</v>
      </c>
      <c r="Z44" s="34" t="s">
        <v>2476</v>
      </c>
      <c r="AA44" s="34" t="s">
        <v>2476</v>
      </c>
      <c r="AB44" s="34" t="s">
        <v>2476</v>
      </c>
      <c r="AC44" s="34" t="s">
        <v>2476</v>
      </c>
      <c r="AD44" s="34" t="s">
        <v>2476</v>
      </c>
      <c r="AE44" s="34" t="s">
        <v>2476</v>
      </c>
      <c r="AF44" s="34" t="s">
        <v>2476</v>
      </c>
      <c r="AG44" s="34" t="s">
        <v>2476</v>
      </c>
      <c r="AH44" s="34" t="s">
        <v>2476</v>
      </c>
      <c r="AI44" s="34" t="s">
        <v>2476</v>
      </c>
      <c r="AJ44" s="34" t="s">
        <v>2476</v>
      </c>
      <c r="AK44" s="34" t="s">
        <v>2476</v>
      </c>
      <c r="AL44" s="34" t="s">
        <v>2476</v>
      </c>
      <c r="AM44" s="34" t="s">
        <v>2476</v>
      </c>
      <c r="AN44" s="34" t="s">
        <v>2476</v>
      </c>
      <c r="AO44" s="34" t="s">
        <v>2476</v>
      </c>
      <c r="AP44" s="34" t="s">
        <v>2476</v>
      </c>
      <c r="AQ44" s="34" t="s">
        <v>1067</v>
      </c>
      <c r="AR44" s="34" t="s">
        <v>2476</v>
      </c>
      <c r="AS44" s="34" t="s">
        <v>2476</v>
      </c>
      <c r="AT44" s="34" t="s">
        <v>2476</v>
      </c>
      <c r="AU44" s="34" t="s">
        <v>2476</v>
      </c>
      <c r="AV44" s="34" t="s">
        <v>2476</v>
      </c>
      <c r="AW44" s="34" t="s">
        <v>2476</v>
      </c>
      <c r="AX44" s="34" t="s">
        <v>2476</v>
      </c>
      <c r="AY44" s="34" t="s">
        <v>2476</v>
      </c>
      <c r="AZ44" s="34" t="s">
        <v>2476</v>
      </c>
      <c r="BA44" s="34" t="s">
        <v>2476</v>
      </c>
      <c r="BB44" s="34" t="s">
        <v>2476</v>
      </c>
      <c r="BC44" s="34" t="s">
        <v>1239</v>
      </c>
      <c r="BD44" s="34" t="s">
        <v>2476</v>
      </c>
      <c r="BE44" s="34" t="s">
        <v>1318</v>
      </c>
      <c r="BF44" s="34" t="s">
        <v>2476</v>
      </c>
      <c r="BG44" s="34" t="s">
        <v>2476</v>
      </c>
      <c r="BH44" s="34" t="s">
        <v>1408</v>
      </c>
      <c r="BI44" s="34" t="s">
        <v>1446</v>
      </c>
      <c r="BJ44" s="34" t="s">
        <v>2476</v>
      </c>
      <c r="BK44" s="34" t="s">
        <v>2476</v>
      </c>
      <c r="BL44" s="34" t="s">
        <v>2476</v>
      </c>
      <c r="BM44" s="34" t="s">
        <v>2476</v>
      </c>
      <c r="BN44" s="34" t="s">
        <v>2476</v>
      </c>
      <c r="BO44" s="34" t="s">
        <v>2476</v>
      </c>
      <c r="BP44" s="34" t="s">
        <v>2476</v>
      </c>
      <c r="BQ44" s="34" t="s">
        <v>2476</v>
      </c>
      <c r="BR44" s="34" t="s">
        <v>2476</v>
      </c>
      <c r="BS44" s="34" t="s">
        <v>2476</v>
      </c>
      <c r="BT44" s="34" t="s">
        <v>2476</v>
      </c>
      <c r="BU44" s="34" t="s">
        <v>2476</v>
      </c>
      <c r="BV44" s="34" t="s">
        <v>2476</v>
      </c>
      <c r="BW44" s="34" t="s">
        <v>2476</v>
      </c>
      <c r="BX44" s="34" t="s">
        <v>2476</v>
      </c>
      <c r="BY44" s="34" t="s">
        <v>2476</v>
      </c>
      <c r="BZ44" s="34" t="s">
        <v>2476</v>
      </c>
      <c r="CA44" s="34" t="s">
        <v>2476</v>
      </c>
      <c r="CB44" s="34" t="s">
        <v>2476</v>
      </c>
      <c r="CC44" s="34" t="s">
        <v>2476</v>
      </c>
      <c r="CD44" s="34" t="s">
        <v>2476</v>
      </c>
      <c r="CE44" s="34" t="s">
        <v>2476</v>
      </c>
      <c r="CF44" s="34" t="s">
        <v>2476</v>
      </c>
      <c r="CG44" s="34" t="s">
        <v>2476</v>
      </c>
      <c r="CH44" s="34" t="s">
        <v>2476</v>
      </c>
      <c r="CI44" s="34" t="s">
        <v>2476</v>
      </c>
      <c r="CJ44" s="34" t="s">
        <v>2476</v>
      </c>
      <c r="CK44" s="34" t="s">
        <v>2476</v>
      </c>
      <c r="CL44" s="34" t="s">
        <v>2476</v>
      </c>
      <c r="CM44" s="34" t="s">
        <v>2476</v>
      </c>
      <c r="CN44" s="34" t="s">
        <v>2476</v>
      </c>
      <c r="CO44" s="34" t="s">
        <v>2476</v>
      </c>
      <c r="CP44" s="34" t="s">
        <v>2476</v>
      </c>
      <c r="CQ44" s="34" t="s">
        <v>2476</v>
      </c>
      <c r="CR44" s="34" t="s">
        <v>2476</v>
      </c>
      <c r="CS44" s="34" t="s">
        <v>2476</v>
      </c>
      <c r="CT44" s="34" t="s">
        <v>2476</v>
      </c>
      <c r="CU44" s="34" t="s">
        <v>2476</v>
      </c>
      <c r="CV44" s="34" t="s">
        <v>2476</v>
      </c>
      <c r="CW44" s="34" t="s">
        <v>2476</v>
      </c>
      <c r="CX44" s="34" t="s">
        <v>2476</v>
      </c>
      <c r="CY44" s="34" t="s">
        <v>2476</v>
      </c>
      <c r="CZ44" s="34" t="s">
        <v>2476</v>
      </c>
      <c r="DA44" s="34" t="s">
        <v>2476</v>
      </c>
      <c r="DB44" s="34" t="s">
        <v>2476</v>
      </c>
      <c r="DC44" s="34" t="s">
        <v>2476</v>
      </c>
      <c r="DD44" s="34" t="s">
        <v>2476</v>
      </c>
      <c r="DE44" s="34" t="s">
        <v>2476</v>
      </c>
      <c r="DF44" s="34" t="s">
        <v>2476</v>
      </c>
      <c r="DG44" s="34" t="s">
        <v>2476</v>
      </c>
      <c r="DH44" s="34" t="s">
        <v>2476</v>
      </c>
      <c r="DI44" s="34" t="s">
        <v>2476</v>
      </c>
      <c r="DJ44" s="34" t="s">
        <v>2476</v>
      </c>
      <c r="DK44" s="34" t="s">
        <v>2476</v>
      </c>
      <c r="DL44" s="34" t="s">
        <v>2476</v>
      </c>
      <c r="DM44" s="34" t="s">
        <v>2476</v>
      </c>
      <c r="DN44" s="34" t="s">
        <v>2476</v>
      </c>
      <c r="DO44" s="34" t="s">
        <v>2476</v>
      </c>
      <c r="DP44" s="34" t="s">
        <v>2476</v>
      </c>
      <c r="DQ44" s="34" t="s">
        <v>2476</v>
      </c>
      <c r="DR44" s="34" t="s">
        <v>2476</v>
      </c>
      <c r="DS44" s="34" t="s">
        <v>2476</v>
      </c>
      <c r="DT44" s="34" t="s">
        <v>2476</v>
      </c>
      <c r="DU44" s="34" t="s">
        <v>2028</v>
      </c>
      <c r="DV44" s="34" t="s">
        <v>2476</v>
      </c>
      <c r="DW44" s="34" t="s">
        <v>2069</v>
      </c>
      <c r="DX44" s="34" t="s">
        <v>2476</v>
      </c>
      <c r="DY44" s="34" t="s">
        <v>2476</v>
      </c>
      <c r="DZ44" s="34" t="s">
        <v>2476</v>
      </c>
      <c r="EA44" s="34" t="s">
        <v>2476</v>
      </c>
      <c r="EB44" s="34" t="s">
        <v>2476</v>
      </c>
      <c r="EC44" s="34" t="s">
        <v>2476</v>
      </c>
      <c r="ED44" s="34" t="s">
        <v>2256</v>
      </c>
      <c r="EE44" s="34" t="s">
        <v>2476</v>
      </c>
      <c r="EF44" s="34" t="s">
        <v>2476</v>
      </c>
      <c r="EG44" s="34" t="s">
        <v>2476</v>
      </c>
      <c r="EH44" s="34" t="s">
        <v>2476</v>
      </c>
      <c r="EI44" s="34" t="s">
        <v>2476</v>
      </c>
      <c r="EJ44" s="34" t="s">
        <v>2476</v>
      </c>
      <c r="EK44" s="34" t="s">
        <v>2476</v>
      </c>
      <c r="EL44" s="34" t="s">
        <v>2476</v>
      </c>
      <c r="EM44" s="34" t="s">
        <v>2430</v>
      </c>
      <c r="EN44" s="34" t="s">
        <v>2476</v>
      </c>
      <c r="EO44" s="34" t="s">
        <v>2476</v>
      </c>
      <c r="EP44" s="34" t="s">
        <v>2476</v>
      </c>
      <c r="EQ44" s="34" t="s">
        <v>2476</v>
      </c>
      <c r="ER44" s="37" t="s">
        <v>2476</v>
      </c>
      <c r="ES44" s="26" t="s">
        <v>2477</v>
      </c>
    </row>
    <row r="45" spans="3:149" s="2" customFormat="1" ht="21.75" customHeight="1" x14ac:dyDescent="0.25">
      <c r="C45" s="33" t="s">
        <v>2476</v>
      </c>
      <c r="D45" s="34" t="s">
        <v>2476</v>
      </c>
      <c r="E45" s="34" t="s">
        <v>2476</v>
      </c>
      <c r="F45" s="34" t="s">
        <v>2476</v>
      </c>
      <c r="G45" s="34" t="s">
        <v>2476</v>
      </c>
      <c r="H45" s="34" t="s">
        <v>2476</v>
      </c>
      <c r="I45" s="34" t="s">
        <v>2476</v>
      </c>
      <c r="J45" s="34" t="s">
        <v>2476</v>
      </c>
      <c r="K45" s="34" t="s">
        <v>2476</v>
      </c>
      <c r="L45" s="34" t="s">
        <v>2476</v>
      </c>
      <c r="M45" s="34" t="s">
        <v>2476</v>
      </c>
      <c r="N45" s="34" t="s">
        <v>2476</v>
      </c>
      <c r="O45" s="34" t="s">
        <v>2476</v>
      </c>
      <c r="P45" s="34" t="s">
        <v>2476</v>
      </c>
      <c r="Q45" s="34" t="s">
        <v>2476</v>
      </c>
      <c r="R45" s="34" t="s">
        <v>2476</v>
      </c>
      <c r="S45" s="34" t="s">
        <v>2476</v>
      </c>
      <c r="T45" s="34" t="s">
        <v>2476</v>
      </c>
      <c r="U45" s="34" t="s">
        <v>2476</v>
      </c>
      <c r="V45" s="34" t="s">
        <v>2476</v>
      </c>
      <c r="W45" s="34" t="s">
        <v>2476</v>
      </c>
      <c r="X45" s="34" t="s">
        <v>2476</v>
      </c>
      <c r="Y45" s="34" t="s">
        <v>2476</v>
      </c>
      <c r="Z45" s="34" t="s">
        <v>2476</v>
      </c>
      <c r="AA45" s="34" t="s">
        <v>2476</v>
      </c>
      <c r="AB45" s="34" t="s">
        <v>2476</v>
      </c>
      <c r="AC45" s="34" t="s">
        <v>2476</v>
      </c>
      <c r="AD45" s="34" t="s">
        <v>2476</v>
      </c>
      <c r="AE45" s="34" t="s">
        <v>2476</v>
      </c>
      <c r="AF45" s="34" t="s">
        <v>2476</v>
      </c>
      <c r="AG45" s="34" t="s">
        <v>2476</v>
      </c>
      <c r="AH45" s="34" t="s">
        <v>2476</v>
      </c>
      <c r="AI45" s="34" t="s">
        <v>2476</v>
      </c>
      <c r="AJ45" s="34" t="s">
        <v>2476</v>
      </c>
      <c r="AK45" s="34" t="s">
        <v>2476</v>
      </c>
      <c r="AL45" s="34" t="s">
        <v>2476</v>
      </c>
      <c r="AM45" s="34" t="s">
        <v>2476</v>
      </c>
      <c r="AN45" s="34" t="s">
        <v>2476</v>
      </c>
      <c r="AO45" s="34" t="s">
        <v>2476</v>
      </c>
      <c r="AP45" s="34" t="s">
        <v>2476</v>
      </c>
      <c r="AQ45" s="34" t="s">
        <v>1068</v>
      </c>
      <c r="AR45" s="34" t="s">
        <v>2476</v>
      </c>
      <c r="AS45" s="34" t="s">
        <v>2476</v>
      </c>
      <c r="AT45" s="34" t="s">
        <v>2476</v>
      </c>
      <c r="AU45" s="34" t="s">
        <v>2476</v>
      </c>
      <c r="AV45" s="34" t="s">
        <v>2476</v>
      </c>
      <c r="AW45" s="34" t="s">
        <v>2476</v>
      </c>
      <c r="AX45" s="34" t="s">
        <v>2476</v>
      </c>
      <c r="AY45" s="34" t="s">
        <v>2476</v>
      </c>
      <c r="AZ45" s="34" t="s">
        <v>2476</v>
      </c>
      <c r="BA45" s="34" t="s">
        <v>2476</v>
      </c>
      <c r="BB45" s="34" t="s">
        <v>2476</v>
      </c>
      <c r="BC45" s="34" t="s">
        <v>1240</v>
      </c>
      <c r="BD45" s="34" t="s">
        <v>2476</v>
      </c>
      <c r="BE45" s="34" t="s">
        <v>1319</v>
      </c>
      <c r="BF45" s="34" t="s">
        <v>2476</v>
      </c>
      <c r="BG45" s="34" t="s">
        <v>2476</v>
      </c>
      <c r="BH45" s="34" t="s">
        <v>1409</v>
      </c>
      <c r="BI45" s="34" t="s">
        <v>2476</v>
      </c>
      <c r="BJ45" s="34" t="s">
        <v>2476</v>
      </c>
      <c r="BK45" s="34" t="s">
        <v>2476</v>
      </c>
      <c r="BL45" s="34" t="s">
        <v>2476</v>
      </c>
      <c r="BM45" s="34" t="s">
        <v>2476</v>
      </c>
      <c r="BN45" s="34" t="s">
        <v>2476</v>
      </c>
      <c r="BO45" s="34" t="s">
        <v>2476</v>
      </c>
      <c r="BP45" s="34" t="s">
        <v>2476</v>
      </c>
      <c r="BQ45" s="34" t="s">
        <v>2476</v>
      </c>
      <c r="BR45" s="34" t="s">
        <v>2476</v>
      </c>
      <c r="BS45" s="34" t="s">
        <v>2476</v>
      </c>
      <c r="BT45" s="34" t="s">
        <v>2476</v>
      </c>
      <c r="BU45" s="34" t="s">
        <v>2476</v>
      </c>
      <c r="BV45" s="34" t="s">
        <v>2476</v>
      </c>
      <c r="BW45" s="34" t="s">
        <v>2476</v>
      </c>
      <c r="BX45" s="34" t="s">
        <v>2476</v>
      </c>
      <c r="BY45" s="34" t="s">
        <v>2476</v>
      </c>
      <c r="BZ45" s="34" t="s">
        <v>2476</v>
      </c>
      <c r="CA45" s="34" t="s">
        <v>2476</v>
      </c>
      <c r="CB45" s="34" t="s">
        <v>2476</v>
      </c>
      <c r="CC45" s="34" t="s">
        <v>2476</v>
      </c>
      <c r="CD45" s="34" t="s">
        <v>2476</v>
      </c>
      <c r="CE45" s="34" t="s">
        <v>2476</v>
      </c>
      <c r="CF45" s="34" t="s">
        <v>2476</v>
      </c>
      <c r="CG45" s="34" t="s">
        <v>2476</v>
      </c>
      <c r="CH45" s="34" t="s">
        <v>2476</v>
      </c>
      <c r="CI45" s="34" t="s">
        <v>2476</v>
      </c>
      <c r="CJ45" s="34" t="s">
        <v>2476</v>
      </c>
      <c r="CK45" s="34" t="s">
        <v>2476</v>
      </c>
      <c r="CL45" s="34" t="s">
        <v>2476</v>
      </c>
      <c r="CM45" s="34" t="s">
        <v>2476</v>
      </c>
      <c r="CN45" s="34" t="s">
        <v>2476</v>
      </c>
      <c r="CO45" s="34" t="s">
        <v>2476</v>
      </c>
      <c r="CP45" s="34" t="s">
        <v>2476</v>
      </c>
      <c r="CQ45" s="34" t="s">
        <v>2476</v>
      </c>
      <c r="CR45" s="34" t="s">
        <v>2476</v>
      </c>
      <c r="CS45" s="34" t="s">
        <v>2476</v>
      </c>
      <c r="CT45" s="34" t="s">
        <v>2476</v>
      </c>
      <c r="CU45" s="34" t="s">
        <v>2476</v>
      </c>
      <c r="CV45" s="34" t="s">
        <v>2476</v>
      </c>
      <c r="CW45" s="34" t="s">
        <v>2476</v>
      </c>
      <c r="CX45" s="34" t="s">
        <v>2476</v>
      </c>
      <c r="CY45" s="34" t="s">
        <v>2476</v>
      </c>
      <c r="CZ45" s="34" t="s">
        <v>2476</v>
      </c>
      <c r="DA45" s="34" t="s">
        <v>2476</v>
      </c>
      <c r="DB45" s="34" t="s">
        <v>2476</v>
      </c>
      <c r="DC45" s="34" t="s">
        <v>2476</v>
      </c>
      <c r="DD45" s="34" t="s">
        <v>2476</v>
      </c>
      <c r="DE45" s="34" t="s">
        <v>2476</v>
      </c>
      <c r="DF45" s="34" t="s">
        <v>2476</v>
      </c>
      <c r="DG45" s="34" t="s">
        <v>2476</v>
      </c>
      <c r="DH45" s="34" t="s">
        <v>2476</v>
      </c>
      <c r="DI45" s="34" t="s">
        <v>2476</v>
      </c>
      <c r="DJ45" s="34" t="s">
        <v>2476</v>
      </c>
      <c r="DK45" s="34" t="s">
        <v>2476</v>
      </c>
      <c r="DL45" s="34" t="s">
        <v>2476</v>
      </c>
      <c r="DM45" s="34" t="s">
        <v>2476</v>
      </c>
      <c r="DN45" s="34" t="s">
        <v>2476</v>
      </c>
      <c r="DO45" s="34" t="s">
        <v>2476</v>
      </c>
      <c r="DP45" s="34" t="s">
        <v>2476</v>
      </c>
      <c r="DQ45" s="34" t="s">
        <v>2476</v>
      </c>
      <c r="DR45" s="34" t="s">
        <v>2476</v>
      </c>
      <c r="DS45" s="34" t="s">
        <v>2476</v>
      </c>
      <c r="DT45" s="34" t="s">
        <v>2476</v>
      </c>
      <c r="DU45" s="34" t="s">
        <v>2029</v>
      </c>
      <c r="DV45" s="34" t="s">
        <v>2476</v>
      </c>
      <c r="DW45" s="34" t="s">
        <v>2070</v>
      </c>
      <c r="DX45" s="34" t="s">
        <v>2476</v>
      </c>
      <c r="DY45" s="34" t="s">
        <v>2476</v>
      </c>
      <c r="DZ45" s="34" t="s">
        <v>2476</v>
      </c>
      <c r="EA45" s="34" t="s">
        <v>2476</v>
      </c>
      <c r="EB45" s="34" t="s">
        <v>2476</v>
      </c>
      <c r="EC45" s="34" t="s">
        <v>2476</v>
      </c>
      <c r="ED45" s="34" t="s">
        <v>2257</v>
      </c>
      <c r="EE45" s="34" t="s">
        <v>2476</v>
      </c>
      <c r="EF45" s="34" t="s">
        <v>2476</v>
      </c>
      <c r="EG45" s="34" t="s">
        <v>2476</v>
      </c>
      <c r="EH45" s="34" t="s">
        <v>2476</v>
      </c>
      <c r="EI45" s="34" t="s">
        <v>2476</v>
      </c>
      <c r="EJ45" s="34" t="s">
        <v>2476</v>
      </c>
      <c r="EK45" s="34" t="s">
        <v>2476</v>
      </c>
      <c r="EL45" s="34" t="s">
        <v>2476</v>
      </c>
      <c r="EM45" s="34" t="s">
        <v>2431</v>
      </c>
      <c r="EN45" s="34" t="s">
        <v>2476</v>
      </c>
      <c r="EO45" s="34" t="s">
        <v>2476</v>
      </c>
      <c r="EP45" s="34" t="s">
        <v>2476</v>
      </c>
      <c r="EQ45" s="34" t="s">
        <v>2476</v>
      </c>
      <c r="ER45" s="37" t="s">
        <v>2476</v>
      </c>
      <c r="ES45" s="26" t="s">
        <v>2477</v>
      </c>
    </row>
    <row r="46" spans="3:149" s="2" customFormat="1" ht="21.75" customHeight="1" x14ac:dyDescent="0.25">
      <c r="C46" s="33" t="s">
        <v>2476</v>
      </c>
      <c r="D46" s="34" t="s">
        <v>2476</v>
      </c>
      <c r="E46" s="34" t="s">
        <v>2476</v>
      </c>
      <c r="F46" s="34" t="s">
        <v>2476</v>
      </c>
      <c r="G46" s="34" t="s">
        <v>2476</v>
      </c>
      <c r="H46" s="34" t="s">
        <v>2476</v>
      </c>
      <c r="I46" s="34" t="s">
        <v>2476</v>
      </c>
      <c r="J46" s="34" t="s">
        <v>2476</v>
      </c>
      <c r="K46" s="34" t="s">
        <v>2476</v>
      </c>
      <c r="L46" s="34" t="s">
        <v>2476</v>
      </c>
      <c r="M46" s="34" t="s">
        <v>2476</v>
      </c>
      <c r="N46" s="34" t="s">
        <v>2476</v>
      </c>
      <c r="O46" s="34" t="s">
        <v>2476</v>
      </c>
      <c r="P46" s="34" t="s">
        <v>2476</v>
      </c>
      <c r="Q46" s="34" t="s">
        <v>2476</v>
      </c>
      <c r="R46" s="34" t="s">
        <v>2476</v>
      </c>
      <c r="S46" s="34" t="s">
        <v>2476</v>
      </c>
      <c r="T46" s="34" t="s">
        <v>2476</v>
      </c>
      <c r="U46" s="34" t="s">
        <v>2476</v>
      </c>
      <c r="V46" s="34" t="s">
        <v>2476</v>
      </c>
      <c r="W46" s="34" t="s">
        <v>2476</v>
      </c>
      <c r="X46" s="34" t="s">
        <v>2476</v>
      </c>
      <c r="Y46" s="34" t="s">
        <v>2476</v>
      </c>
      <c r="Z46" s="34" t="s">
        <v>2476</v>
      </c>
      <c r="AA46" s="34" t="s">
        <v>2476</v>
      </c>
      <c r="AB46" s="34" t="s">
        <v>2476</v>
      </c>
      <c r="AC46" s="34" t="s">
        <v>2476</v>
      </c>
      <c r="AD46" s="34" t="s">
        <v>2476</v>
      </c>
      <c r="AE46" s="34" t="s">
        <v>2476</v>
      </c>
      <c r="AF46" s="34" t="s">
        <v>2476</v>
      </c>
      <c r="AG46" s="34" t="s">
        <v>2476</v>
      </c>
      <c r="AH46" s="34" t="s">
        <v>2476</v>
      </c>
      <c r="AI46" s="34" t="s">
        <v>2476</v>
      </c>
      <c r="AJ46" s="34" t="s">
        <v>2476</v>
      </c>
      <c r="AK46" s="34" t="s">
        <v>2476</v>
      </c>
      <c r="AL46" s="34" t="s">
        <v>2476</v>
      </c>
      <c r="AM46" s="34" t="s">
        <v>2476</v>
      </c>
      <c r="AN46" s="34" t="s">
        <v>2476</v>
      </c>
      <c r="AO46" s="34" t="s">
        <v>2476</v>
      </c>
      <c r="AP46" s="34" t="s">
        <v>2476</v>
      </c>
      <c r="AQ46" s="34" t="s">
        <v>1069</v>
      </c>
      <c r="AR46" s="34" t="s">
        <v>2476</v>
      </c>
      <c r="AS46" s="34" t="s">
        <v>2476</v>
      </c>
      <c r="AT46" s="34" t="s">
        <v>2476</v>
      </c>
      <c r="AU46" s="34" t="s">
        <v>2476</v>
      </c>
      <c r="AV46" s="34" t="s">
        <v>2476</v>
      </c>
      <c r="AW46" s="34" t="s">
        <v>2476</v>
      </c>
      <c r="AX46" s="34" t="s">
        <v>2476</v>
      </c>
      <c r="AY46" s="34" t="s">
        <v>2476</v>
      </c>
      <c r="AZ46" s="34" t="s">
        <v>2476</v>
      </c>
      <c r="BA46" s="34" t="s">
        <v>2476</v>
      </c>
      <c r="BB46" s="34" t="s">
        <v>2476</v>
      </c>
      <c r="BC46" s="34" t="s">
        <v>1241</v>
      </c>
      <c r="BD46" s="34" t="s">
        <v>2476</v>
      </c>
      <c r="BE46" s="34" t="s">
        <v>1320</v>
      </c>
      <c r="BF46" s="34" t="s">
        <v>2476</v>
      </c>
      <c r="BG46" s="34" t="s">
        <v>2476</v>
      </c>
      <c r="BH46" s="34" t="s">
        <v>2476</v>
      </c>
      <c r="BI46" s="34" t="s">
        <v>2476</v>
      </c>
      <c r="BJ46" s="34" t="s">
        <v>2476</v>
      </c>
      <c r="BK46" s="34" t="s">
        <v>2476</v>
      </c>
      <c r="BL46" s="34" t="s">
        <v>2476</v>
      </c>
      <c r="BM46" s="34" t="s">
        <v>2476</v>
      </c>
      <c r="BN46" s="34" t="s">
        <v>2476</v>
      </c>
      <c r="BO46" s="34" t="s">
        <v>2476</v>
      </c>
      <c r="BP46" s="34" t="s">
        <v>2476</v>
      </c>
      <c r="BQ46" s="34" t="s">
        <v>2476</v>
      </c>
      <c r="BR46" s="34" t="s">
        <v>2476</v>
      </c>
      <c r="BS46" s="34" t="s">
        <v>2476</v>
      </c>
      <c r="BT46" s="34" t="s">
        <v>2476</v>
      </c>
      <c r="BU46" s="34" t="s">
        <v>2476</v>
      </c>
      <c r="BV46" s="34" t="s">
        <v>2476</v>
      </c>
      <c r="BW46" s="34" t="s">
        <v>2476</v>
      </c>
      <c r="BX46" s="34" t="s">
        <v>2476</v>
      </c>
      <c r="BY46" s="34" t="s">
        <v>2476</v>
      </c>
      <c r="BZ46" s="34" t="s">
        <v>2476</v>
      </c>
      <c r="CA46" s="34" t="s">
        <v>2476</v>
      </c>
      <c r="CB46" s="34" t="s">
        <v>2476</v>
      </c>
      <c r="CC46" s="34" t="s">
        <v>2476</v>
      </c>
      <c r="CD46" s="34" t="s">
        <v>2476</v>
      </c>
      <c r="CE46" s="34" t="s">
        <v>2476</v>
      </c>
      <c r="CF46" s="34" t="s">
        <v>2476</v>
      </c>
      <c r="CG46" s="34" t="s">
        <v>2476</v>
      </c>
      <c r="CH46" s="34" t="s">
        <v>2476</v>
      </c>
      <c r="CI46" s="34" t="s">
        <v>2476</v>
      </c>
      <c r="CJ46" s="34" t="s">
        <v>2476</v>
      </c>
      <c r="CK46" s="34" t="s">
        <v>2476</v>
      </c>
      <c r="CL46" s="34" t="s">
        <v>2476</v>
      </c>
      <c r="CM46" s="34" t="s">
        <v>2476</v>
      </c>
      <c r="CN46" s="34" t="s">
        <v>2476</v>
      </c>
      <c r="CO46" s="34" t="s">
        <v>2476</v>
      </c>
      <c r="CP46" s="34" t="s">
        <v>2476</v>
      </c>
      <c r="CQ46" s="34" t="s">
        <v>2476</v>
      </c>
      <c r="CR46" s="34" t="s">
        <v>2476</v>
      </c>
      <c r="CS46" s="34" t="s">
        <v>2476</v>
      </c>
      <c r="CT46" s="34" t="s">
        <v>2476</v>
      </c>
      <c r="CU46" s="34" t="s">
        <v>2476</v>
      </c>
      <c r="CV46" s="34" t="s">
        <v>2476</v>
      </c>
      <c r="CW46" s="34" t="s">
        <v>2476</v>
      </c>
      <c r="CX46" s="34" t="s">
        <v>2476</v>
      </c>
      <c r="CY46" s="34" t="s">
        <v>2476</v>
      </c>
      <c r="CZ46" s="34" t="s">
        <v>2476</v>
      </c>
      <c r="DA46" s="34" t="s">
        <v>2476</v>
      </c>
      <c r="DB46" s="34" t="s">
        <v>2476</v>
      </c>
      <c r="DC46" s="34" t="s">
        <v>2476</v>
      </c>
      <c r="DD46" s="34" t="s">
        <v>2476</v>
      </c>
      <c r="DE46" s="34" t="s">
        <v>2476</v>
      </c>
      <c r="DF46" s="34" t="s">
        <v>2476</v>
      </c>
      <c r="DG46" s="34" t="s">
        <v>2476</v>
      </c>
      <c r="DH46" s="34" t="s">
        <v>2476</v>
      </c>
      <c r="DI46" s="34" t="s">
        <v>2476</v>
      </c>
      <c r="DJ46" s="34" t="s">
        <v>2476</v>
      </c>
      <c r="DK46" s="34" t="s">
        <v>2476</v>
      </c>
      <c r="DL46" s="34" t="s">
        <v>2476</v>
      </c>
      <c r="DM46" s="34" t="s">
        <v>2476</v>
      </c>
      <c r="DN46" s="34" t="s">
        <v>2476</v>
      </c>
      <c r="DO46" s="34" t="s">
        <v>2476</v>
      </c>
      <c r="DP46" s="34" t="s">
        <v>2476</v>
      </c>
      <c r="DQ46" s="34" t="s">
        <v>2476</v>
      </c>
      <c r="DR46" s="34" t="s">
        <v>2476</v>
      </c>
      <c r="DS46" s="34" t="s">
        <v>2476</v>
      </c>
      <c r="DT46" s="34" t="s">
        <v>2476</v>
      </c>
      <c r="DU46" s="34" t="s">
        <v>2476</v>
      </c>
      <c r="DV46" s="34" t="s">
        <v>2476</v>
      </c>
      <c r="DW46" s="34" t="s">
        <v>2071</v>
      </c>
      <c r="DX46" s="34" t="s">
        <v>2476</v>
      </c>
      <c r="DY46" s="34" t="s">
        <v>2476</v>
      </c>
      <c r="DZ46" s="34" t="s">
        <v>2476</v>
      </c>
      <c r="EA46" s="34" t="s">
        <v>2476</v>
      </c>
      <c r="EB46" s="34" t="s">
        <v>2476</v>
      </c>
      <c r="EC46" s="34" t="s">
        <v>2476</v>
      </c>
      <c r="ED46" s="34" t="s">
        <v>2258</v>
      </c>
      <c r="EE46" s="34" t="s">
        <v>2476</v>
      </c>
      <c r="EF46" s="34" t="s">
        <v>2476</v>
      </c>
      <c r="EG46" s="34" t="s">
        <v>2476</v>
      </c>
      <c r="EH46" s="34" t="s">
        <v>2476</v>
      </c>
      <c r="EI46" s="34" t="s">
        <v>2476</v>
      </c>
      <c r="EJ46" s="34" t="s">
        <v>2476</v>
      </c>
      <c r="EK46" s="34" t="s">
        <v>2476</v>
      </c>
      <c r="EL46" s="34" t="s">
        <v>2476</v>
      </c>
      <c r="EM46" s="34" t="s">
        <v>2432</v>
      </c>
      <c r="EN46" s="34" t="s">
        <v>2476</v>
      </c>
      <c r="EO46" s="34" t="s">
        <v>2476</v>
      </c>
      <c r="EP46" s="34" t="s">
        <v>2476</v>
      </c>
      <c r="EQ46" s="34" t="s">
        <v>2476</v>
      </c>
      <c r="ER46" s="37" t="s">
        <v>2476</v>
      </c>
      <c r="ES46" s="26" t="s">
        <v>2477</v>
      </c>
    </row>
    <row r="47" spans="3:149" s="2" customFormat="1" ht="21.75" customHeight="1" x14ac:dyDescent="0.25">
      <c r="C47" s="33" t="s">
        <v>2476</v>
      </c>
      <c r="D47" s="34" t="s">
        <v>2476</v>
      </c>
      <c r="E47" s="34" t="s">
        <v>2476</v>
      </c>
      <c r="F47" s="34" t="s">
        <v>2476</v>
      </c>
      <c r="G47" s="34" t="s">
        <v>2476</v>
      </c>
      <c r="H47" s="34" t="s">
        <v>2476</v>
      </c>
      <c r="I47" s="34" t="s">
        <v>2476</v>
      </c>
      <c r="J47" s="34" t="s">
        <v>2476</v>
      </c>
      <c r="K47" s="34" t="s">
        <v>2476</v>
      </c>
      <c r="L47" s="34" t="s">
        <v>2476</v>
      </c>
      <c r="M47" s="34" t="s">
        <v>2476</v>
      </c>
      <c r="N47" s="34" t="s">
        <v>2476</v>
      </c>
      <c r="O47" s="34" t="s">
        <v>2476</v>
      </c>
      <c r="P47" s="34" t="s">
        <v>2476</v>
      </c>
      <c r="Q47" s="34" t="s">
        <v>2476</v>
      </c>
      <c r="R47" s="34" t="s">
        <v>2476</v>
      </c>
      <c r="S47" s="34" t="s">
        <v>2476</v>
      </c>
      <c r="T47" s="34" t="s">
        <v>2476</v>
      </c>
      <c r="U47" s="34" t="s">
        <v>2476</v>
      </c>
      <c r="V47" s="34" t="s">
        <v>2476</v>
      </c>
      <c r="W47" s="34" t="s">
        <v>2476</v>
      </c>
      <c r="X47" s="34" t="s">
        <v>2476</v>
      </c>
      <c r="Y47" s="34" t="s">
        <v>2476</v>
      </c>
      <c r="Z47" s="34" t="s">
        <v>2476</v>
      </c>
      <c r="AA47" s="34" t="s">
        <v>2476</v>
      </c>
      <c r="AB47" s="34" t="s">
        <v>2476</v>
      </c>
      <c r="AC47" s="34" t="s">
        <v>2476</v>
      </c>
      <c r="AD47" s="34" t="s">
        <v>2476</v>
      </c>
      <c r="AE47" s="34" t="s">
        <v>2476</v>
      </c>
      <c r="AF47" s="34" t="s">
        <v>2476</v>
      </c>
      <c r="AG47" s="34" t="s">
        <v>2476</v>
      </c>
      <c r="AH47" s="34" t="s">
        <v>2476</v>
      </c>
      <c r="AI47" s="34" t="s">
        <v>2476</v>
      </c>
      <c r="AJ47" s="34" t="s">
        <v>2476</v>
      </c>
      <c r="AK47" s="34" t="s">
        <v>2476</v>
      </c>
      <c r="AL47" s="34" t="s">
        <v>2476</v>
      </c>
      <c r="AM47" s="34" t="s">
        <v>2476</v>
      </c>
      <c r="AN47" s="34" t="s">
        <v>2476</v>
      </c>
      <c r="AO47" s="34" t="s">
        <v>2476</v>
      </c>
      <c r="AP47" s="34" t="s">
        <v>2476</v>
      </c>
      <c r="AQ47" s="34" t="s">
        <v>1070</v>
      </c>
      <c r="AR47" s="34" t="s">
        <v>2476</v>
      </c>
      <c r="AS47" s="34" t="s">
        <v>2476</v>
      </c>
      <c r="AT47" s="34" t="s">
        <v>2476</v>
      </c>
      <c r="AU47" s="34" t="s">
        <v>2476</v>
      </c>
      <c r="AV47" s="34" t="s">
        <v>2476</v>
      </c>
      <c r="AW47" s="34" t="s">
        <v>2476</v>
      </c>
      <c r="AX47" s="34" t="s">
        <v>2476</v>
      </c>
      <c r="AY47" s="34" t="s">
        <v>2476</v>
      </c>
      <c r="AZ47" s="34" t="s">
        <v>2476</v>
      </c>
      <c r="BA47" s="34" t="s">
        <v>2476</v>
      </c>
      <c r="BB47" s="34" t="s">
        <v>2476</v>
      </c>
      <c r="BC47" s="34" t="s">
        <v>1242</v>
      </c>
      <c r="BD47" s="34" t="s">
        <v>2476</v>
      </c>
      <c r="BE47" s="34" t="s">
        <v>1321</v>
      </c>
      <c r="BF47" s="34" t="s">
        <v>2476</v>
      </c>
      <c r="BG47" s="34" t="s">
        <v>2476</v>
      </c>
      <c r="BH47" s="34" t="s">
        <v>2476</v>
      </c>
      <c r="BI47" s="34" t="s">
        <v>2476</v>
      </c>
      <c r="BJ47" s="34" t="s">
        <v>2476</v>
      </c>
      <c r="BK47" s="34" t="s">
        <v>2476</v>
      </c>
      <c r="BL47" s="34" t="s">
        <v>2476</v>
      </c>
      <c r="BM47" s="34" t="s">
        <v>2476</v>
      </c>
      <c r="BN47" s="34" t="s">
        <v>2476</v>
      </c>
      <c r="BO47" s="34" t="s">
        <v>2476</v>
      </c>
      <c r="BP47" s="34" t="s">
        <v>2476</v>
      </c>
      <c r="BQ47" s="34" t="s">
        <v>2476</v>
      </c>
      <c r="BR47" s="34" t="s">
        <v>2476</v>
      </c>
      <c r="BS47" s="34" t="s">
        <v>2476</v>
      </c>
      <c r="BT47" s="34" t="s">
        <v>2476</v>
      </c>
      <c r="BU47" s="34" t="s">
        <v>2476</v>
      </c>
      <c r="BV47" s="34" t="s">
        <v>2476</v>
      </c>
      <c r="BW47" s="34" t="s">
        <v>2476</v>
      </c>
      <c r="BX47" s="34" t="s">
        <v>2476</v>
      </c>
      <c r="BY47" s="34" t="s">
        <v>2476</v>
      </c>
      <c r="BZ47" s="34" t="s">
        <v>2476</v>
      </c>
      <c r="CA47" s="34" t="s">
        <v>2476</v>
      </c>
      <c r="CB47" s="34" t="s">
        <v>2476</v>
      </c>
      <c r="CC47" s="34" t="s">
        <v>2476</v>
      </c>
      <c r="CD47" s="34" t="s">
        <v>2476</v>
      </c>
      <c r="CE47" s="34" t="s">
        <v>2476</v>
      </c>
      <c r="CF47" s="34" t="s">
        <v>2476</v>
      </c>
      <c r="CG47" s="34" t="s">
        <v>2476</v>
      </c>
      <c r="CH47" s="34" t="s">
        <v>2476</v>
      </c>
      <c r="CI47" s="34" t="s">
        <v>2476</v>
      </c>
      <c r="CJ47" s="34" t="s">
        <v>2476</v>
      </c>
      <c r="CK47" s="34" t="s">
        <v>2476</v>
      </c>
      <c r="CL47" s="34" t="s">
        <v>2476</v>
      </c>
      <c r="CM47" s="34" t="s">
        <v>2476</v>
      </c>
      <c r="CN47" s="34" t="s">
        <v>2476</v>
      </c>
      <c r="CO47" s="34" t="s">
        <v>2476</v>
      </c>
      <c r="CP47" s="34" t="s">
        <v>2476</v>
      </c>
      <c r="CQ47" s="34" t="s">
        <v>2476</v>
      </c>
      <c r="CR47" s="34" t="s">
        <v>2476</v>
      </c>
      <c r="CS47" s="34" t="s">
        <v>2476</v>
      </c>
      <c r="CT47" s="34" t="s">
        <v>2476</v>
      </c>
      <c r="CU47" s="34" t="s">
        <v>2476</v>
      </c>
      <c r="CV47" s="34" t="s">
        <v>2476</v>
      </c>
      <c r="CW47" s="34" t="s">
        <v>2476</v>
      </c>
      <c r="CX47" s="34" t="s">
        <v>2476</v>
      </c>
      <c r="CY47" s="34" t="s">
        <v>2476</v>
      </c>
      <c r="CZ47" s="34" t="s">
        <v>2476</v>
      </c>
      <c r="DA47" s="34" t="s">
        <v>2476</v>
      </c>
      <c r="DB47" s="34" t="s">
        <v>2476</v>
      </c>
      <c r="DC47" s="34" t="s">
        <v>2476</v>
      </c>
      <c r="DD47" s="34" t="s">
        <v>2476</v>
      </c>
      <c r="DE47" s="34" t="s">
        <v>2476</v>
      </c>
      <c r="DF47" s="34" t="s">
        <v>2476</v>
      </c>
      <c r="DG47" s="34" t="s">
        <v>2476</v>
      </c>
      <c r="DH47" s="34" t="s">
        <v>2476</v>
      </c>
      <c r="DI47" s="34" t="s">
        <v>2476</v>
      </c>
      <c r="DJ47" s="34" t="s">
        <v>2476</v>
      </c>
      <c r="DK47" s="34" t="s">
        <v>2476</v>
      </c>
      <c r="DL47" s="34" t="s">
        <v>2476</v>
      </c>
      <c r="DM47" s="34" t="s">
        <v>2476</v>
      </c>
      <c r="DN47" s="34" t="s">
        <v>2476</v>
      </c>
      <c r="DO47" s="34" t="s">
        <v>2476</v>
      </c>
      <c r="DP47" s="34" t="s">
        <v>2476</v>
      </c>
      <c r="DQ47" s="34" t="s">
        <v>2476</v>
      </c>
      <c r="DR47" s="34" t="s">
        <v>2476</v>
      </c>
      <c r="DS47" s="34" t="s">
        <v>2476</v>
      </c>
      <c r="DT47" s="34" t="s">
        <v>2476</v>
      </c>
      <c r="DU47" s="34" t="s">
        <v>2476</v>
      </c>
      <c r="DV47" s="34" t="s">
        <v>2476</v>
      </c>
      <c r="DW47" s="34" t="s">
        <v>2072</v>
      </c>
      <c r="DX47" s="34" t="s">
        <v>2476</v>
      </c>
      <c r="DY47" s="34" t="s">
        <v>2476</v>
      </c>
      <c r="DZ47" s="34" t="s">
        <v>2476</v>
      </c>
      <c r="EA47" s="34" t="s">
        <v>2476</v>
      </c>
      <c r="EB47" s="34" t="s">
        <v>2476</v>
      </c>
      <c r="EC47" s="34" t="s">
        <v>2476</v>
      </c>
      <c r="ED47" s="34" t="s">
        <v>2259</v>
      </c>
      <c r="EE47" s="34" t="s">
        <v>2476</v>
      </c>
      <c r="EF47" s="34" t="s">
        <v>2476</v>
      </c>
      <c r="EG47" s="34" t="s">
        <v>2476</v>
      </c>
      <c r="EH47" s="34" t="s">
        <v>2476</v>
      </c>
      <c r="EI47" s="34" t="s">
        <v>2476</v>
      </c>
      <c r="EJ47" s="34" t="s">
        <v>2476</v>
      </c>
      <c r="EK47" s="34" t="s">
        <v>2476</v>
      </c>
      <c r="EL47" s="34" t="s">
        <v>2476</v>
      </c>
      <c r="EM47" s="34" t="s">
        <v>2433</v>
      </c>
      <c r="EN47" s="34" t="s">
        <v>2476</v>
      </c>
      <c r="EO47" s="34" t="s">
        <v>2476</v>
      </c>
      <c r="EP47" s="34" t="s">
        <v>2476</v>
      </c>
      <c r="EQ47" s="34" t="s">
        <v>2476</v>
      </c>
      <c r="ER47" s="37" t="s">
        <v>2476</v>
      </c>
      <c r="ES47" s="26" t="s">
        <v>2477</v>
      </c>
    </row>
    <row r="48" spans="3:149" s="2" customFormat="1" ht="21.75" customHeight="1" x14ac:dyDescent="0.25">
      <c r="C48" s="33" t="s">
        <v>2476</v>
      </c>
      <c r="D48" s="34" t="s">
        <v>2476</v>
      </c>
      <c r="E48" s="34" t="s">
        <v>2476</v>
      </c>
      <c r="F48" s="34" t="s">
        <v>2476</v>
      </c>
      <c r="G48" s="34" t="s">
        <v>2476</v>
      </c>
      <c r="H48" s="34" t="s">
        <v>2476</v>
      </c>
      <c r="I48" s="34" t="s">
        <v>2476</v>
      </c>
      <c r="J48" s="34" t="s">
        <v>2476</v>
      </c>
      <c r="K48" s="34" t="s">
        <v>2476</v>
      </c>
      <c r="L48" s="34" t="s">
        <v>2476</v>
      </c>
      <c r="M48" s="34" t="s">
        <v>2476</v>
      </c>
      <c r="N48" s="34" t="s">
        <v>2476</v>
      </c>
      <c r="O48" s="34" t="s">
        <v>2476</v>
      </c>
      <c r="P48" s="34" t="s">
        <v>2476</v>
      </c>
      <c r="Q48" s="34" t="s">
        <v>2476</v>
      </c>
      <c r="R48" s="34" t="s">
        <v>2476</v>
      </c>
      <c r="S48" s="34" t="s">
        <v>2476</v>
      </c>
      <c r="T48" s="34" t="s">
        <v>2476</v>
      </c>
      <c r="U48" s="34" t="s">
        <v>2476</v>
      </c>
      <c r="V48" s="34" t="s">
        <v>2476</v>
      </c>
      <c r="W48" s="34" t="s">
        <v>2476</v>
      </c>
      <c r="X48" s="34" t="s">
        <v>2476</v>
      </c>
      <c r="Y48" s="34" t="s">
        <v>2476</v>
      </c>
      <c r="Z48" s="34" t="s">
        <v>2476</v>
      </c>
      <c r="AA48" s="34" t="s">
        <v>2476</v>
      </c>
      <c r="AB48" s="34" t="s">
        <v>2476</v>
      </c>
      <c r="AC48" s="34" t="s">
        <v>2476</v>
      </c>
      <c r="AD48" s="34" t="s">
        <v>2476</v>
      </c>
      <c r="AE48" s="34" t="s">
        <v>2476</v>
      </c>
      <c r="AF48" s="34" t="s">
        <v>2476</v>
      </c>
      <c r="AG48" s="34" t="s">
        <v>2476</v>
      </c>
      <c r="AH48" s="34" t="s">
        <v>2476</v>
      </c>
      <c r="AI48" s="34" t="s">
        <v>2476</v>
      </c>
      <c r="AJ48" s="34" t="s">
        <v>2476</v>
      </c>
      <c r="AK48" s="34" t="s">
        <v>2476</v>
      </c>
      <c r="AL48" s="34" t="s">
        <v>2476</v>
      </c>
      <c r="AM48" s="34" t="s">
        <v>2476</v>
      </c>
      <c r="AN48" s="34" t="s">
        <v>2476</v>
      </c>
      <c r="AO48" s="34" t="s">
        <v>2476</v>
      </c>
      <c r="AP48" s="34" t="s">
        <v>2476</v>
      </c>
      <c r="AQ48" s="34" t="s">
        <v>1071</v>
      </c>
      <c r="AR48" s="34" t="s">
        <v>2476</v>
      </c>
      <c r="AS48" s="34" t="s">
        <v>2476</v>
      </c>
      <c r="AT48" s="34" t="s">
        <v>2476</v>
      </c>
      <c r="AU48" s="34" t="s">
        <v>2476</v>
      </c>
      <c r="AV48" s="34" t="s">
        <v>2476</v>
      </c>
      <c r="AW48" s="34" t="s">
        <v>2476</v>
      </c>
      <c r="AX48" s="34" t="s">
        <v>2476</v>
      </c>
      <c r="AY48" s="34" t="s">
        <v>2476</v>
      </c>
      <c r="AZ48" s="34" t="s">
        <v>2476</v>
      </c>
      <c r="BA48" s="34" t="s">
        <v>2476</v>
      </c>
      <c r="BB48" s="34" t="s">
        <v>2476</v>
      </c>
      <c r="BC48" s="34" t="s">
        <v>1243</v>
      </c>
      <c r="BD48" s="34" t="s">
        <v>2476</v>
      </c>
      <c r="BE48" s="34" t="s">
        <v>1322</v>
      </c>
      <c r="BF48" s="34" t="s">
        <v>2476</v>
      </c>
      <c r="BG48" s="34" t="s">
        <v>2476</v>
      </c>
      <c r="BH48" s="34" t="s">
        <v>2476</v>
      </c>
      <c r="BI48" s="34" t="s">
        <v>2476</v>
      </c>
      <c r="BJ48" s="34" t="s">
        <v>2476</v>
      </c>
      <c r="BK48" s="34" t="s">
        <v>2476</v>
      </c>
      <c r="BL48" s="34" t="s">
        <v>2476</v>
      </c>
      <c r="BM48" s="34" t="s">
        <v>2476</v>
      </c>
      <c r="BN48" s="34" t="s">
        <v>2476</v>
      </c>
      <c r="BO48" s="34" t="s">
        <v>2476</v>
      </c>
      <c r="BP48" s="34" t="s">
        <v>2476</v>
      </c>
      <c r="BQ48" s="34" t="s">
        <v>2476</v>
      </c>
      <c r="BR48" s="34" t="s">
        <v>2476</v>
      </c>
      <c r="BS48" s="34" t="s">
        <v>2476</v>
      </c>
      <c r="BT48" s="34" t="s">
        <v>2476</v>
      </c>
      <c r="BU48" s="34" t="s">
        <v>2476</v>
      </c>
      <c r="BV48" s="34" t="s">
        <v>2476</v>
      </c>
      <c r="BW48" s="34" t="s">
        <v>2476</v>
      </c>
      <c r="BX48" s="34" t="s">
        <v>2476</v>
      </c>
      <c r="BY48" s="34" t="s">
        <v>2476</v>
      </c>
      <c r="BZ48" s="34" t="s">
        <v>2476</v>
      </c>
      <c r="CA48" s="34" t="s">
        <v>2476</v>
      </c>
      <c r="CB48" s="34" t="s">
        <v>2476</v>
      </c>
      <c r="CC48" s="34" t="s">
        <v>2476</v>
      </c>
      <c r="CD48" s="34" t="s">
        <v>2476</v>
      </c>
      <c r="CE48" s="34" t="s">
        <v>2476</v>
      </c>
      <c r="CF48" s="34" t="s">
        <v>2476</v>
      </c>
      <c r="CG48" s="34" t="s">
        <v>2476</v>
      </c>
      <c r="CH48" s="34" t="s">
        <v>2476</v>
      </c>
      <c r="CI48" s="34" t="s">
        <v>2476</v>
      </c>
      <c r="CJ48" s="34" t="s">
        <v>2476</v>
      </c>
      <c r="CK48" s="34" t="s">
        <v>2476</v>
      </c>
      <c r="CL48" s="34" t="s">
        <v>2476</v>
      </c>
      <c r="CM48" s="34" t="s">
        <v>2476</v>
      </c>
      <c r="CN48" s="34" t="s">
        <v>2476</v>
      </c>
      <c r="CO48" s="34" t="s">
        <v>2476</v>
      </c>
      <c r="CP48" s="34" t="s">
        <v>2476</v>
      </c>
      <c r="CQ48" s="34" t="s">
        <v>2476</v>
      </c>
      <c r="CR48" s="34" t="s">
        <v>2476</v>
      </c>
      <c r="CS48" s="34" t="s">
        <v>2476</v>
      </c>
      <c r="CT48" s="34" t="s">
        <v>2476</v>
      </c>
      <c r="CU48" s="34" t="s">
        <v>2476</v>
      </c>
      <c r="CV48" s="34" t="s">
        <v>2476</v>
      </c>
      <c r="CW48" s="34" t="s">
        <v>2476</v>
      </c>
      <c r="CX48" s="34" t="s">
        <v>2476</v>
      </c>
      <c r="CY48" s="34" t="s">
        <v>2476</v>
      </c>
      <c r="CZ48" s="34" t="s">
        <v>2476</v>
      </c>
      <c r="DA48" s="34" t="s">
        <v>2476</v>
      </c>
      <c r="DB48" s="34" t="s">
        <v>2476</v>
      </c>
      <c r="DC48" s="34" t="s">
        <v>2476</v>
      </c>
      <c r="DD48" s="34" t="s">
        <v>2476</v>
      </c>
      <c r="DE48" s="34" t="s">
        <v>2476</v>
      </c>
      <c r="DF48" s="34" t="s">
        <v>2476</v>
      </c>
      <c r="DG48" s="34" t="s">
        <v>2476</v>
      </c>
      <c r="DH48" s="34" t="s">
        <v>2476</v>
      </c>
      <c r="DI48" s="34" t="s">
        <v>2476</v>
      </c>
      <c r="DJ48" s="34" t="s">
        <v>2476</v>
      </c>
      <c r="DK48" s="34" t="s">
        <v>2476</v>
      </c>
      <c r="DL48" s="34" t="s">
        <v>2476</v>
      </c>
      <c r="DM48" s="34" t="s">
        <v>2476</v>
      </c>
      <c r="DN48" s="34" t="s">
        <v>2476</v>
      </c>
      <c r="DO48" s="34" t="s">
        <v>2476</v>
      </c>
      <c r="DP48" s="34" t="s">
        <v>2476</v>
      </c>
      <c r="DQ48" s="34" t="s">
        <v>2476</v>
      </c>
      <c r="DR48" s="34" t="s">
        <v>2476</v>
      </c>
      <c r="DS48" s="34" t="s">
        <v>2476</v>
      </c>
      <c r="DT48" s="34" t="s">
        <v>2476</v>
      </c>
      <c r="DU48" s="34" t="s">
        <v>2476</v>
      </c>
      <c r="DV48" s="34" t="s">
        <v>2476</v>
      </c>
      <c r="DW48" s="34" t="s">
        <v>2073</v>
      </c>
      <c r="DX48" s="34" t="s">
        <v>2476</v>
      </c>
      <c r="DY48" s="34" t="s">
        <v>2476</v>
      </c>
      <c r="DZ48" s="34" t="s">
        <v>2476</v>
      </c>
      <c r="EA48" s="34" t="s">
        <v>2476</v>
      </c>
      <c r="EB48" s="34" t="s">
        <v>2476</v>
      </c>
      <c r="EC48" s="34" t="s">
        <v>2476</v>
      </c>
      <c r="ED48" s="34" t="s">
        <v>2260</v>
      </c>
      <c r="EE48" s="34" t="s">
        <v>2476</v>
      </c>
      <c r="EF48" s="34" t="s">
        <v>2476</v>
      </c>
      <c r="EG48" s="34" t="s">
        <v>2476</v>
      </c>
      <c r="EH48" s="34" t="s">
        <v>2476</v>
      </c>
      <c r="EI48" s="34" t="s">
        <v>2476</v>
      </c>
      <c r="EJ48" s="34" t="s">
        <v>2476</v>
      </c>
      <c r="EK48" s="34" t="s">
        <v>2476</v>
      </c>
      <c r="EL48" s="34" t="s">
        <v>2476</v>
      </c>
      <c r="EM48" s="34" t="s">
        <v>2434</v>
      </c>
      <c r="EN48" s="34" t="s">
        <v>2476</v>
      </c>
      <c r="EO48" s="34" t="s">
        <v>2476</v>
      </c>
      <c r="EP48" s="34" t="s">
        <v>2476</v>
      </c>
      <c r="EQ48" s="34" t="s">
        <v>2476</v>
      </c>
      <c r="ER48" s="37" t="s">
        <v>2476</v>
      </c>
      <c r="ES48" s="26" t="s">
        <v>2477</v>
      </c>
    </row>
    <row r="49" spans="3:149" s="2" customFormat="1" ht="21.75" customHeight="1" x14ac:dyDescent="0.25">
      <c r="C49" s="33" t="s">
        <v>2476</v>
      </c>
      <c r="D49" s="34" t="s">
        <v>2476</v>
      </c>
      <c r="E49" s="34" t="s">
        <v>2476</v>
      </c>
      <c r="F49" s="34" t="s">
        <v>2476</v>
      </c>
      <c r="G49" s="34" t="s">
        <v>2476</v>
      </c>
      <c r="H49" s="34" t="s">
        <v>2476</v>
      </c>
      <c r="I49" s="34" t="s">
        <v>2476</v>
      </c>
      <c r="J49" s="34" t="s">
        <v>2476</v>
      </c>
      <c r="K49" s="34" t="s">
        <v>2476</v>
      </c>
      <c r="L49" s="34" t="s">
        <v>2476</v>
      </c>
      <c r="M49" s="34" t="s">
        <v>2476</v>
      </c>
      <c r="N49" s="34" t="s">
        <v>2476</v>
      </c>
      <c r="O49" s="34" t="s">
        <v>2476</v>
      </c>
      <c r="P49" s="34" t="s">
        <v>2476</v>
      </c>
      <c r="Q49" s="34" t="s">
        <v>2476</v>
      </c>
      <c r="R49" s="34" t="s">
        <v>2476</v>
      </c>
      <c r="S49" s="34" t="s">
        <v>2476</v>
      </c>
      <c r="T49" s="34" t="s">
        <v>2476</v>
      </c>
      <c r="U49" s="34" t="s">
        <v>2476</v>
      </c>
      <c r="V49" s="34" t="s">
        <v>2476</v>
      </c>
      <c r="W49" s="34" t="s">
        <v>2476</v>
      </c>
      <c r="X49" s="34" t="s">
        <v>2476</v>
      </c>
      <c r="Y49" s="34" t="s">
        <v>2476</v>
      </c>
      <c r="Z49" s="34" t="s">
        <v>2476</v>
      </c>
      <c r="AA49" s="34" t="s">
        <v>2476</v>
      </c>
      <c r="AB49" s="34" t="s">
        <v>2476</v>
      </c>
      <c r="AC49" s="34" t="s">
        <v>2476</v>
      </c>
      <c r="AD49" s="34" t="s">
        <v>2476</v>
      </c>
      <c r="AE49" s="34" t="s">
        <v>2476</v>
      </c>
      <c r="AF49" s="34" t="s">
        <v>2476</v>
      </c>
      <c r="AG49" s="34" t="s">
        <v>2476</v>
      </c>
      <c r="AH49" s="34" t="s">
        <v>2476</v>
      </c>
      <c r="AI49" s="34" t="s">
        <v>2476</v>
      </c>
      <c r="AJ49" s="34" t="s">
        <v>2476</v>
      </c>
      <c r="AK49" s="34" t="s">
        <v>2476</v>
      </c>
      <c r="AL49" s="34" t="s">
        <v>2476</v>
      </c>
      <c r="AM49" s="34" t="s">
        <v>2476</v>
      </c>
      <c r="AN49" s="34" t="s">
        <v>2476</v>
      </c>
      <c r="AO49" s="34" t="s">
        <v>2476</v>
      </c>
      <c r="AP49" s="34" t="s">
        <v>2476</v>
      </c>
      <c r="AQ49" s="34" t="s">
        <v>1072</v>
      </c>
      <c r="AR49" s="34" t="s">
        <v>2476</v>
      </c>
      <c r="AS49" s="34" t="s">
        <v>2476</v>
      </c>
      <c r="AT49" s="34" t="s">
        <v>2476</v>
      </c>
      <c r="AU49" s="34" t="s">
        <v>2476</v>
      </c>
      <c r="AV49" s="34" t="s">
        <v>2476</v>
      </c>
      <c r="AW49" s="34" t="s">
        <v>2476</v>
      </c>
      <c r="AX49" s="34" t="s">
        <v>2476</v>
      </c>
      <c r="AY49" s="34" t="s">
        <v>2476</v>
      </c>
      <c r="AZ49" s="34" t="s">
        <v>2476</v>
      </c>
      <c r="BA49" s="34" t="s">
        <v>2476</v>
      </c>
      <c r="BB49" s="34" t="s">
        <v>2476</v>
      </c>
      <c r="BC49" s="34" t="s">
        <v>1244</v>
      </c>
      <c r="BD49" s="34" t="s">
        <v>2476</v>
      </c>
      <c r="BE49" s="34" t="s">
        <v>2476</v>
      </c>
      <c r="BF49" s="34" t="s">
        <v>2476</v>
      </c>
      <c r="BG49" s="34" t="s">
        <v>2476</v>
      </c>
      <c r="BH49" s="34" t="s">
        <v>2476</v>
      </c>
      <c r="BI49" s="34" t="s">
        <v>2476</v>
      </c>
      <c r="BJ49" s="34" t="s">
        <v>2476</v>
      </c>
      <c r="BK49" s="34" t="s">
        <v>2476</v>
      </c>
      <c r="BL49" s="34" t="s">
        <v>2476</v>
      </c>
      <c r="BM49" s="34" t="s">
        <v>2476</v>
      </c>
      <c r="BN49" s="34" t="s">
        <v>2476</v>
      </c>
      <c r="BO49" s="34" t="s">
        <v>2476</v>
      </c>
      <c r="BP49" s="34" t="s">
        <v>2476</v>
      </c>
      <c r="BQ49" s="34" t="s">
        <v>2476</v>
      </c>
      <c r="BR49" s="34" t="s">
        <v>2476</v>
      </c>
      <c r="BS49" s="34" t="s">
        <v>2476</v>
      </c>
      <c r="BT49" s="34" t="s">
        <v>2476</v>
      </c>
      <c r="BU49" s="34" t="s">
        <v>2476</v>
      </c>
      <c r="BV49" s="34" t="s">
        <v>2476</v>
      </c>
      <c r="BW49" s="34" t="s">
        <v>2476</v>
      </c>
      <c r="BX49" s="34" t="s">
        <v>2476</v>
      </c>
      <c r="BY49" s="34" t="s">
        <v>2476</v>
      </c>
      <c r="BZ49" s="34" t="s">
        <v>2476</v>
      </c>
      <c r="CA49" s="34" t="s">
        <v>2476</v>
      </c>
      <c r="CB49" s="34" t="s">
        <v>2476</v>
      </c>
      <c r="CC49" s="34" t="s">
        <v>2476</v>
      </c>
      <c r="CD49" s="34" t="s">
        <v>2476</v>
      </c>
      <c r="CE49" s="34" t="s">
        <v>2476</v>
      </c>
      <c r="CF49" s="34" t="s">
        <v>2476</v>
      </c>
      <c r="CG49" s="34" t="s">
        <v>2476</v>
      </c>
      <c r="CH49" s="34" t="s">
        <v>2476</v>
      </c>
      <c r="CI49" s="34" t="s">
        <v>2476</v>
      </c>
      <c r="CJ49" s="34" t="s">
        <v>2476</v>
      </c>
      <c r="CK49" s="34" t="s">
        <v>2476</v>
      </c>
      <c r="CL49" s="34" t="s">
        <v>2476</v>
      </c>
      <c r="CM49" s="34" t="s">
        <v>2476</v>
      </c>
      <c r="CN49" s="34" t="s">
        <v>2476</v>
      </c>
      <c r="CO49" s="34" t="s">
        <v>2476</v>
      </c>
      <c r="CP49" s="34" t="s">
        <v>2476</v>
      </c>
      <c r="CQ49" s="34" t="s">
        <v>2476</v>
      </c>
      <c r="CR49" s="34" t="s">
        <v>2476</v>
      </c>
      <c r="CS49" s="34" t="s">
        <v>2476</v>
      </c>
      <c r="CT49" s="34" t="s">
        <v>2476</v>
      </c>
      <c r="CU49" s="34" t="s">
        <v>2476</v>
      </c>
      <c r="CV49" s="34" t="s">
        <v>2476</v>
      </c>
      <c r="CW49" s="34" t="s">
        <v>2476</v>
      </c>
      <c r="CX49" s="34" t="s">
        <v>2476</v>
      </c>
      <c r="CY49" s="34" t="s">
        <v>2476</v>
      </c>
      <c r="CZ49" s="34" t="s">
        <v>2476</v>
      </c>
      <c r="DA49" s="34" t="s">
        <v>2476</v>
      </c>
      <c r="DB49" s="34" t="s">
        <v>2476</v>
      </c>
      <c r="DC49" s="34" t="s">
        <v>2476</v>
      </c>
      <c r="DD49" s="34" t="s">
        <v>2476</v>
      </c>
      <c r="DE49" s="34" t="s">
        <v>2476</v>
      </c>
      <c r="DF49" s="34" t="s">
        <v>2476</v>
      </c>
      <c r="DG49" s="34" t="s">
        <v>2476</v>
      </c>
      <c r="DH49" s="34" t="s">
        <v>2476</v>
      </c>
      <c r="DI49" s="34" t="s">
        <v>2476</v>
      </c>
      <c r="DJ49" s="34" t="s">
        <v>2476</v>
      </c>
      <c r="DK49" s="34" t="s">
        <v>2476</v>
      </c>
      <c r="DL49" s="34" t="s">
        <v>2476</v>
      </c>
      <c r="DM49" s="34" t="s">
        <v>2476</v>
      </c>
      <c r="DN49" s="34" t="s">
        <v>2476</v>
      </c>
      <c r="DO49" s="34" t="s">
        <v>2476</v>
      </c>
      <c r="DP49" s="34" t="s">
        <v>2476</v>
      </c>
      <c r="DQ49" s="34" t="s">
        <v>2476</v>
      </c>
      <c r="DR49" s="34" t="s">
        <v>2476</v>
      </c>
      <c r="DS49" s="34" t="s">
        <v>2476</v>
      </c>
      <c r="DT49" s="34" t="s">
        <v>2476</v>
      </c>
      <c r="DU49" s="34" t="s">
        <v>2476</v>
      </c>
      <c r="DV49" s="34" t="s">
        <v>2476</v>
      </c>
      <c r="DW49" s="34" t="s">
        <v>2074</v>
      </c>
      <c r="DX49" s="34" t="s">
        <v>2476</v>
      </c>
      <c r="DY49" s="34" t="s">
        <v>2476</v>
      </c>
      <c r="DZ49" s="34" t="s">
        <v>2476</v>
      </c>
      <c r="EA49" s="34" t="s">
        <v>2476</v>
      </c>
      <c r="EB49" s="34" t="s">
        <v>2476</v>
      </c>
      <c r="EC49" s="34" t="s">
        <v>2476</v>
      </c>
      <c r="ED49" s="34" t="s">
        <v>2261</v>
      </c>
      <c r="EE49" s="34" t="s">
        <v>2476</v>
      </c>
      <c r="EF49" s="34" t="s">
        <v>2476</v>
      </c>
      <c r="EG49" s="34" t="s">
        <v>2476</v>
      </c>
      <c r="EH49" s="34" t="s">
        <v>2476</v>
      </c>
      <c r="EI49" s="34" t="s">
        <v>2476</v>
      </c>
      <c r="EJ49" s="34" t="s">
        <v>2476</v>
      </c>
      <c r="EK49" s="34" t="s">
        <v>2476</v>
      </c>
      <c r="EL49" s="34" t="s">
        <v>2476</v>
      </c>
      <c r="EM49" s="34" t="s">
        <v>2435</v>
      </c>
      <c r="EN49" s="34" t="s">
        <v>2476</v>
      </c>
      <c r="EO49" s="34" t="s">
        <v>2476</v>
      </c>
      <c r="EP49" s="34" t="s">
        <v>2476</v>
      </c>
      <c r="EQ49" s="34" t="s">
        <v>2476</v>
      </c>
      <c r="ER49" s="37" t="s">
        <v>2476</v>
      </c>
      <c r="ES49" s="26" t="s">
        <v>2477</v>
      </c>
    </row>
    <row r="50" spans="3:149" s="2" customFormat="1" ht="21.75" customHeight="1" x14ac:dyDescent="0.25">
      <c r="C50" s="33" t="s">
        <v>2476</v>
      </c>
      <c r="D50" s="34" t="s">
        <v>2476</v>
      </c>
      <c r="E50" s="34" t="s">
        <v>2476</v>
      </c>
      <c r="F50" s="34" t="s">
        <v>2476</v>
      </c>
      <c r="G50" s="34" t="s">
        <v>2476</v>
      </c>
      <c r="H50" s="34" t="s">
        <v>2476</v>
      </c>
      <c r="I50" s="34" t="s">
        <v>2476</v>
      </c>
      <c r="J50" s="34" t="s">
        <v>2476</v>
      </c>
      <c r="K50" s="34" t="s">
        <v>2476</v>
      </c>
      <c r="L50" s="34" t="s">
        <v>2476</v>
      </c>
      <c r="M50" s="34" t="s">
        <v>2476</v>
      </c>
      <c r="N50" s="34" t="s">
        <v>2476</v>
      </c>
      <c r="O50" s="34" t="s">
        <v>2476</v>
      </c>
      <c r="P50" s="34" t="s">
        <v>2476</v>
      </c>
      <c r="Q50" s="34" t="s">
        <v>2476</v>
      </c>
      <c r="R50" s="34" t="s">
        <v>2476</v>
      </c>
      <c r="S50" s="34" t="s">
        <v>2476</v>
      </c>
      <c r="T50" s="34" t="s">
        <v>2476</v>
      </c>
      <c r="U50" s="34" t="s">
        <v>2476</v>
      </c>
      <c r="V50" s="34" t="s">
        <v>2476</v>
      </c>
      <c r="W50" s="34" t="s">
        <v>2476</v>
      </c>
      <c r="X50" s="34" t="s">
        <v>2476</v>
      </c>
      <c r="Y50" s="34" t="s">
        <v>2476</v>
      </c>
      <c r="Z50" s="34" t="s">
        <v>2476</v>
      </c>
      <c r="AA50" s="34" t="s">
        <v>2476</v>
      </c>
      <c r="AB50" s="34" t="s">
        <v>2476</v>
      </c>
      <c r="AC50" s="34" t="s">
        <v>2476</v>
      </c>
      <c r="AD50" s="34" t="s">
        <v>2476</v>
      </c>
      <c r="AE50" s="34" t="s">
        <v>2476</v>
      </c>
      <c r="AF50" s="34" t="s">
        <v>2476</v>
      </c>
      <c r="AG50" s="34" t="s">
        <v>2476</v>
      </c>
      <c r="AH50" s="34" t="s">
        <v>2476</v>
      </c>
      <c r="AI50" s="34" t="s">
        <v>2476</v>
      </c>
      <c r="AJ50" s="34" t="s">
        <v>2476</v>
      </c>
      <c r="AK50" s="34" t="s">
        <v>2476</v>
      </c>
      <c r="AL50" s="34" t="s">
        <v>2476</v>
      </c>
      <c r="AM50" s="34" t="s">
        <v>2476</v>
      </c>
      <c r="AN50" s="34" t="s">
        <v>2476</v>
      </c>
      <c r="AO50" s="34" t="s">
        <v>2476</v>
      </c>
      <c r="AP50" s="34" t="s">
        <v>2476</v>
      </c>
      <c r="AQ50" s="34" t="s">
        <v>1073</v>
      </c>
      <c r="AR50" s="34" t="s">
        <v>2476</v>
      </c>
      <c r="AS50" s="34" t="s">
        <v>2476</v>
      </c>
      <c r="AT50" s="34" t="s">
        <v>2476</v>
      </c>
      <c r="AU50" s="34" t="s">
        <v>2476</v>
      </c>
      <c r="AV50" s="34" t="s">
        <v>2476</v>
      </c>
      <c r="AW50" s="34" t="s">
        <v>2476</v>
      </c>
      <c r="AX50" s="34" t="s">
        <v>2476</v>
      </c>
      <c r="AY50" s="34" t="s">
        <v>2476</v>
      </c>
      <c r="AZ50" s="34" t="s">
        <v>2476</v>
      </c>
      <c r="BA50" s="34" t="s">
        <v>2476</v>
      </c>
      <c r="BB50" s="34" t="s">
        <v>2476</v>
      </c>
      <c r="BC50" s="34" t="s">
        <v>1245</v>
      </c>
      <c r="BD50" s="34" t="s">
        <v>2476</v>
      </c>
      <c r="BE50" s="34" t="s">
        <v>2476</v>
      </c>
      <c r="BF50" s="34" t="s">
        <v>2476</v>
      </c>
      <c r="BG50" s="34" t="s">
        <v>2476</v>
      </c>
      <c r="BH50" s="34" t="s">
        <v>2476</v>
      </c>
      <c r="BI50" s="34" t="s">
        <v>2476</v>
      </c>
      <c r="BJ50" s="34" t="s">
        <v>2476</v>
      </c>
      <c r="BK50" s="34" t="s">
        <v>2476</v>
      </c>
      <c r="BL50" s="34" t="s">
        <v>2476</v>
      </c>
      <c r="BM50" s="34" t="s">
        <v>2476</v>
      </c>
      <c r="BN50" s="34" t="s">
        <v>2476</v>
      </c>
      <c r="BO50" s="34" t="s">
        <v>2476</v>
      </c>
      <c r="BP50" s="34" t="s">
        <v>2476</v>
      </c>
      <c r="BQ50" s="34" t="s">
        <v>2476</v>
      </c>
      <c r="BR50" s="34" t="s">
        <v>2476</v>
      </c>
      <c r="BS50" s="34" t="s">
        <v>2476</v>
      </c>
      <c r="BT50" s="34" t="s">
        <v>2476</v>
      </c>
      <c r="BU50" s="34" t="s">
        <v>2476</v>
      </c>
      <c r="BV50" s="34" t="s">
        <v>2476</v>
      </c>
      <c r="BW50" s="34" t="s">
        <v>2476</v>
      </c>
      <c r="BX50" s="34" t="s">
        <v>2476</v>
      </c>
      <c r="BY50" s="34" t="s">
        <v>2476</v>
      </c>
      <c r="BZ50" s="34" t="s">
        <v>2476</v>
      </c>
      <c r="CA50" s="34" t="s">
        <v>2476</v>
      </c>
      <c r="CB50" s="34" t="s">
        <v>2476</v>
      </c>
      <c r="CC50" s="34" t="s">
        <v>2476</v>
      </c>
      <c r="CD50" s="34" t="s">
        <v>2476</v>
      </c>
      <c r="CE50" s="34" t="s">
        <v>2476</v>
      </c>
      <c r="CF50" s="34" t="s">
        <v>2476</v>
      </c>
      <c r="CG50" s="34" t="s">
        <v>2476</v>
      </c>
      <c r="CH50" s="34" t="s">
        <v>2476</v>
      </c>
      <c r="CI50" s="34" t="s">
        <v>2476</v>
      </c>
      <c r="CJ50" s="34" t="s">
        <v>2476</v>
      </c>
      <c r="CK50" s="34" t="s">
        <v>2476</v>
      </c>
      <c r="CL50" s="34" t="s">
        <v>2476</v>
      </c>
      <c r="CM50" s="34" t="s">
        <v>2476</v>
      </c>
      <c r="CN50" s="34" t="s">
        <v>2476</v>
      </c>
      <c r="CO50" s="34" t="s">
        <v>2476</v>
      </c>
      <c r="CP50" s="34" t="s">
        <v>2476</v>
      </c>
      <c r="CQ50" s="34" t="s">
        <v>2476</v>
      </c>
      <c r="CR50" s="34" t="s">
        <v>2476</v>
      </c>
      <c r="CS50" s="34" t="s">
        <v>2476</v>
      </c>
      <c r="CT50" s="34" t="s">
        <v>2476</v>
      </c>
      <c r="CU50" s="34" t="s">
        <v>2476</v>
      </c>
      <c r="CV50" s="34" t="s">
        <v>2476</v>
      </c>
      <c r="CW50" s="34" t="s">
        <v>2476</v>
      </c>
      <c r="CX50" s="34" t="s">
        <v>2476</v>
      </c>
      <c r="CY50" s="34" t="s">
        <v>2476</v>
      </c>
      <c r="CZ50" s="34" t="s">
        <v>2476</v>
      </c>
      <c r="DA50" s="34" t="s">
        <v>2476</v>
      </c>
      <c r="DB50" s="34" t="s">
        <v>2476</v>
      </c>
      <c r="DC50" s="34" t="s">
        <v>2476</v>
      </c>
      <c r="DD50" s="34" t="s">
        <v>2476</v>
      </c>
      <c r="DE50" s="34" t="s">
        <v>2476</v>
      </c>
      <c r="DF50" s="34" t="s">
        <v>2476</v>
      </c>
      <c r="DG50" s="34" t="s">
        <v>2476</v>
      </c>
      <c r="DH50" s="34" t="s">
        <v>2476</v>
      </c>
      <c r="DI50" s="34" t="s">
        <v>2476</v>
      </c>
      <c r="DJ50" s="34" t="s">
        <v>2476</v>
      </c>
      <c r="DK50" s="34" t="s">
        <v>2476</v>
      </c>
      <c r="DL50" s="34" t="s">
        <v>2476</v>
      </c>
      <c r="DM50" s="34" t="s">
        <v>2476</v>
      </c>
      <c r="DN50" s="34" t="s">
        <v>2476</v>
      </c>
      <c r="DO50" s="34" t="s">
        <v>2476</v>
      </c>
      <c r="DP50" s="34" t="s">
        <v>2476</v>
      </c>
      <c r="DQ50" s="34" t="s">
        <v>2476</v>
      </c>
      <c r="DR50" s="34" t="s">
        <v>2476</v>
      </c>
      <c r="DS50" s="34" t="s">
        <v>2476</v>
      </c>
      <c r="DT50" s="34" t="s">
        <v>2476</v>
      </c>
      <c r="DU50" s="34" t="s">
        <v>2476</v>
      </c>
      <c r="DV50" s="34" t="s">
        <v>2476</v>
      </c>
      <c r="DW50" s="34" t="s">
        <v>2075</v>
      </c>
      <c r="DX50" s="34" t="s">
        <v>2476</v>
      </c>
      <c r="DY50" s="34" t="s">
        <v>2476</v>
      </c>
      <c r="DZ50" s="34" t="s">
        <v>2476</v>
      </c>
      <c r="EA50" s="34" t="s">
        <v>2476</v>
      </c>
      <c r="EB50" s="34" t="s">
        <v>2476</v>
      </c>
      <c r="EC50" s="34" t="s">
        <v>2476</v>
      </c>
      <c r="ED50" s="34" t="s">
        <v>2262</v>
      </c>
      <c r="EE50" s="34" t="s">
        <v>2476</v>
      </c>
      <c r="EF50" s="34" t="s">
        <v>2476</v>
      </c>
      <c r="EG50" s="34" t="s">
        <v>2476</v>
      </c>
      <c r="EH50" s="34" t="s">
        <v>2476</v>
      </c>
      <c r="EI50" s="34" t="s">
        <v>2476</v>
      </c>
      <c r="EJ50" s="34" t="s">
        <v>2476</v>
      </c>
      <c r="EK50" s="34" t="s">
        <v>2476</v>
      </c>
      <c r="EL50" s="34" t="s">
        <v>2476</v>
      </c>
      <c r="EM50" s="34" t="s">
        <v>2436</v>
      </c>
      <c r="EN50" s="34" t="s">
        <v>2476</v>
      </c>
      <c r="EO50" s="34" t="s">
        <v>2476</v>
      </c>
      <c r="EP50" s="34" t="s">
        <v>2476</v>
      </c>
      <c r="EQ50" s="34" t="s">
        <v>2476</v>
      </c>
      <c r="ER50" s="37" t="s">
        <v>2476</v>
      </c>
      <c r="ES50" s="26" t="s">
        <v>2477</v>
      </c>
    </row>
    <row r="51" spans="3:149" s="2" customFormat="1" ht="21.75" customHeight="1" x14ac:dyDescent="0.25">
      <c r="C51" s="33" t="s">
        <v>2476</v>
      </c>
      <c r="D51" s="34" t="s">
        <v>2476</v>
      </c>
      <c r="E51" s="34" t="s">
        <v>2476</v>
      </c>
      <c r="F51" s="34" t="s">
        <v>2476</v>
      </c>
      <c r="G51" s="34" t="s">
        <v>2476</v>
      </c>
      <c r="H51" s="34" t="s">
        <v>2476</v>
      </c>
      <c r="I51" s="34" t="s">
        <v>2476</v>
      </c>
      <c r="J51" s="34" t="s">
        <v>2476</v>
      </c>
      <c r="K51" s="34" t="s">
        <v>2476</v>
      </c>
      <c r="L51" s="34" t="s">
        <v>2476</v>
      </c>
      <c r="M51" s="34" t="s">
        <v>2476</v>
      </c>
      <c r="N51" s="34" t="s">
        <v>2476</v>
      </c>
      <c r="O51" s="34" t="s">
        <v>2476</v>
      </c>
      <c r="P51" s="34" t="s">
        <v>2476</v>
      </c>
      <c r="Q51" s="34" t="s">
        <v>2476</v>
      </c>
      <c r="R51" s="34" t="s">
        <v>2476</v>
      </c>
      <c r="S51" s="34" t="s">
        <v>2476</v>
      </c>
      <c r="T51" s="34" t="s">
        <v>2476</v>
      </c>
      <c r="U51" s="34" t="s">
        <v>2476</v>
      </c>
      <c r="V51" s="34" t="s">
        <v>2476</v>
      </c>
      <c r="W51" s="34" t="s">
        <v>2476</v>
      </c>
      <c r="X51" s="34" t="s">
        <v>2476</v>
      </c>
      <c r="Y51" s="34" t="s">
        <v>2476</v>
      </c>
      <c r="Z51" s="34" t="s">
        <v>2476</v>
      </c>
      <c r="AA51" s="34" t="s">
        <v>2476</v>
      </c>
      <c r="AB51" s="34" t="s">
        <v>2476</v>
      </c>
      <c r="AC51" s="34" t="s">
        <v>2476</v>
      </c>
      <c r="AD51" s="34" t="s">
        <v>2476</v>
      </c>
      <c r="AE51" s="34" t="s">
        <v>2476</v>
      </c>
      <c r="AF51" s="34" t="s">
        <v>2476</v>
      </c>
      <c r="AG51" s="34" t="s">
        <v>2476</v>
      </c>
      <c r="AH51" s="34" t="s">
        <v>2476</v>
      </c>
      <c r="AI51" s="34" t="s">
        <v>2476</v>
      </c>
      <c r="AJ51" s="34" t="s">
        <v>2476</v>
      </c>
      <c r="AK51" s="34" t="s">
        <v>2476</v>
      </c>
      <c r="AL51" s="34" t="s">
        <v>2476</v>
      </c>
      <c r="AM51" s="34" t="s">
        <v>2476</v>
      </c>
      <c r="AN51" s="34" t="s">
        <v>2476</v>
      </c>
      <c r="AO51" s="34" t="s">
        <v>2476</v>
      </c>
      <c r="AP51" s="34" t="s">
        <v>2476</v>
      </c>
      <c r="AQ51" s="34" t="s">
        <v>1074</v>
      </c>
      <c r="AR51" s="34" t="s">
        <v>2476</v>
      </c>
      <c r="AS51" s="34" t="s">
        <v>2476</v>
      </c>
      <c r="AT51" s="34" t="s">
        <v>2476</v>
      </c>
      <c r="AU51" s="34" t="s">
        <v>2476</v>
      </c>
      <c r="AV51" s="34" t="s">
        <v>2476</v>
      </c>
      <c r="AW51" s="34" t="s">
        <v>2476</v>
      </c>
      <c r="AX51" s="34" t="s">
        <v>2476</v>
      </c>
      <c r="AY51" s="34" t="s">
        <v>2476</v>
      </c>
      <c r="AZ51" s="34" t="s">
        <v>2476</v>
      </c>
      <c r="BA51" s="34" t="s">
        <v>2476</v>
      </c>
      <c r="BB51" s="34" t="s">
        <v>2476</v>
      </c>
      <c r="BC51" s="34" t="s">
        <v>1246</v>
      </c>
      <c r="BD51" s="34" t="s">
        <v>2476</v>
      </c>
      <c r="BE51" s="34" t="s">
        <v>2476</v>
      </c>
      <c r="BF51" s="34" t="s">
        <v>2476</v>
      </c>
      <c r="BG51" s="34" t="s">
        <v>2476</v>
      </c>
      <c r="BH51" s="34" t="s">
        <v>2476</v>
      </c>
      <c r="BI51" s="34" t="s">
        <v>2476</v>
      </c>
      <c r="BJ51" s="34" t="s">
        <v>2476</v>
      </c>
      <c r="BK51" s="34" t="s">
        <v>2476</v>
      </c>
      <c r="BL51" s="34" t="s">
        <v>2476</v>
      </c>
      <c r="BM51" s="34" t="s">
        <v>2476</v>
      </c>
      <c r="BN51" s="34" t="s">
        <v>2476</v>
      </c>
      <c r="BO51" s="34" t="s">
        <v>2476</v>
      </c>
      <c r="BP51" s="34" t="s">
        <v>2476</v>
      </c>
      <c r="BQ51" s="34" t="s">
        <v>2476</v>
      </c>
      <c r="BR51" s="34" t="s">
        <v>2476</v>
      </c>
      <c r="BS51" s="34" t="s">
        <v>2476</v>
      </c>
      <c r="BT51" s="34" t="s">
        <v>2476</v>
      </c>
      <c r="BU51" s="34" t="s">
        <v>2476</v>
      </c>
      <c r="BV51" s="34" t="s">
        <v>2476</v>
      </c>
      <c r="BW51" s="34" t="s">
        <v>2476</v>
      </c>
      <c r="BX51" s="34" t="s">
        <v>2476</v>
      </c>
      <c r="BY51" s="34" t="s">
        <v>2476</v>
      </c>
      <c r="BZ51" s="34" t="s">
        <v>2476</v>
      </c>
      <c r="CA51" s="34" t="s">
        <v>2476</v>
      </c>
      <c r="CB51" s="34" t="s">
        <v>2476</v>
      </c>
      <c r="CC51" s="34" t="s">
        <v>2476</v>
      </c>
      <c r="CD51" s="34" t="s">
        <v>2476</v>
      </c>
      <c r="CE51" s="34" t="s">
        <v>2476</v>
      </c>
      <c r="CF51" s="34" t="s">
        <v>2476</v>
      </c>
      <c r="CG51" s="34" t="s">
        <v>2476</v>
      </c>
      <c r="CH51" s="34" t="s">
        <v>2476</v>
      </c>
      <c r="CI51" s="34" t="s">
        <v>2476</v>
      </c>
      <c r="CJ51" s="34" t="s">
        <v>2476</v>
      </c>
      <c r="CK51" s="34" t="s">
        <v>2476</v>
      </c>
      <c r="CL51" s="34" t="s">
        <v>2476</v>
      </c>
      <c r="CM51" s="34" t="s">
        <v>2476</v>
      </c>
      <c r="CN51" s="34" t="s">
        <v>2476</v>
      </c>
      <c r="CO51" s="34" t="s">
        <v>2476</v>
      </c>
      <c r="CP51" s="34" t="s">
        <v>2476</v>
      </c>
      <c r="CQ51" s="34" t="s">
        <v>2476</v>
      </c>
      <c r="CR51" s="34" t="s">
        <v>2476</v>
      </c>
      <c r="CS51" s="34" t="s">
        <v>2476</v>
      </c>
      <c r="CT51" s="34" t="s">
        <v>2476</v>
      </c>
      <c r="CU51" s="34" t="s">
        <v>2476</v>
      </c>
      <c r="CV51" s="34" t="s">
        <v>2476</v>
      </c>
      <c r="CW51" s="34" t="s">
        <v>2476</v>
      </c>
      <c r="CX51" s="34" t="s">
        <v>2476</v>
      </c>
      <c r="CY51" s="34" t="s">
        <v>2476</v>
      </c>
      <c r="CZ51" s="34" t="s">
        <v>2476</v>
      </c>
      <c r="DA51" s="34" t="s">
        <v>2476</v>
      </c>
      <c r="DB51" s="34" t="s">
        <v>2476</v>
      </c>
      <c r="DC51" s="34" t="s">
        <v>2476</v>
      </c>
      <c r="DD51" s="34" t="s">
        <v>2476</v>
      </c>
      <c r="DE51" s="34" t="s">
        <v>2476</v>
      </c>
      <c r="DF51" s="34" t="s">
        <v>2476</v>
      </c>
      <c r="DG51" s="34" t="s">
        <v>2476</v>
      </c>
      <c r="DH51" s="34" t="s">
        <v>2476</v>
      </c>
      <c r="DI51" s="34" t="s">
        <v>2476</v>
      </c>
      <c r="DJ51" s="34" t="s">
        <v>2476</v>
      </c>
      <c r="DK51" s="34" t="s">
        <v>2476</v>
      </c>
      <c r="DL51" s="34" t="s">
        <v>2476</v>
      </c>
      <c r="DM51" s="34" t="s">
        <v>2476</v>
      </c>
      <c r="DN51" s="34" t="s">
        <v>2476</v>
      </c>
      <c r="DO51" s="34" t="s">
        <v>2476</v>
      </c>
      <c r="DP51" s="34" t="s">
        <v>2476</v>
      </c>
      <c r="DQ51" s="34" t="s">
        <v>2476</v>
      </c>
      <c r="DR51" s="34" t="s">
        <v>2476</v>
      </c>
      <c r="DS51" s="34" t="s">
        <v>2476</v>
      </c>
      <c r="DT51" s="34" t="s">
        <v>2476</v>
      </c>
      <c r="DU51" s="34" t="s">
        <v>2476</v>
      </c>
      <c r="DV51" s="34" t="s">
        <v>2476</v>
      </c>
      <c r="DW51" s="34" t="s">
        <v>2076</v>
      </c>
      <c r="DX51" s="34" t="s">
        <v>2476</v>
      </c>
      <c r="DY51" s="34" t="s">
        <v>2476</v>
      </c>
      <c r="DZ51" s="34" t="s">
        <v>2476</v>
      </c>
      <c r="EA51" s="34" t="s">
        <v>2476</v>
      </c>
      <c r="EB51" s="34" t="s">
        <v>2476</v>
      </c>
      <c r="EC51" s="34" t="s">
        <v>2476</v>
      </c>
      <c r="ED51" s="34" t="s">
        <v>2263</v>
      </c>
      <c r="EE51" s="34" t="s">
        <v>2476</v>
      </c>
      <c r="EF51" s="34" t="s">
        <v>2476</v>
      </c>
      <c r="EG51" s="34" t="s">
        <v>2476</v>
      </c>
      <c r="EH51" s="34" t="s">
        <v>2476</v>
      </c>
      <c r="EI51" s="34" t="s">
        <v>2476</v>
      </c>
      <c r="EJ51" s="34" t="s">
        <v>2476</v>
      </c>
      <c r="EK51" s="34" t="s">
        <v>2476</v>
      </c>
      <c r="EL51" s="34" t="s">
        <v>2476</v>
      </c>
      <c r="EM51" s="34" t="s">
        <v>2437</v>
      </c>
      <c r="EN51" s="34" t="s">
        <v>2476</v>
      </c>
      <c r="EO51" s="34" t="s">
        <v>2476</v>
      </c>
      <c r="EP51" s="34" t="s">
        <v>2476</v>
      </c>
      <c r="EQ51" s="34" t="s">
        <v>2476</v>
      </c>
      <c r="ER51" s="37" t="s">
        <v>2476</v>
      </c>
      <c r="ES51" s="26" t="s">
        <v>2477</v>
      </c>
    </row>
    <row r="52" spans="3:149" s="2" customFormat="1" ht="21.75" customHeight="1" x14ac:dyDescent="0.25">
      <c r="C52" s="33" t="s">
        <v>2476</v>
      </c>
      <c r="D52" s="34" t="s">
        <v>2476</v>
      </c>
      <c r="E52" s="34" t="s">
        <v>2476</v>
      </c>
      <c r="F52" s="34" t="s">
        <v>2476</v>
      </c>
      <c r="G52" s="34" t="s">
        <v>2476</v>
      </c>
      <c r="H52" s="34" t="s">
        <v>2476</v>
      </c>
      <c r="I52" s="34" t="s">
        <v>2476</v>
      </c>
      <c r="J52" s="34" t="s">
        <v>2476</v>
      </c>
      <c r="K52" s="34" t="s">
        <v>2476</v>
      </c>
      <c r="L52" s="34" t="s">
        <v>2476</v>
      </c>
      <c r="M52" s="34" t="s">
        <v>2476</v>
      </c>
      <c r="N52" s="34" t="s">
        <v>2476</v>
      </c>
      <c r="O52" s="34" t="s">
        <v>2476</v>
      </c>
      <c r="P52" s="34" t="s">
        <v>2476</v>
      </c>
      <c r="Q52" s="34" t="s">
        <v>2476</v>
      </c>
      <c r="R52" s="34" t="s">
        <v>2476</v>
      </c>
      <c r="S52" s="34" t="s">
        <v>2476</v>
      </c>
      <c r="T52" s="34" t="s">
        <v>2476</v>
      </c>
      <c r="U52" s="34" t="s">
        <v>2476</v>
      </c>
      <c r="V52" s="34" t="s">
        <v>2476</v>
      </c>
      <c r="W52" s="34" t="s">
        <v>2476</v>
      </c>
      <c r="X52" s="34" t="s">
        <v>2476</v>
      </c>
      <c r="Y52" s="34" t="s">
        <v>2476</v>
      </c>
      <c r="Z52" s="34" t="s">
        <v>2476</v>
      </c>
      <c r="AA52" s="34" t="s">
        <v>2476</v>
      </c>
      <c r="AB52" s="34" t="s">
        <v>2476</v>
      </c>
      <c r="AC52" s="34" t="s">
        <v>2476</v>
      </c>
      <c r="AD52" s="34" t="s">
        <v>2476</v>
      </c>
      <c r="AE52" s="34" t="s">
        <v>2476</v>
      </c>
      <c r="AF52" s="34" t="s">
        <v>2476</v>
      </c>
      <c r="AG52" s="34" t="s">
        <v>2476</v>
      </c>
      <c r="AH52" s="34" t="s">
        <v>2476</v>
      </c>
      <c r="AI52" s="34" t="s">
        <v>2476</v>
      </c>
      <c r="AJ52" s="34" t="s">
        <v>2476</v>
      </c>
      <c r="AK52" s="34" t="s">
        <v>2476</v>
      </c>
      <c r="AL52" s="34" t="s">
        <v>2476</v>
      </c>
      <c r="AM52" s="34" t="s">
        <v>2476</v>
      </c>
      <c r="AN52" s="34" t="s">
        <v>2476</v>
      </c>
      <c r="AO52" s="34" t="s">
        <v>2476</v>
      </c>
      <c r="AP52" s="34" t="s">
        <v>2476</v>
      </c>
      <c r="AQ52" s="34" t="s">
        <v>1075</v>
      </c>
      <c r="AR52" s="34" t="s">
        <v>2476</v>
      </c>
      <c r="AS52" s="34" t="s">
        <v>2476</v>
      </c>
      <c r="AT52" s="34" t="s">
        <v>2476</v>
      </c>
      <c r="AU52" s="34" t="s">
        <v>2476</v>
      </c>
      <c r="AV52" s="34" t="s">
        <v>2476</v>
      </c>
      <c r="AW52" s="34" t="s">
        <v>2476</v>
      </c>
      <c r="AX52" s="34" t="s">
        <v>2476</v>
      </c>
      <c r="AY52" s="34" t="s">
        <v>2476</v>
      </c>
      <c r="AZ52" s="34" t="s">
        <v>2476</v>
      </c>
      <c r="BA52" s="34" t="s">
        <v>2476</v>
      </c>
      <c r="BB52" s="34" t="s">
        <v>2476</v>
      </c>
      <c r="BC52" s="34" t="s">
        <v>1247</v>
      </c>
      <c r="BD52" s="34" t="s">
        <v>2476</v>
      </c>
      <c r="BE52" s="34" t="s">
        <v>2476</v>
      </c>
      <c r="BF52" s="34" t="s">
        <v>2476</v>
      </c>
      <c r="BG52" s="34" t="s">
        <v>2476</v>
      </c>
      <c r="BH52" s="34" t="s">
        <v>2476</v>
      </c>
      <c r="BI52" s="34" t="s">
        <v>2476</v>
      </c>
      <c r="BJ52" s="34" t="s">
        <v>2476</v>
      </c>
      <c r="BK52" s="34" t="s">
        <v>2476</v>
      </c>
      <c r="BL52" s="34" t="s">
        <v>2476</v>
      </c>
      <c r="BM52" s="34" t="s">
        <v>2476</v>
      </c>
      <c r="BN52" s="34" t="s">
        <v>2476</v>
      </c>
      <c r="BO52" s="34" t="s">
        <v>2476</v>
      </c>
      <c r="BP52" s="34" t="s">
        <v>2476</v>
      </c>
      <c r="BQ52" s="34" t="s">
        <v>2476</v>
      </c>
      <c r="BR52" s="34" t="s">
        <v>2476</v>
      </c>
      <c r="BS52" s="34" t="s">
        <v>2476</v>
      </c>
      <c r="BT52" s="34" t="s">
        <v>2476</v>
      </c>
      <c r="BU52" s="34" t="s">
        <v>2476</v>
      </c>
      <c r="BV52" s="34" t="s">
        <v>2476</v>
      </c>
      <c r="BW52" s="34" t="s">
        <v>2476</v>
      </c>
      <c r="BX52" s="34" t="s">
        <v>2476</v>
      </c>
      <c r="BY52" s="34" t="s">
        <v>2476</v>
      </c>
      <c r="BZ52" s="34" t="s">
        <v>2476</v>
      </c>
      <c r="CA52" s="34" t="s">
        <v>2476</v>
      </c>
      <c r="CB52" s="34" t="s">
        <v>2476</v>
      </c>
      <c r="CC52" s="34" t="s">
        <v>2476</v>
      </c>
      <c r="CD52" s="34" t="s">
        <v>2476</v>
      </c>
      <c r="CE52" s="34" t="s">
        <v>2476</v>
      </c>
      <c r="CF52" s="34" t="s">
        <v>2476</v>
      </c>
      <c r="CG52" s="34" t="s">
        <v>2476</v>
      </c>
      <c r="CH52" s="34" t="s">
        <v>2476</v>
      </c>
      <c r="CI52" s="34" t="s">
        <v>2476</v>
      </c>
      <c r="CJ52" s="34" t="s">
        <v>2476</v>
      </c>
      <c r="CK52" s="34" t="s">
        <v>2476</v>
      </c>
      <c r="CL52" s="34" t="s">
        <v>2476</v>
      </c>
      <c r="CM52" s="34" t="s">
        <v>2476</v>
      </c>
      <c r="CN52" s="34" t="s">
        <v>2476</v>
      </c>
      <c r="CO52" s="34" t="s">
        <v>2476</v>
      </c>
      <c r="CP52" s="34" t="s">
        <v>2476</v>
      </c>
      <c r="CQ52" s="34" t="s">
        <v>2476</v>
      </c>
      <c r="CR52" s="34" t="s">
        <v>2476</v>
      </c>
      <c r="CS52" s="34" t="s">
        <v>2476</v>
      </c>
      <c r="CT52" s="34" t="s">
        <v>2476</v>
      </c>
      <c r="CU52" s="34" t="s">
        <v>2476</v>
      </c>
      <c r="CV52" s="34" t="s">
        <v>2476</v>
      </c>
      <c r="CW52" s="34" t="s">
        <v>2476</v>
      </c>
      <c r="CX52" s="34" t="s">
        <v>2476</v>
      </c>
      <c r="CY52" s="34" t="s">
        <v>2476</v>
      </c>
      <c r="CZ52" s="34" t="s">
        <v>2476</v>
      </c>
      <c r="DA52" s="34" t="s">
        <v>2476</v>
      </c>
      <c r="DB52" s="34" t="s">
        <v>2476</v>
      </c>
      <c r="DC52" s="34" t="s">
        <v>2476</v>
      </c>
      <c r="DD52" s="34" t="s">
        <v>2476</v>
      </c>
      <c r="DE52" s="34" t="s">
        <v>2476</v>
      </c>
      <c r="DF52" s="34" t="s">
        <v>2476</v>
      </c>
      <c r="DG52" s="34" t="s">
        <v>2476</v>
      </c>
      <c r="DH52" s="34" t="s">
        <v>2476</v>
      </c>
      <c r="DI52" s="34" t="s">
        <v>2476</v>
      </c>
      <c r="DJ52" s="34" t="s">
        <v>2476</v>
      </c>
      <c r="DK52" s="34" t="s">
        <v>2476</v>
      </c>
      <c r="DL52" s="34" t="s">
        <v>2476</v>
      </c>
      <c r="DM52" s="34" t="s">
        <v>2476</v>
      </c>
      <c r="DN52" s="34" t="s">
        <v>2476</v>
      </c>
      <c r="DO52" s="34" t="s">
        <v>2476</v>
      </c>
      <c r="DP52" s="34" t="s">
        <v>2476</v>
      </c>
      <c r="DQ52" s="34" t="s">
        <v>2476</v>
      </c>
      <c r="DR52" s="34" t="s">
        <v>2476</v>
      </c>
      <c r="DS52" s="34" t="s">
        <v>2476</v>
      </c>
      <c r="DT52" s="34" t="s">
        <v>2476</v>
      </c>
      <c r="DU52" s="34" t="s">
        <v>2476</v>
      </c>
      <c r="DV52" s="34" t="s">
        <v>2476</v>
      </c>
      <c r="DW52" s="34" t="s">
        <v>2077</v>
      </c>
      <c r="DX52" s="34" t="s">
        <v>2476</v>
      </c>
      <c r="DY52" s="34" t="s">
        <v>2476</v>
      </c>
      <c r="DZ52" s="34" t="s">
        <v>2476</v>
      </c>
      <c r="EA52" s="34" t="s">
        <v>2476</v>
      </c>
      <c r="EB52" s="34" t="s">
        <v>2476</v>
      </c>
      <c r="EC52" s="34" t="s">
        <v>2476</v>
      </c>
      <c r="ED52" s="34" t="s">
        <v>2264</v>
      </c>
      <c r="EE52" s="34" t="s">
        <v>2476</v>
      </c>
      <c r="EF52" s="34" t="s">
        <v>2476</v>
      </c>
      <c r="EG52" s="34" t="s">
        <v>2476</v>
      </c>
      <c r="EH52" s="34" t="s">
        <v>2476</v>
      </c>
      <c r="EI52" s="34" t="s">
        <v>2476</v>
      </c>
      <c r="EJ52" s="34" t="s">
        <v>2476</v>
      </c>
      <c r="EK52" s="34" t="s">
        <v>2476</v>
      </c>
      <c r="EL52" s="34" t="s">
        <v>2476</v>
      </c>
      <c r="EM52" s="34" t="s">
        <v>2438</v>
      </c>
      <c r="EN52" s="34" t="s">
        <v>2476</v>
      </c>
      <c r="EO52" s="34" t="s">
        <v>2476</v>
      </c>
      <c r="EP52" s="34" t="s">
        <v>2476</v>
      </c>
      <c r="EQ52" s="34" t="s">
        <v>2476</v>
      </c>
      <c r="ER52" s="37" t="s">
        <v>2476</v>
      </c>
      <c r="ES52" s="26" t="s">
        <v>2477</v>
      </c>
    </row>
    <row r="53" spans="3:149" s="2" customFormat="1" ht="21.75" customHeight="1" x14ac:dyDescent="0.25">
      <c r="C53" s="33" t="s">
        <v>2476</v>
      </c>
      <c r="D53" s="34" t="s">
        <v>2476</v>
      </c>
      <c r="E53" s="34" t="s">
        <v>2476</v>
      </c>
      <c r="F53" s="34" t="s">
        <v>2476</v>
      </c>
      <c r="G53" s="34" t="s">
        <v>2476</v>
      </c>
      <c r="H53" s="34" t="s">
        <v>2476</v>
      </c>
      <c r="I53" s="34" t="s">
        <v>2476</v>
      </c>
      <c r="J53" s="34" t="s">
        <v>2476</v>
      </c>
      <c r="K53" s="34" t="s">
        <v>2476</v>
      </c>
      <c r="L53" s="34" t="s">
        <v>2476</v>
      </c>
      <c r="M53" s="34" t="s">
        <v>2476</v>
      </c>
      <c r="N53" s="34" t="s">
        <v>2476</v>
      </c>
      <c r="O53" s="34" t="s">
        <v>2476</v>
      </c>
      <c r="P53" s="34" t="s">
        <v>2476</v>
      </c>
      <c r="Q53" s="34" t="s">
        <v>2476</v>
      </c>
      <c r="R53" s="34" t="s">
        <v>2476</v>
      </c>
      <c r="S53" s="34" t="s">
        <v>2476</v>
      </c>
      <c r="T53" s="34" t="s">
        <v>2476</v>
      </c>
      <c r="U53" s="34" t="s">
        <v>2476</v>
      </c>
      <c r="V53" s="34" t="s">
        <v>2476</v>
      </c>
      <c r="W53" s="34" t="s">
        <v>2476</v>
      </c>
      <c r="X53" s="34" t="s">
        <v>2476</v>
      </c>
      <c r="Y53" s="34" t="s">
        <v>2476</v>
      </c>
      <c r="Z53" s="34" t="s">
        <v>2476</v>
      </c>
      <c r="AA53" s="34" t="s">
        <v>2476</v>
      </c>
      <c r="AB53" s="34" t="s">
        <v>2476</v>
      </c>
      <c r="AC53" s="34" t="s">
        <v>2476</v>
      </c>
      <c r="AD53" s="34" t="s">
        <v>2476</v>
      </c>
      <c r="AE53" s="34" t="s">
        <v>2476</v>
      </c>
      <c r="AF53" s="34" t="s">
        <v>2476</v>
      </c>
      <c r="AG53" s="34" t="s">
        <v>2476</v>
      </c>
      <c r="AH53" s="34" t="s">
        <v>2476</v>
      </c>
      <c r="AI53" s="34" t="s">
        <v>2476</v>
      </c>
      <c r="AJ53" s="34" t="s">
        <v>2476</v>
      </c>
      <c r="AK53" s="34" t="s">
        <v>2476</v>
      </c>
      <c r="AL53" s="34" t="s">
        <v>2476</v>
      </c>
      <c r="AM53" s="34" t="s">
        <v>2476</v>
      </c>
      <c r="AN53" s="34" t="s">
        <v>2476</v>
      </c>
      <c r="AO53" s="34" t="s">
        <v>2476</v>
      </c>
      <c r="AP53" s="34" t="s">
        <v>2476</v>
      </c>
      <c r="AQ53" s="34" t="s">
        <v>1076</v>
      </c>
      <c r="AR53" s="34" t="s">
        <v>2476</v>
      </c>
      <c r="AS53" s="34" t="s">
        <v>2476</v>
      </c>
      <c r="AT53" s="34" t="s">
        <v>2476</v>
      </c>
      <c r="AU53" s="34" t="s">
        <v>2476</v>
      </c>
      <c r="AV53" s="34" t="s">
        <v>2476</v>
      </c>
      <c r="AW53" s="34" t="s">
        <v>2476</v>
      </c>
      <c r="AX53" s="34" t="s">
        <v>2476</v>
      </c>
      <c r="AY53" s="34" t="s">
        <v>2476</v>
      </c>
      <c r="AZ53" s="34" t="s">
        <v>2476</v>
      </c>
      <c r="BA53" s="34" t="s">
        <v>2476</v>
      </c>
      <c r="BB53" s="34" t="s">
        <v>2476</v>
      </c>
      <c r="BC53" s="34" t="s">
        <v>1248</v>
      </c>
      <c r="BD53" s="34" t="s">
        <v>2476</v>
      </c>
      <c r="BE53" s="34" t="s">
        <v>2476</v>
      </c>
      <c r="BF53" s="34" t="s">
        <v>2476</v>
      </c>
      <c r="BG53" s="34" t="s">
        <v>2476</v>
      </c>
      <c r="BH53" s="34" t="s">
        <v>2476</v>
      </c>
      <c r="BI53" s="34" t="s">
        <v>2476</v>
      </c>
      <c r="BJ53" s="34" t="s">
        <v>2476</v>
      </c>
      <c r="BK53" s="34" t="s">
        <v>2476</v>
      </c>
      <c r="BL53" s="34" t="s">
        <v>2476</v>
      </c>
      <c r="BM53" s="34" t="s">
        <v>2476</v>
      </c>
      <c r="BN53" s="34" t="s">
        <v>2476</v>
      </c>
      <c r="BO53" s="34" t="s">
        <v>2476</v>
      </c>
      <c r="BP53" s="34" t="s">
        <v>2476</v>
      </c>
      <c r="BQ53" s="34" t="s">
        <v>2476</v>
      </c>
      <c r="BR53" s="34" t="s">
        <v>2476</v>
      </c>
      <c r="BS53" s="34" t="s">
        <v>2476</v>
      </c>
      <c r="BT53" s="34" t="s">
        <v>2476</v>
      </c>
      <c r="BU53" s="34" t="s">
        <v>2476</v>
      </c>
      <c r="BV53" s="34" t="s">
        <v>2476</v>
      </c>
      <c r="BW53" s="34" t="s">
        <v>2476</v>
      </c>
      <c r="BX53" s="34" t="s">
        <v>2476</v>
      </c>
      <c r="BY53" s="34" t="s">
        <v>2476</v>
      </c>
      <c r="BZ53" s="34" t="s">
        <v>2476</v>
      </c>
      <c r="CA53" s="34" t="s">
        <v>2476</v>
      </c>
      <c r="CB53" s="34" t="s">
        <v>2476</v>
      </c>
      <c r="CC53" s="34" t="s">
        <v>2476</v>
      </c>
      <c r="CD53" s="34" t="s">
        <v>2476</v>
      </c>
      <c r="CE53" s="34" t="s">
        <v>2476</v>
      </c>
      <c r="CF53" s="34" t="s">
        <v>2476</v>
      </c>
      <c r="CG53" s="34" t="s">
        <v>2476</v>
      </c>
      <c r="CH53" s="34" t="s">
        <v>2476</v>
      </c>
      <c r="CI53" s="34" t="s">
        <v>2476</v>
      </c>
      <c r="CJ53" s="34" t="s">
        <v>2476</v>
      </c>
      <c r="CK53" s="34" t="s">
        <v>2476</v>
      </c>
      <c r="CL53" s="34" t="s">
        <v>2476</v>
      </c>
      <c r="CM53" s="34" t="s">
        <v>2476</v>
      </c>
      <c r="CN53" s="34" t="s">
        <v>2476</v>
      </c>
      <c r="CO53" s="34" t="s">
        <v>2476</v>
      </c>
      <c r="CP53" s="34" t="s">
        <v>2476</v>
      </c>
      <c r="CQ53" s="34" t="s">
        <v>2476</v>
      </c>
      <c r="CR53" s="34" t="s">
        <v>2476</v>
      </c>
      <c r="CS53" s="34" t="s">
        <v>2476</v>
      </c>
      <c r="CT53" s="34" t="s">
        <v>2476</v>
      </c>
      <c r="CU53" s="34" t="s">
        <v>2476</v>
      </c>
      <c r="CV53" s="34" t="s">
        <v>2476</v>
      </c>
      <c r="CW53" s="34" t="s">
        <v>2476</v>
      </c>
      <c r="CX53" s="34" t="s">
        <v>2476</v>
      </c>
      <c r="CY53" s="34" t="s">
        <v>2476</v>
      </c>
      <c r="CZ53" s="34" t="s">
        <v>2476</v>
      </c>
      <c r="DA53" s="34" t="s">
        <v>2476</v>
      </c>
      <c r="DB53" s="34" t="s">
        <v>2476</v>
      </c>
      <c r="DC53" s="34" t="s">
        <v>2476</v>
      </c>
      <c r="DD53" s="34" t="s">
        <v>2476</v>
      </c>
      <c r="DE53" s="34" t="s">
        <v>2476</v>
      </c>
      <c r="DF53" s="34" t="s">
        <v>2476</v>
      </c>
      <c r="DG53" s="34" t="s">
        <v>2476</v>
      </c>
      <c r="DH53" s="34" t="s">
        <v>2476</v>
      </c>
      <c r="DI53" s="34" t="s">
        <v>2476</v>
      </c>
      <c r="DJ53" s="34" t="s">
        <v>2476</v>
      </c>
      <c r="DK53" s="34" t="s">
        <v>2476</v>
      </c>
      <c r="DL53" s="34" t="s">
        <v>2476</v>
      </c>
      <c r="DM53" s="34" t="s">
        <v>2476</v>
      </c>
      <c r="DN53" s="34" t="s">
        <v>2476</v>
      </c>
      <c r="DO53" s="34" t="s">
        <v>2476</v>
      </c>
      <c r="DP53" s="34" t="s">
        <v>2476</v>
      </c>
      <c r="DQ53" s="34" t="s">
        <v>2476</v>
      </c>
      <c r="DR53" s="34" t="s">
        <v>2476</v>
      </c>
      <c r="DS53" s="34" t="s">
        <v>2476</v>
      </c>
      <c r="DT53" s="34" t="s">
        <v>2476</v>
      </c>
      <c r="DU53" s="34" t="s">
        <v>2476</v>
      </c>
      <c r="DV53" s="34" t="s">
        <v>2476</v>
      </c>
      <c r="DW53" s="34" t="s">
        <v>2078</v>
      </c>
      <c r="DX53" s="34" t="s">
        <v>2476</v>
      </c>
      <c r="DY53" s="34" t="s">
        <v>2476</v>
      </c>
      <c r="DZ53" s="34" t="s">
        <v>2476</v>
      </c>
      <c r="EA53" s="34" t="s">
        <v>2476</v>
      </c>
      <c r="EB53" s="34" t="s">
        <v>2476</v>
      </c>
      <c r="EC53" s="34" t="s">
        <v>2476</v>
      </c>
      <c r="ED53" s="34" t="s">
        <v>2265</v>
      </c>
      <c r="EE53" s="34" t="s">
        <v>2476</v>
      </c>
      <c r="EF53" s="34" t="s">
        <v>2476</v>
      </c>
      <c r="EG53" s="34" t="s">
        <v>2476</v>
      </c>
      <c r="EH53" s="34" t="s">
        <v>2476</v>
      </c>
      <c r="EI53" s="34" t="s">
        <v>2476</v>
      </c>
      <c r="EJ53" s="34" t="s">
        <v>2476</v>
      </c>
      <c r="EK53" s="34" t="s">
        <v>2476</v>
      </c>
      <c r="EL53" s="34" t="s">
        <v>2476</v>
      </c>
      <c r="EM53" s="34" t="s">
        <v>2476</v>
      </c>
      <c r="EN53" s="34" t="s">
        <v>2476</v>
      </c>
      <c r="EO53" s="34" t="s">
        <v>2476</v>
      </c>
      <c r="EP53" s="34" t="s">
        <v>2476</v>
      </c>
      <c r="EQ53" s="34" t="s">
        <v>2476</v>
      </c>
      <c r="ER53" s="37" t="s">
        <v>2476</v>
      </c>
      <c r="ES53" s="26" t="s">
        <v>2477</v>
      </c>
    </row>
    <row r="54" spans="3:149" s="2" customFormat="1" ht="21.75" customHeight="1" x14ac:dyDescent="0.25">
      <c r="C54" s="33" t="s">
        <v>2476</v>
      </c>
      <c r="D54" s="34" t="s">
        <v>2476</v>
      </c>
      <c r="E54" s="34" t="s">
        <v>2476</v>
      </c>
      <c r="F54" s="34" t="s">
        <v>2476</v>
      </c>
      <c r="G54" s="34" t="s">
        <v>2476</v>
      </c>
      <c r="H54" s="34" t="s">
        <v>2476</v>
      </c>
      <c r="I54" s="34" t="s">
        <v>2476</v>
      </c>
      <c r="J54" s="34" t="s">
        <v>2476</v>
      </c>
      <c r="K54" s="34" t="s">
        <v>2476</v>
      </c>
      <c r="L54" s="34" t="s">
        <v>2476</v>
      </c>
      <c r="M54" s="34" t="s">
        <v>2476</v>
      </c>
      <c r="N54" s="34" t="s">
        <v>2476</v>
      </c>
      <c r="O54" s="34" t="s">
        <v>2476</v>
      </c>
      <c r="P54" s="34" t="s">
        <v>2476</v>
      </c>
      <c r="Q54" s="34" t="s">
        <v>2476</v>
      </c>
      <c r="R54" s="34" t="s">
        <v>2476</v>
      </c>
      <c r="S54" s="34" t="s">
        <v>2476</v>
      </c>
      <c r="T54" s="34" t="s">
        <v>2476</v>
      </c>
      <c r="U54" s="34" t="s">
        <v>2476</v>
      </c>
      <c r="V54" s="34" t="s">
        <v>2476</v>
      </c>
      <c r="W54" s="34" t="s">
        <v>2476</v>
      </c>
      <c r="X54" s="34" t="s">
        <v>2476</v>
      </c>
      <c r="Y54" s="34" t="s">
        <v>2476</v>
      </c>
      <c r="Z54" s="34" t="s">
        <v>2476</v>
      </c>
      <c r="AA54" s="34" t="s">
        <v>2476</v>
      </c>
      <c r="AB54" s="34" t="s">
        <v>2476</v>
      </c>
      <c r="AC54" s="34" t="s">
        <v>2476</v>
      </c>
      <c r="AD54" s="34" t="s">
        <v>2476</v>
      </c>
      <c r="AE54" s="34" t="s">
        <v>2476</v>
      </c>
      <c r="AF54" s="34" t="s">
        <v>2476</v>
      </c>
      <c r="AG54" s="34" t="s">
        <v>2476</v>
      </c>
      <c r="AH54" s="34" t="s">
        <v>2476</v>
      </c>
      <c r="AI54" s="34" t="s">
        <v>2476</v>
      </c>
      <c r="AJ54" s="34" t="s">
        <v>2476</v>
      </c>
      <c r="AK54" s="34" t="s">
        <v>2476</v>
      </c>
      <c r="AL54" s="34" t="s">
        <v>2476</v>
      </c>
      <c r="AM54" s="34" t="s">
        <v>2476</v>
      </c>
      <c r="AN54" s="34" t="s">
        <v>2476</v>
      </c>
      <c r="AO54" s="34" t="s">
        <v>2476</v>
      </c>
      <c r="AP54" s="34" t="s">
        <v>2476</v>
      </c>
      <c r="AQ54" s="34" t="s">
        <v>2476</v>
      </c>
      <c r="AR54" s="34" t="s">
        <v>2476</v>
      </c>
      <c r="AS54" s="34" t="s">
        <v>2476</v>
      </c>
      <c r="AT54" s="34" t="s">
        <v>2476</v>
      </c>
      <c r="AU54" s="34" t="s">
        <v>2476</v>
      </c>
      <c r="AV54" s="34" t="s">
        <v>2476</v>
      </c>
      <c r="AW54" s="34" t="s">
        <v>2476</v>
      </c>
      <c r="AX54" s="34" t="s">
        <v>2476</v>
      </c>
      <c r="AY54" s="34" t="s">
        <v>2476</v>
      </c>
      <c r="AZ54" s="34" t="s">
        <v>2476</v>
      </c>
      <c r="BA54" s="34" t="s">
        <v>2476</v>
      </c>
      <c r="BB54" s="34" t="s">
        <v>2476</v>
      </c>
      <c r="BC54" s="34" t="s">
        <v>1249</v>
      </c>
      <c r="BD54" s="34" t="s">
        <v>2476</v>
      </c>
      <c r="BE54" s="34" t="s">
        <v>2476</v>
      </c>
      <c r="BF54" s="34" t="s">
        <v>2476</v>
      </c>
      <c r="BG54" s="34" t="s">
        <v>2476</v>
      </c>
      <c r="BH54" s="34" t="s">
        <v>2476</v>
      </c>
      <c r="BI54" s="34" t="s">
        <v>2476</v>
      </c>
      <c r="BJ54" s="34" t="s">
        <v>2476</v>
      </c>
      <c r="BK54" s="34" t="s">
        <v>2476</v>
      </c>
      <c r="BL54" s="34" t="s">
        <v>2476</v>
      </c>
      <c r="BM54" s="34" t="s">
        <v>2476</v>
      </c>
      <c r="BN54" s="34" t="s">
        <v>2476</v>
      </c>
      <c r="BO54" s="34" t="s">
        <v>2476</v>
      </c>
      <c r="BP54" s="34" t="s">
        <v>2476</v>
      </c>
      <c r="BQ54" s="34" t="s">
        <v>2476</v>
      </c>
      <c r="BR54" s="34" t="s">
        <v>2476</v>
      </c>
      <c r="BS54" s="34" t="s">
        <v>2476</v>
      </c>
      <c r="BT54" s="34" t="s">
        <v>2476</v>
      </c>
      <c r="BU54" s="34" t="s">
        <v>2476</v>
      </c>
      <c r="BV54" s="34" t="s">
        <v>2476</v>
      </c>
      <c r="BW54" s="34" t="s">
        <v>2476</v>
      </c>
      <c r="BX54" s="34" t="s">
        <v>2476</v>
      </c>
      <c r="BY54" s="34" t="s">
        <v>2476</v>
      </c>
      <c r="BZ54" s="34" t="s">
        <v>2476</v>
      </c>
      <c r="CA54" s="34" t="s">
        <v>2476</v>
      </c>
      <c r="CB54" s="34" t="s">
        <v>2476</v>
      </c>
      <c r="CC54" s="34" t="s">
        <v>2476</v>
      </c>
      <c r="CD54" s="34" t="s">
        <v>2476</v>
      </c>
      <c r="CE54" s="34" t="s">
        <v>2476</v>
      </c>
      <c r="CF54" s="34" t="s">
        <v>2476</v>
      </c>
      <c r="CG54" s="34" t="s">
        <v>2476</v>
      </c>
      <c r="CH54" s="34" t="s">
        <v>2476</v>
      </c>
      <c r="CI54" s="34" t="s">
        <v>2476</v>
      </c>
      <c r="CJ54" s="34" t="s">
        <v>2476</v>
      </c>
      <c r="CK54" s="34" t="s">
        <v>2476</v>
      </c>
      <c r="CL54" s="34" t="s">
        <v>2476</v>
      </c>
      <c r="CM54" s="34" t="s">
        <v>2476</v>
      </c>
      <c r="CN54" s="34" t="s">
        <v>2476</v>
      </c>
      <c r="CO54" s="34" t="s">
        <v>2476</v>
      </c>
      <c r="CP54" s="34" t="s">
        <v>2476</v>
      </c>
      <c r="CQ54" s="34" t="s">
        <v>2476</v>
      </c>
      <c r="CR54" s="34" t="s">
        <v>2476</v>
      </c>
      <c r="CS54" s="34" t="s">
        <v>2476</v>
      </c>
      <c r="CT54" s="34" t="s">
        <v>2476</v>
      </c>
      <c r="CU54" s="34" t="s">
        <v>2476</v>
      </c>
      <c r="CV54" s="34" t="s">
        <v>2476</v>
      </c>
      <c r="CW54" s="34" t="s">
        <v>2476</v>
      </c>
      <c r="CX54" s="34" t="s">
        <v>2476</v>
      </c>
      <c r="CY54" s="34" t="s">
        <v>2476</v>
      </c>
      <c r="CZ54" s="34" t="s">
        <v>2476</v>
      </c>
      <c r="DA54" s="34" t="s">
        <v>2476</v>
      </c>
      <c r="DB54" s="34" t="s">
        <v>2476</v>
      </c>
      <c r="DC54" s="34" t="s">
        <v>2476</v>
      </c>
      <c r="DD54" s="34" t="s">
        <v>2476</v>
      </c>
      <c r="DE54" s="34" t="s">
        <v>2476</v>
      </c>
      <c r="DF54" s="34" t="s">
        <v>2476</v>
      </c>
      <c r="DG54" s="34" t="s">
        <v>2476</v>
      </c>
      <c r="DH54" s="34" t="s">
        <v>2476</v>
      </c>
      <c r="DI54" s="34" t="s">
        <v>2476</v>
      </c>
      <c r="DJ54" s="34" t="s">
        <v>2476</v>
      </c>
      <c r="DK54" s="34" t="s">
        <v>2476</v>
      </c>
      <c r="DL54" s="34" t="s">
        <v>2476</v>
      </c>
      <c r="DM54" s="34" t="s">
        <v>2476</v>
      </c>
      <c r="DN54" s="34" t="s">
        <v>2476</v>
      </c>
      <c r="DO54" s="34" t="s">
        <v>2476</v>
      </c>
      <c r="DP54" s="34" t="s">
        <v>2476</v>
      </c>
      <c r="DQ54" s="34" t="s">
        <v>2476</v>
      </c>
      <c r="DR54" s="34" t="s">
        <v>2476</v>
      </c>
      <c r="DS54" s="34" t="s">
        <v>2476</v>
      </c>
      <c r="DT54" s="34" t="s">
        <v>2476</v>
      </c>
      <c r="DU54" s="34" t="s">
        <v>2476</v>
      </c>
      <c r="DV54" s="34" t="s">
        <v>2476</v>
      </c>
      <c r="DW54" s="34" t="s">
        <v>2079</v>
      </c>
      <c r="DX54" s="34" t="s">
        <v>2476</v>
      </c>
      <c r="DY54" s="34" t="s">
        <v>2476</v>
      </c>
      <c r="DZ54" s="34" t="s">
        <v>2476</v>
      </c>
      <c r="EA54" s="34" t="s">
        <v>2476</v>
      </c>
      <c r="EB54" s="34" t="s">
        <v>2476</v>
      </c>
      <c r="EC54" s="34" t="s">
        <v>2476</v>
      </c>
      <c r="ED54" s="34" t="s">
        <v>2266</v>
      </c>
      <c r="EE54" s="34" t="s">
        <v>2476</v>
      </c>
      <c r="EF54" s="34" t="s">
        <v>2476</v>
      </c>
      <c r="EG54" s="34" t="s">
        <v>2476</v>
      </c>
      <c r="EH54" s="34" t="s">
        <v>2476</v>
      </c>
      <c r="EI54" s="34" t="s">
        <v>2476</v>
      </c>
      <c r="EJ54" s="34" t="s">
        <v>2476</v>
      </c>
      <c r="EK54" s="34" t="s">
        <v>2476</v>
      </c>
      <c r="EL54" s="34" t="s">
        <v>2476</v>
      </c>
      <c r="EM54" s="34" t="s">
        <v>2476</v>
      </c>
      <c r="EN54" s="34" t="s">
        <v>2476</v>
      </c>
      <c r="EO54" s="34" t="s">
        <v>2476</v>
      </c>
      <c r="EP54" s="34" t="s">
        <v>2476</v>
      </c>
      <c r="EQ54" s="34" t="s">
        <v>2476</v>
      </c>
      <c r="ER54" s="37" t="s">
        <v>2476</v>
      </c>
      <c r="ES54" s="26" t="s">
        <v>2477</v>
      </c>
    </row>
    <row r="55" spans="3:149" s="2" customFormat="1" ht="21.75" customHeight="1" x14ac:dyDescent="0.25">
      <c r="C55" s="33" t="s">
        <v>2476</v>
      </c>
      <c r="D55" s="34" t="s">
        <v>2476</v>
      </c>
      <c r="E55" s="34" t="s">
        <v>2476</v>
      </c>
      <c r="F55" s="34" t="s">
        <v>2476</v>
      </c>
      <c r="G55" s="34" t="s">
        <v>2476</v>
      </c>
      <c r="H55" s="34" t="s">
        <v>2476</v>
      </c>
      <c r="I55" s="34" t="s">
        <v>2476</v>
      </c>
      <c r="J55" s="34" t="s">
        <v>2476</v>
      </c>
      <c r="K55" s="34" t="s">
        <v>2476</v>
      </c>
      <c r="L55" s="34" t="s">
        <v>2476</v>
      </c>
      <c r="M55" s="34" t="s">
        <v>2476</v>
      </c>
      <c r="N55" s="34" t="s">
        <v>2476</v>
      </c>
      <c r="O55" s="34" t="s">
        <v>2476</v>
      </c>
      <c r="P55" s="34" t="s">
        <v>2476</v>
      </c>
      <c r="Q55" s="34" t="s">
        <v>2476</v>
      </c>
      <c r="R55" s="34" t="s">
        <v>2476</v>
      </c>
      <c r="S55" s="34" t="s">
        <v>2476</v>
      </c>
      <c r="T55" s="34" t="s">
        <v>2476</v>
      </c>
      <c r="U55" s="34" t="s">
        <v>2476</v>
      </c>
      <c r="V55" s="34" t="s">
        <v>2476</v>
      </c>
      <c r="W55" s="34" t="s">
        <v>2476</v>
      </c>
      <c r="X55" s="34" t="s">
        <v>2476</v>
      </c>
      <c r="Y55" s="34" t="s">
        <v>2476</v>
      </c>
      <c r="Z55" s="34" t="s">
        <v>2476</v>
      </c>
      <c r="AA55" s="34" t="s">
        <v>2476</v>
      </c>
      <c r="AB55" s="34" t="s">
        <v>2476</v>
      </c>
      <c r="AC55" s="34" t="s">
        <v>2476</v>
      </c>
      <c r="AD55" s="34" t="s">
        <v>2476</v>
      </c>
      <c r="AE55" s="34" t="s">
        <v>2476</v>
      </c>
      <c r="AF55" s="34" t="s">
        <v>2476</v>
      </c>
      <c r="AG55" s="34" t="s">
        <v>2476</v>
      </c>
      <c r="AH55" s="34" t="s">
        <v>2476</v>
      </c>
      <c r="AI55" s="34" t="s">
        <v>2476</v>
      </c>
      <c r="AJ55" s="34" t="s">
        <v>2476</v>
      </c>
      <c r="AK55" s="34" t="s">
        <v>2476</v>
      </c>
      <c r="AL55" s="34" t="s">
        <v>2476</v>
      </c>
      <c r="AM55" s="34" t="s">
        <v>2476</v>
      </c>
      <c r="AN55" s="34" t="s">
        <v>2476</v>
      </c>
      <c r="AO55" s="34" t="s">
        <v>2476</v>
      </c>
      <c r="AP55" s="34" t="s">
        <v>2476</v>
      </c>
      <c r="AQ55" s="34" t="s">
        <v>2476</v>
      </c>
      <c r="AR55" s="34" t="s">
        <v>2476</v>
      </c>
      <c r="AS55" s="34" t="s">
        <v>2476</v>
      </c>
      <c r="AT55" s="34" t="s">
        <v>2476</v>
      </c>
      <c r="AU55" s="34" t="s">
        <v>2476</v>
      </c>
      <c r="AV55" s="34" t="s">
        <v>2476</v>
      </c>
      <c r="AW55" s="34" t="s">
        <v>2476</v>
      </c>
      <c r="AX55" s="34" t="s">
        <v>2476</v>
      </c>
      <c r="AY55" s="34" t="s">
        <v>2476</v>
      </c>
      <c r="AZ55" s="34" t="s">
        <v>2476</v>
      </c>
      <c r="BA55" s="34" t="s">
        <v>2476</v>
      </c>
      <c r="BB55" s="34" t="s">
        <v>2476</v>
      </c>
      <c r="BC55" s="34" t="s">
        <v>2476</v>
      </c>
      <c r="BD55" s="34" t="s">
        <v>2476</v>
      </c>
      <c r="BE55" s="34" t="s">
        <v>2476</v>
      </c>
      <c r="BF55" s="34" t="s">
        <v>2476</v>
      </c>
      <c r="BG55" s="34" t="s">
        <v>2476</v>
      </c>
      <c r="BH55" s="34" t="s">
        <v>2476</v>
      </c>
      <c r="BI55" s="34" t="s">
        <v>2476</v>
      </c>
      <c r="BJ55" s="34" t="s">
        <v>2476</v>
      </c>
      <c r="BK55" s="34" t="s">
        <v>2476</v>
      </c>
      <c r="BL55" s="34" t="s">
        <v>2476</v>
      </c>
      <c r="BM55" s="34" t="s">
        <v>2476</v>
      </c>
      <c r="BN55" s="34" t="s">
        <v>2476</v>
      </c>
      <c r="BO55" s="34" t="s">
        <v>2476</v>
      </c>
      <c r="BP55" s="34" t="s">
        <v>2476</v>
      </c>
      <c r="BQ55" s="34" t="s">
        <v>2476</v>
      </c>
      <c r="BR55" s="34" t="s">
        <v>2476</v>
      </c>
      <c r="BS55" s="34" t="s">
        <v>2476</v>
      </c>
      <c r="BT55" s="34" t="s">
        <v>2476</v>
      </c>
      <c r="BU55" s="34" t="s">
        <v>2476</v>
      </c>
      <c r="BV55" s="34" t="s">
        <v>2476</v>
      </c>
      <c r="BW55" s="34" t="s">
        <v>2476</v>
      </c>
      <c r="BX55" s="34" t="s">
        <v>2476</v>
      </c>
      <c r="BY55" s="34" t="s">
        <v>2476</v>
      </c>
      <c r="BZ55" s="34" t="s">
        <v>2476</v>
      </c>
      <c r="CA55" s="34" t="s">
        <v>2476</v>
      </c>
      <c r="CB55" s="34" t="s">
        <v>2476</v>
      </c>
      <c r="CC55" s="34" t="s">
        <v>2476</v>
      </c>
      <c r="CD55" s="34" t="s">
        <v>2476</v>
      </c>
      <c r="CE55" s="34" t="s">
        <v>2476</v>
      </c>
      <c r="CF55" s="34" t="s">
        <v>2476</v>
      </c>
      <c r="CG55" s="34" t="s">
        <v>2476</v>
      </c>
      <c r="CH55" s="34" t="s">
        <v>2476</v>
      </c>
      <c r="CI55" s="34" t="s">
        <v>2476</v>
      </c>
      <c r="CJ55" s="34" t="s">
        <v>2476</v>
      </c>
      <c r="CK55" s="34" t="s">
        <v>2476</v>
      </c>
      <c r="CL55" s="34" t="s">
        <v>2476</v>
      </c>
      <c r="CM55" s="34" t="s">
        <v>2476</v>
      </c>
      <c r="CN55" s="34" t="s">
        <v>2476</v>
      </c>
      <c r="CO55" s="34" t="s">
        <v>2476</v>
      </c>
      <c r="CP55" s="34" t="s">
        <v>2476</v>
      </c>
      <c r="CQ55" s="34" t="s">
        <v>2476</v>
      </c>
      <c r="CR55" s="34" t="s">
        <v>2476</v>
      </c>
      <c r="CS55" s="34" t="s">
        <v>2476</v>
      </c>
      <c r="CT55" s="34" t="s">
        <v>2476</v>
      </c>
      <c r="CU55" s="34" t="s">
        <v>2476</v>
      </c>
      <c r="CV55" s="34" t="s">
        <v>2476</v>
      </c>
      <c r="CW55" s="34" t="s">
        <v>2476</v>
      </c>
      <c r="CX55" s="34" t="s">
        <v>2476</v>
      </c>
      <c r="CY55" s="34" t="s">
        <v>2476</v>
      </c>
      <c r="CZ55" s="34" t="s">
        <v>2476</v>
      </c>
      <c r="DA55" s="34" t="s">
        <v>2476</v>
      </c>
      <c r="DB55" s="34" t="s">
        <v>2476</v>
      </c>
      <c r="DC55" s="34" t="s">
        <v>2476</v>
      </c>
      <c r="DD55" s="34" t="s">
        <v>2476</v>
      </c>
      <c r="DE55" s="34" t="s">
        <v>2476</v>
      </c>
      <c r="DF55" s="34" t="s">
        <v>2476</v>
      </c>
      <c r="DG55" s="34" t="s">
        <v>2476</v>
      </c>
      <c r="DH55" s="34" t="s">
        <v>2476</v>
      </c>
      <c r="DI55" s="34" t="s">
        <v>2476</v>
      </c>
      <c r="DJ55" s="34" t="s">
        <v>2476</v>
      </c>
      <c r="DK55" s="34" t="s">
        <v>2476</v>
      </c>
      <c r="DL55" s="34" t="s">
        <v>2476</v>
      </c>
      <c r="DM55" s="34" t="s">
        <v>2476</v>
      </c>
      <c r="DN55" s="34" t="s">
        <v>2476</v>
      </c>
      <c r="DO55" s="34" t="s">
        <v>2476</v>
      </c>
      <c r="DP55" s="34" t="s">
        <v>2476</v>
      </c>
      <c r="DQ55" s="34" t="s">
        <v>2476</v>
      </c>
      <c r="DR55" s="34" t="s">
        <v>2476</v>
      </c>
      <c r="DS55" s="34" t="s">
        <v>2476</v>
      </c>
      <c r="DT55" s="34" t="s">
        <v>2476</v>
      </c>
      <c r="DU55" s="34" t="s">
        <v>2476</v>
      </c>
      <c r="DV55" s="34" t="s">
        <v>2476</v>
      </c>
      <c r="DW55" s="34" t="s">
        <v>2080</v>
      </c>
      <c r="DX55" s="34" t="s">
        <v>2476</v>
      </c>
      <c r="DY55" s="34" t="s">
        <v>2476</v>
      </c>
      <c r="DZ55" s="34" t="s">
        <v>2476</v>
      </c>
      <c r="EA55" s="34" t="s">
        <v>2476</v>
      </c>
      <c r="EB55" s="34" t="s">
        <v>2476</v>
      </c>
      <c r="EC55" s="34" t="s">
        <v>2476</v>
      </c>
      <c r="ED55" s="34" t="s">
        <v>2267</v>
      </c>
      <c r="EE55" s="34" t="s">
        <v>2476</v>
      </c>
      <c r="EF55" s="34" t="s">
        <v>2476</v>
      </c>
      <c r="EG55" s="34" t="s">
        <v>2476</v>
      </c>
      <c r="EH55" s="34" t="s">
        <v>2476</v>
      </c>
      <c r="EI55" s="34" t="s">
        <v>2476</v>
      </c>
      <c r="EJ55" s="34" t="s">
        <v>2476</v>
      </c>
      <c r="EK55" s="34" t="s">
        <v>2476</v>
      </c>
      <c r="EL55" s="34" t="s">
        <v>2476</v>
      </c>
      <c r="EM55" s="34" t="s">
        <v>2476</v>
      </c>
      <c r="EN55" s="34" t="s">
        <v>2476</v>
      </c>
      <c r="EO55" s="34" t="s">
        <v>2476</v>
      </c>
      <c r="EP55" s="34" t="s">
        <v>2476</v>
      </c>
      <c r="EQ55" s="34" t="s">
        <v>2476</v>
      </c>
      <c r="ER55" s="37" t="s">
        <v>2476</v>
      </c>
      <c r="ES55" s="26" t="s">
        <v>2477</v>
      </c>
    </row>
    <row r="56" spans="3:149" s="2" customFormat="1" ht="21.75" customHeight="1" x14ac:dyDescent="0.25">
      <c r="C56" s="33" t="s">
        <v>2476</v>
      </c>
      <c r="D56" s="34" t="s">
        <v>2476</v>
      </c>
      <c r="E56" s="34" t="s">
        <v>2476</v>
      </c>
      <c r="F56" s="34" t="s">
        <v>2476</v>
      </c>
      <c r="G56" s="34" t="s">
        <v>2476</v>
      </c>
      <c r="H56" s="34" t="s">
        <v>2476</v>
      </c>
      <c r="I56" s="34" t="s">
        <v>2476</v>
      </c>
      <c r="J56" s="34" t="s">
        <v>2476</v>
      </c>
      <c r="K56" s="34" t="s">
        <v>2476</v>
      </c>
      <c r="L56" s="34" t="s">
        <v>2476</v>
      </c>
      <c r="M56" s="34" t="s">
        <v>2476</v>
      </c>
      <c r="N56" s="34" t="s">
        <v>2476</v>
      </c>
      <c r="O56" s="34" t="s">
        <v>2476</v>
      </c>
      <c r="P56" s="34" t="s">
        <v>2476</v>
      </c>
      <c r="Q56" s="34" t="s">
        <v>2476</v>
      </c>
      <c r="R56" s="34" t="s">
        <v>2476</v>
      </c>
      <c r="S56" s="34" t="s">
        <v>2476</v>
      </c>
      <c r="T56" s="34" t="s">
        <v>2476</v>
      </c>
      <c r="U56" s="34" t="s">
        <v>2476</v>
      </c>
      <c r="V56" s="34" t="s">
        <v>2476</v>
      </c>
      <c r="W56" s="34" t="s">
        <v>2476</v>
      </c>
      <c r="X56" s="34" t="s">
        <v>2476</v>
      </c>
      <c r="Y56" s="34" t="s">
        <v>2476</v>
      </c>
      <c r="Z56" s="34" t="s">
        <v>2476</v>
      </c>
      <c r="AA56" s="34" t="s">
        <v>2476</v>
      </c>
      <c r="AB56" s="34" t="s">
        <v>2476</v>
      </c>
      <c r="AC56" s="34" t="s">
        <v>2476</v>
      </c>
      <c r="AD56" s="34" t="s">
        <v>2476</v>
      </c>
      <c r="AE56" s="34" t="s">
        <v>2476</v>
      </c>
      <c r="AF56" s="34" t="s">
        <v>2476</v>
      </c>
      <c r="AG56" s="34" t="s">
        <v>2476</v>
      </c>
      <c r="AH56" s="34" t="s">
        <v>2476</v>
      </c>
      <c r="AI56" s="34" t="s">
        <v>2476</v>
      </c>
      <c r="AJ56" s="34" t="s">
        <v>2476</v>
      </c>
      <c r="AK56" s="34" t="s">
        <v>2476</v>
      </c>
      <c r="AL56" s="34" t="s">
        <v>2476</v>
      </c>
      <c r="AM56" s="34" t="s">
        <v>2476</v>
      </c>
      <c r="AN56" s="34" t="s">
        <v>2476</v>
      </c>
      <c r="AO56" s="34" t="s">
        <v>2476</v>
      </c>
      <c r="AP56" s="34" t="s">
        <v>2476</v>
      </c>
      <c r="AQ56" s="34" t="s">
        <v>2476</v>
      </c>
      <c r="AR56" s="34" t="s">
        <v>2476</v>
      </c>
      <c r="AS56" s="34" t="s">
        <v>2476</v>
      </c>
      <c r="AT56" s="34" t="s">
        <v>2476</v>
      </c>
      <c r="AU56" s="34" t="s">
        <v>2476</v>
      </c>
      <c r="AV56" s="34" t="s">
        <v>2476</v>
      </c>
      <c r="AW56" s="34" t="s">
        <v>2476</v>
      </c>
      <c r="AX56" s="34" t="s">
        <v>2476</v>
      </c>
      <c r="AY56" s="34" t="s">
        <v>2476</v>
      </c>
      <c r="AZ56" s="34" t="s">
        <v>2476</v>
      </c>
      <c r="BA56" s="34" t="s">
        <v>2476</v>
      </c>
      <c r="BB56" s="34" t="s">
        <v>2476</v>
      </c>
      <c r="BC56" s="34" t="s">
        <v>2476</v>
      </c>
      <c r="BD56" s="34" t="s">
        <v>2476</v>
      </c>
      <c r="BE56" s="34" t="s">
        <v>2476</v>
      </c>
      <c r="BF56" s="34" t="s">
        <v>2476</v>
      </c>
      <c r="BG56" s="34" t="s">
        <v>2476</v>
      </c>
      <c r="BH56" s="34" t="s">
        <v>2476</v>
      </c>
      <c r="BI56" s="34" t="s">
        <v>2476</v>
      </c>
      <c r="BJ56" s="34" t="s">
        <v>2476</v>
      </c>
      <c r="BK56" s="34" t="s">
        <v>2476</v>
      </c>
      <c r="BL56" s="34" t="s">
        <v>2476</v>
      </c>
      <c r="BM56" s="34" t="s">
        <v>2476</v>
      </c>
      <c r="BN56" s="34" t="s">
        <v>2476</v>
      </c>
      <c r="BO56" s="34" t="s">
        <v>2476</v>
      </c>
      <c r="BP56" s="34" t="s">
        <v>2476</v>
      </c>
      <c r="BQ56" s="34" t="s">
        <v>2476</v>
      </c>
      <c r="BR56" s="34" t="s">
        <v>2476</v>
      </c>
      <c r="BS56" s="34" t="s">
        <v>2476</v>
      </c>
      <c r="BT56" s="34" t="s">
        <v>2476</v>
      </c>
      <c r="BU56" s="34" t="s">
        <v>2476</v>
      </c>
      <c r="BV56" s="34" t="s">
        <v>2476</v>
      </c>
      <c r="BW56" s="34" t="s">
        <v>2476</v>
      </c>
      <c r="BX56" s="34" t="s">
        <v>2476</v>
      </c>
      <c r="BY56" s="34" t="s">
        <v>2476</v>
      </c>
      <c r="BZ56" s="34" t="s">
        <v>2476</v>
      </c>
      <c r="CA56" s="34" t="s">
        <v>2476</v>
      </c>
      <c r="CB56" s="34" t="s">
        <v>2476</v>
      </c>
      <c r="CC56" s="34" t="s">
        <v>2476</v>
      </c>
      <c r="CD56" s="34" t="s">
        <v>2476</v>
      </c>
      <c r="CE56" s="34" t="s">
        <v>2476</v>
      </c>
      <c r="CF56" s="34" t="s">
        <v>2476</v>
      </c>
      <c r="CG56" s="34" t="s">
        <v>2476</v>
      </c>
      <c r="CH56" s="34" t="s">
        <v>2476</v>
      </c>
      <c r="CI56" s="34" t="s">
        <v>2476</v>
      </c>
      <c r="CJ56" s="34" t="s">
        <v>2476</v>
      </c>
      <c r="CK56" s="34" t="s">
        <v>2476</v>
      </c>
      <c r="CL56" s="34" t="s">
        <v>2476</v>
      </c>
      <c r="CM56" s="34" t="s">
        <v>2476</v>
      </c>
      <c r="CN56" s="34" t="s">
        <v>2476</v>
      </c>
      <c r="CO56" s="34" t="s">
        <v>2476</v>
      </c>
      <c r="CP56" s="34" t="s">
        <v>2476</v>
      </c>
      <c r="CQ56" s="34" t="s">
        <v>2476</v>
      </c>
      <c r="CR56" s="34" t="s">
        <v>2476</v>
      </c>
      <c r="CS56" s="34" t="s">
        <v>2476</v>
      </c>
      <c r="CT56" s="34" t="s">
        <v>2476</v>
      </c>
      <c r="CU56" s="34" t="s">
        <v>2476</v>
      </c>
      <c r="CV56" s="34" t="s">
        <v>2476</v>
      </c>
      <c r="CW56" s="34" t="s">
        <v>2476</v>
      </c>
      <c r="CX56" s="34" t="s">
        <v>2476</v>
      </c>
      <c r="CY56" s="34" t="s">
        <v>2476</v>
      </c>
      <c r="CZ56" s="34" t="s">
        <v>2476</v>
      </c>
      <c r="DA56" s="34" t="s">
        <v>2476</v>
      </c>
      <c r="DB56" s="34" t="s">
        <v>2476</v>
      </c>
      <c r="DC56" s="34" t="s">
        <v>2476</v>
      </c>
      <c r="DD56" s="34" t="s">
        <v>2476</v>
      </c>
      <c r="DE56" s="34" t="s">
        <v>2476</v>
      </c>
      <c r="DF56" s="34" t="s">
        <v>2476</v>
      </c>
      <c r="DG56" s="34" t="s">
        <v>2476</v>
      </c>
      <c r="DH56" s="34" t="s">
        <v>2476</v>
      </c>
      <c r="DI56" s="34" t="s">
        <v>2476</v>
      </c>
      <c r="DJ56" s="34" t="s">
        <v>2476</v>
      </c>
      <c r="DK56" s="34" t="s">
        <v>2476</v>
      </c>
      <c r="DL56" s="34" t="s">
        <v>2476</v>
      </c>
      <c r="DM56" s="34" t="s">
        <v>2476</v>
      </c>
      <c r="DN56" s="34" t="s">
        <v>2476</v>
      </c>
      <c r="DO56" s="34" t="s">
        <v>2476</v>
      </c>
      <c r="DP56" s="34" t="s">
        <v>2476</v>
      </c>
      <c r="DQ56" s="34" t="s">
        <v>2476</v>
      </c>
      <c r="DR56" s="34" t="s">
        <v>2476</v>
      </c>
      <c r="DS56" s="34" t="s">
        <v>2476</v>
      </c>
      <c r="DT56" s="34" t="s">
        <v>2476</v>
      </c>
      <c r="DU56" s="34" t="s">
        <v>2476</v>
      </c>
      <c r="DV56" s="34" t="s">
        <v>2476</v>
      </c>
      <c r="DW56" s="34" t="s">
        <v>2476</v>
      </c>
      <c r="DX56" s="34" t="s">
        <v>2476</v>
      </c>
      <c r="DY56" s="34" t="s">
        <v>2476</v>
      </c>
      <c r="DZ56" s="34" t="s">
        <v>2476</v>
      </c>
      <c r="EA56" s="34" t="s">
        <v>2476</v>
      </c>
      <c r="EB56" s="34" t="s">
        <v>2476</v>
      </c>
      <c r="EC56" s="34" t="s">
        <v>2476</v>
      </c>
      <c r="ED56" s="34" t="s">
        <v>2268</v>
      </c>
      <c r="EE56" s="34" t="s">
        <v>2476</v>
      </c>
      <c r="EF56" s="34" t="s">
        <v>2476</v>
      </c>
      <c r="EG56" s="34" t="s">
        <v>2476</v>
      </c>
      <c r="EH56" s="34" t="s">
        <v>2476</v>
      </c>
      <c r="EI56" s="34" t="s">
        <v>2476</v>
      </c>
      <c r="EJ56" s="34" t="s">
        <v>2476</v>
      </c>
      <c r="EK56" s="34" t="s">
        <v>2476</v>
      </c>
      <c r="EL56" s="34" t="s">
        <v>2476</v>
      </c>
      <c r="EM56" s="34" t="s">
        <v>2476</v>
      </c>
      <c r="EN56" s="34" t="s">
        <v>2476</v>
      </c>
      <c r="EO56" s="34" t="s">
        <v>2476</v>
      </c>
      <c r="EP56" s="34" t="s">
        <v>2476</v>
      </c>
      <c r="EQ56" s="34" t="s">
        <v>2476</v>
      </c>
      <c r="ER56" s="37" t="s">
        <v>2476</v>
      </c>
      <c r="ES56" s="26" t="s">
        <v>2477</v>
      </c>
    </row>
    <row r="57" spans="3:149" s="2" customFormat="1" ht="21.75" customHeight="1" x14ac:dyDescent="0.25">
      <c r="C57" s="33" t="s">
        <v>2476</v>
      </c>
      <c r="D57" s="34" t="s">
        <v>2476</v>
      </c>
      <c r="E57" s="34" t="s">
        <v>2476</v>
      </c>
      <c r="F57" s="34" t="s">
        <v>2476</v>
      </c>
      <c r="G57" s="34" t="s">
        <v>2476</v>
      </c>
      <c r="H57" s="34" t="s">
        <v>2476</v>
      </c>
      <c r="I57" s="34" t="s">
        <v>2476</v>
      </c>
      <c r="J57" s="34" t="s">
        <v>2476</v>
      </c>
      <c r="K57" s="34" t="s">
        <v>2476</v>
      </c>
      <c r="L57" s="34" t="s">
        <v>2476</v>
      </c>
      <c r="M57" s="34" t="s">
        <v>2476</v>
      </c>
      <c r="N57" s="34" t="s">
        <v>2476</v>
      </c>
      <c r="O57" s="34" t="s">
        <v>2476</v>
      </c>
      <c r="P57" s="34" t="s">
        <v>2476</v>
      </c>
      <c r="Q57" s="34" t="s">
        <v>2476</v>
      </c>
      <c r="R57" s="34" t="s">
        <v>2476</v>
      </c>
      <c r="S57" s="34" t="s">
        <v>2476</v>
      </c>
      <c r="T57" s="34" t="s">
        <v>2476</v>
      </c>
      <c r="U57" s="34" t="s">
        <v>2476</v>
      </c>
      <c r="V57" s="34" t="s">
        <v>2476</v>
      </c>
      <c r="W57" s="34" t="s">
        <v>2476</v>
      </c>
      <c r="X57" s="34" t="s">
        <v>2476</v>
      </c>
      <c r="Y57" s="34" t="s">
        <v>2476</v>
      </c>
      <c r="Z57" s="34" t="s">
        <v>2476</v>
      </c>
      <c r="AA57" s="34" t="s">
        <v>2476</v>
      </c>
      <c r="AB57" s="34" t="s">
        <v>2476</v>
      </c>
      <c r="AC57" s="34" t="s">
        <v>2476</v>
      </c>
      <c r="AD57" s="34" t="s">
        <v>2476</v>
      </c>
      <c r="AE57" s="34" t="s">
        <v>2476</v>
      </c>
      <c r="AF57" s="34" t="s">
        <v>2476</v>
      </c>
      <c r="AG57" s="34" t="s">
        <v>2476</v>
      </c>
      <c r="AH57" s="34" t="s">
        <v>2476</v>
      </c>
      <c r="AI57" s="34" t="s">
        <v>2476</v>
      </c>
      <c r="AJ57" s="34" t="s">
        <v>2476</v>
      </c>
      <c r="AK57" s="34" t="s">
        <v>2476</v>
      </c>
      <c r="AL57" s="34" t="s">
        <v>2476</v>
      </c>
      <c r="AM57" s="34" t="s">
        <v>2476</v>
      </c>
      <c r="AN57" s="34" t="s">
        <v>2476</v>
      </c>
      <c r="AO57" s="34" t="s">
        <v>2476</v>
      </c>
      <c r="AP57" s="34" t="s">
        <v>2476</v>
      </c>
      <c r="AQ57" s="34" t="s">
        <v>2476</v>
      </c>
      <c r="AR57" s="34" t="s">
        <v>2476</v>
      </c>
      <c r="AS57" s="34" t="s">
        <v>2476</v>
      </c>
      <c r="AT57" s="34" t="s">
        <v>2476</v>
      </c>
      <c r="AU57" s="34" t="s">
        <v>2476</v>
      </c>
      <c r="AV57" s="34" t="s">
        <v>2476</v>
      </c>
      <c r="AW57" s="34" t="s">
        <v>2476</v>
      </c>
      <c r="AX57" s="34" t="s">
        <v>2476</v>
      </c>
      <c r="AY57" s="34" t="s">
        <v>2476</v>
      </c>
      <c r="AZ57" s="34" t="s">
        <v>2476</v>
      </c>
      <c r="BA57" s="34" t="s">
        <v>2476</v>
      </c>
      <c r="BB57" s="34" t="s">
        <v>2476</v>
      </c>
      <c r="BC57" s="34" t="s">
        <v>2476</v>
      </c>
      <c r="BD57" s="34" t="s">
        <v>2476</v>
      </c>
      <c r="BE57" s="34" t="s">
        <v>2476</v>
      </c>
      <c r="BF57" s="34" t="s">
        <v>2476</v>
      </c>
      <c r="BG57" s="34" t="s">
        <v>2476</v>
      </c>
      <c r="BH57" s="34" t="s">
        <v>2476</v>
      </c>
      <c r="BI57" s="34" t="s">
        <v>2476</v>
      </c>
      <c r="BJ57" s="34" t="s">
        <v>2476</v>
      </c>
      <c r="BK57" s="34" t="s">
        <v>2476</v>
      </c>
      <c r="BL57" s="34" t="s">
        <v>2476</v>
      </c>
      <c r="BM57" s="34" t="s">
        <v>2476</v>
      </c>
      <c r="BN57" s="34" t="s">
        <v>2476</v>
      </c>
      <c r="BO57" s="34" t="s">
        <v>2476</v>
      </c>
      <c r="BP57" s="34" t="s">
        <v>2476</v>
      </c>
      <c r="BQ57" s="34" t="s">
        <v>2476</v>
      </c>
      <c r="BR57" s="34" t="s">
        <v>2476</v>
      </c>
      <c r="BS57" s="34" t="s">
        <v>2476</v>
      </c>
      <c r="BT57" s="34" t="s">
        <v>2476</v>
      </c>
      <c r="BU57" s="34" t="s">
        <v>2476</v>
      </c>
      <c r="BV57" s="34" t="s">
        <v>2476</v>
      </c>
      <c r="BW57" s="34" t="s">
        <v>2476</v>
      </c>
      <c r="BX57" s="34" t="s">
        <v>2476</v>
      </c>
      <c r="BY57" s="34" t="s">
        <v>2476</v>
      </c>
      <c r="BZ57" s="34" t="s">
        <v>2476</v>
      </c>
      <c r="CA57" s="34" t="s">
        <v>2476</v>
      </c>
      <c r="CB57" s="34" t="s">
        <v>2476</v>
      </c>
      <c r="CC57" s="34" t="s">
        <v>2476</v>
      </c>
      <c r="CD57" s="34" t="s">
        <v>2476</v>
      </c>
      <c r="CE57" s="34" t="s">
        <v>2476</v>
      </c>
      <c r="CF57" s="34" t="s">
        <v>2476</v>
      </c>
      <c r="CG57" s="34" t="s">
        <v>2476</v>
      </c>
      <c r="CH57" s="34" t="s">
        <v>2476</v>
      </c>
      <c r="CI57" s="34" t="s">
        <v>2476</v>
      </c>
      <c r="CJ57" s="34" t="s">
        <v>2476</v>
      </c>
      <c r="CK57" s="34" t="s">
        <v>2476</v>
      </c>
      <c r="CL57" s="34" t="s">
        <v>2476</v>
      </c>
      <c r="CM57" s="34" t="s">
        <v>2476</v>
      </c>
      <c r="CN57" s="34" t="s">
        <v>2476</v>
      </c>
      <c r="CO57" s="34" t="s">
        <v>2476</v>
      </c>
      <c r="CP57" s="34" t="s">
        <v>2476</v>
      </c>
      <c r="CQ57" s="34" t="s">
        <v>2476</v>
      </c>
      <c r="CR57" s="34" t="s">
        <v>2476</v>
      </c>
      <c r="CS57" s="34" t="s">
        <v>2476</v>
      </c>
      <c r="CT57" s="34" t="s">
        <v>2476</v>
      </c>
      <c r="CU57" s="34" t="s">
        <v>2476</v>
      </c>
      <c r="CV57" s="34" t="s">
        <v>2476</v>
      </c>
      <c r="CW57" s="34" t="s">
        <v>2476</v>
      </c>
      <c r="CX57" s="34" t="s">
        <v>2476</v>
      </c>
      <c r="CY57" s="34" t="s">
        <v>2476</v>
      </c>
      <c r="CZ57" s="34" t="s">
        <v>2476</v>
      </c>
      <c r="DA57" s="34" t="s">
        <v>2476</v>
      </c>
      <c r="DB57" s="34" t="s">
        <v>2476</v>
      </c>
      <c r="DC57" s="34" t="s">
        <v>2476</v>
      </c>
      <c r="DD57" s="34" t="s">
        <v>2476</v>
      </c>
      <c r="DE57" s="34" t="s">
        <v>2476</v>
      </c>
      <c r="DF57" s="34" t="s">
        <v>2476</v>
      </c>
      <c r="DG57" s="34" t="s">
        <v>2476</v>
      </c>
      <c r="DH57" s="34" t="s">
        <v>2476</v>
      </c>
      <c r="DI57" s="34" t="s">
        <v>2476</v>
      </c>
      <c r="DJ57" s="34" t="s">
        <v>2476</v>
      </c>
      <c r="DK57" s="34" t="s">
        <v>2476</v>
      </c>
      <c r="DL57" s="34" t="s">
        <v>2476</v>
      </c>
      <c r="DM57" s="34" t="s">
        <v>2476</v>
      </c>
      <c r="DN57" s="34" t="s">
        <v>2476</v>
      </c>
      <c r="DO57" s="34" t="s">
        <v>2476</v>
      </c>
      <c r="DP57" s="34" t="s">
        <v>2476</v>
      </c>
      <c r="DQ57" s="34" t="s">
        <v>2476</v>
      </c>
      <c r="DR57" s="34" t="s">
        <v>2476</v>
      </c>
      <c r="DS57" s="34" t="s">
        <v>2476</v>
      </c>
      <c r="DT57" s="34" t="s">
        <v>2476</v>
      </c>
      <c r="DU57" s="34" t="s">
        <v>2476</v>
      </c>
      <c r="DV57" s="34" t="s">
        <v>2476</v>
      </c>
      <c r="DW57" s="34" t="s">
        <v>2476</v>
      </c>
      <c r="DX57" s="34" t="s">
        <v>2476</v>
      </c>
      <c r="DY57" s="34" t="s">
        <v>2476</v>
      </c>
      <c r="DZ57" s="34" t="s">
        <v>2476</v>
      </c>
      <c r="EA57" s="34" t="s">
        <v>2476</v>
      </c>
      <c r="EB57" s="34" t="s">
        <v>2476</v>
      </c>
      <c r="EC57" s="34" t="s">
        <v>2476</v>
      </c>
      <c r="ED57" s="34" t="s">
        <v>2269</v>
      </c>
      <c r="EE57" s="34" t="s">
        <v>2476</v>
      </c>
      <c r="EF57" s="34" t="s">
        <v>2476</v>
      </c>
      <c r="EG57" s="34" t="s">
        <v>2476</v>
      </c>
      <c r="EH57" s="34" t="s">
        <v>2476</v>
      </c>
      <c r="EI57" s="34" t="s">
        <v>2476</v>
      </c>
      <c r="EJ57" s="34" t="s">
        <v>2476</v>
      </c>
      <c r="EK57" s="34" t="s">
        <v>2476</v>
      </c>
      <c r="EL57" s="34" t="s">
        <v>2476</v>
      </c>
      <c r="EM57" s="34" t="s">
        <v>2476</v>
      </c>
      <c r="EN57" s="34" t="s">
        <v>2476</v>
      </c>
      <c r="EO57" s="34" t="s">
        <v>2476</v>
      </c>
      <c r="EP57" s="34" t="s">
        <v>2476</v>
      </c>
      <c r="EQ57" s="34" t="s">
        <v>2476</v>
      </c>
      <c r="ER57" s="37" t="s">
        <v>2476</v>
      </c>
      <c r="ES57" s="26" t="s">
        <v>2477</v>
      </c>
    </row>
    <row r="58" spans="3:149" s="2" customFormat="1" ht="21.75" customHeight="1" x14ac:dyDescent="0.25">
      <c r="C58" s="33" t="s">
        <v>2476</v>
      </c>
      <c r="D58" s="34" t="s">
        <v>2476</v>
      </c>
      <c r="E58" s="34" t="s">
        <v>2476</v>
      </c>
      <c r="F58" s="34" t="s">
        <v>2476</v>
      </c>
      <c r="G58" s="34" t="s">
        <v>2476</v>
      </c>
      <c r="H58" s="34" t="s">
        <v>2476</v>
      </c>
      <c r="I58" s="34" t="s">
        <v>2476</v>
      </c>
      <c r="J58" s="34" t="s">
        <v>2476</v>
      </c>
      <c r="K58" s="34" t="s">
        <v>2476</v>
      </c>
      <c r="L58" s="34" t="s">
        <v>2476</v>
      </c>
      <c r="M58" s="34" t="s">
        <v>2476</v>
      </c>
      <c r="N58" s="34" t="s">
        <v>2476</v>
      </c>
      <c r="O58" s="34" t="s">
        <v>2476</v>
      </c>
      <c r="P58" s="34" t="s">
        <v>2476</v>
      </c>
      <c r="Q58" s="34" t="s">
        <v>2476</v>
      </c>
      <c r="R58" s="34" t="s">
        <v>2476</v>
      </c>
      <c r="S58" s="34" t="s">
        <v>2476</v>
      </c>
      <c r="T58" s="34" t="s">
        <v>2476</v>
      </c>
      <c r="U58" s="34" t="s">
        <v>2476</v>
      </c>
      <c r="V58" s="34" t="s">
        <v>2476</v>
      </c>
      <c r="W58" s="34" t="s">
        <v>2476</v>
      </c>
      <c r="X58" s="34" t="s">
        <v>2476</v>
      </c>
      <c r="Y58" s="34" t="s">
        <v>2476</v>
      </c>
      <c r="Z58" s="34" t="s">
        <v>2476</v>
      </c>
      <c r="AA58" s="34" t="s">
        <v>2476</v>
      </c>
      <c r="AB58" s="34" t="s">
        <v>2476</v>
      </c>
      <c r="AC58" s="34" t="s">
        <v>2476</v>
      </c>
      <c r="AD58" s="34" t="s">
        <v>2476</v>
      </c>
      <c r="AE58" s="34" t="s">
        <v>2476</v>
      </c>
      <c r="AF58" s="34" t="s">
        <v>2476</v>
      </c>
      <c r="AG58" s="34" t="s">
        <v>2476</v>
      </c>
      <c r="AH58" s="34" t="s">
        <v>2476</v>
      </c>
      <c r="AI58" s="34" t="s">
        <v>2476</v>
      </c>
      <c r="AJ58" s="34" t="s">
        <v>2476</v>
      </c>
      <c r="AK58" s="34" t="s">
        <v>2476</v>
      </c>
      <c r="AL58" s="34" t="s">
        <v>2476</v>
      </c>
      <c r="AM58" s="34" t="s">
        <v>2476</v>
      </c>
      <c r="AN58" s="34" t="s">
        <v>2476</v>
      </c>
      <c r="AO58" s="34" t="s">
        <v>2476</v>
      </c>
      <c r="AP58" s="34" t="s">
        <v>2476</v>
      </c>
      <c r="AQ58" s="34" t="s">
        <v>2476</v>
      </c>
      <c r="AR58" s="34" t="s">
        <v>2476</v>
      </c>
      <c r="AS58" s="34" t="s">
        <v>2476</v>
      </c>
      <c r="AT58" s="34" t="s">
        <v>2476</v>
      </c>
      <c r="AU58" s="34" t="s">
        <v>2476</v>
      </c>
      <c r="AV58" s="34" t="s">
        <v>2476</v>
      </c>
      <c r="AW58" s="34" t="s">
        <v>2476</v>
      </c>
      <c r="AX58" s="34" t="s">
        <v>2476</v>
      </c>
      <c r="AY58" s="34" t="s">
        <v>2476</v>
      </c>
      <c r="AZ58" s="34" t="s">
        <v>2476</v>
      </c>
      <c r="BA58" s="34" t="s">
        <v>2476</v>
      </c>
      <c r="BB58" s="34" t="s">
        <v>2476</v>
      </c>
      <c r="BC58" s="34" t="s">
        <v>2476</v>
      </c>
      <c r="BD58" s="34" t="s">
        <v>2476</v>
      </c>
      <c r="BE58" s="34" t="s">
        <v>2476</v>
      </c>
      <c r="BF58" s="34" t="s">
        <v>2476</v>
      </c>
      <c r="BG58" s="34" t="s">
        <v>2476</v>
      </c>
      <c r="BH58" s="34" t="s">
        <v>2476</v>
      </c>
      <c r="BI58" s="34" t="s">
        <v>2476</v>
      </c>
      <c r="BJ58" s="34" t="s">
        <v>2476</v>
      </c>
      <c r="BK58" s="34" t="s">
        <v>2476</v>
      </c>
      <c r="BL58" s="34" t="s">
        <v>2476</v>
      </c>
      <c r="BM58" s="34" t="s">
        <v>2476</v>
      </c>
      <c r="BN58" s="34" t="s">
        <v>2476</v>
      </c>
      <c r="BO58" s="34" t="s">
        <v>2476</v>
      </c>
      <c r="BP58" s="34" t="s">
        <v>2476</v>
      </c>
      <c r="BQ58" s="34" t="s">
        <v>2476</v>
      </c>
      <c r="BR58" s="34" t="s">
        <v>2476</v>
      </c>
      <c r="BS58" s="34" t="s">
        <v>2476</v>
      </c>
      <c r="BT58" s="34" t="s">
        <v>2476</v>
      </c>
      <c r="BU58" s="34" t="s">
        <v>2476</v>
      </c>
      <c r="BV58" s="34" t="s">
        <v>2476</v>
      </c>
      <c r="BW58" s="34" t="s">
        <v>2476</v>
      </c>
      <c r="BX58" s="34" t="s">
        <v>2476</v>
      </c>
      <c r="BY58" s="34" t="s">
        <v>2476</v>
      </c>
      <c r="BZ58" s="34" t="s">
        <v>2476</v>
      </c>
      <c r="CA58" s="34" t="s">
        <v>2476</v>
      </c>
      <c r="CB58" s="34" t="s">
        <v>2476</v>
      </c>
      <c r="CC58" s="34" t="s">
        <v>2476</v>
      </c>
      <c r="CD58" s="34" t="s">
        <v>2476</v>
      </c>
      <c r="CE58" s="34" t="s">
        <v>2476</v>
      </c>
      <c r="CF58" s="34" t="s">
        <v>2476</v>
      </c>
      <c r="CG58" s="34" t="s">
        <v>2476</v>
      </c>
      <c r="CH58" s="34" t="s">
        <v>2476</v>
      </c>
      <c r="CI58" s="34" t="s">
        <v>2476</v>
      </c>
      <c r="CJ58" s="34" t="s">
        <v>2476</v>
      </c>
      <c r="CK58" s="34" t="s">
        <v>2476</v>
      </c>
      <c r="CL58" s="34" t="s">
        <v>2476</v>
      </c>
      <c r="CM58" s="34" t="s">
        <v>2476</v>
      </c>
      <c r="CN58" s="34" t="s">
        <v>2476</v>
      </c>
      <c r="CO58" s="34" t="s">
        <v>2476</v>
      </c>
      <c r="CP58" s="34" t="s">
        <v>2476</v>
      </c>
      <c r="CQ58" s="34" t="s">
        <v>2476</v>
      </c>
      <c r="CR58" s="34" t="s">
        <v>2476</v>
      </c>
      <c r="CS58" s="34" t="s">
        <v>2476</v>
      </c>
      <c r="CT58" s="34" t="s">
        <v>2476</v>
      </c>
      <c r="CU58" s="34" t="s">
        <v>2476</v>
      </c>
      <c r="CV58" s="34" t="s">
        <v>2476</v>
      </c>
      <c r="CW58" s="34" t="s">
        <v>2476</v>
      </c>
      <c r="CX58" s="34" t="s">
        <v>2476</v>
      </c>
      <c r="CY58" s="34" t="s">
        <v>2476</v>
      </c>
      <c r="CZ58" s="34" t="s">
        <v>2476</v>
      </c>
      <c r="DA58" s="34" t="s">
        <v>2476</v>
      </c>
      <c r="DB58" s="34" t="s">
        <v>2476</v>
      </c>
      <c r="DC58" s="34" t="s">
        <v>2476</v>
      </c>
      <c r="DD58" s="34" t="s">
        <v>2476</v>
      </c>
      <c r="DE58" s="34" t="s">
        <v>2476</v>
      </c>
      <c r="DF58" s="34" t="s">
        <v>2476</v>
      </c>
      <c r="DG58" s="34" t="s">
        <v>2476</v>
      </c>
      <c r="DH58" s="34" t="s">
        <v>2476</v>
      </c>
      <c r="DI58" s="34" t="s">
        <v>2476</v>
      </c>
      <c r="DJ58" s="34" t="s">
        <v>2476</v>
      </c>
      <c r="DK58" s="34" t="s">
        <v>2476</v>
      </c>
      <c r="DL58" s="34" t="s">
        <v>2476</v>
      </c>
      <c r="DM58" s="34" t="s">
        <v>2476</v>
      </c>
      <c r="DN58" s="34" t="s">
        <v>2476</v>
      </c>
      <c r="DO58" s="34" t="s">
        <v>2476</v>
      </c>
      <c r="DP58" s="34" t="s">
        <v>2476</v>
      </c>
      <c r="DQ58" s="34" t="s">
        <v>2476</v>
      </c>
      <c r="DR58" s="34" t="s">
        <v>2476</v>
      </c>
      <c r="DS58" s="34" t="s">
        <v>2476</v>
      </c>
      <c r="DT58" s="34" t="s">
        <v>2476</v>
      </c>
      <c r="DU58" s="34" t="s">
        <v>2476</v>
      </c>
      <c r="DV58" s="34" t="s">
        <v>2476</v>
      </c>
      <c r="DW58" s="34" t="s">
        <v>2476</v>
      </c>
      <c r="DX58" s="34" t="s">
        <v>2476</v>
      </c>
      <c r="DY58" s="34" t="s">
        <v>2476</v>
      </c>
      <c r="DZ58" s="34" t="s">
        <v>2476</v>
      </c>
      <c r="EA58" s="34" t="s">
        <v>2476</v>
      </c>
      <c r="EB58" s="34" t="s">
        <v>2476</v>
      </c>
      <c r="EC58" s="34" t="s">
        <v>2476</v>
      </c>
      <c r="ED58" s="34" t="s">
        <v>2270</v>
      </c>
      <c r="EE58" s="34" t="s">
        <v>2476</v>
      </c>
      <c r="EF58" s="34" t="s">
        <v>2476</v>
      </c>
      <c r="EG58" s="34" t="s">
        <v>2476</v>
      </c>
      <c r="EH58" s="34" t="s">
        <v>2476</v>
      </c>
      <c r="EI58" s="34" t="s">
        <v>2476</v>
      </c>
      <c r="EJ58" s="34" t="s">
        <v>2476</v>
      </c>
      <c r="EK58" s="34" t="s">
        <v>2476</v>
      </c>
      <c r="EL58" s="34" t="s">
        <v>2476</v>
      </c>
      <c r="EM58" s="34" t="s">
        <v>2476</v>
      </c>
      <c r="EN58" s="34" t="s">
        <v>2476</v>
      </c>
      <c r="EO58" s="34" t="s">
        <v>2476</v>
      </c>
      <c r="EP58" s="34" t="s">
        <v>2476</v>
      </c>
      <c r="EQ58" s="34" t="s">
        <v>2476</v>
      </c>
      <c r="ER58" s="37" t="s">
        <v>2476</v>
      </c>
      <c r="ES58" s="26" t="s">
        <v>2477</v>
      </c>
    </row>
    <row r="59" spans="3:149" s="2" customFormat="1" ht="21.75" customHeight="1" x14ac:dyDescent="0.25">
      <c r="C59" s="33" t="s">
        <v>2476</v>
      </c>
      <c r="D59" s="34" t="s">
        <v>2476</v>
      </c>
      <c r="E59" s="34" t="s">
        <v>2476</v>
      </c>
      <c r="F59" s="34" t="s">
        <v>2476</v>
      </c>
      <c r="G59" s="34" t="s">
        <v>2476</v>
      </c>
      <c r="H59" s="34" t="s">
        <v>2476</v>
      </c>
      <c r="I59" s="34" t="s">
        <v>2476</v>
      </c>
      <c r="J59" s="34" t="s">
        <v>2476</v>
      </c>
      <c r="K59" s="34" t="s">
        <v>2476</v>
      </c>
      <c r="L59" s="34" t="s">
        <v>2476</v>
      </c>
      <c r="M59" s="34" t="s">
        <v>2476</v>
      </c>
      <c r="N59" s="34" t="s">
        <v>2476</v>
      </c>
      <c r="O59" s="34" t="s">
        <v>2476</v>
      </c>
      <c r="P59" s="34" t="s">
        <v>2476</v>
      </c>
      <c r="Q59" s="34" t="s">
        <v>2476</v>
      </c>
      <c r="R59" s="34" t="s">
        <v>2476</v>
      </c>
      <c r="S59" s="34" t="s">
        <v>2476</v>
      </c>
      <c r="T59" s="34" t="s">
        <v>2476</v>
      </c>
      <c r="U59" s="34" t="s">
        <v>2476</v>
      </c>
      <c r="V59" s="34" t="s">
        <v>2476</v>
      </c>
      <c r="W59" s="34" t="s">
        <v>2476</v>
      </c>
      <c r="X59" s="34" t="s">
        <v>2476</v>
      </c>
      <c r="Y59" s="34" t="s">
        <v>2476</v>
      </c>
      <c r="Z59" s="34" t="s">
        <v>2476</v>
      </c>
      <c r="AA59" s="34" t="s">
        <v>2476</v>
      </c>
      <c r="AB59" s="34" t="s">
        <v>2476</v>
      </c>
      <c r="AC59" s="34" t="s">
        <v>2476</v>
      </c>
      <c r="AD59" s="34" t="s">
        <v>2476</v>
      </c>
      <c r="AE59" s="34" t="s">
        <v>2476</v>
      </c>
      <c r="AF59" s="34" t="s">
        <v>2476</v>
      </c>
      <c r="AG59" s="34" t="s">
        <v>2476</v>
      </c>
      <c r="AH59" s="34" t="s">
        <v>2476</v>
      </c>
      <c r="AI59" s="34" t="s">
        <v>2476</v>
      </c>
      <c r="AJ59" s="34" t="s">
        <v>2476</v>
      </c>
      <c r="AK59" s="34" t="s">
        <v>2476</v>
      </c>
      <c r="AL59" s="34" t="s">
        <v>2476</v>
      </c>
      <c r="AM59" s="34" t="s">
        <v>2476</v>
      </c>
      <c r="AN59" s="34" t="s">
        <v>2476</v>
      </c>
      <c r="AO59" s="34" t="s">
        <v>2476</v>
      </c>
      <c r="AP59" s="34" t="s">
        <v>2476</v>
      </c>
      <c r="AQ59" s="34" t="s">
        <v>2476</v>
      </c>
      <c r="AR59" s="34" t="s">
        <v>2476</v>
      </c>
      <c r="AS59" s="34" t="s">
        <v>2476</v>
      </c>
      <c r="AT59" s="34" t="s">
        <v>2476</v>
      </c>
      <c r="AU59" s="34" t="s">
        <v>2476</v>
      </c>
      <c r="AV59" s="34" t="s">
        <v>2476</v>
      </c>
      <c r="AW59" s="34" t="s">
        <v>2476</v>
      </c>
      <c r="AX59" s="34" t="s">
        <v>2476</v>
      </c>
      <c r="AY59" s="34" t="s">
        <v>2476</v>
      </c>
      <c r="AZ59" s="34" t="s">
        <v>2476</v>
      </c>
      <c r="BA59" s="34" t="s">
        <v>2476</v>
      </c>
      <c r="BB59" s="34" t="s">
        <v>2476</v>
      </c>
      <c r="BC59" s="34" t="s">
        <v>2476</v>
      </c>
      <c r="BD59" s="34" t="s">
        <v>2476</v>
      </c>
      <c r="BE59" s="34" t="s">
        <v>2476</v>
      </c>
      <c r="BF59" s="34" t="s">
        <v>2476</v>
      </c>
      <c r="BG59" s="34" t="s">
        <v>2476</v>
      </c>
      <c r="BH59" s="34" t="s">
        <v>2476</v>
      </c>
      <c r="BI59" s="34" t="s">
        <v>2476</v>
      </c>
      <c r="BJ59" s="34" t="s">
        <v>2476</v>
      </c>
      <c r="BK59" s="34" t="s">
        <v>2476</v>
      </c>
      <c r="BL59" s="34" t="s">
        <v>2476</v>
      </c>
      <c r="BM59" s="34" t="s">
        <v>2476</v>
      </c>
      <c r="BN59" s="34" t="s">
        <v>2476</v>
      </c>
      <c r="BO59" s="34" t="s">
        <v>2476</v>
      </c>
      <c r="BP59" s="34" t="s">
        <v>2476</v>
      </c>
      <c r="BQ59" s="34" t="s">
        <v>2476</v>
      </c>
      <c r="BR59" s="34" t="s">
        <v>2476</v>
      </c>
      <c r="BS59" s="34" t="s">
        <v>2476</v>
      </c>
      <c r="BT59" s="34" t="s">
        <v>2476</v>
      </c>
      <c r="BU59" s="34" t="s">
        <v>2476</v>
      </c>
      <c r="BV59" s="34" t="s">
        <v>2476</v>
      </c>
      <c r="BW59" s="34" t="s">
        <v>2476</v>
      </c>
      <c r="BX59" s="34" t="s">
        <v>2476</v>
      </c>
      <c r="BY59" s="34" t="s">
        <v>2476</v>
      </c>
      <c r="BZ59" s="34" t="s">
        <v>2476</v>
      </c>
      <c r="CA59" s="34" t="s">
        <v>2476</v>
      </c>
      <c r="CB59" s="34" t="s">
        <v>2476</v>
      </c>
      <c r="CC59" s="34" t="s">
        <v>2476</v>
      </c>
      <c r="CD59" s="34" t="s">
        <v>2476</v>
      </c>
      <c r="CE59" s="34" t="s">
        <v>2476</v>
      </c>
      <c r="CF59" s="34" t="s">
        <v>2476</v>
      </c>
      <c r="CG59" s="34" t="s">
        <v>2476</v>
      </c>
      <c r="CH59" s="34" t="s">
        <v>2476</v>
      </c>
      <c r="CI59" s="34" t="s">
        <v>2476</v>
      </c>
      <c r="CJ59" s="34" t="s">
        <v>2476</v>
      </c>
      <c r="CK59" s="34" t="s">
        <v>2476</v>
      </c>
      <c r="CL59" s="34" t="s">
        <v>2476</v>
      </c>
      <c r="CM59" s="34" t="s">
        <v>2476</v>
      </c>
      <c r="CN59" s="34" t="s">
        <v>2476</v>
      </c>
      <c r="CO59" s="34" t="s">
        <v>2476</v>
      </c>
      <c r="CP59" s="34" t="s">
        <v>2476</v>
      </c>
      <c r="CQ59" s="34" t="s">
        <v>2476</v>
      </c>
      <c r="CR59" s="34" t="s">
        <v>2476</v>
      </c>
      <c r="CS59" s="34" t="s">
        <v>2476</v>
      </c>
      <c r="CT59" s="34" t="s">
        <v>2476</v>
      </c>
      <c r="CU59" s="34" t="s">
        <v>2476</v>
      </c>
      <c r="CV59" s="34" t="s">
        <v>2476</v>
      </c>
      <c r="CW59" s="34" t="s">
        <v>2476</v>
      </c>
      <c r="CX59" s="34" t="s">
        <v>2476</v>
      </c>
      <c r="CY59" s="34" t="s">
        <v>2476</v>
      </c>
      <c r="CZ59" s="34" t="s">
        <v>2476</v>
      </c>
      <c r="DA59" s="34" t="s">
        <v>2476</v>
      </c>
      <c r="DB59" s="34" t="s">
        <v>2476</v>
      </c>
      <c r="DC59" s="34" t="s">
        <v>2476</v>
      </c>
      <c r="DD59" s="34" t="s">
        <v>2476</v>
      </c>
      <c r="DE59" s="34" t="s">
        <v>2476</v>
      </c>
      <c r="DF59" s="34" t="s">
        <v>2476</v>
      </c>
      <c r="DG59" s="34" t="s">
        <v>2476</v>
      </c>
      <c r="DH59" s="34" t="s">
        <v>2476</v>
      </c>
      <c r="DI59" s="34" t="s">
        <v>2476</v>
      </c>
      <c r="DJ59" s="34" t="s">
        <v>2476</v>
      </c>
      <c r="DK59" s="34" t="s">
        <v>2476</v>
      </c>
      <c r="DL59" s="34" t="s">
        <v>2476</v>
      </c>
      <c r="DM59" s="34" t="s">
        <v>2476</v>
      </c>
      <c r="DN59" s="34" t="s">
        <v>2476</v>
      </c>
      <c r="DO59" s="34" t="s">
        <v>2476</v>
      </c>
      <c r="DP59" s="34" t="s">
        <v>2476</v>
      </c>
      <c r="DQ59" s="34" t="s">
        <v>2476</v>
      </c>
      <c r="DR59" s="34" t="s">
        <v>2476</v>
      </c>
      <c r="DS59" s="34" t="s">
        <v>2476</v>
      </c>
      <c r="DT59" s="34" t="s">
        <v>2476</v>
      </c>
      <c r="DU59" s="34" t="s">
        <v>2476</v>
      </c>
      <c r="DV59" s="34" t="s">
        <v>2476</v>
      </c>
      <c r="DW59" s="34" t="s">
        <v>2476</v>
      </c>
      <c r="DX59" s="34" t="s">
        <v>2476</v>
      </c>
      <c r="DY59" s="34" t="s">
        <v>2476</v>
      </c>
      <c r="DZ59" s="34" t="s">
        <v>2476</v>
      </c>
      <c r="EA59" s="34" t="s">
        <v>2476</v>
      </c>
      <c r="EB59" s="34" t="s">
        <v>2476</v>
      </c>
      <c r="EC59" s="34" t="s">
        <v>2476</v>
      </c>
      <c r="ED59" s="34" t="s">
        <v>2271</v>
      </c>
      <c r="EE59" s="34" t="s">
        <v>2476</v>
      </c>
      <c r="EF59" s="34" t="s">
        <v>2476</v>
      </c>
      <c r="EG59" s="34" t="s">
        <v>2476</v>
      </c>
      <c r="EH59" s="34" t="s">
        <v>2476</v>
      </c>
      <c r="EI59" s="34" t="s">
        <v>2476</v>
      </c>
      <c r="EJ59" s="34" t="s">
        <v>2476</v>
      </c>
      <c r="EK59" s="34" t="s">
        <v>2476</v>
      </c>
      <c r="EL59" s="34" t="s">
        <v>2476</v>
      </c>
      <c r="EM59" s="34" t="s">
        <v>2476</v>
      </c>
      <c r="EN59" s="34" t="s">
        <v>2476</v>
      </c>
      <c r="EO59" s="34" t="s">
        <v>2476</v>
      </c>
      <c r="EP59" s="34" t="s">
        <v>2476</v>
      </c>
      <c r="EQ59" s="34" t="s">
        <v>2476</v>
      </c>
      <c r="ER59" s="37" t="s">
        <v>2476</v>
      </c>
      <c r="ES59" s="26" t="s">
        <v>2477</v>
      </c>
    </row>
    <row r="60" spans="3:149" s="2" customFormat="1" ht="21.75" customHeight="1" x14ac:dyDescent="0.25">
      <c r="C60" s="33" t="s">
        <v>2476</v>
      </c>
      <c r="D60" s="34" t="s">
        <v>2476</v>
      </c>
      <c r="E60" s="34" t="s">
        <v>2476</v>
      </c>
      <c r="F60" s="34" t="s">
        <v>2476</v>
      </c>
      <c r="G60" s="34" t="s">
        <v>2476</v>
      </c>
      <c r="H60" s="34" t="s">
        <v>2476</v>
      </c>
      <c r="I60" s="34" t="s">
        <v>2476</v>
      </c>
      <c r="J60" s="34" t="s">
        <v>2476</v>
      </c>
      <c r="K60" s="34" t="s">
        <v>2476</v>
      </c>
      <c r="L60" s="34" t="s">
        <v>2476</v>
      </c>
      <c r="M60" s="34" t="s">
        <v>2476</v>
      </c>
      <c r="N60" s="34" t="s">
        <v>2476</v>
      </c>
      <c r="O60" s="34" t="s">
        <v>2476</v>
      </c>
      <c r="P60" s="34" t="s">
        <v>2476</v>
      </c>
      <c r="Q60" s="34" t="s">
        <v>2476</v>
      </c>
      <c r="R60" s="34" t="s">
        <v>2476</v>
      </c>
      <c r="S60" s="34" t="s">
        <v>2476</v>
      </c>
      <c r="T60" s="34" t="s">
        <v>2476</v>
      </c>
      <c r="U60" s="34" t="s">
        <v>2476</v>
      </c>
      <c r="V60" s="34" t="s">
        <v>2476</v>
      </c>
      <c r="W60" s="34" t="s">
        <v>2476</v>
      </c>
      <c r="X60" s="34" t="s">
        <v>2476</v>
      </c>
      <c r="Y60" s="34" t="s">
        <v>2476</v>
      </c>
      <c r="Z60" s="34" t="s">
        <v>2476</v>
      </c>
      <c r="AA60" s="34" t="s">
        <v>2476</v>
      </c>
      <c r="AB60" s="34" t="s">
        <v>2476</v>
      </c>
      <c r="AC60" s="34" t="s">
        <v>2476</v>
      </c>
      <c r="AD60" s="34" t="s">
        <v>2476</v>
      </c>
      <c r="AE60" s="34" t="s">
        <v>2476</v>
      </c>
      <c r="AF60" s="34" t="s">
        <v>2476</v>
      </c>
      <c r="AG60" s="34" t="s">
        <v>2476</v>
      </c>
      <c r="AH60" s="34" t="s">
        <v>2476</v>
      </c>
      <c r="AI60" s="34" t="s">
        <v>2476</v>
      </c>
      <c r="AJ60" s="34" t="s">
        <v>2476</v>
      </c>
      <c r="AK60" s="34" t="s">
        <v>2476</v>
      </c>
      <c r="AL60" s="34" t="s">
        <v>2476</v>
      </c>
      <c r="AM60" s="34" t="s">
        <v>2476</v>
      </c>
      <c r="AN60" s="34" t="s">
        <v>2476</v>
      </c>
      <c r="AO60" s="34" t="s">
        <v>2476</v>
      </c>
      <c r="AP60" s="34" t="s">
        <v>2476</v>
      </c>
      <c r="AQ60" s="34" t="s">
        <v>2476</v>
      </c>
      <c r="AR60" s="34" t="s">
        <v>2476</v>
      </c>
      <c r="AS60" s="34" t="s">
        <v>2476</v>
      </c>
      <c r="AT60" s="34" t="s">
        <v>2476</v>
      </c>
      <c r="AU60" s="34" t="s">
        <v>2476</v>
      </c>
      <c r="AV60" s="34" t="s">
        <v>2476</v>
      </c>
      <c r="AW60" s="34" t="s">
        <v>2476</v>
      </c>
      <c r="AX60" s="34" t="s">
        <v>2476</v>
      </c>
      <c r="AY60" s="34" t="s">
        <v>2476</v>
      </c>
      <c r="AZ60" s="34" t="s">
        <v>2476</v>
      </c>
      <c r="BA60" s="34" t="s">
        <v>2476</v>
      </c>
      <c r="BB60" s="34" t="s">
        <v>2476</v>
      </c>
      <c r="BC60" s="34" t="s">
        <v>2476</v>
      </c>
      <c r="BD60" s="34" t="s">
        <v>2476</v>
      </c>
      <c r="BE60" s="34" t="s">
        <v>2476</v>
      </c>
      <c r="BF60" s="34" t="s">
        <v>2476</v>
      </c>
      <c r="BG60" s="34" t="s">
        <v>2476</v>
      </c>
      <c r="BH60" s="34" t="s">
        <v>2476</v>
      </c>
      <c r="BI60" s="34" t="s">
        <v>2476</v>
      </c>
      <c r="BJ60" s="34" t="s">
        <v>2476</v>
      </c>
      <c r="BK60" s="34" t="s">
        <v>2476</v>
      </c>
      <c r="BL60" s="34" t="s">
        <v>2476</v>
      </c>
      <c r="BM60" s="34" t="s">
        <v>2476</v>
      </c>
      <c r="BN60" s="34" t="s">
        <v>2476</v>
      </c>
      <c r="BO60" s="34" t="s">
        <v>2476</v>
      </c>
      <c r="BP60" s="34" t="s">
        <v>2476</v>
      </c>
      <c r="BQ60" s="34" t="s">
        <v>2476</v>
      </c>
      <c r="BR60" s="34" t="s">
        <v>2476</v>
      </c>
      <c r="BS60" s="34" t="s">
        <v>2476</v>
      </c>
      <c r="BT60" s="34" t="s">
        <v>2476</v>
      </c>
      <c r="BU60" s="34" t="s">
        <v>2476</v>
      </c>
      <c r="BV60" s="34" t="s">
        <v>2476</v>
      </c>
      <c r="BW60" s="34" t="s">
        <v>2476</v>
      </c>
      <c r="BX60" s="34" t="s">
        <v>2476</v>
      </c>
      <c r="BY60" s="34" t="s">
        <v>2476</v>
      </c>
      <c r="BZ60" s="34" t="s">
        <v>2476</v>
      </c>
      <c r="CA60" s="34" t="s">
        <v>2476</v>
      </c>
      <c r="CB60" s="34" t="s">
        <v>2476</v>
      </c>
      <c r="CC60" s="34" t="s">
        <v>2476</v>
      </c>
      <c r="CD60" s="34" t="s">
        <v>2476</v>
      </c>
      <c r="CE60" s="34" t="s">
        <v>2476</v>
      </c>
      <c r="CF60" s="34" t="s">
        <v>2476</v>
      </c>
      <c r="CG60" s="34" t="s">
        <v>2476</v>
      </c>
      <c r="CH60" s="34" t="s">
        <v>2476</v>
      </c>
      <c r="CI60" s="34" t="s">
        <v>2476</v>
      </c>
      <c r="CJ60" s="34" t="s">
        <v>2476</v>
      </c>
      <c r="CK60" s="34" t="s">
        <v>2476</v>
      </c>
      <c r="CL60" s="34" t="s">
        <v>2476</v>
      </c>
      <c r="CM60" s="34" t="s">
        <v>2476</v>
      </c>
      <c r="CN60" s="34" t="s">
        <v>2476</v>
      </c>
      <c r="CO60" s="34" t="s">
        <v>2476</v>
      </c>
      <c r="CP60" s="34" t="s">
        <v>2476</v>
      </c>
      <c r="CQ60" s="34" t="s">
        <v>2476</v>
      </c>
      <c r="CR60" s="34" t="s">
        <v>2476</v>
      </c>
      <c r="CS60" s="34" t="s">
        <v>2476</v>
      </c>
      <c r="CT60" s="34" t="s">
        <v>2476</v>
      </c>
      <c r="CU60" s="34" t="s">
        <v>2476</v>
      </c>
      <c r="CV60" s="34" t="s">
        <v>2476</v>
      </c>
      <c r="CW60" s="34" t="s">
        <v>2476</v>
      </c>
      <c r="CX60" s="34" t="s">
        <v>2476</v>
      </c>
      <c r="CY60" s="34" t="s">
        <v>2476</v>
      </c>
      <c r="CZ60" s="34" t="s">
        <v>2476</v>
      </c>
      <c r="DA60" s="34" t="s">
        <v>2476</v>
      </c>
      <c r="DB60" s="34" t="s">
        <v>2476</v>
      </c>
      <c r="DC60" s="34" t="s">
        <v>2476</v>
      </c>
      <c r="DD60" s="34" t="s">
        <v>2476</v>
      </c>
      <c r="DE60" s="34" t="s">
        <v>2476</v>
      </c>
      <c r="DF60" s="34" t="s">
        <v>2476</v>
      </c>
      <c r="DG60" s="34" t="s">
        <v>2476</v>
      </c>
      <c r="DH60" s="34" t="s">
        <v>2476</v>
      </c>
      <c r="DI60" s="34" t="s">
        <v>2476</v>
      </c>
      <c r="DJ60" s="34" t="s">
        <v>2476</v>
      </c>
      <c r="DK60" s="34" t="s">
        <v>2476</v>
      </c>
      <c r="DL60" s="34" t="s">
        <v>2476</v>
      </c>
      <c r="DM60" s="34" t="s">
        <v>2476</v>
      </c>
      <c r="DN60" s="34" t="s">
        <v>2476</v>
      </c>
      <c r="DO60" s="34" t="s">
        <v>2476</v>
      </c>
      <c r="DP60" s="34" t="s">
        <v>2476</v>
      </c>
      <c r="DQ60" s="34" t="s">
        <v>2476</v>
      </c>
      <c r="DR60" s="34" t="s">
        <v>2476</v>
      </c>
      <c r="DS60" s="34" t="s">
        <v>2476</v>
      </c>
      <c r="DT60" s="34" t="s">
        <v>2476</v>
      </c>
      <c r="DU60" s="34" t="s">
        <v>2476</v>
      </c>
      <c r="DV60" s="34" t="s">
        <v>2476</v>
      </c>
      <c r="DW60" s="34" t="s">
        <v>2476</v>
      </c>
      <c r="DX60" s="34" t="s">
        <v>2476</v>
      </c>
      <c r="DY60" s="34" t="s">
        <v>2476</v>
      </c>
      <c r="DZ60" s="34" t="s">
        <v>2476</v>
      </c>
      <c r="EA60" s="34" t="s">
        <v>2476</v>
      </c>
      <c r="EB60" s="34" t="s">
        <v>2476</v>
      </c>
      <c r="EC60" s="34" t="s">
        <v>2476</v>
      </c>
      <c r="ED60" s="34" t="s">
        <v>2272</v>
      </c>
      <c r="EE60" s="34" t="s">
        <v>2476</v>
      </c>
      <c r="EF60" s="34" t="s">
        <v>2476</v>
      </c>
      <c r="EG60" s="34" t="s">
        <v>2476</v>
      </c>
      <c r="EH60" s="34" t="s">
        <v>2476</v>
      </c>
      <c r="EI60" s="34" t="s">
        <v>2476</v>
      </c>
      <c r="EJ60" s="34" t="s">
        <v>2476</v>
      </c>
      <c r="EK60" s="34" t="s">
        <v>2476</v>
      </c>
      <c r="EL60" s="34" t="s">
        <v>2476</v>
      </c>
      <c r="EM60" s="34" t="s">
        <v>2476</v>
      </c>
      <c r="EN60" s="34" t="s">
        <v>2476</v>
      </c>
      <c r="EO60" s="34" t="s">
        <v>2476</v>
      </c>
      <c r="EP60" s="34" t="s">
        <v>2476</v>
      </c>
      <c r="EQ60" s="34" t="s">
        <v>2476</v>
      </c>
      <c r="ER60" s="37" t="s">
        <v>2476</v>
      </c>
      <c r="ES60" s="26" t="s">
        <v>2477</v>
      </c>
    </row>
    <row r="61" spans="3:149" s="2" customFormat="1" ht="21.75" customHeight="1" x14ac:dyDescent="0.25">
      <c r="C61" s="33" t="s">
        <v>2476</v>
      </c>
      <c r="D61" s="34" t="s">
        <v>2476</v>
      </c>
      <c r="E61" s="34" t="s">
        <v>2476</v>
      </c>
      <c r="F61" s="34" t="s">
        <v>2476</v>
      </c>
      <c r="G61" s="34" t="s">
        <v>2476</v>
      </c>
      <c r="H61" s="34" t="s">
        <v>2476</v>
      </c>
      <c r="I61" s="34" t="s">
        <v>2476</v>
      </c>
      <c r="J61" s="34" t="s">
        <v>2476</v>
      </c>
      <c r="K61" s="34" t="s">
        <v>2476</v>
      </c>
      <c r="L61" s="34" t="s">
        <v>2476</v>
      </c>
      <c r="M61" s="34" t="s">
        <v>2476</v>
      </c>
      <c r="N61" s="34" t="s">
        <v>2476</v>
      </c>
      <c r="O61" s="34" t="s">
        <v>2476</v>
      </c>
      <c r="P61" s="34" t="s">
        <v>2476</v>
      </c>
      <c r="Q61" s="34" t="s">
        <v>2476</v>
      </c>
      <c r="R61" s="34" t="s">
        <v>2476</v>
      </c>
      <c r="S61" s="34" t="s">
        <v>2476</v>
      </c>
      <c r="T61" s="34" t="s">
        <v>2476</v>
      </c>
      <c r="U61" s="34" t="s">
        <v>2476</v>
      </c>
      <c r="V61" s="34" t="s">
        <v>2476</v>
      </c>
      <c r="W61" s="34" t="s">
        <v>2476</v>
      </c>
      <c r="X61" s="34" t="s">
        <v>2476</v>
      </c>
      <c r="Y61" s="34" t="s">
        <v>2476</v>
      </c>
      <c r="Z61" s="34" t="s">
        <v>2476</v>
      </c>
      <c r="AA61" s="34" t="s">
        <v>2476</v>
      </c>
      <c r="AB61" s="34" t="s">
        <v>2476</v>
      </c>
      <c r="AC61" s="34" t="s">
        <v>2476</v>
      </c>
      <c r="AD61" s="34" t="s">
        <v>2476</v>
      </c>
      <c r="AE61" s="34" t="s">
        <v>2476</v>
      </c>
      <c r="AF61" s="34" t="s">
        <v>2476</v>
      </c>
      <c r="AG61" s="34" t="s">
        <v>2476</v>
      </c>
      <c r="AH61" s="34" t="s">
        <v>2476</v>
      </c>
      <c r="AI61" s="34" t="s">
        <v>2476</v>
      </c>
      <c r="AJ61" s="34" t="s">
        <v>2476</v>
      </c>
      <c r="AK61" s="34" t="s">
        <v>2476</v>
      </c>
      <c r="AL61" s="34" t="s">
        <v>2476</v>
      </c>
      <c r="AM61" s="34" t="s">
        <v>2476</v>
      </c>
      <c r="AN61" s="34" t="s">
        <v>2476</v>
      </c>
      <c r="AO61" s="34" t="s">
        <v>2476</v>
      </c>
      <c r="AP61" s="34" t="s">
        <v>2476</v>
      </c>
      <c r="AQ61" s="34" t="s">
        <v>2476</v>
      </c>
      <c r="AR61" s="34" t="s">
        <v>2476</v>
      </c>
      <c r="AS61" s="34" t="s">
        <v>2476</v>
      </c>
      <c r="AT61" s="34" t="s">
        <v>2476</v>
      </c>
      <c r="AU61" s="34" t="s">
        <v>2476</v>
      </c>
      <c r="AV61" s="34" t="s">
        <v>2476</v>
      </c>
      <c r="AW61" s="34" t="s">
        <v>2476</v>
      </c>
      <c r="AX61" s="34" t="s">
        <v>2476</v>
      </c>
      <c r="AY61" s="34" t="s">
        <v>2476</v>
      </c>
      <c r="AZ61" s="34" t="s">
        <v>2476</v>
      </c>
      <c r="BA61" s="34" t="s">
        <v>2476</v>
      </c>
      <c r="BB61" s="34" t="s">
        <v>2476</v>
      </c>
      <c r="BC61" s="34" t="s">
        <v>2476</v>
      </c>
      <c r="BD61" s="34" t="s">
        <v>2476</v>
      </c>
      <c r="BE61" s="34" t="s">
        <v>2476</v>
      </c>
      <c r="BF61" s="34" t="s">
        <v>2476</v>
      </c>
      <c r="BG61" s="34" t="s">
        <v>2476</v>
      </c>
      <c r="BH61" s="34" t="s">
        <v>2476</v>
      </c>
      <c r="BI61" s="34" t="s">
        <v>2476</v>
      </c>
      <c r="BJ61" s="34" t="s">
        <v>2476</v>
      </c>
      <c r="BK61" s="34" t="s">
        <v>2476</v>
      </c>
      <c r="BL61" s="34" t="s">
        <v>2476</v>
      </c>
      <c r="BM61" s="34" t="s">
        <v>2476</v>
      </c>
      <c r="BN61" s="34" t="s">
        <v>2476</v>
      </c>
      <c r="BO61" s="34" t="s">
        <v>2476</v>
      </c>
      <c r="BP61" s="34" t="s">
        <v>2476</v>
      </c>
      <c r="BQ61" s="34" t="s">
        <v>2476</v>
      </c>
      <c r="BR61" s="34" t="s">
        <v>2476</v>
      </c>
      <c r="BS61" s="34" t="s">
        <v>2476</v>
      </c>
      <c r="BT61" s="34" t="s">
        <v>2476</v>
      </c>
      <c r="BU61" s="34" t="s">
        <v>2476</v>
      </c>
      <c r="BV61" s="34" t="s">
        <v>2476</v>
      </c>
      <c r="BW61" s="34" t="s">
        <v>2476</v>
      </c>
      <c r="BX61" s="34" t="s">
        <v>2476</v>
      </c>
      <c r="BY61" s="34" t="s">
        <v>2476</v>
      </c>
      <c r="BZ61" s="34" t="s">
        <v>2476</v>
      </c>
      <c r="CA61" s="34" t="s">
        <v>2476</v>
      </c>
      <c r="CB61" s="34" t="s">
        <v>2476</v>
      </c>
      <c r="CC61" s="34" t="s">
        <v>2476</v>
      </c>
      <c r="CD61" s="34" t="s">
        <v>2476</v>
      </c>
      <c r="CE61" s="34" t="s">
        <v>2476</v>
      </c>
      <c r="CF61" s="34" t="s">
        <v>2476</v>
      </c>
      <c r="CG61" s="34" t="s">
        <v>2476</v>
      </c>
      <c r="CH61" s="34" t="s">
        <v>2476</v>
      </c>
      <c r="CI61" s="34" t="s">
        <v>2476</v>
      </c>
      <c r="CJ61" s="34" t="s">
        <v>2476</v>
      </c>
      <c r="CK61" s="34" t="s">
        <v>2476</v>
      </c>
      <c r="CL61" s="34" t="s">
        <v>2476</v>
      </c>
      <c r="CM61" s="34" t="s">
        <v>2476</v>
      </c>
      <c r="CN61" s="34" t="s">
        <v>2476</v>
      </c>
      <c r="CO61" s="34" t="s">
        <v>2476</v>
      </c>
      <c r="CP61" s="34" t="s">
        <v>2476</v>
      </c>
      <c r="CQ61" s="34" t="s">
        <v>2476</v>
      </c>
      <c r="CR61" s="34" t="s">
        <v>2476</v>
      </c>
      <c r="CS61" s="34" t="s">
        <v>2476</v>
      </c>
      <c r="CT61" s="34" t="s">
        <v>2476</v>
      </c>
      <c r="CU61" s="34" t="s">
        <v>2476</v>
      </c>
      <c r="CV61" s="34" t="s">
        <v>2476</v>
      </c>
      <c r="CW61" s="34" t="s">
        <v>2476</v>
      </c>
      <c r="CX61" s="34" t="s">
        <v>2476</v>
      </c>
      <c r="CY61" s="34" t="s">
        <v>2476</v>
      </c>
      <c r="CZ61" s="34" t="s">
        <v>2476</v>
      </c>
      <c r="DA61" s="34" t="s">
        <v>2476</v>
      </c>
      <c r="DB61" s="34" t="s">
        <v>2476</v>
      </c>
      <c r="DC61" s="34" t="s">
        <v>2476</v>
      </c>
      <c r="DD61" s="34" t="s">
        <v>2476</v>
      </c>
      <c r="DE61" s="34" t="s">
        <v>2476</v>
      </c>
      <c r="DF61" s="34" t="s">
        <v>2476</v>
      </c>
      <c r="DG61" s="34" t="s">
        <v>2476</v>
      </c>
      <c r="DH61" s="34" t="s">
        <v>2476</v>
      </c>
      <c r="DI61" s="34" t="s">
        <v>2476</v>
      </c>
      <c r="DJ61" s="34" t="s">
        <v>2476</v>
      </c>
      <c r="DK61" s="34" t="s">
        <v>2476</v>
      </c>
      <c r="DL61" s="34" t="s">
        <v>2476</v>
      </c>
      <c r="DM61" s="34" t="s">
        <v>2476</v>
      </c>
      <c r="DN61" s="34" t="s">
        <v>2476</v>
      </c>
      <c r="DO61" s="34" t="s">
        <v>2476</v>
      </c>
      <c r="DP61" s="34" t="s">
        <v>2476</v>
      </c>
      <c r="DQ61" s="34" t="s">
        <v>2476</v>
      </c>
      <c r="DR61" s="34" t="s">
        <v>2476</v>
      </c>
      <c r="DS61" s="34" t="s">
        <v>2476</v>
      </c>
      <c r="DT61" s="34" t="s">
        <v>2476</v>
      </c>
      <c r="DU61" s="34" t="s">
        <v>2476</v>
      </c>
      <c r="DV61" s="34" t="s">
        <v>2476</v>
      </c>
      <c r="DW61" s="34" t="s">
        <v>2476</v>
      </c>
      <c r="DX61" s="34" t="s">
        <v>2476</v>
      </c>
      <c r="DY61" s="34" t="s">
        <v>2476</v>
      </c>
      <c r="DZ61" s="34" t="s">
        <v>2476</v>
      </c>
      <c r="EA61" s="34" t="s">
        <v>2476</v>
      </c>
      <c r="EB61" s="34" t="s">
        <v>2476</v>
      </c>
      <c r="EC61" s="34" t="s">
        <v>2476</v>
      </c>
      <c r="ED61" s="34" t="s">
        <v>2476</v>
      </c>
      <c r="EE61" s="34" t="s">
        <v>2476</v>
      </c>
      <c r="EF61" s="34" t="s">
        <v>2476</v>
      </c>
      <c r="EG61" s="34" t="s">
        <v>2476</v>
      </c>
      <c r="EH61" s="34" t="s">
        <v>2476</v>
      </c>
      <c r="EI61" s="34" t="s">
        <v>2476</v>
      </c>
      <c r="EJ61" s="34" t="s">
        <v>2476</v>
      </c>
      <c r="EK61" s="34" t="s">
        <v>2476</v>
      </c>
      <c r="EL61" s="34" t="s">
        <v>2476</v>
      </c>
      <c r="EM61" s="34" t="s">
        <v>2476</v>
      </c>
      <c r="EN61" s="34" t="s">
        <v>2476</v>
      </c>
      <c r="EO61" s="34" t="s">
        <v>2476</v>
      </c>
      <c r="EP61" s="34" t="s">
        <v>2476</v>
      </c>
      <c r="EQ61" s="34" t="s">
        <v>2476</v>
      </c>
      <c r="ER61" s="37" t="s">
        <v>2476</v>
      </c>
      <c r="ES61" s="26" t="s">
        <v>2477</v>
      </c>
    </row>
    <row r="62" spans="3:149" s="2" customFormat="1" ht="21.75" customHeight="1" x14ac:dyDescent="0.25">
      <c r="C62" s="33" t="s">
        <v>2476</v>
      </c>
      <c r="D62" s="34" t="s">
        <v>2476</v>
      </c>
      <c r="E62" s="34" t="s">
        <v>2476</v>
      </c>
      <c r="F62" s="34" t="s">
        <v>2476</v>
      </c>
      <c r="G62" s="34" t="s">
        <v>2476</v>
      </c>
      <c r="H62" s="34" t="s">
        <v>2476</v>
      </c>
      <c r="I62" s="34" t="s">
        <v>2476</v>
      </c>
      <c r="J62" s="34" t="s">
        <v>2476</v>
      </c>
      <c r="K62" s="34" t="s">
        <v>2476</v>
      </c>
      <c r="L62" s="34" t="s">
        <v>2476</v>
      </c>
      <c r="M62" s="34" t="s">
        <v>2476</v>
      </c>
      <c r="N62" s="34" t="s">
        <v>2476</v>
      </c>
      <c r="O62" s="34" t="s">
        <v>2476</v>
      </c>
      <c r="P62" s="34" t="s">
        <v>2476</v>
      </c>
      <c r="Q62" s="34" t="s">
        <v>2476</v>
      </c>
      <c r="R62" s="34" t="s">
        <v>2476</v>
      </c>
      <c r="S62" s="34" t="s">
        <v>2476</v>
      </c>
      <c r="T62" s="34" t="s">
        <v>2476</v>
      </c>
      <c r="U62" s="34" t="s">
        <v>2476</v>
      </c>
      <c r="V62" s="34" t="s">
        <v>2476</v>
      </c>
      <c r="W62" s="34" t="s">
        <v>2476</v>
      </c>
      <c r="X62" s="34" t="s">
        <v>2476</v>
      </c>
      <c r="Y62" s="34" t="s">
        <v>2476</v>
      </c>
      <c r="Z62" s="34" t="s">
        <v>2476</v>
      </c>
      <c r="AA62" s="34" t="s">
        <v>2476</v>
      </c>
      <c r="AB62" s="34" t="s">
        <v>2476</v>
      </c>
      <c r="AC62" s="34" t="s">
        <v>2476</v>
      </c>
      <c r="AD62" s="34" t="s">
        <v>2476</v>
      </c>
      <c r="AE62" s="34" t="s">
        <v>2476</v>
      </c>
      <c r="AF62" s="34" t="s">
        <v>2476</v>
      </c>
      <c r="AG62" s="34" t="s">
        <v>2476</v>
      </c>
      <c r="AH62" s="34" t="s">
        <v>2476</v>
      </c>
      <c r="AI62" s="34" t="s">
        <v>2476</v>
      </c>
      <c r="AJ62" s="34" t="s">
        <v>2476</v>
      </c>
      <c r="AK62" s="34" t="s">
        <v>2476</v>
      </c>
      <c r="AL62" s="34" t="s">
        <v>2476</v>
      </c>
      <c r="AM62" s="34" t="s">
        <v>2476</v>
      </c>
      <c r="AN62" s="34" t="s">
        <v>2476</v>
      </c>
      <c r="AO62" s="34" t="s">
        <v>2476</v>
      </c>
      <c r="AP62" s="34" t="s">
        <v>2476</v>
      </c>
      <c r="AQ62" s="34" t="s">
        <v>2476</v>
      </c>
      <c r="AR62" s="34" t="s">
        <v>2476</v>
      </c>
      <c r="AS62" s="34" t="s">
        <v>2476</v>
      </c>
      <c r="AT62" s="34" t="s">
        <v>2476</v>
      </c>
      <c r="AU62" s="34" t="s">
        <v>2476</v>
      </c>
      <c r="AV62" s="34" t="s">
        <v>2476</v>
      </c>
      <c r="AW62" s="34" t="s">
        <v>2476</v>
      </c>
      <c r="AX62" s="34" t="s">
        <v>2476</v>
      </c>
      <c r="AY62" s="34" t="s">
        <v>2476</v>
      </c>
      <c r="AZ62" s="34" t="s">
        <v>2476</v>
      </c>
      <c r="BA62" s="34" t="s">
        <v>2476</v>
      </c>
      <c r="BB62" s="34" t="s">
        <v>2476</v>
      </c>
      <c r="BC62" s="34" t="s">
        <v>2476</v>
      </c>
      <c r="BD62" s="34" t="s">
        <v>2476</v>
      </c>
      <c r="BE62" s="34" t="s">
        <v>2476</v>
      </c>
      <c r="BF62" s="34" t="s">
        <v>2476</v>
      </c>
      <c r="BG62" s="34" t="s">
        <v>2476</v>
      </c>
      <c r="BH62" s="34" t="s">
        <v>2476</v>
      </c>
      <c r="BI62" s="34" t="s">
        <v>2476</v>
      </c>
      <c r="BJ62" s="34" t="s">
        <v>2476</v>
      </c>
      <c r="BK62" s="34" t="s">
        <v>2476</v>
      </c>
      <c r="BL62" s="34" t="s">
        <v>2476</v>
      </c>
      <c r="BM62" s="34" t="s">
        <v>2476</v>
      </c>
      <c r="BN62" s="34" t="s">
        <v>2476</v>
      </c>
      <c r="BO62" s="34" t="s">
        <v>2476</v>
      </c>
      <c r="BP62" s="34" t="s">
        <v>2476</v>
      </c>
      <c r="BQ62" s="34" t="s">
        <v>2476</v>
      </c>
      <c r="BR62" s="34" t="s">
        <v>2476</v>
      </c>
      <c r="BS62" s="34" t="s">
        <v>2476</v>
      </c>
      <c r="BT62" s="34" t="s">
        <v>2476</v>
      </c>
      <c r="BU62" s="34" t="s">
        <v>2476</v>
      </c>
      <c r="BV62" s="34" t="s">
        <v>2476</v>
      </c>
      <c r="BW62" s="34" t="s">
        <v>2476</v>
      </c>
      <c r="BX62" s="34" t="s">
        <v>2476</v>
      </c>
      <c r="BY62" s="34" t="s">
        <v>2476</v>
      </c>
      <c r="BZ62" s="34" t="s">
        <v>2476</v>
      </c>
      <c r="CA62" s="34" t="s">
        <v>2476</v>
      </c>
      <c r="CB62" s="34" t="s">
        <v>2476</v>
      </c>
      <c r="CC62" s="34" t="s">
        <v>2476</v>
      </c>
      <c r="CD62" s="34" t="s">
        <v>2476</v>
      </c>
      <c r="CE62" s="34" t="s">
        <v>2476</v>
      </c>
      <c r="CF62" s="34" t="s">
        <v>2476</v>
      </c>
      <c r="CG62" s="34" t="s">
        <v>2476</v>
      </c>
      <c r="CH62" s="34" t="s">
        <v>2476</v>
      </c>
      <c r="CI62" s="34" t="s">
        <v>2476</v>
      </c>
      <c r="CJ62" s="34" t="s">
        <v>2476</v>
      </c>
      <c r="CK62" s="34" t="s">
        <v>2476</v>
      </c>
      <c r="CL62" s="34" t="s">
        <v>2476</v>
      </c>
      <c r="CM62" s="34" t="s">
        <v>2476</v>
      </c>
      <c r="CN62" s="34" t="s">
        <v>2476</v>
      </c>
      <c r="CO62" s="34" t="s">
        <v>2476</v>
      </c>
      <c r="CP62" s="34" t="s">
        <v>2476</v>
      </c>
      <c r="CQ62" s="34" t="s">
        <v>2476</v>
      </c>
      <c r="CR62" s="34" t="s">
        <v>2476</v>
      </c>
      <c r="CS62" s="34" t="s">
        <v>2476</v>
      </c>
      <c r="CT62" s="34" t="s">
        <v>2476</v>
      </c>
      <c r="CU62" s="34" t="s">
        <v>2476</v>
      </c>
      <c r="CV62" s="34" t="s">
        <v>2476</v>
      </c>
      <c r="CW62" s="34" t="s">
        <v>2476</v>
      </c>
      <c r="CX62" s="34" t="s">
        <v>2476</v>
      </c>
      <c r="CY62" s="34" t="s">
        <v>2476</v>
      </c>
      <c r="CZ62" s="34" t="s">
        <v>2476</v>
      </c>
      <c r="DA62" s="34" t="s">
        <v>2476</v>
      </c>
      <c r="DB62" s="34" t="s">
        <v>2476</v>
      </c>
      <c r="DC62" s="34" t="s">
        <v>2476</v>
      </c>
      <c r="DD62" s="34" t="s">
        <v>2476</v>
      </c>
      <c r="DE62" s="34" t="s">
        <v>2476</v>
      </c>
      <c r="DF62" s="34" t="s">
        <v>2476</v>
      </c>
      <c r="DG62" s="34" t="s">
        <v>2476</v>
      </c>
      <c r="DH62" s="34" t="s">
        <v>2476</v>
      </c>
      <c r="DI62" s="34" t="s">
        <v>2476</v>
      </c>
      <c r="DJ62" s="34" t="s">
        <v>2476</v>
      </c>
      <c r="DK62" s="34" t="s">
        <v>2476</v>
      </c>
      <c r="DL62" s="34" t="s">
        <v>2476</v>
      </c>
      <c r="DM62" s="34" t="s">
        <v>2476</v>
      </c>
      <c r="DN62" s="34" t="s">
        <v>2476</v>
      </c>
      <c r="DO62" s="34" t="s">
        <v>2476</v>
      </c>
      <c r="DP62" s="34" t="s">
        <v>2476</v>
      </c>
      <c r="DQ62" s="34" t="s">
        <v>2476</v>
      </c>
      <c r="DR62" s="34" t="s">
        <v>2476</v>
      </c>
      <c r="DS62" s="34" t="s">
        <v>2476</v>
      </c>
      <c r="DT62" s="34" t="s">
        <v>2476</v>
      </c>
      <c r="DU62" s="34" t="s">
        <v>2476</v>
      </c>
      <c r="DV62" s="34" t="s">
        <v>2476</v>
      </c>
      <c r="DW62" s="34" t="s">
        <v>2476</v>
      </c>
      <c r="DX62" s="34" t="s">
        <v>2476</v>
      </c>
      <c r="DY62" s="34" t="s">
        <v>2476</v>
      </c>
      <c r="DZ62" s="34" t="s">
        <v>2476</v>
      </c>
      <c r="EA62" s="34" t="s">
        <v>2476</v>
      </c>
      <c r="EB62" s="34" t="s">
        <v>2476</v>
      </c>
      <c r="EC62" s="34" t="s">
        <v>2476</v>
      </c>
      <c r="ED62" s="34" t="s">
        <v>2476</v>
      </c>
      <c r="EE62" s="34" t="s">
        <v>2476</v>
      </c>
      <c r="EF62" s="34" t="s">
        <v>2476</v>
      </c>
      <c r="EG62" s="34" t="s">
        <v>2476</v>
      </c>
      <c r="EH62" s="34" t="s">
        <v>2476</v>
      </c>
      <c r="EI62" s="34" t="s">
        <v>2476</v>
      </c>
      <c r="EJ62" s="34" t="s">
        <v>2476</v>
      </c>
      <c r="EK62" s="34" t="s">
        <v>2476</v>
      </c>
      <c r="EL62" s="34" t="s">
        <v>2476</v>
      </c>
      <c r="EM62" s="34" t="s">
        <v>2476</v>
      </c>
      <c r="EN62" s="34" t="s">
        <v>2476</v>
      </c>
      <c r="EO62" s="34" t="s">
        <v>2476</v>
      </c>
      <c r="EP62" s="34" t="s">
        <v>2476</v>
      </c>
      <c r="EQ62" s="34" t="s">
        <v>2476</v>
      </c>
      <c r="ER62" s="37" t="s">
        <v>2476</v>
      </c>
      <c r="ES62" s="26" t="s">
        <v>2477</v>
      </c>
    </row>
    <row r="63" spans="3:149" s="2" customFormat="1" ht="21.75" customHeight="1" x14ac:dyDescent="0.25">
      <c r="C63" s="33" t="s">
        <v>2476</v>
      </c>
      <c r="D63" s="34" t="s">
        <v>2476</v>
      </c>
      <c r="E63" s="34" t="s">
        <v>2476</v>
      </c>
      <c r="F63" s="34" t="s">
        <v>2476</v>
      </c>
      <c r="G63" s="34" t="s">
        <v>2476</v>
      </c>
      <c r="H63" s="34" t="s">
        <v>2476</v>
      </c>
      <c r="I63" s="34" t="s">
        <v>2476</v>
      </c>
      <c r="J63" s="34" t="s">
        <v>2476</v>
      </c>
      <c r="K63" s="34" t="s">
        <v>2476</v>
      </c>
      <c r="L63" s="34" t="s">
        <v>2476</v>
      </c>
      <c r="M63" s="34" t="s">
        <v>2476</v>
      </c>
      <c r="N63" s="34" t="s">
        <v>2476</v>
      </c>
      <c r="O63" s="34" t="s">
        <v>2476</v>
      </c>
      <c r="P63" s="34" t="s">
        <v>2476</v>
      </c>
      <c r="Q63" s="34" t="s">
        <v>2476</v>
      </c>
      <c r="R63" s="34" t="s">
        <v>2476</v>
      </c>
      <c r="S63" s="34" t="s">
        <v>2476</v>
      </c>
      <c r="T63" s="34" t="s">
        <v>2476</v>
      </c>
      <c r="U63" s="34" t="s">
        <v>2476</v>
      </c>
      <c r="V63" s="34" t="s">
        <v>2476</v>
      </c>
      <c r="W63" s="34" t="s">
        <v>2476</v>
      </c>
      <c r="X63" s="34" t="s">
        <v>2476</v>
      </c>
      <c r="Y63" s="34" t="s">
        <v>2476</v>
      </c>
      <c r="Z63" s="34" t="s">
        <v>2476</v>
      </c>
      <c r="AA63" s="34" t="s">
        <v>2476</v>
      </c>
      <c r="AB63" s="34" t="s">
        <v>2476</v>
      </c>
      <c r="AC63" s="34" t="s">
        <v>2476</v>
      </c>
      <c r="AD63" s="34" t="s">
        <v>2476</v>
      </c>
      <c r="AE63" s="34" t="s">
        <v>2476</v>
      </c>
      <c r="AF63" s="34" t="s">
        <v>2476</v>
      </c>
      <c r="AG63" s="34" t="s">
        <v>2476</v>
      </c>
      <c r="AH63" s="34" t="s">
        <v>2476</v>
      </c>
      <c r="AI63" s="34" t="s">
        <v>2476</v>
      </c>
      <c r="AJ63" s="34" t="s">
        <v>2476</v>
      </c>
      <c r="AK63" s="34" t="s">
        <v>2476</v>
      </c>
      <c r="AL63" s="34" t="s">
        <v>2476</v>
      </c>
      <c r="AM63" s="34" t="s">
        <v>2476</v>
      </c>
      <c r="AN63" s="34" t="s">
        <v>2476</v>
      </c>
      <c r="AO63" s="34" t="s">
        <v>2476</v>
      </c>
      <c r="AP63" s="34" t="s">
        <v>2476</v>
      </c>
      <c r="AQ63" s="34" t="s">
        <v>2476</v>
      </c>
      <c r="AR63" s="34" t="s">
        <v>2476</v>
      </c>
      <c r="AS63" s="34" t="s">
        <v>2476</v>
      </c>
      <c r="AT63" s="34" t="s">
        <v>2476</v>
      </c>
      <c r="AU63" s="34" t="s">
        <v>2476</v>
      </c>
      <c r="AV63" s="34" t="s">
        <v>2476</v>
      </c>
      <c r="AW63" s="34" t="s">
        <v>2476</v>
      </c>
      <c r="AX63" s="34" t="s">
        <v>2476</v>
      </c>
      <c r="AY63" s="34" t="s">
        <v>2476</v>
      </c>
      <c r="AZ63" s="34" t="s">
        <v>2476</v>
      </c>
      <c r="BA63" s="34" t="s">
        <v>2476</v>
      </c>
      <c r="BB63" s="34" t="s">
        <v>2476</v>
      </c>
      <c r="BC63" s="34" t="s">
        <v>2476</v>
      </c>
      <c r="BD63" s="34" t="s">
        <v>2476</v>
      </c>
      <c r="BE63" s="34" t="s">
        <v>2476</v>
      </c>
      <c r="BF63" s="34" t="s">
        <v>2476</v>
      </c>
      <c r="BG63" s="34" t="s">
        <v>2476</v>
      </c>
      <c r="BH63" s="34" t="s">
        <v>2476</v>
      </c>
      <c r="BI63" s="34" t="s">
        <v>2476</v>
      </c>
      <c r="BJ63" s="34" t="s">
        <v>2476</v>
      </c>
      <c r="BK63" s="34" t="s">
        <v>2476</v>
      </c>
      <c r="BL63" s="34" t="s">
        <v>2476</v>
      </c>
      <c r="BM63" s="34" t="s">
        <v>2476</v>
      </c>
      <c r="BN63" s="34" t="s">
        <v>2476</v>
      </c>
      <c r="BO63" s="34" t="s">
        <v>2476</v>
      </c>
      <c r="BP63" s="34" t="s">
        <v>2476</v>
      </c>
      <c r="BQ63" s="34" t="s">
        <v>2476</v>
      </c>
      <c r="BR63" s="34" t="s">
        <v>2476</v>
      </c>
      <c r="BS63" s="34" t="s">
        <v>2476</v>
      </c>
      <c r="BT63" s="34" t="s">
        <v>2476</v>
      </c>
      <c r="BU63" s="34" t="s">
        <v>2476</v>
      </c>
      <c r="BV63" s="34" t="s">
        <v>2476</v>
      </c>
      <c r="BW63" s="34" t="s">
        <v>2476</v>
      </c>
      <c r="BX63" s="34" t="s">
        <v>2476</v>
      </c>
      <c r="BY63" s="34" t="s">
        <v>2476</v>
      </c>
      <c r="BZ63" s="34" t="s">
        <v>2476</v>
      </c>
      <c r="CA63" s="34" t="s">
        <v>2476</v>
      </c>
      <c r="CB63" s="34" t="s">
        <v>2476</v>
      </c>
      <c r="CC63" s="34" t="s">
        <v>2476</v>
      </c>
      <c r="CD63" s="34" t="s">
        <v>2476</v>
      </c>
      <c r="CE63" s="34" t="s">
        <v>2476</v>
      </c>
      <c r="CF63" s="34" t="s">
        <v>2476</v>
      </c>
      <c r="CG63" s="34" t="s">
        <v>2476</v>
      </c>
      <c r="CH63" s="34" t="s">
        <v>2476</v>
      </c>
      <c r="CI63" s="34" t="s">
        <v>2476</v>
      </c>
      <c r="CJ63" s="34" t="s">
        <v>2476</v>
      </c>
      <c r="CK63" s="34" t="s">
        <v>2476</v>
      </c>
      <c r="CL63" s="34" t="s">
        <v>2476</v>
      </c>
      <c r="CM63" s="34" t="s">
        <v>2476</v>
      </c>
      <c r="CN63" s="34" t="s">
        <v>2476</v>
      </c>
      <c r="CO63" s="34" t="s">
        <v>2476</v>
      </c>
      <c r="CP63" s="34" t="s">
        <v>2476</v>
      </c>
      <c r="CQ63" s="34" t="s">
        <v>2476</v>
      </c>
      <c r="CR63" s="34" t="s">
        <v>2476</v>
      </c>
      <c r="CS63" s="34" t="s">
        <v>2476</v>
      </c>
      <c r="CT63" s="34" t="s">
        <v>2476</v>
      </c>
      <c r="CU63" s="34" t="s">
        <v>2476</v>
      </c>
      <c r="CV63" s="34" t="s">
        <v>2476</v>
      </c>
      <c r="CW63" s="34" t="s">
        <v>2476</v>
      </c>
      <c r="CX63" s="34" t="s">
        <v>2476</v>
      </c>
      <c r="CY63" s="34" t="s">
        <v>2476</v>
      </c>
      <c r="CZ63" s="34" t="s">
        <v>2476</v>
      </c>
      <c r="DA63" s="34" t="s">
        <v>2476</v>
      </c>
      <c r="DB63" s="34" t="s">
        <v>2476</v>
      </c>
      <c r="DC63" s="34" t="s">
        <v>2476</v>
      </c>
      <c r="DD63" s="34" t="s">
        <v>2476</v>
      </c>
      <c r="DE63" s="34" t="s">
        <v>2476</v>
      </c>
      <c r="DF63" s="34" t="s">
        <v>2476</v>
      </c>
      <c r="DG63" s="34" t="s">
        <v>2476</v>
      </c>
      <c r="DH63" s="34" t="s">
        <v>2476</v>
      </c>
      <c r="DI63" s="34" t="s">
        <v>2476</v>
      </c>
      <c r="DJ63" s="34" t="s">
        <v>2476</v>
      </c>
      <c r="DK63" s="34" t="s">
        <v>2476</v>
      </c>
      <c r="DL63" s="34" t="s">
        <v>2476</v>
      </c>
      <c r="DM63" s="34" t="s">
        <v>2476</v>
      </c>
      <c r="DN63" s="34" t="s">
        <v>2476</v>
      </c>
      <c r="DO63" s="34" t="s">
        <v>2476</v>
      </c>
      <c r="DP63" s="34" t="s">
        <v>2476</v>
      </c>
      <c r="DQ63" s="34" t="s">
        <v>2476</v>
      </c>
      <c r="DR63" s="34" t="s">
        <v>2476</v>
      </c>
      <c r="DS63" s="34" t="s">
        <v>2476</v>
      </c>
      <c r="DT63" s="34" t="s">
        <v>2476</v>
      </c>
      <c r="DU63" s="34" t="s">
        <v>2476</v>
      </c>
      <c r="DV63" s="34" t="s">
        <v>2476</v>
      </c>
      <c r="DW63" s="34" t="s">
        <v>2476</v>
      </c>
      <c r="DX63" s="34" t="s">
        <v>2476</v>
      </c>
      <c r="DY63" s="34" t="s">
        <v>2476</v>
      </c>
      <c r="DZ63" s="34" t="s">
        <v>2476</v>
      </c>
      <c r="EA63" s="34" t="s">
        <v>2476</v>
      </c>
      <c r="EB63" s="34" t="s">
        <v>2476</v>
      </c>
      <c r="EC63" s="34" t="s">
        <v>2476</v>
      </c>
      <c r="ED63" s="34" t="s">
        <v>2476</v>
      </c>
      <c r="EE63" s="34" t="s">
        <v>2476</v>
      </c>
      <c r="EF63" s="34" t="s">
        <v>2476</v>
      </c>
      <c r="EG63" s="34" t="s">
        <v>2476</v>
      </c>
      <c r="EH63" s="34" t="s">
        <v>2476</v>
      </c>
      <c r="EI63" s="34" t="s">
        <v>2476</v>
      </c>
      <c r="EJ63" s="34" t="s">
        <v>2476</v>
      </c>
      <c r="EK63" s="34" t="s">
        <v>2476</v>
      </c>
      <c r="EL63" s="34" t="s">
        <v>2476</v>
      </c>
      <c r="EM63" s="34" t="s">
        <v>2476</v>
      </c>
      <c r="EN63" s="34" t="s">
        <v>2476</v>
      </c>
      <c r="EO63" s="34" t="s">
        <v>2476</v>
      </c>
      <c r="EP63" s="34" t="s">
        <v>2476</v>
      </c>
      <c r="EQ63" s="34" t="s">
        <v>2476</v>
      </c>
      <c r="ER63" s="37" t="s">
        <v>2476</v>
      </c>
      <c r="ES63" s="26" t="s">
        <v>2477</v>
      </c>
    </row>
    <row r="64" spans="3:149" s="2" customFormat="1" ht="21.75" customHeight="1" x14ac:dyDescent="0.25">
      <c r="C64" s="33" t="s">
        <v>2476</v>
      </c>
      <c r="D64" s="34" t="s">
        <v>2476</v>
      </c>
      <c r="E64" s="34" t="s">
        <v>2476</v>
      </c>
      <c r="F64" s="34" t="s">
        <v>2476</v>
      </c>
      <c r="G64" s="34" t="s">
        <v>2476</v>
      </c>
      <c r="H64" s="34" t="s">
        <v>2476</v>
      </c>
      <c r="I64" s="34" t="s">
        <v>2476</v>
      </c>
      <c r="J64" s="34" t="s">
        <v>2476</v>
      </c>
      <c r="K64" s="34" t="s">
        <v>2476</v>
      </c>
      <c r="L64" s="34" t="s">
        <v>2476</v>
      </c>
      <c r="M64" s="34" t="s">
        <v>2476</v>
      </c>
      <c r="N64" s="34" t="s">
        <v>2476</v>
      </c>
      <c r="O64" s="34" t="s">
        <v>2476</v>
      </c>
      <c r="P64" s="34" t="s">
        <v>2476</v>
      </c>
      <c r="Q64" s="34" t="s">
        <v>2476</v>
      </c>
      <c r="R64" s="34" t="s">
        <v>2476</v>
      </c>
      <c r="S64" s="34" t="s">
        <v>2476</v>
      </c>
      <c r="T64" s="34" t="s">
        <v>2476</v>
      </c>
      <c r="U64" s="34" t="s">
        <v>2476</v>
      </c>
      <c r="V64" s="34" t="s">
        <v>2476</v>
      </c>
      <c r="W64" s="34" t="s">
        <v>2476</v>
      </c>
      <c r="X64" s="34" t="s">
        <v>2476</v>
      </c>
      <c r="Y64" s="34" t="s">
        <v>2476</v>
      </c>
      <c r="Z64" s="34" t="s">
        <v>2476</v>
      </c>
      <c r="AA64" s="34" t="s">
        <v>2476</v>
      </c>
      <c r="AB64" s="34" t="s">
        <v>2476</v>
      </c>
      <c r="AC64" s="34" t="s">
        <v>2476</v>
      </c>
      <c r="AD64" s="34" t="s">
        <v>2476</v>
      </c>
      <c r="AE64" s="34" t="s">
        <v>2476</v>
      </c>
      <c r="AF64" s="34" t="s">
        <v>2476</v>
      </c>
      <c r="AG64" s="34" t="s">
        <v>2476</v>
      </c>
      <c r="AH64" s="34" t="s">
        <v>2476</v>
      </c>
      <c r="AI64" s="34" t="s">
        <v>2476</v>
      </c>
      <c r="AJ64" s="34" t="s">
        <v>2476</v>
      </c>
      <c r="AK64" s="34" t="s">
        <v>2476</v>
      </c>
      <c r="AL64" s="34" t="s">
        <v>2476</v>
      </c>
      <c r="AM64" s="34" t="s">
        <v>2476</v>
      </c>
      <c r="AN64" s="34" t="s">
        <v>2476</v>
      </c>
      <c r="AO64" s="34" t="s">
        <v>2476</v>
      </c>
      <c r="AP64" s="34" t="s">
        <v>2476</v>
      </c>
      <c r="AQ64" s="34" t="s">
        <v>2476</v>
      </c>
      <c r="AR64" s="34" t="s">
        <v>2476</v>
      </c>
      <c r="AS64" s="34" t="s">
        <v>2476</v>
      </c>
      <c r="AT64" s="34" t="s">
        <v>2476</v>
      </c>
      <c r="AU64" s="34" t="s">
        <v>2476</v>
      </c>
      <c r="AV64" s="34" t="s">
        <v>2476</v>
      </c>
      <c r="AW64" s="34" t="s">
        <v>2476</v>
      </c>
      <c r="AX64" s="34" t="s">
        <v>2476</v>
      </c>
      <c r="AY64" s="34" t="s">
        <v>2476</v>
      </c>
      <c r="AZ64" s="34" t="s">
        <v>2476</v>
      </c>
      <c r="BA64" s="34" t="s">
        <v>2476</v>
      </c>
      <c r="BB64" s="34" t="s">
        <v>2476</v>
      </c>
      <c r="BC64" s="34" t="s">
        <v>2476</v>
      </c>
      <c r="BD64" s="34" t="s">
        <v>2476</v>
      </c>
      <c r="BE64" s="34" t="s">
        <v>2476</v>
      </c>
      <c r="BF64" s="34" t="s">
        <v>2476</v>
      </c>
      <c r="BG64" s="34" t="s">
        <v>2476</v>
      </c>
      <c r="BH64" s="34" t="s">
        <v>2476</v>
      </c>
      <c r="BI64" s="34" t="s">
        <v>2476</v>
      </c>
      <c r="BJ64" s="34" t="s">
        <v>2476</v>
      </c>
      <c r="BK64" s="34" t="s">
        <v>2476</v>
      </c>
      <c r="BL64" s="34" t="s">
        <v>2476</v>
      </c>
      <c r="BM64" s="34" t="s">
        <v>2476</v>
      </c>
      <c r="BN64" s="34" t="s">
        <v>2476</v>
      </c>
      <c r="BO64" s="34" t="s">
        <v>2476</v>
      </c>
      <c r="BP64" s="34" t="s">
        <v>2476</v>
      </c>
      <c r="BQ64" s="34" t="s">
        <v>2476</v>
      </c>
      <c r="BR64" s="34" t="s">
        <v>2476</v>
      </c>
      <c r="BS64" s="34" t="s">
        <v>2476</v>
      </c>
      <c r="BT64" s="34" t="s">
        <v>2476</v>
      </c>
      <c r="BU64" s="34" t="s">
        <v>2476</v>
      </c>
      <c r="BV64" s="34" t="s">
        <v>2476</v>
      </c>
      <c r="BW64" s="34" t="s">
        <v>2476</v>
      </c>
      <c r="BX64" s="34" t="s">
        <v>2476</v>
      </c>
      <c r="BY64" s="34" t="s">
        <v>2476</v>
      </c>
      <c r="BZ64" s="34" t="s">
        <v>2476</v>
      </c>
      <c r="CA64" s="34" t="s">
        <v>2476</v>
      </c>
      <c r="CB64" s="34" t="s">
        <v>2476</v>
      </c>
      <c r="CC64" s="34" t="s">
        <v>2476</v>
      </c>
      <c r="CD64" s="34" t="s">
        <v>2476</v>
      </c>
      <c r="CE64" s="34" t="s">
        <v>2476</v>
      </c>
      <c r="CF64" s="34" t="s">
        <v>2476</v>
      </c>
      <c r="CG64" s="34" t="s">
        <v>2476</v>
      </c>
      <c r="CH64" s="34" t="s">
        <v>2476</v>
      </c>
      <c r="CI64" s="34" t="s">
        <v>2476</v>
      </c>
      <c r="CJ64" s="34" t="s">
        <v>2476</v>
      </c>
      <c r="CK64" s="34" t="s">
        <v>2476</v>
      </c>
      <c r="CL64" s="34" t="s">
        <v>2476</v>
      </c>
      <c r="CM64" s="34" t="s">
        <v>2476</v>
      </c>
      <c r="CN64" s="34" t="s">
        <v>2476</v>
      </c>
      <c r="CO64" s="34" t="s">
        <v>2476</v>
      </c>
      <c r="CP64" s="34" t="s">
        <v>2476</v>
      </c>
      <c r="CQ64" s="34" t="s">
        <v>2476</v>
      </c>
      <c r="CR64" s="34" t="s">
        <v>2476</v>
      </c>
      <c r="CS64" s="34" t="s">
        <v>2476</v>
      </c>
      <c r="CT64" s="34" t="s">
        <v>2476</v>
      </c>
      <c r="CU64" s="34" t="s">
        <v>2476</v>
      </c>
      <c r="CV64" s="34" t="s">
        <v>2476</v>
      </c>
      <c r="CW64" s="34" t="s">
        <v>2476</v>
      </c>
      <c r="CX64" s="34" t="s">
        <v>2476</v>
      </c>
      <c r="CY64" s="34" t="s">
        <v>2476</v>
      </c>
      <c r="CZ64" s="34" t="s">
        <v>2476</v>
      </c>
      <c r="DA64" s="34" t="s">
        <v>2476</v>
      </c>
      <c r="DB64" s="34" t="s">
        <v>2476</v>
      </c>
      <c r="DC64" s="34" t="s">
        <v>2476</v>
      </c>
      <c r="DD64" s="34" t="s">
        <v>2476</v>
      </c>
      <c r="DE64" s="34" t="s">
        <v>2476</v>
      </c>
      <c r="DF64" s="34" t="s">
        <v>2476</v>
      </c>
      <c r="DG64" s="34" t="s">
        <v>2476</v>
      </c>
      <c r="DH64" s="34" t="s">
        <v>2476</v>
      </c>
      <c r="DI64" s="34" t="s">
        <v>2476</v>
      </c>
      <c r="DJ64" s="34" t="s">
        <v>2476</v>
      </c>
      <c r="DK64" s="34" t="s">
        <v>2476</v>
      </c>
      <c r="DL64" s="34" t="s">
        <v>2476</v>
      </c>
      <c r="DM64" s="34" t="s">
        <v>2476</v>
      </c>
      <c r="DN64" s="34" t="s">
        <v>2476</v>
      </c>
      <c r="DO64" s="34" t="s">
        <v>2476</v>
      </c>
      <c r="DP64" s="34" t="s">
        <v>2476</v>
      </c>
      <c r="DQ64" s="34" t="s">
        <v>2476</v>
      </c>
      <c r="DR64" s="34" t="s">
        <v>2476</v>
      </c>
      <c r="DS64" s="34" t="s">
        <v>2476</v>
      </c>
      <c r="DT64" s="34" t="s">
        <v>2476</v>
      </c>
      <c r="DU64" s="34" t="s">
        <v>2476</v>
      </c>
      <c r="DV64" s="34" t="s">
        <v>2476</v>
      </c>
      <c r="DW64" s="34" t="s">
        <v>2476</v>
      </c>
      <c r="DX64" s="34" t="s">
        <v>2476</v>
      </c>
      <c r="DY64" s="34" t="s">
        <v>2476</v>
      </c>
      <c r="DZ64" s="34" t="s">
        <v>2476</v>
      </c>
      <c r="EA64" s="34" t="s">
        <v>2476</v>
      </c>
      <c r="EB64" s="34" t="s">
        <v>2476</v>
      </c>
      <c r="EC64" s="34" t="s">
        <v>2476</v>
      </c>
      <c r="ED64" s="34" t="s">
        <v>2476</v>
      </c>
      <c r="EE64" s="34" t="s">
        <v>2476</v>
      </c>
      <c r="EF64" s="34" t="s">
        <v>2476</v>
      </c>
      <c r="EG64" s="34" t="s">
        <v>2476</v>
      </c>
      <c r="EH64" s="34" t="s">
        <v>2476</v>
      </c>
      <c r="EI64" s="34" t="s">
        <v>2476</v>
      </c>
      <c r="EJ64" s="34" t="s">
        <v>2476</v>
      </c>
      <c r="EK64" s="34" t="s">
        <v>2476</v>
      </c>
      <c r="EL64" s="34" t="s">
        <v>2476</v>
      </c>
      <c r="EM64" s="34" t="s">
        <v>2476</v>
      </c>
      <c r="EN64" s="34" t="s">
        <v>2476</v>
      </c>
      <c r="EO64" s="34" t="s">
        <v>2476</v>
      </c>
      <c r="EP64" s="34" t="s">
        <v>2476</v>
      </c>
      <c r="EQ64" s="34" t="s">
        <v>2476</v>
      </c>
      <c r="ER64" s="37" t="s">
        <v>2476</v>
      </c>
      <c r="ES64" s="26" t="s">
        <v>2477</v>
      </c>
    </row>
    <row r="65" spans="3:149" s="2" customFormat="1" ht="21.75" customHeight="1" x14ac:dyDescent="0.25">
      <c r="C65" s="33" t="s">
        <v>2476</v>
      </c>
      <c r="D65" s="34" t="s">
        <v>2476</v>
      </c>
      <c r="E65" s="34" t="s">
        <v>2476</v>
      </c>
      <c r="F65" s="34" t="s">
        <v>2476</v>
      </c>
      <c r="G65" s="34" t="s">
        <v>2476</v>
      </c>
      <c r="H65" s="34" t="s">
        <v>2476</v>
      </c>
      <c r="I65" s="34" t="s">
        <v>2476</v>
      </c>
      <c r="J65" s="34" t="s">
        <v>2476</v>
      </c>
      <c r="K65" s="34" t="s">
        <v>2476</v>
      </c>
      <c r="L65" s="34" t="s">
        <v>2476</v>
      </c>
      <c r="M65" s="34" t="s">
        <v>2476</v>
      </c>
      <c r="N65" s="34" t="s">
        <v>2476</v>
      </c>
      <c r="O65" s="34" t="s">
        <v>2476</v>
      </c>
      <c r="P65" s="34" t="s">
        <v>2476</v>
      </c>
      <c r="Q65" s="34" t="s">
        <v>2476</v>
      </c>
      <c r="R65" s="34" t="s">
        <v>2476</v>
      </c>
      <c r="S65" s="34" t="s">
        <v>2476</v>
      </c>
      <c r="T65" s="34" t="s">
        <v>2476</v>
      </c>
      <c r="U65" s="34" t="s">
        <v>2476</v>
      </c>
      <c r="V65" s="34" t="s">
        <v>2476</v>
      </c>
      <c r="W65" s="34" t="s">
        <v>2476</v>
      </c>
      <c r="X65" s="34" t="s">
        <v>2476</v>
      </c>
      <c r="Y65" s="34" t="s">
        <v>2476</v>
      </c>
      <c r="Z65" s="34" t="s">
        <v>2476</v>
      </c>
      <c r="AA65" s="34" t="s">
        <v>2476</v>
      </c>
      <c r="AB65" s="34" t="s">
        <v>2476</v>
      </c>
      <c r="AC65" s="34" t="s">
        <v>2476</v>
      </c>
      <c r="AD65" s="34" t="s">
        <v>2476</v>
      </c>
      <c r="AE65" s="34" t="s">
        <v>2476</v>
      </c>
      <c r="AF65" s="34" t="s">
        <v>2476</v>
      </c>
      <c r="AG65" s="34" t="s">
        <v>2476</v>
      </c>
      <c r="AH65" s="34" t="s">
        <v>2476</v>
      </c>
      <c r="AI65" s="34" t="s">
        <v>2476</v>
      </c>
      <c r="AJ65" s="34" t="s">
        <v>2476</v>
      </c>
      <c r="AK65" s="34" t="s">
        <v>2476</v>
      </c>
      <c r="AL65" s="34" t="s">
        <v>2476</v>
      </c>
      <c r="AM65" s="34" t="s">
        <v>2476</v>
      </c>
      <c r="AN65" s="34" t="s">
        <v>2476</v>
      </c>
      <c r="AO65" s="34" t="s">
        <v>2476</v>
      </c>
      <c r="AP65" s="34" t="s">
        <v>2476</v>
      </c>
      <c r="AQ65" s="34" t="s">
        <v>2476</v>
      </c>
      <c r="AR65" s="34" t="s">
        <v>2476</v>
      </c>
      <c r="AS65" s="34" t="s">
        <v>2476</v>
      </c>
      <c r="AT65" s="34" t="s">
        <v>2476</v>
      </c>
      <c r="AU65" s="34" t="s">
        <v>2476</v>
      </c>
      <c r="AV65" s="34" t="s">
        <v>2476</v>
      </c>
      <c r="AW65" s="34" t="s">
        <v>2476</v>
      </c>
      <c r="AX65" s="34" t="s">
        <v>2476</v>
      </c>
      <c r="AY65" s="34" t="s">
        <v>2476</v>
      </c>
      <c r="AZ65" s="34" t="s">
        <v>2476</v>
      </c>
      <c r="BA65" s="34" t="s">
        <v>2476</v>
      </c>
      <c r="BB65" s="34" t="s">
        <v>2476</v>
      </c>
      <c r="BC65" s="34" t="s">
        <v>2476</v>
      </c>
      <c r="BD65" s="34" t="s">
        <v>2476</v>
      </c>
      <c r="BE65" s="34" t="s">
        <v>2476</v>
      </c>
      <c r="BF65" s="34" t="s">
        <v>2476</v>
      </c>
      <c r="BG65" s="34" t="s">
        <v>2476</v>
      </c>
      <c r="BH65" s="34" t="s">
        <v>2476</v>
      </c>
      <c r="BI65" s="34" t="s">
        <v>2476</v>
      </c>
      <c r="BJ65" s="34" t="s">
        <v>2476</v>
      </c>
      <c r="BK65" s="34" t="s">
        <v>2476</v>
      </c>
      <c r="BL65" s="34" t="s">
        <v>2476</v>
      </c>
      <c r="BM65" s="34" t="s">
        <v>2476</v>
      </c>
      <c r="BN65" s="34" t="s">
        <v>2476</v>
      </c>
      <c r="BO65" s="34" t="s">
        <v>2476</v>
      </c>
      <c r="BP65" s="34" t="s">
        <v>2476</v>
      </c>
      <c r="BQ65" s="34" t="s">
        <v>2476</v>
      </c>
      <c r="BR65" s="34" t="s">
        <v>2476</v>
      </c>
      <c r="BS65" s="34" t="s">
        <v>2476</v>
      </c>
      <c r="BT65" s="34" t="s">
        <v>2476</v>
      </c>
      <c r="BU65" s="34" t="s">
        <v>2476</v>
      </c>
      <c r="BV65" s="34" t="s">
        <v>2476</v>
      </c>
      <c r="BW65" s="34" t="s">
        <v>2476</v>
      </c>
      <c r="BX65" s="34" t="s">
        <v>2476</v>
      </c>
      <c r="BY65" s="34" t="s">
        <v>2476</v>
      </c>
      <c r="BZ65" s="34" t="s">
        <v>2476</v>
      </c>
      <c r="CA65" s="34" t="s">
        <v>2476</v>
      </c>
      <c r="CB65" s="34" t="s">
        <v>2476</v>
      </c>
      <c r="CC65" s="34" t="s">
        <v>2476</v>
      </c>
      <c r="CD65" s="34" t="s">
        <v>2476</v>
      </c>
      <c r="CE65" s="34" t="s">
        <v>2476</v>
      </c>
      <c r="CF65" s="34" t="s">
        <v>2476</v>
      </c>
      <c r="CG65" s="34" t="s">
        <v>2476</v>
      </c>
      <c r="CH65" s="34" t="s">
        <v>2476</v>
      </c>
      <c r="CI65" s="34" t="s">
        <v>2476</v>
      </c>
      <c r="CJ65" s="34" t="s">
        <v>2476</v>
      </c>
      <c r="CK65" s="34" t="s">
        <v>2476</v>
      </c>
      <c r="CL65" s="34" t="s">
        <v>2476</v>
      </c>
      <c r="CM65" s="34" t="s">
        <v>2476</v>
      </c>
      <c r="CN65" s="34" t="s">
        <v>2476</v>
      </c>
      <c r="CO65" s="34" t="s">
        <v>2476</v>
      </c>
      <c r="CP65" s="34" t="s">
        <v>2476</v>
      </c>
      <c r="CQ65" s="34" t="s">
        <v>2476</v>
      </c>
      <c r="CR65" s="34" t="s">
        <v>2476</v>
      </c>
      <c r="CS65" s="34" t="s">
        <v>2476</v>
      </c>
      <c r="CT65" s="34" t="s">
        <v>2476</v>
      </c>
      <c r="CU65" s="34" t="s">
        <v>2476</v>
      </c>
      <c r="CV65" s="34" t="s">
        <v>2476</v>
      </c>
      <c r="CW65" s="34" t="s">
        <v>2476</v>
      </c>
      <c r="CX65" s="34" t="s">
        <v>2476</v>
      </c>
      <c r="CY65" s="34" t="s">
        <v>2476</v>
      </c>
      <c r="CZ65" s="34" t="s">
        <v>2476</v>
      </c>
      <c r="DA65" s="34" t="s">
        <v>2476</v>
      </c>
      <c r="DB65" s="34" t="s">
        <v>2476</v>
      </c>
      <c r="DC65" s="34" t="s">
        <v>2476</v>
      </c>
      <c r="DD65" s="34" t="s">
        <v>2476</v>
      </c>
      <c r="DE65" s="34" t="s">
        <v>2476</v>
      </c>
      <c r="DF65" s="34" t="s">
        <v>2476</v>
      </c>
      <c r="DG65" s="34" t="s">
        <v>2476</v>
      </c>
      <c r="DH65" s="34" t="s">
        <v>2476</v>
      </c>
      <c r="DI65" s="34" t="s">
        <v>2476</v>
      </c>
      <c r="DJ65" s="34" t="s">
        <v>2476</v>
      </c>
      <c r="DK65" s="34" t="s">
        <v>2476</v>
      </c>
      <c r="DL65" s="34" t="s">
        <v>2476</v>
      </c>
      <c r="DM65" s="34" t="s">
        <v>2476</v>
      </c>
      <c r="DN65" s="34" t="s">
        <v>2476</v>
      </c>
      <c r="DO65" s="34" t="s">
        <v>2476</v>
      </c>
      <c r="DP65" s="34" t="s">
        <v>2476</v>
      </c>
      <c r="DQ65" s="34" t="s">
        <v>2476</v>
      </c>
      <c r="DR65" s="34" t="s">
        <v>2476</v>
      </c>
      <c r="DS65" s="34" t="s">
        <v>2476</v>
      </c>
      <c r="DT65" s="34" t="s">
        <v>2476</v>
      </c>
      <c r="DU65" s="34" t="s">
        <v>2476</v>
      </c>
      <c r="DV65" s="34" t="s">
        <v>2476</v>
      </c>
      <c r="DW65" s="34" t="s">
        <v>2476</v>
      </c>
      <c r="DX65" s="34" t="s">
        <v>2476</v>
      </c>
      <c r="DY65" s="34" t="s">
        <v>2476</v>
      </c>
      <c r="DZ65" s="34" t="s">
        <v>2476</v>
      </c>
      <c r="EA65" s="34" t="s">
        <v>2476</v>
      </c>
      <c r="EB65" s="34" t="s">
        <v>2476</v>
      </c>
      <c r="EC65" s="34" t="s">
        <v>2476</v>
      </c>
      <c r="ED65" s="34" t="s">
        <v>2476</v>
      </c>
      <c r="EE65" s="34" t="s">
        <v>2476</v>
      </c>
      <c r="EF65" s="34" t="s">
        <v>2476</v>
      </c>
      <c r="EG65" s="34" t="s">
        <v>2476</v>
      </c>
      <c r="EH65" s="34" t="s">
        <v>2476</v>
      </c>
      <c r="EI65" s="34" t="s">
        <v>2476</v>
      </c>
      <c r="EJ65" s="34" t="s">
        <v>2476</v>
      </c>
      <c r="EK65" s="34" t="s">
        <v>2476</v>
      </c>
      <c r="EL65" s="34" t="s">
        <v>2476</v>
      </c>
      <c r="EM65" s="34" t="s">
        <v>2476</v>
      </c>
      <c r="EN65" s="34" t="s">
        <v>2476</v>
      </c>
      <c r="EO65" s="34" t="s">
        <v>2476</v>
      </c>
      <c r="EP65" s="34" t="s">
        <v>2476</v>
      </c>
      <c r="EQ65" s="34" t="s">
        <v>2476</v>
      </c>
      <c r="ER65" s="37" t="s">
        <v>2476</v>
      </c>
      <c r="ES65" s="26" t="s">
        <v>2477</v>
      </c>
    </row>
    <row r="66" spans="3:149" s="2" customFormat="1" ht="21.75" customHeight="1" x14ac:dyDescent="0.25">
      <c r="C66" s="33" t="s">
        <v>2476</v>
      </c>
      <c r="D66" s="34" t="s">
        <v>2476</v>
      </c>
      <c r="E66" s="34" t="s">
        <v>2476</v>
      </c>
      <c r="F66" s="34" t="s">
        <v>2476</v>
      </c>
      <c r="G66" s="34" t="s">
        <v>2476</v>
      </c>
      <c r="H66" s="34" t="s">
        <v>2476</v>
      </c>
      <c r="I66" s="34" t="s">
        <v>2476</v>
      </c>
      <c r="J66" s="34" t="s">
        <v>2476</v>
      </c>
      <c r="K66" s="34" t="s">
        <v>2476</v>
      </c>
      <c r="L66" s="34" t="s">
        <v>2476</v>
      </c>
      <c r="M66" s="34" t="s">
        <v>2476</v>
      </c>
      <c r="N66" s="34" t="s">
        <v>2476</v>
      </c>
      <c r="O66" s="34" t="s">
        <v>2476</v>
      </c>
      <c r="P66" s="34" t="s">
        <v>2476</v>
      </c>
      <c r="Q66" s="34" t="s">
        <v>2476</v>
      </c>
      <c r="R66" s="34" t="s">
        <v>2476</v>
      </c>
      <c r="S66" s="34" t="s">
        <v>2476</v>
      </c>
      <c r="T66" s="34" t="s">
        <v>2476</v>
      </c>
      <c r="U66" s="34" t="s">
        <v>2476</v>
      </c>
      <c r="V66" s="34" t="s">
        <v>2476</v>
      </c>
      <c r="W66" s="34" t="s">
        <v>2476</v>
      </c>
      <c r="X66" s="34" t="s">
        <v>2476</v>
      </c>
      <c r="Y66" s="34" t="s">
        <v>2476</v>
      </c>
      <c r="Z66" s="34" t="s">
        <v>2476</v>
      </c>
      <c r="AA66" s="34" t="s">
        <v>2476</v>
      </c>
      <c r="AB66" s="34" t="s">
        <v>2476</v>
      </c>
      <c r="AC66" s="34" t="s">
        <v>2476</v>
      </c>
      <c r="AD66" s="34" t="s">
        <v>2476</v>
      </c>
      <c r="AE66" s="34" t="s">
        <v>2476</v>
      </c>
      <c r="AF66" s="34" t="s">
        <v>2476</v>
      </c>
      <c r="AG66" s="34" t="s">
        <v>2476</v>
      </c>
      <c r="AH66" s="34" t="s">
        <v>2476</v>
      </c>
      <c r="AI66" s="34" t="s">
        <v>2476</v>
      </c>
      <c r="AJ66" s="34" t="s">
        <v>2476</v>
      </c>
      <c r="AK66" s="34" t="s">
        <v>2476</v>
      </c>
      <c r="AL66" s="34" t="s">
        <v>2476</v>
      </c>
      <c r="AM66" s="34" t="s">
        <v>2476</v>
      </c>
      <c r="AN66" s="34" t="s">
        <v>2476</v>
      </c>
      <c r="AO66" s="34" t="s">
        <v>2476</v>
      </c>
      <c r="AP66" s="34" t="s">
        <v>2476</v>
      </c>
      <c r="AQ66" s="34" t="s">
        <v>2476</v>
      </c>
      <c r="AR66" s="34" t="s">
        <v>2476</v>
      </c>
      <c r="AS66" s="34" t="s">
        <v>2476</v>
      </c>
      <c r="AT66" s="34" t="s">
        <v>2476</v>
      </c>
      <c r="AU66" s="34" t="s">
        <v>2476</v>
      </c>
      <c r="AV66" s="34" t="s">
        <v>2476</v>
      </c>
      <c r="AW66" s="34" t="s">
        <v>2476</v>
      </c>
      <c r="AX66" s="34" t="s">
        <v>2476</v>
      </c>
      <c r="AY66" s="34" t="s">
        <v>2476</v>
      </c>
      <c r="AZ66" s="34" t="s">
        <v>2476</v>
      </c>
      <c r="BA66" s="34" t="s">
        <v>2476</v>
      </c>
      <c r="BB66" s="34" t="s">
        <v>2476</v>
      </c>
      <c r="BC66" s="34" t="s">
        <v>2476</v>
      </c>
      <c r="BD66" s="34" t="s">
        <v>2476</v>
      </c>
      <c r="BE66" s="34" t="s">
        <v>2476</v>
      </c>
      <c r="BF66" s="34" t="s">
        <v>2476</v>
      </c>
      <c r="BG66" s="34" t="s">
        <v>2476</v>
      </c>
      <c r="BH66" s="34" t="s">
        <v>2476</v>
      </c>
      <c r="BI66" s="34" t="s">
        <v>2476</v>
      </c>
      <c r="BJ66" s="34" t="s">
        <v>2476</v>
      </c>
      <c r="BK66" s="34" t="s">
        <v>2476</v>
      </c>
      <c r="BL66" s="34" t="s">
        <v>2476</v>
      </c>
      <c r="BM66" s="34" t="s">
        <v>2476</v>
      </c>
      <c r="BN66" s="34" t="s">
        <v>2476</v>
      </c>
      <c r="BO66" s="34" t="s">
        <v>2476</v>
      </c>
      <c r="BP66" s="34" t="s">
        <v>2476</v>
      </c>
      <c r="BQ66" s="34" t="s">
        <v>2476</v>
      </c>
      <c r="BR66" s="34" t="s">
        <v>2476</v>
      </c>
      <c r="BS66" s="34" t="s">
        <v>2476</v>
      </c>
      <c r="BT66" s="34" t="s">
        <v>2476</v>
      </c>
      <c r="BU66" s="34" t="s">
        <v>2476</v>
      </c>
      <c r="BV66" s="34" t="s">
        <v>2476</v>
      </c>
      <c r="BW66" s="34" t="s">
        <v>2476</v>
      </c>
      <c r="BX66" s="34" t="s">
        <v>2476</v>
      </c>
      <c r="BY66" s="34" t="s">
        <v>2476</v>
      </c>
      <c r="BZ66" s="34" t="s">
        <v>2476</v>
      </c>
      <c r="CA66" s="34" t="s">
        <v>2476</v>
      </c>
      <c r="CB66" s="34" t="s">
        <v>2476</v>
      </c>
      <c r="CC66" s="34" t="s">
        <v>2476</v>
      </c>
      <c r="CD66" s="34" t="s">
        <v>2476</v>
      </c>
      <c r="CE66" s="34" t="s">
        <v>2476</v>
      </c>
      <c r="CF66" s="34" t="s">
        <v>2476</v>
      </c>
      <c r="CG66" s="34" t="s">
        <v>2476</v>
      </c>
      <c r="CH66" s="34" t="s">
        <v>2476</v>
      </c>
      <c r="CI66" s="34" t="s">
        <v>2476</v>
      </c>
      <c r="CJ66" s="34" t="s">
        <v>2476</v>
      </c>
      <c r="CK66" s="34" t="s">
        <v>2476</v>
      </c>
      <c r="CL66" s="34" t="s">
        <v>2476</v>
      </c>
      <c r="CM66" s="34" t="s">
        <v>2476</v>
      </c>
      <c r="CN66" s="34" t="s">
        <v>2476</v>
      </c>
      <c r="CO66" s="34" t="s">
        <v>2476</v>
      </c>
      <c r="CP66" s="34" t="s">
        <v>2476</v>
      </c>
      <c r="CQ66" s="34" t="s">
        <v>2476</v>
      </c>
      <c r="CR66" s="34" t="s">
        <v>2476</v>
      </c>
      <c r="CS66" s="34" t="s">
        <v>2476</v>
      </c>
      <c r="CT66" s="34" t="s">
        <v>2476</v>
      </c>
      <c r="CU66" s="34" t="s">
        <v>2476</v>
      </c>
      <c r="CV66" s="34" t="s">
        <v>2476</v>
      </c>
      <c r="CW66" s="34" t="s">
        <v>2476</v>
      </c>
      <c r="CX66" s="34" t="s">
        <v>2476</v>
      </c>
      <c r="CY66" s="34" t="s">
        <v>2476</v>
      </c>
      <c r="CZ66" s="34" t="s">
        <v>2476</v>
      </c>
      <c r="DA66" s="34" t="s">
        <v>2476</v>
      </c>
      <c r="DB66" s="34" t="s">
        <v>2476</v>
      </c>
      <c r="DC66" s="34" t="s">
        <v>2476</v>
      </c>
      <c r="DD66" s="34" t="s">
        <v>2476</v>
      </c>
      <c r="DE66" s="34" t="s">
        <v>2476</v>
      </c>
      <c r="DF66" s="34" t="s">
        <v>2476</v>
      </c>
      <c r="DG66" s="34" t="s">
        <v>2476</v>
      </c>
      <c r="DH66" s="34" t="s">
        <v>2476</v>
      </c>
      <c r="DI66" s="34" t="s">
        <v>2476</v>
      </c>
      <c r="DJ66" s="34" t="s">
        <v>2476</v>
      </c>
      <c r="DK66" s="34" t="s">
        <v>2476</v>
      </c>
      <c r="DL66" s="34" t="s">
        <v>2476</v>
      </c>
      <c r="DM66" s="34" t="s">
        <v>2476</v>
      </c>
      <c r="DN66" s="34" t="s">
        <v>2476</v>
      </c>
      <c r="DO66" s="34" t="s">
        <v>2476</v>
      </c>
      <c r="DP66" s="34" t="s">
        <v>2476</v>
      </c>
      <c r="DQ66" s="34" t="s">
        <v>2476</v>
      </c>
      <c r="DR66" s="34" t="s">
        <v>2476</v>
      </c>
      <c r="DS66" s="34" t="s">
        <v>2476</v>
      </c>
      <c r="DT66" s="34" t="s">
        <v>2476</v>
      </c>
      <c r="DU66" s="34" t="s">
        <v>2476</v>
      </c>
      <c r="DV66" s="34" t="s">
        <v>2476</v>
      </c>
      <c r="DW66" s="34" t="s">
        <v>2476</v>
      </c>
      <c r="DX66" s="34" t="s">
        <v>2476</v>
      </c>
      <c r="DY66" s="34" t="s">
        <v>2476</v>
      </c>
      <c r="DZ66" s="34" t="s">
        <v>2476</v>
      </c>
      <c r="EA66" s="34" t="s">
        <v>2476</v>
      </c>
      <c r="EB66" s="34" t="s">
        <v>2476</v>
      </c>
      <c r="EC66" s="34" t="s">
        <v>2476</v>
      </c>
      <c r="ED66" s="34" t="s">
        <v>2476</v>
      </c>
      <c r="EE66" s="34" t="s">
        <v>2476</v>
      </c>
      <c r="EF66" s="34" t="s">
        <v>2476</v>
      </c>
      <c r="EG66" s="34" t="s">
        <v>2476</v>
      </c>
      <c r="EH66" s="34" t="s">
        <v>2476</v>
      </c>
      <c r="EI66" s="34" t="s">
        <v>2476</v>
      </c>
      <c r="EJ66" s="34" t="s">
        <v>2476</v>
      </c>
      <c r="EK66" s="34" t="s">
        <v>2476</v>
      </c>
      <c r="EL66" s="34" t="s">
        <v>2476</v>
      </c>
      <c r="EM66" s="34" t="s">
        <v>2476</v>
      </c>
      <c r="EN66" s="34" t="s">
        <v>2476</v>
      </c>
      <c r="EO66" s="34" t="s">
        <v>2476</v>
      </c>
      <c r="EP66" s="34" t="s">
        <v>2476</v>
      </c>
      <c r="EQ66" s="34" t="s">
        <v>2476</v>
      </c>
      <c r="ER66" s="37" t="s">
        <v>2476</v>
      </c>
      <c r="ES66" s="26" t="s">
        <v>2477</v>
      </c>
    </row>
    <row r="67" spans="3:149" s="2" customFormat="1" ht="21.75" customHeight="1" x14ac:dyDescent="0.25">
      <c r="C67" s="33" t="s">
        <v>2476</v>
      </c>
      <c r="D67" s="34" t="s">
        <v>2476</v>
      </c>
      <c r="E67" s="34" t="s">
        <v>2476</v>
      </c>
      <c r="F67" s="34" t="s">
        <v>2476</v>
      </c>
      <c r="G67" s="34" t="s">
        <v>2476</v>
      </c>
      <c r="H67" s="34" t="s">
        <v>2476</v>
      </c>
      <c r="I67" s="34" t="s">
        <v>2476</v>
      </c>
      <c r="J67" s="34" t="s">
        <v>2476</v>
      </c>
      <c r="K67" s="34" t="s">
        <v>2476</v>
      </c>
      <c r="L67" s="34" t="s">
        <v>2476</v>
      </c>
      <c r="M67" s="34" t="s">
        <v>2476</v>
      </c>
      <c r="N67" s="34" t="s">
        <v>2476</v>
      </c>
      <c r="O67" s="34" t="s">
        <v>2476</v>
      </c>
      <c r="P67" s="34" t="s">
        <v>2476</v>
      </c>
      <c r="Q67" s="34" t="s">
        <v>2476</v>
      </c>
      <c r="R67" s="34" t="s">
        <v>2476</v>
      </c>
      <c r="S67" s="34" t="s">
        <v>2476</v>
      </c>
      <c r="T67" s="34" t="s">
        <v>2476</v>
      </c>
      <c r="U67" s="34" t="s">
        <v>2476</v>
      </c>
      <c r="V67" s="34" t="s">
        <v>2476</v>
      </c>
      <c r="W67" s="34" t="s">
        <v>2476</v>
      </c>
      <c r="X67" s="34" t="s">
        <v>2476</v>
      </c>
      <c r="Y67" s="34" t="s">
        <v>2476</v>
      </c>
      <c r="Z67" s="34" t="s">
        <v>2476</v>
      </c>
      <c r="AA67" s="34" t="s">
        <v>2476</v>
      </c>
      <c r="AB67" s="34" t="s">
        <v>2476</v>
      </c>
      <c r="AC67" s="34" t="s">
        <v>2476</v>
      </c>
      <c r="AD67" s="34" t="s">
        <v>2476</v>
      </c>
      <c r="AE67" s="34" t="s">
        <v>2476</v>
      </c>
      <c r="AF67" s="34" t="s">
        <v>2476</v>
      </c>
      <c r="AG67" s="34" t="s">
        <v>2476</v>
      </c>
      <c r="AH67" s="34" t="s">
        <v>2476</v>
      </c>
      <c r="AI67" s="34" t="s">
        <v>2476</v>
      </c>
      <c r="AJ67" s="34" t="s">
        <v>2476</v>
      </c>
      <c r="AK67" s="34" t="s">
        <v>2476</v>
      </c>
      <c r="AL67" s="34" t="s">
        <v>2476</v>
      </c>
      <c r="AM67" s="34" t="s">
        <v>2476</v>
      </c>
      <c r="AN67" s="34" t="s">
        <v>2476</v>
      </c>
      <c r="AO67" s="34" t="s">
        <v>2476</v>
      </c>
      <c r="AP67" s="34" t="s">
        <v>2476</v>
      </c>
      <c r="AQ67" s="34" t="s">
        <v>2476</v>
      </c>
      <c r="AR67" s="34" t="s">
        <v>2476</v>
      </c>
      <c r="AS67" s="34" t="s">
        <v>2476</v>
      </c>
      <c r="AT67" s="34" t="s">
        <v>2476</v>
      </c>
      <c r="AU67" s="34" t="s">
        <v>2476</v>
      </c>
      <c r="AV67" s="34" t="s">
        <v>2476</v>
      </c>
      <c r="AW67" s="34" t="s">
        <v>2476</v>
      </c>
      <c r="AX67" s="34" t="s">
        <v>2476</v>
      </c>
      <c r="AY67" s="34" t="s">
        <v>2476</v>
      </c>
      <c r="AZ67" s="34" t="s">
        <v>2476</v>
      </c>
      <c r="BA67" s="34" t="s">
        <v>2476</v>
      </c>
      <c r="BB67" s="34" t="s">
        <v>2476</v>
      </c>
      <c r="BC67" s="34" t="s">
        <v>2476</v>
      </c>
      <c r="BD67" s="34" t="s">
        <v>2476</v>
      </c>
      <c r="BE67" s="34" t="s">
        <v>2476</v>
      </c>
      <c r="BF67" s="34" t="s">
        <v>2476</v>
      </c>
      <c r="BG67" s="34" t="s">
        <v>2476</v>
      </c>
      <c r="BH67" s="34" t="s">
        <v>2476</v>
      </c>
      <c r="BI67" s="34" t="s">
        <v>2476</v>
      </c>
      <c r="BJ67" s="34" t="s">
        <v>2476</v>
      </c>
      <c r="BK67" s="34" t="s">
        <v>2476</v>
      </c>
      <c r="BL67" s="34" t="s">
        <v>2476</v>
      </c>
      <c r="BM67" s="34" t="s">
        <v>2476</v>
      </c>
      <c r="BN67" s="34" t="s">
        <v>2476</v>
      </c>
      <c r="BO67" s="34" t="s">
        <v>2476</v>
      </c>
      <c r="BP67" s="34" t="s">
        <v>2476</v>
      </c>
      <c r="BQ67" s="34" t="s">
        <v>2476</v>
      </c>
      <c r="BR67" s="34" t="s">
        <v>2476</v>
      </c>
      <c r="BS67" s="34" t="s">
        <v>2476</v>
      </c>
      <c r="BT67" s="34" t="s">
        <v>2476</v>
      </c>
      <c r="BU67" s="34" t="s">
        <v>2476</v>
      </c>
      <c r="BV67" s="34" t="s">
        <v>2476</v>
      </c>
      <c r="BW67" s="34" t="s">
        <v>2476</v>
      </c>
      <c r="BX67" s="34" t="s">
        <v>2476</v>
      </c>
      <c r="BY67" s="34" t="s">
        <v>2476</v>
      </c>
      <c r="BZ67" s="34" t="s">
        <v>2476</v>
      </c>
      <c r="CA67" s="34" t="s">
        <v>2476</v>
      </c>
      <c r="CB67" s="34" t="s">
        <v>2476</v>
      </c>
      <c r="CC67" s="34" t="s">
        <v>2476</v>
      </c>
      <c r="CD67" s="34" t="s">
        <v>2476</v>
      </c>
      <c r="CE67" s="34" t="s">
        <v>2476</v>
      </c>
      <c r="CF67" s="34" t="s">
        <v>2476</v>
      </c>
      <c r="CG67" s="34" t="s">
        <v>2476</v>
      </c>
      <c r="CH67" s="34" t="s">
        <v>2476</v>
      </c>
      <c r="CI67" s="34" t="s">
        <v>2476</v>
      </c>
      <c r="CJ67" s="34" t="s">
        <v>2476</v>
      </c>
      <c r="CK67" s="34" t="s">
        <v>2476</v>
      </c>
      <c r="CL67" s="34" t="s">
        <v>2476</v>
      </c>
      <c r="CM67" s="34" t="s">
        <v>2476</v>
      </c>
      <c r="CN67" s="34" t="s">
        <v>2476</v>
      </c>
      <c r="CO67" s="34" t="s">
        <v>2476</v>
      </c>
      <c r="CP67" s="34" t="s">
        <v>2476</v>
      </c>
      <c r="CQ67" s="34" t="s">
        <v>2476</v>
      </c>
      <c r="CR67" s="34" t="s">
        <v>2476</v>
      </c>
      <c r="CS67" s="34" t="s">
        <v>2476</v>
      </c>
      <c r="CT67" s="34" t="s">
        <v>2476</v>
      </c>
      <c r="CU67" s="34" t="s">
        <v>2476</v>
      </c>
      <c r="CV67" s="34" t="s">
        <v>2476</v>
      </c>
      <c r="CW67" s="34" t="s">
        <v>2476</v>
      </c>
      <c r="CX67" s="34" t="s">
        <v>2476</v>
      </c>
      <c r="CY67" s="34" t="s">
        <v>2476</v>
      </c>
      <c r="CZ67" s="34" t="s">
        <v>2476</v>
      </c>
      <c r="DA67" s="34" t="s">
        <v>2476</v>
      </c>
      <c r="DB67" s="34" t="s">
        <v>2476</v>
      </c>
      <c r="DC67" s="34" t="s">
        <v>2476</v>
      </c>
      <c r="DD67" s="34" t="s">
        <v>2476</v>
      </c>
      <c r="DE67" s="34" t="s">
        <v>2476</v>
      </c>
      <c r="DF67" s="34" t="s">
        <v>2476</v>
      </c>
      <c r="DG67" s="34" t="s">
        <v>2476</v>
      </c>
      <c r="DH67" s="34" t="s">
        <v>2476</v>
      </c>
      <c r="DI67" s="34" t="s">
        <v>2476</v>
      </c>
      <c r="DJ67" s="34" t="s">
        <v>2476</v>
      </c>
      <c r="DK67" s="34" t="s">
        <v>2476</v>
      </c>
      <c r="DL67" s="34" t="s">
        <v>2476</v>
      </c>
      <c r="DM67" s="34" t="s">
        <v>2476</v>
      </c>
      <c r="DN67" s="34" t="s">
        <v>2476</v>
      </c>
      <c r="DO67" s="34" t="s">
        <v>2476</v>
      </c>
      <c r="DP67" s="34" t="s">
        <v>2476</v>
      </c>
      <c r="DQ67" s="34" t="s">
        <v>2476</v>
      </c>
      <c r="DR67" s="34" t="s">
        <v>2476</v>
      </c>
      <c r="DS67" s="34" t="s">
        <v>2476</v>
      </c>
      <c r="DT67" s="34" t="s">
        <v>2476</v>
      </c>
      <c r="DU67" s="34" t="s">
        <v>2476</v>
      </c>
      <c r="DV67" s="34" t="s">
        <v>2476</v>
      </c>
      <c r="DW67" s="34" t="s">
        <v>2476</v>
      </c>
      <c r="DX67" s="34" t="s">
        <v>2476</v>
      </c>
      <c r="DY67" s="34" t="s">
        <v>2476</v>
      </c>
      <c r="DZ67" s="34" t="s">
        <v>2476</v>
      </c>
      <c r="EA67" s="34" t="s">
        <v>2476</v>
      </c>
      <c r="EB67" s="34" t="s">
        <v>2476</v>
      </c>
      <c r="EC67" s="34" t="s">
        <v>2476</v>
      </c>
      <c r="ED67" s="34" t="s">
        <v>2476</v>
      </c>
      <c r="EE67" s="34" t="s">
        <v>2476</v>
      </c>
      <c r="EF67" s="34" t="s">
        <v>2476</v>
      </c>
      <c r="EG67" s="34" t="s">
        <v>2476</v>
      </c>
      <c r="EH67" s="34" t="s">
        <v>2476</v>
      </c>
      <c r="EI67" s="34" t="s">
        <v>2476</v>
      </c>
      <c r="EJ67" s="34" t="s">
        <v>2476</v>
      </c>
      <c r="EK67" s="34" t="s">
        <v>2476</v>
      </c>
      <c r="EL67" s="34" t="s">
        <v>2476</v>
      </c>
      <c r="EM67" s="34" t="s">
        <v>2476</v>
      </c>
      <c r="EN67" s="34" t="s">
        <v>2476</v>
      </c>
      <c r="EO67" s="34" t="s">
        <v>2476</v>
      </c>
      <c r="EP67" s="34" t="s">
        <v>2476</v>
      </c>
      <c r="EQ67" s="34" t="s">
        <v>2476</v>
      </c>
      <c r="ER67" s="37" t="s">
        <v>2476</v>
      </c>
      <c r="ES67" s="26" t="s">
        <v>2477</v>
      </c>
    </row>
    <row r="68" spans="3:149" s="2" customFormat="1" ht="21.75" customHeight="1" x14ac:dyDescent="0.25">
      <c r="C68" s="33" t="s">
        <v>2476</v>
      </c>
      <c r="D68" s="34" t="s">
        <v>2476</v>
      </c>
      <c r="E68" s="34" t="s">
        <v>2476</v>
      </c>
      <c r="F68" s="34" t="s">
        <v>2476</v>
      </c>
      <c r="G68" s="34" t="s">
        <v>2476</v>
      </c>
      <c r="H68" s="34" t="s">
        <v>2476</v>
      </c>
      <c r="I68" s="34" t="s">
        <v>2476</v>
      </c>
      <c r="J68" s="34" t="s">
        <v>2476</v>
      </c>
      <c r="K68" s="34" t="s">
        <v>2476</v>
      </c>
      <c r="L68" s="34" t="s">
        <v>2476</v>
      </c>
      <c r="M68" s="34" t="s">
        <v>2476</v>
      </c>
      <c r="N68" s="34" t="s">
        <v>2476</v>
      </c>
      <c r="O68" s="34" t="s">
        <v>2476</v>
      </c>
      <c r="P68" s="34" t="s">
        <v>2476</v>
      </c>
      <c r="Q68" s="34" t="s">
        <v>2476</v>
      </c>
      <c r="R68" s="34" t="s">
        <v>2476</v>
      </c>
      <c r="S68" s="34" t="s">
        <v>2476</v>
      </c>
      <c r="T68" s="34" t="s">
        <v>2476</v>
      </c>
      <c r="U68" s="34" t="s">
        <v>2476</v>
      </c>
      <c r="V68" s="34" t="s">
        <v>2476</v>
      </c>
      <c r="W68" s="34" t="s">
        <v>2476</v>
      </c>
      <c r="X68" s="34" t="s">
        <v>2476</v>
      </c>
      <c r="Y68" s="34" t="s">
        <v>2476</v>
      </c>
      <c r="Z68" s="34" t="s">
        <v>2476</v>
      </c>
      <c r="AA68" s="34" t="s">
        <v>2476</v>
      </c>
      <c r="AB68" s="34" t="s">
        <v>2476</v>
      </c>
      <c r="AC68" s="34" t="s">
        <v>2476</v>
      </c>
      <c r="AD68" s="34" t="s">
        <v>2476</v>
      </c>
      <c r="AE68" s="34" t="s">
        <v>2476</v>
      </c>
      <c r="AF68" s="34" t="s">
        <v>2476</v>
      </c>
      <c r="AG68" s="34" t="s">
        <v>2476</v>
      </c>
      <c r="AH68" s="34" t="s">
        <v>2476</v>
      </c>
      <c r="AI68" s="34" t="s">
        <v>2476</v>
      </c>
      <c r="AJ68" s="34" t="s">
        <v>2476</v>
      </c>
      <c r="AK68" s="34" t="s">
        <v>2476</v>
      </c>
      <c r="AL68" s="34" t="s">
        <v>2476</v>
      </c>
      <c r="AM68" s="34" t="s">
        <v>2476</v>
      </c>
      <c r="AN68" s="34" t="s">
        <v>2476</v>
      </c>
      <c r="AO68" s="34" t="s">
        <v>2476</v>
      </c>
      <c r="AP68" s="34" t="s">
        <v>2476</v>
      </c>
      <c r="AQ68" s="34" t="s">
        <v>2476</v>
      </c>
      <c r="AR68" s="34" t="s">
        <v>2476</v>
      </c>
      <c r="AS68" s="34" t="s">
        <v>2476</v>
      </c>
      <c r="AT68" s="34" t="s">
        <v>2476</v>
      </c>
      <c r="AU68" s="34" t="s">
        <v>2476</v>
      </c>
      <c r="AV68" s="34" t="s">
        <v>2476</v>
      </c>
      <c r="AW68" s="34" t="s">
        <v>2476</v>
      </c>
      <c r="AX68" s="34" t="s">
        <v>2476</v>
      </c>
      <c r="AY68" s="34" t="s">
        <v>2476</v>
      </c>
      <c r="AZ68" s="34" t="s">
        <v>2476</v>
      </c>
      <c r="BA68" s="34" t="s">
        <v>2476</v>
      </c>
      <c r="BB68" s="34" t="s">
        <v>2476</v>
      </c>
      <c r="BC68" s="34" t="s">
        <v>2476</v>
      </c>
      <c r="BD68" s="34" t="s">
        <v>2476</v>
      </c>
      <c r="BE68" s="34" t="s">
        <v>2476</v>
      </c>
      <c r="BF68" s="34" t="s">
        <v>2476</v>
      </c>
      <c r="BG68" s="34" t="s">
        <v>2476</v>
      </c>
      <c r="BH68" s="34" t="s">
        <v>2476</v>
      </c>
      <c r="BI68" s="34" t="s">
        <v>2476</v>
      </c>
      <c r="BJ68" s="34" t="s">
        <v>2476</v>
      </c>
      <c r="BK68" s="34" t="s">
        <v>2476</v>
      </c>
      <c r="BL68" s="34" t="s">
        <v>2476</v>
      </c>
      <c r="BM68" s="34" t="s">
        <v>2476</v>
      </c>
      <c r="BN68" s="34" t="s">
        <v>2476</v>
      </c>
      <c r="BO68" s="34" t="s">
        <v>2476</v>
      </c>
      <c r="BP68" s="34" t="s">
        <v>2476</v>
      </c>
      <c r="BQ68" s="34" t="s">
        <v>2476</v>
      </c>
      <c r="BR68" s="34" t="s">
        <v>2476</v>
      </c>
      <c r="BS68" s="34" t="s">
        <v>2476</v>
      </c>
      <c r="BT68" s="34" t="s">
        <v>2476</v>
      </c>
      <c r="BU68" s="34" t="s">
        <v>2476</v>
      </c>
      <c r="BV68" s="34" t="s">
        <v>2476</v>
      </c>
      <c r="BW68" s="34" t="s">
        <v>2476</v>
      </c>
      <c r="BX68" s="34" t="s">
        <v>2476</v>
      </c>
      <c r="BY68" s="34" t="s">
        <v>2476</v>
      </c>
      <c r="BZ68" s="34" t="s">
        <v>2476</v>
      </c>
      <c r="CA68" s="34" t="s">
        <v>2476</v>
      </c>
      <c r="CB68" s="34" t="s">
        <v>2476</v>
      </c>
      <c r="CC68" s="34" t="s">
        <v>2476</v>
      </c>
      <c r="CD68" s="34" t="s">
        <v>2476</v>
      </c>
      <c r="CE68" s="34" t="s">
        <v>2476</v>
      </c>
      <c r="CF68" s="34" t="s">
        <v>2476</v>
      </c>
      <c r="CG68" s="34" t="s">
        <v>2476</v>
      </c>
      <c r="CH68" s="34" t="s">
        <v>2476</v>
      </c>
      <c r="CI68" s="34" t="s">
        <v>2476</v>
      </c>
      <c r="CJ68" s="34" t="s">
        <v>2476</v>
      </c>
      <c r="CK68" s="34" t="s">
        <v>2476</v>
      </c>
      <c r="CL68" s="34" t="s">
        <v>2476</v>
      </c>
      <c r="CM68" s="34" t="s">
        <v>2476</v>
      </c>
      <c r="CN68" s="34" t="s">
        <v>2476</v>
      </c>
      <c r="CO68" s="34" t="s">
        <v>2476</v>
      </c>
      <c r="CP68" s="34" t="s">
        <v>2476</v>
      </c>
      <c r="CQ68" s="34" t="s">
        <v>2476</v>
      </c>
      <c r="CR68" s="34" t="s">
        <v>2476</v>
      </c>
      <c r="CS68" s="34" t="s">
        <v>2476</v>
      </c>
      <c r="CT68" s="34" t="s">
        <v>2476</v>
      </c>
      <c r="CU68" s="34" t="s">
        <v>2476</v>
      </c>
      <c r="CV68" s="34" t="s">
        <v>2476</v>
      </c>
      <c r="CW68" s="34" t="s">
        <v>2476</v>
      </c>
      <c r="CX68" s="34" t="s">
        <v>2476</v>
      </c>
      <c r="CY68" s="34" t="s">
        <v>2476</v>
      </c>
      <c r="CZ68" s="34" t="s">
        <v>2476</v>
      </c>
      <c r="DA68" s="34" t="s">
        <v>2476</v>
      </c>
      <c r="DB68" s="34" t="s">
        <v>2476</v>
      </c>
      <c r="DC68" s="34" t="s">
        <v>2476</v>
      </c>
      <c r="DD68" s="34" t="s">
        <v>2476</v>
      </c>
      <c r="DE68" s="34" t="s">
        <v>2476</v>
      </c>
      <c r="DF68" s="34" t="s">
        <v>2476</v>
      </c>
      <c r="DG68" s="34" t="s">
        <v>2476</v>
      </c>
      <c r="DH68" s="34" t="s">
        <v>2476</v>
      </c>
      <c r="DI68" s="34" t="s">
        <v>2476</v>
      </c>
      <c r="DJ68" s="34" t="s">
        <v>2476</v>
      </c>
      <c r="DK68" s="34" t="s">
        <v>2476</v>
      </c>
      <c r="DL68" s="34" t="s">
        <v>2476</v>
      </c>
      <c r="DM68" s="34" t="s">
        <v>2476</v>
      </c>
      <c r="DN68" s="34" t="s">
        <v>2476</v>
      </c>
      <c r="DO68" s="34" t="s">
        <v>2476</v>
      </c>
      <c r="DP68" s="34" t="s">
        <v>2476</v>
      </c>
      <c r="DQ68" s="34" t="s">
        <v>2476</v>
      </c>
      <c r="DR68" s="34" t="s">
        <v>2476</v>
      </c>
      <c r="DS68" s="34" t="s">
        <v>2476</v>
      </c>
      <c r="DT68" s="34" t="s">
        <v>2476</v>
      </c>
      <c r="DU68" s="34" t="s">
        <v>2476</v>
      </c>
      <c r="DV68" s="34" t="s">
        <v>2476</v>
      </c>
      <c r="DW68" s="34" t="s">
        <v>2476</v>
      </c>
      <c r="DX68" s="34" t="s">
        <v>2476</v>
      </c>
      <c r="DY68" s="34" t="s">
        <v>2476</v>
      </c>
      <c r="DZ68" s="34" t="s">
        <v>2476</v>
      </c>
      <c r="EA68" s="34" t="s">
        <v>2476</v>
      </c>
      <c r="EB68" s="34" t="s">
        <v>2476</v>
      </c>
      <c r="EC68" s="34" t="s">
        <v>2476</v>
      </c>
      <c r="ED68" s="34" t="s">
        <v>2476</v>
      </c>
      <c r="EE68" s="34" t="s">
        <v>2476</v>
      </c>
      <c r="EF68" s="34" t="s">
        <v>2476</v>
      </c>
      <c r="EG68" s="34" t="s">
        <v>2476</v>
      </c>
      <c r="EH68" s="34" t="s">
        <v>2476</v>
      </c>
      <c r="EI68" s="34" t="s">
        <v>2476</v>
      </c>
      <c r="EJ68" s="34" t="s">
        <v>2476</v>
      </c>
      <c r="EK68" s="34" t="s">
        <v>2476</v>
      </c>
      <c r="EL68" s="34" t="s">
        <v>2476</v>
      </c>
      <c r="EM68" s="34" t="s">
        <v>2476</v>
      </c>
      <c r="EN68" s="34" t="s">
        <v>2476</v>
      </c>
      <c r="EO68" s="34" t="s">
        <v>2476</v>
      </c>
      <c r="EP68" s="34" t="s">
        <v>2476</v>
      </c>
      <c r="EQ68" s="34" t="s">
        <v>2476</v>
      </c>
      <c r="ER68" s="37" t="s">
        <v>2476</v>
      </c>
      <c r="ES68" s="26" t="s">
        <v>2477</v>
      </c>
    </row>
    <row r="69" spans="3:149" s="2" customFormat="1" ht="21.75" customHeight="1" x14ac:dyDescent="0.25">
      <c r="C69" s="33" t="s">
        <v>2476</v>
      </c>
      <c r="D69" s="34" t="s">
        <v>2476</v>
      </c>
      <c r="E69" s="34" t="s">
        <v>2476</v>
      </c>
      <c r="F69" s="34" t="s">
        <v>2476</v>
      </c>
      <c r="G69" s="34" t="s">
        <v>2476</v>
      </c>
      <c r="H69" s="34" t="s">
        <v>2476</v>
      </c>
      <c r="I69" s="34" t="s">
        <v>2476</v>
      </c>
      <c r="J69" s="34" t="s">
        <v>2476</v>
      </c>
      <c r="K69" s="34" t="s">
        <v>2476</v>
      </c>
      <c r="L69" s="34" t="s">
        <v>2476</v>
      </c>
      <c r="M69" s="34" t="s">
        <v>2476</v>
      </c>
      <c r="N69" s="34" t="s">
        <v>2476</v>
      </c>
      <c r="O69" s="34" t="s">
        <v>2476</v>
      </c>
      <c r="P69" s="34" t="s">
        <v>2476</v>
      </c>
      <c r="Q69" s="34" t="s">
        <v>2476</v>
      </c>
      <c r="R69" s="34" t="s">
        <v>2476</v>
      </c>
      <c r="S69" s="34" t="s">
        <v>2476</v>
      </c>
      <c r="T69" s="34" t="s">
        <v>2476</v>
      </c>
      <c r="U69" s="34" t="s">
        <v>2476</v>
      </c>
      <c r="V69" s="34" t="s">
        <v>2476</v>
      </c>
      <c r="W69" s="34" t="s">
        <v>2476</v>
      </c>
      <c r="X69" s="34" t="s">
        <v>2476</v>
      </c>
      <c r="Y69" s="34" t="s">
        <v>2476</v>
      </c>
      <c r="Z69" s="34" t="s">
        <v>2476</v>
      </c>
      <c r="AA69" s="34" t="s">
        <v>2476</v>
      </c>
      <c r="AB69" s="34" t="s">
        <v>2476</v>
      </c>
      <c r="AC69" s="34" t="s">
        <v>2476</v>
      </c>
      <c r="AD69" s="34" t="s">
        <v>2476</v>
      </c>
      <c r="AE69" s="34" t="s">
        <v>2476</v>
      </c>
      <c r="AF69" s="34" t="s">
        <v>2476</v>
      </c>
      <c r="AG69" s="34" t="s">
        <v>2476</v>
      </c>
      <c r="AH69" s="34" t="s">
        <v>2476</v>
      </c>
      <c r="AI69" s="34" t="s">
        <v>2476</v>
      </c>
      <c r="AJ69" s="34" t="s">
        <v>2476</v>
      </c>
      <c r="AK69" s="34" t="s">
        <v>2476</v>
      </c>
      <c r="AL69" s="34" t="s">
        <v>2476</v>
      </c>
      <c r="AM69" s="34" t="s">
        <v>2476</v>
      </c>
      <c r="AN69" s="34" t="s">
        <v>2476</v>
      </c>
      <c r="AO69" s="34" t="s">
        <v>2476</v>
      </c>
      <c r="AP69" s="34" t="s">
        <v>2476</v>
      </c>
      <c r="AQ69" s="34" t="s">
        <v>2476</v>
      </c>
      <c r="AR69" s="34" t="s">
        <v>2476</v>
      </c>
      <c r="AS69" s="34" t="s">
        <v>2476</v>
      </c>
      <c r="AT69" s="34" t="s">
        <v>2476</v>
      </c>
      <c r="AU69" s="34" t="s">
        <v>2476</v>
      </c>
      <c r="AV69" s="34" t="s">
        <v>2476</v>
      </c>
      <c r="AW69" s="34" t="s">
        <v>2476</v>
      </c>
      <c r="AX69" s="34" t="s">
        <v>2476</v>
      </c>
      <c r="AY69" s="34" t="s">
        <v>2476</v>
      </c>
      <c r="AZ69" s="34" t="s">
        <v>2476</v>
      </c>
      <c r="BA69" s="34" t="s">
        <v>2476</v>
      </c>
      <c r="BB69" s="34" t="s">
        <v>2476</v>
      </c>
      <c r="BC69" s="34" t="s">
        <v>2476</v>
      </c>
      <c r="BD69" s="34" t="s">
        <v>2476</v>
      </c>
      <c r="BE69" s="34" t="s">
        <v>2476</v>
      </c>
      <c r="BF69" s="34" t="s">
        <v>2476</v>
      </c>
      <c r="BG69" s="34" t="s">
        <v>2476</v>
      </c>
      <c r="BH69" s="34" t="s">
        <v>2476</v>
      </c>
      <c r="BI69" s="34" t="s">
        <v>2476</v>
      </c>
      <c r="BJ69" s="34" t="s">
        <v>2476</v>
      </c>
      <c r="BK69" s="34" t="s">
        <v>2476</v>
      </c>
      <c r="BL69" s="34" t="s">
        <v>2476</v>
      </c>
      <c r="BM69" s="34" t="s">
        <v>2476</v>
      </c>
      <c r="BN69" s="34" t="s">
        <v>2476</v>
      </c>
      <c r="BO69" s="34" t="s">
        <v>2476</v>
      </c>
      <c r="BP69" s="34" t="s">
        <v>2476</v>
      </c>
      <c r="BQ69" s="34" t="s">
        <v>2476</v>
      </c>
      <c r="BR69" s="34" t="s">
        <v>2476</v>
      </c>
      <c r="BS69" s="34" t="s">
        <v>2476</v>
      </c>
      <c r="BT69" s="34" t="s">
        <v>2476</v>
      </c>
      <c r="BU69" s="34" t="s">
        <v>2476</v>
      </c>
      <c r="BV69" s="34" t="s">
        <v>2476</v>
      </c>
      <c r="BW69" s="34" t="s">
        <v>2476</v>
      </c>
      <c r="BX69" s="34" t="s">
        <v>2476</v>
      </c>
      <c r="BY69" s="34" t="s">
        <v>2476</v>
      </c>
      <c r="BZ69" s="34" t="s">
        <v>2476</v>
      </c>
      <c r="CA69" s="34" t="s">
        <v>2476</v>
      </c>
      <c r="CB69" s="34" t="s">
        <v>2476</v>
      </c>
      <c r="CC69" s="34" t="s">
        <v>2476</v>
      </c>
      <c r="CD69" s="34" t="s">
        <v>2476</v>
      </c>
      <c r="CE69" s="34" t="s">
        <v>2476</v>
      </c>
      <c r="CF69" s="34" t="s">
        <v>2476</v>
      </c>
      <c r="CG69" s="34" t="s">
        <v>2476</v>
      </c>
      <c r="CH69" s="34" t="s">
        <v>2476</v>
      </c>
      <c r="CI69" s="34" t="s">
        <v>2476</v>
      </c>
      <c r="CJ69" s="34" t="s">
        <v>2476</v>
      </c>
      <c r="CK69" s="34" t="s">
        <v>2476</v>
      </c>
      <c r="CL69" s="34" t="s">
        <v>2476</v>
      </c>
      <c r="CM69" s="34" t="s">
        <v>2476</v>
      </c>
      <c r="CN69" s="34" t="s">
        <v>2476</v>
      </c>
      <c r="CO69" s="34" t="s">
        <v>2476</v>
      </c>
      <c r="CP69" s="34" t="s">
        <v>2476</v>
      </c>
      <c r="CQ69" s="34" t="s">
        <v>2476</v>
      </c>
      <c r="CR69" s="34" t="s">
        <v>2476</v>
      </c>
      <c r="CS69" s="34" t="s">
        <v>2476</v>
      </c>
      <c r="CT69" s="34" t="s">
        <v>2476</v>
      </c>
      <c r="CU69" s="34" t="s">
        <v>2476</v>
      </c>
      <c r="CV69" s="34" t="s">
        <v>2476</v>
      </c>
      <c r="CW69" s="34" t="s">
        <v>2476</v>
      </c>
      <c r="CX69" s="34" t="s">
        <v>2476</v>
      </c>
      <c r="CY69" s="34" t="s">
        <v>2476</v>
      </c>
      <c r="CZ69" s="34" t="s">
        <v>2476</v>
      </c>
      <c r="DA69" s="34" t="s">
        <v>2476</v>
      </c>
      <c r="DB69" s="34" t="s">
        <v>2476</v>
      </c>
      <c r="DC69" s="34" t="s">
        <v>2476</v>
      </c>
      <c r="DD69" s="34" t="s">
        <v>2476</v>
      </c>
      <c r="DE69" s="34" t="s">
        <v>2476</v>
      </c>
      <c r="DF69" s="34" t="s">
        <v>2476</v>
      </c>
      <c r="DG69" s="34" t="s">
        <v>2476</v>
      </c>
      <c r="DH69" s="34" t="s">
        <v>2476</v>
      </c>
      <c r="DI69" s="34" t="s">
        <v>2476</v>
      </c>
      <c r="DJ69" s="34" t="s">
        <v>2476</v>
      </c>
      <c r="DK69" s="34" t="s">
        <v>2476</v>
      </c>
      <c r="DL69" s="34" t="s">
        <v>2476</v>
      </c>
      <c r="DM69" s="34" t="s">
        <v>2476</v>
      </c>
      <c r="DN69" s="34" t="s">
        <v>2476</v>
      </c>
      <c r="DO69" s="34" t="s">
        <v>2476</v>
      </c>
      <c r="DP69" s="34" t="s">
        <v>2476</v>
      </c>
      <c r="DQ69" s="34" t="s">
        <v>2476</v>
      </c>
      <c r="DR69" s="34" t="s">
        <v>2476</v>
      </c>
      <c r="DS69" s="34" t="s">
        <v>2476</v>
      </c>
      <c r="DT69" s="34" t="s">
        <v>2476</v>
      </c>
      <c r="DU69" s="34" t="s">
        <v>2476</v>
      </c>
      <c r="DV69" s="34" t="s">
        <v>2476</v>
      </c>
      <c r="DW69" s="34" t="s">
        <v>2476</v>
      </c>
      <c r="DX69" s="34" t="s">
        <v>2476</v>
      </c>
      <c r="DY69" s="34" t="s">
        <v>2476</v>
      </c>
      <c r="DZ69" s="34" t="s">
        <v>2476</v>
      </c>
      <c r="EA69" s="34" t="s">
        <v>2476</v>
      </c>
      <c r="EB69" s="34" t="s">
        <v>2476</v>
      </c>
      <c r="EC69" s="34" t="s">
        <v>2476</v>
      </c>
      <c r="ED69" s="34" t="s">
        <v>2476</v>
      </c>
      <c r="EE69" s="34" t="s">
        <v>2476</v>
      </c>
      <c r="EF69" s="34" t="s">
        <v>2476</v>
      </c>
      <c r="EG69" s="34" t="s">
        <v>2476</v>
      </c>
      <c r="EH69" s="34" t="s">
        <v>2476</v>
      </c>
      <c r="EI69" s="34" t="s">
        <v>2476</v>
      </c>
      <c r="EJ69" s="34" t="s">
        <v>2476</v>
      </c>
      <c r="EK69" s="34" t="s">
        <v>2476</v>
      </c>
      <c r="EL69" s="34" t="s">
        <v>2476</v>
      </c>
      <c r="EM69" s="34" t="s">
        <v>2476</v>
      </c>
      <c r="EN69" s="34" t="s">
        <v>2476</v>
      </c>
      <c r="EO69" s="34" t="s">
        <v>2476</v>
      </c>
      <c r="EP69" s="34" t="s">
        <v>2476</v>
      </c>
      <c r="EQ69" s="34" t="s">
        <v>2476</v>
      </c>
      <c r="ER69" s="37" t="s">
        <v>2476</v>
      </c>
      <c r="ES69" s="26" t="s">
        <v>2477</v>
      </c>
    </row>
    <row r="70" spans="3:149" s="2" customFormat="1" ht="21.75" customHeight="1" x14ac:dyDescent="0.25">
      <c r="C70" s="33" t="s">
        <v>2476</v>
      </c>
      <c r="D70" s="34" t="s">
        <v>2476</v>
      </c>
      <c r="E70" s="34" t="s">
        <v>2476</v>
      </c>
      <c r="F70" s="34" t="s">
        <v>2476</v>
      </c>
      <c r="G70" s="34" t="s">
        <v>2476</v>
      </c>
      <c r="H70" s="34" t="s">
        <v>2476</v>
      </c>
      <c r="I70" s="34" t="s">
        <v>2476</v>
      </c>
      <c r="J70" s="34" t="s">
        <v>2476</v>
      </c>
      <c r="K70" s="34" t="s">
        <v>2476</v>
      </c>
      <c r="L70" s="34" t="s">
        <v>2476</v>
      </c>
      <c r="M70" s="34" t="s">
        <v>2476</v>
      </c>
      <c r="N70" s="34" t="s">
        <v>2476</v>
      </c>
      <c r="O70" s="34" t="s">
        <v>2476</v>
      </c>
      <c r="P70" s="34" t="s">
        <v>2476</v>
      </c>
      <c r="Q70" s="34" t="s">
        <v>2476</v>
      </c>
      <c r="R70" s="34" t="s">
        <v>2476</v>
      </c>
      <c r="S70" s="34" t="s">
        <v>2476</v>
      </c>
      <c r="T70" s="34" t="s">
        <v>2476</v>
      </c>
      <c r="U70" s="34" t="s">
        <v>2476</v>
      </c>
      <c r="V70" s="34" t="s">
        <v>2476</v>
      </c>
      <c r="W70" s="34" t="s">
        <v>2476</v>
      </c>
      <c r="X70" s="34" t="s">
        <v>2476</v>
      </c>
      <c r="Y70" s="34" t="s">
        <v>2476</v>
      </c>
      <c r="Z70" s="34" t="s">
        <v>2476</v>
      </c>
      <c r="AA70" s="34" t="s">
        <v>2476</v>
      </c>
      <c r="AB70" s="34" t="s">
        <v>2476</v>
      </c>
      <c r="AC70" s="34" t="s">
        <v>2476</v>
      </c>
      <c r="AD70" s="34" t="s">
        <v>2476</v>
      </c>
      <c r="AE70" s="34" t="s">
        <v>2476</v>
      </c>
      <c r="AF70" s="34" t="s">
        <v>2476</v>
      </c>
      <c r="AG70" s="34" t="s">
        <v>2476</v>
      </c>
      <c r="AH70" s="34" t="s">
        <v>2476</v>
      </c>
      <c r="AI70" s="34" t="s">
        <v>2476</v>
      </c>
      <c r="AJ70" s="34" t="s">
        <v>2476</v>
      </c>
      <c r="AK70" s="34" t="s">
        <v>2476</v>
      </c>
      <c r="AL70" s="34" t="s">
        <v>2476</v>
      </c>
      <c r="AM70" s="34" t="s">
        <v>2476</v>
      </c>
      <c r="AN70" s="34" t="s">
        <v>2476</v>
      </c>
      <c r="AO70" s="34" t="s">
        <v>2476</v>
      </c>
      <c r="AP70" s="34" t="s">
        <v>2476</v>
      </c>
      <c r="AQ70" s="34" t="s">
        <v>2476</v>
      </c>
      <c r="AR70" s="34" t="s">
        <v>2476</v>
      </c>
      <c r="AS70" s="34" t="s">
        <v>2476</v>
      </c>
      <c r="AT70" s="34" t="s">
        <v>2476</v>
      </c>
      <c r="AU70" s="34" t="s">
        <v>2476</v>
      </c>
      <c r="AV70" s="34" t="s">
        <v>2476</v>
      </c>
      <c r="AW70" s="34" t="s">
        <v>2476</v>
      </c>
      <c r="AX70" s="34" t="s">
        <v>2476</v>
      </c>
      <c r="AY70" s="34" t="s">
        <v>2476</v>
      </c>
      <c r="AZ70" s="34" t="s">
        <v>2476</v>
      </c>
      <c r="BA70" s="34" t="s">
        <v>2476</v>
      </c>
      <c r="BB70" s="34" t="s">
        <v>2476</v>
      </c>
      <c r="BC70" s="34" t="s">
        <v>2476</v>
      </c>
      <c r="BD70" s="34" t="s">
        <v>2476</v>
      </c>
      <c r="BE70" s="34" t="s">
        <v>2476</v>
      </c>
      <c r="BF70" s="34" t="s">
        <v>2476</v>
      </c>
      <c r="BG70" s="34" t="s">
        <v>2476</v>
      </c>
      <c r="BH70" s="34" t="s">
        <v>2476</v>
      </c>
      <c r="BI70" s="34" t="s">
        <v>2476</v>
      </c>
      <c r="BJ70" s="34" t="s">
        <v>2476</v>
      </c>
      <c r="BK70" s="34" t="s">
        <v>2476</v>
      </c>
      <c r="BL70" s="34" t="s">
        <v>2476</v>
      </c>
      <c r="BM70" s="34" t="s">
        <v>2476</v>
      </c>
      <c r="BN70" s="34" t="s">
        <v>2476</v>
      </c>
      <c r="BO70" s="34" t="s">
        <v>2476</v>
      </c>
      <c r="BP70" s="34" t="s">
        <v>2476</v>
      </c>
      <c r="BQ70" s="34" t="s">
        <v>2476</v>
      </c>
      <c r="BR70" s="34" t="s">
        <v>2476</v>
      </c>
      <c r="BS70" s="34" t="s">
        <v>2476</v>
      </c>
      <c r="BT70" s="34" t="s">
        <v>2476</v>
      </c>
      <c r="BU70" s="34" t="s">
        <v>2476</v>
      </c>
      <c r="BV70" s="34" t="s">
        <v>2476</v>
      </c>
      <c r="BW70" s="34" t="s">
        <v>2476</v>
      </c>
      <c r="BX70" s="34" t="s">
        <v>2476</v>
      </c>
      <c r="BY70" s="34" t="s">
        <v>2476</v>
      </c>
      <c r="BZ70" s="34" t="s">
        <v>2476</v>
      </c>
      <c r="CA70" s="34" t="s">
        <v>2476</v>
      </c>
      <c r="CB70" s="34" t="s">
        <v>2476</v>
      </c>
      <c r="CC70" s="34" t="s">
        <v>2476</v>
      </c>
      <c r="CD70" s="34" t="s">
        <v>2476</v>
      </c>
      <c r="CE70" s="34" t="s">
        <v>2476</v>
      </c>
      <c r="CF70" s="34" t="s">
        <v>2476</v>
      </c>
      <c r="CG70" s="34" t="s">
        <v>2476</v>
      </c>
      <c r="CH70" s="34" t="s">
        <v>2476</v>
      </c>
      <c r="CI70" s="34" t="s">
        <v>2476</v>
      </c>
      <c r="CJ70" s="34" t="s">
        <v>2476</v>
      </c>
      <c r="CK70" s="34" t="s">
        <v>2476</v>
      </c>
      <c r="CL70" s="34" t="s">
        <v>2476</v>
      </c>
      <c r="CM70" s="34" t="s">
        <v>2476</v>
      </c>
      <c r="CN70" s="34" t="s">
        <v>2476</v>
      </c>
      <c r="CO70" s="34" t="s">
        <v>2476</v>
      </c>
      <c r="CP70" s="34" t="s">
        <v>2476</v>
      </c>
      <c r="CQ70" s="34" t="s">
        <v>2476</v>
      </c>
      <c r="CR70" s="34" t="s">
        <v>2476</v>
      </c>
      <c r="CS70" s="34" t="s">
        <v>2476</v>
      </c>
      <c r="CT70" s="34" t="s">
        <v>2476</v>
      </c>
      <c r="CU70" s="34" t="s">
        <v>2476</v>
      </c>
      <c r="CV70" s="34" t="s">
        <v>2476</v>
      </c>
      <c r="CW70" s="34" t="s">
        <v>2476</v>
      </c>
      <c r="CX70" s="34" t="s">
        <v>2476</v>
      </c>
      <c r="CY70" s="34" t="s">
        <v>2476</v>
      </c>
      <c r="CZ70" s="34" t="s">
        <v>2476</v>
      </c>
      <c r="DA70" s="34" t="s">
        <v>2476</v>
      </c>
      <c r="DB70" s="34" t="s">
        <v>2476</v>
      </c>
      <c r="DC70" s="34" t="s">
        <v>2476</v>
      </c>
      <c r="DD70" s="34" t="s">
        <v>2476</v>
      </c>
      <c r="DE70" s="34" t="s">
        <v>2476</v>
      </c>
      <c r="DF70" s="34" t="s">
        <v>2476</v>
      </c>
      <c r="DG70" s="34" t="s">
        <v>2476</v>
      </c>
      <c r="DH70" s="34" t="s">
        <v>2476</v>
      </c>
      <c r="DI70" s="34" t="s">
        <v>2476</v>
      </c>
      <c r="DJ70" s="34" t="s">
        <v>2476</v>
      </c>
      <c r="DK70" s="34" t="s">
        <v>2476</v>
      </c>
      <c r="DL70" s="34" t="s">
        <v>2476</v>
      </c>
      <c r="DM70" s="34" t="s">
        <v>2476</v>
      </c>
      <c r="DN70" s="34" t="s">
        <v>2476</v>
      </c>
      <c r="DO70" s="34" t="s">
        <v>2476</v>
      </c>
      <c r="DP70" s="34" t="s">
        <v>2476</v>
      </c>
      <c r="DQ70" s="34" t="s">
        <v>2476</v>
      </c>
      <c r="DR70" s="34" t="s">
        <v>2476</v>
      </c>
      <c r="DS70" s="34" t="s">
        <v>2476</v>
      </c>
      <c r="DT70" s="34" t="s">
        <v>2476</v>
      </c>
      <c r="DU70" s="34" t="s">
        <v>2476</v>
      </c>
      <c r="DV70" s="34" t="s">
        <v>2476</v>
      </c>
      <c r="DW70" s="34" t="s">
        <v>2476</v>
      </c>
      <c r="DX70" s="34" t="s">
        <v>2476</v>
      </c>
      <c r="DY70" s="34" t="s">
        <v>2476</v>
      </c>
      <c r="DZ70" s="34" t="s">
        <v>2476</v>
      </c>
      <c r="EA70" s="34" t="s">
        <v>2476</v>
      </c>
      <c r="EB70" s="34" t="s">
        <v>2476</v>
      </c>
      <c r="EC70" s="34" t="s">
        <v>2476</v>
      </c>
      <c r="ED70" s="34" t="s">
        <v>2476</v>
      </c>
      <c r="EE70" s="34" t="s">
        <v>2476</v>
      </c>
      <c r="EF70" s="34" t="s">
        <v>2476</v>
      </c>
      <c r="EG70" s="34" t="s">
        <v>2476</v>
      </c>
      <c r="EH70" s="34" t="s">
        <v>2476</v>
      </c>
      <c r="EI70" s="34" t="s">
        <v>2476</v>
      </c>
      <c r="EJ70" s="34" t="s">
        <v>2476</v>
      </c>
      <c r="EK70" s="34" t="s">
        <v>2476</v>
      </c>
      <c r="EL70" s="34" t="s">
        <v>2476</v>
      </c>
      <c r="EM70" s="34" t="s">
        <v>2476</v>
      </c>
      <c r="EN70" s="34" t="s">
        <v>2476</v>
      </c>
      <c r="EO70" s="34" t="s">
        <v>2476</v>
      </c>
      <c r="EP70" s="34" t="s">
        <v>2476</v>
      </c>
      <c r="EQ70" s="34" t="s">
        <v>2476</v>
      </c>
      <c r="ER70" s="37" t="s">
        <v>2476</v>
      </c>
      <c r="ES70" s="26" t="s">
        <v>2477</v>
      </c>
    </row>
    <row r="71" spans="3:149" s="2" customFormat="1" ht="21.75" customHeight="1" x14ac:dyDescent="0.25">
      <c r="C71" s="33" t="s">
        <v>2476</v>
      </c>
      <c r="D71" s="34" t="s">
        <v>2476</v>
      </c>
      <c r="E71" s="34" t="s">
        <v>2476</v>
      </c>
      <c r="F71" s="34" t="s">
        <v>2476</v>
      </c>
      <c r="G71" s="34" t="s">
        <v>2476</v>
      </c>
      <c r="H71" s="34" t="s">
        <v>2476</v>
      </c>
      <c r="I71" s="34" t="s">
        <v>2476</v>
      </c>
      <c r="J71" s="34" t="s">
        <v>2476</v>
      </c>
      <c r="K71" s="34" t="s">
        <v>2476</v>
      </c>
      <c r="L71" s="34" t="s">
        <v>2476</v>
      </c>
      <c r="M71" s="34" t="s">
        <v>2476</v>
      </c>
      <c r="N71" s="34" t="s">
        <v>2476</v>
      </c>
      <c r="O71" s="34" t="s">
        <v>2476</v>
      </c>
      <c r="P71" s="34" t="s">
        <v>2476</v>
      </c>
      <c r="Q71" s="34" t="s">
        <v>2476</v>
      </c>
      <c r="R71" s="34" t="s">
        <v>2476</v>
      </c>
      <c r="S71" s="34" t="s">
        <v>2476</v>
      </c>
      <c r="T71" s="34" t="s">
        <v>2476</v>
      </c>
      <c r="U71" s="34" t="s">
        <v>2476</v>
      </c>
      <c r="V71" s="34" t="s">
        <v>2476</v>
      </c>
      <c r="W71" s="34" t="s">
        <v>2476</v>
      </c>
      <c r="X71" s="34" t="s">
        <v>2476</v>
      </c>
      <c r="Y71" s="34" t="s">
        <v>2476</v>
      </c>
      <c r="Z71" s="34" t="s">
        <v>2476</v>
      </c>
      <c r="AA71" s="34" t="s">
        <v>2476</v>
      </c>
      <c r="AB71" s="34" t="s">
        <v>2476</v>
      </c>
      <c r="AC71" s="34" t="s">
        <v>2476</v>
      </c>
      <c r="AD71" s="34" t="s">
        <v>2476</v>
      </c>
      <c r="AE71" s="34" t="s">
        <v>2476</v>
      </c>
      <c r="AF71" s="34" t="s">
        <v>2476</v>
      </c>
      <c r="AG71" s="34" t="s">
        <v>2476</v>
      </c>
      <c r="AH71" s="34" t="s">
        <v>2476</v>
      </c>
      <c r="AI71" s="34" t="s">
        <v>2476</v>
      </c>
      <c r="AJ71" s="34" t="s">
        <v>2476</v>
      </c>
      <c r="AK71" s="34" t="s">
        <v>2476</v>
      </c>
      <c r="AL71" s="34" t="s">
        <v>2476</v>
      </c>
      <c r="AM71" s="34" t="s">
        <v>2476</v>
      </c>
      <c r="AN71" s="34" t="s">
        <v>2476</v>
      </c>
      <c r="AO71" s="34" t="s">
        <v>2476</v>
      </c>
      <c r="AP71" s="34" t="s">
        <v>2476</v>
      </c>
      <c r="AQ71" s="34" t="s">
        <v>2476</v>
      </c>
      <c r="AR71" s="34" t="s">
        <v>2476</v>
      </c>
      <c r="AS71" s="34" t="s">
        <v>2476</v>
      </c>
      <c r="AT71" s="34" t="s">
        <v>2476</v>
      </c>
      <c r="AU71" s="34" t="s">
        <v>2476</v>
      </c>
      <c r="AV71" s="34" t="s">
        <v>2476</v>
      </c>
      <c r="AW71" s="34" t="s">
        <v>2476</v>
      </c>
      <c r="AX71" s="34" t="s">
        <v>2476</v>
      </c>
      <c r="AY71" s="34" t="s">
        <v>2476</v>
      </c>
      <c r="AZ71" s="34" t="s">
        <v>2476</v>
      </c>
      <c r="BA71" s="34" t="s">
        <v>2476</v>
      </c>
      <c r="BB71" s="34" t="s">
        <v>2476</v>
      </c>
      <c r="BC71" s="34" t="s">
        <v>2476</v>
      </c>
      <c r="BD71" s="34" t="s">
        <v>2476</v>
      </c>
      <c r="BE71" s="34" t="s">
        <v>2476</v>
      </c>
      <c r="BF71" s="34" t="s">
        <v>2476</v>
      </c>
      <c r="BG71" s="34" t="s">
        <v>2476</v>
      </c>
      <c r="BH71" s="34" t="s">
        <v>2476</v>
      </c>
      <c r="BI71" s="34" t="s">
        <v>2476</v>
      </c>
      <c r="BJ71" s="34" t="s">
        <v>2476</v>
      </c>
      <c r="BK71" s="34" t="s">
        <v>2476</v>
      </c>
      <c r="BL71" s="34" t="s">
        <v>2476</v>
      </c>
      <c r="BM71" s="34" t="s">
        <v>2476</v>
      </c>
      <c r="BN71" s="34" t="s">
        <v>2476</v>
      </c>
      <c r="BO71" s="34" t="s">
        <v>2476</v>
      </c>
      <c r="BP71" s="34" t="s">
        <v>2476</v>
      </c>
      <c r="BQ71" s="34" t="s">
        <v>2476</v>
      </c>
      <c r="BR71" s="34" t="s">
        <v>2476</v>
      </c>
      <c r="BS71" s="34" t="s">
        <v>2476</v>
      </c>
      <c r="BT71" s="34" t="s">
        <v>2476</v>
      </c>
      <c r="BU71" s="34" t="s">
        <v>2476</v>
      </c>
      <c r="BV71" s="34" t="s">
        <v>2476</v>
      </c>
      <c r="BW71" s="34" t="s">
        <v>2476</v>
      </c>
      <c r="BX71" s="34" t="s">
        <v>2476</v>
      </c>
      <c r="BY71" s="34" t="s">
        <v>2476</v>
      </c>
      <c r="BZ71" s="34" t="s">
        <v>2476</v>
      </c>
      <c r="CA71" s="34" t="s">
        <v>2476</v>
      </c>
      <c r="CB71" s="34" t="s">
        <v>2476</v>
      </c>
      <c r="CC71" s="34" t="s">
        <v>2476</v>
      </c>
      <c r="CD71" s="34" t="s">
        <v>2476</v>
      </c>
      <c r="CE71" s="34" t="s">
        <v>2476</v>
      </c>
      <c r="CF71" s="34" t="s">
        <v>2476</v>
      </c>
      <c r="CG71" s="34" t="s">
        <v>2476</v>
      </c>
      <c r="CH71" s="34" t="s">
        <v>2476</v>
      </c>
      <c r="CI71" s="34" t="s">
        <v>2476</v>
      </c>
      <c r="CJ71" s="34" t="s">
        <v>2476</v>
      </c>
      <c r="CK71" s="34" t="s">
        <v>2476</v>
      </c>
      <c r="CL71" s="34" t="s">
        <v>2476</v>
      </c>
      <c r="CM71" s="34" t="s">
        <v>2476</v>
      </c>
      <c r="CN71" s="34" t="s">
        <v>2476</v>
      </c>
      <c r="CO71" s="34" t="s">
        <v>2476</v>
      </c>
      <c r="CP71" s="34" t="s">
        <v>2476</v>
      </c>
      <c r="CQ71" s="34" t="s">
        <v>2476</v>
      </c>
      <c r="CR71" s="34" t="s">
        <v>2476</v>
      </c>
      <c r="CS71" s="34" t="s">
        <v>2476</v>
      </c>
      <c r="CT71" s="34" t="s">
        <v>2476</v>
      </c>
      <c r="CU71" s="34" t="s">
        <v>2476</v>
      </c>
      <c r="CV71" s="34" t="s">
        <v>2476</v>
      </c>
      <c r="CW71" s="34" t="s">
        <v>2476</v>
      </c>
      <c r="CX71" s="34" t="s">
        <v>2476</v>
      </c>
      <c r="CY71" s="34" t="s">
        <v>2476</v>
      </c>
      <c r="CZ71" s="34" t="s">
        <v>2476</v>
      </c>
      <c r="DA71" s="34" t="s">
        <v>2476</v>
      </c>
      <c r="DB71" s="34" t="s">
        <v>2476</v>
      </c>
      <c r="DC71" s="34" t="s">
        <v>2476</v>
      </c>
      <c r="DD71" s="34" t="s">
        <v>2476</v>
      </c>
      <c r="DE71" s="34" t="s">
        <v>2476</v>
      </c>
      <c r="DF71" s="34" t="s">
        <v>2476</v>
      </c>
      <c r="DG71" s="34" t="s">
        <v>2476</v>
      </c>
      <c r="DH71" s="34" t="s">
        <v>2476</v>
      </c>
      <c r="DI71" s="34" t="s">
        <v>2476</v>
      </c>
      <c r="DJ71" s="34" t="s">
        <v>2476</v>
      </c>
      <c r="DK71" s="34" t="s">
        <v>2476</v>
      </c>
      <c r="DL71" s="34" t="s">
        <v>2476</v>
      </c>
      <c r="DM71" s="34" t="s">
        <v>2476</v>
      </c>
      <c r="DN71" s="34" t="s">
        <v>2476</v>
      </c>
      <c r="DO71" s="34" t="s">
        <v>2476</v>
      </c>
      <c r="DP71" s="34" t="s">
        <v>2476</v>
      </c>
      <c r="DQ71" s="34" t="s">
        <v>2476</v>
      </c>
      <c r="DR71" s="34" t="s">
        <v>2476</v>
      </c>
      <c r="DS71" s="34" t="s">
        <v>2476</v>
      </c>
      <c r="DT71" s="34" t="s">
        <v>2476</v>
      </c>
      <c r="DU71" s="34" t="s">
        <v>2476</v>
      </c>
      <c r="DV71" s="34" t="s">
        <v>2476</v>
      </c>
      <c r="DW71" s="34" t="s">
        <v>2476</v>
      </c>
      <c r="DX71" s="34" t="s">
        <v>2476</v>
      </c>
      <c r="DY71" s="34" t="s">
        <v>2476</v>
      </c>
      <c r="DZ71" s="34" t="s">
        <v>2476</v>
      </c>
      <c r="EA71" s="34" t="s">
        <v>2476</v>
      </c>
      <c r="EB71" s="34" t="s">
        <v>2476</v>
      </c>
      <c r="EC71" s="34" t="s">
        <v>2476</v>
      </c>
      <c r="ED71" s="34" t="s">
        <v>2476</v>
      </c>
      <c r="EE71" s="34" t="s">
        <v>2476</v>
      </c>
      <c r="EF71" s="34" t="s">
        <v>2476</v>
      </c>
      <c r="EG71" s="34" t="s">
        <v>2476</v>
      </c>
      <c r="EH71" s="34" t="s">
        <v>2476</v>
      </c>
      <c r="EI71" s="34" t="s">
        <v>2476</v>
      </c>
      <c r="EJ71" s="34" t="s">
        <v>2476</v>
      </c>
      <c r="EK71" s="34" t="s">
        <v>2476</v>
      </c>
      <c r="EL71" s="34" t="s">
        <v>2476</v>
      </c>
      <c r="EM71" s="34" t="s">
        <v>2476</v>
      </c>
      <c r="EN71" s="34" t="s">
        <v>2476</v>
      </c>
      <c r="EO71" s="34" t="s">
        <v>2476</v>
      </c>
      <c r="EP71" s="34" t="s">
        <v>2476</v>
      </c>
      <c r="EQ71" s="34" t="s">
        <v>2476</v>
      </c>
      <c r="ER71" s="37" t="s">
        <v>2476</v>
      </c>
      <c r="ES71" s="26" t="s">
        <v>2477</v>
      </c>
    </row>
    <row r="72" spans="3:149" s="2" customFormat="1" ht="21.75" customHeight="1" x14ac:dyDescent="0.25">
      <c r="C72" s="33" t="s">
        <v>2476</v>
      </c>
      <c r="D72" s="34" t="s">
        <v>2476</v>
      </c>
      <c r="E72" s="34" t="s">
        <v>2476</v>
      </c>
      <c r="F72" s="34" t="s">
        <v>2476</v>
      </c>
      <c r="G72" s="34" t="s">
        <v>2476</v>
      </c>
      <c r="H72" s="34" t="s">
        <v>2476</v>
      </c>
      <c r="I72" s="34" t="s">
        <v>2476</v>
      </c>
      <c r="J72" s="34" t="s">
        <v>2476</v>
      </c>
      <c r="K72" s="34" t="s">
        <v>2476</v>
      </c>
      <c r="L72" s="34" t="s">
        <v>2476</v>
      </c>
      <c r="M72" s="34" t="s">
        <v>2476</v>
      </c>
      <c r="N72" s="34" t="s">
        <v>2476</v>
      </c>
      <c r="O72" s="34" t="s">
        <v>2476</v>
      </c>
      <c r="P72" s="34" t="s">
        <v>2476</v>
      </c>
      <c r="Q72" s="34" t="s">
        <v>2476</v>
      </c>
      <c r="R72" s="34" t="s">
        <v>2476</v>
      </c>
      <c r="S72" s="34" t="s">
        <v>2476</v>
      </c>
      <c r="T72" s="34" t="s">
        <v>2476</v>
      </c>
      <c r="U72" s="34" t="s">
        <v>2476</v>
      </c>
      <c r="V72" s="34" t="s">
        <v>2476</v>
      </c>
      <c r="W72" s="34" t="s">
        <v>2476</v>
      </c>
      <c r="X72" s="34" t="s">
        <v>2476</v>
      </c>
      <c r="Y72" s="34" t="s">
        <v>2476</v>
      </c>
      <c r="Z72" s="34" t="s">
        <v>2476</v>
      </c>
      <c r="AA72" s="34" t="s">
        <v>2476</v>
      </c>
      <c r="AB72" s="34" t="s">
        <v>2476</v>
      </c>
      <c r="AC72" s="34" t="s">
        <v>2476</v>
      </c>
      <c r="AD72" s="34" t="s">
        <v>2476</v>
      </c>
      <c r="AE72" s="34" t="s">
        <v>2476</v>
      </c>
      <c r="AF72" s="34" t="s">
        <v>2476</v>
      </c>
      <c r="AG72" s="34" t="s">
        <v>2476</v>
      </c>
      <c r="AH72" s="34" t="s">
        <v>2476</v>
      </c>
      <c r="AI72" s="34" t="s">
        <v>2476</v>
      </c>
      <c r="AJ72" s="34" t="s">
        <v>2476</v>
      </c>
      <c r="AK72" s="34" t="s">
        <v>2476</v>
      </c>
      <c r="AL72" s="34" t="s">
        <v>2476</v>
      </c>
      <c r="AM72" s="34" t="s">
        <v>2476</v>
      </c>
      <c r="AN72" s="34" t="s">
        <v>2476</v>
      </c>
      <c r="AO72" s="34" t="s">
        <v>2476</v>
      </c>
      <c r="AP72" s="34" t="s">
        <v>2476</v>
      </c>
      <c r="AQ72" s="34" t="s">
        <v>2476</v>
      </c>
      <c r="AR72" s="34" t="s">
        <v>2476</v>
      </c>
      <c r="AS72" s="34" t="s">
        <v>2476</v>
      </c>
      <c r="AT72" s="34" t="s">
        <v>2476</v>
      </c>
      <c r="AU72" s="34" t="s">
        <v>2476</v>
      </c>
      <c r="AV72" s="34" t="s">
        <v>2476</v>
      </c>
      <c r="AW72" s="34" t="s">
        <v>2476</v>
      </c>
      <c r="AX72" s="34" t="s">
        <v>2476</v>
      </c>
      <c r="AY72" s="34" t="s">
        <v>2476</v>
      </c>
      <c r="AZ72" s="34" t="s">
        <v>2476</v>
      </c>
      <c r="BA72" s="34" t="s">
        <v>2476</v>
      </c>
      <c r="BB72" s="34" t="s">
        <v>2476</v>
      </c>
      <c r="BC72" s="34" t="s">
        <v>2476</v>
      </c>
      <c r="BD72" s="34" t="s">
        <v>2476</v>
      </c>
      <c r="BE72" s="34" t="s">
        <v>2476</v>
      </c>
      <c r="BF72" s="34" t="s">
        <v>2476</v>
      </c>
      <c r="BG72" s="34" t="s">
        <v>2476</v>
      </c>
      <c r="BH72" s="34" t="s">
        <v>2476</v>
      </c>
      <c r="BI72" s="34" t="s">
        <v>2476</v>
      </c>
      <c r="BJ72" s="34" t="s">
        <v>2476</v>
      </c>
      <c r="BK72" s="34" t="s">
        <v>2476</v>
      </c>
      <c r="BL72" s="34" t="s">
        <v>2476</v>
      </c>
      <c r="BM72" s="34" t="s">
        <v>2476</v>
      </c>
      <c r="BN72" s="34" t="s">
        <v>2476</v>
      </c>
      <c r="BO72" s="34" t="s">
        <v>2476</v>
      </c>
      <c r="BP72" s="34" t="s">
        <v>2476</v>
      </c>
      <c r="BQ72" s="34" t="s">
        <v>2476</v>
      </c>
      <c r="BR72" s="34" t="s">
        <v>2476</v>
      </c>
      <c r="BS72" s="34" t="s">
        <v>2476</v>
      </c>
      <c r="BT72" s="34" t="s">
        <v>2476</v>
      </c>
      <c r="BU72" s="34" t="s">
        <v>2476</v>
      </c>
      <c r="BV72" s="34" t="s">
        <v>2476</v>
      </c>
      <c r="BW72" s="34" t="s">
        <v>2476</v>
      </c>
      <c r="BX72" s="34" t="s">
        <v>2476</v>
      </c>
      <c r="BY72" s="34" t="s">
        <v>2476</v>
      </c>
      <c r="BZ72" s="34" t="s">
        <v>2476</v>
      </c>
      <c r="CA72" s="34" t="s">
        <v>2476</v>
      </c>
      <c r="CB72" s="34" t="s">
        <v>2476</v>
      </c>
      <c r="CC72" s="34" t="s">
        <v>2476</v>
      </c>
      <c r="CD72" s="34" t="s">
        <v>2476</v>
      </c>
      <c r="CE72" s="34" t="s">
        <v>2476</v>
      </c>
      <c r="CF72" s="34" t="s">
        <v>2476</v>
      </c>
      <c r="CG72" s="34" t="s">
        <v>2476</v>
      </c>
      <c r="CH72" s="34" t="s">
        <v>2476</v>
      </c>
      <c r="CI72" s="34" t="s">
        <v>2476</v>
      </c>
      <c r="CJ72" s="34" t="s">
        <v>2476</v>
      </c>
      <c r="CK72" s="34" t="s">
        <v>2476</v>
      </c>
      <c r="CL72" s="34" t="s">
        <v>2476</v>
      </c>
      <c r="CM72" s="34" t="s">
        <v>2476</v>
      </c>
      <c r="CN72" s="34" t="s">
        <v>2476</v>
      </c>
      <c r="CO72" s="34" t="s">
        <v>2476</v>
      </c>
      <c r="CP72" s="34" t="s">
        <v>2476</v>
      </c>
      <c r="CQ72" s="34" t="s">
        <v>2476</v>
      </c>
      <c r="CR72" s="34" t="s">
        <v>2476</v>
      </c>
      <c r="CS72" s="34" t="s">
        <v>2476</v>
      </c>
      <c r="CT72" s="34" t="s">
        <v>2476</v>
      </c>
      <c r="CU72" s="34" t="s">
        <v>2476</v>
      </c>
      <c r="CV72" s="34" t="s">
        <v>2476</v>
      </c>
      <c r="CW72" s="34" t="s">
        <v>2476</v>
      </c>
      <c r="CX72" s="34" t="s">
        <v>2476</v>
      </c>
      <c r="CY72" s="34" t="s">
        <v>2476</v>
      </c>
      <c r="CZ72" s="34" t="s">
        <v>2476</v>
      </c>
      <c r="DA72" s="34" t="s">
        <v>2476</v>
      </c>
      <c r="DB72" s="34" t="s">
        <v>2476</v>
      </c>
      <c r="DC72" s="34" t="s">
        <v>2476</v>
      </c>
      <c r="DD72" s="34" t="s">
        <v>2476</v>
      </c>
      <c r="DE72" s="34" t="s">
        <v>2476</v>
      </c>
      <c r="DF72" s="34" t="s">
        <v>2476</v>
      </c>
      <c r="DG72" s="34" t="s">
        <v>2476</v>
      </c>
      <c r="DH72" s="34" t="s">
        <v>2476</v>
      </c>
      <c r="DI72" s="34" t="s">
        <v>2476</v>
      </c>
      <c r="DJ72" s="34" t="s">
        <v>2476</v>
      </c>
      <c r="DK72" s="34" t="s">
        <v>2476</v>
      </c>
      <c r="DL72" s="34" t="s">
        <v>2476</v>
      </c>
      <c r="DM72" s="34" t="s">
        <v>2476</v>
      </c>
      <c r="DN72" s="34" t="s">
        <v>2476</v>
      </c>
      <c r="DO72" s="34" t="s">
        <v>2476</v>
      </c>
      <c r="DP72" s="34" t="s">
        <v>2476</v>
      </c>
      <c r="DQ72" s="34" t="s">
        <v>2476</v>
      </c>
      <c r="DR72" s="34" t="s">
        <v>2476</v>
      </c>
      <c r="DS72" s="34" t="s">
        <v>2476</v>
      </c>
      <c r="DT72" s="34" t="s">
        <v>2476</v>
      </c>
      <c r="DU72" s="34" t="s">
        <v>2476</v>
      </c>
      <c r="DV72" s="34" t="s">
        <v>2476</v>
      </c>
      <c r="DW72" s="34" t="s">
        <v>2476</v>
      </c>
      <c r="DX72" s="34" t="s">
        <v>2476</v>
      </c>
      <c r="DY72" s="34" t="s">
        <v>2476</v>
      </c>
      <c r="DZ72" s="34" t="s">
        <v>2476</v>
      </c>
      <c r="EA72" s="34" t="s">
        <v>2476</v>
      </c>
      <c r="EB72" s="34" t="s">
        <v>2476</v>
      </c>
      <c r="EC72" s="34" t="s">
        <v>2476</v>
      </c>
      <c r="ED72" s="34" t="s">
        <v>2476</v>
      </c>
      <c r="EE72" s="34" t="s">
        <v>2476</v>
      </c>
      <c r="EF72" s="34" t="s">
        <v>2476</v>
      </c>
      <c r="EG72" s="34" t="s">
        <v>2476</v>
      </c>
      <c r="EH72" s="34" t="s">
        <v>2476</v>
      </c>
      <c r="EI72" s="34" t="s">
        <v>2476</v>
      </c>
      <c r="EJ72" s="34" t="s">
        <v>2476</v>
      </c>
      <c r="EK72" s="34" t="s">
        <v>2476</v>
      </c>
      <c r="EL72" s="34" t="s">
        <v>2476</v>
      </c>
      <c r="EM72" s="34" t="s">
        <v>2476</v>
      </c>
      <c r="EN72" s="34" t="s">
        <v>2476</v>
      </c>
      <c r="EO72" s="34" t="s">
        <v>2476</v>
      </c>
      <c r="EP72" s="34" t="s">
        <v>2476</v>
      </c>
      <c r="EQ72" s="34" t="s">
        <v>2476</v>
      </c>
      <c r="ER72" s="37" t="s">
        <v>2476</v>
      </c>
      <c r="ES72" s="26" t="s">
        <v>2477</v>
      </c>
    </row>
    <row r="73" spans="3:149" s="2" customFormat="1" ht="21.75" customHeight="1" x14ac:dyDescent="0.25">
      <c r="C73" s="33" t="s">
        <v>2476</v>
      </c>
      <c r="D73" s="34" t="s">
        <v>2476</v>
      </c>
      <c r="E73" s="34" t="s">
        <v>2476</v>
      </c>
      <c r="F73" s="34" t="s">
        <v>2476</v>
      </c>
      <c r="G73" s="34" t="s">
        <v>2476</v>
      </c>
      <c r="H73" s="34" t="s">
        <v>2476</v>
      </c>
      <c r="I73" s="34" t="s">
        <v>2476</v>
      </c>
      <c r="J73" s="34" t="s">
        <v>2476</v>
      </c>
      <c r="K73" s="34" t="s">
        <v>2476</v>
      </c>
      <c r="L73" s="34" t="s">
        <v>2476</v>
      </c>
      <c r="M73" s="34" t="s">
        <v>2476</v>
      </c>
      <c r="N73" s="34" t="s">
        <v>2476</v>
      </c>
      <c r="O73" s="34" t="s">
        <v>2476</v>
      </c>
      <c r="P73" s="34" t="s">
        <v>2476</v>
      </c>
      <c r="Q73" s="34" t="s">
        <v>2476</v>
      </c>
      <c r="R73" s="34" t="s">
        <v>2476</v>
      </c>
      <c r="S73" s="34" t="s">
        <v>2476</v>
      </c>
      <c r="T73" s="34" t="s">
        <v>2476</v>
      </c>
      <c r="U73" s="34" t="s">
        <v>2476</v>
      </c>
      <c r="V73" s="34" t="s">
        <v>2476</v>
      </c>
      <c r="W73" s="34" t="s">
        <v>2476</v>
      </c>
      <c r="X73" s="34" t="s">
        <v>2476</v>
      </c>
      <c r="Y73" s="34" t="s">
        <v>2476</v>
      </c>
      <c r="Z73" s="34" t="s">
        <v>2476</v>
      </c>
      <c r="AA73" s="34" t="s">
        <v>2476</v>
      </c>
      <c r="AB73" s="34" t="s">
        <v>2476</v>
      </c>
      <c r="AC73" s="34" t="s">
        <v>2476</v>
      </c>
      <c r="AD73" s="34" t="s">
        <v>2476</v>
      </c>
      <c r="AE73" s="34" t="s">
        <v>2476</v>
      </c>
      <c r="AF73" s="34" t="s">
        <v>2476</v>
      </c>
      <c r="AG73" s="34" t="s">
        <v>2476</v>
      </c>
      <c r="AH73" s="34" t="s">
        <v>2476</v>
      </c>
      <c r="AI73" s="34" t="s">
        <v>2476</v>
      </c>
      <c r="AJ73" s="34" t="s">
        <v>2476</v>
      </c>
      <c r="AK73" s="34" t="s">
        <v>2476</v>
      </c>
      <c r="AL73" s="34" t="s">
        <v>2476</v>
      </c>
      <c r="AM73" s="34" t="s">
        <v>2476</v>
      </c>
      <c r="AN73" s="34" t="s">
        <v>2476</v>
      </c>
      <c r="AO73" s="34" t="s">
        <v>2476</v>
      </c>
      <c r="AP73" s="34" t="s">
        <v>2476</v>
      </c>
      <c r="AQ73" s="34" t="s">
        <v>2476</v>
      </c>
      <c r="AR73" s="34" t="s">
        <v>2476</v>
      </c>
      <c r="AS73" s="34" t="s">
        <v>2476</v>
      </c>
      <c r="AT73" s="34" t="s">
        <v>2476</v>
      </c>
      <c r="AU73" s="34" t="s">
        <v>2476</v>
      </c>
      <c r="AV73" s="34" t="s">
        <v>2476</v>
      </c>
      <c r="AW73" s="34" t="s">
        <v>2476</v>
      </c>
      <c r="AX73" s="34" t="s">
        <v>2476</v>
      </c>
      <c r="AY73" s="34" t="s">
        <v>2476</v>
      </c>
      <c r="AZ73" s="34" t="s">
        <v>2476</v>
      </c>
      <c r="BA73" s="34" t="s">
        <v>2476</v>
      </c>
      <c r="BB73" s="34" t="s">
        <v>2476</v>
      </c>
      <c r="BC73" s="34" t="s">
        <v>2476</v>
      </c>
      <c r="BD73" s="34" t="s">
        <v>2476</v>
      </c>
      <c r="BE73" s="34" t="s">
        <v>2476</v>
      </c>
      <c r="BF73" s="34" t="s">
        <v>2476</v>
      </c>
      <c r="BG73" s="34" t="s">
        <v>2476</v>
      </c>
      <c r="BH73" s="34" t="s">
        <v>2476</v>
      </c>
      <c r="BI73" s="34" t="s">
        <v>2476</v>
      </c>
      <c r="BJ73" s="34" t="s">
        <v>2476</v>
      </c>
      <c r="BK73" s="34" t="s">
        <v>2476</v>
      </c>
      <c r="BL73" s="34" t="s">
        <v>2476</v>
      </c>
      <c r="BM73" s="34" t="s">
        <v>2476</v>
      </c>
      <c r="BN73" s="34" t="s">
        <v>2476</v>
      </c>
      <c r="BO73" s="34" t="s">
        <v>2476</v>
      </c>
      <c r="BP73" s="34" t="s">
        <v>2476</v>
      </c>
      <c r="BQ73" s="34" t="s">
        <v>2476</v>
      </c>
      <c r="BR73" s="34" t="s">
        <v>2476</v>
      </c>
      <c r="BS73" s="34" t="s">
        <v>2476</v>
      </c>
      <c r="BT73" s="34" t="s">
        <v>2476</v>
      </c>
      <c r="BU73" s="34" t="s">
        <v>2476</v>
      </c>
      <c r="BV73" s="34" t="s">
        <v>2476</v>
      </c>
      <c r="BW73" s="34" t="s">
        <v>2476</v>
      </c>
      <c r="BX73" s="34" t="s">
        <v>2476</v>
      </c>
      <c r="BY73" s="34" t="s">
        <v>2476</v>
      </c>
      <c r="BZ73" s="34" t="s">
        <v>2476</v>
      </c>
      <c r="CA73" s="34" t="s">
        <v>2476</v>
      </c>
      <c r="CB73" s="34" t="s">
        <v>2476</v>
      </c>
      <c r="CC73" s="34" t="s">
        <v>2476</v>
      </c>
      <c r="CD73" s="34" t="s">
        <v>2476</v>
      </c>
      <c r="CE73" s="34" t="s">
        <v>2476</v>
      </c>
      <c r="CF73" s="34" t="s">
        <v>2476</v>
      </c>
      <c r="CG73" s="34" t="s">
        <v>2476</v>
      </c>
      <c r="CH73" s="34" t="s">
        <v>2476</v>
      </c>
      <c r="CI73" s="34" t="s">
        <v>2476</v>
      </c>
      <c r="CJ73" s="34" t="s">
        <v>2476</v>
      </c>
      <c r="CK73" s="34" t="s">
        <v>2476</v>
      </c>
      <c r="CL73" s="34" t="s">
        <v>2476</v>
      </c>
      <c r="CM73" s="34" t="s">
        <v>2476</v>
      </c>
      <c r="CN73" s="34" t="s">
        <v>2476</v>
      </c>
      <c r="CO73" s="34" t="s">
        <v>2476</v>
      </c>
      <c r="CP73" s="34" t="s">
        <v>2476</v>
      </c>
      <c r="CQ73" s="34" t="s">
        <v>2476</v>
      </c>
      <c r="CR73" s="34" t="s">
        <v>2476</v>
      </c>
      <c r="CS73" s="34" t="s">
        <v>2476</v>
      </c>
      <c r="CT73" s="34" t="s">
        <v>2476</v>
      </c>
      <c r="CU73" s="34" t="s">
        <v>2476</v>
      </c>
      <c r="CV73" s="34" t="s">
        <v>2476</v>
      </c>
      <c r="CW73" s="34" t="s">
        <v>2476</v>
      </c>
      <c r="CX73" s="34" t="s">
        <v>2476</v>
      </c>
      <c r="CY73" s="34" t="s">
        <v>2476</v>
      </c>
      <c r="CZ73" s="34" t="s">
        <v>2476</v>
      </c>
      <c r="DA73" s="34" t="s">
        <v>2476</v>
      </c>
      <c r="DB73" s="34" t="s">
        <v>2476</v>
      </c>
      <c r="DC73" s="34" t="s">
        <v>2476</v>
      </c>
      <c r="DD73" s="34" t="s">
        <v>2476</v>
      </c>
      <c r="DE73" s="34" t="s">
        <v>2476</v>
      </c>
      <c r="DF73" s="34" t="s">
        <v>2476</v>
      </c>
      <c r="DG73" s="34" t="s">
        <v>2476</v>
      </c>
      <c r="DH73" s="34" t="s">
        <v>2476</v>
      </c>
      <c r="DI73" s="34" t="s">
        <v>2476</v>
      </c>
      <c r="DJ73" s="34" t="s">
        <v>2476</v>
      </c>
      <c r="DK73" s="34" t="s">
        <v>2476</v>
      </c>
      <c r="DL73" s="34" t="s">
        <v>2476</v>
      </c>
      <c r="DM73" s="34" t="s">
        <v>2476</v>
      </c>
      <c r="DN73" s="34" t="s">
        <v>2476</v>
      </c>
      <c r="DO73" s="34" t="s">
        <v>2476</v>
      </c>
      <c r="DP73" s="34" t="s">
        <v>2476</v>
      </c>
      <c r="DQ73" s="34" t="s">
        <v>2476</v>
      </c>
      <c r="DR73" s="34" t="s">
        <v>2476</v>
      </c>
      <c r="DS73" s="34" t="s">
        <v>2476</v>
      </c>
      <c r="DT73" s="34" t="s">
        <v>2476</v>
      </c>
      <c r="DU73" s="34" t="s">
        <v>2476</v>
      </c>
      <c r="DV73" s="34" t="s">
        <v>2476</v>
      </c>
      <c r="DW73" s="34" t="s">
        <v>2476</v>
      </c>
      <c r="DX73" s="34" t="s">
        <v>2476</v>
      </c>
      <c r="DY73" s="34" t="s">
        <v>2476</v>
      </c>
      <c r="DZ73" s="34" t="s">
        <v>2476</v>
      </c>
      <c r="EA73" s="34" t="s">
        <v>2476</v>
      </c>
      <c r="EB73" s="34" t="s">
        <v>2476</v>
      </c>
      <c r="EC73" s="34" t="s">
        <v>2476</v>
      </c>
      <c r="ED73" s="34" t="s">
        <v>2476</v>
      </c>
      <c r="EE73" s="34" t="s">
        <v>2476</v>
      </c>
      <c r="EF73" s="34" t="s">
        <v>2476</v>
      </c>
      <c r="EG73" s="34" t="s">
        <v>2476</v>
      </c>
      <c r="EH73" s="34" t="s">
        <v>2476</v>
      </c>
      <c r="EI73" s="34" t="s">
        <v>2476</v>
      </c>
      <c r="EJ73" s="34" t="s">
        <v>2476</v>
      </c>
      <c r="EK73" s="34" t="s">
        <v>2476</v>
      </c>
      <c r="EL73" s="34" t="s">
        <v>2476</v>
      </c>
      <c r="EM73" s="34" t="s">
        <v>2476</v>
      </c>
      <c r="EN73" s="34" t="s">
        <v>2476</v>
      </c>
      <c r="EO73" s="34" t="s">
        <v>2476</v>
      </c>
      <c r="EP73" s="34" t="s">
        <v>2476</v>
      </c>
      <c r="EQ73" s="34" t="s">
        <v>2476</v>
      </c>
      <c r="ER73" s="37" t="s">
        <v>2476</v>
      </c>
      <c r="ES73" s="26" t="s">
        <v>2477</v>
      </c>
    </row>
    <row r="74" spans="3:149" s="2" customFormat="1" ht="21.75" customHeight="1" x14ac:dyDescent="0.25">
      <c r="C74" s="33" t="s">
        <v>2476</v>
      </c>
      <c r="D74" s="34" t="s">
        <v>2476</v>
      </c>
      <c r="E74" s="34" t="s">
        <v>2476</v>
      </c>
      <c r="F74" s="34" t="s">
        <v>2476</v>
      </c>
      <c r="G74" s="34" t="s">
        <v>2476</v>
      </c>
      <c r="H74" s="34" t="s">
        <v>2476</v>
      </c>
      <c r="I74" s="34" t="s">
        <v>2476</v>
      </c>
      <c r="J74" s="34" t="s">
        <v>2476</v>
      </c>
      <c r="K74" s="34" t="s">
        <v>2476</v>
      </c>
      <c r="L74" s="34" t="s">
        <v>2476</v>
      </c>
      <c r="M74" s="34" t="s">
        <v>2476</v>
      </c>
      <c r="N74" s="34" t="s">
        <v>2476</v>
      </c>
      <c r="O74" s="34" t="s">
        <v>2476</v>
      </c>
      <c r="P74" s="34" t="s">
        <v>2476</v>
      </c>
      <c r="Q74" s="34" t="s">
        <v>2476</v>
      </c>
      <c r="R74" s="34" t="s">
        <v>2476</v>
      </c>
      <c r="S74" s="34" t="s">
        <v>2476</v>
      </c>
      <c r="T74" s="34" t="s">
        <v>2476</v>
      </c>
      <c r="U74" s="34" t="s">
        <v>2476</v>
      </c>
      <c r="V74" s="34" t="s">
        <v>2476</v>
      </c>
      <c r="W74" s="34" t="s">
        <v>2476</v>
      </c>
      <c r="X74" s="34" t="s">
        <v>2476</v>
      </c>
      <c r="Y74" s="34" t="s">
        <v>2476</v>
      </c>
      <c r="Z74" s="34" t="s">
        <v>2476</v>
      </c>
      <c r="AA74" s="34" t="s">
        <v>2476</v>
      </c>
      <c r="AB74" s="34" t="s">
        <v>2476</v>
      </c>
      <c r="AC74" s="34" t="s">
        <v>2476</v>
      </c>
      <c r="AD74" s="34" t="s">
        <v>2476</v>
      </c>
      <c r="AE74" s="34" t="s">
        <v>2476</v>
      </c>
      <c r="AF74" s="34" t="s">
        <v>2476</v>
      </c>
      <c r="AG74" s="34" t="s">
        <v>2476</v>
      </c>
      <c r="AH74" s="34" t="s">
        <v>2476</v>
      </c>
      <c r="AI74" s="34" t="s">
        <v>2476</v>
      </c>
      <c r="AJ74" s="34" t="s">
        <v>2476</v>
      </c>
      <c r="AK74" s="34" t="s">
        <v>2476</v>
      </c>
      <c r="AL74" s="34" t="s">
        <v>2476</v>
      </c>
      <c r="AM74" s="34" t="s">
        <v>2476</v>
      </c>
      <c r="AN74" s="34" t="s">
        <v>2476</v>
      </c>
      <c r="AO74" s="34" t="s">
        <v>2476</v>
      </c>
      <c r="AP74" s="34" t="s">
        <v>2476</v>
      </c>
      <c r="AQ74" s="34" t="s">
        <v>2476</v>
      </c>
      <c r="AR74" s="34" t="s">
        <v>2476</v>
      </c>
      <c r="AS74" s="34" t="s">
        <v>2476</v>
      </c>
      <c r="AT74" s="34" t="s">
        <v>2476</v>
      </c>
      <c r="AU74" s="34" t="s">
        <v>2476</v>
      </c>
      <c r="AV74" s="34" t="s">
        <v>2476</v>
      </c>
      <c r="AW74" s="34" t="s">
        <v>2476</v>
      </c>
      <c r="AX74" s="34" t="s">
        <v>2476</v>
      </c>
      <c r="AY74" s="34" t="s">
        <v>2476</v>
      </c>
      <c r="AZ74" s="34" t="s">
        <v>2476</v>
      </c>
      <c r="BA74" s="34" t="s">
        <v>2476</v>
      </c>
      <c r="BB74" s="34" t="s">
        <v>2476</v>
      </c>
      <c r="BC74" s="34" t="s">
        <v>2476</v>
      </c>
      <c r="BD74" s="34" t="s">
        <v>2476</v>
      </c>
      <c r="BE74" s="34" t="s">
        <v>2476</v>
      </c>
      <c r="BF74" s="34" t="s">
        <v>2476</v>
      </c>
      <c r="BG74" s="34" t="s">
        <v>2476</v>
      </c>
      <c r="BH74" s="34" t="s">
        <v>2476</v>
      </c>
      <c r="BI74" s="34" t="s">
        <v>2476</v>
      </c>
      <c r="BJ74" s="34" t="s">
        <v>2476</v>
      </c>
      <c r="BK74" s="34" t="s">
        <v>2476</v>
      </c>
      <c r="BL74" s="34" t="s">
        <v>2476</v>
      </c>
      <c r="BM74" s="34" t="s">
        <v>2476</v>
      </c>
      <c r="BN74" s="34" t="s">
        <v>2476</v>
      </c>
      <c r="BO74" s="34" t="s">
        <v>2476</v>
      </c>
      <c r="BP74" s="34" t="s">
        <v>2476</v>
      </c>
      <c r="BQ74" s="34" t="s">
        <v>2476</v>
      </c>
      <c r="BR74" s="34" t="s">
        <v>2476</v>
      </c>
      <c r="BS74" s="34" t="s">
        <v>2476</v>
      </c>
      <c r="BT74" s="34" t="s">
        <v>2476</v>
      </c>
      <c r="BU74" s="34" t="s">
        <v>2476</v>
      </c>
      <c r="BV74" s="34" t="s">
        <v>2476</v>
      </c>
      <c r="BW74" s="34" t="s">
        <v>2476</v>
      </c>
      <c r="BX74" s="34" t="s">
        <v>2476</v>
      </c>
      <c r="BY74" s="34" t="s">
        <v>2476</v>
      </c>
      <c r="BZ74" s="34" t="s">
        <v>2476</v>
      </c>
      <c r="CA74" s="34" t="s">
        <v>2476</v>
      </c>
      <c r="CB74" s="34" t="s">
        <v>2476</v>
      </c>
      <c r="CC74" s="34" t="s">
        <v>2476</v>
      </c>
      <c r="CD74" s="34" t="s">
        <v>2476</v>
      </c>
      <c r="CE74" s="34" t="s">
        <v>2476</v>
      </c>
      <c r="CF74" s="34" t="s">
        <v>2476</v>
      </c>
      <c r="CG74" s="34" t="s">
        <v>2476</v>
      </c>
      <c r="CH74" s="34" t="s">
        <v>2476</v>
      </c>
      <c r="CI74" s="34" t="s">
        <v>2476</v>
      </c>
      <c r="CJ74" s="34" t="s">
        <v>2476</v>
      </c>
      <c r="CK74" s="34" t="s">
        <v>2476</v>
      </c>
      <c r="CL74" s="34" t="s">
        <v>2476</v>
      </c>
      <c r="CM74" s="34" t="s">
        <v>2476</v>
      </c>
      <c r="CN74" s="34" t="s">
        <v>2476</v>
      </c>
      <c r="CO74" s="34" t="s">
        <v>2476</v>
      </c>
      <c r="CP74" s="34" t="s">
        <v>2476</v>
      </c>
      <c r="CQ74" s="34" t="s">
        <v>2476</v>
      </c>
      <c r="CR74" s="34" t="s">
        <v>2476</v>
      </c>
      <c r="CS74" s="34" t="s">
        <v>2476</v>
      </c>
      <c r="CT74" s="34" t="s">
        <v>2476</v>
      </c>
      <c r="CU74" s="34" t="s">
        <v>2476</v>
      </c>
      <c r="CV74" s="34" t="s">
        <v>2476</v>
      </c>
      <c r="CW74" s="34" t="s">
        <v>2476</v>
      </c>
      <c r="CX74" s="34" t="s">
        <v>2476</v>
      </c>
      <c r="CY74" s="34" t="s">
        <v>2476</v>
      </c>
      <c r="CZ74" s="34" t="s">
        <v>2476</v>
      </c>
      <c r="DA74" s="34" t="s">
        <v>2476</v>
      </c>
      <c r="DB74" s="34" t="s">
        <v>2476</v>
      </c>
      <c r="DC74" s="34" t="s">
        <v>2476</v>
      </c>
      <c r="DD74" s="34" t="s">
        <v>2476</v>
      </c>
      <c r="DE74" s="34" t="s">
        <v>2476</v>
      </c>
      <c r="DF74" s="34" t="s">
        <v>2476</v>
      </c>
      <c r="DG74" s="34" t="s">
        <v>2476</v>
      </c>
      <c r="DH74" s="34" t="s">
        <v>2476</v>
      </c>
      <c r="DI74" s="34" t="s">
        <v>2476</v>
      </c>
      <c r="DJ74" s="34" t="s">
        <v>2476</v>
      </c>
      <c r="DK74" s="34" t="s">
        <v>2476</v>
      </c>
      <c r="DL74" s="34" t="s">
        <v>2476</v>
      </c>
      <c r="DM74" s="34" t="s">
        <v>2476</v>
      </c>
      <c r="DN74" s="34" t="s">
        <v>2476</v>
      </c>
      <c r="DO74" s="34" t="s">
        <v>2476</v>
      </c>
      <c r="DP74" s="34" t="s">
        <v>2476</v>
      </c>
      <c r="DQ74" s="34" t="s">
        <v>2476</v>
      </c>
      <c r="DR74" s="34" t="s">
        <v>2476</v>
      </c>
      <c r="DS74" s="34" t="s">
        <v>2476</v>
      </c>
      <c r="DT74" s="34" t="s">
        <v>2476</v>
      </c>
      <c r="DU74" s="34" t="s">
        <v>2476</v>
      </c>
      <c r="DV74" s="34" t="s">
        <v>2476</v>
      </c>
      <c r="DW74" s="34" t="s">
        <v>2476</v>
      </c>
      <c r="DX74" s="34" t="s">
        <v>2476</v>
      </c>
      <c r="DY74" s="34" t="s">
        <v>2476</v>
      </c>
      <c r="DZ74" s="34" t="s">
        <v>2476</v>
      </c>
      <c r="EA74" s="34" t="s">
        <v>2476</v>
      </c>
      <c r="EB74" s="34" t="s">
        <v>2476</v>
      </c>
      <c r="EC74" s="34" t="s">
        <v>2476</v>
      </c>
      <c r="ED74" s="34" t="s">
        <v>2476</v>
      </c>
      <c r="EE74" s="34" t="s">
        <v>2476</v>
      </c>
      <c r="EF74" s="34" t="s">
        <v>2476</v>
      </c>
      <c r="EG74" s="34" t="s">
        <v>2476</v>
      </c>
      <c r="EH74" s="34" t="s">
        <v>2476</v>
      </c>
      <c r="EI74" s="34" t="s">
        <v>2476</v>
      </c>
      <c r="EJ74" s="34" t="s">
        <v>2476</v>
      </c>
      <c r="EK74" s="34" t="s">
        <v>2476</v>
      </c>
      <c r="EL74" s="34" t="s">
        <v>2476</v>
      </c>
      <c r="EM74" s="34" t="s">
        <v>2476</v>
      </c>
      <c r="EN74" s="34" t="s">
        <v>2476</v>
      </c>
      <c r="EO74" s="34" t="s">
        <v>2476</v>
      </c>
      <c r="EP74" s="34" t="s">
        <v>2476</v>
      </c>
      <c r="EQ74" s="34" t="s">
        <v>2476</v>
      </c>
      <c r="ER74" s="37" t="s">
        <v>2476</v>
      </c>
      <c r="ES74" s="26" t="s">
        <v>2477</v>
      </c>
    </row>
    <row r="75" spans="3:149" s="2" customFormat="1" ht="21.75" customHeight="1" x14ac:dyDescent="0.25">
      <c r="C75" s="33" t="s">
        <v>2476</v>
      </c>
      <c r="D75" s="34" t="s">
        <v>2476</v>
      </c>
      <c r="E75" s="34" t="s">
        <v>2476</v>
      </c>
      <c r="F75" s="34" t="s">
        <v>2476</v>
      </c>
      <c r="G75" s="34" t="s">
        <v>2476</v>
      </c>
      <c r="H75" s="34" t="s">
        <v>2476</v>
      </c>
      <c r="I75" s="34" t="s">
        <v>2476</v>
      </c>
      <c r="J75" s="34" t="s">
        <v>2476</v>
      </c>
      <c r="K75" s="34" t="s">
        <v>2476</v>
      </c>
      <c r="L75" s="34" t="s">
        <v>2476</v>
      </c>
      <c r="M75" s="34" t="s">
        <v>2476</v>
      </c>
      <c r="N75" s="34" t="s">
        <v>2476</v>
      </c>
      <c r="O75" s="34" t="s">
        <v>2476</v>
      </c>
      <c r="P75" s="34" t="s">
        <v>2476</v>
      </c>
      <c r="Q75" s="34" t="s">
        <v>2476</v>
      </c>
      <c r="R75" s="34" t="s">
        <v>2476</v>
      </c>
      <c r="S75" s="34" t="s">
        <v>2476</v>
      </c>
      <c r="T75" s="34" t="s">
        <v>2476</v>
      </c>
      <c r="U75" s="34" t="s">
        <v>2476</v>
      </c>
      <c r="V75" s="34" t="s">
        <v>2476</v>
      </c>
      <c r="W75" s="34" t="s">
        <v>2476</v>
      </c>
      <c r="X75" s="34" t="s">
        <v>2476</v>
      </c>
      <c r="Y75" s="34" t="s">
        <v>2476</v>
      </c>
      <c r="Z75" s="34" t="s">
        <v>2476</v>
      </c>
      <c r="AA75" s="34" t="s">
        <v>2476</v>
      </c>
      <c r="AB75" s="34" t="s">
        <v>2476</v>
      </c>
      <c r="AC75" s="34" t="s">
        <v>2476</v>
      </c>
      <c r="AD75" s="34" t="s">
        <v>2476</v>
      </c>
      <c r="AE75" s="34" t="s">
        <v>2476</v>
      </c>
      <c r="AF75" s="34" t="s">
        <v>2476</v>
      </c>
      <c r="AG75" s="34" t="s">
        <v>2476</v>
      </c>
      <c r="AH75" s="34" t="s">
        <v>2476</v>
      </c>
      <c r="AI75" s="34" t="s">
        <v>2476</v>
      </c>
      <c r="AJ75" s="34" t="s">
        <v>2476</v>
      </c>
      <c r="AK75" s="34" t="s">
        <v>2476</v>
      </c>
      <c r="AL75" s="34" t="s">
        <v>2476</v>
      </c>
      <c r="AM75" s="34" t="s">
        <v>2476</v>
      </c>
      <c r="AN75" s="34" t="s">
        <v>2476</v>
      </c>
      <c r="AO75" s="34" t="s">
        <v>2476</v>
      </c>
      <c r="AP75" s="34" t="s">
        <v>2476</v>
      </c>
      <c r="AQ75" s="34" t="s">
        <v>2476</v>
      </c>
      <c r="AR75" s="34" t="s">
        <v>2476</v>
      </c>
      <c r="AS75" s="34" t="s">
        <v>2476</v>
      </c>
      <c r="AT75" s="34" t="s">
        <v>2476</v>
      </c>
      <c r="AU75" s="34" t="s">
        <v>2476</v>
      </c>
      <c r="AV75" s="34" t="s">
        <v>2476</v>
      </c>
      <c r="AW75" s="34" t="s">
        <v>2476</v>
      </c>
      <c r="AX75" s="34" t="s">
        <v>2476</v>
      </c>
      <c r="AY75" s="34" t="s">
        <v>2476</v>
      </c>
      <c r="AZ75" s="34" t="s">
        <v>2476</v>
      </c>
      <c r="BA75" s="34" t="s">
        <v>2476</v>
      </c>
      <c r="BB75" s="34" t="s">
        <v>2476</v>
      </c>
      <c r="BC75" s="34" t="s">
        <v>2476</v>
      </c>
      <c r="BD75" s="34" t="s">
        <v>2476</v>
      </c>
      <c r="BE75" s="34" t="s">
        <v>2476</v>
      </c>
      <c r="BF75" s="34" t="s">
        <v>2476</v>
      </c>
      <c r="BG75" s="34" t="s">
        <v>2476</v>
      </c>
      <c r="BH75" s="34" t="s">
        <v>2476</v>
      </c>
      <c r="BI75" s="34" t="s">
        <v>2476</v>
      </c>
      <c r="BJ75" s="34" t="s">
        <v>2476</v>
      </c>
      <c r="BK75" s="34" t="s">
        <v>2476</v>
      </c>
      <c r="BL75" s="34" t="s">
        <v>2476</v>
      </c>
      <c r="BM75" s="34" t="s">
        <v>2476</v>
      </c>
      <c r="BN75" s="34" t="s">
        <v>2476</v>
      </c>
      <c r="BO75" s="34" t="s">
        <v>2476</v>
      </c>
      <c r="BP75" s="34" t="s">
        <v>2476</v>
      </c>
      <c r="BQ75" s="34" t="s">
        <v>2476</v>
      </c>
      <c r="BR75" s="34" t="s">
        <v>2476</v>
      </c>
      <c r="BS75" s="34" t="s">
        <v>2476</v>
      </c>
      <c r="BT75" s="34" t="s">
        <v>2476</v>
      </c>
      <c r="BU75" s="34" t="s">
        <v>2476</v>
      </c>
      <c r="BV75" s="34" t="s">
        <v>2476</v>
      </c>
      <c r="BW75" s="34" t="s">
        <v>2476</v>
      </c>
      <c r="BX75" s="34" t="s">
        <v>2476</v>
      </c>
      <c r="BY75" s="34" t="s">
        <v>2476</v>
      </c>
      <c r="BZ75" s="34" t="s">
        <v>2476</v>
      </c>
      <c r="CA75" s="34" t="s">
        <v>2476</v>
      </c>
      <c r="CB75" s="34" t="s">
        <v>2476</v>
      </c>
      <c r="CC75" s="34" t="s">
        <v>2476</v>
      </c>
      <c r="CD75" s="34" t="s">
        <v>2476</v>
      </c>
      <c r="CE75" s="34" t="s">
        <v>2476</v>
      </c>
      <c r="CF75" s="34" t="s">
        <v>2476</v>
      </c>
      <c r="CG75" s="34" t="s">
        <v>2476</v>
      </c>
      <c r="CH75" s="34" t="s">
        <v>2476</v>
      </c>
      <c r="CI75" s="34" t="s">
        <v>2476</v>
      </c>
      <c r="CJ75" s="34" t="s">
        <v>2476</v>
      </c>
      <c r="CK75" s="34" t="s">
        <v>2476</v>
      </c>
      <c r="CL75" s="34" t="s">
        <v>2476</v>
      </c>
      <c r="CM75" s="34" t="s">
        <v>2476</v>
      </c>
      <c r="CN75" s="34" t="s">
        <v>2476</v>
      </c>
      <c r="CO75" s="34" t="s">
        <v>2476</v>
      </c>
      <c r="CP75" s="34" t="s">
        <v>2476</v>
      </c>
      <c r="CQ75" s="34" t="s">
        <v>2476</v>
      </c>
      <c r="CR75" s="34" t="s">
        <v>2476</v>
      </c>
      <c r="CS75" s="34" t="s">
        <v>2476</v>
      </c>
      <c r="CT75" s="34" t="s">
        <v>2476</v>
      </c>
      <c r="CU75" s="34" t="s">
        <v>2476</v>
      </c>
      <c r="CV75" s="34" t="s">
        <v>2476</v>
      </c>
      <c r="CW75" s="34" t="s">
        <v>2476</v>
      </c>
      <c r="CX75" s="34" t="s">
        <v>2476</v>
      </c>
      <c r="CY75" s="34" t="s">
        <v>2476</v>
      </c>
      <c r="CZ75" s="34" t="s">
        <v>2476</v>
      </c>
      <c r="DA75" s="34" t="s">
        <v>2476</v>
      </c>
      <c r="DB75" s="34" t="s">
        <v>2476</v>
      </c>
      <c r="DC75" s="34" t="s">
        <v>2476</v>
      </c>
      <c r="DD75" s="34" t="s">
        <v>2476</v>
      </c>
      <c r="DE75" s="34" t="s">
        <v>2476</v>
      </c>
      <c r="DF75" s="34" t="s">
        <v>2476</v>
      </c>
      <c r="DG75" s="34" t="s">
        <v>2476</v>
      </c>
      <c r="DH75" s="34" t="s">
        <v>2476</v>
      </c>
      <c r="DI75" s="34" t="s">
        <v>2476</v>
      </c>
      <c r="DJ75" s="34" t="s">
        <v>2476</v>
      </c>
      <c r="DK75" s="34" t="s">
        <v>2476</v>
      </c>
      <c r="DL75" s="34" t="s">
        <v>2476</v>
      </c>
      <c r="DM75" s="34" t="s">
        <v>2476</v>
      </c>
      <c r="DN75" s="34" t="s">
        <v>2476</v>
      </c>
      <c r="DO75" s="34" t="s">
        <v>2476</v>
      </c>
      <c r="DP75" s="34" t="s">
        <v>2476</v>
      </c>
      <c r="DQ75" s="34" t="s">
        <v>2476</v>
      </c>
      <c r="DR75" s="34" t="s">
        <v>2476</v>
      </c>
      <c r="DS75" s="34" t="s">
        <v>2476</v>
      </c>
      <c r="DT75" s="34" t="s">
        <v>2476</v>
      </c>
      <c r="DU75" s="34" t="s">
        <v>2476</v>
      </c>
      <c r="DV75" s="34" t="s">
        <v>2476</v>
      </c>
      <c r="DW75" s="34" t="s">
        <v>2476</v>
      </c>
      <c r="DX75" s="34" t="s">
        <v>2476</v>
      </c>
      <c r="DY75" s="34" t="s">
        <v>2476</v>
      </c>
      <c r="DZ75" s="34" t="s">
        <v>2476</v>
      </c>
      <c r="EA75" s="34" t="s">
        <v>2476</v>
      </c>
      <c r="EB75" s="34" t="s">
        <v>2476</v>
      </c>
      <c r="EC75" s="34" t="s">
        <v>2476</v>
      </c>
      <c r="ED75" s="34" t="s">
        <v>2476</v>
      </c>
      <c r="EE75" s="34" t="s">
        <v>2476</v>
      </c>
      <c r="EF75" s="34" t="s">
        <v>2476</v>
      </c>
      <c r="EG75" s="34" t="s">
        <v>2476</v>
      </c>
      <c r="EH75" s="34" t="s">
        <v>2476</v>
      </c>
      <c r="EI75" s="34" t="s">
        <v>2476</v>
      </c>
      <c r="EJ75" s="34" t="s">
        <v>2476</v>
      </c>
      <c r="EK75" s="34" t="s">
        <v>2476</v>
      </c>
      <c r="EL75" s="34" t="s">
        <v>2476</v>
      </c>
      <c r="EM75" s="34" t="s">
        <v>2476</v>
      </c>
      <c r="EN75" s="34" t="s">
        <v>2476</v>
      </c>
      <c r="EO75" s="34" t="s">
        <v>2476</v>
      </c>
      <c r="EP75" s="34" t="s">
        <v>2476</v>
      </c>
      <c r="EQ75" s="34" t="s">
        <v>2476</v>
      </c>
      <c r="ER75" s="37" t="s">
        <v>2476</v>
      </c>
      <c r="ES75" s="26" t="s">
        <v>2477</v>
      </c>
    </row>
    <row r="76" spans="3:149" s="2" customFormat="1" ht="21.75" customHeight="1" x14ac:dyDescent="0.25">
      <c r="C76" s="33" t="s">
        <v>2476</v>
      </c>
      <c r="D76" s="34" t="s">
        <v>2476</v>
      </c>
      <c r="E76" s="34" t="s">
        <v>2476</v>
      </c>
      <c r="F76" s="34" t="s">
        <v>2476</v>
      </c>
      <c r="G76" s="34" t="s">
        <v>2476</v>
      </c>
      <c r="H76" s="34" t="s">
        <v>2476</v>
      </c>
      <c r="I76" s="34" t="s">
        <v>2476</v>
      </c>
      <c r="J76" s="34" t="s">
        <v>2476</v>
      </c>
      <c r="K76" s="34" t="s">
        <v>2476</v>
      </c>
      <c r="L76" s="34" t="s">
        <v>2476</v>
      </c>
      <c r="M76" s="34" t="s">
        <v>2476</v>
      </c>
      <c r="N76" s="34" t="s">
        <v>2476</v>
      </c>
      <c r="O76" s="34" t="s">
        <v>2476</v>
      </c>
      <c r="P76" s="34" t="s">
        <v>2476</v>
      </c>
      <c r="Q76" s="34" t="s">
        <v>2476</v>
      </c>
      <c r="R76" s="34" t="s">
        <v>2476</v>
      </c>
      <c r="S76" s="34" t="s">
        <v>2476</v>
      </c>
      <c r="T76" s="34" t="s">
        <v>2476</v>
      </c>
      <c r="U76" s="34" t="s">
        <v>2476</v>
      </c>
      <c r="V76" s="34" t="s">
        <v>2476</v>
      </c>
      <c r="W76" s="34" t="s">
        <v>2476</v>
      </c>
      <c r="X76" s="34" t="s">
        <v>2476</v>
      </c>
      <c r="Y76" s="34" t="s">
        <v>2476</v>
      </c>
      <c r="Z76" s="34" t="s">
        <v>2476</v>
      </c>
      <c r="AA76" s="34" t="s">
        <v>2476</v>
      </c>
      <c r="AB76" s="34" t="s">
        <v>2476</v>
      </c>
      <c r="AC76" s="34" t="s">
        <v>2476</v>
      </c>
      <c r="AD76" s="34" t="s">
        <v>2476</v>
      </c>
      <c r="AE76" s="34" t="s">
        <v>2476</v>
      </c>
      <c r="AF76" s="34" t="s">
        <v>2476</v>
      </c>
      <c r="AG76" s="34" t="s">
        <v>2476</v>
      </c>
      <c r="AH76" s="34" t="s">
        <v>2476</v>
      </c>
      <c r="AI76" s="34" t="s">
        <v>2476</v>
      </c>
      <c r="AJ76" s="34" t="s">
        <v>2476</v>
      </c>
      <c r="AK76" s="34" t="s">
        <v>2476</v>
      </c>
      <c r="AL76" s="34" t="s">
        <v>2476</v>
      </c>
      <c r="AM76" s="34" t="s">
        <v>2476</v>
      </c>
      <c r="AN76" s="34" t="s">
        <v>2476</v>
      </c>
      <c r="AO76" s="34" t="s">
        <v>2476</v>
      </c>
      <c r="AP76" s="34" t="s">
        <v>2476</v>
      </c>
      <c r="AQ76" s="34" t="s">
        <v>2476</v>
      </c>
      <c r="AR76" s="34" t="s">
        <v>2476</v>
      </c>
      <c r="AS76" s="34" t="s">
        <v>2476</v>
      </c>
      <c r="AT76" s="34" t="s">
        <v>2476</v>
      </c>
      <c r="AU76" s="34" t="s">
        <v>2476</v>
      </c>
      <c r="AV76" s="34" t="s">
        <v>2476</v>
      </c>
      <c r="AW76" s="34" t="s">
        <v>2476</v>
      </c>
      <c r="AX76" s="34" t="s">
        <v>2476</v>
      </c>
      <c r="AY76" s="34" t="s">
        <v>2476</v>
      </c>
      <c r="AZ76" s="34" t="s">
        <v>2476</v>
      </c>
      <c r="BA76" s="34" t="s">
        <v>2476</v>
      </c>
      <c r="BB76" s="34" t="s">
        <v>2476</v>
      </c>
      <c r="BC76" s="34" t="s">
        <v>2476</v>
      </c>
      <c r="BD76" s="34" t="s">
        <v>2476</v>
      </c>
      <c r="BE76" s="34" t="s">
        <v>2476</v>
      </c>
      <c r="BF76" s="34" t="s">
        <v>2476</v>
      </c>
      <c r="BG76" s="34" t="s">
        <v>2476</v>
      </c>
      <c r="BH76" s="34" t="s">
        <v>2476</v>
      </c>
      <c r="BI76" s="34" t="s">
        <v>2476</v>
      </c>
      <c r="BJ76" s="34" t="s">
        <v>2476</v>
      </c>
      <c r="BK76" s="34" t="s">
        <v>2476</v>
      </c>
      <c r="BL76" s="34" t="s">
        <v>2476</v>
      </c>
      <c r="BM76" s="34" t="s">
        <v>2476</v>
      </c>
      <c r="BN76" s="34" t="s">
        <v>2476</v>
      </c>
      <c r="BO76" s="34" t="s">
        <v>2476</v>
      </c>
      <c r="BP76" s="34" t="s">
        <v>2476</v>
      </c>
      <c r="BQ76" s="34" t="s">
        <v>2476</v>
      </c>
      <c r="BR76" s="34" t="s">
        <v>2476</v>
      </c>
      <c r="BS76" s="34" t="s">
        <v>2476</v>
      </c>
      <c r="BT76" s="34" t="s">
        <v>2476</v>
      </c>
      <c r="BU76" s="34" t="s">
        <v>2476</v>
      </c>
      <c r="BV76" s="34" t="s">
        <v>2476</v>
      </c>
      <c r="BW76" s="34" t="s">
        <v>2476</v>
      </c>
      <c r="BX76" s="34" t="s">
        <v>2476</v>
      </c>
      <c r="BY76" s="34" t="s">
        <v>2476</v>
      </c>
      <c r="BZ76" s="34" t="s">
        <v>2476</v>
      </c>
      <c r="CA76" s="34" t="s">
        <v>2476</v>
      </c>
      <c r="CB76" s="34" t="s">
        <v>2476</v>
      </c>
      <c r="CC76" s="34" t="s">
        <v>2476</v>
      </c>
      <c r="CD76" s="34" t="s">
        <v>2476</v>
      </c>
      <c r="CE76" s="34" t="s">
        <v>2476</v>
      </c>
      <c r="CF76" s="34" t="s">
        <v>2476</v>
      </c>
      <c r="CG76" s="34" t="s">
        <v>2476</v>
      </c>
      <c r="CH76" s="34" t="s">
        <v>2476</v>
      </c>
      <c r="CI76" s="34" t="s">
        <v>2476</v>
      </c>
      <c r="CJ76" s="34" t="s">
        <v>2476</v>
      </c>
      <c r="CK76" s="34" t="s">
        <v>2476</v>
      </c>
      <c r="CL76" s="34" t="s">
        <v>2476</v>
      </c>
      <c r="CM76" s="34" t="s">
        <v>2476</v>
      </c>
      <c r="CN76" s="34" t="s">
        <v>2476</v>
      </c>
      <c r="CO76" s="34" t="s">
        <v>2476</v>
      </c>
      <c r="CP76" s="34" t="s">
        <v>2476</v>
      </c>
      <c r="CQ76" s="34" t="s">
        <v>2476</v>
      </c>
      <c r="CR76" s="34" t="s">
        <v>2476</v>
      </c>
      <c r="CS76" s="34" t="s">
        <v>2476</v>
      </c>
      <c r="CT76" s="34" t="s">
        <v>2476</v>
      </c>
      <c r="CU76" s="34" t="s">
        <v>2476</v>
      </c>
      <c r="CV76" s="34" t="s">
        <v>2476</v>
      </c>
      <c r="CW76" s="34" t="s">
        <v>2476</v>
      </c>
      <c r="CX76" s="34" t="s">
        <v>2476</v>
      </c>
      <c r="CY76" s="34" t="s">
        <v>2476</v>
      </c>
      <c r="CZ76" s="34" t="s">
        <v>2476</v>
      </c>
      <c r="DA76" s="34" t="s">
        <v>2476</v>
      </c>
      <c r="DB76" s="34" t="s">
        <v>2476</v>
      </c>
      <c r="DC76" s="34" t="s">
        <v>2476</v>
      </c>
      <c r="DD76" s="34" t="s">
        <v>2476</v>
      </c>
      <c r="DE76" s="34" t="s">
        <v>2476</v>
      </c>
      <c r="DF76" s="34" t="s">
        <v>2476</v>
      </c>
      <c r="DG76" s="34" t="s">
        <v>2476</v>
      </c>
      <c r="DH76" s="34" t="s">
        <v>2476</v>
      </c>
      <c r="DI76" s="34" t="s">
        <v>2476</v>
      </c>
      <c r="DJ76" s="34" t="s">
        <v>2476</v>
      </c>
      <c r="DK76" s="34" t="s">
        <v>2476</v>
      </c>
      <c r="DL76" s="34" t="s">
        <v>2476</v>
      </c>
      <c r="DM76" s="34" t="s">
        <v>2476</v>
      </c>
      <c r="DN76" s="34" t="s">
        <v>2476</v>
      </c>
      <c r="DO76" s="34" t="s">
        <v>2476</v>
      </c>
      <c r="DP76" s="34" t="s">
        <v>2476</v>
      </c>
      <c r="DQ76" s="34" t="s">
        <v>2476</v>
      </c>
      <c r="DR76" s="34" t="s">
        <v>2476</v>
      </c>
      <c r="DS76" s="34" t="s">
        <v>2476</v>
      </c>
      <c r="DT76" s="34" t="s">
        <v>2476</v>
      </c>
      <c r="DU76" s="34" t="s">
        <v>2476</v>
      </c>
      <c r="DV76" s="34" t="s">
        <v>2476</v>
      </c>
      <c r="DW76" s="34" t="s">
        <v>2476</v>
      </c>
      <c r="DX76" s="34" t="s">
        <v>2476</v>
      </c>
      <c r="DY76" s="34" t="s">
        <v>2476</v>
      </c>
      <c r="DZ76" s="34" t="s">
        <v>2476</v>
      </c>
      <c r="EA76" s="34" t="s">
        <v>2476</v>
      </c>
      <c r="EB76" s="34" t="s">
        <v>2476</v>
      </c>
      <c r="EC76" s="34" t="s">
        <v>2476</v>
      </c>
      <c r="ED76" s="34" t="s">
        <v>2476</v>
      </c>
      <c r="EE76" s="34" t="s">
        <v>2476</v>
      </c>
      <c r="EF76" s="34" t="s">
        <v>2476</v>
      </c>
      <c r="EG76" s="34" t="s">
        <v>2476</v>
      </c>
      <c r="EH76" s="34" t="s">
        <v>2476</v>
      </c>
      <c r="EI76" s="34" t="s">
        <v>2476</v>
      </c>
      <c r="EJ76" s="34" t="s">
        <v>2476</v>
      </c>
      <c r="EK76" s="34" t="s">
        <v>2476</v>
      </c>
      <c r="EL76" s="34" t="s">
        <v>2476</v>
      </c>
      <c r="EM76" s="34" t="s">
        <v>2476</v>
      </c>
      <c r="EN76" s="34" t="s">
        <v>2476</v>
      </c>
      <c r="EO76" s="34" t="s">
        <v>2476</v>
      </c>
      <c r="EP76" s="34" t="s">
        <v>2476</v>
      </c>
      <c r="EQ76" s="34" t="s">
        <v>2476</v>
      </c>
      <c r="ER76" s="37" t="s">
        <v>2476</v>
      </c>
      <c r="ES76" s="26" t="s">
        <v>2477</v>
      </c>
    </row>
    <row r="77" spans="3:149" s="2" customFormat="1" ht="21.75" customHeight="1" x14ac:dyDescent="0.25">
      <c r="C77" s="33" t="s">
        <v>2476</v>
      </c>
      <c r="D77" s="34" t="s">
        <v>2476</v>
      </c>
      <c r="E77" s="34" t="s">
        <v>2476</v>
      </c>
      <c r="F77" s="34" t="s">
        <v>2476</v>
      </c>
      <c r="G77" s="34" t="s">
        <v>2476</v>
      </c>
      <c r="H77" s="34" t="s">
        <v>2476</v>
      </c>
      <c r="I77" s="34" t="s">
        <v>2476</v>
      </c>
      <c r="J77" s="34" t="s">
        <v>2476</v>
      </c>
      <c r="K77" s="34" t="s">
        <v>2476</v>
      </c>
      <c r="L77" s="34" t="s">
        <v>2476</v>
      </c>
      <c r="M77" s="34" t="s">
        <v>2476</v>
      </c>
      <c r="N77" s="34" t="s">
        <v>2476</v>
      </c>
      <c r="O77" s="34" t="s">
        <v>2476</v>
      </c>
      <c r="P77" s="34" t="s">
        <v>2476</v>
      </c>
      <c r="Q77" s="34" t="s">
        <v>2476</v>
      </c>
      <c r="R77" s="34" t="s">
        <v>2476</v>
      </c>
      <c r="S77" s="34" t="s">
        <v>2476</v>
      </c>
      <c r="T77" s="34" t="s">
        <v>2476</v>
      </c>
      <c r="U77" s="34" t="s">
        <v>2476</v>
      </c>
      <c r="V77" s="34" t="s">
        <v>2476</v>
      </c>
      <c r="W77" s="34" t="s">
        <v>2476</v>
      </c>
      <c r="X77" s="34" t="s">
        <v>2476</v>
      </c>
      <c r="Y77" s="34" t="s">
        <v>2476</v>
      </c>
      <c r="Z77" s="34" t="s">
        <v>2476</v>
      </c>
      <c r="AA77" s="34" t="s">
        <v>2476</v>
      </c>
      <c r="AB77" s="34" t="s">
        <v>2476</v>
      </c>
      <c r="AC77" s="34" t="s">
        <v>2476</v>
      </c>
      <c r="AD77" s="34" t="s">
        <v>2476</v>
      </c>
      <c r="AE77" s="34" t="s">
        <v>2476</v>
      </c>
      <c r="AF77" s="34" t="s">
        <v>2476</v>
      </c>
      <c r="AG77" s="34" t="s">
        <v>2476</v>
      </c>
      <c r="AH77" s="34" t="s">
        <v>2476</v>
      </c>
      <c r="AI77" s="34" t="s">
        <v>2476</v>
      </c>
      <c r="AJ77" s="34" t="s">
        <v>2476</v>
      </c>
      <c r="AK77" s="34" t="s">
        <v>2476</v>
      </c>
      <c r="AL77" s="34" t="s">
        <v>2476</v>
      </c>
      <c r="AM77" s="34" t="s">
        <v>2476</v>
      </c>
      <c r="AN77" s="34" t="s">
        <v>2476</v>
      </c>
      <c r="AO77" s="34" t="s">
        <v>2476</v>
      </c>
      <c r="AP77" s="34" t="s">
        <v>2476</v>
      </c>
      <c r="AQ77" s="34" t="s">
        <v>2476</v>
      </c>
      <c r="AR77" s="34" t="s">
        <v>2476</v>
      </c>
      <c r="AS77" s="34" t="s">
        <v>2476</v>
      </c>
      <c r="AT77" s="34" t="s">
        <v>2476</v>
      </c>
      <c r="AU77" s="34" t="s">
        <v>2476</v>
      </c>
      <c r="AV77" s="34" t="s">
        <v>2476</v>
      </c>
      <c r="AW77" s="34" t="s">
        <v>2476</v>
      </c>
      <c r="AX77" s="34" t="s">
        <v>2476</v>
      </c>
      <c r="AY77" s="34" t="s">
        <v>2476</v>
      </c>
      <c r="AZ77" s="34" t="s">
        <v>2476</v>
      </c>
      <c r="BA77" s="34" t="s">
        <v>2476</v>
      </c>
      <c r="BB77" s="34" t="s">
        <v>2476</v>
      </c>
      <c r="BC77" s="34" t="s">
        <v>2476</v>
      </c>
      <c r="BD77" s="34" t="s">
        <v>2476</v>
      </c>
      <c r="BE77" s="34" t="s">
        <v>2476</v>
      </c>
      <c r="BF77" s="34" t="s">
        <v>2476</v>
      </c>
      <c r="BG77" s="34" t="s">
        <v>2476</v>
      </c>
      <c r="BH77" s="34" t="s">
        <v>2476</v>
      </c>
      <c r="BI77" s="34" t="s">
        <v>2476</v>
      </c>
      <c r="BJ77" s="34" t="s">
        <v>2476</v>
      </c>
      <c r="BK77" s="34" t="s">
        <v>2476</v>
      </c>
      <c r="BL77" s="34" t="s">
        <v>2476</v>
      </c>
      <c r="BM77" s="34" t="s">
        <v>2476</v>
      </c>
      <c r="BN77" s="34" t="s">
        <v>2476</v>
      </c>
      <c r="BO77" s="34" t="s">
        <v>2476</v>
      </c>
      <c r="BP77" s="34" t="s">
        <v>2476</v>
      </c>
      <c r="BQ77" s="34" t="s">
        <v>2476</v>
      </c>
      <c r="BR77" s="34" t="s">
        <v>2476</v>
      </c>
      <c r="BS77" s="34" t="s">
        <v>2476</v>
      </c>
      <c r="BT77" s="34" t="s">
        <v>2476</v>
      </c>
      <c r="BU77" s="34" t="s">
        <v>2476</v>
      </c>
      <c r="BV77" s="34" t="s">
        <v>2476</v>
      </c>
      <c r="BW77" s="34" t="s">
        <v>2476</v>
      </c>
      <c r="BX77" s="34" t="s">
        <v>2476</v>
      </c>
      <c r="BY77" s="34" t="s">
        <v>2476</v>
      </c>
      <c r="BZ77" s="34" t="s">
        <v>2476</v>
      </c>
      <c r="CA77" s="34" t="s">
        <v>2476</v>
      </c>
      <c r="CB77" s="34" t="s">
        <v>2476</v>
      </c>
      <c r="CC77" s="34" t="s">
        <v>2476</v>
      </c>
      <c r="CD77" s="34" t="s">
        <v>2476</v>
      </c>
      <c r="CE77" s="34" t="s">
        <v>2476</v>
      </c>
      <c r="CF77" s="34" t="s">
        <v>2476</v>
      </c>
      <c r="CG77" s="34" t="s">
        <v>2476</v>
      </c>
      <c r="CH77" s="34" t="s">
        <v>2476</v>
      </c>
      <c r="CI77" s="34" t="s">
        <v>2476</v>
      </c>
      <c r="CJ77" s="34" t="s">
        <v>2476</v>
      </c>
      <c r="CK77" s="34" t="s">
        <v>2476</v>
      </c>
      <c r="CL77" s="34" t="s">
        <v>2476</v>
      </c>
      <c r="CM77" s="34" t="s">
        <v>2476</v>
      </c>
      <c r="CN77" s="34" t="s">
        <v>2476</v>
      </c>
      <c r="CO77" s="34" t="s">
        <v>2476</v>
      </c>
      <c r="CP77" s="34" t="s">
        <v>2476</v>
      </c>
      <c r="CQ77" s="34" t="s">
        <v>2476</v>
      </c>
      <c r="CR77" s="34" t="s">
        <v>2476</v>
      </c>
      <c r="CS77" s="34" t="s">
        <v>2476</v>
      </c>
      <c r="CT77" s="34" t="s">
        <v>2476</v>
      </c>
      <c r="CU77" s="34" t="s">
        <v>2476</v>
      </c>
      <c r="CV77" s="34" t="s">
        <v>2476</v>
      </c>
      <c r="CW77" s="34" t="s">
        <v>2476</v>
      </c>
      <c r="CX77" s="34" t="s">
        <v>2476</v>
      </c>
      <c r="CY77" s="34" t="s">
        <v>2476</v>
      </c>
      <c r="CZ77" s="34" t="s">
        <v>2476</v>
      </c>
      <c r="DA77" s="34" t="s">
        <v>2476</v>
      </c>
      <c r="DB77" s="34" t="s">
        <v>2476</v>
      </c>
      <c r="DC77" s="34" t="s">
        <v>2476</v>
      </c>
      <c r="DD77" s="34" t="s">
        <v>2476</v>
      </c>
      <c r="DE77" s="34" t="s">
        <v>2476</v>
      </c>
      <c r="DF77" s="34" t="s">
        <v>2476</v>
      </c>
      <c r="DG77" s="34" t="s">
        <v>2476</v>
      </c>
      <c r="DH77" s="34" t="s">
        <v>2476</v>
      </c>
      <c r="DI77" s="34" t="s">
        <v>2476</v>
      </c>
      <c r="DJ77" s="34" t="s">
        <v>2476</v>
      </c>
      <c r="DK77" s="34" t="s">
        <v>2476</v>
      </c>
      <c r="DL77" s="34" t="s">
        <v>2476</v>
      </c>
      <c r="DM77" s="34" t="s">
        <v>2476</v>
      </c>
      <c r="DN77" s="34" t="s">
        <v>2476</v>
      </c>
      <c r="DO77" s="34" t="s">
        <v>2476</v>
      </c>
      <c r="DP77" s="34" t="s">
        <v>2476</v>
      </c>
      <c r="DQ77" s="34" t="s">
        <v>2476</v>
      </c>
      <c r="DR77" s="34" t="s">
        <v>2476</v>
      </c>
      <c r="DS77" s="34" t="s">
        <v>2476</v>
      </c>
      <c r="DT77" s="34" t="s">
        <v>2476</v>
      </c>
      <c r="DU77" s="34" t="s">
        <v>2476</v>
      </c>
      <c r="DV77" s="34" t="s">
        <v>2476</v>
      </c>
      <c r="DW77" s="34" t="s">
        <v>2476</v>
      </c>
      <c r="DX77" s="34" t="s">
        <v>2476</v>
      </c>
      <c r="DY77" s="34" t="s">
        <v>2476</v>
      </c>
      <c r="DZ77" s="34" t="s">
        <v>2476</v>
      </c>
      <c r="EA77" s="34" t="s">
        <v>2476</v>
      </c>
      <c r="EB77" s="34" t="s">
        <v>2476</v>
      </c>
      <c r="EC77" s="34" t="s">
        <v>2476</v>
      </c>
      <c r="ED77" s="34" t="s">
        <v>2476</v>
      </c>
      <c r="EE77" s="34" t="s">
        <v>2476</v>
      </c>
      <c r="EF77" s="34" t="s">
        <v>2476</v>
      </c>
      <c r="EG77" s="34" t="s">
        <v>2476</v>
      </c>
      <c r="EH77" s="34" t="s">
        <v>2476</v>
      </c>
      <c r="EI77" s="34" t="s">
        <v>2476</v>
      </c>
      <c r="EJ77" s="34" t="s">
        <v>2476</v>
      </c>
      <c r="EK77" s="34" t="s">
        <v>2476</v>
      </c>
      <c r="EL77" s="34" t="s">
        <v>2476</v>
      </c>
      <c r="EM77" s="34" t="s">
        <v>2476</v>
      </c>
      <c r="EN77" s="34" t="s">
        <v>2476</v>
      </c>
      <c r="EO77" s="34" t="s">
        <v>2476</v>
      </c>
      <c r="EP77" s="34" t="s">
        <v>2476</v>
      </c>
      <c r="EQ77" s="34" t="s">
        <v>2476</v>
      </c>
      <c r="ER77" s="37" t="s">
        <v>2476</v>
      </c>
      <c r="ES77" s="26" t="s">
        <v>2477</v>
      </c>
    </row>
    <row r="78" spans="3:149" s="2" customFormat="1" ht="21.75" customHeight="1" x14ac:dyDescent="0.25">
      <c r="C78" s="33" t="s">
        <v>2476</v>
      </c>
      <c r="D78" s="34" t="s">
        <v>2476</v>
      </c>
      <c r="E78" s="34" t="s">
        <v>2476</v>
      </c>
      <c r="F78" s="34" t="s">
        <v>2476</v>
      </c>
      <c r="G78" s="34" t="s">
        <v>2476</v>
      </c>
      <c r="H78" s="34" t="s">
        <v>2476</v>
      </c>
      <c r="I78" s="34" t="s">
        <v>2476</v>
      </c>
      <c r="J78" s="34" t="s">
        <v>2476</v>
      </c>
      <c r="K78" s="34" t="s">
        <v>2476</v>
      </c>
      <c r="L78" s="34" t="s">
        <v>2476</v>
      </c>
      <c r="M78" s="34" t="s">
        <v>2476</v>
      </c>
      <c r="N78" s="34" t="s">
        <v>2476</v>
      </c>
      <c r="O78" s="34" t="s">
        <v>2476</v>
      </c>
      <c r="P78" s="34" t="s">
        <v>2476</v>
      </c>
      <c r="Q78" s="34" t="s">
        <v>2476</v>
      </c>
      <c r="R78" s="34" t="s">
        <v>2476</v>
      </c>
      <c r="S78" s="34" t="s">
        <v>2476</v>
      </c>
      <c r="T78" s="34" t="s">
        <v>2476</v>
      </c>
      <c r="U78" s="34" t="s">
        <v>2476</v>
      </c>
      <c r="V78" s="34" t="s">
        <v>2476</v>
      </c>
      <c r="W78" s="34" t="s">
        <v>2476</v>
      </c>
      <c r="X78" s="34" t="s">
        <v>2476</v>
      </c>
      <c r="Y78" s="34" t="s">
        <v>2476</v>
      </c>
      <c r="Z78" s="34" t="s">
        <v>2476</v>
      </c>
      <c r="AA78" s="34" t="s">
        <v>2476</v>
      </c>
      <c r="AB78" s="34" t="s">
        <v>2476</v>
      </c>
      <c r="AC78" s="34" t="s">
        <v>2476</v>
      </c>
      <c r="AD78" s="34" t="s">
        <v>2476</v>
      </c>
      <c r="AE78" s="34" t="s">
        <v>2476</v>
      </c>
      <c r="AF78" s="34" t="s">
        <v>2476</v>
      </c>
      <c r="AG78" s="34" t="s">
        <v>2476</v>
      </c>
      <c r="AH78" s="34" t="s">
        <v>2476</v>
      </c>
      <c r="AI78" s="34" t="s">
        <v>2476</v>
      </c>
      <c r="AJ78" s="34" t="s">
        <v>2476</v>
      </c>
      <c r="AK78" s="34" t="s">
        <v>2476</v>
      </c>
      <c r="AL78" s="34" t="s">
        <v>2476</v>
      </c>
      <c r="AM78" s="34" t="s">
        <v>2476</v>
      </c>
      <c r="AN78" s="34" t="s">
        <v>2476</v>
      </c>
      <c r="AO78" s="34" t="s">
        <v>2476</v>
      </c>
      <c r="AP78" s="34" t="s">
        <v>2476</v>
      </c>
      <c r="AQ78" s="34" t="s">
        <v>2476</v>
      </c>
      <c r="AR78" s="34" t="s">
        <v>2476</v>
      </c>
      <c r="AS78" s="34" t="s">
        <v>2476</v>
      </c>
      <c r="AT78" s="34" t="s">
        <v>2476</v>
      </c>
      <c r="AU78" s="34" t="s">
        <v>2476</v>
      </c>
      <c r="AV78" s="34" t="s">
        <v>2476</v>
      </c>
      <c r="AW78" s="34" t="s">
        <v>2476</v>
      </c>
      <c r="AX78" s="34" t="s">
        <v>2476</v>
      </c>
      <c r="AY78" s="34" t="s">
        <v>2476</v>
      </c>
      <c r="AZ78" s="34" t="s">
        <v>2476</v>
      </c>
      <c r="BA78" s="34" t="s">
        <v>2476</v>
      </c>
      <c r="BB78" s="34" t="s">
        <v>2476</v>
      </c>
      <c r="BC78" s="34" t="s">
        <v>2476</v>
      </c>
      <c r="BD78" s="34" t="s">
        <v>2476</v>
      </c>
      <c r="BE78" s="34" t="s">
        <v>2476</v>
      </c>
      <c r="BF78" s="34" t="s">
        <v>2476</v>
      </c>
      <c r="BG78" s="34" t="s">
        <v>2476</v>
      </c>
      <c r="BH78" s="34" t="s">
        <v>2476</v>
      </c>
      <c r="BI78" s="34" t="s">
        <v>2476</v>
      </c>
      <c r="BJ78" s="34" t="s">
        <v>2476</v>
      </c>
      <c r="BK78" s="34" t="s">
        <v>2476</v>
      </c>
      <c r="BL78" s="34" t="s">
        <v>2476</v>
      </c>
      <c r="BM78" s="34" t="s">
        <v>2476</v>
      </c>
      <c r="BN78" s="34" t="s">
        <v>2476</v>
      </c>
      <c r="BO78" s="34" t="s">
        <v>2476</v>
      </c>
      <c r="BP78" s="34" t="s">
        <v>2476</v>
      </c>
      <c r="BQ78" s="34" t="s">
        <v>2476</v>
      </c>
      <c r="BR78" s="34" t="s">
        <v>2476</v>
      </c>
      <c r="BS78" s="34" t="s">
        <v>2476</v>
      </c>
      <c r="BT78" s="34" t="s">
        <v>2476</v>
      </c>
      <c r="BU78" s="34" t="s">
        <v>2476</v>
      </c>
      <c r="BV78" s="34" t="s">
        <v>2476</v>
      </c>
      <c r="BW78" s="34" t="s">
        <v>2476</v>
      </c>
      <c r="BX78" s="34" t="s">
        <v>2476</v>
      </c>
      <c r="BY78" s="34" t="s">
        <v>2476</v>
      </c>
      <c r="BZ78" s="34" t="s">
        <v>2476</v>
      </c>
      <c r="CA78" s="34" t="s">
        <v>2476</v>
      </c>
      <c r="CB78" s="34" t="s">
        <v>2476</v>
      </c>
      <c r="CC78" s="34" t="s">
        <v>2476</v>
      </c>
      <c r="CD78" s="34" t="s">
        <v>2476</v>
      </c>
      <c r="CE78" s="34" t="s">
        <v>2476</v>
      </c>
      <c r="CF78" s="34" t="s">
        <v>2476</v>
      </c>
      <c r="CG78" s="34" t="s">
        <v>2476</v>
      </c>
      <c r="CH78" s="34" t="s">
        <v>2476</v>
      </c>
      <c r="CI78" s="34" t="s">
        <v>2476</v>
      </c>
      <c r="CJ78" s="34" t="s">
        <v>2476</v>
      </c>
      <c r="CK78" s="34" t="s">
        <v>2476</v>
      </c>
      <c r="CL78" s="34" t="s">
        <v>2476</v>
      </c>
      <c r="CM78" s="34" t="s">
        <v>2476</v>
      </c>
      <c r="CN78" s="34" t="s">
        <v>2476</v>
      </c>
      <c r="CO78" s="34" t="s">
        <v>2476</v>
      </c>
      <c r="CP78" s="34" t="s">
        <v>2476</v>
      </c>
      <c r="CQ78" s="34" t="s">
        <v>2476</v>
      </c>
      <c r="CR78" s="34" t="s">
        <v>2476</v>
      </c>
      <c r="CS78" s="34" t="s">
        <v>2476</v>
      </c>
      <c r="CT78" s="34" t="s">
        <v>2476</v>
      </c>
      <c r="CU78" s="34" t="s">
        <v>2476</v>
      </c>
      <c r="CV78" s="34" t="s">
        <v>2476</v>
      </c>
      <c r="CW78" s="34" t="s">
        <v>2476</v>
      </c>
      <c r="CX78" s="34" t="s">
        <v>2476</v>
      </c>
      <c r="CY78" s="34" t="s">
        <v>2476</v>
      </c>
      <c r="CZ78" s="34" t="s">
        <v>2476</v>
      </c>
      <c r="DA78" s="34" t="s">
        <v>2476</v>
      </c>
      <c r="DB78" s="34" t="s">
        <v>2476</v>
      </c>
      <c r="DC78" s="34" t="s">
        <v>2476</v>
      </c>
      <c r="DD78" s="34" t="s">
        <v>2476</v>
      </c>
      <c r="DE78" s="34" t="s">
        <v>2476</v>
      </c>
      <c r="DF78" s="34" t="s">
        <v>2476</v>
      </c>
      <c r="DG78" s="34" t="s">
        <v>2476</v>
      </c>
      <c r="DH78" s="34" t="s">
        <v>2476</v>
      </c>
      <c r="DI78" s="34" t="s">
        <v>2476</v>
      </c>
      <c r="DJ78" s="34" t="s">
        <v>2476</v>
      </c>
      <c r="DK78" s="34" t="s">
        <v>2476</v>
      </c>
      <c r="DL78" s="34" t="s">
        <v>2476</v>
      </c>
      <c r="DM78" s="34" t="s">
        <v>2476</v>
      </c>
      <c r="DN78" s="34" t="s">
        <v>2476</v>
      </c>
      <c r="DO78" s="34" t="s">
        <v>2476</v>
      </c>
      <c r="DP78" s="34" t="s">
        <v>2476</v>
      </c>
      <c r="DQ78" s="34" t="s">
        <v>2476</v>
      </c>
      <c r="DR78" s="34" t="s">
        <v>2476</v>
      </c>
      <c r="DS78" s="34" t="s">
        <v>2476</v>
      </c>
      <c r="DT78" s="34" t="s">
        <v>2476</v>
      </c>
      <c r="DU78" s="34" t="s">
        <v>2476</v>
      </c>
      <c r="DV78" s="34" t="s">
        <v>2476</v>
      </c>
      <c r="DW78" s="34" t="s">
        <v>2476</v>
      </c>
      <c r="DX78" s="34" t="s">
        <v>2476</v>
      </c>
      <c r="DY78" s="34" t="s">
        <v>2476</v>
      </c>
      <c r="DZ78" s="34" t="s">
        <v>2476</v>
      </c>
      <c r="EA78" s="34" t="s">
        <v>2476</v>
      </c>
      <c r="EB78" s="34" t="s">
        <v>2476</v>
      </c>
      <c r="EC78" s="34" t="s">
        <v>2476</v>
      </c>
      <c r="ED78" s="34" t="s">
        <v>2476</v>
      </c>
      <c r="EE78" s="34" t="s">
        <v>2476</v>
      </c>
      <c r="EF78" s="34" t="s">
        <v>2476</v>
      </c>
      <c r="EG78" s="34" t="s">
        <v>2476</v>
      </c>
      <c r="EH78" s="34" t="s">
        <v>2476</v>
      </c>
      <c r="EI78" s="34" t="s">
        <v>2476</v>
      </c>
      <c r="EJ78" s="34" t="s">
        <v>2476</v>
      </c>
      <c r="EK78" s="34" t="s">
        <v>2476</v>
      </c>
      <c r="EL78" s="34" t="s">
        <v>2476</v>
      </c>
      <c r="EM78" s="34" t="s">
        <v>2476</v>
      </c>
      <c r="EN78" s="34" t="s">
        <v>2476</v>
      </c>
      <c r="EO78" s="34" t="s">
        <v>2476</v>
      </c>
      <c r="EP78" s="34" t="s">
        <v>2476</v>
      </c>
      <c r="EQ78" s="34" t="s">
        <v>2476</v>
      </c>
      <c r="ER78" s="37" t="s">
        <v>2476</v>
      </c>
      <c r="ES78" s="26" t="s">
        <v>2477</v>
      </c>
    </row>
    <row r="79" spans="3:149" s="2" customFormat="1" ht="21.75" customHeight="1" x14ac:dyDescent="0.25">
      <c r="C79" s="33" t="s">
        <v>2476</v>
      </c>
      <c r="D79" s="34" t="s">
        <v>2476</v>
      </c>
      <c r="E79" s="34" t="s">
        <v>2476</v>
      </c>
      <c r="F79" s="34" t="s">
        <v>2476</v>
      </c>
      <c r="G79" s="34" t="s">
        <v>2476</v>
      </c>
      <c r="H79" s="34" t="s">
        <v>2476</v>
      </c>
      <c r="I79" s="34" t="s">
        <v>2476</v>
      </c>
      <c r="J79" s="34" t="s">
        <v>2476</v>
      </c>
      <c r="K79" s="34" t="s">
        <v>2476</v>
      </c>
      <c r="L79" s="34" t="s">
        <v>2476</v>
      </c>
      <c r="M79" s="34" t="s">
        <v>2476</v>
      </c>
      <c r="N79" s="34" t="s">
        <v>2476</v>
      </c>
      <c r="O79" s="34" t="s">
        <v>2476</v>
      </c>
      <c r="P79" s="34" t="s">
        <v>2476</v>
      </c>
      <c r="Q79" s="34" t="s">
        <v>2476</v>
      </c>
      <c r="R79" s="34" t="s">
        <v>2476</v>
      </c>
      <c r="S79" s="34" t="s">
        <v>2476</v>
      </c>
      <c r="T79" s="34" t="s">
        <v>2476</v>
      </c>
      <c r="U79" s="34" t="s">
        <v>2476</v>
      </c>
      <c r="V79" s="34" t="s">
        <v>2476</v>
      </c>
      <c r="W79" s="34" t="s">
        <v>2476</v>
      </c>
      <c r="X79" s="34" t="s">
        <v>2476</v>
      </c>
      <c r="Y79" s="34" t="s">
        <v>2476</v>
      </c>
      <c r="Z79" s="34" t="s">
        <v>2476</v>
      </c>
      <c r="AA79" s="34" t="s">
        <v>2476</v>
      </c>
      <c r="AB79" s="34" t="s">
        <v>2476</v>
      </c>
      <c r="AC79" s="34" t="s">
        <v>2476</v>
      </c>
      <c r="AD79" s="34" t="s">
        <v>2476</v>
      </c>
      <c r="AE79" s="34" t="s">
        <v>2476</v>
      </c>
      <c r="AF79" s="34" t="s">
        <v>2476</v>
      </c>
      <c r="AG79" s="34" t="s">
        <v>2476</v>
      </c>
      <c r="AH79" s="34" t="s">
        <v>2476</v>
      </c>
      <c r="AI79" s="34" t="s">
        <v>2476</v>
      </c>
      <c r="AJ79" s="34" t="s">
        <v>2476</v>
      </c>
      <c r="AK79" s="34" t="s">
        <v>2476</v>
      </c>
      <c r="AL79" s="34" t="s">
        <v>2476</v>
      </c>
      <c r="AM79" s="34" t="s">
        <v>2476</v>
      </c>
      <c r="AN79" s="34" t="s">
        <v>2476</v>
      </c>
      <c r="AO79" s="34" t="s">
        <v>2476</v>
      </c>
      <c r="AP79" s="34" t="s">
        <v>2476</v>
      </c>
      <c r="AQ79" s="34" t="s">
        <v>2476</v>
      </c>
      <c r="AR79" s="34" t="s">
        <v>2476</v>
      </c>
      <c r="AS79" s="34" t="s">
        <v>2476</v>
      </c>
      <c r="AT79" s="34" t="s">
        <v>2476</v>
      </c>
      <c r="AU79" s="34" t="s">
        <v>2476</v>
      </c>
      <c r="AV79" s="34" t="s">
        <v>2476</v>
      </c>
      <c r="AW79" s="34" t="s">
        <v>2476</v>
      </c>
      <c r="AX79" s="34" t="s">
        <v>2476</v>
      </c>
      <c r="AY79" s="34" t="s">
        <v>2476</v>
      </c>
      <c r="AZ79" s="34" t="s">
        <v>2476</v>
      </c>
      <c r="BA79" s="34" t="s">
        <v>2476</v>
      </c>
      <c r="BB79" s="34" t="s">
        <v>2476</v>
      </c>
      <c r="BC79" s="34" t="s">
        <v>2476</v>
      </c>
      <c r="BD79" s="34" t="s">
        <v>2476</v>
      </c>
      <c r="BE79" s="34" t="s">
        <v>2476</v>
      </c>
      <c r="BF79" s="34" t="s">
        <v>2476</v>
      </c>
      <c r="BG79" s="34" t="s">
        <v>2476</v>
      </c>
      <c r="BH79" s="34" t="s">
        <v>2476</v>
      </c>
      <c r="BI79" s="34" t="s">
        <v>2476</v>
      </c>
      <c r="BJ79" s="34" t="s">
        <v>2476</v>
      </c>
      <c r="BK79" s="34" t="s">
        <v>2476</v>
      </c>
      <c r="BL79" s="34" t="s">
        <v>2476</v>
      </c>
      <c r="BM79" s="34" t="s">
        <v>2476</v>
      </c>
      <c r="BN79" s="34" t="s">
        <v>2476</v>
      </c>
      <c r="BO79" s="34" t="s">
        <v>2476</v>
      </c>
      <c r="BP79" s="34" t="s">
        <v>2476</v>
      </c>
      <c r="BQ79" s="34" t="s">
        <v>2476</v>
      </c>
      <c r="BR79" s="34" t="s">
        <v>2476</v>
      </c>
      <c r="BS79" s="34" t="s">
        <v>2476</v>
      </c>
      <c r="BT79" s="34" t="s">
        <v>2476</v>
      </c>
      <c r="BU79" s="34" t="s">
        <v>2476</v>
      </c>
      <c r="BV79" s="34" t="s">
        <v>2476</v>
      </c>
      <c r="BW79" s="34" t="s">
        <v>2476</v>
      </c>
      <c r="BX79" s="34" t="s">
        <v>2476</v>
      </c>
      <c r="BY79" s="34" t="s">
        <v>2476</v>
      </c>
      <c r="BZ79" s="34" t="s">
        <v>2476</v>
      </c>
      <c r="CA79" s="34" t="s">
        <v>2476</v>
      </c>
      <c r="CB79" s="34" t="s">
        <v>2476</v>
      </c>
      <c r="CC79" s="34" t="s">
        <v>2476</v>
      </c>
      <c r="CD79" s="34" t="s">
        <v>2476</v>
      </c>
      <c r="CE79" s="34" t="s">
        <v>2476</v>
      </c>
      <c r="CF79" s="34" t="s">
        <v>2476</v>
      </c>
      <c r="CG79" s="34" t="s">
        <v>2476</v>
      </c>
      <c r="CH79" s="34" t="s">
        <v>2476</v>
      </c>
      <c r="CI79" s="34" t="s">
        <v>2476</v>
      </c>
      <c r="CJ79" s="34" t="s">
        <v>2476</v>
      </c>
      <c r="CK79" s="34" t="s">
        <v>2476</v>
      </c>
      <c r="CL79" s="34" t="s">
        <v>2476</v>
      </c>
      <c r="CM79" s="34" t="s">
        <v>2476</v>
      </c>
      <c r="CN79" s="34" t="s">
        <v>2476</v>
      </c>
      <c r="CO79" s="34" t="s">
        <v>2476</v>
      </c>
      <c r="CP79" s="34" t="s">
        <v>2476</v>
      </c>
      <c r="CQ79" s="34" t="s">
        <v>2476</v>
      </c>
      <c r="CR79" s="34" t="s">
        <v>2476</v>
      </c>
      <c r="CS79" s="34" t="s">
        <v>2476</v>
      </c>
      <c r="CT79" s="34" t="s">
        <v>2476</v>
      </c>
      <c r="CU79" s="34" t="s">
        <v>2476</v>
      </c>
      <c r="CV79" s="34" t="s">
        <v>2476</v>
      </c>
      <c r="CW79" s="34" t="s">
        <v>2476</v>
      </c>
      <c r="CX79" s="34" t="s">
        <v>2476</v>
      </c>
      <c r="CY79" s="34" t="s">
        <v>2476</v>
      </c>
      <c r="CZ79" s="34" t="s">
        <v>2476</v>
      </c>
      <c r="DA79" s="34" t="s">
        <v>2476</v>
      </c>
      <c r="DB79" s="34" t="s">
        <v>2476</v>
      </c>
      <c r="DC79" s="34" t="s">
        <v>2476</v>
      </c>
      <c r="DD79" s="34" t="s">
        <v>2476</v>
      </c>
      <c r="DE79" s="34" t="s">
        <v>2476</v>
      </c>
      <c r="DF79" s="34" t="s">
        <v>2476</v>
      </c>
      <c r="DG79" s="34" t="s">
        <v>2476</v>
      </c>
      <c r="DH79" s="34" t="s">
        <v>2476</v>
      </c>
      <c r="DI79" s="34" t="s">
        <v>2476</v>
      </c>
      <c r="DJ79" s="34" t="s">
        <v>2476</v>
      </c>
      <c r="DK79" s="34" t="s">
        <v>2476</v>
      </c>
      <c r="DL79" s="34" t="s">
        <v>2476</v>
      </c>
      <c r="DM79" s="34" t="s">
        <v>2476</v>
      </c>
      <c r="DN79" s="34" t="s">
        <v>2476</v>
      </c>
      <c r="DO79" s="34" t="s">
        <v>2476</v>
      </c>
      <c r="DP79" s="34" t="s">
        <v>2476</v>
      </c>
      <c r="DQ79" s="34" t="s">
        <v>2476</v>
      </c>
      <c r="DR79" s="34" t="s">
        <v>2476</v>
      </c>
      <c r="DS79" s="34" t="s">
        <v>2476</v>
      </c>
      <c r="DT79" s="34" t="s">
        <v>2476</v>
      </c>
      <c r="DU79" s="34" t="s">
        <v>2476</v>
      </c>
      <c r="DV79" s="34" t="s">
        <v>2476</v>
      </c>
      <c r="DW79" s="34" t="s">
        <v>2476</v>
      </c>
      <c r="DX79" s="34" t="s">
        <v>2476</v>
      </c>
      <c r="DY79" s="34" t="s">
        <v>2476</v>
      </c>
      <c r="DZ79" s="34" t="s">
        <v>2476</v>
      </c>
      <c r="EA79" s="34" t="s">
        <v>2476</v>
      </c>
      <c r="EB79" s="34" t="s">
        <v>2476</v>
      </c>
      <c r="EC79" s="34" t="s">
        <v>2476</v>
      </c>
      <c r="ED79" s="34" t="s">
        <v>2476</v>
      </c>
      <c r="EE79" s="34" t="s">
        <v>2476</v>
      </c>
      <c r="EF79" s="34" t="s">
        <v>2476</v>
      </c>
      <c r="EG79" s="34" t="s">
        <v>2476</v>
      </c>
      <c r="EH79" s="34" t="s">
        <v>2476</v>
      </c>
      <c r="EI79" s="34" t="s">
        <v>2476</v>
      </c>
      <c r="EJ79" s="34" t="s">
        <v>2476</v>
      </c>
      <c r="EK79" s="34" t="s">
        <v>2476</v>
      </c>
      <c r="EL79" s="34" t="s">
        <v>2476</v>
      </c>
      <c r="EM79" s="34" t="s">
        <v>2476</v>
      </c>
      <c r="EN79" s="34" t="s">
        <v>2476</v>
      </c>
      <c r="EO79" s="34" t="s">
        <v>2476</v>
      </c>
      <c r="EP79" s="34" t="s">
        <v>2476</v>
      </c>
      <c r="EQ79" s="34" t="s">
        <v>2476</v>
      </c>
      <c r="ER79" s="37" t="s">
        <v>2476</v>
      </c>
      <c r="ES79" s="26" t="s">
        <v>2477</v>
      </c>
    </row>
    <row r="80" spans="3:149" s="2" customFormat="1" ht="21.75" customHeight="1" x14ac:dyDescent="0.25">
      <c r="C80" s="33" t="s">
        <v>2476</v>
      </c>
      <c r="D80" s="34" t="s">
        <v>2476</v>
      </c>
      <c r="E80" s="34" t="s">
        <v>2476</v>
      </c>
      <c r="F80" s="34" t="s">
        <v>2476</v>
      </c>
      <c r="G80" s="34" t="s">
        <v>2476</v>
      </c>
      <c r="H80" s="34" t="s">
        <v>2476</v>
      </c>
      <c r="I80" s="34" t="s">
        <v>2476</v>
      </c>
      <c r="J80" s="34" t="s">
        <v>2476</v>
      </c>
      <c r="K80" s="34" t="s">
        <v>2476</v>
      </c>
      <c r="L80" s="34" t="s">
        <v>2476</v>
      </c>
      <c r="M80" s="34" t="s">
        <v>2476</v>
      </c>
      <c r="N80" s="34" t="s">
        <v>2476</v>
      </c>
      <c r="O80" s="34" t="s">
        <v>2476</v>
      </c>
      <c r="P80" s="34" t="s">
        <v>2476</v>
      </c>
      <c r="Q80" s="34" t="s">
        <v>2476</v>
      </c>
      <c r="R80" s="34" t="s">
        <v>2476</v>
      </c>
      <c r="S80" s="34" t="s">
        <v>2476</v>
      </c>
      <c r="T80" s="34" t="s">
        <v>2476</v>
      </c>
      <c r="U80" s="34" t="s">
        <v>2476</v>
      </c>
      <c r="V80" s="34" t="s">
        <v>2476</v>
      </c>
      <c r="W80" s="34" t="s">
        <v>2476</v>
      </c>
      <c r="X80" s="34" t="s">
        <v>2476</v>
      </c>
      <c r="Y80" s="34" t="s">
        <v>2476</v>
      </c>
      <c r="Z80" s="34" t="s">
        <v>2476</v>
      </c>
      <c r="AA80" s="34" t="s">
        <v>2476</v>
      </c>
      <c r="AB80" s="34" t="s">
        <v>2476</v>
      </c>
      <c r="AC80" s="34" t="s">
        <v>2476</v>
      </c>
      <c r="AD80" s="34" t="s">
        <v>2476</v>
      </c>
      <c r="AE80" s="34" t="s">
        <v>2476</v>
      </c>
      <c r="AF80" s="34" t="s">
        <v>2476</v>
      </c>
      <c r="AG80" s="34" t="s">
        <v>2476</v>
      </c>
      <c r="AH80" s="34" t="s">
        <v>2476</v>
      </c>
      <c r="AI80" s="34" t="s">
        <v>2476</v>
      </c>
      <c r="AJ80" s="34" t="s">
        <v>2476</v>
      </c>
      <c r="AK80" s="34" t="s">
        <v>2476</v>
      </c>
      <c r="AL80" s="34" t="s">
        <v>2476</v>
      </c>
      <c r="AM80" s="34" t="s">
        <v>2476</v>
      </c>
      <c r="AN80" s="34" t="s">
        <v>2476</v>
      </c>
      <c r="AO80" s="34" t="s">
        <v>2476</v>
      </c>
      <c r="AP80" s="34" t="s">
        <v>2476</v>
      </c>
      <c r="AQ80" s="34" t="s">
        <v>2476</v>
      </c>
      <c r="AR80" s="34" t="s">
        <v>2476</v>
      </c>
      <c r="AS80" s="34" t="s">
        <v>2476</v>
      </c>
      <c r="AT80" s="34" t="s">
        <v>2476</v>
      </c>
      <c r="AU80" s="34" t="s">
        <v>2476</v>
      </c>
      <c r="AV80" s="34" t="s">
        <v>2476</v>
      </c>
      <c r="AW80" s="34" t="s">
        <v>2476</v>
      </c>
      <c r="AX80" s="34" t="s">
        <v>2476</v>
      </c>
      <c r="AY80" s="34" t="s">
        <v>2476</v>
      </c>
      <c r="AZ80" s="34" t="s">
        <v>2476</v>
      </c>
      <c r="BA80" s="34" t="s">
        <v>2476</v>
      </c>
      <c r="BB80" s="34" t="s">
        <v>2476</v>
      </c>
      <c r="BC80" s="34" t="s">
        <v>2476</v>
      </c>
      <c r="BD80" s="34" t="s">
        <v>2476</v>
      </c>
      <c r="BE80" s="34" t="s">
        <v>2476</v>
      </c>
      <c r="BF80" s="34" t="s">
        <v>2476</v>
      </c>
      <c r="BG80" s="34" t="s">
        <v>2476</v>
      </c>
      <c r="BH80" s="34" t="s">
        <v>2476</v>
      </c>
      <c r="BI80" s="34" t="s">
        <v>2476</v>
      </c>
      <c r="BJ80" s="34" t="s">
        <v>2476</v>
      </c>
      <c r="BK80" s="34" t="s">
        <v>2476</v>
      </c>
      <c r="BL80" s="34" t="s">
        <v>2476</v>
      </c>
      <c r="BM80" s="34" t="s">
        <v>2476</v>
      </c>
      <c r="BN80" s="34" t="s">
        <v>2476</v>
      </c>
      <c r="BO80" s="34" t="s">
        <v>2476</v>
      </c>
      <c r="BP80" s="34" t="s">
        <v>2476</v>
      </c>
      <c r="BQ80" s="34" t="s">
        <v>2476</v>
      </c>
      <c r="BR80" s="34" t="s">
        <v>2476</v>
      </c>
      <c r="BS80" s="34" t="s">
        <v>2476</v>
      </c>
      <c r="BT80" s="34" t="s">
        <v>2476</v>
      </c>
      <c r="BU80" s="34" t="s">
        <v>2476</v>
      </c>
      <c r="BV80" s="34" t="s">
        <v>2476</v>
      </c>
      <c r="BW80" s="34" t="s">
        <v>2476</v>
      </c>
      <c r="BX80" s="34" t="s">
        <v>2476</v>
      </c>
      <c r="BY80" s="34" t="s">
        <v>2476</v>
      </c>
      <c r="BZ80" s="34" t="s">
        <v>2476</v>
      </c>
      <c r="CA80" s="34" t="s">
        <v>2476</v>
      </c>
      <c r="CB80" s="34" t="s">
        <v>2476</v>
      </c>
      <c r="CC80" s="34" t="s">
        <v>2476</v>
      </c>
      <c r="CD80" s="34" t="s">
        <v>2476</v>
      </c>
      <c r="CE80" s="34" t="s">
        <v>2476</v>
      </c>
      <c r="CF80" s="34" t="s">
        <v>2476</v>
      </c>
      <c r="CG80" s="34" t="s">
        <v>2476</v>
      </c>
      <c r="CH80" s="34" t="s">
        <v>2476</v>
      </c>
      <c r="CI80" s="34" t="s">
        <v>2476</v>
      </c>
      <c r="CJ80" s="34" t="s">
        <v>2476</v>
      </c>
      <c r="CK80" s="34" t="s">
        <v>2476</v>
      </c>
      <c r="CL80" s="34" t="s">
        <v>2476</v>
      </c>
      <c r="CM80" s="34" t="s">
        <v>2476</v>
      </c>
      <c r="CN80" s="34" t="s">
        <v>2476</v>
      </c>
      <c r="CO80" s="34" t="s">
        <v>2476</v>
      </c>
      <c r="CP80" s="34" t="s">
        <v>2476</v>
      </c>
      <c r="CQ80" s="34" t="s">
        <v>2476</v>
      </c>
      <c r="CR80" s="34" t="s">
        <v>2476</v>
      </c>
      <c r="CS80" s="34" t="s">
        <v>2476</v>
      </c>
      <c r="CT80" s="34" t="s">
        <v>2476</v>
      </c>
      <c r="CU80" s="34" t="s">
        <v>2476</v>
      </c>
      <c r="CV80" s="34" t="s">
        <v>2476</v>
      </c>
      <c r="CW80" s="34" t="s">
        <v>2476</v>
      </c>
      <c r="CX80" s="34" t="s">
        <v>2476</v>
      </c>
      <c r="CY80" s="34" t="s">
        <v>2476</v>
      </c>
      <c r="CZ80" s="34" t="s">
        <v>2476</v>
      </c>
      <c r="DA80" s="34" t="s">
        <v>2476</v>
      </c>
      <c r="DB80" s="34" t="s">
        <v>2476</v>
      </c>
      <c r="DC80" s="34" t="s">
        <v>2476</v>
      </c>
      <c r="DD80" s="34" t="s">
        <v>2476</v>
      </c>
      <c r="DE80" s="34" t="s">
        <v>2476</v>
      </c>
      <c r="DF80" s="34" t="s">
        <v>2476</v>
      </c>
      <c r="DG80" s="34" t="s">
        <v>2476</v>
      </c>
      <c r="DH80" s="34" t="s">
        <v>2476</v>
      </c>
      <c r="DI80" s="34" t="s">
        <v>2476</v>
      </c>
      <c r="DJ80" s="34" t="s">
        <v>2476</v>
      </c>
      <c r="DK80" s="34" t="s">
        <v>2476</v>
      </c>
      <c r="DL80" s="34" t="s">
        <v>2476</v>
      </c>
      <c r="DM80" s="34" t="s">
        <v>2476</v>
      </c>
      <c r="DN80" s="34" t="s">
        <v>2476</v>
      </c>
      <c r="DO80" s="34" t="s">
        <v>2476</v>
      </c>
      <c r="DP80" s="34" t="s">
        <v>2476</v>
      </c>
      <c r="DQ80" s="34" t="s">
        <v>2476</v>
      </c>
      <c r="DR80" s="34" t="s">
        <v>2476</v>
      </c>
      <c r="DS80" s="34" t="s">
        <v>2476</v>
      </c>
      <c r="DT80" s="34" t="s">
        <v>2476</v>
      </c>
      <c r="DU80" s="34" t="s">
        <v>2476</v>
      </c>
      <c r="DV80" s="34" t="s">
        <v>2476</v>
      </c>
      <c r="DW80" s="34" t="s">
        <v>2476</v>
      </c>
      <c r="DX80" s="34" t="s">
        <v>2476</v>
      </c>
      <c r="DY80" s="34" t="s">
        <v>2476</v>
      </c>
      <c r="DZ80" s="34" t="s">
        <v>2476</v>
      </c>
      <c r="EA80" s="34" t="s">
        <v>2476</v>
      </c>
      <c r="EB80" s="34" t="s">
        <v>2476</v>
      </c>
      <c r="EC80" s="34" t="s">
        <v>2476</v>
      </c>
      <c r="ED80" s="34" t="s">
        <v>2476</v>
      </c>
      <c r="EE80" s="34" t="s">
        <v>2476</v>
      </c>
      <c r="EF80" s="34" t="s">
        <v>2476</v>
      </c>
      <c r="EG80" s="34" t="s">
        <v>2476</v>
      </c>
      <c r="EH80" s="34" t="s">
        <v>2476</v>
      </c>
      <c r="EI80" s="34" t="s">
        <v>2476</v>
      </c>
      <c r="EJ80" s="34" t="s">
        <v>2476</v>
      </c>
      <c r="EK80" s="34" t="s">
        <v>2476</v>
      </c>
      <c r="EL80" s="34" t="s">
        <v>2476</v>
      </c>
      <c r="EM80" s="34" t="s">
        <v>2476</v>
      </c>
      <c r="EN80" s="34" t="s">
        <v>2476</v>
      </c>
      <c r="EO80" s="34" t="s">
        <v>2476</v>
      </c>
      <c r="EP80" s="34" t="s">
        <v>2476</v>
      </c>
      <c r="EQ80" s="34" t="s">
        <v>2476</v>
      </c>
      <c r="ER80" s="37" t="s">
        <v>2476</v>
      </c>
      <c r="ES80" s="26" t="s">
        <v>2477</v>
      </c>
    </row>
    <row r="81" spans="3:149" s="2" customFormat="1" ht="21.75" customHeight="1" x14ac:dyDescent="0.25">
      <c r="C81" s="33" t="s">
        <v>2476</v>
      </c>
      <c r="D81" s="34" t="s">
        <v>2476</v>
      </c>
      <c r="E81" s="34" t="s">
        <v>2476</v>
      </c>
      <c r="F81" s="34" t="s">
        <v>2476</v>
      </c>
      <c r="G81" s="34" t="s">
        <v>2476</v>
      </c>
      <c r="H81" s="34" t="s">
        <v>2476</v>
      </c>
      <c r="I81" s="34" t="s">
        <v>2476</v>
      </c>
      <c r="J81" s="34" t="s">
        <v>2476</v>
      </c>
      <c r="K81" s="34" t="s">
        <v>2476</v>
      </c>
      <c r="L81" s="34" t="s">
        <v>2476</v>
      </c>
      <c r="M81" s="34" t="s">
        <v>2476</v>
      </c>
      <c r="N81" s="34" t="s">
        <v>2476</v>
      </c>
      <c r="O81" s="34" t="s">
        <v>2476</v>
      </c>
      <c r="P81" s="34" t="s">
        <v>2476</v>
      </c>
      <c r="Q81" s="34" t="s">
        <v>2476</v>
      </c>
      <c r="R81" s="34" t="s">
        <v>2476</v>
      </c>
      <c r="S81" s="34" t="s">
        <v>2476</v>
      </c>
      <c r="T81" s="34" t="s">
        <v>2476</v>
      </c>
      <c r="U81" s="34" t="s">
        <v>2476</v>
      </c>
      <c r="V81" s="34" t="s">
        <v>2476</v>
      </c>
      <c r="W81" s="34" t="s">
        <v>2476</v>
      </c>
      <c r="X81" s="34" t="s">
        <v>2476</v>
      </c>
      <c r="Y81" s="34" t="s">
        <v>2476</v>
      </c>
      <c r="Z81" s="34" t="s">
        <v>2476</v>
      </c>
      <c r="AA81" s="34" t="s">
        <v>2476</v>
      </c>
      <c r="AB81" s="34" t="s">
        <v>2476</v>
      </c>
      <c r="AC81" s="34" t="s">
        <v>2476</v>
      </c>
      <c r="AD81" s="34" t="s">
        <v>2476</v>
      </c>
      <c r="AE81" s="34" t="s">
        <v>2476</v>
      </c>
      <c r="AF81" s="34" t="s">
        <v>2476</v>
      </c>
      <c r="AG81" s="34" t="s">
        <v>2476</v>
      </c>
      <c r="AH81" s="34" t="s">
        <v>2476</v>
      </c>
      <c r="AI81" s="34" t="s">
        <v>2476</v>
      </c>
      <c r="AJ81" s="34" t="s">
        <v>2476</v>
      </c>
      <c r="AK81" s="34" t="s">
        <v>2476</v>
      </c>
      <c r="AL81" s="34" t="s">
        <v>2476</v>
      </c>
      <c r="AM81" s="34" t="s">
        <v>2476</v>
      </c>
      <c r="AN81" s="34" t="s">
        <v>2476</v>
      </c>
      <c r="AO81" s="34" t="s">
        <v>2476</v>
      </c>
      <c r="AP81" s="34" t="s">
        <v>2476</v>
      </c>
      <c r="AQ81" s="34" t="s">
        <v>2476</v>
      </c>
      <c r="AR81" s="34" t="s">
        <v>2476</v>
      </c>
      <c r="AS81" s="34" t="s">
        <v>2476</v>
      </c>
      <c r="AT81" s="34" t="s">
        <v>2476</v>
      </c>
      <c r="AU81" s="34" t="s">
        <v>2476</v>
      </c>
      <c r="AV81" s="34" t="s">
        <v>2476</v>
      </c>
      <c r="AW81" s="34" t="s">
        <v>2476</v>
      </c>
      <c r="AX81" s="34" t="s">
        <v>2476</v>
      </c>
      <c r="AY81" s="34" t="s">
        <v>2476</v>
      </c>
      <c r="AZ81" s="34" t="s">
        <v>2476</v>
      </c>
      <c r="BA81" s="34" t="s">
        <v>2476</v>
      </c>
      <c r="BB81" s="34" t="s">
        <v>2476</v>
      </c>
      <c r="BC81" s="34" t="s">
        <v>2476</v>
      </c>
      <c r="BD81" s="34" t="s">
        <v>2476</v>
      </c>
      <c r="BE81" s="34" t="s">
        <v>2476</v>
      </c>
      <c r="BF81" s="34" t="s">
        <v>2476</v>
      </c>
      <c r="BG81" s="34" t="s">
        <v>2476</v>
      </c>
      <c r="BH81" s="34" t="s">
        <v>2476</v>
      </c>
      <c r="BI81" s="34" t="s">
        <v>2476</v>
      </c>
      <c r="BJ81" s="34" t="s">
        <v>2476</v>
      </c>
      <c r="BK81" s="34" t="s">
        <v>2476</v>
      </c>
      <c r="BL81" s="34" t="s">
        <v>2476</v>
      </c>
      <c r="BM81" s="34" t="s">
        <v>2476</v>
      </c>
      <c r="BN81" s="34" t="s">
        <v>2476</v>
      </c>
      <c r="BO81" s="34" t="s">
        <v>2476</v>
      </c>
      <c r="BP81" s="34" t="s">
        <v>2476</v>
      </c>
      <c r="BQ81" s="34" t="s">
        <v>2476</v>
      </c>
      <c r="BR81" s="34" t="s">
        <v>2476</v>
      </c>
      <c r="BS81" s="34" t="s">
        <v>2476</v>
      </c>
      <c r="BT81" s="34" t="s">
        <v>2476</v>
      </c>
      <c r="BU81" s="34" t="s">
        <v>2476</v>
      </c>
      <c r="BV81" s="34" t="s">
        <v>2476</v>
      </c>
      <c r="BW81" s="34" t="s">
        <v>2476</v>
      </c>
      <c r="BX81" s="34" t="s">
        <v>2476</v>
      </c>
      <c r="BY81" s="34" t="s">
        <v>2476</v>
      </c>
      <c r="BZ81" s="34" t="s">
        <v>2476</v>
      </c>
      <c r="CA81" s="34" t="s">
        <v>2476</v>
      </c>
      <c r="CB81" s="34" t="s">
        <v>2476</v>
      </c>
      <c r="CC81" s="34" t="s">
        <v>2476</v>
      </c>
      <c r="CD81" s="34" t="s">
        <v>2476</v>
      </c>
      <c r="CE81" s="34" t="s">
        <v>2476</v>
      </c>
      <c r="CF81" s="34" t="s">
        <v>2476</v>
      </c>
      <c r="CG81" s="34" t="s">
        <v>2476</v>
      </c>
      <c r="CH81" s="34" t="s">
        <v>2476</v>
      </c>
      <c r="CI81" s="34" t="s">
        <v>2476</v>
      </c>
      <c r="CJ81" s="34" t="s">
        <v>2476</v>
      </c>
      <c r="CK81" s="34" t="s">
        <v>2476</v>
      </c>
      <c r="CL81" s="34" t="s">
        <v>2476</v>
      </c>
      <c r="CM81" s="34" t="s">
        <v>2476</v>
      </c>
      <c r="CN81" s="34" t="s">
        <v>2476</v>
      </c>
      <c r="CO81" s="34" t="s">
        <v>2476</v>
      </c>
      <c r="CP81" s="34" t="s">
        <v>2476</v>
      </c>
      <c r="CQ81" s="34" t="s">
        <v>2476</v>
      </c>
      <c r="CR81" s="34" t="s">
        <v>2476</v>
      </c>
      <c r="CS81" s="34" t="s">
        <v>2476</v>
      </c>
      <c r="CT81" s="34" t="s">
        <v>2476</v>
      </c>
      <c r="CU81" s="34" t="s">
        <v>2476</v>
      </c>
      <c r="CV81" s="34" t="s">
        <v>2476</v>
      </c>
      <c r="CW81" s="34" t="s">
        <v>2476</v>
      </c>
      <c r="CX81" s="34" t="s">
        <v>2476</v>
      </c>
      <c r="CY81" s="34" t="s">
        <v>2476</v>
      </c>
      <c r="CZ81" s="34" t="s">
        <v>2476</v>
      </c>
      <c r="DA81" s="34" t="s">
        <v>2476</v>
      </c>
      <c r="DB81" s="34" t="s">
        <v>2476</v>
      </c>
      <c r="DC81" s="34" t="s">
        <v>2476</v>
      </c>
      <c r="DD81" s="34" t="s">
        <v>2476</v>
      </c>
      <c r="DE81" s="34" t="s">
        <v>2476</v>
      </c>
      <c r="DF81" s="34" t="s">
        <v>2476</v>
      </c>
      <c r="DG81" s="34" t="s">
        <v>2476</v>
      </c>
      <c r="DH81" s="34" t="s">
        <v>2476</v>
      </c>
      <c r="DI81" s="34" t="s">
        <v>2476</v>
      </c>
      <c r="DJ81" s="34" t="s">
        <v>2476</v>
      </c>
      <c r="DK81" s="34" t="s">
        <v>2476</v>
      </c>
      <c r="DL81" s="34" t="s">
        <v>2476</v>
      </c>
      <c r="DM81" s="34" t="s">
        <v>2476</v>
      </c>
      <c r="DN81" s="34" t="s">
        <v>2476</v>
      </c>
      <c r="DO81" s="34" t="s">
        <v>2476</v>
      </c>
      <c r="DP81" s="34" t="s">
        <v>2476</v>
      </c>
      <c r="DQ81" s="34" t="s">
        <v>2476</v>
      </c>
      <c r="DR81" s="34" t="s">
        <v>2476</v>
      </c>
      <c r="DS81" s="34" t="s">
        <v>2476</v>
      </c>
      <c r="DT81" s="34" t="s">
        <v>2476</v>
      </c>
      <c r="DU81" s="34" t="s">
        <v>2476</v>
      </c>
      <c r="DV81" s="34" t="s">
        <v>2476</v>
      </c>
      <c r="DW81" s="34" t="s">
        <v>2476</v>
      </c>
      <c r="DX81" s="34" t="s">
        <v>2476</v>
      </c>
      <c r="DY81" s="34" t="s">
        <v>2476</v>
      </c>
      <c r="DZ81" s="34" t="s">
        <v>2476</v>
      </c>
      <c r="EA81" s="34" t="s">
        <v>2476</v>
      </c>
      <c r="EB81" s="34" t="s">
        <v>2476</v>
      </c>
      <c r="EC81" s="34" t="s">
        <v>2476</v>
      </c>
      <c r="ED81" s="34" t="s">
        <v>2476</v>
      </c>
      <c r="EE81" s="34" t="s">
        <v>2476</v>
      </c>
      <c r="EF81" s="34" t="s">
        <v>2476</v>
      </c>
      <c r="EG81" s="34" t="s">
        <v>2476</v>
      </c>
      <c r="EH81" s="34" t="s">
        <v>2476</v>
      </c>
      <c r="EI81" s="34" t="s">
        <v>2476</v>
      </c>
      <c r="EJ81" s="34" t="s">
        <v>2476</v>
      </c>
      <c r="EK81" s="34" t="s">
        <v>2476</v>
      </c>
      <c r="EL81" s="34" t="s">
        <v>2476</v>
      </c>
      <c r="EM81" s="34" t="s">
        <v>2476</v>
      </c>
      <c r="EN81" s="34" t="s">
        <v>2476</v>
      </c>
      <c r="EO81" s="34" t="s">
        <v>2476</v>
      </c>
      <c r="EP81" s="34" t="s">
        <v>2476</v>
      </c>
      <c r="EQ81" s="34" t="s">
        <v>2476</v>
      </c>
      <c r="ER81" s="37" t="s">
        <v>2476</v>
      </c>
      <c r="ES81" s="26" t="s">
        <v>2477</v>
      </c>
    </row>
    <row r="82" spans="3:149" s="2" customFormat="1" ht="21.75" customHeight="1" x14ac:dyDescent="0.25">
      <c r="C82" s="33" t="s">
        <v>2476</v>
      </c>
      <c r="D82" s="34" t="s">
        <v>2476</v>
      </c>
      <c r="E82" s="34" t="s">
        <v>2476</v>
      </c>
      <c r="F82" s="34" t="s">
        <v>2476</v>
      </c>
      <c r="G82" s="34" t="s">
        <v>2476</v>
      </c>
      <c r="H82" s="34" t="s">
        <v>2476</v>
      </c>
      <c r="I82" s="34" t="s">
        <v>2476</v>
      </c>
      <c r="J82" s="34" t="s">
        <v>2476</v>
      </c>
      <c r="K82" s="34" t="s">
        <v>2476</v>
      </c>
      <c r="L82" s="34" t="s">
        <v>2476</v>
      </c>
      <c r="M82" s="34" t="s">
        <v>2476</v>
      </c>
      <c r="N82" s="34" t="s">
        <v>2476</v>
      </c>
      <c r="O82" s="34" t="s">
        <v>2476</v>
      </c>
      <c r="P82" s="34" t="s">
        <v>2476</v>
      </c>
      <c r="Q82" s="34" t="s">
        <v>2476</v>
      </c>
      <c r="R82" s="34" t="s">
        <v>2476</v>
      </c>
      <c r="S82" s="34" t="s">
        <v>2476</v>
      </c>
      <c r="T82" s="34" t="s">
        <v>2476</v>
      </c>
      <c r="U82" s="34" t="s">
        <v>2476</v>
      </c>
      <c r="V82" s="34" t="s">
        <v>2476</v>
      </c>
      <c r="W82" s="34" t="s">
        <v>2476</v>
      </c>
      <c r="X82" s="34" t="s">
        <v>2476</v>
      </c>
      <c r="Y82" s="34" t="s">
        <v>2476</v>
      </c>
      <c r="Z82" s="34" t="s">
        <v>2476</v>
      </c>
      <c r="AA82" s="34" t="s">
        <v>2476</v>
      </c>
      <c r="AB82" s="34" t="s">
        <v>2476</v>
      </c>
      <c r="AC82" s="34" t="s">
        <v>2476</v>
      </c>
      <c r="AD82" s="34" t="s">
        <v>2476</v>
      </c>
      <c r="AE82" s="34" t="s">
        <v>2476</v>
      </c>
      <c r="AF82" s="34" t="s">
        <v>2476</v>
      </c>
      <c r="AG82" s="34" t="s">
        <v>2476</v>
      </c>
      <c r="AH82" s="34" t="s">
        <v>2476</v>
      </c>
      <c r="AI82" s="34" t="s">
        <v>2476</v>
      </c>
      <c r="AJ82" s="34" t="s">
        <v>2476</v>
      </c>
      <c r="AK82" s="34" t="s">
        <v>2476</v>
      </c>
      <c r="AL82" s="34" t="s">
        <v>2476</v>
      </c>
      <c r="AM82" s="34" t="s">
        <v>2476</v>
      </c>
      <c r="AN82" s="34" t="s">
        <v>2476</v>
      </c>
      <c r="AO82" s="34" t="s">
        <v>2476</v>
      </c>
      <c r="AP82" s="34" t="s">
        <v>2476</v>
      </c>
      <c r="AQ82" s="34" t="s">
        <v>2476</v>
      </c>
      <c r="AR82" s="34" t="s">
        <v>2476</v>
      </c>
      <c r="AS82" s="34" t="s">
        <v>2476</v>
      </c>
      <c r="AT82" s="34" t="s">
        <v>2476</v>
      </c>
      <c r="AU82" s="34" t="s">
        <v>2476</v>
      </c>
      <c r="AV82" s="34" t="s">
        <v>2476</v>
      </c>
      <c r="AW82" s="34" t="s">
        <v>2476</v>
      </c>
      <c r="AX82" s="34" t="s">
        <v>2476</v>
      </c>
      <c r="AY82" s="34" t="s">
        <v>2476</v>
      </c>
      <c r="AZ82" s="34" t="s">
        <v>2476</v>
      </c>
      <c r="BA82" s="34" t="s">
        <v>2476</v>
      </c>
      <c r="BB82" s="34" t="s">
        <v>2476</v>
      </c>
      <c r="BC82" s="34" t="s">
        <v>2476</v>
      </c>
      <c r="BD82" s="34" t="s">
        <v>2476</v>
      </c>
      <c r="BE82" s="34" t="s">
        <v>2476</v>
      </c>
      <c r="BF82" s="34" t="s">
        <v>2476</v>
      </c>
      <c r="BG82" s="34" t="s">
        <v>2476</v>
      </c>
      <c r="BH82" s="34" t="s">
        <v>2476</v>
      </c>
      <c r="BI82" s="34" t="s">
        <v>2476</v>
      </c>
      <c r="BJ82" s="34" t="s">
        <v>2476</v>
      </c>
      <c r="BK82" s="34" t="s">
        <v>2476</v>
      </c>
      <c r="BL82" s="34" t="s">
        <v>2476</v>
      </c>
      <c r="BM82" s="34" t="s">
        <v>2476</v>
      </c>
      <c r="BN82" s="34" t="s">
        <v>2476</v>
      </c>
      <c r="BO82" s="34" t="s">
        <v>2476</v>
      </c>
      <c r="BP82" s="34" t="s">
        <v>2476</v>
      </c>
      <c r="BQ82" s="34" t="s">
        <v>2476</v>
      </c>
      <c r="BR82" s="34" t="s">
        <v>2476</v>
      </c>
      <c r="BS82" s="34" t="s">
        <v>2476</v>
      </c>
      <c r="BT82" s="34" t="s">
        <v>2476</v>
      </c>
      <c r="BU82" s="34" t="s">
        <v>2476</v>
      </c>
      <c r="BV82" s="34" t="s">
        <v>2476</v>
      </c>
      <c r="BW82" s="34" t="s">
        <v>2476</v>
      </c>
      <c r="BX82" s="34" t="s">
        <v>2476</v>
      </c>
      <c r="BY82" s="34" t="s">
        <v>2476</v>
      </c>
      <c r="BZ82" s="34" t="s">
        <v>2476</v>
      </c>
      <c r="CA82" s="34" t="s">
        <v>2476</v>
      </c>
      <c r="CB82" s="34" t="s">
        <v>2476</v>
      </c>
      <c r="CC82" s="34" t="s">
        <v>2476</v>
      </c>
      <c r="CD82" s="34" t="s">
        <v>2476</v>
      </c>
      <c r="CE82" s="34" t="s">
        <v>2476</v>
      </c>
      <c r="CF82" s="34" t="s">
        <v>2476</v>
      </c>
      <c r="CG82" s="34" t="s">
        <v>2476</v>
      </c>
      <c r="CH82" s="34" t="s">
        <v>2476</v>
      </c>
      <c r="CI82" s="34" t="s">
        <v>2476</v>
      </c>
      <c r="CJ82" s="34" t="s">
        <v>2476</v>
      </c>
      <c r="CK82" s="34" t="s">
        <v>2476</v>
      </c>
      <c r="CL82" s="34" t="s">
        <v>2476</v>
      </c>
      <c r="CM82" s="34" t="s">
        <v>2476</v>
      </c>
      <c r="CN82" s="34" t="s">
        <v>2476</v>
      </c>
      <c r="CO82" s="34" t="s">
        <v>2476</v>
      </c>
      <c r="CP82" s="34" t="s">
        <v>2476</v>
      </c>
      <c r="CQ82" s="34" t="s">
        <v>2476</v>
      </c>
      <c r="CR82" s="34" t="s">
        <v>2476</v>
      </c>
      <c r="CS82" s="34" t="s">
        <v>2476</v>
      </c>
      <c r="CT82" s="34" t="s">
        <v>2476</v>
      </c>
      <c r="CU82" s="34" t="s">
        <v>2476</v>
      </c>
      <c r="CV82" s="34" t="s">
        <v>2476</v>
      </c>
      <c r="CW82" s="34" t="s">
        <v>2476</v>
      </c>
      <c r="CX82" s="34" t="s">
        <v>2476</v>
      </c>
      <c r="CY82" s="34" t="s">
        <v>2476</v>
      </c>
      <c r="CZ82" s="34" t="s">
        <v>2476</v>
      </c>
      <c r="DA82" s="34" t="s">
        <v>2476</v>
      </c>
      <c r="DB82" s="34" t="s">
        <v>2476</v>
      </c>
      <c r="DC82" s="34" t="s">
        <v>2476</v>
      </c>
      <c r="DD82" s="34" t="s">
        <v>2476</v>
      </c>
      <c r="DE82" s="34" t="s">
        <v>2476</v>
      </c>
      <c r="DF82" s="34" t="s">
        <v>2476</v>
      </c>
      <c r="DG82" s="34" t="s">
        <v>2476</v>
      </c>
      <c r="DH82" s="34" t="s">
        <v>2476</v>
      </c>
      <c r="DI82" s="34" t="s">
        <v>2476</v>
      </c>
      <c r="DJ82" s="34" t="s">
        <v>2476</v>
      </c>
      <c r="DK82" s="34" t="s">
        <v>2476</v>
      </c>
      <c r="DL82" s="34" t="s">
        <v>2476</v>
      </c>
      <c r="DM82" s="34" t="s">
        <v>2476</v>
      </c>
      <c r="DN82" s="34" t="s">
        <v>2476</v>
      </c>
      <c r="DO82" s="34" t="s">
        <v>2476</v>
      </c>
      <c r="DP82" s="34" t="s">
        <v>2476</v>
      </c>
      <c r="DQ82" s="34" t="s">
        <v>2476</v>
      </c>
      <c r="DR82" s="34" t="s">
        <v>2476</v>
      </c>
      <c r="DS82" s="34" t="s">
        <v>2476</v>
      </c>
      <c r="DT82" s="34" t="s">
        <v>2476</v>
      </c>
      <c r="DU82" s="34" t="s">
        <v>2476</v>
      </c>
      <c r="DV82" s="34" t="s">
        <v>2476</v>
      </c>
      <c r="DW82" s="34" t="s">
        <v>2476</v>
      </c>
      <c r="DX82" s="34" t="s">
        <v>2476</v>
      </c>
      <c r="DY82" s="34" t="s">
        <v>2476</v>
      </c>
      <c r="DZ82" s="34" t="s">
        <v>2476</v>
      </c>
      <c r="EA82" s="34" t="s">
        <v>2476</v>
      </c>
      <c r="EB82" s="34" t="s">
        <v>2476</v>
      </c>
      <c r="EC82" s="34" t="s">
        <v>2476</v>
      </c>
      <c r="ED82" s="34" t="s">
        <v>2476</v>
      </c>
      <c r="EE82" s="34" t="s">
        <v>2476</v>
      </c>
      <c r="EF82" s="34" t="s">
        <v>2476</v>
      </c>
      <c r="EG82" s="34" t="s">
        <v>2476</v>
      </c>
      <c r="EH82" s="34" t="s">
        <v>2476</v>
      </c>
      <c r="EI82" s="34" t="s">
        <v>2476</v>
      </c>
      <c r="EJ82" s="34" t="s">
        <v>2476</v>
      </c>
      <c r="EK82" s="34" t="s">
        <v>2476</v>
      </c>
      <c r="EL82" s="34" t="s">
        <v>2476</v>
      </c>
      <c r="EM82" s="34" t="s">
        <v>2476</v>
      </c>
      <c r="EN82" s="34" t="s">
        <v>2476</v>
      </c>
      <c r="EO82" s="34" t="s">
        <v>2476</v>
      </c>
      <c r="EP82" s="34" t="s">
        <v>2476</v>
      </c>
      <c r="EQ82" s="34" t="s">
        <v>2476</v>
      </c>
      <c r="ER82" s="37" t="s">
        <v>2476</v>
      </c>
      <c r="ES82" s="26" t="s">
        <v>2477</v>
      </c>
    </row>
    <row r="83" spans="3:149" s="2" customFormat="1" ht="21.75" customHeight="1" x14ac:dyDescent="0.25">
      <c r="C83" s="33" t="s">
        <v>2476</v>
      </c>
      <c r="D83" s="34" t="s">
        <v>2476</v>
      </c>
      <c r="E83" s="34" t="s">
        <v>2476</v>
      </c>
      <c r="F83" s="34" t="s">
        <v>2476</v>
      </c>
      <c r="G83" s="34" t="s">
        <v>2476</v>
      </c>
      <c r="H83" s="34" t="s">
        <v>2476</v>
      </c>
      <c r="I83" s="34" t="s">
        <v>2476</v>
      </c>
      <c r="J83" s="34" t="s">
        <v>2476</v>
      </c>
      <c r="K83" s="34" t="s">
        <v>2476</v>
      </c>
      <c r="L83" s="34" t="s">
        <v>2476</v>
      </c>
      <c r="M83" s="34" t="s">
        <v>2476</v>
      </c>
      <c r="N83" s="34" t="s">
        <v>2476</v>
      </c>
      <c r="O83" s="34" t="s">
        <v>2476</v>
      </c>
      <c r="P83" s="34" t="s">
        <v>2476</v>
      </c>
      <c r="Q83" s="34" t="s">
        <v>2476</v>
      </c>
      <c r="R83" s="34" t="s">
        <v>2476</v>
      </c>
      <c r="S83" s="34" t="s">
        <v>2476</v>
      </c>
      <c r="T83" s="34" t="s">
        <v>2476</v>
      </c>
      <c r="U83" s="34" t="s">
        <v>2476</v>
      </c>
      <c r="V83" s="34" t="s">
        <v>2476</v>
      </c>
      <c r="W83" s="34" t="s">
        <v>2476</v>
      </c>
      <c r="X83" s="34" t="s">
        <v>2476</v>
      </c>
      <c r="Y83" s="34" t="s">
        <v>2476</v>
      </c>
      <c r="Z83" s="34" t="s">
        <v>2476</v>
      </c>
      <c r="AA83" s="34" t="s">
        <v>2476</v>
      </c>
      <c r="AB83" s="34" t="s">
        <v>2476</v>
      </c>
      <c r="AC83" s="34" t="s">
        <v>2476</v>
      </c>
      <c r="AD83" s="34" t="s">
        <v>2476</v>
      </c>
      <c r="AE83" s="34" t="s">
        <v>2476</v>
      </c>
      <c r="AF83" s="34" t="s">
        <v>2476</v>
      </c>
      <c r="AG83" s="34" t="s">
        <v>2476</v>
      </c>
      <c r="AH83" s="34" t="s">
        <v>2476</v>
      </c>
      <c r="AI83" s="34" t="s">
        <v>2476</v>
      </c>
      <c r="AJ83" s="34" t="s">
        <v>2476</v>
      </c>
      <c r="AK83" s="34" t="s">
        <v>2476</v>
      </c>
      <c r="AL83" s="34" t="s">
        <v>2476</v>
      </c>
      <c r="AM83" s="34" t="s">
        <v>2476</v>
      </c>
      <c r="AN83" s="34" t="s">
        <v>2476</v>
      </c>
      <c r="AO83" s="34" t="s">
        <v>2476</v>
      </c>
      <c r="AP83" s="34" t="s">
        <v>2476</v>
      </c>
      <c r="AQ83" s="34" t="s">
        <v>2476</v>
      </c>
      <c r="AR83" s="34" t="s">
        <v>2476</v>
      </c>
      <c r="AS83" s="34" t="s">
        <v>2476</v>
      </c>
      <c r="AT83" s="34" t="s">
        <v>2476</v>
      </c>
      <c r="AU83" s="34" t="s">
        <v>2476</v>
      </c>
      <c r="AV83" s="34" t="s">
        <v>2476</v>
      </c>
      <c r="AW83" s="34" t="s">
        <v>2476</v>
      </c>
      <c r="AX83" s="34" t="s">
        <v>2476</v>
      </c>
      <c r="AY83" s="34" t="s">
        <v>2476</v>
      </c>
      <c r="AZ83" s="34" t="s">
        <v>2476</v>
      </c>
      <c r="BA83" s="34" t="s">
        <v>2476</v>
      </c>
      <c r="BB83" s="34" t="s">
        <v>2476</v>
      </c>
      <c r="BC83" s="34" t="s">
        <v>2476</v>
      </c>
      <c r="BD83" s="34" t="s">
        <v>2476</v>
      </c>
      <c r="BE83" s="34" t="s">
        <v>2476</v>
      </c>
      <c r="BF83" s="34" t="s">
        <v>2476</v>
      </c>
      <c r="BG83" s="34" t="s">
        <v>2476</v>
      </c>
      <c r="BH83" s="34" t="s">
        <v>2476</v>
      </c>
      <c r="BI83" s="34" t="s">
        <v>2476</v>
      </c>
      <c r="BJ83" s="34" t="s">
        <v>2476</v>
      </c>
      <c r="BK83" s="34" t="s">
        <v>2476</v>
      </c>
      <c r="BL83" s="34" t="s">
        <v>2476</v>
      </c>
      <c r="BM83" s="34" t="s">
        <v>2476</v>
      </c>
      <c r="BN83" s="34" t="s">
        <v>2476</v>
      </c>
      <c r="BO83" s="34" t="s">
        <v>2476</v>
      </c>
      <c r="BP83" s="34" t="s">
        <v>2476</v>
      </c>
      <c r="BQ83" s="34" t="s">
        <v>2476</v>
      </c>
      <c r="BR83" s="34" t="s">
        <v>2476</v>
      </c>
      <c r="BS83" s="34" t="s">
        <v>2476</v>
      </c>
      <c r="BT83" s="34" t="s">
        <v>2476</v>
      </c>
      <c r="BU83" s="34" t="s">
        <v>2476</v>
      </c>
      <c r="BV83" s="34" t="s">
        <v>2476</v>
      </c>
      <c r="BW83" s="34" t="s">
        <v>2476</v>
      </c>
      <c r="BX83" s="34" t="s">
        <v>2476</v>
      </c>
      <c r="BY83" s="34" t="s">
        <v>2476</v>
      </c>
      <c r="BZ83" s="34" t="s">
        <v>2476</v>
      </c>
      <c r="CA83" s="34" t="s">
        <v>2476</v>
      </c>
      <c r="CB83" s="34" t="s">
        <v>2476</v>
      </c>
      <c r="CC83" s="34" t="s">
        <v>2476</v>
      </c>
      <c r="CD83" s="34" t="s">
        <v>2476</v>
      </c>
      <c r="CE83" s="34" t="s">
        <v>2476</v>
      </c>
      <c r="CF83" s="34" t="s">
        <v>2476</v>
      </c>
      <c r="CG83" s="34" t="s">
        <v>2476</v>
      </c>
      <c r="CH83" s="34" t="s">
        <v>2476</v>
      </c>
      <c r="CI83" s="34" t="s">
        <v>2476</v>
      </c>
      <c r="CJ83" s="34" t="s">
        <v>2476</v>
      </c>
      <c r="CK83" s="34" t="s">
        <v>2476</v>
      </c>
      <c r="CL83" s="34" t="s">
        <v>2476</v>
      </c>
      <c r="CM83" s="34" t="s">
        <v>2476</v>
      </c>
      <c r="CN83" s="34" t="s">
        <v>2476</v>
      </c>
      <c r="CO83" s="34" t="s">
        <v>2476</v>
      </c>
      <c r="CP83" s="34" t="s">
        <v>2476</v>
      </c>
      <c r="CQ83" s="34" t="s">
        <v>2476</v>
      </c>
      <c r="CR83" s="34" t="s">
        <v>2476</v>
      </c>
      <c r="CS83" s="34" t="s">
        <v>2476</v>
      </c>
      <c r="CT83" s="34" t="s">
        <v>2476</v>
      </c>
      <c r="CU83" s="34" t="s">
        <v>2476</v>
      </c>
      <c r="CV83" s="34" t="s">
        <v>2476</v>
      </c>
      <c r="CW83" s="34" t="s">
        <v>2476</v>
      </c>
      <c r="CX83" s="34" t="s">
        <v>2476</v>
      </c>
      <c r="CY83" s="34" t="s">
        <v>2476</v>
      </c>
      <c r="CZ83" s="34" t="s">
        <v>2476</v>
      </c>
      <c r="DA83" s="34" t="s">
        <v>2476</v>
      </c>
      <c r="DB83" s="34" t="s">
        <v>2476</v>
      </c>
      <c r="DC83" s="34" t="s">
        <v>2476</v>
      </c>
      <c r="DD83" s="34" t="s">
        <v>2476</v>
      </c>
      <c r="DE83" s="34" t="s">
        <v>2476</v>
      </c>
      <c r="DF83" s="34" t="s">
        <v>2476</v>
      </c>
      <c r="DG83" s="34" t="s">
        <v>2476</v>
      </c>
      <c r="DH83" s="34" t="s">
        <v>2476</v>
      </c>
      <c r="DI83" s="34" t="s">
        <v>2476</v>
      </c>
      <c r="DJ83" s="34" t="s">
        <v>2476</v>
      </c>
      <c r="DK83" s="34" t="s">
        <v>2476</v>
      </c>
      <c r="DL83" s="34" t="s">
        <v>2476</v>
      </c>
      <c r="DM83" s="34" t="s">
        <v>2476</v>
      </c>
      <c r="DN83" s="34" t="s">
        <v>2476</v>
      </c>
      <c r="DO83" s="34" t="s">
        <v>2476</v>
      </c>
      <c r="DP83" s="34" t="s">
        <v>2476</v>
      </c>
      <c r="DQ83" s="34" t="s">
        <v>2476</v>
      </c>
      <c r="DR83" s="34" t="s">
        <v>2476</v>
      </c>
      <c r="DS83" s="34" t="s">
        <v>2476</v>
      </c>
      <c r="DT83" s="34" t="s">
        <v>2476</v>
      </c>
      <c r="DU83" s="34" t="s">
        <v>2476</v>
      </c>
      <c r="DV83" s="34" t="s">
        <v>2476</v>
      </c>
      <c r="DW83" s="34" t="s">
        <v>2476</v>
      </c>
      <c r="DX83" s="34" t="s">
        <v>2476</v>
      </c>
      <c r="DY83" s="34" t="s">
        <v>2476</v>
      </c>
      <c r="DZ83" s="34" t="s">
        <v>2476</v>
      </c>
      <c r="EA83" s="34" t="s">
        <v>2476</v>
      </c>
      <c r="EB83" s="34" t="s">
        <v>2476</v>
      </c>
      <c r="EC83" s="34" t="s">
        <v>2476</v>
      </c>
      <c r="ED83" s="34" t="s">
        <v>2476</v>
      </c>
      <c r="EE83" s="34" t="s">
        <v>2476</v>
      </c>
      <c r="EF83" s="34" t="s">
        <v>2476</v>
      </c>
      <c r="EG83" s="34" t="s">
        <v>2476</v>
      </c>
      <c r="EH83" s="34" t="s">
        <v>2476</v>
      </c>
      <c r="EI83" s="34" t="s">
        <v>2476</v>
      </c>
      <c r="EJ83" s="34" t="s">
        <v>2476</v>
      </c>
      <c r="EK83" s="34" t="s">
        <v>2476</v>
      </c>
      <c r="EL83" s="34" t="s">
        <v>2476</v>
      </c>
      <c r="EM83" s="34" t="s">
        <v>2476</v>
      </c>
      <c r="EN83" s="34" t="s">
        <v>2476</v>
      </c>
      <c r="EO83" s="34" t="s">
        <v>2476</v>
      </c>
      <c r="EP83" s="34" t="s">
        <v>2476</v>
      </c>
      <c r="EQ83" s="34" t="s">
        <v>2476</v>
      </c>
      <c r="ER83" s="37" t="s">
        <v>2476</v>
      </c>
      <c r="ES83" s="26" t="s">
        <v>2477</v>
      </c>
    </row>
    <row r="84" spans="3:149" s="2" customFormat="1" ht="21.75" customHeight="1" x14ac:dyDescent="0.25">
      <c r="C84" s="33" t="s">
        <v>2476</v>
      </c>
      <c r="D84" s="34" t="s">
        <v>2476</v>
      </c>
      <c r="E84" s="34" t="s">
        <v>2476</v>
      </c>
      <c r="F84" s="34" t="s">
        <v>2476</v>
      </c>
      <c r="G84" s="34" t="s">
        <v>2476</v>
      </c>
      <c r="H84" s="34" t="s">
        <v>2476</v>
      </c>
      <c r="I84" s="34" t="s">
        <v>2476</v>
      </c>
      <c r="J84" s="34" t="s">
        <v>2476</v>
      </c>
      <c r="K84" s="34" t="s">
        <v>2476</v>
      </c>
      <c r="L84" s="34" t="s">
        <v>2476</v>
      </c>
      <c r="M84" s="34" t="s">
        <v>2476</v>
      </c>
      <c r="N84" s="34" t="s">
        <v>2476</v>
      </c>
      <c r="O84" s="34" t="s">
        <v>2476</v>
      </c>
      <c r="P84" s="34" t="s">
        <v>2476</v>
      </c>
      <c r="Q84" s="34" t="s">
        <v>2476</v>
      </c>
      <c r="R84" s="34" t="s">
        <v>2476</v>
      </c>
      <c r="S84" s="34" t="s">
        <v>2476</v>
      </c>
      <c r="T84" s="34" t="s">
        <v>2476</v>
      </c>
      <c r="U84" s="34" t="s">
        <v>2476</v>
      </c>
      <c r="V84" s="34" t="s">
        <v>2476</v>
      </c>
      <c r="W84" s="34" t="s">
        <v>2476</v>
      </c>
      <c r="X84" s="34" t="s">
        <v>2476</v>
      </c>
      <c r="Y84" s="34" t="s">
        <v>2476</v>
      </c>
      <c r="Z84" s="34" t="s">
        <v>2476</v>
      </c>
      <c r="AA84" s="34" t="s">
        <v>2476</v>
      </c>
      <c r="AB84" s="34" t="s">
        <v>2476</v>
      </c>
      <c r="AC84" s="34" t="s">
        <v>2476</v>
      </c>
      <c r="AD84" s="34" t="s">
        <v>2476</v>
      </c>
      <c r="AE84" s="34" t="s">
        <v>2476</v>
      </c>
      <c r="AF84" s="34" t="s">
        <v>2476</v>
      </c>
      <c r="AG84" s="34" t="s">
        <v>2476</v>
      </c>
      <c r="AH84" s="34" t="s">
        <v>2476</v>
      </c>
      <c r="AI84" s="34" t="s">
        <v>2476</v>
      </c>
      <c r="AJ84" s="34" t="s">
        <v>2476</v>
      </c>
      <c r="AK84" s="34" t="s">
        <v>2476</v>
      </c>
      <c r="AL84" s="34" t="s">
        <v>2476</v>
      </c>
      <c r="AM84" s="34" t="s">
        <v>2476</v>
      </c>
      <c r="AN84" s="34" t="s">
        <v>2476</v>
      </c>
      <c r="AO84" s="34" t="s">
        <v>2476</v>
      </c>
      <c r="AP84" s="34" t="s">
        <v>2476</v>
      </c>
      <c r="AQ84" s="34" t="s">
        <v>2476</v>
      </c>
      <c r="AR84" s="34" t="s">
        <v>2476</v>
      </c>
      <c r="AS84" s="34" t="s">
        <v>2476</v>
      </c>
      <c r="AT84" s="34" t="s">
        <v>2476</v>
      </c>
      <c r="AU84" s="34" t="s">
        <v>2476</v>
      </c>
      <c r="AV84" s="34" t="s">
        <v>2476</v>
      </c>
      <c r="AW84" s="34" t="s">
        <v>2476</v>
      </c>
      <c r="AX84" s="34" t="s">
        <v>2476</v>
      </c>
      <c r="AY84" s="34" t="s">
        <v>2476</v>
      </c>
      <c r="AZ84" s="34" t="s">
        <v>2476</v>
      </c>
      <c r="BA84" s="34" t="s">
        <v>2476</v>
      </c>
      <c r="BB84" s="34" t="s">
        <v>2476</v>
      </c>
      <c r="BC84" s="34" t="s">
        <v>2476</v>
      </c>
      <c r="BD84" s="34" t="s">
        <v>2476</v>
      </c>
      <c r="BE84" s="34" t="s">
        <v>2476</v>
      </c>
      <c r="BF84" s="34" t="s">
        <v>2476</v>
      </c>
      <c r="BG84" s="34" t="s">
        <v>2476</v>
      </c>
      <c r="BH84" s="34" t="s">
        <v>2476</v>
      </c>
      <c r="BI84" s="34" t="s">
        <v>2476</v>
      </c>
      <c r="BJ84" s="34" t="s">
        <v>2476</v>
      </c>
      <c r="BK84" s="34" t="s">
        <v>2476</v>
      </c>
      <c r="BL84" s="34" t="s">
        <v>2476</v>
      </c>
      <c r="BM84" s="34" t="s">
        <v>2476</v>
      </c>
      <c r="BN84" s="34" t="s">
        <v>2476</v>
      </c>
      <c r="BO84" s="34" t="s">
        <v>2476</v>
      </c>
      <c r="BP84" s="34" t="s">
        <v>2476</v>
      </c>
      <c r="BQ84" s="34" t="s">
        <v>2476</v>
      </c>
      <c r="BR84" s="34" t="s">
        <v>2476</v>
      </c>
      <c r="BS84" s="34" t="s">
        <v>2476</v>
      </c>
      <c r="BT84" s="34" t="s">
        <v>2476</v>
      </c>
      <c r="BU84" s="34" t="s">
        <v>2476</v>
      </c>
      <c r="BV84" s="34" t="s">
        <v>2476</v>
      </c>
      <c r="BW84" s="34" t="s">
        <v>2476</v>
      </c>
      <c r="BX84" s="34" t="s">
        <v>2476</v>
      </c>
      <c r="BY84" s="34" t="s">
        <v>2476</v>
      </c>
      <c r="BZ84" s="34" t="s">
        <v>2476</v>
      </c>
      <c r="CA84" s="34" t="s">
        <v>2476</v>
      </c>
      <c r="CB84" s="34" t="s">
        <v>2476</v>
      </c>
      <c r="CC84" s="34" t="s">
        <v>2476</v>
      </c>
      <c r="CD84" s="34" t="s">
        <v>2476</v>
      </c>
      <c r="CE84" s="34" t="s">
        <v>2476</v>
      </c>
      <c r="CF84" s="34" t="s">
        <v>2476</v>
      </c>
      <c r="CG84" s="34" t="s">
        <v>2476</v>
      </c>
      <c r="CH84" s="34" t="s">
        <v>2476</v>
      </c>
      <c r="CI84" s="34" t="s">
        <v>2476</v>
      </c>
      <c r="CJ84" s="34" t="s">
        <v>2476</v>
      </c>
      <c r="CK84" s="34" t="s">
        <v>2476</v>
      </c>
      <c r="CL84" s="34" t="s">
        <v>2476</v>
      </c>
      <c r="CM84" s="34" t="s">
        <v>2476</v>
      </c>
      <c r="CN84" s="34" t="s">
        <v>2476</v>
      </c>
      <c r="CO84" s="34" t="s">
        <v>2476</v>
      </c>
      <c r="CP84" s="34" t="s">
        <v>2476</v>
      </c>
      <c r="CQ84" s="34" t="s">
        <v>2476</v>
      </c>
      <c r="CR84" s="34" t="s">
        <v>2476</v>
      </c>
      <c r="CS84" s="34" t="s">
        <v>2476</v>
      </c>
      <c r="CT84" s="34" t="s">
        <v>2476</v>
      </c>
      <c r="CU84" s="34" t="s">
        <v>2476</v>
      </c>
      <c r="CV84" s="34" t="s">
        <v>2476</v>
      </c>
      <c r="CW84" s="34" t="s">
        <v>2476</v>
      </c>
      <c r="CX84" s="34" t="s">
        <v>2476</v>
      </c>
      <c r="CY84" s="34" t="s">
        <v>2476</v>
      </c>
      <c r="CZ84" s="34" t="s">
        <v>2476</v>
      </c>
      <c r="DA84" s="34" t="s">
        <v>2476</v>
      </c>
      <c r="DB84" s="34" t="s">
        <v>2476</v>
      </c>
      <c r="DC84" s="34" t="s">
        <v>2476</v>
      </c>
      <c r="DD84" s="34" t="s">
        <v>2476</v>
      </c>
      <c r="DE84" s="34" t="s">
        <v>2476</v>
      </c>
      <c r="DF84" s="34" t="s">
        <v>2476</v>
      </c>
      <c r="DG84" s="34" t="s">
        <v>2476</v>
      </c>
      <c r="DH84" s="34" t="s">
        <v>2476</v>
      </c>
      <c r="DI84" s="34" t="s">
        <v>2476</v>
      </c>
      <c r="DJ84" s="34" t="s">
        <v>2476</v>
      </c>
      <c r="DK84" s="34" t="s">
        <v>2476</v>
      </c>
      <c r="DL84" s="34" t="s">
        <v>2476</v>
      </c>
      <c r="DM84" s="34" t="s">
        <v>2476</v>
      </c>
      <c r="DN84" s="34" t="s">
        <v>2476</v>
      </c>
      <c r="DO84" s="34" t="s">
        <v>2476</v>
      </c>
      <c r="DP84" s="34" t="s">
        <v>2476</v>
      </c>
      <c r="DQ84" s="34" t="s">
        <v>2476</v>
      </c>
      <c r="DR84" s="34" t="s">
        <v>2476</v>
      </c>
      <c r="DS84" s="34" t="s">
        <v>2476</v>
      </c>
      <c r="DT84" s="34" t="s">
        <v>2476</v>
      </c>
      <c r="DU84" s="34" t="s">
        <v>2476</v>
      </c>
      <c r="DV84" s="34" t="s">
        <v>2476</v>
      </c>
      <c r="DW84" s="34" t="s">
        <v>2476</v>
      </c>
      <c r="DX84" s="34" t="s">
        <v>2476</v>
      </c>
      <c r="DY84" s="34" t="s">
        <v>2476</v>
      </c>
      <c r="DZ84" s="34" t="s">
        <v>2476</v>
      </c>
      <c r="EA84" s="34" t="s">
        <v>2476</v>
      </c>
      <c r="EB84" s="34" t="s">
        <v>2476</v>
      </c>
      <c r="EC84" s="34" t="s">
        <v>2476</v>
      </c>
      <c r="ED84" s="34" t="s">
        <v>2476</v>
      </c>
      <c r="EE84" s="34" t="s">
        <v>2476</v>
      </c>
      <c r="EF84" s="34" t="s">
        <v>2476</v>
      </c>
      <c r="EG84" s="34" t="s">
        <v>2476</v>
      </c>
      <c r="EH84" s="34" t="s">
        <v>2476</v>
      </c>
      <c r="EI84" s="34" t="s">
        <v>2476</v>
      </c>
      <c r="EJ84" s="34" t="s">
        <v>2476</v>
      </c>
      <c r="EK84" s="34" t="s">
        <v>2476</v>
      </c>
      <c r="EL84" s="34" t="s">
        <v>2476</v>
      </c>
      <c r="EM84" s="34" t="s">
        <v>2476</v>
      </c>
      <c r="EN84" s="34" t="s">
        <v>2476</v>
      </c>
      <c r="EO84" s="34" t="s">
        <v>2476</v>
      </c>
      <c r="EP84" s="34" t="s">
        <v>2476</v>
      </c>
      <c r="EQ84" s="34" t="s">
        <v>2476</v>
      </c>
      <c r="ER84" s="37" t="s">
        <v>2476</v>
      </c>
      <c r="ES84" s="26" t="s">
        <v>2477</v>
      </c>
    </row>
    <row r="85" spans="3:149" s="2" customFormat="1" ht="21.75" customHeight="1" x14ac:dyDescent="0.25">
      <c r="C85" s="33" t="s">
        <v>2476</v>
      </c>
      <c r="D85" s="34" t="s">
        <v>2476</v>
      </c>
      <c r="E85" s="34" t="s">
        <v>2476</v>
      </c>
      <c r="F85" s="34" t="s">
        <v>2476</v>
      </c>
      <c r="G85" s="34" t="s">
        <v>2476</v>
      </c>
      <c r="H85" s="34" t="s">
        <v>2476</v>
      </c>
      <c r="I85" s="34" t="s">
        <v>2476</v>
      </c>
      <c r="J85" s="34" t="s">
        <v>2476</v>
      </c>
      <c r="K85" s="34" t="s">
        <v>2476</v>
      </c>
      <c r="L85" s="34" t="s">
        <v>2476</v>
      </c>
      <c r="M85" s="34" t="s">
        <v>2476</v>
      </c>
      <c r="N85" s="34" t="s">
        <v>2476</v>
      </c>
      <c r="O85" s="34" t="s">
        <v>2476</v>
      </c>
      <c r="P85" s="34" t="s">
        <v>2476</v>
      </c>
      <c r="Q85" s="34" t="s">
        <v>2476</v>
      </c>
      <c r="R85" s="34" t="s">
        <v>2476</v>
      </c>
      <c r="S85" s="34" t="s">
        <v>2476</v>
      </c>
      <c r="T85" s="34" t="s">
        <v>2476</v>
      </c>
      <c r="U85" s="34" t="s">
        <v>2476</v>
      </c>
      <c r="V85" s="34" t="s">
        <v>2476</v>
      </c>
      <c r="W85" s="34" t="s">
        <v>2476</v>
      </c>
      <c r="X85" s="34" t="s">
        <v>2476</v>
      </c>
      <c r="Y85" s="34" t="s">
        <v>2476</v>
      </c>
      <c r="Z85" s="34" t="s">
        <v>2476</v>
      </c>
      <c r="AA85" s="34" t="s">
        <v>2476</v>
      </c>
      <c r="AB85" s="34" t="s">
        <v>2476</v>
      </c>
      <c r="AC85" s="34" t="s">
        <v>2476</v>
      </c>
      <c r="AD85" s="34" t="s">
        <v>2476</v>
      </c>
      <c r="AE85" s="34" t="s">
        <v>2476</v>
      </c>
      <c r="AF85" s="34" t="s">
        <v>2476</v>
      </c>
      <c r="AG85" s="34" t="s">
        <v>2476</v>
      </c>
      <c r="AH85" s="34" t="s">
        <v>2476</v>
      </c>
      <c r="AI85" s="34" t="s">
        <v>2476</v>
      </c>
      <c r="AJ85" s="34" t="s">
        <v>2476</v>
      </c>
      <c r="AK85" s="34" t="s">
        <v>2476</v>
      </c>
      <c r="AL85" s="34" t="s">
        <v>2476</v>
      </c>
      <c r="AM85" s="34" t="s">
        <v>2476</v>
      </c>
      <c r="AN85" s="34" t="s">
        <v>2476</v>
      </c>
      <c r="AO85" s="34" t="s">
        <v>2476</v>
      </c>
      <c r="AP85" s="34" t="s">
        <v>2476</v>
      </c>
      <c r="AQ85" s="34" t="s">
        <v>2476</v>
      </c>
      <c r="AR85" s="34" t="s">
        <v>2476</v>
      </c>
      <c r="AS85" s="34" t="s">
        <v>2476</v>
      </c>
      <c r="AT85" s="34" t="s">
        <v>2476</v>
      </c>
      <c r="AU85" s="34" t="s">
        <v>2476</v>
      </c>
      <c r="AV85" s="34" t="s">
        <v>2476</v>
      </c>
      <c r="AW85" s="34" t="s">
        <v>2476</v>
      </c>
      <c r="AX85" s="34" t="s">
        <v>2476</v>
      </c>
      <c r="AY85" s="34" t="s">
        <v>2476</v>
      </c>
      <c r="AZ85" s="34" t="s">
        <v>2476</v>
      </c>
      <c r="BA85" s="34" t="s">
        <v>2476</v>
      </c>
      <c r="BB85" s="34" t="s">
        <v>2476</v>
      </c>
      <c r="BC85" s="34" t="s">
        <v>2476</v>
      </c>
      <c r="BD85" s="34" t="s">
        <v>2476</v>
      </c>
      <c r="BE85" s="34" t="s">
        <v>2476</v>
      </c>
      <c r="BF85" s="34" t="s">
        <v>2476</v>
      </c>
      <c r="BG85" s="34" t="s">
        <v>2476</v>
      </c>
      <c r="BH85" s="34" t="s">
        <v>2476</v>
      </c>
      <c r="BI85" s="34" t="s">
        <v>2476</v>
      </c>
      <c r="BJ85" s="34" t="s">
        <v>2476</v>
      </c>
      <c r="BK85" s="34" t="s">
        <v>2476</v>
      </c>
      <c r="BL85" s="34" t="s">
        <v>2476</v>
      </c>
      <c r="BM85" s="34" t="s">
        <v>2476</v>
      </c>
      <c r="BN85" s="34" t="s">
        <v>2476</v>
      </c>
      <c r="BO85" s="34" t="s">
        <v>2476</v>
      </c>
      <c r="BP85" s="34" t="s">
        <v>2476</v>
      </c>
      <c r="BQ85" s="34" t="s">
        <v>2476</v>
      </c>
      <c r="BR85" s="34" t="s">
        <v>2476</v>
      </c>
      <c r="BS85" s="34" t="s">
        <v>2476</v>
      </c>
      <c r="BT85" s="34" t="s">
        <v>2476</v>
      </c>
      <c r="BU85" s="34" t="s">
        <v>2476</v>
      </c>
      <c r="BV85" s="34" t="s">
        <v>2476</v>
      </c>
      <c r="BW85" s="34" t="s">
        <v>2476</v>
      </c>
      <c r="BX85" s="34" t="s">
        <v>2476</v>
      </c>
      <c r="BY85" s="34" t="s">
        <v>2476</v>
      </c>
      <c r="BZ85" s="34" t="s">
        <v>2476</v>
      </c>
      <c r="CA85" s="34" t="s">
        <v>2476</v>
      </c>
      <c r="CB85" s="34" t="s">
        <v>2476</v>
      </c>
      <c r="CC85" s="34" t="s">
        <v>2476</v>
      </c>
      <c r="CD85" s="34" t="s">
        <v>2476</v>
      </c>
      <c r="CE85" s="34" t="s">
        <v>2476</v>
      </c>
      <c r="CF85" s="34" t="s">
        <v>2476</v>
      </c>
      <c r="CG85" s="34" t="s">
        <v>2476</v>
      </c>
      <c r="CH85" s="34" t="s">
        <v>2476</v>
      </c>
      <c r="CI85" s="34" t="s">
        <v>2476</v>
      </c>
      <c r="CJ85" s="34" t="s">
        <v>2476</v>
      </c>
      <c r="CK85" s="34" t="s">
        <v>2476</v>
      </c>
      <c r="CL85" s="34" t="s">
        <v>2476</v>
      </c>
      <c r="CM85" s="34" t="s">
        <v>2476</v>
      </c>
      <c r="CN85" s="34" t="s">
        <v>2476</v>
      </c>
      <c r="CO85" s="34" t="s">
        <v>2476</v>
      </c>
      <c r="CP85" s="34" t="s">
        <v>2476</v>
      </c>
      <c r="CQ85" s="34" t="s">
        <v>2476</v>
      </c>
      <c r="CR85" s="34" t="s">
        <v>2476</v>
      </c>
      <c r="CS85" s="34" t="s">
        <v>2476</v>
      </c>
      <c r="CT85" s="34" t="s">
        <v>2476</v>
      </c>
      <c r="CU85" s="34" t="s">
        <v>2476</v>
      </c>
      <c r="CV85" s="34" t="s">
        <v>2476</v>
      </c>
      <c r="CW85" s="34" t="s">
        <v>2476</v>
      </c>
      <c r="CX85" s="34" t="s">
        <v>2476</v>
      </c>
      <c r="CY85" s="34" t="s">
        <v>2476</v>
      </c>
      <c r="CZ85" s="34" t="s">
        <v>2476</v>
      </c>
      <c r="DA85" s="34" t="s">
        <v>2476</v>
      </c>
      <c r="DB85" s="34" t="s">
        <v>2476</v>
      </c>
      <c r="DC85" s="34" t="s">
        <v>2476</v>
      </c>
      <c r="DD85" s="34" t="s">
        <v>2476</v>
      </c>
      <c r="DE85" s="34" t="s">
        <v>2476</v>
      </c>
      <c r="DF85" s="34" t="s">
        <v>2476</v>
      </c>
      <c r="DG85" s="34" t="s">
        <v>2476</v>
      </c>
      <c r="DH85" s="34" t="s">
        <v>2476</v>
      </c>
      <c r="DI85" s="34" t="s">
        <v>2476</v>
      </c>
      <c r="DJ85" s="34" t="s">
        <v>2476</v>
      </c>
      <c r="DK85" s="34" t="s">
        <v>2476</v>
      </c>
      <c r="DL85" s="34" t="s">
        <v>2476</v>
      </c>
      <c r="DM85" s="34" t="s">
        <v>2476</v>
      </c>
      <c r="DN85" s="34" t="s">
        <v>2476</v>
      </c>
      <c r="DO85" s="34" t="s">
        <v>2476</v>
      </c>
      <c r="DP85" s="34" t="s">
        <v>2476</v>
      </c>
      <c r="DQ85" s="34" t="s">
        <v>2476</v>
      </c>
      <c r="DR85" s="34" t="s">
        <v>2476</v>
      </c>
      <c r="DS85" s="34" t="s">
        <v>2476</v>
      </c>
      <c r="DT85" s="34" t="s">
        <v>2476</v>
      </c>
      <c r="DU85" s="34" t="s">
        <v>2476</v>
      </c>
      <c r="DV85" s="34" t="s">
        <v>2476</v>
      </c>
      <c r="DW85" s="34" t="s">
        <v>2476</v>
      </c>
      <c r="DX85" s="34" t="s">
        <v>2476</v>
      </c>
      <c r="DY85" s="34" t="s">
        <v>2476</v>
      </c>
      <c r="DZ85" s="34" t="s">
        <v>2476</v>
      </c>
      <c r="EA85" s="34" t="s">
        <v>2476</v>
      </c>
      <c r="EB85" s="34" t="s">
        <v>2476</v>
      </c>
      <c r="EC85" s="34" t="s">
        <v>2476</v>
      </c>
      <c r="ED85" s="34" t="s">
        <v>2476</v>
      </c>
      <c r="EE85" s="34" t="s">
        <v>2476</v>
      </c>
      <c r="EF85" s="34" t="s">
        <v>2476</v>
      </c>
      <c r="EG85" s="34" t="s">
        <v>2476</v>
      </c>
      <c r="EH85" s="34" t="s">
        <v>2476</v>
      </c>
      <c r="EI85" s="34" t="s">
        <v>2476</v>
      </c>
      <c r="EJ85" s="34" t="s">
        <v>2476</v>
      </c>
      <c r="EK85" s="34" t="s">
        <v>2476</v>
      </c>
      <c r="EL85" s="34" t="s">
        <v>2476</v>
      </c>
      <c r="EM85" s="34" t="s">
        <v>2476</v>
      </c>
      <c r="EN85" s="34" t="s">
        <v>2476</v>
      </c>
      <c r="EO85" s="34" t="s">
        <v>2476</v>
      </c>
      <c r="EP85" s="34" t="s">
        <v>2476</v>
      </c>
      <c r="EQ85" s="34" t="s">
        <v>2476</v>
      </c>
      <c r="ER85" s="37" t="s">
        <v>2476</v>
      </c>
      <c r="ES85" s="26" t="s">
        <v>2477</v>
      </c>
    </row>
    <row r="86" spans="3:149" s="2" customFormat="1" ht="21.75" customHeight="1" x14ac:dyDescent="0.25">
      <c r="C86" s="33" t="s">
        <v>2476</v>
      </c>
      <c r="D86" s="34" t="s">
        <v>2476</v>
      </c>
      <c r="E86" s="34" t="s">
        <v>2476</v>
      </c>
      <c r="F86" s="34" t="s">
        <v>2476</v>
      </c>
      <c r="G86" s="34" t="s">
        <v>2476</v>
      </c>
      <c r="H86" s="34" t="s">
        <v>2476</v>
      </c>
      <c r="I86" s="34" t="s">
        <v>2476</v>
      </c>
      <c r="J86" s="34" t="s">
        <v>2476</v>
      </c>
      <c r="K86" s="34" t="s">
        <v>2476</v>
      </c>
      <c r="L86" s="34" t="s">
        <v>2476</v>
      </c>
      <c r="M86" s="34" t="s">
        <v>2476</v>
      </c>
      <c r="N86" s="34" t="s">
        <v>2476</v>
      </c>
      <c r="O86" s="34" t="s">
        <v>2476</v>
      </c>
      <c r="P86" s="34" t="s">
        <v>2476</v>
      </c>
      <c r="Q86" s="34" t="s">
        <v>2476</v>
      </c>
      <c r="R86" s="34" t="s">
        <v>2476</v>
      </c>
      <c r="S86" s="34" t="s">
        <v>2476</v>
      </c>
      <c r="T86" s="34" t="s">
        <v>2476</v>
      </c>
      <c r="U86" s="34" t="s">
        <v>2476</v>
      </c>
      <c r="V86" s="34" t="s">
        <v>2476</v>
      </c>
      <c r="W86" s="34" t="s">
        <v>2476</v>
      </c>
      <c r="X86" s="34" t="s">
        <v>2476</v>
      </c>
      <c r="Y86" s="34" t="s">
        <v>2476</v>
      </c>
      <c r="Z86" s="34" t="s">
        <v>2476</v>
      </c>
      <c r="AA86" s="34" t="s">
        <v>2476</v>
      </c>
      <c r="AB86" s="34" t="s">
        <v>2476</v>
      </c>
      <c r="AC86" s="34" t="s">
        <v>2476</v>
      </c>
      <c r="AD86" s="34" t="s">
        <v>2476</v>
      </c>
      <c r="AE86" s="34" t="s">
        <v>2476</v>
      </c>
      <c r="AF86" s="34" t="s">
        <v>2476</v>
      </c>
      <c r="AG86" s="34" t="s">
        <v>2476</v>
      </c>
      <c r="AH86" s="34" t="s">
        <v>2476</v>
      </c>
      <c r="AI86" s="34" t="s">
        <v>2476</v>
      </c>
      <c r="AJ86" s="34" t="s">
        <v>2476</v>
      </c>
      <c r="AK86" s="34" t="s">
        <v>2476</v>
      </c>
      <c r="AL86" s="34" t="s">
        <v>2476</v>
      </c>
      <c r="AM86" s="34" t="s">
        <v>2476</v>
      </c>
      <c r="AN86" s="34" t="s">
        <v>2476</v>
      </c>
      <c r="AO86" s="34" t="s">
        <v>2476</v>
      </c>
      <c r="AP86" s="34" t="s">
        <v>2476</v>
      </c>
      <c r="AQ86" s="34" t="s">
        <v>2476</v>
      </c>
      <c r="AR86" s="34" t="s">
        <v>2476</v>
      </c>
      <c r="AS86" s="34" t="s">
        <v>2476</v>
      </c>
      <c r="AT86" s="34" t="s">
        <v>2476</v>
      </c>
      <c r="AU86" s="34" t="s">
        <v>2476</v>
      </c>
      <c r="AV86" s="34" t="s">
        <v>2476</v>
      </c>
      <c r="AW86" s="34" t="s">
        <v>2476</v>
      </c>
      <c r="AX86" s="34" t="s">
        <v>2476</v>
      </c>
      <c r="AY86" s="34" t="s">
        <v>2476</v>
      </c>
      <c r="AZ86" s="34" t="s">
        <v>2476</v>
      </c>
      <c r="BA86" s="34" t="s">
        <v>2476</v>
      </c>
      <c r="BB86" s="34" t="s">
        <v>2476</v>
      </c>
      <c r="BC86" s="34" t="s">
        <v>2476</v>
      </c>
      <c r="BD86" s="34" t="s">
        <v>2476</v>
      </c>
      <c r="BE86" s="34" t="s">
        <v>2476</v>
      </c>
      <c r="BF86" s="34" t="s">
        <v>2476</v>
      </c>
      <c r="BG86" s="34" t="s">
        <v>2476</v>
      </c>
      <c r="BH86" s="34" t="s">
        <v>2476</v>
      </c>
      <c r="BI86" s="34" t="s">
        <v>2476</v>
      </c>
      <c r="BJ86" s="34" t="s">
        <v>2476</v>
      </c>
      <c r="BK86" s="34" t="s">
        <v>2476</v>
      </c>
      <c r="BL86" s="34" t="s">
        <v>2476</v>
      </c>
      <c r="BM86" s="34" t="s">
        <v>2476</v>
      </c>
      <c r="BN86" s="34" t="s">
        <v>2476</v>
      </c>
      <c r="BO86" s="34" t="s">
        <v>2476</v>
      </c>
      <c r="BP86" s="34" t="s">
        <v>2476</v>
      </c>
      <c r="BQ86" s="34" t="s">
        <v>2476</v>
      </c>
      <c r="BR86" s="34" t="s">
        <v>2476</v>
      </c>
      <c r="BS86" s="34" t="s">
        <v>2476</v>
      </c>
      <c r="BT86" s="34" t="s">
        <v>2476</v>
      </c>
      <c r="BU86" s="34" t="s">
        <v>2476</v>
      </c>
      <c r="BV86" s="34" t="s">
        <v>2476</v>
      </c>
      <c r="BW86" s="34" t="s">
        <v>2476</v>
      </c>
      <c r="BX86" s="34" t="s">
        <v>2476</v>
      </c>
      <c r="BY86" s="34" t="s">
        <v>2476</v>
      </c>
      <c r="BZ86" s="34" t="s">
        <v>2476</v>
      </c>
      <c r="CA86" s="34" t="s">
        <v>2476</v>
      </c>
      <c r="CB86" s="34" t="s">
        <v>2476</v>
      </c>
      <c r="CC86" s="34" t="s">
        <v>2476</v>
      </c>
      <c r="CD86" s="34" t="s">
        <v>2476</v>
      </c>
      <c r="CE86" s="34" t="s">
        <v>2476</v>
      </c>
      <c r="CF86" s="34" t="s">
        <v>2476</v>
      </c>
      <c r="CG86" s="34" t="s">
        <v>2476</v>
      </c>
      <c r="CH86" s="34" t="s">
        <v>2476</v>
      </c>
      <c r="CI86" s="34" t="s">
        <v>2476</v>
      </c>
      <c r="CJ86" s="34" t="s">
        <v>2476</v>
      </c>
      <c r="CK86" s="34" t="s">
        <v>2476</v>
      </c>
      <c r="CL86" s="34" t="s">
        <v>2476</v>
      </c>
      <c r="CM86" s="34" t="s">
        <v>2476</v>
      </c>
      <c r="CN86" s="34" t="s">
        <v>2476</v>
      </c>
      <c r="CO86" s="34" t="s">
        <v>2476</v>
      </c>
      <c r="CP86" s="34" t="s">
        <v>2476</v>
      </c>
      <c r="CQ86" s="34" t="s">
        <v>2476</v>
      </c>
      <c r="CR86" s="34" t="s">
        <v>2476</v>
      </c>
      <c r="CS86" s="34" t="s">
        <v>2476</v>
      </c>
      <c r="CT86" s="34" t="s">
        <v>2476</v>
      </c>
      <c r="CU86" s="34" t="s">
        <v>2476</v>
      </c>
      <c r="CV86" s="34" t="s">
        <v>2476</v>
      </c>
      <c r="CW86" s="34" t="s">
        <v>2476</v>
      </c>
      <c r="CX86" s="34" t="s">
        <v>2476</v>
      </c>
      <c r="CY86" s="34" t="s">
        <v>2476</v>
      </c>
      <c r="CZ86" s="34" t="s">
        <v>2476</v>
      </c>
      <c r="DA86" s="34" t="s">
        <v>2476</v>
      </c>
      <c r="DB86" s="34" t="s">
        <v>2476</v>
      </c>
      <c r="DC86" s="34" t="s">
        <v>2476</v>
      </c>
      <c r="DD86" s="34" t="s">
        <v>2476</v>
      </c>
      <c r="DE86" s="34" t="s">
        <v>2476</v>
      </c>
      <c r="DF86" s="34" t="s">
        <v>2476</v>
      </c>
      <c r="DG86" s="34" t="s">
        <v>2476</v>
      </c>
      <c r="DH86" s="34" t="s">
        <v>2476</v>
      </c>
      <c r="DI86" s="34" t="s">
        <v>2476</v>
      </c>
      <c r="DJ86" s="34" t="s">
        <v>2476</v>
      </c>
      <c r="DK86" s="34" t="s">
        <v>2476</v>
      </c>
      <c r="DL86" s="34" t="s">
        <v>2476</v>
      </c>
      <c r="DM86" s="34" t="s">
        <v>2476</v>
      </c>
      <c r="DN86" s="34" t="s">
        <v>2476</v>
      </c>
      <c r="DO86" s="34" t="s">
        <v>2476</v>
      </c>
      <c r="DP86" s="34" t="s">
        <v>2476</v>
      </c>
      <c r="DQ86" s="34" t="s">
        <v>2476</v>
      </c>
      <c r="DR86" s="34" t="s">
        <v>2476</v>
      </c>
      <c r="DS86" s="34" t="s">
        <v>2476</v>
      </c>
      <c r="DT86" s="34" t="s">
        <v>2476</v>
      </c>
      <c r="DU86" s="34" t="s">
        <v>2476</v>
      </c>
      <c r="DV86" s="34" t="s">
        <v>2476</v>
      </c>
      <c r="DW86" s="34" t="s">
        <v>2476</v>
      </c>
      <c r="DX86" s="34" t="s">
        <v>2476</v>
      </c>
      <c r="DY86" s="34" t="s">
        <v>2476</v>
      </c>
      <c r="DZ86" s="34" t="s">
        <v>2476</v>
      </c>
      <c r="EA86" s="34" t="s">
        <v>2476</v>
      </c>
      <c r="EB86" s="34" t="s">
        <v>2476</v>
      </c>
      <c r="EC86" s="34" t="s">
        <v>2476</v>
      </c>
      <c r="ED86" s="34" t="s">
        <v>2476</v>
      </c>
      <c r="EE86" s="34" t="s">
        <v>2476</v>
      </c>
      <c r="EF86" s="34" t="s">
        <v>2476</v>
      </c>
      <c r="EG86" s="34" t="s">
        <v>2476</v>
      </c>
      <c r="EH86" s="34" t="s">
        <v>2476</v>
      </c>
      <c r="EI86" s="34" t="s">
        <v>2476</v>
      </c>
      <c r="EJ86" s="34" t="s">
        <v>2476</v>
      </c>
      <c r="EK86" s="34" t="s">
        <v>2476</v>
      </c>
      <c r="EL86" s="34" t="s">
        <v>2476</v>
      </c>
      <c r="EM86" s="34" t="s">
        <v>2476</v>
      </c>
      <c r="EN86" s="34" t="s">
        <v>2476</v>
      </c>
      <c r="EO86" s="34" t="s">
        <v>2476</v>
      </c>
      <c r="EP86" s="34" t="s">
        <v>2476</v>
      </c>
      <c r="EQ86" s="34" t="s">
        <v>2476</v>
      </c>
      <c r="ER86" s="37" t="s">
        <v>2476</v>
      </c>
      <c r="ES86" s="26" t="s">
        <v>2477</v>
      </c>
    </row>
    <row r="87" spans="3:149" s="2" customFormat="1" ht="21.75" customHeight="1" x14ac:dyDescent="0.25">
      <c r="C87" s="33" t="s">
        <v>2476</v>
      </c>
      <c r="D87" s="34" t="s">
        <v>2476</v>
      </c>
      <c r="E87" s="34" t="s">
        <v>2476</v>
      </c>
      <c r="F87" s="34" t="s">
        <v>2476</v>
      </c>
      <c r="G87" s="34" t="s">
        <v>2476</v>
      </c>
      <c r="H87" s="34" t="s">
        <v>2476</v>
      </c>
      <c r="I87" s="34" t="s">
        <v>2476</v>
      </c>
      <c r="J87" s="34" t="s">
        <v>2476</v>
      </c>
      <c r="K87" s="34" t="s">
        <v>2476</v>
      </c>
      <c r="L87" s="34" t="s">
        <v>2476</v>
      </c>
      <c r="M87" s="34" t="s">
        <v>2476</v>
      </c>
      <c r="N87" s="34" t="s">
        <v>2476</v>
      </c>
      <c r="O87" s="34" t="s">
        <v>2476</v>
      </c>
      <c r="P87" s="34" t="s">
        <v>2476</v>
      </c>
      <c r="Q87" s="34" t="s">
        <v>2476</v>
      </c>
      <c r="R87" s="34" t="s">
        <v>2476</v>
      </c>
      <c r="S87" s="34" t="s">
        <v>2476</v>
      </c>
      <c r="T87" s="34" t="s">
        <v>2476</v>
      </c>
      <c r="U87" s="34" t="s">
        <v>2476</v>
      </c>
      <c r="V87" s="34" t="s">
        <v>2476</v>
      </c>
      <c r="W87" s="34" t="s">
        <v>2476</v>
      </c>
      <c r="X87" s="34" t="s">
        <v>2476</v>
      </c>
      <c r="Y87" s="34" t="s">
        <v>2476</v>
      </c>
      <c r="Z87" s="34" t="s">
        <v>2476</v>
      </c>
      <c r="AA87" s="34" t="s">
        <v>2476</v>
      </c>
      <c r="AB87" s="34" t="s">
        <v>2476</v>
      </c>
      <c r="AC87" s="34" t="s">
        <v>2476</v>
      </c>
      <c r="AD87" s="34" t="s">
        <v>2476</v>
      </c>
      <c r="AE87" s="34" t="s">
        <v>2476</v>
      </c>
      <c r="AF87" s="34" t="s">
        <v>2476</v>
      </c>
      <c r="AG87" s="34" t="s">
        <v>2476</v>
      </c>
      <c r="AH87" s="34" t="s">
        <v>2476</v>
      </c>
      <c r="AI87" s="34" t="s">
        <v>2476</v>
      </c>
      <c r="AJ87" s="34" t="s">
        <v>2476</v>
      </c>
      <c r="AK87" s="34" t="s">
        <v>2476</v>
      </c>
      <c r="AL87" s="34" t="s">
        <v>2476</v>
      </c>
      <c r="AM87" s="34" t="s">
        <v>2476</v>
      </c>
      <c r="AN87" s="34" t="s">
        <v>2476</v>
      </c>
      <c r="AO87" s="34" t="s">
        <v>2476</v>
      </c>
      <c r="AP87" s="34" t="s">
        <v>2476</v>
      </c>
      <c r="AQ87" s="34" t="s">
        <v>2476</v>
      </c>
      <c r="AR87" s="34" t="s">
        <v>2476</v>
      </c>
      <c r="AS87" s="34" t="s">
        <v>2476</v>
      </c>
      <c r="AT87" s="34" t="s">
        <v>2476</v>
      </c>
      <c r="AU87" s="34" t="s">
        <v>2476</v>
      </c>
      <c r="AV87" s="34" t="s">
        <v>2476</v>
      </c>
      <c r="AW87" s="34" t="s">
        <v>2476</v>
      </c>
      <c r="AX87" s="34" t="s">
        <v>2476</v>
      </c>
      <c r="AY87" s="34" t="s">
        <v>2476</v>
      </c>
      <c r="AZ87" s="34" t="s">
        <v>2476</v>
      </c>
      <c r="BA87" s="34" t="s">
        <v>2476</v>
      </c>
      <c r="BB87" s="34" t="s">
        <v>2476</v>
      </c>
      <c r="BC87" s="34" t="s">
        <v>2476</v>
      </c>
      <c r="BD87" s="34" t="s">
        <v>2476</v>
      </c>
      <c r="BE87" s="34" t="s">
        <v>2476</v>
      </c>
      <c r="BF87" s="34" t="s">
        <v>2476</v>
      </c>
      <c r="BG87" s="34" t="s">
        <v>2476</v>
      </c>
      <c r="BH87" s="34" t="s">
        <v>2476</v>
      </c>
      <c r="BI87" s="34" t="s">
        <v>2476</v>
      </c>
      <c r="BJ87" s="34" t="s">
        <v>2476</v>
      </c>
      <c r="BK87" s="34" t="s">
        <v>2476</v>
      </c>
      <c r="BL87" s="34" t="s">
        <v>2476</v>
      </c>
      <c r="BM87" s="34" t="s">
        <v>2476</v>
      </c>
      <c r="BN87" s="34" t="s">
        <v>2476</v>
      </c>
      <c r="BO87" s="34" t="s">
        <v>2476</v>
      </c>
      <c r="BP87" s="34" t="s">
        <v>2476</v>
      </c>
      <c r="BQ87" s="34" t="s">
        <v>2476</v>
      </c>
      <c r="BR87" s="34" t="s">
        <v>2476</v>
      </c>
      <c r="BS87" s="34" t="s">
        <v>2476</v>
      </c>
      <c r="BT87" s="34" t="s">
        <v>2476</v>
      </c>
      <c r="BU87" s="34" t="s">
        <v>2476</v>
      </c>
      <c r="BV87" s="34" t="s">
        <v>2476</v>
      </c>
      <c r="BW87" s="34" t="s">
        <v>2476</v>
      </c>
      <c r="BX87" s="34" t="s">
        <v>2476</v>
      </c>
      <c r="BY87" s="34" t="s">
        <v>2476</v>
      </c>
      <c r="BZ87" s="34" t="s">
        <v>2476</v>
      </c>
      <c r="CA87" s="34" t="s">
        <v>2476</v>
      </c>
      <c r="CB87" s="34" t="s">
        <v>2476</v>
      </c>
      <c r="CC87" s="34" t="s">
        <v>2476</v>
      </c>
      <c r="CD87" s="34" t="s">
        <v>2476</v>
      </c>
      <c r="CE87" s="34" t="s">
        <v>2476</v>
      </c>
      <c r="CF87" s="34" t="s">
        <v>2476</v>
      </c>
      <c r="CG87" s="34" t="s">
        <v>2476</v>
      </c>
      <c r="CH87" s="34" t="s">
        <v>2476</v>
      </c>
      <c r="CI87" s="34" t="s">
        <v>2476</v>
      </c>
      <c r="CJ87" s="34" t="s">
        <v>2476</v>
      </c>
      <c r="CK87" s="34" t="s">
        <v>2476</v>
      </c>
      <c r="CL87" s="34" t="s">
        <v>2476</v>
      </c>
      <c r="CM87" s="34" t="s">
        <v>2476</v>
      </c>
      <c r="CN87" s="34" t="s">
        <v>2476</v>
      </c>
      <c r="CO87" s="34" t="s">
        <v>2476</v>
      </c>
      <c r="CP87" s="34" t="s">
        <v>2476</v>
      </c>
      <c r="CQ87" s="34" t="s">
        <v>2476</v>
      </c>
      <c r="CR87" s="34" t="s">
        <v>2476</v>
      </c>
      <c r="CS87" s="34" t="s">
        <v>2476</v>
      </c>
      <c r="CT87" s="34" t="s">
        <v>2476</v>
      </c>
      <c r="CU87" s="34" t="s">
        <v>2476</v>
      </c>
      <c r="CV87" s="34" t="s">
        <v>2476</v>
      </c>
      <c r="CW87" s="34" t="s">
        <v>2476</v>
      </c>
      <c r="CX87" s="34" t="s">
        <v>2476</v>
      </c>
      <c r="CY87" s="34" t="s">
        <v>2476</v>
      </c>
      <c r="CZ87" s="34" t="s">
        <v>2476</v>
      </c>
      <c r="DA87" s="34" t="s">
        <v>2476</v>
      </c>
      <c r="DB87" s="34" t="s">
        <v>2476</v>
      </c>
      <c r="DC87" s="34" t="s">
        <v>2476</v>
      </c>
      <c r="DD87" s="34" t="s">
        <v>2476</v>
      </c>
      <c r="DE87" s="34" t="s">
        <v>2476</v>
      </c>
      <c r="DF87" s="34" t="s">
        <v>2476</v>
      </c>
      <c r="DG87" s="34" t="s">
        <v>2476</v>
      </c>
      <c r="DH87" s="34" t="s">
        <v>2476</v>
      </c>
      <c r="DI87" s="34" t="s">
        <v>2476</v>
      </c>
      <c r="DJ87" s="34" t="s">
        <v>2476</v>
      </c>
      <c r="DK87" s="34" t="s">
        <v>2476</v>
      </c>
      <c r="DL87" s="34" t="s">
        <v>2476</v>
      </c>
      <c r="DM87" s="34" t="s">
        <v>2476</v>
      </c>
      <c r="DN87" s="34" t="s">
        <v>2476</v>
      </c>
      <c r="DO87" s="34" t="s">
        <v>2476</v>
      </c>
      <c r="DP87" s="34" t="s">
        <v>2476</v>
      </c>
      <c r="DQ87" s="34" t="s">
        <v>2476</v>
      </c>
      <c r="DR87" s="34" t="s">
        <v>2476</v>
      </c>
      <c r="DS87" s="34" t="s">
        <v>2476</v>
      </c>
      <c r="DT87" s="34" t="s">
        <v>2476</v>
      </c>
      <c r="DU87" s="34" t="s">
        <v>2476</v>
      </c>
      <c r="DV87" s="34" t="s">
        <v>2476</v>
      </c>
      <c r="DW87" s="34" t="s">
        <v>2476</v>
      </c>
      <c r="DX87" s="34" t="s">
        <v>2476</v>
      </c>
      <c r="DY87" s="34" t="s">
        <v>2476</v>
      </c>
      <c r="DZ87" s="34" t="s">
        <v>2476</v>
      </c>
      <c r="EA87" s="34" t="s">
        <v>2476</v>
      </c>
      <c r="EB87" s="34" t="s">
        <v>2476</v>
      </c>
      <c r="EC87" s="34" t="s">
        <v>2476</v>
      </c>
      <c r="ED87" s="34" t="s">
        <v>2476</v>
      </c>
      <c r="EE87" s="34" t="s">
        <v>2476</v>
      </c>
      <c r="EF87" s="34" t="s">
        <v>2476</v>
      </c>
      <c r="EG87" s="34" t="s">
        <v>2476</v>
      </c>
      <c r="EH87" s="34" t="s">
        <v>2476</v>
      </c>
      <c r="EI87" s="34" t="s">
        <v>2476</v>
      </c>
      <c r="EJ87" s="34" t="s">
        <v>2476</v>
      </c>
      <c r="EK87" s="34" t="s">
        <v>2476</v>
      </c>
      <c r="EL87" s="34" t="s">
        <v>2476</v>
      </c>
      <c r="EM87" s="34" t="s">
        <v>2476</v>
      </c>
      <c r="EN87" s="34" t="s">
        <v>2476</v>
      </c>
      <c r="EO87" s="34" t="s">
        <v>2476</v>
      </c>
      <c r="EP87" s="34" t="s">
        <v>2476</v>
      </c>
      <c r="EQ87" s="34" t="s">
        <v>2476</v>
      </c>
      <c r="ER87" s="37" t="s">
        <v>2476</v>
      </c>
      <c r="ES87" s="26" t="s">
        <v>2477</v>
      </c>
    </row>
    <row r="88" spans="3:149" s="2" customFormat="1" ht="21.75" customHeight="1" x14ac:dyDescent="0.25">
      <c r="C88" s="33" t="s">
        <v>2476</v>
      </c>
      <c r="D88" s="34" t="s">
        <v>2476</v>
      </c>
      <c r="E88" s="34" t="s">
        <v>2476</v>
      </c>
      <c r="F88" s="34" t="s">
        <v>2476</v>
      </c>
      <c r="G88" s="34" t="s">
        <v>2476</v>
      </c>
      <c r="H88" s="34" t="s">
        <v>2476</v>
      </c>
      <c r="I88" s="34" t="s">
        <v>2476</v>
      </c>
      <c r="J88" s="34" t="s">
        <v>2476</v>
      </c>
      <c r="K88" s="34" t="s">
        <v>2476</v>
      </c>
      <c r="L88" s="34" t="s">
        <v>2476</v>
      </c>
      <c r="M88" s="34" t="s">
        <v>2476</v>
      </c>
      <c r="N88" s="34" t="s">
        <v>2476</v>
      </c>
      <c r="O88" s="34" t="s">
        <v>2476</v>
      </c>
      <c r="P88" s="34" t="s">
        <v>2476</v>
      </c>
      <c r="Q88" s="34" t="s">
        <v>2476</v>
      </c>
      <c r="R88" s="34" t="s">
        <v>2476</v>
      </c>
      <c r="S88" s="34" t="s">
        <v>2476</v>
      </c>
      <c r="T88" s="34" t="s">
        <v>2476</v>
      </c>
      <c r="U88" s="34" t="s">
        <v>2476</v>
      </c>
      <c r="V88" s="34" t="s">
        <v>2476</v>
      </c>
      <c r="W88" s="34" t="s">
        <v>2476</v>
      </c>
      <c r="X88" s="34" t="s">
        <v>2476</v>
      </c>
      <c r="Y88" s="34" t="s">
        <v>2476</v>
      </c>
      <c r="Z88" s="34" t="s">
        <v>2476</v>
      </c>
      <c r="AA88" s="34" t="s">
        <v>2476</v>
      </c>
      <c r="AB88" s="34" t="s">
        <v>2476</v>
      </c>
      <c r="AC88" s="34" t="s">
        <v>2476</v>
      </c>
      <c r="AD88" s="34" t="s">
        <v>2476</v>
      </c>
      <c r="AE88" s="34" t="s">
        <v>2476</v>
      </c>
      <c r="AF88" s="34" t="s">
        <v>2476</v>
      </c>
      <c r="AG88" s="34" t="s">
        <v>2476</v>
      </c>
      <c r="AH88" s="34" t="s">
        <v>2476</v>
      </c>
      <c r="AI88" s="34" t="s">
        <v>2476</v>
      </c>
      <c r="AJ88" s="34" t="s">
        <v>2476</v>
      </c>
      <c r="AK88" s="34" t="s">
        <v>2476</v>
      </c>
      <c r="AL88" s="34" t="s">
        <v>2476</v>
      </c>
      <c r="AM88" s="34" t="s">
        <v>2476</v>
      </c>
      <c r="AN88" s="34" t="s">
        <v>2476</v>
      </c>
      <c r="AO88" s="34" t="s">
        <v>2476</v>
      </c>
      <c r="AP88" s="34" t="s">
        <v>2476</v>
      </c>
      <c r="AQ88" s="34" t="s">
        <v>2476</v>
      </c>
      <c r="AR88" s="34" t="s">
        <v>2476</v>
      </c>
      <c r="AS88" s="34" t="s">
        <v>2476</v>
      </c>
      <c r="AT88" s="34" t="s">
        <v>2476</v>
      </c>
      <c r="AU88" s="34" t="s">
        <v>2476</v>
      </c>
      <c r="AV88" s="34" t="s">
        <v>2476</v>
      </c>
      <c r="AW88" s="34" t="s">
        <v>2476</v>
      </c>
      <c r="AX88" s="34" t="s">
        <v>2476</v>
      </c>
      <c r="AY88" s="34" t="s">
        <v>2476</v>
      </c>
      <c r="AZ88" s="34" t="s">
        <v>2476</v>
      </c>
      <c r="BA88" s="34" t="s">
        <v>2476</v>
      </c>
      <c r="BB88" s="34" t="s">
        <v>2476</v>
      </c>
      <c r="BC88" s="34" t="s">
        <v>2476</v>
      </c>
      <c r="BD88" s="34" t="s">
        <v>2476</v>
      </c>
      <c r="BE88" s="34" t="s">
        <v>2476</v>
      </c>
      <c r="BF88" s="34" t="s">
        <v>2476</v>
      </c>
      <c r="BG88" s="34" t="s">
        <v>2476</v>
      </c>
      <c r="BH88" s="34" t="s">
        <v>2476</v>
      </c>
      <c r="BI88" s="34" t="s">
        <v>2476</v>
      </c>
      <c r="BJ88" s="34" t="s">
        <v>2476</v>
      </c>
      <c r="BK88" s="34" t="s">
        <v>2476</v>
      </c>
      <c r="BL88" s="34" t="s">
        <v>2476</v>
      </c>
      <c r="BM88" s="34" t="s">
        <v>2476</v>
      </c>
      <c r="BN88" s="34" t="s">
        <v>2476</v>
      </c>
      <c r="BO88" s="34" t="s">
        <v>2476</v>
      </c>
      <c r="BP88" s="34" t="s">
        <v>2476</v>
      </c>
      <c r="BQ88" s="34" t="s">
        <v>2476</v>
      </c>
      <c r="BR88" s="34" t="s">
        <v>2476</v>
      </c>
      <c r="BS88" s="34" t="s">
        <v>2476</v>
      </c>
      <c r="BT88" s="34" t="s">
        <v>2476</v>
      </c>
      <c r="BU88" s="34" t="s">
        <v>2476</v>
      </c>
      <c r="BV88" s="34" t="s">
        <v>2476</v>
      </c>
      <c r="BW88" s="34" t="s">
        <v>2476</v>
      </c>
      <c r="BX88" s="34" t="s">
        <v>2476</v>
      </c>
      <c r="BY88" s="34" t="s">
        <v>2476</v>
      </c>
      <c r="BZ88" s="34" t="s">
        <v>2476</v>
      </c>
      <c r="CA88" s="34" t="s">
        <v>2476</v>
      </c>
      <c r="CB88" s="34" t="s">
        <v>2476</v>
      </c>
      <c r="CC88" s="34" t="s">
        <v>2476</v>
      </c>
      <c r="CD88" s="34" t="s">
        <v>2476</v>
      </c>
      <c r="CE88" s="34" t="s">
        <v>2476</v>
      </c>
      <c r="CF88" s="34" t="s">
        <v>2476</v>
      </c>
      <c r="CG88" s="34" t="s">
        <v>2476</v>
      </c>
      <c r="CH88" s="34" t="s">
        <v>2476</v>
      </c>
      <c r="CI88" s="34" t="s">
        <v>2476</v>
      </c>
      <c r="CJ88" s="34" t="s">
        <v>2476</v>
      </c>
      <c r="CK88" s="34" t="s">
        <v>2476</v>
      </c>
      <c r="CL88" s="34" t="s">
        <v>2476</v>
      </c>
      <c r="CM88" s="34" t="s">
        <v>2476</v>
      </c>
      <c r="CN88" s="34" t="s">
        <v>2476</v>
      </c>
      <c r="CO88" s="34" t="s">
        <v>2476</v>
      </c>
      <c r="CP88" s="34" t="s">
        <v>2476</v>
      </c>
      <c r="CQ88" s="34" t="s">
        <v>2476</v>
      </c>
      <c r="CR88" s="34" t="s">
        <v>2476</v>
      </c>
      <c r="CS88" s="34" t="s">
        <v>2476</v>
      </c>
      <c r="CT88" s="34" t="s">
        <v>2476</v>
      </c>
      <c r="CU88" s="34" t="s">
        <v>2476</v>
      </c>
      <c r="CV88" s="34" t="s">
        <v>2476</v>
      </c>
      <c r="CW88" s="34" t="s">
        <v>2476</v>
      </c>
      <c r="CX88" s="34" t="s">
        <v>2476</v>
      </c>
      <c r="CY88" s="34" t="s">
        <v>2476</v>
      </c>
      <c r="CZ88" s="34" t="s">
        <v>2476</v>
      </c>
      <c r="DA88" s="34" t="s">
        <v>2476</v>
      </c>
      <c r="DB88" s="34" t="s">
        <v>2476</v>
      </c>
      <c r="DC88" s="34" t="s">
        <v>2476</v>
      </c>
      <c r="DD88" s="34" t="s">
        <v>2476</v>
      </c>
      <c r="DE88" s="34" t="s">
        <v>2476</v>
      </c>
      <c r="DF88" s="34" t="s">
        <v>2476</v>
      </c>
      <c r="DG88" s="34" t="s">
        <v>2476</v>
      </c>
      <c r="DH88" s="34" t="s">
        <v>2476</v>
      </c>
      <c r="DI88" s="34" t="s">
        <v>2476</v>
      </c>
      <c r="DJ88" s="34" t="s">
        <v>2476</v>
      </c>
      <c r="DK88" s="34" t="s">
        <v>2476</v>
      </c>
      <c r="DL88" s="34" t="s">
        <v>2476</v>
      </c>
      <c r="DM88" s="34" t="s">
        <v>2476</v>
      </c>
      <c r="DN88" s="34" t="s">
        <v>2476</v>
      </c>
      <c r="DO88" s="34" t="s">
        <v>2476</v>
      </c>
      <c r="DP88" s="34" t="s">
        <v>2476</v>
      </c>
      <c r="DQ88" s="34" t="s">
        <v>2476</v>
      </c>
      <c r="DR88" s="34" t="s">
        <v>2476</v>
      </c>
      <c r="DS88" s="34" t="s">
        <v>2476</v>
      </c>
      <c r="DT88" s="34" t="s">
        <v>2476</v>
      </c>
      <c r="DU88" s="34" t="s">
        <v>2476</v>
      </c>
      <c r="DV88" s="34" t="s">
        <v>2476</v>
      </c>
      <c r="DW88" s="34" t="s">
        <v>2476</v>
      </c>
      <c r="DX88" s="34" t="s">
        <v>2476</v>
      </c>
      <c r="DY88" s="34" t="s">
        <v>2476</v>
      </c>
      <c r="DZ88" s="34" t="s">
        <v>2476</v>
      </c>
      <c r="EA88" s="34" t="s">
        <v>2476</v>
      </c>
      <c r="EB88" s="34" t="s">
        <v>2476</v>
      </c>
      <c r="EC88" s="34" t="s">
        <v>2476</v>
      </c>
      <c r="ED88" s="34" t="s">
        <v>2476</v>
      </c>
      <c r="EE88" s="34" t="s">
        <v>2476</v>
      </c>
      <c r="EF88" s="34" t="s">
        <v>2476</v>
      </c>
      <c r="EG88" s="34" t="s">
        <v>2476</v>
      </c>
      <c r="EH88" s="34" t="s">
        <v>2476</v>
      </c>
      <c r="EI88" s="34" t="s">
        <v>2476</v>
      </c>
      <c r="EJ88" s="34" t="s">
        <v>2476</v>
      </c>
      <c r="EK88" s="34" t="s">
        <v>2476</v>
      </c>
      <c r="EL88" s="34" t="s">
        <v>2476</v>
      </c>
      <c r="EM88" s="34" t="s">
        <v>2476</v>
      </c>
      <c r="EN88" s="34" t="s">
        <v>2476</v>
      </c>
      <c r="EO88" s="34" t="s">
        <v>2476</v>
      </c>
      <c r="EP88" s="34" t="s">
        <v>2476</v>
      </c>
      <c r="EQ88" s="34" t="s">
        <v>2476</v>
      </c>
      <c r="ER88" s="37" t="s">
        <v>2476</v>
      </c>
      <c r="ES88" s="26" t="s">
        <v>2477</v>
      </c>
    </row>
    <row r="89" spans="3:149" s="2" customFormat="1" ht="21.75" customHeight="1" x14ac:dyDescent="0.25">
      <c r="C89" s="33" t="s">
        <v>2476</v>
      </c>
      <c r="D89" s="34" t="s">
        <v>2476</v>
      </c>
      <c r="E89" s="34" t="s">
        <v>2476</v>
      </c>
      <c r="F89" s="34" t="s">
        <v>2476</v>
      </c>
      <c r="G89" s="34" t="s">
        <v>2476</v>
      </c>
      <c r="H89" s="34" t="s">
        <v>2476</v>
      </c>
      <c r="I89" s="34" t="s">
        <v>2476</v>
      </c>
      <c r="J89" s="34" t="s">
        <v>2476</v>
      </c>
      <c r="K89" s="34" t="s">
        <v>2476</v>
      </c>
      <c r="L89" s="34" t="s">
        <v>2476</v>
      </c>
      <c r="M89" s="34" t="s">
        <v>2476</v>
      </c>
      <c r="N89" s="34" t="s">
        <v>2476</v>
      </c>
      <c r="O89" s="34" t="s">
        <v>2476</v>
      </c>
      <c r="P89" s="34" t="s">
        <v>2476</v>
      </c>
      <c r="Q89" s="34" t="s">
        <v>2476</v>
      </c>
      <c r="R89" s="34" t="s">
        <v>2476</v>
      </c>
      <c r="S89" s="34" t="s">
        <v>2476</v>
      </c>
      <c r="T89" s="34" t="s">
        <v>2476</v>
      </c>
      <c r="U89" s="34" t="s">
        <v>2476</v>
      </c>
      <c r="V89" s="34" t="s">
        <v>2476</v>
      </c>
      <c r="W89" s="34" t="s">
        <v>2476</v>
      </c>
      <c r="X89" s="34" t="s">
        <v>2476</v>
      </c>
      <c r="Y89" s="34" t="s">
        <v>2476</v>
      </c>
      <c r="Z89" s="34" t="s">
        <v>2476</v>
      </c>
      <c r="AA89" s="34" t="s">
        <v>2476</v>
      </c>
      <c r="AB89" s="34" t="s">
        <v>2476</v>
      </c>
      <c r="AC89" s="34" t="s">
        <v>2476</v>
      </c>
      <c r="AD89" s="34" t="s">
        <v>2476</v>
      </c>
      <c r="AE89" s="34" t="s">
        <v>2476</v>
      </c>
      <c r="AF89" s="34" t="s">
        <v>2476</v>
      </c>
      <c r="AG89" s="34" t="s">
        <v>2476</v>
      </c>
      <c r="AH89" s="34" t="s">
        <v>2476</v>
      </c>
      <c r="AI89" s="34" t="s">
        <v>2476</v>
      </c>
      <c r="AJ89" s="34" t="s">
        <v>2476</v>
      </c>
      <c r="AK89" s="34" t="s">
        <v>2476</v>
      </c>
      <c r="AL89" s="34" t="s">
        <v>2476</v>
      </c>
      <c r="AM89" s="34" t="s">
        <v>2476</v>
      </c>
      <c r="AN89" s="34" t="s">
        <v>2476</v>
      </c>
      <c r="AO89" s="34" t="s">
        <v>2476</v>
      </c>
      <c r="AP89" s="34" t="s">
        <v>2476</v>
      </c>
      <c r="AQ89" s="34" t="s">
        <v>2476</v>
      </c>
      <c r="AR89" s="34" t="s">
        <v>2476</v>
      </c>
      <c r="AS89" s="34" t="s">
        <v>2476</v>
      </c>
      <c r="AT89" s="34" t="s">
        <v>2476</v>
      </c>
      <c r="AU89" s="34" t="s">
        <v>2476</v>
      </c>
      <c r="AV89" s="34" t="s">
        <v>2476</v>
      </c>
      <c r="AW89" s="34" t="s">
        <v>2476</v>
      </c>
      <c r="AX89" s="34" t="s">
        <v>2476</v>
      </c>
      <c r="AY89" s="34" t="s">
        <v>2476</v>
      </c>
      <c r="AZ89" s="34" t="s">
        <v>2476</v>
      </c>
      <c r="BA89" s="34" t="s">
        <v>2476</v>
      </c>
      <c r="BB89" s="34" t="s">
        <v>2476</v>
      </c>
      <c r="BC89" s="34" t="s">
        <v>2476</v>
      </c>
      <c r="BD89" s="34" t="s">
        <v>2476</v>
      </c>
      <c r="BE89" s="34" t="s">
        <v>2476</v>
      </c>
      <c r="BF89" s="34" t="s">
        <v>2476</v>
      </c>
      <c r="BG89" s="34" t="s">
        <v>2476</v>
      </c>
      <c r="BH89" s="34" t="s">
        <v>2476</v>
      </c>
      <c r="BI89" s="34" t="s">
        <v>2476</v>
      </c>
      <c r="BJ89" s="34" t="s">
        <v>2476</v>
      </c>
      <c r="BK89" s="34" t="s">
        <v>2476</v>
      </c>
      <c r="BL89" s="34" t="s">
        <v>2476</v>
      </c>
      <c r="BM89" s="34" t="s">
        <v>2476</v>
      </c>
      <c r="BN89" s="34" t="s">
        <v>2476</v>
      </c>
      <c r="BO89" s="34" t="s">
        <v>2476</v>
      </c>
      <c r="BP89" s="34" t="s">
        <v>2476</v>
      </c>
      <c r="BQ89" s="34" t="s">
        <v>2476</v>
      </c>
      <c r="BR89" s="34" t="s">
        <v>2476</v>
      </c>
      <c r="BS89" s="34" t="s">
        <v>2476</v>
      </c>
      <c r="BT89" s="34" t="s">
        <v>2476</v>
      </c>
      <c r="BU89" s="34" t="s">
        <v>2476</v>
      </c>
      <c r="BV89" s="34" t="s">
        <v>2476</v>
      </c>
      <c r="BW89" s="34" t="s">
        <v>2476</v>
      </c>
      <c r="BX89" s="34" t="s">
        <v>2476</v>
      </c>
      <c r="BY89" s="34" t="s">
        <v>2476</v>
      </c>
      <c r="BZ89" s="34" t="s">
        <v>2476</v>
      </c>
      <c r="CA89" s="34" t="s">
        <v>2476</v>
      </c>
      <c r="CB89" s="34" t="s">
        <v>2476</v>
      </c>
      <c r="CC89" s="34" t="s">
        <v>2476</v>
      </c>
      <c r="CD89" s="34" t="s">
        <v>2476</v>
      </c>
      <c r="CE89" s="34" t="s">
        <v>2476</v>
      </c>
      <c r="CF89" s="34" t="s">
        <v>2476</v>
      </c>
      <c r="CG89" s="34" t="s">
        <v>2476</v>
      </c>
      <c r="CH89" s="34" t="s">
        <v>2476</v>
      </c>
      <c r="CI89" s="34" t="s">
        <v>2476</v>
      </c>
      <c r="CJ89" s="34" t="s">
        <v>2476</v>
      </c>
      <c r="CK89" s="34" t="s">
        <v>2476</v>
      </c>
      <c r="CL89" s="34" t="s">
        <v>2476</v>
      </c>
      <c r="CM89" s="34" t="s">
        <v>2476</v>
      </c>
      <c r="CN89" s="34" t="s">
        <v>2476</v>
      </c>
      <c r="CO89" s="34" t="s">
        <v>2476</v>
      </c>
      <c r="CP89" s="34" t="s">
        <v>2476</v>
      </c>
      <c r="CQ89" s="34" t="s">
        <v>2476</v>
      </c>
      <c r="CR89" s="34" t="s">
        <v>2476</v>
      </c>
      <c r="CS89" s="34" t="s">
        <v>2476</v>
      </c>
      <c r="CT89" s="34" t="s">
        <v>2476</v>
      </c>
      <c r="CU89" s="34" t="s">
        <v>2476</v>
      </c>
      <c r="CV89" s="34" t="s">
        <v>2476</v>
      </c>
      <c r="CW89" s="34" t="s">
        <v>2476</v>
      </c>
      <c r="CX89" s="34" t="s">
        <v>2476</v>
      </c>
      <c r="CY89" s="34" t="s">
        <v>2476</v>
      </c>
      <c r="CZ89" s="34" t="s">
        <v>2476</v>
      </c>
      <c r="DA89" s="34" t="s">
        <v>2476</v>
      </c>
      <c r="DB89" s="34" t="s">
        <v>2476</v>
      </c>
      <c r="DC89" s="34" t="s">
        <v>2476</v>
      </c>
      <c r="DD89" s="34" t="s">
        <v>2476</v>
      </c>
      <c r="DE89" s="34" t="s">
        <v>2476</v>
      </c>
      <c r="DF89" s="34" t="s">
        <v>2476</v>
      </c>
      <c r="DG89" s="34" t="s">
        <v>2476</v>
      </c>
      <c r="DH89" s="34" t="s">
        <v>2476</v>
      </c>
      <c r="DI89" s="34" t="s">
        <v>2476</v>
      </c>
      <c r="DJ89" s="34" t="s">
        <v>2476</v>
      </c>
      <c r="DK89" s="34" t="s">
        <v>2476</v>
      </c>
      <c r="DL89" s="34" t="s">
        <v>2476</v>
      </c>
      <c r="DM89" s="34" t="s">
        <v>2476</v>
      </c>
      <c r="DN89" s="34" t="s">
        <v>2476</v>
      </c>
      <c r="DO89" s="34" t="s">
        <v>2476</v>
      </c>
      <c r="DP89" s="34" t="s">
        <v>2476</v>
      </c>
      <c r="DQ89" s="34" t="s">
        <v>2476</v>
      </c>
      <c r="DR89" s="34" t="s">
        <v>2476</v>
      </c>
      <c r="DS89" s="34" t="s">
        <v>2476</v>
      </c>
      <c r="DT89" s="34" t="s">
        <v>2476</v>
      </c>
      <c r="DU89" s="34" t="s">
        <v>2476</v>
      </c>
      <c r="DV89" s="34" t="s">
        <v>2476</v>
      </c>
      <c r="DW89" s="34" t="s">
        <v>2476</v>
      </c>
      <c r="DX89" s="34" t="s">
        <v>2476</v>
      </c>
      <c r="DY89" s="34" t="s">
        <v>2476</v>
      </c>
      <c r="DZ89" s="34" t="s">
        <v>2476</v>
      </c>
      <c r="EA89" s="34" t="s">
        <v>2476</v>
      </c>
      <c r="EB89" s="34" t="s">
        <v>2476</v>
      </c>
      <c r="EC89" s="34" t="s">
        <v>2476</v>
      </c>
      <c r="ED89" s="34" t="s">
        <v>2476</v>
      </c>
      <c r="EE89" s="34" t="s">
        <v>2476</v>
      </c>
      <c r="EF89" s="34" t="s">
        <v>2476</v>
      </c>
      <c r="EG89" s="34" t="s">
        <v>2476</v>
      </c>
      <c r="EH89" s="34" t="s">
        <v>2476</v>
      </c>
      <c r="EI89" s="34" t="s">
        <v>2476</v>
      </c>
      <c r="EJ89" s="34" t="s">
        <v>2476</v>
      </c>
      <c r="EK89" s="34" t="s">
        <v>2476</v>
      </c>
      <c r="EL89" s="34" t="s">
        <v>2476</v>
      </c>
      <c r="EM89" s="34" t="s">
        <v>2476</v>
      </c>
      <c r="EN89" s="34" t="s">
        <v>2476</v>
      </c>
      <c r="EO89" s="34" t="s">
        <v>2476</v>
      </c>
      <c r="EP89" s="34" t="s">
        <v>2476</v>
      </c>
      <c r="EQ89" s="34" t="s">
        <v>2476</v>
      </c>
      <c r="ER89" s="37" t="s">
        <v>2476</v>
      </c>
      <c r="ES89" s="26" t="s">
        <v>2477</v>
      </c>
    </row>
    <row r="90" spans="3:149" s="2" customFormat="1" ht="21.75" customHeight="1" x14ac:dyDescent="0.25">
      <c r="C90" s="33" t="s">
        <v>2476</v>
      </c>
      <c r="D90" s="34" t="s">
        <v>2476</v>
      </c>
      <c r="E90" s="34" t="s">
        <v>2476</v>
      </c>
      <c r="F90" s="34" t="s">
        <v>2476</v>
      </c>
      <c r="G90" s="34" t="s">
        <v>2476</v>
      </c>
      <c r="H90" s="34" t="s">
        <v>2476</v>
      </c>
      <c r="I90" s="34" t="s">
        <v>2476</v>
      </c>
      <c r="J90" s="34" t="s">
        <v>2476</v>
      </c>
      <c r="K90" s="34" t="s">
        <v>2476</v>
      </c>
      <c r="L90" s="34" t="s">
        <v>2476</v>
      </c>
      <c r="M90" s="34" t="s">
        <v>2476</v>
      </c>
      <c r="N90" s="34" t="s">
        <v>2476</v>
      </c>
      <c r="O90" s="34" t="s">
        <v>2476</v>
      </c>
      <c r="P90" s="34" t="s">
        <v>2476</v>
      </c>
      <c r="Q90" s="34" t="s">
        <v>2476</v>
      </c>
      <c r="R90" s="34" t="s">
        <v>2476</v>
      </c>
      <c r="S90" s="34" t="s">
        <v>2476</v>
      </c>
      <c r="T90" s="34" t="s">
        <v>2476</v>
      </c>
      <c r="U90" s="34" t="s">
        <v>2476</v>
      </c>
      <c r="V90" s="34" t="s">
        <v>2476</v>
      </c>
      <c r="W90" s="34" t="s">
        <v>2476</v>
      </c>
      <c r="X90" s="34" t="s">
        <v>2476</v>
      </c>
      <c r="Y90" s="34" t="s">
        <v>2476</v>
      </c>
      <c r="Z90" s="34" t="s">
        <v>2476</v>
      </c>
      <c r="AA90" s="34" t="s">
        <v>2476</v>
      </c>
      <c r="AB90" s="34" t="s">
        <v>2476</v>
      </c>
      <c r="AC90" s="34" t="s">
        <v>2476</v>
      </c>
      <c r="AD90" s="34" t="s">
        <v>2476</v>
      </c>
      <c r="AE90" s="34" t="s">
        <v>2476</v>
      </c>
      <c r="AF90" s="34" t="s">
        <v>2476</v>
      </c>
      <c r="AG90" s="34" t="s">
        <v>2476</v>
      </c>
      <c r="AH90" s="34" t="s">
        <v>2476</v>
      </c>
      <c r="AI90" s="34" t="s">
        <v>2476</v>
      </c>
      <c r="AJ90" s="34" t="s">
        <v>2476</v>
      </c>
      <c r="AK90" s="34" t="s">
        <v>2476</v>
      </c>
      <c r="AL90" s="34" t="s">
        <v>2476</v>
      </c>
      <c r="AM90" s="34" t="s">
        <v>2476</v>
      </c>
      <c r="AN90" s="34" t="s">
        <v>2476</v>
      </c>
      <c r="AO90" s="34" t="s">
        <v>2476</v>
      </c>
      <c r="AP90" s="34" t="s">
        <v>2476</v>
      </c>
      <c r="AQ90" s="34" t="s">
        <v>2476</v>
      </c>
      <c r="AR90" s="34" t="s">
        <v>2476</v>
      </c>
      <c r="AS90" s="34" t="s">
        <v>2476</v>
      </c>
      <c r="AT90" s="34" t="s">
        <v>2476</v>
      </c>
      <c r="AU90" s="34" t="s">
        <v>2476</v>
      </c>
      <c r="AV90" s="34" t="s">
        <v>2476</v>
      </c>
      <c r="AW90" s="34" t="s">
        <v>2476</v>
      </c>
      <c r="AX90" s="34" t="s">
        <v>2476</v>
      </c>
      <c r="AY90" s="34" t="s">
        <v>2476</v>
      </c>
      <c r="AZ90" s="34" t="s">
        <v>2476</v>
      </c>
      <c r="BA90" s="34" t="s">
        <v>2476</v>
      </c>
      <c r="BB90" s="34" t="s">
        <v>2476</v>
      </c>
      <c r="BC90" s="34" t="s">
        <v>2476</v>
      </c>
      <c r="BD90" s="34" t="s">
        <v>2476</v>
      </c>
      <c r="BE90" s="34" t="s">
        <v>2476</v>
      </c>
      <c r="BF90" s="34" t="s">
        <v>2476</v>
      </c>
      <c r="BG90" s="34" t="s">
        <v>2476</v>
      </c>
      <c r="BH90" s="34" t="s">
        <v>2476</v>
      </c>
      <c r="BI90" s="34" t="s">
        <v>2476</v>
      </c>
      <c r="BJ90" s="34" t="s">
        <v>2476</v>
      </c>
      <c r="BK90" s="34" t="s">
        <v>2476</v>
      </c>
      <c r="BL90" s="34" t="s">
        <v>2476</v>
      </c>
      <c r="BM90" s="34" t="s">
        <v>2476</v>
      </c>
      <c r="BN90" s="34" t="s">
        <v>2476</v>
      </c>
      <c r="BO90" s="34" t="s">
        <v>2476</v>
      </c>
      <c r="BP90" s="34" t="s">
        <v>2476</v>
      </c>
      <c r="BQ90" s="34" t="s">
        <v>2476</v>
      </c>
      <c r="BR90" s="34" t="s">
        <v>2476</v>
      </c>
      <c r="BS90" s="34" t="s">
        <v>2476</v>
      </c>
      <c r="BT90" s="34" t="s">
        <v>2476</v>
      </c>
      <c r="BU90" s="34" t="s">
        <v>2476</v>
      </c>
      <c r="BV90" s="34" t="s">
        <v>2476</v>
      </c>
      <c r="BW90" s="34" t="s">
        <v>2476</v>
      </c>
      <c r="BX90" s="34" t="s">
        <v>2476</v>
      </c>
      <c r="BY90" s="34" t="s">
        <v>2476</v>
      </c>
      <c r="BZ90" s="34" t="s">
        <v>2476</v>
      </c>
      <c r="CA90" s="34" t="s">
        <v>2476</v>
      </c>
      <c r="CB90" s="34" t="s">
        <v>2476</v>
      </c>
      <c r="CC90" s="34" t="s">
        <v>2476</v>
      </c>
      <c r="CD90" s="34" t="s">
        <v>2476</v>
      </c>
      <c r="CE90" s="34" t="s">
        <v>2476</v>
      </c>
      <c r="CF90" s="34" t="s">
        <v>2476</v>
      </c>
      <c r="CG90" s="34" t="s">
        <v>2476</v>
      </c>
      <c r="CH90" s="34" t="s">
        <v>2476</v>
      </c>
      <c r="CI90" s="34" t="s">
        <v>2476</v>
      </c>
      <c r="CJ90" s="34" t="s">
        <v>2476</v>
      </c>
      <c r="CK90" s="34" t="s">
        <v>2476</v>
      </c>
      <c r="CL90" s="34" t="s">
        <v>2476</v>
      </c>
      <c r="CM90" s="34" t="s">
        <v>2476</v>
      </c>
      <c r="CN90" s="34" t="s">
        <v>2476</v>
      </c>
      <c r="CO90" s="34" t="s">
        <v>2476</v>
      </c>
      <c r="CP90" s="34" t="s">
        <v>2476</v>
      </c>
      <c r="CQ90" s="34" t="s">
        <v>2476</v>
      </c>
      <c r="CR90" s="34" t="s">
        <v>2476</v>
      </c>
      <c r="CS90" s="34" t="s">
        <v>2476</v>
      </c>
      <c r="CT90" s="34" t="s">
        <v>2476</v>
      </c>
      <c r="CU90" s="34" t="s">
        <v>2476</v>
      </c>
      <c r="CV90" s="34" t="s">
        <v>2476</v>
      </c>
      <c r="CW90" s="34" t="s">
        <v>2476</v>
      </c>
      <c r="CX90" s="34" t="s">
        <v>2476</v>
      </c>
      <c r="CY90" s="34" t="s">
        <v>2476</v>
      </c>
      <c r="CZ90" s="34" t="s">
        <v>2476</v>
      </c>
      <c r="DA90" s="34" t="s">
        <v>2476</v>
      </c>
      <c r="DB90" s="34" t="s">
        <v>2476</v>
      </c>
      <c r="DC90" s="34" t="s">
        <v>2476</v>
      </c>
      <c r="DD90" s="34" t="s">
        <v>2476</v>
      </c>
      <c r="DE90" s="34" t="s">
        <v>2476</v>
      </c>
      <c r="DF90" s="34" t="s">
        <v>2476</v>
      </c>
      <c r="DG90" s="34" t="s">
        <v>2476</v>
      </c>
      <c r="DH90" s="34" t="s">
        <v>2476</v>
      </c>
      <c r="DI90" s="34" t="s">
        <v>2476</v>
      </c>
      <c r="DJ90" s="34" t="s">
        <v>2476</v>
      </c>
      <c r="DK90" s="34" t="s">
        <v>2476</v>
      </c>
      <c r="DL90" s="34" t="s">
        <v>2476</v>
      </c>
      <c r="DM90" s="34" t="s">
        <v>2476</v>
      </c>
      <c r="DN90" s="34" t="s">
        <v>2476</v>
      </c>
      <c r="DO90" s="34" t="s">
        <v>2476</v>
      </c>
      <c r="DP90" s="34" t="s">
        <v>2476</v>
      </c>
      <c r="DQ90" s="34" t="s">
        <v>2476</v>
      </c>
      <c r="DR90" s="34" t="s">
        <v>2476</v>
      </c>
      <c r="DS90" s="34" t="s">
        <v>2476</v>
      </c>
      <c r="DT90" s="34" t="s">
        <v>2476</v>
      </c>
      <c r="DU90" s="34" t="s">
        <v>2476</v>
      </c>
      <c r="DV90" s="34" t="s">
        <v>2476</v>
      </c>
      <c r="DW90" s="34" t="s">
        <v>2476</v>
      </c>
      <c r="DX90" s="34" t="s">
        <v>2476</v>
      </c>
      <c r="DY90" s="34" t="s">
        <v>2476</v>
      </c>
      <c r="DZ90" s="34" t="s">
        <v>2476</v>
      </c>
      <c r="EA90" s="34" t="s">
        <v>2476</v>
      </c>
      <c r="EB90" s="34" t="s">
        <v>2476</v>
      </c>
      <c r="EC90" s="34" t="s">
        <v>2476</v>
      </c>
      <c r="ED90" s="34" t="s">
        <v>2476</v>
      </c>
      <c r="EE90" s="34" t="s">
        <v>2476</v>
      </c>
      <c r="EF90" s="34" t="s">
        <v>2476</v>
      </c>
      <c r="EG90" s="34" t="s">
        <v>2476</v>
      </c>
      <c r="EH90" s="34" t="s">
        <v>2476</v>
      </c>
      <c r="EI90" s="34" t="s">
        <v>2476</v>
      </c>
      <c r="EJ90" s="34" t="s">
        <v>2476</v>
      </c>
      <c r="EK90" s="34" t="s">
        <v>2476</v>
      </c>
      <c r="EL90" s="34" t="s">
        <v>2476</v>
      </c>
      <c r="EM90" s="34" t="s">
        <v>2476</v>
      </c>
      <c r="EN90" s="34" t="s">
        <v>2476</v>
      </c>
      <c r="EO90" s="34" t="s">
        <v>2476</v>
      </c>
      <c r="EP90" s="34" t="s">
        <v>2476</v>
      </c>
      <c r="EQ90" s="34" t="s">
        <v>2476</v>
      </c>
      <c r="ER90" s="37" t="s">
        <v>2476</v>
      </c>
      <c r="ES90" s="26" t="s">
        <v>2477</v>
      </c>
    </row>
    <row r="91" spans="3:149" s="2" customFormat="1" ht="21.75" customHeight="1" x14ac:dyDescent="0.25">
      <c r="C91" s="33" t="s">
        <v>2476</v>
      </c>
      <c r="D91" s="34" t="s">
        <v>2476</v>
      </c>
      <c r="E91" s="34" t="s">
        <v>2476</v>
      </c>
      <c r="F91" s="34" t="s">
        <v>2476</v>
      </c>
      <c r="G91" s="34" t="s">
        <v>2476</v>
      </c>
      <c r="H91" s="34" t="s">
        <v>2476</v>
      </c>
      <c r="I91" s="34" t="s">
        <v>2476</v>
      </c>
      <c r="J91" s="34" t="s">
        <v>2476</v>
      </c>
      <c r="K91" s="34" t="s">
        <v>2476</v>
      </c>
      <c r="L91" s="34" t="s">
        <v>2476</v>
      </c>
      <c r="M91" s="34" t="s">
        <v>2476</v>
      </c>
      <c r="N91" s="34" t="s">
        <v>2476</v>
      </c>
      <c r="O91" s="34" t="s">
        <v>2476</v>
      </c>
      <c r="P91" s="34" t="s">
        <v>2476</v>
      </c>
      <c r="Q91" s="34" t="s">
        <v>2476</v>
      </c>
      <c r="R91" s="34" t="s">
        <v>2476</v>
      </c>
      <c r="S91" s="34" t="s">
        <v>2476</v>
      </c>
      <c r="T91" s="34" t="s">
        <v>2476</v>
      </c>
      <c r="U91" s="34" t="s">
        <v>2476</v>
      </c>
      <c r="V91" s="34" t="s">
        <v>2476</v>
      </c>
      <c r="W91" s="34" t="s">
        <v>2476</v>
      </c>
      <c r="X91" s="34" t="s">
        <v>2476</v>
      </c>
      <c r="Y91" s="34" t="s">
        <v>2476</v>
      </c>
      <c r="Z91" s="34" t="s">
        <v>2476</v>
      </c>
      <c r="AA91" s="34" t="s">
        <v>2476</v>
      </c>
      <c r="AB91" s="34" t="s">
        <v>2476</v>
      </c>
      <c r="AC91" s="34" t="s">
        <v>2476</v>
      </c>
      <c r="AD91" s="34" t="s">
        <v>2476</v>
      </c>
      <c r="AE91" s="34" t="s">
        <v>2476</v>
      </c>
      <c r="AF91" s="34" t="s">
        <v>2476</v>
      </c>
      <c r="AG91" s="34" t="s">
        <v>2476</v>
      </c>
      <c r="AH91" s="34" t="s">
        <v>2476</v>
      </c>
      <c r="AI91" s="34" t="s">
        <v>2476</v>
      </c>
      <c r="AJ91" s="34" t="s">
        <v>2476</v>
      </c>
      <c r="AK91" s="34" t="s">
        <v>2476</v>
      </c>
      <c r="AL91" s="34" t="s">
        <v>2476</v>
      </c>
      <c r="AM91" s="34" t="s">
        <v>2476</v>
      </c>
      <c r="AN91" s="34" t="s">
        <v>2476</v>
      </c>
      <c r="AO91" s="34" t="s">
        <v>2476</v>
      </c>
      <c r="AP91" s="34" t="s">
        <v>2476</v>
      </c>
      <c r="AQ91" s="34" t="s">
        <v>2476</v>
      </c>
      <c r="AR91" s="34" t="s">
        <v>2476</v>
      </c>
      <c r="AS91" s="34" t="s">
        <v>2476</v>
      </c>
      <c r="AT91" s="34" t="s">
        <v>2476</v>
      </c>
      <c r="AU91" s="34" t="s">
        <v>2476</v>
      </c>
      <c r="AV91" s="34" t="s">
        <v>2476</v>
      </c>
      <c r="AW91" s="34" t="s">
        <v>2476</v>
      </c>
      <c r="AX91" s="34" t="s">
        <v>2476</v>
      </c>
      <c r="AY91" s="34" t="s">
        <v>2476</v>
      </c>
      <c r="AZ91" s="34" t="s">
        <v>2476</v>
      </c>
      <c r="BA91" s="34" t="s">
        <v>2476</v>
      </c>
      <c r="BB91" s="34" t="s">
        <v>2476</v>
      </c>
      <c r="BC91" s="34" t="s">
        <v>2476</v>
      </c>
      <c r="BD91" s="34" t="s">
        <v>2476</v>
      </c>
      <c r="BE91" s="34" t="s">
        <v>2476</v>
      </c>
      <c r="BF91" s="34" t="s">
        <v>2476</v>
      </c>
      <c r="BG91" s="34" t="s">
        <v>2476</v>
      </c>
      <c r="BH91" s="34" t="s">
        <v>2476</v>
      </c>
      <c r="BI91" s="34" t="s">
        <v>2476</v>
      </c>
      <c r="BJ91" s="34" t="s">
        <v>2476</v>
      </c>
      <c r="BK91" s="34" t="s">
        <v>2476</v>
      </c>
      <c r="BL91" s="34" t="s">
        <v>2476</v>
      </c>
      <c r="BM91" s="34" t="s">
        <v>2476</v>
      </c>
      <c r="BN91" s="34" t="s">
        <v>2476</v>
      </c>
      <c r="BO91" s="34" t="s">
        <v>2476</v>
      </c>
      <c r="BP91" s="34" t="s">
        <v>2476</v>
      </c>
      <c r="BQ91" s="34" t="s">
        <v>2476</v>
      </c>
      <c r="BR91" s="34" t="s">
        <v>2476</v>
      </c>
      <c r="BS91" s="34" t="s">
        <v>2476</v>
      </c>
      <c r="BT91" s="34" t="s">
        <v>2476</v>
      </c>
      <c r="BU91" s="34" t="s">
        <v>2476</v>
      </c>
      <c r="BV91" s="34" t="s">
        <v>2476</v>
      </c>
      <c r="BW91" s="34" t="s">
        <v>2476</v>
      </c>
      <c r="BX91" s="34" t="s">
        <v>2476</v>
      </c>
      <c r="BY91" s="34" t="s">
        <v>2476</v>
      </c>
      <c r="BZ91" s="34" t="s">
        <v>2476</v>
      </c>
      <c r="CA91" s="34" t="s">
        <v>2476</v>
      </c>
      <c r="CB91" s="34" t="s">
        <v>2476</v>
      </c>
      <c r="CC91" s="34" t="s">
        <v>2476</v>
      </c>
      <c r="CD91" s="34" t="s">
        <v>2476</v>
      </c>
      <c r="CE91" s="34" t="s">
        <v>2476</v>
      </c>
      <c r="CF91" s="34" t="s">
        <v>2476</v>
      </c>
      <c r="CG91" s="34" t="s">
        <v>2476</v>
      </c>
      <c r="CH91" s="34" t="s">
        <v>2476</v>
      </c>
      <c r="CI91" s="34" t="s">
        <v>2476</v>
      </c>
      <c r="CJ91" s="34" t="s">
        <v>2476</v>
      </c>
      <c r="CK91" s="34" t="s">
        <v>2476</v>
      </c>
      <c r="CL91" s="34" t="s">
        <v>2476</v>
      </c>
      <c r="CM91" s="34" t="s">
        <v>2476</v>
      </c>
      <c r="CN91" s="34" t="s">
        <v>2476</v>
      </c>
      <c r="CO91" s="34" t="s">
        <v>2476</v>
      </c>
      <c r="CP91" s="34" t="s">
        <v>2476</v>
      </c>
      <c r="CQ91" s="34" t="s">
        <v>2476</v>
      </c>
      <c r="CR91" s="34" t="s">
        <v>2476</v>
      </c>
      <c r="CS91" s="34" t="s">
        <v>2476</v>
      </c>
      <c r="CT91" s="34" t="s">
        <v>2476</v>
      </c>
      <c r="CU91" s="34" t="s">
        <v>2476</v>
      </c>
      <c r="CV91" s="34" t="s">
        <v>2476</v>
      </c>
      <c r="CW91" s="34" t="s">
        <v>2476</v>
      </c>
      <c r="CX91" s="34" t="s">
        <v>2476</v>
      </c>
      <c r="CY91" s="34" t="s">
        <v>2476</v>
      </c>
      <c r="CZ91" s="34" t="s">
        <v>2476</v>
      </c>
      <c r="DA91" s="34" t="s">
        <v>2476</v>
      </c>
      <c r="DB91" s="34" t="s">
        <v>2476</v>
      </c>
      <c r="DC91" s="34" t="s">
        <v>2476</v>
      </c>
      <c r="DD91" s="34" t="s">
        <v>2476</v>
      </c>
      <c r="DE91" s="34" t="s">
        <v>2476</v>
      </c>
      <c r="DF91" s="34" t="s">
        <v>2476</v>
      </c>
      <c r="DG91" s="34" t="s">
        <v>2476</v>
      </c>
      <c r="DH91" s="34" t="s">
        <v>2476</v>
      </c>
      <c r="DI91" s="34" t="s">
        <v>2476</v>
      </c>
      <c r="DJ91" s="34" t="s">
        <v>2476</v>
      </c>
      <c r="DK91" s="34" t="s">
        <v>2476</v>
      </c>
      <c r="DL91" s="34" t="s">
        <v>2476</v>
      </c>
      <c r="DM91" s="34" t="s">
        <v>2476</v>
      </c>
      <c r="DN91" s="34" t="s">
        <v>2476</v>
      </c>
      <c r="DO91" s="34" t="s">
        <v>2476</v>
      </c>
      <c r="DP91" s="34" t="s">
        <v>2476</v>
      </c>
      <c r="DQ91" s="34" t="s">
        <v>2476</v>
      </c>
      <c r="DR91" s="34" t="s">
        <v>2476</v>
      </c>
      <c r="DS91" s="34" t="s">
        <v>2476</v>
      </c>
      <c r="DT91" s="34" t="s">
        <v>2476</v>
      </c>
      <c r="DU91" s="34" t="s">
        <v>2476</v>
      </c>
      <c r="DV91" s="34" t="s">
        <v>2476</v>
      </c>
      <c r="DW91" s="34" t="s">
        <v>2476</v>
      </c>
      <c r="DX91" s="34" t="s">
        <v>2476</v>
      </c>
      <c r="DY91" s="34" t="s">
        <v>2476</v>
      </c>
      <c r="DZ91" s="34" t="s">
        <v>2476</v>
      </c>
      <c r="EA91" s="34" t="s">
        <v>2476</v>
      </c>
      <c r="EB91" s="34" t="s">
        <v>2476</v>
      </c>
      <c r="EC91" s="34" t="s">
        <v>2476</v>
      </c>
      <c r="ED91" s="34" t="s">
        <v>2476</v>
      </c>
      <c r="EE91" s="34" t="s">
        <v>2476</v>
      </c>
      <c r="EF91" s="34" t="s">
        <v>2476</v>
      </c>
      <c r="EG91" s="34" t="s">
        <v>2476</v>
      </c>
      <c r="EH91" s="34" t="s">
        <v>2476</v>
      </c>
      <c r="EI91" s="34" t="s">
        <v>2476</v>
      </c>
      <c r="EJ91" s="34" t="s">
        <v>2476</v>
      </c>
      <c r="EK91" s="34" t="s">
        <v>2476</v>
      </c>
      <c r="EL91" s="34" t="s">
        <v>2476</v>
      </c>
      <c r="EM91" s="34" t="s">
        <v>2476</v>
      </c>
      <c r="EN91" s="34" t="s">
        <v>2476</v>
      </c>
      <c r="EO91" s="34" t="s">
        <v>2476</v>
      </c>
      <c r="EP91" s="34" t="s">
        <v>2476</v>
      </c>
      <c r="EQ91" s="34" t="s">
        <v>2476</v>
      </c>
      <c r="ER91" s="37" t="s">
        <v>2476</v>
      </c>
      <c r="ES91" s="26" t="s">
        <v>2477</v>
      </c>
    </row>
    <row r="92" spans="3:149" s="2" customFormat="1" ht="21.75" customHeight="1" x14ac:dyDescent="0.25">
      <c r="C92" s="33" t="s">
        <v>2476</v>
      </c>
      <c r="D92" s="34" t="s">
        <v>2476</v>
      </c>
      <c r="E92" s="34" t="s">
        <v>2476</v>
      </c>
      <c r="F92" s="34" t="s">
        <v>2476</v>
      </c>
      <c r="G92" s="34" t="s">
        <v>2476</v>
      </c>
      <c r="H92" s="34" t="s">
        <v>2476</v>
      </c>
      <c r="I92" s="34" t="s">
        <v>2476</v>
      </c>
      <c r="J92" s="34" t="s">
        <v>2476</v>
      </c>
      <c r="K92" s="34" t="s">
        <v>2476</v>
      </c>
      <c r="L92" s="34" t="s">
        <v>2476</v>
      </c>
      <c r="M92" s="34" t="s">
        <v>2476</v>
      </c>
      <c r="N92" s="34" t="s">
        <v>2476</v>
      </c>
      <c r="O92" s="34" t="s">
        <v>2476</v>
      </c>
      <c r="P92" s="34" t="s">
        <v>2476</v>
      </c>
      <c r="Q92" s="34" t="s">
        <v>2476</v>
      </c>
      <c r="R92" s="34" t="s">
        <v>2476</v>
      </c>
      <c r="S92" s="34" t="s">
        <v>2476</v>
      </c>
      <c r="T92" s="34" t="s">
        <v>2476</v>
      </c>
      <c r="U92" s="34" t="s">
        <v>2476</v>
      </c>
      <c r="V92" s="34" t="s">
        <v>2476</v>
      </c>
      <c r="W92" s="34" t="s">
        <v>2476</v>
      </c>
      <c r="X92" s="34" t="s">
        <v>2476</v>
      </c>
      <c r="Y92" s="34" t="s">
        <v>2476</v>
      </c>
      <c r="Z92" s="34" t="s">
        <v>2476</v>
      </c>
      <c r="AA92" s="34" t="s">
        <v>2476</v>
      </c>
      <c r="AB92" s="34" t="s">
        <v>2476</v>
      </c>
      <c r="AC92" s="34" t="s">
        <v>2476</v>
      </c>
      <c r="AD92" s="34" t="s">
        <v>2476</v>
      </c>
      <c r="AE92" s="34" t="s">
        <v>2476</v>
      </c>
      <c r="AF92" s="34" t="s">
        <v>2476</v>
      </c>
      <c r="AG92" s="34" t="s">
        <v>2476</v>
      </c>
      <c r="AH92" s="34" t="s">
        <v>2476</v>
      </c>
      <c r="AI92" s="34" t="s">
        <v>2476</v>
      </c>
      <c r="AJ92" s="34" t="s">
        <v>2476</v>
      </c>
      <c r="AK92" s="34" t="s">
        <v>2476</v>
      </c>
      <c r="AL92" s="34" t="s">
        <v>2476</v>
      </c>
      <c r="AM92" s="34" t="s">
        <v>2476</v>
      </c>
      <c r="AN92" s="34" t="s">
        <v>2476</v>
      </c>
      <c r="AO92" s="34" t="s">
        <v>2476</v>
      </c>
      <c r="AP92" s="34" t="s">
        <v>2476</v>
      </c>
      <c r="AQ92" s="34" t="s">
        <v>2476</v>
      </c>
      <c r="AR92" s="34" t="s">
        <v>2476</v>
      </c>
      <c r="AS92" s="34" t="s">
        <v>2476</v>
      </c>
      <c r="AT92" s="34" t="s">
        <v>2476</v>
      </c>
      <c r="AU92" s="34" t="s">
        <v>2476</v>
      </c>
      <c r="AV92" s="34" t="s">
        <v>2476</v>
      </c>
      <c r="AW92" s="34" t="s">
        <v>2476</v>
      </c>
      <c r="AX92" s="34" t="s">
        <v>2476</v>
      </c>
      <c r="AY92" s="34" t="s">
        <v>2476</v>
      </c>
      <c r="AZ92" s="34" t="s">
        <v>2476</v>
      </c>
      <c r="BA92" s="34" t="s">
        <v>2476</v>
      </c>
      <c r="BB92" s="34" t="s">
        <v>2476</v>
      </c>
      <c r="BC92" s="34" t="s">
        <v>2476</v>
      </c>
      <c r="BD92" s="34" t="s">
        <v>2476</v>
      </c>
      <c r="BE92" s="34" t="s">
        <v>2476</v>
      </c>
      <c r="BF92" s="34" t="s">
        <v>2476</v>
      </c>
      <c r="BG92" s="34" t="s">
        <v>2476</v>
      </c>
      <c r="BH92" s="34" t="s">
        <v>2476</v>
      </c>
      <c r="BI92" s="34" t="s">
        <v>2476</v>
      </c>
      <c r="BJ92" s="34" t="s">
        <v>2476</v>
      </c>
      <c r="BK92" s="34" t="s">
        <v>2476</v>
      </c>
      <c r="BL92" s="34" t="s">
        <v>2476</v>
      </c>
      <c r="BM92" s="34" t="s">
        <v>2476</v>
      </c>
      <c r="BN92" s="34" t="s">
        <v>2476</v>
      </c>
      <c r="BO92" s="34" t="s">
        <v>2476</v>
      </c>
      <c r="BP92" s="34" t="s">
        <v>2476</v>
      </c>
      <c r="BQ92" s="34" t="s">
        <v>2476</v>
      </c>
      <c r="BR92" s="34" t="s">
        <v>2476</v>
      </c>
      <c r="BS92" s="34" t="s">
        <v>2476</v>
      </c>
      <c r="BT92" s="34" t="s">
        <v>2476</v>
      </c>
      <c r="BU92" s="34" t="s">
        <v>2476</v>
      </c>
      <c r="BV92" s="34" t="s">
        <v>2476</v>
      </c>
      <c r="BW92" s="34" t="s">
        <v>2476</v>
      </c>
      <c r="BX92" s="34" t="s">
        <v>2476</v>
      </c>
      <c r="BY92" s="34" t="s">
        <v>2476</v>
      </c>
      <c r="BZ92" s="34" t="s">
        <v>2476</v>
      </c>
      <c r="CA92" s="34" t="s">
        <v>2476</v>
      </c>
      <c r="CB92" s="34" t="s">
        <v>2476</v>
      </c>
      <c r="CC92" s="34" t="s">
        <v>2476</v>
      </c>
      <c r="CD92" s="34" t="s">
        <v>2476</v>
      </c>
      <c r="CE92" s="34" t="s">
        <v>2476</v>
      </c>
      <c r="CF92" s="34" t="s">
        <v>2476</v>
      </c>
      <c r="CG92" s="34" t="s">
        <v>2476</v>
      </c>
      <c r="CH92" s="34" t="s">
        <v>2476</v>
      </c>
      <c r="CI92" s="34" t="s">
        <v>2476</v>
      </c>
      <c r="CJ92" s="34" t="s">
        <v>2476</v>
      </c>
      <c r="CK92" s="34" t="s">
        <v>2476</v>
      </c>
      <c r="CL92" s="34" t="s">
        <v>2476</v>
      </c>
      <c r="CM92" s="34" t="s">
        <v>2476</v>
      </c>
      <c r="CN92" s="34" t="s">
        <v>2476</v>
      </c>
      <c r="CO92" s="34" t="s">
        <v>2476</v>
      </c>
      <c r="CP92" s="34" t="s">
        <v>2476</v>
      </c>
      <c r="CQ92" s="34" t="s">
        <v>2476</v>
      </c>
      <c r="CR92" s="34" t="s">
        <v>2476</v>
      </c>
      <c r="CS92" s="34" t="s">
        <v>2476</v>
      </c>
      <c r="CT92" s="34" t="s">
        <v>2476</v>
      </c>
      <c r="CU92" s="34" t="s">
        <v>2476</v>
      </c>
      <c r="CV92" s="34" t="s">
        <v>2476</v>
      </c>
      <c r="CW92" s="34" t="s">
        <v>2476</v>
      </c>
      <c r="CX92" s="34" t="s">
        <v>2476</v>
      </c>
      <c r="CY92" s="34" t="s">
        <v>2476</v>
      </c>
      <c r="CZ92" s="34" t="s">
        <v>2476</v>
      </c>
      <c r="DA92" s="34" t="s">
        <v>2476</v>
      </c>
      <c r="DB92" s="34" t="s">
        <v>2476</v>
      </c>
      <c r="DC92" s="34" t="s">
        <v>2476</v>
      </c>
      <c r="DD92" s="34" t="s">
        <v>2476</v>
      </c>
      <c r="DE92" s="34" t="s">
        <v>2476</v>
      </c>
      <c r="DF92" s="34" t="s">
        <v>2476</v>
      </c>
      <c r="DG92" s="34" t="s">
        <v>2476</v>
      </c>
      <c r="DH92" s="34" t="s">
        <v>2476</v>
      </c>
      <c r="DI92" s="34" t="s">
        <v>2476</v>
      </c>
      <c r="DJ92" s="34" t="s">
        <v>2476</v>
      </c>
      <c r="DK92" s="34" t="s">
        <v>2476</v>
      </c>
      <c r="DL92" s="34" t="s">
        <v>2476</v>
      </c>
      <c r="DM92" s="34" t="s">
        <v>2476</v>
      </c>
      <c r="DN92" s="34" t="s">
        <v>2476</v>
      </c>
      <c r="DO92" s="34" t="s">
        <v>2476</v>
      </c>
      <c r="DP92" s="34" t="s">
        <v>2476</v>
      </c>
      <c r="DQ92" s="34" t="s">
        <v>2476</v>
      </c>
      <c r="DR92" s="34" t="s">
        <v>2476</v>
      </c>
      <c r="DS92" s="34" t="s">
        <v>2476</v>
      </c>
      <c r="DT92" s="34" t="s">
        <v>2476</v>
      </c>
      <c r="DU92" s="34" t="s">
        <v>2476</v>
      </c>
      <c r="DV92" s="34" t="s">
        <v>2476</v>
      </c>
      <c r="DW92" s="34" t="s">
        <v>2476</v>
      </c>
      <c r="DX92" s="34" t="s">
        <v>2476</v>
      </c>
      <c r="DY92" s="34" t="s">
        <v>2476</v>
      </c>
      <c r="DZ92" s="34" t="s">
        <v>2476</v>
      </c>
      <c r="EA92" s="34" t="s">
        <v>2476</v>
      </c>
      <c r="EB92" s="34" t="s">
        <v>2476</v>
      </c>
      <c r="EC92" s="34" t="s">
        <v>2476</v>
      </c>
      <c r="ED92" s="34" t="s">
        <v>2476</v>
      </c>
      <c r="EE92" s="34" t="s">
        <v>2476</v>
      </c>
      <c r="EF92" s="34" t="s">
        <v>2476</v>
      </c>
      <c r="EG92" s="34" t="s">
        <v>2476</v>
      </c>
      <c r="EH92" s="34" t="s">
        <v>2476</v>
      </c>
      <c r="EI92" s="34" t="s">
        <v>2476</v>
      </c>
      <c r="EJ92" s="34" t="s">
        <v>2476</v>
      </c>
      <c r="EK92" s="34" t="s">
        <v>2476</v>
      </c>
      <c r="EL92" s="34" t="s">
        <v>2476</v>
      </c>
      <c r="EM92" s="34" t="s">
        <v>2476</v>
      </c>
      <c r="EN92" s="34" t="s">
        <v>2476</v>
      </c>
      <c r="EO92" s="34" t="s">
        <v>2476</v>
      </c>
      <c r="EP92" s="34" t="s">
        <v>2476</v>
      </c>
      <c r="EQ92" s="34" t="s">
        <v>2476</v>
      </c>
      <c r="ER92" s="37" t="s">
        <v>2476</v>
      </c>
      <c r="ES92" s="26" t="s">
        <v>2477</v>
      </c>
    </row>
    <row r="93" spans="3:149" s="2" customFormat="1" ht="21.75" customHeight="1" x14ac:dyDescent="0.25">
      <c r="C93" s="33" t="s">
        <v>2476</v>
      </c>
      <c r="D93" s="34" t="s">
        <v>2476</v>
      </c>
      <c r="E93" s="34" t="s">
        <v>2476</v>
      </c>
      <c r="F93" s="34" t="s">
        <v>2476</v>
      </c>
      <c r="G93" s="34" t="s">
        <v>2476</v>
      </c>
      <c r="H93" s="34" t="s">
        <v>2476</v>
      </c>
      <c r="I93" s="34" t="s">
        <v>2476</v>
      </c>
      <c r="J93" s="34" t="s">
        <v>2476</v>
      </c>
      <c r="K93" s="34" t="s">
        <v>2476</v>
      </c>
      <c r="L93" s="34" t="s">
        <v>2476</v>
      </c>
      <c r="M93" s="34" t="s">
        <v>2476</v>
      </c>
      <c r="N93" s="34" t="s">
        <v>2476</v>
      </c>
      <c r="O93" s="34" t="s">
        <v>2476</v>
      </c>
      <c r="P93" s="34" t="s">
        <v>2476</v>
      </c>
      <c r="Q93" s="34" t="s">
        <v>2476</v>
      </c>
      <c r="R93" s="34" t="s">
        <v>2476</v>
      </c>
      <c r="S93" s="34" t="s">
        <v>2476</v>
      </c>
      <c r="T93" s="34" t="s">
        <v>2476</v>
      </c>
      <c r="U93" s="34" t="s">
        <v>2476</v>
      </c>
      <c r="V93" s="34" t="s">
        <v>2476</v>
      </c>
      <c r="W93" s="34" t="s">
        <v>2476</v>
      </c>
      <c r="X93" s="34" t="s">
        <v>2476</v>
      </c>
      <c r="Y93" s="34" t="s">
        <v>2476</v>
      </c>
      <c r="Z93" s="34" t="s">
        <v>2476</v>
      </c>
      <c r="AA93" s="34" t="s">
        <v>2476</v>
      </c>
      <c r="AB93" s="34" t="s">
        <v>2476</v>
      </c>
      <c r="AC93" s="34" t="s">
        <v>2476</v>
      </c>
      <c r="AD93" s="34" t="s">
        <v>2476</v>
      </c>
      <c r="AE93" s="34" t="s">
        <v>2476</v>
      </c>
      <c r="AF93" s="34" t="s">
        <v>2476</v>
      </c>
      <c r="AG93" s="34" t="s">
        <v>2476</v>
      </c>
      <c r="AH93" s="34" t="s">
        <v>2476</v>
      </c>
      <c r="AI93" s="34" t="s">
        <v>2476</v>
      </c>
      <c r="AJ93" s="34" t="s">
        <v>2476</v>
      </c>
      <c r="AK93" s="34" t="s">
        <v>2476</v>
      </c>
      <c r="AL93" s="34" t="s">
        <v>2476</v>
      </c>
      <c r="AM93" s="34" t="s">
        <v>2476</v>
      </c>
      <c r="AN93" s="34" t="s">
        <v>2476</v>
      </c>
      <c r="AO93" s="34" t="s">
        <v>2476</v>
      </c>
      <c r="AP93" s="34" t="s">
        <v>2476</v>
      </c>
      <c r="AQ93" s="34" t="s">
        <v>2476</v>
      </c>
      <c r="AR93" s="34" t="s">
        <v>2476</v>
      </c>
      <c r="AS93" s="34" t="s">
        <v>2476</v>
      </c>
      <c r="AT93" s="34" t="s">
        <v>2476</v>
      </c>
      <c r="AU93" s="34" t="s">
        <v>2476</v>
      </c>
      <c r="AV93" s="34" t="s">
        <v>2476</v>
      </c>
      <c r="AW93" s="34" t="s">
        <v>2476</v>
      </c>
      <c r="AX93" s="34" t="s">
        <v>2476</v>
      </c>
      <c r="AY93" s="34" t="s">
        <v>2476</v>
      </c>
      <c r="AZ93" s="34" t="s">
        <v>2476</v>
      </c>
      <c r="BA93" s="34" t="s">
        <v>2476</v>
      </c>
      <c r="BB93" s="34" t="s">
        <v>2476</v>
      </c>
      <c r="BC93" s="34" t="s">
        <v>2476</v>
      </c>
      <c r="BD93" s="34" t="s">
        <v>2476</v>
      </c>
      <c r="BE93" s="34" t="s">
        <v>2476</v>
      </c>
      <c r="BF93" s="34" t="s">
        <v>2476</v>
      </c>
      <c r="BG93" s="34" t="s">
        <v>2476</v>
      </c>
      <c r="BH93" s="34" t="s">
        <v>2476</v>
      </c>
      <c r="BI93" s="34" t="s">
        <v>2476</v>
      </c>
      <c r="BJ93" s="34" t="s">
        <v>2476</v>
      </c>
      <c r="BK93" s="34" t="s">
        <v>2476</v>
      </c>
      <c r="BL93" s="34" t="s">
        <v>2476</v>
      </c>
      <c r="BM93" s="34" t="s">
        <v>2476</v>
      </c>
      <c r="BN93" s="34" t="s">
        <v>2476</v>
      </c>
      <c r="BO93" s="34" t="s">
        <v>2476</v>
      </c>
      <c r="BP93" s="34" t="s">
        <v>2476</v>
      </c>
      <c r="BQ93" s="34" t="s">
        <v>2476</v>
      </c>
      <c r="BR93" s="34" t="s">
        <v>2476</v>
      </c>
      <c r="BS93" s="34" t="s">
        <v>2476</v>
      </c>
      <c r="BT93" s="34" t="s">
        <v>2476</v>
      </c>
      <c r="BU93" s="34" t="s">
        <v>2476</v>
      </c>
      <c r="BV93" s="34" t="s">
        <v>2476</v>
      </c>
      <c r="BW93" s="34" t="s">
        <v>2476</v>
      </c>
      <c r="BX93" s="34" t="s">
        <v>2476</v>
      </c>
      <c r="BY93" s="34" t="s">
        <v>2476</v>
      </c>
      <c r="BZ93" s="34" t="s">
        <v>2476</v>
      </c>
      <c r="CA93" s="34" t="s">
        <v>2476</v>
      </c>
      <c r="CB93" s="34" t="s">
        <v>2476</v>
      </c>
      <c r="CC93" s="34" t="s">
        <v>2476</v>
      </c>
      <c r="CD93" s="34" t="s">
        <v>2476</v>
      </c>
      <c r="CE93" s="34" t="s">
        <v>2476</v>
      </c>
      <c r="CF93" s="34" t="s">
        <v>2476</v>
      </c>
      <c r="CG93" s="34" t="s">
        <v>2476</v>
      </c>
      <c r="CH93" s="34" t="s">
        <v>2476</v>
      </c>
      <c r="CI93" s="34" t="s">
        <v>2476</v>
      </c>
      <c r="CJ93" s="34" t="s">
        <v>2476</v>
      </c>
      <c r="CK93" s="34" t="s">
        <v>2476</v>
      </c>
      <c r="CL93" s="34" t="s">
        <v>2476</v>
      </c>
      <c r="CM93" s="34" t="s">
        <v>2476</v>
      </c>
      <c r="CN93" s="34" t="s">
        <v>2476</v>
      </c>
      <c r="CO93" s="34" t="s">
        <v>2476</v>
      </c>
      <c r="CP93" s="34" t="s">
        <v>2476</v>
      </c>
      <c r="CQ93" s="34" t="s">
        <v>2476</v>
      </c>
      <c r="CR93" s="34" t="s">
        <v>2476</v>
      </c>
      <c r="CS93" s="34" t="s">
        <v>2476</v>
      </c>
      <c r="CT93" s="34" t="s">
        <v>2476</v>
      </c>
      <c r="CU93" s="34" t="s">
        <v>2476</v>
      </c>
      <c r="CV93" s="34" t="s">
        <v>2476</v>
      </c>
      <c r="CW93" s="34" t="s">
        <v>2476</v>
      </c>
      <c r="CX93" s="34" t="s">
        <v>2476</v>
      </c>
      <c r="CY93" s="34" t="s">
        <v>2476</v>
      </c>
      <c r="CZ93" s="34" t="s">
        <v>2476</v>
      </c>
      <c r="DA93" s="34" t="s">
        <v>2476</v>
      </c>
      <c r="DB93" s="34" t="s">
        <v>2476</v>
      </c>
      <c r="DC93" s="34" t="s">
        <v>2476</v>
      </c>
      <c r="DD93" s="34" t="s">
        <v>2476</v>
      </c>
      <c r="DE93" s="34" t="s">
        <v>2476</v>
      </c>
      <c r="DF93" s="34" t="s">
        <v>2476</v>
      </c>
      <c r="DG93" s="34" t="s">
        <v>2476</v>
      </c>
      <c r="DH93" s="34" t="s">
        <v>2476</v>
      </c>
      <c r="DI93" s="34" t="s">
        <v>2476</v>
      </c>
      <c r="DJ93" s="34" t="s">
        <v>2476</v>
      </c>
      <c r="DK93" s="34" t="s">
        <v>2476</v>
      </c>
      <c r="DL93" s="34" t="s">
        <v>2476</v>
      </c>
      <c r="DM93" s="34" t="s">
        <v>2476</v>
      </c>
      <c r="DN93" s="34" t="s">
        <v>2476</v>
      </c>
      <c r="DO93" s="34" t="s">
        <v>2476</v>
      </c>
      <c r="DP93" s="34" t="s">
        <v>2476</v>
      </c>
      <c r="DQ93" s="34" t="s">
        <v>2476</v>
      </c>
      <c r="DR93" s="34" t="s">
        <v>2476</v>
      </c>
      <c r="DS93" s="34" t="s">
        <v>2476</v>
      </c>
      <c r="DT93" s="34" t="s">
        <v>2476</v>
      </c>
      <c r="DU93" s="34" t="s">
        <v>2476</v>
      </c>
      <c r="DV93" s="34" t="s">
        <v>2476</v>
      </c>
      <c r="DW93" s="34" t="s">
        <v>2476</v>
      </c>
      <c r="DX93" s="34" t="s">
        <v>2476</v>
      </c>
      <c r="DY93" s="34" t="s">
        <v>2476</v>
      </c>
      <c r="DZ93" s="34" t="s">
        <v>2476</v>
      </c>
      <c r="EA93" s="34" t="s">
        <v>2476</v>
      </c>
      <c r="EB93" s="34" t="s">
        <v>2476</v>
      </c>
      <c r="EC93" s="34" t="s">
        <v>2476</v>
      </c>
      <c r="ED93" s="34" t="s">
        <v>2476</v>
      </c>
      <c r="EE93" s="34" t="s">
        <v>2476</v>
      </c>
      <c r="EF93" s="34" t="s">
        <v>2476</v>
      </c>
      <c r="EG93" s="34" t="s">
        <v>2476</v>
      </c>
      <c r="EH93" s="34" t="s">
        <v>2476</v>
      </c>
      <c r="EI93" s="34" t="s">
        <v>2476</v>
      </c>
      <c r="EJ93" s="34" t="s">
        <v>2476</v>
      </c>
      <c r="EK93" s="34" t="s">
        <v>2476</v>
      </c>
      <c r="EL93" s="34" t="s">
        <v>2476</v>
      </c>
      <c r="EM93" s="34" t="s">
        <v>2476</v>
      </c>
      <c r="EN93" s="34" t="s">
        <v>2476</v>
      </c>
      <c r="EO93" s="34" t="s">
        <v>2476</v>
      </c>
      <c r="EP93" s="34" t="s">
        <v>2476</v>
      </c>
      <c r="EQ93" s="34" t="s">
        <v>2476</v>
      </c>
      <c r="ER93" s="37" t="s">
        <v>2476</v>
      </c>
      <c r="ES93" s="26" t="s">
        <v>2477</v>
      </c>
    </row>
    <row r="94" spans="3:149" s="2" customFormat="1" ht="21.75" customHeight="1" x14ac:dyDescent="0.25">
      <c r="C94" s="33" t="s">
        <v>2476</v>
      </c>
      <c r="D94" s="34" t="s">
        <v>2476</v>
      </c>
      <c r="E94" s="34" t="s">
        <v>2476</v>
      </c>
      <c r="F94" s="34" t="s">
        <v>2476</v>
      </c>
      <c r="G94" s="34" t="s">
        <v>2476</v>
      </c>
      <c r="H94" s="34" t="s">
        <v>2476</v>
      </c>
      <c r="I94" s="34" t="s">
        <v>2476</v>
      </c>
      <c r="J94" s="34" t="s">
        <v>2476</v>
      </c>
      <c r="K94" s="34" t="s">
        <v>2476</v>
      </c>
      <c r="L94" s="34" t="s">
        <v>2476</v>
      </c>
      <c r="M94" s="34" t="s">
        <v>2476</v>
      </c>
      <c r="N94" s="34" t="s">
        <v>2476</v>
      </c>
      <c r="O94" s="34" t="s">
        <v>2476</v>
      </c>
      <c r="P94" s="34" t="s">
        <v>2476</v>
      </c>
      <c r="Q94" s="34" t="s">
        <v>2476</v>
      </c>
      <c r="R94" s="34" t="s">
        <v>2476</v>
      </c>
      <c r="S94" s="34" t="s">
        <v>2476</v>
      </c>
      <c r="T94" s="34" t="s">
        <v>2476</v>
      </c>
      <c r="U94" s="34" t="s">
        <v>2476</v>
      </c>
      <c r="V94" s="34" t="s">
        <v>2476</v>
      </c>
      <c r="W94" s="34" t="s">
        <v>2476</v>
      </c>
      <c r="X94" s="34" t="s">
        <v>2476</v>
      </c>
      <c r="Y94" s="34" t="s">
        <v>2476</v>
      </c>
      <c r="Z94" s="34" t="s">
        <v>2476</v>
      </c>
      <c r="AA94" s="34" t="s">
        <v>2476</v>
      </c>
      <c r="AB94" s="34" t="s">
        <v>2476</v>
      </c>
      <c r="AC94" s="34" t="s">
        <v>2476</v>
      </c>
      <c r="AD94" s="34" t="s">
        <v>2476</v>
      </c>
      <c r="AE94" s="34" t="s">
        <v>2476</v>
      </c>
      <c r="AF94" s="34" t="s">
        <v>2476</v>
      </c>
      <c r="AG94" s="34" t="s">
        <v>2476</v>
      </c>
      <c r="AH94" s="34" t="s">
        <v>2476</v>
      </c>
      <c r="AI94" s="34" t="s">
        <v>2476</v>
      </c>
      <c r="AJ94" s="34" t="s">
        <v>2476</v>
      </c>
      <c r="AK94" s="34" t="s">
        <v>2476</v>
      </c>
      <c r="AL94" s="34" t="s">
        <v>2476</v>
      </c>
      <c r="AM94" s="34" t="s">
        <v>2476</v>
      </c>
      <c r="AN94" s="34" t="s">
        <v>2476</v>
      </c>
      <c r="AO94" s="34" t="s">
        <v>2476</v>
      </c>
      <c r="AP94" s="34" t="s">
        <v>2476</v>
      </c>
      <c r="AQ94" s="34" t="s">
        <v>2476</v>
      </c>
      <c r="AR94" s="34" t="s">
        <v>2476</v>
      </c>
      <c r="AS94" s="34" t="s">
        <v>2476</v>
      </c>
      <c r="AT94" s="34" t="s">
        <v>2476</v>
      </c>
      <c r="AU94" s="34" t="s">
        <v>2476</v>
      </c>
      <c r="AV94" s="34" t="s">
        <v>2476</v>
      </c>
      <c r="AW94" s="34" t="s">
        <v>2476</v>
      </c>
      <c r="AX94" s="34" t="s">
        <v>2476</v>
      </c>
      <c r="AY94" s="34" t="s">
        <v>2476</v>
      </c>
      <c r="AZ94" s="34" t="s">
        <v>2476</v>
      </c>
      <c r="BA94" s="34" t="s">
        <v>2476</v>
      </c>
      <c r="BB94" s="34" t="s">
        <v>2476</v>
      </c>
      <c r="BC94" s="34" t="s">
        <v>2476</v>
      </c>
      <c r="BD94" s="34" t="s">
        <v>2476</v>
      </c>
      <c r="BE94" s="34" t="s">
        <v>2476</v>
      </c>
      <c r="BF94" s="34" t="s">
        <v>2476</v>
      </c>
      <c r="BG94" s="34" t="s">
        <v>2476</v>
      </c>
      <c r="BH94" s="34" t="s">
        <v>2476</v>
      </c>
      <c r="BI94" s="34" t="s">
        <v>2476</v>
      </c>
      <c r="BJ94" s="34" t="s">
        <v>2476</v>
      </c>
      <c r="BK94" s="34" t="s">
        <v>2476</v>
      </c>
      <c r="BL94" s="34" t="s">
        <v>2476</v>
      </c>
      <c r="BM94" s="34" t="s">
        <v>2476</v>
      </c>
      <c r="BN94" s="34" t="s">
        <v>2476</v>
      </c>
      <c r="BO94" s="34" t="s">
        <v>2476</v>
      </c>
      <c r="BP94" s="34" t="s">
        <v>2476</v>
      </c>
      <c r="BQ94" s="34" t="s">
        <v>2476</v>
      </c>
      <c r="BR94" s="34" t="s">
        <v>2476</v>
      </c>
      <c r="BS94" s="34" t="s">
        <v>2476</v>
      </c>
      <c r="BT94" s="34" t="s">
        <v>2476</v>
      </c>
      <c r="BU94" s="34" t="s">
        <v>2476</v>
      </c>
      <c r="BV94" s="34" t="s">
        <v>2476</v>
      </c>
      <c r="BW94" s="34" t="s">
        <v>2476</v>
      </c>
      <c r="BX94" s="34" t="s">
        <v>2476</v>
      </c>
      <c r="BY94" s="34" t="s">
        <v>2476</v>
      </c>
      <c r="BZ94" s="34" t="s">
        <v>2476</v>
      </c>
      <c r="CA94" s="34" t="s">
        <v>2476</v>
      </c>
      <c r="CB94" s="34" t="s">
        <v>2476</v>
      </c>
      <c r="CC94" s="34" t="s">
        <v>2476</v>
      </c>
      <c r="CD94" s="34" t="s">
        <v>2476</v>
      </c>
      <c r="CE94" s="34" t="s">
        <v>2476</v>
      </c>
      <c r="CF94" s="34" t="s">
        <v>2476</v>
      </c>
      <c r="CG94" s="34" t="s">
        <v>2476</v>
      </c>
      <c r="CH94" s="34" t="s">
        <v>2476</v>
      </c>
      <c r="CI94" s="34" t="s">
        <v>2476</v>
      </c>
      <c r="CJ94" s="34" t="s">
        <v>2476</v>
      </c>
      <c r="CK94" s="34" t="s">
        <v>2476</v>
      </c>
      <c r="CL94" s="34" t="s">
        <v>2476</v>
      </c>
      <c r="CM94" s="34" t="s">
        <v>2476</v>
      </c>
      <c r="CN94" s="34" t="s">
        <v>2476</v>
      </c>
      <c r="CO94" s="34" t="s">
        <v>2476</v>
      </c>
      <c r="CP94" s="34" t="s">
        <v>2476</v>
      </c>
      <c r="CQ94" s="34" t="s">
        <v>2476</v>
      </c>
      <c r="CR94" s="34" t="s">
        <v>2476</v>
      </c>
      <c r="CS94" s="34" t="s">
        <v>2476</v>
      </c>
      <c r="CT94" s="34" t="s">
        <v>2476</v>
      </c>
      <c r="CU94" s="34" t="s">
        <v>2476</v>
      </c>
      <c r="CV94" s="34" t="s">
        <v>2476</v>
      </c>
      <c r="CW94" s="34" t="s">
        <v>2476</v>
      </c>
      <c r="CX94" s="34" t="s">
        <v>2476</v>
      </c>
      <c r="CY94" s="34" t="s">
        <v>2476</v>
      </c>
      <c r="CZ94" s="34" t="s">
        <v>2476</v>
      </c>
      <c r="DA94" s="34" t="s">
        <v>2476</v>
      </c>
      <c r="DB94" s="34" t="s">
        <v>2476</v>
      </c>
      <c r="DC94" s="34" t="s">
        <v>2476</v>
      </c>
      <c r="DD94" s="34" t="s">
        <v>2476</v>
      </c>
      <c r="DE94" s="34" t="s">
        <v>2476</v>
      </c>
      <c r="DF94" s="34" t="s">
        <v>2476</v>
      </c>
      <c r="DG94" s="34" t="s">
        <v>2476</v>
      </c>
      <c r="DH94" s="34" t="s">
        <v>2476</v>
      </c>
      <c r="DI94" s="34" t="s">
        <v>2476</v>
      </c>
      <c r="DJ94" s="34" t="s">
        <v>2476</v>
      </c>
      <c r="DK94" s="34" t="s">
        <v>2476</v>
      </c>
      <c r="DL94" s="34" t="s">
        <v>2476</v>
      </c>
      <c r="DM94" s="34" t="s">
        <v>2476</v>
      </c>
      <c r="DN94" s="34" t="s">
        <v>2476</v>
      </c>
      <c r="DO94" s="34" t="s">
        <v>2476</v>
      </c>
      <c r="DP94" s="34" t="s">
        <v>2476</v>
      </c>
      <c r="DQ94" s="34" t="s">
        <v>2476</v>
      </c>
      <c r="DR94" s="34" t="s">
        <v>2476</v>
      </c>
      <c r="DS94" s="34" t="s">
        <v>2476</v>
      </c>
      <c r="DT94" s="34" t="s">
        <v>2476</v>
      </c>
      <c r="DU94" s="34" t="s">
        <v>2476</v>
      </c>
      <c r="DV94" s="34" t="s">
        <v>2476</v>
      </c>
      <c r="DW94" s="34" t="s">
        <v>2476</v>
      </c>
      <c r="DX94" s="34" t="s">
        <v>2476</v>
      </c>
      <c r="DY94" s="34" t="s">
        <v>2476</v>
      </c>
      <c r="DZ94" s="34" t="s">
        <v>2476</v>
      </c>
      <c r="EA94" s="34" t="s">
        <v>2476</v>
      </c>
      <c r="EB94" s="34" t="s">
        <v>2476</v>
      </c>
      <c r="EC94" s="34" t="s">
        <v>2476</v>
      </c>
      <c r="ED94" s="34" t="s">
        <v>2476</v>
      </c>
      <c r="EE94" s="34" t="s">
        <v>2476</v>
      </c>
      <c r="EF94" s="34" t="s">
        <v>2476</v>
      </c>
      <c r="EG94" s="34" t="s">
        <v>2476</v>
      </c>
      <c r="EH94" s="34" t="s">
        <v>2476</v>
      </c>
      <c r="EI94" s="34" t="s">
        <v>2476</v>
      </c>
      <c r="EJ94" s="34" t="s">
        <v>2476</v>
      </c>
      <c r="EK94" s="34" t="s">
        <v>2476</v>
      </c>
      <c r="EL94" s="34" t="s">
        <v>2476</v>
      </c>
      <c r="EM94" s="34" t="s">
        <v>2476</v>
      </c>
      <c r="EN94" s="34" t="s">
        <v>2476</v>
      </c>
      <c r="EO94" s="34" t="s">
        <v>2476</v>
      </c>
      <c r="EP94" s="34" t="s">
        <v>2476</v>
      </c>
      <c r="EQ94" s="34" t="s">
        <v>2476</v>
      </c>
      <c r="ER94" s="37" t="s">
        <v>2476</v>
      </c>
      <c r="ES94" s="26" t="s">
        <v>2477</v>
      </c>
    </row>
    <row r="95" spans="3:149" s="2" customFormat="1" ht="21.75" customHeight="1" x14ac:dyDescent="0.25">
      <c r="C95" s="33" t="s">
        <v>2476</v>
      </c>
      <c r="D95" s="34" t="s">
        <v>2476</v>
      </c>
      <c r="E95" s="34" t="s">
        <v>2476</v>
      </c>
      <c r="F95" s="34" t="s">
        <v>2476</v>
      </c>
      <c r="G95" s="34" t="s">
        <v>2476</v>
      </c>
      <c r="H95" s="34" t="s">
        <v>2476</v>
      </c>
      <c r="I95" s="34" t="s">
        <v>2476</v>
      </c>
      <c r="J95" s="34" t="s">
        <v>2476</v>
      </c>
      <c r="K95" s="34" t="s">
        <v>2476</v>
      </c>
      <c r="L95" s="34" t="s">
        <v>2476</v>
      </c>
      <c r="M95" s="34" t="s">
        <v>2476</v>
      </c>
      <c r="N95" s="34" t="s">
        <v>2476</v>
      </c>
      <c r="O95" s="34" t="s">
        <v>2476</v>
      </c>
      <c r="P95" s="34" t="s">
        <v>2476</v>
      </c>
      <c r="Q95" s="34" t="s">
        <v>2476</v>
      </c>
      <c r="R95" s="34" t="s">
        <v>2476</v>
      </c>
      <c r="S95" s="34" t="s">
        <v>2476</v>
      </c>
      <c r="T95" s="34" t="s">
        <v>2476</v>
      </c>
      <c r="U95" s="34" t="s">
        <v>2476</v>
      </c>
      <c r="V95" s="34" t="s">
        <v>2476</v>
      </c>
      <c r="W95" s="34" t="s">
        <v>2476</v>
      </c>
      <c r="X95" s="34" t="s">
        <v>2476</v>
      </c>
      <c r="Y95" s="34" t="s">
        <v>2476</v>
      </c>
      <c r="Z95" s="34" t="s">
        <v>2476</v>
      </c>
      <c r="AA95" s="34" t="s">
        <v>2476</v>
      </c>
      <c r="AB95" s="34" t="s">
        <v>2476</v>
      </c>
      <c r="AC95" s="34" t="s">
        <v>2476</v>
      </c>
      <c r="AD95" s="34" t="s">
        <v>2476</v>
      </c>
      <c r="AE95" s="34" t="s">
        <v>2476</v>
      </c>
      <c r="AF95" s="34" t="s">
        <v>2476</v>
      </c>
      <c r="AG95" s="34" t="s">
        <v>2476</v>
      </c>
      <c r="AH95" s="34" t="s">
        <v>2476</v>
      </c>
      <c r="AI95" s="34" t="s">
        <v>2476</v>
      </c>
      <c r="AJ95" s="34" t="s">
        <v>2476</v>
      </c>
      <c r="AK95" s="34" t="s">
        <v>2476</v>
      </c>
      <c r="AL95" s="34" t="s">
        <v>2476</v>
      </c>
      <c r="AM95" s="34" t="s">
        <v>2476</v>
      </c>
      <c r="AN95" s="34" t="s">
        <v>2476</v>
      </c>
      <c r="AO95" s="34" t="s">
        <v>2476</v>
      </c>
      <c r="AP95" s="34" t="s">
        <v>2476</v>
      </c>
      <c r="AQ95" s="34" t="s">
        <v>2476</v>
      </c>
      <c r="AR95" s="34" t="s">
        <v>2476</v>
      </c>
      <c r="AS95" s="34" t="s">
        <v>2476</v>
      </c>
      <c r="AT95" s="34" t="s">
        <v>2476</v>
      </c>
      <c r="AU95" s="34" t="s">
        <v>2476</v>
      </c>
      <c r="AV95" s="34" t="s">
        <v>2476</v>
      </c>
      <c r="AW95" s="34" t="s">
        <v>2476</v>
      </c>
      <c r="AX95" s="34" t="s">
        <v>2476</v>
      </c>
      <c r="AY95" s="34" t="s">
        <v>2476</v>
      </c>
      <c r="AZ95" s="34" t="s">
        <v>2476</v>
      </c>
      <c r="BA95" s="34" t="s">
        <v>2476</v>
      </c>
      <c r="BB95" s="34" t="s">
        <v>2476</v>
      </c>
      <c r="BC95" s="34" t="s">
        <v>2476</v>
      </c>
      <c r="BD95" s="34" t="s">
        <v>2476</v>
      </c>
      <c r="BE95" s="34" t="s">
        <v>2476</v>
      </c>
      <c r="BF95" s="34" t="s">
        <v>2476</v>
      </c>
      <c r="BG95" s="34" t="s">
        <v>2476</v>
      </c>
      <c r="BH95" s="34" t="s">
        <v>2476</v>
      </c>
      <c r="BI95" s="34" t="s">
        <v>2476</v>
      </c>
      <c r="BJ95" s="34" t="s">
        <v>2476</v>
      </c>
      <c r="BK95" s="34" t="s">
        <v>2476</v>
      </c>
      <c r="BL95" s="34" t="s">
        <v>2476</v>
      </c>
      <c r="BM95" s="34" t="s">
        <v>2476</v>
      </c>
      <c r="BN95" s="34" t="s">
        <v>2476</v>
      </c>
      <c r="BO95" s="34" t="s">
        <v>2476</v>
      </c>
      <c r="BP95" s="34" t="s">
        <v>2476</v>
      </c>
      <c r="BQ95" s="34" t="s">
        <v>2476</v>
      </c>
      <c r="BR95" s="34" t="s">
        <v>2476</v>
      </c>
      <c r="BS95" s="34" t="s">
        <v>2476</v>
      </c>
      <c r="BT95" s="34" t="s">
        <v>2476</v>
      </c>
      <c r="BU95" s="34" t="s">
        <v>2476</v>
      </c>
      <c r="BV95" s="34" t="s">
        <v>2476</v>
      </c>
      <c r="BW95" s="34" t="s">
        <v>2476</v>
      </c>
      <c r="BX95" s="34" t="s">
        <v>2476</v>
      </c>
      <c r="BY95" s="34" t="s">
        <v>2476</v>
      </c>
      <c r="BZ95" s="34" t="s">
        <v>2476</v>
      </c>
      <c r="CA95" s="34" t="s">
        <v>2476</v>
      </c>
      <c r="CB95" s="34" t="s">
        <v>2476</v>
      </c>
      <c r="CC95" s="34" t="s">
        <v>2476</v>
      </c>
      <c r="CD95" s="34" t="s">
        <v>2476</v>
      </c>
      <c r="CE95" s="34" t="s">
        <v>2476</v>
      </c>
      <c r="CF95" s="34" t="s">
        <v>2476</v>
      </c>
      <c r="CG95" s="34" t="s">
        <v>2476</v>
      </c>
      <c r="CH95" s="34" t="s">
        <v>2476</v>
      </c>
      <c r="CI95" s="34" t="s">
        <v>2476</v>
      </c>
      <c r="CJ95" s="34" t="s">
        <v>2476</v>
      </c>
      <c r="CK95" s="34" t="s">
        <v>2476</v>
      </c>
      <c r="CL95" s="34" t="s">
        <v>2476</v>
      </c>
      <c r="CM95" s="34" t="s">
        <v>2476</v>
      </c>
      <c r="CN95" s="34" t="s">
        <v>2476</v>
      </c>
      <c r="CO95" s="34" t="s">
        <v>2476</v>
      </c>
      <c r="CP95" s="34" t="s">
        <v>2476</v>
      </c>
      <c r="CQ95" s="34" t="s">
        <v>2476</v>
      </c>
      <c r="CR95" s="34" t="s">
        <v>2476</v>
      </c>
      <c r="CS95" s="34" t="s">
        <v>2476</v>
      </c>
      <c r="CT95" s="34" t="s">
        <v>2476</v>
      </c>
      <c r="CU95" s="34" t="s">
        <v>2476</v>
      </c>
      <c r="CV95" s="34" t="s">
        <v>2476</v>
      </c>
      <c r="CW95" s="34" t="s">
        <v>2476</v>
      </c>
      <c r="CX95" s="34" t="s">
        <v>2476</v>
      </c>
      <c r="CY95" s="34" t="s">
        <v>2476</v>
      </c>
      <c r="CZ95" s="34" t="s">
        <v>2476</v>
      </c>
      <c r="DA95" s="34" t="s">
        <v>2476</v>
      </c>
      <c r="DB95" s="34" t="s">
        <v>2476</v>
      </c>
      <c r="DC95" s="34" t="s">
        <v>2476</v>
      </c>
      <c r="DD95" s="34" t="s">
        <v>2476</v>
      </c>
      <c r="DE95" s="34" t="s">
        <v>2476</v>
      </c>
      <c r="DF95" s="34" t="s">
        <v>2476</v>
      </c>
      <c r="DG95" s="34" t="s">
        <v>2476</v>
      </c>
      <c r="DH95" s="34" t="s">
        <v>2476</v>
      </c>
      <c r="DI95" s="34" t="s">
        <v>2476</v>
      </c>
      <c r="DJ95" s="34" t="s">
        <v>2476</v>
      </c>
      <c r="DK95" s="34" t="s">
        <v>2476</v>
      </c>
      <c r="DL95" s="34" t="s">
        <v>2476</v>
      </c>
      <c r="DM95" s="34" t="s">
        <v>2476</v>
      </c>
      <c r="DN95" s="34" t="s">
        <v>2476</v>
      </c>
      <c r="DO95" s="34" t="s">
        <v>2476</v>
      </c>
      <c r="DP95" s="34" t="s">
        <v>2476</v>
      </c>
      <c r="DQ95" s="34" t="s">
        <v>2476</v>
      </c>
      <c r="DR95" s="34" t="s">
        <v>2476</v>
      </c>
      <c r="DS95" s="34" t="s">
        <v>2476</v>
      </c>
      <c r="DT95" s="34" t="s">
        <v>2476</v>
      </c>
      <c r="DU95" s="34" t="s">
        <v>2476</v>
      </c>
      <c r="DV95" s="34" t="s">
        <v>2476</v>
      </c>
      <c r="DW95" s="34" t="s">
        <v>2476</v>
      </c>
      <c r="DX95" s="34" t="s">
        <v>2476</v>
      </c>
      <c r="DY95" s="34" t="s">
        <v>2476</v>
      </c>
      <c r="DZ95" s="34" t="s">
        <v>2476</v>
      </c>
      <c r="EA95" s="34" t="s">
        <v>2476</v>
      </c>
      <c r="EB95" s="34" t="s">
        <v>2476</v>
      </c>
      <c r="EC95" s="34" t="s">
        <v>2476</v>
      </c>
      <c r="ED95" s="34" t="s">
        <v>2476</v>
      </c>
      <c r="EE95" s="34" t="s">
        <v>2476</v>
      </c>
      <c r="EF95" s="34" t="s">
        <v>2476</v>
      </c>
      <c r="EG95" s="34" t="s">
        <v>2476</v>
      </c>
      <c r="EH95" s="34" t="s">
        <v>2476</v>
      </c>
      <c r="EI95" s="34" t="s">
        <v>2476</v>
      </c>
      <c r="EJ95" s="34" t="s">
        <v>2476</v>
      </c>
      <c r="EK95" s="34" t="s">
        <v>2476</v>
      </c>
      <c r="EL95" s="34" t="s">
        <v>2476</v>
      </c>
      <c r="EM95" s="34" t="s">
        <v>2476</v>
      </c>
      <c r="EN95" s="34" t="s">
        <v>2476</v>
      </c>
      <c r="EO95" s="34" t="s">
        <v>2476</v>
      </c>
      <c r="EP95" s="34" t="s">
        <v>2476</v>
      </c>
      <c r="EQ95" s="34" t="s">
        <v>2476</v>
      </c>
      <c r="ER95" s="37" t="s">
        <v>2476</v>
      </c>
      <c r="ES95" s="26" t="s">
        <v>2477</v>
      </c>
    </row>
    <row r="96" spans="3:149" s="2" customFormat="1" ht="21.75" customHeight="1" x14ac:dyDescent="0.25">
      <c r="C96" s="33" t="s">
        <v>2476</v>
      </c>
      <c r="D96" s="34" t="s">
        <v>2476</v>
      </c>
      <c r="E96" s="34" t="s">
        <v>2476</v>
      </c>
      <c r="F96" s="34" t="s">
        <v>2476</v>
      </c>
      <c r="G96" s="34" t="s">
        <v>2476</v>
      </c>
      <c r="H96" s="34" t="s">
        <v>2476</v>
      </c>
      <c r="I96" s="34" t="s">
        <v>2476</v>
      </c>
      <c r="J96" s="34" t="s">
        <v>2476</v>
      </c>
      <c r="K96" s="34" t="s">
        <v>2476</v>
      </c>
      <c r="L96" s="34" t="s">
        <v>2476</v>
      </c>
      <c r="M96" s="34" t="s">
        <v>2476</v>
      </c>
      <c r="N96" s="34" t="s">
        <v>2476</v>
      </c>
      <c r="O96" s="34" t="s">
        <v>2476</v>
      </c>
      <c r="P96" s="34" t="s">
        <v>2476</v>
      </c>
      <c r="Q96" s="34" t="s">
        <v>2476</v>
      </c>
      <c r="R96" s="34" t="s">
        <v>2476</v>
      </c>
      <c r="S96" s="34" t="s">
        <v>2476</v>
      </c>
      <c r="T96" s="34" t="s">
        <v>2476</v>
      </c>
      <c r="U96" s="34" t="s">
        <v>2476</v>
      </c>
      <c r="V96" s="34" t="s">
        <v>2476</v>
      </c>
      <c r="W96" s="34" t="s">
        <v>2476</v>
      </c>
      <c r="X96" s="34" t="s">
        <v>2476</v>
      </c>
      <c r="Y96" s="34" t="s">
        <v>2476</v>
      </c>
      <c r="Z96" s="34" t="s">
        <v>2476</v>
      </c>
      <c r="AA96" s="34" t="s">
        <v>2476</v>
      </c>
      <c r="AB96" s="34" t="s">
        <v>2476</v>
      </c>
      <c r="AC96" s="34" t="s">
        <v>2476</v>
      </c>
      <c r="AD96" s="34" t="s">
        <v>2476</v>
      </c>
      <c r="AE96" s="34" t="s">
        <v>2476</v>
      </c>
      <c r="AF96" s="34" t="s">
        <v>2476</v>
      </c>
      <c r="AG96" s="34" t="s">
        <v>2476</v>
      </c>
      <c r="AH96" s="34" t="s">
        <v>2476</v>
      </c>
      <c r="AI96" s="34" t="s">
        <v>2476</v>
      </c>
      <c r="AJ96" s="34" t="s">
        <v>2476</v>
      </c>
      <c r="AK96" s="34" t="s">
        <v>2476</v>
      </c>
      <c r="AL96" s="34" t="s">
        <v>2476</v>
      </c>
      <c r="AM96" s="34" t="s">
        <v>2476</v>
      </c>
      <c r="AN96" s="34" t="s">
        <v>2476</v>
      </c>
      <c r="AO96" s="34" t="s">
        <v>2476</v>
      </c>
      <c r="AP96" s="34" t="s">
        <v>2476</v>
      </c>
      <c r="AQ96" s="34" t="s">
        <v>2476</v>
      </c>
      <c r="AR96" s="34" t="s">
        <v>2476</v>
      </c>
      <c r="AS96" s="34" t="s">
        <v>2476</v>
      </c>
      <c r="AT96" s="34" t="s">
        <v>2476</v>
      </c>
      <c r="AU96" s="34" t="s">
        <v>2476</v>
      </c>
      <c r="AV96" s="34" t="s">
        <v>2476</v>
      </c>
      <c r="AW96" s="34" t="s">
        <v>2476</v>
      </c>
      <c r="AX96" s="34" t="s">
        <v>2476</v>
      </c>
      <c r="AY96" s="34" t="s">
        <v>2476</v>
      </c>
      <c r="AZ96" s="34" t="s">
        <v>2476</v>
      </c>
      <c r="BA96" s="34" t="s">
        <v>2476</v>
      </c>
      <c r="BB96" s="34" t="s">
        <v>2476</v>
      </c>
      <c r="BC96" s="34" t="s">
        <v>2476</v>
      </c>
      <c r="BD96" s="34" t="s">
        <v>2476</v>
      </c>
      <c r="BE96" s="34" t="s">
        <v>2476</v>
      </c>
      <c r="BF96" s="34" t="s">
        <v>2476</v>
      </c>
      <c r="BG96" s="34" t="s">
        <v>2476</v>
      </c>
      <c r="BH96" s="34" t="s">
        <v>2476</v>
      </c>
      <c r="BI96" s="34" t="s">
        <v>2476</v>
      </c>
      <c r="BJ96" s="34" t="s">
        <v>2476</v>
      </c>
      <c r="BK96" s="34" t="s">
        <v>2476</v>
      </c>
      <c r="BL96" s="34" t="s">
        <v>2476</v>
      </c>
      <c r="BM96" s="34" t="s">
        <v>2476</v>
      </c>
      <c r="BN96" s="34" t="s">
        <v>2476</v>
      </c>
      <c r="BO96" s="34" t="s">
        <v>2476</v>
      </c>
      <c r="BP96" s="34" t="s">
        <v>2476</v>
      </c>
      <c r="BQ96" s="34" t="s">
        <v>2476</v>
      </c>
      <c r="BR96" s="34" t="s">
        <v>2476</v>
      </c>
      <c r="BS96" s="34" t="s">
        <v>2476</v>
      </c>
      <c r="BT96" s="34" t="s">
        <v>2476</v>
      </c>
      <c r="BU96" s="34" t="s">
        <v>2476</v>
      </c>
      <c r="BV96" s="34" t="s">
        <v>2476</v>
      </c>
      <c r="BW96" s="34" t="s">
        <v>2476</v>
      </c>
      <c r="BX96" s="34" t="s">
        <v>2476</v>
      </c>
      <c r="BY96" s="34" t="s">
        <v>2476</v>
      </c>
      <c r="BZ96" s="34" t="s">
        <v>2476</v>
      </c>
      <c r="CA96" s="34" t="s">
        <v>2476</v>
      </c>
      <c r="CB96" s="34" t="s">
        <v>2476</v>
      </c>
      <c r="CC96" s="34" t="s">
        <v>2476</v>
      </c>
      <c r="CD96" s="34" t="s">
        <v>2476</v>
      </c>
      <c r="CE96" s="34" t="s">
        <v>2476</v>
      </c>
      <c r="CF96" s="34" t="s">
        <v>2476</v>
      </c>
      <c r="CG96" s="34" t="s">
        <v>2476</v>
      </c>
      <c r="CH96" s="34" t="s">
        <v>2476</v>
      </c>
      <c r="CI96" s="34" t="s">
        <v>2476</v>
      </c>
      <c r="CJ96" s="34" t="s">
        <v>2476</v>
      </c>
      <c r="CK96" s="34" t="s">
        <v>2476</v>
      </c>
      <c r="CL96" s="34" t="s">
        <v>2476</v>
      </c>
      <c r="CM96" s="34" t="s">
        <v>2476</v>
      </c>
      <c r="CN96" s="34" t="s">
        <v>2476</v>
      </c>
      <c r="CO96" s="34" t="s">
        <v>2476</v>
      </c>
      <c r="CP96" s="34" t="s">
        <v>2476</v>
      </c>
      <c r="CQ96" s="34" t="s">
        <v>2476</v>
      </c>
      <c r="CR96" s="34" t="s">
        <v>2476</v>
      </c>
      <c r="CS96" s="34" t="s">
        <v>2476</v>
      </c>
      <c r="CT96" s="34" t="s">
        <v>2476</v>
      </c>
      <c r="CU96" s="34" t="s">
        <v>2476</v>
      </c>
      <c r="CV96" s="34" t="s">
        <v>2476</v>
      </c>
      <c r="CW96" s="34" t="s">
        <v>2476</v>
      </c>
      <c r="CX96" s="34" t="s">
        <v>2476</v>
      </c>
      <c r="CY96" s="34" t="s">
        <v>2476</v>
      </c>
      <c r="CZ96" s="34" t="s">
        <v>2476</v>
      </c>
      <c r="DA96" s="34" t="s">
        <v>2476</v>
      </c>
      <c r="DB96" s="34" t="s">
        <v>2476</v>
      </c>
      <c r="DC96" s="34" t="s">
        <v>2476</v>
      </c>
      <c r="DD96" s="34" t="s">
        <v>2476</v>
      </c>
      <c r="DE96" s="34" t="s">
        <v>2476</v>
      </c>
      <c r="DF96" s="34" t="s">
        <v>2476</v>
      </c>
      <c r="DG96" s="34" t="s">
        <v>2476</v>
      </c>
      <c r="DH96" s="34" t="s">
        <v>2476</v>
      </c>
      <c r="DI96" s="34" t="s">
        <v>2476</v>
      </c>
      <c r="DJ96" s="34" t="s">
        <v>2476</v>
      </c>
      <c r="DK96" s="34" t="s">
        <v>2476</v>
      </c>
      <c r="DL96" s="34" t="s">
        <v>2476</v>
      </c>
      <c r="DM96" s="34" t="s">
        <v>2476</v>
      </c>
      <c r="DN96" s="34" t="s">
        <v>2476</v>
      </c>
      <c r="DO96" s="34" t="s">
        <v>2476</v>
      </c>
      <c r="DP96" s="34" t="s">
        <v>2476</v>
      </c>
      <c r="DQ96" s="34" t="s">
        <v>2476</v>
      </c>
      <c r="DR96" s="34" t="s">
        <v>2476</v>
      </c>
      <c r="DS96" s="34" t="s">
        <v>2476</v>
      </c>
      <c r="DT96" s="34" t="s">
        <v>2476</v>
      </c>
      <c r="DU96" s="34" t="s">
        <v>2476</v>
      </c>
      <c r="DV96" s="34" t="s">
        <v>2476</v>
      </c>
      <c r="DW96" s="34" t="s">
        <v>2476</v>
      </c>
      <c r="DX96" s="34" t="s">
        <v>2476</v>
      </c>
      <c r="DY96" s="34" t="s">
        <v>2476</v>
      </c>
      <c r="DZ96" s="34" t="s">
        <v>2476</v>
      </c>
      <c r="EA96" s="34" t="s">
        <v>2476</v>
      </c>
      <c r="EB96" s="34" t="s">
        <v>2476</v>
      </c>
      <c r="EC96" s="34" t="s">
        <v>2476</v>
      </c>
      <c r="ED96" s="34" t="s">
        <v>2476</v>
      </c>
      <c r="EE96" s="34" t="s">
        <v>2476</v>
      </c>
      <c r="EF96" s="34" t="s">
        <v>2476</v>
      </c>
      <c r="EG96" s="34" t="s">
        <v>2476</v>
      </c>
      <c r="EH96" s="34" t="s">
        <v>2476</v>
      </c>
      <c r="EI96" s="34" t="s">
        <v>2476</v>
      </c>
      <c r="EJ96" s="34" t="s">
        <v>2476</v>
      </c>
      <c r="EK96" s="34" t="s">
        <v>2476</v>
      </c>
      <c r="EL96" s="34" t="s">
        <v>2476</v>
      </c>
      <c r="EM96" s="34" t="s">
        <v>2476</v>
      </c>
      <c r="EN96" s="34" t="s">
        <v>2476</v>
      </c>
      <c r="EO96" s="34" t="s">
        <v>2476</v>
      </c>
      <c r="EP96" s="34" t="s">
        <v>2476</v>
      </c>
      <c r="EQ96" s="34" t="s">
        <v>2476</v>
      </c>
      <c r="ER96" s="37" t="s">
        <v>2476</v>
      </c>
      <c r="ES96" s="26" t="s">
        <v>2477</v>
      </c>
    </row>
    <row r="97" spans="3:149" s="2" customFormat="1" ht="21.75" customHeight="1" x14ac:dyDescent="0.25">
      <c r="C97" s="33" t="s">
        <v>2476</v>
      </c>
      <c r="D97" s="34" t="s">
        <v>2476</v>
      </c>
      <c r="E97" s="34" t="s">
        <v>2476</v>
      </c>
      <c r="F97" s="34" t="s">
        <v>2476</v>
      </c>
      <c r="G97" s="34" t="s">
        <v>2476</v>
      </c>
      <c r="H97" s="34" t="s">
        <v>2476</v>
      </c>
      <c r="I97" s="34" t="s">
        <v>2476</v>
      </c>
      <c r="J97" s="34" t="s">
        <v>2476</v>
      </c>
      <c r="K97" s="34" t="s">
        <v>2476</v>
      </c>
      <c r="L97" s="34" t="s">
        <v>2476</v>
      </c>
      <c r="M97" s="34" t="s">
        <v>2476</v>
      </c>
      <c r="N97" s="34" t="s">
        <v>2476</v>
      </c>
      <c r="O97" s="34" t="s">
        <v>2476</v>
      </c>
      <c r="P97" s="34" t="s">
        <v>2476</v>
      </c>
      <c r="Q97" s="34" t="s">
        <v>2476</v>
      </c>
      <c r="R97" s="34" t="s">
        <v>2476</v>
      </c>
      <c r="S97" s="34" t="s">
        <v>2476</v>
      </c>
      <c r="T97" s="34" t="s">
        <v>2476</v>
      </c>
      <c r="U97" s="34" t="s">
        <v>2476</v>
      </c>
      <c r="V97" s="34" t="s">
        <v>2476</v>
      </c>
      <c r="W97" s="34" t="s">
        <v>2476</v>
      </c>
      <c r="X97" s="34" t="s">
        <v>2476</v>
      </c>
      <c r="Y97" s="34" t="s">
        <v>2476</v>
      </c>
      <c r="Z97" s="34" t="s">
        <v>2476</v>
      </c>
      <c r="AA97" s="34" t="s">
        <v>2476</v>
      </c>
      <c r="AB97" s="34" t="s">
        <v>2476</v>
      </c>
      <c r="AC97" s="34" t="s">
        <v>2476</v>
      </c>
      <c r="AD97" s="34" t="s">
        <v>2476</v>
      </c>
      <c r="AE97" s="34" t="s">
        <v>2476</v>
      </c>
      <c r="AF97" s="34" t="s">
        <v>2476</v>
      </c>
      <c r="AG97" s="34" t="s">
        <v>2476</v>
      </c>
      <c r="AH97" s="34" t="s">
        <v>2476</v>
      </c>
      <c r="AI97" s="34" t="s">
        <v>2476</v>
      </c>
      <c r="AJ97" s="34" t="s">
        <v>2476</v>
      </c>
      <c r="AK97" s="34" t="s">
        <v>2476</v>
      </c>
      <c r="AL97" s="34" t="s">
        <v>2476</v>
      </c>
      <c r="AM97" s="34" t="s">
        <v>2476</v>
      </c>
      <c r="AN97" s="34" t="s">
        <v>2476</v>
      </c>
      <c r="AO97" s="34" t="s">
        <v>2476</v>
      </c>
      <c r="AP97" s="34" t="s">
        <v>2476</v>
      </c>
      <c r="AQ97" s="34" t="s">
        <v>2476</v>
      </c>
      <c r="AR97" s="34" t="s">
        <v>2476</v>
      </c>
      <c r="AS97" s="34" t="s">
        <v>2476</v>
      </c>
      <c r="AT97" s="34" t="s">
        <v>2476</v>
      </c>
      <c r="AU97" s="34" t="s">
        <v>2476</v>
      </c>
      <c r="AV97" s="34" t="s">
        <v>2476</v>
      </c>
      <c r="AW97" s="34" t="s">
        <v>2476</v>
      </c>
      <c r="AX97" s="34" t="s">
        <v>2476</v>
      </c>
      <c r="AY97" s="34" t="s">
        <v>2476</v>
      </c>
      <c r="AZ97" s="34" t="s">
        <v>2476</v>
      </c>
      <c r="BA97" s="34" t="s">
        <v>2476</v>
      </c>
      <c r="BB97" s="34" t="s">
        <v>2476</v>
      </c>
      <c r="BC97" s="34" t="s">
        <v>2476</v>
      </c>
      <c r="BD97" s="34" t="s">
        <v>2476</v>
      </c>
      <c r="BE97" s="34" t="s">
        <v>2476</v>
      </c>
      <c r="BF97" s="34" t="s">
        <v>2476</v>
      </c>
      <c r="BG97" s="34" t="s">
        <v>2476</v>
      </c>
      <c r="BH97" s="34" t="s">
        <v>2476</v>
      </c>
      <c r="BI97" s="34" t="s">
        <v>2476</v>
      </c>
      <c r="BJ97" s="34" t="s">
        <v>2476</v>
      </c>
      <c r="BK97" s="34" t="s">
        <v>2476</v>
      </c>
      <c r="BL97" s="34" t="s">
        <v>2476</v>
      </c>
      <c r="BM97" s="34" t="s">
        <v>2476</v>
      </c>
      <c r="BN97" s="34" t="s">
        <v>2476</v>
      </c>
      <c r="BO97" s="34" t="s">
        <v>2476</v>
      </c>
      <c r="BP97" s="34" t="s">
        <v>2476</v>
      </c>
      <c r="BQ97" s="34" t="s">
        <v>2476</v>
      </c>
      <c r="BR97" s="34" t="s">
        <v>2476</v>
      </c>
      <c r="BS97" s="34" t="s">
        <v>2476</v>
      </c>
      <c r="BT97" s="34" t="s">
        <v>2476</v>
      </c>
      <c r="BU97" s="34" t="s">
        <v>2476</v>
      </c>
      <c r="BV97" s="34" t="s">
        <v>2476</v>
      </c>
      <c r="BW97" s="34" t="s">
        <v>2476</v>
      </c>
      <c r="BX97" s="34" t="s">
        <v>2476</v>
      </c>
      <c r="BY97" s="34" t="s">
        <v>2476</v>
      </c>
      <c r="BZ97" s="34" t="s">
        <v>2476</v>
      </c>
      <c r="CA97" s="34" t="s">
        <v>2476</v>
      </c>
      <c r="CB97" s="34" t="s">
        <v>2476</v>
      </c>
      <c r="CC97" s="34" t="s">
        <v>2476</v>
      </c>
      <c r="CD97" s="34" t="s">
        <v>2476</v>
      </c>
      <c r="CE97" s="34" t="s">
        <v>2476</v>
      </c>
      <c r="CF97" s="34" t="s">
        <v>2476</v>
      </c>
      <c r="CG97" s="34" t="s">
        <v>2476</v>
      </c>
      <c r="CH97" s="34" t="s">
        <v>2476</v>
      </c>
      <c r="CI97" s="34" t="s">
        <v>2476</v>
      </c>
      <c r="CJ97" s="34" t="s">
        <v>2476</v>
      </c>
      <c r="CK97" s="34" t="s">
        <v>2476</v>
      </c>
      <c r="CL97" s="34" t="s">
        <v>2476</v>
      </c>
      <c r="CM97" s="34" t="s">
        <v>2476</v>
      </c>
      <c r="CN97" s="34" t="s">
        <v>2476</v>
      </c>
      <c r="CO97" s="34" t="s">
        <v>2476</v>
      </c>
      <c r="CP97" s="34" t="s">
        <v>2476</v>
      </c>
      <c r="CQ97" s="34" t="s">
        <v>2476</v>
      </c>
      <c r="CR97" s="34" t="s">
        <v>2476</v>
      </c>
      <c r="CS97" s="34" t="s">
        <v>2476</v>
      </c>
      <c r="CT97" s="34" t="s">
        <v>2476</v>
      </c>
      <c r="CU97" s="34" t="s">
        <v>2476</v>
      </c>
      <c r="CV97" s="34" t="s">
        <v>2476</v>
      </c>
      <c r="CW97" s="34" t="s">
        <v>2476</v>
      </c>
      <c r="CX97" s="34" t="s">
        <v>2476</v>
      </c>
      <c r="CY97" s="34" t="s">
        <v>2476</v>
      </c>
      <c r="CZ97" s="34" t="s">
        <v>2476</v>
      </c>
      <c r="DA97" s="34" t="s">
        <v>2476</v>
      </c>
      <c r="DB97" s="34" t="s">
        <v>2476</v>
      </c>
      <c r="DC97" s="34" t="s">
        <v>2476</v>
      </c>
      <c r="DD97" s="34" t="s">
        <v>2476</v>
      </c>
      <c r="DE97" s="34" t="s">
        <v>2476</v>
      </c>
      <c r="DF97" s="34" t="s">
        <v>2476</v>
      </c>
      <c r="DG97" s="34" t="s">
        <v>2476</v>
      </c>
      <c r="DH97" s="34" t="s">
        <v>2476</v>
      </c>
      <c r="DI97" s="34" t="s">
        <v>2476</v>
      </c>
      <c r="DJ97" s="34" t="s">
        <v>2476</v>
      </c>
      <c r="DK97" s="34" t="s">
        <v>2476</v>
      </c>
      <c r="DL97" s="34" t="s">
        <v>2476</v>
      </c>
      <c r="DM97" s="34" t="s">
        <v>2476</v>
      </c>
      <c r="DN97" s="34" t="s">
        <v>2476</v>
      </c>
      <c r="DO97" s="34" t="s">
        <v>2476</v>
      </c>
      <c r="DP97" s="34" t="s">
        <v>2476</v>
      </c>
      <c r="DQ97" s="34" t="s">
        <v>2476</v>
      </c>
      <c r="DR97" s="34" t="s">
        <v>2476</v>
      </c>
      <c r="DS97" s="34" t="s">
        <v>2476</v>
      </c>
      <c r="DT97" s="34" t="s">
        <v>2476</v>
      </c>
      <c r="DU97" s="34" t="s">
        <v>2476</v>
      </c>
      <c r="DV97" s="34" t="s">
        <v>2476</v>
      </c>
      <c r="DW97" s="34" t="s">
        <v>2476</v>
      </c>
      <c r="DX97" s="34" t="s">
        <v>2476</v>
      </c>
      <c r="DY97" s="34" t="s">
        <v>2476</v>
      </c>
      <c r="DZ97" s="34" t="s">
        <v>2476</v>
      </c>
      <c r="EA97" s="34" t="s">
        <v>2476</v>
      </c>
      <c r="EB97" s="34" t="s">
        <v>2476</v>
      </c>
      <c r="EC97" s="34" t="s">
        <v>2476</v>
      </c>
      <c r="ED97" s="34" t="s">
        <v>2476</v>
      </c>
      <c r="EE97" s="34" t="s">
        <v>2476</v>
      </c>
      <c r="EF97" s="34" t="s">
        <v>2476</v>
      </c>
      <c r="EG97" s="34" t="s">
        <v>2476</v>
      </c>
      <c r="EH97" s="34" t="s">
        <v>2476</v>
      </c>
      <c r="EI97" s="34" t="s">
        <v>2476</v>
      </c>
      <c r="EJ97" s="34" t="s">
        <v>2476</v>
      </c>
      <c r="EK97" s="34" t="s">
        <v>2476</v>
      </c>
      <c r="EL97" s="34" t="s">
        <v>2476</v>
      </c>
      <c r="EM97" s="34" t="s">
        <v>2476</v>
      </c>
      <c r="EN97" s="34" t="s">
        <v>2476</v>
      </c>
      <c r="EO97" s="34" t="s">
        <v>2476</v>
      </c>
      <c r="EP97" s="34" t="s">
        <v>2476</v>
      </c>
      <c r="EQ97" s="34" t="s">
        <v>2476</v>
      </c>
      <c r="ER97" s="37" t="s">
        <v>2476</v>
      </c>
      <c r="ES97" s="26" t="s">
        <v>2477</v>
      </c>
    </row>
    <row r="98" spans="3:149" s="2" customFormat="1" ht="21.75" customHeight="1" x14ac:dyDescent="0.25">
      <c r="C98" s="33" t="s">
        <v>2476</v>
      </c>
      <c r="D98" s="34" t="s">
        <v>2476</v>
      </c>
      <c r="E98" s="34" t="s">
        <v>2476</v>
      </c>
      <c r="F98" s="34" t="s">
        <v>2476</v>
      </c>
      <c r="G98" s="34" t="s">
        <v>2476</v>
      </c>
      <c r="H98" s="34" t="s">
        <v>2476</v>
      </c>
      <c r="I98" s="34" t="s">
        <v>2476</v>
      </c>
      <c r="J98" s="34" t="s">
        <v>2476</v>
      </c>
      <c r="K98" s="34" t="s">
        <v>2476</v>
      </c>
      <c r="L98" s="34" t="s">
        <v>2476</v>
      </c>
      <c r="M98" s="34" t="s">
        <v>2476</v>
      </c>
      <c r="N98" s="34" t="s">
        <v>2476</v>
      </c>
      <c r="O98" s="34" t="s">
        <v>2476</v>
      </c>
      <c r="P98" s="34" t="s">
        <v>2476</v>
      </c>
      <c r="Q98" s="34" t="s">
        <v>2476</v>
      </c>
      <c r="R98" s="34" t="s">
        <v>2476</v>
      </c>
      <c r="S98" s="34" t="s">
        <v>2476</v>
      </c>
      <c r="T98" s="34" t="s">
        <v>2476</v>
      </c>
      <c r="U98" s="34" t="s">
        <v>2476</v>
      </c>
      <c r="V98" s="34" t="s">
        <v>2476</v>
      </c>
      <c r="W98" s="34" t="s">
        <v>2476</v>
      </c>
      <c r="X98" s="34" t="s">
        <v>2476</v>
      </c>
      <c r="Y98" s="34" t="s">
        <v>2476</v>
      </c>
      <c r="Z98" s="34" t="s">
        <v>2476</v>
      </c>
      <c r="AA98" s="34" t="s">
        <v>2476</v>
      </c>
      <c r="AB98" s="34" t="s">
        <v>2476</v>
      </c>
      <c r="AC98" s="34" t="s">
        <v>2476</v>
      </c>
      <c r="AD98" s="34" t="s">
        <v>2476</v>
      </c>
      <c r="AE98" s="34" t="s">
        <v>2476</v>
      </c>
      <c r="AF98" s="34" t="s">
        <v>2476</v>
      </c>
      <c r="AG98" s="34" t="s">
        <v>2476</v>
      </c>
      <c r="AH98" s="34" t="s">
        <v>2476</v>
      </c>
      <c r="AI98" s="34" t="s">
        <v>2476</v>
      </c>
      <c r="AJ98" s="34" t="s">
        <v>2476</v>
      </c>
      <c r="AK98" s="34" t="s">
        <v>2476</v>
      </c>
      <c r="AL98" s="34" t="s">
        <v>2476</v>
      </c>
      <c r="AM98" s="34" t="s">
        <v>2476</v>
      </c>
      <c r="AN98" s="34" t="s">
        <v>2476</v>
      </c>
      <c r="AO98" s="34" t="s">
        <v>2476</v>
      </c>
      <c r="AP98" s="34" t="s">
        <v>2476</v>
      </c>
      <c r="AQ98" s="34" t="s">
        <v>2476</v>
      </c>
      <c r="AR98" s="34" t="s">
        <v>2476</v>
      </c>
      <c r="AS98" s="34" t="s">
        <v>2476</v>
      </c>
      <c r="AT98" s="34" t="s">
        <v>2476</v>
      </c>
      <c r="AU98" s="34" t="s">
        <v>2476</v>
      </c>
      <c r="AV98" s="34" t="s">
        <v>2476</v>
      </c>
      <c r="AW98" s="34" t="s">
        <v>2476</v>
      </c>
      <c r="AX98" s="34" t="s">
        <v>2476</v>
      </c>
      <c r="AY98" s="34" t="s">
        <v>2476</v>
      </c>
      <c r="AZ98" s="34" t="s">
        <v>2476</v>
      </c>
      <c r="BA98" s="34" t="s">
        <v>2476</v>
      </c>
      <c r="BB98" s="34" t="s">
        <v>2476</v>
      </c>
      <c r="BC98" s="34" t="s">
        <v>2476</v>
      </c>
      <c r="BD98" s="34" t="s">
        <v>2476</v>
      </c>
      <c r="BE98" s="34" t="s">
        <v>2476</v>
      </c>
      <c r="BF98" s="34" t="s">
        <v>2476</v>
      </c>
      <c r="BG98" s="34" t="s">
        <v>2476</v>
      </c>
      <c r="BH98" s="34" t="s">
        <v>2476</v>
      </c>
      <c r="BI98" s="34" t="s">
        <v>2476</v>
      </c>
      <c r="BJ98" s="34" t="s">
        <v>2476</v>
      </c>
      <c r="BK98" s="34" t="s">
        <v>2476</v>
      </c>
      <c r="BL98" s="34" t="s">
        <v>2476</v>
      </c>
      <c r="BM98" s="34" t="s">
        <v>2476</v>
      </c>
      <c r="BN98" s="34" t="s">
        <v>2476</v>
      </c>
      <c r="BO98" s="34" t="s">
        <v>2476</v>
      </c>
      <c r="BP98" s="34" t="s">
        <v>2476</v>
      </c>
      <c r="BQ98" s="34" t="s">
        <v>2476</v>
      </c>
      <c r="BR98" s="34" t="s">
        <v>2476</v>
      </c>
      <c r="BS98" s="34" t="s">
        <v>2476</v>
      </c>
      <c r="BT98" s="34" t="s">
        <v>2476</v>
      </c>
      <c r="BU98" s="34" t="s">
        <v>2476</v>
      </c>
      <c r="BV98" s="34" t="s">
        <v>2476</v>
      </c>
      <c r="BW98" s="34" t="s">
        <v>2476</v>
      </c>
      <c r="BX98" s="34" t="s">
        <v>2476</v>
      </c>
      <c r="BY98" s="34" t="s">
        <v>2476</v>
      </c>
      <c r="BZ98" s="34" t="s">
        <v>2476</v>
      </c>
      <c r="CA98" s="34" t="s">
        <v>2476</v>
      </c>
      <c r="CB98" s="34" t="s">
        <v>2476</v>
      </c>
      <c r="CC98" s="34" t="s">
        <v>2476</v>
      </c>
      <c r="CD98" s="34" t="s">
        <v>2476</v>
      </c>
      <c r="CE98" s="34" t="s">
        <v>2476</v>
      </c>
      <c r="CF98" s="34" t="s">
        <v>2476</v>
      </c>
      <c r="CG98" s="34" t="s">
        <v>2476</v>
      </c>
      <c r="CH98" s="34" t="s">
        <v>2476</v>
      </c>
      <c r="CI98" s="34" t="s">
        <v>2476</v>
      </c>
      <c r="CJ98" s="34" t="s">
        <v>2476</v>
      </c>
      <c r="CK98" s="34" t="s">
        <v>2476</v>
      </c>
      <c r="CL98" s="34" t="s">
        <v>2476</v>
      </c>
      <c r="CM98" s="34" t="s">
        <v>2476</v>
      </c>
      <c r="CN98" s="34" t="s">
        <v>2476</v>
      </c>
      <c r="CO98" s="34" t="s">
        <v>2476</v>
      </c>
      <c r="CP98" s="34" t="s">
        <v>2476</v>
      </c>
      <c r="CQ98" s="34" t="s">
        <v>2476</v>
      </c>
      <c r="CR98" s="34" t="s">
        <v>2476</v>
      </c>
      <c r="CS98" s="34" t="s">
        <v>2476</v>
      </c>
      <c r="CT98" s="34" t="s">
        <v>2476</v>
      </c>
      <c r="CU98" s="34" t="s">
        <v>2476</v>
      </c>
      <c r="CV98" s="34" t="s">
        <v>2476</v>
      </c>
      <c r="CW98" s="34" t="s">
        <v>2476</v>
      </c>
      <c r="CX98" s="34" t="s">
        <v>2476</v>
      </c>
      <c r="CY98" s="34" t="s">
        <v>2476</v>
      </c>
      <c r="CZ98" s="34" t="s">
        <v>2476</v>
      </c>
      <c r="DA98" s="34" t="s">
        <v>2476</v>
      </c>
      <c r="DB98" s="34" t="s">
        <v>2476</v>
      </c>
      <c r="DC98" s="34" t="s">
        <v>2476</v>
      </c>
      <c r="DD98" s="34" t="s">
        <v>2476</v>
      </c>
      <c r="DE98" s="34" t="s">
        <v>2476</v>
      </c>
      <c r="DF98" s="34" t="s">
        <v>2476</v>
      </c>
      <c r="DG98" s="34" t="s">
        <v>2476</v>
      </c>
      <c r="DH98" s="34" t="s">
        <v>2476</v>
      </c>
      <c r="DI98" s="34" t="s">
        <v>2476</v>
      </c>
      <c r="DJ98" s="34" t="s">
        <v>2476</v>
      </c>
      <c r="DK98" s="34" t="s">
        <v>2476</v>
      </c>
      <c r="DL98" s="34" t="s">
        <v>2476</v>
      </c>
      <c r="DM98" s="34" t="s">
        <v>2476</v>
      </c>
      <c r="DN98" s="34" t="s">
        <v>2476</v>
      </c>
      <c r="DO98" s="34" t="s">
        <v>2476</v>
      </c>
      <c r="DP98" s="34" t="s">
        <v>2476</v>
      </c>
      <c r="DQ98" s="34" t="s">
        <v>2476</v>
      </c>
      <c r="DR98" s="34" t="s">
        <v>2476</v>
      </c>
      <c r="DS98" s="34" t="s">
        <v>2476</v>
      </c>
      <c r="DT98" s="34" t="s">
        <v>2476</v>
      </c>
      <c r="DU98" s="34" t="s">
        <v>2476</v>
      </c>
      <c r="DV98" s="34" t="s">
        <v>2476</v>
      </c>
      <c r="DW98" s="34" t="s">
        <v>2476</v>
      </c>
      <c r="DX98" s="34" t="s">
        <v>2476</v>
      </c>
      <c r="DY98" s="34" t="s">
        <v>2476</v>
      </c>
      <c r="DZ98" s="34" t="s">
        <v>2476</v>
      </c>
      <c r="EA98" s="34" t="s">
        <v>2476</v>
      </c>
      <c r="EB98" s="34" t="s">
        <v>2476</v>
      </c>
      <c r="EC98" s="34" t="s">
        <v>2476</v>
      </c>
      <c r="ED98" s="34" t="s">
        <v>2476</v>
      </c>
      <c r="EE98" s="34" t="s">
        <v>2476</v>
      </c>
      <c r="EF98" s="34" t="s">
        <v>2476</v>
      </c>
      <c r="EG98" s="34" t="s">
        <v>2476</v>
      </c>
      <c r="EH98" s="34" t="s">
        <v>2476</v>
      </c>
      <c r="EI98" s="34" t="s">
        <v>2476</v>
      </c>
      <c r="EJ98" s="34" t="s">
        <v>2476</v>
      </c>
      <c r="EK98" s="34" t="s">
        <v>2476</v>
      </c>
      <c r="EL98" s="34" t="s">
        <v>2476</v>
      </c>
      <c r="EM98" s="34" t="s">
        <v>2476</v>
      </c>
      <c r="EN98" s="34" t="s">
        <v>2476</v>
      </c>
      <c r="EO98" s="34" t="s">
        <v>2476</v>
      </c>
      <c r="EP98" s="34" t="s">
        <v>2476</v>
      </c>
      <c r="EQ98" s="34" t="s">
        <v>2476</v>
      </c>
      <c r="ER98" s="37" t="s">
        <v>2476</v>
      </c>
      <c r="ES98" s="26" t="s">
        <v>2477</v>
      </c>
    </row>
    <row r="99" spans="3:149" s="2" customFormat="1" ht="21.75" customHeight="1" x14ac:dyDescent="0.25">
      <c r="C99" s="33" t="s">
        <v>2476</v>
      </c>
      <c r="D99" s="34" t="s">
        <v>2476</v>
      </c>
      <c r="E99" s="34" t="s">
        <v>2476</v>
      </c>
      <c r="F99" s="34" t="s">
        <v>2476</v>
      </c>
      <c r="G99" s="34" t="s">
        <v>2476</v>
      </c>
      <c r="H99" s="34" t="s">
        <v>2476</v>
      </c>
      <c r="I99" s="34" t="s">
        <v>2476</v>
      </c>
      <c r="J99" s="34" t="s">
        <v>2476</v>
      </c>
      <c r="K99" s="34" t="s">
        <v>2476</v>
      </c>
      <c r="L99" s="34" t="s">
        <v>2476</v>
      </c>
      <c r="M99" s="34" t="s">
        <v>2476</v>
      </c>
      <c r="N99" s="34" t="s">
        <v>2476</v>
      </c>
      <c r="O99" s="34" t="s">
        <v>2476</v>
      </c>
      <c r="P99" s="34" t="s">
        <v>2476</v>
      </c>
      <c r="Q99" s="34" t="s">
        <v>2476</v>
      </c>
      <c r="R99" s="34" t="s">
        <v>2476</v>
      </c>
      <c r="S99" s="34" t="s">
        <v>2476</v>
      </c>
      <c r="T99" s="34" t="s">
        <v>2476</v>
      </c>
      <c r="U99" s="34" t="s">
        <v>2476</v>
      </c>
      <c r="V99" s="34" t="s">
        <v>2476</v>
      </c>
      <c r="W99" s="34" t="s">
        <v>2476</v>
      </c>
      <c r="X99" s="34" t="s">
        <v>2476</v>
      </c>
      <c r="Y99" s="34" t="s">
        <v>2476</v>
      </c>
      <c r="Z99" s="34" t="s">
        <v>2476</v>
      </c>
      <c r="AA99" s="34" t="s">
        <v>2476</v>
      </c>
      <c r="AB99" s="34" t="s">
        <v>2476</v>
      </c>
      <c r="AC99" s="34" t="s">
        <v>2476</v>
      </c>
      <c r="AD99" s="34" t="s">
        <v>2476</v>
      </c>
      <c r="AE99" s="34" t="s">
        <v>2476</v>
      </c>
      <c r="AF99" s="34" t="s">
        <v>2476</v>
      </c>
      <c r="AG99" s="34" t="s">
        <v>2476</v>
      </c>
      <c r="AH99" s="34" t="s">
        <v>2476</v>
      </c>
      <c r="AI99" s="34" t="s">
        <v>2476</v>
      </c>
      <c r="AJ99" s="34" t="s">
        <v>2476</v>
      </c>
      <c r="AK99" s="34" t="s">
        <v>2476</v>
      </c>
      <c r="AL99" s="34" t="s">
        <v>2476</v>
      </c>
      <c r="AM99" s="34" t="s">
        <v>2476</v>
      </c>
      <c r="AN99" s="34" t="s">
        <v>2476</v>
      </c>
      <c r="AO99" s="34" t="s">
        <v>2476</v>
      </c>
      <c r="AP99" s="34" t="s">
        <v>2476</v>
      </c>
      <c r="AQ99" s="34" t="s">
        <v>2476</v>
      </c>
      <c r="AR99" s="34" t="s">
        <v>2476</v>
      </c>
      <c r="AS99" s="34" t="s">
        <v>2476</v>
      </c>
      <c r="AT99" s="34" t="s">
        <v>2476</v>
      </c>
      <c r="AU99" s="34" t="s">
        <v>2476</v>
      </c>
      <c r="AV99" s="34" t="s">
        <v>2476</v>
      </c>
      <c r="AW99" s="34" t="s">
        <v>2476</v>
      </c>
      <c r="AX99" s="34" t="s">
        <v>2476</v>
      </c>
      <c r="AY99" s="34" t="s">
        <v>2476</v>
      </c>
      <c r="AZ99" s="34" t="s">
        <v>2476</v>
      </c>
      <c r="BA99" s="34" t="s">
        <v>2476</v>
      </c>
      <c r="BB99" s="34" t="s">
        <v>2476</v>
      </c>
      <c r="BC99" s="34" t="s">
        <v>2476</v>
      </c>
      <c r="BD99" s="34" t="s">
        <v>2476</v>
      </c>
      <c r="BE99" s="34" t="s">
        <v>2476</v>
      </c>
      <c r="BF99" s="34" t="s">
        <v>2476</v>
      </c>
      <c r="BG99" s="34" t="s">
        <v>2476</v>
      </c>
      <c r="BH99" s="34" t="s">
        <v>2476</v>
      </c>
      <c r="BI99" s="34" t="s">
        <v>2476</v>
      </c>
      <c r="BJ99" s="34" t="s">
        <v>2476</v>
      </c>
      <c r="BK99" s="34" t="s">
        <v>2476</v>
      </c>
      <c r="BL99" s="34" t="s">
        <v>2476</v>
      </c>
      <c r="BM99" s="34" t="s">
        <v>2476</v>
      </c>
      <c r="BN99" s="34" t="s">
        <v>2476</v>
      </c>
      <c r="BO99" s="34" t="s">
        <v>2476</v>
      </c>
      <c r="BP99" s="34" t="s">
        <v>2476</v>
      </c>
      <c r="BQ99" s="34" t="s">
        <v>2476</v>
      </c>
      <c r="BR99" s="34" t="s">
        <v>2476</v>
      </c>
      <c r="BS99" s="34" t="s">
        <v>2476</v>
      </c>
      <c r="BT99" s="34" t="s">
        <v>2476</v>
      </c>
      <c r="BU99" s="34" t="s">
        <v>2476</v>
      </c>
      <c r="BV99" s="34" t="s">
        <v>2476</v>
      </c>
      <c r="BW99" s="34" t="s">
        <v>2476</v>
      </c>
      <c r="BX99" s="34" t="s">
        <v>2476</v>
      </c>
      <c r="BY99" s="34" t="s">
        <v>2476</v>
      </c>
      <c r="BZ99" s="34" t="s">
        <v>2476</v>
      </c>
      <c r="CA99" s="34" t="s">
        <v>2476</v>
      </c>
      <c r="CB99" s="34" t="s">
        <v>2476</v>
      </c>
      <c r="CC99" s="34" t="s">
        <v>2476</v>
      </c>
      <c r="CD99" s="34" t="s">
        <v>2476</v>
      </c>
      <c r="CE99" s="34" t="s">
        <v>2476</v>
      </c>
      <c r="CF99" s="34" t="s">
        <v>2476</v>
      </c>
      <c r="CG99" s="34" t="s">
        <v>2476</v>
      </c>
      <c r="CH99" s="34" t="s">
        <v>2476</v>
      </c>
      <c r="CI99" s="34" t="s">
        <v>2476</v>
      </c>
      <c r="CJ99" s="34" t="s">
        <v>2476</v>
      </c>
      <c r="CK99" s="34" t="s">
        <v>2476</v>
      </c>
      <c r="CL99" s="34" t="s">
        <v>2476</v>
      </c>
      <c r="CM99" s="34" t="s">
        <v>2476</v>
      </c>
      <c r="CN99" s="34" t="s">
        <v>2476</v>
      </c>
      <c r="CO99" s="34" t="s">
        <v>2476</v>
      </c>
      <c r="CP99" s="34" t="s">
        <v>2476</v>
      </c>
      <c r="CQ99" s="34" t="s">
        <v>2476</v>
      </c>
      <c r="CR99" s="34" t="s">
        <v>2476</v>
      </c>
      <c r="CS99" s="34" t="s">
        <v>2476</v>
      </c>
      <c r="CT99" s="34" t="s">
        <v>2476</v>
      </c>
      <c r="CU99" s="34" t="s">
        <v>2476</v>
      </c>
      <c r="CV99" s="34" t="s">
        <v>2476</v>
      </c>
      <c r="CW99" s="34" t="s">
        <v>2476</v>
      </c>
      <c r="CX99" s="34" t="s">
        <v>2476</v>
      </c>
      <c r="CY99" s="34" t="s">
        <v>2476</v>
      </c>
      <c r="CZ99" s="34" t="s">
        <v>2476</v>
      </c>
      <c r="DA99" s="34" t="s">
        <v>2476</v>
      </c>
      <c r="DB99" s="34" t="s">
        <v>2476</v>
      </c>
      <c r="DC99" s="34" t="s">
        <v>2476</v>
      </c>
      <c r="DD99" s="34" t="s">
        <v>2476</v>
      </c>
      <c r="DE99" s="34" t="s">
        <v>2476</v>
      </c>
      <c r="DF99" s="34" t="s">
        <v>2476</v>
      </c>
      <c r="DG99" s="34" t="s">
        <v>2476</v>
      </c>
      <c r="DH99" s="34" t="s">
        <v>2476</v>
      </c>
      <c r="DI99" s="34" t="s">
        <v>2476</v>
      </c>
      <c r="DJ99" s="34" t="s">
        <v>2476</v>
      </c>
      <c r="DK99" s="34" t="s">
        <v>2476</v>
      </c>
      <c r="DL99" s="34" t="s">
        <v>2476</v>
      </c>
      <c r="DM99" s="34" t="s">
        <v>2476</v>
      </c>
      <c r="DN99" s="34" t="s">
        <v>2476</v>
      </c>
      <c r="DO99" s="34" t="s">
        <v>2476</v>
      </c>
      <c r="DP99" s="34" t="s">
        <v>2476</v>
      </c>
      <c r="DQ99" s="34" t="s">
        <v>2476</v>
      </c>
      <c r="DR99" s="34" t="s">
        <v>2476</v>
      </c>
      <c r="DS99" s="34" t="s">
        <v>2476</v>
      </c>
      <c r="DT99" s="34" t="s">
        <v>2476</v>
      </c>
      <c r="DU99" s="34" t="s">
        <v>2476</v>
      </c>
      <c r="DV99" s="34" t="s">
        <v>2476</v>
      </c>
      <c r="DW99" s="34" t="s">
        <v>2476</v>
      </c>
      <c r="DX99" s="34" t="s">
        <v>2476</v>
      </c>
      <c r="DY99" s="34" t="s">
        <v>2476</v>
      </c>
      <c r="DZ99" s="34" t="s">
        <v>2476</v>
      </c>
      <c r="EA99" s="34" t="s">
        <v>2476</v>
      </c>
      <c r="EB99" s="34" t="s">
        <v>2476</v>
      </c>
      <c r="EC99" s="34" t="s">
        <v>2476</v>
      </c>
      <c r="ED99" s="34" t="s">
        <v>2476</v>
      </c>
      <c r="EE99" s="34" t="s">
        <v>2476</v>
      </c>
      <c r="EF99" s="34" t="s">
        <v>2476</v>
      </c>
      <c r="EG99" s="34" t="s">
        <v>2476</v>
      </c>
      <c r="EH99" s="34" t="s">
        <v>2476</v>
      </c>
      <c r="EI99" s="34" t="s">
        <v>2476</v>
      </c>
      <c r="EJ99" s="34" t="s">
        <v>2476</v>
      </c>
      <c r="EK99" s="34" t="s">
        <v>2476</v>
      </c>
      <c r="EL99" s="34" t="s">
        <v>2476</v>
      </c>
      <c r="EM99" s="34" t="s">
        <v>2476</v>
      </c>
      <c r="EN99" s="34" t="s">
        <v>2476</v>
      </c>
      <c r="EO99" s="34" t="s">
        <v>2476</v>
      </c>
      <c r="EP99" s="34" t="s">
        <v>2476</v>
      </c>
      <c r="EQ99" s="34" t="s">
        <v>2476</v>
      </c>
      <c r="ER99" s="37" t="s">
        <v>2476</v>
      </c>
      <c r="ES99" s="26" t="s">
        <v>2477</v>
      </c>
    </row>
    <row r="100" spans="3:149" s="2" customFormat="1" ht="21.75" customHeight="1" x14ac:dyDescent="0.25">
      <c r="C100" s="33" t="s">
        <v>2476</v>
      </c>
      <c r="D100" s="34" t="s">
        <v>2476</v>
      </c>
      <c r="E100" s="34" t="s">
        <v>2476</v>
      </c>
      <c r="F100" s="34" t="s">
        <v>2476</v>
      </c>
      <c r="G100" s="34" t="s">
        <v>2476</v>
      </c>
      <c r="H100" s="34" t="s">
        <v>2476</v>
      </c>
      <c r="I100" s="34" t="s">
        <v>2476</v>
      </c>
      <c r="J100" s="34" t="s">
        <v>2476</v>
      </c>
      <c r="K100" s="34" t="s">
        <v>2476</v>
      </c>
      <c r="L100" s="34" t="s">
        <v>2476</v>
      </c>
      <c r="M100" s="34" t="s">
        <v>2476</v>
      </c>
      <c r="N100" s="34" t="s">
        <v>2476</v>
      </c>
      <c r="O100" s="34" t="s">
        <v>2476</v>
      </c>
      <c r="P100" s="34" t="s">
        <v>2476</v>
      </c>
      <c r="Q100" s="34" t="s">
        <v>2476</v>
      </c>
      <c r="R100" s="34" t="s">
        <v>2476</v>
      </c>
      <c r="S100" s="34" t="s">
        <v>2476</v>
      </c>
      <c r="T100" s="34" t="s">
        <v>2476</v>
      </c>
      <c r="U100" s="34" t="s">
        <v>2476</v>
      </c>
      <c r="V100" s="34" t="s">
        <v>2476</v>
      </c>
      <c r="W100" s="34" t="s">
        <v>2476</v>
      </c>
      <c r="X100" s="34" t="s">
        <v>2476</v>
      </c>
      <c r="Y100" s="34" t="s">
        <v>2476</v>
      </c>
      <c r="Z100" s="34" t="s">
        <v>2476</v>
      </c>
      <c r="AA100" s="34" t="s">
        <v>2476</v>
      </c>
      <c r="AB100" s="34" t="s">
        <v>2476</v>
      </c>
      <c r="AC100" s="34" t="s">
        <v>2476</v>
      </c>
      <c r="AD100" s="34" t="s">
        <v>2476</v>
      </c>
      <c r="AE100" s="34" t="s">
        <v>2476</v>
      </c>
      <c r="AF100" s="34" t="s">
        <v>2476</v>
      </c>
      <c r="AG100" s="34" t="s">
        <v>2476</v>
      </c>
      <c r="AH100" s="34" t="s">
        <v>2476</v>
      </c>
      <c r="AI100" s="34" t="s">
        <v>2476</v>
      </c>
      <c r="AJ100" s="34" t="s">
        <v>2476</v>
      </c>
      <c r="AK100" s="34" t="s">
        <v>2476</v>
      </c>
      <c r="AL100" s="34" t="s">
        <v>2476</v>
      </c>
      <c r="AM100" s="34" t="s">
        <v>2476</v>
      </c>
      <c r="AN100" s="34" t="s">
        <v>2476</v>
      </c>
      <c r="AO100" s="34" t="s">
        <v>2476</v>
      </c>
      <c r="AP100" s="34" t="s">
        <v>2476</v>
      </c>
      <c r="AQ100" s="34" t="s">
        <v>2476</v>
      </c>
      <c r="AR100" s="34" t="s">
        <v>2476</v>
      </c>
      <c r="AS100" s="34" t="s">
        <v>2476</v>
      </c>
      <c r="AT100" s="34" t="s">
        <v>2476</v>
      </c>
      <c r="AU100" s="34" t="s">
        <v>2476</v>
      </c>
      <c r="AV100" s="34" t="s">
        <v>2476</v>
      </c>
      <c r="AW100" s="34" t="s">
        <v>2476</v>
      </c>
      <c r="AX100" s="34" t="s">
        <v>2476</v>
      </c>
      <c r="AY100" s="34" t="s">
        <v>2476</v>
      </c>
      <c r="AZ100" s="34" t="s">
        <v>2476</v>
      </c>
      <c r="BA100" s="34" t="s">
        <v>2476</v>
      </c>
      <c r="BB100" s="34" t="s">
        <v>2476</v>
      </c>
      <c r="BC100" s="34" t="s">
        <v>2476</v>
      </c>
      <c r="BD100" s="34" t="s">
        <v>2476</v>
      </c>
      <c r="BE100" s="34" t="s">
        <v>2476</v>
      </c>
      <c r="BF100" s="34" t="s">
        <v>2476</v>
      </c>
      <c r="BG100" s="34" t="s">
        <v>2476</v>
      </c>
      <c r="BH100" s="34" t="s">
        <v>2476</v>
      </c>
      <c r="BI100" s="34" t="s">
        <v>2476</v>
      </c>
      <c r="BJ100" s="34" t="s">
        <v>2476</v>
      </c>
      <c r="BK100" s="34" t="s">
        <v>2476</v>
      </c>
      <c r="BL100" s="34" t="s">
        <v>2476</v>
      </c>
      <c r="BM100" s="34" t="s">
        <v>2476</v>
      </c>
      <c r="BN100" s="34" t="s">
        <v>2476</v>
      </c>
      <c r="BO100" s="34" t="s">
        <v>2476</v>
      </c>
      <c r="BP100" s="34" t="s">
        <v>2476</v>
      </c>
      <c r="BQ100" s="34" t="s">
        <v>2476</v>
      </c>
      <c r="BR100" s="34" t="s">
        <v>2476</v>
      </c>
      <c r="BS100" s="34" t="s">
        <v>2476</v>
      </c>
      <c r="BT100" s="34" t="s">
        <v>2476</v>
      </c>
      <c r="BU100" s="34" t="s">
        <v>2476</v>
      </c>
      <c r="BV100" s="34" t="s">
        <v>2476</v>
      </c>
      <c r="BW100" s="34" t="s">
        <v>2476</v>
      </c>
      <c r="BX100" s="34" t="s">
        <v>2476</v>
      </c>
      <c r="BY100" s="34" t="s">
        <v>2476</v>
      </c>
      <c r="BZ100" s="34" t="s">
        <v>2476</v>
      </c>
      <c r="CA100" s="34" t="s">
        <v>2476</v>
      </c>
      <c r="CB100" s="34" t="s">
        <v>2476</v>
      </c>
      <c r="CC100" s="34" t="s">
        <v>2476</v>
      </c>
      <c r="CD100" s="34" t="s">
        <v>2476</v>
      </c>
      <c r="CE100" s="34" t="s">
        <v>2476</v>
      </c>
      <c r="CF100" s="34" t="s">
        <v>2476</v>
      </c>
      <c r="CG100" s="34" t="s">
        <v>2476</v>
      </c>
      <c r="CH100" s="34" t="s">
        <v>2476</v>
      </c>
      <c r="CI100" s="34" t="s">
        <v>2476</v>
      </c>
      <c r="CJ100" s="34" t="s">
        <v>2476</v>
      </c>
      <c r="CK100" s="34" t="s">
        <v>2476</v>
      </c>
      <c r="CL100" s="34" t="s">
        <v>2476</v>
      </c>
      <c r="CM100" s="34" t="s">
        <v>2476</v>
      </c>
      <c r="CN100" s="34" t="s">
        <v>2476</v>
      </c>
      <c r="CO100" s="34" t="s">
        <v>2476</v>
      </c>
      <c r="CP100" s="34" t="s">
        <v>2476</v>
      </c>
      <c r="CQ100" s="34" t="s">
        <v>2476</v>
      </c>
      <c r="CR100" s="34" t="s">
        <v>2476</v>
      </c>
      <c r="CS100" s="34" t="s">
        <v>2476</v>
      </c>
      <c r="CT100" s="34" t="s">
        <v>2476</v>
      </c>
      <c r="CU100" s="34" t="s">
        <v>2476</v>
      </c>
      <c r="CV100" s="34" t="s">
        <v>2476</v>
      </c>
      <c r="CW100" s="34" t="s">
        <v>2476</v>
      </c>
      <c r="CX100" s="34" t="s">
        <v>2476</v>
      </c>
      <c r="CY100" s="34" t="s">
        <v>2476</v>
      </c>
      <c r="CZ100" s="34" t="s">
        <v>2476</v>
      </c>
      <c r="DA100" s="34" t="s">
        <v>2476</v>
      </c>
      <c r="DB100" s="34" t="s">
        <v>2476</v>
      </c>
      <c r="DC100" s="34" t="s">
        <v>2476</v>
      </c>
      <c r="DD100" s="34" t="s">
        <v>2476</v>
      </c>
      <c r="DE100" s="34" t="s">
        <v>2476</v>
      </c>
      <c r="DF100" s="34" t="s">
        <v>2476</v>
      </c>
      <c r="DG100" s="34" t="s">
        <v>2476</v>
      </c>
      <c r="DH100" s="34" t="s">
        <v>2476</v>
      </c>
      <c r="DI100" s="34" t="s">
        <v>2476</v>
      </c>
      <c r="DJ100" s="34" t="s">
        <v>2476</v>
      </c>
      <c r="DK100" s="34" t="s">
        <v>2476</v>
      </c>
      <c r="DL100" s="34" t="s">
        <v>2476</v>
      </c>
      <c r="DM100" s="34" t="s">
        <v>2476</v>
      </c>
      <c r="DN100" s="34" t="s">
        <v>2476</v>
      </c>
      <c r="DO100" s="34" t="s">
        <v>2476</v>
      </c>
      <c r="DP100" s="34" t="s">
        <v>2476</v>
      </c>
      <c r="DQ100" s="34" t="s">
        <v>2476</v>
      </c>
      <c r="DR100" s="34" t="s">
        <v>2476</v>
      </c>
      <c r="DS100" s="34" t="s">
        <v>2476</v>
      </c>
      <c r="DT100" s="34" t="s">
        <v>2476</v>
      </c>
      <c r="DU100" s="34" t="s">
        <v>2476</v>
      </c>
      <c r="DV100" s="34" t="s">
        <v>2476</v>
      </c>
      <c r="DW100" s="34" t="s">
        <v>2476</v>
      </c>
      <c r="DX100" s="34" t="s">
        <v>2476</v>
      </c>
      <c r="DY100" s="34" t="s">
        <v>2476</v>
      </c>
      <c r="DZ100" s="34" t="s">
        <v>2476</v>
      </c>
      <c r="EA100" s="34" t="s">
        <v>2476</v>
      </c>
      <c r="EB100" s="34" t="s">
        <v>2476</v>
      </c>
      <c r="EC100" s="34" t="s">
        <v>2476</v>
      </c>
      <c r="ED100" s="34" t="s">
        <v>2476</v>
      </c>
      <c r="EE100" s="34" t="s">
        <v>2476</v>
      </c>
      <c r="EF100" s="34" t="s">
        <v>2476</v>
      </c>
      <c r="EG100" s="34" t="s">
        <v>2476</v>
      </c>
      <c r="EH100" s="34" t="s">
        <v>2476</v>
      </c>
      <c r="EI100" s="34" t="s">
        <v>2476</v>
      </c>
      <c r="EJ100" s="34" t="s">
        <v>2476</v>
      </c>
      <c r="EK100" s="34" t="s">
        <v>2476</v>
      </c>
      <c r="EL100" s="34" t="s">
        <v>2476</v>
      </c>
      <c r="EM100" s="34" t="s">
        <v>2476</v>
      </c>
      <c r="EN100" s="34" t="s">
        <v>2476</v>
      </c>
      <c r="EO100" s="34" t="s">
        <v>2476</v>
      </c>
      <c r="EP100" s="34" t="s">
        <v>2476</v>
      </c>
      <c r="EQ100" s="34" t="s">
        <v>2476</v>
      </c>
      <c r="ER100" s="37" t="s">
        <v>2476</v>
      </c>
      <c r="ES100" s="26" t="s">
        <v>2477</v>
      </c>
    </row>
    <row r="101" spans="3:149" s="2" customFormat="1" ht="21.75" customHeight="1" x14ac:dyDescent="0.25">
      <c r="C101" s="33" t="s">
        <v>2476</v>
      </c>
      <c r="D101" s="34" t="s">
        <v>2476</v>
      </c>
      <c r="E101" s="34" t="s">
        <v>2476</v>
      </c>
      <c r="F101" s="34" t="s">
        <v>2476</v>
      </c>
      <c r="G101" s="34" t="s">
        <v>2476</v>
      </c>
      <c r="H101" s="34" t="s">
        <v>2476</v>
      </c>
      <c r="I101" s="34" t="s">
        <v>2476</v>
      </c>
      <c r="J101" s="34" t="s">
        <v>2476</v>
      </c>
      <c r="K101" s="34" t="s">
        <v>2476</v>
      </c>
      <c r="L101" s="34" t="s">
        <v>2476</v>
      </c>
      <c r="M101" s="34" t="s">
        <v>2476</v>
      </c>
      <c r="N101" s="34" t="s">
        <v>2476</v>
      </c>
      <c r="O101" s="34" t="s">
        <v>2476</v>
      </c>
      <c r="P101" s="34" t="s">
        <v>2476</v>
      </c>
      <c r="Q101" s="34" t="s">
        <v>2476</v>
      </c>
      <c r="R101" s="34" t="s">
        <v>2476</v>
      </c>
      <c r="S101" s="34" t="s">
        <v>2476</v>
      </c>
      <c r="T101" s="34" t="s">
        <v>2476</v>
      </c>
      <c r="U101" s="34" t="s">
        <v>2476</v>
      </c>
      <c r="V101" s="34" t="s">
        <v>2476</v>
      </c>
      <c r="W101" s="34" t="s">
        <v>2476</v>
      </c>
      <c r="X101" s="34" t="s">
        <v>2476</v>
      </c>
      <c r="Y101" s="34" t="s">
        <v>2476</v>
      </c>
      <c r="Z101" s="34" t="s">
        <v>2476</v>
      </c>
      <c r="AA101" s="34" t="s">
        <v>2476</v>
      </c>
      <c r="AB101" s="34" t="s">
        <v>2476</v>
      </c>
      <c r="AC101" s="34" t="s">
        <v>2476</v>
      </c>
      <c r="AD101" s="34" t="s">
        <v>2476</v>
      </c>
      <c r="AE101" s="34" t="s">
        <v>2476</v>
      </c>
      <c r="AF101" s="34" t="s">
        <v>2476</v>
      </c>
      <c r="AG101" s="34" t="s">
        <v>2476</v>
      </c>
      <c r="AH101" s="34" t="s">
        <v>2476</v>
      </c>
      <c r="AI101" s="34" t="s">
        <v>2476</v>
      </c>
      <c r="AJ101" s="34" t="s">
        <v>2476</v>
      </c>
      <c r="AK101" s="34" t="s">
        <v>2476</v>
      </c>
      <c r="AL101" s="34" t="s">
        <v>2476</v>
      </c>
      <c r="AM101" s="34" t="s">
        <v>2476</v>
      </c>
      <c r="AN101" s="34" t="s">
        <v>2476</v>
      </c>
      <c r="AO101" s="34" t="s">
        <v>2476</v>
      </c>
      <c r="AP101" s="34" t="s">
        <v>2476</v>
      </c>
      <c r="AQ101" s="34" t="s">
        <v>2476</v>
      </c>
      <c r="AR101" s="34" t="s">
        <v>2476</v>
      </c>
      <c r="AS101" s="34" t="s">
        <v>2476</v>
      </c>
      <c r="AT101" s="34" t="s">
        <v>2476</v>
      </c>
      <c r="AU101" s="34" t="s">
        <v>2476</v>
      </c>
      <c r="AV101" s="34" t="s">
        <v>2476</v>
      </c>
      <c r="AW101" s="34" t="s">
        <v>2476</v>
      </c>
      <c r="AX101" s="34" t="s">
        <v>2476</v>
      </c>
      <c r="AY101" s="34" t="s">
        <v>2476</v>
      </c>
      <c r="AZ101" s="34" t="s">
        <v>2476</v>
      </c>
      <c r="BA101" s="34" t="s">
        <v>2476</v>
      </c>
      <c r="BB101" s="34" t="s">
        <v>2476</v>
      </c>
      <c r="BC101" s="34" t="s">
        <v>2476</v>
      </c>
      <c r="BD101" s="34" t="s">
        <v>2476</v>
      </c>
      <c r="BE101" s="34" t="s">
        <v>2476</v>
      </c>
      <c r="BF101" s="34" t="s">
        <v>2476</v>
      </c>
      <c r="BG101" s="34" t="s">
        <v>2476</v>
      </c>
      <c r="BH101" s="34" t="s">
        <v>2476</v>
      </c>
      <c r="BI101" s="34" t="s">
        <v>2476</v>
      </c>
      <c r="BJ101" s="34" t="s">
        <v>2476</v>
      </c>
      <c r="BK101" s="34" t="s">
        <v>2476</v>
      </c>
      <c r="BL101" s="34" t="s">
        <v>2476</v>
      </c>
      <c r="BM101" s="34" t="s">
        <v>2476</v>
      </c>
      <c r="BN101" s="34" t="s">
        <v>2476</v>
      </c>
      <c r="BO101" s="34" t="s">
        <v>2476</v>
      </c>
      <c r="BP101" s="34" t="s">
        <v>2476</v>
      </c>
      <c r="BQ101" s="34" t="s">
        <v>2476</v>
      </c>
      <c r="BR101" s="34" t="s">
        <v>2476</v>
      </c>
      <c r="BS101" s="34" t="s">
        <v>2476</v>
      </c>
      <c r="BT101" s="34" t="s">
        <v>2476</v>
      </c>
      <c r="BU101" s="34" t="s">
        <v>2476</v>
      </c>
      <c r="BV101" s="34" t="s">
        <v>2476</v>
      </c>
      <c r="BW101" s="34" t="s">
        <v>2476</v>
      </c>
      <c r="BX101" s="34" t="s">
        <v>2476</v>
      </c>
      <c r="BY101" s="34" t="s">
        <v>2476</v>
      </c>
      <c r="BZ101" s="34" t="s">
        <v>2476</v>
      </c>
      <c r="CA101" s="34" t="s">
        <v>2476</v>
      </c>
      <c r="CB101" s="34" t="s">
        <v>2476</v>
      </c>
      <c r="CC101" s="34" t="s">
        <v>2476</v>
      </c>
      <c r="CD101" s="34" t="s">
        <v>2476</v>
      </c>
      <c r="CE101" s="34" t="s">
        <v>2476</v>
      </c>
      <c r="CF101" s="34" t="s">
        <v>2476</v>
      </c>
      <c r="CG101" s="34" t="s">
        <v>2476</v>
      </c>
      <c r="CH101" s="34" t="s">
        <v>2476</v>
      </c>
      <c r="CI101" s="34" t="s">
        <v>2476</v>
      </c>
      <c r="CJ101" s="34" t="s">
        <v>2476</v>
      </c>
      <c r="CK101" s="34" t="s">
        <v>2476</v>
      </c>
      <c r="CL101" s="34" t="s">
        <v>2476</v>
      </c>
      <c r="CM101" s="34" t="s">
        <v>2476</v>
      </c>
      <c r="CN101" s="34" t="s">
        <v>2476</v>
      </c>
      <c r="CO101" s="34" t="s">
        <v>2476</v>
      </c>
      <c r="CP101" s="34" t="s">
        <v>2476</v>
      </c>
      <c r="CQ101" s="34" t="s">
        <v>2476</v>
      </c>
      <c r="CR101" s="34" t="s">
        <v>2476</v>
      </c>
      <c r="CS101" s="34" t="s">
        <v>2476</v>
      </c>
      <c r="CT101" s="34" t="s">
        <v>2476</v>
      </c>
      <c r="CU101" s="34" t="s">
        <v>2476</v>
      </c>
      <c r="CV101" s="34" t="s">
        <v>2476</v>
      </c>
      <c r="CW101" s="34" t="s">
        <v>2476</v>
      </c>
      <c r="CX101" s="34" t="s">
        <v>2476</v>
      </c>
      <c r="CY101" s="34" t="s">
        <v>2476</v>
      </c>
      <c r="CZ101" s="34" t="s">
        <v>2476</v>
      </c>
      <c r="DA101" s="34" t="s">
        <v>2476</v>
      </c>
      <c r="DB101" s="34" t="s">
        <v>2476</v>
      </c>
      <c r="DC101" s="34" t="s">
        <v>2476</v>
      </c>
      <c r="DD101" s="34" t="s">
        <v>2476</v>
      </c>
      <c r="DE101" s="34" t="s">
        <v>2476</v>
      </c>
      <c r="DF101" s="34" t="s">
        <v>2476</v>
      </c>
      <c r="DG101" s="34" t="s">
        <v>2476</v>
      </c>
      <c r="DH101" s="34" t="s">
        <v>2476</v>
      </c>
      <c r="DI101" s="34" t="s">
        <v>2476</v>
      </c>
      <c r="DJ101" s="34" t="s">
        <v>2476</v>
      </c>
      <c r="DK101" s="34" t="s">
        <v>2476</v>
      </c>
      <c r="DL101" s="34" t="s">
        <v>2476</v>
      </c>
      <c r="DM101" s="34" t="s">
        <v>2476</v>
      </c>
      <c r="DN101" s="34" t="s">
        <v>2476</v>
      </c>
      <c r="DO101" s="34" t="s">
        <v>2476</v>
      </c>
      <c r="DP101" s="34" t="s">
        <v>2476</v>
      </c>
      <c r="DQ101" s="34" t="s">
        <v>2476</v>
      </c>
      <c r="DR101" s="34" t="s">
        <v>2476</v>
      </c>
      <c r="DS101" s="34" t="s">
        <v>2476</v>
      </c>
      <c r="DT101" s="34" t="s">
        <v>2476</v>
      </c>
      <c r="DU101" s="34" t="s">
        <v>2476</v>
      </c>
      <c r="DV101" s="34" t="s">
        <v>2476</v>
      </c>
      <c r="DW101" s="34" t="s">
        <v>2476</v>
      </c>
      <c r="DX101" s="34" t="s">
        <v>2476</v>
      </c>
      <c r="DY101" s="34" t="s">
        <v>2476</v>
      </c>
      <c r="DZ101" s="34" t="s">
        <v>2476</v>
      </c>
      <c r="EA101" s="34" t="s">
        <v>2476</v>
      </c>
      <c r="EB101" s="34" t="s">
        <v>2476</v>
      </c>
      <c r="EC101" s="34" t="s">
        <v>2476</v>
      </c>
      <c r="ED101" s="34" t="s">
        <v>2476</v>
      </c>
      <c r="EE101" s="34" t="s">
        <v>2476</v>
      </c>
      <c r="EF101" s="34" t="s">
        <v>2476</v>
      </c>
      <c r="EG101" s="34" t="s">
        <v>2476</v>
      </c>
      <c r="EH101" s="34" t="s">
        <v>2476</v>
      </c>
      <c r="EI101" s="34" t="s">
        <v>2476</v>
      </c>
      <c r="EJ101" s="34" t="s">
        <v>2476</v>
      </c>
      <c r="EK101" s="34" t="s">
        <v>2476</v>
      </c>
      <c r="EL101" s="34" t="s">
        <v>2476</v>
      </c>
      <c r="EM101" s="34" t="s">
        <v>2476</v>
      </c>
      <c r="EN101" s="34" t="s">
        <v>2476</v>
      </c>
      <c r="EO101" s="34" t="s">
        <v>2476</v>
      </c>
      <c r="EP101" s="34" t="s">
        <v>2476</v>
      </c>
      <c r="EQ101" s="34" t="s">
        <v>2476</v>
      </c>
      <c r="ER101" s="37" t="s">
        <v>2476</v>
      </c>
      <c r="ES101" s="26" t="s">
        <v>2477</v>
      </c>
    </row>
    <row r="102" spans="3:149" s="2" customFormat="1" ht="21.75" customHeight="1" x14ac:dyDescent="0.25">
      <c r="C102" s="33" t="s">
        <v>2476</v>
      </c>
      <c r="D102" s="34" t="s">
        <v>2476</v>
      </c>
      <c r="E102" s="34" t="s">
        <v>2476</v>
      </c>
      <c r="F102" s="34" t="s">
        <v>2476</v>
      </c>
      <c r="G102" s="34" t="s">
        <v>2476</v>
      </c>
      <c r="H102" s="34" t="s">
        <v>2476</v>
      </c>
      <c r="I102" s="34" t="s">
        <v>2476</v>
      </c>
      <c r="J102" s="34" t="s">
        <v>2476</v>
      </c>
      <c r="K102" s="34" t="s">
        <v>2476</v>
      </c>
      <c r="L102" s="34" t="s">
        <v>2476</v>
      </c>
      <c r="M102" s="34" t="s">
        <v>2476</v>
      </c>
      <c r="N102" s="34" t="s">
        <v>2476</v>
      </c>
      <c r="O102" s="34" t="s">
        <v>2476</v>
      </c>
      <c r="P102" s="34" t="s">
        <v>2476</v>
      </c>
      <c r="Q102" s="34" t="s">
        <v>2476</v>
      </c>
      <c r="R102" s="34" t="s">
        <v>2476</v>
      </c>
      <c r="S102" s="34" t="s">
        <v>2476</v>
      </c>
      <c r="T102" s="34" t="s">
        <v>2476</v>
      </c>
      <c r="U102" s="34" t="s">
        <v>2476</v>
      </c>
      <c r="V102" s="34" t="s">
        <v>2476</v>
      </c>
      <c r="W102" s="34" t="s">
        <v>2476</v>
      </c>
      <c r="X102" s="34" t="s">
        <v>2476</v>
      </c>
      <c r="Y102" s="34" t="s">
        <v>2476</v>
      </c>
      <c r="Z102" s="34" t="s">
        <v>2476</v>
      </c>
      <c r="AA102" s="34" t="s">
        <v>2476</v>
      </c>
      <c r="AB102" s="34" t="s">
        <v>2476</v>
      </c>
      <c r="AC102" s="34" t="s">
        <v>2476</v>
      </c>
      <c r="AD102" s="34" t="s">
        <v>2476</v>
      </c>
      <c r="AE102" s="34" t="s">
        <v>2476</v>
      </c>
      <c r="AF102" s="34" t="s">
        <v>2476</v>
      </c>
      <c r="AG102" s="34" t="s">
        <v>2476</v>
      </c>
      <c r="AH102" s="34" t="s">
        <v>2476</v>
      </c>
      <c r="AI102" s="34" t="s">
        <v>2476</v>
      </c>
      <c r="AJ102" s="34" t="s">
        <v>2476</v>
      </c>
      <c r="AK102" s="34" t="s">
        <v>2476</v>
      </c>
      <c r="AL102" s="34" t="s">
        <v>2476</v>
      </c>
      <c r="AM102" s="34" t="s">
        <v>2476</v>
      </c>
      <c r="AN102" s="34" t="s">
        <v>2476</v>
      </c>
      <c r="AO102" s="34" t="s">
        <v>2476</v>
      </c>
      <c r="AP102" s="34" t="s">
        <v>2476</v>
      </c>
      <c r="AQ102" s="34" t="s">
        <v>2476</v>
      </c>
      <c r="AR102" s="34" t="s">
        <v>2476</v>
      </c>
      <c r="AS102" s="34" t="s">
        <v>2476</v>
      </c>
      <c r="AT102" s="34" t="s">
        <v>2476</v>
      </c>
      <c r="AU102" s="34" t="s">
        <v>2476</v>
      </c>
      <c r="AV102" s="34" t="s">
        <v>2476</v>
      </c>
      <c r="AW102" s="34" t="s">
        <v>2476</v>
      </c>
      <c r="AX102" s="34" t="s">
        <v>2476</v>
      </c>
      <c r="AY102" s="34" t="s">
        <v>2476</v>
      </c>
      <c r="AZ102" s="34" t="s">
        <v>2476</v>
      </c>
      <c r="BA102" s="34" t="s">
        <v>2476</v>
      </c>
      <c r="BB102" s="34" t="s">
        <v>2476</v>
      </c>
      <c r="BC102" s="34" t="s">
        <v>2476</v>
      </c>
      <c r="BD102" s="34" t="s">
        <v>2476</v>
      </c>
      <c r="BE102" s="34" t="s">
        <v>2476</v>
      </c>
      <c r="BF102" s="34" t="s">
        <v>2476</v>
      </c>
      <c r="BG102" s="34" t="s">
        <v>2476</v>
      </c>
      <c r="BH102" s="34" t="s">
        <v>2476</v>
      </c>
      <c r="BI102" s="34" t="s">
        <v>2476</v>
      </c>
      <c r="BJ102" s="34" t="s">
        <v>2476</v>
      </c>
      <c r="BK102" s="34" t="s">
        <v>2476</v>
      </c>
      <c r="BL102" s="34" t="s">
        <v>2476</v>
      </c>
      <c r="BM102" s="34" t="s">
        <v>2476</v>
      </c>
      <c r="BN102" s="34" t="s">
        <v>2476</v>
      </c>
      <c r="BO102" s="34" t="s">
        <v>2476</v>
      </c>
      <c r="BP102" s="34" t="s">
        <v>2476</v>
      </c>
      <c r="BQ102" s="34" t="s">
        <v>2476</v>
      </c>
      <c r="BR102" s="34" t="s">
        <v>2476</v>
      </c>
      <c r="BS102" s="34" t="s">
        <v>2476</v>
      </c>
      <c r="BT102" s="34" t="s">
        <v>2476</v>
      </c>
      <c r="BU102" s="34" t="s">
        <v>2476</v>
      </c>
      <c r="BV102" s="34" t="s">
        <v>2476</v>
      </c>
      <c r="BW102" s="34" t="s">
        <v>2476</v>
      </c>
      <c r="BX102" s="34" t="s">
        <v>2476</v>
      </c>
      <c r="BY102" s="34" t="s">
        <v>2476</v>
      </c>
      <c r="BZ102" s="34" t="s">
        <v>2476</v>
      </c>
      <c r="CA102" s="34" t="s">
        <v>2476</v>
      </c>
      <c r="CB102" s="34" t="s">
        <v>2476</v>
      </c>
      <c r="CC102" s="34" t="s">
        <v>2476</v>
      </c>
      <c r="CD102" s="34" t="s">
        <v>2476</v>
      </c>
      <c r="CE102" s="34" t="s">
        <v>2476</v>
      </c>
      <c r="CF102" s="34" t="s">
        <v>2476</v>
      </c>
      <c r="CG102" s="34" t="s">
        <v>2476</v>
      </c>
      <c r="CH102" s="34" t="s">
        <v>2476</v>
      </c>
      <c r="CI102" s="34" t="s">
        <v>2476</v>
      </c>
      <c r="CJ102" s="34" t="s">
        <v>2476</v>
      </c>
      <c r="CK102" s="34" t="s">
        <v>2476</v>
      </c>
      <c r="CL102" s="34" t="s">
        <v>2476</v>
      </c>
      <c r="CM102" s="34" t="s">
        <v>2476</v>
      </c>
      <c r="CN102" s="34" t="s">
        <v>2476</v>
      </c>
      <c r="CO102" s="34" t="s">
        <v>2476</v>
      </c>
      <c r="CP102" s="34" t="s">
        <v>2476</v>
      </c>
      <c r="CQ102" s="34" t="s">
        <v>2476</v>
      </c>
      <c r="CR102" s="34" t="s">
        <v>2476</v>
      </c>
      <c r="CS102" s="34" t="s">
        <v>2476</v>
      </c>
      <c r="CT102" s="34" t="s">
        <v>2476</v>
      </c>
      <c r="CU102" s="34" t="s">
        <v>2476</v>
      </c>
      <c r="CV102" s="34" t="s">
        <v>2476</v>
      </c>
      <c r="CW102" s="34" t="s">
        <v>2476</v>
      </c>
      <c r="CX102" s="34" t="s">
        <v>2476</v>
      </c>
      <c r="CY102" s="34" t="s">
        <v>2476</v>
      </c>
      <c r="CZ102" s="34" t="s">
        <v>2476</v>
      </c>
      <c r="DA102" s="34" t="s">
        <v>2476</v>
      </c>
      <c r="DB102" s="34" t="s">
        <v>2476</v>
      </c>
      <c r="DC102" s="34" t="s">
        <v>2476</v>
      </c>
      <c r="DD102" s="34" t="s">
        <v>2476</v>
      </c>
      <c r="DE102" s="34" t="s">
        <v>2476</v>
      </c>
      <c r="DF102" s="34" t="s">
        <v>2476</v>
      </c>
      <c r="DG102" s="34" t="s">
        <v>2476</v>
      </c>
      <c r="DH102" s="34" t="s">
        <v>2476</v>
      </c>
      <c r="DI102" s="34" t="s">
        <v>2476</v>
      </c>
      <c r="DJ102" s="34" t="s">
        <v>2476</v>
      </c>
      <c r="DK102" s="34" t="s">
        <v>2476</v>
      </c>
      <c r="DL102" s="34" t="s">
        <v>2476</v>
      </c>
      <c r="DM102" s="34" t="s">
        <v>2476</v>
      </c>
      <c r="DN102" s="34" t="s">
        <v>2476</v>
      </c>
      <c r="DO102" s="34" t="s">
        <v>2476</v>
      </c>
      <c r="DP102" s="34" t="s">
        <v>2476</v>
      </c>
      <c r="DQ102" s="34" t="s">
        <v>2476</v>
      </c>
      <c r="DR102" s="34" t="s">
        <v>2476</v>
      </c>
      <c r="DS102" s="34" t="s">
        <v>2476</v>
      </c>
      <c r="DT102" s="34" t="s">
        <v>2476</v>
      </c>
      <c r="DU102" s="34" t="s">
        <v>2476</v>
      </c>
      <c r="DV102" s="34" t="s">
        <v>2476</v>
      </c>
      <c r="DW102" s="34" t="s">
        <v>2476</v>
      </c>
      <c r="DX102" s="34" t="s">
        <v>2476</v>
      </c>
      <c r="DY102" s="34" t="s">
        <v>2476</v>
      </c>
      <c r="DZ102" s="34" t="s">
        <v>2476</v>
      </c>
      <c r="EA102" s="34" t="s">
        <v>2476</v>
      </c>
      <c r="EB102" s="34" t="s">
        <v>2476</v>
      </c>
      <c r="EC102" s="34" t="s">
        <v>2476</v>
      </c>
      <c r="ED102" s="34" t="s">
        <v>2476</v>
      </c>
      <c r="EE102" s="34" t="s">
        <v>2476</v>
      </c>
      <c r="EF102" s="34" t="s">
        <v>2476</v>
      </c>
      <c r="EG102" s="34" t="s">
        <v>2476</v>
      </c>
      <c r="EH102" s="34" t="s">
        <v>2476</v>
      </c>
      <c r="EI102" s="34" t="s">
        <v>2476</v>
      </c>
      <c r="EJ102" s="34" t="s">
        <v>2476</v>
      </c>
      <c r="EK102" s="34" t="s">
        <v>2476</v>
      </c>
      <c r="EL102" s="34" t="s">
        <v>2476</v>
      </c>
      <c r="EM102" s="34" t="s">
        <v>2476</v>
      </c>
      <c r="EN102" s="34" t="s">
        <v>2476</v>
      </c>
      <c r="EO102" s="34" t="s">
        <v>2476</v>
      </c>
      <c r="EP102" s="34" t="s">
        <v>2476</v>
      </c>
      <c r="EQ102" s="34" t="s">
        <v>2476</v>
      </c>
      <c r="ER102" s="37" t="s">
        <v>2476</v>
      </c>
      <c r="ES102" s="26" t="s">
        <v>2477</v>
      </c>
    </row>
    <row r="103" spans="3:149" s="2" customFormat="1" ht="21.75" customHeight="1" x14ac:dyDescent="0.25">
      <c r="C103" s="33" t="s">
        <v>2476</v>
      </c>
      <c r="D103" s="34" t="s">
        <v>2476</v>
      </c>
      <c r="E103" s="34" t="s">
        <v>2476</v>
      </c>
      <c r="F103" s="34" t="s">
        <v>2476</v>
      </c>
      <c r="G103" s="34" t="s">
        <v>2476</v>
      </c>
      <c r="H103" s="34" t="s">
        <v>2476</v>
      </c>
      <c r="I103" s="34" t="s">
        <v>2476</v>
      </c>
      <c r="J103" s="34" t="s">
        <v>2476</v>
      </c>
      <c r="K103" s="34" t="s">
        <v>2476</v>
      </c>
      <c r="L103" s="34" t="s">
        <v>2476</v>
      </c>
      <c r="M103" s="34" t="s">
        <v>2476</v>
      </c>
      <c r="N103" s="34" t="s">
        <v>2476</v>
      </c>
      <c r="O103" s="34" t="s">
        <v>2476</v>
      </c>
      <c r="P103" s="34" t="s">
        <v>2476</v>
      </c>
      <c r="Q103" s="34" t="s">
        <v>2476</v>
      </c>
      <c r="R103" s="34" t="s">
        <v>2476</v>
      </c>
      <c r="S103" s="34" t="s">
        <v>2476</v>
      </c>
      <c r="T103" s="34" t="s">
        <v>2476</v>
      </c>
      <c r="U103" s="34" t="s">
        <v>2476</v>
      </c>
      <c r="V103" s="34" t="s">
        <v>2476</v>
      </c>
      <c r="W103" s="34" t="s">
        <v>2476</v>
      </c>
      <c r="X103" s="34" t="s">
        <v>2476</v>
      </c>
      <c r="Y103" s="34" t="s">
        <v>2476</v>
      </c>
      <c r="Z103" s="34" t="s">
        <v>2476</v>
      </c>
      <c r="AA103" s="34" t="s">
        <v>2476</v>
      </c>
      <c r="AB103" s="34" t="s">
        <v>2476</v>
      </c>
      <c r="AC103" s="34" t="s">
        <v>2476</v>
      </c>
      <c r="AD103" s="34" t="s">
        <v>2476</v>
      </c>
      <c r="AE103" s="34" t="s">
        <v>2476</v>
      </c>
      <c r="AF103" s="34" t="s">
        <v>2476</v>
      </c>
      <c r="AG103" s="34" t="s">
        <v>2476</v>
      </c>
      <c r="AH103" s="34" t="s">
        <v>2476</v>
      </c>
      <c r="AI103" s="34" t="s">
        <v>2476</v>
      </c>
      <c r="AJ103" s="34" t="s">
        <v>2476</v>
      </c>
      <c r="AK103" s="34" t="s">
        <v>2476</v>
      </c>
      <c r="AL103" s="34" t="s">
        <v>2476</v>
      </c>
      <c r="AM103" s="34" t="s">
        <v>2476</v>
      </c>
      <c r="AN103" s="34" t="s">
        <v>2476</v>
      </c>
      <c r="AO103" s="34" t="s">
        <v>2476</v>
      </c>
      <c r="AP103" s="34" t="s">
        <v>2476</v>
      </c>
      <c r="AQ103" s="34" t="s">
        <v>2476</v>
      </c>
      <c r="AR103" s="34" t="s">
        <v>2476</v>
      </c>
      <c r="AS103" s="34" t="s">
        <v>2476</v>
      </c>
      <c r="AT103" s="34" t="s">
        <v>2476</v>
      </c>
      <c r="AU103" s="34" t="s">
        <v>2476</v>
      </c>
      <c r="AV103" s="34" t="s">
        <v>2476</v>
      </c>
      <c r="AW103" s="34" t="s">
        <v>2476</v>
      </c>
      <c r="AX103" s="34" t="s">
        <v>2476</v>
      </c>
      <c r="AY103" s="34" t="s">
        <v>2476</v>
      </c>
      <c r="AZ103" s="34" t="s">
        <v>2476</v>
      </c>
      <c r="BA103" s="34" t="s">
        <v>2476</v>
      </c>
      <c r="BB103" s="34" t="s">
        <v>2476</v>
      </c>
      <c r="BC103" s="34" t="s">
        <v>2476</v>
      </c>
      <c r="BD103" s="34" t="s">
        <v>2476</v>
      </c>
      <c r="BE103" s="34" t="s">
        <v>2476</v>
      </c>
      <c r="BF103" s="34" t="s">
        <v>2476</v>
      </c>
      <c r="BG103" s="34" t="s">
        <v>2476</v>
      </c>
      <c r="BH103" s="34" t="s">
        <v>2476</v>
      </c>
      <c r="BI103" s="34" t="s">
        <v>2476</v>
      </c>
      <c r="BJ103" s="34" t="s">
        <v>2476</v>
      </c>
      <c r="BK103" s="34" t="s">
        <v>2476</v>
      </c>
      <c r="BL103" s="34" t="s">
        <v>2476</v>
      </c>
      <c r="BM103" s="34" t="s">
        <v>2476</v>
      </c>
      <c r="BN103" s="34" t="s">
        <v>2476</v>
      </c>
      <c r="BO103" s="34" t="s">
        <v>2476</v>
      </c>
      <c r="BP103" s="34" t="s">
        <v>2476</v>
      </c>
      <c r="BQ103" s="34" t="s">
        <v>2476</v>
      </c>
      <c r="BR103" s="34" t="s">
        <v>2476</v>
      </c>
      <c r="BS103" s="34" t="s">
        <v>2476</v>
      </c>
      <c r="BT103" s="34" t="s">
        <v>2476</v>
      </c>
      <c r="BU103" s="34" t="s">
        <v>2476</v>
      </c>
      <c r="BV103" s="34" t="s">
        <v>2476</v>
      </c>
      <c r="BW103" s="34" t="s">
        <v>2476</v>
      </c>
      <c r="BX103" s="34" t="s">
        <v>2476</v>
      </c>
      <c r="BY103" s="34" t="s">
        <v>2476</v>
      </c>
      <c r="BZ103" s="34" t="s">
        <v>2476</v>
      </c>
      <c r="CA103" s="34" t="s">
        <v>2476</v>
      </c>
      <c r="CB103" s="34" t="s">
        <v>2476</v>
      </c>
      <c r="CC103" s="34" t="s">
        <v>2476</v>
      </c>
      <c r="CD103" s="34" t="s">
        <v>2476</v>
      </c>
      <c r="CE103" s="34" t="s">
        <v>2476</v>
      </c>
      <c r="CF103" s="34" t="s">
        <v>2476</v>
      </c>
      <c r="CG103" s="34" t="s">
        <v>2476</v>
      </c>
      <c r="CH103" s="34" t="s">
        <v>2476</v>
      </c>
      <c r="CI103" s="34" t="s">
        <v>2476</v>
      </c>
      <c r="CJ103" s="34" t="s">
        <v>2476</v>
      </c>
      <c r="CK103" s="34" t="s">
        <v>2476</v>
      </c>
      <c r="CL103" s="34" t="s">
        <v>2476</v>
      </c>
      <c r="CM103" s="34" t="s">
        <v>2476</v>
      </c>
      <c r="CN103" s="34" t="s">
        <v>2476</v>
      </c>
      <c r="CO103" s="34" t="s">
        <v>2476</v>
      </c>
      <c r="CP103" s="34" t="s">
        <v>2476</v>
      </c>
      <c r="CQ103" s="34" t="s">
        <v>2476</v>
      </c>
      <c r="CR103" s="34" t="s">
        <v>2476</v>
      </c>
      <c r="CS103" s="34" t="s">
        <v>2476</v>
      </c>
      <c r="CT103" s="34" t="s">
        <v>2476</v>
      </c>
      <c r="CU103" s="34" t="s">
        <v>2476</v>
      </c>
      <c r="CV103" s="34" t="s">
        <v>2476</v>
      </c>
      <c r="CW103" s="34" t="s">
        <v>2476</v>
      </c>
      <c r="CX103" s="34" t="s">
        <v>2476</v>
      </c>
      <c r="CY103" s="34" t="s">
        <v>2476</v>
      </c>
      <c r="CZ103" s="34" t="s">
        <v>2476</v>
      </c>
      <c r="DA103" s="34" t="s">
        <v>2476</v>
      </c>
      <c r="DB103" s="34" t="s">
        <v>2476</v>
      </c>
      <c r="DC103" s="34" t="s">
        <v>2476</v>
      </c>
      <c r="DD103" s="34" t="s">
        <v>2476</v>
      </c>
      <c r="DE103" s="34" t="s">
        <v>2476</v>
      </c>
      <c r="DF103" s="34" t="s">
        <v>2476</v>
      </c>
      <c r="DG103" s="34" t="s">
        <v>2476</v>
      </c>
      <c r="DH103" s="34" t="s">
        <v>2476</v>
      </c>
      <c r="DI103" s="34" t="s">
        <v>2476</v>
      </c>
      <c r="DJ103" s="34" t="s">
        <v>2476</v>
      </c>
      <c r="DK103" s="34" t="s">
        <v>2476</v>
      </c>
      <c r="DL103" s="34" t="s">
        <v>2476</v>
      </c>
      <c r="DM103" s="34" t="s">
        <v>2476</v>
      </c>
      <c r="DN103" s="34" t="s">
        <v>2476</v>
      </c>
      <c r="DO103" s="34" t="s">
        <v>2476</v>
      </c>
      <c r="DP103" s="34" t="s">
        <v>2476</v>
      </c>
      <c r="DQ103" s="34" t="s">
        <v>2476</v>
      </c>
      <c r="DR103" s="34" t="s">
        <v>2476</v>
      </c>
      <c r="DS103" s="34" t="s">
        <v>2476</v>
      </c>
      <c r="DT103" s="34" t="s">
        <v>2476</v>
      </c>
      <c r="DU103" s="34" t="s">
        <v>2476</v>
      </c>
      <c r="DV103" s="34" t="s">
        <v>2476</v>
      </c>
      <c r="DW103" s="34" t="s">
        <v>2476</v>
      </c>
      <c r="DX103" s="34" t="s">
        <v>2476</v>
      </c>
      <c r="DY103" s="34" t="s">
        <v>2476</v>
      </c>
      <c r="DZ103" s="34" t="s">
        <v>2476</v>
      </c>
      <c r="EA103" s="34" t="s">
        <v>2476</v>
      </c>
      <c r="EB103" s="34" t="s">
        <v>2476</v>
      </c>
      <c r="EC103" s="34" t="s">
        <v>2476</v>
      </c>
      <c r="ED103" s="34" t="s">
        <v>2476</v>
      </c>
      <c r="EE103" s="34" t="s">
        <v>2476</v>
      </c>
      <c r="EF103" s="34" t="s">
        <v>2476</v>
      </c>
      <c r="EG103" s="34" t="s">
        <v>2476</v>
      </c>
      <c r="EH103" s="34" t="s">
        <v>2476</v>
      </c>
      <c r="EI103" s="34" t="s">
        <v>2476</v>
      </c>
      <c r="EJ103" s="34" t="s">
        <v>2476</v>
      </c>
      <c r="EK103" s="34" t="s">
        <v>2476</v>
      </c>
      <c r="EL103" s="34" t="s">
        <v>2476</v>
      </c>
      <c r="EM103" s="34" t="s">
        <v>2476</v>
      </c>
      <c r="EN103" s="34" t="s">
        <v>2476</v>
      </c>
      <c r="EO103" s="34" t="s">
        <v>2476</v>
      </c>
      <c r="EP103" s="34" t="s">
        <v>2476</v>
      </c>
      <c r="EQ103" s="34" t="s">
        <v>2476</v>
      </c>
      <c r="ER103" s="37" t="s">
        <v>2476</v>
      </c>
      <c r="ES103" s="26" t="s">
        <v>2477</v>
      </c>
    </row>
    <row r="104" spans="3:149" s="2" customFormat="1" ht="21.75" customHeight="1" x14ac:dyDescent="0.25">
      <c r="C104" s="33" t="s">
        <v>2476</v>
      </c>
      <c r="D104" s="34" t="s">
        <v>2476</v>
      </c>
      <c r="E104" s="34" t="s">
        <v>2476</v>
      </c>
      <c r="F104" s="34" t="s">
        <v>2476</v>
      </c>
      <c r="G104" s="34" t="s">
        <v>2476</v>
      </c>
      <c r="H104" s="34" t="s">
        <v>2476</v>
      </c>
      <c r="I104" s="34" t="s">
        <v>2476</v>
      </c>
      <c r="J104" s="34" t="s">
        <v>2476</v>
      </c>
      <c r="K104" s="34" t="s">
        <v>2476</v>
      </c>
      <c r="L104" s="34" t="s">
        <v>2476</v>
      </c>
      <c r="M104" s="34" t="s">
        <v>2476</v>
      </c>
      <c r="N104" s="34" t="s">
        <v>2476</v>
      </c>
      <c r="O104" s="34" t="s">
        <v>2476</v>
      </c>
      <c r="P104" s="34" t="s">
        <v>2476</v>
      </c>
      <c r="Q104" s="34" t="s">
        <v>2476</v>
      </c>
      <c r="R104" s="34" t="s">
        <v>2476</v>
      </c>
      <c r="S104" s="34" t="s">
        <v>2476</v>
      </c>
      <c r="T104" s="34" t="s">
        <v>2476</v>
      </c>
      <c r="U104" s="34" t="s">
        <v>2476</v>
      </c>
      <c r="V104" s="34" t="s">
        <v>2476</v>
      </c>
      <c r="W104" s="34" t="s">
        <v>2476</v>
      </c>
      <c r="X104" s="34" t="s">
        <v>2476</v>
      </c>
      <c r="Y104" s="34" t="s">
        <v>2476</v>
      </c>
      <c r="Z104" s="34" t="s">
        <v>2476</v>
      </c>
      <c r="AA104" s="34" t="s">
        <v>2476</v>
      </c>
      <c r="AB104" s="34" t="s">
        <v>2476</v>
      </c>
      <c r="AC104" s="34" t="s">
        <v>2476</v>
      </c>
      <c r="AD104" s="34" t="s">
        <v>2476</v>
      </c>
      <c r="AE104" s="34" t="s">
        <v>2476</v>
      </c>
      <c r="AF104" s="34" t="s">
        <v>2476</v>
      </c>
      <c r="AG104" s="34" t="s">
        <v>2476</v>
      </c>
      <c r="AH104" s="34" t="s">
        <v>2476</v>
      </c>
      <c r="AI104" s="34" t="s">
        <v>2476</v>
      </c>
      <c r="AJ104" s="34" t="s">
        <v>2476</v>
      </c>
      <c r="AK104" s="34" t="s">
        <v>2476</v>
      </c>
      <c r="AL104" s="34" t="s">
        <v>2476</v>
      </c>
      <c r="AM104" s="34" t="s">
        <v>2476</v>
      </c>
      <c r="AN104" s="34" t="s">
        <v>2476</v>
      </c>
      <c r="AO104" s="34" t="s">
        <v>2476</v>
      </c>
      <c r="AP104" s="34" t="s">
        <v>2476</v>
      </c>
      <c r="AQ104" s="34" t="s">
        <v>2476</v>
      </c>
      <c r="AR104" s="34" t="s">
        <v>2476</v>
      </c>
      <c r="AS104" s="34" t="s">
        <v>2476</v>
      </c>
      <c r="AT104" s="34" t="s">
        <v>2476</v>
      </c>
      <c r="AU104" s="34" t="s">
        <v>2476</v>
      </c>
      <c r="AV104" s="34" t="s">
        <v>2476</v>
      </c>
      <c r="AW104" s="34" t="s">
        <v>2476</v>
      </c>
      <c r="AX104" s="34" t="s">
        <v>2476</v>
      </c>
      <c r="AY104" s="34" t="s">
        <v>2476</v>
      </c>
      <c r="AZ104" s="34" t="s">
        <v>2476</v>
      </c>
      <c r="BA104" s="34" t="s">
        <v>2476</v>
      </c>
      <c r="BB104" s="34" t="s">
        <v>2476</v>
      </c>
      <c r="BC104" s="34" t="s">
        <v>2476</v>
      </c>
      <c r="BD104" s="34" t="s">
        <v>2476</v>
      </c>
      <c r="BE104" s="34" t="s">
        <v>2476</v>
      </c>
      <c r="BF104" s="34" t="s">
        <v>2476</v>
      </c>
      <c r="BG104" s="34" t="s">
        <v>2476</v>
      </c>
      <c r="BH104" s="34" t="s">
        <v>2476</v>
      </c>
      <c r="BI104" s="34" t="s">
        <v>2476</v>
      </c>
      <c r="BJ104" s="34" t="s">
        <v>2476</v>
      </c>
      <c r="BK104" s="34" t="s">
        <v>2476</v>
      </c>
      <c r="BL104" s="34" t="s">
        <v>2476</v>
      </c>
      <c r="BM104" s="34" t="s">
        <v>2476</v>
      </c>
      <c r="BN104" s="34" t="s">
        <v>2476</v>
      </c>
      <c r="BO104" s="34" t="s">
        <v>2476</v>
      </c>
      <c r="BP104" s="34" t="s">
        <v>2476</v>
      </c>
      <c r="BQ104" s="34" t="s">
        <v>2476</v>
      </c>
      <c r="BR104" s="34" t="s">
        <v>2476</v>
      </c>
      <c r="BS104" s="34" t="s">
        <v>2476</v>
      </c>
      <c r="BT104" s="34" t="s">
        <v>2476</v>
      </c>
      <c r="BU104" s="34" t="s">
        <v>2476</v>
      </c>
      <c r="BV104" s="34" t="s">
        <v>2476</v>
      </c>
      <c r="BW104" s="34" t="s">
        <v>2476</v>
      </c>
      <c r="BX104" s="34" t="s">
        <v>2476</v>
      </c>
      <c r="BY104" s="34" t="s">
        <v>2476</v>
      </c>
      <c r="BZ104" s="34" t="s">
        <v>2476</v>
      </c>
      <c r="CA104" s="34" t="s">
        <v>2476</v>
      </c>
      <c r="CB104" s="34" t="s">
        <v>2476</v>
      </c>
      <c r="CC104" s="34" t="s">
        <v>2476</v>
      </c>
      <c r="CD104" s="34" t="s">
        <v>2476</v>
      </c>
      <c r="CE104" s="34" t="s">
        <v>2476</v>
      </c>
      <c r="CF104" s="34" t="s">
        <v>2476</v>
      </c>
      <c r="CG104" s="34" t="s">
        <v>2476</v>
      </c>
      <c r="CH104" s="34" t="s">
        <v>2476</v>
      </c>
      <c r="CI104" s="34" t="s">
        <v>2476</v>
      </c>
      <c r="CJ104" s="34" t="s">
        <v>2476</v>
      </c>
      <c r="CK104" s="34" t="s">
        <v>2476</v>
      </c>
      <c r="CL104" s="34" t="s">
        <v>2476</v>
      </c>
      <c r="CM104" s="34" t="s">
        <v>2476</v>
      </c>
      <c r="CN104" s="34" t="s">
        <v>2476</v>
      </c>
      <c r="CO104" s="34" t="s">
        <v>2476</v>
      </c>
      <c r="CP104" s="34" t="s">
        <v>2476</v>
      </c>
      <c r="CQ104" s="34" t="s">
        <v>2476</v>
      </c>
      <c r="CR104" s="34" t="s">
        <v>2476</v>
      </c>
      <c r="CS104" s="34" t="s">
        <v>2476</v>
      </c>
      <c r="CT104" s="34" t="s">
        <v>2476</v>
      </c>
      <c r="CU104" s="34" t="s">
        <v>2476</v>
      </c>
      <c r="CV104" s="34" t="s">
        <v>2476</v>
      </c>
      <c r="CW104" s="34" t="s">
        <v>2476</v>
      </c>
      <c r="CX104" s="34" t="s">
        <v>2476</v>
      </c>
      <c r="CY104" s="34" t="s">
        <v>2476</v>
      </c>
      <c r="CZ104" s="34" t="s">
        <v>2476</v>
      </c>
      <c r="DA104" s="34" t="s">
        <v>2476</v>
      </c>
      <c r="DB104" s="34" t="s">
        <v>2476</v>
      </c>
      <c r="DC104" s="34" t="s">
        <v>2476</v>
      </c>
      <c r="DD104" s="34" t="s">
        <v>2476</v>
      </c>
      <c r="DE104" s="34" t="s">
        <v>2476</v>
      </c>
      <c r="DF104" s="34" t="s">
        <v>2476</v>
      </c>
      <c r="DG104" s="34" t="s">
        <v>2476</v>
      </c>
      <c r="DH104" s="34" t="s">
        <v>2476</v>
      </c>
      <c r="DI104" s="34" t="s">
        <v>2476</v>
      </c>
      <c r="DJ104" s="34" t="s">
        <v>2476</v>
      </c>
      <c r="DK104" s="34" t="s">
        <v>2476</v>
      </c>
      <c r="DL104" s="34" t="s">
        <v>2476</v>
      </c>
      <c r="DM104" s="34" t="s">
        <v>2476</v>
      </c>
      <c r="DN104" s="34" t="s">
        <v>2476</v>
      </c>
      <c r="DO104" s="34" t="s">
        <v>2476</v>
      </c>
      <c r="DP104" s="34" t="s">
        <v>2476</v>
      </c>
      <c r="DQ104" s="34" t="s">
        <v>2476</v>
      </c>
      <c r="DR104" s="34" t="s">
        <v>2476</v>
      </c>
      <c r="DS104" s="34" t="s">
        <v>2476</v>
      </c>
      <c r="DT104" s="34" t="s">
        <v>2476</v>
      </c>
      <c r="DU104" s="34" t="s">
        <v>2476</v>
      </c>
      <c r="DV104" s="34" t="s">
        <v>2476</v>
      </c>
      <c r="DW104" s="34" t="s">
        <v>2476</v>
      </c>
      <c r="DX104" s="34" t="s">
        <v>2476</v>
      </c>
      <c r="DY104" s="34" t="s">
        <v>2476</v>
      </c>
      <c r="DZ104" s="34" t="s">
        <v>2476</v>
      </c>
      <c r="EA104" s="34" t="s">
        <v>2476</v>
      </c>
      <c r="EB104" s="34" t="s">
        <v>2476</v>
      </c>
      <c r="EC104" s="34" t="s">
        <v>2476</v>
      </c>
      <c r="ED104" s="34" t="s">
        <v>2476</v>
      </c>
      <c r="EE104" s="34" t="s">
        <v>2476</v>
      </c>
      <c r="EF104" s="34" t="s">
        <v>2476</v>
      </c>
      <c r="EG104" s="34" t="s">
        <v>2476</v>
      </c>
      <c r="EH104" s="34" t="s">
        <v>2476</v>
      </c>
      <c r="EI104" s="34" t="s">
        <v>2476</v>
      </c>
      <c r="EJ104" s="34" t="s">
        <v>2476</v>
      </c>
      <c r="EK104" s="34" t="s">
        <v>2476</v>
      </c>
      <c r="EL104" s="34" t="s">
        <v>2476</v>
      </c>
      <c r="EM104" s="34" t="s">
        <v>2476</v>
      </c>
      <c r="EN104" s="34" t="s">
        <v>2476</v>
      </c>
      <c r="EO104" s="34" t="s">
        <v>2476</v>
      </c>
      <c r="EP104" s="34" t="s">
        <v>2476</v>
      </c>
      <c r="EQ104" s="34" t="s">
        <v>2476</v>
      </c>
      <c r="ER104" s="37" t="s">
        <v>2476</v>
      </c>
      <c r="ES104" s="26" t="s">
        <v>2477</v>
      </c>
    </row>
    <row r="105" spans="3:149" s="2" customFormat="1" ht="21.75" customHeight="1" x14ac:dyDescent="0.25">
      <c r="C105" s="33" t="s">
        <v>2476</v>
      </c>
      <c r="D105" s="34" t="s">
        <v>2476</v>
      </c>
      <c r="E105" s="34" t="s">
        <v>2476</v>
      </c>
      <c r="F105" s="34" t="s">
        <v>2476</v>
      </c>
      <c r="G105" s="34" t="s">
        <v>2476</v>
      </c>
      <c r="H105" s="34" t="s">
        <v>2476</v>
      </c>
      <c r="I105" s="34" t="s">
        <v>2476</v>
      </c>
      <c r="J105" s="34" t="s">
        <v>2476</v>
      </c>
      <c r="K105" s="34" t="s">
        <v>2476</v>
      </c>
      <c r="L105" s="34" t="s">
        <v>2476</v>
      </c>
      <c r="M105" s="34" t="s">
        <v>2476</v>
      </c>
      <c r="N105" s="34" t="s">
        <v>2476</v>
      </c>
      <c r="O105" s="34" t="s">
        <v>2476</v>
      </c>
      <c r="P105" s="34" t="s">
        <v>2476</v>
      </c>
      <c r="Q105" s="34" t="s">
        <v>2476</v>
      </c>
      <c r="R105" s="34" t="s">
        <v>2476</v>
      </c>
      <c r="S105" s="34" t="s">
        <v>2476</v>
      </c>
      <c r="T105" s="34" t="s">
        <v>2476</v>
      </c>
      <c r="U105" s="34" t="s">
        <v>2476</v>
      </c>
      <c r="V105" s="34" t="s">
        <v>2476</v>
      </c>
      <c r="W105" s="34" t="s">
        <v>2476</v>
      </c>
      <c r="X105" s="34" t="s">
        <v>2476</v>
      </c>
      <c r="Y105" s="34" t="s">
        <v>2476</v>
      </c>
      <c r="Z105" s="34" t="s">
        <v>2476</v>
      </c>
      <c r="AA105" s="34" t="s">
        <v>2476</v>
      </c>
      <c r="AB105" s="34" t="s">
        <v>2476</v>
      </c>
      <c r="AC105" s="34" t="s">
        <v>2476</v>
      </c>
      <c r="AD105" s="34" t="s">
        <v>2476</v>
      </c>
      <c r="AE105" s="34" t="s">
        <v>2476</v>
      </c>
      <c r="AF105" s="34" t="s">
        <v>2476</v>
      </c>
      <c r="AG105" s="34" t="s">
        <v>2476</v>
      </c>
      <c r="AH105" s="34" t="s">
        <v>2476</v>
      </c>
      <c r="AI105" s="34" t="s">
        <v>2476</v>
      </c>
      <c r="AJ105" s="34" t="s">
        <v>2476</v>
      </c>
      <c r="AK105" s="34" t="s">
        <v>2476</v>
      </c>
      <c r="AL105" s="34" t="s">
        <v>2476</v>
      </c>
      <c r="AM105" s="34" t="s">
        <v>2476</v>
      </c>
      <c r="AN105" s="34" t="s">
        <v>2476</v>
      </c>
      <c r="AO105" s="34" t="s">
        <v>2476</v>
      </c>
      <c r="AP105" s="34" t="s">
        <v>2476</v>
      </c>
      <c r="AQ105" s="34" t="s">
        <v>2476</v>
      </c>
      <c r="AR105" s="34" t="s">
        <v>2476</v>
      </c>
      <c r="AS105" s="34" t="s">
        <v>2476</v>
      </c>
      <c r="AT105" s="34" t="s">
        <v>2476</v>
      </c>
      <c r="AU105" s="34" t="s">
        <v>2476</v>
      </c>
      <c r="AV105" s="34" t="s">
        <v>2476</v>
      </c>
      <c r="AW105" s="34" t="s">
        <v>2476</v>
      </c>
      <c r="AX105" s="34" t="s">
        <v>2476</v>
      </c>
      <c r="AY105" s="34" t="s">
        <v>2476</v>
      </c>
      <c r="AZ105" s="34" t="s">
        <v>2476</v>
      </c>
      <c r="BA105" s="34" t="s">
        <v>2476</v>
      </c>
      <c r="BB105" s="34" t="s">
        <v>2476</v>
      </c>
      <c r="BC105" s="34" t="s">
        <v>2476</v>
      </c>
      <c r="BD105" s="34" t="s">
        <v>2476</v>
      </c>
      <c r="BE105" s="34" t="s">
        <v>2476</v>
      </c>
      <c r="BF105" s="34" t="s">
        <v>2476</v>
      </c>
      <c r="BG105" s="34" t="s">
        <v>2476</v>
      </c>
      <c r="BH105" s="34" t="s">
        <v>2476</v>
      </c>
      <c r="BI105" s="34" t="s">
        <v>2476</v>
      </c>
      <c r="BJ105" s="34" t="s">
        <v>2476</v>
      </c>
      <c r="BK105" s="34" t="s">
        <v>2476</v>
      </c>
      <c r="BL105" s="34" t="s">
        <v>2476</v>
      </c>
      <c r="BM105" s="34" t="s">
        <v>2476</v>
      </c>
      <c r="BN105" s="34" t="s">
        <v>2476</v>
      </c>
      <c r="BO105" s="34" t="s">
        <v>2476</v>
      </c>
      <c r="BP105" s="34" t="s">
        <v>2476</v>
      </c>
      <c r="BQ105" s="34" t="s">
        <v>2476</v>
      </c>
      <c r="BR105" s="34" t="s">
        <v>2476</v>
      </c>
      <c r="BS105" s="34" t="s">
        <v>2476</v>
      </c>
      <c r="BT105" s="34" t="s">
        <v>2476</v>
      </c>
      <c r="BU105" s="34" t="s">
        <v>2476</v>
      </c>
      <c r="BV105" s="34" t="s">
        <v>2476</v>
      </c>
      <c r="BW105" s="34" t="s">
        <v>2476</v>
      </c>
      <c r="BX105" s="34" t="s">
        <v>2476</v>
      </c>
      <c r="BY105" s="34" t="s">
        <v>2476</v>
      </c>
      <c r="BZ105" s="34" t="s">
        <v>2476</v>
      </c>
      <c r="CA105" s="34" t="s">
        <v>2476</v>
      </c>
      <c r="CB105" s="34" t="s">
        <v>2476</v>
      </c>
      <c r="CC105" s="34" t="s">
        <v>2476</v>
      </c>
      <c r="CD105" s="34" t="s">
        <v>2476</v>
      </c>
      <c r="CE105" s="34" t="s">
        <v>2476</v>
      </c>
      <c r="CF105" s="34" t="s">
        <v>2476</v>
      </c>
      <c r="CG105" s="34" t="s">
        <v>2476</v>
      </c>
      <c r="CH105" s="34" t="s">
        <v>2476</v>
      </c>
      <c r="CI105" s="34" t="s">
        <v>2476</v>
      </c>
      <c r="CJ105" s="34" t="s">
        <v>2476</v>
      </c>
      <c r="CK105" s="34" t="s">
        <v>2476</v>
      </c>
      <c r="CL105" s="34" t="s">
        <v>2476</v>
      </c>
      <c r="CM105" s="34" t="s">
        <v>2476</v>
      </c>
      <c r="CN105" s="34" t="s">
        <v>2476</v>
      </c>
      <c r="CO105" s="34" t="s">
        <v>2476</v>
      </c>
      <c r="CP105" s="34" t="s">
        <v>2476</v>
      </c>
      <c r="CQ105" s="34" t="s">
        <v>2476</v>
      </c>
      <c r="CR105" s="34" t="s">
        <v>2476</v>
      </c>
      <c r="CS105" s="34" t="s">
        <v>2476</v>
      </c>
      <c r="CT105" s="34" t="s">
        <v>2476</v>
      </c>
      <c r="CU105" s="34" t="s">
        <v>2476</v>
      </c>
      <c r="CV105" s="34" t="s">
        <v>2476</v>
      </c>
      <c r="CW105" s="34" t="s">
        <v>2476</v>
      </c>
      <c r="CX105" s="34" t="s">
        <v>2476</v>
      </c>
      <c r="CY105" s="34" t="s">
        <v>2476</v>
      </c>
      <c r="CZ105" s="34" t="s">
        <v>2476</v>
      </c>
      <c r="DA105" s="34" t="s">
        <v>2476</v>
      </c>
      <c r="DB105" s="34" t="s">
        <v>2476</v>
      </c>
      <c r="DC105" s="34" t="s">
        <v>2476</v>
      </c>
      <c r="DD105" s="34" t="s">
        <v>2476</v>
      </c>
      <c r="DE105" s="34" t="s">
        <v>2476</v>
      </c>
      <c r="DF105" s="34" t="s">
        <v>2476</v>
      </c>
      <c r="DG105" s="34" t="s">
        <v>2476</v>
      </c>
      <c r="DH105" s="34" t="s">
        <v>2476</v>
      </c>
      <c r="DI105" s="34" t="s">
        <v>2476</v>
      </c>
      <c r="DJ105" s="34" t="s">
        <v>2476</v>
      </c>
      <c r="DK105" s="34" t="s">
        <v>2476</v>
      </c>
      <c r="DL105" s="34" t="s">
        <v>2476</v>
      </c>
      <c r="DM105" s="34" t="s">
        <v>2476</v>
      </c>
      <c r="DN105" s="34" t="s">
        <v>2476</v>
      </c>
      <c r="DO105" s="34" t="s">
        <v>2476</v>
      </c>
      <c r="DP105" s="34" t="s">
        <v>2476</v>
      </c>
      <c r="DQ105" s="34" t="s">
        <v>2476</v>
      </c>
      <c r="DR105" s="34" t="s">
        <v>2476</v>
      </c>
      <c r="DS105" s="34" t="s">
        <v>2476</v>
      </c>
      <c r="DT105" s="34" t="s">
        <v>2476</v>
      </c>
      <c r="DU105" s="34" t="s">
        <v>2476</v>
      </c>
      <c r="DV105" s="34" t="s">
        <v>2476</v>
      </c>
      <c r="DW105" s="34" t="s">
        <v>2476</v>
      </c>
      <c r="DX105" s="34" t="s">
        <v>2476</v>
      </c>
      <c r="DY105" s="34" t="s">
        <v>2476</v>
      </c>
      <c r="DZ105" s="34" t="s">
        <v>2476</v>
      </c>
      <c r="EA105" s="34" t="s">
        <v>2476</v>
      </c>
      <c r="EB105" s="34" t="s">
        <v>2476</v>
      </c>
      <c r="EC105" s="34" t="s">
        <v>2476</v>
      </c>
      <c r="ED105" s="34" t="s">
        <v>2476</v>
      </c>
      <c r="EE105" s="34" t="s">
        <v>2476</v>
      </c>
      <c r="EF105" s="34" t="s">
        <v>2476</v>
      </c>
      <c r="EG105" s="34" t="s">
        <v>2476</v>
      </c>
      <c r="EH105" s="34" t="s">
        <v>2476</v>
      </c>
      <c r="EI105" s="34" t="s">
        <v>2476</v>
      </c>
      <c r="EJ105" s="34" t="s">
        <v>2476</v>
      </c>
      <c r="EK105" s="34" t="s">
        <v>2476</v>
      </c>
      <c r="EL105" s="34" t="s">
        <v>2476</v>
      </c>
      <c r="EM105" s="34" t="s">
        <v>2476</v>
      </c>
      <c r="EN105" s="34" t="s">
        <v>2476</v>
      </c>
      <c r="EO105" s="34" t="s">
        <v>2476</v>
      </c>
      <c r="EP105" s="34" t="s">
        <v>2476</v>
      </c>
      <c r="EQ105" s="34" t="s">
        <v>2476</v>
      </c>
      <c r="ER105" s="37" t="s">
        <v>2476</v>
      </c>
      <c r="ES105" s="26" t="s">
        <v>2477</v>
      </c>
    </row>
    <row r="106" spans="3:149" s="2" customFormat="1" ht="21.75" customHeight="1" x14ac:dyDescent="0.25">
      <c r="C106" s="33" t="s">
        <v>2476</v>
      </c>
      <c r="D106" s="34" t="s">
        <v>2476</v>
      </c>
      <c r="E106" s="34" t="s">
        <v>2476</v>
      </c>
      <c r="F106" s="34" t="s">
        <v>2476</v>
      </c>
      <c r="G106" s="34" t="s">
        <v>2476</v>
      </c>
      <c r="H106" s="34" t="s">
        <v>2476</v>
      </c>
      <c r="I106" s="34" t="s">
        <v>2476</v>
      </c>
      <c r="J106" s="34" t="s">
        <v>2476</v>
      </c>
      <c r="K106" s="34" t="s">
        <v>2476</v>
      </c>
      <c r="L106" s="34" t="s">
        <v>2476</v>
      </c>
      <c r="M106" s="34" t="s">
        <v>2476</v>
      </c>
      <c r="N106" s="34" t="s">
        <v>2476</v>
      </c>
      <c r="O106" s="34" t="s">
        <v>2476</v>
      </c>
      <c r="P106" s="34" t="s">
        <v>2476</v>
      </c>
      <c r="Q106" s="34" t="s">
        <v>2476</v>
      </c>
      <c r="R106" s="34" t="s">
        <v>2476</v>
      </c>
      <c r="S106" s="34" t="s">
        <v>2476</v>
      </c>
      <c r="T106" s="34" t="s">
        <v>2476</v>
      </c>
      <c r="U106" s="34" t="s">
        <v>2476</v>
      </c>
      <c r="V106" s="34" t="s">
        <v>2476</v>
      </c>
      <c r="W106" s="34" t="s">
        <v>2476</v>
      </c>
      <c r="X106" s="34" t="s">
        <v>2476</v>
      </c>
      <c r="Y106" s="34" t="s">
        <v>2476</v>
      </c>
      <c r="Z106" s="34" t="s">
        <v>2476</v>
      </c>
      <c r="AA106" s="34" t="s">
        <v>2476</v>
      </c>
      <c r="AB106" s="34" t="s">
        <v>2476</v>
      </c>
      <c r="AC106" s="34" t="s">
        <v>2476</v>
      </c>
      <c r="AD106" s="34" t="s">
        <v>2476</v>
      </c>
      <c r="AE106" s="34" t="s">
        <v>2476</v>
      </c>
      <c r="AF106" s="34" t="s">
        <v>2476</v>
      </c>
      <c r="AG106" s="34" t="s">
        <v>2476</v>
      </c>
      <c r="AH106" s="34" t="s">
        <v>2476</v>
      </c>
      <c r="AI106" s="34" t="s">
        <v>2476</v>
      </c>
      <c r="AJ106" s="34" t="s">
        <v>2476</v>
      </c>
      <c r="AK106" s="34" t="s">
        <v>2476</v>
      </c>
      <c r="AL106" s="34" t="s">
        <v>2476</v>
      </c>
      <c r="AM106" s="34" t="s">
        <v>2476</v>
      </c>
      <c r="AN106" s="34" t="s">
        <v>2476</v>
      </c>
      <c r="AO106" s="34" t="s">
        <v>2476</v>
      </c>
      <c r="AP106" s="34" t="s">
        <v>2476</v>
      </c>
      <c r="AQ106" s="34" t="s">
        <v>2476</v>
      </c>
      <c r="AR106" s="34" t="s">
        <v>2476</v>
      </c>
      <c r="AS106" s="34" t="s">
        <v>2476</v>
      </c>
      <c r="AT106" s="34" t="s">
        <v>2476</v>
      </c>
      <c r="AU106" s="34" t="s">
        <v>2476</v>
      </c>
      <c r="AV106" s="34" t="s">
        <v>2476</v>
      </c>
      <c r="AW106" s="34" t="s">
        <v>2476</v>
      </c>
      <c r="AX106" s="34" t="s">
        <v>2476</v>
      </c>
      <c r="AY106" s="34" t="s">
        <v>2476</v>
      </c>
      <c r="AZ106" s="34" t="s">
        <v>2476</v>
      </c>
      <c r="BA106" s="34" t="s">
        <v>2476</v>
      </c>
      <c r="BB106" s="34" t="s">
        <v>2476</v>
      </c>
      <c r="BC106" s="34" t="s">
        <v>2476</v>
      </c>
      <c r="BD106" s="34" t="s">
        <v>2476</v>
      </c>
      <c r="BE106" s="34" t="s">
        <v>2476</v>
      </c>
      <c r="BF106" s="34" t="s">
        <v>2476</v>
      </c>
      <c r="BG106" s="34" t="s">
        <v>2476</v>
      </c>
      <c r="BH106" s="34" t="s">
        <v>2476</v>
      </c>
      <c r="BI106" s="34" t="s">
        <v>2476</v>
      </c>
      <c r="BJ106" s="34" t="s">
        <v>2476</v>
      </c>
      <c r="BK106" s="34" t="s">
        <v>2476</v>
      </c>
      <c r="BL106" s="34" t="s">
        <v>2476</v>
      </c>
      <c r="BM106" s="34" t="s">
        <v>2476</v>
      </c>
      <c r="BN106" s="34" t="s">
        <v>2476</v>
      </c>
      <c r="BO106" s="34" t="s">
        <v>2476</v>
      </c>
      <c r="BP106" s="34" t="s">
        <v>2476</v>
      </c>
      <c r="BQ106" s="34" t="s">
        <v>2476</v>
      </c>
      <c r="BR106" s="34" t="s">
        <v>2476</v>
      </c>
      <c r="BS106" s="34" t="s">
        <v>2476</v>
      </c>
      <c r="BT106" s="34" t="s">
        <v>2476</v>
      </c>
      <c r="BU106" s="34" t="s">
        <v>2476</v>
      </c>
      <c r="BV106" s="34" t="s">
        <v>2476</v>
      </c>
      <c r="BW106" s="34" t="s">
        <v>2476</v>
      </c>
      <c r="BX106" s="34" t="s">
        <v>2476</v>
      </c>
      <c r="BY106" s="34" t="s">
        <v>2476</v>
      </c>
      <c r="BZ106" s="34" t="s">
        <v>2476</v>
      </c>
      <c r="CA106" s="34" t="s">
        <v>2476</v>
      </c>
      <c r="CB106" s="34" t="s">
        <v>2476</v>
      </c>
      <c r="CC106" s="34" t="s">
        <v>2476</v>
      </c>
      <c r="CD106" s="34" t="s">
        <v>2476</v>
      </c>
      <c r="CE106" s="34" t="s">
        <v>2476</v>
      </c>
      <c r="CF106" s="34" t="s">
        <v>2476</v>
      </c>
      <c r="CG106" s="34" t="s">
        <v>2476</v>
      </c>
      <c r="CH106" s="34" t="s">
        <v>2476</v>
      </c>
      <c r="CI106" s="34" t="s">
        <v>2476</v>
      </c>
      <c r="CJ106" s="34" t="s">
        <v>2476</v>
      </c>
      <c r="CK106" s="34" t="s">
        <v>2476</v>
      </c>
      <c r="CL106" s="34" t="s">
        <v>2476</v>
      </c>
      <c r="CM106" s="34" t="s">
        <v>2476</v>
      </c>
      <c r="CN106" s="34" t="s">
        <v>2476</v>
      </c>
      <c r="CO106" s="34" t="s">
        <v>2476</v>
      </c>
      <c r="CP106" s="34" t="s">
        <v>2476</v>
      </c>
      <c r="CQ106" s="34" t="s">
        <v>2476</v>
      </c>
      <c r="CR106" s="34" t="s">
        <v>2476</v>
      </c>
      <c r="CS106" s="34" t="s">
        <v>2476</v>
      </c>
      <c r="CT106" s="34" t="s">
        <v>2476</v>
      </c>
      <c r="CU106" s="34" t="s">
        <v>2476</v>
      </c>
      <c r="CV106" s="34" t="s">
        <v>2476</v>
      </c>
      <c r="CW106" s="34" t="s">
        <v>2476</v>
      </c>
      <c r="CX106" s="34" t="s">
        <v>2476</v>
      </c>
      <c r="CY106" s="34" t="s">
        <v>2476</v>
      </c>
      <c r="CZ106" s="34" t="s">
        <v>2476</v>
      </c>
      <c r="DA106" s="34" t="s">
        <v>2476</v>
      </c>
      <c r="DB106" s="34" t="s">
        <v>2476</v>
      </c>
      <c r="DC106" s="34" t="s">
        <v>2476</v>
      </c>
      <c r="DD106" s="34" t="s">
        <v>2476</v>
      </c>
      <c r="DE106" s="34" t="s">
        <v>2476</v>
      </c>
      <c r="DF106" s="34" t="s">
        <v>2476</v>
      </c>
      <c r="DG106" s="34" t="s">
        <v>2476</v>
      </c>
      <c r="DH106" s="34" t="s">
        <v>2476</v>
      </c>
      <c r="DI106" s="34" t="s">
        <v>2476</v>
      </c>
      <c r="DJ106" s="34" t="s">
        <v>2476</v>
      </c>
      <c r="DK106" s="34" t="s">
        <v>2476</v>
      </c>
      <c r="DL106" s="34" t="s">
        <v>2476</v>
      </c>
      <c r="DM106" s="34" t="s">
        <v>2476</v>
      </c>
      <c r="DN106" s="34" t="s">
        <v>2476</v>
      </c>
      <c r="DO106" s="34" t="s">
        <v>2476</v>
      </c>
      <c r="DP106" s="34" t="s">
        <v>2476</v>
      </c>
      <c r="DQ106" s="34" t="s">
        <v>2476</v>
      </c>
      <c r="DR106" s="34" t="s">
        <v>2476</v>
      </c>
      <c r="DS106" s="34" t="s">
        <v>2476</v>
      </c>
      <c r="DT106" s="34" t="s">
        <v>2476</v>
      </c>
      <c r="DU106" s="34" t="s">
        <v>2476</v>
      </c>
      <c r="DV106" s="34" t="s">
        <v>2476</v>
      </c>
      <c r="DW106" s="34" t="s">
        <v>2476</v>
      </c>
      <c r="DX106" s="34" t="s">
        <v>2476</v>
      </c>
      <c r="DY106" s="34" t="s">
        <v>2476</v>
      </c>
      <c r="DZ106" s="34" t="s">
        <v>2476</v>
      </c>
      <c r="EA106" s="34" t="s">
        <v>2476</v>
      </c>
      <c r="EB106" s="34" t="s">
        <v>2476</v>
      </c>
      <c r="EC106" s="34" t="s">
        <v>2476</v>
      </c>
      <c r="ED106" s="34" t="s">
        <v>2476</v>
      </c>
      <c r="EE106" s="34" t="s">
        <v>2476</v>
      </c>
      <c r="EF106" s="34" t="s">
        <v>2476</v>
      </c>
      <c r="EG106" s="34" t="s">
        <v>2476</v>
      </c>
      <c r="EH106" s="34" t="s">
        <v>2476</v>
      </c>
      <c r="EI106" s="34" t="s">
        <v>2476</v>
      </c>
      <c r="EJ106" s="34" t="s">
        <v>2476</v>
      </c>
      <c r="EK106" s="34" t="s">
        <v>2476</v>
      </c>
      <c r="EL106" s="34" t="s">
        <v>2476</v>
      </c>
      <c r="EM106" s="34" t="s">
        <v>2476</v>
      </c>
      <c r="EN106" s="34" t="s">
        <v>2476</v>
      </c>
      <c r="EO106" s="34" t="s">
        <v>2476</v>
      </c>
      <c r="EP106" s="34" t="s">
        <v>2476</v>
      </c>
      <c r="EQ106" s="34" t="s">
        <v>2476</v>
      </c>
      <c r="ER106" s="37" t="s">
        <v>2476</v>
      </c>
      <c r="ES106" s="26" t="s">
        <v>2477</v>
      </c>
    </row>
    <row r="107" spans="3:149" s="2" customFormat="1" ht="21.75" customHeight="1" x14ac:dyDescent="0.25">
      <c r="C107" s="33" t="s">
        <v>2476</v>
      </c>
      <c r="D107" s="34" t="s">
        <v>2476</v>
      </c>
      <c r="E107" s="34" t="s">
        <v>2476</v>
      </c>
      <c r="F107" s="34" t="s">
        <v>2476</v>
      </c>
      <c r="G107" s="34" t="s">
        <v>2476</v>
      </c>
      <c r="H107" s="34" t="s">
        <v>2476</v>
      </c>
      <c r="I107" s="34" t="s">
        <v>2476</v>
      </c>
      <c r="J107" s="34" t="s">
        <v>2476</v>
      </c>
      <c r="K107" s="34" t="s">
        <v>2476</v>
      </c>
      <c r="L107" s="34" t="s">
        <v>2476</v>
      </c>
      <c r="M107" s="34" t="s">
        <v>2476</v>
      </c>
      <c r="N107" s="34" t="s">
        <v>2476</v>
      </c>
      <c r="O107" s="34" t="s">
        <v>2476</v>
      </c>
      <c r="P107" s="34" t="s">
        <v>2476</v>
      </c>
      <c r="Q107" s="34" t="s">
        <v>2476</v>
      </c>
      <c r="R107" s="34" t="s">
        <v>2476</v>
      </c>
      <c r="S107" s="34" t="s">
        <v>2476</v>
      </c>
      <c r="T107" s="34" t="s">
        <v>2476</v>
      </c>
      <c r="U107" s="34" t="s">
        <v>2476</v>
      </c>
      <c r="V107" s="34" t="s">
        <v>2476</v>
      </c>
      <c r="W107" s="34" t="s">
        <v>2476</v>
      </c>
      <c r="X107" s="34" t="s">
        <v>2476</v>
      </c>
      <c r="Y107" s="34" t="s">
        <v>2476</v>
      </c>
      <c r="Z107" s="34" t="s">
        <v>2476</v>
      </c>
      <c r="AA107" s="34" t="s">
        <v>2476</v>
      </c>
      <c r="AB107" s="34" t="s">
        <v>2476</v>
      </c>
      <c r="AC107" s="34" t="s">
        <v>2476</v>
      </c>
      <c r="AD107" s="34" t="s">
        <v>2476</v>
      </c>
      <c r="AE107" s="34" t="s">
        <v>2476</v>
      </c>
      <c r="AF107" s="34" t="s">
        <v>2476</v>
      </c>
      <c r="AG107" s="34" t="s">
        <v>2476</v>
      </c>
      <c r="AH107" s="34" t="s">
        <v>2476</v>
      </c>
      <c r="AI107" s="34" t="s">
        <v>2476</v>
      </c>
      <c r="AJ107" s="34" t="s">
        <v>2476</v>
      </c>
      <c r="AK107" s="34" t="s">
        <v>2476</v>
      </c>
      <c r="AL107" s="34" t="s">
        <v>2476</v>
      </c>
      <c r="AM107" s="34" t="s">
        <v>2476</v>
      </c>
      <c r="AN107" s="34" t="s">
        <v>2476</v>
      </c>
      <c r="AO107" s="34" t="s">
        <v>2476</v>
      </c>
      <c r="AP107" s="34" t="s">
        <v>2476</v>
      </c>
      <c r="AQ107" s="34" t="s">
        <v>2476</v>
      </c>
      <c r="AR107" s="34" t="s">
        <v>2476</v>
      </c>
      <c r="AS107" s="34" t="s">
        <v>2476</v>
      </c>
      <c r="AT107" s="34" t="s">
        <v>2476</v>
      </c>
      <c r="AU107" s="34" t="s">
        <v>2476</v>
      </c>
      <c r="AV107" s="34" t="s">
        <v>2476</v>
      </c>
      <c r="AW107" s="34" t="s">
        <v>2476</v>
      </c>
      <c r="AX107" s="34" t="s">
        <v>2476</v>
      </c>
      <c r="AY107" s="34" t="s">
        <v>2476</v>
      </c>
      <c r="AZ107" s="34" t="s">
        <v>2476</v>
      </c>
      <c r="BA107" s="34" t="s">
        <v>2476</v>
      </c>
      <c r="BB107" s="34" t="s">
        <v>2476</v>
      </c>
      <c r="BC107" s="34" t="s">
        <v>2476</v>
      </c>
      <c r="BD107" s="34" t="s">
        <v>2476</v>
      </c>
      <c r="BE107" s="34" t="s">
        <v>2476</v>
      </c>
      <c r="BF107" s="34" t="s">
        <v>2476</v>
      </c>
      <c r="BG107" s="34" t="s">
        <v>2476</v>
      </c>
      <c r="BH107" s="34" t="s">
        <v>2476</v>
      </c>
      <c r="BI107" s="34" t="s">
        <v>2476</v>
      </c>
      <c r="BJ107" s="34" t="s">
        <v>2476</v>
      </c>
      <c r="BK107" s="34" t="s">
        <v>2476</v>
      </c>
      <c r="BL107" s="34" t="s">
        <v>2476</v>
      </c>
      <c r="BM107" s="34" t="s">
        <v>2476</v>
      </c>
      <c r="BN107" s="34" t="s">
        <v>2476</v>
      </c>
      <c r="BO107" s="34" t="s">
        <v>2476</v>
      </c>
      <c r="BP107" s="34" t="s">
        <v>2476</v>
      </c>
      <c r="BQ107" s="34" t="s">
        <v>2476</v>
      </c>
      <c r="BR107" s="34" t="s">
        <v>2476</v>
      </c>
      <c r="BS107" s="34" t="s">
        <v>2476</v>
      </c>
      <c r="BT107" s="34" t="s">
        <v>2476</v>
      </c>
      <c r="BU107" s="34" t="s">
        <v>2476</v>
      </c>
      <c r="BV107" s="34" t="s">
        <v>2476</v>
      </c>
      <c r="BW107" s="34" t="s">
        <v>2476</v>
      </c>
      <c r="BX107" s="34" t="s">
        <v>2476</v>
      </c>
      <c r="BY107" s="34" t="s">
        <v>2476</v>
      </c>
      <c r="BZ107" s="34" t="s">
        <v>2476</v>
      </c>
      <c r="CA107" s="34" t="s">
        <v>2476</v>
      </c>
      <c r="CB107" s="34" t="s">
        <v>2476</v>
      </c>
      <c r="CC107" s="34" t="s">
        <v>2476</v>
      </c>
      <c r="CD107" s="34" t="s">
        <v>2476</v>
      </c>
      <c r="CE107" s="34" t="s">
        <v>2476</v>
      </c>
      <c r="CF107" s="34" t="s">
        <v>2476</v>
      </c>
      <c r="CG107" s="34" t="s">
        <v>2476</v>
      </c>
      <c r="CH107" s="34" t="s">
        <v>2476</v>
      </c>
      <c r="CI107" s="34" t="s">
        <v>2476</v>
      </c>
      <c r="CJ107" s="34" t="s">
        <v>2476</v>
      </c>
      <c r="CK107" s="34" t="s">
        <v>2476</v>
      </c>
      <c r="CL107" s="34" t="s">
        <v>2476</v>
      </c>
      <c r="CM107" s="34" t="s">
        <v>2476</v>
      </c>
      <c r="CN107" s="34" t="s">
        <v>2476</v>
      </c>
      <c r="CO107" s="34" t="s">
        <v>2476</v>
      </c>
      <c r="CP107" s="34" t="s">
        <v>2476</v>
      </c>
      <c r="CQ107" s="34" t="s">
        <v>2476</v>
      </c>
      <c r="CR107" s="34" t="s">
        <v>2476</v>
      </c>
      <c r="CS107" s="34" t="s">
        <v>2476</v>
      </c>
      <c r="CT107" s="34" t="s">
        <v>2476</v>
      </c>
      <c r="CU107" s="34" t="s">
        <v>2476</v>
      </c>
      <c r="CV107" s="34" t="s">
        <v>2476</v>
      </c>
      <c r="CW107" s="34" t="s">
        <v>2476</v>
      </c>
      <c r="CX107" s="34" t="s">
        <v>2476</v>
      </c>
      <c r="CY107" s="34" t="s">
        <v>2476</v>
      </c>
      <c r="CZ107" s="34" t="s">
        <v>2476</v>
      </c>
      <c r="DA107" s="34" t="s">
        <v>2476</v>
      </c>
      <c r="DB107" s="34" t="s">
        <v>2476</v>
      </c>
      <c r="DC107" s="34" t="s">
        <v>2476</v>
      </c>
      <c r="DD107" s="34" t="s">
        <v>2476</v>
      </c>
      <c r="DE107" s="34" t="s">
        <v>2476</v>
      </c>
      <c r="DF107" s="34" t="s">
        <v>2476</v>
      </c>
      <c r="DG107" s="34" t="s">
        <v>2476</v>
      </c>
      <c r="DH107" s="34" t="s">
        <v>2476</v>
      </c>
      <c r="DI107" s="34" t="s">
        <v>2476</v>
      </c>
      <c r="DJ107" s="34" t="s">
        <v>2476</v>
      </c>
      <c r="DK107" s="34" t="s">
        <v>2476</v>
      </c>
      <c r="DL107" s="34" t="s">
        <v>2476</v>
      </c>
      <c r="DM107" s="34" t="s">
        <v>2476</v>
      </c>
      <c r="DN107" s="34" t="s">
        <v>2476</v>
      </c>
      <c r="DO107" s="34" t="s">
        <v>2476</v>
      </c>
      <c r="DP107" s="34" t="s">
        <v>2476</v>
      </c>
      <c r="DQ107" s="34" t="s">
        <v>2476</v>
      </c>
      <c r="DR107" s="34" t="s">
        <v>2476</v>
      </c>
      <c r="DS107" s="34" t="s">
        <v>2476</v>
      </c>
      <c r="DT107" s="34" t="s">
        <v>2476</v>
      </c>
      <c r="DU107" s="34" t="s">
        <v>2476</v>
      </c>
      <c r="DV107" s="34" t="s">
        <v>2476</v>
      </c>
      <c r="DW107" s="34" t="s">
        <v>2476</v>
      </c>
      <c r="DX107" s="34" t="s">
        <v>2476</v>
      </c>
      <c r="DY107" s="34" t="s">
        <v>2476</v>
      </c>
      <c r="DZ107" s="34" t="s">
        <v>2476</v>
      </c>
      <c r="EA107" s="34" t="s">
        <v>2476</v>
      </c>
      <c r="EB107" s="34" t="s">
        <v>2476</v>
      </c>
      <c r="EC107" s="34" t="s">
        <v>2476</v>
      </c>
      <c r="ED107" s="34" t="s">
        <v>2476</v>
      </c>
      <c r="EE107" s="34" t="s">
        <v>2476</v>
      </c>
      <c r="EF107" s="34" t="s">
        <v>2476</v>
      </c>
      <c r="EG107" s="34" t="s">
        <v>2476</v>
      </c>
      <c r="EH107" s="34" t="s">
        <v>2476</v>
      </c>
      <c r="EI107" s="34" t="s">
        <v>2476</v>
      </c>
      <c r="EJ107" s="34" t="s">
        <v>2476</v>
      </c>
      <c r="EK107" s="34" t="s">
        <v>2476</v>
      </c>
      <c r="EL107" s="34" t="s">
        <v>2476</v>
      </c>
      <c r="EM107" s="34" t="s">
        <v>2476</v>
      </c>
      <c r="EN107" s="34" t="s">
        <v>2476</v>
      </c>
      <c r="EO107" s="34" t="s">
        <v>2476</v>
      </c>
      <c r="EP107" s="34" t="s">
        <v>2476</v>
      </c>
      <c r="EQ107" s="34" t="s">
        <v>2476</v>
      </c>
      <c r="ER107" s="37" t="s">
        <v>2476</v>
      </c>
      <c r="ES107" s="26" t="s">
        <v>2477</v>
      </c>
    </row>
    <row r="108" spans="3:149" s="2" customFormat="1" ht="21.75" customHeight="1" x14ac:dyDescent="0.25">
      <c r="C108" s="33" t="s">
        <v>2476</v>
      </c>
      <c r="D108" s="34" t="s">
        <v>2476</v>
      </c>
      <c r="E108" s="34" t="s">
        <v>2476</v>
      </c>
      <c r="F108" s="34" t="s">
        <v>2476</v>
      </c>
      <c r="G108" s="34" t="s">
        <v>2476</v>
      </c>
      <c r="H108" s="34" t="s">
        <v>2476</v>
      </c>
      <c r="I108" s="34" t="s">
        <v>2476</v>
      </c>
      <c r="J108" s="34" t="s">
        <v>2476</v>
      </c>
      <c r="K108" s="34" t="s">
        <v>2476</v>
      </c>
      <c r="L108" s="34" t="s">
        <v>2476</v>
      </c>
      <c r="M108" s="34" t="s">
        <v>2476</v>
      </c>
      <c r="N108" s="34" t="s">
        <v>2476</v>
      </c>
      <c r="O108" s="34" t="s">
        <v>2476</v>
      </c>
      <c r="P108" s="34" t="s">
        <v>2476</v>
      </c>
      <c r="Q108" s="34" t="s">
        <v>2476</v>
      </c>
      <c r="R108" s="34" t="s">
        <v>2476</v>
      </c>
      <c r="S108" s="34" t="s">
        <v>2476</v>
      </c>
      <c r="T108" s="34" t="s">
        <v>2476</v>
      </c>
      <c r="U108" s="34" t="s">
        <v>2476</v>
      </c>
      <c r="V108" s="34" t="s">
        <v>2476</v>
      </c>
      <c r="W108" s="34" t="s">
        <v>2476</v>
      </c>
      <c r="X108" s="34" t="s">
        <v>2476</v>
      </c>
      <c r="Y108" s="34" t="s">
        <v>2476</v>
      </c>
      <c r="Z108" s="34" t="s">
        <v>2476</v>
      </c>
      <c r="AA108" s="34" t="s">
        <v>2476</v>
      </c>
      <c r="AB108" s="34" t="s">
        <v>2476</v>
      </c>
      <c r="AC108" s="34" t="s">
        <v>2476</v>
      </c>
      <c r="AD108" s="34" t="s">
        <v>2476</v>
      </c>
      <c r="AE108" s="34" t="s">
        <v>2476</v>
      </c>
      <c r="AF108" s="34" t="s">
        <v>2476</v>
      </c>
      <c r="AG108" s="34" t="s">
        <v>2476</v>
      </c>
      <c r="AH108" s="34" t="s">
        <v>2476</v>
      </c>
      <c r="AI108" s="34" t="s">
        <v>2476</v>
      </c>
      <c r="AJ108" s="34" t="s">
        <v>2476</v>
      </c>
      <c r="AK108" s="34" t="s">
        <v>2476</v>
      </c>
      <c r="AL108" s="34" t="s">
        <v>2476</v>
      </c>
      <c r="AM108" s="34" t="s">
        <v>2476</v>
      </c>
      <c r="AN108" s="34" t="s">
        <v>2476</v>
      </c>
      <c r="AO108" s="34" t="s">
        <v>2476</v>
      </c>
      <c r="AP108" s="34" t="s">
        <v>2476</v>
      </c>
      <c r="AQ108" s="34" t="s">
        <v>2476</v>
      </c>
      <c r="AR108" s="34" t="s">
        <v>2476</v>
      </c>
      <c r="AS108" s="34" t="s">
        <v>2476</v>
      </c>
      <c r="AT108" s="34" t="s">
        <v>2476</v>
      </c>
      <c r="AU108" s="34" t="s">
        <v>2476</v>
      </c>
      <c r="AV108" s="34" t="s">
        <v>2476</v>
      </c>
      <c r="AW108" s="34" t="s">
        <v>2476</v>
      </c>
      <c r="AX108" s="34" t="s">
        <v>2476</v>
      </c>
      <c r="AY108" s="34" t="s">
        <v>2476</v>
      </c>
      <c r="AZ108" s="34" t="s">
        <v>2476</v>
      </c>
      <c r="BA108" s="34" t="s">
        <v>2476</v>
      </c>
      <c r="BB108" s="34" t="s">
        <v>2476</v>
      </c>
      <c r="BC108" s="34" t="s">
        <v>2476</v>
      </c>
      <c r="BD108" s="34" t="s">
        <v>2476</v>
      </c>
      <c r="BE108" s="34" t="s">
        <v>2476</v>
      </c>
      <c r="BF108" s="34" t="s">
        <v>2476</v>
      </c>
      <c r="BG108" s="34" t="s">
        <v>2476</v>
      </c>
      <c r="BH108" s="34" t="s">
        <v>2476</v>
      </c>
      <c r="BI108" s="34" t="s">
        <v>2476</v>
      </c>
      <c r="BJ108" s="34" t="s">
        <v>2476</v>
      </c>
      <c r="BK108" s="34" t="s">
        <v>2476</v>
      </c>
      <c r="BL108" s="34" t="s">
        <v>2476</v>
      </c>
      <c r="BM108" s="34" t="s">
        <v>2476</v>
      </c>
      <c r="BN108" s="34" t="s">
        <v>2476</v>
      </c>
      <c r="BO108" s="34" t="s">
        <v>2476</v>
      </c>
      <c r="BP108" s="34" t="s">
        <v>2476</v>
      </c>
      <c r="BQ108" s="34" t="s">
        <v>2476</v>
      </c>
      <c r="BR108" s="34" t="s">
        <v>2476</v>
      </c>
      <c r="BS108" s="34" t="s">
        <v>2476</v>
      </c>
      <c r="BT108" s="34" t="s">
        <v>2476</v>
      </c>
      <c r="BU108" s="34" t="s">
        <v>2476</v>
      </c>
      <c r="BV108" s="34" t="s">
        <v>2476</v>
      </c>
      <c r="BW108" s="34" t="s">
        <v>2476</v>
      </c>
      <c r="BX108" s="34" t="s">
        <v>2476</v>
      </c>
      <c r="BY108" s="34" t="s">
        <v>2476</v>
      </c>
      <c r="BZ108" s="34" t="s">
        <v>2476</v>
      </c>
      <c r="CA108" s="34" t="s">
        <v>2476</v>
      </c>
      <c r="CB108" s="34" t="s">
        <v>2476</v>
      </c>
      <c r="CC108" s="34" t="s">
        <v>2476</v>
      </c>
      <c r="CD108" s="34" t="s">
        <v>2476</v>
      </c>
      <c r="CE108" s="34" t="s">
        <v>2476</v>
      </c>
      <c r="CF108" s="34" t="s">
        <v>2476</v>
      </c>
      <c r="CG108" s="34" t="s">
        <v>2476</v>
      </c>
      <c r="CH108" s="34" t="s">
        <v>2476</v>
      </c>
      <c r="CI108" s="34" t="s">
        <v>2476</v>
      </c>
      <c r="CJ108" s="34" t="s">
        <v>2476</v>
      </c>
      <c r="CK108" s="34" t="s">
        <v>2476</v>
      </c>
      <c r="CL108" s="34" t="s">
        <v>2476</v>
      </c>
      <c r="CM108" s="34" t="s">
        <v>2476</v>
      </c>
      <c r="CN108" s="34" t="s">
        <v>2476</v>
      </c>
      <c r="CO108" s="34" t="s">
        <v>2476</v>
      </c>
      <c r="CP108" s="34" t="s">
        <v>2476</v>
      </c>
      <c r="CQ108" s="34" t="s">
        <v>2476</v>
      </c>
      <c r="CR108" s="34" t="s">
        <v>2476</v>
      </c>
      <c r="CS108" s="34" t="s">
        <v>2476</v>
      </c>
      <c r="CT108" s="34" t="s">
        <v>2476</v>
      </c>
      <c r="CU108" s="34" t="s">
        <v>2476</v>
      </c>
      <c r="CV108" s="34" t="s">
        <v>2476</v>
      </c>
      <c r="CW108" s="34" t="s">
        <v>2476</v>
      </c>
      <c r="CX108" s="34" t="s">
        <v>2476</v>
      </c>
      <c r="CY108" s="34" t="s">
        <v>2476</v>
      </c>
      <c r="CZ108" s="34" t="s">
        <v>2476</v>
      </c>
      <c r="DA108" s="34" t="s">
        <v>2476</v>
      </c>
      <c r="DB108" s="34" t="s">
        <v>2476</v>
      </c>
      <c r="DC108" s="34" t="s">
        <v>2476</v>
      </c>
      <c r="DD108" s="34" t="s">
        <v>2476</v>
      </c>
      <c r="DE108" s="34" t="s">
        <v>2476</v>
      </c>
      <c r="DF108" s="34" t="s">
        <v>2476</v>
      </c>
      <c r="DG108" s="34" t="s">
        <v>2476</v>
      </c>
      <c r="DH108" s="34" t="s">
        <v>2476</v>
      </c>
      <c r="DI108" s="34" t="s">
        <v>2476</v>
      </c>
      <c r="DJ108" s="34" t="s">
        <v>2476</v>
      </c>
      <c r="DK108" s="34" t="s">
        <v>2476</v>
      </c>
      <c r="DL108" s="34" t="s">
        <v>2476</v>
      </c>
      <c r="DM108" s="34" t="s">
        <v>2476</v>
      </c>
      <c r="DN108" s="34" t="s">
        <v>2476</v>
      </c>
      <c r="DO108" s="34" t="s">
        <v>2476</v>
      </c>
      <c r="DP108" s="34" t="s">
        <v>2476</v>
      </c>
      <c r="DQ108" s="34" t="s">
        <v>2476</v>
      </c>
      <c r="DR108" s="34" t="s">
        <v>2476</v>
      </c>
      <c r="DS108" s="34" t="s">
        <v>2476</v>
      </c>
      <c r="DT108" s="34" t="s">
        <v>2476</v>
      </c>
      <c r="DU108" s="34" t="s">
        <v>2476</v>
      </c>
      <c r="DV108" s="34" t="s">
        <v>2476</v>
      </c>
      <c r="DW108" s="34" t="s">
        <v>2476</v>
      </c>
      <c r="DX108" s="34" t="s">
        <v>2476</v>
      </c>
      <c r="DY108" s="34" t="s">
        <v>2476</v>
      </c>
      <c r="DZ108" s="34" t="s">
        <v>2476</v>
      </c>
      <c r="EA108" s="34" t="s">
        <v>2476</v>
      </c>
      <c r="EB108" s="34" t="s">
        <v>2476</v>
      </c>
      <c r="EC108" s="34" t="s">
        <v>2476</v>
      </c>
      <c r="ED108" s="34" t="s">
        <v>2476</v>
      </c>
      <c r="EE108" s="34" t="s">
        <v>2476</v>
      </c>
      <c r="EF108" s="34" t="s">
        <v>2476</v>
      </c>
      <c r="EG108" s="34" t="s">
        <v>2476</v>
      </c>
      <c r="EH108" s="34" t="s">
        <v>2476</v>
      </c>
      <c r="EI108" s="34" t="s">
        <v>2476</v>
      </c>
      <c r="EJ108" s="34" t="s">
        <v>2476</v>
      </c>
      <c r="EK108" s="34" t="s">
        <v>2476</v>
      </c>
      <c r="EL108" s="34" t="s">
        <v>2476</v>
      </c>
      <c r="EM108" s="34" t="s">
        <v>2476</v>
      </c>
      <c r="EN108" s="34" t="s">
        <v>2476</v>
      </c>
      <c r="EO108" s="34" t="s">
        <v>2476</v>
      </c>
      <c r="EP108" s="34" t="s">
        <v>2476</v>
      </c>
      <c r="EQ108" s="34" t="s">
        <v>2476</v>
      </c>
      <c r="ER108" s="37" t="s">
        <v>2476</v>
      </c>
      <c r="ES108" s="26" t="s">
        <v>2477</v>
      </c>
    </row>
    <row r="109" spans="3:149" s="2" customFormat="1" ht="21.75" customHeight="1" x14ac:dyDescent="0.25">
      <c r="C109" s="33" t="s">
        <v>2476</v>
      </c>
      <c r="D109" s="34" t="s">
        <v>2476</v>
      </c>
      <c r="E109" s="34" t="s">
        <v>2476</v>
      </c>
      <c r="F109" s="34" t="s">
        <v>2476</v>
      </c>
      <c r="G109" s="34" t="s">
        <v>2476</v>
      </c>
      <c r="H109" s="34" t="s">
        <v>2476</v>
      </c>
      <c r="I109" s="34" t="s">
        <v>2476</v>
      </c>
      <c r="J109" s="34" t="s">
        <v>2476</v>
      </c>
      <c r="K109" s="34" t="s">
        <v>2476</v>
      </c>
      <c r="L109" s="34" t="s">
        <v>2476</v>
      </c>
      <c r="M109" s="34" t="s">
        <v>2476</v>
      </c>
      <c r="N109" s="34" t="s">
        <v>2476</v>
      </c>
      <c r="O109" s="34" t="s">
        <v>2476</v>
      </c>
      <c r="P109" s="34" t="s">
        <v>2476</v>
      </c>
      <c r="Q109" s="34" t="s">
        <v>2476</v>
      </c>
      <c r="R109" s="34" t="s">
        <v>2476</v>
      </c>
      <c r="S109" s="34" t="s">
        <v>2476</v>
      </c>
      <c r="T109" s="34" t="s">
        <v>2476</v>
      </c>
      <c r="U109" s="34" t="s">
        <v>2476</v>
      </c>
      <c r="V109" s="34" t="s">
        <v>2476</v>
      </c>
      <c r="W109" s="34" t="s">
        <v>2476</v>
      </c>
      <c r="X109" s="34" t="s">
        <v>2476</v>
      </c>
      <c r="Y109" s="34" t="s">
        <v>2476</v>
      </c>
      <c r="Z109" s="34" t="s">
        <v>2476</v>
      </c>
      <c r="AA109" s="34" t="s">
        <v>2476</v>
      </c>
      <c r="AB109" s="34" t="s">
        <v>2476</v>
      </c>
      <c r="AC109" s="34" t="s">
        <v>2476</v>
      </c>
      <c r="AD109" s="34" t="s">
        <v>2476</v>
      </c>
      <c r="AE109" s="34" t="s">
        <v>2476</v>
      </c>
      <c r="AF109" s="34" t="s">
        <v>2476</v>
      </c>
      <c r="AG109" s="34" t="s">
        <v>2476</v>
      </c>
      <c r="AH109" s="34" t="s">
        <v>2476</v>
      </c>
      <c r="AI109" s="34" t="s">
        <v>2476</v>
      </c>
      <c r="AJ109" s="34" t="s">
        <v>2476</v>
      </c>
      <c r="AK109" s="34" t="s">
        <v>2476</v>
      </c>
      <c r="AL109" s="34" t="s">
        <v>2476</v>
      </c>
      <c r="AM109" s="34" t="s">
        <v>2476</v>
      </c>
      <c r="AN109" s="34" t="s">
        <v>2476</v>
      </c>
      <c r="AO109" s="34" t="s">
        <v>2476</v>
      </c>
      <c r="AP109" s="34" t="s">
        <v>2476</v>
      </c>
      <c r="AQ109" s="34" t="s">
        <v>2476</v>
      </c>
      <c r="AR109" s="34" t="s">
        <v>2476</v>
      </c>
      <c r="AS109" s="34" t="s">
        <v>2476</v>
      </c>
      <c r="AT109" s="34" t="s">
        <v>2476</v>
      </c>
      <c r="AU109" s="34" t="s">
        <v>2476</v>
      </c>
      <c r="AV109" s="34" t="s">
        <v>2476</v>
      </c>
      <c r="AW109" s="34" t="s">
        <v>2476</v>
      </c>
      <c r="AX109" s="34" t="s">
        <v>2476</v>
      </c>
      <c r="AY109" s="34" t="s">
        <v>2476</v>
      </c>
      <c r="AZ109" s="34" t="s">
        <v>2476</v>
      </c>
      <c r="BA109" s="34" t="s">
        <v>2476</v>
      </c>
      <c r="BB109" s="34" t="s">
        <v>2476</v>
      </c>
      <c r="BC109" s="34" t="s">
        <v>2476</v>
      </c>
      <c r="BD109" s="34" t="s">
        <v>2476</v>
      </c>
      <c r="BE109" s="34" t="s">
        <v>2476</v>
      </c>
      <c r="BF109" s="34" t="s">
        <v>2476</v>
      </c>
      <c r="BG109" s="34" t="s">
        <v>2476</v>
      </c>
      <c r="BH109" s="34" t="s">
        <v>2476</v>
      </c>
      <c r="BI109" s="34" t="s">
        <v>2476</v>
      </c>
      <c r="BJ109" s="34" t="s">
        <v>2476</v>
      </c>
      <c r="BK109" s="34" t="s">
        <v>2476</v>
      </c>
      <c r="BL109" s="34" t="s">
        <v>2476</v>
      </c>
      <c r="BM109" s="34" t="s">
        <v>2476</v>
      </c>
      <c r="BN109" s="34" t="s">
        <v>2476</v>
      </c>
      <c r="BO109" s="34" t="s">
        <v>2476</v>
      </c>
      <c r="BP109" s="34" t="s">
        <v>2476</v>
      </c>
      <c r="BQ109" s="34" t="s">
        <v>2476</v>
      </c>
      <c r="BR109" s="34" t="s">
        <v>2476</v>
      </c>
      <c r="BS109" s="34" t="s">
        <v>2476</v>
      </c>
      <c r="BT109" s="34" t="s">
        <v>2476</v>
      </c>
      <c r="BU109" s="34" t="s">
        <v>2476</v>
      </c>
      <c r="BV109" s="34" t="s">
        <v>2476</v>
      </c>
      <c r="BW109" s="34" t="s">
        <v>2476</v>
      </c>
      <c r="BX109" s="34" t="s">
        <v>2476</v>
      </c>
      <c r="BY109" s="34" t="s">
        <v>2476</v>
      </c>
      <c r="BZ109" s="34" t="s">
        <v>2476</v>
      </c>
      <c r="CA109" s="34" t="s">
        <v>2476</v>
      </c>
      <c r="CB109" s="34" t="s">
        <v>2476</v>
      </c>
      <c r="CC109" s="34" t="s">
        <v>2476</v>
      </c>
      <c r="CD109" s="34" t="s">
        <v>2476</v>
      </c>
      <c r="CE109" s="34" t="s">
        <v>2476</v>
      </c>
      <c r="CF109" s="34" t="s">
        <v>2476</v>
      </c>
      <c r="CG109" s="34" t="s">
        <v>2476</v>
      </c>
      <c r="CH109" s="34" t="s">
        <v>2476</v>
      </c>
      <c r="CI109" s="34" t="s">
        <v>2476</v>
      </c>
      <c r="CJ109" s="34" t="s">
        <v>2476</v>
      </c>
      <c r="CK109" s="34" t="s">
        <v>2476</v>
      </c>
      <c r="CL109" s="34" t="s">
        <v>2476</v>
      </c>
      <c r="CM109" s="34" t="s">
        <v>2476</v>
      </c>
      <c r="CN109" s="34" t="s">
        <v>2476</v>
      </c>
      <c r="CO109" s="34" t="s">
        <v>2476</v>
      </c>
      <c r="CP109" s="34" t="s">
        <v>2476</v>
      </c>
      <c r="CQ109" s="34" t="s">
        <v>2476</v>
      </c>
      <c r="CR109" s="34" t="s">
        <v>2476</v>
      </c>
      <c r="CS109" s="34" t="s">
        <v>2476</v>
      </c>
      <c r="CT109" s="34" t="s">
        <v>2476</v>
      </c>
      <c r="CU109" s="34" t="s">
        <v>2476</v>
      </c>
      <c r="CV109" s="34" t="s">
        <v>2476</v>
      </c>
      <c r="CW109" s="34" t="s">
        <v>2476</v>
      </c>
      <c r="CX109" s="34" t="s">
        <v>2476</v>
      </c>
      <c r="CY109" s="34" t="s">
        <v>2476</v>
      </c>
      <c r="CZ109" s="34" t="s">
        <v>2476</v>
      </c>
      <c r="DA109" s="34" t="s">
        <v>2476</v>
      </c>
      <c r="DB109" s="34" t="s">
        <v>2476</v>
      </c>
      <c r="DC109" s="34" t="s">
        <v>2476</v>
      </c>
      <c r="DD109" s="34" t="s">
        <v>2476</v>
      </c>
      <c r="DE109" s="34" t="s">
        <v>2476</v>
      </c>
      <c r="DF109" s="34" t="s">
        <v>2476</v>
      </c>
      <c r="DG109" s="34" t="s">
        <v>2476</v>
      </c>
      <c r="DH109" s="34" t="s">
        <v>2476</v>
      </c>
      <c r="DI109" s="34" t="s">
        <v>2476</v>
      </c>
      <c r="DJ109" s="34" t="s">
        <v>2476</v>
      </c>
      <c r="DK109" s="34" t="s">
        <v>2476</v>
      </c>
      <c r="DL109" s="34" t="s">
        <v>2476</v>
      </c>
      <c r="DM109" s="34" t="s">
        <v>2476</v>
      </c>
      <c r="DN109" s="34" t="s">
        <v>2476</v>
      </c>
      <c r="DO109" s="34" t="s">
        <v>2476</v>
      </c>
      <c r="DP109" s="34" t="s">
        <v>2476</v>
      </c>
      <c r="DQ109" s="34" t="s">
        <v>2476</v>
      </c>
      <c r="DR109" s="34" t="s">
        <v>2476</v>
      </c>
      <c r="DS109" s="34" t="s">
        <v>2476</v>
      </c>
      <c r="DT109" s="34" t="s">
        <v>2476</v>
      </c>
      <c r="DU109" s="34" t="s">
        <v>2476</v>
      </c>
      <c r="DV109" s="34" t="s">
        <v>2476</v>
      </c>
      <c r="DW109" s="34" t="s">
        <v>2476</v>
      </c>
      <c r="DX109" s="34" t="s">
        <v>2476</v>
      </c>
      <c r="DY109" s="34" t="s">
        <v>2476</v>
      </c>
      <c r="DZ109" s="34" t="s">
        <v>2476</v>
      </c>
      <c r="EA109" s="34" t="s">
        <v>2476</v>
      </c>
      <c r="EB109" s="34" t="s">
        <v>2476</v>
      </c>
      <c r="EC109" s="34" t="s">
        <v>2476</v>
      </c>
      <c r="ED109" s="34" t="s">
        <v>2476</v>
      </c>
      <c r="EE109" s="34" t="s">
        <v>2476</v>
      </c>
      <c r="EF109" s="34" t="s">
        <v>2476</v>
      </c>
      <c r="EG109" s="34" t="s">
        <v>2476</v>
      </c>
      <c r="EH109" s="34" t="s">
        <v>2476</v>
      </c>
      <c r="EI109" s="34" t="s">
        <v>2476</v>
      </c>
      <c r="EJ109" s="34" t="s">
        <v>2476</v>
      </c>
      <c r="EK109" s="34" t="s">
        <v>2476</v>
      </c>
      <c r="EL109" s="34" t="s">
        <v>2476</v>
      </c>
      <c r="EM109" s="34" t="s">
        <v>2476</v>
      </c>
      <c r="EN109" s="34" t="s">
        <v>2476</v>
      </c>
      <c r="EO109" s="34" t="s">
        <v>2476</v>
      </c>
      <c r="EP109" s="34" t="s">
        <v>2476</v>
      </c>
      <c r="EQ109" s="34" t="s">
        <v>2476</v>
      </c>
      <c r="ER109" s="37" t="s">
        <v>2476</v>
      </c>
      <c r="ES109" s="26" t="s">
        <v>2477</v>
      </c>
    </row>
    <row r="110" spans="3:149" s="2" customFormat="1" ht="21.75" customHeight="1" x14ac:dyDescent="0.25">
      <c r="C110" s="33" t="s">
        <v>2476</v>
      </c>
      <c r="D110" s="34" t="s">
        <v>2476</v>
      </c>
      <c r="E110" s="34" t="s">
        <v>2476</v>
      </c>
      <c r="F110" s="34" t="s">
        <v>2476</v>
      </c>
      <c r="G110" s="34" t="s">
        <v>2476</v>
      </c>
      <c r="H110" s="34" t="s">
        <v>2476</v>
      </c>
      <c r="I110" s="34" t="s">
        <v>2476</v>
      </c>
      <c r="J110" s="34" t="s">
        <v>2476</v>
      </c>
      <c r="K110" s="34" t="s">
        <v>2476</v>
      </c>
      <c r="L110" s="34" t="s">
        <v>2476</v>
      </c>
      <c r="M110" s="34" t="s">
        <v>2476</v>
      </c>
      <c r="N110" s="34" t="s">
        <v>2476</v>
      </c>
      <c r="O110" s="34" t="s">
        <v>2476</v>
      </c>
      <c r="P110" s="34" t="s">
        <v>2476</v>
      </c>
      <c r="Q110" s="34" t="s">
        <v>2476</v>
      </c>
      <c r="R110" s="34" t="s">
        <v>2476</v>
      </c>
      <c r="S110" s="34" t="s">
        <v>2476</v>
      </c>
      <c r="T110" s="34" t="s">
        <v>2476</v>
      </c>
      <c r="U110" s="34" t="s">
        <v>2476</v>
      </c>
      <c r="V110" s="34" t="s">
        <v>2476</v>
      </c>
      <c r="W110" s="34" t="s">
        <v>2476</v>
      </c>
      <c r="X110" s="34" t="s">
        <v>2476</v>
      </c>
      <c r="Y110" s="34" t="s">
        <v>2476</v>
      </c>
      <c r="Z110" s="34" t="s">
        <v>2476</v>
      </c>
      <c r="AA110" s="34" t="s">
        <v>2476</v>
      </c>
      <c r="AB110" s="34" t="s">
        <v>2476</v>
      </c>
      <c r="AC110" s="34" t="s">
        <v>2476</v>
      </c>
      <c r="AD110" s="34" t="s">
        <v>2476</v>
      </c>
      <c r="AE110" s="34" t="s">
        <v>2476</v>
      </c>
      <c r="AF110" s="34" t="s">
        <v>2476</v>
      </c>
      <c r="AG110" s="34" t="s">
        <v>2476</v>
      </c>
      <c r="AH110" s="34" t="s">
        <v>2476</v>
      </c>
      <c r="AI110" s="34" t="s">
        <v>2476</v>
      </c>
      <c r="AJ110" s="34" t="s">
        <v>2476</v>
      </c>
      <c r="AK110" s="34" t="s">
        <v>2476</v>
      </c>
      <c r="AL110" s="34" t="s">
        <v>2476</v>
      </c>
      <c r="AM110" s="34" t="s">
        <v>2476</v>
      </c>
      <c r="AN110" s="34" t="s">
        <v>2476</v>
      </c>
      <c r="AO110" s="34" t="s">
        <v>2476</v>
      </c>
      <c r="AP110" s="34" t="s">
        <v>2476</v>
      </c>
      <c r="AQ110" s="34" t="s">
        <v>2476</v>
      </c>
      <c r="AR110" s="34" t="s">
        <v>2476</v>
      </c>
      <c r="AS110" s="34" t="s">
        <v>2476</v>
      </c>
      <c r="AT110" s="34" t="s">
        <v>2476</v>
      </c>
      <c r="AU110" s="34" t="s">
        <v>2476</v>
      </c>
      <c r="AV110" s="34" t="s">
        <v>2476</v>
      </c>
      <c r="AW110" s="34" t="s">
        <v>2476</v>
      </c>
      <c r="AX110" s="34" t="s">
        <v>2476</v>
      </c>
      <c r="AY110" s="34" t="s">
        <v>2476</v>
      </c>
      <c r="AZ110" s="34" t="s">
        <v>2476</v>
      </c>
      <c r="BA110" s="34" t="s">
        <v>2476</v>
      </c>
      <c r="BB110" s="34" t="s">
        <v>2476</v>
      </c>
      <c r="BC110" s="34" t="s">
        <v>2476</v>
      </c>
      <c r="BD110" s="34" t="s">
        <v>2476</v>
      </c>
      <c r="BE110" s="34" t="s">
        <v>2476</v>
      </c>
      <c r="BF110" s="34" t="s">
        <v>2476</v>
      </c>
      <c r="BG110" s="34" t="s">
        <v>2476</v>
      </c>
      <c r="BH110" s="34" t="s">
        <v>2476</v>
      </c>
      <c r="BI110" s="34" t="s">
        <v>2476</v>
      </c>
      <c r="BJ110" s="34" t="s">
        <v>2476</v>
      </c>
      <c r="BK110" s="34" t="s">
        <v>2476</v>
      </c>
      <c r="BL110" s="34" t="s">
        <v>2476</v>
      </c>
      <c r="BM110" s="34" t="s">
        <v>2476</v>
      </c>
      <c r="BN110" s="34" t="s">
        <v>2476</v>
      </c>
      <c r="BO110" s="34" t="s">
        <v>2476</v>
      </c>
      <c r="BP110" s="34" t="s">
        <v>2476</v>
      </c>
      <c r="BQ110" s="34" t="s">
        <v>2476</v>
      </c>
      <c r="BR110" s="34" t="s">
        <v>2476</v>
      </c>
      <c r="BS110" s="34" t="s">
        <v>2476</v>
      </c>
      <c r="BT110" s="34" t="s">
        <v>2476</v>
      </c>
      <c r="BU110" s="34" t="s">
        <v>2476</v>
      </c>
      <c r="BV110" s="34" t="s">
        <v>2476</v>
      </c>
      <c r="BW110" s="34" t="s">
        <v>2476</v>
      </c>
      <c r="BX110" s="34" t="s">
        <v>2476</v>
      </c>
      <c r="BY110" s="34" t="s">
        <v>2476</v>
      </c>
      <c r="BZ110" s="34" t="s">
        <v>2476</v>
      </c>
      <c r="CA110" s="34" t="s">
        <v>2476</v>
      </c>
      <c r="CB110" s="34" t="s">
        <v>2476</v>
      </c>
      <c r="CC110" s="34" t="s">
        <v>2476</v>
      </c>
      <c r="CD110" s="34" t="s">
        <v>2476</v>
      </c>
      <c r="CE110" s="34" t="s">
        <v>2476</v>
      </c>
      <c r="CF110" s="34" t="s">
        <v>2476</v>
      </c>
      <c r="CG110" s="34" t="s">
        <v>2476</v>
      </c>
      <c r="CH110" s="34" t="s">
        <v>2476</v>
      </c>
      <c r="CI110" s="34" t="s">
        <v>2476</v>
      </c>
      <c r="CJ110" s="34" t="s">
        <v>2476</v>
      </c>
      <c r="CK110" s="34" t="s">
        <v>2476</v>
      </c>
      <c r="CL110" s="34" t="s">
        <v>2476</v>
      </c>
      <c r="CM110" s="34" t="s">
        <v>2476</v>
      </c>
      <c r="CN110" s="34" t="s">
        <v>2476</v>
      </c>
      <c r="CO110" s="34" t="s">
        <v>2476</v>
      </c>
      <c r="CP110" s="34" t="s">
        <v>2476</v>
      </c>
      <c r="CQ110" s="34" t="s">
        <v>2476</v>
      </c>
      <c r="CR110" s="34" t="s">
        <v>2476</v>
      </c>
      <c r="CS110" s="34" t="s">
        <v>2476</v>
      </c>
      <c r="CT110" s="34" t="s">
        <v>2476</v>
      </c>
      <c r="CU110" s="34" t="s">
        <v>2476</v>
      </c>
      <c r="CV110" s="34" t="s">
        <v>2476</v>
      </c>
      <c r="CW110" s="34" t="s">
        <v>2476</v>
      </c>
      <c r="CX110" s="34" t="s">
        <v>2476</v>
      </c>
      <c r="CY110" s="34" t="s">
        <v>2476</v>
      </c>
      <c r="CZ110" s="34" t="s">
        <v>2476</v>
      </c>
      <c r="DA110" s="34" t="s">
        <v>2476</v>
      </c>
      <c r="DB110" s="34" t="s">
        <v>2476</v>
      </c>
      <c r="DC110" s="34" t="s">
        <v>2476</v>
      </c>
      <c r="DD110" s="34" t="s">
        <v>2476</v>
      </c>
      <c r="DE110" s="34" t="s">
        <v>2476</v>
      </c>
      <c r="DF110" s="34" t="s">
        <v>2476</v>
      </c>
      <c r="DG110" s="34" t="s">
        <v>2476</v>
      </c>
      <c r="DH110" s="34" t="s">
        <v>2476</v>
      </c>
      <c r="DI110" s="34" t="s">
        <v>2476</v>
      </c>
      <c r="DJ110" s="34" t="s">
        <v>2476</v>
      </c>
      <c r="DK110" s="34" t="s">
        <v>2476</v>
      </c>
      <c r="DL110" s="34" t="s">
        <v>2476</v>
      </c>
      <c r="DM110" s="34" t="s">
        <v>2476</v>
      </c>
      <c r="DN110" s="34" t="s">
        <v>2476</v>
      </c>
      <c r="DO110" s="34" t="s">
        <v>2476</v>
      </c>
      <c r="DP110" s="34" t="s">
        <v>2476</v>
      </c>
      <c r="DQ110" s="34" t="s">
        <v>2476</v>
      </c>
      <c r="DR110" s="34" t="s">
        <v>2476</v>
      </c>
      <c r="DS110" s="34" t="s">
        <v>2476</v>
      </c>
      <c r="DT110" s="34" t="s">
        <v>2476</v>
      </c>
      <c r="DU110" s="34" t="s">
        <v>2476</v>
      </c>
      <c r="DV110" s="34" t="s">
        <v>2476</v>
      </c>
      <c r="DW110" s="34" t="s">
        <v>2476</v>
      </c>
      <c r="DX110" s="34" t="s">
        <v>2476</v>
      </c>
      <c r="DY110" s="34" t="s">
        <v>2476</v>
      </c>
      <c r="DZ110" s="34" t="s">
        <v>2476</v>
      </c>
      <c r="EA110" s="34" t="s">
        <v>2476</v>
      </c>
      <c r="EB110" s="34" t="s">
        <v>2476</v>
      </c>
      <c r="EC110" s="34" t="s">
        <v>2476</v>
      </c>
      <c r="ED110" s="34" t="s">
        <v>2476</v>
      </c>
      <c r="EE110" s="34" t="s">
        <v>2476</v>
      </c>
      <c r="EF110" s="34" t="s">
        <v>2476</v>
      </c>
      <c r="EG110" s="34" t="s">
        <v>2476</v>
      </c>
      <c r="EH110" s="34" t="s">
        <v>2476</v>
      </c>
      <c r="EI110" s="34" t="s">
        <v>2476</v>
      </c>
      <c r="EJ110" s="34" t="s">
        <v>2476</v>
      </c>
      <c r="EK110" s="34" t="s">
        <v>2476</v>
      </c>
      <c r="EL110" s="34" t="s">
        <v>2476</v>
      </c>
      <c r="EM110" s="34" t="s">
        <v>2476</v>
      </c>
      <c r="EN110" s="34" t="s">
        <v>2476</v>
      </c>
      <c r="EO110" s="34" t="s">
        <v>2476</v>
      </c>
      <c r="EP110" s="34" t="s">
        <v>2476</v>
      </c>
      <c r="EQ110" s="34" t="s">
        <v>2476</v>
      </c>
      <c r="ER110" s="37" t="s">
        <v>2476</v>
      </c>
      <c r="ES110" s="26" t="s">
        <v>2477</v>
      </c>
    </row>
    <row r="111" spans="3:149" s="2" customFormat="1" ht="21.75" customHeight="1" x14ac:dyDescent="0.25">
      <c r="C111" s="33" t="s">
        <v>2476</v>
      </c>
      <c r="D111" s="34" t="s">
        <v>2476</v>
      </c>
      <c r="E111" s="34" t="s">
        <v>2476</v>
      </c>
      <c r="F111" s="34" t="s">
        <v>2476</v>
      </c>
      <c r="G111" s="34" t="s">
        <v>2476</v>
      </c>
      <c r="H111" s="34" t="s">
        <v>2476</v>
      </c>
      <c r="I111" s="34" t="s">
        <v>2476</v>
      </c>
      <c r="J111" s="34" t="s">
        <v>2476</v>
      </c>
      <c r="K111" s="34" t="s">
        <v>2476</v>
      </c>
      <c r="L111" s="34" t="s">
        <v>2476</v>
      </c>
      <c r="M111" s="34" t="s">
        <v>2476</v>
      </c>
      <c r="N111" s="34" t="s">
        <v>2476</v>
      </c>
      <c r="O111" s="34" t="s">
        <v>2476</v>
      </c>
      <c r="P111" s="34" t="s">
        <v>2476</v>
      </c>
      <c r="Q111" s="34" t="s">
        <v>2476</v>
      </c>
      <c r="R111" s="34" t="s">
        <v>2476</v>
      </c>
      <c r="S111" s="34" t="s">
        <v>2476</v>
      </c>
      <c r="T111" s="34" t="s">
        <v>2476</v>
      </c>
      <c r="U111" s="34" t="s">
        <v>2476</v>
      </c>
      <c r="V111" s="34" t="s">
        <v>2476</v>
      </c>
      <c r="W111" s="34" t="s">
        <v>2476</v>
      </c>
      <c r="X111" s="34" t="s">
        <v>2476</v>
      </c>
      <c r="Y111" s="34" t="s">
        <v>2476</v>
      </c>
      <c r="Z111" s="34" t="s">
        <v>2476</v>
      </c>
      <c r="AA111" s="34" t="s">
        <v>2476</v>
      </c>
      <c r="AB111" s="34" t="s">
        <v>2476</v>
      </c>
      <c r="AC111" s="34" t="s">
        <v>2476</v>
      </c>
      <c r="AD111" s="34" t="s">
        <v>2476</v>
      </c>
      <c r="AE111" s="34" t="s">
        <v>2476</v>
      </c>
      <c r="AF111" s="34" t="s">
        <v>2476</v>
      </c>
      <c r="AG111" s="34" t="s">
        <v>2476</v>
      </c>
      <c r="AH111" s="34" t="s">
        <v>2476</v>
      </c>
      <c r="AI111" s="34" t="s">
        <v>2476</v>
      </c>
      <c r="AJ111" s="34" t="s">
        <v>2476</v>
      </c>
      <c r="AK111" s="34" t="s">
        <v>2476</v>
      </c>
      <c r="AL111" s="34" t="s">
        <v>2476</v>
      </c>
      <c r="AM111" s="34" t="s">
        <v>2476</v>
      </c>
      <c r="AN111" s="34" t="s">
        <v>2476</v>
      </c>
      <c r="AO111" s="34" t="s">
        <v>2476</v>
      </c>
      <c r="AP111" s="34" t="s">
        <v>2476</v>
      </c>
      <c r="AQ111" s="34" t="s">
        <v>2476</v>
      </c>
      <c r="AR111" s="34" t="s">
        <v>2476</v>
      </c>
      <c r="AS111" s="34" t="s">
        <v>2476</v>
      </c>
      <c r="AT111" s="34" t="s">
        <v>2476</v>
      </c>
      <c r="AU111" s="34" t="s">
        <v>2476</v>
      </c>
      <c r="AV111" s="34" t="s">
        <v>2476</v>
      </c>
      <c r="AW111" s="34" t="s">
        <v>2476</v>
      </c>
      <c r="AX111" s="34" t="s">
        <v>2476</v>
      </c>
      <c r="AY111" s="34" t="s">
        <v>2476</v>
      </c>
      <c r="AZ111" s="34" t="s">
        <v>2476</v>
      </c>
      <c r="BA111" s="34" t="s">
        <v>2476</v>
      </c>
      <c r="BB111" s="34" t="s">
        <v>2476</v>
      </c>
      <c r="BC111" s="34" t="s">
        <v>2476</v>
      </c>
      <c r="BD111" s="34" t="s">
        <v>2476</v>
      </c>
      <c r="BE111" s="34" t="s">
        <v>2476</v>
      </c>
      <c r="BF111" s="34" t="s">
        <v>2476</v>
      </c>
      <c r="BG111" s="34" t="s">
        <v>2476</v>
      </c>
      <c r="BH111" s="34" t="s">
        <v>2476</v>
      </c>
      <c r="BI111" s="34" t="s">
        <v>2476</v>
      </c>
      <c r="BJ111" s="34" t="s">
        <v>2476</v>
      </c>
      <c r="BK111" s="34" t="s">
        <v>2476</v>
      </c>
      <c r="BL111" s="34" t="s">
        <v>2476</v>
      </c>
      <c r="BM111" s="34" t="s">
        <v>2476</v>
      </c>
      <c r="BN111" s="34" t="s">
        <v>2476</v>
      </c>
      <c r="BO111" s="34" t="s">
        <v>2476</v>
      </c>
      <c r="BP111" s="34" t="s">
        <v>2476</v>
      </c>
      <c r="BQ111" s="34" t="s">
        <v>2476</v>
      </c>
      <c r="BR111" s="34" t="s">
        <v>2476</v>
      </c>
      <c r="BS111" s="34" t="s">
        <v>2476</v>
      </c>
      <c r="BT111" s="34" t="s">
        <v>2476</v>
      </c>
      <c r="BU111" s="34" t="s">
        <v>2476</v>
      </c>
      <c r="BV111" s="34" t="s">
        <v>2476</v>
      </c>
      <c r="BW111" s="34" t="s">
        <v>2476</v>
      </c>
      <c r="BX111" s="34" t="s">
        <v>2476</v>
      </c>
      <c r="BY111" s="34" t="s">
        <v>2476</v>
      </c>
      <c r="BZ111" s="34" t="s">
        <v>2476</v>
      </c>
      <c r="CA111" s="34" t="s">
        <v>2476</v>
      </c>
      <c r="CB111" s="34" t="s">
        <v>2476</v>
      </c>
      <c r="CC111" s="34" t="s">
        <v>2476</v>
      </c>
      <c r="CD111" s="34" t="s">
        <v>2476</v>
      </c>
      <c r="CE111" s="34" t="s">
        <v>2476</v>
      </c>
      <c r="CF111" s="34" t="s">
        <v>2476</v>
      </c>
      <c r="CG111" s="34" t="s">
        <v>2476</v>
      </c>
      <c r="CH111" s="34" t="s">
        <v>2476</v>
      </c>
      <c r="CI111" s="34" t="s">
        <v>2476</v>
      </c>
      <c r="CJ111" s="34" t="s">
        <v>2476</v>
      </c>
      <c r="CK111" s="34" t="s">
        <v>2476</v>
      </c>
      <c r="CL111" s="34" t="s">
        <v>2476</v>
      </c>
      <c r="CM111" s="34" t="s">
        <v>2476</v>
      </c>
      <c r="CN111" s="34" t="s">
        <v>2476</v>
      </c>
      <c r="CO111" s="34" t="s">
        <v>2476</v>
      </c>
      <c r="CP111" s="34" t="s">
        <v>2476</v>
      </c>
      <c r="CQ111" s="34" t="s">
        <v>2476</v>
      </c>
      <c r="CR111" s="34" t="s">
        <v>2476</v>
      </c>
      <c r="CS111" s="34" t="s">
        <v>2476</v>
      </c>
      <c r="CT111" s="34" t="s">
        <v>2476</v>
      </c>
      <c r="CU111" s="34" t="s">
        <v>2476</v>
      </c>
      <c r="CV111" s="34" t="s">
        <v>2476</v>
      </c>
      <c r="CW111" s="34" t="s">
        <v>2476</v>
      </c>
      <c r="CX111" s="34" t="s">
        <v>2476</v>
      </c>
      <c r="CY111" s="34" t="s">
        <v>2476</v>
      </c>
      <c r="CZ111" s="34" t="s">
        <v>2476</v>
      </c>
      <c r="DA111" s="34" t="s">
        <v>2476</v>
      </c>
      <c r="DB111" s="34" t="s">
        <v>2476</v>
      </c>
      <c r="DC111" s="34" t="s">
        <v>2476</v>
      </c>
      <c r="DD111" s="34" t="s">
        <v>2476</v>
      </c>
      <c r="DE111" s="34" t="s">
        <v>2476</v>
      </c>
      <c r="DF111" s="34" t="s">
        <v>2476</v>
      </c>
      <c r="DG111" s="34" t="s">
        <v>2476</v>
      </c>
      <c r="DH111" s="34" t="s">
        <v>2476</v>
      </c>
      <c r="DI111" s="34" t="s">
        <v>2476</v>
      </c>
      <c r="DJ111" s="34" t="s">
        <v>2476</v>
      </c>
      <c r="DK111" s="34" t="s">
        <v>2476</v>
      </c>
      <c r="DL111" s="34" t="s">
        <v>2476</v>
      </c>
      <c r="DM111" s="34" t="s">
        <v>2476</v>
      </c>
      <c r="DN111" s="34" t="s">
        <v>2476</v>
      </c>
      <c r="DO111" s="34" t="s">
        <v>2476</v>
      </c>
      <c r="DP111" s="34" t="s">
        <v>2476</v>
      </c>
      <c r="DQ111" s="34" t="s">
        <v>2476</v>
      </c>
      <c r="DR111" s="34" t="s">
        <v>2476</v>
      </c>
      <c r="DS111" s="34" t="s">
        <v>2476</v>
      </c>
      <c r="DT111" s="34" t="s">
        <v>2476</v>
      </c>
      <c r="DU111" s="34" t="s">
        <v>2476</v>
      </c>
      <c r="DV111" s="34" t="s">
        <v>2476</v>
      </c>
      <c r="DW111" s="34" t="s">
        <v>2476</v>
      </c>
      <c r="DX111" s="34" t="s">
        <v>2476</v>
      </c>
      <c r="DY111" s="34" t="s">
        <v>2476</v>
      </c>
      <c r="DZ111" s="34" t="s">
        <v>2476</v>
      </c>
      <c r="EA111" s="34" t="s">
        <v>2476</v>
      </c>
      <c r="EB111" s="34" t="s">
        <v>2476</v>
      </c>
      <c r="EC111" s="34" t="s">
        <v>2476</v>
      </c>
      <c r="ED111" s="34" t="s">
        <v>2476</v>
      </c>
      <c r="EE111" s="34" t="s">
        <v>2476</v>
      </c>
      <c r="EF111" s="34" t="s">
        <v>2476</v>
      </c>
      <c r="EG111" s="34" t="s">
        <v>2476</v>
      </c>
      <c r="EH111" s="34" t="s">
        <v>2476</v>
      </c>
      <c r="EI111" s="34" t="s">
        <v>2476</v>
      </c>
      <c r="EJ111" s="34" t="s">
        <v>2476</v>
      </c>
      <c r="EK111" s="34" t="s">
        <v>2476</v>
      </c>
      <c r="EL111" s="34" t="s">
        <v>2476</v>
      </c>
      <c r="EM111" s="34" t="s">
        <v>2476</v>
      </c>
      <c r="EN111" s="34" t="s">
        <v>2476</v>
      </c>
      <c r="EO111" s="34" t="s">
        <v>2476</v>
      </c>
      <c r="EP111" s="34" t="s">
        <v>2476</v>
      </c>
      <c r="EQ111" s="34" t="s">
        <v>2476</v>
      </c>
      <c r="ER111" s="37" t="s">
        <v>2476</v>
      </c>
      <c r="ES111" s="26" t="s">
        <v>2477</v>
      </c>
    </row>
    <row r="112" spans="3:149" s="2" customFormat="1" ht="21.75" customHeight="1" x14ac:dyDescent="0.25">
      <c r="C112" s="33" t="s">
        <v>2476</v>
      </c>
      <c r="D112" s="34" t="s">
        <v>2476</v>
      </c>
      <c r="E112" s="34" t="s">
        <v>2476</v>
      </c>
      <c r="F112" s="34" t="s">
        <v>2476</v>
      </c>
      <c r="G112" s="34" t="s">
        <v>2476</v>
      </c>
      <c r="H112" s="34" t="s">
        <v>2476</v>
      </c>
      <c r="I112" s="34" t="s">
        <v>2476</v>
      </c>
      <c r="J112" s="34" t="s">
        <v>2476</v>
      </c>
      <c r="K112" s="34" t="s">
        <v>2476</v>
      </c>
      <c r="L112" s="34" t="s">
        <v>2476</v>
      </c>
      <c r="M112" s="34" t="s">
        <v>2476</v>
      </c>
      <c r="N112" s="34" t="s">
        <v>2476</v>
      </c>
      <c r="O112" s="34" t="s">
        <v>2476</v>
      </c>
      <c r="P112" s="34" t="s">
        <v>2476</v>
      </c>
      <c r="Q112" s="34" t="s">
        <v>2476</v>
      </c>
      <c r="R112" s="34" t="s">
        <v>2476</v>
      </c>
      <c r="S112" s="34" t="s">
        <v>2476</v>
      </c>
      <c r="T112" s="34" t="s">
        <v>2476</v>
      </c>
      <c r="U112" s="34" t="s">
        <v>2476</v>
      </c>
      <c r="V112" s="34" t="s">
        <v>2476</v>
      </c>
      <c r="W112" s="34" t="s">
        <v>2476</v>
      </c>
      <c r="X112" s="34" t="s">
        <v>2476</v>
      </c>
      <c r="Y112" s="34" t="s">
        <v>2476</v>
      </c>
      <c r="Z112" s="34" t="s">
        <v>2476</v>
      </c>
      <c r="AA112" s="34" t="s">
        <v>2476</v>
      </c>
      <c r="AB112" s="34" t="s">
        <v>2476</v>
      </c>
      <c r="AC112" s="34" t="s">
        <v>2476</v>
      </c>
      <c r="AD112" s="34" t="s">
        <v>2476</v>
      </c>
      <c r="AE112" s="34" t="s">
        <v>2476</v>
      </c>
      <c r="AF112" s="34" t="s">
        <v>2476</v>
      </c>
      <c r="AG112" s="34" t="s">
        <v>2476</v>
      </c>
      <c r="AH112" s="34" t="s">
        <v>2476</v>
      </c>
      <c r="AI112" s="34" t="s">
        <v>2476</v>
      </c>
      <c r="AJ112" s="34" t="s">
        <v>2476</v>
      </c>
      <c r="AK112" s="34" t="s">
        <v>2476</v>
      </c>
      <c r="AL112" s="34" t="s">
        <v>2476</v>
      </c>
      <c r="AM112" s="34" t="s">
        <v>2476</v>
      </c>
      <c r="AN112" s="34" t="s">
        <v>2476</v>
      </c>
      <c r="AO112" s="34" t="s">
        <v>2476</v>
      </c>
      <c r="AP112" s="34" t="s">
        <v>2476</v>
      </c>
      <c r="AQ112" s="34" t="s">
        <v>2476</v>
      </c>
      <c r="AR112" s="34" t="s">
        <v>2476</v>
      </c>
      <c r="AS112" s="34" t="s">
        <v>2476</v>
      </c>
      <c r="AT112" s="34" t="s">
        <v>2476</v>
      </c>
      <c r="AU112" s="34" t="s">
        <v>2476</v>
      </c>
      <c r="AV112" s="34" t="s">
        <v>2476</v>
      </c>
      <c r="AW112" s="34" t="s">
        <v>2476</v>
      </c>
      <c r="AX112" s="34" t="s">
        <v>2476</v>
      </c>
      <c r="AY112" s="34" t="s">
        <v>2476</v>
      </c>
      <c r="AZ112" s="34" t="s">
        <v>2476</v>
      </c>
      <c r="BA112" s="34" t="s">
        <v>2476</v>
      </c>
      <c r="BB112" s="34" t="s">
        <v>2476</v>
      </c>
      <c r="BC112" s="34" t="s">
        <v>2476</v>
      </c>
      <c r="BD112" s="34" t="s">
        <v>2476</v>
      </c>
      <c r="BE112" s="34" t="s">
        <v>2476</v>
      </c>
      <c r="BF112" s="34" t="s">
        <v>2476</v>
      </c>
      <c r="BG112" s="34" t="s">
        <v>2476</v>
      </c>
      <c r="BH112" s="34" t="s">
        <v>2476</v>
      </c>
      <c r="BI112" s="34" t="s">
        <v>2476</v>
      </c>
      <c r="BJ112" s="34" t="s">
        <v>2476</v>
      </c>
      <c r="BK112" s="34" t="s">
        <v>2476</v>
      </c>
      <c r="BL112" s="34" t="s">
        <v>2476</v>
      </c>
      <c r="BM112" s="34" t="s">
        <v>2476</v>
      </c>
      <c r="BN112" s="34" t="s">
        <v>2476</v>
      </c>
      <c r="BO112" s="34" t="s">
        <v>2476</v>
      </c>
      <c r="BP112" s="34" t="s">
        <v>2476</v>
      </c>
      <c r="BQ112" s="34" t="s">
        <v>2476</v>
      </c>
      <c r="BR112" s="34" t="s">
        <v>2476</v>
      </c>
      <c r="BS112" s="34" t="s">
        <v>2476</v>
      </c>
      <c r="BT112" s="34" t="s">
        <v>2476</v>
      </c>
      <c r="BU112" s="34" t="s">
        <v>2476</v>
      </c>
      <c r="BV112" s="34" t="s">
        <v>2476</v>
      </c>
      <c r="BW112" s="34" t="s">
        <v>2476</v>
      </c>
      <c r="BX112" s="34" t="s">
        <v>2476</v>
      </c>
      <c r="BY112" s="34" t="s">
        <v>2476</v>
      </c>
      <c r="BZ112" s="34" t="s">
        <v>2476</v>
      </c>
      <c r="CA112" s="34" t="s">
        <v>2476</v>
      </c>
      <c r="CB112" s="34" t="s">
        <v>2476</v>
      </c>
      <c r="CC112" s="34" t="s">
        <v>2476</v>
      </c>
      <c r="CD112" s="34" t="s">
        <v>2476</v>
      </c>
      <c r="CE112" s="34" t="s">
        <v>2476</v>
      </c>
      <c r="CF112" s="34" t="s">
        <v>2476</v>
      </c>
      <c r="CG112" s="34" t="s">
        <v>2476</v>
      </c>
      <c r="CH112" s="34" t="s">
        <v>2476</v>
      </c>
      <c r="CI112" s="34" t="s">
        <v>2476</v>
      </c>
      <c r="CJ112" s="34" t="s">
        <v>2476</v>
      </c>
      <c r="CK112" s="34" t="s">
        <v>2476</v>
      </c>
      <c r="CL112" s="34" t="s">
        <v>2476</v>
      </c>
      <c r="CM112" s="34" t="s">
        <v>2476</v>
      </c>
      <c r="CN112" s="34" t="s">
        <v>2476</v>
      </c>
      <c r="CO112" s="34" t="s">
        <v>2476</v>
      </c>
      <c r="CP112" s="34" t="s">
        <v>2476</v>
      </c>
      <c r="CQ112" s="34" t="s">
        <v>2476</v>
      </c>
      <c r="CR112" s="34" t="s">
        <v>2476</v>
      </c>
      <c r="CS112" s="34" t="s">
        <v>2476</v>
      </c>
      <c r="CT112" s="34" t="s">
        <v>2476</v>
      </c>
      <c r="CU112" s="34" t="s">
        <v>2476</v>
      </c>
      <c r="CV112" s="34" t="s">
        <v>2476</v>
      </c>
      <c r="CW112" s="34" t="s">
        <v>2476</v>
      </c>
      <c r="CX112" s="34" t="s">
        <v>2476</v>
      </c>
      <c r="CY112" s="34" t="s">
        <v>2476</v>
      </c>
      <c r="CZ112" s="34" t="s">
        <v>2476</v>
      </c>
      <c r="DA112" s="34" t="s">
        <v>2476</v>
      </c>
      <c r="DB112" s="34" t="s">
        <v>2476</v>
      </c>
      <c r="DC112" s="34" t="s">
        <v>2476</v>
      </c>
      <c r="DD112" s="34" t="s">
        <v>2476</v>
      </c>
      <c r="DE112" s="34" t="s">
        <v>2476</v>
      </c>
      <c r="DF112" s="34" t="s">
        <v>2476</v>
      </c>
      <c r="DG112" s="34" t="s">
        <v>2476</v>
      </c>
      <c r="DH112" s="34" t="s">
        <v>2476</v>
      </c>
      <c r="DI112" s="34" t="s">
        <v>2476</v>
      </c>
      <c r="DJ112" s="34" t="s">
        <v>2476</v>
      </c>
      <c r="DK112" s="34" t="s">
        <v>2476</v>
      </c>
      <c r="DL112" s="34" t="s">
        <v>2476</v>
      </c>
      <c r="DM112" s="34" t="s">
        <v>2476</v>
      </c>
      <c r="DN112" s="34" t="s">
        <v>2476</v>
      </c>
      <c r="DO112" s="34" t="s">
        <v>2476</v>
      </c>
      <c r="DP112" s="34" t="s">
        <v>2476</v>
      </c>
      <c r="DQ112" s="34" t="s">
        <v>2476</v>
      </c>
      <c r="DR112" s="34" t="s">
        <v>2476</v>
      </c>
      <c r="DS112" s="34" t="s">
        <v>2476</v>
      </c>
      <c r="DT112" s="34" t="s">
        <v>2476</v>
      </c>
      <c r="DU112" s="34" t="s">
        <v>2476</v>
      </c>
      <c r="DV112" s="34" t="s">
        <v>2476</v>
      </c>
      <c r="DW112" s="34" t="s">
        <v>2476</v>
      </c>
      <c r="DX112" s="34" t="s">
        <v>2476</v>
      </c>
      <c r="DY112" s="34" t="s">
        <v>2476</v>
      </c>
      <c r="DZ112" s="34" t="s">
        <v>2476</v>
      </c>
      <c r="EA112" s="34" t="s">
        <v>2476</v>
      </c>
      <c r="EB112" s="34" t="s">
        <v>2476</v>
      </c>
      <c r="EC112" s="34" t="s">
        <v>2476</v>
      </c>
      <c r="ED112" s="34" t="s">
        <v>2476</v>
      </c>
      <c r="EE112" s="34" t="s">
        <v>2476</v>
      </c>
      <c r="EF112" s="34" t="s">
        <v>2476</v>
      </c>
      <c r="EG112" s="34" t="s">
        <v>2476</v>
      </c>
      <c r="EH112" s="34" t="s">
        <v>2476</v>
      </c>
      <c r="EI112" s="34" t="s">
        <v>2476</v>
      </c>
      <c r="EJ112" s="34" t="s">
        <v>2476</v>
      </c>
      <c r="EK112" s="34" t="s">
        <v>2476</v>
      </c>
      <c r="EL112" s="34" t="s">
        <v>2476</v>
      </c>
      <c r="EM112" s="34" t="s">
        <v>2476</v>
      </c>
      <c r="EN112" s="34" t="s">
        <v>2476</v>
      </c>
      <c r="EO112" s="34" t="s">
        <v>2476</v>
      </c>
      <c r="EP112" s="34" t="s">
        <v>2476</v>
      </c>
      <c r="EQ112" s="34" t="s">
        <v>2476</v>
      </c>
      <c r="ER112" s="37" t="s">
        <v>2476</v>
      </c>
      <c r="ES112" s="26" t="s">
        <v>2477</v>
      </c>
    </row>
    <row r="113" spans="3:149" s="2" customFormat="1" ht="21.75" customHeight="1" x14ac:dyDescent="0.25">
      <c r="C113" s="33" t="s">
        <v>2476</v>
      </c>
      <c r="D113" s="34" t="s">
        <v>2476</v>
      </c>
      <c r="E113" s="34" t="s">
        <v>2476</v>
      </c>
      <c r="F113" s="34" t="s">
        <v>2476</v>
      </c>
      <c r="G113" s="34" t="s">
        <v>2476</v>
      </c>
      <c r="H113" s="34" t="s">
        <v>2476</v>
      </c>
      <c r="I113" s="34" t="s">
        <v>2476</v>
      </c>
      <c r="J113" s="34" t="s">
        <v>2476</v>
      </c>
      <c r="K113" s="34" t="s">
        <v>2476</v>
      </c>
      <c r="L113" s="34" t="s">
        <v>2476</v>
      </c>
      <c r="M113" s="34" t="s">
        <v>2476</v>
      </c>
      <c r="N113" s="34" t="s">
        <v>2476</v>
      </c>
      <c r="O113" s="34" t="s">
        <v>2476</v>
      </c>
      <c r="P113" s="34" t="s">
        <v>2476</v>
      </c>
      <c r="Q113" s="34" t="s">
        <v>2476</v>
      </c>
      <c r="R113" s="34" t="s">
        <v>2476</v>
      </c>
      <c r="S113" s="34" t="s">
        <v>2476</v>
      </c>
      <c r="T113" s="34" t="s">
        <v>2476</v>
      </c>
      <c r="U113" s="34" t="s">
        <v>2476</v>
      </c>
      <c r="V113" s="34" t="s">
        <v>2476</v>
      </c>
      <c r="W113" s="34" t="s">
        <v>2476</v>
      </c>
      <c r="X113" s="34" t="s">
        <v>2476</v>
      </c>
      <c r="Y113" s="34" t="s">
        <v>2476</v>
      </c>
      <c r="Z113" s="34" t="s">
        <v>2476</v>
      </c>
      <c r="AA113" s="34" t="s">
        <v>2476</v>
      </c>
      <c r="AB113" s="34" t="s">
        <v>2476</v>
      </c>
      <c r="AC113" s="34" t="s">
        <v>2476</v>
      </c>
      <c r="AD113" s="34" t="s">
        <v>2476</v>
      </c>
      <c r="AE113" s="34" t="s">
        <v>2476</v>
      </c>
      <c r="AF113" s="34" t="s">
        <v>2476</v>
      </c>
      <c r="AG113" s="34" t="s">
        <v>2476</v>
      </c>
      <c r="AH113" s="34" t="s">
        <v>2476</v>
      </c>
      <c r="AI113" s="34" t="s">
        <v>2476</v>
      </c>
      <c r="AJ113" s="34" t="s">
        <v>2476</v>
      </c>
      <c r="AK113" s="34" t="s">
        <v>2476</v>
      </c>
      <c r="AL113" s="34" t="s">
        <v>2476</v>
      </c>
      <c r="AM113" s="34" t="s">
        <v>2476</v>
      </c>
      <c r="AN113" s="34" t="s">
        <v>2476</v>
      </c>
      <c r="AO113" s="34" t="s">
        <v>2476</v>
      </c>
      <c r="AP113" s="34" t="s">
        <v>2476</v>
      </c>
      <c r="AQ113" s="34" t="s">
        <v>2476</v>
      </c>
      <c r="AR113" s="34" t="s">
        <v>2476</v>
      </c>
      <c r="AS113" s="34" t="s">
        <v>2476</v>
      </c>
      <c r="AT113" s="34" t="s">
        <v>2476</v>
      </c>
      <c r="AU113" s="34" t="s">
        <v>2476</v>
      </c>
      <c r="AV113" s="34" t="s">
        <v>2476</v>
      </c>
      <c r="AW113" s="34" t="s">
        <v>2476</v>
      </c>
      <c r="AX113" s="34" t="s">
        <v>2476</v>
      </c>
      <c r="AY113" s="34" t="s">
        <v>2476</v>
      </c>
      <c r="AZ113" s="34" t="s">
        <v>2476</v>
      </c>
      <c r="BA113" s="34" t="s">
        <v>2476</v>
      </c>
      <c r="BB113" s="34" t="s">
        <v>2476</v>
      </c>
      <c r="BC113" s="34" t="s">
        <v>2476</v>
      </c>
      <c r="BD113" s="34" t="s">
        <v>2476</v>
      </c>
      <c r="BE113" s="34" t="s">
        <v>2476</v>
      </c>
      <c r="BF113" s="34" t="s">
        <v>2476</v>
      </c>
      <c r="BG113" s="34" t="s">
        <v>2476</v>
      </c>
      <c r="BH113" s="34" t="s">
        <v>2476</v>
      </c>
      <c r="BI113" s="34" t="s">
        <v>2476</v>
      </c>
      <c r="BJ113" s="34" t="s">
        <v>2476</v>
      </c>
      <c r="BK113" s="34" t="s">
        <v>2476</v>
      </c>
      <c r="BL113" s="34" t="s">
        <v>2476</v>
      </c>
      <c r="BM113" s="34" t="s">
        <v>2476</v>
      </c>
      <c r="BN113" s="34" t="s">
        <v>2476</v>
      </c>
      <c r="BO113" s="34" t="s">
        <v>2476</v>
      </c>
      <c r="BP113" s="34" t="s">
        <v>2476</v>
      </c>
      <c r="BQ113" s="34" t="s">
        <v>2476</v>
      </c>
      <c r="BR113" s="34" t="s">
        <v>2476</v>
      </c>
      <c r="BS113" s="34" t="s">
        <v>2476</v>
      </c>
      <c r="BT113" s="34" t="s">
        <v>2476</v>
      </c>
      <c r="BU113" s="34" t="s">
        <v>2476</v>
      </c>
      <c r="BV113" s="34" t="s">
        <v>2476</v>
      </c>
      <c r="BW113" s="34" t="s">
        <v>2476</v>
      </c>
      <c r="BX113" s="34" t="s">
        <v>2476</v>
      </c>
      <c r="BY113" s="34" t="s">
        <v>2476</v>
      </c>
      <c r="BZ113" s="34" t="s">
        <v>2476</v>
      </c>
      <c r="CA113" s="34" t="s">
        <v>2476</v>
      </c>
      <c r="CB113" s="34" t="s">
        <v>2476</v>
      </c>
      <c r="CC113" s="34" t="s">
        <v>2476</v>
      </c>
      <c r="CD113" s="34" t="s">
        <v>2476</v>
      </c>
      <c r="CE113" s="34" t="s">
        <v>2476</v>
      </c>
      <c r="CF113" s="34" t="s">
        <v>2476</v>
      </c>
      <c r="CG113" s="34" t="s">
        <v>2476</v>
      </c>
      <c r="CH113" s="34" t="s">
        <v>2476</v>
      </c>
      <c r="CI113" s="34" t="s">
        <v>2476</v>
      </c>
      <c r="CJ113" s="34" t="s">
        <v>2476</v>
      </c>
      <c r="CK113" s="34" t="s">
        <v>2476</v>
      </c>
      <c r="CL113" s="34" t="s">
        <v>2476</v>
      </c>
      <c r="CM113" s="34" t="s">
        <v>2476</v>
      </c>
      <c r="CN113" s="34" t="s">
        <v>2476</v>
      </c>
      <c r="CO113" s="34" t="s">
        <v>2476</v>
      </c>
      <c r="CP113" s="34" t="s">
        <v>2476</v>
      </c>
      <c r="CQ113" s="34" t="s">
        <v>2476</v>
      </c>
      <c r="CR113" s="34" t="s">
        <v>2476</v>
      </c>
      <c r="CS113" s="34" t="s">
        <v>2476</v>
      </c>
      <c r="CT113" s="34" t="s">
        <v>2476</v>
      </c>
      <c r="CU113" s="34" t="s">
        <v>2476</v>
      </c>
      <c r="CV113" s="34" t="s">
        <v>2476</v>
      </c>
      <c r="CW113" s="34" t="s">
        <v>2476</v>
      </c>
      <c r="CX113" s="34" t="s">
        <v>2476</v>
      </c>
      <c r="CY113" s="34" t="s">
        <v>2476</v>
      </c>
      <c r="CZ113" s="34" t="s">
        <v>2476</v>
      </c>
      <c r="DA113" s="34" t="s">
        <v>2476</v>
      </c>
      <c r="DB113" s="34" t="s">
        <v>2476</v>
      </c>
      <c r="DC113" s="34" t="s">
        <v>2476</v>
      </c>
      <c r="DD113" s="34" t="s">
        <v>2476</v>
      </c>
      <c r="DE113" s="34" t="s">
        <v>2476</v>
      </c>
      <c r="DF113" s="34" t="s">
        <v>2476</v>
      </c>
      <c r="DG113" s="34" t="s">
        <v>2476</v>
      </c>
      <c r="DH113" s="34" t="s">
        <v>2476</v>
      </c>
      <c r="DI113" s="34" t="s">
        <v>2476</v>
      </c>
      <c r="DJ113" s="34" t="s">
        <v>2476</v>
      </c>
      <c r="DK113" s="34" t="s">
        <v>2476</v>
      </c>
      <c r="DL113" s="34" t="s">
        <v>2476</v>
      </c>
      <c r="DM113" s="34" t="s">
        <v>2476</v>
      </c>
      <c r="DN113" s="34" t="s">
        <v>2476</v>
      </c>
      <c r="DO113" s="34" t="s">
        <v>2476</v>
      </c>
      <c r="DP113" s="34" t="s">
        <v>2476</v>
      </c>
      <c r="DQ113" s="34" t="s">
        <v>2476</v>
      </c>
      <c r="DR113" s="34" t="s">
        <v>2476</v>
      </c>
      <c r="DS113" s="34" t="s">
        <v>2476</v>
      </c>
      <c r="DT113" s="34" t="s">
        <v>2476</v>
      </c>
      <c r="DU113" s="34" t="s">
        <v>2476</v>
      </c>
      <c r="DV113" s="34" t="s">
        <v>2476</v>
      </c>
      <c r="DW113" s="34" t="s">
        <v>2476</v>
      </c>
      <c r="DX113" s="34" t="s">
        <v>2476</v>
      </c>
      <c r="DY113" s="34" t="s">
        <v>2476</v>
      </c>
      <c r="DZ113" s="34" t="s">
        <v>2476</v>
      </c>
      <c r="EA113" s="34" t="s">
        <v>2476</v>
      </c>
      <c r="EB113" s="34" t="s">
        <v>2476</v>
      </c>
      <c r="EC113" s="34" t="s">
        <v>2476</v>
      </c>
      <c r="ED113" s="34" t="s">
        <v>2476</v>
      </c>
      <c r="EE113" s="34" t="s">
        <v>2476</v>
      </c>
      <c r="EF113" s="34" t="s">
        <v>2476</v>
      </c>
      <c r="EG113" s="34" t="s">
        <v>2476</v>
      </c>
      <c r="EH113" s="34" t="s">
        <v>2476</v>
      </c>
      <c r="EI113" s="34" t="s">
        <v>2476</v>
      </c>
      <c r="EJ113" s="34" t="s">
        <v>2476</v>
      </c>
      <c r="EK113" s="34" t="s">
        <v>2476</v>
      </c>
      <c r="EL113" s="34" t="s">
        <v>2476</v>
      </c>
      <c r="EM113" s="34" t="s">
        <v>2476</v>
      </c>
      <c r="EN113" s="34" t="s">
        <v>2476</v>
      </c>
      <c r="EO113" s="34" t="s">
        <v>2476</v>
      </c>
      <c r="EP113" s="34" t="s">
        <v>2476</v>
      </c>
      <c r="EQ113" s="34" t="s">
        <v>2476</v>
      </c>
      <c r="ER113" s="37" t="s">
        <v>2476</v>
      </c>
      <c r="ES113" s="26" t="s">
        <v>2477</v>
      </c>
    </row>
    <row r="114" spans="3:149" s="2" customFormat="1" ht="21.75" customHeight="1" x14ac:dyDescent="0.25">
      <c r="C114" s="33" t="s">
        <v>2476</v>
      </c>
      <c r="D114" s="34" t="s">
        <v>2476</v>
      </c>
      <c r="E114" s="34" t="s">
        <v>2476</v>
      </c>
      <c r="F114" s="34" t="s">
        <v>2476</v>
      </c>
      <c r="G114" s="34" t="s">
        <v>2476</v>
      </c>
      <c r="H114" s="34" t="s">
        <v>2476</v>
      </c>
      <c r="I114" s="34" t="s">
        <v>2476</v>
      </c>
      <c r="J114" s="34" t="s">
        <v>2476</v>
      </c>
      <c r="K114" s="34" t="s">
        <v>2476</v>
      </c>
      <c r="L114" s="34" t="s">
        <v>2476</v>
      </c>
      <c r="M114" s="34" t="s">
        <v>2476</v>
      </c>
      <c r="N114" s="34" t="s">
        <v>2476</v>
      </c>
      <c r="O114" s="34" t="s">
        <v>2476</v>
      </c>
      <c r="P114" s="34" t="s">
        <v>2476</v>
      </c>
      <c r="Q114" s="34" t="s">
        <v>2476</v>
      </c>
      <c r="R114" s="34" t="s">
        <v>2476</v>
      </c>
      <c r="S114" s="34" t="s">
        <v>2476</v>
      </c>
      <c r="T114" s="34" t="s">
        <v>2476</v>
      </c>
      <c r="U114" s="34" t="s">
        <v>2476</v>
      </c>
      <c r="V114" s="34" t="s">
        <v>2476</v>
      </c>
      <c r="W114" s="34" t="s">
        <v>2476</v>
      </c>
      <c r="X114" s="34" t="s">
        <v>2476</v>
      </c>
      <c r="Y114" s="34" t="s">
        <v>2476</v>
      </c>
      <c r="Z114" s="34" t="s">
        <v>2476</v>
      </c>
      <c r="AA114" s="34" t="s">
        <v>2476</v>
      </c>
      <c r="AB114" s="34" t="s">
        <v>2476</v>
      </c>
      <c r="AC114" s="34" t="s">
        <v>2476</v>
      </c>
      <c r="AD114" s="34" t="s">
        <v>2476</v>
      </c>
      <c r="AE114" s="34" t="s">
        <v>2476</v>
      </c>
      <c r="AF114" s="34" t="s">
        <v>2476</v>
      </c>
      <c r="AG114" s="34" t="s">
        <v>2476</v>
      </c>
      <c r="AH114" s="34" t="s">
        <v>2476</v>
      </c>
      <c r="AI114" s="34" t="s">
        <v>2476</v>
      </c>
      <c r="AJ114" s="34" t="s">
        <v>2476</v>
      </c>
      <c r="AK114" s="34" t="s">
        <v>2476</v>
      </c>
      <c r="AL114" s="34" t="s">
        <v>2476</v>
      </c>
      <c r="AM114" s="34" t="s">
        <v>2476</v>
      </c>
      <c r="AN114" s="34" t="s">
        <v>2476</v>
      </c>
      <c r="AO114" s="34" t="s">
        <v>2476</v>
      </c>
      <c r="AP114" s="34" t="s">
        <v>2476</v>
      </c>
      <c r="AQ114" s="34" t="s">
        <v>2476</v>
      </c>
      <c r="AR114" s="34" t="s">
        <v>2476</v>
      </c>
      <c r="AS114" s="34" t="s">
        <v>2476</v>
      </c>
      <c r="AT114" s="34" t="s">
        <v>2476</v>
      </c>
      <c r="AU114" s="34" t="s">
        <v>2476</v>
      </c>
      <c r="AV114" s="34" t="s">
        <v>2476</v>
      </c>
      <c r="AW114" s="34" t="s">
        <v>2476</v>
      </c>
      <c r="AX114" s="34" t="s">
        <v>2476</v>
      </c>
      <c r="AY114" s="34" t="s">
        <v>2476</v>
      </c>
      <c r="AZ114" s="34" t="s">
        <v>2476</v>
      </c>
      <c r="BA114" s="34" t="s">
        <v>2476</v>
      </c>
      <c r="BB114" s="34" t="s">
        <v>2476</v>
      </c>
      <c r="BC114" s="34" t="s">
        <v>2476</v>
      </c>
      <c r="BD114" s="34" t="s">
        <v>2476</v>
      </c>
      <c r="BE114" s="34" t="s">
        <v>2476</v>
      </c>
      <c r="BF114" s="34" t="s">
        <v>2476</v>
      </c>
      <c r="BG114" s="34" t="s">
        <v>2476</v>
      </c>
      <c r="BH114" s="34" t="s">
        <v>2476</v>
      </c>
      <c r="BI114" s="34" t="s">
        <v>2476</v>
      </c>
      <c r="BJ114" s="34" t="s">
        <v>2476</v>
      </c>
      <c r="BK114" s="34" t="s">
        <v>2476</v>
      </c>
      <c r="BL114" s="34" t="s">
        <v>2476</v>
      </c>
      <c r="BM114" s="34" t="s">
        <v>2476</v>
      </c>
      <c r="BN114" s="34" t="s">
        <v>2476</v>
      </c>
      <c r="BO114" s="34" t="s">
        <v>2476</v>
      </c>
      <c r="BP114" s="34" t="s">
        <v>2476</v>
      </c>
      <c r="BQ114" s="34" t="s">
        <v>2476</v>
      </c>
      <c r="BR114" s="34" t="s">
        <v>2476</v>
      </c>
      <c r="BS114" s="34" t="s">
        <v>2476</v>
      </c>
      <c r="BT114" s="34" t="s">
        <v>2476</v>
      </c>
      <c r="BU114" s="34" t="s">
        <v>2476</v>
      </c>
      <c r="BV114" s="34" t="s">
        <v>2476</v>
      </c>
      <c r="BW114" s="34" t="s">
        <v>2476</v>
      </c>
      <c r="BX114" s="34" t="s">
        <v>2476</v>
      </c>
      <c r="BY114" s="34" t="s">
        <v>2476</v>
      </c>
      <c r="BZ114" s="34" t="s">
        <v>2476</v>
      </c>
      <c r="CA114" s="34" t="s">
        <v>2476</v>
      </c>
      <c r="CB114" s="34" t="s">
        <v>2476</v>
      </c>
      <c r="CC114" s="34" t="s">
        <v>2476</v>
      </c>
      <c r="CD114" s="34" t="s">
        <v>2476</v>
      </c>
      <c r="CE114" s="34" t="s">
        <v>2476</v>
      </c>
      <c r="CF114" s="34" t="s">
        <v>2476</v>
      </c>
      <c r="CG114" s="34" t="s">
        <v>2476</v>
      </c>
      <c r="CH114" s="34" t="s">
        <v>2476</v>
      </c>
      <c r="CI114" s="34" t="s">
        <v>2476</v>
      </c>
      <c r="CJ114" s="34" t="s">
        <v>2476</v>
      </c>
      <c r="CK114" s="34" t="s">
        <v>2476</v>
      </c>
      <c r="CL114" s="34" t="s">
        <v>2476</v>
      </c>
      <c r="CM114" s="34" t="s">
        <v>2476</v>
      </c>
      <c r="CN114" s="34" t="s">
        <v>2476</v>
      </c>
      <c r="CO114" s="34" t="s">
        <v>2476</v>
      </c>
      <c r="CP114" s="34" t="s">
        <v>2476</v>
      </c>
      <c r="CQ114" s="34" t="s">
        <v>2476</v>
      </c>
      <c r="CR114" s="34" t="s">
        <v>2476</v>
      </c>
      <c r="CS114" s="34" t="s">
        <v>2476</v>
      </c>
      <c r="CT114" s="34" t="s">
        <v>2476</v>
      </c>
      <c r="CU114" s="34" t="s">
        <v>2476</v>
      </c>
      <c r="CV114" s="34" t="s">
        <v>2476</v>
      </c>
      <c r="CW114" s="34" t="s">
        <v>2476</v>
      </c>
      <c r="CX114" s="34" t="s">
        <v>2476</v>
      </c>
      <c r="CY114" s="34" t="s">
        <v>2476</v>
      </c>
      <c r="CZ114" s="34" t="s">
        <v>2476</v>
      </c>
      <c r="DA114" s="34" t="s">
        <v>2476</v>
      </c>
      <c r="DB114" s="34" t="s">
        <v>2476</v>
      </c>
      <c r="DC114" s="34" t="s">
        <v>2476</v>
      </c>
      <c r="DD114" s="34" t="s">
        <v>2476</v>
      </c>
      <c r="DE114" s="34" t="s">
        <v>2476</v>
      </c>
      <c r="DF114" s="34" t="s">
        <v>2476</v>
      </c>
      <c r="DG114" s="34" t="s">
        <v>2476</v>
      </c>
      <c r="DH114" s="34" t="s">
        <v>2476</v>
      </c>
      <c r="DI114" s="34" t="s">
        <v>2476</v>
      </c>
      <c r="DJ114" s="34" t="s">
        <v>2476</v>
      </c>
      <c r="DK114" s="34" t="s">
        <v>2476</v>
      </c>
      <c r="DL114" s="34" t="s">
        <v>2476</v>
      </c>
      <c r="DM114" s="34" t="s">
        <v>2476</v>
      </c>
      <c r="DN114" s="34" t="s">
        <v>2476</v>
      </c>
      <c r="DO114" s="34" t="s">
        <v>2476</v>
      </c>
      <c r="DP114" s="34" t="s">
        <v>2476</v>
      </c>
      <c r="DQ114" s="34" t="s">
        <v>2476</v>
      </c>
      <c r="DR114" s="34" t="s">
        <v>2476</v>
      </c>
      <c r="DS114" s="34" t="s">
        <v>2476</v>
      </c>
      <c r="DT114" s="34" t="s">
        <v>2476</v>
      </c>
      <c r="DU114" s="34" t="s">
        <v>2476</v>
      </c>
      <c r="DV114" s="34" t="s">
        <v>2476</v>
      </c>
      <c r="DW114" s="34" t="s">
        <v>2476</v>
      </c>
      <c r="DX114" s="34" t="s">
        <v>2476</v>
      </c>
      <c r="DY114" s="34" t="s">
        <v>2476</v>
      </c>
      <c r="DZ114" s="34" t="s">
        <v>2476</v>
      </c>
      <c r="EA114" s="34" t="s">
        <v>2476</v>
      </c>
      <c r="EB114" s="34" t="s">
        <v>2476</v>
      </c>
      <c r="EC114" s="34" t="s">
        <v>2476</v>
      </c>
      <c r="ED114" s="34" t="s">
        <v>2476</v>
      </c>
      <c r="EE114" s="34" t="s">
        <v>2476</v>
      </c>
      <c r="EF114" s="34" t="s">
        <v>2476</v>
      </c>
      <c r="EG114" s="34" t="s">
        <v>2476</v>
      </c>
      <c r="EH114" s="34" t="s">
        <v>2476</v>
      </c>
      <c r="EI114" s="34" t="s">
        <v>2476</v>
      </c>
      <c r="EJ114" s="34" t="s">
        <v>2476</v>
      </c>
      <c r="EK114" s="34" t="s">
        <v>2476</v>
      </c>
      <c r="EL114" s="34" t="s">
        <v>2476</v>
      </c>
      <c r="EM114" s="34" t="s">
        <v>2476</v>
      </c>
      <c r="EN114" s="34" t="s">
        <v>2476</v>
      </c>
      <c r="EO114" s="34" t="s">
        <v>2476</v>
      </c>
      <c r="EP114" s="34" t="s">
        <v>2476</v>
      </c>
      <c r="EQ114" s="34" t="s">
        <v>2476</v>
      </c>
      <c r="ER114" s="37" t="s">
        <v>2476</v>
      </c>
      <c r="ES114" s="26" t="s">
        <v>2477</v>
      </c>
    </row>
    <row r="115" spans="3:149" s="2" customFormat="1" ht="21.75" customHeight="1" x14ac:dyDescent="0.25">
      <c r="C115" s="33" t="s">
        <v>2476</v>
      </c>
      <c r="D115" s="34" t="s">
        <v>2476</v>
      </c>
      <c r="E115" s="34" t="s">
        <v>2476</v>
      </c>
      <c r="F115" s="34" t="s">
        <v>2476</v>
      </c>
      <c r="G115" s="34" t="s">
        <v>2476</v>
      </c>
      <c r="H115" s="34" t="s">
        <v>2476</v>
      </c>
      <c r="I115" s="34" t="s">
        <v>2476</v>
      </c>
      <c r="J115" s="34" t="s">
        <v>2476</v>
      </c>
      <c r="K115" s="34" t="s">
        <v>2476</v>
      </c>
      <c r="L115" s="34" t="s">
        <v>2476</v>
      </c>
      <c r="M115" s="34" t="s">
        <v>2476</v>
      </c>
      <c r="N115" s="34" t="s">
        <v>2476</v>
      </c>
      <c r="O115" s="34" t="s">
        <v>2476</v>
      </c>
      <c r="P115" s="34" t="s">
        <v>2476</v>
      </c>
      <c r="Q115" s="34" t="s">
        <v>2476</v>
      </c>
      <c r="R115" s="34" t="s">
        <v>2476</v>
      </c>
      <c r="S115" s="34" t="s">
        <v>2476</v>
      </c>
      <c r="T115" s="34" t="s">
        <v>2476</v>
      </c>
      <c r="U115" s="34" t="s">
        <v>2476</v>
      </c>
      <c r="V115" s="34" t="s">
        <v>2476</v>
      </c>
      <c r="W115" s="34" t="s">
        <v>2476</v>
      </c>
      <c r="X115" s="34" t="s">
        <v>2476</v>
      </c>
      <c r="Y115" s="34" t="s">
        <v>2476</v>
      </c>
      <c r="Z115" s="34" t="s">
        <v>2476</v>
      </c>
      <c r="AA115" s="34" t="s">
        <v>2476</v>
      </c>
      <c r="AB115" s="34" t="s">
        <v>2476</v>
      </c>
      <c r="AC115" s="34" t="s">
        <v>2476</v>
      </c>
      <c r="AD115" s="34" t="s">
        <v>2476</v>
      </c>
      <c r="AE115" s="34" t="s">
        <v>2476</v>
      </c>
      <c r="AF115" s="34" t="s">
        <v>2476</v>
      </c>
      <c r="AG115" s="34" t="s">
        <v>2476</v>
      </c>
      <c r="AH115" s="34" t="s">
        <v>2476</v>
      </c>
      <c r="AI115" s="34" t="s">
        <v>2476</v>
      </c>
      <c r="AJ115" s="34" t="s">
        <v>2476</v>
      </c>
      <c r="AK115" s="34" t="s">
        <v>2476</v>
      </c>
      <c r="AL115" s="34" t="s">
        <v>2476</v>
      </c>
      <c r="AM115" s="34" t="s">
        <v>2476</v>
      </c>
      <c r="AN115" s="34" t="s">
        <v>2476</v>
      </c>
      <c r="AO115" s="34" t="s">
        <v>2476</v>
      </c>
      <c r="AP115" s="34" t="s">
        <v>2476</v>
      </c>
      <c r="AQ115" s="34" t="s">
        <v>2476</v>
      </c>
      <c r="AR115" s="34" t="s">
        <v>2476</v>
      </c>
      <c r="AS115" s="34" t="s">
        <v>2476</v>
      </c>
      <c r="AT115" s="34" t="s">
        <v>2476</v>
      </c>
      <c r="AU115" s="34" t="s">
        <v>2476</v>
      </c>
      <c r="AV115" s="34" t="s">
        <v>2476</v>
      </c>
      <c r="AW115" s="34" t="s">
        <v>2476</v>
      </c>
      <c r="AX115" s="34" t="s">
        <v>2476</v>
      </c>
      <c r="AY115" s="34" t="s">
        <v>2476</v>
      </c>
      <c r="AZ115" s="34" t="s">
        <v>2476</v>
      </c>
      <c r="BA115" s="34" t="s">
        <v>2476</v>
      </c>
      <c r="BB115" s="34" t="s">
        <v>2476</v>
      </c>
      <c r="BC115" s="34" t="s">
        <v>2476</v>
      </c>
      <c r="BD115" s="34" t="s">
        <v>2476</v>
      </c>
      <c r="BE115" s="34" t="s">
        <v>2476</v>
      </c>
      <c r="BF115" s="34" t="s">
        <v>2476</v>
      </c>
      <c r="BG115" s="34" t="s">
        <v>2476</v>
      </c>
      <c r="BH115" s="34" t="s">
        <v>2476</v>
      </c>
      <c r="BI115" s="34" t="s">
        <v>2476</v>
      </c>
      <c r="BJ115" s="34" t="s">
        <v>2476</v>
      </c>
      <c r="BK115" s="34" t="s">
        <v>2476</v>
      </c>
      <c r="BL115" s="34" t="s">
        <v>2476</v>
      </c>
      <c r="BM115" s="34" t="s">
        <v>2476</v>
      </c>
      <c r="BN115" s="34" t="s">
        <v>2476</v>
      </c>
      <c r="BO115" s="34" t="s">
        <v>2476</v>
      </c>
      <c r="BP115" s="34" t="s">
        <v>2476</v>
      </c>
      <c r="BQ115" s="34" t="s">
        <v>2476</v>
      </c>
      <c r="BR115" s="34" t="s">
        <v>2476</v>
      </c>
      <c r="BS115" s="34" t="s">
        <v>2476</v>
      </c>
      <c r="BT115" s="34" t="s">
        <v>2476</v>
      </c>
      <c r="BU115" s="34" t="s">
        <v>2476</v>
      </c>
      <c r="BV115" s="34" t="s">
        <v>2476</v>
      </c>
      <c r="BW115" s="34" t="s">
        <v>2476</v>
      </c>
      <c r="BX115" s="34" t="s">
        <v>2476</v>
      </c>
      <c r="BY115" s="34" t="s">
        <v>2476</v>
      </c>
      <c r="BZ115" s="34" t="s">
        <v>2476</v>
      </c>
      <c r="CA115" s="34" t="s">
        <v>2476</v>
      </c>
      <c r="CB115" s="34" t="s">
        <v>2476</v>
      </c>
      <c r="CC115" s="34" t="s">
        <v>2476</v>
      </c>
      <c r="CD115" s="34" t="s">
        <v>2476</v>
      </c>
      <c r="CE115" s="34" t="s">
        <v>2476</v>
      </c>
      <c r="CF115" s="34" t="s">
        <v>2476</v>
      </c>
      <c r="CG115" s="34" t="s">
        <v>2476</v>
      </c>
      <c r="CH115" s="34" t="s">
        <v>2476</v>
      </c>
      <c r="CI115" s="34" t="s">
        <v>2476</v>
      </c>
      <c r="CJ115" s="34" t="s">
        <v>2476</v>
      </c>
      <c r="CK115" s="34" t="s">
        <v>2476</v>
      </c>
      <c r="CL115" s="34" t="s">
        <v>2476</v>
      </c>
      <c r="CM115" s="34" t="s">
        <v>2476</v>
      </c>
      <c r="CN115" s="34" t="s">
        <v>2476</v>
      </c>
      <c r="CO115" s="34" t="s">
        <v>2476</v>
      </c>
      <c r="CP115" s="34" t="s">
        <v>2476</v>
      </c>
      <c r="CQ115" s="34" t="s">
        <v>2476</v>
      </c>
      <c r="CR115" s="34" t="s">
        <v>2476</v>
      </c>
      <c r="CS115" s="34" t="s">
        <v>2476</v>
      </c>
      <c r="CT115" s="34" t="s">
        <v>2476</v>
      </c>
      <c r="CU115" s="34" t="s">
        <v>2476</v>
      </c>
      <c r="CV115" s="34" t="s">
        <v>2476</v>
      </c>
      <c r="CW115" s="34" t="s">
        <v>2476</v>
      </c>
      <c r="CX115" s="34" t="s">
        <v>2476</v>
      </c>
      <c r="CY115" s="34" t="s">
        <v>2476</v>
      </c>
      <c r="CZ115" s="34" t="s">
        <v>2476</v>
      </c>
      <c r="DA115" s="34" t="s">
        <v>2476</v>
      </c>
      <c r="DB115" s="34" t="s">
        <v>2476</v>
      </c>
      <c r="DC115" s="34" t="s">
        <v>2476</v>
      </c>
      <c r="DD115" s="34" t="s">
        <v>2476</v>
      </c>
      <c r="DE115" s="34" t="s">
        <v>2476</v>
      </c>
      <c r="DF115" s="34" t="s">
        <v>2476</v>
      </c>
      <c r="DG115" s="34" t="s">
        <v>2476</v>
      </c>
      <c r="DH115" s="34" t="s">
        <v>2476</v>
      </c>
      <c r="DI115" s="34" t="s">
        <v>2476</v>
      </c>
      <c r="DJ115" s="34" t="s">
        <v>2476</v>
      </c>
      <c r="DK115" s="34" t="s">
        <v>2476</v>
      </c>
      <c r="DL115" s="34" t="s">
        <v>2476</v>
      </c>
      <c r="DM115" s="34" t="s">
        <v>2476</v>
      </c>
      <c r="DN115" s="34" t="s">
        <v>2476</v>
      </c>
      <c r="DO115" s="34" t="s">
        <v>2476</v>
      </c>
      <c r="DP115" s="34" t="s">
        <v>2476</v>
      </c>
      <c r="DQ115" s="34" t="s">
        <v>2476</v>
      </c>
      <c r="DR115" s="34" t="s">
        <v>2476</v>
      </c>
      <c r="DS115" s="34" t="s">
        <v>2476</v>
      </c>
      <c r="DT115" s="34" t="s">
        <v>2476</v>
      </c>
      <c r="DU115" s="34" t="s">
        <v>2476</v>
      </c>
      <c r="DV115" s="34" t="s">
        <v>2476</v>
      </c>
      <c r="DW115" s="34" t="s">
        <v>2476</v>
      </c>
      <c r="DX115" s="34" t="s">
        <v>2476</v>
      </c>
      <c r="DY115" s="34" t="s">
        <v>2476</v>
      </c>
      <c r="DZ115" s="34" t="s">
        <v>2476</v>
      </c>
      <c r="EA115" s="34" t="s">
        <v>2476</v>
      </c>
      <c r="EB115" s="34" t="s">
        <v>2476</v>
      </c>
      <c r="EC115" s="34" t="s">
        <v>2476</v>
      </c>
      <c r="ED115" s="34" t="s">
        <v>2476</v>
      </c>
      <c r="EE115" s="34" t="s">
        <v>2476</v>
      </c>
      <c r="EF115" s="34" t="s">
        <v>2476</v>
      </c>
      <c r="EG115" s="34" t="s">
        <v>2476</v>
      </c>
      <c r="EH115" s="34" t="s">
        <v>2476</v>
      </c>
      <c r="EI115" s="34" t="s">
        <v>2476</v>
      </c>
      <c r="EJ115" s="34" t="s">
        <v>2476</v>
      </c>
      <c r="EK115" s="34" t="s">
        <v>2476</v>
      </c>
      <c r="EL115" s="34" t="s">
        <v>2476</v>
      </c>
      <c r="EM115" s="34" t="s">
        <v>2476</v>
      </c>
      <c r="EN115" s="34" t="s">
        <v>2476</v>
      </c>
      <c r="EO115" s="34" t="s">
        <v>2476</v>
      </c>
      <c r="EP115" s="34" t="s">
        <v>2476</v>
      </c>
      <c r="EQ115" s="34" t="s">
        <v>2476</v>
      </c>
      <c r="ER115" s="37" t="s">
        <v>2476</v>
      </c>
      <c r="ES115" s="26" t="s">
        <v>2477</v>
      </c>
    </row>
    <row r="116" spans="3:149" s="2" customFormat="1" ht="21.75" customHeight="1" x14ac:dyDescent="0.25">
      <c r="C116" s="33" t="s">
        <v>2476</v>
      </c>
      <c r="D116" s="34" t="s">
        <v>2476</v>
      </c>
      <c r="E116" s="34" t="s">
        <v>2476</v>
      </c>
      <c r="F116" s="34" t="s">
        <v>2476</v>
      </c>
      <c r="G116" s="34" t="s">
        <v>2476</v>
      </c>
      <c r="H116" s="34" t="s">
        <v>2476</v>
      </c>
      <c r="I116" s="34" t="s">
        <v>2476</v>
      </c>
      <c r="J116" s="34" t="s">
        <v>2476</v>
      </c>
      <c r="K116" s="34" t="s">
        <v>2476</v>
      </c>
      <c r="L116" s="34" t="s">
        <v>2476</v>
      </c>
      <c r="M116" s="34" t="s">
        <v>2476</v>
      </c>
      <c r="N116" s="34" t="s">
        <v>2476</v>
      </c>
      <c r="O116" s="34" t="s">
        <v>2476</v>
      </c>
      <c r="P116" s="34" t="s">
        <v>2476</v>
      </c>
      <c r="Q116" s="34" t="s">
        <v>2476</v>
      </c>
      <c r="R116" s="34" t="s">
        <v>2476</v>
      </c>
      <c r="S116" s="34" t="s">
        <v>2476</v>
      </c>
      <c r="T116" s="34" t="s">
        <v>2476</v>
      </c>
      <c r="U116" s="34" t="s">
        <v>2476</v>
      </c>
      <c r="V116" s="34" t="s">
        <v>2476</v>
      </c>
      <c r="W116" s="34" t="s">
        <v>2476</v>
      </c>
      <c r="X116" s="34" t="s">
        <v>2476</v>
      </c>
      <c r="Y116" s="34" t="s">
        <v>2476</v>
      </c>
      <c r="Z116" s="34" t="s">
        <v>2476</v>
      </c>
      <c r="AA116" s="34" t="s">
        <v>2476</v>
      </c>
      <c r="AB116" s="34" t="s">
        <v>2476</v>
      </c>
      <c r="AC116" s="34" t="s">
        <v>2476</v>
      </c>
      <c r="AD116" s="34" t="s">
        <v>2476</v>
      </c>
      <c r="AE116" s="34" t="s">
        <v>2476</v>
      </c>
      <c r="AF116" s="34" t="s">
        <v>2476</v>
      </c>
      <c r="AG116" s="34" t="s">
        <v>2476</v>
      </c>
      <c r="AH116" s="34" t="s">
        <v>2476</v>
      </c>
      <c r="AI116" s="34" t="s">
        <v>2476</v>
      </c>
      <c r="AJ116" s="34" t="s">
        <v>2476</v>
      </c>
      <c r="AK116" s="34" t="s">
        <v>2476</v>
      </c>
      <c r="AL116" s="34" t="s">
        <v>2476</v>
      </c>
      <c r="AM116" s="34" t="s">
        <v>2476</v>
      </c>
      <c r="AN116" s="34" t="s">
        <v>2476</v>
      </c>
      <c r="AO116" s="34" t="s">
        <v>2476</v>
      </c>
      <c r="AP116" s="34" t="s">
        <v>2476</v>
      </c>
      <c r="AQ116" s="34" t="s">
        <v>2476</v>
      </c>
      <c r="AR116" s="34" t="s">
        <v>2476</v>
      </c>
      <c r="AS116" s="34" t="s">
        <v>2476</v>
      </c>
      <c r="AT116" s="34" t="s">
        <v>2476</v>
      </c>
      <c r="AU116" s="34" t="s">
        <v>2476</v>
      </c>
      <c r="AV116" s="34" t="s">
        <v>2476</v>
      </c>
      <c r="AW116" s="34" t="s">
        <v>2476</v>
      </c>
      <c r="AX116" s="34" t="s">
        <v>2476</v>
      </c>
      <c r="AY116" s="34" t="s">
        <v>2476</v>
      </c>
      <c r="AZ116" s="34" t="s">
        <v>2476</v>
      </c>
      <c r="BA116" s="34" t="s">
        <v>2476</v>
      </c>
      <c r="BB116" s="34" t="s">
        <v>2476</v>
      </c>
      <c r="BC116" s="34" t="s">
        <v>2476</v>
      </c>
      <c r="BD116" s="34" t="s">
        <v>2476</v>
      </c>
      <c r="BE116" s="34" t="s">
        <v>2476</v>
      </c>
      <c r="BF116" s="34" t="s">
        <v>2476</v>
      </c>
      <c r="BG116" s="34" t="s">
        <v>2476</v>
      </c>
      <c r="BH116" s="34" t="s">
        <v>2476</v>
      </c>
      <c r="BI116" s="34" t="s">
        <v>2476</v>
      </c>
      <c r="BJ116" s="34" t="s">
        <v>2476</v>
      </c>
      <c r="BK116" s="34" t="s">
        <v>2476</v>
      </c>
      <c r="BL116" s="34" t="s">
        <v>2476</v>
      </c>
      <c r="BM116" s="34" t="s">
        <v>2476</v>
      </c>
      <c r="BN116" s="34" t="s">
        <v>2476</v>
      </c>
      <c r="BO116" s="34" t="s">
        <v>2476</v>
      </c>
      <c r="BP116" s="34" t="s">
        <v>2476</v>
      </c>
      <c r="BQ116" s="34" t="s">
        <v>2476</v>
      </c>
      <c r="BR116" s="34" t="s">
        <v>2476</v>
      </c>
      <c r="BS116" s="34" t="s">
        <v>2476</v>
      </c>
      <c r="BT116" s="34" t="s">
        <v>2476</v>
      </c>
      <c r="BU116" s="34" t="s">
        <v>2476</v>
      </c>
      <c r="BV116" s="34" t="s">
        <v>2476</v>
      </c>
      <c r="BW116" s="34" t="s">
        <v>2476</v>
      </c>
      <c r="BX116" s="34" t="s">
        <v>2476</v>
      </c>
      <c r="BY116" s="34" t="s">
        <v>2476</v>
      </c>
      <c r="BZ116" s="34" t="s">
        <v>2476</v>
      </c>
      <c r="CA116" s="34" t="s">
        <v>2476</v>
      </c>
      <c r="CB116" s="34" t="s">
        <v>2476</v>
      </c>
      <c r="CC116" s="34" t="s">
        <v>2476</v>
      </c>
      <c r="CD116" s="34" t="s">
        <v>2476</v>
      </c>
      <c r="CE116" s="34" t="s">
        <v>2476</v>
      </c>
      <c r="CF116" s="34" t="s">
        <v>2476</v>
      </c>
      <c r="CG116" s="34" t="s">
        <v>2476</v>
      </c>
      <c r="CH116" s="34" t="s">
        <v>2476</v>
      </c>
      <c r="CI116" s="34" t="s">
        <v>2476</v>
      </c>
      <c r="CJ116" s="34" t="s">
        <v>2476</v>
      </c>
      <c r="CK116" s="34" t="s">
        <v>2476</v>
      </c>
      <c r="CL116" s="34" t="s">
        <v>2476</v>
      </c>
      <c r="CM116" s="34" t="s">
        <v>2476</v>
      </c>
      <c r="CN116" s="34" t="s">
        <v>2476</v>
      </c>
      <c r="CO116" s="34" t="s">
        <v>2476</v>
      </c>
      <c r="CP116" s="34" t="s">
        <v>2476</v>
      </c>
      <c r="CQ116" s="34" t="s">
        <v>2476</v>
      </c>
      <c r="CR116" s="34" t="s">
        <v>2476</v>
      </c>
      <c r="CS116" s="34" t="s">
        <v>2476</v>
      </c>
      <c r="CT116" s="34" t="s">
        <v>2476</v>
      </c>
      <c r="CU116" s="34" t="s">
        <v>2476</v>
      </c>
      <c r="CV116" s="34" t="s">
        <v>2476</v>
      </c>
      <c r="CW116" s="34" t="s">
        <v>2476</v>
      </c>
      <c r="CX116" s="34" t="s">
        <v>2476</v>
      </c>
      <c r="CY116" s="34" t="s">
        <v>2476</v>
      </c>
      <c r="CZ116" s="34" t="s">
        <v>2476</v>
      </c>
      <c r="DA116" s="34" t="s">
        <v>2476</v>
      </c>
      <c r="DB116" s="34" t="s">
        <v>2476</v>
      </c>
      <c r="DC116" s="34" t="s">
        <v>2476</v>
      </c>
      <c r="DD116" s="34" t="s">
        <v>2476</v>
      </c>
      <c r="DE116" s="34" t="s">
        <v>2476</v>
      </c>
      <c r="DF116" s="34" t="s">
        <v>2476</v>
      </c>
      <c r="DG116" s="34" t="s">
        <v>2476</v>
      </c>
      <c r="DH116" s="34" t="s">
        <v>2476</v>
      </c>
      <c r="DI116" s="34" t="s">
        <v>2476</v>
      </c>
      <c r="DJ116" s="34" t="s">
        <v>2476</v>
      </c>
      <c r="DK116" s="34" t="s">
        <v>2476</v>
      </c>
      <c r="DL116" s="34" t="s">
        <v>2476</v>
      </c>
      <c r="DM116" s="34" t="s">
        <v>2476</v>
      </c>
      <c r="DN116" s="34" t="s">
        <v>2476</v>
      </c>
      <c r="DO116" s="34" t="s">
        <v>2476</v>
      </c>
      <c r="DP116" s="34" t="s">
        <v>2476</v>
      </c>
      <c r="DQ116" s="34" t="s">
        <v>2476</v>
      </c>
      <c r="DR116" s="34" t="s">
        <v>2476</v>
      </c>
      <c r="DS116" s="34" t="s">
        <v>2476</v>
      </c>
      <c r="DT116" s="34" t="s">
        <v>2476</v>
      </c>
      <c r="DU116" s="34" t="s">
        <v>2476</v>
      </c>
      <c r="DV116" s="34" t="s">
        <v>2476</v>
      </c>
      <c r="DW116" s="34" t="s">
        <v>2476</v>
      </c>
      <c r="DX116" s="34" t="s">
        <v>2476</v>
      </c>
      <c r="DY116" s="34" t="s">
        <v>2476</v>
      </c>
      <c r="DZ116" s="34" t="s">
        <v>2476</v>
      </c>
      <c r="EA116" s="34" t="s">
        <v>2476</v>
      </c>
      <c r="EB116" s="34" t="s">
        <v>2476</v>
      </c>
      <c r="EC116" s="34" t="s">
        <v>2476</v>
      </c>
      <c r="ED116" s="34" t="s">
        <v>2476</v>
      </c>
      <c r="EE116" s="34" t="s">
        <v>2476</v>
      </c>
      <c r="EF116" s="34" t="s">
        <v>2476</v>
      </c>
      <c r="EG116" s="34" t="s">
        <v>2476</v>
      </c>
      <c r="EH116" s="34" t="s">
        <v>2476</v>
      </c>
      <c r="EI116" s="34" t="s">
        <v>2476</v>
      </c>
      <c r="EJ116" s="34" t="s">
        <v>2476</v>
      </c>
      <c r="EK116" s="34" t="s">
        <v>2476</v>
      </c>
      <c r="EL116" s="34" t="s">
        <v>2476</v>
      </c>
      <c r="EM116" s="34" t="s">
        <v>2476</v>
      </c>
      <c r="EN116" s="34" t="s">
        <v>2476</v>
      </c>
      <c r="EO116" s="34" t="s">
        <v>2476</v>
      </c>
      <c r="EP116" s="34" t="s">
        <v>2476</v>
      </c>
      <c r="EQ116" s="34" t="s">
        <v>2476</v>
      </c>
      <c r="ER116" s="37" t="s">
        <v>2476</v>
      </c>
      <c r="ES116" s="26" t="s">
        <v>2477</v>
      </c>
    </row>
    <row r="117" spans="3:149" s="2" customFormat="1" ht="21.75" customHeight="1" x14ac:dyDescent="0.25">
      <c r="C117" s="33" t="s">
        <v>2476</v>
      </c>
      <c r="D117" s="34" t="s">
        <v>2476</v>
      </c>
      <c r="E117" s="34" t="s">
        <v>2476</v>
      </c>
      <c r="F117" s="34" t="s">
        <v>2476</v>
      </c>
      <c r="G117" s="34" t="s">
        <v>2476</v>
      </c>
      <c r="H117" s="34" t="s">
        <v>2476</v>
      </c>
      <c r="I117" s="34" t="s">
        <v>2476</v>
      </c>
      <c r="J117" s="34" t="s">
        <v>2476</v>
      </c>
      <c r="K117" s="34" t="s">
        <v>2476</v>
      </c>
      <c r="L117" s="34" t="s">
        <v>2476</v>
      </c>
      <c r="M117" s="34" t="s">
        <v>2476</v>
      </c>
      <c r="N117" s="34" t="s">
        <v>2476</v>
      </c>
      <c r="O117" s="34" t="s">
        <v>2476</v>
      </c>
      <c r="P117" s="34" t="s">
        <v>2476</v>
      </c>
      <c r="Q117" s="34" t="s">
        <v>2476</v>
      </c>
      <c r="R117" s="34" t="s">
        <v>2476</v>
      </c>
      <c r="S117" s="34" t="s">
        <v>2476</v>
      </c>
      <c r="T117" s="34" t="s">
        <v>2476</v>
      </c>
      <c r="U117" s="34" t="s">
        <v>2476</v>
      </c>
      <c r="V117" s="34" t="s">
        <v>2476</v>
      </c>
      <c r="W117" s="34" t="s">
        <v>2476</v>
      </c>
      <c r="X117" s="34" t="s">
        <v>2476</v>
      </c>
      <c r="Y117" s="34" t="s">
        <v>2476</v>
      </c>
      <c r="Z117" s="34" t="s">
        <v>2476</v>
      </c>
      <c r="AA117" s="34" t="s">
        <v>2476</v>
      </c>
      <c r="AB117" s="34" t="s">
        <v>2476</v>
      </c>
      <c r="AC117" s="34" t="s">
        <v>2476</v>
      </c>
      <c r="AD117" s="34" t="s">
        <v>2476</v>
      </c>
      <c r="AE117" s="34" t="s">
        <v>2476</v>
      </c>
      <c r="AF117" s="34" t="s">
        <v>2476</v>
      </c>
      <c r="AG117" s="34" t="s">
        <v>2476</v>
      </c>
      <c r="AH117" s="34" t="s">
        <v>2476</v>
      </c>
      <c r="AI117" s="34" t="s">
        <v>2476</v>
      </c>
      <c r="AJ117" s="34" t="s">
        <v>2476</v>
      </c>
      <c r="AK117" s="34" t="s">
        <v>2476</v>
      </c>
      <c r="AL117" s="34" t="s">
        <v>2476</v>
      </c>
      <c r="AM117" s="34" t="s">
        <v>2476</v>
      </c>
      <c r="AN117" s="34" t="s">
        <v>2476</v>
      </c>
      <c r="AO117" s="34" t="s">
        <v>2476</v>
      </c>
      <c r="AP117" s="34" t="s">
        <v>2476</v>
      </c>
      <c r="AQ117" s="34" t="s">
        <v>2476</v>
      </c>
      <c r="AR117" s="34" t="s">
        <v>2476</v>
      </c>
      <c r="AS117" s="34" t="s">
        <v>2476</v>
      </c>
      <c r="AT117" s="34" t="s">
        <v>2476</v>
      </c>
      <c r="AU117" s="34" t="s">
        <v>2476</v>
      </c>
      <c r="AV117" s="34" t="s">
        <v>2476</v>
      </c>
      <c r="AW117" s="34" t="s">
        <v>2476</v>
      </c>
      <c r="AX117" s="34" t="s">
        <v>2476</v>
      </c>
      <c r="AY117" s="34" t="s">
        <v>2476</v>
      </c>
      <c r="AZ117" s="34" t="s">
        <v>2476</v>
      </c>
      <c r="BA117" s="34" t="s">
        <v>2476</v>
      </c>
      <c r="BB117" s="34" t="s">
        <v>2476</v>
      </c>
      <c r="BC117" s="34" t="s">
        <v>2476</v>
      </c>
      <c r="BD117" s="34" t="s">
        <v>2476</v>
      </c>
      <c r="BE117" s="34" t="s">
        <v>2476</v>
      </c>
      <c r="BF117" s="34" t="s">
        <v>2476</v>
      </c>
      <c r="BG117" s="34" t="s">
        <v>2476</v>
      </c>
      <c r="BH117" s="34" t="s">
        <v>2476</v>
      </c>
      <c r="BI117" s="34" t="s">
        <v>2476</v>
      </c>
      <c r="BJ117" s="34" t="s">
        <v>2476</v>
      </c>
      <c r="BK117" s="34" t="s">
        <v>2476</v>
      </c>
      <c r="BL117" s="34" t="s">
        <v>2476</v>
      </c>
      <c r="BM117" s="34" t="s">
        <v>2476</v>
      </c>
      <c r="BN117" s="34" t="s">
        <v>2476</v>
      </c>
      <c r="BO117" s="34" t="s">
        <v>2476</v>
      </c>
      <c r="BP117" s="34" t="s">
        <v>2476</v>
      </c>
      <c r="BQ117" s="34" t="s">
        <v>2476</v>
      </c>
      <c r="BR117" s="34" t="s">
        <v>2476</v>
      </c>
      <c r="BS117" s="34" t="s">
        <v>2476</v>
      </c>
      <c r="BT117" s="34" t="s">
        <v>2476</v>
      </c>
      <c r="BU117" s="34" t="s">
        <v>2476</v>
      </c>
      <c r="BV117" s="34" t="s">
        <v>2476</v>
      </c>
      <c r="BW117" s="34" t="s">
        <v>2476</v>
      </c>
      <c r="BX117" s="34" t="s">
        <v>2476</v>
      </c>
      <c r="BY117" s="34" t="s">
        <v>2476</v>
      </c>
      <c r="BZ117" s="34" t="s">
        <v>2476</v>
      </c>
      <c r="CA117" s="34" t="s">
        <v>2476</v>
      </c>
      <c r="CB117" s="34" t="s">
        <v>2476</v>
      </c>
      <c r="CC117" s="34" t="s">
        <v>2476</v>
      </c>
      <c r="CD117" s="34" t="s">
        <v>2476</v>
      </c>
      <c r="CE117" s="34" t="s">
        <v>2476</v>
      </c>
      <c r="CF117" s="34" t="s">
        <v>2476</v>
      </c>
      <c r="CG117" s="34" t="s">
        <v>2476</v>
      </c>
      <c r="CH117" s="34" t="s">
        <v>2476</v>
      </c>
      <c r="CI117" s="34" t="s">
        <v>2476</v>
      </c>
      <c r="CJ117" s="34" t="s">
        <v>2476</v>
      </c>
      <c r="CK117" s="34" t="s">
        <v>2476</v>
      </c>
      <c r="CL117" s="34" t="s">
        <v>2476</v>
      </c>
      <c r="CM117" s="34" t="s">
        <v>2476</v>
      </c>
      <c r="CN117" s="34" t="s">
        <v>2476</v>
      </c>
      <c r="CO117" s="34" t="s">
        <v>2476</v>
      </c>
      <c r="CP117" s="34" t="s">
        <v>2476</v>
      </c>
      <c r="CQ117" s="34" t="s">
        <v>2476</v>
      </c>
      <c r="CR117" s="34" t="s">
        <v>2476</v>
      </c>
      <c r="CS117" s="34" t="s">
        <v>2476</v>
      </c>
      <c r="CT117" s="34" t="s">
        <v>2476</v>
      </c>
      <c r="CU117" s="34" t="s">
        <v>2476</v>
      </c>
      <c r="CV117" s="34" t="s">
        <v>2476</v>
      </c>
      <c r="CW117" s="34" t="s">
        <v>2476</v>
      </c>
      <c r="CX117" s="34" t="s">
        <v>2476</v>
      </c>
      <c r="CY117" s="34" t="s">
        <v>2476</v>
      </c>
      <c r="CZ117" s="34" t="s">
        <v>2476</v>
      </c>
      <c r="DA117" s="34" t="s">
        <v>2476</v>
      </c>
      <c r="DB117" s="34" t="s">
        <v>2476</v>
      </c>
      <c r="DC117" s="34" t="s">
        <v>2476</v>
      </c>
      <c r="DD117" s="34" t="s">
        <v>2476</v>
      </c>
      <c r="DE117" s="34" t="s">
        <v>2476</v>
      </c>
      <c r="DF117" s="34" t="s">
        <v>2476</v>
      </c>
      <c r="DG117" s="34" t="s">
        <v>2476</v>
      </c>
      <c r="DH117" s="34" t="s">
        <v>2476</v>
      </c>
      <c r="DI117" s="34" t="s">
        <v>2476</v>
      </c>
      <c r="DJ117" s="34" t="s">
        <v>2476</v>
      </c>
      <c r="DK117" s="34" t="s">
        <v>2476</v>
      </c>
      <c r="DL117" s="34" t="s">
        <v>2476</v>
      </c>
      <c r="DM117" s="34" t="s">
        <v>2476</v>
      </c>
      <c r="DN117" s="34" t="s">
        <v>2476</v>
      </c>
      <c r="DO117" s="34" t="s">
        <v>2476</v>
      </c>
      <c r="DP117" s="34" t="s">
        <v>2476</v>
      </c>
      <c r="DQ117" s="34" t="s">
        <v>2476</v>
      </c>
      <c r="DR117" s="34" t="s">
        <v>2476</v>
      </c>
      <c r="DS117" s="34" t="s">
        <v>2476</v>
      </c>
      <c r="DT117" s="34" t="s">
        <v>2476</v>
      </c>
      <c r="DU117" s="34" t="s">
        <v>2476</v>
      </c>
      <c r="DV117" s="34" t="s">
        <v>2476</v>
      </c>
      <c r="DW117" s="34" t="s">
        <v>2476</v>
      </c>
      <c r="DX117" s="34" t="s">
        <v>2476</v>
      </c>
      <c r="DY117" s="34" t="s">
        <v>2476</v>
      </c>
      <c r="DZ117" s="34" t="s">
        <v>2476</v>
      </c>
      <c r="EA117" s="34" t="s">
        <v>2476</v>
      </c>
      <c r="EB117" s="34" t="s">
        <v>2476</v>
      </c>
      <c r="EC117" s="34" t="s">
        <v>2476</v>
      </c>
      <c r="ED117" s="34" t="s">
        <v>2476</v>
      </c>
      <c r="EE117" s="34" t="s">
        <v>2476</v>
      </c>
      <c r="EF117" s="34" t="s">
        <v>2476</v>
      </c>
      <c r="EG117" s="34" t="s">
        <v>2476</v>
      </c>
      <c r="EH117" s="34" t="s">
        <v>2476</v>
      </c>
      <c r="EI117" s="34" t="s">
        <v>2476</v>
      </c>
      <c r="EJ117" s="34" t="s">
        <v>2476</v>
      </c>
      <c r="EK117" s="34" t="s">
        <v>2476</v>
      </c>
      <c r="EL117" s="34" t="s">
        <v>2476</v>
      </c>
      <c r="EM117" s="34" t="s">
        <v>2476</v>
      </c>
      <c r="EN117" s="34" t="s">
        <v>2476</v>
      </c>
      <c r="EO117" s="34" t="s">
        <v>2476</v>
      </c>
      <c r="EP117" s="34" t="s">
        <v>2476</v>
      </c>
      <c r="EQ117" s="34" t="s">
        <v>2476</v>
      </c>
      <c r="ER117" s="37" t="s">
        <v>2476</v>
      </c>
      <c r="ES117" s="26" t="s">
        <v>2477</v>
      </c>
    </row>
    <row r="118" spans="3:149" s="2" customFormat="1" ht="21.75" customHeight="1" x14ac:dyDescent="0.25">
      <c r="C118" s="33" t="s">
        <v>2476</v>
      </c>
      <c r="D118" s="34" t="s">
        <v>2476</v>
      </c>
      <c r="E118" s="34" t="s">
        <v>2476</v>
      </c>
      <c r="F118" s="34" t="s">
        <v>2476</v>
      </c>
      <c r="G118" s="34" t="s">
        <v>2476</v>
      </c>
      <c r="H118" s="34" t="s">
        <v>2476</v>
      </c>
      <c r="I118" s="34" t="s">
        <v>2476</v>
      </c>
      <c r="J118" s="34" t="s">
        <v>2476</v>
      </c>
      <c r="K118" s="34" t="s">
        <v>2476</v>
      </c>
      <c r="L118" s="34" t="s">
        <v>2476</v>
      </c>
      <c r="M118" s="34" t="s">
        <v>2476</v>
      </c>
      <c r="N118" s="34" t="s">
        <v>2476</v>
      </c>
      <c r="O118" s="34" t="s">
        <v>2476</v>
      </c>
      <c r="P118" s="34" t="s">
        <v>2476</v>
      </c>
      <c r="Q118" s="34" t="s">
        <v>2476</v>
      </c>
      <c r="R118" s="34" t="s">
        <v>2476</v>
      </c>
      <c r="S118" s="34" t="s">
        <v>2476</v>
      </c>
      <c r="T118" s="34" t="s">
        <v>2476</v>
      </c>
      <c r="U118" s="34" t="s">
        <v>2476</v>
      </c>
      <c r="V118" s="34" t="s">
        <v>2476</v>
      </c>
      <c r="W118" s="34" t="s">
        <v>2476</v>
      </c>
      <c r="X118" s="34" t="s">
        <v>2476</v>
      </c>
      <c r="Y118" s="34" t="s">
        <v>2476</v>
      </c>
      <c r="Z118" s="34" t="s">
        <v>2476</v>
      </c>
      <c r="AA118" s="34" t="s">
        <v>2476</v>
      </c>
      <c r="AB118" s="34" t="s">
        <v>2476</v>
      </c>
      <c r="AC118" s="34" t="s">
        <v>2476</v>
      </c>
      <c r="AD118" s="34" t="s">
        <v>2476</v>
      </c>
      <c r="AE118" s="34" t="s">
        <v>2476</v>
      </c>
      <c r="AF118" s="34" t="s">
        <v>2476</v>
      </c>
      <c r="AG118" s="34" t="s">
        <v>2476</v>
      </c>
      <c r="AH118" s="34" t="s">
        <v>2476</v>
      </c>
      <c r="AI118" s="34" t="s">
        <v>2476</v>
      </c>
      <c r="AJ118" s="34" t="s">
        <v>2476</v>
      </c>
      <c r="AK118" s="34" t="s">
        <v>2476</v>
      </c>
      <c r="AL118" s="34" t="s">
        <v>2476</v>
      </c>
      <c r="AM118" s="34" t="s">
        <v>2476</v>
      </c>
      <c r="AN118" s="34" t="s">
        <v>2476</v>
      </c>
      <c r="AO118" s="34" t="s">
        <v>2476</v>
      </c>
      <c r="AP118" s="34" t="s">
        <v>2476</v>
      </c>
      <c r="AQ118" s="34" t="s">
        <v>2476</v>
      </c>
      <c r="AR118" s="34" t="s">
        <v>2476</v>
      </c>
      <c r="AS118" s="34" t="s">
        <v>2476</v>
      </c>
      <c r="AT118" s="34" t="s">
        <v>2476</v>
      </c>
      <c r="AU118" s="34" t="s">
        <v>2476</v>
      </c>
      <c r="AV118" s="34" t="s">
        <v>2476</v>
      </c>
      <c r="AW118" s="34" t="s">
        <v>2476</v>
      </c>
      <c r="AX118" s="34" t="s">
        <v>2476</v>
      </c>
      <c r="AY118" s="34" t="s">
        <v>2476</v>
      </c>
      <c r="AZ118" s="34" t="s">
        <v>2476</v>
      </c>
      <c r="BA118" s="34" t="s">
        <v>2476</v>
      </c>
      <c r="BB118" s="34" t="s">
        <v>2476</v>
      </c>
      <c r="BC118" s="34" t="s">
        <v>2476</v>
      </c>
      <c r="BD118" s="34" t="s">
        <v>2476</v>
      </c>
      <c r="BE118" s="34" t="s">
        <v>2476</v>
      </c>
      <c r="BF118" s="34" t="s">
        <v>2476</v>
      </c>
      <c r="BG118" s="34" t="s">
        <v>2476</v>
      </c>
      <c r="BH118" s="34" t="s">
        <v>2476</v>
      </c>
      <c r="BI118" s="34" t="s">
        <v>2476</v>
      </c>
      <c r="BJ118" s="34" t="s">
        <v>2476</v>
      </c>
      <c r="BK118" s="34" t="s">
        <v>2476</v>
      </c>
      <c r="BL118" s="34" t="s">
        <v>2476</v>
      </c>
      <c r="BM118" s="34" t="s">
        <v>2476</v>
      </c>
      <c r="BN118" s="34" t="s">
        <v>2476</v>
      </c>
      <c r="BO118" s="34" t="s">
        <v>2476</v>
      </c>
      <c r="BP118" s="34" t="s">
        <v>2476</v>
      </c>
      <c r="BQ118" s="34" t="s">
        <v>2476</v>
      </c>
      <c r="BR118" s="34" t="s">
        <v>2476</v>
      </c>
      <c r="BS118" s="34" t="s">
        <v>2476</v>
      </c>
      <c r="BT118" s="34" t="s">
        <v>2476</v>
      </c>
      <c r="BU118" s="34" t="s">
        <v>2476</v>
      </c>
      <c r="BV118" s="34" t="s">
        <v>2476</v>
      </c>
      <c r="BW118" s="34" t="s">
        <v>2476</v>
      </c>
      <c r="BX118" s="34" t="s">
        <v>2476</v>
      </c>
      <c r="BY118" s="34" t="s">
        <v>2476</v>
      </c>
      <c r="BZ118" s="34" t="s">
        <v>2476</v>
      </c>
      <c r="CA118" s="34" t="s">
        <v>2476</v>
      </c>
      <c r="CB118" s="34" t="s">
        <v>2476</v>
      </c>
      <c r="CC118" s="34" t="s">
        <v>2476</v>
      </c>
      <c r="CD118" s="34" t="s">
        <v>2476</v>
      </c>
      <c r="CE118" s="34" t="s">
        <v>2476</v>
      </c>
      <c r="CF118" s="34" t="s">
        <v>2476</v>
      </c>
      <c r="CG118" s="34" t="s">
        <v>2476</v>
      </c>
      <c r="CH118" s="34" t="s">
        <v>2476</v>
      </c>
      <c r="CI118" s="34" t="s">
        <v>2476</v>
      </c>
      <c r="CJ118" s="34" t="s">
        <v>2476</v>
      </c>
      <c r="CK118" s="34" t="s">
        <v>2476</v>
      </c>
      <c r="CL118" s="34" t="s">
        <v>2476</v>
      </c>
      <c r="CM118" s="34" t="s">
        <v>2476</v>
      </c>
      <c r="CN118" s="34" t="s">
        <v>2476</v>
      </c>
      <c r="CO118" s="34" t="s">
        <v>2476</v>
      </c>
      <c r="CP118" s="34" t="s">
        <v>2476</v>
      </c>
      <c r="CQ118" s="34" t="s">
        <v>2476</v>
      </c>
      <c r="CR118" s="34" t="s">
        <v>2476</v>
      </c>
      <c r="CS118" s="34" t="s">
        <v>2476</v>
      </c>
      <c r="CT118" s="34" t="s">
        <v>2476</v>
      </c>
      <c r="CU118" s="34" t="s">
        <v>2476</v>
      </c>
      <c r="CV118" s="34" t="s">
        <v>2476</v>
      </c>
      <c r="CW118" s="34" t="s">
        <v>2476</v>
      </c>
      <c r="CX118" s="34" t="s">
        <v>2476</v>
      </c>
      <c r="CY118" s="34" t="s">
        <v>2476</v>
      </c>
      <c r="CZ118" s="34" t="s">
        <v>2476</v>
      </c>
      <c r="DA118" s="34" t="s">
        <v>2476</v>
      </c>
      <c r="DB118" s="34" t="s">
        <v>2476</v>
      </c>
      <c r="DC118" s="34" t="s">
        <v>2476</v>
      </c>
      <c r="DD118" s="34" t="s">
        <v>2476</v>
      </c>
      <c r="DE118" s="34" t="s">
        <v>2476</v>
      </c>
      <c r="DF118" s="34" t="s">
        <v>2476</v>
      </c>
      <c r="DG118" s="34" t="s">
        <v>2476</v>
      </c>
      <c r="DH118" s="34" t="s">
        <v>2476</v>
      </c>
      <c r="DI118" s="34" t="s">
        <v>2476</v>
      </c>
      <c r="DJ118" s="34" t="s">
        <v>2476</v>
      </c>
      <c r="DK118" s="34" t="s">
        <v>2476</v>
      </c>
      <c r="DL118" s="34" t="s">
        <v>2476</v>
      </c>
      <c r="DM118" s="34" t="s">
        <v>2476</v>
      </c>
      <c r="DN118" s="34" t="s">
        <v>2476</v>
      </c>
      <c r="DO118" s="34" t="s">
        <v>2476</v>
      </c>
      <c r="DP118" s="34" t="s">
        <v>2476</v>
      </c>
      <c r="DQ118" s="34" t="s">
        <v>2476</v>
      </c>
      <c r="DR118" s="34" t="s">
        <v>2476</v>
      </c>
      <c r="DS118" s="34" t="s">
        <v>2476</v>
      </c>
      <c r="DT118" s="34" t="s">
        <v>2476</v>
      </c>
      <c r="DU118" s="34" t="s">
        <v>2476</v>
      </c>
      <c r="DV118" s="34" t="s">
        <v>2476</v>
      </c>
      <c r="DW118" s="34" t="s">
        <v>2476</v>
      </c>
      <c r="DX118" s="34" t="s">
        <v>2476</v>
      </c>
      <c r="DY118" s="34" t="s">
        <v>2476</v>
      </c>
      <c r="DZ118" s="34" t="s">
        <v>2476</v>
      </c>
      <c r="EA118" s="34" t="s">
        <v>2476</v>
      </c>
      <c r="EB118" s="34" t="s">
        <v>2476</v>
      </c>
      <c r="EC118" s="34" t="s">
        <v>2476</v>
      </c>
      <c r="ED118" s="34" t="s">
        <v>2476</v>
      </c>
      <c r="EE118" s="34" t="s">
        <v>2476</v>
      </c>
      <c r="EF118" s="34" t="s">
        <v>2476</v>
      </c>
      <c r="EG118" s="34" t="s">
        <v>2476</v>
      </c>
      <c r="EH118" s="34" t="s">
        <v>2476</v>
      </c>
      <c r="EI118" s="34" t="s">
        <v>2476</v>
      </c>
      <c r="EJ118" s="34" t="s">
        <v>2476</v>
      </c>
      <c r="EK118" s="34" t="s">
        <v>2476</v>
      </c>
      <c r="EL118" s="34" t="s">
        <v>2476</v>
      </c>
      <c r="EM118" s="34" t="s">
        <v>2476</v>
      </c>
      <c r="EN118" s="34" t="s">
        <v>2476</v>
      </c>
      <c r="EO118" s="34" t="s">
        <v>2476</v>
      </c>
      <c r="EP118" s="34" t="s">
        <v>2476</v>
      </c>
      <c r="EQ118" s="34" t="s">
        <v>2476</v>
      </c>
      <c r="ER118" s="37" t="s">
        <v>2476</v>
      </c>
      <c r="ES118" s="26" t="s">
        <v>2477</v>
      </c>
    </row>
    <row r="119" spans="3:149" s="2" customFormat="1" ht="21.75" customHeight="1" x14ac:dyDescent="0.25">
      <c r="C119" s="33" t="s">
        <v>2476</v>
      </c>
      <c r="D119" s="34" t="s">
        <v>2476</v>
      </c>
      <c r="E119" s="34" t="s">
        <v>2476</v>
      </c>
      <c r="F119" s="34" t="s">
        <v>2476</v>
      </c>
      <c r="G119" s="34" t="s">
        <v>2476</v>
      </c>
      <c r="H119" s="34" t="s">
        <v>2476</v>
      </c>
      <c r="I119" s="34" t="s">
        <v>2476</v>
      </c>
      <c r="J119" s="34" t="s">
        <v>2476</v>
      </c>
      <c r="K119" s="34" t="s">
        <v>2476</v>
      </c>
      <c r="L119" s="34" t="s">
        <v>2476</v>
      </c>
      <c r="M119" s="34" t="s">
        <v>2476</v>
      </c>
      <c r="N119" s="34" t="s">
        <v>2476</v>
      </c>
      <c r="O119" s="34" t="s">
        <v>2476</v>
      </c>
      <c r="P119" s="34" t="s">
        <v>2476</v>
      </c>
      <c r="Q119" s="34" t="s">
        <v>2476</v>
      </c>
      <c r="R119" s="34" t="s">
        <v>2476</v>
      </c>
      <c r="S119" s="34" t="s">
        <v>2476</v>
      </c>
      <c r="T119" s="34" t="s">
        <v>2476</v>
      </c>
      <c r="U119" s="34" t="s">
        <v>2476</v>
      </c>
      <c r="V119" s="34" t="s">
        <v>2476</v>
      </c>
      <c r="W119" s="34" t="s">
        <v>2476</v>
      </c>
      <c r="X119" s="34" t="s">
        <v>2476</v>
      </c>
      <c r="Y119" s="34" t="s">
        <v>2476</v>
      </c>
      <c r="Z119" s="34" t="s">
        <v>2476</v>
      </c>
      <c r="AA119" s="34" t="s">
        <v>2476</v>
      </c>
      <c r="AB119" s="34" t="s">
        <v>2476</v>
      </c>
      <c r="AC119" s="34" t="s">
        <v>2476</v>
      </c>
      <c r="AD119" s="34" t="s">
        <v>2476</v>
      </c>
      <c r="AE119" s="34" t="s">
        <v>2476</v>
      </c>
      <c r="AF119" s="34" t="s">
        <v>2476</v>
      </c>
      <c r="AG119" s="34" t="s">
        <v>2476</v>
      </c>
      <c r="AH119" s="34" t="s">
        <v>2476</v>
      </c>
      <c r="AI119" s="34" t="s">
        <v>2476</v>
      </c>
      <c r="AJ119" s="34" t="s">
        <v>2476</v>
      </c>
      <c r="AK119" s="34" t="s">
        <v>2476</v>
      </c>
      <c r="AL119" s="34" t="s">
        <v>2476</v>
      </c>
      <c r="AM119" s="34" t="s">
        <v>2476</v>
      </c>
      <c r="AN119" s="34" t="s">
        <v>2476</v>
      </c>
      <c r="AO119" s="34" t="s">
        <v>2476</v>
      </c>
      <c r="AP119" s="34" t="s">
        <v>2476</v>
      </c>
      <c r="AQ119" s="34" t="s">
        <v>2476</v>
      </c>
      <c r="AR119" s="34" t="s">
        <v>2476</v>
      </c>
      <c r="AS119" s="34" t="s">
        <v>2476</v>
      </c>
      <c r="AT119" s="34" t="s">
        <v>2476</v>
      </c>
      <c r="AU119" s="34" t="s">
        <v>2476</v>
      </c>
      <c r="AV119" s="34" t="s">
        <v>2476</v>
      </c>
      <c r="AW119" s="34" t="s">
        <v>2476</v>
      </c>
      <c r="AX119" s="34" t="s">
        <v>2476</v>
      </c>
      <c r="AY119" s="34" t="s">
        <v>2476</v>
      </c>
      <c r="AZ119" s="34" t="s">
        <v>2476</v>
      </c>
      <c r="BA119" s="34" t="s">
        <v>2476</v>
      </c>
      <c r="BB119" s="34" t="s">
        <v>2476</v>
      </c>
      <c r="BC119" s="34" t="s">
        <v>2476</v>
      </c>
      <c r="BD119" s="34" t="s">
        <v>2476</v>
      </c>
      <c r="BE119" s="34" t="s">
        <v>2476</v>
      </c>
      <c r="BF119" s="34" t="s">
        <v>2476</v>
      </c>
      <c r="BG119" s="34" t="s">
        <v>2476</v>
      </c>
      <c r="BH119" s="34" t="s">
        <v>2476</v>
      </c>
      <c r="BI119" s="34" t="s">
        <v>2476</v>
      </c>
      <c r="BJ119" s="34" t="s">
        <v>2476</v>
      </c>
      <c r="BK119" s="34" t="s">
        <v>2476</v>
      </c>
      <c r="BL119" s="34" t="s">
        <v>2476</v>
      </c>
      <c r="BM119" s="34" t="s">
        <v>2476</v>
      </c>
      <c r="BN119" s="34" t="s">
        <v>2476</v>
      </c>
      <c r="BO119" s="34" t="s">
        <v>2476</v>
      </c>
      <c r="BP119" s="34" t="s">
        <v>2476</v>
      </c>
      <c r="BQ119" s="34" t="s">
        <v>2476</v>
      </c>
      <c r="BR119" s="34" t="s">
        <v>2476</v>
      </c>
      <c r="BS119" s="34" t="s">
        <v>2476</v>
      </c>
      <c r="BT119" s="34" t="s">
        <v>2476</v>
      </c>
      <c r="BU119" s="34" t="s">
        <v>2476</v>
      </c>
      <c r="BV119" s="34" t="s">
        <v>2476</v>
      </c>
      <c r="BW119" s="34" t="s">
        <v>2476</v>
      </c>
      <c r="BX119" s="34" t="s">
        <v>2476</v>
      </c>
      <c r="BY119" s="34" t="s">
        <v>2476</v>
      </c>
      <c r="BZ119" s="34" t="s">
        <v>2476</v>
      </c>
      <c r="CA119" s="34" t="s">
        <v>2476</v>
      </c>
      <c r="CB119" s="34" t="s">
        <v>2476</v>
      </c>
      <c r="CC119" s="34" t="s">
        <v>2476</v>
      </c>
      <c r="CD119" s="34" t="s">
        <v>2476</v>
      </c>
      <c r="CE119" s="34" t="s">
        <v>2476</v>
      </c>
      <c r="CF119" s="34" t="s">
        <v>2476</v>
      </c>
      <c r="CG119" s="34" t="s">
        <v>2476</v>
      </c>
      <c r="CH119" s="34" t="s">
        <v>2476</v>
      </c>
      <c r="CI119" s="34" t="s">
        <v>2476</v>
      </c>
      <c r="CJ119" s="34" t="s">
        <v>2476</v>
      </c>
      <c r="CK119" s="34" t="s">
        <v>2476</v>
      </c>
      <c r="CL119" s="34" t="s">
        <v>2476</v>
      </c>
      <c r="CM119" s="34" t="s">
        <v>2476</v>
      </c>
      <c r="CN119" s="34" t="s">
        <v>2476</v>
      </c>
      <c r="CO119" s="34" t="s">
        <v>2476</v>
      </c>
      <c r="CP119" s="34" t="s">
        <v>2476</v>
      </c>
      <c r="CQ119" s="34" t="s">
        <v>2476</v>
      </c>
      <c r="CR119" s="34" t="s">
        <v>2476</v>
      </c>
      <c r="CS119" s="34" t="s">
        <v>2476</v>
      </c>
      <c r="CT119" s="34" t="s">
        <v>2476</v>
      </c>
      <c r="CU119" s="34" t="s">
        <v>2476</v>
      </c>
      <c r="CV119" s="34" t="s">
        <v>2476</v>
      </c>
      <c r="CW119" s="34" t="s">
        <v>2476</v>
      </c>
      <c r="CX119" s="34" t="s">
        <v>2476</v>
      </c>
      <c r="CY119" s="34" t="s">
        <v>2476</v>
      </c>
      <c r="CZ119" s="34" t="s">
        <v>2476</v>
      </c>
      <c r="DA119" s="34" t="s">
        <v>2476</v>
      </c>
      <c r="DB119" s="34" t="s">
        <v>2476</v>
      </c>
      <c r="DC119" s="34" t="s">
        <v>2476</v>
      </c>
      <c r="DD119" s="34" t="s">
        <v>2476</v>
      </c>
      <c r="DE119" s="34" t="s">
        <v>2476</v>
      </c>
      <c r="DF119" s="34" t="s">
        <v>2476</v>
      </c>
      <c r="DG119" s="34" t="s">
        <v>2476</v>
      </c>
      <c r="DH119" s="34" t="s">
        <v>2476</v>
      </c>
      <c r="DI119" s="34" t="s">
        <v>2476</v>
      </c>
      <c r="DJ119" s="34" t="s">
        <v>2476</v>
      </c>
      <c r="DK119" s="34" t="s">
        <v>2476</v>
      </c>
      <c r="DL119" s="34" t="s">
        <v>2476</v>
      </c>
      <c r="DM119" s="34" t="s">
        <v>2476</v>
      </c>
      <c r="DN119" s="34" t="s">
        <v>2476</v>
      </c>
      <c r="DO119" s="34" t="s">
        <v>2476</v>
      </c>
      <c r="DP119" s="34" t="s">
        <v>2476</v>
      </c>
      <c r="DQ119" s="34" t="s">
        <v>2476</v>
      </c>
      <c r="DR119" s="34" t="s">
        <v>2476</v>
      </c>
      <c r="DS119" s="34" t="s">
        <v>2476</v>
      </c>
      <c r="DT119" s="34" t="s">
        <v>2476</v>
      </c>
      <c r="DU119" s="34" t="s">
        <v>2476</v>
      </c>
      <c r="DV119" s="34" t="s">
        <v>2476</v>
      </c>
      <c r="DW119" s="34" t="s">
        <v>2476</v>
      </c>
      <c r="DX119" s="34" t="s">
        <v>2476</v>
      </c>
      <c r="DY119" s="34" t="s">
        <v>2476</v>
      </c>
      <c r="DZ119" s="34" t="s">
        <v>2476</v>
      </c>
      <c r="EA119" s="34" t="s">
        <v>2476</v>
      </c>
      <c r="EB119" s="34" t="s">
        <v>2476</v>
      </c>
      <c r="EC119" s="34" t="s">
        <v>2476</v>
      </c>
      <c r="ED119" s="34" t="s">
        <v>2476</v>
      </c>
      <c r="EE119" s="34" t="s">
        <v>2476</v>
      </c>
      <c r="EF119" s="34" t="s">
        <v>2476</v>
      </c>
      <c r="EG119" s="34" t="s">
        <v>2476</v>
      </c>
      <c r="EH119" s="34" t="s">
        <v>2476</v>
      </c>
      <c r="EI119" s="34" t="s">
        <v>2476</v>
      </c>
      <c r="EJ119" s="34" t="s">
        <v>2476</v>
      </c>
      <c r="EK119" s="34" t="s">
        <v>2476</v>
      </c>
      <c r="EL119" s="34" t="s">
        <v>2476</v>
      </c>
      <c r="EM119" s="34" t="s">
        <v>2476</v>
      </c>
      <c r="EN119" s="34" t="s">
        <v>2476</v>
      </c>
      <c r="EO119" s="34" t="s">
        <v>2476</v>
      </c>
      <c r="EP119" s="34" t="s">
        <v>2476</v>
      </c>
      <c r="EQ119" s="34" t="s">
        <v>2476</v>
      </c>
      <c r="ER119" s="37" t="s">
        <v>2476</v>
      </c>
      <c r="ES119" s="26" t="s">
        <v>2477</v>
      </c>
    </row>
    <row r="120" spans="3:149" s="2" customFormat="1" ht="21.75" customHeight="1" x14ac:dyDescent="0.25">
      <c r="C120" s="33" t="s">
        <v>2476</v>
      </c>
      <c r="D120" s="34" t="s">
        <v>2476</v>
      </c>
      <c r="E120" s="34" t="s">
        <v>2476</v>
      </c>
      <c r="F120" s="34" t="s">
        <v>2476</v>
      </c>
      <c r="G120" s="34" t="s">
        <v>2476</v>
      </c>
      <c r="H120" s="34" t="s">
        <v>2476</v>
      </c>
      <c r="I120" s="34" t="s">
        <v>2476</v>
      </c>
      <c r="J120" s="34" t="s">
        <v>2476</v>
      </c>
      <c r="K120" s="34" t="s">
        <v>2476</v>
      </c>
      <c r="L120" s="34" t="s">
        <v>2476</v>
      </c>
      <c r="M120" s="34" t="s">
        <v>2476</v>
      </c>
      <c r="N120" s="34" t="s">
        <v>2476</v>
      </c>
      <c r="O120" s="34" t="s">
        <v>2476</v>
      </c>
      <c r="P120" s="34" t="s">
        <v>2476</v>
      </c>
      <c r="Q120" s="34" t="s">
        <v>2476</v>
      </c>
      <c r="R120" s="34" t="s">
        <v>2476</v>
      </c>
      <c r="S120" s="34" t="s">
        <v>2476</v>
      </c>
      <c r="T120" s="34" t="s">
        <v>2476</v>
      </c>
      <c r="U120" s="34" t="s">
        <v>2476</v>
      </c>
      <c r="V120" s="34" t="s">
        <v>2476</v>
      </c>
      <c r="W120" s="34" t="s">
        <v>2476</v>
      </c>
      <c r="X120" s="34" t="s">
        <v>2476</v>
      </c>
      <c r="Y120" s="34" t="s">
        <v>2476</v>
      </c>
      <c r="Z120" s="34" t="s">
        <v>2476</v>
      </c>
      <c r="AA120" s="34" t="s">
        <v>2476</v>
      </c>
      <c r="AB120" s="34" t="s">
        <v>2476</v>
      </c>
      <c r="AC120" s="34" t="s">
        <v>2476</v>
      </c>
      <c r="AD120" s="34" t="s">
        <v>2476</v>
      </c>
      <c r="AE120" s="34" t="s">
        <v>2476</v>
      </c>
      <c r="AF120" s="34" t="s">
        <v>2476</v>
      </c>
      <c r="AG120" s="34" t="s">
        <v>2476</v>
      </c>
      <c r="AH120" s="34" t="s">
        <v>2476</v>
      </c>
      <c r="AI120" s="34" t="s">
        <v>2476</v>
      </c>
      <c r="AJ120" s="34" t="s">
        <v>2476</v>
      </c>
      <c r="AK120" s="34" t="s">
        <v>2476</v>
      </c>
      <c r="AL120" s="34" t="s">
        <v>2476</v>
      </c>
      <c r="AM120" s="34" t="s">
        <v>2476</v>
      </c>
      <c r="AN120" s="34" t="s">
        <v>2476</v>
      </c>
      <c r="AO120" s="34" t="s">
        <v>2476</v>
      </c>
      <c r="AP120" s="34" t="s">
        <v>2476</v>
      </c>
      <c r="AQ120" s="34" t="s">
        <v>2476</v>
      </c>
      <c r="AR120" s="34" t="s">
        <v>2476</v>
      </c>
      <c r="AS120" s="34" t="s">
        <v>2476</v>
      </c>
      <c r="AT120" s="34" t="s">
        <v>2476</v>
      </c>
      <c r="AU120" s="34" t="s">
        <v>2476</v>
      </c>
      <c r="AV120" s="34" t="s">
        <v>2476</v>
      </c>
      <c r="AW120" s="34" t="s">
        <v>2476</v>
      </c>
      <c r="AX120" s="34" t="s">
        <v>2476</v>
      </c>
      <c r="AY120" s="34" t="s">
        <v>2476</v>
      </c>
      <c r="AZ120" s="34" t="s">
        <v>2476</v>
      </c>
      <c r="BA120" s="34" t="s">
        <v>2476</v>
      </c>
      <c r="BB120" s="34" t="s">
        <v>2476</v>
      </c>
      <c r="BC120" s="34" t="s">
        <v>2476</v>
      </c>
      <c r="BD120" s="34" t="s">
        <v>2476</v>
      </c>
      <c r="BE120" s="34" t="s">
        <v>2476</v>
      </c>
      <c r="BF120" s="34" t="s">
        <v>2476</v>
      </c>
      <c r="BG120" s="34" t="s">
        <v>2476</v>
      </c>
      <c r="BH120" s="34" t="s">
        <v>2476</v>
      </c>
      <c r="BI120" s="34" t="s">
        <v>2476</v>
      </c>
      <c r="BJ120" s="34" t="s">
        <v>2476</v>
      </c>
      <c r="BK120" s="34" t="s">
        <v>2476</v>
      </c>
      <c r="BL120" s="34" t="s">
        <v>2476</v>
      </c>
      <c r="BM120" s="34" t="s">
        <v>2476</v>
      </c>
      <c r="BN120" s="34" t="s">
        <v>2476</v>
      </c>
      <c r="BO120" s="34" t="s">
        <v>2476</v>
      </c>
      <c r="BP120" s="34" t="s">
        <v>2476</v>
      </c>
      <c r="BQ120" s="34" t="s">
        <v>2476</v>
      </c>
      <c r="BR120" s="34" t="s">
        <v>2476</v>
      </c>
      <c r="BS120" s="34" t="s">
        <v>2476</v>
      </c>
      <c r="BT120" s="34" t="s">
        <v>2476</v>
      </c>
      <c r="BU120" s="34" t="s">
        <v>2476</v>
      </c>
      <c r="BV120" s="34" t="s">
        <v>2476</v>
      </c>
      <c r="BW120" s="34" t="s">
        <v>2476</v>
      </c>
      <c r="BX120" s="34" t="s">
        <v>2476</v>
      </c>
      <c r="BY120" s="34" t="s">
        <v>2476</v>
      </c>
      <c r="BZ120" s="34" t="s">
        <v>2476</v>
      </c>
      <c r="CA120" s="34" t="s">
        <v>2476</v>
      </c>
      <c r="CB120" s="34" t="s">
        <v>2476</v>
      </c>
      <c r="CC120" s="34" t="s">
        <v>2476</v>
      </c>
      <c r="CD120" s="34" t="s">
        <v>2476</v>
      </c>
      <c r="CE120" s="34" t="s">
        <v>2476</v>
      </c>
      <c r="CF120" s="34" t="s">
        <v>2476</v>
      </c>
      <c r="CG120" s="34" t="s">
        <v>2476</v>
      </c>
      <c r="CH120" s="34" t="s">
        <v>2476</v>
      </c>
      <c r="CI120" s="34" t="s">
        <v>2476</v>
      </c>
      <c r="CJ120" s="34" t="s">
        <v>2476</v>
      </c>
      <c r="CK120" s="34" t="s">
        <v>2476</v>
      </c>
      <c r="CL120" s="34" t="s">
        <v>2476</v>
      </c>
      <c r="CM120" s="34" t="s">
        <v>2476</v>
      </c>
      <c r="CN120" s="34" t="s">
        <v>2476</v>
      </c>
      <c r="CO120" s="34" t="s">
        <v>2476</v>
      </c>
      <c r="CP120" s="34" t="s">
        <v>2476</v>
      </c>
      <c r="CQ120" s="34" t="s">
        <v>2476</v>
      </c>
      <c r="CR120" s="34" t="s">
        <v>2476</v>
      </c>
      <c r="CS120" s="34" t="s">
        <v>2476</v>
      </c>
      <c r="CT120" s="34" t="s">
        <v>2476</v>
      </c>
      <c r="CU120" s="34" t="s">
        <v>2476</v>
      </c>
      <c r="CV120" s="34" t="s">
        <v>2476</v>
      </c>
      <c r="CW120" s="34" t="s">
        <v>2476</v>
      </c>
      <c r="CX120" s="34" t="s">
        <v>2476</v>
      </c>
      <c r="CY120" s="34" t="s">
        <v>2476</v>
      </c>
      <c r="CZ120" s="34" t="s">
        <v>2476</v>
      </c>
      <c r="DA120" s="34" t="s">
        <v>2476</v>
      </c>
      <c r="DB120" s="34" t="s">
        <v>2476</v>
      </c>
      <c r="DC120" s="34" t="s">
        <v>2476</v>
      </c>
      <c r="DD120" s="34" t="s">
        <v>2476</v>
      </c>
      <c r="DE120" s="34" t="s">
        <v>2476</v>
      </c>
      <c r="DF120" s="34" t="s">
        <v>2476</v>
      </c>
      <c r="DG120" s="34" t="s">
        <v>2476</v>
      </c>
      <c r="DH120" s="34" t="s">
        <v>2476</v>
      </c>
      <c r="DI120" s="34" t="s">
        <v>2476</v>
      </c>
      <c r="DJ120" s="34" t="s">
        <v>2476</v>
      </c>
      <c r="DK120" s="34" t="s">
        <v>2476</v>
      </c>
      <c r="DL120" s="34" t="s">
        <v>2476</v>
      </c>
      <c r="DM120" s="34" t="s">
        <v>2476</v>
      </c>
      <c r="DN120" s="34" t="s">
        <v>2476</v>
      </c>
      <c r="DO120" s="34" t="s">
        <v>2476</v>
      </c>
      <c r="DP120" s="34" t="s">
        <v>2476</v>
      </c>
      <c r="DQ120" s="34" t="s">
        <v>2476</v>
      </c>
      <c r="DR120" s="34" t="s">
        <v>2476</v>
      </c>
      <c r="DS120" s="34" t="s">
        <v>2476</v>
      </c>
      <c r="DT120" s="34" t="s">
        <v>2476</v>
      </c>
      <c r="DU120" s="34" t="s">
        <v>2476</v>
      </c>
      <c r="DV120" s="34" t="s">
        <v>2476</v>
      </c>
      <c r="DW120" s="34" t="s">
        <v>2476</v>
      </c>
      <c r="DX120" s="34" t="s">
        <v>2476</v>
      </c>
      <c r="DY120" s="34" t="s">
        <v>2476</v>
      </c>
      <c r="DZ120" s="34" t="s">
        <v>2476</v>
      </c>
      <c r="EA120" s="34" t="s">
        <v>2476</v>
      </c>
      <c r="EB120" s="34" t="s">
        <v>2476</v>
      </c>
      <c r="EC120" s="34" t="s">
        <v>2476</v>
      </c>
      <c r="ED120" s="34" t="s">
        <v>2476</v>
      </c>
      <c r="EE120" s="34" t="s">
        <v>2476</v>
      </c>
      <c r="EF120" s="34" t="s">
        <v>2476</v>
      </c>
      <c r="EG120" s="34" t="s">
        <v>2476</v>
      </c>
      <c r="EH120" s="34" t="s">
        <v>2476</v>
      </c>
      <c r="EI120" s="34" t="s">
        <v>2476</v>
      </c>
      <c r="EJ120" s="34" t="s">
        <v>2476</v>
      </c>
      <c r="EK120" s="34" t="s">
        <v>2476</v>
      </c>
      <c r="EL120" s="34" t="s">
        <v>2476</v>
      </c>
      <c r="EM120" s="34" t="s">
        <v>2476</v>
      </c>
      <c r="EN120" s="34" t="s">
        <v>2476</v>
      </c>
      <c r="EO120" s="34" t="s">
        <v>2476</v>
      </c>
      <c r="EP120" s="34" t="s">
        <v>2476</v>
      </c>
      <c r="EQ120" s="34" t="s">
        <v>2476</v>
      </c>
      <c r="ER120" s="37" t="s">
        <v>2476</v>
      </c>
      <c r="ES120" s="26" t="s">
        <v>2477</v>
      </c>
    </row>
    <row r="121" spans="3:149" s="2" customFormat="1" ht="21.75" customHeight="1" x14ac:dyDescent="0.25">
      <c r="C121" s="33" t="s">
        <v>2476</v>
      </c>
      <c r="D121" s="34" t="s">
        <v>2476</v>
      </c>
      <c r="E121" s="34" t="s">
        <v>2476</v>
      </c>
      <c r="F121" s="34" t="s">
        <v>2476</v>
      </c>
      <c r="G121" s="34" t="s">
        <v>2476</v>
      </c>
      <c r="H121" s="34" t="s">
        <v>2476</v>
      </c>
      <c r="I121" s="34" t="s">
        <v>2476</v>
      </c>
      <c r="J121" s="34" t="s">
        <v>2476</v>
      </c>
      <c r="K121" s="34" t="s">
        <v>2476</v>
      </c>
      <c r="L121" s="34" t="s">
        <v>2476</v>
      </c>
      <c r="M121" s="34" t="s">
        <v>2476</v>
      </c>
      <c r="N121" s="34" t="s">
        <v>2476</v>
      </c>
      <c r="O121" s="34" t="s">
        <v>2476</v>
      </c>
      <c r="P121" s="34" t="s">
        <v>2476</v>
      </c>
      <c r="Q121" s="34" t="s">
        <v>2476</v>
      </c>
      <c r="R121" s="34" t="s">
        <v>2476</v>
      </c>
      <c r="S121" s="34" t="s">
        <v>2476</v>
      </c>
      <c r="T121" s="34" t="s">
        <v>2476</v>
      </c>
      <c r="U121" s="34" t="s">
        <v>2476</v>
      </c>
      <c r="V121" s="34" t="s">
        <v>2476</v>
      </c>
      <c r="W121" s="34" t="s">
        <v>2476</v>
      </c>
      <c r="X121" s="34" t="s">
        <v>2476</v>
      </c>
      <c r="Y121" s="34" t="s">
        <v>2476</v>
      </c>
      <c r="Z121" s="34" t="s">
        <v>2476</v>
      </c>
      <c r="AA121" s="34" t="s">
        <v>2476</v>
      </c>
      <c r="AB121" s="34" t="s">
        <v>2476</v>
      </c>
      <c r="AC121" s="34" t="s">
        <v>2476</v>
      </c>
      <c r="AD121" s="34" t="s">
        <v>2476</v>
      </c>
      <c r="AE121" s="34" t="s">
        <v>2476</v>
      </c>
      <c r="AF121" s="34" t="s">
        <v>2476</v>
      </c>
      <c r="AG121" s="34" t="s">
        <v>2476</v>
      </c>
      <c r="AH121" s="34" t="s">
        <v>2476</v>
      </c>
      <c r="AI121" s="34" t="s">
        <v>2476</v>
      </c>
      <c r="AJ121" s="34" t="s">
        <v>2476</v>
      </c>
      <c r="AK121" s="34" t="s">
        <v>2476</v>
      </c>
      <c r="AL121" s="34" t="s">
        <v>2476</v>
      </c>
      <c r="AM121" s="34" t="s">
        <v>2476</v>
      </c>
      <c r="AN121" s="34" t="s">
        <v>2476</v>
      </c>
      <c r="AO121" s="34" t="s">
        <v>2476</v>
      </c>
      <c r="AP121" s="34" t="s">
        <v>2476</v>
      </c>
      <c r="AQ121" s="34" t="s">
        <v>2476</v>
      </c>
      <c r="AR121" s="34" t="s">
        <v>2476</v>
      </c>
      <c r="AS121" s="34" t="s">
        <v>2476</v>
      </c>
      <c r="AT121" s="34" t="s">
        <v>2476</v>
      </c>
      <c r="AU121" s="34" t="s">
        <v>2476</v>
      </c>
      <c r="AV121" s="34" t="s">
        <v>2476</v>
      </c>
      <c r="AW121" s="34" t="s">
        <v>2476</v>
      </c>
      <c r="AX121" s="34" t="s">
        <v>2476</v>
      </c>
      <c r="AY121" s="34" t="s">
        <v>2476</v>
      </c>
      <c r="AZ121" s="34" t="s">
        <v>2476</v>
      </c>
      <c r="BA121" s="34" t="s">
        <v>2476</v>
      </c>
      <c r="BB121" s="34" t="s">
        <v>2476</v>
      </c>
      <c r="BC121" s="34" t="s">
        <v>2476</v>
      </c>
      <c r="BD121" s="34" t="s">
        <v>2476</v>
      </c>
      <c r="BE121" s="34" t="s">
        <v>2476</v>
      </c>
      <c r="BF121" s="34" t="s">
        <v>2476</v>
      </c>
      <c r="BG121" s="34" t="s">
        <v>2476</v>
      </c>
      <c r="BH121" s="34" t="s">
        <v>2476</v>
      </c>
      <c r="BI121" s="34" t="s">
        <v>2476</v>
      </c>
      <c r="BJ121" s="34" t="s">
        <v>2476</v>
      </c>
      <c r="BK121" s="34" t="s">
        <v>2476</v>
      </c>
      <c r="BL121" s="34" t="s">
        <v>2476</v>
      </c>
      <c r="BM121" s="34" t="s">
        <v>2476</v>
      </c>
      <c r="BN121" s="34" t="s">
        <v>2476</v>
      </c>
      <c r="BO121" s="34" t="s">
        <v>2476</v>
      </c>
      <c r="BP121" s="34" t="s">
        <v>2476</v>
      </c>
      <c r="BQ121" s="34" t="s">
        <v>2476</v>
      </c>
      <c r="BR121" s="34" t="s">
        <v>2476</v>
      </c>
      <c r="BS121" s="34" t="s">
        <v>2476</v>
      </c>
      <c r="BT121" s="34" t="s">
        <v>2476</v>
      </c>
      <c r="BU121" s="34" t="s">
        <v>2476</v>
      </c>
      <c r="BV121" s="34" t="s">
        <v>2476</v>
      </c>
      <c r="BW121" s="34" t="s">
        <v>2476</v>
      </c>
      <c r="BX121" s="34" t="s">
        <v>2476</v>
      </c>
      <c r="BY121" s="34" t="s">
        <v>2476</v>
      </c>
      <c r="BZ121" s="34" t="s">
        <v>2476</v>
      </c>
      <c r="CA121" s="34" t="s">
        <v>2476</v>
      </c>
      <c r="CB121" s="34" t="s">
        <v>2476</v>
      </c>
      <c r="CC121" s="34" t="s">
        <v>2476</v>
      </c>
      <c r="CD121" s="34" t="s">
        <v>2476</v>
      </c>
      <c r="CE121" s="34" t="s">
        <v>2476</v>
      </c>
      <c r="CF121" s="34" t="s">
        <v>2476</v>
      </c>
      <c r="CG121" s="34" t="s">
        <v>2476</v>
      </c>
      <c r="CH121" s="34" t="s">
        <v>2476</v>
      </c>
      <c r="CI121" s="34" t="s">
        <v>2476</v>
      </c>
      <c r="CJ121" s="34" t="s">
        <v>2476</v>
      </c>
      <c r="CK121" s="34" t="s">
        <v>2476</v>
      </c>
      <c r="CL121" s="34" t="s">
        <v>2476</v>
      </c>
      <c r="CM121" s="34" t="s">
        <v>2476</v>
      </c>
      <c r="CN121" s="34" t="s">
        <v>2476</v>
      </c>
      <c r="CO121" s="34" t="s">
        <v>2476</v>
      </c>
      <c r="CP121" s="34" t="s">
        <v>2476</v>
      </c>
      <c r="CQ121" s="34" t="s">
        <v>2476</v>
      </c>
      <c r="CR121" s="34" t="s">
        <v>2476</v>
      </c>
      <c r="CS121" s="34" t="s">
        <v>2476</v>
      </c>
      <c r="CT121" s="34" t="s">
        <v>2476</v>
      </c>
      <c r="CU121" s="34" t="s">
        <v>2476</v>
      </c>
      <c r="CV121" s="34" t="s">
        <v>2476</v>
      </c>
      <c r="CW121" s="34" t="s">
        <v>2476</v>
      </c>
      <c r="CX121" s="34" t="s">
        <v>2476</v>
      </c>
      <c r="CY121" s="34" t="s">
        <v>2476</v>
      </c>
      <c r="CZ121" s="34" t="s">
        <v>2476</v>
      </c>
      <c r="DA121" s="34" t="s">
        <v>2476</v>
      </c>
      <c r="DB121" s="34" t="s">
        <v>2476</v>
      </c>
      <c r="DC121" s="34" t="s">
        <v>2476</v>
      </c>
      <c r="DD121" s="34" t="s">
        <v>2476</v>
      </c>
      <c r="DE121" s="34" t="s">
        <v>2476</v>
      </c>
      <c r="DF121" s="34" t="s">
        <v>2476</v>
      </c>
      <c r="DG121" s="34" t="s">
        <v>2476</v>
      </c>
      <c r="DH121" s="34" t="s">
        <v>2476</v>
      </c>
      <c r="DI121" s="34" t="s">
        <v>2476</v>
      </c>
      <c r="DJ121" s="34" t="s">
        <v>2476</v>
      </c>
      <c r="DK121" s="34" t="s">
        <v>2476</v>
      </c>
      <c r="DL121" s="34" t="s">
        <v>2476</v>
      </c>
      <c r="DM121" s="34" t="s">
        <v>2476</v>
      </c>
      <c r="DN121" s="34" t="s">
        <v>2476</v>
      </c>
      <c r="DO121" s="34" t="s">
        <v>2476</v>
      </c>
      <c r="DP121" s="34" t="s">
        <v>2476</v>
      </c>
      <c r="DQ121" s="34" t="s">
        <v>2476</v>
      </c>
      <c r="DR121" s="34" t="s">
        <v>2476</v>
      </c>
      <c r="DS121" s="34" t="s">
        <v>2476</v>
      </c>
      <c r="DT121" s="34" t="s">
        <v>2476</v>
      </c>
      <c r="DU121" s="34" t="s">
        <v>2476</v>
      </c>
      <c r="DV121" s="34" t="s">
        <v>2476</v>
      </c>
      <c r="DW121" s="34" t="s">
        <v>2476</v>
      </c>
      <c r="DX121" s="34" t="s">
        <v>2476</v>
      </c>
      <c r="DY121" s="34" t="s">
        <v>2476</v>
      </c>
      <c r="DZ121" s="34" t="s">
        <v>2476</v>
      </c>
      <c r="EA121" s="34" t="s">
        <v>2476</v>
      </c>
      <c r="EB121" s="34" t="s">
        <v>2476</v>
      </c>
      <c r="EC121" s="34" t="s">
        <v>2476</v>
      </c>
      <c r="ED121" s="34" t="s">
        <v>2476</v>
      </c>
      <c r="EE121" s="34" t="s">
        <v>2476</v>
      </c>
      <c r="EF121" s="34" t="s">
        <v>2476</v>
      </c>
      <c r="EG121" s="34" t="s">
        <v>2476</v>
      </c>
      <c r="EH121" s="34" t="s">
        <v>2476</v>
      </c>
      <c r="EI121" s="34" t="s">
        <v>2476</v>
      </c>
      <c r="EJ121" s="34" t="s">
        <v>2476</v>
      </c>
      <c r="EK121" s="34" t="s">
        <v>2476</v>
      </c>
      <c r="EL121" s="34" t="s">
        <v>2476</v>
      </c>
      <c r="EM121" s="34" t="s">
        <v>2476</v>
      </c>
      <c r="EN121" s="34" t="s">
        <v>2476</v>
      </c>
      <c r="EO121" s="34" t="s">
        <v>2476</v>
      </c>
      <c r="EP121" s="34" t="s">
        <v>2476</v>
      </c>
      <c r="EQ121" s="34" t="s">
        <v>2476</v>
      </c>
      <c r="ER121" s="37" t="s">
        <v>2476</v>
      </c>
      <c r="ES121" s="26" t="s">
        <v>2477</v>
      </c>
    </row>
    <row r="122" spans="3:149" s="2" customFormat="1" ht="21.75" customHeight="1" x14ac:dyDescent="0.25">
      <c r="C122" s="33" t="s">
        <v>2476</v>
      </c>
      <c r="D122" s="34" t="s">
        <v>2476</v>
      </c>
      <c r="E122" s="34" t="s">
        <v>2476</v>
      </c>
      <c r="F122" s="34" t="s">
        <v>2476</v>
      </c>
      <c r="G122" s="34" t="s">
        <v>2476</v>
      </c>
      <c r="H122" s="34" t="s">
        <v>2476</v>
      </c>
      <c r="I122" s="34" t="s">
        <v>2476</v>
      </c>
      <c r="J122" s="34" t="s">
        <v>2476</v>
      </c>
      <c r="K122" s="34" t="s">
        <v>2476</v>
      </c>
      <c r="L122" s="34" t="s">
        <v>2476</v>
      </c>
      <c r="M122" s="34" t="s">
        <v>2476</v>
      </c>
      <c r="N122" s="34" t="s">
        <v>2476</v>
      </c>
      <c r="O122" s="34" t="s">
        <v>2476</v>
      </c>
      <c r="P122" s="34" t="s">
        <v>2476</v>
      </c>
      <c r="Q122" s="34" t="s">
        <v>2476</v>
      </c>
      <c r="R122" s="34" t="s">
        <v>2476</v>
      </c>
      <c r="S122" s="34" t="s">
        <v>2476</v>
      </c>
      <c r="T122" s="34" t="s">
        <v>2476</v>
      </c>
      <c r="U122" s="34" t="s">
        <v>2476</v>
      </c>
      <c r="V122" s="34" t="s">
        <v>2476</v>
      </c>
      <c r="W122" s="34" t="s">
        <v>2476</v>
      </c>
      <c r="X122" s="34" t="s">
        <v>2476</v>
      </c>
      <c r="Y122" s="34" t="s">
        <v>2476</v>
      </c>
      <c r="Z122" s="34" t="s">
        <v>2476</v>
      </c>
      <c r="AA122" s="34" t="s">
        <v>2476</v>
      </c>
      <c r="AB122" s="34" t="s">
        <v>2476</v>
      </c>
      <c r="AC122" s="34" t="s">
        <v>2476</v>
      </c>
      <c r="AD122" s="34" t="s">
        <v>2476</v>
      </c>
      <c r="AE122" s="34" t="s">
        <v>2476</v>
      </c>
      <c r="AF122" s="34" t="s">
        <v>2476</v>
      </c>
      <c r="AG122" s="34" t="s">
        <v>2476</v>
      </c>
      <c r="AH122" s="34" t="s">
        <v>2476</v>
      </c>
      <c r="AI122" s="34" t="s">
        <v>2476</v>
      </c>
      <c r="AJ122" s="34" t="s">
        <v>2476</v>
      </c>
      <c r="AK122" s="34" t="s">
        <v>2476</v>
      </c>
      <c r="AL122" s="34" t="s">
        <v>2476</v>
      </c>
      <c r="AM122" s="34" t="s">
        <v>2476</v>
      </c>
      <c r="AN122" s="34" t="s">
        <v>2476</v>
      </c>
      <c r="AO122" s="34" t="s">
        <v>2476</v>
      </c>
      <c r="AP122" s="34" t="s">
        <v>2476</v>
      </c>
      <c r="AQ122" s="34" t="s">
        <v>2476</v>
      </c>
      <c r="AR122" s="34" t="s">
        <v>2476</v>
      </c>
      <c r="AS122" s="34" t="s">
        <v>2476</v>
      </c>
      <c r="AT122" s="34" t="s">
        <v>2476</v>
      </c>
      <c r="AU122" s="34" t="s">
        <v>2476</v>
      </c>
      <c r="AV122" s="34" t="s">
        <v>2476</v>
      </c>
      <c r="AW122" s="34" t="s">
        <v>2476</v>
      </c>
      <c r="AX122" s="34" t="s">
        <v>2476</v>
      </c>
      <c r="AY122" s="34" t="s">
        <v>2476</v>
      </c>
      <c r="AZ122" s="34" t="s">
        <v>2476</v>
      </c>
      <c r="BA122" s="34" t="s">
        <v>2476</v>
      </c>
      <c r="BB122" s="34" t="s">
        <v>2476</v>
      </c>
      <c r="BC122" s="34" t="s">
        <v>2476</v>
      </c>
      <c r="BD122" s="34" t="s">
        <v>2476</v>
      </c>
      <c r="BE122" s="34" t="s">
        <v>2476</v>
      </c>
      <c r="BF122" s="34" t="s">
        <v>2476</v>
      </c>
      <c r="BG122" s="34" t="s">
        <v>2476</v>
      </c>
      <c r="BH122" s="34" t="s">
        <v>2476</v>
      </c>
      <c r="BI122" s="34" t="s">
        <v>2476</v>
      </c>
      <c r="BJ122" s="34" t="s">
        <v>2476</v>
      </c>
      <c r="BK122" s="34" t="s">
        <v>2476</v>
      </c>
      <c r="BL122" s="34" t="s">
        <v>2476</v>
      </c>
      <c r="BM122" s="34" t="s">
        <v>2476</v>
      </c>
      <c r="BN122" s="34" t="s">
        <v>2476</v>
      </c>
      <c r="BO122" s="34" t="s">
        <v>2476</v>
      </c>
      <c r="BP122" s="34" t="s">
        <v>2476</v>
      </c>
      <c r="BQ122" s="34" t="s">
        <v>2476</v>
      </c>
      <c r="BR122" s="34" t="s">
        <v>2476</v>
      </c>
      <c r="BS122" s="34" t="s">
        <v>2476</v>
      </c>
      <c r="BT122" s="34" t="s">
        <v>2476</v>
      </c>
      <c r="BU122" s="34" t="s">
        <v>2476</v>
      </c>
      <c r="BV122" s="34" t="s">
        <v>2476</v>
      </c>
      <c r="BW122" s="34" t="s">
        <v>2476</v>
      </c>
      <c r="BX122" s="34" t="s">
        <v>2476</v>
      </c>
      <c r="BY122" s="34" t="s">
        <v>2476</v>
      </c>
      <c r="BZ122" s="34" t="s">
        <v>2476</v>
      </c>
      <c r="CA122" s="34" t="s">
        <v>2476</v>
      </c>
      <c r="CB122" s="34" t="s">
        <v>2476</v>
      </c>
      <c r="CC122" s="34" t="s">
        <v>2476</v>
      </c>
      <c r="CD122" s="34" t="s">
        <v>2476</v>
      </c>
      <c r="CE122" s="34" t="s">
        <v>2476</v>
      </c>
      <c r="CF122" s="34" t="s">
        <v>2476</v>
      </c>
      <c r="CG122" s="34" t="s">
        <v>2476</v>
      </c>
      <c r="CH122" s="34" t="s">
        <v>2476</v>
      </c>
      <c r="CI122" s="34" t="s">
        <v>2476</v>
      </c>
      <c r="CJ122" s="34" t="s">
        <v>2476</v>
      </c>
      <c r="CK122" s="34" t="s">
        <v>2476</v>
      </c>
      <c r="CL122" s="34" t="s">
        <v>2476</v>
      </c>
      <c r="CM122" s="34" t="s">
        <v>2476</v>
      </c>
      <c r="CN122" s="34" t="s">
        <v>2476</v>
      </c>
      <c r="CO122" s="34" t="s">
        <v>2476</v>
      </c>
      <c r="CP122" s="34" t="s">
        <v>2476</v>
      </c>
      <c r="CQ122" s="34" t="s">
        <v>2476</v>
      </c>
      <c r="CR122" s="34" t="s">
        <v>2476</v>
      </c>
      <c r="CS122" s="34" t="s">
        <v>2476</v>
      </c>
      <c r="CT122" s="34" t="s">
        <v>2476</v>
      </c>
      <c r="CU122" s="34" t="s">
        <v>2476</v>
      </c>
      <c r="CV122" s="34" t="s">
        <v>2476</v>
      </c>
      <c r="CW122" s="34" t="s">
        <v>2476</v>
      </c>
      <c r="CX122" s="34" t="s">
        <v>2476</v>
      </c>
      <c r="CY122" s="34" t="s">
        <v>2476</v>
      </c>
      <c r="CZ122" s="34" t="s">
        <v>2476</v>
      </c>
      <c r="DA122" s="34" t="s">
        <v>2476</v>
      </c>
      <c r="DB122" s="34" t="s">
        <v>2476</v>
      </c>
      <c r="DC122" s="34" t="s">
        <v>2476</v>
      </c>
      <c r="DD122" s="34" t="s">
        <v>2476</v>
      </c>
      <c r="DE122" s="34" t="s">
        <v>2476</v>
      </c>
      <c r="DF122" s="34" t="s">
        <v>2476</v>
      </c>
      <c r="DG122" s="34" t="s">
        <v>2476</v>
      </c>
      <c r="DH122" s="34" t="s">
        <v>2476</v>
      </c>
      <c r="DI122" s="34" t="s">
        <v>2476</v>
      </c>
      <c r="DJ122" s="34" t="s">
        <v>2476</v>
      </c>
      <c r="DK122" s="34" t="s">
        <v>2476</v>
      </c>
      <c r="DL122" s="34" t="s">
        <v>2476</v>
      </c>
      <c r="DM122" s="34" t="s">
        <v>2476</v>
      </c>
      <c r="DN122" s="34" t="s">
        <v>2476</v>
      </c>
      <c r="DO122" s="34" t="s">
        <v>2476</v>
      </c>
      <c r="DP122" s="34" t="s">
        <v>2476</v>
      </c>
      <c r="DQ122" s="34" t="s">
        <v>2476</v>
      </c>
      <c r="DR122" s="34" t="s">
        <v>2476</v>
      </c>
      <c r="DS122" s="34" t="s">
        <v>2476</v>
      </c>
      <c r="DT122" s="34" t="s">
        <v>2476</v>
      </c>
      <c r="DU122" s="34" t="s">
        <v>2476</v>
      </c>
      <c r="DV122" s="34" t="s">
        <v>2476</v>
      </c>
      <c r="DW122" s="34" t="s">
        <v>2476</v>
      </c>
      <c r="DX122" s="34" t="s">
        <v>2476</v>
      </c>
      <c r="DY122" s="34" t="s">
        <v>2476</v>
      </c>
      <c r="DZ122" s="34" t="s">
        <v>2476</v>
      </c>
      <c r="EA122" s="34" t="s">
        <v>2476</v>
      </c>
      <c r="EB122" s="34" t="s">
        <v>2476</v>
      </c>
      <c r="EC122" s="34" t="s">
        <v>2476</v>
      </c>
      <c r="ED122" s="34" t="s">
        <v>2476</v>
      </c>
      <c r="EE122" s="34" t="s">
        <v>2476</v>
      </c>
      <c r="EF122" s="34" t="s">
        <v>2476</v>
      </c>
      <c r="EG122" s="34" t="s">
        <v>2476</v>
      </c>
      <c r="EH122" s="34" t="s">
        <v>2476</v>
      </c>
      <c r="EI122" s="34" t="s">
        <v>2476</v>
      </c>
      <c r="EJ122" s="34" t="s">
        <v>2476</v>
      </c>
      <c r="EK122" s="34" t="s">
        <v>2476</v>
      </c>
      <c r="EL122" s="34" t="s">
        <v>2476</v>
      </c>
      <c r="EM122" s="34" t="s">
        <v>2476</v>
      </c>
      <c r="EN122" s="34" t="s">
        <v>2476</v>
      </c>
      <c r="EO122" s="34" t="s">
        <v>2476</v>
      </c>
      <c r="EP122" s="34" t="s">
        <v>2476</v>
      </c>
      <c r="EQ122" s="34" t="s">
        <v>2476</v>
      </c>
      <c r="ER122" s="37" t="s">
        <v>2476</v>
      </c>
      <c r="ES122" s="26" t="s">
        <v>2477</v>
      </c>
    </row>
    <row r="123" spans="3:149" s="2" customFormat="1" ht="21.75" customHeight="1" x14ac:dyDescent="0.25">
      <c r="C123" s="33" t="s">
        <v>2476</v>
      </c>
      <c r="D123" s="34" t="s">
        <v>2476</v>
      </c>
      <c r="E123" s="34" t="s">
        <v>2476</v>
      </c>
      <c r="F123" s="34" t="s">
        <v>2476</v>
      </c>
      <c r="G123" s="34" t="s">
        <v>2476</v>
      </c>
      <c r="H123" s="34" t="s">
        <v>2476</v>
      </c>
      <c r="I123" s="34" t="s">
        <v>2476</v>
      </c>
      <c r="J123" s="34" t="s">
        <v>2476</v>
      </c>
      <c r="K123" s="34" t="s">
        <v>2476</v>
      </c>
      <c r="L123" s="34" t="s">
        <v>2476</v>
      </c>
      <c r="M123" s="34" t="s">
        <v>2476</v>
      </c>
      <c r="N123" s="34" t="s">
        <v>2476</v>
      </c>
      <c r="O123" s="34" t="s">
        <v>2476</v>
      </c>
      <c r="P123" s="34" t="s">
        <v>2476</v>
      </c>
      <c r="Q123" s="34" t="s">
        <v>2476</v>
      </c>
      <c r="R123" s="34" t="s">
        <v>2476</v>
      </c>
      <c r="S123" s="34" t="s">
        <v>2476</v>
      </c>
      <c r="T123" s="34" t="s">
        <v>2476</v>
      </c>
      <c r="U123" s="34" t="s">
        <v>2476</v>
      </c>
      <c r="V123" s="34" t="s">
        <v>2476</v>
      </c>
      <c r="W123" s="34" t="s">
        <v>2476</v>
      </c>
      <c r="X123" s="34" t="s">
        <v>2476</v>
      </c>
      <c r="Y123" s="34" t="s">
        <v>2476</v>
      </c>
      <c r="Z123" s="34" t="s">
        <v>2476</v>
      </c>
      <c r="AA123" s="34" t="s">
        <v>2476</v>
      </c>
      <c r="AB123" s="34" t="s">
        <v>2476</v>
      </c>
      <c r="AC123" s="34" t="s">
        <v>2476</v>
      </c>
      <c r="AD123" s="34" t="s">
        <v>2476</v>
      </c>
      <c r="AE123" s="34" t="s">
        <v>2476</v>
      </c>
      <c r="AF123" s="34" t="s">
        <v>2476</v>
      </c>
      <c r="AG123" s="34" t="s">
        <v>2476</v>
      </c>
      <c r="AH123" s="34" t="s">
        <v>2476</v>
      </c>
      <c r="AI123" s="34" t="s">
        <v>2476</v>
      </c>
      <c r="AJ123" s="34" t="s">
        <v>2476</v>
      </c>
      <c r="AK123" s="34" t="s">
        <v>2476</v>
      </c>
      <c r="AL123" s="34" t="s">
        <v>2476</v>
      </c>
      <c r="AM123" s="34" t="s">
        <v>2476</v>
      </c>
      <c r="AN123" s="34" t="s">
        <v>2476</v>
      </c>
      <c r="AO123" s="34" t="s">
        <v>2476</v>
      </c>
      <c r="AP123" s="34" t="s">
        <v>2476</v>
      </c>
      <c r="AQ123" s="34" t="s">
        <v>2476</v>
      </c>
      <c r="AR123" s="34" t="s">
        <v>2476</v>
      </c>
      <c r="AS123" s="34" t="s">
        <v>2476</v>
      </c>
      <c r="AT123" s="34" t="s">
        <v>2476</v>
      </c>
      <c r="AU123" s="34" t="s">
        <v>2476</v>
      </c>
      <c r="AV123" s="34" t="s">
        <v>2476</v>
      </c>
      <c r="AW123" s="34" t="s">
        <v>2476</v>
      </c>
      <c r="AX123" s="34" t="s">
        <v>2476</v>
      </c>
      <c r="AY123" s="34" t="s">
        <v>2476</v>
      </c>
      <c r="AZ123" s="34" t="s">
        <v>2476</v>
      </c>
      <c r="BA123" s="34" t="s">
        <v>2476</v>
      </c>
      <c r="BB123" s="34" t="s">
        <v>2476</v>
      </c>
      <c r="BC123" s="34" t="s">
        <v>2476</v>
      </c>
      <c r="BD123" s="34" t="s">
        <v>2476</v>
      </c>
      <c r="BE123" s="34" t="s">
        <v>2476</v>
      </c>
      <c r="BF123" s="34" t="s">
        <v>2476</v>
      </c>
      <c r="BG123" s="34" t="s">
        <v>2476</v>
      </c>
      <c r="BH123" s="34" t="s">
        <v>2476</v>
      </c>
      <c r="BI123" s="34" t="s">
        <v>2476</v>
      </c>
      <c r="BJ123" s="34" t="s">
        <v>2476</v>
      </c>
      <c r="BK123" s="34" t="s">
        <v>2476</v>
      </c>
      <c r="BL123" s="34" t="s">
        <v>2476</v>
      </c>
      <c r="BM123" s="34" t="s">
        <v>2476</v>
      </c>
      <c r="BN123" s="34" t="s">
        <v>2476</v>
      </c>
      <c r="BO123" s="34" t="s">
        <v>2476</v>
      </c>
      <c r="BP123" s="34" t="s">
        <v>2476</v>
      </c>
      <c r="BQ123" s="34" t="s">
        <v>2476</v>
      </c>
      <c r="BR123" s="34" t="s">
        <v>2476</v>
      </c>
      <c r="BS123" s="34" t="s">
        <v>2476</v>
      </c>
      <c r="BT123" s="34" t="s">
        <v>2476</v>
      </c>
      <c r="BU123" s="34" t="s">
        <v>2476</v>
      </c>
      <c r="BV123" s="34" t="s">
        <v>2476</v>
      </c>
      <c r="BW123" s="34" t="s">
        <v>2476</v>
      </c>
      <c r="BX123" s="34" t="s">
        <v>2476</v>
      </c>
      <c r="BY123" s="34" t="s">
        <v>2476</v>
      </c>
      <c r="BZ123" s="34" t="s">
        <v>2476</v>
      </c>
      <c r="CA123" s="34" t="s">
        <v>2476</v>
      </c>
      <c r="CB123" s="34" t="s">
        <v>2476</v>
      </c>
      <c r="CC123" s="34" t="s">
        <v>2476</v>
      </c>
      <c r="CD123" s="34" t="s">
        <v>2476</v>
      </c>
      <c r="CE123" s="34" t="s">
        <v>2476</v>
      </c>
      <c r="CF123" s="34" t="s">
        <v>2476</v>
      </c>
      <c r="CG123" s="34" t="s">
        <v>2476</v>
      </c>
      <c r="CH123" s="34" t="s">
        <v>2476</v>
      </c>
      <c r="CI123" s="34" t="s">
        <v>2476</v>
      </c>
      <c r="CJ123" s="34" t="s">
        <v>2476</v>
      </c>
      <c r="CK123" s="34" t="s">
        <v>2476</v>
      </c>
      <c r="CL123" s="34" t="s">
        <v>2476</v>
      </c>
      <c r="CM123" s="34" t="s">
        <v>2476</v>
      </c>
      <c r="CN123" s="34" t="s">
        <v>2476</v>
      </c>
      <c r="CO123" s="34" t="s">
        <v>2476</v>
      </c>
      <c r="CP123" s="34" t="s">
        <v>2476</v>
      </c>
      <c r="CQ123" s="34" t="s">
        <v>2476</v>
      </c>
      <c r="CR123" s="34" t="s">
        <v>2476</v>
      </c>
      <c r="CS123" s="34" t="s">
        <v>2476</v>
      </c>
      <c r="CT123" s="34" t="s">
        <v>2476</v>
      </c>
      <c r="CU123" s="34" t="s">
        <v>2476</v>
      </c>
      <c r="CV123" s="34" t="s">
        <v>2476</v>
      </c>
      <c r="CW123" s="34" t="s">
        <v>2476</v>
      </c>
      <c r="CX123" s="34" t="s">
        <v>2476</v>
      </c>
      <c r="CY123" s="34" t="s">
        <v>2476</v>
      </c>
      <c r="CZ123" s="34" t="s">
        <v>2476</v>
      </c>
      <c r="DA123" s="34" t="s">
        <v>2476</v>
      </c>
      <c r="DB123" s="34" t="s">
        <v>2476</v>
      </c>
      <c r="DC123" s="34" t="s">
        <v>2476</v>
      </c>
      <c r="DD123" s="34" t="s">
        <v>2476</v>
      </c>
      <c r="DE123" s="34" t="s">
        <v>2476</v>
      </c>
      <c r="DF123" s="34" t="s">
        <v>2476</v>
      </c>
      <c r="DG123" s="34" t="s">
        <v>2476</v>
      </c>
      <c r="DH123" s="34" t="s">
        <v>2476</v>
      </c>
      <c r="DI123" s="34" t="s">
        <v>2476</v>
      </c>
      <c r="DJ123" s="34" t="s">
        <v>2476</v>
      </c>
      <c r="DK123" s="34" t="s">
        <v>2476</v>
      </c>
      <c r="DL123" s="34" t="s">
        <v>2476</v>
      </c>
      <c r="DM123" s="34" t="s">
        <v>2476</v>
      </c>
      <c r="DN123" s="34" t="s">
        <v>2476</v>
      </c>
      <c r="DO123" s="34" t="s">
        <v>2476</v>
      </c>
      <c r="DP123" s="34" t="s">
        <v>2476</v>
      </c>
      <c r="DQ123" s="34" t="s">
        <v>2476</v>
      </c>
      <c r="DR123" s="34" t="s">
        <v>2476</v>
      </c>
      <c r="DS123" s="34" t="s">
        <v>2476</v>
      </c>
      <c r="DT123" s="34" t="s">
        <v>2476</v>
      </c>
      <c r="DU123" s="34" t="s">
        <v>2476</v>
      </c>
      <c r="DV123" s="34" t="s">
        <v>2476</v>
      </c>
      <c r="DW123" s="34" t="s">
        <v>2476</v>
      </c>
      <c r="DX123" s="34" t="s">
        <v>2476</v>
      </c>
      <c r="DY123" s="34" t="s">
        <v>2476</v>
      </c>
      <c r="DZ123" s="34" t="s">
        <v>2476</v>
      </c>
      <c r="EA123" s="34" t="s">
        <v>2476</v>
      </c>
      <c r="EB123" s="34" t="s">
        <v>2476</v>
      </c>
      <c r="EC123" s="34" t="s">
        <v>2476</v>
      </c>
      <c r="ED123" s="34" t="s">
        <v>2476</v>
      </c>
      <c r="EE123" s="34" t="s">
        <v>2476</v>
      </c>
      <c r="EF123" s="34" t="s">
        <v>2476</v>
      </c>
      <c r="EG123" s="34" t="s">
        <v>2476</v>
      </c>
      <c r="EH123" s="34" t="s">
        <v>2476</v>
      </c>
      <c r="EI123" s="34" t="s">
        <v>2476</v>
      </c>
      <c r="EJ123" s="34" t="s">
        <v>2476</v>
      </c>
      <c r="EK123" s="34" t="s">
        <v>2476</v>
      </c>
      <c r="EL123" s="34" t="s">
        <v>2476</v>
      </c>
      <c r="EM123" s="34" t="s">
        <v>2476</v>
      </c>
      <c r="EN123" s="34" t="s">
        <v>2476</v>
      </c>
      <c r="EO123" s="34" t="s">
        <v>2476</v>
      </c>
      <c r="EP123" s="34" t="s">
        <v>2476</v>
      </c>
      <c r="EQ123" s="34" t="s">
        <v>2476</v>
      </c>
      <c r="ER123" s="37" t="s">
        <v>2476</v>
      </c>
      <c r="ES123" s="26" t="s">
        <v>2477</v>
      </c>
    </row>
    <row r="124" spans="3:149" s="2" customFormat="1" ht="21.75" customHeight="1" x14ac:dyDescent="0.25">
      <c r="C124" s="33" t="s">
        <v>2476</v>
      </c>
      <c r="D124" s="34" t="s">
        <v>2476</v>
      </c>
      <c r="E124" s="34" t="s">
        <v>2476</v>
      </c>
      <c r="F124" s="34" t="s">
        <v>2476</v>
      </c>
      <c r="G124" s="34" t="s">
        <v>2476</v>
      </c>
      <c r="H124" s="34" t="s">
        <v>2476</v>
      </c>
      <c r="I124" s="34" t="s">
        <v>2476</v>
      </c>
      <c r="J124" s="34" t="s">
        <v>2476</v>
      </c>
      <c r="K124" s="34" t="s">
        <v>2476</v>
      </c>
      <c r="L124" s="34" t="s">
        <v>2476</v>
      </c>
      <c r="M124" s="34" t="s">
        <v>2476</v>
      </c>
      <c r="N124" s="34" t="s">
        <v>2476</v>
      </c>
      <c r="O124" s="34" t="s">
        <v>2476</v>
      </c>
      <c r="P124" s="34" t="s">
        <v>2476</v>
      </c>
      <c r="Q124" s="34" t="s">
        <v>2476</v>
      </c>
      <c r="R124" s="34" t="s">
        <v>2476</v>
      </c>
      <c r="S124" s="34" t="s">
        <v>2476</v>
      </c>
      <c r="T124" s="34" t="s">
        <v>2476</v>
      </c>
      <c r="U124" s="34" t="s">
        <v>2476</v>
      </c>
      <c r="V124" s="34" t="s">
        <v>2476</v>
      </c>
      <c r="W124" s="34" t="s">
        <v>2476</v>
      </c>
      <c r="X124" s="34" t="s">
        <v>2476</v>
      </c>
      <c r="Y124" s="34" t="s">
        <v>2476</v>
      </c>
      <c r="Z124" s="34" t="s">
        <v>2476</v>
      </c>
      <c r="AA124" s="34" t="s">
        <v>2476</v>
      </c>
      <c r="AB124" s="34" t="s">
        <v>2476</v>
      </c>
      <c r="AC124" s="34" t="s">
        <v>2476</v>
      </c>
      <c r="AD124" s="34" t="s">
        <v>2476</v>
      </c>
      <c r="AE124" s="34" t="s">
        <v>2476</v>
      </c>
      <c r="AF124" s="34" t="s">
        <v>2476</v>
      </c>
      <c r="AG124" s="34" t="s">
        <v>2476</v>
      </c>
      <c r="AH124" s="34" t="s">
        <v>2476</v>
      </c>
      <c r="AI124" s="34" t="s">
        <v>2476</v>
      </c>
      <c r="AJ124" s="34" t="s">
        <v>2476</v>
      </c>
      <c r="AK124" s="34" t="s">
        <v>2476</v>
      </c>
      <c r="AL124" s="34" t="s">
        <v>2476</v>
      </c>
      <c r="AM124" s="34" t="s">
        <v>2476</v>
      </c>
      <c r="AN124" s="34" t="s">
        <v>2476</v>
      </c>
      <c r="AO124" s="34" t="s">
        <v>2476</v>
      </c>
      <c r="AP124" s="34" t="s">
        <v>2476</v>
      </c>
      <c r="AQ124" s="34" t="s">
        <v>2476</v>
      </c>
      <c r="AR124" s="34" t="s">
        <v>2476</v>
      </c>
      <c r="AS124" s="34" t="s">
        <v>2476</v>
      </c>
      <c r="AT124" s="34" t="s">
        <v>2476</v>
      </c>
      <c r="AU124" s="34" t="s">
        <v>2476</v>
      </c>
      <c r="AV124" s="34" t="s">
        <v>2476</v>
      </c>
      <c r="AW124" s="34" t="s">
        <v>2476</v>
      </c>
      <c r="AX124" s="34" t="s">
        <v>2476</v>
      </c>
      <c r="AY124" s="34" t="s">
        <v>2476</v>
      </c>
      <c r="AZ124" s="34" t="s">
        <v>2476</v>
      </c>
      <c r="BA124" s="34" t="s">
        <v>2476</v>
      </c>
      <c r="BB124" s="34" t="s">
        <v>2476</v>
      </c>
      <c r="BC124" s="34" t="s">
        <v>2476</v>
      </c>
      <c r="BD124" s="34" t="s">
        <v>2476</v>
      </c>
      <c r="BE124" s="34" t="s">
        <v>2476</v>
      </c>
      <c r="BF124" s="34" t="s">
        <v>2476</v>
      </c>
      <c r="BG124" s="34" t="s">
        <v>2476</v>
      </c>
      <c r="BH124" s="34" t="s">
        <v>2476</v>
      </c>
      <c r="BI124" s="34" t="s">
        <v>2476</v>
      </c>
      <c r="BJ124" s="34" t="s">
        <v>2476</v>
      </c>
      <c r="BK124" s="34" t="s">
        <v>2476</v>
      </c>
      <c r="BL124" s="34" t="s">
        <v>2476</v>
      </c>
      <c r="BM124" s="34" t="s">
        <v>2476</v>
      </c>
      <c r="BN124" s="34" t="s">
        <v>2476</v>
      </c>
      <c r="BO124" s="34" t="s">
        <v>2476</v>
      </c>
      <c r="BP124" s="34" t="s">
        <v>2476</v>
      </c>
      <c r="BQ124" s="34" t="s">
        <v>2476</v>
      </c>
      <c r="BR124" s="34" t="s">
        <v>2476</v>
      </c>
      <c r="BS124" s="34" t="s">
        <v>2476</v>
      </c>
      <c r="BT124" s="34" t="s">
        <v>2476</v>
      </c>
      <c r="BU124" s="34" t="s">
        <v>2476</v>
      </c>
      <c r="BV124" s="34" t="s">
        <v>2476</v>
      </c>
      <c r="BW124" s="34" t="s">
        <v>2476</v>
      </c>
      <c r="BX124" s="34" t="s">
        <v>2476</v>
      </c>
      <c r="BY124" s="34" t="s">
        <v>2476</v>
      </c>
      <c r="BZ124" s="34" t="s">
        <v>2476</v>
      </c>
      <c r="CA124" s="34" t="s">
        <v>2476</v>
      </c>
      <c r="CB124" s="34" t="s">
        <v>2476</v>
      </c>
      <c r="CC124" s="34" t="s">
        <v>2476</v>
      </c>
      <c r="CD124" s="34" t="s">
        <v>2476</v>
      </c>
      <c r="CE124" s="34" t="s">
        <v>2476</v>
      </c>
      <c r="CF124" s="34" t="s">
        <v>2476</v>
      </c>
      <c r="CG124" s="34" t="s">
        <v>2476</v>
      </c>
      <c r="CH124" s="34" t="s">
        <v>2476</v>
      </c>
      <c r="CI124" s="34" t="s">
        <v>2476</v>
      </c>
      <c r="CJ124" s="34" t="s">
        <v>2476</v>
      </c>
      <c r="CK124" s="34" t="s">
        <v>2476</v>
      </c>
      <c r="CL124" s="34" t="s">
        <v>2476</v>
      </c>
      <c r="CM124" s="34" t="s">
        <v>2476</v>
      </c>
      <c r="CN124" s="34" t="s">
        <v>2476</v>
      </c>
      <c r="CO124" s="34" t="s">
        <v>2476</v>
      </c>
      <c r="CP124" s="34" t="s">
        <v>2476</v>
      </c>
      <c r="CQ124" s="34" t="s">
        <v>2476</v>
      </c>
      <c r="CR124" s="34" t="s">
        <v>2476</v>
      </c>
      <c r="CS124" s="34" t="s">
        <v>2476</v>
      </c>
      <c r="CT124" s="34" t="s">
        <v>2476</v>
      </c>
      <c r="CU124" s="34" t="s">
        <v>2476</v>
      </c>
      <c r="CV124" s="34" t="s">
        <v>2476</v>
      </c>
      <c r="CW124" s="34" t="s">
        <v>2476</v>
      </c>
      <c r="CX124" s="34" t="s">
        <v>2476</v>
      </c>
      <c r="CY124" s="34" t="s">
        <v>2476</v>
      </c>
      <c r="CZ124" s="34" t="s">
        <v>2476</v>
      </c>
      <c r="DA124" s="34" t="s">
        <v>2476</v>
      </c>
      <c r="DB124" s="34" t="s">
        <v>2476</v>
      </c>
      <c r="DC124" s="34" t="s">
        <v>2476</v>
      </c>
      <c r="DD124" s="34" t="s">
        <v>2476</v>
      </c>
      <c r="DE124" s="34" t="s">
        <v>2476</v>
      </c>
      <c r="DF124" s="34" t="s">
        <v>2476</v>
      </c>
      <c r="DG124" s="34" t="s">
        <v>2476</v>
      </c>
      <c r="DH124" s="34" t="s">
        <v>2476</v>
      </c>
      <c r="DI124" s="34" t="s">
        <v>2476</v>
      </c>
      <c r="DJ124" s="34" t="s">
        <v>2476</v>
      </c>
      <c r="DK124" s="34" t="s">
        <v>2476</v>
      </c>
      <c r="DL124" s="34" t="s">
        <v>2476</v>
      </c>
      <c r="DM124" s="34" t="s">
        <v>2476</v>
      </c>
      <c r="DN124" s="34" t="s">
        <v>2476</v>
      </c>
      <c r="DO124" s="34" t="s">
        <v>2476</v>
      </c>
      <c r="DP124" s="34" t="s">
        <v>2476</v>
      </c>
      <c r="DQ124" s="34" t="s">
        <v>2476</v>
      </c>
      <c r="DR124" s="34" t="s">
        <v>2476</v>
      </c>
      <c r="DS124" s="34" t="s">
        <v>2476</v>
      </c>
      <c r="DT124" s="34" t="s">
        <v>2476</v>
      </c>
      <c r="DU124" s="34" t="s">
        <v>2476</v>
      </c>
      <c r="DV124" s="34" t="s">
        <v>2476</v>
      </c>
      <c r="DW124" s="34" t="s">
        <v>2476</v>
      </c>
      <c r="DX124" s="34" t="s">
        <v>2476</v>
      </c>
      <c r="DY124" s="34" t="s">
        <v>2476</v>
      </c>
      <c r="DZ124" s="34" t="s">
        <v>2476</v>
      </c>
      <c r="EA124" s="34" t="s">
        <v>2476</v>
      </c>
      <c r="EB124" s="34" t="s">
        <v>2476</v>
      </c>
      <c r="EC124" s="34" t="s">
        <v>2476</v>
      </c>
      <c r="ED124" s="34" t="s">
        <v>2476</v>
      </c>
      <c r="EE124" s="34" t="s">
        <v>2476</v>
      </c>
      <c r="EF124" s="34" t="s">
        <v>2476</v>
      </c>
      <c r="EG124" s="34" t="s">
        <v>2476</v>
      </c>
      <c r="EH124" s="34" t="s">
        <v>2476</v>
      </c>
      <c r="EI124" s="34" t="s">
        <v>2476</v>
      </c>
      <c r="EJ124" s="34" t="s">
        <v>2476</v>
      </c>
      <c r="EK124" s="34" t="s">
        <v>2476</v>
      </c>
      <c r="EL124" s="34" t="s">
        <v>2476</v>
      </c>
      <c r="EM124" s="34" t="s">
        <v>2476</v>
      </c>
      <c r="EN124" s="34" t="s">
        <v>2476</v>
      </c>
      <c r="EO124" s="34" t="s">
        <v>2476</v>
      </c>
      <c r="EP124" s="34" t="s">
        <v>2476</v>
      </c>
      <c r="EQ124" s="34" t="s">
        <v>2476</v>
      </c>
      <c r="ER124" s="37" t="s">
        <v>2476</v>
      </c>
      <c r="ES124" s="26" t="s">
        <v>2477</v>
      </c>
    </row>
    <row r="125" spans="3:149" s="2" customFormat="1" ht="21.75" customHeight="1" x14ac:dyDescent="0.25">
      <c r="C125" s="33" t="s">
        <v>2476</v>
      </c>
      <c r="D125" s="34" t="s">
        <v>2476</v>
      </c>
      <c r="E125" s="34" t="s">
        <v>2476</v>
      </c>
      <c r="F125" s="34" t="s">
        <v>2476</v>
      </c>
      <c r="G125" s="34" t="s">
        <v>2476</v>
      </c>
      <c r="H125" s="34" t="s">
        <v>2476</v>
      </c>
      <c r="I125" s="34" t="s">
        <v>2476</v>
      </c>
      <c r="J125" s="34" t="s">
        <v>2476</v>
      </c>
      <c r="K125" s="34" t="s">
        <v>2476</v>
      </c>
      <c r="L125" s="34" t="s">
        <v>2476</v>
      </c>
      <c r="M125" s="34" t="s">
        <v>2476</v>
      </c>
      <c r="N125" s="34" t="s">
        <v>2476</v>
      </c>
      <c r="O125" s="34" t="s">
        <v>2476</v>
      </c>
      <c r="P125" s="34" t="s">
        <v>2476</v>
      </c>
      <c r="Q125" s="34" t="s">
        <v>2476</v>
      </c>
      <c r="R125" s="34" t="s">
        <v>2476</v>
      </c>
      <c r="S125" s="34" t="s">
        <v>2476</v>
      </c>
      <c r="T125" s="34" t="s">
        <v>2476</v>
      </c>
      <c r="U125" s="34" t="s">
        <v>2476</v>
      </c>
      <c r="V125" s="34" t="s">
        <v>2476</v>
      </c>
      <c r="W125" s="34" t="s">
        <v>2476</v>
      </c>
      <c r="X125" s="34" t="s">
        <v>2476</v>
      </c>
      <c r="Y125" s="34" t="s">
        <v>2476</v>
      </c>
      <c r="Z125" s="34" t="s">
        <v>2476</v>
      </c>
      <c r="AA125" s="34" t="s">
        <v>2476</v>
      </c>
      <c r="AB125" s="34" t="s">
        <v>2476</v>
      </c>
      <c r="AC125" s="34" t="s">
        <v>2476</v>
      </c>
      <c r="AD125" s="34" t="s">
        <v>2476</v>
      </c>
      <c r="AE125" s="34" t="s">
        <v>2476</v>
      </c>
      <c r="AF125" s="34" t="s">
        <v>2476</v>
      </c>
      <c r="AG125" s="34" t="s">
        <v>2476</v>
      </c>
      <c r="AH125" s="34" t="s">
        <v>2476</v>
      </c>
      <c r="AI125" s="34" t="s">
        <v>2476</v>
      </c>
      <c r="AJ125" s="34" t="s">
        <v>2476</v>
      </c>
      <c r="AK125" s="34" t="s">
        <v>2476</v>
      </c>
      <c r="AL125" s="34" t="s">
        <v>2476</v>
      </c>
      <c r="AM125" s="34" t="s">
        <v>2476</v>
      </c>
      <c r="AN125" s="34" t="s">
        <v>2476</v>
      </c>
      <c r="AO125" s="34" t="s">
        <v>2476</v>
      </c>
      <c r="AP125" s="34" t="s">
        <v>2476</v>
      </c>
      <c r="AQ125" s="34" t="s">
        <v>2476</v>
      </c>
      <c r="AR125" s="34" t="s">
        <v>2476</v>
      </c>
      <c r="AS125" s="34" t="s">
        <v>2476</v>
      </c>
      <c r="AT125" s="34" t="s">
        <v>2476</v>
      </c>
      <c r="AU125" s="34" t="s">
        <v>2476</v>
      </c>
      <c r="AV125" s="34" t="s">
        <v>2476</v>
      </c>
      <c r="AW125" s="34" t="s">
        <v>2476</v>
      </c>
      <c r="AX125" s="34" t="s">
        <v>2476</v>
      </c>
      <c r="AY125" s="34" t="s">
        <v>2476</v>
      </c>
      <c r="AZ125" s="34" t="s">
        <v>2476</v>
      </c>
      <c r="BA125" s="34" t="s">
        <v>2476</v>
      </c>
      <c r="BB125" s="34" t="s">
        <v>2476</v>
      </c>
      <c r="BC125" s="34" t="s">
        <v>2476</v>
      </c>
      <c r="BD125" s="34" t="s">
        <v>2476</v>
      </c>
      <c r="BE125" s="34" t="s">
        <v>2476</v>
      </c>
      <c r="BF125" s="34" t="s">
        <v>2476</v>
      </c>
      <c r="BG125" s="34" t="s">
        <v>2476</v>
      </c>
      <c r="BH125" s="34" t="s">
        <v>2476</v>
      </c>
      <c r="BI125" s="34" t="s">
        <v>2476</v>
      </c>
      <c r="BJ125" s="34" t="s">
        <v>2476</v>
      </c>
      <c r="BK125" s="34" t="s">
        <v>2476</v>
      </c>
      <c r="BL125" s="34" t="s">
        <v>2476</v>
      </c>
      <c r="BM125" s="34" t="s">
        <v>2476</v>
      </c>
      <c r="BN125" s="34" t="s">
        <v>2476</v>
      </c>
      <c r="BO125" s="34" t="s">
        <v>2476</v>
      </c>
      <c r="BP125" s="34" t="s">
        <v>2476</v>
      </c>
      <c r="BQ125" s="34" t="s">
        <v>2476</v>
      </c>
      <c r="BR125" s="34" t="s">
        <v>2476</v>
      </c>
      <c r="BS125" s="34" t="s">
        <v>2476</v>
      </c>
      <c r="BT125" s="34" t="s">
        <v>2476</v>
      </c>
      <c r="BU125" s="34" t="s">
        <v>2476</v>
      </c>
      <c r="BV125" s="34" t="s">
        <v>2476</v>
      </c>
      <c r="BW125" s="34" t="s">
        <v>2476</v>
      </c>
      <c r="BX125" s="34" t="s">
        <v>2476</v>
      </c>
      <c r="BY125" s="34" t="s">
        <v>2476</v>
      </c>
      <c r="BZ125" s="34" t="s">
        <v>2476</v>
      </c>
      <c r="CA125" s="34" t="s">
        <v>2476</v>
      </c>
      <c r="CB125" s="34" t="s">
        <v>2476</v>
      </c>
      <c r="CC125" s="34" t="s">
        <v>2476</v>
      </c>
      <c r="CD125" s="34" t="s">
        <v>2476</v>
      </c>
      <c r="CE125" s="34" t="s">
        <v>2476</v>
      </c>
      <c r="CF125" s="34" t="s">
        <v>2476</v>
      </c>
      <c r="CG125" s="34" t="s">
        <v>2476</v>
      </c>
      <c r="CH125" s="34" t="s">
        <v>2476</v>
      </c>
      <c r="CI125" s="34" t="s">
        <v>2476</v>
      </c>
      <c r="CJ125" s="34" t="s">
        <v>2476</v>
      </c>
      <c r="CK125" s="34" t="s">
        <v>2476</v>
      </c>
      <c r="CL125" s="34" t="s">
        <v>2476</v>
      </c>
      <c r="CM125" s="34" t="s">
        <v>2476</v>
      </c>
      <c r="CN125" s="34" t="s">
        <v>2476</v>
      </c>
      <c r="CO125" s="34" t="s">
        <v>2476</v>
      </c>
      <c r="CP125" s="34" t="s">
        <v>2476</v>
      </c>
      <c r="CQ125" s="34" t="s">
        <v>2476</v>
      </c>
      <c r="CR125" s="34" t="s">
        <v>2476</v>
      </c>
      <c r="CS125" s="34" t="s">
        <v>2476</v>
      </c>
      <c r="CT125" s="34" t="s">
        <v>2476</v>
      </c>
      <c r="CU125" s="34" t="s">
        <v>2476</v>
      </c>
      <c r="CV125" s="34" t="s">
        <v>2476</v>
      </c>
      <c r="CW125" s="34" t="s">
        <v>2476</v>
      </c>
      <c r="CX125" s="34" t="s">
        <v>2476</v>
      </c>
      <c r="CY125" s="34" t="s">
        <v>2476</v>
      </c>
      <c r="CZ125" s="34" t="s">
        <v>2476</v>
      </c>
      <c r="DA125" s="34" t="s">
        <v>2476</v>
      </c>
      <c r="DB125" s="34" t="s">
        <v>2476</v>
      </c>
      <c r="DC125" s="34" t="s">
        <v>2476</v>
      </c>
      <c r="DD125" s="34" t="s">
        <v>2476</v>
      </c>
      <c r="DE125" s="34" t="s">
        <v>2476</v>
      </c>
      <c r="DF125" s="34" t="s">
        <v>2476</v>
      </c>
      <c r="DG125" s="34" t="s">
        <v>2476</v>
      </c>
      <c r="DH125" s="34" t="s">
        <v>2476</v>
      </c>
      <c r="DI125" s="34" t="s">
        <v>2476</v>
      </c>
      <c r="DJ125" s="34" t="s">
        <v>2476</v>
      </c>
      <c r="DK125" s="34" t="s">
        <v>2476</v>
      </c>
      <c r="DL125" s="34" t="s">
        <v>2476</v>
      </c>
      <c r="DM125" s="34" t="s">
        <v>2476</v>
      </c>
      <c r="DN125" s="34" t="s">
        <v>2476</v>
      </c>
      <c r="DO125" s="34" t="s">
        <v>2476</v>
      </c>
      <c r="DP125" s="34" t="s">
        <v>2476</v>
      </c>
      <c r="DQ125" s="34" t="s">
        <v>2476</v>
      </c>
      <c r="DR125" s="34" t="s">
        <v>2476</v>
      </c>
      <c r="DS125" s="34" t="s">
        <v>2476</v>
      </c>
      <c r="DT125" s="34" t="s">
        <v>2476</v>
      </c>
      <c r="DU125" s="34" t="s">
        <v>2476</v>
      </c>
      <c r="DV125" s="34" t="s">
        <v>2476</v>
      </c>
      <c r="DW125" s="34" t="s">
        <v>2476</v>
      </c>
      <c r="DX125" s="34" t="s">
        <v>2476</v>
      </c>
      <c r="DY125" s="34" t="s">
        <v>2476</v>
      </c>
      <c r="DZ125" s="34" t="s">
        <v>2476</v>
      </c>
      <c r="EA125" s="34" t="s">
        <v>2476</v>
      </c>
      <c r="EB125" s="34" t="s">
        <v>2476</v>
      </c>
      <c r="EC125" s="34" t="s">
        <v>2476</v>
      </c>
      <c r="ED125" s="34" t="s">
        <v>2476</v>
      </c>
      <c r="EE125" s="34" t="s">
        <v>2476</v>
      </c>
      <c r="EF125" s="34" t="s">
        <v>2476</v>
      </c>
      <c r="EG125" s="34" t="s">
        <v>2476</v>
      </c>
      <c r="EH125" s="34" t="s">
        <v>2476</v>
      </c>
      <c r="EI125" s="34" t="s">
        <v>2476</v>
      </c>
      <c r="EJ125" s="34" t="s">
        <v>2476</v>
      </c>
      <c r="EK125" s="34" t="s">
        <v>2476</v>
      </c>
      <c r="EL125" s="34" t="s">
        <v>2476</v>
      </c>
      <c r="EM125" s="34" t="s">
        <v>2476</v>
      </c>
      <c r="EN125" s="34" t="s">
        <v>2476</v>
      </c>
      <c r="EO125" s="34" t="s">
        <v>2476</v>
      </c>
      <c r="EP125" s="34" t="s">
        <v>2476</v>
      </c>
      <c r="EQ125" s="34" t="s">
        <v>2476</v>
      </c>
      <c r="ER125" s="37" t="s">
        <v>2476</v>
      </c>
      <c r="ES125" s="26" t="s">
        <v>2477</v>
      </c>
    </row>
    <row r="126" spans="3:149" s="2" customFormat="1" ht="21.75" customHeight="1" x14ac:dyDescent="0.25">
      <c r="C126" s="33" t="s">
        <v>2476</v>
      </c>
      <c r="D126" s="34" t="s">
        <v>2476</v>
      </c>
      <c r="E126" s="34" t="s">
        <v>2476</v>
      </c>
      <c r="F126" s="34" t="s">
        <v>2476</v>
      </c>
      <c r="G126" s="34" t="s">
        <v>2476</v>
      </c>
      <c r="H126" s="34" t="s">
        <v>2476</v>
      </c>
      <c r="I126" s="34" t="s">
        <v>2476</v>
      </c>
      <c r="J126" s="34" t="s">
        <v>2476</v>
      </c>
      <c r="K126" s="34" t="s">
        <v>2476</v>
      </c>
      <c r="L126" s="34" t="s">
        <v>2476</v>
      </c>
      <c r="M126" s="34" t="s">
        <v>2476</v>
      </c>
      <c r="N126" s="34" t="s">
        <v>2476</v>
      </c>
      <c r="O126" s="34" t="s">
        <v>2476</v>
      </c>
      <c r="P126" s="34" t="s">
        <v>2476</v>
      </c>
      <c r="Q126" s="34" t="s">
        <v>2476</v>
      </c>
      <c r="R126" s="34" t="s">
        <v>2476</v>
      </c>
      <c r="S126" s="34" t="s">
        <v>2476</v>
      </c>
      <c r="T126" s="34" t="s">
        <v>2476</v>
      </c>
      <c r="U126" s="34" t="s">
        <v>2476</v>
      </c>
      <c r="V126" s="34" t="s">
        <v>2476</v>
      </c>
      <c r="W126" s="34" t="s">
        <v>2476</v>
      </c>
      <c r="X126" s="34" t="s">
        <v>2476</v>
      </c>
      <c r="Y126" s="34" t="s">
        <v>2476</v>
      </c>
      <c r="Z126" s="34" t="s">
        <v>2476</v>
      </c>
      <c r="AA126" s="34" t="s">
        <v>2476</v>
      </c>
      <c r="AB126" s="34" t="s">
        <v>2476</v>
      </c>
      <c r="AC126" s="34" t="s">
        <v>2476</v>
      </c>
      <c r="AD126" s="34" t="s">
        <v>2476</v>
      </c>
      <c r="AE126" s="34" t="s">
        <v>2476</v>
      </c>
      <c r="AF126" s="34" t="s">
        <v>2476</v>
      </c>
      <c r="AG126" s="34" t="s">
        <v>2476</v>
      </c>
      <c r="AH126" s="34" t="s">
        <v>2476</v>
      </c>
      <c r="AI126" s="34" t="s">
        <v>2476</v>
      </c>
      <c r="AJ126" s="34" t="s">
        <v>2476</v>
      </c>
      <c r="AK126" s="34" t="s">
        <v>2476</v>
      </c>
      <c r="AL126" s="34" t="s">
        <v>2476</v>
      </c>
      <c r="AM126" s="34" t="s">
        <v>2476</v>
      </c>
      <c r="AN126" s="34" t="s">
        <v>2476</v>
      </c>
      <c r="AO126" s="34" t="s">
        <v>2476</v>
      </c>
      <c r="AP126" s="34" t="s">
        <v>2476</v>
      </c>
      <c r="AQ126" s="34" t="s">
        <v>2476</v>
      </c>
      <c r="AR126" s="34" t="s">
        <v>2476</v>
      </c>
      <c r="AS126" s="34" t="s">
        <v>2476</v>
      </c>
      <c r="AT126" s="34" t="s">
        <v>2476</v>
      </c>
      <c r="AU126" s="34" t="s">
        <v>2476</v>
      </c>
      <c r="AV126" s="34" t="s">
        <v>2476</v>
      </c>
      <c r="AW126" s="34" t="s">
        <v>2476</v>
      </c>
      <c r="AX126" s="34" t="s">
        <v>2476</v>
      </c>
      <c r="AY126" s="34" t="s">
        <v>2476</v>
      </c>
      <c r="AZ126" s="34" t="s">
        <v>2476</v>
      </c>
      <c r="BA126" s="34" t="s">
        <v>2476</v>
      </c>
      <c r="BB126" s="34" t="s">
        <v>2476</v>
      </c>
      <c r="BC126" s="34" t="s">
        <v>2476</v>
      </c>
      <c r="BD126" s="34" t="s">
        <v>2476</v>
      </c>
      <c r="BE126" s="34" t="s">
        <v>2476</v>
      </c>
      <c r="BF126" s="34" t="s">
        <v>2476</v>
      </c>
      <c r="BG126" s="34" t="s">
        <v>2476</v>
      </c>
      <c r="BH126" s="34" t="s">
        <v>2476</v>
      </c>
      <c r="BI126" s="34" t="s">
        <v>2476</v>
      </c>
      <c r="BJ126" s="34" t="s">
        <v>2476</v>
      </c>
      <c r="BK126" s="34" t="s">
        <v>2476</v>
      </c>
      <c r="BL126" s="34" t="s">
        <v>2476</v>
      </c>
      <c r="BM126" s="34" t="s">
        <v>2476</v>
      </c>
      <c r="BN126" s="34" t="s">
        <v>2476</v>
      </c>
      <c r="BO126" s="34" t="s">
        <v>2476</v>
      </c>
      <c r="BP126" s="34" t="s">
        <v>2476</v>
      </c>
      <c r="BQ126" s="34" t="s">
        <v>2476</v>
      </c>
      <c r="BR126" s="34" t="s">
        <v>2476</v>
      </c>
      <c r="BS126" s="34" t="s">
        <v>2476</v>
      </c>
      <c r="BT126" s="34" t="s">
        <v>2476</v>
      </c>
      <c r="BU126" s="34" t="s">
        <v>2476</v>
      </c>
      <c r="BV126" s="34" t="s">
        <v>2476</v>
      </c>
      <c r="BW126" s="34" t="s">
        <v>2476</v>
      </c>
      <c r="BX126" s="34" t="s">
        <v>2476</v>
      </c>
      <c r="BY126" s="34" t="s">
        <v>2476</v>
      </c>
      <c r="BZ126" s="34" t="s">
        <v>2476</v>
      </c>
      <c r="CA126" s="34" t="s">
        <v>2476</v>
      </c>
      <c r="CB126" s="34" t="s">
        <v>2476</v>
      </c>
      <c r="CC126" s="34" t="s">
        <v>2476</v>
      </c>
      <c r="CD126" s="34" t="s">
        <v>2476</v>
      </c>
      <c r="CE126" s="34" t="s">
        <v>2476</v>
      </c>
      <c r="CF126" s="34" t="s">
        <v>2476</v>
      </c>
      <c r="CG126" s="34" t="s">
        <v>2476</v>
      </c>
      <c r="CH126" s="34" t="s">
        <v>2476</v>
      </c>
      <c r="CI126" s="34" t="s">
        <v>2476</v>
      </c>
      <c r="CJ126" s="34" t="s">
        <v>2476</v>
      </c>
      <c r="CK126" s="34" t="s">
        <v>2476</v>
      </c>
      <c r="CL126" s="34" t="s">
        <v>2476</v>
      </c>
      <c r="CM126" s="34" t="s">
        <v>2476</v>
      </c>
      <c r="CN126" s="34" t="s">
        <v>2476</v>
      </c>
      <c r="CO126" s="34" t="s">
        <v>2476</v>
      </c>
      <c r="CP126" s="34" t="s">
        <v>2476</v>
      </c>
      <c r="CQ126" s="34" t="s">
        <v>2476</v>
      </c>
      <c r="CR126" s="34" t="s">
        <v>2476</v>
      </c>
      <c r="CS126" s="34" t="s">
        <v>2476</v>
      </c>
      <c r="CT126" s="34" t="s">
        <v>2476</v>
      </c>
      <c r="CU126" s="34" t="s">
        <v>2476</v>
      </c>
      <c r="CV126" s="34" t="s">
        <v>2476</v>
      </c>
      <c r="CW126" s="34" t="s">
        <v>2476</v>
      </c>
      <c r="CX126" s="34" t="s">
        <v>2476</v>
      </c>
      <c r="CY126" s="34" t="s">
        <v>2476</v>
      </c>
      <c r="CZ126" s="34" t="s">
        <v>2476</v>
      </c>
      <c r="DA126" s="34" t="s">
        <v>2476</v>
      </c>
      <c r="DB126" s="34" t="s">
        <v>2476</v>
      </c>
      <c r="DC126" s="34" t="s">
        <v>2476</v>
      </c>
      <c r="DD126" s="34" t="s">
        <v>2476</v>
      </c>
      <c r="DE126" s="34" t="s">
        <v>2476</v>
      </c>
      <c r="DF126" s="34" t="s">
        <v>2476</v>
      </c>
      <c r="DG126" s="34" t="s">
        <v>2476</v>
      </c>
      <c r="DH126" s="34" t="s">
        <v>2476</v>
      </c>
      <c r="DI126" s="34" t="s">
        <v>2476</v>
      </c>
      <c r="DJ126" s="34" t="s">
        <v>2476</v>
      </c>
      <c r="DK126" s="34" t="s">
        <v>2476</v>
      </c>
      <c r="DL126" s="34" t="s">
        <v>2476</v>
      </c>
      <c r="DM126" s="34" t="s">
        <v>2476</v>
      </c>
      <c r="DN126" s="34" t="s">
        <v>2476</v>
      </c>
      <c r="DO126" s="34" t="s">
        <v>2476</v>
      </c>
      <c r="DP126" s="34" t="s">
        <v>2476</v>
      </c>
      <c r="DQ126" s="34" t="s">
        <v>2476</v>
      </c>
      <c r="DR126" s="34" t="s">
        <v>2476</v>
      </c>
      <c r="DS126" s="34" t="s">
        <v>2476</v>
      </c>
      <c r="DT126" s="34" t="s">
        <v>2476</v>
      </c>
      <c r="DU126" s="34" t="s">
        <v>2476</v>
      </c>
      <c r="DV126" s="34" t="s">
        <v>2476</v>
      </c>
      <c r="DW126" s="34" t="s">
        <v>2476</v>
      </c>
      <c r="DX126" s="34" t="s">
        <v>2476</v>
      </c>
      <c r="DY126" s="34" t="s">
        <v>2476</v>
      </c>
      <c r="DZ126" s="34" t="s">
        <v>2476</v>
      </c>
      <c r="EA126" s="34" t="s">
        <v>2476</v>
      </c>
      <c r="EB126" s="34" t="s">
        <v>2476</v>
      </c>
      <c r="EC126" s="34" t="s">
        <v>2476</v>
      </c>
      <c r="ED126" s="34" t="s">
        <v>2476</v>
      </c>
      <c r="EE126" s="34" t="s">
        <v>2476</v>
      </c>
      <c r="EF126" s="34" t="s">
        <v>2476</v>
      </c>
      <c r="EG126" s="34" t="s">
        <v>2476</v>
      </c>
      <c r="EH126" s="34" t="s">
        <v>2476</v>
      </c>
      <c r="EI126" s="34" t="s">
        <v>2476</v>
      </c>
      <c r="EJ126" s="34" t="s">
        <v>2476</v>
      </c>
      <c r="EK126" s="34" t="s">
        <v>2476</v>
      </c>
      <c r="EL126" s="34" t="s">
        <v>2476</v>
      </c>
      <c r="EM126" s="34" t="s">
        <v>2476</v>
      </c>
      <c r="EN126" s="34" t="s">
        <v>2476</v>
      </c>
      <c r="EO126" s="34" t="s">
        <v>2476</v>
      </c>
      <c r="EP126" s="34" t="s">
        <v>2476</v>
      </c>
      <c r="EQ126" s="34" t="s">
        <v>2476</v>
      </c>
      <c r="ER126" s="37" t="s">
        <v>2476</v>
      </c>
      <c r="ES126" s="26" t="s">
        <v>2477</v>
      </c>
    </row>
    <row r="127" spans="3:149" s="2" customFormat="1" ht="21.75" customHeight="1" x14ac:dyDescent="0.25">
      <c r="C127" s="33" t="s">
        <v>2476</v>
      </c>
      <c r="D127" s="34" t="s">
        <v>2476</v>
      </c>
      <c r="E127" s="34" t="s">
        <v>2476</v>
      </c>
      <c r="F127" s="34" t="s">
        <v>2476</v>
      </c>
      <c r="G127" s="34" t="s">
        <v>2476</v>
      </c>
      <c r="H127" s="34" t="s">
        <v>2476</v>
      </c>
      <c r="I127" s="34" t="s">
        <v>2476</v>
      </c>
      <c r="J127" s="34" t="s">
        <v>2476</v>
      </c>
      <c r="K127" s="34" t="s">
        <v>2476</v>
      </c>
      <c r="L127" s="34" t="s">
        <v>2476</v>
      </c>
      <c r="M127" s="34" t="s">
        <v>2476</v>
      </c>
      <c r="N127" s="34" t="s">
        <v>2476</v>
      </c>
      <c r="O127" s="34" t="s">
        <v>2476</v>
      </c>
      <c r="P127" s="34" t="s">
        <v>2476</v>
      </c>
      <c r="Q127" s="34" t="s">
        <v>2476</v>
      </c>
      <c r="R127" s="34" t="s">
        <v>2476</v>
      </c>
      <c r="S127" s="34" t="s">
        <v>2476</v>
      </c>
      <c r="T127" s="34" t="s">
        <v>2476</v>
      </c>
      <c r="U127" s="34" t="s">
        <v>2476</v>
      </c>
      <c r="V127" s="34" t="s">
        <v>2476</v>
      </c>
      <c r="W127" s="34" t="s">
        <v>2476</v>
      </c>
      <c r="X127" s="34" t="s">
        <v>2476</v>
      </c>
      <c r="Y127" s="34" t="s">
        <v>2476</v>
      </c>
      <c r="Z127" s="34" t="s">
        <v>2476</v>
      </c>
      <c r="AA127" s="34" t="s">
        <v>2476</v>
      </c>
      <c r="AB127" s="34" t="s">
        <v>2476</v>
      </c>
      <c r="AC127" s="34" t="s">
        <v>2476</v>
      </c>
      <c r="AD127" s="34" t="s">
        <v>2476</v>
      </c>
      <c r="AE127" s="34" t="s">
        <v>2476</v>
      </c>
      <c r="AF127" s="34" t="s">
        <v>2476</v>
      </c>
      <c r="AG127" s="34" t="s">
        <v>2476</v>
      </c>
      <c r="AH127" s="34" t="s">
        <v>2476</v>
      </c>
      <c r="AI127" s="34" t="s">
        <v>2476</v>
      </c>
      <c r="AJ127" s="34" t="s">
        <v>2476</v>
      </c>
      <c r="AK127" s="34" t="s">
        <v>2476</v>
      </c>
      <c r="AL127" s="34" t="s">
        <v>2476</v>
      </c>
      <c r="AM127" s="34" t="s">
        <v>2476</v>
      </c>
      <c r="AN127" s="34" t="s">
        <v>2476</v>
      </c>
      <c r="AO127" s="34" t="s">
        <v>2476</v>
      </c>
      <c r="AP127" s="34" t="s">
        <v>2476</v>
      </c>
      <c r="AQ127" s="34" t="s">
        <v>2476</v>
      </c>
      <c r="AR127" s="34" t="s">
        <v>2476</v>
      </c>
      <c r="AS127" s="34" t="s">
        <v>2476</v>
      </c>
      <c r="AT127" s="34" t="s">
        <v>2476</v>
      </c>
      <c r="AU127" s="34" t="s">
        <v>2476</v>
      </c>
      <c r="AV127" s="34" t="s">
        <v>2476</v>
      </c>
      <c r="AW127" s="34" t="s">
        <v>2476</v>
      </c>
      <c r="AX127" s="34" t="s">
        <v>2476</v>
      </c>
      <c r="AY127" s="34" t="s">
        <v>2476</v>
      </c>
      <c r="AZ127" s="34" t="s">
        <v>2476</v>
      </c>
      <c r="BA127" s="34" t="s">
        <v>2476</v>
      </c>
      <c r="BB127" s="34" t="s">
        <v>2476</v>
      </c>
      <c r="BC127" s="34" t="s">
        <v>2476</v>
      </c>
      <c r="BD127" s="34" t="s">
        <v>2476</v>
      </c>
      <c r="BE127" s="34" t="s">
        <v>2476</v>
      </c>
      <c r="BF127" s="34" t="s">
        <v>2476</v>
      </c>
      <c r="BG127" s="34" t="s">
        <v>2476</v>
      </c>
      <c r="BH127" s="34" t="s">
        <v>2476</v>
      </c>
      <c r="BI127" s="34" t="s">
        <v>2476</v>
      </c>
      <c r="BJ127" s="34" t="s">
        <v>2476</v>
      </c>
      <c r="BK127" s="34" t="s">
        <v>2476</v>
      </c>
      <c r="BL127" s="34" t="s">
        <v>2476</v>
      </c>
      <c r="BM127" s="34" t="s">
        <v>2476</v>
      </c>
      <c r="BN127" s="34" t="s">
        <v>2476</v>
      </c>
      <c r="BO127" s="34" t="s">
        <v>2476</v>
      </c>
      <c r="BP127" s="34" t="s">
        <v>2476</v>
      </c>
      <c r="BQ127" s="34" t="s">
        <v>2476</v>
      </c>
      <c r="BR127" s="34" t="s">
        <v>2476</v>
      </c>
      <c r="BS127" s="34" t="s">
        <v>2476</v>
      </c>
      <c r="BT127" s="34" t="s">
        <v>2476</v>
      </c>
      <c r="BU127" s="34" t="s">
        <v>2476</v>
      </c>
      <c r="BV127" s="34" t="s">
        <v>2476</v>
      </c>
      <c r="BW127" s="34" t="s">
        <v>2476</v>
      </c>
      <c r="BX127" s="34" t="s">
        <v>2476</v>
      </c>
      <c r="BY127" s="34" t="s">
        <v>2476</v>
      </c>
      <c r="BZ127" s="34" t="s">
        <v>2476</v>
      </c>
      <c r="CA127" s="34" t="s">
        <v>2476</v>
      </c>
      <c r="CB127" s="34" t="s">
        <v>2476</v>
      </c>
      <c r="CC127" s="34" t="s">
        <v>2476</v>
      </c>
      <c r="CD127" s="34" t="s">
        <v>2476</v>
      </c>
      <c r="CE127" s="34" t="s">
        <v>2476</v>
      </c>
      <c r="CF127" s="34" t="s">
        <v>2476</v>
      </c>
      <c r="CG127" s="34" t="s">
        <v>2476</v>
      </c>
      <c r="CH127" s="34" t="s">
        <v>2476</v>
      </c>
      <c r="CI127" s="34" t="s">
        <v>2476</v>
      </c>
      <c r="CJ127" s="34" t="s">
        <v>2476</v>
      </c>
      <c r="CK127" s="34" t="s">
        <v>2476</v>
      </c>
      <c r="CL127" s="34" t="s">
        <v>2476</v>
      </c>
      <c r="CM127" s="34" t="s">
        <v>2476</v>
      </c>
      <c r="CN127" s="34" t="s">
        <v>2476</v>
      </c>
      <c r="CO127" s="34" t="s">
        <v>2476</v>
      </c>
      <c r="CP127" s="34" t="s">
        <v>2476</v>
      </c>
      <c r="CQ127" s="34" t="s">
        <v>2476</v>
      </c>
      <c r="CR127" s="34" t="s">
        <v>2476</v>
      </c>
      <c r="CS127" s="34" t="s">
        <v>2476</v>
      </c>
      <c r="CT127" s="34" t="s">
        <v>2476</v>
      </c>
      <c r="CU127" s="34" t="s">
        <v>2476</v>
      </c>
      <c r="CV127" s="34" t="s">
        <v>2476</v>
      </c>
      <c r="CW127" s="34" t="s">
        <v>2476</v>
      </c>
      <c r="CX127" s="34" t="s">
        <v>2476</v>
      </c>
      <c r="CY127" s="34" t="s">
        <v>2476</v>
      </c>
      <c r="CZ127" s="34" t="s">
        <v>2476</v>
      </c>
      <c r="DA127" s="34" t="s">
        <v>2476</v>
      </c>
      <c r="DB127" s="34" t="s">
        <v>2476</v>
      </c>
      <c r="DC127" s="34" t="s">
        <v>2476</v>
      </c>
      <c r="DD127" s="34" t="s">
        <v>2476</v>
      </c>
      <c r="DE127" s="34" t="s">
        <v>2476</v>
      </c>
      <c r="DF127" s="34" t="s">
        <v>2476</v>
      </c>
      <c r="DG127" s="34" t="s">
        <v>2476</v>
      </c>
      <c r="DH127" s="34" t="s">
        <v>2476</v>
      </c>
      <c r="DI127" s="34" t="s">
        <v>2476</v>
      </c>
      <c r="DJ127" s="34" t="s">
        <v>2476</v>
      </c>
      <c r="DK127" s="34" t="s">
        <v>2476</v>
      </c>
      <c r="DL127" s="34" t="s">
        <v>2476</v>
      </c>
      <c r="DM127" s="34" t="s">
        <v>2476</v>
      </c>
      <c r="DN127" s="34" t="s">
        <v>2476</v>
      </c>
      <c r="DO127" s="34" t="s">
        <v>2476</v>
      </c>
      <c r="DP127" s="34" t="s">
        <v>2476</v>
      </c>
      <c r="DQ127" s="34" t="s">
        <v>2476</v>
      </c>
      <c r="DR127" s="34" t="s">
        <v>2476</v>
      </c>
      <c r="DS127" s="34" t="s">
        <v>2476</v>
      </c>
      <c r="DT127" s="34" t="s">
        <v>2476</v>
      </c>
      <c r="DU127" s="34" t="s">
        <v>2476</v>
      </c>
      <c r="DV127" s="34" t="s">
        <v>2476</v>
      </c>
      <c r="DW127" s="34" t="s">
        <v>2476</v>
      </c>
      <c r="DX127" s="34" t="s">
        <v>2476</v>
      </c>
      <c r="DY127" s="34" t="s">
        <v>2476</v>
      </c>
      <c r="DZ127" s="34" t="s">
        <v>2476</v>
      </c>
      <c r="EA127" s="34" t="s">
        <v>2476</v>
      </c>
      <c r="EB127" s="34" t="s">
        <v>2476</v>
      </c>
      <c r="EC127" s="34" t="s">
        <v>2476</v>
      </c>
      <c r="ED127" s="34" t="s">
        <v>2476</v>
      </c>
      <c r="EE127" s="34" t="s">
        <v>2476</v>
      </c>
      <c r="EF127" s="34" t="s">
        <v>2476</v>
      </c>
      <c r="EG127" s="34" t="s">
        <v>2476</v>
      </c>
      <c r="EH127" s="34" t="s">
        <v>2476</v>
      </c>
      <c r="EI127" s="34" t="s">
        <v>2476</v>
      </c>
      <c r="EJ127" s="34" t="s">
        <v>2476</v>
      </c>
      <c r="EK127" s="34" t="s">
        <v>2476</v>
      </c>
      <c r="EL127" s="34" t="s">
        <v>2476</v>
      </c>
      <c r="EM127" s="34" t="s">
        <v>2476</v>
      </c>
      <c r="EN127" s="34" t="s">
        <v>2476</v>
      </c>
      <c r="EO127" s="34" t="s">
        <v>2476</v>
      </c>
      <c r="EP127" s="34" t="s">
        <v>2476</v>
      </c>
      <c r="EQ127" s="34" t="s">
        <v>2476</v>
      </c>
      <c r="ER127" s="37" t="s">
        <v>2476</v>
      </c>
      <c r="ES127" s="26" t="s">
        <v>2477</v>
      </c>
    </row>
    <row r="128" spans="3:149" s="2" customFormat="1" ht="21.75" customHeight="1" x14ac:dyDescent="0.25">
      <c r="C128" s="33" t="s">
        <v>2476</v>
      </c>
      <c r="D128" s="34" t="s">
        <v>2476</v>
      </c>
      <c r="E128" s="34" t="s">
        <v>2476</v>
      </c>
      <c r="F128" s="34" t="s">
        <v>2476</v>
      </c>
      <c r="G128" s="34" t="s">
        <v>2476</v>
      </c>
      <c r="H128" s="34" t="s">
        <v>2476</v>
      </c>
      <c r="I128" s="34" t="s">
        <v>2476</v>
      </c>
      <c r="J128" s="34" t="s">
        <v>2476</v>
      </c>
      <c r="K128" s="34" t="s">
        <v>2476</v>
      </c>
      <c r="L128" s="34" t="s">
        <v>2476</v>
      </c>
      <c r="M128" s="34" t="s">
        <v>2476</v>
      </c>
      <c r="N128" s="34" t="s">
        <v>2476</v>
      </c>
      <c r="O128" s="34" t="s">
        <v>2476</v>
      </c>
      <c r="P128" s="34" t="s">
        <v>2476</v>
      </c>
      <c r="Q128" s="34" t="s">
        <v>2476</v>
      </c>
      <c r="R128" s="34" t="s">
        <v>2476</v>
      </c>
      <c r="S128" s="34" t="s">
        <v>2476</v>
      </c>
      <c r="T128" s="34" t="s">
        <v>2476</v>
      </c>
      <c r="U128" s="34" t="s">
        <v>2476</v>
      </c>
      <c r="V128" s="34" t="s">
        <v>2476</v>
      </c>
      <c r="W128" s="34" t="s">
        <v>2476</v>
      </c>
      <c r="X128" s="34" t="s">
        <v>2476</v>
      </c>
      <c r="Y128" s="34" t="s">
        <v>2476</v>
      </c>
      <c r="Z128" s="34" t="s">
        <v>2476</v>
      </c>
      <c r="AA128" s="34" t="s">
        <v>2476</v>
      </c>
      <c r="AB128" s="34" t="s">
        <v>2476</v>
      </c>
      <c r="AC128" s="34" t="s">
        <v>2476</v>
      </c>
      <c r="AD128" s="34" t="s">
        <v>2476</v>
      </c>
      <c r="AE128" s="34" t="s">
        <v>2476</v>
      </c>
      <c r="AF128" s="34" t="s">
        <v>2476</v>
      </c>
      <c r="AG128" s="34" t="s">
        <v>2476</v>
      </c>
      <c r="AH128" s="34" t="s">
        <v>2476</v>
      </c>
      <c r="AI128" s="34" t="s">
        <v>2476</v>
      </c>
      <c r="AJ128" s="34" t="s">
        <v>2476</v>
      </c>
      <c r="AK128" s="34" t="s">
        <v>2476</v>
      </c>
      <c r="AL128" s="34" t="s">
        <v>2476</v>
      </c>
      <c r="AM128" s="34" t="s">
        <v>2476</v>
      </c>
      <c r="AN128" s="34" t="s">
        <v>2476</v>
      </c>
      <c r="AO128" s="34" t="s">
        <v>2476</v>
      </c>
      <c r="AP128" s="34" t="s">
        <v>2476</v>
      </c>
      <c r="AQ128" s="34" t="s">
        <v>2476</v>
      </c>
      <c r="AR128" s="34" t="s">
        <v>2476</v>
      </c>
      <c r="AS128" s="34" t="s">
        <v>2476</v>
      </c>
      <c r="AT128" s="34" t="s">
        <v>2476</v>
      </c>
      <c r="AU128" s="34" t="s">
        <v>2476</v>
      </c>
      <c r="AV128" s="34" t="s">
        <v>2476</v>
      </c>
      <c r="AW128" s="34" t="s">
        <v>2476</v>
      </c>
      <c r="AX128" s="34" t="s">
        <v>2476</v>
      </c>
      <c r="AY128" s="34" t="s">
        <v>2476</v>
      </c>
      <c r="AZ128" s="34" t="s">
        <v>2476</v>
      </c>
      <c r="BA128" s="34" t="s">
        <v>2476</v>
      </c>
      <c r="BB128" s="34" t="s">
        <v>2476</v>
      </c>
      <c r="BC128" s="34" t="s">
        <v>2476</v>
      </c>
      <c r="BD128" s="34" t="s">
        <v>2476</v>
      </c>
      <c r="BE128" s="34" t="s">
        <v>2476</v>
      </c>
      <c r="BF128" s="34" t="s">
        <v>2476</v>
      </c>
      <c r="BG128" s="34" t="s">
        <v>2476</v>
      </c>
      <c r="BH128" s="34" t="s">
        <v>2476</v>
      </c>
      <c r="BI128" s="34" t="s">
        <v>2476</v>
      </c>
      <c r="BJ128" s="34" t="s">
        <v>2476</v>
      </c>
      <c r="BK128" s="34" t="s">
        <v>2476</v>
      </c>
      <c r="BL128" s="34" t="s">
        <v>2476</v>
      </c>
      <c r="BM128" s="34" t="s">
        <v>2476</v>
      </c>
      <c r="BN128" s="34" t="s">
        <v>2476</v>
      </c>
      <c r="BO128" s="34" t="s">
        <v>2476</v>
      </c>
      <c r="BP128" s="34" t="s">
        <v>2476</v>
      </c>
      <c r="BQ128" s="34" t="s">
        <v>2476</v>
      </c>
      <c r="BR128" s="34" t="s">
        <v>2476</v>
      </c>
      <c r="BS128" s="34" t="s">
        <v>2476</v>
      </c>
      <c r="BT128" s="34" t="s">
        <v>2476</v>
      </c>
      <c r="BU128" s="34" t="s">
        <v>2476</v>
      </c>
      <c r="BV128" s="34" t="s">
        <v>2476</v>
      </c>
      <c r="BW128" s="34" t="s">
        <v>2476</v>
      </c>
      <c r="BX128" s="34" t="s">
        <v>2476</v>
      </c>
      <c r="BY128" s="34" t="s">
        <v>2476</v>
      </c>
      <c r="BZ128" s="34" t="s">
        <v>2476</v>
      </c>
      <c r="CA128" s="34" t="s">
        <v>2476</v>
      </c>
      <c r="CB128" s="34" t="s">
        <v>2476</v>
      </c>
      <c r="CC128" s="34" t="s">
        <v>2476</v>
      </c>
      <c r="CD128" s="34" t="s">
        <v>2476</v>
      </c>
      <c r="CE128" s="34" t="s">
        <v>2476</v>
      </c>
      <c r="CF128" s="34" t="s">
        <v>2476</v>
      </c>
      <c r="CG128" s="34" t="s">
        <v>2476</v>
      </c>
      <c r="CH128" s="34" t="s">
        <v>2476</v>
      </c>
      <c r="CI128" s="34" t="s">
        <v>2476</v>
      </c>
      <c r="CJ128" s="34" t="s">
        <v>2476</v>
      </c>
      <c r="CK128" s="34" t="s">
        <v>2476</v>
      </c>
      <c r="CL128" s="34" t="s">
        <v>2476</v>
      </c>
      <c r="CM128" s="34" t="s">
        <v>2476</v>
      </c>
      <c r="CN128" s="34" t="s">
        <v>2476</v>
      </c>
      <c r="CO128" s="34" t="s">
        <v>2476</v>
      </c>
      <c r="CP128" s="34" t="s">
        <v>2476</v>
      </c>
      <c r="CQ128" s="34" t="s">
        <v>2476</v>
      </c>
      <c r="CR128" s="34" t="s">
        <v>2476</v>
      </c>
      <c r="CS128" s="34" t="s">
        <v>2476</v>
      </c>
      <c r="CT128" s="34" t="s">
        <v>2476</v>
      </c>
      <c r="CU128" s="34" t="s">
        <v>2476</v>
      </c>
      <c r="CV128" s="34" t="s">
        <v>2476</v>
      </c>
      <c r="CW128" s="34" t="s">
        <v>2476</v>
      </c>
      <c r="CX128" s="34" t="s">
        <v>2476</v>
      </c>
      <c r="CY128" s="34" t="s">
        <v>2476</v>
      </c>
      <c r="CZ128" s="34" t="s">
        <v>2476</v>
      </c>
      <c r="DA128" s="34" t="s">
        <v>2476</v>
      </c>
      <c r="DB128" s="34" t="s">
        <v>2476</v>
      </c>
      <c r="DC128" s="34" t="s">
        <v>2476</v>
      </c>
      <c r="DD128" s="34" t="s">
        <v>2476</v>
      </c>
      <c r="DE128" s="34" t="s">
        <v>2476</v>
      </c>
      <c r="DF128" s="34" t="s">
        <v>2476</v>
      </c>
      <c r="DG128" s="34" t="s">
        <v>2476</v>
      </c>
      <c r="DH128" s="34" t="s">
        <v>2476</v>
      </c>
      <c r="DI128" s="34" t="s">
        <v>2476</v>
      </c>
      <c r="DJ128" s="34" t="s">
        <v>2476</v>
      </c>
      <c r="DK128" s="34" t="s">
        <v>2476</v>
      </c>
      <c r="DL128" s="34" t="s">
        <v>2476</v>
      </c>
      <c r="DM128" s="34" t="s">
        <v>2476</v>
      </c>
      <c r="DN128" s="34" t="s">
        <v>2476</v>
      </c>
      <c r="DO128" s="34" t="s">
        <v>2476</v>
      </c>
      <c r="DP128" s="34" t="s">
        <v>2476</v>
      </c>
      <c r="DQ128" s="34" t="s">
        <v>2476</v>
      </c>
      <c r="DR128" s="34" t="s">
        <v>2476</v>
      </c>
      <c r="DS128" s="34" t="s">
        <v>2476</v>
      </c>
      <c r="DT128" s="34" t="s">
        <v>2476</v>
      </c>
      <c r="DU128" s="34" t="s">
        <v>2476</v>
      </c>
      <c r="DV128" s="34" t="s">
        <v>2476</v>
      </c>
      <c r="DW128" s="34" t="s">
        <v>2476</v>
      </c>
      <c r="DX128" s="34" t="s">
        <v>2476</v>
      </c>
      <c r="DY128" s="34" t="s">
        <v>2476</v>
      </c>
      <c r="DZ128" s="34" t="s">
        <v>2476</v>
      </c>
      <c r="EA128" s="34" t="s">
        <v>2476</v>
      </c>
      <c r="EB128" s="34" t="s">
        <v>2476</v>
      </c>
      <c r="EC128" s="34" t="s">
        <v>2476</v>
      </c>
      <c r="ED128" s="34" t="s">
        <v>2476</v>
      </c>
      <c r="EE128" s="34" t="s">
        <v>2476</v>
      </c>
      <c r="EF128" s="34" t="s">
        <v>2476</v>
      </c>
      <c r="EG128" s="34" t="s">
        <v>2476</v>
      </c>
      <c r="EH128" s="34" t="s">
        <v>2476</v>
      </c>
      <c r="EI128" s="34" t="s">
        <v>2476</v>
      </c>
      <c r="EJ128" s="34" t="s">
        <v>2476</v>
      </c>
      <c r="EK128" s="34" t="s">
        <v>2476</v>
      </c>
      <c r="EL128" s="34" t="s">
        <v>2476</v>
      </c>
      <c r="EM128" s="34" t="s">
        <v>2476</v>
      </c>
      <c r="EN128" s="34" t="s">
        <v>2476</v>
      </c>
      <c r="EO128" s="34" t="s">
        <v>2476</v>
      </c>
      <c r="EP128" s="34" t="s">
        <v>2476</v>
      </c>
      <c r="EQ128" s="34" t="s">
        <v>2476</v>
      </c>
      <c r="ER128" s="37" t="s">
        <v>2476</v>
      </c>
      <c r="ES128" s="26" t="s">
        <v>2477</v>
      </c>
    </row>
    <row r="129" spans="3:149" s="2" customFormat="1" ht="21.75" customHeight="1" x14ac:dyDescent="0.25">
      <c r="C129" s="33" t="s">
        <v>2476</v>
      </c>
      <c r="D129" s="34" t="s">
        <v>2476</v>
      </c>
      <c r="E129" s="34" t="s">
        <v>2476</v>
      </c>
      <c r="F129" s="34" t="s">
        <v>2476</v>
      </c>
      <c r="G129" s="34" t="s">
        <v>2476</v>
      </c>
      <c r="H129" s="34" t="s">
        <v>2476</v>
      </c>
      <c r="I129" s="34" t="s">
        <v>2476</v>
      </c>
      <c r="J129" s="34" t="s">
        <v>2476</v>
      </c>
      <c r="K129" s="34" t="s">
        <v>2476</v>
      </c>
      <c r="L129" s="34" t="s">
        <v>2476</v>
      </c>
      <c r="M129" s="34" t="s">
        <v>2476</v>
      </c>
      <c r="N129" s="34" t="s">
        <v>2476</v>
      </c>
      <c r="O129" s="34" t="s">
        <v>2476</v>
      </c>
      <c r="P129" s="34" t="s">
        <v>2476</v>
      </c>
      <c r="Q129" s="34" t="s">
        <v>2476</v>
      </c>
      <c r="R129" s="34" t="s">
        <v>2476</v>
      </c>
      <c r="S129" s="34" t="s">
        <v>2476</v>
      </c>
      <c r="T129" s="34" t="s">
        <v>2476</v>
      </c>
      <c r="U129" s="34" t="s">
        <v>2476</v>
      </c>
      <c r="V129" s="34" t="s">
        <v>2476</v>
      </c>
      <c r="W129" s="34" t="s">
        <v>2476</v>
      </c>
      <c r="X129" s="34" t="s">
        <v>2476</v>
      </c>
      <c r="Y129" s="34" t="s">
        <v>2476</v>
      </c>
      <c r="Z129" s="34" t="s">
        <v>2476</v>
      </c>
      <c r="AA129" s="34" t="s">
        <v>2476</v>
      </c>
      <c r="AB129" s="34" t="s">
        <v>2476</v>
      </c>
      <c r="AC129" s="34" t="s">
        <v>2476</v>
      </c>
      <c r="AD129" s="34" t="s">
        <v>2476</v>
      </c>
      <c r="AE129" s="34" t="s">
        <v>2476</v>
      </c>
      <c r="AF129" s="34" t="s">
        <v>2476</v>
      </c>
      <c r="AG129" s="34" t="s">
        <v>2476</v>
      </c>
      <c r="AH129" s="34" t="s">
        <v>2476</v>
      </c>
      <c r="AI129" s="34" t="s">
        <v>2476</v>
      </c>
      <c r="AJ129" s="34" t="s">
        <v>2476</v>
      </c>
      <c r="AK129" s="34" t="s">
        <v>2476</v>
      </c>
      <c r="AL129" s="34" t="s">
        <v>2476</v>
      </c>
      <c r="AM129" s="34" t="s">
        <v>2476</v>
      </c>
      <c r="AN129" s="34" t="s">
        <v>2476</v>
      </c>
      <c r="AO129" s="34" t="s">
        <v>2476</v>
      </c>
      <c r="AP129" s="34" t="s">
        <v>2476</v>
      </c>
      <c r="AQ129" s="34" t="s">
        <v>2476</v>
      </c>
      <c r="AR129" s="34" t="s">
        <v>2476</v>
      </c>
      <c r="AS129" s="34" t="s">
        <v>2476</v>
      </c>
      <c r="AT129" s="34" t="s">
        <v>2476</v>
      </c>
      <c r="AU129" s="34" t="s">
        <v>2476</v>
      </c>
      <c r="AV129" s="34" t="s">
        <v>2476</v>
      </c>
      <c r="AW129" s="34" t="s">
        <v>2476</v>
      </c>
      <c r="AX129" s="34" t="s">
        <v>2476</v>
      </c>
      <c r="AY129" s="34" t="s">
        <v>2476</v>
      </c>
      <c r="AZ129" s="34" t="s">
        <v>2476</v>
      </c>
      <c r="BA129" s="34" t="s">
        <v>2476</v>
      </c>
      <c r="BB129" s="34" t="s">
        <v>2476</v>
      </c>
      <c r="BC129" s="34" t="s">
        <v>2476</v>
      </c>
      <c r="BD129" s="34" t="s">
        <v>2476</v>
      </c>
      <c r="BE129" s="34" t="s">
        <v>2476</v>
      </c>
      <c r="BF129" s="34" t="s">
        <v>2476</v>
      </c>
      <c r="BG129" s="34" t="s">
        <v>2476</v>
      </c>
      <c r="BH129" s="34" t="s">
        <v>2476</v>
      </c>
      <c r="BI129" s="34" t="s">
        <v>2476</v>
      </c>
      <c r="BJ129" s="34" t="s">
        <v>2476</v>
      </c>
      <c r="BK129" s="34" t="s">
        <v>2476</v>
      </c>
      <c r="BL129" s="34" t="s">
        <v>2476</v>
      </c>
      <c r="BM129" s="34" t="s">
        <v>2476</v>
      </c>
      <c r="BN129" s="34" t="s">
        <v>2476</v>
      </c>
      <c r="BO129" s="34" t="s">
        <v>2476</v>
      </c>
      <c r="BP129" s="34" t="s">
        <v>2476</v>
      </c>
      <c r="BQ129" s="34" t="s">
        <v>2476</v>
      </c>
      <c r="BR129" s="34" t="s">
        <v>2476</v>
      </c>
      <c r="BS129" s="34" t="s">
        <v>2476</v>
      </c>
      <c r="BT129" s="34" t="s">
        <v>2476</v>
      </c>
      <c r="BU129" s="34" t="s">
        <v>2476</v>
      </c>
      <c r="BV129" s="34" t="s">
        <v>2476</v>
      </c>
      <c r="BW129" s="34" t="s">
        <v>2476</v>
      </c>
      <c r="BX129" s="34" t="s">
        <v>2476</v>
      </c>
      <c r="BY129" s="34" t="s">
        <v>2476</v>
      </c>
      <c r="BZ129" s="34" t="s">
        <v>2476</v>
      </c>
      <c r="CA129" s="34" t="s">
        <v>2476</v>
      </c>
      <c r="CB129" s="34" t="s">
        <v>2476</v>
      </c>
      <c r="CC129" s="34" t="s">
        <v>2476</v>
      </c>
      <c r="CD129" s="34" t="s">
        <v>2476</v>
      </c>
      <c r="CE129" s="34" t="s">
        <v>2476</v>
      </c>
      <c r="CF129" s="34" t="s">
        <v>2476</v>
      </c>
      <c r="CG129" s="34" t="s">
        <v>2476</v>
      </c>
      <c r="CH129" s="34" t="s">
        <v>2476</v>
      </c>
      <c r="CI129" s="34" t="s">
        <v>2476</v>
      </c>
      <c r="CJ129" s="34" t="s">
        <v>2476</v>
      </c>
      <c r="CK129" s="34" t="s">
        <v>2476</v>
      </c>
      <c r="CL129" s="34" t="s">
        <v>2476</v>
      </c>
      <c r="CM129" s="34" t="s">
        <v>2476</v>
      </c>
      <c r="CN129" s="34" t="s">
        <v>2476</v>
      </c>
      <c r="CO129" s="34" t="s">
        <v>2476</v>
      </c>
      <c r="CP129" s="34" t="s">
        <v>2476</v>
      </c>
      <c r="CQ129" s="34" t="s">
        <v>2476</v>
      </c>
      <c r="CR129" s="34" t="s">
        <v>2476</v>
      </c>
      <c r="CS129" s="34" t="s">
        <v>2476</v>
      </c>
      <c r="CT129" s="34" t="s">
        <v>2476</v>
      </c>
      <c r="CU129" s="34" t="s">
        <v>2476</v>
      </c>
      <c r="CV129" s="34" t="s">
        <v>2476</v>
      </c>
      <c r="CW129" s="34" t="s">
        <v>2476</v>
      </c>
      <c r="CX129" s="34" t="s">
        <v>2476</v>
      </c>
      <c r="CY129" s="34" t="s">
        <v>2476</v>
      </c>
      <c r="CZ129" s="34" t="s">
        <v>2476</v>
      </c>
      <c r="DA129" s="34" t="s">
        <v>2476</v>
      </c>
      <c r="DB129" s="34" t="s">
        <v>2476</v>
      </c>
      <c r="DC129" s="34" t="s">
        <v>2476</v>
      </c>
      <c r="DD129" s="34" t="s">
        <v>2476</v>
      </c>
      <c r="DE129" s="34" t="s">
        <v>2476</v>
      </c>
      <c r="DF129" s="34" t="s">
        <v>2476</v>
      </c>
      <c r="DG129" s="34" t="s">
        <v>2476</v>
      </c>
      <c r="DH129" s="34" t="s">
        <v>2476</v>
      </c>
      <c r="DI129" s="34" t="s">
        <v>2476</v>
      </c>
      <c r="DJ129" s="34" t="s">
        <v>2476</v>
      </c>
      <c r="DK129" s="34" t="s">
        <v>2476</v>
      </c>
      <c r="DL129" s="34" t="s">
        <v>2476</v>
      </c>
      <c r="DM129" s="34" t="s">
        <v>2476</v>
      </c>
      <c r="DN129" s="34" t="s">
        <v>2476</v>
      </c>
      <c r="DO129" s="34" t="s">
        <v>2476</v>
      </c>
      <c r="DP129" s="34" t="s">
        <v>2476</v>
      </c>
      <c r="DQ129" s="34" t="s">
        <v>2476</v>
      </c>
      <c r="DR129" s="34" t="s">
        <v>2476</v>
      </c>
      <c r="DS129" s="34" t="s">
        <v>2476</v>
      </c>
      <c r="DT129" s="34" t="s">
        <v>2476</v>
      </c>
      <c r="DU129" s="34" t="s">
        <v>2476</v>
      </c>
      <c r="DV129" s="34" t="s">
        <v>2476</v>
      </c>
      <c r="DW129" s="34" t="s">
        <v>2476</v>
      </c>
      <c r="DX129" s="34" t="s">
        <v>2476</v>
      </c>
      <c r="DY129" s="34" t="s">
        <v>2476</v>
      </c>
      <c r="DZ129" s="34" t="s">
        <v>2476</v>
      </c>
      <c r="EA129" s="34" t="s">
        <v>2476</v>
      </c>
      <c r="EB129" s="34" t="s">
        <v>2476</v>
      </c>
      <c r="EC129" s="34" t="s">
        <v>2476</v>
      </c>
      <c r="ED129" s="34" t="s">
        <v>2476</v>
      </c>
      <c r="EE129" s="34" t="s">
        <v>2476</v>
      </c>
      <c r="EF129" s="34" t="s">
        <v>2476</v>
      </c>
      <c r="EG129" s="34" t="s">
        <v>2476</v>
      </c>
      <c r="EH129" s="34" t="s">
        <v>2476</v>
      </c>
      <c r="EI129" s="34" t="s">
        <v>2476</v>
      </c>
      <c r="EJ129" s="34" t="s">
        <v>2476</v>
      </c>
      <c r="EK129" s="34" t="s">
        <v>2476</v>
      </c>
      <c r="EL129" s="34" t="s">
        <v>2476</v>
      </c>
      <c r="EM129" s="34" t="s">
        <v>2476</v>
      </c>
      <c r="EN129" s="34" t="s">
        <v>2476</v>
      </c>
      <c r="EO129" s="34" t="s">
        <v>2476</v>
      </c>
      <c r="EP129" s="34" t="s">
        <v>2476</v>
      </c>
      <c r="EQ129" s="34" t="s">
        <v>2476</v>
      </c>
      <c r="ER129" s="37" t="s">
        <v>2476</v>
      </c>
      <c r="ES129" s="26" t="s">
        <v>2477</v>
      </c>
    </row>
    <row r="130" spans="3:149" s="2" customFormat="1" ht="21.75" customHeight="1" x14ac:dyDescent="0.25">
      <c r="C130" s="33" t="s">
        <v>2476</v>
      </c>
      <c r="D130" s="34" t="s">
        <v>2476</v>
      </c>
      <c r="E130" s="34" t="s">
        <v>2476</v>
      </c>
      <c r="F130" s="34" t="s">
        <v>2476</v>
      </c>
      <c r="G130" s="34" t="s">
        <v>2476</v>
      </c>
      <c r="H130" s="34" t="s">
        <v>2476</v>
      </c>
      <c r="I130" s="34" t="s">
        <v>2476</v>
      </c>
      <c r="J130" s="34" t="s">
        <v>2476</v>
      </c>
      <c r="K130" s="34" t="s">
        <v>2476</v>
      </c>
      <c r="L130" s="34" t="s">
        <v>2476</v>
      </c>
      <c r="M130" s="34" t="s">
        <v>2476</v>
      </c>
      <c r="N130" s="34" t="s">
        <v>2476</v>
      </c>
      <c r="O130" s="34" t="s">
        <v>2476</v>
      </c>
      <c r="P130" s="34" t="s">
        <v>2476</v>
      </c>
      <c r="Q130" s="34" t="s">
        <v>2476</v>
      </c>
      <c r="R130" s="34" t="s">
        <v>2476</v>
      </c>
      <c r="S130" s="34" t="s">
        <v>2476</v>
      </c>
      <c r="T130" s="34" t="s">
        <v>2476</v>
      </c>
      <c r="U130" s="34" t="s">
        <v>2476</v>
      </c>
      <c r="V130" s="34" t="s">
        <v>2476</v>
      </c>
      <c r="W130" s="34" t="s">
        <v>2476</v>
      </c>
      <c r="X130" s="34" t="s">
        <v>2476</v>
      </c>
      <c r="Y130" s="34" t="s">
        <v>2476</v>
      </c>
      <c r="Z130" s="34" t="s">
        <v>2476</v>
      </c>
      <c r="AA130" s="34" t="s">
        <v>2476</v>
      </c>
      <c r="AB130" s="34" t="s">
        <v>2476</v>
      </c>
      <c r="AC130" s="34" t="s">
        <v>2476</v>
      </c>
      <c r="AD130" s="34" t="s">
        <v>2476</v>
      </c>
      <c r="AE130" s="34" t="s">
        <v>2476</v>
      </c>
      <c r="AF130" s="34" t="s">
        <v>2476</v>
      </c>
      <c r="AG130" s="34" t="s">
        <v>2476</v>
      </c>
      <c r="AH130" s="34" t="s">
        <v>2476</v>
      </c>
      <c r="AI130" s="34" t="s">
        <v>2476</v>
      </c>
      <c r="AJ130" s="34" t="s">
        <v>2476</v>
      </c>
      <c r="AK130" s="34" t="s">
        <v>2476</v>
      </c>
      <c r="AL130" s="34" t="s">
        <v>2476</v>
      </c>
      <c r="AM130" s="34" t="s">
        <v>2476</v>
      </c>
      <c r="AN130" s="34" t="s">
        <v>2476</v>
      </c>
      <c r="AO130" s="34" t="s">
        <v>2476</v>
      </c>
      <c r="AP130" s="34" t="s">
        <v>2476</v>
      </c>
      <c r="AQ130" s="34" t="s">
        <v>2476</v>
      </c>
      <c r="AR130" s="34" t="s">
        <v>2476</v>
      </c>
      <c r="AS130" s="34" t="s">
        <v>2476</v>
      </c>
      <c r="AT130" s="34" t="s">
        <v>2476</v>
      </c>
      <c r="AU130" s="34" t="s">
        <v>2476</v>
      </c>
      <c r="AV130" s="34" t="s">
        <v>2476</v>
      </c>
      <c r="AW130" s="34" t="s">
        <v>2476</v>
      </c>
      <c r="AX130" s="34" t="s">
        <v>2476</v>
      </c>
      <c r="AY130" s="34" t="s">
        <v>2476</v>
      </c>
      <c r="AZ130" s="34" t="s">
        <v>2476</v>
      </c>
      <c r="BA130" s="34" t="s">
        <v>2476</v>
      </c>
      <c r="BB130" s="34" t="s">
        <v>2476</v>
      </c>
      <c r="BC130" s="34" t="s">
        <v>2476</v>
      </c>
      <c r="BD130" s="34" t="s">
        <v>2476</v>
      </c>
      <c r="BE130" s="34" t="s">
        <v>2476</v>
      </c>
      <c r="BF130" s="34" t="s">
        <v>2476</v>
      </c>
      <c r="BG130" s="34" t="s">
        <v>2476</v>
      </c>
      <c r="BH130" s="34" t="s">
        <v>2476</v>
      </c>
      <c r="BI130" s="34" t="s">
        <v>2476</v>
      </c>
      <c r="BJ130" s="34" t="s">
        <v>2476</v>
      </c>
      <c r="BK130" s="34" t="s">
        <v>2476</v>
      </c>
      <c r="BL130" s="34" t="s">
        <v>2476</v>
      </c>
      <c r="BM130" s="34" t="s">
        <v>2476</v>
      </c>
      <c r="BN130" s="34" t="s">
        <v>2476</v>
      </c>
      <c r="BO130" s="34" t="s">
        <v>2476</v>
      </c>
      <c r="BP130" s="34" t="s">
        <v>2476</v>
      </c>
      <c r="BQ130" s="34" t="s">
        <v>2476</v>
      </c>
      <c r="BR130" s="34" t="s">
        <v>2476</v>
      </c>
      <c r="BS130" s="34" t="s">
        <v>2476</v>
      </c>
      <c r="BT130" s="34" t="s">
        <v>2476</v>
      </c>
      <c r="BU130" s="34" t="s">
        <v>2476</v>
      </c>
      <c r="BV130" s="34" t="s">
        <v>2476</v>
      </c>
      <c r="BW130" s="34" t="s">
        <v>2476</v>
      </c>
      <c r="BX130" s="34" t="s">
        <v>2476</v>
      </c>
      <c r="BY130" s="34" t="s">
        <v>2476</v>
      </c>
      <c r="BZ130" s="34" t="s">
        <v>2476</v>
      </c>
      <c r="CA130" s="34" t="s">
        <v>2476</v>
      </c>
      <c r="CB130" s="34" t="s">
        <v>2476</v>
      </c>
      <c r="CC130" s="34" t="s">
        <v>2476</v>
      </c>
      <c r="CD130" s="34" t="s">
        <v>2476</v>
      </c>
      <c r="CE130" s="34" t="s">
        <v>2476</v>
      </c>
      <c r="CF130" s="34" t="s">
        <v>2476</v>
      </c>
      <c r="CG130" s="34" t="s">
        <v>2476</v>
      </c>
      <c r="CH130" s="34" t="s">
        <v>2476</v>
      </c>
      <c r="CI130" s="34" t="s">
        <v>2476</v>
      </c>
      <c r="CJ130" s="34" t="s">
        <v>2476</v>
      </c>
      <c r="CK130" s="34" t="s">
        <v>2476</v>
      </c>
      <c r="CL130" s="34" t="s">
        <v>2476</v>
      </c>
      <c r="CM130" s="34" t="s">
        <v>2476</v>
      </c>
      <c r="CN130" s="34" t="s">
        <v>2476</v>
      </c>
      <c r="CO130" s="34" t="s">
        <v>2476</v>
      </c>
      <c r="CP130" s="34" t="s">
        <v>2476</v>
      </c>
      <c r="CQ130" s="34" t="s">
        <v>2476</v>
      </c>
      <c r="CR130" s="34" t="s">
        <v>2476</v>
      </c>
      <c r="CS130" s="34" t="s">
        <v>2476</v>
      </c>
      <c r="CT130" s="34" t="s">
        <v>2476</v>
      </c>
      <c r="CU130" s="34" t="s">
        <v>2476</v>
      </c>
      <c r="CV130" s="34" t="s">
        <v>2476</v>
      </c>
      <c r="CW130" s="34" t="s">
        <v>2476</v>
      </c>
      <c r="CX130" s="34" t="s">
        <v>2476</v>
      </c>
      <c r="CY130" s="34" t="s">
        <v>2476</v>
      </c>
      <c r="CZ130" s="34" t="s">
        <v>2476</v>
      </c>
      <c r="DA130" s="34" t="s">
        <v>2476</v>
      </c>
      <c r="DB130" s="34" t="s">
        <v>2476</v>
      </c>
      <c r="DC130" s="34" t="s">
        <v>2476</v>
      </c>
      <c r="DD130" s="34" t="s">
        <v>2476</v>
      </c>
      <c r="DE130" s="34" t="s">
        <v>2476</v>
      </c>
      <c r="DF130" s="34" t="s">
        <v>2476</v>
      </c>
      <c r="DG130" s="34" t="s">
        <v>2476</v>
      </c>
      <c r="DH130" s="34" t="s">
        <v>2476</v>
      </c>
      <c r="DI130" s="34" t="s">
        <v>2476</v>
      </c>
      <c r="DJ130" s="34" t="s">
        <v>2476</v>
      </c>
      <c r="DK130" s="34" t="s">
        <v>2476</v>
      </c>
      <c r="DL130" s="34" t="s">
        <v>2476</v>
      </c>
      <c r="DM130" s="34" t="s">
        <v>2476</v>
      </c>
      <c r="DN130" s="34" t="s">
        <v>2476</v>
      </c>
      <c r="DO130" s="34" t="s">
        <v>2476</v>
      </c>
      <c r="DP130" s="34" t="s">
        <v>2476</v>
      </c>
      <c r="DQ130" s="34" t="s">
        <v>2476</v>
      </c>
      <c r="DR130" s="34" t="s">
        <v>2476</v>
      </c>
      <c r="DS130" s="34" t="s">
        <v>2476</v>
      </c>
      <c r="DT130" s="34" t="s">
        <v>2476</v>
      </c>
      <c r="DU130" s="34" t="s">
        <v>2476</v>
      </c>
      <c r="DV130" s="34" t="s">
        <v>2476</v>
      </c>
      <c r="DW130" s="34" t="s">
        <v>2476</v>
      </c>
      <c r="DX130" s="34" t="s">
        <v>2476</v>
      </c>
      <c r="DY130" s="34" t="s">
        <v>2476</v>
      </c>
      <c r="DZ130" s="34" t="s">
        <v>2476</v>
      </c>
      <c r="EA130" s="34" t="s">
        <v>2476</v>
      </c>
      <c r="EB130" s="34" t="s">
        <v>2476</v>
      </c>
      <c r="EC130" s="34" t="s">
        <v>2476</v>
      </c>
      <c r="ED130" s="34" t="s">
        <v>2476</v>
      </c>
      <c r="EE130" s="34" t="s">
        <v>2476</v>
      </c>
      <c r="EF130" s="34" t="s">
        <v>2476</v>
      </c>
      <c r="EG130" s="34" t="s">
        <v>2476</v>
      </c>
      <c r="EH130" s="34" t="s">
        <v>2476</v>
      </c>
      <c r="EI130" s="34" t="s">
        <v>2476</v>
      </c>
      <c r="EJ130" s="34" t="s">
        <v>2476</v>
      </c>
      <c r="EK130" s="34" t="s">
        <v>2476</v>
      </c>
      <c r="EL130" s="34" t="s">
        <v>2476</v>
      </c>
      <c r="EM130" s="34" t="s">
        <v>2476</v>
      </c>
      <c r="EN130" s="34" t="s">
        <v>2476</v>
      </c>
      <c r="EO130" s="34" t="s">
        <v>2476</v>
      </c>
      <c r="EP130" s="34" t="s">
        <v>2476</v>
      </c>
      <c r="EQ130" s="34" t="s">
        <v>2476</v>
      </c>
      <c r="ER130" s="37" t="s">
        <v>2476</v>
      </c>
      <c r="ES130" s="26" t="s">
        <v>2477</v>
      </c>
    </row>
    <row r="131" spans="3:149" s="2" customFormat="1" ht="21.75" customHeight="1" x14ac:dyDescent="0.25">
      <c r="C131" s="33" t="s">
        <v>2476</v>
      </c>
      <c r="D131" s="34" t="s">
        <v>2476</v>
      </c>
      <c r="E131" s="34" t="s">
        <v>2476</v>
      </c>
      <c r="F131" s="34" t="s">
        <v>2476</v>
      </c>
      <c r="G131" s="34" t="s">
        <v>2476</v>
      </c>
      <c r="H131" s="34" t="s">
        <v>2476</v>
      </c>
      <c r="I131" s="34" t="s">
        <v>2476</v>
      </c>
      <c r="J131" s="34" t="s">
        <v>2476</v>
      </c>
      <c r="K131" s="34" t="s">
        <v>2476</v>
      </c>
      <c r="L131" s="34" t="s">
        <v>2476</v>
      </c>
      <c r="M131" s="34" t="s">
        <v>2476</v>
      </c>
      <c r="N131" s="34" t="s">
        <v>2476</v>
      </c>
      <c r="O131" s="34" t="s">
        <v>2476</v>
      </c>
      <c r="P131" s="34" t="s">
        <v>2476</v>
      </c>
      <c r="Q131" s="34" t="s">
        <v>2476</v>
      </c>
      <c r="R131" s="34" t="s">
        <v>2476</v>
      </c>
      <c r="S131" s="34" t="s">
        <v>2476</v>
      </c>
      <c r="T131" s="34" t="s">
        <v>2476</v>
      </c>
      <c r="U131" s="34" t="s">
        <v>2476</v>
      </c>
      <c r="V131" s="34" t="s">
        <v>2476</v>
      </c>
      <c r="W131" s="34" t="s">
        <v>2476</v>
      </c>
      <c r="X131" s="34" t="s">
        <v>2476</v>
      </c>
      <c r="Y131" s="34" t="s">
        <v>2476</v>
      </c>
      <c r="Z131" s="34" t="s">
        <v>2476</v>
      </c>
      <c r="AA131" s="34" t="s">
        <v>2476</v>
      </c>
      <c r="AB131" s="34" t="s">
        <v>2476</v>
      </c>
      <c r="AC131" s="34" t="s">
        <v>2476</v>
      </c>
      <c r="AD131" s="34" t="s">
        <v>2476</v>
      </c>
      <c r="AE131" s="34" t="s">
        <v>2476</v>
      </c>
      <c r="AF131" s="34" t="s">
        <v>2476</v>
      </c>
      <c r="AG131" s="34" t="s">
        <v>2476</v>
      </c>
      <c r="AH131" s="34" t="s">
        <v>2476</v>
      </c>
      <c r="AI131" s="34" t="s">
        <v>2476</v>
      </c>
      <c r="AJ131" s="34" t="s">
        <v>2476</v>
      </c>
      <c r="AK131" s="34" t="s">
        <v>2476</v>
      </c>
      <c r="AL131" s="34" t="s">
        <v>2476</v>
      </c>
      <c r="AM131" s="34" t="s">
        <v>2476</v>
      </c>
      <c r="AN131" s="34" t="s">
        <v>2476</v>
      </c>
      <c r="AO131" s="34" t="s">
        <v>2476</v>
      </c>
      <c r="AP131" s="34" t="s">
        <v>2476</v>
      </c>
      <c r="AQ131" s="34" t="s">
        <v>2476</v>
      </c>
      <c r="AR131" s="34" t="s">
        <v>2476</v>
      </c>
      <c r="AS131" s="34" t="s">
        <v>2476</v>
      </c>
      <c r="AT131" s="34" t="s">
        <v>2476</v>
      </c>
      <c r="AU131" s="34" t="s">
        <v>2476</v>
      </c>
      <c r="AV131" s="34" t="s">
        <v>2476</v>
      </c>
      <c r="AW131" s="34" t="s">
        <v>2476</v>
      </c>
      <c r="AX131" s="34" t="s">
        <v>2476</v>
      </c>
      <c r="AY131" s="34" t="s">
        <v>2476</v>
      </c>
      <c r="AZ131" s="34" t="s">
        <v>2476</v>
      </c>
      <c r="BA131" s="34" t="s">
        <v>2476</v>
      </c>
      <c r="BB131" s="34" t="s">
        <v>2476</v>
      </c>
      <c r="BC131" s="34" t="s">
        <v>2476</v>
      </c>
      <c r="BD131" s="34" t="s">
        <v>2476</v>
      </c>
      <c r="BE131" s="34" t="s">
        <v>2476</v>
      </c>
      <c r="BF131" s="34" t="s">
        <v>2476</v>
      </c>
      <c r="BG131" s="34" t="s">
        <v>2476</v>
      </c>
      <c r="BH131" s="34" t="s">
        <v>2476</v>
      </c>
      <c r="BI131" s="34" t="s">
        <v>2476</v>
      </c>
      <c r="BJ131" s="34" t="s">
        <v>2476</v>
      </c>
      <c r="BK131" s="34" t="s">
        <v>2476</v>
      </c>
      <c r="BL131" s="34" t="s">
        <v>2476</v>
      </c>
      <c r="BM131" s="34" t="s">
        <v>2476</v>
      </c>
      <c r="BN131" s="34" t="s">
        <v>2476</v>
      </c>
      <c r="BO131" s="34" t="s">
        <v>2476</v>
      </c>
      <c r="BP131" s="34" t="s">
        <v>2476</v>
      </c>
      <c r="BQ131" s="34" t="s">
        <v>2476</v>
      </c>
      <c r="BR131" s="34" t="s">
        <v>2476</v>
      </c>
      <c r="BS131" s="34" t="s">
        <v>2476</v>
      </c>
      <c r="BT131" s="34" t="s">
        <v>2476</v>
      </c>
      <c r="BU131" s="34" t="s">
        <v>2476</v>
      </c>
      <c r="BV131" s="34" t="s">
        <v>2476</v>
      </c>
      <c r="BW131" s="34" t="s">
        <v>2476</v>
      </c>
      <c r="BX131" s="34" t="s">
        <v>2476</v>
      </c>
      <c r="BY131" s="34" t="s">
        <v>2476</v>
      </c>
      <c r="BZ131" s="34" t="s">
        <v>2476</v>
      </c>
      <c r="CA131" s="34" t="s">
        <v>2476</v>
      </c>
      <c r="CB131" s="34" t="s">
        <v>2476</v>
      </c>
      <c r="CC131" s="34" t="s">
        <v>2476</v>
      </c>
      <c r="CD131" s="34" t="s">
        <v>2476</v>
      </c>
      <c r="CE131" s="34" t="s">
        <v>2476</v>
      </c>
      <c r="CF131" s="34" t="s">
        <v>2476</v>
      </c>
      <c r="CG131" s="34" t="s">
        <v>2476</v>
      </c>
      <c r="CH131" s="34" t="s">
        <v>2476</v>
      </c>
      <c r="CI131" s="34" t="s">
        <v>2476</v>
      </c>
      <c r="CJ131" s="34" t="s">
        <v>2476</v>
      </c>
      <c r="CK131" s="34" t="s">
        <v>2476</v>
      </c>
      <c r="CL131" s="34" t="s">
        <v>2476</v>
      </c>
      <c r="CM131" s="34" t="s">
        <v>2476</v>
      </c>
      <c r="CN131" s="34" t="s">
        <v>2476</v>
      </c>
      <c r="CO131" s="34" t="s">
        <v>2476</v>
      </c>
      <c r="CP131" s="34" t="s">
        <v>2476</v>
      </c>
      <c r="CQ131" s="34" t="s">
        <v>2476</v>
      </c>
      <c r="CR131" s="34" t="s">
        <v>2476</v>
      </c>
      <c r="CS131" s="34" t="s">
        <v>2476</v>
      </c>
      <c r="CT131" s="34" t="s">
        <v>2476</v>
      </c>
      <c r="CU131" s="34" t="s">
        <v>2476</v>
      </c>
      <c r="CV131" s="34" t="s">
        <v>2476</v>
      </c>
      <c r="CW131" s="34" t="s">
        <v>2476</v>
      </c>
      <c r="CX131" s="34" t="s">
        <v>2476</v>
      </c>
      <c r="CY131" s="34" t="s">
        <v>2476</v>
      </c>
      <c r="CZ131" s="34" t="s">
        <v>2476</v>
      </c>
      <c r="DA131" s="34" t="s">
        <v>2476</v>
      </c>
      <c r="DB131" s="34" t="s">
        <v>2476</v>
      </c>
      <c r="DC131" s="34" t="s">
        <v>2476</v>
      </c>
      <c r="DD131" s="34" t="s">
        <v>2476</v>
      </c>
      <c r="DE131" s="34" t="s">
        <v>2476</v>
      </c>
      <c r="DF131" s="34" t="s">
        <v>2476</v>
      </c>
      <c r="DG131" s="34" t="s">
        <v>2476</v>
      </c>
      <c r="DH131" s="34" t="s">
        <v>2476</v>
      </c>
      <c r="DI131" s="34" t="s">
        <v>2476</v>
      </c>
      <c r="DJ131" s="34" t="s">
        <v>2476</v>
      </c>
      <c r="DK131" s="34" t="s">
        <v>2476</v>
      </c>
      <c r="DL131" s="34" t="s">
        <v>2476</v>
      </c>
      <c r="DM131" s="34" t="s">
        <v>2476</v>
      </c>
      <c r="DN131" s="34" t="s">
        <v>2476</v>
      </c>
      <c r="DO131" s="34" t="s">
        <v>2476</v>
      </c>
      <c r="DP131" s="34" t="s">
        <v>2476</v>
      </c>
      <c r="DQ131" s="34" t="s">
        <v>2476</v>
      </c>
      <c r="DR131" s="34" t="s">
        <v>2476</v>
      </c>
      <c r="DS131" s="34" t="s">
        <v>2476</v>
      </c>
      <c r="DT131" s="34" t="s">
        <v>2476</v>
      </c>
      <c r="DU131" s="34" t="s">
        <v>2476</v>
      </c>
      <c r="DV131" s="34" t="s">
        <v>2476</v>
      </c>
      <c r="DW131" s="34" t="s">
        <v>2476</v>
      </c>
      <c r="DX131" s="34" t="s">
        <v>2476</v>
      </c>
      <c r="DY131" s="34" t="s">
        <v>2476</v>
      </c>
      <c r="DZ131" s="34" t="s">
        <v>2476</v>
      </c>
      <c r="EA131" s="34" t="s">
        <v>2476</v>
      </c>
      <c r="EB131" s="34" t="s">
        <v>2476</v>
      </c>
      <c r="EC131" s="34" t="s">
        <v>2476</v>
      </c>
      <c r="ED131" s="34" t="s">
        <v>2476</v>
      </c>
      <c r="EE131" s="34" t="s">
        <v>2476</v>
      </c>
      <c r="EF131" s="34" t="s">
        <v>2476</v>
      </c>
      <c r="EG131" s="34" t="s">
        <v>2476</v>
      </c>
      <c r="EH131" s="34" t="s">
        <v>2476</v>
      </c>
      <c r="EI131" s="34" t="s">
        <v>2476</v>
      </c>
      <c r="EJ131" s="34" t="s">
        <v>2476</v>
      </c>
      <c r="EK131" s="34" t="s">
        <v>2476</v>
      </c>
      <c r="EL131" s="34" t="s">
        <v>2476</v>
      </c>
      <c r="EM131" s="34" t="s">
        <v>2476</v>
      </c>
      <c r="EN131" s="34" t="s">
        <v>2476</v>
      </c>
      <c r="EO131" s="34" t="s">
        <v>2476</v>
      </c>
      <c r="EP131" s="34" t="s">
        <v>2476</v>
      </c>
      <c r="EQ131" s="34" t="s">
        <v>2476</v>
      </c>
      <c r="ER131" s="37" t="s">
        <v>2476</v>
      </c>
      <c r="ES131" s="26" t="s">
        <v>2477</v>
      </c>
    </row>
    <row r="132" spans="3:149" s="2" customFormat="1" ht="21.75" customHeight="1" x14ac:dyDescent="0.25">
      <c r="C132" s="33" t="s">
        <v>2476</v>
      </c>
      <c r="D132" s="34" t="s">
        <v>2476</v>
      </c>
      <c r="E132" s="34" t="s">
        <v>2476</v>
      </c>
      <c r="F132" s="34" t="s">
        <v>2476</v>
      </c>
      <c r="G132" s="34" t="s">
        <v>2476</v>
      </c>
      <c r="H132" s="34" t="s">
        <v>2476</v>
      </c>
      <c r="I132" s="34" t="s">
        <v>2476</v>
      </c>
      <c r="J132" s="34" t="s">
        <v>2476</v>
      </c>
      <c r="K132" s="34" t="s">
        <v>2476</v>
      </c>
      <c r="L132" s="34" t="s">
        <v>2476</v>
      </c>
      <c r="M132" s="34" t="s">
        <v>2476</v>
      </c>
      <c r="N132" s="34" t="s">
        <v>2476</v>
      </c>
      <c r="O132" s="34" t="s">
        <v>2476</v>
      </c>
      <c r="P132" s="34" t="s">
        <v>2476</v>
      </c>
      <c r="Q132" s="34" t="s">
        <v>2476</v>
      </c>
      <c r="R132" s="34" t="s">
        <v>2476</v>
      </c>
      <c r="S132" s="34" t="s">
        <v>2476</v>
      </c>
      <c r="T132" s="34" t="s">
        <v>2476</v>
      </c>
      <c r="U132" s="34" t="s">
        <v>2476</v>
      </c>
      <c r="V132" s="34" t="s">
        <v>2476</v>
      </c>
      <c r="W132" s="34" t="s">
        <v>2476</v>
      </c>
      <c r="X132" s="34" t="s">
        <v>2476</v>
      </c>
      <c r="Y132" s="34" t="s">
        <v>2476</v>
      </c>
      <c r="Z132" s="34" t="s">
        <v>2476</v>
      </c>
      <c r="AA132" s="34" t="s">
        <v>2476</v>
      </c>
      <c r="AB132" s="34" t="s">
        <v>2476</v>
      </c>
      <c r="AC132" s="34" t="s">
        <v>2476</v>
      </c>
      <c r="AD132" s="34" t="s">
        <v>2476</v>
      </c>
      <c r="AE132" s="34" t="s">
        <v>2476</v>
      </c>
      <c r="AF132" s="34" t="s">
        <v>2476</v>
      </c>
      <c r="AG132" s="34" t="s">
        <v>2476</v>
      </c>
      <c r="AH132" s="34" t="s">
        <v>2476</v>
      </c>
      <c r="AI132" s="34" t="s">
        <v>2476</v>
      </c>
      <c r="AJ132" s="34" t="s">
        <v>2476</v>
      </c>
      <c r="AK132" s="34" t="s">
        <v>2476</v>
      </c>
      <c r="AL132" s="34" t="s">
        <v>2476</v>
      </c>
      <c r="AM132" s="34" t="s">
        <v>2476</v>
      </c>
      <c r="AN132" s="34" t="s">
        <v>2476</v>
      </c>
      <c r="AO132" s="34" t="s">
        <v>2476</v>
      </c>
      <c r="AP132" s="34" t="s">
        <v>2476</v>
      </c>
      <c r="AQ132" s="34" t="s">
        <v>2476</v>
      </c>
      <c r="AR132" s="34" t="s">
        <v>2476</v>
      </c>
      <c r="AS132" s="34" t="s">
        <v>2476</v>
      </c>
      <c r="AT132" s="34" t="s">
        <v>2476</v>
      </c>
      <c r="AU132" s="34" t="s">
        <v>2476</v>
      </c>
      <c r="AV132" s="34" t="s">
        <v>2476</v>
      </c>
      <c r="AW132" s="34" t="s">
        <v>2476</v>
      </c>
      <c r="AX132" s="34" t="s">
        <v>2476</v>
      </c>
      <c r="AY132" s="34" t="s">
        <v>2476</v>
      </c>
      <c r="AZ132" s="34" t="s">
        <v>2476</v>
      </c>
      <c r="BA132" s="34" t="s">
        <v>2476</v>
      </c>
      <c r="BB132" s="34" t="s">
        <v>2476</v>
      </c>
      <c r="BC132" s="34" t="s">
        <v>2476</v>
      </c>
      <c r="BD132" s="34" t="s">
        <v>2476</v>
      </c>
      <c r="BE132" s="34" t="s">
        <v>2476</v>
      </c>
      <c r="BF132" s="34" t="s">
        <v>2476</v>
      </c>
      <c r="BG132" s="34" t="s">
        <v>2476</v>
      </c>
      <c r="BH132" s="34" t="s">
        <v>2476</v>
      </c>
      <c r="BI132" s="34" t="s">
        <v>2476</v>
      </c>
      <c r="BJ132" s="34" t="s">
        <v>2476</v>
      </c>
      <c r="BK132" s="34" t="s">
        <v>2476</v>
      </c>
      <c r="BL132" s="34" t="s">
        <v>2476</v>
      </c>
      <c r="BM132" s="34" t="s">
        <v>2476</v>
      </c>
      <c r="BN132" s="34" t="s">
        <v>2476</v>
      </c>
      <c r="BO132" s="34" t="s">
        <v>2476</v>
      </c>
      <c r="BP132" s="34" t="s">
        <v>2476</v>
      </c>
      <c r="BQ132" s="34" t="s">
        <v>2476</v>
      </c>
      <c r="BR132" s="34" t="s">
        <v>2476</v>
      </c>
      <c r="BS132" s="34" t="s">
        <v>2476</v>
      </c>
      <c r="BT132" s="34" t="s">
        <v>2476</v>
      </c>
      <c r="BU132" s="34" t="s">
        <v>2476</v>
      </c>
      <c r="BV132" s="34" t="s">
        <v>2476</v>
      </c>
      <c r="BW132" s="34" t="s">
        <v>2476</v>
      </c>
      <c r="BX132" s="34" t="s">
        <v>2476</v>
      </c>
      <c r="BY132" s="34" t="s">
        <v>2476</v>
      </c>
      <c r="BZ132" s="34" t="s">
        <v>2476</v>
      </c>
      <c r="CA132" s="34" t="s">
        <v>2476</v>
      </c>
      <c r="CB132" s="34" t="s">
        <v>2476</v>
      </c>
      <c r="CC132" s="34" t="s">
        <v>2476</v>
      </c>
      <c r="CD132" s="34" t="s">
        <v>2476</v>
      </c>
      <c r="CE132" s="34" t="s">
        <v>2476</v>
      </c>
      <c r="CF132" s="34" t="s">
        <v>2476</v>
      </c>
      <c r="CG132" s="34" t="s">
        <v>2476</v>
      </c>
      <c r="CH132" s="34" t="s">
        <v>2476</v>
      </c>
      <c r="CI132" s="34" t="s">
        <v>2476</v>
      </c>
      <c r="CJ132" s="34" t="s">
        <v>2476</v>
      </c>
      <c r="CK132" s="34" t="s">
        <v>2476</v>
      </c>
      <c r="CL132" s="34" t="s">
        <v>2476</v>
      </c>
      <c r="CM132" s="34" t="s">
        <v>2476</v>
      </c>
      <c r="CN132" s="34" t="s">
        <v>2476</v>
      </c>
      <c r="CO132" s="34" t="s">
        <v>2476</v>
      </c>
      <c r="CP132" s="34" t="s">
        <v>2476</v>
      </c>
      <c r="CQ132" s="34" t="s">
        <v>2476</v>
      </c>
      <c r="CR132" s="34" t="s">
        <v>2476</v>
      </c>
      <c r="CS132" s="34" t="s">
        <v>2476</v>
      </c>
      <c r="CT132" s="34" t="s">
        <v>2476</v>
      </c>
      <c r="CU132" s="34" t="s">
        <v>2476</v>
      </c>
      <c r="CV132" s="34" t="s">
        <v>2476</v>
      </c>
      <c r="CW132" s="34" t="s">
        <v>2476</v>
      </c>
      <c r="CX132" s="34" t="s">
        <v>2476</v>
      </c>
      <c r="CY132" s="34" t="s">
        <v>2476</v>
      </c>
      <c r="CZ132" s="34" t="s">
        <v>2476</v>
      </c>
      <c r="DA132" s="34" t="s">
        <v>2476</v>
      </c>
      <c r="DB132" s="34" t="s">
        <v>2476</v>
      </c>
      <c r="DC132" s="34" t="s">
        <v>2476</v>
      </c>
      <c r="DD132" s="34" t="s">
        <v>2476</v>
      </c>
      <c r="DE132" s="34" t="s">
        <v>2476</v>
      </c>
      <c r="DF132" s="34" t="s">
        <v>2476</v>
      </c>
      <c r="DG132" s="34" t="s">
        <v>2476</v>
      </c>
      <c r="DH132" s="34" t="s">
        <v>2476</v>
      </c>
      <c r="DI132" s="34" t="s">
        <v>2476</v>
      </c>
      <c r="DJ132" s="34" t="s">
        <v>2476</v>
      </c>
      <c r="DK132" s="34" t="s">
        <v>2476</v>
      </c>
      <c r="DL132" s="34" t="s">
        <v>2476</v>
      </c>
      <c r="DM132" s="34" t="s">
        <v>2476</v>
      </c>
      <c r="DN132" s="34" t="s">
        <v>2476</v>
      </c>
      <c r="DO132" s="34" t="s">
        <v>2476</v>
      </c>
      <c r="DP132" s="34" t="s">
        <v>2476</v>
      </c>
      <c r="DQ132" s="34" t="s">
        <v>2476</v>
      </c>
      <c r="DR132" s="34" t="s">
        <v>2476</v>
      </c>
      <c r="DS132" s="34" t="s">
        <v>2476</v>
      </c>
      <c r="DT132" s="34" t="s">
        <v>2476</v>
      </c>
      <c r="DU132" s="34" t="s">
        <v>2476</v>
      </c>
      <c r="DV132" s="34" t="s">
        <v>2476</v>
      </c>
      <c r="DW132" s="34" t="s">
        <v>2476</v>
      </c>
      <c r="DX132" s="34" t="s">
        <v>2476</v>
      </c>
      <c r="DY132" s="34" t="s">
        <v>2476</v>
      </c>
      <c r="DZ132" s="34" t="s">
        <v>2476</v>
      </c>
      <c r="EA132" s="34" t="s">
        <v>2476</v>
      </c>
      <c r="EB132" s="34" t="s">
        <v>2476</v>
      </c>
      <c r="EC132" s="34" t="s">
        <v>2476</v>
      </c>
      <c r="ED132" s="34" t="s">
        <v>2476</v>
      </c>
      <c r="EE132" s="34" t="s">
        <v>2476</v>
      </c>
      <c r="EF132" s="34" t="s">
        <v>2476</v>
      </c>
      <c r="EG132" s="34" t="s">
        <v>2476</v>
      </c>
      <c r="EH132" s="34" t="s">
        <v>2476</v>
      </c>
      <c r="EI132" s="34" t="s">
        <v>2476</v>
      </c>
      <c r="EJ132" s="34" t="s">
        <v>2476</v>
      </c>
      <c r="EK132" s="34" t="s">
        <v>2476</v>
      </c>
      <c r="EL132" s="34" t="s">
        <v>2476</v>
      </c>
      <c r="EM132" s="34" t="s">
        <v>2476</v>
      </c>
      <c r="EN132" s="34" t="s">
        <v>2476</v>
      </c>
      <c r="EO132" s="34" t="s">
        <v>2476</v>
      </c>
      <c r="EP132" s="34" t="s">
        <v>2476</v>
      </c>
      <c r="EQ132" s="34" t="s">
        <v>2476</v>
      </c>
      <c r="ER132" s="37" t="s">
        <v>2476</v>
      </c>
      <c r="ES132" s="26" t="s">
        <v>2477</v>
      </c>
    </row>
    <row r="133" spans="3:149" s="2" customFormat="1" ht="21.75" customHeight="1" x14ac:dyDescent="0.25">
      <c r="C133" s="33" t="s">
        <v>2476</v>
      </c>
      <c r="D133" s="34" t="s">
        <v>2476</v>
      </c>
      <c r="E133" s="34" t="s">
        <v>2476</v>
      </c>
      <c r="F133" s="34" t="s">
        <v>2476</v>
      </c>
      <c r="G133" s="34" t="s">
        <v>2476</v>
      </c>
      <c r="H133" s="34" t="s">
        <v>2476</v>
      </c>
      <c r="I133" s="34" t="s">
        <v>2476</v>
      </c>
      <c r="J133" s="34" t="s">
        <v>2476</v>
      </c>
      <c r="K133" s="34" t="s">
        <v>2476</v>
      </c>
      <c r="L133" s="34" t="s">
        <v>2476</v>
      </c>
      <c r="M133" s="34" t="s">
        <v>2476</v>
      </c>
      <c r="N133" s="34" t="s">
        <v>2476</v>
      </c>
      <c r="O133" s="34" t="s">
        <v>2476</v>
      </c>
      <c r="P133" s="34" t="s">
        <v>2476</v>
      </c>
      <c r="Q133" s="34" t="s">
        <v>2476</v>
      </c>
      <c r="R133" s="34" t="s">
        <v>2476</v>
      </c>
      <c r="S133" s="34" t="s">
        <v>2476</v>
      </c>
      <c r="T133" s="34" t="s">
        <v>2476</v>
      </c>
      <c r="U133" s="34" t="s">
        <v>2476</v>
      </c>
      <c r="V133" s="34" t="s">
        <v>2476</v>
      </c>
      <c r="W133" s="34" t="s">
        <v>2476</v>
      </c>
      <c r="X133" s="34" t="s">
        <v>2476</v>
      </c>
      <c r="Y133" s="34" t="s">
        <v>2476</v>
      </c>
      <c r="Z133" s="34" t="s">
        <v>2476</v>
      </c>
      <c r="AA133" s="34" t="s">
        <v>2476</v>
      </c>
      <c r="AB133" s="34" t="s">
        <v>2476</v>
      </c>
      <c r="AC133" s="34" t="s">
        <v>2476</v>
      </c>
      <c r="AD133" s="34" t="s">
        <v>2476</v>
      </c>
      <c r="AE133" s="34" t="s">
        <v>2476</v>
      </c>
      <c r="AF133" s="34" t="s">
        <v>2476</v>
      </c>
      <c r="AG133" s="34" t="s">
        <v>2476</v>
      </c>
      <c r="AH133" s="34" t="s">
        <v>2476</v>
      </c>
      <c r="AI133" s="34" t="s">
        <v>2476</v>
      </c>
      <c r="AJ133" s="34" t="s">
        <v>2476</v>
      </c>
      <c r="AK133" s="34" t="s">
        <v>2476</v>
      </c>
      <c r="AL133" s="34" t="s">
        <v>2476</v>
      </c>
      <c r="AM133" s="34" t="s">
        <v>2476</v>
      </c>
      <c r="AN133" s="34" t="s">
        <v>2476</v>
      </c>
      <c r="AO133" s="34" t="s">
        <v>2476</v>
      </c>
      <c r="AP133" s="34" t="s">
        <v>2476</v>
      </c>
      <c r="AQ133" s="34" t="s">
        <v>2476</v>
      </c>
      <c r="AR133" s="34" t="s">
        <v>2476</v>
      </c>
      <c r="AS133" s="34" t="s">
        <v>2476</v>
      </c>
      <c r="AT133" s="34" t="s">
        <v>2476</v>
      </c>
      <c r="AU133" s="34" t="s">
        <v>2476</v>
      </c>
      <c r="AV133" s="34" t="s">
        <v>2476</v>
      </c>
      <c r="AW133" s="34" t="s">
        <v>2476</v>
      </c>
      <c r="AX133" s="34" t="s">
        <v>2476</v>
      </c>
      <c r="AY133" s="34" t="s">
        <v>2476</v>
      </c>
      <c r="AZ133" s="34" t="s">
        <v>2476</v>
      </c>
      <c r="BA133" s="34" t="s">
        <v>2476</v>
      </c>
      <c r="BB133" s="34" t="s">
        <v>2476</v>
      </c>
      <c r="BC133" s="34" t="s">
        <v>2476</v>
      </c>
      <c r="BD133" s="34" t="s">
        <v>2476</v>
      </c>
      <c r="BE133" s="34" t="s">
        <v>2476</v>
      </c>
      <c r="BF133" s="34" t="s">
        <v>2476</v>
      </c>
      <c r="BG133" s="34" t="s">
        <v>2476</v>
      </c>
      <c r="BH133" s="34" t="s">
        <v>2476</v>
      </c>
      <c r="BI133" s="34" t="s">
        <v>2476</v>
      </c>
      <c r="BJ133" s="34" t="s">
        <v>2476</v>
      </c>
      <c r="BK133" s="34" t="s">
        <v>2476</v>
      </c>
      <c r="BL133" s="34" t="s">
        <v>2476</v>
      </c>
      <c r="BM133" s="34" t="s">
        <v>2476</v>
      </c>
      <c r="BN133" s="34" t="s">
        <v>2476</v>
      </c>
      <c r="BO133" s="34" t="s">
        <v>2476</v>
      </c>
      <c r="BP133" s="34" t="s">
        <v>2476</v>
      </c>
      <c r="BQ133" s="34" t="s">
        <v>2476</v>
      </c>
      <c r="BR133" s="34" t="s">
        <v>2476</v>
      </c>
      <c r="BS133" s="34" t="s">
        <v>2476</v>
      </c>
      <c r="BT133" s="34" t="s">
        <v>2476</v>
      </c>
      <c r="BU133" s="34" t="s">
        <v>2476</v>
      </c>
      <c r="BV133" s="34" t="s">
        <v>2476</v>
      </c>
      <c r="BW133" s="34" t="s">
        <v>2476</v>
      </c>
      <c r="BX133" s="34" t="s">
        <v>2476</v>
      </c>
      <c r="BY133" s="34" t="s">
        <v>2476</v>
      </c>
      <c r="BZ133" s="34" t="s">
        <v>2476</v>
      </c>
      <c r="CA133" s="34" t="s">
        <v>2476</v>
      </c>
      <c r="CB133" s="34" t="s">
        <v>2476</v>
      </c>
      <c r="CC133" s="34" t="s">
        <v>2476</v>
      </c>
      <c r="CD133" s="34" t="s">
        <v>2476</v>
      </c>
      <c r="CE133" s="34" t="s">
        <v>2476</v>
      </c>
      <c r="CF133" s="34" t="s">
        <v>2476</v>
      </c>
      <c r="CG133" s="34" t="s">
        <v>2476</v>
      </c>
      <c r="CH133" s="34" t="s">
        <v>2476</v>
      </c>
      <c r="CI133" s="34" t="s">
        <v>2476</v>
      </c>
      <c r="CJ133" s="34" t="s">
        <v>2476</v>
      </c>
      <c r="CK133" s="34" t="s">
        <v>2476</v>
      </c>
      <c r="CL133" s="34" t="s">
        <v>2476</v>
      </c>
      <c r="CM133" s="34" t="s">
        <v>2476</v>
      </c>
      <c r="CN133" s="34" t="s">
        <v>2476</v>
      </c>
      <c r="CO133" s="34" t="s">
        <v>2476</v>
      </c>
      <c r="CP133" s="34" t="s">
        <v>2476</v>
      </c>
      <c r="CQ133" s="34" t="s">
        <v>2476</v>
      </c>
      <c r="CR133" s="34" t="s">
        <v>2476</v>
      </c>
      <c r="CS133" s="34" t="s">
        <v>2476</v>
      </c>
      <c r="CT133" s="34" t="s">
        <v>2476</v>
      </c>
      <c r="CU133" s="34" t="s">
        <v>2476</v>
      </c>
      <c r="CV133" s="34" t="s">
        <v>2476</v>
      </c>
      <c r="CW133" s="34" t="s">
        <v>2476</v>
      </c>
      <c r="CX133" s="34" t="s">
        <v>2476</v>
      </c>
      <c r="CY133" s="34" t="s">
        <v>2476</v>
      </c>
      <c r="CZ133" s="34" t="s">
        <v>2476</v>
      </c>
      <c r="DA133" s="34" t="s">
        <v>2476</v>
      </c>
      <c r="DB133" s="34" t="s">
        <v>2476</v>
      </c>
      <c r="DC133" s="34" t="s">
        <v>2476</v>
      </c>
      <c r="DD133" s="34" t="s">
        <v>2476</v>
      </c>
      <c r="DE133" s="34" t="s">
        <v>2476</v>
      </c>
      <c r="DF133" s="34" t="s">
        <v>2476</v>
      </c>
      <c r="DG133" s="34" t="s">
        <v>2476</v>
      </c>
      <c r="DH133" s="34" t="s">
        <v>2476</v>
      </c>
      <c r="DI133" s="34" t="s">
        <v>2476</v>
      </c>
      <c r="DJ133" s="34" t="s">
        <v>2476</v>
      </c>
      <c r="DK133" s="34" t="s">
        <v>2476</v>
      </c>
      <c r="DL133" s="34" t="s">
        <v>2476</v>
      </c>
      <c r="DM133" s="34" t="s">
        <v>2476</v>
      </c>
      <c r="DN133" s="34" t="s">
        <v>2476</v>
      </c>
      <c r="DO133" s="34" t="s">
        <v>2476</v>
      </c>
      <c r="DP133" s="34" t="s">
        <v>2476</v>
      </c>
      <c r="DQ133" s="34" t="s">
        <v>2476</v>
      </c>
      <c r="DR133" s="34" t="s">
        <v>2476</v>
      </c>
      <c r="DS133" s="34" t="s">
        <v>2476</v>
      </c>
      <c r="DT133" s="34" t="s">
        <v>2476</v>
      </c>
      <c r="DU133" s="34" t="s">
        <v>2476</v>
      </c>
      <c r="DV133" s="34" t="s">
        <v>2476</v>
      </c>
      <c r="DW133" s="34" t="s">
        <v>2476</v>
      </c>
      <c r="DX133" s="34" t="s">
        <v>2476</v>
      </c>
      <c r="DY133" s="34" t="s">
        <v>2476</v>
      </c>
      <c r="DZ133" s="34" t="s">
        <v>2476</v>
      </c>
      <c r="EA133" s="34" t="s">
        <v>2476</v>
      </c>
      <c r="EB133" s="34" t="s">
        <v>2476</v>
      </c>
      <c r="EC133" s="34" t="s">
        <v>2476</v>
      </c>
      <c r="ED133" s="34" t="s">
        <v>2476</v>
      </c>
      <c r="EE133" s="34" t="s">
        <v>2476</v>
      </c>
      <c r="EF133" s="34" t="s">
        <v>2476</v>
      </c>
      <c r="EG133" s="34" t="s">
        <v>2476</v>
      </c>
      <c r="EH133" s="34" t="s">
        <v>2476</v>
      </c>
      <c r="EI133" s="34" t="s">
        <v>2476</v>
      </c>
      <c r="EJ133" s="34" t="s">
        <v>2476</v>
      </c>
      <c r="EK133" s="34" t="s">
        <v>2476</v>
      </c>
      <c r="EL133" s="34" t="s">
        <v>2476</v>
      </c>
      <c r="EM133" s="34" t="s">
        <v>2476</v>
      </c>
      <c r="EN133" s="34" t="s">
        <v>2476</v>
      </c>
      <c r="EO133" s="34" t="s">
        <v>2476</v>
      </c>
      <c r="EP133" s="34" t="s">
        <v>2476</v>
      </c>
      <c r="EQ133" s="34" t="s">
        <v>2476</v>
      </c>
      <c r="ER133" s="37" t="s">
        <v>2476</v>
      </c>
      <c r="ES133" s="26" t="s">
        <v>2477</v>
      </c>
    </row>
    <row r="134" spans="3:149" s="2" customFormat="1" ht="21.75" customHeight="1" x14ac:dyDescent="0.25">
      <c r="C134" s="33" t="s">
        <v>2476</v>
      </c>
      <c r="D134" s="34" t="s">
        <v>2476</v>
      </c>
      <c r="E134" s="34" t="s">
        <v>2476</v>
      </c>
      <c r="F134" s="34" t="s">
        <v>2476</v>
      </c>
      <c r="G134" s="34" t="s">
        <v>2476</v>
      </c>
      <c r="H134" s="34" t="s">
        <v>2476</v>
      </c>
      <c r="I134" s="34" t="s">
        <v>2476</v>
      </c>
      <c r="J134" s="34" t="s">
        <v>2476</v>
      </c>
      <c r="K134" s="34" t="s">
        <v>2476</v>
      </c>
      <c r="L134" s="34" t="s">
        <v>2476</v>
      </c>
      <c r="M134" s="34" t="s">
        <v>2476</v>
      </c>
      <c r="N134" s="34" t="s">
        <v>2476</v>
      </c>
      <c r="O134" s="34" t="s">
        <v>2476</v>
      </c>
      <c r="P134" s="34" t="s">
        <v>2476</v>
      </c>
      <c r="Q134" s="34" t="s">
        <v>2476</v>
      </c>
      <c r="R134" s="34" t="s">
        <v>2476</v>
      </c>
      <c r="S134" s="34" t="s">
        <v>2476</v>
      </c>
      <c r="T134" s="34" t="s">
        <v>2476</v>
      </c>
      <c r="U134" s="34" t="s">
        <v>2476</v>
      </c>
      <c r="V134" s="34" t="s">
        <v>2476</v>
      </c>
      <c r="W134" s="34" t="s">
        <v>2476</v>
      </c>
      <c r="X134" s="34" t="s">
        <v>2476</v>
      </c>
      <c r="Y134" s="34" t="s">
        <v>2476</v>
      </c>
      <c r="Z134" s="34" t="s">
        <v>2476</v>
      </c>
      <c r="AA134" s="34" t="s">
        <v>2476</v>
      </c>
      <c r="AB134" s="34" t="s">
        <v>2476</v>
      </c>
      <c r="AC134" s="34" t="s">
        <v>2476</v>
      </c>
      <c r="AD134" s="34" t="s">
        <v>2476</v>
      </c>
      <c r="AE134" s="34" t="s">
        <v>2476</v>
      </c>
      <c r="AF134" s="34" t="s">
        <v>2476</v>
      </c>
      <c r="AG134" s="34" t="s">
        <v>2476</v>
      </c>
      <c r="AH134" s="34" t="s">
        <v>2476</v>
      </c>
      <c r="AI134" s="34" t="s">
        <v>2476</v>
      </c>
      <c r="AJ134" s="34" t="s">
        <v>2476</v>
      </c>
      <c r="AK134" s="34" t="s">
        <v>2476</v>
      </c>
      <c r="AL134" s="34" t="s">
        <v>2476</v>
      </c>
      <c r="AM134" s="34" t="s">
        <v>2476</v>
      </c>
      <c r="AN134" s="34" t="s">
        <v>2476</v>
      </c>
      <c r="AO134" s="34" t="s">
        <v>2476</v>
      </c>
      <c r="AP134" s="34" t="s">
        <v>2476</v>
      </c>
      <c r="AQ134" s="34" t="s">
        <v>2476</v>
      </c>
      <c r="AR134" s="34" t="s">
        <v>2476</v>
      </c>
      <c r="AS134" s="34" t="s">
        <v>2476</v>
      </c>
      <c r="AT134" s="34" t="s">
        <v>2476</v>
      </c>
      <c r="AU134" s="34" t="s">
        <v>2476</v>
      </c>
      <c r="AV134" s="34" t="s">
        <v>2476</v>
      </c>
      <c r="AW134" s="34" t="s">
        <v>2476</v>
      </c>
      <c r="AX134" s="34" t="s">
        <v>2476</v>
      </c>
      <c r="AY134" s="34" t="s">
        <v>2476</v>
      </c>
      <c r="AZ134" s="34" t="s">
        <v>2476</v>
      </c>
      <c r="BA134" s="34" t="s">
        <v>2476</v>
      </c>
      <c r="BB134" s="34" t="s">
        <v>2476</v>
      </c>
      <c r="BC134" s="34" t="s">
        <v>2476</v>
      </c>
      <c r="BD134" s="34" t="s">
        <v>2476</v>
      </c>
      <c r="BE134" s="34" t="s">
        <v>2476</v>
      </c>
      <c r="BF134" s="34" t="s">
        <v>2476</v>
      </c>
      <c r="BG134" s="34" t="s">
        <v>2476</v>
      </c>
      <c r="BH134" s="34" t="s">
        <v>2476</v>
      </c>
      <c r="BI134" s="34" t="s">
        <v>2476</v>
      </c>
      <c r="BJ134" s="34" t="s">
        <v>2476</v>
      </c>
      <c r="BK134" s="34" t="s">
        <v>2476</v>
      </c>
      <c r="BL134" s="34" t="s">
        <v>2476</v>
      </c>
      <c r="BM134" s="34" t="s">
        <v>2476</v>
      </c>
      <c r="BN134" s="34" t="s">
        <v>2476</v>
      </c>
      <c r="BO134" s="34" t="s">
        <v>2476</v>
      </c>
      <c r="BP134" s="34" t="s">
        <v>2476</v>
      </c>
      <c r="BQ134" s="34" t="s">
        <v>2476</v>
      </c>
      <c r="BR134" s="34" t="s">
        <v>2476</v>
      </c>
      <c r="BS134" s="34" t="s">
        <v>2476</v>
      </c>
      <c r="BT134" s="34" t="s">
        <v>2476</v>
      </c>
      <c r="BU134" s="34" t="s">
        <v>2476</v>
      </c>
      <c r="BV134" s="34" t="s">
        <v>2476</v>
      </c>
      <c r="BW134" s="34" t="s">
        <v>2476</v>
      </c>
      <c r="BX134" s="34" t="s">
        <v>2476</v>
      </c>
      <c r="BY134" s="34" t="s">
        <v>2476</v>
      </c>
      <c r="BZ134" s="34" t="s">
        <v>2476</v>
      </c>
      <c r="CA134" s="34" t="s">
        <v>2476</v>
      </c>
      <c r="CB134" s="34" t="s">
        <v>2476</v>
      </c>
      <c r="CC134" s="34" t="s">
        <v>2476</v>
      </c>
      <c r="CD134" s="34" t="s">
        <v>2476</v>
      </c>
      <c r="CE134" s="34" t="s">
        <v>2476</v>
      </c>
      <c r="CF134" s="34" t="s">
        <v>2476</v>
      </c>
      <c r="CG134" s="34" t="s">
        <v>2476</v>
      </c>
      <c r="CH134" s="34" t="s">
        <v>2476</v>
      </c>
      <c r="CI134" s="34" t="s">
        <v>2476</v>
      </c>
      <c r="CJ134" s="34" t="s">
        <v>2476</v>
      </c>
      <c r="CK134" s="34" t="s">
        <v>2476</v>
      </c>
      <c r="CL134" s="34" t="s">
        <v>2476</v>
      </c>
      <c r="CM134" s="34" t="s">
        <v>2476</v>
      </c>
      <c r="CN134" s="34" t="s">
        <v>2476</v>
      </c>
      <c r="CO134" s="34" t="s">
        <v>2476</v>
      </c>
      <c r="CP134" s="34" t="s">
        <v>2476</v>
      </c>
      <c r="CQ134" s="34" t="s">
        <v>2476</v>
      </c>
      <c r="CR134" s="34" t="s">
        <v>2476</v>
      </c>
      <c r="CS134" s="34" t="s">
        <v>2476</v>
      </c>
      <c r="CT134" s="34" t="s">
        <v>2476</v>
      </c>
      <c r="CU134" s="34" t="s">
        <v>2476</v>
      </c>
      <c r="CV134" s="34" t="s">
        <v>2476</v>
      </c>
      <c r="CW134" s="34" t="s">
        <v>2476</v>
      </c>
      <c r="CX134" s="34" t="s">
        <v>2476</v>
      </c>
      <c r="CY134" s="34" t="s">
        <v>2476</v>
      </c>
      <c r="CZ134" s="34" t="s">
        <v>2476</v>
      </c>
      <c r="DA134" s="34" t="s">
        <v>2476</v>
      </c>
      <c r="DB134" s="34" t="s">
        <v>2476</v>
      </c>
      <c r="DC134" s="34" t="s">
        <v>2476</v>
      </c>
      <c r="DD134" s="34" t="s">
        <v>2476</v>
      </c>
      <c r="DE134" s="34" t="s">
        <v>2476</v>
      </c>
      <c r="DF134" s="34" t="s">
        <v>2476</v>
      </c>
      <c r="DG134" s="34" t="s">
        <v>2476</v>
      </c>
      <c r="DH134" s="34" t="s">
        <v>2476</v>
      </c>
      <c r="DI134" s="34" t="s">
        <v>2476</v>
      </c>
      <c r="DJ134" s="34" t="s">
        <v>2476</v>
      </c>
      <c r="DK134" s="34" t="s">
        <v>2476</v>
      </c>
      <c r="DL134" s="34" t="s">
        <v>2476</v>
      </c>
      <c r="DM134" s="34" t="s">
        <v>2476</v>
      </c>
      <c r="DN134" s="34" t="s">
        <v>2476</v>
      </c>
      <c r="DO134" s="34" t="s">
        <v>2476</v>
      </c>
      <c r="DP134" s="34" t="s">
        <v>2476</v>
      </c>
      <c r="DQ134" s="34" t="s">
        <v>2476</v>
      </c>
      <c r="DR134" s="34" t="s">
        <v>2476</v>
      </c>
      <c r="DS134" s="34" t="s">
        <v>2476</v>
      </c>
      <c r="DT134" s="34" t="s">
        <v>2476</v>
      </c>
      <c r="DU134" s="34" t="s">
        <v>2476</v>
      </c>
      <c r="DV134" s="34" t="s">
        <v>2476</v>
      </c>
      <c r="DW134" s="34" t="s">
        <v>2476</v>
      </c>
      <c r="DX134" s="34" t="s">
        <v>2476</v>
      </c>
      <c r="DY134" s="34" t="s">
        <v>2476</v>
      </c>
      <c r="DZ134" s="34" t="s">
        <v>2476</v>
      </c>
      <c r="EA134" s="34" t="s">
        <v>2476</v>
      </c>
      <c r="EB134" s="34" t="s">
        <v>2476</v>
      </c>
      <c r="EC134" s="34" t="s">
        <v>2476</v>
      </c>
      <c r="ED134" s="34" t="s">
        <v>2476</v>
      </c>
      <c r="EE134" s="34" t="s">
        <v>2476</v>
      </c>
      <c r="EF134" s="34" t="s">
        <v>2476</v>
      </c>
      <c r="EG134" s="34" t="s">
        <v>2476</v>
      </c>
      <c r="EH134" s="34" t="s">
        <v>2476</v>
      </c>
      <c r="EI134" s="34" t="s">
        <v>2476</v>
      </c>
      <c r="EJ134" s="34" t="s">
        <v>2476</v>
      </c>
      <c r="EK134" s="34" t="s">
        <v>2476</v>
      </c>
      <c r="EL134" s="34" t="s">
        <v>2476</v>
      </c>
      <c r="EM134" s="34" t="s">
        <v>2476</v>
      </c>
      <c r="EN134" s="34" t="s">
        <v>2476</v>
      </c>
      <c r="EO134" s="34" t="s">
        <v>2476</v>
      </c>
      <c r="EP134" s="34" t="s">
        <v>2476</v>
      </c>
      <c r="EQ134" s="34" t="s">
        <v>2476</v>
      </c>
      <c r="ER134" s="37" t="s">
        <v>2476</v>
      </c>
      <c r="ES134" s="26" t="s">
        <v>2477</v>
      </c>
    </row>
    <row r="135" spans="3:149" s="2" customFormat="1" ht="21.75" customHeight="1" x14ac:dyDescent="0.25">
      <c r="C135" s="33" t="s">
        <v>2476</v>
      </c>
      <c r="D135" s="34" t="s">
        <v>2476</v>
      </c>
      <c r="E135" s="34" t="s">
        <v>2476</v>
      </c>
      <c r="F135" s="34" t="s">
        <v>2476</v>
      </c>
      <c r="G135" s="34" t="s">
        <v>2476</v>
      </c>
      <c r="H135" s="34" t="s">
        <v>2476</v>
      </c>
      <c r="I135" s="34" t="s">
        <v>2476</v>
      </c>
      <c r="J135" s="34" t="s">
        <v>2476</v>
      </c>
      <c r="K135" s="34" t="s">
        <v>2476</v>
      </c>
      <c r="L135" s="34" t="s">
        <v>2476</v>
      </c>
      <c r="M135" s="34" t="s">
        <v>2476</v>
      </c>
      <c r="N135" s="34" t="s">
        <v>2476</v>
      </c>
      <c r="O135" s="34" t="s">
        <v>2476</v>
      </c>
      <c r="P135" s="34" t="s">
        <v>2476</v>
      </c>
      <c r="Q135" s="34" t="s">
        <v>2476</v>
      </c>
      <c r="R135" s="34" t="s">
        <v>2476</v>
      </c>
      <c r="S135" s="34" t="s">
        <v>2476</v>
      </c>
      <c r="T135" s="34" t="s">
        <v>2476</v>
      </c>
      <c r="U135" s="34" t="s">
        <v>2476</v>
      </c>
      <c r="V135" s="34" t="s">
        <v>2476</v>
      </c>
      <c r="W135" s="34" t="s">
        <v>2476</v>
      </c>
      <c r="X135" s="34" t="s">
        <v>2476</v>
      </c>
      <c r="Y135" s="34" t="s">
        <v>2476</v>
      </c>
      <c r="Z135" s="34" t="s">
        <v>2476</v>
      </c>
      <c r="AA135" s="34" t="s">
        <v>2476</v>
      </c>
      <c r="AB135" s="34" t="s">
        <v>2476</v>
      </c>
      <c r="AC135" s="34" t="s">
        <v>2476</v>
      </c>
      <c r="AD135" s="34" t="s">
        <v>2476</v>
      </c>
      <c r="AE135" s="34" t="s">
        <v>2476</v>
      </c>
      <c r="AF135" s="34" t="s">
        <v>2476</v>
      </c>
      <c r="AG135" s="34" t="s">
        <v>2476</v>
      </c>
      <c r="AH135" s="34" t="s">
        <v>2476</v>
      </c>
      <c r="AI135" s="34" t="s">
        <v>2476</v>
      </c>
      <c r="AJ135" s="34" t="s">
        <v>2476</v>
      </c>
      <c r="AK135" s="34" t="s">
        <v>2476</v>
      </c>
      <c r="AL135" s="34" t="s">
        <v>2476</v>
      </c>
      <c r="AM135" s="34" t="s">
        <v>2476</v>
      </c>
      <c r="AN135" s="34" t="s">
        <v>2476</v>
      </c>
      <c r="AO135" s="34" t="s">
        <v>2476</v>
      </c>
      <c r="AP135" s="34" t="s">
        <v>2476</v>
      </c>
      <c r="AQ135" s="34" t="s">
        <v>2476</v>
      </c>
      <c r="AR135" s="34" t="s">
        <v>2476</v>
      </c>
      <c r="AS135" s="34" t="s">
        <v>2476</v>
      </c>
      <c r="AT135" s="34" t="s">
        <v>2476</v>
      </c>
      <c r="AU135" s="34" t="s">
        <v>2476</v>
      </c>
      <c r="AV135" s="34" t="s">
        <v>2476</v>
      </c>
      <c r="AW135" s="34" t="s">
        <v>2476</v>
      </c>
      <c r="AX135" s="34" t="s">
        <v>2476</v>
      </c>
      <c r="AY135" s="34" t="s">
        <v>2476</v>
      </c>
      <c r="AZ135" s="34" t="s">
        <v>2476</v>
      </c>
      <c r="BA135" s="34" t="s">
        <v>2476</v>
      </c>
      <c r="BB135" s="34" t="s">
        <v>2476</v>
      </c>
      <c r="BC135" s="34" t="s">
        <v>2476</v>
      </c>
      <c r="BD135" s="34" t="s">
        <v>2476</v>
      </c>
      <c r="BE135" s="34" t="s">
        <v>2476</v>
      </c>
      <c r="BF135" s="34" t="s">
        <v>2476</v>
      </c>
      <c r="BG135" s="34" t="s">
        <v>2476</v>
      </c>
      <c r="BH135" s="34" t="s">
        <v>2476</v>
      </c>
      <c r="BI135" s="34" t="s">
        <v>2476</v>
      </c>
      <c r="BJ135" s="34" t="s">
        <v>2476</v>
      </c>
      <c r="BK135" s="34" t="s">
        <v>2476</v>
      </c>
      <c r="BL135" s="34" t="s">
        <v>2476</v>
      </c>
      <c r="BM135" s="34" t="s">
        <v>2476</v>
      </c>
      <c r="BN135" s="34" t="s">
        <v>2476</v>
      </c>
      <c r="BO135" s="34" t="s">
        <v>2476</v>
      </c>
      <c r="BP135" s="34" t="s">
        <v>2476</v>
      </c>
      <c r="BQ135" s="34" t="s">
        <v>2476</v>
      </c>
      <c r="BR135" s="34" t="s">
        <v>2476</v>
      </c>
      <c r="BS135" s="34" t="s">
        <v>2476</v>
      </c>
      <c r="BT135" s="34" t="s">
        <v>2476</v>
      </c>
      <c r="BU135" s="34" t="s">
        <v>2476</v>
      </c>
      <c r="BV135" s="34" t="s">
        <v>2476</v>
      </c>
      <c r="BW135" s="34" t="s">
        <v>2476</v>
      </c>
      <c r="BX135" s="34" t="s">
        <v>2476</v>
      </c>
      <c r="BY135" s="34" t="s">
        <v>2476</v>
      </c>
      <c r="BZ135" s="34" t="s">
        <v>2476</v>
      </c>
      <c r="CA135" s="34" t="s">
        <v>2476</v>
      </c>
      <c r="CB135" s="34" t="s">
        <v>2476</v>
      </c>
      <c r="CC135" s="34" t="s">
        <v>2476</v>
      </c>
      <c r="CD135" s="34" t="s">
        <v>2476</v>
      </c>
      <c r="CE135" s="34" t="s">
        <v>2476</v>
      </c>
      <c r="CF135" s="34" t="s">
        <v>2476</v>
      </c>
      <c r="CG135" s="34" t="s">
        <v>2476</v>
      </c>
      <c r="CH135" s="34" t="s">
        <v>2476</v>
      </c>
      <c r="CI135" s="34" t="s">
        <v>2476</v>
      </c>
      <c r="CJ135" s="34" t="s">
        <v>2476</v>
      </c>
      <c r="CK135" s="34" t="s">
        <v>2476</v>
      </c>
      <c r="CL135" s="34" t="s">
        <v>2476</v>
      </c>
      <c r="CM135" s="34" t="s">
        <v>2476</v>
      </c>
      <c r="CN135" s="34" t="s">
        <v>2476</v>
      </c>
      <c r="CO135" s="34" t="s">
        <v>2476</v>
      </c>
      <c r="CP135" s="34" t="s">
        <v>2476</v>
      </c>
      <c r="CQ135" s="34" t="s">
        <v>2476</v>
      </c>
      <c r="CR135" s="34" t="s">
        <v>2476</v>
      </c>
      <c r="CS135" s="34" t="s">
        <v>2476</v>
      </c>
      <c r="CT135" s="34" t="s">
        <v>2476</v>
      </c>
      <c r="CU135" s="34" t="s">
        <v>2476</v>
      </c>
      <c r="CV135" s="34" t="s">
        <v>2476</v>
      </c>
      <c r="CW135" s="34" t="s">
        <v>2476</v>
      </c>
      <c r="CX135" s="34" t="s">
        <v>2476</v>
      </c>
      <c r="CY135" s="34" t="s">
        <v>2476</v>
      </c>
      <c r="CZ135" s="34" t="s">
        <v>2476</v>
      </c>
      <c r="DA135" s="34" t="s">
        <v>2476</v>
      </c>
      <c r="DB135" s="34" t="s">
        <v>2476</v>
      </c>
      <c r="DC135" s="34" t="s">
        <v>2476</v>
      </c>
      <c r="DD135" s="34" t="s">
        <v>2476</v>
      </c>
      <c r="DE135" s="34" t="s">
        <v>2476</v>
      </c>
      <c r="DF135" s="34" t="s">
        <v>2476</v>
      </c>
      <c r="DG135" s="34" t="s">
        <v>2476</v>
      </c>
      <c r="DH135" s="34" t="s">
        <v>2476</v>
      </c>
      <c r="DI135" s="34" t="s">
        <v>2476</v>
      </c>
      <c r="DJ135" s="34" t="s">
        <v>2476</v>
      </c>
      <c r="DK135" s="34" t="s">
        <v>2476</v>
      </c>
      <c r="DL135" s="34" t="s">
        <v>2476</v>
      </c>
      <c r="DM135" s="34" t="s">
        <v>2476</v>
      </c>
      <c r="DN135" s="34" t="s">
        <v>2476</v>
      </c>
      <c r="DO135" s="34" t="s">
        <v>2476</v>
      </c>
      <c r="DP135" s="34" t="s">
        <v>2476</v>
      </c>
      <c r="DQ135" s="34" t="s">
        <v>2476</v>
      </c>
      <c r="DR135" s="34" t="s">
        <v>2476</v>
      </c>
      <c r="DS135" s="34" t="s">
        <v>2476</v>
      </c>
      <c r="DT135" s="34" t="s">
        <v>2476</v>
      </c>
      <c r="DU135" s="34" t="s">
        <v>2476</v>
      </c>
      <c r="DV135" s="34" t="s">
        <v>2476</v>
      </c>
      <c r="DW135" s="34" t="s">
        <v>2476</v>
      </c>
      <c r="DX135" s="34" t="s">
        <v>2476</v>
      </c>
      <c r="DY135" s="34" t="s">
        <v>2476</v>
      </c>
      <c r="DZ135" s="34" t="s">
        <v>2476</v>
      </c>
      <c r="EA135" s="34" t="s">
        <v>2476</v>
      </c>
      <c r="EB135" s="34" t="s">
        <v>2476</v>
      </c>
      <c r="EC135" s="34" t="s">
        <v>2476</v>
      </c>
      <c r="ED135" s="34" t="s">
        <v>2476</v>
      </c>
      <c r="EE135" s="34" t="s">
        <v>2476</v>
      </c>
      <c r="EF135" s="34" t="s">
        <v>2476</v>
      </c>
      <c r="EG135" s="34" t="s">
        <v>2476</v>
      </c>
      <c r="EH135" s="34" t="s">
        <v>2476</v>
      </c>
      <c r="EI135" s="34" t="s">
        <v>2476</v>
      </c>
      <c r="EJ135" s="34" t="s">
        <v>2476</v>
      </c>
      <c r="EK135" s="34" t="s">
        <v>2476</v>
      </c>
      <c r="EL135" s="34" t="s">
        <v>2476</v>
      </c>
      <c r="EM135" s="34" t="s">
        <v>2476</v>
      </c>
      <c r="EN135" s="34" t="s">
        <v>2476</v>
      </c>
      <c r="EO135" s="34" t="s">
        <v>2476</v>
      </c>
      <c r="EP135" s="34" t="s">
        <v>2476</v>
      </c>
      <c r="EQ135" s="34" t="s">
        <v>2476</v>
      </c>
      <c r="ER135" s="37" t="s">
        <v>2476</v>
      </c>
      <c r="ES135" s="26" t="s">
        <v>2477</v>
      </c>
    </row>
    <row r="136" spans="3:149" s="2" customFormat="1" ht="21.75" customHeight="1" x14ac:dyDescent="0.25">
      <c r="C136" s="33" t="s">
        <v>2476</v>
      </c>
      <c r="D136" s="34" t="s">
        <v>2476</v>
      </c>
      <c r="E136" s="34" t="s">
        <v>2476</v>
      </c>
      <c r="F136" s="34" t="s">
        <v>2476</v>
      </c>
      <c r="G136" s="34" t="s">
        <v>2476</v>
      </c>
      <c r="H136" s="34" t="s">
        <v>2476</v>
      </c>
      <c r="I136" s="34" t="s">
        <v>2476</v>
      </c>
      <c r="J136" s="34" t="s">
        <v>2476</v>
      </c>
      <c r="K136" s="34" t="s">
        <v>2476</v>
      </c>
      <c r="L136" s="34" t="s">
        <v>2476</v>
      </c>
      <c r="M136" s="34" t="s">
        <v>2476</v>
      </c>
      <c r="N136" s="34" t="s">
        <v>2476</v>
      </c>
      <c r="O136" s="34" t="s">
        <v>2476</v>
      </c>
      <c r="P136" s="34" t="s">
        <v>2476</v>
      </c>
      <c r="Q136" s="34" t="s">
        <v>2476</v>
      </c>
      <c r="R136" s="34" t="s">
        <v>2476</v>
      </c>
      <c r="S136" s="34" t="s">
        <v>2476</v>
      </c>
      <c r="T136" s="34" t="s">
        <v>2476</v>
      </c>
      <c r="U136" s="34" t="s">
        <v>2476</v>
      </c>
      <c r="V136" s="34" t="s">
        <v>2476</v>
      </c>
      <c r="W136" s="34" t="s">
        <v>2476</v>
      </c>
      <c r="X136" s="34" t="s">
        <v>2476</v>
      </c>
      <c r="Y136" s="34" t="s">
        <v>2476</v>
      </c>
      <c r="Z136" s="34" t="s">
        <v>2476</v>
      </c>
      <c r="AA136" s="34" t="s">
        <v>2476</v>
      </c>
      <c r="AB136" s="34" t="s">
        <v>2476</v>
      </c>
      <c r="AC136" s="34" t="s">
        <v>2476</v>
      </c>
      <c r="AD136" s="34" t="s">
        <v>2476</v>
      </c>
      <c r="AE136" s="34" t="s">
        <v>2476</v>
      </c>
      <c r="AF136" s="34" t="s">
        <v>2476</v>
      </c>
      <c r="AG136" s="34" t="s">
        <v>2476</v>
      </c>
      <c r="AH136" s="34" t="s">
        <v>2476</v>
      </c>
      <c r="AI136" s="34" t="s">
        <v>2476</v>
      </c>
      <c r="AJ136" s="34" t="s">
        <v>2476</v>
      </c>
      <c r="AK136" s="34" t="s">
        <v>2476</v>
      </c>
      <c r="AL136" s="34" t="s">
        <v>2476</v>
      </c>
      <c r="AM136" s="34" t="s">
        <v>2476</v>
      </c>
      <c r="AN136" s="34" t="s">
        <v>2476</v>
      </c>
      <c r="AO136" s="34" t="s">
        <v>2476</v>
      </c>
      <c r="AP136" s="34" t="s">
        <v>2476</v>
      </c>
      <c r="AQ136" s="34" t="s">
        <v>2476</v>
      </c>
      <c r="AR136" s="34" t="s">
        <v>2476</v>
      </c>
      <c r="AS136" s="34" t="s">
        <v>2476</v>
      </c>
      <c r="AT136" s="34" t="s">
        <v>2476</v>
      </c>
      <c r="AU136" s="34" t="s">
        <v>2476</v>
      </c>
      <c r="AV136" s="34" t="s">
        <v>2476</v>
      </c>
      <c r="AW136" s="34" t="s">
        <v>2476</v>
      </c>
      <c r="AX136" s="34" t="s">
        <v>2476</v>
      </c>
      <c r="AY136" s="34" t="s">
        <v>2476</v>
      </c>
      <c r="AZ136" s="34" t="s">
        <v>2476</v>
      </c>
      <c r="BA136" s="34" t="s">
        <v>2476</v>
      </c>
      <c r="BB136" s="34" t="s">
        <v>2476</v>
      </c>
      <c r="BC136" s="34" t="s">
        <v>2476</v>
      </c>
      <c r="BD136" s="34" t="s">
        <v>2476</v>
      </c>
      <c r="BE136" s="34" t="s">
        <v>2476</v>
      </c>
      <c r="BF136" s="34" t="s">
        <v>2476</v>
      </c>
      <c r="BG136" s="34" t="s">
        <v>2476</v>
      </c>
      <c r="BH136" s="34" t="s">
        <v>2476</v>
      </c>
      <c r="BI136" s="34" t="s">
        <v>2476</v>
      </c>
      <c r="BJ136" s="34" t="s">
        <v>2476</v>
      </c>
      <c r="BK136" s="34" t="s">
        <v>2476</v>
      </c>
      <c r="BL136" s="34" t="s">
        <v>2476</v>
      </c>
      <c r="BM136" s="34" t="s">
        <v>2476</v>
      </c>
      <c r="BN136" s="34" t="s">
        <v>2476</v>
      </c>
      <c r="BO136" s="34" t="s">
        <v>2476</v>
      </c>
      <c r="BP136" s="34" t="s">
        <v>2476</v>
      </c>
      <c r="BQ136" s="34" t="s">
        <v>2476</v>
      </c>
      <c r="BR136" s="34" t="s">
        <v>2476</v>
      </c>
      <c r="BS136" s="34" t="s">
        <v>2476</v>
      </c>
      <c r="BT136" s="34" t="s">
        <v>2476</v>
      </c>
      <c r="BU136" s="34" t="s">
        <v>2476</v>
      </c>
      <c r="BV136" s="34" t="s">
        <v>2476</v>
      </c>
      <c r="BW136" s="34" t="s">
        <v>2476</v>
      </c>
      <c r="BX136" s="34" t="s">
        <v>2476</v>
      </c>
      <c r="BY136" s="34" t="s">
        <v>2476</v>
      </c>
      <c r="BZ136" s="34" t="s">
        <v>2476</v>
      </c>
      <c r="CA136" s="34" t="s">
        <v>2476</v>
      </c>
      <c r="CB136" s="34" t="s">
        <v>2476</v>
      </c>
      <c r="CC136" s="34" t="s">
        <v>2476</v>
      </c>
      <c r="CD136" s="34" t="s">
        <v>2476</v>
      </c>
      <c r="CE136" s="34" t="s">
        <v>2476</v>
      </c>
      <c r="CF136" s="34" t="s">
        <v>2476</v>
      </c>
      <c r="CG136" s="34" t="s">
        <v>2476</v>
      </c>
      <c r="CH136" s="34" t="s">
        <v>2476</v>
      </c>
      <c r="CI136" s="34" t="s">
        <v>2476</v>
      </c>
      <c r="CJ136" s="34" t="s">
        <v>2476</v>
      </c>
      <c r="CK136" s="34" t="s">
        <v>2476</v>
      </c>
      <c r="CL136" s="34" t="s">
        <v>2476</v>
      </c>
      <c r="CM136" s="34" t="s">
        <v>2476</v>
      </c>
      <c r="CN136" s="34" t="s">
        <v>2476</v>
      </c>
      <c r="CO136" s="34" t="s">
        <v>2476</v>
      </c>
      <c r="CP136" s="34" t="s">
        <v>2476</v>
      </c>
      <c r="CQ136" s="34" t="s">
        <v>2476</v>
      </c>
      <c r="CR136" s="34" t="s">
        <v>2476</v>
      </c>
      <c r="CS136" s="34" t="s">
        <v>2476</v>
      </c>
      <c r="CT136" s="34" t="s">
        <v>2476</v>
      </c>
      <c r="CU136" s="34" t="s">
        <v>2476</v>
      </c>
      <c r="CV136" s="34" t="s">
        <v>2476</v>
      </c>
      <c r="CW136" s="34" t="s">
        <v>2476</v>
      </c>
      <c r="CX136" s="34" t="s">
        <v>2476</v>
      </c>
      <c r="CY136" s="34" t="s">
        <v>2476</v>
      </c>
      <c r="CZ136" s="34" t="s">
        <v>2476</v>
      </c>
      <c r="DA136" s="34" t="s">
        <v>2476</v>
      </c>
      <c r="DB136" s="34" t="s">
        <v>2476</v>
      </c>
      <c r="DC136" s="34" t="s">
        <v>2476</v>
      </c>
      <c r="DD136" s="34" t="s">
        <v>2476</v>
      </c>
      <c r="DE136" s="34" t="s">
        <v>2476</v>
      </c>
      <c r="DF136" s="34" t="s">
        <v>2476</v>
      </c>
      <c r="DG136" s="34" t="s">
        <v>2476</v>
      </c>
      <c r="DH136" s="34" t="s">
        <v>2476</v>
      </c>
      <c r="DI136" s="34" t="s">
        <v>2476</v>
      </c>
      <c r="DJ136" s="34" t="s">
        <v>2476</v>
      </c>
      <c r="DK136" s="34" t="s">
        <v>2476</v>
      </c>
      <c r="DL136" s="34" t="s">
        <v>2476</v>
      </c>
      <c r="DM136" s="34" t="s">
        <v>2476</v>
      </c>
      <c r="DN136" s="34" t="s">
        <v>2476</v>
      </c>
      <c r="DO136" s="34" t="s">
        <v>2476</v>
      </c>
      <c r="DP136" s="34" t="s">
        <v>2476</v>
      </c>
      <c r="DQ136" s="34" t="s">
        <v>2476</v>
      </c>
      <c r="DR136" s="34" t="s">
        <v>2476</v>
      </c>
      <c r="DS136" s="34" t="s">
        <v>2476</v>
      </c>
      <c r="DT136" s="34" t="s">
        <v>2476</v>
      </c>
      <c r="DU136" s="34" t="s">
        <v>2476</v>
      </c>
      <c r="DV136" s="34" t="s">
        <v>2476</v>
      </c>
      <c r="DW136" s="34" t="s">
        <v>2476</v>
      </c>
      <c r="DX136" s="34" t="s">
        <v>2476</v>
      </c>
      <c r="DY136" s="34" t="s">
        <v>2476</v>
      </c>
      <c r="DZ136" s="34" t="s">
        <v>2476</v>
      </c>
      <c r="EA136" s="34" t="s">
        <v>2476</v>
      </c>
      <c r="EB136" s="34" t="s">
        <v>2476</v>
      </c>
      <c r="EC136" s="34" t="s">
        <v>2476</v>
      </c>
      <c r="ED136" s="34" t="s">
        <v>2476</v>
      </c>
      <c r="EE136" s="34" t="s">
        <v>2476</v>
      </c>
      <c r="EF136" s="34" t="s">
        <v>2476</v>
      </c>
      <c r="EG136" s="34" t="s">
        <v>2476</v>
      </c>
      <c r="EH136" s="34" t="s">
        <v>2476</v>
      </c>
      <c r="EI136" s="34" t="s">
        <v>2476</v>
      </c>
      <c r="EJ136" s="34" t="s">
        <v>2476</v>
      </c>
      <c r="EK136" s="34" t="s">
        <v>2476</v>
      </c>
      <c r="EL136" s="34" t="s">
        <v>2476</v>
      </c>
      <c r="EM136" s="34" t="s">
        <v>2476</v>
      </c>
      <c r="EN136" s="34" t="s">
        <v>2476</v>
      </c>
      <c r="EO136" s="34" t="s">
        <v>2476</v>
      </c>
      <c r="EP136" s="34" t="s">
        <v>2476</v>
      </c>
      <c r="EQ136" s="34" t="s">
        <v>2476</v>
      </c>
      <c r="ER136" s="37" t="s">
        <v>2476</v>
      </c>
      <c r="ES136" s="26" t="s">
        <v>2477</v>
      </c>
    </row>
    <row r="137" spans="3:149" s="2" customFormat="1" ht="21.75" customHeight="1" x14ac:dyDescent="0.25">
      <c r="C137" s="33" t="s">
        <v>2476</v>
      </c>
      <c r="D137" s="34" t="s">
        <v>2476</v>
      </c>
      <c r="E137" s="34" t="s">
        <v>2476</v>
      </c>
      <c r="F137" s="34" t="s">
        <v>2476</v>
      </c>
      <c r="G137" s="34" t="s">
        <v>2476</v>
      </c>
      <c r="H137" s="34" t="s">
        <v>2476</v>
      </c>
      <c r="I137" s="34" t="s">
        <v>2476</v>
      </c>
      <c r="J137" s="34" t="s">
        <v>2476</v>
      </c>
      <c r="K137" s="34" t="s">
        <v>2476</v>
      </c>
      <c r="L137" s="34" t="s">
        <v>2476</v>
      </c>
      <c r="M137" s="34" t="s">
        <v>2476</v>
      </c>
      <c r="N137" s="34" t="s">
        <v>2476</v>
      </c>
      <c r="O137" s="34" t="s">
        <v>2476</v>
      </c>
      <c r="P137" s="34" t="s">
        <v>2476</v>
      </c>
      <c r="Q137" s="34" t="s">
        <v>2476</v>
      </c>
      <c r="R137" s="34" t="s">
        <v>2476</v>
      </c>
      <c r="S137" s="34" t="s">
        <v>2476</v>
      </c>
      <c r="T137" s="34" t="s">
        <v>2476</v>
      </c>
      <c r="U137" s="34" t="s">
        <v>2476</v>
      </c>
      <c r="V137" s="34" t="s">
        <v>2476</v>
      </c>
      <c r="W137" s="34" t="s">
        <v>2476</v>
      </c>
      <c r="X137" s="34" t="s">
        <v>2476</v>
      </c>
      <c r="Y137" s="34" t="s">
        <v>2476</v>
      </c>
      <c r="Z137" s="34" t="s">
        <v>2476</v>
      </c>
      <c r="AA137" s="34" t="s">
        <v>2476</v>
      </c>
      <c r="AB137" s="34" t="s">
        <v>2476</v>
      </c>
      <c r="AC137" s="34" t="s">
        <v>2476</v>
      </c>
      <c r="AD137" s="34" t="s">
        <v>2476</v>
      </c>
      <c r="AE137" s="34" t="s">
        <v>2476</v>
      </c>
      <c r="AF137" s="34" t="s">
        <v>2476</v>
      </c>
      <c r="AG137" s="34" t="s">
        <v>2476</v>
      </c>
      <c r="AH137" s="34" t="s">
        <v>2476</v>
      </c>
      <c r="AI137" s="34" t="s">
        <v>2476</v>
      </c>
      <c r="AJ137" s="34" t="s">
        <v>2476</v>
      </c>
      <c r="AK137" s="34" t="s">
        <v>2476</v>
      </c>
      <c r="AL137" s="34" t="s">
        <v>2476</v>
      </c>
      <c r="AM137" s="34" t="s">
        <v>2476</v>
      </c>
      <c r="AN137" s="34" t="s">
        <v>2476</v>
      </c>
      <c r="AO137" s="34" t="s">
        <v>2476</v>
      </c>
      <c r="AP137" s="34" t="s">
        <v>2476</v>
      </c>
      <c r="AQ137" s="34" t="s">
        <v>2476</v>
      </c>
      <c r="AR137" s="34" t="s">
        <v>2476</v>
      </c>
      <c r="AS137" s="34" t="s">
        <v>2476</v>
      </c>
      <c r="AT137" s="34" t="s">
        <v>2476</v>
      </c>
      <c r="AU137" s="34" t="s">
        <v>2476</v>
      </c>
      <c r="AV137" s="34" t="s">
        <v>2476</v>
      </c>
      <c r="AW137" s="34" t="s">
        <v>2476</v>
      </c>
      <c r="AX137" s="34" t="s">
        <v>2476</v>
      </c>
      <c r="AY137" s="34" t="s">
        <v>2476</v>
      </c>
      <c r="AZ137" s="34" t="s">
        <v>2476</v>
      </c>
      <c r="BA137" s="34" t="s">
        <v>2476</v>
      </c>
      <c r="BB137" s="34" t="s">
        <v>2476</v>
      </c>
      <c r="BC137" s="34" t="s">
        <v>2476</v>
      </c>
      <c r="BD137" s="34" t="s">
        <v>2476</v>
      </c>
      <c r="BE137" s="34" t="s">
        <v>2476</v>
      </c>
      <c r="BF137" s="34" t="s">
        <v>2476</v>
      </c>
      <c r="BG137" s="34" t="s">
        <v>2476</v>
      </c>
      <c r="BH137" s="34" t="s">
        <v>2476</v>
      </c>
      <c r="BI137" s="34" t="s">
        <v>2476</v>
      </c>
      <c r="BJ137" s="34" t="s">
        <v>2476</v>
      </c>
      <c r="BK137" s="34" t="s">
        <v>2476</v>
      </c>
      <c r="BL137" s="34" t="s">
        <v>2476</v>
      </c>
      <c r="BM137" s="34" t="s">
        <v>2476</v>
      </c>
      <c r="BN137" s="34" t="s">
        <v>2476</v>
      </c>
      <c r="BO137" s="34" t="s">
        <v>2476</v>
      </c>
      <c r="BP137" s="34" t="s">
        <v>2476</v>
      </c>
      <c r="BQ137" s="34" t="s">
        <v>2476</v>
      </c>
      <c r="BR137" s="34" t="s">
        <v>2476</v>
      </c>
      <c r="BS137" s="34" t="s">
        <v>2476</v>
      </c>
      <c r="BT137" s="34" t="s">
        <v>2476</v>
      </c>
      <c r="BU137" s="34" t="s">
        <v>2476</v>
      </c>
      <c r="BV137" s="34" t="s">
        <v>2476</v>
      </c>
      <c r="BW137" s="34" t="s">
        <v>2476</v>
      </c>
      <c r="BX137" s="34" t="s">
        <v>2476</v>
      </c>
      <c r="BY137" s="34" t="s">
        <v>2476</v>
      </c>
      <c r="BZ137" s="34" t="s">
        <v>2476</v>
      </c>
      <c r="CA137" s="34" t="s">
        <v>2476</v>
      </c>
      <c r="CB137" s="34" t="s">
        <v>2476</v>
      </c>
      <c r="CC137" s="34" t="s">
        <v>2476</v>
      </c>
      <c r="CD137" s="34" t="s">
        <v>2476</v>
      </c>
      <c r="CE137" s="34" t="s">
        <v>2476</v>
      </c>
      <c r="CF137" s="34" t="s">
        <v>2476</v>
      </c>
      <c r="CG137" s="34" t="s">
        <v>2476</v>
      </c>
      <c r="CH137" s="34" t="s">
        <v>2476</v>
      </c>
      <c r="CI137" s="34" t="s">
        <v>2476</v>
      </c>
      <c r="CJ137" s="34" t="s">
        <v>2476</v>
      </c>
      <c r="CK137" s="34" t="s">
        <v>2476</v>
      </c>
      <c r="CL137" s="34" t="s">
        <v>2476</v>
      </c>
      <c r="CM137" s="34" t="s">
        <v>2476</v>
      </c>
      <c r="CN137" s="34" t="s">
        <v>2476</v>
      </c>
      <c r="CO137" s="34" t="s">
        <v>2476</v>
      </c>
      <c r="CP137" s="34" t="s">
        <v>2476</v>
      </c>
      <c r="CQ137" s="34" t="s">
        <v>2476</v>
      </c>
      <c r="CR137" s="34" t="s">
        <v>2476</v>
      </c>
      <c r="CS137" s="34" t="s">
        <v>2476</v>
      </c>
      <c r="CT137" s="34" t="s">
        <v>2476</v>
      </c>
      <c r="CU137" s="34" t="s">
        <v>2476</v>
      </c>
      <c r="CV137" s="34" t="s">
        <v>2476</v>
      </c>
      <c r="CW137" s="34" t="s">
        <v>2476</v>
      </c>
      <c r="CX137" s="34" t="s">
        <v>2476</v>
      </c>
      <c r="CY137" s="34" t="s">
        <v>2476</v>
      </c>
      <c r="CZ137" s="34" t="s">
        <v>2476</v>
      </c>
      <c r="DA137" s="34" t="s">
        <v>2476</v>
      </c>
      <c r="DB137" s="34" t="s">
        <v>2476</v>
      </c>
      <c r="DC137" s="34" t="s">
        <v>2476</v>
      </c>
      <c r="DD137" s="34" t="s">
        <v>2476</v>
      </c>
      <c r="DE137" s="34" t="s">
        <v>2476</v>
      </c>
      <c r="DF137" s="34" t="s">
        <v>2476</v>
      </c>
      <c r="DG137" s="34" t="s">
        <v>2476</v>
      </c>
      <c r="DH137" s="34" t="s">
        <v>2476</v>
      </c>
      <c r="DI137" s="34" t="s">
        <v>2476</v>
      </c>
      <c r="DJ137" s="34" t="s">
        <v>2476</v>
      </c>
      <c r="DK137" s="34" t="s">
        <v>2476</v>
      </c>
      <c r="DL137" s="34" t="s">
        <v>2476</v>
      </c>
      <c r="DM137" s="34" t="s">
        <v>2476</v>
      </c>
      <c r="DN137" s="34" t="s">
        <v>2476</v>
      </c>
      <c r="DO137" s="34" t="s">
        <v>2476</v>
      </c>
      <c r="DP137" s="34" t="s">
        <v>2476</v>
      </c>
      <c r="DQ137" s="34" t="s">
        <v>2476</v>
      </c>
      <c r="DR137" s="34" t="s">
        <v>2476</v>
      </c>
      <c r="DS137" s="34" t="s">
        <v>2476</v>
      </c>
      <c r="DT137" s="34" t="s">
        <v>2476</v>
      </c>
      <c r="DU137" s="34" t="s">
        <v>2476</v>
      </c>
      <c r="DV137" s="34" t="s">
        <v>2476</v>
      </c>
      <c r="DW137" s="34" t="s">
        <v>2476</v>
      </c>
      <c r="DX137" s="34" t="s">
        <v>2476</v>
      </c>
      <c r="DY137" s="34" t="s">
        <v>2476</v>
      </c>
      <c r="DZ137" s="34" t="s">
        <v>2476</v>
      </c>
      <c r="EA137" s="34" t="s">
        <v>2476</v>
      </c>
      <c r="EB137" s="34" t="s">
        <v>2476</v>
      </c>
      <c r="EC137" s="34" t="s">
        <v>2476</v>
      </c>
      <c r="ED137" s="34" t="s">
        <v>2476</v>
      </c>
      <c r="EE137" s="34" t="s">
        <v>2476</v>
      </c>
      <c r="EF137" s="34" t="s">
        <v>2476</v>
      </c>
      <c r="EG137" s="34" t="s">
        <v>2476</v>
      </c>
      <c r="EH137" s="34" t="s">
        <v>2476</v>
      </c>
      <c r="EI137" s="34" t="s">
        <v>2476</v>
      </c>
      <c r="EJ137" s="34" t="s">
        <v>2476</v>
      </c>
      <c r="EK137" s="34" t="s">
        <v>2476</v>
      </c>
      <c r="EL137" s="34" t="s">
        <v>2476</v>
      </c>
      <c r="EM137" s="34" t="s">
        <v>2476</v>
      </c>
      <c r="EN137" s="34" t="s">
        <v>2476</v>
      </c>
      <c r="EO137" s="34" t="s">
        <v>2476</v>
      </c>
      <c r="EP137" s="34" t="s">
        <v>2476</v>
      </c>
      <c r="EQ137" s="34" t="s">
        <v>2476</v>
      </c>
      <c r="ER137" s="37" t="s">
        <v>2476</v>
      </c>
      <c r="ES137" s="26" t="s">
        <v>2477</v>
      </c>
    </row>
    <row r="138" spans="3:149" s="2" customFormat="1" ht="21.75" customHeight="1" x14ac:dyDescent="0.25">
      <c r="C138" s="33" t="s">
        <v>2476</v>
      </c>
      <c r="D138" s="34" t="s">
        <v>2476</v>
      </c>
      <c r="E138" s="34" t="s">
        <v>2476</v>
      </c>
      <c r="F138" s="34" t="s">
        <v>2476</v>
      </c>
      <c r="G138" s="34" t="s">
        <v>2476</v>
      </c>
      <c r="H138" s="34" t="s">
        <v>2476</v>
      </c>
      <c r="I138" s="34" t="s">
        <v>2476</v>
      </c>
      <c r="J138" s="34" t="s">
        <v>2476</v>
      </c>
      <c r="K138" s="34" t="s">
        <v>2476</v>
      </c>
      <c r="L138" s="34" t="s">
        <v>2476</v>
      </c>
      <c r="M138" s="34" t="s">
        <v>2476</v>
      </c>
      <c r="N138" s="34" t="s">
        <v>2476</v>
      </c>
      <c r="O138" s="34" t="s">
        <v>2476</v>
      </c>
      <c r="P138" s="34" t="s">
        <v>2476</v>
      </c>
      <c r="Q138" s="34" t="s">
        <v>2476</v>
      </c>
      <c r="R138" s="34" t="s">
        <v>2476</v>
      </c>
      <c r="S138" s="34" t="s">
        <v>2476</v>
      </c>
      <c r="T138" s="34" t="s">
        <v>2476</v>
      </c>
      <c r="U138" s="34" t="s">
        <v>2476</v>
      </c>
      <c r="V138" s="34" t="s">
        <v>2476</v>
      </c>
      <c r="W138" s="34" t="s">
        <v>2476</v>
      </c>
      <c r="X138" s="34" t="s">
        <v>2476</v>
      </c>
      <c r="Y138" s="34" t="s">
        <v>2476</v>
      </c>
      <c r="Z138" s="34" t="s">
        <v>2476</v>
      </c>
      <c r="AA138" s="34" t="s">
        <v>2476</v>
      </c>
      <c r="AB138" s="34" t="s">
        <v>2476</v>
      </c>
      <c r="AC138" s="34" t="s">
        <v>2476</v>
      </c>
      <c r="AD138" s="34" t="s">
        <v>2476</v>
      </c>
      <c r="AE138" s="34" t="s">
        <v>2476</v>
      </c>
      <c r="AF138" s="34" t="s">
        <v>2476</v>
      </c>
      <c r="AG138" s="34" t="s">
        <v>2476</v>
      </c>
      <c r="AH138" s="34" t="s">
        <v>2476</v>
      </c>
      <c r="AI138" s="34" t="s">
        <v>2476</v>
      </c>
      <c r="AJ138" s="34" t="s">
        <v>2476</v>
      </c>
      <c r="AK138" s="34" t="s">
        <v>2476</v>
      </c>
      <c r="AL138" s="34" t="s">
        <v>2476</v>
      </c>
      <c r="AM138" s="34" t="s">
        <v>2476</v>
      </c>
      <c r="AN138" s="34" t="s">
        <v>2476</v>
      </c>
      <c r="AO138" s="34" t="s">
        <v>2476</v>
      </c>
      <c r="AP138" s="34" t="s">
        <v>2476</v>
      </c>
      <c r="AQ138" s="34" t="s">
        <v>2476</v>
      </c>
      <c r="AR138" s="34" t="s">
        <v>2476</v>
      </c>
      <c r="AS138" s="34" t="s">
        <v>2476</v>
      </c>
      <c r="AT138" s="34" t="s">
        <v>2476</v>
      </c>
      <c r="AU138" s="34" t="s">
        <v>2476</v>
      </c>
      <c r="AV138" s="34" t="s">
        <v>2476</v>
      </c>
      <c r="AW138" s="34" t="s">
        <v>2476</v>
      </c>
      <c r="AX138" s="34" t="s">
        <v>2476</v>
      </c>
      <c r="AY138" s="34" t="s">
        <v>2476</v>
      </c>
      <c r="AZ138" s="34" t="s">
        <v>2476</v>
      </c>
      <c r="BA138" s="34" t="s">
        <v>2476</v>
      </c>
      <c r="BB138" s="34" t="s">
        <v>2476</v>
      </c>
      <c r="BC138" s="34" t="s">
        <v>2476</v>
      </c>
      <c r="BD138" s="34" t="s">
        <v>2476</v>
      </c>
      <c r="BE138" s="34" t="s">
        <v>2476</v>
      </c>
      <c r="BF138" s="34" t="s">
        <v>2476</v>
      </c>
      <c r="BG138" s="34" t="s">
        <v>2476</v>
      </c>
      <c r="BH138" s="34" t="s">
        <v>2476</v>
      </c>
      <c r="BI138" s="34" t="s">
        <v>2476</v>
      </c>
      <c r="BJ138" s="34" t="s">
        <v>2476</v>
      </c>
      <c r="BK138" s="34" t="s">
        <v>2476</v>
      </c>
      <c r="BL138" s="34" t="s">
        <v>2476</v>
      </c>
      <c r="BM138" s="34" t="s">
        <v>2476</v>
      </c>
      <c r="BN138" s="34" t="s">
        <v>2476</v>
      </c>
      <c r="BO138" s="34" t="s">
        <v>2476</v>
      </c>
      <c r="BP138" s="34" t="s">
        <v>2476</v>
      </c>
      <c r="BQ138" s="34" t="s">
        <v>2476</v>
      </c>
      <c r="BR138" s="34" t="s">
        <v>2476</v>
      </c>
      <c r="BS138" s="34" t="s">
        <v>2476</v>
      </c>
      <c r="BT138" s="34" t="s">
        <v>2476</v>
      </c>
      <c r="BU138" s="34" t="s">
        <v>2476</v>
      </c>
      <c r="BV138" s="34" t="s">
        <v>2476</v>
      </c>
      <c r="BW138" s="34" t="s">
        <v>2476</v>
      </c>
      <c r="BX138" s="34" t="s">
        <v>2476</v>
      </c>
      <c r="BY138" s="34" t="s">
        <v>2476</v>
      </c>
      <c r="BZ138" s="34" t="s">
        <v>2476</v>
      </c>
      <c r="CA138" s="34" t="s">
        <v>2476</v>
      </c>
      <c r="CB138" s="34" t="s">
        <v>2476</v>
      </c>
      <c r="CC138" s="34" t="s">
        <v>2476</v>
      </c>
      <c r="CD138" s="34" t="s">
        <v>2476</v>
      </c>
      <c r="CE138" s="34" t="s">
        <v>2476</v>
      </c>
      <c r="CF138" s="34" t="s">
        <v>2476</v>
      </c>
      <c r="CG138" s="34" t="s">
        <v>2476</v>
      </c>
      <c r="CH138" s="34" t="s">
        <v>2476</v>
      </c>
      <c r="CI138" s="34" t="s">
        <v>2476</v>
      </c>
      <c r="CJ138" s="34" t="s">
        <v>2476</v>
      </c>
      <c r="CK138" s="34" t="s">
        <v>2476</v>
      </c>
      <c r="CL138" s="34" t="s">
        <v>2476</v>
      </c>
      <c r="CM138" s="34" t="s">
        <v>2476</v>
      </c>
      <c r="CN138" s="34" t="s">
        <v>2476</v>
      </c>
      <c r="CO138" s="34" t="s">
        <v>2476</v>
      </c>
      <c r="CP138" s="34" t="s">
        <v>2476</v>
      </c>
      <c r="CQ138" s="34" t="s">
        <v>2476</v>
      </c>
      <c r="CR138" s="34" t="s">
        <v>2476</v>
      </c>
      <c r="CS138" s="34" t="s">
        <v>2476</v>
      </c>
      <c r="CT138" s="34" t="s">
        <v>2476</v>
      </c>
      <c r="CU138" s="34" t="s">
        <v>2476</v>
      </c>
      <c r="CV138" s="34" t="s">
        <v>2476</v>
      </c>
      <c r="CW138" s="34" t="s">
        <v>2476</v>
      </c>
      <c r="CX138" s="34" t="s">
        <v>2476</v>
      </c>
      <c r="CY138" s="34" t="s">
        <v>2476</v>
      </c>
      <c r="CZ138" s="34" t="s">
        <v>2476</v>
      </c>
      <c r="DA138" s="34" t="s">
        <v>2476</v>
      </c>
      <c r="DB138" s="34" t="s">
        <v>2476</v>
      </c>
      <c r="DC138" s="34" t="s">
        <v>2476</v>
      </c>
      <c r="DD138" s="34" t="s">
        <v>2476</v>
      </c>
      <c r="DE138" s="34" t="s">
        <v>2476</v>
      </c>
      <c r="DF138" s="34" t="s">
        <v>2476</v>
      </c>
      <c r="DG138" s="34" t="s">
        <v>2476</v>
      </c>
      <c r="DH138" s="34" t="s">
        <v>2476</v>
      </c>
      <c r="DI138" s="34" t="s">
        <v>2476</v>
      </c>
      <c r="DJ138" s="34" t="s">
        <v>2476</v>
      </c>
      <c r="DK138" s="34" t="s">
        <v>2476</v>
      </c>
      <c r="DL138" s="34" t="s">
        <v>2476</v>
      </c>
      <c r="DM138" s="34" t="s">
        <v>2476</v>
      </c>
      <c r="DN138" s="34" t="s">
        <v>2476</v>
      </c>
      <c r="DO138" s="34" t="s">
        <v>2476</v>
      </c>
      <c r="DP138" s="34" t="s">
        <v>2476</v>
      </c>
      <c r="DQ138" s="34" t="s">
        <v>2476</v>
      </c>
      <c r="DR138" s="34" t="s">
        <v>2476</v>
      </c>
      <c r="DS138" s="34" t="s">
        <v>2476</v>
      </c>
      <c r="DT138" s="34" t="s">
        <v>2476</v>
      </c>
      <c r="DU138" s="34" t="s">
        <v>2476</v>
      </c>
      <c r="DV138" s="34" t="s">
        <v>2476</v>
      </c>
      <c r="DW138" s="34" t="s">
        <v>2476</v>
      </c>
      <c r="DX138" s="34" t="s">
        <v>2476</v>
      </c>
      <c r="DY138" s="34" t="s">
        <v>2476</v>
      </c>
      <c r="DZ138" s="34" t="s">
        <v>2476</v>
      </c>
      <c r="EA138" s="34" t="s">
        <v>2476</v>
      </c>
      <c r="EB138" s="34" t="s">
        <v>2476</v>
      </c>
      <c r="EC138" s="34" t="s">
        <v>2476</v>
      </c>
      <c r="ED138" s="34" t="s">
        <v>2476</v>
      </c>
      <c r="EE138" s="34" t="s">
        <v>2476</v>
      </c>
      <c r="EF138" s="34" t="s">
        <v>2476</v>
      </c>
      <c r="EG138" s="34" t="s">
        <v>2476</v>
      </c>
      <c r="EH138" s="34" t="s">
        <v>2476</v>
      </c>
      <c r="EI138" s="34" t="s">
        <v>2476</v>
      </c>
      <c r="EJ138" s="34" t="s">
        <v>2476</v>
      </c>
      <c r="EK138" s="34" t="s">
        <v>2476</v>
      </c>
      <c r="EL138" s="34" t="s">
        <v>2476</v>
      </c>
      <c r="EM138" s="34" t="s">
        <v>2476</v>
      </c>
      <c r="EN138" s="34" t="s">
        <v>2476</v>
      </c>
      <c r="EO138" s="34" t="s">
        <v>2476</v>
      </c>
      <c r="EP138" s="34" t="s">
        <v>2476</v>
      </c>
      <c r="EQ138" s="34" t="s">
        <v>2476</v>
      </c>
      <c r="ER138" s="37" t="s">
        <v>2476</v>
      </c>
      <c r="ES138" s="26" t="s">
        <v>2477</v>
      </c>
    </row>
    <row r="139" spans="3:149" s="2" customFormat="1" ht="21.75" customHeight="1" x14ac:dyDescent="0.25">
      <c r="C139" s="33" t="s">
        <v>2476</v>
      </c>
      <c r="D139" s="34" t="s">
        <v>2476</v>
      </c>
      <c r="E139" s="34" t="s">
        <v>2476</v>
      </c>
      <c r="F139" s="34" t="s">
        <v>2476</v>
      </c>
      <c r="G139" s="34" t="s">
        <v>2476</v>
      </c>
      <c r="H139" s="34" t="s">
        <v>2476</v>
      </c>
      <c r="I139" s="34" t="s">
        <v>2476</v>
      </c>
      <c r="J139" s="34" t="s">
        <v>2476</v>
      </c>
      <c r="K139" s="34" t="s">
        <v>2476</v>
      </c>
      <c r="L139" s="34" t="s">
        <v>2476</v>
      </c>
      <c r="M139" s="34" t="s">
        <v>2476</v>
      </c>
      <c r="N139" s="34" t="s">
        <v>2476</v>
      </c>
      <c r="O139" s="34" t="s">
        <v>2476</v>
      </c>
      <c r="P139" s="34" t="s">
        <v>2476</v>
      </c>
      <c r="Q139" s="34" t="s">
        <v>2476</v>
      </c>
      <c r="R139" s="34" t="s">
        <v>2476</v>
      </c>
      <c r="S139" s="34" t="s">
        <v>2476</v>
      </c>
      <c r="T139" s="34" t="s">
        <v>2476</v>
      </c>
      <c r="U139" s="34" t="s">
        <v>2476</v>
      </c>
      <c r="V139" s="34" t="s">
        <v>2476</v>
      </c>
      <c r="W139" s="34" t="s">
        <v>2476</v>
      </c>
      <c r="X139" s="34" t="s">
        <v>2476</v>
      </c>
      <c r="Y139" s="34" t="s">
        <v>2476</v>
      </c>
      <c r="Z139" s="34" t="s">
        <v>2476</v>
      </c>
      <c r="AA139" s="34" t="s">
        <v>2476</v>
      </c>
      <c r="AB139" s="34" t="s">
        <v>2476</v>
      </c>
      <c r="AC139" s="34" t="s">
        <v>2476</v>
      </c>
      <c r="AD139" s="34" t="s">
        <v>2476</v>
      </c>
      <c r="AE139" s="34" t="s">
        <v>2476</v>
      </c>
      <c r="AF139" s="34" t="s">
        <v>2476</v>
      </c>
      <c r="AG139" s="34" t="s">
        <v>2476</v>
      </c>
      <c r="AH139" s="34" t="s">
        <v>2476</v>
      </c>
      <c r="AI139" s="34" t="s">
        <v>2476</v>
      </c>
      <c r="AJ139" s="34" t="s">
        <v>2476</v>
      </c>
      <c r="AK139" s="34" t="s">
        <v>2476</v>
      </c>
      <c r="AL139" s="34" t="s">
        <v>2476</v>
      </c>
      <c r="AM139" s="34" t="s">
        <v>2476</v>
      </c>
      <c r="AN139" s="34" t="s">
        <v>2476</v>
      </c>
      <c r="AO139" s="34" t="s">
        <v>2476</v>
      </c>
      <c r="AP139" s="34" t="s">
        <v>2476</v>
      </c>
      <c r="AQ139" s="34" t="s">
        <v>2476</v>
      </c>
      <c r="AR139" s="34" t="s">
        <v>2476</v>
      </c>
      <c r="AS139" s="34" t="s">
        <v>2476</v>
      </c>
      <c r="AT139" s="34" t="s">
        <v>2476</v>
      </c>
      <c r="AU139" s="34" t="s">
        <v>2476</v>
      </c>
      <c r="AV139" s="34" t="s">
        <v>2476</v>
      </c>
      <c r="AW139" s="34" t="s">
        <v>2476</v>
      </c>
      <c r="AX139" s="34" t="s">
        <v>2476</v>
      </c>
      <c r="AY139" s="34" t="s">
        <v>2476</v>
      </c>
      <c r="AZ139" s="34" t="s">
        <v>2476</v>
      </c>
      <c r="BA139" s="34" t="s">
        <v>2476</v>
      </c>
      <c r="BB139" s="34" t="s">
        <v>2476</v>
      </c>
      <c r="BC139" s="34" t="s">
        <v>2476</v>
      </c>
      <c r="BD139" s="34" t="s">
        <v>2476</v>
      </c>
      <c r="BE139" s="34" t="s">
        <v>2476</v>
      </c>
      <c r="BF139" s="34" t="s">
        <v>2476</v>
      </c>
      <c r="BG139" s="34" t="s">
        <v>2476</v>
      </c>
      <c r="BH139" s="34" t="s">
        <v>2476</v>
      </c>
      <c r="BI139" s="34" t="s">
        <v>2476</v>
      </c>
      <c r="BJ139" s="34" t="s">
        <v>2476</v>
      </c>
      <c r="BK139" s="34" t="s">
        <v>2476</v>
      </c>
      <c r="BL139" s="34" t="s">
        <v>2476</v>
      </c>
      <c r="BM139" s="34" t="s">
        <v>2476</v>
      </c>
      <c r="BN139" s="34" t="s">
        <v>2476</v>
      </c>
      <c r="BO139" s="34" t="s">
        <v>2476</v>
      </c>
      <c r="BP139" s="34" t="s">
        <v>2476</v>
      </c>
      <c r="BQ139" s="34" t="s">
        <v>2476</v>
      </c>
      <c r="BR139" s="34" t="s">
        <v>2476</v>
      </c>
      <c r="BS139" s="34" t="s">
        <v>2476</v>
      </c>
      <c r="BT139" s="34" t="s">
        <v>2476</v>
      </c>
      <c r="BU139" s="34" t="s">
        <v>2476</v>
      </c>
      <c r="BV139" s="34" t="s">
        <v>2476</v>
      </c>
      <c r="BW139" s="34" t="s">
        <v>2476</v>
      </c>
      <c r="BX139" s="34" t="s">
        <v>2476</v>
      </c>
      <c r="BY139" s="34" t="s">
        <v>2476</v>
      </c>
      <c r="BZ139" s="34" t="s">
        <v>2476</v>
      </c>
      <c r="CA139" s="34" t="s">
        <v>2476</v>
      </c>
      <c r="CB139" s="34" t="s">
        <v>2476</v>
      </c>
      <c r="CC139" s="34" t="s">
        <v>2476</v>
      </c>
      <c r="CD139" s="34" t="s">
        <v>2476</v>
      </c>
      <c r="CE139" s="34" t="s">
        <v>2476</v>
      </c>
      <c r="CF139" s="34" t="s">
        <v>2476</v>
      </c>
      <c r="CG139" s="34" t="s">
        <v>2476</v>
      </c>
      <c r="CH139" s="34" t="s">
        <v>2476</v>
      </c>
      <c r="CI139" s="34" t="s">
        <v>2476</v>
      </c>
      <c r="CJ139" s="34" t="s">
        <v>2476</v>
      </c>
      <c r="CK139" s="34" t="s">
        <v>2476</v>
      </c>
      <c r="CL139" s="34" t="s">
        <v>2476</v>
      </c>
      <c r="CM139" s="34" t="s">
        <v>2476</v>
      </c>
      <c r="CN139" s="34" t="s">
        <v>2476</v>
      </c>
      <c r="CO139" s="34" t="s">
        <v>2476</v>
      </c>
      <c r="CP139" s="34" t="s">
        <v>2476</v>
      </c>
      <c r="CQ139" s="34" t="s">
        <v>2476</v>
      </c>
      <c r="CR139" s="34" t="s">
        <v>2476</v>
      </c>
      <c r="CS139" s="34" t="s">
        <v>2476</v>
      </c>
      <c r="CT139" s="34" t="s">
        <v>2476</v>
      </c>
      <c r="CU139" s="34" t="s">
        <v>2476</v>
      </c>
      <c r="CV139" s="34" t="s">
        <v>2476</v>
      </c>
      <c r="CW139" s="34" t="s">
        <v>2476</v>
      </c>
      <c r="CX139" s="34" t="s">
        <v>2476</v>
      </c>
      <c r="CY139" s="34" t="s">
        <v>2476</v>
      </c>
      <c r="CZ139" s="34" t="s">
        <v>2476</v>
      </c>
      <c r="DA139" s="34" t="s">
        <v>2476</v>
      </c>
      <c r="DB139" s="34" t="s">
        <v>2476</v>
      </c>
      <c r="DC139" s="34" t="s">
        <v>2476</v>
      </c>
      <c r="DD139" s="34" t="s">
        <v>2476</v>
      </c>
      <c r="DE139" s="34" t="s">
        <v>2476</v>
      </c>
      <c r="DF139" s="34" t="s">
        <v>2476</v>
      </c>
      <c r="DG139" s="34" t="s">
        <v>2476</v>
      </c>
      <c r="DH139" s="34" t="s">
        <v>2476</v>
      </c>
      <c r="DI139" s="34" t="s">
        <v>2476</v>
      </c>
      <c r="DJ139" s="34" t="s">
        <v>2476</v>
      </c>
      <c r="DK139" s="34" t="s">
        <v>2476</v>
      </c>
      <c r="DL139" s="34" t="s">
        <v>2476</v>
      </c>
      <c r="DM139" s="34" t="s">
        <v>2476</v>
      </c>
      <c r="DN139" s="34" t="s">
        <v>2476</v>
      </c>
      <c r="DO139" s="34" t="s">
        <v>2476</v>
      </c>
      <c r="DP139" s="34" t="s">
        <v>2476</v>
      </c>
      <c r="DQ139" s="34" t="s">
        <v>2476</v>
      </c>
      <c r="DR139" s="34" t="s">
        <v>2476</v>
      </c>
      <c r="DS139" s="34" t="s">
        <v>2476</v>
      </c>
      <c r="DT139" s="34" t="s">
        <v>2476</v>
      </c>
      <c r="DU139" s="34" t="s">
        <v>2476</v>
      </c>
      <c r="DV139" s="34" t="s">
        <v>2476</v>
      </c>
      <c r="DW139" s="34" t="s">
        <v>2476</v>
      </c>
      <c r="DX139" s="34" t="s">
        <v>2476</v>
      </c>
      <c r="DY139" s="34" t="s">
        <v>2476</v>
      </c>
      <c r="DZ139" s="34" t="s">
        <v>2476</v>
      </c>
      <c r="EA139" s="34" t="s">
        <v>2476</v>
      </c>
      <c r="EB139" s="34" t="s">
        <v>2476</v>
      </c>
      <c r="EC139" s="34" t="s">
        <v>2476</v>
      </c>
      <c r="ED139" s="34" t="s">
        <v>2476</v>
      </c>
      <c r="EE139" s="34" t="s">
        <v>2476</v>
      </c>
      <c r="EF139" s="34" t="s">
        <v>2476</v>
      </c>
      <c r="EG139" s="34" t="s">
        <v>2476</v>
      </c>
      <c r="EH139" s="34" t="s">
        <v>2476</v>
      </c>
      <c r="EI139" s="34" t="s">
        <v>2476</v>
      </c>
      <c r="EJ139" s="34" t="s">
        <v>2476</v>
      </c>
      <c r="EK139" s="34" t="s">
        <v>2476</v>
      </c>
      <c r="EL139" s="34" t="s">
        <v>2476</v>
      </c>
      <c r="EM139" s="34" t="s">
        <v>2476</v>
      </c>
      <c r="EN139" s="34" t="s">
        <v>2476</v>
      </c>
      <c r="EO139" s="34" t="s">
        <v>2476</v>
      </c>
      <c r="EP139" s="34" t="s">
        <v>2476</v>
      </c>
      <c r="EQ139" s="34" t="s">
        <v>2476</v>
      </c>
      <c r="ER139" s="37" t="s">
        <v>2476</v>
      </c>
      <c r="ES139" s="26" t="s">
        <v>2477</v>
      </c>
    </row>
    <row r="140" spans="3:149" s="2" customFormat="1" ht="21.75" customHeight="1" x14ac:dyDescent="0.25">
      <c r="C140" s="33" t="s">
        <v>2476</v>
      </c>
      <c r="D140" s="34" t="s">
        <v>2476</v>
      </c>
      <c r="E140" s="34" t="s">
        <v>2476</v>
      </c>
      <c r="F140" s="34" t="s">
        <v>2476</v>
      </c>
      <c r="G140" s="34" t="s">
        <v>2476</v>
      </c>
      <c r="H140" s="34" t="s">
        <v>2476</v>
      </c>
      <c r="I140" s="34" t="s">
        <v>2476</v>
      </c>
      <c r="J140" s="34" t="s">
        <v>2476</v>
      </c>
      <c r="K140" s="34" t="s">
        <v>2476</v>
      </c>
      <c r="L140" s="34" t="s">
        <v>2476</v>
      </c>
      <c r="M140" s="34" t="s">
        <v>2476</v>
      </c>
      <c r="N140" s="34" t="s">
        <v>2476</v>
      </c>
      <c r="O140" s="34" t="s">
        <v>2476</v>
      </c>
      <c r="P140" s="34" t="s">
        <v>2476</v>
      </c>
      <c r="Q140" s="34" t="s">
        <v>2476</v>
      </c>
      <c r="R140" s="34" t="s">
        <v>2476</v>
      </c>
      <c r="S140" s="34" t="s">
        <v>2476</v>
      </c>
      <c r="T140" s="34" t="s">
        <v>2476</v>
      </c>
      <c r="U140" s="34" t="s">
        <v>2476</v>
      </c>
      <c r="V140" s="34" t="s">
        <v>2476</v>
      </c>
      <c r="W140" s="34" t="s">
        <v>2476</v>
      </c>
      <c r="X140" s="34" t="s">
        <v>2476</v>
      </c>
      <c r="Y140" s="34" t="s">
        <v>2476</v>
      </c>
      <c r="Z140" s="34" t="s">
        <v>2476</v>
      </c>
      <c r="AA140" s="34" t="s">
        <v>2476</v>
      </c>
      <c r="AB140" s="34" t="s">
        <v>2476</v>
      </c>
      <c r="AC140" s="34" t="s">
        <v>2476</v>
      </c>
      <c r="AD140" s="34" t="s">
        <v>2476</v>
      </c>
      <c r="AE140" s="34" t="s">
        <v>2476</v>
      </c>
      <c r="AF140" s="34" t="s">
        <v>2476</v>
      </c>
      <c r="AG140" s="34" t="s">
        <v>2476</v>
      </c>
      <c r="AH140" s="34" t="s">
        <v>2476</v>
      </c>
      <c r="AI140" s="34" t="s">
        <v>2476</v>
      </c>
      <c r="AJ140" s="34" t="s">
        <v>2476</v>
      </c>
      <c r="AK140" s="34" t="s">
        <v>2476</v>
      </c>
      <c r="AL140" s="34" t="s">
        <v>2476</v>
      </c>
      <c r="AM140" s="34" t="s">
        <v>2476</v>
      </c>
      <c r="AN140" s="34" t="s">
        <v>2476</v>
      </c>
      <c r="AO140" s="34" t="s">
        <v>2476</v>
      </c>
      <c r="AP140" s="34" t="s">
        <v>2476</v>
      </c>
      <c r="AQ140" s="34" t="s">
        <v>2476</v>
      </c>
      <c r="AR140" s="34" t="s">
        <v>2476</v>
      </c>
      <c r="AS140" s="34" t="s">
        <v>2476</v>
      </c>
      <c r="AT140" s="34" t="s">
        <v>2476</v>
      </c>
      <c r="AU140" s="34" t="s">
        <v>2476</v>
      </c>
      <c r="AV140" s="34" t="s">
        <v>2476</v>
      </c>
      <c r="AW140" s="34" t="s">
        <v>2476</v>
      </c>
      <c r="AX140" s="34" t="s">
        <v>2476</v>
      </c>
      <c r="AY140" s="34" t="s">
        <v>2476</v>
      </c>
      <c r="AZ140" s="34" t="s">
        <v>2476</v>
      </c>
      <c r="BA140" s="34" t="s">
        <v>2476</v>
      </c>
      <c r="BB140" s="34" t="s">
        <v>2476</v>
      </c>
      <c r="BC140" s="34" t="s">
        <v>2476</v>
      </c>
      <c r="BD140" s="34" t="s">
        <v>2476</v>
      </c>
      <c r="BE140" s="34" t="s">
        <v>2476</v>
      </c>
      <c r="BF140" s="34" t="s">
        <v>2476</v>
      </c>
      <c r="BG140" s="34" t="s">
        <v>2476</v>
      </c>
      <c r="BH140" s="34" t="s">
        <v>2476</v>
      </c>
      <c r="BI140" s="34" t="s">
        <v>2476</v>
      </c>
      <c r="BJ140" s="34" t="s">
        <v>2476</v>
      </c>
      <c r="BK140" s="34" t="s">
        <v>2476</v>
      </c>
      <c r="BL140" s="34" t="s">
        <v>2476</v>
      </c>
      <c r="BM140" s="34" t="s">
        <v>2476</v>
      </c>
      <c r="BN140" s="34" t="s">
        <v>2476</v>
      </c>
      <c r="BO140" s="34" t="s">
        <v>2476</v>
      </c>
      <c r="BP140" s="34" t="s">
        <v>2476</v>
      </c>
      <c r="BQ140" s="34" t="s">
        <v>2476</v>
      </c>
      <c r="BR140" s="34" t="s">
        <v>2476</v>
      </c>
      <c r="BS140" s="34" t="s">
        <v>2476</v>
      </c>
      <c r="BT140" s="34" t="s">
        <v>2476</v>
      </c>
      <c r="BU140" s="34" t="s">
        <v>2476</v>
      </c>
      <c r="BV140" s="34" t="s">
        <v>2476</v>
      </c>
      <c r="BW140" s="34" t="s">
        <v>2476</v>
      </c>
      <c r="BX140" s="34" t="s">
        <v>2476</v>
      </c>
      <c r="BY140" s="34" t="s">
        <v>2476</v>
      </c>
      <c r="BZ140" s="34" t="s">
        <v>2476</v>
      </c>
      <c r="CA140" s="34" t="s">
        <v>2476</v>
      </c>
      <c r="CB140" s="34" t="s">
        <v>2476</v>
      </c>
      <c r="CC140" s="34" t="s">
        <v>2476</v>
      </c>
      <c r="CD140" s="34" t="s">
        <v>2476</v>
      </c>
      <c r="CE140" s="34" t="s">
        <v>2476</v>
      </c>
      <c r="CF140" s="34" t="s">
        <v>2476</v>
      </c>
      <c r="CG140" s="34" t="s">
        <v>2476</v>
      </c>
      <c r="CH140" s="34" t="s">
        <v>2476</v>
      </c>
      <c r="CI140" s="34" t="s">
        <v>2476</v>
      </c>
      <c r="CJ140" s="34" t="s">
        <v>2476</v>
      </c>
      <c r="CK140" s="34" t="s">
        <v>2476</v>
      </c>
      <c r="CL140" s="34" t="s">
        <v>2476</v>
      </c>
      <c r="CM140" s="34" t="s">
        <v>2476</v>
      </c>
      <c r="CN140" s="34" t="s">
        <v>2476</v>
      </c>
      <c r="CO140" s="34" t="s">
        <v>2476</v>
      </c>
      <c r="CP140" s="34" t="s">
        <v>2476</v>
      </c>
      <c r="CQ140" s="34" t="s">
        <v>2476</v>
      </c>
      <c r="CR140" s="34" t="s">
        <v>2476</v>
      </c>
      <c r="CS140" s="34" t="s">
        <v>2476</v>
      </c>
      <c r="CT140" s="34" t="s">
        <v>2476</v>
      </c>
      <c r="CU140" s="34" t="s">
        <v>2476</v>
      </c>
      <c r="CV140" s="34" t="s">
        <v>2476</v>
      </c>
      <c r="CW140" s="34" t="s">
        <v>2476</v>
      </c>
      <c r="CX140" s="34" t="s">
        <v>2476</v>
      </c>
      <c r="CY140" s="34" t="s">
        <v>2476</v>
      </c>
      <c r="CZ140" s="34" t="s">
        <v>2476</v>
      </c>
      <c r="DA140" s="34" t="s">
        <v>2476</v>
      </c>
      <c r="DB140" s="34" t="s">
        <v>2476</v>
      </c>
      <c r="DC140" s="34" t="s">
        <v>2476</v>
      </c>
      <c r="DD140" s="34" t="s">
        <v>2476</v>
      </c>
      <c r="DE140" s="34" t="s">
        <v>2476</v>
      </c>
      <c r="DF140" s="34" t="s">
        <v>2476</v>
      </c>
      <c r="DG140" s="34" t="s">
        <v>2476</v>
      </c>
      <c r="DH140" s="34" t="s">
        <v>2476</v>
      </c>
      <c r="DI140" s="34" t="s">
        <v>2476</v>
      </c>
      <c r="DJ140" s="34" t="s">
        <v>2476</v>
      </c>
      <c r="DK140" s="34" t="s">
        <v>2476</v>
      </c>
      <c r="DL140" s="34" t="s">
        <v>2476</v>
      </c>
      <c r="DM140" s="34" t="s">
        <v>2476</v>
      </c>
      <c r="DN140" s="34" t="s">
        <v>2476</v>
      </c>
      <c r="DO140" s="34" t="s">
        <v>2476</v>
      </c>
      <c r="DP140" s="34" t="s">
        <v>2476</v>
      </c>
      <c r="DQ140" s="34" t="s">
        <v>2476</v>
      </c>
      <c r="DR140" s="34" t="s">
        <v>2476</v>
      </c>
      <c r="DS140" s="34" t="s">
        <v>2476</v>
      </c>
      <c r="DT140" s="34" t="s">
        <v>2476</v>
      </c>
      <c r="DU140" s="34" t="s">
        <v>2476</v>
      </c>
      <c r="DV140" s="34" t="s">
        <v>2476</v>
      </c>
      <c r="DW140" s="34" t="s">
        <v>2476</v>
      </c>
      <c r="DX140" s="34" t="s">
        <v>2476</v>
      </c>
      <c r="DY140" s="34" t="s">
        <v>2476</v>
      </c>
      <c r="DZ140" s="34" t="s">
        <v>2476</v>
      </c>
      <c r="EA140" s="34" t="s">
        <v>2476</v>
      </c>
      <c r="EB140" s="34" t="s">
        <v>2476</v>
      </c>
      <c r="EC140" s="34" t="s">
        <v>2476</v>
      </c>
      <c r="ED140" s="34" t="s">
        <v>2476</v>
      </c>
      <c r="EE140" s="34" t="s">
        <v>2476</v>
      </c>
      <c r="EF140" s="34" t="s">
        <v>2476</v>
      </c>
      <c r="EG140" s="34" t="s">
        <v>2476</v>
      </c>
      <c r="EH140" s="34" t="s">
        <v>2476</v>
      </c>
      <c r="EI140" s="34" t="s">
        <v>2476</v>
      </c>
      <c r="EJ140" s="34" t="s">
        <v>2476</v>
      </c>
      <c r="EK140" s="34" t="s">
        <v>2476</v>
      </c>
      <c r="EL140" s="34" t="s">
        <v>2476</v>
      </c>
      <c r="EM140" s="34" t="s">
        <v>2476</v>
      </c>
      <c r="EN140" s="34" t="s">
        <v>2476</v>
      </c>
      <c r="EO140" s="34" t="s">
        <v>2476</v>
      </c>
      <c r="EP140" s="34" t="s">
        <v>2476</v>
      </c>
      <c r="EQ140" s="34" t="s">
        <v>2476</v>
      </c>
      <c r="ER140" s="37" t="s">
        <v>2476</v>
      </c>
      <c r="ES140" s="26" t="s">
        <v>2477</v>
      </c>
    </row>
    <row r="141" spans="3:149" s="2" customFormat="1" ht="21.75" customHeight="1" x14ac:dyDescent="0.25">
      <c r="C141" s="33" t="s">
        <v>2476</v>
      </c>
      <c r="D141" s="34" t="s">
        <v>2476</v>
      </c>
      <c r="E141" s="34" t="s">
        <v>2476</v>
      </c>
      <c r="F141" s="34" t="s">
        <v>2476</v>
      </c>
      <c r="G141" s="34" t="s">
        <v>2476</v>
      </c>
      <c r="H141" s="34" t="s">
        <v>2476</v>
      </c>
      <c r="I141" s="34" t="s">
        <v>2476</v>
      </c>
      <c r="J141" s="34" t="s">
        <v>2476</v>
      </c>
      <c r="K141" s="34" t="s">
        <v>2476</v>
      </c>
      <c r="L141" s="34" t="s">
        <v>2476</v>
      </c>
      <c r="M141" s="34" t="s">
        <v>2476</v>
      </c>
      <c r="N141" s="34" t="s">
        <v>2476</v>
      </c>
      <c r="O141" s="34" t="s">
        <v>2476</v>
      </c>
      <c r="P141" s="34" t="s">
        <v>2476</v>
      </c>
      <c r="Q141" s="34" t="s">
        <v>2476</v>
      </c>
      <c r="R141" s="34" t="s">
        <v>2476</v>
      </c>
      <c r="S141" s="34" t="s">
        <v>2476</v>
      </c>
      <c r="T141" s="34" t="s">
        <v>2476</v>
      </c>
      <c r="U141" s="34" t="s">
        <v>2476</v>
      </c>
      <c r="V141" s="34" t="s">
        <v>2476</v>
      </c>
      <c r="W141" s="34" t="s">
        <v>2476</v>
      </c>
      <c r="X141" s="34" t="s">
        <v>2476</v>
      </c>
      <c r="Y141" s="34" t="s">
        <v>2476</v>
      </c>
      <c r="Z141" s="34" t="s">
        <v>2476</v>
      </c>
      <c r="AA141" s="34" t="s">
        <v>2476</v>
      </c>
      <c r="AB141" s="34" t="s">
        <v>2476</v>
      </c>
      <c r="AC141" s="34" t="s">
        <v>2476</v>
      </c>
      <c r="AD141" s="34" t="s">
        <v>2476</v>
      </c>
      <c r="AE141" s="34" t="s">
        <v>2476</v>
      </c>
      <c r="AF141" s="34" t="s">
        <v>2476</v>
      </c>
      <c r="AG141" s="34" t="s">
        <v>2476</v>
      </c>
      <c r="AH141" s="34" t="s">
        <v>2476</v>
      </c>
      <c r="AI141" s="34" t="s">
        <v>2476</v>
      </c>
      <c r="AJ141" s="34" t="s">
        <v>2476</v>
      </c>
      <c r="AK141" s="34" t="s">
        <v>2476</v>
      </c>
      <c r="AL141" s="34" t="s">
        <v>2476</v>
      </c>
      <c r="AM141" s="34" t="s">
        <v>2476</v>
      </c>
      <c r="AN141" s="34" t="s">
        <v>2476</v>
      </c>
      <c r="AO141" s="34" t="s">
        <v>2476</v>
      </c>
      <c r="AP141" s="34" t="s">
        <v>2476</v>
      </c>
      <c r="AQ141" s="34" t="s">
        <v>2476</v>
      </c>
      <c r="AR141" s="34" t="s">
        <v>2476</v>
      </c>
      <c r="AS141" s="34" t="s">
        <v>2476</v>
      </c>
      <c r="AT141" s="34" t="s">
        <v>2476</v>
      </c>
      <c r="AU141" s="34" t="s">
        <v>2476</v>
      </c>
      <c r="AV141" s="34" t="s">
        <v>2476</v>
      </c>
      <c r="AW141" s="34" t="s">
        <v>2476</v>
      </c>
      <c r="AX141" s="34" t="s">
        <v>2476</v>
      </c>
      <c r="AY141" s="34" t="s">
        <v>2476</v>
      </c>
      <c r="AZ141" s="34" t="s">
        <v>2476</v>
      </c>
      <c r="BA141" s="34" t="s">
        <v>2476</v>
      </c>
      <c r="BB141" s="34" t="s">
        <v>2476</v>
      </c>
      <c r="BC141" s="34" t="s">
        <v>2476</v>
      </c>
      <c r="BD141" s="34" t="s">
        <v>2476</v>
      </c>
      <c r="BE141" s="34" t="s">
        <v>2476</v>
      </c>
      <c r="BF141" s="34" t="s">
        <v>2476</v>
      </c>
      <c r="BG141" s="34" t="s">
        <v>2476</v>
      </c>
      <c r="BH141" s="34" t="s">
        <v>2476</v>
      </c>
      <c r="BI141" s="34" t="s">
        <v>2476</v>
      </c>
      <c r="BJ141" s="34" t="s">
        <v>2476</v>
      </c>
      <c r="BK141" s="34" t="s">
        <v>2476</v>
      </c>
      <c r="BL141" s="34" t="s">
        <v>2476</v>
      </c>
      <c r="BM141" s="34" t="s">
        <v>2476</v>
      </c>
      <c r="BN141" s="34" t="s">
        <v>2476</v>
      </c>
      <c r="BO141" s="34" t="s">
        <v>2476</v>
      </c>
      <c r="BP141" s="34" t="s">
        <v>2476</v>
      </c>
      <c r="BQ141" s="34" t="s">
        <v>2476</v>
      </c>
      <c r="BR141" s="34" t="s">
        <v>2476</v>
      </c>
      <c r="BS141" s="34" t="s">
        <v>2476</v>
      </c>
      <c r="BT141" s="34" t="s">
        <v>2476</v>
      </c>
      <c r="BU141" s="34" t="s">
        <v>2476</v>
      </c>
      <c r="BV141" s="34" t="s">
        <v>2476</v>
      </c>
      <c r="BW141" s="34" t="s">
        <v>2476</v>
      </c>
      <c r="BX141" s="34" t="s">
        <v>2476</v>
      </c>
      <c r="BY141" s="34" t="s">
        <v>2476</v>
      </c>
      <c r="BZ141" s="34" t="s">
        <v>2476</v>
      </c>
      <c r="CA141" s="34" t="s">
        <v>2476</v>
      </c>
      <c r="CB141" s="34" t="s">
        <v>2476</v>
      </c>
      <c r="CC141" s="34" t="s">
        <v>2476</v>
      </c>
      <c r="CD141" s="34" t="s">
        <v>2476</v>
      </c>
      <c r="CE141" s="34" t="s">
        <v>2476</v>
      </c>
      <c r="CF141" s="34" t="s">
        <v>2476</v>
      </c>
      <c r="CG141" s="34" t="s">
        <v>2476</v>
      </c>
      <c r="CH141" s="34" t="s">
        <v>2476</v>
      </c>
      <c r="CI141" s="34" t="s">
        <v>2476</v>
      </c>
      <c r="CJ141" s="34" t="s">
        <v>2476</v>
      </c>
      <c r="CK141" s="34" t="s">
        <v>2476</v>
      </c>
      <c r="CL141" s="34" t="s">
        <v>2476</v>
      </c>
      <c r="CM141" s="34" t="s">
        <v>2476</v>
      </c>
      <c r="CN141" s="34" t="s">
        <v>2476</v>
      </c>
      <c r="CO141" s="34" t="s">
        <v>2476</v>
      </c>
      <c r="CP141" s="34" t="s">
        <v>2476</v>
      </c>
      <c r="CQ141" s="34" t="s">
        <v>2476</v>
      </c>
      <c r="CR141" s="34" t="s">
        <v>2476</v>
      </c>
      <c r="CS141" s="34" t="s">
        <v>2476</v>
      </c>
      <c r="CT141" s="34" t="s">
        <v>2476</v>
      </c>
      <c r="CU141" s="34" t="s">
        <v>2476</v>
      </c>
      <c r="CV141" s="34" t="s">
        <v>2476</v>
      </c>
      <c r="CW141" s="34" t="s">
        <v>2476</v>
      </c>
      <c r="CX141" s="34" t="s">
        <v>2476</v>
      </c>
      <c r="CY141" s="34" t="s">
        <v>2476</v>
      </c>
      <c r="CZ141" s="34" t="s">
        <v>2476</v>
      </c>
      <c r="DA141" s="34" t="s">
        <v>2476</v>
      </c>
      <c r="DB141" s="34" t="s">
        <v>2476</v>
      </c>
      <c r="DC141" s="34" t="s">
        <v>2476</v>
      </c>
      <c r="DD141" s="34" t="s">
        <v>2476</v>
      </c>
      <c r="DE141" s="34" t="s">
        <v>2476</v>
      </c>
      <c r="DF141" s="34" t="s">
        <v>2476</v>
      </c>
      <c r="DG141" s="34" t="s">
        <v>2476</v>
      </c>
      <c r="DH141" s="34" t="s">
        <v>2476</v>
      </c>
      <c r="DI141" s="34" t="s">
        <v>2476</v>
      </c>
      <c r="DJ141" s="34" t="s">
        <v>2476</v>
      </c>
      <c r="DK141" s="34" t="s">
        <v>2476</v>
      </c>
      <c r="DL141" s="34" t="s">
        <v>2476</v>
      </c>
      <c r="DM141" s="34" t="s">
        <v>2476</v>
      </c>
      <c r="DN141" s="34" t="s">
        <v>2476</v>
      </c>
      <c r="DO141" s="34" t="s">
        <v>2476</v>
      </c>
      <c r="DP141" s="34" t="s">
        <v>2476</v>
      </c>
      <c r="DQ141" s="34" t="s">
        <v>2476</v>
      </c>
      <c r="DR141" s="34" t="s">
        <v>2476</v>
      </c>
      <c r="DS141" s="34" t="s">
        <v>2476</v>
      </c>
      <c r="DT141" s="34" t="s">
        <v>2476</v>
      </c>
      <c r="DU141" s="34" t="s">
        <v>2476</v>
      </c>
      <c r="DV141" s="34" t="s">
        <v>2476</v>
      </c>
      <c r="DW141" s="34" t="s">
        <v>2476</v>
      </c>
      <c r="DX141" s="34" t="s">
        <v>2476</v>
      </c>
      <c r="DY141" s="34" t="s">
        <v>2476</v>
      </c>
      <c r="DZ141" s="34" t="s">
        <v>2476</v>
      </c>
      <c r="EA141" s="34" t="s">
        <v>2476</v>
      </c>
      <c r="EB141" s="34" t="s">
        <v>2476</v>
      </c>
      <c r="EC141" s="34" t="s">
        <v>2476</v>
      </c>
      <c r="ED141" s="34" t="s">
        <v>2476</v>
      </c>
      <c r="EE141" s="34" t="s">
        <v>2476</v>
      </c>
      <c r="EF141" s="34" t="s">
        <v>2476</v>
      </c>
      <c r="EG141" s="34" t="s">
        <v>2476</v>
      </c>
      <c r="EH141" s="34" t="s">
        <v>2476</v>
      </c>
      <c r="EI141" s="34" t="s">
        <v>2476</v>
      </c>
      <c r="EJ141" s="34" t="s">
        <v>2476</v>
      </c>
      <c r="EK141" s="34" t="s">
        <v>2476</v>
      </c>
      <c r="EL141" s="34" t="s">
        <v>2476</v>
      </c>
      <c r="EM141" s="34" t="s">
        <v>2476</v>
      </c>
      <c r="EN141" s="34" t="s">
        <v>2476</v>
      </c>
      <c r="EO141" s="34" t="s">
        <v>2476</v>
      </c>
      <c r="EP141" s="34" t="s">
        <v>2476</v>
      </c>
      <c r="EQ141" s="34" t="s">
        <v>2476</v>
      </c>
      <c r="ER141" s="37" t="s">
        <v>2476</v>
      </c>
      <c r="ES141" s="26" t="s">
        <v>2477</v>
      </c>
    </row>
    <row r="142" spans="3:149" s="2" customFormat="1" ht="21.75" customHeight="1" x14ac:dyDescent="0.25">
      <c r="C142" s="33" t="s">
        <v>2476</v>
      </c>
      <c r="D142" s="34" t="s">
        <v>2476</v>
      </c>
      <c r="E142" s="34" t="s">
        <v>2476</v>
      </c>
      <c r="F142" s="34" t="s">
        <v>2476</v>
      </c>
      <c r="G142" s="34" t="s">
        <v>2476</v>
      </c>
      <c r="H142" s="34" t="s">
        <v>2476</v>
      </c>
      <c r="I142" s="34" t="s">
        <v>2476</v>
      </c>
      <c r="J142" s="34" t="s">
        <v>2476</v>
      </c>
      <c r="K142" s="34" t="s">
        <v>2476</v>
      </c>
      <c r="L142" s="34" t="s">
        <v>2476</v>
      </c>
      <c r="M142" s="34" t="s">
        <v>2476</v>
      </c>
      <c r="N142" s="34" t="s">
        <v>2476</v>
      </c>
      <c r="O142" s="34" t="s">
        <v>2476</v>
      </c>
      <c r="P142" s="34" t="s">
        <v>2476</v>
      </c>
      <c r="Q142" s="34" t="s">
        <v>2476</v>
      </c>
      <c r="R142" s="34" t="s">
        <v>2476</v>
      </c>
      <c r="S142" s="34" t="s">
        <v>2476</v>
      </c>
      <c r="T142" s="34" t="s">
        <v>2476</v>
      </c>
      <c r="U142" s="34" t="s">
        <v>2476</v>
      </c>
      <c r="V142" s="34" t="s">
        <v>2476</v>
      </c>
      <c r="W142" s="34" t="s">
        <v>2476</v>
      </c>
      <c r="X142" s="34" t="s">
        <v>2476</v>
      </c>
      <c r="Y142" s="34" t="s">
        <v>2476</v>
      </c>
      <c r="Z142" s="34" t="s">
        <v>2476</v>
      </c>
      <c r="AA142" s="34" t="s">
        <v>2476</v>
      </c>
      <c r="AB142" s="34" t="s">
        <v>2476</v>
      </c>
      <c r="AC142" s="34" t="s">
        <v>2476</v>
      </c>
      <c r="AD142" s="34" t="s">
        <v>2476</v>
      </c>
      <c r="AE142" s="34" t="s">
        <v>2476</v>
      </c>
      <c r="AF142" s="34" t="s">
        <v>2476</v>
      </c>
      <c r="AG142" s="34" t="s">
        <v>2476</v>
      </c>
      <c r="AH142" s="34" t="s">
        <v>2476</v>
      </c>
      <c r="AI142" s="34" t="s">
        <v>2476</v>
      </c>
      <c r="AJ142" s="34" t="s">
        <v>2476</v>
      </c>
      <c r="AK142" s="34" t="s">
        <v>2476</v>
      </c>
      <c r="AL142" s="34" t="s">
        <v>2476</v>
      </c>
      <c r="AM142" s="34" t="s">
        <v>2476</v>
      </c>
      <c r="AN142" s="34" t="s">
        <v>2476</v>
      </c>
      <c r="AO142" s="34" t="s">
        <v>2476</v>
      </c>
      <c r="AP142" s="34" t="s">
        <v>2476</v>
      </c>
      <c r="AQ142" s="34" t="s">
        <v>2476</v>
      </c>
      <c r="AR142" s="34" t="s">
        <v>2476</v>
      </c>
      <c r="AS142" s="34" t="s">
        <v>2476</v>
      </c>
      <c r="AT142" s="34" t="s">
        <v>2476</v>
      </c>
      <c r="AU142" s="34" t="s">
        <v>2476</v>
      </c>
      <c r="AV142" s="34" t="s">
        <v>2476</v>
      </c>
      <c r="AW142" s="34" t="s">
        <v>2476</v>
      </c>
      <c r="AX142" s="34" t="s">
        <v>2476</v>
      </c>
      <c r="AY142" s="34" t="s">
        <v>2476</v>
      </c>
      <c r="AZ142" s="34" t="s">
        <v>2476</v>
      </c>
      <c r="BA142" s="34" t="s">
        <v>2476</v>
      </c>
      <c r="BB142" s="34" t="s">
        <v>2476</v>
      </c>
      <c r="BC142" s="34" t="s">
        <v>2476</v>
      </c>
      <c r="BD142" s="34" t="s">
        <v>2476</v>
      </c>
      <c r="BE142" s="34" t="s">
        <v>2476</v>
      </c>
      <c r="BF142" s="34" t="s">
        <v>2476</v>
      </c>
      <c r="BG142" s="34" t="s">
        <v>2476</v>
      </c>
      <c r="BH142" s="34" t="s">
        <v>2476</v>
      </c>
      <c r="BI142" s="34" t="s">
        <v>2476</v>
      </c>
      <c r="BJ142" s="34" t="s">
        <v>2476</v>
      </c>
      <c r="BK142" s="34" t="s">
        <v>2476</v>
      </c>
      <c r="BL142" s="34" t="s">
        <v>2476</v>
      </c>
      <c r="BM142" s="34" t="s">
        <v>2476</v>
      </c>
      <c r="BN142" s="34" t="s">
        <v>2476</v>
      </c>
      <c r="BO142" s="34" t="s">
        <v>2476</v>
      </c>
      <c r="BP142" s="34" t="s">
        <v>2476</v>
      </c>
      <c r="BQ142" s="34" t="s">
        <v>2476</v>
      </c>
      <c r="BR142" s="34" t="s">
        <v>2476</v>
      </c>
      <c r="BS142" s="34" t="s">
        <v>2476</v>
      </c>
      <c r="BT142" s="34" t="s">
        <v>2476</v>
      </c>
      <c r="BU142" s="34" t="s">
        <v>2476</v>
      </c>
      <c r="BV142" s="34" t="s">
        <v>2476</v>
      </c>
      <c r="BW142" s="34" t="s">
        <v>2476</v>
      </c>
      <c r="BX142" s="34" t="s">
        <v>2476</v>
      </c>
      <c r="BY142" s="34" t="s">
        <v>2476</v>
      </c>
      <c r="BZ142" s="34" t="s">
        <v>2476</v>
      </c>
      <c r="CA142" s="34" t="s">
        <v>2476</v>
      </c>
      <c r="CB142" s="34" t="s">
        <v>2476</v>
      </c>
      <c r="CC142" s="34" t="s">
        <v>2476</v>
      </c>
      <c r="CD142" s="34" t="s">
        <v>2476</v>
      </c>
      <c r="CE142" s="34" t="s">
        <v>2476</v>
      </c>
      <c r="CF142" s="34" t="s">
        <v>2476</v>
      </c>
      <c r="CG142" s="34" t="s">
        <v>2476</v>
      </c>
      <c r="CH142" s="34" t="s">
        <v>2476</v>
      </c>
      <c r="CI142" s="34" t="s">
        <v>2476</v>
      </c>
      <c r="CJ142" s="34" t="s">
        <v>2476</v>
      </c>
      <c r="CK142" s="34" t="s">
        <v>2476</v>
      </c>
      <c r="CL142" s="34" t="s">
        <v>2476</v>
      </c>
      <c r="CM142" s="34" t="s">
        <v>2476</v>
      </c>
      <c r="CN142" s="34" t="s">
        <v>2476</v>
      </c>
      <c r="CO142" s="34" t="s">
        <v>2476</v>
      </c>
      <c r="CP142" s="34" t="s">
        <v>2476</v>
      </c>
      <c r="CQ142" s="34" t="s">
        <v>2476</v>
      </c>
      <c r="CR142" s="34" t="s">
        <v>2476</v>
      </c>
      <c r="CS142" s="34" t="s">
        <v>2476</v>
      </c>
      <c r="CT142" s="34" t="s">
        <v>2476</v>
      </c>
      <c r="CU142" s="34" t="s">
        <v>2476</v>
      </c>
      <c r="CV142" s="34" t="s">
        <v>2476</v>
      </c>
      <c r="CW142" s="34" t="s">
        <v>2476</v>
      </c>
      <c r="CX142" s="34" t="s">
        <v>2476</v>
      </c>
      <c r="CY142" s="34" t="s">
        <v>2476</v>
      </c>
      <c r="CZ142" s="34" t="s">
        <v>2476</v>
      </c>
      <c r="DA142" s="34" t="s">
        <v>2476</v>
      </c>
      <c r="DB142" s="34" t="s">
        <v>2476</v>
      </c>
      <c r="DC142" s="34" t="s">
        <v>2476</v>
      </c>
      <c r="DD142" s="34" t="s">
        <v>2476</v>
      </c>
      <c r="DE142" s="34" t="s">
        <v>2476</v>
      </c>
      <c r="DF142" s="34" t="s">
        <v>2476</v>
      </c>
      <c r="DG142" s="34" t="s">
        <v>2476</v>
      </c>
      <c r="DH142" s="34" t="s">
        <v>2476</v>
      </c>
      <c r="DI142" s="34" t="s">
        <v>2476</v>
      </c>
      <c r="DJ142" s="34" t="s">
        <v>2476</v>
      </c>
      <c r="DK142" s="34" t="s">
        <v>2476</v>
      </c>
      <c r="DL142" s="34" t="s">
        <v>2476</v>
      </c>
      <c r="DM142" s="34" t="s">
        <v>2476</v>
      </c>
      <c r="DN142" s="34" t="s">
        <v>2476</v>
      </c>
      <c r="DO142" s="34" t="s">
        <v>2476</v>
      </c>
      <c r="DP142" s="34" t="s">
        <v>2476</v>
      </c>
      <c r="DQ142" s="34" t="s">
        <v>2476</v>
      </c>
      <c r="DR142" s="34" t="s">
        <v>2476</v>
      </c>
      <c r="DS142" s="34" t="s">
        <v>2476</v>
      </c>
      <c r="DT142" s="34" t="s">
        <v>2476</v>
      </c>
      <c r="DU142" s="34" t="s">
        <v>2476</v>
      </c>
      <c r="DV142" s="34" t="s">
        <v>2476</v>
      </c>
      <c r="DW142" s="34" t="s">
        <v>2476</v>
      </c>
      <c r="DX142" s="34" t="s">
        <v>2476</v>
      </c>
      <c r="DY142" s="34" t="s">
        <v>2476</v>
      </c>
      <c r="DZ142" s="34" t="s">
        <v>2476</v>
      </c>
      <c r="EA142" s="34" t="s">
        <v>2476</v>
      </c>
      <c r="EB142" s="34" t="s">
        <v>2476</v>
      </c>
      <c r="EC142" s="34" t="s">
        <v>2476</v>
      </c>
      <c r="ED142" s="34" t="s">
        <v>2476</v>
      </c>
      <c r="EE142" s="34" t="s">
        <v>2476</v>
      </c>
      <c r="EF142" s="34" t="s">
        <v>2476</v>
      </c>
      <c r="EG142" s="34" t="s">
        <v>2476</v>
      </c>
      <c r="EH142" s="34" t="s">
        <v>2476</v>
      </c>
      <c r="EI142" s="34" t="s">
        <v>2476</v>
      </c>
      <c r="EJ142" s="34" t="s">
        <v>2476</v>
      </c>
      <c r="EK142" s="34" t="s">
        <v>2476</v>
      </c>
      <c r="EL142" s="34" t="s">
        <v>2476</v>
      </c>
      <c r="EM142" s="34" t="s">
        <v>2476</v>
      </c>
      <c r="EN142" s="34" t="s">
        <v>2476</v>
      </c>
      <c r="EO142" s="34" t="s">
        <v>2476</v>
      </c>
      <c r="EP142" s="34" t="s">
        <v>2476</v>
      </c>
      <c r="EQ142" s="34" t="s">
        <v>2476</v>
      </c>
      <c r="ER142" s="37" t="s">
        <v>2476</v>
      </c>
      <c r="ES142" s="26" t="s">
        <v>2477</v>
      </c>
    </row>
    <row r="143" spans="3:149" s="2" customFormat="1" ht="21.75" customHeight="1" x14ac:dyDescent="0.25">
      <c r="C143" s="33" t="s">
        <v>2476</v>
      </c>
      <c r="D143" s="34" t="s">
        <v>2476</v>
      </c>
      <c r="E143" s="34" t="s">
        <v>2476</v>
      </c>
      <c r="F143" s="34" t="s">
        <v>2476</v>
      </c>
      <c r="G143" s="34" t="s">
        <v>2476</v>
      </c>
      <c r="H143" s="34" t="s">
        <v>2476</v>
      </c>
      <c r="I143" s="34" t="s">
        <v>2476</v>
      </c>
      <c r="J143" s="34" t="s">
        <v>2476</v>
      </c>
      <c r="K143" s="34" t="s">
        <v>2476</v>
      </c>
      <c r="L143" s="34" t="s">
        <v>2476</v>
      </c>
      <c r="M143" s="34" t="s">
        <v>2476</v>
      </c>
      <c r="N143" s="34" t="s">
        <v>2476</v>
      </c>
      <c r="O143" s="34" t="s">
        <v>2476</v>
      </c>
      <c r="P143" s="34" t="s">
        <v>2476</v>
      </c>
      <c r="Q143" s="34" t="s">
        <v>2476</v>
      </c>
      <c r="R143" s="34" t="s">
        <v>2476</v>
      </c>
      <c r="S143" s="34" t="s">
        <v>2476</v>
      </c>
      <c r="T143" s="34" t="s">
        <v>2476</v>
      </c>
      <c r="U143" s="34" t="s">
        <v>2476</v>
      </c>
      <c r="V143" s="34" t="s">
        <v>2476</v>
      </c>
      <c r="W143" s="34" t="s">
        <v>2476</v>
      </c>
      <c r="X143" s="34" t="s">
        <v>2476</v>
      </c>
      <c r="Y143" s="34" t="s">
        <v>2476</v>
      </c>
      <c r="Z143" s="34" t="s">
        <v>2476</v>
      </c>
      <c r="AA143" s="34" t="s">
        <v>2476</v>
      </c>
      <c r="AB143" s="34" t="s">
        <v>2476</v>
      </c>
      <c r="AC143" s="34" t="s">
        <v>2476</v>
      </c>
      <c r="AD143" s="34" t="s">
        <v>2476</v>
      </c>
      <c r="AE143" s="34" t="s">
        <v>2476</v>
      </c>
      <c r="AF143" s="34" t="s">
        <v>2476</v>
      </c>
      <c r="AG143" s="34" t="s">
        <v>2476</v>
      </c>
      <c r="AH143" s="34" t="s">
        <v>2476</v>
      </c>
      <c r="AI143" s="34" t="s">
        <v>2476</v>
      </c>
      <c r="AJ143" s="34" t="s">
        <v>2476</v>
      </c>
      <c r="AK143" s="34" t="s">
        <v>2476</v>
      </c>
      <c r="AL143" s="34" t="s">
        <v>2476</v>
      </c>
      <c r="AM143" s="34" t="s">
        <v>2476</v>
      </c>
      <c r="AN143" s="34" t="s">
        <v>2476</v>
      </c>
      <c r="AO143" s="34" t="s">
        <v>2476</v>
      </c>
      <c r="AP143" s="34" t="s">
        <v>2476</v>
      </c>
      <c r="AQ143" s="34" t="s">
        <v>2476</v>
      </c>
      <c r="AR143" s="34" t="s">
        <v>2476</v>
      </c>
      <c r="AS143" s="34" t="s">
        <v>2476</v>
      </c>
      <c r="AT143" s="34" t="s">
        <v>2476</v>
      </c>
      <c r="AU143" s="34" t="s">
        <v>2476</v>
      </c>
      <c r="AV143" s="34" t="s">
        <v>2476</v>
      </c>
      <c r="AW143" s="34" t="s">
        <v>2476</v>
      </c>
      <c r="AX143" s="34" t="s">
        <v>2476</v>
      </c>
      <c r="AY143" s="34" t="s">
        <v>2476</v>
      </c>
      <c r="AZ143" s="34" t="s">
        <v>2476</v>
      </c>
      <c r="BA143" s="34" t="s">
        <v>2476</v>
      </c>
      <c r="BB143" s="34" t="s">
        <v>2476</v>
      </c>
      <c r="BC143" s="34" t="s">
        <v>2476</v>
      </c>
      <c r="BD143" s="34" t="s">
        <v>2476</v>
      </c>
      <c r="BE143" s="34" t="s">
        <v>2476</v>
      </c>
      <c r="BF143" s="34" t="s">
        <v>2476</v>
      </c>
      <c r="BG143" s="34" t="s">
        <v>2476</v>
      </c>
      <c r="BH143" s="34" t="s">
        <v>2476</v>
      </c>
      <c r="BI143" s="34" t="s">
        <v>2476</v>
      </c>
      <c r="BJ143" s="34" t="s">
        <v>2476</v>
      </c>
      <c r="BK143" s="34" t="s">
        <v>2476</v>
      </c>
      <c r="BL143" s="34" t="s">
        <v>2476</v>
      </c>
      <c r="BM143" s="34" t="s">
        <v>2476</v>
      </c>
      <c r="BN143" s="34" t="s">
        <v>2476</v>
      </c>
      <c r="BO143" s="34" t="s">
        <v>2476</v>
      </c>
      <c r="BP143" s="34" t="s">
        <v>2476</v>
      </c>
      <c r="BQ143" s="34" t="s">
        <v>2476</v>
      </c>
      <c r="BR143" s="34" t="s">
        <v>2476</v>
      </c>
      <c r="BS143" s="34" t="s">
        <v>2476</v>
      </c>
      <c r="BT143" s="34" t="s">
        <v>2476</v>
      </c>
      <c r="BU143" s="34" t="s">
        <v>2476</v>
      </c>
      <c r="BV143" s="34" t="s">
        <v>2476</v>
      </c>
      <c r="BW143" s="34" t="s">
        <v>2476</v>
      </c>
      <c r="BX143" s="34" t="s">
        <v>2476</v>
      </c>
      <c r="BY143" s="34" t="s">
        <v>2476</v>
      </c>
      <c r="BZ143" s="34" t="s">
        <v>2476</v>
      </c>
      <c r="CA143" s="34" t="s">
        <v>2476</v>
      </c>
      <c r="CB143" s="34" t="s">
        <v>2476</v>
      </c>
      <c r="CC143" s="34" t="s">
        <v>2476</v>
      </c>
      <c r="CD143" s="34" t="s">
        <v>2476</v>
      </c>
      <c r="CE143" s="34" t="s">
        <v>2476</v>
      </c>
      <c r="CF143" s="34" t="s">
        <v>2476</v>
      </c>
      <c r="CG143" s="34" t="s">
        <v>2476</v>
      </c>
      <c r="CH143" s="34" t="s">
        <v>2476</v>
      </c>
      <c r="CI143" s="34" t="s">
        <v>2476</v>
      </c>
      <c r="CJ143" s="34" t="s">
        <v>2476</v>
      </c>
      <c r="CK143" s="34" t="s">
        <v>2476</v>
      </c>
      <c r="CL143" s="34" t="s">
        <v>2476</v>
      </c>
      <c r="CM143" s="34" t="s">
        <v>2476</v>
      </c>
      <c r="CN143" s="34" t="s">
        <v>2476</v>
      </c>
      <c r="CO143" s="34" t="s">
        <v>2476</v>
      </c>
      <c r="CP143" s="34" t="s">
        <v>2476</v>
      </c>
      <c r="CQ143" s="34" t="s">
        <v>2476</v>
      </c>
      <c r="CR143" s="34" t="s">
        <v>2476</v>
      </c>
      <c r="CS143" s="34" t="s">
        <v>2476</v>
      </c>
      <c r="CT143" s="34" t="s">
        <v>2476</v>
      </c>
      <c r="CU143" s="34" t="s">
        <v>2476</v>
      </c>
      <c r="CV143" s="34" t="s">
        <v>2476</v>
      </c>
      <c r="CW143" s="34" t="s">
        <v>2476</v>
      </c>
      <c r="CX143" s="34" t="s">
        <v>2476</v>
      </c>
      <c r="CY143" s="34" t="s">
        <v>2476</v>
      </c>
      <c r="CZ143" s="34" t="s">
        <v>2476</v>
      </c>
      <c r="DA143" s="34" t="s">
        <v>2476</v>
      </c>
      <c r="DB143" s="34" t="s">
        <v>2476</v>
      </c>
      <c r="DC143" s="34" t="s">
        <v>2476</v>
      </c>
      <c r="DD143" s="34" t="s">
        <v>2476</v>
      </c>
      <c r="DE143" s="34" t="s">
        <v>2476</v>
      </c>
      <c r="DF143" s="34" t="s">
        <v>2476</v>
      </c>
      <c r="DG143" s="34" t="s">
        <v>2476</v>
      </c>
      <c r="DH143" s="34" t="s">
        <v>2476</v>
      </c>
      <c r="DI143" s="34" t="s">
        <v>2476</v>
      </c>
      <c r="DJ143" s="34" t="s">
        <v>2476</v>
      </c>
      <c r="DK143" s="34" t="s">
        <v>2476</v>
      </c>
      <c r="DL143" s="34" t="s">
        <v>2476</v>
      </c>
      <c r="DM143" s="34" t="s">
        <v>2476</v>
      </c>
      <c r="DN143" s="34" t="s">
        <v>2476</v>
      </c>
      <c r="DO143" s="34" t="s">
        <v>2476</v>
      </c>
      <c r="DP143" s="34" t="s">
        <v>2476</v>
      </c>
      <c r="DQ143" s="34" t="s">
        <v>2476</v>
      </c>
      <c r="DR143" s="34" t="s">
        <v>2476</v>
      </c>
      <c r="DS143" s="34" t="s">
        <v>2476</v>
      </c>
      <c r="DT143" s="34" t="s">
        <v>2476</v>
      </c>
      <c r="DU143" s="34" t="s">
        <v>2476</v>
      </c>
      <c r="DV143" s="34" t="s">
        <v>2476</v>
      </c>
      <c r="DW143" s="34" t="s">
        <v>2476</v>
      </c>
      <c r="DX143" s="34" t="s">
        <v>2476</v>
      </c>
      <c r="DY143" s="34" t="s">
        <v>2476</v>
      </c>
      <c r="DZ143" s="34" t="s">
        <v>2476</v>
      </c>
      <c r="EA143" s="34" t="s">
        <v>2476</v>
      </c>
      <c r="EB143" s="34" t="s">
        <v>2476</v>
      </c>
      <c r="EC143" s="34" t="s">
        <v>2476</v>
      </c>
      <c r="ED143" s="34" t="s">
        <v>2476</v>
      </c>
      <c r="EE143" s="34" t="s">
        <v>2476</v>
      </c>
      <c r="EF143" s="34" t="s">
        <v>2476</v>
      </c>
      <c r="EG143" s="34" t="s">
        <v>2476</v>
      </c>
      <c r="EH143" s="34" t="s">
        <v>2476</v>
      </c>
      <c r="EI143" s="34" t="s">
        <v>2476</v>
      </c>
      <c r="EJ143" s="34" t="s">
        <v>2476</v>
      </c>
      <c r="EK143" s="34" t="s">
        <v>2476</v>
      </c>
      <c r="EL143" s="34" t="s">
        <v>2476</v>
      </c>
      <c r="EM143" s="34" t="s">
        <v>2476</v>
      </c>
      <c r="EN143" s="34" t="s">
        <v>2476</v>
      </c>
      <c r="EO143" s="34" t="s">
        <v>2476</v>
      </c>
      <c r="EP143" s="34" t="s">
        <v>2476</v>
      </c>
      <c r="EQ143" s="34" t="s">
        <v>2476</v>
      </c>
      <c r="ER143" s="37" t="s">
        <v>2476</v>
      </c>
      <c r="ES143" s="26" t="s">
        <v>2477</v>
      </c>
    </row>
    <row r="144" spans="3:149" s="2" customFormat="1" ht="21.75" customHeight="1" x14ac:dyDescent="0.25">
      <c r="C144" s="33" t="s">
        <v>2476</v>
      </c>
      <c r="D144" s="34" t="s">
        <v>2476</v>
      </c>
      <c r="E144" s="34" t="s">
        <v>2476</v>
      </c>
      <c r="F144" s="34" t="s">
        <v>2476</v>
      </c>
      <c r="G144" s="34" t="s">
        <v>2476</v>
      </c>
      <c r="H144" s="34" t="s">
        <v>2476</v>
      </c>
      <c r="I144" s="34" t="s">
        <v>2476</v>
      </c>
      <c r="J144" s="34" t="s">
        <v>2476</v>
      </c>
      <c r="K144" s="34" t="s">
        <v>2476</v>
      </c>
      <c r="L144" s="34" t="s">
        <v>2476</v>
      </c>
      <c r="M144" s="34" t="s">
        <v>2476</v>
      </c>
      <c r="N144" s="34" t="s">
        <v>2476</v>
      </c>
      <c r="O144" s="34" t="s">
        <v>2476</v>
      </c>
      <c r="P144" s="34" t="s">
        <v>2476</v>
      </c>
      <c r="Q144" s="34" t="s">
        <v>2476</v>
      </c>
      <c r="R144" s="34" t="s">
        <v>2476</v>
      </c>
      <c r="S144" s="34" t="s">
        <v>2476</v>
      </c>
      <c r="T144" s="34" t="s">
        <v>2476</v>
      </c>
      <c r="U144" s="34" t="s">
        <v>2476</v>
      </c>
      <c r="V144" s="34" t="s">
        <v>2476</v>
      </c>
      <c r="W144" s="34" t="s">
        <v>2476</v>
      </c>
      <c r="X144" s="34" t="s">
        <v>2476</v>
      </c>
      <c r="Y144" s="34" t="s">
        <v>2476</v>
      </c>
      <c r="Z144" s="34" t="s">
        <v>2476</v>
      </c>
      <c r="AA144" s="34" t="s">
        <v>2476</v>
      </c>
      <c r="AB144" s="34" t="s">
        <v>2476</v>
      </c>
      <c r="AC144" s="34" t="s">
        <v>2476</v>
      </c>
      <c r="AD144" s="34" t="s">
        <v>2476</v>
      </c>
      <c r="AE144" s="34" t="s">
        <v>2476</v>
      </c>
      <c r="AF144" s="34" t="s">
        <v>2476</v>
      </c>
      <c r="AG144" s="34" t="s">
        <v>2476</v>
      </c>
      <c r="AH144" s="34" t="s">
        <v>2476</v>
      </c>
      <c r="AI144" s="34" t="s">
        <v>2476</v>
      </c>
      <c r="AJ144" s="34" t="s">
        <v>2476</v>
      </c>
      <c r="AK144" s="34" t="s">
        <v>2476</v>
      </c>
      <c r="AL144" s="34" t="s">
        <v>2476</v>
      </c>
      <c r="AM144" s="34" t="s">
        <v>2476</v>
      </c>
      <c r="AN144" s="34" t="s">
        <v>2476</v>
      </c>
      <c r="AO144" s="34" t="s">
        <v>2476</v>
      </c>
      <c r="AP144" s="34" t="s">
        <v>2476</v>
      </c>
      <c r="AQ144" s="34" t="s">
        <v>2476</v>
      </c>
      <c r="AR144" s="34" t="s">
        <v>2476</v>
      </c>
      <c r="AS144" s="34" t="s">
        <v>2476</v>
      </c>
      <c r="AT144" s="34" t="s">
        <v>2476</v>
      </c>
      <c r="AU144" s="34" t="s">
        <v>2476</v>
      </c>
      <c r="AV144" s="34" t="s">
        <v>2476</v>
      </c>
      <c r="AW144" s="34" t="s">
        <v>2476</v>
      </c>
      <c r="AX144" s="34" t="s">
        <v>2476</v>
      </c>
      <c r="AY144" s="34" t="s">
        <v>2476</v>
      </c>
      <c r="AZ144" s="34" t="s">
        <v>2476</v>
      </c>
      <c r="BA144" s="34" t="s">
        <v>2476</v>
      </c>
      <c r="BB144" s="34" t="s">
        <v>2476</v>
      </c>
      <c r="BC144" s="34" t="s">
        <v>2476</v>
      </c>
      <c r="BD144" s="34" t="s">
        <v>2476</v>
      </c>
      <c r="BE144" s="34" t="s">
        <v>2476</v>
      </c>
      <c r="BF144" s="34" t="s">
        <v>2476</v>
      </c>
      <c r="BG144" s="34" t="s">
        <v>2476</v>
      </c>
      <c r="BH144" s="34" t="s">
        <v>2476</v>
      </c>
      <c r="BI144" s="34" t="s">
        <v>2476</v>
      </c>
      <c r="BJ144" s="34" t="s">
        <v>2476</v>
      </c>
      <c r="BK144" s="34" t="s">
        <v>2476</v>
      </c>
      <c r="BL144" s="34" t="s">
        <v>2476</v>
      </c>
      <c r="BM144" s="34" t="s">
        <v>2476</v>
      </c>
      <c r="BN144" s="34" t="s">
        <v>2476</v>
      </c>
      <c r="BO144" s="34" t="s">
        <v>2476</v>
      </c>
      <c r="BP144" s="34" t="s">
        <v>2476</v>
      </c>
      <c r="BQ144" s="34" t="s">
        <v>2476</v>
      </c>
      <c r="BR144" s="34" t="s">
        <v>2476</v>
      </c>
      <c r="BS144" s="34" t="s">
        <v>2476</v>
      </c>
      <c r="BT144" s="34" t="s">
        <v>2476</v>
      </c>
      <c r="BU144" s="34" t="s">
        <v>2476</v>
      </c>
      <c r="BV144" s="34" t="s">
        <v>2476</v>
      </c>
      <c r="BW144" s="34" t="s">
        <v>2476</v>
      </c>
      <c r="BX144" s="34" t="s">
        <v>2476</v>
      </c>
      <c r="BY144" s="34" t="s">
        <v>2476</v>
      </c>
      <c r="BZ144" s="34" t="s">
        <v>2476</v>
      </c>
      <c r="CA144" s="34" t="s">
        <v>2476</v>
      </c>
      <c r="CB144" s="34" t="s">
        <v>2476</v>
      </c>
      <c r="CC144" s="34" t="s">
        <v>2476</v>
      </c>
      <c r="CD144" s="34" t="s">
        <v>2476</v>
      </c>
      <c r="CE144" s="34" t="s">
        <v>2476</v>
      </c>
      <c r="CF144" s="34" t="s">
        <v>2476</v>
      </c>
      <c r="CG144" s="34" t="s">
        <v>2476</v>
      </c>
      <c r="CH144" s="34" t="s">
        <v>2476</v>
      </c>
      <c r="CI144" s="34" t="s">
        <v>2476</v>
      </c>
      <c r="CJ144" s="34" t="s">
        <v>2476</v>
      </c>
      <c r="CK144" s="34" t="s">
        <v>2476</v>
      </c>
      <c r="CL144" s="34" t="s">
        <v>2476</v>
      </c>
      <c r="CM144" s="34" t="s">
        <v>2476</v>
      </c>
      <c r="CN144" s="34" t="s">
        <v>2476</v>
      </c>
      <c r="CO144" s="34" t="s">
        <v>2476</v>
      </c>
      <c r="CP144" s="34" t="s">
        <v>2476</v>
      </c>
      <c r="CQ144" s="34" t="s">
        <v>2476</v>
      </c>
      <c r="CR144" s="34" t="s">
        <v>2476</v>
      </c>
      <c r="CS144" s="34" t="s">
        <v>2476</v>
      </c>
      <c r="CT144" s="34" t="s">
        <v>2476</v>
      </c>
      <c r="CU144" s="34" t="s">
        <v>2476</v>
      </c>
      <c r="CV144" s="34" t="s">
        <v>2476</v>
      </c>
      <c r="CW144" s="34" t="s">
        <v>2476</v>
      </c>
      <c r="CX144" s="34" t="s">
        <v>2476</v>
      </c>
      <c r="CY144" s="34" t="s">
        <v>2476</v>
      </c>
      <c r="CZ144" s="34" t="s">
        <v>2476</v>
      </c>
      <c r="DA144" s="34" t="s">
        <v>2476</v>
      </c>
      <c r="DB144" s="34" t="s">
        <v>2476</v>
      </c>
      <c r="DC144" s="34" t="s">
        <v>2476</v>
      </c>
      <c r="DD144" s="34" t="s">
        <v>2476</v>
      </c>
      <c r="DE144" s="34" t="s">
        <v>2476</v>
      </c>
      <c r="DF144" s="34" t="s">
        <v>2476</v>
      </c>
      <c r="DG144" s="34" t="s">
        <v>2476</v>
      </c>
      <c r="DH144" s="34" t="s">
        <v>2476</v>
      </c>
      <c r="DI144" s="34" t="s">
        <v>2476</v>
      </c>
      <c r="DJ144" s="34" t="s">
        <v>2476</v>
      </c>
      <c r="DK144" s="34" t="s">
        <v>2476</v>
      </c>
      <c r="DL144" s="34" t="s">
        <v>2476</v>
      </c>
      <c r="DM144" s="34" t="s">
        <v>2476</v>
      </c>
      <c r="DN144" s="34" t="s">
        <v>2476</v>
      </c>
      <c r="DO144" s="34" t="s">
        <v>2476</v>
      </c>
      <c r="DP144" s="34" t="s">
        <v>2476</v>
      </c>
      <c r="DQ144" s="34" t="s">
        <v>2476</v>
      </c>
      <c r="DR144" s="34" t="s">
        <v>2476</v>
      </c>
      <c r="DS144" s="34" t="s">
        <v>2476</v>
      </c>
      <c r="DT144" s="34" t="s">
        <v>2476</v>
      </c>
      <c r="DU144" s="34" t="s">
        <v>2476</v>
      </c>
      <c r="DV144" s="34" t="s">
        <v>2476</v>
      </c>
      <c r="DW144" s="34" t="s">
        <v>2476</v>
      </c>
      <c r="DX144" s="34" t="s">
        <v>2476</v>
      </c>
      <c r="DY144" s="34" t="s">
        <v>2476</v>
      </c>
      <c r="DZ144" s="34" t="s">
        <v>2476</v>
      </c>
      <c r="EA144" s="34" t="s">
        <v>2476</v>
      </c>
      <c r="EB144" s="34" t="s">
        <v>2476</v>
      </c>
      <c r="EC144" s="34" t="s">
        <v>2476</v>
      </c>
      <c r="ED144" s="34" t="s">
        <v>2476</v>
      </c>
      <c r="EE144" s="34" t="s">
        <v>2476</v>
      </c>
      <c r="EF144" s="34" t="s">
        <v>2476</v>
      </c>
      <c r="EG144" s="34" t="s">
        <v>2476</v>
      </c>
      <c r="EH144" s="34" t="s">
        <v>2476</v>
      </c>
      <c r="EI144" s="34" t="s">
        <v>2476</v>
      </c>
      <c r="EJ144" s="34" t="s">
        <v>2476</v>
      </c>
      <c r="EK144" s="34" t="s">
        <v>2476</v>
      </c>
      <c r="EL144" s="34" t="s">
        <v>2476</v>
      </c>
      <c r="EM144" s="34" t="s">
        <v>2476</v>
      </c>
      <c r="EN144" s="34" t="s">
        <v>2476</v>
      </c>
      <c r="EO144" s="34" t="s">
        <v>2476</v>
      </c>
      <c r="EP144" s="34" t="s">
        <v>2476</v>
      </c>
      <c r="EQ144" s="34" t="s">
        <v>2476</v>
      </c>
      <c r="ER144" s="37" t="s">
        <v>2476</v>
      </c>
      <c r="ES144" s="26" t="s">
        <v>2477</v>
      </c>
    </row>
    <row r="145" spans="3:149" s="2" customFormat="1" ht="21.75" customHeight="1" x14ac:dyDescent="0.25">
      <c r="C145" s="33" t="s">
        <v>2476</v>
      </c>
      <c r="D145" s="34" t="s">
        <v>2476</v>
      </c>
      <c r="E145" s="34" t="s">
        <v>2476</v>
      </c>
      <c r="F145" s="34" t="s">
        <v>2476</v>
      </c>
      <c r="G145" s="34" t="s">
        <v>2476</v>
      </c>
      <c r="H145" s="34" t="s">
        <v>2476</v>
      </c>
      <c r="I145" s="34" t="s">
        <v>2476</v>
      </c>
      <c r="J145" s="34" t="s">
        <v>2476</v>
      </c>
      <c r="K145" s="34" t="s">
        <v>2476</v>
      </c>
      <c r="L145" s="34" t="s">
        <v>2476</v>
      </c>
      <c r="M145" s="34" t="s">
        <v>2476</v>
      </c>
      <c r="N145" s="34" t="s">
        <v>2476</v>
      </c>
      <c r="O145" s="34" t="s">
        <v>2476</v>
      </c>
      <c r="P145" s="34" t="s">
        <v>2476</v>
      </c>
      <c r="Q145" s="34" t="s">
        <v>2476</v>
      </c>
      <c r="R145" s="34" t="s">
        <v>2476</v>
      </c>
      <c r="S145" s="34" t="s">
        <v>2476</v>
      </c>
      <c r="T145" s="34" t="s">
        <v>2476</v>
      </c>
      <c r="U145" s="34" t="s">
        <v>2476</v>
      </c>
      <c r="V145" s="34" t="s">
        <v>2476</v>
      </c>
      <c r="W145" s="34" t="s">
        <v>2476</v>
      </c>
      <c r="X145" s="34" t="s">
        <v>2476</v>
      </c>
      <c r="Y145" s="34" t="s">
        <v>2476</v>
      </c>
      <c r="Z145" s="34" t="s">
        <v>2476</v>
      </c>
      <c r="AA145" s="34" t="s">
        <v>2476</v>
      </c>
      <c r="AB145" s="34" t="s">
        <v>2476</v>
      </c>
      <c r="AC145" s="34" t="s">
        <v>2476</v>
      </c>
      <c r="AD145" s="34" t="s">
        <v>2476</v>
      </c>
      <c r="AE145" s="34" t="s">
        <v>2476</v>
      </c>
      <c r="AF145" s="34" t="s">
        <v>2476</v>
      </c>
      <c r="AG145" s="34" t="s">
        <v>2476</v>
      </c>
      <c r="AH145" s="34" t="s">
        <v>2476</v>
      </c>
      <c r="AI145" s="34" t="s">
        <v>2476</v>
      </c>
      <c r="AJ145" s="34" t="s">
        <v>2476</v>
      </c>
      <c r="AK145" s="34" t="s">
        <v>2476</v>
      </c>
      <c r="AL145" s="34" t="s">
        <v>2476</v>
      </c>
      <c r="AM145" s="34" t="s">
        <v>2476</v>
      </c>
      <c r="AN145" s="34" t="s">
        <v>2476</v>
      </c>
      <c r="AO145" s="34" t="s">
        <v>2476</v>
      </c>
      <c r="AP145" s="34" t="s">
        <v>2476</v>
      </c>
      <c r="AQ145" s="34" t="s">
        <v>2476</v>
      </c>
      <c r="AR145" s="34" t="s">
        <v>2476</v>
      </c>
      <c r="AS145" s="34" t="s">
        <v>2476</v>
      </c>
      <c r="AT145" s="34" t="s">
        <v>2476</v>
      </c>
      <c r="AU145" s="34" t="s">
        <v>2476</v>
      </c>
      <c r="AV145" s="34" t="s">
        <v>2476</v>
      </c>
      <c r="AW145" s="34" t="s">
        <v>2476</v>
      </c>
      <c r="AX145" s="34" t="s">
        <v>2476</v>
      </c>
      <c r="AY145" s="34" t="s">
        <v>2476</v>
      </c>
      <c r="AZ145" s="34" t="s">
        <v>2476</v>
      </c>
      <c r="BA145" s="34" t="s">
        <v>2476</v>
      </c>
      <c r="BB145" s="34" t="s">
        <v>2476</v>
      </c>
      <c r="BC145" s="34" t="s">
        <v>2476</v>
      </c>
      <c r="BD145" s="34" t="s">
        <v>2476</v>
      </c>
      <c r="BE145" s="34" t="s">
        <v>2476</v>
      </c>
      <c r="BF145" s="34" t="s">
        <v>2476</v>
      </c>
      <c r="BG145" s="34" t="s">
        <v>2476</v>
      </c>
      <c r="BH145" s="34" t="s">
        <v>2476</v>
      </c>
      <c r="BI145" s="34" t="s">
        <v>2476</v>
      </c>
      <c r="BJ145" s="34" t="s">
        <v>2476</v>
      </c>
      <c r="BK145" s="34" t="s">
        <v>2476</v>
      </c>
      <c r="BL145" s="34" t="s">
        <v>2476</v>
      </c>
      <c r="BM145" s="34" t="s">
        <v>2476</v>
      </c>
      <c r="BN145" s="34" t="s">
        <v>2476</v>
      </c>
      <c r="BO145" s="34" t="s">
        <v>2476</v>
      </c>
      <c r="BP145" s="34" t="s">
        <v>2476</v>
      </c>
      <c r="BQ145" s="34" t="s">
        <v>2476</v>
      </c>
      <c r="BR145" s="34" t="s">
        <v>2476</v>
      </c>
      <c r="BS145" s="34" t="s">
        <v>2476</v>
      </c>
      <c r="BT145" s="34" t="s">
        <v>2476</v>
      </c>
      <c r="BU145" s="34" t="s">
        <v>2476</v>
      </c>
      <c r="BV145" s="34" t="s">
        <v>2476</v>
      </c>
      <c r="BW145" s="34" t="s">
        <v>2476</v>
      </c>
      <c r="BX145" s="34" t="s">
        <v>2476</v>
      </c>
      <c r="BY145" s="34" t="s">
        <v>2476</v>
      </c>
      <c r="BZ145" s="34" t="s">
        <v>2476</v>
      </c>
      <c r="CA145" s="34" t="s">
        <v>2476</v>
      </c>
      <c r="CB145" s="34" t="s">
        <v>2476</v>
      </c>
      <c r="CC145" s="34" t="s">
        <v>2476</v>
      </c>
      <c r="CD145" s="34" t="s">
        <v>2476</v>
      </c>
      <c r="CE145" s="34" t="s">
        <v>2476</v>
      </c>
      <c r="CF145" s="34" t="s">
        <v>2476</v>
      </c>
      <c r="CG145" s="34" t="s">
        <v>2476</v>
      </c>
      <c r="CH145" s="34" t="s">
        <v>2476</v>
      </c>
      <c r="CI145" s="34" t="s">
        <v>2476</v>
      </c>
      <c r="CJ145" s="34" t="s">
        <v>2476</v>
      </c>
      <c r="CK145" s="34" t="s">
        <v>2476</v>
      </c>
      <c r="CL145" s="34" t="s">
        <v>2476</v>
      </c>
      <c r="CM145" s="34" t="s">
        <v>2476</v>
      </c>
      <c r="CN145" s="34" t="s">
        <v>2476</v>
      </c>
      <c r="CO145" s="34" t="s">
        <v>2476</v>
      </c>
      <c r="CP145" s="34" t="s">
        <v>2476</v>
      </c>
      <c r="CQ145" s="34" t="s">
        <v>2476</v>
      </c>
      <c r="CR145" s="34" t="s">
        <v>2476</v>
      </c>
      <c r="CS145" s="34" t="s">
        <v>2476</v>
      </c>
      <c r="CT145" s="34" t="s">
        <v>2476</v>
      </c>
      <c r="CU145" s="34" t="s">
        <v>2476</v>
      </c>
      <c r="CV145" s="34" t="s">
        <v>2476</v>
      </c>
      <c r="CW145" s="34" t="s">
        <v>2476</v>
      </c>
      <c r="CX145" s="34" t="s">
        <v>2476</v>
      </c>
      <c r="CY145" s="34" t="s">
        <v>2476</v>
      </c>
      <c r="CZ145" s="34" t="s">
        <v>2476</v>
      </c>
      <c r="DA145" s="34" t="s">
        <v>2476</v>
      </c>
      <c r="DB145" s="34" t="s">
        <v>2476</v>
      </c>
      <c r="DC145" s="34" t="s">
        <v>2476</v>
      </c>
      <c r="DD145" s="34" t="s">
        <v>2476</v>
      </c>
      <c r="DE145" s="34" t="s">
        <v>2476</v>
      </c>
      <c r="DF145" s="34" t="s">
        <v>2476</v>
      </c>
      <c r="DG145" s="34" t="s">
        <v>2476</v>
      </c>
      <c r="DH145" s="34" t="s">
        <v>2476</v>
      </c>
      <c r="DI145" s="34" t="s">
        <v>2476</v>
      </c>
      <c r="DJ145" s="34" t="s">
        <v>2476</v>
      </c>
      <c r="DK145" s="34" t="s">
        <v>2476</v>
      </c>
      <c r="DL145" s="34" t="s">
        <v>2476</v>
      </c>
      <c r="DM145" s="34" t="s">
        <v>2476</v>
      </c>
      <c r="DN145" s="34" t="s">
        <v>2476</v>
      </c>
      <c r="DO145" s="34" t="s">
        <v>2476</v>
      </c>
      <c r="DP145" s="34" t="s">
        <v>2476</v>
      </c>
      <c r="DQ145" s="34" t="s">
        <v>2476</v>
      </c>
      <c r="DR145" s="34" t="s">
        <v>2476</v>
      </c>
      <c r="DS145" s="34" t="s">
        <v>2476</v>
      </c>
      <c r="DT145" s="34" t="s">
        <v>2476</v>
      </c>
      <c r="DU145" s="34" t="s">
        <v>2476</v>
      </c>
      <c r="DV145" s="34" t="s">
        <v>2476</v>
      </c>
      <c r="DW145" s="34" t="s">
        <v>2476</v>
      </c>
      <c r="DX145" s="34" t="s">
        <v>2476</v>
      </c>
      <c r="DY145" s="34" t="s">
        <v>2476</v>
      </c>
      <c r="DZ145" s="34" t="s">
        <v>2476</v>
      </c>
      <c r="EA145" s="34" t="s">
        <v>2476</v>
      </c>
      <c r="EB145" s="34" t="s">
        <v>2476</v>
      </c>
      <c r="EC145" s="34" t="s">
        <v>2476</v>
      </c>
      <c r="ED145" s="34" t="s">
        <v>2476</v>
      </c>
      <c r="EE145" s="34" t="s">
        <v>2476</v>
      </c>
      <c r="EF145" s="34" t="s">
        <v>2476</v>
      </c>
      <c r="EG145" s="34" t="s">
        <v>2476</v>
      </c>
      <c r="EH145" s="34" t="s">
        <v>2476</v>
      </c>
      <c r="EI145" s="34" t="s">
        <v>2476</v>
      </c>
      <c r="EJ145" s="34" t="s">
        <v>2476</v>
      </c>
      <c r="EK145" s="34" t="s">
        <v>2476</v>
      </c>
      <c r="EL145" s="34" t="s">
        <v>2476</v>
      </c>
      <c r="EM145" s="34" t="s">
        <v>2476</v>
      </c>
      <c r="EN145" s="34" t="s">
        <v>2476</v>
      </c>
      <c r="EO145" s="34" t="s">
        <v>2476</v>
      </c>
      <c r="EP145" s="34" t="s">
        <v>2476</v>
      </c>
      <c r="EQ145" s="34" t="s">
        <v>2476</v>
      </c>
      <c r="ER145" s="37" t="s">
        <v>2476</v>
      </c>
      <c r="ES145" s="26" t="s">
        <v>2477</v>
      </c>
    </row>
    <row r="146" spans="3:149" s="2" customFormat="1" ht="21.75" customHeight="1" x14ac:dyDescent="0.25">
      <c r="C146" s="33" t="s">
        <v>2476</v>
      </c>
      <c r="D146" s="34" t="s">
        <v>2476</v>
      </c>
      <c r="E146" s="34" t="s">
        <v>2476</v>
      </c>
      <c r="F146" s="34" t="s">
        <v>2476</v>
      </c>
      <c r="G146" s="34" t="s">
        <v>2476</v>
      </c>
      <c r="H146" s="34" t="s">
        <v>2476</v>
      </c>
      <c r="I146" s="34" t="s">
        <v>2476</v>
      </c>
      <c r="J146" s="34" t="s">
        <v>2476</v>
      </c>
      <c r="K146" s="34" t="s">
        <v>2476</v>
      </c>
      <c r="L146" s="34" t="s">
        <v>2476</v>
      </c>
      <c r="M146" s="34" t="s">
        <v>2476</v>
      </c>
      <c r="N146" s="34" t="s">
        <v>2476</v>
      </c>
      <c r="O146" s="34" t="s">
        <v>2476</v>
      </c>
      <c r="P146" s="34" t="s">
        <v>2476</v>
      </c>
      <c r="Q146" s="34" t="s">
        <v>2476</v>
      </c>
      <c r="R146" s="34" t="s">
        <v>2476</v>
      </c>
      <c r="S146" s="34" t="s">
        <v>2476</v>
      </c>
      <c r="T146" s="34" t="s">
        <v>2476</v>
      </c>
      <c r="U146" s="34" t="s">
        <v>2476</v>
      </c>
      <c r="V146" s="34" t="s">
        <v>2476</v>
      </c>
      <c r="W146" s="34" t="s">
        <v>2476</v>
      </c>
      <c r="X146" s="34" t="s">
        <v>2476</v>
      </c>
      <c r="Y146" s="34" t="s">
        <v>2476</v>
      </c>
      <c r="Z146" s="34" t="s">
        <v>2476</v>
      </c>
      <c r="AA146" s="34" t="s">
        <v>2476</v>
      </c>
      <c r="AB146" s="34" t="s">
        <v>2476</v>
      </c>
      <c r="AC146" s="34" t="s">
        <v>2476</v>
      </c>
      <c r="AD146" s="34" t="s">
        <v>2476</v>
      </c>
      <c r="AE146" s="34" t="s">
        <v>2476</v>
      </c>
      <c r="AF146" s="34" t="s">
        <v>2476</v>
      </c>
      <c r="AG146" s="34" t="s">
        <v>2476</v>
      </c>
      <c r="AH146" s="34" t="s">
        <v>2476</v>
      </c>
      <c r="AI146" s="34" t="s">
        <v>2476</v>
      </c>
      <c r="AJ146" s="34" t="s">
        <v>2476</v>
      </c>
      <c r="AK146" s="34" t="s">
        <v>2476</v>
      </c>
      <c r="AL146" s="34" t="s">
        <v>2476</v>
      </c>
      <c r="AM146" s="34" t="s">
        <v>2476</v>
      </c>
      <c r="AN146" s="34" t="s">
        <v>2476</v>
      </c>
      <c r="AO146" s="34" t="s">
        <v>2476</v>
      </c>
      <c r="AP146" s="34" t="s">
        <v>2476</v>
      </c>
      <c r="AQ146" s="34" t="s">
        <v>2476</v>
      </c>
      <c r="AR146" s="34" t="s">
        <v>2476</v>
      </c>
      <c r="AS146" s="34" t="s">
        <v>2476</v>
      </c>
      <c r="AT146" s="34" t="s">
        <v>2476</v>
      </c>
      <c r="AU146" s="34" t="s">
        <v>2476</v>
      </c>
      <c r="AV146" s="34" t="s">
        <v>2476</v>
      </c>
      <c r="AW146" s="34" t="s">
        <v>2476</v>
      </c>
      <c r="AX146" s="34" t="s">
        <v>2476</v>
      </c>
      <c r="AY146" s="34" t="s">
        <v>2476</v>
      </c>
      <c r="AZ146" s="34" t="s">
        <v>2476</v>
      </c>
      <c r="BA146" s="34" t="s">
        <v>2476</v>
      </c>
      <c r="BB146" s="34" t="s">
        <v>2476</v>
      </c>
      <c r="BC146" s="34" t="s">
        <v>2476</v>
      </c>
      <c r="BD146" s="34" t="s">
        <v>2476</v>
      </c>
      <c r="BE146" s="34" t="s">
        <v>2476</v>
      </c>
      <c r="BF146" s="34" t="s">
        <v>2476</v>
      </c>
      <c r="BG146" s="34" t="s">
        <v>2476</v>
      </c>
      <c r="BH146" s="34" t="s">
        <v>2476</v>
      </c>
      <c r="BI146" s="34" t="s">
        <v>2476</v>
      </c>
      <c r="BJ146" s="34" t="s">
        <v>2476</v>
      </c>
      <c r="BK146" s="34" t="s">
        <v>2476</v>
      </c>
      <c r="BL146" s="34" t="s">
        <v>2476</v>
      </c>
      <c r="BM146" s="34" t="s">
        <v>2476</v>
      </c>
      <c r="BN146" s="34" t="s">
        <v>2476</v>
      </c>
      <c r="BO146" s="34" t="s">
        <v>2476</v>
      </c>
      <c r="BP146" s="34" t="s">
        <v>2476</v>
      </c>
      <c r="BQ146" s="34" t="s">
        <v>2476</v>
      </c>
      <c r="BR146" s="34" t="s">
        <v>2476</v>
      </c>
      <c r="BS146" s="34" t="s">
        <v>2476</v>
      </c>
      <c r="BT146" s="34" t="s">
        <v>2476</v>
      </c>
      <c r="BU146" s="34" t="s">
        <v>2476</v>
      </c>
      <c r="BV146" s="34" t="s">
        <v>2476</v>
      </c>
      <c r="BW146" s="34" t="s">
        <v>2476</v>
      </c>
      <c r="BX146" s="34" t="s">
        <v>2476</v>
      </c>
      <c r="BY146" s="34" t="s">
        <v>2476</v>
      </c>
      <c r="BZ146" s="34" t="s">
        <v>2476</v>
      </c>
      <c r="CA146" s="34" t="s">
        <v>2476</v>
      </c>
      <c r="CB146" s="34" t="s">
        <v>2476</v>
      </c>
      <c r="CC146" s="34" t="s">
        <v>2476</v>
      </c>
      <c r="CD146" s="34" t="s">
        <v>2476</v>
      </c>
      <c r="CE146" s="34" t="s">
        <v>2476</v>
      </c>
      <c r="CF146" s="34" t="s">
        <v>2476</v>
      </c>
      <c r="CG146" s="34" t="s">
        <v>2476</v>
      </c>
      <c r="CH146" s="34" t="s">
        <v>2476</v>
      </c>
      <c r="CI146" s="34" t="s">
        <v>2476</v>
      </c>
      <c r="CJ146" s="34" t="s">
        <v>2476</v>
      </c>
      <c r="CK146" s="34" t="s">
        <v>2476</v>
      </c>
      <c r="CL146" s="34" t="s">
        <v>2476</v>
      </c>
      <c r="CM146" s="34" t="s">
        <v>2476</v>
      </c>
      <c r="CN146" s="34" t="s">
        <v>2476</v>
      </c>
      <c r="CO146" s="34" t="s">
        <v>2476</v>
      </c>
      <c r="CP146" s="34" t="s">
        <v>2476</v>
      </c>
      <c r="CQ146" s="34" t="s">
        <v>2476</v>
      </c>
      <c r="CR146" s="34" t="s">
        <v>2476</v>
      </c>
      <c r="CS146" s="34" t="s">
        <v>2476</v>
      </c>
      <c r="CT146" s="34" t="s">
        <v>2476</v>
      </c>
      <c r="CU146" s="34" t="s">
        <v>2476</v>
      </c>
      <c r="CV146" s="34" t="s">
        <v>2476</v>
      </c>
      <c r="CW146" s="34" t="s">
        <v>2476</v>
      </c>
      <c r="CX146" s="34" t="s">
        <v>2476</v>
      </c>
      <c r="CY146" s="34" t="s">
        <v>2476</v>
      </c>
      <c r="CZ146" s="34" t="s">
        <v>2476</v>
      </c>
      <c r="DA146" s="34" t="s">
        <v>2476</v>
      </c>
      <c r="DB146" s="34" t="s">
        <v>2476</v>
      </c>
      <c r="DC146" s="34" t="s">
        <v>2476</v>
      </c>
      <c r="DD146" s="34" t="s">
        <v>2476</v>
      </c>
      <c r="DE146" s="34" t="s">
        <v>2476</v>
      </c>
      <c r="DF146" s="34" t="s">
        <v>2476</v>
      </c>
      <c r="DG146" s="34" t="s">
        <v>2476</v>
      </c>
      <c r="DH146" s="34" t="s">
        <v>2476</v>
      </c>
      <c r="DI146" s="34" t="s">
        <v>2476</v>
      </c>
      <c r="DJ146" s="34" t="s">
        <v>2476</v>
      </c>
      <c r="DK146" s="34" t="s">
        <v>2476</v>
      </c>
      <c r="DL146" s="34" t="s">
        <v>2476</v>
      </c>
      <c r="DM146" s="34" t="s">
        <v>2476</v>
      </c>
      <c r="DN146" s="34" t="s">
        <v>2476</v>
      </c>
      <c r="DO146" s="34" t="s">
        <v>2476</v>
      </c>
      <c r="DP146" s="34" t="s">
        <v>2476</v>
      </c>
      <c r="DQ146" s="34" t="s">
        <v>2476</v>
      </c>
      <c r="DR146" s="34" t="s">
        <v>2476</v>
      </c>
      <c r="DS146" s="34" t="s">
        <v>2476</v>
      </c>
      <c r="DT146" s="34" t="s">
        <v>2476</v>
      </c>
      <c r="DU146" s="34" t="s">
        <v>2476</v>
      </c>
      <c r="DV146" s="34" t="s">
        <v>2476</v>
      </c>
      <c r="DW146" s="34" t="s">
        <v>2476</v>
      </c>
      <c r="DX146" s="34" t="s">
        <v>2476</v>
      </c>
      <c r="DY146" s="34" t="s">
        <v>2476</v>
      </c>
      <c r="DZ146" s="34" t="s">
        <v>2476</v>
      </c>
      <c r="EA146" s="34" t="s">
        <v>2476</v>
      </c>
      <c r="EB146" s="34" t="s">
        <v>2476</v>
      </c>
      <c r="EC146" s="34" t="s">
        <v>2476</v>
      </c>
      <c r="ED146" s="34" t="s">
        <v>2476</v>
      </c>
      <c r="EE146" s="34" t="s">
        <v>2476</v>
      </c>
      <c r="EF146" s="34" t="s">
        <v>2476</v>
      </c>
      <c r="EG146" s="34" t="s">
        <v>2476</v>
      </c>
      <c r="EH146" s="34" t="s">
        <v>2476</v>
      </c>
      <c r="EI146" s="34" t="s">
        <v>2476</v>
      </c>
      <c r="EJ146" s="34" t="s">
        <v>2476</v>
      </c>
      <c r="EK146" s="34" t="s">
        <v>2476</v>
      </c>
      <c r="EL146" s="34" t="s">
        <v>2476</v>
      </c>
      <c r="EM146" s="34" t="s">
        <v>2476</v>
      </c>
      <c r="EN146" s="34" t="s">
        <v>2476</v>
      </c>
      <c r="EO146" s="34" t="s">
        <v>2476</v>
      </c>
      <c r="EP146" s="34" t="s">
        <v>2476</v>
      </c>
      <c r="EQ146" s="34" t="s">
        <v>2476</v>
      </c>
      <c r="ER146" s="37" t="s">
        <v>2476</v>
      </c>
      <c r="ES146" s="26" t="s">
        <v>2477</v>
      </c>
    </row>
    <row r="147" spans="3:149" s="2" customFormat="1" ht="21.75" customHeight="1" x14ac:dyDescent="0.25">
      <c r="C147" s="33" t="s">
        <v>2476</v>
      </c>
      <c r="D147" s="34" t="s">
        <v>2476</v>
      </c>
      <c r="E147" s="34" t="s">
        <v>2476</v>
      </c>
      <c r="F147" s="34" t="s">
        <v>2476</v>
      </c>
      <c r="G147" s="34" t="s">
        <v>2476</v>
      </c>
      <c r="H147" s="34" t="s">
        <v>2476</v>
      </c>
      <c r="I147" s="34" t="s">
        <v>2476</v>
      </c>
      <c r="J147" s="34" t="s">
        <v>2476</v>
      </c>
      <c r="K147" s="34" t="s">
        <v>2476</v>
      </c>
      <c r="L147" s="34" t="s">
        <v>2476</v>
      </c>
      <c r="M147" s="34" t="s">
        <v>2476</v>
      </c>
      <c r="N147" s="34" t="s">
        <v>2476</v>
      </c>
      <c r="O147" s="34" t="s">
        <v>2476</v>
      </c>
      <c r="P147" s="34" t="s">
        <v>2476</v>
      </c>
      <c r="Q147" s="34" t="s">
        <v>2476</v>
      </c>
      <c r="R147" s="34" t="s">
        <v>2476</v>
      </c>
      <c r="S147" s="34" t="s">
        <v>2476</v>
      </c>
      <c r="T147" s="34" t="s">
        <v>2476</v>
      </c>
      <c r="U147" s="34" t="s">
        <v>2476</v>
      </c>
      <c r="V147" s="34" t="s">
        <v>2476</v>
      </c>
      <c r="W147" s="34" t="s">
        <v>2476</v>
      </c>
      <c r="X147" s="34" t="s">
        <v>2476</v>
      </c>
      <c r="Y147" s="34" t="s">
        <v>2476</v>
      </c>
      <c r="Z147" s="34" t="s">
        <v>2476</v>
      </c>
      <c r="AA147" s="34" t="s">
        <v>2476</v>
      </c>
      <c r="AB147" s="34" t="s">
        <v>2476</v>
      </c>
      <c r="AC147" s="34" t="s">
        <v>2476</v>
      </c>
      <c r="AD147" s="34" t="s">
        <v>2476</v>
      </c>
      <c r="AE147" s="34" t="s">
        <v>2476</v>
      </c>
      <c r="AF147" s="34" t="s">
        <v>2476</v>
      </c>
      <c r="AG147" s="34" t="s">
        <v>2476</v>
      </c>
      <c r="AH147" s="34" t="s">
        <v>2476</v>
      </c>
      <c r="AI147" s="34" t="s">
        <v>2476</v>
      </c>
      <c r="AJ147" s="34" t="s">
        <v>2476</v>
      </c>
      <c r="AK147" s="34" t="s">
        <v>2476</v>
      </c>
      <c r="AL147" s="34" t="s">
        <v>2476</v>
      </c>
      <c r="AM147" s="34" t="s">
        <v>2476</v>
      </c>
      <c r="AN147" s="34" t="s">
        <v>2476</v>
      </c>
      <c r="AO147" s="34" t="s">
        <v>2476</v>
      </c>
      <c r="AP147" s="34" t="s">
        <v>2476</v>
      </c>
      <c r="AQ147" s="34" t="s">
        <v>2476</v>
      </c>
      <c r="AR147" s="34" t="s">
        <v>2476</v>
      </c>
      <c r="AS147" s="34" t="s">
        <v>2476</v>
      </c>
      <c r="AT147" s="34" t="s">
        <v>2476</v>
      </c>
      <c r="AU147" s="34" t="s">
        <v>2476</v>
      </c>
      <c r="AV147" s="34" t="s">
        <v>2476</v>
      </c>
      <c r="AW147" s="34" t="s">
        <v>2476</v>
      </c>
      <c r="AX147" s="34" t="s">
        <v>2476</v>
      </c>
      <c r="AY147" s="34" t="s">
        <v>2476</v>
      </c>
      <c r="AZ147" s="34" t="s">
        <v>2476</v>
      </c>
      <c r="BA147" s="34" t="s">
        <v>2476</v>
      </c>
      <c r="BB147" s="34" t="s">
        <v>2476</v>
      </c>
      <c r="BC147" s="34" t="s">
        <v>2476</v>
      </c>
      <c r="BD147" s="34" t="s">
        <v>2476</v>
      </c>
      <c r="BE147" s="34" t="s">
        <v>2476</v>
      </c>
      <c r="BF147" s="34" t="s">
        <v>2476</v>
      </c>
      <c r="BG147" s="34" t="s">
        <v>2476</v>
      </c>
      <c r="BH147" s="34" t="s">
        <v>2476</v>
      </c>
      <c r="BI147" s="34" t="s">
        <v>2476</v>
      </c>
      <c r="BJ147" s="34" t="s">
        <v>2476</v>
      </c>
      <c r="BK147" s="34" t="s">
        <v>2476</v>
      </c>
      <c r="BL147" s="34" t="s">
        <v>2476</v>
      </c>
      <c r="BM147" s="34" t="s">
        <v>2476</v>
      </c>
      <c r="BN147" s="34" t="s">
        <v>2476</v>
      </c>
      <c r="BO147" s="34" t="s">
        <v>2476</v>
      </c>
      <c r="BP147" s="34" t="s">
        <v>2476</v>
      </c>
      <c r="BQ147" s="34" t="s">
        <v>2476</v>
      </c>
      <c r="BR147" s="34" t="s">
        <v>2476</v>
      </c>
      <c r="BS147" s="34" t="s">
        <v>2476</v>
      </c>
      <c r="BT147" s="34" t="s">
        <v>2476</v>
      </c>
      <c r="BU147" s="34" t="s">
        <v>2476</v>
      </c>
      <c r="BV147" s="34" t="s">
        <v>2476</v>
      </c>
      <c r="BW147" s="34" t="s">
        <v>2476</v>
      </c>
      <c r="BX147" s="34" t="s">
        <v>2476</v>
      </c>
      <c r="BY147" s="34" t="s">
        <v>2476</v>
      </c>
      <c r="BZ147" s="34" t="s">
        <v>2476</v>
      </c>
      <c r="CA147" s="34" t="s">
        <v>2476</v>
      </c>
      <c r="CB147" s="34" t="s">
        <v>2476</v>
      </c>
      <c r="CC147" s="34" t="s">
        <v>2476</v>
      </c>
      <c r="CD147" s="34" t="s">
        <v>2476</v>
      </c>
      <c r="CE147" s="34" t="s">
        <v>2476</v>
      </c>
      <c r="CF147" s="34" t="s">
        <v>2476</v>
      </c>
      <c r="CG147" s="34" t="s">
        <v>2476</v>
      </c>
      <c r="CH147" s="34" t="s">
        <v>2476</v>
      </c>
      <c r="CI147" s="34" t="s">
        <v>2476</v>
      </c>
      <c r="CJ147" s="34" t="s">
        <v>2476</v>
      </c>
      <c r="CK147" s="34" t="s">
        <v>2476</v>
      </c>
      <c r="CL147" s="34" t="s">
        <v>2476</v>
      </c>
      <c r="CM147" s="34" t="s">
        <v>2476</v>
      </c>
      <c r="CN147" s="34" t="s">
        <v>2476</v>
      </c>
      <c r="CO147" s="34" t="s">
        <v>2476</v>
      </c>
      <c r="CP147" s="34" t="s">
        <v>2476</v>
      </c>
      <c r="CQ147" s="34" t="s">
        <v>2476</v>
      </c>
      <c r="CR147" s="34" t="s">
        <v>2476</v>
      </c>
      <c r="CS147" s="34" t="s">
        <v>2476</v>
      </c>
      <c r="CT147" s="34" t="s">
        <v>2476</v>
      </c>
      <c r="CU147" s="34" t="s">
        <v>2476</v>
      </c>
      <c r="CV147" s="34" t="s">
        <v>2476</v>
      </c>
      <c r="CW147" s="34" t="s">
        <v>2476</v>
      </c>
      <c r="CX147" s="34" t="s">
        <v>2476</v>
      </c>
      <c r="CY147" s="34" t="s">
        <v>2476</v>
      </c>
      <c r="CZ147" s="34" t="s">
        <v>2476</v>
      </c>
      <c r="DA147" s="34" t="s">
        <v>2476</v>
      </c>
      <c r="DB147" s="34" t="s">
        <v>2476</v>
      </c>
      <c r="DC147" s="34" t="s">
        <v>2476</v>
      </c>
      <c r="DD147" s="34" t="s">
        <v>2476</v>
      </c>
      <c r="DE147" s="34" t="s">
        <v>2476</v>
      </c>
      <c r="DF147" s="34" t="s">
        <v>2476</v>
      </c>
      <c r="DG147" s="34" t="s">
        <v>2476</v>
      </c>
      <c r="DH147" s="34" t="s">
        <v>2476</v>
      </c>
      <c r="DI147" s="34" t="s">
        <v>2476</v>
      </c>
      <c r="DJ147" s="34" t="s">
        <v>2476</v>
      </c>
      <c r="DK147" s="34" t="s">
        <v>2476</v>
      </c>
      <c r="DL147" s="34" t="s">
        <v>2476</v>
      </c>
      <c r="DM147" s="34" t="s">
        <v>2476</v>
      </c>
      <c r="DN147" s="34" t="s">
        <v>2476</v>
      </c>
      <c r="DO147" s="34" t="s">
        <v>2476</v>
      </c>
      <c r="DP147" s="34" t="s">
        <v>2476</v>
      </c>
      <c r="DQ147" s="34" t="s">
        <v>2476</v>
      </c>
      <c r="DR147" s="34" t="s">
        <v>2476</v>
      </c>
      <c r="DS147" s="34" t="s">
        <v>2476</v>
      </c>
      <c r="DT147" s="34" t="s">
        <v>2476</v>
      </c>
      <c r="DU147" s="34" t="s">
        <v>2476</v>
      </c>
      <c r="DV147" s="34" t="s">
        <v>2476</v>
      </c>
      <c r="DW147" s="34" t="s">
        <v>2476</v>
      </c>
      <c r="DX147" s="34" t="s">
        <v>2476</v>
      </c>
      <c r="DY147" s="34" t="s">
        <v>2476</v>
      </c>
      <c r="DZ147" s="34" t="s">
        <v>2476</v>
      </c>
      <c r="EA147" s="34" t="s">
        <v>2476</v>
      </c>
      <c r="EB147" s="34" t="s">
        <v>2476</v>
      </c>
      <c r="EC147" s="34" t="s">
        <v>2476</v>
      </c>
      <c r="ED147" s="34" t="s">
        <v>2476</v>
      </c>
      <c r="EE147" s="34" t="s">
        <v>2476</v>
      </c>
      <c r="EF147" s="34" t="s">
        <v>2476</v>
      </c>
      <c r="EG147" s="34" t="s">
        <v>2476</v>
      </c>
      <c r="EH147" s="34" t="s">
        <v>2476</v>
      </c>
      <c r="EI147" s="34" t="s">
        <v>2476</v>
      </c>
      <c r="EJ147" s="34" t="s">
        <v>2476</v>
      </c>
      <c r="EK147" s="34" t="s">
        <v>2476</v>
      </c>
      <c r="EL147" s="34" t="s">
        <v>2476</v>
      </c>
      <c r="EM147" s="34" t="s">
        <v>2476</v>
      </c>
      <c r="EN147" s="34" t="s">
        <v>2476</v>
      </c>
      <c r="EO147" s="34" t="s">
        <v>2476</v>
      </c>
      <c r="EP147" s="34" t="s">
        <v>2476</v>
      </c>
      <c r="EQ147" s="34" t="s">
        <v>2476</v>
      </c>
      <c r="ER147" s="37" t="s">
        <v>2476</v>
      </c>
      <c r="ES147" s="26" t="s">
        <v>2477</v>
      </c>
    </row>
    <row r="148" spans="3:149" s="2" customFormat="1" ht="21.75" customHeight="1" x14ac:dyDescent="0.25">
      <c r="C148" s="33" t="s">
        <v>2476</v>
      </c>
      <c r="D148" s="34" t="s">
        <v>2476</v>
      </c>
      <c r="E148" s="34" t="s">
        <v>2476</v>
      </c>
      <c r="F148" s="34" t="s">
        <v>2476</v>
      </c>
      <c r="G148" s="34" t="s">
        <v>2476</v>
      </c>
      <c r="H148" s="34" t="s">
        <v>2476</v>
      </c>
      <c r="I148" s="34" t="s">
        <v>2476</v>
      </c>
      <c r="J148" s="34" t="s">
        <v>2476</v>
      </c>
      <c r="K148" s="34" t="s">
        <v>2476</v>
      </c>
      <c r="L148" s="34" t="s">
        <v>2476</v>
      </c>
      <c r="M148" s="34" t="s">
        <v>2476</v>
      </c>
      <c r="N148" s="34" t="s">
        <v>2476</v>
      </c>
      <c r="O148" s="34" t="s">
        <v>2476</v>
      </c>
      <c r="P148" s="34" t="s">
        <v>2476</v>
      </c>
      <c r="Q148" s="34" t="s">
        <v>2476</v>
      </c>
      <c r="R148" s="34" t="s">
        <v>2476</v>
      </c>
      <c r="S148" s="34" t="s">
        <v>2476</v>
      </c>
      <c r="T148" s="34" t="s">
        <v>2476</v>
      </c>
      <c r="U148" s="34" t="s">
        <v>2476</v>
      </c>
      <c r="V148" s="34" t="s">
        <v>2476</v>
      </c>
      <c r="W148" s="34" t="s">
        <v>2476</v>
      </c>
      <c r="X148" s="34" t="s">
        <v>2476</v>
      </c>
      <c r="Y148" s="34" t="s">
        <v>2476</v>
      </c>
      <c r="Z148" s="34" t="s">
        <v>2476</v>
      </c>
      <c r="AA148" s="34" t="s">
        <v>2476</v>
      </c>
      <c r="AB148" s="34" t="s">
        <v>2476</v>
      </c>
      <c r="AC148" s="34" t="s">
        <v>2476</v>
      </c>
      <c r="AD148" s="34" t="s">
        <v>2476</v>
      </c>
      <c r="AE148" s="34" t="s">
        <v>2476</v>
      </c>
      <c r="AF148" s="34" t="s">
        <v>2476</v>
      </c>
      <c r="AG148" s="34" t="s">
        <v>2476</v>
      </c>
      <c r="AH148" s="34" t="s">
        <v>2476</v>
      </c>
      <c r="AI148" s="34" t="s">
        <v>2476</v>
      </c>
      <c r="AJ148" s="34" t="s">
        <v>2476</v>
      </c>
      <c r="AK148" s="34" t="s">
        <v>2476</v>
      </c>
      <c r="AL148" s="34" t="s">
        <v>2476</v>
      </c>
      <c r="AM148" s="34" t="s">
        <v>2476</v>
      </c>
      <c r="AN148" s="34" t="s">
        <v>2476</v>
      </c>
      <c r="AO148" s="34" t="s">
        <v>2476</v>
      </c>
      <c r="AP148" s="34" t="s">
        <v>2476</v>
      </c>
      <c r="AQ148" s="34" t="s">
        <v>2476</v>
      </c>
      <c r="AR148" s="34" t="s">
        <v>2476</v>
      </c>
      <c r="AS148" s="34" t="s">
        <v>2476</v>
      </c>
      <c r="AT148" s="34" t="s">
        <v>2476</v>
      </c>
      <c r="AU148" s="34" t="s">
        <v>2476</v>
      </c>
      <c r="AV148" s="34" t="s">
        <v>2476</v>
      </c>
      <c r="AW148" s="34" t="s">
        <v>2476</v>
      </c>
      <c r="AX148" s="34" t="s">
        <v>2476</v>
      </c>
      <c r="AY148" s="34" t="s">
        <v>2476</v>
      </c>
      <c r="AZ148" s="34" t="s">
        <v>2476</v>
      </c>
      <c r="BA148" s="34" t="s">
        <v>2476</v>
      </c>
      <c r="BB148" s="34" t="s">
        <v>2476</v>
      </c>
      <c r="BC148" s="34" t="s">
        <v>2476</v>
      </c>
      <c r="BD148" s="34" t="s">
        <v>2476</v>
      </c>
      <c r="BE148" s="34" t="s">
        <v>2476</v>
      </c>
      <c r="BF148" s="34" t="s">
        <v>2476</v>
      </c>
      <c r="BG148" s="34" t="s">
        <v>2476</v>
      </c>
      <c r="BH148" s="34" t="s">
        <v>2476</v>
      </c>
      <c r="BI148" s="34" t="s">
        <v>2476</v>
      </c>
      <c r="BJ148" s="34" t="s">
        <v>2476</v>
      </c>
      <c r="BK148" s="34" t="s">
        <v>2476</v>
      </c>
      <c r="BL148" s="34" t="s">
        <v>2476</v>
      </c>
      <c r="BM148" s="34" t="s">
        <v>2476</v>
      </c>
      <c r="BN148" s="34" t="s">
        <v>2476</v>
      </c>
      <c r="BO148" s="34" t="s">
        <v>2476</v>
      </c>
      <c r="BP148" s="34" t="s">
        <v>2476</v>
      </c>
      <c r="BQ148" s="34" t="s">
        <v>2476</v>
      </c>
      <c r="BR148" s="34" t="s">
        <v>2476</v>
      </c>
      <c r="BS148" s="34" t="s">
        <v>2476</v>
      </c>
      <c r="BT148" s="34" t="s">
        <v>2476</v>
      </c>
      <c r="BU148" s="34" t="s">
        <v>2476</v>
      </c>
      <c r="BV148" s="34" t="s">
        <v>2476</v>
      </c>
      <c r="BW148" s="34" t="s">
        <v>2476</v>
      </c>
      <c r="BX148" s="34" t="s">
        <v>2476</v>
      </c>
      <c r="BY148" s="34" t="s">
        <v>2476</v>
      </c>
      <c r="BZ148" s="34" t="s">
        <v>2476</v>
      </c>
      <c r="CA148" s="34" t="s">
        <v>2476</v>
      </c>
      <c r="CB148" s="34" t="s">
        <v>2476</v>
      </c>
      <c r="CC148" s="34" t="s">
        <v>2476</v>
      </c>
      <c r="CD148" s="34" t="s">
        <v>2476</v>
      </c>
      <c r="CE148" s="34" t="s">
        <v>2476</v>
      </c>
      <c r="CF148" s="34" t="s">
        <v>2476</v>
      </c>
      <c r="CG148" s="34" t="s">
        <v>2476</v>
      </c>
      <c r="CH148" s="34" t="s">
        <v>2476</v>
      </c>
      <c r="CI148" s="34" t="s">
        <v>2476</v>
      </c>
      <c r="CJ148" s="34" t="s">
        <v>2476</v>
      </c>
      <c r="CK148" s="34" t="s">
        <v>2476</v>
      </c>
      <c r="CL148" s="34" t="s">
        <v>2476</v>
      </c>
      <c r="CM148" s="34" t="s">
        <v>2476</v>
      </c>
      <c r="CN148" s="34" t="s">
        <v>2476</v>
      </c>
      <c r="CO148" s="34" t="s">
        <v>2476</v>
      </c>
      <c r="CP148" s="34" t="s">
        <v>2476</v>
      </c>
      <c r="CQ148" s="34" t="s">
        <v>2476</v>
      </c>
      <c r="CR148" s="34" t="s">
        <v>2476</v>
      </c>
      <c r="CS148" s="34" t="s">
        <v>2476</v>
      </c>
      <c r="CT148" s="34" t="s">
        <v>2476</v>
      </c>
      <c r="CU148" s="34" t="s">
        <v>2476</v>
      </c>
      <c r="CV148" s="34" t="s">
        <v>2476</v>
      </c>
      <c r="CW148" s="34" t="s">
        <v>2476</v>
      </c>
      <c r="CX148" s="34" t="s">
        <v>2476</v>
      </c>
      <c r="CY148" s="34" t="s">
        <v>2476</v>
      </c>
      <c r="CZ148" s="34" t="s">
        <v>2476</v>
      </c>
      <c r="DA148" s="34" t="s">
        <v>2476</v>
      </c>
      <c r="DB148" s="34" t="s">
        <v>2476</v>
      </c>
      <c r="DC148" s="34" t="s">
        <v>2476</v>
      </c>
      <c r="DD148" s="34" t="s">
        <v>2476</v>
      </c>
      <c r="DE148" s="34" t="s">
        <v>2476</v>
      </c>
      <c r="DF148" s="34" t="s">
        <v>2476</v>
      </c>
      <c r="DG148" s="34" t="s">
        <v>2476</v>
      </c>
      <c r="DH148" s="34" t="s">
        <v>2476</v>
      </c>
      <c r="DI148" s="34" t="s">
        <v>2476</v>
      </c>
      <c r="DJ148" s="34" t="s">
        <v>2476</v>
      </c>
      <c r="DK148" s="34" t="s">
        <v>2476</v>
      </c>
      <c r="DL148" s="34" t="s">
        <v>2476</v>
      </c>
      <c r="DM148" s="34" t="s">
        <v>2476</v>
      </c>
      <c r="DN148" s="34" t="s">
        <v>2476</v>
      </c>
      <c r="DO148" s="34" t="s">
        <v>2476</v>
      </c>
      <c r="DP148" s="34" t="s">
        <v>2476</v>
      </c>
      <c r="DQ148" s="34" t="s">
        <v>2476</v>
      </c>
      <c r="DR148" s="34" t="s">
        <v>2476</v>
      </c>
      <c r="DS148" s="34" t="s">
        <v>2476</v>
      </c>
      <c r="DT148" s="34" t="s">
        <v>2476</v>
      </c>
      <c r="DU148" s="34" t="s">
        <v>2476</v>
      </c>
      <c r="DV148" s="34" t="s">
        <v>2476</v>
      </c>
      <c r="DW148" s="34" t="s">
        <v>2476</v>
      </c>
      <c r="DX148" s="34" t="s">
        <v>2476</v>
      </c>
      <c r="DY148" s="34" t="s">
        <v>2476</v>
      </c>
      <c r="DZ148" s="34" t="s">
        <v>2476</v>
      </c>
      <c r="EA148" s="34" t="s">
        <v>2476</v>
      </c>
      <c r="EB148" s="34" t="s">
        <v>2476</v>
      </c>
      <c r="EC148" s="34" t="s">
        <v>2476</v>
      </c>
      <c r="ED148" s="34" t="s">
        <v>2476</v>
      </c>
      <c r="EE148" s="34" t="s">
        <v>2476</v>
      </c>
      <c r="EF148" s="34" t="s">
        <v>2476</v>
      </c>
      <c r="EG148" s="34" t="s">
        <v>2476</v>
      </c>
      <c r="EH148" s="34" t="s">
        <v>2476</v>
      </c>
      <c r="EI148" s="34" t="s">
        <v>2476</v>
      </c>
      <c r="EJ148" s="34" t="s">
        <v>2476</v>
      </c>
      <c r="EK148" s="34" t="s">
        <v>2476</v>
      </c>
      <c r="EL148" s="34" t="s">
        <v>2476</v>
      </c>
      <c r="EM148" s="34" t="s">
        <v>2476</v>
      </c>
      <c r="EN148" s="34" t="s">
        <v>2476</v>
      </c>
      <c r="EO148" s="34" t="s">
        <v>2476</v>
      </c>
      <c r="EP148" s="34" t="s">
        <v>2476</v>
      </c>
      <c r="EQ148" s="34" t="s">
        <v>2476</v>
      </c>
      <c r="ER148" s="37" t="s">
        <v>2476</v>
      </c>
      <c r="ES148" s="26" t="s">
        <v>2477</v>
      </c>
    </row>
    <row r="149" spans="3:149" s="2" customFormat="1" ht="21.75" customHeight="1" x14ac:dyDescent="0.25">
      <c r="C149" s="33" t="s">
        <v>2476</v>
      </c>
      <c r="D149" s="34" t="s">
        <v>2476</v>
      </c>
      <c r="E149" s="34" t="s">
        <v>2476</v>
      </c>
      <c r="F149" s="34" t="s">
        <v>2476</v>
      </c>
      <c r="G149" s="34" t="s">
        <v>2476</v>
      </c>
      <c r="H149" s="34" t="s">
        <v>2476</v>
      </c>
      <c r="I149" s="34" t="s">
        <v>2476</v>
      </c>
      <c r="J149" s="34" t="s">
        <v>2476</v>
      </c>
      <c r="K149" s="34" t="s">
        <v>2476</v>
      </c>
      <c r="L149" s="34" t="s">
        <v>2476</v>
      </c>
      <c r="M149" s="34" t="s">
        <v>2476</v>
      </c>
      <c r="N149" s="34" t="s">
        <v>2476</v>
      </c>
      <c r="O149" s="34" t="s">
        <v>2476</v>
      </c>
      <c r="P149" s="34" t="s">
        <v>2476</v>
      </c>
      <c r="Q149" s="34" t="s">
        <v>2476</v>
      </c>
      <c r="R149" s="34" t="s">
        <v>2476</v>
      </c>
      <c r="S149" s="34" t="s">
        <v>2476</v>
      </c>
      <c r="T149" s="34" t="s">
        <v>2476</v>
      </c>
      <c r="U149" s="34" t="s">
        <v>2476</v>
      </c>
      <c r="V149" s="34" t="s">
        <v>2476</v>
      </c>
      <c r="W149" s="34" t="s">
        <v>2476</v>
      </c>
      <c r="X149" s="34" t="s">
        <v>2476</v>
      </c>
      <c r="Y149" s="34" t="s">
        <v>2476</v>
      </c>
      <c r="Z149" s="34" t="s">
        <v>2476</v>
      </c>
      <c r="AA149" s="34" t="s">
        <v>2476</v>
      </c>
      <c r="AB149" s="34" t="s">
        <v>2476</v>
      </c>
      <c r="AC149" s="34" t="s">
        <v>2476</v>
      </c>
      <c r="AD149" s="34" t="s">
        <v>2476</v>
      </c>
      <c r="AE149" s="34" t="s">
        <v>2476</v>
      </c>
      <c r="AF149" s="34" t="s">
        <v>2476</v>
      </c>
      <c r="AG149" s="34" t="s">
        <v>2476</v>
      </c>
      <c r="AH149" s="34" t="s">
        <v>2476</v>
      </c>
      <c r="AI149" s="34" t="s">
        <v>2476</v>
      </c>
      <c r="AJ149" s="34" t="s">
        <v>2476</v>
      </c>
      <c r="AK149" s="34" t="s">
        <v>2476</v>
      </c>
      <c r="AL149" s="34" t="s">
        <v>2476</v>
      </c>
      <c r="AM149" s="34" t="s">
        <v>2476</v>
      </c>
      <c r="AN149" s="34" t="s">
        <v>2476</v>
      </c>
      <c r="AO149" s="34" t="s">
        <v>2476</v>
      </c>
      <c r="AP149" s="34" t="s">
        <v>2476</v>
      </c>
      <c r="AQ149" s="34" t="s">
        <v>2476</v>
      </c>
      <c r="AR149" s="34" t="s">
        <v>2476</v>
      </c>
      <c r="AS149" s="34" t="s">
        <v>2476</v>
      </c>
      <c r="AT149" s="34" t="s">
        <v>2476</v>
      </c>
      <c r="AU149" s="34" t="s">
        <v>2476</v>
      </c>
      <c r="AV149" s="34" t="s">
        <v>2476</v>
      </c>
      <c r="AW149" s="34" t="s">
        <v>2476</v>
      </c>
      <c r="AX149" s="34" t="s">
        <v>2476</v>
      </c>
      <c r="AY149" s="34" t="s">
        <v>2476</v>
      </c>
      <c r="AZ149" s="34" t="s">
        <v>2476</v>
      </c>
      <c r="BA149" s="34" t="s">
        <v>2476</v>
      </c>
      <c r="BB149" s="34" t="s">
        <v>2476</v>
      </c>
      <c r="BC149" s="34" t="s">
        <v>2476</v>
      </c>
      <c r="BD149" s="34" t="s">
        <v>2476</v>
      </c>
      <c r="BE149" s="34" t="s">
        <v>2476</v>
      </c>
      <c r="BF149" s="34" t="s">
        <v>2476</v>
      </c>
      <c r="BG149" s="34" t="s">
        <v>2476</v>
      </c>
      <c r="BH149" s="34" t="s">
        <v>2476</v>
      </c>
      <c r="BI149" s="34" t="s">
        <v>2476</v>
      </c>
      <c r="BJ149" s="34" t="s">
        <v>2476</v>
      </c>
      <c r="BK149" s="34" t="s">
        <v>2476</v>
      </c>
      <c r="BL149" s="34" t="s">
        <v>2476</v>
      </c>
      <c r="BM149" s="34" t="s">
        <v>2476</v>
      </c>
      <c r="BN149" s="34" t="s">
        <v>2476</v>
      </c>
      <c r="BO149" s="34" t="s">
        <v>2476</v>
      </c>
      <c r="BP149" s="34" t="s">
        <v>2476</v>
      </c>
      <c r="BQ149" s="34" t="s">
        <v>2476</v>
      </c>
      <c r="BR149" s="34" t="s">
        <v>2476</v>
      </c>
      <c r="BS149" s="34" t="s">
        <v>2476</v>
      </c>
      <c r="BT149" s="34" t="s">
        <v>2476</v>
      </c>
      <c r="BU149" s="34" t="s">
        <v>2476</v>
      </c>
      <c r="BV149" s="34" t="s">
        <v>2476</v>
      </c>
      <c r="BW149" s="34" t="s">
        <v>2476</v>
      </c>
      <c r="BX149" s="34" t="s">
        <v>2476</v>
      </c>
      <c r="BY149" s="34" t="s">
        <v>2476</v>
      </c>
      <c r="BZ149" s="34" t="s">
        <v>2476</v>
      </c>
      <c r="CA149" s="34" t="s">
        <v>2476</v>
      </c>
      <c r="CB149" s="34" t="s">
        <v>2476</v>
      </c>
      <c r="CC149" s="34" t="s">
        <v>2476</v>
      </c>
      <c r="CD149" s="34" t="s">
        <v>2476</v>
      </c>
      <c r="CE149" s="34" t="s">
        <v>2476</v>
      </c>
      <c r="CF149" s="34" t="s">
        <v>2476</v>
      </c>
      <c r="CG149" s="34" t="s">
        <v>2476</v>
      </c>
      <c r="CH149" s="34" t="s">
        <v>2476</v>
      </c>
      <c r="CI149" s="34" t="s">
        <v>2476</v>
      </c>
      <c r="CJ149" s="34" t="s">
        <v>2476</v>
      </c>
      <c r="CK149" s="34" t="s">
        <v>2476</v>
      </c>
      <c r="CL149" s="34" t="s">
        <v>2476</v>
      </c>
      <c r="CM149" s="34" t="s">
        <v>2476</v>
      </c>
      <c r="CN149" s="34" t="s">
        <v>2476</v>
      </c>
      <c r="CO149" s="34" t="s">
        <v>2476</v>
      </c>
      <c r="CP149" s="34" t="s">
        <v>2476</v>
      </c>
      <c r="CQ149" s="34" t="s">
        <v>2476</v>
      </c>
      <c r="CR149" s="34" t="s">
        <v>2476</v>
      </c>
      <c r="CS149" s="34" t="s">
        <v>2476</v>
      </c>
      <c r="CT149" s="34" t="s">
        <v>2476</v>
      </c>
      <c r="CU149" s="34" t="s">
        <v>2476</v>
      </c>
      <c r="CV149" s="34" t="s">
        <v>2476</v>
      </c>
      <c r="CW149" s="34" t="s">
        <v>2476</v>
      </c>
      <c r="CX149" s="34" t="s">
        <v>2476</v>
      </c>
      <c r="CY149" s="34" t="s">
        <v>2476</v>
      </c>
      <c r="CZ149" s="34" t="s">
        <v>2476</v>
      </c>
      <c r="DA149" s="34" t="s">
        <v>2476</v>
      </c>
      <c r="DB149" s="34" t="s">
        <v>2476</v>
      </c>
      <c r="DC149" s="34" t="s">
        <v>2476</v>
      </c>
      <c r="DD149" s="34" t="s">
        <v>2476</v>
      </c>
      <c r="DE149" s="34" t="s">
        <v>2476</v>
      </c>
      <c r="DF149" s="34" t="s">
        <v>2476</v>
      </c>
      <c r="DG149" s="34" t="s">
        <v>2476</v>
      </c>
      <c r="DH149" s="34" t="s">
        <v>2476</v>
      </c>
      <c r="DI149" s="34" t="s">
        <v>2476</v>
      </c>
      <c r="DJ149" s="34" t="s">
        <v>2476</v>
      </c>
      <c r="DK149" s="34" t="s">
        <v>2476</v>
      </c>
      <c r="DL149" s="34" t="s">
        <v>2476</v>
      </c>
      <c r="DM149" s="34" t="s">
        <v>2476</v>
      </c>
      <c r="DN149" s="34" t="s">
        <v>2476</v>
      </c>
      <c r="DO149" s="34" t="s">
        <v>2476</v>
      </c>
      <c r="DP149" s="34" t="s">
        <v>2476</v>
      </c>
      <c r="DQ149" s="34" t="s">
        <v>2476</v>
      </c>
      <c r="DR149" s="34" t="s">
        <v>2476</v>
      </c>
      <c r="DS149" s="34" t="s">
        <v>2476</v>
      </c>
      <c r="DT149" s="34" t="s">
        <v>2476</v>
      </c>
      <c r="DU149" s="34" t="s">
        <v>2476</v>
      </c>
      <c r="DV149" s="34" t="s">
        <v>2476</v>
      </c>
      <c r="DW149" s="34" t="s">
        <v>2476</v>
      </c>
      <c r="DX149" s="34" t="s">
        <v>2476</v>
      </c>
      <c r="DY149" s="34" t="s">
        <v>2476</v>
      </c>
      <c r="DZ149" s="34" t="s">
        <v>2476</v>
      </c>
      <c r="EA149" s="34" t="s">
        <v>2476</v>
      </c>
      <c r="EB149" s="34" t="s">
        <v>2476</v>
      </c>
      <c r="EC149" s="34" t="s">
        <v>2476</v>
      </c>
      <c r="ED149" s="34" t="s">
        <v>2476</v>
      </c>
      <c r="EE149" s="34" t="s">
        <v>2476</v>
      </c>
      <c r="EF149" s="34" t="s">
        <v>2476</v>
      </c>
      <c r="EG149" s="34" t="s">
        <v>2476</v>
      </c>
      <c r="EH149" s="34" t="s">
        <v>2476</v>
      </c>
      <c r="EI149" s="34" t="s">
        <v>2476</v>
      </c>
      <c r="EJ149" s="34" t="s">
        <v>2476</v>
      </c>
      <c r="EK149" s="34" t="s">
        <v>2476</v>
      </c>
      <c r="EL149" s="34" t="s">
        <v>2476</v>
      </c>
      <c r="EM149" s="34" t="s">
        <v>2476</v>
      </c>
      <c r="EN149" s="34" t="s">
        <v>2476</v>
      </c>
      <c r="EO149" s="34" t="s">
        <v>2476</v>
      </c>
      <c r="EP149" s="34" t="s">
        <v>2476</v>
      </c>
      <c r="EQ149" s="34" t="s">
        <v>2476</v>
      </c>
      <c r="ER149" s="37" t="s">
        <v>2476</v>
      </c>
      <c r="ES149" s="26" t="s">
        <v>2477</v>
      </c>
    </row>
    <row r="150" spans="3:149" s="2" customFormat="1" ht="21.75" customHeight="1" x14ac:dyDescent="0.25">
      <c r="C150" s="33" t="s">
        <v>2476</v>
      </c>
      <c r="D150" s="34" t="s">
        <v>2476</v>
      </c>
      <c r="E150" s="34" t="s">
        <v>2476</v>
      </c>
      <c r="F150" s="34" t="s">
        <v>2476</v>
      </c>
      <c r="G150" s="34" t="s">
        <v>2476</v>
      </c>
      <c r="H150" s="34" t="s">
        <v>2476</v>
      </c>
      <c r="I150" s="34" t="s">
        <v>2476</v>
      </c>
      <c r="J150" s="34" t="s">
        <v>2476</v>
      </c>
      <c r="K150" s="34" t="s">
        <v>2476</v>
      </c>
      <c r="L150" s="34" t="s">
        <v>2476</v>
      </c>
      <c r="M150" s="34" t="s">
        <v>2476</v>
      </c>
      <c r="N150" s="34" t="s">
        <v>2476</v>
      </c>
      <c r="O150" s="34" t="s">
        <v>2476</v>
      </c>
      <c r="P150" s="34" t="s">
        <v>2476</v>
      </c>
      <c r="Q150" s="34" t="s">
        <v>2476</v>
      </c>
      <c r="R150" s="34" t="s">
        <v>2476</v>
      </c>
      <c r="S150" s="34" t="s">
        <v>2476</v>
      </c>
      <c r="T150" s="34" t="s">
        <v>2476</v>
      </c>
      <c r="U150" s="34" t="s">
        <v>2476</v>
      </c>
      <c r="V150" s="34" t="s">
        <v>2476</v>
      </c>
      <c r="W150" s="34" t="s">
        <v>2476</v>
      </c>
      <c r="X150" s="34" t="s">
        <v>2476</v>
      </c>
      <c r="Y150" s="34" t="s">
        <v>2476</v>
      </c>
      <c r="Z150" s="34" t="s">
        <v>2476</v>
      </c>
      <c r="AA150" s="34" t="s">
        <v>2476</v>
      </c>
      <c r="AB150" s="34" t="s">
        <v>2476</v>
      </c>
      <c r="AC150" s="34" t="s">
        <v>2476</v>
      </c>
      <c r="AD150" s="34" t="s">
        <v>2476</v>
      </c>
      <c r="AE150" s="34" t="s">
        <v>2476</v>
      </c>
      <c r="AF150" s="34" t="s">
        <v>2476</v>
      </c>
      <c r="AG150" s="34" t="s">
        <v>2476</v>
      </c>
      <c r="AH150" s="34" t="s">
        <v>2476</v>
      </c>
      <c r="AI150" s="34" t="s">
        <v>2476</v>
      </c>
      <c r="AJ150" s="34" t="s">
        <v>2476</v>
      </c>
      <c r="AK150" s="34" t="s">
        <v>2476</v>
      </c>
      <c r="AL150" s="34" t="s">
        <v>2476</v>
      </c>
      <c r="AM150" s="34" t="s">
        <v>2476</v>
      </c>
      <c r="AN150" s="34" t="s">
        <v>2476</v>
      </c>
      <c r="AO150" s="34" t="s">
        <v>2476</v>
      </c>
      <c r="AP150" s="34" t="s">
        <v>2476</v>
      </c>
      <c r="AQ150" s="34" t="s">
        <v>2476</v>
      </c>
      <c r="AR150" s="34" t="s">
        <v>2476</v>
      </c>
      <c r="AS150" s="34" t="s">
        <v>2476</v>
      </c>
      <c r="AT150" s="34" t="s">
        <v>2476</v>
      </c>
      <c r="AU150" s="34" t="s">
        <v>2476</v>
      </c>
      <c r="AV150" s="34" t="s">
        <v>2476</v>
      </c>
      <c r="AW150" s="34" t="s">
        <v>2476</v>
      </c>
      <c r="AX150" s="34" t="s">
        <v>2476</v>
      </c>
      <c r="AY150" s="34" t="s">
        <v>2476</v>
      </c>
      <c r="AZ150" s="34" t="s">
        <v>2476</v>
      </c>
      <c r="BA150" s="34" t="s">
        <v>2476</v>
      </c>
      <c r="BB150" s="34" t="s">
        <v>2476</v>
      </c>
      <c r="BC150" s="34" t="s">
        <v>2476</v>
      </c>
      <c r="BD150" s="34" t="s">
        <v>2476</v>
      </c>
      <c r="BE150" s="34" t="s">
        <v>2476</v>
      </c>
      <c r="BF150" s="34" t="s">
        <v>2476</v>
      </c>
      <c r="BG150" s="34" t="s">
        <v>2476</v>
      </c>
      <c r="BH150" s="34" t="s">
        <v>2476</v>
      </c>
      <c r="BI150" s="34" t="s">
        <v>2476</v>
      </c>
      <c r="BJ150" s="34" t="s">
        <v>2476</v>
      </c>
      <c r="BK150" s="34" t="s">
        <v>2476</v>
      </c>
      <c r="BL150" s="34" t="s">
        <v>2476</v>
      </c>
      <c r="BM150" s="34" t="s">
        <v>2476</v>
      </c>
      <c r="BN150" s="34" t="s">
        <v>2476</v>
      </c>
      <c r="BO150" s="34" t="s">
        <v>2476</v>
      </c>
      <c r="BP150" s="34" t="s">
        <v>2476</v>
      </c>
      <c r="BQ150" s="34" t="s">
        <v>2476</v>
      </c>
      <c r="BR150" s="34" t="s">
        <v>2476</v>
      </c>
      <c r="BS150" s="34" t="s">
        <v>2476</v>
      </c>
      <c r="BT150" s="34" t="s">
        <v>2476</v>
      </c>
      <c r="BU150" s="34" t="s">
        <v>2476</v>
      </c>
      <c r="BV150" s="34" t="s">
        <v>2476</v>
      </c>
      <c r="BW150" s="34" t="s">
        <v>2476</v>
      </c>
      <c r="BX150" s="34" t="s">
        <v>2476</v>
      </c>
      <c r="BY150" s="34" t="s">
        <v>2476</v>
      </c>
      <c r="BZ150" s="34" t="s">
        <v>2476</v>
      </c>
      <c r="CA150" s="34" t="s">
        <v>2476</v>
      </c>
      <c r="CB150" s="34" t="s">
        <v>2476</v>
      </c>
      <c r="CC150" s="34" t="s">
        <v>2476</v>
      </c>
      <c r="CD150" s="34" t="s">
        <v>2476</v>
      </c>
      <c r="CE150" s="34" t="s">
        <v>2476</v>
      </c>
      <c r="CF150" s="34" t="s">
        <v>2476</v>
      </c>
      <c r="CG150" s="34" t="s">
        <v>2476</v>
      </c>
      <c r="CH150" s="34" t="s">
        <v>2476</v>
      </c>
      <c r="CI150" s="34" t="s">
        <v>2476</v>
      </c>
      <c r="CJ150" s="34" t="s">
        <v>2476</v>
      </c>
      <c r="CK150" s="34" t="s">
        <v>2476</v>
      </c>
      <c r="CL150" s="34" t="s">
        <v>2476</v>
      </c>
      <c r="CM150" s="34" t="s">
        <v>2476</v>
      </c>
      <c r="CN150" s="34" t="s">
        <v>2476</v>
      </c>
      <c r="CO150" s="34" t="s">
        <v>2476</v>
      </c>
      <c r="CP150" s="34" t="s">
        <v>2476</v>
      </c>
      <c r="CQ150" s="34" t="s">
        <v>2476</v>
      </c>
      <c r="CR150" s="34" t="s">
        <v>2476</v>
      </c>
      <c r="CS150" s="34" t="s">
        <v>2476</v>
      </c>
      <c r="CT150" s="34" t="s">
        <v>2476</v>
      </c>
      <c r="CU150" s="34" t="s">
        <v>2476</v>
      </c>
      <c r="CV150" s="34" t="s">
        <v>2476</v>
      </c>
      <c r="CW150" s="34" t="s">
        <v>2476</v>
      </c>
      <c r="CX150" s="34" t="s">
        <v>2476</v>
      </c>
      <c r="CY150" s="34" t="s">
        <v>2476</v>
      </c>
      <c r="CZ150" s="34" t="s">
        <v>2476</v>
      </c>
      <c r="DA150" s="34" t="s">
        <v>2476</v>
      </c>
      <c r="DB150" s="34" t="s">
        <v>2476</v>
      </c>
      <c r="DC150" s="34" t="s">
        <v>2476</v>
      </c>
      <c r="DD150" s="34" t="s">
        <v>2476</v>
      </c>
      <c r="DE150" s="34" t="s">
        <v>2476</v>
      </c>
      <c r="DF150" s="34" t="s">
        <v>2476</v>
      </c>
      <c r="DG150" s="34" t="s">
        <v>2476</v>
      </c>
      <c r="DH150" s="34" t="s">
        <v>2476</v>
      </c>
      <c r="DI150" s="34" t="s">
        <v>2476</v>
      </c>
      <c r="DJ150" s="34" t="s">
        <v>2476</v>
      </c>
      <c r="DK150" s="34" t="s">
        <v>2476</v>
      </c>
      <c r="DL150" s="34" t="s">
        <v>2476</v>
      </c>
      <c r="DM150" s="34" t="s">
        <v>2476</v>
      </c>
      <c r="DN150" s="34" t="s">
        <v>2476</v>
      </c>
      <c r="DO150" s="34" t="s">
        <v>2476</v>
      </c>
      <c r="DP150" s="34" t="s">
        <v>2476</v>
      </c>
      <c r="DQ150" s="34" t="s">
        <v>2476</v>
      </c>
      <c r="DR150" s="34" t="s">
        <v>2476</v>
      </c>
      <c r="DS150" s="34" t="s">
        <v>2476</v>
      </c>
      <c r="DT150" s="34" t="s">
        <v>2476</v>
      </c>
      <c r="DU150" s="34" t="s">
        <v>2476</v>
      </c>
      <c r="DV150" s="34" t="s">
        <v>2476</v>
      </c>
      <c r="DW150" s="34" t="s">
        <v>2476</v>
      </c>
      <c r="DX150" s="34" t="s">
        <v>2476</v>
      </c>
      <c r="DY150" s="34" t="s">
        <v>2476</v>
      </c>
      <c r="DZ150" s="34" t="s">
        <v>2476</v>
      </c>
      <c r="EA150" s="34" t="s">
        <v>2476</v>
      </c>
      <c r="EB150" s="34" t="s">
        <v>2476</v>
      </c>
      <c r="EC150" s="34" t="s">
        <v>2476</v>
      </c>
      <c r="ED150" s="34" t="s">
        <v>2476</v>
      </c>
      <c r="EE150" s="34" t="s">
        <v>2476</v>
      </c>
      <c r="EF150" s="34" t="s">
        <v>2476</v>
      </c>
      <c r="EG150" s="34" t="s">
        <v>2476</v>
      </c>
      <c r="EH150" s="34" t="s">
        <v>2476</v>
      </c>
      <c r="EI150" s="34" t="s">
        <v>2476</v>
      </c>
      <c r="EJ150" s="34" t="s">
        <v>2476</v>
      </c>
      <c r="EK150" s="34" t="s">
        <v>2476</v>
      </c>
      <c r="EL150" s="34" t="s">
        <v>2476</v>
      </c>
      <c r="EM150" s="34" t="s">
        <v>2476</v>
      </c>
      <c r="EN150" s="34" t="s">
        <v>2476</v>
      </c>
      <c r="EO150" s="34" t="s">
        <v>2476</v>
      </c>
      <c r="EP150" s="34" t="s">
        <v>2476</v>
      </c>
      <c r="EQ150" s="34" t="s">
        <v>2476</v>
      </c>
      <c r="ER150" s="37" t="s">
        <v>2476</v>
      </c>
      <c r="ES150" s="26" t="s">
        <v>2477</v>
      </c>
    </row>
    <row r="151" spans="3:149" s="2" customFormat="1" ht="21.75" customHeight="1" x14ac:dyDescent="0.25">
      <c r="C151" s="33" t="s">
        <v>2476</v>
      </c>
      <c r="D151" s="34" t="s">
        <v>2476</v>
      </c>
      <c r="E151" s="34" t="s">
        <v>2476</v>
      </c>
      <c r="F151" s="34" t="s">
        <v>2476</v>
      </c>
      <c r="G151" s="34" t="s">
        <v>2476</v>
      </c>
      <c r="H151" s="34" t="s">
        <v>2476</v>
      </c>
      <c r="I151" s="34" t="s">
        <v>2476</v>
      </c>
      <c r="J151" s="34" t="s">
        <v>2476</v>
      </c>
      <c r="K151" s="34" t="s">
        <v>2476</v>
      </c>
      <c r="L151" s="34" t="s">
        <v>2476</v>
      </c>
      <c r="M151" s="34" t="s">
        <v>2476</v>
      </c>
      <c r="N151" s="34" t="s">
        <v>2476</v>
      </c>
      <c r="O151" s="34" t="s">
        <v>2476</v>
      </c>
      <c r="P151" s="34" t="s">
        <v>2476</v>
      </c>
      <c r="Q151" s="34" t="s">
        <v>2476</v>
      </c>
      <c r="R151" s="34" t="s">
        <v>2476</v>
      </c>
      <c r="S151" s="34" t="s">
        <v>2476</v>
      </c>
      <c r="T151" s="34" t="s">
        <v>2476</v>
      </c>
      <c r="U151" s="34" t="s">
        <v>2476</v>
      </c>
      <c r="V151" s="34" t="s">
        <v>2476</v>
      </c>
      <c r="W151" s="34" t="s">
        <v>2476</v>
      </c>
      <c r="X151" s="34" t="s">
        <v>2476</v>
      </c>
      <c r="Y151" s="34" t="s">
        <v>2476</v>
      </c>
      <c r="Z151" s="34" t="s">
        <v>2476</v>
      </c>
      <c r="AA151" s="34" t="s">
        <v>2476</v>
      </c>
      <c r="AB151" s="34" t="s">
        <v>2476</v>
      </c>
      <c r="AC151" s="34" t="s">
        <v>2476</v>
      </c>
      <c r="AD151" s="34" t="s">
        <v>2476</v>
      </c>
      <c r="AE151" s="34" t="s">
        <v>2476</v>
      </c>
      <c r="AF151" s="34" t="s">
        <v>2476</v>
      </c>
      <c r="AG151" s="34" t="s">
        <v>2476</v>
      </c>
      <c r="AH151" s="34" t="s">
        <v>2476</v>
      </c>
      <c r="AI151" s="34" t="s">
        <v>2476</v>
      </c>
      <c r="AJ151" s="34" t="s">
        <v>2476</v>
      </c>
      <c r="AK151" s="34" t="s">
        <v>2476</v>
      </c>
      <c r="AL151" s="34" t="s">
        <v>2476</v>
      </c>
      <c r="AM151" s="34" t="s">
        <v>2476</v>
      </c>
      <c r="AN151" s="34" t="s">
        <v>2476</v>
      </c>
      <c r="AO151" s="34" t="s">
        <v>2476</v>
      </c>
      <c r="AP151" s="34" t="s">
        <v>2476</v>
      </c>
      <c r="AQ151" s="34" t="s">
        <v>2476</v>
      </c>
      <c r="AR151" s="34" t="s">
        <v>2476</v>
      </c>
      <c r="AS151" s="34" t="s">
        <v>2476</v>
      </c>
      <c r="AT151" s="34" t="s">
        <v>2476</v>
      </c>
      <c r="AU151" s="34" t="s">
        <v>2476</v>
      </c>
      <c r="AV151" s="34" t="s">
        <v>2476</v>
      </c>
      <c r="AW151" s="34" t="s">
        <v>2476</v>
      </c>
      <c r="AX151" s="34" t="s">
        <v>2476</v>
      </c>
      <c r="AY151" s="34" t="s">
        <v>2476</v>
      </c>
      <c r="AZ151" s="34" t="s">
        <v>2476</v>
      </c>
      <c r="BA151" s="34" t="s">
        <v>2476</v>
      </c>
      <c r="BB151" s="34" t="s">
        <v>2476</v>
      </c>
      <c r="BC151" s="34" t="s">
        <v>2476</v>
      </c>
      <c r="BD151" s="34" t="s">
        <v>2476</v>
      </c>
      <c r="BE151" s="34" t="s">
        <v>2476</v>
      </c>
      <c r="BF151" s="34" t="s">
        <v>2476</v>
      </c>
      <c r="BG151" s="34" t="s">
        <v>2476</v>
      </c>
      <c r="BH151" s="34" t="s">
        <v>2476</v>
      </c>
      <c r="BI151" s="34" t="s">
        <v>2476</v>
      </c>
      <c r="BJ151" s="34" t="s">
        <v>2476</v>
      </c>
      <c r="BK151" s="34" t="s">
        <v>2476</v>
      </c>
      <c r="BL151" s="34" t="s">
        <v>2476</v>
      </c>
      <c r="BM151" s="34" t="s">
        <v>2476</v>
      </c>
      <c r="BN151" s="34" t="s">
        <v>2476</v>
      </c>
      <c r="BO151" s="34" t="s">
        <v>2476</v>
      </c>
      <c r="BP151" s="34" t="s">
        <v>2476</v>
      </c>
      <c r="BQ151" s="34" t="s">
        <v>2476</v>
      </c>
      <c r="BR151" s="34" t="s">
        <v>2476</v>
      </c>
      <c r="BS151" s="34" t="s">
        <v>2476</v>
      </c>
      <c r="BT151" s="34" t="s">
        <v>2476</v>
      </c>
      <c r="BU151" s="34" t="s">
        <v>2476</v>
      </c>
      <c r="BV151" s="34" t="s">
        <v>2476</v>
      </c>
      <c r="BW151" s="34" t="s">
        <v>2476</v>
      </c>
      <c r="BX151" s="34" t="s">
        <v>2476</v>
      </c>
      <c r="BY151" s="34" t="s">
        <v>2476</v>
      </c>
      <c r="BZ151" s="34" t="s">
        <v>2476</v>
      </c>
      <c r="CA151" s="34" t="s">
        <v>2476</v>
      </c>
      <c r="CB151" s="34" t="s">
        <v>2476</v>
      </c>
      <c r="CC151" s="34" t="s">
        <v>2476</v>
      </c>
      <c r="CD151" s="34" t="s">
        <v>2476</v>
      </c>
      <c r="CE151" s="34" t="s">
        <v>2476</v>
      </c>
      <c r="CF151" s="34" t="s">
        <v>2476</v>
      </c>
      <c r="CG151" s="34" t="s">
        <v>2476</v>
      </c>
      <c r="CH151" s="34" t="s">
        <v>2476</v>
      </c>
      <c r="CI151" s="34" t="s">
        <v>2476</v>
      </c>
      <c r="CJ151" s="34" t="s">
        <v>2476</v>
      </c>
      <c r="CK151" s="34" t="s">
        <v>2476</v>
      </c>
      <c r="CL151" s="34" t="s">
        <v>2476</v>
      </c>
      <c r="CM151" s="34" t="s">
        <v>2476</v>
      </c>
      <c r="CN151" s="34" t="s">
        <v>2476</v>
      </c>
      <c r="CO151" s="34" t="s">
        <v>2476</v>
      </c>
      <c r="CP151" s="34" t="s">
        <v>2476</v>
      </c>
      <c r="CQ151" s="34" t="s">
        <v>2476</v>
      </c>
      <c r="CR151" s="34" t="s">
        <v>2476</v>
      </c>
      <c r="CS151" s="34" t="s">
        <v>2476</v>
      </c>
      <c r="CT151" s="34" t="s">
        <v>2476</v>
      </c>
      <c r="CU151" s="34" t="s">
        <v>2476</v>
      </c>
      <c r="CV151" s="34" t="s">
        <v>2476</v>
      </c>
      <c r="CW151" s="34" t="s">
        <v>2476</v>
      </c>
      <c r="CX151" s="34" t="s">
        <v>2476</v>
      </c>
      <c r="CY151" s="34" t="s">
        <v>2476</v>
      </c>
      <c r="CZ151" s="34" t="s">
        <v>2476</v>
      </c>
      <c r="DA151" s="34" t="s">
        <v>2476</v>
      </c>
      <c r="DB151" s="34" t="s">
        <v>2476</v>
      </c>
      <c r="DC151" s="34" t="s">
        <v>2476</v>
      </c>
      <c r="DD151" s="34" t="s">
        <v>2476</v>
      </c>
      <c r="DE151" s="34" t="s">
        <v>2476</v>
      </c>
      <c r="DF151" s="34" t="s">
        <v>2476</v>
      </c>
      <c r="DG151" s="34" t="s">
        <v>2476</v>
      </c>
      <c r="DH151" s="34" t="s">
        <v>2476</v>
      </c>
      <c r="DI151" s="34" t="s">
        <v>2476</v>
      </c>
      <c r="DJ151" s="34" t="s">
        <v>2476</v>
      </c>
      <c r="DK151" s="34" t="s">
        <v>2476</v>
      </c>
      <c r="DL151" s="34" t="s">
        <v>2476</v>
      </c>
      <c r="DM151" s="34" t="s">
        <v>2476</v>
      </c>
      <c r="DN151" s="34" t="s">
        <v>2476</v>
      </c>
      <c r="DO151" s="34" t="s">
        <v>2476</v>
      </c>
      <c r="DP151" s="34" t="s">
        <v>2476</v>
      </c>
      <c r="DQ151" s="34" t="s">
        <v>2476</v>
      </c>
      <c r="DR151" s="34" t="s">
        <v>2476</v>
      </c>
      <c r="DS151" s="34" t="s">
        <v>2476</v>
      </c>
      <c r="DT151" s="34" t="s">
        <v>2476</v>
      </c>
      <c r="DU151" s="34" t="s">
        <v>2476</v>
      </c>
      <c r="DV151" s="34" t="s">
        <v>2476</v>
      </c>
      <c r="DW151" s="34" t="s">
        <v>2476</v>
      </c>
      <c r="DX151" s="34" t="s">
        <v>2476</v>
      </c>
      <c r="DY151" s="34" t="s">
        <v>2476</v>
      </c>
      <c r="DZ151" s="34" t="s">
        <v>2476</v>
      </c>
      <c r="EA151" s="34" t="s">
        <v>2476</v>
      </c>
      <c r="EB151" s="34" t="s">
        <v>2476</v>
      </c>
      <c r="EC151" s="34" t="s">
        <v>2476</v>
      </c>
      <c r="ED151" s="34" t="s">
        <v>2476</v>
      </c>
      <c r="EE151" s="34" t="s">
        <v>2476</v>
      </c>
      <c r="EF151" s="34" t="s">
        <v>2476</v>
      </c>
      <c r="EG151" s="34" t="s">
        <v>2476</v>
      </c>
      <c r="EH151" s="34" t="s">
        <v>2476</v>
      </c>
      <c r="EI151" s="34" t="s">
        <v>2476</v>
      </c>
      <c r="EJ151" s="34" t="s">
        <v>2476</v>
      </c>
      <c r="EK151" s="34" t="s">
        <v>2476</v>
      </c>
      <c r="EL151" s="34" t="s">
        <v>2476</v>
      </c>
      <c r="EM151" s="34" t="s">
        <v>2476</v>
      </c>
      <c r="EN151" s="34" t="s">
        <v>2476</v>
      </c>
      <c r="EO151" s="34" t="s">
        <v>2476</v>
      </c>
      <c r="EP151" s="34" t="s">
        <v>2476</v>
      </c>
      <c r="EQ151" s="34" t="s">
        <v>2476</v>
      </c>
      <c r="ER151" s="37" t="s">
        <v>2476</v>
      </c>
      <c r="ES151" s="26" t="s">
        <v>2477</v>
      </c>
    </row>
    <row r="152" spans="3:149" s="2" customFormat="1" ht="21.75" customHeight="1" x14ac:dyDescent="0.25">
      <c r="C152" s="33" t="s">
        <v>2476</v>
      </c>
      <c r="D152" s="34" t="s">
        <v>2476</v>
      </c>
      <c r="E152" s="34" t="s">
        <v>2476</v>
      </c>
      <c r="F152" s="34" t="s">
        <v>2476</v>
      </c>
      <c r="G152" s="34" t="s">
        <v>2476</v>
      </c>
      <c r="H152" s="34" t="s">
        <v>2476</v>
      </c>
      <c r="I152" s="34" t="s">
        <v>2476</v>
      </c>
      <c r="J152" s="34" t="s">
        <v>2476</v>
      </c>
      <c r="K152" s="34" t="s">
        <v>2476</v>
      </c>
      <c r="L152" s="34" t="s">
        <v>2476</v>
      </c>
      <c r="M152" s="34" t="s">
        <v>2476</v>
      </c>
      <c r="N152" s="34" t="s">
        <v>2476</v>
      </c>
      <c r="O152" s="34" t="s">
        <v>2476</v>
      </c>
      <c r="P152" s="34" t="s">
        <v>2476</v>
      </c>
      <c r="Q152" s="34" t="s">
        <v>2476</v>
      </c>
      <c r="R152" s="34" t="s">
        <v>2476</v>
      </c>
      <c r="S152" s="34" t="s">
        <v>2476</v>
      </c>
      <c r="T152" s="34" t="s">
        <v>2476</v>
      </c>
      <c r="U152" s="34" t="s">
        <v>2476</v>
      </c>
      <c r="V152" s="34" t="s">
        <v>2476</v>
      </c>
      <c r="W152" s="34" t="s">
        <v>2476</v>
      </c>
      <c r="X152" s="34" t="s">
        <v>2476</v>
      </c>
      <c r="Y152" s="34" t="s">
        <v>2476</v>
      </c>
      <c r="Z152" s="34" t="s">
        <v>2476</v>
      </c>
      <c r="AA152" s="34" t="s">
        <v>2476</v>
      </c>
      <c r="AB152" s="34" t="s">
        <v>2476</v>
      </c>
      <c r="AC152" s="34" t="s">
        <v>2476</v>
      </c>
      <c r="AD152" s="34" t="s">
        <v>2476</v>
      </c>
      <c r="AE152" s="34" t="s">
        <v>2476</v>
      </c>
      <c r="AF152" s="34" t="s">
        <v>2476</v>
      </c>
      <c r="AG152" s="34" t="s">
        <v>2476</v>
      </c>
      <c r="AH152" s="34" t="s">
        <v>2476</v>
      </c>
      <c r="AI152" s="34" t="s">
        <v>2476</v>
      </c>
      <c r="AJ152" s="34" t="s">
        <v>2476</v>
      </c>
      <c r="AK152" s="34" t="s">
        <v>2476</v>
      </c>
      <c r="AL152" s="34" t="s">
        <v>2476</v>
      </c>
      <c r="AM152" s="34" t="s">
        <v>2476</v>
      </c>
      <c r="AN152" s="34" t="s">
        <v>2476</v>
      </c>
      <c r="AO152" s="34" t="s">
        <v>2476</v>
      </c>
      <c r="AP152" s="34" t="s">
        <v>2476</v>
      </c>
      <c r="AQ152" s="34" t="s">
        <v>2476</v>
      </c>
      <c r="AR152" s="34" t="s">
        <v>2476</v>
      </c>
      <c r="AS152" s="34" t="s">
        <v>2476</v>
      </c>
      <c r="AT152" s="34" t="s">
        <v>2476</v>
      </c>
      <c r="AU152" s="34" t="s">
        <v>2476</v>
      </c>
      <c r="AV152" s="34" t="s">
        <v>2476</v>
      </c>
      <c r="AW152" s="34" t="s">
        <v>2476</v>
      </c>
      <c r="AX152" s="34" t="s">
        <v>2476</v>
      </c>
      <c r="AY152" s="34" t="s">
        <v>2476</v>
      </c>
      <c r="AZ152" s="34" t="s">
        <v>2476</v>
      </c>
      <c r="BA152" s="34" t="s">
        <v>2476</v>
      </c>
      <c r="BB152" s="34" t="s">
        <v>2476</v>
      </c>
      <c r="BC152" s="34" t="s">
        <v>2476</v>
      </c>
      <c r="BD152" s="34" t="s">
        <v>2476</v>
      </c>
      <c r="BE152" s="34" t="s">
        <v>2476</v>
      </c>
      <c r="BF152" s="34" t="s">
        <v>2476</v>
      </c>
      <c r="BG152" s="34" t="s">
        <v>2476</v>
      </c>
      <c r="BH152" s="34" t="s">
        <v>2476</v>
      </c>
      <c r="BI152" s="34" t="s">
        <v>2476</v>
      </c>
      <c r="BJ152" s="34" t="s">
        <v>2476</v>
      </c>
      <c r="BK152" s="34" t="s">
        <v>2476</v>
      </c>
      <c r="BL152" s="34" t="s">
        <v>2476</v>
      </c>
      <c r="BM152" s="34" t="s">
        <v>2476</v>
      </c>
      <c r="BN152" s="34" t="s">
        <v>2476</v>
      </c>
      <c r="BO152" s="34" t="s">
        <v>2476</v>
      </c>
      <c r="BP152" s="34" t="s">
        <v>2476</v>
      </c>
      <c r="BQ152" s="34" t="s">
        <v>2476</v>
      </c>
      <c r="BR152" s="34" t="s">
        <v>2476</v>
      </c>
      <c r="BS152" s="34" t="s">
        <v>2476</v>
      </c>
      <c r="BT152" s="34" t="s">
        <v>2476</v>
      </c>
      <c r="BU152" s="34" t="s">
        <v>2476</v>
      </c>
      <c r="BV152" s="34" t="s">
        <v>2476</v>
      </c>
      <c r="BW152" s="34" t="s">
        <v>2476</v>
      </c>
      <c r="BX152" s="34" t="s">
        <v>2476</v>
      </c>
      <c r="BY152" s="34" t="s">
        <v>2476</v>
      </c>
      <c r="BZ152" s="34" t="s">
        <v>2476</v>
      </c>
      <c r="CA152" s="34" t="s">
        <v>2476</v>
      </c>
      <c r="CB152" s="34" t="s">
        <v>2476</v>
      </c>
      <c r="CC152" s="34" t="s">
        <v>2476</v>
      </c>
      <c r="CD152" s="34" t="s">
        <v>2476</v>
      </c>
      <c r="CE152" s="34" t="s">
        <v>2476</v>
      </c>
      <c r="CF152" s="34" t="s">
        <v>2476</v>
      </c>
      <c r="CG152" s="34" t="s">
        <v>2476</v>
      </c>
      <c r="CH152" s="34" t="s">
        <v>2476</v>
      </c>
      <c r="CI152" s="34" t="s">
        <v>2476</v>
      </c>
      <c r="CJ152" s="34" t="s">
        <v>2476</v>
      </c>
      <c r="CK152" s="34" t="s">
        <v>2476</v>
      </c>
      <c r="CL152" s="34" t="s">
        <v>2476</v>
      </c>
      <c r="CM152" s="34" t="s">
        <v>2476</v>
      </c>
      <c r="CN152" s="34" t="s">
        <v>2476</v>
      </c>
      <c r="CO152" s="34" t="s">
        <v>2476</v>
      </c>
      <c r="CP152" s="34" t="s">
        <v>2476</v>
      </c>
      <c r="CQ152" s="34" t="s">
        <v>2476</v>
      </c>
      <c r="CR152" s="34" t="s">
        <v>2476</v>
      </c>
      <c r="CS152" s="34" t="s">
        <v>2476</v>
      </c>
      <c r="CT152" s="34" t="s">
        <v>2476</v>
      </c>
      <c r="CU152" s="34" t="s">
        <v>2476</v>
      </c>
      <c r="CV152" s="34" t="s">
        <v>2476</v>
      </c>
      <c r="CW152" s="34" t="s">
        <v>2476</v>
      </c>
      <c r="CX152" s="34" t="s">
        <v>2476</v>
      </c>
      <c r="CY152" s="34" t="s">
        <v>2476</v>
      </c>
      <c r="CZ152" s="34" t="s">
        <v>2476</v>
      </c>
      <c r="DA152" s="34" t="s">
        <v>2476</v>
      </c>
      <c r="DB152" s="34" t="s">
        <v>2476</v>
      </c>
      <c r="DC152" s="34" t="s">
        <v>2476</v>
      </c>
      <c r="DD152" s="34" t="s">
        <v>2476</v>
      </c>
      <c r="DE152" s="34" t="s">
        <v>2476</v>
      </c>
      <c r="DF152" s="34" t="s">
        <v>2476</v>
      </c>
      <c r="DG152" s="34" t="s">
        <v>2476</v>
      </c>
      <c r="DH152" s="34" t="s">
        <v>2476</v>
      </c>
      <c r="DI152" s="34" t="s">
        <v>2476</v>
      </c>
      <c r="DJ152" s="34" t="s">
        <v>2476</v>
      </c>
      <c r="DK152" s="34" t="s">
        <v>2476</v>
      </c>
      <c r="DL152" s="34" t="s">
        <v>2476</v>
      </c>
      <c r="DM152" s="34" t="s">
        <v>2476</v>
      </c>
      <c r="DN152" s="34" t="s">
        <v>2476</v>
      </c>
      <c r="DO152" s="34" t="s">
        <v>2476</v>
      </c>
      <c r="DP152" s="34" t="s">
        <v>2476</v>
      </c>
      <c r="DQ152" s="34" t="s">
        <v>2476</v>
      </c>
      <c r="DR152" s="34" t="s">
        <v>2476</v>
      </c>
      <c r="DS152" s="34" t="s">
        <v>2476</v>
      </c>
      <c r="DT152" s="34" t="s">
        <v>2476</v>
      </c>
      <c r="DU152" s="34" t="s">
        <v>2476</v>
      </c>
      <c r="DV152" s="34" t="s">
        <v>2476</v>
      </c>
      <c r="DW152" s="34" t="s">
        <v>2476</v>
      </c>
      <c r="DX152" s="34" t="s">
        <v>2476</v>
      </c>
      <c r="DY152" s="34" t="s">
        <v>2476</v>
      </c>
      <c r="DZ152" s="34" t="s">
        <v>2476</v>
      </c>
      <c r="EA152" s="34" t="s">
        <v>2476</v>
      </c>
      <c r="EB152" s="34" t="s">
        <v>2476</v>
      </c>
      <c r="EC152" s="34" t="s">
        <v>2476</v>
      </c>
      <c r="ED152" s="34" t="s">
        <v>2476</v>
      </c>
      <c r="EE152" s="34" t="s">
        <v>2476</v>
      </c>
      <c r="EF152" s="34" t="s">
        <v>2476</v>
      </c>
      <c r="EG152" s="34" t="s">
        <v>2476</v>
      </c>
      <c r="EH152" s="34" t="s">
        <v>2476</v>
      </c>
      <c r="EI152" s="34" t="s">
        <v>2476</v>
      </c>
      <c r="EJ152" s="34" t="s">
        <v>2476</v>
      </c>
      <c r="EK152" s="34" t="s">
        <v>2476</v>
      </c>
      <c r="EL152" s="34" t="s">
        <v>2476</v>
      </c>
      <c r="EM152" s="34" t="s">
        <v>2476</v>
      </c>
      <c r="EN152" s="34" t="s">
        <v>2476</v>
      </c>
      <c r="EO152" s="34" t="s">
        <v>2476</v>
      </c>
      <c r="EP152" s="34" t="s">
        <v>2476</v>
      </c>
      <c r="EQ152" s="34" t="s">
        <v>2476</v>
      </c>
      <c r="ER152" s="37" t="s">
        <v>2476</v>
      </c>
      <c r="ES152" s="26" t="s">
        <v>2477</v>
      </c>
    </row>
    <row r="153" spans="3:149" s="2" customFormat="1" ht="21.75" customHeight="1" x14ac:dyDescent="0.25">
      <c r="C153" s="33" t="s">
        <v>2476</v>
      </c>
      <c r="D153" s="34" t="s">
        <v>2476</v>
      </c>
      <c r="E153" s="34" t="s">
        <v>2476</v>
      </c>
      <c r="F153" s="34" t="s">
        <v>2476</v>
      </c>
      <c r="G153" s="34" t="s">
        <v>2476</v>
      </c>
      <c r="H153" s="34" t="s">
        <v>2476</v>
      </c>
      <c r="I153" s="34" t="s">
        <v>2476</v>
      </c>
      <c r="J153" s="34" t="s">
        <v>2476</v>
      </c>
      <c r="K153" s="34" t="s">
        <v>2476</v>
      </c>
      <c r="L153" s="34" t="s">
        <v>2476</v>
      </c>
      <c r="M153" s="34" t="s">
        <v>2476</v>
      </c>
      <c r="N153" s="34" t="s">
        <v>2476</v>
      </c>
      <c r="O153" s="34" t="s">
        <v>2476</v>
      </c>
      <c r="P153" s="34" t="s">
        <v>2476</v>
      </c>
      <c r="Q153" s="34" t="s">
        <v>2476</v>
      </c>
      <c r="R153" s="34" t="s">
        <v>2476</v>
      </c>
      <c r="S153" s="34" t="s">
        <v>2476</v>
      </c>
      <c r="T153" s="34" t="s">
        <v>2476</v>
      </c>
      <c r="U153" s="34" t="s">
        <v>2476</v>
      </c>
      <c r="V153" s="34" t="s">
        <v>2476</v>
      </c>
      <c r="W153" s="34" t="s">
        <v>2476</v>
      </c>
      <c r="X153" s="34" t="s">
        <v>2476</v>
      </c>
      <c r="Y153" s="34" t="s">
        <v>2476</v>
      </c>
      <c r="Z153" s="34" t="s">
        <v>2476</v>
      </c>
      <c r="AA153" s="34" t="s">
        <v>2476</v>
      </c>
      <c r="AB153" s="34" t="s">
        <v>2476</v>
      </c>
      <c r="AC153" s="34" t="s">
        <v>2476</v>
      </c>
      <c r="AD153" s="34" t="s">
        <v>2476</v>
      </c>
      <c r="AE153" s="34" t="s">
        <v>2476</v>
      </c>
      <c r="AF153" s="34" t="s">
        <v>2476</v>
      </c>
      <c r="AG153" s="34" t="s">
        <v>2476</v>
      </c>
      <c r="AH153" s="34" t="s">
        <v>2476</v>
      </c>
      <c r="AI153" s="34" t="s">
        <v>2476</v>
      </c>
      <c r="AJ153" s="34" t="s">
        <v>2476</v>
      </c>
      <c r="AK153" s="34" t="s">
        <v>2476</v>
      </c>
      <c r="AL153" s="34" t="s">
        <v>2476</v>
      </c>
      <c r="AM153" s="34" t="s">
        <v>2476</v>
      </c>
      <c r="AN153" s="34" t="s">
        <v>2476</v>
      </c>
      <c r="AO153" s="34" t="s">
        <v>2476</v>
      </c>
      <c r="AP153" s="34" t="s">
        <v>2476</v>
      </c>
      <c r="AQ153" s="34" t="s">
        <v>2476</v>
      </c>
      <c r="AR153" s="34" t="s">
        <v>2476</v>
      </c>
      <c r="AS153" s="34" t="s">
        <v>2476</v>
      </c>
      <c r="AT153" s="34" t="s">
        <v>2476</v>
      </c>
      <c r="AU153" s="34" t="s">
        <v>2476</v>
      </c>
      <c r="AV153" s="34" t="s">
        <v>2476</v>
      </c>
      <c r="AW153" s="34" t="s">
        <v>2476</v>
      </c>
      <c r="AX153" s="34" t="s">
        <v>2476</v>
      </c>
      <c r="AY153" s="34" t="s">
        <v>2476</v>
      </c>
      <c r="AZ153" s="34" t="s">
        <v>2476</v>
      </c>
      <c r="BA153" s="34" t="s">
        <v>2476</v>
      </c>
      <c r="BB153" s="34" t="s">
        <v>2476</v>
      </c>
      <c r="BC153" s="34" t="s">
        <v>2476</v>
      </c>
      <c r="BD153" s="34" t="s">
        <v>2476</v>
      </c>
      <c r="BE153" s="34" t="s">
        <v>2476</v>
      </c>
      <c r="BF153" s="34" t="s">
        <v>2476</v>
      </c>
      <c r="BG153" s="34" t="s">
        <v>2476</v>
      </c>
      <c r="BH153" s="34" t="s">
        <v>2476</v>
      </c>
      <c r="BI153" s="34" t="s">
        <v>2476</v>
      </c>
      <c r="BJ153" s="34" t="s">
        <v>2476</v>
      </c>
      <c r="BK153" s="34" t="s">
        <v>2476</v>
      </c>
      <c r="BL153" s="34" t="s">
        <v>2476</v>
      </c>
      <c r="BM153" s="34" t="s">
        <v>2476</v>
      </c>
      <c r="BN153" s="34" t="s">
        <v>2476</v>
      </c>
      <c r="BO153" s="34" t="s">
        <v>2476</v>
      </c>
      <c r="BP153" s="34" t="s">
        <v>2476</v>
      </c>
      <c r="BQ153" s="34" t="s">
        <v>2476</v>
      </c>
      <c r="BR153" s="34" t="s">
        <v>2476</v>
      </c>
      <c r="BS153" s="34" t="s">
        <v>2476</v>
      </c>
      <c r="BT153" s="34" t="s">
        <v>2476</v>
      </c>
      <c r="BU153" s="34" t="s">
        <v>2476</v>
      </c>
      <c r="BV153" s="34" t="s">
        <v>2476</v>
      </c>
      <c r="BW153" s="34" t="s">
        <v>2476</v>
      </c>
      <c r="BX153" s="34" t="s">
        <v>2476</v>
      </c>
      <c r="BY153" s="34" t="s">
        <v>2476</v>
      </c>
      <c r="BZ153" s="34" t="s">
        <v>2476</v>
      </c>
      <c r="CA153" s="34" t="s">
        <v>2476</v>
      </c>
      <c r="CB153" s="34" t="s">
        <v>2476</v>
      </c>
      <c r="CC153" s="34" t="s">
        <v>2476</v>
      </c>
      <c r="CD153" s="34" t="s">
        <v>2476</v>
      </c>
      <c r="CE153" s="34" t="s">
        <v>2476</v>
      </c>
      <c r="CF153" s="34" t="s">
        <v>2476</v>
      </c>
      <c r="CG153" s="34" t="s">
        <v>2476</v>
      </c>
      <c r="CH153" s="34" t="s">
        <v>2476</v>
      </c>
      <c r="CI153" s="34" t="s">
        <v>2476</v>
      </c>
      <c r="CJ153" s="34" t="s">
        <v>2476</v>
      </c>
      <c r="CK153" s="34" t="s">
        <v>2476</v>
      </c>
      <c r="CL153" s="34" t="s">
        <v>2476</v>
      </c>
      <c r="CM153" s="34" t="s">
        <v>2476</v>
      </c>
      <c r="CN153" s="34" t="s">
        <v>2476</v>
      </c>
      <c r="CO153" s="34" t="s">
        <v>2476</v>
      </c>
      <c r="CP153" s="34" t="s">
        <v>2476</v>
      </c>
      <c r="CQ153" s="34" t="s">
        <v>2476</v>
      </c>
      <c r="CR153" s="34" t="s">
        <v>2476</v>
      </c>
      <c r="CS153" s="34" t="s">
        <v>2476</v>
      </c>
      <c r="CT153" s="34" t="s">
        <v>2476</v>
      </c>
      <c r="CU153" s="34" t="s">
        <v>2476</v>
      </c>
      <c r="CV153" s="34" t="s">
        <v>2476</v>
      </c>
      <c r="CW153" s="34" t="s">
        <v>2476</v>
      </c>
      <c r="CX153" s="34" t="s">
        <v>2476</v>
      </c>
      <c r="CY153" s="34" t="s">
        <v>2476</v>
      </c>
      <c r="CZ153" s="34" t="s">
        <v>2476</v>
      </c>
      <c r="DA153" s="34" t="s">
        <v>2476</v>
      </c>
      <c r="DB153" s="34" t="s">
        <v>2476</v>
      </c>
      <c r="DC153" s="34" t="s">
        <v>2476</v>
      </c>
      <c r="DD153" s="34" t="s">
        <v>2476</v>
      </c>
      <c r="DE153" s="34" t="s">
        <v>2476</v>
      </c>
      <c r="DF153" s="34" t="s">
        <v>2476</v>
      </c>
      <c r="DG153" s="34" t="s">
        <v>2476</v>
      </c>
      <c r="DH153" s="34" t="s">
        <v>2476</v>
      </c>
      <c r="DI153" s="34" t="s">
        <v>2476</v>
      </c>
      <c r="DJ153" s="34" t="s">
        <v>2476</v>
      </c>
      <c r="DK153" s="34" t="s">
        <v>2476</v>
      </c>
      <c r="DL153" s="34" t="s">
        <v>2476</v>
      </c>
      <c r="DM153" s="34" t="s">
        <v>2476</v>
      </c>
      <c r="DN153" s="34" t="s">
        <v>2476</v>
      </c>
      <c r="DO153" s="34" t="s">
        <v>2476</v>
      </c>
      <c r="DP153" s="34" t="s">
        <v>2476</v>
      </c>
      <c r="DQ153" s="34" t="s">
        <v>2476</v>
      </c>
      <c r="DR153" s="34" t="s">
        <v>2476</v>
      </c>
      <c r="DS153" s="34" t="s">
        <v>2476</v>
      </c>
      <c r="DT153" s="34" t="s">
        <v>2476</v>
      </c>
      <c r="DU153" s="34" t="s">
        <v>2476</v>
      </c>
      <c r="DV153" s="34" t="s">
        <v>2476</v>
      </c>
      <c r="DW153" s="34" t="s">
        <v>2476</v>
      </c>
      <c r="DX153" s="34" t="s">
        <v>2476</v>
      </c>
      <c r="DY153" s="34" t="s">
        <v>2476</v>
      </c>
      <c r="DZ153" s="34" t="s">
        <v>2476</v>
      </c>
      <c r="EA153" s="34" t="s">
        <v>2476</v>
      </c>
      <c r="EB153" s="34" t="s">
        <v>2476</v>
      </c>
      <c r="EC153" s="34" t="s">
        <v>2476</v>
      </c>
      <c r="ED153" s="34" t="s">
        <v>2476</v>
      </c>
      <c r="EE153" s="34" t="s">
        <v>2476</v>
      </c>
      <c r="EF153" s="34" t="s">
        <v>2476</v>
      </c>
      <c r="EG153" s="34" t="s">
        <v>2476</v>
      </c>
      <c r="EH153" s="34" t="s">
        <v>2476</v>
      </c>
      <c r="EI153" s="34" t="s">
        <v>2476</v>
      </c>
      <c r="EJ153" s="34" t="s">
        <v>2476</v>
      </c>
      <c r="EK153" s="34" t="s">
        <v>2476</v>
      </c>
      <c r="EL153" s="34" t="s">
        <v>2476</v>
      </c>
      <c r="EM153" s="34" t="s">
        <v>2476</v>
      </c>
      <c r="EN153" s="34" t="s">
        <v>2476</v>
      </c>
      <c r="EO153" s="34" t="s">
        <v>2476</v>
      </c>
      <c r="EP153" s="34" t="s">
        <v>2476</v>
      </c>
      <c r="EQ153" s="34" t="s">
        <v>2476</v>
      </c>
      <c r="ER153" s="37" t="s">
        <v>2476</v>
      </c>
      <c r="ES153" s="26" t="s">
        <v>2477</v>
      </c>
    </row>
    <row r="154" spans="3:149" s="2" customFormat="1" ht="21.75" customHeight="1" x14ac:dyDescent="0.25">
      <c r="C154" s="33" t="s">
        <v>2476</v>
      </c>
      <c r="D154" s="34" t="s">
        <v>2476</v>
      </c>
      <c r="E154" s="34" t="s">
        <v>2476</v>
      </c>
      <c r="F154" s="34" t="s">
        <v>2476</v>
      </c>
      <c r="G154" s="34" t="s">
        <v>2476</v>
      </c>
      <c r="H154" s="34" t="s">
        <v>2476</v>
      </c>
      <c r="I154" s="34" t="s">
        <v>2476</v>
      </c>
      <c r="J154" s="34" t="s">
        <v>2476</v>
      </c>
      <c r="K154" s="34" t="s">
        <v>2476</v>
      </c>
      <c r="L154" s="34" t="s">
        <v>2476</v>
      </c>
      <c r="M154" s="34" t="s">
        <v>2476</v>
      </c>
      <c r="N154" s="34" t="s">
        <v>2476</v>
      </c>
      <c r="O154" s="34" t="s">
        <v>2476</v>
      </c>
      <c r="P154" s="34" t="s">
        <v>2476</v>
      </c>
      <c r="Q154" s="34" t="s">
        <v>2476</v>
      </c>
      <c r="R154" s="34" t="s">
        <v>2476</v>
      </c>
      <c r="S154" s="34" t="s">
        <v>2476</v>
      </c>
      <c r="T154" s="34" t="s">
        <v>2476</v>
      </c>
      <c r="U154" s="34" t="s">
        <v>2476</v>
      </c>
      <c r="V154" s="34" t="s">
        <v>2476</v>
      </c>
      <c r="W154" s="34" t="s">
        <v>2476</v>
      </c>
      <c r="X154" s="34" t="s">
        <v>2476</v>
      </c>
      <c r="Y154" s="34" t="s">
        <v>2476</v>
      </c>
      <c r="Z154" s="34" t="s">
        <v>2476</v>
      </c>
      <c r="AA154" s="34" t="s">
        <v>2476</v>
      </c>
      <c r="AB154" s="34" t="s">
        <v>2476</v>
      </c>
      <c r="AC154" s="34" t="s">
        <v>2476</v>
      </c>
      <c r="AD154" s="34" t="s">
        <v>2476</v>
      </c>
      <c r="AE154" s="34" t="s">
        <v>2476</v>
      </c>
      <c r="AF154" s="34" t="s">
        <v>2476</v>
      </c>
      <c r="AG154" s="34" t="s">
        <v>2476</v>
      </c>
      <c r="AH154" s="34" t="s">
        <v>2476</v>
      </c>
      <c r="AI154" s="34" t="s">
        <v>2476</v>
      </c>
      <c r="AJ154" s="34" t="s">
        <v>2476</v>
      </c>
      <c r="AK154" s="34" t="s">
        <v>2476</v>
      </c>
      <c r="AL154" s="34" t="s">
        <v>2476</v>
      </c>
      <c r="AM154" s="34" t="s">
        <v>2476</v>
      </c>
      <c r="AN154" s="34" t="s">
        <v>2476</v>
      </c>
      <c r="AO154" s="34" t="s">
        <v>2476</v>
      </c>
      <c r="AP154" s="34" t="s">
        <v>2476</v>
      </c>
      <c r="AQ154" s="34" t="s">
        <v>2476</v>
      </c>
      <c r="AR154" s="34" t="s">
        <v>2476</v>
      </c>
      <c r="AS154" s="34" t="s">
        <v>2476</v>
      </c>
      <c r="AT154" s="34" t="s">
        <v>2476</v>
      </c>
      <c r="AU154" s="34" t="s">
        <v>2476</v>
      </c>
      <c r="AV154" s="34" t="s">
        <v>2476</v>
      </c>
      <c r="AW154" s="34" t="s">
        <v>2476</v>
      </c>
      <c r="AX154" s="34" t="s">
        <v>2476</v>
      </c>
      <c r="AY154" s="34" t="s">
        <v>2476</v>
      </c>
      <c r="AZ154" s="34" t="s">
        <v>2476</v>
      </c>
      <c r="BA154" s="34" t="s">
        <v>2476</v>
      </c>
      <c r="BB154" s="34" t="s">
        <v>2476</v>
      </c>
      <c r="BC154" s="34" t="s">
        <v>2476</v>
      </c>
      <c r="BD154" s="34" t="s">
        <v>2476</v>
      </c>
      <c r="BE154" s="34" t="s">
        <v>2476</v>
      </c>
      <c r="BF154" s="34" t="s">
        <v>2476</v>
      </c>
      <c r="BG154" s="34" t="s">
        <v>2476</v>
      </c>
      <c r="BH154" s="34" t="s">
        <v>2476</v>
      </c>
      <c r="BI154" s="34" t="s">
        <v>2476</v>
      </c>
      <c r="BJ154" s="34" t="s">
        <v>2476</v>
      </c>
      <c r="BK154" s="34" t="s">
        <v>2476</v>
      </c>
      <c r="BL154" s="34" t="s">
        <v>2476</v>
      </c>
      <c r="BM154" s="34" t="s">
        <v>2476</v>
      </c>
      <c r="BN154" s="34" t="s">
        <v>2476</v>
      </c>
      <c r="BO154" s="34" t="s">
        <v>2476</v>
      </c>
      <c r="BP154" s="34" t="s">
        <v>2476</v>
      </c>
      <c r="BQ154" s="34" t="s">
        <v>2476</v>
      </c>
      <c r="BR154" s="34" t="s">
        <v>2476</v>
      </c>
      <c r="BS154" s="34" t="s">
        <v>2476</v>
      </c>
      <c r="BT154" s="34" t="s">
        <v>2476</v>
      </c>
      <c r="BU154" s="34" t="s">
        <v>2476</v>
      </c>
      <c r="BV154" s="34" t="s">
        <v>2476</v>
      </c>
      <c r="BW154" s="34" t="s">
        <v>2476</v>
      </c>
      <c r="BX154" s="34" t="s">
        <v>2476</v>
      </c>
      <c r="BY154" s="34" t="s">
        <v>2476</v>
      </c>
      <c r="BZ154" s="34" t="s">
        <v>2476</v>
      </c>
      <c r="CA154" s="34" t="s">
        <v>2476</v>
      </c>
      <c r="CB154" s="34" t="s">
        <v>2476</v>
      </c>
      <c r="CC154" s="34" t="s">
        <v>2476</v>
      </c>
      <c r="CD154" s="34" t="s">
        <v>2476</v>
      </c>
      <c r="CE154" s="34" t="s">
        <v>2476</v>
      </c>
      <c r="CF154" s="34" t="s">
        <v>2476</v>
      </c>
      <c r="CG154" s="34" t="s">
        <v>2476</v>
      </c>
      <c r="CH154" s="34" t="s">
        <v>2476</v>
      </c>
      <c r="CI154" s="34" t="s">
        <v>2476</v>
      </c>
      <c r="CJ154" s="34" t="s">
        <v>2476</v>
      </c>
      <c r="CK154" s="34" t="s">
        <v>2476</v>
      </c>
      <c r="CL154" s="34" t="s">
        <v>2476</v>
      </c>
      <c r="CM154" s="34" t="s">
        <v>2476</v>
      </c>
      <c r="CN154" s="34" t="s">
        <v>2476</v>
      </c>
      <c r="CO154" s="34" t="s">
        <v>2476</v>
      </c>
      <c r="CP154" s="34" t="s">
        <v>2476</v>
      </c>
      <c r="CQ154" s="34" t="s">
        <v>2476</v>
      </c>
      <c r="CR154" s="34" t="s">
        <v>2476</v>
      </c>
      <c r="CS154" s="34" t="s">
        <v>2476</v>
      </c>
      <c r="CT154" s="34" t="s">
        <v>2476</v>
      </c>
      <c r="CU154" s="34" t="s">
        <v>2476</v>
      </c>
      <c r="CV154" s="34" t="s">
        <v>2476</v>
      </c>
      <c r="CW154" s="34" t="s">
        <v>2476</v>
      </c>
      <c r="CX154" s="34" t="s">
        <v>2476</v>
      </c>
      <c r="CY154" s="34" t="s">
        <v>2476</v>
      </c>
      <c r="CZ154" s="34" t="s">
        <v>2476</v>
      </c>
      <c r="DA154" s="34" t="s">
        <v>2476</v>
      </c>
      <c r="DB154" s="34" t="s">
        <v>2476</v>
      </c>
      <c r="DC154" s="34" t="s">
        <v>2476</v>
      </c>
      <c r="DD154" s="34" t="s">
        <v>2476</v>
      </c>
      <c r="DE154" s="34" t="s">
        <v>2476</v>
      </c>
      <c r="DF154" s="34" t="s">
        <v>2476</v>
      </c>
      <c r="DG154" s="34" t="s">
        <v>2476</v>
      </c>
      <c r="DH154" s="34" t="s">
        <v>2476</v>
      </c>
      <c r="DI154" s="34" t="s">
        <v>2476</v>
      </c>
      <c r="DJ154" s="34" t="s">
        <v>2476</v>
      </c>
      <c r="DK154" s="34" t="s">
        <v>2476</v>
      </c>
      <c r="DL154" s="34" t="s">
        <v>2476</v>
      </c>
      <c r="DM154" s="34" t="s">
        <v>2476</v>
      </c>
      <c r="DN154" s="34" t="s">
        <v>2476</v>
      </c>
      <c r="DO154" s="34" t="s">
        <v>2476</v>
      </c>
      <c r="DP154" s="34" t="s">
        <v>2476</v>
      </c>
      <c r="DQ154" s="34" t="s">
        <v>2476</v>
      </c>
      <c r="DR154" s="34" t="s">
        <v>2476</v>
      </c>
      <c r="DS154" s="34" t="s">
        <v>2476</v>
      </c>
      <c r="DT154" s="34" t="s">
        <v>2476</v>
      </c>
      <c r="DU154" s="34" t="s">
        <v>2476</v>
      </c>
      <c r="DV154" s="34" t="s">
        <v>2476</v>
      </c>
      <c r="DW154" s="34" t="s">
        <v>2476</v>
      </c>
      <c r="DX154" s="34" t="s">
        <v>2476</v>
      </c>
      <c r="DY154" s="34" t="s">
        <v>2476</v>
      </c>
      <c r="DZ154" s="34" t="s">
        <v>2476</v>
      </c>
      <c r="EA154" s="34" t="s">
        <v>2476</v>
      </c>
      <c r="EB154" s="34" t="s">
        <v>2476</v>
      </c>
      <c r="EC154" s="34" t="s">
        <v>2476</v>
      </c>
      <c r="ED154" s="34" t="s">
        <v>2476</v>
      </c>
      <c r="EE154" s="34" t="s">
        <v>2476</v>
      </c>
      <c r="EF154" s="34" t="s">
        <v>2476</v>
      </c>
      <c r="EG154" s="34" t="s">
        <v>2476</v>
      </c>
      <c r="EH154" s="34" t="s">
        <v>2476</v>
      </c>
      <c r="EI154" s="34" t="s">
        <v>2476</v>
      </c>
      <c r="EJ154" s="34" t="s">
        <v>2476</v>
      </c>
      <c r="EK154" s="34" t="s">
        <v>2476</v>
      </c>
      <c r="EL154" s="34" t="s">
        <v>2476</v>
      </c>
      <c r="EM154" s="34" t="s">
        <v>2476</v>
      </c>
      <c r="EN154" s="34" t="s">
        <v>2476</v>
      </c>
      <c r="EO154" s="34" t="s">
        <v>2476</v>
      </c>
      <c r="EP154" s="34" t="s">
        <v>2476</v>
      </c>
      <c r="EQ154" s="34" t="s">
        <v>2476</v>
      </c>
      <c r="ER154" s="37" t="s">
        <v>2476</v>
      </c>
      <c r="ES154" s="26" t="s">
        <v>2477</v>
      </c>
    </row>
    <row r="155" spans="3:149" s="2" customFormat="1" ht="21.75" customHeight="1" x14ac:dyDescent="0.25">
      <c r="C155" s="33" t="s">
        <v>2476</v>
      </c>
      <c r="D155" s="34" t="s">
        <v>2476</v>
      </c>
      <c r="E155" s="34" t="s">
        <v>2476</v>
      </c>
      <c r="F155" s="34" t="s">
        <v>2476</v>
      </c>
      <c r="G155" s="34" t="s">
        <v>2476</v>
      </c>
      <c r="H155" s="34" t="s">
        <v>2476</v>
      </c>
      <c r="I155" s="34" t="s">
        <v>2476</v>
      </c>
      <c r="J155" s="34" t="s">
        <v>2476</v>
      </c>
      <c r="K155" s="34" t="s">
        <v>2476</v>
      </c>
      <c r="L155" s="34" t="s">
        <v>2476</v>
      </c>
      <c r="M155" s="34" t="s">
        <v>2476</v>
      </c>
      <c r="N155" s="34" t="s">
        <v>2476</v>
      </c>
      <c r="O155" s="34" t="s">
        <v>2476</v>
      </c>
      <c r="P155" s="34" t="s">
        <v>2476</v>
      </c>
      <c r="Q155" s="34" t="s">
        <v>2476</v>
      </c>
      <c r="R155" s="34" t="s">
        <v>2476</v>
      </c>
      <c r="S155" s="34" t="s">
        <v>2476</v>
      </c>
      <c r="T155" s="34" t="s">
        <v>2476</v>
      </c>
      <c r="U155" s="34" t="s">
        <v>2476</v>
      </c>
      <c r="V155" s="34" t="s">
        <v>2476</v>
      </c>
      <c r="W155" s="34" t="s">
        <v>2476</v>
      </c>
      <c r="X155" s="34" t="s">
        <v>2476</v>
      </c>
      <c r="Y155" s="34" t="s">
        <v>2476</v>
      </c>
      <c r="Z155" s="34" t="s">
        <v>2476</v>
      </c>
      <c r="AA155" s="34" t="s">
        <v>2476</v>
      </c>
      <c r="AB155" s="34" t="s">
        <v>2476</v>
      </c>
      <c r="AC155" s="34" t="s">
        <v>2476</v>
      </c>
      <c r="AD155" s="34" t="s">
        <v>2476</v>
      </c>
      <c r="AE155" s="34" t="s">
        <v>2476</v>
      </c>
      <c r="AF155" s="34" t="s">
        <v>2476</v>
      </c>
      <c r="AG155" s="34" t="s">
        <v>2476</v>
      </c>
      <c r="AH155" s="34" t="s">
        <v>2476</v>
      </c>
      <c r="AI155" s="34" t="s">
        <v>2476</v>
      </c>
      <c r="AJ155" s="34" t="s">
        <v>2476</v>
      </c>
      <c r="AK155" s="34" t="s">
        <v>2476</v>
      </c>
      <c r="AL155" s="34" t="s">
        <v>2476</v>
      </c>
      <c r="AM155" s="34" t="s">
        <v>2476</v>
      </c>
      <c r="AN155" s="34" t="s">
        <v>2476</v>
      </c>
      <c r="AO155" s="34" t="s">
        <v>2476</v>
      </c>
      <c r="AP155" s="34" t="s">
        <v>2476</v>
      </c>
      <c r="AQ155" s="34" t="s">
        <v>2476</v>
      </c>
      <c r="AR155" s="34" t="s">
        <v>2476</v>
      </c>
      <c r="AS155" s="34" t="s">
        <v>2476</v>
      </c>
      <c r="AT155" s="34" t="s">
        <v>2476</v>
      </c>
      <c r="AU155" s="34" t="s">
        <v>2476</v>
      </c>
      <c r="AV155" s="34" t="s">
        <v>2476</v>
      </c>
      <c r="AW155" s="34" t="s">
        <v>2476</v>
      </c>
      <c r="AX155" s="34" t="s">
        <v>2476</v>
      </c>
      <c r="AY155" s="34" t="s">
        <v>2476</v>
      </c>
      <c r="AZ155" s="34" t="s">
        <v>2476</v>
      </c>
      <c r="BA155" s="34" t="s">
        <v>2476</v>
      </c>
      <c r="BB155" s="34" t="s">
        <v>2476</v>
      </c>
      <c r="BC155" s="34" t="s">
        <v>2476</v>
      </c>
      <c r="BD155" s="34" t="s">
        <v>2476</v>
      </c>
      <c r="BE155" s="34" t="s">
        <v>2476</v>
      </c>
      <c r="BF155" s="34" t="s">
        <v>2476</v>
      </c>
      <c r="BG155" s="34" t="s">
        <v>2476</v>
      </c>
      <c r="BH155" s="34" t="s">
        <v>2476</v>
      </c>
      <c r="BI155" s="34" t="s">
        <v>2476</v>
      </c>
      <c r="BJ155" s="34" t="s">
        <v>2476</v>
      </c>
      <c r="BK155" s="34" t="s">
        <v>2476</v>
      </c>
      <c r="BL155" s="34" t="s">
        <v>2476</v>
      </c>
      <c r="BM155" s="34" t="s">
        <v>2476</v>
      </c>
      <c r="BN155" s="34" t="s">
        <v>2476</v>
      </c>
      <c r="BO155" s="34" t="s">
        <v>2476</v>
      </c>
      <c r="BP155" s="34" t="s">
        <v>2476</v>
      </c>
      <c r="BQ155" s="34" t="s">
        <v>2476</v>
      </c>
      <c r="BR155" s="34" t="s">
        <v>2476</v>
      </c>
      <c r="BS155" s="34" t="s">
        <v>2476</v>
      </c>
      <c r="BT155" s="34" t="s">
        <v>2476</v>
      </c>
      <c r="BU155" s="34" t="s">
        <v>2476</v>
      </c>
      <c r="BV155" s="34" t="s">
        <v>2476</v>
      </c>
      <c r="BW155" s="34" t="s">
        <v>2476</v>
      </c>
      <c r="BX155" s="34" t="s">
        <v>2476</v>
      </c>
      <c r="BY155" s="34" t="s">
        <v>2476</v>
      </c>
      <c r="BZ155" s="34" t="s">
        <v>2476</v>
      </c>
      <c r="CA155" s="34" t="s">
        <v>2476</v>
      </c>
      <c r="CB155" s="34" t="s">
        <v>2476</v>
      </c>
      <c r="CC155" s="34" t="s">
        <v>2476</v>
      </c>
      <c r="CD155" s="34" t="s">
        <v>2476</v>
      </c>
      <c r="CE155" s="34" t="s">
        <v>2476</v>
      </c>
      <c r="CF155" s="34" t="s">
        <v>2476</v>
      </c>
      <c r="CG155" s="34" t="s">
        <v>2476</v>
      </c>
      <c r="CH155" s="34" t="s">
        <v>2476</v>
      </c>
      <c r="CI155" s="34" t="s">
        <v>2476</v>
      </c>
      <c r="CJ155" s="34" t="s">
        <v>2476</v>
      </c>
      <c r="CK155" s="34" t="s">
        <v>2476</v>
      </c>
      <c r="CL155" s="34" t="s">
        <v>2476</v>
      </c>
      <c r="CM155" s="34" t="s">
        <v>2476</v>
      </c>
      <c r="CN155" s="34" t="s">
        <v>2476</v>
      </c>
      <c r="CO155" s="34" t="s">
        <v>2476</v>
      </c>
      <c r="CP155" s="34" t="s">
        <v>2476</v>
      </c>
      <c r="CQ155" s="34" t="s">
        <v>2476</v>
      </c>
      <c r="CR155" s="34" t="s">
        <v>2476</v>
      </c>
      <c r="CS155" s="34" t="s">
        <v>2476</v>
      </c>
      <c r="CT155" s="34" t="s">
        <v>2476</v>
      </c>
      <c r="CU155" s="34" t="s">
        <v>2476</v>
      </c>
      <c r="CV155" s="34" t="s">
        <v>2476</v>
      </c>
      <c r="CW155" s="34" t="s">
        <v>2476</v>
      </c>
      <c r="CX155" s="34" t="s">
        <v>2476</v>
      </c>
      <c r="CY155" s="34" t="s">
        <v>2476</v>
      </c>
      <c r="CZ155" s="34" t="s">
        <v>2476</v>
      </c>
      <c r="DA155" s="34" t="s">
        <v>2476</v>
      </c>
      <c r="DB155" s="34" t="s">
        <v>2476</v>
      </c>
      <c r="DC155" s="34" t="s">
        <v>2476</v>
      </c>
      <c r="DD155" s="34" t="s">
        <v>2476</v>
      </c>
      <c r="DE155" s="34" t="s">
        <v>2476</v>
      </c>
      <c r="DF155" s="34" t="s">
        <v>2476</v>
      </c>
      <c r="DG155" s="34" t="s">
        <v>2476</v>
      </c>
      <c r="DH155" s="34" t="s">
        <v>2476</v>
      </c>
      <c r="DI155" s="34" t="s">
        <v>2476</v>
      </c>
      <c r="DJ155" s="34" t="s">
        <v>2476</v>
      </c>
      <c r="DK155" s="34" t="s">
        <v>2476</v>
      </c>
      <c r="DL155" s="34" t="s">
        <v>2476</v>
      </c>
      <c r="DM155" s="34" t="s">
        <v>2476</v>
      </c>
      <c r="DN155" s="34" t="s">
        <v>2476</v>
      </c>
      <c r="DO155" s="34" t="s">
        <v>2476</v>
      </c>
      <c r="DP155" s="34" t="s">
        <v>2476</v>
      </c>
      <c r="DQ155" s="34" t="s">
        <v>2476</v>
      </c>
      <c r="DR155" s="34" t="s">
        <v>2476</v>
      </c>
      <c r="DS155" s="34" t="s">
        <v>2476</v>
      </c>
      <c r="DT155" s="34" t="s">
        <v>2476</v>
      </c>
      <c r="DU155" s="34" t="s">
        <v>2476</v>
      </c>
      <c r="DV155" s="34" t="s">
        <v>2476</v>
      </c>
      <c r="DW155" s="34" t="s">
        <v>2476</v>
      </c>
      <c r="DX155" s="34" t="s">
        <v>2476</v>
      </c>
      <c r="DY155" s="34" t="s">
        <v>2476</v>
      </c>
      <c r="DZ155" s="34" t="s">
        <v>2476</v>
      </c>
      <c r="EA155" s="34" t="s">
        <v>2476</v>
      </c>
      <c r="EB155" s="34" t="s">
        <v>2476</v>
      </c>
      <c r="EC155" s="34" t="s">
        <v>2476</v>
      </c>
      <c r="ED155" s="34" t="s">
        <v>2476</v>
      </c>
      <c r="EE155" s="34" t="s">
        <v>2476</v>
      </c>
      <c r="EF155" s="34" t="s">
        <v>2476</v>
      </c>
      <c r="EG155" s="34" t="s">
        <v>2476</v>
      </c>
      <c r="EH155" s="34" t="s">
        <v>2476</v>
      </c>
      <c r="EI155" s="34" t="s">
        <v>2476</v>
      </c>
      <c r="EJ155" s="34" t="s">
        <v>2476</v>
      </c>
      <c r="EK155" s="34" t="s">
        <v>2476</v>
      </c>
      <c r="EL155" s="34" t="s">
        <v>2476</v>
      </c>
      <c r="EM155" s="34" t="s">
        <v>2476</v>
      </c>
      <c r="EN155" s="34" t="s">
        <v>2476</v>
      </c>
      <c r="EO155" s="34" t="s">
        <v>2476</v>
      </c>
      <c r="EP155" s="34" t="s">
        <v>2476</v>
      </c>
      <c r="EQ155" s="34" t="s">
        <v>2476</v>
      </c>
      <c r="ER155" s="37" t="s">
        <v>2476</v>
      </c>
      <c r="ES155" s="26" t="s">
        <v>2477</v>
      </c>
    </row>
    <row r="156" spans="3:149" s="2" customFormat="1" ht="21.75" customHeight="1" x14ac:dyDescent="0.25">
      <c r="C156" s="33" t="s">
        <v>2476</v>
      </c>
      <c r="D156" s="34" t="s">
        <v>2476</v>
      </c>
      <c r="E156" s="34" t="s">
        <v>2476</v>
      </c>
      <c r="F156" s="34" t="s">
        <v>2476</v>
      </c>
      <c r="G156" s="34" t="s">
        <v>2476</v>
      </c>
      <c r="H156" s="34" t="s">
        <v>2476</v>
      </c>
      <c r="I156" s="34" t="s">
        <v>2476</v>
      </c>
      <c r="J156" s="34" t="s">
        <v>2476</v>
      </c>
      <c r="K156" s="34" t="s">
        <v>2476</v>
      </c>
      <c r="L156" s="34" t="s">
        <v>2476</v>
      </c>
      <c r="M156" s="34" t="s">
        <v>2476</v>
      </c>
      <c r="N156" s="34" t="s">
        <v>2476</v>
      </c>
      <c r="O156" s="34" t="s">
        <v>2476</v>
      </c>
      <c r="P156" s="34" t="s">
        <v>2476</v>
      </c>
      <c r="Q156" s="34" t="s">
        <v>2476</v>
      </c>
      <c r="R156" s="34" t="s">
        <v>2476</v>
      </c>
      <c r="S156" s="34" t="s">
        <v>2476</v>
      </c>
      <c r="T156" s="34" t="s">
        <v>2476</v>
      </c>
      <c r="U156" s="34" t="s">
        <v>2476</v>
      </c>
      <c r="V156" s="34" t="s">
        <v>2476</v>
      </c>
      <c r="W156" s="34" t="s">
        <v>2476</v>
      </c>
      <c r="X156" s="34" t="s">
        <v>2476</v>
      </c>
      <c r="Y156" s="34" t="s">
        <v>2476</v>
      </c>
      <c r="Z156" s="34" t="s">
        <v>2476</v>
      </c>
      <c r="AA156" s="34" t="s">
        <v>2476</v>
      </c>
      <c r="AB156" s="34" t="s">
        <v>2476</v>
      </c>
      <c r="AC156" s="34" t="s">
        <v>2476</v>
      </c>
      <c r="AD156" s="34" t="s">
        <v>2476</v>
      </c>
      <c r="AE156" s="34" t="s">
        <v>2476</v>
      </c>
      <c r="AF156" s="34" t="s">
        <v>2476</v>
      </c>
      <c r="AG156" s="34" t="s">
        <v>2476</v>
      </c>
      <c r="AH156" s="34" t="s">
        <v>2476</v>
      </c>
      <c r="AI156" s="34" t="s">
        <v>2476</v>
      </c>
      <c r="AJ156" s="34" t="s">
        <v>2476</v>
      </c>
      <c r="AK156" s="34" t="s">
        <v>2476</v>
      </c>
      <c r="AL156" s="34" t="s">
        <v>2476</v>
      </c>
      <c r="AM156" s="34" t="s">
        <v>2476</v>
      </c>
      <c r="AN156" s="34" t="s">
        <v>2476</v>
      </c>
      <c r="AO156" s="34" t="s">
        <v>2476</v>
      </c>
      <c r="AP156" s="34" t="s">
        <v>2476</v>
      </c>
      <c r="AQ156" s="34" t="s">
        <v>2476</v>
      </c>
      <c r="AR156" s="34" t="s">
        <v>2476</v>
      </c>
      <c r="AS156" s="34" t="s">
        <v>2476</v>
      </c>
      <c r="AT156" s="34" t="s">
        <v>2476</v>
      </c>
      <c r="AU156" s="34" t="s">
        <v>2476</v>
      </c>
      <c r="AV156" s="34" t="s">
        <v>2476</v>
      </c>
      <c r="AW156" s="34" t="s">
        <v>2476</v>
      </c>
      <c r="AX156" s="34" t="s">
        <v>2476</v>
      </c>
      <c r="AY156" s="34" t="s">
        <v>2476</v>
      </c>
      <c r="AZ156" s="34" t="s">
        <v>2476</v>
      </c>
      <c r="BA156" s="34" t="s">
        <v>2476</v>
      </c>
      <c r="BB156" s="34" t="s">
        <v>2476</v>
      </c>
      <c r="BC156" s="34" t="s">
        <v>2476</v>
      </c>
      <c r="BD156" s="34" t="s">
        <v>2476</v>
      </c>
      <c r="BE156" s="34" t="s">
        <v>2476</v>
      </c>
      <c r="BF156" s="34" t="s">
        <v>2476</v>
      </c>
      <c r="BG156" s="34" t="s">
        <v>2476</v>
      </c>
      <c r="BH156" s="34" t="s">
        <v>2476</v>
      </c>
      <c r="BI156" s="34" t="s">
        <v>2476</v>
      </c>
      <c r="BJ156" s="34" t="s">
        <v>2476</v>
      </c>
      <c r="BK156" s="34" t="s">
        <v>2476</v>
      </c>
      <c r="BL156" s="34" t="s">
        <v>2476</v>
      </c>
      <c r="BM156" s="34" t="s">
        <v>2476</v>
      </c>
      <c r="BN156" s="34" t="s">
        <v>2476</v>
      </c>
      <c r="BO156" s="34" t="s">
        <v>2476</v>
      </c>
      <c r="BP156" s="34" t="s">
        <v>2476</v>
      </c>
      <c r="BQ156" s="34" t="s">
        <v>2476</v>
      </c>
      <c r="BR156" s="34" t="s">
        <v>2476</v>
      </c>
      <c r="BS156" s="34" t="s">
        <v>2476</v>
      </c>
      <c r="BT156" s="34" t="s">
        <v>2476</v>
      </c>
      <c r="BU156" s="34" t="s">
        <v>2476</v>
      </c>
      <c r="BV156" s="34" t="s">
        <v>2476</v>
      </c>
      <c r="BW156" s="34" t="s">
        <v>2476</v>
      </c>
      <c r="BX156" s="34" t="s">
        <v>2476</v>
      </c>
      <c r="BY156" s="34" t="s">
        <v>2476</v>
      </c>
      <c r="BZ156" s="34" t="s">
        <v>2476</v>
      </c>
      <c r="CA156" s="34" t="s">
        <v>2476</v>
      </c>
      <c r="CB156" s="34" t="s">
        <v>2476</v>
      </c>
      <c r="CC156" s="34" t="s">
        <v>2476</v>
      </c>
      <c r="CD156" s="34" t="s">
        <v>2476</v>
      </c>
      <c r="CE156" s="34" t="s">
        <v>2476</v>
      </c>
      <c r="CF156" s="34" t="s">
        <v>2476</v>
      </c>
      <c r="CG156" s="34" t="s">
        <v>2476</v>
      </c>
      <c r="CH156" s="34" t="s">
        <v>2476</v>
      </c>
      <c r="CI156" s="34" t="s">
        <v>2476</v>
      </c>
      <c r="CJ156" s="34" t="s">
        <v>2476</v>
      </c>
      <c r="CK156" s="34" t="s">
        <v>2476</v>
      </c>
      <c r="CL156" s="34" t="s">
        <v>2476</v>
      </c>
      <c r="CM156" s="34" t="s">
        <v>2476</v>
      </c>
      <c r="CN156" s="34" t="s">
        <v>2476</v>
      </c>
      <c r="CO156" s="34" t="s">
        <v>2476</v>
      </c>
      <c r="CP156" s="34" t="s">
        <v>2476</v>
      </c>
      <c r="CQ156" s="34" t="s">
        <v>2476</v>
      </c>
      <c r="CR156" s="34" t="s">
        <v>2476</v>
      </c>
      <c r="CS156" s="34" t="s">
        <v>2476</v>
      </c>
      <c r="CT156" s="34" t="s">
        <v>2476</v>
      </c>
      <c r="CU156" s="34" t="s">
        <v>2476</v>
      </c>
      <c r="CV156" s="34" t="s">
        <v>2476</v>
      </c>
      <c r="CW156" s="34" t="s">
        <v>2476</v>
      </c>
      <c r="CX156" s="34" t="s">
        <v>2476</v>
      </c>
      <c r="CY156" s="34" t="s">
        <v>2476</v>
      </c>
      <c r="CZ156" s="34" t="s">
        <v>2476</v>
      </c>
      <c r="DA156" s="34" t="s">
        <v>2476</v>
      </c>
      <c r="DB156" s="34" t="s">
        <v>2476</v>
      </c>
      <c r="DC156" s="34" t="s">
        <v>2476</v>
      </c>
      <c r="DD156" s="34" t="s">
        <v>2476</v>
      </c>
      <c r="DE156" s="34" t="s">
        <v>2476</v>
      </c>
      <c r="DF156" s="34" t="s">
        <v>2476</v>
      </c>
      <c r="DG156" s="34" t="s">
        <v>2476</v>
      </c>
      <c r="DH156" s="34" t="s">
        <v>2476</v>
      </c>
      <c r="DI156" s="34" t="s">
        <v>2476</v>
      </c>
      <c r="DJ156" s="34" t="s">
        <v>2476</v>
      </c>
      <c r="DK156" s="34" t="s">
        <v>2476</v>
      </c>
      <c r="DL156" s="34" t="s">
        <v>2476</v>
      </c>
      <c r="DM156" s="34" t="s">
        <v>2476</v>
      </c>
      <c r="DN156" s="34" t="s">
        <v>2476</v>
      </c>
      <c r="DO156" s="34" t="s">
        <v>2476</v>
      </c>
      <c r="DP156" s="34" t="s">
        <v>2476</v>
      </c>
      <c r="DQ156" s="34" t="s">
        <v>2476</v>
      </c>
      <c r="DR156" s="34" t="s">
        <v>2476</v>
      </c>
      <c r="DS156" s="34" t="s">
        <v>2476</v>
      </c>
      <c r="DT156" s="34" t="s">
        <v>2476</v>
      </c>
      <c r="DU156" s="34" t="s">
        <v>2476</v>
      </c>
      <c r="DV156" s="34" t="s">
        <v>2476</v>
      </c>
      <c r="DW156" s="34" t="s">
        <v>2476</v>
      </c>
      <c r="DX156" s="34" t="s">
        <v>2476</v>
      </c>
      <c r="DY156" s="34" t="s">
        <v>2476</v>
      </c>
      <c r="DZ156" s="34" t="s">
        <v>2476</v>
      </c>
      <c r="EA156" s="34" t="s">
        <v>2476</v>
      </c>
      <c r="EB156" s="34" t="s">
        <v>2476</v>
      </c>
      <c r="EC156" s="34" t="s">
        <v>2476</v>
      </c>
      <c r="ED156" s="34" t="s">
        <v>2476</v>
      </c>
      <c r="EE156" s="34" t="s">
        <v>2476</v>
      </c>
      <c r="EF156" s="34" t="s">
        <v>2476</v>
      </c>
      <c r="EG156" s="34" t="s">
        <v>2476</v>
      </c>
      <c r="EH156" s="34" t="s">
        <v>2476</v>
      </c>
      <c r="EI156" s="34" t="s">
        <v>2476</v>
      </c>
      <c r="EJ156" s="34" t="s">
        <v>2476</v>
      </c>
      <c r="EK156" s="34" t="s">
        <v>2476</v>
      </c>
      <c r="EL156" s="34" t="s">
        <v>2476</v>
      </c>
      <c r="EM156" s="34" t="s">
        <v>2476</v>
      </c>
      <c r="EN156" s="34" t="s">
        <v>2476</v>
      </c>
      <c r="EO156" s="34" t="s">
        <v>2476</v>
      </c>
      <c r="EP156" s="34" t="s">
        <v>2476</v>
      </c>
      <c r="EQ156" s="34" t="s">
        <v>2476</v>
      </c>
      <c r="ER156" s="37" t="s">
        <v>2476</v>
      </c>
      <c r="ES156" s="26" t="s">
        <v>2477</v>
      </c>
    </row>
    <row r="157" spans="3:149" s="2" customFormat="1" ht="21.75" customHeight="1" x14ac:dyDescent="0.25">
      <c r="C157" s="33" t="s">
        <v>2476</v>
      </c>
      <c r="D157" s="34" t="s">
        <v>2476</v>
      </c>
      <c r="E157" s="34" t="s">
        <v>2476</v>
      </c>
      <c r="F157" s="34" t="s">
        <v>2476</v>
      </c>
      <c r="G157" s="34" t="s">
        <v>2476</v>
      </c>
      <c r="H157" s="34" t="s">
        <v>2476</v>
      </c>
      <c r="I157" s="34" t="s">
        <v>2476</v>
      </c>
      <c r="J157" s="34" t="s">
        <v>2476</v>
      </c>
      <c r="K157" s="34" t="s">
        <v>2476</v>
      </c>
      <c r="L157" s="34" t="s">
        <v>2476</v>
      </c>
      <c r="M157" s="34" t="s">
        <v>2476</v>
      </c>
      <c r="N157" s="34" t="s">
        <v>2476</v>
      </c>
      <c r="O157" s="34" t="s">
        <v>2476</v>
      </c>
      <c r="P157" s="34" t="s">
        <v>2476</v>
      </c>
      <c r="Q157" s="34" t="s">
        <v>2476</v>
      </c>
      <c r="R157" s="34" t="s">
        <v>2476</v>
      </c>
      <c r="S157" s="34" t="s">
        <v>2476</v>
      </c>
      <c r="T157" s="34" t="s">
        <v>2476</v>
      </c>
      <c r="U157" s="34" t="s">
        <v>2476</v>
      </c>
      <c r="V157" s="34" t="s">
        <v>2476</v>
      </c>
      <c r="W157" s="34" t="s">
        <v>2476</v>
      </c>
      <c r="X157" s="34" t="s">
        <v>2476</v>
      </c>
      <c r="Y157" s="34" t="s">
        <v>2476</v>
      </c>
      <c r="Z157" s="34" t="s">
        <v>2476</v>
      </c>
      <c r="AA157" s="34" t="s">
        <v>2476</v>
      </c>
      <c r="AB157" s="34" t="s">
        <v>2476</v>
      </c>
      <c r="AC157" s="34" t="s">
        <v>2476</v>
      </c>
      <c r="AD157" s="34" t="s">
        <v>2476</v>
      </c>
      <c r="AE157" s="34" t="s">
        <v>2476</v>
      </c>
      <c r="AF157" s="34" t="s">
        <v>2476</v>
      </c>
      <c r="AG157" s="34" t="s">
        <v>2476</v>
      </c>
      <c r="AH157" s="34" t="s">
        <v>2476</v>
      </c>
      <c r="AI157" s="34" t="s">
        <v>2476</v>
      </c>
      <c r="AJ157" s="34" t="s">
        <v>2476</v>
      </c>
      <c r="AK157" s="34" t="s">
        <v>2476</v>
      </c>
      <c r="AL157" s="34" t="s">
        <v>2476</v>
      </c>
      <c r="AM157" s="34" t="s">
        <v>2476</v>
      </c>
      <c r="AN157" s="34" t="s">
        <v>2476</v>
      </c>
      <c r="AO157" s="34" t="s">
        <v>2476</v>
      </c>
      <c r="AP157" s="34" t="s">
        <v>2476</v>
      </c>
      <c r="AQ157" s="34" t="s">
        <v>2476</v>
      </c>
      <c r="AR157" s="34" t="s">
        <v>2476</v>
      </c>
      <c r="AS157" s="34" t="s">
        <v>2476</v>
      </c>
      <c r="AT157" s="34" t="s">
        <v>2476</v>
      </c>
      <c r="AU157" s="34" t="s">
        <v>2476</v>
      </c>
      <c r="AV157" s="34" t="s">
        <v>2476</v>
      </c>
      <c r="AW157" s="34" t="s">
        <v>2476</v>
      </c>
      <c r="AX157" s="34" t="s">
        <v>2476</v>
      </c>
      <c r="AY157" s="34" t="s">
        <v>2476</v>
      </c>
      <c r="AZ157" s="34" t="s">
        <v>2476</v>
      </c>
      <c r="BA157" s="34" t="s">
        <v>2476</v>
      </c>
      <c r="BB157" s="34" t="s">
        <v>2476</v>
      </c>
      <c r="BC157" s="34" t="s">
        <v>2476</v>
      </c>
      <c r="BD157" s="34" t="s">
        <v>2476</v>
      </c>
      <c r="BE157" s="34" t="s">
        <v>2476</v>
      </c>
      <c r="BF157" s="34" t="s">
        <v>2476</v>
      </c>
      <c r="BG157" s="34" t="s">
        <v>2476</v>
      </c>
      <c r="BH157" s="34" t="s">
        <v>2476</v>
      </c>
      <c r="BI157" s="34" t="s">
        <v>2476</v>
      </c>
      <c r="BJ157" s="34" t="s">
        <v>2476</v>
      </c>
      <c r="BK157" s="34" t="s">
        <v>2476</v>
      </c>
      <c r="BL157" s="34" t="s">
        <v>2476</v>
      </c>
      <c r="BM157" s="34" t="s">
        <v>2476</v>
      </c>
      <c r="BN157" s="34" t="s">
        <v>2476</v>
      </c>
      <c r="BO157" s="34" t="s">
        <v>2476</v>
      </c>
      <c r="BP157" s="34" t="s">
        <v>2476</v>
      </c>
      <c r="BQ157" s="34" t="s">
        <v>2476</v>
      </c>
      <c r="BR157" s="34" t="s">
        <v>2476</v>
      </c>
      <c r="BS157" s="34" t="s">
        <v>2476</v>
      </c>
      <c r="BT157" s="34" t="s">
        <v>2476</v>
      </c>
      <c r="BU157" s="34" t="s">
        <v>2476</v>
      </c>
      <c r="BV157" s="34" t="s">
        <v>2476</v>
      </c>
      <c r="BW157" s="34" t="s">
        <v>2476</v>
      </c>
      <c r="BX157" s="34" t="s">
        <v>2476</v>
      </c>
      <c r="BY157" s="34" t="s">
        <v>2476</v>
      </c>
      <c r="BZ157" s="34" t="s">
        <v>2476</v>
      </c>
      <c r="CA157" s="34" t="s">
        <v>2476</v>
      </c>
      <c r="CB157" s="34" t="s">
        <v>2476</v>
      </c>
      <c r="CC157" s="34" t="s">
        <v>2476</v>
      </c>
      <c r="CD157" s="34" t="s">
        <v>2476</v>
      </c>
      <c r="CE157" s="34" t="s">
        <v>2476</v>
      </c>
      <c r="CF157" s="34" t="s">
        <v>2476</v>
      </c>
      <c r="CG157" s="34" t="s">
        <v>2476</v>
      </c>
      <c r="CH157" s="34" t="s">
        <v>2476</v>
      </c>
      <c r="CI157" s="34" t="s">
        <v>2476</v>
      </c>
      <c r="CJ157" s="34" t="s">
        <v>2476</v>
      </c>
      <c r="CK157" s="34" t="s">
        <v>2476</v>
      </c>
      <c r="CL157" s="34" t="s">
        <v>2476</v>
      </c>
      <c r="CM157" s="34" t="s">
        <v>2476</v>
      </c>
      <c r="CN157" s="34" t="s">
        <v>2476</v>
      </c>
      <c r="CO157" s="34" t="s">
        <v>2476</v>
      </c>
      <c r="CP157" s="34" t="s">
        <v>2476</v>
      </c>
      <c r="CQ157" s="34" t="s">
        <v>2476</v>
      </c>
      <c r="CR157" s="34" t="s">
        <v>2476</v>
      </c>
      <c r="CS157" s="34" t="s">
        <v>2476</v>
      </c>
      <c r="CT157" s="34" t="s">
        <v>2476</v>
      </c>
      <c r="CU157" s="34" t="s">
        <v>2476</v>
      </c>
      <c r="CV157" s="34" t="s">
        <v>2476</v>
      </c>
      <c r="CW157" s="34" t="s">
        <v>2476</v>
      </c>
      <c r="CX157" s="34" t="s">
        <v>2476</v>
      </c>
      <c r="CY157" s="34" t="s">
        <v>2476</v>
      </c>
      <c r="CZ157" s="34" t="s">
        <v>2476</v>
      </c>
      <c r="DA157" s="34" t="s">
        <v>2476</v>
      </c>
      <c r="DB157" s="34" t="s">
        <v>2476</v>
      </c>
      <c r="DC157" s="34" t="s">
        <v>2476</v>
      </c>
      <c r="DD157" s="34" t="s">
        <v>2476</v>
      </c>
      <c r="DE157" s="34" t="s">
        <v>2476</v>
      </c>
      <c r="DF157" s="34" t="s">
        <v>2476</v>
      </c>
      <c r="DG157" s="34" t="s">
        <v>2476</v>
      </c>
      <c r="DH157" s="34" t="s">
        <v>2476</v>
      </c>
      <c r="DI157" s="34" t="s">
        <v>2476</v>
      </c>
      <c r="DJ157" s="34" t="s">
        <v>2476</v>
      </c>
      <c r="DK157" s="34" t="s">
        <v>2476</v>
      </c>
      <c r="DL157" s="34" t="s">
        <v>2476</v>
      </c>
      <c r="DM157" s="34" t="s">
        <v>2476</v>
      </c>
      <c r="DN157" s="34" t="s">
        <v>2476</v>
      </c>
      <c r="DO157" s="34" t="s">
        <v>2476</v>
      </c>
      <c r="DP157" s="34" t="s">
        <v>2476</v>
      </c>
      <c r="DQ157" s="34" t="s">
        <v>2476</v>
      </c>
      <c r="DR157" s="34" t="s">
        <v>2476</v>
      </c>
      <c r="DS157" s="34" t="s">
        <v>2476</v>
      </c>
      <c r="DT157" s="34" t="s">
        <v>2476</v>
      </c>
      <c r="DU157" s="34" t="s">
        <v>2476</v>
      </c>
      <c r="DV157" s="34" t="s">
        <v>2476</v>
      </c>
      <c r="DW157" s="34" t="s">
        <v>2476</v>
      </c>
      <c r="DX157" s="34" t="s">
        <v>2476</v>
      </c>
      <c r="DY157" s="34" t="s">
        <v>2476</v>
      </c>
      <c r="DZ157" s="34" t="s">
        <v>2476</v>
      </c>
      <c r="EA157" s="34" t="s">
        <v>2476</v>
      </c>
      <c r="EB157" s="34" t="s">
        <v>2476</v>
      </c>
      <c r="EC157" s="34" t="s">
        <v>2476</v>
      </c>
      <c r="ED157" s="34" t="s">
        <v>2476</v>
      </c>
      <c r="EE157" s="34" t="s">
        <v>2476</v>
      </c>
      <c r="EF157" s="34" t="s">
        <v>2476</v>
      </c>
      <c r="EG157" s="34" t="s">
        <v>2476</v>
      </c>
      <c r="EH157" s="34" t="s">
        <v>2476</v>
      </c>
      <c r="EI157" s="34" t="s">
        <v>2476</v>
      </c>
      <c r="EJ157" s="34" t="s">
        <v>2476</v>
      </c>
      <c r="EK157" s="34" t="s">
        <v>2476</v>
      </c>
      <c r="EL157" s="34" t="s">
        <v>2476</v>
      </c>
      <c r="EM157" s="34" t="s">
        <v>2476</v>
      </c>
      <c r="EN157" s="34" t="s">
        <v>2476</v>
      </c>
      <c r="EO157" s="34" t="s">
        <v>2476</v>
      </c>
      <c r="EP157" s="34" t="s">
        <v>2476</v>
      </c>
      <c r="EQ157" s="34" t="s">
        <v>2476</v>
      </c>
      <c r="ER157" s="37" t="s">
        <v>2476</v>
      </c>
      <c r="ES157" s="26" t="s">
        <v>2477</v>
      </c>
    </row>
    <row r="158" spans="3:149" s="2" customFormat="1" ht="21.75" customHeight="1" x14ac:dyDescent="0.25">
      <c r="C158" s="33" t="s">
        <v>2476</v>
      </c>
      <c r="D158" s="34" t="s">
        <v>2476</v>
      </c>
      <c r="E158" s="34" t="s">
        <v>2476</v>
      </c>
      <c r="F158" s="34" t="s">
        <v>2476</v>
      </c>
      <c r="G158" s="34" t="s">
        <v>2476</v>
      </c>
      <c r="H158" s="34" t="s">
        <v>2476</v>
      </c>
      <c r="I158" s="34" t="s">
        <v>2476</v>
      </c>
      <c r="J158" s="34" t="s">
        <v>2476</v>
      </c>
      <c r="K158" s="34" t="s">
        <v>2476</v>
      </c>
      <c r="L158" s="34" t="s">
        <v>2476</v>
      </c>
      <c r="M158" s="34" t="s">
        <v>2476</v>
      </c>
      <c r="N158" s="34" t="s">
        <v>2476</v>
      </c>
      <c r="O158" s="34" t="s">
        <v>2476</v>
      </c>
      <c r="P158" s="34" t="s">
        <v>2476</v>
      </c>
      <c r="Q158" s="34" t="s">
        <v>2476</v>
      </c>
      <c r="R158" s="34" t="s">
        <v>2476</v>
      </c>
      <c r="S158" s="34" t="s">
        <v>2476</v>
      </c>
      <c r="T158" s="34" t="s">
        <v>2476</v>
      </c>
      <c r="U158" s="34" t="s">
        <v>2476</v>
      </c>
      <c r="V158" s="34" t="s">
        <v>2476</v>
      </c>
      <c r="W158" s="34" t="s">
        <v>2476</v>
      </c>
      <c r="X158" s="34" t="s">
        <v>2476</v>
      </c>
      <c r="Y158" s="34" t="s">
        <v>2476</v>
      </c>
      <c r="Z158" s="34" t="s">
        <v>2476</v>
      </c>
      <c r="AA158" s="34" t="s">
        <v>2476</v>
      </c>
      <c r="AB158" s="34" t="s">
        <v>2476</v>
      </c>
      <c r="AC158" s="34" t="s">
        <v>2476</v>
      </c>
      <c r="AD158" s="34" t="s">
        <v>2476</v>
      </c>
      <c r="AE158" s="34" t="s">
        <v>2476</v>
      </c>
      <c r="AF158" s="34" t="s">
        <v>2476</v>
      </c>
      <c r="AG158" s="34" t="s">
        <v>2476</v>
      </c>
      <c r="AH158" s="34" t="s">
        <v>2476</v>
      </c>
      <c r="AI158" s="34" t="s">
        <v>2476</v>
      </c>
      <c r="AJ158" s="34" t="s">
        <v>2476</v>
      </c>
      <c r="AK158" s="34" t="s">
        <v>2476</v>
      </c>
      <c r="AL158" s="34" t="s">
        <v>2476</v>
      </c>
      <c r="AM158" s="34" t="s">
        <v>2476</v>
      </c>
      <c r="AN158" s="34" t="s">
        <v>2476</v>
      </c>
      <c r="AO158" s="34" t="s">
        <v>2476</v>
      </c>
      <c r="AP158" s="34" t="s">
        <v>2476</v>
      </c>
      <c r="AQ158" s="34" t="s">
        <v>2476</v>
      </c>
      <c r="AR158" s="34" t="s">
        <v>2476</v>
      </c>
      <c r="AS158" s="34" t="s">
        <v>2476</v>
      </c>
      <c r="AT158" s="34" t="s">
        <v>2476</v>
      </c>
      <c r="AU158" s="34" t="s">
        <v>2476</v>
      </c>
      <c r="AV158" s="34" t="s">
        <v>2476</v>
      </c>
      <c r="AW158" s="34" t="s">
        <v>2476</v>
      </c>
      <c r="AX158" s="34" t="s">
        <v>2476</v>
      </c>
      <c r="AY158" s="34" t="s">
        <v>2476</v>
      </c>
      <c r="AZ158" s="34" t="s">
        <v>2476</v>
      </c>
      <c r="BA158" s="34" t="s">
        <v>2476</v>
      </c>
      <c r="BB158" s="34" t="s">
        <v>2476</v>
      </c>
      <c r="BC158" s="34" t="s">
        <v>2476</v>
      </c>
      <c r="BD158" s="34" t="s">
        <v>2476</v>
      </c>
      <c r="BE158" s="34" t="s">
        <v>2476</v>
      </c>
      <c r="BF158" s="34" t="s">
        <v>2476</v>
      </c>
      <c r="BG158" s="34" t="s">
        <v>2476</v>
      </c>
      <c r="BH158" s="34" t="s">
        <v>2476</v>
      </c>
      <c r="BI158" s="34" t="s">
        <v>2476</v>
      </c>
      <c r="BJ158" s="34" t="s">
        <v>2476</v>
      </c>
      <c r="BK158" s="34" t="s">
        <v>2476</v>
      </c>
      <c r="BL158" s="34" t="s">
        <v>2476</v>
      </c>
      <c r="BM158" s="34" t="s">
        <v>2476</v>
      </c>
      <c r="BN158" s="34" t="s">
        <v>2476</v>
      </c>
      <c r="BO158" s="34" t="s">
        <v>2476</v>
      </c>
      <c r="BP158" s="34" t="s">
        <v>2476</v>
      </c>
      <c r="BQ158" s="34" t="s">
        <v>2476</v>
      </c>
      <c r="BR158" s="34" t="s">
        <v>2476</v>
      </c>
      <c r="BS158" s="34" t="s">
        <v>2476</v>
      </c>
      <c r="BT158" s="34" t="s">
        <v>2476</v>
      </c>
      <c r="BU158" s="34" t="s">
        <v>2476</v>
      </c>
      <c r="BV158" s="34" t="s">
        <v>2476</v>
      </c>
      <c r="BW158" s="34" t="s">
        <v>2476</v>
      </c>
      <c r="BX158" s="34" t="s">
        <v>2476</v>
      </c>
      <c r="BY158" s="34" t="s">
        <v>2476</v>
      </c>
      <c r="BZ158" s="34" t="s">
        <v>2476</v>
      </c>
      <c r="CA158" s="34" t="s">
        <v>2476</v>
      </c>
      <c r="CB158" s="34" t="s">
        <v>2476</v>
      </c>
      <c r="CC158" s="34" t="s">
        <v>2476</v>
      </c>
      <c r="CD158" s="34" t="s">
        <v>2476</v>
      </c>
      <c r="CE158" s="34" t="s">
        <v>2476</v>
      </c>
      <c r="CF158" s="34" t="s">
        <v>2476</v>
      </c>
      <c r="CG158" s="34" t="s">
        <v>2476</v>
      </c>
      <c r="CH158" s="34" t="s">
        <v>2476</v>
      </c>
      <c r="CI158" s="34" t="s">
        <v>2476</v>
      </c>
      <c r="CJ158" s="34" t="s">
        <v>2476</v>
      </c>
      <c r="CK158" s="34" t="s">
        <v>2476</v>
      </c>
      <c r="CL158" s="34" t="s">
        <v>2476</v>
      </c>
      <c r="CM158" s="34" t="s">
        <v>2476</v>
      </c>
      <c r="CN158" s="34" t="s">
        <v>2476</v>
      </c>
      <c r="CO158" s="34" t="s">
        <v>2476</v>
      </c>
      <c r="CP158" s="34" t="s">
        <v>2476</v>
      </c>
      <c r="CQ158" s="34" t="s">
        <v>2476</v>
      </c>
      <c r="CR158" s="34" t="s">
        <v>2476</v>
      </c>
      <c r="CS158" s="34" t="s">
        <v>2476</v>
      </c>
      <c r="CT158" s="34" t="s">
        <v>2476</v>
      </c>
      <c r="CU158" s="34" t="s">
        <v>2476</v>
      </c>
      <c r="CV158" s="34" t="s">
        <v>2476</v>
      </c>
      <c r="CW158" s="34" t="s">
        <v>2476</v>
      </c>
      <c r="CX158" s="34" t="s">
        <v>2476</v>
      </c>
      <c r="CY158" s="34" t="s">
        <v>2476</v>
      </c>
      <c r="CZ158" s="34" t="s">
        <v>2476</v>
      </c>
      <c r="DA158" s="34" t="s">
        <v>2476</v>
      </c>
      <c r="DB158" s="34" t="s">
        <v>2476</v>
      </c>
      <c r="DC158" s="34" t="s">
        <v>2476</v>
      </c>
      <c r="DD158" s="34" t="s">
        <v>2476</v>
      </c>
      <c r="DE158" s="34" t="s">
        <v>2476</v>
      </c>
      <c r="DF158" s="34" t="s">
        <v>2476</v>
      </c>
      <c r="DG158" s="34" t="s">
        <v>2476</v>
      </c>
      <c r="DH158" s="34" t="s">
        <v>2476</v>
      </c>
      <c r="DI158" s="34" t="s">
        <v>2476</v>
      </c>
      <c r="DJ158" s="34" t="s">
        <v>2476</v>
      </c>
      <c r="DK158" s="34" t="s">
        <v>2476</v>
      </c>
      <c r="DL158" s="34" t="s">
        <v>2476</v>
      </c>
      <c r="DM158" s="34" t="s">
        <v>2476</v>
      </c>
      <c r="DN158" s="34" t="s">
        <v>2476</v>
      </c>
      <c r="DO158" s="34" t="s">
        <v>2476</v>
      </c>
      <c r="DP158" s="34" t="s">
        <v>2476</v>
      </c>
      <c r="DQ158" s="34" t="s">
        <v>2476</v>
      </c>
      <c r="DR158" s="34" t="s">
        <v>2476</v>
      </c>
      <c r="DS158" s="34" t="s">
        <v>2476</v>
      </c>
      <c r="DT158" s="34" t="s">
        <v>2476</v>
      </c>
      <c r="DU158" s="34" t="s">
        <v>2476</v>
      </c>
      <c r="DV158" s="34" t="s">
        <v>2476</v>
      </c>
      <c r="DW158" s="34" t="s">
        <v>2476</v>
      </c>
      <c r="DX158" s="34" t="s">
        <v>2476</v>
      </c>
      <c r="DY158" s="34" t="s">
        <v>2476</v>
      </c>
      <c r="DZ158" s="34" t="s">
        <v>2476</v>
      </c>
      <c r="EA158" s="34" t="s">
        <v>2476</v>
      </c>
      <c r="EB158" s="34" t="s">
        <v>2476</v>
      </c>
      <c r="EC158" s="34" t="s">
        <v>2476</v>
      </c>
      <c r="ED158" s="34" t="s">
        <v>2476</v>
      </c>
      <c r="EE158" s="34" t="s">
        <v>2476</v>
      </c>
      <c r="EF158" s="34" t="s">
        <v>2476</v>
      </c>
      <c r="EG158" s="34" t="s">
        <v>2476</v>
      </c>
      <c r="EH158" s="34" t="s">
        <v>2476</v>
      </c>
      <c r="EI158" s="34" t="s">
        <v>2476</v>
      </c>
      <c r="EJ158" s="34" t="s">
        <v>2476</v>
      </c>
      <c r="EK158" s="34" t="s">
        <v>2476</v>
      </c>
      <c r="EL158" s="34" t="s">
        <v>2476</v>
      </c>
      <c r="EM158" s="34" t="s">
        <v>2476</v>
      </c>
      <c r="EN158" s="34" t="s">
        <v>2476</v>
      </c>
      <c r="EO158" s="34" t="s">
        <v>2476</v>
      </c>
      <c r="EP158" s="34" t="s">
        <v>2476</v>
      </c>
      <c r="EQ158" s="34" t="s">
        <v>2476</v>
      </c>
      <c r="ER158" s="37" t="s">
        <v>2476</v>
      </c>
      <c r="ES158" s="26" t="s">
        <v>2477</v>
      </c>
    </row>
    <row r="159" spans="3:149" s="2" customFormat="1" ht="21.75" customHeight="1" x14ac:dyDescent="0.25">
      <c r="C159" s="33" t="s">
        <v>2476</v>
      </c>
      <c r="D159" s="34" t="s">
        <v>2476</v>
      </c>
      <c r="E159" s="34" t="s">
        <v>2476</v>
      </c>
      <c r="F159" s="34" t="s">
        <v>2476</v>
      </c>
      <c r="G159" s="34" t="s">
        <v>2476</v>
      </c>
      <c r="H159" s="34" t="s">
        <v>2476</v>
      </c>
      <c r="I159" s="34" t="s">
        <v>2476</v>
      </c>
      <c r="J159" s="34" t="s">
        <v>2476</v>
      </c>
      <c r="K159" s="34" t="s">
        <v>2476</v>
      </c>
      <c r="L159" s="34" t="s">
        <v>2476</v>
      </c>
      <c r="M159" s="34" t="s">
        <v>2476</v>
      </c>
      <c r="N159" s="34" t="s">
        <v>2476</v>
      </c>
      <c r="O159" s="34" t="s">
        <v>2476</v>
      </c>
      <c r="P159" s="34" t="s">
        <v>2476</v>
      </c>
      <c r="Q159" s="34" t="s">
        <v>2476</v>
      </c>
      <c r="R159" s="34" t="s">
        <v>2476</v>
      </c>
      <c r="S159" s="34" t="s">
        <v>2476</v>
      </c>
      <c r="T159" s="34" t="s">
        <v>2476</v>
      </c>
      <c r="U159" s="34" t="s">
        <v>2476</v>
      </c>
      <c r="V159" s="34" t="s">
        <v>2476</v>
      </c>
      <c r="W159" s="34" t="s">
        <v>2476</v>
      </c>
      <c r="X159" s="34" t="s">
        <v>2476</v>
      </c>
      <c r="Y159" s="34" t="s">
        <v>2476</v>
      </c>
      <c r="Z159" s="34" t="s">
        <v>2476</v>
      </c>
      <c r="AA159" s="34" t="s">
        <v>2476</v>
      </c>
      <c r="AB159" s="34" t="s">
        <v>2476</v>
      </c>
      <c r="AC159" s="34" t="s">
        <v>2476</v>
      </c>
      <c r="AD159" s="34" t="s">
        <v>2476</v>
      </c>
      <c r="AE159" s="34" t="s">
        <v>2476</v>
      </c>
      <c r="AF159" s="34" t="s">
        <v>2476</v>
      </c>
      <c r="AG159" s="34" t="s">
        <v>2476</v>
      </c>
      <c r="AH159" s="34" t="s">
        <v>2476</v>
      </c>
      <c r="AI159" s="34" t="s">
        <v>2476</v>
      </c>
      <c r="AJ159" s="34" t="s">
        <v>2476</v>
      </c>
      <c r="AK159" s="34" t="s">
        <v>2476</v>
      </c>
      <c r="AL159" s="34" t="s">
        <v>2476</v>
      </c>
      <c r="AM159" s="34" t="s">
        <v>2476</v>
      </c>
      <c r="AN159" s="34" t="s">
        <v>2476</v>
      </c>
      <c r="AO159" s="34" t="s">
        <v>2476</v>
      </c>
      <c r="AP159" s="34" t="s">
        <v>2476</v>
      </c>
      <c r="AQ159" s="34" t="s">
        <v>2476</v>
      </c>
      <c r="AR159" s="34" t="s">
        <v>2476</v>
      </c>
      <c r="AS159" s="34" t="s">
        <v>2476</v>
      </c>
      <c r="AT159" s="34" t="s">
        <v>2476</v>
      </c>
      <c r="AU159" s="34" t="s">
        <v>2476</v>
      </c>
      <c r="AV159" s="34" t="s">
        <v>2476</v>
      </c>
      <c r="AW159" s="34" t="s">
        <v>2476</v>
      </c>
      <c r="AX159" s="34" t="s">
        <v>2476</v>
      </c>
      <c r="AY159" s="34" t="s">
        <v>2476</v>
      </c>
      <c r="AZ159" s="34" t="s">
        <v>2476</v>
      </c>
      <c r="BA159" s="34" t="s">
        <v>2476</v>
      </c>
      <c r="BB159" s="34" t="s">
        <v>2476</v>
      </c>
      <c r="BC159" s="34" t="s">
        <v>2476</v>
      </c>
      <c r="BD159" s="34" t="s">
        <v>2476</v>
      </c>
      <c r="BE159" s="34" t="s">
        <v>2476</v>
      </c>
      <c r="BF159" s="34" t="s">
        <v>2476</v>
      </c>
      <c r="BG159" s="34" t="s">
        <v>2476</v>
      </c>
      <c r="BH159" s="34" t="s">
        <v>2476</v>
      </c>
      <c r="BI159" s="34" t="s">
        <v>2476</v>
      </c>
      <c r="BJ159" s="34" t="s">
        <v>2476</v>
      </c>
      <c r="BK159" s="34" t="s">
        <v>2476</v>
      </c>
      <c r="BL159" s="34" t="s">
        <v>2476</v>
      </c>
      <c r="BM159" s="34" t="s">
        <v>2476</v>
      </c>
      <c r="BN159" s="34" t="s">
        <v>2476</v>
      </c>
      <c r="BO159" s="34" t="s">
        <v>2476</v>
      </c>
      <c r="BP159" s="34" t="s">
        <v>2476</v>
      </c>
      <c r="BQ159" s="34" t="s">
        <v>2476</v>
      </c>
      <c r="BR159" s="34" t="s">
        <v>2476</v>
      </c>
      <c r="BS159" s="34" t="s">
        <v>2476</v>
      </c>
      <c r="BT159" s="34" t="s">
        <v>2476</v>
      </c>
      <c r="BU159" s="34" t="s">
        <v>2476</v>
      </c>
      <c r="BV159" s="34" t="s">
        <v>2476</v>
      </c>
      <c r="BW159" s="34" t="s">
        <v>2476</v>
      </c>
      <c r="BX159" s="34" t="s">
        <v>2476</v>
      </c>
      <c r="BY159" s="34" t="s">
        <v>2476</v>
      </c>
      <c r="BZ159" s="34" t="s">
        <v>2476</v>
      </c>
      <c r="CA159" s="34" t="s">
        <v>2476</v>
      </c>
      <c r="CB159" s="34" t="s">
        <v>2476</v>
      </c>
      <c r="CC159" s="34" t="s">
        <v>2476</v>
      </c>
      <c r="CD159" s="34" t="s">
        <v>2476</v>
      </c>
      <c r="CE159" s="34" t="s">
        <v>2476</v>
      </c>
      <c r="CF159" s="34" t="s">
        <v>2476</v>
      </c>
      <c r="CG159" s="34" t="s">
        <v>2476</v>
      </c>
      <c r="CH159" s="34" t="s">
        <v>2476</v>
      </c>
      <c r="CI159" s="34" t="s">
        <v>2476</v>
      </c>
      <c r="CJ159" s="34" t="s">
        <v>2476</v>
      </c>
      <c r="CK159" s="34" t="s">
        <v>2476</v>
      </c>
      <c r="CL159" s="34" t="s">
        <v>2476</v>
      </c>
      <c r="CM159" s="34" t="s">
        <v>2476</v>
      </c>
      <c r="CN159" s="34" t="s">
        <v>2476</v>
      </c>
      <c r="CO159" s="34" t="s">
        <v>2476</v>
      </c>
      <c r="CP159" s="34" t="s">
        <v>2476</v>
      </c>
      <c r="CQ159" s="34" t="s">
        <v>2476</v>
      </c>
      <c r="CR159" s="34" t="s">
        <v>2476</v>
      </c>
      <c r="CS159" s="34" t="s">
        <v>2476</v>
      </c>
      <c r="CT159" s="34" t="s">
        <v>2476</v>
      </c>
      <c r="CU159" s="34" t="s">
        <v>2476</v>
      </c>
      <c r="CV159" s="34" t="s">
        <v>2476</v>
      </c>
      <c r="CW159" s="34" t="s">
        <v>2476</v>
      </c>
      <c r="CX159" s="34" t="s">
        <v>2476</v>
      </c>
      <c r="CY159" s="34" t="s">
        <v>2476</v>
      </c>
      <c r="CZ159" s="34" t="s">
        <v>2476</v>
      </c>
      <c r="DA159" s="34" t="s">
        <v>2476</v>
      </c>
      <c r="DB159" s="34" t="s">
        <v>2476</v>
      </c>
      <c r="DC159" s="34" t="s">
        <v>2476</v>
      </c>
      <c r="DD159" s="34" t="s">
        <v>2476</v>
      </c>
      <c r="DE159" s="34" t="s">
        <v>2476</v>
      </c>
      <c r="DF159" s="34" t="s">
        <v>2476</v>
      </c>
      <c r="DG159" s="34" t="s">
        <v>2476</v>
      </c>
      <c r="DH159" s="34" t="s">
        <v>2476</v>
      </c>
      <c r="DI159" s="34" t="s">
        <v>2476</v>
      </c>
      <c r="DJ159" s="34" t="s">
        <v>2476</v>
      </c>
      <c r="DK159" s="34" t="s">
        <v>2476</v>
      </c>
      <c r="DL159" s="34" t="s">
        <v>2476</v>
      </c>
      <c r="DM159" s="34" t="s">
        <v>2476</v>
      </c>
      <c r="DN159" s="34" t="s">
        <v>2476</v>
      </c>
      <c r="DO159" s="34" t="s">
        <v>2476</v>
      </c>
      <c r="DP159" s="34" t="s">
        <v>2476</v>
      </c>
      <c r="DQ159" s="34" t="s">
        <v>2476</v>
      </c>
      <c r="DR159" s="34" t="s">
        <v>2476</v>
      </c>
      <c r="DS159" s="34" t="s">
        <v>2476</v>
      </c>
      <c r="DT159" s="34" t="s">
        <v>2476</v>
      </c>
      <c r="DU159" s="34" t="s">
        <v>2476</v>
      </c>
      <c r="DV159" s="34" t="s">
        <v>2476</v>
      </c>
      <c r="DW159" s="34" t="s">
        <v>2476</v>
      </c>
      <c r="DX159" s="34" t="s">
        <v>2476</v>
      </c>
      <c r="DY159" s="34" t="s">
        <v>2476</v>
      </c>
      <c r="DZ159" s="34" t="s">
        <v>2476</v>
      </c>
      <c r="EA159" s="34" t="s">
        <v>2476</v>
      </c>
      <c r="EB159" s="34" t="s">
        <v>2476</v>
      </c>
      <c r="EC159" s="34" t="s">
        <v>2476</v>
      </c>
      <c r="ED159" s="34" t="s">
        <v>2476</v>
      </c>
      <c r="EE159" s="34" t="s">
        <v>2476</v>
      </c>
      <c r="EF159" s="34" t="s">
        <v>2476</v>
      </c>
      <c r="EG159" s="34" t="s">
        <v>2476</v>
      </c>
      <c r="EH159" s="34" t="s">
        <v>2476</v>
      </c>
      <c r="EI159" s="34" t="s">
        <v>2476</v>
      </c>
      <c r="EJ159" s="34" t="s">
        <v>2476</v>
      </c>
      <c r="EK159" s="34" t="s">
        <v>2476</v>
      </c>
      <c r="EL159" s="34" t="s">
        <v>2476</v>
      </c>
      <c r="EM159" s="34" t="s">
        <v>2476</v>
      </c>
      <c r="EN159" s="34" t="s">
        <v>2476</v>
      </c>
      <c r="EO159" s="34" t="s">
        <v>2476</v>
      </c>
      <c r="EP159" s="34" t="s">
        <v>2476</v>
      </c>
      <c r="EQ159" s="34" t="s">
        <v>2476</v>
      </c>
      <c r="ER159" s="37" t="s">
        <v>2476</v>
      </c>
      <c r="ES159" s="26" t="s">
        <v>2477</v>
      </c>
    </row>
    <row r="160" spans="3:149" s="2" customFormat="1" ht="21.75" customHeight="1" x14ac:dyDescent="0.25">
      <c r="C160" s="33" t="s">
        <v>2476</v>
      </c>
      <c r="D160" s="34" t="s">
        <v>2476</v>
      </c>
      <c r="E160" s="34" t="s">
        <v>2476</v>
      </c>
      <c r="F160" s="34" t="s">
        <v>2476</v>
      </c>
      <c r="G160" s="34" t="s">
        <v>2476</v>
      </c>
      <c r="H160" s="34" t="s">
        <v>2476</v>
      </c>
      <c r="I160" s="34" t="s">
        <v>2476</v>
      </c>
      <c r="J160" s="34" t="s">
        <v>2476</v>
      </c>
      <c r="K160" s="34" t="s">
        <v>2476</v>
      </c>
      <c r="L160" s="34" t="s">
        <v>2476</v>
      </c>
      <c r="M160" s="34" t="s">
        <v>2476</v>
      </c>
      <c r="N160" s="34" t="s">
        <v>2476</v>
      </c>
      <c r="O160" s="34" t="s">
        <v>2476</v>
      </c>
      <c r="P160" s="34" t="s">
        <v>2476</v>
      </c>
      <c r="Q160" s="34" t="s">
        <v>2476</v>
      </c>
      <c r="R160" s="34" t="s">
        <v>2476</v>
      </c>
      <c r="S160" s="34" t="s">
        <v>2476</v>
      </c>
      <c r="T160" s="34" t="s">
        <v>2476</v>
      </c>
      <c r="U160" s="34" t="s">
        <v>2476</v>
      </c>
      <c r="V160" s="34" t="s">
        <v>2476</v>
      </c>
      <c r="W160" s="34" t="s">
        <v>2476</v>
      </c>
      <c r="X160" s="34" t="s">
        <v>2476</v>
      </c>
      <c r="Y160" s="34" t="s">
        <v>2476</v>
      </c>
      <c r="Z160" s="34" t="s">
        <v>2476</v>
      </c>
      <c r="AA160" s="34" t="s">
        <v>2476</v>
      </c>
      <c r="AB160" s="34" t="s">
        <v>2476</v>
      </c>
      <c r="AC160" s="34" t="s">
        <v>2476</v>
      </c>
      <c r="AD160" s="34" t="s">
        <v>2476</v>
      </c>
      <c r="AE160" s="34" t="s">
        <v>2476</v>
      </c>
      <c r="AF160" s="34" t="s">
        <v>2476</v>
      </c>
      <c r="AG160" s="34" t="s">
        <v>2476</v>
      </c>
      <c r="AH160" s="34" t="s">
        <v>2476</v>
      </c>
      <c r="AI160" s="34" t="s">
        <v>2476</v>
      </c>
      <c r="AJ160" s="34" t="s">
        <v>2476</v>
      </c>
      <c r="AK160" s="34" t="s">
        <v>2476</v>
      </c>
      <c r="AL160" s="34" t="s">
        <v>2476</v>
      </c>
      <c r="AM160" s="34" t="s">
        <v>2476</v>
      </c>
      <c r="AN160" s="34" t="s">
        <v>2476</v>
      </c>
      <c r="AO160" s="34" t="s">
        <v>2476</v>
      </c>
      <c r="AP160" s="34" t="s">
        <v>2476</v>
      </c>
      <c r="AQ160" s="34" t="s">
        <v>2476</v>
      </c>
      <c r="AR160" s="34" t="s">
        <v>2476</v>
      </c>
      <c r="AS160" s="34" t="s">
        <v>2476</v>
      </c>
      <c r="AT160" s="34" t="s">
        <v>2476</v>
      </c>
      <c r="AU160" s="34" t="s">
        <v>2476</v>
      </c>
      <c r="AV160" s="34" t="s">
        <v>2476</v>
      </c>
      <c r="AW160" s="34" t="s">
        <v>2476</v>
      </c>
      <c r="AX160" s="34" t="s">
        <v>2476</v>
      </c>
      <c r="AY160" s="34" t="s">
        <v>2476</v>
      </c>
      <c r="AZ160" s="34" t="s">
        <v>2476</v>
      </c>
      <c r="BA160" s="34" t="s">
        <v>2476</v>
      </c>
      <c r="BB160" s="34" t="s">
        <v>2476</v>
      </c>
      <c r="BC160" s="34" t="s">
        <v>2476</v>
      </c>
      <c r="BD160" s="34" t="s">
        <v>2476</v>
      </c>
      <c r="BE160" s="34" t="s">
        <v>2476</v>
      </c>
      <c r="BF160" s="34" t="s">
        <v>2476</v>
      </c>
      <c r="BG160" s="34" t="s">
        <v>2476</v>
      </c>
      <c r="BH160" s="34" t="s">
        <v>2476</v>
      </c>
      <c r="BI160" s="34" t="s">
        <v>2476</v>
      </c>
      <c r="BJ160" s="34" t="s">
        <v>2476</v>
      </c>
      <c r="BK160" s="34" t="s">
        <v>2476</v>
      </c>
      <c r="BL160" s="34" t="s">
        <v>2476</v>
      </c>
      <c r="BM160" s="34" t="s">
        <v>2476</v>
      </c>
      <c r="BN160" s="34" t="s">
        <v>2476</v>
      </c>
      <c r="BO160" s="34" t="s">
        <v>2476</v>
      </c>
      <c r="BP160" s="34" t="s">
        <v>2476</v>
      </c>
      <c r="BQ160" s="34" t="s">
        <v>2476</v>
      </c>
      <c r="BR160" s="34" t="s">
        <v>2476</v>
      </c>
      <c r="BS160" s="34" t="s">
        <v>2476</v>
      </c>
      <c r="BT160" s="34" t="s">
        <v>2476</v>
      </c>
      <c r="BU160" s="34" t="s">
        <v>2476</v>
      </c>
      <c r="BV160" s="34" t="s">
        <v>2476</v>
      </c>
      <c r="BW160" s="34" t="s">
        <v>2476</v>
      </c>
      <c r="BX160" s="34" t="s">
        <v>2476</v>
      </c>
      <c r="BY160" s="34" t="s">
        <v>2476</v>
      </c>
      <c r="BZ160" s="34" t="s">
        <v>2476</v>
      </c>
      <c r="CA160" s="34" t="s">
        <v>2476</v>
      </c>
      <c r="CB160" s="34" t="s">
        <v>2476</v>
      </c>
      <c r="CC160" s="34" t="s">
        <v>2476</v>
      </c>
      <c r="CD160" s="34" t="s">
        <v>2476</v>
      </c>
      <c r="CE160" s="34" t="s">
        <v>2476</v>
      </c>
      <c r="CF160" s="34" t="s">
        <v>2476</v>
      </c>
      <c r="CG160" s="34" t="s">
        <v>2476</v>
      </c>
      <c r="CH160" s="34" t="s">
        <v>2476</v>
      </c>
      <c r="CI160" s="34" t="s">
        <v>2476</v>
      </c>
      <c r="CJ160" s="34" t="s">
        <v>2476</v>
      </c>
      <c r="CK160" s="34" t="s">
        <v>2476</v>
      </c>
      <c r="CL160" s="34" t="s">
        <v>2476</v>
      </c>
      <c r="CM160" s="34" t="s">
        <v>2476</v>
      </c>
      <c r="CN160" s="34" t="s">
        <v>2476</v>
      </c>
      <c r="CO160" s="34" t="s">
        <v>2476</v>
      </c>
      <c r="CP160" s="34" t="s">
        <v>2476</v>
      </c>
      <c r="CQ160" s="34" t="s">
        <v>2476</v>
      </c>
      <c r="CR160" s="34" t="s">
        <v>2476</v>
      </c>
      <c r="CS160" s="34" t="s">
        <v>2476</v>
      </c>
      <c r="CT160" s="34" t="s">
        <v>2476</v>
      </c>
      <c r="CU160" s="34" t="s">
        <v>2476</v>
      </c>
      <c r="CV160" s="34" t="s">
        <v>2476</v>
      </c>
      <c r="CW160" s="34" t="s">
        <v>2476</v>
      </c>
      <c r="CX160" s="34" t="s">
        <v>2476</v>
      </c>
      <c r="CY160" s="34" t="s">
        <v>2476</v>
      </c>
      <c r="CZ160" s="34" t="s">
        <v>2476</v>
      </c>
      <c r="DA160" s="34" t="s">
        <v>2476</v>
      </c>
      <c r="DB160" s="34" t="s">
        <v>2476</v>
      </c>
      <c r="DC160" s="34" t="s">
        <v>2476</v>
      </c>
      <c r="DD160" s="34" t="s">
        <v>2476</v>
      </c>
      <c r="DE160" s="34" t="s">
        <v>2476</v>
      </c>
      <c r="DF160" s="34" t="s">
        <v>2476</v>
      </c>
      <c r="DG160" s="34" t="s">
        <v>2476</v>
      </c>
      <c r="DH160" s="34" t="s">
        <v>2476</v>
      </c>
      <c r="DI160" s="34" t="s">
        <v>2476</v>
      </c>
      <c r="DJ160" s="34" t="s">
        <v>2476</v>
      </c>
      <c r="DK160" s="34" t="s">
        <v>2476</v>
      </c>
      <c r="DL160" s="34" t="s">
        <v>2476</v>
      </c>
      <c r="DM160" s="34" t="s">
        <v>2476</v>
      </c>
      <c r="DN160" s="34" t="s">
        <v>2476</v>
      </c>
      <c r="DO160" s="34" t="s">
        <v>2476</v>
      </c>
      <c r="DP160" s="34" t="s">
        <v>2476</v>
      </c>
      <c r="DQ160" s="34" t="s">
        <v>2476</v>
      </c>
      <c r="DR160" s="34" t="s">
        <v>2476</v>
      </c>
      <c r="DS160" s="34" t="s">
        <v>2476</v>
      </c>
      <c r="DT160" s="34" t="s">
        <v>2476</v>
      </c>
      <c r="DU160" s="34" t="s">
        <v>2476</v>
      </c>
      <c r="DV160" s="34" t="s">
        <v>2476</v>
      </c>
      <c r="DW160" s="34" t="s">
        <v>2476</v>
      </c>
      <c r="DX160" s="34" t="s">
        <v>2476</v>
      </c>
      <c r="DY160" s="34" t="s">
        <v>2476</v>
      </c>
      <c r="DZ160" s="34" t="s">
        <v>2476</v>
      </c>
      <c r="EA160" s="34" t="s">
        <v>2476</v>
      </c>
      <c r="EB160" s="34" t="s">
        <v>2476</v>
      </c>
      <c r="EC160" s="34" t="s">
        <v>2476</v>
      </c>
      <c r="ED160" s="34" t="s">
        <v>2476</v>
      </c>
      <c r="EE160" s="34" t="s">
        <v>2476</v>
      </c>
      <c r="EF160" s="34" t="s">
        <v>2476</v>
      </c>
      <c r="EG160" s="34" t="s">
        <v>2476</v>
      </c>
      <c r="EH160" s="34" t="s">
        <v>2476</v>
      </c>
      <c r="EI160" s="34" t="s">
        <v>2476</v>
      </c>
      <c r="EJ160" s="34" t="s">
        <v>2476</v>
      </c>
      <c r="EK160" s="34" t="s">
        <v>2476</v>
      </c>
      <c r="EL160" s="34" t="s">
        <v>2476</v>
      </c>
      <c r="EM160" s="34" t="s">
        <v>2476</v>
      </c>
      <c r="EN160" s="34" t="s">
        <v>2476</v>
      </c>
      <c r="EO160" s="34" t="s">
        <v>2476</v>
      </c>
      <c r="EP160" s="34" t="s">
        <v>2476</v>
      </c>
      <c r="EQ160" s="34" t="s">
        <v>2476</v>
      </c>
      <c r="ER160" s="37" t="s">
        <v>2476</v>
      </c>
      <c r="ES160" s="26" t="s">
        <v>2477</v>
      </c>
    </row>
    <row r="161" spans="3:149" s="2" customFormat="1" ht="21.75" customHeight="1" x14ac:dyDescent="0.25">
      <c r="C161" s="33" t="s">
        <v>2476</v>
      </c>
      <c r="D161" s="34" t="s">
        <v>2476</v>
      </c>
      <c r="E161" s="34" t="s">
        <v>2476</v>
      </c>
      <c r="F161" s="34" t="s">
        <v>2476</v>
      </c>
      <c r="G161" s="34" t="s">
        <v>2476</v>
      </c>
      <c r="H161" s="34" t="s">
        <v>2476</v>
      </c>
      <c r="I161" s="34" t="s">
        <v>2476</v>
      </c>
      <c r="J161" s="34" t="s">
        <v>2476</v>
      </c>
      <c r="K161" s="34" t="s">
        <v>2476</v>
      </c>
      <c r="L161" s="34" t="s">
        <v>2476</v>
      </c>
      <c r="M161" s="34" t="s">
        <v>2476</v>
      </c>
      <c r="N161" s="34" t="s">
        <v>2476</v>
      </c>
      <c r="O161" s="34" t="s">
        <v>2476</v>
      </c>
      <c r="P161" s="34" t="s">
        <v>2476</v>
      </c>
      <c r="Q161" s="34" t="s">
        <v>2476</v>
      </c>
      <c r="R161" s="34" t="s">
        <v>2476</v>
      </c>
      <c r="S161" s="34" t="s">
        <v>2476</v>
      </c>
      <c r="T161" s="34" t="s">
        <v>2476</v>
      </c>
      <c r="U161" s="34" t="s">
        <v>2476</v>
      </c>
      <c r="V161" s="34" t="s">
        <v>2476</v>
      </c>
      <c r="W161" s="34" t="s">
        <v>2476</v>
      </c>
      <c r="X161" s="34" t="s">
        <v>2476</v>
      </c>
      <c r="Y161" s="34" t="s">
        <v>2476</v>
      </c>
      <c r="Z161" s="34" t="s">
        <v>2476</v>
      </c>
      <c r="AA161" s="34" t="s">
        <v>2476</v>
      </c>
      <c r="AB161" s="34" t="s">
        <v>2476</v>
      </c>
      <c r="AC161" s="34" t="s">
        <v>2476</v>
      </c>
      <c r="AD161" s="34" t="s">
        <v>2476</v>
      </c>
      <c r="AE161" s="34" t="s">
        <v>2476</v>
      </c>
      <c r="AF161" s="34" t="s">
        <v>2476</v>
      </c>
      <c r="AG161" s="34" t="s">
        <v>2476</v>
      </c>
      <c r="AH161" s="34" t="s">
        <v>2476</v>
      </c>
      <c r="AI161" s="34" t="s">
        <v>2476</v>
      </c>
      <c r="AJ161" s="34" t="s">
        <v>2476</v>
      </c>
      <c r="AK161" s="34" t="s">
        <v>2476</v>
      </c>
      <c r="AL161" s="34" t="s">
        <v>2476</v>
      </c>
      <c r="AM161" s="34" t="s">
        <v>2476</v>
      </c>
      <c r="AN161" s="34" t="s">
        <v>2476</v>
      </c>
      <c r="AO161" s="34" t="s">
        <v>2476</v>
      </c>
      <c r="AP161" s="34" t="s">
        <v>2476</v>
      </c>
      <c r="AQ161" s="34" t="s">
        <v>2476</v>
      </c>
      <c r="AR161" s="34" t="s">
        <v>2476</v>
      </c>
      <c r="AS161" s="34" t="s">
        <v>2476</v>
      </c>
      <c r="AT161" s="34" t="s">
        <v>2476</v>
      </c>
      <c r="AU161" s="34" t="s">
        <v>2476</v>
      </c>
      <c r="AV161" s="34" t="s">
        <v>2476</v>
      </c>
      <c r="AW161" s="34" t="s">
        <v>2476</v>
      </c>
      <c r="AX161" s="34" t="s">
        <v>2476</v>
      </c>
      <c r="AY161" s="34" t="s">
        <v>2476</v>
      </c>
      <c r="AZ161" s="34" t="s">
        <v>2476</v>
      </c>
      <c r="BA161" s="34" t="s">
        <v>2476</v>
      </c>
      <c r="BB161" s="34" t="s">
        <v>2476</v>
      </c>
      <c r="BC161" s="34" t="s">
        <v>2476</v>
      </c>
      <c r="BD161" s="34" t="s">
        <v>2476</v>
      </c>
      <c r="BE161" s="34" t="s">
        <v>2476</v>
      </c>
      <c r="BF161" s="34" t="s">
        <v>2476</v>
      </c>
      <c r="BG161" s="34" t="s">
        <v>2476</v>
      </c>
      <c r="BH161" s="34" t="s">
        <v>2476</v>
      </c>
      <c r="BI161" s="34" t="s">
        <v>2476</v>
      </c>
      <c r="BJ161" s="34" t="s">
        <v>2476</v>
      </c>
      <c r="BK161" s="34" t="s">
        <v>2476</v>
      </c>
      <c r="BL161" s="34" t="s">
        <v>2476</v>
      </c>
      <c r="BM161" s="34" t="s">
        <v>2476</v>
      </c>
      <c r="BN161" s="34" t="s">
        <v>2476</v>
      </c>
      <c r="BO161" s="34" t="s">
        <v>2476</v>
      </c>
      <c r="BP161" s="34" t="s">
        <v>2476</v>
      </c>
      <c r="BQ161" s="34" t="s">
        <v>2476</v>
      </c>
      <c r="BR161" s="34" t="s">
        <v>2476</v>
      </c>
      <c r="BS161" s="34" t="s">
        <v>2476</v>
      </c>
      <c r="BT161" s="34" t="s">
        <v>2476</v>
      </c>
      <c r="BU161" s="34" t="s">
        <v>2476</v>
      </c>
      <c r="BV161" s="34" t="s">
        <v>2476</v>
      </c>
      <c r="BW161" s="34" t="s">
        <v>2476</v>
      </c>
      <c r="BX161" s="34" t="s">
        <v>2476</v>
      </c>
      <c r="BY161" s="34" t="s">
        <v>2476</v>
      </c>
      <c r="BZ161" s="34" t="s">
        <v>2476</v>
      </c>
      <c r="CA161" s="34" t="s">
        <v>2476</v>
      </c>
      <c r="CB161" s="34" t="s">
        <v>2476</v>
      </c>
      <c r="CC161" s="34" t="s">
        <v>2476</v>
      </c>
      <c r="CD161" s="34" t="s">
        <v>2476</v>
      </c>
      <c r="CE161" s="34" t="s">
        <v>2476</v>
      </c>
      <c r="CF161" s="34" t="s">
        <v>2476</v>
      </c>
      <c r="CG161" s="34" t="s">
        <v>2476</v>
      </c>
      <c r="CH161" s="34" t="s">
        <v>2476</v>
      </c>
      <c r="CI161" s="34" t="s">
        <v>2476</v>
      </c>
      <c r="CJ161" s="34" t="s">
        <v>2476</v>
      </c>
      <c r="CK161" s="34" t="s">
        <v>2476</v>
      </c>
      <c r="CL161" s="34" t="s">
        <v>2476</v>
      </c>
      <c r="CM161" s="34" t="s">
        <v>2476</v>
      </c>
      <c r="CN161" s="34" t="s">
        <v>2476</v>
      </c>
      <c r="CO161" s="34" t="s">
        <v>2476</v>
      </c>
      <c r="CP161" s="34" t="s">
        <v>2476</v>
      </c>
      <c r="CQ161" s="34" t="s">
        <v>2476</v>
      </c>
      <c r="CR161" s="34" t="s">
        <v>2476</v>
      </c>
      <c r="CS161" s="34" t="s">
        <v>2476</v>
      </c>
      <c r="CT161" s="34" t="s">
        <v>2476</v>
      </c>
      <c r="CU161" s="34" t="s">
        <v>2476</v>
      </c>
      <c r="CV161" s="34" t="s">
        <v>2476</v>
      </c>
      <c r="CW161" s="34" t="s">
        <v>2476</v>
      </c>
      <c r="CX161" s="34" t="s">
        <v>2476</v>
      </c>
      <c r="CY161" s="34" t="s">
        <v>2476</v>
      </c>
      <c r="CZ161" s="34" t="s">
        <v>2476</v>
      </c>
      <c r="DA161" s="34" t="s">
        <v>2476</v>
      </c>
      <c r="DB161" s="34" t="s">
        <v>2476</v>
      </c>
      <c r="DC161" s="34" t="s">
        <v>2476</v>
      </c>
      <c r="DD161" s="34" t="s">
        <v>2476</v>
      </c>
      <c r="DE161" s="34" t="s">
        <v>2476</v>
      </c>
      <c r="DF161" s="34" t="s">
        <v>2476</v>
      </c>
      <c r="DG161" s="34" t="s">
        <v>2476</v>
      </c>
      <c r="DH161" s="34" t="s">
        <v>2476</v>
      </c>
      <c r="DI161" s="34" t="s">
        <v>2476</v>
      </c>
      <c r="DJ161" s="34" t="s">
        <v>2476</v>
      </c>
      <c r="DK161" s="34" t="s">
        <v>2476</v>
      </c>
      <c r="DL161" s="34" t="s">
        <v>2476</v>
      </c>
      <c r="DM161" s="34" t="s">
        <v>2476</v>
      </c>
      <c r="DN161" s="34" t="s">
        <v>2476</v>
      </c>
      <c r="DO161" s="34" t="s">
        <v>2476</v>
      </c>
      <c r="DP161" s="34" t="s">
        <v>2476</v>
      </c>
      <c r="DQ161" s="34" t="s">
        <v>2476</v>
      </c>
      <c r="DR161" s="34" t="s">
        <v>2476</v>
      </c>
      <c r="DS161" s="34" t="s">
        <v>2476</v>
      </c>
      <c r="DT161" s="34" t="s">
        <v>2476</v>
      </c>
      <c r="DU161" s="34" t="s">
        <v>2476</v>
      </c>
      <c r="DV161" s="34" t="s">
        <v>2476</v>
      </c>
      <c r="DW161" s="34" t="s">
        <v>2476</v>
      </c>
      <c r="DX161" s="34" t="s">
        <v>2476</v>
      </c>
      <c r="DY161" s="34" t="s">
        <v>2476</v>
      </c>
      <c r="DZ161" s="34" t="s">
        <v>2476</v>
      </c>
      <c r="EA161" s="34" t="s">
        <v>2476</v>
      </c>
      <c r="EB161" s="34" t="s">
        <v>2476</v>
      </c>
      <c r="EC161" s="34" t="s">
        <v>2476</v>
      </c>
      <c r="ED161" s="34" t="s">
        <v>2476</v>
      </c>
      <c r="EE161" s="34" t="s">
        <v>2476</v>
      </c>
      <c r="EF161" s="34" t="s">
        <v>2476</v>
      </c>
      <c r="EG161" s="34" t="s">
        <v>2476</v>
      </c>
      <c r="EH161" s="34" t="s">
        <v>2476</v>
      </c>
      <c r="EI161" s="34" t="s">
        <v>2476</v>
      </c>
      <c r="EJ161" s="34" t="s">
        <v>2476</v>
      </c>
      <c r="EK161" s="34" t="s">
        <v>2476</v>
      </c>
      <c r="EL161" s="34" t="s">
        <v>2476</v>
      </c>
      <c r="EM161" s="34" t="s">
        <v>2476</v>
      </c>
      <c r="EN161" s="34" t="s">
        <v>2476</v>
      </c>
      <c r="EO161" s="34" t="s">
        <v>2476</v>
      </c>
      <c r="EP161" s="34" t="s">
        <v>2476</v>
      </c>
      <c r="EQ161" s="34" t="s">
        <v>2476</v>
      </c>
      <c r="ER161" s="37" t="s">
        <v>2476</v>
      </c>
      <c r="ES161" s="26" t="s">
        <v>2477</v>
      </c>
    </row>
    <row r="162" spans="3:149" s="2" customFormat="1" ht="21.75" customHeight="1" x14ac:dyDescent="0.25">
      <c r="C162" s="33" t="s">
        <v>2476</v>
      </c>
      <c r="D162" s="34" t="s">
        <v>2476</v>
      </c>
      <c r="E162" s="34" t="s">
        <v>2476</v>
      </c>
      <c r="F162" s="34" t="s">
        <v>2476</v>
      </c>
      <c r="G162" s="34" t="s">
        <v>2476</v>
      </c>
      <c r="H162" s="34" t="s">
        <v>2476</v>
      </c>
      <c r="I162" s="34" t="s">
        <v>2476</v>
      </c>
      <c r="J162" s="34" t="s">
        <v>2476</v>
      </c>
      <c r="K162" s="34" t="s">
        <v>2476</v>
      </c>
      <c r="L162" s="34" t="s">
        <v>2476</v>
      </c>
      <c r="M162" s="34" t="s">
        <v>2476</v>
      </c>
      <c r="N162" s="34" t="s">
        <v>2476</v>
      </c>
      <c r="O162" s="34" t="s">
        <v>2476</v>
      </c>
      <c r="P162" s="34" t="s">
        <v>2476</v>
      </c>
      <c r="Q162" s="34" t="s">
        <v>2476</v>
      </c>
      <c r="R162" s="34" t="s">
        <v>2476</v>
      </c>
      <c r="S162" s="34" t="s">
        <v>2476</v>
      </c>
      <c r="T162" s="34" t="s">
        <v>2476</v>
      </c>
      <c r="U162" s="34" t="s">
        <v>2476</v>
      </c>
      <c r="V162" s="34" t="s">
        <v>2476</v>
      </c>
      <c r="W162" s="34" t="s">
        <v>2476</v>
      </c>
      <c r="X162" s="34" t="s">
        <v>2476</v>
      </c>
      <c r="Y162" s="34" t="s">
        <v>2476</v>
      </c>
      <c r="Z162" s="34" t="s">
        <v>2476</v>
      </c>
      <c r="AA162" s="34" t="s">
        <v>2476</v>
      </c>
      <c r="AB162" s="34" t="s">
        <v>2476</v>
      </c>
      <c r="AC162" s="34" t="s">
        <v>2476</v>
      </c>
      <c r="AD162" s="34" t="s">
        <v>2476</v>
      </c>
      <c r="AE162" s="34" t="s">
        <v>2476</v>
      </c>
      <c r="AF162" s="34" t="s">
        <v>2476</v>
      </c>
      <c r="AG162" s="34" t="s">
        <v>2476</v>
      </c>
      <c r="AH162" s="34" t="s">
        <v>2476</v>
      </c>
      <c r="AI162" s="34" t="s">
        <v>2476</v>
      </c>
      <c r="AJ162" s="34" t="s">
        <v>2476</v>
      </c>
      <c r="AK162" s="34" t="s">
        <v>2476</v>
      </c>
      <c r="AL162" s="34" t="s">
        <v>2476</v>
      </c>
      <c r="AM162" s="34" t="s">
        <v>2476</v>
      </c>
      <c r="AN162" s="34" t="s">
        <v>2476</v>
      </c>
      <c r="AO162" s="34" t="s">
        <v>2476</v>
      </c>
      <c r="AP162" s="34" t="s">
        <v>2476</v>
      </c>
      <c r="AQ162" s="34" t="s">
        <v>2476</v>
      </c>
      <c r="AR162" s="34" t="s">
        <v>2476</v>
      </c>
      <c r="AS162" s="34" t="s">
        <v>2476</v>
      </c>
      <c r="AT162" s="34" t="s">
        <v>2476</v>
      </c>
      <c r="AU162" s="34" t="s">
        <v>2476</v>
      </c>
      <c r="AV162" s="34" t="s">
        <v>2476</v>
      </c>
      <c r="AW162" s="34" t="s">
        <v>2476</v>
      </c>
      <c r="AX162" s="34" t="s">
        <v>2476</v>
      </c>
      <c r="AY162" s="34" t="s">
        <v>2476</v>
      </c>
      <c r="AZ162" s="34" t="s">
        <v>2476</v>
      </c>
      <c r="BA162" s="34" t="s">
        <v>2476</v>
      </c>
      <c r="BB162" s="34" t="s">
        <v>2476</v>
      </c>
      <c r="BC162" s="34" t="s">
        <v>2476</v>
      </c>
      <c r="BD162" s="34" t="s">
        <v>2476</v>
      </c>
      <c r="BE162" s="34" t="s">
        <v>2476</v>
      </c>
      <c r="BF162" s="34" t="s">
        <v>2476</v>
      </c>
      <c r="BG162" s="34" t="s">
        <v>2476</v>
      </c>
      <c r="BH162" s="34" t="s">
        <v>2476</v>
      </c>
      <c r="BI162" s="34" t="s">
        <v>2476</v>
      </c>
      <c r="BJ162" s="34" t="s">
        <v>2476</v>
      </c>
      <c r="BK162" s="34" t="s">
        <v>2476</v>
      </c>
      <c r="BL162" s="34" t="s">
        <v>2476</v>
      </c>
      <c r="BM162" s="34" t="s">
        <v>2476</v>
      </c>
      <c r="BN162" s="34" t="s">
        <v>2476</v>
      </c>
      <c r="BO162" s="34" t="s">
        <v>2476</v>
      </c>
      <c r="BP162" s="34" t="s">
        <v>2476</v>
      </c>
      <c r="BQ162" s="34" t="s">
        <v>2476</v>
      </c>
      <c r="BR162" s="34" t="s">
        <v>2476</v>
      </c>
      <c r="BS162" s="34" t="s">
        <v>2476</v>
      </c>
      <c r="BT162" s="34" t="s">
        <v>2476</v>
      </c>
      <c r="BU162" s="34" t="s">
        <v>2476</v>
      </c>
      <c r="BV162" s="34" t="s">
        <v>2476</v>
      </c>
      <c r="BW162" s="34" t="s">
        <v>2476</v>
      </c>
      <c r="BX162" s="34" t="s">
        <v>2476</v>
      </c>
      <c r="BY162" s="34" t="s">
        <v>2476</v>
      </c>
      <c r="BZ162" s="34" t="s">
        <v>2476</v>
      </c>
      <c r="CA162" s="34" t="s">
        <v>2476</v>
      </c>
      <c r="CB162" s="34" t="s">
        <v>2476</v>
      </c>
      <c r="CC162" s="34" t="s">
        <v>2476</v>
      </c>
      <c r="CD162" s="34" t="s">
        <v>2476</v>
      </c>
      <c r="CE162" s="34" t="s">
        <v>2476</v>
      </c>
      <c r="CF162" s="34" t="s">
        <v>2476</v>
      </c>
      <c r="CG162" s="34" t="s">
        <v>2476</v>
      </c>
      <c r="CH162" s="34" t="s">
        <v>2476</v>
      </c>
      <c r="CI162" s="34" t="s">
        <v>2476</v>
      </c>
      <c r="CJ162" s="34" t="s">
        <v>2476</v>
      </c>
      <c r="CK162" s="34" t="s">
        <v>2476</v>
      </c>
      <c r="CL162" s="34" t="s">
        <v>2476</v>
      </c>
      <c r="CM162" s="34" t="s">
        <v>2476</v>
      </c>
      <c r="CN162" s="34" t="s">
        <v>2476</v>
      </c>
      <c r="CO162" s="34" t="s">
        <v>2476</v>
      </c>
      <c r="CP162" s="34" t="s">
        <v>2476</v>
      </c>
      <c r="CQ162" s="34" t="s">
        <v>2476</v>
      </c>
      <c r="CR162" s="34" t="s">
        <v>2476</v>
      </c>
      <c r="CS162" s="34" t="s">
        <v>2476</v>
      </c>
      <c r="CT162" s="34" t="s">
        <v>2476</v>
      </c>
      <c r="CU162" s="34" t="s">
        <v>2476</v>
      </c>
      <c r="CV162" s="34" t="s">
        <v>2476</v>
      </c>
      <c r="CW162" s="34" t="s">
        <v>2476</v>
      </c>
      <c r="CX162" s="34" t="s">
        <v>2476</v>
      </c>
      <c r="CY162" s="34" t="s">
        <v>2476</v>
      </c>
      <c r="CZ162" s="34" t="s">
        <v>2476</v>
      </c>
      <c r="DA162" s="34" t="s">
        <v>2476</v>
      </c>
      <c r="DB162" s="34" t="s">
        <v>2476</v>
      </c>
      <c r="DC162" s="34" t="s">
        <v>2476</v>
      </c>
      <c r="DD162" s="34" t="s">
        <v>2476</v>
      </c>
      <c r="DE162" s="34" t="s">
        <v>2476</v>
      </c>
      <c r="DF162" s="34" t="s">
        <v>2476</v>
      </c>
      <c r="DG162" s="34" t="s">
        <v>2476</v>
      </c>
      <c r="DH162" s="34" t="s">
        <v>2476</v>
      </c>
      <c r="DI162" s="34" t="s">
        <v>2476</v>
      </c>
      <c r="DJ162" s="34" t="s">
        <v>2476</v>
      </c>
      <c r="DK162" s="34" t="s">
        <v>2476</v>
      </c>
      <c r="DL162" s="34" t="s">
        <v>2476</v>
      </c>
      <c r="DM162" s="34" t="s">
        <v>2476</v>
      </c>
      <c r="DN162" s="34" t="s">
        <v>2476</v>
      </c>
      <c r="DO162" s="34" t="s">
        <v>2476</v>
      </c>
      <c r="DP162" s="34" t="s">
        <v>2476</v>
      </c>
      <c r="DQ162" s="34" t="s">
        <v>2476</v>
      </c>
      <c r="DR162" s="34" t="s">
        <v>2476</v>
      </c>
      <c r="DS162" s="34" t="s">
        <v>2476</v>
      </c>
      <c r="DT162" s="34" t="s">
        <v>2476</v>
      </c>
      <c r="DU162" s="34" t="s">
        <v>2476</v>
      </c>
      <c r="DV162" s="34" t="s">
        <v>2476</v>
      </c>
      <c r="DW162" s="34" t="s">
        <v>2476</v>
      </c>
      <c r="DX162" s="34" t="s">
        <v>2476</v>
      </c>
      <c r="DY162" s="34" t="s">
        <v>2476</v>
      </c>
      <c r="DZ162" s="34" t="s">
        <v>2476</v>
      </c>
      <c r="EA162" s="34" t="s">
        <v>2476</v>
      </c>
      <c r="EB162" s="34" t="s">
        <v>2476</v>
      </c>
      <c r="EC162" s="34" t="s">
        <v>2476</v>
      </c>
      <c r="ED162" s="34" t="s">
        <v>2476</v>
      </c>
      <c r="EE162" s="34" t="s">
        <v>2476</v>
      </c>
      <c r="EF162" s="34" t="s">
        <v>2476</v>
      </c>
      <c r="EG162" s="34" t="s">
        <v>2476</v>
      </c>
      <c r="EH162" s="34" t="s">
        <v>2476</v>
      </c>
      <c r="EI162" s="34" t="s">
        <v>2476</v>
      </c>
      <c r="EJ162" s="34" t="s">
        <v>2476</v>
      </c>
      <c r="EK162" s="34" t="s">
        <v>2476</v>
      </c>
      <c r="EL162" s="34" t="s">
        <v>2476</v>
      </c>
      <c r="EM162" s="34" t="s">
        <v>2476</v>
      </c>
      <c r="EN162" s="34" t="s">
        <v>2476</v>
      </c>
      <c r="EO162" s="34" t="s">
        <v>2476</v>
      </c>
      <c r="EP162" s="34" t="s">
        <v>2476</v>
      </c>
      <c r="EQ162" s="34" t="s">
        <v>2476</v>
      </c>
      <c r="ER162" s="37" t="s">
        <v>2476</v>
      </c>
      <c r="ES162" s="26" t="s">
        <v>2477</v>
      </c>
    </row>
    <row r="163" spans="3:149" s="2" customFormat="1" ht="21.75" customHeight="1" x14ac:dyDescent="0.25">
      <c r="C163" s="33" t="s">
        <v>2476</v>
      </c>
      <c r="D163" s="34" t="s">
        <v>2476</v>
      </c>
      <c r="E163" s="34" t="s">
        <v>2476</v>
      </c>
      <c r="F163" s="34" t="s">
        <v>2476</v>
      </c>
      <c r="G163" s="34" t="s">
        <v>2476</v>
      </c>
      <c r="H163" s="34" t="s">
        <v>2476</v>
      </c>
      <c r="I163" s="34" t="s">
        <v>2476</v>
      </c>
      <c r="J163" s="34" t="s">
        <v>2476</v>
      </c>
      <c r="K163" s="34" t="s">
        <v>2476</v>
      </c>
      <c r="L163" s="34" t="s">
        <v>2476</v>
      </c>
      <c r="M163" s="34" t="s">
        <v>2476</v>
      </c>
      <c r="N163" s="34" t="s">
        <v>2476</v>
      </c>
      <c r="O163" s="34" t="s">
        <v>2476</v>
      </c>
      <c r="P163" s="34" t="s">
        <v>2476</v>
      </c>
      <c r="Q163" s="34" t="s">
        <v>2476</v>
      </c>
      <c r="R163" s="34" t="s">
        <v>2476</v>
      </c>
      <c r="S163" s="34" t="s">
        <v>2476</v>
      </c>
      <c r="T163" s="34" t="s">
        <v>2476</v>
      </c>
      <c r="U163" s="34" t="s">
        <v>2476</v>
      </c>
      <c r="V163" s="34" t="s">
        <v>2476</v>
      </c>
      <c r="W163" s="34" t="s">
        <v>2476</v>
      </c>
      <c r="X163" s="34" t="s">
        <v>2476</v>
      </c>
      <c r="Y163" s="34" t="s">
        <v>2476</v>
      </c>
      <c r="Z163" s="34" t="s">
        <v>2476</v>
      </c>
      <c r="AA163" s="34" t="s">
        <v>2476</v>
      </c>
      <c r="AB163" s="34" t="s">
        <v>2476</v>
      </c>
      <c r="AC163" s="34" t="s">
        <v>2476</v>
      </c>
      <c r="AD163" s="34" t="s">
        <v>2476</v>
      </c>
      <c r="AE163" s="34" t="s">
        <v>2476</v>
      </c>
      <c r="AF163" s="34" t="s">
        <v>2476</v>
      </c>
      <c r="AG163" s="34" t="s">
        <v>2476</v>
      </c>
      <c r="AH163" s="34" t="s">
        <v>2476</v>
      </c>
      <c r="AI163" s="34" t="s">
        <v>2476</v>
      </c>
      <c r="AJ163" s="34" t="s">
        <v>2476</v>
      </c>
      <c r="AK163" s="34" t="s">
        <v>2476</v>
      </c>
      <c r="AL163" s="34" t="s">
        <v>2476</v>
      </c>
      <c r="AM163" s="34" t="s">
        <v>2476</v>
      </c>
      <c r="AN163" s="34" t="s">
        <v>2476</v>
      </c>
      <c r="AO163" s="34" t="s">
        <v>2476</v>
      </c>
      <c r="AP163" s="34" t="s">
        <v>2476</v>
      </c>
      <c r="AQ163" s="34" t="s">
        <v>2476</v>
      </c>
      <c r="AR163" s="34" t="s">
        <v>2476</v>
      </c>
      <c r="AS163" s="34" t="s">
        <v>2476</v>
      </c>
      <c r="AT163" s="34" t="s">
        <v>2476</v>
      </c>
      <c r="AU163" s="34" t="s">
        <v>2476</v>
      </c>
      <c r="AV163" s="34" t="s">
        <v>2476</v>
      </c>
      <c r="AW163" s="34" t="s">
        <v>2476</v>
      </c>
      <c r="AX163" s="34" t="s">
        <v>2476</v>
      </c>
      <c r="AY163" s="34" t="s">
        <v>2476</v>
      </c>
      <c r="AZ163" s="34" t="s">
        <v>2476</v>
      </c>
      <c r="BA163" s="34" t="s">
        <v>2476</v>
      </c>
      <c r="BB163" s="34" t="s">
        <v>2476</v>
      </c>
      <c r="BC163" s="34" t="s">
        <v>2476</v>
      </c>
      <c r="BD163" s="34" t="s">
        <v>2476</v>
      </c>
      <c r="BE163" s="34" t="s">
        <v>2476</v>
      </c>
      <c r="BF163" s="34" t="s">
        <v>2476</v>
      </c>
      <c r="BG163" s="34" t="s">
        <v>2476</v>
      </c>
      <c r="BH163" s="34" t="s">
        <v>2476</v>
      </c>
      <c r="BI163" s="34" t="s">
        <v>2476</v>
      </c>
      <c r="BJ163" s="34" t="s">
        <v>2476</v>
      </c>
      <c r="BK163" s="34" t="s">
        <v>2476</v>
      </c>
      <c r="BL163" s="34" t="s">
        <v>2476</v>
      </c>
      <c r="BM163" s="34" t="s">
        <v>2476</v>
      </c>
      <c r="BN163" s="34" t="s">
        <v>2476</v>
      </c>
      <c r="BO163" s="34" t="s">
        <v>2476</v>
      </c>
      <c r="BP163" s="34" t="s">
        <v>2476</v>
      </c>
      <c r="BQ163" s="34" t="s">
        <v>2476</v>
      </c>
      <c r="BR163" s="34" t="s">
        <v>2476</v>
      </c>
      <c r="BS163" s="34" t="s">
        <v>2476</v>
      </c>
      <c r="BT163" s="34" t="s">
        <v>2476</v>
      </c>
      <c r="BU163" s="34" t="s">
        <v>2476</v>
      </c>
      <c r="BV163" s="34" t="s">
        <v>2476</v>
      </c>
      <c r="BW163" s="34" t="s">
        <v>2476</v>
      </c>
      <c r="BX163" s="34" t="s">
        <v>2476</v>
      </c>
      <c r="BY163" s="34" t="s">
        <v>2476</v>
      </c>
      <c r="BZ163" s="34" t="s">
        <v>2476</v>
      </c>
      <c r="CA163" s="34" t="s">
        <v>2476</v>
      </c>
      <c r="CB163" s="34" t="s">
        <v>2476</v>
      </c>
      <c r="CC163" s="34" t="s">
        <v>2476</v>
      </c>
      <c r="CD163" s="34" t="s">
        <v>2476</v>
      </c>
      <c r="CE163" s="34" t="s">
        <v>2476</v>
      </c>
      <c r="CF163" s="34" t="s">
        <v>2476</v>
      </c>
      <c r="CG163" s="34" t="s">
        <v>2476</v>
      </c>
      <c r="CH163" s="34" t="s">
        <v>2476</v>
      </c>
      <c r="CI163" s="34" t="s">
        <v>2476</v>
      </c>
      <c r="CJ163" s="34" t="s">
        <v>2476</v>
      </c>
      <c r="CK163" s="34" t="s">
        <v>2476</v>
      </c>
      <c r="CL163" s="34" t="s">
        <v>2476</v>
      </c>
      <c r="CM163" s="34" t="s">
        <v>2476</v>
      </c>
      <c r="CN163" s="34" t="s">
        <v>2476</v>
      </c>
      <c r="CO163" s="34" t="s">
        <v>2476</v>
      </c>
      <c r="CP163" s="34" t="s">
        <v>2476</v>
      </c>
      <c r="CQ163" s="34" t="s">
        <v>2476</v>
      </c>
      <c r="CR163" s="34" t="s">
        <v>2476</v>
      </c>
      <c r="CS163" s="34" t="s">
        <v>2476</v>
      </c>
      <c r="CT163" s="34" t="s">
        <v>2476</v>
      </c>
      <c r="CU163" s="34" t="s">
        <v>2476</v>
      </c>
      <c r="CV163" s="34" t="s">
        <v>2476</v>
      </c>
      <c r="CW163" s="34" t="s">
        <v>2476</v>
      </c>
      <c r="CX163" s="34" t="s">
        <v>2476</v>
      </c>
      <c r="CY163" s="34" t="s">
        <v>2476</v>
      </c>
      <c r="CZ163" s="34" t="s">
        <v>2476</v>
      </c>
      <c r="DA163" s="34" t="s">
        <v>2476</v>
      </c>
      <c r="DB163" s="34" t="s">
        <v>2476</v>
      </c>
      <c r="DC163" s="34" t="s">
        <v>2476</v>
      </c>
      <c r="DD163" s="34" t="s">
        <v>2476</v>
      </c>
      <c r="DE163" s="34" t="s">
        <v>2476</v>
      </c>
      <c r="DF163" s="34" t="s">
        <v>2476</v>
      </c>
      <c r="DG163" s="34" t="s">
        <v>2476</v>
      </c>
      <c r="DH163" s="34" t="s">
        <v>2476</v>
      </c>
      <c r="DI163" s="34" t="s">
        <v>2476</v>
      </c>
      <c r="DJ163" s="34" t="s">
        <v>2476</v>
      </c>
      <c r="DK163" s="34" t="s">
        <v>2476</v>
      </c>
      <c r="DL163" s="34" t="s">
        <v>2476</v>
      </c>
      <c r="DM163" s="34" t="s">
        <v>2476</v>
      </c>
      <c r="DN163" s="34" t="s">
        <v>2476</v>
      </c>
      <c r="DO163" s="34" t="s">
        <v>2476</v>
      </c>
      <c r="DP163" s="34" t="s">
        <v>2476</v>
      </c>
      <c r="DQ163" s="34" t="s">
        <v>2476</v>
      </c>
      <c r="DR163" s="34" t="s">
        <v>2476</v>
      </c>
      <c r="DS163" s="34" t="s">
        <v>2476</v>
      </c>
      <c r="DT163" s="34" t="s">
        <v>2476</v>
      </c>
      <c r="DU163" s="34" t="s">
        <v>2476</v>
      </c>
      <c r="DV163" s="34" t="s">
        <v>2476</v>
      </c>
      <c r="DW163" s="34" t="s">
        <v>2476</v>
      </c>
      <c r="DX163" s="34" t="s">
        <v>2476</v>
      </c>
      <c r="DY163" s="34" t="s">
        <v>2476</v>
      </c>
      <c r="DZ163" s="34" t="s">
        <v>2476</v>
      </c>
      <c r="EA163" s="34" t="s">
        <v>2476</v>
      </c>
      <c r="EB163" s="34" t="s">
        <v>2476</v>
      </c>
      <c r="EC163" s="34" t="s">
        <v>2476</v>
      </c>
      <c r="ED163" s="34" t="s">
        <v>2476</v>
      </c>
      <c r="EE163" s="34" t="s">
        <v>2476</v>
      </c>
      <c r="EF163" s="34" t="s">
        <v>2476</v>
      </c>
      <c r="EG163" s="34" t="s">
        <v>2476</v>
      </c>
      <c r="EH163" s="34" t="s">
        <v>2476</v>
      </c>
      <c r="EI163" s="34" t="s">
        <v>2476</v>
      </c>
      <c r="EJ163" s="34" t="s">
        <v>2476</v>
      </c>
      <c r="EK163" s="34" t="s">
        <v>2476</v>
      </c>
      <c r="EL163" s="34" t="s">
        <v>2476</v>
      </c>
      <c r="EM163" s="34" t="s">
        <v>2476</v>
      </c>
      <c r="EN163" s="34" t="s">
        <v>2476</v>
      </c>
      <c r="EO163" s="34" t="s">
        <v>2476</v>
      </c>
      <c r="EP163" s="34" t="s">
        <v>2476</v>
      </c>
      <c r="EQ163" s="34" t="s">
        <v>2476</v>
      </c>
      <c r="ER163" s="37" t="s">
        <v>2476</v>
      </c>
      <c r="ES163" s="26" t="s">
        <v>2477</v>
      </c>
    </row>
    <row r="164" spans="3:149" s="2" customFormat="1" ht="21.75" customHeight="1" x14ac:dyDescent="0.25">
      <c r="C164" s="33" t="s">
        <v>2476</v>
      </c>
      <c r="D164" s="34" t="s">
        <v>2476</v>
      </c>
      <c r="E164" s="34" t="s">
        <v>2476</v>
      </c>
      <c r="F164" s="34" t="s">
        <v>2476</v>
      </c>
      <c r="G164" s="34" t="s">
        <v>2476</v>
      </c>
      <c r="H164" s="34" t="s">
        <v>2476</v>
      </c>
      <c r="I164" s="34" t="s">
        <v>2476</v>
      </c>
      <c r="J164" s="34" t="s">
        <v>2476</v>
      </c>
      <c r="K164" s="34" t="s">
        <v>2476</v>
      </c>
      <c r="L164" s="34" t="s">
        <v>2476</v>
      </c>
      <c r="M164" s="34" t="s">
        <v>2476</v>
      </c>
      <c r="N164" s="34" t="s">
        <v>2476</v>
      </c>
      <c r="O164" s="34" t="s">
        <v>2476</v>
      </c>
      <c r="P164" s="34" t="s">
        <v>2476</v>
      </c>
      <c r="Q164" s="34" t="s">
        <v>2476</v>
      </c>
      <c r="R164" s="34" t="s">
        <v>2476</v>
      </c>
      <c r="S164" s="34" t="s">
        <v>2476</v>
      </c>
      <c r="T164" s="34" t="s">
        <v>2476</v>
      </c>
      <c r="U164" s="34" t="s">
        <v>2476</v>
      </c>
      <c r="V164" s="34" t="s">
        <v>2476</v>
      </c>
      <c r="W164" s="34" t="s">
        <v>2476</v>
      </c>
      <c r="X164" s="34" t="s">
        <v>2476</v>
      </c>
      <c r="Y164" s="34" t="s">
        <v>2476</v>
      </c>
      <c r="Z164" s="34" t="s">
        <v>2476</v>
      </c>
      <c r="AA164" s="34" t="s">
        <v>2476</v>
      </c>
      <c r="AB164" s="34" t="s">
        <v>2476</v>
      </c>
      <c r="AC164" s="34" t="s">
        <v>2476</v>
      </c>
      <c r="AD164" s="34" t="s">
        <v>2476</v>
      </c>
      <c r="AE164" s="34" t="s">
        <v>2476</v>
      </c>
      <c r="AF164" s="34" t="s">
        <v>2476</v>
      </c>
      <c r="AG164" s="34" t="s">
        <v>2476</v>
      </c>
      <c r="AH164" s="34" t="s">
        <v>2476</v>
      </c>
      <c r="AI164" s="34" t="s">
        <v>2476</v>
      </c>
      <c r="AJ164" s="34" t="s">
        <v>2476</v>
      </c>
      <c r="AK164" s="34" t="s">
        <v>2476</v>
      </c>
      <c r="AL164" s="34" t="s">
        <v>2476</v>
      </c>
      <c r="AM164" s="34" t="s">
        <v>2476</v>
      </c>
      <c r="AN164" s="34" t="s">
        <v>2476</v>
      </c>
      <c r="AO164" s="34" t="s">
        <v>2476</v>
      </c>
      <c r="AP164" s="34" t="s">
        <v>2476</v>
      </c>
      <c r="AQ164" s="34" t="s">
        <v>2476</v>
      </c>
      <c r="AR164" s="34" t="s">
        <v>2476</v>
      </c>
      <c r="AS164" s="34" t="s">
        <v>2476</v>
      </c>
      <c r="AT164" s="34" t="s">
        <v>2476</v>
      </c>
      <c r="AU164" s="34" t="s">
        <v>2476</v>
      </c>
      <c r="AV164" s="34" t="s">
        <v>2476</v>
      </c>
      <c r="AW164" s="34" t="s">
        <v>2476</v>
      </c>
      <c r="AX164" s="34" t="s">
        <v>2476</v>
      </c>
      <c r="AY164" s="34" t="s">
        <v>2476</v>
      </c>
      <c r="AZ164" s="34" t="s">
        <v>2476</v>
      </c>
      <c r="BA164" s="34" t="s">
        <v>2476</v>
      </c>
      <c r="BB164" s="34" t="s">
        <v>2476</v>
      </c>
      <c r="BC164" s="34" t="s">
        <v>2476</v>
      </c>
      <c r="BD164" s="34" t="s">
        <v>2476</v>
      </c>
      <c r="BE164" s="34" t="s">
        <v>2476</v>
      </c>
      <c r="BF164" s="34" t="s">
        <v>2476</v>
      </c>
      <c r="BG164" s="34" t="s">
        <v>2476</v>
      </c>
      <c r="BH164" s="34" t="s">
        <v>2476</v>
      </c>
      <c r="BI164" s="34" t="s">
        <v>2476</v>
      </c>
      <c r="BJ164" s="34" t="s">
        <v>2476</v>
      </c>
      <c r="BK164" s="34" t="s">
        <v>2476</v>
      </c>
      <c r="BL164" s="34" t="s">
        <v>2476</v>
      </c>
      <c r="BM164" s="34" t="s">
        <v>2476</v>
      </c>
      <c r="BN164" s="34" t="s">
        <v>2476</v>
      </c>
      <c r="BO164" s="34" t="s">
        <v>2476</v>
      </c>
      <c r="BP164" s="34" t="s">
        <v>2476</v>
      </c>
      <c r="BQ164" s="34" t="s">
        <v>2476</v>
      </c>
      <c r="BR164" s="34" t="s">
        <v>2476</v>
      </c>
      <c r="BS164" s="34" t="s">
        <v>2476</v>
      </c>
      <c r="BT164" s="34" t="s">
        <v>2476</v>
      </c>
      <c r="BU164" s="34" t="s">
        <v>2476</v>
      </c>
      <c r="BV164" s="34" t="s">
        <v>2476</v>
      </c>
      <c r="BW164" s="34" t="s">
        <v>2476</v>
      </c>
      <c r="BX164" s="34" t="s">
        <v>2476</v>
      </c>
      <c r="BY164" s="34" t="s">
        <v>2476</v>
      </c>
      <c r="BZ164" s="34" t="s">
        <v>2476</v>
      </c>
      <c r="CA164" s="34" t="s">
        <v>2476</v>
      </c>
      <c r="CB164" s="34" t="s">
        <v>2476</v>
      </c>
      <c r="CC164" s="34" t="s">
        <v>2476</v>
      </c>
      <c r="CD164" s="34" t="s">
        <v>2476</v>
      </c>
      <c r="CE164" s="34" t="s">
        <v>2476</v>
      </c>
      <c r="CF164" s="34" t="s">
        <v>2476</v>
      </c>
      <c r="CG164" s="34" t="s">
        <v>2476</v>
      </c>
      <c r="CH164" s="34" t="s">
        <v>2476</v>
      </c>
      <c r="CI164" s="34" t="s">
        <v>2476</v>
      </c>
      <c r="CJ164" s="34" t="s">
        <v>2476</v>
      </c>
      <c r="CK164" s="34" t="s">
        <v>2476</v>
      </c>
      <c r="CL164" s="34" t="s">
        <v>2476</v>
      </c>
      <c r="CM164" s="34" t="s">
        <v>2476</v>
      </c>
      <c r="CN164" s="34" t="s">
        <v>2476</v>
      </c>
      <c r="CO164" s="34" t="s">
        <v>2476</v>
      </c>
      <c r="CP164" s="34" t="s">
        <v>2476</v>
      </c>
      <c r="CQ164" s="34" t="s">
        <v>2476</v>
      </c>
      <c r="CR164" s="34" t="s">
        <v>2476</v>
      </c>
      <c r="CS164" s="34" t="s">
        <v>2476</v>
      </c>
      <c r="CT164" s="34" t="s">
        <v>2476</v>
      </c>
      <c r="CU164" s="34" t="s">
        <v>2476</v>
      </c>
      <c r="CV164" s="34" t="s">
        <v>2476</v>
      </c>
      <c r="CW164" s="34" t="s">
        <v>2476</v>
      </c>
      <c r="CX164" s="34" t="s">
        <v>2476</v>
      </c>
      <c r="CY164" s="34" t="s">
        <v>2476</v>
      </c>
      <c r="CZ164" s="34" t="s">
        <v>2476</v>
      </c>
      <c r="DA164" s="34" t="s">
        <v>2476</v>
      </c>
      <c r="DB164" s="34" t="s">
        <v>2476</v>
      </c>
      <c r="DC164" s="34" t="s">
        <v>2476</v>
      </c>
      <c r="DD164" s="34" t="s">
        <v>2476</v>
      </c>
      <c r="DE164" s="34" t="s">
        <v>2476</v>
      </c>
      <c r="DF164" s="34" t="s">
        <v>2476</v>
      </c>
      <c r="DG164" s="34" t="s">
        <v>2476</v>
      </c>
      <c r="DH164" s="34" t="s">
        <v>2476</v>
      </c>
      <c r="DI164" s="34" t="s">
        <v>2476</v>
      </c>
      <c r="DJ164" s="34" t="s">
        <v>2476</v>
      </c>
      <c r="DK164" s="34" t="s">
        <v>2476</v>
      </c>
      <c r="DL164" s="34" t="s">
        <v>2476</v>
      </c>
      <c r="DM164" s="34" t="s">
        <v>2476</v>
      </c>
      <c r="DN164" s="34" t="s">
        <v>2476</v>
      </c>
      <c r="DO164" s="34" t="s">
        <v>2476</v>
      </c>
      <c r="DP164" s="34" t="s">
        <v>2476</v>
      </c>
      <c r="DQ164" s="34" t="s">
        <v>2476</v>
      </c>
      <c r="DR164" s="34" t="s">
        <v>2476</v>
      </c>
      <c r="DS164" s="34" t="s">
        <v>2476</v>
      </c>
      <c r="DT164" s="34" t="s">
        <v>2476</v>
      </c>
      <c r="DU164" s="34" t="s">
        <v>2476</v>
      </c>
      <c r="DV164" s="34" t="s">
        <v>2476</v>
      </c>
      <c r="DW164" s="34" t="s">
        <v>2476</v>
      </c>
      <c r="DX164" s="34" t="s">
        <v>2476</v>
      </c>
      <c r="DY164" s="34" t="s">
        <v>2476</v>
      </c>
      <c r="DZ164" s="34" t="s">
        <v>2476</v>
      </c>
      <c r="EA164" s="34" t="s">
        <v>2476</v>
      </c>
      <c r="EB164" s="34" t="s">
        <v>2476</v>
      </c>
      <c r="EC164" s="34" t="s">
        <v>2476</v>
      </c>
      <c r="ED164" s="34" t="s">
        <v>2476</v>
      </c>
      <c r="EE164" s="34" t="s">
        <v>2476</v>
      </c>
      <c r="EF164" s="34" t="s">
        <v>2476</v>
      </c>
      <c r="EG164" s="34" t="s">
        <v>2476</v>
      </c>
      <c r="EH164" s="34" t="s">
        <v>2476</v>
      </c>
      <c r="EI164" s="34" t="s">
        <v>2476</v>
      </c>
      <c r="EJ164" s="34" t="s">
        <v>2476</v>
      </c>
      <c r="EK164" s="34" t="s">
        <v>2476</v>
      </c>
      <c r="EL164" s="34" t="s">
        <v>2476</v>
      </c>
      <c r="EM164" s="34" t="s">
        <v>2476</v>
      </c>
      <c r="EN164" s="34" t="s">
        <v>2476</v>
      </c>
      <c r="EO164" s="34" t="s">
        <v>2476</v>
      </c>
      <c r="EP164" s="34" t="s">
        <v>2476</v>
      </c>
      <c r="EQ164" s="34" t="s">
        <v>2476</v>
      </c>
      <c r="ER164" s="37" t="s">
        <v>2476</v>
      </c>
      <c r="ES164" s="26" t="s">
        <v>2477</v>
      </c>
    </row>
    <row r="165" spans="3:149" s="2" customFormat="1" ht="21.75" customHeight="1" x14ac:dyDescent="0.25">
      <c r="C165" s="33" t="s">
        <v>2476</v>
      </c>
      <c r="D165" s="34" t="s">
        <v>2476</v>
      </c>
      <c r="E165" s="34" t="s">
        <v>2476</v>
      </c>
      <c r="F165" s="34" t="s">
        <v>2476</v>
      </c>
      <c r="G165" s="34" t="s">
        <v>2476</v>
      </c>
      <c r="H165" s="34" t="s">
        <v>2476</v>
      </c>
      <c r="I165" s="34" t="s">
        <v>2476</v>
      </c>
      <c r="J165" s="34" t="s">
        <v>2476</v>
      </c>
      <c r="K165" s="34" t="s">
        <v>2476</v>
      </c>
      <c r="L165" s="34" t="s">
        <v>2476</v>
      </c>
      <c r="M165" s="34" t="s">
        <v>2476</v>
      </c>
      <c r="N165" s="34" t="s">
        <v>2476</v>
      </c>
      <c r="O165" s="34" t="s">
        <v>2476</v>
      </c>
      <c r="P165" s="34" t="s">
        <v>2476</v>
      </c>
      <c r="Q165" s="34" t="s">
        <v>2476</v>
      </c>
      <c r="R165" s="34" t="s">
        <v>2476</v>
      </c>
      <c r="S165" s="34" t="s">
        <v>2476</v>
      </c>
      <c r="T165" s="34" t="s">
        <v>2476</v>
      </c>
      <c r="U165" s="34" t="s">
        <v>2476</v>
      </c>
      <c r="V165" s="34" t="s">
        <v>2476</v>
      </c>
      <c r="W165" s="34" t="s">
        <v>2476</v>
      </c>
      <c r="X165" s="34" t="s">
        <v>2476</v>
      </c>
      <c r="Y165" s="34" t="s">
        <v>2476</v>
      </c>
      <c r="Z165" s="34" t="s">
        <v>2476</v>
      </c>
      <c r="AA165" s="34" t="s">
        <v>2476</v>
      </c>
      <c r="AB165" s="34" t="s">
        <v>2476</v>
      </c>
      <c r="AC165" s="34" t="s">
        <v>2476</v>
      </c>
      <c r="AD165" s="34" t="s">
        <v>2476</v>
      </c>
      <c r="AE165" s="34" t="s">
        <v>2476</v>
      </c>
      <c r="AF165" s="34" t="s">
        <v>2476</v>
      </c>
      <c r="AG165" s="34" t="s">
        <v>2476</v>
      </c>
      <c r="AH165" s="34" t="s">
        <v>2476</v>
      </c>
      <c r="AI165" s="34" t="s">
        <v>2476</v>
      </c>
      <c r="AJ165" s="34" t="s">
        <v>2476</v>
      </c>
      <c r="AK165" s="34" t="s">
        <v>2476</v>
      </c>
      <c r="AL165" s="34" t="s">
        <v>2476</v>
      </c>
      <c r="AM165" s="34" t="s">
        <v>2476</v>
      </c>
      <c r="AN165" s="34" t="s">
        <v>2476</v>
      </c>
      <c r="AO165" s="34" t="s">
        <v>2476</v>
      </c>
      <c r="AP165" s="34" t="s">
        <v>2476</v>
      </c>
      <c r="AQ165" s="34" t="s">
        <v>2476</v>
      </c>
      <c r="AR165" s="34" t="s">
        <v>2476</v>
      </c>
      <c r="AS165" s="34" t="s">
        <v>2476</v>
      </c>
      <c r="AT165" s="34" t="s">
        <v>2476</v>
      </c>
      <c r="AU165" s="34" t="s">
        <v>2476</v>
      </c>
      <c r="AV165" s="34" t="s">
        <v>2476</v>
      </c>
      <c r="AW165" s="34" t="s">
        <v>2476</v>
      </c>
      <c r="AX165" s="34" t="s">
        <v>2476</v>
      </c>
      <c r="AY165" s="34" t="s">
        <v>2476</v>
      </c>
      <c r="AZ165" s="34" t="s">
        <v>2476</v>
      </c>
      <c r="BA165" s="34" t="s">
        <v>2476</v>
      </c>
      <c r="BB165" s="34" t="s">
        <v>2476</v>
      </c>
      <c r="BC165" s="34" t="s">
        <v>2476</v>
      </c>
      <c r="BD165" s="34" t="s">
        <v>2476</v>
      </c>
      <c r="BE165" s="34" t="s">
        <v>2476</v>
      </c>
      <c r="BF165" s="34" t="s">
        <v>2476</v>
      </c>
      <c r="BG165" s="34" t="s">
        <v>2476</v>
      </c>
      <c r="BH165" s="34" t="s">
        <v>2476</v>
      </c>
      <c r="BI165" s="34" t="s">
        <v>2476</v>
      </c>
      <c r="BJ165" s="34" t="s">
        <v>2476</v>
      </c>
      <c r="BK165" s="34" t="s">
        <v>2476</v>
      </c>
      <c r="BL165" s="34" t="s">
        <v>2476</v>
      </c>
      <c r="BM165" s="34" t="s">
        <v>2476</v>
      </c>
      <c r="BN165" s="34" t="s">
        <v>2476</v>
      </c>
      <c r="BO165" s="34" t="s">
        <v>2476</v>
      </c>
      <c r="BP165" s="34" t="s">
        <v>2476</v>
      </c>
      <c r="BQ165" s="34" t="s">
        <v>2476</v>
      </c>
      <c r="BR165" s="34" t="s">
        <v>2476</v>
      </c>
      <c r="BS165" s="34" t="s">
        <v>2476</v>
      </c>
      <c r="BT165" s="34" t="s">
        <v>2476</v>
      </c>
      <c r="BU165" s="34" t="s">
        <v>2476</v>
      </c>
      <c r="BV165" s="34" t="s">
        <v>2476</v>
      </c>
      <c r="BW165" s="34" t="s">
        <v>2476</v>
      </c>
      <c r="BX165" s="34" t="s">
        <v>2476</v>
      </c>
      <c r="BY165" s="34" t="s">
        <v>2476</v>
      </c>
      <c r="BZ165" s="34" t="s">
        <v>2476</v>
      </c>
      <c r="CA165" s="34" t="s">
        <v>2476</v>
      </c>
      <c r="CB165" s="34" t="s">
        <v>2476</v>
      </c>
      <c r="CC165" s="34" t="s">
        <v>2476</v>
      </c>
      <c r="CD165" s="34" t="s">
        <v>2476</v>
      </c>
      <c r="CE165" s="34" t="s">
        <v>2476</v>
      </c>
      <c r="CF165" s="34" t="s">
        <v>2476</v>
      </c>
      <c r="CG165" s="34" t="s">
        <v>2476</v>
      </c>
      <c r="CH165" s="34" t="s">
        <v>2476</v>
      </c>
      <c r="CI165" s="34" t="s">
        <v>2476</v>
      </c>
      <c r="CJ165" s="34" t="s">
        <v>2476</v>
      </c>
      <c r="CK165" s="34" t="s">
        <v>2476</v>
      </c>
      <c r="CL165" s="34" t="s">
        <v>2476</v>
      </c>
      <c r="CM165" s="34" t="s">
        <v>2476</v>
      </c>
      <c r="CN165" s="34" t="s">
        <v>2476</v>
      </c>
      <c r="CO165" s="34" t="s">
        <v>2476</v>
      </c>
      <c r="CP165" s="34" t="s">
        <v>2476</v>
      </c>
      <c r="CQ165" s="34" t="s">
        <v>2476</v>
      </c>
      <c r="CR165" s="34" t="s">
        <v>2476</v>
      </c>
      <c r="CS165" s="34" t="s">
        <v>2476</v>
      </c>
      <c r="CT165" s="34" t="s">
        <v>2476</v>
      </c>
      <c r="CU165" s="34" t="s">
        <v>2476</v>
      </c>
      <c r="CV165" s="34" t="s">
        <v>2476</v>
      </c>
      <c r="CW165" s="34" t="s">
        <v>2476</v>
      </c>
      <c r="CX165" s="34" t="s">
        <v>2476</v>
      </c>
      <c r="CY165" s="34" t="s">
        <v>2476</v>
      </c>
      <c r="CZ165" s="34" t="s">
        <v>2476</v>
      </c>
      <c r="DA165" s="34" t="s">
        <v>2476</v>
      </c>
      <c r="DB165" s="34" t="s">
        <v>2476</v>
      </c>
      <c r="DC165" s="34" t="s">
        <v>2476</v>
      </c>
      <c r="DD165" s="34" t="s">
        <v>2476</v>
      </c>
      <c r="DE165" s="34" t="s">
        <v>2476</v>
      </c>
      <c r="DF165" s="34" t="s">
        <v>2476</v>
      </c>
      <c r="DG165" s="34" t="s">
        <v>2476</v>
      </c>
      <c r="DH165" s="34" t="s">
        <v>2476</v>
      </c>
      <c r="DI165" s="34" t="s">
        <v>2476</v>
      </c>
      <c r="DJ165" s="34" t="s">
        <v>2476</v>
      </c>
      <c r="DK165" s="34" t="s">
        <v>2476</v>
      </c>
      <c r="DL165" s="34" t="s">
        <v>2476</v>
      </c>
      <c r="DM165" s="34" t="s">
        <v>2476</v>
      </c>
      <c r="DN165" s="34" t="s">
        <v>2476</v>
      </c>
      <c r="DO165" s="34" t="s">
        <v>2476</v>
      </c>
      <c r="DP165" s="34" t="s">
        <v>2476</v>
      </c>
      <c r="DQ165" s="34" t="s">
        <v>2476</v>
      </c>
      <c r="DR165" s="34" t="s">
        <v>2476</v>
      </c>
      <c r="DS165" s="34" t="s">
        <v>2476</v>
      </c>
      <c r="DT165" s="34" t="s">
        <v>2476</v>
      </c>
      <c r="DU165" s="34" t="s">
        <v>2476</v>
      </c>
      <c r="DV165" s="34" t="s">
        <v>2476</v>
      </c>
      <c r="DW165" s="34" t="s">
        <v>2476</v>
      </c>
      <c r="DX165" s="34" t="s">
        <v>2476</v>
      </c>
      <c r="DY165" s="34" t="s">
        <v>2476</v>
      </c>
      <c r="DZ165" s="34" t="s">
        <v>2476</v>
      </c>
      <c r="EA165" s="34" t="s">
        <v>2476</v>
      </c>
      <c r="EB165" s="34" t="s">
        <v>2476</v>
      </c>
      <c r="EC165" s="34" t="s">
        <v>2476</v>
      </c>
      <c r="ED165" s="34" t="s">
        <v>2476</v>
      </c>
      <c r="EE165" s="34" t="s">
        <v>2476</v>
      </c>
      <c r="EF165" s="34" t="s">
        <v>2476</v>
      </c>
      <c r="EG165" s="34" t="s">
        <v>2476</v>
      </c>
      <c r="EH165" s="34" t="s">
        <v>2476</v>
      </c>
      <c r="EI165" s="34" t="s">
        <v>2476</v>
      </c>
      <c r="EJ165" s="34" t="s">
        <v>2476</v>
      </c>
      <c r="EK165" s="34" t="s">
        <v>2476</v>
      </c>
      <c r="EL165" s="34" t="s">
        <v>2476</v>
      </c>
      <c r="EM165" s="34" t="s">
        <v>2476</v>
      </c>
      <c r="EN165" s="34" t="s">
        <v>2476</v>
      </c>
      <c r="EO165" s="34" t="s">
        <v>2476</v>
      </c>
      <c r="EP165" s="34" t="s">
        <v>2476</v>
      </c>
      <c r="EQ165" s="34" t="s">
        <v>2476</v>
      </c>
      <c r="ER165" s="37" t="s">
        <v>2476</v>
      </c>
      <c r="ES165" s="26" t="s">
        <v>2477</v>
      </c>
    </row>
    <row r="166" spans="3:149" s="2" customFormat="1" ht="21.75" customHeight="1" x14ac:dyDescent="0.25">
      <c r="C166" s="33" t="s">
        <v>2476</v>
      </c>
      <c r="D166" s="34" t="s">
        <v>2476</v>
      </c>
      <c r="E166" s="34" t="s">
        <v>2476</v>
      </c>
      <c r="F166" s="34" t="s">
        <v>2476</v>
      </c>
      <c r="G166" s="34" t="s">
        <v>2476</v>
      </c>
      <c r="H166" s="34" t="s">
        <v>2476</v>
      </c>
      <c r="I166" s="34" t="s">
        <v>2476</v>
      </c>
      <c r="J166" s="34" t="s">
        <v>2476</v>
      </c>
      <c r="K166" s="34" t="s">
        <v>2476</v>
      </c>
      <c r="L166" s="34" t="s">
        <v>2476</v>
      </c>
      <c r="M166" s="34" t="s">
        <v>2476</v>
      </c>
      <c r="N166" s="34" t="s">
        <v>2476</v>
      </c>
      <c r="O166" s="34" t="s">
        <v>2476</v>
      </c>
      <c r="P166" s="34" t="s">
        <v>2476</v>
      </c>
      <c r="Q166" s="34" t="s">
        <v>2476</v>
      </c>
      <c r="R166" s="34" t="s">
        <v>2476</v>
      </c>
      <c r="S166" s="34" t="s">
        <v>2476</v>
      </c>
      <c r="T166" s="34" t="s">
        <v>2476</v>
      </c>
      <c r="U166" s="34" t="s">
        <v>2476</v>
      </c>
      <c r="V166" s="34" t="s">
        <v>2476</v>
      </c>
      <c r="W166" s="34" t="s">
        <v>2476</v>
      </c>
      <c r="X166" s="34" t="s">
        <v>2476</v>
      </c>
      <c r="Y166" s="34" t="s">
        <v>2476</v>
      </c>
      <c r="Z166" s="34" t="s">
        <v>2476</v>
      </c>
      <c r="AA166" s="34" t="s">
        <v>2476</v>
      </c>
      <c r="AB166" s="34" t="s">
        <v>2476</v>
      </c>
      <c r="AC166" s="34" t="s">
        <v>2476</v>
      </c>
      <c r="AD166" s="34" t="s">
        <v>2476</v>
      </c>
      <c r="AE166" s="34" t="s">
        <v>2476</v>
      </c>
      <c r="AF166" s="34" t="s">
        <v>2476</v>
      </c>
      <c r="AG166" s="34" t="s">
        <v>2476</v>
      </c>
      <c r="AH166" s="34" t="s">
        <v>2476</v>
      </c>
      <c r="AI166" s="34" t="s">
        <v>2476</v>
      </c>
      <c r="AJ166" s="34" t="s">
        <v>2476</v>
      </c>
      <c r="AK166" s="34" t="s">
        <v>2476</v>
      </c>
      <c r="AL166" s="34" t="s">
        <v>2476</v>
      </c>
      <c r="AM166" s="34" t="s">
        <v>2476</v>
      </c>
      <c r="AN166" s="34" t="s">
        <v>2476</v>
      </c>
      <c r="AO166" s="34" t="s">
        <v>2476</v>
      </c>
      <c r="AP166" s="34" t="s">
        <v>2476</v>
      </c>
      <c r="AQ166" s="34" t="s">
        <v>2476</v>
      </c>
      <c r="AR166" s="34" t="s">
        <v>2476</v>
      </c>
      <c r="AS166" s="34" t="s">
        <v>2476</v>
      </c>
      <c r="AT166" s="34" t="s">
        <v>2476</v>
      </c>
      <c r="AU166" s="34" t="s">
        <v>2476</v>
      </c>
      <c r="AV166" s="34" t="s">
        <v>2476</v>
      </c>
      <c r="AW166" s="34" t="s">
        <v>2476</v>
      </c>
      <c r="AX166" s="34" t="s">
        <v>2476</v>
      </c>
      <c r="AY166" s="34" t="s">
        <v>2476</v>
      </c>
      <c r="AZ166" s="34" t="s">
        <v>2476</v>
      </c>
      <c r="BA166" s="34" t="s">
        <v>2476</v>
      </c>
      <c r="BB166" s="34" t="s">
        <v>2476</v>
      </c>
      <c r="BC166" s="34" t="s">
        <v>2476</v>
      </c>
      <c r="BD166" s="34" t="s">
        <v>2476</v>
      </c>
      <c r="BE166" s="34" t="s">
        <v>2476</v>
      </c>
      <c r="BF166" s="34" t="s">
        <v>2476</v>
      </c>
      <c r="BG166" s="34" t="s">
        <v>2476</v>
      </c>
      <c r="BH166" s="34" t="s">
        <v>2476</v>
      </c>
      <c r="BI166" s="34" t="s">
        <v>2476</v>
      </c>
      <c r="BJ166" s="34" t="s">
        <v>2476</v>
      </c>
      <c r="BK166" s="34" t="s">
        <v>2476</v>
      </c>
      <c r="BL166" s="34" t="s">
        <v>2476</v>
      </c>
      <c r="BM166" s="34" t="s">
        <v>2476</v>
      </c>
      <c r="BN166" s="34" t="s">
        <v>2476</v>
      </c>
      <c r="BO166" s="34" t="s">
        <v>2476</v>
      </c>
      <c r="BP166" s="34" t="s">
        <v>2476</v>
      </c>
      <c r="BQ166" s="34" t="s">
        <v>2476</v>
      </c>
      <c r="BR166" s="34" t="s">
        <v>2476</v>
      </c>
      <c r="BS166" s="34" t="s">
        <v>2476</v>
      </c>
      <c r="BT166" s="34" t="s">
        <v>2476</v>
      </c>
      <c r="BU166" s="34" t="s">
        <v>2476</v>
      </c>
      <c r="BV166" s="34" t="s">
        <v>2476</v>
      </c>
      <c r="BW166" s="34" t="s">
        <v>2476</v>
      </c>
      <c r="BX166" s="34" t="s">
        <v>2476</v>
      </c>
      <c r="BY166" s="34" t="s">
        <v>2476</v>
      </c>
      <c r="BZ166" s="34" t="s">
        <v>2476</v>
      </c>
      <c r="CA166" s="34" t="s">
        <v>2476</v>
      </c>
      <c r="CB166" s="34" t="s">
        <v>2476</v>
      </c>
      <c r="CC166" s="34" t="s">
        <v>2476</v>
      </c>
      <c r="CD166" s="34" t="s">
        <v>2476</v>
      </c>
      <c r="CE166" s="34" t="s">
        <v>2476</v>
      </c>
      <c r="CF166" s="34" t="s">
        <v>2476</v>
      </c>
      <c r="CG166" s="34" t="s">
        <v>2476</v>
      </c>
      <c r="CH166" s="34" t="s">
        <v>2476</v>
      </c>
      <c r="CI166" s="34" t="s">
        <v>2476</v>
      </c>
      <c r="CJ166" s="34" t="s">
        <v>2476</v>
      </c>
      <c r="CK166" s="34" t="s">
        <v>2476</v>
      </c>
      <c r="CL166" s="34" t="s">
        <v>2476</v>
      </c>
      <c r="CM166" s="34" t="s">
        <v>2476</v>
      </c>
      <c r="CN166" s="34" t="s">
        <v>2476</v>
      </c>
      <c r="CO166" s="34" t="s">
        <v>2476</v>
      </c>
      <c r="CP166" s="34" t="s">
        <v>2476</v>
      </c>
      <c r="CQ166" s="34" t="s">
        <v>2476</v>
      </c>
      <c r="CR166" s="34" t="s">
        <v>2476</v>
      </c>
      <c r="CS166" s="34" t="s">
        <v>2476</v>
      </c>
      <c r="CT166" s="34" t="s">
        <v>2476</v>
      </c>
      <c r="CU166" s="34" t="s">
        <v>2476</v>
      </c>
      <c r="CV166" s="34" t="s">
        <v>2476</v>
      </c>
      <c r="CW166" s="34" t="s">
        <v>2476</v>
      </c>
      <c r="CX166" s="34" t="s">
        <v>2476</v>
      </c>
      <c r="CY166" s="34" t="s">
        <v>2476</v>
      </c>
      <c r="CZ166" s="34" t="s">
        <v>2476</v>
      </c>
      <c r="DA166" s="34" t="s">
        <v>2476</v>
      </c>
      <c r="DB166" s="34" t="s">
        <v>2476</v>
      </c>
      <c r="DC166" s="34" t="s">
        <v>2476</v>
      </c>
      <c r="DD166" s="34" t="s">
        <v>2476</v>
      </c>
      <c r="DE166" s="34" t="s">
        <v>2476</v>
      </c>
      <c r="DF166" s="34" t="s">
        <v>2476</v>
      </c>
      <c r="DG166" s="34" t="s">
        <v>2476</v>
      </c>
      <c r="DH166" s="34" t="s">
        <v>2476</v>
      </c>
      <c r="DI166" s="34" t="s">
        <v>2476</v>
      </c>
      <c r="DJ166" s="34" t="s">
        <v>2476</v>
      </c>
      <c r="DK166" s="34" t="s">
        <v>2476</v>
      </c>
      <c r="DL166" s="34" t="s">
        <v>2476</v>
      </c>
      <c r="DM166" s="34" t="s">
        <v>2476</v>
      </c>
      <c r="DN166" s="34" t="s">
        <v>2476</v>
      </c>
      <c r="DO166" s="34" t="s">
        <v>2476</v>
      </c>
      <c r="DP166" s="34" t="s">
        <v>2476</v>
      </c>
      <c r="DQ166" s="34" t="s">
        <v>2476</v>
      </c>
      <c r="DR166" s="34" t="s">
        <v>2476</v>
      </c>
      <c r="DS166" s="34" t="s">
        <v>2476</v>
      </c>
      <c r="DT166" s="34" t="s">
        <v>2476</v>
      </c>
      <c r="DU166" s="34" t="s">
        <v>2476</v>
      </c>
      <c r="DV166" s="34" t="s">
        <v>2476</v>
      </c>
      <c r="DW166" s="34" t="s">
        <v>2476</v>
      </c>
      <c r="DX166" s="34" t="s">
        <v>2476</v>
      </c>
      <c r="DY166" s="34" t="s">
        <v>2476</v>
      </c>
      <c r="DZ166" s="34" t="s">
        <v>2476</v>
      </c>
      <c r="EA166" s="34" t="s">
        <v>2476</v>
      </c>
      <c r="EB166" s="34" t="s">
        <v>2476</v>
      </c>
      <c r="EC166" s="34" t="s">
        <v>2476</v>
      </c>
      <c r="ED166" s="34" t="s">
        <v>2476</v>
      </c>
      <c r="EE166" s="34" t="s">
        <v>2476</v>
      </c>
      <c r="EF166" s="34" t="s">
        <v>2476</v>
      </c>
      <c r="EG166" s="34" t="s">
        <v>2476</v>
      </c>
      <c r="EH166" s="34" t="s">
        <v>2476</v>
      </c>
      <c r="EI166" s="34" t="s">
        <v>2476</v>
      </c>
      <c r="EJ166" s="34" t="s">
        <v>2476</v>
      </c>
      <c r="EK166" s="34" t="s">
        <v>2476</v>
      </c>
      <c r="EL166" s="34" t="s">
        <v>2476</v>
      </c>
      <c r="EM166" s="34" t="s">
        <v>2476</v>
      </c>
      <c r="EN166" s="34" t="s">
        <v>2476</v>
      </c>
      <c r="EO166" s="34" t="s">
        <v>2476</v>
      </c>
      <c r="EP166" s="34" t="s">
        <v>2476</v>
      </c>
      <c r="EQ166" s="34" t="s">
        <v>2476</v>
      </c>
      <c r="ER166" s="37" t="s">
        <v>2476</v>
      </c>
      <c r="ES166" s="26" t="s">
        <v>2477</v>
      </c>
    </row>
    <row r="167" spans="3:149" s="2" customFormat="1" ht="21.75" customHeight="1" x14ac:dyDescent="0.25">
      <c r="C167" s="33" t="s">
        <v>2476</v>
      </c>
      <c r="D167" s="34" t="s">
        <v>2476</v>
      </c>
      <c r="E167" s="34" t="s">
        <v>2476</v>
      </c>
      <c r="F167" s="34" t="s">
        <v>2476</v>
      </c>
      <c r="G167" s="34" t="s">
        <v>2476</v>
      </c>
      <c r="H167" s="34" t="s">
        <v>2476</v>
      </c>
      <c r="I167" s="34" t="s">
        <v>2476</v>
      </c>
      <c r="J167" s="34" t="s">
        <v>2476</v>
      </c>
      <c r="K167" s="34" t="s">
        <v>2476</v>
      </c>
      <c r="L167" s="34" t="s">
        <v>2476</v>
      </c>
      <c r="M167" s="34" t="s">
        <v>2476</v>
      </c>
      <c r="N167" s="34" t="s">
        <v>2476</v>
      </c>
      <c r="O167" s="34" t="s">
        <v>2476</v>
      </c>
      <c r="P167" s="34" t="s">
        <v>2476</v>
      </c>
      <c r="Q167" s="34" t="s">
        <v>2476</v>
      </c>
      <c r="R167" s="34" t="s">
        <v>2476</v>
      </c>
      <c r="S167" s="34" t="s">
        <v>2476</v>
      </c>
      <c r="T167" s="34" t="s">
        <v>2476</v>
      </c>
      <c r="U167" s="34" t="s">
        <v>2476</v>
      </c>
      <c r="V167" s="34" t="s">
        <v>2476</v>
      </c>
      <c r="W167" s="34" t="s">
        <v>2476</v>
      </c>
      <c r="X167" s="34" t="s">
        <v>2476</v>
      </c>
      <c r="Y167" s="34" t="s">
        <v>2476</v>
      </c>
      <c r="Z167" s="34" t="s">
        <v>2476</v>
      </c>
      <c r="AA167" s="34" t="s">
        <v>2476</v>
      </c>
      <c r="AB167" s="34" t="s">
        <v>2476</v>
      </c>
      <c r="AC167" s="34" t="s">
        <v>2476</v>
      </c>
      <c r="AD167" s="34" t="s">
        <v>2476</v>
      </c>
      <c r="AE167" s="34" t="s">
        <v>2476</v>
      </c>
      <c r="AF167" s="34" t="s">
        <v>2476</v>
      </c>
      <c r="AG167" s="34" t="s">
        <v>2476</v>
      </c>
      <c r="AH167" s="34" t="s">
        <v>2476</v>
      </c>
      <c r="AI167" s="34" t="s">
        <v>2476</v>
      </c>
      <c r="AJ167" s="34" t="s">
        <v>2476</v>
      </c>
      <c r="AK167" s="34" t="s">
        <v>2476</v>
      </c>
      <c r="AL167" s="34" t="s">
        <v>2476</v>
      </c>
      <c r="AM167" s="34" t="s">
        <v>2476</v>
      </c>
      <c r="AN167" s="34" t="s">
        <v>2476</v>
      </c>
      <c r="AO167" s="34" t="s">
        <v>2476</v>
      </c>
      <c r="AP167" s="34" t="s">
        <v>2476</v>
      </c>
      <c r="AQ167" s="34" t="s">
        <v>2476</v>
      </c>
      <c r="AR167" s="34" t="s">
        <v>2476</v>
      </c>
      <c r="AS167" s="34" t="s">
        <v>2476</v>
      </c>
      <c r="AT167" s="34" t="s">
        <v>2476</v>
      </c>
      <c r="AU167" s="34" t="s">
        <v>2476</v>
      </c>
      <c r="AV167" s="34" t="s">
        <v>2476</v>
      </c>
      <c r="AW167" s="34" t="s">
        <v>2476</v>
      </c>
      <c r="AX167" s="34" t="s">
        <v>2476</v>
      </c>
      <c r="AY167" s="34" t="s">
        <v>2476</v>
      </c>
      <c r="AZ167" s="34" t="s">
        <v>2476</v>
      </c>
      <c r="BA167" s="34" t="s">
        <v>2476</v>
      </c>
      <c r="BB167" s="34" t="s">
        <v>2476</v>
      </c>
      <c r="BC167" s="34" t="s">
        <v>2476</v>
      </c>
      <c r="BD167" s="34" t="s">
        <v>2476</v>
      </c>
      <c r="BE167" s="34" t="s">
        <v>2476</v>
      </c>
      <c r="BF167" s="34" t="s">
        <v>2476</v>
      </c>
      <c r="BG167" s="34" t="s">
        <v>2476</v>
      </c>
      <c r="BH167" s="34" t="s">
        <v>2476</v>
      </c>
      <c r="BI167" s="34" t="s">
        <v>2476</v>
      </c>
      <c r="BJ167" s="34" t="s">
        <v>2476</v>
      </c>
      <c r="BK167" s="34" t="s">
        <v>2476</v>
      </c>
      <c r="BL167" s="34" t="s">
        <v>2476</v>
      </c>
      <c r="BM167" s="34" t="s">
        <v>2476</v>
      </c>
      <c r="BN167" s="34" t="s">
        <v>2476</v>
      </c>
      <c r="BO167" s="34" t="s">
        <v>2476</v>
      </c>
      <c r="BP167" s="34" t="s">
        <v>2476</v>
      </c>
      <c r="BQ167" s="34" t="s">
        <v>2476</v>
      </c>
      <c r="BR167" s="34" t="s">
        <v>2476</v>
      </c>
      <c r="BS167" s="34" t="s">
        <v>2476</v>
      </c>
      <c r="BT167" s="34" t="s">
        <v>2476</v>
      </c>
      <c r="BU167" s="34" t="s">
        <v>2476</v>
      </c>
      <c r="BV167" s="34" t="s">
        <v>2476</v>
      </c>
      <c r="BW167" s="34" t="s">
        <v>2476</v>
      </c>
      <c r="BX167" s="34" t="s">
        <v>2476</v>
      </c>
      <c r="BY167" s="34" t="s">
        <v>2476</v>
      </c>
      <c r="BZ167" s="34" t="s">
        <v>2476</v>
      </c>
      <c r="CA167" s="34" t="s">
        <v>2476</v>
      </c>
      <c r="CB167" s="34" t="s">
        <v>2476</v>
      </c>
      <c r="CC167" s="34" t="s">
        <v>2476</v>
      </c>
      <c r="CD167" s="34" t="s">
        <v>2476</v>
      </c>
      <c r="CE167" s="34" t="s">
        <v>2476</v>
      </c>
      <c r="CF167" s="34" t="s">
        <v>2476</v>
      </c>
      <c r="CG167" s="34" t="s">
        <v>2476</v>
      </c>
      <c r="CH167" s="34" t="s">
        <v>2476</v>
      </c>
      <c r="CI167" s="34" t="s">
        <v>2476</v>
      </c>
      <c r="CJ167" s="34" t="s">
        <v>2476</v>
      </c>
      <c r="CK167" s="34" t="s">
        <v>2476</v>
      </c>
      <c r="CL167" s="34" t="s">
        <v>2476</v>
      </c>
      <c r="CM167" s="34" t="s">
        <v>2476</v>
      </c>
      <c r="CN167" s="34" t="s">
        <v>2476</v>
      </c>
      <c r="CO167" s="34" t="s">
        <v>2476</v>
      </c>
      <c r="CP167" s="34" t="s">
        <v>2476</v>
      </c>
      <c r="CQ167" s="34" t="s">
        <v>2476</v>
      </c>
      <c r="CR167" s="34" t="s">
        <v>2476</v>
      </c>
      <c r="CS167" s="34" t="s">
        <v>2476</v>
      </c>
      <c r="CT167" s="34" t="s">
        <v>2476</v>
      </c>
      <c r="CU167" s="34" t="s">
        <v>2476</v>
      </c>
      <c r="CV167" s="34" t="s">
        <v>2476</v>
      </c>
      <c r="CW167" s="34" t="s">
        <v>2476</v>
      </c>
      <c r="CX167" s="34" t="s">
        <v>2476</v>
      </c>
      <c r="CY167" s="34" t="s">
        <v>2476</v>
      </c>
      <c r="CZ167" s="34" t="s">
        <v>2476</v>
      </c>
      <c r="DA167" s="34" t="s">
        <v>2476</v>
      </c>
      <c r="DB167" s="34" t="s">
        <v>2476</v>
      </c>
      <c r="DC167" s="34" t="s">
        <v>2476</v>
      </c>
      <c r="DD167" s="34" t="s">
        <v>2476</v>
      </c>
      <c r="DE167" s="34" t="s">
        <v>2476</v>
      </c>
      <c r="DF167" s="34" t="s">
        <v>2476</v>
      </c>
      <c r="DG167" s="34" t="s">
        <v>2476</v>
      </c>
      <c r="DH167" s="34" t="s">
        <v>2476</v>
      </c>
      <c r="DI167" s="34" t="s">
        <v>2476</v>
      </c>
      <c r="DJ167" s="34" t="s">
        <v>2476</v>
      </c>
      <c r="DK167" s="34" t="s">
        <v>2476</v>
      </c>
      <c r="DL167" s="34" t="s">
        <v>2476</v>
      </c>
      <c r="DM167" s="34" t="s">
        <v>2476</v>
      </c>
      <c r="DN167" s="34" t="s">
        <v>2476</v>
      </c>
      <c r="DO167" s="34" t="s">
        <v>2476</v>
      </c>
      <c r="DP167" s="34" t="s">
        <v>2476</v>
      </c>
      <c r="DQ167" s="34" t="s">
        <v>2476</v>
      </c>
      <c r="DR167" s="34" t="s">
        <v>2476</v>
      </c>
      <c r="DS167" s="34" t="s">
        <v>2476</v>
      </c>
      <c r="DT167" s="34" t="s">
        <v>2476</v>
      </c>
      <c r="DU167" s="34" t="s">
        <v>2476</v>
      </c>
      <c r="DV167" s="34" t="s">
        <v>2476</v>
      </c>
      <c r="DW167" s="34" t="s">
        <v>2476</v>
      </c>
      <c r="DX167" s="34" t="s">
        <v>2476</v>
      </c>
      <c r="DY167" s="34" t="s">
        <v>2476</v>
      </c>
      <c r="DZ167" s="34" t="s">
        <v>2476</v>
      </c>
      <c r="EA167" s="34" t="s">
        <v>2476</v>
      </c>
      <c r="EB167" s="34" t="s">
        <v>2476</v>
      </c>
      <c r="EC167" s="34" t="s">
        <v>2476</v>
      </c>
      <c r="ED167" s="34" t="s">
        <v>2476</v>
      </c>
      <c r="EE167" s="34" t="s">
        <v>2476</v>
      </c>
      <c r="EF167" s="34" t="s">
        <v>2476</v>
      </c>
      <c r="EG167" s="34" t="s">
        <v>2476</v>
      </c>
      <c r="EH167" s="34" t="s">
        <v>2476</v>
      </c>
      <c r="EI167" s="34" t="s">
        <v>2476</v>
      </c>
      <c r="EJ167" s="34" t="s">
        <v>2476</v>
      </c>
      <c r="EK167" s="34" t="s">
        <v>2476</v>
      </c>
      <c r="EL167" s="34" t="s">
        <v>2476</v>
      </c>
      <c r="EM167" s="34" t="s">
        <v>2476</v>
      </c>
      <c r="EN167" s="34" t="s">
        <v>2476</v>
      </c>
      <c r="EO167" s="34" t="s">
        <v>2476</v>
      </c>
      <c r="EP167" s="34" t="s">
        <v>2476</v>
      </c>
      <c r="EQ167" s="34" t="s">
        <v>2476</v>
      </c>
      <c r="ER167" s="37" t="s">
        <v>2476</v>
      </c>
      <c r="ES167" s="26" t="s">
        <v>2477</v>
      </c>
    </row>
    <row r="168" spans="3:149" s="2" customFormat="1" ht="21.75" customHeight="1" x14ac:dyDescent="0.25">
      <c r="C168" s="33" t="s">
        <v>2476</v>
      </c>
      <c r="D168" s="34" t="s">
        <v>2476</v>
      </c>
      <c r="E168" s="34" t="s">
        <v>2476</v>
      </c>
      <c r="F168" s="34" t="s">
        <v>2476</v>
      </c>
      <c r="G168" s="34" t="s">
        <v>2476</v>
      </c>
      <c r="H168" s="34" t="s">
        <v>2476</v>
      </c>
      <c r="I168" s="34" t="s">
        <v>2476</v>
      </c>
      <c r="J168" s="34" t="s">
        <v>2476</v>
      </c>
      <c r="K168" s="34" t="s">
        <v>2476</v>
      </c>
      <c r="L168" s="34" t="s">
        <v>2476</v>
      </c>
      <c r="M168" s="34" t="s">
        <v>2476</v>
      </c>
      <c r="N168" s="34" t="s">
        <v>2476</v>
      </c>
      <c r="O168" s="34" t="s">
        <v>2476</v>
      </c>
      <c r="P168" s="34" t="s">
        <v>2476</v>
      </c>
      <c r="Q168" s="34" t="s">
        <v>2476</v>
      </c>
      <c r="R168" s="34" t="s">
        <v>2476</v>
      </c>
      <c r="S168" s="34" t="s">
        <v>2476</v>
      </c>
      <c r="T168" s="34" t="s">
        <v>2476</v>
      </c>
      <c r="U168" s="34" t="s">
        <v>2476</v>
      </c>
      <c r="V168" s="34" t="s">
        <v>2476</v>
      </c>
      <c r="W168" s="34" t="s">
        <v>2476</v>
      </c>
      <c r="X168" s="34" t="s">
        <v>2476</v>
      </c>
      <c r="Y168" s="34" t="s">
        <v>2476</v>
      </c>
      <c r="Z168" s="34" t="s">
        <v>2476</v>
      </c>
      <c r="AA168" s="34" t="s">
        <v>2476</v>
      </c>
      <c r="AB168" s="34" t="s">
        <v>2476</v>
      </c>
      <c r="AC168" s="34" t="s">
        <v>2476</v>
      </c>
      <c r="AD168" s="34" t="s">
        <v>2476</v>
      </c>
      <c r="AE168" s="34" t="s">
        <v>2476</v>
      </c>
      <c r="AF168" s="34" t="s">
        <v>2476</v>
      </c>
      <c r="AG168" s="34" t="s">
        <v>2476</v>
      </c>
      <c r="AH168" s="34" t="s">
        <v>2476</v>
      </c>
      <c r="AI168" s="34" t="s">
        <v>2476</v>
      </c>
      <c r="AJ168" s="34" t="s">
        <v>2476</v>
      </c>
      <c r="AK168" s="34" t="s">
        <v>2476</v>
      </c>
      <c r="AL168" s="34" t="s">
        <v>2476</v>
      </c>
      <c r="AM168" s="34" t="s">
        <v>2476</v>
      </c>
      <c r="AN168" s="34" t="s">
        <v>2476</v>
      </c>
      <c r="AO168" s="34" t="s">
        <v>2476</v>
      </c>
      <c r="AP168" s="34" t="s">
        <v>2476</v>
      </c>
      <c r="AQ168" s="34" t="s">
        <v>2476</v>
      </c>
      <c r="AR168" s="34" t="s">
        <v>2476</v>
      </c>
      <c r="AS168" s="34" t="s">
        <v>2476</v>
      </c>
      <c r="AT168" s="34" t="s">
        <v>2476</v>
      </c>
      <c r="AU168" s="34" t="s">
        <v>2476</v>
      </c>
      <c r="AV168" s="34" t="s">
        <v>2476</v>
      </c>
      <c r="AW168" s="34" t="s">
        <v>2476</v>
      </c>
      <c r="AX168" s="34" t="s">
        <v>2476</v>
      </c>
      <c r="AY168" s="34" t="s">
        <v>2476</v>
      </c>
      <c r="AZ168" s="34" t="s">
        <v>2476</v>
      </c>
      <c r="BA168" s="34" t="s">
        <v>2476</v>
      </c>
      <c r="BB168" s="34" t="s">
        <v>2476</v>
      </c>
      <c r="BC168" s="34" t="s">
        <v>2476</v>
      </c>
      <c r="BD168" s="34" t="s">
        <v>2476</v>
      </c>
      <c r="BE168" s="34" t="s">
        <v>2476</v>
      </c>
      <c r="BF168" s="34" t="s">
        <v>2476</v>
      </c>
      <c r="BG168" s="34" t="s">
        <v>2476</v>
      </c>
      <c r="BH168" s="34" t="s">
        <v>2476</v>
      </c>
      <c r="BI168" s="34" t="s">
        <v>2476</v>
      </c>
      <c r="BJ168" s="34" t="s">
        <v>2476</v>
      </c>
      <c r="BK168" s="34" t="s">
        <v>2476</v>
      </c>
      <c r="BL168" s="34" t="s">
        <v>2476</v>
      </c>
      <c r="BM168" s="34" t="s">
        <v>2476</v>
      </c>
      <c r="BN168" s="34" t="s">
        <v>2476</v>
      </c>
      <c r="BO168" s="34" t="s">
        <v>2476</v>
      </c>
      <c r="BP168" s="34" t="s">
        <v>2476</v>
      </c>
      <c r="BQ168" s="34" t="s">
        <v>2476</v>
      </c>
      <c r="BR168" s="34" t="s">
        <v>2476</v>
      </c>
      <c r="BS168" s="34" t="s">
        <v>2476</v>
      </c>
      <c r="BT168" s="34" t="s">
        <v>2476</v>
      </c>
      <c r="BU168" s="34" t="s">
        <v>2476</v>
      </c>
      <c r="BV168" s="34" t="s">
        <v>2476</v>
      </c>
      <c r="BW168" s="34" t="s">
        <v>2476</v>
      </c>
      <c r="BX168" s="34" t="s">
        <v>2476</v>
      </c>
      <c r="BY168" s="34" t="s">
        <v>2476</v>
      </c>
      <c r="BZ168" s="34" t="s">
        <v>2476</v>
      </c>
      <c r="CA168" s="34" t="s">
        <v>2476</v>
      </c>
      <c r="CB168" s="34" t="s">
        <v>2476</v>
      </c>
      <c r="CC168" s="34" t="s">
        <v>2476</v>
      </c>
      <c r="CD168" s="34" t="s">
        <v>2476</v>
      </c>
      <c r="CE168" s="34" t="s">
        <v>2476</v>
      </c>
      <c r="CF168" s="34" t="s">
        <v>2476</v>
      </c>
      <c r="CG168" s="34" t="s">
        <v>2476</v>
      </c>
      <c r="CH168" s="34" t="s">
        <v>2476</v>
      </c>
      <c r="CI168" s="34" t="s">
        <v>2476</v>
      </c>
      <c r="CJ168" s="34" t="s">
        <v>2476</v>
      </c>
      <c r="CK168" s="34" t="s">
        <v>2476</v>
      </c>
      <c r="CL168" s="34" t="s">
        <v>2476</v>
      </c>
      <c r="CM168" s="34" t="s">
        <v>2476</v>
      </c>
      <c r="CN168" s="34" t="s">
        <v>2476</v>
      </c>
      <c r="CO168" s="34" t="s">
        <v>2476</v>
      </c>
      <c r="CP168" s="34" t="s">
        <v>2476</v>
      </c>
      <c r="CQ168" s="34" t="s">
        <v>2476</v>
      </c>
      <c r="CR168" s="34" t="s">
        <v>2476</v>
      </c>
      <c r="CS168" s="34" t="s">
        <v>2476</v>
      </c>
      <c r="CT168" s="34" t="s">
        <v>2476</v>
      </c>
      <c r="CU168" s="34" t="s">
        <v>2476</v>
      </c>
      <c r="CV168" s="34" t="s">
        <v>2476</v>
      </c>
      <c r="CW168" s="34" t="s">
        <v>2476</v>
      </c>
      <c r="CX168" s="34" t="s">
        <v>2476</v>
      </c>
      <c r="CY168" s="34" t="s">
        <v>2476</v>
      </c>
      <c r="CZ168" s="34" t="s">
        <v>2476</v>
      </c>
      <c r="DA168" s="34" t="s">
        <v>2476</v>
      </c>
      <c r="DB168" s="34" t="s">
        <v>2476</v>
      </c>
      <c r="DC168" s="34" t="s">
        <v>2476</v>
      </c>
      <c r="DD168" s="34" t="s">
        <v>2476</v>
      </c>
      <c r="DE168" s="34" t="s">
        <v>2476</v>
      </c>
      <c r="DF168" s="34" t="s">
        <v>2476</v>
      </c>
      <c r="DG168" s="34" t="s">
        <v>2476</v>
      </c>
      <c r="DH168" s="34" t="s">
        <v>2476</v>
      </c>
      <c r="DI168" s="34" t="s">
        <v>2476</v>
      </c>
      <c r="DJ168" s="34" t="s">
        <v>2476</v>
      </c>
      <c r="DK168" s="34" t="s">
        <v>2476</v>
      </c>
      <c r="DL168" s="34" t="s">
        <v>2476</v>
      </c>
      <c r="DM168" s="34" t="s">
        <v>2476</v>
      </c>
      <c r="DN168" s="34" t="s">
        <v>2476</v>
      </c>
      <c r="DO168" s="34" t="s">
        <v>2476</v>
      </c>
      <c r="DP168" s="34" t="s">
        <v>2476</v>
      </c>
      <c r="DQ168" s="34" t="s">
        <v>2476</v>
      </c>
      <c r="DR168" s="34" t="s">
        <v>2476</v>
      </c>
      <c r="DS168" s="34" t="s">
        <v>2476</v>
      </c>
      <c r="DT168" s="34" t="s">
        <v>2476</v>
      </c>
      <c r="DU168" s="34" t="s">
        <v>2476</v>
      </c>
      <c r="DV168" s="34" t="s">
        <v>2476</v>
      </c>
      <c r="DW168" s="34" t="s">
        <v>2476</v>
      </c>
      <c r="DX168" s="34" t="s">
        <v>2476</v>
      </c>
      <c r="DY168" s="34" t="s">
        <v>2476</v>
      </c>
      <c r="DZ168" s="34" t="s">
        <v>2476</v>
      </c>
      <c r="EA168" s="34" t="s">
        <v>2476</v>
      </c>
      <c r="EB168" s="34" t="s">
        <v>2476</v>
      </c>
      <c r="EC168" s="34" t="s">
        <v>2476</v>
      </c>
      <c r="ED168" s="34" t="s">
        <v>2476</v>
      </c>
      <c r="EE168" s="34" t="s">
        <v>2476</v>
      </c>
      <c r="EF168" s="34" t="s">
        <v>2476</v>
      </c>
      <c r="EG168" s="34" t="s">
        <v>2476</v>
      </c>
      <c r="EH168" s="34" t="s">
        <v>2476</v>
      </c>
      <c r="EI168" s="34" t="s">
        <v>2476</v>
      </c>
      <c r="EJ168" s="34" t="s">
        <v>2476</v>
      </c>
      <c r="EK168" s="34" t="s">
        <v>2476</v>
      </c>
      <c r="EL168" s="34" t="s">
        <v>2476</v>
      </c>
      <c r="EM168" s="34" t="s">
        <v>2476</v>
      </c>
      <c r="EN168" s="34" t="s">
        <v>2476</v>
      </c>
      <c r="EO168" s="34" t="s">
        <v>2476</v>
      </c>
      <c r="EP168" s="34" t="s">
        <v>2476</v>
      </c>
      <c r="EQ168" s="34" t="s">
        <v>2476</v>
      </c>
      <c r="ER168" s="37" t="s">
        <v>2476</v>
      </c>
      <c r="ES168" s="26" t="s">
        <v>2477</v>
      </c>
    </row>
    <row r="169" spans="3:149" s="2" customFormat="1" ht="21.75" customHeight="1" x14ac:dyDescent="0.25">
      <c r="C169" s="33" t="s">
        <v>2476</v>
      </c>
      <c r="D169" s="34" t="s">
        <v>2476</v>
      </c>
      <c r="E169" s="34" t="s">
        <v>2476</v>
      </c>
      <c r="F169" s="34" t="s">
        <v>2476</v>
      </c>
      <c r="G169" s="34" t="s">
        <v>2476</v>
      </c>
      <c r="H169" s="34" t="s">
        <v>2476</v>
      </c>
      <c r="I169" s="34" t="s">
        <v>2476</v>
      </c>
      <c r="J169" s="34" t="s">
        <v>2476</v>
      </c>
      <c r="K169" s="34" t="s">
        <v>2476</v>
      </c>
      <c r="L169" s="34" t="s">
        <v>2476</v>
      </c>
      <c r="M169" s="34" t="s">
        <v>2476</v>
      </c>
      <c r="N169" s="34" t="s">
        <v>2476</v>
      </c>
      <c r="O169" s="34" t="s">
        <v>2476</v>
      </c>
      <c r="P169" s="34" t="s">
        <v>2476</v>
      </c>
      <c r="Q169" s="34" t="s">
        <v>2476</v>
      </c>
      <c r="R169" s="34" t="s">
        <v>2476</v>
      </c>
      <c r="S169" s="34" t="s">
        <v>2476</v>
      </c>
      <c r="T169" s="34" t="s">
        <v>2476</v>
      </c>
      <c r="U169" s="34" t="s">
        <v>2476</v>
      </c>
      <c r="V169" s="34" t="s">
        <v>2476</v>
      </c>
      <c r="W169" s="34" t="s">
        <v>2476</v>
      </c>
      <c r="X169" s="34" t="s">
        <v>2476</v>
      </c>
      <c r="Y169" s="34" t="s">
        <v>2476</v>
      </c>
      <c r="Z169" s="34" t="s">
        <v>2476</v>
      </c>
      <c r="AA169" s="34" t="s">
        <v>2476</v>
      </c>
      <c r="AB169" s="34" t="s">
        <v>2476</v>
      </c>
      <c r="AC169" s="34" t="s">
        <v>2476</v>
      </c>
      <c r="AD169" s="34" t="s">
        <v>2476</v>
      </c>
      <c r="AE169" s="34" t="s">
        <v>2476</v>
      </c>
      <c r="AF169" s="34" t="s">
        <v>2476</v>
      </c>
      <c r="AG169" s="34" t="s">
        <v>2476</v>
      </c>
      <c r="AH169" s="34" t="s">
        <v>2476</v>
      </c>
      <c r="AI169" s="34" t="s">
        <v>2476</v>
      </c>
      <c r="AJ169" s="34" t="s">
        <v>2476</v>
      </c>
      <c r="AK169" s="34" t="s">
        <v>2476</v>
      </c>
      <c r="AL169" s="34" t="s">
        <v>2476</v>
      </c>
      <c r="AM169" s="34" t="s">
        <v>2476</v>
      </c>
      <c r="AN169" s="34" t="s">
        <v>2476</v>
      </c>
      <c r="AO169" s="34" t="s">
        <v>2476</v>
      </c>
      <c r="AP169" s="34" t="s">
        <v>2476</v>
      </c>
      <c r="AQ169" s="34" t="s">
        <v>2476</v>
      </c>
      <c r="AR169" s="34" t="s">
        <v>2476</v>
      </c>
      <c r="AS169" s="34" t="s">
        <v>2476</v>
      </c>
      <c r="AT169" s="34" t="s">
        <v>2476</v>
      </c>
      <c r="AU169" s="34" t="s">
        <v>2476</v>
      </c>
      <c r="AV169" s="34" t="s">
        <v>2476</v>
      </c>
      <c r="AW169" s="34" t="s">
        <v>2476</v>
      </c>
      <c r="AX169" s="34" t="s">
        <v>2476</v>
      </c>
      <c r="AY169" s="34" t="s">
        <v>2476</v>
      </c>
      <c r="AZ169" s="34" t="s">
        <v>2476</v>
      </c>
      <c r="BA169" s="34" t="s">
        <v>2476</v>
      </c>
      <c r="BB169" s="34" t="s">
        <v>2476</v>
      </c>
      <c r="BC169" s="34" t="s">
        <v>2476</v>
      </c>
      <c r="BD169" s="34" t="s">
        <v>2476</v>
      </c>
      <c r="BE169" s="34" t="s">
        <v>2476</v>
      </c>
      <c r="BF169" s="34" t="s">
        <v>2476</v>
      </c>
      <c r="BG169" s="34" t="s">
        <v>2476</v>
      </c>
      <c r="BH169" s="34" t="s">
        <v>2476</v>
      </c>
      <c r="BI169" s="34" t="s">
        <v>2476</v>
      </c>
      <c r="BJ169" s="34" t="s">
        <v>2476</v>
      </c>
      <c r="BK169" s="34" t="s">
        <v>2476</v>
      </c>
      <c r="BL169" s="34" t="s">
        <v>2476</v>
      </c>
      <c r="BM169" s="34" t="s">
        <v>2476</v>
      </c>
      <c r="BN169" s="34" t="s">
        <v>2476</v>
      </c>
      <c r="BO169" s="34" t="s">
        <v>2476</v>
      </c>
      <c r="BP169" s="34" t="s">
        <v>2476</v>
      </c>
      <c r="BQ169" s="34" t="s">
        <v>2476</v>
      </c>
      <c r="BR169" s="34" t="s">
        <v>2476</v>
      </c>
      <c r="BS169" s="34" t="s">
        <v>2476</v>
      </c>
      <c r="BT169" s="34" t="s">
        <v>2476</v>
      </c>
      <c r="BU169" s="34" t="s">
        <v>2476</v>
      </c>
      <c r="BV169" s="34" t="s">
        <v>2476</v>
      </c>
      <c r="BW169" s="34" t="s">
        <v>2476</v>
      </c>
      <c r="BX169" s="34" t="s">
        <v>2476</v>
      </c>
      <c r="BY169" s="34" t="s">
        <v>2476</v>
      </c>
      <c r="BZ169" s="34" t="s">
        <v>2476</v>
      </c>
      <c r="CA169" s="34" t="s">
        <v>2476</v>
      </c>
      <c r="CB169" s="34" t="s">
        <v>2476</v>
      </c>
      <c r="CC169" s="34" t="s">
        <v>2476</v>
      </c>
      <c r="CD169" s="34" t="s">
        <v>2476</v>
      </c>
      <c r="CE169" s="34" t="s">
        <v>2476</v>
      </c>
      <c r="CF169" s="34" t="s">
        <v>2476</v>
      </c>
      <c r="CG169" s="34" t="s">
        <v>2476</v>
      </c>
      <c r="CH169" s="34" t="s">
        <v>2476</v>
      </c>
      <c r="CI169" s="34" t="s">
        <v>2476</v>
      </c>
      <c r="CJ169" s="34" t="s">
        <v>2476</v>
      </c>
      <c r="CK169" s="34" t="s">
        <v>2476</v>
      </c>
      <c r="CL169" s="34" t="s">
        <v>2476</v>
      </c>
      <c r="CM169" s="34" t="s">
        <v>2476</v>
      </c>
      <c r="CN169" s="34" t="s">
        <v>2476</v>
      </c>
      <c r="CO169" s="34" t="s">
        <v>2476</v>
      </c>
      <c r="CP169" s="34" t="s">
        <v>2476</v>
      </c>
      <c r="CQ169" s="34" t="s">
        <v>2476</v>
      </c>
      <c r="CR169" s="34" t="s">
        <v>2476</v>
      </c>
      <c r="CS169" s="34" t="s">
        <v>2476</v>
      </c>
      <c r="CT169" s="34" t="s">
        <v>2476</v>
      </c>
      <c r="CU169" s="34" t="s">
        <v>2476</v>
      </c>
      <c r="CV169" s="34" t="s">
        <v>2476</v>
      </c>
      <c r="CW169" s="34" t="s">
        <v>2476</v>
      </c>
      <c r="CX169" s="34" t="s">
        <v>2476</v>
      </c>
      <c r="CY169" s="34" t="s">
        <v>2476</v>
      </c>
      <c r="CZ169" s="34" t="s">
        <v>2476</v>
      </c>
      <c r="DA169" s="34" t="s">
        <v>2476</v>
      </c>
      <c r="DB169" s="34" t="s">
        <v>2476</v>
      </c>
      <c r="DC169" s="34" t="s">
        <v>2476</v>
      </c>
      <c r="DD169" s="34" t="s">
        <v>2476</v>
      </c>
      <c r="DE169" s="34" t="s">
        <v>2476</v>
      </c>
      <c r="DF169" s="34" t="s">
        <v>2476</v>
      </c>
      <c r="DG169" s="34" t="s">
        <v>2476</v>
      </c>
      <c r="DH169" s="34" t="s">
        <v>2476</v>
      </c>
      <c r="DI169" s="34" t="s">
        <v>2476</v>
      </c>
      <c r="DJ169" s="34" t="s">
        <v>2476</v>
      </c>
      <c r="DK169" s="34" t="s">
        <v>2476</v>
      </c>
      <c r="DL169" s="34" t="s">
        <v>2476</v>
      </c>
      <c r="DM169" s="34" t="s">
        <v>2476</v>
      </c>
      <c r="DN169" s="34" t="s">
        <v>2476</v>
      </c>
      <c r="DO169" s="34" t="s">
        <v>2476</v>
      </c>
      <c r="DP169" s="34" t="s">
        <v>2476</v>
      </c>
      <c r="DQ169" s="34" t="s">
        <v>2476</v>
      </c>
      <c r="DR169" s="34" t="s">
        <v>2476</v>
      </c>
      <c r="DS169" s="34" t="s">
        <v>2476</v>
      </c>
      <c r="DT169" s="34" t="s">
        <v>2476</v>
      </c>
      <c r="DU169" s="34" t="s">
        <v>2476</v>
      </c>
      <c r="DV169" s="34" t="s">
        <v>2476</v>
      </c>
      <c r="DW169" s="34" t="s">
        <v>2476</v>
      </c>
      <c r="DX169" s="34" t="s">
        <v>2476</v>
      </c>
      <c r="DY169" s="34" t="s">
        <v>2476</v>
      </c>
      <c r="DZ169" s="34" t="s">
        <v>2476</v>
      </c>
      <c r="EA169" s="34" t="s">
        <v>2476</v>
      </c>
      <c r="EB169" s="34" t="s">
        <v>2476</v>
      </c>
      <c r="EC169" s="34" t="s">
        <v>2476</v>
      </c>
      <c r="ED169" s="34" t="s">
        <v>2476</v>
      </c>
      <c r="EE169" s="34" t="s">
        <v>2476</v>
      </c>
      <c r="EF169" s="34" t="s">
        <v>2476</v>
      </c>
      <c r="EG169" s="34" t="s">
        <v>2476</v>
      </c>
      <c r="EH169" s="34" t="s">
        <v>2476</v>
      </c>
      <c r="EI169" s="34" t="s">
        <v>2476</v>
      </c>
      <c r="EJ169" s="34" t="s">
        <v>2476</v>
      </c>
      <c r="EK169" s="34" t="s">
        <v>2476</v>
      </c>
      <c r="EL169" s="34" t="s">
        <v>2476</v>
      </c>
      <c r="EM169" s="34" t="s">
        <v>2476</v>
      </c>
      <c r="EN169" s="34" t="s">
        <v>2476</v>
      </c>
      <c r="EO169" s="34" t="s">
        <v>2476</v>
      </c>
      <c r="EP169" s="34" t="s">
        <v>2476</v>
      </c>
      <c r="EQ169" s="34" t="s">
        <v>2476</v>
      </c>
      <c r="ER169" s="37" t="s">
        <v>2476</v>
      </c>
      <c r="ES169" s="26" t="s">
        <v>2477</v>
      </c>
    </row>
    <row r="170" spans="3:149" s="2" customFormat="1" ht="21.75" customHeight="1" x14ac:dyDescent="0.25">
      <c r="C170" s="33" t="s">
        <v>2476</v>
      </c>
      <c r="D170" s="34" t="s">
        <v>2476</v>
      </c>
      <c r="E170" s="34" t="s">
        <v>2476</v>
      </c>
      <c r="F170" s="34" t="s">
        <v>2476</v>
      </c>
      <c r="G170" s="34" t="s">
        <v>2476</v>
      </c>
      <c r="H170" s="34" t="s">
        <v>2476</v>
      </c>
      <c r="I170" s="34" t="s">
        <v>2476</v>
      </c>
      <c r="J170" s="34" t="s">
        <v>2476</v>
      </c>
      <c r="K170" s="34" t="s">
        <v>2476</v>
      </c>
      <c r="L170" s="34" t="s">
        <v>2476</v>
      </c>
      <c r="M170" s="34" t="s">
        <v>2476</v>
      </c>
      <c r="N170" s="34" t="s">
        <v>2476</v>
      </c>
      <c r="O170" s="34" t="s">
        <v>2476</v>
      </c>
      <c r="P170" s="34" t="s">
        <v>2476</v>
      </c>
      <c r="Q170" s="34" t="s">
        <v>2476</v>
      </c>
      <c r="R170" s="34" t="s">
        <v>2476</v>
      </c>
      <c r="S170" s="34" t="s">
        <v>2476</v>
      </c>
      <c r="T170" s="34" t="s">
        <v>2476</v>
      </c>
      <c r="U170" s="34" t="s">
        <v>2476</v>
      </c>
      <c r="V170" s="34" t="s">
        <v>2476</v>
      </c>
      <c r="W170" s="34" t="s">
        <v>2476</v>
      </c>
      <c r="X170" s="34" t="s">
        <v>2476</v>
      </c>
      <c r="Y170" s="34" t="s">
        <v>2476</v>
      </c>
      <c r="Z170" s="34" t="s">
        <v>2476</v>
      </c>
      <c r="AA170" s="34" t="s">
        <v>2476</v>
      </c>
      <c r="AB170" s="34" t="s">
        <v>2476</v>
      </c>
      <c r="AC170" s="34" t="s">
        <v>2476</v>
      </c>
      <c r="AD170" s="34" t="s">
        <v>2476</v>
      </c>
      <c r="AE170" s="34" t="s">
        <v>2476</v>
      </c>
      <c r="AF170" s="34" t="s">
        <v>2476</v>
      </c>
      <c r="AG170" s="34" t="s">
        <v>2476</v>
      </c>
      <c r="AH170" s="34" t="s">
        <v>2476</v>
      </c>
      <c r="AI170" s="34" t="s">
        <v>2476</v>
      </c>
      <c r="AJ170" s="34" t="s">
        <v>2476</v>
      </c>
      <c r="AK170" s="34" t="s">
        <v>2476</v>
      </c>
      <c r="AL170" s="34" t="s">
        <v>2476</v>
      </c>
      <c r="AM170" s="34" t="s">
        <v>2476</v>
      </c>
      <c r="AN170" s="34" t="s">
        <v>2476</v>
      </c>
      <c r="AO170" s="34" t="s">
        <v>2476</v>
      </c>
      <c r="AP170" s="34" t="s">
        <v>2476</v>
      </c>
      <c r="AQ170" s="34" t="s">
        <v>2476</v>
      </c>
      <c r="AR170" s="34" t="s">
        <v>2476</v>
      </c>
      <c r="AS170" s="34" t="s">
        <v>2476</v>
      </c>
      <c r="AT170" s="34" t="s">
        <v>2476</v>
      </c>
      <c r="AU170" s="34" t="s">
        <v>2476</v>
      </c>
      <c r="AV170" s="34" t="s">
        <v>2476</v>
      </c>
      <c r="AW170" s="34" t="s">
        <v>2476</v>
      </c>
      <c r="AX170" s="34" t="s">
        <v>2476</v>
      </c>
      <c r="AY170" s="34" t="s">
        <v>2476</v>
      </c>
      <c r="AZ170" s="34" t="s">
        <v>2476</v>
      </c>
      <c r="BA170" s="34" t="s">
        <v>2476</v>
      </c>
      <c r="BB170" s="34" t="s">
        <v>2476</v>
      </c>
      <c r="BC170" s="34" t="s">
        <v>2476</v>
      </c>
      <c r="BD170" s="34" t="s">
        <v>2476</v>
      </c>
      <c r="BE170" s="34" t="s">
        <v>2476</v>
      </c>
      <c r="BF170" s="34" t="s">
        <v>2476</v>
      </c>
      <c r="BG170" s="34" t="s">
        <v>2476</v>
      </c>
      <c r="BH170" s="34" t="s">
        <v>2476</v>
      </c>
      <c r="BI170" s="34" t="s">
        <v>2476</v>
      </c>
      <c r="BJ170" s="34" t="s">
        <v>2476</v>
      </c>
      <c r="BK170" s="34" t="s">
        <v>2476</v>
      </c>
      <c r="BL170" s="34" t="s">
        <v>2476</v>
      </c>
      <c r="BM170" s="34" t="s">
        <v>2476</v>
      </c>
      <c r="BN170" s="34" t="s">
        <v>2476</v>
      </c>
      <c r="BO170" s="34" t="s">
        <v>2476</v>
      </c>
      <c r="BP170" s="34" t="s">
        <v>2476</v>
      </c>
      <c r="BQ170" s="34" t="s">
        <v>2476</v>
      </c>
      <c r="BR170" s="34" t="s">
        <v>2476</v>
      </c>
      <c r="BS170" s="34" t="s">
        <v>2476</v>
      </c>
      <c r="BT170" s="34" t="s">
        <v>2476</v>
      </c>
      <c r="BU170" s="34" t="s">
        <v>2476</v>
      </c>
      <c r="BV170" s="34" t="s">
        <v>2476</v>
      </c>
      <c r="BW170" s="34" t="s">
        <v>2476</v>
      </c>
      <c r="BX170" s="34" t="s">
        <v>2476</v>
      </c>
      <c r="BY170" s="34" t="s">
        <v>2476</v>
      </c>
      <c r="BZ170" s="34" t="s">
        <v>2476</v>
      </c>
      <c r="CA170" s="34" t="s">
        <v>2476</v>
      </c>
      <c r="CB170" s="34" t="s">
        <v>2476</v>
      </c>
      <c r="CC170" s="34" t="s">
        <v>2476</v>
      </c>
      <c r="CD170" s="34" t="s">
        <v>2476</v>
      </c>
      <c r="CE170" s="34" t="s">
        <v>2476</v>
      </c>
      <c r="CF170" s="34" t="s">
        <v>2476</v>
      </c>
      <c r="CG170" s="34" t="s">
        <v>2476</v>
      </c>
      <c r="CH170" s="34" t="s">
        <v>2476</v>
      </c>
      <c r="CI170" s="34" t="s">
        <v>2476</v>
      </c>
      <c r="CJ170" s="34" t="s">
        <v>2476</v>
      </c>
      <c r="CK170" s="34" t="s">
        <v>2476</v>
      </c>
      <c r="CL170" s="34" t="s">
        <v>2476</v>
      </c>
      <c r="CM170" s="34" t="s">
        <v>2476</v>
      </c>
      <c r="CN170" s="34" t="s">
        <v>2476</v>
      </c>
      <c r="CO170" s="34" t="s">
        <v>2476</v>
      </c>
      <c r="CP170" s="34" t="s">
        <v>2476</v>
      </c>
      <c r="CQ170" s="34" t="s">
        <v>2476</v>
      </c>
      <c r="CR170" s="34" t="s">
        <v>2476</v>
      </c>
      <c r="CS170" s="34" t="s">
        <v>2476</v>
      </c>
      <c r="CT170" s="34" t="s">
        <v>2476</v>
      </c>
      <c r="CU170" s="34" t="s">
        <v>2476</v>
      </c>
      <c r="CV170" s="34" t="s">
        <v>2476</v>
      </c>
      <c r="CW170" s="34" t="s">
        <v>2476</v>
      </c>
      <c r="CX170" s="34" t="s">
        <v>2476</v>
      </c>
      <c r="CY170" s="34" t="s">
        <v>2476</v>
      </c>
      <c r="CZ170" s="34" t="s">
        <v>2476</v>
      </c>
      <c r="DA170" s="34" t="s">
        <v>2476</v>
      </c>
      <c r="DB170" s="34" t="s">
        <v>2476</v>
      </c>
      <c r="DC170" s="34" t="s">
        <v>2476</v>
      </c>
      <c r="DD170" s="34" t="s">
        <v>2476</v>
      </c>
      <c r="DE170" s="34" t="s">
        <v>2476</v>
      </c>
      <c r="DF170" s="34" t="s">
        <v>2476</v>
      </c>
      <c r="DG170" s="34" t="s">
        <v>2476</v>
      </c>
      <c r="DH170" s="34" t="s">
        <v>2476</v>
      </c>
      <c r="DI170" s="34" t="s">
        <v>2476</v>
      </c>
      <c r="DJ170" s="34" t="s">
        <v>2476</v>
      </c>
      <c r="DK170" s="34" t="s">
        <v>2476</v>
      </c>
      <c r="DL170" s="34" t="s">
        <v>2476</v>
      </c>
      <c r="DM170" s="34" t="s">
        <v>2476</v>
      </c>
      <c r="DN170" s="34" t="s">
        <v>2476</v>
      </c>
      <c r="DO170" s="34" t="s">
        <v>2476</v>
      </c>
      <c r="DP170" s="34" t="s">
        <v>2476</v>
      </c>
      <c r="DQ170" s="34" t="s">
        <v>2476</v>
      </c>
      <c r="DR170" s="34" t="s">
        <v>2476</v>
      </c>
      <c r="DS170" s="34" t="s">
        <v>2476</v>
      </c>
      <c r="DT170" s="34" t="s">
        <v>2476</v>
      </c>
      <c r="DU170" s="34" t="s">
        <v>2476</v>
      </c>
      <c r="DV170" s="34" t="s">
        <v>2476</v>
      </c>
      <c r="DW170" s="34" t="s">
        <v>2476</v>
      </c>
      <c r="DX170" s="34" t="s">
        <v>2476</v>
      </c>
      <c r="DY170" s="34" t="s">
        <v>2476</v>
      </c>
      <c r="DZ170" s="34" t="s">
        <v>2476</v>
      </c>
      <c r="EA170" s="34" t="s">
        <v>2476</v>
      </c>
      <c r="EB170" s="34" t="s">
        <v>2476</v>
      </c>
      <c r="EC170" s="34" t="s">
        <v>2476</v>
      </c>
      <c r="ED170" s="34" t="s">
        <v>2476</v>
      </c>
      <c r="EE170" s="34" t="s">
        <v>2476</v>
      </c>
      <c r="EF170" s="34" t="s">
        <v>2476</v>
      </c>
      <c r="EG170" s="34" t="s">
        <v>2476</v>
      </c>
      <c r="EH170" s="34" t="s">
        <v>2476</v>
      </c>
      <c r="EI170" s="34" t="s">
        <v>2476</v>
      </c>
      <c r="EJ170" s="34" t="s">
        <v>2476</v>
      </c>
      <c r="EK170" s="34" t="s">
        <v>2476</v>
      </c>
      <c r="EL170" s="34" t="s">
        <v>2476</v>
      </c>
      <c r="EM170" s="34" t="s">
        <v>2476</v>
      </c>
      <c r="EN170" s="34" t="s">
        <v>2476</v>
      </c>
      <c r="EO170" s="34" t="s">
        <v>2476</v>
      </c>
      <c r="EP170" s="34" t="s">
        <v>2476</v>
      </c>
      <c r="EQ170" s="34" t="s">
        <v>2476</v>
      </c>
      <c r="ER170" s="37" t="s">
        <v>2476</v>
      </c>
      <c r="ES170" s="26" t="s">
        <v>2477</v>
      </c>
    </row>
    <row r="171" spans="3:149" s="2" customFormat="1" ht="21.75" customHeight="1" x14ac:dyDescent="0.25">
      <c r="C171" s="33" t="s">
        <v>2476</v>
      </c>
      <c r="D171" s="34" t="s">
        <v>2476</v>
      </c>
      <c r="E171" s="34" t="s">
        <v>2476</v>
      </c>
      <c r="F171" s="34" t="s">
        <v>2476</v>
      </c>
      <c r="G171" s="34" t="s">
        <v>2476</v>
      </c>
      <c r="H171" s="34" t="s">
        <v>2476</v>
      </c>
      <c r="I171" s="34" t="s">
        <v>2476</v>
      </c>
      <c r="J171" s="34" t="s">
        <v>2476</v>
      </c>
      <c r="K171" s="34" t="s">
        <v>2476</v>
      </c>
      <c r="L171" s="34" t="s">
        <v>2476</v>
      </c>
      <c r="M171" s="34" t="s">
        <v>2476</v>
      </c>
      <c r="N171" s="34" t="s">
        <v>2476</v>
      </c>
      <c r="O171" s="34" t="s">
        <v>2476</v>
      </c>
      <c r="P171" s="34" t="s">
        <v>2476</v>
      </c>
      <c r="Q171" s="34" t="s">
        <v>2476</v>
      </c>
      <c r="R171" s="34" t="s">
        <v>2476</v>
      </c>
      <c r="S171" s="34" t="s">
        <v>2476</v>
      </c>
      <c r="T171" s="34" t="s">
        <v>2476</v>
      </c>
      <c r="U171" s="34" t="s">
        <v>2476</v>
      </c>
      <c r="V171" s="34" t="s">
        <v>2476</v>
      </c>
      <c r="W171" s="34" t="s">
        <v>2476</v>
      </c>
      <c r="X171" s="34" t="s">
        <v>2476</v>
      </c>
      <c r="Y171" s="34" t="s">
        <v>2476</v>
      </c>
      <c r="Z171" s="34" t="s">
        <v>2476</v>
      </c>
      <c r="AA171" s="34" t="s">
        <v>2476</v>
      </c>
      <c r="AB171" s="34" t="s">
        <v>2476</v>
      </c>
      <c r="AC171" s="34" t="s">
        <v>2476</v>
      </c>
      <c r="AD171" s="34" t="s">
        <v>2476</v>
      </c>
      <c r="AE171" s="34" t="s">
        <v>2476</v>
      </c>
      <c r="AF171" s="34" t="s">
        <v>2476</v>
      </c>
      <c r="AG171" s="34" t="s">
        <v>2476</v>
      </c>
      <c r="AH171" s="34" t="s">
        <v>2476</v>
      </c>
      <c r="AI171" s="34" t="s">
        <v>2476</v>
      </c>
      <c r="AJ171" s="34" t="s">
        <v>2476</v>
      </c>
      <c r="AK171" s="34" t="s">
        <v>2476</v>
      </c>
      <c r="AL171" s="34" t="s">
        <v>2476</v>
      </c>
      <c r="AM171" s="34" t="s">
        <v>2476</v>
      </c>
      <c r="AN171" s="34" t="s">
        <v>2476</v>
      </c>
      <c r="AO171" s="34" t="s">
        <v>2476</v>
      </c>
      <c r="AP171" s="34" t="s">
        <v>2476</v>
      </c>
      <c r="AQ171" s="34" t="s">
        <v>2476</v>
      </c>
      <c r="AR171" s="34" t="s">
        <v>2476</v>
      </c>
      <c r="AS171" s="34" t="s">
        <v>2476</v>
      </c>
      <c r="AT171" s="34" t="s">
        <v>2476</v>
      </c>
      <c r="AU171" s="34" t="s">
        <v>2476</v>
      </c>
      <c r="AV171" s="34" t="s">
        <v>2476</v>
      </c>
      <c r="AW171" s="34" t="s">
        <v>2476</v>
      </c>
      <c r="AX171" s="34" t="s">
        <v>2476</v>
      </c>
      <c r="AY171" s="34" t="s">
        <v>2476</v>
      </c>
      <c r="AZ171" s="34" t="s">
        <v>2476</v>
      </c>
      <c r="BA171" s="34" t="s">
        <v>2476</v>
      </c>
      <c r="BB171" s="34" t="s">
        <v>2476</v>
      </c>
      <c r="BC171" s="34" t="s">
        <v>2476</v>
      </c>
      <c r="BD171" s="34" t="s">
        <v>2476</v>
      </c>
      <c r="BE171" s="34" t="s">
        <v>2476</v>
      </c>
      <c r="BF171" s="34" t="s">
        <v>2476</v>
      </c>
      <c r="BG171" s="34" t="s">
        <v>2476</v>
      </c>
      <c r="BH171" s="34" t="s">
        <v>2476</v>
      </c>
      <c r="BI171" s="34" t="s">
        <v>2476</v>
      </c>
      <c r="BJ171" s="34" t="s">
        <v>2476</v>
      </c>
      <c r="BK171" s="34" t="s">
        <v>2476</v>
      </c>
      <c r="BL171" s="34" t="s">
        <v>2476</v>
      </c>
      <c r="BM171" s="34" t="s">
        <v>2476</v>
      </c>
      <c r="BN171" s="34" t="s">
        <v>2476</v>
      </c>
      <c r="BO171" s="34" t="s">
        <v>2476</v>
      </c>
      <c r="BP171" s="34" t="s">
        <v>2476</v>
      </c>
      <c r="BQ171" s="34" t="s">
        <v>2476</v>
      </c>
      <c r="BR171" s="34" t="s">
        <v>2476</v>
      </c>
      <c r="BS171" s="34" t="s">
        <v>2476</v>
      </c>
      <c r="BT171" s="34" t="s">
        <v>2476</v>
      </c>
      <c r="BU171" s="34" t="s">
        <v>2476</v>
      </c>
      <c r="BV171" s="34" t="s">
        <v>2476</v>
      </c>
      <c r="BW171" s="34" t="s">
        <v>2476</v>
      </c>
      <c r="BX171" s="34" t="s">
        <v>2476</v>
      </c>
      <c r="BY171" s="34" t="s">
        <v>2476</v>
      </c>
      <c r="BZ171" s="34" t="s">
        <v>2476</v>
      </c>
      <c r="CA171" s="34" t="s">
        <v>2476</v>
      </c>
      <c r="CB171" s="34" t="s">
        <v>2476</v>
      </c>
      <c r="CC171" s="34" t="s">
        <v>2476</v>
      </c>
      <c r="CD171" s="34" t="s">
        <v>2476</v>
      </c>
      <c r="CE171" s="34" t="s">
        <v>2476</v>
      </c>
      <c r="CF171" s="34" t="s">
        <v>2476</v>
      </c>
      <c r="CG171" s="34" t="s">
        <v>2476</v>
      </c>
      <c r="CH171" s="34" t="s">
        <v>2476</v>
      </c>
      <c r="CI171" s="34" t="s">
        <v>2476</v>
      </c>
      <c r="CJ171" s="34" t="s">
        <v>2476</v>
      </c>
      <c r="CK171" s="34" t="s">
        <v>2476</v>
      </c>
      <c r="CL171" s="34" t="s">
        <v>2476</v>
      </c>
      <c r="CM171" s="34" t="s">
        <v>2476</v>
      </c>
      <c r="CN171" s="34" t="s">
        <v>2476</v>
      </c>
      <c r="CO171" s="34" t="s">
        <v>2476</v>
      </c>
      <c r="CP171" s="34" t="s">
        <v>2476</v>
      </c>
      <c r="CQ171" s="34" t="s">
        <v>2476</v>
      </c>
      <c r="CR171" s="34" t="s">
        <v>2476</v>
      </c>
      <c r="CS171" s="34" t="s">
        <v>2476</v>
      </c>
      <c r="CT171" s="34" t="s">
        <v>2476</v>
      </c>
      <c r="CU171" s="34" t="s">
        <v>2476</v>
      </c>
      <c r="CV171" s="34" t="s">
        <v>2476</v>
      </c>
      <c r="CW171" s="34" t="s">
        <v>2476</v>
      </c>
      <c r="CX171" s="34" t="s">
        <v>2476</v>
      </c>
      <c r="CY171" s="34" t="s">
        <v>2476</v>
      </c>
      <c r="CZ171" s="34" t="s">
        <v>2476</v>
      </c>
      <c r="DA171" s="34" t="s">
        <v>2476</v>
      </c>
      <c r="DB171" s="34" t="s">
        <v>2476</v>
      </c>
      <c r="DC171" s="34" t="s">
        <v>2476</v>
      </c>
      <c r="DD171" s="34" t="s">
        <v>2476</v>
      </c>
      <c r="DE171" s="34" t="s">
        <v>2476</v>
      </c>
      <c r="DF171" s="34" t="s">
        <v>2476</v>
      </c>
      <c r="DG171" s="34" t="s">
        <v>2476</v>
      </c>
      <c r="DH171" s="34" t="s">
        <v>2476</v>
      </c>
      <c r="DI171" s="34" t="s">
        <v>2476</v>
      </c>
      <c r="DJ171" s="34" t="s">
        <v>2476</v>
      </c>
      <c r="DK171" s="34" t="s">
        <v>2476</v>
      </c>
      <c r="DL171" s="34" t="s">
        <v>2476</v>
      </c>
      <c r="DM171" s="34" t="s">
        <v>2476</v>
      </c>
      <c r="DN171" s="34" t="s">
        <v>2476</v>
      </c>
      <c r="DO171" s="34" t="s">
        <v>2476</v>
      </c>
      <c r="DP171" s="34" t="s">
        <v>2476</v>
      </c>
      <c r="DQ171" s="34" t="s">
        <v>2476</v>
      </c>
      <c r="DR171" s="34" t="s">
        <v>2476</v>
      </c>
      <c r="DS171" s="34" t="s">
        <v>2476</v>
      </c>
      <c r="DT171" s="34" t="s">
        <v>2476</v>
      </c>
      <c r="DU171" s="34" t="s">
        <v>2476</v>
      </c>
      <c r="DV171" s="34" t="s">
        <v>2476</v>
      </c>
      <c r="DW171" s="34" t="s">
        <v>2476</v>
      </c>
      <c r="DX171" s="34" t="s">
        <v>2476</v>
      </c>
      <c r="DY171" s="34" t="s">
        <v>2476</v>
      </c>
      <c r="DZ171" s="34" t="s">
        <v>2476</v>
      </c>
      <c r="EA171" s="34" t="s">
        <v>2476</v>
      </c>
      <c r="EB171" s="34" t="s">
        <v>2476</v>
      </c>
      <c r="EC171" s="34" t="s">
        <v>2476</v>
      </c>
      <c r="ED171" s="34" t="s">
        <v>2476</v>
      </c>
      <c r="EE171" s="34" t="s">
        <v>2476</v>
      </c>
      <c r="EF171" s="34" t="s">
        <v>2476</v>
      </c>
      <c r="EG171" s="34" t="s">
        <v>2476</v>
      </c>
      <c r="EH171" s="34" t="s">
        <v>2476</v>
      </c>
      <c r="EI171" s="34" t="s">
        <v>2476</v>
      </c>
      <c r="EJ171" s="34" t="s">
        <v>2476</v>
      </c>
      <c r="EK171" s="34" t="s">
        <v>2476</v>
      </c>
      <c r="EL171" s="34" t="s">
        <v>2476</v>
      </c>
      <c r="EM171" s="34" t="s">
        <v>2476</v>
      </c>
      <c r="EN171" s="34" t="s">
        <v>2476</v>
      </c>
      <c r="EO171" s="34" t="s">
        <v>2476</v>
      </c>
      <c r="EP171" s="34" t="s">
        <v>2476</v>
      </c>
      <c r="EQ171" s="34" t="s">
        <v>2476</v>
      </c>
      <c r="ER171" s="37" t="s">
        <v>2476</v>
      </c>
      <c r="ES171" s="26" t="s">
        <v>2477</v>
      </c>
    </row>
    <row r="172" spans="3:149" s="2" customFormat="1" ht="21.75" customHeight="1" x14ac:dyDescent="0.25">
      <c r="C172" s="33" t="s">
        <v>2476</v>
      </c>
      <c r="D172" s="34" t="s">
        <v>2476</v>
      </c>
      <c r="E172" s="34" t="s">
        <v>2476</v>
      </c>
      <c r="F172" s="34" t="s">
        <v>2476</v>
      </c>
      <c r="G172" s="34" t="s">
        <v>2476</v>
      </c>
      <c r="H172" s="34" t="s">
        <v>2476</v>
      </c>
      <c r="I172" s="34" t="s">
        <v>2476</v>
      </c>
      <c r="J172" s="34" t="s">
        <v>2476</v>
      </c>
      <c r="K172" s="34" t="s">
        <v>2476</v>
      </c>
      <c r="L172" s="34" t="s">
        <v>2476</v>
      </c>
      <c r="M172" s="34" t="s">
        <v>2476</v>
      </c>
      <c r="N172" s="34" t="s">
        <v>2476</v>
      </c>
      <c r="O172" s="34" t="s">
        <v>2476</v>
      </c>
      <c r="P172" s="34" t="s">
        <v>2476</v>
      </c>
      <c r="Q172" s="34" t="s">
        <v>2476</v>
      </c>
      <c r="R172" s="34" t="s">
        <v>2476</v>
      </c>
      <c r="S172" s="34" t="s">
        <v>2476</v>
      </c>
      <c r="T172" s="34" t="s">
        <v>2476</v>
      </c>
      <c r="U172" s="34" t="s">
        <v>2476</v>
      </c>
      <c r="V172" s="34" t="s">
        <v>2476</v>
      </c>
      <c r="W172" s="34" t="s">
        <v>2476</v>
      </c>
      <c r="X172" s="34" t="s">
        <v>2476</v>
      </c>
      <c r="Y172" s="34" t="s">
        <v>2476</v>
      </c>
      <c r="Z172" s="34" t="s">
        <v>2476</v>
      </c>
      <c r="AA172" s="34" t="s">
        <v>2476</v>
      </c>
      <c r="AB172" s="34" t="s">
        <v>2476</v>
      </c>
      <c r="AC172" s="34" t="s">
        <v>2476</v>
      </c>
      <c r="AD172" s="34" t="s">
        <v>2476</v>
      </c>
      <c r="AE172" s="34" t="s">
        <v>2476</v>
      </c>
      <c r="AF172" s="34" t="s">
        <v>2476</v>
      </c>
      <c r="AG172" s="34" t="s">
        <v>2476</v>
      </c>
      <c r="AH172" s="34" t="s">
        <v>2476</v>
      </c>
      <c r="AI172" s="34" t="s">
        <v>2476</v>
      </c>
      <c r="AJ172" s="34" t="s">
        <v>2476</v>
      </c>
      <c r="AK172" s="34" t="s">
        <v>2476</v>
      </c>
      <c r="AL172" s="34" t="s">
        <v>2476</v>
      </c>
      <c r="AM172" s="34" t="s">
        <v>2476</v>
      </c>
      <c r="AN172" s="34" t="s">
        <v>2476</v>
      </c>
      <c r="AO172" s="34" t="s">
        <v>2476</v>
      </c>
      <c r="AP172" s="34" t="s">
        <v>2476</v>
      </c>
      <c r="AQ172" s="34" t="s">
        <v>2476</v>
      </c>
      <c r="AR172" s="34" t="s">
        <v>2476</v>
      </c>
      <c r="AS172" s="34" t="s">
        <v>2476</v>
      </c>
      <c r="AT172" s="34" t="s">
        <v>2476</v>
      </c>
      <c r="AU172" s="34" t="s">
        <v>2476</v>
      </c>
      <c r="AV172" s="34" t="s">
        <v>2476</v>
      </c>
      <c r="AW172" s="34" t="s">
        <v>2476</v>
      </c>
      <c r="AX172" s="34" t="s">
        <v>2476</v>
      </c>
      <c r="AY172" s="34" t="s">
        <v>2476</v>
      </c>
      <c r="AZ172" s="34" t="s">
        <v>2476</v>
      </c>
      <c r="BA172" s="34" t="s">
        <v>2476</v>
      </c>
      <c r="BB172" s="34" t="s">
        <v>2476</v>
      </c>
      <c r="BC172" s="34" t="s">
        <v>2476</v>
      </c>
      <c r="BD172" s="34" t="s">
        <v>2476</v>
      </c>
      <c r="BE172" s="34" t="s">
        <v>2476</v>
      </c>
      <c r="BF172" s="34" t="s">
        <v>2476</v>
      </c>
      <c r="BG172" s="34" t="s">
        <v>2476</v>
      </c>
      <c r="BH172" s="34" t="s">
        <v>2476</v>
      </c>
      <c r="BI172" s="34" t="s">
        <v>2476</v>
      </c>
      <c r="BJ172" s="34" t="s">
        <v>2476</v>
      </c>
      <c r="BK172" s="34" t="s">
        <v>2476</v>
      </c>
      <c r="BL172" s="34" t="s">
        <v>2476</v>
      </c>
      <c r="BM172" s="34" t="s">
        <v>2476</v>
      </c>
      <c r="BN172" s="34" t="s">
        <v>2476</v>
      </c>
      <c r="BO172" s="34" t="s">
        <v>2476</v>
      </c>
      <c r="BP172" s="34" t="s">
        <v>2476</v>
      </c>
      <c r="BQ172" s="34" t="s">
        <v>2476</v>
      </c>
      <c r="BR172" s="34" t="s">
        <v>2476</v>
      </c>
      <c r="BS172" s="34" t="s">
        <v>2476</v>
      </c>
      <c r="BT172" s="34" t="s">
        <v>2476</v>
      </c>
      <c r="BU172" s="34" t="s">
        <v>2476</v>
      </c>
      <c r="BV172" s="34" t="s">
        <v>2476</v>
      </c>
      <c r="BW172" s="34" t="s">
        <v>2476</v>
      </c>
      <c r="BX172" s="34" t="s">
        <v>2476</v>
      </c>
      <c r="BY172" s="34" t="s">
        <v>2476</v>
      </c>
      <c r="BZ172" s="34" t="s">
        <v>2476</v>
      </c>
      <c r="CA172" s="34" t="s">
        <v>2476</v>
      </c>
      <c r="CB172" s="34" t="s">
        <v>2476</v>
      </c>
      <c r="CC172" s="34" t="s">
        <v>2476</v>
      </c>
      <c r="CD172" s="34" t="s">
        <v>2476</v>
      </c>
      <c r="CE172" s="34" t="s">
        <v>2476</v>
      </c>
      <c r="CF172" s="34" t="s">
        <v>2476</v>
      </c>
      <c r="CG172" s="34" t="s">
        <v>2476</v>
      </c>
      <c r="CH172" s="34" t="s">
        <v>2476</v>
      </c>
      <c r="CI172" s="34" t="s">
        <v>2476</v>
      </c>
      <c r="CJ172" s="34" t="s">
        <v>2476</v>
      </c>
      <c r="CK172" s="34" t="s">
        <v>2476</v>
      </c>
      <c r="CL172" s="34" t="s">
        <v>2476</v>
      </c>
      <c r="CM172" s="34" t="s">
        <v>2476</v>
      </c>
      <c r="CN172" s="34" t="s">
        <v>2476</v>
      </c>
      <c r="CO172" s="34" t="s">
        <v>2476</v>
      </c>
      <c r="CP172" s="34" t="s">
        <v>2476</v>
      </c>
      <c r="CQ172" s="34" t="s">
        <v>2476</v>
      </c>
      <c r="CR172" s="34" t="s">
        <v>2476</v>
      </c>
      <c r="CS172" s="34" t="s">
        <v>2476</v>
      </c>
      <c r="CT172" s="34" t="s">
        <v>2476</v>
      </c>
      <c r="CU172" s="34" t="s">
        <v>2476</v>
      </c>
      <c r="CV172" s="34" t="s">
        <v>2476</v>
      </c>
      <c r="CW172" s="34" t="s">
        <v>2476</v>
      </c>
      <c r="CX172" s="34" t="s">
        <v>2476</v>
      </c>
      <c r="CY172" s="34" t="s">
        <v>2476</v>
      </c>
      <c r="CZ172" s="34" t="s">
        <v>2476</v>
      </c>
      <c r="DA172" s="34" t="s">
        <v>2476</v>
      </c>
      <c r="DB172" s="34" t="s">
        <v>2476</v>
      </c>
      <c r="DC172" s="34" t="s">
        <v>2476</v>
      </c>
      <c r="DD172" s="34" t="s">
        <v>2476</v>
      </c>
      <c r="DE172" s="34" t="s">
        <v>2476</v>
      </c>
      <c r="DF172" s="34" t="s">
        <v>2476</v>
      </c>
      <c r="DG172" s="34" t="s">
        <v>2476</v>
      </c>
      <c r="DH172" s="34" t="s">
        <v>2476</v>
      </c>
      <c r="DI172" s="34" t="s">
        <v>2476</v>
      </c>
      <c r="DJ172" s="34" t="s">
        <v>2476</v>
      </c>
      <c r="DK172" s="34" t="s">
        <v>2476</v>
      </c>
      <c r="DL172" s="34" t="s">
        <v>2476</v>
      </c>
      <c r="DM172" s="34" t="s">
        <v>2476</v>
      </c>
      <c r="DN172" s="34" t="s">
        <v>2476</v>
      </c>
      <c r="DO172" s="34" t="s">
        <v>2476</v>
      </c>
      <c r="DP172" s="34" t="s">
        <v>2476</v>
      </c>
      <c r="DQ172" s="34" t="s">
        <v>2476</v>
      </c>
      <c r="DR172" s="34" t="s">
        <v>2476</v>
      </c>
      <c r="DS172" s="34" t="s">
        <v>2476</v>
      </c>
      <c r="DT172" s="34" t="s">
        <v>2476</v>
      </c>
      <c r="DU172" s="34" t="s">
        <v>2476</v>
      </c>
      <c r="DV172" s="34" t="s">
        <v>2476</v>
      </c>
      <c r="DW172" s="34" t="s">
        <v>2476</v>
      </c>
      <c r="DX172" s="34" t="s">
        <v>2476</v>
      </c>
      <c r="DY172" s="34" t="s">
        <v>2476</v>
      </c>
      <c r="DZ172" s="34" t="s">
        <v>2476</v>
      </c>
      <c r="EA172" s="34" t="s">
        <v>2476</v>
      </c>
      <c r="EB172" s="34" t="s">
        <v>2476</v>
      </c>
      <c r="EC172" s="34" t="s">
        <v>2476</v>
      </c>
      <c r="ED172" s="34" t="s">
        <v>2476</v>
      </c>
      <c r="EE172" s="34" t="s">
        <v>2476</v>
      </c>
      <c r="EF172" s="34" t="s">
        <v>2476</v>
      </c>
      <c r="EG172" s="34" t="s">
        <v>2476</v>
      </c>
      <c r="EH172" s="34" t="s">
        <v>2476</v>
      </c>
      <c r="EI172" s="34" t="s">
        <v>2476</v>
      </c>
      <c r="EJ172" s="34" t="s">
        <v>2476</v>
      </c>
      <c r="EK172" s="34" t="s">
        <v>2476</v>
      </c>
      <c r="EL172" s="34" t="s">
        <v>2476</v>
      </c>
      <c r="EM172" s="34" t="s">
        <v>2476</v>
      </c>
      <c r="EN172" s="34" t="s">
        <v>2476</v>
      </c>
      <c r="EO172" s="34" t="s">
        <v>2476</v>
      </c>
      <c r="EP172" s="34" t="s">
        <v>2476</v>
      </c>
      <c r="EQ172" s="34" t="s">
        <v>2476</v>
      </c>
      <c r="ER172" s="37" t="s">
        <v>2476</v>
      </c>
      <c r="ES172" s="26" t="s">
        <v>2477</v>
      </c>
    </row>
    <row r="173" spans="3:149" s="2" customFormat="1" ht="21.75" customHeight="1" x14ac:dyDescent="0.25">
      <c r="C173" s="33" t="s">
        <v>2476</v>
      </c>
      <c r="D173" s="34" t="s">
        <v>2476</v>
      </c>
      <c r="E173" s="34" t="s">
        <v>2476</v>
      </c>
      <c r="F173" s="34" t="s">
        <v>2476</v>
      </c>
      <c r="G173" s="34" t="s">
        <v>2476</v>
      </c>
      <c r="H173" s="34" t="s">
        <v>2476</v>
      </c>
      <c r="I173" s="34" t="s">
        <v>2476</v>
      </c>
      <c r="J173" s="34" t="s">
        <v>2476</v>
      </c>
      <c r="K173" s="34" t="s">
        <v>2476</v>
      </c>
      <c r="L173" s="34" t="s">
        <v>2476</v>
      </c>
      <c r="M173" s="34" t="s">
        <v>2476</v>
      </c>
      <c r="N173" s="34" t="s">
        <v>2476</v>
      </c>
      <c r="O173" s="34" t="s">
        <v>2476</v>
      </c>
      <c r="P173" s="34" t="s">
        <v>2476</v>
      </c>
      <c r="Q173" s="34" t="s">
        <v>2476</v>
      </c>
      <c r="R173" s="34" t="s">
        <v>2476</v>
      </c>
      <c r="S173" s="34" t="s">
        <v>2476</v>
      </c>
      <c r="T173" s="34" t="s">
        <v>2476</v>
      </c>
      <c r="U173" s="34" t="s">
        <v>2476</v>
      </c>
      <c r="V173" s="34" t="s">
        <v>2476</v>
      </c>
      <c r="W173" s="34" t="s">
        <v>2476</v>
      </c>
      <c r="X173" s="34" t="s">
        <v>2476</v>
      </c>
      <c r="Y173" s="34" t="s">
        <v>2476</v>
      </c>
      <c r="Z173" s="34" t="s">
        <v>2476</v>
      </c>
      <c r="AA173" s="34" t="s">
        <v>2476</v>
      </c>
      <c r="AB173" s="34" t="s">
        <v>2476</v>
      </c>
      <c r="AC173" s="34" t="s">
        <v>2476</v>
      </c>
      <c r="AD173" s="34" t="s">
        <v>2476</v>
      </c>
      <c r="AE173" s="34" t="s">
        <v>2476</v>
      </c>
      <c r="AF173" s="34" t="s">
        <v>2476</v>
      </c>
      <c r="AG173" s="34" t="s">
        <v>2476</v>
      </c>
      <c r="AH173" s="34" t="s">
        <v>2476</v>
      </c>
      <c r="AI173" s="34" t="s">
        <v>2476</v>
      </c>
      <c r="AJ173" s="34" t="s">
        <v>2476</v>
      </c>
      <c r="AK173" s="34" t="s">
        <v>2476</v>
      </c>
      <c r="AL173" s="34" t="s">
        <v>2476</v>
      </c>
      <c r="AM173" s="34" t="s">
        <v>2476</v>
      </c>
      <c r="AN173" s="34" t="s">
        <v>2476</v>
      </c>
      <c r="AO173" s="34" t="s">
        <v>2476</v>
      </c>
      <c r="AP173" s="34" t="s">
        <v>2476</v>
      </c>
      <c r="AQ173" s="34" t="s">
        <v>2476</v>
      </c>
      <c r="AR173" s="34" t="s">
        <v>2476</v>
      </c>
      <c r="AS173" s="34" t="s">
        <v>2476</v>
      </c>
      <c r="AT173" s="34" t="s">
        <v>2476</v>
      </c>
      <c r="AU173" s="34" t="s">
        <v>2476</v>
      </c>
      <c r="AV173" s="34" t="s">
        <v>2476</v>
      </c>
      <c r="AW173" s="34" t="s">
        <v>2476</v>
      </c>
      <c r="AX173" s="34" t="s">
        <v>2476</v>
      </c>
      <c r="AY173" s="34" t="s">
        <v>2476</v>
      </c>
      <c r="AZ173" s="34" t="s">
        <v>2476</v>
      </c>
      <c r="BA173" s="34" t="s">
        <v>2476</v>
      </c>
      <c r="BB173" s="34" t="s">
        <v>2476</v>
      </c>
      <c r="BC173" s="34" t="s">
        <v>2476</v>
      </c>
      <c r="BD173" s="34" t="s">
        <v>2476</v>
      </c>
      <c r="BE173" s="34" t="s">
        <v>2476</v>
      </c>
      <c r="BF173" s="34" t="s">
        <v>2476</v>
      </c>
      <c r="BG173" s="34" t="s">
        <v>2476</v>
      </c>
      <c r="BH173" s="34" t="s">
        <v>2476</v>
      </c>
      <c r="BI173" s="34" t="s">
        <v>2476</v>
      </c>
      <c r="BJ173" s="34" t="s">
        <v>2476</v>
      </c>
      <c r="BK173" s="34" t="s">
        <v>2476</v>
      </c>
      <c r="BL173" s="34" t="s">
        <v>2476</v>
      </c>
      <c r="BM173" s="34" t="s">
        <v>2476</v>
      </c>
      <c r="BN173" s="34" t="s">
        <v>2476</v>
      </c>
      <c r="BO173" s="34" t="s">
        <v>2476</v>
      </c>
      <c r="BP173" s="34" t="s">
        <v>2476</v>
      </c>
      <c r="BQ173" s="34" t="s">
        <v>2476</v>
      </c>
      <c r="BR173" s="34" t="s">
        <v>2476</v>
      </c>
      <c r="BS173" s="34" t="s">
        <v>2476</v>
      </c>
      <c r="BT173" s="34" t="s">
        <v>2476</v>
      </c>
      <c r="BU173" s="34" t="s">
        <v>2476</v>
      </c>
      <c r="BV173" s="34" t="s">
        <v>2476</v>
      </c>
      <c r="BW173" s="34" t="s">
        <v>2476</v>
      </c>
      <c r="BX173" s="34" t="s">
        <v>2476</v>
      </c>
      <c r="BY173" s="34" t="s">
        <v>2476</v>
      </c>
      <c r="BZ173" s="34" t="s">
        <v>2476</v>
      </c>
      <c r="CA173" s="34" t="s">
        <v>2476</v>
      </c>
      <c r="CB173" s="34" t="s">
        <v>2476</v>
      </c>
      <c r="CC173" s="34" t="s">
        <v>2476</v>
      </c>
      <c r="CD173" s="34" t="s">
        <v>2476</v>
      </c>
      <c r="CE173" s="34" t="s">
        <v>2476</v>
      </c>
      <c r="CF173" s="34" t="s">
        <v>2476</v>
      </c>
      <c r="CG173" s="34" t="s">
        <v>2476</v>
      </c>
      <c r="CH173" s="34" t="s">
        <v>2476</v>
      </c>
      <c r="CI173" s="34" t="s">
        <v>2476</v>
      </c>
      <c r="CJ173" s="34" t="s">
        <v>2476</v>
      </c>
      <c r="CK173" s="34" t="s">
        <v>2476</v>
      </c>
      <c r="CL173" s="34" t="s">
        <v>2476</v>
      </c>
      <c r="CM173" s="34" t="s">
        <v>2476</v>
      </c>
      <c r="CN173" s="34" t="s">
        <v>2476</v>
      </c>
      <c r="CO173" s="34" t="s">
        <v>2476</v>
      </c>
      <c r="CP173" s="34" t="s">
        <v>2476</v>
      </c>
      <c r="CQ173" s="34" t="s">
        <v>2476</v>
      </c>
      <c r="CR173" s="34" t="s">
        <v>2476</v>
      </c>
      <c r="CS173" s="34" t="s">
        <v>2476</v>
      </c>
      <c r="CT173" s="34" t="s">
        <v>2476</v>
      </c>
      <c r="CU173" s="34" t="s">
        <v>2476</v>
      </c>
      <c r="CV173" s="34" t="s">
        <v>2476</v>
      </c>
      <c r="CW173" s="34" t="s">
        <v>2476</v>
      </c>
      <c r="CX173" s="34" t="s">
        <v>2476</v>
      </c>
      <c r="CY173" s="34" t="s">
        <v>2476</v>
      </c>
      <c r="CZ173" s="34" t="s">
        <v>2476</v>
      </c>
      <c r="DA173" s="34" t="s">
        <v>2476</v>
      </c>
      <c r="DB173" s="34" t="s">
        <v>2476</v>
      </c>
      <c r="DC173" s="34" t="s">
        <v>2476</v>
      </c>
      <c r="DD173" s="34" t="s">
        <v>2476</v>
      </c>
      <c r="DE173" s="34" t="s">
        <v>2476</v>
      </c>
      <c r="DF173" s="34" t="s">
        <v>2476</v>
      </c>
      <c r="DG173" s="34" t="s">
        <v>2476</v>
      </c>
      <c r="DH173" s="34" t="s">
        <v>2476</v>
      </c>
      <c r="DI173" s="34" t="s">
        <v>2476</v>
      </c>
      <c r="DJ173" s="34" t="s">
        <v>2476</v>
      </c>
      <c r="DK173" s="34" t="s">
        <v>2476</v>
      </c>
      <c r="DL173" s="34" t="s">
        <v>2476</v>
      </c>
      <c r="DM173" s="34" t="s">
        <v>2476</v>
      </c>
      <c r="DN173" s="34" t="s">
        <v>2476</v>
      </c>
      <c r="DO173" s="34" t="s">
        <v>2476</v>
      </c>
      <c r="DP173" s="34" t="s">
        <v>2476</v>
      </c>
      <c r="DQ173" s="34" t="s">
        <v>2476</v>
      </c>
      <c r="DR173" s="34" t="s">
        <v>2476</v>
      </c>
      <c r="DS173" s="34" t="s">
        <v>2476</v>
      </c>
      <c r="DT173" s="34" t="s">
        <v>2476</v>
      </c>
      <c r="DU173" s="34" t="s">
        <v>2476</v>
      </c>
      <c r="DV173" s="34" t="s">
        <v>2476</v>
      </c>
      <c r="DW173" s="34" t="s">
        <v>2476</v>
      </c>
      <c r="DX173" s="34" t="s">
        <v>2476</v>
      </c>
      <c r="DY173" s="34" t="s">
        <v>2476</v>
      </c>
      <c r="DZ173" s="34" t="s">
        <v>2476</v>
      </c>
      <c r="EA173" s="34" t="s">
        <v>2476</v>
      </c>
      <c r="EB173" s="34" t="s">
        <v>2476</v>
      </c>
      <c r="EC173" s="34" t="s">
        <v>2476</v>
      </c>
      <c r="ED173" s="34" t="s">
        <v>2476</v>
      </c>
      <c r="EE173" s="34" t="s">
        <v>2476</v>
      </c>
      <c r="EF173" s="34" t="s">
        <v>2476</v>
      </c>
      <c r="EG173" s="34" t="s">
        <v>2476</v>
      </c>
      <c r="EH173" s="34" t="s">
        <v>2476</v>
      </c>
      <c r="EI173" s="34" t="s">
        <v>2476</v>
      </c>
      <c r="EJ173" s="34" t="s">
        <v>2476</v>
      </c>
      <c r="EK173" s="34" t="s">
        <v>2476</v>
      </c>
      <c r="EL173" s="34" t="s">
        <v>2476</v>
      </c>
      <c r="EM173" s="34" t="s">
        <v>2476</v>
      </c>
      <c r="EN173" s="34" t="s">
        <v>2476</v>
      </c>
      <c r="EO173" s="34" t="s">
        <v>2476</v>
      </c>
      <c r="EP173" s="34" t="s">
        <v>2476</v>
      </c>
      <c r="EQ173" s="34" t="s">
        <v>2476</v>
      </c>
      <c r="ER173" s="37" t="s">
        <v>2476</v>
      </c>
      <c r="ES173" s="26" t="s">
        <v>2477</v>
      </c>
    </row>
    <row r="174" spans="3:149" s="2" customFormat="1" ht="21.75" customHeight="1" x14ac:dyDescent="0.25">
      <c r="C174" s="33" t="s">
        <v>2476</v>
      </c>
      <c r="D174" s="34" t="s">
        <v>2476</v>
      </c>
      <c r="E174" s="34" t="s">
        <v>2476</v>
      </c>
      <c r="F174" s="34" t="s">
        <v>2476</v>
      </c>
      <c r="G174" s="34" t="s">
        <v>2476</v>
      </c>
      <c r="H174" s="34" t="s">
        <v>2476</v>
      </c>
      <c r="I174" s="34" t="s">
        <v>2476</v>
      </c>
      <c r="J174" s="34" t="s">
        <v>2476</v>
      </c>
      <c r="K174" s="34" t="s">
        <v>2476</v>
      </c>
      <c r="L174" s="34" t="s">
        <v>2476</v>
      </c>
      <c r="M174" s="34" t="s">
        <v>2476</v>
      </c>
      <c r="N174" s="34" t="s">
        <v>2476</v>
      </c>
      <c r="O174" s="34" t="s">
        <v>2476</v>
      </c>
      <c r="P174" s="34" t="s">
        <v>2476</v>
      </c>
      <c r="Q174" s="34" t="s">
        <v>2476</v>
      </c>
      <c r="R174" s="34" t="s">
        <v>2476</v>
      </c>
      <c r="S174" s="34" t="s">
        <v>2476</v>
      </c>
      <c r="T174" s="34" t="s">
        <v>2476</v>
      </c>
      <c r="U174" s="34" t="s">
        <v>2476</v>
      </c>
      <c r="V174" s="34" t="s">
        <v>2476</v>
      </c>
      <c r="W174" s="34" t="s">
        <v>2476</v>
      </c>
      <c r="X174" s="34" t="s">
        <v>2476</v>
      </c>
      <c r="Y174" s="34" t="s">
        <v>2476</v>
      </c>
      <c r="Z174" s="34" t="s">
        <v>2476</v>
      </c>
      <c r="AA174" s="34" t="s">
        <v>2476</v>
      </c>
      <c r="AB174" s="34" t="s">
        <v>2476</v>
      </c>
      <c r="AC174" s="34" t="s">
        <v>2476</v>
      </c>
      <c r="AD174" s="34" t="s">
        <v>2476</v>
      </c>
      <c r="AE174" s="34" t="s">
        <v>2476</v>
      </c>
      <c r="AF174" s="34" t="s">
        <v>2476</v>
      </c>
      <c r="AG174" s="34" t="s">
        <v>2476</v>
      </c>
      <c r="AH174" s="34" t="s">
        <v>2476</v>
      </c>
      <c r="AI174" s="34" t="s">
        <v>2476</v>
      </c>
      <c r="AJ174" s="34" t="s">
        <v>2476</v>
      </c>
      <c r="AK174" s="34" t="s">
        <v>2476</v>
      </c>
      <c r="AL174" s="34" t="s">
        <v>2476</v>
      </c>
      <c r="AM174" s="34" t="s">
        <v>2476</v>
      </c>
      <c r="AN174" s="34" t="s">
        <v>2476</v>
      </c>
      <c r="AO174" s="34" t="s">
        <v>2476</v>
      </c>
      <c r="AP174" s="34" t="s">
        <v>2476</v>
      </c>
      <c r="AQ174" s="34" t="s">
        <v>2476</v>
      </c>
      <c r="AR174" s="34" t="s">
        <v>2476</v>
      </c>
      <c r="AS174" s="34" t="s">
        <v>2476</v>
      </c>
      <c r="AT174" s="34" t="s">
        <v>2476</v>
      </c>
      <c r="AU174" s="34" t="s">
        <v>2476</v>
      </c>
      <c r="AV174" s="34" t="s">
        <v>2476</v>
      </c>
      <c r="AW174" s="34" t="s">
        <v>2476</v>
      </c>
      <c r="AX174" s="34" t="s">
        <v>2476</v>
      </c>
      <c r="AY174" s="34" t="s">
        <v>2476</v>
      </c>
      <c r="AZ174" s="34" t="s">
        <v>2476</v>
      </c>
      <c r="BA174" s="34" t="s">
        <v>2476</v>
      </c>
      <c r="BB174" s="34" t="s">
        <v>2476</v>
      </c>
      <c r="BC174" s="34" t="s">
        <v>2476</v>
      </c>
      <c r="BD174" s="34" t="s">
        <v>2476</v>
      </c>
      <c r="BE174" s="34" t="s">
        <v>2476</v>
      </c>
      <c r="BF174" s="34" t="s">
        <v>2476</v>
      </c>
      <c r="BG174" s="34" t="s">
        <v>2476</v>
      </c>
      <c r="BH174" s="34" t="s">
        <v>2476</v>
      </c>
      <c r="BI174" s="34" t="s">
        <v>2476</v>
      </c>
      <c r="BJ174" s="34" t="s">
        <v>2476</v>
      </c>
      <c r="BK174" s="34" t="s">
        <v>2476</v>
      </c>
      <c r="BL174" s="34" t="s">
        <v>2476</v>
      </c>
      <c r="BM174" s="34" t="s">
        <v>2476</v>
      </c>
      <c r="BN174" s="34" t="s">
        <v>2476</v>
      </c>
      <c r="BO174" s="34" t="s">
        <v>2476</v>
      </c>
      <c r="BP174" s="34" t="s">
        <v>2476</v>
      </c>
      <c r="BQ174" s="34" t="s">
        <v>2476</v>
      </c>
      <c r="BR174" s="34" t="s">
        <v>2476</v>
      </c>
      <c r="BS174" s="34" t="s">
        <v>2476</v>
      </c>
      <c r="BT174" s="34" t="s">
        <v>2476</v>
      </c>
      <c r="BU174" s="34" t="s">
        <v>2476</v>
      </c>
      <c r="BV174" s="34" t="s">
        <v>2476</v>
      </c>
      <c r="BW174" s="34" t="s">
        <v>2476</v>
      </c>
      <c r="BX174" s="34" t="s">
        <v>2476</v>
      </c>
      <c r="BY174" s="34" t="s">
        <v>2476</v>
      </c>
      <c r="BZ174" s="34" t="s">
        <v>2476</v>
      </c>
      <c r="CA174" s="34" t="s">
        <v>2476</v>
      </c>
      <c r="CB174" s="34" t="s">
        <v>2476</v>
      </c>
      <c r="CC174" s="34" t="s">
        <v>2476</v>
      </c>
      <c r="CD174" s="34" t="s">
        <v>2476</v>
      </c>
      <c r="CE174" s="34" t="s">
        <v>2476</v>
      </c>
      <c r="CF174" s="34" t="s">
        <v>2476</v>
      </c>
      <c r="CG174" s="34" t="s">
        <v>2476</v>
      </c>
      <c r="CH174" s="34" t="s">
        <v>2476</v>
      </c>
      <c r="CI174" s="34" t="s">
        <v>2476</v>
      </c>
      <c r="CJ174" s="34" t="s">
        <v>2476</v>
      </c>
      <c r="CK174" s="34" t="s">
        <v>2476</v>
      </c>
      <c r="CL174" s="34" t="s">
        <v>2476</v>
      </c>
      <c r="CM174" s="34" t="s">
        <v>2476</v>
      </c>
      <c r="CN174" s="34" t="s">
        <v>2476</v>
      </c>
      <c r="CO174" s="34" t="s">
        <v>2476</v>
      </c>
      <c r="CP174" s="34" t="s">
        <v>2476</v>
      </c>
      <c r="CQ174" s="34" t="s">
        <v>2476</v>
      </c>
      <c r="CR174" s="34" t="s">
        <v>2476</v>
      </c>
      <c r="CS174" s="34" t="s">
        <v>2476</v>
      </c>
      <c r="CT174" s="34" t="s">
        <v>2476</v>
      </c>
      <c r="CU174" s="34" t="s">
        <v>2476</v>
      </c>
      <c r="CV174" s="34" t="s">
        <v>2476</v>
      </c>
      <c r="CW174" s="34" t="s">
        <v>2476</v>
      </c>
      <c r="CX174" s="34" t="s">
        <v>2476</v>
      </c>
      <c r="CY174" s="34" t="s">
        <v>2476</v>
      </c>
      <c r="CZ174" s="34" t="s">
        <v>2476</v>
      </c>
      <c r="DA174" s="34" t="s">
        <v>2476</v>
      </c>
      <c r="DB174" s="34" t="s">
        <v>2476</v>
      </c>
      <c r="DC174" s="34" t="s">
        <v>2476</v>
      </c>
      <c r="DD174" s="34" t="s">
        <v>2476</v>
      </c>
      <c r="DE174" s="34" t="s">
        <v>2476</v>
      </c>
      <c r="DF174" s="34" t="s">
        <v>2476</v>
      </c>
      <c r="DG174" s="34" t="s">
        <v>2476</v>
      </c>
      <c r="DH174" s="34" t="s">
        <v>2476</v>
      </c>
      <c r="DI174" s="34" t="s">
        <v>2476</v>
      </c>
      <c r="DJ174" s="34" t="s">
        <v>2476</v>
      </c>
      <c r="DK174" s="34" t="s">
        <v>2476</v>
      </c>
      <c r="DL174" s="34" t="s">
        <v>2476</v>
      </c>
      <c r="DM174" s="34" t="s">
        <v>2476</v>
      </c>
      <c r="DN174" s="34" t="s">
        <v>2476</v>
      </c>
      <c r="DO174" s="34" t="s">
        <v>2476</v>
      </c>
      <c r="DP174" s="34" t="s">
        <v>2476</v>
      </c>
      <c r="DQ174" s="34" t="s">
        <v>2476</v>
      </c>
      <c r="DR174" s="34" t="s">
        <v>2476</v>
      </c>
      <c r="DS174" s="34" t="s">
        <v>2476</v>
      </c>
      <c r="DT174" s="34" t="s">
        <v>2476</v>
      </c>
      <c r="DU174" s="34" t="s">
        <v>2476</v>
      </c>
      <c r="DV174" s="34" t="s">
        <v>2476</v>
      </c>
      <c r="DW174" s="34" t="s">
        <v>2476</v>
      </c>
      <c r="DX174" s="34" t="s">
        <v>2476</v>
      </c>
      <c r="DY174" s="34" t="s">
        <v>2476</v>
      </c>
      <c r="DZ174" s="34" t="s">
        <v>2476</v>
      </c>
      <c r="EA174" s="34" t="s">
        <v>2476</v>
      </c>
      <c r="EB174" s="34" t="s">
        <v>2476</v>
      </c>
      <c r="EC174" s="34" t="s">
        <v>2476</v>
      </c>
      <c r="ED174" s="34" t="s">
        <v>2476</v>
      </c>
      <c r="EE174" s="34" t="s">
        <v>2476</v>
      </c>
      <c r="EF174" s="34" t="s">
        <v>2476</v>
      </c>
      <c r="EG174" s="34" t="s">
        <v>2476</v>
      </c>
      <c r="EH174" s="34" t="s">
        <v>2476</v>
      </c>
      <c r="EI174" s="34" t="s">
        <v>2476</v>
      </c>
      <c r="EJ174" s="34" t="s">
        <v>2476</v>
      </c>
      <c r="EK174" s="34" t="s">
        <v>2476</v>
      </c>
      <c r="EL174" s="34" t="s">
        <v>2476</v>
      </c>
      <c r="EM174" s="34" t="s">
        <v>2476</v>
      </c>
      <c r="EN174" s="34" t="s">
        <v>2476</v>
      </c>
      <c r="EO174" s="34" t="s">
        <v>2476</v>
      </c>
      <c r="EP174" s="34" t="s">
        <v>2476</v>
      </c>
      <c r="EQ174" s="34" t="s">
        <v>2476</v>
      </c>
      <c r="ER174" s="37" t="s">
        <v>2476</v>
      </c>
      <c r="ES174" s="26" t="s">
        <v>2477</v>
      </c>
    </row>
    <row r="175" spans="3:149" s="2" customFormat="1" ht="21.75" customHeight="1" x14ac:dyDescent="0.25">
      <c r="C175" s="33" t="s">
        <v>2476</v>
      </c>
      <c r="D175" s="34" t="s">
        <v>2476</v>
      </c>
      <c r="E175" s="34" t="s">
        <v>2476</v>
      </c>
      <c r="F175" s="34" t="s">
        <v>2476</v>
      </c>
      <c r="G175" s="34" t="s">
        <v>2476</v>
      </c>
      <c r="H175" s="34" t="s">
        <v>2476</v>
      </c>
      <c r="I175" s="34" t="s">
        <v>2476</v>
      </c>
      <c r="J175" s="34" t="s">
        <v>2476</v>
      </c>
      <c r="K175" s="34" t="s">
        <v>2476</v>
      </c>
      <c r="L175" s="34" t="s">
        <v>2476</v>
      </c>
      <c r="M175" s="34" t="s">
        <v>2476</v>
      </c>
      <c r="N175" s="34" t="s">
        <v>2476</v>
      </c>
      <c r="O175" s="34" t="s">
        <v>2476</v>
      </c>
      <c r="P175" s="34" t="s">
        <v>2476</v>
      </c>
      <c r="Q175" s="34" t="s">
        <v>2476</v>
      </c>
      <c r="R175" s="34" t="s">
        <v>2476</v>
      </c>
      <c r="S175" s="34" t="s">
        <v>2476</v>
      </c>
      <c r="T175" s="34" t="s">
        <v>2476</v>
      </c>
      <c r="U175" s="34" t="s">
        <v>2476</v>
      </c>
      <c r="V175" s="34" t="s">
        <v>2476</v>
      </c>
      <c r="W175" s="34" t="s">
        <v>2476</v>
      </c>
      <c r="X175" s="34" t="s">
        <v>2476</v>
      </c>
      <c r="Y175" s="34" t="s">
        <v>2476</v>
      </c>
      <c r="Z175" s="34" t="s">
        <v>2476</v>
      </c>
      <c r="AA175" s="34" t="s">
        <v>2476</v>
      </c>
      <c r="AB175" s="34" t="s">
        <v>2476</v>
      </c>
      <c r="AC175" s="34" t="s">
        <v>2476</v>
      </c>
      <c r="AD175" s="34" t="s">
        <v>2476</v>
      </c>
      <c r="AE175" s="34" t="s">
        <v>2476</v>
      </c>
      <c r="AF175" s="34" t="s">
        <v>2476</v>
      </c>
      <c r="AG175" s="34" t="s">
        <v>2476</v>
      </c>
      <c r="AH175" s="34" t="s">
        <v>2476</v>
      </c>
      <c r="AI175" s="34" t="s">
        <v>2476</v>
      </c>
      <c r="AJ175" s="34" t="s">
        <v>2476</v>
      </c>
      <c r="AK175" s="34" t="s">
        <v>2476</v>
      </c>
      <c r="AL175" s="34" t="s">
        <v>2476</v>
      </c>
      <c r="AM175" s="34" t="s">
        <v>2476</v>
      </c>
      <c r="AN175" s="34" t="s">
        <v>2476</v>
      </c>
      <c r="AO175" s="34" t="s">
        <v>2476</v>
      </c>
      <c r="AP175" s="34" t="s">
        <v>2476</v>
      </c>
      <c r="AQ175" s="34" t="s">
        <v>2476</v>
      </c>
      <c r="AR175" s="34" t="s">
        <v>2476</v>
      </c>
      <c r="AS175" s="34" t="s">
        <v>2476</v>
      </c>
      <c r="AT175" s="34" t="s">
        <v>2476</v>
      </c>
      <c r="AU175" s="34" t="s">
        <v>2476</v>
      </c>
      <c r="AV175" s="34" t="s">
        <v>2476</v>
      </c>
      <c r="AW175" s="34" t="s">
        <v>2476</v>
      </c>
      <c r="AX175" s="34" t="s">
        <v>2476</v>
      </c>
      <c r="AY175" s="34" t="s">
        <v>2476</v>
      </c>
      <c r="AZ175" s="34" t="s">
        <v>2476</v>
      </c>
      <c r="BA175" s="34" t="s">
        <v>2476</v>
      </c>
      <c r="BB175" s="34" t="s">
        <v>2476</v>
      </c>
      <c r="BC175" s="34" t="s">
        <v>2476</v>
      </c>
      <c r="BD175" s="34" t="s">
        <v>2476</v>
      </c>
      <c r="BE175" s="34" t="s">
        <v>2476</v>
      </c>
      <c r="BF175" s="34" t="s">
        <v>2476</v>
      </c>
      <c r="BG175" s="34" t="s">
        <v>2476</v>
      </c>
      <c r="BH175" s="34" t="s">
        <v>2476</v>
      </c>
      <c r="BI175" s="34" t="s">
        <v>2476</v>
      </c>
      <c r="BJ175" s="34" t="s">
        <v>2476</v>
      </c>
      <c r="BK175" s="34" t="s">
        <v>2476</v>
      </c>
      <c r="BL175" s="34" t="s">
        <v>2476</v>
      </c>
      <c r="BM175" s="34" t="s">
        <v>2476</v>
      </c>
      <c r="BN175" s="34" t="s">
        <v>2476</v>
      </c>
      <c r="BO175" s="34" t="s">
        <v>2476</v>
      </c>
      <c r="BP175" s="34" t="s">
        <v>2476</v>
      </c>
      <c r="BQ175" s="34" t="s">
        <v>2476</v>
      </c>
      <c r="BR175" s="34" t="s">
        <v>2476</v>
      </c>
      <c r="BS175" s="34" t="s">
        <v>2476</v>
      </c>
      <c r="BT175" s="34" t="s">
        <v>2476</v>
      </c>
      <c r="BU175" s="34" t="s">
        <v>2476</v>
      </c>
      <c r="BV175" s="34" t="s">
        <v>2476</v>
      </c>
      <c r="BW175" s="34" t="s">
        <v>2476</v>
      </c>
      <c r="BX175" s="34" t="s">
        <v>2476</v>
      </c>
      <c r="BY175" s="34" t="s">
        <v>2476</v>
      </c>
      <c r="BZ175" s="34" t="s">
        <v>2476</v>
      </c>
      <c r="CA175" s="34" t="s">
        <v>2476</v>
      </c>
      <c r="CB175" s="34" t="s">
        <v>2476</v>
      </c>
      <c r="CC175" s="34" t="s">
        <v>2476</v>
      </c>
      <c r="CD175" s="34" t="s">
        <v>2476</v>
      </c>
      <c r="CE175" s="34" t="s">
        <v>2476</v>
      </c>
      <c r="CF175" s="34" t="s">
        <v>2476</v>
      </c>
      <c r="CG175" s="34" t="s">
        <v>2476</v>
      </c>
      <c r="CH175" s="34" t="s">
        <v>2476</v>
      </c>
      <c r="CI175" s="34" t="s">
        <v>2476</v>
      </c>
      <c r="CJ175" s="34" t="s">
        <v>2476</v>
      </c>
      <c r="CK175" s="34" t="s">
        <v>2476</v>
      </c>
      <c r="CL175" s="34" t="s">
        <v>2476</v>
      </c>
      <c r="CM175" s="34" t="s">
        <v>2476</v>
      </c>
      <c r="CN175" s="34" t="s">
        <v>2476</v>
      </c>
      <c r="CO175" s="34" t="s">
        <v>2476</v>
      </c>
      <c r="CP175" s="34" t="s">
        <v>2476</v>
      </c>
      <c r="CQ175" s="34" t="s">
        <v>2476</v>
      </c>
      <c r="CR175" s="34" t="s">
        <v>2476</v>
      </c>
      <c r="CS175" s="34" t="s">
        <v>2476</v>
      </c>
      <c r="CT175" s="34" t="s">
        <v>2476</v>
      </c>
      <c r="CU175" s="34" t="s">
        <v>2476</v>
      </c>
      <c r="CV175" s="34" t="s">
        <v>2476</v>
      </c>
      <c r="CW175" s="34" t="s">
        <v>2476</v>
      </c>
      <c r="CX175" s="34" t="s">
        <v>2476</v>
      </c>
      <c r="CY175" s="34" t="s">
        <v>2476</v>
      </c>
      <c r="CZ175" s="34" t="s">
        <v>2476</v>
      </c>
      <c r="DA175" s="34" t="s">
        <v>2476</v>
      </c>
      <c r="DB175" s="34" t="s">
        <v>2476</v>
      </c>
      <c r="DC175" s="34" t="s">
        <v>2476</v>
      </c>
      <c r="DD175" s="34" t="s">
        <v>2476</v>
      </c>
      <c r="DE175" s="34" t="s">
        <v>2476</v>
      </c>
      <c r="DF175" s="34" t="s">
        <v>2476</v>
      </c>
      <c r="DG175" s="34" t="s">
        <v>2476</v>
      </c>
      <c r="DH175" s="34" t="s">
        <v>2476</v>
      </c>
      <c r="DI175" s="34" t="s">
        <v>2476</v>
      </c>
      <c r="DJ175" s="34" t="s">
        <v>2476</v>
      </c>
      <c r="DK175" s="34" t="s">
        <v>2476</v>
      </c>
      <c r="DL175" s="34" t="s">
        <v>2476</v>
      </c>
      <c r="DM175" s="34" t="s">
        <v>2476</v>
      </c>
      <c r="DN175" s="34" t="s">
        <v>2476</v>
      </c>
      <c r="DO175" s="34" t="s">
        <v>2476</v>
      </c>
      <c r="DP175" s="34" t="s">
        <v>2476</v>
      </c>
      <c r="DQ175" s="34" t="s">
        <v>2476</v>
      </c>
      <c r="DR175" s="34" t="s">
        <v>2476</v>
      </c>
      <c r="DS175" s="34" t="s">
        <v>2476</v>
      </c>
      <c r="DT175" s="34" t="s">
        <v>2476</v>
      </c>
      <c r="DU175" s="34" t="s">
        <v>2476</v>
      </c>
      <c r="DV175" s="34" t="s">
        <v>2476</v>
      </c>
      <c r="DW175" s="34" t="s">
        <v>2476</v>
      </c>
      <c r="DX175" s="34" t="s">
        <v>2476</v>
      </c>
      <c r="DY175" s="34" t="s">
        <v>2476</v>
      </c>
      <c r="DZ175" s="34" t="s">
        <v>2476</v>
      </c>
      <c r="EA175" s="34" t="s">
        <v>2476</v>
      </c>
      <c r="EB175" s="34" t="s">
        <v>2476</v>
      </c>
      <c r="EC175" s="34" t="s">
        <v>2476</v>
      </c>
      <c r="ED175" s="34" t="s">
        <v>2476</v>
      </c>
      <c r="EE175" s="34" t="s">
        <v>2476</v>
      </c>
      <c r="EF175" s="34" t="s">
        <v>2476</v>
      </c>
      <c r="EG175" s="34" t="s">
        <v>2476</v>
      </c>
      <c r="EH175" s="34" t="s">
        <v>2476</v>
      </c>
      <c r="EI175" s="34" t="s">
        <v>2476</v>
      </c>
      <c r="EJ175" s="34" t="s">
        <v>2476</v>
      </c>
      <c r="EK175" s="34" t="s">
        <v>2476</v>
      </c>
      <c r="EL175" s="34" t="s">
        <v>2476</v>
      </c>
      <c r="EM175" s="34" t="s">
        <v>2476</v>
      </c>
      <c r="EN175" s="34" t="s">
        <v>2476</v>
      </c>
      <c r="EO175" s="34" t="s">
        <v>2476</v>
      </c>
      <c r="EP175" s="34" t="s">
        <v>2476</v>
      </c>
      <c r="EQ175" s="34" t="s">
        <v>2476</v>
      </c>
      <c r="ER175" s="37" t="s">
        <v>2476</v>
      </c>
      <c r="ES175" s="26" t="s">
        <v>2477</v>
      </c>
    </row>
    <row r="176" spans="3:149" s="2" customFormat="1" ht="21.75" customHeight="1" x14ac:dyDescent="0.25">
      <c r="C176" s="33" t="s">
        <v>2476</v>
      </c>
      <c r="D176" s="34" t="s">
        <v>2476</v>
      </c>
      <c r="E176" s="34" t="s">
        <v>2476</v>
      </c>
      <c r="F176" s="34" t="s">
        <v>2476</v>
      </c>
      <c r="G176" s="34" t="s">
        <v>2476</v>
      </c>
      <c r="H176" s="34" t="s">
        <v>2476</v>
      </c>
      <c r="I176" s="34" t="s">
        <v>2476</v>
      </c>
      <c r="J176" s="34" t="s">
        <v>2476</v>
      </c>
      <c r="K176" s="34" t="s">
        <v>2476</v>
      </c>
      <c r="L176" s="34" t="s">
        <v>2476</v>
      </c>
      <c r="M176" s="34" t="s">
        <v>2476</v>
      </c>
      <c r="N176" s="34" t="s">
        <v>2476</v>
      </c>
      <c r="O176" s="34" t="s">
        <v>2476</v>
      </c>
      <c r="P176" s="34" t="s">
        <v>2476</v>
      </c>
      <c r="Q176" s="34" t="s">
        <v>2476</v>
      </c>
      <c r="R176" s="34" t="s">
        <v>2476</v>
      </c>
      <c r="S176" s="34" t="s">
        <v>2476</v>
      </c>
      <c r="T176" s="34" t="s">
        <v>2476</v>
      </c>
      <c r="U176" s="34" t="s">
        <v>2476</v>
      </c>
      <c r="V176" s="34" t="s">
        <v>2476</v>
      </c>
      <c r="W176" s="34" t="s">
        <v>2476</v>
      </c>
      <c r="X176" s="34" t="s">
        <v>2476</v>
      </c>
      <c r="Y176" s="34" t="s">
        <v>2476</v>
      </c>
      <c r="Z176" s="34" t="s">
        <v>2476</v>
      </c>
      <c r="AA176" s="34" t="s">
        <v>2476</v>
      </c>
      <c r="AB176" s="34" t="s">
        <v>2476</v>
      </c>
      <c r="AC176" s="34" t="s">
        <v>2476</v>
      </c>
      <c r="AD176" s="34" t="s">
        <v>2476</v>
      </c>
      <c r="AE176" s="34" t="s">
        <v>2476</v>
      </c>
      <c r="AF176" s="34" t="s">
        <v>2476</v>
      </c>
      <c r="AG176" s="34" t="s">
        <v>2476</v>
      </c>
      <c r="AH176" s="34" t="s">
        <v>2476</v>
      </c>
      <c r="AI176" s="34" t="s">
        <v>2476</v>
      </c>
      <c r="AJ176" s="34" t="s">
        <v>2476</v>
      </c>
      <c r="AK176" s="34" t="s">
        <v>2476</v>
      </c>
      <c r="AL176" s="34" t="s">
        <v>2476</v>
      </c>
      <c r="AM176" s="34" t="s">
        <v>2476</v>
      </c>
      <c r="AN176" s="34" t="s">
        <v>2476</v>
      </c>
      <c r="AO176" s="34" t="s">
        <v>2476</v>
      </c>
      <c r="AP176" s="34" t="s">
        <v>2476</v>
      </c>
      <c r="AQ176" s="34" t="s">
        <v>2476</v>
      </c>
      <c r="AR176" s="34" t="s">
        <v>2476</v>
      </c>
      <c r="AS176" s="34" t="s">
        <v>2476</v>
      </c>
      <c r="AT176" s="34" t="s">
        <v>2476</v>
      </c>
      <c r="AU176" s="34" t="s">
        <v>2476</v>
      </c>
      <c r="AV176" s="34" t="s">
        <v>2476</v>
      </c>
      <c r="AW176" s="34" t="s">
        <v>2476</v>
      </c>
      <c r="AX176" s="34" t="s">
        <v>2476</v>
      </c>
      <c r="AY176" s="34" t="s">
        <v>2476</v>
      </c>
      <c r="AZ176" s="34" t="s">
        <v>2476</v>
      </c>
      <c r="BA176" s="34" t="s">
        <v>2476</v>
      </c>
      <c r="BB176" s="34" t="s">
        <v>2476</v>
      </c>
      <c r="BC176" s="34" t="s">
        <v>2476</v>
      </c>
      <c r="BD176" s="34" t="s">
        <v>2476</v>
      </c>
      <c r="BE176" s="34" t="s">
        <v>2476</v>
      </c>
      <c r="BF176" s="34" t="s">
        <v>2476</v>
      </c>
      <c r="BG176" s="34" t="s">
        <v>2476</v>
      </c>
      <c r="BH176" s="34" t="s">
        <v>2476</v>
      </c>
      <c r="BI176" s="34" t="s">
        <v>2476</v>
      </c>
      <c r="BJ176" s="34" t="s">
        <v>2476</v>
      </c>
      <c r="BK176" s="34" t="s">
        <v>2476</v>
      </c>
      <c r="BL176" s="34" t="s">
        <v>2476</v>
      </c>
      <c r="BM176" s="34" t="s">
        <v>2476</v>
      </c>
      <c r="BN176" s="34" t="s">
        <v>2476</v>
      </c>
      <c r="BO176" s="34" t="s">
        <v>2476</v>
      </c>
      <c r="BP176" s="34" t="s">
        <v>2476</v>
      </c>
      <c r="BQ176" s="34" t="s">
        <v>2476</v>
      </c>
      <c r="BR176" s="34" t="s">
        <v>2476</v>
      </c>
      <c r="BS176" s="34" t="s">
        <v>2476</v>
      </c>
      <c r="BT176" s="34" t="s">
        <v>2476</v>
      </c>
      <c r="BU176" s="34" t="s">
        <v>2476</v>
      </c>
      <c r="BV176" s="34" t="s">
        <v>2476</v>
      </c>
      <c r="BW176" s="34" t="s">
        <v>2476</v>
      </c>
      <c r="BX176" s="34" t="s">
        <v>2476</v>
      </c>
      <c r="BY176" s="34" t="s">
        <v>2476</v>
      </c>
      <c r="BZ176" s="34" t="s">
        <v>2476</v>
      </c>
      <c r="CA176" s="34" t="s">
        <v>2476</v>
      </c>
      <c r="CB176" s="34" t="s">
        <v>2476</v>
      </c>
      <c r="CC176" s="34" t="s">
        <v>2476</v>
      </c>
      <c r="CD176" s="34" t="s">
        <v>2476</v>
      </c>
      <c r="CE176" s="34" t="s">
        <v>2476</v>
      </c>
      <c r="CF176" s="34" t="s">
        <v>2476</v>
      </c>
      <c r="CG176" s="34" t="s">
        <v>2476</v>
      </c>
      <c r="CH176" s="34" t="s">
        <v>2476</v>
      </c>
      <c r="CI176" s="34" t="s">
        <v>2476</v>
      </c>
      <c r="CJ176" s="34" t="s">
        <v>2476</v>
      </c>
      <c r="CK176" s="34" t="s">
        <v>2476</v>
      </c>
      <c r="CL176" s="34" t="s">
        <v>2476</v>
      </c>
      <c r="CM176" s="34" t="s">
        <v>2476</v>
      </c>
      <c r="CN176" s="34" t="s">
        <v>2476</v>
      </c>
      <c r="CO176" s="34" t="s">
        <v>2476</v>
      </c>
      <c r="CP176" s="34" t="s">
        <v>2476</v>
      </c>
      <c r="CQ176" s="34" t="s">
        <v>2476</v>
      </c>
      <c r="CR176" s="34" t="s">
        <v>2476</v>
      </c>
      <c r="CS176" s="34" t="s">
        <v>2476</v>
      </c>
      <c r="CT176" s="34" t="s">
        <v>2476</v>
      </c>
      <c r="CU176" s="34" t="s">
        <v>2476</v>
      </c>
      <c r="CV176" s="34" t="s">
        <v>2476</v>
      </c>
      <c r="CW176" s="34" t="s">
        <v>2476</v>
      </c>
      <c r="CX176" s="34" t="s">
        <v>2476</v>
      </c>
      <c r="CY176" s="34" t="s">
        <v>2476</v>
      </c>
      <c r="CZ176" s="34" t="s">
        <v>2476</v>
      </c>
      <c r="DA176" s="34" t="s">
        <v>2476</v>
      </c>
      <c r="DB176" s="34" t="s">
        <v>2476</v>
      </c>
      <c r="DC176" s="34" t="s">
        <v>2476</v>
      </c>
      <c r="DD176" s="34" t="s">
        <v>2476</v>
      </c>
      <c r="DE176" s="34" t="s">
        <v>2476</v>
      </c>
      <c r="DF176" s="34" t="s">
        <v>2476</v>
      </c>
      <c r="DG176" s="34" t="s">
        <v>2476</v>
      </c>
      <c r="DH176" s="34" t="s">
        <v>2476</v>
      </c>
      <c r="DI176" s="34" t="s">
        <v>2476</v>
      </c>
      <c r="DJ176" s="34" t="s">
        <v>2476</v>
      </c>
      <c r="DK176" s="34" t="s">
        <v>2476</v>
      </c>
      <c r="DL176" s="34" t="s">
        <v>2476</v>
      </c>
      <c r="DM176" s="34" t="s">
        <v>2476</v>
      </c>
      <c r="DN176" s="34" t="s">
        <v>2476</v>
      </c>
      <c r="DO176" s="34" t="s">
        <v>2476</v>
      </c>
      <c r="DP176" s="34" t="s">
        <v>2476</v>
      </c>
      <c r="DQ176" s="34" t="s">
        <v>2476</v>
      </c>
      <c r="DR176" s="34" t="s">
        <v>2476</v>
      </c>
      <c r="DS176" s="34" t="s">
        <v>2476</v>
      </c>
      <c r="DT176" s="34" t="s">
        <v>2476</v>
      </c>
      <c r="DU176" s="34" t="s">
        <v>2476</v>
      </c>
      <c r="DV176" s="34" t="s">
        <v>2476</v>
      </c>
      <c r="DW176" s="34" t="s">
        <v>2476</v>
      </c>
      <c r="DX176" s="34" t="s">
        <v>2476</v>
      </c>
      <c r="DY176" s="34" t="s">
        <v>2476</v>
      </c>
      <c r="DZ176" s="34" t="s">
        <v>2476</v>
      </c>
      <c r="EA176" s="34" t="s">
        <v>2476</v>
      </c>
      <c r="EB176" s="34" t="s">
        <v>2476</v>
      </c>
      <c r="EC176" s="34" t="s">
        <v>2476</v>
      </c>
      <c r="ED176" s="34" t="s">
        <v>2476</v>
      </c>
      <c r="EE176" s="34" t="s">
        <v>2476</v>
      </c>
      <c r="EF176" s="34" t="s">
        <v>2476</v>
      </c>
      <c r="EG176" s="34" t="s">
        <v>2476</v>
      </c>
      <c r="EH176" s="34" t="s">
        <v>2476</v>
      </c>
      <c r="EI176" s="34" t="s">
        <v>2476</v>
      </c>
      <c r="EJ176" s="34" t="s">
        <v>2476</v>
      </c>
      <c r="EK176" s="34" t="s">
        <v>2476</v>
      </c>
      <c r="EL176" s="34" t="s">
        <v>2476</v>
      </c>
      <c r="EM176" s="34" t="s">
        <v>2476</v>
      </c>
      <c r="EN176" s="34" t="s">
        <v>2476</v>
      </c>
      <c r="EO176" s="34" t="s">
        <v>2476</v>
      </c>
      <c r="EP176" s="34" t="s">
        <v>2476</v>
      </c>
      <c r="EQ176" s="34" t="s">
        <v>2476</v>
      </c>
      <c r="ER176" s="37" t="s">
        <v>2476</v>
      </c>
      <c r="ES176" s="26" t="s">
        <v>2477</v>
      </c>
    </row>
    <row r="177" spans="3:149" s="2" customFormat="1" ht="21.75" customHeight="1" x14ac:dyDescent="0.25">
      <c r="C177" s="33" t="s">
        <v>2476</v>
      </c>
      <c r="D177" s="34" t="s">
        <v>2476</v>
      </c>
      <c r="E177" s="34" t="s">
        <v>2476</v>
      </c>
      <c r="F177" s="34" t="s">
        <v>2476</v>
      </c>
      <c r="G177" s="34" t="s">
        <v>2476</v>
      </c>
      <c r="H177" s="34" t="s">
        <v>2476</v>
      </c>
      <c r="I177" s="34" t="s">
        <v>2476</v>
      </c>
      <c r="J177" s="34" t="s">
        <v>2476</v>
      </c>
      <c r="K177" s="34" t="s">
        <v>2476</v>
      </c>
      <c r="L177" s="34" t="s">
        <v>2476</v>
      </c>
      <c r="M177" s="34" t="s">
        <v>2476</v>
      </c>
      <c r="N177" s="34" t="s">
        <v>2476</v>
      </c>
      <c r="O177" s="34" t="s">
        <v>2476</v>
      </c>
      <c r="P177" s="34" t="s">
        <v>2476</v>
      </c>
      <c r="Q177" s="34" t="s">
        <v>2476</v>
      </c>
      <c r="R177" s="34" t="s">
        <v>2476</v>
      </c>
      <c r="S177" s="34" t="s">
        <v>2476</v>
      </c>
      <c r="T177" s="34" t="s">
        <v>2476</v>
      </c>
      <c r="U177" s="34" t="s">
        <v>2476</v>
      </c>
      <c r="V177" s="34" t="s">
        <v>2476</v>
      </c>
      <c r="W177" s="34" t="s">
        <v>2476</v>
      </c>
      <c r="X177" s="34" t="s">
        <v>2476</v>
      </c>
      <c r="Y177" s="34" t="s">
        <v>2476</v>
      </c>
      <c r="Z177" s="34" t="s">
        <v>2476</v>
      </c>
      <c r="AA177" s="34" t="s">
        <v>2476</v>
      </c>
      <c r="AB177" s="34" t="s">
        <v>2476</v>
      </c>
      <c r="AC177" s="34" t="s">
        <v>2476</v>
      </c>
      <c r="AD177" s="34" t="s">
        <v>2476</v>
      </c>
      <c r="AE177" s="34" t="s">
        <v>2476</v>
      </c>
      <c r="AF177" s="34" t="s">
        <v>2476</v>
      </c>
      <c r="AG177" s="34" t="s">
        <v>2476</v>
      </c>
      <c r="AH177" s="34" t="s">
        <v>2476</v>
      </c>
      <c r="AI177" s="34" t="s">
        <v>2476</v>
      </c>
      <c r="AJ177" s="34" t="s">
        <v>2476</v>
      </c>
      <c r="AK177" s="34" t="s">
        <v>2476</v>
      </c>
      <c r="AL177" s="34" t="s">
        <v>2476</v>
      </c>
      <c r="AM177" s="34" t="s">
        <v>2476</v>
      </c>
      <c r="AN177" s="34" t="s">
        <v>2476</v>
      </c>
      <c r="AO177" s="34" t="s">
        <v>2476</v>
      </c>
      <c r="AP177" s="34" t="s">
        <v>2476</v>
      </c>
      <c r="AQ177" s="34" t="s">
        <v>2476</v>
      </c>
      <c r="AR177" s="34" t="s">
        <v>2476</v>
      </c>
      <c r="AS177" s="34" t="s">
        <v>2476</v>
      </c>
      <c r="AT177" s="34" t="s">
        <v>2476</v>
      </c>
      <c r="AU177" s="34" t="s">
        <v>2476</v>
      </c>
      <c r="AV177" s="34" t="s">
        <v>2476</v>
      </c>
      <c r="AW177" s="34" t="s">
        <v>2476</v>
      </c>
      <c r="AX177" s="34" t="s">
        <v>2476</v>
      </c>
      <c r="AY177" s="34" t="s">
        <v>2476</v>
      </c>
      <c r="AZ177" s="34" t="s">
        <v>2476</v>
      </c>
      <c r="BA177" s="34" t="s">
        <v>2476</v>
      </c>
      <c r="BB177" s="34" t="s">
        <v>2476</v>
      </c>
      <c r="BC177" s="34" t="s">
        <v>2476</v>
      </c>
      <c r="BD177" s="34" t="s">
        <v>2476</v>
      </c>
      <c r="BE177" s="34" t="s">
        <v>2476</v>
      </c>
      <c r="BF177" s="34" t="s">
        <v>2476</v>
      </c>
      <c r="BG177" s="34" t="s">
        <v>2476</v>
      </c>
      <c r="BH177" s="34" t="s">
        <v>2476</v>
      </c>
      <c r="BI177" s="34" t="s">
        <v>2476</v>
      </c>
      <c r="BJ177" s="34" t="s">
        <v>2476</v>
      </c>
      <c r="BK177" s="34" t="s">
        <v>2476</v>
      </c>
      <c r="BL177" s="34" t="s">
        <v>2476</v>
      </c>
      <c r="BM177" s="34" t="s">
        <v>2476</v>
      </c>
      <c r="BN177" s="34" t="s">
        <v>2476</v>
      </c>
      <c r="BO177" s="34" t="s">
        <v>2476</v>
      </c>
      <c r="BP177" s="34" t="s">
        <v>2476</v>
      </c>
      <c r="BQ177" s="34" t="s">
        <v>2476</v>
      </c>
      <c r="BR177" s="34" t="s">
        <v>2476</v>
      </c>
      <c r="BS177" s="34" t="s">
        <v>2476</v>
      </c>
      <c r="BT177" s="34" t="s">
        <v>2476</v>
      </c>
      <c r="BU177" s="34" t="s">
        <v>2476</v>
      </c>
      <c r="BV177" s="34" t="s">
        <v>2476</v>
      </c>
      <c r="BW177" s="34" t="s">
        <v>2476</v>
      </c>
      <c r="BX177" s="34" t="s">
        <v>2476</v>
      </c>
      <c r="BY177" s="34" t="s">
        <v>2476</v>
      </c>
      <c r="BZ177" s="34" t="s">
        <v>2476</v>
      </c>
      <c r="CA177" s="34" t="s">
        <v>2476</v>
      </c>
      <c r="CB177" s="34" t="s">
        <v>2476</v>
      </c>
      <c r="CC177" s="34" t="s">
        <v>2476</v>
      </c>
      <c r="CD177" s="34" t="s">
        <v>2476</v>
      </c>
      <c r="CE177" s="34" t="s">
        <v>2476</v>
      </c>
      <c r="CF177" s="34" t="s">
        <v>2476</v>
      </c>
      <c r="CG177" s="34" t="s">
        <v>2476</v>
      </c>
      <c r="CH177" s="34" t="s">
        <v>2476</v>
      </c>
      <c r="CI177" s="34" t="s">
        <v>2476</v>
      </c>
      <c r="CJ177" s="34" t="s">
        <v>2476</v>
      </c>
      <c r="CK177" s="34" t="s">
        <v>2476</v>
      </c>
      <c r="CL177" s="34" t="s">
        <v>2476</v>
      </c>
      <c r="CM177" s="34" t="s">
        <v>2476</v>
      </c>
      <c r="CN177" s="34" t="s">
        <v>2476</v>
      </c>
      <c r="CO177" s="34" t="s">
        <v>2476</v>
      </c>
      <c r="CP177" s="34" t="s">
        <v>2476</v>
      </c>
      <c r="CQ177" s="34" t="s">
        <v>2476</v>
      </c>
      <c r="CR177" s="34" t="s">
        <v>2476</v>
      </c>
      <c r="CS177" s="34" t="s">
        <v>2476</v>
      </c>
      <c r="CT177" s="34" t="s">
        <v>2476</v>
      </c>
      <c r="CU177" s="34" t="s">
        <v>2476</v>
      </c>
      <c r="CV177" s="34" t="s">
        <v>2476</v>
      </c>
      <c r="CW177" s="34" t="s">
        <v>2476</v>
      </c>
      <c r="CX177" s="34" t="s">
        <v>2476</v>
      </c>
      <c r="CY177" s="34" t="s">
        <v>2476</v>
      </c>
      <c r="CZ177" s="34" t="s">
        <v>2476</v>
      </c>
      <c r="DA177" s="34" t="s">
        <v>2476</v>
      </c>
      <c r="DB177" s="34" t="s">
        <v>2476</v>
      </c>
      <c r="DC177" s="34" t="s">
        <v>2476</v>
      </c>
      <c r="DD177" s="34" t="s">
        <v>2476</v>
      </c>
      <c r="DE177" s="34" t="s">
        <v>2476</v>
      </c>
      <c r="DF177" s="34" t="s">
        <v>2476</v>
      </c>
      <c r="DG177" s="34" t="s">
        <v>2476</v>
      </c>
      <c r="DH177" s="34" t="s">
        <v>2476</v>
      </c>
      <c r="DI177" s="34" t="s">
        <v>2476</v>
      </c>
      <c r="DJ177" s="34" t="s">
        <v>2476</v>
      </c>
      <c r="DK177" s="34" t="s">
        <v>2476</v>
      </c>
      <c r="DL177" s="34" t="s">
        <v>2476</v>
      </c>
      <c r="DM177" s="34" t="s">
        <v>2476</v>
      </c>
      <c r="DN177" s="34" t="s">
        <v>2476</v>
      </c>
      <c r="DO177" s="34" t="s">
        <v>2476</v>
      </c>
      <c r="DP177" s="34" t="s">
        <v>2476</v>
      </c>
      <c r="DQ177" s="34" t="s">
        <v>2476</v>
      </c>
      <c r="DR177" s="34" t="s">
        <v>2476</v>
      </c>
      <c r="DS177" s="34" t="s">
        <v>2476</v>
      </c>
      <c r="DT177" s="34" t="s">
        <v>2476</v>
      </c>
      <c r="DU177" s="34" t="s">
        <v>2476</v>
      </c>
      <c r="DV177" s="34" t="s">
        <v>2476</v>
      </c>
      <c r="DW177" s="34" t="s">
        <v>2476</v>
      </c>
      <c r="DX177" s="34" t="s">
        <v>2476</v>
      </c>
      <c r="DY177" s="34" t="s">
        <v>2476</v>
      </c>
      <c r="DZ177" s="34" t="s">
        <v>2476</v>
      </c>
      <c r="EA177" s="34" t="s">
        <v>2476</v>
      </c>
      <c r="EB177" s="34" t="s">
        <v>2476</v>
      </c>
      <c r="EC177" s="34" t="s">
        <v>2476</v>
      </c>
      <c r="ED177" s="34" t="s">
        <v>2476</v>
      </c>
      <c r="EE177" s="34" t="s">
        <v>2476</v>
      </c>
      <c r="EF177" s="34" t="s">
        <v>2476</v>
      </c>
      <c r="EG177" s="34" t="s">
        <v>2476</v>
      </c>
      <c r="EH177" s="34" t="s">
        <v>2476</v>
      </c>
      <c r="EI177" s="34" t="s">
        <v>2476</v>
      </c>
      <c r="EJ177" s="34" t="s">
        <v>2476</v>
      </c>
      <c r="EK177" s="34" t="s">
        <v>2476</v>
      </c>
      <c r="EL177" s="34" t="s">
        <v>2476</v>
      </c>
      <c r="EM177" s="34" t="s">
        <v>2476</v>
      </c>
      <c r="EN177" s="34" t="s">
        <v>2476</v>
      </c>
      <c r="EO177" s="34" t="s">
        <v>2476</v>
      </c>
      <c r="EP177" s="34" t="s">
        <v>2476</v>
      </c>
      <c r="EQ177" s="34" t="s">
        <v>2476</v>
      </c>
      <c r="ER177" s="37" t="s">
        <v>2476</v>
      </c>
      <c r="ES177" s="26" t="s">
        <v>2477</v>
      </c>
    </row>
    <row r="178" spans="3:149" s="2" customFormat="1" ht="21.75" customHeight="1" x14ac:dyDescent="0.25">
      <c r="C178" s="33" t="s">
        <v>2476</v>
      </c>
      <c r="D178" s="34" t="s">
        <v>2476</v>
      </c>
      <c r="E178" s="34" t="s">
        <v>2476</v>
      </c>
      <c r="F178" s="34" t="s">
        <v>2476</v>
      </c>
      <c r="G178" s="34" t="s">
        <v>2476</v>
      </c>
      <c r="H178" s="34" t="s">
        <v>2476</v>
      </c>
      <c r="I178" s="34" t="s">
        <v>2476</v>
      </c>
      <c r="J178" s="34" t="s">
        <v>2476</v>
      </c>
      <c r="K178" s="34" t="s">
        <v>2476</v>
      </c>
      <c r="L178" s="34" t="s">
        <v>2476</v>
      </c>
      <c r="M178" s="34" t="s">
        <v>2476</v>
      </c>
      <c r="N178" s="34" t="s">
        <v>2476</v>
      </c>
      <c r="O178" s="34" t="s">
        <v>2476</v>
      </c>
      <c r="P178" s="34" t="s">
        <v>2476</v>
      </c>
      <c r="Q178" s="34" t="s">
        <v>2476</v>
      </c>
      <c r="R178" s="34" t="s">
        <v>2476</v>
      </c>
      <c r="S178" s="34" t="s">
        <v>2476</v>
      </c>
      <c r="T178" s="34" t="s">
        <v>2476</v>
      </c>
      <c r="U178" s="34" t="s">
        <v>2476</v>
      </c>
      <c r="V178" s="34" t="s">
        <v>2476</v>
      </c>
      <c r="W178" s="34" t="s">
        <v>2476</v>
      </c>
      <c r="X178" s="34" t="s">
        <v>2476</v>
      </c>
      <c r="Y178" s="34" t="s">
        <v>2476</v>
      </c>
      <c r="Z178" s="34" t="s">
        <v>2476</v>
      </c>
      <c r="AA178" s="34" t="s">
        <v>2476</v>
      </c>
      <c r="AB178" s="34" t="s">
        <v>2476</v>
      </c>
      <c r="AC178" s="34" t="s">
        <v>2476</v>
      </c>
      <c r="AD178" s="34" t="s">
        <v>2476</v>
      </c>
      <c r="AE178" s="34" t="s">
        <v>2476</v>
      </c>
      <c r="AF178" s="34" t="s">
        <v>2476</v>
      </c>
      <c r="AG178" s="34" t="s">
        <v>2476</v>
      </c>
      <c r="AH178" s="34" t="s">
        <v>2476</v>
      </c>
      <c r="AI178" s="34" t="s">
        <v>2476</v>
      </c>
      <c r="AJ178" s="34" t="s">
        <v>2476</v>
      </c>
      <c r="AK178" s="34" t="s">
        <v>2476</v>
      </c>
      <c r="AL178" s="34" t="s">
        <v>2476</v>
      </c>
      <c r="AM178" s="34" t="s">
        <v>2476</v>
      </c>
      <c r="AN178" s="34" t="s">
        <v>2476</v>
      </c>
      <c r="AO178" s="34" t="s">
        <v>2476</v>
      </c>
      <c r="AP178" s="34" t="s">
        <v>2476</v>
      </c>
      <c r="AQ178" s="34" t="s">
        <v>2476</v>
      </c>
      <c r="AR178" s="34" t="s">
        <v>2476</v>
      </c>
      <c r="AS178" s="34" t="s">
        <v>2476</v>
      </c>
      <c r="AT178" s="34" t="s">
        <v>2476</v>
      </c>
      <c r="AU178" s="34" t="s">
        <v>2476</v>
      </c>
      <c r="AV178" s="34" t="s">
        <v>2476</v>
      </c>
      <c r="AW178" s="34" t="s">
        <v>2476</v>
      </c>
      <c r="AX178" s="34" t="s">
        <v>2476</v>
      </c>
      <c r="AY178" s="34" t="s">
        <v>2476</v>
      </c>
      <c r="AZ178" s="34" t="s">
        <v>2476</v>
      </c>
      <c r="BA178" s="34" t="s">
        <v>2476</v>
      </c>
      <c r="BB178" s="34" t="s">
        <v>2476</v>
      </c>
      <c r="BC178" s="34" t="s">
        <v>2476</v>
      </c>
      <c r="BD178" s="34" t="s">
        <v>2476</v>
      </c>
      <c r="BE178" s="34" t="s">
        <v>2476</v>
      </c>
      <c r="BF178" s="34" t="s">
        <v>2476</v>
      </c>
      <c r="BG178" s="34" t="s">
        <v>2476</v>
      </c>
      <c r="BH178" s="34" t="s">
        <v>2476</v>
      </c>
      <c r="BI178" s="34" t="s">
        <v>2476</v>
      </c>
      <c r="BJ178" s="34" t="s">
        <v>2476</v>
      </c>
      <c r="BK178" s="34" t="s">
        <v>2476</v>
      </c>
      <c r="BL178" s="34" t="s">
        <v>2476</v>
      </c>
      <c r="BM178" s="34" t="s">
        <v>2476</v>
      </c>
      <c r="BN178" s="34" t="s">
        <v>2476</v>
      </c>
      <c r="BO178" s="34" t="s">
        <v>2476</v>
      </c>
      <c r="BP178" s="34" t="s">
        <v>2476</v>
      </c>
      <c r="BQ178" s="34" t="s">
        <v>2476</v>
      </c>
      <c r="BR178" s="34" t="s">
        <v>2476</v>
      </c>
      <c r="BS178" s="34" t="s">
        <v>2476</v>
      </c>
      <c r="BT178" s="34" t="s">
        <v>2476</v>
      </c>
      <c r="BU178" s="34" t="s">
        <v>2476</v>
      </c>
      <c r="BV178" s="34" t="s">
        <v>2476</v>
      </c>
      <c r="BW178" s="34" t="s">
        <v>2476</v>
      </c>
      <c r="BX178" s="34" t="s">
        <v>2476</v>
      </c>
      <c r="BY178" s="34" t="s">
        <v>2476</v>
      </c>
      <c r="BZ178" s="34" t="s">
        <v>2476</v>
      </c>
      <c r="CA178" s="34" t="s">
        <v>2476</v>
      </c>
      <c r="CB178" s="34" t="s">
        <v>2476</v>
      </c>
      <c r="CC178" s="34" t="s">
        <v>2476</v>
      </c>
      <c r="CD178" s="34" t="s">
        <v>2476</v>
      </c>
      <c r="CE178" s="34" t="s">
        <v>2476</v>
      </c>
      <c r="CF178" s="34" t="s">
        <v>2476</v>
      </c>
      <c r="CG178" s="34" t="s">
        <v>2476</v>
      </c>
      <c r="CH178" s="34" t="s">
        <v>2476</v>
      </c>
      <c r="CI178" s="34" t="s">
        <v>2476</v>
      </c>
      <c r="CJ178" s="34" t="s">
        <v>2476</v>
      </c>
      <c r="CK178" s="34" t="s">
        <v>2476</v>
      </c>
      <c r="CL178" s="34" t="s">
        <v>2476</v>
      </c>
      <c r="CM178" s="34" t="s">
        <v>2476</v>
      </c>
      <c r="CN178" s="34" t="s">
        <v>2476</v>
      </c>
      <c r="CO178" s="34" t="s">
        <v>2476</v>
      </c>
      <c r="CP178" s="34" t="s">
        <v>2476</v>
      </c>
      <c r="CQ178" s="34" t="s">
        <v>2476</v>
      </c>
      <c r="CR178" s="34" t="s">
        <v>2476</v>
      </c>
      <c r="CS178" s="34" t="s">
        <v>2476</v>
      </c>
      <c r="CT178" s="34" t="s">
        <v>2476</v>
      </c>
      <c r="CU178" s="34" t="s">
        <v>2476</v>
      </c>
      <c r="CV178" s="34" t="s">
        <v>2476</v>
      </c>
      <c r="CW178" s="34" t="s">
        <v>2476</v>
      </c>
      <c r="CX178" s="34" t="s">
        <v>2476</v>
      </c>
      <c r="CY178" s="34" t="s">
        <v>2476</v>
      </c>
      <c r="CZ178" s="34" t="s">
        <v>2476</v>
      </c>
      <c r="DA178" s="34" t="s">
        <v>2476</v>
      </c>
      <c r="DB178" s="34" t="s">
        <v>2476</v>
      </c>
      <c r="DC178" s="34" t="s">
        <v>2476</v>
      </c>
      <c r="DD178" s="34" t="s">
        <v>2476</v>
      </c>
      <c r="DE178" s="34" t="s">
        <v>2476</v>
      </c>
      <c r="DF178" s="34" t="s">
        <v>2476</v>
      </c>
      <c r="DG178" s="34" t="s">
        <v>2476</v>
      </c>
      <c r="DH178" s="34" t="s">
        <v>2476</v>
      </c>
      <c r="DI178" s="34" t="s">
        <v>2476</v>
      </c>
      <c r="DJ178" s="34" t="s">
        <v>2476</v>
      </c>
      <c r="DK178" s="34" t="s">
        <v>2476</v>
      </c>
      <c r="DL178" s="34" t="s">
        <v>2476</v>
      </c>
      <c r="DM178" s="34" t="s">
        <v>2476</v>
      </c>
      <c r="DN178" s="34" t="s">
        <v>2476</v>
      </c>
      <c r="DO178" s="34" t="s">
        <v>2476</v>
      </c>
      <c r="DP178" s="34" t="s">
        <v>2476</v>
      </c>
      <c r="DQ178" s="34" t="s">
        <v>2476</v>
      </c>
      <c r="DR178" s="34" t="s">
        <v>2476</v>
      </c>
      <c r="DS178" s="34" t="s">
        <v>2476</v>
      </c>
      <c r="DT178" s="34" t="s">
        <v>2476</v>
      </c>
      <c r="DU178" s="34" t="s">
        <v>2476</v>
      </c>
      <c r="DV178" s="34" t="s">
        <v>2476</v>
      </c>
      <c r="DW178" s="34" t="s">
        <v>2476</v>
      </c>
      <c r="DX178" s="34" t="s">
        <v>2476</v>
      </c>
      <c r="DY178" s="34" t="s">
        <v>2476</v>
      </c>
      <c r="DZ178" s="34" t="s">
        <v>2476</v>
      </c>
      <c r="EA178" s="34" t="s">
        <v>2476</v>
      </c>
      <c r="EB178" s="34" t="s">
        <v>2476</v>
      </c>
      <c r="EC178" s="34" t="s">
        <v>2476</v>
      </c>
      <c r="ED178" s="34" t="s">
        <v>2476</v>
      </c>
      <c r="EE178" s="34" t="s">
        <v>2476</v>
      </c>
      <c r="EF178" s="34" t="s">
        <v>2476</v>
      </c>
      <c r="EG178" s="34" t="s">
        <v>2476</v>
      </c>
      <c r="EH178" s="34" t="s">
        <v>2476</v>
      </c>
      <c r="EI178" s="34" t="s">
        <v>2476</v>
      </c>
      <c r="EJ178" s="34" t="s">
        <v>2476</v>
      </c>
      <c r="EK178" s="34" t="s">
        <v>2476</v>
      </c>
      <c r="EL178" s="34" t="s">
        <v>2476</v>
      </c>
      <c r="EM178" s="34" t="s">
        <v>2476</v>
      </c>
      <c r="EN178" s="34" t="s">
        <v>2476</v>
      </c>
      <c r="EO178" s="34" t="s">
        <v>2476</v>
      </c>
      <c r="EP178" s="34" t="s">
        <v>2476</v>
      </c>
      <c r="EQ178" s="34" t="s">
        <v>2476</v>
      </c>
      <c r="ER178" s="37" t="s">
        <v>2476</v>
      </c>
      <c r="ES178" s="26" t="s">
        <v>2477</v>
      </c>
    </row>
    <row r="179" spans="3:149" s="2" customFormat="1" ht="21.75" customHeight="1" x14ac:dyDescent="0.25">
      <c r="C179" s="33" t="s">
        <v>2476</v>
      </c>
      <c r="D179" s="34" t="s">
        <v>2476</v>
      </c>
      <c r="E179" s="34" t="s">
        <v>2476</v>
      </c>
      <c r="F179" s="34" t="s">
        <v>2476</v>
      </c>
      <c r="G179" s="34" t="s">
        <v>2476</v>
      </c>
      <c r="H179" s="34" t="s">
        <v>2476</v>
      </c>
      <c r="I179" s="34" t="s">
        <v>2476</v>
      </c>
      <c r="J179" s="34" t="s">
        <v>2476</v>
      </c>
      <c r="K179" s="34" t="s">
        <v>2476</v>
      </c>
      <c r="L179" s="34" t="s">
        <v>2476</v>
      </c>
      <c r="M179" s="34" t="s">
        <v>2476</v>
      </c>
      <c r="N179" s="34" t="s">
        <v>2476</v>
      </c>
      <c r="O179" s="34" t="s">
        <v>2476</v>
      </c>
      <c r="P179" s="34" t="s">
        <v>2476</v>
      </c>
      <c r="Q179" s="34" t="s">
        <v>2476</v>
      </c>
      <c r="R179" s="34" t="s">
        <v>2476</v>
      </c>
      <c r="S179" s="34" t="s">
        <v>2476</v>
      </c>
      <c r="T179" s="34" t="s">
        <v>2476</v>
      </c>
      <c r="U179" s="34" t="s">
        <v>2476</v>
      </c>
      <c r="V179" s="34" t="s">
        <v>2476</v>
      </c>
      <c r="W179" s="34" t="s">
        <v>2476</v>
      </c>
      <c r="X179" s="34" t="s">
        <v>2476</v>
      </c>
      <c r="Y179" s="34" t="s">
        <v>2476</v>
      </c>
      <c r="Z179" s="34" t="s">
        <v>2476</v>
      </c>
      <c r="AA179" s="34" t="s">
        <v>2476</v>
      </c>
      <c r="AB179" s="34" t="s">
        <v>2476</v>
      </c>
      <c r="AC179" s="34" t="s">
        <v>2476</v>
      </c>
      <c r="AD179" s="34" t="s">
        <v>2476</v>
      </c>
      <c r="AE179" s="34" t="s">
        <v>2476</v>
      </c>
      <c r="AF179" s="34" t="s">
        <v>2476</v>
      </c>
      <c r="AG179" s="34" t="s">
        <v>2476</v>
      </c>
      <c r="AH179" s="34" t="s">
        <v>2476</v>
      </c>
      <c r="AI179" s="34" t="s">
        <v>2476</v>
      </c>
      <c r="AJ179" s="34" t="s">
        <v>2476</v>
      </c>
      <c r="AK179" s="34" t="s">
        <v>2476</v>
      </c>
      <c r="AL179" s="34" t="s">
        <v>2476</v>
      </c>
      <c r="AM179" s="34" t="s">
        <v>2476</v>
      </c>
      <c r="AN179" s="34" t="s">
        <v>2476</v>
      </c>
      <c r="AO179" s="34" t="s">
        <v>2476</v>
      </c>
      <c r="AP179" s="34" t="s">
        <v>2476</v>
      </c>
      <c r="AQ179" s="34" t="s">
        <v>2476</v>
      </c>
      <c r="AR179" s="34" t="s">
        <v>2476</v>
      </c>
      <c r="AS179" s="34" t="s">
        <v>2476</v>
      </c>
      <c r="AT179" s="34" t="s">
        <v>2476</v>
      </c>
      <c r="AU179" s="34" t="s">
        <v>2476</v>
      </c>
      <c r="AV179" s="34" t="s">
        <v>2476</v>
      </c>
      <c r="AW179" s="34" t="s">
        <v>2476</v>
      </c>
      <c r="AX179" s="34" t="s">
        <v>2476</v>
      </c>
      <c r="AY179" s="34" t="s">
        <v>2476</v>
      </c>
      <c r="AZ179" s="34" t="s">
        <v>2476</v>
      </c>
      <c r="BA179" s="34" t="s">
        <v>2476</v>
      </c>
      <c r="BB179" s="34" t="s">
        <v>2476</v>
      </c>
      <c r="BC179" s="34" t="s">
        <v>2476</v>
      </c>
      <c r="BD179" s="34" t="s">
        <v>2476</v>
      </c>
      <c r="BE179" s="34" t="s">
        <v>2476</v>
      </c>
      <c r="BF179" s="34" t="s">
        <v>2476</v>
      </c>
      <c r="BG179" s="34" t="s">
        <v>2476</v>
      </c>
      <c r="BH179" s="34" t="s">
        <v>2476</v>
      </c>
      <c r="BI179" s="34" t="s">
        <v>2476</v>
      </c>
      <c r="BJ179" s="34" t="s">
        <v>2476</v>
      </c>
      <c r="BK179" s="34" t="s">
        <v>2476</v>
      </c>
      <c r="BL179" s="34" t="s">
        <v>2476</v>
      </c>
      <c r="BM179" s="34" t="s">
        <v>2476</v>
      </c>
      <c r="BN179" s="34" t="s">
        <v>2476</v>
      </c>
      <c r="BO179" s="34" t="s">
        <v>2476</v>
      </c>
      <c r="BP179" s="34" t="s">
        <v>2476</v>
      </c>
      <c r="BQ179" s="34" t="s">
        <v>2476</v>
      </c>
      <c r="BR179" s="34" t="s">
        <v>2476</v>
      </c>
      <c r="BS179" s="34" t="s">
        <v>2476</v>
      </c>
      <c r="BT179" s="34" t="s">
        <v>2476</v>
      </c>
      <c r="BU179" s="34" t="s">
        <v>2476</v>
      </c>
      <c r="BV179" s="34" t="s">
        <v>2476</v>
      </c>
      <c r="BW179" s="34" t="s">
        <v>2476</v>
      </c>
      <c r="BX179" s="34" t="s">
        <v>2476</v>
      </c>
      <c r="BY179" s="34" t="s">
        <v>2476</v>
      </c>
      <c r="BZ179" s="34" t="s">
        <v>2476</v>
      </c>
      <c r="CA179" s="34" t="s">
        <v>2476</v>
      </c>
      <c r="CB179" s="34" t="s">
        <v>2476</v>
      </c>
      <c r="CC179" s="34" t="s">
        <v>2476</v>
      </c>
      <c r="CD179" s="34" t="s">
        <v>2476</v>
      </c>
      <c r="CE179" s="34" t="s">
        <v>2476</v>
      </c>
      <c r="CF179" s="34" t="s">
        <v>2476</v>
      </c>
      <c r="CG179" s="34" t="s">
        <v>2476</v>
      </c>
      <c r="CH179" s="34" t="s">
        <v>2476</v>
      </c>
      <c r="CI179" s="34" t="s">
        <v>2476</v>
      </c>
      <c r="CJ179" s="34" t="s">
        <v>2476</v>
      </c>
      <c r="CK179" s="34" t="s">
        <v>2476</v>
      </c>
      <c r="CL179" s="34" t="s">
        <v>2476</v>
      </c>
      <c r="CM179" s="34" t="s">
        <v>2476</v>
      </c>
      <c r="CN179" s="34" t="s">
        <v>2476</v>
      </c>
      <c r="CO179" s="34" t="s">
        <v>2476</v>
      </c>
      <c r="CP179" s="34" t="s">
        <v>2476</v>
      </c>
      <c r="CQ179" s="34" t="s">
        <v>2476</v>
      </c>
      <c r="CR179" s="34" t="s">
        <v>2476</v>
      </c>
      <c r="CS179" s="34" t="s">
        <v>2476</v>
      </c>
      <c r="CT179" s="34" t="s">
        <v>2476</v>
      </c>
      <c r="CU179" s="34" t="s">
        <v>2476</v>
      </c>
      <c r="CV179" s="34" t="s">
        <v>2476</v>
      </c>
      <c r="CW179" s="34" t="s">
        <v>2476</v>
      </c>
      <c r="CX179" s="34" t="s">
        <v>2476</v>
      </c>
      <c r="CY179" s="34" t="s">
        <v>2476</v>
      </c>
      <c r="CZ179" s="34" t="s">
        <v>2476</v>
      </c>
      <c r="DA179" s="34" t="s">
        <v>2476</v>
      </c>
      <c r="DB179" s="34" t="s">
        <v>2476</v>
      </c>
      <c r="DC179" s="34" t="s">
        <v>2476</v>
      </c>
      <c r="DD179" s="34" t="s">
        <v>2476</v>
      </c>
      <c r="DE179" s="34" t="s">
        <v>2476</v>
      </c>
      <c r="DF179" s="34" t="s">
        <v>2476</v>
      </c>
      <c r="DG179" s="34" t="s">
        <v>2476</v>
      </c>
      <c r="DH179" s="34" t="s">
        <v>2476</v>
      </c>
      <c r="DI179" s="34" t="s">
        <v>2476</v>
      </c>
      <c r="DJ179" s="34" t="s">
        <v>2476</v>
      </c>
      <c r="DK179" s="34" t="s">
        <v>2476</v>
      </c>
      <c r="DL179" s="34" t="s">
        <v>2476</v>
      </c>
      <c r="DM179" s="34" t="s">
        <v>2476</v>
      </c>
      <c r="DN179" s="34" t="s">
        <v>2476</v>
      </c>
      <c r="DO179" s="34" t="s">
        <v>2476</v>
      </c>
      <c r="DP179" s="34" t="s">
        <v>2476</v>
      </c>
      <c r="DQ179" s="34" t="s">
        <v>2476</v>
      </c>
      <c r="DR179" s="34" t="s">
        <v>2476</v>
      </c>
      <c r="DS179" s="34" t="s">
        <v>2476</v>
      </c>
      <c r="DT179" s="34" t="s">
        <v>2476</v>
      </c>
      <c r="DU179" s="34" t="s">
        <v>2476</v>
      </c>
      <c r="DV179" s="34" t="s">
        <v>2476</v>
      </c>
      <c r="DW179" s="34" t="s">
        <v>2476</v>
      </c>
      <c r="DX179" s="34" t="s">
        <v>2476</v>
      </c>
      <c r="DY179" s="34" t="s">
        <v>2476</v>
      </c>
      <c r="DZ179" s="34" t="s">
        <v>2476</v>
      </c>
      <c r="EA179" s="34" t="s">
        <v>2476</v>
      </c>
      <c r="EB179" s="34" t="s">
        <v>2476</v>
      </c>
      <c r="EC179" s="34" t="s">
        <v>2476</v>
      </c>
      <c r="ED179" s="34" t="s">
        <v>2476</v>
      </c>
      <c r="EE179" s="34" t="s">
        <v>2476</v>
      </c>
      <c r="EF179" s="34" t="s">
        <v>2476</v>
      </c>
      <c r="EG179" s="34" t="s">
        <v>2476</v>
      </c>
      <c r="EH179" s="34" t="s">
        <v>2476</v>
      </c>
      <c r="EI179" s="34" t="s">
        <v>2476</v>
      </c>
      <c r="EJ179" s="34" t="s">
        <v>2476</v>
      </c>
      <c r="EK179" s="34" t="s">
        <v>2476</v>
      </c>
      <c r="EL179" s="34" t="s">
        <v>2476</v>
      </c>
      <c r="EM179" s="34" t="s">
        <v>2476</v>
      </c>
      <c r="EN179" s="34" t="s">
        <v>2476</v>
      </c>
      <c r="EO179" s="34" t="s">
        <v>2476</v>
      </c>
      <c r="EP179" s="34" t="s">
        <v>2476</v>
      </c>
      <c r="EQ179" s="34" t="s">
        <v>2476</v>
      </c>
      <c r="ER179" s="37" t="s">
        <v>2476</v>
      </c>
      <c r="ES179" s="26" t="s">
        <v>2477</v>
      </c>
    </row>
    <row r="180" spans="3:149" s="2" customFormat="1" ht="21.75" customHeight="1" x14ac:dyDescent="0.25">
      <c r="C180" s="33" t="s">
        <v>2476</v>
      </c>
      <c r="D180" s="34" t="s">
        <v>2476</v>
      </c>
      <c r="E180" s="34" t="s">
        <v>2476</v>
      </c>
      <c r="F180" s="34" t="s">
        <v>2476</v>
      </c>
      <c r="G180" s="34" t="s">
        <v>2476</v>
      </c>
      <c r="H180" s="34" t="s">
        <v>2476</v>
      </c>
      <c r="I180" s="34" t="s">
        <v>2476</v>
      </c>
      <c r="J180" s="34" t="s">
        <v>2476</v>
      </c>
      <c r="K180" s="34" t="s">
        <v>2476</v>
      </c>
      <c r="L180" s="34" t="s">
        <v>2476</v>
      </c>
      <c r="M180" s="34" t="s">
        <v>2476</v>
      </c>
      <c r="N180" s="34" t="s">
        <v>2476</v>
      </c>
      <c r="O180" s="34" t="s">
        <v>2476</v>
      </c>
      <c r="P180" s="34" t="s">
        <v>2476</v>
      </c>
      <c r="Q180" s="34" t="s">
        <v>2476</v>
      </c>
      <c r="R180" s="34" t="s">
        <v>2476</v>
      </c>
      <c r="S180" s="34" t="s">
        <v>2476</v>
      </c>
      <c r="T180" s="34" t="s">
        <v>2476</v>
      </c>
      <c r="U180" s="34" t="s">
        <v>2476</v>
      </c>
      <c r="V180" s="34" t="s">
        <v>2476</v>
      </c>
      <c r="W180" s="34" t="s">
        <v>2476</v>
      </c>
      <c r="X180" s="34" t="s">
        <v>2476</v>
      </c>
      <c r="Y180" s="34" t="s">
        <v>2476</v>
      </c>
      <c r="Z180" s="34" t="s">
        <v>2476</v>
      </c>
      <c r="AA180" s="34" t="s">
        <v>2476</v>
      </c>
      <c r="AB180" s="34" t="s">
        <v>2476</v>
      </c>
      <c r="AC180" s="34" t="s">
        <v>2476</v>
      </c>
      <c r="AD180" s="34" t="s">
        <v>2476</v>
      </c>
      <c r="AE180" s="34" t="s">
        <v>2476</v>
      </c>
      <c r="AF180" s="34" t="s">
        <v>2476</v>
      </c>
      <c r="AG180" s="34" t="s">
        <v>2476</v>
      </c>
      <c r="AH180" s="34" t="s">
        <v>2476</v>
      </c>
      <c r="AI180" s="34" t="s">
        <v>2476</v>
      </c>
      <c r="AJ180" s="34" t="s">
        <v>2476</v>
      </c>
      <c r="AK180" s="34" t="s">
        <v>2476</v>
      </c>
      <c r="AL180" s="34" t="s">
        <v>2476</v>
      </c>
      <c r="AM180" s="34" t="s">
        <v>2476</v>
      </c>
      <c r="AN180" s="34" t="s">
        <v>2476</v>
      </c>
      <c r="AO180" s="34" t="s">
        <v>2476</v>
      </c>
      <c r="AP180" s="34" t="s">
        <v>2476</v>
      </c>
      <c r="AQ180" s="34" t="s">
        <v>2476</v>
      </c>
      <c r="AR180" s="34" t="s">
        <v>2476</v>
      </c>
      <c r="AS180" s="34" t="s">
        <v>2476</v>
      </c>
      <c r="AT180" s="34" t="s">
        <v>2476</v>
      </c>
      <c r="AU180" s="34" t="s">
        <v>2476</v>
      </c>
      <c r="AV180" s="34" t="s">
        <v>2476</v>
      </c>
      <c r="AW180" s="34" t="s">
        <v>2476</v>
      </c>
      <c r="AX180" s="34" t="s">
        <v>2476</v>
      </c>
      <c r="AY180" s="34" t="s">
        <v>2476</v>
      </c>
      <c r="AZ180" s="34" t="s">
        <v>2476</v>
      </c>
      <c r="BA180" s="34" t="s">
        <v>2476</v>
      </c>
      <c r="BB180" s="34" t="s">
        <v>2476</v>
      </c>
      <c r="BC180" s="34" t="s">
        <v>2476</v>
      </c>
      <c r="BD180" s="34" t="s">
        <v>2476</v>
      </c>
      <c r="BE180" s="34" t="s">
        <v>2476</v>
      </c>
      <c r="BF180" s="34" t="s">
        <v>2476</v>
      </c>
      <c r="BG180" s="34" t="s">
        <v>2476</v>
      </c>
      <c r="BH180" s="34" t="s">
        <v>2476</v>
      </c>
      <c r="BI180" s="34" t="s">
        <v>2476</v>
      </c>
      <c r="BJ180" s="34" t="s">
        <v>2476</v>
      </c>
      <c r="BK180" s="34" t="s">
        <v>2476</v>
      </c>
      <c r="BL180" s="34" t="s">
        <v>2476</v>
      </c>
      <c r="BM180" s="34" t="s">
        <v>2476</v>
      </c>
      <c r="BN180" s="34" t="s">
        <v>2476</v>
      </c>
      <c r="BO180" s="34" t="s">
        <v>2476</v>
      </c>
      <c r="BP180" s="34" t="s">
        <v>2476</v>
      </c>
      <c r="BQ180" s="34" t="s">
        <v>2476</v>
      </c>
      <c r="BR180" s="34" t="s">
        <v>2476</v>
      </c>
      <c r="BS180" s="34" t="s">
        <v>2476</v>
      </c>
      <c r="BT180" s="34" t="s">
        <v>2476</v>
      </c>
      <c r="BU180" s="34" t="s">
        <v>2476</v>
      </c>
      <c r="BV180" s="34" t="s">
        <v>2476</v>
      </c>
      <c r="BW180" s="34" t="s">
        <v>2476</v>
      </c>
      <c r="BX180" s="34" t="s">
        <v>2476</v>
      </c>
      <c r="BY180" s="34" t="s">
        <v>2476</v>
      </c>
      <c r="BZ180" s="34" t="s">
        <v>2476</v>
      </c>
      <c r="CA180" s="34" t="s">
        <v>2476</v>
      </c>
      <c r="CB180" s="34" t="s">
        <v>2476</v>
      </c>
      <c r="CC180" s="34" t="s">
        <v>2476</v>
      </c>
      <c r="CD180" s="34" t="s">
        <v>2476</v>
      </c>
      <c r="CE180" s="34" t="s">
        <v>2476</v>
      </c>
      <c r="CF180" s="34" t="s">
        <v>2476</v>
      </c>
      <c r="CG180" s="34" t="s">
        <v>2476</v>
      </c>
      <c r="CH180" s="34" t="s">
        <v>2476</v>
      </c>
      <c r="CI180" s="34" t="s">
        <v>2476</v>
      </c>
      <c r="CJ180" s="34" t="s">
        <v>2476</v>
      </c>
      <c r="CK180" s="34" t="s">
        <v>2476</v>
      </c>
      <c r="CL180" s="34" t="s">
        <v>2476</v>
      </c>
      <c r="CM180" s="34" t="s">
        <v>2476</v>
      </c>
      <c r="CN180" s="34" t="s">
        <v>2476</v>
      </c>
      <c r="CO180" s="34" t="s">
        <v>2476</v>
      </c>
      <c r="CP180" s="34" t="s">
        <v>2476</v>
      </c>
      <c r="CQ180" s="34" t="s">
        <v>2476</v>
      </c>
      <c r="CR180" s="34" t="s">
        <v>2476</v>
      </c>
      <c r="CS180" s="34" t="s">
        <v>2476</v>
      </c>
      <c r="CT180" s="34" t="s">
        <v>2476</v>
      </c>
      <c r="CU180" s="34" t="s">
        <v>2476</v>
      </c>
      <c r="CV180" s="34" t="s">
        <v>2476</v>
      </c>
      <c r="CW180" s="34" t="s">
        <v>2476</v>
      </c>
      <c r="CX180" s="34" t="s">
        <v>2476</v>
      </c>
      <c r="CY180" s="34" t="s">
        <v>2476</v>
      </c>
      <c r="CZ180" s="34" t="s">
        <v>2476</v>
      </c>
      <c r="DA180" s="34" t="s">
        <v>2476</v>
      </c>
      <c r="DB180" s="34" t="s">
        <v>2476</v>
      </c>
      <c r="DC180" s="34" t="s">
        <v>2476</v>
      </c>
      <c r="DD180" s="34" t="s">
        <v>2476</v>
      </c>
      <c r="DE180" s="34" t="s">
        <v>2476</v>
      </c>
      <c r="DF180" s="34" t="s">
        <v>2476</v>
      </c>
      <c r="DG180" s="34" t="s">
        <v>2476</v>
      </c>
      <c r="DH180" s="34" t="s">
        <v>2476</v>
      </c>
      <c r="DI180" s="34" t="s">
        <v>2476</v>
      </c>
      <c r="DJ180" s="34" t="s">
        <v>2476</v>
      </c>
      <c r="DK180" s="34" t="s">
        <v>2476</v>
      </c>
      <c r="DL180" s="34" t="s">
        <v>2476</v>
      </c>
      <c r="DM180" s="34" t="s">
        <v>2476</v>
      </c>
      <c r="DN180" s="34" t="s">
        <v>2476</v>
      </c>
      <c r="DO180" s="34" t="s">
        <v>2476</v>
      </c>
      <c r="DP180" s="34" t="s">
        <v>2476</v>
      </c>
      <c r="DQ180" s="34" t="s">
        <v>2476</v>
      </c>
      <c r="DR180" s="34" t="s">
        <v>2476</v>
      </c>
      <c r="DS180" s="34" t="s">
        <v>2476</v>
      </c>
      <c r="DT180" s="34" t="s">
        <v>2476</v>
      </c>
      <c r="DU180" s="34" t="s">
        <v>2476</v>
      </c>
      <c r="DV180" s="34" t="s">
        <v>2476</v>
      </c>
      <c r="DW180" s="34" t="s">
        <v>2476</v>
      </c>
      <c r="DX180" s="34" t="s">
        <v>2476</v>
      </c>
      <c r="DY180" s="34" t="s">
        <v>2476</v>
      </c>
      <c r="DZ180" s="34" t="s">
        <v>2476</v>
      </c>
      <c r="EA180" s="34" t="s">
        <v>2476</v>
      </c>
      <c r="EB180" s="34" t="s">
        <v>2476</v>
      </c>
      <c r="EC180" s="34" t="s">
        <v>2476</v>
      </c>
      <c r="ED180" s="34" t="s">
        <v>2476</v>
      </c>
      <c r="EE180" s="34" t="s">
        <v>2476</v>
      </c>
      <c r="EF180" s="34" t="s">
        <v>2476</v>
      </c>
      <c r="EG180" s="34" t="s">
        <v>2476</v>
      </c>
      <c r="EH180" s="34" t="s">
        <v>2476</v>
      </c>
      <c r="EI180" s="34" t="s">
        <v>2476</v>
      </c>
      <c r="EJ180" s="34" t="s">
        <v>2476</v>
      </c>
      <c r="EK180" s="34" t="s">
        <v>2476</v>
      </c>
      <c r="EL180" s="34" t="s">
        <v>2476</v>
      </c>
      <c r="EM180" s="34" t="s">
        <v>2476</v>
      </c>
      <c r="EN180" s="34" t="s">
        <v>2476</v>
      </c>
      <c r="EO180" s="34" t="s">
        <v>2476</v>
      </c>
      <c r="EP180" s="34" t="s">
        <v>2476</v>
      </c>
      <c r="EQ180" s="34" t="s">
        <v>2476</v>
      </c>
      <c r="ER180" s="37" t="s">
        <v>2476</v>
      </c>
      <c r="ES180" s="26" t="s">
        <v>2477</v>
      </c>
    </row>
    <row r="181" spans="3:149" s="2" customFormat="1" ht="21.75" customHeight="1" x14ac:dyDescent="0.25">
      <c r="C181" s="33" t="s">
        <v>2476</v>
      </c>
      <c r="D181" s="34" t="s">
        <v>2476</v>
      </c>
      <c r="E181" s="34" t="s">
        <v>2476</v>
      </c>
      <c r="F181" s="34" t="s">
        <v>2476</v>
      </c>
      <c r="G181" s="34" t="s">
        <v>2476</v>
      </c>
      <c r="H181" s="34" t="s">
        <v>2476</v>
      </c>
      <c r="I181" s="34" t="s">
        <v>2476</v>
      </c>
      <c r="J181" s="34" t="s">
        <v>2476</v>
      </c>
      <c r="K181" s="34" t="s">
        <v>2476</v>
      </c>
      <c r="L181" s="34" t="s">
        <v>2476</v>
      </c>
      <c r="M181" s="34" t="s">
        <v>2476</v>
      </c>
      <c r="N181" s="34" t="s">
        <v>2476</v>
      </c>
      <c r="O181" s="34" t="s">
        <v>2476</v>
      </c>
      <c r="P181" s="34" t="s">
        <v>2476</v>
      </c>
      <c r="Q181" s="34" t="s">
        <v>2476</v>
      </c>
      <c r="R181" s="34" t="s">
        <v>2476</v>
      </c>
      <c r="S181" s="34" t="s">
        <v>2476</v>
      </c>
      <c r="T181" s="34" t="s">
        <v>2476</v>
      </c>
      <c r="U181" s="34" t="s">
        <v>2476</v>
      </c>
      <c r="V181" s="34" t="s">
        <v>2476</v>
      </c>
      <c r="W181" s="34" t="s">
        <v>2476</v>
      </c>
      <c r="X181" s="34" t="s">
        <v>2476</v>
      </c>
      <c r="Y181" s="34" t="s">
        <v>2476</v>
      </c>
      <c r="Z181" s="34" t="s">
        <v>2476</v>
      </c>
      <c r="AA181" s="34" t="s">
        <v>2476</v>
      </c>
      <c r="AB181" s="34" t="s">
        <v>2476</v>
      </c>
      <c r="AC181" s="34" t="s">
        <v>2476</v>
      </c>
      <c r="AD181" s="34" t="s">
        <v>2476</v>
      </c>
      <c r="AE181" s="34" t="s">
        <v>2476</v>
      </c>
      <c r="AF181" s="34" t="s">
        <v>2476</v>
      </c>
      <c r="AG181" s="34" t="s">
        <v>2476</v>
      </c>
      <c r="AH181" s="34" t="s">
        <v>2476</v>
      </c>
      <c r="AI181" s="34" t="s">
        <v>2476</v>
      </c>
      <c r="AJ181" s="34" t="s">
        <v>2476</v>
      </c>
      <c r="AK181" s="34" t="s">
        <v>2476</v>
      </c>
      <c r="AL181" s="34" t="s">
        <v>2476</v>
      </c>
      <c r="AM181" s="34" t="s">
        <v>2476</v>
      </c>
      <c r="AN181" s="34" t="s">
        <v>2476</v>
      </c>
      <c r="AO181" s="34" t="s">
        <v>2476</v>
      </c>
      <c r="AP181" s="34" t="s">
        <v>2476</v>
      </c>
      <c r="AQ181" s="34" t="s">
        <v>2476</v>
      </c>
      <c r="AR181" s="34" t="s">
        <v>2476</v>
      </c>
      <c r="AS181" s="34" t="s">
        <v>2476</v>
      </c>
      <c r="AT181" s="34" t="s">
        <v>2476</v>
      </c>
      <c r="AU181" s="34" t="s">
        <v>2476</v>
      </c>
      <c r="AV181" s="34" t="s">
        <v>2476</v>
      </c>
      <c r="AW181" s="34" t="s">
        <v>2476</v>
      </c>
      <c r="AX181" s="34" t="s">
        <v>2476</v>
      </c>
      <c r="AY181" s="34" t="s">
        <v>2476</v>
      </c>
      <c r="AZ181" s="34" t="s">
        <v>2476</v>
      </c>
      <c r="BA181" s="34" t="s">
        <v>2476</v>
      </c>
      <c r="BB181" s="34" t="s">
        <v>2476</v>
      </c>
      <c r="BC181" s="34" t="s">
        <v>2476</v>
      </c>
      <c r="BD181" s="34" t="s">
        <v>2476</v>
      </c>
      <c r="BE181" s="34" t="s">
        <v>2476</v>
      </c>
      <c r="BF181" s="34" t="s">
        <v>2476</v>
      </c>
      <c r="BG181" s="34" t="s">
        <v>2476</v>
      </c>
      <c r="BH181" s="34" t="s">
        <v>2476</v>
      </c>
      <c r="BI181" s="34" t="s">
        <v>2476</v>
      </c>
      <c r="BJ181" s="34" t="s">
        <v>2476</v>
      </c>
      <c r="BK181" s="34" t="s">
        <v>2476</v>
      </c>
      <c r="BL181" s="34" t="s">
        <v>2476</v>
      </c>
      <c r="BM181" s="34" t="s">
        <v>2476</v>
      </c>
      <c r="BN181" s="34" t="s">
        <v>2476</v>
      </c>
      <c r="BO181" s="34" t="s">
        <v>2476</v>
      </c>
      <c r="BP181" s="34" t="s">
        <v>2476</v>
      </c>
      <c r="BQ181" s="34" t="s">
        <v>2476</v>
      </c>
      <c r="BR181" s="34" t="s">
        <v>2476</v>
      </c>
      <c r="BS181" s="34" t="s">
        <v>2476</v>
      </c>
      <c r="BT181" s="34" t="s">
        <v>2476</v>
      </c>
      <c r="BU181" s="34" t="s">
        <v>2476</v>
      </c>
      <c r="BV181" s="34" t="s">
        <v>2476</v>
      </c>
      <c r="BW181" s="34" t="s">
        <v>2476</v>
      </c>
      <c r="BX181" s="34" t="s">
        <v>2476</v>
      </c>
      <c r="BY181" s="34" t="s">
        <v>2476</v>
      </c>
      <c r="BZ181" s="34" t="s">
        <v>2476</v>
      </c>
      <c r="CA181" s="34" t="s">
        <v>2476</v>
      </c>
      <c r="CB181" s="34" t="s">
        <v>2476</v>
      </c>
      <c r="CC181" s="34" t="s">
        <v>2476</v>
      </c>
      <c r="CD181" s="34" t="s">
        <v>2476</v>
      </c>
      <c r="CE181" s="34" t="s">
        <v>2476</v>
      </c>
      <c r="CF181" s="34" t="s">
        <v>2476</v>
      </c>
      <c r="CG181" s="34" t="s">
        <v>2476</v>
      </c>
      <c r="CH181" s="34" t="s">
        <v>2476</v>
      </c>
      <c r="CI181" s="34" t="s">
        <v>2476</v>
      </c>
      <c r="CJ181" s="34" t="s">
        <v>2476</v>
      </c>
      <c r="CK181" s="34" t="s">
        <v>2476</v>
      </c>
      <c r="CL181" s="34" t="s">
        <v>2476</v>
      </c>
      <c r="CM181" s="34" t="s">
        <v>2476</v>
      </c>
      <c r="CN181" s="34" t="s">
        <v>2476</v>
      </c>
      <c r="CO181" s="34" t="s">
        <v>2476</v>
      </c>
      <c r="CP181" s="34" t="s">
        <v>2476</v>
      </c>
      <c r="CQ181" s="34" t="s">
        <v>2476</v>
      </c>
      <c r="CR181" s="34" t="s">
        <v>2476</v>
      </c>
      <c r="CS181" s="34" t="s">
        <v>2476</v>
      </c>
      <c r="CT181" s="34" t="s">
        <v>2476</v>
      </c>
      <c r="CU181" s="34" t="s">
        <v>2476</v>
      </c>
      <c r="CV181" s="34" t="s">
        <v>2476</v>
      </c>
      <c r="CW181" s="34" t="s">
        <v>2476</v>
      </c>
      <c r="CX181" s="34" t="s">
        <v>2476</v>
      </c>
      <c r="CY181" s="34" t="s">
        <v>2476</v>
      </c>
      <c r="CZ181" s="34" t="s">
        <v>2476</v>
      </c>
      <c r="DA181" s="34" t="s">
        <v>2476</v>
      </c>
      <c r="DB181" s="34" t="s">
        <v>2476</v>
      </c>
      <c r="DC181" s="34" t="s">
        <v>2476</v>
      </c>
      <c r="DD181" s="34" t="s">
        <v>2476</v>
      </c>
      <c r="DE181" s="34" t="s">
        <v>2476</v>
      </c>
      <c r="DF181" s="34" t="s">
        <v>2476</v>
      </c>
      <c r="DG181" s="34" t="s">
        <v>2476</v>
      </c>
      <c r="DH181" s="34" t="s">
        <v>2476</v>
      </c>
      <c r="DI181" s="34" t="s">
        <v>2476</v>
      </c>
      <c r="DJ181" s="34" t="s">
        <v>2476</v>
      </c>
      <c r="DK181" s="34" t="s">
        <v>2476</v>
      </c>
      <c r="DL181" s="34" t="s">
        <v>2476</v>
      </c>
      <c r="DM181" s="34" t="s">
        <v>2476</v>
      </c>
      <c r="DN181" s="34" t="s">
        <v>2476</v>
      </c>
      <c r="DO181" s="34" t="s">
        <v>2476</v>
      </c>
      <c r="DP181" s="34" t="s">
        <v>2476</v>
      </c>
      <c r="DQ181" s="34" t="s">
        <v>2476</v>
      </c>
      <c r="DR181" s="34" t="s">
        <v>2476</v>
      </c>
      <c r="DS181" s="34" t="s">
        <v>2476</v>
      </c>
      <c r="DT181" s="34" t="s">
        <v>2476</v>
      </c>
      <c r="DU181" s="34" t="s">
        <v>2476</v>
      </c>
      <c r="DV181" s="34" t="s">
        <v>2476</v>
      </c>
      <c r="DW181" s="34" t="s">
        <v>2476</v>
      </c>
      <c r="DX181" s="34" t="s">
        <v>2476</v>
      </c>
      <c r="DY181" s="34" t="s">
        <v>2476</v>
      </c>
      <c r="DZ181" s="34" t="s">
        <v>2476</v>
      </c>
      <c r="EA181" s="34" t="s">
        <v>2476</v>
      </c>
      <c r="EB181" s="34" t="s">
        <v>2476</v>
      </c>
      <c r="EC181" s="34" t="s">
        <v>2476</v>
      </c>
      <c r="ED181" s="34" t="s">
        <v>2476</v>
      </c>
      <c r="EE181" s="34" t="s">
        <v>2476</v>
      </c>
      <c r="EF181" s="34" t="s">
        <v>2476</v>
      </c>
      <c r="EG181" s="34" t="s">
        <v>2476</v>
      </c>
      <c r="EH181" s="34" t="s">
        <v>2476</v>
      </c>
      <c r="EI181" s="34" t="s">
        <v>2476</v>
      </c>
      <c r="EJ181" s="34" t="s">
        <v>2476</v>
      </c>
      <c r="EK181" s="34" t="s">
        <v>2476</v>
      </c>
      <c r="EL181" s="34" t="s">
        <v>2476</v>
      </c>
      <c r="EM181" s="34" t="s">
        <v>2476</v>
      </c>
      <c r="EN181" s="34" t="s">
        <v>2476</v>
      </c>
      <c r="EO181" s="34" t="s">
        <v>2476</v>
      </c>
      <c r="EP181" s="34" t="s">
        <v>2476</v>
      </c>
      <c r="EQ181" s="34" t="s">
        <v>2476</v>
      </c>
      <c r="ER181" s="37" t="s">
        <v>2476</v>
      </c>
      <c r="ES181" s="26" t="s">
        <v>2477</v>
      </c>
    </row>
    <row r="182" spans="3:149" s="2" customFormat="1" ht="21.75" customHeight="1" x14ac:dyDescent="0.25">
      <c r="C182" s="33" t="s">
        <v>2476</v>
      </c>
      <c r="D182" s="34" t="s">
        <v>2476</v>
      </c>
      <c r="E182" s="34" t="s">
        <v>2476</v>
      </c>
      <c r="F182" s="34" t="s">
        <v>2476</v>
      </c>
      <c r="G182" s="34" t="s">
        <v>2476</v>
      </c>
      <c r="H182" s="34" t="s">
        <v>2476</v>
      </c>
      <c r="I182" s="34" t="s">
        <v>2476</v>
      </c>
      <c r="J182" s="34" t="s">
        <v>2476</v>
      </c>
      <c r="K182" s="34" t="s">
        <v>2476</v>
      </c>
      <c r="L182" s="34" t="s">
        <v>2476</v>
      </c>
      <c r="M182" s="34" t="s">
        <v>2476</v>
      </c>
      <c r="N182" s="34" t="s">
        <v>2476</v>
      </c>
      <c r="O182" s="34" t="s">
        <v>2476</v>
      </c>
      <c r="P182" s="34" t="s">
        <v>2476</v>
      </c>
      <c r="Q182" s="34" t="s">
        <v>2476</v>
      </c>
      <c r="R182" s="34" t="s">
        <v>2476</v>
      </c>
      <c r="S182" s="34" t="s">
        <v>2476</v>
      </c>
      <c r="T182" s="34" t="s">
        <v>2476</v>
      </c>
      <c r="U182" s="34" t="s">
        <v>2476</v>
      </c>
      <c r="V182" s="34" t="s">
        <v>2476</v>
      </c>
      <c r="W182" s="34" t="s">
        <v>2476</v>
      </c>
      <c r="X182" s="34" t="s">
        <v>2476</v>
      </c>
      <c r="Y182" s="34" t="s">
        <v>2476</v>
      </c>
      <c r="Z182" s="34" t="s">
        <v>2476</v>
      </c>
      <c r="AA182" s="34" t="s">
        <v>2476</v>
      </c>
      <c r="AB182" s="34" t="s">
        <v>2476</v>
      </c>
      <c r="AC182" s="34" t="s">
        <v>2476</v>
      </c>
      <c r="AD182" s="34" t="s">
        <v>2476</v>
      </c>
      <c r="AE182" s="34" t="s">
        <v>2476</v>
      </c>
      <c r="AF182" s="34" t="s">
        <v>2476</v>
      </c>
      <c r="AG182" s="34" t="s">
        <v>2476</v>
      </c>
      <c r="AH182" s="34" t="s">
        <v>2476</v>
      </c>
      <c r="AI182" s="34" t="s">
        <v>2476</v>
      </c>
      <c r="AJ182" s="34" t="s">
        <v>2476</v>
      </c>
      <c r="AK182" s="34" t="s">
        <v>2476</v>
      </c>
      <c r="AL182" s="34" t="s">
        <v>2476</v>
      </c>
      <c r="AM182" s="34" t="s">
        <v>2476</v>
      </c>
      <c r="AN182" s="34" t="s">
        <v>2476</v>
      </c>
      <c r="AO182" s="34" t="s">
        <v>2476</v>
      </c>
      <c r="AP182" s="34" t="s">
        <v>2476</v>
      </c>
      <c r="AQ182" s="34" t="s">
        <v>2476</v>
      </c>
      <c r="AR182" s="34" t="s">
        <v>2476</v>
      </c>
      <c r="AS182" s="34" t="s">
        <v>2476</v>
      </c>
      <c r="AT182" s="34" t="s">
        <v>2476</v>
      </c>
      <c r="AU182" s="34" t="s">
        <v>2476</v>
      </c>
      <c r="AV182" s="34" t="s">
        <v>2476</v>
      </c>
      <c r="AW182" s="34" t="s">
        <v>2476</v>
      </c>
      <c r="AX182" s="34" t="s">
        <v>2476</v>
      </c>
      <c r="AY182" s="34" t="s">
        <v>2476</v>
      </c>
      <c r="AZ182" s="34" t="s">
        <v>2476</v>
      </c>
      <c r="BA182" s="34" t="s">
        <v>2476</v>
      </c>
      <c r="BB182" s="34" t="s">
        <v>2476</v>
      </c>
      <c r="BC182" s="34" t="s">
        <v>2476</v>
      </c>
      <c r="BD182" s="34" t="s">
        <v>2476</v>
      </c>
      <c r="BE182" s="34" t="s">
        <v>2476</v>
      </c>
      <c r="BF182" s="34" t="s">
        <v>2476</v>
      </c>
      <c r="BG182" s="34" t="s">
        <v>2476</v>
      </c>
      <c r="BH182" s="34" t="s">
        <v>2476</v>
      </c>
      <c r="BI182" s="34" t="s">
        <v>2476</v>
      </c>
      <c r="BJ182" s="34" t="s">
        <v>2476</v>
      </c>
      <c r="BK182" s="34" t="s">
        <v>2476</v>
      </c>
      <c r="BL182" s="34" t="s">
        <v>2476</v>
      </c>
      <c r="BM182" s="34" t="s">
        <v>2476</v>
      </c>
      <c r="BN182" s="34" t="s">
        <v>2476</v>
      </c>
      <c r="BO182" s="34" t="s">
        <v>2476</v>
      </c>
      <c r="BP182" s="34" t="s">
        <v>2476</v>
      </c>
      <c r="BQ182" s="34" t="s">
        <v>2476</v>
      </c>
      <c r="BR182" s="34" t="s">
        <v>2476</v>
      </c>
      <c r="BS182" s="34" t="s">
        <v>2476</v>
      </c>
      <c r="BT182" s="34" t="s">
        <v>2476</v>
      </c>
      <c r="BU182" s="34" t="s">
        <v>2476</v>
      </c>
      <c r="BV182" s="34" t="s">
        <v>2476</v>
      </c>
      <c r="BW182" s="34" t="s">
        <v>2476</v>
      </c>
      <c r="BX182" s="34" t="s">
        <v>2476</v>
      </c>
      <c r="BY182" s="34" t="s">
        <v>2476</v>
      </c>
      <c r="BZ182" s="34" t="s">
        <v>2476</v>
      </c>
      <c r="CA182" s="34" t="s">
        <v>2476</v>
      </c>
      <c r="CB182" s="34" t="s">
        <v>2476</v>
      </c>
      <c r="CC182" s="34" t="s">
        <v>2476</v>
      </c>
      <c r="CD182" s="34" t="s">
        <v>2476</v>
      </c>
      <c r="CE182" s="34" t="s">
        <v>2476</v>
      </c>
      <c r="CF182" s="34" t="s">
        <v>2476</v>
      </c>
      <c r="CG182" s="34" t="s">
        <v>2476</v>
      </c>
      <c r="CH182" s="34" t="s">
        <v>2476</v>
      </c>
      <c r="CI182" s="34" t="s">
        <v>2476</v>
      </c>
      <c r="CJ182" s="34" t="s">
        <v>2476</v>
      </c>
      <c r="CK182" s="34" t="s">
        <v>2476</v>
      </c>
      <c r="CL182" s="34" t="s">
        <v>2476</v>
      </c>
      <c r="CM182" s="34" t="s">
        <v>2476</v>
      </c>
      <c r="CN182" s="34" t="s">
        <v>2476</v>
      </c>
      <c r="CO182" s="34" t="s">
        <v>2476</v>
      </c>
      <c r="CP182" s="34" t="s">
        <v>2476</v>
      </c>
      <c r="CQ182" s="34" t="s">
        <v>2476</v>
      </c>
      <c r="CR182" s="34" t="s">
        <v>2476</v>
      </c>
      <c r="CS182" s="34" t="s">
        <v>2476</v>
      </c>
      <c r="CT182" s="34" t="s">
        <v>2476</v>
      </c>
      <c r="CU182" s="34" t="s">
        <v>2476</v>
      </c>
      <c r="CV182" s="34" t="s">
        <v>2476</v>
      </c>
      <c r="CW182" s="34" t="s">
        <v>2476</v>
      </c>
      <c r="CX182" s="34" t="s">
        <v>2476</v>
      </c>
      <c r="CY182" s="34" t="s">
        <v>2476</v>
      </c>
      <c r="CZ182" s="34" t="s">
        <v>2476</v>
      </c>
      <c r="DA182" s="34" t="s">
        <v>2476</v>
      </c>
      <c r="DB182" s="34" t="s">
        <v>2476</v>
      </c>
      <c r="DC182" s="34" t="s">
        <v>2476</v>
      </c>
      <c r="DD182" s="34" t="s">
        <v>2476</v>
      </c>
      <c r="DE182" s="34" t="s">
        <v>2476</v>
      </c>
      <c r="DF182" s="34" t="s">
        <v>2476</v>
      </c>
      <c r="DG182" s="34" t="s">
        <v>2476</v>
      </c>
      <c r="DH182" s="34" t="s">
        <v>2476</v>
      </c>
      <c r="DI182" s="34" t="s">
        <v>2476</v>
      </c>
      <c r="DJ182" s="34" t="s">
        <v>2476</v>
      </c>
      <c r="DK182" s="34" t="s">
        <v>2476</v>
      </c>
      <c r="DL182" s="34" t="s">
        <v>2476</v>
      </c>
      <c r="DM182" s="34" t="s">
        <v>2476</v>
      </c>
      <c r="DN182" s="34" t="s">
        <v>2476</v>
      </c>
      <c r="DO182" s="34" t="s">
        <v>2476</v>
      </c>
      <c r="DP182" s="34" t="s">
        <v>2476</v>
      </c>
      <c r="DQ182" s="34" t="s">
        <v>2476</v>
      </c>
      <c r="DR182" s="34" t="s">
        <v>2476</v>
      </c>
      <c r="DS182" s="34" t="s">
        <v>2476</v>
      </c>
      <c r="DT182" s="34" t="s">
        <v>2476</v>
      </c>
      <c r="DU182" s="34" t="s">
        <v>2476</v>
      </c>
      <c r="DV182" s="34" t="s">
        <v>2476</v>
      </c>
      <c r="DW182" s="34" t="s">
        <v>2476</v>
      </c>
      <c r="DX182" s="34" t="s">
        <v>2476</v>
      </c>
      <c r="DY182" s="34" t="s">
        <v>2476</v>
      </c>
      <c r="DZ182" s="34" t="s">
        <v>2476</v>
      </c>
      <c r="EA182" s="34" t="s">
        <v>2476</v>
      </c>
      <c r="EB182" s="34" t="s">
        <v>2476</v>
      </c>
      <c r="EC182" s="34" t="s">
        <v>2476</v>
      </c>
      <c r="ED182" s="34" t="s">
        <v>2476</v>
      </c>
      <c r="EE182" s="34" t="s">
        <v>2476</v>
      </c>
      <c r="EF182" s="34" t="s">
        <v>2476</v>
      </c>
      <c r="EG182" s="34" t="s">
        <v>2476</v>
      </c>
      <c r="EH182" s="34" t="s">
        <v>2476</v>
      </c>
      <c r="EI182" s="34" t="s">
        <v>2476</v>
      </c>
      <c r="EJ182" s="34" t="s">
        <v>2476</v>
      </c>
      <c r="EK182" s="34" t="s">
        <v>2476</v>
      </c>
      <c r="EL182" s="34" t="s">
        <v>2476</v>
      </c>
      <c r="EM182" s="34" t="s">
        <v>2476</v>
      </c>
      <c r="EN182" s="34" t="s">
        <v>2476</v>
      </c>
      <c r="EO182" s="34" t="s">
        <v>2476</v>
      </c>
      <c r="EP182" s="34" t="s">
        <v>2476</v>
      </c>
      <c r="EQ182" s="34" t="s">
        <v>2476</v>
      </c>
      <c r="ER182" s="37" t="s">
        <v>2476</v>
      </c>
      <c r="ES182" s="26" t="s">
        <v>2477</v>
      </c>
    </row>
    <row r="183" spans="3:149" s="2" customFormat="1" ht="21.75" customHeight="1" x14ac:dyDescent="0.25">
      <c r="C183" s="33" t="s">
        <v>2476</v>
      </c>
      <c r="D183" s="34" t="s">
        <v>2476</v>
      </c>
      <c r="E183" s="34" t="s">
        <v>2476</v>
      </c>
      <c r="F183" s="34" t="s">
        <v>2476</v>
      </c>
      <c r="G183" s="34" t="s">
        <v>2476</v>
      </c>
      <c r="H183" s="34" t="s">
        <v>2476</v>
      </c>
      <c r="I183" s="34" t="s">
        <v>2476</v>
      </c>
      <c r="J183" s="34" t="s">
        <v>2476</v>
      </c>
      <c r="K183" s="34" t="s">
        <v>2476</v>
      </c>
      <c r="L183" s="34" t="s">
        <v>2476</v>
      </c>
      <c r="M183" s="34" t="s">
        <v>2476</v>
      </c>
      <c r="N183" s="34" t="s">
        <v>2476</v>
      </c>
      <c r="O183" s="34" t="s">
        <v>2476</v>
      </c>
      <c r="P183" s="34" t="s">
        <v>2476</v>
      </c>
      <c r="Q183" s="34" t="s">
        <v>2476</v>
      </c>
      <c r="R183" s="34" t="s">
        <v>2476</v>
      </c>
      <c r="S183" s="34" t="s">
        <v>2476</v>
      </c>
      <c r="T183" s="34" t="s">
        <v>2476</v>
      </c>
      <c r="U183" s="34" t="s">
        <v>2476</v>
      </c>
      <c r="V183" s="34" t="s">
        <v>2476</v>
      </c>
      <c r="W183" s="34" t="s">
        <v>2476</v>
      </c>
      <c r="X183" s="34" t="s">
        <v>2476</v>
      </c>
      <c r="Y183" s="34" t="s">
        <v>2476</v>
      </c>
      <c r="Z183" s="34" t="s">
        <v>2476</v>
      </c>
      <c r="AA183" s="34" t="s">
        <v>2476</v>
      </c>
      <c r="AB183" s="34" t="s">
        <v>2476</v>
      </c>
      <c r="AC183" s="34" t="s">
        <v>2476</v>
      </c>
      <c r="AD183" s="34" t="s">
        <v>2476</v>
      </c>
      <c r="AE183" s="34" t="s">
        <v>2476</v>
      </c>
      <c r="AF183" s="34" t="s">
        <v>2476</v>
      </c>
      <c r="AG183" s="34" t="s">
        <v>2476</v>
      </c>
      <c r="AH183" s="34" t="s">
        <v>2476</v>
      </c>
      <c r="AI183" s="34" t="s">
        <v>2476</v>
      </c>
      <c r="AJ183" s="34" t="s">
        <v>2476</v>
      </c>
      <c r="AK183" s="34" t="s">
        <v>2476</v>
      </c>
      <c r="AL183" s="34" t="s">
        <v>2476</v>
      </c>
      <c r="AM183" s="34" t="s">
        <v>2476</v>
      </c>
      <c r="AN183" s="34" t="s">
        <v>2476</v>
      </c>
      <c r="AO183" s="34" t="s">
        <v>2476</v>
      </c>
      <c r="AP183" s="34" t="s">
        <v>2476</v>
      </c>
      <c r="AQ183" s="34" t="s">
        <v>2476</v>
      </c>
      <c r="AR183" s="34" t="s">
        <v>2476</v>
      </c>
      <c r="AS183" s="34" t="s">
        <v>2476</v>
      </c>
      <c r="AT183" s="34" t="s">
        <v>2476</v>
      </c>
      <c r="AU183" s="34" t="s">
        <v>2476</v>
      </c>
      <c r="AV183" s="34" t="s">
        <v>2476</v>
      </c>
      <c r="AW183" s="34" t="s">
        <v>2476</v>
      </c>
      <c r="AX183" s="34" t="s">
        <v>2476</v>
      </c>
      <c r="AY183" s="34" t="s">
        <v>2476</v>
      </c>
      <c r="AZ183" s="34" t="s">
        <v>2476</v>
      </c>
      <c r="BA183" s="34" t="s">
        <v>2476</v>
      </c>
      <c r="BB183" s="34" t="s">
        <v>2476</v>
      </c>
      <c r="BC183" s="34" t="s">
        <v>2476</v>
      </c>
      <c r="BD183" s="34" t="s">
        <v>2476</v>
      </c>
      <c r="BE183" s="34" t="s">
        <v>2476</v>
      </c>
      <c r="BF183" s="34" t="s">
        <v>2476</v>
      </c>
      <c r="BG183" s="34" t="s">
        <v>2476</v>
      </c>
      <c r="BH183" s="34" t="s">
        <v>2476</v>
      </c>
      <c r="BI183" s="34" t="s">
        <v>2476</v>
      </c>
      <c r="BJ183" s="34" t="s">
        <v>2476</v>
      </c>
      <c r="BK183" s="34" t="s">
        <v>2476</v>
      </c>
      <c r="BL183" s="34" t="s">
        <v>2476</v>
      </c>
      <c r="BM183" s="34" t="s">
        <v>2476</v>
      </c>
      <c r="BN183" s="34" t="s">
        <v>2476</v>
      </c>
      <c r="BO183" s="34" t="s">
        <v>2476</v>
      </c>
      <c r="BP183" s="34" t="s">
        <v>2476</v>
      </c>
      <c r="BQ183" s="34" t="s">
        <v>2476</v>
      </c>
      <c r="BR183" s="34" t="s">
        <v>2476</v>
      </c>
      <c r="BS183" s="34" t="s">
        <v>2476</v>
      </c>
      <c r="BT183" s="34" t="s">
        <v>2476</v>
      </c>
      <c r="BU183" s="34" t="s">
        <v>2476</v>
      </c>
      <c r="BV183" s="34" t="s">
        <v>2476</v>
      </c>
      <c r="BW183" s="34" t="s">
        <v>2476</v>
      </c>
      <c r="BX183" s="34" t="s">
        <v>2476</v>
      </c>
      <c r="BY183" s="34" t="s">
        <v>2476</v>
      </c>
      <c r="BZ183" s="34" t="s">
        <v>2476</v>
      </c>
      <c r="CA183" s="34" t="s">
        <v>2476</v>
      </c>
      <c r="CB183" s="34" t="s">
        <v>2476</v>
      </c>
      <c r="CC183" s="34" t="s">
        <v>2476</v>
      </c>
      <c r="CD183" s="34" t="s">
        <v>2476</v>
      </c>
      <c r="CE183" s="34" t="s">
        <v>2476</v>
      </c>
      <c r="CF183" s="34" t="s">
        <v>2476</v>
      </c>
      <c r="CG183" s="34" t="s">
        <v>2476</v>
      </c>
      <c r="CH183" s="34" t="s">
        <v>2476</v>
      </c>
      <c r="CI183" s="34" t="s">
        <v>2476</v>
      </c>
      <c r="CJ183" s="34" t="s">
        <v>2476</v>
      </c>
      <c r="CK183" s="34" t="s">
        <v>2476</v>
      </c>
      <c r="CL183" s="34" t="s">
        <v>2476</v>
      </c>
      <c r="CM183" s="34" t="s">
        <v>2476</v>
      </c>
      <c r="CN183" s="34" t="s">
        <v>2476</v>
      </c>
      <c r="CO183" s="34" t="s">
        <v>2476</v>
      </c>
      <c r="CP183" s="34" t="s">
        <v>2476</v>
      </c>
      <c r="CQ183" s="34" t="s">
        <v>2476</v>
      </c>
      <c r="CR183" s="34" t="s">
        <v>2476</v>
      </c>
      <c r="CS183" s="34" t="s">
        <v>2476</v>
      </c>
      <c r="CT183" s="34" t="s">
        <v>2476</v>
      </c>
      <c r="CU183" s="34" t="s">
        <v>2476</v>
      </c>
      <c r="CV183" s="34" t="s">
        <v>2476</v>
      </c>
      <c r="CW183" s="34" t="s">
        <v>2476</v>
      </c>
      <c r="CX183" s="34" t="s">
        <v>2476</v>
      </c>
      <c r="CY183" s="34" t="s">
        <v>2476</v>
      </c>
      <c r="CZ183" s="34" t="s">
        <v>2476</v>
      </c>
      <c r="DA183" s="34" t="s">
        <v>2476</v>
      </c>
      <c r="DB183" s="34" t="s">
        <v>2476</v>
      </c>
      <c r="DC183" s="34" t="s">
        <v>2476</v>
      </c>
      <c r="DD183" s="34" t="s">
        <v>2476</v>
      </c>
      <c r="DE183" s="34" t="s">
        <v>2476</v>
      </c>
      <c r="DF183" s="34" t="s">
        <v>2476</v>
      </c>
      <c r="DG183" s="34" t="s">
        <v>2476</v>
      </c>
      <c r="DH183" s="34" t="s">
        <v>2476</v>
      </c>
      <c r="DI183" s="34" t="s">
        <v>2476</v>
      </c>
      <c r="DJ183" s="34" t="s">
        <v>2476</v>
      </c>
      <c r="DK183" s="34" t="s">
        <v>2476</v>
      </c>
      <c r="DL183" s="34" t="s">
        <v>2476</v>
      </c>
      <c r="DM183" s="34" t="s">
        <v>2476</v>
      </c>
      <c r="DN183" s="34" t="s">
        <v>2476</v>
      </c>
      <c r="DO183" s="34" t="s">
        <v>2476</v>
      </c>
      <c r="DP183" s="34" t="s">
        <v>2476</v>
      </c>
      <c r="DQ183" s="34" t="s">
        <v>2476</v>
      </c>
      <c r="DR183" s="34" t="s">
        <v>2476</v>
      </c>
      <c r="DS183" s="34" t="s">
        <v>2476</v>
      </c>
      <c r="DT183" s="34" t="s">
        <v>2476</v>
      </c>
      <c r="DU183" s="34" t="s">
        <v>2476</v>
      </c>
      <c r="DV183" s="34" t="s">
        <v>2476</v>
      </c>
      <c r="DW183" s="34" t="s">
        <v>2476</v>
      </c>
      <c r="DX183" s="34" t="s">
        <v>2476</v>
      </c>
      <c r="DY183" s="34" t="s">
        <v>2476</v>
      </c>
      <c r="DZ183" s="34" t="s">
        <v>2476</v>
      </c>
      <c r="EA183" s="34" t="s">
        <v>2476</v>
      </c>
      <c r="EB183" s="34" t="s">
        <v>2476</v>
      </c>
      <c r="EC183" s="34" t="s">
        <v>2476</v>
      </c>
      <c r="ED183" s="34" t="s">
        <v>2476</v>
      </c>
      <c r="EE183" s="34" t="s">
        <v>2476</v>
      </c>
      <c r="EF183" s="34" t="s">
        <v>2476</v>
      </c>
      <c r="EG183" s="34" t="s">
        <v>2476</v>
      </c>
      <c r="EH183" s="34" t="s">
        <v>2476</v>
      </c>
      <c r="EI183" s="34" t="s">
        <v>2476</v>
      </c>
      <c r="EJ183" s="34" t="s">
        <v>2476</v>
      </c>
      <c r="EK183" s="34" t="s">
        <v>2476</v>
      </c>
      <c r="EL183" s="34" t="s">
        <v>2476</v>
      </c>
      <c r="EM183" s="34" t="s">
        <v>2476</v>
      </c>
      <c r="EN183" s="34" t="s">
        <v>2476</v>
      </c>
      <c r="EO183" s="34" t="s">
        <v>2476</v>
      </c>
      <c r="EP183" s="34" t="s">
        <v>2476</v>
      </c>
      <c r="EQ183" s="34" t="s">
        <v>2476</v>
      </c>
      <c r="ER183" s="37" t="s">
        <v>2476</v>
      </c>
      <c r="ES183" s="26" t="s">
        <v>2477</v>
      </c>
    </row>
    <row r="184" spans="3:149" s="2" customFormat="1" ht="21.75" customHeight="1" x14ac:dyDescent="0.25">
      <c r="C184" s="33" t="s">
        <v>2476</v>
      </c>
      <c r="D184" s="34" t="s">
        <v>2476</v>
      </c>
      <c r="E184" s="34" t="s">
        <v>2476</v>
      </c>
      <c r="F184" s="34" t="s">
        <v>2476</v>
      </c>
      <c r="G184" s="34" t="s">
        <v>2476</v>
      </c>
      <c r="H184" s="34" t="s">
        <v>2476</v>
      </c>
      <c r="I184" s="34" t="s">
        <v>2476</v>
      </c>
      <c r="J184" s="34" t="s">
        <v>2476</v>
      </c>
      <c r="K184" s="34" t="s">
        <v>2476</v>
      </c>
      <c r="L184" s="34" t="s">
        <v>2476</v>
      </c>
      <c r="M184" s="34" t="s">
        <v>2476</v>
      </c>
      <c r="N184" s="34" t="s">
        <v>2476</v>
      </c>
      <c r="O184" s="34" t="s">
        <v>2476</v>
      </c>
      <c r="P184" s="34" t="s">
        <v>2476</v>
      </c>
      <c r="Q184" s="34" t="s">
        <v>2476</v>
      </c>
      <c r="R184" s="34" t="s">
        <v>2476</v>
      </c>
      <c r="S184" s="34" t="s">
        <v>2476</v>
      </c>
      <c r="T184" s="34" t="s">
        <v>2476</v>
      </c>
      <c r="U184" s="34" t="s">
        <v>2476</v>
      </c>
      <c r="V184" s="34" t="s">
        <v>2476</v>
      </c>
      <c r="W184" s="34" t="s">
        <v>2476</v>
      </c>
      <c r="X184" s="34" t="s">
        <v>2476</v>
      </c>
      <c r="Y184" s="34" t="s">
        <v>2476</v>
      </c>
      <c r="Z184" s="34" t="s">
        <v>2476</v>
      </c>
      <c r="AA184" s="34" t="s">
        <v>2476</v>
      </c>
      <c r="AB184" s="34" t="s">
        <v>2476</v>
      </c>
      <c r="AC184" s="34" t="s">
        <v>2476</v>
      </c>
      <c r="AD184" s="34" t="s">
        <v>2476</v>
      </c>
      <c r="AE184" s="34" t="s">
        <v>2476</v>
      </c>
      <c r="AF184" s="34" t="s">
        <v>2476</v>
      </c>
      <c r="AG184" s="34" t="s">
        <v>2476</v>
      </c>
      <c r="AH184" s="34" t="s">
        <v>2476</v>
      </c>
      <c r="AI184" s="34" t="s">
        <v>2476</v>
      </c>
      <c r="AJ184" s="34" t="s">
        <v>2476</v>
      </c>
      <c r="AK184" s="34" t="s">
        <v>2476</v>
      </c>
      <c r="AL184" s="34" t="s">
        <v>2476</v>
      </c>
      <c r="AM184" s="34" t="s">
        <v>2476</v>
      </c>
      <c r="AN184" s="34" t="s">
        <v>2476</v>
      </c>
      <c r="AO184" s="34" t="s">
        <v>2476</v>
      </c>
      <c r="AP184" s="34" t="s">
        <v>2476</v>
      </c>
      <c r="AQ184" s="34" t="s">
        <v>2476</v>
      </c>
      <c r="AR184" s="34" t="s">
        <v>2476</v>
      </c>
      <c r="AS184" s="34" t="s">
        <v>2476</v>
      </c>
      <c r="AT184" s="34" t="s">
        <v>2476</v>
      </c>
      <c r="AU184" s="34" t="s">
        <v>2476</v>
      </c>
      <c r="AV184" s="34" t="s">
        <v>2476</v>
      </c>
      <c r="AW184" s="34" t="s">
        <v>2476</v>
      </c>
      <c r="AX184" s="34" t="s">
        <v>2476</v>
      </c>
      <c r="AY184" s="34" t="s">
        <v>2476</v>
      </c>
      <c r="AZ184" s="34" t="s">
        <v>2476</v>
      </c>
      <c r="BA184" s="34" t="s">
        <v>2476</v>
      </c>
      <c r="BB184" s="34" t="s">
        <v>2476</v>
      </c>
      <c r="BC184" s="34" t="s">
        <v>2476</v>
      </c>
      <c r="BD184" s="34" t="s">
        <v>2476</v>
      </c>
      <c r="BE184" s="34" t="s">
        <v>2476</v>
      </c>
      <c r="BF184" s="34" t="s">
        <v>2476</v>
      </c>
      <c r="BG184" s="34" t="s">
        <v>2476</v>
      </c>
      <c r="BH184" s="34" t="s">
        <v>2476</v>
      </c>
      <c r="BI184" s="34" t="s">
        <v>2476</v>
      </c>
      <c r="BJ184" s="34" t="s">
        <v>2476</v>
      </c>
      <c r="BK184" s="34" t="s">
        <v>2476</v>
      </c>
      <c r="BL184" s="34" t="s">
        <v>2476</v>
      </c>
      <c r="BM184" s="34" t="s">
        <v>2476</v>
      </c>
      <c r="BN184" s="34" t="s">
        <v>2476</v>
      </c>
      <c r="BO184" s="34" t="s">
        <v>2476</v>
      </c>
      <c r="BP184" s="34" t="s">
        <v>2476</v>
      </c>
      <c r="BQ184" s="34" t="s">
        <v>2476</v>
      </c>
      <c r="BR184" s="34" t="s">
        <v>2476</v>
      </c>
      <c r="BS184" s="34" t="s">
        <v>2476</v>
      </c>
      <c r="BT184" s="34" t="s">
        <v>2476</v>
      </c>
      <c r="BU184" s="34" t="s">
        <v>2476</v>
      </c>
      <c r="BV184" s="34" t="s">
        <v>2476</v>
      </c>
      <c r="BW184" s="34" t="s">
        <v>2476</v>
      </c>
      <c r="BX184" s="34" t="s">
        <v>2476</v>
      </c>
      <c r="BY184" s="34" t="s">
        <v>2476</v>
      </c>
      <c r="BZ184" s="34" t="s">
        <v>2476</v>
      </c>
      <c r="CA184" s="34" t="s">
        <v>2476</v>
      </c>
      <c r="CB184" s="34" t="s">
        <v>2476</v>
      </c>
      <c r="CC184" s="34" t="s">
        <v>2476</v>
      </c>
      <c r="CD184" s="34" t="s">
        <v>2476</v>
      </c>
      <c r="CE184" s="34" t="s">
        <v>2476</v>
      </c>
      <c r="CF184" s="34" t="s">
        <v>2476</v>
      </c>
      <c r="CG184" s="34" t="s">
        <v>2476</v>
      </c>
      <c r="CH184" s="34" t="s">
        <v>2476</v>
      </c>
      <c r="CI184" s="34" t="s">
        <v>2476</v>
      </c>
      <c r="CJ184" s="34" t="s">
        <v>2476</v>
      </c>
      <c r="CK184" s="34" t="s">
        <v>2476</v>
      </c>
      <c r="CL184" s="34" t="s">
        <v>2476</v>
      </c>
      <c r="CM184" s="34" t="s">
        <v>2476</v>
      </c>
      <c r="CN184" s="34" t="s">
        <v>2476</v>
      </c>
      <c r="CO184" s="34" t="s">
        <v>2476</v>
      </c>
      <c r="CP184" s="34" t="s">
        <v>2476</v>
      </c>
      <c r="CQ184" s="34" t="s">
        <v>2476</v>
      </c>
      <c r="CR184" s="34" t="s">
        <v>2476</v>
      </c>
      <c r="CS184" s="34" t="s">
        <v>2476</v>
      </c>
      <c r="CT184" s="34" t="s">
        <v>2476</v>
      </c>
      <c r="CU184" s="34" t="s">
        <v>2476</v>
      </c>
      <c r="CV184" s="34" t="s">
        <v>2476</v>
      </c>
      <c r="CW184" s="34" t="s">
        <v>2476</v>
      </c>
      <c r="CX184" s="34" t="s">
        <v>2476</v>
      </c>
      <c r="CY184" s="34" t="s">
        <v>2476</v>
      </c>
      <c r="CZ184" s="34" t="s">
        <v>2476</v>
      </c>
      <c r="DA184" s="34" t="s">
        <v>2476</v>
      </c>
      <c r="DB184" s="34" t="s">
        <v>2476</v>
      </c>
      <c r="DC184" s="34" t="s">
        <v>2476</v>
      </c>
      <c r="DD184" s="34" t="s">
        <v>2476</v>
      </c>
      <c r="DE184" s="34" t="s">
        <v>2476</v>
      </c>
      <c r="DF184" s="34" t="s">
        <v>2476</v>
      </c>
      <c r="DG184" s="34" t="s">
        <v>2476</v>
      </c>
      <c r="DH184" s="34" t="s">
        <v>2476</v>
      </c>
      <c r="DI184" s="34" t="s">
        <v>2476</v>
      </c>
      <c r="DJ184" s="34" t="s">
        <v>2476</v>
      </c>
      <c r="DK184" s="34" t="s">
        <v>2476</v>
      </c>
      <c r="DL184" s="34" t="s">
        <v>2476</v>
      </c>
      <c r="DM184" s="34" t="s">
        <v>2476</v>
      </c>
      <c r="DN184" s="34" t="s">
        <v>2476</v>
      </c>
      <c r="DO184" s="34" t="s">
        <v>2476</v>
      </c>
      <c r="DP184" s="34" t="s">
        <v>2476</v>
      </c>
      <c r="DQ184" s="34" t="s">
        <v>2476</v>
      </c>
      <c r="DR184" s="34" t="s">
        <v>2476</v>
      </c>
      <c r="DS184" s="34" t="s">
        <v>2476</v>
      </c>
      <c r="DT184" s="34" t="s">
        <v>2476</v>
      </c>
      <c r="DU184" s="34" t="s">
        <v>2476</v>
      </c>
      <c r="DV184" s="34" t="s">
        <v>2476</v>
      </c>
      <c r="DW184" s="34" t="s">
        <v>2476</v>
      </c>
      <c r="DX184" s="34" t="s">
        <v>2476</v>
      </c>
      <c r="DY184" s="34" t="s">
        <v>2476</v>
      </c>
      <c r="DZ184" s="34" t="s">
        <v>2476</v>
      </c>
      <c r="EA184" s="34" t="s">
        <v>2476</v>
      </c>
      <c r="EB184" s="34" t="s">
        <v>2476</v>
      </c>
      <c r="EC184" s="34" t="s">
        <v>2476</v>
      </c>
      <c r="ED184" s="34" t="s">
        <v>2476</v>
      </c>
      <c r="EE184" s="34" t="s">
        <v>2476</v>
      </c>
      <c r="EF184" s="34" t="s">
        <v>2476</v>
      </c>
      <c r="EG184" s="34" t="s">
        <v>2476</v>
      </c>
      <c r="EH184" s="34" t="s">
        <v>2476</v>
      </c>
      <c r="EI184" s="34" t="s">
        <v>2476</v>
      </c>
      <c r="EJ184" s="34" t="s">
        <v>2476</v>
      </c>
      <c r="EK184" s="34" t="s">
        <v>2476</v>
      </c>
      <c r="EL184" s="34" t="s">
        <v>2476</v>
      </c>
      <c r="EM184" s="34" t="s">
        <v>2476</v>
      </c>
      <c r="EN184" s="34" t="s">
        <v>2476</v>
      </c>
      <c r="EO184" s="34" t="s">
        <v>2476</v>
      </c>
      <c r="EP184" s="34" t="s">
        <v>2476</v>
      </c>
      <c r="EQ184" s="34" t="s">
        <v>2476</v>
      </c>
      <c r="ER184" s="37" t="s">
        <v>2476</v>
      </c>
      <c r="ES184" s="26" t="s">
        <v>2477</v>
      </c>
    </row>
    <row r="185" spans="3:149" s="2" customFormat="1" ht="21.75" customHeight="1" x14ac:dyDescent="0.25">
      <c r="C185" s="33" t="s">
        <v>2476</v>
      </c>
      <c r="D185" s="34" t="s">
        <v>2476</v>
      </c>
      <c r="E185" s="34" t="s">
        <v>2476</v>
      </c>
      <c r="F185" s="34" t="s">
        <v>2476</v>
      </c>
      <c r="G185" s="34" t="s">
        <v>2476</v>
      </c>
      <c r="H185" s="34" t="s">
        <v>2476</v>
      </c>
      <c r="I185" s="34" t="s">
        <v>2476</v>
      </c>
      <c r="J185" s="34" t="s">
        <v>2476</v>
      </c>
      <c r="K185" s="34" t="s">
        <v>2476</v>
      </c>
      <c r="L185" s="34" t="s">
        <v>2476</v>
      </c>
      <c r="M185" s="34" t="s">
        <v>2476</v>
      </c>
      <c r="N185" s="34" t="s">
        <v>2476</v>
      </c>
      <c r="O185" s="34" t="s">
        <v>2476</v>
      </c>
      <c r="P185" s="34" t="s">
        <v>2476</v>
      </c>
      <c r="Q185" s="34" t="s">
        <v>2476</v>
      </c>
      <c r="R185" s="34" t="s">
        <v>2476</v>
      </c>
      <c r="S185" s="34" t="s">
        <v>2476</v>
      </c>
      <c r="T185" s="34" t="s">
        <v>2476</v>
      </c>
      <c r="U185" s="34" t="s">
        <v>2476</v>
      </c>
      <c r="V185" s="34" t="s">
        <v>2476</v>
      </c>
      <c r="W185" s="34" t="s">
        <v>2476</v>
      </c>
      <c r="X185" s="34" t="s">
        <v>2476</v>
      </c>
      <c r="Y185" s="34" t="s">
        <v>2476</v>
      </c>
      <c r="Z185" s="34" t="s">
        <v>2476</v>
      </c>
      <c r="AA185" s="34" t="s">
        <v>2476</v>
      </c>
      <c r="AB185" s="34" t="s">
        <v>2476</v>
      </c>
      <c r="AC185" s="34" t="s">
        <v>2476</v>
      </c>
      <c r="AD185" s="34" t="s">
        <v>2476</v>
      </c>
      <c r="AE185" s="34" t="s">
        <v>2476</v>
      </c>
      <c r="AF185" s="34" t="s">
        <v>2476</v>
      </c>
      <c r="AG185" s="34" t="s">
        <v>2476</v>
      </c>
      <c r="AH185" s="34" t="s">
        <v>2476</v>
      </c>
      <c r="AI185" s="34" t="s">
        <v>2476</v>
      </c>
      <c r="AJ185" s="34" t="s">
        <v>2476</v>
      </c>
      <c r="AK185" s="34" t="s">
        <v>2476</v>
      </c>
      <c r="AL185" s="34" t="s">
        <v>2476</v>
      </c>
      <c r="AM185" s="34" t="s">
        <v>2476</v>
      </c>
      <c r="AN185" s="34" t="s">
        <v>2476</v>
      </c>
      <c r="AO185" s="34" t="s">
        <v>2476</v>
      </c>
      <c r="AP185" s="34" t="s">
        <v>2476</v>
      </c>
      <c r="AQ185" s="34" t="s">
        <v>2476</v>
      </c>
      <c r="AR185" s="34" t="s">
        <v>2476</v>
      </c>
      <c r="AS185" s="34" t="s">
        <v>2476</v>
      </c>
      <c r="AT185" s="34" t="s">
        <v>2476</v>
      </c>
      <c r="AU185" s="34" t="s">
        <v>2476</v>
      </c>
      <c r="AV185" s="34" t="s">
        <v>2476</v>
      </c>
      <c r="AW185" s="34" t="s">
        <v>2476</v>
      </c>
      <c r="AX185" s="34" t="s">
        <v>2476</v>
      </c>
      <c r="AY185" s="34" t="s">
        <v>2476</v>
      </c>
      <c r="AZ185" s="34" t="s">
        <v>2476</v>
      </c>
      <c r="BA185" s="34" t="s">
        <v>2476</v>
      </c>
      <c r="BB185" s="34" t="s">
        <v>2476</v>
      </c>
      <c r="BC185" s="34" t="s">
        <v>2476</v>
      </c>
      <c r="BD185" s="34" t="s">
        <v>2476</v>
      </c>
      <c r="BE185" s="34" t="s">
        <v>2476</v>
      </c>
      <c r="BF185" s="34" t="s">
        <v>2476</v>
      </c>
      <c r="BG185" s="34" t="s">
        <v>2476</v>
      </c>
      <c r="BH185" s="34" t="s">
        <v>2476</v>
      </c>
      <c r="BI185" s="34" t="s">
        <v>2476</v>
      </c>
      <c r="BJ185" s="34" t="s">
        <v>2476</v>
      </c>
      <c r="BK185" s="34" t="s">
        <v>2476</v>
      </c>
      <c r="BL185" s="34" t="s">
        <v>2476</v>
      </c>
      <c r="BM185" s="34" t="s">
        <v>2476</v>
      </c>
      <c r="BN185" s="34" t="s">
        <v>2476</v>
      </c>
      <c r="BO185" s="34" t="s">
        <v>2476</v>
      </c>
      <c r="BP185" s="34" t="s">
        <v>2476</v>
      </c>
      <c r="BQ185" s="34" t="s">
        <v>2476</v>
      </c>
      <c r="BR185" s="34" t="s">
        <v>2476</v>
      </c>
      <c r="BS185" s="34" t="s">
        <v>2476</v>
      </c>
      <c r="BT185" s="34" t="s">
        <v>2476</v>
      </c>
      <c r="BU185" s="34" t="s">
        <v>2476</v>
      </c>
      <c r="BV185" s="34" t="s">
        <v>2476</v>
      </c>
      <c r="BW185" s="34" t="s">
        <v>2476</v>
      </c>
      <c r="BX185" s="34" t="s">
        <v>2476</v>
      </c>
      <c r="BY185" s="34" t="s">
        <v>2476</v>
      </c>
      <c r="BZ185" s="34" t="s">
        <v>2476</v>
      </c>
      <c r="CA185" s="34" t="s">
        <v>2476</v>
      </c>
      <c r="CB185" s="34" t="s">
        <v>2476</v>
      </c>
      <c r="CC185" s="34" t="s">
        <v>2476</v>
      </c>
      <c r="CD185" s="34" t="s">
        <v>2476</v>
      </c>
      <c r="CE185" s="34" t="s">
        <v>2476</v>
      </c>
      <c r="CF185" s="34" t="s">
        <v>2476</v>
      </c>
      <c r="CG185" s="34" t="s">
        <v>2476</v>
      </c>
      <c r="CH185" s="34" t="s">
        <v>2476</v>
      </c>
      <c r="CI185" s="34" t="s">
        <v>2476</v>
      </c>
      <c r="CJ185" s="34" t="s">
        <v>2476</v>
      </c>
      <c r="CK185" s="34" t="s">
        <v>2476</v>
      </c>
      <c r="CL185" s="34" t="s">
        <v>2476</v>
      </c>
      <c r="CM185" s="34" t="s">
        <v>2476</v>
      </c>
      <c r="CN185" s="34" t="s">
        <v>2476</v>
      </c>
      <c r="CO185" s="34" t="s">
        <v>2476</v>
      </c>
      <c r="CP185" s="34" t="s">
        <v>2476</v>
      </c>
      <c r="CQ185" s="34" t="s">
        <v>2476</v>
      </c>
      <c r="CR185" s="34" t="s">
        <v>2476</v>
      </c>
      <c r="CS185" s="34" t="s">
        <v>2476</v>
      </c>
      <c r="CT185" s="34" t="s">
        <v>2476</v>
      </c>
      <c r="CU185" s="34" t="s">
        <v>2476</v>
      </c>
      <c r="CV185" s="34" t="s">
        <v>2476</v>
      </c>
      <c r="CW185" s="34" t="s">
        <v>2476</v>
      </c>
      <c r="CX185" s="34" t="s">
        <v>2476</v>
      </c>
      <c r="CY185" s="34" t="s">
        <v>2476</v>
      </c>
      <c r="CZ185" s="34" t="s">
        <v>2476</v>
      </c>
      <c r="DA185" s="34" t="s">
        <v>2476</v>
      </c>
      <c r="DB185" s="34" t="s">
        <v>2476</v>
      </c>
      <c r="DC185" s="34" t="s">
        <v>2476</v>
      </c>
      <c r="DD185" s="34" t="s">
        <v>2476</v>
      </c>
      <c r="DE185" s="34" t="s">
        <v>2476</v>
      </c>
      <c r="DF185" s="34" t="s">
        <v>2476</v>
      </c>
      <c r="DG185" s="34" t="s">
        <v>2476</v>
      </c>
      <c r="DH185" s="34" t="s">
        <v>2476</v>
      </c>
      <c r="DI185" s="34" t="s">
        <v>2476</v>
      </c>
      <c r="DJ185" s="34" t="s">
        <v>2476</v>
      </c>
      <c r="DK185" s="34" t="s">
        <v>2476</v>
      </c>
      <c r="DL185" s="34" t="s">
        <v>2476</v>
      </c>
      <c r="DM185" s="34" t="s">
        <v>2476</v>
      </c>
      <c r="DN185" s="34" t="s">
        <v>2476</v>
      </c>
      <c r="DO185" s="34" t="s">
        <v>2476</v>
      </c>
      <c r="DP185" s="34" t="s">
        <v>2476</v>
      </c>
      <c r="DQ185" s="34" t="s">
        <v>2476</v>
      </c>
      <c r="DR185" s="34" t="s">
        <v>2476</v>
      </c>
      <c r="DS185" s="34" t="s">
        <v>2476</v>
      </c>
      <c r="DT185" s="34" t="s">
        <v>2476</v>
      </c>
      <c r="DU185" s="34" t="s">
        <v>2476</v>
      </c>
      <c r="DV185" s="34" t="s">
        <v>2476</v>
      </c>
      <c r="DW185" s="34" t="s">
        <v>2476</v>
      </c>
      <c r="DX185" s="34" t="s">
        <v>2476</v>
      </c>
      <c r="DY185" s="34" t="s">
        <v>2476</v>
      </c>
      <c r="DZ185" s="34" t="s">
        <v>2476</v>
      </c>
      <c r="EA185" s="34" t="s">
        <v>2476</v>
      </c>
      <c r="EB185" s="34" t="s">
        <v>2476</v>
      </c>
      <c r="EC185" s="34" t="s">
        <v>2476</v>
      </c>
      <c r="ED185" s="34" t="s">
        <v>2476</v>
      </c>
      <c r="EE185" s="34" t="s">
        <v>2476</v>
      </c>
      <c r="EF185" s="34" t="s">
        <v>2476</v>
      </c>
      <c r="EG185" s="34" t="s">
        <v>2476</v>
      </c>
      <c r="EH185" s="34" t="s">
        <v>2476</v>
      </c>
      <c r="EI185" s="34" t="s">
        <v>2476</v>
      </c>
      <c r="EJ185" s="34" t="s">
        <v>2476</v>
      </c>
      <c r="EK185" s="34" t="s">
        <v>2476</v>
      </c>
      <c r="EL185" s="34" t="s">
        <v>2476</v>
      </c>
      <c r="EM185" s="34" t="s">
        <v>2476</v>
      </c>
      <c r="EN185" s="34" t="s">
        <v>2476</v>
      </c>
      <c r="EO185" s="34" t="s">
        <v>2476</v>
      </c>
      <c r="EP185" s="34" t="s">
        <v>2476</v>
      </c>
      <c r="EQ185" s="34" t="s">
        <v>2476</v>
      </c>
      <c r="ER185" s="37" t="s">
        <v>2476</v>
      </c>
      <c r="ES185" s="26" t="s">
        <v>2477</v>
      </c>
    </row>
    <row r="186" spans="3:149" s="2" customFormat="1" ht="21.75" customHeight="1" x14ac:dyDescent="0.25">
      <c r="C186" s="33" t="s">
        <v>2476</v>
      </c>
      <c r="D186" s="34" t="s">
        <v>2476</v>
      </c>
      <c r="E186" s="34" t="s">
        <v>2476</v>
      </c>
      <c r="F186" s="34" t="s">
        <v>2476</v>
      </c>
      <c r="G186" s="34" t="s">
        <v>2476</v>
      </c>
      <c r="H186" s="34" t="s">
        <v>2476</v>
      </c>
      <c r="I186" s="34" t="s">
        <v>2476</v>
      </c>
      <c r="J186" s="34" t="s">
        <v>2476</v>
      </c>
      <c r="K186" s="34" t="s">
        <v>2476</v>
      </c>
      <c r="L186" s="34" t="s">
        <v>2476</v>
      </c>
      <c r="M186" s="34" t="s">
        <v>2476</v>
      </c>
      <c r="N186" s="34" t="s">
        <v>2476</v>
      </c>
      <c r="O186" s="34" t="s">
        <v>2476</v>
      </c>
      <c r="P186" s="34" t="s">
        <v>2476</v>
      </c>
      <c r="Q186" s="34" t="s">
        <v>2476</v>
      </c>
      <c r="R186" s="34" t="s">
        <v>2476</v>
      </c>
      <c r="S186" s="34" t="s">
        <v>2476</v>
      </c>
      <c r="T186" s="34" t="s">
        <v>2476</v>
      </c>
      <c r="U186" s="34" t="s">
        <v>2476</v>
      </c>
      <c r="V186" s="34" t="s">
        <v>2476</v>
      </c>
      <c r="W186" s="34" t="s">
        <v>2476</v>
      </c>
      <c r="X186" s="34" t="s">
        <v>2476</v>
      </c>
      <c r="Y186" s="34" t="s">
        <v>2476</v>
      </c>
      <c r="Z186" s="34" t="s">
        <v>2476</v>
      </c>
      <c r="AA186" s="34" t="s">
        <v>2476</v>
      </c>
      <c r="AB186" s="34" t="s">
        <v>2476</v>
      </c>
      <c r="AC186" s="34" t="s">
        <v>2476</v>
      </c>
      <c r="AD186" s="34" t="s">
        <v>2476</v>
      </c>
      <c r="AE186" s="34" t="s">
        <v>2476</v>
      </c>
      <c r="AF186" s="34" t="s">
        <v>2476</v>
      </c>
      <c r="AG186" s="34" t="s">
        <v>2476</v>
      </c>
      <c r="AH186" s="34" t="s">
        <v>2476</v>
      </c>
      <c r="AI186" s="34" t="s">
        <v>2476</v>
      </c>
      <c r="AJ186" s="34" t="s">
        <v>2476</v>
      </c>
      <c r="AK186" s="34" t="s">
        <v>2476</v>
      </c>
      <c r="AL186" s="34" t="s">
        <v>2476</v>
      </c>
      <c r="AM186" s="34" t="s">
        <v>2476</v>
      </c>
      <c r="AN186" s="34" t="s">
        <v>2476</v>
      </c>
      <c r="AO186" s="34" t="s">
        <v>2476</v>
      </c>
      <c r="AP186" s="34" t="s">
        <v>2476</v>
      </c>
      <c r="AQ186" s="34" t="s">
        <v>2476</v>
      </c>
      <c r="AR186" s="34" t="s">
        <v>2476</v>
      </c>
      <c r="AS186" s="34" t="s">
        <v>2476</v>
      </c>
      <c r="AT186" s="34" t="s">
        <v>2476</v>
      </c>
      <c r="AU186" s="34" t="s">
        <v>2476</v>
      </c>
      <c r="AV186" s="34" t="s">
        <v>2476</v>
      </c>
      <c r="AW186" s="34" t="s">
        <v>2476</v>
      </c>
      <c r="AX186" s="34" t="s">
        <v>2476</v>
      </c>
      <c r="AY186" s="34" t="s">
        <v>2476</v>
      </c>
      <c r="AZ186" s="34" t="s">
        <v>2476</v>
      </c>
      <c r="BA186" s="34" t="s">
        <v>2476</v>
      </c>
      <c r="BB186" s="34" t="s">
        <v>2476</v>
      </c>
      <c r="BC186" s="34" t="s">
        <v>2476</v>
      </c>
      <c r="BD186" s="34" t="s">
        <v>2476</v>
      </c>
      <c r="BE186" s="34" t="s">
        <v>2476</v>
      </c>
      <c r="BF186" s="34" t="s">
        <v>2476</v>
      </c>
      <c r="BG186" s="34" t="s">
        <v>2476</v>
      </c>
      <c r="BH186" s="34" t="s">
        <v>2476</v>
      </c>
      <c r="BI186" s="34" t="s">
        <v>2476</v>
      </c>
      <c r="BJ186" s="34" t="s">
        <v>2476</v>
      </c>
      <c r="BK186" s="34" t="s">
        <v>2476</v>
      </c>
      <c r="BL186" s="34" t="s">
        <v>2476</v>
      </c>
      <c r="BM186" s="34" t="s">
        <v>2476</v>
      </c>
      <c r="BN186" s="34" t="s">
        <v>2476</v>
      </c>
      <c r="BO186" s="34" t="s">
        <v>2476</v>
      </c>
      <c r="BP186" s="34" t="s">
        <v>2476</v>
      </c>
      <c r="BQ186" s="34" t="s">
        <v>2476</v>
      </c>
      <c r="BR186" s="34" t="s">
        <v>2476</v>
      </c>
      <c r="BS186" s="34" t="s">
        <v>2476</v>
      </c>
      <c r="BT186" s="34" t="s">
        <v>2476</v>
      </c>
      <c r="BU186" s="34" t="s">
        <v>2476</v>
      </c>
      <c r="BV186" s="34" t="s">
        <v>2476</v>
      </c>
      <c r="BW186" s="34" t="s">
        <v>2476</v>
      </c>
      <c r="BX186" s="34" t="s">
        <v>2476</v>
      </c>
      <c r="BY186" s="34" t="s">
        <v>2476</v>
      </c>
      <c r="BZ186" s="34" t="s">
        <v>2476</v>
      </c>
      <c r="CA186" s="34" t="s">
        <v>2476</v>
      </c>
      <c r="CB186" s="34" t="s">
        <v>2476</v>
      </c>
      <c r="CC186" s="34" t="s">
        <v>2476</v>
      </c>
      <c r="CD186" s="34" t="s">
        <v>2476</v>
      </c>
      <c r="CE186" s="34" t="s">
        <v>2476</v>
      </c>
      <c r="CF186" s="34" t="s">
        <v>2476</v>
      </c>
      <c r="CG186" s="34" t="s">
        <v>2476</v>
      </c>
      <c r="CH186" s="34" t="s">
        <v>2476</v>
      </c>
      <c r="CI186" s="34" t="s">
        <v>2476</v>
      </c>
      <c r="CJ186" s="34" t="s">
        <v>2476</v>
      </c>
      <c r="CK186" s="34" t="s">
        <v>2476</v>
      </c>
      <c r="CL186" s="34" t="s">
        <v>2476</v>
      </c>
      <c r="CM186" s="34" t="s">
        <v>2476</v>
      </c>
      <c r="CN186" s="34" t="s">
        <v>2476</v>
      </c>
      <c r="CO186" s="34" t="s">
        <v>2476</v>
      </c>
      <c r="CP186" s="34" t="s">
        <v>2476</v>
      </c>
      <c r="CQ186" s="34" t="s">
        <v>2476</v>
      </c>
      <c r="CR186" s="34" t="s">
        <v>2476</v>
      </c>
      <c r="CS186" s="34" t="s">
        <v>2476</v>
      </c>
      <c r="CT186" s="34" t="s">
        <v>2476</v>
      </c>
      <c r="CU186" s="34" t="s">
        <v>2476</v>
      </c>
      <c r="CV186" s="34" t="s">
        <v>2476</v>
      </c>
      <c r="CW186" s="34" t="s">
        <v>2476</v>
      </c>
      <c r="CX186" s="34" t="s">
        <v>2476</v>
      </c>
      <c r="CY186" s="34" t="s">
        <v>2476</v>
      </c>
      <c r="CZ186" s="34" t="s">
        <v>2476</v>
      </c>
      <c r="DA186" s="34" t="s">
        <v>2476</v>
      </c>
      <c r="DB186" s="34" t="s">
        <v>2476</v>
      </c>
      <c r="DC186" s="34" t="s">
        <v>2476</v>
      </c>
      <c r="DD186" s="34" t="s">
        <v>2476</v>
      </c>
      <c r="DE186" s="34" t="s">
        <v>2476</v>
      </c>
      <c r="DF186" s="34" t="s">
        <v>2476</v>
      </c>
      <c r="DG186" s="34" t="s">
        <v>2476</v>
      </c>
      <c r="DH186" s="34" t="s">
        <v>2476</v>
      </c>
      <c r="DI186" s="34" t="s">
        <v>2476</v>
      </c>
      <c r="DJ186" s="34" t="s">
        <v>2476</v>
      </c>
      <c r="DK186" s="34" t="s">
        <v>2476</v>
      </c>
      <c r="DL186" s="34" t="s">
        <v>2476</v>
      </c>
      <c r="DM186" s="34" t="s">
        <v>2476</v>
      </c>
      <c r="DN186" s="34" t="s">
        <v>2476</v>
      </c>
      <c r="DO186" s="34" t="s">
        <v>2476</v>
      </c>
      <c r="DP186" s="34" t="s">
        <v>2476</v>
      </c>
      <c r="DQ186" s="34" t="s">
        <v>2476</v>
      </c>
      <c r="DR186" s="34" t="s">
        <v>2476</v>
      </c>
      <c r="DS186" s="34" t="s">
        <v>2476</v>
      </c>
      <c r="DT186" s="34" t="s">
        <v>2476</v>
      </c>
      <c r="DU186" s="34" t="s">
        <v>2476</v>
      </c>
      <c r="DV186" s="34" t="s">
        <v>2476</v>
      </c>
      <c r="DW186" s="34" t="s">
        <v>2476</v>
      </c>
      <c r="DX186" s="34" t="s">
        <v>2476</v>
      </c>
      <c r="DY186" s="34" t="s">
        <v>2476</v>
      </c>
      <c r="DZ186" s="34" t="s">
        <v>2476</v>
      </c>
      <c r="EA186" s="34" t="s">
        <v>2476</v>
      </c>
      <c r="EB186" s="34" t="s">
        <v>2476</v>
      </c>
      <c r="EC186" s="34" t="s">
        <v>2476</v>
      </c>
      <c r="ED186" s="34" t="s">
        <v>2476</v>
      </c>
      <c r="EE186" s="34" t="s">
        <v>2476</v>
      </c>
      <c r="EF186" s="34" t="s">
        <v>2476</v>
      </c>
      <c r="EG186" s="34" t="s">
        <v>2476</v>
      </c>
      <c r="EH186" s="34" t="s">
        <v>2476</v>
      </c>
      <c r="EI186" s="34" t="s">
        <v>2476</v>
      </c>
      <c r="EJ186" s="34" t="s">
        <v>2476</v>
      </c>
      <c r="EK186" s="34" t="s">
        <v>2476</v>
      </c>
      <c r="EL186" s="34" t="s">
        <v>2476</v>
      </c>
      <c r="EM186" s="34" t="s">
        <v>2476</v>
      </c>
      <c r="EN186" s="34" t="s">
        <v>2476</v>
      </c>
      <c r="EO186" s="34" t="s">
        <v>2476</v>
      </c>
      <c r="EP186" s="34" t="s">
        <v>2476</v>
      </c>
      <c r="EQ186" s="34" t="s">
        <v>2476</v>
      </c>
      <c r="ER186" s="37" t="s">
        <v>2476</v>
      </c>
      <c r="ES186" s="26" t="s">
        <v>2477</v>
      </c>
    </row>
    <row r="187" spans="3:149" s="2" customFormat="1" ht="21.75" customHeight="1" x14ac:dyDescent="0.25">
      <c r="C187" s="33" t="s">
        <v>2476</v>
      </c>
      <c r="D187" s="34" t="s">
        <v>2476</v>
      </c>
      <c r="E187" s="34" t="s">
        <v>2476</v>
      </c>
      <c r="F187" s="34" t="s">
        <v>2476</v>
      </c>
      <c r="G187" s="34" t="s">
        <v>2476</v>
      </c>
      <c r="H187" s="34" t="s">
        <v>2476</v>
      </c>
      <c r="I187" s="34" t="s">
        <v>2476</v>
      </c>
      <c r="J187" s="34" t="s">
        <v>2476</v>
      </c>
      <c r="K187" s="34" t="s">
        <v>2476</v>
      </c>
      <c r="L187" s="34" t="s">
        <v>2476</v>
      </c>
      <c r="M187" s="34" t="s">
        <v>2476</v>
      </c>
      <c r="N187" s="34" t="s">
        <v>2476</v>
      </c>
      <c r="O187" s="34" t="s">
        <v>2476</v>
      </c>
      <c r="P187" s="34" t="s">
        <v>2476</v>
      </c>
      <c r="Q187" s="34" t="s">
        <v>2476</v>
      </c>
      <c r="R187" s="34" t="s">
        <v>2476</v>
      </c>
      <c r="S187" s="34" t="s">
        <v>2476</v>
      </c>
      <c r="T187" s="34" t="s">
        <v>2476</v>
      </c>
      <c r="U187" s="34" t="s">
        <v>2476</v>
      </c>
      <c r="V187" s="34" t="s">
        <v>2476</v>
      </c>
      <c r="W187" s="34" t="s">
        <v>2476</v>
      </c>
      <c r="X187" s="34" t="s">
        <v>2476</v>
      </c>
      <c r="Y187" s="34" t="s">
        <v>2476</v>
      </c>
      <c r="Z187" s="34" t="s">
        <v>2476</v>
      </c>
      <c r="AA187" s="34" t="s">
        <v>2476</v>
      </c>
      <c r="AB187" s="34" t="s">
        <v>2476</v>
      </c>
      <c r="AC187" s="34" t="s">
        <v>2476</v>
      </c>
      <c r="AD187" s="34" t="s">
        <v>2476</v>
      </c>
      <c r="AE187" s="34" t="s">
        <v>2476</v>
      </c>
      <c r="AF187" s="34" t="s">
        <v>2476</v>
      </c>
      <c r="AG187" s="34" t="s">
        <v>2476</v>
      </c>
      <c r="AH187" s="34" t="s">
        <v>2476</v>
      </c>
      <c r="AI187" s="34" t="s">
        <v>2476</v>
      </c>
      <c r="AJ187" s="34" t="s">
        <v>2476</v>
      </c>
      <c r="AK187" s="34" t="s">
        <v>2476</v>
      </c>
      <c r="AL187" s="34" t="s">
        <v>2476</v>
      </c>
      <c r="AM187" s="34" t="s">
        <v>2476</v>
      </c>
      <c r="AN187" s="34" t="s">
        <v>2476</v>
      </c>
      <c r="AO187" s="34" t="s">
        <v>2476</v>
      </c>
      <c r="AP187" s="34" t="s">
        <v>2476</v>
      </c>
      <c r="AQ187" s="34" t="s">
        <v>2476</v>
      </c>
      <c r="AR187" s="34" t="s">
        <v>2476</v>
      </c>
      <c r="AS187" s="34" t="s">
        <v>2476</v>
      </c>
      <c r="AT187" s="34" t="s">
        <v>2476</v>
      </c>
      <c r="AU187" s="34" t="s">
        <v>2476</v>
      </c>
      <c r="AV187" s="34" t="s">
        <v>2476</v>
      </c>
      <c r="AW187" s="34" t="s">
        <v>2476</v>
      </c>
      <c r="AX187" s="34" t="s">
        <v>2476</v>
      </c>
      <c r="AY187" s="34" t="s">
        <v>2476</v>
      </c>
      <c r="AZ187" s="34" t="s">
        <v>2476</v>
      </c>
      <c r="BA187" s="34" t="s">
        <v>2476</v>
      </c>
      <c r="BB187" s="34" t="s">
        <v>2476</v>
      </c>
      <c r="BC187" s="34" t="s">
        <v>2476</v>
      </c>
      <c r="BD187" s="34" t="s">
        <v>2476</v>
      </c>
      <c r="BE187" s="34" t="s">
        <v>2476</v>
      </c>
      <c r="BF187" s="34" t="s">
        <v>2476</v>
      </c>
      <c r="BG187" s="34" t="s">
        <v>2476</v>
      </c>
      <c r="BH187" s="34" t="s">
        <v>2476</v>
      </c>
      <c r="BI187" s="34" t="s">
        <v>2476</v>
      </c>
      <c r="BJ187" s="34" t="s">
        <v>2476</v>
      </c>
      <c r="BK187" s="34" t="s">
        <v>2476</v>
      </c>
      <c r="BL187" s="34" t="s">
        <v>2476</v>
      </c>
      <c r="BM187" s="34" t="s">
        <v>2476</v>
      </c>
      <c r="BN187" s="34" t="s">
        <v>2476</v>
      </c>
      <c r="BO187" s="34" t="s">
        <v>2476</v>
      </c>
      <c r="BP187" s="34" t="s">
        <v>2476</v>
      </c>
      <c r="BQ187" s="34" t="s">
        <v>2476</v>
      </c>
      <c r="BR187" s="34" t="s">
        <v>2476</v>
      </c>
      <c r="BS187" s="34" t="s">
        <v>2476</v>
      </c>
      <c r="BT187" s="34" t="s">
        <v>2476</v>
      </c>
      <c r="BU187" s="34" t="s">
        <v>2476</v>
      </c>
      <c r="BV187" s="34" t="s">
        <v>2476</v>
      </c>
      <c r="BW187" s="34" t="s">
        <v>2476</v>
      </c>
      <c r="BX187" s="34" t="s">
        <v>2476</v>
      </c>
      <c r="BY187" s="34" t="s">
        <v>2476</v>
      </c>
      <c r="BZ187" s="34" t="s">
        <v>2476</v>
      </c>
      <c r="CA187" s="34" t="s">
        <v>2476</v>
      </c>
      <c r="CB187" s="34" t="s">
        <v>2476</v>
      </c>
      <c r="CC187" s="34" t="s">
        <v>2476</v>
      </c>
      <c r="CD187" s="34" t="s">
        <v>2476</v>
      </c>
      <c r="CE187" s="34" t="s">
        <v>2476</v>
      </c>
      <c r="CF187" s="34" t="s">
        <v>2476</v>
      </c>
      <c r="CG187" s="34" t="s">
        <v>2476</v>
      </c>
      <c r="CH187" s="34" t="s">
        <v>2476</v>
      </c>
      <c r="CI187" s="34" t="s">
        <v>2476</v>
      </c>
      <c r="CJ187" s="34" t="s">
        <v>2476</v>
      </c>
      <c r="CK187" s="34" t="s">
        <v>2476</v>
      </c>
      <c r="CL187" s="34" t="s">
        <v>2476</v>
      </c>
      <c r="CM187" s="34" t="s">
        <v>2476</v>
      </c>
      <c r="CN187" s="34" t="s">
        <v>2476</v>
      </c>
      <c r="CO187" s="34" t="s">
        <v>2476</v>
      </c>
      <c r="CP187" s="34" t="s">
        <v>2476</v>
      </c>
      <c r="CQ187" s="34" t="s">
        <v>2476</v>
      </c>
      <c r="CR187" s="34" t="s">
        <v>2476</v>
      </c>
      <c r="CS187" s="34" t="s">
        <v>2476</v>
      </c>
      <c r="CT187" s="34" t="s">
        <v>2476</v>
      </c>
      <c r="CU187" s="34" t="s">
        <v>2476</v>
      </c>
      <c r="CV187" s="34" t="s">
        <v>2476</v>
      </c>
      <c r="CW187" s="34" t="s">
        <v>2476</v>
      </c>
      <c r="CX187" s="34" t="s">
        <v>2476</v>
      </c>
      <c r="CY187" s="34" t="s">
        <v>2476</v>
      </c>
      <c r="CZ187" s="34" t="s">
        <v>2476</v>
      </c>
      <c r="DA187" s="34" t="s">
        <v>2476</v>
      </c>
      <c r="DB187" s="34" t="s">
        <v>2476</v>
      </c>
      <c r="DC187" s="34" t="s">
        <v>2476</v>
      </c>
      <c r="DD187" s="34" t="s">
        <v>2476</v>
      </c>
      <c r="DE187" s="34" t="s">
        <v>2476</v>
      </c>
      <c r="DF187" s="34" t="s">
        <v>2476</v>
      </c>
      <c r="DG187" s="34" t="s">
        <v>2476</v>
      </c>
      <c r="DH187" s="34" t="s">
        <v>2476</v>
      </c>
      <c r="DI187" s="34" t="s">
        <v>2476</v>
      </c>
      <c r="DJ187" s="34" t="s">
        <v>2476</v>
      </c>
      <c r="DK187" s="34" t="s">
        <v>2476</v>
      </c>
      <c r="DL187" s="34" t="s">
        <v>2476</v>
      </c>
      <c r="DM187" s="34" t="s">
        <v>2476</v>
      </c>
      <c r="DN187" s="34" t="s">
        <v>2476</v>
      </c>
      <c r="DO187" s="34" t="s">
        <v>2476</v>
      </c>
      <c r="DP187" s="34" t="s">
        <v>2476</v>
      </c>
      <c r="DQ187" s="34" t="s">
        <v>2476</v>
      </c>
      <c r="DR187" s="34" t="s">
        <v>2476</v>
      </c>
      <c r="DS187" s="34" t="s">
        <v>2476</v>
      </c>
      <c r="DT187" s="34" t="s">
        <v>2476</v>
      </c>
      <c r="DU187" s="34" t="s">
        <v>2476</v>
      </c>
      <c r="DV187" s="34" t="s">
        <v>2476</v>
      </c>
      <c r="DW187" s="34" t="s">
        <v>2476</v>
      </c>
      <c r="DX187" s="34" t="s">
        <v>2476</v>
      </c>
      <c r="DY187" s="34" t="s">
        <v>2476</v>
      </c>
      <c r="DZ187" s="34" t="s">
        <v>2476</v>
      </c>
      <c r="EA187" s="34" t="s">
        <v>2476</v>
      </c>
      <c r="EB187" s="34" t="s">
        <v>2476</v>
      </c>
      <c r="EC187" s="34" t="s">
        <v>2476</v>
      </c>
      <c r="ED187" s="34" t="s">
        <v>2476</v>
      </c>
      <c r="EE187" s="34" t="s">
        <v>2476</v>
      </c>
      <c r="EF187" s="34" t="s">
        <v>2476</v>
      </c>
      <c r="EG187" s="34" t="s">
        <v>2476</v>
      </c>
      <c r="EH187" s="34" t="s">
        <v>2476</v>
      </c>
      <c r="EI187" s="34" t="s">
        <v>2476</v>
      </c>
      <c r="EJ187" s="34" t="s">
        <v>2476</v>
      </c>
      <c r="EK187" s="34" t="s">
        <v>2476</v>
      </c>
      <c r="EL187" s="34" t="s">
        <v>2476</v>
      </c>
      <c r="EM187" s="34" t="s">
        <v>2476</v>
      </c>
      <c r="EN187" s="34" t="s">
        <v>2476</v>
      </c>
      <c r="EO187" s="34" t="s">
        <v>2476</v>
      </c>
      <c r="EP187" s="34" t="s">
        <v>2476</v>
      </c>
      <c r="EQ187" s="34" t="s">
        <v>2476</v>
      </c>
      <c r="ER187" s="37" t="s">
        <v>2476</v>
      </c>
      <c r="ES187" s="26" t="s">
        <v>2477</v>
      </c>
    </row>
    <row r="188" spans="3:149" s="2" customFormat="1" ht="21.75" customHeight="1" x14ac:dyDescent="0.25">
      <c r="C188" s="33" t="s">
        <v>2476</v>
      </c>
      <c r="D188" s="34" t="s">
        <v>2476</v>
      </c>
      <c r="E188" s="34" t="s">
        <v>2476</v>
      </c>
      <c r="F188" s="34" t="s">
        <v>2476</v>
      </c>
      <c r="G188" s="34" t="s">
        <v>2476</v>
      </c>
      <c r="H188" s="34" t="s">
        <v>2476</v>
      </c>
      <c r="I188" s="34" t="s">
        <v>2476</v>
      </c>
      <c r="J188" s="34" t="s">
        <v>2476</v>
      </c>
      <c r="K188" s="34" t="s">
        <v>2476</v>
      </c>
      <c r="L188" s="34" t="s">
        <v>2476</v>
      </c>
      <c r="M188" s="34" t="s">
        <v>2476</v>
      </c>
      <c r="N188" s="34" t="s">
        <v>2476</v>
      </c>
      <c r="O188" s="34" t="s">
        <v>2476</v>
      </c>
      <c r="P188" s="34" t="s">
        <v>2476</v>
      </c>
      <c r="Q188" s="34" t="s">
        <v>2476</v>
      </c>
      <c r="R188" s="34" t="s">
        <v>2476</v>
      </c>
      <c r="S188" s="34" t="s">
        <v>2476</v>
      </c>
      <c r="T188" s="34" t="s">
        <v>2476</v>
      </c>
      <c r="U188" s="34" t="s">
        <v>2476</v>
      </c>
      <c r="V188" s="34" t="s">
        <v>2476</v>
      </c>
      <c r="W188" s="34" t="s">
        <v>2476</v>
      </c>
      <c r="X188" s="34" t="s">
        <v>2476</v>
      </c>
      <c r="Y188" s="34" t="s">
        <v>2476</v>
      </c>
      <c r="Z188" s="34" t="s">
        <v>2476</v>
      </c>
      <c r="AA188" s="34" t="s">
        <v>2476</v>
      </c>
      <c r="AB188" s="34" t="s">
        <v>2476</v>
      </c>
      <c r="AC188" s="34" t="s">
        <v>2476</v>
      </c>
      <c r="AD188" s="34" t="s">
        <v>2476</v>
      </c>
      <c r="AE188" s="34" t="s">
        <v>2476</v>
      </c>
      <c r="AF188" s="34" t="s">
        <v>2476</v>
      </c>
      <c r="AG188" s="34" t="s">
        <v>2476</v>
      </c>
      <c r="AH188" s="34" t="s">
        <v>2476</v>
      </c>
      <c r="AI188" s="34" t="s">
        <v>2476</v>
      </c>
      <c r="AJ188" s="34" t="s">
        <v>2476</v>
      </c>
      <c r="AK188" s="34" t="s">
        <v>2476</v>
      </c>
      <c r="AL188" s="34" t="s">
        <v>2476</v>
      </c>
      <c r="AM188" s="34" t="s">
        <v>2476</v>
      </c>
      <c r="AN188" s="34" t="s">
        <v>2476</v>
      </c>
      <c r="AO188" s="34" t="s">
        <v>2476</v>
      </c>
      <c r="AP188" s="34" t="s">
        <v>2476</v>
      </c>
      <c r="AQ188" s="34" t="s">
        <v>2476</v>
      </c>
      <c r="AR188" s="34" t="s">
        <v>2476</v>
      </c>
      <c r="AS188" s="34" t="s">
        <v>2476</v>
      </c>
      <c r="AT188" s="34" t="s">
        <v>2476</v>
      </c>
      <c r="AU188" s="34" t="s">
        <v>2476</v>
      </c>
      <c r="AV188" s="34" t="s">
        <v>2476</v>
      </c>
      <c r="AW188" s="34" t="s">
        <v>2476</v>
      </c>
      <c r="AX188" s="34" t="s">
        <v>2476</v>
      </c>
      <c r="AY188" s="34" t="s">
        <v>2476</v>
      </c>
      <c r="AZ188" s="34" t="s">
        <v>2476</v>
      </c>
      <c r="BA188" s="34" t="s">
        <v>2476</v>
      </c>
      <c r="BB188" s="34" t="s">
        <v>2476</v>
      </c>
      <c r="BC188" s="34" t="s">
        <v>2476</v>
      </c>
      <c r="BD188" s="34" t="s">
        <v>2476</v>
      </c>
      <c r="BE188" s="34" t="s">
        <v>2476</v>
      </c>
      <c r="BF188" s="34" t="s">
        <v>2476</v>
      </c>
      <c r="BG188" s="34" t="s">
        <v>2476</v>
      </c>
      <c r="BH188" s="34" t="s">
        <v>2476</v>
      </c>
      <c r="BI188" s="34" t="s">
        <v>2476</v>
      </c>
      <c r="BJ188" s="34" t="s">
        <v>2476</v>
      </c>
      <c r="BK188" s="34" t="s">
        <v>2476</v>
      </c>
      <c r="BL188" s="34" t="s">
        <v>2476</v>
      </c>
      <c r="BM188" s="34" t="s">
        <v>2476</v>
      </c>
      <c r="BN188" s="34" t="s">
        <v>2476</v>
      </c>
      <c r="BO188" s="34" t="s">
        <v>2476</v>
      </c>
      <c r="BP188" s="34" t="s">
        <v>2476</v>
      </c>
      <c r="BQ188" s="34" t="s">
        <v>2476</v>
      </c>
      <c r="BR188" s="34" t="s">
        <v>2476</v>
      </c>
      <c r="BS188" s="34" t="s">
        <v>2476</v>
      </c>
      <c r="BT188" s="34" t="s">
        <v>2476</v>
      </c>
      <c r="BU188" s="34" t="s">
        <v>2476</v>
      </c>
      <c r="BV188" s="34" t="s">
        <v>2476</v>
      </c>
      <c r="BW188" s="34" t="s">
        <v>2476</v>
      </c>
      <c r="BX188" s="34" t="s">
        <v>2476</v>
      </c>
      <c r="BY188" s="34" t="s">
        <v>2476</v>
      </c>
      <c r="BZ188" s="34" t="s">
        <v>2476</v>
      </c>
      <c r="CA188" s="34" t="s">
        <v>2476</v>
      </c>
      <c r="CB188" s="34" t="s">
        <v>2476</v>
      </c>
      <c r="CC188" s="34" t="s">
        <v>2476</v>
      </c>
      <c r="CD188" s="34" t="s">
        <v>2476</v>
      </c>
      <c r="CE188" s="34" t="s">
        <v>2476</v>
      </c>
      <c r="CF188" s="34" t="s">
        <v>2476</v>
      </c>
      <c r="CG188" s="34" t="s">
        <v>2476</v>
      </c>
      <c r="CH188" s="34" t="s">
        <v>2476</v>
      </c>
      <c r="CI188" s="34" t="s">
        <v>2476</v>
      </c>
      <c r="CJ188" s="34" t="s">
        <v>2476</v>
      </c>
      <c r="CK188" s="34" t="s">
        <v>2476</v>
      </c>
      <c r="CL188" s="34" t="s">
        <v>2476</v>
      </c>
      <c r="CM188" s="34" t="s">
        <v>2476</v>
      </c>
      <c r="CN188" s="34" t="s">
        <v>2476</v>
      </c>
      <c r="CO188" s="34" t="s">
        <v>2476</v>
      </c>
      <c r="CP188" s="34" t="s">
        <v>2476</v>
      </c>
      <c r="CQ188" s="34" t="s">
        <v>2476</v>
      </c>
      <c r="CR188" s="34" t="s">
        <v>2476</v>
      </c>
      <c r="CS188" s="34" t="s">
        <v>2476</v>
      </c>
      <c r="CT188" s="34" t="s">
        <v>2476</v>
      </c>
      <c r="CU188" s="34" t="s">
        <v>2476</v>
      </c>
      <c r="CV188" s="34" t="s">
        <v>2476</v>
      </c>
      <c r="CW188" s="34" t="s">
        <v>2476</v>
      </c>
      <c r="CX188" s="34" t="s">
        <v>2476</v>
      </c>
      <c r="CY188" s="34" t="s">
        <v>2476</v>
      </c>
      <c r="CZ188" s="34" t="s">
        <v>2476</v>
      </c>
      <c r="DA188" s="34" t="s">
        <v>2476</v>
      </c>
      <c r="DB188" s="34" t="s">
        <v>2476</v>
      </c>
      <c r="DC188" s="34" t="s">
        <v>2476</v>
      </c>
      <c r="DD188" s="34" t="s">
        <v>2476</v>
      </c>
      <c r="DE188" s="34" t="s">
        <v>2476</v>
      </c>
      <c r="DF188" s="34" t="s">
        <v>2476</v>
      </c>
      <c r="DG188" s="34" t="s">
        <v>2476</v>
      </c>
      <c r="DH188" s="34" t="s">
        <v>2476</v>
      </c>
      <c r="DI188" s="34" t="s">
        <v>2476</v>
      </c>
      <c r="DJ188" s="34" t="s">
        <v>2476</v>
      </c>
      <c r="DK188" s="34" t="s">
        <v>2476</v>
      </c>
      <c r="DL188" s="34" t="s">
        <v>2476</v>
      </c>
      <c r="DM188" s="34" t="s">
        <v>2476</v>
      </c>
      <c r="DN188" s="34" t="s">
        <v>2476</v>
      </c>
      <c r="DO188" s="34" t="s">
        <v>2476</v>
      </c>
      <c r="DP188" s="34" t="s">
        <v>2476</v>
      </c>
      <c r="DQ188" s="34" t="s">
        <v>2476</v>
      </c>
      <c r="DR188" s="34" t="s">
        <v>2476</v>
      </c>
      <c r="DS188" s="34" t="s">
        <v>2476</v>
      </c>
      <c r="DT188" s="34" t="s">
        <v>2476</v>
      </c>
      <c r="DU188" s="34" t="s">
        <v>2476</v>
      </c>
      <c r="DV188" s="34" t="s">
        <v>2476</v>
      </c>
      <c r="DW188" s="34" t="s">
        <v>2476</v>
      </c>
      <c r="DX188" s="34" t="s">
        <v>2476</v>
      </c>
      <c r="DY188" s="34" t="s">
        <v>2476</v>
      </c>
      <c r="DZ188" s="34" t="s">
        <v>2476</v>
      </c>
      <c r="EA188" s="34" t="s">
        <v>2476</v>
      </c>
      <c r="EB188" s="34" t="s">
        <v>2476</v>
      </c>
      <c r="EC188" s="34" t="s">
        <v>2476</v>
      </c>
      <c r="ED188" s="34" t="s">
        <v>2476</v>
      </c>
      <c r="EE188" s="34" t="s">
        <v>2476</v>
      </c>
      <c r="EF188" s="34" t="s">
        <v>2476</v>
      </c>
      <c r="EG188" s="34" t="s">
        <v>2476</v>
      </c>
      <c r="EH188" s="34" t="s">
        <v>2476</v>
      </c>
      <c r="EI188" s="34" t="s">
        <v>2476</v>
      </c>
      <c r="EJ188" s="34" t="s">
        <v>2476</v>
      </c>
      <c r="EK188" s="34" t="s">
        <v>2476</v>
      </c>
      <c r="EL188" s="34" t="s">
        <v>2476</v>
      </c>
      <c r="EM188" s="34" t="s">
        <v>2476</v>
      </c>
      <c r="EN188" s="34" t="s">
        <v>2476</v>
      </c>
      <c r="EO188" s="34" t="s">
        <v>2476</v>
      </c>
      <c r="EP188" s="34" t="s">
        <v>2476</v>
      </c>
      <c r="EQ188" s="34" t="s">
        <v>2476</v>
      </c>
      <c r="ER188" s="37" t="s">
        <v>2476</v>
      </c>
      <c r="ES188" s="26" t="s">
        <v>2477</v>
      </c>
    </row>
    <row r="189" spans="3:149" s="2" customFormat="1" ht="21.75" customHeight="1" x14ac:dyDescent="0.25">
      <c r="C189" s="33" t="s">
        <v>2476</v>
      </c>
      <c r="D189" s="34" t="s">
        <v>2476</v>
      </c>
      <c r="E189" s="34" t="s">
        <v>2476</v>
      </c>
      <c r="F189" s="34" t="s">
        <v>2476</v>
      </c>
      <c r="G189" s="34" t="s">
        <v>2476</v>
      </c>
      <c r="H189" s="34" t="s">
        <v>2476</v>
      </c>
      <c r="I189" s="34" t="s">
        <v>2476</v>
      </c>
      <c r="J189" s="34" t="s">
        <v>2476</v>
      </c>
      <c r="K189" s="34" t="s">
        <v>2476</v>
      </c>
      <c r="L189" s="34" t="s">
        <v>2476</v>
      </c>
      <c r="M189" s="34" t="s">
        <v>2476</v>
      </c>
      <c r="N189" s="34" t="s">
        <v>2476</v>
      </c>
      <c r="O189" s="34" t="s">
        <v>2476</v>
      </c>
      <c r="P189" s="34" t="s">
        <v>2476</v>
      </c>
      <c r="Q189" s="34" t="s">
        <v>2476</v>
      </c>
      <c r="R189" s="34" t="s">
        <v>2476</v>
      </c>
      <c r="S189" s="34" t="s">
        <v>2476</v>
      </c>
      <c r="T189" s="34" t="s">
        <v>2476</v>
      </c>
      <c r="U189" s="34" t="s">
        <v>2476</v>
      </c>
      <c r="V189" s="34" t="s">
        <v>2476</v>
      </c>
      <c r="W189" s="34" t="s">
        <v>2476</v>
      </c>
      <c r="X189" s="34" t="s">
        <v>2476</v>
      </c>
      <c r="Y189" s="34" t="s">
        <v>2476</v>
      </c>
      <c r="Z189" s="34" t="s">
        <v>2476</v>
      </c>
      <c r="AA189" s="34" t="s">
        <v>2476</v>
      </c>
      <c r="AB189" s="34" t="s">
        <v>2476</v>
      </c>
      <c r="AC189" s="34" t="s">
        <v>2476</v>
      </c>
      <c r="AD189" s="34" t="s">
        <v>2476</v>
      </c>
      <c r="AE189" s="34" t="s">
        <v>2476</v>
      </c>
      <c r="AF189" s="34" t="s">
        <v>2476</v>
      </c>
      <c r="AG189" s="34" t="s">
        <v>2476</v>
      </c>
      <c r="AH189" s="34" t="s">
        <v>2476</v>
      </c>
      <c r="AI189" s="34" t="s">
        <v>2476</v>
      </c>
      <c r="AJ189" s="34" t="s">
        <v>2476</v>
      </c>
      <c r="AK189" s="34" t="s">
        <v>2476</v>
      </c>
      <c r="AL189" s="34" t="s">
        <v>2476</v>
      </c>
      <c r="AM189" s="34" t="s">
        <v>2476</v>
      </c>
      <c r="AN189" s="34" t="s">
        <v>2476</v>
      </c>
      <c r="AO189" s="34" t="s">
        <v>2476</v>
      </c>
      <c r="AP189" s="34" t="s">
        <v>2476</v>
      </c>
      <c r="AQ189" s="34" t="s">
        <v>2476</v>
      </c>
      <c r="AR189" s="34" t="s">
        <v>2476</v>
      </c>
      <c r="AS189" s="34" t="s">
        <v>2476</v>
      </c>
      <c r="AT189" s="34" t="s">
        <v>2476</v>
      </c>
      <c r="AU189" s="34" t="s">
        <v>2476</v>
      </c>
      <c r="AV189" s="34" t="s">
        <v>2476</v>
      </c>
      <c r="AW189" s="34" t="s">
        <v>2476</v>
      </c>
      <c r="AX189" s="34" t="s">
        <v>2476</v>
      </c>
      <c r="AY189" s="34" t="s">
        <v>2476</v>
      </c>
      <c r="AZ189" s="34" t="s">
        <v>2476</v>
      </c>
      <c r="BA189" s="34" t="s">
        <v>2476</v>
      </c>
      <c r="BB189" s="34" t="s">
        <v>2476</v>
      </c>
      <c r="BC189" s="34" t="s">
        <v>2476</v>
      </c>
      <c r="BD189" s="34" t="s">
        <v>2476</v>
      </c>
      <c r="BE189" s="34" t="s">
        <v>2476</v>
      </c>
      <c r="BF189" s="34" t="s">
        <v>2476</v>
      </c>
      <c r="BG189" s="34" t="s">
        <v>2476</v>
      </c>
      <c r="BH189" s="34" t="s">
        <v>2476</v>
      </c>
      <c r="BI189" s="34" t="s">
        <v>2476</v>
      </c>
      <c r="BJ189" s="34" t="s">
        <v>2476</v>
      </c>
      <c r="BK189" s="34" t="s">
        <v>2476</v>
      </c>
      <c r="BL189" s="34" t="s">
        <v>2476</v>
      </c>
      <c r="BM189" s="34" t="s">
        <v>2476</v>
      </c>
      <c r="BN189" s="34" t="s">
        <v>2476</v>
      </c>
      <c r="BO189" s="34" t="s">
        <v>2476</v>
      </c>
      <c r="BP189" s="34" t="s">
        <v>2476</v>
      </c>
      <c r="BQ189" s="34" t="s">
        <v>2476</v>
      </c>
      <c r="BR189" s="34" t="s">
        <v>2476</v>
      </c>
      <c r="BS189" s="34" t="s">
        <v>2476</v>
      </c>
      <c r="BT189" s="34" t="s">
        <v>2476</v>
      </c>
      <c r="BU189" s="34" t="s">
        <v>2476</v>
      </c>
      <c r="BV189" s="34" t="s">
        <v>2476</v>
      </c>
      <c r="BW189" s="34" t="s">
        <v>2476</v>
      </c>
      <c r="BX189" s="34" t="s">
        <v>2476</v>
      </c>
      <c r="BY189" s="34" t="s">
        <v>2476</v>
      </c>
      <c r="BZ189" s="34" t="s">
        <v>2476</v>
      </c>
      <c r="CA189" s="34" t="s">
        <v>2476</v>
      </c>
      <c r="CB189" s="34" t="s">
        <v>2476</v>
      </c>
      <c r="CC189" s="34" t="s">
        <v>2476</v>
      </c>
      <c r="CD189" s="34" t="s">
        <v>2476</v>
      </c>
      <c r="CE189" s="34" t="s">
        <v>2476</v>
      </c>
      <c r="CF189" s="34" t="s">
        <v>2476</v>
      </c>
      <c r="CG189" s="34" t="s">
        <v>2476</v>
      </c>
      <c r="CH189" s="34" t="s">
        <v>2476</v>
      </c>
      <c r="CI189" s="34" t="s">
        <v>2476</v>
      </c>
      <c r="CJ189" s="34" t="s">
        <v>2476</v>
      </c>
      <c r="CK189" s="34" t="s">
        <v>2476</v>
      </c>
      <c r="CL189" s="34" t="s">
        <v>2476</v>
      </c>
      <c r="CM189" s="34" t="s">
        <v>2476</v>
      </c>
      <c r="CN189" s="34" t="s">
        <v>2476</v>
      </c>
      <c r="CO189" s="34" t="s">
        <v>2476</v>
      </c>
      <c r="CP189" s="34" t="s">
        <v>2476</v>
      </c>
      <c r="CQ189" s="34" t="s">
        <v>2476</v>
      </c>
      <c r="CR189" s="34" t="s">
        <v>2476</v>
      </c>
      <c r="CS189" s="34" t="s">
        <v>2476</v>
      </c>
      <c r="CT189" s="34" t="s">
        <v>2476</v>
      </c>
      <c r="CU189" s="34" t="s">
        <v>2476</v>
      </c>
      <c r="CV189" s="34" t="s">
        <v>2476</v>
      </c>
      <c r="CW189" s="34" t="s">
        <v>2476</v>
      </c>
      <c r="CX189" s="34" t="s">
        <v>2476</v>
      </c>
      <c r="CY189" s="34" t="s">
        <v>2476</v>
      </c>
      <c r="CZ189" s="34" t="s">
        <v>2476</v>
      </c>
      <c r="DA189" s="34" t="s">
        <v>2476</v>
      </c>
      <c r="DB189" s="34" t="s">
        <v>2476</v>
      </c>
      <c r="DC189" s="34" t="s">
        <v>2476</v>
      </c>
      <c r="DD189" s="34" t="s">
        <v>2476</v>
      </c>
      <c r="DE189" s="34" t="s">
        <v>2476</v>
      </c>
      <c r="DF189" s="34" t="s">
        <v>2476</v>
      </c>
      <c r="DG189" s="34" t="s">
        <v>2476</v>
      </c>
      <c r="DH189" s="34" t="s">
        <v>2476</v>
      </c>
      <c r="DI189" s="34" t="s">
        <v>2476</v>
      </c>
      <c r="DJ189" s="34" t="s">
        <v>2476</v>
      </c>
      <c r="DK189" s="34" t="s">
        <v>2476</v>
      </c>
      <c r="DL189" s="34" t="s">
        <v>2476</v>
      </c>
      <c r="DM189" s="34" t="s">
        <v>2476</v>
      </c>
      <c r="DN189" s="34" t="s">
        <v>2476</v>
      </c>
      <c r="DO189" s="34" t="s">
        <v>2476</v>
      </c>
      <c r="DP189" s="34" t="s">
        <v>2476</v>
      </c>
      <c r="DQ189" s="34" t="s">
        <v>2476</v>
      </c>
      <c r="DR189" s="34" t="s">
        <v>2476</v>
      </c>
      <c r="DS189" s="34" t="s">
        <v>2476</v>
      </c>
      <c r="DT189" s="34" t="s">
        <v>2476</v>
      </c>
      <c r="DU189" s="34" t="s">
        <v>2476</v>
      </c>
      <c r="DV189" s="34" t="s">
        <v>2476</v>
      </c>
      <c r="DW189" s="34" t="s">
        <v>2476</v>
      </c>
      <c r="DX189" s="34" t="s">
        <v>2476</v>
      </c>
      <c r="DY189" s="34" t="s">
        <v>2476</v>
      </c>
      <c r="DZ189" s="34" t="s">
        <v>2476</v>
      </c>
      <c r="EA189" s="34" t="s">
        <v>2476</v>
      </c>
      <c r="EB189" s="34" t="s">
        <v>2476</v>
      </c>
      <c r="EC189" s="34" t="s">
        <v>2476</v>
      </c>
      <c r="ED189" s="34" t="s">
        <v>2476</v>
      </c>
      <c r="EE189" s="34" t="s">
        <v>2476</v>
      </c>
      <c r="EF189" s="34" t="s">
        <v>2476</v>
      </c>
      <c r="EG189" s="34" t="s">
        <v>2476</v>
      </c>
      <c r="EH189" s="34" t="s">
        <v>2476</v>
      </c>
      <c r="EI189" s="34" t="s">
        <v>2476</v>
      </c>
      <c r="EJ189" s="34" t="s">
        <v>2476</v>
      </c>
      <c r="EK189" s="34" t="s">
        <v>2476</v>
      </c>
      <c r="EL189" s="34" t="s">
        <v>2476</v>
      </c>
      <c r="EM189" s="34" t="s">
        <v>2476</v>
      </c>
      <c r="EN189" s="34" t="s">
        <v>2476</v>
      </c>
      <c r="EO189" s="34" t="s">
        <v>2476</v>
      </c>
      <c r="EP189" s="34" t="s">
        <v>2476</v>
      </c>
      <c r="EQ189" s="34" t="s">
        <v>2476</v>
      </c>
      <c r="ER189" s="37" t="s">
        <v>2476</v>
      </c>
      <c r="ES189" s="26" t="s">
        <v>2477</v>
      </c>
    </row>
    <row r="190" spans="3:149" s="2" customFormat="1" ht="21.75" customHeight="1" x14ac:dyDescent="0.25">
      <c r="C190" s="33" t="s">
        <v>2476</v>
      </c>
      <c r="D190" s="34" t="s">
        <v>2476</v>
      </c>
      <c r="E190" s="34" t="s">
        <v>2476</v>
      </c>
      <c r="F190" s="34" t="s">
        <v>2476</v>
      </c>
      <c r="G190" s="34" t="s">
        <v>2476</v>
      </c>
      <c r="H190" s="34" t="s">
        <v>2476</v>
      </c>
      <c r="I190" s="34" t="s">
        <v>2476</v>
      </c>
      <c r="J190" s="34" t="s">
        <v>2476</v>
      </c>
      <c r="K190" s="34" t="s">
        <v>2476</v>
      </c>
      <c r="L190" s="34" t="s">
        <v>2476</v>
      </c>
      <c r="M190" s="34" t="s">
        <v>2476</v>
      </c>
      <c r="N190" s="34" t="s">
        <v>2476</v>
      </c>
      <c r="O190" s="34" t="s">
        <v>2476</v>
      </c>
      <c r="P190" s="34" t="s">
        <v>2476</v>
      </c>
      <c r="Q190" s="34" t="s">
        <v>2476</v>
      </c>
      <c r="R190" s="34" t="s">
        <v>2476</v>
      </c>
      <c r="S190" s="34" t="s">
        <v>2476</v>
      </c>
      <c r="T190" s="34" t="s">
        <v>2476</v>
      </c>
      <c r="U190" s="34" t="s">
        <v>2476</v>
      </c>
      <c r="V190" s="34" t="s">
        <v>2476</v>
      </c>
      <c r="W190" s="34" t="s">
        <v>2476</v>
      </c>
      <c r="X190" s="34" t="s">
        <v>2476</v>
      </c>
      <c r="Y190" s="34" t="s">
        <v>2476</v>
      </c>
      <c r="Z190" s="34" t="s">
        <v>2476</v>
      </c>
      <c r="AA190" s="34" t="s">
        <v>2476</v>
      </c>
      <c r="AB190" s="34" t="s">
        <v>2476</v>
      </c>
      <c r="AC190" s="34" t="s">
        <v>2476</v>
      </c>
      <c r="AD190" s="34" t="s">
        <v>2476</v>
      </c>
      <c r="AE190" s="34" t="s">
        <v>2476</v>
      </c>
      <c r="AF190" s="34" t="s">
        <v>2476</v>
      </c>
      <c r="AG190" s="34" t="s">
        <v>2476</v>
      </c>
      <c r="AH190" s="34" t="s">
        <v>2476</v>
      </c>
      <c r="AI190" s="34" t="s">
        <v>2476</v>
      </c>
      <c r="AJ190" s="34" t="s">
        <v>2476</v>
      </c>
      <c r="AK190" s="34" t="s">
        <v>2476</v>
      </c>
      <c r="AL190" s="34" t="s">
        <v>2476</v>
      </c>
      <c r="AM190" s="34" t="s">
        <v>2476</v>
      </c>
      <c r="AN190" s="34" t="s">
        <v>2476</v>
      </c>
      <c r="AO190" s="34" t="s">
        <v>2476</v>
      </c>
      <c r="AP190" s="34" t="s">
        <v>2476</v>
      </c>
      <c r="AQ190" s="34" t="s">
        <v>2476</v>
      </c>
      <c r="AR190" s="34" t="s">
        <v>2476</v>
      </c>
      <c r="AS190" s="34" t="s">
        <v>2476</v>
      </c>
      <c r="AT190" s="34" t="s">
        <v>2476</v>
      </c>
      <c r="AU190" s="34" t="s">
        <v>2476</v>
      </c>
      <c r="AV190" s="34" t="s">
        <v>2476</v>
      </c>
      <c r="AW190" s="34" t="s">
        <v>2476</v>
      </c>
      <c r="AX190" s="34" t="s">
        <v>2476</v>
      </c>
      <c r="AY190" s="34" t="s">
        <v>2476</v>
      </c>
      <c r="AZ190" s="34" t="s">
        <v>2476</v>
      </c>
      <c r="BA190" s="34" t="s">
        <v>2476</v>
      </c>
      <c r="BB190" s="34" t="s">
        <v>2476</v>
      </c>
      <c r="BC190" s="34" t="s">
        <v>2476</v>
      </c>
      <c r="BD190" s="34" t="s">
        <v>2476</v>
      </c>
      <c r="BE190" s="34" t="s">
        <v>2476</v>
      </c>
      <c r="BF190" s="34" t="s">
        <v>2476</v>
      </c>
      <c r="BG190" s="34" t="s">
        <v>2476</v>
      </c>
      <c r="BH190" s="34" t="s">
        <v>2476</v>
      </c>
      <c r="BI190" s="34" t="s">
        <v>2476</v>
      </c>
      <c r="BJ190" s="34" t="s">
        <v>2476</v>
      </c>
      <c r="BK190" s="34" t="s">
        <v>2476</v>
      </c>
      <c r="BL190" s="34" t="s">
        <v>2476</v>
      </c>
      <c r="BM190" s="34" t="s">
        <v>2476</v>
      </c>
      <c r="BN190" s="34" t="s">
        <v>2476</v>
      </c>
      <c r="BO190" s="34" t="s">
        <v>2476</v>
      </c>
      <c r="BP190" s="34" t="s">
        <v>2476</v>
      </c>
      <c r="BQ190" s="34" t="s">
        <v>2476</v>
      </c>
      <c r="BR190" s="34" t="s">
        <v>2476</v>
      </c>
      <c r="BS190" s="34" t="s">
        <v>2476</v>
      </c>
      <c r="BT190" s="34" t="s">
        <v>2476</v>
      </c>
      <c r="BU190" s="34" t="s">
        <v>2476</v>
      </c>
      <c r="BV190" s="34" t="s">
        <v>2476</v>
      </c>
      <c r="BW190" s="34" t="s">
        <v>2476</v>
      </c>
      <c r="BX190" s="34" t="s">
        <v>2476</v>
      </c>
      <c r="BY190" s="34" t="s">
        <v>2476</v>
      </c>
      <c r="BZ190" s="34" t="s">
        <v>2476</v>
      </c>
      <c r="CA190" s="34" t="s">
        <v>2476</v>
      </c>
      <c r="CB190" s="34" t="s">
        <v>2476</v>
      </c>
      <c r="CC190" s="34" t="s">
        <v>2476</v>
      </c>
      <c r="CD190" s="34" t="s">
        <v>2476</v>
      </c>
      <c r="CE190" s="34" t="s">
        <v>2476</v>
      </c>
      <c r="CF190" s="34" t="s">
        <v>2476</v>
      </c>
      <c r="CG190" s="34" t="s">
        <v>2476</v>
      </c>
      <c r="CH190" s="34" t="s">
        <v>2476</v>
      </c>
      <c r="CI190" s="34" t="s">
        <v>2476</v>
      </c>
      <c r="CJ190" s="34" t="s">
        <v>2476</v>
      </c>
      <c r="CK190" s="34" t="s">
        <v>2476</v>
      </c>
      <c r="CL190" s="34" t="s">
        <v>2476</v>
      </c>
      <c r="CM190" s="34" t="s">
        <v>2476</v>
      </c>
      <c r="CN190" s="34" t="s">
        <v>2476</v>
      </c>
      <c r="CO190" s="34" t="s">
        <v>2476</v>
      </c>
      <c r="CP190" s="34" t="s">
        <v>2476</v>
      </c>
      <c r="CQ190" s="34" t="s">
        <v>2476</v>
      </c>
      <c r="CR190" s="34" t="s">
        <v>2476</v>
      </c>
      <c r="CS190" s="34" t="s">
        <v>2476</v>
      </c>
      <c r="CT190" s="34" t="s">
        <v>2476</v>
      </c>
      <c r="CU190" s="34" t="s">
        <v>2476</v>
      </c>
      <c r="CV190" s="34" t="s">
        <v>2476</v>
      </c>
      <c r="CW190" s="34" t="s">
        <v>2476</v>
      </c>
      <c r="CX190" s="34" t="s">
        <v>2476</v>
      </c>
      <c r="CY190" s="34" t="s">
        <v>2476</v>
      </c>
      <c r="CZ190" s="34" t="s">
        <v>2476</v>
      </c>
      <c r="DA190" s="34" t="s">
        <v>2476</v>
      </c>
      <c r="DB190" s="34" t="s">
        <v>2476</v>
      </c>
      <c r="DC190" s="34" t="s">
        <v>2476</v>
      </c>
      <c r="DD190" s="34" t="s">
        <v>2476</v>
      </c>
      <c r="DE190" s="34" t="s">
        <v>2476</v>
      </c>
      <c r="DF190" s="34" t="s">
        <v>2476</v>
      </c>
      <c r="DG190" s="34" t="s">
        <v>2476</v>
      </c>
      <c r="DH190" s="34" t="s">
        <v>2476</v>
      </c>
      <c r="DI190" s="34" t="s">
        <v>2476</v>
      </c>
      <c r="DJ190" s="34" t="s">
        <v>2476</v>
      </c>
      <c r="DK190" s="34" t="s">
        <v>2476</v>
      </c>
      <c r="DL190" s="34" t="s">
        <v>2476</v>
      </c>
      <c r="DM190" s="34" t="s">
        <v>2476</v>
      </c>
      <c r="DN190" s="34" t="s">
        <v>2476</v>
      </c>
      <c r="DO190" s="34" t="s">
        <v>2476</v>
      </c>
      <c r="DP190" s="34" t="s">
        <v>2476</v>
      </c>
      <c r="DQ190" s="34" t="s">
        <v>2476</v>
      </c>
      <c r="DR190" s="34" t="s">
        <v>2476</v>
      </c>
      <c r="DS190" s="34" t="s">
        <v>2476</v>
      </c>
      <c r="DT190" s="34" t="s">
        <v>2476</v>
      </c>
      <c r="DU190" s="34" t="s">
        <v>2476</v>
      </c>
      <c r="DV190" s="34" t="s">
        <v>2476</v>
      </c>
      <c r="DW190" s="34" t="s">
        <v>2476</v>
      </c>
      <c r="DX190" s="34" t="s">
        <v>2476</v>
      </c>
      <c r="DY190" s="34" t="s">
        <v>2476</v>
      </c>
      <c r="DZ190" s="34" t="s">
        <v>2476</v>
      </c>
      <c r="EA190" s="34" t="s">
        <v>2476</v>
      </c>
      <c r="EB190" s="34" t="s">
        <v>2476</v>
      </c>
      <c r="EC190" s="34" t="s">
        <v>2476</v>
      </c>
      <c r="ED190" s="34" t="s">
        <v>2476</v>
      </c>
      <c r="EE190" s="34" t="s">
        <v>2476</v>
      </c>
      <c r="EF190" s="34" t="s">
        <v>2476</v>
      </c>
      <c r="EG190" s="34" t="s">
        <v>2476</v>
      </c>
      <c r="EH190" s="34" t="s">
        <v>2476</v>
      </c>
      <c r="EI190" s="34" t="s">
        <v>2476</v>
      </c>
      <c r="EJ190" s="34" t="s">
        <v>2476</v>
      </c>
      <c r="EK190" s="34" t="s">
        <v>2476</v>
      </c>
      <c r="EL190" s="34" t="s">
        <v>2476</v>
      </c>
      <c r="EM190" s="34" t="s">
        <v>2476</v>
      </c>
      <c r="EN190" s="34" t="s">
        <v>2476</v>
      </c>
      <c r="EO190" s="34" t="s">
        <v>2476</v>
      </c>
      <c r="EP190" s="34" t="s">
        <v>2476</v>
      </c>
      <c r="EQ190" s="34" t="s">
        <v>2476</v>
      </c>
      <c r="ER190" s="37" t="s">
        <v>2476</v>
      </c>
      <c r="ES190" s="26" t="s">
        <v>2477</v>
      </c>
    </row>
    <row r="191" spans="3:149" s="2" customFormat="1" ht="21.75" customHeight="1" x14ac:dyDescent="0.25">
      <c r="C191" s="33" t="s">
        <v>2476</v>
      </c>
      <c r="D191" s="34" t="s">
        <v>2476</v>
      </c>
      <c r="E191" s="34" t="s">
        <v>2476</v>
      </c>
      <c r="F191" s="34" t="s">
        <v>2476</v>
      </c>
      <c r="G191" s="34" t="s">
        <v>2476</v>
      </c>
      <c r="H191" s="34" t="s">
        <v>2476</v>
      </c>
      <c r="I191" s="34" t="s">
        <v>2476</v>
      </c>
      <c r="J191" s="34" t="s">
        <v>2476</v>
      </c>
      <c r="K191" s="34" t="s">
        <v>2476</v>
      </c>
      <c r="L191" s="34" t="s">
        <v>2476</v>
      </c>
      <c r="M191" s="34" t="s">
        <v>2476</v>
      </c>
      <c r="N191" s="34" t="s">
        <v>2476</v>
      </c>
      <c r="O191" s="34" t="s">
        <v>2476</v>
      </c>
      <c r="P191" s="34" t="s">
        <v>2476</v>
      </c>
      <c r="Q191" s="34" t="s">
        <v>2476</v>
      </c>
      <c r="R191" s="34" t="s">
        <v>2476</v>
      </c>
      <c r="S191" s="34" t="s">
        <v>2476</v>
      </c>
      <c r="T191" s="34" t="s">
        <v>2476</v>
      </c>
      <c r="U191" s="34" t="s">
        <v>2476</v>
      </c>
      <c r="V191" s="34" t="s">
        <v>2476</v>
      </c>
      <c r="W191" s="34" t="s">
        <v>2476</v>
      </c>
      <c r="X191" s="34" t="s">
        <v>2476</v>
      </c>
      <c r="Y191" s="34" t="s">
        <v>2476</v>
      </c>
      <c r="Z191" s="34" t="s">
        <v>2476</v>
      </c>
      <c r="AA191" s="34" t="s">
        <v>2476</v>
      </c>
      <c r="AB191" s="34" t="s">
        <v>2476</v>
      </c>
      <c r="AC191" s="34" t="s">
        <v>2476</v>
      </c>
      <c r="AD191" s="34" t="s">
        <v>2476</v>
      </c>
      <c r="AE191" s="34" t="s">
        <v>2476</v>
      </c>
      <c r="AF191" s="34" t="s">
        <v>2476</v>
      </c>
      <c r="AG191" s="34" t="s">
        <v>2476</v>
      </c>
      <c r="AH191" s="34" t="s">
        <v>2476</v>
      </c>
      <c r="AI191" s="34" t="s">
        <v>2476</v>
      </c>
      <c r="AJ191" s="34" t="s">
        <v>2476</v>
      </c>
      <c r="AK191" s="34" t="s">
        <v>2476</v>
      </c>
      <c r="AL191" s="34" t="s">
        <v>2476</v>
      </c>
      <c r="AM191" s="34" t="s">
        <v>2476</v>
      </c>
      <c r="AN191" s="34" t="s">
        <v>2476</v>
      </c>
      <c r="AO191" s="34" t="s">
        <v>2476</v>
      </c>
      <c r="AP191" s="34" t="s">
        <v>2476</v>
      </c>
      <c r="AQ191" s="34" t="s">
        <v>2476</v>
      </c>
      <c r="AR191" s="34" t="s">
        <v>2476</v>
      </c>
      <c r="AS191" s="34" t="s">
        <v>2476</v>
      </c>
      <c r="AT191" s="34" t="s">
        <v>2476</v>
      </c>
      <c r="AU191" s="34" t="s">
        <v>2476</v>
      </c>
      <c r="AV191" s="34" t="s">
        <v>2476</v>
      </c>
      <c r="AW191" s="34" t="s">
        <v>2476</v>
      </c>
      <c r="AX191" s="34" t="s">
        <v>2476</v>
      </c>
      <c r="AY191" s="34" t="s">
        <v>2476</v>
      </c>
      <c r="AZ191" s="34" t="s">
        <v>2476</v>
      </c>
      <c r="BA191" s="34" t="s">
        <v>2476</v>
      </c>
      <c r="BB191" s="34" t="s">
        <v>2476</v>
      </c>
      <c r="BC191" s="34" t="s">
        <v>2476</v>
      </c>
      <c r="BD191" s="34" t="s">
        <v>2476</v>
      </c>
      <c r="BE191" s="34" t="s">
        <v>2476</v>
      </c>
      <c r="BF191" s="34" t="s">
        <v>2476</v>
      </c>
      <c r="BG191" s="34" t="s">
        <v>2476</v>
      </c>
      <c r="BH191" s="34" t="s">
        <v>2476</v>
      </c>
      <c r="BI191" s="34" t="s">
        <v>2476</v>
      </c>
      <c r="BJ191" s="34" t="s">
        <v>2476</v>
      </c>
      <c r="BK191" s="34" t="s">
        <v>2476</v>
      </c>
      <c r="BL191" s="34" t="s">
        <v>2476</v>
      </c>
      <c r="BM191" s="34" t="s">
        <v>2476</v>
      </c>
      <c r="BN191" s="34" t="s">
        <v>2476</v>
      </c>
      <c r="BO191" s="34" t="s">
        <v>2476</v>
      </c>
      <c r="BP191" s="34" t="s">
        <v>2476</v>
      </c>
      <c r="BQ191" s="34" t="s">
        <v>2476</v>
      </c>
      <c r="BR191" s="34" t="s">
        <v>2476</v>
      </c>
      <c r="BS191" s="34" t="s">
        <v>2476</v>
      </c>
      <c r="BT191" s="34" t="s">
        <v>2476</v>
      </c>
      <c r="BU191" s="34" t="s">
        <v>2476</v>
      </c>
      <c r="BV191" s="34" t="s">
        <v>2476</v>
      </c>
      <c r="BW191" s="34" t="s">
        <v>2476</v>
      </c>
      <c r="BX191" s="34" t="s">
        <v>2476</v>
      </c>
      <c r="BY191" s="34" t="s">
        <v>2476</v>
      </c>
      <c r="BZ191" s="34" t="s">
        <v>2476</v>
      </c>
      <c r="CA191" s="34" t="s">
        <v>2476</v>
      </c>
      <c r="CB191" s="34" t="s">
        <v>2476</v>
      </c>
      <c r="CC191" s="34" t="s">
        <v>2476</v>
      </c>
      <c r="CD191" s="34" t="s">
        <v>2476</v>
      </c>
      <c r="CE191" s="34" t="s">
        <v>2476</v>
      </c>
      <c r="CF191" s="34" t="s">
        <v>2476</v>
      </c>
      <c r="CG191" s="34" t="s">
        <v>2476</v>
      </c>
      <c r="CH191" s="34" t="s">
        <v>2476</v>
      </c>
      <c r="CI191" s="34" t="s">
        <v>2476</v>
      </c>
      <c r="CJ191" s="34" t="s">
        <v>2476</v>
      </c>
      <c r="CK191" s="34" t="s">
        <v>2476</v>
      </c>
      <c r="CL191" s="34" t="s">
        <v>2476</v>
      </c>
      <c r="CM191" s="34" t="s">
        <v>2476</v>
      </c>
      <c r="CN191" s="34" t="s">
        <v>2476</v>
      </c>
      <c r="CO191" s="34" t="s">
        <v>2476</v>
      </c>
      <c r="CP191" s="34" t="s">
        <v>2476</v>
      </c>
      <c r="CQ191" s="34" t="s">
        <v>2476</v>
      </c>
      <c r="CR191" s="34" t="s">
        <v>2476</v>
      </c>
      <c r="CS191" s="34" t="s">
        <v>2476</v>
      </c>
      <c r="CT191" s="34" t="s">
        <v>2476</v>
      </c>
      <c r="CU191" s="34" t="s">
        <v>2476</v>
      </c>
      <c r="CV191" s="34" t="s">
        <v>2476</v>
      </c>
      <c r="CW191" s="34" t="s">
        <v>2476</v>
      </c>
      <c r="CX191" s="34" t="s">
        <v>2476</v>
      </c>
      <c r="CY191" s="34" t="s">
        <v>2476</v>
      </c>
      <c r="CZ191" s="34" t="s">
        <v>2476</v>
      </c>
      <c r="DA191" s="34" t="s">
        <v>2476</v>
      </c>
      <c r="DB191" s="34" t="s">
        <v>2476</v>
      </c>
      <c r="DC191" s="34" t="s">
        <v>2476</v>
      </c>
      <c r="DD191" s="34" t="s">
        <v>2476</v>
      </c>
      <c r="DE191" s="34" t="s">
        <v>2476</v>
      </c>
      <c r="DF191" s="34" t="s">
        <v>2476</v>
      </c>
      <c r="DG191" s="34" t="s">
        <v>2476</v>
      </c>
      <c r="DH191" s="34" t="s">
        <v>2476</v>
      </c>
      <c r="DI191" s="34" t="s">
        <v>2476</v>
      </c>
      <c r="DJ191" s="34" t="s">
        <v>2476</v>
      </c>
      <c r="DK191" s="34" t="s">
        <v>2476</v>
      </c>
      <c r="DL191" s="34" t="s">
        <v>2476</v>
      </c>
      <c r="DM191" s="34" t="s">
        <v>2476</v>
      </c>
      <c r="DN191" s="34" t="s">
        <v>2476</v>
      </c>
      <c r="DO191" s="34" t="s">
        <v>2476</v>
      </c>
      <c r="DP191" s="34" t="s">
        <v>2476</v>
      </c>
      <c r="DQ191" s="34" t="s">
        <v>2476</v>
      </c>
      <c r="DR191" s="34" t="s">
        <v>2476</v>
      </c>
      <c r="DS191" s="34" t="s">
        <v>2476</v>
      </c>
      <c r="DT191" s="34" t="s">
        <v>2476</v>
      </c>
      <c r="DU191" s="34" t="s">
        <v>2476</v>
      </c>
      <c r="DV191" s="34" t="s">
        <v>2476</v>
      </c>
      <c r="DW191" s="34" t="s">
        <v>2476</v>
      </c>
      <c r="DX191" s="34" t="s">
        <v>2476</v>
      </c>
      <c r="DY191" s="34" t="s">
        <v>2476</v>
      </c>
      <c r="DZ191" s="34" t="s">
        <v>2476</v>
      </c>
      <c r="EA191" s="34" t="s">
        <v>2476</v>
      </c>
      <c r="EB191" s="34" t="s">
        <v>2476</v>
      </c>
      <c r="EC191" s="34" t="s">
        <v>2476</v>
      </c>
      <c r="ED191" s="34" t="s">
        <v>2476</v>
      </c>
      <c r="EE191" s="34" t="s">
        <v>2476</v>
      </c>
      <c r="EF191" s="34" t="s">
        <v>2476</v>
      </c>
      <c r="EG191" s="34" t="s">
        <v>2476</v>
      </c>
      <c r="EH191" s="34" t="s">
        <v>2476</v>
      </c>
      <c r="EI191" s="34" t="s">
        <v>2476</v>
      </c>
      <c r="EJ191" s="34" t="s">
        <v>2476</v>
      </c>
      <c r="EK191" s="34" t="s">
        <v>2476</v>
      </c>
      <c r="EL191" s="34" t="s">
        <v>2476</v>
      </c>
      <c r="EM191" s="34" t="s">
        <v>2476</v>
      </c>
      <c r="EN191" s="34" t="s">
        <v>2476</v>
      </c>
      <c r="EO191" s="34" t="s">
        <v>2476</v>
      </c>
      <c r="EP191" s="34" t="s">
        <v>2476</v>
      </c>
      <c r="EQ191" s="34" t="s">
        <v>2476</v>
      </c>
      <c r="ER191" s="37" t="s">
        <v>2476</v>
      </c>
      <c r="ES191" s="26" t="s">
        <v>2477</v>
      </c>
    </row>
    <row r="192" spans="3:149" s="2" customFormat="1" ht="21.75" customHeight="1" x14ac:dyDescent="0.25">
      <c r="C192" s="33" t="s">
        <v>2476</v>
      </c>
      <c r="D192" s="34" t="s">
        <v>2476</v>
      </c>
      <c r="E192" s="34" t="s">
        <v>2476</v>
      </c>
      <c r="F192" s="34" t="s">
        <v>2476</v>
      </c>
      <c r="G192" s="34" t="s">
        <v>2476</v>
      </c>
      <c r="H192" s="34" t="s">
        <v>2476</v>
      </c>
      <c r="I192" s="34" t="s">
        <v>2476</v>
      </c>
      <c r="J192" s="34" t="s">
        <v>2476</v>
      </c>
      <c r="K192" s="34" t="s">
        <v>2476</v>
      </c>
      <c r="L192" s="34" t="s">
        <v>2476</v>
      </c>
      <c r="M192" s="34" t="s">
        <v>2476</v>
      </c>
      <c r="N192" s="34" t="s">
        <v>2476</v>
      </c>
      <c r="O192" s="34" t="s">
        <v>2476</v>
      </c>
      <c r="P192" s="34" t="s">
        <v>2476</v>
      </c>
      <c r="Q192" s="34" t="s">
        <v>2476</v>
      </c>
      <c r="R192" s="34" t="s">
        <v>2476</v>
      </c>
      <c r="S192" s="34" t="s">
        <v>2476</v>
      </c>
      <c r="T192" s="34" t="s">
        <v>2476</v>
      </c>
      <c r="U192" s="34" t="s">
        <v>2476</v>
      </c>
      <c r="V192" s="34" t="s">
        <v>2476</v>
      </c>
      <c r="W192" s="34" t="s">
        <v>2476</v>
      </c>
      <c r="X192" s="34" t="s">
        <v>2476</v>
      </c>
      <c r="Y192" s="34" t="s">
        <v>2476</v>
      </c>
      <c r="Z192" s="34" t="s">
        <v>2476</v>
      </c>
      <c r="AA192" s="34" t="s">
        <v>2476</v>
      </c>
      <c r="AB192" s="34" t="s">
        <v>2476</v>
      </c>
      <c r="AC192" s="34" t="s">
        <v>2476</v>
      </c>
      <c r="AD192" s="34" t="s">
        <v>2476</v>
      </c>
      <c r="AE192" s="34" t="s">
        <v>2476</v>
      </c>
      <c r="AF192" s="34" t="s">
        <v>2476</v>
      </c>
      <c r="AG192" s="34" t="s">
        <v>2476</v>
      </c>
      <c r="AH192" s="34" t="s">
        <v>2476</v>
      </c>
      <c r="AI192" s="34" t="s">
        <v>2476</v>
      </c>
      <c r="AJ192" s="34" t="s">
        <v>2476</v>
      </c>
      <c r="AK192" s="34" t="s">
        <v>2476</v>
      </c>
      <c r="AL192" s="34" t="s">
        <v>2476</v>
      </c>
      <c r="AM192" s="34" t="s">
        <v>2476</v>
      </c>
      <c r="AN192" s="34" t="s">
        <v>2476</v>
      </c>
      <c r="AO192" s="34" t="s">
        <v>2476</v>
      </c>
      <c r="AP192" s="34" t="s">
        <v>2476</v>
      </c>
      <c r="AQ192" s="34" t="s">
        <v>2476</v>
      </c>
      <c r="AR192" s="34" t="s">
        <v>2476</v>
      </c>
      <c r="AS192" s="34" t="s">
        <v>2476</v>
      </c>
      <c r="AT192" s="34" t="s">
        <v>2476</v>
      </c>
      <c r="AU192" s="34" t="s">
        <v>2476</v>
      </c>
      <c r="AV192" s="34" t="s">
        <v>2476</v>
      </c>
      <c r="AW192" s="34" t="s">
        <v>2476</v>
      </c>
      <c r="AX192" s="34" t="s">
        <v>2476</v>
      </c>
      <c r="AY192" s="34" t="s">
        <v>2476</v>
      </c>
      <c r="AZ192" s="34" t="s">
        <v>2476</v>
      </c>
      <c r="BA192" s="34" t="s">
        <v>2476</v>
      </c>
      <c r="BB192" s="34" t="s">
        <v>2476</v>
      </c>
      <c r="BC192" s="34" t="s">
        <v>2476</v>
      </c>
      <c r="BD192" s="34" t="s">
        <v>2476</v>
      </c>
      <c r="BE192" s="34" t="s">
        <v>2476</v>
      </c>
      <c r="BF192" s="34" t="s">
        <v>2476</v>
      </c>
      <c r="BG192" s="34" t="s">
        <v>2476</v>
      </c>
      <c r="BH192" s="34" t="s">
        <v>2476</v>
      </c>
      <c r="BI192" s="34" t="s">
        <v>2476</v>
      </c>
      <c r="BJ192" s="34" t="s">
        <v>2476</v>
      </c>
      <c r="BK192" s="34" t="s">
        <v>2476</v>
      </c>
      <c r="BL192" s="34" t="s">
        <v>2476</v>
      </c>
      <c r="BM192" s="34" t="s">
        <v>2476</v>
      </c>
      <c r="BN192" s="34" t="s">
        <v>2476</v>
      </c>
      <c r="BO192" s="34" t="s">
        <v>2476</v>
      </c>
      <c r="BP192" s="34" t="s">
        <v>2476</v>
      </c>
      <c r="BQ192" s="34" t="s">
        <v>2476</v>
      </c>
      <c r="BR192" s="34" t="s">
        <v>2476</v>
      </c>
      <c r="BS192" s="34" t="s">
        <v>2476</v>
      </c>
      <c r="BT192" s="34" t="s">
        <v>2476</v>
      </c>
      <c r="BU192" s="34" t="s">
        <v>2476</v>
      </c>
      <c r="BV192" s="34" t="s">
        <v>2476</v>
      </c>
      <c r="BW192" s="34" t="s">
        <v>2476</v>
      </c>
      <c r="BX192" s="34" t="s">
        <v>2476</v>
      </c>
      <c r="BY192" s="34" t="s">
        <v>2476</v>
      </c>
      <c r="BZ192" s="34" t="s">
        <v>2476</v>
      </c>
      <c r="CA192" s="34" t="s">
        <v>2476</v>
      </c>
      <c r="CB192" s="34" t="s">
        <v>2476</v>
      </c>
      <c r="CC192" s="34" t="s">
        <v>2476</v>
      </c>
      <c r="CD192" s="34" t="s">
        <v>2476</v>
      </c>
      <c r="CE192" s="34" t="s">
        <v>2476</v>
      </c>
      <c r="CF192" s="34" t="s">
        <v>2476</v>
      </c>
      <c r="CG192" s="34" t="s">
        <v>2476</v>
      </c>
      <c r="CH192" s="34" t="s">
        <v>2476</v>
      </c>
      <c r="CI192" s="34" t="s">
        <v>2476</v>
      </c>
      <c r="CJ192" s="34" t="s">
        <v>2476</v>
      </c>
      <c r="CK192" s="34" t="s">
        <v>2476</v>
      </c>
      <c r="CL192" s="34" t="s">
        <v>2476</v>
      </c>
      <c r="CM192" s="34" t="s">
        <v>2476</v>
      </c>
      <c r="CN192" s="34" t="s">
        <v>2476</v>
      </c>
      <c r="CO192" s="34" t="s">
        <v>2476</v>
      </c>
      <c r="CP192" s="34" t="s">
        <v>2476</v>
      </c>
      <c r="CQ192" s="34" t="s">
        <v>2476</v>
      </c>
      <c r="CR192" s="34" t="s">
        <v>2476</v>
      </c>
      <c r="CS192" s="34" t="s">
        <v>2476</v>
      </c>
      <c r="CT192" s="34" t="s">
        <v>2476</v>
      </c>
      <c r="CU192" s="34" t="s">
        <v>2476</v>
      </c>
      <c r="CV192" s="34" t="s">
        <v>2476</v>
      </c>
      <c r="CW192" s="34" t="s">
        <v>2476</v>
      </c>
      <c r="CX192" s="34" t="s">
        <v>2476</v>
      </c>
      <c r="CY192" s="34" t="s">
        <v>2476</v>
      </c>
      <c r="CZ192" s="34" t="s">
        <v>2476</v>
      </c>
      <c r="DA192" s="34" t="s">
        <v>2476</v>
      </c>
      <c r="DB192" s="34" t="s">
        <v>2476</v>
      </c>
      <c r="DC192" s="34" t="s">
        <v>2476</v>
      </c>
      <c r="DD192" s="34" t="s">
        <v>2476</v>
      </c>
      <c r="DE192" s="34" t="s">
        <v>2476</v>
      </c>
      <c r="DF192" s="34" t="s">
        <v>2476</v>
      </c>
      <c r="DG192" s="34" t="s">
        <v>2476</v>
      </c>
      <c r="DH192" s="34" t="s">
        <v>2476</v>
      </c>
      <c r="DI192" s="34" t="s">
        <v>2476</v>
      </c>
      <c r="DJ192" s="34" t="s">
        <v>2476</v>
      </c>
      <c r="DK192" s="34" t="s">
        <v>2476</v>
      </c>
      <c r="DL192" s="34" t="s">
        <v>2476</v>
      </c>
      <c r="DM192" s="34" t="s">
        <v>2476</v>
      </c>
      <c r="DN192" s="34" t="s">
        <v>2476</v>
      </c>
      <c r="DO192" s="34" t="s">
        <v>2476</v>
      </c>
      <c r="DP192" s="34" t="s">
        <v>2476</v>
      </c>
      <c r="DQ192" s="34" t="s">
        <v>2476</v>
      </c>
      <c r="DR192" s="34" t="s">
        <v>2476</v>
      </c>
      <c r="DS192" s="34" t="s">
        <v>2476</v>
      </c>
      <c r="DT192" s="34" t="s">
        <v>2476</v>
      </c>
      <c r="DU192" s="34" t="s">
        <v>2476</v>
      </c>
      <c r="DV192" s="34" t="s">
        <v>2476</v>
      </c>
      <c r="DW192" s="34" t="s">
        <v>2476</v>
      </c>
      <c r="DX192" s="34" t="s">
        <v>2476</v>
      </c>
      <c r="DY192" s="34" t="s">
        <v>2476</v>
      </c>
      <c r="DZ192" s="34" t="s">
        <v>2476</v>
      </c>
      <c r="EA192" s="34" t="s">
        <v>2476</v>
      </c>
      <c r="EB192" s="34" t="s">
        <v>2476</v>
      </c>
      <c r="EC192" s="34" t="s">
        <v>2476</v>
      </c>
      <c r="ED192" s="34" t="s">
        <v>2476</v>
      </c>
      <c r="EE192" s="34" t="s">
        <v>2476</v>
      </c>
      <c r="EF192" s="34" t="s">
        <v>2476</v>
      </c>
      <c r="EG192" s="34" t="s">
        <v>2476</v>
      </c>
      <c r="EH192" s="34" t="s">
        <v>2476</v>
      </c>
      <c r="EI192" s="34" t="s">
        <v>2476</v>
      </c>
      <c r="EJ192" s="34" t="s">
        <v>2476</v>
      </c>
      <c r="EK192" s="34" t="s">
        <v>2476</v>
      </c>
      <c r="EL192" s="34" t="s">
        <v>2476</v>
      </c>
      <c r="EM192" s="34" t="s">
        <v>2476</v>
      </c>
      <c r="EN192" s="34" t="s">
        <v>2476</v>
      </c>
      <c r="EO192" s="34" t="s">
        <v>2476</v>
      </c>
      <c r="EP192" s="34" t="s">
        <v>2476</v>
      </c>
      <c r="EQ192" s="34" t="s">
        <v>2476</v>
      </c>
      <c r="ER192" s="37" t="s">
        <v>2476</v>
      </c>
      <c r="ES192" s="26" t="s">
        <v>2477</v>
      </c>
    </row>
    <row r="193" spans="3:152" s="2" customFormat="1" ht="21.75" customHeight="1" x14ac:dyDescent="0.25">
      <c r="C193" s="33" t="s">
        <v>2476</v>
      </c>
      <c r="D193" s="34" t="s">
        <v>2476</v>
      </c>
      <c r="E193" s="34" t="s">
        <v>2476</v>
      </c>
      <c r="F193" s="34" t="s">
        <v>2476</v>
      </c>
      <c r="G193" s="34" t="s">
        <v>2476</v>
      </c>
      <c r="H193" s="34" t="s">
        <v>2476</v>
      </c>
      <c r="I193" s="34" t="s">
        <v>2476</v>
      </c>
      <c r="J193" s="34" t="s">
        <v>2476</v>
      </c>
      <c r="K193" s="34" t="s">
        <v>2476</v>
      </c>
      <c r="L193" s="34" t="s">
        <v>2476</v>
      </c>
      <c r="M193" s="34" t="s">
        <v>2476</v>
      </c>
      <c r="N193" s="34" t="s">
        <v>2476</v>
      </c>
      <c r="O193" s="34" t="s">
        <v>2476</v>
      </c>
      <c r="P193" s="34" t="s">
        <v>2476</v>
      </c>
      <c r="Q193" s="34" t="s">
        <v>2476</v>
      </c>
      <c r="R193" s="34" t="s">
        <v>2476</v>
      </c>
      <c r="S193" s="34" t="s">
        <v>2476</v>
      </c>
      <c r="T193" s="34" t="s">
        <v>2476</v>
      </c>
      <c r="U193" s="34" t="s">
        <v>2476</v>
      </c>
      <c r="V193" s="34" t="s">
        <v>2476</v>
      </c>
      <c r="W193" s="34" t="s">
        <v>2476</v>
      </c>
      <c r="X193" s="34" t="s">
        <v>2476</v>
      </c>
      <c r="Y193" s="34" t="s">
        <v>2476</v>
      </c>
      <c r="Z193" s="34" t="s">
        <v>2476</v>
      </c>
      <c r="AA193" s="34" t="s">
        <v>2476</v>
      </c>
      <c r="AB193" s="34" t="s">
        <v>2476</v>
      </c>
      <c r="AC193" s="34" t="s">
        <v>2476</v>
      </c>
      <c r="AD193" s="34" t="s">
        <v>2476</v>
      </c>
      <c r="AE193" s="34" t="s">
        <v>2476</v>
      </c>
      <c r="AF193" s="34" t="s">
        <v>2476</v>
      </c>
      <c r="AG193" s="34" t="s">
        <v>2476</v>
      </c>
      <c r="AH193" s="34" t="s">
        <v>2476</v>
      </c>
      <c r="AI193" s="34" t="s">
        <v>2476</v>
      </c>
      <c r="AJ193" s="34" t="s">
        <v>2476</v>
      </c>
      <c r="AK193" s="34" t="s">
        <v>2476</v>
      </c>
      <c r="AL193" s="34" t="s">
        <v>2476</v>
      </c>
      <c r="AM193" s="34" t="s">
        <v>2476</v>
      </c>
      <c r="AN193" s="34" t="s">
        <v>2476</v>
      </c>
      <c r="AO193" s="34" t="s">
        <v>2476</v>
      </c>
      <c r="AP193" s="34" t="s">
        <v>2476</v>
      </c>
      <c r="AQ193" s="34" t="s">
        <v>2476</v>
      </c>
      <c r="AR193" s="34" t="s">
        <v>2476</v>
      </c>
      <c r="AS193" s="34" t="s">
        <v>2476</v>
      </c>
      <c r="AT193" s="34" t="s">
        <v>2476</v>
      </c>
      <c r="AU193" s="34" t="s">
        <v>2476</v>
      </c>
      <c r="AV193" s="34" t="s">
        <v>2476</v>
      </c>
      <c r="AW193" s="34" t="s">
        <v>2476</v>
      </c>
      <c r="AX193" s="34" t="s">
        <v>2476</v>
      </c>
      <c r="AY193" s="34" t="s">
        <v>2476</v>
      </c>
      <c r="AZ193" s="34" t="s">
        <v>2476</v>
      </c>
      <c r="BA193" s="34" t="s">
        <v>2476</v>
      </c>
      <c r="BB193" s="34" t="s">
        <v>2476</v>
      </c>
      <c r="BC193" s="34" t="s">
        <v>2476</v>
      </c>
      <c r="BD193" s="34" t="s">
        <v>2476</v>
      </c>
      <c r="BE193" s="34" t="s">
        <v>2476</v>
      </c>
      <c r="BF193" s="34" t="s">
        <v>2476</v>
      </c>
      <c r="BG193" s="34" t="s">
        <v>2476</v>
      </c>
      <c r="BH193" s="34" t="s">
        <v>2476</v>
      </c>
      <c r="BI193" s="34" t="s">
        <v>2476</v>
      </c>
      <c r="BJ193" s="34" t="s">
        <v>2476</v>
      </c>
      <c r="BK193" s="34" t="s">
        <v>2476</v>
      </c>
      <c r="BL193" s="34" t="s">
        <v>2476</v>
      </c>
      <c r="BM193" s="34" t="s">
        <v>2476</v>
      </c>
      <c r="BN193" s="34" t="s">
        <v>2476</v>
      </c>
      <c r="BO193" s="34" t="s">
        <v>2476</v>
      </c>
      <c r="BP193" s="34" t="s">
        <v>2476</v>
      </c>
      <c r="BQ193" s="34" t="s">
        <v>2476</v>
      </c>
      <c r="BR193" s="34" t="s">
        <v>2476</v>
      </c>
      <c r="BS193" s="34" t="s">
        <v>2476</v>
      </c>
      <c r="BT193" s="34" t="s">
        <v>2476</v>
      </c>
      <c r="BU193" s="34" t="s">
        <v>2476</v>
      </c>
      <c r="BV193" s="34" t="s">
        <v>2476</v>
      </c>
      <c r="BW193" s="34" t="s">
        <v>2476</v>
      </c>
      <c r="BX193" s="34" t="s">
        <v>2476</v>
      </c>
      <c r="BY193" s="34" t="s">
        <v>2476</v>
      </c>
      <c r="BZ193" s="34" t="s">
        <v>2476</v>
      </c>
      <c r="CA193" s="34" t="s">
        <v>2476</v>
      </c>
      <c r="CB193" s="34" t="s">
        <v>2476</v>
      </c>
      <c r="CC193" s="34" t="s">
        <v>2476</v>
      </c>
      <c r="CD193" s="34" t="s">
        <v>2476</v>
      </c>
      <c r="CE193" s="34" t="s">
        <v>2476</v>
      </c>
      <c r="CF193" s="34" t="s">
        <v>2476</v>
      </c>
      <c r="CG193" s="34" t="s">
        <v>2476</v>
      </c>
      <c r="CH193" s="34" t="s">
        <v>2476</v>
      </c>
      <c r="CI193" s="34" t="s">
        <v>2476</v>
      </c>
      <c r="CJ193" s="34" t="s">
        <v>2476</v>
      </c>
      <c r="CK193" s="34" t="s">
        <v>2476</v>
      </c>
      <c r="CL193" s="34" t="s">
        <v>2476</v>
      </c>
      <c r="CM193" s="34" t="s">
        <v>2476</v>
      </c>
      <c r="CN193" s="34" t="s">
        <v>2476</v>
      </c>
      <c r="CO193" s="34" t="s">
        <v>2476</v>
      </c>
      <c r="CP193" s="34" t="s">
        <v>2476</v>
      </c>
      <c r="CQ193" s="34" t="s">
        <v>2476</v>
      </c>
      <c r="CR193" s="34" t="s">
        <v>2476</v>
      </c>
      <c r="CS193" s="34" t="s">
        <v>2476</v>
      </c>
      <c r="CT193" s="34" t="s">
        <v>2476</v>
      </c>
      <c r="CU193" s="34" t="s">
        <v>2476</v>
      </c>
      <c r="CV193" s="34" t="s">
        <v>2476</v>
      </c>
      <c r="CW193" s="34" t="s">
        <v>2476</v>
      </c>
      <c r="CX193" s="34" t="s">
        <v>2476</v>
      </c>
      <c r="CY193" s="34" t="s">
        <v>2476</v>
      </c>
      <c r="CZ193" s="34" t="s">
        <v>2476</v>
      </c>
      <c r="DA193" s="34" t="s">
        <v>2476</v>
      </c>
      <c r="DB193" s="34" t="s">
        <v>2476</v>
      </c>
      <c r="DC193" s="34" t="s">
        <v>2476</v>
      </c>
      <c r="DD193" s="34" t="s">
        <v>2476</v>
      </c>
      <c r="DE193" s="34" t="s">
        <v>2476</v>
      </c>
      <c r="DF193" s="34" t="s">
        <v>2476</v>
      </c>
      <c r="DG193" s="34" t="s">
        <v>2476</v>
      </c>
      <c r="DH193" s="34" t="s">
        <v>2476</v>
      </c>
      <c r="DI193" s="34" t="s">
        <v>2476</v>
      </c>
      <c r="DJ193" s="34" t="s">
        <v>2476</v>
      </c>
      <c r="DK193" s="34" t="s">
        <v>2476</v>
      </c>
      <c r="DL193" s="34" t="s">
        <v>2476</v>
      </c>
      <c r="DM193" s="34" t="s">
        <v>2476</v>
      </c>
      <c r="DN193" s="34" t="s">
        <v>2476</v>
      </c>
      <c r="DO193" s="34" t="s">
        <v>2476</v>
      </c>
      <c r="DP193" s="34" t="s">
        <v>2476</v>
      </c>
      <c r="DQ193" s="34" t="s">
        <v>2476</v>
      </c>
      <c r="DR193" s="34" t="s">
        <v>2476</v>
      </c>
      <c r="DS193" s="34" t="s">
        <v>2476</v>
      </c>
      <c r="DT193" s="34" t="s">
        <v>2476</v>
      </c>
      <c r="DU193" s="34" t="s">
        <v>2476</v>
      </c>
      <c r="DV193" s="34" t="s">
        <v>2476</v>
      </c>
      <c r="DW193" s="34" t="s">
        <v>2476</v>
      </c>
      <c r="DX193" s="34" t="s">
        <v>2476</v>
      </c>
      <c r="DY193" s="34" t="s">
        <v>2476</v>
      </c>
      <c r="DZ193" s="34" t="s">
        <v>2476</v>
      </c>
      <c r="EA193" s="34" t="s">
        <v>2476</v>
      </c>
      <c r="EB193" s="34" t="s">
        <v>2476</v>
      </c>
      <c r="EC193" s="34" t="s">
        <v>2476</v>
      </c>
      <c r="ED193" s="34" t="s">
        <v>2476</v>
      </c>
      <c r="EE193" s="34" t="s">
        <v>2476</v>
      </c>
      <c r="EF193" s="34" t="s">
        <v>2476</v>
      </c>
      <c r="EG193" s="34" t="s">
        <v>2476</v>
      </c>
      <c r="EH193" s="34" t="s">
        <v>2476</v>
      </c>
      <c r="EI193" s="34" t="s">
        <v>2476</v>
      </c>
      <c r="EJ193" s="34" t="s">
        <v>2476</v>
      </c>
      <c r="EK193" s="34" t="s">
        <v>2476</v>
      </c>
      <c r="EL193" s="34" t="s">
        <v>2476</v>
      </c>
      <c r="EM193" s="34" t="s">
        <v>2476</v>
      </c>
      <c r="EN193" s="34" t="s">
        <v>2476</v>
      </c>
      <c r="EO193" s="34" t="s">
        <v>2476</v>
      </c>
      <c r="EP193" s="34" t="s">
        <v>2476</v>
      </c>
      <c r="EQ193" s="34" t="s">
        <v>2476</v>
      </c>
      <c r="ER193" s="37" t="s">
        <v>2476</v>
      </c>
      <c r="ES193" s="26" t="s">
        <v>2477</v>
      </c>
    </row>
    <row r="194" spans="3:152" s="2" customFormat="1" ht="21.75" customHeight="1" x14ac:dyDescent="0.25">
      <c r="C194" s="33" t="s">
        <v>2476</v>
      </c>
      <c r="D194" s="34" t="s">
        <v>2476</v>
      </c>
      <c r="E194" s="34" t="s">
        <v>2476</v>
      </c>
      <c r="F194" s="34" t="s">
        <v>2476</v>
      </c>
      <c r="G194" s="34" t="s">
        <v>2476</v>
      </c>
      <c r="H194" s="34" t="s">
        <v>2476</v>
      </c>
      <c r="I194" s="34" t="s">
        <v>2476</v>
      </c>
      <c r="J194" s="34" t="s">
        <v>2476</v>
      </c>
      <c r="K194" s="34" t="s">
        <v>2476</v>
      </c>
      <c r="L194" s="34" t="s">
        <v>2476</v>
      </c>
      <c r="M194" s="34" t="s">
        <v>2476</v>
      </c>
      <c r="N194" s="34" t="s">
        <v>2476</v>
      </c>
      <c r="O194" s="34" t="s">
        <v>2476</v>
      </c>
      <c r="P194" s="34" t="s">
        <v>2476</v>
      </c>
      <c r="Q194" s="34" t="s">
        <v>2476</v>
      </c>
      <c r="R194" s="34" t="s">
        <v>2476</v>
      </c>
      <c r="S194" s="34" t="s">
        <v>2476</v>
      </c>
      <c r="T194" s="34" t="s">
        <v>2476</v>
      </c>
      <c r="U194" s="34" t="s">
        <v>2476</v>
      </c>
      <c r="V194" s="34" t="s">
        <v>2476</v>
      </c>
      <c r="W194" s="34" t="s">
        <v>2476</v>
      </c>
      <c r="X194" s="34" t="s">
        <v>2476</v>
      </c>
      <c r="Y194" s="34" t="s">
        <v>2476</v>
      </c>
      <c r="Z194" s="34" t="s">
        <v>2476</v>
      </c>
      <c r="AA194" s="34" t="s">
        <v>2476</v>
      </c>
      <c r="AB194" s="34" t="s">
        <v>2476</v>
      </c>
      <c r="AC194" s="34" t="s">
        <v>2476</v>
      </c>
      <c r="AD194" s="34" t="s">
        <v>2476</v>
      </c>
      <c r="AE194" s="34" t="s">
        <v>2476</v>
      </c>
      <c r="AF194" s="34" t="s">
        <v>2476</v>
      </c>
      <c r="AG194" s="34" t="s">
        <v>2476</v>
      </c>
      <c r="AH194" s="34" t="s">
        <v>2476</v>
      </c>
      <c r="AI194" s="34" t="s">
        <v>2476</v>
      </c>
      <c r="AJ194" s="34" t="s">
        <v>2476</v>
      </c>
      <c r="AK194" s="34" t="s">
        <v>2476</v>
      </c>
      <c r="AL194" s="34" t="s">
        <v>2476</v>
      </c>
      <c r="AM194" s="34" t="s">
        <v>2476</v>
      </c>
      <c r="AN194" s="34" t="s">
        <v>2476</v>
      </c>
      <c r="AO194" s="34" t="s">
        <v>2476</v>
      </c>
      <c r="AP194" s="34" t="s">
        <v>2476</v>
      </c>
      <c r="AQ194" s="34" t="s">
        <v>2476</v>
      </c>
      <c r="AR194" s="34" t="s">
        <v>2476</v>
      </c>
      <c r="AS194" s="34" t="s">
        <v>2476</v>
      </c>
      <c r="AT194" s="34" t="s">
        <v>2476</v>
      </c>
      <c r="AU194" s="34" t="s">
        <v>2476</v>
      </c>
      <c r="AV194" s="34" t="s">
        <v>2476</v>
      </c>
      <c r="AW194" s="34" t="s">
        <v>2476</v>
      </c>
      <c r="AX194" s="34" t="s">
        <v>2476</v>
      </c>
      <c r="AY194" s="34" t="s">
        <v>2476</v>
      </c>
      <c r="AZ194" s="34" t="s">
        <v>2476</v>
      </c>
      <c r="BA194" s="34" t="s">
        <v>2476</v>
      </c>
      <c r="BB194" s="34" t="s">
        <v>2476</v>
      </c>
      <c r="BC194" s="34" t="s">
        <v>2476</v>
      </c>
      <c r="BD194" s="34" t="s">
        <v>2476</v>
      </c>
      <c r="BE194" s="34" t="s">
        <v>2476</v>
      </c>
      <c r="BF194" s="34" t="s">
        <v>2476</v>
      </c>
      <c r="BG194" s="34" t="s">
        <v>2476</v>
      </c>
      <c r="BH194" s="34" t="s">
        <v>2476</v>
      </c>
      <c r="BI194" s="34" t="s">
        <v>2476</v>
      </c>
      <c r="BJ194" s="34" t="s">
        <v>2476</v>
      </c>
      <c r="BK194" s="34" t="s">
        <v>2476</v>
      </c>
      <c r="BL194" s="34" t="s">
        <v>2476</v>
      </c>
      <c r="BM194" s="34" t="s">
        <v>2476</v>
      </c>
      <c r="BN194" s="34" t="s">
        <v>2476</v>
      </c>
      <c r="BO194" s="34" t="s">
        <v>2476</v>
      </c>
      <c r="BP194" s="34" t="s">
        <v>2476</v>
      </c>
      <c r="BQ194" s="34" t="s">
        <v>2476</v>
      </c>
      <c r="BR194" s="34" t="s">
        <v>2476</v>
      </c>
      <c r="BS194" s="34" t="s">
        <v>2476</v>
      </c>
      <c r="BT194" s="34" t="s">
        <v>2476</v>
      </c>
      <c r="BU194" s="34" t="s">
        <v>2476</v>
      </c>
      <c r="BV194" s="34" t="s">
        <v>2476</v>
      </c>
      <c r="BW194" s="34" t="s">
        <v>2476</v>
      </c>
      <c r="BX194" s="34" t="s">
        <v>2476</v>
      </c>
      <c r="BY194" s="34" t="s">
        <v>2476</v>
      </c>
      <c r="BZ194" s="34" t="s">
        <v>2476</v>
      </c>
      <c r="CA194" s="34" t="s">
        <v>2476</v>
      </c>
      <c r="CB194" s="34" t="s">
        <v>2476</v>
      </c>
      <c r="CC194" s="34" t="s">
        <v>2476</v>
      </c>
      <c r="CD194" s="34" t="s">
        <v>2476</v>
      </c>
      <c r="CE194" s="34" t="s">
        <v>2476</v>
      </c>
      <c r="CF194" s="34" t="s">
        <v>2476</v>
      </c>
      <c r="CG194" s="34" t="s">
        <v>2476</v>
      </c>
      <c r="CH194" s="34" t="s">
        <v>2476</v>
      </c>
      <c r="CI194" s="34" t="s">
        <v>2476</v>
      </c>
      <c r="CJ194" s="34" t="s">
        <v>2476</v>
      </c>
      <c r="CK194" s="34" t="s">
        <v>2476</v>
      </c>
      <c r="CL194" s="34" t="s">
        <v>2476</v>
      </c>
      <c r="CM194" s="34" t="s">
        <v>2476</v>
      </c>
      <c r="CN194" s="34" t="s">
        <v>2476</v>
      </c>
      <c r="CO194" s="34" t="s">
        <v>2476</v>
      </c>
      <c r="CP194" s="34" t="s">
        <v>2476</v>
      </c>
      <c r="CQ194" s="34" t="s">
        <v>2476</v>
      </c>
      <c r="CR194" s="34" t="s">
        <v>2476</v>
      </c>
      <c r="CS194" s="34" t="s">
        <v>2476</v>
      </c>
      <c r="CT194" s="34" t="s">
        <v>2476</v>
      </c>
      <c r="CU194" s="34" t="s">
        <v>2476</v>
      </c>
      <c r="CV194" s="34" t="s">
        <v>2476</v>
      </c>
      <c r="CW194" s="34" t="s">
        <v>2476</v>
      </c>
      <c r="CX194" s="34" t="s">
        <v>2476</v>
      </c>
      <c r="CY194" s="34" t="s">
        <v>2476</v>
      </c>
      <c r="CZ194" s="34" t="s">
        <v>2476</v>
      </c>
      <c r="DA194" s="34" t="s">
        <v>2476</v>
      </c>
      <c r="DB194" s="34" t="s">
        <v>2476</v>
      </c>
      <c r="DC194" s="34" t="s">
        <v>2476</v>
      </c>
      <c r="DD194" s="34" t="s">
        <v>2476</v>
      </c>
      <c r="DE194" s="34" t="s">
        <v>2476</v>
      </c>
      <c r="DF194" s="34" t="s">
        <v>2476</v>
      </c>
      <c r="DG194" s="34" t="s">
        <v>2476</v>
      </c>
      <c r="DH194" s="34" t="s">
        <v>2476</v>
      </c>
      <c r="DI194" s="34" t="s">
        <v>2476</v>
      </c>
      <c r="DJ194" s="34" t="s">
        <v>2476</v>
      </c>
      <c r="DK194" s="34" t="s">
        <v>2476</v>
      </c>
      <c r="DL194" s="34" t="s">
        <v>2476</v>
      </c>
      <c r="DM194" s="34" t="s">
        <v>2476</v>
      </c>
      <c r="DN194" s="34" t="s">
        <v>2476</v>
      </c>
      <c r="DO194" s="34" t="s">
        <v>2476</v>
      </c>
      <c r="DP194" s="34" t="s">
        <v>2476</v>
      </c>
      <c r="DQ194" s="34" t="s">
        <v>2476</v>
      </c>
      <c r="DR194" s="34" t="s">
        <v>2476</v>
      </c>
      <c r="DS194" s="34" t="s">
        <v>2476</v>
      </c>
      <c r="DT194" s="34" t="s">
        <v>2476</v>
      </c>
      <c r="DU194" s="34" t="s">
        <v>2476</v>
      </c>
      <c r="DV194" s="34" t="s">
        <v>2476</v>
      </c>
      <c r="DW194" s="34" t="s">
        <v>2476</v>
      </c>
      <c r="DX194" s="34" t="s">
        <v>2476</v>
      </c>
      <c r="DY194" s="34" t="s">
        <v>2476</v>
      </c>
      <c r="DZ194" s="34" t="s">
        <v>2476</v>
      </c>
      <c r="EA194" s="34" t="s">
        <v>2476</v>
      </c>
      <c r="EB194" s="34" t="s">
        <v>2476</v>
      </c>
      <c r="EC194" s="34" t="s">
        <v>2476</v>
      </c>
      <c r="ED194" s="34" t="s">
        <v>2476</v>
      </c>
      <c r="EE194" s="34" t="s">
        <v>2476</v>
      </c>
      <c r="EF194" s="34" t="s">
        <v>2476</v>
      </c>
      <c r="EG194" s="34" t="s">
        <v>2476</v>
      </c>
      <c r="EH194" s="34" t="s">
        <v>2476</v>
      </c>
      <c r="EI194" s="34" t="s">
        <v>2476</v>
      </c>
      <c r="EJ194" s="34" t="s">
        <v>2476</v>
      </c>
      <c r="EK194" s="34" t="s">
        <v>2476</v>
      </c>
      <c r="EL194" s="34" t="s">
        <v>2476</v>
      </c>
      <c r="EM194" s="34" t="s">
        <v>2476</v>
      </c>
      <c r="EN194" s="34" t="s">
        <v>2476</v>
      </c>
      <c r="EO194" s="34" t="s">
        <v>2476</v>
      </c>
      <c r="EP194" s="34" t="s">
        <v>2476</v>
      </c>
      <c r="EQ194" s="34" t="s">
        <v>2476</v>
      </c>
      <c r="ER194" s="37" t="s">
        <v>2476</v>
      </c>
      <c r="ES194" s="26" t="s">
        <v>2477</v>
      </c>
    </row>
    <row r="195" spans="3:152" s="2" customFormat="1" ht="21.75" customHeight="1" x14ac:dyDescent="0.25">
      <c r="C195" s="33" t="s">
        <v>2476</v>
      </c>
      <c r="D195" s="34" t="s">
        <v>2476</v>
      </c>
      <c r="E195" s="34" t="s">
        <v>2476</v>
      </c>
      <c r="F195" s="34" t="s">
        <v>2476</v>
      </c>
      <c r="G195" s="34" t="s">
        <v>2476</v>
      </c>
      <c r="H195" s="34" t="s">
        <v>2476</v>
      </c>
      <c r="I195" s="34" t="s">
        <v>2476</v>
      </c>
      <c r="J195" s="34" t="s">
        <v>2476</v>
      </c>
      <c r="K195" s="34" t="s">
        <v>2476</v>
      </c>
      <c r="L195" s="34" t="s">
        <v>2476</v>
      </c>
      <c r="M195" s="34" t="s">
        <v>2476</v>
      </c>
      <c r="N195" s="34" t="s">
        <v>2476</v>
      </c>
      <c r="O195" s="34" t="s">
        <v>2476</v>
      </c>
      <c r="P195" s="34" t="s">
        <v>2476</v>
      </c>
      <c r="Q195" s="34" t="s">
        <v>2476</v>
      </c>
      <c r="R195" s="34" t="s">
        <v>2476</v>
      </c>
      <c r="S195" s="34" t="s">
        <v>2476</v>
      </c>
      <c r="T195" s="34" t="s">
        <v>2476</v>
      </c>
      <c r="U195" s="34" t="s">
        <v>2476</v>
      </c>
      <c r="V195" s="34" t="s">
        <v>2476</v>
      </c>
      <c r="W195" s="34" t="s">
        <v>2476</v>
      </c>
      <c r="X195" s="34" t="s">
        <v>2476</v>
      </c>
      <c r="Y195" s="34" t="s">
        <v>2476</v>
      </c>
      <c r="Z195" s="34" t="s">
        <v>2476</v>
      </c>
      <c r="AA195" s="34" t="s">
        <v>2476</v>
      </c>
      <c r="AB195" s="34" t="s">
        <v>2476</v>
      </c>
      <c r="AC195" s="34" t="s">
        <v>2476</v>
      </c>
      <c r="AD195" s="34" t="s">
        <v>2476</v>
      </c>
      <c r="AE195" s="34" t="s">
        <v>2476</v>
      </c>
      <c r="AF195" s="34" t="s">
        <v>2476</v>
      </c>
      <c r="AG195" s="34" t="s">
        <v>2476</v>
      </c>
      <c r="AH195" s="34" t="s">
        <v>2476</v>
      </c>
      <c r="AI195" s="34" t="s">
        <v>2476</v>
      </c>
      <c r="AJ195" s="34" t="s">
        <v>2476</v>
      </c>
      <c r="AK195" s="34" t="s">
        <v>2476</v>
      </c>
      <c r="AL195" s="34" t="s">
        <v>2476</v>
      </c>
      <c r="AM195" s="34" t="s">
        <v>2476</v>
      </c>
      <c r="AN195" s="34" t="s">
        <v>2476</v>
      </c>
      <c r="AO195" s="34" t="s">
        <v>2476</v>
      </c>
      <c r="AP195" s="34" t="s">
        <v>2476</v>
      </c>
      <c r="AQ195" s="34" t="s">
        <v>2476</v>
      </c>
      <c r="AR195" s="34" t="s">
        <v>2476</v>
      </c>
      <c r="AS195" s="34" t="s">
        <v>2476</v>
      </c>
      <c r="AT195" s="34" t="s">
        <v>2476</v>
      </c>
      <c r="AU195" s="34" t="s">
        <v>2476</v>
      </c>
      <c r="AV195" s="34" t="s">
        <v>2476</v>
      </c>
      <c r="AW195" s="34" t="s">
        <v>2476</v>
      </c>
      <c r="AX195" s="34" t="s">
        <v>2476</v>
      </c>
      <c r="AY195" s="34" t="s">
        <v>2476</v>
      </c>
      <c r="AZ195" s="34" t="s">
        <v>2476</v>
      </c>
      <c r="BA195" s="34" t="s">
        <v>2476</v>
      </c>
      <c r="BB195" s="34" t="s">
        <v>2476</v>
      </c>
      <c r="BC195" s="34" t="s">
        <v>2476</v>
      </c>
      <c r="BD195" s="34" t="s">
        <v>2476</v>
      </c>
      <c r="BE195" s="34" t="s">
        <v>2476</v>
      </c>
      <c r="BF195" s="34" t="s">
        <v>2476</v>
      </c>
      <c r="BG195" s="34" t="s">
        <v>2476</v>
      </c>
      <c r="BH195" s="34" t="s">
        <v>2476</v>
      </c>
      <c r="BI195" s="34" t="s">
        <v>2476</v>
      </c>
      <c r="BJ195" s="34" t="s">
        <v>2476</v>
      </c>
      <c r="BK195" s="34" t="s">
        <v>2476</v>
      </c>
      <c r="BL195" s="34" t="s">
        <v>2476</v>
      </c>
      <c r="BM195" s="34" t="s">
        <v>2476</v>
      </c>
      <c r="BN195" s="34" t="s">
        <v>2476</v>
      </c>
      <c r="BO195" s="34" t="s">
        <v>2476</v>
      </c>
      <c r="BP195" s="34" t="s">
        <v>2476</v>
      </c>
      <c r="BQ195" s="34" t="s">
        <v>2476</v>
      </c>
      <c r="BR195" s="34" t="s">
        <v>2476</v>
      </c>
      <c r="BS195" s="34" t="s">
        <v>2476</v>
      </c>
      <c r="BT195" s="34" t="s">
        <v>2476</v>
      </c>
      <c r="BU195" s="34" t="s">
        <v>2476</v>
      </c>
      <c r="BV195" s="34" t="s">
        <v>2476</v>
      </c>
      <c r="BW195" s="34" t="s">
        <v>2476</v>
      </c>
      <c r="BX195" s="34" t="s">
        <v>2476</v>
      </c>
      <c r="BY195" s="34" t="s">
        <v>2476</v>
      </c>
      <c r="BZ195" s="34" t="s">
        <v>2476</v>
      </c>
      <c r="CA195" s="34" t="s">
        <v>2476</v>
      </c>
      <c r="CB195" s="34" t="s">
        <v>2476</v>
      </c>
      <c r="CC195" s="34" t="s">
        <v>2476</v>
      </c>
      <c r="CD195" s="34" t="s">
        <v>2476</v>
      </c>
      <c r="CE195" s="34" t="s">
        <v>2476</v>
      </c>
      <c r="CF195" s="34" t="s">
        <v>2476</v>
      </c>
      <c r="CG195" s="34" t="s">
        <v>2476</v>
      </c>
      <c r="CH195" s="34" t="s">
        <v>2476</v>
      </c>
      <c r="CI195" s="34" t="s">
        <v>2476</v>
      </c>
      <c r="CJ195" s="34" t="s">
        <v>2476</v>
      </c>
      <c r="CK195" s="34" t="s">
        <v>2476</v>
      </c>
      <c r="CL195" s="34" t="s">
        <v>2476</v>
      </c>
      <c r="CM195" s="34" t="s">
        <v>2476</v>
      </c>
      <c r="CN195" s="34" t="s">
        <v>2476</v>
      </c>
      <c r="CO195" s="34" t="s">
        <v>2476</v>
      </c>
      <c r="CP195" s="34" t="s">
        <v>2476</v>
      </c>
      <c r="CQ195" s="34" t="s">
        <v>2476</v>
      </c>
      <c r="CR195" s="34" t="s">
        <v>2476</v>
      </c>
      <c r="CS195" s="34" t="s">
        <v>2476</v>
      </c>
      <c r="CT195" s="34" t="s">
        <v>2476</v>
      </c>
      <c r="CU195" s="34" t="s">
        <v>2476</v>
      </c>
      <c r="CV195" s="34" t="s">
        <v>2476</v>
      </c>
      <c r="CW195" s="34" t="s">
        <v>2476</v>
      </c>
      <c r="CX195" s="34" t="s">
        <v>2476</v>
      </c>
      <c r="CY195" s="34" t="s">
        <v>2476</v>
      </c>
      <c r="CZ195" s="34" t="s">
        <v>2476</v>
      </c>
      <c r="DA195" s="34" t="s">
        <v>2476</v>
      </c>
      <c r="DB195" s="34" t="s">
        <v>2476</v>
      </c>
      <c r="DC195" s="34" t="s">
        <v>2476</v>
      </c>
      <c r="DD195" s="34" t="s">
        <v>2476</v>
      </c>
      <c r="DE195" s="34" t="s">
        <v>2476</v>
      </c>
      <c r="DF195" s="34" t="s">
        <v>2476</v>
      </c>
      <c r="DG195" s="34" t="s">
        <v>2476</v>
      </c>
      <c r="DH195" s="34" t="s">
        <v>2476</v>
      </c>
      <c r="DI195" s="34" t="s">
        <v>2476</v>
      </c>
      <c r="DJ195" s="34" t="s">
        <v>2476</v>
      </c>
      <c r="DK195" s="34" t="s">
        <v>2476</v>
      </c>
      <c r="DL195" s="34" t="s">
        <v>2476</v>
      </c>
      <c r="DM195" s="34" t="s">
        <v>2476</v>
      </c>
      <c r="DN195" s="34" t="s">
        <v>2476</v>
      </c>
      <c r="DO195" s="34" t="s">
        <v>2476</v>
      </c>
      <c r="DP195" s="34" t="s">
        <v>2476</v>
      </c>
      <c r="DQ195" s="34" t="s">
        <v>2476</v>
      </c>
      <c r="DR195" s="34" t="s">
        <v>2476</v>
      </c>
      <c r="DS195" s="34" t="s">
        <v>2476</v>
      </c>
      <c r="DT195" s="34" t="s">
        <v>2476</v>
      </c>
      <c r="DU195" s="34" t="s">
        <v>2476</v>
      </c>
      <c r="DV195" s="34" t="s">
        <v>2476</v>
      </c>
      <c r="DW195" s="34" t="s">
        <v>2476</v>
      </c>
      <c r="DX195" s="34" t="s">
        <v>2476</v>
      </c>
      <c r="DY195" s="34" t="s">
        <v>2476</v>
      </c>
      <c r="DZ195" s="34" t="s">
        <v>2476</v>
      </c>
      <c r="EA195" s="34" t="s">
        <v>2476</v>
      </c>
      <c r="EB195" s="34" t="s">
        <v>2476</v>
      </c>
      <c r="EC195" s="34" t="s">
        <v>2476</v>
      </c>
      <c r="ED195" s="34" t="s">
        <v>2476</v>
      </c>
      <c r="EE195" s="34" t="s">
        <v>2476</v>
      </c>
      <c r="EF195" s="34" t="s">
        <v>2476</v>
      </c>
      <c r="EG195" s="34" t="s">
        <v>2476</v>
      </c>
      <c r="EH195" s="34" t="s">
        <v>2476</v>
      </c>
      <c r="EI195" s="34" t="s">
        <v>2476</v>
      </c>
      <c r="EJ195" s="34" t="s">
        <v>2476</v>
      </c>
      <c r="EK195" s="34" t="s">
        <v>2476</v>
      </c>
      <c r="EL195" s="34" t="s">
        <v>2476</v>
      </c>
      <c r="EM195" s="34" t="s">
        <v>2476</v>
      </c>
      <c r="EN195" s="34" t="s">
        <v>2476</v>
      </c>
      <c r="EO195" s="34" t="s">
        <v>2476</v>
      </c>
      <c r="EP195" s="34" t="s">
        <v>2476</v>
      </c>
      <c r="EQ195" s="34" t="s">
        <v>2476</v>
      </c>
      <c r="ER195" s="37" t="s">
        <v>2476</v>
      </c>
      <c r="ES195" s="26" t="s">
        <v>2477</v>
      </c>
    </row>
    <row r="196" spans="3:152" s="2" customFormat="1" ht="21.75" customHeight="1" x14ac:dyDescent="0.25">
      <c r="C196" s="33" t="s">
        <v>2476</v>
      </c>
      <c r="D196" s="34" t="s">
        <v>2476</v>
      </c>
      <c r="E196" s="34" t="s">
        <v>2476</v>
      </c>
      <c r="F196" s="34" t="s">
        <v>2476</v>
      </c>
      <c r="G196" s="34" t="s">
        <v>2476</v>
      </c>
      <c r="H196" s="34" t="s">
        <v>2476</v>
      </c>
      <c r="I196" s="34" t="s">
        <v>2476</v>
      </c>
      <c r="J196" s="34" t="s">
        <v>2476</v>
      </c>
      <c r="K196" s="34" t="s">
        <v>2476</v>
      </c>
      <c r="L196" s="34" t="s">
        <v>2476</v>
      </c>
      <c r="M196" s="34" t="s">
        <v>2476</v>
      </c>
      <c r="N196" s="34" t="s">
        <v>2476</v>
      </c>
      <c r="O196" s="34" t="s">
        <v>2476</v>
      </c>
      <c r="P196" s="34" t="s">
        <v>2476</v>
      </c>
      <c r="Q196" s="34" t="s">
        <v>2476</v>
      </c>
      <c r="R196" s="34" t="s">
        <v>2476</v>
      </c>
      <c r="S196" s="34" t="s">
        <v>2476</v>
      </c>
      <c r="T196" s="34" t="s">
        <v>2476</v>
      </c>
      <c r="U196" s="34" t="s">
        <v>2476</v>
      </c>
      <c r="V196" s="34" t="s">
        <v>2476</v>
      </c>
      <c r="W196" s="34" t="s">
        <v>2476</v>
      </c>
      <c r="X196" s="34" t="s">
        <v>2476</v>
      </c>
      <c r="Y196" s="34" t="s">
        <v>2476</v>
      </c>
      <c r="Z196" s="34" t="s">
        <v>2476</v>
      </c>
      <c r="AA196" s="34" t="s">
        <v>2476</v>
      </c>
      <c r="AB196" s="34" t="s">
        <v>2476</v>
      </c>
      <c r="AC196" s="34" t="s">
        <v>2476</v>
      </c>
      <c r="AD196" s="34" t="s">
        <v>2476</v>
      </c>
      <c r="AE196" s="34" t="s">
        <v>2476</v>
      </c>
      <c r="AF196" s="34" t="s">
        <v>2476</v>
      </c>
      <c r="AG196" s="34" t="s">
        <v>2476</v>
      </c>
      <c r="AH196" s="34" t="s">
        <v>2476</v>
      </c>
      <c r="AI196" s="34" t="s">
        <v>2476</v>
      </c>
      <c r="AJ196" s="34" t="s">
        <v>2476</v>
      </c>
      <c r="AK196" s="34" t="s">
        <v>2476</v>
      </c>
      <c r="AL196" s="34" t="s">
        <v>2476</v>
      </c>
      <c r="AM196" s="34" t="s">
        <v>2476</v>
      </c>
      <c r="AN196" s="34" t="s">
        <v>2476</v>
      </c>
      <c r="AO196" s="34" t="s">
        <v>2476</v>
      </c>
      <c r="AP196" s="34" t="s">
        <v>2476</v>
      </c>
      <c r="AQ196" s="34" t="s">
        <v>2476</v>
      </c>
      <c r="AR196" s="34" t="s">
        <v>2476</v>
      </c>
      <c r="AS196" s="34" t="s">
        <v>2476</v>
      </c>
      <c r="AT196" s="34" t="s">
        <v>2476</v>
      </c>
      <c r="AU196" s="34" t="s">
        <v>2476</v>
      </c>
      <c r="AV196" s="34" t="s">
        <v>2476</v>
      </c>
      <c r="AW196" s="34" t="s">
        <v>2476</v>
      </c>
      <c r="AX196" s="34" t="s">
        <v>2476</v>
      </c>
      <c r="AY196" s="34" t="s">
        <v>2476</v>
      </c>
      <c r="AZ196" s="34" t="s">
        <v>2476</v>
      </c>
      <c r="BA196" s="34" t="s">
        <v>2476</v>
      </c>
      <c r="BB196" s="34" t="s">
        <v>2476</v>
      </c>
      <c r="BC196" s="34" t="s">
        <v>2476</v>
      </c>
      <c r="BD196" s="34" t="s">
        <v>2476</v>
      </c>
      <c r="BE196" s="34" t="s">
        <v>2476</v>
      </c>
      <c r="BF196" s="34" t="s">
        <v>2476</v>
      </c>
      <c r="BG196" s="34" t="s">
        <v>2476</v>
      </c>
      <c r="BH196" s="34" t="s">
        <v>2476</v>
      </c>
      <c r="BI196" s="34" t="s">
        <v>2476</v>
      </c>
      <c r="BJ196" s="34" t="s">
        <v>2476</v>
      </c>
      <c r="BK196" s="34" t="s">
        <v>2476</v>
      </c>
      <c r="BL196" s="34" t="s">
        <v>2476</v>
      </c>
      <c r="BM196" s="34" t="s">
        <v>2476</v>
      </c>
      <c r="BN196" s="34" t="s">
        <v>2476</v>
      </c>
      <c r="BO196" s="34" t="s">
        <v>2476</v>
      </c>
      <c r="BP196" s="34" t="s">
        <v>2476</v>
      </c>
      <c r="BQ196" s="34" t="s">
        <v>2476</v>
      </c>
      <c r="BR196" s="34" t="s">
        <v>2476</v>
      </c>
      <c r="BS196" s="34" t="s">
        <v>2476</v>
      </c>
      <c r="BT196" s="34" t="s">
        <v>2476</v>
      </c>
      <c r="BU196" s="34" t="s">
        <v>2476</v>
      </c>
      <c r="BV196" s="34" t="s">
        <v>2476</v>
      </c>
      <c r="BW196" s="34" t="s">
        <v>2476</v>
      </c>
      <c r="BX196" s="34" t="s">
        <v>2476</v>
      </c>
      <c r="BY196" s="34" t="s">
        <v>2476</v>
      </c>
      <c r="BZ196" s="34" t="s">
        <v>2476</v>
      </c>
      <c r="CA196" s="34" t="s">
        <v>2476</v>
      </c>
      <c r="CB196" s="34" t="s">
        <v>2476</v>
      </c>
      <c r="CC196" s="34" t="s">
        <v>2476</v>
      </c>
      <c r="CD196" s="34" t="s">
        <v>2476</v>
      </c>
      <c r="CE196" s="34" t="s">
        <v>2476</v>
      </c>
      <c r="CF196" s="34" t="s">
        <v>2476</v>
      </c>
      <c r="CG196" s="34" t="s">
        <v>2476</v>
      </c>
      <c r="CH196" s="34" t="s">
        <v>2476</v>
      </c>
      <c r="CI196" s="34" t="s">
        <v>2476</v>
      </c>
      <c r="CJ196" s="34" t="s">
        <v>2476</v>
      </c>
      <c r="CK196" s="34" t="s">
        <v>2476</v>
      </c>
      <c r="CL196" s="34" t="s">
        <v>2476</v>
      </c>
      <c r="CM196" s="34" t="s">
        <v>2476</v>
      </c>
      <c r="CN196" s="34" t="s">
        <v>2476</v>
      </c>
      <c r="CO196" s="34" t="s">
        <v>2476</v>
      </c>
      <c r="CP196" s="34" t="s">
        <v>2476</v>
      </c>
      <c r="CQ196" s="34" t="s">
        <v>2476</v>
      </c>
      <c r="CR196" s="34" t="s">
        <v>2476</v>
      </c>
      <c r="CS196" s="34" t="s">
        <v>2476</v>
      </c>
      <c r="CT196" s="34" t="s">
        <v>2476</v>
      </c>
      <c r="CU196" s="34" t="s">
        <v>2476</v>
      </c>
      <c r="CV196" s="34" t="s">
        <v>2476</v>
      </c>
      <c r="CW196" s="34" t="s">
        <v>2476</v>
      </c>
      <c r="CX196" s="34" t="s">
        <v>2476</v>
      </c>
      <c r="CY196" s="34" t="s">
        <v>2476</v>
      </c>
      <c r="CZ196" s="34" t="s">
        <v>2476</v>
      </c>
      <c r="DA196" s="34" t="s">
        <v>2476</v>
      </c>
      <c r="DB196" s="34" t="s">
        <v>2476</v>
      </c>
      <c r="DC196" s="34" t="s">
        <v>2476</v>
      </c>
      <c r="DD196" s="34" t="s">
        <v>2476</v>
      </c>
      <c r="DE196" s="34" t="s">
        <v>2476</v>
      </c>
      <c r="DF196" s="34" t="s">
        <v>2476</v>
      </c>
      <c r="DG196" s="34" t="s">
        <v>2476</v>
      </c>
      <c r="DH196" s="34" t="s">
        <v>2476</v>
      </c>
      <c r="DI196" s="34" t="s">
        <v>2476</v>
      </c>
      <c r="DJ196" s="34" t="s">
        <v>2476</v>
      </c>
      <c r="DK196" s="34" t="s">
        <v>2476</v>
      </c>
      <c r="DL196" s="34" t="s">
        <v>2476</v>
      </c>
      <c r="DM196" s="34" t="s">
        <v>2476</v>
      </c>
      <c r="DN196" s="34" t="s">
        <v>2476</v>
      </c>
      <c r="DO196" s="34" t="s">
        <v>2476</v>
      </c>
      <c r="DP196" s="34" t="s">
        <v>2476</v>
      </c>
      <c r="DQ196" s="34" t="s">
        <v>2476</v>
      </c>
      <c r="DR196" s="34" t="s">
        <v>2476</v>
      </c>
      <c r="DS196" s="34" t="s">
        <v>2476</v>
      </c>
      <c r="DT196" s="34" t="s">
        <v>2476</v>
      </c>
      <c r="DU196" s="34" t="s">
        <v>2476</v>
      </c>
      <c r="DV196" s="34" t="s">
        <v>2476</v>
      </c>
      <c r="DW196" s="34" t="s">
        <v>2476</v>
      </c>
      <c r="DX196" s="34" t="s">
        <v>2476</v>
      </c>
      <c r="DY196" s="34" t="s">
        <v>2476</v>
      </c>
      <c r="DZ196" s="34" t="s">
        <v>2476</v>
      </c>
      <c r="EA196" s="34" t="s">
        <v>2476</v>
      </c>
      <c r="EB196" s="34" t="s">
        <v>2476</v>
      </c>
      <c r="EC196" s="34" t="s">
        <v>2476</v>
      </c>
      <c r="ED196" s="34" t="s">
        <v>2476</v>
      </c>
      <c r="EE196" s="34" t="s">
        <v>2476</v>
      </c>
      <c r="EF196" s="34" t="s">
        <v>2476</v>
      </c>
      <c r="EG196" s="34" t="s">
        <v>2476</v>
      </c>
      <c r="EH196" s="34" t="s">
        <v>2476</v>
      </c>
      <c r="EI196" s="34" t="s">
        <v>2476</v>
      </c>
      <c r="EJ196" s="34" t="s">
        <v>2476</v>
      </c>
      <c r="EK196" s="34" t="s">
        <v>2476</v>
      </c>
      <c r="EL196" s="34" t="s">
        <v>2476</v>
      </c>
      <c r="EM196" s="34" t="s">
        <v>2476</v>
      </c>
      <c r="EN196" s="34" t="s">
        <v>2476</v>
      </c>
      <c r="EO196" s="34" t="s">
        <v>2476</v>
      </c>
      <c r="EP196" s="34" t="s">
        <v>2476</v>
      </c>
      <c r="EQ196" s="34" t="s">
        <v>2476</v>
      </c>
      <c r="ER196" s="37" t="s">
        <v>2476</v>
      </c>
      <c r="ES196" s="26" t="s">
        <v>2477</v>
      </c>
    </row>
    <row r="197" spans="3:152" s="2" customFormat="1" ht="21.75" customHeight="1" x14ac:dyDescent="0.25">
      <c r="C197" s="33" t="s">
        <v>2476</v>
      </c>
      <c r="D197" s="34" t="s">
        <v>2476</v>
      </c>
      <c r="E197" s="34" t="s">
        <v>2476</v>
      </c>
      <c r="F197" s="34" t="s">
        <v>2476</v>
      </c>
      <c r="G197" s="34" t="s">
        <v>2476</v>
      </c>
      <c r="H197" s="34" t="s">
        <v>2476</v>
      </c>
      <c r="I197" s="34" t="s">
        <v>2476</v>
      </c>
      <c r="J197" s="34" t="s">
        <v>2476</v>
      </c>
      <c r="K197" s="34" t="s">
        <v>2476</v>
      </c>
      <c r="L197" s="34" t="s">
        <v>2476</v>
      </c>
      <c r="M197" s="34" t="s">
        <v>2476</v>
      </c>
      <c r="N197" s="34" t="s">
        <v>2476</v>
      </c>
      <c r="O197" s="34" t="s">
        <v>2476</v>
      </c>
      <c r="P197" s="34" t="s">
        <v>2476</v>
      </c>
      <c r="Q197" s="34" t="s">
        <v>2476</v>
      </c>
      <c r="R197" s="34" t="s">
        <v>2476</v>
      </c>
      <c r="S197" s="34" t="s">
        <v>2476</v>
      </c>
      <c r="T197" s="34" t="s">
        <v>2476</v>
      </c>
      <c r="U197" s="34" t="s">
        <v>2476</v>
      </c>
      <c r="V197" s="34" t="s">
        <v>2476</v>
      </c>
      <c r="W197" s="34" t="s">
        <v>2476</v>
      </c>
      <c r="X197" s="34" t="s">
        <v>2476</v>
      </c>
      <c r="Y197" s="34" t="s">
        <v>2476</v>
      </c>
      <c r="Z197" s="34" t="s">
        <v>2476</v>
      </c>
      <c r="AA197" s="34" t="s">
        <v>2476</v>
      </c>
      <c r="AB197" s="34" t="s">
        <v>2476</v>
      </c>
      <c r="AC197" s="34" t="s">
        <v>2476</v>
      </c>
      <c r="AD197" s="34" t="s">
        <v>2476</v>
      </c>
      <c r="AE197" s="34" t="s">
        <v>2476</v>
      </c>
      <c r="AF197" s="34" t="s">
        <v>2476</v>
      </c>
      <c r="AG197" s="34" t="s">
        <v>2476</v>
      </c>
      <c r="AH197" s="34" t="s">
        <v>2476</v>
      </c>
      <c r="AI197" s="34" t="s">
        <v>2476</v>
      </c>
      <c r="AJ197" s="34" t="s">
        <v>2476</v>
      </c>
      <c r="AK197" s="34" t="s">
        <v>2476</v>
      </c>
      <c r="AL197" s="34" t="s">
        <v>2476</v>
      </c>
      <c r="AM197" s="34" t="s">
        <v>2476</v>
      </c>
      <c r="AN197" s="34" t="s">
        <v>2476</v>
      </c>
      <c r="AO197" s="34" t="s">
        <v>2476</v>
      </c>
      <c r="AP197" s="34" t="s">
        <v>2476</v>
      </c>
      <c r="AQ197" s="34" t="s">
        <v>2476</v>
      </c>
      <c r="AR197" s="34" t="s">
        <v>2476</v>
      </c>
      <c r="AS197" s="34" t="s">
        <v>2476</v>
      </c>
      <c r="AT197" s="34" t="s">
        <v>2476</v>
      </c>
      <c r="AU197" s="34" t="s">
        <v>2476</v>
      </c>
      <c r="AV197" s="34" t="s">
        <v>2476</v>
      </c>
      <c r="AW197" s="34" t="s">
        <v>2476</v>
      </c>
      <c r="AX197" s="34" t="s">
        <v>2476</v>
      </c>
      <c r="AY197" s="34" t="s">
        <v>2476</v>
      </c>
      <c r="AZ197" s="34" t="s">
        <v>2476</v>
      </c>
      <c r="BA197" s="34" t="s">
        <v>2476</v>
      </c>
      <c r="BB197" s="34" t="s">
        <v>2476</v>
      </c>
      <c r="BC197" s="34" t="s">
        <v>2476</v>
      </c>
      <c r="BD197" s="34" t="s">
        <v>2476</v>
      </c>
      <c r="BE197" s="34" t="s">
        <v>2476</v>
      </c>
      <c r="BF197" s="34" t="s">
        <v>2476</v>
      </c>
      <c r="BG197" s="34" t="s">
        <v>2476</v>
      </c>
      <c r="BH197" s="34" t="s">
        <v>2476</v>
      </c>
      <c r="BI197" s="34" t="s">
        <v>2476</v>
      </c>
      <c r="BJ197" s="34" t="s">
        <v>2476</v>
      </c>
      <c r="BK197" s="34" t="s">
        <v>2476</v>
      </c>
      <c r="BL197" s="34" t="s">
        <v>2476</v>
      </c>
      <c r="BM197" s="34" t="s">
        <v>2476</v>
      </c>
      <c r="BN197" s="34" t="s">
        <v>2476</v>
      </c>
      <c r="BO197" s="34" t="s">
        <v>2476</v>
      </c>
      <c r="BP197" s="34" t="s">
        <v>2476</v>
      </c>
      <c r="BQ197" s="34" t="s">
        <v>2476</v>
      </c>
      <c r="BR197" s="34" t="s">
        <v>2476</v>
      </c>
      <c r="BS197" s="34" t="s">
        <v>2476</v>
      </c>
      <c r="BT197" s="34" t="s">
        <v>2476</v>
      </c>
      <c r="BU197" s="34" t="s">
        <v>2476</v>
      </c>
      <c r="BV197" s="34" t="s">
        <v>2476</v>
      </c>
      <c r="BW197" s="34" t="s">
        <v>2476</v>
      </c>
      <c r="BX197" s="34" t="s">
        <v>2476</v>
      </c>
      <c r="BY197" s="34" t="s">
        <v>2476</v>
      </c>
      <c r="BZ197" s="34" t="s">
        <v>2476</v>
      </c>
      <c r="CA197" s="34" t="s">
        <v>2476</v>
      </c>
      <c r="CB197" s="34" t="s">
        <v>2476</v>
      </c>
      <c r="CC197" s="34" t="s">
        <v>2476</v>
      </c>
      <c r="CD197" s="34" t="s">
        <v>2476</v>
      </c>
      <c r="CE197" s="34" t="s">
        <v>2476</v>
      </c>
      <c r="CF197" s="34" t="s">
        <v>2476</v>
      </c>
      <c r="CG197" s="34" t="s">
        <v>2476</v>
      </c>
      <c r="CH197" s="34" t="s">
        <v>2476</v>
      </c>
      <c r="CI197" s="34" t="s">
        <v>2476</v>
      </c>
      <c r="CJ197" s="34" t="s">
        <v>2476</v>
      </c>
      <c r="CK197" s="34" t="s">
        <v>2476</v>
      </c>
      <c r="CL197" s="34" t="s">
        <v>2476</v>
      </c>
      <c r="CM197" s="34" t="s">
        <v>2476</v>
      </c>
      <c r="CN197" s="34" t="s">
        <v>2476</v>
      </c>
      <c r="CO197" s="34" t="s">
        <v>2476</v>
      </c>
      <c r="CP197" s="34" t="s">
        <v>2476</v>
      </c>
      <c r="CQ197" s="34" t="s">
        <v>2476</v>
      </c>
      <c r="CR197" s="34" t="s">
        <v>2476</v>
      </c>
      <c r="CS197" s="34" t="s">
        <v>2476</v>
      </c>
      <c r="CT197" s="34" t="s">
        <v>2476</v>
      </c>
      <c r="CU197" s="34" t="s">
        <v>2476</v>
      </c>
      <c r="CV197" s="34" t="s">
        <v>2476</v>
      </c>
      <c r="CW197" s="34" t="s">
        <v>2476</v>
      </c>
      <c r="CX197" s="34" t="s">
        <v>2476</v>
      </c>
      <c r="CY197" s="34" t="s">
        <v>2476</v>
      </c>
      <c r="CZ197" s="34" t="s">
        <v>2476</v>
      </c>
      <c r="DA197" s="34" t="s">
        <v>2476</v>
      </c>
      <c r="DB197" s="34" t="s">
        <v>2476</v>
      </c>
      <c r="DC197" s="34" t="s">
        <v>2476</v>
      </c>
      <c r="DD197" s="34" t="s">
        <v>2476</v>
      </c>
      <c r="DE197" s="34" t="s">
        <v>2476</v>
      </c>
      <c r="DF197" s="34" t="s">
        <v>2476</v>
      </c>
      <c r="DG197" s="34" t="s">
        <v>2476</v>
      </c>
      <c r="DH197" s="34" t="s">
        <v>2476</v>
      </c>
      <c r="DI197" s="34" t="s">
        <v>2476</v>
      </c>
      <c r="DJ197" s="34" t="s">
        <v>2476</v>
      </c>
      <c r="DK197" s="34" t="s">
        <v>2476</v>
      </c>
      <c r="DL197" s="34" t="s">
        <v>2476</v>
      </c>
      <c r="DM197" s="34" t="s">
        <v>2476</v>
      </c>
      <c r="DN197" s="34" t="s">
        <v>2476</v>
      </c>
      <c r="DO197" s="34" t="s">
        <v>2476</v>
      </c>
      <c r="DP197" s="34" t="s">
        <v>2476</v>
      </c>
      <c r="DQ197" s="34" t="s">
        <v>2476</v>
      </c>
      <c r="DR197" s="34" t="s">
        <v>2476</v>
      </c>
      <c r="DS197" s="34" t="s">
        <v>2476</v>
      </c>
      <c r="DT197" s="34" t="s">
        <v>2476</v>
      </c>
      <c r="DU197" s="34" t="s">
        <v>2476</v>
      </c>
      <c r="DV197" s="34" t="s">
        <v>2476</v>
      </c>
      <c r="DW197" s="34" t="s">
        <v>2476</v>
      </c>
      <c r="DX197" s="34" t="s">
        <v>2476</v>
      </c>
      <c r="DY197" s="34" t="s">
        <v>2476</v>
      </c>
      <c r="DZ197" s="34" t="s">
        <v>2476</v>
      </c>
      <c r="EA197" s="34" t="s">
        <v>2476</v>
      </c>
      <c r="EB197" s="34" t="s">
        <v>2476</v>
      </c>
      <c r="EC197" s="34" t="s">
        <v>2476</v>
      </c>
      <c r="ED197" s="34" t="s">
        <v>2476</v>
      </c>
      <c r="EE197" s="34" t="s">
        <v>2476</v>
      </c>
      <c r="EF197" s="34" t="s">
        <v>2476</v>
      </c>
      <c r="EG197" s="34" t="s">
        <v>2476</v>
      </c>
      <c r="EH197" s="34" t="s">
        <v>2476</v>
      </c>
      <c r="EI197" s="34" t="s">
        <v>2476</v>
      </c>
      <c r="EJ197" s="34" t="s">
        <v>2476</v>
      </c>
      <c r="EK197" s="34" t="s">
        <v>2476</v>
      </c>
      <c r="EL197" s="34" t="s">
        <v>2476</v>
      </c>
      <c r="EM197" s="34" t="s">
        <v>2476</v>
      </c>
      <c r="EN197" s="34" t="s">
        <v>2476</v>
      </c>
      <c r="EO197" s="34" t="s">
        <v>2476</v>
      </c>
      <c r="EP197" s="34" t="s">
        <v>2476</v>
      </c>
      <c r="EQ197" s="34" t="s">
        <v>2476</v>
      </c>
      <c r="ER197" s="37" t="s">
        <v>2476</v>
      </c>
      <c r="ES197" s="26" t="s">
        <v>2477</v>
      </c>
    </row>
    <row r="198" spans="3:152" s="2" customFormat="1" ht="21.75" customHeight="1" x14ac:dyDescent="0.25">
      <c r="C198" s="33" t="s">
        <v>2476</v>
      </c>
      <c r="D198" s="34" t="s">
        <v>2476</v>
      </c>
      <c r="E198" s="34" t="s">
        <v>2476</v>
      </c>
      <c r="F198" s="34" t="s">
        <v>2476</v>
      </c>
      <c r="G198" s="34" t="s">
        <v>2476</v>
      </c>
      <c r="H198" s="34" t="s">
        <v>2476</v>
      </c>
      <c r="I198" s="34" t="s">
        <v>2476</v>
      </c>
      <c r="J198" s="34" t="s">
        <v>2476</v>
      </c>
      <c r="K198" s="34" t="s">
        <v>2476</v>
      </c>
      <c r="L198" s="34" t="s">
        <v>2476</v>
      </c>
      <c r="M198" s="34" t="s">
        <v>2476</v>
      </c>
      <c r="N198" s="34" t="s">
        <v>2476</v>
      </c>
      <c r="O198" s="34" t="s">
        <v>2476</v>
      </c>
      <c r="P198" s="34" t="s">
        <v>2476</v>
      </c>
      <c r="Q198" s="34" t="s">
        <v>2476</v>
      </c>
      <c r="R198" s="34" t="s">
        <v>2476</v>
      </c>
      <c r="S198" s="34" t="s">
        <v>2476</v>
      </c>
      <c r="T198" s="34" t="s">
        <v>2476</v>
      </c>
      <c r="U198" s="34" t="s">
        <v>2476</v>
      </c>
      <c r="V198" s="34" t="s">
        <v>2476</v>
      </c>
      <c r="W198" s="34" t="s">
        <v>2476</v>
      </c>
      <c r="X198" s="34" t="s">
        <v>2476</v>
      </c>
      <c r="Y198" s="34" t="s">
        <v>2476</v>
      </c>
      <c r="Z198" s="34" t="s">
        <v>2476</v>
      </c>
      <c r="AA198" s="34" t="s">
        <v>2476</v>
      </c>
      <c r="AB198" s="34" t="s">
        <v>2476</v>
      </c>
      <c r="AC198" s="34" t="s">
        <v>2476</v>
      </c>
      <c r="AD198" s="34" t="s">
        <v>2476</v>
      </c>
      <c r="AE198" s="34" t="s">
        <v>2476</v>
      </c>
      <c r="AF198" s="34" t="s">
        <v>2476</v>
      </c>
      <c r="AG198" s="34" t="s">
        <v>2476</v>
      </c>
      <c r="AH198" s="34" t="s">
        <v>2476</v>
      </c>
      <c r="AI198" s="34" t="s">
        <v>2476</v>
      </c>
      <c r="AJ198" s="34" t="s">
        <v>2476</v>
      </c>
      <c r="AK198" s="34" t="s">
        <v>2476</v>
      </c>
      <c r="AL198" s="34" t="s">
        <v>2476</v>
      </c>
      <c r="AM198" s="34" t="s">
        <v>2476</v>
      </c>
      <c r="AN198" s="34" t="s">
        <v>2476</v>
      </c>
      <c r="AO198" s="34" t="s">
        <v>2476</v>
      </c>
      <c r="AP198" s="34" t="s">
        <v>2476</v>
      </c>
      <c r="AQ198" s="34" t="s">
        <v>2476</v>
      </c>
      <c r="AR198" s="34" t="s">
        <v>2476</v>
      </c>
      <c r="AS198" s="34" t="s">
        <v>2476</v>
      </c>
      <c r="AT198" s="34" t="s">
        <v>2476</v>
      </c>
      <c r="AU198" s="34" t="s">
        <v>2476</v>
      </c>
      <c r="AV198" s="34" t="s">
        <v>2476</v>
      </c>
      <c r="AW198" s="34" t="s">
        <v>2476</v>
      </c>
      <c r="AX198" s="34" t="s">
        <v>2476</v>
      </c>
      <c r="AY198" s="34" t="s">
        <v>2476</v>
      </c>
      <c r="AZ198" s="34" t="s">
        <v>2476</v>
      </c>
      <c r="BA198" s="34" t="s">
        <v>2476</v>
      </c>
      <c r="BB198" s="34" t="s">
        <v>2476</v>
      </c>
      <c r="BC198" s="34" t="s">
        <v>2476</v>
      </c>
      <c r="BD198" s="34" t="s">
        <v>2476</v>
      </c>
      <c r="BE198" s="34" t="s">
        <v>2476</v>
      </c>
      <c r="BF198" s="34" t="s">
        <v>2476</v>
      </c>
      <c r="BG198" s="34" t="s">
        <v>2476</v>
      </c>
      <c r="BH198" s="34" t="s">
        <v>2476</v>
      </c>
      <c r="BI198" s="34" t="s">
        <v>2476</v>
      </c>
      <c r="BJ198" s="34" t="s">
        <v>2476</v>
      </c>
      <c r="BK198" s="34" t="s">
        <v>2476</v>
      </c>
      <c r="BL198" s="34" t="s">
        <v>2476</v>
      </c>
      <c r="BM198" s="34" t="s">
        <v>2476</v>
      </c>
      <c r="BN198" s="34" t="s">
        <v>2476</v>
      </c>
      <c r="BO198" s="34" t="s">
        <v>2476</v>
      </c>
      <c r="BP198" s="34" t="s">
        <v>2476</v>
      </c>
      <c r="BQ198" s="34" t="s">
        <v>2476</v>
      </c>
      <c r="BR198" s="34" t="s">
        <v>2476</v>
      </c>
      <c r="BS198" s="34" t="s">
        <v>2476</v>
      </c>
      <c r="BT198" s="34" t="s">
        <v>2476</v>
      </c>
      <c r="BU198" s="34" t="s">
        <v>2476</v>
      </c>
      <c r="BV198" s="34" t="s">
        <v>2476</v>
      </c>
      <c r="BW198" s="34" t="s">
        <v>2476</v>
      </c>
      <c r="BX198" s="34" t="s">
        <v>2476</v>
      </c>
      <c r="BY198" s="34" t="s">
        <v>2476</v>
      </c>
      <c r="BZ198" s="34" t="s">
        <v>2476</v>
      </c>
      <c r="CA198" s="34" t="s">
        <v>2476</v>
      </c>
      <c r="CB198" s="34" t="s">
        <v>2476</v>
      </c>
      <c r="CC198" s="34" t="s">
        <v>2476</v>
      </c>
      <c r="CD198" s="34" t="s">
        <v>2476</v>
      </c>
      <c r="CE198" s="34" t="s">
        <v>2476</v>
      </c>
      <c r="CF198" s="34" t="s">
        <v>2476</v>
      </c>
      <c r="CG198" s="34" t="s">
        <v>2476</v>
      </c>
      <c r="CH198" s="34" t="s">
        <v>2476</v>
      </c>
      <c r="CI198" s="34" t="s">
        <v>2476</v>
      </c>
      <c r="CJ198" s="34" t="s">
        <v>2476</v>
      </c>
      <c r="CK198" s="34" t="s">
        <v>2476</v>
      </c>
      <c r="CL198" s="34" t="s">
        <v>2476</v>
      </c>
      <c r="CM198" s="34" t="s">
        <v>2476</v>
      </c>
      <c r="CN198" s="34" t="s">
        <v>2476</v>
      </c>
      <c r="CO198" s="34" t="s">
        <v>2476</v>
      </c>
      <c r="CP198" s="34" t="s">
        <v>2476</v>
      </c>
      <c r="CQ198" s="34" t="s">
        <v>2476</v>
      </c>
      <c r="CR198" s="34" t="s">
        <v>2476</v>
      </c>
      <c r="CS198" s="34" t="s">
        <v>2476</v>
      </c>
      <c r="CT198" s="34" t="s">
        <v>2476</v>
      </c>
      <c r="CU198" s="34" t="s">
        <v>2476</v>
      </c>
      <c r="CV198" s="34" t="s">
        <v>2476</v>
      </c>
      <c r="CW198" s="34" t="s">
        <v>2476</v>
      </c>
      <c r="CX198" s="34" t="s">
        <v>2476</v>
      </c>
      <c r="CY198" s="34" t="s">
        <v>2476</v>
      </c>
      <c r="CZ198" s="34" t="s">
        <v>2476</v>
      </c>
      <c r="DA198" s="34" t="s">
        <v>2476</v>
      </c>
      <c r="DB198" s="34" t="s">
        <v>2476</v>
      </c>
      <c r="DC198" s="34" t="s">
        <v>2476</v>
      </c>
      <c r="DD198" s="34" t="s">
        <v>2476</v>
      </c>
      <c r="DE198" s="34" t="s">
        <v>2476</v>
      </c>
      <c r="DF198" s="34" t="s">
        <v>2476</v>
      </c>
      <c r="DG198" s="34" t="s">
        <v>2476</v>
      </c>
      <c r="DH198" s="34" t="s">
        <v>2476</v>
      </c>
      <c r="DI198" s="34" t="s">
        <v>2476</v>
      </c>
      <c r="DJ198" s="34" t="s">
        <v>2476</v>
      </c>
      <c r="DK198" s="34" t="s">
        <v>2476</v>
      </c>
      <c r="DL198" s="34" t="s">
        <v>2476</v>
      </c>
      <c r="DM198" s="34" t="s">
        <v>2476</v>
      </c>
      <c r="DN198" s="34" t="s">
        <v>2476</v>
      </c>
      <c r="DO198" s="34" t="s">
        <v>2476</v>
      </c>
      <c r="DP198" s="34" t="s">
        <v>2476</v>
      </c>
      <c r="DQ198" s="34" t="s">
        <v>2476</v>
      </c>
      <c r="DR198" s="34" t="s">
        <v>2476</v>
      </c>
      <c r="DS198" s="34" t="s">
        <v>2476</v>
      </c>
      <c r="DT198" s="34" t="s">
        <v>2476</v>
      </c>
      <c r="DU198" s="34" t="s">
        <v>2476</v>
      </c>
      <c r="DV198" s="34" t="s">
        <v>2476</v>
      </c>
      <c r="DW198" s="34" t="s">
        <v>2476</v>
      </c>
      <c r="DX198" s="34" t="s">
        <v>2476</v>
      </c>
      <c r="DY198" s="34" t="s">
        <v>2476</v>
      </c>
      <c r="DZ198" s="34" t="s">
        <v>2476</v>
      </c>
      <c r="EA198" s="34" t="s">
        <v>2476</v>
      </c>
      <c r="EB198" s="34" t="s">
        <v>2476</v>
      </c>
      <c r="EC198" s="34" t="s">
        <v>2476</v>
      </c>
      <c r="ED198" s="34" t="s">
        <v>2476</v>
      </c>
      <c r="EE198" s="34" t="s">
        <v>2476</v>
      </c>
      <c r="EF198" s="34" t="s">
        <v>2476</v>
      </c>
      <c r="EG198" s="34" t="s">
        <v>2476</v>
      </c>
      <c r="EH198" s="34" t="s">
        <v>2476</v>
      </c>
      <c r="EI198" s="34" t="s">
        <v>2476</v>
      </c>
      <c r="EJ198" s="34" t="s">
        <v>2476</v>
      </c>
      <c r="EK198" s="34" t="s">
        <v>2476</v>
      </c>
      <c r="EL198" s="34" t="s">
        <v>2476</v>
      </c>
      <c r="EM198" s="34" t="s">
        <v>2476</v>
      </c>
      <c r="EN198" s="34" t="s">
        <v>2476</v>
      </c>
      <c r="EO198" s="34" t="s">
        <v>2476</v>
      </c>
      <c r="EP198" s="34" t="s">
        <v>2476</v>
      </c>
      <c r="EQ198" s="34" t="s">
        <v>2476</v>
      </c>
      <c r="ER198" s="37" t="s">
        <v>2476</v>
      </c>
      <c r="ES198" s="26" t="s">
        <v>2477</v>
      </c>
    </row>
    <row r="199" spans="3:152" s="2" customFormat="1" ht="21.75" customHeight="1" x14ac:dyDescent="0.25">
      <c r="C199" s="33" t="s">
        <v>2476</v>
      </c>
      <c r="D199" s="34" t="s">
        <v>2476</v>
      </c>
      <c r="E199" s="34" t="s">
        <v>2476</v>
      </c>
      <c r="F199" s="34" t="s">
        <v>2476</v>
      </c>
      <c r="G199" s="34" t="s">
        <v>2476</v>
      </c>
      <c r="H199" s="34" t="s">
        <v>2476</v>
      </c>
      <c r="I199" s="34" t="s">
        <v>2476</v>
      </c>
      <c r="J199" s="34" t="s">
        <v>2476</v>
      </c>
      <c r="K199" s="34" t="s">
        <v>2476</v>
      </c>
      <c r="L199" s="34" t="s">
        <v>2476</v>
      </c>
      <c r="M199" s="34" t="s">
        <v>2476</v>
      </c>
      <c r="N199" s="34" t="s">
        <v>2476</v>
      </c>
      <c r="O199" s="34" t="s">
        <v>2476</v>
      </c>
      <c r="P199" s="34" t="s">
        <v>2476</v>
      </c>
      <c r="Q199" s="34" t="s">
        <v>2476</v>
      </c>
      <c r="R199" s="34" t="s">
        <v>2476</v>
      </c>
      <c r="S199" s="34" t="s">
        <v>2476</v>
      </c>
      <c r="T199" s="34" t="s">
        <v>2476</v>
      </c>
      <c r="U199" s="34" t="s">
        <v>2476</v>
      </c>
      <c r="V199" s="34" t="s">
        <v>2476</v>
      </c>
      <c r="W199" s="34" t="s">
        <v>2476</v>
      </c>
      <c r="X199" s="34" t="s">
        <v>2476</v>
      </c>
      <c r="Y199" s="34" t="s">
        <v>2476</v>
      </c>
      <c r="Z199" s="34" t="s">
        <v>2476</v>
      </c>
      <c r="AA199" s="34" t="s">
        <v>2476</v>
      </c>
      <c r="AB199" s="34" t="s">
        <v>2476</v>
      </c>
      <c r="AC199" s="34" t="s">
        <v>2476</v>
      </c>
      <c r="AD199" s="34" t="s">
        <v>2476</v>
      </c>
      <c r="AE199" s="34" t="s">
        <v>2476</v>
      </c>
      <c r="AF199" s="34" t="s">
        <v>2476</v>
      </c>
      <c r="AG199" s="34" t="s">
        <v>2476</v>
      </c>
      <c r="AH199" s="34" t="s">
        <v>2476</v>
      </c>
      <c r="AI199" s="34" t="s">
        <v>2476</v>
      </c>
      <c r="AJ199" s="34" t="s">
        <v>2476</v>
      </c>
      <c r="AK199" s="34" t="s">
        <v>2476</v>
      </c>
      <c r="AL199" s="34" t="s">
        <v>2476</v>
      </c>
      <c r="AM199" s="34" t="s">
        <v>2476</v>
      </c>
      <c r="AN199" s="34" t="s">
        <v>2476</v>
      </c>
      <c r="AO199" s="34" t="s">
        <v>2476</v>
      </c>
      <c r="AP199" s="34" t="s">
        <v>2476</v>
      </c>
      <c r="AQ199" s="34" t="s">
        <v>2476</v>
      </c>
      <c r="AR199" s="34" t="s">
        <v>2476</v>
      </c>
      <c r="AS199" s="34" t="s">
        <v>2476</v>
      </c>
      <c r="AT199" s="34" t="s">
        <v>2476</v>
      </c>
      <c r="AU199" s="34" t="s">
        <v>2476</v>
      </c>
      <c r="AV199" s="34" t="s">
        <v>2476</v>
      </c>
      <c r="AW199" s="34" t="s">
        <v>2476</v>
      </c>
      <c r="AX199" s="34" t="s">
        <v>2476</v>
      </c>
      <c r="AY199" s="34" t="s">
        <v>2476</v>
      </c>
      <c r="AZ199" s="34" t="s">
        <v>2476</v>
      </c>
      <c r="BA199" s="34" t="s">
        <v>2476</v>
      </c>
      <c r="BB199" s="34" t="s">
        <v>2476</v>
      </c>
      <c r="BC199" s="34" t="s">
        <v>2476</v>
      </c>
      <c r="BD199" s="34" t="s">
        <v>2476</v>
      </c>
      <c r="BE199" s="34" t="s">
        <v>2476</v>
      </c>
      <c r="BF199" s="34" t="s">
        <v>2476</v>
      </c>
      <c r="BG199" s="34" t="s">
        <v>2476</v>
      </c>
      <c r="BH199" s="34" t="s">
        <v>2476</v>
      </c>
      <c r="BI199" s="34" t="s">
        <v>2476</v>
      </c>
      <c r="BJ199" s="34" t="s">
        <v>2476</v>
      </c>
      <c r="BK199" s="34" t="s">
        <v>2476</v>
      </c>
      <c r="BL199" s="34" t="s">
        <v>2476</v>
      </c>
      <c r="BM199" s="34" t="s">
        <v>2476</v>
      </c>
      <c r="BN199" s="34" t="s">
        <v>2476</v>
      </c>
      <c r="BO199" s="34" t="s">
        <v>2476</v>
      </c>
      <c r="BP199" s="34" t="s">
        <v>2476</v>
      </c>
      <c r="BQ199" s="34" t="s">
        <v>2476</v>
      </c>
      <c r="BR199" s="34" t="s">
        <v>2476</v>
      </c>
      <c r="BS199" s="34" t="s">
        <v>2476</v>
      </c>
      <c r="BT199" s="34" t="s">
        <v>2476</v>
      </c>
      <c r="BU199" s="34" t="s">
        <v>2476</v>
      </c>
      <c r="BV199" s="34" t="s">
        <v>2476</v>
      </c>
      <c r="BW199" s="34" t="s">
        <v>2476</v>
      </c>
      <c r="BX199" s="34" t="s">
        <v>2476</v>
      </c>
      <c r="BY199" s="34" t="s">
        <v>2476</v>
      </c>
      <c r="BZ199" s="34" t="s">
        <v>2476</v>
      </c>
      <c r="CA199" s="34" t="s">
        <v>2476</v>
      </c>
      <c r="CB199" s="34" t="s">
        <v>2476</v>
      </c>
      <c r="CC199" s="34" t="s">
        <v>2476</v>
      </c>
      <c r="CD199" s="34" t="s">
        <v>2476</v>
      </c>
      <c r="CE199" s="34" t="s">
        <v>2476</v>
      </c>
      <c r="CF199" s="34" t="s">
        <v>2476</v>
      </c>
      <c r="CG199" s="34" t="s">
        <v>2476</v>
      </c>
      <c r="CH199" s="34" t="s">
        <v>2476</v>
      </c>
      <c r="CI199" s="34" t="s">
        <v>2476</v>
      </c>
      <c r="CJ199" s="34" t="s">
        <v>2476</v>
      </c>
      <c r="CK199" s="34" t="s">
        <v>2476</v>
      </c>
      <c r="CL199" s="34" t="s">
        <v>2476</v>
      </c>
      <c r="CM199" s="34" t="s">
        <v>2476</v>
      </c>
      <c r="CN199" s="34" t="s">
        <v>2476</v>
      </c>
      <c r="CO199" s="34" t="s">
        <v>2476</v>
      </c>
      <c r="CP199" s="34" t="s">
        <v>2476</v>
      </c>
      <c r="CQ199" s="34" t="s">
        <v>2476</v>
      </c>
      <c r="CR199" s="34" t="s">
        <v>2476</v>
      </c>
      <c r="CS199" s="34" t="s">
        <v>2476</v>
      </c>
      <c r="CT199" s="34" t="s">
        <v>2476</v>
      </c>
      <c r="CU199" s="34" t="s">
        <v>2476</v>
      </c>
      <c r="CV199" s="34" t="s">
        <v>2476</v>
      </c>
      <c r="CW199" s="34" t="s">
        <v>2476</v>
      </c>
      <c r="CX199" s="34" t="s">
        <v>2476</v>
      </c>
      <c r="CY199" s="34" t="s">
        <v>2476</v>
      </c>
      <c r="CZ199" s="34" t="s">
        <v>2476</v>
      </c>
      <c r="DA199" s="34" t="s">
        <v>2476</v>
      </c>
      <c r="DB199" s="34" t="s">
        <v>2476</v>
      </c>
      <c r="DC199" s="34" t="s">
        <v>2476</v>
      </c>
      <c r="DD199" s="34" t="s">
        <v>2476</v>
      </c>
      <c r="DE199" s="34" t="s">
        <v>2476</v>
      </c>
      <c r="DF199" s="34" t="s">
        <v>2476</v>
      </c>
      <c r="DG199" s="34" t="s">
        <v>2476</v>
      </c>
      <c r="DH199" s="34" t="s">
        <v>2476</v>
      </c>
      <c r="DI199" s="34" t="s">
        <v>2476</v>
      </c>
      <c r="DJ199" s="34" t="s">
        <v>2476</v>
      </c>
      <c r="DK199" s="34" t="s">
        <v>2476</v>
      </c>
      <c r="DL199" s="34" t="s">
        <v>2476</v>
      </c>
      <c r="DM199" s="34" t="s">
        <v>2476</v>
      </c>
      <c r="DN199" s="34" t="s">
        <v>2476</v>
      </c>
      <c r="DO199" s="34" t="s">
        <v>2476</v>
      </c>
      <c r="DP199" s="34" t="s">
        <v>2476</v>
      </c>
      <c r="DQ199" s="34" t="s">
        <v>2476</v>
      </c>
      <c r="DR199" s="34" t="s">
        <v>2476</v>
      </c>
      <c r="DS199" s="34" t="s">
        <v>2476</v>
      </c>
      <c r="DT199" s="34" t="s">
        <v>2476</v>
      </c>
      <c r="DU199" s="34" t="s">
        <v>2476</v>
      </c>
      <c r="DV199" s="34" t="s">
        <v>2476</v>
      </c>
      <c r="DW199" s="34" t="s">
        <v>2476</v>
      </c>
      <c r="DX199" s="34" t="s">
        <v>2476</v>
      </c>
      <c r="DY199" s="34" t="s">
        <v>2476</v>
      </c>
      <c r="DZ199" s="34" t="s">
        <v>2476</v>
      </c>
      <c r="EA199" s="34" t="s">
        <v>2476</v>
      </c>
      <c r="EB199" s="34" t="s">
        <v>2476</v>
      </c>
      <c r="EC199" s="34" t="s">
        <v>2476</v>
      </c>
      <c r="ED199" s="34" t="s">
        <v>2476</v>
      </c>
      <c r="EE199" s="34" t="s">
        <v>2476</v>
      </c>
      <c r="EF199" s="34" t="s">
        <v>2476</v>
      </c>
      <c r="EG199" s="34" t="s">
        <v>2476</v>
      </c>
      <c r="EH199" s="34" t="s">
        <v>2476</v>
      </c>
      <c r="EI199" s="34" t="s">
        <v>2476</v>
      </c>
      <c r="EJ199" s="34" t="s">
        <v>2476</v>
      </c>
      <c r="EK199" s="34" t="s">
        <v>2476</v>
      </c>
      <c r="EL199" s="34" t="s">
        <v>2476</v>
      </c>
      <c r="EM199" s="34" t="s">
        <v>2476</v>
      </c>
      <c r="EN199" s="34" t="s">
        <v>2476</v>
      </c>
      <c r="EO199" s="34" t="s">
        <v>2476</v>
      </c>
      <c r="EP199" s="34" t="s">
        <v>2476</v>
      </c>
      <c r="EQ199" s="34" t="s">
        <v>2476</v>
      </c>
      <c r="ER199" s="37" t="s">
        <v>2476</v>
      </c>
      <c r="ES199" s="26" t="s">
        <v>2477</v>
      </c>
    </row>
    <row r="200" spans="3:152" s="2" customFormat="1" ht="21.75" customHeight="1" x14ac:dyDescent="0.25">
      <c r="C200" s="33" t="s">
        <v>2476</v>
      </c>
      <c r="D200" s="34" t="s">
        <v>2476</v>
      </c>
      <c r="E200" s="34" t="s">
        <v>2476</v>
      </c>
      <c r="F200" s="34" t="s">
        <v>2476</v>
      </c>
      <c r="G200" s="34" t="s">
        <v>2476</v>
      </c>
      <c r="H200" s="34" t="s">
        <v>2476</v>
      </c>
      <c r="I200" s="34" t="s">
        <v>2476</v>
      </c>
      <c r="J200" s="34" t="s">
        <v>2476</v>
      </c>
      <c r="K200" s="34" t="s">
        <v>2476</v>
      </c>
      <c r="L200" s="34" t="s">
        <v>2476</v>
      </c>
      <c r="M200" s="34" t="s">
        <v>2476</v>
      </c>
      <c r="N200" s="34" t="s">
        <v>2476</v>
      </c>
      <c r="O200" s="34" t="s">
        <v>2476</v>
      </c>
      <c r="P200" s="34" t="s">
        <v>2476</v>
      </c>
      <c r="Q200" s="34" t="s">
        <v>2476</v>
      </c>
      <c r="R200" s="34" t="s">
        <v>2476</v>
      </c>
      <c r="S200" s="34" t="s">
        <v>2476</v>
      </c>
      <c r="T200" s="34" t="s">
        <v>2476</v>
      </c>
      <c r="U200" s="34" t="s">
        <v>2476</v>
      </c>
      <c r="V200" s="34" t="s">
        <v>2476</v>
      </c>
      <c r="W200" s="34" t="s">
        <v>2476</v>
      </c>
      <c r="X200" s="34" t="s">
        <v>2476</v>
      </c>
      <c r="Y200" s="34" t="s">
        <v>2476</v>
      </c>
      <c r="Z200" s="34" t="s">
        <v>2476</v>
      </c>
      <c r="AA200" s="34" t="s">
        <v>2476</v>
      </c>
      <c r="AB200" s="34" t="s">
        <v>2476</v>
      </c>
      <c r="AC200" s="34" t="s">
        <v>2476</v>
      </c>
      <c r="AD200" s="34" t="s">
        <v>2476</v>
      </c>
      <c r="AE200" s="34" t="s">
        <v>2476</v>
      </c>
      <c r="AF200" s="34" t="s">
        <v>2476</v>
      </c>
      <c r="AG200" s="34" t="s">
        <v>2476</v>
      </c>
      <c r="AH200" s="34" t="s">
        <v>2476</v>
      </c>
      <c r="AI200" s="34" t="s">
        <v>2476</v>
      </c>
      <c r="AJ200" s="34" t="s">
        <v>2476</v>
      </c>
      <c r="AK200" s="34" t="s">
        <v>2476</v>
      </c>
      <c r="AL200" s="34" t="s">
        <v>2476</v>
      </c>
      <c r="AM200" s="34" t="s">
        <v>2476</v>
      </c>
      <c r="AN200" s="34" t="s">
        <v>2476</v>
      </c>
      <c r="AO200" s="34" t="s">
        <v>2476</v>
      </c>
      <c r="AP200" s="34" t="s">
        <v>2476</v>
      </c>
      <c r="AQ200" s="34" t="s">
        <v>2476</v>
      </c>
      <c r="AR200" s="34" t="s">
        <v>2476</v>
      </c>
      <c r="AS200" s="34" t="s">
        <v>2476</v>
      </c>
      <c r="AT200" s="34" t="s">
        <v>2476</v>
      </c>
      <c r="AU200" s="34" t="s">
        <v>2476</v>
      </c>
      <c r="AV200" s="34" t="s">
        <v>2476</v>
      </c>
      <c r="AW200" s="34" t="s">
        <v>2476</v>
      </c>
      <c r="AX200" s="34" t="s">
        <v>2476</v>
      </c>
      <c r="AY200" s="34" t="s">
        <v>2476</v>
      </c>
      <c r="AZ200" s="34" t="s">
        <v>2476</v>
      </c>
      <c r="BA200" s="34" t="s">
        <v>2476</v>
      </c>
      <c r="BB200" s="34" t="s">
        <v>2476</v>
      </c>
      <c r="BC200" s="34" t="s">
        <v>2476</v>
      </c>
      <c r="BD200" s="34" t="s">
        <v>2476</v>
      </c>
      <c r="BE200" s="34" t="s">
        <v>2476</v>
      </c>
      <c r="BF200" s="34" t="s">
        <v>2476</v>
      </c>
      <c r="BG200" s="34" t="s">
        <v>2476</v>
      </c>
      <c r="BH200" s="34" t="s">
        <v>2476</v>
      </c>
      <c r="BI200" s="34" t="s">
        <v>2476</v>
      </c>
      <c r="BJ200" s="34" t="s">
        <v>2476</v>
      </c>
      <c r="BK200" s="34" t="s">
        <v>2476</v>
      </c>
      <c r="BL200" s="34" t="s">
        <v>2476</v>
      </c>
      <c r="BM200" s="34" t="s">
        <v>2476</v>
      </c>
      <c r="BN200" s="34" t="s">
        <v>2476</v>
      </c>
      <c r="BO200" s="34" t="s">
        <v>2476</v>
      </c>
      <c r="BP200" s="34" t="s">
        <v>2476</v>
      </c>
      <c r="BQ200" s="34" t="s">
        <v>2476</v>
      </c>
      <c r="BR200" s="34" t="s">
        <v>2476</v>
      </c>
      <c r="BS200" s="34" t="s">
        <v>2476</v>
      </c>
      <c r="BT200" s="34" t="s">
        <v>2476</v>
      </c>
      <c r="BU200" s="34" t="s">
        <v>2476</v>
      </c>
      <c r="BV200" s="34" t="s">
        <v>2476</v>
      </c>
      <c r="BW200" s="34" t="s">
        <v>2476</v>
      </c>
      <c r="BX200" s="34" t="s">
        <v>2476</v>
      </c>
      <c r="BY200" s="34" t="s">
        <v>2476</v>
      </c>
      <c r="BZ200" s="34" t="s">
        <v>2476</v>
      </c>
      <c r="CA200" s="34" t="s">
        <v>2476</v>
      </c>
      <c r="CB200" s="34" t="s">
        <v>2476</v>
      </c>
      <c r="CC200" s="34" t="s">
        <v>2476</v>
      </c>
      <c r="CD200" s="34" t="s">
        <v>2476</v>
      </c>
      <c r="CE200" s="34" t="s">
        <v>2476</v>
      </c>
      <c r="CF200" s="34" t="s">
        <v>2476</v>
      </c>
      <c r="CG200" s="34" t="s">
        <v>2476</v>
      </c>
      <c r="CH200" s="34" t="s">
        <v>2476</v>
      </c>
      <c r="CI200" s="34" t="s">
        <v>2476</v>
      </c>
      <c r="CJ200" s="34" t="s">
        <v>2476</v>
      </c>
      <c r="CK200" s="34" t="s">
        <v>2476</v>
      </c>
      <c r="CL200" s="34" t="s">
        <v>2476</v>
      </c>
      <c r="CM200" s="34" t="s">
        <v>2476</v>
      </c>
      <c r="CN200" s="34" t="s">
        <v>2476</v>
      </c>
      <c r="CO200" s="34" t="s">
        <v>2476</v>
      </c>
      <c r="CP200" s="34" t="s">
        <v>2476</v>
      </c>
      <c r="CQ200" s="34" t="s">
        <v>2476</v>
      </c>
      <c r="CR200" s="34" t="s">
        <v>2476</v>
      </c>
      <c r="CS200" s="34" t="s">
        <v>2476</v>
      </c>
      <c r="CT200" s="34" t="s">
        <v>2476</v>
      </c>
      <c r="CU200" s="34" t="s">
        <v>2476</v>
      </c>
      <c r="CV200" s="34" t="s">
        <v>2476</v>
      </c>
      <c r="CW200" s="34" t="s">
        <v>2476</v>
      </c>
      <c r="CX200" s="34" t="s">
        <v>2476</v>
      </c>
      <c r="CY200" s="34" t="s">
        <v>2476</v>
      </c>
      <c r="CZ200" s="34" t="s">
        <v>2476</v>
      </c>
      <c r="DA200" s="34" t="s">
        <v>2476</v>
      </c>
      <c r="DB200" s="34" t="s">
        <v>2476</v>
      </c>
      <c r="DC200" s="34" t="s">
        <v>2476</v>
      </c>
      <c r="DD200" s="34" t="s">
        <v>2476</v>
      </c>
      <c r="DE200" s="34" t="s">
        <v>2476</v>
      </c>
      <c r="DF200" s="34" t="s">
        <v>2476</v>
      </c>
      <c r="DG200" s="34" t="s">
        <v>2476</v>
      </c>
      <c r="DH200" s="34" t="s">
        <v>2476</v>
      </c>
      <c r="DI200" s="34" t="s">
        <v>2476</v>
      </c>
      <c r="DJ200" s="34" t="s">
        <v>2476</v>
      </c>
      <c r="DK200" s="34" t="s">
        <v>2476</v>
      </c>
      <c r="DL200" s="34" t="s">
        <v>2476</v>
      </c>
      <c r="DM200" s="34" t="s">
        <v>2476</v>
      </c>
      <c r="DN200" s="34" t="s">
        <v>2476</v>
      </c>
      <c r="DO200" s="34" t="s">
        <v>2476</v>
      </c>
      <c r="DP200" s="34" t="s">
        <v>2476</v>
      </c>
      <c r="DQ200" s="34" t="s">
        <v>2476</v>
      </c>
      <c r="DR200" s="34" t="s">
        <v>2476</v>
      </c>
      <c r="DS200" s="34" t="s">
        <v>2476</v>
      </c>
      <c r="DT200" s="34" t="s">
        <v>2476</v>
      </c>
      <c r="DU200" s="34" t="s">
        <v>2476</v>
      </c>
      <c r="DV200" s="34" t="s">
        <v>2476</v>
      </c>
      <c r="DW200" s="34" t="s">
        <v>2476</v>
      </c>
      <c r="DX200" s="34" t="s">
        <v>2476</v>
      </c>
      <c r="DY200" s="34" t="s">
        <v>2476</v>
      </c>
      <c r="DZ200" s="34" t="s">
        <v>2476</v>
      </c>
      <c r="EA200" s="34" t="s">
        <v>2476</v>
      </c>
      <c r="EB200" s="34" t="s">
        <v>2476</v>
      </c>
      <c r="EC200" s="34" t="s">
        <v>2476</v>
      </c>
      <c r="ED200" s="34" t="s">
        <v>2476</v>
      </c>
      <c r="EE200" s="34" t="s">
        <v>2476</v>
      </c>
      <c r="EF200" s="34" t="s">
        <v>2476</v>
      </c>
      <c r="EG200" s="34" t="s">
        <v>2476</v>
      </c>
      <c r="EH200" s="34" t="s">
        <v>2476</v>
      </c>
      <c r="EI200" s="34" t="s">
        <v>2476</v>
      </c>
      <c r="EJ200" s="34" t="s">
        <v>2476</v>
      </c>
      <c r="EK200" s="34" t="s">
        <v>2476</v>
      </c>
      <c r="EL200" s="34" t="s">
        <v>2476</v>
      </c>
      <c r="EM200" s="34" t="s">
        <v>2476</v>
      </c>
      <c r="EN200" s="34" t="s">
        <v>2476</v>
      </c>
      <c r="EO200" s="34" t="s">
        <v>2476</v>
      </c>
      <c r="EP200" s="34" t="s">
        <v>2476</v>
      </c>
      <c r="EQ200" s="34" t="s">
        <v>2476</v>
      </c>
      <c r="ER200" s="37" t="s">
        <v>2476</v>
      </c>
      <c r="ES200" s="26" t="s">
        <v>2477</v>
      </c>
    </row>
    <row r="201" spans="3:152" s="2" customFormat="1" ht="21.75" customHeight="1" x14ac:dyDescent="0.25">
      <c r="C201" s="33" t="s">
        <v>2476</v>
      </c>
      <c r="D201" s="34" t="s">
        <v>2476</v>
      </c>
      <c r="E201" s="34" t="s">
        <v>2476</v>
      </c>
      <c r="F201" s="34" t="s">
        <v>2476</v>
      </c>
      <c r="G201" s="34" t="s">
        <v>2476</v>
      </c>
      <c r="H201" s="34" t="s">
        <v>2476</v>
      </c>
      <c r="I201" s="34" t="s">
        <v>2476</v>
      </c>
      <c r="J201" s="34" t="s">
        <v>2476</v>
      </c>
      <c r="K201" s="34" t="s">
        <v>2476</v>
      </c>
      <c r="L201" s="34" t="s">
        <v>2476</v>
      </c>
      <c r="M201" s="34" t="s">
        <v>2476</v>
      </c>
      <c r="N201" s="34" t="s">
        <v>2476</v>
      </c>
      <c r="O201" s="34" t="s">
        <v>2476</v>
      </c>
      <c r="P201" s="34" t="s">
        <v>2476</v>
      </c>
      <c r="Q201" s="34" t="s">
        <v>2476</v>
      </c>
      <c r="R201" s="34" t="s">
        <v>2476</v>
      </c>
      <c r="S201" s="34" t="s">
        <v>2476</v>
      </c>
      <c r="T201" s="34" t="s">
        <v>2476</v>
      </c>
      <c r="U201" s="34" t="s">
        <v>2476</v>
      </c>
      <c r="V201" s="34" t="s">
        <v>2476</v>
      </c>
      <c r="W201" s="34" t="s">
        <v>2476</v>
      </c>
      <c r="X201" s="34" t="s">
        <v>2476</v>
      </c>
      <c r="Y201" s="34" t="s">
        <v>2476</v>
      </c>
      <c r="Z201" s="34" t="s">
        <v>2476</v>
      </c>
      <c r="AA201" s="34" t="s">
        <v>2476</v>
      </c>
      <c r="AB201" s="34" t="s">
        <v>2476</v>
      </c>
      <c r="AC201" s="34" t="s">
        <v>2476</v>
      </c>
      <c r="AD201" s="34" t="s">
        <v>2476</v>
      </c>
      <c r="AE201" s="34" t="s">
        <v>2476</v>
      </c>
      <c r="AF201" s="34" t="s">
        <v>2476</v>
      </c>
      <c r="AG201" s="34" t="s">
        <v>2476</v>
      </c>
      <c r="AH201" s="34" t="s">
        <v>2476</v>
      </c>
      <c r="AI201" s="34" t="s">
        <v>2476</v>
      </c>
      <c r="AJ201" s="34" t="s">
        <v>2476</v>
      </c>
      <c r="AK201" s="34" t="s">
        <v>2476</v>
      </c>
      <c r="AL201" s="34" t="s">
        <v>2476</v>
      </c>
      <c r="AM201" s="34" t="s">
        <v>2476</v>
      </c>
      <c r="AN201" s="34" t="s">
        <v>2476</v>
      </c>
      <c r="AO201" s="34" t="s">
        <v>2476</v>
      </c>
      <c r="AP201" s="34" t="s">
        <v>2476</v>
      </c>
      <c r="AQ201" s="34" t="s">
        <v>2476</v>
      </c>
      <c r="AR201" s="34" t="s">
        <v>2476</v>
      </c>
      <c r="AS201" s="34" t="s">
        <v>2476</v>
      </c>
      <c r="AT201" s="34" t="s">
        <v>2476</v>
      </c>
      <c r="AU201" s="34" t="s">
        <v>2476</v>
      </c>
      <c r="AV201" s="34" t="s">
        <v>2476</v>
      </c>
      <c r="AW201" s="34" t="s">
        <v>2476</v>
      </c>
      <c r="AX201" s="34" t="s">
        <v>2476</v>
      </c>
      <c r="AY201" s="34" t="s">
        <v>2476</v>
      </c>
      <c r="AZ201" s="34" t="s">
        <v>2476</v>
      </c>
      <c r="BA201" s="34" t="s">
        <v>2476</v>
      </c>
      <c r="BB201" s="34" t="s">
        <v>2476</v>
      </c>
      <c r="BC201" s="34" t="s">
        <v>2476</v>
      </c>
      <c r="BD201" s="34" t="s">
        <v>2476</v>
      </c>
      <c r="BE201" s="34" t="s">
        <v>2476</v>
      </c>
      <c r="BF201" s="34" t="s">
        <v>2476</v>
      </c>
      <c r="BG201" s="34" t="s">
        <v>2476</v>
      </c>
      <c r="BH201" s="34" t="s">
        <v>2476</v>
      </c>
      <c r="BI201" s="34" t="s">
        <v>2476</v>
      </c>
      <c r="BJ201" s="34" t="s">
        <v>2476</v>
      </c>
      <c r="BK201" s="34" t="s">
        <v>2476</v>
      </c>
      <c r="BL201" s="34" t="s">
        <v>2476</v>
      </c>
      <c r="BM201" s="34" t="s">
        <v>2476</v>
      </c>
      <c r="BN201" s="34" t="s">
        <v>2476</v>
      </c>
      <c r="BO201" s="34" t="s">
        <v>2476</v>
      </c>
      <c r="BP201" s="34" t="s">
        <v>2476</v>
      </c>
      <c r="BQ201" s="34" t="s">
        <v>2476</v>
      </c>
      <c r="BR201" s="34" t="s">
        <v>2476</v>
      </c>
      <c r="BS201" s="34" t="s">
        <v>2476</v>
      </c>
      <c r="BT201" s="34" t="s">
        <v>2476</v>
      </c>
      <c r="BU201" s="34" t="s">
        <v>2476</v>
      </c>
      <c r="BV201" s="34" t="s">
        <v>2476</v>
      </c>
      <c r="BW201" s="34" t="s">
        <v>2476</v>
      </c>
      <c r="BX201" s="34" t="s">
        <v>2476</v>
      </c>
      <c r="BY201" s="34" t="s">
        <v>2476</v>
      </c>
      <c r="BZ201" s="34" t="s">
        <v>2476</v>
      </c>
      <c r="CA201" s="34" t="s">
        <v>2476</v>
      </c>
      <c r="CB201" s="34" t="s">
        <v>2476</v>
      </c>
      <c r="CC201" s="34" t="s">
        <v>2476</v>
      </c>
      <c r="CD201" s="34" t="s">
        <v>2476</v>
      </c>
      <c r="CE201" s="34" t="s">
        <v>2476</v>
      </c>
      <c r="CF201" s="34" t="s">
        <v>2476</v>
      </c>
      <c r="CG201" s="34" t="s">
        <v>2476</v>
      </c>
      <c r="CH201" s="34" t="s">
        <v>2476</v>
      </c>
      <c r="CI201" s="34" t="s">
        <v>2476</v>
      </c>
      <c r="CJ201" s="34" t="s">
        <v>2476</v>
      </c>
      <c r="CK201" s="34" t="s">
        <v>2476</v>
      </c>
      <c r="CL201" s="34" t="s">
        <v>2476</v>
      </c>
      <c r="CM201" s="34" t="s">
        <v>2476</v>
      </c>
      <c r="CN201" s="34" t="s">
        <v>2476</v>
      </c>
      <c r="CO201" s="34" t="s">
        <v>2476</v>
      </c>
      <c r="CP201" s="34" t="s">
        <v>2476</v>
      </c>
      <c r="CQ201" s="34" t="s">
        <v>2476</v>
      </c>
      <c r="CR201" s="34" t="s">
        <v>2476</v>
      </c>
      <c r="CS201" s="34" t="s">
        <v>2476</v>
      </c>
      <c r="CT201" s="34" t="s">
        <v>2476</v>
      </c>
      <c r="CU201" s="34" t="s">
        <v>2476</v>
      </c>
      <c r="CV201" s="34" t="s">
        <v>2476</v>
      </c>
      <c r="CW201" s="34" t="s">
        <v>2476</v>
      </c>
      <c r="CX201" s="34" t="s">
        <v>2476</v>
      </c>
      <c r="CY201" s="34" t="s">
        <v>2476</v>
      </c>
      <c r="CZ201" s="34" t="s">
        <v>2476</v>
      </c>
      <c r="DA201" s="34" t="s">
        <v>2476</v>
      </c>
      <c r="DB201" s="34" t="s">
        <v>2476</v>
      </c>
      <c r="DC201" s="34" t="s">
        <v>2476</v>
      </c>
      <c r="DD201" s="34" t="s">
        <v>2476</v>
      </c>
      <c r="DE201" s="34" t="s">
        <v>2476</v>
      </c>
      <c r="DF201" s="34" t="s">
        <v>2476</v>
      </c>
      <c r="DG201" s="34" t="s">
        <v>2476</v>
      </c>
      <c r="DH201" s="34" t="s">
        <v>2476</v>
      </c>
      <c r="DI201" s="34" t="s">
        <v>2476</v>
      </c>
      <c r="DJ201" s="34" t="s">
        <v>2476</v>
      </c>
      <c r="DK201" s="34" t="s">
        <v>2476</v>
      </c>
      <c r="DL201" s="34" t="s">
        <v>2476</v>
      </c>
      <c r="DM201" s="34" t="s">
        <v>2476</v>
      </c>
      <c r="DN201" s="34" t="s">
        <v>2476</v>
      </c>
      <c r="DO201" s="34" t="s">
        <v>2476</v>
      </c>
      <c r="DP201" s="34" t="s">
        <v>2476</v>
      </c>
      <c r="DQ201" s="34" t="s">
        <v>2476</v>
      </c>
      <c r="DR201" s="34" t="s">
        <v>2476</v>
      </c>
      <c r="DS201" s="34" t="s">
        <v>2476</v>
      </c>
      <c r="DT201" s="34" t="s">
        <v>2476</v>
      </c>
      <c r="DU201" s="34" t="s">
        <v>2476</v>
      </c>
      <c r="DV201" s="34" t="s">
        <v>2476</v>
      </c>
      <c r="DW201" s="34" t="s">
        <v>2476</v>
      </c>
      <c r="DX201" s="34" t="s">
        <v>2476</v>
      </c>
      <c r="DY201" s="34" t="s">
        <v>2476</v>
      </c>
      <c r="DZ201" s="34" t="s">
        <v>2476</v>
      </c>
      <c r="EA201" s="34" t="s">
        <v>2476</v>
      </c>
      <c r="EB201" s="34" t="s">
        <v>2476</v>
      </c>
      <c r="EC201" s="34" t="s">
        <v>2476</v>
      </c>
      <c r="ED201" s="34" t="s">
        <v>2476</v>
      </c>
      <c r="EE201" s="34" t="s">
        <v>2476</v>
      </c>
      <c r="EF201" s="34" t="s">
        <v>2476</v>
      </c>
      <c r="EG201" s="34" t="s">
        <v>2476</v>
      </c>
      <c r="EH201" s="34" t="s">
        <v>2476</v>
      </c>
      <c r="EI201" s="34" t="s">
        <v>2476</v>
      </c>
      <c r="EJ201" s="34" t="s">
        <v>2476</v>
      </c>
      <c r="EK201" s="34" t="s">
        <v>2476</v>
      </c>
      <c r="EL201" s="34" t="s">
        <v>2476</v>
      </c>
      <c r="EM201" s="34" t="s">
        <v>2476</v>
      </c>
      <c r="EN201" s="34" t="s">
        <v>2476</v>
      </c>
      <c r="EO201" s="34" t="s">
        <v>2476</v>
      </c>
      <c r="EP201" s="34" t="s">
        <v>2476</v>
      </c>
      <c r="EQ201" s="34" t="s">
        <v>2476</v>
      </c>
      <c r="ER201" s="37" t="s">
        <v>2476</v>
      </c>
      <c r="ES201" s="26" t="s">
        <v>2477</v>
      </c>
    </row>
    <row r="202" spans="3:152" s="2" customFormat="1" ht="21.75" customHeight="1" x14ac:dyDescent="0.25">
      <c r="C202" s="33" t="s">
        <v>2476</v>
      </c>
      <c r="D202" s="34" t="s">
        <v>2476</v>
      </c>
      <c r="E202" s="34" t="s">
        <v>2476</v>
      </c>
      <c r="F202" s="34" t="s">
        <v>2476</v>
      </c>
      <c r="G202" s="34" t="s">
        <v>2476</v>
      </c>
      <c r="H202" s="34" t="s">
        <v>2476</v>
      </c>
      <c r="I202" s="34" t="s">
        <v>2476</v>
      </c>
      <c r="J202" s="34" t="s">
        <v>2476</v>
      </c>
      <c r="K202" s="34" t="s">
        <v>2476</v>
      </c>
      <c r="L202" s="34" t="s">
        <v>2476</v>
      </c>
      <c r="M202" s="34" t="s">
        <v>2476</v>
      </c>
      <c r="N202" s="34" t="s">
        <v>2476</v>
      </c>
      <c r="O202" s="34" t="s">
        <v>2476</v>
      </c>
      <c r="P202" s="34" t="s">
        <v>2476</v>
      </c>
      <c r="Q202" s="34" t="s">
        <v>2476</v>
      </c>
      <c r="R202" s="34" t="s">
        <v>2476</v>
      </c>
      <c r="S202" s="34" t="s">
        <v>2476</v>
      </c>
      <c r="T202" s="34" t="s">
        <v>2476</v>
      </c>
      <c r="U202" s="34" t="s">
        <v>2476</v>
      </c>
      <c r="V202" s="34" t="s">
        <v>2476</v>
      </c>
      <c r="W202" s="34" t="s">
        <v>2476</v>
      </c>
      <c r="X202" s="34" t="s">
        <v>2476</v>
      </c>
      <c r="Y202" s="34" t="s">
        <v>2476</v>
      </c>
      <c r="Z202" s="34" t="s">
        <v>2476</v>
      </c>
      <c r="AA202" s="34" t="s">
        <v>2476</v>
      </c>
      <c r="AB202" s="34" t="s">
        <v>2476</v>
      </c>
      <c r="AC202" s="34" t="s">
        <v>2476</v>
      </c>
      <c r="AD202" s="34" t="s">
        <v>2476</v>
      </c>
      <c r="AE202" s="34" t="s">
        <v>2476</v>
      </c>
      <c r="AF202" s="34" t="s">
        <v>2476</v>
      </c>
      <c r="AG202" s="34" t="s">
        <v>2476</v>
      </c>
      <c r="AH202" s="34" t="s">
        <v>2476</v>
      </c>
      <c r="AI202" s="34" t="s">
        <v>2476</v>
      </c>
      <c r="AJ202" s="34" t="s">
        <v>2476</v>
      </c>
      <c r="AK202" s="34" t="s">
        <v>2476</v>
      </c>
      <c r="AL202" s="34" t="s">
        <v>2476</v>
      </c>
      <c r="AM202" s="34" t="s">
        <v>2476</v>
      </c>
      <c r="AN202" s="34" t="s">
        <v>2476</v>
      </c>
      <c r="AO202" s="34" t="s">
        <v>2476</v>
      </c>
      <c r="AP202" s="34" t="s">
        <v>2476</v>
      </c>
      <c r="AQ202" s="34" t="s">
        <v>2476</v>
      </c>
      <c r="AR202" s="34" t="s">
        <v>2476</v>
      </c>
      <c r="AS202" s="34" t="s">
        <v>2476</v>
      </c>
      <c r="AT202" s="34" t="s">
        <v>2476</v>
      </c>
      <c r="AU202" s="34" t="s">
        <v>2476</v>
      </c>
      <c r="AV202" s="34" t="s">
        <v>2476</v>
      </c>
      <c r="AW202" s="34" t="s">
        <v>2476</v>
      </c>
      <c r="AX202" s="34" t="s">
        <v>2476</v>
      </c>
      <c r="AY202" s="34" t="s">
        <v>2476</v>
      </c>
      <c r="AZ202" s="34" t="s">
        <v>2476</v>
      </c>
      <c r="BA202" s="34" t="s">
        <v>2476</v>
      </c>
      <c r="BB202" s="34" t="s">
        <v>2476</v>
      </c>
      <c r="BC202" s="34" t="s">
        <v>2476</v>
      </c>
      <c r="BD202" s="34" t="s">
        <v>2476</v>
      </c>
      <c r="BE202" s="34" t="s">
        <v>2476</v>
      </c>
      <c r="BF202" s="34" t="s">
        <v>2476</v>
      </c>
      <c r="BG202" s="34" t="s">
        <v>2476</v>
      </c>
      <c r="BH202" s="34" t="s">
        <v>2476</v>
      </c>
      <c r="BI202" s="34" t="s">
        <v>2476</v>
      </c>
      <c r="BJ202" s="34" t="s">
        <v>2476</v>
      </c>
      <c r="BK202" s="34" t="s">
        <v>2476</v>
      </c>
      <c r="BL202" s="34" t="s">
        <v>2476</v>
      </c>
      <c r="BM202" s="34" t="s">
        <v>2476</v>
      </c>
      <c r="BN202" s="34" t="s">
        <v>2476</v>
      </c>
      <c r="BO202" s="34" t="s">
        <v>2476</v>
      </c>
      <c r="BP202" s="34" t="s">
        <v>2476</v>
      </c>
      <c r="BQ202" s="34" t="s">
        <v>2476</v>
      </c>
      <c r="BR202" s="34" t="s">
        <v>2476</v>
      </c>
      <c r="BS202" s="34" t="s">
        <v>2476</v>
      </c>
      <c r="BT202" s="34" t="s">
        <v>2476</v>
      </c>
      <c r="BU202" s="34" t="s">
        <v>2476</v>
      </c>
      <c r="BV202" s="34" t="s">
        <v>2476</v>
      </c>
      <c r="BW202" s="34" t="s">
        <v>2476</v>
      </c>
      <c r="BX202" s="34" t="s">
        <v>2476</v>
      </c>
      <c r="BY202" s="34" t="s">
        <v>2476</v>
      </c>
      <c r="BZ202" s="34" t="s">
        <v>2476</v>
      </c>
      <c r="CA202" s="34" t="s">
        <v>2476</v>
      </c>
      <c r="CB202" s="34" t="s">
        <v>2476</v>
      </c>
      <c r="CC202" s="34" t="s">
        <v>2476</v>
      </c>
      <c r="CD202" s="34" t="s">
        <v>2476</v>
      </c>
      <c r="CE202" s="34" t="s">
        <v>2476</v>
      </c>
      <c r="CF202" s="34" t="s">
        <v>2476</v>
      </c>
      <c r="CG202" s="34" t="s">
        <v>2476</v>
      </c>
      <c r="CH202" s="34" t="s">
        <v>2476</v>
      </c>
      <c r="CI202" s="34" t="s">
        <v>2476</v>
      </c>
      <c r="CJ202" s="34" t="s">
        <v>2476</v>
      </c>
      <c r="CK202" s="34" t="s">
        <v>2476</v>
      </c>
      <c r="CL202" s="34" t="s">
        <v>2476</v>
      </c>
      <c r="CM202" s="34" t="s">
        <v>2476</v>
      </c>
      <c r="CN202" s="34" t="s">
        <v>2476</v>
      </c>
      <c r="CO202" s="34" t="s">
        <v>2476</v>
      </c>
      <c r="CP202" s="34" t="s">
        <v>2476</v>
      </c>
      <c r="CQ202" s="34" t="s">
        <v>2476</v>
      </c>
      <c r="CR202" s="34" t="s">
        <v>2476</v>
      </c>
      <c r="CS202" s="34" t="s">
        <v>2476</v>
      </c>
      <c r="CT202" s="34" t="s">
        <v>2476</v>
      </c>
      <c r="CU202" s="34" t="s">
        <v>2476</v>
      </c>
      <c r="CV202" s="34" t="s">
        <v>2476</v>
      </c>
      <c r="CW202" s="34" t="s">
        <v>2476</v>
      </c>
      <c r="CX202" s="34" t="s">
        <v>2476</v>
      </c>
      <c r="CY202" s="34" t="s">
        <v>2476</v>
      </c>
      <c r="CZ202" s="34" t="s">
        <v>2476</v>
      </c>
      <c r="DA202" s="34" t="s">
        <v>2476</v>
      </c>
      <c r="DB202" s="34" t="s">
        <v>2476</v>
      </c>
      <c r="DC202" s="34" t="s">
        <v>2476</v>
      </c>
      <c r="DD202" s="34" t="s">
        <v>2476</v>
      </c>
      <c r="DE202" s="34" t="s">
        <v>2476</v>
      </c>
      <c r="DF202" s="34" t="s">
        <v>2476</v>
      </c>
      <c r="DG202" s="34" t="s">
        <v>2476</v>
      </c>
      <c r="DH202" s="34" t="s">
        <v>2476</v>
      </c>
      <c r="DI202" s="34" t="s">
        <v>2476</v>
      </c>
      <c r="DJ202" s="34" t="s">
        <v>2476</v>
      </c>
      <c r="DK202" s="34" t="s">
        <v>2476</v>
      </c>
      <c r="DL202" s="34" t="s">
        <v>2476</v>
      </c>
      <c r="DM202" s="34" t="s">
        <v>2476</v>
      </c>
      <c r="DN202" s="34" t="s">
        <v>2476</v>
      </c>
      <c r="DO202" s="34" t="s">
        <v>2476</v>
      </c>
      <c r="DP202" s="34" t="s">
        <v>2476</v>
      </c>
      <c r="DQ202" s="34" t="s">
        <v>2476</v>
      </c>
      <c r="DR202" s="34" t="s">
        <v>2476</v>
      </c>
      <c r="DS202" s="34" t="s">
        <v>2476</v>
      </c>
      <c r="DT202" s="34" t="s">
        <v>2476</v>
      </c>
      <c r="DU202" s="34" t="s">
        <v>2476</v>
      </c>
      <c r="DV202" s="34" t="s">
        <v>2476</v>
      </c>
      <c r="DW202" s="34" t="s">
        <v>2476</v>
      </c>
      <c r="DX202" s="34" t="s">
        <v>2476</v>
      </c>
      <c r="DY202" s="34" t="s">
        <v>2476</v>
      </c>
      <c r="DZ202" s="34" t="s">
        <v>2476</v>
      </c>
      <c r="EA202" s="34" t="s">
        <v>2476</v>
      </c>
      <c r="EB202" s="34" t="s">
        <v>2476</v>
      </c>
      <c r="EC202" s="34" t="s">
        <v>2476</v>
      </c>
      <c r="ED202" s="34" t="s">
        <v>2476</v>
      </c>
      <c r="EE202" s="34" t="s">
        <v>2476</v>
      </c>
      <c r="EF202" s="34" t="s">
        <v>2476</v>
      </c>
      <c r="EG202" s="34" t="s">
        <v>2476</v>
      </c>
      <c r="EH202" s="34" t="s">
        <v>2476</v>
      </c>
      <c r="EI202" s="34" t="s">
        <v>2476</v>
      </c>
      <c r="EJ202" s="34" t="s">
        <v>2476</v>
      </c>
      <c r="EK202" s="34" t="s">
        <v>2476</v>
      </c>
      <c r="EL202" s="34" t="s">
        <v>2476</v>
      </c>
      <c r="EM202" s="34" t="s">
        <v>2476</v>
      </c>
      <c r="EN202" s="34" t="s">
        <v>2476</v>
      </c>
      <c r="EO202" s="34" t="s">
        <v>2476</v>
      </c>
      <c r="EP202" s="34" t="s">
        <v>2476</v>
      </c>
      <c r="EQ202" s="34" t="s">
        <v>2476</v>
      </c>
      <c r="ER202" s="37" t="s">
        <v>2476</v>
      </c>
      <c r="ES202" s="26" t="s">
        <v>2477</v>
      </c>
    </row>
    <row r="203" spans="3:152" s="2" customFormat="1" ht="21.75" customHeight="1" x14ac:dyDescent="0.25">
      <c r="C203" s="33" t="s">
        <v>2476</v>
      </c>
      <c r="D203" s="34" t="s">
        <v>2476</v>
      </c>
      <c r="E203" s="34" t="s">
        <v>2476</v>
      </c>
      <c r="F203" s="34" t="s">
        <v>2476</v>
      </c>
      <c r="G203" s="34" t="s">
        <v>2476</v>
      </c>
      <c r="H203" s="34" t="s">
        <v>2476</v>
      </c>
      <c r="I203" s="34" t="s">
        <v>2476</v>
      </c>
      <c r="J203" s="34" t="s">
        <v>2476</v>
      </c>
      <c r="K203" s="34" t="s">
        <v>2476</v>
      </c>
      <c r="L203" s="34" t="s">
        <v>2476</v>
      </c>
      <c r="M203" s="34" t="s">
        <v>2476</v>
      </c>
      <c r="N203" s="34" t="s">
        <v>2476</v>
      </c>
      <c r="O203" s="34" t="s">
        <v>2476</v>
      </c>
      <c r="P203" s="34" t="s">
        <v>2476</v>
      </c>
      <c r="Q203" s="34" t="s">
        <v>2476</v>
      </c>
      <c r="R203" s="34" t="s">
        <v>2476</v>
      </c>
      <c r="S203" s="34" t="s">
        <v>2476</v>
      </c>
      <c r="T203" s="34" t="s">
        <v>2476</v>
      </c>
      <c r="U203" s="34" t="s">
        <v>2476</v>
      </c>
      <c r="V203" s="34" t="s">
        <v>2476</v>
      </c>
      <c r="W203" s="34" t="s">
        <v>2476</v>
      </c>
      <c r="X203" s="34" t="s">
        <v>2476</v>
      </c>
      <c r="Y203" s="34" t="s">
        <v>2476</v>
      </c>
      <c r="Z203" s="34" t="s">
        <v>2476</v>
      </c>
      <c r="AA203" s="34" t="s">
        <v>2476</v>
      </c>
      <c r="AB203" s="34" t="s">
        <v>2476</v>
      </c>
      <c r="AC203" s="34" t="s">
        <v>2476</v>
      </c>
      <c r="AD203" s="34" t="s">
        <v>2476</v>
      </c>
      <c r="AE203" s="34" t="s">
        <v>2476</v>
      </c>
      <c r="AF203" s="34" t="s">
        <v>2476</v>
      </c>
      <c r="AG203" s="34" t="s">
        <v>2476</v>
      </c>
      <c r="AH203" s="34" t="s">
        <v>2476</v>
      </c>
      <c r="AI203" s="34" t="s">
        <v>2476</v>
      </c>
      <c r="AJ203" s="34" t="s">
        <v>2476</v>
      </c>
      <c r="AK203" s="34" t="s">
        <v>2476</v>
      </c>
      <c r="AL203" s="34" t="s">
        <v>2476</v>
      </c>
      <c r="AM203" s="34" t="s">
        <v>2476</v>
      </c>
      <c r="AN203" s="34" t="s">
        <v>2476</v>
      </c>
      <c r="AO203" s="34" t="s">
        <v>2476</v>
      </c>
      <c r="AP203" s="34" t="s">
        <v>2476</v>
      </c>
      <c r="AQ203" s="34" t="s">
        <v>2476</v>
      </c>
      <c r="AR203" s="34" t="s">
        <v>2476</v>
      </c>
      <c r="AS203" s="34" t="s">
        <v>2476</v>
      </c>
      <c r="AT203" s="34" t="s">
        <v>2476</v>
      </c>
      <c r="AU203" s="34" t="s">
        <v>2476</v>
      </c>
      <c r="AV203" s="34" t="s">
        <v>2476</v>
      </c>
      <c r="AW203" s="34" t="s">
        <v>2476</v>
      </c>
      <c r="AX203" s="34" t="s">
        <v>2476</v>
      </c>
      <c r="AY203" s="34" t="s">
        <v>2476</v>
      </c>
      <c r="AZ203" s="34" t="s">
        <v>2476</v>
      </c>
      <c r="BA203" s="34" t="s">
        <v>2476</v>
      </c>
      <c r="BB203" s="34" t="s">
        <v>2476</v>
      </c>
      <c r="BC203" s="34" t="s">
        <v>2476</v>
      </c>
      <c r="BD203" s="34" t="s">
        <v>2476</v>
      </c>
      <c r="BE203" s="34" t="s">
        <v>2476</v>
      </c>
      <c r="BF203" s="34" t="s">
        <v>2476</v>
      </c>
      <c r="BG203" s="34" t="s">
        <v>2476</v>
      </c>
      <c r="BH203" s="34" t="s">
        <v>2476</v>
      </c>
      <c r="BI203" s="34" t="s">
        <v>2476</v>
      </c>
      <c r="BJ203" s="34" t="s">
        <v>2476</v>
      </c>
      <c r="BK203" s="34" t="s">
        <v>2476</v>
      </c>
      <c r="BL203" s="34" t="s">
        <v>2476</v>
      </c>
      <c r="BM203" s="34" t="s">
        <v>2476</v>
      </c>
      <c r="BN203" s="34" t="s">
        <v>2476</v>
      </c>
      <c r="BO203" s="34" t="s">
        <v>2476</v>
      </c>
      <c r="BP203" s="34" t="s">
        <v>2476</v>
      </c>
      <c r="BQ203" s="34" t="s">
        <v>2476</v>
      </c>
      <c r="BR203" s="34" t="s">
        <v>2476</v>
      </c>
      <c r="BS203" s="34" t="s">
        <v>2476</v>
      </c>
      <c r="BT203" s="34" t="s">
        <v>2476</v>
      </c>
      <c r="BU203" s="34" t="s">
        <v>2476</v>
      </c>
      <c r="BV203" s="34" t="s">
        <v>2476</v>
      </c>
      <c r="BW203" s="34" t="s">
        <v>2476</v>
      </c>
      <c r="BX203" s="34" t="s">
        <v>2476</v>
      </c>
      <c r="BY203" s="34" t="s">
        <v>2476</v>
      </c>
      <c r="BZ203" s="34" t="s">
        <v>2476</v>
      </c>
      <c r="CA203" s="34" t="s">
        <v>2476</v>
      </c>
      <c r="CB203" s="34" t="s">
        <v>2476</v>
      </c>
      <c r="CC203" s="34" t="s">
        <v>2476</v>
      </c>
      <c r="CD203" s="34" t="s">
        <v>2476</v>
      </c>
      <c r="CE203" s="34" t="s">
        <v>2476</v>
      </c>
      <c r="CF203" s="34" t="s">
        <v>2476</v>
      </c>
      <c r="CG203" s="34" t="s">
        <v>2476</v>
      </c>
      <c r="CH203" s="34" t="s">
        <v>2476</v>
      </c>
      <c r="CI203" s="34" t="s">
        <v>2476</v>
      </c>
      <c r="CJ203" s="34" t="s">
        <v>2476</v>
      </c>
      <c r="CK203" s="34" t="s">
        <v>2476</v>
      </c>
      <c r="CL203" s="34" t="s">
        <v>2476</v>
      </c>
      <c r="CM203" s="34" t="s">
        <v>2476</v>
      </c>
      <c r="CN203" s="34" t="s">
        <v>2476</v>
      </c>
      <c r="CO203" s="34" t="s">
        <v>2476</v>
      </c>
      <c r="CP203" s="34" t="s">
        <v>2476</v>
      </c>
      <c r="CQ203" s="34" t="s">
        <v>2476</v>
      </c>
      <c r="CR203" s="34" t="s">
        <v>2476</v>
      </c>
      <c r="CS203" s="34" t="s">
        <v>2476</v>
      </c>
      <c r="CT203" s="34" t="s">
        <v>2476</v>
      </c>
      <c r="CU203" s="34" t="s">
        <v>2476</v>
      </c>
      <c r="CV203" s="34" t="s">
        <v>2476</v>
      </c>
      <c r="CW203" s="34" t="s">
        <v>2476</v>
      </c>
      <c r="CX203" s="34" t="s">
        <v>2476</v>
      </c>
      <c r="CY203" s="34" t="s">
        <v>2476</v>
      </c>
      <c r="CZ203" s="34" t="s">
        <v>2476</v>
      </c>
      <c r="DA203" s="34" t="s">
        <v>2476</v>
      </c>
      <c r="DB203" s="34" t="s">
        <v>2476</v>
      </c>
      <c r="DC203" s="34" t="s">
        <v>2476</v>
      </c>
      <c r="DD203" s="34" t="s">
        <v>2476</v>
      </c>
      <c r="DE203" s="34" t="s">
        <v>2476</v>
      </c>
      <c r="DF203" s="34" t="s">
        <v>2476</v>
      </c>
      <c r="DG203" s="34" t="s">
        <v>2476</v>
      </c>
      <c r="DH203" s="34" t="s">
        <v>2476</v>
      </c>
      <c r="DI203" s="34" t="s">
        <v>2476</v>
      </c>
      <c r="DJ203" s="34" t="s">
        <v>2476</v>
      </c>
      <c r="DK203" s="34" t="s">
        <v>2476</v>
      </c>
      <c r="DL203" s="34" t="s">
        <v>2476</v>
      </c>
      <c r="DM203" s="34" t="s">
        <v>2476</v>
      </c>
      <c r="DN203" s="34" t="s">
        <v>2476</v>
      </c>
      <c r="DO203" s="34" t="s">
        <v>2476</v>
      </c>
      <c r="DP203" s="34" t="s">
        <v>2476</v>
      </c>
      <c r="DQ203" s="34" t="s">
        <v>2476</v>
      </c>
      <c r="DR203" s="34" t="s">
        <v>2476</v>
      </c>
      <c r="DS203" s="34" t="s">
        <v>2476</v>
      </c>
      <c r="DT203" s="34" t="s">
        <v>2476</v>
      </c>
      <c r="DU203" s="34" t="s">
        <v>2476</v>
      </c>
      <c r="DV203" s="34" t="s">
        <v>2476</v>
      </c>
      <c r="DW203" s="34" t="s">
        <v>2476</v>
      </c>
      <c r="DX203" s="34" t="s">
        <v>2476</v>
      </c>
      <c r="DY203" s="34" t="s">
        <v>2476</v>
      </c>
      <c r="DZ203" s="34" t="s">
        <v>2476</v>
      </c>
      <c r="EA203" s="34" t="s">
        <v>2476</v>
      </c>
      <c r="EB203" s="34" t="s">
        <v>2476</v>
      </c>
      <c r="EC203" s="34" t="s">
        <v>2476</v>
      </c>
      <c r="ED203" s="34" t="s">
        <v>2476</v>
      </c>
      <c r="EE203" s="34" t="s">
        <v>2476</v>
      </c>
      <c r="EF203" s="34" t="s">
        <v>2476</v>
      </c>
      <c r="EG203" s="34" t="s">
        <v>2476</v>
      </c>
      <c r="EH203" s="34" t="s">
        <v>2476</v>
      </c>
      <c r="EI203" s="34" t="s">
        <v>2476</v>
      </c>
      <c r="EJ203" s="34" t="s">
        <v>2476</v>
      </c>
      <c r="EK203" s="34" t="s">
        <v>2476</v>
      </c>
      <c r="EL203" s="34" t="s">
        <v>2476</v>
      </c>
      <c r="EM203" s="34" t="s">
        <v>2476</v>
      </c>
      <c r="EN203" s="34" t="s">
        <v>2476</v>
      </c>
      <c r="EO203" s="34" t="s">
        <v>2476</v>
      </c>
      <c r="EP203" s="34" t="s">
        <v>2476</v>
      </c>
      <c r="EQ203" s="34" t="s">
        <v>2476</v>
      </c>
      <c r="ER203" s="37" t="s">
        <v>2476</v>
      </c>
      <c r="ES203" s="26" t="s">
        <v>2477</v>
      </c>
    </row>
    <row r="204" spans="3:152" s="2" customFormat="1" ht="21.75" customHeight="1" x14ac:dyDescent="0.25">
      <c r="C204" s="33" t="s">
        <v>2476</v>
      </c>
      <c r="D204" s="34" t="s">
        <v>2476</v>
      </c>
      <c r="E204" s="34" t="s">
        <v>2476</v>
      </c>
      <c r="F204" s="34" t="s">
        <v>2476</v>
      </c>
      <c r="G204" s="34" t="s">
        <v>2476</v>
      </c>
      <c r="H204" s="34" t="s">
        <v>2476</v>
      </c>
      <c r="I204" s="34" t="s">
        <v>2476</v>
      </c>
      <c r="J204" s="34" t="s">
        <v>2476</v>
      </c>
      <c r="K204" s="34" t="s">
        <v>2476</v>
      </c>
      <c r="L204" s="34" t="s">
        <v>2476</v>
      </c>
      <c r="M204" s="34" t="s">
        <v>2476</v>
      </c>
      <c r="N204" s="34" t="s">
        <v>2476</v>
      </c>
      <c r="O204" s="34" t="s">
        <v>2476</v>
      </c>
      <c r="P204" s="34" t="s">
        <v>2476</v>
      </c>
      <c r="Q204" s="34" t="s">
        <v>2476</v>
      </c>
      <c r="R204" s="34" t="s">
        <v>2476</v>
      </c>
      <c r="S204" s="34" t="s">
        <v>2476</v>
      </c>
      <c r="T204" s="34" t="s">
        <v>2476</v>
      </c>
      <c r="U204" s="34" t="s">
        <v>2476</v>
      </c>
      <c r="V204" s="34" t="s">
        <v>2476</v>
      </c>
      <c r="W204" s="34" t="s">
        <v>2476</v>
      </c>
      <c r="X204" s="34" t="s">
        <v>2476</v>
      </c>
      <c r="Y204" s="34" t="s">
        <v>2476</v>
      </c>
      <c r="Z204" s="34" t="s">
        <v>2476</v>
      </c>
      <c r="AA204" s="34" t="s">
        <v>2476</v>
      </c>
      <c r="AB204" s="34" t="s">
        <v>2476</v>
      </c>
      <c r="AC204" s="34" t="s">
        <v>2476</v>
      </c>
      <c r="AD204" s="34" t="s">
        <v>2476</v>
      </c>
      <c r="AE204" s="34" t="s">
        <v>2476</v>
      </c>
      <c r="AF204" s="34" t="s">
        <v>2476</v>
      </c>
      <c r="AG204" s="34" t="s">
        <v>2476</v>
      </c>
      <c r="AH204" s="34" t="s">
        <v>2476</v>
      </c>
      <c r="AI204" s="34" t="s">
        <v>2476</v>
      </c>
      <c r="AJ204" s="34" t="s">
        <v>2476</v>
      </c>
      <c r="AK204" s="34" t="s">
        <v>2476</v>
      </c>
      <c r="AL204" s="34" t="s">
        <v>2476</v>
      </c>
      <c r="AM204" s="34" t="s">
        <v>2476</v>
      </c>
      <c r="AN204" s="34" t="s">
        <v>2476</v>
      </c>
      <c r="AO204" s="34" t="s">
        <v>2476</v>
      </c>
      <c r="AP204" s="34" t="s">
        <v>2476</v>
      </c>
      <c r="AQ204" s="34" t="s">
        <v>2476</v>
      </c>
      <c r="AR204" s="34" t="s">
        <v>2476</v>
      </c>
      <c r="AS204" s="34" t="s">
        <v>2476</v>
      </c>
      <c r="AT204" s="34" t="s">
        <v>2476</v>
      </c>
      <c r="AU204" s="34" t="s">
        <v>2476</v>
      </c>
      <c r="AV204" s="34" t="s">
        <v>2476</v>
      </c>
      <c r="AW204" s="34" t="s">
        <v>2476</v>
      </c>
      <c r="AX204" s="34" t="s">
        <v>2476</v>
      </c>
      <c r="AY204" s="34" t="s">
        <v>2476</v>
      </c>
      <c r="AZ204" s="34" t="s">
        <v>2476</v>
      </c>
      <c r="BA204" s="34" t="s">
        <v>2476</v>
      </c>
      <c r="BB204" s="34" t="s">
        <v>2476</v>
      </c>
      <c r="BC204" s="34" t="s">
        <v>2476</v>
      </c>
      <c r="BD204" s="34" t="s">
        <v>2476</v>
      </c>
      <c r="BE204" s="34" t="s">
        <v>2476</v>
      </c>
      <c r="BF204" s="34" t="s">
        <v>2476</v>
      </c>
      <c r="BG204" s="34" t="s">
        <v>2476</v>
      </c>
      <c r="BH204" s="34" t="s">
        <v>2476</v>
      </c>
      <c r="BI204" s="34" t="s">
        <v>2476</v>
      </c>
      <c r="BJ204" s="34" t="s">
        <v>2476</v>
      </c>
      <c r="BK204" s="34" t="s">
        <v>2476</v>
      </c>
      <c r="BL204" s="34" t="s">
        <v>2476</v>
      </c>
      <c r="BM204" s="34" t="s">
        <v>2476</v>
      </c>
      <c r="BN204" s="34" t="s">
        <v>2476</v>
      </c>
      <c r="BO204" s="34" t="s">
        <v>2476</v>
      </c>
      <c r="BP204" s="34" t="s">
        <v>2476</v>
      </c>
      <c r="BQ204" s="34" t="s">
        <v>2476</v>
      </c>
      <c r="BR204" s="34" t="s">
        <v>2476</v>
      </c>
      <c r="BS204" s="34" t="s">
        <v>2476</v>
      </c>
      <c r="BT204" s="34" t="s">
        <v>2476</v>
      </c>
      <c r="BU204" s="34" t="s">
        <v>2476</v>
      </c>
      <c r="BV204" s="34" t="s">
        <v>2476</v>
      </c>
      <c r="BW204" s="34" t="s">
        <v>2476</v>
      </c>
      <c r="BX204" s="34" t="s">
        <v>2476</v>
      </c>
      <c r="BY204" s="34" t="s">
        <v>2476</v>
      </c>
      <c r="BZ204" s="34" t="s">
        <v>2476</v>
      </c>
      <c r="CA204" s="34" t="s">
        <v>2476</v>
      </c>
      <c r="CB204" s="34" t="s">
        <v>2476</v>
      </c>
      <c r="CC204" s="34" t="s">
        <v>2476</v>
      </c>
      <c r="CD204" s="34" t="s">
        <v>2476</v>
      </c>
      <c r="CE204" s="34" t="s">
        <v>2476</v>
      </c>
      <c r="CF204" s="34" t="s">
        <v>2476</v>
      </c>
      <c r="CG204" s="34" t="s">
        <v>2476</v>
      </c>
      <c r="CH204" s="34" t="s">
        <v>2476</v>
      </c>
      <c r="CI204" s="34" t="s">
        <v>2476</v>
      </c>
      <c r="CJ204" s="34" t="s">
        <v>2476</v>
      </c>
      <c r="CK204" s="34" t="s">
        <v>2476</v>
      </c>
      <c r="CL204" s="34" t="s">
        <v>2476</v>
      </c>
      <c r="CM204" s="34" t="s">
        <v>2476</v>
      </c>
      <c r="CN204" s="34" t="s">
        <v>2476</v>
      </c>
      <c r="CO204" s="34" t="s">
        <v>2476</v>
      </c>
      <c r="CP204" s="34" t="s">
        <v>2476</v>
      </c>
      <c r="CQ204" s="34" t="s">
        <v>2476</v>
      </c>
      <c r="CR204" s="34" t="s">
        <v>2476</v>
      </c>
      <c r="CS204" s="34" t="s">
        <v>2476</v>
      </c>
      <c r="CT204" s="34" t="s">
        <v>2476</v>
      </c>
      <c r="CU204" s="34" t="s">
        <v>2476</v>
      </c>
      <c r="CV204" s="34" t="s">
        <v>2476</v>
      </c>
      <c r="CW204" s="34" t="s">
        <v>2476</v>
      </c>
      <c r="CX204" s="34" t="s">
        <v>2476</v>
      </c>
      <c r="CY204" s="34" t="s">
        <v>2476</v>
      </c>
      <c r="CZ204" s="34" t="s">
        <v>2476</v>
      </c>
      <c r="DA204" s="34" t="s">
        <v>2476</v>
      </c>
      <c r="DB204" s="34" t="s">
        <v>2476</v>
      </c>
      <c r="DC204" s="34" t="s">
        <v>2476</v>
      </c>
      <c r="DD204" s="34" t="s">
        <v>2476</v>
      </c>
      <c r="DE204" s="34" t="s">
        <v>2476</v>
      </c>
      <c r="DF204" s="34" t="s">
        <v>2476</v>
      </c>
      <c r="DG204" s="34" t="s">
        <v>2476</v>
      </c>
      <c r="DH204" s="34" t="s">
        <v>2476</v>
      </c>
      <c r="DI204" s="34" t="s">
        <v>2476</v>
      </c>
      <c r="DJ204" s="34" t="s">
        <v>2476</v>
      </c>
      <c r="DK204" s="34" t="s">
        <v>2476</v>
      </c>
      <c r="DL204" s="34" t="s">
        <v>2476</v>
      </c>
      <c r="DM204" s="34" t="s">
        <v>2476</v>
      </c>
      <c r="DN204" s="34" t="s">
        <v>2476</v>
      </c>
      <c r="DO204" s="34" t="s">
        <v>2476</v>
      </c>
      <c r="DP204" s="34" t="s">
        <v>2476</v>
      </c>
      <c r="DQ204" s="34" t="s">
        <v>2476</v>
      </c>
      <c r="DR204" s="34" t="s">
        <v>2476</v>
      </c>
      <c r="DS204" s="34" t="s">
        <v>2476</v>
      </c>
      <c r="DT204" s="34" t="s">
        <v>2476</v>
      </c>
      <c r="DU204" s="34" t="s">
        <v>2476</v>
      </c>
      <c r="DV204" s="34" t="s">
        <v>2476</v>
      </c>
      <c r="DW204" s="34" t="s">
        <v>2476</v>
      </c>
      <c r="DX204" s="34" t="s">
        <v>2476</v>
      </c>
      <c r="DY204" s="34" t="s">
        <v>2476</v>
      </c>
      <c r="DZ204" s="34" t="s">
        <v>2476</v>
      </c>
      <c r="EA204" s="34" t="s">
        <v>2476</v>
      </c>
      <c r="EB204" s="34" t="s">
        <v>2476</v>
      </c>
      <c r="EC204" s="34" t="s">
        <v>2476</v>
      </c>
      <c r="ED204" s="34" t="s">
        <v>2476</v>
      </c>
      <c r="EE204" s="34" t="s">
        <v>2476</v>
      </c>
      <c r="EF204" s="34" t="s">
        <v>2476</v>
      </c>
      <c r="EG204" s="34" t="s">
        <v>2476</v>
      </c>
      <c r="EH204" s="34" t="s">
        <v>2476</v>
      </c>
      <c r="EI204" s="34" t="s">
        <v>2476</v>
      </c>
      <c r="EJ204" s="34" t="s">
        <v>2476</v>
      </c>
      <c r="EK204" s="34" t="s">
        <v>2476</v>
      </c>
      <c r="EL204" s="34" t="s">
        <v>2476</v>
      </c>
      <c r="EM204" s="34" t="s">
        <v>2476</v>
      </c>
      <c r="EN204" s="34" t="s">
        <v>2476</v>
      </c>
      <c r="EO204" s="34" t="s">
        <v>2476</v>
      </c>
      <c r="EP204" s="34" t="s">
        <v>2476</v>
      </c>
      <c r="EQ204" s="34" t="s">
        <v>2476</v>
      </c>
      <c r="ER204" s="37" t="s">
        <v>2476</v>
      </c>
      <c r="ES204" s="26" t="s">
        <v>2477</v>
      </c>
    </row>
    <row r="205" spans="3:152" s="2" customFormat="1" ht="21.75" customHeight="1" x14ac:dyDescent="0.25">
      <c r="C205" s="33" t="s">
        <v>2476</v>
      </c>
      <c r="D205" s="34" t="s">
        <v>2476</v>
      </c>
      <c r="E205" s="34" t="s">
        <v>2476</v>
      </c>
      <c r="F205" s="34" t="s">
        <v>2476</v>
      </c>
      <c r="G205" s="34" t="s">
        <v>2476</v>
      </c>
      <c r="H205" s="34" t="s">
        <v>2476</v>
      </c>
      <c r="I205" s="34" t="s">
        <v>2476</v>
      </c>
      <c r="J205" s="34" t="s">
        <v>2476</v>
      </c>
      <c r="K205" s="34" t="s">
        <v>2476</v>
      </c>
      <c r="L205" s="34" t="s">
        <v>2476</v>
      </c>
      <c r="M205" s="34" t="s">
        <v>2476</v>
      </c>
      <c r="N205" s="34" t="s">
        <v>2476</v>
      </c>
      <c r="O205" s="34" t="s">
        <v>2476</v>
      </c>
      <c r="P205" s="34" t="s">
        <v>2476</v>
      </c>
      <c r="Q205" s="34" t="s">
        <v>2476</v>
      </c>
      <c r="R205" s="34" t="s">
        <v>2476</v>
      </c>
      <c r="S205" s="34" t="s">
        <v>2476</v>
      </c>
      <c r="T205" s="34" t="s">
        <v>2476</v>
      </c>
      <c r="U205" s="34" t="s">
        <v>2476</v>
      </c>
      <c r="V205" s="34" t="s">
        <v>2476</v>
      </c>
      <c r="W205" s="34" t="s">
        <v>2476</v>
      </c>
      <c r="X205" s="34" t="s">
        <v>2476</v>
      </c>
      <c r="Y205" s="34" t="s">
        <v>2476</v>
      </c>
      <c r="Z205" s="34" t="s">
        <v>2476</v>
      </c>
      <c r="AA205" s="34" t="s">
        <v>2476</v>
      </c>
      <c r="AB205" s="34" t="s">
        <v>2476</v>
      </c>
      <c r="AC205" s="34" t="s">
        <v>2476</v>
      </c>
      <c r="AD205" s="34" t="s">
        <v>2476</v>
      </c>
      <c r="AE205" s="34" t="s">
        <v>2476</v>
      </c>
      <c r="AF205" s="34" t="s">
        <v>2476</v>
      </c>
      <c r="AG205" s="34" t="s">
        <v>2476</v>
      </c>
      <c r="AH205" s="34" t="s">
        <v>2476</v>
      </c>
      <c r="AI205" s="34" t="s">
        <v>2476</v>
      </c>
      <c r="AJ205" s="34" t="s">
        <v>2476</v>
      </c>
      <c r="AK205" s="34" t="s">
        <v>2476</v>
      </c>
      <c r="AL205" s="34" t="s">
        <v>2476</v>
      </c>
      <c r="AM205" s="34" t="s">
        <v>2476</v>
      </c>
      <c r="AN205" s="34" t="s">
        <v>2476</v>
      </c>
      <c r="AO205" s="34" t="s">
        <v>2476</v>
      </c>
      <c r="AP205" s="34" t="s">
        <v>2476</v>
      </c>
      <c r="AQ205" s="34" t="s">
        <v>2476</v>
      </c>
      <c r="AR205" s="34" t="s">
        <v>2476</v>
      </c>
      <c r="AS205" s="34" t="s">
        <v>2476</v>
      </c>
      <c r="AT205" s="34" t="s">
        <v>2476</v>
      </c>
      <c r="AU205" s="34" t="s">
        <v>2476</v>
      </c>
      <c r="AV205" s="34" t="s">
        <v>2476</v>
      </c>
      <c r="AW205" s="34" t="s">
        <v>2476</v>
      </c>
      <c r="AX205" s="34" t="s">
        <v>2476</v>
      </c>
      <c r="AY205" s="34" t="s">
        <v>2476</v>
      </c>
      <c r="AZ205" s="34" t="s">
        <v>2476</v>
      </c>
      <c r="BA205" s="34" t="s">
        <v>2476</v>
      </c>
      <c r="BB205" s="34" t="s">
        <v>2476</v>
      </c>
      <c r="BC205" s="34" t="s">
        <v>2476</v>
      </c>
      <c r="BD205" s="34" t="s">
        <v>2476</v>
      </c>
      <c r="BE205" s="34" t="s">
        <v>2476</v>
      </c>
      <c r="BF205" s="34" t="s">
        <v>2476</v>
      </c>
      <c r="BG205" s="34" t="s">
        <v>2476</v>
      </c>
      <c r="BH205" s="34" t="s">
        <v>2476</v>
      </c>
      <c r="BI205" s="34" t="s">
        <v>2476</v>
      </c>
      <c r="BJ205" s="34" t="s">
        <v>2476</v>
      </c>
      <c r="BK205" s="34" t="s">
        <v>2476</v>
      </c>
      <c r="BL205" s="34" t="s">
        <v>2476</v>
      </c>
      <c r="BM205" s="34" t="s">
        <v>2476</v>
      </c>
      <c r="BN205" s="34" t="s">
        <v>2476</v>
      </c>
      <c r="BO205" s="34" t="s">
        <v>2476</v>
      </c>
      <c r="BP205" s="34" t="s">
        <v>2476</v>
      </c>
      <c r="BQ205" s="34" t="s">
        <v>2476</v>
      </c>
      <c r="BR205" s="34" t="s">
        <v>2476</v>
      </c>
      <c r="BS205" s="34" t="s">
        <v>2476</v>
      </c>
      <c r="BT205" s="34" t="s">
        <v>2476</v>
      </c>
      <c r="BU205" s="34" t="s">
        <v>2476</v>
      </c>
      <c r="BV205" s="34" t="s">
        <v>2476</v>
      </c>
      <c r="BW205" s="34" t="s">
        <v>2476</v>
      </c>
      <c r="BX205" s="34" t="s">
        <v>2476</v>
      </c>
      <c r="BY205" s="34" t="s">
        <v>2476</v>
      </c>
      <c r="BZ205" s="34" t="s">
        <v>2476</v>
      </c>
      <c r="CA205" s="34" t="s">
        <v>2476</v>
      </c>
      <c r="CB205" s="34" t="s">
        <v>2476</v>
      </c>
      <c r="CC205" s="34" t="s">
        <v>2476</v>
      </c>
      <c r="CD205" s="34" t="s">
        <v>2476</v>
      </c>
      <c r="CE205" s="34" t="s">
        <v>2476</v>
      </c>
      <c r="CF205" s="34" t="s">
        <v>2476</v>
      </c>
      <c r="CG205" s="34" t="s">
        <v>2476</v>
      </c>
      <c r="CH205" s="34" t="s">
        <v>2476</v>
      </c>
      <c r="CI205" s="34" t="s">
        <v>2476</v>
      </c>
      <c r="CJ205" s="34" t="s">
        <v>2476</v>
      </c>
      <c r="CK205" s="34" t="s">
        <v>2476</v>
      </c>
      <c r="CL205" s="34" t="s">
        <v>2476</v>
      </c>
      <c r="CM205" s="34" t="s">
        <v>2476</v>
      </c>
      <c r="CN205" s="34" t="s">
        <v>2476</v>
      </c>
      <c r="CO205" s="34" t="s">
        <v>2476</v>
      </c>
      <c r="CP205" s="34" t="s">
        <v>2476</v>
      </c>
      <c r="CQ205" s="34" t="s">
        <v>2476</v>
      </c>
      <c r="CR205" s="34" t="s">
        <v>2476</v>
      </c>
      <c r="CS205" s="34" t="s">
        <v>2476</v>
      </c>
      <c r="CT205" s="34" t="s">
        <v>2476</v>
      </c>
      <c r="CU205" s="34" t="s">
        <v>2476</v>
      </c>
      <c r="CV205" s="34" t="s">
        <v>2476</v>
      </c>
      <c r="CW205" s="34" t="s">
        <v>2476</v>
      </c>
      <c r="CX205" s="34" t="s">
        <v>2476</v>
      </c>
      <c r="CY205" s="34" t="s">
        <v>2476</v>
      </c>
      <c r="CZ205" s="34" t="s">
        <v>2476</v>
      </c>
      <c r="DA205" s="34" t="s">
        <v>2476</v>
      </c>
      <c r="DB205" s="34" t="s">
        <v>2476</v>
      </c>
      <c r="DC205" s="34" t="s">
        <v>2476</v>
      </c>
      <c r="DD205" s="34" t="s">
        <v>2476</v>
      </c>
      <c r="DE205" s="34" t="s">
        <v>2476</v>
      </c>
      <c r="DF205" s="34" t="s">
        <v>2476</v>
      </c>
      <c r="DG205" s="34" t="s">
        <v>2476</v>
      </c>
      <c r="DH205" s="34" t="s">
        <v>2476</v>
      </c>
      <c r="DI205" s="34" t="s">
        <v>2476</v>
      </c>
      <c r="DJ205" s="34" t="s">
        <v>2476</v>
      </c>
      <c r="DK205" s="34" t="s">
        <v>2476</v>
      </c>
      <c r="DL205" s="34" t="s">
        <v>2476</v>
      </c>
      <c r="DM205" s="34" t="s">
        <v>2476</v>
      </c>
      <c r="DN205" s="34" t="s">
        <v>2476</v>
      </c>
      <c r="DO205" s="34" t="s">
        <v>2476</v>
      </c>
      <c r="DP205" s="34" t="s">
        <v>2476</v>
      </c>
      <c r="DQ205" s="34" t="s">
        <v>2476</v>
      </c>
      <c r="DR205" s="34" t="s">
        <v>2476</v>
      </c>
      <c r="DS205" s="34" t="s">
        <v>2476</v>
      </c>
      <c r="DT205" s="34" t="s">
        <v>2476</v>
      </c>
      <c r="DU205" s="34" t="s">
        <v>2476</v>
      </c>
      <c r="DV205" s="34" t="s">
        <v>2476</v>
      </c>
      <c r="DW205" s="34" t="s">
        <v>2476</v>
      </c>
      <c r="DX205" s="34" t="s">
        <v>2476</v>
      </c>
      <c r="DY205" s="34" t="s">
        <v>2476</v>
      </c>
      <c r="DZ205" s="34" t="s">
        <v>2476</v>
      </c>
      <c r="EA205" s="34" t="s">
        <v>2476</v>
      </c>
      <c r="EB205" s="34" t="s">
        <v>2476</v>
      </c>
      <c r="EC205" s="34" t="s">
        <v>2476</v>
      </c>
      <c r="ED205" s="34" t="s">
        <v>2476</v>
      </c>
      <c r="EE205" s="34" t="s">
        <v>2476</v>
      </c>
      <c r="EF205" s="34" t="s">
        <v>2476</v>
      </c>
      <c r="EG205" s="34" t="s">
        <v>2476</v>
      </c>
      <c r="EH205" s="34" t="s">
        <v>2476</v>
      </c>
      <c r="EI205" s="34" t="s">
        <v>2476</v>
      </c>
      <c r="EJ205" s="34" t="s">
        <v>2476</v>
      </c>
      <c r="EK205" s="34" t="s">
        <v>2476</v>
      </c>
      <c r="EL205" s="34" t="s">
        <v>2476</v>
      </c>
      <c r="EM205" s="34" t="s">
        <v>2476</v>
      </c>
      <c r="EN205" s="34" t="s">
        <v>2476</v>
      </c>
      <c r="EO205" s="34" t="s">
        <v>2476</v>
      </c>
      <c r="EP205" s="34" t="s">
        <v>2476</v>
      </c>
      <c r="EQ205" s="34" t="s">
        <v>2476</v>
      </c>
      <c r="ER205" s="37" t="s">
        <v>2476</v>
      </c>
      <c r="ES205" s="26" t="s">
        <v>2477</v>
      </c>
    </row>
    <row r="206" spans="3:152" s="2" customFormat="1" ht="21.75" customHeight="1" x14ac:dyDescent="0.25">
      <c r="C206" s="33" t="s">
        <v>2476</v>
      </c>
      <c r="D206" s="34" t="s">
        <v>2476</v>
      </c>
      <c r="E206" s="34" t="s">
        <v>2476</v>
      </c>
      <c r="F206" s="34" t="s">
        <v>2476</v>
      </c>
      <c r="G206" s="34" t="s">
        <v>2476</v>
      </c>
      <c r="H206" s="34" t="s">
        <v>2476</v>
      </c>
      <c r="I206" s="34" t="s">
        <v>2476</v>
      </c>
      <c r="J206" s="34" t="s">
        <v>2476</v>
      </c>
      <c r="K206" s="34" t="s">
        <v>2476</v>
      </c>
      <c r="L206" s="34" t="s">
        <v>2476</v>
      </c>
      <c r="M206" s="34" t="s">
        <v>2476</v>
      </c>
      <c r="N206" s="34" t="s">
        <v>2476</v>
      </c>
      <c r="O206" s="34" t="s">
        <v>2476</v>
      </c>
      <c r="P206" s="34" t="s">
        <v>2476</v>
      </c>
      <c r="Q206" s="34" t="s">
        <v>2476</v>
      </c>
      <c r="R206" s="34" t="s">
        <v>2476</v>
      </c>
      <c r="S206" s="34" t="s">
        <v>2476</v>
      </c>
      <c r="T206" s="34" t="s">
        <v>2476</v>
      </c>
      <c r="U206" s="34" t="s">
        <v>2476</v>
      </c>
      <c r="V206" s="34" t="s">
        <v>2476</v>
      </c>
      <c r="W206" s="34" t="s">
        <v>2476</v>
      </c>
      <c r="X206" s="34" t="s">
        <v>2476</v>
      </c>
      <c r="Y206" s="34" t="s">
        <v>2476</v>
      </c>
      <c r="Z206" s="34" t="s">
        <v>2476</v>
      </c>
      <c r="AA206" s="34" t="s">
        <v>2476</v>
      </c>
      <c r="AB206" s="34" t="s">
        <v>2476</v>
      </c>
      <c r="AC206" s="34" t="s">
        <v>2476</v>
      </c>
      <c r="AD206" s="34" t="s">
        <v>2476</v>
      </c>
      <c r="AE206" s="34" t="s">
        <v>2476</v>
      </c>
      <c r="AF206" s="34" t="s">
        <v>2476</v>
      </c>
      <c r="AG206" s="34" t="s">
        <v>2476</v>
      </c>
      <c r="AH206" s="34" t="s">
        <v>2476</v>
      </c>
      <c r="AI206" s="34" t="s">
        <v>2476</v>
      </c>
      <c r="AJ206" s="34" t="s">
        <v>2476</v>
      </c>
      <c r="AK206" s="34" t="s">
        <v>2476</v>
      </c>
      <c r="AL206" s="34" t="s">
        <v>2476</v>
      </c>
      <c r="AM206" s="34" t="s">
        <v>2476</v>
      </c>
      <c r="AN206" s="34" t="s">
        <v>2476</v>
      </c>
      <c r="AO206" s="34" t="s">
        <v>2476</v>
      </c>
      <c r="AP206" s="34" t="s">
        <v>2476</v>
      </c>
      <c r="AQ206" s="34" t="s">
        <v>2476</v>
      </c>
      <c r="AR206" s="34" t="s">
        <v>2476</v>
      </c>
      <c r="AS206" s="34" t="s">
        <v>2476</v>
      </c>
      <c r="AT206" s="34" t="s">
        <v>2476</v>
      </c>
      <c r="AU206" s="34" t="s">
        <v>2476</v>
      </c>
      <c r="AV206" s="34" t="s">
        <v>2476</v>
      </c>
      <c r="AW206" s="34" t="s">
        <v>2476</v>
      </c>
      <c r="AX206" s="34" t="s">
        <v>2476</v>
      </c>
      <c r="AY206" s="34" t="s">
        <v>2476</v>
      </c>
      <c r="AZ206" s="34" t="s">
        <v>2476</v>
      </c>
      <c r="BA206" s="34" t="s">
        <v>2476</v>
      </c>
      <c r="BB206" s="34" t="s">
        <v>2476</v>
      </c>
      <c r="BC206" s="34" t="s">
        <v>2476</v>
      </c>
      <c r="BD206" s="34" t="s">
        <v>2476</v>
      </c>
      <c r="BE206" s="34" t="s">
        <v>2476</v>
      </c>
      <c r="BF206" s="34" t="s">
        <v>2476</v>
      </c>
      <c r="BG206" s="34" t="s">
        <v>2476</v>
      </c>
      <c r="BH206" s="34" t="s">
        <v>2476</v>
      </c>
      <c r="BI206" s="34" t="s">
        <v>2476</v>
      </c>
      <c r="BJ206" s="34" t="s">
        <v>2476</v>
      </c>
      <c r="BK206" s="34" t="s">
        <v>2476</v>
      </c>
      <c r="BL206" s="34" t="s">
        <v>2476</v>
      </c>
      <c r="BM206" s="34" t="s">
        <v>2476</v>
      </c>
      <c r="BN206" s="34" t="s">
        <v>2476</v>
      </c>
      <c r="BO206" s="34" t="s">
        <v>2476</v>
      </c>
      <c r="BP206" s="34" t="s">
        <v>2476</v>
      </c>
      <c r="BQ206" s="34" t="s">
        <v>2476</v>
      </c>
      <c r="BR206" s="34" t="s">
        <v>2476</v>
      </c>
      <c r="BS206" s="34" t="s">
        <v>2476</v>
      </c>
      <c r="BT206" s="34" t="s">
        <v>2476</v>
      </c>
      <c r="BU206" s="34" t="s">
        <v>2476</v>
      </c>
      <c r="BV206" s="34" t="s">
        <v>2476</v>
      </c>
      <c r="BW206" s="34" t="s">
        <v>2476</v>
      </c>
      <c r="BX206" s="34" t="s">
        <v>2476</v>
      </c>
      <c r="BY206" s="34" t="s">
        <v>2476</v>
      </c>
      <c r="BZ206" s="34" t="s">
        <v>2476</v>
      </c>
      <c r="CA206" s="34" t="s">
        <v>2476</v>
      </c>
      <c r="CB206" s="34" t="s">
        <v>2476</v>
      </c>
      <c r="CC206" s="34" t="s">
        <v>2476</v>
      </c>
      <c r="CD206" s="34" t="s">
        <v>2476</v>
      </c>
      <c r="CE206" s="34" t="s">
        <v>2476</v>
      </c>
      <c r="CF206" s="34" t="s">
        <v>2476</v>
      </c>
      <c r="CG206" s="34" t="s">
        <v>2476</v>
      </c>
      <c r="CH206" s="34" t="s">
        <v>2476</v>
      </c>
      <c r="CI206" s="34" t="s">
        <v>2476</v>
      </c>
      <c r="CJ206" s="34" t="s">
        <v>2476</v>
      </c>
      <c r="CK206" s="34" t="s">
        <v>2476</v>
      </c>
      <c r="CL206" s="34" t="s">
        <v>2476</v>
      </c>
      <c r="CM206" s="34" t="s">
        <v>2476</v>
      </c>
      <c r="CN206" s="34" t="s">
        <v>2476</v>
      </c>
      <c r="CO206" s="34" t="s">
        <v>2476</v>
      </c>
      <c r="CP206" s="34" t="s">
        <v>2476</v>
      </c>
      <c r="CQ206" s="34" t="s">
        <v>2476</v>
      </c>
      <c r="CR206" s="34" t="s">
        <v>2476</v>
      </c>
      <c r="CS206" s="34" t="s">
        <v>2476</v>
      </c>
      <c r="CT206" s="34" t="s">
        <v>2476</v>
      </c>
      <c r="CU206" s="34" t="s">
        <v>2476</v>
      </c>
      <c r="CV206" s="34" t="s">
        <v>2476</v>
      </c>
      <c r="CW206" s="34" t="s">
        <v>2476</v>
      </c>
      <c r="CX206" s="34" t="s">
        <v>2476</v>
      </c>
      <c r="CY206" s="34" t="s">
        <v>2476</v>
      </c>
      <c r="CZ206" s="34" t="s">
        <v>2476</v>
      </c>
      <c r="DA206" s="34" t="s">
        <v>2476</v>
      </c>
      <c r="DB206" s="34" t="s">
        <v>2476</v>
      </c>
      <c r="DC206" s="34" t="s">
        <v>2476</v>
      </c>
      <c r="DD206" s="34" t="s">
        <v>2476</v>
      </c>
      <c r="DE206" s="34" t="s">
        <v>2476</v>
      </c>
      <c r="DF206" s="34" t="s">
        <v>2476</v>
      </c>
      <c r="DG206" s="34" t="s">
        <v>2476</v>
      </c>
      <c r="DH206" s="34" t="s">
        <v>2476</v>
      </c>
      <c r="DI206" s="34" t="s">
        <v>2476</v>
      </c>
      <c r="DJ206" s="34" t="s">
        <v>2476</v>
      </c>
      <c r="DK206" s="34" t="s">
        <v>2476</v>
      </c>
      <c r="DL206" s="34" t="s">
        <v>2476</v>
      </c>
      <c r="DM206" s="34" t="s">
        <v>2476</v>
      </c>
      <c r="DN206" s="34" t="s">
        <v>2476</v>
      </c>
      <c r="DO206" s="34" t="s">
        <v>2476</v>
      </c>
      <c r="DP206" s="34" t="s">
        <v>2476</v>
      </c>
      <c r="DQ206" s="34" t="s">
        <v>2476</v>
      </c>
      <c r="DR206" s="34" t="s">
        <v>2476</v>
      </c>
      <c r="DS206" s="34" t="s">
        <v>2476</v>
      </c>
      <c r="DT206" s="34" t="s">
        <v>2476</v>
      </c>
      <c r="DU206" s="34" t="s">
        <v>2476</v>
      </c>
      <c r="DV206" s="34" t="s">
        <v>2476</v>
      </c>
      <c r="DW206" s="34" t="s">
        <v>2476</v>
      </c>
      <c r="DX206" s="34" t="s">
        <v>2476</v>
      </c>
      <c r="DY206" s="34" t="s">
        <v>2476</v>
      </c>
      <c r="DZ206" s="34" t="s">
        <v>2476</v>
      </c>
      <c r="EA206" s="34" t="s">
        <v>2476</v>
      </c>
      <c r="EB206" s="34" t="s">
        <v>2476</v>
      </c>
      <c r="EC206" s="34" t="s">
        <v>2476</v>
      </c>
      <c r="ED206" s="34" t="s">
        <v>2476</v>
      </c>
      <c r="EE206" s="34" t="s">
        <v>2476</v>
      </c>
      <c r="EF206" s="34" t="s">
        <v>2476</v>
      </c>
      <c r="EG206" s="34" t="s">
        <v>2476</v>
      </c>
      <c r="EH206" s="34" t="s">
        <v>2476</v>
      </c>
      <c r="EI206" s="34" t="s">
        <v>2476</v>
      </c>
      <c r="EJ206" s="34" t="s">
        <v>2476</v>
      </c>
      <c r="EK206" s="34" t="s">
        <v>2476</v>
      </c>
      <c r="EL206" s="34" t="s">
        <v>2476</v>
      </c>
      <c r="EM206" s="34" t="s">
        <v>2476</v>
      </c>
      <c r="EN206" s="34" t="s">
        <v>2476</v>
      </c>
      <c r="EO206" s="34" t="s">
        <v>2476</v>
      </c>
      <c r="EP206" s="34" t="s">
        <v>2476</v>
      </c>
      <c r="EQ206" s="34" t="s">
        <v>2476</v>
      </c>
      <c r="ER206" s="37" t="s">
        <v>2476</v>
      </c>
      <c r="ES206" s="26" t="s">
        <v>2477</v>
      </c>
    </row>
    <row r="207" spans="3:152" s="2" customFormat="1" ht="21.75" customHeight="1" thickBot="1" x14ac:dyDescent="0.3">
      <c r="C207" s="38" t="s">
        <v>2476</v>
      </c>
      <c r="D207" s="39" t="s">
        <v>2476</v>
      </c>
      <c r="E207" s="39" t="s">
        <v>2476</v>
      </c>
      <c r="F207" s="39" t="s">
        <v>2476</v>
      </c>
      <c r="G207" s="39" t="s">
        <v>2476</v>
      </c>
      <c r="H207" s="39" t="s">
        <v>2476</v>
      </c>
      <c r="I207" s="39" t="s">
        <v>2476</v>
      </c>
      <c r="J207" s="39" t="s">
        <v>2476</v>
      </c>
      <c r="K207" s="39" t="s">
        <v>2476</v>
      </c>
      <c r="L207" s="39" t="s">
        <v>2476</v>
      </c>
      <c r="M207" s="39" t="s">
        <v>2476</v>
      </c>
      <c r="N207" s="39" t="s">
        <v>2476</v>
      </c>
      <c r="O207" s="39" t="s">
        <v>2476</v>
      </c>
      <c r="P207" s="39" t="s">
        <v>2476</v>
      </c>
      <c r="Q207" s="39" t="s">
        <v>2476</v>
      </c>
      <c r="R207" s="39" t="s">
        <v>2476</v>
      </c>
      <c r="S207" s="39" t="s">
        <v>2476</v>
      </c>
      <c r="T207" s="39" t="s">
        <v>2476</v>
      </c>
      <c r="U207" s="39" t="s">
        <v>2476</v>
      </c>
      <c r="V207" s="39" t="s">
        <v>2476</v>
      </c>
      <c r="W207" s="39" t="s">
        <v>2476</v>
      </c>
      <c r="X207" s="39" t="s">
        <v>2476</v>
      </c>
      <c r="Y207" s="39" t="s">
        <v>2476</v>
      </c>
      <c r="Z207" s="39" t="s">
        <v>2476</v>
      </c>
      <c r="AA207" s="39" t="s">
        <v>2476</v>
      </c>
      <c r="AB207" s="39" t="s">
        <v>2476</v>
      </c>
      <c r="AC207" s="39" t="s">
        <v>2476</v>
      </c>
      <c r="AD207" s="39" t="s">
        <v>2476</v>
      </c>
      <c r="AE207" s="39" t="s">
        <v>2476</v>
      </c>
      <c r="AF207" s="39" t="s">
        <v>2476</v>
      </c>
      <c r="AG207" s="39" t="s">
        <v>2476</v>
      </c>
      <c r="AH207" s="39" t="s">
        <v>2476</v>
      </c>
      <c r="AI207" s="39" t="s">
        <v>2476</v>
      </c>
      <c r="AJ207" s="39" t="s">
        <v>2476</v>
      </c>
      <c r="AK207" s="39" t="s">
        <v>2476</v>
      </c>
      <c r="AL207" s="39" t="s">
        <v>2476</v>
      </c>
      <c r="AM207" s="39" t="s">
        <v>2476</v>
      </c>
      <c r="AN207" s="39" t="s">
        <v>2476</v>
      </c>
      <c r="AO207" s="39" t="s">
        <v>2476</v>
      </c>
      <c r="AP207" s="39" t="s">
        <v>2476</v>
      </c>
      <c r="AQ207" s="39" t="s">
        <v>2476</v>
      </c>
      <c r="AR207" s="39" t="s">
        <v>2476</v>
      </c>
      <c r="AS207" s="39" t="s">
        <v>2476</v>
      </c>
      <c r="AT207" s="39" t="s">
        <v>2476</v>
      </c>
      <c r="AU207" s="39" t="s">
        <v>2476</v>
      </c>
      <c r="AV207" s="39" t="s">
        <v>2476</v>
      </c>
      <c r="AW207" s="39" t="s">
        <v>2476</v>
      </c>
      <c r="AX207" s="39" t="s">
        <v>2476</v>
      </c>
      <c r="AY207" s="39" t="s">
        <v>2476</v>
      </c>
      <c r="AZ207" s="39" t="s">
        <v>2476</v>
      </c>
      <c r="BA207" s="39" t="s">
        <v>2476</v>
      </c>
      <c r="BB207" s="39" t="s">
        <v>2476</v>
      </c>
      <c r="BC207" s="39" t="s">
        <v>2476</v>
      </c>
      <c r="BD207" s="39" t="s">
        <v>2476</v>
      </c>
      <c r="BE207" s="39" t="s">
        <v>2476</v>
      </c>
      <c r="BF207" s="39" t="s">
        <v>2476</v>
      </c>
      <c r="BG207" s="39" t="s">
        <v>2476</v>
      </c>
      <c r="BH207" s="39" t="s">
        <v>2476</v>
      </c>
      <c r="BI207" s="39" t="s">
        <v>2476</v>
      </c>
      <c r="BJ207" s="39" t="s">
        <v>2476</v>
      </c>
      <c r="BK207" s="39" t="s">
        <v>2476</v>
      </c>
      <c r="BL207" s="39" t="s">
        <v>2476</v>
      </c>
      <c r="BM207" s="39" t="s">
        <v>2476</v>
      </c>
      <c r="BN207" s="39" t="s">
        <v>2476</v>
      </c>
      <c r="BO207" s="39" t="s">
        <v>2476</v>
      </c>
      <c r="BP207" s="39" t="s">
        <v>2476</v>
      </c>
      <c r="BQ207" s="39" t="s">
        <v>2476</v>
      </c>
      <c r="BR207" s="39" t="s">
        <v>2476</v>
      </c>
      <c r="BS207" s="39" t="s">
        <v>2476</v>
      </c>
      <c r="BT207" s="39" t="s">
        <v>2476</v>
      </c>
      <c r="BU207" s="39" t="s">
        <v>2476</v>
      </c>
      <c r="BV207" s="39" t="s">
        <v>2476</v>
      </c>
      <c r="BW207" s="39" t="s">
        <v>2476</v>
      </c>
      <c r="BX207" s="39" t="s">
        <v>2476</v>
      </c>
      <c r="BY207" s="39" t="s">
        <v>2476</v>
      </c>
      <c r="BZ207" s="39" t="s">
        <v>2476</v>
      </c>
      <c r="CA207" s="39" t="s">
        <v>2476</v>
      </c>
      <c r="CB207" s="39" t="s">
        <v>2476</v>
      </c>
      <c r="CC207" s="39" t="s">
        <v>2476</v>
      </c>
      <c r="CD207" s="39" t="s">
        <v>2476</v>
      </c>
      <c r="CE207" s="39" t="s">
        <v>2476</v>
      </c>
      <c r="CF207" s="39" t="s">
        <v>2476</v>
      </c>
      <c r="CG207" s="39" t="s">
        <v>2476</v>
      </c>
      <c r="CH207" s="39" t="s">
        <v>2476</v>
      </c>
      <c r="CI207" s="39" t="s">
        <v>2476</v>
      </c>
      <c r="CJ207" s="39" t="s">
        <v>2476</v>
      </c>
      <c r="CK207" s="39" t="s">
        <v>2476</v>
      </c>
      <c r="CL207" s="39" t="s">
        <v>2476</v>
      </c>
      <c r="CM207" s="39" t="s">
        <v>2476</v>
      </c>
      <c r="CN207" s="39" t="s">
        <v>2476</v>
      </c>
      <c r="CO207" s="39" t="s">
        <v>2476</v>
      </c>
      <c r="CP207" s="39" t="s">
        <v>2476</v>
      </c>
      <c r="CQ207" s="39" t="s">
        <v>2476</v>
      </c>
      <c r="CR207" s="39" t="s">
        <v>2476</v>
      </c>
      <c r="CS207" s="39" t="s">
        <v>2476</v>
      </c>
      <c r="CT207" s="39" t="s">
        <v>2476</v>
      </c>
      <c r="CU207" s="39" t="s">
        <v>2476</v>
      </c>
      <c r="CV207" s="39" t="s">
        <v>2476</v>
      </c>
      <c r="CW207" s="39" t="s">
        <v>2476</v>
      </c>
      <c r="CX207" s="39" t="s">
        <v>2476</v>
      </c>
      <c r="CY207" s="39" t="s">
        <v>2476</v>
      </c>
      <c r="CZ207" s="39" t="s">
        <v>2476</v>
      </c>
      <c r="DA207" s="39" t="s">
        <v>2476</v>
      </c>
      <c r="DB207" s="39" t="s">
        <v>2476</v>
      </c>
      <c r="DC207" s="39" t="s">
        <v>2476</v>
      </c>
      <c r="DD207" s="39" t="s">
        <v>2476</v>
      </c>
      <c r="DE207" s="39" t="s">
        <v>2476</v>
      </c>
      <c r="DF207" s="39" t="s">
        <v>2476</v>
      </c>
      <c r="DG207" s="39" t="s">
        <v>2476</v>
      </c>
      <c r="DH207" s="39" t="s">
        <v>2476</v>
      </c>
      <c r="DI207" s="39" t="s">
        <v>2476</v>
      </c>
      <c r="DJ207" s="39" t="s">
        <v>2476</v>
      </c>
      <c r="DK207" s="39" t="s">
        <v>2476</v>
      </c>
      <c r="DL207" s="39" t="s">
        <v>2476</v>
      </c>
      <c r="DM207" s="39" t="s">
        <v>2476</v>
      </c>
      <c r="DN207" s="39" t="s">
        <v>2476</v>
      </c>
      <c r="DO207" s="39" t="s">
        <v>2476</v>
      </c>
      <c r="DP207" s="39" t="s">
        <v>2476</v>
      </c>
      <c r="DQ207" s="39" t="s">
        <v>2476</v>
      </c>
      <c r="DR207" s="39" t="s">
        <v>2476</v>
      </c>
      <c r="DS207" s="39" t="s">
        <v>2476</v>
      </c>
      <c r="DT207" s="39" t="s">
        <v>2476</v>
      </c>
      <c r="DU207" s="39" t="s">
        <v>2476</v>
      </c>
      <c r="DV207" s="39" t="s">
        <v>2476</v>
      </c>
      <c r="DW207" s="39" t="s">
        <v>2476</v>
      </c>
      <c r="DX207" s="39" t="s">
        <v>2476</v>
      </c>
      <c r="DY207" s="39" t="s">
        <v>2476</v>
      </c>
      <c r="DZ207" s="39" t="s">
        <v>2476</v>
      </c>
      <c r="EA207" s="39" t="s">
        <v>2476</v>
      </c>
      <c r="EB207" s="39" t="s">
        <v>2476</v>
      </c>
      <c r="EC207" s="39" t="s">
        <v>2476</v>
      </c>
      <c r="ED207" s="39" t="s">
        <v>2476</v>
      </c>
      <c r="EE207" s="39" t="s">
        <v>2476</v>
      </c>
      <c r="EF207" s="39" t="s">
        <v>2476</v>
      </c>
      <c r="EG207" s="39" t="s">
        <v>2476</v>
      </c>
      <c r="EH207" s="39" t="s">
        <v>2476</v>
      </c>
      <c r="EI207" s="39" t="s">
        <v>2476</v>
      </c>
      <c r="EJ207" s="39" t="s">
        <v>2476</v>
      </c>
      <c r="EK207" s="39" t="s">
        <v>2476</v>
      </c>
      <c r="EL207" s="39" t="s">
        <v>2476</v>
      </c>
      <c r="EM207" s="39" t="s">
        <v>2476</v>
      </c>
      <c r="EN207" s="39" t="s">
        <v>2476</v>
      </c>
      <c r="EO207" s="39" t="s">
        <v>2476</v>
      </c>
      <c r="EP207" s="39" t="s">
        <v>2476</v>
      </c>
      <c r="EQ207" s="39" t="s">
        <v>2476</v>
      </c>
      <c r="ER207" s="40" t="s">
        <v>2476</v>
      </c>
      <c r="ES207" s="26" t="s">
        <v>2477</v>
      </c>
    </row>
    <row r="208" spans="3:152" s="2" customFormat="1" ht="93" thickBot="1" x14ac:dyDescent="1.4">
      <c r="C208" s="94" t="s">
        <v>2494</v>
      </c>
      <c r="D208" s="95"/>
      <c r="E208" s="95"/>
      <c r="F208" s="95"/>
      <c r="G208" s="95"/>
      <c r="H208" s="95"/>
      <c r="I208" s="95"/>
      <c r="J208" s="95"/>
      <c r="K208" s="95"/>
      <c r="L208" s="95"/>
      <c r="M208" s="95"/>
      <c r="N208" s="95"/>
      <c r="O208" s="95"/>
      <c r="P208" s="95"/>
      <c r="Q208" s="95"/>
      <c r="R208" s="95"/>
      <c r="S208" s="95"/>
      <c r="T208" s="95"/>
      <c r="U208" s="95"/>
      <c r="V208" s="95"/>
      <c r="W208" s="95"/>
      <c r="X208" s="95"/>
      <c r="Y208" s="95"/>
      <c r="Z208" s="95"/>
      <c r="AA208" s="95"/>
      <c r="AB208" s="95"/>
      <c r="AC208" s="95"/>
      <c r="AD208" s="95"/>
      <c r="AE208" s="95"/>
      <c r="AF208" s="95"/>
      <c r="AG208" s="95"/>
      <c r="AH208" s="95"/>
      <c r="AI208" s="95"/>
      <c r="AJ208" s="95"/>
      <c r="AK208" s="95"/>
      <c r="AL208" s="95"/>
      <c r="AM208" s="95"/>
      <c r="AN208" s="95"/>
      <c r="AO208" s="95"/>
      <c r="AP208" s="95"/>
      <c r="AQ208" s="95"/>
      <c r="AR208" s="95"/>
      <c r="AS208" s="95"/>
      <c r="AT208" s="95"/>
      <c r="AU208" s="95"/>
      <c r="AV208" s="95"/>
      <c r="AW208" s="95"/>
      <c r="AX208" s="95"/>
      <c r="AY208" s="95"/>
      <c r="AZ208" s="95"/>
      <c r="BA208" s="94" t="s">
        <v>2494</v>
      </c>
      <c r="BB208" s="95"/>
      <c r="BC208" s="95"/>
      <c r="BD208" s="95"/>
      <c r="BE208" s="95"/>
      <c r="BF208" s="95"/>
      <c r="BG208" s="95"/>
      <c r="BH208" s="95"/>
      <c r="BI208" s="95"/>
      <c r="BJ208" s="95"/>
      <c r="BK208" s="95"/>
      <c r="BL208" s="95"/>
      <c r="BM208" s="95"/>
      <c r="BN208" s="95"/>
      <c r="BO208" s="95"/>
      <c r="BP208" s="95"/>
      <c r="BQ208" s="95"/>
      <c r="BR208" s="95"/>
      <c r="BS208" s="95"/>
      <c r="BT208" s="95"/>
      <c r="BU208" s="95"/>
      <c r="BV208" s="95"/>
      <c r="BW208" s="95"/>
      <c r="BX208" s="95"/>
      <c r="BY208" s="95"/>
      <c r="BZ208" s="95"/>
      <c r="CA208" s="95"/>
      <c r="CB208" s="95"/>
      <c r="CC208" s="95"/>
      <c r="CD208" s="95"/>
      <c r="CE208" s="95"/>
      <c r="CF208" s="95"/>
      <c r="CG208" s="95"/>
      <c r="CH208" s="95"/>
      <c r="CI208" s="95"/>
      <c r="CJ208" s="95"/>
      <c r="CK208" s="95"/>
      <c r="CL208" s="95"/>
      <c r="CM208" s="95"/>
      <c r="CN208" s="95"/>
      <c r="CO208" s="95"/>
      <c r="CP208" s="95"/>
      <c r="CQ208" s="95"/>
      <c r="CR208" s="95"/>
      <c r="CS208" s="95"/>
      <c r="CT208" s="95"/>
      <c r="CU208" s="95"/>
      <c r="CV208" s="95"/>
      <c r="CW208" s="95"/>
      <c r="CX208" s="95"/>
      <c r="CY208" s="94" t="s">
        <v>2494</v>
      </c>
      <c r="CZ208" s="95"/>
      <c r="DA208" s="95"/>
      <c r="DB208" s="95"/>
      <c r="DC208" s="95"/>
      <c r="DD208" s="95"/>
      <c r="DE208" s="95"/>
      <c r="DF208" s="95"/>
      <c r="DG208" s="95"/>
      <c r="DH208" s="95"/>
      <c r="DI208" s="95"/>
      <c r="DJ208" s="95"/>
      <c r="DK208" s="95"/>
      <c r="DL208" s="95"/>
      <c r="DM208" s="95"/>
      <c r="DN208" s="95"/>
      <c r="DO208" s="95"/>
      <c r="DP208" s="95"/>
      <c r="DQ208" s="95"/>
      <c r="DR208" s="95"/>
      <c r="DS208" s="95"/>
      <c r="DT208" s="95"/>
      <c r="DU208" s="95"/>
      <c r="DV208" s="95"/>
      <c r="DW208" s="95"/>
      <c r="DX208" s="95"/>
      <c r="DY208" s="95"/>
      <c r="DZ208" s="95"/>
      <c r="EA208" s="95"/>
      <c r="EB208" s="95"/>
      <c r="EC208" s="95"/>
      <c r="ED208" s="95"/>
      <c r="EE208" s="95"/>
      <c r="EF208" s="95"/>
      <c r="EG208" s="95"/>
      <c r="EH208" s="95"/>
      <c r="EI208" s="95"/>
      <c r="EJ208" s="95"/>
      <c r="EK208" s="95"/>
      <c r="EL208" s="95"/>
      <c r="EM208" s="95"/>
      <c r="EN208" s="95"/>
      <c r="EO208" s="95"/>
      <c r="EP208" s="95"/>
      <c r="EQ208" s="95"/>
      <c r="ER208" s="96"/>
      <c r="ES208" s="27"/>
      <c r="ET208" s="27"/>
      <c r="EU208" s="27"/>
      <c r="EV208" s="27"/>
    </row>
    <row r="209" spans="148:148" s="2" customFormat="1" ht="21.75" customHeight="1" x14ac:dyDescent="0.25">
      <c r="ER209" s="28"/>
    </row>
    <row r="210" spans="148:148" s="2" customFormat="1" ht="21.75" customHeight="1" x14ac:dyDescent="0.25">
      <c r="ER210" s="28"/>
    </row>
    <row r="211" spans="148:148" s="2" customFormat="1" ht="21.75" customHeight="1" x14ac:dyDescent="0.25">
      <c r="ER211" s="28"/>
    </row>
    <row r="212" spans="148:148" s="2" customFormat="1" ht="21.75" customHeight="1" x14ac:dyDescent="0.25">
      <c r="ER212" s="28"/>
    </row>
    <row r="213" spans="148:148" s="2" customFormat="1" ht="21.75" customHeight="1" x14ac:dyDescent="0.25">
      <c r="ER213" s="28"/>
    </row>
    <row r="214" spans="148:148" s="2" customFormat="1" ht="21.75" customHeight="1" x14ac:dyDescent="0.25">
      <c r="ER214" s="28"/>
    </row>
    <row r="215" spans="148:148" s="2" customFormat="1" ht="21.75" customHeight="1" x14ac:dyDescent="0.25">
      <c r="ER215" s="28"/>
    </row>
    <row r="216" spans="148:148" s="2" customFormat="1" ht="21.75" customHeight="1" x14ac:dyDescent="0.25">
      <c r="ER216" s="28"/>
    </row>
    <row r="217" spans="148:148" s="2" customFormat="1" ht="21.75" customHeight="1" x14ac:dyDescent="0.25">
      <c r="ER217" s="28"/>
    </row>
    <row r="218" spans="148:148" s="2" customFormat="1" ht="21.75" customHeight="1" x14ac:dyDescent="0.25">
      <c r="ER218" s="28"/>
    </row>
    <row r="219" spans="148:148" s="2" customFormat="1" ht="21.75" customHeight="1" x14ac:dyDescent="0.25">
      <c r="ER219" s="28"/>
    </row>
    <row r="220" spans="148:148" s="2" customFormat="1" ht="21.75" customHeight="1" x14ac:dyDescent="0.25">
      <c r="ER220" s="28"/>
    </row>
    <row r="221" spans="148:148" s="2" customFormat="1" ht="21.75" customHeight="1" x14ac:dyDescent="0.25">
      <c r="ER221" s="28"/>
    </row>
    <row r="222" spans="148:148" s="2" customFormat="1" ht="21.75" customHeight="1" x14ac:dyDescent="0.25">
      <c r="ER222" s="28"/>
    </row>
    <row r="223" spans="148:148" s="2" customFormat="1" ht="21.75" customHeight="1" x14ac:dyDescent="0.25">
      <c r="ER223" s="28"/>
    </row>
    <row r="224" spans="148:148" s="2" customFormat="1" ht="21.75" customHeight="1" x14ac:dyDescent="0.25">
      <c r="ER224" s="28"/>
    </row>
    <row r="225" spans="3:148" s="2" customFormat="1" ht="21.75" customHeight="1" x14ac:dyDescent="0.25">
      <c r="ER225" s="28"/>
    </row>
    <row r="226" spans="3:148" s="2" customFormat="1" ht="21.75" customHeight="1" x14ac:dyDescent="0.25">
      <c r="ER226" s="28"/>
    </row>
    <row r="227" spans="3:148" s="2" customFormat="1" ht="21.75" customHeight="1" x14ac:dyDescent="0.25">
      <c r="ER227" s="28"/>
    </row>
    <row r="228" spans="3:148" s="2" customFormat="1" ht="21.75" customHeight="1" x14ac:dyDescent="0.25">
      <c r="ER228" s="28"/>
    </row>
    <row r="229" spans="3:148" s="2" customFormat="1" ht="21.75" customHeight="1" x14ac:dyDescent="0.25">
      <c r="ER229" s="28"/>
    </row>
    <row r="230" spans="3:148" s="2" customFormat="1" ht="21.75" customHeight="1" x14ac:dyDescent="0.25">
      <c r="ER230" s="28"/>
    </row>
    <row r="231" spans="3:148" s="2" customFormat="1" ht="21.75" customHeight="1" x14ac:dyDescent="0.25">
      <c r="ER231" s="28"/>
    </row>
    <row r="232" spans="3:148" s="2" customFormat="1" ht="21.75" customHeight="1" x14ac:dyDescent="0.25">
      <c r="ER232" s="28"/>
    </row>
    <row r="233" spans="3:148" s="2" customFormat="1" ht="21.75" customHeight="1" x14ac:dyDescent="0.25">
      <c r="ER233" s="28"/>
    </row>
    <row r="234" spans="3:148" s="2" customFormat="1" ht="21.75" customHeight="1" x14ac:dyDescent="0.25">
      <c r="ER234" s="28"/>
    </row>
    <row r="235" spans="3:148" s="2" customFormat="1" ht="21.75" customHeight="1" x14ac:dyDescent="0.25">
      <c r="ER235" s="28"/>
    </row>
    <row r="236" spans="3:148" s="2" customFormat="1" ht="21.75" customHeight="1" x14ac:dyDescent="0.25">
      <c r="ER236" s="28"/>
    </row>
    <row r="237" spans="3:148" s="2" customFormat="1" ht="21.75" customHeight="1" x14ac:dyDescent="0.25">
      <c r="ER237" s="28"/>
    </row>
    <row r="238" spans="3:148" s="2" customFormat="1" ht="21.75" customHeight="1" x14ac:dyDescent="0.25">
      <c r="ER238" s="28"/>
    </row>
    <row r="239" spans="3:148" ht="21.75" customHeight="1" x14ac:dyDescent="0.25">
      <c r="C239" s="8" t="str">
        <f>IF(C8&lt;&gt;"","name = "&amp;C8,"")</f>
        <v>name = Dishmccomu</v>
      </c>
      <c r="D239" s="8" t="str">
        <f t="shared" ref="D239:BO239" si="3">IF(D8&lt;&gt;"","name = "&amp;D8,"")</f>
        <v>name = decoupler.ftr.2M</v>
      </c>
      <c r="E239" s="8" t="str">
        <f t="shared" si="3"/>
        <v>name = CORE.CSB-204-1</v>
      </c>
      <c r="F239" s="8" t="str">
        <f t="shared" si="3"/>
        <v>name = CORE.CSB-412-2</v>
      </c>
      <c r="G239" s="8" t="str">
        <f t="shared" si="3"/>
        <v>name = CORE.CSB-209-1</v>
      </c>
      <c r="H239" s="8" t="str">
        <f t="shared" si="3"/>
        <v>name = CORE.CSB-406-2</v>
      </c>
      <c r="I239" s="8" t="str">
        <f t="shared" si="3"/>
        <v>name = KAS.CPort1</v>
      </c>
      <c r="J239" s="8" t="str">
        <f t="shared" si="3"/>
        <v>name = 3.75.Heatshield</v>
      </c>
      <c r="K239" s="8" t="str">
        <f t="shared" si="3"/>
        <v>name = AccelerometerFGA</v>
      </c>
      <c r="L239" s="8" t="str">
        <f t="shared" si="3"/>
        <v>name = PAPBarometer</v>
      </c>
      <c r="M239" s="8" t="str">
        <f t="shared" si="3"/>
        <v>name = Thermometermt1</v>
      </c>
      <c r="N239" s="8" t="str">
        <f t="shared" si="3"/>
        <v>name = HexCanMetalHuge</v>
      </c>
      <c r="O239" s="8" t="str">
        <f t="shared" si="3"/>
        <v>name = HexCanMetalLarge</v>
      </c>
      <c r="P239" s="8" t="str">
        <f t="shared" si="3"/>
        <v>name = OMD</v>
      </c>
      <c r="Q239" s="8" t="str">
        <f t="shared" si="3"/>
        <v>name = HexCanMetal</v>
      </c>
      <c r="R239" s="8" t="str">
        <f t="shared" si="3"/>
        <v>name = AdjustableRail</v>
      </c>
      <c r="S239" s="8" t="str">
        <f t="shared" si="3"/>
        <v>name = AdjustableRailHalf</v>
      </c>
      <c r="T239" s="8" t="str">
        <f t="shared" si="3"/>
        <v>name = AdjustableRailFourth</v>
      </c>
      <c r="U239" s="8" t="str">
        <f t="shared" si="3"/>
        <v>name = CBM-A</v>
      </c>
      <c r="V239" s="8" t="str">
        <f t="shared" si="3"/>
        <v>name = B9.Adapter.Y1</v>
      </c>
      <c r="W239" s="8" t="str">
        <f t="shared" si="3"/>
        <v>name = B9.Structure.R0.Railing</v>
      </c>
      <c r="X239" s="8" t="str">
        <f t="shared" si="3"/>
        <v>name = CBM-A-XS</v>
      </c>
      <c r="Y239" s="8" t="str">
        <f t="shared" si="3"/>
        <v>name = 4x4fuel</v>
      </c>
      <c r="Z239" s="8" t="str">
        <f t="shared" si="3"/>
        <v>name = 4x2RCSS</v>
      </c>
      <c r="AA239" s="8" t="str">
        <f t="shared" si="3"/>
        <v>name = HexCanLBNormal</v>
      </c>
      <c r="AB239" s="8" t="str">
        <f t="shared" si="3"/>
        <v>name = 2x1fuel</v>
      </c>
      <c r="AC239" s="8" t="str">
        <f t="shared" si="3"/>
        <v>name = HOME.radial.aerospike</v>
      </c>
      <c r="AD239" s="8" t="str">
        <f t="shared" si="3"/>
        <v>name = argonTank100inline</v>
      </c>
      <c r="AE239" s="8" t="str">
        <f t="shared" si="3"/>
        <v>name = HexCanXenonLarge</v>
      </c>
      <c r="AF239" s="8" t="str">
        <f t="shared" si="3"/>
        <v>name = 2x1ENG</v>
      </c>
      <c r="AG239" s="8" t="str">
        <f t="shared" si="3"/>
        <v>name = HexCanBattLarge</v>
      </c>
      <c r="AH239" s="8" t="str">
        <f t="shared" si="3"/>
        <v>name = HexCanBatt</v>
      </c>
      <c r="AI239" s="8" t="str">
        <f t="shared" si="3"/>
        <v>name = Kosmos.Balka.PanelBlock1</v>
      </c>
      <c r="AJ239" s="8" t="str">
        <f t="shared" si="3"/>
        <v>name = Kosmos.Salyut.Solar.Array</v>
      </c>
      <c r="AK239" s="8" t="str">
        <f t="shared" si="3"/>
        <v>name = solarPanelsfa</v>
      </c>
      <c r="AL239" s="8" t="str">
        <f t="shared" si="3"/>
        <v>name = solarpaneles1</v>
      </c>
      <c r="AM239" s="8" t="str">
        <f t="shared" si="3"/>
        <v>name = h2TankTinyRad</v>
      </c>
      <c r="AN239" s="8" t="str">
        <f t="shared" si="3"/>
        <v>name = LLLAttchDish</v>
      </c>
      <c r="AO239" s="8" t="str">
        <f t="shared" si="3"/>
        <v>name = Antennacomtec2</v>
      </c>
      <c r="AP239" s="8" t="str">
        <f t="shared" si="3"/>
        <v>name = Antennacomtec1</v>
      </c>
      <c r="AQ239" s="8" t="str">
        <f t="shared" si="3"/>
        <v>name = ExOrbitalDock</v>
      </c>
      <c r="AR239" s="8" t="str">
        <f t="shared" si="3"/>
        <v>name = kb-fuel-breaker1</v>
      </c>
      <c r="AS239" s="8" t="str">
        <f t="shared" si="3"/>
        <v>name = HOME2 Fuel generator</v>
      </c>
      <c r="AT239" s="8" t="str">
        <f t="shared" si="3"/>
        <v>name = SmallAuger</v>
      </c>
      <c r="AU239" s="8" t="str">
        <f t="shared" si="3"/>
        <v>name = Magnetometer</v>
      </c>
      <c r="AV239" s="8" t="str">
        <f t="shared" si="3"/>
        <v>name = B9.Cockpit.MK1.Body.2m</v>
      </c>
      <c r="AW239" s="8" t="str">
        <f t="shared" si="3"/>
        <v>name = dest5Engine</v>
      </c>
      <c r="AX239" s="8" t="str">
        <f t="shared" si="3"/>
        <v>name = NP.lfe.125m.NERVA.Inline</v>
      </c>
      <c r="AY239" s="8" t="str">
        <f t="shared" si="3"/>
        <v>name = AntimatterReactor125</v>
      </c>
      <c r="AZ239" s="8" t="str">
        <f t="shared" si="3"/>
        <v>name = AntimatterCollector</v>
      </c>
      <c r="BA239" s="8" t="str">
        <f t="shared" si="3"/>
        <v>name = WarpDrive</v>
      </c>
      <c r="BB239" s="8" t="str">
        <f t="shared" si="3"/>
        <v>name = sep1a1ur5</v>
      </c>
      <c r="BC239" s="8" t="str">
        <f t="shared" si="3"/>
        <v>name = conenoseram</v>
      </c>
      <c r="BD239" s="8" t="str">
        <f t="shared" si="3"/>
        <v>name = CORE.PFC-304-2.fairing</v>
      </c>
      <c r="BE239" s="8" t="str">
        <f t="shared" si="3"/>
        <v>name = cone05ra</v>
      </c>
      <c r="BF239" s="8" t="str">
        <f t="shared" si="3"/>
        <v>name = AIESrcsThrusrmt1</v>
      </c>
      <c r="BG239" s="8" t="str">
        <f t="shared" si="3"/>
        <v>name = B9.Aero.Intake.DSIX</v>
      </c>
      <c r="BH239" s="8" t="str">
        <f t="shared" si="3"/>
        <v>name = B9.Aero.HL.Adapter.Front</v>
      </c>
      <c r="BI239" s="8" t="str">
        <f t="shared" si="3"/>
        <v>name = B9.Cargo.M2.Adapter</v>
      </c>
      <c r="BJ239" s="8" t="str">
        <f t="shared" si="3"/>
        <v>name = B9.Cockpit.MK1.Body.5m</v>
      </c>
      <c r="BK239" s="8" t="str">
        <f t="shared" si="3"/>
        <v>name = B9.Cockpit.MK2.Nosecone.ASAS</v>
      </c>
      <c r="BL239" s="8" t="str">
        <f t="shared" si="3"/>
        <v>name = seatExternalCmd</v>
      </c>
      <c r="BM239" s="8" t="str">
        <f t="shared" si="3"/>
        <v>name = nuclearcontainer0625</v>
      </c>
      <c r="BN239" s="8" t="str">
        <f t="shared" si="3"/>
        <v>name = B9.Structure.L8.Ladder</v>
      </c>
      <c r="BO239" s="8" t="str">
        <f t="shared" si="3"/>
        <v>name = Dishcl1</v>
      </c>
      <c r="BP239" s="8" t="str">
        <f t="shared" ref="BP239:EA239" si="4">IF(BP8&lt;&gt;"","name = "&amp;BP8,"")</f>
        <v>name = Antennaesc</v>
      </c>
      <c r="BQ239" s="8" t="str">
        <f t="shared" si="4"/>
        <v>name = 0625.Heatshield</v>
      </c>
      <c r="BR239" s="8" t="str">
        <f t="shared" si="4"/>
        <v>name = hydrogenTankMedInline</v>
      </c>
      <c r="BS239" s="8" t="str">
        <f t="shared" si="4"/>
        <v>name = 4x2NucENG</v>
      </c>
      <c r="BT239" s="8" t="str">
        <f t="shared" si="4"/>
        <v>name = IP-10 Medium Ion Engine</v>
      </c>
      <c r="BU239" s="8" t="str">
        <f t="shared" si="4"/>
        <v>name = argonTank25inline</v>
      </c>
      <c r="BV239" s="8" t="str">
        <f t="shared" si="4"/>
        <v>name = HF-85 Radial Hybrid Engine</v>
      </c>
      <c r="BW239" s="8" t="str">
        <f t="shared" si="4"/>
        <v>name = HF-1000 Hybrid Medium Engine</v>
      </c>
      <c r="BX239" s="8" t="str">
        <f t="shared" si="4"/>
        <v>name = HF-2500 Hybrid Main Engine</v>
      </c>
      <c r="BY239" s="8" t="str">
        <f t="shared" si="4"/>
        <v>name = HexCanLBSmall</v>
      </c>
      <c r="BZ239" s="8" t="str">
        <f t="shared" si="4"/>
        <v>name = B9.Structure.R4.Railing</v>
      </c>
      <c r="CA239" s="8" t="str">
        <f t="shared" si="4"/>
        <v>name = B9.Structure.P8.Surface.Clear</v>
      </c>
      <c r="CB239" s="8" t="str">
        <f t="shared" si="4"/>
        <v>name = NP.chute.FuelTankCapParachute</v>
      </c>
      <c r="CC239" s="8" t="str">
        <f t="shared" si="4"/>
        <v>name = RC.main.radial</v>
      </c>
      <c r="CD239" s="8" t="str">
        <f t="shared" si="4"/>
        <v>name = 2.5.Heatshield</v>
      </c>
      <c r="CE239" s="8" t="str">
        <f t="shared" si="4"/>
        <v>name = 6.25.Heatshield</v>
      </c>
      <c r="CF239" s="8" t="str">
        <f t="shared" si="4"/>
        <v>name = HL.AirshipEnvelope.Ray</v>
      </c>
      <c r="CG239" s="8" t="str">
        <f t="shared" si="4"/>
        <v>name = crewSupportTank.Radial</v>
      </c>
      <c r="CH239" s="8" t="str">
        <f t="shared" si="4"/>
        <v>name = crewSupportTank</v>
      </c>
      <c r="CI239" s="8" t="str">
        <f t="shared" si="4"/>
        <v>name = crewSupportTank.Large</v>
      </c>
      <c r="CJ239" s="8" t="str">
        <f t="shared" si="4"/>
        <v>name = crewSupportRecycler.Large</v>
      </c>
      <c r="CK239" s="8" t="str">
        <f t="shared" si="4"/>
        <v>name = crewSupportRecycler</v>
      </c>
      <c r="CL239" s="8" t="str">
        <f t="shared" si="4"/>
        <v>name = KWsrbUllage</v>
      </c>
      <c r="CM239" s="8" t="str">
        <f t="shared" si="4"/>
        <v>name = CORE.SRB-050B-1</v>
      </c>
      <c r="CN239" s="8" t="str">
        <f t="shared" si="4"/>
        <v>name = CORE.SRB-065B-1</v>
      </c>
      <c r="CO239" s="8" t="str">
        <f t="shared" si="4"/>
        <v>name = KWsrbGlobeX5</v>
      </c>
      <c r="CP239" s="8" t="str">
        <f t="shared" si="4"/>
        <v>name = NP.srb.25m.long</v>
      </c>
      <c r="CQ239" s="8" t="str">
        <f t="shared" si="4"/>
        <v>name = strutConnectorHeavy</v>
      </c>
      <c r="CR239" s="8" t="str">
        <f t="shared" si="4"/>
        <v>name = mumech.MJ2.Pod</v>
      </c>
      <c r="CS239" s="8" t="str">
        <f t="shared" si="4"/>
        <v>name = Buran Manipulator</v>
      </c>
      <c r="CT239" s="8" t="str">
        <f t="shared" si="4"/>
        <v>name = LLLBuggyNoAxles</v>
      </c>
      <c r="CU239" s="8" t="str">
        <f t="shared" si="4"/>
        <v>name = Telescope</v>
      </c>
      <c r="CV239" s="8" t="str">
        <f t="shared" si="4"/>
        <v>name = B9.Aero.Wing.HW21</v>
      </c>
      <c r="CW239" s="8" t="str">
        <f t="shared" si="4"/>
        <v>name = HexCanRTGLarge</v>
      </c>
      <c r="CX239" s="8" t="str">
        <f t="shared" si="4"/>
        <v>name = B9.Aero.HL.Adapter.MK4</v>
      </c>
      <c r="CY239" s="8" t="str">
        <f t="shared" si="4"/>
        <v>name = CORE.DCM-4501-2</v>
      </c>
      <c r="CZ239" s="8" t="str">
        <f t="shared" si="4"/>
        <v>name = B9.Aero.Wing.SW.Winglet.2-3x1-6m</v>
      </c>
      <c r="DA239" s="8" t="str">
        <f t="shared" si="4"/>
        <v>name = B9.Cockpit.MK2.Nosecone.Science</v>
      </c>
      <c r="DB239" s="8" t="str">
        <f t="shared" si="4"/>
        <v>name = explonpod</v>
      </c>
      <c r="DC239" s="8" t="str">
        <f t="shared" si="4"/>
        <v>name = B9.Utility.Light.A8.White</v>
      </c>
      <c r="DD239" s="8" t="str">
        <f t="shared" si="4"/>
        <v>name = HexCanXenon</v>
      </c>
      <c r="DE239" s="8" t="str">
        <f t="shared" si="4"/>
        <v>name = B9.Aero.Intake.DSI</v>
      </c>
      <c r="DF239" s="8" t="str">
        <f t="shared" si="4"/>
        <v>name = 2x1Truckbed</v>
      </c>
      <c r="DG239" s="8" t="str">
        <f t="shared" si="4"/>
        <v>name = B9.Adapter.LM3</v>
      </c>
      <c r="DH239" s="8" t="str">
        <f t="shared" si="4"/>
        <v>name = B9.Aero.Wing.ControlSurface.SE.4m</v>
      </c>
      <c r="DI239" s="8" t="str">
        <f t="shared" si="4"/>
        <v>name = investpod</v>
      </c>
      <c r="DJ239" s="8" t="str">
        <f t="shared" si="4"/>
        <v>name = B9.Aero.Intake.CLR</v>
      </c>
      <c r="DK239" s="8" t="str">
        <f t="shared" si="4"/>
        <v>name = ISA.GPS</v>
      </c>
      <c r="DL239" s="8" t="str">
        <f t="shared" si="4"/>
        <v>name = radr</v>
      </c>
      <c r="DM239" s="8" t="str">
        <f t="shared" si="4"/>
        <v>name = B9.Aero.Intake.Mount</v>
      </c>
      <c r="DN239" s="8" t="str">
        <f t="shared" si="4"/>
        <v>name = KW2mengineGriffonG8D</v>
      </c>
      <c r="DO239" s="8" t="str">
        <f t="shared" si="4"/>
        <v>name = HexCanXenonSmall</v>
      </c>
      <c r="DP239" s="8" t="str">
        <f t="shared" si="4"/>
        <v>name = HOME.modul.powerplant</v>
      </c>
      <c r="DQ239" s="8" t="str">
        <f t="shared" si="4"/>
        <v>name = LLLTruckcab</v>
      </c>
      <c r="DR239" s="8" t="str">
        <f t="shared" si="4"/>
        <v>name = KzInterstageAdapter</v>
      </c>
      <c r="DS239" s="8" t="str">
        <f t="shared" si="4"/>
        <v>name = B9.Aero.Wing.SH.A65.2m</v>
      </c>
      <c r="DT239" s="8" t="str">
        <f t="shared" si="4"/>
        <v>name = CBM-A-L</v>
      </c>
      <c r="DU239" s="8" t="str">
        <f t="shared" si="4"/>
        <v>name = godLandingLeg2</v>
      </c>
      <c r="DV239" s="8" t="str">
        <f t="shared" si="4"/>
        <v>name = aerocam</v>
      </c>
      <c r="DW239" s="8" t="str">
        <f t="shared" si="4"/>
        <v>name = adapterrads</v>
      </c>
      <c r="DX239" s="8" t="str">
        <f t="shared" si="4"/>
        <v>name = liquidEnginemogulmp1500</v>
      </c>
      <c r="DY239" s="8" t="str">
        <f t="shared" si="4"/>
        <v>name = B9.Aero.AirBrake.Surface.Large</v>
      </c>
      <c r="DZ239" s="8" t="str">
        <f t="shared" si="4"/>
        <v>name = saltguia</v>
      </c>
      <c r="EA239" s="8" t="str">
        <f t="shared" si="4"/>
        <v>name = desacopladorsat1</v>
      </c>
      <c r="EB239" s="8" t="str">
        <f t="shared" ref="EB239:ER239" si="5">IF(EB8&lt;&gt;"","name = "&amp;EB8,"")</f>
        <v>name = escalerar2s</v>
      </c>
      <c r="EC239" s="8" t="str">
        <f t="shared" si="5"/>
        <v>name = ms1RCSTank</v>
      </c>
      <c r="ED239" s="8" t="str">
        <f t="shared" si="5"/>
        <v>name = liquidEngineprodulVR2</v>
      </c>
      <c r="EE239" s="8" t="str">
        <f t="shared" si="5"/>
        <v>name = expendLandingLeg</v>
      </c>
      <c r="EF239" s="8" t="str">
        <f t="shared" si="5"/>
        <v>name = escaleralad1</v>
      </c>
      <c r="EG239" s="8" t="str">
        <f t="shared" si="5"/>
        <v>name = batteryBAEr</v>
      </c>
      <c r="EH239" s="8" t="str">
        <f t="shared" si="5"/>
        <v>name = Sasdv4</v>
      </c>
      <c r="EI239" s="8" t="str">
        <f t="shared" si="5"/>
        <v>name = CORE.RDM-1</v>
      </c>
      <c r="EJ239" s="8" t="str">
        <f t="shared" si="5"/>
        <v>name = advSascr3</v>
      </c>
      <c r="EK239" s="8" t="str">
        <f t="shared" si="5"/>
        <v>name = strutsoportec1</v>
      </c>
      <c r="EL239" s="8" t="str">
        <f t="shared" si="5"/>
        <v>name = B9.Utility.InfoDrive</v>
      </c>
      <c r="EM239" s="8" t="str">
        <f t="shared" si="5"/>
        <v>name = moduldesspod</v>
      </c>
      <c r="EN239" s="8" t="str">
        <f t="shared" si="5"/>
        <v>name = NP.zmisc.SPFin</v>
      </c>
      <c r="EO239" s="8" t="str">
        <f t="shared" si="5"/>
        <v>name = KWsrbGlobeI</v>
      </c>
      <c r="EP239" s="8" t="str">
        <f t="shared" si="5"/>
        <v>name = HL.AirshipEnvelope.Una</v>
      </c>
      <c r="EQ239" s="8" t="str">
        <f t="shared" si="5"/>
        <v>name = galaxvr2</v>
      </c>
      <c r="ER239" s="29" t="str">
        <f t="shared" si="5"/>
        <v>name = kerbalEVA</v>
      </c>
    </row>
    <row r="240" spans="3:148" ht="21.75" customHeight="1" x14ac:dyDescent="0.25">
      <c r="C240" s="8" t="str">
        <f t="shared" ref="C240:AH240" si="6">IF(C9&lt;&gt;"",name&amp;C9,"")</f>
        <v>CRLFname = Dishomega2g</v>
      </c>
      <c r="D240" s="8" t="str">
        <f t="shared" si="6"/>
        <v>CRLFname = decoupler.ftr</v>
      </c>
      <c r="E240" s="8" t="str">
        <f t="shared" si="6"/>
        <v>CRLFname = CORE.CSB-204-1L</v>
      </c>
      <c r="F240" s="8" t="str">
        <f t="shared" si="6"/>
        <v>CRLFname = CORE.CSB-412-2L</v>
      </c>
      <c r="G240" s="8" t="str">
        <f t="shared" si="6"/>
        <v>CRLFname = CORE.CSB-209-1L</v>
      </c>
      <c r="H240" s="8" t="str">
        <f t="shared" si="6"/>
        <v>CRLFname = CORE.CSB-406-2L</v>
      </c>
      <c r="I240" s="8" t="str">
        <f t="shared" si="6"/>
        <v>CRLFname = KAS.Hook.GrapplingHook</v>
      </c>
      <c r="J240" s="8" t="str">
        <f t="shared" si="6"/>
        <v/>
      </c>
      <c r="K240" s="8" t="str">
        <f t="shared" si="6"/>
        <v>CRLFname = retinaGravimeter</v>
      </c>
      <c r="L240" s="8" t="str">
        <f t="shared" si="6"/>
        <v>CRLFname = sensorBarometer</v>
      </c>
      <c r="M240" s="8" t="str">
        <f t="shared" si="6"/>
        <v>CRLFname = kerbpro</v>
      </c>
      <c r="N240" s="8" t="str">
        <f t="shared" si="6"/>
        <v>CRLFname = HexCanOreHuge</v>
      </c>
      <c r="O240" s="8" t="str">
        <f t="shared" si="6"/>
        <v>CRLFname = HexCanOreLarge</v>
      </c>
      <c r="P240" s="8" t="str">
        <f t="shared" si="6"/>
        <v>CRLFname = kethane.sensor.1m</v>
      </c>
      <c r="Q240" s="8" t="str">
        <f t="shared" si="6"/>
        <v>CRLFname = HexCanMetalSmall</v>
      </c>
      <c r="R240" s="8" t="str">
        <f t="shared" si="6"/>
        <v>CRLFname = dockingwasher.sr</v>
      </c>
      <c r="S240" s="8" t="str">
        <f t="shared" si="6"/>
        <v>CRLFname = dockingwasher.std</v>
      </c>
      <c r="T240" s="8" t="str">
        <f t="shared" si="6"/>
        <v>CRLFname = dockingwasher.jr</v>
      </c>
      <c r="U240" s="8" t="str">
        <f t="shared" si="6"/>
        <v>CRLFname = CBM-P</v>
      </c>
      <c r="V240" s="8" t="str">
        <f t="shared" si="6"/>
        <v>CRLFname = CBM-A-S</v>
      </c>
      <c r="W240" s="8" t="str">
        <f t="shared" si="6"/>
        <v>CRLFname = B9.Structure.R1.Railing</v>
      </c>
      <c r="X240" s="8" t="str">
        <f t="shared" si="6"/>
        <v>CRLFname = CBM-P-XS</v>
      </c>
      <c r="Y240" s="8" t="str">
        <f t="shared" si="6"/>
        <v>CRLFname = TAL.Large.HalfSpherical.Tank.Fuel</v>
      </c>
      <c r="Z240" s="8" t="str">
        <f t="shared" si="6"/>
        <v>CRLFname = 4x2SAS</v>
      </c>
      <c r="AA240" s="8" t="str">
        <f t="shared" si="6"/>
        <v>CRLFname = HexCanLFO</v>
      </c>
      <c r="AB240" s="8" t="str">
        <f t="shared" si="6"/>
        <v>CRLFname = MarkIIDroopy</v>
      </c>
      <c r="AC240" s="8" t="str">
        <f t="shared" si="6"/>
        <v>CRLFname = HexCanLBLarge</v>
      </c>
      <c r="AD240" s="8" t="str">
        <f t="shared" si="6"/>
        <v>CRLFname = xenonTank100radial</v>
      </c>
      <c r="AE240" s="8" t="str">
        <f t="shared" si="6"/>
        <v>CRLFname = IP-20 Medium Ion Engine</v>
      </c>
      <c r="AF240" s="8" t="str">
        <f t="shared" si="6"/>
        <v>CRLFname = nuclearcontainer25</v>
      </c>
      <c r="AG240" s="8" t="str">
        <f t="shared" si="6"/>
        <v>CRLFname = G120-XL Generator</v>
      </c>
      <c r="AH240" s="8" t="str">
        <f t="shared" si="6"/>
        <v>CRLFname = HexCanRTG</v>
      </c>
      <c r="AI240" s="8" t="str">
        <f t="shared" ref="AI240:BN240" si="7">IF(AI9&lt;&gt;"",name&amp;AI9,"")</f>
        <v>CRLFname = Kosmos.Balka.PanelBlock1.Single</v>
      </c>
      <c r="AJ240" s="8" t="str">
        <f t="shared" si="7"/>
        <v>CRLFname = Kosmos.Salyut.Solar.Array2</v>
      </c>
      <c r="AK240" s="8" t="str">
        <f t="shared" si="7"/>
        <v>CRLFname = solarPanelsuncat1</v>
      </c>
      <c r="AL240" s="8" t="str">
        <f t="shared" si="7"/>
        <v>CRLFname = solarPanelsond1</v>
      </c>
      <c r="AM240" s="8" t="str">
        <f t="shared" si="7"/>
        <v>CRLFname = mpdt.small</v>
      </c>
      <c r="AN240" s="8" t="str">
        <f t="shared" si="7"/>
        <v>CRLFname = LLLRotDish</v>
      </c>
      <c r="AO240" s="8" t="str">
        <f t="shared" si="7"/>
        <v>CRLFname = AntennaDF2</v>
      </c>
      <c r="AP240" s="8" t="str">
        <f t="shared" si="7"/>
        <v>CRLFname = Antennaexpatvr2</v>
      </c>
      <c r="AQ240" s="8" t="str">
        <f t="shared" si="7"/>
        <v>CRLFname = IACBM.1.25m</v>
      </c>
      <c r="AR240" s="8" t="str">
        <f t="shared" si="7"/>
        <v>CRLFname = km-tank-bottom-1</v>
      </c>
      <c r="AS240" s="8" t="str">
        <f t="shared" si="7"/>
        <v>CRLFname = Auger</v>
      </c>
      <c r="AT240" s="8" t="str">
        <f t="shared" si="7"/>
        <v>CRLFname = ELRecycleBin</v>
      </c>
      <c r="AU240" s="8" t="str">
        <f t="shared" si="7"/>
        <v>CRLFname = HexCanKethane</v>
      </c>
      <c r="AV240" s="8" t="str">
        <f t="shared" si="7"/>
        <v>CRLFname = HL.AirshipEnvelope</v>
      </c>
      <c r="AW240" s="8" t="str">
        <f t="shared" si="7"/>
        <v>CRLFname = enginelmodc</v>
      </c>
      <c r="AX240" s="8" t="str">
        <f t="shared" si="7"/>
        <v>CRLFname = NP.lfe.25m.NERVA.Inline</v>
      </c>
      <c r="AY240" s="8" t="str">
        <f t="shared" si="7"/>
        <v>CRLFname = AntimatterReactor250</v>
      </c>
      <c r="AZ240" s="8" t="str">
        <f t="shared" si="7"/>
        <v>CRLFname = AntimatterTank125</v>
      </c>
      <c r="BA240" s="8" t="str">
        <f t="shared" si="7"/>
        <v>CRLFname = WarpDrive2</v>
      </c>
      <c r="BB240" s="8" t="str">
        <f t="shared" si="7"/>
        <v>CRLFname = ASDecoupler</v>
      </c>
      <c r="BC240" s="8" t="str">
        <f t="shared" si="7"/>
        <v>CRLFname = basepuntv2r10</v>
      </c>
      <c r="BD240" s="8" t="str">
        <f t="shared" si="7"/>
        <v>CRLFname = CORE.PFC-404-1.fairing</v>
      </c>
      <c r="BE240" s="8" t="str">
        <f t="shared" si="7"/>
        <v>CRLFname = basepunta1ur5</v>
      </c>
      <c r="BF240" s="8" t="str">
        <f t="shared" si="7"/>
        <v>CRLFname = AIESrcsThrusrom9</v>
      </c>
      <c r="BG240" s="8" t="str">
        <f t="shared" si="7"/>
        <v>CRLFname = B9.Cockpit.S2.Body.LFO</v>
      </c>
      <c r="BH240" s="8" t="str">
        <f t="shared" si="7"/>
        <v>CRLFname = B9.Aero.HL.Body.LF.05m</v>
      </c>
      <c r="BI240" s="8" t="str">
        <f t="shared" si="7"/>
        <v>CRLFname = B9.Cargo.M2.Separator</v>
      </c>
      <c r="BJ240" s="8" t="str">
        <f t="shared" si="7"/>
        <v>CRLFname = HexRam</v>
      </c>
      <c r="BK240" s="8" t="str">
        <f t="shared" si="7"/>
        <v>CRLFname = B9.Control.ACU</v>
      </c>
      <c r="BL240" s="8" t="str">
        <f t="shared" si="7"/>
        <v>CRLFname = roverBody</v>
      </c>
      <c r="BM240" s="8" t="str">
        <f t="shared" si="7"/>
        <v>CRLFname = reactor10kw</v>
      </c>
      <c r="BN240" s="8" t="str">
        <f t="shared" si="7"/>
        <v>CRLFname = HOME2 Hub module</v>
      </c>
      <c r="BO240" s="8" t="str">
        <f t="shared" ref="BO240:CT240" si="8">IF(BO9&lt;&gt;"",name&amp;BO9,"")</f>
        <v>CRLFname = Dishpcf</v>
      </c>
      <c r="BP240" s="8" t="str">
        <f t="shared" si="8"/>
        <v>CRLFname = SCANsat.Tracker</v>
      </c>
      <c r="BQ240" s="8" t="str">
        <f t="shared" si="8"/>
        <v>CRLFname = 1.25.Heatshield</v>
      </c>
      <c r="BR240" s="8" t="str">
        <f t="shared" si="8"/>
        <v>CRLFname = h2TankLrgRad</v>
      </c>
      <c r="BS240" s="8" t="str">
        <f t="shared" si="8"/>
        <v>CRLFname = reactor1mw</v>
      </c>
      <c r="BT240" s="8" t="str">
        <f t="shared" si="8"/>
        <v>CRLFname = X120-M Xenon Tank</v>
      </c>
      <c r="BU240" s="8" t="str">
        <f t="shared" si="8"/>
        <v>CRLFname = xenonTank400</v>
      </c>
      <c r="BV240" s="8" t="str">
        <f t="shared" si="8"/>
        <v>CRLFname = HexCanLithium</v>
      </c>
      <c r="BW240" s="8" t="str">
        <f t="shared" si="8"/>
        <v>CRLFname = smallMPD</v>
      </c>
      <c r="BX240" s="8" t="str">
        <f t="shared" si="8"/>
        <v>CRLFname = MPD</v>
      </c>
      <c r="BY240" s="8" t="str">
        <f t="shared" si="8"/>
        <v>CRLFname = HexCanLFOSmall</v>
      </c>
      <c r="BZ240" s="8" t="str">
        <f t="shared" si="8"/>
        <v>CRLFname = B9.Structure.PA.Adapter</v>
      </c>
      <c r="CA240" s="8" t="str">
        <f t="shared" si="8"/>
        <v>CRLFname = B9.Structure.P8.Surface.Half</v>
      </c>
      <c r="CB240" s="8" t="str">
        <f t="shared" si="8"/>
        <v>CRLFname = NP.chute.1.25m.stackparachute</v>
      </c>
      <c r="CC240" s="8" t="str">
        <f t="shared" si="8"/>
        <v>CRLFname = RC.drogue.radial</v>
      </c>
      <c r="CD240" s="8" t="str">
        <f t="shared" si="8"/>
        <v>CRLFname = SDHI.2.5.Heatshield</v>
      </c>
      <c r="CE240" s="8" t="str">
        <f t="shared" si="8"/>
        <v/>
      </c>
      <c r="CF240" s="8" t="str">
        <f t="shared" si="8"/>
        <v>CRLFname = RC.main.small</v>
      </c>
      <c r="CG240" s="8" t="str">
        <f t="shared" si="8"/>
        <v>CRLFname = ECLSS.tankO2S</v>
      </c>
      <c r="CH240" s="8" t="str">
        <f t="shared" si="8"/>
        <v>CRLFname = ECLSS.tankO2</v>
      </c>
      <c r="CI240" s="8" t="str">
        <f t="shared" si="8"/>
        <v>CRLFname = TacFoodContainerLarge</v>
      </c>
      <c r="CJ240" s="8" t="str">
        <f t="shared" si="8"/>
        <v>CRLFname = TacAirFilter</v>
      </c>
      <c r="CK240" s="8" t="str">
        <f t="shared" si="8"/>
        <v>CRLFname = ECLSS.regenerator</v>
      </c>
      <c r="CL240" s="8" t="str">
        <f t="shared" si="8"/>
        <v>CRLFname = NP.aux.radialsolidbooster</v>
      </c>
      <c r="CM240" s="8" t="str">
        <f t="shared" si="8"/>
        <v>CRLFname = Kosmos.SepRetro</v>
      </c>
      <c r="CN240" s="8" t="str">
        <f t="shared" si="8"/>
        <v>CRLFname = AluminiumHybrid1</v>
      </c>
      <c r="CO240" s="8" t="str">
        <f t="shared" si="8"/>
        <v>CRLFname = KWsrbGlobeX5HT</v>
      </c>
      <c r="CP240" s="8" t="str">
        <f t="shared" si="8"/>
        <v>CRLFname = NP.srb.25m.short</v>
      </c>
      <c r="CQ240" s="8" t="str">
        <f t="shared" si="8"/>
        <v>CRLFname = strutConnectorMedium</v>
      </c>
      <c r="CR240" s="8" t="str">
        <f t="shared" si="8"/>
        <v/>
      </c>
      <c r="CS240" s="8" t="str">
        <f t="shared" si="8"/>
        <v>CRLFname = ISS CanadArm2</v>
      </c>
      <c r="CT240" s="8" t="str">
        <f t="shared" si="8"/>
        <v>CRLFname = wheelMedLLL</v>
      </c>
      <c r="CU240" s="8" t="str">
        <f t="shared" ref="CU240:DZ240" si="9">IF(CU9&lt;&gt;"",name&amp;CU9,"")</f>
        <v>CRLFname = radiator-50kW</v>
      </c>
      <c r="CV240" s="8" t="str">
        <f t="shared" si="9"/>
        <v>CRLFname = B9.Aero.Wing.SH.A35.4m</v>
      </c>
      <c r="CW240" s="8" t="str">
        <f t="shared" si="9"/>
        <v>CRLFname = kethane.generator</v>
      </c>
      <c r="CX240" s="8" t="str">
        <f t="shared" si="9"/>
        <v>CRLFname = DeathStarBattery</v>
      </c>
      <c r="CY240" s="8" t="str">
        <f t="shared" si="9"/>
        <v>CRLFname = CORE.PFC-504-1.fairing</v>
      </c>
      <c r="CZ240" s="8" t="str">
        <f t="shared" si="9"/>
        <v>CRLFname = wingFin</v>
      </c>
      <c r="DA240" s="8" t="str">
        <f t="shared" si="9"/>
        <v>CRLFname = B9.Control.ASAS</v>
      </c>
      <c r="DB240" s="8" t="str">
        <f t="shared" si="9"/>
        <v>CRLFname = UAEcubplate</v>
      </c>
      <c r="DC240" s="8" t="str">
        <f t="shared" si="9"/>
        <v>CRLFname = KWRadBattLargeS</v>
      </c>
      <c r="DD240" s="8" t="str">
        <f t="shared" si="9"/>
        <v>CRLFname = IP-15 Radial Ion Engine</v>
      </c>
      <c r="DE240" s="8" t="str">
        <f t="shared" si="9"/>
        <v>CRLFname = B9.Cockpit.MK5</v>
      </c>
      <c r="DF240" s="8" t="str">
        <f t="shared" si="9"/>
        <v>CRLFname = 2x1Cargobed</v>
      </c>
      <c r="DG240" s="8" t="str">
        <f t="shared" si="9"/>
        <v>CRLFname = B9.Adapter.SM3</v>
      </c>
      <c r="DH240" s="8" t="str">
        <f t="shared" si="9"/>
        <v>CRLFname = B9.Aero.Wing.ControlSurface.SH.4m</v>
      </c>
      <c r="DI240" s="8" t="str">
        <f t="shared" si="9"/>
        <v>CRLFname = Maxurpod</v>
      </c>
      <c r="DJ240" s="8" t="str">
        <f t="shared" si="9"/>
        <v>CRLFname = B9.Aero.T2.Tail</v>
      </c>
      <c r="DK240" s="8" t="str">
        <f t="shared" si="9"/>
        <v>CRLFname = LLLMicrochip</v>
      </c>
      <c r="DL240" s="8" t="str">
        <f t="shared" si="9"/>
        <v>CRLFname = B9.Utility.Light.A4.White</v>
      </c>
      <c r="DM240" s="8" t="str">
        <f t="shared" si="9"/>
        <v>CRLFname = B9.Aero.Intake.RBM</v>
      </c>
      <c r="DN240" s="8" t="str">
        <f t="shared" si="9"/>
        <v>CRLFname = KW3mengineTitanT1</v>
      </c>
      <c r="DO240" s="8" t="str">
        <f t="shared" si="9"/>
        <v>CRLFname = RLA.xenonsmall</v>
      </c>
      <c r="DP240" s="8" t="str">
        <f t="shared" si="9"/>
        <v>CRLFname = cl.large.nuclearEngine</v>
      </c>
      <c r="DQ240" s="8" t="str">
        <f t="shared" si="9"/>
        <v>CRLFname = LLLTruckcabTwin</v>
      </c>
      <c r="DR240" s="8" t="str">
        <f t="shared" si="9"/>
        <v>CRLFname = KzProcFairingFuselage1</v>
      </c>
      <c r="DS240" s="8" t="str">
        <f t="shared" si="9"/>
        <v>CRLFname = B9.Aero.Wing.SH.S.1m</v>
      </c>
      <c r="DT240" s="8" t="str">
        <f t="shared" si="9"/>
        <v>CRLFname = CBM-P-L</v>
      </c>
      <c r="DU240" s="8" t="str">
        <f t="shared" si="9"/>
        <v>CRLFname = godLandingLeg</v>
      </c>
      <c r="DV240" s="8" t="str">
        <f t="shared" si="9"/>
        <v>CRLFname = aerocam180</v>
      </c>
      <c r="DW240" s="8" t="str">
        <f t="shared" si="9"/>
        <v>CRLFname = B9.Adapter.SM2</v>
      </c>
      <c r="DX240" s="8" t="str">
        <f t="shared" si="9"/>
        <v>CRLFname = fuelTank7k</v>
      </c>
      <c r="DY240" s="8" t="str">
        <f t="shared" si="9"/>
        <v>CRLFname = B9.Aero.Wing.ControlSurface.SE.2m</v>
      </c>
      <c r="DZ240" s="8" t="str">
        <f t="shared" si="9"/>
        <v>CRLFname = B9.Utility.Light.A1.Closed</v>
      </c>
      <c r="EA240" s="8" t="str">
        <f t="shared" ref="EA240:ER240" si="10">IF(EA9&lt;&gt;"",name&amp;EA9,"")</f>
        <v>CRLFname = desacopladorsat2</v>
      </c>
      <c r="EB240" s="8" t="str">
        <f t="shared" si="10"/>
        <v>CRLFname = B9.Structure.L2.Ladder</v>
      </c>
      <c r="EC240" s="8" t="str">
        <f t="shared" si="10"/>
        <v>CRLFname = rcsThrustermicrosn</v>
      </c>
      <c r="ED240" s="8" t="str">
        <f t="shared" si="10"/>
        <v>CRLFname = fuelTanklunderl</v>
      </c>
      <c r="EE240" s="8" t="str">
        <f t="shared" si="10"/>
        <v>CRLFname = legstrotLandingLeg</v>
      </c>
      <c r="EF240" s="8" t="str">
        <f t="shared" si="10"/>
        <v>CRLFname = B9.Structure.L1.Ladder</v>
      </c>
      <c r="EG240" s="8" t="str">
        <f t="shared" si="10"/>
        <v>CRLFname = xluzopl</v>
      </c>
      <c r="EH240" s="8" t="str">
        <f t="shared" si="10"/>
        <v>CRLFname = B9.Aero.AirBrake.Surface</v>
      </c>
      <c r="EI240" s="8" t="str">
        <f t="shared" si="10"/>
        <v>CRLFname = SideAdapter</v>
      </c>
      <c r="EJ240" s="8" t="str">
        <f t="shared" si="10"/>
        <v>CRLFname = B9.Aero.Wing.SW.Canard.2-3x1-6m</v>
      </c>
      <c r="EK240" s="8" t="str">
        <f t="shared" si="10"/>
        <v>CRLFname = LLLCargoBoxLarge</v>
      </c>
      <c r="EL240" s="8" t="str">
        <f t="shared" si="10"/>
        <v>CRLFname = mumech.hullcam</v>
      </c>
      <c r="EM240" s="8" t="str">
        <f t="shared" si="10"/>
        <v>CRLFname = liquidEngineconstelacion</v>
      </c>
      <c r="EN240" s="8" t="str">
        <f t="shared" si="10"/>
        <v>CRLFname = winglet</v>
      </c>
      <c r="EO240" s="8" t="str">
        <f t="shared" si="10"/>
        <v>CRLFname = LLLPipeDec</v>
      </c>
      <c r="EP240" s="8" t="str">
        <f t="shared" si="10"/>
        <v>CRLFname = NP.chute.Radialparachute</v>
      </c>
      <c r="EQ240" s="8" t="str">
        <f t="shared" si="10"/>
        <v>CRLFname = tankMER1</v>
      </c>
      <c r="ER240" s="29" t="str">
        <f t="shared" si="10"/>
        <v>CRLFname = flag</v>
      </c>
    </row>
    <row r="241" spans="3:148" ht="21.75" customHeight="1" x14ac:dyDescent="0.25">
      <c r="C241" s="8" t="str">
        <f t="shared" ref="C241:AH241" si="11">IF(C10&lt;&gt;"",name&amp;C10,"")</f>
        <v>CRLFname = LLLRotDish2-5</v>
      </c>
      <c r="D241" s="8" t="str">
        <f t="shared" si="11"/>
        <v>CRLFname = KM.FuelController.OFF</v>
      </c>
      <c r="E241" s="8" t="str">
        <f t="shared" si="11"/>
        <v>CRLFname = CORE.DCM-2201-2</v>
      </c>
      <c r="F241" s="8" t="str">
        <f t="shared" si="11"/>
        <v>CRLFname = TD.JupiterSSME</v>
      </c>
      <c r="G241" s="8" t="str">
        <f t="shared" si="11"/>
        <v>CRLFname = bb1</v>
      </c>
      <c r="H241" s="8" t="str">
        <f t="shared" si="11"/>
        <v>CRLFname = CORE.DCM-4301-2</v>
      </c>
      <c r="I241" s="8" t="str">
        <f t="shared" si="11"/>
        <v>CRLFname = KAS.Hook.Magnet</v>
      </c>
      <c r="J241" s="8" t="str">
        <f t="shared" si="11"/>
        <v/>
      </c>
      <c r="K241" s="8" t="str">
        <f t="shared" si="11"/>
        <v>CRLFname = radiator-1mw</v>
      </c>
      <c r="L241" s="8" t="str">
        <f t="shared" si="11"/>
        <v>CRLFname = FNGCMS</v>
      </c>
      <c r="M241" s="8" t="str">
        <f t="shared" si="11"/>
        <v>CRLFname = radiator-10kW</v>
      </c>
      <c r="N241" s="8" t="str">
        <f t="shared" si="11"/>
        <v>CRLFname = HexCanRocketPartsHuge</v>
      </c>
      <c r="O241" s="8" t="str">
        <f t="shared" si="11"/>
        <v>CRLFname = HexCanRocketPartsLarge</v>
      </c>
      <c r="P241" s="8" t="str">
        <f t="shared" si="11"/>
        <v/>
      </c>
      <c r="Q241" s="8" t="str">
        <f t="shared" si="11"/>
        <v>CRLFname = HexCanOre</v>
      </c>
      <c r="R241" s="8" t="str">
        <f t="shared" si="11"/>
        <v>CRLFname = dockingwasher.freesr</v>
      </c>
      <c r="S241" s="8" t="str">
        <f t="shared" si="11"/>
        <v>CRLFname = dockingwasher.free</v>
      </c>
      <c r="T241" s="8" t="str">
        <f t="shared" si="11"/>
        <v>CRLFname = dockingwasher.freejr</v>
      </c>
      <c r="U241" s="8" t="str">
        <f t="shared" si="11"/>
        <v>CRLFname = Kosmos.Salyut.3-2.Taper</v>
      </c>
      <c r="V241" s="8" t="str">
        <f t="shared" si="11"/>
        <v>CRLFname = CBM-P-S</v>
      </c>
      <c r="W241" s="8" t="str">
        <f t="shared" si="11"/>
        <v>CRLFname = B9.Structure.R2.Railing</v>
      </c>
      <c r="X241" s="8" t="str">
        <f t="shared" si="11"/>
        <v>CRLFname = Kosmos.Salyut.1.5.Propulsion.Unit</v>
      </c>
      <c r="Y241" s="8" t="str">
        <f t="shared" si="11"/>
        <v>CRLFname = TAL.Large.HalfSpherical.Tank.V2.Fuel</v>
      </c>
      <c r="Z241" s="8" t="str">
        <f t="shared" si="11"/>
        <v>CRLFname = 2x2fuel</v>
      </c>
      <c r="AA241" s="8" t="str">
        <f t="shared" si="11"/>
        <v>CRLFname = HexCanLF</v>
      </c>
      <c r="AB241" s="8" t="str">
        <f t="shared" si="11"/>
        <v>CRLFname = 2x1Bicoupler</v>
      </c>
      <c r="AC241" s="8" t="str">
        <f t="shared" si="11"/>
        <v>CRLFname = HexCanLFOLarge</v>
      </c>
      <c r="AD241" s="8" t="str">
        <f t="shared" si="11"/>
        <v>CRLFname = RLA.xenonmed2</v>
      </c>
      <c r="AE241" s="8" t="str">
        <f t="shared" si="11"/>
        <v>CRLFname = X240-L Xenon Tank</v>
      </c>
      <c r="AF241" s="8" t="str">
        <f t="shared" si="11"/>
        <v>CRLFname = reactor50kw</v>
      </c>
      <c r="AG241" s="8" t="str">
        <f t="shared" si="11"/>
        <v>CRLFname = G60-M Generator</v>
      </c>
      <c r="AH241" s="8" t="str">
        <f t="shared" si="11"/>
        <v>CRLFname = MMI Large Battery</v>
      </c>
      <c r="AI241" s="8" t="str">
        <f t="shared" ref="AI241:BN241" si="12">IF(AI10&lt;&gt;"",name&amp;AI10,"")</f>
        <v>CRLFname = solarpanels-modern03</v>
      </c>
      <c r="AJ241" s="8" t="str">
        <f t="shared" si="12"/>
        <v>CRLFname = Kosmos.TKS.Solar.Array</v>
      </c>
      <c r="AK241" s="8" t="str">
        <f t="shared" si="12"/>
        <v>CRLFname = solarPanelsfa2</v>
      </c>
      <c r="AL241" s="8" t="str">
        <f t="shared" si="12"/>
        <v>CRLFname = SMP.solarPanels1</v>
      </c>
      <c r="AM241" s="8" t="str">
        <f t="shared" si="12"/>
        <v/>
      </c>
      <c r="AN241" s="8" t="str">
        <f t="shared" si="12"/>
        <v>CRLFname = commDish</v>
      </c>
      <c r="AO241" s="8" t="str">
        <f t="shared" si="12"/>
        <v>CRLFname = Commtow</v>
      </c>
      <c r="AP241" s="8" t="str">
        <f t="shared" si="12"/>
        <v>CRLFname = LLLCommPole2</v>
      </c>
      <c r="AQ241" s="8" t="str">
        <f t="shared" si="12"/>
        <v>CRLFname = IACBM.2.5m</v>
      </c>
      <c r="AR241" s="8" t="str">
        <f t="shared" si="12"/>
        <v>CRLFname = km-tank-mid-1</v>
      </c>
      <c r="AS241" s="8" t="str">
        <f t="shared" si="12"/>
        <v>CRLFname = ELRecycleBin.Large</v>
      </c>
      <c r="AT241" s="8" t="str">
        <f t="shared" si="12"/>
        <v>CRLFname = SmallSmelter</v>
      </c>
      <c r="AU241" s="8" t="str">
        <f t="shared" si="12"/>
        <v>CRLFname = kethane.highGain</v>
      </c>
      <c r="AV241" s="8" t="str">
        <f t="shared" si="12"/>
        <v>CRLFname = crewSupportIntake</v>
      </c>
      <c r="AW241" s="8" t="str">
        <f t="shared" si="12"/>
        <v>CRLFname = microEngineex1sat</v>
      </c>
      <c r="AX241" s="8" t="str">
        <f t="shared" si="12"/>
        <v>CRLFname = radiator1</v>
      </c>
      <c r="AY241" s="8" t="str">
        <f t="shared" si="12"/>
        <v>CRLFname = AntimatterReactor375</v>
      </c>
      <c r="AZ241" s="8" t="str">
        <f t="shared" si="12"/>
        <v>CRLFname = AntimatterTank250</v>
      </c>
      <c r="BA241" s="8" t="str">
        <f t="shared" si="12"/>
        <v>CRLFname = WarpDrive3</v>
      </c>
      <c r="BB241" s="8" t="str">
        <f t="shared" si="12"/>
        <v>CRLFname = decoupvector</v>
      </c>
      <c r="BC241" s="8" t="str">
        <f t="shared" si="12"/>
        <v>CRLFname = t1000v4</v>
      </c>
      <c r="BD241" s="8" t="str">
        <f t="shared" si="12"/>
        <v>CRLFname = CORE.PFH-301-2.fairing</v>
      </c>
      <c r="BE241" s="8" t="str">
        <f t="shared" si="12"/>
        <v>CRLFname = top100a1ur5</v>
      </c>
      <c r="BF241" s="8" t="str">
        <f t="shared" si="12"/>
        <v>CRLFname = B9.Control.RCS.Block.R12</v>
      </c>
      <c r="BG241" s="8" t="str">
        <f t="shared" si="12"/>
        <v>CRLFname = B9.Cockpit.S2.Body.6m</v>
      </c>
      <c r="BH241" s="8" t="str">
        <f t="shared" si="12"/>
        <v>CRLFname = B9.Aero.HL.Body.LFO.05m</v>
      </c>
      <c r="BI241" s="8" t="str">
        <f t="shared" si="12"/>
        <v>CRLFname = B9.Cargo.M2.Body.B</v>
      </c>
      <c r="BJ241" s="8" t="str">
        <f t="shared" si="12"/>
        <v>CRLFname = TurboHex</v>
      </c>
      <c r="BK241" s="8" t="str">
        <f t="shared" si="12"/>
        <v>CRLFname = science.module</v>
      </c>
      <c r="BL241" s="8" t="str">
        <f t="shared" si="12"/>
        <v/>
      </c>
      <c r="BM241" s="8" t="str">
        <f t="shared" si="12"/>
        <v>CRLFname = engineShortNuke</v>
      </c>
      <c r="BN241" s="8" t="str">
        <f t="shared" si="12"/>
        <v>CRLFname = HOME2 Hub airlock</v>
      </c>
      <c r="BO241" s="8" t="str">
        <f t="shared" ref="BO241:CT241" si="13">IF(BO10&lt;&gt;"",name&amp;BO10,"")</f>
        <v>CRLFname = ISA.MapSat</v>
      </c>
      <c r="BP241" s="8" t="str">
        <f t="shared" si="13"/>
        <v>CRLFname = longAntenna</v>
      </c>
      <c r="BQ241" s="8" t="str">
        <f t="shared" si="13"/>
        <v/>
      </c>
      <c r="BR241" s="8" t="str">
        <f t="shared" si="13"/>
        <v>CRLFname = mpdt.large</v>
      </c>
      <c r="BS241" s="8" t="str">
        <f t="shared" si="13"/>
        <v>CRLFname = NuclearReactor375</v>
      </c>
      <c r="BT241" s="8" t="str">
        <f t="shared" si="13"/>
        <v>CRLFname = cl.small.ionEngine</v>
      </c>
      <c r="BU241" s="8" t="str">
        <f t="shared" si="13"/>
        <v>CRLFname = RLA.xenonmed4</v>
      </c>
      <c r="BV241" s="8" t="str">
        <f t="shared" si="13"/>
        <v>CRLFname = smallerMPD</v>
      </c>
      <c r="BW241" s="8" t="str">
        <f t="shared" si="13"/>
        <v/>
      </c>
      <c r="BX241" s="8" t="str">
        <f t="shared" si="13"/>
        <v/>
      </c>
      <c r="BY241" s="8" t="str">
        <f t="shared" si="13"/>
        <v>CRLFname = HexCanLFSmall</v>
      </c>
      <c r="BZ241" s="8" t="str">
        <f t="shared" si="13"/>
        <v>CRLFname = B9.Structure.P4.Surface.Clear</v>
      </c>
      <c r="CA241" s="8" t="str">
        <f t="shared" si="13"/>
        <v>CRLFname = B9.Structure.P8.Frame</v>
      </c>
      <c r="CB241" s="8" t="str">
        <f t="shared" si="13"/>
        <v>CRLFname = NP.chute.2.5m.stackparachute</v>
      </c>
      <c r="CC241" s="8" t="str">
        <f t="shared" si="13"/>
        <v>CRLFname = RC.drag.radial</v>
      </c>
      <c r="CD241" s="8" t="str">
        <f t="shared" si="13"/>
        <v/>
      </c>
      <c r="CE241" s="8" t="str">
        <f t="shared" si="13"/>
        <v/>
      </c>
      <c r="CF241" s="8" t="str">
        <f t="shared" si="13"/>
        <v>CRLFname = RC.drogue.small</v>
      </c>
      <c r="CG241" s="8" t="str">
        <f t="shared" si="13"/>
        <v>CRLFname = ECLSS.tankCO2S</v>
      </c>
      <c r="CH241" s="8" t="str">
        <f t="shared" si="13"/>
        <v>CRLFname = ECLSS.tankCO2</v>
      </c>
      <c r="CI241" s="8" t="str">
        <f t="shared" si="13"/>
        <v>CRLFname = TacLifeSupportContainerLarge</v>
      </c>
      <c r="CJ241" s="8" t="str">
        <f t="shared" si="13"/>
        <v>CRLFname = TacCarbonExtractorLarge</v>
      </c>
      <c r="CK241" s="8" t="str">
        <f t="shared" si="13"/>
        <v>CRLFname = TacCarbonExtractor</v>
      </c>
      <c r="CL241" s="8" t="str">
        <f t="shared" si="13"/>
        <v>CRLFname = NP.srb.miniBooster</v>
      </c>
      <c r="CM241" s="8" t="str">
        <f t="shared" si="13"/>
        <v>CRLFname = KWsrbGlobeVI</v>
      </c>
      <c r="CN241" s="8" t="str">
        <f t="shared" si="13"/>
        <v/>
      </c>
      <c r="CO241" s="8" t="str">
        <f t="shared" si="13"/>
        <v/>
      </c>
      <c r="CP241" s="8" t="str">
        <f t="shared" si="13"/>
        <v>CRLFname = boosterRocko</v>
      </c>
      <c r="CQ241" s="8" t="str">
        <f t="shared" si="13"/>
        <v>CRLFname = NP.zmisc.Heavierstrut</v>
      </c>
      <c r="CR241" s="8" t="str">
        <f t="shared" si="13"/>
        <v/>
      </c>
      <c r="CS241" s="8" t="str">
        <f t="shared" si="13"/>
        <v/>
      </c>
      <c r="CT241" s="8" t="str">
        <f t="shared" si="13"/>
        <v>CRLFname = 4x2WhHousing</v>
      </c>
      <c r="CU241" s="8" t="str">
        <f t="shared" ref="CU241:DZ241" si="14">IF(CU10&lt;&gt;"",name&amp;CU10,"")</f>
        <v>CRLFname = GooExperiment</v>
      </c>
      <c r="CV241" s="8" t="str">
        <f t="shared" si="14"/>
        <v>CRLFname = B9.Aero.Wing.SH.A45.4m</v>
      </c>
      <c r="CW241" s="8" t="str">
        <f t="shared" si="14"/>
        <v>CRLFname = LLLGenerator</v>
      </c>
      <c r="CX241" s="8" t="str">
        <f t="shared" si="14"/>
        <v>CRLFname = TTmk4-3FuselageAdapter</v>
      </c>
      <c r="CY241" s="8" t="str">
        <f t="shared" si="14"/>
        <v>CRLFname = CORE.PFH-502-2.fairing</v>
      </c>
      <c r="CZ241" s="8" t="str">
        <f t="shared" si="14"/>
        <v>CRLFname = LargesweptWing</v>
      </c>
      <c r="DA241" s="8" t="str">
        <f t="shared" si="14"/>
        <v>CRLFname = LLLCircuit</v>
      </c>
      <c r="DB241" s="8" t="str">
        <f t="shared" si="14"/>
        <v>CRLFname = basef1sond</v>
      </c>
      <c r="DC241" s="8" t="str">
        <f t="shared" si="14"/>
        <v>CRLFname = LLLBatRad</v>
      </c>
      <c r="DD241" s="8" t="str">
        <f t="shared" si="14"/>
        <v>CRLFname = X30 Xenon Radial Tank</v>
      </c>
      <c r="DE241" s="8" t="str">
        <f t="shared" si="14"/>
        <v>CRLFname = B9.Cockpit.S2</v>
      </c>
      <c r="DF241" s="8" t="str">
        <f t="shared" si="14"/>
        <v>CRLFname = 2x1WhHousing</v>
      </c>
      <c r="DG241" s="8" t="str">
        <f t="shared" si="14"/>
        <v>CRLFname = decoupler.ftr.4m</v>
      </c>
      <c r="DH241" s="8" t="str">
        <f t="shared" si="14"/>
        <v>CRLFname = B9.Aero.Wing.ControlSurface.T.4m</v>
      </c>
      <c r="DI241" s="8" t="str">
        <f t="shared" si="14"/>
        <v>CRLFname = neptuno</v>
      </c>
      <c r="DJ241" s="8" t="str">
        <f t="shared" si="14"/>
        <v>CRLFname = B9.Cockpit.MK1.Body.Fuel.2m</v>
      </c>
      <c r="DK241" s="8" t="str">
        <f t="shared" si="14"/>
        <v>CRLFname = mumech.MJ2.AR202</v>
      </c>
      <c r="DL241" s="8" t="str">
        <f t="shared" si="14"/>
        <v>CRLFname = HexCanRTGSmall</v>
      </c>
      <c r="DM241" s="8" t="str">
        <f t="shared" si="14"/>
        <v>CRLFname = B9.Engine.Jet.Pod.Medium</v>
      </c>
      <c r="DN241" s="8" t="str">
        <f t="shared" si="14"/>
        <v>CRLFname = KW3mtankL2</v>
      </c>
      <c r="DO241" s="8" t="str">
        <f t="shared" si="14"/>
        <v>CRLFname = xenonTankRadial</v>
      </c>
      <c r="DP241" s="8" t="str">
        <f t="shared" si="14"/>
        <v>CRLFname = 1x1NucENG</v>
      </c>
      <c r="DQ241" s="8" t="str">
        <f t="shared" si="14"/>
        <v>CRLFname = LLLBuggyMini</v>
      </c>
      <c r="DR241" s="8" t="str">
        <f t="shared" si="14"/>
        <v>CRLFname = KzProcFairingFuselage2</v>
      </c>
      <c r="DS241" s="8" t="str">
        <f t="shared" si="14"/>
        <v>CRLFname = B9.Aero.Wing.SW.Winglet.3x2-2m</v>
      </c>
      <c r="DT241" s="8" t="str">
        <f t="shared" si="14"/>
        <v>CRLFname = Munox</v>
      </c>
      <c r="DU241" s="8" t="str">
        <f t="shared" si="14"/>
        <v>CRLFname = B9.Utility.Landing.Gear.HDG1AL</v>
      </c>
      <c r="DV241" s="8" t="str">
        <f t="shared" si="14"/>
        <v>CRLFname = tailfin</v>
      </c>
      <c r="DW241" s="8" t="str">
        <f t="shared" si="14"/>
        <v>CRLFname = B9.Structure.SNM.Strut</v>
      </c>
      <c r="DX241" s="8" t="str">
        <f t="shared" si="14"/>
        <v>CRLFname = B9.Adapter.C125</v>
      </c>
      <c r="DY241" s="8" t="str">
        <f t="shared" si="14"/>
        <v>CRLFname = B9.Aero.Wing.ControlSurface.SH.2m</v>
      </c>
      <c r="DZ241" s="8" t="str">
        <f t="shared" si="14"/>
        <v>CRLFname = B9.Utility.Light.A1.Closed.T</v>
      </c>
      <c r="EA241" s="8" t="str">
        <f t="shared" ref="EA241:ER241" si="15">IF(EA10&lt;&gt;"",name&amp;EA10,"")</f>
        <v>CRLFname = desacopladorsat3</v>
      </c>
      <c r="EB241" s="8" t="str">
        <f t="shared" si="15"/>
        <v>CRLFname = B9.Structure.L4.Ladder</v>
      </c>
      <c r="EC241" s="8" t="str">
        <f t="shared" si="15"/>
        <v>CRLFname = B9.Control.RCS.Tank.MT1</v>
      </c>
      <c r="ED241" s="8" t="str">
        <f t="shared" si="15"/>
        <v>CRLFname = fuelTanksuperior3</v>
      </c>
      <c r="EE241" s="8" t="str">
        <f t="shared" si="15"/>
        <v>CRLFname = plommsLandingLeg</v>
      </c>
      <c r="EF241" s="8" t="str">
        <f t="shared" si="15"/>
        <v>CRLFname = HL.AirshipEnvelope.Dodec</v>
      </c>
      <c r="EG241" s="8" t="str">
        <f t="shared" si="15"/>
        <v>CRLFname = B9.Utility.Light.A1.White</v>
      </c>
      <c r="EH241" s="8" t="str">
        <f t="shared" si="15"/>
        <v>CRLFname = B9.Aero.Wing.ControlSurface.SE.1m</v>
      </c>
      <c r="EI241" s="8" t="str">
        <f t="shared" si="15"/>
        <v>CRLFname = Kosmos.Strut.Connector</v>
      </c>
      <c r="EJ241" s="8" t="str">
        <f t="shared" si="15"/>
        <v>CRLFname = B9.Aero.Wing.SW.Winglet.3x2-75m</v>
      </c>
      <c r="EK241" s="8" t="str">
        <f t="shared" si="15"/>
        <v>CRLFname = LLLBuildingdoor</v>
      </c>
      <c r="EL241" s="8" t="str">
        <f t="shared" si="15"/>
        <v>CRLFname = TAL.Radial.Experiment.Storage.Container</v>
      </c>
      <c r="EM241" s="8" t="str">
        <f t="shared" si="15"/>
        <v>CRLFname = engineexper05</v>
      </c>
      <c r="EN241" s="8" t="str">
        <f t="shared" si="15"/>
        <v/>
      </c>
      <c r="EO241" s="8" t="str">
        <f t="shared" si="15"/>
        <v>CRLFname = solidBooster</v>
      </c>
      <c r="EP241" s="8" t="str">
        <f t="shared" si="15"/>
        <v>CRLFname = VNG.PB.ParachuteBox</v>
      </c>
      <c r="EQ241" s="8" t="str">
        <f t="shared" si="15"/>
        <v>CRLFname = tankorb1</v>
      </c>
      <c r="ER241" s="29" t="str">
        <f t="shared" si="15"/>
        <v>CRLFname = orbitaiespod</v>
      </c>
    </row>
    <row r="242" spans="3:148" ht="21.75" customHeight="1" x14ac:dyDescent="0.25">
      <c r="C242" s="8" t="str">
        <f t="shared" ref="C242:AH242" si="16">IF(C11&lt;&gt;"",name&amp;C11,"")</f>
        <v>CRLFname = RTGigaDish1</v>
      </c>
      <c r="D242" s="8" t="str">
        <f t="shared" si="16"/>
        <v>CRLFname = KM.FuelController.ON</v>
      </c>
      <c r="E242" s="8" t="str">
        <f t="shared" si="16"/>
        <v>CRLFname = CORE.DCM-2301-2</v>
      </c>
      <c r="F242" s="8" t="str">
        <f t="shared" si="16"/>
        <v/>
      </c>
      <c r="G242" s="8" t="str">
        <f t="shared" si="16"/>
        <v>CRLFname = km.bb2</v>
      </c>
      <c r="H242" s="8" t="str">
        <f t="shared" si="16"/>
        <v>CRLFname = CORE.DCM-4401-1</v>
      </c>
      <c r="I242" s="8" t="str">
        <f t="shared" si="16"/>
        <v>CRLFname = KAS.Winch2</v>
      </c>
      <c r="J242" s="8" t="str">
        <f t="shared" si="16"/>
        <v/>
      </c>
      <c r="K242" s="8" t="str">
        <f t="shared" si="16"/>
        <v>CRLFname = sensorAccelerometer</v>
      </c>
      <c r="L242" s="8" t="str">
        <f t="shared" si="16"/>
        <v/>
      </c>
      <c r="M242" s="8" t="str">
        <f t="shared" si="16"/>
        <v>CRLFname = sensorThermometer</v>
      </c>
      <c r="N242" s="8" t="str">
        <f t="shared" si="16"/>
        <v>CRLFname = metalBin</v>
      </c>
      <c r="O242" s="8" t="str">
        <f t="shared" si="16"/>
        <v>CRLFname = HexCanLFKethane</v>
      </c>
      <c r="P242" s="8" t="str">
        <f t="shared" si="16"/>
        <v/>
      </c>
      <c r="Q242" s="8" t="str">
        <f t="shared" si="16"/>
        <v>CRLFname = HexCanOreSmall</v>
      </c>
      <c r="R242" s="8" t="str">
        <f t="shared" si="16"/>
        <v>CRLFname = GantryLarge</v>
      </c>
      <c r="S242" s="8" t="str">
        <f t="shared" si="16"/>
        <v>CRLFname = Gantry</v>
      </c>
      <c r="T242" s="8" t="str">
        <f t="shared" si="16"/>
        <v>CRLFname = GantrySmall</v>
      </c>
      <c r="U242" s="8" t="str">
        <f t="shared" si="16"/>
        <v>CRLFname = Kosmos.Salyut.body.3</v>
      </c>
      <c r="V242" s="8" t="str">
        <f t="shared" si="16"/>
        <v>CRLFname = Kosmos.Balka.1.Skeleton.RCS.Storage</v>
      </c>
      <c r="W242" s="8" t="str">
        <f t="shared" si="16"/>
        <v>CRLFname = B9.Structure.P1.Surface.Half</v>
      </c>
      <c r="X242" s="8" t="str">
        <f t="shared" si="16"/>
        <v>CRLFname = Kosmos.Balka.1.Tunnel</v>
      </c>
      <c r="Y242" s="8" t="str">
        <f t="shared" si="16"/>
        <v>CRLFname = TAL.Large.HalfSpherical.Tank.Utility</v>
      </c>
      <c r="Z242" s="8" t="str">
        <f t="shared" si="16"/>
        <v>CRLFname = Dual2x1fuel</v>
      </c>
      <c r="AA242" s="8" t="str">
        <f t="shared" si="16"/>
        <v>CRLFname = HexCanMono</v>
      </c>
      <c r="AB242" s="8" t="str">
        <f t="shared" si="16"/>
        <v>CRLFname = 2x1noseconeflat</v>
      </c>
      <c r="AC242" s="8" t="str">
        <f t="shared" si="16"/>
        <v>CRLFname = HexCanLFLarge</v>
      </c>
      <c r="AD242" s="8" t="str">
        <f t="shared" si="16"/>
        <v/>
      </c>
      <c r="AE242" s="8" t="str">
        <f t="shared" si="16"/>
        <v>CRLFname = cl.small.xenonTank</v>
      </c>
      <c r="AF242" s="8" t="str">
        <f t="shared" si="16"/>
        <v>CRLFname = NP.lfe.25m.NERVA</v>
      </c>
      <c r="AG242" s="8" t="str">
        <f t="shared" si="16"/>
        <v>CRLFname = battery-inlinelarge</v>
      </c>
      <c r="AH242" s="8" t="str">
        <f t="shared" si="16"/>
        <v>CRLFname = KWRadBattLargeL</v>
      </c>
      <c r="AI242" s="8" t="str">
        <f t="shared" ref="AI242:BN242" si="17">IF(AI11&lt;&gt;"",name&amp;AI11,"")</f>
        <v>CRLFname = solarpanels-blanket01</v>
      </c>
      <c r="AJ242" s="8" t="str">
        <f t="shared" si="17"/>
        <v>CRLFname = solarpanels-modern04</v>
      </c>
      <c r="AK242" s="8" t="str">
        <f t="shared" si="17"/>
        <v>CRLFname = solarpanels-modern01</v>
      </c>
      <c r="AL242" s="8" t="str">
        <f t="shared" si="17"/>
        <v>CRLFname = solarPanels5</v>
      </c>
      <c r="AM242" s="8" t="str">
        <f t="shared" si="17"/>
        <v/>
      </c>
      <c r="AN242" s="8" t="str">
        <f t="shared" si="17"/>
        <v/>
      </c>
      <c r="AO242" s="8" t="str">
        <f t="shared" si="17"/>
        <v>CRLFname = LLLCommPole</v>
      </c>
      <c r="AP242" s="8" t="str">
        <f t="shared" si="17"/>
        <v>CRLFname = RTLongAntenna2</v>
      </c>
      <c r="AQ242" s="8" t="str">
        <f t="shared" si="17"/>
        <v>CRLFname = KarmonyBulkhead</v>
      </c>
      <c r="AR242" s="8" t="str">
        <f t="shared" si="17"/>
        <v>CRLFname = km-tank-mid-small-1</v>
      </c>
      <c r="AS242" s="8" t="str">
        <f t="shared" si="17"/>
        <v>CRLFname = Smelter</v>
      </c>
      <c r="AT242" s="8" t="str">
        <f t="shared" si="17"/>
        <v>CRLFname = kethane.1m.converter</v>
      </c>
      <c r="AU242" s="8" t="str">
        <f t="shared" si="17"/>
        <v>CRLFname = kethane.kerbalBlender</v>
      </c>
      <c r="AV242" s="8" t="str">
        <f t="shared" si="17"/>
        <v>CRLFname = km.flameout.checker.AG9</v>
      </c>
      <c r="AW242" s="8" t="str">
        <f t="shared" si="17"/>
        <v>CRLFname = microEngineSE1</v>
      </c>
      <c r="AX242" s="8" t="str">
        <f t="shared" si="17"/>
        <v>CRLFname = FusionReactor0625</v>
      </c>
      <c r="AY242" s="8" t="str">
        <f t="shared" si="17"/>
        <v>CRLFname = radiator2</v>
      </c>
      <c r="AZ242" s="8" t="str">
        <f t="shared" si="17"/>
        <v>CRLFname = AntimatterTank375</v>
      </c>
      <c r="BA242" s="8" t="str">
        <f t="shared" si="17"/>
        <v/>
      </c>
      <c r="BB242" s="8" t="str">
        <f t="shared" si="17"/>
        <v>CRLFname = decouplersv05</v>
      </c>
      <c r="BC242" s="8" t="str">
        <f t="shared" si="17"/>
        <v>CRLFname = t1500v4</v>
      </c>
      <c r="BD242" s="8" t="str">
        <f t="shared" si="17"/>
        <v>CRLFname = CORE.PFH-303-2.fairing</v>
      </c>
      <c r="BE242" s="8" t="str">
        <f t="shared" si="17"/>
        <v>CRLFname = top100a1ur5b</v>
      </c>
      <c r="BF242" s="8" t="str">
        <f t="shared" si="17"/>
        <v>CRLFname = B9.Control.RCS.Block.R12T</v>
      </c>
      <c r="BG242" s="8" t="str">
        <f t="shared" si="17"/>
        <v>CRLFname = B9.Cockpit.S2.Body.Cargo.6m</v>
      </c>
      <c r="BH242" s="8" t="str">
        <f t="shared" si="17"/>
        <v>CRLFname = B9.Aero.HL.Body.RCS.05m</v>
      </c>
      <c r="BI242" s="8" t="str">
        <f t="shared" si="17"/>
        <v>CRLFname = B9.Cargo.M2.Body</v>
      </c>
      <c r="BJ242" s="8" t="str">
        <f t="shared" si="17"/>
        <v>CRLFname = 1x1Jetfuel</v>
      </c>
      <c r="BK242" s="8" t="str">
        <f t="shared" si="17"/>
        <v/>
      </c>
      <c r="BL242" s="8" t="str">
        <f t="shared" si="17"/>
        <v/>
      </c>
      <c r="BM242" s="8" t="str">
        <f t="shared" si="17"/>
        <v>CRLFname = RLA.s.nerva</v>
      </c>
      <c r="BN242" s="8" t="str">
        <f t="shared" si="17"/>
        <v>CRLFname = HOME2 Hub Fueltank</v>
      </c>
      <c r="BO242" s="8" t="str">
        <f t="shared" ref="BO242:CT242" si="18">IF(BO11&lt;&gt;"",name&amp;BO11,"")</f>
        <v>CRLFname = LLLAttchDishSmall</v>
      </c>
      <c r="BP242" s="8" t="str">
        <f t="shared" si="18"/>
        <v/>
      </c>
      <c r="BQ242" s="8" t="str">
        <f t="shared" si="18"/>
        <v/>
      </c>
      <c r="BR242" s="8" t="str">
        <f t="shared" si="18"/>
        <v>CRLFname = hydrogenTankLargeinline</v>
      </c>
      <c r="BS242" s="8" t="str">
        <f t="shared" si="18"/>
        <v/>
      </c>
      <c r="BT242" s="8" t="str">
        <f t="shared" si="18"/>
        <v>CRLFname = argonTank50inline</v>
      </c>
      <c r="BU242" s="8" t="str">
        <f t="shared" si="18"/>
        <v/>
      </c>
      <c r="BV242" s="8" t="str">
        <f t="shared" si="18"/>
        <v/>
      </c>
      <c r="BW242" s="8" t="str">
        <f t="shared" si="18"/>
        <v/>
      </c>
      <c r="BX242" s="8" t="str">
        <f t="shared" si="18"/>
        <v/>
      </c>
      <c r="BY242" s="8" t="str">
        <f t="shared" si="18"/>
        <v>CRLFname = HexCanMonoSmall</v>
      </c>
      <c r="BZ242" s="8" t="str">
        <f t="shared" si="18"/>
        <v>CRLFname = B9.Structure.P4.Surface.Half</v>
      </c>
      <c r="CA242" s="8" t="str">
        <f t="shared" si="18"/>
        <v>CRLFname = B9.Structure.P8.Frame2</v>
      </c>
      <c r="CB242" s="8" t="str">
        <f t="shared" si="18"/>
        <v>CRLFname = RC.main.large</v>
      </c>
      <c r="CC242" s="8" t="str">
        <f t="shared" si="18"/>
        <v>CRLFname = parachuteRadial</v>
      </c>
      <c r="CD242" s="8" t="str">
        <f t="shared" si="18"/>
        <v/>
      </c>
      <c r="CE242" s="8" t="str">
        <f t="shared" si="18"/>
        <v/>
      </c>
      <c r="CF242" s="8" t="str">
        <f t="shared" si="18"/>
        <v>CRLFname = RC.drag.small</v>
      </c>
      <c r="CG242" s="8" t="str">
        <f t="shared" si="18"/>
        <v>CRLFname = TacFoodContainerSmall</v>
      </c>
      <c r="CH242" s="8" t="str">
        <f t="shared" si="18"/>
        <v>CRLFname = TacFoodContainer</v>
      </c>
      <c r="CI242" s="8" t="str">
        <f t="shared" si="18"/>
        <v>CRLFname = TacOxygenContainerLarge</v>
      </c>
      <c r="CJ242" s="8" t="str">
        <f t="shared" si="18"/>
        <v>CRLFname = TacWaterPurifierLarge</v>
      </c>
      <c r="CK242" s="8" t="str">
        <f t="shared" si="18"/>
        <v>CRLFname = TacWaterPurifier</v>
      </c>
      <c r="CL242" s="8" t="str">
        <f t="shared" si="18"/>
        <v>CRLFname = SMP.solidBooster1-1</v>
      </c>
      <c r="CM242" s="8" t="str">
        <f t="shared" si="18"/>
        <v>CRLFname = KWsrbGlobeV</v>
      </c>
      <c r="CN242" s="8" t="str">
        <f t="shared" si="18"/>
        <v/>
      </c>
      <c r="CO242" s="8" t="str">
        <f t="shared" si="18"/>
        <v/>
      </c>
      <c r="CP242" s="8" t="str">
        <f t="shared" si="18"/>
        <v>CRLFname = TD.JupiterSRB4</v>
      </c>
      <c r="CQ242" s="8" t="str">
        <f t="shared" si="18"/>
        <v>CRLFname = stretchyTank4m</v>
      </c>
      <c r="CR242" s="8" t="str">
        <f t="shared" si="18"/>
        <v/>
      </c>
      <c r="CS242" s="8" t="str">
        <f t="shared" si="18"/>
        <v/>
      </c>
      <c r="CT242" s="8" t="str">
        <f t="shared" si="18"/>
        <v>CRLFname = 2x1TrkHousing1</v>
      </c>
      <c r="CU242" s="8" t="str">
        <f t="shared" ref="CU242:DZ242" si="19">IF(CU11&lt;&gt;"",name&amp;CU11,"")</f>
        <v>CRLFname = circradiatorKT</v>
      </c>
      <c r="CV242" s="8" t="str">
        <f t="shared" si="19"/>
        <v>CRLFname = B9.Aero.Wing.SH.S.2m</v>
      </c>
      <c r="CW242" s="8" t="str">
        <f t="shared" si="19"/>
        <v>CRLFname = Brayton3</v>
      </c>
      <c r="CX242" s="8" t="str">
        <f t="shared" si="19"/>
        <v>CRLFname = TTmk4Cargoretainer</v>
      </c>
      <c r="CY242" s="8" t="str">
        <f t="shared" si="19"/>
        <v>CRLFname = CORE.PFH-503-2.fairing</v>
      </c>
      <c r="CZ242" s="8" t="str">
        <f t="shared" si="19"/>
        <v>CRLFname = sweptWing</v>
      </c>
      <c r="DA242" s="8" t="str">
        <f t="shared" si="19"/>
        <v>CRLFname = avionicsNoseCone</v>
      </c>
      <c r="DB242" s="8" t="str">
        <f t="shared" si="19"/>
        <v>CRLFname = B9.Cockpit.D25</v>
      </c>
      <c r="DC242" s="8" t="str">
        <f t="shared" si="19"/>
        <v>CRLFname = LLLGeneratorSmall</v>
      </c>
      <c r="DD242" s="8" t="str">
        <f t="shared" si="19"/>
        <v>CRLFname = RLA.arcjet.micro</v>
      </c>
      <c r="DE242" s="8" t="str">
        <f t="shared" si="19"/>
        <v>CRLFname = B9.Cockpit.S2.Adapter</v>
      </c>
      <c r="DF242" s="8" t="str">
        <f t="shared" si="19"/>
        <v>CRLFname = LLLBuggy</v>
      </c>
      <c r="DG242" s="8" t="str">
        <f t="shared" si="19"/>
        <v>CRLFname = Munox Aft Jumbo Cargo Hold and Passenger Compartment</v>
      </c>
      <c r="DH242" s="8" t="str">
        <f t="shared" si="19"/>
        <v>CRLFname = B9.Aero.Wing.SW.Canard.6x5m</v>
      </c>
      <c r="DI242" s="8" t="str">
        <f t="shared" si="19"/>
        <v>CRLFname = novapod</v>
      </c>
      <c r="DJ242" s="8" t="str">
        <f t="shared" si="19"/>
        <v>CRLFname = B9.Cockpit.MK1.Control.SAS</v>
      </c>
      <c r="DK242" s="8" t="str">
        <f t="shared" si="19"/>
        <v>CRLFname = RTShortAntenna1</v>
      </c>
      <c r="DL242" s="8" t="str">
        <f t="shared" si="19"/>
        <v>CRLFname = MMI Battery</v>
      </c>
      <c r="DM242" s="8" t="str">
        <f t="shared" si="19"/>
        <v>CRLFname = B9.Engine.Jet.Pod.Medium.PylonR</v>
      </c>
      <c r="DN242" s="8" t="str">
        <f t="shared" si="19"/>
        <v>CRLFname = NP.lfe.375m.Bearcat3x</v>
      </c>
      <c r="DO242" s="8" t="str">
        <f t="shared" si="19"/>
        <v/>
      </c>
      <c r="DP242" s="8" t="str">
        <f t="shared" si="19"/>
        <v>CRLFname = nuclearcontainer125</v>
      </c>
      <c r="DQ242" s="8" t="str">
        <f t="shared" si="19"/>
        <v>CRLFname = LLLSkid</v>
      </c>
      <c r="DR242" s="8" t="str">
        <f t="shared" si="19"/>
        <v>CRLFname = KzProcFairingSide1</v>
      </c>
      <c r="DS242" s="8" t="str">
        <f t="shared" si="19"/>
        <v>CRLFname = B9.Aero.Wing.SW.Wingtip.2x7m</v>
      </c>
      <c r="DT242" s="8" t="str">
        <f t="shared" si="19"/>
        <v>CRLFname = LLLDebrisShieldEND</v>
      </c>
      <c r="DU242" s="8" t="str">
        <f t="shared" si="19"/>
        <v>CRLFname = B9.Utility.Landing.Gear.HDGTL</v>
      </c>
      <c r="DV242" s="8" t="str">
        <f t="shared" si="19"/>
        <v/>
      </c>
      <c r="DW242" s="8" t="str">
        <f t="shared" si="19"/>
        <v>CRLFname = B9.Structure.SN.Strut</v>
      </c>
      <c r="DX242" s="8" t="str">
        <f t="shared" si="19"/>
        <v>CRLFname = B9.Cockpit.M27</v>
      </c>
      <c r="DY242" s="8" t="str">
        <f t="shared" si="19"/>
        <v>CRLFname = B9.Aero.Wing.ControlSurface.T.2m</v>
      </c>
      <c r="DZ242" s="8" t="str">
        <f t="shared" si="19"/>
        <v>CRLFname = HexCanSmall</v>
      </c>
      <c r="EA242" s="8" t="str">
        <f t="shared" ref="EA242:ER242" si="20">IF(EA11&lt;&gt;"",name&amp;EA11,"")</f>
        <v>CRLFname = Separatormultifs</v>
      </c>
      <c r="EB242" s="8" t="str">
        <f t="shared" si="20"/>
        <v>CRLFname = Blimp</v>
      </c>
      <c r="EC242" s="8" t="str">
        <f t="shared" si="20"/>
        <v>CRLFname = KW1mRCSfuel</v>
      </c>
      <c r="ED242" s="8" t="str">
        <f t="shared" si="20"/>
        <v>CRLFname = fuelTanksul</v>
      </c>
      <c r="EE242" s="8" t="str">
        <f t="shared" si="20"/>
        <v>CRLFname = B9.Utility.Landing.Gear.HDG1A</v>
      </c>
      <c r="EF242" s="8" t="str">
        <f t="shared" si="20"/>
        <v>CRLFname = KAS.Container1</v>
      </c>
      <c r="EG242" s="8" t="str">
        <f t="shared" si="20"/>
        <v>CRLFname = B9.Utility.Light.N1.Large.White</v>
      </c>
      <c r="EH242" s="8" t="str">
        <f t="shared" si="20"/>
        <v>CRLFname = B9.Aero.Wing.ControlSurface.SH.1m</v>
      </c>
      <c r="EI242" s="8" t="str">
        <f t="shared" si="20"/>
        <v>CRLFname = 1x1hullnew</v>
      </c>
      <c r="EJ242" s="8" t="str">
        <f t="shared" si="20"/>
        <v>CRLFname = HexCanASAS</v>
      </c>
      <c r="EK242" s="8" t="str">
        <f t="shared" si="20"/>
        <v>CRLFname = RLA.radatch</v>
      </c>
      <c r="EL242" s="8" t="str">
        <f t="shared" si="20"/>
        <v/>
      </c>
      <c r="EM242" s="8" t="str">
        <f t="shared" si="20"/>
        <v>CRLFname = liquidEngineorbit2</v>
      </c>
      <c r="EN242" s="8" t="str">
        <f t="shared" si="20"/>
        <v/>
      </c>
      <c r="EO242" s="8" t="str">
        <f t="shared" si="20"/>
        <v>CRLFname = solidBooster1-1Small</v>
      </c>
      <c r="EP242" s="8" t="str">
        <f t="shared" si="20"/>
        <v/>
      </c>
      <c r="EQ242" s="8" t="str">
        <f t="shared" si="20"/>
        <v>CRLFname = part.URM.1.25.U00</v>
      </c>
      <c r="ER242" s="29" t="str">
        <f t="shared" si="20"/>
        <v>CRLFname = NP.Capsule.Bootleg</v>
      </c>
    </row>
    <row r="243" spans="3:148" ht="21.75" customHeight="1" x14ac:dyDescent="0.25">
      <c r="C243" s="8" t="str">
        <f t="shared" ref="C243:AH243" si="21">IF(C12&lt;&gt;"",name&amp;C12,"")</f>
        <v>CRLFname = RTGigaDish2</v>
      </c>
      <c r="D243" s="8" t="str">
        <f t="shared" si="21"/>
        <v>CRLFname = KM.timer</v>
      </c>
      <c r="E243" s="8" t="str">
        <f t="shared" si="21"/>
        <v>CRLFname = CORE.IDM-2202-2</v>
      </c>
      <c r="F243" s="8" t="str">
        <f t="shared" si="21"/>
        <v/>
      </c>
      <c r="G243" s="8" t="str">
        <f t="shared" si="21"/>
        <v>CRLFname = kb-fuel-breaker3</v>
      </c>
      <c r="H243" s="8" t="str">
        <f t="shared" si="21"/>
        <v>CRLFname = CORE.IDM-4402-1</v>
      </c>
      <c r="I243" s="8" t="str">
        <f t="shared" si="21"/>
        <v>CRLFname = KAS.Winch3</v>
      </c>
      <c r="J243" s="8" t="str">
        <f t="shared" si="21"/>
        <v/>
      </c>
      <c r="K243" s="8" t="str">
        <f t="shared" si="21"/>
        <v>CRLFname = sensorGravimeter</v>
      </c>
      <c r="L243" s="8" t="str">
        <f t="shared" si="21"/>
        <v/>
      </c>
      <c r="M243" s="8" t="str">
        <f t="shared" si="21"/>
        <v>CRLFname = RadialRadiatorzzz</v>
      </c>
      <c r="N243" s="8" t="str">
        <f t="shared" si="21"/>
        <v>CRLFname = oreBin</v>
      </c>
      <c r="O243" s="8" t="str">
        <f t="shared" si="21"/>
        <v>CRLFname = kethane.tank2mLarge</v>
      </c>
      <c r="P243" s="8" t="str">
        <f t="shared" si="21"/>
        <v/>
      </c>
      <c r="Q243" s="8" t="str">
        <f t="shared" si="21"/>
        <v>CRLFname = HexCanRocketParts</v>
      </c>
      <c r="R243" s="8" t="str">
        <f t="shared" si="21"/>
        <v>CRLFname = GantryLargeVariant</v>
      </c>
      <c r="S243" s="8" t="str">
        <f t="shared" si="21"/>
        <v>CRLFname = GantryVariant</v>
      </c>
      <c r="T243" s="8" t="str">
        <f t="shared" si="21"/>
        <v>CRLFname = GantrySmallVariant</v>
      </c>
      <c r="U243" s="8" t="str">
        <f t="shared" si="21"/>
        <v>CRLFname = stationHubLarge</v>
      </c>
      <c r="V243" s="8" t="str">
        <f t="shared" si="21"/>
        <v>CRLFname = Kosmos.Salyut.2-1.5.Taper</v>
      </c>
      <c r="W243" s="8" t="str">
        <f t="shared" si="21"/>
        <v>CRLFname = B9.Structure.P2.Surface.Clear</v>
      </c>
      <c r="X243" s="8" t="str">
        <f t="shared" si="21"/>
        <v>CRLFname = Kosmos.Balka.1.Skeleton</v>
      </c>
      <c r="Y243" s="8" t="str">
        <f t="shared" si="21"/>
        <v>CRLFname = TAL.Large.HalfSpherical.Tank.V2.Utility</v>
      </c>
      <c r="Z243" s="8" t="str">
        <f t="shared" si="21"/>
        <v>CRLFname = 4x2fueltest</v>
      </c>
      <c r="AA243" s="8" t="str">
        <f t="shared" si="21"/>
        <v>CRLFname = HexCanOxy</v>
      </c>
      <c r="AB243" s="8" t="str">
        <f t="shared" si="21"/>
        <v>CRLFname = 2to1Adaptor1</v>
      </c>
      <c r="AC243" s="8" t="str">
        <f t="shared" si="21"/>
        <v>CRLFname = HexCanMonoLarge</v>
      </c>
      <c r="AD243" s="8" t="str">
        <f t="shared" si="21"/>
        <v/>
      </c>
      <c r="AE243" s="8" t="str">
        <f t="shared" si="21"/>
        <v>CRLFname = argonTank75</v>
      </c>
      <c r="AF243" s="8" t="str">
        <f t="shared" si="21"/>
        <v>CRLFname = engineFatNuke</v>
      </c>
      <c r="AG243" s="8" t="str">
        <f t="shared" si="21"/>
        <v>CRLFname = battery-inlinemed</v>
      </c>
      <c r="AH243" s="8" t="str">
        <f t="shared" si="21"/>
        <v>CRLFname = capacitorInlineMed</v>
      </c>
      <c r="AI243" s="8" t="str">
        <f t="shared" ref="AI243:BN243" si="22">IF(AI12&lt;&gt;"",name&amp;AI12,"")</f>
        <v/>
      </c>
      <c r="AJ243" s="8" t="str">
        <f t="shared" si="22"/>
        <v>CRLFname = largeSolarPanel</v>
      </c>
      <c r="AK243" s="8" t="str">
        <f t="shared" si="22"/>
        <v>CRLFname = solarpanels-modern02</v>
      </c>
      <c r="AL243" s="8" t="str">
        <f t="shared" si="22"/>
        <v/>
      </c>
      <c r="AM243" s="8" t="str">
        <f t="shared" si="22"/>
        <v/>
      </c>
      <c r="AN243" s="8" t="str">
        <f t="shared" si="22"/>
        <v/>
      </c>
      <c r="AO243" s="8" t="str">
        <f t="shared" si="22"/>
        <v>CRLFname = RTLongAntenna3</v>
      </c>
      <c r="AP243" s="8" t="str">
        <f t="shared" si="22"/>
        <v/>
      </c>
      <c r="AQ243" s="8" t="str">
        <f t="shared" si="22"/>
        <v>CRLFname = KarmonyEndRing</v>
      </c>
      <c r="AR243" s="8" t="str">
        <f t="shared" si="22"/>
        <v>CRLFname = km-tank-top-1</v>
      </c>
      <c r="AS243" s="8" t="str">
        <f t="shared" si="22"/>
        <v>CRLFname = kethane.2m.converter</v>
      </c>
      <c r="AT243" s="8" t="str">
        <f t="shared" si="22"/>
        <v>CRLFname = kethane.radialDrill</v>
      </c>
      <c r="AU243" s="8" t="str">
        <f t="shared" si="22"/>
        <v>CRLFname = kethane.tankExternal</v>
      </c>
      <c r="AV243" s="8" t="str">
        <f t="shared" si="22"/>
        <v>CRLFname = cockpitMk1Rocko</v>
      </c>
      <c r="AW243" s="8" t="str">
        <f t="shared" si="22"/>
        <v>CRLFname = satpropt300FuelTank</v>
      </c>
      <c r="AX243" s="8" t="str">
        <f t="shared" si="22"/>
        <v>CRLFname = FusionReactor125</v>
      </c>
      <c r="AY243" s="8" t="str">
        <f t="shared" si="22"/>
        <v/>
      </c>
      <c r="AZ243" s="8" t="str">
        <f t="shared" si="22"/>
        <v/>
      </c>
      <c r="BA243" s="8" t="str">
        <f t="shared" si="22"/>
        <v/>
      </c>
      <c r="BB243" s="8" t="str">
        <f t="shared" si="22"/>
        <v>CRLFname = decouplersvblack</v>
      </c>
      <c r="BC243" s="8" t="str">
        <f t="shared" si="22"/>
        <v>CRLFname = t2000v4</v>
      </c>
      <c r="BD243" s="8" t="str">
        <f t="shared" si="22"/>
        <v>CRLFname = CORE.PFH-402-2.fairing</v>
      </c>
      <c r="BE243" s="8" t="str">
        <f t="shared" si="22"/>
        <v>CRLFname = top500a1ur5</v>
      </c>
      <c r="BF243" s="8" t="str">
        <f t="shared" si="22"/>
        <v>CRLFname = B9.Control.RCS.Block.R5</v>
      </c>
      <c r="BG243" s="8" t="str">
        <f t="shared" si="22"/>
        <v>CRLFname = B9.Cockpit.S2.Body.Crew.6m</v>
      </c>
      <c r="BH243" s="8" t="str">
        <f t="shared" si="22"/>
        <v>CRLFname = B9.Aero.HL.Body.SAS.05m</v>
      </c>
      <c r="BI243" s="8" t="str">
        <f t="shared" si="22"/>
        <v>CRLFname = B9.Cockpit.MK1.Body.Fuel.5m</v>
      </c>
      <c r="BJ243" s="8" t="str">
        <f t="shared" si="22"/>
        <v>CRLFname = LLLCirc1b2H</v>
      </c>
      <c r="BK243" s="8" t="str">
        <f t="shared" si="22"/>
        <v/>
      </c>
      <c r="BL243" s="8" t="str">
        <f t="shared" si="22"/>
        <v/>
      </c>
      <c r="BM243" s="8" t="str">
        <f t="shared" si="22"/>
        <v>CRLFname = SMP.nuclearEngine</v>
      </c>
      <c r="BN243" s="8" t="str">
        <f t="shared" si="22"/>
        <v>CRLFname = HOME2 Hub Green House</v>
      </c>
      <c r="BO243" s="8" t="str">
        <f t="shared" ref="BO243:CT243" si="23">IF(BO12&lt;&gt;"",name&amp;BO12,"")</f>
        <v>CRLFname = RTShortDish1</v>
      </c>
      <c r="BP243" s="8" t="str">
        <f t="shared" si="23"/>
        <v/>
      </c>
      <c r="BQ243" s="8" t="str">
        <f t="shared" si="23"/>
        <v/>
      </c>
      <c r="BR243" s="8" t="str">
        <f t="shared" si="23"/>
        <v/>
      </c>
      <c r="BS243" s="8" t="str">
        <f t="shared" si="23"/>
        <v/>
      </c>
      <c r="BT243" s="8" t="str">
        <f t="shared" si="23"/>
        <v>CRLFname = argonTankSmlRad</v>
      </c>
      <c r="BU243" s="8" t="str">
        <f t="shared" si="23"/>
        <v/>
      </c>
      <c r="BV243" s="8" t="str">
        <f t="shared" si="23"/>
        <v/>
      </c>
      <c r="BW243" s="8" t="str">
        <f t="shared" si="23"/>
        <v/>
      </c>
      <c r="BX243" s="8" t="str">
        <f t="shared" si="23"/>
        <v/>
      </c>
      <c r="BY243" s="8" t="str">
        <f t="shared" si="23"/>
        <v>CRLFname = HexCanOxySmall</v>
      </c>
      <c r="BZ243" s="8" t="str">
        <f t="shared" si="23"/>
        <v>CRLFname = B9.Structure.P4.Frame</v>
      </c>
      <c r="CA243" s="8" t="str">
        <f t="shared" si="23"/>
        <v>CRLFname = B9.Structure.P8.Surface</v>
      </c>
      <c r="CB243" s="8" t="str">
        <f t="shared" si="23"/>
        <v>CRLFname = RC.drogue.large</v>
      </c>
      <c r="CC243" s="8" t="str">
        <f t="shared" si="23"/>
        <v/>
      </c>
      <c r="CD243" s="8" t="str">
        <f t="shared" si="23"/>
        <v/>
      </c>
      <c r="CE243" s="8" t="str">
        <f t="shared" si="23"/>
        <v/>
      </c>
      <c r="CF243" s="8" t="str">
        <f t="shared" si="23"/>
        <v>CRLFname = RC.main.small.stack</v>
      </c>
      <c r="CG243" s="8" t="str">
        <f t="shared" si="23"/>
        <v>CRLFname = TacLifeSupportContainerSmall</v>
      </c>
      <c r="CH243" s="8" t="str">
        <f t="shared" si="23"/>
        <v>CRLFname = TacLifeSupportContainer</v>
      </c>
      <c r="CI243" s="8" t="str">
        <f t="shared" si="23"/>
        <v>CRLFname = TacWaterContainerLarge</v>
      </c>
      <c r="CJ243" s="8" t="str">
        <f t="shared" si="23"/>
        <v>CRLFname = TacWaterSplitter</v>
      </c>
      <c r="CK243" s="8" t="str">
        <f t="shared" si="23"/>
        <v/>
      </c>
      <c r="CL243" s="8" t="str">
        <f t="shared" si="23"/>
        <v/>
      </c>
      <c r="CM243" s="8" t="str">
        <f t="shared" si="23"/>
        <v>CRLFname = NP.srb.sidemount</v>
      </c>
      <c r="CN243" s="8" t="str">
        <f t="shared" si="23"/>
        <v/>
      </c>
      <c r="CO243" s="8" t="str">
        <f t="shared" si="23"/>
        <v/>
      </c>
      <c r="CP243" s="8" t="str">
        <f t="shared" si="23"/>
        <v>CRLFname = TD.JupiterSRB5</v>
      </c>
      <c r="CQ243" s="8" t="str">
        <f t="shared" si="23"/>
        <v>CRLFname = stretchyTankSuper</v>
      </c>
      <c r="CR243" s="8" t="str">
        <f t="shared" si="23"/>
        <v/>
      </c>
      <c r="CS243" s="8" t="str">
        <f t="shared" si="23"/>
        <v/>
      </c>
      <c r="CT243" s="8" t="str">
        <f t="shared" si="23"/>
        <v>CRLFname = 2x1TrkHousing2</v>
      </c>
      <c r="CU243" s="8" t="str">
        <f t="shared" ref="CU243:DZ243" si="24">IF(CU12&lt;&gt;"",name&amp;CU12,"")</f>
        <v>CRLFname = FNLCMS</v>
      </c>
      <c r="CV243" s="8" t="str">
        <f t="shared" si="24"/>
        <v>CRLFname = B9.Aero.Wing.SH.S.4m</v>
      </c>
      <c r="CW243" s="8" t="str">
        <f t="shared" si="24"/>
        <v/>
      </c>
      <c r="CX243" s="8" t="str">
        <f t="shared" si="24"/>
        <v>CRLFname = TTMK4engine</v>
      </c>
      <c r="CY243" s="8" t="str">
        <f t="shared" si="24"/>
        <v>CRLFname = KzProcFairingBase5</v>
      </c>
      <c r="CZ243" s="8" t="str">
        <f t="shared" si="24"/>
        <v>CRLFname = sweptWing2</v>
      </c>
      <c r="DA243" s="8" t="str">
        <f t="shared" si="24"/>
        <v/>
      </c>
      <c r="DB243" s="8" t="str">
        <f t="shared" si="24"/>
        <v>CRLFname = B9.Cockpit.MK1.Control.ACU</v>
      </c>
      <c r="DC243" s="8" t="str">
        <f t="shared" si="24"/>
        <v>CRLFname = LLLTurbine</v>
      </c>
      <c r="DD243" s="8" t="str">
        <f t="shared" si="24"/>
        <v>CRLFname = RLA.ion.micro.r</v>
      </c>
      <c r="DE243" s="8" t="str">
        <f t="shared" si="24"/>
        <v>CRLFname = B9.Cockpit.S2.Body.Fuel</v>
      </c>
      <c r="DF243" s="8" t="str">
        <f t="shared" si="24"/>
        <v>CRLFname = roverWheel1</v>
      </c>
      <c r="DG243" s="8" t="str">
        <f t="shared" si="24"/>
        <v>CRLFname = Munox Jumbo Cap Connector</v>
      </c>
      <c r="DH243" s="8" t="str">
        <f t="shared" si="24"/>
        <v>CRLFname = B9.Aero.Wing.SW.Winglet.6x5m</v>
      </c>
      <c r="DI243" s="8" t="str">
        <f t="shared" si="24"/>
        <v>CRLFname = sondex2pod</v>
      </c>
      <c r="DJ243" s="8" t="str">
        <f t="shared" si="24"/>
        <v>CRLFname = B9.Cockpit.MK1.Tail</v>
      </c>
      <c r="DK243" s="8" t="str">
        <f t="shared" si="24"/>
        <v>CRLFname = probeCoreSphere</v>
      </c>
      <c r="DL243" s="8" t="str">
        <f t="shared" si="24"/>
        <v>CRLFname = capacitorInlineMini</v>
      </c>
      <c r="DM243" s="8" t="str">
        <f t="shared" si="24"/>
        <v>CRLFname = B9.Engine.Jet.Pod.Medium.PylonS</v>
      </c>
      <c r="DN243" s="8" t="str">
        <f t="shared" si="24"/>
        <v>CRLFname = NP.lfe.375m.EnergiaQuad</v>
      </c>
      <c r="DO243" s="8" t="str">
        <f t="shared" si="24"/>
        <v/>
      </c>
      <c r="DP243" s="8" t="str">
        <f t="shared" si="24"/>
        <v>CRLFname = nuclearEngine</v>
      </c>
      <c r="DQ243" s="8" t="str">
        <f t="shared" si="24"/>
        <v>CRLFname = roverWheel2</v>
      </c>
      <c r="DR243" s="8" t="str">
        <f t="shared" si="24"/>
        <v>CRLFname = KzProcFairingSide2</v>
      </c>
      <c r="DS243" s="8" t="str">
        <f t="shared" si="24"/>
        <v>CRLFname = LLLWing1aR</v>
      </c>
      <c r="DT243" s="8" t="str">
        <f t="shared" si="24"/>
        <v>CRLFname = LLLDebrisShield</v>
      </c>
      <c r="DU243" s="8" t="str">
        <f t="shared" si="24"/>
        <v>CRLFname = B9.Utility.Landing.Gear.HDG2AL</v>
      </c>
      <c r="DV243" s="8" t="str">
        <f t="shared" si="24"/>
        <v/>
      </c>
      <c r="DW243" s="8" t="str">
        <f t="shared" si="24"/>
        <v>CRLFname = decoupler.ftr-3m</v>
      </c>
      <c r="DX243" s="8" t="str">
        <f t="shared" si="24"/>
        <v>CRLFname = KupolaObsModule</v>
      </c>
      <c r="DY243" s="8" t="str">
        <f t="shared" si="24"/>
        <v>CRLFname = B9.Aero.Wing.SW.Canard.5x3-5m</v>
      </c>
      <c r="DZ243" s="8" t="str">
        <f t="shared" si="24"/>
        <v>CRLFname = KWRadBattSmallL</v>
      </c>
      <c r="EA243" s="8" t="str">
        <f t="shared" ref="EA243:ER243" si="25">IF(EA12&lt;&gt;"",name&amp;EA12,"")</f>
        <v>CRLFname = B9.Adapter.SM1</v>
      </c>
      <c r="EB243" s="8" t="str">
        <f t="shared" si="25"/>
        <v>CRLFname = KAS.Container2</v>
      </c>
      <c r="EC243" s="8" t="str">
        <f t="shared" si="25"/>
        <v>CRLFname = KWrcsQuad</v>
      </c>
      <c r="ED243" s="8" t="str">
        <f t="shared" si="25"/>
        <v>CRLFname = RCS125ra</v>
      </c>
      <c r="EE243" s="8" t="str">
        <f t="shared" si="25"/>
        <v>CRLFname = B9.Utility.Landing.Gear.HDG1T</v>
      </c>
      <c r="EF243" s="8" t="str">
        <f t="shared" si="25"/>
        <v>CRLFname = KAS.ContainerBay1</v>
      </c>
      <c r="EG243" s="8" t="str">
        <f t="shared" si="25"/>
        <v>CRLFname = B9.Utility.Light.N1.White</v>
      </c>
      <c r="EH243" s="8" t="str">
        <f t="shared" si="25"/>
        <v>CRLFname = B9.Aero.Wing.ControlSurface.T.1m</v>
      </c>
      <c r="EI243" s="8" t="str">
        <f t="shared" si="25"/>
        <v>CRLFname = 1x1xthirdhullnew</v>
      </c>
      <c r="EJ243" s="8" t="str">
        <f t="shared" si="25"/>
        <v>CRLFname = HexCanSASSmall</v>
      </c>
      <c r="EK243" s="8" t="str">
        <f t="shared" si="25"/>
        <v>CRLFname = SMP.trussAdapter</v>
      </c>
      <c r="EL243" s="8" t="str">
        <f t="shared" si="25"/>
        <v/>
      </c>
      <c r="EM243" s="8" t="str">
        <f t="shared" si="25"/>
        <v>CRLFname = VR1vulcan</v>
      </c>
      <c r="EN243" s="8" t="str">
        <f t="shared" si="25"/>
        <v/>
      </c>
      <c r="EO243" s="8" t="str">
        <f t="shared" si="25"/>
        <v>CRLFname = solidBoosterSmall</v>
      </c>
      <c r="EP243" s="8" t="str">
        <f t="shared" si="25"/>
        <v/>
      </c>
      <c r="EQ243" s="8" t="str">
        <f t="shared" si="25"/>
        <v>CRLFname = KW1mengineVestaVR1</v>
      </c>
      <c r="ER243" s="29" t="str">
        <f t="shared" si="25"/>
        <v>CRLFname = mk1pod</v>
      </c>
    </row>
    <row r="244" spans="3:148" ht="21.75" customHeight="1" x14ac:dyDescent="0.25">
      <c r="C244" s="8" t="str">
        <f t="shared" ref="C244:AH244" si="26">IF(C13&lt;&gt;"",name&amp;C13,"")</f>
        <v>CRLFname = RTLongDish1</v>
      </c>
      <c r="D244" s="8" t="str">
        <f t="shared" si="26"/>
        <v>CRLFname = Kosmos.VA.RRV.Escape.Unit</v>
      </c>
      <c r="E244" s="8" t="str">
        <f t="shared" si="26"/>
        <v>CRLFname = Engineer7500</v>
      </c>
      <c r="F244" s="8" t="str">
        <f t="shared" si="26"/>
        <v/>
      </c>
      <c r="G244" s="8" t="str">
        <f t="shared" si="26"/>
        <v>CRLFname = km-tank-bottom-3</v>
      </c>
      <c r="H244" s="8" t="str">
        <f t="shared" si="26"/>
        <v>CRLFname = km.stager.ag3</v>
      </c>
      <c r="I244" s="8" t="str">
        <f t="shared" si="26"/>
        <v>CRLFname = KAS.Winch4</v>
      </c>
      <c r="J244" s="8" t="str">
        <f t="shared" si="26"/>
        <v/>
      </c>
      <c r="K244" s="8" t="str">
        <f t="shared" si="26"/>
        <v>CRLFname = circradiatorKT2</v>
      </c>
      <c r="L244" s="8" t="str">
        <f t="shared" si="26"/>
        <v/>
      </c>
      <c r="M244" s="8" t="str">
        <f t="shared" si="26"/>
        <v>CRLFname = ThermalFin</v>
      </c>
      <c r="N244" s="8" t="str">
        <f t="shared" si="26"/>
        <v>CRLFname = kethane.tank2mExtralarge</v>
      </c>
      <c r="O244" s="8" t="str">
        <f t="shared" si="26"/>
        <v>CRLFname = kethane.tank2mMedium</v>
      </c>
      <c r="P244" s="8" t="str">
        <f t="shared" si="26"/>
        <v/>
      </c>
      <c r="Q244" s="8" t="str">
        <f t="shared" si="26"/>
        <v>CRLFname = HexCanRocketPartsSmall</v>
      </c>
      <c r="R244" s="8" t="str">
        <f t="shared" si="26"/>
        <v>CRLFname = IRHingeClosed</v>
      </c>
      <c r="S244" s="8" t="str">
        <f t="shared" si="26"/>
        <v>CRLFname = IRHingeClosedHalf</v>
      </c>
      <c r="T244" s="8" t="str">
        <f t="shared" si="26"/>
        <v>CRLFname = IRHingeClosedFourth</v>
      </c>
      <c r="U244" s="8" t="str">
        <f t="shared" si="26"/>
        <v>CRLFname = dockingPort1</v>
      </c>
      <c r="V244" s="8" t="str">
        <f t="shared" si="26"/>
        <v>CRLFname = Kosmos.Salyut.body.2</v>
      </c>
      <c r="W244" s="8" t="str">
        <f t="shared" si="26"/>
        <v>CRLFname = B9.Structure.P2.Surface.Half</v>
      </c>
      <c r="X244" s="8" t="str">
        <f t="shared" si="26"/>
        <v>CRLFname = Kosmos.Berthing.Node.Hexaway</v>
      </c>
      <c r="Y244" s="8" t="str">
        <f t="shared" si="26"/>
        <v>CRLFname = TAL.Large.Spherical.Tank.Fuel</v>
      </c>
      <c r="Z244" s="8" t="str">
        <f t="shared" si="26"/>
        <v>CRLFname = 4x4thirdfuel</v>
      </c>
      <c r="AA244" s="8" t="str">
        <f t="shared" si="26"/>
        <v>CRLFname = HexPod</v>
      </c>
      <c r="AB244" s="8" t="str">
        <f t="shared" si="26"/>
        <v>CRLFname = 2to1Adaptor2</v>
      </c>
      <c r="AC244" s="8" t="str">
        <f t="shared" si="26"/>
        <v>CRLFname = HexCanOxyLarge</v>
      </c>
      <c r="AD244" s="8" t="str">
        <f t="shared" si="26"/>
        <v/>
      </c>
      <c r="AE244" s="8" t="str">
        <f t="shared" si="26"/>
        <v>CRLFname = argonTankLrgRad</v>
      </c>
      <c r="AF244" s="8" t="str">
        <f t="shared" si="26"/>
        <v>CRLFname = NuclearReactor250</v>
      </c>
      <c r="AG244" s="8" t="str">
        <f t="shared" si="26"/>
        <v>CRLFname = battery-inlinesmall</v>
      </c>
      <c r="AH244" s="8" t="str">
        <f t="shared" si="26"/>
        <v>CRLFname = RLA.ASRG</v>
      </c>
      <c r="AI244" s="8" t="str">
        <f t="shared" ref="AI244:BN244" si="27">IF(AI13&lt;&gt;"",name&amp;AI13,"")</f>
        <v/>
      </c>
      <c r="AJ244" s="8" t="str">
        <f t="shared" si="27"/>
        <v/>
      </c>
      <c r="AK244" s="8" t="str">
        <f t="shared" si="27"/>
        <v>CRLFname = solarPanels1</v>
      </c>
      <c r="AL244" s="8" t="str">
        <f t="shared" si="27"/>
        <v/>
      </c>
      <c r="AM244" s="8" t="str">
        <f t="shared" si="27"/>
        <v/>
      </c>
      <c r="AN244" s="8" t="str">
        <f t="shared" si="27"/>
        <v/>
      </c>
      <c r="AO244" s="8" t="str">
        <f t="shared" si="27"/>
        <v/>
      </c>
      <c r="AP244" s="8" t="str">
        <f t="shared" si="27"/>
        <v/>
      </c>
      <c r="AQ244" s="8" t="str">
        <f t="shared" si="27"/>
        <v>CRLFname = KarmonyHabModule</v>
      </c>
      <c r="AR244" s="8" t="str">
        <f t="shared" si="27"/>
        <v>CRLFname = cl.radial.cylTankFuel</v>
      </c>
      <c r="AS244" s="8" t="str">
        <f t="shared" si="27"/>
        <v>CRLFname = kethane.heavyDrill</v>
      </c>
      <c r="AT244" s="8" t="str">
        <f t="shared" si="27"/>
        <v>CRLFname = kethane.smallDrill</v>
      </c>
      <c r="AU244" s="8" t="str">
        <f t="shared" si="27"/>
        <v/>
      </c>
      <c r="AV244" s="8" t="str">
        <f t="shared" si="27"/>
        <v>CRLFname = smallDropTank</v>
      </c>
      <c r="AW244" s="8" t="str">
        <f t="shared" si="27"/>
        <v>CRLFname = tankminsond</v>
      </c>
      <c r="AX244" s="8" t="str">
        <f t="shared" si="27"/>
        <v>CRLFname = vista</v>
      </c>
      <c r="AY244" s="8" t="str">
        <f t="shared" si="27"/>
        <v/>
      </c>
      <c r="AZ244" s="8" t="str">
        <f t="shared" si="27"/>
        <v/>
      </c>
      <c r="BA244" s="8" t="str">
        <f t="shared" si="27"/>
        <v/>
      </c>
      <c r="BB244" s="8" t="str">
        <f t="shared" si="27"/>
        <v>CRLFname = LRDecoupler</v>
      </c>
      <c r="BC244" s="8" t="str">
        <f t="shared" si="27"/>
        <v>CRLFname = t3000r20c</v>
      </c>
      <c r="BD244" s="8" t="str">
        <f t="shared" si="27"/>
        <v>CRLFname = CORE.PFH-403-2.fairing</v>
      </c>
      <c r="BE244" s="8" t="str">
        <f t="shared" si="27"/>
        <v>CRLFname = KzProcFairingBase1.25</v>
      </c>
      <c r="BF244" s="8" t="str">
        <f t="shared" si="27"/>
        <v>CRLFname = B9.Control.RCS.Block.R5T</v>
      </c>
      <c r="BG244" s="8" t="str">
        <f t="shared" si="27"/>
        <v>CRLFname = B9.Cockpit.S2.Body.Tail.2</v>
      </c>
      <c r="BH244" s="8" t="str">
        <f t="shared" si="27"/>
        <v>CRLFname = B9.Aero.HL.Body.Structure.05m</v>
      </c>
      <c r="BI244" s="8" t="str">
        <f t="shared" si="27"/>
        <v>CRLFname = B9.Cockpit.MK1.Tail.2</v>
      </c>
      <c r="BJ244" s="8" t="str">
        <f t="shared" si="27"/>
        <v>CRLFname = LLLCirc1b1H</v>
      </c>
      <c r="BK244" s="8" t="str">
        <f t="shared" si="27"/>
        <v/>
      </c>
      <c r="BL244" s="8" t="str">
        <f t="shared" si="27"/>
        <v/>
      </c>
      <c r="BM244" s="8" t="str">
        <f t="shared" si="27"/>
        <v>CRLFname = NuclearReactor0625</v>
      </c>
      <c r="BN244" s="8" t="str">
        <f t="shared" si="27"/>
        <v>CRLFname = HOME2 Hub habitat</v>
      </c>
      <c r="BO244" s="8" t="str">
        <f t="shared" ref="BO244:CT244" si="28">IF(BO13&lt;&gt;"",name&amp;BO13,"")</f>
        <v>CRLFname = RTShortDish2</v>
      </c>
      <c r="BP244" s="8" t="str">
        <f t="shared" si="28"/>
        <v/>
      </c>
      <c r="BQ244" s="8" t="str">
        <f t="shared" si="28"/>
        <v/>
      </c>
      <c r="BR244" s="8" t="str">
        <f t="shared" si="28"/>
        <v/>
      </c>
      <c r="BS244" s="8" t="str">
        <f t="shared" si="28"/>
        <v/>
      </c>
      <c r="BT244" s="8" t="str">
        <f t="shared" si="28"/>
        <v>CRLFname = pitSmall</v>
      </c>
      <c r="BU244" s="8" t="str">
        <f t="shared" si="28"/>
        <v/>
      </c>
      <c r="BV244" s="8" t="str">
        <f t="shared" si="28"/>
        <v/>
      </c>
      <c r="BW244" s="8" t="str">
        <f t="shared" si="28"/>
        <v/>
      </c>
      <c r="BX244" s="8" t="str">
        <f t="shared" si="28"/>
        <v/>
      </c>
      <c r="BY244" s="8" t="str">
        <f t="shared" si="28"/>
        <v>CRLFname = HexRackSmall</v>
      </c>
      <c r="BZ244" s="8" t="str">
        <f t="shared" si="28"/>
        <v>CRLFname = B9.Structure.P4.Surface</v>
      </c>
      <c r="CA244" s="8" t="str">
        <f t="shared" si="28"/>
        <v>CRLFname = LLLWeight5t</v>
      </c>
      <c r="CB244" s="8" t="str">
        <f t="shared" si="28"/>
        <v>CRLFname = RC.drag.large</v>
      </c>
      <c r="CC244" s="8" t="str">
        <f t="shared" si="28"/>
        <v/>
      </c>
      <c r="CD244" s="8" t="str">
        <f t="shared" si="28"/>
        <v/>
      </c>
      <c r="CE244" s="8" t="str">
        <f t="shared" si="28"/>
        <v/>
      </c>
      <c r="CF244" s="8" t="str">
        <f t="shared" si="28"/>
        <v>CRLFname = RC.drogue.small.stack</v>
      </c>
      <c r="CG244" s="8" t="str">
        <f t="shared" si="28"/>
        <v>CRLFname = TacOxygenContainerSmall</v>
      </c>
      <c r="CH244" s="8" t="str">
        <f t="shared" si="28"/>
        <v>CRLFname = TacOxygenContainer</v>
      </c>
      <c r="CI244" s="8" t="str">
        <f t="shared" si="28"/>
        <v/>
      </c>
      <c r="CJ244" s="8" t="str">
        <f t="shared" si="28"/>
        <v/>
      </c>
      <c r="CK244" s="8" t="str">
        <f t="shared" si="28"/>
        <v/>
      </c>
      <c r="CL244" s="8" t="str">
        <f t="shared" si="28"/>
        <v/>
      </c>
      <c r="CM244" s="8" t="str">
        <f t="shared" si="28"/>
        <v>CRLFname = NP.srb.125m.smallstack</v>
      </c>
      <c r="CN244" s="8" t="str">
        <f t="shared" si="28"/>
        <v/>
      </c>
      <c r="CO244" s="8" t="str">
        <f t="shared" si="28"/>
        <v/>
      </c>
      <c r="CP244" s="8" t="str">
        <f t="shared" si="28"/>
        <v>CRLFname = TD.JupiterSRBAdapt</v>
      </c>
      <c r="CQ244" s="8" t="str">
        <f t="shared" si="28"/>
        <v/>
      </c>
      <c r="CR244" s="8" t="str">
        <f t="shared" si="28"/>
        <v/>
      </c>
      <c r="CS244" s="8" t="str">
        <f t="shared" si="28"/>
        <v/>
      </c>
      <c r="CT244" s="8" t="str">
        <f t="shared" si="28"/>
        <v>CRLFname = roverWheel1Turbo</v>
      </c>
      <c r="CU244" s="8" t="str">
        <f t="shared" ref="CU244:DZ244" si="29">IF(CU13&lt;&gt;"",name&amp;CU13,"")</f>
        <v/>
      </c>
      <c r="CV244" s="8" t="str">
        <f t="shared" si="29"/>
        <v>CRLFname = B9.Aero.Wing.SW.Wingtip.4x7m</v>
      </c>
      <c r="CW244" s="8" t="str">
        <f t="shared" si="29"/>
        <v/>
      </c>
      <c r="CX244" s="8" t="str">
        <f t="shared" si="29"/>
        <v>CRLFname = mk4FrontFuselageDoor</v>
      </c>
      <c r="CY244" s="8" t="str">
        <f t="shared" si="29"/>
        <v>CRLFname = KzProcFairingBaseRing5</v>
      </c>
      <c r="CZ244" s="8" t="str">
        <f t="shared" si="29"/>
        <v>CRLFname = tailfin2</v>
      </c>
      <c r="DA244" s="8" t="str">
        <f t="shared" si="29"/>
        <v/>
      </c>
      <c r="DB244" s="8" t="str">
        <f t="shared" si="29"/>
        <v>CRLFname = CORE.SMRT-04</v>
      </c>
      <c r="DC244" s="8" t="str">
        <f t="shared" si="29"/>
        <v>CRLFname = capacitorRadial02</v>
      </c>
      <c r="DD244" s="8" t="str">
        <f t="shared" si="29"/>
        <v>CRLFname = RLA.resistojet.micro.r</v>
      </c>
      <c r="DE244" s="8" t="str">
        <f t="shared" si="29"/>
        <v>CRLFname = B9.Cockpit.S2.Body</v>
      </c>
      <c r="DF244" s="8" t="str">
        <f t="shared" si="29"/>
        <v/>
      </c>
      <c r="DG244" s="8" t="str">
        <f t="shared" si="29"/>
        <v>CRLFname = KWadapter3x2</v>
      </c>
      <c r="DH244" s="8" t="str">
        <f t="shared" si="29"/>
        <v>CRLFname = B9.Cockpit.S2.Control.SAS</v>
      </c>
      <c r="DI244" s="8" t="str">
        <f t="shared" si="29"/>
        <v>CRLFname = torpod</v>
      </c>
      <c r="DJ244" s="8" t="str">
        <f t="shared" si="29"/>
        <v>CRLFname = B9.Engine.Jet.Pod.Small</v>
      </c>
      <c r="DK244" s="8" t="str">
        <f t="shared" si="29"/>
        <v/>
      </c>
      <c r="DL244" s="8" t="str">
        <f t="shared" si="29"/>
        <v>CRLFname = ksp.r.largeBatteryPack</v>
      </c>
      <c r="DM244" s="8" t="str">
        <f t="shared" si="29"/>
        <v>CRLFname = HL.AirshipEnvelopeHecto</v>
      </c>
      <c r="DN244" s="8" t="str">
        <f t="shared" si="29"/>
        <v>CRLFname = NP.lft.375m.9m</v>
      </c>
      <c r="DO244" s="8" t="str">
        <f t="shared" si="29"/>
        <v/>
      </c>
      <c r="DP244" s="8" t="str">
        <f t="shared" si="29"/>
        <v>CRLFname = NuclearReactor125</v>
      </c>
      <c r="DQ244" s="8" t="str">
        <f t="shared" si="29"/>
        <v>CRLFname = wheelMed</v>
      </c>
      <c r="DR244" s="8" t="str">
        <f t="shared" si="29"/>
        <v>CRLFname = Kosmos.URM.Fairing.Conic.S</v>
      </c>
      <c r="DS244" s="8" t="str">
        <f t="shared" si="29"/>
        <v>CRLFname = LLLWing1bL</v>
      </c>
      <c r="DT244" s="8" t="str">
        <f t="shared" si="29"/>
        <v>CRLFname = drydockFloor</v>
      </c>
      <c r="DU244" s="8" t="str">
        <f t="shared" si="29"/>
        <v>CRLFname = B9.Utility.Landing.Gear.HDG2TL</v>
      </c>
      <c r="DV244" s="8" t="str">
        <f t="shared" si="29"/>
        <v/>
      </c>
      <c r="DW244" s="8" t="str">
        <f t="shared" si="29"/>
        <v>CRLFname = DockingStrut</v>
      </c>
      <c r="DX244" s="8" t="str">
        <f t="shared" si="29"/>
        <v>CRLFname = part.URM.1.25.L05</v>
      </c>
      <c r="DY244" s="8" t="str">
        <f t="shared" si="29"/>
        <v>CRLFname = B9.Aero.Wing.SW.Winglet.5x4-5m</v>
      </c>
      <c r="DZ244" s="8" t="str">
        <f t="shared" si="29"/>
        <v>CRLFname = Docklights</v>
      </c>
      <c r="EA244" s="8" t="str">
        <f t="shared" ref="EA244:ER244" si="30">IF(EA13&lt;&gt;"",name&amp;EA13,"")</f>
        <v>CRLFname = PLift</v>
      </c>
      <c r="EB244" s="8" t="str">
        <f t="shared" si="30"/>
        <v>CRLFname = KAS.Pipe1</v>
      </c>
      <c r="EC244" s="8" t="str">
        <f t="shared" si="30"/>
        <v>CRLFname = KWrcsQuad45</v>
      </c>
      <c r="ED244" s="8" t="str">
        <f t="shared" si="30"/>
        <v>CRLFname = fuelTankmr1</v>
      </c>
      <c r="EE244" s="8" t="str">
        <f t="shared" si="30"/>
        <v>CRLFname = B9.Utility.Landing.Gear.HDG2A</v>
      </c>
      <c r="EF244" s="8" t="str">
        <f t="shared" si="30"/>
        <v>CRLFname = KAS.CPort2</v>
      </c>
      <c r="EG244" s="8" t="str">
        <f t="shared" si="30"/>
        <v>CRLFname = B9.Utility.Light.N2.Green</v>
      </c>
      <c r="EH244" s="8" t="str">
        <f t="shared" si="30"/>
        <v>CRLFname = B9.Aero.Wing.SW.Canard.3x2-2m</v>
      </c>
      <c r="EI244" s="8" t="str">
        <f t="shared" si="30"/>
        <v>CRLFname = LLLCirc1a2H</v>
      </c>
      <c r="EJ244" s="8" t="str">
        <f t="shared" si="30"/>
        <v>CRLFname = Kosmos.Pravilo.ASAS</v>
      </c>
      <c r="EK244" s="8" t="str">
        <f t="shared" si="30"/>
        <v>CRLFname = SMP.trussPiece1x</v>
      </c>
      <c r="EL244" s="8" t="str">
        <f t="shared" si="30"/>
        <v/>
      </c>
      <c r="EM244" s="8" t="str">
        <f t="shared" si="30"/>
        <v>CRLFname = RCSTanka5a</v>
      </c>
      <c r="EN244" s="8" t="str">
        <f t="shared" si="30"/>
        <v/>
      </c>
      <c r="EO244" s="8" t="str">
        <f t="shared" si="30"/>
        <v/>
      </c>
      <c r="EP244" s="8" t="str">
        <f t="shared" si="30"/>
        <v/>
      </c>
      <c r="EQ244" s="8" t="str">
        <f t="shared" si="30"/>
        <v>CRLFname = KW1mtankL1</v>
      </c>
      <c r="ER244" s="29" t="str">
        <f t="shared" si="30"/>
        <v>CRLFname = trussPiece1x</v>
      </c>
    </row>
    <row r="245" spans="3:148" ht="21.75" customHeight="1" x14ac:dyDescent="0.25">
      <c r="C245" s="8" t="str">
        <f t="shared" ref="C245:AH245" si="31">IF(C14&lt;&gt;"",name&amp;C14,"")</f>
        <v>CRLFname = RTLongDish2</v>
      </c>
      <c r="D245" s="8" t="str">
        <f t="shared" si="31"/>
        <v>CRLFname = KW2mDecoupler</v>
      </c>
      <c r="E245" s="8" t="str">
        <f t="shared" si="31"/>
        <v>CRLFname = EngineerChipFlight</v>
      </c>
      <c r="F245" s="8" t="str">
        <f t="shared" si="31"/>
        <v/>
      </c>
      <c r="G245" s="8" t="str">
        <f t="shared" si="31"/>
        <v>CRLFname = km-tank-mid-3</v>
      </c>
      <c r="H245" s="8" t="str">
        <f t="shared" si="31"/>
        <v>CRLFname = kb-fuel-breaker2</v>
      </c>
      <c r="I245" s="8" t="str">
        <f t="shared" si="31"/>
        <v/>
      </c>
      <c r="J245" s="8" t="str">
        <f t="shared" si="31"/>
        <v/>
      </c>
      <c r="K245" s="8" t="str">
        <f t="shared" si="31"/>
        <v>CRLFname = radiator0</v>
      </c>
      <c r="L245" s="8" t="str">
        <f t="shared" si="31"/>
        <v/>
      </c>
      <c r="M245" s="8" t="str">
        <f t="shared" si="31"/>
        <v/>
      </c>
      <c r="N245" s="8" t="str">
        <f t="shared" si="31"/>
        <v>CRLFname = LLL2x1kethFuelSphere</v>
      </c>
      <c r="O245" s="8" t="str">
        <f t="shared" si="31"/>
        <v>CRLFname = kethane.tank2mSmall</v>
      </c>
      <c r="P245" s="8" t="str">
        <f t="shared" si="31"/>
        <v/>
      </c>
      <c r="Q245" s="8" t="str">
        <f t="shared" si="31"/>
        <v>CRLFname = HexCanKethaneSmall</v>
      </c>
      <c r="R245" s="8" t="str">
        <f t="shared" si="31"/>
        <v>CRLFname = IR.HingeIndustrial</v>
      </c>
      <c r="S245" s="8" t="str">
        <f t="shared" si="31"/>
        <v>CRLFname = IRHingeOpenHalf</v>
      </c>
      <c r="T245" s="8" t="str">
        <f t="shared" si="31"/>
        <v>CRLFname = IRHingeOpenFourth</v>
      </c>
      <c r="U245" s="8" t="str">
        <f t="shared" si="31"/>
        <v>CRLFname = dockingPortLarge</v>
      </c>
      <c r="V245" s="8" t="str">
        <f t="shared" si="31"/>
        <v>CRLFname = Kosmos.APAS.69</v>
      </c>
      <c r="W245" s="8" t="str">
        <f t="shared" si="31"/>
        <v>CRLFname = B9.Structure.P1.Surface</v>
      </c>
      <c r="X245" s="8" t="str">
        <f t="shared" si="31"/>
        <v>CRLFname = Kosmos.Berthing.Node.Single.Side</v>
      </c>
      <c r="Y245" s="8" t="str">
        <f t="shared" si="31"/>
        <v>CRLFname = TAL.Large.Spherical.Tank.V2.Fuel</v>
      </c>
      <c r="Z245" s="8" t="str">
        <f t="shared" si="31"/>
        <v>CRLFname = 4x2Weight</v>
      </c>
      <c r="AA245" s="8" t="str">
        <f t="shared" si="31"/>
        <v>CRLFname = HexRack</v>
      </c>
      <c r="AB245" s="8" t="str">
        <f t="shared" si="31"/>
        <v>CRLFname = 2to25mCircAdaptor</v>
      </c>
      <c r="AC245" s="8" t="str">
        <f t="shared" si="31"/>
        <v>CRLFname = HexRackLarge</v>
      </c>
      <c r="AD245" s="8" t="str">
        <f t="shared" si="31"/>
        <v/>
      </c>
      <c r="AE245" s="8" t="str">
        <f t="shared" si="31"/>
        <v>CRLFname = ds4g</v>
      </c>
      <c r="AF245" s="8" t="str">
        <f t="shared" si="31"/>
        <v/>
      </c>
      <c r="AG245" s="8" t="str">
        <f t="shared" si="31"/>
        <v>CRLFname = capacitorInlineLrg</v>
      </c>
      <c r="AH245" s="8" t="str">
        <f t="shared" si="31"/>
        <v>CRLFname = batteryBank</v>
      </c>
      <c r="AI245" s="8" t="str">
        <f t="shared" ref="AI245:BN245" si="32">IF(AI14&lt;&gt;"",name&amp;AI14,"")</f>
        <v/>
      </c>
      <c r="AJ245" s="8" t="str">
        <f t="shared" si="32"/>
        <v/>
      </c>
      <c r="AK245" s="8" t="str">
        <f t="shared" si="32"/>
        <v>CRLFname = solarPanels2</v>
      </c>
      <c r="AL245" s="8" t="str">
        <f t="shared" si="32"/>
        <v/>
      </c>
      <c r="AM245" s="8" t="str">
        <f t="shared" si="32"/>
        <v/>
      </c>
      <c r="AN245" s="8" t="str">
        <f t="shared" si="32"/>
        <v/>
      </c>
      <c r="AO245" s="8" t="str">
        <f t="shared" si="32"/>
        <v/>
      </c>
      <c r="AP245" s="8" t="str">
        <f t="shared" si="32"/>
        <v/>
      </c>
      <c r="AQ245" s="8" t="str">
        <f t="shared" si="32"/>
        <v>CRLFname = KarmonyHabModule.Adapter</v>
      </c>
      <c r="AR245" s="8" t="str">
        <f t="shared" si="32"/>
        <v>CRLFname = cl.radial.cylTankOxy</v>
      </c>
      <c r="AS245" s="8" t="str">
        <f t="shared" si="32"/>
        <v>CRLFname = FNRefinery</v>
      </c>
      <c r="AT245" s="8" t="str">
        <f t="shared" si="32"/>
        <v>CRLFname = 2x1KethaneConverter</v>
      </c>
      <c r="AU245" s="8" t="str">
        <f t="shared" si="32"/>
        <v/>
      </c>
      <c r="AV245" s="8" t="str">
        <f t="shared" si="32"/>
        <v>CRLFname = SMP.airplaneTail</v>
      </c>
      <c r="AW245" s="8" t="str">
        <f t="shared" si="32"/>
        <v>CRLFname = tanktoemv2</v>
      </c>
      <c r="AX245" s="8" t="str">
        <f t="shared" si="32"/>
        <v>CRLFname = HexCanDeutTritLarge</v>
      </c>
      <c r="AY245" s="8" t="str">
        <f t="shared" si="32"/>
        <v/>
      </c>
      <c r="AZ245" s="8" t="str">
        <f t="shared" si="32"/>
        <v/>
      </c>
      <c r="BA245" s="8" t="str">
        <f t="shared" si="32"/>
        <v/>
      </c>
      <c r="BB245" s="8" t="str">
        <f t="shared" si="32"/>
        <v>CRLFname = B9.Engine.T2.SRBS</v>
      </c>
      <c r="BC245" s="8" t="str">
        <f t="shared" si="32"/>
        <v>CRLFname = B9.Engine.VS1.Nosecone</v>
      </c>
      <c r="BD245" s="8" t="str">
        <f t="shared" si="32"/>
        <v>CRLFname = KzProcFairingBase3.75</v>
      </c>
      <c r="BE245" s="8" t="str">
        <f t="shared" si="32"/>
        <v>CRLFname = KzProcFairingBaseRing1.25</v>
      </c>
      <c r="BF245" s="8" t="str">
        <f t="shared" si="32"/>
        <v>CRLFname = B9.Control.RCS.Port.R1</v>
      </c>
      <c r="BG245" s="8" t="str">
        <f t="shared" si="32"/>
        <v>CRLFname = B9.Cockpit.S2.BodyLarge.Fuel</v>
      </c>
      <c r="BH245" s="8" t="str">
        <f t="shared" si="32"/>
        <v>CRLFname = B9.Aero.HL.Body.LF.2m</v>
      </c>
      <c r="BI245" s="8" t="str">
        <f t="shared" si="32"/>
        <v>CRLFname = B9.Cockpit.MK2</v>
      </c>
      <c r="BJ245" s="8" t="str">
        <f t="shared" si="32"/>
        <v>CRLFname = 1x1newcargo</v>
      </c>
      <c r="BK245" s="8" t="str">
        <f t="shared" si="32"/>
        <v/>
      </c>
      <c r="BL245" s="8" t="str">
        <f t="shared" si="32"/>
        <v/>
      </c>
      <c r="BM245" s="8" t="str">
        <f t="shared" si="32"/>
        <v>CRLFname = sensorGammaRaySpectrometer</v>
      </c>
      <c r="BN245" s="8" t="str">
        <f t="shared" si="32"/>
        <v>CRLFname = HOME2 Living module</v>
      </c>
      <c r="BO245" s="8" t="str">
        <f t="shared" ref="BO245:CT245" si="33">IF(BO14&lt;&gt;"",name&amp;BO14,"")</f>
        <v>CRLFname = mediumDishAntenna</v>
      </c>
      <c r="BP245" s="8" t="str">
        <f t="shared" si="33"/>
        <v/>
      </c>
      <c r="BQ245" s="8" t="str">
        <f t="shared" si="33"/>
        <v/>
      </c>
      <c r="BR245" s="8" t="str">
        <f t="shared" si="33"/>
        <v/>
      </c>
      <c r="BS245" s="8" t="str">
        <f t="shared" si="33"/>
        <v/>
      </c>
      <c r="BT245" s="8" t="str">
        <f t="shared" si="33"/>
        <v>CRLFname = vasimr-200</v>
      </c>
      <c r="BU245" s="8" t="str">
        <f t="shared" si="33"/>
        <v/>
      </c>
      <c r="BV245" s="8" t="str">
        <f t="shared" si="33"/>
        <v/>
      </c>
      <c r="BW245" s="8" t="str">
        <f t="shared" si="33"/>
        <v/>
      </c>
      <c r="BX245" s="8" t="str">
        <f t="shared" si="33"/>
        <v/>
      </c>
      <c r="BY245" s="8" t="str">
        <f t="shared" si="33"/>
        <v>CRLFname = HexDecouplerRackSmall</v>
      </c>
      <c r="BZ245" s="8" t="str">
        <f t="shared" si="33"/>
        <v>CRLFname = 2x1Weight</v>
      </c>
      <c r="CA245" s="8" t="str">
        <f t="shared" si="33"/>
        <v>CRLFname = TAL.Cubic.Truss.10m</v>
      </c>
      <c r="CB245" s="8" t="str">
        <f t="shared" si="33"/>
        <v>CRLFname = RC.main.large.stack</v>
      </c>
      <c r="CC245" s="8" t="str">
        <f t="shared" si="33"/>
        <v/>
      </c>
      <c r="CD245" s="8" t="str">
        <f t="shared" si="33"/>
        <v/>
      </c>
      <c r="CE245" s="8" t="str">
        <f t="shared" si="33"/>
        <v/>
      </c>
      <c r="CF245" s="8" t="str">
        <f t="shared" si="33"/>
        <v>CRLFname = RC.drag.small.stack</v>
      </c>
      <c r="CG245" s="8" t="str">
        <f t="shared" si="33"/>
        <v>CRLFname = TacWaterContainerSmall</v>
      </c>
      <c r="CH245" s="8" t="str">
        <f t="shared" si="33"/>
        <v>CRLFname = TacWaterContainer</v>
      </c>
      <c r="CI245" s="8" t="str">
        <f t="shared" si="33"/>
        <v/>
      </c>
      <c r="CJ245" s="8" t="str">
        <f t="shared" si="33"/>
        <v/>
      </c>
      <c r="CK245" s="8" t="str">
        <f t="shared" si="33"/>
        <v/>
      </c>
      <c r="CL245" s="8" t="str">
        <f t="shared" si="33"/>
        <v/>
      </c>
      <c r="CM245" s="8" t="str">
        <f t="shared" si="33"/>
        <v>CRLFname = NP.srb.125m.ssrb</v>
      </c>
      <c r="CN245" s="8" t="str">
        <f t="shared" si="33"/>
        <v/>
      </c>
      <c r="CO245" s="8" t="str">
        <f t="shared" si="33"/>
        <v/>
      </c>
      <c r="CP245" s="8" t="str">
        <f t="shared" si="33"/>
        <v>CRLFname = TD.JupiterSRBNose</v>
      </c>
      <c r="CQ245" s="8" t="str">
        <f t="shared" si="33"/>
        <v/>
      </c>
      <c r="CR245" s="8" t="str">
        <f t="shared" si="33"/>
        <v/>
      </c>
      <c r="CS245" s="8" t="str">
        <f t="shared" si="33"/>
        <v/>
      </c>
      <c r="CT245" s="8" t="str">
        <f t="shared" si="33"/>
        <v>CRLFname = roverWheel3</v>
      </c>
      <c r="CU245" s="8" t="str">
        <f t="shared" ref="CU245:DZ245" si="34">IF(CU14&lt;&gt;"",name&amp;CU14,"")</f>
        <v/>
      </c>
      <c r="CV245" s="8" t="str">
        <f t="shared" si="34"/>
        <v>CRLFname = ProceduralwingBac9</v>
      </c>
      <c r="CW245" s="8" t="str">
        <f t="shared" si="34"/>
        <v/>
      </c>
      <c r="CX245" s="8" t="str">
        <f t="shared" si="34"/>
        <v>CRLFname = TTmk4Fuselage</v>
      </c>
      <c r="CY245" s="8" t="str">
        <f t="shared" si="34"/>
        <v>CRLFname = KW3mengineGriffonXX</v>
      </c>
      <c r="CZ245" s="8" t="str">
        <f t="shared" si="34"/>
        <v/>
      </c>
      <c r="DA245" s="8" t="str">
        <f t="shared" si="34"/>
        <v/>
      </c>
      <c r="DB245" s="8" t="str">
        <f t="shared" si="34"/>
        <v>CRLFname = HexProbe</v>
      </c>
      <c r="DC245" s="8" t="str">
        <f t="shared" si="34"/>
        <v>CRLFname = RLA.CSRG</v>
      </c>
      <c r="DD245" s="8" t="str">
        <f t="shared" si="34"/>
        <v>CRLFname = RLA.xenonsmall2</v>
      </c>
      <c r="DE245" s="8" t="str">
        <f t="shared" si="34"/>
        <v>CRLFname = B9.Cockpit.S2.Body.Cargo.2m</v>
      </c>
      <c r="DF245" s="8" t="str">
        <f t="shared" si="34"/>
        <v/>
      </c>
      <c r="DG245" s="8" t="str">
        <f t="shared" si="34"/>
        <v>CRLFname = KW3mDecoupler</v>
      </c>
      <c r="DH245" s="8" t="str">
        <f t="shared" si="34"/>
        <v>CRLFname = cl.large.sasModule</v>
      </c>
      <c r="DI245" s="8" t="str">
        <f t="shared" si="34"/>
        <v>CRLFname = baseinstrul8</v>
      </c>
      <c r="DJ245" s="8" t="str">
        <f t="shared" si="34"/>
        <v>CRLFname = B9.Engine.Jet.Pod.Small.PylonR</v>
      </c>
      <c r="DK245" s="8" t="str">
        <f t="shared" si="34"/>
        <v/>
      </c>
      <c r="DL245" s="8" t="str">
        <f t="shared" si="34"/>
        <v>CRLFname = rtg</v>
      </c>
      <c r="DM245" s="8" t="str">
        <f t="shared" si="34"/>
        <v>CRLFname = LLLIntakeSmall</v>
      </c>
      <c r="DN245" s="8" t="str">
        <f t="shared" si="34"/>
        <v>CRLFname = fueltankRockoXtall</v>
      </c>
      <c r="DO245" s="8" t="str">
        <f t="shared" si="34"/>
        <v/>
      </c>
      <c r="DP245" s="8" t="str">
        <f t="shared" si="34"/>
        <v>CRLFname = HexCanThoriumFl4</v>
      </c>
      <c r="DQ245" s="8" t="str">
        <f t="shared" si="34"/>
        <v/>
      </c>
      <c r="DR245" s="8" t="str">
        <f t="shared" si="34"/>
        <v>CRLFname = Kosmos.URM.Fairing.Conic.T</v>
      </c>
      <c r="DS245" s="8" t="str">
        <f t="shared" si="34"/>
        <v>CRLFname = LLLwingtest</v>
      </c>
      <c r="DT245" s="8" t="str">
        <f t="shared" si="34"/>
        <v>CRLFname = drydockWall</v>
      </c>
      <c r="DU245" s="8" t="str">
        <f t="shared" si="34"/>
        <v>CRLFname = B9.Utility.Leg.H50</v>
      </c>
      <c r="DV245" s="8" t="str">
        <f t="shared" si="34"/>
        <v/>
      </c>
      <c r="DW245" s="8" t="str">
        <f t="shared" si="34"/>
        <v>CRLFname = Munox Aft Passenger Compartment</v>
      </c>
      <c r="DX245" s="8" t="str">
        <f t="shared" si="34"/>
        <v>CRLFname = part.URM.1.25.L07</v>
      </c>
      <c r="DY245" s="8" t="str">
        <f t="shared" si="34"/>
        <v>CRLFname = B9.Control.RCS.Port.R1A</v>
      </c>
      <c r="DZ245" s="8" t="str">
        <f t="shared" si="34"/>
        <v>CRLFname = capcitorRadial01</v>
      </c>
      <c r="EA245" s="8" t="str">
        <f t="shared" ref="EA245:ER245" si="35">IF(EA14&lt;&gt;"",name&amp;EA14,"")</f>
        <v>CRLFname = KzProcFairingBase0.625</v>
      </c>
      <c r="EB245" s="8" t="str">
        <f t="shared" si="35"/>
        <v>CRLFname = KAS.Pylon1</v>
      </c>
      <c r="EC245" s="8" t="str">
        <f t="shared" si="35"/>
        <v>CRLFname = LLLRCSRadi</v>
      </c>
      <c r="ED245" s="8" t="str">
        <f t="shared" si="35"/>
        <v>CRLFname = tank1300cl</v>
      </c>
      <c r="EE245" s="8" t="str">
        <f t="shared" si="35"/>
        <v>CRLFname = B9.Utility.Landing.Gear.HDG2T</v>
      </c>
      <c r="EF245" s="8" t="str">
        <f t="shared" si="35"/>
        <v>CRLFname = KAS.HookSupport</v>
      </c>
      <c r="EG245" s="8" t="str">
        <f t="shared" si="35"/>
        <v>CRLFname = B9.Utility.Light.N2.Red</v>
      </c>
      <c r="EH245" s="8" t="str">
        <f t="shared" si="35"/>
        <v>CRLFname = B9.Aero.Wing.SW.Winglet.4x2-75m</v>
      </c>
      <c r="EI245" s="8" t="str">
        <f t="shared" si="35"/>
        <v>CRLFname = LLLCirc1a1H</v>
      </c>
      <c r="EJ245" s="8" t="str">
        <f t="shared" si="35"/>
        <v>CRLFname = cl.mini.asas</v>
      </c>
      <c r="EK245" s="8" t="str">
        <f t="shared" si="35"/>
        <v>CRLFname = SMP.trussPiece3x</v>
      </c>
      <c r="EL245" s="8" t="str">
        <f t="shared" si="35"/>
        <v/>
      </c>
      <c r="EM245" s="8" t="str">
        <f t="shared" si="35"/>
        <v>CRLFname = tankMER6</v>
      </c>
      <c r="EN245" s="8" t="str">
        <f t="shared" si="35"/>
        <v/>
      </c>
      <c r="EO245" s="8" t="str">
        <f t="shared" si="35"/>
        <v/>
      </c>
      <c r="EP245" s="8" t="str">
        <f t="shared" si="35"/>
        <v/>
      </c>
      <c r="EQ245" s="8" t="str">
        <f t="shared" si="35"/>
        <v>CRLFname = KW1mtankPancake</v>
      </c>
      <c r="ER245" s="29" t="str">
        <f t="shared" si="35"/>
        <v/>
      </c>
    </row>
    <row r="246" spans="3:148" ht="21.75" customHeight="1" x14ac:dyDescent="0.25">
      <c r="C246" s="8" t="str">
        <f t="shared" ref="C246:AH246" si="36">IF(C15&lt;&gt;"",name&amp;C15,"")</f>
        <v/>
      </c>
      <c r="D246" s="8" t="str">
        <f t="shared" si="36"/>
        <v>CRLFname = 2x2decoupler2</v>
      </c>
      <c r="E246" s="8" t="str">
        <f t="shared" si="36"/>
        <v>CRLFname = km.stager.ag2</v>
      </c>
      <c r="F246" s="8" t="str">
        <f t="shared" si="36"/>
        <v/>
      </c>
      <c r="G246" s="8" t="str">
        <f t="shared" si="36"/>
        <v>CRLFname = km-tank-mid-small-3</v>
      </c>
      <c r="H246" s="8" t="str">
        <f t="shared" si="36"/>
        <v>CRLFname = km.se3</v>
      </c>
      <c r="I246" s="8" t="str">
        <f t="shared" si="36"/>
        <v/>
      </c>
      <c r="J246" s="8" t="str">
        <f t="shared" si="36"/>
        <v/>
      </c>
      <c r="K246" s="8" t="str">
        <f t="shared" si="36"/>
        <v>CRLFname = DTMagnetometer</v>
      </c>
      <c r="L246" s="8" t="str">
        <f t="shared" si="36"/>
        <v/>
      </c>
      <c r="M246" s="8" t="str">
        <f t="shared" si="36"/>
        <v/>
      </c>
      <c r="N246" s="8" t="str">
        <f t="shared" si="36"/>
        <v/>
      </c>
      <c r="O246" s="8" t="str">
        <f t="shared" si="36"/>
        <v>CRLFname = 2x1Keth</v>
      </c>
      <c r="P246" s="8" t="str">
        <f t="shared" si="36"/>
        <v/>
      </c>
      <c r="Q246" s="8" t="str">
        <f t="shared" si="36"/>
        <v>CRLFname = kethane.tank1mLarge</v>
      </c>
      <c r="R246" s="8" t="str">
        <f t="shared" si="36"/>
        <v>CRLFname = IRHingeOpen</v>
      </c>
      <c r="S246" s="8" t="str">
        <f t="shared" si="36"/>
        <v>CRLFname = IRHingeTallHalf</v>
      </c>
      <c r="T246" s="8" t="str">
        <f t="shared" si="36"/>
        <v>CRLFname = IRHingeTallFourth</v>
      </c>
      <c r="U246" s="8" t="str">
        <f t="shared" si="36"/>
        <v>CRLFname = dockingPortLateral</v>
      </c>
      <c r="V246" s="8" t="str">
        <f t="shared" si="36"/>
        <v>CRLFname = walkwayhub</v>
      </c>
      <c r="W246" s="8" t="str">
        <f t="shared" si="36"/>
        <v>CRLFname = B9.Structure.P2.Surface</v>
      </c>
      <c r="X246" s="8" t="str">
        <f t="shared" si="36"/>
        <v>CRLFname = Kosmos.Salyut.1.5-1.Taper</v>
      </c>
      <c r="Y246" s="8" t="str">
        <f t="shared" si="36"/>
        <v>CRLFname = TAL.Large.Spherical.Tank.Utility</v>
      </c>
      <c r="Z246" s="8" t="str">
        <f t="shared" si="36"/>
        <v>CRLFname = 4x2Bicoupler</v>
      </c>
      <c r="AA246" s="8" t="str">
        <f t="shared" si="36"/>
        <v>CRLFname = HexDecouplerRackNormal</v>
      </c>
      <c r="AB246" s="8" t="str">
        <f t="shared" si="36"/>
        <v>CRLFname = 2x2to25m</v>
      </c>
      <c r="AC246" s="8" t="str">
        <f t="shared" si="36"/>
        <v>CRLFname = HexDecouplerRackLarge</v>
      </c>
      <c r="AD246" s="8" t="str">
        <f t="shared" si="36"/>
        <v/>
      </c>
      <c r="AE246" s="8" t="str">
        <f t="shared" si="36"/>
        <v>CRLFname = pitLarge</v>
      </c>
      <c r="AF246" s="8" t="str">
        <f t="shared" si="36"/>
        <v/>
      </c>
      <c r="AG246" s="8" t="str">
        <f t="shared" si="36"/>
        <v>CRLFname = batteryBankLarge</v>
      </c>
      <c r="AH246" s="8" t="str">
        <f t="shared" si="36"/>
        <v>CRLFname = Brayton2</v>
      </c>
      <c r="AI246" s="8" t="str">
        <f t="shared" ref="AI246:BN246" si="37">IF(AI15&lt;&gt;"",name&amp;AI15,"")</f>
        <v/>
      </c>
      <c r="AJ246" s="8" t="str">
        <f t="shared" si="37"/>
        <v/>
      </c>
      <c r="AK246" s="8" t="str">
        <f t="shared" si="37"/>
        <v>CRLFname = solarPanels3</v>
      </c>
      <c r="AL246" s="8" t="str">
        <f t="shared" si="37"/>
        <v/>
      </c>
      <c r="AM246" s="8" t="str">
        <f t="shared" si="37"/>
        <v/>
      </c>
      <c r="AN246" s="8" t="str">
        <f t="shared" si="37"/>
        <v/>
      </c>
      <c r="AO246" s="8" t="str">
        <f t="shared" si="37"/>
        <v/>
      </c>
      <c r="AP246" s="8" t="str">
        <f t="shared" si="37"/>
        <v/>
      </c>
      <c r="AQ246" s="8" t="str">
        <f t="shared" si="37"/>
        <v>CRLFname = KarmonyNodeCover</v>
      </c>
      <c r="AR246" s="8" t="str">
        <f t="shared" si="37"/>
        <v>CRLFname = SMP.fuelTank</v>
      </c>
      <c r="AS246" s="8" t="str">
        <f t="shared" si="37"/>
        <v/>
      </c>
      <c r="AT246" s="8" t="str">
        <f t="shared" si="37"/>
        <v/>
      </c>
      <c r="AU246" s="8" t="str">
        <f t="shared" si="37"/>
        <v/>
      </c>
      <c r="AV246" s="8" t="str">
        <f t="shared" si="37"/>
        <v>CRLFname = SMP.JetEngine</v>
      </c>
      <c r="AW246" s="8" t="str">
        <f t="shared" si="37"/>
        <v>CRLFname = B9.Structure.StackSeparator.MSR</v>
      </c>
      <c r="AX246" s="8" t="str">
        <f t="shared" si="37"/>
        <v>CRLFname = HexCanHe3Large</v>
      </c>
      <c r="AY246" s="8" t="str">
        <f t="shared" si="37"/>
        <v/>
      </c>
      <c r="AZ246" s="8" t="str">
        <f t="shared" si="37"/>
        <v/>
      </c>
      <c r="BA246" s="8" t="str">
        <f t="shared" si="37"/>
        <v/>
      </c>
      <c r="BB246" s="8" t="str">
        <f t="shared" si="37"/>
        <v>CRLFname = B9.Engine.T2A.SRBS</v>
      </c>
      <c r="BC246" s="8" t="str">
        <f t="shared" si="37"/>
        <v>CRLFname = CORE.PFC-203-2.fairing</v>
      </c>
      <c r="BD246" s="8" t="str">
        <f t="shared" si="37"/>
        <v>CRLFname = KzProcFairingBaseRing3.75</v>
      </c>
      <c r="BE246" s="8" t="str">
        <f t="shared" si="37"/>
        <v>CRLFname = sh1</v>
      </c>
      <c r="BF246" s="8" t="str">
        <f t="shared" si="37"/>
        <v>CRLFname = B9.Control.RCS.Port.R1T</v>
      </c>
      <c r="BG246" s="8" t="str">
        <f t="shared" si="37"/>
        <v>CRLFname = B9.Cockpit.S2.BodyLarge.LFO</v>
      </c>
      <c r="BH246" s="8" t="str">
        <f t="shared" si="37"/>
        <v>CRLFname = B9.Aero.HL.Body.LFO.2m</v>
      </c>
      <c r="BI246" s="8" t="str">
        <f t="shared" si="37"/>
        <v>CRLFname = B9.Cockpit.MK2.Adapter</v>
      </c>
      <c r="BJ246" s="8" t="str">
        <f t="shared" si="37"/>
        <v>CRLFname = 1x1newcargo1</v>
      </c>
      <c r="BK246" s="8" t="str">
        <f t="shared" si="37"/>
        <v/>
      </c>
      <c r="BL246" s="8" t="str">
        <f t="shared" si="37"/>
        <v/>
      </c>
      <c r="BM246" s="8" t="str">
        <f t="shared" si="37"/>
        <v/>
      </c>
      <c r="BN246" s="8" t="str">
        <f t="shared" si="37"/>
        <v>CRLFname = HOME2 Parachute</v>
      </c>
      <c r="BO246" s="8" t="str">
        <f t="shared" ref="BO246:CT246" si="38">IF(BO15&lt;&gt;"",name&amp;BO15,"")</f>
        <v/>
      </c>
      <c r="BP246" s="8" t="str">
        <f t="shared" si="38"/>
        <v/>
      </c>
      <c r="BQ246" s="8" t="str">
        <f t="shared" si="38"/>
        <v/>
      </c>
      <c r="BR246" s="8" t="str">
        <f t="shared" si="38"/>
        <v/>
      </c>
      <c r="BS246" s="8" t="str">
        <f t="shared" si="38"/>
        <v/>
      </c>
      <c r="BT246" s="8" t="str">
        <f t="shared" si="38"/>
        <v>CRLFname = xenonTank100inline</v>
      </c>
      <c r="BU246" s="8" t="str">
        <f t="shared" si="38"/>
        <v/>
      </c>
      <c r="BV246" s="8" t="str">
        <f t="shared" si="38"/>
        <v/>
      </c>
      <c r="BW246" s="8" t="str">
        <f t="shared" si="38"/>
        <v/>
      </c>
      <c r="BX246" s="8" t="str">
        <f t="shared" si="38"/>
        <v/>
      </c>
      <c r="BY246" s="8" t="str">
        <f t="shared" si="38"/>
        <v>CRLFname = TAL.Toroidal.Tank.Small.Fuel</v>
      </c>
      <c r="BZ246" s="8" t="str">
        <f t="shared" si="38"/>
        <v>CRLFname = 2x1hull</v>
      </c>
      <c r="CA246" s="8" t="str">
        <f t="shared" si="38"/>
        <v>CRLFname = 4x1hull</v>
      </c>
      <c r="CB246" s="8" t="str">
        <f t="shared" si="38"/>
        <v>CRLFname = RC.drogue.large.stack</v>
      </c>
      <c r="CC246" s="8" t="str">
        <f t="shared" si="38"/>
        <v/>
      </c>
      <c r="CD246" s="8" t="str">
        <f t="shared" si="38"/>
        <v/>
      </c>
      <c r="CE246" s="8" t="str">
        <f t="shared" si="38"/>
        <v/>
      </c>
      <c r="CF246" s="8" t="str">
        <f t="shared" si="38"/>
        <v>CRLFname = parachuteDrogue</v>
      </c>
      <c r="CG246" s="8" t="str">
        <f t="shared" si="38"/>
        <v/>
      </c>
      <c r="CH246" s="8" t="str">
        <f t="shared" si="38"/>
        <v/>
      </c>
      <c r="CI246" s="8" t="str">
        <f t="shared" si="38"/>
        <v/>
      </c>
      <c r="CJ246" s="8" t="str">
        <f t="shared" si="38"/>
        <v/>
      </c>
      <c r="CK246" s="8" t="str">
        <f t="shared" si="38"/>
        <v/>
      </c>
      <c r="CL246" s="8" t="str">
        <f t="shared" si="38"/>
        <v/>
      </c>
      <c r="CM246" s="8" t="str">
        <f t="shared" si="38"/>
        <v>CRLFname = solidBooster1-1</v>
      </c>
      <c r="CN246" s="8" t="str">
        <f t="shared" si="38"/>
        <v/>
      </c>
      <c r="CO246" s="8" t="str">
        <f t="shared" si="38"/>
        <v/>
      </c>
      <c r="CP246" s="8" t="str">
        <f t="shared" si="38"/>
        <v/>
      </c>
      <c r="CQ246" s="8" t="str">
        <f t="shared" si="38"/>
        <v/>
      </c>
      <c r="CR246" s="8" t="str">
        <f t="shared" si="38"/>
        <v/>
      </c>
      <c r="CS246" s="8" t="str">
        <f t="shared" si="38"/>
        <v/>
      </c>
      <c r="CT246" s="8" t="str">
        <f t="shared" si="38"/>
        <v/>
      </c>
      <c r="CU246" s="8" t="str">
        <f t="shared" ref="CU246:DZ246" si="39">IF(CU15&lt;&gt;"",name&amp;CU15,"")</f>
        <v/>
      </c>
      <c r="CV246" s="8" t="str">
        <f t="shared" si="39"/>
        <v>CRLFname = sweptWing5</v>
      </c>
      <c r="CW246" s="8" t="str">
        <f t="shared" si="39"/>
        <v/>
      </c>
      <c r="CX246" s="8" t="str">
        <f t="shared" si="39"/>
        <v>CRLFname = mk4FuselageDoor</v>
      </c>
      <c r="CY246" s="8" t="str">
        <f t="shared" si="39"/>
        <v>CRLFname = KW3mtankL4</v>
      </c>
      <c r="CZ246" s="8" t="str">
        <f t="shared" si="39"/>
        <v/>
      </c>
      <c r="DA246" s="8" t="str">
        <f t="shared" si="39"/>
        <v/>
      </c>
      <c r="DB246" s="8" t="str">
        <f t="shared" si="39"/>
        <v>CRLFname = 4x2Probe</v>
      </c>
      <c r="DC246" s="8" t="str">
        <f t="shared" si="39"/>
        <v>CRLFname = Brayton1</v>
      </c>
      <c r="DD246" s="8" t="str">
        <f t="shared" si="39"/>
        <v>CRLFname = ionEngine</v>
      </c>
      <c r="DE246" s="8" t="str">
        <f t="shared" si="39"/>
        <v>CRLFname = B9.Cockpit.S2.Body.Crew</v>
      </c>
      <c r="DF246" s="8" t="str">
        <f t="shared" si="39"/>
        <v/>
      </c>
      <c r="DG246" s="8" t="str">
        <f t="shared" si="39"/>
        <v>CRLFname = KW3mDecouplerShroud</v>
      </c>
      <c r="DH246" s="8" t="str">
        <f t="shared" si="39"/>
        <v>CRLFname = NP.zmisc.heavywinglet</v>
      </c>
      <c r="DI246" s="8" t="str">
        <f t="shared" si="39"/>
        <v>CRLFname = CORE.SMRT-02</v>
      </c>
      <c r="DJ246" s="8" t="str">
        <f t="shared" si="39"/>
        <v>CRLFname = B9.Engine.Jet.Pod.Small.PylonS</v>
      </c>
      <c r="DK246" s="8" t="str">
        <f t="shared" si="39"/>
        <v/>
      </c>
      <c r="DL246" s="8" t="str">
        <f t="shared" si="39"/>
        <v>CRLFname = microwaveReceiver</v>
      </c>
      <c r="DM246" s="8" t="str">
        <f t="shared" si="39"/>
        <v>CRLFname = squareAir</v>
      </c>
      <c r="DN246" s="8" t="str">
        <f t="shared" si="39"/>
        <v>CRLFname = TD.BlizzardEngine4x</v>
      </c>
      <c r="DO246" s="8" t="str">
        <f t="shared" si="39"/>
        <v/>
      </c>
      <c r="DP246" s="8" t="str">
        <f t="shared" si="39"/>
        <v>CRLFname = HexCanUraniumFl6</v>
      </c>
      <c r="DQ246" s="8" t="str">
        <f t="shared" si="39"/>
        <v/>
      </c>
      <c r="DR246" s="8" t="str">
        <f t="shared" si="39"/>
        <v>CRLFname = Kosmos.URM.Fairing.Parabolic.S</v>
      </c>
      <c r="DS246" s="8" t="str">
        <f t="shared" si="39"/>
        <v>CRLFname = LLLwingtest2</v>
      </c>
      <c r="DT246" s="8" t="str">
        <f t="shared" si="39"/>
        <v>CRLFname = stretchyTank3m</v>
      </c>
      <c r="DU246" s="8" t="str">
        <f t="shared" si="39"/>
        <v>CRLFname = B9.Utility.Leg.H50P</v>
      </c>
      <c r="DV246" s="8" t="str">
        <f t="shared" si="39"/>
        <v/>
      </c>
      <c r="DW246" s="8" t="str">
        <f t="shared" si="39"/>
        <v>CRLFname = Munox Cap Connector</v>
      </c>
      <c r="DX246" s="8" t="str">
        <f t="shared" si="39"/>
        <v>CRLFname = part.URM.1.25.L09</v>
      </c>
      <c r="DY246" s="8" t="str">
        <f t="shared" si="39"/>
        <v>CRLFname = HexCanSASLarge</v>
      </c>
      <c r="DZ246" s="8" t="str">
        <f t="shared" si="39"/>
        <v>CRLFname = RLA.mmrtg</v>
      </c>
      <c r="EA246" s="8" t="str">
        <f t="shared" ref="EA246:ER246" si="40">IF(EA15&lt;&gt;"",name&amp;EA15,"")</f>
        <v>CRLFname = KzProcFairingBaseRing0.625</v>
      </c>
      <c r="EB246" s="8" t="str">
        <f t="shared" si="40"/>
        <v>CRLFname = InfilPod</v>
      </c>
      <c r="EC246" s="8" t="str">
        <f t="shared" si="40"/>
        <v>CRLFname = LLLRCS1</v>
      </c>
      <c r="ED246" s="8" t="str">
        <f t="shared" si="40"/>
        <v>CRLFname = B9.Engine.L2.Atlas</v>
      </c>
      <c r="EE246" s="8" t="str">
        <f t="shared" si="40"/>
        <v>CRLFname = LLLUnderLeg2</v>
      </c>
      <c r="EF246" s="8" t="str">
        <f t="shared" si="40"/>
        <v>CRLFname = KAS.Hook.Anchor</v>
      </c>
      <c r="EG246" s="8" t="str">
        <f t="shared" si="40"/>
        <v>CRLFname = Kosmos.Common.LED.Flood.Light</v>
      </c>
      <c r="EH246" s="8" t="str">
        <f t="shared" si="40"/>
        <v>CRLFname = HexCanSAS</v>
      </c>
      <c r="EI246" s="8" t="str">
        <f t="shared" si="40"/>
        <v>CRLFname = TAL.Extended.Radial.Mount.Medium</v>
      </c>
      <c r="EJ246" s="8" t="str">
        <f t="shared" si="40"/>
        <v>CRLFname = 2x1ASAS</v>
      </c>
      <c r="EK246" s="8" t="str">
        <f t="shared" si="40"/>
        <v>CRLFname = SMP.stackPoint1</v>
      </c>
      <c r="EL246" s="8" t="str">
        <f t="shared" si="40"/>
        <v/>
      </c>
      <c r="EM246" s="8" t="str">
        <f t="shared" si="40"/>
        <v>CRLFname = HOME.radial.engine</v>
      </c>
      <c r="EN246" s="8" t="str">
        <f t="shared" si="40"/>
        <v/>
      </c>
      <c r="EO246" s="8" t="str">
        <f t="shared" si="40"/>
        <v/>
      </c>
      <c r="EP246" s="8" t="str">
        <f t="shared" si="40"/>
        <v/>
      </c>
      <c r="EQ246" s="8" t="str">
        <f t="shared" si="40"/>
        <v>CRLFname = LLLRadEng</v>
      </c>
      <c r="ER246" s="29" t="str">
        <f t="shared" si="40"/>
        <v/>
      </c>
    </row>
    <row r="247" spans="3:148" ht="21.75" customHeight="1" x14ac:dyDescent="0.25">
      <c r="C247" s="8" t="str">
        <f t="shared" ref="C247:AH247" si="41">IF(C16&lt;&gt;"",name&amp;C16,"")</f>
        <v/>
      </c>
      <c r="D247" s="8" t="str">
        <f t="shared" si="41"/>
        <v>CRLFname = NP.decoupler.stack.25m.Mini</v>
      </c>
      <c r="E247" s="8" t="str">
        <f t="shared" si="41"/>
        <v>CRLFname = double-oms</v>
      </c>
      <c r="F247" s="8" t="str">
        <f t="shared" si="41"/>
        <v/>
      </c>
      <c r="G247" s="8" t="str">
        <f t="shared" si="41"/>
        <v>CRLFname = km-tank-top-3</v>
      </c>
      <c r="H247" s="8" t="str">
        <f t="shared" si="41"/>
        <v>CRLFname = km-tank-bottom-2</v>
      </c>
      <c r="I247" s="8" t="str">
        <f t="shared" si="41"/>
        <v/>
      </c>
      <c r="J247" s="8" t="str">
        <f t="shared" si="41"/>
        <v/>
      </c>
      <c r="K247" s="8" t="str">
        <f t="shared" si="41"/>
        <v/>
      </c>
      <c r="L247" s="8" t="str">
        <f t="shared" si="41"/>
        <v/>
      </c>
      <c r="M247" s="8" t="str">
        <f t="shared" si="41"/>
        <v/>
      </c>
      <c r="N247" s="8" t="str">
        <f t="shared" si="41"/>
        <v/>
      </c>
      <c r="O247" s="8" t="str">
        <f t="shared" si="41"/>
        <v/>
      </c>
      <c r="P247" s="8" t="str">
        <f t="shared" si="41"/>
        <v/>
      </c>
      <c r="Q247" s="8" t="str">
        <f t="shared" si="41"/>
        <v>CRLFname = kethane.tank1mStandard</v>
      </c>
      <c r="R247" s="8" t="str">
        <f t="shared" si="41"/>
        <v>CRLFname = IRHingeTall</v>
      </c>
      <c r="S247" s="8" t="str">
        <f t="shared" si="41"/>
        <v>CRLFname = IRHingeTallHalfND</v>
      </c>
      <c r="T247" s="8" t="str">
        <f t="shared" si="41"/>
        <v>CRLFname = IRHingeTallFourthND</v>
      </c>
      <c r="U247" s="8" t="str">
        <f t="shared" si="41"/>
        <v>CRLFname = TTC7MK3Dockingport</v>
      </c>
      <c r="V247" s="8" t="str">
        <f t="shared" si="41"/>
        <v>CRLFname = Airlockdoors</v>
      </c>
      <c r="W247" s="8" t="str">
        <f t="shared" si="41"/>
        <v>CRLFname = LLL1x1building</v>
      </c>
      <c r="X247" s="8" t="str">
        <f t="shared" si="41"/>
        <v>CRLFname = Kosmos.Salyut.body.1.5</v>
      </c>
      <c r="Y247" s="8" t="str">
        <f t="shared" si="41"/>
        <v>CRLFname = TAL.Large.Spherical.Tank.V2.Utility</v>
      </c>
      <c r="Z247" s="8" t="str">
        <f t="shared" si="41"/>
        <v>CRLFname = 4to2x1Adaptorv1</v>
      </c>
      <c r="AA247" s="8" t="str">
        <f t="shared" si="41"/>
        <v>CRLFname = 1x1fuel</v>
      </c>
      <c r="AB247" s="8" t="str">
        <f t="shared" si="41"/>
        <v>CRLFname = 2to1Adaptor</v>
      </c>
      <c r="AC247" s="8" t="str">
        <f t="shared" si="41"/>
        <v>CRLFname = LLLLOHRadi</v>
      </c>
      <c r="AD247" s="8" t="str">
        <f t="shared" si="41"/>
        <v/>
      </c>
      <c r="AE247" s="8" t="str">
        <f t="shared" si="41"/>
        <v>CRLFname = vasimr-10</v>
      </c>
      <c r="AF247" s="8" t="str">
        <f t="shared" si="41"/>
        <v/>
      </c>
      <c r="AG247" s="8" t="str">
        <f t="shared" si="41"/>
        <v/>
      </c>
      <c r="AH247" s="8" t="str">
        <f t="shared" si="41"/>
        <v>CRLFname = microwaveThermalEnergyReceiverL</v>
      </c>
      <c r="AI247" s="8" t="str">
        <f t="shared" ref="AI247:BN247" si="42">IF(AI16&lt;&gt;"",name&amp;AI16,"")</f>
        <v/>
      </c>
      <c r="AJ247" s="8" t="str">
        <f t="shared" si="42"/>
        <v/>
      </c>
      <c r="AK247" s="8" t="str">
        <f t="shared" si="42"/>
        <v>CRLFname = solarPanels4</v>
      </c>
      <c r="AL247" s="8" t="str">
        <f t="shared" si="42"/>
        <v/>
      </c>
      <c r="AM247" s="8" t="str">
        <f t="shared" si="42"/>
        <v/>
      </c>
      <c r="AN247" s="8" t="str">
        <f t="shared" si="42"/>
        <v/>
      </c>
      <c r="AO247" s="8" t="str">
        <f t="shared" si="42"/>
        <v/>
      </c>
      <c r="AP247" s="8" t="str">
        <f t="shared" si="42"/>
        <v/>
      </c>
      <c r="AQ247" s="8" t="str">
        <f t="shared" si="42"/>
        <v>CRLFname = KarmonyNodeCoverViewport</v>
      </c>
      <c r="AR247" s="8" t="str">
        <f t="shared" si="42"/>
        <v>CRLFname = liquidEngineMini</v>
      </c>
      <c r="AS247" s="8" t="str">
        <f t="shared" si="42"/>
        <v/>
      </c>
      <c r="AT247" s="8" t="str">
        <f t="shared" si="42"/>
        <v/>
      </c>
      <c r="AU247" s="8" t="str">
        <f t="shared" si="42"/>
        <v/>
      </c>
      <c r="AV247" s="8" t="str">
        <f t="shared" si="42"/>
        <v>CRLFname = SMP.MK1Fuselage</v>
      </c>
      <c r="AW247" s="8" t="str">
        <f t="shared" si="42"/>
        <v>CRLFname = fuelLineSmall</v>
      </c>
      <c r="AX247" s="8" t="str">
        <f t="shared" si="42"/>
        <v/>
      </c>
      <c r="AY247" s="8" t="str">
        <f t="shared" si="42"/>
        <v/>
      </c>
      <c r="AZ247" s="8" t="str">
        <f t="shared" si="42"/>
        <v/>
      </c>
      <c r="BA247" s="8" t="str">
        <f t="shared" si="42"/>
        <v/>
      </c>
      <c r="BB247" s="8" t="str">
        <f t="shared" si="42"/>
        <v>CRLFname = CORE.RRM-0A1-1</v>
      </c>
      <c r="BC247" s="8" t="str">
        <f t="shared" si="42"/>
        <v>CRLFname = CORE.PFH-201-2.fairing</v>
      </c>
      <c r="BD247" s="8" t="str">
        <f t="shared" si="42"/>
        <v>CRLFname = KW3mNoseCone</v>
      </c>
      <c r="BE247" s="8" t="str">
        <f t="shared" si="42"/>
        <v>CRLFname = kmssh1</v>
      </c>
      <c r="BF247" s="8" t="str">
        <f t="shared" si="42"/>
        <v>CRLFname = B9.Control.RCS.Tank.MT4</v>
      </c>
      <c r="BG247" s="8" t="str">
        <f t="shared" si="42"/>
        <v>CRLFname = B9.Cockpit.S2.BodyLarge</v>
      </c>
      <c r="BH247" s="8" t="str">
        <f t="shared" si="42"/>
        <v>CRLFname = B9.Aero.HL.Body.RCS.2m</v>
      </c>
      <c r="BI247" s="8" t="str">
        <f t="shared" si="42"/>
        <v>CRLFname = B9.Cockpit.MK2.Adapter.M125</v>
      </c>
      <c r="BJ247" s="8" t="str">
        <f t="shared" si="42"/>
        <v>CRLFname = engineVTOLBlock</v>
      </c>
      <c r="BK247" s="8" t="str">
        <f t="shared" si="42"/>
        <v/>
      </c>
      <c r="BL247" s="8" t="str">
        <f t="shared" si="42"/>
        <v/>
      </c>
      <c r="BM247" s="8" t="str">
        <f t="shared" si="42"/>
        <v/>
      </c>
      <c r="BN247" s="8" t="str">
        <f t="shared" si="42"/>
        <v>CRLFname = HOME.modul.admin</v>
      </c>
      <c r="BO247" s="8" t="str">
        <f t="shared" ref="BO247:CT247" si="43">IF(BO16&lt;&gt;"",name&amp;BO16,"")</f>
        <v/>
      </c>
      <c r="BP247" s="8" t="str">
        <f t="shared" si="43"/>
        <v/>
      </c>
      <c r="BQ247" s="8" t="str">
        <f t="shared" si="43"/>
        <v/>
      </c>
      <c r="BR247" s="8" t="str">
        <f t="shared" si="43"/>
        <v/>
      </c>
      <c r="BS247" s="8" t="str">
        <f t="shared" si="43"/>
        <v/>
      </c>
      <c r="BT247" s="8" t="str">
        <f t="shared" si="43"/>
        <v>CRLFname = RLA.arcjet.small</v>
      </c>
      <c r="BU247" s="8" t="str">
        <f t="shared" si="43"/>
        <v/>
      </c>
      <c r="BV247" s="8" t="str">
        <f t="shared" si="43"/>
        <v/>
      </c>
      <c r="BW247" s="8" t="str">
        <f t="shared" si="43"/>
        <v/>
      </c>
      <c r="BX247" s="8" t="str">
        <f t="shared" si="43"/>
        <v/>
      </c>
      <c r="BY247" s="8" t="str">
        <f t="shared" si="43"/>
        <v>CRLFname = TAL.Toroidal.Tank.Small.Utility</v>
      </c>
      <c r="BZ247" s="8" t="str">
        <f t="shared" si="43"/>
        <v>CRLFname = 2x1xthirdhull</v>
      </c>
      <c r="CA247" s="8" t="str">
        <f t="shared" si="43"/>
        <v>CRLFname = 3x1hull</v>
      </c>
      <c r="CB247" s="8" t="str">
        <f t="shared" si="43"/>
        <v>CRLFname = RC.drag.large.stack</v>
      </c>
      <c r="CC247" s="8" t="str">
        <f t="shared" si="43"/>
        <v/>
      </c>
      <c r="CD247" s="8" t="str">
        <f t="shared" si="43"/>
        <v/>
      </c>
      <c r="CE247" s="8" t="str">
        <f t="shared" si="43"/>
        <v/>
      </c>
      <c r="CF247" s="8" t="str">
        <f t="shared" si="43"/>
        <v>CRLFname = parachuteSingle</v>
      </c>
      <c r="CG247" s="8" t="str">
        <f t="shared" si="43"/>
        <v/>
      </c>
      <c r="CH247" s="8" t="str">
        <f t="shared" si="43"/>
        <v/>
      </c>
      <c r="CI247" s="8" t="str">
        <f t="shared" si="43"/>
        <v/>
      </c>
      <c r="CJ247" s="8" t="str">
        <f t="shared" si="43"/>
        <v/>
      </c>
      <c r="CK247" s="8" t="str">
        <f t="shared" si="43"/>
        <v/>
      </c>
      <c r="CL247" s="8" t="str">
        <f t="shared" si="43"/>
        <v/>
      </c>
      <c r="CM247" s="8" t="str">
        <f t="shared" si="43"/>
        <v/>
      </c>
      <c r="CN247" s="8" t="str">
        <f t="shared" si="43"/>
        <v/>
      </c>
      <c r="CO247" s="8" t="str">
        <f t="shared" si="43"/>
        <v/>
      </c>
      <c r="CP247" s="8" t="str">
        <f t="shared" si="43"/>
        <v/>
      </c>
      <c r="CQ247" s="8" t="str">
        <f t="shared" si="43"/>
        <v/>
      </c>
      <c r="CR247" s="8" t="str">
        <f t="shared" si="43"/>
        <v/>
      </c>
      <c r="CS247" s="8" t="str">
        <f t="shared" si="43"/>
        <v/>
      </c>
      <c r="CT247" s="8" t="str">
        <f t="shared" si="43"/>
        <v/>
      </c>
      <c r="CU247" s="8" t="str">
        <f t="shared" ref="CU247:DZ247" si="44">IF(CU16&lt;&gt;"",name&amp;CU16,"")</f>
        <v/>
      </c>
      <c r="CV247" s="8" t="str">
        <f t="shared" si="44"/>
        <v>CRLFname = sweptWing6</v>
      </c>
      <c r="CW247" s="8" t="str">
        <f t="shared" si="44"/>
        <v/>
      </c>
      <c r="CX247" s="8" t="str">
        <f t="shared" si="44"/>
        <v/>
      </c>
      <c r="CY247" s="8" t="str">
        <f t="shared" si="44"/>
        <v>CRLFname = KW3mtankL4ALT</v>
      </c>
      <c r="CZ247" s="8" t="str">
        <f t="shared" si="44"/>
        <v/>
      </c>
      <c r="DA247" s="8" t="str">
        <f t="shared" si="44"/>
        <v/>
      </c>
      <c r="DB247" s="8" t="str">
        <f t="shared" si="44"/>
        <v>CRLFname = BERTY</v>
      </c>
      <c r="DC247" s="8" t="str">
        <f t="shared" si="44"/>
        <v>CRLFname = tinyBrayton</v>
      </c>
      <c r="DD247" s="8" t="str">
        <f t="shared" si="44"/>
        <v>CRLFname = xenonTank</v>
      </c>
      <c r="DE247" s="8" t="str">
        <f t="shared" si="44"/>
        <v>CRLFname = B9.Cockpit.S2.Body.Tail</v>
      </c>
      <c r="DF247" s="8" t="str">
        <f t="shared" si="44"/>
        <v/>
      </c>
      <c r="DG247" s="8" t="str">
        <f t="shared" si="44"/>
        <v>CRLFname = KWFlatadapter3x1</v>
      </c>
      <c r="DH247" s="8" t="str">
        <f t="shared" si="44"/>
        <v>CRLFname = winglet3-2</v>
      </c>
      <c r="DI247" s="8" t="str">
        <f t="shared" si="44"/>
        <v>CRLFname = HexProbeSmall</v>
      </c>
      <c r="DJ247" s="8" t="str">
        <f t="shared" si="44"/>
        <v>CRLFname = HL.AirshipEnvelope.Octo</v>
      </c>
      <c r="DK247" s="8" t="str">
        <f t="shared" si="44"/>
        <v/>
      </c>
      <c r="DL247" s="8" t="str">
        <f t="shared" si="44"/>
        <v>CRLFname = microwaveThermalEnergyReceiverS</v>
      </c>
      <c r="DM247" s="8" t="str">
        <f t="shared" si="44"/>
        <v>CRLFname = intakesuperRam</v>
      </c>
      <c r="DN247" s="8" t="str">
        <f t="shared" si="44"/>
        <v>CRLFname = 375PureLiquidTank</v>
      </c>
      <c r="DO247" s="8" t="str">
        <f t="shared" si="44"/>
        <v/>
      </c>
      <c r="DP247" s="8" t="str">
        <f t="shared" si="44"/>
        <v/>
      </c>
      <c r="DQ247" s="8" t="str">
        <f t="shared" si="44"/>
        <v/>
      </c>
      <c r="DR247" s="8" t="str">
        <f t="shared" si="44"/>
        <v>CRLFname = Kosmos.URM.Fairing.Parabolic.T</v>
      </c>
      <c r="DS247" s="8" t="str">
        <f t="shared" si="44"/>
        <v>CRLFname = longWing</v>
      </c>
      <c r="DT247" s="8" t="str">
        <f t="shared" si="44"/>
        <v/>
      </c>
      <c r="DU247" s="8" t="str">
        <f t="shared" si="44"/>
        <v>CRLFname = HOME2 Heatshield</v>
      </c>
      <c r="DV247" s="8" t="str">
        <f t="shared" si="44"/>
        <v/>
      </c>
      <c r="DW247" s="8" t="str">
        <f t="shared" si="44"/>
        <v>CRLFname = Munox Cockpit</v>
      </c>
      <c r="DX247" s="8" t="str">
        <f t="shared" si="44"/>
        <v>CRLFname = cl.large.observationModule</v>
      </c>
      <c r="DY247" s="8" t="str">
        <f t="shared" si="44"/>
        <v>CRLFname = KWSASmodule3mHalf</v>
      </c>
      <c r="DZ247" s="8" t="str">
        <f t="shared" si="44"/>
        <v>CRLFname = batteryBankMini</v>
      </c>
      <c r="EA247" s="8" t="str">
        <f t="shared" ref="EA247:ER247" si="45">IF(EA16&lt;&gt;"",name&amp;EA16,"")</f>
        <v>CRLFname = kmssh0</v>
      </c>
      <c r="EB247" s="8" t="str">
        <f t="shared" si="45"/>
        <v>CRLFname = LLLCargoBox</v>
      </c>
      <c r="EC247" s="8" t="str">
        <f t="shared" si="45"/>
        <v>CRLFname = NP.LES.RCS.nanocone</v>
      </c>
      <c r="ED247" s="8" t="str">
        <f t="shared" si="45"/>
        <v>CRLFname = B9.Engine.VS1</v>
      </c>
      <c r="EE247" s="8" t="str">
        <f t="shared" si="45"/>
        <v>CRLFname = NP.leg.landerpeg</v>
      </c>
      <c r="EF247" s="8" t="str">
        <f t="shared" si="45"/>
        <v>CRLFname = KAS.Winch1</v>
      </c>
      <c r="EG247" s="8" t="str">
        <f t="shared" si="45"/>
        <v>CRLFname = KWRadBattSmallS</v>
      </c>
      <c r="EH247" s="8" t="str">
        <f t="shared" si="45"/>
        <v>CRLFname = KWSASmodule2mHalf</v>
      </c>
      <c r="EI247" s="8" t="str">
        <f t="shared" si="45"/>
        <v>CRLFname = TAL.Flush.Radial.Mount.Medium</v>
      </c>
      <c r="EJ247" s="8" t="str">
        <f t="shared" si="45"/>
        <v>CRLFname = 1x1SAS</v>
      </c>
      <c r="EK247" s="8" t="str">
        <f t="shared" si="45"/>
        <v>CRLFname = smallHardpoint</v>
      </c>
      <c r="EL247" s="8" t="str">
        <f t="shared" si="45"/>
        <v/>
      </c>
      <c r="EM247" s="8" t="str">
        <f t="shared" si="45"/>
        <v>CRLFname = EngineerChip</v>
      </c>
      <c r="EN247" s="8" t="str">
        <f t="shared" si="45"/>
        <v/>
      </c>
      <c r="EO247" s="8" t="str">
        <f t="shared" si="45"/>
        <v/>
      </c>
      <c r="EP247" s="8" t="str">
        <f t="shared" si="45"/>
        <v/>
      </c>
      <c r="EQ247" s="8" t="str">
        <f t="shared" si="45"/>
        <v>CRLFname = fuelLowerstage</v>
      </c>
      <c r="ER247" s="29" t="str">
        <f t="shared" si="45"/>
        <v/>
      </c>
    </row>
    <row r="248" spans="3:148" ht="21.75" customHeight="1" x14ac:dyDescent="0.25">
      <c r="C248" s="8" t="str">
        <f t="shared" ref="C248:AH248" si="46">IF(C17&lt;&gt;"",name&amp;C17,"")</f>
        <v/>
      </c>
      <c r="D248" s="8" t="str">
        <f t="shared" si="46"/>
        <v>CRLFname = decoupler1-2</v>
      </c>
      <c r="E248" s="8" t="str">
        <f t="shared" si="46"/>
        <v>CRLFname = kb-fuel-breaker15</v>
      </c>
      <c r="F248" s="8" t="str">
        <f t="shared" si="46"/>
        <v/>
      </c>
      <c r="G248" s="8" t="str">
        <f t="shared" si="46"/>
        <v>CRLFname = TD.BlizzardEngine</v>
      </c>
      <c r="H248" s="8" t="str">
        <f t="shared" si="46"/>
        <v>CRLFname = km-tank-mid-2</v>
      </c>
      <c r="I248" s="8" t="str">
        <f t="shared" si="46"/>
        <v/>
      </c>
      <c r="J248" s="8" t="str">
        <f t="shared" si="46"/>
        <v/>
      </c>
      <c r="K248" s="8" t="str">
        <f t="shared" si="46"/>
        <v/>
      </c>
      <c r="L248" s="8" t="str">
        <f t="shared" si="46"/>
        <v/>
      </c>
      <c r="M248" s="8" t="str">
        <f t="shared" si="46"/>
        <v/>
      </c>
      <c r="N248" s="8" t="str">
        <f t="shared" si="46"/>
        <v/>
      </c>
      <c r="O248" s="8" t="str">
        <f t="shared" si="46"/>
        <v/>
      </c>
      <c r="P248" s="8" t="str">
        <f t="shared" si="46"/>
        <v/>
      </c>
      <c r="Q248" s="8" t="str">
        <f t="shared" si="46"/>
        <v>CRLFname = 1x1Keth</v>
      </c>
      <c r="R248" s="8" t="str">
        <f t="shared" si="46"/>
        <v>CRLFname = IRHingeTallND</v>
      </c>
      <c r="S248" s="8" t="str">
        <f t="shared" si="46"/>
        <v>CRLFname = IRPistonHalf</v>
      </c>
      <c r="T248" s="8" t="str">
        <f t="shared" si="46"/>
        <v>CRLFname = IRPistonFourth</v>
      </c>
      <c r="U248" s="8" t="str">
        <f t="shared" si="46"/>
        <v/>
      </c>
      <c r="V248" s="8" t="str">
        <f t="shared" si="46"/>
        <v>CRLFname = LLLCBM</v>
      </c>
      <c r="W248" s="8" t="str">
        <f t="shared" si="46"/>
        <v>CRLFname = LLL2x2building</v>
      </c>
      <c r="X248" s="8" t="str">
        <f t="shared" si="46"/>
        <v>CRLFname = Kosmos.KCBS</v>
      </c>
      <c r="Y248" s="8" t="str">
        <f t="shared" si="46"/>
        <v/>
      </c>
      <c r="Z248" s="8" t="str">
        <f t="shared" si="46"/>
        <v>CRLFname = 4to2x1Adaptorv2</v>
      </c>
      <c r="AA248" s="8" t="str">
        <f t="shared" si="46"/>
        <v>CRLFname = 1x1xthirdfuel</v>
      </c>
      <c r="AB248" s="8" t="str">
        <f t="shared" si="46"/>
        <v>CRLFname = 2to2-5Adaptor</v>
      </c>
      <c r="AC248" s="8" t="str">
        <f t="shared" si="46"/>
        <v>CRLFname = 2x1EagleCrewPod</v>
      </c>
      <c r="AD248" s="8" t="str">
        <f t="shared" si="46"/>
        <v/>
      </c>
      <c r="AE248" s="8" t="str">
        <f t="shared" si="46"/>
        <v>CRLFname = engineIonMedium</v>
      </c>
      <c r="AF248" s="8" t="str">
        <f t="shared" si="46"/>
        <v/>
      </c>
      <c r="AG248" s="8" t="str">
        <f t="shared" si="46"/>
        <v/>
      </c>
      <c r="AH248" s="8" t="str">
        <f t="shared" si="46"/>
        <v>CRLFname = phasedArray1</v>
      </c>
      <c r="AI248" s="8" t="str">
        <f t="shared" ref="AI248:BN248" si="47">IF(AI17&lt;&gt;"",name&amp;AI17,"")</f>
        <v/>
      </c>
      <c r="AJ248" s="8" t="str">
        <f t="shared" si="47"/>
        <v/>
      </c>
      <c r="AK248" s="8" t="str">
        <f t="shared" si="47"/>
        <v/>
      </c>
      <c r="AL248" s="8" t="str">
        <f t="shared" si="47"/>
        <v/>
      </c>
      <c r="AM248" s="8" t="str">
        <f t="shared" si="47"/>
        <v/>
      </c>
      <c r="AN248" s="8" t="str">
        <f t="shared" si="47"/>
        <v/>
      </c>
      <c r="AO248" s="8" t="str">
        <f t="shared" si="47"/>
        <v/>
      </c>
      <c r="AP248" s="8" t="str">
        <f t="shared" si="47"/>
        <v/>
      </c>
      <c r="AQ248" s="8" t="str">
        <f t="shared" si="47"/>
        <v>CRLFname = KarmonyNodeMkIII</v>
      </c>
      <c r="AR248" s="8" t="str">
        <f t="shared" si="47"/>
        <v>CRLFname = fuelTankSmallFlat</v>
      </c>
      <c r="AS248" s="8" t="str">
        <f t="shared" si="47"/>
        <v/>
      </c>
      <c r="AT248" s="8" t="str">
        <f t="shared" si="47"/>
        <v/>
      </c>
      <c r="AU248" s="8" t="str">
        <f t="shared" si="47"/>
        <v/>
      </c>
      <c r="AV248" s="8" t="str">
        <f t="shared" si="47"/>
        <v>CRLFname = SMP.structuralPylon</v>
      </c>
      <c r="AW248" s="8" t="str">
        <f t="shared" si="47"/>
        <v>CRLFname = cl.radial.sphereTankFuel</v>
      </c>
      <c r="AX248" s="8" t="str">
        <f t="shared" si="47"/>
        <v/>
      </c>
      <c r="AY248" s="8" t="str">
        <f t="shared" si="47"/>
        <v/>
      </c>
      <c r="AZ248" s="8" t="str">
        <f t="shared" si="47"/>
        <v/>
      </c>
      <c r="BA248" s="8" t="str">
        <f t="shared" si="47"/>
        <v/>
      </c>
      <c r="BB248" s="8" t="str">
        <f t="shared" si="47"/>
        <v>CRLFname = decoupler.ftr.small</v>
      </c>
      <c r="BC248" s="8" t="str">
        <f t="shared" si="47"/>
        <v>CRLFname = CORE.PFH-203-2.fairing</v>
      </c>
      <c r="BD248" s="8" t="str">
        <f t="shared" si="47"/>
        <v>CRLFname = KW3mExpandedFairingBase</v>
      </c>
      <c r="BE248" s="8" t="str">
        <f t="shared" si="47"/>
        <v>CRLFname = Kosmos.URM.1.25.Nose.Cone</v>
      </c>
      <c r="BF248" s="8" t="str">
        <f t="shared" si="47"/>
        <v>CRLFname = Kosmos.TKS.RD-0225.Engine</v>
      </c>
      <c r="BG248" s="8" t="str">
        <f t="shared" si="47"/>
        <v>CRLFname = B9.Cockpit.S2.BodyLarge.Back.LFO</v>
      </c>
      <c r="BH248" s="8" t="str">
        <f t="shared" si="47"/>
        <v>CRLFname = B9.Aero.HL.Body.Structure.2m</v>
      </c>
      <c r="BI248" s="8" t="str">
        <f t="shared" si="47"/>
        <v>CRLFname = B9.Cockpit.MK2.Adapter.M125.2</v>
      </c>
      <c r="BJ248" s="8" t="str">
        <f t="shared" si="47"/>
        <v>CRLFname = SMP.turboFanEngine</v>
      </c>
      <c r="BK248" s="8" t="str">
        <f t="shared" si="47"/>
        <v/>
      </c>
      <c r="BL248" s="8" t="str">
        <f t="shared" si="47"/>
        <v/>
      </c>
      <c r="BM248" s="8" t="str">
        <f t="shared" si="47"/>
        <v/>
      </c>
      <c r="BN248" s="8" t="str">
        <f t="shared" si="47"/>
        <v>CRLFname = HOME.3m.ASAS</v>
      </c>
      <c r="BO248" s="8" t="str">
        <f t="shared" ref="BO248:CT248" si="48">IF(BO17&lt;&gt;"",name&amp;BO17,"")</f>
        <v/>
      </c>
      <c r="BP248" s="8" t="str">
        <f t="shared" si="48"/>
        <v/>
      </c>
      <c r="BQ248" s="8" t="str">
        <f t="shared" si="48"/>
        <v/>
      </c>
      <c r="BR248" s="8" t="str">
        <f t="shared" si="48"/>
        <v/>
      </c>
      <c r="BS248" s="8" t="str">
        <f t="shared" si="48"/>
        <v/>
      </c>
      <c r="BT248" s="8" t="str">
        <f t="shared" si="48"/>
        <v>CRLFname = RLA.ion.small</v>
      </c>
      <c r="BU248" s="8" t="str">
        <f t="shared" si="48"/>
        <v/>
      </c>
      <c r="BV248" s="8" t="str">
        <f t="shared" si="48"/>
        <v/>
      </c>
      <c r="BW248" s="8" t="str">
        <f t="shared" si="48"/>
        <v/>
      </c>
      <c r="BX248" s="8" t="str">
        <f t="shared" si="48"/>
        <v/>
      </c>
      <c r="BY248" s="8" t="str">
        <f t="shared" si="48"/>
        <v>CRLFname = TAL.Toroidal.Tank.Hub.Small</v>
      </c>
      <c r="BZ248" s="8" t="str">
        <f t="shared" si="48"/>
        <v>CRLFname = Dual2x1hull</v>
      </c>
      <c r="CA248" s="8" t="str">
        <f t="shared" si="48"/>
        <v/>
      </c>
      <c r="CB248" s="8" t="str">
        <f t="shared" si="48"/>
        <v>CRLFname = parachuteLarge</v>
      </c>
      <c r="CC248" s="8" t="str">
        <f t="shared" si="48"/>
        <v/>
      </c>
      <c r="CD248" s="8" t="str">
        <f t="shared" si="48"/>
        <v/>
      </c>
      <c r="CE248" s="8" t="str">
        <f t="shared" si="48"/>
        <v/>
      </c>
      <c r="CF248" s="8" t="str">
        <f t="shared" si="48"/>
        <v>CRLFname = RC.combo.small</v>
      </c>
      <c r="CG248" s="8" t="str">
        <f t="shared" si="48"/>
        <v/>
      </c>
      <c r="CH248" s="8" t="str">
        <f t="shared" si="48"/>
        <v/>
      </c>
      <c r="CI248" s="8" t="str">
        <f t="shared" si="48"/>
        <v/>
      </c>
      <c r="CJ248" s="8" t="str">
        <f t="shared" si="48"/>
        <v/>
      </c>
      <c r="CK248" s="8" t="str">
        <f t="shared" si="48"/>
        <v/>
      </c>
      <c r="CL248" s="8" t="str">
        <f t="shared" si="48"/>
        <v/>
      </c>
      <c r="CM248" s="8" t="str">
        <f t="shared" si="48"/>
        <v/>
      </c>
      <c r="CN248" s="8" t="str">
        <f t="shared" si="48"/>
        <v/>
      </c>
      <c r="CO248" s="8" t="str">
        <f t="shared" si="48"/>
        <v/>
      </c>
      <c r="CP248" s="8" t="str">
        <f t="shared" si="48"/>
        <v/>
      </c>
      <c r="CQ248" s="8" t="str">
        <f t="shared" si="48"/>
        <v/>
      </c>
      <c r="CR248" s="8" t="str">
        <f t="shared" si="48"/>
        <v/>
      </c>
      <c r="CS248" s="8" t="str">
        <f t="shared" si="48"/>
        <v/>
      </c>
      <c r="CT248" s="8" t="str">
        <f t="shared" si="48"/>
        <v/>
      </c>
      <c r="CU248" s="8" t="str">
        <f t="shared" ref="CU248:DZ248" si="49">IF(CU17&lt;&gt;"",name&amp;CU17,"")</f>
        <v/>
      </c>
      <c r="CV248" s="8" t="str">
        <f t="shared" si="49"/>
        <v>CRLFname = wingConnector</v>
      </c>
      <c r="CW248" s="8" t="str">
        <f t="shared" si="49"/>
        <v/>
      </c>
      <c r="CX248" s="8" t="str">
        <f t="shared" si="49"/>
        <v/>
      </c>
      <c r="CY248" s="8" t="str">
        <f t="shared" si="49"/>
        <v>CRLFname = KW3Sidetank</v>
      </c>
      <c r="CZ248" s="8" t="str">
        <f t="shared" si="49"/>
        <v/>
      </c>
      <c r="DA248" s="8" t="str">
        <f t="shared" si="49"/>
        <v/>
      </c>
      <c r="DB248" s="8" t="str">
        <f t="shared" si="49"/>
        <v>CRLFname = BERTYJEB</v>
      </c>
      <c r="DC248" s="8" t="str">
        <f t="shared" si="49"/>
        <v>CRLFname = microwaveThermalEnergyReceiverM</v>
      </c>
      <c r="DD248" s="8" t="str">
        <f t="shared" si="49"/>
        <v/>
      </c>
      <c r="DE248" s="8" t="str">
        <f t="shared" si="49"/>
        <v>CRLFname = B9.Cockpit.S2.Body.RCS</v>
      </c>
      <c r="DF248" s="8" t="str">
        <f t="shared" si="49"/>
        <v/>
      </c>
      <c r="DG248" s="8" t="str">
        <f t="shared" si="49"/>
        <v>CRLFname = KWFlatadapter3x2</v>
      </c>
      <c r="DH248" s="8" t="str">
        <f t="shared" si="49"/>
        <v>CRLFname = pCtrlSrf1</v>
      </c>
      <c r="DI248" s="8" t="str">
        <f t="shared" si="49"/>
        <v>CRLFname = Pictozoom 2000</v>
      </c>
      <c r="DJ248" s="8" t="str">
        <f t="shared" si="49"/>
        <v>CRLFname = kethane.turbine</v>
      </c>
      <c r="DK248" s="8" t="str">
        <f t="shared" si="49"/>
        <v/>
      </c>
      <c r="DL248" s="8" t="str">
        <f t="shared" si="49"/>
        <v>CRLFname = microwaveTransmitter</v>
      </c>
      <c r="DM248" s="8" t="str">
        <f t="shared" si="49"/>
        <v>CRLFname = mark3Cockpit</v>
      </c>
      <c r="DN248" s="8" t="str">
        <f t="shared" si="49"/>
        <v/>
      </c>
      <c r="DO248" s="8" t="str">
        <f t="shared" si="49"/>
        <v/>
      </c>
      <c r="DP248" s="8" t="str">
        <f t="shared" si="49"/>
        <v/>
      </c>
      <c r="DQ248" s="8" t="str">
        <f t="shared" si="49"/>
        <v/>
      </c>
      <c r="DR248" s="8" t="str">
        <f t="shared" si="49"/>
        <v>CRLFname = Kosmos.URM.Fairing.Conic.S.BLK</v>
      </c>
      <c r="DS248" s="8" t="str">
        <f t="shared" si="49"/>
        <v>CRLFname = deltaWing</v>
      </c>
      <c r="DT248" s="8" t="str">
        <f t="shared" si="49"/>
        <v/>
      </c>
      <c r="DU248" s="8" t="str">
        <f t="shared" si="49"/>
        <v>CRLFname = HOME.3m.legs</v>
      </c>
      <c r="DV248" s="8" t="str">
        <f t="shared" si="49"/>
        <v/>
      </c>
      <c r="DW248" s="8" t="str">
        <f t="shared" si="49"/>
        <v>CRLFname = Munox Utility Ring</v>
      </c>
      <c r="DX248" s="8" t="str">
        <f t="shared" si="49"/>
        <v>CRLFname = cl.large.tripleFuelTank</v>
      </c>
      <c r="DY248" s="8" t="str">
        <f t="shared" si="49"/>
        <v>CRLFname = MkVHog</v>
      </c>
      <c r="DZ248" s="8" t="str">
        <f t="shared" si="49"/>
        <v/>
      </c>
      <c r="EA248" s="8" t="str">
        <f t="shared" ref="EA248:ER248" si="50">IF(EA17&lt;&gt;"",name&amp;EA17,"")</f>
        <v>CRLFname = cl.mini.sas</v>
      </c>
      <c r="EB248" s="8" t="str">
        <f t="shared" si="50"/>
        <v>CRLFname = SCANsat.Scanner2</v>
      </c>
      <c r="EC248" s="8" t="str">
        <f t="shared" si="50"/>
        <v>CRLFname = NP.YMRCSBlockLight</v>
      </c>
      <c r="ED248" s="8" t="str">
        <f t="shared" si="50"/>
        <v>CRLFname = Kosmos.Angara.RD-275K</v>
      </c>
      <c r="EE248" s="8" t="str">
        <f t="shared" si="50"/>
        <v>CRLFname = NP.ThorLanderstrut3</v>
      </c>
      <c r="EF248" s="8" t="str">
        <f t="shared" si="50"/>
        <v>CRLFname = LLLRailingShort</v>
      </c>
      <c r="EG248" s="8" t="str">
        <f t="shared" si="50"/>
        <v>CRLFname = batteryPack</v>
      </c>
      <c r="EH248" s="8" t="str">
        <f t="shared" si="50"/>
        <v>CRLFname = 2x1SAS</v>
      </c>
      <c r="EI248" s="8" t="str">
        <f t="shared" si="50"/>
        <v>CRLFname = adapterRadialSmall</v>
      </c>
      <c r="EJ248" s="8" t="str">
        <f t="shared" si="50"/>
        <v>CRLFname = NP.zmisc.B5.Fin</v>
      </c>
      <c r="EK248" s="8" t="str">
        <f t="shared" si="50"/>
        <v>CRLFname = strutConnector</v>
      </c>
      <c r="EL248" s="8" t="str">
        <f t="shared" si="50"/>
        <v/>
      </c>
      <c r="EM248" s="8" t="str">
        <f t="shared" si="50"/>
        <v>CRLFname = km.stager.ag1</v>
      </c>
      <c r="EN248" s="8" t="str">
        <f t="shared" si="50"/>
        <v/>
      </c>
      <c r="EO248" s="8" t="str">
        <f t="shared" si="50"/>
        <v/>
      </c>
      <c r="EP248" s="8" t="str">
        <f t="shared" si="50"/>
        <v/>
      </c>
      <c r="EQ248" s="8" t="str">
        <f t="shared" si="50"/>
        <v>CRLFname = LLLCirc1a1F</v>
      </c>
      <c r="ER248" s="29" t="str">
        <f t="shared" si="50"/>
        <v/>
      </c>
    </row>
    <row r="249" spans="3:148" ht="21.75" customHeight="1" x14ac:dyDescent="0.25">
      <c r="C249" s="8" t="str">
        <f t="shared" ref="C249:AH249" si="51">IF(C18&lt;&gt;"",name&amp;C18,"")</f>
        <v/>
      </c>
      <c r="D249" s="8" t="str">
        <f t="shared" si="51"/>
        <v>CRLFname = radialDecoupler1-2</v>
      </c>
      <c r="E249" s="8" t="str">
        <f t="shared" si="51"/>
        <v>CRLFname = oms</v>
      </c>
      <c r="F249" s="8" t="str">
        <f t="shared" si="51"/>
        <v/>
      </c>
      <c r="G249" s="8" t="str">
        <f t="shared" si="51"/>
        <v>CRLFname = TD.BlizzardEngineMount</v>
      </c>
      <c r="H249" s="8" t="str">
        <f t="shared" si="51"/>
        <v>CRLFname = km-tank-mid-small-2</v>
      </c>
      <c r="I249" s="8" t="str">
        <f t="shared" si="51"/>
        <v/>
      </c>
      <c r="J249" s="8" t="str">
        <f t="shared" si="51"/>
        <v/>
      </c>
      <c r="K249" s="8" t="str">
        <f t="shared" si="51"/>
        <v/>
      </c>
      <c r="L249" s="8" t="str">
        <f t="shared" si="51"/>
        <v/>
      </c>
      <c r="M249" s="8" t="str">
        <f t="shared" si="51"/>
        <v/>
      </c>
      <c r="N249" s="8" t="str">
        <f t="shared" si="51"/>
        <v/>
      </c>
      <c r="O249" s="8" t="str">
        <f t="shared" si="51"/>
        <v/>
      </c>
      <c r="P249" s="8" t="str">
        <f t="shared" si="51"/>
        <v/>
      </c>
      <c r="Q249" s="8" t="str">
        <f t="shared" si="51"/>
        <v/>
      </c>
      <c r="R249" s="8" t="str">
        <f t="shared" si="51"/>
        <v>CRLFname = IRPiston</v>
      </c>
      <c r="S249" s="8" t="str">
        <f t="shared" si="51"/>
        <v>CRLFname = IR.RotatronHalf</v>
      </c>
      <c r="T249" s="8" t="str">
        <f t="shared" si="51"/>
        <v>CRLFname = IR.RotatronFourth</v>
      </c>
      <c r="U249" s="8" t="str">
        <f t="shared" si="51"/>
        <v/>
      </c>
      <c r="V249" s="8" t="str">
        <f t="shared" si="51"/>
        <v>CRLFname = LLLCBMAnim</v>
      </c>
      <c r="W249" s="8" t="str">
        <f t="shared" si="51"/>
        <v>CRLFname = LLLSquare</v>
      </c>
      <c r="X249" s="8" t="str">
        <f t="shared" si="51"/>
        <v>CRLFname = LLLHatchdoor</v>
      </c>
      <c r="Y249" s="8" t="str">
        <f t="shared" si="51"/>
        <v/>
      </c>
      <c r="Z249" s="8" t="str">
        <f t="shared" si="51"/>
        <v>CRLFname = 4x2noseconeflat</v>
      </c>
      <c r="AA249" s="8" t="str">
        <f t="shared" si="51"/>
        <v>CRLFname = toroidalAerospike</v>
      </c>
      <c r="AB249" s="8" t="str">
        <f t="shared" si="51"/>
        <v>CRLFname = 2x1decoupler2</v>
      </c>
      <c r="AC249" s="8" t="str">
        <f t="shared" si="51"/>
        <v>CRLFname = 2x1RCKTENG</v>
      </c>
      <c r="AD249" s="8" t="str">
        <f t="shared" si="51"/>
        <v/>
      </c>
      <c r="AE249" s="8" t="str">
        <f t="shared" si="51"/>
        <v>CRLFname = RLA.arcjet.med</v>
      </c>
      <c r="AF249" s="8" t="str">
        <f t="shared" si="51"/>
        <v/>
      </c>
      <c r="AG249" s="8" t="str">
        <f t="shared" si="51"/>
        <v/>
      </c>
      <c r="AH249" s="8" t="str">
        <f t="shared" si="51"/>
        <v/>
      </c>
      <c r="AI249" s="8" t="str">
        <f t="shared" ref="AI249:BN249" si="52">IF(AI18&lt;&gt;"",name&amp;AI18,"")</f>
        <v/>
      </c>
      <c r="AJ249" s="8" t="str">
        <f t="shared" si="52"/>
        <v/>
      </c>
      <c r="AK249" s="8" t="str">
        <f t="shared" si="52"/>
        <v/>
      </c>
      <c r="AL249" s="8" t="str">
        <f t="shared" si="52"/>
        <v/>
      </c>
      <c r="AM249" s="8" t="str">
        <f t="shared" si="52"/>
        <v/>
      </c>
      <c r="AN249" s="8" t="str">
        <f t="shared" si="52"/>
        <v/>
      </c>
      <c r="AO249" s="8" t="str">
        <f t="shared" si="52"/>
        <v/>
      </c>
      <c r="AP249" s="8" t="str">
        <f t="shared" si="52"/>
        <v/>
      </c>
      <c r="AQ249" s="8" t="str">
        <f t="shared" si="52"/>
        <v>CRLFname = KarmonyNodeMkIII.Adapter</v>
      </c>
      <c r="AR249" s="8" t="str">
        <f t="shared" si="52"/>
        <v/>
      </c>
      <c r="AS249" s="8" t="str">
        <f t="shared" si="52"/>
        <v/>
      </c>
      <c r="AT249" s="8" t="str">
        <f t="shared" si="52"/>
        <v/>
      </c>
      <c r="AU249" s="8" t="str">
        <f t="shared" si="52"/>
        <v/>
      </c>
      <c r="AV249" s="8" t="str">
        <f t="shared" si="52"/>
        <v>CRLFname = SMP.airScoop</v>
      </c>
      <c r="AW249" s="8" t="str">
        <f t="shared" si="52"/>
        <v>CRLFname = cl.radial.sphereTankOxy</v>
      </c>
      <c r="AX249" s="8" t="str">
        <f t="shared" si="52"/>
        <v/>
      </c>
      <c r="AY249" s="8" t="str">
        <f t="shared" si="52"/>
        <v/>
      </c>
      <c r="AZ249" s="8" t="str">
        <f t="shared" si="52"/>
        <v/>
      </c>
      <c r="BA249" s="8" t="str">
        <f t="shared" si="52"/>
        <v/>
      </c>
      <c r="BB249" s="8" t="str">
        <f t="shared" si="52"/>
        <v>CRLFname = km.stager.stage</v>
      </c>
      <c r="BC249" s="8" t="str">
        <f t="shared" si="52"/>
        <v>CRLFname = KzProcFairingBase2.5</v>
      </c>
      <c r="BD249" s="8" t="str">
        <f t="shared" si="52"/>
        <v>CRLFname = KW3mFairingBase</v>
      </c>
      <c r="BE249" s="8" t="str">
        <f t="shared" si="52"/>
        <v>CRLFname = Kosmos.URM.1.25.Nose.Cone.Decoupler</v>
      </c>
      <c r="BF249" s="8" t="str">
        <f t="shared" si="52"/>
        <v>CRLFname = Kosmos.Salyut.RCS</v>
      </c>
      <c r="BG249" s="8" t="str">
        <f t="shared" si="52"/>
        <v>CRLFname = B9.Cockpit.S2.BodyLarge.Back.EngineMount1.LFO</v>
      </c>
      <c r="BH249" s="8" t="str">
        <f t="shared" si="52"/>
        <v>CRLFname = B9.Aero.HL.Body.Structure.6m</v>
      </c>
      <c r="BI249" s="8" t="str">
        <f t="shared" si="52"/>
        <v>CRLFname = B9.Cockpit.MK2.Bicoupler</v>
      </c>
      <c r="BJ249" s="8" t="str">
        <f t="shared" si="52"/>
        <v>CRLFname = SMP.ramAirIntake</v>
      </c>
      <c r="BK249" s="8" t="str">
        <f t="shared" si="52"/>
        <v/>
      </c>
      <c r="BL249" s="8" t="str">
        <f t="shared" si="52"/>
        <v/>
      </c>
      <c r="BM249" s="8" t="str">
        <f t="shared" si="52"/>
        <v/>
      </c>
      <c r="BN249" s="8" t="str">
        <f t="shared" si="52"/>
        <v>CRLFname = HOME3mAtmosMiner</v>
      </c>
      <c r="BO249" s="8" t="str">
        <f t="shared" ref="BO249:CT249" si="53">IF(BO18&lt;&gt;"",name&amp;BO18,"")</f>
        <v/>
      </c>
      <c r="BP249" s="8" t="str">
        <f t="shared" si="53"/>
        <v/>
      </c>
      <c r="BQ249" s="8" t="str">
        <f t="shared" si="53"/>
        <v/>
      </c>
      <c r="BR249" s="8" t="str">
        <f t="shared" si="53"/>
        <v/>
      </c>
      <c r="BS249" s="8" t="str">
        <f t="shared" si="53"/>
        <v/>
      </c>
      <c r="BT249" s="8" t="str">
        <f t="shared" si="53"/>
        <v>CRLFname = RLA.resistojet.small</v>
      </c>
      <c r="BU249" s="8" t="str">
        <f t="shared" si="53"/>
        <v/>
      </c>
      <c r="BV249" s="8" t="str">
        <f t="shared" si="53"/>
        <v/>
      </c>
      <c r="BW249" s="8" t="str">
        <f t="shared" si="53"/>
        <v/>
      </c>
      <c r="BX249" s="8" t="str">
        <f t="shared" si="53"/>
        <v/>
      </c>
      <c r="BY249" s="8" t="str">
        <f t="shared" si="53"/>
        <v>CRLFname = SMP.toroidalAerospike</v>
      </c>
      <c r="BZ249" s="8" t="str">
        <f t="shared" si="53"/>
        <v>CRLFname = 2to1AdaptorOffCentre1</v>
      </c>
      <c r="CA249" s="8" t="str">
        <f t="shared" si="53"/>
        <v/>
      </c>
      <c r="CB249" s="8" t="str">
        <f t="shared" si="53"/>
        <v>CRLFname = RC.combo.large</v>
      </c>
      <c r="CC249" s="8" t="str">
        <f t="shared" si="53"/>
        <v/>
      </c>
      <c r="CD249" s="8" t="str">
        <f t="shared" si="53"/>
        <v/>
      </c>
      <c r="CE249" s="8" t="str">
        <f t="shared" si="53"/>
        <v/>
      </c>
      <c r="CF249" s="8" t="str">
        <f t="shared" si="53"/>
        <v>CRLFname = RC.combo.small.stack</v>
      </c>
      <c r="CG249" s="8" t="str">
        <f t="shared" si="53"/>
        <v/>
      </c>
      <c r="CH249" s="8" t="str">
        <f t="shared" si="53"/>
        <v/>
      </c>
      <c r="CI249" s="8" t="str">
        <f t="shared" si="53"/>
        <v/>
      </c>
      <c r="CJ249" s="8" t="str">
        <f t="shared" si="53"/>
        <v/>
      </c>
      <c r="CK249" s="8" t="str">
        <f t="shared" si="53"/>
        <v/>
      </c>
      <c r="CL249" s="8" t="str">
        <f t="shared" si="53"/>
        <v/>
      </c>
      <c r="CM249" s="8" t="str">
        <f t="shared" si="53"/>
        <v/>
      </c>
      <c r="CN249" s="8" t="str">
        <f t="shared" si="53"/>
        <v/>
      </c>
      <c r="CO249" s="8" t="str">
        <f t="shared" si="53"/>
        <v/>
      </c>
      <c r="CP249" s="8" t="str">
        <f t="shared" si="53"/>
        <v/>
      </c>
      <c r="CQ249" s="8" t="str">
        <f t="shared" si="53"/>
        <v/>
      </c>
      <c r="CR249" s="8" t="str">
        <f t="shared" si="53"/>
        <v/>
      </c>
      <c r="CS249" s="8" t="str">
        <f t="shared" si="53"/>
        <v/>
      </c>
      <c r="CT249" s="8" t="str">
        <f t="shared" si="53"/>
        <v/>
      </c>
      <c r="CU249" s="8" t="str">
        <f t="shared" ref="CU249:DZ249" si="54">IF(CU18&lt;&gt;"",name&amp;CU18,"")</f>
        <v/>
      </c>
      <c r="CV249" s="8" t="str">
        <f t="shared" si="54"/>
        <v>CRLFname = structuralWing</v>
      </c>
      <c r="CW249" s="8" t="str">
        <f t="shared" si="54"/>
        <v/>
      </c>
      <c r="CX249" s="8" t="str">
        <f t="shared" si="54"/>
        <v/>
      </c>
      <c r="CY249" s="8" t="str">
        <f t="shared" si="54"/>
        <v>CRLFname = 6x2fueltest</v>
      </c>
      <c r="CZ249" s="8" t="str">
        <f t="shared" si="54"/>
        <v/>
      </c>
      <c r="DA249" s="8" t="str">
        <f t="shared" si="54"/>
        <v/>
      </c>
      <c r="DB249" s="8" t="str">
        <f t="shared" si="54"/>
        <v>CRLFname = BERTY3</v>
      </c>
      <c r="DC249" s="8" t="str">
        <f t="shared" si="54"/>
        <v>CRLFname = TacFuelCell</v>
      </c>
      <c r="DD249" s="8" t="str">
        <f t="shared" si="54"/>
        <v/>
      </c>
      <c r="DE249" s="8" t="str">
        <f t="shared" si="54"/>
        <v>CRLFname = B9.Cockpit.S2.BodyLarge.Back</v>
      </c>
      <c r="DF249" s="8" t="str">
        <f t="shared" si="54"/>
        <v/>
      </c>
      <c r="DG249" s="8" t="str">
        <f t="shared" si="54"/>
        <v>CRLFname = KWFuelAdapter3x1</v>
      </c>
      <c r="DH249" s="8" t="str">
        <f t="shared" si="54"/>
        <v/>
      </c>
      <c r="DI249" s="8" t="str">
        <f t="shared" si="54"/>
        <v>CRLFname = 2x1Probe</v>
      </c>
      <c r="DJ249" s="8" t="str">
        <f t="shared" si="54"/>
        <v>CRLFname = km.flameout.checker.AG8</v>
      </c>
      <c r="DK249" s="8" t="str">
        <f t="shared" si="54"/>
        <v/>
      </c>
      <c r="DL249" s="8" t="str">
        <f t="shared" si="54"/>
        <v/>
      </c>
      <c r="DM249" s="8" t="str">
        <f t="shared" si="54"/>
        <v>CRLFname = mk3Fuselage</v>
      </c>
      <c r="DN249" s="8" t="str">
        <f t="shared" si="54"/>
        <v/>
      </c>
      <c r="DO249" s="8" t="str">
        <f t="shared" si="54"/>
        <v/>
      </c>
      <c r="DP249" s="8" t="str">
        <f t="shared" si="54"/>
        <v/>
      </c>
      <c r="DQ249" s="8" t="str">
        <f t="shared" si="54"/>
        <v/>
      </c>
      <c r="DR249" s="8" t="str">
        <f t="shared" si="54"/>
        <v>CRLFname = Kosmos.URM.Fairing.Conic.T.BLK</v>
      </c>
      <c r="DS249" s="8" t="str">
        <f t="shared" si="54"/>
        <v>CRLFname = sweptWing3</v>
      </c>
      <c r="DT249" s="8" t="str">
        <f t="shared" si="54"/>
        <v/>
      </c>
      <c r="DU249" s="8" t="str">
        <f t="shared" si="54"/>
        <v>CRLFname = HOME.modul.Recon</v>
      </c>
      <c r="DV249" s="8" t="str">
        <f t="shared" si="54"/>
        <v/>
      </c>
      <c r="DW249" s="8" t="str">
        <f t="shared" si="54"/>
        <v>CRLFname = KAS.Strut1</v>
      </c>
      <c r="DX249" s="8" t="str">
        <f t="shared" si="54"/>
        <v>CRLFname = KW2mengineMaverickV</v>
      </c>
      <c r="DY249" s="8" t="str">
        <f t="shared" si="54"/>
        <v>CRLFname = MkVIIICatfish</v>
      </c>
      <c r="DZ249" s="8" t="str">
        <f t="shared" si="54"/>
        <v/>
      </c>
      <c r="EA249" s="8" t="str">
        <f t="shared" ref="EA249:ER249" si="55">IF(EA18&lt;&gt;"",name&amp;EA18,"")</f>
        <v>CRLFname = GantryExtraSmall</v>
      </c>
      <c r="EB249" s="8" t="str">
        <f t="shared" si="55"/>
        <v>CRLFname = crewCabin</v>
      </c>
      <c r="EC249" s="8" t="str">
        <f t="shared" si="55"/>
        <v>CRLFname = PWBRCSFuelBalancer</v>
      </c>
      <c r="ED249" s="8" t="str">
        <f t="shared" si="55"/>
        <v>CRLFname = Kosmos.Angara.RD-33NK</v>
      </c>
      <c r="EE249" s="8" t="str">
        <f t="shared" si="55"/>
        <v>CRLFname = landingLeg1</v>
      </c>
      <c r="EF249" s="8" t="str">
        <f t="shared" si="55"/>
        <v>CRLFname = cockpitTank</v>
      </c>
      <c r="EG249" s="8" t="str">
        <f t="shared" si="55"/>
        <v>CRLFname = spotLight1</v>
      </c>
      <c r="EH249" s="8" t="str">
        <f t="shared" si="55"/>
        <v>CRLFname = NP.zmisc.strake</v>
      </c>
      <c r="EI249" s="8" t="str">
        <f t="shared" si="55"/>
        <v>CRLFname = NP.coupler.125m.DualCoupler</v>
      </c>
      <c r="EJ249" s="8" t="str">
        <f t="shared" si="55"/>
        <v>CRLFname = NP.zmisc.wingloadshort</v>
      </c>
      <c r="EK249" s="8" t="str">
        <f t="shared" si="55"/>
        <v>CRLFname = strutCube</v>
      </c>
      <c r="EL249" s="8" t="str">
        <f t="shared" si="55"/>
        <v/>
      </c>
      <c r="EM249" s="8" t="str">
        <f t="shared" si="55"/>
        <v>CRLFname = Kosmos.Pravilo.Control.Collar</v>
      </c>
      <c r="EN249" s="8" t="str">
        <f t="shared" si="55"/>
        <v/>
      </c>
      <c r="EO249" s="8" t="str">
        <f t="shared" si="55"/>
        <v/>
      </c>
      <c r="EP249" s="8" t="str">
        <f t="shared" si="55"/>
        <v/>
      </c>
      <c r="EQ249" s="8" t="str">
        <f t="shared" si="55"/>
        <v>CRLFname = LLLCirc1b1F</v>
      </c>
      <c r="ER249" s="29" t="str">
        <f t="shared" si="55"/>
        <v/>
      </c>
    </row>
    <row r="250" spans="3:148" ht="21.75" customHeight="1" x14ac:dyDescent="0.25">
      <c r="C250" s="8" t="str">
        <f t="shared" ref="C250:AH250" si="56">IF(C19&lt;&gt;"",name&amp;C19,"")</f>
        <v/>
      </c>
      <c r="D250" s="8" t="str">
        <f t="shared" si="56"/>
        <v>CRLFname = stackSeparatorBig</v>
      </c>
      <c r="E250" s="8" t="str">
        <f t="shared" si="56"/>
        <v>CRLFname = km.se0</v>
      </c>
      <c r="F250" s="8" t="str">
        <f t="shared" si="56"/>
        <v/>
      </c>
      <c r="G250" s="8" t="str">
        <f t="shared" si="56"/>
        <v>CRLFname = TD.JupiterEngine</v>
      </c>
      <c r="H250" s="8" t="str">
        <f t="shared" si="56"/>
        <v>CRLFname = km-tank-top-2</v>
      </c>
      <c r="I250" s="8" t="str">
        <f t="shared" si="56"/>
        <v/>
      </c>
      <c r="J250" s="8" t="str">
        <f t="shared" si="56"/>
        <v/>
      </c>
      <c r="K250" s="8" t="str">
        <f t="shared" si="56"/>
        <v/>
      </c>
      <c r="L250" s="8" t="str">
        <f t="shared" si="56"/>
        <v/>
      </c>
      <c r="M250" s="8" t="str">
        <f t="shared" si="56"/>
        <v/>
      </c>
      <c r="N250" s="8" t="str">
        <f t="shared" si="56"/>
        <v/>
      </c>
      <c r="O250" s="8" t="str">
        <f t="shared" si="56"/>
        <v/>
      </c>
      <c r="P250" s="8" t="str">
        <f t="shared" si="56"/>
        <v/>
      </c>
      <c r="Q250" s="8" t="str">
        <f t="shared" si="56"/>
        <v/>
      </c>
      <c r="R250" s="8" t="str">
        <f t="shared" si="56"/>
        <v>CRLFname = IR.Rotatron</v>
      </c>
      <c r="S250" s="8" t="str">
        <f t="shared" si="56"/>
        <v>CRLFname = TelescopeHalfA</v>
      </c>
      <c r="T250" s="8" t="str">
        <f t="shared" si="56"/>
        <v>CRLFname = TelescopeFourthA</v>
      </c>
      <c r="U250" s="8" t="str">
        <f t="shared" si="56"/>
        <v/>
      </c>
      <c r="V250" s="8" t="str">
        <f t="shared" si="56"/>
        <v>CRLFname = SDHI.ParaDock.1.ClampOTron</v>
      </c>
      <c r="W250" s="8" t="str">
        <f t="shared" si="56"/>
        <v>CRLFname = LLLTriangle</v>
      </c>
      <c r="X250" s="8" t="str">
        <f t="shared" si="56"/>
        <v>CRLFname = SMP.stationHub</v>
      </c>
      <c r="Y250" s="8" t="str">
        <f t="shared" si="56"/>
        <v/>
      </c>
      <c r="Z250" s="8" t="str">
        <f t="shared" si="56"/>
        <v>CRLFname = 4to2Adaptor</v>
      </c>
      <c r="AA250" s="8" t="str">
        <f t="shared" si="56"/>
        <v>CRLFname = HexCanOxygen</v>
      </c>
      <c r="AB250" s="8" t="str">
        <f t="shared" si="56"/>
        <v>CRLFname = TAL.Small.HalfSpherical.Tank.Fuel</v>
      </c>
      <c r="AC250" s="8" t="str">
        <f t="shared" si="56"/>
        <v>CRLFname = LLLAerospike</v>
      </c>
      <c r="AD250" s="8" t="str">
        <f t="shared" si="56"/>
        <v/>
      </c>
      <c r="AE250" s="8" t="str">
        <f t="shared" si="56"/>
        <v>CRLFname = RLA.ion.med</v>
      </c>
      <c r="AF250" s="8" t="str">
        <f t="shared" si="56"/>
        <v/>
      </c>
      <c r="AG250" s="8" t="str">
        <f t="shared" si="56"/>
        <v/>
      </c>
      <c r="AH250" s="8" t="str">
        <f t="shared" si="56"/>
        <v/>
      </c>
      <c r="AI250" s="8" t="str">
        <f t="shared" ref="AI250:BN250" si="57">IF(AI19&lt;&gt;"",name&amp;AI19,"")</f>
        <v/>
      </c>
      <c r="AJ250" s="8" t="str">
        <f t="shared" si="57"/>
        <v/>
      </c>
      <c r="AK250" s="8" t="str">
        <f t="shared" si="57"/>
        <v/>
      </c>
      <c r="AL250" s="8" t="str">
        <f t="shared" si="57"/>
        <v/>
      </c>
      <c r="AM250" s="8" t="str">
        <f t="shared" si="57"/>
        <v/>
      </c>
      <c r="AN250" s="8" t="str">
        <f t="shared" si="57"/>
        <v/>
      </c>
      <c r="AO250" s="8" t="str">
        <f t="shared" si="57"/>
        <v/>
      </c>
      <c r="AP250" s="8" t="str">
        <f t="shared" si="57"/>
        <v/>
      </c>
      <c r="AQ250" s="8" t="str">
        <f t="shared" si="57"/>
        <v>CRLFname = KarmonySciModule</v>
      </c>
      <c r="AR250" s="8" t="str">
        <f t="shared" si="57"/>
        <v/>
      </c>
      <c r="AS250" s="8" t="str">
        <f t="shared" si="57"/>
        <v/>
      </c>
      <c r="AT250" s="8" t="str">
        <f t="shared" si="57"/>
        <v/>
      </c>
      <c r="AU250" s="8" t="str">
        <f t="shared" si="57"/>
        <v/>
      </c>
      <c r="AV250" s="8" t="str">
        <f t="shared" si="57"/>
        <v>CRLFname = airplaneTail</v>
      </c>
      <c r="AW250" s="8" t="str">
        <f t="shared" si="57"/>
        <v>CRLFname = NP.aux.125m.retropack</v>
      </c>
      <c r="AX250" s="8" t="str">
        <f t="shared" si="57"/>
        <v/>
      </c>
      <c r="AY250" s="8" t="str">
        <f t="shared" si="57"/>
        <v/>
      </c>
      <c r="AZ250" s="8" t="str">
        <f t="shared" si="57"/>
        <v/>
      </c>
      <c r="BA250" s="8" t="str">
        <f t="shared" si="57"/>
        <v/>
      </c>
      <c r="BB250" s="8" t="str">
        <f t="shared" si="57"/>
        <v>CRLFname = Kosmos.URM.1.25.Srf.Decoupler</v>
      </c>
      <c r="BC250" s="8" t="str">
        <f t="shared" si="57"/>
        <v>CRLFname = KzProcFairingBaseRing2.5</v>
      </c>
      <c r="BD250" s="8" t="str">
        <f t="shared" si="57"/>
        <v>CRLFname = KW3mExpandedFairingCone</v>
      </c>
      <c r="BE250" s="8" t="str">
        <f t="shared" si="57"/>
        <v>CRLFname = URM.1.25.P.Fairing.Base</v>
      </c>
      <c r="BF250" s="8" t="str">
        <f t="shared" si="57"/>
        <v>CRLFname = Kosmos.TKS.RCS</v>
      </c>
      <c r="BG250" s="8" t="str">
        <f t="shared" si="57"/>
        <v>CRLFname = B9.Cockpit.S2.BodyLarge.Back.EngineMount1</v>
      </c>
      <c r="BH250" s="8" t="str">
        <f t="shared" si="57"/>
        <v>CRLFname = B9.Aero.HL.Body.Cargo.A</v>
      </c>
      <c r="BI250" s="8" t="str">
        <f t="shared" si="57"/>
        <v>CRLFname = B9.Cockpit.MK2.Body.RCS.05m</v>
      </c>
      <c r="BJ250" s="8" t="str">
        <f t="shared" si="57"/>
        <v>CRLFname = airplaneTailSmall</v>
      </c>
      <c r="BK250" s="8" t="str">
        <f t="shared" si="57"/>
        <v/>
      </c>
      <c r="BL250" s="8" t="str">
        <f t="shared" si="57"/>
        <v/>
      </c>
      <c r="BM250" s="8" t="str">
        <f t="shared" si="57"/>
        <v/>
      </c>
      <c r="BN250" s="8" t="str">
        <f t="shared" si="57"/>
        <v>CRLFname = HOME.3m.decoupler</v>
      </c>
      <c r="BO250" s="8" t="str">
        <f t="shared" ref="BO250:CT250" si="58">IF(BO19&lt;&gt;"",name&amp;BO19,"")</f>
        <v/>
      </c>
      <c r="BP250" s="8" t="str">
        <f t="shared" si="58"/>
        <v/>
      </c>
      <c r="BQ250" s="8" t="str">
        <f t="shared" si="58"/>
        <v/>
      </c>
      <c r="BR250" s="8" t="str">
        <f t="shared" si="58"/>
        <v/>
      </c>
      <c r="BS250" s="8" t="str">
        <f t="shared" si="58"/>
        <v/>
      </c>
      <c r="BT250" s="8" t="str">
        <f t="shared" si="58"/>
        <v>CRLFname = RLA.xenonsmall4</v>
      </c>
      <c r="BU250" s="8" t="str">
        <f t="shared" si="58"/>
        <v/>
      </c>
      <c r="BV250" s="8" t="str">
        <f t="shared" si="58"/>
        <v/>
      </c>
      <c r="BW250" s="8" t="str">
        <f t="shared" si="58"/>
        <v/>
      </c>
      <c r="BX250" s="8" t="str">
        <f t="shared" si="58"/>
        <v/>
      </c>
      <c r="BY250" s="8" t="str">
        <f t="shared" si="58"/>
        <v>CRLFname = toroidalFuelTank</v>
      </c>
      <c r="BZ250" s="8" t="str">
        <f t="shared" si="58"/>
        <v>CRLFname = 2to1AdaptorOffCentre2</v>
      </c>
      <c r="CA250" s="8" t="str">
        <f t="shared" si="58"/>
        <v/>
      </c>
      <c r="CB250" s="8" t="str">
        <f t="shared" si="58"/>
        <v>CRLFname = RC.combo.large.stack</v>
      </c>
      <c r="CC250" s="8" t="str">
        <f t="shared" si="58"/>
        <v/>
      </c>
      <c r="CD250" s="8" t="str">
        <f t="shared" si="58"/>
        <v/>
      </c>
      <c r="CE250" s="8" t="str">
        <f t="shared" si="58"/>
        <v/>
      </c>
      <c r="CF250" s="8" t="str">
        <f t="shared" si="58"/>
        <v/>
      </c>
      <c r="CG250" s="8" t="str">
        <f t="shared" si="58"/>
        <v/>
      </c>
      <c r="CH250" s="8" t="str">
        <f t="shared" si="58"/>
        <v/>
      </c>
      <c r="CI250" s="8" t="str">
        <f t="shared" si="58"/>
        <v/>
      </c>
      <c r="CJ250" s="8" t="str">
        <f t="shared" si="58"/>
        <v/>
      </c>
      <c r="CK250" s="8" t="str">
        <f t="shared" si="58"/>
        <v/>
      </c>
      <c r="CL250" s="8" t="str">
        <f t="shared" si="58"/>
        <v/>
      </c>
      <c r="CM250" s="8" t="str">
        <f t="shared" si="58"/>
        <v/>
      </c>
      <c r="CN250" s="8" t="str">
        <f t="shared" si="58"/>
        <v/>
      </c>
      <c r="CO250" s="8" t="str">
        <f t="shared" si="58"/>
        <v/>
      </c>
      <c r="CP250" s="8" t="str">
        <f t="shared" si="58"/>
        <v/>
      </c>
      <c r="CQ250" s="8" t="str">
        <f t="shared" si="58"/>
        <v/>
      </c>
      <c r="CR250" s="8" t="str">
        <f t="shared" si="58"/>
        <v/>
      </c>
      <c r="CS250" s="8" t="str">
        <f t="shared" si="58"/>
        <v/>
      </c>
      <c r="CT250" s="8" t="str">
        <f t="shared" si="58"/>
        <v/>
      </c>
      <c r="CU250" s="8" t="str">
        <f t="shared" ref="CU250:DZ250" si="59">IF(CU19&lt;&gt;"",name&amp;CU19,"")</f>
        <v/>
      </c>
      <c r="CV250" s="8" t="str">
        <f t="shared" si="59"/>
        <v/>
      </c>
      <c r="CW250" s="8" t="str">
        <f t="shared" si="59"/>
        <v/>
      </c>
      <c r="CX250" s="8" t="str">
        <f t="shared" si="59"/>
        <v/>
      </c>
      <c r="CY250" s="8" t="str">
        <f t="shared" si="59"/>
        <v>CRLFname = NP.interstage.375m.5m.SAS</v>
      </c>
      <c r="CZ250" s="8" t="str">
        <f t="shared" si="59"/>
        <v/>
      </c>
      <c r="DA250" s="8" t="str">
        <f t="shared" si="59"/>
        <v/>
      </c>
      <c r="DB250" s="8" t="str">
        <f t="shared" si="59"/>
        <v>CRLFname = NP.Capsule.Unmanned</v>
      </c>
      <c r="DC250" s="8" t="str">
        <f t="shared" si="59"/>
        <v/>
      </c>
      <c r="DD250" s="8" t="str">
        <f t="shared" si="59"/>
        <v/>
      </c>
      <c r="DE250" s="8" t="str">
        <f t="shared" si="59"/>
        <v>CRLFname = B9.Cockpit.S2.BodyLarge.Back.EngineMount2</v>
      </c>
      <c r="DF250" s="8" t="str">
        <f t="shared" si="59"/>
        <v/>
      </c>
      <c r="DG250" s="8" t="str">
        <f t="shared" si="59"/>
        <v>CRLFname = KWFuelAdapter3x1S</v>
      </c>
      <c r="DH250" s="8" t="str">
        <f t="shared" si="59"/>
        <v/>
      </c>
      <c r="DI250" s="8" t="str">
        <f t="shared" si="59"/>
        <v>CRLFname = probeCoreCube</v>
      </c>
      <c r="DJ250" s="8" t="str">
        <f t="shared" si="59"/>
        <v>CRLFname = LLLIntake</v>
      </c>
      <c r="DK250" s="8" t="str">
        <f t="shared" si="59"/>
        <v/>
      </c>
      <c r="DL250" s="8" t="str">
        <f t="shared" si="59"/>
        <v/>
      </c>
      <c r="DM250" s="8" t="str">
        <f t="shared" si="59"/>
        <v>CRLFname = nacelleBody</v>
      </c>
      <c r="DN250" s="8" t="str">
        <f t="shared" si="59"/>
        <v/>
      </c>
      <c r="DO250" s="8" t="str">
        <f t="shared" si="59"/>
        <v/>
      </c>
      <c r="DP250" s="8" t="str">
        <f t="shared" si="59"/>
        <v/>
      </c>
      <c r="DQ250" s="8" t="str">
        <f t="shared" si="59"/>
        <v/>
      </c>
      <c r="DR250" s="8" t="str">
        <f t="shared" si="59"/>
        <v>CRLFname = Kosmos.URM.Fairing.Parabolic.S.BLK</v>
      </c>
      <c r="DS250" s="8" t="str">
        <f t="shared" si="59"/>
        <v>CRLFname = sweptWing4</v>
      </c>
      <c r="DT250" s="8" t="str">
        <f t="shared" si="59"/>
        <v/>
      </c>
      <c r="DU250" s="8" t="str">
        <f t="shared" si="59"/>
        <v>CRLFname = HOME.3m.parachute</v>
      </c>
      <c r="DV250" s="8" t="str">
        <f t="shared" si="59"/>
        <v/>
      </c>
      <c r="DW250" s="8" t="str">
        <f t="shared" si="59"/>
        <v>CRLFname = KWadapter2x1</v>
      </c>
      <c r="DX250" s="8" t="str">
        <f t="shared" si="59"/>
        <v>CRLFname = KW3mengineWildcarXR</v>
      </c>
      <c r="DY250" s="8" t="str">
        <f t="shared" si="59"/>
        <v>CRLFname = NP.sas.375m</v>
      </c>
      <c r="DZ250" s="8" t="str">
        <f t="shared" si="59"/>
        <v/>
      </c>
      <c r="EA250" s="8" t="str">
        <f t="shared" ref="EA250:ER250" si="60">IF(EA19&lt;&gt;"",name&amp;EA19,"")</f>
        <v>CRLFname = GantryExtraSmallVariant</v>
      </c>
      <c r="EB250" s="8" t="str">
        <f t="shared" si="60"/>
        <v>CRLFname = telescopicLadder</v>
      </c>
      <c r="EC250" s="8" t="str">
        <f t="shared" si="60"/>
        <v>CRLFname = RCSLongBlock</v>
      </c>
      <c r="ED250" s="8" t="str">
        <f t="shared" si="60"/>
        <v>CRLFname = Kosmos.TKS.RCS.Tank</v>
      </c>
      <c r="EE250" s="8" t="str">
        <f t="shared" si="60"/>
        <v>CRLFname = miniLandingLeg</v>
      </c>
      <c r="EF250" s="8" t="str">
        <f t="shared" si="60"/>
        <v>CRLFname = octoTankSmall</v>
      </c>
      <c r="EG250" s="8" t="str">
        <f t="shared" si="60"/>
        <v>CRLFname = spotLight2</v>
      </c>
      <c r="EH250" s="8" t="str">
        <f t="shared" si="60"/>
        <v>CRLFname = NP.sas.25m</v>
      </c>
      <c r="EI250" s="8" t="str">
        <f t="shared" si="60"/>
        <v>CRLFname = NP.coupler.125m.lateral</v>
      </c>
      <c r="EJ250" s="8" t="str">
        <f t="shared" si="60"/>
        <v>CRLFname = NP.zmisc.wingloadlong</v>
      </c>
      <c r="EK250" s="8" t="str">
        <f t="shared" si="60"/>
        <v>CRLFname = strutOcto</v>
      </c>
      <c r="EL250" s="8" t="str">
        <f t="shared" si="60"/>
        <v/>
      </c>
      <c r="EM250" s="8" t="str">
        <f t="shared" si="60"/>
        <v>CRLFname = Kosmos.VA.RRV.Capsule</v>
      </c>
      <c r="EN250" s="8" t="str">
        <f t="shared" si="60"/>
        <v/>
      </c>
      <c r="EO250" s="8" t="str">
        <f t="shared" si="60"/>
        <v/>
      </c>
      <c r="EP250" s="8" t="str">
        <f t="shared" si="60"/>
        <v/>
      </c>
      <c r="EQ250" s="8" t="str">
        <f t="shared" si="60"/>
        <v>CRLFname = NP.aux.radialliquidbooster</v>
      </c>
      <c r="ER250" s="29" t="str">
        <f t="shared" si="60"/>
        <v/>
      </c>
    </row>
    <row r="251" spans="3:148" ht="21.75" customHeight="1" x14ac:dyDescent="0.25">
      <c r="C251" s="8" t="str">
        <f t="shared" ref="C251:AH251" si="61">IF(C20&lt;&gt;"",name&amp;C20,"")</f>
        <v/>
      </c>
      <c r="D251" s="8" t="str">
        <f t="shared" si="61"/>
        <v>CRLFname = TD.BoosterSep</v>
      </c>
      <c r="E251" s="8" t="str">
        <f t="shared" si="61"/>
        <v>CRLFname = se2</v>
      </c>
      <c r="F251" s="8" t="str">
        <f t="shared" si="61"/>
        <v/>
      </c>
      <c r="G251" s="8" t="str">
        <f t="shared" si="61"/>
        <v>CRLFname = TD.JupiterEngineMount</v>
      </c>
      <c r="H251" s="8" t="str">
        <f t="shared" si="61"/>
        <v>CRLFname = TD.EngineBuranOMS</v>
      </c>
      <c r="I251" s="8" t="str">
        <f t="shared" si="61"/>
        <v/>
      </c>
      <c r="J251" s="8" t="str">
        <f t="shared" si="61"/>
        <v/>
      </c>
      <c r="K251" s="8" t="str">
        <f t="shared" si="61"/>
        <v/>
      </c>
      <c r="L251" s="8" t="str">
        <f t="shared" si="61"/>
        <v/>
      </c>
      <c r="M251" s="8" t="str">
        <f t="shared" si="61"/>
        <v/>
      </c>
      <c r="N251" s="8" t="str">
        <f t="shared" si="61"/>
        <v/>
      </c>
      <c r="O251" s="8" t="str">
        <f t="shared" si="61"/>
        <v/>
      </c>
      <c r="P251" s="8" t="str">
        <f t="shared" si="61"/>
        <v/>
      </c>
      <c r="Q251" s="8" t="str">
        <f t="shared" si="61"/>
        <v/>
      </c>
      <c r="R251" s="8" t="str">
        <f t="shared" si="61"/>
        <v>CRLFname = IR.Rotatronmk2</v>
      </c>
      <c r="S251" s="8" t="str">
        <f t="shared" si="61"/>
        <v>CRLFname = TelescopeHalfB</v>
      </c>
      <c r="T251" s="8" t="str">
        <f t="shared" si="61"/>
        <v>CRLFname = TelescopeFourthB</v>
      </c>
      <c r="U251" s="8" t="str">
        <f t="shared" si="61"/>
        <v/>
      </c>
      <c r="V251" s="8" t="str">
        <f t="shared" si="61"/>
        <v>CRLFname = SDHI.ParaDock.2.IACBM</v>
      </c>
      <c r="W251" s="8" t="str">
        <f t="shared" si="61"/>
        <v>CRLFname = LLLTriangleRightangle</v>
      </c>
      <c r="X251" s="8" t="str">
        <f t="shared" si="61"/>
        <v>CRLFname = dockingPort3</v>
      </c>
      <c r="Y251" s="8" t="str">
        <f t="shared" si="61"/>
        <v/>
      </c>
      <c r="Z251" s="8" t="str">
        <f t="shared" si="61"/>
        <v>CRLFname = 4x2decoupler2</v>
      </c>
      <c r="AA251" s="8" t="str">
        <f t="shared" si="61"/>
        <v>CRLFname = HexCanDrinkingWater</v>
      </c>
      <c r="AB251" s="8" t="str">
        <f t="shared" si="61"/>
        <v>CRLFname = TAL.Small.HalfSpherical.Tank.V2.Fuel</v>
      </c>
      <c r="AC251" s="8" t="str">
        <f t="shared" si="61"/>
        <v>CRLFname = 2x1x1fuel</v>
      </c>
      <c r="AD251" s="8" t="str">
        <f t="shared" si="61"/>
        <v/>
      </c>
      <c r="AE251" s="8" t="str">
        <f t="shared" si="61"/>
        <v>CRLFname = RLA.resistojet.med</v>
      </c>
      <c r="AF251" s="8" t="str">
        <f t="shared" si="61"/>
        <v/>
      </c>
      <c r="AG251" s="8" t="str">
        <f t="shared" si="61"/>
        <v/>
      </c>
      <c r="AH251" s="8" t="str">
        <f t="shared" si="61"/>
        <v/>
      </c>
      <c r="AI251" s="8" t="str">
        <f t="shared" ref="AI251:BN251" si="62">IF(AI20&lt;&gt;"",name&amp;AI20,"")</f>
        <v/>
      </c>
      <c r="AJ251" s="8" t="str">
        <f t="shared" si="62"/>
        <v/>
      </c>
      <c r="AK251" s="8" t="str">
        <f t="shared" si="62"/>
        <v/>
      </c>
      <c r="AL251" s="8" t="str">
        <f t="shared" si="62"/>
        <v/>
      </c>
      <c r="AM251" s="8" t="str">
        <f t="shared" si="62"/>
        <v/>
      </c>
      <c r="AN251" s="8" t="str">
        <f t="shared" si="62"/>
        <v/>
      </c>
      <c r="AO251" s="8" t="str">
        <f t="shared" si="62"/>
        <v/>
      </c>
      <c r="AP251" s="8" t="str">
        <f t="shared" si="62"/>
        <v/>
      </c>
      <c r="AQ251" s="8" t="str">
        <f t="shared" si="62"/>
        <v>CRLFname = KarmonySciModule.Adapter</v>
      </c>
      <c r="AR251" s="8" t="str">
        <f t="shared" si="62"/>
        <v/>
      </c>
      <c r="AS251" s="8" t="str">
        <f t="shared" si="62"/>
        <v/>
      </c>
      <c r="AT251" s="8" t="str">
        <f t="shared" si="62"/>
        <v/>
      </c>
      <c r="AU251" s="8" t="str">
        <f t="shared" si="62"/>
        <v/>
      </c>
      <c r="AV251" s="8" t="str">
        <f t="shared" si="62"/>
        <v>CRLFname = Mark1Cockpit</v>
      </c>
      <c r="AW251" s="8" t="str">
        <f t="shared" si="62"/>
        <v>CRLFname = NP.aux.125m.smallsolid</v>
      </c>
      <c r="AX251" s="8" t="str">
        <f t="shared" si="62"/>
        <v/>
      </c>
      <c r="AY251" s="8" t="str">
        <f t="shared" si="62"/>
        <v/>
      </c>
      <c r="AZ251" s="8" t="str">
        <f t="shared" si="62"/>
        <v/>
      </c>
      <c r="BA251" s="8" t="str">
        <f t="shared" si="62"/>
        <v/>
      </c>
      <c r="BB251" s="8" t="str">
        <f t="shared" si="62"/>
        <v>CRLFname = cl.small.escapeTower</v>
      </c>
      <c r="BC251" s="8" t="str">
        <f t="shared" si="62"/>
        <v>CRLFname = URM.2.5.P.Fairing.Base</v>
      </c>
      <c r="BD251" s="8" t="str">
        <f t="shared" si="62"/>
        <v>CRLFname = KW3mExpandedFairingWall</v>
      </c>
      <c r="BE251" s="8" t="str">
        <f t="shared" si="62"/>
        <v>CRLFname = KW1mNoseCone</v>
      </c>
      <c r="BF251" s="8" t="str">
        <f t="shared" si="62"/>
        <v>CRLFname = KWrcsPod</v>
      </c>
      <c r="BG251" s="8" t="str">
        <f t="shared" si="62"/>
        <v>CRLFname = B9.Cockpit.S2.BodyLarge.Back.EngineMount2.LFO</v>
      </c>
      <c r="BH251" s="8" t="str">
        <f t="shared" si="62"/>
        <v>CRLFname = B9.Aero.HL.Body.Cargo.B</v>
      </c>
      <c r="BI251" s="8" t="str">
        <f t="shared" si="62"/>
        <v>CRLFname = B9.Cockpit.MK2.Control.SAS</v>
      </c>
      <c r="BJ251" s="8" t="str">
        <f t="shared" si="62"/>
        <v>CRLFname = MK1Fuselage</v>
      </c>
      <c r="BK251" s="8" t="str">
        <f t="shared" si="62"/>
        <v/>
      </c>
      <c r="BL251" s="8" t="str">
        <f t="shared" si="62"/>
        <v/>
      </c>
      <c r="BM251" s="8" t="str">
        <f t="shared" si="62"/>
        <v/>
      </c>
      <c r="BN251" s="8" t="str">
        <f t="shared" si="62"/>
        <v>CRLFname = HOME3mFuelTank</v>
      </c>
      <c r="BO251" s="8" t="str">
        <f t="shared" ref="BO251:CT251" si="63">IF(BO20&lt;&gt;"",name&amp;BO20,"")</f>
        <v/>
      </c>
      <c r="BP251" s="8" t="str">
        <f t="shared" si="63"/>
        <v/>
      </c>
      <c r="BQ251" s="8" t="str">
        <f t="shared" si="63"/>
        <v/>
      </c>
      <c r="BR251" s="8" t="str">
        <f t="shared" si="63"/>
        <v/>
      </c>
      <c r="BS251" s="8" t="str">
        <f t="shared" si="63"/>
        <v/>
      </c>
      <c r="BT251" s="8" t="str">
        <f t="shared" si="63"/>
        <v>CRLFname = BigXenonTank</v>
      </c>
      <c r="BU251" s="8" t="str">
        <f t="shared" si="63"/>
        <v/>
      </c>
      <c r="BV251" s="8" t="str">
        <f t="shared" si="63"/>
        <v/>
      </c>
      <c r="BW251" s="8" t="str">
        <f t="shared" si="63"/>
        <v/>
      </c>
      <c r="BX251" s="8" t="str">
        <f t="shared" si="63"/>
        <v/>
      </c>
      <c r="BY251" s="8" t="str">
        <f t="shared" si="63"/>
        <v>CRLFname = HexCanOxygenSmall</v>
      </c>
      <c r="BZ251" s="8" t="str">
        <f t="shared" si="63"/>
        <v>CRLFname = 2to1AdaptorOffCentre</v>
      </c>
      <c r="CA251" s="8" t="str">
        <f t="shared" si="63"/>
        <v/>
      </c>
      <c r="CB251" s="8" t="str">
        <f t="shared" si="63"/>
        <v/>
      </c>
      <c r="CC251" s="8" t="str">
        <f t="shared" si="63"/>
        <v/>
      </c>
      <c r="CD251" s="8" t="str">
        <f t="shared" si="63"/>
        <v/>
      </c>
      <c r="CE251" s="8" t="str">
        <f t="shared" si="63"/>
        <v/>
      </c>
      <c r="CF251" s="8" t="str">
        <f t="shared" si="63"/>
        <v/>
      </c>
      <c r="CG251" s="8" t="str">
        <f t="shared" si="63"/>
        <v/>
      </c>
      <c r="CH251" s="8" t="str">
        <f t="shared" si="63"/>
        <v/>
      </c>
      <c r="CI251" s="8" t="str">
        <f t="shared" si="63"/>
        <v/>
      </c>
      <c r="CJ251" s="8" t="str">
        <f t="shared" si="63"/>
        <v/>
      </c>
      <c r="CK251" s="8" t="str">
        <f t="shared" si="63"/>
        <v/>
      </c>
      <c r="CL251" s="8" t="str">
        <f t="shared" si="63"/>
        <v/>
      </c>
      <c r="CM251" s="8" t="str">
        <f t="shared" si="63"/>
        <v/>
      </c>
      <c r="CN251" s="8" t="str">
        <f t="shared" si="63"/>
        <v/>
      </c>
      <c r="CO251" s="8" t="str">
        <f t="shared" si="63"/>
        <v/>
      </c>
      <c r="CP251" s="8" t="str">
        <f t="shared" si="63"/>
        <v/>
      </c>
      <c r="CQ251" s="8" t="str">
        <f t="shared" si="63"/>
        <v/>
      </c>
      <c r="CR251" s="8" t="str">
        <f t="shared" si="63"/>
        <v/>
      </c>
      <c r="CS251" s="8" t="str">
        <f t="shared" si="63"/>
        <v/>
      </c>
      <c r="CT251" s="8" t="str">
        <f t="shared" si="63"/>
        <v/>
      </c>
      <c r="CU251" s="8" t="str">
        <f t="shared" ref="CU251:DZ251" si="64">IF(CU20&lt;&gt;"",name&amp;CU20,"")</f>
        <v/>
      </c>
      <c r="CV251" s="8" t="str">
        <f t="shared" si="64"/>
        <v/>
      </c>
      <c r="CW251" s="8" t="str">
        <f t="shared" si="64"/>
        <v/>
      </c>
      <c r="CX251" s="8" t="str">
        <f t="shared" si="64"/>
        <v/>
      </c>
      <c r="CY251" s="8" t="str">
        <f t="shared" si="64"/>
        <v>CRLFname = NP.interstage.375m.5m.tank</v>
      </c>
      <c r="CZ251" s="8" t="str">
        <f t="shared" si="64"/>
        <v/>
      </c>
      <c r="DA251" s="8" t="str">
        <f t="shared" si="64"/>
        <v/>
      </c>
      <c r="DB251" s="8" t="str">
        <f t="shared" si="64"/>
        <v>CRLFname = probeStackLarge</v>
      </c>
      <c r="DC251" s="8" t="str">
        <f t="shared" si="64"/>
        <v/>
      </c>
      <c r="DD251" s="8" t="str">
        <f t="shared" si="64"/>
        <v/>
      </c>
      <c r="DE251" s="8" t="str">
        <f t="shared" si="64"/>
        <v>CRLFname = B9.Cockpit.S2.BodyLarge.Cargo.2m</v>
      </c>
      <c r="DF251" s="8" t="str">
        <f t="shared" si="64"/>
        <v/>
      </c>
      <c r="DG251" s="8" t="str">
        <f t="shared" si="64"/>
        <v>CRLFname = KWFuelAdapter3x2</v>
      </c>
      <c r="DH251" s="8" t="str">
        <f t="shared" si="64"/>
        <v/>
      </c>
      <c r="DI251" s="8" t="str">
        <f t="shared" si="64"/>
        <v>CRLFname = probeCoreHex</v>
      </c>
      <c r="DJ251" s="8" t="str">
        <f t="shared" si="64"/>
        <v>CRLFname = EmberCockpit</v>
      </c>
      <c r="DK251" s="8" t="str">
        <f t="shared" si="64"/>
        <v/>
      </c>
      <c r="DL251" s="8" t="str">
        <f t="shared" si="64"/>
        <v/>
      </c>
      <c r="DM251" s="8" t="str">
        <f t="shared" si="64"/>
        <v>CRLFname = radialEngineBody</v>
      </c>
      <c r="DN251" s="8" t="str">
        <f t="shared" si="64"/>
        <v/>
      </c>
      <c r="DO251" s="8" t="str">
        <f t="shared" si="64"/>
        <v/>
      </c>
      <c r="DP251" s="8" t="str">
        <f t="shared" si="64"/>
        <v/>
      </c>
      <c r="DQ251" s="8" t="str">
        <f t="shared" si="64"/>
        <v/>
      </c>
      <c r="DR251" s="8" t="str">
        <f t="shared" si="64"/>
        <v>CRLFname = Kosmos.URM.Fairing.Parabolic.T.BLK</v>
      </c>
      <c r="DS251" s="8" t="str">
        <f t="shared" si="64"/>
        <v>CRLFname = tailfin3</v>
      </c>
      <c r="DT251" s="8" t="str">
        <f t="shared" si="64"/>
        <v/>
      </c>
      <c r="DU251" s="8" t="str">
        <f t="shared" si="64"/>
        <v>CRLFname = HOME.3m.pod</v>
      </c>
      <c r="DV251" s="8" t="str">
        <f t="shared" si="64"/>
        <v/>
      </c>
      <c r="DW251" s="8" t="str">
        <f t="shared" si="64"/>
        <v>CRLFname = KW2mDecouplerShroud</v>
      </c>
      <c r="DX251" s="8" t="str">
        <f t="shared" si="64"/>
        <v>CRLFname = KW2mtankL2</v>
      </c>
      <c r="DY251" s="8" t="str">
        <f t="shared" si="64"/>
        <v>CRLFname = wingCanard</v>
      </c>
      <c r="DZ251" s="8" t="str">
        <f t="shared" si="64"/>
        <v/>
      </c>
      <c r="EA251" s="8" t="str">
        <f t="shared" ref="EA251:ER251" si="65">IF(EA20&lt;&gt;"",name&amp;EA20,"")</f>
        <v>CRLFname = repairStation</v>
      </c>
      <c r="EB251" s="8" t="str">
        <f t="shared" si="65"/>
        <v>CRLFname = telescopicLadderBay</v>
      </c>
      <c r="EC251" s="8" t="str">
        <f t="shared" si="65"/>
        <v>CRLFname = RCSTankPancake</v>
      </c>
      <c r="ED251" s="8" t="str">
        <f t="shared" si="65"/>
        <v>CRLFname = Kosmos.TKS.RCS.Tank.Radless</v>
      </c>
      <c r="EE251" s="8" t="str">
        <f t="shared" si="65"/>
        <v>CRLFname = SmallGearBay</v>
      </c>
      <c r="EF251" s="8" t="str">
        <f t="shared" si="65"/>
        <v>CRLFname = SCANsat.Scanner</v>
      </c>
      <c r="EG251" s="8" t="str">
        <f t="shared" si="65"/>
        <v/>
      </c>
      <c r="EH251" s="8" t="str">
        <f t="shared" si="65"/>
        <v>CRLFname = RCSairStabilinator</v>
      </c>
      <c r="EI251" s="8" t="str">
        <f t="shared" si="65"/>
        <v>CRLFname = NP.coupler.125m.LateralTricoupler</v>
      </c>
      <c r="EJ251" s="8" t="str">
        <f t="shared" si="65"/>
        <v>CRLFname = NP.sas.125m</v>
      </c>
      <c r="EK251" s="8" t="str">
        <f t="shared" si="65"/>
        <v>CRLFname = launchClamp1</v>
      </c>
      <c r="EL251" s="8" t="str">
        <f t="shared" si="65"/>
        <v/>
      </c>
      <c r="EM251" s="8" t="str">
        <f t="shared" si="65"/>
        <v>CRLFname = Kosmos.VA.RRV.NavComStab</v>
      </c>
      <c r="EN251" s="8" t="str">
        <f t="shared" si="65"/>
        <v/>
      </c>
      <c r="EO251" s="8" t="str">
        <f t="shared" si="65"/>
        <v/>
      </c>
      <c r="EP251" s="8" t="str">
        <f t="shared" si="65"/>
        <v/>
      </c>
      <c r="EQ251" s="8" t="str">
        <f t="shared" si="65"/>
        <v>CRLFname = NP.aux.radiallargeliquidbooster</v>
      </c>
      <c r="ER251" s="29" t="str">
        <f t="shared" si="65"/>
        <v/>
      </c>
    </row>
    <row r="252" spans="3:148" ht="21.75" customHeight="1" x14ac:dyDescent="0.25">
      <c r="C252" s="8" t="str">
        <f t="shared" ref="C252:AH252" si="66">IF(C21&lt;&gt;"",name&amp;C21,"")</f>
        <v/>
      </c>
      <c r="D252" s="8" t="str">
        <f t="shared" si="66"/>
        <v>CRLFname = TD.BoosterSep1</v>
      </c>
      <c r="E252" s="8" t="str">
        <f t="shared" si="66"/>
        <v>CRLFname = km-tank-bottom-15</v>
      </c>
      <c r="F252" s="8" t="str">
        <f t="shared" si="66"/>
        <v/>
      </c>
      <c r="G252" s="8" t="str">
        <f t="shared" si="66"/>
        <v>CRLFname = TD.ZenithBooster</v>
      </c>
      <c r="H252" s="8" t="str">
        <f t="shared" si="66"/>
        <v/>
      </c>
      <c r="I252" s="8" t="str">
        <f t="shared" si="66"/>
        <v/>
      </c>
      <c r="J252" s="8" t="str">
        <f t="shared" si="66"/>
        <v/>
      </c>
      <c r="K252" s="8" t="str">
        <f t="shared" si="66"/>
        <v/>
      </c>
      <c r="L252" s="8" t="str">
        <f t="shared" si="66"/>
        <v/>
      </c>
      <c r="M252" s="8" t="str">
        <f t="shared" si="66"/>
        <v/>
      </c>
      <c r="N252" s="8" t="str">
        <f t="shared" si="66"/>
        <v/>
      </c>
      <c r="O252" s="8" t="str">
        <f t="shared" si="66"/>
        <v/>
      </c>
      <c r="P252" s="8" t="str">
        <f t="shared" si="66"/>
        <v/>
      </c>
      <c r="Q252" s="8" t="str">
        <f t="shared" si="66"/>
        <v/>
      </c>
      <c r="R252" s="8" t="str">
        <f t="shared" si="66"/>
        <v>CRLFname = IR.RotatronVTOL</v>
      </c>
      <c r="S252" s="8" t="str">
        <f t="shared" si="66"/>
        <v>CRLFname = TelescopeHalfC</v>
      </c>
      <c r="T252" s="8" t="str">
        <f t="shared" si="66"/>
        <v>CRLFname = TelescopeFourthC</v>
      </c>
      <c r="U252" s="8" t="str">
        <f t="shared" si="66"/>
        <v/>
      </c>
      <c r="V252" s="8" t="str">
        <f t="shared" si="66"/>
        <v>CRLFname = SMP.dockingPort1</v>
      </c>
      <c r="W252" s="8" t="str">
        <f t="shared" si="66"/>
        <v>CRLFname = LLLSquare4</v>
      </c>
      <c r="X252" s="8" t="str">
        <f t="shared" si="66"/>
        <v>CRLFname = TD.cargodockingPort2</v>
      </c>
      <c r="Y252" s="8" t="str">
        <f t="shared" si="66"/>
        <v/>
      </c>
      <c r="Z252" s="8" t="str">
        <f t="shared" si="66"/>
        <v>CRLFname = TAL.Medium.HalfSpherical.Tank.Fuel</v>
      </c>
      <c r="AA252" s="8" t="str">
        <f t="shared" si="66"/>
        <v>CRLFname = HexCanFood</v>
      </c>
      <c r="AB252" s="8" t="str">
        <f t="shared" si="66"/>
        <v>CRLFname = TAL.Small.HalfSpherical.Tank.Utility</v>
      </c>
      <c r="AC252" s="8" t="str">
        <f t="shared" si="66"/>
        <v>CRLFname = 1x1storagetankfuel</v>
      </c>
      <c r="AD252" s="8" t="str">
        <f t="shared" si="66"/>
        <v/>
      </c>
      <c r="AE252" s="8" t="str">
        <f t="shared" si="66"/>
        <v>CRLFname = RLA.xenonmed</v>
      </c>
      <c r="AF252" s="8" t="str">
        <f t="shared" si="66"/>
        <v/>
      </c>
      <c r="AG252" s="8" t="str">
        <f t="shared" si="66"/>
        <v/>
      </c>
      <c r="AH252" s="8" t="str">
        <f t="shared" si="66"/>
        <v/>
      </c>
      <c r="AI252" s="8" t="str">
        <f t="shared" ref="AI252:BN252" si="67">IF(AI21&lt;&gt;"",name&amp;AI21,"")</f>
        <v/>
      </c>
      <c r="AJ252" s="8" t="str">
        <f t="shared" si="67"/>
        <v/>
      </c>
      <c r="AK252" s="8" t="str">
        <f t="shared" si="67"/>
        <v/>
      </c>
      <c r="AL252" s="8" t="str">
        <f t="shared" si="67"/>
        <v/>
      </c>
      <c r="AM252" s="8" t="str">
        <f t="shared" si="67"/>
        <v/>
      </c>
      <c r="AN252" s="8" t="str">
        <f t="shared" si="67"/>
        <v/>
      </c>
      <c r="AO252" s="8" t="str">
        <f t="shared" si="67"/>
        <v/>
      </c>
      <c r="AP252" s="8" t="str">
        <f t="shared" si="67"/>
        <v/>
      </c>
      <c r="AQ252" s="8" t="str">
        <f t="shared" si="67"/>
        <v>CRLFname = KarmonyStorModule</v>
      </c>
      <c r="AR252" s="8" t="str">
        <f t="shared" si="67"/>
        <v/>
      </c>
      <c r="AS252" s="8" t="str">
        <f t="shared" si="67"/>
        <v/>
      </c>
      <c r="AT252" s="8" t="str">
        <f t="shared" si="67"/>
        <v/>
      </c>
      <c r="AU252" s="8" t="str">
        <f t="shared" si="67"/>
        <v/>
      </c>
      <c r="AV252" s="8" t="str">
        <f t="shared" si="67"/>
        <v>CRLFname = JetEngine</v>
      </c>
      <c r="AW252" s="8" t="str">
        <f t="shared" si="67"/>
        <v>CRLFname = NP.aux.payloadassist</v>
      </c>
      <c r="AX252" s="8" t="str">
        <f t="shared" si="67"/>
        <v/>
      </c>
      <c r="AY252" s="8" t="str">
        <f t="shared" si="67"/>
        <v/>
      </c>
      <c r="AZ252" s="8" t="str">
        <f t="shared" si="67"/>
        <v/>
      </c>
      <c r="BA252" s="8" t="str">
        <f t="shared" si="67"/>
        <v/>
      </c>
      <c r="BB252" s="8" t="str">
        <f t="shared" si="67"/>
        <v>CRLFname = KW1mDecoupler</v>
      </c>
      <c r="BC252" s="8" t="str">
        <f t="shared" si="67"/>
        <v>CRLFname = URM.2.5.P.Fairing.Base.SSPP</v>
      </c>
      <c r="BD252" s="8" t="str">
        <f t="shared" si="67"/>
        <v>CRLFname = KW3mFairingCone</v>
      </c>
      <c r="BE252" s="8" t="str">
        <f t="shared" si="67"/>
        <v>CRLFname = KW1mExpandedFairingBase</v>
      </c>
      <c r="BF252" s="8" t="str">
        <f t="shared" si="67"/>
        <v>CRLFname = 2x1RCSS</v>
      </c>
      <c r="BG252" s="8" t="str">
        <f t="shared" si="67"/>
        <v>CRLFname = B9.Cockpit.S2.BodyLarge.Cargo.6m</v>
      </c>
      <c r="BH252" s="8" t="str">
        <f t="shared" si="67"/>
        <v>CRLFname = B9.Aero.HL.Body.Cargo.C</v>
      </c>
      <c r="BI252" s="8" t="str">
        <f t="shared" si="67"/>
        <v>CRLFname = B9.Cockpit.MK2.Body.Fuel.2m</v>
      </c>
      <c r="BJ252" s="8" t="str">
        <f t="shared" si="67"/>
        <v>CRLFname = MK1FuselageSmall</v>
      </c>
      <c r="BK252" s="8" t="str">
        <f t="shared" si="67"/>
        <v/>
      </c>
      <c r="BL252" s="8" t="str">
        <f t="shared" si="67"/>
        <v/>
      </c>
      <c r="BM252" s="8" t="str">
        <f t="shared" si="67"/>
        <v/>
      </c>
      <c r="BN252" s="8" t="str">
        <f t="shared" si="67"/>
        <v>CRLFname = HOME.modul.habitat</v>
      </c>
      <c r="BO252" s="8" t="str">
        <f t="shared" ref="BO252:CT252" si="68">IF(BO21&lt;&gt;"",name&amp;BO21,"")</f>
        <v/>
      </c>
      <c r="BP252" s="8" t="str">
        <f t="shared" si="68"/>
        <v/>
      </c>
      <c r="BQ252" s="8" t="str">
        <f t="shared" si="68"/>
        <v/>
      </c>
      <c r="BR252" s="8" t="str">
        <f t="shared" si="68"/>
        <v/>
      </c>
      <c r="BS252" s="8" t="str">
        <f t="shared" si="68"/>
        <v/>
      </c>
      <c r="BT252" s="8" t="str">
        <f t="shared" si="68"/>
        <v/>
      </c>
      <c r="BU252" s="8" t="str">
        <f t="shared" si="68"/>
        <v/>
      </c>
      <c r="BV252" s="8" t="str">
        <f t="shared" si="68"/>
        <v/>
      </c>
      <c r="BW252" s="8" t="str">
        <f t="shared" si="68"/>
        <v/>
      </c>
      <c r="BX252" s="8" t="str">
        <f t="shared" si="68"/>
        <v/>
      </c>
      <c r="BY252" s="8" t="str">
        <f t="shared" si="68"/>
        <v>CRLFname = HexCanDrinkingWaterSmall</v>
      </c>
      <c r="BZ252" s="8" t="str">
        <f t="shared" si="68"/>
        <v>CRLFname = LLLWeight1t</v>
      </c>
      <c r="CA252" s="8" t="str">
        <f t="shared" si="68"/>
        <v/>
      </c>
      <c r="CB252" s="8" t="str">
        <f t="shared" si="68"/>
        <v/>
      </c>
      <c r="CC252" s="8" t="str">
        <f t="shared" si="68"/>
        <v/>
      </c>
      <c r="CD252" s="8" t="str">
        <f t="shared" si="68"/>
        <v/>
      </c>
      <c r="CE252" s="8" t="str">
        <f t="shared" si="68"/>
        <v/>
      </c>
      <c r="CF252" s="8" t="str">
        <f t="shared" si="68"/>
        <v/>
      </c>
      <c r="CG252" s="8" t="str">
        <f t="shared" si="68"/>
        <v/>
      </c>
      <c r="CH252" s="8" t="str">
        <f t="shared" si="68"/>
        <v/>
      </c>
      <c r="CI252" s="8" t="str">
        <f t="shared" si="68"/>
        <v/>
      </c>
      <c r="CJ252" s="8" t="str">
        <f t="shared" si="68"/>
        <v/>
      </c>
      <c r="CK252" s="8" t="str">
        <f t="shared" si="68"/>
        <v/>
      </c>
      <c r="CL252" s="8" t="str">
        <f t="shared" si="68"/>
        <v/>
      </c>
      <c r="CM252" s="8" t="str">
        <f t="shared" si="68"/>
        <v/>
      </c>
      <c r="CN252" s="8" t="str">
        <f t="shared" si="68"/>
        <v/>
      </c>
      <c r="CO252" s="8" t="str">
        <f t="shared" si="68"/>
        <v/>
      </c>
      <c r="CP252" s="8" t="str">
        <f t="shared" si="68"/>
        <v/>
      </c>
      <c r="CQ252" s="8" t="str">
        <f t="shared" si="68"/>
        <v/>
      </c>
      <c r="CR252" s="8" t="str">
        <f t="shared" si="68"/>
        <v/>
      </c>
      <c r="CS252" s="8" t="str">
        <f t="shared" si="68"/>
        <v/>
      </c>
      <c r="CT252" s="8" t="str">
        <f t="shared" si="68"/>
        <v/>
      </c>
      <c r="CU252" s="8" t="str">
        <f t="shared" ref="CU252:DZ252" si="69">IF(CU21&lt;&gt;"",name&amp;CU21,"")</f>
        <v/>
      </c>
      <c r="CV252" s="8" t="str">
        <f t="shared" si="69"/>
        <v/>
      </c>
      <c r="CW252" s="8" t="str">
        <f t="shared" si="69"/>
        <v/>
      </c>
      <c r="CX252" s="8" t="str">
        <f t="shared" si="69"/>
        <v/>
      </c>
      <c r="CY252" s="8" t="str">
        <f t="shared" si="69"/>
        <v>CRLFname = NP.interstage.5m.375m.plate</v>
      </c>
      <c r="CZ252" s="8" t="str">
        <f t="shared" si="69"/>
        <v/>
      </c>
      <c r="DA252" s="8" t="str">
        <f t="shared" si="69"/>
        <v/>
      </c>
      <c r="DB252" s="8" t="str">
        <f t="shared" si="69"/>
        <v>CRLFname = TD.ShuttleNoseUnitMJ</v>
      </c>
      <c r="DC252" s="8" t="str">
        <f t="shared" si="69"/>
        <v/>
      </c>
      <c r="DD252" s="8" t="str">
        <f t="shared" si="69"/>
        <v/>
      </c>
      <c r="DE252" s="8" t="str">
        <f t="shared" si="69"/>
        <v>CRLFname = B9.Cockpit.S2.BodyLarge.Front2</v>
      </c>
      <c r="DF252" s="8" t="str">
        <f t="shared" si="69"/>
        <v/>
      </c>
      <c r="DG252" s="8" t="str">
        <f t="shared" si="69"/>
        <v>CRLFname = KWFuelAdapter3x2S</v>
      </c>
      <c r="DH252" s="8" t="str">
        <f t="shared" si="69"/>
        <v/>
      </c>
      <c r="DI252" s="8" t="str">
        <f t="shared" si="69"/>
        <v>CRLFname = probeCoreOcto</v>
      </c>
      <c r="DJ252" s="8" t="str">
        <f t="shared" si="69"/>
        <v>CRLFname = 2x1RADJETENG</v>
      </c>
      <c r="DK252" s="8" t="str">
        <f t="shared" si="69"/>
        <v/>
      </c>
      <c r="DL252" s="8" t="str">
        <f t="shared" si="69"/>
        <v/>
      </c>
      <c r="DM252" s="8" t="str">
        <f t="shared" si="69"/>
        <v>CRLFname = smallHardpointHeavy</v>
      </c>
      <c r="DN252" s="8" t="str">
        <f t="shared" si="69"/>
        <v/>
      </c>
      <c r="DO252" s="8" t="str">
        <f t="shared" si="69"/>
        <v/>
      </c>
      <c r="DP252" s="8" t="str">
        <f t="shared" si="69"/>
        <v/>
      </c>
      <c r="DQ252" s="8" t="str">
        <f t="shared" si="69"/>
        <v/>
      </c>
      <c r="DR252" s="8" t="str">
        <f t="shared" si="69"/>
        <v/>
      </c>
      <c r="DS252" s="8" t="str">
        <f t="shared" si="69"/>
        <v>CRLFname = Proceduralwing2</v>
      </c>
      <c r="DT252" s="8" t="str">
        <f t="shared" si="69"/>
        <v/>
      </c>
      <c r="DU252" s="8" t="str">
        <f t="shared" si="69"/>
        <v>CRLFname = HOME.heatshield</v>
      </c>
      <c r="DV252" s="8" t="str">
        <f t="shared" si="69"/>
        <v/>
      </c>
      <c r="DW252" s="8" t="str">
        <f t="shared" si="69"/>
        <v>CRLFname = KWFlatadapter2x1</v>
      </c>
      <c r="DX252" s="8" t="str">
        <f t="shared" si="69"/>
        <v>CRLFname = KW2mtankL4</v>
      </c>
      <c r="DY252" s="8" t="str">
        <f t="shared" si="69"/>
        <v>CRLFname = DeltaWide</v>
      </c>
      <c r="DZ252" s="8" t="str">
        <f t="shared" si="69"/>
        <v/>
      </c>
      <c r="EA252" s="8" t="str">
        <f t="shared" ref="EA252:ER252" si="70">IF(EA21&lt;&gt;"",name&amp;EA21,"")</f>
        <v>CRLFname = TAL.Extended.Radial.Mount.Small</v>
      </c>
      <c r="EB252" s="8" t="str">
        <f t="shared" si="70"/>
        <v/>
      </c>
      <c r="EC252" s="8" t="str">
        <f t="shared" si="70"/>
        <v>CRLFname = RLA.s.mptank.rad</v>
      </c>
      <c r="ED252" s="8" t="str">
        <f t="shared" si="70"/>
        <v>CRLFname = part.URM.1.25.Cowling.NA.3J</v>
      </c>
      <c r="EE252" s="8" t="str">
        <f t="shared" si="70"/>
        <v>CRLFname = TD.Gear.Down</v>
      </c>
      <c r="EF252" s="8" t="str">
        <f t="shared" si="70"/>
        <v>CRLFname = SCANsat.Scanner32</v>
      </c>
      <c r="EG252" s="8" t="str">
        <f t="shared" si="70"/>
        <v/>
      </c>
      <c r="EH252" s="8" t="str">
        <f t="shared" si="70"/>
        <v>CRLFname = SDHI.2.5.AvionicsRing</v>
      </c>
      <c r="EI252" s="8" t="str">
        <f t="shared" si="70"/>
        <v>CRLFname = NP.coupler.125m.QuadCoupler</v>
      </c>
      <c r="EJ252" s="8" t="str">
        <f t="shared" si="70"/>
        <v>CRLFname = SMP.advSasModule</v>
      </c>
      <c r="EK252" s="8" t="str">
        <f t="shared" si="70"/>
        <v>CRLFname = FNLiquidWaterTank</v>
      </c>
      <c r="EL252" s="8" t="str">
        <f t="shared" si="70"/>
        <v/>
      </c>
      <c r="EM252" s="8" t="str">
        <f t="shared" si="70"/>
        <v>CRLFname = Kosmos.Angara.RD-0146N2</v>
      </c>
      <c r="EN252" s="8" t="str">
        <f t="shared" si="70"/>
        <v/>
      </c>
      <c r="EO252" s="8" t="str">
        <f t="shared" si="70"/>
        <v/>
      </c>
      <c r="EP252" s="8" t="str">
        <f t="shared" si="70"/>
        <v/>
      </c>
      <c r="EQ252" s="8" t="str">
        <f t="shared" si="70"/>
        <v>CRLFname = NP.lfe.125m.RMA3</v>
      </c>
      <c r="ER252" s="29" t="str">
        <f t="shared" si="70"/>
        <v/>
      </c>
    </row>
    <row r="253" spans="3:148" ht="21.75" customHeight="1" x14ac:dyDescent="0.25">
      <c r="C253" s="8" t="str">
        <f t="shared" ref="C253:AH253" si="71">IF(C22&lt;&gt;"",name&amp;C22,"")</f>
        <v/>
      </c>
      <c r="D253" s="8" t="str">
        <f t="shared" si="71"/>
        <v/>
      </c>
      <c r="E253" s="8" t="str">
        <f t="shared" si="71"/>
        <v>CRLFname = km-tank-mid-15</v>
      </c>
      <c r="F253" s="8" t="str">
        <f t="shared" si="71"/>
        <v/>
      </c>
      <c r="G253" s="8" t="str">
        <f t="shared" si="71"/>
        <v>CRLFname = TD.ZenithBoosterRadial</v>
      </c>
      <c r="H253" s="8" t="str">
        <f t="shared" si="71"/>
        <v/>
      </c>
      <c r="I253" s="8" t="str">
        <f t="shared" si="71"/>
        <v/>
      </c>
      <c r="J253" s="8" t="str">
        <f t="shared" si="71"/>
        <v/>
      </c>
      <c r="K253" s="8" t="str">
        <f t="shared" si="71"/>
        <v/>
      </c>
      <c r="L253" s="8" t="str">
        <f t="shared" si="71"/>
        <v/>
      </c>
      <c r="M253" s="8" t="str">
        <f t="shared" si="71"/>
        <v/>
      </c>
      <c r="N253" s="8" t="str">
        <f t="shared" si="71"/>
        <v/>
      </c>
      <c r="O253" s="8" t="str">
        <f t="shared" si="71"/>
        <v/>
      </c>
      <c r="P253" s="8" t="str">
        <f t="shared" si="71"/>
        <v/>
      </c>
      <c r="Q253" s="8" t="str">
        <f t="shared" si="71"/>
        <v/>
      </c>
      <c r="R253" s="8" t="str">
        <f t="shared" si="71"/>
        <v>CRLFname = TelescopeFullA</v>
      </c>
      <c r="S253" s="8" t="str">
        <f t="shared" si="71"/>
        <v/>
      </c>
      <c r="T253" s="8" t="str">
        <f t="shared" si="71"/>
        <v/>
      </c>
      <c r="U253" s="8" t="str">
        <f t="shared" si="71"/>
        <v/>
      </c>
      <c r="V253" s="8" t="str">
        <f t="shared" si="71"/>
        <v>CRLFname = SMP.dockingPortLateral</v>
      </c>
      <c r="W253" s="8" t="str">
        <f t="shared" si="71"/>
        <v>CRLFname = LLLWeight05t</v>
      </c>
      <c r="X253" s="8" t="str">
        <f t="shared" si="71"/>
        <v>CRLFname = TD.DockingExtender.Small</v>
      </c>
      <c r="Y253" s="8" t="str">
        <f t="shared" si="71"/>
        <v/>
      </c>
      <c r="Z253" s="8" t="str">
        <f t="shared" si="71"/>
        <v>CRLFname = TAL.Medium.HalfSpherical.Tank.V2.Fuel</v>
      </c>
      <c r="AA253" s="8" t="str">
        <f t="shared" si="71"/>
        <v>CRLFname = HexCanLifeSupport</v>
      </c>
      <c r="AB253" s="8" t="str">
        <f t="shared" si="71"/>
        <v>CRLFname = TAL.Small.HalfSpherical.Tank.V2.Utility</v>
      </c>
      <c r="AC253" s="8" t="str">
        <f t="shared" si="71"/>
        <v>CRLFname = LLL2x1FuelSphere</v>
      </c>
      <c r="AD253" s="8" t="str">
        <f t="shared" si="71"/>
        <v/>
      </c>
      <c r="AE253" s="8" t="str">
        <f t="shared" si="71"/>
        <v/>
      </c>
      <c r="AF253" s="8" t="str">
        <f t="shared" si="71"/>
        <v/>
      </c>
      <c r="AG253" s="8" t="str">
        <f t="shared" si="71"/>
        <v/>
      </c>
      <c r="AH253" s="8" t="str">
        <f t="shared" si="71"/>
        <v/>
      </c>
      <c r="AI253" s="8" t="str">
        <f t="shared" ref="AI253:BN253" si="72">IF(AI22&lt;&gt;"",name&amp;AI22,"")</f>
        <v/>
      </c>
      <c r="AJ253" s="8" t="str">
        <f t="shared" si="72"/>
        <v/>
      </c>
      <c r="AK253" s="8" t="str">
        <f t="shared" si="72"/>
        <v/>
      </c>
      <c r="AL253" s="8" t="str">
        <f t="shared" si="72"/>
        <v/>
      </c>
      <c r="AM253" s="8" t="str">
        <f t="shared" si="72"/>
        <v/>
      </c>
      <c r="AN253" s="8" t="str">
        <f t="shared" si="72"/>
        <v/>
      </c>
      <c r="AO253" s="8" t="str">
        <f t="shared" si="72"/>
        <v/>
      </c>
      <c r="AP253" s="8" t="str">
        <f t="shared" si="72"/>
        <v/>
      </c>
      <c r="AQ253" s="8" t="str">
        <f t="shared" si="72"/>
        <v>CRLFname = KarmonyStorModule.Adapter</v>
      </c>
      <c r="AR253" s="8" t="str">
        <f t="shared" si="72"/>
        <v/>
      </c>
      <c r="AS253" s="8" t="str">
        <f t="shared" si="72"/>
        <v/>
      </c>
      <c r="AT253" s="8" t="str">
        <f t="shared" si="72"/>
        <v/>
      </c>
      <c r="AU253" s="8" t="str">
        <f t="shared" si="72"/>
        <v/>
      </c>
      <c r="AV253" s="8" t="str">
        <f t="shared" si="72"/>
        <v>CRLFname = JetEngineSmall</v>
      </c>
      <c r="AW253" s="8" t="str">
        <f t="shared" si="72"/>
        <v>CRLFname = NP.aux.radialspinbooster</v>
      </c>
      <c r="AX253" s="8" t="str">
        <f t="shared" si="72"/>
        <v/>
      </c>
      <c r="AY253" s="8" t="str">
        <f t="shared" si="72"/>
        <v/>
      </c>
      <c r="AZ253" s="8" t="str">
        <f t="shared" si="72"/>
        <v/>
      </c>
      <c r="BA253" s="8" t="str">
        <f t="shared" si="72"/>
        <v/>
      </c>
      <c r="BB253" s="8" t="str">
        <f t="shared" si="72"/>
        <v>CRLFname = KW1mDecouplerShroud</v>
      </c>
      <c r="BC253" s="8" t="str">
        <f t="shared" si="72"/>
        <v>CRLFname = KW2mSRBNoseCone</v>
      </c>
      <c r="BD253" s="8" t="str">
        <f t="shared" si="72"/>
        <v>CRLFname = KW3mFairingWall</v>
      </c>
      <c r="BE253" s="8" t="str">
        <f t="shared" si="72"/>
        <v>CRLFname = KW1mFairingBase</v>
      </c>
      <c r="BF253" s="8" t="str">
        <f t="shared" si="72"/>
        <v>CRLFname = NP.YMRCSBlockHeavy</v>
      </c>
      <c r="BG253" s="8" t="str">
        <f t="shared" si="72"/>
        <v>CRLFname = B9.Cockpit.S2.BodyLarge.Front</v>
      </c>
      <c r="BH253" s="8" t="str">
        <f t="shared" si="72"/>
        <v>CRLFname = B9.Aero.HL.Body.Cargo.Tail.Narrow</v>
      </c>
      <c r="BI253" s="8" t="str">
        <f t="shared" si="72"/>
        <v>CRLFname = B9.Cockpit.MK2.Body.LFO.2m</v>
      </c>
      <c r="BJ253" s="8" t="str">
        <f t="shared" si="72"/>
        <v>CRLFname = Mk1FuselageStructuralSmall</v>
      </c>
      <c r="BK253" s="8" t="str">
        <f t="shared" si="72"/>
        <v/>
      </c>
      <c r="BL253" s="8" t="str">
        <f t="shared" si="72"/>
        <v/>
      </c>
      <c r="BM253" s="8" t="str">
        <f t="shared" si="72"/>
        <v/>
      </c>
      <c r="BN253" s="8" t="str">
        <f t="shared" si="72"/>
        <v>CRLFname = HOME.3m.legs.H</v>
      </c>
      <c r="BO253" s="8" t="str">
        <f t="shared" ref="BO253:CT253" si="73">IF(BO22&lt;&gt;"",name&amp;BO22,"")</f>
        <v/>
      </c>
      <c r="BP253" s="8" t="str">
        <f t="shared" si="73"/>
        <v/>
      </c>
      <c r="BQ253" s="8" t="str">
        <f t="shared" si="73"/>
        <v/>
      </c>
      <c r="BR253" s="8" t="str">
        <f t="shared" si="73"/>
        <v/>
      </c>
      <c r="BS253" s="8" t="str">
        <f t="shared" si="73"/>
        <v/>
      </c>
      <c r="BT253" s="8" t="str">
        <f t="shared" si="73"/>
        <v/>
      </c>
      <c r="BU253" s="8" t="str">
        <f t="shared" si="73"/>
        <v/>
      </c>
      <c r="BV253" s="8" t="str">
        <f t="shared" si="73"/>
        <v/>
      </c>
      <c r="BW253" s="8" t="str">
        <f t="shared" si="73"/>
        <v/>
      </c>
      <c r="BX253" s="8" t="str">
        <f t="shared" si="73"/>
        <v/>
      </c>
      <c r="BY253" s="8" t="str">
        <f t="shared" si="73"/>
        <v>CRLFname = HexCanFoodSmall</v>
      </c>
      <c r="BZ253" s="8" t="str">
        <f t="shared" si="73"/>
        <v>CRLFname = TAL.Cubic.Truss.3m</v>
      </c>
      <c r="CA253" s="8" t="str">
        <f t="shared" si="73"/>
        <v/>
      </c>
      <c r="CB253" s="8" t="str">
        <f t="shared" si="73"/>
        <v/>
      </c>
      <c r="CC253" s="8" t="str">
        <f t="shared" si="73"/>
        <v/>
      </c>
      <c r="CD253" s="8" t="str">
        <f t="shared" si="73"/>
        <v/>
      </c>
      <c r="CE253" s="8" t="str">
        <f t="shared" si="73"/>
        <v/>
      </c>
      <c r="CF253" s="8" t="str">
        <f t="shared" si="73"/>
        <v/>
      </c>
      <c r="CG253" s="8" t="str">
        <f t="shared" si="73"/>
        <v/>
      </c>
      <c r="CH253" s="8" t="str">
        <f t="shared" si="73"/>
        <v/>
      </c>
      <c r="CI253" s="8" t="str">
        <f t="shared" si="73"/>
        <v/>
      </c>
      <c r="CJ253" s="8" t="str">
        <f t="shared" si="73"/>
        <v/>
      </c>
      <c r="CK253" s="8" t="str">
        <f t="shared" si="73"/>
        <v/>
      </c>
      <c r="CL253" s="8" t="str">
        <f t="shared" si="73"/>
        <v/>
      </c>
      <c r="CM253" s="8" t="str">
        <f t="shared" si="73"/>
        <v/>
      </c>
      <c r="CN253" s="8" t="str">
        <f t="shared" si="73"/>
        <v/>
      </c>
      <c r="CO253" s="8" t="str">
        <f t="shared" si="73"/>
        <v/>
      </c>
      <c r="CP253" s="8" t="str">
        <f t="shared" si="73"/>
        <v/>
      </c>
      <c r="CQ253" s="8" t="str">
        <f t="shared" si="73"/>
        <v/>
      </c>
      <c r="CR253" s="8" t="str">
        <f t="shared" si="73"/>
        <v/>
      </c>
      <c r="CS253" s="8" t="str">
        <f t="shared" si="73"/>
        <v/>
      </c>
      <c r="CT253" s="8" t="str">
        <f t="shared" si="73"/>
        <v/>
      </c>
      <c r="CU253" s="8" t="str">
        <f t="shared" ref="CU253:DZ253" si="74">IF(CU22&lt;&gt;"",name&amp;CU22,"")</f>
        <v/>
      </c>
      <c r="CV253" s="8" t="str">
        <f t="shared" si="74"/>
        <v/>
      </c>
      <c r="CW253" s="8" t="str">
        <f t="shared" si="74"/>
        <v/>
      </c>
      <c r="CX253" s="8" t="str">
        <f t="shared" si="74"/>
        <v/>
      </c>
      <c r="CY253" s="8" t="str">
        <f t="shared" si="74"/>
        <v>CRLFname = NP.decoupler.stack.5m</v>
      </c>
      <c r="CZ253" s="8" t="str">
        <f t="shared" si="74"/>
        <v/>
      </c>
      <c r="DA253" s="8" t="str">
        <f t="shared" si="74"/>
        <v/>
      </c>
      <c r="DB253" s="8" t="str">
        <f t="shared" si="74"/>
        <v>CRLFname = TD.ShuttleNoseUnitSmallMJ</v>
      </c>
      <c r="DC253" s="8" t="str">
        <f t="shared" si="74"/>
        <v/>
      </c>
      <c r="DD253" s="8" t="str">
        <f t="shared" si="74"/>
        <v/>
      </c>
      <c r="DE253" s="8" t="str">
        <f t="shared" si="74"/>
        <v>CRLFname = B9.Engine.Jet.Turbojet</v>
      </c>
      <c r="DF253" s="8" t="str">
        <f t="shared" si="74"/>
        <v/>
      </c>
      <c r="DG253" s="8" t="str">
        <f t="shared" si="74"/>
        <v>CRLFname = MkVHogLarge</v>
      </c>
      <c r="DH253" s="8" t="str">
        <f t="shared" si="74"/>
        <v/>
      </c>
      <c r="DI253" s="8" t="str">
        <f t="shared" si="74"/>
        <v>CRLFname = probeCoreOcto2</v>
      </c>
      <c r="DJ253" s="8" t="str">
        <f t="shared" si="74"/>
        <v>CRLFname = 2x1Jetfuel</v>
      </c>
      <c r="DK253" s="8" t="str">
        <f t="shared" si="74"/>
        <v/>
      </c>
      <c r="DL253" s="8" t="str">
        <f t="shared" si="74"/>
        <v/>
      </c>
      <c r="DM253" s="8" t="str">
        <f t="shared" si="74"/>
        <v>CRLFname = ramAirIntake</v>
      </c>
      <c r="DN253" s="8" t="str">
        <f t="shared" si="74"/>
        <v/>
      </c>
      <c r="DO253" s="8" t="str">
        <f t="shared" si="74"/>
        <v/>
      </c>
      <c r="DP253" s="8" t="str">
        <f t="shared" si="74"/>
        <v/>
      </c>
      <c r="DQ253" s="8" t="str">
        <f t="shared" si="74"/>
        <v/>
      </c>
      <c r="DR253" s="8" t="str">
        <f t="shared" si="74"/>
        <v/>
      </c>
      <c r="DS253" s="8" t="str">
        <f t="shared" si="74"/>
        <v>CRLFname = Proceduralwing2EndPiece</v>
      </c>
      <c r="DT253" s="8" t="str">
        <f t="shared" si="74"/>
        <v/>
      </c>
      <c r="DU253" s="8" t="str">
        <f t="shared" si="74"/>
        <v>CRLFname = LLLUnderLeg</v>
      </c>
      <c r="DV253" s="8" t="str">
        <f t="shared" si="74"/>
        <v/>
      </c>
      <c r="DW253" s="8" t="str">
        <f t="shared" si="74"/>
        <v>CRLFname = KWFuelAdapter2x1</v>
      </c>
      <c r="DX253" s="8" t="str">
        <f t="shared" si="74"/>
        <v>CRLFname = KW3mtankL1</v>
      </c>
      <c r="DY253" s="8" t="str">
        <f t="shared" si="74"/>
        <v>CRLFname = AdvancedCanard</v>
      </c>
      <c r="DZ253" s="8" t="str">
        <f t="shared" si="74"/>
        <v/>
      </c>
      <c r="EA253" s="8" t="str">
        <f t="shared" ref="EA253:ER253" si="75">IF(EA22&lt;&gt;"",name&amp;EA22,"")</f>
        <v>CRLFname = TAL.Flush.Radial.Mount.Small</v>
      </c>
      <c r="EB253" s="8" t="str">
        <f t="shared" si="75"/>
        <v/>
      </c>
      <c r="EC253" s="8" t="str">
        <f t="shared" si="75"/>
        <v>CRLFname = RLA.rcs.micro</v>
      </c>
      <c r="ED253" s="8" t="str">
        <f t="shared" si="75"/>
        <v>CRLFname = part.URM.1.25.InterStage.NA.1E</v>
      </c>
      <c r="EE253" s="8" t="str">
        <f t="shared" si="75"/>
        <v>CRLFname = TD.Gear.Up</v>
      </c>
      <c r="EF253" s="8" t="str">
        <f t="shared" si="75"/>
        <v>CRLFname = SCANsat.Scanner24</v>
      </c>
      <c r="EG253" s="8" t="str">
        <f t="shared" si="75"/>
        <v/>
      </c>
      <c r="EH253" s="8" t="str">
        <f t="shared" si="75"/>
        <v>CRLFname = StandardCtrlSrf</v>
      </c>
      <c r="EI253" s="8" t="str">
        <f t="shared" si="75"/>
        <v>CRLFname = RLA.radextmed</v>
      </c>
      <c r="EJ253" s="8" t="str">
        <f t="shared" si="75"/>
        <v>CRLFname = smallCtrlSrf</v>
      </c>
      <c r="EK253" s="8" t="str">
        <f t="shared" si="75"/>
        <v>CRLFname = FNAmmoniaTank</v>
      </c>
      <c r="EL253" s="8" t="str">
        <f t="shared" si="75"/>
        <v/>
      </c>
      <c r="EM253" s="8" t="str">
        <f t="shared" si="75"/>
        <v>CRLFname = Kosmos.Angara.RD-0146</v>
      </c>
      <c r="EN253" s="8" t="str">
        <f t="shared" si="75"/>
        <v/>
      </c>
      <c r="EO253" s="8" t="str">
        <f t="shared" si="75"/>
        <v/>
      </c>
      <c r="EP253" s="8" t="str">
        <f t="shared" si="75"/>
        <v/>
      </c>
      <c r="EQ253" s="8" t="str">
        <f t="shared" si="75"/>
        <v>CRLFname = SMP.engineLargeSkipper</v>
      </c>
      <c r="ER253" s="29" t="str">
        <f t="shared" si="75"/>
        <v/>
      </c>
    </row>
    <row r="254" spans="3:148" ht="21.75" customHeight="1" x14ac:dyDescent="0.25">
      <c r="C254" s="8" t="str">
        <f t="shared" ref="C254:AH254" si="76">IF(C23&lt;&gt;"",name&amp;C23,"")</f>
        <v/>
      </c>
      <c r="D254" s="8" t="str">
        <f t="shared" si="76"/>
        <v/>
      </c>
      <c r="E254" s="8" t="str">
        <f t="shared" si="76"/>
        <v>CRLFname = km-tank-mid-small-15</v>
      </c>
      <c r="F254" s="8" t="str">
        <f t="shared" si="76"/>
        <v/>
      </c>
      <c r="G254" s="8" t="str">
        <f t="shared" si="76"/>
        <v>CRLFname = TD.JupiterAdapt</v>
      </c>
      <c r="H254" s="8" t="str">
        <f t="shared" si="76"/>
        <v/>
      </c>
      <c r="I254" s="8" t="str">
        <f t="shared" si="76"/>
        <v/>
      </c>
      <c r="J254" s="8" t="str">
        <f t="shared" si="76"/>
        <v/>
      </c>
      <c r="K254" s="8" t="str">
        <f t="shared" si="76"/>
        <v/>
      </c>
      <c r="L254" s="8" t="str">
        <f t="shared" si="76"/>
        <v/>
      </c>
      <c r="M254" s="8" t="str">
        <f t="shared" si="76"/>
        <v/>
      </c>
      <c r="N254" s="8" t="str">
        <f t="shared" si="76"/>
        <v/>
      </c>
      <c r="O254" s="8" t="str">
        <f t="shared" si="76"/>
        <v/>
      </c>
      <c r="P254" s="8" t="str">
        <f t="shared" si="76"/>
        <v/>
      </c>
      <c r="Q254" s="8" t="str">
        <f t="shared" si="76"/>
        <v/>
      </c>
      <c r="R254" s="8" t="str">
        <f t="shared" si="76"/>
        <v>CRLFname = TelescopeFullB</v>
      </c>
      <c r="S254" s="8" t="str">
        <f t="shared" si="76"/>
        <v/>
      </c>
      <c r="T254" s="8" t="str">
        <f t="shared" si="76"/>
        <v/>
      </c>
      <c r="U254" s="8" t="str">
        <f t="shared" si="76"/>
        <v/>
      </c>
      <c r="V254" s="8" t="str">
        <f t="shared" si="76"/>
        <v>CRLFname = Large.Crewed.Lab</v>
      </c>
      <c r="W254" s="8" t="str">
        <f t="shared" si="76"/>
        <v>CRLFname = LLLWeight01t</v>
      </c>
      <c r="X254" s="8" t="str">
        <f t="shared" si="76"/>
        <v/>
      </c>
      <c r="Y254" s="8" t="str">
        <f t="shared" si="76"/>
        <v/>
      </c>
      <c r="Z254" s="8" t="str">
        <f t="shared" si="76"/>
        <v>CRLFname = TAL.Medium.HalfSpherical.Tank.Utility</v>
      </c>
      <c r="AA254" s="8" t="str">
        <f t="shared" si="76"/>
        <v>CRLFname = smallerThermalRocketNozzle</v>
      </c>
      <c r="AB254" s="8" t="str">
        <f t="shared" si="76"/>
        <v>CRLFname = TAL.Small.Spherical.Tank.Fuel</v>
      </c>
      <c r="AC254" s="8" t="str">
        <f t="shared" si="76"/>
        <v>CRLFname = 1x1noseconeflat</v>
      </c>
      <c r="AD254" s="8" t="str">
        <f t="shared" si="76"/>
        <v/>
      </c>
      <c r="AE254" s="8" t="str">
        <f t="shared" si="76"/>
        <v/>
      </c>
      <c r="AF254" s="8" t="str">
        <f t="shared" si="76"/>
        <v/>
      </c>
      <c r="AG254" s="8" t="str">
        <f t="shared" si="76"/>
        <v/>
      </c>
      <c r="AH254" s="8" t="str">
        <f t="shared" si="76"/>
        <v/>
      </c>
      <c r="AI254" s="8" t="str">
        <f t="shared" ref="AI254:BN254" si="77">IF(AI23&lt;&gt;"",name&amp;AI23,"")</f>
        <v/>
      </c>
      <c r="AJ254" s="8" t="str">
        <f t="shared" si="77"/>
        <v/>
      </c>
      <c r="AK254" s="8" t="str">
        <f t="shared" si="77"/>
        <v/>
      </c>
      <c r="AL254" s="8" t="str">
        <f t="shared" si="77"/>
        <v/>
      </c>
      <c r="AM254" s="8" t="str">
        <f t="shared" si="77"/>
        <v/>
      </c>
      <c r="AN254" s="8" t="str">
        <f t="shared" si="77"/>
        <v/>
      </c>
      <c r="AO254" s="8" t="str">
        <f t="shared" si="77"/>
        <v/>
      </c>
      <c r="AP254" s="8" t="str">
        <f t="shared" si="77"/>
        <v/>
      </c>
      <c r="AQ254" s="8" t="str">
        <f t="shared" si="77"/>
        <v>CRLFname = KarmonyUtilModule</v>
      </c>
      <c r="AR254" s="8" t="str">
        <f t="shared" si="77"/>
        <v/>
      </c>
      <c r="AS254" s="8" t="str">
        <f t="shared" si="77"/>
        <v/>
      </c>
      <c r="AT254" s="8" t="str">
        <f t="shared" si="77"/>
        <v/>
      </c>
      <c r="AU254" s="8" t="str">
        <f t="shared" si="77"/>
        <v/>
      </c>
      <c r="AV254" s="8" t="str">
        <f t="shared" si="77"/>
        <v>CRLFname = Mk1FuselageStructural</v>
      </c>
      <c r="AW254" s="8" t="str">
        <f t="shared" si="77"/>
        <v>CRLFname = NP.aux.radialullagebooster</v>
      </c>
      <c r="AX254" s="8" t="str">
        <f t="shared" si="77"/>
        <v/>
      </c>
      <c r="AY254" s="8" t="str">
        <f t="shared" si="77"/>
        <v/>
      </c>
      <c r="AZ254" s="8" t="str">
        <f t="shared" si="77"/>
        <v/>
      </c>
      <c r="BA254" s="8" t="str">
        <f t="shared" si="77"/>
        <v/>
      </c>
      <c r="BB254" s="8" t="str">
        <f t="shared" si="77"/>
        <v>CRLFname = 1x1decoupler2</v>
      </c>
      <c r="BC254" s="8" t="str">
        <f t="shared" si="77"/>
        <v>CRLFname = KW2mNoseCone</v>
      </c>
      <c r="BD254" s="8" t="str">
        <f t="shared" si="77"/>
        <v>CRLFname = NP.fairings.3125m.25m.adapter</v>
      </c>
      <c r="BE254" s="8" t="str">
        <f t="shared" si="77"/>
        <v>CRLFname = KW12mExpandedFairingCone</v>
      </c>
      <c r="BF254" s="8" t="str">
        <f t="shared" si="77"/>
        <v>CRLFname = RLA.mp.med</v>
      </c>
      <c r="BG254" s="8" t="str">
        <f t="shared" si="77"/>
        <v>CRLFname = B9.Cockpit.S2.BodyLarge.Front2.LFO</v>
      </c>
      <c r="BH254" s="8" t="str">
        <f t="shared" si="77"/>
        <v>CRLFname = B9.Aero.HL.Body.Cargo.Tail.Wide</v>
      </c>
      <c r="BI254" s="8" t="str">
        <f t="shared" si="77"/>
        <v>CRLFname = B9.Cockpit.MK2.Body.2m</v>
      </c>
      <c r="BJ254" s="8" t="str">
        <f t="shared" si="77"/>
        <v>CRLFname = airScoopSmall</v>
      </c>
      <c r="BK254" s="8" t="str">
        <f t="shared" si="77"/>
        <v/>
      </c>
      <c r="BL254" s="8" t="str">
        <f t="shared" si="77"/>
        <v/>
      </c>
      <c r="BM254" s="8" t="str">
        <f t="shared" si="77"/>
        <v/>
      </c>
      <c r="BN254" s="8" t="str">
        <f t="shared" si="77"/>
        <v>CRLFname = HOME3mRCStank</v>
      </c>
      <c r="BO254" s="8" t="str">
        <f t="shared" ref="BO254:CT254" si="78">IF(BO23&lt;&gt;"",name&amp;BO23,"")</f>
        <v/>
      </c>
      <c r="BP254" s="8" t="str">
        <f t="shared" si="78"/>
        <v/>
      </c>
      <c r="BQ254" s="8" t="str">
        <f t="shared" si="78"/>
        <v/>
      </c>
      <c r="BR254" s="8" t="str">
        <f t="shared" si="78"/>
        <v/>
      </c>
      <c r="BS254" s="8" t="str">
        <f t="shared" si="78"/>
        <v/>
      </c>
      <c r="BT254" s="8" t="str">
        <f t="shared" si="78"/>
        <v/>
      </c>
      <c r="BU254" s="8" t="str">
        <f t="shared" si="78"/>
        <v/>
      </c>
      <c r="BV254" s="8" t="str">
        <f t="shared" si="78"/>
        <v/>
      </c>
      <c r="BW254" s="8" t="str">
        <f t="shared" si="78"/>
        <v/>
      </c>
      <c r="BX254" s="8" t="str">
        <f t="shared" si="78"/>
        <v/>
      </c>
      <c r="BY254" s="8" t="str">
        <f t="shared" si="78"/>
        <v>CRLFname = HexCanLifeSupportSmall</v>
      </c>
      <c r="BZ254" s="8" t="str">
        <f t="shared" si="78"/>
        <v>CRLFname = TAL.Cubic.Truss.5m</v>
      </c>
      <c r="CA254" s="8" t="str">
        <f t="shared" si="78"/>
        <v/>
      </c>
      <c r="CB254" s="8" t="str">
        <f t="shared" si="78"/>
        <v/>
      </c>
      <c r="CC254" s="8" t="str">
        <f t="shared" si="78"/>
        <v/>
      </c>
      <c r="CD254" s="8" t="str">
        <f t="shared" si="78"/>
        <v/>
      </c>
      <c r="CE254" s="8" t="str">
        <f t="shared" si="78"/>
        <v/>
      </c>
      <c r="CF254" s="8" t="str">
        <f t="shared" si="78"/>
        <v/>
      </c>
      <c r="CG254" s="8" t="str">
        <f t="shared" si="78"/>
        <v/>
      </c>
      <c r="CH254" s="8" t="str">
        <f t="shared" si="78"/>
        <v/>
      </c>
      <c r="CI254" s="8" t="str">
        <f t="shared" si="78"/>
        <v/>
      </c>
      <c r="CJ254" s="8" t="str">
        <f t="shared" si="78"/>
        <v/>
      </c>
      <c r="CK254" s="8" t="str">
        <f t="shared" si="78"/>
        <v/>
      </c>
      <c r="CL254" s="8" t="str">
        <f t="shared" si="78"/>
        <v/>
      </c>
      <c r="CM254" s="8" t="str">
        <f t="shared" si="78"/>
        <v/>
      </c>
      <c r="CN254" s="8" t="str">
        <f t="shared" si="78"/>
        <v/>
      </c>
      <c r="CO254" s="8" t="str">
        <f t="shared" si="78"/>
        <v/>
      </c>
      <c r="CP254" s="8" t="str">
        <f t="shared" si="78"/>
        <v/>
      </c>
      <c r="CQ254" s="8" t="str">
        <f t="shared" si="78"/>
        <v/>
      </c>
      <c r="CR254" s="8" t="str">
        <f t="shared" si="78"/>
        <v/>
      </c>
      <c r="CS254" s="8" t="str">
        <f t="shared" si="78"/>
        <v/>
      </c>
      <c r="CT254" s="8" t="str">
        <f t="shared" si="78"/>
        <v/>
      </c>
      <c r="CU254" s="8" t="str">
        <f t="shared" ref="CU254:DZ254" si="79">IF(CU23&lt;&gt;"",name&amp;CU23,"")</f>
        <v/>
      </c>
      <c r="CV254" s="8" t="str">
        <f t="shared" si="79"/>
        <v/>
      </c>
      <c r="CW254" s="8" t="str">
        <f t="shared" si="79"/>
        <v/>
      </c>
      <c r="CX254" s="8" t="str">
        <f t="shared" si="79"/>
        <v/>
      </c>
      <c r="CY254" s="8" t="str">
        <f t="shared" si="79"/>
        <v>CRLFname = NP.lfe.5m.Bearcat5x</v>
      </c>
      <c r="CZ254" s="8" t="str">
        <f t="shared" si="79"/>
        <v/>
      </c>
      <c r="DA254" s="8" t="str">
        <f t="shared" si="79"/>
        <v/>
      </c>
      <c r="DB254" s="8" t="str">
        <f t="shared" si="79"/>
        <v>CRLFname = DA BallShark</v>
      </c>
      <c r="DC254" s="8" t="str">
        <f t="shared" si="79"/>
        <v/>
      </c>
      <c r="DD254" s="8" t="str">
        <f t="shared" si="79"/>
        <v/>
      </c>
      <c r="DE254" s="8" t="str">
        <f t="shared" si="79"/>
        <v>CRLFname = B9.Engine.SABRE.S.Body</v>
      </c>
      <c r="DF254" s="8" t="str">
        <f t="shared" si="79"/>
        <v/>
      </c>
      <c r="DG254" s="8" t="str">
        <f t="shared" si="79"/>
        <v>CRLFname = MKVII4x2Cockpit</v>
      </c>
      <c r="DH254" s="8" t="str">
        <f t="shared" si="79"/>
        <v/>
      </c>
      <c r="DI254" s="8" t="str">
        <f t="shared" si="79"/>
        <v>CRLFname = probeStackSmall</v>
      </c>
      <c r="DJ254" s="8" t="str">
        <f t="shared" si="79"/>
        <v>CRLFname = LLLExtractFan</v>
      </c>
      <c r="DK254" s="8" t="str">
        <f t="shared" si="79"/>
        <v/>
      </c>
      <c r="DL254" s="8" t="str">
        <f t="shared" si="79"/>
        <v/>
      </c>
      <c r="DM254" s="8" t="str">
        <f t="shared" si="79"/>
        <v>CRLFname = TTC7MK3EMSMmodule</v>
      </c>
      <c r="DN254" s="8" t="str">
        <f t="shared" si="79"/>
        <v/>
      </c>
      <c r="DO254" s="8" t="str">
        <f t="shared" si="79"/>
        <v/>
      </c>
      <c r="DP254" s="8" t="str">
        <f t="shared" si="79"/>
        <v/>
      </c>
      <c r="DQ254" s="8" t="str">
        <f t="shared" si="79"/>
        <v/>
      </c>
      <c r="DR254" s="8" t="str">
        <f t="shared" si="79"/>
        <v/>
      </c>
      <c r="DS254" s="8" t="str">
        <f t="shared" si="79"/>
        <v/>
      </c>
      <c r="DT254" s="8" t="str">
        <f t="shared" si="79"/>
        <v/>
      </c>
      <c r="DU254" s="8" t="str">
        <f t="shared" si="79"/>
        <v>CRLFname = NP.lft.25m.BigLanderTank</v>
      </c>
      <c r="DV254" s="8" t="str">
        <f t="shared" si="79"/>
        <v/>
      </c>
      <c r="DW254" s="8" t="str">
        <f t="shared" si="79"/>
        <v>CRLFname = KWFuelAdapter2x1S</v>
      </c>
      <c r="DX254" s="8" t="str">
        <f t="shared" si="79"/>
        <v>CRLFname = KW3mtankPancake</v>
      </c>
      <c r="DY254" s="8" t="str">
        <f t="shared" si="79"/>
        <v>CRLFname = CanardController</v>
      </c>
      <c r="DZ254" s="8" t="str">
        <f t="shared" si="79"/>
        <v/>
      </c>
      <c r="EA254" s="8" t="str">
        <f t="shared" ref="EA254:ER254" si="80">IF(EA23&lt;&gt;"",name&amp;EA23,"")</f>
        <v>CRLFname = adapterRadialMini</v>
      </c>
      <c r="EB254" s="8" t="str">
        <f t="shared" si="80"/>
        <v/>
      </c>
      <c r="EC254" s="8" t="str">
        <f t="shared" si="80"/>
        <v>CRLFname = RLA.rcs.micro45</v>
      </c>
      <c r="ED254" s="8" t="str">
        <f t="shared" si="80"/>
        <v>CRLFname = part.URM.1.25.InterStage.NA.2E</v>
      </c>
      <c r="EE254" s="8" t="str">
        <f t="shared" si="80"/>
        <v/>
      </c>
      <c r="EF254" s="8" t="str">
        <f t="shared" si="80"/>
        <v>CRLFname = landerCabinSmall</v>
      </c>
      <c r="EG254" s="8" t="str">
        <f t="shared" si="80"/>
        <v/>
      </c>
      <c r="EH254" s="8" t="str">
        <f t="shared" si="80"/>
        <v>CRLFname = R8winglet1.5</v>
      </c>
      <c r="EI254" s="8" t="str">
        <f t="shared" si="80"/>
        <v>CRLFname = RLA.sm.biadap</v>
      </c>
      <c r="EJ254" s="8" t="str">
        <f t="shared" si="80"/>
        <v>CRLFname = R8winglet</v>
      </c>
      <c r="EK254" s="8" t="str">
        <f t="shared" si="80"/>
        <v/>
      </c>
      <c r="EL254" s="8" t="str">
        <f t="shared" si="80"/>
        <v/>
      </c>
      <c r="EM254" s="8" t="str">
        <f t="shared" si="80"/>
        <v>CRLFname = Kosmos.RD-58SS</v>
      </c>
      <c r="EN254" s="8" t="str">
        <f t="shared" si="80"/>
        <v/>
      </c>
      <c r="EO254" s="8" t="str">
        <f t="shared" si="80"/>
        <v/>
      </c>
      <c r="EP254" s="8" t="str">
        <f t="shared" si="80"/>
        <v/>
      </c>
      <c r="EQ254" s="8" t="str">
        <f t="shared" si="80"/>
        <v>CRLFname = SMP.liquidEngine1-2</v>
      </c>
      <c r="ER254" s="29" t="str">
        <f t="shared" si="80"/>
        <v/>
      </c>
    </row>
    <row r="255" spans="3:148" ht="21.75" customHeight="1" x14ac:dyDescent="0.25">
      <c r="C255" s="8" t="str">
        <f t="shared" ref="C255:AH255" si="81">IF(C24&lt;&gt;"",name&amp;C24,"")</f>
        <v/>
      </c>
      <c r="D255" s="8" t="str">
        <f t="shared" si="81"/>
        <v/>
      </c>
      <c r="E255" s="8" t="str">
        <f t="shared" si="81"/>
        <v>CRLFname = km-tank-top-15</v>
      </c>
      <c r="F255" s="8" t="str">
        <f t="shared" si="81"/>
        <v/>
      </c>
      <c r="G255" s="8" t="str">
        <f t="shared" si="81"/>
        <v>CRLFname = TD.JupiterNose</v>
      </c>
      <c r="H255" s="8" t="str">
        <f t="shared" si="81"/>
        <v/>
      </c>
      <c r="I255" s="8" t="str">
        <f t="shared" si="81"/>
        <v/>
      </c>
      <c r="J255" s="8" t="str">
        <f t="shared" si="81"/>
        <v/>
      </c>
      <c r="K255" s="8" t="str">
        <f t="shared" si="81"/>
        <v/>
      </c>
      <c r="L255" s="8" t="str">
        <f t="shared" si="81"/>
        <v/>
      </c>
      <c r="M255" s="8" t="str">
        <f t="shared" si="81"/>
        <v/>
      </c>
      <c r="N255" s="8" t="str">
        <f t="shared" si="81"/>
        <v/>
      </c>
      <c r="O255" s="8" t="str">
        <f t="shared" si="81"/>
        <v/>
      </c>
      <c r="P255" s="8" t="str">
        <f t="shared" si="81"/>
        <v/>
      </c>
      <c r="Q255" s="8" t="str">
        <f t="shared" si="81"/>
        <v/>
      </c>
      <c r="R255" s="8" t="str">
        <f t="shared" si="81"/>
        <v>CRLFname = TelescopeFullC</v>
      </c>
      <c r="S255" s="8" t="str">
        <f t="shared" si="81"/>
        <v/>
      </c>
      <c r="T255" s="8" t="str">
        <f t="shared" si="81"/>
        <v/>
      </c>
      <c r="U255" s="8" t="str">
        <f t="shared" si="81"/>
        <v/>
      </c>
      <c r="V255" s="8" t="str">
        <f t="shared" si="81"/>
        <v>CRLFname = stationHub</v>
      </c>
      <c r="W255" s="8" t="str">
        <f t="shared" si="81"/>
        <v>CRLFname = TAL.Cubic.Truss.Mini.0.5m</v>
      </c>
      <c r="X255" s="8" t="str">
        <f t="shared" si="81"/>
        <v/>
      </c>
      <c r="Y255" s="8" t="str">
        <f t="shared" si="81"/>
        <v/>
      </c>
      <c r="Z255" s="8" t="str">
        <f t="shared" si="81"/>
        <v>CRLFname = TAL.Medium.HalfSpherical.Tank.V2.Utility</v>
      </c>
      <c r="AA255" s="8" t="str">
        <f t="shared" si="81"/>
        <v/>
      </c>
      <c r="AB255" s="8" t="str">
        <f t="shared" si="81"/>
        <v>CRLFname = TAL.Small.Spherical.Tank.V2.Fuel</v>
      </c>
      <c r="AC255" s="8" t="str">
        <f t="shared" si="81"/>
        <v>CRLFname = 1to125Adaptor</v>
      </c>
      <c r="AD255" s="8" t="str">
        <f t="shared" si="81"/>
        <v/>
      </c>
      <c r="AE255" s="8" t="str">
        <f t="shared" si="81"/>
        <v/>
      </c>
      <c r="AF255" s="8" t="str">
        <f t="shared" si="81"/>
        <v/>
      </c>
      <c r="AG255" s="8" t="str">
        <f t="shared" si="81"/>
        <v/>
      </c>
      <c r="AH255" s="8" t="str">
        <f t="shared" si="81"/>
        <v/>
      </c>
      <c r="AI255" s="8" t="str">
        <f t="shared" ref="AI255:BN255" si="82">IF(AI24&lt;&gt;"",name&amp;AI24,"")</f>
        <v/>
      </c>
      <c r="AJ255" s="8" t="str">
        <f t="shared" si="82"/>
        <v/>
      </c>
      <c r="AK255" s="8" t="str">
        <f t="shared" si="82"/>
        <v/>
      </c>
      <c r="AL255" s="8" t="str">
        <f t="shared" si="82"/>
        <v/>
      </c>
      <c r="AM255" s="8" t="str">
        <f t="shared" si="82"/>
        <v/>
      </c>
      <c r="AN255" s="8" t="str">
        <f t="shared" si="82"/>
        <v/>
      </c>
      <c r="AO255" s="8" t="str">
        <f t="shared" si="82"/>
        <v/>
      </c>
      <c r="AP255" s="8" t="str">
        <f t="shared" si="82"/>
        <v/>
      </c>
      <c r="AQ255" s="8" t="str">
        <f t="shared" si="82"/>
        <v>CRLFname = KarmonyUtilModule.Adapter</v>
      </c>
      <c r="AR255" s="8" t="str">
        <f t="shared" si="82"/>
        <v/>
      </c>
      <c r="AS255" s="8" t="str">
        <f t="shared" si="82"/>
        <v/>
      </c>
      <c r="AT255" s="8" t="str">
        <f t="shared" si="82"/>
        <v/>
      </c>
      <c r="AU255" s="8" t="str">
        <f t="shared" si="82"/>
        <v/>
      </c>
      <c r="AV255" s="8" t="str">
        <f t="shared" si="82"/>
        <v>CRLFname = airScoop</v>
      </c>
      <c r="AW255" s="8" t="str">
        <f t="shared" si="82"/>
        <v>CRLFname = NP.aux.radialvernier</v>
      </c>
      <c r="AX255" s="8" t="str">
        <f t="shared" si="82"/>
        <v/>
      </c>
      <c r="AY255" s="8" t="str">
        <f t="shared" si="82"/>
        <v/>
      </c>
      <c r="AZ255" s="8" t="str">
        <f t="shared" si="82"/>
        <v/>
      </c>
      <c r="BA255" s="8" t="str">
        <f t="shared" si="82"/>
        <v/>
      </c>
      <c r="BB255" s="8" t="str">
        <f t="shared" si="82"/>
        <v>CRLFname = NP.decoupler.stack.125m.Hollow</v>
      </c>
      <c r="BC255" s="8" t="str">
        <f t="shared" si="82"/>
        <v>CRLFname = KW2mExpandedFairingBase</v>
      </c>
      <c r="BD255" s="8" t="str">
        <f t="shared" si="82"/>
        <v>CRLFname = NP.fairings.3125m.Flange</v>
      </c>
      <c r="BE255" s="8" t="str">
        <f t="shared" si="82"/>
        <v>CRLFname = KW1mExpandedFairingWall</v>
      </c>
      <c r="BF255" s="8" t="str">
        <f t="shared" si="82"/>
        <v>CRLFname = RLA.mp.rad</v>
      </c>
      <c r="BG255" s="8" t="str">
        <f t="shared" si="82"/>
        <v>CRLFname = B9.Cockpit.S3</v>
      </c>
      <c r="BH255" s="8" t="str">
        <f t="shared" si="82"/>
        <v>CRLFname = B9.Aero.HL.Extension.A</v>
      </c>
      <c r="BI255" s="8" t="str">
        <f t="shared" si="82"/>
        <v>CRLFname = B9.Cockpit.MK2.Body.Cargo.2m</v>
      </c>
      <c r="BJ255" s="8" t="str">
        <f t="shared" si="82"/>
        <v>CRLFname = DA Tiny Jet</v>
      </c>
      <c r="BK255" s="8" t="str">
        <f t="shared" si="82"/>
        <v/>
      </c>
      <c r="BL255" s="8" t="str">
        <f t="shared" si="82"/>
        <v/>
      </c>
      <c r="BM255" s="8" t="str">
        <f t="shared" si="82"/>
        <v/>
      </c>
      <c r="BN255" s="8" t="str">
        <f t="shared" si="82"/>
        <v>CRLFname = HOME3mSAS</v>
      </c>
      <c r="BO255" s="8" t="str">
        <f t="shared" ref="BO255:CT255" si="83">IF(BO24&lt;&gt;"",name&amp;BO24,"")</f>
        <v/>
      </c>
      <c r="BP255" s="8" t="str">
        <f t="shared" si="83"/>
        <v/>
      </c>
      <c r="BQ255" s="8" t="str">
        <f t="shared" si="83"/>
        <v/>
      </c>
      <c r="BR255" s="8" t="str">
        <f t="shared" si="83"/>
        <v/>
      </c>
      <c r="BS255" s="8" t="str">
        <f t="shared" si="83"/>
        <v/>
      </c>
      <c r="BT255" s="8" t="str">
        <f t="shared" si="83"/>
        <v/>
      </c>
      <c r="BU255" s="8" t="str">
        <f t="shared" si="83"/>
        <v/>
      </c>
      <c r="BV255" s="8" t="str">
        <f t="shared" si="83"/>
        <v/>
      </c>
      <c r="BW255" s="8" t="str">
        <f t="shared" si="83"/>
        <v/>
      </c>
      <c r="BX255" s="8" t="str">
        <f t="shared" si="83"/>
        <v/>
      </c>
      <c r="BY255" s="8" t="str">
        <f t="shared" si="83"/>
        <v/>
      </c>
      <c r="BZ255" s="8" t="str">
        <f t="shared" si="83"/>
        <v>CRLFname = TAL.Cubic.Truss.Adapter.Large</v>
      </c>
      <c r="CA255" s="8" t="str">
        <f t="shared" si="83"/>
        <v/>
      </c>
      <c r="CB255" s="8" t="str">
        <f t="shared" si="83"/>
        <v/>
      </c>
      <c r="CC255" s="8" t="str">
        <f t="shared" si="83"/>
        <v/>
      </c>
      <c r="CD255" s="8" t="str">
        <f t="shared" si="83"/>
        <v/>
      </c>
      <c r="CE255" s="8" t="str">
        <f t="shared" si="83"/>
        <v/>
      </c>
      <c r="CF255" s="8" t="str">
        <f t="shared" si="83"/>
        <v/>
      </c>
      <c r="CG255" s="8" t="str">
        <f t="shared" si="83"/>
        <v/>
      </c>
      <c r="CH255" s="8" t="str">
        <f t="shared" si="83"/>
        <v/>
      </c>
      <c r="CI255" s="8" t="str">
        <f t="shared" si="83"/>
        <v/>
      </c>
      <c r="CJ255" s="8" t="str">
        <f t="shared" si="83"/>
        <v/>
      </c>
      <c r="CK255" s="8" t="str">
        <f t="shared" si="83"/>
        <v/>
      </c>
      <c r="CL255" s="8" t="str">
        <f t="shared" si="83"/>
        <v/>
      </c>
      <c r="CM255" s="8" t="str">
        <f t="shared" si="83"/>
        <v/>
      </c>
      <c r="CN255" s="8" t="str">
        <f t="shared" si="83"/>
        <v/>
      </c>
      <c r="CO255" s="8" t="str">
        <f t="shared" si="83"/>
        <v/>
      </c>
      <c r="CP255" s="8" t="str">
        <f t="shared" si="83"/>
        <v/>
      </c>
      <c r="CQ255" s="8" t="str">
        <f t="shared" si="83"/>
        <v/>
      </c>
      <c r="CR255" s="8" t="str">
        <f t="shared" si="83"/>
        <v/>
      </c>
      <c r="CS255" s="8" t="str">
        <f t="shared" si="83"/>
        <v/>
      </c>
      <c r="CT255" s="8" t="str">
        <f t="shared" si="83"/>
        <v/>
      </c>
      <c r="CU255" s="8" t="str">
        <f t="shared" ref="CU255:DZ255" si="84">IF(CU24&lt;&gt;"",name&amp;CU24,"")</f>
        <v/>
      </c>
      <c r="CV255" s="8" t="str">
        <f t="shared" si="84"/>
        <v/>
      </c>
      <c r="CW255" s="8" t="str">
        <f t="shared" si="84"/>
        <v/>
      </c>
      <c r="CX255" s="8" t="str">
        <f t="shared" si="84"/>
        <v/>
      </c>
      <c r="CY255" s="8" t="str">
        <f t="shared" si="84"/>
        <v>CRLFname = NP.lfe.5m.TheMatriarch</v>
      </c>
      <c r="CZ255" s="8" t="str">
        <f t="shared" si="84"/>
        <v/>
      </c>
      <c r="DA255" s="8" t="str">
        <f t="shared" si="84"/>
        <v/>
      </c>
      <c r="DB255" s="8" t="str">
        <f t="shared" si="84"/>
        <v>CRLFname = computerCore</v>
      </c>
      <c r="DC255" s="8" t="str">
        <f t="shared" si="84"/>
        <v/>
      </c>
      <c r="DD255" s="8" t="str">
        <f t="shared" si="84"/>
        <v/>
      </c>
      <c r="DE255" s="8" t="str">
        <f t="shared" si="84"/>
        <v>CRLFname = B9.Engine.SABRE.Intake.S</v>
      </c>
      <c r="DF255" s="8" t="str">
        <f t="shared" si="84"/>
        <v/>
      </c>
      <c r="DG255" s="8" t="str">
        <f t="shared" si="84"/>
        <v>CRLFname = NP.couplerp.375m.5x125m.Plate</v>
      </c>
      <c r="DH255" s="8" t="str">
        <f t="shared" si="84"/>
        <v/>
      </c>
      <c r="DI255" s="8" t="str">
        <f t="shared" si="84"/>
        <v/>
      </c>
      <c r="DJ255" s="8" t="str">
        <f t="shared" si="84"/>
        <v>CRLFname = avionicsNoseConeB</v>
      </c>
      <c r="DK255" s="8" t="str">
        <f t="shared" si="84"/>
        <v/>
      </c>
      <c r="DL255" s="8" t="str">
        <f t="shared" si="84"/>
        <v/>
      </c>
      <c r="DM255" s="8" t="str">
        <f t="shared" si="84"/>
        <v>CRLFname = TV.RamJet.Engine</v>
      </c>
      <c r="DN255" s="8" t="str">
        <f t="shared" si="84"/>
        <v/>
      </c>
      <c r="DO255" s="8" t="str">
        <f t="shared" si="84"/>
        <v/>
      </c>
      <c r="DP255" s="8" t="str">
        <f t="shared" si="84"/>
        <v/>
      </c>
      <c r="DQ255" s="8" t="str">
        <f t="shared" si="84"/>
        <v/>
      </c>
      <c r="DR255" s="8" t="str">
        <f t="shared" si="84"/>
        <v/>
      </c>
      <c r="DS255" s="8" t="str">
        <f t="shared" si="84"/>
        <v/>
      </c>
      <c r="DT255" s="8" t="str">
        <f t="shared" si="84"/>
        <v/>
      </c>
      <c r="DU255" s="8" t="str">
        <f t="shared" si="84"/>
        <v>CRLFname = NP.leg.heavyleg</v>
      </c>
      <c r="DV255" s="8" t="str">
        <f t="shared" si="84"/>
        <v/>
      </c>
      <c r="DW255" s="8" t="str">
        <f t="shared" si="84"/>
        <v>CRLFname = MkVHogBridge</v>
      </c>
      <c r="DX255" s="8" t="str">
        <f t="shared" si="84"/>
        <v>CRLFname = KW3mRCSfuel</v>
      </c>
      <c r="DY255" s="8" t="str">
        <f t="shared" si="84"/>
        <v>CRLFname = R8winglet2</v>
      </c>
      <c r="DZ255" s="8" t="str">
        <f t="shared" si="84"/>
        <v/>
      </c>
      <c r="EA255" s="8" t="str">
        <f t="shared" ref="EA255:ER255" si="85">IF(EA24&lt;&gt;"",name&amp;EA24,"")</f>
        <v>CRLFname = NP.decoupler.stack.125m.nano</v>
      </c>
      <c r="EB255" s="8" t="str">
        <f t="shared" si="85"/>
        <v/>
      </c>
      <c r="EC255" s="8" t="str">
        <f t="shared" si="85"/>
        <v>CRLFname = RLA.rcs.linear</v>
      </c>
      <c r="ED255" s="8" t="str">
        <f t="shared" si="85"/>
        <v>CRLFname = part.URM.1.25.InterStage.NA.3E</v>
      </c>
      <c r="EE255" s="8" t="str">
        <f t="shared" si="85"/>
        <v/>
      </c>
      <c r="EF255" s="8" t="str">
        <f t="shared" si="85"/>
        <v>CRLFname = ladder1</v>
      </c>
      <c r="EG255" s="8" t="str">
        <f t="shared" si="85"/>
        <v/>
      </c>
      <c r="EH255" s="8" t="str">
        <f t="shared" si="85"/>
        <v>CRLFname = winglet3</v>
      </c>
      <c r="EI255" s="8" t="str">
        <f t="shared" si="85"/>
        <v>CRLFname = RLA.sm.quadadap</v>
      </c>
      <c r="EJ255" s="8" t="str">
        <f t="shared" si="85"/>
        <v>CRLFname = sasModule</v>
      </c>
      <c r="EK255" s="8" t="str">
        <f t="shared" si="85"/>
        <v/>
      </c>
      <c r="EL255" s="8" t="str">
        <f t="shared" si="85"/>
        <v/>
      </c>
      <c r="EM255" s="8" t="str">
        <f t="shared" si="85"/>
        <v>CRLFname = Kosmos.VA.RRV.Propulsion.Unit</v>
      </c>
      <c r="EN255" s="8" t="str">
        <f t="shared" si="85"/>
        <v/>
      </c>
      <c r="EO255" s="8" t="str">
        <f t="shared" si="85"/>
        <v/>
      </c>
      <c r="EP255" s="8" t="str">
        <f t="shared" si="85"/>
        <v/>
      </c>
      <c r="EQ255" s="8" t="str">
        <f t="shared" si="85"/>
        <v>CRLFname = SMP.fuelTank.long</v>
      </c>
      <c r="ER255" s="29" t="str">
        <f t="shared" si="85"/>
        <v/>
      </c>
    </row>
    <row r="256" spans="3:148" ht="21.75" customHeight="1" x14ac:dyDescent="0.25">
      <c r="C256" s="8" t="str">
        <f t="shared" ref="C256:AH256" si="86">IF(C25&lt;&gt;"",name&amp;C25,"")</f>
        <v/>
      </c>
      <c r="D256" s="8" t="str">
        <f t="shared" si="86"/>
        <v/>
      </c>
      <c r="E256" s="8" t="str">
        <f t="shared" si="86"/>
        <v>CRLFname = protractor.plain</v>
      </c>
      <c r="F256" s="8" t="str">
        <f t="shared" si="86"/>
        <v/>
      </c>
      <c r="G256" s="8" t="str">
        <f t="shared" si="86"/>
        <v>CRLFname = TD.JupiterUpperSeg</v>
      </c>
      <c r="H256" s="8" t="str">
        <f t="shared" si="86"/>
        <v/>
      </c>
      <c r="I256" s="8" t="str">
        <f t="shared" si="86"/>
        <v/>
      </c>
      <c r="J256" s="8" t="str">
        <f t="shared" si="86"/>
        <v/>
      </c>
      <c r="K256" s="8" t="str">
        <f t="shared" si="86"/>
        <v/>
      </c>
      <c r="L256" s="8" t="str">
        <f t="shared" si="86"/>
        <v/>
      </c>
      <c r="M256" s="8" t="str">
        <f t="shared" si="86"/>
        <v/>
      </c>
      <c r="N256" s="8" t="str">
        <f t="shared" si="86"/>
        <v/>
      </c>
      <c r="O256" s="8" t="str">
        <f t="shared" si="86"/>
        <v/>
      </c>
      <c r="P256" s="8" t="str">
        <f t="shared" si="86"/>
        <v/>
      </c>
      <c r="Q256" s="8" t="str">
        <f t="shared" si="86"/>
        <v/>
      </c>
      <c r="R256" s="8" t="str">
        <f t="shared" si="86"/>
        <v/>
      </c>
      <c r="S256" s="8" t="str">
        <f t="shared" si="86"/>
        <v/>
      </c>
      <c r="T256" s="8" t="str">
        <f t="shared" si="86"/>
        <v/>
      </c>
      <c r="U256" s="8" t="str">
        <f t="shared" si="86"/>
        <v/>
      </c>
      <c r="V256" s="8" t="str">
        <f t="shared" si="86"/>
        <v>CRLFname = dockingPort2</v>
      </c>
      <c r="W256" s="8" t="str">
        <f t="shared" si="86"/>
        <v>CRLFname = TAL.Cubic.Truss.Mini.1.5m</v>
      </c>
      <c r="X256" s="8" t="str">
        <f t="shared" si="86"/>
        <v/>
      </c>
      <c r="Y256" s="8" t="str">
        <f t="shared" si="86"/>
        <v/>
      </c>
      <c r="Z256" s="8" t="str">
        <f t="shared" si="86"/>
        <v>CRLFname = TAL.Medium.Spherical.Tank.Fuel</v>
      </c>
      <c r="AA256" s="8" t="str">
        <f t="shared" si="86"/>
        <v/>
      </c>
      <c r="AB256" s="8" t="str">
        <f t="shared" si="86"/>
        <v>CRLFname = TAL.Small.Spherical.Tank.Utility</v>
      </c>
      <c r="AC256" s="8" t="str">
        <f t="shared" si="86"/>
        <v>CRLFname = 2x1EngineFairing</v>
      </c>
      <c r="AD256" s="8" t="str">
        <f t="shared" si="86"/>
        <v/>
      </c>
      <c r="AE256" s="8" t="str">
        <f t="shared" si="86"/>
        <v/>
      </c>
      <c r="AF256" s="8" t="str">
        <f t="shared" si="86"/>
        <v/>
      </c>
      <c r="AG256" s="8" t="str">
        <f t="shared" si="86"/>
        <v/>
      </c>
      <c r="AH256" s="8" t="str">
        <f t="shared" si="86"/>
        <v/>
      </c>
      <c r="AI256" s="8" t="str">
        <f t="shared" ref="AI256:BN256" si="87">IF(AI25&lt;&gt;"",name&amp;AI25,"")</f>
        <v/>
      </c>
      <c r="AJ256" s="8" t="str">
        <f t="shared" si="87"/>
        <v/>
      </c>
      <c r="AK256" s="8" t="str">
        <f t="shared" si="87"/>
        <v/>
      </c>
      <c r="AL256" s="8" t="str">
        <f t="shared" si="87"/>
        <v/>
      </c>
      <c r="AM256" s="8" t="str">
        <f t="shared" si="87"/>
        <v/>
      </c>
      <c r="AN256" s="8" t="str">
        <f t="shared" si="87"/>
        <v/>
      </c>
      <c r="AO256" s="8" t="str">
        <f t="shared" si="87"/>
        <v/>
      </c>
      <c r="AP256" s="8" t="str">
        <f t="shared" si="87"/>
        <v/>
      </c>
      <c r="AQ256" s="8" t="str">
        <f t="shared" si="87"/>
        <v>CRLFname = KarmonyWarehouseModule</v>
      </c>
      <c r="AR256" s="8" t="str">
        <f t="shared" si="87"/>
        <v/>
      </c>
      <c r="AS256" s="8" t="str">
        <f t="shared" si="87"/>
        <v/>
      </c>
      <c r="AT256" s="8" t="str">
        <f t="shared" si="87"/>
        <v/>
      </c>
      <c r="AU256" s="8" t="str">
        <f t="shared" si="87"/>
        <v/>
      </c>
      <c r="AV256" s="8" t="str">
        <f t="shared" si="87"/>
        <v>CRLFname = DA Bonus Jet</v>
      </c>
      <c r="AW256" s="8" t="str">
        <f t="shared" si="87"/>
        <v>CRLFname = NP.lft.625m.1m</v>
      </c>
      <c r="AX256" s="8" t="str">
        <f t="shared" si="87"/>
        <v/>
      </c>
      <c r="AY256" s="8" t="str">
        <f t="shared" si="87"/>
        <v/>
      </c>
      <c r="AZ256" s="8" t="str">
        <f t="shared" si="87"/>
        <v/>
      </c>
      <c r="BA256" s="8" t="str">
        <f t="shared" si="87"/>
        <v/>
      </c>
      <c r="BB256" s="8" t="str">
        <f t="shared" si="87"/>
        <v>CRLFname = NP.decoupler.stack.125m.Light</v>
      </c>
      <c r="BC256" s="8" t="str">
        <f t="shared" si="87"/>
        <v>CRLFname = KW2mFairingBase</v>
      </c>
      <c r="BD256" s="8" t="str">
        <f t="shared" si="87"/>
        <v>CRLFname = NP.fairings.3125m.Half</v>
      </c>
      <c r="BE256" s="8" t="str">
        <f t="shared" si="87"/>
        <v>CRLFname = KW1mFairingCone</v>
      </c>
      <c r="BF256" s="8" t="str">
        <f t="shared" si="87"/>
        <v>CRLFname = RLA.mp.small</v>
      </c>
      <c r="BG256" s="8" t="str">
        <f t="shared" si="87"/>
        <v>CRLFname = B9.Engine.Jet.Turbofan.F119</v>
      </c>
      <c r="BH256" s="8" t="str">
        <f t="shared" si="87"/>
        <v>CRLFname = B9.Aero.HL.Extension.B1</v>
      </c>
      <c r="BI256" s="8" t="str">
        <f t="shared" si="87"/>
        <v>CRLFname = B9.Cockpit.MK2.Body.Fuel.5m</v>
      </c>
      <c r="BJ256" s="8" t="str">
        <f t="shared" si="87"/>
        <v/>
      </c>
      <c r="BK256" s="8" t="str">
        <f t="shared" si="87"/>
        <v/>
      </c>
      <c r="BL256" s="8" t="str">
        <f t="shared" si="87"/>
        <v/>
      </c>
      <c r="BM256" s="8" t="str">
        <f t="shared" si="87"/>
        <v/>
      </c>
      <c r="BN256" s="8" t="str">
        <f t="shared" si="87"/>
        <v>CRLFname = exLaunchPad</v>
      </c>
      <c r="BO256" s="8" t="str">
        <f t="shared" ref="BO256:CT256" si="88">IF(BO25&lt;&gt;"",name&amp;BO25,"")</f>
        <v/>
      </c>
      <c r="BP256" s="8" t="str">
        <f t="shared" si="88"/>
        <v/>
      </c>
      <c r="BQ256" s="8" t="str">
        <f t="shared" si="88"/>
        <v/>
      </c>
      <c r="BR256" s="8" t="str">
        <f t="shared" si="88"/>
        <v/>
      </c>
      <c r="BS256" s="8" t="str">
        <f t="shared" si="88"/>
        <v/>
      </c>
      <c r="BT256" s="8" t="str">
        <f t="shared" si="88"/>
        <v/>
      </c>
      <c r="BU256" s="8" t="str">
        <f t="shared" si="88"/>
        <v/>
      </c>
      <c r="BV256" s="8" t="str">
        <f t="shared" si="88"/>
        <v/>
      </c>
      <c r="BW256" s="8" t="str">
        <f t="shared" si="88"/>
        <v/>
      </c>
      <c r="BX256" s="8" t="str">
        <f t="shared" si="88"/>
        <v/>
      </c>
      <c r="BY256" s="8" t="str">
        <f t="shared" si="88"/>
        <v/>
      </c>
      <c r="BZ256" s="8" t="str">
        <f t="shared" si="88"/>
        <v>CRLFname = structuralIBeam2</v>
      </c>
      <c r="CA256" s="8" t="str">
        <f t="shared" si="88"/>
        <v/>
      </c>
      <c r="CB256" s="8" t="str">
        <f t="shared" si="88"/>
        <v/>
      </c>
      <c r="CC256" s="8" t="str">
        <f t="shared" si="88"/>
        <v/>
      </c>
      <c r="CD256" s="8" t="str">
        <f t="shared" si="88"/>
        <v/>
      </c>
      <c r="CE256" s="8" t="str">
        <f t="shared" si="88"/>
        <v/>
      </c>
      <c r="CF256" s="8" t="str">
        <f t="shared" si="88"/>
        <v/>
      </c>
      <c r="CG256" s="8" t="str">
        <f t="shared" si="88"/>
        <v/>
      </c>
      <c r="CH256" s="8" t="str">
        <f t="shared" si="88"/>
        <v/>
      </c>
      <c r="CI256" s="8" t="str">
        <f t="shared" si="88"/>
        <v/>
      </c>
      <c r="CJ256" s="8" t="str">
        <f t="shared" si="88"/>
        <v/>
      </c>
      <c r="CK256" s="8" t="str">
        <f t="shared" si="88"/>
        <v/>
      </c>
      <c r="CL256" s="8" t="str">
        <f t="shared" si="88"/>
        <v/>
      </c>
      <c r="CM256" s="8" t="str">
        <f t="shared" si="88"/>
        <v/>
      </c>
      <c r="CN256" s="8" t="str">
        <f t="shared" si="88"/>
        <v/>
      </c>
      <c r="CO256" s="8" t="str">
        <f t="shared" si="88"/>
        <v/>
      </c>
      <c r="CP256" s="8" t="str">
        <f t="shared" si="88"/>
        <v/>
      </c>
      <c r="CQ256" s="8" t="str">
        <f t="shared" si="88"/>
        <v/>
      </c>
      <c r="CR256" s="8" t="str">
        <f t="shared" si="88"/>
        <v/>
      </c>
      <c r="CS256" s="8" t="str">
        <f t="shared" si="88"/>
        <v/>
      </c>
      <c r="CT256" s="8" t="str">
        <f t="shared" si="88"/>
        <v/>
      </c>
      <c r="CU256" s="8" t="str">
        <f t="shared" ref="CU256:DZ256" si="89">IF(CU25&lt;&gt;"",name&amp;CU25,"")</f>
        <v/>
      </c>
      <c r="CV256" s="8" t="str">
        <f t="shared" si="89"/>
        <v/>
      </c>
      <c r="CW256" s="8" t="str">
        <f t="shared" si="89"/>
        <v/>
      </c>
      <c r="CX256" s="8" t="str">
        <f t="shared" si="89"/>
        <v/>
      </c>
      <c r="CY256" s="8" t="str">
        <f t="shared" si="89"/>
        <v>CRLFname = NP.fairings.5m.Nose</v>
      </c>
      <c r="CZ256" s="8" t="str">
        <f t="shared" si="89"/>
        <v/>
      </c>
      <c r="DA256" s="8" t="str">
        <f t="shared" si="89"/>
        <v/>
      </c>
      <c r="DB256" s="8" t="str">
        <f t="shared" si="89"/>
        <v/>
      </c>
      <c r="DC256" s="8" t="str">
        <f t="shared" si="89"/>
        <v/>
      </c>
      <c r="DD256" s="8" t="str">
        <f t="shared" si="89"/>
        <v/>
      </c>
      <c r="DE256" s="8" t="str">
        <f t="shared" si="89"/>
        <v>CRLFname = B9.Engine.SABRE.S</v>
      </c>
      <c r="DF256" s="8" t="str">
        <f t="shared" si="89"/>
        <v/>
      </c>
      <c r="DG256" s="8" t="str">
        <f t="shared" si="89"/>
        <v>CRLFname = NP.couplerp.375m.5x125m.Plate.slim</v>
      </c>
      <c r="DH256" s="8" t="str">
        <f t="shared" si="89"/>
        <v/>
      </c>
      <c r="DI256" s="8" t="str">
        <f t="shared" si="89"/>
        <v/>
      </c>
      <c r="DJ256" s="8" t="str">
        <f t="shared" si="89"/>
        <v>CRLFname = RLA.radialjet</v>
      </c>
      <c r="DK256" s="8" t="str">
        <f t="shared" si="89"/>
        <v/>
      </c>
      <c r="DL256" s="8" t="str">
        <f t="shared" si="89"/>
        <v/>
      </c>
      <c r="DM256" s="8" t="str">
        <f t="shared" si="89"/>
        <v>CRLFname = ThermalTurbojet</v>
      </c>
      <c r="DN256" s="8" t="str">
        <f t="shared" si="89"/>
        <v/>
      </c>
      <c r="DO256" s="8" t="str">
        <f t="shared" si="89"/>
        <v/>
      </c>
      <c r="DP256" s="8" t="str">
        <f t="shared" si="89"/>
        <v/>
      </c>
      <c r="DQ256" s="8" t="str">
        <f t="shared" si="89"/>
        <v/>
      </c>
      <c r="DR256" s="8" t="str">
        <f t="shared" si="89"/>
        <v/>
      </c>
      <c r="DS256" s="8" t="str">
        <f t="shared" si="89"/>
        <v/>
      </c>
      <c r="DT256" s="8" t="str">
        <f t="shared" si="89"/>
        <v/>
      </c>
      <c r="DU256" s="8" t="str">
        <f t="shared" si="89"/>
        <v>CRLFname = NP.leg.landerleg</v>
      </c>
      <c r="DV256" s="8" t="str">
        <f t="shared" si="89"/>
        <v/>
      </c>
      <c r="DW256" s="8" t="str">
        <f t="shared" si="89"/>
        <v>CRLFname = MKVII2x1Cockpit</v>
      </c>
      <c r="DX256" s="8" t="str">
        <f t="shared" si="89"/>
        <v>CRLFname = KW2Sidetank</v>
      </c>
      <c r="DY256" s="8" t="str">
        <f t="shared" si="89"/>
        <v>CRLFname = winglet3-1.5</v>
      </c>
      <c r="DZ256" s="8" t="str">
        <f t="shared" si="89"/>
        <v/>
      </c>
      <c r="EA256" s="8" t="str">
        <f t="shared" ref="EA256:ER256" si="90">IF(EA25&lt;&gt;"",name&amp;EA25,"")</f>
        <v>CRLFname = NP.microNoseCone</v>
      </c>
      <c r="EB256" s="8" t="str">
        <f t="shared" si="90"/>
        <v/>
      </c>
      <c r="EC256" s="8" t="str">
        <f t="shared" si="90"/>
        <v>CRLFname = RLA.rcs.2way</v>
      </c>
      <c r="ED256" s="8" t="str">
        <f t="shared" si="90"/>
        <v>CRLFname = part.URM.1.25.L02</v>
      </c>
      <c r="EE256" s="8" t="str">
        <f t="shared" si="90"/>
        <v/>
      </c>
      <c r="EF256" s="8" t="str">
        <f t="shared" si="90"/>
        <v/>
      </c>
      <c r="EG256" s="8" t="str">
        <f t="shared" si="90"/>
        <v/>
      </c>
      <c r="EH256" s="8" t="str">
        <f t="shared" si="90"/>
        <v>CRLFname = advSasModule</v>
      </c>
      <c r="EI256" s="8" t="str">
        <f t="shared" si="90"/>
        <v>CRLFname = RLA.sm.triadap</v>
      </c>
      <c r="EJ256" s="8" t="str">
        <f t="shared" si="90"/>
        <v/>
      </c>
      <c r="EK256" s="8" t="str">
        <f t="shared" si="90"/>
        <v/>
      </c>
      <c r="EL256" s="8" t="str">
        <f t="shared" si="90"/>
        <v/>
      </c>
      <c r="EM256" s="8" t="str">
        <f t="shared" si="90"/>
        <v>CRLFname = Kosmos.Parom.RCS.Tank</v>
      </c>
      <c r="EN256" s="8" t="str">
        <f t="shared" si="90"/>
        <v/>
      </c>
      <c r="EO256" s="8" t="str">
        <f t="shared" si="90"/>
        <v/>
      </c>
      <c r="EP256" s="8" t="str">
        <f t="shared" si="90"/>
        <v/>
      </c>
      <c r="EQ256" s="8" t="str">
        <f t="shared" si="90"/>
        <v>CRLFname = liquidEngine</v>
      </c>
      <c r="ER256" s="29" t="str">
        <f t="shared" si="90"/>
        <v/>
      </c>
    </row>
    <row r="257" spans="3:148" ht="21.75" customHeight="1" x14ac:dyDescent="0.25">
      <c r="C257" s="8" t="str">
        <f t="shared" ref="C257:AH257" si="91">IF(C26&lt;&gt;"",name&amp;C26,"")</f>
        <v/>
      </c>
      <c r="D257" s="8" t="str">
        <f t="shared" si="91"/>
        <v/>
      </c>
      <c r="E257" s="8" t="str">
        <f t="shared" si="91"/>
        <v>CRLFname = protractor.tape</v>
      </c>
      <c r="F257" s="8" t="str">
        <f t="shared" si="91"/>
        <v/>
      </c>
      <c r="G257" s="8" t="str">
        <f t="shared" si="91"/>
        <v>CRLFname = TD.JupiterTankHalf</v>
      </c>
      <c r="H257" s="8" t="str">
        <f t="shared" si="91"/>
        <v/>
      </c>
      <c r="I257" s="8" t="str">
        <f t="shared" si="91"/>
        <v/>
      </c>
      <c r="J257" s="8" t="str">
        <f t="shared" si="91"/>
        <v/>
      </c>
      <c r="K257" s="8" t="str">
        <f t="shared" si="91"/>
        <v/>
      </c>
      <c r="L257" s="8" t="str">
        <f t="shared" si="91"/>
        <v/>
      </c>
      <c r="M257" s="8" t="str">
        <f t="shared" si="91"/>
        <v/>
      </c>
      <c r="N257" s="8" t="str">
        <f t="shared" si="91"/>
        <v/>
      </c>
      <c r="O257" s="8" t="str">
        <f t="shared" si="91"/>
        <v/>
      </c>
      <c r="P257" s="8" t="str">
        <f t="shared" si="91"/>
        <v/>
      </c>
      <c r="Q257" s="8" t="str">
        <f t="shared" si="91"/>
        <v/>
      </c>
      <c r="R257" s="8" t="str">
        <f t="shared" si="91"/>
        <v/>
      </c>
      <c r="S257" s="8" t="str">
        <f t="shared" si="91"/>
        <v/>
      </c>
      <c r="T257" s="8" t="str">
        <f t="shared" si="91"/>
        <v/>
      </c>
      <c r="U257" s="8" t="str">
        <f t="shared" si="91"/>
        <v/>
      </c>
      <c r="V257" s="8" t="str">
        <f t="shared" si="91"/>
        <v>CRLFname = TD.cargodockingPort1</v>
      </c>
      <c r="W257" s="8" t="str">
        <f t="shared" si="91"/>
        <v>CRLFname = TAL.Cubic.Truss.Mini.5m</v>
      </c>
      <c r="X257" s="8" t="str">
        <f t="shared" si="91"/>
        <v/>
      </c>
      <c r="Y257" s="8" t="str">
        <f t="shared" si="91"/>
        <v/>
      </c>
      <c r="Z257" s="8" t="str">
        <f t="shared" si="91"/>
        <v>CRLFname = TAL.Medium.Spherical.Tank.V2.Fuel</v>
      </c>
      <c r="AA257" s="8" t="str">
        <f t="shared" si="91"/>
        <v/>
      </c>
      <c r="AB257" s="8" t="str">
        <f t="shared" si="91"/>
        <v>CRLFname = TAL.Small.Spherical.Tank.V2.Utility</v>
      </c>
      <c r="AC257" s="8" t="str">
        <f t="shared" si="91"/>
        <v>CRLFname = 2x1EngineFairingEnd</v>
      </c>
      <c r="AD257" s="8" t="str">
        <f t="shared" si="91"/>
        <v/>
      </c>
      <c r="AE257" s="8" t="str">
        <f t="shared" si="91"/>
        <v/>
      </c>
      <c r="AF257" s="8" t="str">
        <f t="shared" si="91"/>
        <v/>
      </c>
      <c r="AG257" s="8" t="str">
        <f t="shared" si="91"/>
        <v/>
      </c>
      <c r="AH257" s="8" t="str">
        <f t="shared" si="91"/>
        <v/>
      </c>
      <c r="AI257" s="8" t="str">
        <f t="shared" ref="AI257:BN257" si="92">IF(AI26&lt;&gt;"",name&amp;AI26,"")</f>
        <v/>
      </c>
      <c r="AJ257" s="8" t="str">
        <f t="shared" si="92"/>
        <v/>
      </c>
      <c r="AK257" s="8" t="str">
        <f t="shared" si="92"/>
        <v/>
      </c>
      <c r="AL257" s="8" t="str">
        <f t="shared" si="92"/>
        <v/>
      </c>
      <c r="AM257" s="8" t="str">
        <f t="shared" si="92"/>
        <v/>
      </c>
      <c r="AN257" s="8" t="str">
        <f t="shared" si="92"/>
        <v/>
      </c>
      <c r="AO257" s="8" t="str">
        <f t="shared" si="92"/>
        <v/>
      </c>
      <c r="AP257" s="8" t="str">
        <f t="shared" si="92"/>
        <v/>
      </c>
      <c r="AQ257" s="8" t="str">
        <f t="shared" si="92"/>
        <v>CRLFname = KarmonyWarehouseModule.Adapter</v>
      </c>
      <c r="AR257" s="8" t="str">
        <f t="shared" si="92"/>
        <v/>
      </c>
      <c r="AS257" s="8" t="str">
        <f t="shared" si="92"/>
        <v/>
      </c>
      <c r="AT257" s="8" t="str">
        <f t="shared" si="92"/>
        <v/>
      </c>
      <c r="AU257" s="8" t="str">
        <f t="shared" si="92"/>
        <v/>
      </c>
      <c r="AV257" s="8" t="str">
        <f t="shared" si="92"/>
        <v/>
      </c>
      <c r="AW257" s="8" t="str">
        <f t="shared" si="92"/>
        <v>CRLFname = RLA.s.highengine</v>
      </c>
      <c r="AX257" s="8" t="str">
        <f t="shared" si="92"/>
        <v/>
      </c>
      <c r="AY257" s="8" t="str">
        <f t="shared" si="92"/>
        <v/>
      </c>
      <c r="AZ257" s="8" t="str">
        <f t="shared" si="92"/>
        <v/>
      </c>
      <c r="BA257" s="8" t="str">
        <f t="shared" si="92"/>
        <v/>
      </c>
      <c r="BB257" s="8" t="str">
        <f t="shared" si="92"/>
        <v>CRLFname = NP.decoupler.stack.125m</v>
      </c>
      <c r="BC257" s="8" t="str">
        <f t="shared" si="92"/>
        <v>CRLFname = KW2mExpandedFairingCone</v>
      </c>
      <c r="BD257" s="8" t="str">
        <f t="shared" si="92"/>
        <v>CRLFname = NP.fairings.3125m.Nose</v>
      </c>
      <c r="BE257" s="8" t="str">
        <f t="shared" si="92"/>
        <v>CRLFname = KW1mFairingWall</v>
      </c>
      <c r="BF257" s="8" t="str">
        <f t="shared" si="92"/>
        <v>CRLFname = RLA.mp.tiny</v>
      </c>
      <c r="BG257" s="8" t="str">
        <f t="shared" si="92"/>
        <v>CRLFname = B9.Engine.SABRE.M.Body</v>
      </c>
      <c r="BH257" s="8" t="str">
        <f t="shared" si="92"/>
        <v>CRLFname = B9.Aero.HL.Extension.B2.LF</v>
      </c>
      <c r="BI257" s="8" t="str">
        <f t="shared" si="92"/>
        <v>CRLFname = B9.Cockpit.MK2.Body.LFO.5m</v>
      </c>
      <c r="BJ257" s="8" t="str">
        <f t="shared" si="92"/>
        <v/>
      </c>
      <c r="BK257" s="8" t="str">
        <f t="shared" si="92"/>
        <v/>
      </c>
      <c r="BL257" s="8" t="str">
        <f t="shared" si="92"/>
        <v/>
      </c>
      <c r="BM257" s="8" t="str">
        <f t="shared" si="92"/>
        <v/>
      </c>
      <c r="BN257" s="8" t="str">
        <f t="shared" si="92"/>
        <v>CRLFname = exLaunchPad2</v>
      </c>
      <c r="BO257" s="8" t="str">
        <f t="shared" ref="BO257:CT257" si="93">IF(BO26&lt;&gt;"",name&amp;BO26,"")</f>
        <v/>
      </c>
      <c r="BP257" s="8" t="str">
        <f t="shared" si="93"/>
        <v/>
      </c>
      <c r="BQ257" s="8" t="str">
        <f t="shared" si="93"/>
        <v/>
      </c>
      <c r="BR257" s="8" t="str">
        <f t="shared" si="93"/>
        <v/>
      </c>
      <c r="BS257" s="8" t="str">
        <f t="shared" si="93"/>
        <v/>
      </c>
      <c r="BT257" s="8" t="str">
        <f t="shared" si="93"/>
        <v/>
      </c>
      <c r="BU257" s="8" t="str">
        <f t="shared" si="93"/>
        <v/>
      </c>
      <c r="BV257" s="8" t="str">
        <f t="shared" si="93"/>
        <v/>
      </c>
      <c r="BW257" s="8" t="str">
        <f t="shared" si="93"/>
        <v/>
      </c>
      <c r="BX257" s="8" t="str">
        <f t="shared" si="93"/>
        <v/>
      </c>
      <c r="BY257" s="8" t="str">
        <f t="shared" si="93"/>
        <v/>
      </c>
      <c r="BZ257" s="8" t="str">
        <f t="shared" si="93"/>
        <v>CRLFname = structuralIBeam3</v>
      </c>
      <c r="CA257" s="8" t="str">
        <f t="shared" si="93"/>
        <v/>
      </c>
      <c r="CB257" s="8" t="str">
        <f t="shared" si="93"/>
        <v/>
      </c>
      <c r="CC257" s="8" t="str">
        <f t="shared" si="93"/>
        <v/>
      </c>
      <c r="CD257" s="8" t="str">
        <f t="shared" si="93"/>
        <v/>
      </c>
      <c r="CE257" s="8" t="str">
        <f t="shared" si="93"/>
        <v/>
      </c>
      <c r="CF257" s="8" t="str">
        <f t="shared" si="93"/>
        <v/>
      </c>
      <c r="CG257" s="8" t="str">
        <f t="shared" si="93"/>
        <v/>
      </c>
      <c r="CH257" s="8" t="str">
        <f t="shared" si="93"/>
        <v/>
      </c>
      <c r="CI257" s="8" t="str">
        <f t="shared" si="93"/>
        <v/>
      </c>
      <c r="CJ257" s="8" t="str">
        <f t="shared" si="93"/>
        <v/>
      </c>
      <c r="CK257" s="8" t="str">
        <f t="shared" si="93"/>
        <v/>
      </c>
      <c r="CL257" s="8" t="str">
        <f t="shared" si="93"/>
        <v/>
      </c>
      <c r="CM257" s="8" t="str">
        <f t="shared" si="93"/>
        <v/>
      </c>
      <c r="CN257" s="8" t="str">
        <f t="shared" si="93"/>
        <v/>
      </c>
      <c r="CO257" s="8" t="str">
        <f t="shared" si="93"/>
        <v/>
      </c>
      <c r="CP257" s="8" t="str">
        <f t="shared" si="93"/>
        <v/>
      </c>
      <c r="CQ257" s="8" t="str">
        <f t="shared" si="93"/>
        <v/>
      </c>
      <c r="CR257" s="8" t="str">
        <f t="shared" si="93"/>
        <v/>
      </c>
      <c r="CS257" s="8" t="str">
        <f t="shared" si="93"/>
        <v/>
      </c>
      <c r="CT257" s="8" t="str">
        <f t="shared" si="93"/>
        <v/>
      </c>
      <c r="CU257" s="8" t="str">
        <f t="shared" ref="CU257:DZ257" si="94">IF(CU26&lt;&gt;"",name&amp;CU26,"")</f>
        <v/>
      </c>
      <c r="CV257" s="8" t="str">
        <f t="shared" si="94"/>
        <v/>
      </c>
      <c r="CW257" s="8" t="str">
        <f t="shared" si="94"/>
        <v/>
      </c>
      <c r="CX257" s="8" t="str">
        <f t="shared" si="94"/>
        <v/>
      </c>
      <c r="CY257" s="8" t="str">
        <f t="shared" si="94"/>
        <v>CRLFname = NP.fairings5m.NoseCone</v>
      </c>
      <c r="CZ257" s="8" t="str">
        <f t="shared" si="94"/>
        <v/>
      </c>
      <c r="DA257" s="8" t="str">
        <f t="shared" si="94"/>
        <v/>
      </c>
      <c r="DB257" s="8" t="str">
        <f t="shared" si="94"/>
        <v/>
      </c>
      <c r="DC257" s="8" t="str">
        <f t="shared" si="94"/>
        <v/>
      </c>
      <c r="DD257" s="8" t="str">
        <f t="shared" si="94"/>
        <v/>
      </c>
      <c r="DE257" s="8" t="str">
        <f t="shared" si="94"/>
        <v>CRLFname = B9.Engine.VA1</v>
      </c>
      <c r="DF257" s="8" t="str">
        <f t="shared" si="94"/>
        <v/>
      </c>
      <c r="DG257" s="8" t="str">
        <f t="shared" si="94"/>
        <v>CRLFname = NP.couplerp.375m.7x125m.Plate</v>
      </c>
      <c r="DH257" s="8" t="str">
        <f t="shared" si="94"/>
        <v/>
      </c>
      <c r="DI257" s="8" t="str">
        <f t="shared" si="94"/>
        <v/>
      </c>
      <c r="DJ257" s="8" t="str">
        <f t="shared" si="94"/>
        <v>CRLFname = SMP.mk2RocketFuselage</v>
      </c>
      <c r="DK257" s="8" t="str">
        <f t="shared" si="94"/>
        <v/>
      </c>
      <c r="DL257" s="8" t="str">
        <f t="shared" si="94"/>
        <v/>
      </c>
      <c r="DM257" s="8" t="str">
        <f t="shared" si="94"/>
        <v>CRLFname = atmosphericScoop2</v>
      </c>
      <c r="DN257" s="8" t="str">
        <f t="shared" si="94"/>
        <v/>
      </c>
      <c r="DO257" s="8" t="str">
        <f t="shared" si="94"/>
        <v/>
      </c>
      <c r="DP257" s="8" t="str">
        <f t="shared" si="94"/>
        <v/>
      </c>
      <c r="DQ257" s="8" t="str">
        <f t="shared" si="94"/>
        <v/>
      </c>
      <c r="DR257" s="8" t="str">
        <f t="shared" si="94"/>
        <v/>
      </c>
      <c r="DS257" s="8" t="str">
        <f t="shared" si="94"/>
        <v/>
      </c>
      <c r="DT257" s="8" t="str">
        <f t="shared" si="94"/>
        <v/>
      </c>
      <c r="DU257" s="8" t="str">
        <f t="shared" si="94"/>
        <v>CRLFname = NP.OdinCapsule</v>
      </c>
      <c r="DV257" s="8" t="str">
        <f t="shared" si="94"/>
        <v/>
      </c>
      <c r="DW257" s="8" t="str">
        <f t="shared" si="94"/>
        <v>CRLFname = LLLBridgetest</v>
      </c>
      <c r="DX257" s="8" t="str">
        <f t="shared" si="94"/>
        <v>CRLFname = NP.lfe.25m.4X800Engine</v>
      </c>
      <c r="DY257" s="8" t="str">
        <f t="shared" si="94"/>
        <v>CRLFname = asasmodule1-2</v>
      </c>
      <c r="DZ257" s="8" t="str">
        <f t="shared" si="94"/>
        <v/>
      </c>
      <c r="EA257" s="8" t="str">
        <f t="shared" ref="EA257:ER257" si="95">IF(EA26&lt;&gt;"",name&amp;EA26,"")</f>
        <v>CRLFname = RLA.decoupS</v>
      </c>
      <c r="EB257" s="8" t="str">
        <f t="shared" si="95"/>
        <v/>
      </c>
      <c r="EC257" s="8" t="str">
        <f t="shared" si="95"/>
        <v>CRLFname = RLA.rcs.5way</v>
      </c>
      <c r="ED257" s="8" t="str">
        <f t="shared" si="95"/>
        <v>CRLFname = part.URM.1.25.L03</v>
      </c>
      <c r="EE257" s="8" t="str">
        <f t="shared" si="95"/>
        <v/>
      </c>
      <c r="EF257" s="8" t="str">
        <f t="shared" si="95"/>
        <v/>
      </c>
      <c r="EG257" s="8" t="str">
        <f t="shared" si="95"/>
        <v/>
      </c>
      <c r="EH257" s="8" t="str">
        <f t="shared" si="95"/>
        <v/>
      </c>
      <c r="EI257" s="8" t="str">
        <f t="shared" si="95"/>
        <v>CRLFname = SMP.adapterLargeSmallBi</v>
      </c>
      <c r="EJ257" s="8" t="str">
        <f t="shared" si="95"/>
        <v/>
      </c>
      <c r="EK257" s="8" t="str">
        <f t="shared" si="95"/>
        <v/>
      </c>
      <c r="EL257" s="8" t="str">
        <f t="shared" si="95"/>
        <v/>
      </c>
      <c r="EM257" s="8" t="str">
        <f t="shared" si="95"/>
        <v>CRLFname = URM.1.25.Cowling.A.1J</v>
      </c>
      <c r="EN257" s="8" t="str">
        <f t="shared" si="95"/>
        <v/>
      </c>
      <c r="EO257" s="8" t="str">
        <f t="shared" si="95"/>
        <v/>
      </c>
      <c r="EP257" s="8" t="str">
        <f t="shared" si="95"/>
        <v/>
      </c>
      <c r="EQ257" s="8" t="str">
        <f t="shared" si="95"/>
        <v>CRLFname = liquidEngine3</v>
      </c>
      <c r="ER257" s="29" t="str">
        <f t="shared" si="95"/>
        <v/>
      </c>
    </row>
    <row r="258" spans="3:148" ht="21.75" customHeight="1" x14ac:dyDescent="0.25">
      <c r="C258" s="8" t="str">
        <f t="shared" ref="C258:AH258" si="96">IF(C27&lt;&gt;"",name&amp;C27,"")</f>
        <v/>
      </c>
      <c r="D258" s="8" t="str">
        <f t="shared" si="96"/>
        <v/>
      </c>
      <c r="E258" s="8" t="str">
        <f t="shared" si="96"/>
        <v/>
      </c>
      <c r="F258" s="8" t="str">
        <f t="shared" si="96"/>
        <v/>
      </c>
      <c r="G258" s="8" t="str">
        <f t="shared" si="96"/>
        <v>CRLFname = TD.JupiterTank</v>
      </c>
      <c r="H258" s="8" t="str">
        <f t="shared" si="96"/>
        <v/>
      </c>
      <c r="I258" s="8" t="str">
        <f t="shared" si="96"/>
        <v/>
      </c>
      <c r="J258" s="8" t="str">
        <f t="shared" si="96"/>
        <v/>
      </c>
      <c r="K258" s="8" t="str">
        <f t="shared" si="96"/>
        <v/>
      </c>
      <c r="L258" s="8" t="str">
        <f t="shared" si="96"/>
        <v/>
      </c>
      <c r="M258" s="8" t="str">
        <f t="shared" si="96"/>
        <v/>
      </c>
      <c r="N258" s="8" t="str">
        <f t="shared" si="96"/>
        <v/>
      </c>
      <c r="O258" s="8" t="str">
        <f t="shared" si="96"/>
        <v/>
      </c>
      <c r="P258" s="8" t="str">
        <f t="shared" si="96"/>
        <v/>
      </c>
      <c r="Q258" s="8" t="str">
        <f t="shared" si="96"/>
        <v/>
      </c>
      <c r="R258" s="8" t="str">
        <f t="shared" si="96"/>
        <v/>
      </c>
      <c r="S258" s="8" t="str">
        <f t="shared" si="96"/>
        <v/>
      </c>
      <c r="T258" s="8" t="str">
        <f t="shared" si="96"/>
        <v/>
      </c>
      <c r="U258" s="8" t="str">
        <f t="shared" si="96"/>
        <v/>
      </c>
      <c r="V258" s="8" t="str">
        <f t="shared" si="96"/>
        <v>CRLFname = TD.DockingExtender.Large</v>
      </c>
      <c r="W258" s="8" t="str">
        <f t="shared" si="96"/>
        <v>CRLFname = TAL.Cubic.Truss.Mini.1m</v>
      </c>
      <c r="X258" s="8" t="str">
        <f t="shared" si="96"/>
        <v/>
      </c>
      <c r="Y258" s="8" t="str">
        <f t="shared" si="96"/>
        <v/>
      </c>
      <c r="Z258" s="8" t="str">
        <f t="shared" si="96"/>
        <v>CRLFname = TAL.Medium.Spherical.Tank.Utility</v>
      </c>
      <c r="AA258" s="8" t="str">
        <f t="shared" si="96"/>
        <v/>
      </c>
      <c r="AB258" s="8" t="str">
        <f t="shared" si="96"/>
        <v>CRLFname = TAL.Toroidal.Tank.Large.Fuel</v>
      </c>
      <c r="AC258" s="8" t="str">
        <f t="shared" si="96"/>
        <v>CRLFname = WindTriple</v>
      </c>
      <c r="AD258" s="8" t="str">
        <f t="shared" si="96"/>
        <v/>
      </c>
      <c r="AE258" s="8" t="str">
        <f t="shared" si="96"/>
        <v/>
      </c>
      <c r="AF258" s="8" t="str">
        <f t="shared" si="96"/>
        <v/>
      </c>
      <c r="AG258" s="8" t="str">
        <f t="shared" si="96"/>
        <v/>
      </c>
      <c r="AH258" s="8" t="str">
        <f t="shared" si="96"/>
        <v/>
      </c>
      <c r="AI258" s="8" t="str">
        <f t="shared" ref="AI258:BN258" si="97">IF(AI27&lt;&gt;"",name&amp;AI27,"")</f>
        <v/>
      </c>
      <c r="AJ258" s="8" t="str">
        <f t="shared" si="97"/>
        <v/>
      </c>
      <c r="AK258" s="8" t="str">
        <f t="shared" si="97"/>
        <v/>
      </c>
      <c r="AL258" s="8" t="str">
        <f t="shared" si="97"/>
        <v/>
      </c>
      <c r="AM258" s="8" t="str">
        <f t="shared" si="97"/>
        <v/>
      </c>
      <c r="AN258" s="8" t="str">
        <f t="shared" si="97"/>
        <v/>
      </c>
      <c r="AO258" s="8" t="str">
        <f t="shared" si="97"/>
        <v/>
      </c>
      <c r="AP258" s="8" t="str">
        <f t="shared" si="97"/>
        <v/>
      </c>
      <c r="AQ258" s="8" t="str">
        <f t="shared" si="97"/>
        <v>CRLFname = KirsDockingModule</v>
      </c>
      <c r="AR258" s="8" t="str">
        <f t="shared" si="97"/>
        <v/>
      </c>
      <c r="AS258" s="8" t="str">
        <f t="shared" si="97"/>
        <v/>
      </c>
      <c r="AT258" s="8" t="str">
        <f t="shared" si="97"/>
        <v/>
      </c>
      <c r="AU258" s="8" t="str">
        <f t="shared" si="97"/>
        <v/>
      </c>
      <c r="AV258" s="8" t="str">
        <f t="shared" si="97"/>
        <v/>
      </c>
      <c r="AW258" s="8" t="str">
        <f t="shared" si="97"/>
        <v>CRLFname = RLA.s.lowengine</v>
      </c>
      <c r="AX258" s="8" t="str">
        <f t="shared" si="97"/>
        <v/>
      </c>
      <c r="AY258" s="8" t="str">
        <f t="shared" si="97"/>
        <v/>
      </c>
      <c r="AZ258" s="8" t="str">
        <f t="shared" si="97"/>
        <v/>
      </c>
      <c r="BA258" s="8" t="str">
        <f t="shared" si="97"/>
        <v/>
      </c>
      <c r="BB258" s="8" t="str">
        <f t="shared" si="97"/>
        <v>CRLFname = NP.decoupler.stack.125m.Mini</v>
      </c>
      <c r="BC258" s="8" t="str">
        <f t="shared" si="97"/>
        <v>CRLFname = KW2mExpandedFairingWall</v>
      </c>
      <c r="BD258" s="8" t="str">
        <f t="shared" si="97"/>
        <v>CRLFname = NP.fairings.3125m.Plate</v>
      </c>
      <c r="BE258" s="8" t="str">
        <f t="shared" si="97"/>
        <v>CRLFname = LLLWing2L</v>
      </c>
      <c r="BF258" s="8" t="str">
        <f t="shared" si="97"/>
        <v>CRLFname = SMP.linearRcs</v>
      </c>
      <c r="BG258" s="8" t="str">
        <f t="shared" si="97"/>
        <v>CRLFname = B9.Engine.SABRE.Intake.M</v>
      </c>
      <c r="BH258" s="8" t="str">
        <f t="shared" si="97"/>
        <v>CRLFname = B9.Aero.HL.Extension.B3.LFO</v>
      </c>
      <c r="BI258" s="8" t="str">
        <f t="shared" si="97"/>
        <v>CRLFname = B9.Cockpit.MK2.Body.5m</v>
      </c>
      <c r="BJ258" s="8" t="str">
        <f t="shared" si="97"/>
        <v/>
      </c>
      <c r="BK258" s="8" t="str">
        <f t="shared" si="97"/>
        <v/>
      </c>
      <c r="BL258" s="8" t="str">
        <f t="shared" si="97"/>
        <v/>
      </c>
      <c r="BM258" s="8" t="str">
        <f t="shared" si="97"/>
        <v/>
      </c>
      <c r="BN258" s="8" t="str">
        <f t="shared" si="97"/>
        <v>CRLFname = RocketBuilder</v>
      </c>
      <c r="BO258" s="8" t="str">
        <f t="shared" ref="BO258:CT258" si="98">IF(BO27&lt;&gt;"",name&amp;BO27,"")</f>
        <v/>
      </c>
      <c r="BP258" s="8" t="str">
        <f t="shared" si="98"/>
        <v/>
      </c>
      <c r="BQ258" s="8" t="str">
        <f t="shared" si="98"/>
        <v/>
      </c>
      <c r="BR258" s="8" t="str">
        <f t="shared" si="98"/>
        <v/>
      </c>
      <c r="BS258" s="8" t="str">
        <f t="shared" si="98"/>
        <v/>
      </c>
      <c r="BT258" s="8" t="str">
        <f t="shared" si="98"/>
        <v/>
      </c>
      <c r="BU258" s="8" t="str">
        <f t="shared" si="98"/>
        <v/>
      </c>
      <c r="BV258" s="8" t="str">
        <f t="shared" si="98"/>
        <v/>
      </c>
      <c r="BW258" s="8" t="str">
        <f t="shared" si="98"/>
        <v/>
      </c>
      <c r="BX258" s="8" t="str">
        <f t="shared" si="98"/>
        <v/>
      </c>
      <c r="BY258" s="8" t="str">
        <f t="shared" si="98"/>
        <v/>
      </c>
      <c r="BZ258" s="8" t="str">
        <f t="shared" si="98"/>
        <v>CRLFname = structuralPanel2</v>
      </c>
      <c r="CA258" s="8" t="str">
        <f t="shared" si="98"/>
        <v/>
      </c>
      <c r="CB258" s="8" t="str">
        <f t="shared" si="98"/>
        <v/>
      </c>
      <c r="CC258" s="8" t="str">
        <f t="shared" si="98"/>
        <v/>
      </c>
      <c r="CD258" s="8" t="str">
        <f t="shared" si="98"/>
        <v/>
      </c>
      <c r="CE258" s="8" t="str">
        <f t="shared" si="98"/>
        <v/>
      </c>
      <c r="CF258" s="8" t="str">
        <f t="shared" si="98"/>
        <v/>
      </c>
      <c r="CG258" s="8" t="str">
        <f t="shared" si="98"/>
        <v/>
      </c>
      <c r="CH258" s="8" t="str">
        <f t="shared" si="98"/>
        <v/>
      </c>
      <c r="CI258" s="8" t="str">
        <f t="shared" si="98"/>
        <v/>
      </c>
      <c r="CJ258" s="8" t="str">
        <f t="shared" si="98"/>
        <v/>
      </c>
      <c r="CK258" s="8" t="str">
        <f t="shared" si="98"/>
        <v/>
      </c>
      <c r="CL258" s="8" t="str">
        <f t="shared" si="98"/>
        <v/>
      </c>
      <c r="CM258" s="8" t="str">
        <f t="shared" si="98"/>
        <v/>
      </c>
      <c r="CN258" s="8" t="str">
        <f t="shared" si="98"/>
        <v/>
      </c>
      <c r="CO258" s="8" t="str">
        <f t="shared" si="98"/>
        <v/>
      </c>
      <c r="CP258" s="8" t="str">
        <f t="shared" si="98"/>
        <v/>
      </c>
      <c r="CQ258" s="8" t="str">
        <f t="shared" si="98"/>
        <v/>
      </c>
      <c r="CR258" s="8" t="str">
        <f t="shared" si="98"/>
        <v/>
      </c>
      <c r="CS258" s="8" t="str">
        <f t="shared" si="98"/>
        <v/>
      </c>
      <c r="CT258" s="8" t="str">
        <f t="shared" si="98"/>
        <v/>
      </c>
      <c r="CU258" s="8" t="str">
        <f t="shared" ref="CU258:DZ258" si="99">IF(CU27&lt;&gt;"",name&amp;CU27,"")</f>
        <v/>
      </c>
      <c r="CV258" s="8" t="str">
        <f t="shared" si="99"/>
        <v/>
      </c>
      <c r="CW258" s="8" t="str">
        <f t="shared" si="99"/>
        <v/>
      </c>
      <c r="CX258" s="8" t="str">
        <f t="shared" si="99"/>
        <v/>
      </c>
      <c r="CY258" s="8" t="str">
        <f t="shared" si="99"/>
        <v>CRLFname = NP.fairings.5m.Wall</v>
      </c>
      <c r="CZ258" s="8" t="str">
        <f t="shared" si="99"/>
        <v/>
      </c>
      <c r="DA258" s="8" t="str">
        <f t="shared" si="99"/>
        <v/>
      </c>
      <c r="DB258" s="8" t="str">
        <f t="shared" si="99"/>
        <v/>
      </c>
      <c r="DC258" s="8" t="str">
        <f t="shared" si="99"/>
        <v/>
      </c>
      <c r="DD258" s="8" t="str">
        <f t="shared" si="99"/>
        <v/>
      </c>
      <c r="DE258" s="8" t="str">
        <f t="shared" si="99"/>
        <v>CRLFname = B9.Engine.VA1.Intake</v>
      </c>
      <c r="DF258" s="8" t="str">
        <f t="shared" si="99"/>
        <v/>
      </c>
      <c r="DG258" s="8" t="str">
        <f t="shared" si="99"/>
        <v>CRLFname = NP.interstage.25m.375m.tank</v>
      </c>
      <c r="DH258" s="8" t="str">
        <f t="shared" si="99"/>
        <v/>
      </c>
      <c r="DI258" s="8" t="str">
        <f t="shared" si="99"/>
        <v/>
      </c>
      <c r="DJ258" s="8" t="str">
        <f t="shared" si="99"/>
        <v>CRLFname = SMP.mk2RocketSpacePlaneAdapter</v>
      </c>
      <c r="DK258" s="8" t="str">
        <f t="shared" si="99"/>
        <v/>
      </c>
      <c r="DL258" s="8" t="str">
        <f t="shared" si="99"/>
        <v/>
      </c>
      <c r="DM258" s="8" t="str">
        <f t="shared" si="99"/>
        <v>CRLFname = warpAtmIntake2</v>
      </c>
      <c r="DN258" s="8" t="str">
        <f t="shared" si="99"/>
        <v/>
      </c>
      <c r="DO258" s="8" t="str">
        <f t="shared" si="99"/>
        <v/>
      </c>
      <c r="DP258" s="8" t="str">
        <f t="shared" si="99"/>
        <v/>
      </c>
      <c r="DQ258" s="8" t="str">
        <f t="shared" si="99"/>
        <v/>
      </c>
      <c r="DR258" s="8" t="str">
        <f t="shared" si="99"/>
        <v/>
      </c>
      <c r="DS258" s="8" t="str">
        <f t="shared" si="99"/>
        <v/>
      </c>
      <c r="DT258" s="8" t="str">
        <f t="shared" si="99"/>
        <v/>
      </c>
      <c r="DU258" s="8" t="str">
        <f t="shared" si="99"/>
        <v>CRLFname = NP.OdinTeleLeg</v>
      </c>
      <c r="DV258" s="8" t="str">
        <f t="shared" si="99"/>
        <v/>
      </c>
      <c r="DW258" s="8" t="str">
        <f t="shared" si="99"/>
        <v>CRLFname = MKVIICockpitLLL</v>
      </c>
      <c r="DX258" s="8" t="str">
        <f t="shared" si="99"/>
        <v>CRLFname = NP.lfe.25m.BroncoSingle</v>
      </c>
      <c r="DY258" s="8" t="str">
        <f t="shared" si="99"/>
        <v/>
      </c>
      <c r="DZ258" s="8" t="str">
        <f t="shared" si="99"/>
        <v/>
      </c>
      <c r="EA258" s="8" t="str">
        <f t="shared" ref="EA258:ER258" si="100">IF(EA27&lt;&gt;"",name&amp;EA27,"")</f>
        <v>CRLFname = RLA.radextsmall</v>
      </c>
      <c r="EB258" s="8" t="str">
        <f t="shared" si="100"/>
        <v/>
      </c>
      <c r="EC258" s="8" t="str">
        <f t="shared" si="100"/>
        <v>CRLFname = RLA.rcs45</v>
      </c>
      <c r="ED258" s="8" t="str">
        <f t="shared" si="100"/>
        <v>CRLFname = part.URM.1.25.L04</v>
      </c>
      <c r="EE258" s="8" t="str">
        <f t="shared" si="100"/>
        <v/>
      </c>
      <c r="EF258" s="8" t="str">
        <f t="shared" si="100"/>
        <v/>
      </c>
      <c r="EG258" s="8" t="str">
        <f t="shared" si="100"/>
        <v/>
      </c>
      <c r="EH258" s="8" t="str">
        <f t="shared" si="100"/>
        <v/>
      </c>
      <c r="EI258" s="8" t="str">
        <f t="shared" si="100"/>
        <v>CRLFname = SMP.adapterLargeSmallQuad</v>
      </c>
      <c r="EJ258" s="8" t="str">
        <f t="shared" si="100"/>
        <v/>
      </c>
      <c r="EK258" s="8" t="str">
        <f t="shared" si="100"/>
        <v/>
      </c>
      <c r="EL258" s="8" t="str">
        <f t="shared" si="100"/>
        <v/>
      </c>
      <c r="EM258" s="8" t="str">
        <f t="shared" si="100"/>
        <v>CRLFname = part.URM.1.25.Cowling.NA.2J</v>
      </c>
      <c r="EN258" s="8" t="str">
        <f t="shared" si="100"/>
        <v/>
      </c>
      <c r="EO258" s="8" t="str">
        <f t="shared" si="100"/>
        <v/>
      </c>
      <c r="EP258" s="8" t="str">
        <f t="shared" si="100"/>
        <v/>
      </c>
      <c r="EQ258" s="8" t="str">
        <f t="shared" si="100"/>
        <v>CRLFname = fuelTankSmall</v>
      </c>
      <c r="ER258" s="29" t="str">
        <f t="shared" si="100"/>
        <v/>
      </c>
    </row>
    <row r="259" spans="3:148" ht="21.75" customHeight="1" x14ac:dyDescent="0.25">
      <c r="C259" s="8" t="str">
        <f t="shared" ref="C259:AH259" si="101">IF(C28&lt;&gt;"",name&amp;C28,"")</f>
        <v/>
      </c>
      <c r="D259" s="8" t="str">
        <f t="shared" si="101"/>
        <v/>
      </c>
      <c r="E259" s="8" t="str">
        <f t="shared" si="101"/>
        <v/>
      </c>
      <c r="F259" s="8" t="str">
        <f t="shared" si="101"/>
        <v/>
      </c>
      <c r="G259" s="8" t="str">
        <f t="shared" si="101"/>
        <v>CRLFname = TD.JupiterTankBase</v>
      </c>
      <c r="H259" s="8" t="str">
        <f t="shared" si="101"/>
        <v/>
      </c>
      <c r="I259" s="8" t="str">
        <f t="shared" si="101"/>
        <v/>
      </c>
      <c r="J259" s="8" t="str">
        <f t="shared" si="101"/>
        <v/>
      </c>
      <c r="K259" s="8" t="str">
        <f t="shared" si="101"/>
        <v/>
      </c>
      <c r="L259" s="8" t="str">
        <f t="shared" si="101"/>
        <v/>
      </c>
      <c r="M259" s="8" t="str">
        <f t="shared" si="101"/>
        <v/>
      </c>
      <c r="N259" s="8" t="str">
        <f t="shared" si="101"/>
        <v/>
      </c>
      <c r="O259" s="8" t="str">
        <f t="shared" si="101"/>
        <v/>
      </c>
      <c r="P259" s="8" t="str">
        <f t="shared" si="101"/>
        <v/>
      </c>
      <c r="Q259" s="8" t="str">
        <f t="shared" si="101"/>
        <v/>
      </c>
      <c r="R259" s="8" t="str">
        <f t="shared" si="101"/>
        <v/>
      </c>
      <c r="S259" s="8" t="str">
        <f t="shared" si="101"/>
        <v/>
      </c>
      <c r="T259" s="8" t="str">
        <f t="shared" si="101"/>
        <v/>
      </c>
      <c r="U259" s="8" t="str">
        <f t="shared" si="101"/>
        <v/>
      </c>
      <c r="V259" s="8" t="str">
        <f t="shared" si="101"/>
        <v>CRLFname = scienceModule</v>
      </c>
      <c r="W259" s="8" t="str">
        <f t="shared" si="101"/>
        <v>CRLFname = TAL.Cubic.Truss.Mini.2.5m</v>
      </c>
      <c r="X259" s="8" t="str">
        <f t="shared" si="101"/>
        <v/>
      </c>
      <c r="Y259" s="8" t="str">
        <f t="shared" si="101"/>
        <v/>
      </c>
      <c r="Z259" s="8" t="str">
        <f t="shared" si="101"/>
        <v>CRLFname = TAL.Medium.Spherical.Tank.V2.Utility</v>
      </c>
      <c r="AA259" s="8" t="str">
        <f t="shared" si="101"/>
        <v/>
      </c>
      <c r="AB259" s="8" t="str">
        <f t="shared" si="101"/>
        <v>CRLFname = TAL.Toroidal.Tank.Large.Utility</v>
      </c>
      <c r="AC259" s="8" t="str">
        <f t="shared" si="101"/>
        <v>CRLFname = TAL.Toroidal.Tank.Medium.Fuel</v>
      </c>
      <c r="AD259" s="8" t="str">
        <f t="shared" si="101"/>
        <v/>
      </c>
      <c r="AE259" s="8" t="str">
        <f t="shared" si="101"/>
        <v/>
      </c>
      <c r="AF259" s="8" t="str">
        <f t="shared" si="101"/>
        <v/>
      </c>
      <c r="AG259" s="8" t="str">
        <f t="shared" si="101"/>
        <v/>
      </c>
      <c r="AH259" s="8" t="str">
        <f t="shared" si="101"/>
        <v/>
      </c>
      <c r="AI259" s="8" t="str">
        <f t="shared" ref="AI259:BN259" si="102">IF(AI28&lt;&gt;"",name&amp;AI28,"")</f>
        <v/>
      </c>
      <c r="AJ259" s="8" t="str">
        <f t="shared" si="102"/>
        <v/>
      </c>
      <c r="AK259" s="8" t="str">
        <f t="shared" si="102"/>
        <v/>
      </c>
      <c r="AL259" s="8" t="str">
        <f t="shared" si="102"/>
        <v/>
      </c>
      <c r="AM259" s="8" t="str">
        <f t="shared" si="102"/>
        <v/>
      </c>
      <c r="AN259" s="8" t="str">
        <f t="shared" si="102"/>
        <v/>
      </c>
      <c r="AO259" s="8" t="str">
        <f t="shared" si="102"/>
        <v/>
      </c>
      <c r="AP259" s="8" t="str">
        <f t="shared" si="102"/>
        <v/>
      </c>
      <c r="AQ259" s="8" t="str">
        <f t="shared" si="102"/>
        <v>CRLFname = KuestAirlock</v>
      </c>
      <c r="AR259" s="8" t="str">
        <f t="shared" si="102"/>
        <v/>
      </c>
      <c r="AS259" s="8" t="str">
        <f t="shared" si="102"/>
        <v/>
      </c>
      <c r="AT259" s="8" t="str">
        <f t="shared" si="102"/>
        <v/>
      </c>
      <c r="AU259" s="8" t="str">
        <f t="shared" si="102"/>
        <v/>
      </c>
      <c r="AV259" s="8" t="str">
        <f t="shared" si="102"/>
        <v/>
      </c>
      <c r="AW259" s="8" t="str">
        <f t="shared" si="102"/>
        <v>CRLFname = RLA.s.midengine</v>
      </c>
      <c r="AX259" s="8" t="str">
        <f t="shared" si="102"/>
        <v/>
      </c>
      <c r="AY259" s="8" t="str">
        <f t="shared" si="102"/>
        <v/>
      </c>
      <c r="AZ259" s="8" t="str">
        <f t="shared" si="102"/>
        <v/>
      </c>
      <c r="BA259" s="8" t="str">
        <f t="shared" si="102"/>
        <v/>
      </c>
      <c r="BB259" s="8" t="str">
        <f t="shared" si="102"/>
        <v>CRLFname = NP.LES.EscapeTower.Large</v>
      </c>
      <c r="BC259" s="8" t="str">
        <f t="shared" si="102"/>
        <v>CRLFname = KW2mFairingCone</v>
      </c>
      <c r="BD259" s="8" t="str">
        <f t="shared" si="102"/>
        <v>CRLFname = NP.fairings.3125m.Qtr</v>
      </c>
      <c r="BE259" s="8" t="str">
        <f t="shared" si="102"/>
        <v>CRLFname = NP.coupler.125m.RadialFlange</v>
      </c>
      <c r="BF259" s="8" t="str">
        <f t="shared" si="102"/>
        <v>CRLFname = rcsTankRadialLong</v>
      </c>
      <c r="BG259" s="8" t="str">
        <f t="shared" si="102"/>
        <v>CRLFname = B9.Engine.SABRE.M</v>
      </c>
      <c r="BH259" s="8" t="str">
        <f t="shared" si="102"/>
        <v>CRLFname = B9.Aero.HL.Extension.B4.RCS</v>
      </c>
      <c r="BI259" s="8" t="str">
        <f t="shared" si="102"/>
        <v>CRLFname = B9.Cockpit.MK2.Body.Cargo.5m</v>
      </c>
      <c r="BJ259" s="8" t="str">
        <f t="shared" si="102"/>
        <v/>
      </c>
      <c r="BK259" s="8" t="str">
        <f t="shared" si="102"/>
        <v/>
      </c>
      <c r="BL259" s="8" t="str">
        <f t="shared" si="102"/>
        <v/>
      </c>
      <c r="BM259" s="8" t="str">
        <f t="shared" si="102"/>
        <v/>
      </c>
      <c r="BN259" s="8" t="str">
        <f t="shared" si="102"/>
        <v>CRLFname = exRunway</v>
      </c>
      <c r="BO259" s="8" t="str">
        <f t="shared" ref="BO259:CT259" si="103">IF(BO28&lt;&gt;"",name&amp;BO28,"")</f>
        <v/>
      </c>
      <c r="BP259" s="8" t="str">
        <f t="shared" si="103"/>
        <v/>
      </c>
      <c r="BQ259" s="8" t="str">
        <f t="shared" si="103"/>
        <v/>
      </c>
      <c r="BR259" s="8" t="str">
        <f t="shared" si="103"/>
        <v/>
      </c>
      <c r="BS259" s="8" t="str">
        <f t="shared" si="103"/>
        <v/>
      </c>
      <c r="BT259" s="8" t="str">
        <f t="shared" si="103"/>
        <v/>
      </c>
      <c r="BU259" s="8" t="str">
        <f t="shared" si="103"/>
        <v/>
      </c>
      <c r="BV259" s="8" t="str">
        <f t="shared" si="103"/>
        <v/>
      </c>
      <c r="BW259" s="8" t="str">
        <f t="shared" si="103"/>
        <v/>
      </c>
      <c r="BX259" s="8" t="str">
        <f t="shared" si="103"/>
        <v/>
      </c>
      <c r="BY259" s="8" t="str">
        <f t="shared" si="103"/>
        <v/>
      </c>
      <c r="BZ259" s="8" t="str">
        <f t="shared" si="103"/>
        <v>CRLFname = trussPiece3x</v>
      </c>
      <c r="CA259" s="8" t="str">
        <f t="shared" si="103"/>
        <v/>
      </c>
      <c r="CB259" s="8" t="str">
        <f t="shared" si="103"/>
        <v/>
      </c>
      <c r="CC259" s="8" t="str">
        <f t="shared" si="103"/>
        <v/>
      </c>
      <c r="CD259" s="8" t="str">
        <f t="shared" si="103"/>
        <v/>
      </c>
      <c r="CE259" s="8" t="str">
        <f t="shared" si="103"/>
        <v/>
      </c>
      <c r="CF259" s="8" t="str">
        <f t="shared" si="103"/>
        <v/>
      </c>
      <c r="CG259" s="8" t="str">
        <f t="shared" si="103"/>
        <v/>
      </c>
      <c r="CH259" s="8" t="str">
        <f t="shared" si="103"/>
        <v/>
      </c>
      <c r="CI259" s="8" t="str">
        <f t="shared" si="103"/>
        <v/>
      </c>
      <c r="CJ259" s="8" t="str">
        <f t="shared" si="103"/>
        <v/>
      </c>
      <c r="CK259" s="8" t="str">
        <f t="shared" si="103"/>
        <v/>
      </c>
      <c r="CL259" s="8" t="str">
        <f t="shared" si="103"/>
        <v/>
      </c>
      <c r="CM259" s="8" t="str">
        <f t="shared" si="103"/>
        <v/>
      </c>
      <c r="CN259" s="8" t="str">
        <f t="shared" si="103"/>
        <v/>
      </c>
      <c r="CO259" s="8" t="str">
        <f t="shared" si="103"/>
        <v/>
      </c>
      <c r="CP259" s="8" t="str">
        <f t="shared" si="103"/>
        <v/>
      </c>
      <c r="CQ259" s="8" t="str">
        <f t="shared" si="103"/>
        <v/>
      </c>
      <c r="CR259" s="8" t="str">
        <f t="shared" si="103"/>
        <v/>
      </c>
      <c r="CS259" s="8" t="str">
        <f t="shared" si="103"/>
        <v/>
      </c>
      <c r="CT259" s="8" t="str">
        <f t="shared" si="103"/>
        <v/>
      </c>
      <c r="CU259" s="8" t="str">
        <f t="shared" ref="CU259:DZ259" si="104">IF(CU28&lt;&gt;"",name&amp;CU28,"")</f>
        <v/>
      </c>
      <c r="CV259" s="8" t="str">
        <f t="shared" si="104"/>
        <v/>
      </c>
      <c r="CW259" s="8" t="str">
        <f t="shared" si="104"/>
        <v/>
      </c>
      <c r="CX259" s="8" t="str">
        <f t="shared" si="104"/>
        <v/>
      </c>
      <c r="CY259" s="8" t="str">
        <f t="shared" si="104"/>
        <v>CRLFname = NP.fairings.5m.Wallshort</v>
      </c>
      <c r="CZ259" s="8" t="str">
        <f t="shared" si="104"/>
        <v/>
      </c>
      <c r="DA259" s="8" t="str">
        <f t="shared" si="104"/>
        <v/>
      </c>
      <c r="DB259" s="8" t="str">
        <f t="shared" si="104"/>
        <v/>
      </c>
      <c r="DC259" s="8" t="str">
        <f t="shared" si="104"/>
        <v/>
      </c>
      <c r="DD259" s="8" t="str">
        <f t="shared" si="104"/>
        <v/>
      </c>
      <c r="DE259" s="8" t="str">
        <f t="shared" si="104"/>
        <v>CRLFname = Hex.ShockWedge</v>
      </c>
      <c r="DF259" s="8" t="str">
        <f t="shared" si="104"/>
        <v/>
      </c>
      <c r="DG259" s="8" t="str">
        <f t="shared" si="104"/>
        <v>CRLFname = NP.interstage.375m.25m.plate</v>
      </c>
      <c r="DH259" s="8" t="str">
        <f t="shared" si="104"/>
        <v/>
      </c>
      <c r="DI259" s="8" t="str">
        <f t="shared" si="104"/>
        <v/>
      </c>
      <c r="DJ259" s="8" t="str">
        <f t="shared" si="104"/>
        <v>CRLFname = SMP.nacelleBody</v>
      </c>
      <c r="DK259" s="8" t="str">
        <f t="shared" si="104"/>
        <v/>
      </c>
      <c r="DL259" s="8" t="str">
        <f t="shared" si="104"/>
        <v/>
      </c>
      <c r="DM259" s="8" t="str">
        <f t="shared" si="104"/>
        <v/>
      </c>
      <c r="DN259" s="8" t="str">
        <f t="shared" si="104"/>
        <v/>
      </c>
      <c r="DO259" s="8" t="str">
        <f t="shared" si="104"/>
        <v/>
      </c>
      <c r="DP259" s="8" t="str">
        <f t="shared" si="104"/>
        <v/>
      </c>
      <c r="DQ259" s="8" t="str">
        <f t="shared" si="104"/>
        <v/>
      </c>
      <c r="DR259" s="8" t="str">
        <f t="shared" si="104"/>
        <v/>
      </c>
      <c r="DS259" s="8" t="str">
        <f t="shared" si="104"/>
        <v/>
      </c>
      <c r="DT259" s="8" t="str">
        <f t="shared" si="104"/>
        <v/>
      </c>
      <c r="DU259" s="8" t="str">
        <f t="shared" si="104"/>
        <v>CRLFname = NP.OdinFlightPack</v>
      </c>
      <c r="DV259" s="8" t="str">
        <f t="shared" si="104"/>
        <v/>
      </c>
      <c r="DW259" s="8" t="str">
        <f t="shared" si="104"/>
        <v>CRLFname = LLLCirc2a2H</v>
      </c>
      <c r="DX259" s="8" t="str">
        <f t="shared" si="104"/>
        <v>CRLFname = NP.lfe.375m.LittleMother</v>
      </c>
      <c r="DY259" s="8" t="str">
        <f t="shared" si="104"/>
        <v/>
      </c>
      <c r="DZ259" s="8" t="str">
        <f t="shared" si="104"/>
        <v/>
      </c>
      <c r="EA259" s="8" t="str">
        <f t="shared" ref="EA259:ER259" si="105">IF(EA28&lt;&gt;"",name&amp;EA28,"")</f>
        <v>CRLFname = SMP.largeAdapter</v>
      </c>
      <c r="EB259" s="8" t="str">
        <f t="shared" si="105"/>
        <v/>
      </c>
      <c r="EC259" s="8" t="str">
        <f t="shared" si="105"/>
        <v>CRLFname = RLA.rcs45.2way</v>
      </c>
      <c r="ED259" s="8" t="str">
        <f t="shared" si="105"/>
        <v>CRLFname = part.URM.1.25.U02</v>
      </c>
      <c r="EE259" s="8" t="str">
        <f t="shared" si="105"/>
        <v/>
      </c>
      <c r="EF259" s="8" t="str">
        <f t="shared" si="105"/>
        <v/>
      </c>
      <c r="EG259" s="8" t="str">
        <f t="shared" si="105"/>
        <v/>
      </c>
      <c r="EH259" s="8" t="str">
        <f t="shared" si="105"/>
        <v/>
      </c>
      <c r="EI259" s="8" t="str">
        <f t="shared" si="105"/>
        <v>CRLFname = SMP.adapterLargeSmallTri</v>
      </c>
      <c r="EJ259" s="8" t="str">
        <f t="shared" si="105"/>
        <v/>
      </c>
      <c r="EK259" s="8" t="str">
        <f t="shared" si="105"/>
        <v/>
      </c>
      <c r="EL259" s="8" t="str">
        <f t="shared" si="105"/>
        <v/>
      </c>
      <c r="EM259" s="8" t="str">
        <f t="shared" si="105"/>
        <v>CRLFname = part.URM.1.25.Cowling.Skirt</v>
      </c>
      <c r="EN259" s="8" t="str">
        <f t="shared" si="105"/>
        <v/>
      </c>
      <c r="EO259" s="8" t="str">
        <f t="shared" si="105"/>
        <v/>
      </c>
      <c r="EP259" s="8" t="str">
        <f t="shared" si="105"/>
        <v/>
      </c>
      <c r="EQ259" s="8" t="str">
        <f t="shared" si="105"/>
        <v>CRLFname = liquidEngineMiniRescale</v>
      </c>
      <c r="ER259" s="29" t="str">
        <f t="shared" si="105"/>
        <v/>
      </c>
    </row>
    <row r="260" spans="3:148" ht="21.75" customHeight="1" x14ac:dyDescent="0.25">
      <c r="C260" s="8" t="str">
        <f t="shared" ref="C260:AH260" si="106">IF(C29&lt;&gt;"",name&amp;C29,"")</f>
        <v/>
      </c>
      <c r="D260" s="8" t="str">
        <f t="shared" si="106"/>
        <v/>
      </c>
      <c r="E260" s="8" t="str">
        <f t="shared" si="106"/>
        <v/>
      </c>
      <c r="F260" s="8" t="str">
        <f t="shared" si="106"/>
        <v/>
      </c>
      <c r="G260" s="8" t="str">
        <f t="shared" si="106"/>
        <v/>
      </c>
      <c r="H260" s="8" t="str">
        <f t="shared" si="106"/>
        <v/>
      </c>
      <c r="I260" s="8" t="str">
        <f t="shared" si="106"/>
        <v/>
      </c>
      <c r="J260" s="8" t="str">
        <f t="shared" si="106"/>
        <v/>
      </c>
      <c r="K260" s="8" t="str">
        <f t="shared" si="106"/>
        <v/>
      </c>
      <c r="L260" s="8" t="str">
        <f t="shared" si="106"/>
        <v/>
      </c>
      <c r="M260" s="8" t="str">
        <f t="shared" si="106"/>
        <v/>
      </c>
      <c r="N260" s="8" t="str">
        <f t="shared" si="106"/>
        <v/>
      </c>
      <c r="O260" s="8" t="str">
        <f t="shared" si="106"/>
        <v/>
      </c>
      <c r="P260" s="8" t="str">
        <f t="shared" si="106"/>
        <v/>
      </c>
      <c r="Q260" s="8" t="str">
        <f t="shared" si="106"/>
        <v/>
      </c>
      <c r="R260" s="8" t="str">
        <f t="shared" si="106"/>
        <v/>
      </c>
      <c r="S260" s="8" t="str">
        <f t="shared" si="106"/>
        <v/>
      </c>
      <c r="T260" s="8" t="str">
        <f t="shared" si="106"/>
        <v/>
      </c>
      <c r="U260" s="8" t="str">
        <f t="shared" si="106"/>
        <v/>
      </c>
      <c r="V260" s="8" t="str">
        <f t="shared" si="106"/>
        <v>CRLFname = LLLCBMThin</v>
      </c>
      <c r="W260" s="8" t="str">
        <f t="shared" si="106"/>
        <v>CRLFname = TAL.Cubic.Truss.Mini.Adapter.Large</v>
      </c>
      <c r="X260" s="8" t="str">
        <f t="shared" si="106"/>
        <v/>
      </c>
      <c r="Y260" s="8" t="str">
        <f t="shared" si="106"/>
        <v/>
      </c>
      <c r="Z260" s="8" t="str">
        <f t="shared" si="106"/>
        <v>CRLFname = TAL.XLarge.Toroidal.Tank.Fuel</v>
      </c>
      <c r="AA260" s="8" t="str">
        <f t="shared" si="106"/>
        <v/>
      </c>
      <c r="AB260" s="8" t="str">
        <f t="shared" si="106"/>
        <v>CRLFname = TAL.Toroidal.Tank.Hub.Large</v>
      </c>
      <c r="AC260" s="8" t="str">
        <f t="shared" si="106"/>
        <v>CRLFname = TAL.Toroidal.Tank.Medium.Utility</v>
      </c>
      <c r="AD260" s="8" t="str">
        <f t="shared" si="106"/>
        <v/>
      </c>
      <c r="AE260" s="8" t="str">
        <f t="shared" si="106"/>
        <v/>
      </c>
      <c r="AF260" s="8" t="str">
        <f t="shared" si="106"/>
        <v/>
      </c>
      <c r="AG260" s="8" t="str">
        <f t="shared" si="106"/>
        <v/>
      </c>
      <c r="AH260" s="8" t="str">
        <f t="shared" si="106"/>
        <v/>
      </c>
      <c r="AI260" s="8" t="str">
        <f t="shared" ref="AI260:BN260" si="107">IF(AI29&lt;&gt;"",name&amp;AI29,"")</f>
        <v/>
      </c>
      <c r="AJ260" s="8" t="str">
        <f t="shared" si="107"/>
        <v/>
      </c>
      <c r="AK260" s="8" t="str">
        <f t="shared" si="107"/>
        <v/>
      </c>
      <c r="AL260" s="8" t="str">
        <f t="shared" si="107"/>
        <v/>
      </c>
      <c r="AM260" s="8" t="str">
        <f t="shared" si="107"/>
        <v/>
      </c>
      <c r="AN260" s="8" t="str">
        <f t="shared" si="107"/>
        <v/>
      </c>
      <c r="AO260" s="8" t="str">
        <f t="shared" si="107"/>
        <v/>
      </c>
      <c r="AP260" s="8" t="str">
        <f t="shared" si="107"/>
        <v/>
      </c>
      <c r="AQ260" s="8" t="str">
        <f t="shared" si="107"/>
        <v>CRLFname = KuestLegacyAirlock</v>
      </c>
      <c r="AR260" s="8" t="str">
        <f t="shared" si="107"/>
        <v/>
      </c>
      <c r="AS260" s="8" t="str">
        <f t="shared" si="107"/>
        <v/>
      </c>
      <c r="AT260" s="8" t="str">
        <f t="shared" si="107"/>
        <v/>
      </c>
      <c r="AU260" s="8" t="str">
        <f t="shared" si="107"/>
        <v/>
      </c>
      <c r="AV260" s="8" t="str">
        <f t="shared" si="107"/>
        <v/>
      </c>
      <c r="AW260" s="8" t="str">
        <f t="shared" si="107"/>
        <v>CRLFname = RLA.s.tank1</v>
      </c>
      <c r="AX260" s="8" t="str">
        <f t="shared" si="107"/>
        <v/>
      </c>
      <c r="AY260" s="8" t="str">
        <f t="shared" si="107"/>
        <v/>
      </c>
      <c r="AZ260" s="8" t="str">
        <f t="shared" si="107"/>
        <v/>
      </c>
      <c r="BA260" s="8" t="str">
        <f t="shared" si="107"/>
        <v/>
      </c>
      <c r="BB260" s="8" t="str">
        <f t="shared" si="107"/>
        <v>CRLFname = sepMotor1</v>
      </c>
      <c r="BC260" s="8" t="str">
        <f t="shared" si="107"/>
        <v>CRLFname = KW2mFairingWall</v>
      </c>
      <c r="BD260" s="8" t="str">
        <f t="shared" si="107"/>
        <v>CRLFname = NP.fairings.3125m.Wall</v>
      </c>
      <c r="BE260" s="8" t="str">
        <f t="shared" si="107"/>
        <v>CRLFname = NP.decoupler.radial.125m.Flange</v>
      </c>
      <c r="BF260" s="8" t="str">
        <f t="shared" si="107"/>
        <v>CRLFname = TV Conformal Tank Long - RCS</v>
      </c>
      <c r="BG260" s="8" t="str">
        <f t="shared" si="107"/>
        <v>CRLFname = B9.Utility.DockingPort.CDP</v>
      </c>
      <c r="BH260" s="8" t="str">
        <f t="shared" si="107"/>
        <v>CRLFname = B9.Aero.HL.Extension.C</v>
      </c>
      <c r="BI260" s="8" t="str">
        <f t="shared" si="107"/>
        <v>CRLFname = B9.Cockpit.MK2.Tail</v>
      </c>
      <c r="BJ260" s="8" t="str">
        <f t="shared" si="107"/>
        <v/>
      </c>
      <c r="BK260" s="8" t="str">
        <f t="shared" si="107"/>
        <v/>
      </c>
      <c r="BL260" s="8" t="str">
        <f t="shared" si="107"/>
        <v/>
      </c>
      <c r="BM260" s="8" t="str">
        <f t="shared" si="107"/>
        <v/>
      </c>
      <c r="BN260" s="8" t="str">
        <f t="shared" si="107"/>
        <v>CRLFname = LLLRadar</v>
      </c>
      <c r="BO260" s="8" t="str">
        <f t="shared" ref="BO260:CT260" si="108">IF(BO29&lt;&gt;"",name&amp;BO29,"")</f>
        <v/>
      </c>
      <c r="BP260" s="8" t="str">
        <f t="shared" si="108"/>
        <v/>
      </c>
      <c r="BQ260" s="8" t="str">
        <f t="shared" si="108"/>
        <v/>
      </c>
      <c r="BR260" s="8" t="str">
        <f t="shared" si="108"/>
        <v/>
      </c>
      <c r="BS260" s="8" t="str">
        <f t="shared" si="108"/>
        <v/>
      </c>
      <c r="BT260" s="8" t="str">
        <f t="shared" si="108"/>
        <v/>
      </c>
      <c r="BU260" s="8" t="str">
        <f t="shared" si="108"/>
        <v/>
      </c>
      <c r="BV260" s="8" t="str">
        <f t="shared" si="108"/>
        <v/>
      </c>
      <c r="BW260" s="8" t="str">
        <f t="shared" si="108"/>
        <v/>
      </c>
      <c r="BX260" s="8" t="str">
        <f t="shared" si="108"/>
        <v/>
      </c>
      <c r="BY260" s="8" t="str">
        <f t="shared" si="108"/>
        <v/>
      </c>
      <c r="BZ260" s="8" t="str">
        <f t="shared" si="108"/>
        <v>CRLFname = 2x1to2x2</v>
      </c>
      <c r="CA260" s="8" t="str">
        <f t="shared" si="108"/>
        <v/>
      </c>
      <c r="CB260" s="8" t="str">
        <f t="shared" si="108"/>
        <v/>
      </c>
      <c r="CC260" s="8" t="str">
        <f t="shared" si="108"/>
        <v/>
      </c>
      <c r="CD260" s="8" t="str">
        <f t="shared" si="108"/>
        <v/>
      </c>
      <c r="CE260" s="8" t="str">
        <f t="shared" si="108"/>
        <v/>
      </c>
      <c r="CF260" s="8" t="str">
        <f t="shared" si="108"/>
        <v/>
      </c>
      <c r="CG260" s="8" t="str">
        <f t="shared" si="108"/>
        <v/>
      </c>
      <c r="CH260" s="8" t="str">
        <f t="shared" si="108"/>
        <v/>
      </c>
      <c r="CI260" s="8" t="str">
        <f t="shared" si="108"/>
        <v/>
      </c>
      <c r="CJ260" s="8" t="str">
        <f t="shared" si="108"/>
        <v/>
      </c>
      <c r="CK260" s="8" t="str">
        <f t="shared" si="108"/>
        <v/>
      </c>
      <c r="CL260" s="8" t="str">
        <f t="shared" si="108"/>
        <v/>
      </c>
      <c r="CM260" s="8" t="str">
        <f t="shared" si="108"/>
        <v/>
      </c>
      <c r="CN260" s="8" t="str">
        <f t="shared" si="108"/>
        <v/>
      </c>
      <c r="CO260" s="8" t="str">
        <f t="shared" si="108"/>
        <v/>
      </c>
      <c r="CP260" s="8" t="str">
        <f t="shared" si="108"/>
        <v/>
      </c>
      <c r="CQ260" s="8" t="str">
        <f t="shared" si="108"/>
        <v/>
      </c>
      <c r="CR260" s="8" t="str">
        <f t="shared" si="108"/>
        <v/>
      </c>
      <c r="CS260" s="8" t="str">
        <f t="shared" si="108"/>
        <v/>
      </c>
      <c r="CT260" s="8" t="str">
        <f t="shared" si="108"/>
        <v/>
      </c>
      <c r="CU260" s="8" t="str">
        <f t="shared" ref="CU260:DZ260" si="109">IF(CU29&lt;&gt;"",name&amp;CU29,"")</f>
        <v/>
      </c>
      <c r="CV260" s="8" t="str">
        <f t="shared" si="109"/>
        <v/>
      </c>
      <c r="CW260" s="8" t="str">
        <f t="shared" si="109"/>
        <v/>
      </c>
      <c r="CX260" s="8" t="str">
        <f t="shared" si="109"/>
        <v/>
      </c>
      <c r="CY260" s="8" t="str">
        <f t="shared" si="109"/>
        <v>CRLFname = NP.fairings.5m.plate</v>
      </c>
      <c r="CZ260" s="8" t="str">
        <f t="shared" si="109"/>
        <v/>
      </c>
      <c r="DA260" s="8" t="str">
        <f t="shared" si="109"/>
        <v/>
      </c>
      <c r="DB260" s="8" t="str">
        <f t="shared" si="109"/>
        <v/>
      </c>
      <c r="DC260" s="8" t="str">
        <f t="shared" si="109"/>
        <v/>
      </c>
      <c r="DD260" s="8" t="str">
        <f t="shared" si="109"/>
        <v/>
      </c>
      <c r="DE260" s="8" t="str">
        <f t="shared" si="109"/>
        <v>CRLFname = HL.AirshipEnvelope.Cirrus</v>
      </c>
      <c r="DF260" s="8" t="str">
        <f t="shared" si="109"/>
        <v/>
      </c>
      <c r="DG260" s="8" t="str">
        <f t="shared" si="109"/>
        <v>CRLFname = NP.decoupler.stack.375m</v>
      </c>
      <c r="DH260" s="8" t="str">
        <f t="shared" si="109"/>
        <v/>
      </c>
      <c r="DI260" s="8" t="str">
        <f t="shared" si="109"/>
        <v/>
      </c>
      <c r="DJ260" s="8" t="str">
        <f t="shared" si="109"/>
        <v>CRLFname = SMP.radialEngineBody</v>
      </c>
      <c r="DK260" s="8" t="str">
        <f t="shared" si="109"/>
        <v/>
      </c>
      <c r="DL260" s="8" t="str">
        <f t="shared" si="109"/>
        <v/>
      </c>
      <c r="DM260" s="8" t="str">
        <f t="shared" si="109"/>
        <v/>
      </c>
      <c r="DN260" s="8" t="str">
        <f t="shared" si="109"/>
        <v/>
      </c>
      <c r="DO260" s="8" t="str">
        <f t="shared" si="109"/>
        <v/>
      </c>
      <c r="DP260" s="8" t="str">
        <f t="shared" si="109"/>
        <v/>
      </c>
      <c r="DQ260" s="8" t="str">
        <f t="shared" si="109"/>
        <v/>
      </c>
      <c r="DR260" s="8" t="str">
        <f t="shared" si="109"/>
        <v/>
      </c>
      <c r="DS260" s="8" t="str">
        <f t="shared" si="109"/>
        <v/>
      </c>
      <c r="DT260" s="8" t="str">
        <f t="shared" si="109"/>
        <v/>
      </c>
      <c r="DU260" s="8" t="str">
        <f t="shared" si="109"/>
        <v>CRLFname = NP.Odin.Trunk</v>
      </c>
      <c r="DV260" s="8" t="str">
        <f t="shared" si="109"/>
        <v/>
      </c>
      <c r="DW260" s="8" t="str">
        <f t="shared" si="109"/>
        <v>CRLFname = LLLCirc2a1H</v>
      </c>
      <c r="DX260" s="8" t="str">
        <f t="shared" si="109"/>
        <v>CRLFname = NP.lft.25m.12m</v>
      </c>
      <c r="DY260" s="8" t="str">
        <f t="shared" si="109"/>
        <v/>
      </c>
      <c r="DZ260" s="8" t="str">
        <f t="shared" si="109"/>
        <v/>
      </c>
      <c r="EA260" s="8" t="str">
        <f t="shared" ref="EA260:ER260" si="110">IF(EA29&lt;&gt;"",name&amp;EA29,"")</f>
        <v>CRLFname = SMP.largeAdapter2</v>
      </c>
      <c r="EB260" s="8" t="str">
        <f t="shared" si="110"/>
        <v/>
      </c>
      <c r="EC260" s="8" t="str">
        <f t="shared" si="110"/>
        <v>CRLFname = SMP.radialRCSTank</v>
      </c>
      <c r="ED260" s="8" t="str">
        <f t="shared" si="110"/>
        <v>CRLFname = part.URM.1.25.U03</v>
      </c>
      <c r="EE260" s="8" t="str">
        <f t="shared" si="110"/>
        <v/>
      </c>
      <c r="EF260" s="8" t="str">
        <f t="shared" si="110"/>
        <v/>
      </c>
      <c r="EG260" s="8" t="str">
        <f t="shared" si="110"/>
        <v/>
      </c>
      <c r="EH260" s="8" t="str">
        <f t="shared" si="110"/>
        <v/>
      </c>
      <c r="EI260" s="8" t="str">
        <f t="shared" si="110"/>
        <v>CRLFname = stackBiCoupler</v>
      </c>
      <c r="EJ260" s="8" t="str">
        <f t="shared" si="110"/>
        <v/>
      </c>
      <c r="EK260" s="8" t="str">
        <f t="shared" si="110"/>
        <v/>
      </c>
      <c r="EL260" s="8" t="str">
        <f t="shared" si="110"/>
        <v/>
      </c>
      <c r="EM260" s="8" t="str">
        <f t="shared" si="110"/>
        <v>CRLFname = part.URM.1.25.U01</v>
      </c>
      <c r="EN260" s="8" t="str">
        <f t="shared" si="110"/>
        <v/>
      </c>
      <c r="EO260" s="8" t="str">
        <f t="shared" si="110"/>
        <v/>
      </c>
      <c r="EP260" s="8" t="str">
        <f t="shared" si="110"/>
        <v/>
      </c>
      <c r="EQ260" s="8" t="str">
        <f t="shared" si="110"/>
        <v/>
      </c>
      <c r="ER260" s="29" t="str">
        <f t="shared" si="110"/>
        <v/>
      </c>
    </row>
    <row r="261" spans="3:148" ht="21.75" customHeight="1" x14ac:dyDescent="0.25">
      <c r="C261" s="8" t="str">
        <f t="shared" ref="C261:AH261" si="111">IF(C30&lt;&gt;"",name&amp;C30,"")</f>
        <v/>
      </c>
      <c r="D261" s="8" t="str">
        <f t="shared" si="111"/>
        <v/>
      </c>
      <c r="E261" s="8" t="str">
        <f t="shared" si="111"/>
        <v/>
      </c>
      <c r="F261" s="8" t="str">
        <f t="shared" si="111"/>
        <v/>
      </c>
      <c r="G261" s="8" t="str">
        <f t="shared" si="111"/>
        <v/>
      </c>
      <c r="H261" s="8" t="str">
        <f t="shared" si="111"/>
        <v/>
      </c>
      <c r="I261" s="8" t="str">
        <f t="shared" si="111"/>
        <v/>
      </c>
      <c r="J261" s="8" t="str">
        <f t="shared" si="111"/>
        <v/>
      </c>
      <c r="K261" s="8" t="str">
        <f t="shared" si="111"/>
        <v/>
      </c>
      <c r="L261" s="8" t="str">
        <f t="shared" si="111"/>
        <v/>
      </c>
      <c r="M261" s="8" t="str">
        <f t="shared" si="111"/>
        <v/>
      </c>
      <c r="N261" s="8" t="str">
        <f t="shared" si="111"/>
        <v/>
      </c>
      <c r="O261" s="8" t="str">
        <f t="shared" si="111"/>
        <v/>
      </c>
      <c r="P261" s="8" t="str">
        <f t="shared" si="111"/>
        <v/>
      </c>
      <c r="Q261" s="8" t="str">
        <f t="shared" si="111"/>
        <v/>
      </c>
      <c r="R261" s="8" t="str">
        <f t="shared" si="111"/>
        <v/>
      </c>
      <c r="S261" s="8" t="str">
        <f t="shared" si="111"/>
        <v/>
      </c>
      <c r="T261" s="8" t="str">
        <f t="shared" si="111"/>
        <v/>
      </c>
      <c r="U261" s="8" t="str">
        <f t="shared" si="111"/>
        <v/>
      </c>
      <c r="V261" s="8" t="str">
        <f t="shared" si="111"/>
        <v/>
      </c>
      <c r="W261" s="8" t="str">
        <f t="shared" si="111"/>
        <v>CRLFname = TAL.Cubic.Truss.Mini.Adapter.Long</v>
      </c>
      <c r="X261" s="8" t="str">
        <f t="shared" si="111"/>
        <v/>
      </c>
      <c r="Y261" s="8" t="str">
        <f t="shared" si="111"/>
        <v/>
      </c>
      <c r="Z261" s="8" t="str">
        <f t="shared" si="111"/>
        <v>CRLFname = TAL.XLarge.Toroidal.Tank.Utility</v>
      </c>
      <c r="AA261" s="8" t="str">
        <f t="shared" si="111"/>
        <v/>
      </c>
      <c r="AB261" s="8" t="str">
        <f t="shared" si="111"/>
        <v>CRLFname = ThermalRocketNozzle</v>
      </c>
      <c r="AC261" s="8" t="str">
        <f t="shared" si="111"/>
        <v>CRLFname = TAL.Toroidal.Tank.Hub.Medium</v>
      </c>
      <c r="AD261" s="8" t="str">
        <f t="shared" si="111"/>
        <v/>
      </c>
      <c r="AE261" s="8" t="str">
        <f t="shared" si="111"/>
        <v/>
      </c>
      <c r="AF261" s="8" t="str">
        <f t="shared" si="111"/>
        <v/>
      </c>
      <c r="AG261" s="8" t="str">
        <f t="shared" si="111"/>
        <v/>
      </c>
      <c r="AH261" s="8" t="str">
        <f t="shared" si="111"/>
        <v/>
      </c>
      <c r="AI261" s="8" t="str">
        <f t="shared" ref="AI261:BN261" si="112">IF(AI30&lt;&gt;"",name&amp;AI30,"")</f>
        <v/>
      </c>
      <c r="AJ261" s="8" t="str">
        <f t="shared" si="112"/>
        <v/>
      </c>
      <c r="AK261" s="8" t="str">
        <f t="shared" si="112"/>
        <v/>
      </c>
      <c r="AL261" s="8" t="str">
        <f t="shared" si="112"/>
        <v/>
      </c>
      <c r="AM261" s="8" t="str">
        <f t="shared" si="112"/>
        <v/>
      </c>
      <c r="AN261" s="8" t="str">
        <f t="shared" si="112"/>
        <v/>
      </c>
      <c r="AO261" s="8" t="str">
        <f t="shared" si="112"/>
        <v/>
      </c>
      <c r="AP261" s="8" t="str">
        <f t="shared" si="112"/>
        <v/>
      </c>
      <c r="AQ261" s="8" t="str">
        <f t="shared" si="112"/>
        <v>CRLFname = stockring</v>
      </c>
      <c r="AR261" s="8" t="str">
        <f t="shared" si="112"/>
        <v/>
      </c>
      <c r="AS261" s="8" t="str">
        <f t="shared" si="112"/>
        <v/>
      </c>
      <c r="AT261" s="8" t="str">
        <f t="shared" si="112"/>
        <v/>
      </c>
      <c r="AU261" s="8" t="str">
        <f t="shared" si="112"/>
        <v/>
      </c>
      <c r="AV261" s="8" t="str">
        <f t="shared" si="112"/>
        <v/>
      </c>
      <c r="AW261" s="8" t="str">
        <f t="shared" si="112"/>
        <v>CRLFname = RLA.s.tank2</v>
      </c>
      <c r="AX261" s="8" t="str">
        <f t="shared" si="112"/>
        <v/>
      </c>
      <c r="AY261" s="8" t="str">
        <f t="shared" si="112"/>
        <v/>
      </c>
      <c r="AZ261" s="8" t="str">
        <f t="shared" si="112"/>
        <v/>
      </c>
      <c r="BA261" s="8" t="str">
        <f t="shared" si="112"/>
        <v/>
      </c>
      <c r="BB261" s="8" t="str">
        <f t="shared" si="112"/>
        <v>CRLFname = structuralPylon</v>
      </c>
      <c r="BC261" s="8" t="str">
        <f t="shared" si="112"/>
        <v>CRLFname = 4x2EngineFairing</v>
      </c>
      <c r="BD261" s="8" t="str">
        <f t="shared" si="112"/>
        <v>CRLFname = NP.fairings.375m.Nose</v>
      </c>
      <c r="BE261" s="8" t="str">
        <f t="shared" si="112"/>
        <v>CRLFname = NP.decoupler.radial.125m.Aero</v>
      </c>
      <c r="BF261" s="8" t="str">
        <f t="shared" si="112"/>
        <v/>
      </c>
      <c r="BG261" s="8" t="str">
        <f t="shared" si="112"/>
        <v>CRLFname = 4x2newcargo</v>
      </c>
      <c r="BH261" s="8" t="str">
        <f t="shared" si="112"/>
        <v>CRLFname = B9.Aero.Intake.RNM</v>
      </c>
      <c r="BI261" s="8" t="str">
        <f t="shared" si="112"/>
        <v>CRLFname = B9.Cockpit.MK2.Tail.2</v>
      </c>
      <c r="BJ261" s="8" t="str">
        <f t="shared" si="112"/>
        <v/>
      </c>
      <c r="BK261" s="8" t="str">
        <f t="shared" si="112"/>
        <v/>
      </c>
      <c r="BL261" s="8" t="str">
        <f t="shared" si="112"/>
        <v/>
      </c>
      <c r="BM261" s="8" t="str">
        <f t="shared" si="112"/>
        <v/>
      </c>
      <c r="BN261" s="8" t="str">
        <f t="shared" si="112"/>
        <v/>
      </c>
      <c r="BO261" s="8" t="str">
        <f t="shared" ref="BO261:CT261" si="113">IF(BO30&lt;&gt;"",name&amp;BO30,"")</f>
        <v/>
      </c>
      <c r="BP261" s="8" t="str">
        <f t="shared" si="113"/>
        <v/>
      </c>
      <c r="BQ261" s="8" t="str">
        <f t="shared" si="113"/>
        <v/>
      </c>
      <c r="BR261" s="8" t="str">
        <f t="shared" si="113"/>
        <v/>
      </c>
      <c r="BS261" s="8" t="str">
        <f t="shared" si="113"/>
        <v/>
      </c>
      <c r="BT261" s="8" t="str">
        <f t="shared" si="113"/>
        <v/>
      </c>
      <c r="BU261" s="8" t="str">
        <f t="shared" si="113"/>
        <v/>
      </c>
      <c r="BV261" s="8" t="str">
        <f t="shared" si="113"/>
        <v/>
      </c>
      <c r="BW261" s="8" t="str">
        <f t="shared" si="113"/>
        <v/>
      </c>
      <c r="BX261" s="8" t="str">
        <f t="shared" si="113"/>
        <v/>
      </c>
      <c r="BY261" s="8" t="str">
        <f t="shared" si="113"/>
        <v/>
      </c>
      <c r="BZ261" s="8" t="str">
        <f t="shared" si="113"/>
        <v/>
      </c>
      <c r="CA261" s="8" t="str">
        <f t="shared" si="113"/>
        <v/>
      </c>
      <c r="CB261" s="8" t="str">
        <f t="shared" si="113"/>
        <v/>
      </c>
      <c r="CC261" s="8" t="str">
        <f t="shared" si="113"/>
        <v/>
      </c>
      <c r="CD261" s="8" t="str">
        <f t="shared" si="113"/>
        <v/>
      </c>
      <c r="CE261" s="8" t="str">
        <f t="shared" si="113"/>
        <v/>
      </c>
      <c r="CF261" s="8" t="str">
        <f t="shared" si="113"/>
        <v/>
      </c>
      <c r="CG261" s="8" t="str">
        <f t="shared" si="113"/>
        <v/>
      </c>
      <c r="CH261" s="8" t="str">
        <f t="shared" si="113"/>
        <v/>
      </c>
      <c r="CI261" s="8" t="str">
        <f t="shared" si="113"/>
        <v/>
      </c>
      <c r="CJ261" s="8" t="str">
        <f t="shared" si="113"/>
        <v/>
      </c>
      <c r="CK261" s="8" t="str">
        <f t="shared" si="113"/>
        <v/>
      </c>
      <c r="CL261" s="8" t="str">
        <f t="shared" si="113"/>
        <v/>
      </c>
      <c r="CM261" s="8" t="str">
        <f t="shared" si="113"/>
        <v/>
      </c>
      <c r="CN261" s="8" t="str">
        <f t="shared" si="113"/>
        <v/>
      </c>
      <c r="CO261" s="8" t="str">
        <f t="shared" si="113"/>
        <v/>
      </c>
      <c r="CP261" s="8" t="str">
        <f t="shared" si="113"/>
        <v/>
      </c>
      <c r="CQ261" s="8" t="str">
        <f t="shared" si="113"/>
        <v/>
      </c>
      <c r="CR261" s="8" t="str">
        <f t="shared" si="113"/>
        <v/>
      </c>
      <c r="CS261" s="8" t="str">
        <f t="shared" si="113"/>
        <v/>
      </c>
      <c r="CT261" s="8" t="str">
        <f t="shared" si="113"/>
        <v/>
      </c>
      <c r="CU261" s="8" t="str">
        <f t="shared" ref="CU261:DZ261" si="114">IF(CU30&lt;&gt;"",name&amp;CU30,"")</f>
        <v/>
      </c>
      <c r="CV261" s="8" t="str">
        <f t="shared" si="114"/>
        <v/>
      </c>
      <c r="CW261" s="8" t="str">
        <f t="shared" si="114"/>
        <v/>
      </c>
      <c r="CX261" s="8" t="str">
        <f t="shared" si="114"/>
        <v/>
      </c>
      <c r="CY261" s="8" t="str">
        <f t="shared" si="114"/>
        <v>CRLFname = NP.lft.500m.12m</v>
      </c>
      <c r="CZ261" s="8" t="str">
        <f t="shared" si="114"/>
        <v/>
      </c>
      <c r="DA261" s="8" t="str">
        <f t="shared" si="114"/>
        <v/>
      </c>
      <c r="DB261" s="8" t="str">
        <f t="shared" si="114"/>
        <v/>
      </c>
      <c r="DC261" s="8" t="str">
        <f t="shared" si="114"/>
        <v/>
      </c>
      <c r="DD261" s="8" t="str">
        <f t="shared" si="114"/>
        <v/>
      </c>
      <c r="DE261" s="8" t="str">
        <f t="shared" si="114"/>
        <v>CRLFname = HL.AirshipEnvelope.Cirrus.Real</v>
      </c>
      <c r="DF261" s="8" t="str">
        <f t="shared" si="114"/>
        <v/>
      </c>
      <c r="DG261" s="8" t="str">
        <f t="shared" si="114"/>
        <v>CRLFname = NP.fairings.3125m.375m.adapter</v>
      </c>
      <c r="DH261" s="8" t="str">
        <f t="shared" si="114"/>
        <v/>
      </c>
      <c r="DI261" s="8" t="str">
        <f t="shared" si="114"/>
        <v/>
      </c>
      <c r="DJ261" s="8" t="str">
        <f t="shared" si="114"/>
        <v>CRLFname = Mark2Cockpit</v>
      </c>
      <c r="DK261" s="8" t="str">
        <f t="shared" si="114"/>
        <v/>
      </c>
      <c r="DL261" s="8" t="str">
        <f t="shared" si="114"/>
        <v/>
      </c>
      <c r="DM261" s="8" t="str">
        <f t="shared" si="114"/>
        <v/>
      </c>
      <c r="DN261" s="8" t="str">
        <f t="shared" si="114"/>
        <v/>
      </c>
      <c r="DO261" s="8" t="str">
        <f t="shared" si="114"/>
        <v/>
      </c>
      <c r="DP261" s="8" t="str">
        <f t="shared" si="114"/>
        <v/>
      </c>
      <c r="DQ261" s="8" t="str">
        <f t="shared" si="114"/>
        <v/>
      </c>
      <c r="DR261" s="8" t="str">
        <f t="shared" si="114"/>
        <v/>
      </c>
      <c r="DS261" s="8" t="str">
        <f t="shared" si="114"/>
        <v/>
      </c>
      <c r="DT261" s="8" t="str">
        <f t="shared" si="114"/>
        <v/>
      </c>
      <c r="DU261" s="8" t="str">
        <f t="shared" si="114"/>
        <v>CRLFname = NP.ThorAscentPackage</v>
      </c>
      <c r="DV261" s="8" t="str">
        <f t="shared" si="114"/>
        <v/>
      </c>
      <c r="DW261" s="8" t="str">
        <f t="shared" si="114"/>
        <v>CRLFname = LLLCirc2b2H</v>
      </c>
      <c r="DX261" s="8" t="str">
        <f t="shared" si="114"/>
        <v>CRLFname = NP.lft.25m.6m</v>
      </c>
      <c r="DY261" s="8" t="str">
        <f t="shared" si="114"/>
        <v/>
      </c>
      <c r="DZ261" s="8" t="str">
        <f t="shared" si="114"/>
        <v/>
      </c>
      <c r="EA261" s="8" t="str">
        <f t="shared" ref="EA261:ER261" si="115">IF(EA30&lt;&gt;"",name&amp;EA30,"")</f>
        <v>CRLFname = SMP.radialDecoupler2</v>
      </c>
      <c r="EB261" s="8" t="str">
        <f t="shared" si="115"/>
        <v/>
      </c>
      <c r="EC261" s="8" t="str">
        <f t="shared" si="115"/>
        <v>CRLFname = SMP.rcsTankRadialLong</v>
      </c>
      <c r="ED261" s="8" t="str">
        <f t="shared" si="115"/>
        <v>CRLFname = part.URM.1.25.U04</v>
      </c>
      <c r="EE261" s="8" t="str">
        <f t="shared" si="115"/>
        <v/>
      </c>
      <c r="EF261" s="8" t="str">
        <f t="shared" si="115"/>
        <v/>
      </c>
      <c r="EG261" s="8" t="str">
        <f t="shared" si="115"/>
        <v/>
      </c>
      <c r="EH261" s="8" t="str">
        <f t="shared" si="115"/>
        <v/>
      </c>
      <c r="EI261" s="8" t="str">
        <f t="shared" si="115"/>
        <v>CRLFname = stackPoint1</v>
      </c>
      <c r="EJ261" s="8" t="str">
        <f t="shared" si="115"/>
        <v/>
      </c>
      <c r="EK261" s="8" t="str">
        <f t="shared" si="115"/>
        <v/>
      </c>
      <c r="EL261" s="8" t="str">
        <f t="shared" si="115"/>
        <v/>
      </c>
      <c r="EM261" s="8" t="str">
        <f t="shared" si="115"/>
        <v>CRLFname = Kosmos.VA.RRV.LockDown</v>
      </c>
      <c r="EN261" s="8" t="str">
        <f t="shared" si="115"/>
        <v/>
      </c>
      <c r="EO261" s="8" t="str">
        <f t="shared" si="115"/>
        <v/>
      </c>
      <c r="EP261" s="8" t="str">
        <f t="shared" si="115"/>
        <v/>
      </c>
      <c r="EQ261" s="8" t="str">
        <f t="shared" si="115"/>
        <v/>
      </c>
      <c r="ER261" s="29" t="str">
        <f t="shared" si="115"/>
        <v/>
      </c>
    </row>
    <row r="262" spans="3:148" ht="21.75" customHeight="1" x14ac:dyDescent="0.25">
      <c r="C262" s="8" t="str">
        <f t="shared" ref="C262:AH262" si="116">IF(C31&lt;&gt;"",name&amp;C31,"")</f>
        <v/>
      </c>
      <c r="D262" s="8" t="str">
        <f t="shared" si="116"/>
        <v/>
      </c>
      <c r="E262" s="8" t="str">
        <f t="shared" si="116"/>
        <v/>
      </c>
      <c r="F262" s="8" t="str">
        <f t="shared" si="116"/>
        <v/>
      </c>
      <c r="G262" s="8" t="str">
        <f t="shared" si="116"/>
        <v/>
      </c>
      <c r="H262" s="8" t="str">
        <f t="shared" si="116"/>
        <v/>
      </c>
      <c r="I262" s="8" t="str">
        <f t="shared" si="116"/>
        <v/>
      </c>
      <c r="J262" s="8" t="str">
        <f t="shared" si="116"/>
        <v/>
      </c>
      <c r="K262" s="8" t="str">
        <f t="shared" si="116"/>
        <v/>
      </c>
      <c r="L262" s="8" t="str">
        <f t="shared" si="116"/>
        <v/>
      </c>
      <c r="M262" s="8" t="str">
        <f t="shared" si="116"/>
        <v/>
      </c>
      <c r="N262" s="8" t="str">
        <f t="shared" si="116"/>
        <v/>
      </c>
      <c r="O262" s="8" t="str">
        <f t="shared" si="116"/>
        <v/>
      </c>
      <c r="P262" s="8" t="str">
        <f t="shared" si="116"/>
        <v/>
      </c>
      <c r="Q262" s="8" t="str">
        <f t="shared" si="116"/>
        <v/>
      </c>
      <c r="R262" s="8" t="str">
        <f t="shared" si="116"/>
        <v/>
      </c>
      <c r="S262" s="8" t="str">
        <f t="shared" si="116"/>
        <v/>
      </c>
      <c r="T262" s="8" t="str">
        <f t="shared" si="116"/>
        <v/>
      </c>
      <c r="U262" s="8" t="str">
        <f t="shared" si="116"/>
        <v/>
      </c>
      <c r="V262" s="8" t="str">
        <f t="shared" si="116"/>
        <v/>
      </c>
      <c r="W262" s="8" t="str">
        <f t="shared" si="116"/>
        <v>CRLFname = TAL.Cubic.Truss.Mini.Adapter.Short</v>
      </c>
      <c r="X262" s="8" t="str">
        <f t="shared" si="116"/>
        <v/>
      </c>
      <c r="Y262" s="8" t="str">
        <f t="shared" si="116"/>
        <v/>
      </c>
      <c r="Z262" s="8" t="str">
        <f t="shared" si="116"/>
        <v>CRLFname = TAL.Toroidal.Tank.Hub.XLarge</v>
      </c>
      <c r="AA262" s="8" t="str">
        <f t="shared" si="116"/>
        <v/>
      </c>
      <c r="AB262" s="8" t="str">
        <f t="shared" si="116"/>
        <v>CRLFname = LLLAerospike2x1</v>
      </c>
      <c r="AC262" s="8" t="str">
        <f t="shared" si="116"/>
        <v>CRLFname = RLA.linearspike.med</v>
      </c>
      <c r="AD262" s="8" t="str">
        <f t="shared" si="116"/>
        <v/>
      </c>
      <c r="AE262" s="8" t="str">
        <f t="shared" si="116"/>
        <v/>
      </c>
      <c r="AF262" s="8" t="str">
        <f t="shared" si="116"/>
        <v/>
      </c>
      <c r="AG262" s="8" t="str">
        <f t="shared" si="116"/>
        <v/>
      </c>
      <c r="AH262" s="8" t="str">
        <f t="shared" si="116"/>
        <v/>
      </c>
      <c r="AI262" s="8" t="str">
        <f t="shared" ref="AI262:BN262" si="117">IF(AI31&lt;&gt;"",name&amp;AI31,"")</f>
        <v/>
      </c>
      <c r="AJ262" s="8" t="str">
        <f t="shared" si="117"/>
        <v/>
      </c>
      <c r="AK262" s="8" t="str">
        <f t="shared" si="117"/>
        <v/>
      </c>
      <c r="AL262" s="8" t="str">
        <f t="shared" si="117"/>
        <v/>
      </c>
      <c r="AM262" s="8" t="str">
        <f t="shared" si="117"/>
        <v/>
      </c>
      <c r="AN262" s="8" t="str">
        <f t="shared" si="117"/>
        <v/>
      </c>
      <c r="AO262" s="8" t="str">
        <f t="shared" si="117"/>
        <v/>
      </c>
      <c r="AP262" s="8" t="str">
        <f t="shared" si="117"/>
        <v/>
      </c>
      <c r="AQ262" s="8" t="str">
        <f t="shared" si="117"/>
        <v>CRLFname = 2x1hulltest</v>
      </c>
      <c r="AR262" s="8" t="str">
        <f t="shared" si="117"/>
        <v/>
      </c>
      <c r="AS262" s="8" t="str">
        <f t="shared" si="117"/>
        <v/>
      </c>
      <c r="AT262" s="8" t="str">
        <f t="shared" si="117"/>
        <v/>
      </c>
      <c r="AU262" s="8" t="str">
        <f t="shared" si="117"/>
        <v/>
      </c>
      <c r="AV262" s="8" t="str">
        <f t="shared" si="117"/>
        <v/>
      </c>
      <c r="AW262" s="8" t="str">
        <f t="shared" si="117"/>
        <v>CRLFname = RLA.s.tank3</v>
      </c>
      <c r="AX262" s="8" t="str">
        <f t="shared" si="117"/>
        <v/>
      </c>
      <c r="AY262" s="8" t="str">
        <f t="shared" si="117"/>
        <v/>
      </c>
      <c r="AZ262" s="8" t="str">
        <f t="shared" si="117"/>
        <v/>
      </c>
      <c r="BA262" s="8" t="str">
        <f t="shared" si="117"/>
        <v/>
      </c>
      <c r="BB262" s="8" t="str">
        <f t="shared" si="117"/>
        <v>CRLFname = radialDecoupler</v>
      </c>
      <c r="BC262" s="8" t="str">
        <f t="shared" si="117"/>
        <v>CRLFname = 4x2EngineFairingEnd</v>
      </c>
      <c r="BD262" s="8" t="str">
        <f t="shared" si="117"/>
        <v>CRLFname = NP.fairings.375m.NoseCone</v>
      </c>
      <c r="BE262" s="8" t="str">
        <f t="shared" si="117"/>
        <v>CRLFname = NP.fairings.PLFexpBOLT</v>
      </c>
      <c r="BF262" s="8" t="str">
        <f t="shared" si="117"/>
        <v/>
      </c>
      <c r="BG262" s="8" t="str">
        <f t="shared" si="117"/>
        <v>CRLFname = 4x2newcargo2</v>
      </c>
      <c r="BH262" s="8" t="str">
        <f t="shared" si="117"/>
        <v>CRLFname = B9.Cockpit.MK1.Junction</v>
      </c>
      <c r="BI262" s="8" t="str">
        <f t="shared" si="117"/>
        <v>CRLFname = B9.Cockpit.MK2.Nosecone</v>
      </c>
      <c r="BJ262" s="8" t="str">
        <f t="shared" si="117"/>
        <v/>
      </c>
      <c r="BK262" s="8" t="str">
        <f t="shared" si="117"/>
        <v/>
      </c>
      <c r="BL262" s="8" t="str">
        <f t="shared" si="117"/>
        <v/>
      </c>
      <c r="BM262" s="8" t="str">
        <f t="shared" si="117"/>
        <v/>
      </c>
      <c r="BN262" s="8" t="str">
        <f t="shared" si="117"/>
        <v/>
      </c>
      <c r="BO262" s="8" t="str">
        <f t="shared" ref="BO262:CT262" si="118">IF(BO31&lt;&gt;"",name&amp;BO31,"")</f>
        <v/>
      </c>
      <c r="BP262" s="8" t="str">
        <f t="shared" si="118"/>
        <v/>
      </c>
      <c r="BQ262" s="8" t="str">
        <f t="shared" si="118"/>
        <v/>
      </c>
      <c r="BR262" s="8" t="str">
        <f t="shared" si="118"/>
        <v/>
      </c>
      <c r="BS262" s="8" t="str">
        <f t="shared" si="118"/>
        <v/>
      </c>
      <c r="BT262" s="8" t="str">
        <f t="shared" si="118"/>
        <v/>
      </c>
      <c r="BU262" s="8" t="str">
        <f t="shared" si="118"/>
        <v/>
      </c>
      <c r="BV262" s="8" t="str">
        <f t="shared" si="118"/>
        <v/>
      </c>
      <c r="BW262" s="8" t="str">
        <f t="shared" si="118"/>
        <v/>
      </c>
      <c r="BX262" s="8" t="str">
        <f t="shared" si="118"/>
        <v/>
      </c>
      <c r="BY262" s="8" t="str">
        <f t="shared" si="118"/>
        <v/>
      </c>
      <c r="BZ262" s="8" t="str">
        <f t="shared" si="118"/>
        <v/>
      </c>
      <c r="CA262" s="8" t="str">
        <f t="shared" si="118"/>
        <v/>
      </c>
      <c r="CB262" s="8" t="str">
        <f t="shared" si="118"/>
        <v/>
      </c>
      <c r="CC262" s="8" t="str">
        <f t="shared" si="118"/>
        <v/>
      </c>
      <c r="CD262" s="8" t="str">
        <f t="shared" si="118"/>
        <v/>
      </c>
      <c r="CE262" s="8" t="str">
        <f t="shared" si="118"/>
        <v/>
      </c>
      <c r="CF262" s="8" t="str">
        <f t="shared" si="118"/>
        <v/>
      </c>
      <c r="CG262" s="8" t="str">
        <f t="shared" si="118"/>
        <v/>
      </c>
      <c r="CH262" s="8" t="str">
        <f t="shared" si="118"/>
        <v/>
      </c>
      <c r="CI262" s="8" t="str">
        <f t="shared" si="118"/>
        <v/>
      </c>
      <c r="CJ262" s="8" t="str">
        <f t="shared" si="118"/>
        <v/>
      </c>
      <c r="CK262" s="8" t="str">
        <f t="shared" si="118"/>
        <v/>
      </c>
      <c r="CL262" s="8" t="str">
        <f t="shared" si="118"/>
        <v/>
      </c>
      <c r="CM262" s="8" t="str">
        <f t="shared" si="118"/>
        <v/>
      </c>
      <c r="CN262" s="8" t="str">
        <f t="shared" si="118"/>
        <v/>
      </c>
      <c r="CO262" s="8" t="str">
        <f t="shared" si="118"/>
        <v/>
      </c>
      <c r="CP262" s="8" t="str">
        <f t="shared" si="118"/>
        <v/>
      </c>
      <c r="CQ262" s="8" t="str">
        <f t="shared" si="118"/>
        <v/>
      </c>
      <c r="CR262" s="8" t="str">
        <f t="shared" si="118"/>
        <v/>
      </c>
      <c r="CS262" s="8" t="str">
        <f t="shared" si="118"/>
        <v/>
      </c>
      <c r="CT262" s="8" t="str">
        <f t="shared" si="118"/>
        <v/>
      </c>
      <c r="CU262" s="8" t="str">
        <f t="shared" ref="CU262:DZ262" si="119">IF(CU31&lt;&gt;"",name&amp;CU31,"")</f>
        <v/>
      </c>
      <c r="CV262" s="8" t="str">
        <f t="shared" si="119"/>
        <v/>
      </c>
      <c r="CW262" s="8" t="str">
        <f t="shared" si="119"/>
        <v/>
      </c>
      <c r="CX262" s="8" t="str">
        <f t="shared" si="119"/>
        <v/>
      </c>
      <c r="CY262" s="8" t="str">
        <f t="shared" si="119"/>
        <v>CRLFname = NP.lft.5.0m.3m</v>
      </c>
      <c r="CZ262" s="8" t="str">
        <f t="shared" si="119"/>
        <v/>
      </c>
      <c r="DA262" s="8" t="str">
        <f t="shared" si="119"/>
        <v/>
      </c>
      <c r="DB262" s="8" t="str">
        <f t="shared" si="119"/>
        <v/>
      </c>
      <c r="DC262" s="8" t="str">
        <f t="shared" si="119"/>
        <v/>
      </c>
      <c r="DD262" s="8" t="str">
        <f t="shared" si="119"/>
        <v/>
      </c>
      <c r="DE262" s="8" t="str">
        <f t="shared" si="119"/>
        <v>CRLFname = TD.EngineBearcubJet</v>
      </c>
      <c r="DF262" s="8" t="str">
        <f t="shared" si="119"/>
        <v/>
      </c>
      <c r="DG262" s="8" t="str">
        <f t="shared" si="119"/>
        <v>CRLFname = couplerQuadL</v>
      </c>
      <c r="DH262" s="8" t="str">
        <f t="shared" si="119"/>
        <v/>
      </c>
      <c r="DI262" s="8" t="str">
        <f t="shared" si="119"/>
        <v/>
      </c>
      <c r="DJ262" s="8" t="str">
        <f t="shared" si="119"/>
        <v>CRLFname = turboFanEngine</v>
      </c>
      <c r="DK262" s="8" t="str">
        <f t="shared" si="119"/>
        <v/>
      </c>
      <c r="DL262" s="8" t="str">
        <f t="shared" si="119"/>
        <v/>
      </c>
      <c r="DM262" s="8" t="str">
        <f t="shared" si="119"/>
        <v/>
      </c>
      <c r="DN262" s="8" t="str">
        <f t="shared" si="119"/>
        <v/>
      </c>
      <c r="DO262" s="8" t="str">
        <f t="shared" si="119"/>
        <v/>
      </c>
      <c r="DP262" s="8" t="str">
        <f t="shared" si="119"/>
        <v/>
      </c>
      <c r="DQ262" s="8" t="str">
        <f t="shared" si="119"/>
        <v/>
      </c>
      <c r="DR262" s="8" t="str">
        <f t="shared" si="119"/>
        <v/>
      </c>
      <c r="DS262" s="8" t="str">
        <f t="shared" si="119"/>
        <v/>
      </c>
      <c r="DT262" s="8" t="str">
        <f t="shared" si="119"/>
        <v/>
      </c>
      <c r="DU262" s="8" t="str">
        <f t="shared" si="119"/>
        <v>CRLFname = NP.ThorDescentPackage</v>
      </c>
      <c r="DV262" s="8" t="str">
        <f t="shared" si="119"/>
        <v/>
      </c>
      <c r="DW262" s="8" t="str">
        <f t="shared" si="119"/>
        <v>CRLFname = LLLCirc2b1H</v>
      </c>
      <c r="DX262" s="8" t="str">
        <f t="shared" si="119"/>
        <v>CRLFname = NP.lft.3.75m.2.25m</v>
      </c>
      <c r="DY262" s="8" t="str">
        <f t="shared" si="119"/>
        <v/>
      </c>
      <c r="DZ262" s="8" t="str">
        <f t="shared" si="119"/>
        <v/>
      </c>
      <c r="EA262" s="8" t="str">
        <f t="shared" ref="EA262:ER262" si="120">IF(EA31&lt;&gt;"",name&amp;EA31,"")</f>
        <v>CRLFname = SMP.stackBiCoupler</v>
      </c>
      <c r="EB262" s="8" t="str">
        <f t="shared" si="120"/>
        <v/>
      </c>
      <c r="EC262" s="8" t="str">
        <f t="shared" si="120"/>
        <v>CRLFname = SMP.RCSBlock</v>
      </c>
      <c r="ED262" s="8" t="str">
        <f t="shared" si="120"/>
        <v>CRLFname = Kosmos.TKS.2-1.Flared.Taper</v>
      </c>
      <c r="EE262" s="8" t="str">
        <f t="shared" si="120"/>
        <v/>
      </c>
      <c r="EF262" s="8" t="str">
        <f t="shared" si="120"/>
        <v/>
      </c>
      <c r="EG262" s="8" t="str">
        <f t="shared" si="120"/>
        <v/>
      </c>
      <c r="EH262" s="8" t="str">
        <f t="shared" si="120"/>
        <v/>
      </c>
      <c r="EI262" s="8" t="str">
        <f t="shared" si="120"/>
        <v>CRLFname = stackTriCoupler</v>
      </c>
      <c r="EJ262" s="8" t="str">
        <f t="shared" si="120"/>
        <v/>
      </c>
      <c r="EK262" s="8" t="str">
        <f t="shared" si="120"/>
        <v/>
      </c>
      <c r="EL262" s="8" t="str">
        <f t="shared" si="120"/>
        <v/>
      </c>
      <c r="EM262" s="8" t="str">
        <f t="shared" si="120"/>
        <v>CRLFname = Kosmos.VA.RRV.LockDown.Ladderless</v>
      </c>
      <c r="EN262" s="8" t="str">
        <f t="shared" si="120"/>
        <v/>
      </c>
      <c r="EO262" s="8" t="str">
        <f t="shared" si="120"/>
        <v/>
      </c>
      <c r="EP262" s="8" t="str">
        <f t="shared" si="120"/>
        <v/>
      </c>
      <c r="EQ262" s="8" t="str">
        <f t="shared" si="120"/>
        <v/>
      </c>
      <c r="ER262" s="29" t="str">
        <f t="shared" si="120"/>
        <v/>
      </c>
    </row>
    <row r="263" spans="3:148" ht="21.75" customHeight="1" x14ac:dyDescent="0.25">
      <c r="C263" s="8" t="str">
        <f t="shared" ref="C263:AH263" si="121">IF(C32&lt;&gt;"",name&amp;C32,"")</f>
        <v/>
      </c>
      <c r="D263" s="8" t="str">
        <f t="shared" si="121"/>
        <v/>
      </c>
      <c r="E263" s="8" t="str">
        <f t="shared" si="121"/>
        <v/>
      </c>
      <c r="F263" s="8" t="str">
        <f t="shared" si="121"/>
        <v/>
      </c>
      <c r="G263" s="8" t="str">
        <f t="shared" si="121"/>
        <v/>
      </c>
      <c r="H263" s="8" t="str">
        <f t="shared" si="121"/>
        <v/>
      </c>
      <c r="I263" s="8" t="str">
        <f t="shared" si="121"/>
        <v/>
      </c>
      <c r="J263" s="8" t="str">
        <f t="shared" si="121"/>
        <v/>
      </c>
      <c r="K263" s="8" t="str">
        <f t="shared" si="121"/>
        <v/>
      </c>
      <c r="L263" s="8" t="str">
        <f t="shared" si="121"/>
        <v/>
      </c>
      <c r="M263" s="8" t="str">
        <f t="shared" si="121"/>
        <v/>
      </c>
      <c r="N263" s="8" t="str">
        <f t="shared" si="121"/>
        <v/>
      </c>
      <c r="O263" s="8" t="str">
        <f t="shared" si="121"/>
        <v/>
      </c>
      <c r="P263" s="8" t="str">
        <f t="shared" si="121"/>
        <v/>
      </c>
      <c r="Q263" s="8" t="str">
        <f t="shared" si="121"/>
        <v/>
      </c>
      <c r="R263" s="8" t="str">
        <f t="shared" si="121"/>
        <v/>
      </c>
      <c r="S263" s="8" t="str">
        <f t="shared" si="121"/>
        <v/>
      </c>
      <c r="T263" s="8" t="str">
        <f t="shared" si="121"/>
        <v/>
      </c>
      <c r="U263" s="8" t="str">
        <f t="shared" si="121"/>
        <v/>
      </c>
      <c r="V263" s="8" t="str">
        <f t="shared" si="121"/>
        <v/>
      </c>
      <c r="W263" s="8" t="str">
        <f t="shared" si="121"/>
        <v>CRLFname = TAL.Cubic.Truss.Mini.Half</v>
      </c>
      <c r="X263" s="8" t="str">
        <f t="shared" si="121"/>
        <v/>
      </c>
      <c r="Y263" s="8" t="str">
        <f t="shared" si="121"/>
        <v/>
      </c>
      <c r="Z263" s="8" t="str">
        <f t="shared" si="121"/>
        <v>CRLFname = bigThermalRocketNozzle</v>
      </c>
      <c r="AA263" s="8" t="str">
        <f t="shared" si="121"/>
        <v/>
      </c>
      <c r="AB263" s="8" t="str">
        <f t="shared" si="121"/>
        <v>CRLFname = 2x2hull</v>
      </c>
      <c r="AC263" s="8" t="str">
        <f t="shared" si="121"/>
        <v>CRLFname = HexCanOxygenLarge</v>
      </c>
      <c r="AD263" s="8" t="str">
        <f t="shared" si="121"/>
        <v/>
      </c>
      <c r="AE263" s="8" t="str">
        <f t="shared" si="121"/>
        <v/>
      </c>
      <c r="AF263" s="8" t="str">
        <f t="shared" si="121"/>
        <v/>
      </c>
      <c r="AG263" s="8" t="str">
        <f t="shared" si="121"/>
        <v/>
      </c>
      <c r="AH263" s="8" t="str">
        <f t="shared" si="121"/>
        <v/>
      </c>
      <c r="AI263" s="8" t="str">
        <f t="shared" ref="AI263:BN263" si="122">IF(AI32&lt;&gt;"",name&amp;AI32,"")</f>
        <v/>
      </c>
      <c r="AJ263" s="8" t="str">
        <f t="shared" si="122"/>
        <v/>
      </c>
      <c r="AK263" s="8" t="str">
        <f t="shared" si="122"/>
        <v/>
      </c>
      <c r="AL263" s="8" t="str">
        <f t="shared" si="122"/>
        <v/>
      </c>
      <c r="AM263" s="8" t="str">
        <f t="shared" si="122"/>
        <v/>
      </c>
      <c r="AN263" s="8" t="str">
        <f t="shared" si="122"/>
        <v/>
      </c>
      <c r="AO263" s="8" t="str">
        <f t="shared" si="122"/>
        <v/>
      </c>
      <c r="AP263" s="8" t="str">
        <f t="shared" si="122"/>
        <v/>
      </c>
      <c r="AQ263" s="8" t="str">
        <f t="shared" si="122"/>
        <v>CRLFname = PolyHab</v>
      </c>
      <c r="AR263" s="8" t="str">
        <f t="shared" si="122"/>
        <v/>
      </c>
      <c r="AS263" s="8" t="str">
        <f t="shared" si="122"/>
        <v/>
      </c>
      <c r="AT263" s="8" t="str">
        <f t="shared" si="122"/>
        <v/>
      </c>
      <c r="AU263" s="8" t="str">
        <f t="shared" si="122"/>
        <v/>
      </c>
      <c r="AV263" s="8" t="str">
        <f t="shared" si="122"/>
        <v/>
      </c>
      <c r="AW263" s="8" t="str">
        <f t="shared" si="122"/>
        <v>CRLFname = RLA.s.tank4</v>
      </c>
      <c r="AX263" s="8" t="str">
        <f t="shared" si="122"/>
        <v/>
      </c>
      <c r="AY263" s="8" t="str">
        <f t="shared" si="122"/>
        <v/>
      </c>
      <c r="AZ263" s="8" t="str">
        <f t="shared" si="122"/>
        <v/>
      </c>
      <c r="BA263" s="8" t="str">
        <f t="shared" si="122"/>
        <v/>
      </c>
      <c r="BB263" s="8" t="str">
        <f t="shared" si="122"/>
        <v>CRLFname = radialDecoupler2</v>
      </c>
      <c r="BC263" s="8" t="str">
        <f t="shared" si="122"/>
        <v>CRLFname = NP.decoupler.radial.25m.Aero</v>
      </c>
      <c r="BD263" s="8" t="str">
        <f t="shared" si="122"/>
        <v>CRLFname = NP.fairings.375m.Wall</v>
      </c>
      <c r="BE263" s="8" t="str">
        <f t="shared" si="122"/>
        <v>CRLFname = NP.nosecone.125m</v>
      </c>
      <c r="BF263" s="8" t="str">
        <f t="shared" si="122"/>
        <v/>
      </c>
      <c r="BG263" s="8" t="str">
        <f t="shared" si="122"/>
        <v>CRLFname = 4x4newcargo</v>
      </c>
      <c r="BH263" s="8" t="str">
        <f t="shared" si="122"/>
        <v>CRLFname = 4x2droprampcargo</v>
      </c>
      <c r="BI263" s="8" t="str">
        <f t="shared" si="122"/>
        <v>CRLFname = 2x1droprampcargo</v>
      </c>
      <c r="BJ263" s="8" t="str">
        <f t="shared" si="122"/>
        <v/>
      </c>
      <c r="BK263" s="8" t="str">
        <f t="shared" si="122"/>
        <v/>
      </c>
      <c r="BL263" s="8" t="str">
        <f t="shared" si="122"/>
        <v/>
      </c>
      <c r="BM263" s="8" t="str">
        <f t="shared" si="122"/>
        <v/>
      </c>
      <c r="BN263" s="8" t="str">
        <f t="shared" si="122"/>
        <v/>
      </c>
      <c r="BO263" s="8" t="str">
        <f t="shared" ref="BO263:CT263" si="123">IF(BO32&lt;&gt;"",name&amp;BO32,"")</f>
        <v/>
      </c>
      <c r="BP263" s="8" t="str">
        <f t="shared" si="123"/>
        <v/>
      </c>
      <c r="BQ263" s="8" t="str">
        <f t="shared" si="123"/>
        <v/>
      </c>
      <c r="BR263" s="8" t="str">
        <f t="shared" si="123"/>
        <v/>
      </c>
      <c r="BS263" s="8" t="str">
        <f t="shared" si="123"/>
        <v/>
      </c>
      <c r="BT263" s="8" t="str">
        <f t="shared" si="123"/>
        <v/>
      </c>
      <c r="BU263" s="8" t="str">
        <f t="shared" si="123"/>
        <v/>
      </c>
      <c r="BV263" s="8" t="str">
        <f t="shared" si="123"/>
        <v/>
      </c>
      <c r="BW263" s="8" t="str">
        <f t="shared" si="123"/>
        <v/>
      </c>
      <c r="BX263" s="8" t="str">
        <f t="shared" si="123"/>
        <v/>
      </c>
      <c r="BY263" s="8" t="str">
        <f t="shared" si="123"/>
        <v/>
      </c>
      <c r="BZ263" s="8" t="str">
        <f t="shared" si="123"/>
        <v/>
      </c>
      <c r="CA263" s="8" t="str">
        <f t="shared" si="123"/>
        <v/>
      </c>
      <c r="CB263" s="8" t="str">
        <f t="shared" si="123"/>
        <v/>
      </c>
      <c r="CC263" s="8" t="str">
        <f t="shared" si="123"/>
        <v/>
      </c>
      <c r="CD263" s="8" t="str">
        <f t="shared" si="123"/>
        <v/>
      </c>
      <c r="CE263" s="8" t="str">
        <f t="shared" si="123"/>
        <v/>
      </c>
      <c r="CF263" s="8" t="str">
        <f t="shared" si="123"/>
        <v/>
      </c>
      <c r="CG263" s="8" t="str">
        <f t="shared" si="123"/>
        <v/>
      </c>
      <c r="CH263" s="8" t="str">
        <f t="shared" si="123"/>
        <v/>
      </c>
      <c r="CI263" s="8" t="str">
        <f t="shared" si="123"/>
        <v/>
      </c>
      <c r="CJ263" s="8" t="str">
        <f t="shared" si="123"/>
        <v/>
      </c>
      <c r="CK263" s="8" t="str">
        <f t="shared" si="123"/>
        <v/>
      </c>
      <c r="CL263" s="8" t="str">
        <f t="shared" si="123"/>
        <v/>
      </c>
      <c r="CM263" s="8" t="str">
        <f t="shared" si="123"/>
        <v/>
      </c>
      <c r="CN263" s="8" t="str">
        <f t="shared" si="123"/>
        <v/>
      </c>
      <c r="CO263" s="8" t="str">
        <f t="shared" si="123"/>
        <v/>
      </c>
      <c r="CP263" s="8" t="str">
        <f t="shared" si="123"/>
        <v/>
      </c>
      <c r="CQ263" s="8" t="str">
        <f t="shared" si="123"/>
        <v/>
      </c>
      <c r="CR263" s="8" t="str">
        <f t="shared" si="123"/>
        <v/>
      </c>
      <c r="CS263" s="8" t="str">
        <f t="shared" si="123"/>
        <v/>
      </c>
      <c r="CT263" s="8" t="str">
        <f t="shared" si="123"/>
        <v/>
      </c>
      <c r="CU263" s="8" t="str">
        <f t="shared" ref="CU263:DZ263" si="124">IF(CU32&lt;&gt;"",name&amp;CU32,"")</f>
        <v/>
      </c>
      <c r="CV263" s="8" t="str">
        <f t="shared" si="124"/>
        <v/>
      </c>
      <c r="CW263" s="8" t="str">
        <f t="shared" si="124"/>
        <v/>
      </c>
      <c r="CX263" s="8" t="str">
        <f t="shared" si="124"/>
        <v/>
      </c>
      <c r="CY263" s="8" t="str">
        <f t="shared" si="124"/>
        <v>CRLFname = NP.lft.5.0m.6m</v>
      </c>
      <c r="CZ263" s="8" t="str">
        <f t="shared" si="124"/>
        <v/>
      </c>
      <c r="DA263" s="8" t="str">
        <f t="shared" si="124"/>
        <v/>
      </c>
      <c r="DB263" s="8" t="str">
        <f t="shared" si="124"/>
        <v/>
      </c>
      <c r="DC263" s="8" t="str">
        <f t="shared" si="124"/>
        <v/>
      </c>
      <c r="DD263" s="8" t="str">
        <f t="shared" si="124"/>
        <v/>
      </c>
      <c r="DE263" s="8" t="str">
        <f t="shared" si="124"/>
        <v>CRLFname = TD.EngineMountRadial</v>
      </c>
      <c r="DF263" s="8" t="str">
        <f t="shared" si="124"/>
        <v/>
      </c>
      <c r="DG263" s="8" t="str">
        <f t="shared" si="124"/>
        <v>CRLFname = thunderBiQuatro</v>
      </c>
      <c r="DH263" s="8" t="str">
        <f t="shared" si="124"/>
        <v/>
      </c>
      <c r="DI263" s="8" t="str">
        <f t="shared" si="124"/>
        <v/>
      </c>
      <c r="DJ263" s="8" t="str">
        <f t="shared" si="124"/>
        <v>CRLFname = mk2Fuselage</v>
      </c>
      <c r="DK263" s="8" t="str">
        <f t="shared" si="124"/>
        <v/>
      </c>
      <c r="DL263" s="8" t="str">
        <f t="shared" si="124"/>
        <v/>
      </c>
      <c r="DM263" s="8" t="str">
        <f t="shared" si="124"/>
        <v/>
      </c>
      <c r="DN263" s="8" t="str">
        <f t="shared" si="124"/>
        <v/>
      </c>
      <c r="DO263" s="8" t="str">
        <f t="shared" si="124"/>
        <v/>
      </c>
      <c r="DP263" s="8" t="str">
        <f t="shared" si="124"/>
        <v/>
      </c>
      <c r="DQ263" s="8" t="str">
        <f t="shared" si="124"/>
        <v/>
      </c>
      <c r="DR263" s="8" t="str">
        <f t="shared" si="124"/>
        <v/>
      </c>
      <c r="DS263" s="8" t="str">
        <f t="shared" si="124"/>
        <v/>
      </c>
      <c r="DT263" s="8" t="str">
        <f t="shared" si="124"/>
        <v/>
      </c>
      <c r="DU263" s="8" t="str">
        <f t="shared" si="124"/>
        <v>CRLFname = NP.ThorLEMASAS</v>
      </c>
      <c r="DV263" s="8" t="str">
        <f t="shared" si="124"/>
        <v/>
      </c>
      <c r="DW263" s="8" t="str">
        <f t="shared" si="124"/>
        <v>CRLFname = TAL.Extended.Radial.Mount.Large</v>
      </c>
      <c r="DX263" s="8" t="str">
        <f t="shared" si="124"/>
        <v>CRLFname = NP.lft.25m.4.5m</v>
      </c>
      <c r="DY263" s="8" t="str">
        <f t="shared" si="124"/>
        <v/>
      </c>
      <c r="DZ263" s="8" t="str">
        <f t="shared" si="124"/>
        <v/>
      </c>
      <c r="EA263" s="8" t="str">
        <f t="shared" ref="EA263:ER263" si="125">IF(EA32&lt;&gt;"",name&amp;EA32,"")</f>
        <v>CRLFname = SMP.StackDecoupler</v>
      </c>
      <c r="EB263" s="8" t="str">
        <f t="shared" si="125"/>
        <v/>
      </c>
      <c r="EC263" s="8" t="str">
        <f t="shared" si="125"/>
        <v>CRLFname = radialRCSTank</v>
      </c>
      <c r="ED263" s="8" t="str">
        <f t="shared" si="125"/>
        <v>CRLFname = Kosmos.TKS.body.2</v>
      </c>
      <c r="EE263" s="8" t="str">
        <f t="shared" si="125"/>
        <v/>
      </c>
      <c r="EF263" s="8" t="str">
        <f t="shared" si="125"/>
        <v/>
      </c>
      <c r="EG263" s="8" t="str">
        <f t="shared" si="125"/>
        <v/>
      </c>
      <c r="EH263" s="8" t="str">
        <f t="shared" si="125"/>
        <v/>
      </c>
      <c r="EI263" s="8" t="str">
        <f t="shared" si="125"/>
        <v/>
      </c>
      <c r="EJ263" s="8" t="str">
        <f t="shared" si="125"/>
        <v/>
      </c>
      <c r="EK263" s="8" t="str">
        <f t="shared" si="125"/>
        <v/>
      </c>
      <c r="EL263" s="8" t="str">
        <f t="shared" si="125"/>
        <v/>
      </c>
      <c r="EM263" s="8" t="str">
        <f t="shared" si="125"/>
        <v>CRLFname = Kosmos.Fuel.Conduit</v>
      </c>
      <c r="EN263" s="8" t="str">
        <f t="shared" si="125"/>
        <v/>
      </c>
      <c r="EO263" s="8" t="str">
        <f t="shared" si="125"/>
        <v/>
      </c>
      <c r="EP263" s="8" t="str">
        <f t="shared" si="125"/>
        <v/>
      </c>
      <c r="EQ263" s="8" t="str">
        <f t="shared" si="125"/>
        <v/>
      </c>
      <c r="ER263" s="29" t="str">
        <f t="shared" si="125"/>
        <v/>
      </c>
    </row>
    <row r="264" spans="3:148" ht="21.75" customHeight="1" x14ac:dyDescent="0.25">
      <c r="C264" s="8" t="str">
        <f t="shared" ref="C264:AH264" si="126">IF(C33&lt;&gt;"",name&amp;C33,"")</f>
        <v/>
      </c>
      <c r="D264" s="8" t="str">
        <f t="shared" si="126"/>
        <v/>
      </c>
      <c r="E264" s="8" t="str">
        <f t="shared" si="126"/>
        <v/>
      </c>
      <c r="F264" s="8" t="str">
        <f t="shared" si="126"/>
        <v/>
      </c>
      <c r="G264" s="8" t="str">
        <f t="shared" si="126"/>
        <v/>
      </c>
      <c r="H264" s="8" t="str">
        <f t="shared" si="126"/>
        <v/>
      </c>
      <c r="I264" s="8" t="str">
        <f t="shared" si="126"/>
        <v/>
      </c>
      <c r="J264" s="8" t="str">
        <f t="shared" si="126"/>
        <v/>
      </c>
      <c r="K264" s="8" t="str">
        <f t="shared" si="126"/>
        <v/>
      </c>
      <c r="L264" s="8" t="str">
        <f t="shared" si="126"/>
        <v/>
      </c>
      <c r="M264" s="8" t="str">
        <f t="shared" si="126"/>
        <v/>
      </c>
      <c r="N264" s="8" t="str">
        <f t="shared" si="126"/>
        <v/>
      </c>
      <c r="O264" s="8" t="str">
        <f t="shared" si="126"/>
        <v/>
      </c>
      <c r="P264" s="8" t="str">
        <f t="shared" si="126"/>
        <v/>
      </c>
      <c r="Q264" s="8" t="str">
        <f t="shared" si="126"/>
        <v/>
      </c>
      <c r="R264" s="8" t="str">
        <f t="shared" si="126"/>
        <v/>
      </c>
      <c r="S264" s="8" t="str">
        <f t="shared" si="126"/>
        <v/>
      </c>
      <c r="T264" s="8" t="str">
        <f t="shared" si="126"/>
        <v/>
      </c>
      <c r="U264" s="8" t="str">
        <f t="shared" si="126"/>
        <v/>
      </c>
      <c r="V264" s="8" t="str">
        <f t="shared" si="126"/>
        <v/>
      </c>
      <c r="W264" s="8" t="str">
        <f t="shared" si="126"/>
        <v>CRLFname = TAL.Cubic.Truss.Mini.Hub</v>
      </c>
      <c r="X264" s="8" t="str">
        <f t="shared" si="126"/>
        <v/>
      </c>
      <c r="Y264" s="8" t="str">
        <f t="shared" si="126"/>
        <v/>
      </c>
      <c r="Z264" s="8" t="str">
        <f t="shared" si="126"/>
        <v>CRLFname = km.se4L</v>
      </c>
      <c r="AA264" s="8" t="str">
        <f t="shared" si="126"/>
        <v/>
      </c>
      <c r="AB264" s="8" t="str">
        <f t="shared" si="126"/>
        <v/>
      </c>
      <c r="AC264" s="8" t="str">
        <f t="shared" si="126"/>
        <v>CRLFname = HexCanDrinkingWaterLarge</v>
      </c>
      <c r="AD264" s="8" t="str">
        <f t="shared" si="126"/>
        <v/>
      </c>
      <c r="AE264" s="8" t="str">
        <f t="shared" si="126"/>
        <v/>
      </c>
      <c r="AF264" s="8" t="str">
        <f t="shared" si="126"/>
        <v/>
      </c>
      <c r="AG264" s="8" t="str">
        <f t="shared" si="126"/>
        <v/>
      </c>
      <c r="AH264" s="8" t="str">
        <f t="shared" si="126"/>
        <v/>
      </c>
      <c r="AI264" s="8" t="str">
        <f t="shared" ref="AI264:BN264" si="127">IF(AI33&lt;&gt;"",name&amp;AI33,"")</f>
        <v/>
      </c>
      <c r="AJ264" s="8" t="str">
        <f t="shared" si="127"/>
        <v/>
      </c>
      <c r="AK264" s="8" t="str">
        <f t="shared" si="127"/>
        <v/>
      </c>
      <c r="AL264" s="8" t="str">
        <f t="shared" si="127"/>
        <v/>
      </c>
      <c r="AM264" s="8" t="str">
        <f t="shared" si="127"/>
        <v/>
      </c>
      <c r="AN264" s="8" t="str">
        <f t="shared" si="127"/>
        <v/>
      </c>
      <c r="AO264" s="8" t="str">
        <f t="shared" si="127"/>
        <v/>
      </c>
      <c r="AP264" s="8" t="str">
        <f t="shared" si="127"/>
        <v/>
      </c>
      <c r="AQ264" s="8" t="str">
        <f t="shared" si="127"/>
        <v>CRLFname = PolyHab2</v>
      </c>
      <c r="AR264" s="8" t="str">
        <f t="shared" si="127"/>
        <v/>
      </c>
      <c r="AS264" s="8" t="str">
        <f t="shared" si="127"/>
        <v/>
      </c>
      <c r="AT264" s="8" t="str">
        <f t="shared" si="127"/>
        <v/>
      </c>
      <c r="AU264" s="8" t="str">
        <f t="shared" si="127"/>
        <v/>
      </c>
      <c r="AV264" s="8" t="str">
        <f t="shared" si="127"/>
        <v/>
      </c>
      <c r="AW264" s="8" t="str">
        <f t="shared" si="127"/>
        <v>CRLFname = SMP.liquidEngine2-2</v>
      </c>
      <c r="AX264" s="8" t="str">
        <f t="shared" si="127"/>
        <v/>
      </c>
      <c r="AY264" s="8" t="str">
        <f t="shared" si="127"/>
        <v/>
      </c>
      <c r="AZ264" s="8" t="str">
        <f t="shared" si="127"/>
        <v/>
      </c>
      <c r="BA264" s="8" t="str">
        <f t="shared" si="127"/>
        <v/>
      </c>
      <c r="BB264" s="8" t="str">
        <f t="shared" si="127"/>
        <v>CRLFname = stackDecoupler</v>
      </c>
      <c r="BC264" s="8" t="str">
        <f t="shared" si="127"/>
        <v>CRLFname = NP.fairings.25m.Nose</v>
      </c>
      <c r="BD264" s="8" t="str">
        <f t="shared" si="127"/>
        <v>CRLFname = NP.fairings.375m.Wallshort</v>
      </c>
      <c r="BE264" s="8" t="str">
        <f t="shared" si="127"/>
        <v>CRLFname = NP.nosecone.125m.CargoShell</v>
      </c>
      <c r="BF264" s="8" t="str">
        <f t="shared" si="127"/>
        <v/>
      </c>
      <c r="BG264" s="8" t="str">
        <f t="shared" si="127"/>
        <v>CRLFname = 4x4newcargo5adapt</v>
      </c>
      <c r="BH264" s="8" t="str">
        <f t="shared" si="127"/>
        <v>CRLFname = 4x2droprampleg</v>
      </c>
      <c r="BI264" s="8" t="str">
        <f t="shared" si="127"/>
        <v>CRLFname = 2x1droprampleg</v>
      </c>
      <c r="BJ264" s="8" t="str">
        <f t="shared" si="127"/>
        <v/>
      </c>
      <c r="BK264" s="8" t="str">
        <f t="shared" si="127"/>
        <v/>
      </c>
      <c r="BL264" s="8" t="str">
        <f t="shared" si="127"/>
        <v/>
      </c>
      <c r="BM264" s="8" t="str">
        <f t="shared" si="127"/>
        <v/>
      </c>
      <c r="BN264" s="8" t="str">
        <f t="shared" si="127"/>
        <v/>
      </c>
      <c r="BO264" s="8" t="str">
        <f t="shared" ref="BO264:CT264" si="128">IF(BO33&lt;&gt;"",name&amp;BO33,"")</f>
        <v/>
      </c>
      <c r="BP264" s="8" t="str">
        <f t="shared" si="128"/>
        <v/>
      </c>
      <c r="BQ264" s="8" t="str">
        <f t="shared" si="128"/>
        <v/>
      </c>
      <c r="BR264" s="8" t="str">
        <f t="shared" si="128"/>
        <v/>
      </c>
      <c r="BS264" s="8" t="str">
        <f t="shared" si="128"/>
        <v/>
      </c>
      <c r="BT264" s="8" t="str">
        <f t="shared" si="128"/>
        <v/>
      </c>
      <c r="BU264" s="8" t="str">
        <f t="shared" si="128"/>
        <v/>
      </c>
      <c r="BV264" s="8" t="str">
        <f t="shared" si="128"/>
        <v/>
      </c>
      <c r="BW264" s="8" t="str">
        <f t="shared" si="128"/>
        <v/>
      </c>
      <c r="BX264" s="8" t="str">
        <f t="shared" si="128"/>
        <v/>
      </c>
      <c r="BY264" s="8" t="str">
        <f t="shared" si="128"/>
        <v/>
      </c>
      <c r="BZ264" s="8" t="str">
        <f t="shared" si="128"/>
        <v/>
      </c>
      <c r="CA264" s="8" t="str">
        <f t="shared" si="128"/>
        <v/>
      </c>
      <c r="CB264" s="8" t="str">
        <f t="shared" si="128"/>
        <v/>
      </c>
      <c r="CC264" s="8" t="str">
        <f t="shared" si="128"/>
        <v/>
      </c>
      <c r="CD264" s="8" t="str">
        <f t="shared" si="128"/>
        <v/>
      </c>
      <c r="CE264" s="8" t="str">
        <f t="shared" si="128"/>
        <v/>
      </c>
      <c r="CF264" s="8" t="str">
        <f t="shared" si="128"/>
        <v/>
      </c>
      <c r="CG264" s="8" t="str">
        <f t="shared" si="128"/>
        <v/>
      </c>
      <c r="CH264" s="8" t="str">
        <f t="shared" si="128"/>
        <v/>
      </c>
      <c r="CI264" s="8" t="str">
        <f t="shared" si="128"/>
        <v/>
      </c>
      <c r="CJ264" s="8" t="str">
        <f t="shared" si="128"/>
        <v/>
      </c>
      <c r="CK264" s="8" t="str">
        <f t="shared" si="128"/>
        <v/>
      </c>
      <c r="CL264" s="8" t="str">
        <f t="shared" si="128"/>
        <v/>
      </c>
      <c r="CM264" s="8" t="str">
        <f t="shared" si="128"/>
        <v/>
      </c>
      <c r="CN264" s="8" t="str">
        <f t="shared" si="128"/>
        <v/>
      </c>
      <c r="CO264" s="8" t="str">
        <f t="shared" si="128"/>
        <v/>
      </c>
      <c r="CP264" s="8" t="str">
        <f t="shared" si="128"/>
        <v/>
      </c>
      <c r="CQ264" s="8" t="str">
        <f t="shared" si="128"/>
        <v/>
      </c>
      <c r="CR264" s="8" t="str">
        <f t="shared" si="128"/>
        <v/>
      </c>
      <c r="CS264" s="8" t="str">
        <f t="shared" si="128"/>
        <v/>
      </c>
      <c r="CT264" s="8" t="str">
        <f t="shared" si="128"/>
        <v/>
      </c>
      <c r="CU264" s="8" t="str">
        <f t="shared" ref="CU264:DZ264" si="129">IF(CU33&lt;&gt;"",name&amp;CU33,"")</f>
        <v/>
      </c>
      <c r="CV264" s="8" t="str">
        <f t="shared" si="129"/>
        <v/>
      </c>
      <c r="CW264" s="8" t="str">
        <f t="shared" si="129"/>
        <v/>
      </c>
      <c r="CX264" s="8" t="str">
        <f t="shared" si="129"/>
        <v/>
      </c>
      <c r="CY264" s="8" t="str">
        <f t="shared" si="129"/>
        <v>CRLFname = NP.sas.500m</v>
      </c>
      <c r="CZ264" s="8" t="str">
        <f t="shared" si="129"/>
        <v/>
      </c>
      <c r="DA264" s="8" t="str">
        <f t="shared" si="129"/>
        <v/>
      </c>
      <c r="DB264" s="8" t="str">
        <f t="shared" si="129"/>
        <v/>
      </c>
      <c r="DC264" s="8" t="str">
        <f t="shared" si="129"/>
        <v/>
      </c>
      <c r="DD264" s="8" t="str">
        <f t="shared" si="129"/>
        <v/>
      </c>
      <c r="DE264" s="8" t="str">
        <f t="shared" si="129"/>
        <v/>
      </c>
      <c r="DF264" s="8" t="str">
        <f t="shared" si="129"/>
        <v/>
      </c>
      <c r="DG264" s="8" t="str">
        <f t="shared" si="129"/>
        <v>CRLFname = thunderRockoAdapter</v>
      </c>
      <c r="DH264" s="8" t="str">
        <f t="shared" si="129"/>
        <v/>
      </c>
      <c r="DI264" s="8" t="str">
        <f t="shared" si="129"/>
        <v/>
      </c>
      <c r="DJ264" s="8" t="str">
        <f t="shared" si="129"/>
        <v>CRLFname = CircularIntake</v>
      </c>
      <c r="DK264" s="8" t="str">
        <f t="shared" si="129"/>
        <v/>
      </c>
      <c r="DL264" s="8" t="str">
        <f t="shared" si="129"/>
        <v/>
      </c>
      <c r="DM264" s="8" t="str">
        <f t="shared" si="129"/>
        <v/>
      </c>
      <c r="DN264" s="8" t="str">
        <f t="shared" si="129"/>
        <v/>
      </c>
      <c r="DO264" s="8" t="str">
        <f t="shared" si="129"/>
        <v/>
      </c>
      <c r="DP264" s="8" t="str">
        <f t="shared" si="129"/>
        <v/>
      </c>
      <c r="DQ264" s="8" t="str">
        <f t="shared" si="129"/>
        <v/>
      </c>
      <c r="DR264" s="8" t="str">
        <f t="shared" si="129"/>
        <v/>
      </c>
      <c r="DS264" s="8" t="str">
        <f t="shared" si="129"/>
        <v/>
      </c>
      <c r="DT264" s="8" t="str">
        <f t="shared" si="129"/>
        <v/>
      </c>
      <c r="DU264" s="8" t="str">
        <f t="shared" si="129"/>
        <v>CRLFname = NP.ThorLEMdecoupler</v>
      </c>
      <c r="DV264" s="8" t="str">
        <f t="shared" si="129"/>
        <v/>
      </c>
      <c r="DW264" s="8" t="str">
        <f t="shared" si="129"/>
        <v>CRLFname = TAL.Flush.Radial.Mount.Large</v>
      </c>
      <c r="DX264" s="8" t="str">
        <f t="shared" si="129"/>
        <v>CRLFname = NP.rcstank.375m</v>
      </c>
      <c r="DY264" s="8" t="str">
        <f t="shared" si="129"/>
        <v/>
      </c>
      <c r="DZ264" s="8" t="str">
        <f t="shared" si="129"/>
        <v/>
      </c>
      <c r="EA264" s="8" t="str">
        <f t="shared" ref="EA264:ER264" si="130">IF(EA33&lt;&gt;"",name&amp;EA33,"")</f>
        <v>CRLFname = SMP.stackQuadCoupler</v>
      </c>
      <c r="EB264" s="8" t="str">
        <f t="shared" si="130"/>
        <v/>
      </c>
      <c r="EC264" s="8" t="str">
        <f t="shared" si="130"/>
        <v>CRLFname = RCSFuelTank</v>
      </c>
      <c r="ED264" s="8" t="str">
        <f t="shared" si="130"/>
        <v>CRLFname = cl.large.shortMonoTank</v>
      </c>
      <c r="EE264" s="8" t="str">
        <f t="shared" si="130"/>
        <v/>
      </c>
      <c r="EF264" s="8" t="str">
        <f t="shared" si="130"/>
        <v/>
      </c>
      <c r="EG264" s="8" t="str">
        <f t="shared" si="130"/>
        <v/>
      </c>
      <c r="EH264" s="8" t="str">
        <f t="shared" si="130"/>
        <v/>
      </c>
      <c r="EI264" s="8" t="str">
        <f t="shared" si="130"/>
        <v/>
      </c>
      <c r="EJ264" s="8" t="str">
        <f t="shared" si="130"/>
        <v/>
      </c>
      <c r="EK264" s="8" t="str">
        <f t="shared" si="130"/>
        <v/>
      </c>
      <c r="EL264" s="8" t="str">
        <f t="shared" si="130"/>
        <v/>
      </c>
      <c r="EM264" s="8" t="str">
        <f t="shared" si="130"/>
        <v>CRLFname = Kosmos.VA.RRV.Retro.Unit</v>
      </c>
      <c r="EN264" s="8" t="str">
        <f t="shared" si="130"/>
        <v/>
      </c>
      <c r="EO264" s="8" t="str">
        <f t="shared" si="130"/>
        <v/>
      </c>
      <c r="EP264" s="8" t="str">
        <f t="shared" si="130"/>
        <v/>
      </c>
      <c r="EQ264" s="8" t="str">
        <f t="shared" si="130"/>
        <v/>
      </c>
      <c r="ER264" s="29" t="str">
        <f t="shared" si="130"/>
        <v/>
      </c>
    </row>
    <row r="265" spans="3:148" ht="21.75" customHeight="1" x14ac:dyDescent="0.25">
      <c r="C265" s="8" t="str">
        <f t="shared" ref="C265:AH265" si="131">IF(C34&lt;&gt;"",name&amp;C34,"")</f>
        <v/>
      </c>
      <c r="D265" s="8" t="str">
        <f t="shared" si="131"/>
        <v/>
      </c>
      <c r="E265" s="8" t="str">
        <f t="shared" si="131"/>
        <v/>
      </c>
      <c r="F265" s="8" t="str">
        <f t="shared" si="131"/>
        <v/>
      </c>
      <c r="G265" s="8" t="str">
        <f t="shared" si="131"/>
        <v/>
      </c>
      <c r="H265" s="8" t="str">
        <f t="shared" si="131"/>
        <v/>
      </c>
      <c r="I265" s="8" t="str">
        <f t="shared" si="131"/>
        <v/>
      </c>
      <c r="J265" s="8" t="str">
        <f t="shared" si="131"/>
        <v/>
      </c>
      <c r="K265" s="8" t="str">
        <f t="shared" si="131"/>
        <v/>
      </c>
      <c r="L265" s="8" t="str">
        <f t="shared" si="131"/>
        <v/>
      </c>
      <c r="M265" s="8" t="str">
        <f t="shared" si="131"/>
        <v/>
      </c>
      <c r="N265" s="8" t="str">
        <f t="shared" si="131"/>
        <v/>
      </c>
      <c r="O265" s="8" t="str">
        <f t="shared" si="131"/>
        <v/>
      </c>
      <c r="P265" s="8" t="str">
        <f t="shared" si="131"/>
        <v/>
      </c>
      <c r="Q265" s="8" t="str">
        <f t="shared" si="131"/>
        <v/>
      </c>
      <c r="R265" s="8" t="str">
        <f t="shared" si="131"/>
        <v/>
      </c>
      <c r="S265" s="8" t="str">
        <f t="shared" si="131"/>
        <v/>
      </c>
      <c r="T265" s="8" t="str">
        <f t="shared" si="131"/>
        <v/>
      </c>
      <c r="U265" s="8" t="str">
        <f t="shared" si="131"/>
        <v/>
      </c>
      <c r="V265" s="8" t="str">
        <f t="shared" si="131"/>
        <v/>
      </c>
      <c r="W265" s="8" t="str">
        <f t="shared" si="131"/>
        <v>CRLFname = TAL.Cubic.Truss.1m</v>
      </c>
      <c r="X265" s="8" t="str">
        <f t="shared" si="131"/>
        <v/>
      </c>
      <c r="Y265" s="8" t="str">
        <f t="shared" si="131"/>
        <v/>
      </c>
      <c r="Z265" s="8" t="str">
        <f t="shared" si="131"/>
        <v>CRLFname = FNMethaneTank3-1</v>
      </c>
      <c r="AA265" s="8" t="str">
        <f t="shared" si="131"/>
        <v/>
      </c>
      <c r="AB265" s="8" t="str">
        <f t="shared" si="131"/>
        <v/>
      </c>
      <c r="AC265" s="8" t="str">
        <f t="shared" si="131"/>
        <v>CRLFname = HexCanFoodLarge</v>
      </c>
      <c r="AD265" s="8" t="str">
        <f t="shared" si="131"/>
        <v/>
      </c>
      <c r="AE265" s="8" t="str">
        <f t="shared" si="131"/>
        <v/>
      </c>
      <c r="AF265" s="8" t="str">
        <f t="shared" si="131"/>
        <v/>
      </c>
      <c r="AG265" s="8" t="str">
        <f t="shared" si="131"/>
        <v/>
      </c>
      <c r="AH265" s="8" t="str">
        <f t="shared" si="131"/>
        <v/>
      </c>
      <c r="AI265" s="8" t="str">
        <f t="shared" ref="AI265:BN265" si="132">IF(AI34&lt;&gt;"",name&amp;AI34,"")</f>
        <v/>
      </c>
      <c r="AJ265" s="8" t="str">
        <f t="shared" si="132"/>
        <v/>
      </c>
      <c r="AK265" s="8" t="str">
        <f t="shared" si="132"/>
        <v/>
      </c>
      <c r="AL265" s="8" t="str">
        <f t="shared" si="132"/>
        <v/>
      </c>
      <c r="AM265" s="8" t="str">
        <f t="shared" si="132"/>
        <v/>
      </c>
      <c r="AN265" s="8" t="str">
        <f t="shared" si="132"/>
        <v/>
      </c>
      <c r="AO265" s="8" t="str">
        <f t="shared" si="132"/>
        <v/>
      </c>
      <c r="AP265" s="8" t="str">
        <f t="shared" si="132"/>
        <v/>
      </c>
      <c r="AQ265" s="8" t="str">
        <f t="shared" si="132"/>
        <v>CRLFname = PolyRadar</v>
      </c>
      <c r="AR265" s="8" t="str">
        <f t="shared" si="132"/>
        <v/>
      </c>
      <c r="AS265" s="8" t="str">
        <f t="shared" si="132"/>
        <v/>
      </c>
      <c r="AT265" s="8" t="str">
        <f t="shared" si="132"/>
        <v/>
      </c>
      <c r="AU265" s="8" t="str">
        <f t="shared" si="132"/>
        <v/>
      </c>
      <c r="AV265" s="8" t="str">
        <f t="shared" si="132"/>
        <v/>
      </c>
      <c r="AW265" s="8" t="str">
        <f t="shared" si="132"/>
        <v>CRLFname = SMP.liquidEngine3</v>
      </c>
      <c r="AX265" s="8" t="str">
        <f t="shared" si="132"/>
        <v/>
      </c>
      <c r="AY265" s="8" t="str">
        <f t="shared" si="132"/>
        <v/>
      </c>
      <c r="AZ265" s="8" t="str">
        <f t="shared" si="132"/>
        <v/>
      </c>
      <c r="BA265" s="8" t="str">
        <f t="shared" si="132"/>
        <v/>
      </c>
      <c r="BB265" s="8" t="str">
        <f t="shared" si="132"/>
        <v>CRLFname = stackSeparator</v>
      </c>
      <c r="BC265" s="8" t="str">
        <f t="shared" si="132"/>
        <v>CRLFname = NP.fairings.25m.NoseCone</v>
      </c>
      <c r="BD265" s="8" t="str">
        <f t="shared" si="132"/>
        <v>CRLFname = NP.fairings.375m.plate</v>
      </c>
      <c r="BE265" s="8" t="str">
        <f t="shared" si="132"/>
        <v>CRLFname = NP.nosecone.125m.FuelTankCap</v>
      </c>
      <c r="BF265" s="8" t="str">
        <f t="shared" si="132"/>
        <v/>
      </c>
      <c r="BG265" s="8" t="str">
        <f t="shared" si="132"/>
        <v>CRLFname = TD.EngineMountRadialLong</v>
      </c>
      <c r="BH265" s="8" t="str">
        <f t="shared" si="132"/>
        <v>CRLFname = mk3spacePlaneAdapter</v>
      </c>
      <c r="BI265" s="8" t="str">
        <f t="shared" si="132"/>
        <v>CRLFname = 2x1newcargo</v>
      </c>
      <c r="BJ265" s="8" t="str">
        <f t="shared" si="132"/>
        <v/>
      </c>
      <c r="BK265" s="8" t="str">
        <f t="shared" si="132"/>
        <v/>
      </c>
      <c r="BL265" s="8" t="str">
        <f t="shared" si="132"/>
        <v/>
      </c>
      <c r="BM265" s="8" t="str">
        <f t="shared" si="132"/>
        <v/>
      </c>
      <c r="BN265" s="8" t="str">
        <f t="shared" si="132"/>
        <v/>
      </c>
      <c r="BO265" s="8" t="str">
        <f t="shared" ref="BO265:CT265" si="133">IF(BO34&lt;&gt;"",name&amp;BO34,"")</f>
        <v/>
      </c>
      <c r="BP265" s="8" t="str">
        <f t="shared" si="133"/>
        <v/>
      </c>
      <c r="BQ265" s="8" t="str">
        <f t="shared" si="133"/>
        <v/>
      </c>
      <c r="BR265" s="8" t="str">
        <f t="shared" si="133"/>
        <v/>
      </c>
      <c r="BS265" s="8" t="str">
        <f t="shared" si="133"/>
        <v/>
      </c>
      <c r="BT265" s="8" t="str">
        <f t="shared" si="133"/>
        <v/>
      </c>
      <c r="BU265" s="8" t="str">
        <f t="shared" si="133"/>
        <v/>
      </c>
      <c r="BV265" s="8" t="str">
        <f t="shared" si="133"/>
        <v/>
      </c>
      <c r="BW265" s="8" t="str">
        <f t="shared" si="133"/>
        <v/>
      </c>
      <c r="BX265" s="8" t="str">
        <f t="shared" si="133"/>
        <v/>
      </c>
      <c r="BY265" s="8" t="str">
        <f t="shared" si="133"/>
        <v/>
      </c>
      <c r="BZ265" s="8" t="str">
        <f t="shared" si="133"/>
        <v/>
      </c>
      <c r="CA265" s="8" t="str">
        <f t="shared" si="133"/>
        <v/>
      </c>
      <c r="CB265" s="8" t="str">
        <f t="shared" si="133"/>
        <v/>
      </c>
      <c r="CC265" s="8" t="str">
        <f t="shared" si="133"/>
        <v/>
      </c>
      <c r="CD265" s="8" t="str">
        <f t="shared" si="133"/>
        <v/>
      </c>
      <c r="CE265" s="8" t="str">
        <f t="shared" si="133"/>
        <v/>
      </c>
      <c r="CF265" s="8" t="str">
        <f t="shared" si="133"/>
        <v/>
      </c>
      <c r="CG265" s="8" t="str">
        <f t="shared" si="133"/>
        <v/>
      </c>
      <c r="CH265" s="8" t="str">
        <f t="shared" si="133"/>
        <v/>
      </c>
      <c r="CI265" s="8" t="str">
        <f t="shared" si="133"/>
        <v/>
      </c>
      <c r="CJ265" s="8" t="str">
        <f t="shared" si="133"/>
        <v/>
      </c>
      <c r="CK265" s="8" t="str">
        <f t="shared" si="133"/>
        <v/>
      </c>
      <c r="CL265" s="8" t="str">
        <f t="shared" si="133"/>
        <v/>
      </c>
      <c r="CM265" s="8" t="str">
        <f t="shared" si="133"/>
        <v/>
      </c>
      <c r="CN265" s="8" t="str">
        <f t="shared" si="133"/>
        <v/>
      </c>
      <c r="CO265" s="8" t="str">
        <f t="shared" si="133"/>
        <v/>
      </c>
      <c r="CP265" s="8" t="str">
        <f t="shared" si="133"/>
        <v/>
      </c>
      <c r="CQ265" s="8" t="str">
        <f t="shared" si="133"/>
        <v/>
      </c>
      <c r="CR265" s="8" t="str">
        <f t="shared" si="133"/>
        <v/>
      </c>
      <c r="CS265" s="8" t="str">
        <f t="shared" si="133"/>
        <v/>
      </c>
      <c r="CT265" s="8" t="str">
        <f t="shared" si="133"/>
        <v/>
      </c>
      <c r="CU265" s="8" t="str">
        <f t="shared" ref="CU265:DZ265" si="134">IF(CU34&lt;&gt;"",name&amp;CU34,"")</f>
        <v/>
      </c>
      <c r="CV265" s="8" t="str">
        <f t="shared" si="134"/>
        <v/>
      </c>
      <c r="CW265" s="8" t="str">
        <f t="shared" si="134"/>
        <v/>
      </c>
      <c r="CX265" s="8" t="str">
        <f t="shared" si="134"/>
        <v/>
      </c>
      <c r="CY265" s="8" t="str">
        <f t="shared" si="134"/>
        <v>CRLFname = thunder128</v>
      </c>
      <c r="CZ265" s="8" t="str">
        <f t="shared" si="134"/>
        <v/>
      </c>
      <c r="DA265" s="8" t="str">
        <f t="shared" si="134"/>
        <v/>
      </c>
      <c r="DB265" s="8" t="str">
        <f t="shared" si="134"/>
        <v/>
      </c>
      <c r="DC265" s="8" t="str">
        <f t="shared" si="134"/>
        <v/>
      </c>
      <c r="DD265" s="8" t="str">
        <f t="shared" si="134"/>
        <v/>
      </c>
      <c r="DE265" s="8" t="str">
        <f t="shared" si="134"/>
        <v/>
      </c>
      <c r="DF265" s="8" t="str">
        <f t="shared" si="134"/>
        <v/>
      </c>
      <c r="DG265" s="8" t="str">
        <f t="shared" si="134"/>
        <v>CRLFname = stretchyTank2m</v>
      </c>
      <c r="DH265" s="8" t="str">
        <f t="shared" si="134"/>
        <v/>
      </c>
      <c r="DI265" s="8" t="str">
        <f t="shared" si="134"/>
        <v/>
      </c>
      <c r="DJ265" s="8" t="str">
        <f t="shared" si="134"/>
        <v>CRLFname = VNG.XE.EjectionModule</v>
      </c>
      <c r="DK265" s="8" t="str">
        <f t="shared" si="134"/>
        <v/>
      </c>
      <c r="DL265" s="8" t="str">
        <f t="shared" si="134"/>
        <v/>
      </c>
      <c r="DM265" s="8" t="str">
        <f t="shared" si="134"/>
        <v/>
      </c>
      <c r="DN265" s="8" t="str">
        <f t="shared" si="134"/>
        <v/>
      </c>
      <c r="DO265" s="8" t="str">
        <f t="shared" si="134"/>
        <v/>
      </c>
      <c r="DP265" s="8" t="str">
        <f t="shared" si="134"/>
        <v/>
      </c>
      <c r="DQ265" s="8" t="str">
        <f t="shared" si="134"/>
        <v/>
      </c>
      <c r="DR265" s="8" t="str">
        <f t="shared" si="134"/>
        <v/>
      </c>
      <c r="DS265" s="8" t="str">
        <f t="shared" si="134"/>
        <v/>
      </c>
      <c r="DT265" s="8" t="str">
        <f t="shared" si="134"/>
        <v/>
      </c>
      <c r="DU265" s="8" t="str">
        <f t="shared" si="134"/>
        <v>CRLFname = NP.ThorLEMCapsule</v>
      </c>
      <c r="DV265" s="8" t="str">
        <f t="shared" si="134"/>
        <v/>
      </c>
      <c r="DW265" s="8" t="str">
        <f t="shared" si="134"/>
        <v>CRLFname = adapterLargeTo3</v>
      </c>
      <c r="DX265" s="8" t="str">
        <f t="shared" si="134"/>
        <v>CRLFname = cupola</v>
      </c>
      <c r="DY265" s="8" t="str">
        <f t="shared" si="134"/>
        <v/>
      </c>
      <c r="DZ265" s="8" t="str">
        <f t="shared" si="134"/>
        <v/>
      </c>
      <c r="EA265" s="8" t="str">
        <f t="shared" ref="EA265:ER265" si="135">IF(EA34&lt;&gt;"",name&amp;EA34,"")</f>
        <v>CRLFname = SMP.stackTriCoupler</v>
      </c>
      <c r="EB265" s="8" t="str">
        <f t="shared" si="135"/>
        <v/>
      </c>
      <c r="EC265" s="8" t="str">
        <f t="shared" si="135"/>
        <v>CRLFname = rcsTankMini</v>
      </c>
      <c r="ED265" s="8" t="str">
        <f t="shared" si="135"/>
        <v>CRLFname = KW2mengineVestaVR9D</v>
      </c>
      <c r="EE265" s="8" t="str">
        <f t="shared" si="135"/>
        <v/>
      </c>
      <c r="EF265" s="8" t="str">
        <f t="shared" si="135"/>
        <v/>
      </c>
      <c r="EG265" s="8" t="str">
        <f t="shared" si="135"/>
        <v/>
      </c>
      <c r="EH265" s="8" t="str">
        <f t="shared" si="135"/>
        <v/>
      </c>
      <c r="EI265" s="8" t="str">
        <f t="shared" si="135"/>
        <v/>
      </c>
      <c r="EJ265" s="8" t="str">
        <f t="shared" si="135"/>
        <v/>
      </c>
      <c r="EK265" s="8" t="str">
        <f t="shared" si="135"/>
        <v/>
      </c>
      <c r="EL265" s="8" t="str">
        <f t="shared" si="135"/>
        <v/>
      </c>
      <c r="EM265" s="8" t="str">
        <f t="shared" si="135"/>
        <v>CRLFname = KW1mengineMaverick1D</v>
      </c>
      <c r="EN265" s="8" t="str">
        <f t="shared" si="135"/>
        <v/>
      </c>
      <c r="EO265" s="8" t="str">
        <f t="shared" si="135"/>
        <v/>
      </c>
      <c r="EP265" s="8" t="str">
        <f t="shared" si="135"/>
        <v/>
      </c>
      <c r="EQ265" s="8" t="str">
        <f t="shared" si="135"/>
        <v/>
      </c>
      <c r="ER265" s="29" t="str">
        <f t="shared" si="135"/>
        <v/>
      </c>
    </row>
    <row r="266" spans="3:148" ht="21.75" customHeight="1" x14ac:dyDescent="0.25">
      <c r="C266" s="8" t="str">
        <f t="shared" ref="C266:AH266" si="136">IF(C35&lt;&gt;"",name&amp;C35,"")</f>
        <v/>
      </c>
      <c r="D266" s="8" t="str">
        <f t="shared" si="136"/>
        <v/>
      </c>
      <c r="E266" s="8" t="str">
        <f t="shared" si="136"/>
        <v/>
      </c>
      <c r="F266" s="8" t="str">
        <f t="shared" si="136"/>
        <v/>
      </c>
      <c r="G266" s="8" t="str">
        <f t="shared" si="136"/>
        <v/>
      </c>
      <c r="H266" s="8" t="str">
        <f t="shared" si="136"/>
        <v/>
      </c>
      <c r="I266" s="8" t="str">
        <f t="shared" si="136"/>
        <v/>
      </c>
      <c r="J266" s="8" t="str">
        <f t="shared" si="136"/>
        <v/>
      </c>
      <c r="K266" s="8" t="str">
        <f t="shared" si="136"/>
        <v/>
      </c>
      <c r="L266" s="8" t="str">
        <f t="shared" si="136"/>
        <v/>
      </c>
      <c r="M266" s="8" t="str">
        <f t="shared" si="136"/>
        <v/>
      </c>
      <c r="N266" s="8" t="str">
        <f t="shared" si="136"/>
        <v/>
      </c>
      <c r="O266" s="8" t="str">
        <f t="shared" si="136"/>
        <v/>
      </c>
      <c r="P266" s="8" t="str">
        <f t="shared" si="136"/>
        <v/>
      </c>
      <c r="Q266" s="8" t="str">
        <f t="shared" si="136"/>
        <v/>
      </c>
      <c r="R266" s="8" t="str">
        <f t="shared" si="136"/>
        <v/>
      </c>
      <c r="S266" s="8" t="str">
        <f t="shared" si="136"/>
        <v/>
      </c>
      <c r="T266" s="8" t="str">
        <f t="shared" si="136"/>
        <v/>
      </c>
      <c r="U266" s="8" t="str">
        <f t="shared" si="136"/>
        <v/>
      </c>
      <c r="V266" s="8" t="str">
        <f t="shared" si="136"/>
        <v/>
      </c>
      <c r="W266" s="8" t="str">
        <f t="shared" si="136"/>
        <v>CRLFname = TAL.Cubic.Truss.2m</v>
      </c>
      <c r="X266" s="8" t="str">
        <f t="shared" si="136"/>
        <v/>
      </c>
      <c r="Y266" s="8" t="str">
        <f t="shared" si="136"/>
        <v/>
      </c>
      <c r="Z266" s="8" t="str">
        <f t="shared" si="136"/>
        <v/>
      </c>
      <c r="AA266" s="8" t="str">
        <f t="shared" si="136"/>
        <v/>
      </c>
      <c r="AB266" s="8" t="str">
        <f t="shared" si="136"/>
        <v/>
      </c>
      <c r="AC266" s="8" t="str">
        <f t="shared" si="136"/>
        <v>CRLFname = HexCanLifeSupportLarge</v>
      </c>
      <c r="AD266" s="8" t="str">
        <f t="shared" si="136"/>
        <v/>
      </c>
      <c r="AE266" s="8" t="str">
        <f t="shared" si="136"/>
        <v/>
      </c>
      <c r="AF266" s="8" t="str">
        <f t="shared" si="136"/>
        <v/>
      </c>
      <c r="AG266" s="8" t="str">
        <f t="shared" si="136"/>
        <v/>
      </c>
      <c r="AH266" s="8" t="str">
        <f t="shared" si="136"/>
        <v/>
      </c>
      <c r="AI266" s="8" t="str">
        <f t="shared" ref="AI266:BN266" si="137">IF(AI35&lt;&gt;"",name&amp;AI35,"")</f>
        <v/>
      </c>
      <c r="AJ266" s="8" t="str">
        <f t="shared" si="137"/>
        <v/>
      </c>
      <c r="AK266" s="8" t="str">
        <f t="shared" si="137"/>
        <v/>
      </c>
      <c r="AL266" s="8" t="str">
        <f t="shared" si="137"/>
        <v/>
      </c>
      <c r="AM266" s="8" t="str">
        <f t="shared" si="137"/>
        <v/>
      </c>
      <c r="AN266" s="8" t="str">
        <f t="shared" si="137"/>
        <v/>
      </c>
      <c r="AO266" s="8" t="str">
        <f t="shared" si="137"/>
        <v/>
      </c>
      <c r="AP266" s="8" t="str">
        <f t="shared" si="137"/>
        <v/>
      </c>
      <c r="AQ266" s="8" t="str">
        <f t="shared" si="137"/>
        <v>CRLFname = Windowsect</v>
      </c>
      <c r="AR266" s="8" t="str">
        <f t="shared" si="137"/>
        <v/>
      </c>
      <c r="AS266" s="8" t="str">
        <f t="shared" si="137"/>
        <v/>
      </c>
      <c r="AT266" s="8" t="str">
        <f t="shared" si="137"/>
        <v/>
      </c>
      <c r="AU266" s="8" t="str">
        <f t="shared" si="137"/>
        <v/>
      </c>
      <c r="AV266" s="8" t="str">
        <f t="shared" si="137"/>
        <v/>
      </c>
      <c r="AW266" s="8" t="str">
        <f t="shared" si="137"/>
        <v>CRLFname = SMP.solidBooster</v>
      </c>
      <c r="AX266" s="8" t="str">
        <f t="shared" si="137"/>
        <v/>
      </c>
      <c r="AY266" s="8" t="str">
        <f t="shared" si="137"/>
        <v/>
      </c>
      <c r="AZ266" s="8" t="str">
        <f t="shared" si="137"/>
        <v/>
      </c>
      <c r="BA266" s="8" t="str">
        <f t="shared" si="137"/>
        <v/>
      </c>
      <c r="BB266" s="8" t="str">
        <f t="shared" si="137"/>
        <v/>
      </c>
      <c r="BC266" s="8" t="str">
        <f t="shared" si="137"/>
        <v>CRLFname = NP.fairings.25m.Plate</v>
      </c>
      <c r="BD266" s="8" t="str">
        <f t="shared" si="137"/>
        <v>CRLFname = NP.nosecone.25m.cargoshell</v>
      </c>
      <c r="BE266" s="8" t="str">
        <f t="shared" si="137"/>
        <v>CRLFname = NP.nosecone.125m.ParachuteAdapter</v>
      </c>
      <c r="BF266" s="8" t="str">
        <f t="shared" si="137"/>
        <v/>
      </c>
      <c r="BG266" s="8" t="str">
        <f t="shared" si="137"/>
        <v/>
      </c>
      <c r="BH266" s="8" t="str">
        <f t="shared" si="137"/>
        <v>CRLFname = radialEngineBodySmall</v>
      </c>
      <c r="BI266" s="8" t="str">
        <f t="shared" si="137"/>
        <v>CRLFname = 2x1newcargo2</v>
      </c>
      <c r="BJ266" s="8" t="str">
        <f t="shared" si="137"/>
        <v/>
      </c>
      <c r="BK266" s="8" t="str">
        <f t="shared" si="137"/>
        <v/>
      </c>
      <c r="BL266" s="8" t="str">
        <f t="shared" si="137"/>
        <v/>
      </c>
      <c r="BM266" s="8" t="str">
        <f t="shared" si="137"/>
        <v/>
      </c>
      <c r="BN266" s="8" t="str">
        <f t="shared" si="137"/>
        <v/>
      </c>
      <c r="BO266" s="8" t="str">
        <f t="shared" ref="BO266:CT266" si="138">IF(BO35&lt;&gt;"",name&amp;BO35,"")</f>
        <v/>
      </c>
      <c r="BP266" s="8" t="str">
        <f t="shared" si="138"/>
        <v/>
      </c>
      <c r="BQ266" s="8" t="str">
        <f t="shared" si="138"/>
        <v/>
      </c>
      <c r="BR266" s="8" t="str">
        <f t="shared" si="138"/>
        <v/>
      </c>
      <c r="BS266" s="8" t="str">
        <f t="shared" si="138"/>
        <v/>
      </c>
      <c r="BT266" s="8" t="str">
        <f t="shared" si="138"/>
        <v/>
      </c>
      <c r="BU266" s="8" t="str">
        <f t="shared" si="138"/>
        <v/>
      </c>
      <c r="BV266" s="8" t="str">
        <f t="shared" si="138"/>
        <v/>
      </c>
      <c r="BW266" s="8" t="str">
        <f t="shared" si="138"/>
        <v/>
      </c>
      <c r="BX266" s="8" t="str">
        <f t="shared" si="138"/>
        <v/>
      </c>
      <c r="BY266" s="8" t="str">
        <f t="shared" si="138"/>
        <v/>
      </c>
      <c r="BZ266" s="8" t="str">
        <f t="shared" si="138"/>
        <v/>
      </c>
      <c r="CA266" s="8" t="str">
        <f t="shared" si="138"/>
        <v/>
      </c>
      <c r="CB266" s="8" t="str">
        <f t="shared" si="138"/>
        <v/>
      </c>
      <c r="CC266" s="8" t="str">
        <f t="shared" si="138"/>
        <v/>
      </c>
      <c r="CD266" s="8" t="str">
        <f t="shared" si="138"/>
        <v/>
      </c>
      <c r="CE266" s="8" t="str">
        <f t="shared" si="138"/>
        <v/>
      </c>
      <c r="CF266" s="8" t="str">
        <f t="shared" si="138"/>
        <v/>
      </c>
      <c r="CG266" s="8" t="str">
        <f t="shared" si="138"/>
        <v/>
      </c>
      <c r="CH266" s="8" t="str">
        <f t="shared" si="138"/>
        <v/>
      </c>
      <c r="CI266" s="8" t="str">
        <f t="shared" si="138"/>
        <v/>
      </c>
      <c r="CJ266" s="8" t="str">
        <f t="shared" si="138"/>
        <v/>
      </c>
      <c r="CK266" s="8" t="str">
        <f t="shared" si="138"/>
        <v/>
      </c>
      <c r="CL266" s="8" t="str">
        <f t="shared" si="138"/>
        <v/>
      </c>
      <c r="CM266" s="8" t="str">
        <f t="shared" si="138"/>
        <v/>
      </c>
      <c r="CN266" s="8" t="str">
        <f t="shared" si="138"/>
        <v/>
      </c>
      <c r="CO266" s="8" t="str">
        <f t="shared" si="138"/>
        <v/>
      </c>
      <c r="CP266" s="8" t="str">
        <f t="shared" si="138"/>
        <v/>
      </c>
      <c r="CQ266" s="8" t="str">
        <f t="shared" si="138"/>
        <v/>
      </c>
      <c r="CR266" s="8" t="str">
        <f t="shared" si="138"/>
        <v/>
      </c>
      <c r="CS266" s="8" t="str">
        <f t="shared" si="138"/>
        <v/>
      </c>
      <c r="CT266" s="8" t="str">
        <f t="shared" si="138"/>
        <v/>
      </c>
      <c r="CU266" s="8" t="str">
        <f t="shared" ref="CU266:DZ266" si="139">IF(CU35&lt;&gt;"",name&amp;CU35,"")</f>
        <v/>
      </c>
      <c r="CV266" s="8" t="str">
        <f t="shared" si="139"/>
        <v/>
      </c>
      <c r="CW266" s="8" t="str">
        <f t="shared" si="139"/>
        <v/>
      </c>
      <c r="CX266" s="8" t="str">
        <f t="shared" si="139"/>
        <v/>
      </c>
      <c r="CY266" s="8" t="str">
        <f t="shared" si="139"/>
        <v>CRLFname = thunder64</v>
      </c>
      <c r="CZ266" s="8" t="str">
        <f t="shared" si="139"/>
        <v/>
      </c>
      <c r="DA266" s="8" t="str">
        <f t="shared" si="139"/>
        <v/>
      </c>
      <c r="DB266" s="8" t="str">
        <f t="shared" si="139"/>
        <v/>
      </c>
      <c r="DC266" s="8" t="str">
        <f t="shared" si="139"/>
        <v/>
      </c>
      <c r="DD266" s="8" t="str">
        <f t="shared" si="139"/>
        <v/>
      </c>
      <c r="DE266" s="8" t="str">
        <f t="shared" si="139"/>
        <v/>
      </c>
      <c r="DF266" s="8" t="str">
        <f t="shared" si="139"/>
        <v/>
      </c>
      <c r="DG266" s="8" t="str">
        <f t="shared" si="139"/>
        <v/>
      </c>
      <c r="DH266" s="8" t="str">
        <f t="shared" si="139"/>
        <v/>
      </c>
      <c r="DI266" s="8" t="str">
        <f t="shared" si="139"/>
        <v/>
      </c>
      <c r="DJ266" s="8" t="str">
        <f t="shared" si="139"/>
        <v>CRLFname = radial.atmospheric.scoop1</v>
      </c>
      <c r="DK266" s="8" t="str">
        <f t="shared" si="139"/>
        <v/>
      </c>
      <c r="DL266" s="8" t="str">
        <f t="shared" si="139"/>
        <v/>
      </c>
      <c r="DM266" s="8" t="str">
        <f t="shared" si="139"/>
        <v/>
      </c>
      <c r="DN266" s="8" t="str">
        <f t="shared" si="139"/>
        <v/>
      </c>
      <c r="DO266" s="8" t="str">
        <f t="shared" si="139"/>
        <v/>
      </c>
      <c r="DP266" s="8" t="str">
        <f t="shared" si="139"/>
        <v/>
      </c>
      <c r="DQ266" s="8" t="str">
        <f t="shared" si="139"/>
        <v/>
      </c>
      <c r="DR266" s="8" t="str">
        <f t="shared" si="139"/>
        <v/>
      </c>
      <c r="DS266" s="8" t="str">
        <f t="shared" si="139"/>
        <v/>
      </c>
      <c r="DT266" s="8" t="str">
        <f t="shared" si="139"/>
        <v/>
      </c>
      <c r="DU266" s="8" t="str">
        <f t="shared" si="139"/>
        <v>CRLFname = NP.ThorLanderRCS</v>
      </c>
      <c r="DV266" s="8" t="str">
        <f t="shared" si="139"/>
        <v/>
      </c>
      <c r="DW266" s="8" t="str">
        <f t="shared" si="139"/>
        <v>CRLFname = adapterLargeTo5</v>
      </c>
      <c r="DX266" s="8" t="str">
        <f t="shared" si="139"/>
        <v>CRLFname = mk2LanderCabin</v>
      </c>
      <c r="DY266" s="8" t="str">
        <f t="shared" si="139"/>
        <v/>
      </c>
      <c r="DZ266" s="8" t="str">
        <f t="shared" si="139"/>
        <v/>
      </c>
      <c r="EA266" s="8" t="str">
        <f t="shared" ref="EA266:ER266" si="140">IF(EA35&lt;&gt;"",name&amp;EA35,"")</f>
        <v>CRLFname = adapterSmallMiniShort</v>
      </c>
      <c r="EB266" s="8" t="str">
        <f t="shared" si="140"/>
        <v/>
      </c>
      <c r="EC266" s="8" t="str">
        <f t="shared" si="140"/>
        <v>CRLFname = linearRcs</v>
      </c>
      <c r="ED266" s="8" t="str">
        <f t="shared" si="140"/>
        <v>CRLFname = KW1mtankL4</v>
      </c>
      <c r="EE266" s="8" t="str">
        <f t="shared" si="140"/>
        <v/>
      </c>
      <c r="EF266" s="8" t="str">
        <f t="shared" si="140"/>
        <v/>
      </c>
      <c r="EG266" s="8" t="str">
        <f t="shared" si="140"/>
        <v/>
      </c>
      <c r="EH266" s="8" t="str">
        <f t="shared" si="140"/>
        <v/>
      </c>
      <c r="EI266" s="8" t="str">
        <f t="shared" si="140"/>
        <v/>
      </c>
      <c r="EJ266" s="8" t="str">
        <f t="shared" si="140"/>
        <v/>
      </c>
      <c r="EK266" s="8" t="str">
        <f t="shared" si="140"/>
        <v/>
      </c>
      <c r="EL266" s="8" t="str">
        <f t="shared" si="140"/>
        <v/>
      </c>
      <c r="EM266" s="8" t="str">
        <f t="shared" si="140"/>
        <v>CRLFname = KW1mengineWildCatV</v>
      </c>
      <c r="EN266" s="8" t="str">
        <f t="shared" si="140"/>
        <v/>
      </c>
      <c r="EO266" s="8" t="str">
        <f t="shared" si="140"/>
        <v/>
      </c>
      <c r="EP266" s="8" t="str">
        <f t="shared" si="140"/>
        <v/>
      </c>
      <c r="EQ266" s="8" t="str">
        <f t="shared" si="140"/>
        <v/>
      </c>
      <c r="ER266" s="29" t="str">
        <f t="shared" si="140"/>
        <v/>
      </c>
    </row>
    <row r="267" spans="3:148" ht="21.75" customHeight="1" x14ac:dyDescent="0.25">
      <c r="C267" s="8" t="str">
        <f t="shared" ref="C267:AH267" si="141">IF(C36&lt;&gt;"",name&amp;C36,"")</f>
        <v/>
      </c>
      <c r="D267" s="8" t="str">
        <f t="shared" si="141"/>
        <v/>
      </c>
      <c r="E267" s="8" t="str">
        <f t="shared" si="141"/>
        <v/>
      </c>
      <c r="F267" s="8" t="str">
        <f t="shared" si="141"/>
        <v/>
      </c>
      <c r="G267" s="8" t="str">
        <f t="shared" si="141"/>
        <v/>
      </c>
      <c r="H267" s="8" t="str">
        <f t="shared" si="141"/>
        <v/>
      </c>
      <c r="I267" s="8" t="str">
        <f t="shared" si="141"/>
        <v/>
      </c>
      <c r="J267" s="8" t="str">
        <f t="shared" si="141"/>
        <v/>
      </c>
      <c r="K267" s="8" t="str">
        <f t="shared" si="141"/>
        <v/>
      </c>
      <c r="L267" s="8" t="str">
        <f t="shared" si="141"/>
        <v/>
      </c>
      <c r="M267" s="8" t="str">
        <f t="shared" si="141"/>
        <v/>
      </c>
      <c r="N267" s="8" t="str">
        <f t="shared" si="141"/>
        <v/>
      </c>
      <c r="O267" s="8" t="str">
        <f t="shared" si="141"/>
        <v/>
      </c>
      <c r="P267" s="8" t="str">
        <f t="shared" si="141"/>
        <v/>
      </c>
      <c r="Q267" s="8" t="str">
        <f t="shared" si="141"/>
        <v/>
      </c>
      <c r="R267" s="8" t="str">
        <f t="shared" si="141"/>
        <v/>
      </c>
      <c r="S267" s="8" t="str">
        <f t="shared" si="141"/>
        <v/>
      </c>
      <c r="T267" s="8" t="str">
        <f t="shared" si="141"/>
        <v/>
      </c>
      <c r="U267" s="8" t="str">
        <f t="shared" si="141"/>
        <v/>
      </c>
      <c r="V267" s="8" t="str">
        <f t="shared" si="141"/>
        <v/>
      </c>
      <c r="W267" s="8" t="str">
        <f t="shared" si="141"/>
        <v>CRLFname = TAL.Cubic.Truss.Adapter.Long</v>
      </c>
      <c r="X267" s="8" t="str">
        <f t="shared" si="141"/>
        <v/>
      </c>
      <c r="Y267" s="8" t="str">
        <f t="shared" si="141"/>
        <v/>
      </c>
      <c r="Z267" s="8" t="str">
        <f t="shared" si="141"/>
        <v/>
      </c>
      <c r="AA267" s="8" t="str">
        <f t="shared" si="141"/>
        <v/>
      </c>
      <c r="AB267" s="8" t="str">
        <f t="shared" si="141"/>
        <v/>
      </c>
      <c r="AC267" s="8" t="str">
        <f t="shared" si="141"/>
        <v>CRLFname = smallThermalRocketNozzle</v>
      </c>
      <c r="AD267" s="8" t="str">
        <f t="shared" si="141"/>
        <v/>
      </c>
      <c r="AE267" s="8" t="str">
        <f t="shared" si="141"/>
        <v/>
      </c>
      <c r="AF267" s="8" t="str">
        <f t="shared" si="141"/>
        <v/>
      </c>
      <c r="AG267" s="8" t="str">
        <f t="shared" si="141"/>
        <v/>
      </c>
      <c r="AH267" s="8" t="str">
        <f t="shared" si="141"/>
        <v/>
      </c>
      <c r="AI267" s="8" t="str">
        <f t="shared" ref="AI267:BN267" si="142">IF(AI36&lt;&gt;"",name&amp;AI36,"")</f>
        <v/>
      </c>
      <c r="AJ267" s="8" t="str">
        <f t="shared" si="142"/>
        <v/>
      </c>
      <c r="AK267" s="8" t="str">
        <f t="shared" si="142"/>
        <v/>
      </c>
      <c r="AL267" s="8" t="str">
        <f t="shared" si="142"/>
        <v/>
      </c>
      <c r="AM267" s="8" t="str">
        <f t="shared" si="142"/>
        <v/>
      </c>
      <c r="AN267" s="8" t="str">
        <f t="shared" si="142"/>
        <v/>
      </c>
      <c r="AO267" s="8" t="str">
        <f t="shared" si="142"/>
        <v/>
      </c>
      <c r="AP267" s="8" t="str">
        <f t="shared" si="142"/>
        <v/>
      </c>
      <c r="AQ267" s="8" t="str">
        <f t="shared" si="142"/>
        <v>CRLFname = LLLWalkwayNEW</v>
      </c>
      <c r="AR267" s="8" t="str">
        <f t="shared" si="142"/>
        <v/>
      </c>
      <c r="AS267" s="8" t="str">
        <f t="shared" si="142"/>
        <v/>
      </c>
      <c r="AT267" s="8" t="str">
        <f t="shared" si="142"/>
        <v/>
      </c>
      <c r="AU267" s="8" t="str">
        <f t="shared" si="142"/>
        <v/>
      </c>
      <c r="AV267" s="8" t="str">
        <f t="shared" si="142"/>
        <v/>
      </c>
      <c r="AW267" s="8" t="str">
        <f t="shared" si="142"/>
        <v>CRLFname = microEngine</v>
      </c>
      <c r="AX267" s="8" t="str">
        <f t="shared" si="142"/>
        <v/>
      </c>
      <c r="AY267" s="8" t="str">
        <f t="shared" si="142"/>
        <v/>
      </c>
      <c r="AZ267" s="8" t="str">
        <f t="shared" si="142"/>
        <v/>
      </c>
      <c r="BA267" s="8" t="str">
        <f t="shared" si="142"/>
        <v/>
      </c>
      <c r="BB267" s="8" t="str">
        <f t="shared" si="142"/>
        <v/>
      </c>
      <c r="BC267" s="8" t="str">
        <f t="shared" si="142"/>
        <v>CRLFname = NP.fairings.25m.Wall</v>
      </c>
      <c r="BD267" s="8" t="str">
        <f t="shared" si="142"/>
        <v>CRLFname = TD.BlizzardNose</v>
      </c>
      <c r="BE267" s="8" t="str">
        <f t="shared" si="142"/>
        <v>CRLFname = NP.nosecone.125m.small</v>
      </c>
      <c r="BF267" s="8" t="str">
        <f t="shared" si="142"/>
        <v/>
      </c>
      <c r="BG267" s="8" t="str">
        <f t="shared" si="142"/>
        <v/>
      </c>
      <c r="BH267" s="8" t="str">
        <f t="shared" si="142"/>
        <v>CRLFname = ramAirIntakeSmall</v>
      </c>
      <c r="BI267" s="8" t="str">
        <f t="shared" si="142"/>
        <v>CRLFname = 2x2newcargo</v>
      </c>
      <c r="BJ267" s="8" t="str">
        <f t="shared" si="142"/>
        <v/>
      </c>
      <c r="BK267" s="8" t="str">
        <f t="shared" si="142"/>
        <v/>
      </c>
      <c r="BL267" s="8" t="str">
        <f t="shared" si="142"/>
        <v/>
      </c>
      <c r="BM267" s="8" t="str">
        <f t="shared" si="142"/>
        <v/>
      </c>
      <c r="BN267" s="8" t="str">
        <f t="shared" si="142"/>
        <v/>
      </c>
      <c r="BO267" s="8" t="str">
        <f t="shared" ref="BO267:CT267" si="143">IF(BO36&lt;&gt;"",name&amp;BO36,"")</f>
        <v/>
      </c>
      <c r="BP267" s="8" t="str">
        <f t="shared" si="143"/>
        <v/>
      </c>
      <c r="BQ267" s="8" t="str">
        <f t="shared" si="143"/>
        <v/>
      </c>
      <c r="BR267" s="8" t="str">
        <f t="shared" si="143"/>
        <v/>
      </c>
      <c r="BS267" s="8" t="str">
        <f t="shared" si="143"/>
        <v/>
      </c>
      <c r="BT267" s="8" t="str">
        <f t="shared" si="143"/>
        <v/>
      </c>
      <c r="BU267" s="8" t="str">
        <f t="shared" si="143"/>
        <v/>
      </c>
      <c r="BV267" s="8" t="str">
        <f t="shared" si="143"/>
        <v/>
      </c>
      <c r="BW267" s="8" t="str">
        <f t="shared" si="143"/>
        <v/>
      </c>
      <c r="BX267" s="8" t="str">
        <f t="shared" si="143"/>
        <v/>
      </c>
      <c r="BY267" s="8" t="str">
        <f t="shared" si="143"/>
        <v/>
      </c>
      <c r="BZ267" s="8" t="str">
        <f t="shared" si="143"/>
        <v/>
      </c>
      <c r="CA267" s="8" t="str">
        <f t="shared" si="143"/>
        <v/>
      </c>
      <c r="CB267" s="8" t="str">
        <f t="shared" si="143"/>
        <v/>
      </c>
      <c r="CC267" s="8" t="str">
        <f t="shared" si="143"/>
        <v/>
      </c>
      <c r="CD267" s="8" t="str">
        <f t="shared" si="143"/>
        <v/>
      </c>
      <c r="CE267" s="8" t="str">
        <f t="shared" si="143"/>
        <v/>
      </c>
      <c r="CF267" s="8" t="str">
        <f t="shared" si="143"/>
        <v/>
      </c>
      <c r="CG267" s="8" t="str">
        <f t="shared" si="143"/>
        <v/>
      </c>
      <c r="CH267" s="8" t="str">
        <f t="shared" si="143"/>
        <v/>
      </c>
      <c r="CI267" s="8" t="str">
        <f t="shared" si="143"/>
        <v/>
      </c>
      <c r="CJ267" s="8" t="str">
        <f t="shared" si="143"/>
        <v/>
      </c>
      <c r="CK267" s="8" t="str">
        <f t="shared" si="143"/>
        <v/>
      </c>
      <c r="CL267" s="8" t="str">
        <f t="shared" si="143"/>
        <v/>
      </c>
      <c r="CM267" s="8" t="str">
        <f t="shared" si="143"/>
        <v/>
      </c>
      <c r="CN267" s="8" t="str">
        <f t="shared" si="143"/>
        <v/>
      </c>
      <c r="CO267" s="8" t="str">
        <f t="shared" si="143"/>
        <v/>
      </c>
      <c r="CP267" s="8" t="str">
        <f t="shared" si="143"/>
        <v/>
      </c>
      <c r="CQ267" s="8" t="str">
        <f t="shared" si="143"/>
        <v/>
      </c>
      <c r="CR267" s="8" t="str">
        <f t="shared" si="143"/>
        <v/>
      </c>
      <c r="CS267" s="8" t="str">
        <f t="shared" si="143"/>
        <v/>
      </c>
      <c r="CT267" s="8" t="str">
        <f t="shared" si="143"/>
        <v/>
      </c>
      <c r="CU267" s="8" t="str">
        <f t="shared" ref="CU267:DZ267" si="144">IF(CU36&lt;&gt;"",name&amp;CU36,"")</f>
        <v/>
      </c>
      <c r="CV267" s="8" t="str">
        <f t="shared" si="144"/>
        <v/>
      </c>
      <c r="CW267" s="8" t="str">
        <f t="shared" si="144"/>
        <v/>
      </c>
      <c r="CX267" s="8" t="str">
        <f t="shared" si="144"/>
        <v/>
      </c>
      <c r="CY267" s="8" t="str">
        <f t="shared" si="144"/>
        <v/>
      </c>
      <c r="CZ267" s="8" t="str">
        <f t="shared" si="144"/>
        <v/>
      </c>
      <c r="DA267" s="8" t="str">
        <f t="shared" si="144"/>
        <v/>
      </c>
      <c r="DB267" s="8" t="str">
        <f t="shared" si="144"/>
        <v/>
      </c>
      <c r="DC267" s="8" t="str">
        <f t="shared" si="144"/>
        <v/>
      </c>
      <c r="DD267" s="8" t="str">
        <f t="shared" si="144"/>
        <v/>
      </c>
      <c r="DE267" s="8" t="str">
        <f t="shared" si="144"/>
        <v/>
      </c>
      <c r="DF267" s="8" t="str">
        <f t="shared" si="144"/>
        <v/>
      </c>
      <c r="DG267" s="8" t="str">
        <f t="shared" si="144"/>
        <v/>
      </c>
      <c r="DH267" s="8" t="str">
        <f t="shared" si="144"/>
        <v/>
      </c>
      <c r="DI267" s="8" t="str">
        <f t="shared" si="144"/>
        <v/>
      </c>
      <c r="DJ267" s="8" t="str">
        <f t="shared" si="144"/>
        <v/>
      </c>
      <c r="DK267" s="8" t="str">
        <f t="shared" si="144"/>
        <v/>
      </c>
      <c r="DL267" s="8" t="str">
        <f t="shared" si="144"/>
        <v/>
      </c>
      <c r="DM267" s="8" t="str">
        <f t="shared" si="144"/>
        <v/>
      </c>
      <c r="DN267" s="8" t="str">
        <f t="shared" si="144"/>
        <v/>
      </c>
      <c r="DO267" s="8" t="str">
        <f t="shared" si="144"/>
        <v/>
      </c>
      <c r="DP267" s="8" t="str">
        <f t="shared" si="144"/>
        <v/>
      </c>
      <c r="DQ267" s="8" t="str">
        <f t="shared" si="144"/>
        <v/>
      </c>
      <c r="DR267" s="8" t="str">
        <f t="shared" si="144"/>
        <v/>
      </c>
      <c r="DS267" s="8" t="str">
        <f t="shared" si="144"/>
        <v/>
      </c>
      <c r="DT267" s="8" t="str">
        <f t="shared" si="144"/>
        <v/>
      </c>
      <c r="DU267" s="8" t="str">
        <f t="shared" si="144"/>
        <v>CRLFname = NP.ThorLanderRCST</v>
      </c>
      <c r="DV267" s="8" t="str">
        <f t="shared" si="144"/>
        <v/>
      </c>
      <c r="DW267" s="8" t="str">
        <f t="shared" si="144"/>
        <v>CRLFname = adapterLargeTo7</v>
      </c>
      <c r="DX267" s="8" t="str">
        <f t="shared" si="144"/>
        <v>CRLFname = liquidEngine1-2</v>
      </c>
      <c r="DY267" s="8" t="str">
        <f t="shared" si="144"/>
        <v/>
      </c>
      <c r="DZ267" s="8" t="str">
        <f t="shared" si="144"/>
        <v/>
      </c>
      <c r="EA267" s="8" t="str">
        <f t="shared" ref="EA267:ER267" si="145">IF(EA36&lt;&gt;"",name&amp;EA36,"")</f>
        <v>CRLFname = adapterSmallMiniTall</v>
      </c>
      <c r="EB267" s="8" t="str">
        <f t="shared" si="145"/>
        <v/>
      </c>
      <c r="EC267" s="8" t="str">
        <f t="shared" si="145"/>
        <v>CRLFname = RCSBlock</v>
      </c>
      <c r="ED267" s="8" t="str">
        <f t="shared" si="145"/>
        <v>CRLFname = KW2mtankL1</v>
      </c>
      <c r="EE267" s="8" t="str">
        <f t="shared" si="145"/>
        <v/>
      </c>
      <c r="EF267" s="8" t="str">
        <f t="shared" si="145"/>
        <v/>
      </c>
      <c r="EG267" s="8" t="str">
        <f t="shared" si="145"/>
        <v/>
      </c>
      <c r="EH267" s="8" t="str">
        <f t="shared" si="145"/>
        <v/>
      </c>
      <c r="EI267" s="8" t="str">
        <f t="shared" si="145"/>
        <v/>
      </c>
      <c r="EJ267" s="8" t="str">
        <f t="shared" si="145"/>
        <v/>
      </c>
      <c r="EK267" s="8" t="str">
        <f t="shared" si="145"/>
        <v/>
      </c>
      <c r="EL267" s="8" t="str">
        <f t="shared" si="145"/>
        <v/>
      </c>
      <c r="EM267" s="8" t="str">
        <f t="shared" si="145"/>
        <v>CRLFname = KW2mengineSPS</v>
      </c>
      <c r="EN267" s="8" t="str">
        <f t="shared" si="145"/>
        <v/>
      </c>
      <c r="EO267" s="8" t="str">
        <f t="shared" si="145"/>
        <v/>
      </c>
      <c r="EP267" s="8" t="str">
        <f t="shared" si="145"/>
        <v/>
      </c>
      <c r="EQ267" s="8" t="str">
        <f t="shared" si="145"/>
        <v/>
      </c>
      <c r="ER267" s="29" t="str">
        <f t="shared" si="145"/>
        <v/>
      </c>
    </row>
    <row r="268" spans="3:148" ht="21.75" customHeight="1" x14ac:dyDescent="0.25">
      <c r="C268" s="8" t="str">
        <f t="shared" ref="C268:AH268" si="146">IF(C37&lt;&gt;"",name&amp;C37,"")</f>
        <v/>
      </c>
      <c r="D268" s="8" t="str">
        <f t="shared" si="146"/>
        <v/>
      </c>
      <c r="E268" s="8" t="str">
        <f t="shared" si="146"/>
        <v/>
      </c>
      <c r="F268" s="8" t="str">
        <f t="shared" si="146"/>
        <v/>
      </c>
      <c r="G268" s="8" t="str">
        <f t="shared" si="146"/>
        <v/>
      </c>
      <c r="H268" s="8" t="str">
        <f t="shared" si="146"/>
        <v/>
      </c>
      <c r="I268" s="8" t="str">
        <f t="shared" si="146"/>
        <v/>
      </c>
      <c r="J268" s="8" t="str">
        <f t="shared" si="146"/>
        <v/>
      </c>
      <c r="K268" s="8" t="str">
        <f t="shared" si="146"/>
        <v/>
      </c>
      <c r="L268" s="8" t="str">
        <f t="shared" si="146"/>
        <v/>
      </c>
      <c r="M268" s="8" t="str">
        <f t="shared" si="146"/>
        <v/>
      </c>
      <c r="N268" s="8" t="str">
        <f t="shared" si="146"/>
        <v/>
      </c>
      <c r="O268" s="8" t="str">
        <f t="shared" si="146"/>
        <v/>
      </c>
      <c r="P268" s="8" t="str">
        <f t="shared" si="146"/>
        <v/>
      </c>
      <c r="Q268" s="8" t="str">
        <f t="shared" si="146"/>
        <v/>
      </c>
      <c r="R268" s="8" t="str">
        <f t="shared" si="146"/>
        <v/>
      </c>
      <c r="S268" s="8" t="str">
        <f t="shared" si="146"/>
        <v/>
      </c>
      <c r="T268" s="8" t="str">
        <f t="shared" si="146"/>
        <v/>
      </c>
      <c r="U268" s="8" t="str">
        <f t="shared" si="146"/>
        <v/>
      </c>
      <c r="V268" s="8" t="str">
        <f t="shared" si="146"/>
        <v/>
      </c>
      <c r="W268" s="8" t="str">
        <f t="shared" si="146"/>
        <v>CRLFname = TAL.Cubic.Truss.Adapter.Short</v>
      </c>
      <c r="X268" s="8" t="str">
        <f t="shared" si="146"/>
        <v/>
      </c>
      <c r="Y268" s="8" t="str">
        <f t="shared" si="146"/>
        <v/>
      </c>
      <c r="Z268" s="8" t="str">
        <f t="shared" si="146"/>
        <v/>
      </c>
      <c r="AA268" s="8" t="str">
        <f t="shared" si="146"/>
        <v/>
      </c>
      <c r="AB268" s="8" t="str">
        <f t="shared" si="146"/>
        <v/>
      </c>
      <c r="AC268" s="8" t="str">
        <f t="shared" si="146"/>
        <v>CRLFname = NP.lfe.125m.AerospikeEngine</v>
      </c>
      <c r="AD268" s="8" t="str">
        <f t="shared" si="146"/>
        <v/>
      </c>
      <c r="AE268" s="8" t="str">
        <f t="shared" si="146"/>
        <v/>
      </c>
      <c r="AF268" s="8" t="str">
        <f t="shared" si="146"/>
        <v/>
      </c>
      <c r="AG268" s="8" t="str">
        <f t="shared" si="146"/>
        <v/>
      </c>
      <c r="AH268" s="8" t="str">
        <f t="shared" si="146"/>
        <v/>
      </c>
      <c r="AI268" s="8" t="str">
        <f t="shared" ref="AI268:BN268" si="147">IF(AI37&lt;&gt;"",name&amp;AI37,"")</f>
        <v/>
      </c>
      <c r="AJ268" s="8" t="str">
        <f t="shared" si="147"/>
        <v/>
      </c>
      <c r="AK268" s="8" t="str">
        <f t="shared" si="147"/>
        <v/>
      </c>
      <c r="AL268" s="8" t="str">
        <f t="shared" si="147"/>
        <v/>
      </c>
      <c r="AM268" s="8" t="str">
        <f t="shared" si="147"/>
        <v/>
      </c>
      <c r="AN268" s="8" t="str">
        <f t="shared" si="147"/>
        <v/>
      </c>
      <c r="AO268" s="8" t="str">
        <f t="shared" si="147"/>
        <v/>
      </c>
      <c r="AP268" s="8" t="str">
        <f t="shared" si="147"/>
        <v/>
      </c>
      <c r="AQ268" s="8" t="str">
        <f t="shared" si="147"/>
        <v>CRLFname = LLLGreenhouse</v>
      </c>
      <c r="AR268" s="8" t="str">
        <f t="shared" si="147"/>
        <v/>
      </c>
      <c r="AS268" s="8" t="str">
        <f t="shared" si="147"/>
        <v/>
      </c>
      <c r="AT268" s="8" t="str">
        <f t="shared" si="147"/>
        <v/>
      </c>
      <c r="AU268" s="8" t="str">
        <f t="shared" si="147"/>
        <v/>
      </c>
      <c r="AV268" s="8" t="str">
        <f t="shared" si="147"/>
        <v/>
      </c>
      <c r="AW268" s="8" t="str">
        <f t="shared" si="147"/>
        <v>CRLFname = radialEngineMini</v>
      </c>
      <c r="AX268" s="8" t="str">
        <f t="shared" si="147"/>
        <v/>
      </c>
      <c r="AY268" s="8" t="str">
        <f t="shared" si="147"/>
        <v/>
      </c>
      <c r="AZ268" s="8" t="str">
        <f t="shared" si="147"/>
        <v/>
      </c>
      <c r="BA268" s="8" t="str">
        <f t="shared" si="147"/>
        <v/>
      </c>
      <c r="BB268" s="8" t="str">
        <f t="shared" si="147"/>
        <v/>
      </c>
      <c r="BC268" s="8" t="str">
        <f t="shared" si="147"/>
        <v>CRLFname = NP.fairings.25m.Wallshort</v>
      </c>
      <c r="BD268" s="8" t="str">
        <f t="shared" si="147"/>
        <v>CRLFname = TD.BlizzardUpperSeg</v>
      </c>
      <c r="BE268" s="8" t="str">
        <f t="shared" si="147"/>
        <v>CRLFname = NP.nosecone.125m.Tailcone</v>
      </c>
      <c r="BF268" s="8" t="str">
        <f t="shared" si="147"/>
        <v/>
      </c>
      <c r="BG268" s="8" t="str">
        <f t="shared" si="147"/>
        <v/>
      </c>
      <c r="BH268" s="8" t="str">
        <f t="shared" si="147"/>
        <v>CRLFname = TTC7-2madapdecoupler</v>
      </c>
      <c r="BI268" s="8" t="str">
        <f t="shared" si="147"/>
        <v>CRLFname = cockpitMk2B</v>
      </c>
      <c r="BJ268" s="8" t="str">
        <f t="shared" si="147"/>
        <v/>
      </c>
      <c r="BK268" s="8" t="str">
        <f t="shared" si="147"/>
        <v/>
      </c>
      <c r="BL268" s="8" t="str">
        <f t="shared" si="147"/>
        <v/>
      </c>
      <c r="BM268" s="8" t="str">
        <f t="shared" si="147"/>
        <v/>
      </c>
      <c r="BN268" s="8" t="str">
        <f t="shared" si="147"/>
        <v/>
      </c>
      <c r="BO268" s="8" t="str">
        <f t="shared" ref="BO268:CT268" si="148">IF(BO37&lt;&gt;"",name&amp;BO37,"")</f>
        <v/>
      </c>
      <c r="BP268" s="8" t="str">
        <f t="shared" si="148"/>
        <v/>
      </c>
      <c r="BQ268" s="8" t="str">
        <f t="shared" si="148"/>
        <v/>
      </c>
      <c r="BR268" s="8" t="str">
        <f t="shared" si="148"/>
        <v/>
      </c>
      <c r="BS268" s="8" t="str">
        <f t="shared" si="148"/>
        <v/>
      </c>
      <c r="BT268" s="8" t="str">
        <f t="shared" si="148"/>
        <v/>
      </c>
      <c r="BU268" s="8" t="str">
        <f t="shared" si="148"/>
        <v/>
      </c>
      <c r="BV268" s="8" t="str">
        <f t="shared" si="148"/>
        <v/>
      </c>
      <c r="BW268" s="8" t="str">
        <f t="shared" si="148"/>
        <v/>
      </c>
      <c r="BX268" s="8" t="str">
        <f t="shared" si="148"/>
        <v/>
      </c>
      <c r="BY268" s="8" t="str">
        <f t="shared" si="148"/>
        <v/>
      </c>
      <c r="BZ268" s="8" t="str">
        <f t="shared" si="148"/>
        <v/>
      </c>
      <c r="CA268" s="8" t="str">
        <f t="shared" si="148"/>
        <v/>
      </c>
      <c r="CB268" s="8" t="str">
        <f t="shared" si="148"/>
        <v/>
      </c>
      <c r="CC268" s="8" t="str">
        <f t="shared" si="148"/>
        <v/>
      </c>
      <c r="CD268" s="8" t="str">
        <f t="shared" si="148"/>
        <v/>
      </c>
      <c r="CE268" s="8" t="str">
        <f t="shared" si="148"/>
        <v/>
      </c>
      <c r="CF268" s="8" t="str">
        <f t="shared" si="148"/>
        <v/>
      </c>
      <c r="CG268" s="8" t="str">
        <f t="shared" si="148"/>
        <v/>
      </c>
      <c r="CH268" s="8" t="str">
        <f t="shared" si="148"/>
        <v/>
      </c>
      <c r="CI268" s="8" t="str">
        <f t="shared" si="148"/>
        <v/>
      </c>
      <c r="CJ268" s="8" t="str">
        <f t="shared" si="148"/>
        <v/>
      </c>
      <c r="CK268" s="8" t="str">
        <f t="shared" si="148"/>
        <v/>
      </c>
      <c r="CL268" s="8" t="str">
        <f t="shared" si="148"/>
        <v/>
      </c>
      <c r="CM268" s="8" t="str">
        <f t="shared" si="148"/>
        <v/>
      </c>
      <c r="CN268" s="8" t="str">
        <f t="shared" si="148"/>
        <v/>
      </c>
      <c r="CO268" s="8" t="str">
        <f t="shared" si="148"/>
        <v/>
      </c>
      <c r="CP268" s="8" t="str">
        <f t="shared" si="148"/>
        <v/>
      </c>
      <c r="CQ268" s="8" t="str">
        <f t="shared" si="148"/>
        <v/>
      </c>
      <c r="CR268" s="8" t="str">
        <f t="shared" si="148"/>
        <v/>
      </c>
      <c r="CS268" s="8" t="str">
        <f t="shared" si="148"/>
        <v/>
      </c>
      <c r="CT268" s="8" t="str">
        <f t="shared" si="148"/>
        <v/>
      </c>
      <c r="CU268" s="8" t="str">
        <f t="shared" ref="CU268:DZ268" si="149">IF(CU37&lt;&gt;"",name&amp;CU37,"")</f>
        <v/>
      </c>
      <c r="CV268" s="8" t="str">
        <f t="shared" si="149"/>
        <v/>
      </c>
      <c r="CW268" s="8" t="str">
        <f t="shared" si="149"/>
        <v/>
      </c>
      <c r="CX268" s="8" t="str">
        <f t="shared" si="149"/>
        <v/>
      </c>
      <c r="CY268" s="8" t="str">
        <f t="shared" si="149"/>
        <v/>
      </c>
      <c r="CZ268" s="8" t="str">
        <f t="shared" si="149"/>
        <v/>
      </c>
      <c r="DA268" s="8" t="str">
        <f t="shared" si="149"/>
        <v/>
      </c>
      <c r="DB268" s="8" t="str">
        <f t="shared" si="149"/>
        <v/>
      </c>
      <c r="DC268" s="8" t="str">
        <f t="shared" si="149"/>
        <v/>
      </c>
      <c r="DD268" s="8" t="str">
        <f t="shared" si="149"/>
        <v/>
      </c>
      <c r="DE268" s="8" t="str">
        <f t="shared" si="149"/>
        <v/>
      </c>
      <c r="DF268" s="8" t="str">
        <f t="shared" si="149"/>
        <v/>
      </c>
      <c r="DG268" s="8" t="str">
        <f t="shared" si="149"/>
        <v/>
      </c>
      <c r="DH268" s="8" t="str">
        <f t="shared" si="149"/>
        <v/>
      </c>
      <c r="DI268" s="8" t="str">
        <f t="shared" si="149"/>
        <v/>
      </c>
      <c r="DJ268" s="8" t="str">
        <f t="shared" si="149"/>
        <v/>
      </c>
      <c r="DK268" s="8" t="str">
        <f t="shared" si="149"/>
        <v/>
      </c>
      <c r="DL268" s="8" t="str">
        <f t="shared" si="149"/>
        <v/>
      </c>
      <c r="DM268" s="8" t="str">
        <f t="shared" si="149"/>
        <v/>
      </c>
      <c r="DN268" s="8" t="str">
        <f t="shared" si="149"/>
        <v/>
      </c>
      <c r="DO268" s="8" t="str">
        <f t="shared" si="149"/>
        <v/>
      </c>
      <c r="DP268" s="8" t="str">
        <f t="shared" si="149"/>
        <v/>
      </c>
      <c r="DQ268" s="8" t="str">
        <f t="shared" si="149"/>
        <v/>
      </c>
      <c r="DR268" s="8" t="str">
        <f t="shared" si="149"/>
        <v/>
      </c>
      <c r="DS268" s="8" t="str">
        <f t="shared" si="149"/>
        <v/>
      </c>
      <c r="DT268" s="8" t="str">
        <f t="shared" si="149"/>
        <v/>
      </c>
      <c r="DU268" s="8" t="str">
        <f t="shared" si="149"/>
        <v>CRLFname = NP.ThorLanderstrut</v>
      </c>
      <c r="DV268" s="8" t="str">
        <f t="shared" si="149"/>
        <v/>
      </c>
      <c r="DW268" s="8" t="str">
        <f t="shared" si="149"/>
        <v>CRLFname = adapterLargeTo9</v>
      </c>
      <c r="DX268" s="8" t="str">
        <f t="shared" si="149"/>
        <v>CRLFname = fuelTank1-2</v>
      </c>
      <c r="DY268" s="8" t="str">
        <f t="shared" si="149"/>
        <v/>
      </c>
      <c r="DZ268" s="8" t="str">
        <f t="shared" si="149"/>
        <v/>
      </c>
      <c r="EA268" s="8" t="str">
        <f t="shared" ref="EA268:ER268" si="150">IF(EA37&lt;&gt;"",name&amp;EA37,"")</f>
        <v>CRLFname = stackDecouplerMini</v>
      </c>
      <c r="EB268" s="8" t="str">
        <f t="shared" si="150"/>
        <v/>
      </c>
      <c r="EC268" s="8" t="str">
        <f t="shared" si="150"/>
        <v>CRLFname = TV Conformal Tank Short - RCS</v>
      </c>
      <c r="ED268" s="8" t="str">
        <f t="shared" si="150"/>
        <v>CRLFname = KW2mtankPancake</v>
      </c>
      <c r="EE268" s="8" t="str">
        <f t="shared" si="150"/>
        <v/>
      </c>
      <c r="EF268" s="8" t="str">
        <f t="shared" si="150"/>
        <v/>
      </c>
      <c r="EG268" s="8" t="str">
        <f t="shared" si="150"/>
        <v/>
      </c>
      <c r="EH268" s="8" t="str">
        <f t="shared" si="150"/>
        <v/>
      </c>
      <c r="EI268" s="8" t="str">
        <f t="shared" si="150"/>
        <v/>
      </c>
      <c r="EJ268" s="8" t="str">
        <f t="shared" si="150"/>
        <v/>
      </c>
      <c r="EK268" s="8" t="str">
        <f t="shared" si="150"/>
        <v/>
      </c>
      <c r="EL268" s="8" t="str">
        <f t="shared" si="150"/>
        <v/>
      </c>
      <c r="EM268" s="8" t="str">
        <f t="shared" si="150"/>
        <v>CRLFname = KW1mtankL2</v>
      </c>
      <c r="EN268" s="8" t="str">
        <f t="shared" si="150"/>
        <v/>
      </c>
      <c r="EO268" s="8" t="str">
        <f t="shared" si="150"/>
        <v/>
      </c>
      <c r="EP268" s="8" t="str">
        <f t="shared" si="150"/>
        <v/>
      </c>
      <c r="EQ268" s="8" t="str">
        <f t="shared" si="150"/>
        <v/>
      </c>
      <c r="ER268" s="29" t="str">
        <f t="shared" si="150"/>
        <v/>
      </c>
    </row>
    <row r="269" spans="3:148" ht="21.75" customHeight="1" x14ac:dyDescent="0.25">
      <c r="C269" s="8" t="str">
        <f t="shared" ref="C269:AH269" si="151">IF(C38&lt;&gt;"",name&amp;C38,"")</f>
        <v/>
      </c>
      <c r="D269" s="8" t="str">
        <f t="shared" si="151"/>
        <v/>
      </c>
      <c r="E269" s="8" t="str">
        <f t="shared" si="151"/>
        <v/>
      </c>
      <c r="F269" s="8" t="str">
        <f t="shared" si="151"/>
        <v/>
      </c>
      <c r="G269" s="8" t="str">
        <f t="shared" si="151"/>
        <v/>
      </c>
      <c r="H269" s="8" t="str">
        <f t="shared" si="151"/>
        <v/>
      </c>
      <c r="I269" s="8" t="str">
        <f t="shared" si="151"/>
        <v/>
      </c>
      <c r="J269" s="8" t="str">
        <f t="shared" si="151"/>
        <v/>
      </c>
      <c r="K269" s="8" t="str">
        <f t="shared" si="151"/>
        <v/>
      </c>
      <c r="L269" s="8" t="str">
        <f t="shared" si="151"/>
        <v/>
      </c>
      <c r="M269" s="8" t="str">
        <f t="shared" si="151"/>
        <v/>
      </c>
      <c r="N269" s="8" t="str">
        <f t="shared" si="151"/>
        <v/>
      </c>
      <c r="O269" s="8" t="str">
        <f t="shared" si="151"/>
        <v/>
      </c>
      <c r="P269" s="8" t="str">
        <f t="shared" si="151"/>
        <v/>
      </c>
      <c r="Q269" s="8" t="str">
        <f t="shared" si="151"/>
        <v/>
      </c>
      <c r="R269" s="8" t="str">
        <f t="shared" si="151"/>
        <v/>
      </c>
      <c r="S269" s="8" t="str">
        <f t="shared" si="151"/>
        <v/>
      </c>
      <c r="T269" s="8" t="str">
        <f t="shared" si="151"/>
        <v/>
      </c>
      <c r="U269" s="8" t="str">
        <f t="shared" si="151"/>
        <v/>
      </c>
      <c r="V269" s="8" t="str">
        <f t="shared" si="151"/>
        <v/>
      </c>
      <c r="W269" s="8" t="str">
        <f t="shared" si="151"/>
        <v>CRLFname = TAL.Cubic.Truss.Half</v>
      </c>
      <c r="X269" s="8" t="str">
        <f t="shared" si="151"/>
        <v/>
      </c>
      <c r="Y269" s="8" t="str">
        <f t="shared" si="151"/>
        <v/>
      </c>
      <c r="Z269" s="8" t="str">
        <f t="shared" si="151"/>
        <v/>
      </c>
      <c r="AA269" s="8" t="str">
        <f t="shared" si="151"/>
        <v/>
      </c>
      <c r="AB269" s="8" t="str">
        <f t="shared" si="151"/>
        <v/>
      </c>
      <c r="AC269" s="8" t="str">
        <f t="shared" si="151"/>
        <v>CRLFname = MarkIVBuster</v>
      </c>
      <c r="AD269" s="8" t="str">
        <f t="shared" si="151"/>
        <v/>
      </c>
      <c r="AE269" s="8" t="str">
        <f t="shared" si="151"/>
        <v/>
      </c>
      <c r="AF269" s="8" t="str">
        <f t="shared" si="151"/>
        <v/>
      </c>
      <c r="AG269" s="8" t="str">
        <f t="shared" si="151"/>
        <v/>
      </c>
      <c r="AH269" s="8" t="str">
        <f t="shared" si="151"/>
        <v/>
      </c>
      <c r="AI269" s="8" t="str">
        <f t="shared" ref="AI269:BN269" si="152">IF(AI38&lt;&gt;"",name&amp;AI38,"")</f>
        <v/>
      </c>
      <c r="AJ269" s="8" t="str">
        <f t="shared" si="152"/>
        <v/>
      </c>
      <c r="AK269" s="8" t="str">
        <f t="shared" si="152"/>
        <v/>
      </c>
      <c r="AL269" s="8" t="str">
        <f t="shared" si="152"/>
        <v/>
      </c>
      <c r="AM269" s="8" t="str">
        <f t="shared" si="152"/>
        <v/>
      </c>
      <c r="AN269" s="8" t="str">
        <f t="shared" si="152"/>
        <v/>
      </c>
      <c r="AO269" s="8" t="str">
        <f t="shared" si="152"/>
        <v/>
      </c>
      <c r="AP269" s="8" t="str">
        <f t="shared" si="152"/>
        <v/>
      </c>
      <c r="AQ269" s="8" t="str">
        <f t="shared" si="152"/>
        <v>CRLFname = LLLGreenhousemid</v>
      </c>
      <c r="AR269" s="8" t="str">
        <f t="shared" si="152"/>
        <v/>
      </c>
      <c r="AS269" s="8" t="str">
        <f t="shared" si="152"/>
        <v/>
      </c>
      <c r="AT269" s="8" t="str">
        <f t="shared" si="152"/>
        <v/>
      </c>
      <c r="AU269" s="8" t="str">
        <f t="shared" si="152"/>
        <v/>
      </c>
      <c r="AV269" s="8" t="str">
        <f t="shared" si="152"/>
        <v/>
      </c>
      <c r="AW269" s="8" t="str">
        <f t="shared" si="152"/>
        <v>CRLFname = smallRadialEngine</v>
      </c>
      <c r="AX269" s="8" t="str">
        <f t="shared" si="152"/>
        <v/>
      </c>
      <c r="AY269" s="8" t="str">
        <f t="shared" si="152"/>
        <v/>
      </c>
      <c r="AZ269" s="8" t="str">
        <f t="shared" si="152"/>
        <v/>
      </c>
      <c r="BA269" s="8" t="str">
        <f t="shared" si="152"/>
        <v/>
      </c>
      <c r="BB269" s="8" t="str">
        <f t="shared" si="152"/>
        <v/>
      </c>
      <c r="BC269" s="8" t="str">
        <f t="shared" si="152"/>
        <v>CRLFname = NP.nosecone.25m</v>
      </c>
      <c r="BD269" s="8" t="str">
        <f t="shared" si="152"/>
        <v>CRLFname = TD.BlizzardTank</v>
      </c>
      <c r="BE269" s="8" t="str">
        <f t="shared" si="152"/>
        <v>CRLFname = RLA.s.nosecone</v>
      </c>
      <c r="BF269" s="8" t="str">
        <f t="shared" si="152"/>
        <v/>
      </c>
      <c r="BG269" s="8" t="str">
        <f t="shared" si="152"/>
        <v/>
      </c>
      <c r="BH269" s="8" t="str">
        <f t="shared" si="152"/>
        <v>CRLFname = TTC7Bombbay</v>
      </c>
      <c r="BI269" s="8" t="str">
        <f t="shared" si="152"/>
        <v>CRLFname = Mk2DualAdapter</v>
      </c>
      <c r="BJ269" s="8" t="str">
        <f t="shared" si="152"/>
        <v/>
      </c>
      <c r="BK269" s="8" t="str">
        <f t="shared" si="152"/>
        <v/>
      </c>
      <c r="BL269" s="8" t="str">
        <f t="shared" si="152"/>
        <v/>
      </c>
      <c r="BM269" s="8" t="str">
        <f t="shared" si="152"/>
        <v/>
      </c>
      <c r="BN269" s="8" t="str">
        <f t="shared" si="152"/>
        <v/>
      </c>
      <c r="BO269" s="8" t="str">
        <f t="shared" ref="BO269:CT269" si="153">IF(BO38&lt;&gt;"",name&amp;BO38,"")</f>
        <v/>
      </c>
      <c r="BP269" s="8" t="str">
        <f t="shared" si="153"/>
        <v/>
      </c>
      <c r="BQ269" s="8" t="str">
        <f t="shared" si="153"/>
        <v/>
      </c>
      <c r="BR269" s="8" t="str">
        <f t="shared" si="153"/>
        <v/>
      </c>
      <c r="BS269" s="8" t="str">
        <f t="shared" si="153"/>
        <v/>
      </c>
      <c r="BT269" s="8" t="str">
        <f t="shared" si="153"/>
        <v/>
      </c>
      <c r="BU269" s="8" t="str">
        <f t="shared" si="153"/>
        <v/>
      </c>
      <c r="BV269" s="8" t="str">
        <f t="shared" si="153"/>
        <v/>
      </c>
      <c r="BW269" s="8" t="str">
        <f t="shared" si="153"/>
        <v/>
      </c>
      <c r="BX269" s="8" t="str">
        <f t="shared" si="153"/>
        <v/>
      </c>
      <c r="BY269" s="8" t="str">
        <f t="shared" si="153"/>
        <v/>
      </c>
      <c r="BZ269" s="8" t="str">
        <f t="shared" si="153"/>
        <v/>
      </c>
      <c r="CA269" s="8" t="str">
        <f t="shared" si="153"/>
        <v/>
      </c>
      <c r="CB269" s="8" t="str">
        <f t="shared" si="153"/>
        <v/>
      </c>
      <c r="CC269" s="8" t="str">
        <f t="shared" si="153"/>
        <v/>
      </c>
      <c r="CD269" s="8" t="str">
        <f t="shared" si="153"/>
        <v/>
      </c>
      <c r="CE269" s="8" t="str">
        <f t="shared" si="153"/>
        <v/>
      </c>
      <c r="CF269" s="8" t="str">
        <f t="shared" si="153"/>
        <v/>
      </c>
      <c r="CG269" s="8" t="str">
        <f t="shared" si="153"/>
        <v/>
      </c>
      <c r="CH269" s="8" t="str">
        <f t="shared" si="153"/>
        <v/>
      </c>
      <c r="CI269" s="8" t="str">
        <f t="shared" si="153"/>
        <v/>
      </c>
      <c r="CJ269" s="8" t="str">
        <f t="shared" si="153"/>
        <v/>
      </c>
      <c r="CK269" s="8" t="str">
        <f t="shared" si="153"/>
        <v/>
      </c>
      <c r="CL269" s="8" t="str">
        <f t="shared" si="153"/>
        <v/>
      </c>
      <c r="CM269" s="8" t="str">
        <f t="shared" si="153"/>
        <v/>
      </c>
      <c r="CN269" s="8" t="str">
        <f t="shared" si="153"/>
        <v/>
      </c>
      <c r="CO269" s="8" t="str">
        <f t="shared" si="153"/>
        <v/>
      </c>
      <c r="CP269" s="8" t="str">
        <f t="shared" si="153"/>
        <v/>
      </c>
      <c r="CQ269" s="8" t="str">
        <f t="shared" si="153"/>
        <v/>
      </c>
      <c r="CR269" s="8" t="str">
        <f t="shared" si="153"/>
        <v/>
      </c>
      <c r="CS269" s="8" t="str">
        <f t="shared" si="153"/>
        <v/>
      </c>
      <c r="CT269" s="8" t="str">
        <f t="shared" si="153"/>
        <v/>
      </c>
      <c r="CU269" s="8" t="str">
        <f t="shared" ref="CU269:DZ269" si="154">IF(CU38&lt;&gt;"",name&amp;CU38,"")</f>
        <v/>
      </c>
      <c r="CV269" s="8" t="str">
        <f t="shared" si="154"/>
        <v/>
      </c>
      <c r="CW269" s="8" t="str">
        <f t="shared" si="154"/>
        <v/>
      </c>
      <c r="CX269" s="8" t="str">
        <f t="shared" si="154"/>
        <v/>
      </c>
      <c r="CY269" s="8" t="str">
        <f t="shared" si="154"/>
        <v/>
      </c>
      <c r="CZ269" s="8" t="str">
        <f t="shared" si="154"/>
        <v/>
      </c>
      <c r="DA269" s="8" t="str">
        <f t="shared" si="154"/>
        <v/>
      </c>
      <c r="DB269" s="8" t="str">
        <f t="shared" si="154"/>
        <v/>
      </c>
      <c r="DC269" s="8" t="str">
        <f t="shared" si="154"/>
        <v/>
      </c>
      <c r="DD269" s="8" t="str">
        <f t="shared" si="154"/>
        <v/>
      </c>
      <c r="DE269" s="8" t="str">
        <f t="shared" si="154"/>
        <v/>
      </c>
      <c r="DF269" s="8" t="str">
        <f t="shared" si="154"/>
        <v/>
      </c>
      <c r="DG269" s="8" t="str">
        <f t="shared" si="154"/>
        <v/>
      </c>
      <c r="DH269" s="8" t="str">
        <f t="shared" si="154"/>
        <v/>
      </c>
      <c r="DI269" s="8" t="str">
        <f t="shared" si="154"/>
        <v/>
      </c>
      <c r="DJ269" s="8" t="str">
        <f t="shared" si="154"/>
        <v/>
      </c>
      <c r="DK269" s="8" t="str">
        <f t="shared" si="154"/>
        <v/>
      </c>
      <c r="DL269" s="8" t="str">
        <f t="shared" si="154"/>
        <v/>
      </c>
      <c r="DM269" s="8" t="str">
        <f t="shared" si="154"/>
        <v/>
      </c>
      <c r="DN269" s="8" t="str">
        <f t="shared" si="154"/>
        <v/>
      </c>
      <c r="DO269" s="8" t="str">
        <f t="shared" si="154"/>
        <v/>
      </c>
      <c r="DP269" s="8" t="str">
        <f t="shared" si="154"/>
        <v/>
      </c>
      <c r="DQ269" s="8" t="str">
        <f t="shared" si="154"/>
        <v/>
      </c>
      <c r="DR269" s="8" t="str">
        <f t="shared" si="154"/>
        <v/>
      </c>
      <c r="DS269" s="8" t="str">
        <f t="shared" si="154"/>
        <v/>
      </c>
      <c r="DT269" s="8" t="str">
        <f t="shared" si="154"/>
        <v/>
      </c>
      <c r="DU269" s="8" t="str">
        <f t="shared" si="154"/>
        <v>CRLFname = NP.ThorLanderstrut2</v>
      </c>
      <c r="DV269" s="8" t="str">
        <f t="shared" si="154"/>
        <v/>
      </c>
      <c r="DW269" s="8" t="str">
        <f t="shared" si="154"/>
        <v>CRLFname = NP.couplerp.25m.2x125m.Plate</v>
      </c>
      <c r="DX269" s="8" t="str">
        <f t="shared" si="154"/>
        <v>CRLFname = fuelTank3-2</v>
      </c>
      <c r="DY269" s="8" t="str">
        <f t="shared" si="154"/>
        <v/>
      </c>
      <c r="DZ269" s="8" t="str">
        <f t="shared" si="154"/>
        <v/>
      </c>
      <c r="EA269" s="8" t="str">
        <f t="shared" ref="EA269:ER269" si="155">IF(EA38&lt;&gt;"",name&amp;EA38,"")</f>
        <v>CRLFname = stackSeparatorMini</v>
      </c>
      <c r="EB269" s="8" t="str">
        <f t="shared" si="155"/>
        <v/>
      </c>
      <c r="EC269" s="8" t="str">
        <f t="shared" si="155"/>
        <v/>
      </c>
      <c r="ED269" s="8" t="str">
        <f t="shared" si="155"/>
        <v>CRLFname = KW2mRCSfuel</v>
      </c>
      <c r="EE269" s="8" t="str">
        <f t="shared" si="155"/>
        <v/>
      </c>
      <c r="EF269" s="8" t="str">
        <f t="shared" si="155"/>
        <v/>
      </c>
      <c r="EG269" s="8" t="str">
        <f t="shared" si="155"/>
        <v/>
      </c>
      <c r="EH269" s="8" t="str">
        <f t="shared" si="155"/>
        <v/>
      </c>
      <c r="EI269" s="8" t="str">
        <f t="shared" si="155"/>
        <v/>
      </c>
      <c r="EJ269" s="8" t="str">
        <f t="shared" si="155"/>
        <v/>
      </c>
      <c r="EK269" s="8" t="str">
        <f t="shared" si="155"/>
        <v/>
      </c>
      <c r="EL269" s="8" t="str">
        <f t="shared" si="155"/>
        <v/>
      </c>
      <c r="EM269" s="8" t="str">
        <f t="shared" si="155"/>
        <v>CRLFname = LLLCirc1a2F</v>
      </c>
      <c r="EN269" s="8" t="str">
        <f t="shared" si="155"/>
        <v/>
      </c>
      <c r="EO269" s="8" t="str">
        <f t="shared" si="155"/>
        <v/>
      </c>
      <c r="EP269" s="8" t="str">
        <f t="shared" si="155"/>
        <v/>
      </c>
      <c r="EQ269" s="8" t="str">
        <f t="shared" si="155"/>
        <v/>
      </c>
      <c r="ER269" s="29" t="str">
        <f t="shared" si="155"/>
        <v/>
      </c>
    </row>
    <row r="270" spans="3:148" ht="21.75" customHeight="1" x14ac:dyDescent="0.25">
      <c r="C270" s="8" t="str">
        <f t="shared" ref="C270:AH270" si="156">IF(C39&lt;&gt;"",name&amp;C39,"")</f>
        <v/>
      </c>
      <c r="D270" s="8" t="str">
        <f t="shared" si="156"/>
        <v/>
      </c>
      <c r="E270" s="8" t="str">
        <f t="shared" si="156"/>
        <v/>
      </c>
      <c r="F270" s="8" t="str">
        <f t="shared" si="156"/>
        <v/>
      </c>
      <c r="G270" s="8" t="str">
        <f t="shared" si="156"/>
        <v/>
      </c>
      <c r="H270" s="8" t="str">
        <f t="shared" si="156"/>
        <v/>
      </c>
      <c r="I270" s="8" t="str">
        <f t="shared" si="156"/>
        <v/>
      </c>
      <c r="J270" s="8" t="str">
        <f t="shared" si="156"/>
        <v/>
      </c>
      <c r="K270" s="8" t="str">
        <f t="shared" si="156"/>
        <v/>
      </c>
      <c r="L270" s="8" t="str">
        <f t="shared" si="156"/>
        <v/>
      </c>
      <c r="M270" s="8" t="str">
        <f t="shared" si="156"/>
        <v/>
      </c>
      <c r="N270" s="8" t="str">
        <f t="shared" si="156"/>
        <v/>
      </c>
      <c r="O270" s="8" t="str">
        <f t="shared" si="156"/>
        <v/>
      </c>
      <c r="P270" s="8" t="str">
        <f t="shared" si="156"/>
        <v/>
      </c>
      <c r="Q270" s="8" t="str">
        <f t="shared" si="156"/>
        <v/>
      </c>
      <c r="R270" s="8" t="str">
        <f t="shared" si="156"/>
        <v/>
      </c>
      <c r="S270" s="8" t="str">
        <f t="shared" si="156"/>
        <v/>
      </c>
      <c r="T270" s="8" t="str">
        <f t="shared" si="156"/>
        <v/>
      </c>
      <c r="U270" s="8" t="str">
        <f t="shared" si="156"/>
        <v/>
      </c>
      <c r="V270" s="8" t="str">
        <f t="shared" si="156"/>
        <v/>
      </c>
      <c r="W270" s="8" t="str">
        <f t="shared" si="156"/>
        <v>CRLFname = TAL.Cubic.Truss.Hub</v>
      </c>
      <c r="X270" s="8" t="str">
        <f t="shared" si="156"/>
        <v/>
      </c>
      <c r="Y270" s="8" t="str">
        <f t="shared" si="156"/>
        <v/>
      </c>
      <c r="Z270" s="8" t="str">
        <f t="shared" si="156"/>
        <v/>
      </c>
      <c r="AA270" s="8" t="str">
        <f t="shared" si="156"/>
        <v/>
      </c>
      <c r="AB270" s="8" t="str">
        <f t="shared" si="156"/>
        <v/>
      </c>
      <c r="AC270" s="8" t="str">
        <f t="shared" si="156"/>
        <v/>
      </c>
      <c r="AD270" s="8" t="str">
        <f t="shared" si="156"/>
        <v/>
      </c>
      <c r="AE270" s="8" t="str">
        <f t="shared" si="156"/>
        <v/>
      </c>
      <c r="AF270" s="8" t="str">
        <f t="shared" si="156"/>
        <v/>
      </c>
      <c r="AG270" s="8" t="str">
        <f t="shared" si="156"/>
        <v/>
      </c>
      <c r="AH270" s="8" t="str">
        <f t="shared" si="156"/>
        <v/>
      </c>
      <c r="AI270" s="8" t="str">
        <f t="shared" ref="AI270:BN270" si="157">IF(AI39&lt;&gt;"",name&amp;AI39,"")</f>
        <v/>
      </c>
      <c r="AJ270" s="8" t="str">
        <f t="shared" si="157"/>
        <v/>
      </c>
      <c r="AK270" s="8" t="str">
        <f t="shared" si="157"/>
        <v/>
      </c>
      <c r="AL270" s="8" t="str">
        <f t="shared" si="157"/>
        <v/>
      </c>
      <c r="AM270" s="8" t="str">
        <f t="shared" si="157"/>
        <v/>
      </c>
      <c r="AN270" s="8" t="str">
        <f t="shared" si="157"/>
        <v/>
      </c>
      <c r="AO270" s="8" t="str">
        <f t="shared" si="157"/>
        <v/>
      </c>
      <c r="AP270" s="8" t="str">
        <f t="shared" si="157"/>
        <v/>
      </c>
      <c r="AQ270" s="8" t="str">
        <f t="shared" si="157"/>
        <v>CRLFname = LLLGreenhousesmall</v>
      </c>
      <c r="AR270" s="8" t="str">
        <f t="shared" si="157"/>
        <v/>
      </c>
      <c r="AS270" s="8" t="str">
        <f t="shared" si="157"/>
        <v/>
      </c>
      <c r="AT270" s="8" t="str">
        <f t="shared" si="157"/>
        <v/>
      </c>
      <c r="AU270" s="8" t="str">
        <f t="shared" si="157"/>
        <v/>
      </c>
      <c r="AV270" s="8" t="str">
        <f t="shared" si="157"/>
        <v/>
      </c>
      <c r="AW270" s="8" t="str">
        <f t="shared" si="157"/>
        <v>CRLFname = miniFuelTank</v>
      </c>
      <c r="AX270" s="8" t="str">
        <f t="shared" si="157"/>
        <v/>
      </c>
      <c r="AY270" s="8" t="str">
        <f t="shared" si="157"/>
        <v/>
      </c>
      <c r="AZ270" s="8" t="str">
        <f t="shared" si="157"/>
        <v/>
      </c>
      <c r="BA270" s="8" t="str">
        <f t="shared" si="157"/>
        <v/>
      </c>
      <c r="BB270" s="8" t="str">
        <f t="shared" si="157"/>
        <v/>
      </c>
      <c r="BC270" s="8" t="str">
        <f t="shared" si="157"/>
        <v>CRLFname = noseConeAdapter</v>
      </c>
      <c r="BD270" s="8" t="str">
        <f t="shared" si="157"/>
        <v>CRLFname = TD.ShuttleResourceFull</v>
      </c>
      <c r="BE270" s="8" t="str">
        <f t="shared" si="157"/>
        <v>CRLFname = noseCone</v>
      </c>
      <c r="BF270" s="8" t="str">
        <f t="shared" si="157"/>
        <v/>
      </c>
      <c r="BG270" s="8" t="str">
        <f t="shared" si="157"/>
        <v/>
      </c>
      <c r="BH270" s="8" t="str">
        <f t="shared" si="157"/>
        <v>CRLFname = TTC7Cargobay</v>
      </c>
      <c r="BI270" s="8" t="str">
        <f t="shared" si="157"/>
        <v>CRLFname = turboFanEngineSmall</v>
      </c>
      <c r="BJ270" s="8" t="str">
        <f t="shared" si="157"/>
        <v/>
      </c>
      <c r="BK270" s="8" t="str">
        <f t="shared" si="157"/>
        <v/>
      </c>
      <c r="BL270" s="8" t="str">
        <f t="shared" si="157"/>
        <v/>
      </c>
      <c r="BM270" s="8" t="str">
        <f t="shared" si="157"/>
        <v/>
      </c>
      <c r="BN270" s="8" t="str">
        <f t="shared" si="157"/>
        <v/>
      </c>
      <c r="BO270" s="8" t="str">
        <f t="shared" ref="BO270:CT270" si="158">IF(BO39&lt;&gt;"",name&amp;BO39,"")</f>
        <v/>
      </c>
      <c r="BP270" s="8" t="str">
        <f t="shared" si="158"/>
        <v/>
      </c>
      <c r="BQ270" s="8" t="str">
        <f t="shared" si="158"/>
        <v/>
      </c>
      <c r="BR270" s="8" t="str">
        <f t="shared" si="158"/>
        <v/>
      </c>
      <c r="BS270" s="8" t="str">
        <f t="shared" si="158"/>
        <v/>
      </c>
      <c r="BT270" s="8" t="str">
        <f t="shared" si="158"/>
        <v/>
      </c>
      <c r="BU270" s="8" t="str">
        <f t="shared" si="158"/>
        <v/>
      </c>
      <c r="BV270" s="8" t="str">
        <f t="shared" si="158"/>
        <v/>
      </c>
      <c r="BW270" s="8" t="str">
        <f t="shared" si="158"/>
        <v/>
      </c>
      <c r="BX270" s="8" t="str">
        <f t="shared" si="158"/>
        <v/>
      </c>
      <c r="BY270" s="8" t="str">
        <f t="shared" si="158"/>
        <v/>
      </c>
      <c r="BZ270" s="8" t="str">
        <f t="shared" si="158"/>
        <v/>
      </c>
      <c r="CA270" s="8" t="str">
        <f t="shared" si="158"/>
        <v/>
      </c>
      <c r="CB270" s="8" t="str">
        <f t="shared" si="158"/>
        <v/>
      </c>
      <c r="CC270" s="8" t="str">
        <f t="shared" si="158"/>
        <v/>
      </c>
      <c r="CD270" s="8" t="str">
        <f t="shared" si="158"/>
        <v/>
      </c>
      <c r="CE270" s="8" t="str">
        <f t="shared" si="158"/>
        <v/>
      </c>
      <c r="CF270" s="8" t="str">
        <f t="shared" si="158"/>
        <v/>
      </c>
      <c r="CG270" s="8" t="str">
        <f t="shared" si="158"/>
        <v/>
      </c>
      <c r="CH270" s="8" t="str">
        <f t="shared" si="158"/>
        <v/>
      </c>
      <c r="CI270" s="8" t="str">
        <f t="shared" si="158"/>
        <v/>
      </c>
      <c r="CJ270" s="8" t="str">
        <f t="shared" si="158"/>
        <v/>
      </c>
      <c r="CK270" s="8" t="str">
        <f t="shared" si="158"/>
        <v/>
      </c>
      <c r="CL270" s="8" t="str">
        <f t="shared" si="158"/>
        <v/>
      </c>
      <c r="CM270" s="8" t="str">
        <f t="shared" si="158"/>
        <v/>
      </c>
      <c r="CN270" s="8" t="str">
        <f t="shared" si="158"/>
        <v/>
      </c>
      <c r="CO270" s="8" t="str">
        <f t="shared" si="158"/>
        <v/>
      </c>
      <c r="CP270" s="8" t="str">
        <f t="shared" si="158"/>
        <v/>
      </c>
      <c r="CQ270" s="8" t="str">
        <f t="shared" si="158"/>
        <v/>
      </c>
      <c r="CR270" s="8" t="str">
        <f t="shared" si="158"/>
        <v/>
      </c>
      <c r="CS270" s="8" t="str">
        <f t="shared" si="158"/>
        <v/>
      </c>
      <c r="CT270" s="8" t="str">
        <f t="shared" si="158"/>
        <v/>
      </c>
      <c r="CU270" s="8" t="str">
        <f t="shared" ref="CU270:DZ270" si="159">IF(CU39&lt;&gt;"",name&amp;CU39,"")</f>
        <v/>
      </c>
      <c r="CV270" s="8" t="str">
        <f t="shared" si="159"/>
        <v/>
      </c>
      <c r="CW270" s="8" t="str">
        <f t="shared" si="159"/>
        <v/>
      </c>
      <c r="CX270" s="8" t="str">
        <f t="shared" si="159"/>
        <v/>
      </c>
      <c r="CY270" s="8" t="str">
        <f t="shared" si="159"/>
        <v/>
      </c>
      <c r="CZ270" s="8" t="str">
        <f t="shared" si="159"/>
        <v/>
      </c>
      <c r="DA270" s="8" t="str">
        <f t="shared" si="159"/>
        <v/>
      </c>
      <c r="DB270" s="8" t="str">
        <f t="shared" si="159"/>
        <v/>
      </c>
      <c r="DC270" s="8" t="str">
        <f t="shared" si="159"/>
        <v/>
      </c>
      <c r="DD270" s="8" t="str">
        <f t="shared" si="159"/>
        <v/>
      </c>
      <c r="DE270" s="8" t="str">
        <f t="shared" si="159"/>
        <v/>
      </c>
      <c r="DF270" s="8" t="str">
        <f t="shared" si="159"/>
        <v/>
      </c>
      <c r="DG270" s="8" t="str">
        <f t="shared" si="159"/>
        <v/>
      </c>
      <c r="DH270" s="8" t="str">
        <f t="shared" si="159"/>
        <v/>
      </c>
      <c r="DI270" s="8" t="str">
        <f t="shared" si="159"/>
        <v/>
      </c>
      <c r="DJ270" s="8" t="str">
        <f t="shared" si="159"/>
        <v/>
      </c>
      <c r="DK270" s="8" t="str">
        <f t="shared" si="159"/>
        <v/>
      </c>
      <c r="DL270" s="8" t="str">
        <f t="shared" si="159"/>
        <v/>
      </c>
      <c r="DM270" s="8" t="str">
        <f t="shared" si="159"/>
        <v/>
      </c>
      <c r="DN270" s="8" t="str">
        <f t="shared" si="159"/>
        <v/>
      </c>
      <c r="DO270" s="8" t="str">
        <f t="shared" si="159"/>
        <v/>
      </c>
      <c r="DP270" s="8" t="str">
        <f t="shared" si="159"/>
        <v/>
      </c>
      <c r="DQ270" s="8" t="str">
        <f t="shared" si="159"/>
        <v/>
      </c>
      <c r="DR270" s="8" t="str">
        <f t="shared" si="159"/>
        <v/>
      </c>
      <c r="DS270" s="8" t="str">
        <f t="shared" si="159"/>
        <v/>
      </c>
      <c r="DT270" s="8" t="str">
        <f t="shared" si="159"/>
        <v/>
      </c>
      <c r="DU270" s="8" t="str">
        <f t="shared" si="159"/>
        <v>CRLFname = NP.YMASasModule</v>
      </c>
      <c r="DV270" s="8" t="str">
        <f t="shared" si="159"/>
        <v/>
      </c>
      <c r="DW270" s="8" t="str">
        <f t="shared" si="159"/>
        <v>CRLFname = NP.coupler.25m.RadialClamp</v>
      </c>
      <c r="DX270" s="8" t="str">
        <f t="shared" si="159"/>
        <v>CRLFname = RCSTank1-2</v>
      </c>
      <c r="DY270" s="8" t="str">
        <f t="shared" si="159"/>
        <v/>
      </c>
      <c r="DZ270" s="8" t="str">
        <f t="shared" si="159"/>
        <v/>
      </c>
      <c r="EA270" s="8" t="str">
        <f t="shared" ref="EA270:ER270" si="160">IF(EA39&lt;&gt;"",name&amp;EA39,"")</f>
        <v>CRLFname = circradiatorKT3</v>
      </c>
      <c r="EB270" s="8" t="str">
        <f t="shared" si="160"/>
        <v/>
      </c>
      <c r="EC270" s="8" t="str">
        <f t="shared" si="160"/>
        <v/>
      </c>
      <c r="ED270" s="8" t="str">
        <f t="shared" si="160"/>
        <v>CRLFname = KWsrbGlobeX2</v>
      </c>
      <c r="EE270" s="8" t="str">
        <f t="shared" si="160"/>
        <v/>
      </c>
      <c r="EF270" s="8" t="str">
        <f t="shared" si="160"/>
        <v/>
      </c>
      <c r="EG270" s="8" t="str">
        <f t="shared" si="160"/>
        <v/>
      </c>
      <c r="EH270" s="8" t="str">
        <f t="shared" si="160"/>
        <v/>
      </c>
      <c r="EI270" s="8" t="str">
        <f t="shared" si="160"/>
        <v/>
      </c>
      <c r="EJ270" s="8" t="str">
        <f t="shared" si="160"/>
        <v/>
      </c>
      <c r="EK270" s="8" t="str">
        <f t="shared" si="160"/>
        <v/>
      </c>
      <c r="EL270" s="8" t="str">
        <f t="shared" si="160"/>
        <v/>
      </c>
      <c r="EM270" s="8" t="str">
        <f t="shared" si="160"/>
        <v>CRLFname = LLLCirc1b2F</v>
      </c>
      <c r="EN270" s="8" t="str">
        <f t="shared" si="160"/>
        <v/>
      </c>
      <c r="EO270" s="8" t="str">
        <f t="shared" si="160"/>
        <v/>
      </c>
      <c r="EP270" s="8" t="str">
        <f t="shared" si="160"/>
        <v/>
      </c>
      <c r="EQ270" s="8" t="str">
        <f t="shared" si="160"/>
        <v/>
      </c>
      <c r="ER270" s="29" t="str">
        <f t="shared" si="160"/>
        <v/>
      </c>
    </row>
    <row r="271" spans="3:148" ht="21.75" customHeight="1" x14ac:dyDescent="0.25">
      <c r="C271" s="8" t="str">
        <f t="shared" ref="C271:AH271" si="161">IF(C40&lt;&gt;"",name&amp;C40,"")</f>
        <v/>
      </c>
      <c r="D271" s="8" t="str">
        <f t="shared" si="161"/>
        <v/>
      </c>
      <c r="E271" s="8" t="str">
        <f t="shared" si="161"/>
        <v/>
      </c>
      <c r="F271" s="8" t="str">
        <f t="shared" si="161"/>
        <v/>
      </c>
      <c r="G271" s="8" t="str">
        <f t="shared" si="161"/>
        <v/>
      </c>
      <c r="H271" s="8" t="str">
        <f t="shared" si="161"/>
        <v/>
      </c>
      <c r="I271" s="8" t="str">
        <f t="shared" si="161"/>
        <v/>
      </c>
      <c r="J271" s="8" t="str">
        <f t="shared" si="161"/>
        <v/>
      </c>
      <c r="K271" s="8" t="str">
        <f t="shared" si="161"/>
        <v/>
      </c>
      <c r="L271" s="8" t="str">
        <f t="shared" si="161"/>
        <v/>
      </c>
      <c r="M271" s="8" t="str">
        <f t="shared" si="161"/>
        <v/>
      </c>
      <c r="N271" s="8" t="str">
        <f t="shared" si="161"/>
        <v/>
      </c>
      <c r="O271" s="8" t="str">
        <f t="shared" si="161"/>
        <v/>
      </c>
      <c r="P271" s="8" t="str">
        <f t="shared" si="161"/>
        <v/>
      </c>
      <c r="Q271" s="8" t="str">
        <f t="shared" si="161"/>
        <v/>
      </c>
      <c r="R271" s="8" t="str">
        <f t="shared" si="161"/>
        <v/>
      </c>
      <c r="S271" s="8" t="str">
        <f t="shared" si="161"/>
        <v/>
      </c>
      <c r="T271" s="8" t="str">
        <f t="shared" si="161"/>
        <v/>
      </c>
      <c r="U271" s="8" t="str">
        <f t="shared" si="161"/>
        <v/>
      </c>
      <c r="V271" s="8" t="str">
        <f t="shared" si="161"/>
        <v/>
      </c>
      <c r="W271" s="8" t="str">
        <f t="shared" si="161"/>
        <v>CRLFname = goldenStrut</v>
      </c>
      <c r="X271" s="8" t="str">
        <f t="shared" si="161"/>
        <v/>
      </c>
      <c r="Y271" s="8" t="str">
        <f t="shared" si="161"/>
        <v/>
      </c>
      <c r="Z271" s="8" t="str">
        <f t="shared" si="161"/>
        <v/>
      </c>
      <c r="AA271" s="8" t="str">
        <f t="shared" si="161"/>
        <v/>
      </c>
      <c r="AB271" s="8" t="str">
        <f t="shared" si="161"/>
        <v/>
      </c>
      <c r="AC271" s="8" t="str">
        <f t="shared" si="161"/>
        <v/>
      </c>
      <c r="AD271" s="8" t="str">
        <f t="shared" si="161"/>
        <v/>
      </c>
      <c r="AE271" s="8" t="str">
        <f t="shared" si="161"/>
        <v/>
      </c>
      <c r="AF271" s="8" t="str">
        <f t="shared" si="161"/>
        <v/>
      </c>
      <c r="AG271" s="8" t="str">
        <f t="shared" si="161"/>
        <v/>
      </c>
      <c r="AH271" s="8" t="str">
        <f t="shared" si="161"/>
        <v/>
      </c>
      <c r="AI271" s="8" t="str">
        <f t="shared" ref="AI271:BN271" si="162">IF(AI40&lt;&gt;"",name&amp;AI40,"")</f>
        <v/>
      </c>
      <c r="AJ271" s="8" t="str">
        <f t="shared" si="162"/>
        <v/>
      </c>
      <c r="AK271" s="8" t="str">
        <f t="shared" si="162"/>
        <v/>
      </c>
      <c r="AL271" s="8" t="str">
        <f t="shared" si="162"/>
        <v/>
      </c>
      <c r="AM271" s="8" t="str">
        <f t="shared" si="162"/>
        <v/>
      </c>
      <c r="AN271" s="8" t="str">
        <f t="shared" si="162"/>
        <v/>
      </c>
      <c r="AO271" s="8" t="str">
        <f t="shared" si="162"/>
        <v/>
      </c>
      <c r="AP271" s="8" t="str">
        <f t="shared" si="162"/>
        <v/>
      </c>
      <c r="AQ271" s="8" t="str">
        <f t="shared" si="162"/>
        <v>CRLFname = 2x1Hollowhouse</v>
      </c>
      <c r="AR271" s="8" t="str">
        <f t="shared" si="162"/>
        <v/>
      </c>
      <c r="AS271" s="8" t="str">
        <f t="shared" si="162"/>
        <v/>
      </c>
      <c r="AT271" s="8" t="str">
        <f t="shared" si="162"/>
        <v/>
      </c>
      <c r="AU271" s="8" t="str">
        <f t="shared" si="162"/>
        <v/>
      </c>
      <c r="AV271" s="8" t="str">
        <f t="shared" si="162"/>
        <v/>
      </c>
      <c r="AW271" s="8" t="str">
        <f t="shared" si="162"/>
        <v>CRLFname = stretchyTank05m</v>
      </c>
      <c r="AX271" s="8" t="str">
        <f t="shared" si="162"/>
        <v/>
      </c>
      <c r="AY271" s="8" t="str">
        <f t="shared" si="162"/>
        <v/>
      </c>
      <c r="AZ271" s="8" t="str">
        <f t="shared" si="162"/>
        <v/>
      </c>
      <c r="BA271" s="8" t="str">
        <f t="shared" si="162"/>
        <v/>
      </c>
      <c r="BB271" s="8" t="str">
        <f t="shared" si="162"/>
        <v/>
      </c>
      <c r="BC271" s="8" t="str">
        <f t="shared" si="162"/>
        <v>CRLFname = rocketNoseCone</v>
      </c>
      <c r="BD271" s="8" t="str">
        <f t="shared" si="162"/>
        <v/>
      </c>
      <c r="BE271" s="8" t="str">
        <f t="shared" si="162"/>
        <v>CRLFname = standardNoseCone</v>
      </c>
      <c r="BF271" s="8" t="str">
        <f t="shared" si="162"/>
        <v/>
      </c>
      <c r="BG271" s="8" t="str">
        <f t="shared" si="162"/>
        <v/>
      </c>
      <c r="BH271" s="8" t="str">
        <f t="shared" si="162"/>
        <v>CRLFname = TTmk3RocketFuselage</v>
      </c>
      <c r="BI271" s="8" t="str">
        <f t="shared" si="162"/>
        <v>CRLFname = mk2SpacePlaneAdapter</v>
      </c>
      <c r="BJ271" s="8" t="str">
        <f t="shared" si="162"/>
        <v/>
      </c>
      <c r="BK271" s="8" t="str">
        <f t="shared" si="162"/>
        <v/>
      </c>
      <c r="BL271" s="8" t="str">
        <f t="shared" si="162"/>
        <v/>
      </c>
      <c r="BM271" s="8" t="str">
        <f t="shared" si="162"/>
        <v/>
      </c>
      <c r="BN271" s="8" t="str">
        <f t="shared" si="162"/>
        <v/>
      </c>
      <c r="BO271" s="8" t="str">
        <f t="shared" ref="BO271:CT271" si="163">IF(BO40&lt;&gt;"",name&amp;BO40,"")</f>
        <v/>
      </c>
      <c r="BP271" s="8" t="str">
        <f t="shared" si="163"/>
        <v/>
      </c>
      <c r="BQ271" s="8" t="str">
        <f t="shared" si="163"/>
        <v/>
      </c>
      <c r="BR271" s="8" t="str">
        <f t="shared" si="163"/>
        <v/>
      </c>
      <c r="BS271" s="8" t="str">
        <f t="shared" si="163"/>
        <v/>
      </c>
      <c r="BT271" s="8" t="str">
        <f t="shared" si="163"/>
        <v/>
      </c>
      <c r="BU271" s="8" t="str">
        <f t="shared" si="163"/>
        <v/>
      </c>
      <c r="BV271" s="8" t="str">
        <f t="shared" si="163"/>
        <v/>
      </c>
      <c r="BW271" s="8" t="str">
        <f t="shared" si="163"/>
        <v/>
      </c>
      <c r="BX271" s="8" t="str">
        <f t="shared" si="163"/>
        <v/>
      </c>
      <c r="BY271" s="8" t="str">
        <f t="shared" si="163"/>
        <v/>
      </c>
      <c r="BZ271" s="8" t="str">
        <f t="shared" si="163"/>
        <v/>
      </c>
      <c r="CA271" s="8" t="str">
        <f t="shared" si="163"/>
        <v/>
      </c>
      <c r="CB271" s="8" t="str">
        <f t="shared" si="163"/>
        <v/>
      </c>
      <c r="CC271" s="8" t="str">
        <f t="shared" si="163"/>
        <v/>
      </c>
      <c r="CD271" s="8" t="str">
        <f t="shared" si="163"/>
        <v/>
      </c>
      <c r="CE271" s="8" t="str">
        <f t="shared" si="163"/>
        <v/>
      </c>
      <c r="CF271" s="8" t="str">
        <f t="shared" si="163"/>
        <v/>
      </c>
      <c r="CG271" s="8" t="str">
        <f t="shared" si="163"/>
        <v/>
      </c>
      <c r="CH271" s="8" t="str">
        <f t="shared" si="163"/>
        <v/>
      </c>
      <c r="CI271" s="8" t="str">
        <f t="shared" si="163"/>
        <v/>
      </c>
      <c r="CJ271" s="8" t="str">
        <f t="shared" si="163"/>
        <v/>
      </c>
      <c r="CK271" s="8" t="str">
        <f t="shared" si="163"/>
        <v/>
      </c>
      <c r="CL271" s="8" t="str">
        <f t="shared" si="163"/>
        <v/>
      </c>
      <c r="CM271" s="8" t="str">
        <f t="shared" si="163"/>
        <v/>
      </c>
      <c r="CN271" s="8" t="str">
        <f t="shared" si="163"/>
        <v/>
      </c>
      <c r="CO271" s="8" t="str">
        <f t="shared" si="163"/>
        <v/>
      </c>
      <c r="CP271" s="8" t="str">
        <f t="shared" si="163"/>
        <v/>
      </c>
      <c r="CQ271" s="8" t="str">
        <f t="shared" si="163"/>
        <v/>
      </c>
      <c r="CR271" s="8" t="str">
        <f t="shared" si="163"/>
        <v/>
      </c>
      <c r="CS271" s="8" t="str">
        <f t="shared" si="163"/>
        <v/>
      </c>
      <c r="CT271" s="8" t="str">
        <f t="shared" si="163"/>
        <v/>
      </c>
      <c r="CU271" s="8" t="str">
        <f t="shared" ref="CU271:DZ271" si="164">IF(CU40&lt;&gt;"",name&amp;CU40,"")</f>
        <v/>
      </c>
      <c r="CV271" s="8" t="str">
        <f t="shared" si="164"/>
        <v/>
      </c>
      <c r="CW271" s="8" t="str">
        <f t="shared" si="164"/>
        <v/>
      </c>
      <c r="CX271" s="8" t="str">
        <f t="shared" si="164"/>
        <v/>
      </c>
      <c r="CY271" s="8" t="str">
        <f t="shared" si="164"/>
        <v/>
      </c>
      <c r="CZ271" s="8" t="str">
        <f t="shared" si="164"/>
        <v/>
      </c>
      <c r="DA271" s="8" t="str">
        <f t="shared" si="164"/>
        <v/>
      </c>
      <c r="DB271" s="8" t="str">
        <f t="shared" si="164"/>
        <v/>
      </c>
      <c r="DC271" s="8" t="str">
        <f t="shared" si="164"/>
        <v/>
      </c>
      <c r="DD271" s="8" t="str">
        <f t="shared" si="164"/>
        <v/>
      </c>
      <c r="DE271" s="8" t="str">
        <f t="shared" si="164"/>
        <v/>
      </c>
      <c r="DF271" s="8" t="str">
        <f t="shared" si="164"/>
        <v/>
      </c>
      <c r="DG271" s="8" t="str">
        <f t="shared" si="164"/>
        <v/>
      </c>
      <c r="DH271" s="8" t="str">
        <f t="shared" si="164"/>
        <v/>
      </c>
      <c r="DI271" s="8" t="str">
        <f t="shared" si="164"/>
        <v/>
      </c>
      <c r="DJ271" s="8" t="str">
        <f t="shared" si="164"/>
        <v/>
      </c>
      <c r="DK271" s="8" t="str">
        <f t="shared" si="164"/>
        <v/>
      </c>
      <c r="DL271" s="8" t="str">
        <f t="shared" si="164"/>
        <v/>
      </c>
      <c r="DM271" s="8" t="str">
        <f t="shared" si="164"/>
        <v/>
      </c>
      <c r="DN271" s="8" t="str">
        <f t="shared" si="164"/>
        <v/>
      </c>
      <c r="DO271" s="8" t="str">
        <f t="shared" si="164"/>
        <v/>
      </c>
      <c r="DP271" s="8" t="str">
        <f t="shared" si="164"/>
        <v/>
      </c>
      <c r="DQ271" s="8" t="str">
        <f t="shared" si="164"/>
        <v/>
      </c>
      <c r="DR271" s="8" t="str">
        <f t="shared" si="164"/>
        <v/>
      </c>
      <c r="DS271" s="8" t="str">
        <f t="shared" si="164"/>
        <v/>
      </c>
      <c r="DT271" s="8" t="str">
        <f t="shared" si="164"/>
        <v/>
      </c>
      <c r="DU271" s="8" t="str">
        <f t="shared" si="164"/>
        <v>CRLFname = landingLeg1-2</v>
      </c>
      <c r="DV271" s="8" t="str">
        <f t="shared" si="164"/>
        <v/>
      </c>
      <c r="DW271" s="8" t="str">
        <f t="shared" si="164"/>
        <v>CRLFname = NP.interstage.125m.25m.tank</v>
      </c>
      <c r="DX271" s="8" t="str">
        <f t="shared" si="164"/>
        <v>CRLFname = FNMethaneEngine</v>
      </c>
      <c r="DY271" s="8" t="str">
        <f t="shared" si="164"/>
        <v/>
      </c>
      <c r="DZ271" s="8" t="str">
        <f t="shared" si="164"/>
        <v/>
      </c>
      <c r="EA271" s="8" t="str">
        <f t="shared" ref="EA271:ER271" si="165">IF(EA40&lt;&gt;"",name&amp;EA40,"")</f>
        <v>CRLFname = RadialRadiatorzzz2</v>
      </c>
      <c r="EB271" s="8" t="str">
        <f t="shared" si="165"/>
        <v/>
      </c>
      <c r="EC271" s="8" t="str">
        <f t="shared" si="165"/>
        <v/>
      </c>
      <c r="ED271" s="8" t="str">
        <f t="shared" si="165"/>
        <v>CRLFname = KWsrbGlobeX</v>
      </c>
      <c r="EE271" s="8" t="str">
        <f t="shared" si="165"/>
        <v/>
      </c>
      <c r="EF271" s="8" t="str">
        <f t="shared" si="165"/>
        <v/>
      </c>
      <c r="EG271" s="8" t="str">
        <f t="shared" si="165"/>
        <v/>
      </c>
      <c r="EH271" s="8" t="str">
        <f t="shared" si="165"/>
        <v/>
      </c>
      <c r="EI271" s="8" t="str">
        <f t="shared" si="165"/>
        <v/>
      </c>
      <c r="EJ271" s="8" t="str">
        <f t="shared" si="165"/>
        <v/>
      </c>
      <c r="EK271" s="8" t="str">
        <f t="shared" si="165"/>
        <v/>
      </c>
      <c r="EL271" s="8" t="str">
        <f t="shared" si="165"/>
        <v/>
      </c>
      <c r="EM271" s="8" t="str">
        <f t="shared" si="165"/>
        <v>CRLFname = NP.lfe.125m.BearcatSingle</v>
      </c>
      <c r="EN271" s="8" t="str">
        <f t="shared" si="165"/>
        <v/>
      </c>
      <c r="EO271" s="8" t="str">
        <f t="shared" si="165"/>
        <v/>
      </c>
      <c r="EP271" s="8" t="str">
        <f t="shared" si="165"/>
        <v/>
      </c>
      <c r="EQ271" s="8" t="str">
        <f t="shared" si="165"/>
        <v/>
      </c>
      <c r="ER271" s="29" t="str">
        <f t="shared" si="165"/>
        <v/>
      </c>
    </row>
    <row r="272" spans="3:148" ht="21.75" customHeight="1" x14ac:dyDescent="0.25">
      <c r="C272" s="8" t="str">
        <f t="shared" ref="C272:AH272" si="166">IF(C41&lt;&gt;"",name&amp;C41,"")</f>
        <v/>
      </c>
      <c r="D272" s="8" t="str">
        <f t="shared" si="166"/>
        <v/>
      </c>
      <c r="E272" s="8" t="str">
        <f t="shared" si="166"/>
        <v/>
      </c>
      <c r="F272" s="8" t="str">
        <f t="shared" si="166"/>
        <v/>
      </c>
      <c r="G272" s="8" t="str">
        <f t="shared" si="166"/>
        <v/>
      </c>
      <c r="H272" s="8" t="str">
        <f t="shared" si="166"/>
        <v/>
      </c>
      <c r="I272" s="8" t="str">
        <f t="shared" si="166"/>
        <v/>
      </c>
      <c r="J272" s="8" t="str">
        <f t="shared" si="166"/>
        <v/>
      </c>
      <c r="K272" s="8" t="str">
        <f t="shared" si="166"/>
        <v/>
      </c>
      <c r="L272" s="8" t="str">
        <f t="shared" si="166"/>
        <v/>
      </c>
      <c r="M272" s="8" t="str">
        <f t="shared" si="166"/>
        <v/>
      </c>
      <c r="N272" s="8" t="str">
        <f t="shared" si="166"/>
        <v/>
      </c>
      <c r="O272" s="8" t="str">
        <f t="shared" si="166"/>
        <v/>
      </c>
      <c r="P272" s="8" t="str">
        <f t="shared" si="166"/>
        <v/>
      </c>
      <c r="Q272" s="8" t="str">
        <f t="shared" si="166"/>
        <v/>
      </c>
      <c r="R272" s="8" t="str">
        <f t="shared" si="166"/>
        <v/>
      </c>
      <c r="S272" s="8" t="str">
        <f t="shared" si="166"/>
        <v/>
      </c>
      <c r="T272" s="8" t="str">
        <f t="shared" si="166"/>
        <v/>
      </c>
      <c r="U272" s="8" t="str">
        <f t="shared" si="166"/>
        <v/>
      </c>
      <c r="V272" s="8" t="str">
        <f t="shared" si="166"/>
        <v/>
      </c>
      <c r="W272" s="8" t="str">
        <f t="shared" si="166"/>
        <v>CRLFname = structuralIBeam1</v>
      </c>
      <c r="X272" s="8" t="str">
        <f t="shared" si="166"/>
        <v/>
      </c>
      <c r="Y272" s="8" t="str">
        <f t="shared" si="166"/>
        <v/>
      </c>
      <c r="Z272" s="8" t="str">
        <f t="shared" si="166"/>
        <v/>
      </c>
      <c r="AA272" s="8" t="str">
        <f t="shared" si="166"/>
        <v/>
      </c>
      <c r="AB272" s="8" t="str">
        <f t="shared" si="166"/>
        <v/>
      </c>
      <c r="AC272" s="8" t="str">
        <f t="shared" si="166"/>
        <v/>
      </c>
      <c r="AD272" s="8" t="str">
        <f t="shared" si="166"/>
        <v/>
      </c>
      <c r="AE272" s="8" t="str">
        <f t="shared" si="166"/>
        <v/>
      </c>
      <c r="AF272" s="8" t="str">
        <f t="shared" si="166"/>
        <v/>
      </c>
      <c r="AG272" s="8" t="str">
        <f t="shared" si="166"/>
        <v/>
      </c>
      <c r="AH272" s="8" t="str">
        <f t="shared" si="166"/>
        <v/>
      </c>
      <c r="AI272" s="8" t="str">
        <f t="shared" ref="AI272:BN272" si="167">IF(AI41&lt;&gt;"",name&amp;AI41,"")</f>
        <v/>
      </c>
      <c r="AJ272" s="8" t="str">
        <f t="shared" si="167"/>
        <v/>
      </c>
      <c r="AK272" s="8" t="str">
        <f t="shared" si="167"/>
        <v/>
      </c>
      <c r="AL272" s="8" t="str">
        <f t="shared" si="167"/>
        <v/>
      </c>
      <c r="AM272" s="8" t="str">
        <f t="shared" si="167"/>
        <v/>
      </c>
      <c r="AN272" s="8" t="str">
        <f t="shared" si="167"/>
        <v/>
      </c>
      <c r="AO272" s="8" t="str">
        <f t="shared" si="167"/>
        <v/>
      </c>
      <c r="AP272" s="8" t="str">
        <f t="shared" si="167"/>
        <v/>
      </c>
      <c r="AQ272" s="8" t="str">
        <f t="shared" si="167"/>
        <v>CRLFname = 2x1Greenhouse</v>
      </c>
      <c r="AR272" s="8" t="str">
        <f t="shared" si="167"/>
        <v/>
      </c>
      <c r="AS272" s="8" t="str">
        <f t="shared" si="167"/>
        <v/>
      </c>
      <c r="AT272" s="8" t="str">
        <f t="shared" si="167"/>
        <v/>
      </c>
      <c r="AU272" s="8" t="str">
        <f t="shared" si="167"/>
        <v/>
      </c>
      <c r="AV272" s="8" t="str">
        <f t="shared" si="167"/>
        <v/>
      </c>
      <c r="AW272" s="8" t="str">
        <f t="shared" si="167"/>
        <v/>
      </c>
      <c r="AX272" s="8" t="str">
        <f t="shared" si="167"/>
        <v/>
      </c>
      <c r="AY272" s="8" t="str">
        <f t="shared" si="167"/>
        <v/>
      </c>
      <c r="AZ272" s="8" t="str">
        <f t="shared" si="167"/>
        <v/>
      </c>
      <c r="BA272" s="8" t="str">
        <f t="shared" si="167"/>
        <v/>
      </c>
      <c r="BB272" s="8" t="str">
        <f t="shared" si="167"/>
        <v/>
      </c>
      <c r="BC272" s="8" t="str">
        <f t="shared" si="167"/>
        <v>CRLFname = TD.ShuttleCockpit</v>
      </c>
      <c r="BD272" s="8" t="str">
        <f t="shared" si="167"/>
        <v/>
      </c>
      <c r="BE272" s="8" t="str">
        <f t="shared" si="167"/>
        <v>CRLFname = RAPIER</v>
      </c>
      <c r="BF272" s="8" t="str">
        <f t="shared" si="167"/>
        <v/>
      </c>
      <c r="BG272" s="8" t="str">
        <f t="shared" si="167"/>
        <v/>
      </c>
      <c r="BH272" s="8" t="str">
        <f t="shared" si="167"/>
        <v>CRLFname = mk3FuselageRocket</v>
      </c>
      <c r="BI272" s="8" t="str">
        <f t="shared" si="167"/>
        <v>CRLFname = nacelleBodySmall</v>
      </c>
      <c r="BJ272" s="8" t="str">
        <f t="shared" si="167"/>
        <v/>
      </c>
      <c r="BK272" s="8" t="str">
        <f t="shared" si="167"/>
        <v/>
      </c>
      <c r="BL272" s="8" t="str">
        <f t="shared" si="167"/>
        <v/>
      </c>
      <c r="BM272" s="8" t="str">
        <f t="shared" si="167"/>
        <v/>
      </c>
      <c r="BN272" s="8" t="str">
        <f t="shared" si="167"/>
        <v/>
      </c>
      <c r="BO272" s="8" t="str">
        <f t="shared" ref="BO272:CT272" si="168">IF(BO41&lt;&gt;"",name&amp;BO41,"")</f>
        <v/>
      </c>
      <c r="BP272" s="8" t="str">
        <f t="shared" si="168"/>
        <v/>
      </c>
      <c r="BQ272" s="8" t="str">
        <f t="shared" si="168"/>
        <v/>
      </c>
      <c r="BR272" s="8" t="str">
        <f t="shared" si="168"/>
        <v/>
      </c>
      <c r="BS272" s="8" t="str">
        <f t="shared" si="168"/>
        <v/>
      </c>
      <c r="BT272" s="8" t="str">
        <f t="shared" si="168"/>
        <v/>
      </c>
      <c r="BU272" s="8" t="str">
        <f t="shared" si="168"/>
        <v/>
      </c>
      <c r="BV272" s="8" t="str">
        <f t="shared" si="168"/>
        <v/>
      </c>
      <c r="BW272" s="8" t="str">
        <f t="shared" si="168"/>
        <v/>
      </c>
      <c r="BX272" s="8" t="str">
        <f t="shared" si="168"/>
        <v/>
      </c>
      <c r="BY272" s="8" t="str">
        <f t="shared" si="168"/>
        <v/>
      </c>
      <c r="BZ272" s="8" t="str">
        <f t="shared" si="168"/>
        <v/>
      </c>
      <c r="CA272" s="8" t="str">
        <f t="shared" si="168"/>
        <v/>
      </c>
      <c r="CB272" s="8" t="str">
        <f t="shared" si="168"/>
        <v/>
      </c>
      <c r="CC272" s="8" t="str">
        <f t="shared" si="168"/>
        <v/>
      </c>
      <c r="CD272" s="8" t="str">
        <f t="shared" si="168"/>
        <v/>
      </c>
      <c r="CE272" s="8" t="str">
        <f t="shared" si="168"/>
        <v/>
      </c>
      <c r="CF272" s="8" t="str">
        <f t="shared" si="168"/>
        <v/>
      </c>
      <c r="CG272" s="8" t="str">
        <f t="shared" si="168"/>
        <v/>
      </c>
      <c r="CH272" s="8" t="str">
        <f t="shared" si="168"/>
        <v/>
      </c>
      <c r="CI272" s="8" t="str">
        <f t="shared" si="168"/>
        <v/>
      </c>
      <c r="CJ272" s="8" t="str">
        <f t="shared" si="168"/>
        <v/>
      </c>
      <c r="CK272" s="8" t="str">
        <f t="shared" si="168"/>
        <v/>
      </c>
      <c r="CL272" s="8" t="str">
        <f t="shared" si="168"/>
        <v/>
      </c>
      <c r="CM272" s="8" t="str">
        <f t="shared" si="168"/>
        <v/>
      </c>
      <c r="CN272" s="8" t="str">
        <f t="shared" si="168"/>
        <v/>
      </c>
      <c r="CO272" s="8" t="str">
        <f t="shared" si="168"/>
        <v/>
      </c>
      <c r="CP272" s="8" t="str">
        <f t="shared" si="168"/>
        <v/>
      </c>
      <c r="CQ272" s="8" t="str">
        <f t="shared" si="168"/>
        <v/>
      </c>
      <c r="CR272" s="8" t="str">
        <f t="shared" si="168"/>
        <v/>
      </c>
      <c r="CS272" s="8" t="str">
        <f t="shared" si="168"/>
        <v/>
      </c>
      <c r="CT272" s="8" t="str">
        <f t="shared" si="168"/>
        <v/>
      </c>
      <c r="CU272" s="8" t="str">
        <f t="shared" ref="CU272:DZ272" si="169">IF(CU41&lt;&gt;"",name&amp;CU41,"")</f>
        <v/>
      </c>
      <c r="CV272" s="8" t="str">
        <f t="shared" si="169"/>
        <v/>
      </c>
      <c r="CW272" s="8" t="str">
        <f t="shared" si="169"/>
        <v/>
      </c>
      <c r="CX272" s="8" t="str">
        <f t="shared" si="169"/>
        <v/>
      </c>
      <c r="CY272" s="8" t="str">
        <f t="shared" si="169"/>
        <v/>
      </c>
      <c r="CZ272" s="8" t="str">
        <f t="shared" si="169"/>
        <v/>
      </c>
      <c r="DA272" s="8" t="str">
        <f t="shared" si="169"/>
        <v/>
      </c>
      <c r="DB272" s="8" t="str">
        <f t="shared" si="169"/>
        <v/>
      </c>
      <c r="DC272" s="8" t="str">
        <f t="shared" si="169"/>
        <v/>
      </c>
      <c r="DD272" s="8" t="str">
        <f t="shared" si="169"/>
        <v/>
      </c>
      <c r="DE272" s="8" t="str">
        <f t="shared" si="169"/>
        <v/>
      </c>
      <c r="DF272" s="8" t="str">
        <f t="shared" si="169"/>
        <v/>
      </c>
      <c r="DG272" s="8" t="str">
        <f t="shared" si="169"/>
        <v/>
      </c>
      <c r="DH272" s="8" t="str">
        <f t="shared" si="169"/>
        <v/>
      </c>
      <c r="DI272" s="8" t="str">
        <f t="shared" si="169"/>
        <v/>
      </c>
      <c r="DJ272" s="8" t="str">
        <f t="shared" si="169"/>
        <v/>
      </c>
      <c r="DK272" s="8" t="str">
        <f t="shared" si="169"/>
        <v/>
      </c>
      <c r="DL272" s="8" t="str">
        <f t="shared" si="169"/>
        <v/>
      </c>
      <c r="DM272" s="8" t="str">
        <f t="shared" si="169"/>
        <v/>
      </c>
      <c r="DN272" s="8" t="str">
        <f t="shared" si="169"/>
        <v/>
      </c>
      <c r="DO272" s="8" t="str">
        <f t="shared" si="169"/>
        <v/>
      </c>
      <c r="DP272" s="8" t="str">
        <f t="shared" si="169"/>
        <v/>
      </c>
      <c r="DQ272" s="8" t="str">
        <f t="shared" si="169"/>
        <v/>
      </c>
      <c r="DR272" s="8" t="str">
        <f t="shared" si="169"/>
        <v/>
      </c>
      <c r="DS272" s="8" t="str">
        <f t="shared" si="169"/>
        <v/>
      </c>
      <c r="DT272" s="8" t="str">
        <f t="shared" si="169"/>
        <v/>
      </c>
      <c r="DU272" s="8" t="str">
        <f t="shared" si="169"/>
        <v>CRLFname = SmallGearBay2</v>
      </c>
      <c r="DV272" s="8" t="str">
        <f t="shared" si="169"/>
        <v/>
      </c>
      <c r="DW272" s="8" t="str">
        <f t="shared" si="169"/>
        <v>CRLFname = NP.interstage.25m.125m.plate</v>
      </c>
      <c r="DX272" s="8" t="str">
        <f t="shared" si="169"/>
        <v>CRLFname = FNMethaneTank3-2</v>
      </c>
      <c r="DY272" s="8" t="str">
        <f t="shared" si="169"/>
        <v/>
      </c>
      <c r="DZ272" s="8" t="str">
        <f t="shared" si="169"/>
        <v/>
      </c>
      <c r="EA272" s="8" t="str">
        <f t="shared" ref="EA272:ER272" si="170">IF(EA41&lt;&gt;"",name&amp;EA41,"")</f>
        <v/>
      </c>
      <c r="EB272" s="8" t="str">
        <f t="shared" si="170"/>
        <v/>
      </c>
      <c r="EC272" s="8" t="str">
        <f t="shared" si="170"/>
        <v/>
      </c>
      <c r="ED272" s="8" t="str">
        <f t="shared" si="170"/>
        <v>CRLFname = LLLCirc2a2F</v>
      </c>
      <c r="EE272" s="8" t="str">
        <f t="shared" si="170"/>
        <v/>
      </c>
      <c r="EF272" s="8" t="str">
        <f t="shared" si="170"/>
        <v/>
      </c>
      <c r="EG272" s="8" t="str">
        <f t="shared" si="170"/>
        <v/>
      </c>
      <c r="EH272" s="8" t="str">
        <f t="shared" si="170"/>
        <v/>
      </c>
      <c r="EI272" s="8" t="str">
        <f t="shared" si="170"/>
        <v/>
      </c>
      <c r="EJ272" s="8" t="str">
        <f t="shared" si="170"/>
        <v/>
      </c>
      <c r="EK272" s="8" t="str">
        <f t="shared" si="170"/>
        <v/>
      </c>
      <c r="EL272" s="8" t="str">
        <f t="shared" si="170"/>
        <v/>
      </c>
      <c r="EM272" s="8" t="str">
        <f t="shared" si="170"/>
        <v>CRLFname = NP.lfe.125m.berthaminiquad</v>
      </c>
      <c r="EN272" s="8" t="str">
        <f t="shared" si="170"/>
        <v/>
      </c>
      <c r="EO272" s="8" t="str">
        <f t="shared" si="170"/>
        <v/>
      </c>
      <c r="EP272" s="8" t="str">
        <f t="shared" si="170"/>
        <v/>
      </c>
      <c r="EQ272" s="8" t="str">
        <f t="shared" si="170"/>
        <v/>
      </c>
      <c r="ER272" s="29" t="str">
        <f t="shared" si="170"/>
        <v/>
      </c>
    </row>
    <row r="273" spans="3:148" ht="21.75" customHeight="1" x14ac:dyDescent="0.25">
      <c r="C273" s="8" t="str">
        <f t="shared" ref="C273:AH273" si="171">IF(C42&lt;&gt;"",name&amp;C42,"")</f>
        <v/>
      </c>
      <c r="D273" s="8" t="str">
        <f t="shared" si="171"/>
        <v/>
      </c>
      <c r="E273" s="8" t="str">
        <f t="shared" si="171"/>
        <v/>
      </c>
      <c r="F273" s="8" t="str">
        <f t="shared" si="171"/>
        <v/>
      </c>
      <c r="G273" s="8" t="str">
        <f t="shared" si="171"/>
        <v/>
      </c>
      <c r="H273" s="8" t="str">
        <f t="shared" si="171"/>
        <v/>
      </c>
      <c r="I273" s="8" t="str">
        <f t="shared" si="171"/>
        <v/>
      </c>
      <c r="J273" s="8" t="str">
        <f t="shared" si="171"/>
        <v/>
      </c>
      <c r="K273" s="8" t="str">
        <f t="shared" si="171"/>
        <v/>
      </c>
      <c r="L273" s="8" t="str">
        <f t="shared" si="171"/>
        <v/>
      </c>
      <c r="M273" s="8" t="str">
        <f t="shared" si="171"/>
        <v/>
      </c>
      <c r="N273" s="8" t="str">
        <f t="shared" si="171"/>
        <v/>
      </c>
      <c r="O273" s="8" t="str">
        <f t="shared" si="171"/>
        <v/>
      </c>
      <c r="P273" s="8" t="str">
        <f t="shared" si="171"/>
        <v/>
      </c>
      <c r="Q273" s="8" t="str">
        <f t="shared" si="171"/>
        <v/>
      </c>
      <c r="R273" s="8" t="str">
        <f t="shared" si="171"/>
        <v/>
      </c>
      <c r="S273" s="8" t="str">
        <f t="shared" si="171"/>
        <v/>
      </c>
      <c r="T273" s="8" t="str">
        <f t="shared" si="171"/>
        <v/>
      </c>
      <c r="U273" s="8" t="str">
        <f t="shared" si="171"/>
        <v/>
      </c>
      <c r="V273" s="8" t="str">
        <f t="shared" si="171"/>
        <v/>
      </c>
      <c r="W273" s="8" t="str">
        <f t="shared" si="171"/>
        <v>CRLFname = structuralMiniNode</v>
      </c>
      <c r="X273" s="8" t="str">
        <f t="shared" si="171"/>
        <v/>
      </c>
      <c r="Y273" s="8" t="str">
        <f t="shared" si="171"/>
        <v/>
      </c>
      <c r="Z273" s="8" t="str">
        <f t="shared" si="171"/>
        <v/>
      </c>
      <c r="AA273" s="8" t="str">
        <f t="shared" si="171"/>
        <v/>
      </c>
      <c r="AB273" s="8" t="str">
        <f t="shared" si="171"/>
        <v/>
      </c>
      <c r="AC273" s="8" t="str">
        <f t="shared" si="171"/>
        <v/>
      </c>
      <c r="AD273" s="8" t="str">
        <f t="shared" si="171"/>
        <v/>
      </c>
      <c r="AE273" s="8" t="str">
        <f t="shared" si="171"/>
        <v/>
      </c>
      <c r="AF273" s="8" t="str">
        <f t="shared" si="171"/>
        <v/>
      </c>
      <c r="AG273" s="8" t="str">
        <f t="shared" si="171"/>
        <v/>
      </c>
      <c r="AH273" s="8" t="str">
        <f t="shared" si="171"/>
        <v/>
      </c>
      <c r="AI273" s="8" t="str">
        <f t="shared" ref="AI273:BN273" si="172">IF(AI42&lt;&gt;"",name&amp;AI42,"")</f>
        <v/>
      </c>
      <c r="AJ273" s="8" t="str">
        <f t="shared" si="172"/>
        <v/>
      </c>
      <c r="AK273" s="8" t="str">
        <f t="shared" si="172"/>
        <v/>
      </c>
      <c r="AL273" s="8" t="str">
        <f t="shared" si="172"/>
        <v/>
      </c>
      <c r="AM273" s="8" t="str">
        <f t="shared" si="172"/>
        <v/>
      </c>
      <c r="AN273" s="8" t="str">
        <f t="shared" si="172"/>
        <v/>
      </c>
      <c r="AO273" s="8" t="str">
        <f t="shared" si="172"/>
        <v/>
      </c>
      <c r="AP273" s="8" t="str">
        <f t="shared" si="172"/>
        <v/>
      </c>
      <c r="AQ273" s="8" t="str">
        <f t="shared" si="172"/>
        <v>CRLFname = LLLExtendableActivityMod</v>
      </c>
      <c r="AR273" s="8" t="str">
        <f t="shared" si="172"/>
        <v/>
      </c>
      <c r="AS273" s="8" t="str">
        <f t="shared" si="172"/>
        <v/>
      </c>
      <c r="AT273" s="8" t="str">
        <f t="shared" si="172"/>
        <v/>
      </c>
      <c r="AU273" s="8" t="str">
        <f t="shared" si="172"/>
        <v/>
      </c>
      <c r="AV273" s="8" t="str">
        <f t="shared" si="172"/>
        <v/>
      </c>
      <c r="AW273" s="8" t="str">
        <f t="shared" si="172"/>
        <v/>
      </c>
      <c r="AX273" s="8" t="str">
        <f t="shared" si="172"/>
        <v/>
      </c>
      <c r="AY273" s="8" t="str">
        <f t="shared" si="172"/>
        <v/>
      </c>
      <c r="AZ273" s="8" t="str">
        <f t="shared" si="172"/>
        <v/>
      </c>
      <c r="BA273" s="8" t="str">
        <f t="shared" si="172"/>
        <v/>
      </c>
      <c r="BB273" s="8" t="str">
        <f t="shared" si="172"/>
        <v/>
      </c>
      <c r="BC273" s="8" t="str">
        <f t="shared" si="172"/>
        <v>CRLFname = TD.ShuttleNoseUnit</v>
      </c>
      <c r="BD273" s="8" t="str">
        <f t="shared" si="172"/>
        <v/>
      </c>
      <c r="BE273" s="8" t="str">
        <f t="shared" si="172"/>
        <v>CRLFname = TD.ShuttleNoseUnitSmall</v>
      </c>
      <c r="BF273" s="8" t="str">
        <f t="shared" si="172"/>
        <v/>
      </c>
      <c r="BG273" s="8" t="str">
        <f t="shared" si="172"/>
        <v/>
      </c>
      <c r="BH273" s="8" t="str">
        <f t="shared" si="172"/>
        <v>CRLFname = TV.RamJet.Engine.Small</v>
      </c>
      <c r="BI273" s="8" t="str">
        <f t="shared" si="172"/>
        <v>CRLFname = CircularIntakeSmall</v>
      </c>
      <c r="BJ273" s="8" t="str">
        <f t="shared" si="172"/>
        <v/>
      </c>
      <c r="BK273" s="8" t="str">
        <f t="shared" si="172"/>
        <v/>
      </c>
      <c r="BL273" s="8" t="str">
        <f t="shared" si="172"/>
        <v/>
      </c>
      <c r="BM273" s="8" t="str">
        <f t="shared" si="172"/>
        <v/>
      </c>
      <c r="BN273" s="8" t="str">
        <f t="shared" si="172"/>
        <v/>
      </c>
      <c r="BO273" s="8" t="str">
        <f t="shared" ref="BO273:CT273" si="173">IF(BO42&lt;&gt;"",name&amp;BO42,"")</f>
        <v/>
      </c>
      <c r="BP273" s="8" t="str">
        <f t="shared" si="173"/>
        <v/>
      </c>
      <c r="BQ273" s="8" t="str">
        <f t="shared" si="173"/>
        <v/>
      </c>
      <c r="BR273" s="8" t="str">
        <f t="shared" si="173"/>
        <v/>
      </c>
      <c r="BS273" s="8" t="str">
        <f t="shared" si="173"/>
        <v/>
      </c>
      <c r="BT273" s="8" t="str">
        <f t="shared" si="173"/>
        <v/>
      </c>
      <c r="BU273" s="8" t="str">
        <f t="shared" si="173"/>
        <v/>
      </c>
      <c r="BV273" s="8" t="str">
        <f t="shared" si="173"/>
        <v/>
      </c>
      <c r="BW273" s="8" t="str">
        <f t="shared" si="173"/>
        <v/>
      </c>
      <c r="BX273" s="8" t="str">
        <f t="shared" si="173"/>
        <v/>
      </c>
      <c r="BY273" s="8" t="str">
        <f t="shared" si="173"/>
        <v/>
      </c>
      <c r="BZ273" s="8" t="str">
        <f t="shared" si="173"/>
        <v/>
      </c>
      <c r="CA273" s="8" t="str">
        <f t="shared" si="173"/>
        <v/>
      </c>
      <c r="CB273" s="8" t="str">
        <f t="shared" si="173"/>
        <v/>
      </c>
      <c r="CC273" s="8" t="str">
        <f t="shared" si="173"/>
        <v/>
      </c>
      <c r="CD273" s="8" t="str">
        <f t="shared" si="173"/>
        <v/>
      </c>
      <c r="CE273" s="8" t="str">
        <f t="shared" si="173"/>
        <v/>
      </c>
      <c r="CF273" s="8" t="str">
        <f t="shared" si="173"/>
        <v/>
      </c>
      <c r="CG273" s="8" t="str">
        <f t="shared" si="173"/>
        <v/>
      </c>
      <c r="CH273" s="8" t="str">
        <f t="shared" si="173"/>
        <v/>
      </c>
      <c r="CI273" s="8" t="str">
        <f t="shared" si="173"/>
        <v/>
      </c>
      <c r="CJ273" s="8" t="str">
        <f t="shared" si="173"/>
        <v/>
      </c>
      <c r="CK273" s="8" t="str">
        <f t="shared" si="173"/>
        <v/>
      </c>
      <c r="CL273" s="8" t="str">
        <f t="shared" si="173"/>
        <v/>
      </c>
      <c r="CM273" s="8" t="str">
        <f t="shared" si="173"/>
        <v/>
      </c>
      <c r="CN273" s="8" t="str">
        <f t="shared" si="173"/>
        <v/>
      </c>
      <c r="CO273" s="8" t="str">
        <f t="shared" si="173"/>
        <v/>
      </c>
      <c r="CP273" s="8" t="str">
        <f t="shared" si="173"/>
        <v/>
      </c>
      <c r="CQ273" s="8" t="str">
        <f t="shared" si="173"/>
        <v/>
      </c>
      <c r="CR273" s="8" t="str">
        <f t="shared" si="173"/>
        <v/>
      </c>
      <c r="CS273" s="8" t="str">
        <f t="shared" si="173"/>
        <v/>
      </c>
      <c r="CT273" s="8" t="str">
        <f t="shared" si="173"/>
        <v/>
      </c>
      <c r="CU273" s="8" t="str">
        <f t="shared" ref="CU273:DZ273" si="174">IF(CU42&lt;&gt;"",name&amp;CU42,"")</f>
        <v/>
      </c>
      <c r="CV273" s="8" t="str">
        <f t="shared" si="174"/>
        <v/>
      </c>
      <c r="CW273" s="8" t="str">
        <f t="shared" si="174"/>
        <v/>
      </c>
      <c r="CX273" s="8" t="str">
        <f t="shared" si="174"/>
        <v/>
      </c>
      <c r="CY273" s="8" t="str">
        <f t="shared" si="174"/>
        <v/>
      </c>
      <c r="CZ273" s="8" t="str">
        <f t="shared" si="174"/>
        <v/>
      </c>
      <c r="DA273" s="8" t="str">
        <f t="shared" si="174"/>
        <v/>
      </c>
      <c r="DB273" s="8" t="str">
        <f t="shared" si="174"/>
        <v/>
      </c>
      <c r="DC273" s="8" t="str">
        <f t="shared" si="174"/>
        <v/>
      </c>
      <c r="DD273" s="8" t="str">
        <f t="shared" si="174"/>
        <v/>
      </c>
      <c r="DE273" s="8" t="str">
        <f t="shared" si="174"/>
        <v/>
      </c>
      <c r="DF273" s="8" t="str">
        <f t="shared" si="174"/>
        <v/>
      </c>
      <c r="DG273" s="8" t="str">
        <f t="shared" si="174"/>
        <v/>
      </c>
      <c r="DH273" s="8" t="str">
        <f t="shared" si="174"/>
        <v/>
      </c>
      <c r="DI273" s="8" t="str">
        <f t="shared" si="174"/>
        <v/>
      </c>
      <c r="DJ273" s="8" t="str">
        <f t="shared" si="174"/>
        <v/>
      </c>
      <c r="DK273" s="8" t="str">
        <f t="shared" si="174"/>
        <v/>
      </c>
      <c r="DL273" s="8" t="str">
        <f t="shared" si="174"/>
        <v/>
      </c>
      <c r="DM273" s="8" t="str">
        <f t="shared" si="174"/>
        <v/>
      </c>
      <c r="DN273" s="8" t="str">
        <f t="shared" si="174"/>
        <v/>
      </c>
      <c r="DO273" s="8" t="str">
        <f t="shared" si="174"/>
        <v/>
      </c>
      <c r="DP273" s="8" t="str">
        <f t="shared" si="174"/>
        <v/>
      </c>
      <c r="DQ273" s="8" t="str">
        <f t="shared" si="174"/>
        <v/>
      </c>
      <c r="DR273" s="8" t="str">
        <f t="shared" si="174"/>
        <v/>
      </c>
      <c r="DS273" s="8" t="str">
        <f t="shared" si="174"/>
        <v/>
      </c>
      <c r="DT273" s="8" t="str">
        <f t="shared" si="174"/>
        <v/>
      </c>
      <c r="DU273" s="8" t="str">
        <f t="shared" si="174"/>
        <v>CRLFname = SmallGearBay3</v>
      </c>
      <c r="DV273" s="8" t="str">
        <f t="shared" si="174"/>
        <v/>
      </c>
      <c r="DW273" s="8" t="str">
        <f t="shared" si="174"/>
        <v>CRLFname = NP.decoupler.stack.25m</v>
      </c>
      <c r="DX273" s="8" t="str">
        <f t="shared" si="174"/>
        <v>CRLFname = 25PureLiquidTank</v>
      </c>
      <c r="DY273" s="8" t="str">
        <f t="shared" si="174"/>
        <v/>
      </c>
      <c r="DZ273" s="8" t="str">
        <f t="shared" si="174"/>
        <v/>
      </c>
      <c r="EA273" s="8" t="str">
        <f t="shared" ref="EA273:ER273" si="175">IF(EA42&lt;&gt;"",name&amp;EA42,"")</f>
        <v/>
      </c>
      <c r="EB273" s="8" t="str">
        <f t="shared" si="175"/>
        <v/>
      </c>
      <c r="EC273" s="8" t="str">
        <f t="shared" si="175"/>
        <v/>
      </c>
      <c r="ED273" s="8" t="str">
        <f t="shared" si="175"/>
        <v>CRLFname = LLLCirc2a1F</v>
      </c>
      <c r="EE273" s="8" t="str">
        <f t="shared" si="175"/>
        <v/>
      </c>
      <c r="EF273" s="8" t="str">
        <f t="shared" si="175"/>
        <v/>
      </c>
      <c r="EG273" s="8" t="str">
        <f t="shared" si="175"/>
        <v/>
      </c>
      <c r="EH273" s="8" t="str">
        <f t="shared" si="175"/>
        <v/>
      </c>
      <c r="EI273" s="8" t="str">
        <f t="shared" si="175"/>
        <v/>
      </c>
      <c r="EJ273" s="8" t="str">
        <f t="shared" si="175"/>
        <v/>
      </c>
      <c r="EK273" s="8" t="str">
        <f t="shared" si="175"/>
        <v/>
      </c>
      <c r="EL273" s="8" t="str">
        <f t="shared" si="175"/>
        <v/>
      </c>
      <c r="EM273" s="8" t="str">
        <f t="shared" si="175"/>
        <v>CRLFname = NP.lfe.125m.K2XEngine</v>
      </c>
      <c r="EN273" s="8" t="str">
        <f t="shared" si="175"/>
        <v/>
      </c>
      <c r="EO273" s="8" t="str">
        <f t="shared" si="175"/>
        <v/>
      </c>
      <c r="EP273" s="8" t="str">
        <f t="shared" si="175"/>
        <v/>
      </c>
      <c r="EQ273" s="8" t="str">
        <f t="shared" si="175"/>
        <v/>
      </c>
      <c r="ER273" s="29" t="str">
        <f t="shared" si="175"/>
        <v/>
      </c>
    </row>
    <row r="274" spans="3:148" ht="21.75" customHeight="1" x14ac:dyDescent="0.25">
      <c r="C274" s="8" t="str">
        <f t="shared" ref="C274:AH274" si="176">IF(C43&lt;&gt;"",name&amp;C43,"")</f>
        <v/>
      </c>
      <c r="D274" s="8" t="str">
        <f t="shared" si="176"/>
        <v/>
      </c>
      <c r="E274" s="8" t="str">
        <f t="shared" si="176"/>
        <v/>
      </c>
      <c r="F274" s="8" t="str">
        <f t="shared" si="176"/>
        <v/>
      </c>
      <c r="G274" s="8" t="str">
        <f t="shared" si="176"/>
        <v/>
      </c>
      <c r="H274" s="8" t="str">
        <f t="shared" si="176"/>
        <v/>
      </c>
      <c r="I274" s="8" t="str">
        <f t="shared" si="176"/>
        <v/>
      </c>
      <c r="J274" s="8" t="str">
        <f t="shared" si="176"/>
        <v/>
      </c>
      <c r="K274" s="8" t="str">
        <f t="shared" si="176"/>
        <v/>
      </c>
      <c r="L274" s="8" t="str">
        <f t="shared" si="176"/>
        <v/>
      </c>
      <c r="M274" s="8" t="str">
        <f t="shared" si="176"/>
        <v/>
      </c>
      <c r="N274" s="8" t="str">
        <f t="shared" si="176"/>
        <v/>
      </c>
      <c r="O274" s="8" t="str">
        <f t="shared" si="176"/>
        <v/>
      </c>
      <c r="P274" s="8" t="str">
        <f t="shared" si="176"/>
        <v/>
      </c>
      <c r="Q274" s="8" t="str">
        <f t="shared" si="176"/>
        <v/>
      </c>
      <c r="R274" s="8" t="str">
        <f t="shared" si="176"/>
        <v/>
      </c>
      <c r="S274" s="8" t="str">
        <f t="shared" si="176"/>
        <v/>
      </c>
      <c r="T274" s="8" t="str">
        <f t="shared" si="176"/>
        <v/>
      </c>
      <c r="U274" s="8" t="str">
        <f t="shared" si="176"/>
        <v/>
      </c>
      <c r="V274" s="8" t="str">
        <f t="shared" si="176"/>
        <v/>
      </c>
      <c r="W274" s="8" t="str">
        <f t="shared" si="176"/>
        <v>CRLFname = structuralPanel1</v>
      </c>
      <c r="X274" s="8" t="str">
        <f t="shared" si="176"/>
        <v/>
      </c>
      <c r="Y274" s="8" t="str">
        <f t="shared" si="176"/>
        <v/>
      </c>
      <c r="Z274" s="8" t="str">
        <f t="shared" si="176"/>
        <v/>
      </c>
      <c r="AA274" s="8" t="str">
        <f t="shared" si="176"/>
        <v/>
      </c>
      <c r="AB274" s="8" t="str">
        <f t="shared" si="176"/>
        <v/>
      </c>
      <c r="AC274" s="8" t="str">
        <f t="shared" si="176"/>
        <v/>
      </c>
      <c r="AD274" s="8" t="str">
        <f t="shared" si="176"/>
        <v/>
      </c>
      <c r="AE274" s="8" t="str">
        <f t="shared" si="176"/>
        <v/>
      </c>
      <c r="AF274" s="8" t="str">
        <f t="shared" si="176"/>
        <v/>
      </c>
      <c r="AG274" s="8" t="str">
        <f t="shared" si="176"/>
        <v/>
      </c>
      <c r="AH274" s="8" t="str">
        <f t="shared" si="176"/>
        <v/>
      </c>
      <c r="AI274" s="8" t="str">
        <f t="shared" ref="AI274:BN274" si="177">IF(AI43&lt;&gt;"",name&amp;AI43,"")</f>
        <v/>
      </c>
      <c r="AJ274" s="8" t="str">
        <f t="shared" si="177"/>
        <v/>
      </c>
      <c r="AK274" s="8" t="str">
        <f t="shared" si="177"/>
        <v/>
      </c>
      <c r="AL274" s="8" t="str">
        <f t="shared" si="177"/>
        <v/>
      </c>
      <c r="AM274" s="8" t="str">
        <f t="shared" si="177"/>
        <v/>
      </c>
      <c r="AN274" s="8" t="str">
        <f t="shared" si="177"/>
        <v/>
      </c>
      <c r="AO274" s="8" t="str">
        <f t="shared" si="177"/>
        <v/>
      </c>
      <c r="AP274" s="8" t="str">
        <f t="shared" si="177"/>
        <v/>
      </c>
      <c r="AQ274" s="8" t="str">
        <f t="shared" si="177"/>
        <v>CRLFname = Cooling Grill</v>
      </c>
      <c r="AR274" s="8" t="str">
        <f t="shared" si="177"/>
        <v/>
      </c>
      <c r="AS274" s="8" t="str">
        <f t="shared" si="177"/>
        <v/>
      </c>
      <c r="AT274" s="8" t="str">
        <f t="shared" si="177"/>
        <v/>
      </c>
      <c r="AU274" s="8" t="str">
        <f t="shared" si="177"/>
        <v/>
      </c>
      <c r="AV274" s="8" t="str">
        <f t="shared" si="177"/>
        <v/>
      </c>
      <c r="AW274" s="8" t="str">
        <f t="shared" si="177"/>
        <v/>
      </c>
      <c r="AX274" s="8" t="str">
        <f t="shared" si="177"/>
        <v/>
      </c>
      <c r="AY274" s="8" t="str">
        <f t="shared" si="177"/>
        <v/>
      </c>
      <c r="AZ274" s="8" t="str">
        <f t="shared" si="177"/>
        <v/>
      </c>
      <c r="BA274" s="8" t="str">
        <f t="shared" si="177"/>
        <v/>
      </c>
      <c r="BB274" s="8" t="str">
        <f t="shared" si="177"/>
        <v/>
      </c>
      <c r="BC274" s="8" t="str">
        <f t="shared" si="177"/>
        <v>CRLFname = TD.RadialCargoDecoupler</v>
      </c>
      <c r="BD274" s="8" t="str">
        <f t="shared" si="177"/>
        <v/>
      </c>
      <c r="BE274" s="8" t="str">
        <f t="shared" si="177"/>
        <v>CRLFname = TD.EngineMountShuttle</v>
      </c>
      <c r="BF274" s="8" t="str">
        <f t="shared" si="177"/>
        <v/>
      </c>
      <c r="BG274" s="8" t="str">
        <f t="shared" si="177"/>
        <v/>
      </c>
      <c r="BH274" s="8" t="str">
        <f t="shared" si="177"/>
        <v>CRLFname = atmosphericScoop</v>
      </c>
      <c r="BI274" s="8" t="str">
        <f t="shared" si="177"/>
        <v>CRLFname = mk2FuselageRocket</v>
      </c>
      <c r="BJ274" s="8" t="str">
        <f t="shared" si="177"/>
        <v/>
      </c>
      <c r="BK274" s="8" t="str">
        <f t="shared" si="177"/>
        <v/>
      </c>
      <c r="BL274" s="8" t="str">
        <f t="shared" si="177"/>
        <v/>
      </c>
      <c r="BM274" s="8" t="str">
        <f t="shared" si="177"/>
        <v/>
      </c>
      <c r="BN274" s="8" t="str">
        <f t="shared" si="177"/>
        <v/>
      </c>
      <c r="BO274" s="8" t="str">
        <f t="shared" ref="BO274:CT274" si="178">IF(BO43&lt;&gt;"",name&amp;BO43,"")</f>
        <v/>
      </c>
      <c r="BP274" s="8" t="str">
        <f t="shared" si="178"/>
        <v/>
      </c>
      <c r="BQ274" s="8" t="str">
        <f t="shared" si="178"/>
        <v/>
      </c>
      <c r="BR274" s="8" t="str">
        <f t="shared" si="178"/>
        <v/>
      </c>
      <c r="BS274" s="8" t="str">
        <f t="shared" si="178"/>
        <v/>
      </c>
      <c r="BT274" s="8" t="str">
        <f t="shared" si="178"/>
        <v/>
      </c>
      <c r="BU274" s="8" t="str">
        <f t="shared" si="178"/>
        <v/>
      </c>
      <c r="BV274" s="8" t="str">
        <f t="shared" si="178"/>
        <v/>
      </c>
      <c r="BW274" s="8" t="str">
        <f t="shared" si="178"/>
        <v/>
      </c>
      <c r="BX274" s="8" t="str">
        <f t="shared" si="178"/>
        <v/>
      </c>
      <c r="BY274" s="8" t="str">
        <f t="shared" si="178"/>
        <v/>
      </c>
      <c r="BZ274" s="8" t="str">
        <f t="shared" si="178"/>
        <v/>
      </c>
      <c r="CA274" s="8" t="str">
        <f t="shared" si="178"/>
        <v/>
      </c>
      <c r="CB274" s="8" t="str">
        <f t="shared" si="178"/>
        <v/>
      </c>
      <c r="CC274" s="8" t="str">
        <f t="shared" si="178"/>
        <v/>
      </c>
      <c r="CD274" s="8" t="str">
        <f t="shared" si="178"/>
        <v/>
      </c>
      <c r="CE274" s="8" t="str">
        <f t="shared" si="178"/>
        <v/>
      </c>
      <c r="CF274" s="8" t="str">
        <f t="shared" si="178"/>
        <v/>
      </c>
      <c r="CG274" s="8" t="str">
        <f t="shared" si="178"/>
        <v/>
      </c>
      <c r="CH274" s="8" t="str">
        <f t="shared" si="178"/>
        <v/>
      </c>
      <c r="CI274" s="8" t="str">
        <f t="shared" si="178"/>
        <v/>
      </c>
      <c r="CJ274" s="8" t="str">
        <f t="shared" si="178"/>
        <v/>
      </c>
      <c r="CK274" s="8" t="str">
        <f t="shared" si="178"/>
        <v/>
      </c>
      <c r="CL274" s="8" t="str">
        <f t="shared" si="178"/>
        <v/>
      </c>
      <c r="CM274" s="8" t="str">
        <f t="shared" si="178"/>
        <v/>
      </c>
      <c r="CN274" s="8" t="str">
        <f t="shared" si="178"/>
        <v/>
      </c>
      <c r="CO274" s="8" t="str">
        <f t="shared" si="178"/>
        <v/>
      </c>
      <c r="CP274" s="8" t="str">
        <f t="shared" si="178"/>
        <v/>
      </c>
      <c r="CQ274" s="8" t="str">
        <f t="shared" si="178"/>
        <v/>
      </c>
      <c r="CR274" s="8" t="str">
        <f t="shared" si="178"/>
        <v/>
      </c>
      <c r="CS274" s="8" t="str">
        <f t="shared" si="178"/>
        <v/>
      </c>
      <c r="CT274" s="8" t="str">
        <f t="shared" si="178"/>
        <v/>
      </c>
      <c r="CU274" s="8" t="str">
        <f t="shared" ref="CU274:DZ274" si="179">IF(CU43&lt;&gt;"",name&amp;CU43,"")</f>
        <v/>
      </c>
      <c r="CV274" s="8" t="str">
        <f t="shared" si="179"/>
        <v/>
      </c>
      <c r="CW274" s="8" t="str">
        <f t="shared" si="179"/>
        <v/>
      </c>
      <c r="CX274" s="8" t="str">
        <f t="shared" si="179"/>
        <v/>
      </c>
      <c r="CY274" s="8" t="str">
        <f t="shared" si="179"/>
        <v/>
      </c>
      <c r="CZ274" s="8" t="str">
        <f t="shared" si="179"/>
        <v/>
      </c>
      <c r="DA274" s="8" t="str">
        <f t="shared" si="179"/>
        <v/>
      </c>
      <c r="DB274" s="8" t="str">
        <f t="shared" si="179"/>
        <v/>
      </c>
      <c r="DC274" s="8" t="str">
        <f t="shared" si="179"/>
        <v/>
      </c>
      <c r="DD274" s="8" t="str">
        <f t="shared" si="179"/>
        <v/>
      </c>
      <c r="DE274" s="8" t="str">
        <f t="shared" si="179"/>
        <v/>
      </c>
      <c r="DF274" s="8" t="str">
        <f t="shared" si="179"/>
        <v/>
      </c>
      <c r="DG274" s="8" t="str">
        <f t="shared" si="179"/>
        <v/>
      </c>
      <c r="DH274" s="8" t="str">
        <f t="shared" si="179"/>
        <v/>
      </c>
      <c r="DI274" s="8" t="str">
        <f t="shared" si="179"/>
        <v/>
      </c>
      <c r="DJ274" s="8" t="str">
        <f t="shared" si="179"/>
        <v/>
      </c>
      <c r="DK274" s="8" t="str">
        <f t="shared" si="179"/>
        <v/>
      </c>
      <c r="DL274" s="8" t="str">
        <f t="shared" si="179"/>
        <v/>
      </c>
      <c r="DM274" s="8" t="str">
        <f t="shared" si="179"/>
        <v/>
      </c>
      <c r="DN274" s="8" t="str">
        <f t="shared" si="179"/>
        <v/>
      </c>
      <c r="DO274" s="8" t="str">
        <f t="shared" si="179"/>
        <v/>
      </c>
      <c r="DP274" s="8" t="str">
        <f t="shared" si="179"/>
        <v/>
      </c>
      <c r="DQ274" s="8" t="str">
        <f t="shared" si="179"/>
        <v/>
      </c>
      <c r="DR274" s="8" t="str">
        <f t="shared" si="179"/>
        <v/>
      </c>
      <c r="DS274" s="8" t="str">
        <f t="shared" si="179"/>
        <v/>
      </c>
      <c r="DT274" s="8" t="str">
        <f t="shared" si="179"/>
        <v/>
      </c>
      <c r="DU274" s="8" t="str">
        <f t="shared" si="179"/>
        <v>CRLFname = SmallGearBay4</v>
      </c>
      <c r="DV274" s="8" t="str">
        <f t="shared" si="179"/>
        <v/>
      </c>
      <c r="DW274" s="8" t="str">
        <f t="shared" si="179"/>
        <v>CRLFname = NP.decoupler.radial.Strut</v>
      </c>
      <c r="DX274" s="8" t="str">
        <f t="shared" si="179"/>
        <v/>
      </c>
      <c r="DY274" s="8" t="str">
        <f t="shared" si="179"/>
        <v/>
      </c>
      <c r="DZ274" s="8" t="str">
        <f t="shared" si="179"/>
        <v/>
      </c>
      <c r="EA274" s="8" t="str">
        <f t="shared" ref="EA274:ER274" si="180">IF(EA43&lt;&gt;"",name&amp;EA43,"")</f>
        <v/>
      </c>
      <c r="EB274" s="8" t="str">
        <f t="shared" si="180"/>
        <v/>
      </c>
      <c r="EC274" s="8" t="str">
        <f t="shared" si="180"/>
        <v/>
      </c>
      <c r="ED274" s="8" t="str">
        <f t="shared" si="180"/>
        <v>CRLFname = LLLCirc2b2F</v>
      </c>
      <c r="EE274" s="8" t="str">
        <f t="shared" si="180"/>
        <v/>
      </c>
      <c r="EF274" s="8" t="str">
        <f t="shared" si="180"/>
        <v/>
      </c>
      <c r="EG274" s="8" t="str">
        <f t="shared" si="180"/>
        <v/>
      </c>
      <c r="EH274" s="8" t="str">
        <f t="shared" si="180"/>
        <v/>
      </c>
      <c r="EI274" s="8" t="str">
        <f t="shared" si="180"/>
        <v/>
      </c>
      <c r="EJ274" s="8" t="str">
        <f t="shared" si="180"/>
        <v/>
      </c>
      <c r="EK274" s="8" t="str">
        <f t="shared" si="180"/>
        <v/>
      </c>
      <c r="EL274" s="8" t="str">
        <f t="shared" si="180"/>
        <v/>
      </c>
      <c r="EM274" s="8" t="str">
        <f t="shared" si="180"/>
        <v>CRLFname = NP.lft.125m.15m</v>
      </c>
      <c r="EN274" s="8" t="str">
        <f t="shared" si="180"/>
        <v/>
      </c>
      <c r="EO274" s="8" t="str">
        <f t="shared" si="180"/>
        <v/>
      </c>
      <c r="EP274" s="8" t="str">
        <f t="shared" si="180"/>
        <v/>
      </c>
      <c r="EQ274" s="8" t="str">
        <f t="shared" si="180"/>
        <v/>
      </c>
      <c r="ER274" s="29" t="str">
        <f t="shared" si="180"/>
        <v/>
      </c>
    </row>
    <row r="275" spans="3:148" ht="21.75" customHeight="1" x14ac:dyDescent="0.25">
      <c r="C275" s="8" t="str">
        <f t="shared" ref="C275:AH275" si="181">IF(C44&lt;&gt;"",name&amp;C44,"")</f>
        <v/>
      </c>
      <c r="D275" s="8" t="str">
        <f t="shared" si="181"/>
        <v/>
      </c>
      <c r="E275" s="8" t="str">
        <f t="shared" si="181"/>
        <v/>
      </c>
      <c r="F275" s="8" t="str">
        <f t="shared" si="181"/>
        <v/>
      </c>
      <c r="G275" s="8" t="str">
        <f t="shared" si="181"/>
        <v/>
      </c>
      <c r="H275" s="8" t="str">
        <f t="shared" si="181"/>
        <v/>
      </c>
      <c r="I275" s="8" t="str">
        <f t="shared" si="181"/>
        <v/>
      </c>
      <c r="J275" s="8" t="str">
        <f t="shared" si="181"/>
        <v/>
      </c>
      <c r="K275" s="8" t="str">
        <f t="shared" si="181"/>
        <v/>
      </c>
      <c r="L275" s="8" t="str">
        <f t="shared" si="181"/>
        <v/>
      </c>
      <c r="M275" s="8" t="str">
        <f t="shared" si="181"/>
        <v/>
      </c>
      <c r="N275" s="8" t="str">
        <f t="shared" si="181"/>
        <v/>
      </c>
      <c r="O275" s="8" t="str">
        <f t="shared" si="181"/>
        <v/>
      </c>
      <c r="P275" s="8" t="str">
        <f t="shared" si="181"/>
        <v/>
      </c>
      <c r="Q275" s="8" t="str">
        <f t="shared" si="181"/>
        <v/>
      </c>
      <c r="R275" s="8" t="str">
        <f t="shared" si="181"/>
        <v/>
      </c>
      <c r="S275" s="8" t="str">
        <f t="shared" si="181"/>
        <v/>
      </c>
      <c r="T275" s="8" t="str">
        <f t="shared" si="181"/>
        <v/>
      </c>
      <c r="U275" s="8" t="str">
        <f t="shared" si="181"/>
        <v/>
      </c>
      <c r="V275" s="8" t="str">
        <f t="shared" si="181"/>
        <v/>
      </c>
      <c r="W275" s="8" t="str">
        <f t="shared" si="181"/>
        <v>CRLFname = trussAdapter</v>
      </c>
      <c r="X275" s="8" t="str">
        <f t="shared" si="181"/>
        <v/>
      </c>
      <c r="Y275" s="8" t="str">
        <f t="shared" si="181"/>
        <v/>
      </c>
      <c r="Z275" s="8" t="str">
        <f t="shared" si="181"/>
        <v/>
      </c>
      <c r="AA275" s="8" t="str">
        <f t="shared" si="181"/>
        <v/>
      </c>
      <c r="AB275" s="8" t="str">
        <f t="shared" si="181"/>
        <v/>
      </c>
      <c r="AC275" s="8" t="str">
        <f t="shared" si="181"/>
        <v/>
      </c>
      <c r="AD275" s="8" t="str">
        <f t="shared" si="181"/>
        <v/>
      </c>
      <c r="AE275" s="8" t="str">
        <f t="shared" si="181"/>
        <v/>
      </c>
      <c r="AF275" s="8" t="str">
        <f t="shared" si="181"/>
        <v/>
      </c>
      <c r="AG275" s="8" t="str">
        <f t="shared" si="181"/>
        <v/>
      </c>
      <c r="AH275" s="8" t="str">
        <f t="shared" si="181"/>
        <v/>
      </c>
      <c r="AI275" s="8" t="str">
        <f t="shared" ref="AI275:BN275" si="182">IF(AI44&lt;&gt;"",name&amp;AI44,"")</f>
        <v/>
      </c>
      <c r="AJ275" s="8" t="str">
        <f t="shared" si="182"/>
        <v/>
      </c>
      <c r="AK275" s="8" t="str">
        <f t="shared" si="182"/>
        <v/>
      </c>
      <c r="AL275" s="8" t="str">
        <f t="shared" si="182"/>
        <v/>
      </c>
      <c r="AM275" s="8" t="str">
        <f t="shared" si="182"/>
        <v/>
      </c>
      <c r="AN275" s="8" t="str">
        <f t="shared" si="182"/>
        <v/>
      </c>
      <c r="AO275" s="8" t="str">
        <f t="shared" si="182"/>
        <v/>
      </c>
      <c r="AP275" s="8" t="str">
        <f t="shared" si="182"/>
        <v/>
      </c>
      <c r="AQ275" s="8" t="str">
        <f t="shared" si="182"/>
        <v>CRLFname = CoolingGrillLarge</v>
      </c>
      <c r="AR275" s="8" t="str">
        <f t="shared" si="182"/>
        <v/>
      </c>
      <c r="AS275" s="8" t="str">
        <f t="shared" si="182"/>
        <v/>
      </c>
      <c r="AT275" s="8" t="str">
        <f t="shared" si="182"/>
        <v/>
      </c>
      <c r="AU275" s="8" t="str">
        <f t="shared" si="182"/>
        <v/>
      </c>
      <c r="AV275" s="8" t="str">
        <f t="shared" si="182"/>
        <v/>
      </c>
      <c r="AW275" s="8" t="str">
        <f t="shared" si="182"/>
        <v/>
      </c>
      <c r="AX275" s="8" t="str">
        <f t="shared" si="182"/>
        <v/>
      </c>
      <c r="AY275" s="8" t="str">
        <f t="shared" si="182"/>
        <v/>
      </c>
      <c r="AZ275" s="8" t="str">
        <f t="shared" si="182"/>
        <v/>
      </c>
      <c r="BA275" s="8" t="str">
        <f t="shared" si="182"/>
        <v/>
      </c>
      <c r="BB275" s="8" t="str">
        <f t="shared" si="182"/>
        <v/>
      </c>
      <c r="BC275" s="8" t="str">
        <f t="shared" si="182"/>
        <v>CRLFname = TD.CargobayStackDecoupler</v>
      </c>
      <c r="BD275" s="8" t="str">
        <f t="shared" si="182"/>
        <v/>
      </c>
      <c r="BE275" s="8" t="str">
        <f t="shared" si="182"/>
        <v>CRLFname = TD.EngineMountBuran</v>
      </c>
      <c r="BF275" s="8" t="str">
        <f t="shared" si="182"/>
        <v/>
      </c>
      <c r="BG275" s="8" t="str">
        <f t="shared" si="182"/>
        <v/>
      </c>
      <c r="BH275" s="8" t="str">
        <f t="shared" si="182"/>
        <v>CRLFname = warpAtmIntake</v>
      </c>
      <c r="BI275" s="8" t="str">
        <f t="shared" si="182"/>
        <v>CRLFname = radial.atmospheric.scoop2</v>
      </c>
      <c r="BJ275" s="8" t="str">
        <f t="shared" si="182"/>
        <v/>
      </c>
      <c r="BK275" s="8" t="str">
        <f t="shared" si="182"/>
        <v/>
      </c>
      <c r="BL275" s="8" t="str">
        <f t="shared" si="182"/>
        <v/>
      </c>
      <c r="BM275" s="8" t="str">
        <f t="shared" si="182"/>
        <v/>
      </c>
      <c r="BN275" s="8" t="str">
        <f t="shared" si="182"/>
        <v/>
      </c>
      <c r="BO275" s="8" t="str">
        <f t="shared" ref="BO275:CT275" si="183">IF(BO44&lt;&gt;"",name&amp;BO44,"")</f>
        <v/>
      </c>
      <c r="BP275" s="8" t="str">
        <f t="shared" si="183"/>
        <v/>
      </c>
      <c r="BQ275" s="8" t="str">
        <f t="shared" si="183"/>
        <v/>
      </c>
      <c r="BR275" s="8" t="str">
        <f t="shared" si="183"/>
        <v/>
      </c>
      <c r="BS275" s="8" t="str">
        <f t="shared" si="183"/>
        <v/>
      </c>
      <c r="BT275" s="8" t="str">
        <f t="shared" si="183"/>
        <v/>
      </c>
      <c r="BU275" s="8" t="str">
        <f t="shared" si="183"/>
        <v/>
      </c>
      <c r="BV275" s="8" t="str">
        <f t="shared" si="183"/>
        <v/>
      </c>
      <c r="BW275" s="8" t="str">
        <f t="shared" si="183"/>
        <v/>
      </c>
      <c r="BX275" s="8" t="str">
        <f t="shared" si="183"/>
        <v/>
      </c>
      <c r="BY275" s="8" t="str">
        <f t="shared" si="183"/>
        <v/>
      </c>
      <c r="BZ275" s="8" t="str">
        <f t="shared" si="183"/>
        <v/>
      </c>
      <c r="CA275" s="8" t="str">
        <f t="shared" si="183"/>
        <v/>
      </c>
      <c r="CB275" s="8" t="str">
        <f t="shared" si="183"/>
        <v/>
      </c>
      <c r="CC275" s="8" t="str">
        <f t="shared" si="183"/>
        <v/>
      </c>
      <c r="CD275" s="8" t="str">
        <f t="shared" si="183"/>
        <v/>
      </c>
      <c r="CE275" s="8" t="str">
        <f t="shared" si="183"/>
        <v/>
      </c>
      <c r="CF275" s="8" t="str">
        <f t="shared" si="183"/>
        <v/>
      </c>
      <c r="CG275" s="8" t="str">
        <f t="shared" si="183"/>
        <v/>
      </c>
      <c r="CH275" s="8" t="str">
        <f t="shared" si="183"/>
        <v/>
      </c>
      <c r="CI275" s="8" t="str">
        <f t="shared" si="183"/>
        <v/>
      </c>
      <c r="CJ275" s="8" t="str">
        <f t="shared" si="183"/>
        <v/>
      </c>
      <c r="CK275" s="8" t="str">
        <f t="shared" si="183"/>
        <v/>
      </c>
      <c r="CL275" s="8" t="str">
        <f t="shared" si="183"/>
        <v/>
      </c>
      <c r="CM275" s="8" t="str">
        <f t="shared" si="183"/>
        <v/>
      </c>
      <c r="CN275" s="8" t="str">
        <f t="shared" si="183"/>
        <v/>
      </c>
      <c r="CO275" s="8" t="str">
        <f t="shared" si="183"/>
        <v/>
      </c>
      <c r="CP275" s="8" t="str">
        <f t="shared" si="183"/>
        <v/>
      </c>
      <c r="CQ275" s="8" t="str">
        <f t="shared" si="183"/>
        <v/>
      </c>
      <c r="CR275" s="8" t="str">
        <f t="shared" si="183"/>
        <v/>
      </c>
      <c r="CS275" s="8" t="str">
        <f t="shared" si="183"/>
        <v/>
      </c>
      <c r="CT275" s="8" t="str">
        <f t="shared" si="183"/>
        <v/>
      </c>
      <c r="CU275" s="8" t="str">
        <f t="shared" ref="CU275:DZ275" si="184">IF(CU44&lt;&gt;"",name&amp;CU44,"")</f>
        <v/>
      </c>
      <c r="CV275" s="8" t="str">
        <f t="shared" si="184"/>
        <v/>
      </c>
      <c r="CW275" s="8" t="str">
        <f t="shared" si="184"/>
        <v/>
      </c>
      <c r="CX275" s="8" t="str">
        <f t="shared" si="184"/>
        <v/>
      </c>
      <c r="CY275" s="8" t="str">
        <f t="shared" si="184"/>
        <v/>
      </c>
      <c r="CZ275" s="8" t="str">
        <f t="shared" si="184"/>
        <v/>
      </c>
      <c r="DA275" s="8" t="str">
        <f t="shared" si="184"/>
        <v/>
      </c>
      <c r="DB275" s="8" t="str">
        <f t="shared" si="184"/>
        <v/>
      </c>
      <c r="DC275" s="8" t="str">
        <f t="shared" si="184"/>
        <v/>
      </c>
      <c r="DD275" s="8" t="str">
        <f t="shared" si="184"/>
        <v/>
      </c>
      <c r="DE275" s="8" t="str">
        <f t="shared" si="184"/>
        <v/>
      </c>
      <c r="DF275" s="8" t="str">
        <f t="shared" si="184"/>
        <v/>
      </c>
      <c r="DG275" s="8" t="str">
        <f t="shared" si="184"/>
        <v/>
      </c>
      <c r="DH275" s="8" t="str">
        <f t="shared" si="184"/>
        <v/>
      </c>
      <c r="DI275" s="8" t="str">
        <f t="shared" si="184"/>
        <v/>
      </c>
      <c r="DJ275" s="8" t="str">
        <f t="shared" si="184"/>
        <v/>
      </c>
      <c r="DK275" s="8" t="str">
        <f t="shared" si="184"/>
        <v/>
      </c>
      <c r="DL275" s="8" t="str">
        <f t="shared" si="184"/>
        <v/>
      </c>
      <c r="DM275" s="8" t="str">
        <f t="shared" si="184"/>
        <v/>
      </c>
      <c r="DN275" s="8" t="str">
        <f t="shared" si="184"/>
        <v/>
      </c>
      <c r="DO275" s="8" t="str">
        <f t="shared" si="184"/>
        <v/>
      </c>
      <c r="DP275" s="8" t="str">
        <f t="shared" si="184"/>
        <v/>
      </c>
      <c r="DQ275" s="8" t="str">
        <f t="shared" si="184"/>
        <v/>
      </c>
      <c r="DR275" s="8" t="str">
        <f t="shared" si="184"/>
        <v/>
      </c>
      <c r="DS275" s="8" t="str">
        <f t="shared" si="184"/>
        <v/>
      </c>
      <c r="DT275" s="8" t="str">
        <f t="shared" si="184"/>
        <v/>
      </c>
      <c r="DU275" s="8" t="str">
        <f t="shared" si="184"/>
        <v>CRLFname = TD.Gear.DownLarge</v>
      </c>
      <c r="DV275" s="8" t="str">
        <f t="shared" si="184"/>
        <v/>
      </c>
      <c r="DW275" s="8" t="str">
        <f t="shared" si="184"/>
        <v>CRLFname = NP.zmisc.Heavystrut</v>
      </c>
      <c r="DX275" s="8" t="str">
        <f t="shared" si="184"/>
        <v/>
      </c>
      <c r="DY275" s="8" t="str">
        <f t="shared" si="184"/>
        <v/>
      </c>
      <c r="DZ275" s="8" t="str">
        <f t="shared" si="184"/>
        <v/>
      </c>
      <c r="EA275" s="8" t="str">
        <f t="shared" ref="EA275:ER275" si="185">IF(EA44&lt;&gt;"",name&amp;EA44,"")</f>
        <v/>
      </c>
      <c r="EB275" s="8" t="str">
        <f t="shared" si="185"/>
        <v/>
      </c>
      <c r="EC275" s="8" t="str">
        <f t="shared" si="185"/>
        <v/>
      </c>
      <c r="ED275" s="8" t="str">
        <f t="shared" si="185"/>
        <v>CRLFname = LLLCirc2b1F</v>
      </c>
      <c r="EE275" s="8" t="str">
        <f t="shared" si="185"/>
        <v/>
      </c>
      <c r="EF275" s="8" t="str">
        <f t="shared" si="185"/>
        <v/>
      </c>
      <c r="EG275" s="8" t="str">
        <f t="shared" si="185"/>
        <v/>
      </c>
      <c r="EH275" s="8" t="str">
        <f t="shared" si="185"/>
        <v/>
      </c>
      <c r="EI275" s="8" t="str">
        <f t="shared" si="185"/>
        <v/>
      </c>
      <c r="EJ275" s="8" t="str">
        <f t="shared" si="185"/>
        <v/>
      </c>
      <c r="EK275" s="8" t="str">
        <f t="shared" si="185"/>
        <v/>
      </c>
      <c r="EL275" s="8" t="str">
        <f t="shared" si="185"/>
        <v/>
      </c>
      <c r="EM275" s="8" t="str">
        <f t="shared" si="185"/>
        <v>CRLFname = NP.lft.125m.3m</v>
      </c>
      <c r="EN275" s="8" t="str">
        <f t="shared" si="185"/>
        <v/>
      </c>
      <c r="EO275" s="8" t="str">
        <f t="shared" si="185"/>
        <v/>
      </c>
      <c r="EP275" s="8" t="str">
        <f t="shared" si="185"/>
        <v/>
      </c>
      <c r="EQ275" s="8" t="str">
        <f t="shared" si="185"/>
        <v/>
      </c>
      <c r="ER275" s="29" t="str">
        <f t="shared" si="185"/>
        <v/>
      </c>
    </row>
    <row r="276" spans="3:148" ht="21.75" customHeight="1" x14ac:dyDescent="0.25">
      <c r="C276" s="8" t="str">
        <f t="shared" ref="C276:AH276" si="186">IF(C45&lt;&gt;"",name&amp;C45,"")</f>
        <v/>
      </c>
      <c r="D276" s="8" t="str">
        <f t="shared" si="186"/>
        <v/>
      </c>
      <c r="E276" s="8" t="str">
        <f t="shared" si="186"/>
        <v/>
      </c>
      <c r="F276" s="8" t="str">
        <f t="shared" si="186"/>
        <v/>
      </c>
      <c r="G276" s="8" t="str">
        <f t="shared" si="186"/>
        <v/>
      </c>
      <c r="H276" s="8" t="str">
        <f t="shared" si="186"/>
        <v/>
      </c>
      <c r="I276" s="8" t="str">
        <f t="shared" si="186"/>
        <v/>
      </c>
      <c r="J276" s="8" t="str">
        <f t="shared" si="186"/>
        <v/>
      </c>
      <c r="K276" s="8" t="str">
        <f t="shared" si="186"/>
        <v/>
      </c>
      <c r="L276" s="8" t="str">
        <f t="shared" si="186"/>
        <v/>
      </c>
      <c r="M276" s="8" t="str">
        <f t="shared" si="186"/>
        <v/>
      </c>
      <c r="N276" s="8" t="str">
        <f t="shared" si="186"/>
        <v/>
      </c>
      <c r="O276" s="8" t="str">
        <f t="shared" si="186"/>
        <v/>
      </c>
      <c r="P276" s="8" t="str">
        <f t="shared" si="186"/>
        <v/>
      </c>
      <c r="Q276" s="8" t="str">
        <f t="shared" si="186"/>
        <v/>
      </c>
      <c r="R276" s="8" t="str">
        <f t="shared" si="186"/>
        <v/>
      </c>
      <c r="S276" s="8" t="str">
        <f t="shared" si="186"/>
        <v/>
      </c>
      <c r="T276" s="8" t="str">
        <f t="shared" si="186"/>
        <v/>
      </c>
      <c r="U276" s="8" t="str">
        <f t="shared" si="186"/>
        <v/>
      </c>
      <c r="V276" s="8" t="str">
        <f t="shared" si="186"/>
        <v/>
      </c>
      <c r="W276" s="8" t="str">
        <f t="shared" si="186"/>
        <v/>
      </c>
      <c r="X276" s="8" t="str">
        <f t="shared" si="186"/>
        <v/>
      </c>
      <c r="Y276" s="8" t="str">
        <f t="shared" si="186"/>
        <v/>
      </c>
      <c r="Z276" s="8" t="str">
        <f t="shared" si="186"/>
        <v/>
      </c>
      <c r="AA276" s="8" t="str">
        <f t="shared" si="186"/>
        <v/>
      </c>
      <c r="AB276" s="8" t="str">
        <f t="shared" si="186"/>
        <v/>
      </c>
      <c r="AC276" s="8" t="str">
        <f t="shared" si="186"/>
        <v/>
      </c>
      <c r="AD276" s="8" t="str">
        <f t="shared" si="186"/>
        <v/>
      </c>
      <c r="AE276" s="8" t="str">
        <f t="shared" si="186"/>
        <v/>
      </c>
      <c r="AF276" s="8" t="str">
        <f t="shared" si="186"/>
        <v/>
      </c>
      <c r="AG276" s="8" t="str">
        <f t="shared" si="186"/>
        <v/>
      </c>
      <c r="AH276" s="8" t="str">
        <f t="shared" si="186"/>
        <v/>
      </c>
      <c r="AI276" s="8" t="str">
        <f t="shared" ref="AI276:BN276" si="187">IF(AI45&lt;&gt;"",name&amp;AI45,"")</f>
        <v/>
      </c>
      <c r="AJ276" s="8" t="str">
        <f t="shared" si="187"/>
        <v/>
      </c>
      <c r="AK276" s="8" t="str">
        <f t="shared" si="187"/>
        <v/>
      </c>
      <c r="AL276" s="8" t="str">
        <f t="shared" si="187"/>
        <v/>
      </c>
      <c r="AM276" s="8" t="str">
        <f t="shared" si="187"/>
        <v/>
      </c>
      <c r="AN276" s="8" t="str">
        <f t="shared" si="187"/>
        <v/>
      </c>
      <c r="AO276" s="8" t="str">
        <f t="shared" si="187"/>
        <v/>
      </c>
      <c r="AP276" s="8" t="str">
        <f t="shared" si="187"/>
        <v/>
      </c>
      <c r="AQ276" s="8" t="str">
        <f t="shared" si="187"/>
        <v>CRLFname = LLLCentriHab</v>
      </c>
      <c r="AR276" s="8" t="str">
        <f t="shared" si="187"/>
        <v/>
      </c>
      <c r="AS276" s="8" t="str">
        <f t="shared" si="187"/>
        <v/>
      </c>
      <c r="AT276" s="8" t="str">
        <f t="shared" si="187"/>
        <v/>
      </c>
      <c r="AU276" s="8" t="str">
        <f t="shared" si="187"/>
        <v/>
      </c>
      <c r="AV276" s="8" t="str">
        <f t="shared" si="187"/>
        <v/>
      </c>
      <c r="AW276" s="8" t="str">
        <f t="shared" si="187"/>
        <v/>
      </c>
      <c r="AX276" s="8" t="str">
        <f t="shared" si="187"/>
        <v/>
      </c>
      <c r="AY276" s="8" t="str">
        <f t="shared" si="187"/>
        <v/>
      </c>
      <c r="AZ276" s="8" t="str">
        <f t="shared" si="187"/>
        <v/>
      </c>
      <c r="BA276" s="8" t="str">
        <f t="shared" si="187"/>
        <v/>
      </c>
      <c r="BB276" s="8" t="str">
        <f t="shared" si="187"/>
        <v/>
      </c>
      <c r="BC276" s="8" t="str">
        <f t="shared" si="187"/>
        <v>CRLFname = TD.SBSDecoupler</v>
      </c>
      <c r="BD276" s="8" t="str">
        <f t="shared" si="187"/>
        <v/>
      </c>
      <c r="BE276" s="8" t="str">
        <f t="shared" si="187"/>
        <v>CRLFname = TD.ShuttleTankRCS</v>
      </c>
      <c r="BF276" s="8" t="str">
        <f t="shared" si="187"/>
        <v/>
      </c>
      <c r="BG276" s="8" t="str">
        <f t="shared" si="187"/>
        <v/>
      </c>
      <c r="BH276" s="8" t="str">
        <f t="shared" si="187"/>
        <v>CRLFname = ThermalTurbojet2</v>
      </c>
      <c r="BI276" s="8" t="str">
        <f t="shared" si="187"/>
        <v/>
      </c>
      <c r="BJ276" s="8" t="str">
        <f t="shared" si="187"/>
        <v/>
      </c>
      <c r="BK276" s="8" t="str">
        <f t="shared" si="187"/>
        <v/>
      </c>
      <c r="BL276" s="8" t="str">
        <f t="shared" si="187"/>
        <v/>
      </c>
      <c r="BM276" s="8" t="str">
        <f t="shared" si="187"/>
        <v/>
      </c>
      <c r="BN276" s="8" t="str">
        <f t="shared" si="187"/>
        <v/>
      </c>
      <c r="BO276" s="8" t="str">
        <f t="shared" ref="BO276:CT276" si="188">IF(BO45&lt;&gt;"",name&amp;BO45,"")</f>
        <v/>
      </c>
      <c r="BP276" s="8" t="str">
        <f t="shared" si="188"/>
        <v/>
      </c>
      <c r="BQ276" s="8" t="str">
        <f t="shared" si="188"/>
        <v/>
      </c>
      <c r="BR276" s="8" t="str">
        <f t="shared" si="188"/>
        <v/>
      </c>
      <c r="BS276" s="8" t="str">
        <f t="shared" si="188"/>
        <v/>
      </c>
      <c r="BT276" s="8" t="str">
        <f t="shared" si="188"/>
        <v/>
      </c>
      <c r="BU276" s="8" t="str">
        <f t="shared" si="188"/>
        <v/>
      </c>
      <c r="BV276" s="8" t="str">
        <f t="shared" si="188"/>
        <v/>
      </c>
      <c r="BW276" s="8" t="str">
        <f t="shared" si="188"/>
        <v/>
      </c>
      <c r="BX276" s="8" t="str">
        <f t="shared" si="188"/>
        <v/>
      </c>
      <c r="BY276" s="8" t="str">
        <f t="shared" si="188"/>
        <v/>
      </c>
      <c r="BZ276" s="8" t="str">
        <f t="shared" si="188"/>
        <v/>
      </c>
      <c r="CA276" s="8" t="str">
        <f t="shared" si="188"/>
        <v/>
      </c>
      <c r="CB276" s="8" t="str">
        <f t="shared" si="188"/>
        <v/>
      </c>
      <c r="CC276" s="8" t="str">
        <f t="shared" si="188"/>
        <v/>
      </c>
      <c r="CD276" s="8" t="str">
        <f t="shared" si="188"/>
        <v/>
      </c>
      <c r="CE276" s="8" t="str">
        <f t="shared" si="188"/>
        <v/>
      </c>
      <c r="CF276" s="8" t="str">
        <f t="shared" si="188"/>
        <v/>
      </c>
      <c r="CG276" s="8" t="str">
        <f t="shared" si="188"/>
        <v/>
      </c>
      <c r="CH276" s="8" t="str">
        <f t="shared" si="188"/>
        <v/>
      </c>
      <c r="CI276" s="8" t="str">
        <f t="shared" si="188"/>
        <v/>
      </c>
      <c r="CJ276" s="8" t="str">
        <f t="shared" si="188"/>
        <v/>
      </c>
      <c r="CK276" s="8" t="str">
        <f t="shared" si="188"/>
        <v/>
      </c>
      <c r="CL276" s="8" t="str">
        <f t="shared" si="188"/>
        <v/>
      </c>
      <c r="CM276" s="8" t="str">
        <f t="shared" si="188"/>
        <v/>
      </c>
      <c r="CN276" s="8" t="str">
        <f t="shared" si="188"/>
        <v/>
      </c>
      <c r="CO276" s="8" t="str">
        <f t="shared" si="188"/>
        <v/>
      </c>
      <c r="CP276" s="8" t="str">
        <f t="shared" si="188"/>
        <v/>
      </c>
      <c r="CQ276" s="8" t="str">
        <f t="shared" si="188"/>
        <v/>
      </c>
      <c r="CR276" s="8" t="str">
        <f t="shared" si="188"/>
        <v/>
      </c>
      <c r="CS276" s="8" t="str">
        <f t="shared" si="188"/>
        <v/>
      </c>
      <c r="CT276" s="8" t="str">
        <f t="shared" si="188"/>
        <v/>
      </c>
      <c r="CU276" s="8" t="str">
        <f t="shared" ref="CU276:DZ276" si="189">IF(CU45&lt;&gt;"",name&amp;CU45,"")</f>
        <v/>
      </c>
      <c r="CV276" s="8" t="str">
        <f t="shared" si="189"/>
        <v/>
      </c>
      <c r="CW276" s="8" t="str">
        <f t="shared" si="189"/>
        <v/>
      </c>
      <c r="CX276" s="8" t="str">
        <f t="shared" si="189"/>
        <v/>
      </c>
      <c r="CY276" s="8" t="str">
        <f t="shared" si="189"/>
        <v/>
      </c>
      <c r="CZ276" s="8" t="str">
        <f t="shared" si="189"/>
        <v/>
      </c>
      <c r="DA276" s="8" t="str">
        <f t="shared" si="189"/>
        <v/>
      </c>
      <c r="DB276" s="8" t="str">
        <f t="shared" si="189"/>
        <v/>
      </c>
      <c r="DC276" s="8" t="str">
        <f t="shared" si="189"/>
        <v/>
      </c>
      <c r="DD276" s="8" t="str">
        <f t="shared" si="189"/>
        <v/>
      </c>
      <c r="DE276" s="8" t="str">
        <f t="shared" si="189"/>
        <v/>
      </c>
      <c r="DF276" s="8" t="str">
        <f t="shared" si="189"/>
        <v/>
      </c>
      <c r="DG276" s="8" t="str">
        <f t="shared" si="189"/>
        <v/>
      </c>
      <c r="DH276" s="8" t="str">
        <f t="shared" si="189"/>
        <v/>
      </c>
      <c r="DI276" s="8" t="str">
        <f t="shared" si="189"/>
        <v/>
      </c>
      <c r="DJ276" s="8" t="str">
        <f t="shared" si="189"/>
        <v/>
      </c>
      <c r="DK276" s="8" t="str">
        <f t="shared" si="189"/>
        <v/>
      </c>
      <c r="DL276" s="8" t="str">
        <f t="shared" si="189"/>
        <v/>
      </c>
      <c r="DM276" s="8" t="str">
        <f t="shared" si="189"/>
        <v/>
      </c>
      <c r="DN276" s="8" t="str">
        <f t="shared" si="189"/>
        <v/>
      </c>
      <c r="DO276" s="8" t="str">
        <f t="shared" si="189"/>
        <v/>
      </c>
      <c r="DP276" s="8" t="str">
        <f t="shared" si="189"/>
        <v/>
      </c>
      <c r="DQ276" s="8" t="str">
        <f t="shared" si="189"/>
        <v/>
      </c>
      <c r="DR276" s="8" t="str">
        <f t="shared" si="189"/>
        <v/>
      </c>
      <c r="DS276" s="8" t="str">
        <f t="shared" si="189"/>
        <v/>
      </c>
      <c r="DT276" s="8" t="str">
        <f t="shared" si="189"/>
        <v/>
      </c>
      <c r="DU276" s="8" t="str">
        <f t="shared" si="189"/>
        <v>CRLFname = TD.Gear.UpLarge</v>
      </c>
      <c r="DV276" s="8" t="str">
        <f t="shared" si="189"/>
        <v/>
      </c>
      <c r="DW276" s="8" t="str">
        <f t="shared" si="189"/>
        <v>CRLFname = couplerBiLarge</v>
      </c>
      <c r="DX276" s="8" t="str">
        <f t="shared" si="189"/>
        <v/>
      </c>
      <c r="DY276" s="8" t="str">
        <f t="shared" si="189"/>
        <v/>
      </c>
      <c r="DZ276" s="8" t="str">
        <f t="shared" si="189"/>
        <v/>
      </c>
      <c r="EA276" s="8" t="str">
        <f t="shared" ref="EA276:ER276" si="190">IF(EA45&lt;&gt;"",name&amp;EA45,"")</f>
        <v/>
      </c>
      <c r="EB276" s="8" t="str">
        <f t="shared" si="190"/>
        <v/>
      </c>
      <c r="EC276" s="8" t="str">
        <f t="shared" si="190"/>
        <v/>
      </c>
      <c r="ED276" s="8" t="str">
        <f t="shared" si="190"/>
        <v>CRLFname = NP.lfe.25m.Orbitalbertha</v>
      </c>
      <c r="EE276" s="8" t="str">
        <f t="shared" si="190"/>
        <v/>
      </c>
      <c r="EF276" s="8" t="str">
        <f t="shared" si="190"/>
        <v/>
      </c>
      <c r="EG276" s="8" t="str">
        <f t="shared" si="190"/>
        <v/>
      </c>
      <c r="EH276" s="8" t="str">
        <f t="shared" si="190"/>
        <v/>
      </c>
      <c r="EI276" s="8" t="str">
        <f t="shared" si="190"/>
        <v/>
      </c>
      <c r="EJ276" s="8" t="str">
        <f t="shared" si="190"/>
        <v/>
      </c>
      <c r="EK276" s="8" t="str">
        <f t="shared" si="190"/>
        <v/>
      </c>
      <c r="EL276" s="8" t="str">
        <f t="shared" si="190"/>
        <v/>
      </c>
      <c r="EM276" s="8" t="str">
        <f t="shared" si="190"/>
        <v>CRLFname = NP.rcstank.125m</v>
      </c>
      <c r="EN276" s="8" t="str">
        <f t="shared" si="190"/>
        <v/>
      </c>
      <c r="EO276" s="8" t="str">
        <f t="shared" si="190"/>
        <v/>
      </c>
      <c r="EP276" s="8" t="str">
        <f t="shared" si="190"/>
        <v/>
      </c>
      <c r="EQ276" s="8" t="str">
        <f t="shared" si="190"/>
        <v/>
      </c>
      <c r="ER276" s="29" t="str">
        <f t="shared" si="190"/>
        <v/>
      </c>
    </row>
    <row r="277" spans="3:148" ht="21.75" customHeight="1" x14ac:dyDescent="0.25">
      <c r="C277" s="8" t="str">
        <f t="shared" ref="C277:AH277" si="191">IF(C46&lt;&gt;"",name&amp;C46,"")</f>
        <v/>
      </c>
      <c r="D277" s="8" t="str">
        <f t="shared" si="191"/>
        <v/>
      </c>
      <c r="E277" s="8" t="str">
        <f t="shared" si="191"/>
        <v/>
      </c>
      <c r="F277" s="8" t="str">
        <f t="shared" si="191"/>
        <v/>
      </c>
      <c r="G277" s="8" t="str">
        <f t="shared" si="191"/>
        <v/>
      </c>
      <c r="H277" s="8" t="str">
        <f t="shared" si="191"/>
        <v/>
      </c>
      <c r="I277" s="8" t="str">
        <f t="shared" si="191"/>
        <v/>
      </c>
      <c r="J277" s="8" t="str">
        <f t="shared" si="191"/>
        <v/>
      </c>
      <c r="K277" s="8" t="str">
        <f t="shared" si="191"/>
        <v/>
      </c>
      <c r="L277" s="8" t="str">
        <f t="shared" si="191"/>
        <v/>
      </c>
      <c r="M277" s="8" t="str">
        <f t="shared" si="191"/>
        <v/>
      </c>
      <c r="N277" s="8" t="str">
        <f t="shared" si="191"/>
        <v/>
      </c>
      <c r="O277" s="8" t="str">
        <f t="shared" si="191"/>
        <v/>
      </c>
      <c r="P277" s="8" t="str">
        <f t="shared" si="191"/>
        <v/>
      </c>
      <c r="Q277" s="8" t="str">
        <f t="shared" si="191"/>
        <v/>
      </c>
      <c r="R277" s="8" t="str">
        <f t="shared" si="191"/>
        <v/>
      </c>
      <c r="S277" s="8" t="str">
        <f t="shared" si="191"/>
        <v/>
      </c>
      <c r="T277" s="8" t="str">
        <f t="shared" si="191"/>
        <v/>
      </c>
      <c r="U277" s="8" t="str">
        <f t="shared" si="191"/>
        <v/>
      </c>
      <c r="V277" s="8" t="str">
        <f t="shared" si="191"/>
        <v/>
      </c>
      <c r="W277" s="8" t="str">
        <f t="shared" si="191"/>
        <v/>
      </c>
      <c r="X277" s="8" t="str">
        <f t="shared" si="191"/>
        <v/>
      </c>
      <c r="Y277" s="8" t="str">
        <f t="shared" si="191"/>
        <v/>
      </c>
      <c r="Z277" s="8" t="str">
        <f t="shared" si="191"/>
        <v/>
      </c>
      <c r="AA277" s="8" t="str">
        <f t="shared" si="191"/>
        <v/>
      </c>
      <c r="AB277" s="8" t="str">
        <f t="shared" si="191"/>
        <v/>
      </c>
      <c r="AC277" s="8" t="str">
        <f t="shared" si="191"/>
        <v/>
      </c>
      <c r="AD277" s="8" t="str">
        <f t="shared" si="191"/>
        <v/>
      </c>
      <c r="AE277" s="8" t="str">
        <f t="shared" si="191"/>
        <v/>
      </c>
      <c r="AF277" s="8" t="str">
        <f t="shared" si="191"/>
        <v/>
      </c>
      <c r="AG277" s="8" t="str">
        <f t="shared" si="191"/>
        <v/>
      </c>
      <c r="AH277" s="8" t="str">
        <f t="shared" si="191"/>
        <v/>
      </c>
      <c r="AI277" s="8" t="str">
        <f t="shared" ref="AI277:BN277" si="192">IF(AI46&lt;&gt;"",name&amp;AI46,"")</f>
        <v/>
      </c>
      <c r="AJ277" s="8" t="str">
        <f t="shared" si="192"/>
        <v/>
      </c>
      <c r="AK277" s="8" t="str">
        <f t="shared" si="192"/>
        <v/>
      </c>
      <c r="AL277" s="8" t="str">
        <f t="shared" si="192"/>
        <v/>
      </c>
      <c r="AM277" s="8" t="str">
        <f t="shared" si="192"/>
        <v/>
      </c>
      <c r="AN277" s="8" t="str">
        <f t="shared" si="192"/>
        <v/>
      </c>
      <c r="AO277" s="8" t="str">
        <f t="shared" si="192"/>
        <v/>
      </c>
      <c r="AP277" s="8" t="str">
        <f t="shared" si="192"/>
        <v/>
      </c>
      <c r="AQ277" s="8" t="str">
        <f t="shared" si="192"/>
        <v>CRLFname = Viewplat</v>
      </c>
      <c r="AR277" s="8" t="str">
        <f t="shared" si="192"/>
        <v/>
      </c>
      <c r="AS277" s="8" t="str">
        <f t="shared" si="192"/>
        <v/>
      </c>
      <c r="AT277" s="8" t="str">
        <f t="shared" si="192"/>
        <v/>
      </c>
      <c r="AU277" s="8" t="str">
        <f t="shared" si="192"/>
        <v/>
      </c>
      <c r="AV277" s="8" t="str">
        <f t="shared" si="192"/>
        <v/>
      </c>
      <c r="AW277" s="8" t="str">
        <f t="shared" si="192"/>
        <v/>
      </c>
      <c r="AX277" s="8" t="str">
        <f t="shared" si="192"/>
        <v/>
      </c>
      <c r="AY277" s="8" t="str">
        <f t="shared" si="192"/>
        <v/>
      </c>
      <c r="AZ277" s="8" t="str">
        <f t="shared" si="192"/>
        <v/>
      </c>
      <c r="BA277" s="8" t="str">
        <f t="shared" si="192"/>
        <v/>
      </c>
      <c r="BB277" s="8" t="str">
        <f t="shared" si="192"/>
        <v/>
      </c>
      <c r="BC277" s="8" t="str">
        <f t="shared" si="192"/>
        <v>CRLFname = TD.ShuttleCargoBayMk3</v>
      </c>
      <c r="BD277" s="8" t="str">
        <f t="shared" si="192"/>
        <v/>
      </c>
      <c r="BE277" s="8" t="str">
        <f t="shared" si="192"/>
        <v>CRLFname = TD.C7ShuttleFin</v>
      </c>
      <c r="BF277" s="8" t="str">
        <f t="shared" si="192"/>
        <v/>
      </c>
      <c r="BG277" s="8" t="str">
        <f t="shared" si="192"/>
        <v/>
      </c>
      <c r="BH277" s="8" t="str">
        <f t="shared" si="192"/>
        <v/>
      </c>
      <c r="BI277" s="8" t="str">
        <f t="shared" si="192"/>
        <v/>
      </c>
      <c r="BJ277" s="8" t="str">
        <f t="shared" si="192"/>
        <v/>
      </c>
      <c r="BK277" s="8" t="str">
        <f t="shared" si="192"/>
        <v/>
      </c>
      <c r="BL277" s="8" t="str">
        <f t="shared" si="192"/>
        <v/>
      </c>
      <c r="BM277" s="8" t="str">
        <f t="shared" si="192"/>
        <v/>
      </c>
      <c r="BN277" s="8" t="str">
        <f t="shared" si="192"/>
        <v/>
      </c>
      <c r="BO277" s="8" t="str">
        <f t="shared" ref="BO277:CT277" si="193">IF(BO46&lt;&gt;"",name&amp;BO46,"")</f>
        <v/>
      </c>
      <c r="BP277" s="8" t="str">
        <f t="shared" si="193"/>
        <v/>
      </c>
      <c r="BQ277" s="8" t="str">
        <f t="shared" si="193"/>
        <v/>
      </c>
      <c r="BR277" s="8" t="str">
        <f t="shared" si="193"/>
        <v/>
      </c>
      <c r="BS277" s="8" t="str">
        <f t="shared" si="193"/>
        <v/>
      </c>
      <c r="BT277" s="8" t="str">
        <f t="shared" si="193"/>
        <v/>
      </c>
      <c r="BU277" s="8" t="str">
        <f t="shared" si="193"/>
        <v/>
      </c>
      <c r="BV277" s="8" t="str">
        <f t="shared" si="193"/>
        <v/>
      </c>
      <c r="BW277" s="8" t="str">
        <f t="shared" si="193"/>
        <v/>
      </c>
      <c r="BX277" s="8" t="str">
        <f t="shared" si="193"/>
        <v/>
      </c>
      <c r="BY277" s="8" t="str">
        <f t="shared" si="193"/>
        <v/>
      </c>
      <c r="BZ277" s="8" t="str">
        <f t="shared" si="193"/>
        <v/>
      </c>
      <c r="CA277" s="8" t="str">
        <f t="shared" si="193"/>
        <v/>
      </c>
      <c r="CB277" s="8" t="str">
        <f t="shared" si="193"/>
        <v/>
      </c>
      <c r="CC277" s="8" t="str">
        <f t="shared" si="193"/>
        <v/>
      </c>
      <c r="CD277" s="8" t="str">
        <f t="shared" si="193"/>
        <v/>
      </c>
      <c r="CE277" s="8" t="str">
        <f t="shared" si="193"/>
        <v/>
      </c>
      <c r="CF277" s="8" t="str">
        <f t="shared" si="193"/>
        <v/>
      </c>
      <c r="CG277" s="8" t="str">
        <f t="shared" si="193"/>
        <v/>
      </c>
      <c r="CH277" s="8" t="str">
        <f t="shared" si="193"/>
        <v/>
      </c>
      <c r="CI277" s="8" t="str">
        <f t="shared" si="193"/>
        <v/>
      </c>
      <c r="CJ277" s="8" t="str">
        <f t="shared" si="193"/>
        <v/>
      </c>
      <c r="CK277" s="8" t="str">
        <f t="shared" si="193"/>
        <v/>
      </c>
      <c r="CL277" s="8" t="str">
        <f t="shared" si="193"/>
        <v/>
      </c>
      <c r="CM277" s="8" t="str">
        <f t="shared" si="193"/>
        <v/>
      </c>
      <c r="CN277" s="8" t="str">
        <f t="shared" si="193"/>
        <v/>
      </c>
      <c r="CO277" s="8" t="str">
        <f t="shared" si="193"/>
        <v/>
      </c>
      <c r="CP277" s="8" t="str">
        <f t="shared" si="193"/>
        <v/>
      </c>
      <c r="CQ277" s="8" t="str">
        <f t="shared" si="193"/>
        <v/>
      </c>
      <c r="CR277" s="8" t="str">
        <f t="shared" si="193"/>
        <v/>
      </c>
      <c r="CS277" s="8" t="str">
        <f t="shared" si="193"/>
        <v/>
      </c>
      <c r="CT277" s="8" t="str">
        <f t="shared" si="193"/>
        <v/>
      </c>
      <c r="CU277" s="8" t="str">
        <f t="shared" ref="CU277:DZ277" si="194">IF(CU46&lt;&gt;"",name&amp;CU46,"")</f>
        <v/>
      </c>
      <c r="CV277" s="8" t="str">
        <f t="shared" si="194"/>
        <v/>
      </c>
      <c r="CW277" s="8" t="str">
        <f t="shared" si="194"/>
        <v/>
      </c>
      <c r="CX277" s="8" t="str">
        <f t="shared" si="194"/>
        <v/>
      </c>
      <c r="CY277" s="8" t="str">
        <f t="shared" si="194"/>
        <v/>
      </c>
      <c r="CZ277" s="8" t="str">
        <f t="shared" si="194"/>
        <v/>
      </c>
      <c r="DA277" s="8" t="str">
        <f t="shared" si="194"/>
        <v/>
      </c>
      <c r="DB277" s="8" t="str">
        <f t="shared" si="194"/>
        <v/>
      </c>
      <c r="DC277" s="8" t="str">
        <f t="shared" si="194"/>
        <v/>
      </c>
      <c r="DD277" s="8" t="str">
        <f t="shared" si="194"/>
        <v/>
      </c>
      <c r="DE277" s="8" t="str">
        <f t="shared" si="194"/>
        <v/>
      </c>
      <c r="DF277" s="8" t="str">
        <f t="shared" si="194"/>
        <v/>
      </c>
      <c r="DG277" s="8" t="str">
        <f t="shared" si="194"/>
        <v/>
      </c>
      <c r="DH277" s="8" t="str">
        <f t="shared" si="194"/>
        <v/>
      </c>
      <c r="DI277" s="8" t="str">
        <f t="shared" si="194"/>
        <v/>
      </c>
      <c r="DJ277" s="8" t="str">
        <f t="shared" si="194"/>
        <v/>
      </c>
      <c r="DK277" s="8" t="str">
        <f t="shared" si="194"/>
        <v/>
      </c>
      <c r="DL277" s="8" t="str">
        <f t="shared" si="194"/>
        <v/>
      </c>
      <c r="DM277" s="8" t="str">
        <f t="shared" si="194"/>
        <v/>
      </c>
      <c r="DN277" s="8" t="str">
        <f t="shared" si="194"/>
        <v/>
      </c>
      <c r="DO277" s="8" t="str">
        <f t="shared" si="194"/>
        <v/>
      </c>
      <c r="DP277" s="8" t="str">
        <f t="shared" si="194"/>
        <v/>
      </c>
      <c r="DQ277" s="8" t="str">
        <f t="shared" si="194"/>
        <v/>
      </c>
      <c r="DR277" s="8" t="str">
        <f t="shared" si="194"/>
        <v/>
      </c>
      <c r="DS277" s="8" t="str">
        <f t="shared" si="194"/>
        <v/>
      </c>
      <c r="DT277" s="8" t="str">
        <f t="shared" si="194"/>
        <v/>
      </c>
      <c r="DU277" s="8" t="str">
        <f t="shared" si="194"/>
        <v/>
      </c>
      <c r="DV277" s="8" t="str">
        <f t="shared" si="194"/>
        <v/>
      </c>
      <c r="DW277" s="8" t="str">
        <f t="shared" si="194"/>
        <v>CRLFname = couplerTriLateral</v>
      </c>
      <c r="DX277" s="8" t="str">
        <f t="shared" si="194"/>
        <v/>
      </c>
      <c r="DY277" s="8" t="str">
        <f t="shared" si="194"/>
        <v/>
      </c>
      <c r="DZ277" s="8" t="str">
        <f t="shared" si="194"/>
        <v/>
      </c>
      <c r="EA277" s="8" t="str">
        <f t="shared" ref="EA277:ER277" si="195">IF(EA46&lt;&gt;"",name&amp;EA46,"")</f>
        <v/>
      </c>
      <c r="EB277" s="8" t="str">
        <f t="shared" si="195"/>
        <v/>
      </c>
      <c r="EC277" s="8" t="str">
        <f t="shared" si="195"/>
        <v/>
      </c>
      <c r="ED277" s="8" t="str">
        <f t="shared" si="195"/>
        <v>CRLFname = NP.lft.125m.6m</v>
      </c>
      <c r="EE277" s="8" t="str">
        <f t="shared" si="195"/>
        <v/>
      </c>
      <c r="EF277" s="8" t="str">
        <f t="shared" si="195"/>
        <v/>
      </c>
      <c r="EG277" s="8" t="str">
        <f t="shared" si="195"/>
        <v/>
      </c>
      <c r="EH277" s="8" t="str">
        <f t="shared" si="195"/>
        <v/>
      </c>
      <c r="EI277" s="8" t="str">
        <f t="shared" si="195"/>
        <v/>
      </c>
      <c r="EJ277" s="8" t="str">
        <f t="shared" si="195"/>
        <v/>
      </c>
      <c r="EK277" s="8" t="str">
        <f t="shared" si="195"/>
        <v/>
      </c>
      <c r="EL277" s="8" t="str">
        <f t="shared" si="195"/>
        <v/>
      </c>
      <c r="EM277" s="8" t="str">
        <f t="shared" si="195"/>
        <v>CRLFname = liquidEngine2</v>
      </c>
      <c r="EN277" s="8" t="str">
        <f t="shared" si="195"/>
        <v/>
      </c>
      <c r="EO277" s="8" t="str">
        <f t="shared" si="195"/>
        <v/>
      </c>
      <c r="EP277" s="8" t="str">
        <f t="shared" si="195"/>
        <v/>
      </c>
      <c r="EQ277" s="8" t="str">
        <f t="shared" si="195"/>
        <v/>
      </c>
      <c r="ER277" s="29" t="str">
        <f t="shared" si="195"/>
        <v/>
      </c>
    </row>
    <row r="278" spans="3:148" ht="21.75" customHeight="1" x14ac:dyDescent="0.25">
      <c r="C278" s="8" t="str">
        <f t="shared" ref="C278:AH278" si="196">IF(C47&lt;&gt;"",name&amp;C47,"")</f>
        <v/>
      </c>
      <c r="D278" s="8" t="str">
        <f t="shared" si="196"/>
        <v/>
      </c>
      <c r="E278" s="8" t="str">
        <f t="shared" si="196"/>
        <v/>
      </c>
      <c r="F278" s="8" t="str">
        <f t="shared" si="196"/>
        <v/>
      </c>
      <c r="G278" s="8" t="str">
        <f t="shared" si="196"/>
        <v/>
      </c>
      <c r="H278" s="8" t="str">
        <f t="shared" si="196"/>
        <v/>
      </c>
      <c r="I278" s="8" t="str">
        <f t="shared" si="196"/>
        <v/>
      </c>
      <c r="J278" s="8" t="str">
        <f t="shared" si="196"/>
        <v/>
      </c>
      <c r="K278" s="8" t="str">
        <f t="shared" si="196"/>
        <v/>
      </c>
      <c r="L278" s="8" t="str">
        <f t="shared" si="196"/>
        <v/>
      </c>
      <c r="M278" s="8" t="str">
        <f t="shared" si="196"/>
        <v/>
      </c>
      <c r="N278" s="8" t="str">
        <f t="shared" si="196"/>
        <v/>
      </c>
      <c r="O278" s="8" t="str">
        <f t="shared" si="196"/>
        <v/>
      </c>
      <c r="P278" s="8" t="str">
        <f t="shared" si="196"/>
        <v/>
      </c>
      <c r="Q278" s="8" t="str">
        <f t="shared" si="196"/>
        <v/>
      </c>
      <c r="R278" s="8" t="str">
        <f t="shared" si="196"/>
        <v/>
      </c>
      <c r="S278" s="8" t="str">
        <f t="shared" si="196"/>
        <v/>
      </c>
      <c r="T278" s="8" t="str">
        <f t="shared" si="196"/>
        <v/>
      </c>
      <c r="U278" s="8" t="str">
        <f t="shared" si="196"/>
        <v/>
      </c>
      <c r="V278" s="8" t="str">
        <f t="shared" si="196"/>
        <v/>
      </c>
      <c r="W278" s="8" t="str">
        <f t="shared" si="196"/>
        <v/>
      </c>
      <c r="X278" s="8" t="str">
        <f t="shared" si="196"/>
        <v/>
      </c>
      <c r="Y278" s="8" t="str">
        <f t="shared" si="196"/>
        <v/>
      </c>
      <c r="Z278" s="8" t="str">
        <f t="shared" si="196"/>
        <v/>
      </c>
      <c r="AA278" s="8" t="str">
        <f t="shared" si="196"/>
        <v/>
      </c>
      <c r="AB278" s="8" t="str">
        <f t="shared" si="196"/>
        <v/>
      </c>
      <c r="AC278" s="8" t="str">
        <f t="shared" si="196"/>
        <v/>
      </c>
      <c r="AD278" s="8" t="str">
        <f t="shared" si="196"/>
        <v/>
      </c>
      <c r="AE278" s="8" t="str">
        <f t="shared" si="196"/>
        <v/>
      </c>
      <c r="AF278" s="8" t="str">
        <f t="shared" si="196"/>
        <v/>
      </c>
      <c r="AG278" s="8" t="str">
        <f t="shared" si="196"/>
        <v/>
      </c>
      <c r="AH278" s="8" t="str">
        <f t="shared" si="196"/>
        <v/>
      </c>
      <c r="AI278" s="8" t="str">
        <f t="shared" ref="AI278:BN278" si="197">IF(AI47&lt;&gt;"",name&amp;AI47,"")</f>
        <v/>
      </c>
      <c r="AJ278" s="8" t="str">
        <f t="shared" si="197"/>
        <v/>
      </c>
      <c r="AK278" s="8" t="str">
        <f t="shared" si="197"/>
        <v/>
      </c>
      <c r="AL278" s="8" t="str">
        <f t="shared" si="197"/>
        <v/>
      </c>
      <c r="AM278" s="8" t="str">
        <f t="shared" si="197"/>
        <v/>
      </c>
      <c r="AN278" s="8" t="str">
        <f t="shared" si="197"/>
        <v/>
      </c>
      <c r="AO278" s="8" t="str">
        <f t="shared" si="197"/>
        <v/>
      </c>
      <c r="AP278" s="8" t="str">
        <f t="shared" si="197"/>
        <v/>
      </c>
      <c r="AQ278" s="8" t="str">
        <f t="shared" si="197"/>
        <v>CRLFname = ViewplatSingle</v>
      </c>
      <c r="AR278" s="8" t="str">
        <f t="shared" si="197"/>
        <v/>
      </c>
      <c r="AS278" s="8" t="str">
        <f t="shared" si="197"/>
        <v/>
      </c>
      <c r="AT278" s="8" t="str">
        <f t="shared" si="197"/>
        <v/>
      </c>
      <c r="AU278" s="8" t="str">
        <f t="shared" si="197"/>
        <v/>
      </c>
      <c r="AV278" s="8" t="str">
        <f t="shared" si="197"/>
        <v/>
      </c>
      <c r="AW278" s="8" t="str">
        <f t="shared" si="197"/>
        <v/>
      </c>
      <c r="AX278" s="8" t="str">
        <f t="shared" si="197"/>
        <v/>
      </c>
      <c r="AY278" s="8" t="str">
        <f t="shared" si="197"/>
        <v/>
      </c>
      <c r="AZ278" s="8" t="str">
        <f t="shared" si="197"/>
        <v/>
      </c>
      <c r="BA278" s="8" t="str">
        <f t="shared" si="197"/>
        <v/>
      </c>
      <c r="BB278" s="8" t="str">
        <f t="shared" si="197"/>
        <v/>
      </c>
      <c r="BC278" s="8" t="str">
        <f t="shared" si="197"/>
        <v>CRLFname = TD.ShuttleCargoBayMk3Alt</v>
      </c>
      <c r="BD278" s="8" t="str">
        <f t="shared" si="197"/>
        <v/>
      </c>
      <c r="BE278" s="8" t="str">
        <f t="shared" si="197"/>
        <v>CRLFname = TD.ShuttleWingBigL</v>
      </c>
      <c r="BF278" s="8" t="str">
        <f t="shared" si="197"/>
        <v/>
      </c>
      <c r="BG278" s="8" t="str">
        <f t="shared" si="197"/>
        <v/>
      </c>
      <c r="BH278" s="8" t="str">
        <f t="shared" si="197"/>
        <v/>
      </c>
      <c r="BI278" s="8" t="str">
        <f t="shared" si="197"/>
        <v/>
      </c>
      <c r="BJ278" s="8" t="str">
        <f t="shared" si="197"/>
        <v/>
      </c>
      <c r="BK278" s="8" t="str">
        <f t="shared" si="197"/>
        <v/>
      </c>
      <c r="BL278" s="8" t="str">
        <f t="shared" si="197"/>
        <v/>
      </c>
      <c r="BM278" s="8" t="str">
        <f t="shared" si="197"/>
        <v/>
      </c>
      <c r="BN278" s="8" t="str">
        <f t="shared" si="197"/>
        <v/>
      </c>
      <c r="BO278" s="8" t="str">
        <f t="shared" ref="BO278:CT278" si="198">IF(BO47&lt;&gt;"",name&amp;BO47,"")</f>
        <v/>
      </c>
      <c r="BP278" s="8" t="str">
        <f t="shared" si="198"/>
        <v/>
      </c>
      <c r="BQ278" s="8" t="str">
        <f t="shared" si="198"/>
        <v/>
      </c>
      <c r="BR278" s="8" t="str">
        <f t="shared" si="198"/>
        <v/>
      </c>
      <c r="BS278" s="8" t="str">
        <f t="shared" si="198"/>
        <v/>
      </c>
      <c r="BT278" s="8" t="str">
        <f t="shared" si="198"/>
        <v/>
      </c>
      <c r="BU278" s="8" t="str">
        <f t="shared" si="198"/>
        <v/>
      </c>
      <c r="BV278" s="8" t="str">
        <f t="shared" si="198"/>
        <v/>
      </c>
      <c r="BW278" s="8" t="str">
        <f t="shared" si="198"/>
        <v/>
      </c>
      <c r="BX278" s="8" t="str">
        <f t="shared" si="198"/>
        <v/>
      </c>
      <c r="BY278" s="8" t="str">
        <f t="shared" si="198"/>
        <v/>
      </c>
      <c r="BZ278" s="8" t="str">
        <f t="shared" si="198"/>
        <v/>
      </c>
      <c r="CA278" s="8" t="str">
        <f t="shared" si="198"/>
        <v/>
      </c>
      <c r="CB278" s="8" t="str">
        <f t="shared" si="198"/>
        <v/>
      </c>
      <c r="CC278" s="8" t="str">
        <f t="shared" si="198"/>
        <v/>
      </c>
      <c r="CD278" s="8" t="str">
        <f t="shared" si="198"/>
        <v/>
      </c>
      <c r="CE278" s="8" t="str">
        <f t="shared" si="198"/>
        <v/>
      </c>
      <c r="CF278" s="8" t="str">
        <f t="shared" si="198"/>
        <v/>
      </c>
      <c r="CG278" s="8" t="str">
        <f t="shared" si="198"/>
        <v/>
      </c>
      <c r="CH278" s="8" t="str">
        <f t="shared" si="198"/>
        <v/>
      </c>
      <c r="CI278" s="8" t="str">
        <f t="shared" si="198"/>
        <v/>
      </c>
      <c r="CJ278" s="8" t="str">
        <f t="shared" si="198"/>
        <v/>
      </c>
      <c r="CK278" s="8" t="str">
        <f t="shared" si="198"/>
        <v/>
      </c>
      <c r="CL278" s="8" t="str">
        <f t="shared" si="198"/>
        <v/>
      </c>
      <c r="CM278" s="8" t="str">
        <f t="shared" si="198"/>
        <v/>
      </c>
      <c r="CN278" s="8" t="str">
        <f t="shared" si="198"/>
        <v/>
      </c>
      <c r="CO278" s="8" t="str">
        <f t="shared" si="198"/>
        <v/>
      </c>
      <c r="CP278" s="8" t="str">
        <f t="shared" si="198"/>
        <v/>
      </c>
      <c r="CQ278" s="8" t="str">
        <f t="shared" si="198"/>
        <v/>
      </c>
      <c r="CR278" s="8" t="str">
        <f t="shared" si="198"/>
        <v/>
      </c>
      <c r="CS278" s="8" t="str">
        <f t="shared" si="198"/>
        <v/>
      </c>
      <c r="CT278" s="8" t="str">
        <f t="shared" si="198"/>
        <v/>
      </c>
      <c r="CU278" s="8" t="str">
        <f t="shared" ref="CU278:DZ278" si="199">IF(CU47&lt;&gt;"",name&amp;CU47,"")</f>
        <v/>
      </c>
      <c r="CV278" s="8" t="str">
        <f t="shared" si="199"/>
        <v/>
      </c>
      <c r="CW278" s="8" t="str">
        <f t="shared" si="199"/>
        <v/>
      </c>
      <c r="CX278" s="8" t="str">
        <f t="shared" si="199"/>
        <v/>
      </c>
      <c r="CY278" s="8" t="str">
        <f t="shared" si="199"/>
        <v/>
      </c>
      <c r="CZ278" s="8" t="str">
        <f t="shared" si="199"/>
        <v/>
      </c>
      <c r="DA278" s="8" t="str">
        <f t="shared" si="199"/>
        <v/>
      </c>
      <c r="DB278" s="8" t="str">
        <f t="shared" si="199"/>
        <v/>
      </c>
      <c r="DC278" s="8" t="str">
        <f t="shared" si="199"/>
        <v/>
      </c>
      <c r="DD278" s="8" t="str">
        <f t="shared" si="199"/>
        <v/>
      </c>
      <c r="DE278" s="8" t="str">
        <f t="shared" si="199"/>
        <v/>
      </c>
      <c r="DF278" s="8" t="str">
        <f t="shared" si="199"/>
        <v/>
      </c>
      <c r="DG278" s="8" t="str">
        <f t="shared" si="199"/>
        <v/>
      </c>
      <c r="DH278" s="8" t="str">
        <f t="shared" si="199"/>
        <v/>
      </c>
      <c r="DI278" s="8" t="str">
        <f t="shared" si="199"/>
        <v/>
      </c>
      <c r="DJ278" s="8" t="str">
        <f t="shared" si="199"/>
        <v/>
      </c>
      <c r="DK278" s="8" t="str">
        <f t="shared" si="199"/>
        <v/>
      </c>
      <c r="DL278" s="8" t="str">
        <f t="shared" si="199"/>
        <v/>
      </c>
      <c r="DM278" s="8" t="str">
        <f t="shared" si="199"/>
        <v/>
      </c>
      <c r="DN278" s="8" t="str">
        <f t="shared" si="199"/>
        <v/>
      </c>
      <c r="DO278" s="8" t="str">
        <f t="shared" si="199"/>
        <v/>
      </c>
      <c r="DP278" s="8" t="str">
        <f t="shared" si="199"/>
        <v/>
      </c>
      <c r="DQ278" s="8" t="str">
        <f t="shared" si="199"/>
        <v/>
      </c>
      <c r="DR278" s="8" t="str">
        <f t="shared" si="199"/>
        <v/>
      </c>
      <c r="DS278" s="8" t="str">
        <f t="shared" si="199"/>
        <v/>
      </c>
      <c r="DT278" s="8" t="str">
        <f t="shared" si="199"/>
        <v/>
      </c>
      <c r="DU278" s="8" t="str">
        <f t="shared" si="199"/>
        <v/>
      </c>
      <c r="DV278" s="8" t="str">
        <f t="shared" si="199"/>
        <v/>
      </c>
      <c r="DW278" s="8" t="str">
        <f t="shared" si="199"/>
        <v>CRLFname = couplerTriStackL</v>
      </c>
      <c r="DX278" s="8" t="str">
        <f t="shared" si="199"/>
        <v/>
      </c>
      <c r="DY278" s="8" t="str">
        <f t="shared" si="199"/>
        <v/>
      </c>
      <c r="DZ278" s="8" t="str">
        <f t="shared" si="199"/>
        <v/>
      </c>
      <c r="EA278" s="8" t="str">
        <f t="shared" ref="EA278:ER278" si="200">IF(EA47&lt;&gt;"",name&amp;EA47,"")</f>
        <v/>
      </c>
      <c r="EB278" s="8" t="str">
        <f t="shared" si="200"/>
        <v/>
      </c>
      <c r="EC278" s="8" t="str">
        <f t="shared" si="200"/>
        <v/>
      </c>
      <c r="ED278" s="8" t="str">
        <f t="shared" si="200"/>
        <v>CRLFname = NP.lft.25m.15m</v>
      </c>
      <c r="EE278" s="8" t="str">
        <f t="shared" si="200"/>
        <v/>
      </c>
      <c r="EF278" s="8" t="str">
        <f t="shared" si="200"/>
        <v/>
      </c>
      <c r="EG278" s="8" t="str">
        <f t="shared" si="200"/>
        <v/>
      </c>
      <c r="EH278" s="8" t="str">
        <f t="shared" si="200"/>
        <v/>
      </c>
      <c r="EI278" s="8" t="str">
        <f t="shared" si="200"/>
        <v/>
      </c>
      <c r="EJ278" s="8" t="str">
        <f t="shared" si="200"/>
        <v/>
      </c>
      <c r="EK278" s="8" t="str">
        <f t="shared" si="200"/>
        <v/>
      </c>
      <c r="EL278" s="8" t="str">
        <f t="shared" si="200"/>
        <v/>
      </c>
      <c r="EM278" s="8" t="str">
        <f t="shared" si="200"/>
        <v>CRLFname = liquidEngine2-2</v>
      </c>
      <c r="EN278" s="8" t="str">
        <f t="shared" si="200"/>
        <v/>
      </c>
      <c r="EO278" s="8" t="str">
        <f t="shared" si="200"/>
        <v/>
      </c>
      <c r="EP278" s="8" t="str">
        <f t="shared" si="200"/>
        <v/>
      </c>
      <c r="EQ278" s="8" t="str">
        <f t="shared" si="200"/>
        <v/>
      </c>
      <c r="ER278" s="29" t="str">
        <f t="shared" si="200"/>
        <v/>
      </c>
    </row>
    <row r="279" spans="3:148" ht="21.75" customHeight="1" x14ac:dyDescent="0.25">
      <c r="C279" s="8" t="str">
        <f t="shared" ref="C279:AH279" si="201">IF(C48&lt;&gt;"",name&amp;C48,"")</f>
        <v/>
      </c>
      <c r="D279" s="8" t="str">
        <f t="shared" si="201"/>
        <v/>
      </c>
      <c r="E279" s="8" t="str">
        <f t="shared" si="201"/>
        <v/>
      </c>
      <c r="F279" s="8" t="str">
        <f t="shared" si="201"/>
        <v/>
      </c>
      <c r="G279" s="8" t="str">
        <f t="shared" si="201"/>
        <v/>
      </c>
      <c r="H279" s="8" t="str">
        <f t="shared" si="201"/>
        <v/>
      </c>
      <c r="I279" s="8" t="str">
        <f t="shared" si="201"/>
        <v/>
      </c>
      <c r="J279" s="8" t="str">
        <f t="shared" si="201"/>
        <v/>
      </c>
      <c r="K279" s="8" t="str">
        <f t="shared" si="201"/>
        <v/>
      </c>
      <c r="L279" s="8" t="str">
        <f t="shared" si="201"/>
        <v/>
      </c>
      <c r="M279" s="8" t="str">
        <f t="shared" si="201"/>
        <v/>
      </c>
      <c r="N279" s="8" t="str">
        <f t="shared" si="201"/>
        <v/>
      </c>
      <c r="O279" s="8" t="str">
        <f t="shared" si="201"/>
        <v/>
      </c>
      <c r="P279" s="8" t="str">
        <f t="shared" si="201"/>
        <v/>
      </c>
      <c r="Q279" s="8" t="str">
        <f t="shared" si="201"/>
        <v/>
      </c>
      <c r="R279" s="8" t="str">
        <f t="shared" si="201"/>
        <v/>
      </c>
      <c r="S279" s="8" t="str">
        <f t="shared" si="201"/>
        <v/>
      </c>
      <c r="T279" s="8" t="str">
        <f t="shared" si="201"/>
        <v/>
      </c>
      <c r="U279" s="8" t="str">
        <f t="shared" si="201"/>
        <v/>
      </c>
      <c r="V279" s="8" t="str">
        <f t="shared" si="201"/>
        <v/>
      </c>
      <c r="W279" s="8" t="str">
        <f t="shared" si="201"/>
        <v/>
      </c>
      <c r="X279" s="8" t="str">
        <f t="shared" si="201"/>
        <v/>
      </c>
      <c r="Y279" s="8" t="str">
        <f t="shared" si="201"/>
        <v/>
      </c>
      <c r="Z279" s="8" t="str">
        <f t="shared" si="201"/>
        <v/>
      </c>
      <c r="AA279" s="8" t="str">
        <f t="shared" si="201"/>
        <v/>
      </c>
      <c r="AB279" s="8" t="str">
        <f t="shared" si="201"/>
        <v/>
      </c>
      <c r="AC279" s="8" t="str">
        <f t="shared" si="201"/>
        <v/>
      </c>
      <c r="AD279" s="8" t="str">
        <f t="shared" si="201"/>
        <v/>
      </c>
      <c r="AE279" s="8" t="str">
        <f t="shared" si="201"/>
        <v/>
      </c>
      <c r="AF279" s="8" t="str">
        <f t="shared" si="201"/>
        <v/>
      </c>
      <c r="AG279" s="8" t="str">
        <f t="shared" si="201"/>
        <v/>
      </c>
      <c r="AH279" s="8" t="str">
        <f t="shared" si="201"/>
        <v/>
      </c>
      <c r="AI279" s="8" t="str">
        <f t="shared" ref="AI279:BN279" si="202">IF(AI48&lt;&gt;"",name&amp;AI48,"")</f>
        <v/>
      </c>
      <c r="AJ279" s="8" t="str">
        <f t="shared" si="202"/>
        <v/>
      </c>
      <c r="AK279" s="8" t="str">
        <f t="shared" si="202"/>
        <v/>
      </c>
      <c r="AL279" s="8" t="str">
        <f t="shared" si="202"/>
        <v/>
      </c>
      <c r="AM279" s="8" t="str">
        <f t="shared" si="202"/>
        <v/>
      </c>
      <c r="AN279" s="8" t="str">
        <f t="shared" si="202"/>
        <v/>
      </c>
      <c r="AO279" s="8" t="str">
        <f t="shared" si="202"/>
        <v/>
      </c>
      <c r="AP279" s="8" t="str">
        <f t="shared" si="202"/>
        <v/>
      </c>
      <c r="AQ279" s="8" t="str">
        <f t="shared" si="202"/>
        <v>CRLFname = WalkwayOLD</v>
      </c>
      <c r="AR279" s="8" t="str">
        <f t="shared" si="202"/>
        <v/>
      </c>
      <c r="AS279" s="8" t="str">
        <f t="shared" si="202"/>
        <v/>
      </c>
      <c r="AT279" s="8" t="str">
        <f t="shared" si="202"/>
        <v/>
      </c>
      <c r="AU279" s="8" t="str">
        <f t="shared" si="202"/>
        <v/>
      </c>
      <c r="AV279" s="8" t="str">
        <f t="shared" si="202"/>
        <v/>
      </c>
      <c r="AW279" s="8" t="str">
        <f t="shared" si="202"/>
        <v/>
      </c>
      <c r="AX279" s="8" t="str">
        <f t="shared" si="202"/>
        <v/>
      </c>
      <c r="AY279" s="8" t="str">
        <f t="shared" si="202"/>
        <v/>
      </c>
      <c r="AZ279" s="8" t="str">
        <f t="shared" si="202"/>
        <v/>
      </c>
      <c r="BA279" s="8" t="str">
        <f t="shared" si="202"/>
        <v/>
      </c>
      <c r="BB279" s="8" t="str">
        <f t="shared" si="202"/>
        <v/>
      </c>
      <c r="BC279" s="8" t="str">
        <f t="shared" si="202"/>
        <v>CRLFname = TD.ShuttleDecoupler</v>
      </c>
      <c r="BD279" s="8" t="str">
        <f t="shared" si="202"/>
        <v/>
      </c>
      <c r="BE279" s="8" t="str">
        <f t="shared" si="202"/>
        <v>CRLFname = TD.ShuttleWingBigR</v>
      </c>
      <c r="BF279" s="8" t="str">
        <f t="shared" si="202"/>
        <v/>
      </c>
      <c r="BG279" s="8" t="str">
        <f t="shared" si="202"/>
        <v/>
      </c>
      <c r="BH279" s="8" t="str">
        <f t="shared" si="202"/>
        <v/>
      </c>
      <c r="BI279" s="8" t="str">
        <f t="shared" si="202"/>
        <v/>
      </c>
      <c r="BJ279" s="8" t="str">
        <f t="shared" si="202"/>
        <v/>
      </c>
      <c r="BK279" s="8" t="str">
        <f t="shared" si="202"/>
        <v/>
      </c>
      <c r="BL279" s="8" t="str">
        <f t="shared" si="202"/>
        <v/>
      </c>
      <c r="BM279" s="8" t="str">
        <f t="shared" si="202"/>
        <v/>
      </c>
      <c r="BN279" s="8" t="str">
        <f t="shared" si="202"/>
        <v/>
      </c>
      <c r="BO279" s="8" t="str">
        <f t="shared" ref="BO279:CT279" si="203">IF(BO48&lt;&gt;"",name&amp;BO48,"")</f>
        <v/>
      </c>
      <c r="BP279" s="8" t="str">
        <f t="shared" si="203"/>
        <v/>
      </c>
      <c r="BQ279" s="8" t="str">
        <f t="shared" si="203"/>
        <v/>
      </c>
      <c r="BR279" s="8" t="str">
        <f t="shared" si="203"/>
        <v/>
      </c>
      <c r="BS279" s="8" t="str">
        <f t="shared" si="203"/>
        <v/>
      </c>
      <c r="BT279" s="8" t="str">
        <f t="shared" si="203"/>
        <v/>
      </c>
      <c r="BU279" s="8" t="str">
        <f t="shared" si="203"/>
        <v/>
      </c>
      <c r="BV279" s="8" t="str">
        <f t="shared" si="203"/>
        <v/>
      </c>
      <c r="BW279" s="8" t="str">
        <f t="shared" si="203"/>
        <v/>
      </c>
      <c r="BX279" s="8" t="str">
        <f t="shared" si="203"/>
        <v/>
      </c>
      <c r="BY279" s="8" t="str">
        <f t="shared" si="203"/>
        <v/>
      </c>
      <c r="BZ279" s="8" t="str">
        <f t="shared" si="203"/>
        <v/>
      </c>
      <c r="CA279" s="8" t="str">
        <f t="shared" si="203"/>
        <v/>
      </c>
      <c r="CB279" s="8" t="str">
        <f t="shared" si="203"/>
        <v/>
      </c>
      <c r="CC279" s="8" t="str">
        <f t="shared" si="203"/>
        <v/>
      </c>
      <c r="CD279" s="8" t="str">
        <f t="shared" si="203"/>
        <v/>
      </c>
      <c r="CE279" s="8" t="str">
        <f t="shared" si="203"/>
        <v/>
      </c>
      <c r="CF279" s="8" t="str">
        <f t="shared" si="203"/>
        <v/>
      </c>
      <c r="CG279" s="8" t="str">
        <f t="shared" si="203"/>
        <v/>
      </c>
      <c r="CH279" s="8" t="str">
        <f t="shared" si="203"/>
        <v/>
      </c>
      <c r="CI279" s="8" t="str">
        <f t="shared" si="203"/>
        <v/>
      </c>
      <c r="CJ279" s="8" t="str">
        <f t="shared" si="203"/>
        <v/>
      </c>
      <c r="CK279" s="8" t="str">
        <f t="shared" si="203"/>
        <v/>
      </c>
      <c r="CL279" s="8" t="str">
        <f t="shared" si="203"/>
        <v/>
      </c>
      <c r="CM279" s="8" t="str">
        <f t="shared" si="203"/>
        <v/>
      </c>
      <c r="CN279" s="8" t="str">
        <f t="shared" si="203"/>
        <v/>
      </c>
      <c r="CO279" s="8" t="str">
        <f t="shared" si="203"/>
        <v/>
      </c>
      <c r="CP279" s="8" t="str">
        <f t="shared" si="203"/>
        <v/>
      </c>
      <c r="CQ279" s="8" t="str">
        <f t="shared" si="203"/>
        <v/>
      </c>
      <c r="CR279" s="8" t="str">
        <f t="shared" si="203"/>
        <v/>
      </c>
      <c r="CS279" s="8" t="str">
        <f t="shared" si="203"/>
        <v/>
      </c>
      <c r="CT279" s="8" t="str">
        <f t="shared" si="203"/>
        <v/>
      </c>
      <c r="CU279" s="8" t="str">
        <f t="shared" ref="CU279:DZ279" si="204">IF(CU48&lt;&gt;"",name&amp;CU48,"")</f>
        <v/>
      </c>
      <c r="CV279" s="8" t="str">
        <f t="shared" si="204"/>
        <v/>
      </c>
      <c r="CW279" s="8" t="str">
        <f t="shared" si="204"/>
        <v/>
      </c>
      <c r="CX279" s="8" t="str">
        <f t="shared" si="204"/>
        <v/>
      </c>
      <c r="CY279" s="8" t="str">
        <f t="shared" si="204"/>
        <v/>
      </c>
      <c r="CZ279" s="8" t="str">
        <f t="shared" si="204"/>
        <v/>
      </c>
      <c r="DA279" s="8" t="str">
        <f t="shared" si="204"/>
        <v/>
      </c>
      <c r="DB279" s="8" t="str">
        <f t="shared" si="204"/>
        <v/>
      </c>
      <c r="DC279" s="8" t="str">
        <f t="shared" si="204"/>
        <v/>
      </c>
      <c r="DD279" s="8" t="str">
        <f t="shared" si="204"/>
        <v/>
      </c>
      <c r="DE279" s="8" t="str">
        <f t="shared" si="204"/>
        <v/>
      </c>
      <c r="DF279" s="8" t="str">
        <f t="shared" si="204"/>
        <v/>
      </c>
      <c r="DG279" s="8" t="str">
        <f t="shared" si="204"/>
        <v/>
      </c>
      <c r="DH279" s="8" t="str">
        <f t="shared" si="204"/>
        <v/>
      </c>
      <c r="DI279" s="8" t="str">
        <f t="shared" si="204"/>
        <v/>
      </c>
      <c r="DJ279" s="8" t="str">
        <f t="shared" si="204"/>
        <v/>
      </c>
      <c r="DK279" s="8" t="str">
        <f t="shared" si="204"/>
        <v/>
      </c>
      <c r="DL279" s="8" t="str">
        <f t="shared" si="204"/>
        <v/>
      </c>
      <c r="DM279" s="8" t="str">
        <f t="shared" si="204"/>
        <v/>
      </c>
      <c r="DN279" s="8" t="str">
        <f t="shared" si="204"/>
        <v/>
      </c>
      <c r="DO279" s="8" t="str">
        <f t="shared" si="204"/>
        <v/>
      </c>
      <c r="DP279" s="8" t="str">
        <f t="shared" si="204"/>
        <v/>
      </c>
      <c r="DQ279" s="8" t="str">
        <f t="shared" si="204"/>
        <v/>
      </c>
      <c r="DR279" s="8" t="str">
        <f t="shared" si="204"/>
        <v/>
      </c>
      <c r="DS279" s="8" t="str">
        <f t="shared" si="204"/>
        <v/>
      </c>
      <c r="DT279" s="8" t="str">
        <f t="shared" si="204"/>
        <v/>
      </c>
      <c r="DU279" s="8" t="str">
        <f t="shared" si="204"/>
        <v/>
      </c>
      <c r="DV279" s="8" t="str">
        <f t="shared" si="204"/>
        <v/>
      </c>
      <c r="DW279" s="8" t="str">
        <f t="shared" si="204"/>
        <v>CRLFname = adapterLargeSmallBi</v>
      </c>
      <c r="DX279" s="8" t="str">
        <f t="shared" si="204"/>
        <v/>
      </c>
      <c r="DY279" s="8" t="str">
        <f t="shared" si="204"/>
        <v/>
      </c>
      <c r="DZ279" s="8" t="str">
        <f t="shared" si="204"/>
        <v/>
      </c>
      <c r="EA279" s="8" t="str">
        <f t="shared" ref="EA279:ER279" si="205">IF(EA48&lt;&gt;"",name&amp;EA48,"")</f>
        <v/>
      </c>
      <c r="EB279" s="8" t="str">
        <f t="shared" si="205"/>
        <v/>
      </c>
      <c r="EC279" s="8" t="str">
        <f t="shared" si="205"/>
        <v/>
      </c>
      <c r="ED279" s="8" t="str">
        <f t="shared" si="205"/>
        <v>CRLFname = NP.lft.25m.3m</v>
      </c>
      <c r="EE279" s="8" t="str">
        <f t="shared" si="205"/>
        <v/>
      </c>
      <c r="EF279" s="8" t="str">
        <f t="shared" si="205"/>
        <v/>
      </c>
      <c r="EG279" s="8" t="str">
        <f t="shared" si="205"/>
        <v/>
      </c>
      <c r="EH279" s="8" t="str">
        <f t="shared" si="205"/>
        <v/>
      </c>
      <c r="EI279" s="8" t="str">
        <f t="shared" si="205"/>
        <v/>
      </c>
      <c r="EJ279" s="8" t="str">
        <f t="shared" si="205"/>
        <v/>
      </c>
      <c r="EK279" s="8" t="str">
        <f t="shared" si="205"/>
        <v/>
      </c>
      <c r="EL279" s="8" t="str">
        <f t="shared" si="205"/>
        <v/>
      </c>
      <c r="EM279" s="8" t="str">
        <f t="shared" si="205"/>
        <v>CRLFname = radialLiquidEngine1-2</v>
      </c>
      <c r="EN279" s="8" t="str">
        <f t="shared" si="205"/>
        <v/>
      </c>
      <c r="EO279" s="8" t="str">
        <f t="shared" si="205"/>
        <v/>
      </c>
      <c r="EP279" s="8" t="str">
        <f t="shared" si="205"/>
        <v/>
      </c>
      <c r="EQ279" s="8" t="str">
        <f t="shared" si="205"/>
        <v/>
      </c>
      <c r="ER279" s="29" t="str">
        <f t="shared" si="205"/>
        <v/>
      </c>
    </row>
    <row r="280" spans="3:148" ht="21.75" customHeight="1" x14ac:dyDescent="0.25">
      <c r="C280" s="8" t="str">
        <f t="shared" ref="C280:AH280" si="206">IF(C49&lt;&gt;"",name&amp;C49,"")</f>
        <v/>
      </c>
      <c r="D280" s="8" t="str">
        <f t="shared" si="206"/>
        <v/>
      </c>
      <c r="E280" s="8" t="str">
        <f t="shared" si="206"/>
        <v/>
      </c>
      <c r="F280" s="8" t="str">
        <f t="shared" si="206"/>
        <v/>
      </c>
      <c r="G280" s="8" t="str">
        <f t="shared" si="206"/>
        <v/>
      </c>
      <c r="H280" s="8" t="str">
        <f t="shared" si="206"/>
        <v/>
      </c>
      <c r="I280" s="8" t="str">
        <f t="shared" si="206"/>
        <v/>
      </c>
      <c r="J280" s="8" t="str">
        <f t="shared" si="206"/>
        <v/>
      </c>
      <c r="K280" s="8" t="str">
        <f t="shared" si="206"/>
        <v/>
      </c>
      <c r="L280" s="8" t="str">
        <f t="shared" si="206"/>
        <v/>
      </c>
      <c r="M280" s="8" t="str">
        <f t="shared" si="206"/>
        <v/>
      </c>
      <c r="N280" s="8" t="str">
        <f t="shared" si="206"/>
        <v/>
      </c>
      <c r="O280" s="8" t="str">
        <f t="shared" si="206"/>
        <v/>
      </c>
      <c r="P280" s="8" t="str">
        <f t="shared" si="206"/>
        <v/>
      </c>
      <c r="Q280" s="8" t="str">
        <f t="shared" si="206"/>
        <v/>
      </c>
      <c r="R280" s="8" t="str">
        <f t="shared" si="206"/>
        <v/>
      </c>
      <c r="S280" s="8" t="str">
        <f t="shared" si="206"/>
        <v/>
      </c>
      <c r="T280" s="8" t="str">
        <f t="shared" si="206"/>
        <v/>
      </c>
      <c r="U280" s="8" t="str">
        <f t="shared" si="206"/>
        <v/>
      </c>
      <c r="V280" s="8" t="str">
        <f t="shared" si="206"/>
        <v/>
      </c>
      <c r="W280" s="8" t="str">
        <f t="shared" si="206"/>
        <v/>
      </c>
      <c r="X280" s="8" t="str">
        <f t="shared" si="206"/>
        <v/>
      </c>
      <c r="Y280" s="8" t="str">
        <f t="shared" si="206"/>
        <v/>
      </c>
      <c r="Z280" s="8" t="str">
        <f t="shared" si="206"/>
        <v/>
      </c>
      <c r="AA280" s="8" t="str">
        <f t="shared" si="206"/>
        <v/>
      </c>
      <c r="AB280" s="8" t="str">
        <f t="shared" si="206"/>
        <v/>
      </c>
      <c r="AC280" s="8" t="str">
        <f t="shared" si="206"/>
        <v/>
      </c>
      <c r="AD280" s="8" t="str">
        <f t="shared" si="206"/>
        <v/>
      </c>
      <c r="AE280" s="8" t="str">
        <f t="shared" si="206"/>
        <v/>
      </c>
      <c r="AF280" s="8" t="str">
        <f t="shared" si="206"/>
        <v/>
      </c>
      <c r="AG280" s="8" t="str">
        <f t="shared" si="206"/>
        <v/>
      </c>
      <c r="AH280" s="8" t="str">
        <f t="shared" si="206"/>
        <v/>
      </c>
      <c r="AI280" s="8" t="str">
        <f t="shared" ref="AI280:BN280" si="207">IF(AI49&lt;&gt;"",name&amp;AI49,"")</f>
        <v/>
      </c>
      <c r="AJ280" s="8" t="str">
        <f t="shared" si="207"/>
        <v/>
      </c>
      <c r="AK280" s="8" t="str">
        <f t="shared" si="207"/>
        <v/>
      </c>
      <c r="AL280" s="8" t="str">
        <f t="shared" si="207"/>
        <v/>
      </c>
      <c r="AM280" s="8" t="str">
        <f t="shared" si="207"/>
        <v/>
      </c>
      <c r="AN280" s="8" t="str">
        <f t="shared" si="207"/>
        <v/>
      </c>
      <c r="AO280" s="8" t="str">
        <f t="shared" si="207"/>
        <v/>
      </c>
      <c r="AP280" s="8" t="str">
        <f t="shared" si="207"/>
        <v/>
      </c>
      <c r="AQ280" s="8" t="str">
        <f t="shared" si="207"/>
        <v>CRLFname = Wincurve</v>
      </c>
      <c r="AR280" s="8" t="str">
        <f t="shared" si="207"/>
        <v/>
      </c>
      <c r="AS280" s="8" t="str">
        <f t="shared" si="207"/>
        <v/>
      </c>
      <c r="AT280" s="8" t="str">
        <f t="shared" si="207"/>
        <v/>
      </c>
      <c r="AU280" s="8" t="str">
        <f t="shared" si="207"/>
        <v/>
      </c>
      <c r="AV280" s="8" t="str">
        <f t="shared" si="207"/>
        <v/>
      </c>
      <c r="AW280" s="8" t="str">
        <f t="shared" si="207"/>
        <v/>
      </c>
      <c r="AX280" s="8" t="str">
        <f t="shared" si="207"/>
        <v/>
      </c>
      <c r="AY280" s="8" t="str">
        <f t="shared" si="207"/>
        <v/>
      </c>
      <c r="AZ280" s="8" t="str">
        <f t="shared" si="207"/>
        <v/>
      </c>
      <c r="BA280" s="8" t="str">
        <f t="shared" si="207"/>
        <v/>
      </c>
      <c r="BB280" s="8" t="str">
        <f t="shared" si="207"/>
        <v/>
      </c>
      <c r="BC280" s="8" t="str">
        <f t="shared" si="207"/>
        <v>CRLFname = TD.ShuttleResourceHalf</v>
      </c>
      <c r="BD280" s="8" t="str">
        <f t="shared" si="207"/>
        <v/>
      </c>
      <c r="BE280" s="8" t="str">
        <f t="shared" si="207"/>
        <v/>
      </c>
      <c r="BF280" s="8" t="str">
        <f t="shared" si="207"/>
        <v/>
      </c>
      <c r="BG280" s="8" t="str">
        <f t="shared" si="207"/>
        <v/>
      </c>
      <c r="BH280" s="8" t="str">
        <f t="shared" si="207"/>
        <v/>
      </c>
      <c r="BI280" s="8" t="str">
        <f t="shared" si="207"/>
        <v/>
      </c>
      <c r="BJ280" s="8" t="str">
        <f t="shared" si="207"/>
        <v/>
      </c>
      <c r="BK280" s="8" t="str">
        <f t="shared" si="207"/>
        <v/>
      </c>
      <c r="BL280" s="8" t="str">
        <f t="shared" si="207"/>
        <v/>
      </c>
      <c r="BM280" s="8" t="str">
        <f t="shared" si="207"/>
        <v/>
      </c>
      <c r="BN280" s="8" t="str">
        <f t="shared" si="207"/>
        <v/>
      </c>
      <c r="BO280" s="8" t="str">
        <f t="shared" ref="BO280:CT280" si="208">IF(BO49&lt;&gt;"",name&amp;BO49,"")</f>
        <v/>
      </c>
      <c r="BP280" s="8" t="str">
        <f t="shared" si="208"/>
        <v/>
      </c>
      <c r="BQ280" s="8" t="str">
        <f t="shared" si="208"/>
        <v/>
      </c>
      <c r="BR280" s="8" t="str">
        <f t="shared" si="208"/>
        <v/>
      </c>
      <c r="BS280" s="8" t="str">
        <f t="shared" si="208"/>
        <v/>
      </c>
      <c r="BT280" s="8" t="str">
        <f t="shared" si="208"/>
        <v/>
      </c>
      <c r="BU280" s="8" t="str">
        <f t="shared" si="208"/>
        <v/>
      </c>
      <c r="BV280" s="8" t="str">
        <f t="shared" si="208"/>
        <v/>
      </c>
      <c r="BW280" s="8" t="str">
        <f t="shared" si="208"/>
        <v/>
      </c>
      <c r="BX280" s="8" t="str">
        <f t="shared" si="208"/>
        <v/>
      </c>
      <c r="BY280" s="8" t="str">
        <f t="shared" si="208"/>
        <v/>
      </c>
      <c r="BZ280" s="8" t="str">
        <f t="shared" si="208"/>
        <v/>
      </c>
      <c r="CA280" s="8" t="str">
        <f t="shared" si="208"/>
        <v/>
      </c>
      <c r="CB280" s="8" t="str">
        <f t="shared" si="208"/>
        <v/>
      </c>
      <c r="CC280" s="8" t="str">
        <f t="shared" si="208"/>
        <v/>
      </c>
      <c r="CD280" s="8" t="str">
        <f t="shared" si="208"/>
        <v/>
      </c>
      <c r="CE280" s="8" t="str">
        <f t="shared" si="208"/>
        <v/>
      </c>
      <c r="CF280" s="8" t="str">
        <f t="shared" si="208"/>
        <v/>
      </c>
      <c r="CG280" s="8" t="str">
        <f t="shared" si="208"/>
        <v/>
      </c>
      <c r="CH280" s="8" t="str">
        <f t="shared" si="208"/>
        <v/>
      </c>
      <c r="CI280" s="8" t="str">
        <f t="shared" si="208"/>
        <v/>
      </c>
      <c r="CJ280" s="8" t="str">
        <f t="shared" si="208"/>
        <v/>
      </c>
      <c r="CK280" s="8" t="str">
        <f t="shared" si="208"/>
        <v/>
      </c>
      <c r="CL280" s="8" t="str">
        <f t="shared" si="208"/>
        <v/>
      </c>
      <c r="CM280" s="8" t="str">
        <f t="shared" si="208"/>
        <v/>
      </c>
      <c r="CN280" s="8" t="str">
        <f t="shared" si="208"/>
        <v/>
      </c>
      <c r="CO280" s="8" t="str">
        <f t="shared" si="208"/>
        <v/>
      </c>
      <c r="CP280" s="8" t="str">
        <f t="shared" si="208"/>
        <v/>
      </c>
      <c r="CQ280" s="8" t="str">
        <f t="shared" si="208"/>
        <v/>
      </c>
      <c r="CR280" s="8" t="str">
        <f t="shared" si="208"/>
        <v/>
      </c>
      <c r="CS280" s="8" t="str">
        <f t="shared" si="208"/>
        <v/>
      </c>
      <c r="CT280" s="8" t="str">
        <f t="shared" si="208"/>
        <v/>
      </c>
      <c r="CU280" s="8" t="str">
        <f t="shared" ref="CU280:DZ280" si="209">IF(CU49&lt;&gt;"",name&amp;CU49,"")</f>
        <v/>
      </c>
      <c r="CV280" s="8" t="str">
        <f t="shared" si="209"/>
        <v/>
      </c>
      <c r="CW280" s="8" t="str">
        <f t="shared" si="209"/>
        <v/>
      </c>
      <c r="CX280" s="8" t="str">
        <f t="shared" si="209"/>
        <v/>
      </c>
      <c r="CY280" s="8" t="str">
        <f t="shared" si="209"/>
        <v/>
      </c>
      <c r="CZ280" s="8" t="str">
        <f t="shared" si="209"/>
        <v/>
      </c>
      <c r="DA280" s="8" t="str">
        <f t="shared" si="209"/>
        <v/>
      </c>
      <c r="DB280" s="8" t="str">
        <f t="shared" si="209"/>
        <v/>
      </c>
      <c r="DC280" s="8" t="str">
        <f t="shared" si="209"/>
        <v/>
      </c>
      <c r="DD280" s="8" t="str">
        <f t="shared" si="209"/>
        <v/>
      </c>
      <c r="DE280" s="8" t="str">
        <f t="shared" si="209"/>
        <v/>
      </c>
      <c r="DF280" s="8" t="str">
        <f t="shared" si="209"/>
        <v/>
      </c>
      <c r="DG280" s="8" t="str">
        <f t="shared" si="209"/>
        <v/>
      </c>
      <c r="DH280" s="8" t="str">
        <f t="shared" si="209"/>
        <v/>
      </c>
      <c r="DI280" s="8" t="str">
        <f t="shared" si="209"/>
        <v/>
      </c>
      <c r="DJ280" s="8" t="str">
        <f t="shared" si="209"/>
        <v/>
      </c>
      <c r="DK280" s="8" t="str">
        <f t="shared" si="209"/>
        <v/>
      </c>
      <c r="DL280" s="8" t="str">
        <f t="shared" si="209"/>
        <v/>
      </c>
      <c r="DM280" s="8" t="str">
        <f t="shared" si="209"/>
        <v/>
      </c>
      <c r="DN280" s="8" t="str">
        <f t="shared" si="209"/>
        <v/>
      </c>
      <c r="DO280" s="8" t="str">
        <f t="shared" si="209"/>
        <v/>
      </c>
      <c r="DP280" s="8" t="str">
        <f t="shared" si="209"/>
        <v/>
      </c>
      <c r="DQ280" s="8" t="str">
        <f t="shared" si="209"/>
        <v/>
      </c>
      <c r="DR280" s="8" t="str">
        <f t="shared" si="209"/>
        <v/>
      </c>
      <c r="DS280" s="8" t="str">
        <f t="shared" si="209"/>
        <v/>
      </c>
      <c r="DT280" s="8" t="str">
        <f t="shared" si="209"/>
        <v/>
      </c>
      <c r="DU280" s="8" t="str">
        <f t="shared" si="209"/>
        <v/>
      </c>
      <c r="DV280" s="8" t="str">
        <f t="shared" si="209"/>
        <v/>
      </c>
      <c r="DW280" s="8" t="str">
        <f t="shared" si="209"/>
        <v>CRLFname = adapterLargeSmallQuad</v>
      </c>
      <c r="DX280" s="8" t="str">
        <f t="shared" si="209"/>
        <v/>
      </c>
      <c r="DY280" s="8" t="str">
        <f t="shared" si="209"/>
        <v/>
      </c>
      <c r="DZ280" s="8" t="str">
        <f t="shared" si="209"/>
        <v/>
      </c>
      <c r="EA280" s="8" t="str">
        <f t="shared" ref="EA280:ER280" si="210">IF(EA49&lt;&gt;"",name&amp;EA49,"")</f>
        <v/>
      </c>
      <c r="EB280" s="8" t="str">
        <f t="shared" si="210"/>
        <v/>
      </c>
      <c r="EC280" s="8" t="str">
        <f t="shared" si="210"/>
        <v/>
      </c>
      <c r="ED280" s="8" t="str">
        <f t="shared" si="210"/>
        <v>CRLFname = NP.LES.EscapeTower.Small</v>
      </c>
      <c r="EE280" s="8" t="str">
        <f t="shared" si="210"/>
        <v/>
      </c>
      <c r="EF280" s="8" t="str">
        <f t="shared" si="210"/>
        <v/>
      </c>
      <c r="EG280" s="8" t="str">
        <f t="shared" si="210"/>
        <v/>
      </c>
      <c r="EH280" s="8" t="str">
        <f t="shared" si="210"/>
        <v/>
      </c>
      <c r="EI280" s="8" t="str">
        <f t="shared" si="210"/>
        <v/>
      </c>
      <c r="EJ280" s="8" t="str">
        <f t="shared" si="210"/>
        <v/>
      </c>
      <c r="EK280" s="8" t="str">
        <f t="shared" si="210"/>
        <v/>
      </c>
      <c r="EL280" s="8" t="str">
        <f t="shared" si="210"/>
        <v/>
      </c>
      <c r="EM280" s="8" t="str">
        <f t="shared" si="210"/>
        <v>CRLFname = fuelTank</v>
      </c>
      <c r="EN280" s="8" t="str">
        <f t="shared" si="210"/>
        <v/>
      </c>
      <c r="EO280" s="8" t="str">
        <f t="shared" si="210"/>
        <v/>
      </c>
      <c r="EP280" s="8" t="str">
        <f t="shared" si="210"/>
        <v/>
      </c>
      <c r="EQ280" s="8" t="str">
        <f t="shared" si="210"/>
        <v/>
      </c>
      <c r="ER280" s="29" t="str">
        <f t="shared" si="210"/>
        <v/>
      </c>
    </row>
    <row r="281" spans="3:148" ht="21.75" customHeight="1" x14ac:dyDescent="0.25">
      <c r="C281" s="8" t="str">
        <f t="shared" ref="C281:AH281" si="211">IF(C50&lt;&gt;"",name&amp;C50,"")</f>
        <v/>
      </c>
      <c r="D281" s="8" t="str">
        <f t="shared" si="211"/>
        <v/>
      </c>
      <c r="E281" s="8" t="str">
        <f t="shared" si="211"/>
        <v/>
      </c>
      <c r="F281" s="8" t="str">
        <f t="shared" si="211"/>
        <v/>
      </c>
      <c r="G281" s="8" t="str">
        <f t="shared" si="211"/>
        <v/>
      </c>
      <c r="H281" s="8" t="str">
        <f t="shared" si="211"/>
        <v/>
      </c>
      <c r="I281" s="8" t="str">
        <f t="shared" si="211"/>
        <v/>
      </c>
      <c r="J281" s="8" t="str">
        <f t="shared" si="211"/>
        <v/>
      </c>
      <c r="K281" s="8" t="str">
        <f t="shared" si="211"/>
        <v/>
      </c>
      <c r="L281" s="8" t="str">
        <f t="shared" si="211"/>
        <v/>
      </c>
      <c r="M281" s="8" t="str">
        <f t="shared" si="211"/>
        <v/>
      </c>
      <c r="N281" s="8" t="str">
        <f t="shared" si="211"/>
        <v/>
      </c>
      <c r="O281" s="8" t="str">
        <f t="shared" si="211"/>
        <v/>
      </c>
      <c r="P281" s="8" t="str">
        <f t="shared" si="211"/>
        <v/>
      </c>
      <c r="Q281" s="8" t="str">
        <f t="shared" si="211"/>
        <v/>
      </c>
      <c r="R281" s="8" t="str">
        <f t="shared" si="211"/>
        <v/>
      </c>
      <c r="S281" s="8" t="str">
        <f t="shared" si="211"/>
        <v/>
      </c>
      <c r="T281" s="8" t="str">
        <f t="shared" si="211"/>
        <v/>
      </c>
      <c r="U281" s="8" t="str">
        <f t="shared" si="211"/>
        <v/>
      </c>
      <c r="V281" s="8" t="str">
        <f t="shared" si="211"/>
        <v/>
      </c>
      <c r="W281" s="8" t="str">
        <f t="shared" si="211"/>
        <v/>
      </c>
      <c r="X281" s="8" t="str">
        <f t="shared" si="211"/>
        <v/>
      </c>
      <c r="Y281" s="8" t="str">
        <f t="shared" si="211"/>
        <v/>
      </c>
      <c r="Z281" s="8" t="str">
        <f t="shared" si="211"/>
        <v/>
      </c>
      <c r="AA281" s="8" t="str">
        <f t="shared" si="211"/>
        <v/>
      </c>
      <c r="AB281" s="8" t="str">
        <f t="shared" si="211"/>
        <v/>
      </c>
      <c r="AC281" s="8" t="str">
        <f t="shared" si="211"/>
        <v/>
      </c>
      <c r="AD281" s="8" t="str">
        <f t="shared" si="211"/>
        <v/>
      </c>
      <c r="AE281" s="8" t="str">
        <f t="shared" si="211"/>
        <v/>
      </c>
      <c r="AF281" s="8" t="str">
        <f t="shared" si="211"/>
        <v/>
      </c>
      <c r="AG281" s="8" t="str">
        <f t="shared" si="211"/>
        <v/>
      </c>
      <c r="AH281" s="8" t="str">
        <f t="shared" si="211"/>
        <v/>
      </c>
      <c r="AI281" s="8" t="str">
        <f t="shared" ref="AI281:BN281" si="212">IF(AI50&lt;&gt;"",name&amp;AI50,"")</f>
        <v/>
      </c>
      <c r="AJ281" s="8" t="str">
        <f t="shared" si="212"/>
        <v/>
      </c>
      <c r="AK281" s="8" t="str">
        <f t="shared" si="212"/>
        <v/>
      </c>
      <c r="AL281" s="8" t="str">
        <f t="shared" si="212"/>
        <v/>
      </c>
      <c r="AM281" s="8" t="str">
        <f t="shared" si="212"/>
        <v/>
      </c>
      <c r="AN281" s="8" t="str">
        <f t="shared" si="212"/>
        <v/>
      </c>
      <c r="AO281" s="8" t="str">
        <f t="shared" si="212"/>
        <v/>
      </c>
      <c r="AP281" s="8" t="str">
        <f t="shared" si="212"/>
        <v/>
      </c>
      <c r="AQ281" s="8" t="str">
        <f t="shared" si="212"/>
        <v>CRLFname = WindLong</v>
      </c>
      <c r="AR281" s="8" t="str">
        <f t="shared" si="212"/>
        <v/>
      </c>
      <c r="AS281" s="8" t="str">
        <f t="shared" si="212"/>
        <v/>
      </c>
      <c r="AT281" s="8" t="str">
        <f t="shared" si="212"/>
        <v/>
      </c>
      <c r="AU281" s="8" t="str">
        <f t="shared" si="212"/>
        <v/>
      </c>
      <c r="AV281" s="8" t="str">
        <f t="shared" si="212"/>
        <v/>
      </c>
      <c r="AW281" s="8" t="str">
        <f t="shared" si="212"/>
        <v/>
      </c>
      <c r="AX281" s="8" t="str">
        <f t="shared" si="212"/>
        <v/>
      </c>
      <c r="AY281" s="8" t="str">
        <f t="shared" si="212"/>
        <v/>
      </c>
      <c r="AZ281" s="8" t="str">
        <f t="shared" si="212"/>
        <v/>
      </c>
      <c r="BA281" s="8" t="str">
        <f t="shared" si="212"/>
        <v/>
      </c>
      <c r="BB281" s="8" t="str">
        <f t="shared" si="212"/>
        <v/>
      </c>
      <c r="BC281" s="8" t="str">
        <f t="shared" si="212"/>
        <v>CRLFname = TD.ShuttleElevBigl</v>
      </c>
      <c r="BD281" s="8" t="str">
        <f t="shared" si="212"/>
        <v/>
      </c>
      <c r="BE281" s="8" t="str">
        <f t="shared" si="212"/>
        <v/>
      </c>
      <c r="BF281" s="8" t="str">
        <f t="shared" si="212"/>
        <v/>
      </c>
      <c r="BG281" s="8" t="str">
        <f t="shared" si="212"/>
        <v/>
      </c>
      <c r="BH281" s="8" t="str">
        <f t="shared" si="212"/>
        <v/>
      </c>
      <c r="BI281" s="8" t="str">
        <f t="shared" si="212"/>
        <v/>
      </c>
      <c r="BJ281" s="8" t="str">
        <f t="shared" si="212"/>
        <v/>
      </c>
      <c r="BK281" s="8" t="str">
        <f t="shared" si="212"/>
        <v/>
      </c>
      <c r="BL281" s="8" t="str">
        <f t="shared" si="212"/>
        <v/>
      </c>
      <c r="BM281" s="8" t="str">
        <f t="shared" si="212"/>
        <v/>
      </c>
      <c r="BN281" s="8" t="str">
        <f t="shared" si="212"/>
        <v/>
      </c>
      <c r="BO281" s="8" t="str">
        <f t="shared" ref="BO281:CT281" si="213">IF(BO50&lt;&gt;"",name&amp;BO50,"")</f>
        <v/>
      </c>
      <c r="BP281" s="8" t="str">
        <f t="shared" si="213"/>
        <v/>
      </c>
      <c r="BQ281" s="8" t="str">
        <f t="shared" si="213"/>
        <v/>
      </c>
      <c r="BR281" s="8" t="str">
        <f t="shared" si="213"/>
        <v/>
      </c>
      <c r="BS281" s="8" t="str">
        <f t="shared" si="213"/>
        <v/>
      </c>
      <c r="BT281" s="8" t="str">
        <f t="shared" si="213"/>
        <v/>
      </c>
      <c r="BU281" s="8" t="str">
        <f t="shared" si="213"/>
        <v/>
      </c>
      <c r="BV281" s="8" t="str">
        <f t="shared" si="213"/>
        <v/>
      </c>
      <c r="BW281" s="8" t="str">
        <f t="shared" si="213"/>
        <v/>
      </c>
      <c r="BX281" s="8" t="str">
        <f t="shared" si="213"/>
        <v/>
      </c>
      <c r="BY281" s="8" t="str">
        <f t="shared" si="213"/>
        <v/>
      </c>
      <c r="BZ281" s="8" t="str">
        <f t="shared" si="213"/>
        <v/>
      </c>
      <c r="CA281" s="8" t="str">
        <f t="shared" si="213"/>
        <v/>
      </c>
      <c r="CB281" s="8" t="str">
        <f t="shared" si="213"/>
        <v/>
      </c>
      <c r="CC281" s="8" t="str">
        <f t="shared" si="213"/>
        <v/>
      </c>
      <c r="CD281" s="8" t="str">
        <f t="shared" si="213"/>
        <v/>
      </c>
      <c r="CE281" s="8" t="str">
        <f t="shared" si="213"/>
        <v/>
      </c>
      <c r="CF281" s="8" t="str">
        <f t="shared" si="213"/>
        <v/>
      </c>
      <c r="CG281" s="8" t="str">
        <f t="shared" si="213"/>
        <v/>
      </c>
      <c r="CH281" s="8" t="str">
        <f t="shared" si="213"/>
        <v/>
      </c>
      <c r="CI281" s="8" t="str">
        <f t="shared" si="213"/>
        <v/>
      </c>
      <c r="CJ281" s="8" t="str">
        <f t="shared" si="213"/>
        <v/>
      </c>
      <c r="CK281" s="8" t="str">
        <f t="shared" si="213"/>
        <v/>
      </c>
      <c r="CL281" s="8" t="str">
        <f t="shared" si="213"/>
        <v/>
      </c>
      <c r="CM281" s="8" t="str">
        <f t="shared" si="213"/>
        <v/>
      </c>
      <c r="CN281" s="8" t="str">
        <f t="shared" si="213"/>
        <v/>
      </c>
      <c r="CO281" s="8" t="str">
        <f t="shared" si="213"/>
        <v/>
      </c>
      <c r="CP281" s="8" t="str">
        <f t="shared" si="213"/>
        <v/>
      </c>
      <c r="CQ281" s="8" t="str">
        <f t="shared" si="213"/>
        <v/>
      </c>
      <c r="CR281" s="8" t="str">
        <f t="shared" si="213"/>
        <v/>
      </c>
      <c r="CS281" s="8" t="str">
        <f t="shared" si="213"/>
        <v/>
      </c>
      <c r="CT281" s="8" t="str">
        <f t="shared" si="213"/>
        <v/>
      </c>
      <c r="CU281" s="8" t="str">
        <f t="shared" ref="CU281:DZ281" si="214">IF(CU50&lt;&gt;"",name&amp;CU50,"")</f>
        <v/>
      </c>
      <c r="CV281" s="8" t="str">
        <f t="shared" si="214"/>
        <v/>
      </c>
      <c r="CW281" s="8" t="str">
        <f t="shared" si="214"/>
        <v/>
      </c>
      <c r="CX281" s="8" t="str">
        <f t="shared" si="214"/>
        <v/>
      </c>
      <c r="CY281" s="8" t="str">
        <f t="shared" si="214"/>
        <v/>
      </c>
      <c r="CZ281" s="8" t="str">
        <f t="shared" si="214"/>
        <v/>
      </c>
      <c r="DA281" s="8" t="str">
        <f t="shared" si="214"/>
        <v/>
      </c>
      <c r="DB281" s="8" t="str">
        <f t="shared" si="214"/>
        <v/>
      </c>
      <c r="DC281" s="8" t="str">
        <f t="shared" si="214"/>
        <v/>
      </c>
      <c r="DD281" s="8" t="str">
        <f t="shared" si="214"/>
        <v/>
      </c>
      <c r="DE281" s="8" t="str">
        <f t="shared" si="214"/>
        <v/>
      </c>
      <c r="DF281" s="8" t="str">
        <f t="shared" si="214"/>
        <v/>
      </c>
      <c r="DG281" s="8" t="str">
        <f t="shared" si="214"/>
        <v/>
      </c>
      <c r="DH281" s="8" t="str">
        <f t="shared" si="214"/>
        <v/>
      </c>
      <c r="DI281" s="8" t="str">
        <f t="shared" si="214"/>
        <v/>
      </c>
      <c r="DJ281" s="8" t="str">
        <f t="shared" si="214"/>
        <v/>
      </c>
      <c r="DK281" s="8" t="str">
        <f t="shared" si="214"/>
        <v/>
      </c>
      <c r="DL281" s="8" t="str">
        <f t="shared" si="214"/>
        <v/>
      </c>
      <c r="DM281" s="8" t="str">
        <f t="shared" si="214"/>
        <v/>
      </c>
      <c r="DN281" s="8" t="str">
        <f t="shared" si="214"/>
        <v/>
      </c>
      <c r="DO281" s="8" t="str">
        <f t="shared" si="214"/>
        <v/>
      </c>
      <c r="DP281" s="8" t="str">
        <f t="shared" si="214"/>
        <v/>
      </c>
      <c r="DQ281" s="8" t="str">
        <f t="shared" si="214"/>
        <v/>
      </c>
      <c r="DR281" s="8" t="str">
        <f t="shared" si="214"/>
        <v/>
      </c>
      <c r="DS281" s="8" t="str">
        <f t="shared" si="214"/>
        <v/>
      </c>
      <c r="DT281" s="8" t="str">
        <f t="shared" si="214"/>
        <v/>
      </c>
      <c r="DU281" s="8" t="str">
        <f t="shared" si="214"/>
        <v/>
      </c>
      <c r="DV281" s="8" t="str">
        <f t="shared" si="214"/>
        <v/>
      </c>
      <c r="DW281" s="8" t="str">
        <f t="shared" si="214"/>
        <v>CRLFname = adapterLargeSmallTri</v>
      </c>
      <c r="DX281" s="8" t="str">
        <f t="shared" si="214"/>
        <v/>
      </c>
      <c r="DY281" s="8" t="str">
        <f t="shared" si="214"/>
        <v/>
      </c>
      <c r="DZ281" s="8" t="str">
        <f t="shared" si="214"/>
        <v/>
      </c>
      <c r="EA281" s="8" t="str">
        <f t="shared" ref="EA281:ER281" si="215">IF(EA50&lt;&gt;"",name&amp;EA50,"")</f>
        <v/>
      </c>
      <c r="EB281" s="8" t="str">
        <f t="shared" si="215"/>
        <v/>
      </c>
      <c r="EC281" s="8" t="str">
        <f t="shared" si="215"/>
        <v/>
      </c>
      <c r="ED281" s="8" t="str">
        <f t="shared" si="215"/>
        <v>CRLFname = NP.rcstank.25m</v>
      </c>
      <c r="EE281" s="8" t="str">
        <f t="shared" si="215"/>
        <v/>
      </c>
      <c r="EF281" s="8" t="str">
        <f t="shared" si="215"/>
        <v/>
      </c>
      <c r="EG281" s="8" t="str">
        <f t="shared" si="215"/>
        <v/>
      </c>
      <c r="EH281" s="8" t="str">
        <f t="shared" si="215"/>
        <v/>
      </c>
      <c r="EI281" s="8" t="str">
        <f t="shared" si="215"/>
        <v/>
      </c>
      <c r="EJ281" s="8" t="str">
        <f t="shared" si="215"/>
        <v/>
      </c>
      <c r="EK281" s="8" t="str">
        <f t="shared" si="215"/>
        <v/>
      </c>
      <c r="EL281" s="8" t="str">
        <f t="shared" si="215"/>
        <v/>
      </c>
      <c r="EM281" s="8" t="str">
        <f t="shared" si="215"/>
        <v>CRLFname = fuelTank.long</v>
      </c>
      <c r="EN281" s="8" t="str">
        <f t="shared" si="215"/>
        <v/>
      </c>
      <c r="EO281" s="8" t="str">
        <f t="shared" si="215"/>
        <v/>
      </c>
      <c r="EP281" s="8" t="str">
        <f t="shared" si="215"/>
        <v/>
      </c>
      <c r="EQ281" s="8" t="str">
        <f t="shared" si="215"/>
        <v/>
      </c>
      <c r="ER281" s="29" t="str">
        <f t="shared" si="215"/>
        <v/>
      </c>
    </row>
    <row r="282" spans="3:148" ht="21.75" customHeight="1" x14ac:dyDescent="0.25">
      <c r="C282" s="8" t="str">
        <f t="shared" ref="C282:AH282" si="216">IF(C51&lt;&gt;"",name&amp;C51,"")</f>
        <v/>
      </c>
      <c r="D282" s="8" t="str">
        <f t="shared" si="216"/>
        <v/>
      </c>
      <c r="E282" s="8" t="str">
        <f t="shared" si="216"/>
        <v/>
      </c>
      <c r="F282" s="8" t="str">
        <f t="shared" si="216"/>
        <v/>
      </c>
      <c r="G282" s="8" t="str">
        <f t="shared" si="216"/>
        <v/>
      </c>
      <c r="H282" s="8" t="str">
        <f t="shared" si="216"/>
        <v/>
      </c>
      <c r="I282" s="8" t="str">
        <f t="shared" si="216"/>
        <v/>
      </c>
      <c r="J282" s="8" t="str">
        <f t="shared" si="216"/>
        <v/>
      </c>
      <c r="K282" s="8" t="str">
        <f t="shared" si="216"/>
        <v/>
      </c>
      <c r="L282" s="8" t="str">
        <f t="shared" si="216"/>
        <v/>
      </c>
      <c r="M282" s="8" t="str">
        <f t="shared" si="216"/>
        <v/>
      </c>
      <c r="N282" s="8" t="str">
        <f t="shared" si="216"/>
        <v/>
      </c>
      <c r="O282" s="8" t="str">
        <f t="shared" si="216"/>
        <v/>
      </c>
      <c r="P282" s="8" t="str">
        <f t="shared" si="216"/>
        <v/>
      </c>
      <c r="Q282" s="8" t="str">
        <f t="shared" si="216"/>
        <v/>
      </c>
      <c r="R282" s="8" t="str">
        <f t="shared" si="216"/>
        <v/>
      </c>
      <c r="S282" s="8" t="str">
        <f t="shared" si="216"/>
        <v/>
      </c>
      <c r="T282" s="8" t="str">
        <f t="shared" si="216"/>
        <v/>
      </c>
      <c r="U282" s="8" t="str">
        <f t="shared" si="216"/>
        <v/>
      </c>
      <c r="V282" s="8" t="str">
        <f t="shared" si="216"/>
        <v/>
      </c>
      <c r="W282" s="8" t="str">
        <f t="shared" si="216"/>
        <v/>
      </c>
      <c r="X282" s="8" t="str">
        <f t="shared" si="216"/>
        <v/>
      </c>
      <c r="Y282" s="8" t="str">
        <f t="shared" si="216"/>
        <v/>
      </c>
      <c r="Z282" s="8" t="str">
        <f t="shared" si="216"/>
        <v/>
      </c>
      <c r="AA282" s="8" t="str">
        <f t="shared" si="216"/>
        <v/>
      </c>
      <c r="AB282" s="8" t="str">
        <f t="shared" si="216"/>
        <v/>
      </c>
      <c r="AC282" s="8" t="str">
        <f t="shared" si="216"/>
        <v/>
      </c>
      <c r="AD282" s="8" t="str">
        <f t="shared" si="216"/>
        <v/>
      </c>
      <c r="AE282" s="8" t="str">
        <f t="shared" si="216"/>
        <v/>
      </c>
      <c r="AF282" s="8" t="str">
        <f t="shared" si="216"/>
        <v/>
      </c>
      <c r="AG282" s="8" t="str">
        <f t="shared" si="216"/>
        <v/>
      </c>
      <c r="AH282" s="8" t="str">
        <f t="shared" si="216"/>
        <v/>
      </c>
      <c r="AI282" s="8" t="str">
        <f t="shared" ref="AI282:BN282" si="217">IF(AI51&lt;&gt;"",name&amp;AI51,"")</f>
        <v/>
      </c>
      <c r="AJ282" s="8" t="str">
        <f t="shared" si="217"/>
        <v/>
      </c>
      <c r="AK282" s="8" t="str">
        <f t="shared" si="217"/>
        <v/>
      </c>
      <c r="AL282" s="8" t="str">
        <f t="shared" si="217"/>
        <v/>
      </c>
      <c r="AM282" s="8" t="str">
        <f t="shared" si="217"/>
        <v/>
      </c>
      <c r="AN282" s="8" t="str">
        <f t="shared" si="217"/>
        <v/>
      </c>
      <c r="AO282" s="8" t="str">
        <f t="shared" si="217"/>
        <v/>
      </c>
      <c r="AP282" s="8" t="str">
        <f t="shared" si="217"/>
        <v/>
      </c>
      <c r="AQ282" s="8" t="str">
        <f t="shared" si="217"/>
        <v>CRLFname = WindPort</v>
      </c>
      <c r="AR282" s="8" t="str">
        <f t="shared" si="217"/>
        <v/>
      </c>
      <c r="AS282" s="8" t="str">
        <f t="shared" si="217"/>
        <v/>
      </c>
      <c r="AT282" s="8" t="str">
        <f t="shared" si="217"/>
        <v/>
      </c>
      <c r="AU282" s="8" t="str">
        <f t="shared" si="217"/>
        <v/>
      </c>
      <c r="AV282" s="8" t="str">
        <f t="shared" si="217"/>
        <v/>
      </c>
      <c r="AW282" s="8" t="str">
        <f t="shared" si="217"/>
        <v/>
      </c>
      <c r="AX282" s="8" t="str">
        <f t="shared" si="217"/>
        <v/>
      </c>
      <c r="AY282" s="8" t="str">
        <f t="shared" si="217"/>
        <v/>
      </c>
      <c r="AZ282" s="8" t="str">
        <f t="shared" si="217"/>
        <v/>
      </c>
      <c r="BA282" s="8" t="str">
        <f t="shared" si="217"/>
        <v/>
      </c>
      <c r="BB282" s="8" t="str">
        <f t="shared" si="217"/>
        <v/>
      </c>
      <c r="BC282" s="8" t="str">
        <f t="shared" si="217"/>
        <v>CRLFname = TD.ShuttleElevBigr</v>
      </c>
      <c r="BD282" s="8" t="str">
        <f t="shared" si="217"/>
        <v/>
      </c>
      <c r="BE282" s="8" t="str">
        <f t="shared" si="217"/>
        <v/>
      </c>
      <c r="BF282" s="8" t="str">
        <f t="shared" si="217"/>
        <v/>
      </c>
      <c r="BG282" s="8" t="str">
        <f t="shared" si="217"/>
        <v/>
      </c>
      <c r="BH282" s="8" t="str">
        <f t="shared" si="217"/>
        <v/>
      </c>
      <c r="BI282" s="8" t="str">
        <f t="shared" si="217"/>
        <v/>
      </c>
      <c r="BJ282" s="8" t="str">
        <f t="shared" si="217"/>
        <v/>
      </c>
      <c r="BK282" s="8" t="str">
        <f t="shared" si="217"/>
        <v/>
      </c>
      <c r="BL282" s="8" t="str">
        <f t="shared" si="217"/>
        <v/>
      </c>
      <c r="BM282" s="8" t="str">
        <f t="shared" si="217"/>
        <v/>
      </c>
      <c r="BN282" s="8" t="str">
        <f t="shared" si="217"/>
        <v/>
      </c>
      <c r="BO282" s="8" t="str">
        <f t="shared" ref="BO282:CT282" si="218">IF(BO51&lt;&gt;"",name&amp;BO51,"")</f>
        <v/>
      </c>
      <c r="BP282" s="8" t="str">
        <f t="shared" si="218"/>
        <v/>
      </c>
      <c r="BQ282" s="8" t="str">
        <f t="shared" si="218"/>
        <v/>
      </c>
      <c r="BR282" s="8" t="str">
        <f t="shared" si="218"/>
        <v/>
      </c>
      <c r="BS282" s="8" t="str">
        <f t="shared" si="218"/>
        <v/>
      </c>
      <c r="BT282" s="8" t="str">
        <f t="shared" si="218"/>
        <v/>
      </c>
      <c r="BU282" s="8" t="str">
        <f t="shared" si="218"/>
        <v/>
      </c>
      <c r="BV282" s="8" t="str">
        <f t="shared" si="218"/>
        <v/>
      </c>
      <c r="BW282" s="8" t="str">
        <f t="shared" si="218"/>
        <v/>
      </c>
      <c r="BX282" s="8" t="str">
        <f t="shared" si="218"/>
        <v/>
      </c>
      <c r="BY282" s="8" t="str">
        <f t="shared" si="218"/>
        <v/>
      </c>
      <c r="BZ282" s="8" t="str">
        <f t="shared" si="218"/>
        <v/>
      </c>
      <c r="CA282" s="8" t="str">
        <f t="shared" si="218"/>
        <v/>
      </c>
      <c r="CB282" s="8" t="str">
        <f t="shared" si="218"/>
        <v/>
      </c>
      <c r="CC282" s="8" t="str">
        <f t="shared" si="218"/>
        <v/>
      </c>
      <c r="CD282" s="8" t="str">
        <f t="shared" si="218"/>
        <v/>
      </c>
      <c r="CE282" s="8" t="str">
        <f t="shared" si="218"/>
        <v/>
      </c>
      <c r="CF282" s="8" t="str">
        <f t="shared" si="218"/>
        <v/>
      </c>
      <c r="CG282" s="8" t="str">
        <f t="shared" si="218"/>
        <v/>
      </c>
      <c r="CH282" s="8" t="str">
        <f t="shared" si="218"/>
        <v/>
      </c>
      <c r="CI282" s="8" t="str">
        <f t="shared" si="218"/>
        <v/>
      </c>
      <c r="CJ282" s="8" t="str">
        <f t="shared" si="218"/>
        <v/>
      </c>
      <c r="CK282" s="8" t="str">
        <f t="shared" si="218"/>
        <v/>
      </c>
      <c r="CL282" s="8" t="str">
        <f t="shared" si="218"/>
        <v/>
      </c>
      <c r="CM282" s="8" t="str">
        <f t="shared" si="218"/>
        <v/>
      </c>
      <c r="CN282" s="8" t="str">
        <f t="shared" si="218"/>
        <v/>
      </c>
      <c r="CO282" s="8" t="str">
        <f t="shared" si="218"/>
        <v/>
      </c>
      <c r="CP282" s="8" t="str">
        <f t="shared" si="218"/>
        <v/>
      </c>
      <c r="CQ282" s="8" t="str">
        <f t="shared" si="218"/>
        <v/>
      </c>
      <c r="CR282" s="8" t="str">
        <f t="shared" si="218"/>
        <v/>
      </c>
      <c r="CS282" s="8" t="str">
        <f t="shared" si="218"/>
        <v/>
      </c>
      <c r="CT282" s="8" t="str">
        <f t="shared" si="218"/>
        <v/>
      </c>
      <c r="CU282" s="8" t="str">
        <f t="shared" ref="CU282:DZ282" si="219">IF(CU51&lt;&gt;"",name&amp;CU51,"")</f>
        <v/>
      </c>
      <c r="CV282" s="8" t="str">
        <f t="shared" si="219"/>
        <v/>
      </c>
      <c r="CW282" s="8" t="str">
        <f t="shared" si="219"/>
        <v/>
      </c>
      <c r="CX282" s="8" t="str">
        <f t="shared" si="219"/>
        <v/>
      </c>
      <c r="CY282" s="8" t="str">
        <f t="shared" si="219"/>
        <v/>
      </c>
      <c r="CZ282" s="8" t="str">
        <f t="shared" si="219"/>
        <v/>
      </c>
      <c r="DA282" s="8" t="str">
        <f t="shared" si="219"/>
        <v/>
      </c>
      <c r="DB282" s="8" t="str">
        <f t="shared" si="219"/>
        <v/>
      </c>
      <c r="DC282" s="8" t="str">
        <f t="shared" si="219"/>
        <v/>
      </c>
      <c r="DD282" s="8" t="str">
        <f t="shared" si="219"/>
        <v/>
      </c>
      <c r="DE282" s="8" t="str">
        <f t="shared" si="219"/>
        <v/>
      </c>
      <c r="DF282" s="8" t="str">
        <f t="shared" si="219"/>
        <v/>
      </c>
      <c r="DG282" s="8" t="str">
        <f t="shared" si="219"/>
        <v/>
      </c>
      <c r="DH282" s="8" t="str">
        <f t="shared" si="219"/>
        <v/>
      </c>
      <c r="DI282" s="8" t="str">
        <f t="shared" si="219"/>
        <v/>
      </c>
      <c r="DJ282" s="8" t="str">
        <f t="shared" si="219"/>
        <v/>
      </c>
      <c r="DK282" s="8" t="str">
        <f t="shared" si="219"/>
        <v/>
      </c>
      <c r="DL282" s="8" t="str">
        <f t="shared" si="219"/>
        <v/>
      </c>
      <c r="DM282" s="8" t="str">
        <f t="shared" si="219"/>
        <v/>
      </c>
      <c r="DN282" s="8" t="str">
        <f t="shared" si="219"/>
        <v/>
      </c>
      <c r="DO282" s="8" t="str">
        <f t="shared" si="219"/>
        <v/>
      </c>
      <c r="DP282" s="8" t="str">
        <f t="shared" si="219"/>
        <v/>
      </c>
      <c r="DQ282" s="8" t="str">
        <f t="shared" si="219"/>
        <v/>
      </c>
      <c r="DR282" s="8" t="str">
        <f t="shared" si="219"/>
        <v/>
      </c>
      <c r="DS282" s="8" t="str">
        <f t="shared" si="219"/>
        <v/>
      </c>
      <c r="DT282" s="8" t="str">
        <f t="shared" si="219"/>
        <v/>
      </c>
      <c r="DU282" s="8" t="str">
        <f t="shared" si="219"/>
        <v/>
      </c>
      <c r="DV282" s="8" t="str">
        <f t="shared" si="219"/>
        <v/>
      </c>
      <c r="DW282" s="8" t="str">
        <f t="shared" si="219"/>
        <v>CRLFname = largeAdapter</v>
      </c>
      <c r="DX282" s="8" t="str">
        <f t="shared" si="219"/>
        <v/>
      </c>
      <c r="DY282" s="8" t="str">
        <f t="shared" si="219"/>
        <v/>
      </c>
      <c r="DZ282" s="8" t="str">
        <f t="shared" si="219"/>
        <v/>
      </c>
      <c r="EA282" s="8" t="str">
        <f t="shared" ref="EA282:ER282" si="220">IF(EA51&lt;&gt;"",name&amp;EA51,"")</f>
        <v/>
      </c>
      <c r="EB282" s="8" t="str">
        <f t="shared" si="220"/>
        <v/>
      </c>
      <c r="EC282" s="8" t="str">
        <f t="shared" si="220"/>
        <v/>
      </c>
      <c r="ED282" s="8" t="str">
        <f t="shared" si="220"/>
        <v>CRLFname = cupolaWindow</v>
      </c>
      <c r="EE282" s="8" t="str">
        <f t="shared" si="220"/>
        <v/>
      </c>
      <c r="EF282" s="8" t="str">
        <f t="shared" si="220"/>
        <v/>
      </c>
      <c r="EG282" s="8" t="str">
        <f t="shared" si="220"/>
        <v/>
      </c>
      <c r="EH282" s="8" t="str">
        <f t="shared" si="220"/>
        <v/>
      </c>
      <c r="EI282" s="8" t="str">
        <f t="shared" si="220"/>
        <v/>
      </c>
      <c r="EJ282" s="8" t="str">
        <f t="shared" si="220"/>
        <v/>
      </c>
      <c r="EK282" s="8" t="str">
        <f t="shared" si="220"/>
        <v/>
      </c>
      <c r="EL282" s="8" t="str">
        <f t="shared" si="220"/>
        <v/>
      </c>
      <c r="EM282" s="8" t="str">
        <f t="shared" si="220"/>
        <v>CRLFname = fuelLine</v>
      </c>
      <c r="EN282" s="8" t="str">
        <f t="shared" si="220"/>
        <v/>
      </c>
      <c r="EO282" s="8" t="str">
        <f t="shared" si="220"/>
        <v/>
      </c>
      <c r="EP282" s="8" t="str">
        <f t="shared" si="220"/>
        <v/>
      </c>
      <c r="EQ282" s="8" t="str">
        <f t="shared" si="220"/>
        <v/>
      </c>
      <c r="ER282" s="29" t="str">
        <f t="shared" si="220"/>
        <v/>
      </c>
    </row>
    <row r="283" spans="3:148" ht="21.75" customHeight="1" x14ac:dyDescent="0.25">
      <c r="C283" s="8" t="str">
        <f t="shared" ref="C283:AH283" si="221">IF(C52&lt;&gt;"",name&amp;C52,"")</f>
        <v/>
      </c>
      <c r="D283" s="8" t="str">
        <f t="shared" si="221"/>
        <v/>
      </c>
      <c r="E283" s="8" t="str">
        <f t="shared" si="221"/>
        <v/>
      </c>
      <c r="F283" s="8" t="str">
        <f t="shared" si="221"/>
        <v/>
      </c>
      <c r="G283" s="8" t="str">
        <f t="shared" si="221"/>
        <v/>
      </c>
      <c r="H283" s="8" t="str">
        <f t="shared" si="221"/>
        <v/>
      </c>
      <c r="I283" s="8" t="str">
        <f t="shared" si="221"/>
        <v/>
      </c>
      <c r="J283" s="8" t="str">
        <f t="shared" si="221"/>
        <v/>
      </c>
      <c r="K283" s="8" t="str">
        <f t="shared" si="221"/>
        <v/>
      </c>
      <c r="L283" s="8" t="str">
        <f t="shared" si="221"/>
        <v/>
      </c>
      <c r="M283" s="8" t="str">
        <f t="shared" si="221"/>
        <v/>
      </c>
      <c r="N283" s="8" t="str">
        <f t="shared" si="221"/>
        <v/>
      </c>
      <c r="O283" s="8" t="str">
        <f t="shared" si="221"/>
        <v/>
      </c>
      <c r="P283" s="8" t="str">
        <f t="shared" si="221"/>
        <v/>
      </c>
      <c r="Q283" s="8" t="str">
        <f t="shared" si="221"/>
        <v/>
      </c>
      <c r="R283" s="8" t="str">
        <f t="shared" si="221"/>
        <v/>
      </c>
      <c r="S283" s="8" t="str">
        <f t="shared" si="221"/>
        <v/>
      </c>
      <c r="T283" s="8" t="str">
        <f t="shared" si="221"/>
        <v/>
      </c>
      <c r="U283" s="8" t="str">
        <f t="shared" si="221"/>
        <v/>
      </c>
      <c r="V283" s="8" t="str">
        <f t="shared" si="221"/>
        <v/>
      </c>
      <c r="W283" s="8" t="str">
        <f t="shared" si="221"/>
        <v/>
      </c>
      <c r="X283" s="8" t="str">
        <f t="shared" si="221"/>
        <v/>
      </c>
      <c r="Y283" s="8" t="str">
        <f t="shared" si="221"/>
        <v/>
      </c>
      <c r="Z283" s="8" t="str">
        <f t="shared" si="221"/>
        <v/>
      </c>
      <c r="AA283" s="8" t="str">
        <f t="shared" si="221"/>
        <v/>
      </c>
      <c r="AB283" s="8" t="str">
        <f t="shared" si="221"/>
        <v/>
      </c>
      <c r="AC283" s="8" t="str">
        <f t="shared" si="221"/>
        <v/>
      </c>
      <c r="AD283" s="8" t="str">
        <f t="shared" si="221"/>
        <v/>
      </c>
      <c r="AE283" s="8" t="str">
        <f t="shared" si="221"/>
        <v/>
      </c>
      <c r="AF283" s="8" t="str">
        <f t="shared" si="221"/>
        <v/>
      </c>
      <c r="AG283" s="8" t="str">
        <f t="shared" si="221"/>
        <v/>
      </c>
      <c r="AH283" s="8" t="str">
        <f t="shared" si="221"/>
        <v/>
      </c>
      <c r="AI283" s="8" t="str">
        <f t="shared" ref="AI283:BN283" si="222">IF(AI52&lt;&gt;"",name&amp;AI52,"")</f>
        <v/>
      </c>
      <c r="AJ283" s="8" t="str">
        <f t="shared" si="222"/>
        <v/>
      </c>
      <c r="AK283" s="8" t="str">
        <f t="shared" si="222"/>
        <v/>
      </c>
      <c r="AL283" s="8" t="str">
        <f t="shared" si="222"/>
        <v/>
      </c>
      <c r="AM283" s="8" t="str">
        <f t="shared" si="222"/>
        <v/>
      </c>
      <c r="AN283" s="8" t="str">
        <f t="shared" si="222"/>
        <v/>
      </c>
      <c r="AO283" s="8" t="str">
        <f t="shared" si="222"/>
        <v/>
      </c>
      <c r="AP283" s="8" t="str">
        <f t="shared" si="222"/>
        <v/>
      </c>
      <c r="AQ283" s="8" t="str">
        <f t="shared" si="222"/>
        <v>CRLFname = WindRadialLarge</v>
      </c>
      <c r="AR283" s="8" t="str">
        <f t="shared" si="222"/>
        <v/>
      </c>
      <c r="AS283" s="8" t="str">
        <f t="shared" si="222"/>
        <v/>
      </c>
      <c r="AT283" s="8" t="str">
        <f t="shared" si="222"/>
        <v/>
      </c>
      <c r="AU283" s="8" t="str">
        <f t="shared" si="222"/>
        <v/>
      </c>
      <c r="AV283" s="8" t="str">
        <f t="shared" si="222"/>
        <v/>
      </c>
      <c r="AW283" s="8" t="str">
        <f t="shared" si="222"/>
        <v/>
      </c>
      <c r="AX283" s="8" t="str">
        <f t="shared" si="222"/>
        <v/>
      </c>
      <c r="AY283" s="8" t="str">
        <f t="shared" si="222"/>
        <v/>
      </c>
      <c r="AZ283" s="8" t="str">
        <f t="shared" si="222"/>
        <v/>
      </c>
      <c r="BA283" s="8" t="str">
        <f t="shared" si="222"/>
        <v/>
      </c>
      <c r="BB283" s="8" t="str">
        <f t="shared" si="222"/>
        <v/>
      </c>
      <c r="BC283" s="8" t="str">
        <f t="shared" si="222"/>
        <v>CRLFname = TD.ShuttleWingBigCanard</v>
      </c>
      <c r="BD283" s="8" t="str">
        <f t="shared" si="222"/>
        <v/>
      </c>
      <c r="BE283" s="8" t="str">
        <f t="shared" si="222"/>
        <v/>
      </c>
      <c r="BF283" s="8" t="str">
        <f t="shared" si="222"/>
        <v/>
      </c>
      <c r="BG283" s="8" t="str">
        <f t="shared" si="222"/>
        <v/>
      </c>
      <c r="BH283" s="8" t="str">
        <f t="shared" si="222"/>
        <v/>
      </c>
      <c r="BI283" s="8" t="str">
        <f t="shared" si="222"/>
        <v/>
      </c>
      <c r="BJ283" s="8" t="str">
        <f t="shared" si="222"/>
        <v/>
      </c>
      <c r="BK283" s="8" t="str">
        <f t="shared" si="222"/>
        <v/>
      </c>
      <c r="BL283" s="8" t="str">
        <f t="shared" si="222"/>
        <v/>
      </c>
      <c r="BM283" s="8" t="str">
        <f t="shared" si="222"/>
        <v/>
      </c>
      <c r="BN283" s="8" t="str">
        <f t="shared" si="222"/>
        <v/>
      </c>
      <c r="BO283" s="8" t="str">
        <f t="shared" ref="BO283:CT283" si="223">IF(BO52&lt;&gt;"",name&amp;BO52,"")</f>
        <v/>
      </c>
      <c r="BP283" s="8" t="str">
        <f t="shared" si="223"/>
        <v/>
      </c>
      <c r="BQ283" s="8" t="str">
        <f t="shared" si="223"/>
        <v/>
      </c>
      <c r="BR283" s="8" t="str">
        <f t="shared" si="223"/>
        <v/>
      </c>
      <c r="BS283" s="8" t="str">
        <f t="shared" si="223"/>
        <v/>
      </c>
      <c r="BT283" s="8" t="str">
        <f t="shared" si="223"/>
        <v/>
      </c>
      <c r="BU283" s="8" t="str">
        <f t="shared" si="223"/>
        <v/>
      </c>
      <c r="BV283" s="8" t="str">
        <f t="shared" si="223"/>
        <v/>
      </c>
      <c r="BW283" s="8" t="str">
        <f t="shared" si="223"/>
        <v/>
      </c>
      <c r="BX283" s="8" t="str">
        <f t="shared" si="223"/>
        <v/>
      </c>
      <c r="BY283" s="8" t="str">
        <f t="shared" si="223"/>
        <v/>
      </c>
      <c r="BZ283" s="8" t="str">
        <f t="shared" si="223"/>
        <v/>
      </c>
      <c r="CA283" s="8" t="str">
        <f t="shared" si="223"/>
        <v/>
      </c>
      <c r="CB283" s="8" t="str">
        <f t="shared" si="223"/>
        <v/>
      </c>
      <c r="CC283" s="8" t="str">
        <f t="shared" si="223"/>
        <v/>
      </c>
      <c r="CD283" s="8" t="str">
        <f t="shared" si="223"/>
        <v/>
      </c>
      <c r="CE283" s="8" t="str">
        <f t="shared" si="223"/>
        <v/>
      </c>
      <c r="CF283" s="8" t="str">
        <f t="shared" si="223"/>
        <v/>
      </c>
      <c r="CG283" s="8" t="str">
        <f t="shared" si="223"/>
        <v/>
      </c>
      <c r="CH283" s="8" t="str">
        <f t="shared" si="223"/>
        <v/>
      </c>
      <c r="CI283" s="8" t="str">
        <f t="shared" si="223"/>
        <v/>
      </c>
      <c r="CJ283" s="8" t="str">
        <f t="shared" si="223"/>
        <v/>
      </c>
      <c r="CK283" s="8" t="str">
        <f t="shared" si="223"/>
        <v/>
      </c>
      <c r="CL283" s="8" t="str">
        <f t="shared" si="223"/>
        <v/>
      </c>
      <c r="CM283" s="8" t="str">
        <f t="shared" si="223"/>
        <v/>
      </c>
      <c r="CN283" s="8" t="str">
        <f t="shared" si="223"/>
        <v/>
      </c>
      <c r="CO283" s="8" t="str">
        <f t="shared" si="223"/>
        <v/>
      </c>
      <c r="CP283" s="8" t="str">
        <f t="shared" si="223"/>
        <v/>
      </c>
      <c r="CQ283" s="8" t="str">
        <f t="shared" si="223"/>
        <v/>
      </c>
      <c r="CR283" s="8" t="str">
        <f t="shared" si="223"/>
        <v/>
      </c>
      <c r="CS283" s="8" t="str">
        <f t="shared" si="223"/>
        <v/>
      </c>
      <c r="CT283" s="8" t="str">
        <f t="shared" si="223"/>
        <v/>
      </c>
      <c r="CU283" s="8" t="str">
        <f t="shared" ref="CU283:DZ283" si="224">IF(CU52&lt;&gt;"",name&amp;CU52,"")</f>
        <v/>
      </c>
      <c r="CV283" s="8" t="str">
        <f t="shared" si="224"/>
        <v/>
      </c>
      <c r="CW283" s="8" t="str">
        <f t="shared" si="224"/>
        <v/>
      </c>
      <c r="CX283" s="8" t="str">
        <f t="shared" si="224"/>
        <v/>
      </c>
      <c r="CY283" s="8" t="str">
        <f t="shared" si="224"/>
        <v/>
      </c>
      <c r="CZ283" s="8" t="str">
        <f t="shared" si="224"/>
        <v/>
      </c>
      <c r="DA283" s="8" t="str">
        <f t="shared" si="224"/>
        <v/>
      </c>
      <c r="DB283" s="8" t="str">
        <f t="shared" si="224"/>
        <v/>
      </c>
      <c r="DC283" s="8" t="str">
        <f t="shared" si="224"/>
        <v/>
      </c>
      <c r="DD283" s="8" t="str">
        <f t="shared" si="224"/>
        <v/>
      </c>
      <c r="DE283" s="8" t="str">
        <f t="shared" si="224"/>
        <v/>
      </c>
      <c r="DF283" s="8" t="str">
        <f t="shared" si="224"/>
        <v/>
      </c>
      <c r="DG283" s="8" t="str">
        <f t="shared" si="224"/>
        <v/>
      </c>
      <c r="DH283" s="8" t="str">
        <f t="shared" si="224"/>
        <v/>
      </c>
      <c r="DI283" s="8" t="str">
        <f t="shared" si="224"/>
        <v/>
      </c>
      <c r="DJ283" s="8" t="str">
        <f t="shared" si="224"/>
        <v/>
      </c>
      <c r="DK283" s="8" t="str">
        <f t="shared" si="224"/>
        <v/>
      </c>
      <c r="DL283" s="8" t="str">
        <f t="shared" si="224"/>
        <v/>
      </c>
      <c r="DM283" s="8" t="str">
        <f t="shared" si="224"/>
        <v/>
      </c>
      <c r="DN283" s="8" t="str">
        <f t="shared" si="224"/>
        <v/>
      </c>
      <c r="DO283" s="8" t="str">
        <f t="shared" si="224"/>
        <v/>
      </c>
      <c r="DP283" s="8" t="str">
        <f t="shared" si="224"/>
        <v/>
      </c>
      <c r="DQ283" s="8" t="str">
        <f t="shared" si="224"/>
        <v/>
      </c>
      <c r="DR283" s="8" t="str">
        <f t="shared" si="224"/>
        <v/>
      </c>
      <c r="DS283" s="8" t="str">
        <f t="shared" si="224"/>
        <v/>
      </c>
      <c r="DT283" s="8" t="str">
        <f t="shared" si="224"/>
        <v/>
      </c>
      <c r="DU283" s="8" t="str">
        <f t="shared" si="224"/>
        <v/>
      </c>
      <c r="DV283" s="8" t="str">
        <f t="shared" si="224"/>
        <v/>
      </c>
      <c r="DW283" s="8" t="str">
        <f t="shared" si="224"/>
        <v>CRLFname = largeAdapter2</v>
      </c>
      <c r="DX283" s="8" t="str">
        <f t="shared" si="224"/>
        <v/>
      </c>
      <c r="DY283" s="8" t="str">
        <f t="shared" si="224"/>
        <v/>
      </c>
      <c r="DZ283" s="8" t="str">
        <f t="shared" si="224"/>
        <v/>
      </c>
      <c r="EA283" s="8" t="str">
        <f t="shared" ref="EA283:ER283" si="225">IF(EA52&lt;&gt;"",name&amp;EA52,"")</f>
        <v/>
      </c>
      <c r="EB283" s="8" t="str">
        <f t="shared" si="225"/>
        <v/>
      </c>
      <c r="EC283" s="8" t="str">
        <f t="shared" si="225"/>
        <v/>
      </c>
      <c r="ED283" s="8" t="str">
        <f t="shared" si="225"/>
        <v>CRLFname = SDHI.2.5.Mk1-2AeroShroud</v>
      </c>
      <c r="EE283" s="8" t="str">
        <f t="shared" si="225"/>
        <v/>
      </c>
      <c r="EF283" s="8" t="str">
        <f t="shared" si="225"/>
        <v/>
      </c>
      <c r="EG283" s="8" t="str">
        <f t="shared" si="225"/>
        <v/>
      </c>
      <c r="EH283" s="8" t="str">
        <f t="shared" si="225"/>
        <v/>
      </c>
      <c r="EI283" s="8" t="str">
        <f t="shared" si="225"/>
        <v/>
      </c>
      <c r="EJ283" s="8" t="str">
        <f t="shared" si="225"/>
        <v/>
      </c>
      <c r="EK283" s="8" t="str">
        <f t="shared" si="225"/>
        <v/>
      </c>
      <c r="EL283" s="8" t="str">
        <f t="shared" si="225"/>
        <v/>
      </c>
      <c r="EM283" s="8" t="str">
        <f t="shared" si="225"/>
        <v>CRLFname = engineLargeSkipper.125m</v>
      </c>
      <c r="EN283" s="8" t="str">
        <f t="shared" si="225"/>
        <v/>
      </c>
      <c r="EO283" s="8" t="str">
        <f t="shared" si="225"/>
        <v/>
      </c>
      <c r="EP283" s="8" t="str">
        <f t="shared" si="225"/>
        <v/>
      </c>
      <c r="EQ283" s="8" t="str">
        <f t="shared" si="225"/>
        <v/>
      </c>
      <c r="ER283" s="29" t="str">
        <f t="shared" si="225"/>
        <v/>
      </c>
    </row>
    <row r="284" spans="3:148" ht="21.75" customHeight="1" x14ac:dyDescent="0.25">
      <c r="C284" s="8" t="str">
        <f t="shared" ref="C284:AH284" si="226">IF(C53&lt;&gt;"",name&amp;C53,"")</f>
        <v/>
      </c>
      <c r="D284" s="8" t="str">
        <f t="shared" si="226"/>
        <v/>
      </c>
      <c r="E284" s="8" t="str">
        <f t="shared" si="226"/>
        <v/>
      </c>
      <c r="F284" s="8" t="str">
        <f t="shared" si="226"/>
        <v/>
      </c>
      <c r="G284" s="8" t="str">
        <f t="shared" si="226"/>
        <v/>
      </c>
      <c r="H284" s="8" t="str">
        <f t="shared" si="226"/>
        <v/>
      </c>
      <c r="I284" s="8" t="str">
        <f t="shared" si="226"/>
        <v/>
      </c>
      <c r="J284" s="8" t="str">
        <f t="shared" si="226"/>
        <v/>
      </c>
      <c r="K284" s="8" t="str">
        <f t="shared" si="226"/>
        <v/>
      </c>
      <c r="L284" s="8" t="str">
        <f t="shared" si="226"/>
        <v/>
      </c>
      <c r="M284" s="8" t="str">
        <f t="shared" si="226"/>
        <v/>
      </c>
      <c r="N284" s="8" t="str">
        <f t="shared" si="226"/>
        <v/>
      </c>
      <c r="O284" s="8" t="str">
        <f t="shared" si="226"/>
        <v/>
      </c>
      <c r="P284" s="8" t="str">
        <f t="shared" si="226"/>
        <v/>
      </c>
      <c r="Q284" s="8" t="str">
        <f t="shared" si="226"/>
        <v/>
      </c>
      <c r="R284" s="8" t="str">
        <f t="shared" si="226"/>
        <v/>
      </c>
      <c r="S284" s="8" t="str">
        <f t="shared" si="226"/>
        <v/>
      </c>
      <c r="T284" s="8" t="str">
        <f t="shared" si="226"/>
        <v/>
      </c>
      <c r="U284" s="8" t="str">
        <f t="shared" si="226"/>
        <v/>
      </c>
      <c r="V284" s="8" t="str">
        <f t="shared" si="226"/>
        <v/>
      </c>
      <c r="W284" s="8" t="str">
        <f t="shared" si="226"/>
        <v/>
      </c>
      <c r="X284" s="8" t="str">
        <f t="shared" si="226"/>
        <v/>
      </c>
      <c r="Y284" s="8" t="str">
        <f t="shared" si="226"/>
        <v/>
      </c>
      <c r="Z284" s="8" t="str">
        <f t="shared" si="226"/>
        <v/>
      </c>
      <c r="AA284" s="8" t="str">
        <f t="shared" si="226"/>
        <v/>
      </c>
      <c r="AB284" s="8" t="str">
        <f t="shared" si="226"/>
        <v/>
      </c>
      <c r="AC284" s="8" t="str">
        <f t="shared" si="226"/>
        <v/>
      </c>
      <c r="AD284" s="8" t="str">
        <f t="shared" si="226"/>
        <v/>
      </c>
      <c r="AE284" s="8" t="str">
        <f t="shared" si="226"/>
        <v/>
      </c>
      <c r="AF284" s="8" t="str">
        <f t="shared" si="226"/>
        <v/>
      </c>
      <c r="AG284" s="8" t="str">
        <f t="shared" si="226"/>
        <v/>
      </c>
      <c r="AH284" s="8" t="str">
        <f t="shared" si="226"/>
        <v/>
      </c>
      <c r="AI284" s="8" t="str">
        <f t="shared" ref="AI284:BN284" si="227">IF(AI53&lt;&gt;"",name&amp;AI53,"")</f>
        <v/>
      </c>
      <c r="AJ284" s="8" t="str">
        <f t="shared" si="227"/>
        <v/>
      </c>
      <c r="AK284" s="8" t="str">
        <f t="shared" si="227"/>
        <v/>
      </c>
      <c r="AL284" s="8" t="str">
        <f t="shared" si="227"/>
        <v/>
      </c>
      <c r="AM284" s="8" t="str">
        <f t="shared" si="227"/>
        <v/>
      </c>
      <c r="AN284" s="8" t="str">
        <f t="shared" si="227"/>
        <v/>
      </c>
      <c r="AO284" s="8" t="str">
        <f t="shared" si="227"/>
        <v/>
      </c>
      <c r="AP284" s="8" t="str">
        <f t="shared" si="227"/>
        <v/>
      </c>
      <c r="AQ284" s="8" t="str">
        <f t="shared" si="227"/>
        <v>CRLFname = WindRadial</v>
      </c>
      <c r="AR284" s="8" t="str">
        <f t="shared" si="227"/>
        <v/>
      </c>
      <c r="AS284" s="8" t="str">
        <f t="shared" si="227"/>
        <v/>
      </c>
      <c r="AT284" s="8" t="str">
        <f t="shared" si="227"/>
        <v/>
      </c>
      <c r="AU284" s="8" t="str">
        <f t="shared" si="227"/>
        <v/>
      </c>
      <c r="AV284" s="8" t="str">
        <f t="shared" si="227"/>
        <v/>
      </c>
      <c r="AW284" s="8" t="str">
        <f t="shared" si="227"/>
        <v/>
      </c>
      <c r="AX284" s="8" t="str">
        <f t="shared" si="227"/>
        <v/>
      </c>
      <c r="AY284" s="8" t="str">
        <f t="shared" si="227"/>
        <v/>
      </c>
      <c r="AZ284" s="8" t="str">
        <f t="shared" si="227"/>
        <v/>
      </c>
      <c r="BA284" s="8" t="str">
        <f t="shared" si="227"/>
        <v/>
      </c>
      <c r="BB284" s="8" t="str">
        <f t="shared" si="227"/>
        <v/>
      </c>
      <c r="BC284" s="8" t="str">
        <f t="shared" si="227"/>
        <v>CRLFname = TD.ShuttleWingTankL</v>
      </c>
      <c r="BD284" s="8" t="str">
        <f t="shared" si="227"/>
        <v/>
      </c>
      <c r="BE284" s="8" t="str">
        <f t="shared" si="227"/>
        <v/>
      </c>
      <c r="BF284" s="8" t="str">
        <f t="shared" si="227"/>
        <v/>
      </c>
      <c r="BG284" s="8" t="str">
        <f t="shared" si="227"/>
        <v/>
      </c>
      <c r="BH284" s="8" t="str">
        <f t="shared" si="227"/>
        <v/>
      </c>
      <c r="BI284" s="8" t="str">
        <f t="shared" si="227"/>
        <v/>
      </c>
      <c r="BJ284" s="8" t="str">
        <f t="shared" si="227"/>
        <v/>
      </c>
      <c r="BK284" s="8" t="str">
        <f t="shared" si="227"/>
        <v/>
      </c>
      <c r="BL284" s="8" t="str">
        <f t="shared" si="227"/>
        <v/>
      </c>
      <c r="BM284" s="8" t="str">
        <f t="shared" si="227"/>
        <v/>
      </c>
      <c r="BN284" s="8" t="str">
        <f t="shared" si="227"/>
        <v/>
      </c>
      <c r="BO284" s="8" t="str">
        <f t="shared" ref="BO284:CT284" si="228">IF(BO53&lt;&gt;"",name&amp;BO53,"")</f>
        <v/>
      </c>
      <c r="BP284" s="8" t="str">
        <f t="shared" si="228"/>
        <v/>
      </c>
      <c r="BQ284" s="8" t="str">
        <f t="shared" si="228"/>
        <v/>
      </c>
      <c r="BR284" s="8" t="str">
        <f t="shared" si="228"/>
        <v/>
      </c>
      <c r="BS284" s="8" t="str">
        <f t="shared" si="228"/>
        <v/>
      </c>
      <c r="BT284" s="8" t="str">
        <f t="shared" si="228"/>
        <v/>
      </c>
      <c r="BU284" s="8" t="str">
        <f t="shared" si="228"/>
        <v/>
      </c>
      <c r="BV284" s="8" t="str">
        <f t="shared" si="228"/>
        <v/>
      </c>
      <c r="BW284" s="8" t="str">
        <f t="shared" si="228"/>
        <v/>
      </c>
      <c r="BX284" s="8" t="str">
        <f t="shared" si="228"/>
        <v/>
      </c>
      <c r="BY284" s="8" t="str">
        <f t="shared" si="228"/>
        <v/>
      </c>
      <c r="BZ284" s="8" t="str">
        <f t="shared" si="228"/>
        <v/>
      </c>
      <c r="CA284" s="8" t="str">
        <f t="shared" si="228"/>
        <v/>
      </c>
      <c r="CB284" s="8" t="str">
        <f t="shared" si="228"/>
        <v/>
      </c>
      <c r="CC284" s="8" t="str">
        <f t="shared" si="228"/>
        <v/>
      </c>
      <c r="CD284" s="8" t="str">
        <f t="shared" si="228"/>
        <v/>
      </c>
      <c r="CE284" s="8" t="str">
        <f t="shared" si="228"/>
        <v/>
      </c>
      <c r="CF284" s="8" t="str">
        <f t="shared" si="228"/>
        <v/>
      </c>
      <c r="CG284" s="8" t="str">
        <f t="shared" si="228"/>
        <v/>
      </c>
      <c r="CH284" s="8" t="str">
        <f t="shared" si="228"/>
        <v/>
      </c>
      <c r="CI284" s="8" t="str">
        <f t="shared" si="228"/>
        <v/>
      </c>
      <c r="CJ284" s="8" t="str">
        <f t="shared" si="228"/>
        <v/>
      </c>
      <c r="CK284" s="8" t="str">
        <f t="shared" si="228"/>
        <v/>
      </c>
      <c r="CL284" s="8" t="str">
        <f t="shared" si="228"/>
        <v/>
      </c>
      <c r="CM284" s="8" t="str">
        <f t="shared" si="228"/>
        <v/>
      </c>
      <c r="CN284" s="8" t="str">
        <f t="shared" si="228"/>
        <v/>
      </c>
      <c r="CO284" s="8" t="str">
        <f t="shared" si="228"/>
        <v/>
      </c>
      <c r="CP284" s="8" t="str">
        <f t="shared" si="228"/>
        <v/>
      </c>
      <c r="CQ284" s="8" t="str">
        <f t="shared" si="228"/>
        <v/>
      </c>
      <c r="CR284" s="8" t="str">
        <f t="shared" si="228"/>
        <v/>
      </c>
      <c r="CS284" s="8" t="str">
        <f t="shared" si="228"/>
        <v/>
      </c>
      <c r="CT284" s="8" t="str">
        <f t="shared" si="228"/>
        <v/>
      </c>
      <c r="CU284" s="8" t="str">
        <f t="shared" ref="CU284:DZ284" si="229">IF(CU53&lt;&gt;"",name&amp;CU53,"")</f>
        <v/>
      </c>
      <c r="CV284" s="8" t="str">
        <f t="shared" si="229"/>
        <v/>
      </c>
      <c r="CW284" s="8" t="str">
        <f t="shared" si="229"/>
        <v/>
      </c>
      <c r="CX284" s="8" t="str">
        <f t="shared" si="229"/>
        <v/>
      </c>
      <c r="CY284" s="8" t="str">
        <f t="shared" si="229"/>
        <v/>
      </c>
      <c r="CZ284" s="8" t="str">
        <f t="shared" si="229"/>
        <v/>
      </c>
      <c r="DA284" s="8" t="str">
        <f t="shared" si="229"/>
        <v/>
      </c>
      <c r="DB284" s="8" t="str">
        <f t="shared" si="229"/>
        <v/>
      </c>
      <c r="DC284" s="8" t="str">
        <f t="shared" si="229"/>
        <v/>
      </c>
      <c r="DD284" s="8" t="str">
        <f t="shared" si="229"/>
        <v/>
      </c>
      <c r="DE284" s="8" t="str">
        <f t="shared" si="229"/>
        <v/>
      </c>
      <c r="DF284" s="8" t="str">
        <f t="shared" si="229"/>
        <v/>
      </c>
      <c r="DG284" s="8" t="str">
        <f t="shared" si="229"/>
        <v/>
      </c>
      <c r="DH284" s="8" t="str">
        <f t="shared" si="229"/>
        <v/>
      </c>
      <c r="DI284" s="8" t="str">
        <f t="shared" si="229"/>
        <v/>
      </c>
      <c r="DJ284" s="8" t="str">
        <f t="shared" si="229"/>
        <v/>
      </c>
      <c r="DK284" s="8" t="str">
        <f t="shared" si="229"/>
        <v/>
      </c>
      <c r="DL284" s="8" t="str">
        <f t="shared" si="229"/>
        <v/>
      </c>
      <c r="DM284" s="8" t="str">
        <f t="shared" si="229"/>
        <v/>
      </c>
      <c r="DN284" s="8" t="str">
        <f t="shared" si="229"/>
        <v/>
      </c>
      <c r="DO284" s="8" t="str">
        <f t="shared" si="229"/>
        <v/>
      </c>
      <c r="DP284" s="8" t="str">
        <f t="shared" si="229"/>
        <v/>
      </c>
      <c r="DQ284" s="8" t="str">
        <f t="shared" si="229"/>
        <v/>
      </c>
      <c r="DR284" s="8" t="str">
        <f t="shared" si="229"/>
        <v/>
      </c>
      <c r="DS284" s="8" t="str">
        <f t="shared" si="229"/>
        <v/>
      </c>
      <c r="DT284" s="8" t="str">
        <f t="shared" si="229"/>
        <v/>
      </c>
      <c r="DU284" s="8" t="str">
        <f t="shared" si="229"/>
        <v/>
      </c>
      <c r="DV284" s="8" t="str">
        <f t="shared" si="229"/>
        <v/>
      </c>
      <c r="DW284" s="8" t="str">
        <f t="shared" si="229"/>
        <v>CRLFname = stackQuadCoupler</v>
      </c>
      <c r="DX284" s="8" t="str">
        <f t="shared" si="229"/>
        <v/>
      </c>
      <c r="DY284" s="8" t="str">
        <f t="shared" si="229"/>
        <v/>
      </c>
      <c r="DZ284" s="8" t="str">
        <f t="shared" si="229"/>
        <v/>
      </c>
      <c r="EA284" s="8" t="str">
        <f t="shared" ref="EA284:ER284" si="230">IF(EA53&lt;&gt;"",name&amp;EA53,"")</f>
        <v/>
      </c>
      <c r="EB284" s="8" t="str">
        <f t="shared" si="230"/>
        <v/>
      </c>
      <c r="EC284" s="8" t="str">
        <f t="shared" si="230"/>
        <v/>
      </c>
      <c r="ED284" s="8" t="str">
        <f t="shared" si="230"/>
        <v>CRLFname = SDHI.2.5.ServiceModule</v>
      </c>
      <c r="EE284" s="8" t="str">
        <f t="shared" si="230"/>
        <v/>
      </c>
      <c r="EF284" s="8" t="str">
        <f t="shared" si="230"/>
        <v/>
      </c>
      <c r="EG284" s="8" t="str">
        <f t="shared" si="230"/>
        <v/>
      </c>
      <c r="EH284" s="8" t="str">
        <f t="shared" si="230"/>
        <v/>
      </c>
      <c r="EI284" s="8" t="str">
        <f t="shared" si="230"/>
        <v/>
      </c>
      <c r="EJ284" s="8" t="str">
        <f t="shared" si="230"/>
        <v/>
      </c>
      <c r="EK284" s="8" t="str">
        <f t="shared" si="230"/>
        <v/>
      </c>
      <c r="EL284" s="8" t="str">
        <f t="shared" si="230"/>
        <v/>
      </c>
      <c r="EM284" s="8" t="str">
        <f t="shared" si="230"/>
        <v/>
      </c>
      <c r="EN284" s="8" t="str">
        <f t="shared" si="230"/>
        <v/>
      </c>
      <c r="EO284" s="8" t="str">
        <f t="shared" si="230"/>
        <v/>
      </c>
      <c r="EP284" s="8" t="str">
        <f t="shared" si="230"/>
        <v/>
      </c>
      <c r="EQ284" s="8" t="str">
        <f t="shared" si="230"/>
        <v/>
      </c>
      <c r="ER284" s="29" t="str">
        <f t="shared" si="230"/>
        <v/>
      </c>
    </row>
    <row r="285" spans="3:148" ht="21.75" customHeight="1" x14ac:dyDescent="0.25">
      <c r="C285" s="8" t="str">
        <f t="shared" ref="C285:AH285" si="231">IF(C54&lt;&gt;"",name&amp;C54,"")</f>
        <v/>
      </c>
      <c r="D285" s="8" t="str">
        <f t="shared" si="231"/>
        <v/>
      </c>
      <c r="E285" s="8" t="str">
        <f t="shared" si="231"/>
        <v/>
      </c>
      <c r="F285" s="8" t="str">
        <f t="shared" si="231"/>
        <v/>
      </c>
      <c r="G285" s="8" t="str">
        <f t="shared" si="231"/>
        <v/>
      </c>
      <c r="H285" s="8" t="str">
        <f t="shared" si="231"/>
        <v/>
      </c>
      <c r="I285" s="8" t="str">
        <f t="shared" si="231"/>
        <v/>
      </c>
      <c r="J285" s="8" t="str">
        <f t="shared" si="231"/>
        <v/>
      </c>
      <c r="K285" s="8" t="str">
        <f t="shared" si="231"/>
        <v/>
      </c>
      <c r="L285" s="8" t="str">
        <f t="shared" si="231"/>
        <v/>
      </c>
      <c r="M285" s="8" t="str">
        <f t="shared" si="231"/>
        <v/>
      </c>
      <c r="N285" s="8" t="str">
        <f t="shared" si="231"/>
        <v/>
      </c>
      <c r="O285" s="8" t="str">
        <f t="shared" si="231"/>
        <v/>
      </c>
      <c r="P285" s="8" t="str">
        <f t="shared" si="231"/>
        <v/>
      </c>
      <c r="Q285" s="8" t="str">
        <f t="shared" si="231"/>
        <v/>
      </c>
      <c r="R285" s="8" t="str">
        <f t="shared" si="231"/>
        <v/>
      </c>
      <c r="S285" s="8" t="str">
        <f t="shared" si="231"/>
        <v/>
      </c>
      <c r="T285" s="8" t="str">
        <f t="shared" si="231"/>
        <v/>
      </c>
      <c r="U285" s="8" t="str">
        <f t="shared" si="231"/>
        <v/>
      </c>
      <c r="V285" s="8" t="str">
        <f t="shared" si="231"/>
        <v/>
      </c>
      <c r="W285" s="8" t="str">
        <f t="shared" si="231"/>
        <v/>
      </c>
      <c r="X285" s="8" t="str">
        <f t="shared" si="231"/>
        <v/>
      </c>
      <c r="Y285" s="8" t="str">
        <f t="shared" si="231"/>
        <v/>
      </c>
      <c r="Z285" s="8" t="str">
        <f t="shared" si="231"/>
        <v/>
      </c>
      <c r="AA285" s="8" t="str">
        <f t="shared" si="231"/>
        <v/>
      </c>
      <c r="AB285" s="8" t="str">
        <f t="shared" si="231"/>
        <v/>
      </c>
      <c r="AC285" s="8" t="str">
        <f t="shared" si="231"/>
        <v/>
      </c>
      <c r="AD285" s="8" t="str">
        <f t="shared" si="231"/>
        <v/>
      </c>
      <c r="AE285" s="8" t="str">
        <f t="shared" si="231"/>
        <v/>
      </c>
      <c r="AF285" s="8" t="str">
        <f t="shared" si="231"/>
        <v/>
      </c>
      <c r="AG285" s="8" t="str">
        <f t="shared" si="231"/>
        <v/>
      </c>
      <c r="AH285" s="8" t="str">
        <f t="shared" si="231"/>
        <v/>
      </c>
      <c r="AI285" s="8" t="str">
        <f t="shared" ref="AI285:BN285" si="232">IF(AI54&lt;&gt;"",name&amp;AI54,"")</f>
        <v/>
      </c>
      <c r="AJ285" s="8" t="str">
        <f t="shared" si="232"/>
        <v/>
      </c>
      <c r="AK285" s="8" t="str">
        <f t="shared" si="232"/>
        <v/>
      </c>
      <c r="AL285" s="8" t="str">
        <f t="shared" si="232"/>
        <v/>
      </c>
      <c r="AM285" s="8" t="str">
        <f t="shared" si="232"/>
        <v/>
      </c>
      <c r="AN285" s="8" t="str">
        <f t="shared" si="232"/>
        <v/>
      </c>
      <c r="AO285" s="8" t="str">
        <f t="shared" si="232"/>
        <v/>
      </c>
      <c r="AP285" s="8" t="str">
        <f t="shared" si="232"/>
        <v/>
      </c>
      <c r="AQ285" s="8" t="str">
        <f t="shared" si="232"/>
        <v/>
      </c>
      <c r="AR285" s="8" t="str">
        <f t="shared" si="232"/>
        <v/>
      </c>
      <c r="AS285" s="8" t="str">
        <f t="shared" si="232"/>
        <v/>
      </c>
      <c r="AT285" s="8" t="str">
        <f t="shared" si="232"/>
        <v/>
      </c>
      <c r="AU285" s="8" t="str">
        <f t="shared" si="232"/>
        <v/>
      </c>
      <c r="AV285" s="8" t="str">
        <f t="shared" si="232"/>
        <v/>
      </c>
      <c r="AW285" s="8" t="str">
        <f t="shared" si="232"/>
        <v/>
      </c>
      <c r="AX285" s="8" t="str">
        <f t="shared" si="232"/>
        <v/>
      </c>
      <c r="AY285" s="8" t="str">
        <f t="shared" si="232"/>
        <v/>
      </c>
      <c r="AZ285" s="8" t="str">
        <f t="shared" si="232"/>
        <v/>
      </c>
      <c r="BA285" s="8" t="str">
        <f t="shared" si="232"/>
        <v/>
      </c>
      <c r="BB285" s="8" t="str">
        <f t="shared" si="232"/>
        <v/>
      </c>
      <c r="BC285" s="8" t="str">
        <f t="shared" si="232"/>
        <v>CRLFname = TD.ShuttleWingTankR</v>
      </c>
      <c r="BD285" s="8" t="str">
        <f t="shared" si="232"/>
        <v/>
      </c>
      <c r="BE285" s="8" t="str">
        <f t="shared" si="232"/>
        <v/>
      </c>
      <c r="BF285" s="8" t="str">
        <f t="shared" si="232"/>
        <v/>
      </c>
      <c r="BG285" s="8" t="str">
        <f t="shared" si="232"/>
        <v/>
      </c>
      <c r="BH285" s="8" t="str">
        <f t="shared" si="232"/>
        <v/>
      </c>
      <c r="BI285" s="8" t="str">
        <f t="shared" si="232"/>
        <v/>
      </c>
      <c r="BJ285" s="8" t="str">
        <f t="shared" si="232"/>
        <v/>
      </c>
      <c r="BK285" s="8" t="str">
        <f t="shared" si="232"/>
        <v/>
      </c>
      <c r="BL285" s="8" t="str">
        <f t="shared" si="232"/>
        <v/>
      </c>
      <c r="BM285" s="8" t="str">
        <f t="shared" si="232"/>
        <v/>
      </c>
      <c r="BN285" s="8" t="str">
        <f t="shared" si="232"/>
        <v/>
      </c>
      <c r="BO285" s="8" t="str">
        <f t="shared" ref="BO285:CT285" si="233">IF(BO54&lt;&gt;"",name&amp;BO54,"")</f>
        <v/>
      </c>
      <c r="BP285" s="8" t="str">
        <f t="shared" si="233"/>
        <v/>
      </c>
      <c r="BQ285" s="8" t="str">
        <f t="shared" si="233"/>
        <v/>
      </c>
      <c r="BR285" s="8" t="str">
        <f t="shared" si="233"/>
        <v/>
      </c>
      <c r="BS285" s="8" t="str">
        <f t="shared" si="233"/>
        <v/>
      </c>
      <c r="BT285" s="8" t="str">
        <f t="shared" si="233"/>
        <v/>
      </c>
      <c r="BU285" s="8" t="str">
        <f t="shared" si="233"/>
        <v/>
      </c>
      <c r="BV285" s="8" t="str">
        <f t="shared" si="233"/>
        <v/>
      </c>
      <c r="BW285" s="8" t="str">
        <f t="shared" si="233"/>
        <v/>
      </c>
      <c r="BX285" s="8" t="str">
        <f t="shared" si="233"/>
        <v/>
      </c>
      <c r="BY285" s="8" t="str">
        <f t="shared" si="233"/>
        <v/>
      </c>
      <c r="BZ285" s="8" t="str">
        <f t="shared" si="233"/>
        <v/>
      </c>
      <c r="CA285" s="8" t="str">
        <f t="shared" si="233"/>
        <v/>
      </c>
      <c r="CB285" s="8" t="str">
        <f t="shared" si="233"/>
        <v/>
      </c>
      <c r="CC285" s="8" t="str">
        <f t="shared" si="233"/>
        <v/>
      </c>
      <c r="CD285" s="8" t="str">
        <f t="shared" si="233"/>
        <v/>
      </c>
      <c r="CE285" s="8" t="str">
        <f t="shared" si="233"/>
        <v/>
      </c>
      <c r="CF285" s="8" t="str">
        <f t="shared" si="233"/>
        <v/>
      </c>
      <c r="CG285" s="8" t="str">
        <f t="shared" si="233"/>
        <v/>
      </c>
      <c r="CH285" s="8" t="str">
        <f t="shared" si="233"/>
        <v/>
      </c>
      <c r="CI285" s="8" t="str">
        <f t="shared" si="233"/>
        <v/>
      </c>
      <c r="CJ285" s="8" t="str">
        <f t="shared" si="233"/>
        <v/>
      </c>
      <c r="CK285" s="8" t="str">
        <f t="shared" si="233"/>
        <v/>
      </c>
      <c r="CL285" s="8" t="str">
        <f t="shared" si="233"/>
        <v/>
      </c>
      <c r="CM285" s="8" t="str">
        <f t="shared" si="233"/>
        <v/>
      </c>
      <c r="CN285" s="8" t="str">
        <f t="shared" si="233"/>
        <v/>
      </c>
      <c r="CO285" s="8" t="str">
        <f t="shared" si="233"/>
        <v/>
      </c>
      <c r="CP285" s="8" t="str">
        <f t="shared" si="233"/>
        <v/>
      </c>
      <c r="CQ285" s="8" t="str">
        <f t="shared" si="233"/>
        <v/>
      </c>
      <c r="CR285" s="8" t="str">
        <f t="shared" si="233"/>
        <v/>
      </c>
      <c r="CS285" s="8" t="str">
        <f t="shared" si="233"/>
        <v/>
      </c>
      <c r="CT285" s="8" t="str">
        <f t="shared" si="233"/>
        <v/>
      </c>
      <c r="CU285" s="8" t="str">
        <f t="shared" ref="CU285:DZ285" si="234">IF(CU54&lt;&gt;"",name&amp;CU54,"")</f>
        <v/>
      </c>
      <c r="CV285" s="8" t="str">
        <f t="shared" si="234"/>
        <v/>
      </c>
      <c r="CW285" s="8" t="str">
        <f t="shared" si="234"/>
        <v/>
      </c>
      <c r="CX285" s="8" t="str">
        <f t="shared" si="234"/>
        <v/>
      </c>
      <c r="CY285" s="8" t="str">
        <f t="shared" si="234"/>
        <v/>
      </c>
      <c r="CZ285" s="8" t="str">
        <f t="shared" si="234"/>
        <v/>
      </c>
      <c r="DA285" s="8" t="str">
        <f t="shared" si="234"/>
        <v/>
      </c>
      <c r="DB285" s="8" t="str">
        <f t="shared" si="234"/>
        <v/>
      </c>
      <c r="DC285" s="8" t="str">
        <f t="shared" si="234"/>
        <v/>
      </c>
      <c r="DD285" s="8" t="str">
        <f t="shared" si="234"/>
        <v/>
      </c>
      <c r="DE285" s="8" t="str">
        <f t="shared" si="234"/>
        <v/>
      </c>
      <c r="DF285" s="8" t="str">
        <f t="shared" si="234"/>
        <v/>
      </c>
      <c r="DG285" s="8" t="str">
        <f t="shared" si="234"/>
        <v/>
      </c>
      <c r="DH285" s="8" t="str">
        <f t="shared" si="234"/>
        <v/>
      </c>
      <c r="DI285" s="8" t="str">
        <f t="shared" si="234"/>
        <v/>
      </c>
      <c r="DJ285" s="8" t="str">
        <f t="shared" si="234"/>
        <v/>
      </c>
      <c r="DK285" s="8" t="str">
        <f t="shared" si="234"/>
        <v/>
      </c>
      <c r="DL285" s="8" t="str">
        <f t="shared" si="234"/>
        <v/>
      </c>
      <c r="DM285" s="8" t="str">
        <f t="shared" si="234"/>
        <v/>
      </c>
      <c r="DN285" s="8" t="str">
        <f t="shared" si="234"/>
        <v/>
      </c>
      <c r="DO285" s="8" t="str">
        <f t="shared" si="234"/>
        <v/>
      </c>
      <c r="DP285" s="8" t="str">
        <f t="shared" si="234"/>
        <v/>
      </c>
      <c r="DQ285" s="8" t="str">
        <f t="shared" si="234"/>
        <v/>
      </c>
      <c r="DR285" s="8" t="str">
        <f t="shared" si="234"/>
        <v/>
      </c>
      <c r="DS285" s="8" t="str">
        <f t="shared" si="234"/>
        <v/>
      </c>
      <c r="DT285" s="8" t="str">
        <f t="shared" si="234"/>
        <v/>
      </c>
      <c r="DU285" s="8" t="str">
        <f t="shared" si="234"/>
        <v/>
      </c>
      <c r="DV285" s="8" t="str">
        <f t="shared" si="234"/>
        <v/>
      </c>
      <c r="DW285" s="8" t="str">
        <f t="shared" si="234"/>
        <v>CRLFname = stretchyTank1m</v>
      </c>
      <c r="DX285" s="8" t="str">
        <f t="shared" si="234"/>
        <v/>
      </c>
      <c r="DY285" s="8" t="str">
        <f t="shared" si="234"/>
        <v/>
      </c>
      <c r="DZ285" s="8" t="str">
        <f t="shared" si="234"/>
        <v/>
      </c>
      <c r="EA285" s="8" t="str">
        <f t="shared" ref="EA285:ER285" si="235">IF(EA54&lt;&gt;"",name&amp;EA54,"")</f>
        <v/>
      </c>
      <c r="EB285" s="8" t="str">
        <f t="shared" si="235"/>
        <v/>
      </c>
      <c r="EC285" s="8" t="str">
        <f t="shared" si="235"/>
        <v/>
      </c>
      <c r="ED285" s="8" t="str">
        <f t="shared" si="235"/>
        <v>CRLFname = SDHI.2.5.ServiceModuleAdapter</v>
      </c>
      <c r="EE285" s="8" t="str">
        <f t="shared" si="235"/>
        <v/>
      </c>
      <c r="EF285" s="8" t="str">
        <f t="shared" si="235"/>
        <v/>
      </c>
      <c r="EG285" s="8" t="str">
        <f t="shared" si="235"/>
        <v/>
      </c>
      <c r="EH285" s="8" t="str">
        <f t="shared" si="235"/>
        <v/>
      </c>
      <c r="EI285" s="8" t="str">
        <f t="shared" si="235"/>
        <v/>
      </c>
      <c r="EJ285" s="8" t="str">
        <f t="shared" si="235"/>
        <v/>
      </c>
      <c r="EK285" s="8" t="str">
        <f t="shared" si="235"/>
        <v/>
      </c>
      <c r="EL285" s="8" t="str">
        <f t="shared" si="235"/>
        <v/>
      </c>
      <c r="EM285" s="8" t="str">
        <f t="shared" si="235"/>
        <v/>
      </c>
      <c r="EN285" s="8" t="str">
        <f t="shared" si="235"/>
        <v/>
      </c>
      <c r="EO285" s="8" t="str">
        <f t="shared" si="235"/>
        <v/>
      </c>
      <c r="EP285" s="8" t="str">
        <f t="shared" si="235"/>
        <v/>
      </c>
      <c r="EQ285" s="8" t="str">
        <f t="shared" si="235"/>
        <v/>
      </c>
      <c r="ER285" s="29" t="str">
        <f t="shared" si="235"/>
        <v/>
      </c>
    </row>
    <row r="286" spans="3:148" ht="21.75" customHeight="1" x14ac:dyDescent="0.25">
      <c r="C286" s="8" t="str">
        <f t="shared" ref="C286:AH286" si="236">IF(C55&lt;&gt;"",name&amp;C55,"")</f>
        <v/>
      </c>
      <c r="D286" s="8" t="str">
        <f t="shared" si="236"/>
        <v/>
      </c>
      <c r="E286" s="8" t="str">
        <f t="shared" si="236"/>
        <v/>
      </c>
      <c r="F286" s="8" t="str">
        <f t="shared" si="236"/>
        <v/>
      </c>
      <c r="G286" s="8" t="str">
        <f t="shared" si="236"/>
        <v/>
      </c>
      <c r="H286" s="8" t="str">
        <f t="shared" si="236"/>
        <v/>
      </c>
      <c r="I286" s="8" t="str">
        <f t="shared" si="236"/>
        <v/>
      </c>
      <c r="J286" s="8" t="str">
        <f t="shared" si="236"/>
        <v/>
      </c>
      <c r="K286" s="8" t="str">
        <f t="shared" si="236"/>
        <v/>
      </c>
      <c r="L286" s="8" t="str">
        <f t="shared" si="236"/>
        <v/>
      </c>
      <c r="M286" s="8" t="str">
        <f t="shared" si="236"/>
        <v/>
      </c>
      <c r="N286" s="8" t="str">
        <f t="shared" si="236"/>
        <v/>
      </c>
      <c r="O286" s="8" t="str">
        <f t="shared" si="236"/>
        <v/>
      </c>
      <c r="P286" s="8" t="str">
        <f t="shared" si="236"/>
        <v/>
      </c>
      <c r="Q286" s="8" t="str">
        <f t="shared" si="236"/>
        <v/>
      </c>
      <c r="R286" s="8" t="str">
        <f t="shared" si="236"/>
        <v/>
      </c>
      <c r="S286" s="8" t="str">
        <f t="shared" si="236"/>
        <v/>
      </c>
      <c r="T286" s="8" t="str">
        <f t="shared" si="236"/>
        <v/>
      </c>
      <c r="U286" s="8" t="str">
        <f t="shared" si="236"/>
        <v/>
      </c>
      <c r="V286" s="8" t="str">
        <f t="shared" si="236"/>
        <v/>
      </c>
      <c r="W286" s="8" t="str">
        <f t="shared" si="236"/>
        <v/>
      </c>
      <c r="X286" s="8" t="str">
        <f t="shared" si="236"/>
        <v/>
      </c>
      <c r="Y286" s="8" t="str">
        <f t="shared" si="236"/>
        <v/>
      </c>
      <c r="Z286" s="8" t="str">
        <f t="shared" si="236"/>
        <v/>
      </c>
      <c r="AA286" s="8" t="str">
        <f t="shared" si="236"/>
        <v/>
      </c>
      <c r="AB286" s="8" t="str">
        <f t="shared" si="236"/>
        <v/>
      </c>
      <c r="AC286" s="8" t="str">
        <f t="shared" si="236"/>
        <v/>
      </c>
      <c r="AD286" s="8" t="str">
        <f t="shared" si="236"/>
        <v/>
      </c>
      <c r="AE286" s="8" t="str">
        <f t="shared" si="236"/>
        <v/>
      </c>
      <c r="AF286" s="8" t="str">
        <f t="shared" si="236"/>
        <v/>
      </c>
      <c r="AG286" s="8" t="str">
        <f t="shared" si="236"/>
        <v/>
      </c>
      <c r="AH286" s="8" t="str">
        <f t="shared" si="236"/>
        <v/>
      </c>
      <c r="AI286" s="8" t="str">
        <f t="shared" ref="AI286:BN286" si="237">IF(AI55&lt;&gt;"",name&amp;AI55,"")</f>
        <v/>
      </c>
      <c r="AJ286" s="8" t="str">
        <f t="shared" si="237"/>
        <v/>
      </c>
      <c r="AK286" s="8" t="str">
        <f t="shared" si="237"/>
        <v/>
      </c>
      <c r="AL286" s="8" t="str">
        <f t="shared" si="237"/>
        <v/>
      </c>
      <c r="AM286" s="8" t="str">
        <f t="shared" si="237"/>
        <v/>
      </c>
      <c r="AN286" s="8" t="str">
        <f t="shared" si="237"/>
        <v/>
      </c>
      <c r="AO286" s="8" t="str">
        <f t="shared" si="237"/>
        <v/>
      </c>
      <c r="AP286" s="8" t="str">
        <f t="shared" si="237"/>
        <v/>
      </c>
      <c r="AQ286" s="8" t="str">
        <f t="shared" si="237"/>
        <v/>
      </c>
      <c r="AR286" s="8" t="str">
        <f t="shared" si="237"/>
        <v/>
      </c>
      <c r="AS286" s="8" t="str">
        <f t="shared" si="237"/>
        <v/>
      </c>
      <c r="AT286" s="8" t="str">
        <f t="shared" si="237"/>
        <v/>
      </c>
      <c r="AU286" s="8" t="str">
        <f t="shared" si="237"/>
        <v/>
      </c>
      <c r="AV286" s="8" t="str">
        <f t="shared" si="237"/>
        <v/>
      </c>
      <c r="AW286" s="8" t="str">
        <f t="shared" si="237"/>
        <v/>
      </c>
      <c r="AX286" s="8" t="str">
        <f t="shared" si="237"/>
        <v/>
      </c>
      <c r="AY286" s="8" t="str">
        <f t="shared" si="237"/>
        <v/>
      </c>
      <c r="AZ286" s="8" t="str">
        <f t="shared" si="237"/>
        <v/>
      </c>
      <c r="BA286" s="8" t="str">
        <f t="shared" si="237"/>
        <v/>
      </c>
      <c r="BB286" s="8" t="str">
        <f t="shared" si="237"/>
        <v/>
      </c>
      <c r="BC286" s="8" t="str">
        <f t="shared" si="237"/>
        <v/>
      </c>
      <c r="BD286" s="8" t="str">
        <f t="shared" si="237"/>
        <v/>
      </c>
      <c r="BE286" s="8" t="str">
        <f t="shared" si="237"/>
        <v/>
      </c>
      <c r="BF286" s="8" t="str">
        <f t="shared" si="237"/>
        <v/>
      </c>
      <c r="BG286" s="8" t="str">
        <f t="shared" si="237"/>
        <v/>
      </c>
      <c r="BH286" s="8" t="str">
        <f t="shared" si="237"/>
        <v/>
      </c>
      <c r="BI286" s="8" t="str">
        <f t="shared" si="237"/>
        <v/>
      </c>
      <c r="BJ286" s="8" t="str">
        <f t="shared" si="237"/>
        <v/>
      </c>
      <c r="BK286" s="8" t="str">
        <f t="shared" si="237"/>
        <v/>
      </c>
      <c r="BL286" s="8" t="str">
        <f t="shared" si="237"/>
        <v/>
      </c>
      <c r="BM286" s="8" t="str">
        <f t="shared" si="237"/>
        <v/>
      </c>
      <c r="BN286" s="8" t="str">
        <f t="shared" si="237"/>
        <v/>
      </c>
      <c r="BO286" s="8" t="str">
        <f t="shared" ref="BO286:CT286" si="238">IF(BO55&lt;&gt;"",name&amp;BO55,"")</f>
        <v/>
      </c>
      <c r="BP286" s="8" t="str">
        <f t="shared" si="238"/>
        <v/>
      </c>
      <c r="BQ286" s="8" t="str">
        <f t="shared" si="238"/>
        <v/>
      </c>
      <c r="BR286" s="8" t="str">
        <f t="shared" si="238"/>
        <v/>
      </c>
      <c r="BS286" s="8" t="str">
        <f t="shared" si="238"/>
        <v/>
      </c>
      <c r="BT286" s="8" t="str">
        <f t="shared" si="238"/>
        <v/>
      </c>
      <c r="BU286" s="8" t="str">
        <f t="shared" si="238"/>
        <v/>
      </c>
      <c r="BV286" s="8" t="str">
        <f t="shared" si="238"/>
        <v/>
      </c>
      <c r="BW286" s="8" t="str">
        <f t="shared" si="238"/>
        <v/>
      </c>
      <c r="BX286" s="8" t="str">
        <f t="shared" si="238"/>
        <v/>
      </c>
      <c r="BY286" s="8" t="str">
        <f t="shared" si="238"/>
        <v/>
      </c>
      <c r="BZ286" s="8" t="str">
        <f t="shared" si="238"/>
        <v/>
      </c>
      <c r="CA286" s="8" t="str">
        <f t="shared" si="238"/>
        <v/>
      </c>
      <c r="CB286" s="8" t="str">
        <f t="shared" si="238"/>
        <v/>
      </c>
      <c r="CC286" s="8" t="str">
        <f t="shared" si="238"/>
        <v/>
      </c>
      <c r="CD286" s="8" t="str">
        <f t="shared" si="238"/>
        <v/>
      </c>
      <c r="CE286" s="8" t="str">
        <f t="shared" si="238"/>
        <v/>
      </c>
      <c r="CF286" s="8" t="str">
        <f t="shared" si="238"/>
        <v/>
      </c>
      <c r="CG286" s="8" t="str">
        <f t="shared" si="238"/>
        <v/>
      </c>
      <c r="CH286" s="8" t="str">
        <f t="shared" si="238"/>
        <v/>
      </c>
      <c r="CI286" s="8" t="str">
        <f t="shared" si="238"/>
        <v/>
      </c>
      <c r="CJ286" s="8" t="str">
        <f t="shared" si="238"/>
        <v/>
      </c>
      <c r="CK286" s="8" t="str">
        <f t="shared" si="238"/>
        <v/>
      </c>
      <c r="CL286" s="8" t="str">
        <f t="shared" si="238"/>
        <v/>
      </c>
      <c r="CM286" s="8" t="str">
        <f t="shared" si="238"/>
        <v/>
      </c>
      <c r="CN286" s="8" t="str">
        <f t="shared" si="238"/>
        <v/>
      </c>
      <c r="CO286" s="8" t="str">
        <f t="shared" si="238"/>
        <v/>
      </c>
      <c r="CP286" s="8" t="str">
        <f t="shared" si="238"/>
        <v/>
      </c>
      <c r="CQ286" s="8" t="str">
        <f t="shared" si="238"/>
        <v/>
      </c>
      <c r="CR286" s="8" t="str">
        <f t="shared" si="238"/>
        <v/>
      </c>
      <c r="CS286" s="8" t="str">
        <f t="shared" si="238"/>
        <v/>
      </c>
      <c r="CT286" s="8" t="str">
        <f t="shared" si="238"/>
        <v/>
      </c>
      <c r="CU286" s="8" t="str">
        <f t="shared" ref="CU286:DZ286" si="239">IF(CU55&lt;&gt;"",name&amp;CU55,"")</f>
        <v/>
      </c>
      <c r="CV286" s="8" t="str">
        <f t="shared" si="239"/>
        <v/>
      </c>
      <c r="CW286" s="8" t="str">
        <f t="shared" si="239"/>
        <v/>
      </c>
      <c r="CX286" s="8" t="str">
        <f t="shared" si="239"/>
        <v/>
      </c>
      <c r="CY286" s="8" t="str">
        <f t="shared" si="239"/>
        <v/>
      </c>
      <c r="CZ286" s="8" t="str">
        <f t="shared" si="239"/>
        <v/>
      </c>
      <c r="DA286" s="8" t="str">
        <f t="shared" si="239"/>
        <v/>
      </c>
      <c r="DB286" s="8" t="str">
        <f t="shared" si="239"/>
        <v/>
      </c>
      <c r="DC286" s="8" t="str">
        <f t="shared" si="239"/>
        <v/>
      </c>
      <c r="DD286" s="8" t="str">
        <f t="shared" si="239"/>
        <v/>
      </c>
      <c r="DE286" s="8" t="str">
        <f t="shared" si="239"/>
        <v/>
      </c>
      <c r="DF286" s="8" t="str">
        <f t="shared" si="239"/>
        <v/>
      </c>
      <c r="DG286" s="8" t="str">
        <f t="shared" si="239"/>
        <v/>
      </c>
      <c r="DH286" s="8" t="str">
        <f t="shared" si="239"/>
        <v/>
      </c>
      <c r="DI286" s="8" t="str">
        <f t="shared" si="239"/>
        <v/>
      </c>
      <c r="DJ286" s="8" t="str">
        <f t="shared" si="239"/>
        <v/>
      </c>
      <c r="DK286" s="8" t="str">
        <f t="shared" si="239"/>
        <v/>
      </c>
      <c r="DL286" s="8" t="str">
        <f t="shared" si="239"/>
        <v/>
      </c>
      <c r="DM286" s="8" t="str">
        <f t="shared" si="239"/>
        <v/>
      </c>
      <c r="DN286" s="8" t="str">
        <f t="shared" si="239"/>
        <v/>
      </c>
      <c r="DO286" s="8" t="str">
        <f t="shared" si="239"/>
        <v/>
      </c>
      <c r="DP286" s="8" t="str">
        <f t="shared" si="239"/>
        <v/>
      </c>
      <c r="DQ286" s="8" t="str">
        <f t="shared" si="239"/>
        <v/>
      </c>
      <c r="DR286" s="8" t="str">
        <f t="shared" si="239"/>
        <v/>
      </c>
      <c r="DS286" s="8" t="str">
        <f t="shared" si="239"/>
        <v/>
      </c>
      <c r="DT286" s="8" t="str">
        <f t="shared" si="239"/>
        <v/>
      </c>
      <c r="DU286" s="8" t="str">
        <f t="shared" si="239"/>
        <v/>
      </c>
      <c r="DV286" s="8" t="str">
        <f t="shared" si="239"/>
        <v/>
      </c>
      <c r="DW286" s="8" t="str">
        <f t="shared" si="239"/>
        <v>CRLFname = TD.Heavystrut</v>
      </c>
      <c r="DX286" s="8" t="str">
        <f t="shared" si="239"/>
        <v/>
      </c>
      <c r="DY286" s="8" t="str">
        <f t="shared" si="239"/>
        <v/>
      </c>
      <c r="DZ286" s="8" t="str">
        <f t="shared" si="239"/>
        <v/>
      </c>
      <c r="EA286" s="8" t="str">
        <f t="shared" ref="EA286:ER286" si="240">IF(EA55&lt;&gt;"",name&amp;EA55,"")</f>
        <v/>
      </c>
      <c r="EB286" s="8" t="str">
        <f t="shared" si="240"/>
        <v/>
      </c>
      <c r="EC286" s="8" t="str">
        <f t="shared" si="240"/>
        <v/>
      </c>
      <c r="ED286" s="8" t="str">
        <f t="shared" si="240"/>
        <v>CRLFname = SDHI.2.5.ServiceModuleFairing</v>
      </c>
      <c r="EE286" s="8" t="str">
        <f t="shared" si="240"/>
        <v/>
      </c>
      <c r="EF286" s="8" t="str">
        <f t="shared" si="240"/>
        <v/>
      </c>
      <c r="EG286" s="8" t="str">
        <f t="shared" si="240"/>
        <v/>
      </c>
      <c r="EH286" s="8" t="str">
        <f t="shared" si="240"/>
        <v/>
      </c>
      <c r="EI286" s="8" t="str">
        <f t="shared" si="240"/>
        <v/>
      </c>
      <c r="EJ286" s="8" t="str">
        <f t="shared" si="240"/>
        <v/>
      </c>
      <c r="EK286" s="8" t="str">
        <f t="shared" si="240"/>
        <v/>
      </c>
      <c r="EL286" s="8" t="str">
        <f t="shared" si="240"/>
        <v/>
      </c>
      <c r="EM286" s="8" t="str">
        <f t="shared" si="240"/>
        <v/>
      </c>
      <c r="EN286" s="8" t="str">
        <f t="shared" si="240"/>
        <v/>
      </c>
      <c r="EO286" s="8" t="str">
        <f t="shared" si="240"/>
        <v/>
      </c>
      <c r="EP286" s="8" t="str">
        <f t="shared" si="240"/>
        <v/>
      </c>
      <c r="EQ286" s="8" t="str">
        <f t="shared" si="240"/>
        <v/>
      </c>
      <c r="ER286" s="29" t="str">
        <f t="shared" si="240"/>
        <v/>
      </c>
    </row>
    <row r="287" spans="3:148" ht="21.75" customHeight="1" x14ac:dyDescent="0.25">
      <c r="C287" s="8" t="str">
        <f t="shared" ref="C287:AH287" si="241">IF(C56&lt;&gt;"",name&amp;C56,"")</f>
        <v/>
      </c>
      <c r="D287" s="8" t="str">
        <f t="shared" si="241"/>
        <v/>
      </c>
      <c r="E287" s="8" t="str">
        <f t="shared" si="241"/>
        <v/>
      </c>
      <c r="F287" s="8" t="str">
        <f t="shared" si="241"/>
        <v/>
      </c>
      <c r="G287" s="8" t="str">
        <f t="shared" si="241"/>
        <v/>
      </c>
      <c r="H287" s="8" t="str">
        <f t="shared" si="241"/>
        <v/>
      </c>
      <c r="I287" s="8" t="str">
        <f t="shared" si="241"/>
        <v/>
      </c>
      <c r="J287" s="8" t="str">
        <f t="shared" si="241"/>
        <v/>
      </c>
      <c r="K287" s="8" t="str">
        <f t="shared" si="241"/>
        <v/>
      </c>
      <c r="L287" s="8" t="str">
        <f t="shared" si="241"/>
        <v/>
      </c>
      <c r="M287" s="8" t="str">
        <f t="shared" si="241"/>
        <v/>
      </c>
      <c r="N287" s="8" t="str">
        <f t="shared" si="241"/>
        <v/>
      </c>
      <c r="O287" s="8" t="str">
        <f t="shared" si="241"/>
        <v/>
      </c>
      <c r="P287" s="8" t="str">
        <f t="shared" si="241"/>
        <v/>
      </c>
      <c r="Q287" s="8" t="str">
        <f t="shared" si="241"/>
        <v/>
      </c>
      <c r="R287" s="8" t="str">
        <f t="shared" si="241"/>
        <v/>
      </c>
      <c r="S287" s="8" t="str">
        <f t="shared" si="241"/>
        <v/>
      </c>
      <c r="T287" s="8" t="str">
        <f t="shared" si="241"/>
        <v/>
      </c>
      <c r="U287" s="8" t="str">
        <f t="shared" si="241"/>
        <v/>
      </c>
      <c r="V287" s="8" t="str">
        <f t="shared" si="241"/>
        <v/>
      </c>
      <c r="W287" s="8" t="str">
        <f t="shared" si="241"/>
        <v/>
      </c>
      <c r="X287" s="8" t="str">
        <f t="shared" si="241"/>
        <v/>
      </c>
      <c r="Y287" s="8" t="str">
        <f t="shared" si="241"/>
        <v/>
      </c>
      <c r="Z287" s="8" t="str">
        <f t="shared" si="241"/>
        <v/>
      </c>
      <c r="AA287" s="8" t="str">
        <f t="shared" si="241"/>
        <v/>
      </c>
      <c r="AB287" s="8" t="str">
        <f t="shared" si="241"/>
        <v/>
      </c>
      <c r="AC287" s="8" t="str">
        <f t="shared" si="241"/>
        <v/>
      </c>
      <c r="AD287" s="8" t="str">
        <f t="shared" si="241"/>
        <v/>
      </c>
      <c r="AE287" s="8" t="str">
        <f t="shared" si="241"/>
        <v/>
      </c>
      <c r="AF287" s="8" t="str">
        <f t="shared" si="241"/>
        <v/>
      </c>
      <c r="AG287" s="8" t="str">
        <f t="shared" si="241"/>
        <v/>
      </c>
      <c r="AH287" s="8" t="str">
        <f t="shared" si="241"/>
        <v/>
      </c>
      <c r="AI287" s="8" t="str">
        <f t="shared" ref="AI287:BN287" si="242">IF(AI56&lt;&gt;"",name&amp;AI56,"")</f>
        <v/>
      </c>
      <c r="AJ287" s="8" t="str">
        <f t="shared" si="242"/>
        <v/>
      </c>
      <c r="AK287" s="8" t="str">
        <f t="shared" si="242"/>
        <v/>
      </c>
      <c r="AL287" s="8" t="str">
        <f t="shared" si="242"/>
        <v/>
      </c>
      <c r="AM287" s="8" t="str">
        <f t="shared" si="242"/>
        <v/>
      </c>
      <c r="AN287" s="8" t="str">
        <f t="shared" si="242"/>
        <v/>
      </c>
      <c r="AO287" s="8" t="str">
        <f t="shared" si="242"/>
        <v/>
      </c>
      <c r="AP287" s="8" t="str">
        <f t="shared" si="242"/>
        <v/>
      </c>
      <c r="AQ287" s="8" t="str">
        <f t="shared" si="242"/>
        <v/>
      </c>
      <c r="AR287" s="8" t="str">
        <f t="shared" si="242"/>
        <v/>
      </c>
      <c r="AS287" s="8" t="str">
        <f t="shared" si="242"/>
        <v/>
      </c>
      <c r="AT287" s="8" t="str">
        <f t="shared" si="242"/>
        <v/>
      </c>
      <c r="AU287" s="8" t="str">
        <f t="shared" si="242"/>
        <v/>
      </c>
      <c r="AV287" s="8" t="str">
        <f t="shared" si="242"/>
        <v/>
      </c>
      <c r="AW287" s="8" t="str">
        <f t="shared" si="242"/>
        <v/>
      </c>
      <c r="AX287" s="8" t="str">
        <f t="shared" si="242"/>
        <v/>
      </c>
      <c r="AY287" s="8" t="str">
        <f t="shared" si="242"/>
        <v/>
      </c>
      <c r="AZ287" s="8" t="str">
        <f t="shared" si="242"/>
        <v/>
      </c>
      <c r="BA287" s="8" t="str">
        <f t="shared" si="242"/>
        <v/>
      </c>
      <c r="BB287" s="8" t="str">
        <f t="shared" si="242"/>
        <v/>
      </c>
      <c r="BC287" s="8" t="str">
        <f t="shared" si="242"/>
        <v/>
      </c>
      <c r="BD287" s="8" t="str">
        <f t="shared" si="242"/>
        <v/>
      </c>
      <c r="BE287" s="8" t="str">
        <f t="shared" si="242"/>
        <v/>
      </c>
      <c r="BF287" s="8" t="str">
        <f t="shared" si="242"/>
        <v/>
      </c>
      <c r="BG287" s="8" t="str">
        <f t="shared" si="242"/>
        <v/>
      </c>
      <c r="BH287" s="8" t="str">
        <f t="shared" si="242"/>
        <v/>
      </c>
      <c r="BI287" s="8" t="str">
        <f t="shared" si="242"/>
        <v/>
      </c>
      <c r="BJ287" s="8" t="str">
        <f t="shared" si="242"/>
        <v/>
      </c>
      <c r="BK287" s="8" t="str">
        <f t="shared" si="242"/>
        <v/>
      </c>
      <c r="BL287" s="8" t="str">
        <f t="shared" si="242"/>
        <v/>
      </c>
      <c r="BM287" s="8" t="str">
        <f t="shared" si="242"/>
        <v/>
      </c>
      <c r="BN287" s="8" t="str">
        <f t="shared" si="242"/>
        <v/>
      </c>
      <c r="BO287" s="8" t="str">
        <f t="shared" ref="BO287:CT287" si="243">IF(BO56&lt;&gt;"",name&amp;BO56,"")</f>
        <v/>
      </c>
      <c r="BP287" s="8" t="str">
        <f t="shared" si="243"/>
        <v/>
      </c>
      <c r="BQ287" s="8" t="str">
        <f t="shared" si="243"/>
        <v/>
      </c>
      <c r="BR287" s="8" t="str">
        <f t="shared" si="243"/>
        <v/>
      </c>
      <c r="BS287" s="8" t="str">
        <f t="shared" si="243"/>
        <v/>
      </c>
      <c r="BT287" s="8" t="str">
        <f t="shared" si="243"/>
        <v/>
      </c>
      <c r="BU287" s="8" t="str">
        <f t="shared" si="243"/>
        <v/>
      </c>
      <c r="BV287" s="8" t="str">
        <f t="shared" si="243"/>
        <v/>
      </c>
      <c r="BW287" s="8" t="str">
        <f t="shared" si="243"/>
        <v/>
      </c>
      <c r="BX287" s="8" t="str">
        <f t="shared" si="243"/>
        <v/>
      </c>
      <c r="BY287" s="8" t="str">
        <f t="shared" si="243"/>
        <v/>
      </c>
      <c r="BZ287" s="8" t="str">
        <f t="shared" si="243"/>
        <v/>
      </c>
      <c r="CA287" s="8" t="str">
        <f t="shared" si="243"/>
        <v/>
      </c>
      <c r="CB287" s="8" t="str">
        <f t="shared" si="243"/>
        <v/>
      </c>
      <c r="CC287" s="8" t="str">
        <f t="shared" si="243"/>
        <v/>
      </c>
      <c r="CD287" s="8" t="str">
        <f t="shared" si="243"/>
        <v/>
      </c>
      <c r="CE287" s="8" t="str">
        <f t="shared" si="243"/>
        <v/>
      </c>
      <c r="CF287" s="8" t="str">
        <f t="shared" si="243"/>
        <v/>
      </c>
      <c r="CG287" s="8" t="str">
        <f t="shared" si="243"/>
        <v/>
      </c>
      <c r="CH287" s="8" t="str">
        <f t="shared" si="243"/>
        <v/>
      </c>
      <c r="CI287" s="8" t="str">
        <f t="shared" si="243"/>
        <v/>
      </c>
      <c r="CJ287" s="8" t="str">
        <f t="shared" si="243"/>
        <v/>
      </c>
      <c r="CK287" s="8" t="str">
        <f t="shared" si="243"/>
        <v/>
      </c>
      <c r="CL287" s="8" t="str">
        <f t="shared" si="243"/>
        <v/>
      </c>
      <c r="CM287" s="8" t="str">
        <f t="shared" si="243"/>
        <v/>
      </c>
      <c r="CN287" s="8" t="str">
        <f t="shared" si="243"/>
        <v/>
      </c>
      <c r="CO287" s="8" t="str">
        <f t="shared" si="243"/>
        <v/>
      </c>
      <c r="CP287" s="8" t="str">
        <f t="shared" si="243"/>
        <v/>
      </c>
      <c r="CQ287" s="8" t="str">
        <f t="shared" si="243"/>
        <v/>
      </c>
      <c r="CR287" s="8" t="str">
        <f t="shared" si="243"/>
        <v/>
      </c>
      <c r="CS287" s="8" t="str">
        <f t="shared" si="243"/>
        <v/>
      </c>
      <c r="CT287" s="8" t="str">
        <f t="shared" si="243"/>
        <v/>
      </c>
      <c r="CU287" s="8" t="str">
        <f t="shared" ref="CU287:DZ287" si="244">IF(CU56&lt;&gt;"",name&amp;CU56,"")</f>
        <v/>
      </c>
      <c r="CV287" s="8" t="str">
        <f t="shared" si="244"/>
        <v/>
      </c>
      <c r="CW287" s="8" t="str">
        <f t="shared" si="244"/>
        <v/>
      </c>
      <c r="CX287" s="8" t="str">
        <f t="shared" si="244"/>
        <v/>
      </c>
      <c r="CY287" s="8" t="str">
        <f t="shared" si="244"/>
        <v/>
      </c>
      <c r="CZ287" s="8" t="str">
        <f t="shared" si="244"/>
        <v/>
      </c>
      <c r="DA287" s="8" t="str">
        <f t="shared" si="244"/>
        <v/>
      </c>
      <c r="DB287" s="8" t="str">
        <f t="shared" si="244"/>
        <v/>
      </c>
      <c r="DC287" s="8" t="str">
        <f t="shared" si="244"/>
        <v/>
      </c>
      <c r="DD287" s="8" t="str">
        <f t="shared" si="244"/>
        <v/>
      </c>
      <c r="DE287" s="8" t="str">
        <f t="shared" si="244"/>
        <v/>
      </c>
      <c r="DF287" s="8" t="str">
        <f t="shared" si="244"/>
        <v/>
      </c>
      <c r="DG287" s="8" t="str">
        <f t="shared" si="244"/>
        <v/>
      </c>
      <c r="DH287" s="8" t="str">
        <f t="shared" si="244"/>
        <v/>
      </c>
      <c r="DI287" s="8" t="str">
        <f t="shared" si="244"/>
        <v/>
      </c>
      <c r="DJ287" s="8" t="str">
        <f t="shared" si="244"/>
        <v/>
      </c>
      <c r="DK287" s="8" t="str">
        <f t="shared" si="244"/>
        <v/>
      </c>
      <c r="DL287" s="8" t="str">
        <f t="shared" si="244"/>
        <v/>
      </c>
      <c r="DM287" s="8" t="str">
        <f t="shared" si="244"/>
        <v/>
      </c>
      <c r="DN287" s="8" t="str">
        <f t="shared" si="244"/>
        <v/>
      </c>
      <c r="DO287" s="8" t="str">
        <f t="shared" si="244"/>
        <v/>
      </c>
      <c r="DP287" s="8" t="str">
        <f t="shared" si="244"/>
        <v/>
      </c>
      <c r="DQ287" s="8" t="str">
        <f t="shared" si="244"/>
        <v/>
      </c>
      <c r="DR287" s="8" t="str">
        <f t="shared" si="244"/>
        <v/>
      </c>
      <c r="DS287" s="8" t="str">
        <f t="shared" si="244"/>
        <v/>
      </c>
      <c r="DT287" s="8" t="str">
        <f t="shared" si="244"/>
        <v/>
      </c>
      <c r="DU287" s="8" t="str">
        <f t="shared" si="244"/>
        <v/>
      </c>
      <c r="DV287" s="8" t="str">
        <f t="shared" si="244"/>
        <v/>
      </c>
      <c r="DW287" s="8" t="str">
        <f t="shared" si="244"/>
        <v/>
      </c>
      <c r="DX287" s="8" t="str">
        <f t="shared" si="244"/>
        <v/>
      </c>
      <c r="DY287" s="8" t="str">
        <f t="shared" si="244"/>
        <v/>
      </c>
      <c r="DZ287" s="8" t="str">
        <f t="shared" si="244"/>
        <v/>
      </c>
      <c r="EA287" s="8" t="str">
        <f t="shared" ref="EA287:ER287" si="245">IF(EA56&lt;&gt;"",name&amp;EA56,"")</f>
        <v/>
      </c>
      <c r="EB287" s="8" t="str">
        <f t="shared" si="245"/>
        <v/>
      </c>
      <c r="EC287" s="8" t="str">
        <f t="shared" si="245"/>
        <v/>
      </c>
      <c r="ED287" s="8" t="str">
        <f t="shared" si="245"/>
        <v>CRLFname = SDHI.Rockomax.LV-909.NoFairing</v>
      </c>
      <c r="EE287" s="8" t="str">
        <f t="shared" si="245"/>
        <v/>
      </c>
      <c r="EF287" s="8" t="str">
        <f t="shared" si="245"/>
        <v/>
      </c>
      <c r="EG287" s="8" t="str">
        <f t="shared" si="245"/>
        <v/>
      </c>
      <c r="EH287" s="8" t="str">
        <f t="shared" si="245"/>
        <v/>
      </c>
      <c r="EI287" s="8" t="str">
        <f t="shared" si="245"/>
        <v/>
      </c>
      <c r="EJ287" s="8" t="str">
        <f t="shared" si="245"/>
        <v/>
      </c>
      <c r="EK287" s="8" t="str">
        <f t="shared" si="245"/>
        <v/>
      </c>
      <c r="EL287" s="8" t="str">
        <f t="shared" si="245"/>
        <v/>
      </c>
      <c r="EM287" s="8" t="str">
        <f t="shared" si="245"/>
        <v/>
      </c>
      <c r="EN287" s="8" t="str">
        <f t="shared" si="245"/>
        <v/>
      </c>
      <c r="EO287" s="8" t="str">
        <f t="shared" si="245"/>
        <v/>
      </c>
      <c r="EP287" s="8" t="str">
        <f t="shared" si="245"/>
        <v/>
      </c>
      <c r="EQ287" s="8" t="str">
        <f t="shared" si="245"/>
        <v/>
      </c>
      <c r="ER287" s="29" t="str">
        <f t="shared" si="245"/>
        <v/>
      </c>
    </row>
    <row r="288" spans="3:148" ht="21.75" customHeight="1" x14ac:dyDescent="0.25">
      <c r="C288" s="8" t="str">
        <f t="shared" ref="C288:AH288" si="246">IF(C57&lt;&gt;"",name&amp;C57,"")</f>
        <v/>
      </c>
      <c r="D288" s="8" t="str">
        <f t="shared" si="246"/>
        <v/>
      </c>
      <c r="E288" s="8" t="str">
        <f t="shared" si="246"/>
        <v/>
      </c>
      <c r="F288" s="8" t="str">
        <f t="shared" si="246"/>
        <v/>
      </c>
      <c r="G288" s="8" t="str">
        <f t="shared" si="246"/>
        <v/>
      </c>
      <c r="H288" s="8" t="str">
        <f t="shared" si="246"/>
        <v/>
      </c>
      <c r="I288" s="8" t="str">
        <f t="shared" si="246"/>
        <v/>
      </c>
      <c r="J288" s="8" t="str">
        <f t="shared" si="246"/>
        <v/>
      </c>
      <c r="K288" s="8" t="str">
        <f t="shared" si="246"/>
        <v/>
      </c>
      <c r="L288" s="8" t="str">
        <f t="shared" si="246"/>
        <v/>
      </c>
      <c r="M288" s="8" t="str">
        <f t="shared" si="246"/>
        <v/>
      </c>
      <c r="N288" s="8" t="str">
        <f t="shared" si="246"/>
        <v/>
      </c>
      <c r="O288" s="8" t="str">
        <f t="shared" si="246"/>
        <v/>
      </c>
      <c r="P288" s="8" t="str">
        <f t="shared" si="246"/>
        <v/>
      </c>
      <c r="Q288" s="8" t="str">
        <f t="shared" si="246"/>
        <v/>
      </c>
      <c r="R288" s="8" t="str">
        <f t="shared" si="246"/>
        <v/>
      </c>
      <c r="S288" s="8" t="str">
        <f t="shared" si="246"/>
        <v/>
      </c>
      <c r="T288" s="8" t="str">
        <f t="shared" si="246"/>
        <v/>
      </c>
      <c r="U288" s="8" t="str">
        <f t="shared" si="246"/>
        <v/>
      </c>
      <c r="V288" s="8" t="str">
        <f t="shared" si="246"/>
        <v/>
      </c>
      <c r="W288" s="8" t="str">
        <f t="shared" si="246"/>
        <v/>
      </c>
      <c r="X288" s="8" t="str">
        <f t="shared" si="246"/>
        <v/>
      </c>
      <c r="Y288" s="8" t="str">
        <f t="shared" si="246"/>
        <v/>
      </c>
      <c r="Z288" s="8" t="str">
        <f t="shared" si="246"/>
        <v/>
      </c>
      <c r="AA288" s="8" t="str">
        <f t="shared" si="246"/>
        <v/>
      </c>
      <c r="AB288" s="8" t="str">
        <f t="shared" si="246"/>
        <v/>
      </c>
      <c r="AC288" s="8" t="str">
        <f t="shared" si="246"/>
        <v/>
      </c>
      <c r="AD288" s="8" t="str">
        <f t="shared" si="246"/>
        <v/>
      </c>
      <c r="AE288" s="8" t="str">
        <f t="shared" si="246"/>
        <v/>
      </c>
      <c r="AF288" s="8" t="str">
        <f t="shared" si="246"/>
        <v/>
      </c>
      <c r="AG288" s="8" t="str">
        <f t="shared" si="246"/>
        <v/>
      </c>
      <c r="AH288" s="8" t="str">
        <f t="shared" si="246"/>
        <v/>
      </c>
      <c r="AI288" s="8" t="str">
        <f t="shared" ref="AI288:BN288" si="247">IF(AI57&lt;&gt;"",name&amp;AI57,"")</f>
        <v/>
      </c>
      <c r="AJ288" s="8" t="str">
        <f t="shared" si="247"/>
        <v/>
      </c>
      <c r="AK288" s="8" t="str">
        <f t="shared" si="247"/>
        <v/>
      </c>
      <c r="AL288" s="8" t="str">
        <f t="shared" si="247"/>
        <v/>
      </c>
      <c r="AM288" s="8" t="str">
        <f t="shared" si="247"/>
        <v/>
      </c>
      <c r="AN288" s="8" t="str">
        <f t="shared" si="247"/>
        <v/>
      </c>
      <c r="AO288" s="8" t="str">
        <f t="shared" si="247"/>
        <v/>
      </c>
      <c r="AP288" s="8" t="str">
        <f t="shared" si="247"/>
        <v/>
      </c>
      <c r="AQ288" s="8" t="str">
        <f t="shared" si="247"/>
        <v/>
      </c>
      <c r="AR288" s="8" t="str">
        <f t="shared" si="247"/>
        <v/>
      </c>
      <c r="AS288" s="8" t="str">
        <f t="shared" si="247"/>
        <v/>
      </c>
      <c r="AT288" s="8" t="str">
        <f t="shared" si="247"/>
        <v/>
      </c>
      <c r="AU288" s="8" t="str">
        <f t="shared" si="247"/>
        <v/>
      </c>
      <c r="AV288" s="8" t="str">
        <f t="shared" si="247"/>
        <v/>
      </c>
      <c r="AW288" s="8" t="str">
        <f t="shared" si="247"/>
        <v/>
      </c>
      <c r="AX288" s="8" t="str">
        <f t="shared" si="247"/>
        <v/>
      </c>
      <c r="AY288" s="8" t="str">
        <f t="shared" si="247"/>
        <v/>
      </c>
      <c r="AZ288" s="8" t="str">
        <f t="shared" si="247"/>
        <v/>
      </c>
      <c r="BA288" s="8" t="str">
        <f t="shared" si="247"/>
        <v/>
      </c>
      <c r="BB288" s="8" t="str">
        <f t="shared" si="247"/>
        <v/>
      </c>
      <c r="BC288" s="8" t="str">
        <f t="shared" si="247"/>
        <v/>
      </c>
      <c r="BD288" s="8" t="str">
        <f t="shared" si="247"/>
        <v/>
      </c>
      <c r="BE288" s="8" t="str">
        <f t="shared" si="247"/>
        <v/>
      </c>
      <c r="BF288" s="8" t="str">
        <f t="shared" si="247"/>
        <v/>
      </c>
      <c r="BG288" s="8" t="str">
        <f t="shared" si="247"/>
        <v/>
      </c>
      <c r="BH288" s="8" t="str">
        <f t="shared" si="247"/>
        <v/>
      </c>
      <c r="BI288" s="8" t="str">
        <f t="shared" si="247"/>
        <v/>
      </c>
      <c r="BJ288" s="8" t="str">
        <f t="shared" si="247"/>
        <v/>
      </c>
      <c r="BK288" s="8" t="str">
        <f t="shared" si="247"/>
        <v/>
      </c>
      <c r="BL288" s="8" t="str">
        <f t="shared" si="247"/>
        <v/>
      </c>
      <c r="BM288" s="8" t="str">
        <f t="shared" si="247"/>
        <v/>
      </c>
      <c r="BN288" s="8" t="str">
        <f t="shared" si="247"/>
        <v/>
      </c>
      <c r="BO288" s="8" t="str">
        <f t="shared" ref="BO288:CT288" si="248">IF(BO57&lt;&gt;"",name&amp;BO57,"")</f>
        <v/>
      </c>
      <c r="BP288" s="8" t="str">
        <f t="shared" si="248"/>
        <v/>
      </c>
      <c r="BQ288" s="8" t="str">
        <f t="shared" si="248"/>
        <v/>
      </c>
      <c r="BR288" s="8" t="str">
        <f t="shared" si="248"/>
        <v/>
      </c>
      <c r="BS288" s="8" t="str">
        <f t="shared" si="248"/>
        <v/>
      </c>
      <c r="BT288" s="8" t="str">
        <f t="shared" si="248"/>
        <v/>
      </c>
      <c r="BU288" s="8" t="str">
        <f t="shared" si="248"/>
        <v/>
      </c>
      <c r="BV288" s="8" t="str">
        <f t="shared" si="248"/>
        <v/>
      </c>
      <c r="BW288" s="8" t="str">
        <f t="shared" si="248"/>
        <v/>
      </c>
      <c r="BX288" s="8" t="str">
        <f t="shared" si="248"/>
        <v/>
      </c>
      <c r="BY288" s="8" t="str">
        <f t="shared" si="248"/>
        <v/>
      </c>
      <c r="BZ288" s="8" t="str">
        <f t="shared" si="248"/>
        <v/>
      </c>
      <c r="CA288" s="8" t="str">
        <f t="shared" si="248"/>
        <v/>
      </c>
      <c r="CB288" s="8" t="str">
        <f t="shared" si="248"/>
        <v/>
      </c>
      <c r="CC288" s="8" t="str">
        <f t="shared" si="248"/>
        <v/>
      </c>
      <c r="CD288" s="8" t="str">
        <f t="shared" si="248"/>
        <v/>
      </c>
      <c r="CE288" s="8" t="str">
        <f t="shared" si="248"/>
        <v/>
      </c>
      <c r="CF288" s="8" t="str">
        <f t="shared" si="248"/>
        <v/>
      </c>
      <c r="CG288" s="8" t="str">
        <f t="shared" si="248"/>
        <v/>
      </c>
      <c r="CH288" s="8" t="str">
        <f t="shared" si="248"/>
        <v/>
      </c>
      <c r="CI288" s="8" t="str">
        <f t="shared" si="248"/>
        <v/>
      </c>
      <c r="CJ288" s="8" t="str">
        <f t="shared" si="248"/>
        <v/>
      </c>
      <c r="CK288" s="8" t="str">
        <f t="shared" si="248"/>
        <v/>
      </c>
      <c r="CL288" s="8" t="str">
        <f t="shared" si="248"/>
        <v/>
      </c>
      <c r="CM288" s="8" t="str">
        <f t="shared" si="248"/>
        <v/>
      </c>
      <c r="CN288" s="8" t="str">
        <f t="shared" si="248"/>
        <v/>
      </c>
      <c r="CO288" s="8" t="str">
        <f t="shared" si="248"/>
        <v/>
      </c>
      <c r="CP288" s="8" t="str">
        <f t="shared" si="248"/>
        <v/>
      </c>
      <c r="CQ288" s="8" t="str">
        <f t="shared" si="248"/>
        <v/>
      </c>
      <c r="CR288" s="8" t="str">
        <f t="shared" si="248"/>
        <v/>
      </c>
      <c r="CS288" s="8" t="str">
        <f t="shared" si="248"/>
        <v/>
      </c>
      <c r="CT288" s="8" t="str">
        <f t="shared" si="248"/>
        <v/>
      </c>
      <c r="CU288" s="8" t="str">
        <f t="shared" ref="CU288:DZ288" si="249">IF(CU57&lt;&gt;"",name&amp;CU57,"")</f>
        <v/>
      </c>
      <c r="CV288" s="8" t="str">
        <f t="shared" si="249"/>
        <v/>
      </c>
      <c r="CW288" s="8" t="str">
        <f t="shared" si="249"/>
        <v/>
      </c>
      <c r="CX288" s="8" t="str">
        <f t="shared" si="249"/>
        <v/>
      </c>
      <c r="CY288" s="8" t="str">
        <f t="shared" si="249"/>
        <v/>
      </c>
      <c r="CZ288" s="8" t="str">
        <f t="shared" si="249"/>
        <v/>
      </c>
      <c r="DA288" s="8" t="str">
        <f t="shared" si="249"/>
        <v/>
      </c>
      <c r="DB288" s="8" t="str">
        <f t="shared" si="249"/>
        <v/>
      </c>
      <c r="DC288" s="8" t="str">
        <f t="shared" si="249"/>
        <v/>
      </c>
      <c r="DD288" s="8" t="str">
        <f t="shared" si="249"/>
        <v/>
      </c>
      <c r="DE288" s="8" t="str">
        <f t="shared" si="249"/>
        <v/>
      </c>
      <c r="DF288" s="8" t="str">
        <f t="shared" si="249"/>
        <v/>
      </c>
      <c r="DG288" s="8" t="str">
        <f t="shared" si="249"/>
        <v/>
      </c>
      <c r="DH288" s="8" t="str">
        <f t="shared" si="249"/>
        <v/>
      </c>
      <c r="DI288" s="8" t="str">
        <f t="shared" si="249"/>
        <v/>
      </c>
      <c r="DJ288" s="8" t="str">
        <f t="shared" si="249"/>
        <v/>
      </c>
      <c r="DK288" s="8" t="str">
        <f t="shared" si="249"/>
        <v/>
      </c>
      <c r="DL288" s="8" t="str">
        <f t="shared" si="249"/>
        <v/>
      </c>
      <c r="DM288" s="8" t="str">
        <f t="shared" si="249"/>
        <v/>
      </c>
      <c r="DN288" s="8" t="str">
        <f t="shared" si="249"/>
        <v/>
      </c>
      <c r="DO288" s="8" t="str">
        <f t="shared" si="249"/>
        <v/>
      </c>
      <c r="DP288" s="8" t="str">
        <f t="shared" si="249"/>
        <v/>
      </c>
      <c r="DQ288" s="8" t="str">
        <f t="shared" si="249"/>
        <v/>
      </c>
      <c r="DR288" s="8" t="str">
        <f t="shared" si="249"/>
        <v/>
      </c>
      <c r="DS288" s="8" t="str">
        <f t="shared" si="249"/>
        <v/>
      </c>
      <c r="DT288" s="8" t="str">
        <f t="shared" si="249"/>
        <v/>
      </c>
      <c r="DU288" s="8" t="str">
        <f t="shared" si="249"/>
        <v/>
      </c>
      <c r="DV288" s="8" t="str">
        <f t="shared" si="249"/>
        <v/>
      </c>
      <c r="DW288" s="8" t="str">
        <f t="shared" si="249"/>
        <v/>
      </c>
      <c r="DX288" s="8" t="str">
        <f t="shared" si="249"/>
        <v/>
      </c>
      <c r="DY288" s="8" t="str">
        <f t="shared" si="249"/>
        <v/>
      </c>
      <c r="DZ288" s="8" t="str">
        <f t="shared" si="249"/>
        <v/>
      </c>
      <c r="EA288" s="8" t="str">
        <f t="shared" ref="EA288:ER288" si="250">IF(EA57&lt;&gt;"",name&amp;EA57,"")</f>
        <v/>
      </c>
      <c r="EB288" s="8" t="str">
        <f t="shared" si="250"/>
        <v/>
      </c>
      <c r="EC288" s="8" t="str">
        <f t="shared" si="250"/>
        <v/>
      </c>
      <c r="ED288" s="8" t="str">
        <f t="shared" si="250"/>
        <v>CRLFname = Mark1-2Pod</v>
      </c>
      <c r="EE288" s="8" t="str">
        <f t="shared" si="250"/>
        <v/>
      </c>
      <c r="EF288" s="8" t="str">
        <f t="shared" si="250"/>
        <v/>
      </c>
      <c r="EG288" s="8" t="str">
        <f t="shared" si="250"/>
        <v/>
      </c>
      <c r="EH288" s="8" t="str">
        <f t="shared" si="250"/>
        <v/>
      </c>
      <c r="EI288" s="8" t="str">
        <f t="shared" si="250"/>
        <v/>
      </c>
      <c r="EJ288" s="8" t="str">
        <f t="shared" si="250"/>
        <v/>
      </c>
      <c r="EK288" s="8" t="str">
        <f t="shared" si="250"/>
        <v/>
      </c>
      <c r="EL288" s="8" t="str">
        <f t="shared" si="250"/>
        <v/>
      </c>
      <c r="EM288" s="8" t="str">
        <f t="shared" si="250"/>
        <v/>
      </c>
      <c r="EN288" s="8" t="str">
        <f t="shared" si="250"/>
        <v/>
      </c>
      <c r="EO288" s="8" t="str">
        <f t="shared" si="250"/>
        <v/>
      </c>
      <c r="EP288" s="8" t="str">
        <f t="shared" si="250"/>
        <v/>
      </c>
      <c r="EQ288" s="8" t="str">
        <f t="shared" si="250"/>
        <v/>
      </c>
      <c r="ER288" s="29" t="str">
        <f t="shared" si="250"/>
        <v/>
      </c>
    </row>
    <row r="289" spans="3:148" ht="21.75" customHeight="1" x14ac:dyDescent="0.25">
      <c r="C289" s="8" t="str">
        <f t="shared" ref="C289:AH289" si="251">IF(C58&lt;&gt;"",name&amp;C58,"")</f>
        <v/>
      </c>
      <c r="D289" s="8" t="str">
        <f t="shared" si="251"/>
        <v/>
      </c>
      <c r="E289" s="8" t="str">
        <f t="shared" si="251"/>
        <v/>
      </c>
      <c r="F289" s="8" t="str">
        <f t="shared" si="251"/>
        <v/>
      </c>
      <c r="G289" s="8" t="str">
        <f t="shared" si="251"/>
        <v/>
      </c>
      <c r="H289" s="8" t="str">
        <f t="shared" si="251"/>
        <v/>
      </c>
      <c r="I289" s="8" t="str">
        <f t="shared" si="251"/>
        <v/>
      </c>
      <c r="J289" s="8" t="str">
        <f t="shared" si="251"/>
        <v/>
      </c>
      <c r="K289" s="8" t="str">
        <f t="shared" si="251"/>
        <v/>
      </c>
      <c r="L289" s="8" t="str">
        <f t="shared" si="251"/>
        <v/>
      </c>
      <c r="M289" s="8" t="str">
        <f t="shared" si="251"/>
        <v/>
      </c>
      <c r="N289" s="8" t="str">
        <f t="shared" si="251"/>
        <v/>
      </c>
      <c r="O289" s="8" t="str">
        <f t="shared" si="251"/>
        <v/>
      </c>
      <c r="P289" s="8" t="str">
        <f t="shared" si="251"/>
        <v/>
      </c>
      <c r="Q289" s="8" t="str">
        <f t="shared" si="251"/>
        <v/>
      </c>
      <c r="R289" s="8" t="str">
        <f t="shared" si="251"/>
        <v/>
      </c>
      <c r="S289" s="8" t="str">
        <f t="shared" si="251"/>
        <v/>
      </c>
      <c r="T289" s="8" t="str">
        <f t="shared" si="251"/>
        <v/>
      </c>
      <c r="U289" s="8" t="str">
        <f t="shared" si="251"/>
        <v/>
      </c>
      <c r="V289" s="8" t="str">
        <f t="shared" si="251"/>
        <v/>
      </c>
      <c r="W289" s="8" t="str">
        <f t="shared" si="251"/>
        <v/>
      </c>
      <c r="X289" s="8" t="str">
        <f t="shared" si="251"/>
        <v/>
      </c>
      <c r="Y289" s="8" t="str">
        <f t="shared" si="251"/>
        <v/>
      </c>
      <c r="Z289" s="8" t="str">
        <f t="shared" si="251"/>
        <v/>
      </c>
      <c r="AA289" s="8" t="str">
        <f t="shared" si="251"/>
        <v/>
      </c>
      <c r="AB289" s="8" t="str">
        <f t="shared" si="251"/>
        <v/>
      </c>
      <c r="AC289" s="8" t="str">
        <f t="shared" si="251"/>
        <v/>
      </c>
      <c r="AD289" s="8" t="str">
        <f t="shared" si="251"/>
        <v/>
      </c>
      <c r="AE289" s="8" t="str">
        <f t="shared" si="251"/>
        <v/>
      </c>
      <c r="AF289" s="8" t="str">
        <f t="shared" si="251"/>
        <v/>
      </c>
      <c r="AG289" s="8" t="str">
        <f t="shared" si="251"/>
        <v/>
      </c>
      <c r="AH289" s="8" t="str">
        <f t="shared" si="251"/>
        <v/>
      </c>
      <c r="AI289" s="8" t="str">
        <f t="shared" ref="AI289:BN289" si="252">IF(AI58&lt;&gt;"",name&amp;AI58,"")</f>
        <v/>
      </c>
      <c r="AJ289" s="8" t="str">
        <f t="shared" si="252"/>
        <v/>
      </c>
      <c r="AK289" s="8" t="str">
        <f t="shared" si="252"/>
        <v/>
      </c>
      <c r="AL289" s="8" t="str">
        <f t="shared" si="252"/>
        <v/>
      </c>
      <c r="AM289" s="8" t="str">
        <f t="shared" si="252"/>
        <v/>
      </c>
      <c r="AN289" s="8" t="str">
        <f t="shared" si="252"/>
        <v/>
      </c>
      <c r="AO289" s="8" t="str">
        <f t="shared" si="252"/>
        <v/>
      </c>
      <c r="AP289" s="8" t="str">
        <f t="shared" si="252"/>
        <v/>
      </c>
      <c r="AQ289" s="8" t="str">
        <f t="shared" si="252"/>
        <v/>
      </c>
      <c r="AR289" s="8" t="str">
        <f t="shared" si="252"/>
        <v/>
      </c>
      <c r="AS289" s="8" t="str">
        <f t="shared" si="252"/>
        <v/>
      </c>
      <c r="AT289" s="8" t="str">
        <f t="shared" si="252"/>
        <v/>
      </c>
      <c r="AU289" s="8" t="str">
        <f t="shared" si="252"/>
        <v/>
      </c>
      <c r="AV289" s="8" t="str">
        <f t="shared" si="252"/>
        <v/>
      </c>
      <c r="AW289" s="8" t="str">
        <f t="shared" si="252"/>
        <v/>
      </c>
      <c r="AX289" s="8" t="str">
        <f t="shared" si="252"/>
        <v/>
      </c>
      <c r="AY289" s="8" t="str">
        <f t="shared" si="252"/>
        <v/>
      </c>
      <c r="AZ289" s="8" t="str">
        <f t="shared" si="252"/>
        <v/>
      </c>
      <c r="BA289" s="8" t="str">
        <f t="shared" si="252"/>
        <v/>
      </c>
      <c r="BB289" s="8" t="str">
        <f t="shared" si="252"/>
        <v/>
      </c>
      <c r="BC289" s="8" t="str">
        <f t="shared" si="252"/>
        <v/>
      </c>
      <c r="BD289" s="8" t="str">
        <f t="shared" si="252"/>
        <v/>
      </c>
      <c r="BE289" s="8" t="str">
        <f t="shared" si="252"/>
        <v/>
      </c>
      <c r="BF289" s="8" t="str">
        <f t="shared" si="252"/>
        <v/>
      </c>
      <c r="BG289" s="8" t="str">
        <f t="shared" si="252"/>
        <v/>
      </c>
      <c r="BH289" s="8" t="str">
        <f t="shared" si="252"/>
        <v/>
      </c>
      <c r="BI289" s="8" t="str">
        <f t="shared" si="252"/>
        <v/>
      </c>
      <c r="BJ289" s="8" t="str">
        <f t="shared" si="252"/>
        <v/>
      </c>
      <c r="BK289" s="8" t="str">
        <f t="shared" si="252"/>
        <v/>
      </c>
      <c r="BL289" s="8" t="str">
        <f t="shared" si="252"/>
        <v/>
      </c>
      <c r="BM289" s="8" t="str">
        <f t="shared" si="252"/>
        <v/>
      </c>
      <c r="BN289" s="8" t="str">
        <f t="shared" si="252"/>
        <v/>
      </c>
      <c r="BO289" s="8" t="str">
        <f t="shared" ref="BO289:CT289" si="253">IF(BO58&lt;&gt;"",name&amp;BO58,"")</f>
        <v/>
      </c>
      <c r="BP289" s="8" t="str">
        <f t="shared" si="253"/>
        <v/>
      </c>
      <c r="BQ289" s="8" t="str">
        <f t="shared" si="253"/>
        <v/>
      </c>
      <c r="BR289" s="8" t="str">
        <f t="shared" si="253"/>
        <v/>
      </c>
      <c r="BS289" s="8" t="str">
        <f t="shared" si="253"/>
        <v/>
      </c>
      <c r="BT289" s="8" t="str">
        <f t="shared" si="253"/>
        <v/>
      </c>
      <c r="BU289" s="8" t="str">
        <f t="shared" si="253"/>
        <v/>
      </c>
      <c r="BV289" s="8" t="str">
        <f t="shared" si="253"/>
        <v/>
      </c>
      <c r="BW289" s="8" t="str">
        <f t="shared" si="253"/>
        <v/>
      </c>
      <c r="BX289" s="8" t="str">
        <f t="shared" si="253"/>
        <v/>
      </c>
      <c r="BY289" s="8" t="str">
        <f t="shared" si="253"/>
        <v/>
      </c>
      <c r="BZ289" s="8" t="str">
        <f t="shared" si="253"/>
        <v/>
      </c>
      <c r="CA289" s="8" t="str">
        <f t="shared" si="253"/>
        <v/>
      </c>
      <c r="CB289" s="8" t="str">
        <f t="shared" si="253"/>
        <v/>
      </c>
      <c r="CC289" s="8" t="str">
        <f t="shared" si="253"/>
        <v/>
      </c>
      <c r="CD289" s="8" t="str">
        <f t="shared" si="253"/>
        <v/>
      </c>
      <c r="CE289" s="8" t="str">
        <f t="shared" si="253"/>
        <v/>
      </c>
      <c r="CF289" s="8" t="str">
        <f t="shared" si="253"/>
        <v/>
      </c>
      <c r="CG289" s="8" t="str">
        <f t="shared" si="253"/>
        <v/>
      </c>
      <c r="CH289" s="8" t="str">
        <f t="shared" si="253"/>
        <v/>
      </c>
      <c r="CI289" s="8" t="str">
        <f t="shared" si="253"/>
        <v/>
      </c>
      <c r="CJ289" s="8" t="str">
        <f t="shared" si="253"/>
        <v/>
      </c>
      <c r="CK289" s="8" t="str">
        <f t="shared" si="253"/>
        <v/>
      </c>
      <c r="CL289" s="8" t="str">
        <f t="shared" si="253"/>
        <v/>
      </c>
      <c r="CM289" s="8" t="str">
        <f t="shared" si="253"/>
        <v/>
      </c>
      <c r="CN289" s="8" t="str">
        <f t="shared" si="253"/>
        <v/>
      </c>
      <c r="CO289" s="8" t="str">
        <f t="shared" si="253"/>
        <v/>
      </c>
      <c r="CP289" s="8" t="str">
        <f t="shared" si="253"/>
        <v/>
      </c>
      <c r="CQ289" s="8" t="str">
        <f t="shared" si="253"/>
        <v/>
      </c>
      <c r="CR289" s="8" t="str">
        <f t="shared" si="253"/>
        <v/>
      </c>
      <c r="CS289" s="8" t="str">
        <f t="shared" si="253"/>
        <v/>
      </c>
      <c r="CT289" s="8" t="str">
        <f t="shared" si="253"/>
        <v/>
      </c>
      <c r="CU289" s="8" t="str">
        <f t="shared" ref="CU289:DZ289" si="254">IF(CU58&lt;&gt;"",name&amp;CU58,"")</f>
        <v/>
      </c>
      <c r="CV289" s="8" t="str">
        <f t="shared" si="254"/>
        <v/>
      </c>
      <c r="CW289" s="8" t="str">
        <f t="shared" si="254"/>
        <v/>
      </c>
      <c r="CX289" s="8" t="str">
        <f t="shared" si="254"/>
        <v/>
      </c>
      <c r="CY289" s="8" t="str">
        <f t="shared" si="254"/>
        <v/>
      </c>
      <c r="CZ289" s="8" t="str">
        <f t="shared" si="254"/>
        <v/>
      </c>
      <c r="DA289" s="8" t="str">
        <f t="shared" si="254"/>
        <v/>
      </c>
      <c r="DB289" s="8" t="str">
        <f t="shared" si="254"/>
        <v/>
      </c>
      <c r="DC289" s="8" t="str">
        <f t="shared" si="254"/>
        <v/>
      </c>
      <c r="DD289" s="8" t="str">
        <f t="shared" si="254"/>
        <v/>
      </c>
      <c r="DE289" s="8" t="str">
        <f t="shared" si="254"/>
        <v/>
      </c>
      <c r="DF289" s="8" t="str">
        <f t="shared" si="254"/>
        <v/>
      </c>
      <c r="DG289" s="8" t="str">
        <f t="shared" si="254"/>
        <v/>
      </c>
      <c r="DH289" s="8" t="str">
        <f t="shared" si="254"/>
        <v/>
      </c>
      <c r="DI289" s="8" t="str">
        <f t="shared" si="254"/>
        <v/>
      </c>
      <c r="DJ289" s="8" t="str">
        <f t="shared" si="254"/>
        <v/>
      </c>
      <c r="DK289" s="8" t="str">
        <f t="shared" si="254"/>
        <v/>
      </c>
      <c r="DL289" s="8" t="str">
        <f t="shared" si="254"/>
        <v/>
      </c>
      <c r="DM289" s="8" t="str">
        <f t="shared" si="254"/>
        <v/>
      </c>
      <c r="DN289" s="8" t="str">
        <f t="shared" si="254"/>
        <v/>
      </c>
      <c r="DO289" s="8" t="str">
        <f t="shared" si="254"/>
        <v/>
      </c>
      <c r="DP289" s="8" t="str">
        <f t="shared" si="254"/>
        <v/>
      </c>
      <c r="DQ289" s="8" t="str">
        <f t="shared" si="254"/>
        <v/>
      </c>
      <c r="DR289" s="8" t="str">
        <f t="shared" si="254"/>
        <v/>
      </c>
      <c r="DS289" s="8" t="str">
        <f t="shared" si="254"/>
        <v/>
      </c>
      <c r="DT289" s="8" t="str">
        <f t="shared" si="254"/>
        <v/>
      </c>
      <c r="DU289" s="8" t="str">
        <f t="shared" si="254"/>
        <v/>
      </c>
      <c r="DV289" s="8" t="str">
        <f t="shared" si="254"/>
        <v/>
      </c>
      <c r="DW289" s="8" t="str">
        <f t="shared" si="254"/>
        <v/>
      </c>
      <c r="DX289" s="8" t="str">
        <f t="shared" si="254"/>
        <v/>
      </c>
      <c r="DY289" s="8" t="str">
        <f t="shared" si="254"/>
        <v/>
      </c>
      <c r="DZ289" s="8" t="str">
        <f t="shared" si="254"/>
        <v/>
      </c>
      <c r="EA289" s="8" t="str">
        <f t="shared" ref="EA289:ER289" si="255">IF(EA58&lt;&gt;"",name&amp;EA58,"")</f>
        <v/>
      </c>
      <c r="EB289" s="8" t="str">
        <f t="shared" si="255"/>
        <v/>
      </c>
      <c r="EC289" s="8" t="str">
        <f t="shared" si="255"/>
        <v/>
      </c>
      <c r="ED289" s="8" t="str">
        <f t="shared" si="255"/>
        <v>CRLFname = engineLargeSkipper</v>
      </c>
      <c r="EE289" s="8" t="str">
        <f t="shared" si="255"/>
        <v/>
      </c>
      <c r="EF289" s="8" t="str">
        <f t="shared" si="255"/>
        <v/>
      </c>
      <c r="EG289" s="8" t="str">
        <f t="shared" si="255"/>
        <v/>
      </c>
      <c r="EH289" s="8" t="str">
        <f t="shared" si="255"/>
        <v/>
      </c>
      <c r="EI289" s="8" t="str">
        <f t="shared" si="255"/>
        <v/>
      </c>
      <c r="EJ289" s="8" t="str">
        <f t="shared" si="255"/>
        <v/>
      </c>
      <c r="EK289" s="8" t="str">
        <f t="shared" si="255"/>
        <v/>
      </c>
      <c r="EL289" s="8" t="str">
        <f t="shared" si="255"/>
        <v/>
      </c>
      <c r="EM289" s="8" t="str">
        <f t="shared" si="255"/>
        <v/>
      </c>
      <c r="EN289" s="8" t="str">
        <f t="shared" si="255"/>
        <v/>
      </c>
      <c r="EO289" s="8" t="str">
        <f t="shared" si="255"/>
        <v/>
      </c>
      <c r="EP289" s="8" t="str">
        <f t="shared" si="255"/>
        <v/>
      </c>
      <c r="EQ289" s="8" t="str">
        <f t="shared" si="255"/>
        <v/>
      </c>
      <c r="ER289" s="29" t="str">
        <f t="shared" si="255"/>
        <v/>
      </c>
    </row>
    <row r="290" spans="3:148" ht="21.75" customHeight="1" x14ac:dyDescent="0.25">
      <c r="C290" s="8" t="str">
        <f t="shared" ref="C290:AH290" si="256">IF(C59&lt;&gt;"",name&amp;C59,"")</f>
        <v/>
      </c>
      <c r="D290" s="8" t="str">
        <f t="shared" si="256"/>
        <v/>
      </c>
      <c r="E290" s="8" t="str">
        <f t="shared" si="256"/>
        <v/>
      </c>
      <c r="F290" s="8" t="str">
        <f t="shared" si="256"/>
        <v/>
      </c>
      <c r="G290" s="8" t="str">
        <f t="shared" si="256"/>
        <v/>
      </c>
      <c r="H290" s="8" t="str">
        <f t="shared" si="256"/>
        <v/>
      </c>
      <c r="I290" s="8" t="str">
        <f t="shared" si="256"/>
        <v/>
      </c>
      <c r="J290" s="8" t="str">
        <f t="shared" si="256"/>
        <v/>
      </c>
      <c r="K290" s="8" t="str">
        <f t="shared" si="256"/>
        <v/>
      </c>
      <c r="L290" s="8" t="str">
        <f t="shared" si="256"/>
        <v/>
      </c>
      <c r="M290" s="8" t="str">
        <f t="shared" si="256"/>
        <v/>
      </c>
      <c r="N290" s="8" t="str">
        <f t="shared" si="256"/>
        <v/>
      </c>
      <c r="O290" s="8" t="str">
        <f t="shared" si="256"/>
        <v/>
      </c>
      <c r="P290" s="8" t="str">
        <f t="shared" si="256"/>
        <v/>
      </c>
      <c r="Q290" s="8" t="str">
        <f t="shared" si="256"/>
        <v/>
      </c>
      <c r="R290" s="8" t="str">
        <f t="shared" si="256"/>
        <v/>
      </c>
      <c r="S290" s="8" t="str">
        <f t="shared" si="256"/>
        <v/>
      </c>
      <c r="T290" s="8" t="str">
        <f t="shared" si="256"/>
        <v/>
      </c>
      <c r="U290" s="8" t="str">
        <f t="shared" si="256"/>
        <v/>
      </c>
      <c r="V290" s="8" t="str">
        <f t="shared" si="256"/>
        <v/>
      </c>
      <c r="W290" s="8" t="str">
        <f t="shared" si="256"/>
        <v/>
      </c>
      <c r="X290" s="8" t="str">
        <f t="shared" si="256"/>
        <v/>
      </c>
      <c r="Y290" s="8" t="str">
        <f t="shared" si="256"/>
        <v/>
      </c>
      <c r="Z290" s="8" t="str">
        <f t="shared" si="256"/>
        <v/>
      </c>
      <c r="AA290" s="8" t="str">
        <f t="shared" si="256"/>
        <v/>
      </c>
      <c r="AB290" s="8" t="str">
        <f t="shared" si="256"/>
        <v/>
      </c>
      <c r="AC290" s="8" t="str">
        <f t="shared" si="256"/>
        <v/>
      </c>
      <c r="AD290" s="8" t="str">
        <f t="shared" si="256"/>
        <v/>
      </c>
      <c r="AE290" s="8" t="str">
        <f t="shared" si="256"/>
        <v/>
      </c>
      <c r="AF290" s="8" t="str">
        <f t="shared" si="256"/>
        <v/>
      </c>
      <c r="AG290" s="8" t="str">
        <f t="shared" si="256"/>
        <v/>
      </c>
      <c r="AH290" s="8" t="str">
        <f t="shared" si="256"/>
        <v/>
      </c>
      <c r="AI290" s="8" t="str">
        <f t="shared" ref="AI290:BN290" si="257">IF(AI59&lt;&gt;"",name&amp;AI59,"")</f>
        <v/>
      </c>
      <c r="AJ290" s="8" t="str">
        <f t="shared" si="257"/>
        <v/>
      </c>
      <c r="AK290" s="8" t="str">
        <f t="shared" si="257"/>
        <v/>
      </c>
      <c r="AL290" s="8" t="str">
        <f t="shared" si="257"/>
        <v/>
      </c>
      <c r="AM290" s="8" t="str">
        <f t="shared" si="257"/>
        <v/>
      </c>
      <c r="AN290" s="8" t="str">
        <f t="shared" si="257"/>
        <v/>
      </c>
      <c r="AO290" s="8" t="str">
        <f t="shared" si="257"/>
        <v/>
      </c>
      <c r="AP290" s="8" t="str">
        <f t="shared" si="257"/>
        <v/>
      </c>
      <c r="AQ290" s="8" t="str">
        <f t="shared" si="257"/>
        <v/>
      </c>
      <c r="AR290" s="8" t="str">
        <f t="shared" si="257"/>
        <v/>
      </c>
      <c r="AS290" s="8" t="str">
        <f t="shared" si="257"/>
        <v/>
      </c>
      <c r="AT290" s="8" t="str">
        <f t="shared" si="257"/>
        <v/>
      </c>
      <c r="AU290" s="8" t="str">
        <f t="shared" si="257"/>
        <v/>
      </c>
      <c r="AV290" s="8" t="str">
        <f t="shared" si="257"/>
        <v/>
      </c>
      <c r="AW290" s="8" t="str">
        <f t="shared" si="257"/>
        <v/>
      </c>
      <c r="AX290" s="8" t="str">
        <f t="shared" si="257"/>
        <v/>
      </c>
      <c r="AY290" s="8" t="str">
        <f t="shared" si="257"/>
        <v/>
      </c>
      <c r="AZ290" s="8" t="str">
        <f t="shared" si="257"/>
        <v/>
      </c>
      <c r="BA290" s="8" t="str">
        <f t="shared" si="257"/>
        <v/>
      </c>
      <c r="BB290" s="8" t="str">
        <f t="shared" si="257"/>
        <v/>
      </c>
      <c r="BC290" s="8" t="str">
        <f t="shared" si="257"/>
        <v/>
      </c>
      <c r="BD290" s="8" t="str">
        <f t="shared" si="257"/>
        <v/>
      </c>
      <c r="BE290" s="8" t="str">
        <f t="shared" si="257"/>
        <v/>
      </c>
      <c r="BF290" s="8" t="str">
        <f t="shared" si="257"/>
        <v/>
      </c>
      <c r="BG290" s="8" t="str">
        <f t="shared" si="257"/>
        <v/>
      </c>
      <c r="BH290" s="8" t="str">
        <f t="shared" si="257"/>
        <v/>
      </c>
      <c r="BI290" s="8" t="str">
        <f t="shared" si="257"/>
        <v/>
      </c>
      <c r="BJ290" s="8" t="str">
        <f t="shared" si="257"/>
        <v/>
      </c>
      <c r="BK290" s="8" t="str">
        <f t="shared" si="257"/>
        <v/>
      </c>
      <c r="BL290" s="8" t="str">
        <f t="shared" si="257"/>
        <v/>
      </c>
      <c r="BM290" s="8" t="str">
        <f t="shared" si="257"/>
        <v/>
      </c>
      <c r="BN290" s="8" t="str">
        <f t="shared" si="257"/>
        <v/>
      </c>
      <c r="BO290" s="8" t="str">
        <f t="shared" ref="BO290:CT290" si="258">IF(BO59&lt;&gt;"",name&amp;BO59,"")</f>
        <v/>
      </c>
      <c r="BP290" s="8" t="str">
        <f t="shared" si="258"/>
        <v/>
      </c>
      <c r="BQ290" s="8" t="str">
        <f t="shared" si="258"/>
        <v/>
      </c>
      <c r="BR290" s="8" t="str">
        <f t="shared" si="258"/>
        <v/>
      </c>
      <c r="BS290" s="8" t="str">
        <f t="shared" si="258"/>
        <v/>
      </c>
      <c r="BT290" s="8" t="str">
        <f t="shared" si="258"/>
        <v/>
      </c>
      <c r="BU290" s="8" t="str">
        <f t="shared" si="258"/>
        <v/>
      </c>
      <c r="BV290" s="8" t="str">
        <f t="shared" si="258"/>
        <v/>
      </c>
      <c r="BW290" s="8" t="str">
        <f t="shared" si="258"/>
        <v/>
      </c>
      <c r="BX290" s="8" t="str">
        <f t="shared" si="258"/>
        <v/>
      </c>
      <c r="BY290" s="8" t="str">
        <f t="shared" si="258"/>
        <v/>
      </c>
      <c r="BZ290" s="8" t="str">
        <f t="shared" si="258"/>
        <v/>
      </c>
      <c r="CA290" s="8" t="str">
        <f t="shared" si="258"/>
        <v/>
      </c>
      <c r="CB290" s="8" t="str">
        <f t="shared" si="258"/>
        <v/>
      </c>
      <c r="CC290" s="8" t="str">
        <f t="shared" si="258"/>
        <v/>
      </c>
      <c r="CD290" s="8" t="str">
        <f t="shared" si="258"/>
        <v/>
      </c>
      <c r="CE290" s="8" t="str">
        <f t="shared" si="258"/>
        <v/>
      </c>
      <c r="CF290" s="8" t="str">
        <f t="shared" si="258"/>
        <v/>
      </c>
      <c r="CG290" s="8" t="str">
        <f t="shared" si="258"/>
        <v/>
      </c>
      <c r="CH290" s="8" t="str">
        <f t="shared" si="258"/>
        <v/>
      </c>
      <c r="CI290" s="8" t="str">
        <f t="shared" si="258"/>
        <v/>
      </c>
      <c r="CJ290" s="8" t="str">
        <f t="shared" si="258"/>
        <v/>
      </c>
      <c r="CK290" s="8" t="str">
        <f t="shared" si="258"/>
        <v/>
      </c>
      <c r="CL290" s="8" t="str">
        <f t="shared" si="258"/>
        <v/>
      </c>
      <c r="CM290" s="8" t="str">
        <f t="shared" si="258"/>
        <v/>
      </c>
      <c r="CN290" s="8" t="str">
        <f t="shared" si="258"/>
        <v/>
      </c>
      <c r="CO290" s="8" t="str">
        <f t="shared" si="258"/>
        <v/>
      </c>
      <c r="CP290" s="8" t="str">
        <f t="shared" si="258"/>
        <v/>
      </c>
      <c r="CQ290" s="8" t="str">
        <f t="shared" si="258"/>
        <v/>
      </c>
      <c r="CR290" s="8" t="str">
        <f t="shared" si="258"/>
        <v/>
      </c>
      <c r="CS290" s="8" t="str">
        <f t="shared" si="258"/>
        <v/>
      </c>
      <c r="CT290" s="8" t="str">
        <f t="shared" si="258"/>
        <v/>
      </c>
      <c r="CU290" s="8" t="str">
        <f t="shared" ref="CU290:DZ290" si="259">IF(CU59&lt;&gt;"",name&amp;CU59,"")</f>
        <v/>
      </c>
      <c r="CV290" s="8" t="str">
        <f t="shared" si="259"/>
        <v/>
      </c>
      <c r="CW290" s="8" t="str">
        <f t="shared" si="259"/>
        <v/>
      </c>
      <c r="CX290" s="8" t="str">
        <f t="shared" si="259"/>
        <v/>
      </c>
      <c r="CY290" s="8" t="str">
        <f t="shared" si="259"/>
        <v/>
      </c>
      <c r="CZ290" s="8" t="str">
        <f t="shared" si="259"/>
        <v/>
      </c>
      <c r="DA290" s="8" t="str">
        <f t="shared" si="259"/>
        <v/>
      </c>
      <c r="DB290" s="8" t="str">
        <f t="shared" si="259"/>
        <v/>
      </c>
      <c r="DC290" s="8" t="str">
        <f t="shared" si="259"/>
        <v/>
      </c>
      <c r="DD290" s="8" t="str">
        <f t="shared" si="259"/>
        <v/>
      </c>
      <c r="DE290" s="8" t="str">
        <f t="shared" si="259"/>
        <v/>
      </c>
      <c r="DF290" s="8" t="str">
        <f t="shared" si="259"/>
        <v/>
      </c>
      <c r="DG290" s="8" t="str">
        <f t="shared" si="259"/>
        <v/>
      </c>
      <c r="DH290" s="8" t="str">
        <f t="shared" si="259"/>
        <v/>
      </c>
      <c r="DI290" s="8" t="str">
        <f t="shared" si="259"/>
        <v/>
      </c>
      <c r="DJ290" s="8" t="str">
        <f t="shared" si="259"/>
        <v/>
      </c>
      <c r="DK290" s="8" t="str">
        <f t="shared" si="259"/>
        <v/>
      </c>
      <c r="DL290" s="8" t="str">
        <f t="shared" si="259"/>
        <v/>
      </c>
      <c r="DM290" s="8" t="str">
        <f t="shared" si="259"/>
        <v/>
      </c>
      <c r="DN290" s="8" t="str">
        <f t="shared" si="259"/>
        <v/>
      </c>
      <c r="DO290" s="8" t="str">
        <f t="shared" si="259"/>
        <v/>
      </c>
      <c r="DP290" s="8" t="str">
        <f t="shared" si="259"/>
        <v/>
      </c>
      <c r="DQ290" s="8" t="str">
        <f t="shared" si="259"/>
        <v/>
      </c>
      <c r="DR290" s="8" t="str">
        <f t="shared" si="259"/>
        <v/>
      </c>
      <c r="DS290" s="8" t="str">
        <f t="shared" si="259"/>
        <v/>
      </c>
      <c r="DT290" s="8" t="str">
        <f t="shared" si="259"/>
        <v/>
      </c>
      <c r="DU290" s="8" t="str">
        <f t="shared" si="259"/>
        <v/>
      </c>
      <c r="DV290" s="8" t="str">
        <f t="shared" si="259"/>
        <v/>
      </c>
      <c r="DW290" s="8" t="str">
        <f t="shared" si="259"/>
        <v/>
      </c>
      <c r="DX290" s="8" t="str">
        <f t="shared" si="259"/>
        <v/>
      </c>
      <c r="DY290" s="8" t="str">
        <f t="shared" si="259"/>
        <v/>
      </c>
      <c r="DZ290" s="8" t="str">
        <f t="shared" si="259"/>
        <v/>
      </c>
      <c r="EA290" s="8" t="str">
        <f t="shared" ref="EA290:ER290" si="260">IF(EA59&lt;&gt;"",name&amp;EA59,"")</f>
        <v/>
      </c>
      <c r="EB290" s="8" t="str">
        <f t="shared" si="260"/>
        <v/>
      </c>
      <c r="EC290" s="8" t="str">
        <f t="shared" si="260"/>
        <v/>
      </c>
      <c r="ED290" s="8" t="str">
        <f t="shared" si="260"/>
        <v>CRLFname = fuelTank2-2</v>
      </c>
      <c r="EE290" s="8" t="str">
        <f t="shared" si="260"/>
        <v/>
      </c>
      <c r="EF290" s="8" t="str">
        <f t="shared" si="260"/>
        <v/>
      </c>
      <c r="EG290" s="8" t="str">
        <f t="shared" si="260"/>
        <v/>
      </c>
      <c r="EH290" s="8" t="str">
        <f t="shared" si="260"/>
        <v/>
      </c>
      <c r="EI290" s="8" t="str">
        <f t="shared" si="260"/>
        <v/>
      </c>
      <c r="EJ290" s="8" t="str">
        <f t="shared" si="260"/>
        <v/>
      </c>
      <c r="EK290" s="8" t="str">
        <f t="shared" si="260"/>
        <v/>
      </c>
      <c r="EL290" s="8" t="str">
        <f t="shared" si="260"/>
        <v/>
      </c>
      <c r="EM290" s="8" t="str">
        <f t="shared" si="260"/>
        <v/>
      </c>
      <c r="EN290" s="8" t="str">
        <f t="shared" si="260"/>
        <v/>
      </c>
      <c r="EO290" s="8" t="str">
        <f t="shared" si="260"/>
        <v/>
      </c>
      <c r="EP290" s="8" t="str">
        <f t="shared" si="260"/>
        <v/>
      </c>
      <c r="EQ290" s="8" t="str">
        <f t="shared" si="260"/>
        <v/>
      </c>
      <c r="ER290" s="29" t="str">
        <f t="shared" si="260"/>
        <v/>
      </c>
    </row>
    <row r="291" spans="3:148" ht="21.75" customHeight="1" x14ac:dyDescent="0.25">
      <c r="C291" s="8" t="str">
        <f t="shared" ref="C291:AH291" si="261">IF(C60&lt;&gt;"",name&amp;C60,"")</f>
        <v/>
      </c>
      <c r="D291" s="8" t="str">
        <f t="shared" si="261"/>
        <v/>
      </c>
      <c r="E291" s="8" t="str">
        <f t="shared" si="261"/>
        <v/>
      </c>
      <c r="F291" s="8" t="str">
        <f t="shared" si="261"/>
        <v/>
      </c>
      <c r="G291" s="8" t="str">
        <f t="shared" si="261"/>
        <v/>
      </c>
      <c r="H291" s="8" t="str">
        <f t="shared" si="261"/>
        <v/>
      </c>
      <c r="I291" s="8" t="str">
        <f t="shared" si="261"/>
        <v/>
      </c>
      <c r="J291" s="8" t="str">
        <f t="shared" si="261"/>
        <v/>
      </c>
      <c r="K291" s="8" t="str">
        <f t="shared" si="261"/>
        <v/>
      </c>
      <c r="L291" s="8" t="str">
        <f t="shared" si="261"/>
        <v/>
      </c>
      <c r="M291" s="8" t="str">
        <f t="shared" si="261"/>
        <v/>
      </c>
      <c r="N291" s="8" t="str">
        <f t="shared" si="261"/>
        <v/>
      </c>
      <c r="O291" s="8" t="str">
        <f t="shared" si="261"/>
        <v/>
      </c>
      <c r="P291" s="8" t="str">
        <f t="shared" si="261"/>
        <v/>
      </c>
      <c r="Q291" s="8" t="str">
        <f t="shared" si="261"/>
        <v/>
      </c>
      <c r="R291" s="8" t="str">
        <f t="shared" si="261"/>
        <v/>
      </c>
      <c r="S291" s="8" t="str">
        <f t="shared" si="261"/>
        <v/>
      </c>
      <c r="T291" s="8" t="str">
        <f t="shared" si="261"/>
        <v/>
      </c>
      <c r="U291" s="8" t="str">
        <f t="shared" si="261"/>
        <v/>
      </c>
      <c r="V291" s="8" t="str">
        <f t="shared" si="261"/>
        <v/>
      </c>
      <c r="W291" s="8" t="str">
        <f t="shared" si="261"/>
        <v/>
      </c>
      <c r="X291" s="8" t="str">
        <f t="shared" si="261"/>
        <v/>
      </c>
      <c r="Y291" s="8" t="str">
        <f t="shared" si="261"/>
        <v/>
      </c>
      <c r="Z291" s="8" t="str">
        <f t="shared" si="261"/>
        <v/>
      </c>
      <c r="AA291" s="8" t="str">
        <f t="shared" si="261"/>
        <v/>
      </c>
      <c r="AB291" s="8" t="str">
        <f t="shared" si="261"/>
        <v/>
      </c>
      <c r="AC291" s="8" t="str">
        <f t="shared" si="261"/>
        <v/>
      </c>
      <c r="AD291" s="8" t="str">
        <f t="shared" si="261"/>
        <v/>
      </c>
      <c r="AE291" s="8" t="str">
        <f t="shared" si="261"/>
        <v/>
      </c>
      <c r="AF291" s="8" t="str">
        <f t="shared" si="261"/>
        <v/>
      </c>
      <c r="AG291" s="8" t="str">
        <f t="shared" si="261"/>
        <v/>
      </c>
      <c r="AH291" s="8" t="str">
        <f t="shared" si="261"/>
        <v/>
      </c>
      <c r="AI291" s="8" t="str">
        <f t="shared" ref="AI291:BN291" si="262">IF(AI60&lt;&gt;"",name&amp;AI60,"")</f>
        <v/>
      </c>
      <c r="AJ291" s="8" t="str">
        <f t="shared" si="262"/>
        <v/>
      </c>
      <c r="AK291" s="8" t="str">
        <f t="shared" si="262"/>
        <v/>
      </c>
      <c r="AL291" s="8" t="str">
        <f t="shared" si="262"/>
        <v/>
      </c>
      <c r="AM291" s="8" t="str">
        <f t="shared" si="262"/>
        <v/>
      </c>
      <c r="AN291" s="8" t="str">
        <f t="shared" si="262"/>
        <v/>
      </c>
      <c r="AO291" s="8" t="str">
        <f t="shared" si="262"/>
        <v/>
      </c>
      <c r="AP291" s="8" t="str">
        <f t="shared" si="262"/>
        <v/>
      </c>
      <c r="AQ291" s="8" t="str">
        <f t="shared" si="262"/>
        <v/>
      </c>
      <c r="AR291" s="8" t="str">
        <f t="shared" si="262"/>
        <v/>
      </c>
      <c r="AS291" s="8" t="str">
        <f t="shared" si="262"/>
        <v/>
      </c>
      <c r="AT291" s="8" t="str">
        <f t="shared" si="262"/>
        <v/>
      </c>
      <c r="AU291" s="8" t="str">
        <f t="shared" si="262"/>
        <v/>
      </c>
      <c r="AV291" s="8" t="str">
        <f t="shared" si="262"/>
        <v/>
      </c>
      <c r="AW291" s="8" t="str">
        <f t="shared" si="262"/>
        <v/>
      </c>
      <c r="AX291" s="8" t="str">
        <f t="shared" si="262"/>
        <v/>
      </c>
      <c r="AY291" s="8" t="str">
        <f t="shared" si="262"/>
        <v/>
      </c>
      <c r="AZ291" s="8" t="str">
        <f t="shared" si="262"/>
        <v/>
      </c>
      <c r="BA291" s="8" t="str">
        <f t="shared" si="262"/>
        <v/>
      </c>
      <c r="BB291" s="8" t="str">
        <f t="shared" si="262"/>
        <v/>
      </c>
      <c r="BC291" s="8" t="str">
        <f t="shared" si="262"/>
        <v/>
      </c>
      <c r="BD291" s="8" t="str">
        <f t="shared" si="262"/>
        <v/>
      </c>
      <c r="BE291" s="8" t="str">
        <f t="shared" si="262"/>
        <v/>
      </c>
      <c r="BF291" s="8" t="str">
        <f t="shared" si="262"/>
        <v/>
      </c>
      <c r="BG291" s="8" t="str">
        <f t="shared" si="262"/>
        <v/>
      </c>
      <c r="BH291" s="8" t="str">
        <f t="shared" si="262"/>
        <v/>
      </c>
      <c r="BI291" s="8" t="str">
        <f t="shared" si="262"/>
        <v/>
      </c>
      <c r="BJ291" s="8" t="str">
        <f t="shared" si="262"/>
        <v/>
      </c>
      <c r="BK291" s="8" t="str">
        <f t="shared" si="262"/>
        <v/>
      </c>
      <c r="BL291" s="8" t="str">
        <f t="shared" si="262"/>
        <v/>
      </c>
      <c r="BM291" s="8" t="str">
        <f t="shared" si="262"/>
        <v/>
      </c>
      <c r="BN291" s="8" t="str">
        <f t="shared" si="262"/>
        <v/>
      </c>
      <c r="BO291" s="8" t="str">
        <f t="shared" ref="BO291:CT291" si="263">IF(BO60&lt;&gt;"",name&amp;BO60,"")</f>
        <v/>
      </c>
      <c r="BP291" s="8" t="str">
        <f t="shared" si="263"/>
        <v/>
      </c>
      <c r="BQ291" s="8" t="str">
        <f t="shared" si="263"/>
        <v/>
      </c>
      <c r="BR291" s="8" t="str">
        <f t="shared" si="263"/>
        <v/>
      </c>
      <c r="BS291" s="8" t="str">
        <f t="shared" si="263"/>
        <v/>
      </c>
      <c r="BT291" s="8" t="str">
        <f t="shared" si="263"/>
        <v/>
      </c>
      <c r="BU291" s="8" t="str">
        <f t="shared" si="263"/>
        <v/>
      </c>
      <c r="BV291" s="8" t="str">
        <f t="shared" si="263"/>
        <v/>
      </c>
      <c r="BW291" s="8" t="str">
        <f t="shared" si="263"/>
        <v/>
      </c>
      <c r="BX291" s="8" t="str">
        <f t="shared" si="263"/>
        <v/>
      </c>
      <c r="BY291" s="8" t="str">
        <f t="shared" si="263"/>
        <v/>
      </c>
      <c r="BZ291" s="8" t="str">
        <f t="shared" si="263"/>
        <v/>
      </c>
      <c r="CA291" s="8" t="str">
        <f t="shared" si="263"/>
        <v/>
      </c>
      <c r="CB291" s="8" t="str">
        <f t="shared" si="263"/>
        <v/>
      </c>
      <c r="CC291" s="8" t="str">
        <f t="shared" si="263"/>
        <v/>
      </c>
      <c r="CD291" s="8" t="str">
        <f t="shared" si="263"/>
        <v/>
      </c>
      <c r="CE291" s="8" t="str">
        <f t="shared" si="263"/>
        <v/>
      </c>
      <c r="CF291" s="8" t="str">
        <f t="shared" si="263"/>
        <v/>
      </c>
      <c r="CG291" s="8" t="str">
        <f t="shared" si="263"/>
        <v/>
      </c>
      <c r="CH291" s="8" t="str">
        <f t="shared" si="263"/>
        <v/>
      </c>
      <c r="CI291" s="8" t="str">
        <f t="shared" si="263"/>
        <v/>
      </c>
      <c r="CJ291" s="8" t="str">
        <f t="shared" si="263"/>
        <v/>
      </c>
      <c r="CK291" s="8" t="str">
        <f t="shared" si="263"/>
        <v/>
      </c>
      <c r="CL291" s="8" t="str">
        <f t="shared" si="263"/>
        <v/>
      </c>
      <c r="CM291" s="8" t="str">
        <f t="shared" si="263"/>
        <v/>
      </c>
      <c r="CN291" s="8" t="str">
        <f t="shared" si="263"/>
        <v/>
      </c>
      <c r="CO291" s="8" t="str">
        <f t="shared" si="263"/>
        <v/>
      </c>
      <c r="CP291" s="8" t="str">
        <f t="shared" si="263"/>
        <v/>
      </c>
      <c r="CQ291" s="8" t="str">
        <f t="shared" si="263"/>
        <v/>
      </c>
      <c r="CR291" s="8" t="str">
        <f t="shared" si="263"/>
        <v/>
      </c>
      <c r="CS291" s="8" t="str">
        <f t="shared" si="263"/>
        <v/>
      </c>
      <c r="CT291" s="8" t="str">
        <f t="shared" si="263"/>
        <v/>
      </c>
      <c r="CU291" s="8" t="str">
        <f t="shared" ref="CU291:DZ291" si="264">IF(CU60&lt;&gt;"",name&amp;CU60,"")</f>
        <v/>
      </c>
      <c r="CV291" s="8" t="str">
        <f t="shared" si="264"/>
        <v/>
      </c>
      <c r="CW291" s="8" t="str">
        <f t="shared" si="264"/>
        <v/>
      </c>
      <c r="CX291" s="8" t="str">
        <f t="shared" si="264"/>
        <v/>
      </c>
      <c r="CY291" s="8" t="str">
        <f t="shared" si="264"/>
        <v/>
      </c>
      <c r="CZ291" s="8" t="str">
        <f t="shared" si="264"/>
        <v/>
      </c>
      <c r="DA291" s="8" t="str">
        <f t="shared" si="264"/>
        <v/>
      </c>
      <c r="DB291" s="8" t="str">
        <f t="shared" si="264"/>
        <v/>
      </c>
      <c r="DC291" s="8" t="str">
        <f t="shared" si="264"/>
        <v/>
      </c>
      <c r="DD291" s="8" t="str">
        <f t="shared" si="264"/>
        <v/>
      </c>
      <c r="DE291" s="8" t="str">
        <f t="shared" si="264"/>
        <v/>
      </c>
      <c r="DF291" s="8" t="str">
        <f t="shared" si="264"/>
        <v/>
      </c>
      <c r="DG291" s="8" t="str">
        <f t="shared" si="264"/>
        <v/>
      </c>
      <c r="DH291" s="8" t="str">
        <f t="shared" si="264"/>
        <v/>
      </c>
      <c r="DI291" s="8" t="str">
        <f t="shared" si="264"/>
        <v/>
      </c>
      <c r="DJ291" s="8" t="str">
        <f t="shared" si="264"/>
        <v/>
      </c>
      <c r="DK291" s="8" t="str">
        <f t="shared" si="264"/>
        <v/>
      </c>
      <c r="DL291" s="8" t="str">
        <f t="shared" si="264"/>
        <v/>
      </c>
      <c r="DM291" s="8" t="str">
        <f t="shared" si="264"/>
        <v/>
      </c>
      <c r="DN291" s="8" t="str">
        <f t="shared" si="264"/>
        <v/>
      </c>
      <c r="DO291" s="8" t="str">
        <f t="shared" si="264"/>
        <v/>
      </c>
      <c r="DP291" s="8" t="str">
        <f t="shared" si="264"/>
        <v/>
      </c>
      <c r="DQ291" s="8" t="str">
        <f t="shared" si="264"/>
        <v/>
      </c>
      <c r="DR291" s="8" t="str">
        <f t="shared" si="264"/>
        <v/>
      </c>
      <c r="DS291" s="8" t="str">
        <f t="shared" si="264"/>
        <v/>
      </c>
      <c r="DT291" s="8" t="str">
        <f t="shared" si="264"/>
        <v/>
      </c>
      <c r="DU291" s="8" t="str">
        <f t="shared" si="264"/>
        <v/>
      </c>
      <c r="DV291" s="8" t="str">
        <f t="shared" si="264"/>
        <v/>
      </c>
      <c r="DW291" s="8" t="str">
        <f t="shared" si="264"/>
        <v/>
      </c>
      <c r="DX291" s="8" t="str">
        <f t="shared" si="264"/>
        <v/>
      </c>
      <c r="DY291" s="8" t="str">
        <f t="shared" si="264"/>
        <v/>
      </c>
      <c r="DZ291" s="8" t="str">
        <f t="shared" si="264"/>
        <v/>
      </c>
      <c r="EA291" s="8" t="str">
        <f t="shared" ref="EA291:ER291" si="265">IF(EA60&lt;&gt;"",name&amp;EA60,"")</f>
        <v/>
      </c>
      <c r="EB291" s="8" t="str">
        <f t="shared" si="265"/>
        <v/>
      </c>
      <c r="EC291" s="8" t="str">
        <f t="shared" si="265"/>
        <v/>
      </c>
      <c r="ED291" s="8" t="str">
        <f t="shared" si="265"/>
        <v>CRLFname = fuelTank4-2</v>
      </c>
      <c r="EE291" s="8" t="str">
        <f t="shared" si="265"/>
        <v/>
      </c>
      <c r="EF291" s="8" t="str">
        <f t="shared" si="265"/>
        <v/>
      </c>
      <c r="EG291" s="8" t="str">
        <f t="shared" si="265"/>
        <v/>
      </c>
      <c r="EH291" s="8" t="str">
        <f t="shared" si="265"/>
        <v/>
      </c>
      <c r="EI291" s="8" t="str">
        <f t="shared" si="265"/>
        <v/>
      </c>
      <c r="EJ291" s="8" t="str">
        <f t="shared" si="265"/>
        <v/>
      </c>
      <c r="EK291" s="8" t="str">
        <f t="shared" si="265"/>
        <v/>
      </c>
      <c r="EL291" s="8" t="str">
        <f t="shared" si="265"/>
        <v/>
      </c>
      <c r="EM291" s="8" t="str">
        <f t="shared" si="265"/>
        <v/>
      </c>
      <c r="EN291" s="8" t="str">
        <f t="shared" si="265"/>
        <v/>
      </c>
      <c r="EO291" s="8" t="str">
        <f t="shared" si="265"/>
        <v/>
      </c>
      <c r="EP291" s="8" t="str">
        <f t="shared" si="265"/>
        <v/>
      </c>
      <c r="EQ291" s="8" t="str">
        <f t="shared" si="265"/>
        <v/>
      </c>
      <c r="ER291" s="29" t="str">
        <f t="shared" si="265"/>
        <v/>
      </c>
    </row>
    <row r="292" spans="3:148" ht="21.75" customHeight="1" x14ac:dyDescent="0.25">
      <c r="C292" s="8" t="str">
        <f t="shared" ref="C292:AH292" si="266">IF(C61&lt;&gt;"",name&amp;C61,"")</f>
        <v/>
      </c>
      <c r="D292" s="8" t="str">
        <f t="shared" si="266"/>
        <v/>
      </c>
      <c r="E292" s="8" t="str">
        <f t="shared" si="266"/>
        <v/>
      </c>
      <c r="F292" s="8" t="str">
        <f t="shared" si="266"/>
        <v/>
      </c>
      <c r="G292" s="8" t="str">
        <f t="shared" si="266"/>
        <v/>
      </c>
      <c r="H292" s="8" t="str">
        <f t="shared" si="266"/>
        <v/>
      </c>
      <c r="I292" s="8" t="str">
        <f t="shared" si="266"/>
        <v/>
      </c>
      <c r="J292" s="8" t="str">
        <f t="shared" si="266"/>
        <v/>
      </c>
      <c r="K292" s="8" t="str">
        <f t="shared" si="266"/>
        <v/>
      </c>
      <c r="L292" s="8" t="str">
        <f t="shared" si="266"/>
        <v/>
      </c>
      <c r="M292" s="8" t="str">
        <f t="shared" si="266"/>
        <v/>
      </c>
      <c r="N292" s="8" t="str">
        <f t="shared" si="266"/>
        <v/>
      </c>
      <c r="O292" s="8" t="str">
        <f t="shared" si="266"/>
        <v/>
      </c>
      <c r="P292" s="8" t="str">
        <f t="shared" si="266"/>
        <v/>
      </c>
      <c r="Q292" s="8" t="str">
        <f t="shared" si="266"/>
        <v/>
      </c>
      <c r="R292" s="8" t="str">
        <f t="shared" si="266"/>
        <v/>
      </c>
      <c r="S292" s="8" t="str">
        <f t="shared" si="266"/>
        <v/>
      </c>
      <c r="T292" s="8" t="str">
        <f t="shared" si="266"/>
        <v/>
      </c>
      <c r="U292" s="8" t="str">
        <f t="shared" si="266"/>
        <v/>
      </c>
      <c r="V292" s="8" t="str">
        <f t="shared" si="266"/>
        <v/>
      </c>
      <c r="W292" s="8" t="str">
        <f t="shared" si="266"/>
        <v/>
      </c>
      <c r="X292" s="8" t="str">
        <f t="shared" si="266"/>
        <v/>
      </c>
      <c r="Y292" s="8" t="str">
        <f t="shared" si="266"/>
        <v/>
      </c>
      <c r="Z292" s="8" t="str">
        <f t="shared" si="266"/>
        <v/>
      </c>
      <c r="AA292" s="8" t="str">
        <f t="shared" si="266"/>
        <v/>
      </c>
      <c r="AB292" s="8" t="str">
        <f t="shared" si="266"/>
        <v/>
      </c>
      <c r="AC292" s="8" t="str">
        <f t="shared" si="266"/>
        <v/>
      </c>
      <c r="AD292" s="8" t="str">
        <f t="shared" si="266"/>
        <v/>
      </c>
      <c r="AE292" s="8" t="str">
        <f t="shared" si="266"/>
        <v/>
      </c>
      <c r="AF292" s="8" t="str">
        <f t="shared" si="266"/>
        <v/>
      </c>
      <c r="AG292" s="8" t="str">
        <f t="shared" si="266"/>
        <v/>
      </c>
      <c r="AH292" s="8" t="str">
        <f t="shared" si="266"/>
        <v/>
      </c>
      <c r="AI292" s="8" t="str">
        <f t="shared" ref="AI292:BN292" si="267">IF(AI61&lt;&gt;"",name&amp;AI61,"")</f>
        <v/>
      </c>
      <c r="AJ292" s="8" t="str">
        <f t="shared" si="267"/>
        <v/>
      </c>
      <c r="AK292" s="8" t="str">
        <f t="shared" si="267"/>
        <v/>
      </c>
      <c r="AL292" s="8" t="str">
        <f t="shared" si="267"/>
        <v/>
      </c>
      <c r="AM292" s="8" t="str">
        <f t="shared" si="267"/>
        <v/>
      </c>
      <c r="AN292" s="8" t="str">
        <f t="shared" si="267"/>
        <v/>
      </c>
      <c r="AO292" s="8" t="str">
        <f t="shared" si="267"/>
        <v/>
      </c>
      <c r="AP292" s="8" t="str">
        <f t="shared" si="267"/>
        <v/>
      </c>
      <c r="AQ292" s="8" t="str">
        <f t="shared" si="267"/>
        <v/>
      </c>
      <c r="AR292" s="8" t="str">
        <f t="shared" si="267"/>
        <v/>
      </c>
      <c r="AS292" s="8" t="str">
        <f t="shared" si="267"/>
        <v/>
      </c>
      <c r="AT292" s="8" t="str">
        <f t="shared" si="267"/>
        <v/>
      </c>
      <c r="AU292" s="8" t="str">
        <f t="shared" si="267"/>
        <v/>
      </c>
      <c r="AV292" s="8" t="str">
        <f t="shared" si="267"/>
        <v/>
      </c>
      <c r="AW292" s="8" t="str">
        <f t="shared" si="267"/>
        <v/>
      </c>
      <c r="AX292" s="8" t="str">
        <f t="shared" si="267"/>
        <v/>
      </c>
      <c r="AY292" s="8" t="str">
        <f t="shared" si="267"/>
        <v/>
      </c>
      <c r="AZ292" s="8" t="str">
        <f t="shared" si="267"/>
        <v/>
      </c>
      <c r="BA292" s="8" t="str">
        <f t="shared" si="267"/>
        <v/>
      </c>
      <c r="BB292" s="8" t="str">
        <f t="shared" si="267"/>
        <v/>
      </c>
      <c r="BC292" s="8" t="str">
        <f t="shared" si="267"/>
        <v/>
      </c>
      <c r="BD292" s="8" t="str">
        <f t="shared" si="267"/>
        <v/>
      </c>
      <c r="BE292" s="8" t="str">
        <f t="shared" si="267"/>
        <v/>
      </c>
      <c r="BF292" s="8" t="str">
        <f t="shared" si="267"/>
        <v/>
      </c>
      <c r="BG292" s="8" t="str">
        <f t="shared" si="267"/>
        <v/>
      </c>
      <c r="BH292" s="8" t="str">
        <f t="shared" si="267"/>
        <v/>
      </c>
      <c r="BI292" s="8" t="str">
        <f t="shared" si="267"/>
        <v/>
      </c>
      <c r="BJ292" s="8" t="str">
        <f t="shared" si="267"/>
        <v/>
      </c>
      <c r="BK292" s="8" t="str">
        <f t="shared" si="267"/>
        <v/>
      </c>
      <c r="BL292" s="8" t="str">
        <f t="shared" si="267"/>
        <v/>
      </c>
      <c r="BM292" s="8" t="str">
        <f t="shared" si="267"/>
        <v/>
      </c>
      <c r="BN292" s="8" t="str">
        <f t="shared" si="267"/>
        <v/>
      </c>
      <c r="BO292" s="8" t="str">
        <f t="shared" ref="BO292:CT292" si="268">IF(BO61&lt;&gt;"",name&amp;BO61,"")</f>
        <v/>
      </c>
      <c r="BP292" s="8" t="str">
        <f t="shared" si="268"/>
        <v/>
      </c>
      <c r="BQ292" s="8" t="str">
        <f t="shared" si="268"/>
        <v/>
      </c>
      <c r="BR292" s="8" t="str">
        <f t="shared" si="268"/>
        <v/>
      </c>
      <c r="BS292" s="8" t="str">
        <f t="shared" si="268"/>
        <v/>
      </c>
      <c r="BT292" s="8" t="str">
        <f t="shared" si="268"/>
        <v/>
      </c>
      <c r="BU292" s="8" t="str">
        <f t="shared" si="268"/>
        <v/>
      </c>
      <c r="BV292" s="8" t="str">
        <f t="shared" si="268"/>
        <v/>
      </c>
      <c r="BW292" s="8" t="str">
        <f t="shared" si="268"/>
        <v/>
      </c>
      <c r="BX292" s="8" t="str">
        <f t="shared" si="268"/>
        <v/>
      </c>
      <c r="BY292" s="8" t="str">
        <f t="shared" si="268"/>
        <v/>
      </c>
      <c r="BZ292" s="8" t="str">
        <f t="shared" si="268"/>
        <v/>
      </c>
      <c r="CA292" s="8" t="str">
        <f t="shared" si="268"/>
        <v/>
      </c>
      <c r="CB292" s="8" t="str">
        <f t="shared" si="268"/>
        <v/>
      </c>
      <c r="CC292" s="8" t="str">
        <f t="shared" si="268"/>
        <v/>
      </c>
      <c r="CD292" s="8" t="str">
        <f t="shared" si="268"/>
        <v/>
      </c>
      <c r="CE292" s="8" t="str">
        <f t="shared" si="268"/>
        <v/>
      </c>
      <c r="CF292" s="8" t="str">
        <f t="shared" si="268"/>
        <v/>
      </c>
      <c r="CG292" s="8" t="str">
        <f t="shared" si="268"/>
        <v/>
      </c>
      <c r="CH292" s="8" t="str">
        <f t="shared" si="268"/>
        <v/>
      </c>
      <c r="CI292" s="8" t="str">
        <f t="shared" si="268"/>
        <v/>
      </c>
      <c r="CJ292" s="8" t="str">
        <f t="shared" si="268"/>
        <v/>
      </c>
      <c r="CK292" s="8" t="str">
        <f t="shared" si="268"/>
        <v/>
      </c>
      <c r="CL292" s="8" t="str">
        <f t="shared" si="268"/>
        <v/>
      </c>
      <c r="CM292" s="8" t="str">
        <f t="shared" si="268"/>
        <v/>
      </c>
      <c r="CN292" s="8" t="str">
        <f t="shared" si="268"/>
        <v/>
      </c>
      <c r="CO292" s="8" t="str">
        <f t="shared" si="268"/>
        <v/>
      </c>
      <c r="CP292" s="8" t="str">
        <f t="shared" si="268"/>
        <v/>
      </c>
      <c r="CQ292" s="8" t="str">
        <f t="shared" si="268"/>
        <v/>
      </c>
      <c r="CR292" s="8" t="str">
        <f t="shared" si="268"/>
        <v/>
      </c>
      <c r="CS292" s="8" t="str">
        <f t="shared" si="268"/>
        <v/>
      </c>
      <c r="CT292" s="8" t="str">
        <f t="shared" si="268"/>
        <v/>
      </c>
      <c r="CU292" s="8" t="str">
        <f t="shared" ref="CU292:DZ292" si="269">IF(CU61&lt;&gt;"",name&amp;CU61,"")</f>
        <v/>
      </c>
      <c r="CV292" s="8" t="str">
        <f t="shared" si="269"/>
        <v/>
      </c>
      <c r="CW292" s="8" t="str">
        <f t="shared" si="269"/>
        <v/>
      </c>
      <c r="CX292" s="8" t="str">
        <f t="shared" si="269"/>
        <v/>
      </c>
      <c r="CY292" s="8" t="str">
        <f t="shared" si="269"/>
        <v/>
      </c>
      <c r="CZ292" s="8" t="str">
        <f t="shared" si="269"/>
        <v/>
      </c>
      <c r="DA292" s="8" t="str">
        <f t="shared" si="269"/>
        <v/>
      </c>
      <c r="DB292" s="8" t="str">
        <f t="shared" si="269"/>
        <v/>
      </c>
      <c r="DC292" s="8" t="str">
        <f t="shared" si="269"/>
        <v/>
      </c>
      <c r="DD292" s="8" t="str">
        <f t="shared" si="269"/>
        <v/>
      </c>
      <c r="DE292" s="8" t="str">
        <f t="shared" si="269"/>
        <v/>
      </c>
      <c r="DF292" s="8" t="str">
        <f t="shared" si="269"/>
        <v/>
      </c>
      <c r="DG292" s="8" t="str">
        <f t="shared" si="269"/>
        <v/>
      </c>
      <c r="DH292" s="8" t="str">
        <f t="shared" si="269"/>
        <v/>
      </c>
      <c r="DI292" s="8" t="str">
        <f t="shared" si="269"/>
        <v/>
      </c>
      <c r="DJ292" s="8" t="str">
        <f t="shared" si="269"/>
        <v/>
      </c>
      <c r="DK292" s="8" t="str">
        <f t="shared" si="269"/>
        <v/>
      </c>
      <c r="DL292" s="8" t="str">
        <f t="shared" si="269"/>
        <v/>
      </c>
      <c r="DM292" s="8" t="str">
        <f t="shared" si="269"/>
        <v/>
      </c>
      <c r="DN292" s="8" t="str">
        <f t="shared" si="269"/>
        <v/>
      </c>
      <c r="DO292" s="8" t="str">
        <f t="shared" si="269"/>
        <v/>
      </c>
      <c r="DP292" s="8" t="str">
        <f t="shared" si="269"/>
        <v/>
      </c>
      <c r="DQ292" s="8" t="str">
        <f t="shared" si="269"/>
        <v/>
      </c>
      <c r="DR292" s="8" t="str">
        <f t="shared" si="269"/>
        <v/>
      </c>
      <c r="DS292" s="8" t="str">
        <f t="shared" si="269"/>
        <v/>
      </c>
      <c r="DT292" s="8" t="str">
        <f t="shared" si="269"/>
        <v/>
      </c>
      <c r="DU292" s="8" t="str">
        <f t="shared" si="269"/>
        <v/>
      </c>
      <c r="DV292" s="8" t="str">
        <f t="shared" si="269"/>
        <v/>
      </c>
      <c r="DW292" s="8" t="str">
        <f t="shared" si="269"/>
        <v/>
      </c>
      <c r="DX292" s="8" t="str">
        <f t="shared" si="269"/>
        <v/>
      </c>
      <c r="DY292" s="8" t="str">
        <f t="shared" si="269"/>
        <v/>
      </c>
      <c r="DZ292" s="8" t="str">
        <f t="shared" si="269"/>
        <v/>
      </c>
      <c r="EA292" s="8" t="str">
        <f t="shared" ref="EA292:ER292" si="270">IF(EA61&lt;&gt;"",name&amp;EA61,"")</f>
        <v/>
      </c>
      <c r="EB292" s="8" t="str">
        <f t="shared" si="270"/>
        <v/>
      </c>
      <c r="EC292" s="8" t="str">
        <f t="shared" si="270"/>
        <v/>
      </c>
      <c r="ED292" s="8" t="str">
        <f t="shared" si="270"/>
        <v/>
      </c>
      <c r="EE292" s="8" t="str">
        <f t="shared" si="270"/>
        <v/>
      </c>
      <c r="EF292" s="8" t="str">
        <f t="shared" si="270"/>
        <v/>
      </c>
      <c r="EG292" s="8" t="str">
        <f t="shared" si="270"/>
        <v/>
      </c>
      <c r="EH292" s="8" t="str">
        <f t="shared" si="270"/>
        <v/>
      </c>
      <c r="EI292" s="8" t="str">
        <f t="shared" si="270"/>
        <v/>
      </c>
      <c r="EJ292" s="8" t="str">
        <f t="shared" si="270"/>
        <v/>
      </c>
      <c r="EK292" s="8" t="str">
        <f t="shared" si="270"/>
        <v/>
      </c>
      <c r="EL292" s="8" t="str">
        <f t="shared" si="270"/>
        <v/>
      </c>
      <c r="EM292" s="8" t="str">
        <f t="shared" si="270"/>
        <v/>
      </c>
      <c r="EN292" s="8" t="str">
        <f t="shared" si="270"/>
        <v/>
      </c>
      <c r="EO292" s="8" t="str">
        <f t="shared" si="270"/>
        <v/>
      </c>
      <c r="EP292" s="8" t="str">
        <f t="shared" si="270"/>
        <v/>
      </c>
      <c r="EQ292" s="8" t="str">
        <f t="shared" si="270"/>
        <v/>
      </c>
      <c r="ER292" s="29" t="str">
        <f t="shared" si="270"/>
        <v/>
      </c>
    </row>
    <row r="293" spans="3:148" ht="21.75" customHeight="1" x14ac:dyDescent="0.25">
      <c r="C293" s="8" t="str">
        <f t="shared" ref="C293:AH293" si="271">IF(C62&lt;&gt;"",name&amp;C62,"")</f>
        <v/>
      </c>
      <c r="D293" s="8" t="str">
        <f t="shared" si="271"/>
        <v/>
      </c>
      <c r="E293" s="8" t="str">
        <f t="shared" si="271"/>
        <v/>
      </c>
      <c r="F293" s="8" t="str">
        <f t="shared" si="271"/>
        <v/>
      </c>
      <c r="G293" s="8" t="str">
        <f t="shared" si="271"/>
        <v/>
      </c>
      <c r="H293" s="8" t="str">
        <f t="shared" si="271"/>
        <v/>
      </c>
      <c r="I293" s="8" t="str">
        <f t="shared" si="271"/>
        <v/>
      </c>
      <c r="J293" s="8" t="str">
        <f t="shared" si="271"/>
        <v/>
      </c>
      <c r="K293" s="8" t="str">
        <f t="shared" si="271"/>
        <v/>
      </c>
      <c r="L293" s="8" t="str">
        <f t="shared" si="271"/>
        <v/>
      </c>
      <c r="M293" s="8" t="str">
        <f t="shared" si="271"/>
        <v/>
      </c>
      <c r="N293" s="8" t="str">
        <f t="shared" si="271"/>
        <v/>
      </c>
      <c r="O293" s="8" t="str">
        <f t="shared" si="271"/>
        <v/>
      </c>
      <c r="P293" s="8" t="str">
        <f t="shared" si="271"/>
        <v/>
      </c>
      <c r="Q293" s="8" t="str">
        <f t="shared" si="271"/>
        <v/>
      </c>
      <c r="R293" s="8" t="str">
        <f t="shared" si="271"/>
        <v/>
      </c>
      <c r="S293" s="8" t="str">
        <f t="shared" si="271"/>
        <v/>
      </c>
      <c r="T293" s="8" t="str">
        <f t="shared" si="271"/>
        <v/>
      </c>
      <c r="U293" s="8" t="str">
        <f t="shared" si="271"/>
        <v/>
      </c>
      <c r="V293" s="8" t="str">
        <f t="shared" si="271"/>
        <v/>
      </c>
      <c r="W293" s="8" t="str">
        <f t="shared" si="271"/>
        <v/>
      </c>
      <c r="X293" s="8" t="str">
        <f t="shared" si="271"/>
        <v/>
      </c>
      <c r="Y293" s="8" t="str">
        <f t="shared" si="271"/>
        <v/>
      </c>
      <c r="Z293" s="8" t="str">
        <f t="shared" si="271"/>
        <v/>
      </c>
      <c r="AA293" s="8" t="str">
        <f t="shared" si="271"/>
        <v/>
      </c>
      <c r="AB293" s="8" t="str">
        <f t="shared" si="271"/>
        <v/>
      </c>
      <c r="AC293" s="8" t="str">
        <f t="shared" si="271"/>
        <v/>
      </c>
      <c r="AD293" s="8" t="str">
        <f t="shared" si="271"/>
        <v/>
      </c>
      <c r="AE293" s="8" t="str">
        <f t="shared" si="271"/>
        <v/>
      </c>
      <c r="AF293" s="8" t="str">
        <f t="shared" si="271"/>
        <v/>
      </c>
      <c r="AG293" s="8" t="str">
        <f t="shared" si="271"/>
        <v/>
      </c>
      <c r="AH293" s="8" t="str">
        <f t="shared" si="271"/>
        <v/>
      </c>
      <c r="AI293" s="8" t="str">
        <f t="shared" ref="AI293:BN293" si="272">IF(AI62&lt;&gt;"",name&amp;AI62,"")</f>
        <v/>
      </c>
      <c r="AJ293" s="8" t="str">
        <f t="shared" si="272"/>
        <v/>
      </c>
      <c r="AK293" s="8" t="str">
        <f t="shared" si="272"/>
        <v/>
      </c>
      <c r="AL293" s="8" t="str">
        <f t="shared" si="272"/>
        <v/>
      </c>
      <c r="AM293" s="8" t="str">
        <f t="shared" si="272"/>
        <v/>
      </c>
      <c r="AN293" s="8" t="str">
        <f t="shared" si="272"/>
        <v/>
      </c>
      <c r="AO293" s="8" t="str">
        <f t="shared" si="272"/>
        <v/>
      </c>
      <c r="AP293" s="8" t="str">
        <f t="shared" si="272"/>
        <v/>
      </c>
      <c r="AQ293" s="8" t="str">
        <f t="shared" si="272"/>
        <v/>
      </c>
      <c r="AR293" s="8" t="str">
        <f t="shared" si="272"/>
        <v/>
      </c>
      <c r="AS293" s="8" t="str">
        <f t="shared" si="272"/>
        <v/>
      </c>
      <c r="AT293" s="8" t="str">
        <f t="shared" si="272"/>
        <v/>
      </c>
      <c r="AU293" s="8" t="str">
        <f t="shared" si="272"/>
        <v/>
      </c>
      <c r="AV293" s="8" t="str">
        <f t="shared" si="272"/>
        <v/>
      </c>
      <c r="AW293" s="8" t="str">
        <f t="shared" si="272"/>
        <v/>
      </c>
      <c r="AX293" s="8" t="str">
        <f t="shared" si="272"/>
        <v/>
      </c>
      <c r="AY293" s="8" t="str">
        <f t="shared" si="272"/>
        <v/>
      </c>
      <c r="AZ293" s="8" t="str">
        <f t="shared" si="272"/>
        <v/>
      </c>
      <c r="BA293" s="8" t="str">
        <f t="shared" si="272"/>
        <v/>
      </c>
      <c r="BB293" s="8" t="str">
        <f t="shared" si="272"/>
        <v/>
      </c>
      <c r="BC293" s="8" t="str">
        <f t="shared" si="272"/>
        <v/>
      </c>
      <c r="BD293" s="8" t="str">
        <f t="shared" si="272"/>
        <v/>
      </c>
      <c r="BE293" s="8" t="str">
        <f t="shared" si="272"/>
        <v/>
      </c>
      <c r="BF293" s="8" t="str">
        <f t="shared" si="272"/>
        <v/>
      </c>
      <c r="BG293" s="8" t="str">
        <f t="shared" si="272"/>
        <v/>
      </c>
      <c r="BH293" s="8" t="str">
        <f t="shared" si="272"/>
        <v/>
      </c>
      <c r="BI293" s="8" t="str">
        <f t="shared" si="272"/>
        <v/>
      </c>
      <c r="BJ293" s="8" t="str">
        <f t="shared" si="272"/>
        <v/>
      </c>
      <c r="BK293" s="8" t="str">
        <f t="shared" si="272"/>
        <v/>
      </c>
      <c r="BL293" s="8" t="str">
        <f t="shared" si="272"/>
        <v/>
      </c>
      <c r="BM293" s="8" t="str">
        <f t="shared" si="272"/>
        <v/>
      </c>
      <c r="BN293" s="8" t="str">
        <f t="shared" si="272"/>
        <v/>
      </c>
      <c r="BO293" s="8" t="str">
        <f t="shared" ref="BO293:CT293" si="273">IF(BO62&lt;&gt;"",name&amp;BO62,"")</f>
        <v/>
      </c>
      <c r="BP293" s="8" t="str">
        <f t="shared" si="273"/>
        <v/>
      </c>
      <c r="BQ293" s="8" t="str">
        <f t="shared" si="273"/>
        <v/>
      </c>
      <c r="BR293" s="8" t="str">
        <f t="shared" si="273"/>
        <v/>
      </c>
      <c r="BS293" s="8" t="str">
        <f t="shared" si="273"/>
        <v/>
      </c>
      <c r="BT293" s="8" t="str">
        <f t="shared" si="273"/>
        <v/>
      </c>
      <c r="BU293" s="8" t="str">
        <f t="shared" si="273"/>
        <v/>
      </c>
      <c r="BV293" s="8" t="str">
        <f t="shared" si="273"/>
        <v/>
      </c>
      <c r="BW293" s="8" t="str">
        <f t="shared" si="273"/>
        <v/>
      </c>
      <c r="BX293" s="8" t="str">
        <f t="shared" si="273"/>
        <v/>
      </c>
      <c r="BY293" s="8" t="str">
        <f t="shared" si="273"/>
        <v/>
      </c>
      <c r="BZ293" s="8" t="str">
        <f t="shared" si="273"/>
        <v/>
      </c>
      <c r="CA293" s="8" t="str">
        <f t="shared" si="273"/>
        <v/>
      </c>
      <c r="CB293" s="8" t="str">
        <f t="shared" si="273"/>
        <v/>
      </c>
      <c r="CC293" s="8" t="str">
        <f t="shared" si="273"/>
        <v/>
      </c>
      <c r="CD293" s="8" t="str">
        <f t="shared" si="273"/>
        <v/>
      </c>
      <c r="CE293" s="8" t="str">
        <f t="shared" si="273"/>
        <v/>
      </c>
      <c r="CF293" s="8" t="str">
        <f t="shared" si="273"/>
        <v/>
      </c>
      <c r="CG293" s="8" t="str">
        <f t="shared" si="273"/>
        <v/>
      </c>
      <c r="CH293" s="8" t="str">
        <f t="shared" si="273"/>
        <v/>
      </c>
      <c r="CI293" s="8" t="str">
        <f t="shared" si="273"/>
        <v/>
      </c>
      <c r="CJ293" s="8" t="str">
        <f t="shared" si="273"/>
        <v/>
      </c>
      <c r="CK293" s="8" t="str">
        <f t="shared" si="273"/>
        <v/>
      </c>
      <c r="CL293" s="8" t="str">
        <f t="shared" si="273"/>
        <v/>
      </c>
      <c r="CM293" s="8" t="str">
        <f t="shared" si="273"/>
        <v/>
      </c>
      <c r="CN293" s="8" t="str">
        <f t="shared" si="273"/>
        <v/>
      </c>
      <c r="CO293" s="8" t="str">
        <f t="shared" si="273"/>
        <v/>
      </c>
      <c r="CP293" s="8" t="str">
        <f t="shared" si="273"/>
        <v/>
      </c>
      <c r="CQ293" s="8" t="str">
        <f t="shared" si="273"/>
        <v/>
      </c>
      <c r="CR293" s="8" t="str">
        <f t="shared" si="273"/>
        <v/>
      </c>
      <c r="CS293" s="8" t="str">
        <f t="shared" si="273"/>
        <v/>
      </c>
      <c r="CT293" s="8" t="str">
        <f t="shared" si="273"/>
        <v/>
      </c>
      <c r="CU293" s="8" t="str">
        <f t="shared" ref="CU293:DZ293" si="274">IF(CU62&lt;&gt;"",name&amp;CU62,"")</f>
        <v/>
      </c>
      <c r="CV293" s="8" t="str">
        <f t="shared" si="274"/>
        <v/>
      </c>
      <c r="CW293" s="8" t="str">
        <f t="shared" si="274"/>
        <v/>
      </c>
      <c r="CX293" s="8" t="str">
        <f t="shared" si="274"/>
        <v/>
      </c>
      <c r="CY293" s="8" t="str">
        <f t="shared" si="274"/>
        <v/>
      </c>
      <c r="CZ293" s="8" t="str">
        <f t="shared" si="274"/>
        <v/>
      </c>
      <c r="DA293" s="8" t="str">
        <f t="shared" si="274"/>
        <v/>
      </c>
      <c r="DB293" s="8" t="str">
        <f t="shared" si="274"/>
        <v/>
      </c>
      <c r="DC293" s="8" t="str">
        <f t="shared" si="274"/>
        <v/>
      </c>
      <c r="DD293" s="8" t="str">
        <f t="shared" si="274"/>
        <v/>
      </c>
      <c r="DE293" s="8" t="str">
        <f t="shared" si="274"/>
        <v/>
      </c>
      <c r="DF293" s="8" t="str">
        <f t="shared" si="274"/>
        <v/>
      </c>
      <c r="DG293" s="8" t="str">
        <f t="shared" si="274"/>
        <v/>
      </c>
      <c r="DH293" s="8" t="str">
        <f t="shared" si="274"/>
        <v/>
      </c>
      <c r="DI293" s="8" t="str">
        <f t="shared" si="274"/>
        <v/>
      </c>
      <c r="DJ293" s="8" t="str">
        <f t="shared" si="274"/>
        <v/>
      </c>
      <c r="DK293" s="8" t="str">
        <f t="shared" si="274"/>
        <v/>
      </c>
      <c r="DL293" s="8" t="str">
        <f t="shared" si="274"/>
        <v/>
      </c>
      <c r="DM293" s="8" t="str">
        <f t="shared" si="274"/>
        <v/>
      </c>
      <c r="DN293" s="8" t="str">
        <f t="shared" si="274"/>
        <v/>
      </c>
      <c r="DO293" s="8" t="str">
        <f t="shared" si="274"/>
        <v/>
      </c>
      <c r="DP293" s="8" t="str">
        <f t="shared" si="274"/>
        <v/>
      </c>
      <c r="DQ293" s="8" t="str">
        <f t="shared" si="274"/>
        <v/>
      </c>
      <c r="DR293" s="8" t="str">
        <f t="shared" si="274"/>
        <v/>
      </c>
      <c r="DS293" s="8" t="str">
        <f t="shared" si="274"/>
        <v/>
      </c>
      <c r="DT293" s="8" t="str">
        <f t="shared" si="274"/>
        <v/>
      </c>
      <c r="DU293" s="8" t="str">
        <f t="shared" si="274"/>
        <v/>
      </c>
      <c r="DV293" s="8" t="str">
        <f t="shared" si="274"/>
        <v/>
      </c>
      <c r="DW293" s="8" t="str">
        <f t="shared" si="274"/>
        <v/>
      </c>
      <c r="DX293" s="8" t="str">
        <f t="shared" si="274"/>
        <v/>
      </c>
      <c r="DY293" s="8" t="str">
        <f t="shared" si="274"/>
        <v/>
      </c>
      <c r="DZ293" s="8" t="str">
        <f t="shared" si="274"/>
        <v/>
      </c>
      <c r="EA293" s="8" t="str">
        <f t="shared" ref="EA293:ER293" si="275">IF(EA62&lt;&gt;"",name&amp;EA62,"")</f>
        <v/>
      </c>
      <c r="EB293" s="8" t="str">
        <f t="shared" si="275"/>
        <v/>
      </c>
      <c r="EC293" s="8" t="str">
        <f t="shared" si="275"/>
        <v/>
      </c>
      <c r="ED293" s="8" t="str">
        <f t="shared" si="275"/>
        <v/>
      </c>
      <c r="EE293" s="8" t="str">
        <f t="shared" si="275"/>
        <v/>
      </c>
      <c r="EF293" s="8" t="str">
        <f t="shared" si="275"/>
        <v/>
      </c>
      <c r="EG293" s="8" t="str">
        <f t="shared" si="275"/>
        <v/>
      </c>
      <c r="EH293" s="8" t="str">
        <f t="shared" si="275"/>
        <v/>
      </c>
      <c r="EI293" s="8" t="str">
        <f t="shared" si="275"/>
        <v/>
      </c>
      <c r="EJ293" s="8" t="str">
        <f t="shared" si="275"/>
        <v/>
      </c>
      <c r="EK293" s="8" t="str">
        <f t="shared" si="275"/>
        <v/>
      </c>
      <c r="EL293" s="8" t="str">
        <f t="shared" si="275"/>
        <v/>
      </c>
      <c r="EM293" s="8" t="str">
        <f t="shared" si="275"/>
        <v/>
      </c>
      <c r="EN293" s="8" t="str">
        <f t="shared" si="275"/>
        <v/>
      </c>
      <c r="EO293" s="8" t="str">
        <f t="shared" si="275"/>
        <v/>
      </c>
      <c r="EP293" s="8" t="str">
        <f t="shared" si="275"/>
        <v/>
      </c>
      <c r="EQ293" s="8" t="str">
        <f t="shared" si="275"/>
        <v/>
      </c>
      <c r="ER293" s="29" t="str">
        <f t="shared" si="275"/>
        <v/>
      </c>
    </row>
    <row r="294" spans="3:148" ht="21.75" customHeight="1" x14ac:dyDescent="0.25">
      <c r="C294" s="8" t="str">
        <f t="shared" ref="C294:AH294" si="276">IF(C63&lt;&gt;"",name&amp;C63,"")</f>
        <v/>
      </c>
      <c r="D294" s="8" t="str">
        <f t="shared" si="276"/>
        <v/>
      </c>
      <c r="E294" s="8" t="str">
        <f t="shared" si="276"/>
        <v/>
      </c>
      <c r="F294" s="8" t="str">
        <f t="shared" si="276"/>
        <v/>
      </c>
      <c r="G294" s="8" t="str">
        <f t="shared" si="276"/>
        <v/>
      </c>
      <c r="H294" s="8" t="str">
        <f t="shared" si="276"/>
        <v/>
      </c>
      <c r="I294" s="8" t="str">
        <f t="shared" si="276"/>
        <v/>
      </c>
      <c r="J294" s="8" t="str">
        <f t="shared" si="276"/>
        <v/>
      </c>
      <c r="K294" s="8" t="str">
        <f t="shared" si="276"/>
        <v/>
      </c>
      <c r="L294" s="8" t="str">
        <f t="shared" si="276"/>
        <v/>
      </c>
      <c r="M294" s="8" t="str">
        <f t="shared" si="276"/>
        <v/>
      </c>
      <c r="N294" s="8" t="str">
        <f t="shared" si="276"/>
        <v/>
      </c>
      <c r="O294" s="8" t="str">
        <f t="shared" si="276"/>
        <v/>
      </c>
      <c r="P294" s="8" t="str">
        <f t="shared" si="276"/>
        <v/>
      </c>
      <c r="Q294" s="8" t="str">
        <f t="shared" si="276"/>
        <v/>
      </c>
      <c r="R294" s="8" t="str">
        <f t="shared" si="276"/>
        <v/>
      </c>
      <c r="S294" s="8" t="str">
        <f t="shared" si="276"/>
        <v/>
      </c>
      <c r="T294" s="8" t="str">
        <f t="shared" si="276"/>
        <v/>
      </c>
      <c r="U294" s="8" t="str">
        <f t="shared" si="276"/>
        <v/>
      </c>
      <c r="V294" s="8" t="str">
        <f t="shared" si="276"/>
        <v/>
      </c>
      <c r="W294" s="8" t="str">
        <f t="shared" si="276"/>
        <v/>
      </c>
      <c r="X294" s="8" t="str">
        <f t="shared" si="276"/>
        <v/>
      </c>
      <c r="Y294" s="8" t="str">
        <f t="shared" si="276"/>
        <v/>
      </c>
      <c r="Z294" s="8" t="str">
        <f t="shared" si="276"/>
        <v/>
      </c>
      <c r="AA294" s="8" t="str">
        <f t="shared" si="276"/>
        <v/>
      </c>
      <c r="AB294" s="8" t="str">
        <f t="shared" si="276"/>
        <v/>
      </c>
      <c r="AC294" s="8" t="str">
        <f t="shared" si="276"/>
        <v/>
      </c>
      <c r="AD294" s="8" t="str">
        <f t="shared" si="276"/>
        <v/>
      </c>
      <c r="AE294" s="8" t="str">
        <f t="shared" si="276"/>
        <v/>
      </c>
      <c r="AF294" s="8" t="str">
        <f t="shared" si="276"/>
        <v/>
      </c>
      <c r="AG294" s="8" t="str">
        <f t="shared" si="276"/>
        <v/>
      </c>
      <c r="AH294" s="8" t="str">
        <f t="shared" si="276"/>
        <v/>
      </c>
      <c r="AI294" s="8" t="str">
        <f t="shared" ref="AI294:BN294" si="277">IF(AI63&lt;&gt;"",name&amp;AI63,"")</f>
        <v/>
      </c>
      <c r="AJ294" s="8" t="str">
        <f t="shared" si="277"/>
        <v/>
      </c>
      <c r="AK294" s="8" t="str">
        <f t="shared" si="277"/>
        <v/>
      </c>
      <c r="AL294" s="8" t="str">
        <f t="shared" si="277"/>
        <v/>
      </c>
      <c r="AM294" s="8" t="str">
        <f t="shared" si="277"/>
        <v/>
      </c>
      <c r="AN294" s="8" t="str">
        <f t="shared" si="277"/>
        <v/>
      </c>
      <c r="AO294" s="8" t="str">
        <f t="shared" si="277"/>
        <v/>
      </c>
      <c r="AP294" s="8" t="str">
        <f t="shared" si="277"/>
        <v/>
      </c>
      <c r="AQ294" s="8" t="str">
        <f t="shared" si="277"/>
        <v/>
      </c>
      <c r="AR294" s="8" t="str">
        <f t="shared" si="277"/>
        <v/>
      </c>
      <c r="AS294" s="8" t="str">
        <f t="shared" si="277"/>
        <v/>
      </c>
      <c r="AT294" s="8" t="str">
        <f t="shared" si="277"/>
        <v/>
      </c>
      <c r="AU294" s="8" t="str">
        <f t="shared" si="277"/>
        <v/>
      </c>
      <c r="AV294" s="8" t="str">
        <f t="shared" si="277"/>
        <v/>
      </c>
      <c r="AW294" s="8" t="str">
        <f t="shared" si="277"/>
        <v/>
      </c>
      <c r="AX294" s="8" t="str">
        <f t="shared" si="277"/>
        <v/>
      </c>
      <c r="AY294" s="8" t="str">
        <f t="shared" si="277"/>
        <v/>
      </c>
      <c r="AZ294" s="8" t="str">
        <f t="shared" si="277"/>
        <v/>
      </c>
      <c r="BA294" s="8" t="str">
        <f t="shared" si="277"/>
        <v/>
      </c>
      <c r="BB294" s="8" t="str">
        <f t="shared" si="277"/>
        <v/>
      </c>
      <c r="BC294" s="8" t="str">
        <f t="shared" si="277"/>
        <v/>
      </c>
      <c r="BD294" s="8" t="str">
        <f t="shared" si="277"/>
        <v/>
      </c>
      <c r="BE294" s="8" t="str">
        <f t="shared" si="277"/>
        <v/>
      </c>
      <c r="BF294" s="8" t="str">
        <f t="shared" si="277"/>
        <v/>
      </c>
      <c r="BG294" s="8" t="str">
        <f t="shared" si="277"/>
        <v/>
      </c>
      <c r="BH294" s="8" t="str">
        <f t="shared" si="277"/>
        <v/>
      </c>
      <c r="BI294" s="8" t="str">
        <f t="shared" si="277"/>
        <v/>
      </c>
      <c r="BJ294" s="8" t="str">
        <f t="shared" si="277"/>
        <v/>
      </c>
      <c r="BK294" s="8" t="str">
        <f t="shared" si="277"/>
        <v/>
      </c>
      <c r="BL294" s="8" t="str">
        <f t="shared" si="277"/>
        <v/>
      </c>
      <c r="BM294" s="8" t="str">
        <f t="shared" si="277"/>
        <v/>
      </c>
      <c r="BN294" s="8" t="str">
        <f t="shared" si="277"/>
        <v/>
      </c>
      <c r="BO294" s="8" t="str">
        <f t="shared" ref="BO294:CT294" si="278">IF(BO63&lt;&gt;"",name&amp;BO63,"")</f>
        <v/>
      </c>
      <c r="BP294" s="8" t="str">
        <f t="shared" si="278"/>
        <v/>
      </c>
      <c r="BQ294" s="8" t="str">
        <f t="shared" si="278"/>
        <v/>
      </c>
      <c r="BR294" s="8" t="str">
        <f t="shared" si="278"/>
        <v/>
      </c>
      <c r="BS294" s="8" t="str">
        <f t="shared" si="278"/>
        <v/>
      </c>
      <c r="BT294" s="8" t="str">
        <f t="shared" si="278"/>
        <v/>
      </c>
      <c r="BU294" s="8" t="str">
        <f t="shared" si="278"/>
        <v/>
      </c>
      <c r="BV294" s="8" t="str">
        <f t="shared" si="278"/>
        <v/>
      </c>
      <c r="BW294" s="8" t="str">
        <f t="shared" si="278"/>
        <v/>
      </c>
      <c r="BX294" s="8" t="str">
        <f t="shared" si="278"/>
        <v/>
      </c>
      <c r="BY294" s="8" t="str">
        <f t="shared" si="278"/>
        <v/>
      </c>
      <c r="BZ294" s="8" t="str">
        <f t="shared" si="278"/>
        <v/>
      </c>
      <c r="CA294" s="8" t="str">
        <f t="shared" si="278"/>
        <v/>
      </c>
      <c r="CB294" s="8" t="str">
        <f t="shared" si="278"/>
        <v/>
      </c>
      <c r="CC294" s="8" t="str">
        <f t="shared" si="278"/>
        <v/>
      </c>
      <c r="CD294" s="8" t="str">
        <f t="shared" si="278"/>
        <v/>
      </c>
      <c r="CE294" s="8" t="str">
        <f t="shared" si="278"/>
        <v/>
      </c>
      <c r="CF294" s="8" t="str">
        <f t="shared" si="278"/>
        <v/>
      </c>
      <c r="CG294" s="8" t="str">
        <f t="shared" si="278"/>
        <v/>
      </c>
      <c r="CH294" s="8" t="str">
        <f t="shared" si="278"/>
        <v/>
      </c>
      <c r="CI294" s="8" t="str">
        <f t="shared" si="278"/>
        <v/>
      </c>
      <c r="CJ294" s="8" t="str">
        <f t="shared" si="278"/>
        <v/>
      </c>
      <c r="CK294" s="8" t="str">
        <f t="shared" si="278"/>
        <v/>
      </c>
      <c r="CL294" s="8" t="str">
        <f t="shared" si="278"/>
        <v/>
      </c>
      <c r="CM294" s="8" t="str">
        <f t="shared" si="278"/>
        <v/>
      </c>
      <c r="CN294" s="8" t="str">
        <f t="shared" si="278"/>
        <v/>
      </c>
      <c r="CO294" s="8" t="str">
        <f t="shared" si="278"/>
        <v/>
      </c>
      <c r="CP294" s="8" t="str">
        <f t="shared" si="278"/>
        <v/>
      </c>
      <c r="CQ294" s="8" t="str">
        <f t="shared" si="278"/>
        <v/>
      </c>
      <c r="CR294" s="8" t="str">
        <f t="shared" si="278"/>
        <v/>
      </c>
      <c r="CS294" s="8" t="str">
        <f t="shared" si="278"/>
        <v/>
      </c>
      <c r="CT294" s="8" t="str">
        <f t="shared" si="278"/>
        <v/>
      </c>
      <c r="CU294" s="8" t="str">
        <f t="shared" ref="CU294:DZ294" si="279">IF(CU63&lt;&gt;"",name&amp;CU63,"")</f>
        <v/>
      </c>
      <c r="CV294" s="8" t="str">
        <f t="shared" si="279"/>
        <v/>
      </c>
      <c r="CW294" s="8" t="str">
        <f t="shared" si="279"/>
        <v/>
      </c>
      <c r="CX294" s="8" t="str">
        <f t="shared" si="279"/>
        <v/>
      </c>
      <c r="CY294" s="8" t="str">
        <f t="shared" si="279"/>
        <v/>
      </c>
      <c r="CZ294" s="8" t="str">
        <f t="shared" si="279"/>
        <v/>
      </c>
      <c r="DA294" s="8" t="str">
        <f t="shared" si="279"/>
        <v/>
      </c>
      <c r="DB294" s="8" t="str">
        <f t="shared" si="279"/>
        <v/>
      </c>
      <c r="DC294" s="8" t="str">
        <f t="shared" si="279"/>
        <v/>
      </c>
      <c r="DD294" s="8" t="str">
        <f t="shared" si="279"/>
        <v/>
      </c>
      <c r="DE294" s="8" t="str">
        <f t="shared" si="279"/>
        <v/>
      </c>
      <c r="DF294" s="8" t="str">
        <f t="shared" si="279"/>
        <v/>
      </c>
      <c r="DG294" s="8" t="str">
        <f t="shared" si="279"/>
        <v/>
      </c>
      <c r="DH294" s="8" t="str">
        <f t="shared" si="279"/>
        <v/>
      </c>
      <c r="DI294" s="8" t="str">
        <f t="shared" si="279"/>
        <v/>
      </c>
      <c r="DJ294" s="8" t="str">
        <f t="shared" si="279"/>
        <v/>
      </c>
      <c r="DK294" s="8" t="str">
        <f t="shared" si="279"/>
        <v/>
      </c>
      <c r="DL294" s="8" t="str">
        <f t="shared" si="279"/>
        <v/>
      </c>
      <c r="DM294" s="8" t="str">
        <f t="shared" si="279"/>
        <v/>
      </c>
      <c r="DN294" s="8" t="str">
        <f t="shared" si="279"/>
        <v/>
      </c>
      <c r="DO294" s="8" t="str">
        <f t="shared" si="279"/>
        <v/>
      </c>
      <c r="DP294" s="8" t="str">
        <f t="shared" si="279"/>
        <v/>
      </c>
      <c r="DQ294" s="8" t="str">
        <f t="shared" si="279"/>
        <v/>
      </c>
      <c r="DR294" s="8" t="str">
        <f t="shared" si="279"/>
        <v/>
      </c>
      <c r="DS294" s="8" t="str">
        <f t="shared" si="279"/>
        <v/>
      </c>
      <c r="DT294" s="8" t="str">
        <f t="shared" si="279"/>
        <v/>
      </c>
      <c r="DU294" s="8" t="str">
        <f t="shared" si="279"/>
        <v/>
      </c>
      <c r="DV294" s="8" t="str">
        <f t="shared" si="279"/>
        <v/>
      </c>
      <c r="DW294" s="8" t="str">
        <f t="shared" si="279"/>
        <v/>
      </c>
      <c r="DX294" s="8" t="str">
        <f t="shared" si="279"/>
        <v/>
      </c>
      <c r="DY294" s="8" t="str">
        <f t="shared" si="279"/>
        <v/>
      </c>
      <c r="DZ294" s="8" t="str">
        <f t="shared" si="279"/>
        <v/>
      </c>
      <c r="EA294" s="8" t="str">
        <f t="shared" ref="EA294:ER294" si="280">IF(EA63&lt;&gt;"",name&amp;EA63,"")</f>
        <v/>
      </c>
      <c r="EB294" s="8" t="str">
        <f t="shared" si="280"/>
        <v/>
      </c>
      <c r="EC294" s="8" t="str">
        <f t="shared" si="280"/>
        <v/>
      </c>
      <c r="ED294" s="8" t="str">
        <f t="shared" si="280"/>
        <v/>
      </c>
      <c r="EE294" s="8" t="str">
        <f t="shared" si="280"/>
        <v/>
      </c>
      <c r="EF294" s="8" t="str">
        <f t="shared" si="280"/>
        <v/>
      </c>
      <c r="EG294" s="8" t="str">
        <f t="shared" si="280"/>
        <v/>
      </c>
      <c r="EH294" s="8" t="str">
        <f t="shared" si="280"/>
        <v/>
      </c>
      <c r="EI294" s="8" t="str">
        <f t="shared" si="280"/>
        <v/>
      </c>
      <c r="EJ294" s="8" t="str">
        <f t="shared" si="280"/>
        <v/>
      </c>
      <c r="EK294" s="8" t="str">
        <f t="shared" si="280"/>
        <v/>
      </c>
      <c r="EL294" s="8" t="str">
        <f t="shared" si="280"/>
        <v/>
      </c>
      <c r="EM294" s="8" t="str">
        <f t="shared" si="280"/>
        <v/>
      </c>
      <c r="EN294" s="8" t="str">
        <f t="shared" si="280"/>
        <v/>
      </c>
      <c r="EO294" s="8" t="str">
        <f t="shared" si="280"/>
        <v/>
      </c>
      <c r="EP294" s="8" t="str">
        <f t="shared" si="280"/>
        <v/>
      </c>
      <c r="EQ294" s="8" t="str">
        <f t="shared" si="280"/>
        <v/>
      </c>
      <c r="ER294" s="29" t="str">
        <f t="shared" si="280"/>
        <v/>
      </c>
    </row>
    <row r="295" spans="3:148" ht="21.75" customHeight="1" x14ac:dyDescent="0.25">
      <c r="C295" s="8" t="str">
        <f t="shared" ref="C295:AH295" si="281">IF(C64&lt;&gt;"",name&amp;C64,"")</f>
        <v/>
      </c>
      <c r="D295" s="8" t="str">
        <f t="shared" si="281"/>
        <v/>
      </c>
      <c r="E295" s="8" t="str">
        <f t="shared" si="281"/>
        <v/>
      </c>
      <c r="F295" s="8" t="str">
        <f t="shared" si="281"/>
        <v/>
      </c>
      <c r="G295" s="8" t="str">
        <f t="shared" si="281"/>
        <v/>
      </c>
      <c r="H295" s="8" t="str">
        <f t="shared" si="281"/>
        <v/>
      </c>
      <c r="I295" s="8" t="str">
        <f t="shared" si="281"/>
        <v/>
      </c>
      <c r="J295" s="8" t="str">
        <f t="shared" si="281"/>
        <v/>
      </c>
      <c r="K295" s="8" t="str">
        <f t="shared" si="281"/>
        <v/>
      </c>
      <c r="L295" s="8" t="str">
        <f t="shared" si="281"/>
        <v/>
      </c>
      <c r="M295" s="8" t="str">
        <f t="shared" si="281"/>
        <v/>
      </c>
      <c r="N295" s="8" t="str">
        <f t="shared" si="281"/>
        <v/>
      </c>
      <c r="O295" s="8" t="str">
        <f t="shared" si="281"/>
        <v/>
      </c>
      <c r="P295" s="8" t="str">
        <f t="shared" si="281"/>
        <v/>
      </c>
      <c r="Q295" s="8" t="str">
        <f t="shared" si="281"/>
        <v/>
      </c>
      <c r="R295" s="8" t="str">
        <f t="shared" si="281"/>
        <v/>
      </c>
      <c r="S295" s="8" t="str">
        <f t="shared" si="281"/>
        <v/>
      </c>
      <c r="T295" s="8" t="str">
        <f t="shared" si="281"/>
        <v/>
      </c>
      <c r="U295" s="8" t="str">
        <f t="shared" si="281"/>
        <v/>
      </c>
      <c r="V295" s="8" t="str">
        <f t="shared" si="281"/>
        <v/>
      </c>
      <c r="W295" s="8" t="str">
        <f t="shared" si="281"/>
        <v/>
      </c>
      <c r="X295" s="8" t="str">
        <f t="shared" si="281"/>
        <v/>
      </c>
      <c r="Y295" s="8" t="str">
        <f t="shared" si="281"/>
        <v/>
      </c>
      <c r="Z295" s="8" t="str">
        <f t="shared" si="281"/>
        <v/>
      </c>
      <c r="AA295" s="8" t="str">
        <f t="shared" si="281"/>
        <v/>
      </c>
      <c r="AB295" s="8" t="str">
        <f t="shared" si="281"/>
        <v/>
      </c>
      <c r="AC295" s="8" t="str">
        <f t="shared" si="281"/>
        <v/>
      </c>
      <c r="AD295" s="8" t="str">
        <f t="shared" si="281"/>
        <v/>
      </c>
      <c r="AE295" s="8" t="str">
        <f t="shared" si="281"/>
        <v/>
      </c>
      <c r="AF295" s="8" t="str">
        <f t="shared" si="281"/>
        <v/>
      </c>
      <c r="AG295" s="8" t="str">
        <f t="shared" si="281"/>
        <v/>
      </c>
      <c r="AH295" s="8" t="str">
        <f t="shared" si="281"/>
        <v/>
      </c>
      <c r="AI295" s="8" t="str">
        <f t="shared" ref="AI295:BN295" si="282">IF(AI64&lt;&gt;"",name&amp;AI64,"")</f>
        <v/>
      </c>
      <c r="AJ295" s="8" t="str">
        <f t="shared" si="282"/>
        <v/>
      </c>
      <c r="AK295" s="8" t="str">
        <f t="shared" si="282"/>
        <v/>
      </c>
      <c r="AL295" s="8" t="str">
        <f t="shared" si="282"/>
        <v/>
      </c>
      <c r="AM295" s="8" t="str">
        <f t="shared" si="282"/>
        <v/>
      </c>
      <c r="AN295" s="8" t="str">
        <f t="shared" si="282"/>
        <v/>
      </c>
      <c r="AO295" s="8" t="str">
        <f t="shared" si="282"/>
        <v/>
      </c>
      <c r="AP295" s="8" t="str">
        <f t="shared" si="282"/>
        <v/>
      </c>
      <c r="AQ295" s="8" t="str">
        <f t="shared" si="282"/>
        <v/>
      </c>
      <c r="AR295" s="8" t="str">
        <f t="shared" si="282"/>
        <v/>
      </c>
      <c r="AS295" s="8" t="str">
        <f t="shared" si="282"/>
        <v/>
      </c>
      <c r="AT295" s="8" t="str">
        <f t="shared" si="282"/>
        <v/>
      </c>
      <c r="AU295" s="8" t="str">
        <f t="shared" si="282"/>
        <v/>
      </c>
      <c r="AV295" s="8" t="str">
        <f t="shared" si="282"/>
        <v/>
      </c>
      <c r="AW295" s="8" t="str">
        <f t="shared" si="282"/>
        <v/>
      </c>
      <c r="AX295" s="8" t="str">
        <f t="shared" si="282"/>
        <v/>
      </c>
      <c r="AY295" s="8" t="str">
        <f t="shared" si="282"/>
        <v/>
      </c>
      <c r="AZ295" s="8" t="str">
        <f t="shared" si="282"/>
        <v/>
      </c>
      <c r="BA295" s="8" t="str">
        <f t="shared" si="282"/>
        <v/>
      </c>
      <c r="BB295" s="8" t="str">
        <f t="shared" si="282"/>
        <v/>
      </c>
      <c r="BC295" s="8" t="str">
        <f t="shared" si="282"/>
        <v/>
      </c>
      <c r="BD295" s="8" t="str">
        <f t="shared" si="282"/>
        <v/>
      </c>
      <c r="BE295" s="8" t="str">
        <f t="shared" si="282"/>
        <v/>
      </c>
      <c r="BF295" s="8" t="str">
        <f t="shared" si="282"/>
        <v/>
      </c>
      <c r="BG295" s="8" t="str">
        <f t="shared" si="282"/>
        <v/>
      </c>
      <c r="BH295" s="8" t="str">
        <f t="shared" si="282"/>
        <v/>
      </c>
      <c r="BI295" s="8" t="str">
        <f t="shared" si="282"/>
        <v/>
      </c>
      <c r="BJ295" s="8" t="str">
        <f t="shared" si="282"/>
        <v/>
      </c>
      <c r="BK295" s="8" t="str">
        <f t="shared" si="282"/>
        <v/>
      </c>
      <c r="BL295" s="8" t="str">
        <f t="shared" si="282"/>
        <v/>
      </c>
      <c r="BM295" s="8" t="str">
        <f t="shared" si="282"/>
        <v/>
      </c>
      <c r="BN295" s="8" t="str">
        <f t="shared" si="282"/>
        <v/>
      </c>
      <c r="BO295" s="8" t="str">
        <f t="shared" ref="BO295:CT295" si="283">IF(BO64&lt;&gt;"",name&amp;BO64,"")</f>
        <v/>
      </c>
      <c r="BP295" s="8" t="str">
        <f t="shared" si="283"/>
        <v/>
      </c>
      <c r="BQ295" s="8" t="str">
        <f t="shared" si="283"/>
        <v/>
      </c>
      <c r="BR295" s="8" t="str">
        <f t="shared" si="283"/>
        <v/>
      </c>
      <c r="BS295" s="8" t="str">
        <f t="shared" si="283"/>
        <v/>
      </c>
      <c r="BT295" s="8" t="str">
        <f t="shared" si="283"/>
        <v/>
      </c>
      <c r="BU295" s="8" t="str">
        <f t="shared" si="283"/>
        <v/>
      </c>
      <c r="BV295" s="8" t="str">
        <f t="shared" si="283"/>
        <v/>
      </c>
      <c r="BW295" s="8" t="str">
        <f t="shared" si="283"/>
        <v/>
      </c>
      <c r="BX295" s="8" t="str">
        <f t="shared" si="283"/>
        <v/>
      </c>
      <c r="BY295" s="8" t="str">
        <f t="shared" si="283"/>
        <v/>
      </c>
      <c r="BZ295" s="8" t="str">
        <f t="shared" si="283"/>
        <v/>
      </c>
      <c r="CA295" s="8" t="str">
        <f t="shared" si="283"/>
        <v/>
      </c>
      <c r="CB295" s="8" t="str">
        <f t="shared" si="283"/>
        <v/>
      </c>
      <c r="CC295" s="8" t="str">
        <f t="shared" si="283"/>
        <v/>
      </c>
      <c r="CD295" s="8" t="str">
        <f t="shared" si="283"/>
        <v/>
      </c>
      <c r="CE295" s="8" t="str">
        <f t="shared" si="283"/>
        <v/>
      </c>
      <c r="CF295" s="8" t="str">
        <f t="shared" si="283"/>
        <v/>
      </c>
      <c r="CG295" s="8" t="str">
        <f t="shared" si="283"/>
        <v/>
      </c>
      <c r="CH295" s="8" t="str">
        <f t="shared" si="283"/>
        <v/>
      </c>
      <c r="CI295" s="8" t="str">
        <f t="shared" si="283"/>
        <v/>
      </c>
      <c r="CJ295" s="8" t="str">
        <f t="shared" si="283"/>
        <v/>
      </c>
      <c r="CK295" s="8" t="str">
        <f t="shared" si="283"/>
        <v/>
      </c>
      <c r="CL295" s="8" t="str">
        <f t="shared" si="283"/>
        <v/>
      </c>
      <c r="CM295" s="8" t="str">
        <f t="shared" si="283"/>
        <v/>
      </c>
      <c r="CN295" s="8" t="str">
        <f t="shared" si="283"/>
        <v/>
      </c>
      <c r="CO295" s="8" t="str">
        <f t="shared" si="283"/>
        <v/>
      </c>
      <c r="CP295" s="8" t="str">
        <f t="shared" si="283"/>
        <v/>
      </c>
      <c r="CQ295" s="8" t="str">
        <f t="shared" si="283"/>
        <v/>
      </c>
      <c r="CR295" s="8" t="str">
        <f t="shared" si="283"/>
        <v/>
      </c>
      <c r="CS295" s="8" t="str">
        <f t="shared" si="283"/>
        <v/>
      </c>
      <c r="CT295" s="8" t="str">
        <f t="shared" si="283"/>
        <v/>
      </c>
      <c r="CU295" s="8" t="str">
        <f t="shared" ref="CU295:DZ295" si="284">IF(CU64&lt;&gt;"",name&amp;CU64,"")</f>
        <v/>
      </c>
      <c r="CV295" s="8" t="str">
        <f t="shared" si="284"/>
        <v/>
      </c>
      <c r="CW295" s="8" t="str">
        <f t="shared" si="284"/>
        <v/>
      </c>
      <c r="CX295" s="8" t="str">
        <f t="shared" si="284"/>
        <v/>
      </c>
      <c r="CY295" s="8" t="str">
        <f t="shared" si="284"/>
        <v/>
      </c>
      <c r="CZ295" s="8" t="str">
        <f t="shared" si="284"/>
        <v/>
      </c>
      <c r="DA295" s="8" t="str">
        <f t="shared" si="284"/>
        <v/>
      </c>
      <c r="DB295" s="8" t="str">
        <f t="shared" si="284"/>
        <v/>
      </c>
      <c r="DC295" s="8" t="str">
        <f t="shared" si="284"/>
        <v/>
      </c>
      <c r="DD295" s="8" t="str">
        <f t="shared" si="284"/>
        <v/>
      </c>
      <c r="DE295" s="8" t="str">
        <f t="shared" si="284"/>
        <v/>
      </c>
      <c r="DF295" s="8" t="str">
        <f t="shared" si="284"/>
        <v/>
      </c>
      <c r="DG295" s="8" t="str">
        <f t="shared" si="284"/>
        <v/>
      </c>
      <c r="DH295" s="8" t="str">
        <f t="shared" si="284"/>
        <v/>
      </c>
      <c r="DI295" s="8" t="str">
        <f t="shared" si="284"/>
        <v/>
      </c>
      <c r="DJ295" s="8" t="str">
        <f t="shared" si="284"/>
        <v/>
      </c>
      <c r="DK295" s="8" t="str">
        <f t="shared" si="284"/>
        <v/>
      </c>
      <c r="DL295" s="8" t="str">
        <f t="shared" si="284"/>
        <v/>
      </c>
      <c r="DM295" s="8" t="str">
        <f t="shared" si="284"/>
        <v/>
      </c>
      <c r="DN295" s="8" t="str">
        <f t="shared" si="284"/>
        <v/>
      </c>
      <c r="DO295" s="8" t="str">
        <f t="shared" si="284"/>
        <v/>
      </c>
      <c r="DP295" s="8" t="str">
        <f t="shared" si="284"/>
        <v/>
      </c>
      <c r="DQ295" s="8" t="str">
        <f t="shared" si="284"/>
        <v/>
      </c>
      <c r="DR295" s="8" t="str">
        <f t="shared" si="284"/>
        <v/>
      </c>
      <c r="DS295" s="8" t="str">
        <f t="shared" si="284"/>
        <v/>
      </c>
      <c r="DT295" s="8" t="str">
        <f t="shared" si="284"/>
        <v/>
      </c>
      <c r="DU295" s="8" t="str">
        <f t="shared" si="284"/>
        <v/>
      </c>
      <c r="DV295" s="8" t="str">
        <f t="shared" si="284"/>
        <v/>
      </c>
      <c r="DW295" s="8" t="str">
        <f t="shared" si="284"/>
        <v/>
      </c>
      <c r="DX295" s="8" t="str">
        <f t="shared" si="284"/>
        <v/>
      </c>
      <c r="DY295" s="8" t="str">
        <f t="shared" si="284"/>
        <v/>
      </c>
      <c r="DZ295" s="8" t="str">
        <f t="shared" si="284"/>
        <v/>
      </c>
      <c r="EA295" s="8" t="str">
        <f t="shared" ref="EA295:ER295" si="285">IF(EA64&lt;&gt;"",name&amp;EA64,"")</f>
        <v/>
      </c>
      <c r="EB295" s="8" t="str">
        <f t="shared" si="285"/>
        <v/>
      </c>
      <c r="EC295" s="8" t="str">
        <f t="shared" si="285"/>
        <v/>
      </c>
      <c r="ED295" s="8" t="str">
        <f t="shared" si="285"/>
        <v/>
      </c>
      <c r="EE295" s="8" t="str">
        <f t="shared" si="285"/>
        <v/>
      </c>
      <c r="EF295" s="8" t="str">
        <f t="shared" si="285"/>
        <v/>
      </c>
      <c r="EG295" s="8" t="str">
        <f t="shared" si="285"/>
        <v/>
      </c>
      <c r="EH295" s="8" t="str">
        <f t="shared" si="285"/>
        <v/>
      </c>
      <c r="EI295" s="8" t="str">
        <f t="shared" si="285"/>
        <v/>
      </c>
      <c r="EJ295" s="8" t="str">
        <f t="shared" si="285"/>
        <v/>
      </c>
      <c r="EK295" s="8" t="str">
        <f t="shared" si="285"/>
        <v/>
      </c>
      <c r="EL295" s="8" t="str">
        <f t="shared" si="285"/>
        <v/>
      </c>
      <c r="EM295" s="8" t="str">
        <f t="shared" si="285"/>
        <v/>
      </c>
      <c r="EN295" s="8" t="str">
        <f t="shared" si="285"/>
        <v/>
      </c>
      <c r="EO295" s="8" t="str">
        <f t="shared" si="285"/>
        <v/>
      </c>
      <c r="EP295" s="8" t="str">
        <f t="shared" si="285"/>
        <v/>
      </c>
      <c r="EQ295" s="8" t="str">
        <f t="shared" si="285"/>
        <v/>
      </c>
      <c r="ER295" s="29" t="str">
        <f t="shared" si="285"/>
        <v/>
      </c>
    </row>
    <row r="296" spans="3:148" ht="21.75" customHeight="1" x14ac:dyDescent="0.25">
      <c r="C296" s="8" t="str">
        <f t="shared" ref="C296:AH296" si="286">IF(C65&lt;&gt;"",name&amp;C65,"")</f>
        <v/>
      </c>
      <c r="D296" s="8" t="str">
        <f t="shared" si="286"/>
        <v/>
      </c>
      <c r="E296" s="8" t="str">
        <f t="shared" si="286"/>
        <v/>
      </c>
      <c r="F296" s="8" t="str">
        <f t="shared" si="286"/>
        <v/>
      </c>
      <c r="G296" s="8" t="str">
        <f t="shared" si="286"/>
        <v/>
      </c>
      <c r="H296" s="8" t="str">
        <f t="shared" si="286"/>
        <v/>
      </c>
      <c r="I296" s="8" t="str">
        <f t="shared" si="286"/>
        <v/>
      </c>
      <c r="J296" s="8" t="str">
        <f t="shared" si="286"/>
        <v/>
      </c>
      <c r="K296" s="8" t="str">
        <f t="shared" si="286"/>
        <v/>
      </c>
      <c r="L296" s="8" t="str">
        <f t="shared" si="286"/>
        <v/>
      </c>
      <c r="M296" s="8" t="str">
        <f t="shared" si="286"/>
        <v/>
      </c>
      <c r="N296" s="8" t="str">
        <f t="shared" si="286"/>
        <v/>
      </c>
      <c r="O296" s="8" t="str">
        <f t="shared" si="286"/>
        <v/>
      </c>
      <c r="P296" s="8" t="str">
        <f t="shared" si="286"/>
        <v/>
      </c>
      <c r="Q296" s="8" t="str">
        <f t="shared" si="286"/>
        <v/>
      </c>
      <c r="R296" s="8" t="str">
        <f t="shared" si="286"/>
        <v/>
      </c>
      <c r="S296" s="8" t="str">
        <f t="shared" si="286"/>
        <v/>
      </c>
      <c r="T296" s="8" t="str">
        <f t="shared" si="286"/>
        <v/>
      </c>
      <c r="U296" s="8" t="str">
        <f t="shared" si="286"/>
        <v/>
      </c>
      <c r="V296" s="8" t="str">
        <f t="shared" si="286"/>
        <v/>
      </c>
      <c r="W296" s="8" t="str">
        <f t="shared" si="286"/>
        <v/>
      </c>
      <c r="X296" s="8" t="str">
        <f t="shared" si="286"/>
        <v/>
      </c>
      <c r="Y296" s="8" t="str">
        <f t="shared" si="286"/>
        <v/>
      </c>
      <c r="Z296" s="8" t="str">
        <f t="shared" si="286"/>
        <v/>
      </c>
      <c r="AA296" s="8" t="str">
        <f t="shared" si="286"/>
        <v/>
      </c>
      <c r="AB296" s="8" t="str">
        <f t="shared" si="286"/>
        <v/>
      </c>
      <c r="AC296" s="8" t="str">
        <f t="shared" si="286"/>
        <v/>
      </c>
      <c r="AD296" s="8" t="str">
        <f t="shared" si="286"/>
        <v/>
      </c>
      <c r="AE296" s="8" t="str">
        <f t="shared" si="286"/>
        <v/>
      </c>
      <c r="AF296" s="8" t="str">
        <f t="shared" si="286"/>
        <v/>
      </c>
      <c r="AG296" s="8" t="str">
        <f t="shared" si="286"/>
        <v/>
      </c>
      <c r="AH296" s="8" t="str">
        <f t="shared" si="286"/>
        <v/>
      </c>
      <c r="AI296" s="8" t="str">
        <f t="shared" ref="AI296:BN296" si="287">IF(AI65&lt;&gt;"",name&amp;AI65,"")</f>
        <v/>
      </c>
      <c r="AJ296" s="8" t="str">
        <f t="shared" si="287"/>
        <v/>
      </c>
      <c r="AK296" s="8" t="str">
        <f t="shared" si="287"/>
        <v/>
      </c>
      <c r="AL296" s="8" t="str">
        <f t="shared" si="287"/>
        <v/>
      </c>
      <c r="AM296" s="8" t="str">
        <f t="shared" si="287"/>
        <v/>
      </c>
      <c r="AN296" s="8" t="str">
        <f t="shared" si="287"/>
        <v/>
      </c>
      <c r="AO296" s="8" t="str">
        <f t="shared" si="287"/>
        <v/>
      </c>
      <c r="AP296" s="8" t="str">
        <f t="shared" si="287"/>
        <v/>
      </c>
      <c r="AQ296" s="8" t="str">
        <f t="shared" si="287"/>
        <v/>
      </c>
      <c r="AR296" s="8" t="str">
        <f t="shared" si="287"/>
        <v/>
      </c>
      <c r="AS296" s="8" t="str">
        <f t="shared" si="287"/>
        <v/>
      </c>
      <c r="AT296" s="8" t="str">
        <f t="shared" si="287"/>
        <v/>
      </c>
      <c r="AU296" s="8" t="str">
        <f t="shared" si="287"/>
        <v/>
      </c>
      <c r="AV296" s="8" t="str">
        <f t="shared" si="287"/>
        <v/>
      </c>
      <c r="AW296" s="8" t="str">
        <f t="shared" si="287"/>
        <v/>
      </c>
      <c r="AX296" s="8" t="str">
        <f t="shared" si="287"/>
        <v/>
      </c>
      <c r="AY296" s="8" t="str">
        <f t="shared" si="287"/>
        <v/>
      </c>
      <c r="AZ296" s="8" t="str">
        <f t="shared" si="287"/>
        <v/>
      </c>
      <c r="BA296" s="8" t="str">
        <f t="shared" si="287"/>
        <v/>
      </c>
      <c r="BB296" s="8" t="str">
        <f t="shared" si="287"/>
        <v/>
      </c>
      <c r="BC296" s="8" t="str">
        <f t="shared" si="287"/>
        <v/>
      </c>
      <c r="BD296" s="8" t="str">
        <f t="shared" si="287"/>
        <v/>
      </c>
      <c r="BE296" s="8" t="str">
        <f t="shared" si="287"/>
        <v/>
      </c>
      <c r="BF296" s="8" t="str">
        <f t="shared" si="287"/>
        <v/>
      </c>
      <c r="BG296" s="8" t="str">
        <f t="shared" si="287"/>
        <v/>
      </c>
      <c r="BH296" s="8" t="str">
        <f t="shared" si="287"/>
        <v/>
      </c>
      <c r="BI296" s="8" t="str">
        <f t="shared" si="287"/>
        <v/>
      </c>
      <c r="BJ296" s="8" t="str">
        <f t="shared" si="287"/>
        <v/>
      </c>
      <c r="BK296" s="8" t="str">
        <f t="shared" si="287"/>
        <v/>
      </c>
      <c r="BL296" s="8" t="str">
        <f t="shared" si="287"/>
        <v/>
      </c>
      <c r="BM296" s="8" t="str">
        <f t="shared" si="287"/>
        <v/>
      </c>
      <c r="BN296" s="8" t="str">
        <f t="shared" si="287"/>
        <v/>
      </c>
      <c r="BO296" s="8" t="str">
        <f t="shared" ref="BO296:CT296" si="288">IF(BO65&lt;&gt;"",name&amp;BO65,"")</f>
        <v/>
      </c>
      <c r="BP296" s="8" t="str">
        <f t="shared" si="288"/>
        <v/>
      </c>
      <c r="BQ296" s="8" t="str">
        <f t="shared" si="288"/>
        <v/>
      </c>
      <c r="BR296" s="8" t="str">
        <f t="shared" si="288"/>
        <v/>
      </c>
      <c r="BS296" s="8" t="str">
        <f t="shared" si="288"/>
        <v/>
      </c>
      <c r="BT296" s="8" t="str">
        <f t="shared" si="288"/>
        <v/>
      </c>
      <c r="BU296" s="8" t="str">
        <f t="shared" si="288"/>
        <v/>
      </c>
      <c r="BV296" s="8" t="str">
        <f t="shared" si="288"/>
        <v/>
      </c>
      <c r="BW296" s="8" t="str">
        <f t="shared" si="288"/>
        <v/>
      </c>
      <c r="BX296" s="8" t="str">
        <f t="shared" si="288"/>
        <v/>
      </c>
      <c r="BY296" s="8" t="str">
        <f t="shared" si="288"/>
        <v/>
      </c>
      <c r="BZ296" s="8" t="str">
        <f t="shared" si="288"/>
        <v/>
      </c>
      <c r="CA296" s="8" t="str">
        <f t="shared" si="288"/>
        <v/>
      </c>
      <c r="CB296" s="8" t="str">
        <f t="shared" si="288"/>
        <v/>
      </c>
      <c r="CC296" s="8" t="str">
        <f t="shared" si="288"/>
        <v/>
      </c>
      <c r="CD296" s="8" t="str">
        <f t="shared" si="288"/>
        <v/>
      </c>
      <c r="CE296" s="8" t="str">
        <f t="shared" si="288"/>
        <v/>
      </c>
      <c r="CF296" s="8" t="str">
        <f t="shared" si="288"/>
        <v/>
      </c>
      <c r="CG296" s="8" t="str">
        <f t="shared" si="288"/>
        <v/>
      </c>
      <c r="CH296" s="8" t="str">
        <f t="shared" si="288"/>
        <v/>
      </c>
      <c r="CI296" s="8" t="str">
        <f t="shared" si="288"/>
        <v/>
      </c>
      <c r="CJ296" s="8" t="str">
        <f t="shared" si="288"/>
        <v/>
      </c>
      <c r="CK296" s="8" t="str">
        <f t="shared" si="288"/>
        <v/>
      </c>
      <c r="CL296" s="8" t="str">
        <f t="shared" si="288"/>
        <v/>
      </c>
      <c r="CM296" s="8" t="str">
        <f t="shared" si="288"/>
        <v/>
      </c>
      <c r="CN296" s="8" t="str">
        <f t="shared" si="288"/>
        <v/>
      </c>
      <c r="CO296" s="8" t="str">
        <f t="shared" si="288"/>
        <v/>
      </c>
      <c r="CP296" s="8" t="str">
        <f t="shared" si="288"/>
        <v/>
      </c>
      <c r="CQ296" s="8" t="str">
        <f t="shared" si="288"/>
        <v/>
      </c>
      <c r="CR296" s="8" t="str">
        <f t="shared" si="288"/>
        <v/>
      </c>
      <c r="CS296" s="8" t="str">
        <f t="shared" si="288"/>
        <v/>
      </c>
      <c r="CT296" s="8" t="str">
        <f t="shared" si="288"/>
        <v/>
      </c>
      <c r="CU296" s="8" t="str">
        <f t="shared" ref="CU296:DZ296" si="289">IF(CU65&lt;&gt;"",name&amp;CU65,"")</f>
        <v/>
      </c>
      <c r="CV296" s="8" t="str">
        <f t="shared" si="289"/>
        <v/>
      </c>
      <c r="CW296" s="8" t="str">
        <f t="shared" si="289"/>
        <v/>
      </c>
      <c r="CX296" s="8" t="str">
        <f t="shared" si="289"/>
        <v/>
      </c>
      <c r="CY296" s="8" t="str">
        <f t="shared" si="289"/>
        <v/>
      </c>
      <c r="CZ296" s="8" t="str">
        <f t="shared" si="289"/>
        <v/>
      </c>
      <c r="DA296" s="8" t="str">
        <f t="shared" si="289"/>
        <v/>
      </c>
      <c r="DB296" s="8" t="str">
        <f t="shared" si="289"/>
        <v/>
      </c>
      <c r="DC296" s="8" t="str">
        <f t="shared" si="289"/>
        <v/>
      </c>
      <c r="DD296" s="8" t="str">
        <f t="shared" si="289"/>
        <v/>
      </c>
      <c r="DE296" s="8" t="str">
        <f t="shared" si="289"/>
        <v/>
      </c>
      <c r="DF296" s="8" t="str">
        <f t="shared" si="289"/>
        <v/>
      </c>
      <c r="DG296" s="8" t="str">
        <f t="shared" si="289"/>
        <v/>
      </c>
      <c r="DH296" s="8" t="str">
        <f t="shared" si="289"/>
        <v/>
      </c>
      <c r="DI296" s="8" t="str">
        <f t="shared" si="289"/>
        <v/>
      </c>
      <c r="DJ296" s="8" t="str">
        <f t="shared" si="289"/>
        <v/>
      </c>
      <c r="DK296" s="8" t="str">
        <f t="shared" si="289"/>
        <v/>
      </c>
      <c r="DL296" s="8" t="str">
        <f t="shared" si="289"/>
        <v/>
      </c>
      <c r="DM296" s="8" t="str">
        <f t="shared" si="289"/>
        <v/>
      </c>
      <c r="DN296" s="8" t="str">
        <f t="shared" si="289"/>
        <v/>
      </c>
      <c r="DO296" s="8" t="str">
        <f t="shared" si="289"/>
        <v/>
      </c>
      <c r="DP296" s="8" t="str">
        <f t="shared" si="289"/>
        <v/>
      </c>
      <c r="DQ296" s="8" t="str">
        <f t="shared" si="289"/>
        <v/>
      </c>
      <c r="DR296" s="8" t="str">
        <f t="shared" si="289"/>
        <v/>
      </c>
      <c r="DS296" s="8" t="str">
        <f t="shared" si="289"/>
        <v/>
      </c>
      <c r="DT296" s="8" t="str">
        <f t="shared" si="289"/>
        <v/>
      </c>
      <c r="DU296" s="8" t="str">
        <f t="shared" si="289"/>
        <v/>
      </c>
      <c r="DV296" s="8" t="str">
        <f t="shared" si="289"/>
        <v/>
      </c>
      <c r="DW296" s="8" t="str">
        <f t="shared" si="289"/>
        <v/>
      </c>
      <c r="DX296" s="8" t="str">
        <f t="shared" si="289"/>
        <v/>
      </c>
      <c r="DY296" s="8" t="str">
        <f t="shared" si="289"/>
        <v/>
      </c>
      <c r="DZ296" s="8" t="str">
        <f t="shared" si="289"/>
        <v/>
      </c>
      <c r="EA296" s="8" t="str">
        <f t="shared" ref="EA296:ER296" si="290">IF(EA65&lt;&gt;"",name&amp;EA65,"")</f>
        <v/>
      </c>
      <c r="EB296" s="8" t="str">
        <f t="shared" si="290"/>
        <v/>
      </c>
      <c r="EC296" s="8" t="str">
        <f t="shared" si="290"/>
        <v/>
      </c>
      <c r="ED296" s="8" t="str">
        <f t="shared" si="290"/>
        <v/>
      </c>
      <c r="EE296" s="8" t="str">
        <f t="shared" si="290"/>
        <v/>
      </c>
      <c r="EF296" s="8" t="str">
        <f t="shared" si="290"/>
        <v/>
      </c>
      <c r="EG296" s="8" t="str">
        <f t="shared" si="290"/>
        <v/>
      </c>
      <c r="EH296" s="8" t="str">
        <f t="shared" si="290"/>
        <v/>
      </c>
      <c r="EI296" s="8" t="str">
        <f t="shared" si="290"/>
        <v/>
      </c>
      <c r="EJ296" s="8" t="str">
        <f t="shared" si="290"/>
        <v/>
      </c>
      <c r="EK296" s="8" t="str">
        <f t="shared" si="290"/>
        <v/>
      </c>
      <c r="EL296" s="8" t="str">
        <f t="shared" si="290"/>
        <v/>
      </c>
      <c r="EM296" s="8" t="str">
        <f t="shared" si="290"/>
        <v/>
      </c>
      <c r="EN296" s="8" t="str">
        <f t="shared" si="290"/>
        <v/>
      </c>
      <c r="EO296" s="8" t="str">
        <f t="shared" si="290"/>
        <v/>
      </c>
      <c r="EP296" s="8" t="str">
        <f t="shared" si="290"/>
        <v/>
      </c>
      <c r="EQ296" s="8" t="str">
        <f t="shared" si="290"/>
        <v/>
      </c>
      <c r="ER296" s="29" t="str">
        <f t="shared" si="290"/>
        <v/>
      </c>
    </row>
    <row r="434" spans="10:94" ht="21.75" customHeight="1" x14ac:dyDescent="0.25">
      <c r="J434" s="41"/>
      <c r="K434" s="41"/>
      <c r="L434" s="41"/>
      <c r="M434" s="41"/>
      <c r="N434" s="41"/>
      <c r="O434" s="41"/>
      <c r="P434" s="41"/>
      <c r="Q434" s="41"/>
      <c r="R434" s="41"/>
      <c r="S434" s="41"/>
      <c r="T434" s="41"/>
      <c r="U434" s="41"/>
      <c r="V434" s="41"/>
      <c r="W434" s="41"/>
      <c r="X434" s="41"/>
      <c r="Y434" s="41"/>
      <c r="Z434" s="41"/>
      <c r="AA434" s="41"/>
      <c r="AB434" s="41"/>
      <c r="AC434" s="41"/>
      <c r="AD434" s="41"/>
      <c r="AE434" s="41"/>
      <c r="AF434" s="41"/>
      <c r="AG434" s="41"/>
      <c r="AH434" s="41"/>
      <c r="AI434" s="41"/>
      <c r="AJ434" s="41"/>
      <c r="AK434" s="41"/>
      <c r="AL434" s="41"/>
      <c r="AM434" s="41"/>
      <c r="AN434" s="41"/>
      <c r="AO434" s="41"/>
      <c r="AP434" s="41"/>
      <c r="AQ434" s="41"/>
      <c r="AR434" s="41"/>
      <c r="AS434" s="41"/>
      <c r="AT434" s="41"/>
      <c r="AU434" s="41"/>
      <c r="AV434" s="41"/>
      <c r="AW434" s="41"/>
      <c r="AX434" s="41"/>
      <c r="AY434" s="41"/>
      <c r="AZ434" s="41"/>
      <c r="BA434" s="41"/>
      <c r="BB434" s="41"/>
      <c r="BC434" s="41"/>
      <c r="BD434" s="41"/>
      <c r="BE434" s="41"/>
      <c r="BF434" s="41"/>
      <c r="BG434" s="41"/>
      <c r="BH434" s="41"/>
      <c r="BI434" s="41"/>
      <c r="BJ434" s="41"/>
      <c r="BK434" s="41"/>
      <c r="BL434" s="41"/>
      <c r="BM434" s="41"/>
      <c r="BN434" s="41"/>
      <c r="BO434" s="41"/>
      <c r="BP434" s="41"/>
      <c r="BQ434" s="41"/>
      <c r="BR434" s="41"/>
      <c r="BS434" s="41"/>
      <c r="BT434" s="41"/>
      <c r="BU434" s="41"/>
      <c r="BV434" s="41"/>
      <c r="BW434" s="41"/>
      <c r="BX434" s="41"/>
      <c r="BY434" s="41"/>
      <c r="BZ434" s="41"/>
      <c r="CA434" s="41"/>
      <c r="CB434" s="41"/>
      <c r="CC434" s="41"/>
      <c r="CD434" s="41"/>
      <c r="CE434" s="41"/>
      <c r="CF434" s="41"/>
      <c r="CG434" s="41"/>
      <c r="CH434" s="41"/>
      <c r="CI434" s="41"/>
      <c r="CJ434" s="41"/>
      <c r="CK434" s="41"/>
      <c r="CL434" s="41"/>
      <c r="CM434" s="41"/>
      <c r="CN434" s="41"/>
      <c r="CO434" s="41"/>
      <c r="CP434" s="41"/>
    </row>
    <row r="435" spans="10:94" ht="21.75" customHeight="1" x14ac:dyDescent="0.25">
      <c r="J435" s="41"/>
      <c r="K435" s="41"/>
      <c r="L435" s="41"/>
      <c r="M435" s="41"/>
      <c r="N435" s="41"/>
      <c r="O435" s="41"/>
      <c r="P435" s="41"/>
      <c r="Q435" s="41"/>
      <c r="R435" s="41"/>
      <c r="S435" s="41"/>
      <c r="T435" s="41"/>
      <c r="U435" s="41"/>
      <c r="V435" s="41"/>
      <c r="W435" s="41"/>
      <c r="X435" s="41"/>
      <c r="Y435" s="41"/>
      <c r="Z435" s="41"/>
      <c r="AA435" s="41"/>
      <c r="AB435" s="41"/>
      <c r="AC435" s="41"/>
      <c r="AD435" s="41"/>
      <c r="AE435" s="41"/>
      <c r="AF435" s="41"/>
      <c r="AG435" s="41"/>
      <c r="AH435" s="41"/>
      <c r="AI435" s="41"/>
      <c r="AJ435" s="41"/>
      <c r="AK435" s="41"/>
      <c r="AL435" s="41"/>
      <c r="AM435" s="41"/>
      <c r="AN435" s="41"/>
      <c r="AO435" s="41"/>
      <c r="AP435" s="41"/>
      <c r="AQ435" s="41"/>
      <c r="AR435" s="41"/>
      <c r="AS435" s="41"/>
      <c r="AT435" s="41"/>
      <c r="AU435" s="41"/>
      <c r="AV435" s="41"/>
      <c r="AW435" s="41"/>
      <c r="AX435" s="41"/>
      <c r="AY435" s="41"/>
      <c r="AZ435" s="41"/>
      <c r="BA435" s="41"/>
      <c r="BB435" s="41"/>
      <c r="BC435" s="41"/>
      <c r="BD435" s="41"/>
      <c r="BE435" s="41"/>
      <c r="BF435" s="41"/>
      <c r="BG435" s="41"/>
      <c r="BH435" s="41"/>
      <c r="BI435" s="41"/>
      <c r="BJ435" s="41"/>
      <c r="BK435" s="41"/>
      <c r="BL435" s="41"/>
      <c r="BM435" s="41"/>
      <c r="BN435" s="41"/>
      <c r="BO435" s="41"/>
      <c r="BP435" s="41"/>
      <c r="BQ435" s="41"/>
      <c r="BR435" s="41"/>
      <c r="BS435" s="41"/>
      <c r="BT435" s="41"/>
      <c r="BU435" s="41"/>
      <c r="BV435" s="41"/>
      <c r="BW435" s="41"/>
      <c r="BX435" s="41"/>
      <c r="BY435" s="41"/>
      <c r="BZ435" s="41"/>
      <c r="CA435" s="41"/>
      <c r="CB435" s="41"/>
      <c r="CC435" s="41"/>
      <c r="CD435" s="41"/>
      <c r="CE435" s="41"/>
      <c r="CF435" s="41"/>
      <c r="CG435" s="41"/>
      <c r="CH435" s="41"/>
      <c r="CI435" s="41"/>
      <c r="CJ435" s="41"/>
      <c r="CK435" s="41"/>
      <c r="CL435" s="41"/>
      <c r="CM435" s="41"/>
      <c r="CN435" s="41"/>
      <c r="CO435" s="41"/>
      <c r="CP435" s="41"/>
    </row>
    <row r="436" spans="10:94" ht="21.75" customHeight="1" x14ac:dyDescent="0.25">
      <c r="J436" s="41"/>
      <c r="K436" s="41"/>
      <c r="L436" s="41"/>
      <c r="M436" s="41"/>
      <c r="N436" s="41"/>
      <c r="O436" s="41"/>
      <c r="P436" s="41"/>
      <c r="Q436" s="41"/>
      <c r="R436" s="41"/>
      <c r="S436" s="41"/>
      <c r="T436" s="41"/>
      <c r="U436" s="41"/>
      <c r="V436" s="41"/>
      <c r="W436" s="41"/>
      <c r="X436" s="41"/>
      <c r="Y436" s="41"/>
      <c r="Z436" s="41"/>
      <c r="AA436" s="41"/>
      <c r="AB436" s="41"/>
      <c r="AC436" s="41"/>
      <c r="AD436" s="41"/>
      <c r="AE436" s="41"/>
      <c r="AF436" s="41"/>
      <c r="AG436" s="41"/>
      <c r="AH436" s="41"/>
      <c r="AI436" s="41"/>
      <c r="AJ436" s="41"/>
      <c r="AK436" s="41"/>
      <c r="AL436" s="41"/>
      <c r="AM436" s="41"/>
      <c r="AN436" s="41"/>
      <c r="AO436" s="41"/>
      <c r="AP436" s="41"/>
      <c r="AQ436" s="41"/>
      <c r="AR436" s="41"/>
      <c r="AS436" s="41"/>
      <c r="AT436" s="41"/>
      <c r="AU436" s="41"/>
      <c r="AV436" s="41"/>
      <c r="AW436" s="41"/>
      <c r="AX436" s="41"/>
      <c r="AY436" s="41"/>
      <c r="AZ436" s="41"/>
      <c r="BA436" s="41"/>
      <c r="BB436" s="41"/>
      <c r="BC436" s="41"/>
      <c r="BD436" s="41"/>
      <c r="BE436" s="41"/>
      <c r="BF436" s="41"/>
      <c r="BG436" s="41"/>
      <c r="BH436" s="41"/>
      <c r="BI436" s="41"/>
      <c r="BJ436" s="41"/>
      <c r="BK436" s="41"/>
      <c r="BL436" s="41"/>
      <c r="BM436" s="41"/>
      <c r="BN436" s="41"/>
      <c r="BO436" s="41"/>
      <c r="BP436" s="41"/>
      <c r="BQ436" s="41"/>
      <c r="BR436" s="41"/>
      <c r="BS436" s="41"/>
      <c r="BT436" s="41"/>
      <c r="BU436" s="41"/>
      <c r="BV436" s="41"/>
      <c r="BW436" s="41"/>
      <c r="BX436" s="41"/>
      <c r="BY436" s="41"/>
      <c r="BZ436" s="41"/>
      <c r="CA436" s="41"/>
      <c r="CB436" s="41"/>
      <c r="CC436" s="41"/>
      <c r="CD436" s="41"/>
      <c r="CE436" s="41"/>
      <c r="CF436" s="41"/>
      <c r="CG436" s="41"/>
      <c r="CH436" s="41"/>
      <c r="CI436" s="41"/>
      <c r="CJ436" s="41"/>
      <c r="CK436" s="41"/>
      <c r="CL436" s="41"/>
      <c r="CM436" s="41"/>
      <c r="CN436" s="41"/>
      <c r="CO436" s="41"/>
      <c r="CP436" s="41"/>
    </row>
    <row r="437" spans="10:94" ht="21.75" customHeight="1" x14ac:dyDescent="0.25">
      <c r="J437" s="41"/>
      <c r="K437" s="41"/>
      <c r="L437" s="41"/>
      <c r="M437" s="41"/>
      <c r="N437" s="41"/>
      <c r="O437" s="41"/>
      <c r="P437" s="41"/>
      <c r="Q437" s="41"/>
      <c r="R437" s="41"/>
      <c r="S437" s="41"/>
      <c r="T437" s="41"/>
      <c r="U437" s="41"/>
      <c r="V437" s="41"/>
      <c r="W437" s="41"/>
      <c r="X437" s="41"/>
      <c r="Y437" s="41"/>
      <c r="Z437" s="41"/>
      <c r="AA437" s="41"/>
      <c r="AB437" s="41"/>
      <c r="AC437" s="41"/>
      <c r="AD437" s="41"/>
      <c r="AE437" s="41"/>
      <c r="AF437" s="41"/>
      <c r="AG437" s="41"/>
      <c r="AH437" s="41"/>
      <c r="AI437" s="41"/>
      <c r="AJ437" s="41"/>
      <c r="AK437" s="41"/>
      <c r="AL437" s="41"/>
      <c r="AM437" s="41"/>
      <c r="AN437" s="41"/>
      <c r="AO437" s="41"/>
      <c r="AP437" s="41"/>
      <c r="AQ437" s="41"/>
      <c r="AR437" s="41"/>
      <c r="AS437" s="41"/>
      <c r="AT437" s="41"/>
      <c r="AU437" s="41"/>
      <c r="AV437" s="41"/>
      <c r="AW437" s="41"/>
      <c r="AX437" s="41"/>
      <c r="AY437" s="41"/>
      <c r="AZ437" s="41"/>
      <c r="BA437" s="41"/>
      <c r="BB437" s="41"/>
      <c r="BC437" s="41"/>
      <c r="BD437" s="41"/>
      <c r="BE437" s="41"/>
      <c r="BF437" s="41"/>
      <c r="BG437" s="41"/>
      <c r="BH437" s="41"/>
      <c r="BI437" s="41"/>
      <c r="BJ437" s="41"/>
      <c r="BK437" s="41"/>
      <c r="BL437" s="41"/>
      <c r="BM437" s="41"/>
      <c r="BN437" s="41"/>
      <c r="BO437" s="41"/>
      <c r="BP437" s="41"/>
      <c r="BQ437" s="41"/>
      <c r="BR437" s="41"/>
      <c r="BS437" s="41"/>
      <c r="BT437" s="41"/>
      <c r="BU437" s="41"/>
      <c r="BV437" s="41"/>
      <c r="BW437" s="41"/>
      <c r="BX437" s="41"/>
      <c r="BY437" s="41"/>
      <c r="BZ437" s="41"/>
      <c r="CA437" s="41"/>
      <c r="CB437" s="41"/>
      <c r="CC437" s="41"/>
      <c r="CD437" s="41"/>
      <c r="CE437" s="41"/>
      <c r="CF437" s="41"/>
      <c r="CG437" s="41"/>
      <c r="CH437" s="41"/>
      <c r="CI437" s="41"/>
      <c r="CJ437" s="41"/>
      <c r="CK437" s="41"/>
      <c r="CL437" s="41"/>
      <c r="CM437" s="41"/>
      <c r="CN437" s="41"/>
      <c r="CO437" s="41"/>
      <c r="CP437" s="41"/>
    </row>
    <row r="438" spans="10:94" ht="21.75" customHeight="1" x14ac:dyDescent="0.25">
      <c r="J438" s="41"/>
      <c r="K438" s="41"/>
      <c r="L438" s="41"/>
      <c r="M438" s="41"/>
      <c r="N438" s="41"/>
      <c r="O438" s="41"/>
      <c r="P438" s="41"/>
      <c r="Q438" s="41"/>
      <c r="R438" s="41"/>
      <c r="S438" s="41"/>
      <c r="T438" s="41"/>
      <c r="U438" s="41"/>
      <c r="V438" s="41"/>
      <c r="W438" s="41"/>
      <c r="X438" s="41"/>
      <c r="Y438" s="41"/>
      <c r="Z438" s="41"/>
      <c r="AA438" s="41"/>
      <c r="AB438" s="41"/>
      <c r="AC438" s="41"/>
      <c r="AD438" s="41"/>
      <c r="AE438" s="41"/>
      <c r="AF438" s="41"/>
      <c r="AG438" s="41"/>
      <c r="AH438" s="41"/>
      <c r="AI438" s="41"/>
      <c r="AJ438" s="41"/>
      <c r="AK438" s="41"/>
      <c r="AL438" s="41"/>
      <c r="AM438" s="41"/>
      <c r="AN438" s="41"/>
      <c r="AO438" s="41"/>
      <c r="AP438" s="41"/>
      <c r="AQ438" s="41"/>
      <c r="AR438" s="41"/>
      <c r="AS438" s="41"/>
      <c r="AT438" s="41"/>
      <c r="AU438" s="41"/>
      <c r="AV438" s="41"/>
      <c r="AW438" s="41"/>
      <c r="AX438" s="41"/>
      <c r="AY438" s="41"/>
      <c r="AZ438" s="41"/>
      <c r="BA438" s="41"/>
      <c r="BB438" s="41"/>
      <c r="BC438" s="41"/>
      <c r="BD438" s="41"/>
      <c r="BE438" s="41"/>
      <c r="BF438" s="41"/>
      <c r="BG438" s="41"/>
      <c r="BH438" s="41"/>
      <c r="BI438" s="41"/>
      <c r="BJ438" s="41"/>
      <c r="BK438" s="41"/>
      <c r="BL438" s="41"/>
      <c r="BM438" s="41"/>
      <c r="BN438" s="41"/>
      <c r="BO438" s="41"/>
      <c r="BP438" s="41"/>
      <c r="BQ438" s="41"/>
      <c r="BR438" s="41"/>
      <c r="BS438" s="41"/>
      <c r="BT438" s="41"/>
      <c r="BU438" s="41"/>
      <c r="BV438" s="41"/>
      <c r="BW438" s="41"/>
      <c r="BX438" s="41"/>
      <c r="BY438" s="41"/>
      <c r="BZ438" s="41"/>
      <c r="CA438" s="41"/>
      <c r="CB438" s="41"/>
      <c r="CC438" s="41"/>
      <c r="CD438" s="41"/>
      <c r="CE438" s="41"/>
      <c r="CF438" s="41"/>
      <c r="CG438" s="41"/>
      <c r="CH438" s="41"/>
      <c r="CI438" s="41"/>
      <c r="CJ438" s="41"/>
      <c r="CK438" s="41"/>
      <c r="CL438" s="41"/>
      <c r="CM438" s="41"/>
      <c r="CN438" s="41"/>
      <c r="CO438" s="41"/>
      <c r="CP438" s="41"/>
    </row>
    <row r="439" spans="10:94" ht="21.75" customHeight="1" x14ac:dyDescent="0.25">
      <c r="J439" s="41"/>
      <c r="K439" s="41"/>
      <c r="L439" s="41"/>
      <c r="M439" s="41"/>
      <c r="N439" s="41"/>
      <c r="O439" s="41"/>
      <c r="P439" s="41"/>
      <c r="Q439" s="41"/>
      <c r="R439" s="41"/>
      <c r="S439" s="41"/>
      <c r="T439" s="41"/>
      <c r="U439" s="41"/>
      <c r="V439" s="41"/>
      <c r="W439" s="41"/>
      <c r="X439" s="41"/>
      <c r="Y439" s="41"/>
      <c r="Z439" s="41"/>
      <c r="AA439" s="41"/>
      <c r="AB439" s="41"/>
      <c r="AC439" s="41"/>
      <c r="AD439" s="41"/>
      <c r="AE439" s="41"/>
      <c r="AF439" s="41"/>
      <c r="AG439" s="41"/>
      <c r="AH439" s="41"/>
      <c r="AI439" s="41"/>
      <c r="AJ439" s="41"/>
      <c r="AK439" s="41"/>
      <c r="AL439" s="41"/>
      <c r="AM439" s="41"/>
      <c r="AN439" s="41"/>
      <c r="AO439" s="41"/>
      <c r="AP439" s="41"/>
      <c r="AQ439" s="41"/>
      <c r="AR439" s="41"/>
      <c r="AS439" s="41"/>
      <c r="AT439" s="41"/>
      <c r="AU439" s="41"/>
      <c r="AV439" s="41"/>
      <c r="AW439" s="41"/>
      <c r="AX439" s="41"/>
      <c r="AY439" s="41"/>
      <c r="AZ439" s="41"/>
      <c r="BA439" s="41"/>
      <c r="BB439" s="41"/>
      <c r="BC439" s="41"/>
      <c r="BD439" s="41"/>
      <c r="BE439" s="41"/>
      <c r="BF439" s="41"/>
      <c r="BG439" s="41"/>
      <c r="BH439" s="41"/>
      <c r="BI439" s="41"/>
      <c r="BJ439" s="41"/>
      <c r="BK439" s="41"/>
      <c r="BL439" s="41"/>
      <c r="BM439" s="41"/>
      <c r="BN439" s="41"/>
      <c r="BO439" s="41"/>
      <c r="BP439" s="41"/>
      <c r="BQ439" s="41"/>
      <c r="BR439" s="41"/>
      <c r="BS439" s="41"/>
      <c r="BT439" s="41"/>
      <c r="BU439" s="41"/>
      <c r="BV439" s="41"/>
      <c r="BW439" s="41"/>
      <c r="BX439" s="41"/>
      <c r="BY439" s="41"/>
      <c r="BZ439" s="41"/>
      <c r="CA439" s="41"/>
      <c r="CB439" s="41"/>
      <c r="CC439" s="41"/>
      <c r="CD439" s="41"/>
      <c r="CE439" s="41"/>
      <c r="CF439" s="41"/>
      <c r="CG439" s="41"/>
      <c r="CH439" s="41"/>
      <c r="CI439" s="41"/>
      <c r="CJ439" s="41"/>
      <c r="CK439" s="41"/>
      <c r="CL439" s="41"/>
      <c r="CM439" s="41"/>
      <c r="CN439" s="41"/>
      <c r="CO439" s="41"/>
      <c r="CP439" s="41"/>
    </row>
    <row r="440" spans="10:94" ht="21.75" customHeight="1" x14ac:dyDescent="0.25">
      <c r="J440" s="41"/>
      <c r="K440" s="41"/>
      <c r="L440" s="41"/>
      <c r="M440" s="41"/>
      <c r="N440" s="41"/>
      <c r="O440" s="41"/>
      <c r="P440" s="41"/>
      <c r="Q440" s="41"/>
      <c r="R440" s="41"/>
      <c r="S440" s="41"/>
      <c r="T440" s="41"/>
      <c r="U440" s="41"/>
      <c r="V440" s="41"/>
      <c r="W440" s="41"/>
      <c r="X440" s="41"/>
      <c r="Y440" s="41"/>
      <c r="Z440" s="41"/>
      <c r="AA440" s="41"/>
      <c r="AB440" s="41"/>
      <c r="AC440" s="41"/>
      <c r="AD440" s="41"/>
      <c r="AE440" s="41"/>
      <c r="AF440" s="41"/>
      <c r="AG440" s="41"/>
      <c r="AH440" s="41"/>
      <c r="AI440" s="41"/>
      <c r="AJ440" s="41"/>
      <c r="AK440" s="41"/>
      <c r="AL440" s="41"/>
      <c r="AM440" s="41"/>
      <c r="AN440" s="41"/>
      <c r="AO440" s="41"/>
      <c r="AP440" s="41"/>
      <c r="AQ440" s="41"/>
      <c r="AR440" s="41"/>
      <c r="AS440" s="41"/>
      <c r="AT440" s="41"/>
      <c r="AU440" s="41"/>
      <c r="AV440" s="41"/>
      <c r="AW440" s="41"/>
      <c r="AX440" s="41"/>
      <c r="AY440" s="41"/>
      <c r="AZ440" s="41"/>
      <c r="BA440" s="41"/>
      <c r="BB440" s="41"/>
      <c r="BC440" s="41"/>
      <c r="BD440" s="41"/>
      <c r="BE440" s="41"/>
      <c r="BF440" s="41"/>
      <c r="BG440" s="41"/>
      <c r="BH440" s="41"/>
      <c r="BI440" s="41"/>
      <c r="BJ440" s="41"/>
      <c r="BK440" s="41"/>
      <c r="BL440" s="41"/>
      <c r="BM440" s="41"/>
      <c r="BN440" s="41"/>
      <c r="BO440" s="41"/>
      <c r="BP440" s="41"/>
      <c r="BQ440" s="41"/>
      <c r="BR440" s="41"/>
      <c r="BS440" s="41"/>
      <c r="BT440" s="41"/>
      <c r="BU440" s="41"/>
      <c r="BV440" s="41"/>
      <c r="BW440" s="41"/>
      <c r="BX440" s="41"/>
      <c r="BY440" s="41"/>
      <c r="BZ440" s="41"/>
      <c r="CA440" s="41"/>
      <c r="CB440" s="41"/>
      <c r="CC440" s="41"/>
      <c r="CD440" s="41"/>
      <c r="CE440" s="41"/>
      <c r="CF440" s="41"/>
      <c r="CG440" s="41"/>
      <c r="CH440" s="41"/>
      <c r="CI440" s="41"/>
      <c r="CJ440" s="41"/>
      <c r="CK440" s="41"/>
      <c r="CL440" s="41"/>
      <c r="CM440" s="41"/>
      <c r="CN440" s="41"/>
      <c r="CO440" s="41"/>
      <c r="CP440" s="41"/>
    </row>
    <row r="441" spans="10:94" ht="21.75" customHeight="1" x14ac:dyDescent="0.25">
      <c r="J441" s="41"/>
      <c r="K441" s="41"/>
      <c r="L441" s="41"/>
      <c r="M441" s="41"/>
      <c r="N441" s="41"/>
      <c r="O441" s="41"/>
      <c r="P441" s="41"/>
      <c r="Q441" s="41"/>
      <c r="R441" s="41"/>
      <c r="S441" s="41"/>
      <c r="T441" s="41"/>
      <c r="U441" s="41"/>
      <c r="V441" s="41"/>
      <c r="W441" s="41"/>
      <c r="X441" s="41"/>
      <c r="Y441" s="41"/>
      <c r="Z441" s="41"/>
      <c r="AA441" s="41"/>
      <c r="AB441" s="41"/>
      <c r="AC441" s="41"/>
      <c r="AD441" s="41"/>
      <c r="AE441" s="41"/>
      <c r="AF441" s="41"/>
      <c r="AG441" s="41"/>
      <c r="AH441" s="41"/>
      <c r="AI441" s="41"/>
      <c r="AJ441" s="41"/>
      <c r="AK441" s="41"/>
      <c r="AL441" s="41"/>
      <c r="AM441" s="41"/>
      <c r="AN441" s="41"/>
      <c r="AO441" s="41"/>
      <c r="AP441" s="41"/>
      <c r="AQ441" s="41"/>
      <c r="AR441" s="41"/>
      <c r="AS441" s="41"/>
      <c r="AT441" s="41"/>
      <c r="AU441" s="41"/>
      <c r="AV441" s="41"/>
      <c r="AW441" s="41"/>
      <c r="AX441" s="41"/>
      <c r="AY441" s="41"/>
      <c r="AZ441" s="41"/>
      <c r="BA441" s="41"/>
      <c r="BB441" s="41"/>
      <c r="BC441" s="41"/>
      <c r="BD441" s="41"/>
      <c r="BE441" s="41"/>
      <c r="BF441" s="41"/>
      <c r="BG441" s="41"/>
      <c r="BH441" s="41"/>
      <c r="BI441" s="41"/>
      <c r="BJ441" s="41"/>
      <c r="BK441" s="41"/>
      <c r="BL441" s="41"/>
      <c r="BM441" s="41"/>
      <c r="BN441" s="41"/>
      <c r="BO441" s="41"/>
      <c r="BP441" s="41"/>
      <c r="BQ441" s="41"/>
      <c r="BR441" s="41"/>
      <c r="BS441" s="41"/>
      <c r="BT441" s="41"/>
      <c r="BU441" s="41"/>
      <c r="BV441" s="41"/>
      <c r="BW441" s="41"/>
      <c r="BX441" s="41"/>
      <c r="BY441" s="41"/>
      <c r="BZ441" s="41"/>
      <c r="CA441" s="41"/>
      <c r="CB441" s="41"/>
      <c r="CC441" s="41"/>
      <c r="CD441" s="41"/>
      <c r="CE441" s="41"/>
      <c r="CF441" s="41"/>
      <c r="CG441" s="41"/>
      <c r="CH441" s="41"/>
      <c r="CI441" s="41"/>
      <c r="CJ441" s="41"/>
      <c r="CK441" s="41"/>
      <c r="CL441" s="41"/>
      <c r="CM441" s="41"/>
      <c r="CN441" s="41"/>
      <c r="CO441" s="41"/>
      <c r="CP441" s="41"/>
    </row>
    <row r="442" spans="10:94" ht="21.75" customHeight="1" x14ac:dyDescent="0.25">
      <c r="J442" s="41"/>
      <c r="K442" s="41"/>
      <c r="L442" s="41"/>
      <c r="M442" s="41"/>
      <c r="N442" s="41"/>
      <c r="O442" s="41"/>
      <c r="P442" s="41"/>
      <c r="Q442" s="41"/>
      <c r="R442" s="41"/>
      <c r="S442" s="41"/>
      <c r="T442" s="41"/>
      <c r="U442" s="41"/>
      <c r="V442" s="41"/>
      <c r="W442" s="41"/>
      <c r="X442" s="41"/>
      <c r="Y442" s="41"/>
      <c r="Z442" s="41"/>
      <c r="AA442" s="41"/>
      <c r="AB442" s="41"/>
      <c r="AC442" s="41"/>
      <c r="AD442" s="41"/>
      <c r="AE442" s="41"/>
      <c r="AF442" s="41"/>
      <c r="AG442" s="41"/>
      <c r="AH442" s="41"/>
      <c r="AI442" s="41"/>
      <c r="AJ442" s="41"/>
      <c r="AK442" s="41"/>
      <c r="AL442" s="41"/>
      <c r="AM442" s="41"/>
      <c r="AN442" s="41"/>
      <c r="AO442" s="41"/>
      <c r="AP442" s="41"/>
      <c r="AQ442" s="41"/>
      <c r="AR442" s="41"/>
      <c r="AS442" s="41"/>
      <c r="AT442" s="41"/>
      <c r="AU442" s="41"/>
      <c r="AV442" s="41"/>
      <c r="AW442" s="41"/>
      <c r="AX442" s="41"/>
      <c r="AY442" s="41"/>
      <c r="AZ442" s="41"/>
      <c r="BA442" s="41"/>
      <c r="BB442" s="41"/>
      <c r="BC442" s="41"/>
      <c r="BD442" s="41"/>
      <c r="BE442" s="41"/>
      <c r="BF442" s="41"/>
      <c r="BG442" s="41"/>
      <c r="BH442" s="41"/>
      <c r="BI442" s="41"/>
      <c r="BJ442" s="41"/>
      <c r="BK442" s="41"/>
      <c r="BL442" s="41"/>
      <c r="BM442" s="41"/>
      <c r="BN442" s="41"/>
      <c r="BO442" s="41"/>
      <c r="BP442" s="41"/>
      <c r="BQ442" s="41"/>
      <c r="BR442" s="41"/>
      <c r="BS442" s="41"/>
      <c r="BT442" s="41"/>
      <c r="BU442" s="41"/>
      <c r="BV442" s="41"/>
      <c r="BW442" s="41"/>
      <c r="BX442" s="41"/>
      <c r="BY442" s="41"/>
      <c r="BZ442" s="41"/>
      <c r="CA442" s="41"/>
      <c r="CB442" s="41"/>
      <c r="CC442" s="41"/>
      <c r="CD442" s="41"/>
      <c r="CE442" s="41"/>
      <c r="CF442" s="41"/>
      <c r="CG442" s="41"/>
      <c r="CH442" s="41"/>
      <c r="CI442" s="41"/>
      <c r="CJ442" s="41"/>
      <c r="CK442" s="41"/>
      <c r="CL442" s="41"/>
      <c r="CM442" s="41"/>
      <c r="CN442" s="41"/>
      <c r="CO442" s="41"/>
      <c r="CP442" s="41"/>
    </row>
    <row r="443" spans="10:94" ht="21.75" customHeight="1" x14ac:dyDescent="0.25">
      <c r="J443" s="41"/>
      <c r="K443" s="41"/>
      <c r="L443" s="41"/>
      <c r="M443" s="41"/>
      <c r="N443" s="41"/>
      <c r="O443" s="41"/>
      <c r="P443" s="41"/>
      <c r="Q443" s="41"/>
      <c r="R443" s="41"/>
      <c r="S443" s="41"/>
      <c r="T443" s="41"/>
      <c r="U443" s="41"/>
      <c r="V443" s="41"/>
      <c r="W443" s="41"/>
      <c r="X443" s="41"/>
      <c r="Y443" s="41"/>
      <c r="Z443" s="41"/>
      <c r="AA443" s="41"/>
      <c r="AB443" s="41"/>
      <c r="AC443" s="41"/>
      <c r="AD443" s="41"/>
      <c r="AE443" s="41"/>
      <c r="AF443" s="41"/>
      <c r="AG443" s="41"/>
      <c r="AH443" s="41"/>
      <c r="AI443" s="41"/>
      <c r="AJ443" s="41"/>
      <c r="AK443" s="41"/>
      <c r="AL443" s="41"/>
      <c r="AM443" s="41"/>
      <c r="AN443" s="41"/>
      <c r="AO443" s="41"/>
      <c r="AP443" s="41"/>
      <c r="AQ443" s="41"/>
      <c r="AR443" s="41"/>
      <c r="AS443" s="41"/>
      <c r="AT443" s="41"/>
      <c r="AU443" s="41"/>
      <c r="AV443" s="41"/>
      <c r="AW443" s="41"/>
      <c r="AX443" s="41"/>
      <c r="AY443" s="41"/>
      <c r="AZ443" s="41"/>
      <c r="BA443" s="41"/>
      <c r="BB443" s="41"/>
      <c r="BC443" s="41"/>
      <c r="BD443" s="41"/>
      <c r="BE443" s="41"/>
      <c r="BF443" s="41"/>
      <c r="BG443" s="41"/>
      <c r="BH443" s="41"/>
      <c r="BI443" s="41"/>
      <c r="BJ443" s="41"/>
      <c r="BK443" s="41"/>
      <c r="BL443" s="41"/>
      <c r="BM443" s="41"/>
      <c r="BN443" s="41"/>
      <c r="BO443" s="41"/>
      <c r="BP443" s="41"/>
      <c r="BQ443" s="41"/>
      <c r="BR443" s="41"/>
      <c r="BS443" s="41"/>
      <c r="BT443" s="41"/>
      <c r="BU443" s="41"/>
      <c r="BV443" s="41"/>
      <c r="BW443" s="41"/>
      <c r="BX443" s="41"/>
      <c r="BY443" s="41"/>
      <c r="BZ443" s="41"/>
      <c r="CA443" s="41"/>
      <c r="CB443" s="41"/>
      <c r="CC443" s="41"/>
      <c r="CD443" s="41"/>
      <c r="CE443" s="41"/>
      <c r="CF443" s="41"/>
      <c r="CG443" s="41"/>
      <c r="CH443" s="41"/>
      <c r="CI443" s="41"/>
      <c r="CJ443" s="41"/>
      <c r="CK443" s="41"/>
      <c r="CL443" s="41"/>
      <c r="CM443" s="41"/>
      <c r="CN443" s="41"/>
      <c r="CO443" s="41"/>
      <c r="CP443" s="41"/>
    </row>
    <row r="444" spans="10:94" ht="21.75" customHeight="1" x14ac:dyDescent="0.25">
      <c r="J444" s="41"/>
      <c r="K444" s="41"/>
      <c r="L444" s="41"/>
      <c r="M444" s="41"/>
      <c r="N444" s="41"/>
      <c r="O444" s="41"/>
      <c r="P444" s="41"/>
      <c r="Q444" s="41"/>
      <c r="R444" s="41"/>
      <c r="S444" s="41"/>
      <c r="T444" s="41"/>
      <c r="U444" s="41"/>
      <c r="V444" s="41"/>
      <c r="W444" s="41"/>
      <c r="X444" s="41"/>
      <c r="Y444" s="41"/>
      <c r="Z444" s="41"/>
      <c r="AA444" s="41"/>
      <c r="AB444" s="41"/>
      <c r="AC444" s="41"/>
      <c r="AD444" s="41"/>
      <c r="AE444" s="41"/>
      <c r="AF444" s="41"/>
      <c r="AG444" s="41"/>
      <c r="AH444" s="41"/>
      <c r="AI444" s="41"/>
      <c r="AJ444" s="41"/>
      <c r="AK444" s="41"/>
      <c r="AL444" s="41"/>
      <c r="AM444" s="41"/>
      <c r="AN444" s="41"/>
      <c r="AO444" s="41"/>
      <c r="AP444" s="41"/>
      <c r="AQ444" s="41"/>
      <c r="AR444" s="41"/>
      <c r="AS444" s="41"/>
      <c r="AT444" s="41"/>
      <c r="AU444" s="41"/>
      <c r="AV444" s="41"/>
      <c r="AW444" s="41"/>
      <c r="AX444" s="41"/>
      <c r="AY444" s="41"/>
      <c r="AZ444" s="41"/>
      <c r="BA444" s="41"/>
      <c r="BB444" s="41"/>
      <c r="BC444" s="41"/>
      <c r="BD444" s="41"/>
      <c r="BE444" s="41"/>
      <c r="BF444" s="41"/>
      <c r="BG444" s="41"/>
      <c r="BH444" s="41"/>
      <c r="BI444" s="41"/>
      <c r="BJ444" s="41"/>
      <c r="BK444" s="41"/>
      <c r="BL444" s="41"/>
      <c r="BM444" s="41"/>
      <c r="BN444" s="41"/>
      <c r="BO444" s="41"/>
      <c r="BP444" s="41"/>
      <c r="BQ444" s="41"/>
      <c r="BR444" s="41"/>
      <c r="BS444" s="41"/>
      <c r="BT444" s="41"/>
      <c r="BU444" s="41"/>
      <c r="BV444" s="41"/>
      <c r="BW444" s="41"/>
      <c r="BX444" s="41"/>
      <c r="BY444" s="41"/>
      <c r="BZ444" s="41"/>
      <c r="CA444" s="41"/>
      <c r="CB444" s="41"/>
      <c r="CC444" s="41"/>
      <c r="CD444" s="41"/>
      <c r="CE444" s="41"/>
      <c r="CF444" s="41"/>
      <c r="CG444" s="41"/>
      <c r="CH444" s="41"/>
      <c r="CI444" s="41"/>
      <c r="CJ444" s="41"/>
      <c r="CK444" s="41"/>
      <c r="CL444" s="41"/>
      <c r="CM444" s="41"/>
      <c r="CN444" s="41"/>
      <c r="CO444" s="41"/>
      <c r="CP444" s="41"/>
    </row>
    <row r="445" spans="10:94" ht="21.75" customHeight="1" x14ac:dyDescent="0.25">
      <c r="J445" s="41"/>
      <c r="K445" s="41"/>
      <c r="L445" s="41"/>
      <c r="M445" s="41"/>
      <c r="N445" s="41"/>
      <c r="O445" s="41"/>
      <c r="P445" s="41"/>
      <c r="Q445" s="41"/>
      <c r="R445" s="41"/>
      <c r="S445" s="41"/>
      <c r="T445" s="41"/>
      <c r="U445" s="41"/>
      <c r="V445" s="41"/>
      <c r="W445" s="41"/>
      <c r="X445" s="41"/>
      <c r="Y445" s="41"/>
      <c r="Z445" s="41"/>
      <c r="AA445" s="41"/>
      <c r="AB445" s="41"/>
      <c r="AC445" s="41"/>
      <c r="AD445" s="41"/>
      <c r="AE445" s="41"/>
      <c r="AF445" s="41"/>
      <c r="AG445" s="41"/>
      <c r="AH445" s="41"/>
      <c r="AI445" s="41"/>
      <c r="AJ445" s="41"/>
      <c r="AK445" s="41"/>
      <c r="AL445" s="41"/>
      <c r="AM445" s="41"/>
      <c r="AN445" s="41"/>
      <c r="AO445" s="41"/>
      <c r="AP445" s="41"/>
      <c r="AQ445" s="41"/>
      <c r="AR445" s="41"/>
      <c r="AS445" s="41"/>
      <c r="AT445" s="41"/>
      <c r="AU445" s="41"/>
      <c r="AV445" s="41"/>
      <c r="AW445" s="41"/>
      <c r="AX445" s="41"/>
      <c r="AY445" s="41"/>
      <c r="AZ445" s="41"/>
      <c r="BA445" s="41"/>
      <c r="BB445" s="41"/>
      <c r="BC445" s="41"/>
      <c r="BD445" s="41"/>
      <c r="BE445" s="41"/>
      <c r="BF445" s="41"/>
      <c r="BG445" s="41"/>
      <c r="BH445" s="41"/>
      <c r="BI445" s="41"/>
      <c r="BJ445" s="41"/>
      <c r="BK445" s="41"/>
      <c r="BL445" s="41"/>
      <c r="BM445" s="41"/>
      <c r="BN445" s="41"/>
      <c r="BO445" s="41"/>
      <c r="BP445" s="41"/>
      <c r="BQ445" s="41"/>
      <c r="BR445" s="41"/>
      <c r="BS445" s="41"/>
      <c r="BT445" s="41"/>
      <c r="BU445" s="41"/>
      <c r="BV445" s="41"/>
      <c r="BW445" s="41"/>
      <c r="BX445" s="41"/>
      <c r="BY445" s="41"/>
      <c r="BZ445" s="41"/>
      <c r="CA445" s="41"/>
      <c r="CB445" s="41"/>
      <c r="CC445" s="41"/>
      <c r="CD445" s="41"/>
      <c r="CE445" s="41"/>
      <c r="CF445" s="41"/>
      <c r="CG445" s="41"/>
      <c r="CH445" s="41"/>
      <c r="CI445" s="41"/>
      <c r="CJ445" s="41"/>
      <c r="CK445" s="41"/>
      <c r="CL445" s="41"/>
      <c r="CM445" s="41"/>
      <c r="CN445" s="41"/>
      <c r="CO445" s="41"/>
      <c r="CP445" s="41"/>
    </row>
    <row r="446" spans="10:94" ht="21.75" customHeight="1" x14ac:dyDescent="0.25">
      <c r="J446" s="41"/>
      <c r="K446" s="41"/>
      <c r="L446" s="41"/>
      <c r="M446" s="41"/>
      <c r="N446" s="41"/>
      <c r="O446" s="41"/>
      <c r="P446" s="41"/>
      <c r="Q446" s="41"/>
      <c r="R446" s="41"/>
      <c r="S446" s="41"/>
      <c r="T446" s="41"/>
      <c r="U446" s="41"/>
      <c r="V446" s="41"/>
      <c r="W446" s="41"/>
      <c r="X446" s="41"/>
      <c r="Y446" s="41"/>
      <c r="Z446" s="41"/>
      <c r="AA446" s="41"/>
      <c r="AB446" s="41"/>
      <c r="AC446" s="41"/>
      <c r="AD446" s="41"/>
      <c r="AE446" s="41"/>
      <c r="AF446" s="41"/>
      <c r="AG446" s="41"/>
      <c r="AH446" s="41"/>
      <c r="AI446" s="41"/>
      <c r="AJ446" s="41"/>
      <c r="AK446" s="41"/>
      <c r="AL446" s="41"/>
      <c r="AM446" s="41"/>
      <c r="AN446" s="41"/>
      <c r="AO446" s="41"/>
      <c r="AP446" s="41"/>
      <c r="AQ446" s="41"/>
      <c r="AR446" s="41"/>
      <c r="AS446" s="41"/>
      <c r="AT446" s="41"/>
      <c r="AU446" s="41"/>
      <c r="AV446" s="41"/>
      <c r="AW446" s="41"/>
      <c r="AX446" s="41"/>
      <c r="AY446" s="41"/>
      <c r="AZ446" s="41"/>
      <c r="BA446" s="41"/>
      <c r="BB446" s="41"/>
      <c r="BC446" s="41"/>
      <c r="BD446" s="41"/>
      <c r="BE446" s="41"/>
      <c r="BF446" s="41"/>
      <c r="BG446" s="41"/>
      <c r="BH446" s="41"/>
      <c r="BI446" s="41"/>
      <c r="BJ446" s="41"/>
      <c r="BK446" s="41"/>
      <c r="BL446" s="41"/>
      <c r="BM446" s="41"/>
      <c r="BN446" s="41"/>
      <c r="BO446" s="41"/>
      <c r="BP446" s="41"/>
      <c r="BQ446" s="41"/>
      <c r="BR446" s="41"/>
      <c r="BS446" s="41"/>
      <c r="BT446" s="41"/>
      <c r="BU446" s="41"/>
      <c r="BV446" s="41"/>
      <c r="BW446" s="41"/>
      <c r="BX446" s="41"/>
      <c r="BY446" s="41"/>
      <c r="BZ446" s="41"/>
      <c r="CA446" s="41"/>
      <c r="CB446" s="41"/>
      <c r="CC446" s="41"/>
      <c r="CD446" s="41"/>
      <c r="CE446" s="41"/>
      <c r="CF446" s="41"/>
      <c r="CG446" s="41"/>
      <c r="CH446" s="41"/>
      <c r="CI446" s="41"/>
      <c r="CJ446" s="41"/>
      <c r="CK446" s="41"/>
      <c r="CL446" s="41"/>
      <c r="CM446" s="41"/>
      <c r="CN446" s="41"/>
      <c r="CO446" s="41"/>
      <c r="CP446" s="41"/>
    </row>
    <row r="447" spans="10:94" ht="21.75" customHeight="1" x14ac:dyDescent="0.25">
      <c r="J447" s="41"/>
      <c r="K447" s="41"/>
      <c r="L447" s="41"/>
      <c r="M447" s="41"/>
      <c r="N447" s="41"/>
      <c r="O447" s="41"/>
      <c r="P447" s="41"/>
      <c r="Q447" s="41"/>
      <c r="R447" s="41"/>
      <c r="S447" s="41"/>
      <c r="T447" s="41"/>
      <c r="U447" s="41"/>
      <c r="V447" s="41"/>
      <c r="W447" s="41"/>
      <c r="X447" s="41"/>
      <c r="Y447" s="41"/>
      <c r="Z447" s="41"/>
      <c r="AA447" s="41"/>
      <c r="AB447" s="41"/>
      <c r="AC447" s="41"/>
      <c r="AD447" s="41"/>
      <c r="AE447" s="41"/>
      <c r="AF447" s="41"/>
      <c r="AG447" s="41"/>
      <c r="AH447" s="41"/>
      <c r="AI447" s="41"/>
      <c r="AJ447" s="41"/>
      <c r="AK447" s="41"/>
      <c r="AL447" s="41"/>
      <c r="AM447" s="41"/>
      <c r="AN447" s="41"/>
      <c r="AO447" s="41"/>
      <c r="AP447" s="41"/>
      <c r="AQ447" s="41"/>
      <c r="AR447" s="41"/>
      <c r="AS447" s="41"/>
      <c r="AT447" s="41"/>
      <c r="AU447" s="41"/>
      <c r="AV447" s="41"/>
      <c r="AW447" s="41"/>
      <c r="AX447" s="41"/>
      <c r="AY447" s="41"/>
      <c r="AZ447" s="41"/>
      <c r="BA447" s="41"/>
      <c r="BB447" s="41"/>
      <c r="BC447" s="41"/>
      <c r="BD447" s="41"/>
      <c r="BE447" s="41"/>
      <c r="BF447" s="41"/>
      <c r="BG447" s="41"/>
      <c r="BH447" s="41"/>
      <c r="BI447" s="41"/>
      <c r="BJ447" s="41"/>
      <c r="BK447" s="41"/>
      <c r="BL447" s="41"/>
      <c r="BM447" s="41"/>
      <c r="BN447" s="41"/>
      <c r="BO447" s="41"/>
      <c r="BP447" s="41"/>
      <c r="BQ447" s="41"/>
      <c r="BR447" s="41"/>
      <c r="BS447" s="41"/>
      <c r="BT447" s="41"/>
      <c r="BU447" s="41"/>
      <c r="BV447" s="41"/>
      <c r="BW447" s="41"/>
      <c r="BX447" s="41"/>
      <c r="BY447" s="41"/>
      <c r="BZ447" s="41"/>
      <c r="CA447" s="41"/>
      <c r="CB447" s="41"/>
      <c r="CC447" s="41"/>
      <c r="CD447" s="41"/>
      <c r="CE447" s="41"/>
      <c r="CF447" s="41"/>
      <c r="CG447" s="41"/>
      <c r="CH447" s="41"/>
      <c r="CI447" s="41"/>
      <c r="CJ447" s="41"/>
      <c r="CK447" s="41"/>
      <c r="CL447" s="41"/>
      <c r="CM447" s="41"/>
      <c r="CN447" s="41"/>
      <c r="CO447" s="41"/>
      <c r="CP447" s="41"/>
    </row>
    <row r="448" spans="10:94" ht="21.75" customHeight="1" x14ac:dyDescent="0.25">
      <c r="J448" s="41"/>
      <c r="K448" s="41"/>
      <c r="L448" s="41"/>
      <c r="M448" s="41"/>
      <c r="N448" s="41"/>
      <c r="O448" s="41"/>
      <c r="P448" s="41"/>
      <c r="Q448" s="41"/>
      <c r="R448" s="41"/>
      <c r="S448" s="41"/>
      <c r="T448" s="41"/>
      <c r="U448" s="41"/>
      <c r="V448" s="41"/>
      <c r="W448" s="41"/>
      <c r="X448" s="41"/>
      <c r="Y448" s="41"/>
      <c r="Z448" s="41"/>
      <c r="AA448" s="41"/>
      <c r="AB448" s="41"/>
      <c r="AC448" s="41"/>
      <c r="AD448" s="41"/>
      <c r="AE448" s="41"/>
      <c r="AF448" s="41"/>
      <c r="AG448" s="41"/>
      <c r="AH448" s="41"/>
      <c r="AI448" s="41"/>
      <c r="AJ448" s="41"/>
      <c r="AK448" s="41"/>
      <c r="AL448" s="41"/>
      <c r="AM448" s="41"/>
      <c r="AN448" s="41"/>
      <c r="AO448" s="41"/>
      <c r="AP448" s="41"/>
      <c r="AQ448" s="41"/>
      <c r="AR448" s="41"/>
      <c r="AS448" s="41"/>
      <c r="AT448" s="41"/>
      <c r="AU448" s="41"/>
      <c r="AV448" s="41"/>
      <c r="AW448" s="41"/>
      <c r="AX448" s="41"/>
      <c r="AY448" s="41"/>
      <c r="AZ448" s="41"/>
      <c r="BA448" s="41"/>
      <c r="BB448" s="41"/>
      <c r="BC448" s="41"/>
      <c r="BD448" s="41"/>
      <c r="BE448" s="41"/>
      <c r="BF448" s="41"/>
      <c r="BG448" s="41"/>
      <c r="BH448" s="41"/>
      <c r="BI448" s="41"/>
      <c r="BJ448" s="41"/>
      <c r="BK448" s="41"/>
      <c r="BL448" s="41"/>
      <c r="BM448" s="41"/>
      <c r="BN448" s="41"/>
      <c r="BO448" s="41"/>
      <c r="BP448" s="41"/>
      <c r="BQ448" s="41"/>
      <c r="BR448" s="41"/>
      <c r="BS448" s="41"/>
      <c r="BT448" s="41"/>
      <c r="BU448" s="41"/>
      <c r="BV448" s="41"/>
      <c r="BW448" s="41"/>
      <c r="BX448" s="41"/>
      <c r="BY448" s="41"/>
      <c r="BZ448" s="41"/>
      <c r="CA448" s="41"/>
      <c r="CB448" s="41"/>
      <c r="CC448" s="41"/>
      <c r="CD448" s="41"/>
      <c r="CE448" s="41"/>
      <c r="CF448" s="41"/>
      <c r="CG448" s="41"/>
      <c r="CH448" s="41"/>
      <c r="CI448" s="41"/>
      <c r="CJ448" s="41"/>
      <c r="CK448" s="41"/>
      <c r="CL448" s="41"/>
      <c r="CM448" s="41"/>
      <c r="CN448" s="41"/>
      <c r="CO448" s="41"/>
      <c r="CP448" s="41"/>
    </row>
    <row r="449" spans="10:94" ht="21.75" customHeight="1" x14ac:dyDescent="0.25">
      <c r="J449" s="41"/>
      <c r="K449" s="41"/>
      <c r="L449" s="41"/>
      <c r="M449" s="41"/>
      <c r="N449" s="41"/>
      <c r="O449" s="41"/>
      <c r="P449" s="41"/>
      <c r="Q449" s="41"/>
      <c r="R449" s="41"/>
      <c r="S449" s="41"/>
      <c r="T449" s="41"/>
      <c r="U449" s="41"/>
      <c r="V449" s="41"/>
      <c r="W449" s="41"/>
      <c r="X449" s="41"/>
      <c r="Y449" s="41"/>
      <c r="Z449" s="41"/>
      <c r="AA449" s="41"/>
      <c r="AB449" s="41"/>
      <c r="AC449" s="41"/>
      <c r="AD449" s="41"/>
      <c r="AE449" s="41"/>
      <c r="AF449" s="41"/>
      <c r="AG449" s="41"/>
      <c r="AH449" s="41"/>
      <c r="AI449" s="41"/>
      <c r="AJ449" s="41"/>
      <c r="AK449" s="41"/>
      <c r="AL449" s="41"/>
      <c r="AM449" s="41"/>
      <c r="AN449" s="41"/>
      <c r="AO449" s="41"/>
      <c r="AP449" s="41"/>
      <c r="AQ449" s="41"/>
      <c r="AR449" s="41"/>
      <c r="AS449" s="41"/>
      <c r="AT449" s="41"/>
      <c r="AU449" s="41"/>
      <c r="AV449" s="41"/>
      <c r="AW449" s="41"/>
      <c r="AX449" s="41"/>
      <c r="AY449" s="41"/>
      <c r="AZ449" s="41"/>
      <c r="BA449" s="41"/>
      <c r="BB449" s="41"/>
      <c r="BC449" s="41"/>
      <c r="BD449" s="41"/>
      <c r="BE449" s="41"/>
      <c r="BF449" s="41"/>
      <c r="BG449" s="41"/>
      <c r="BH449" s="41"/>
      <c r="BI449" s="41"/>
      <c r="BJ449" s="41"/>
      <c r="BK449" s="41"/>
      <c r="BL449" s="41"/>
      <c r="BM449" s="41"/>
      <c r="BN449" s="41"/>
      <c r="BO449" s="41"/>
      <c r="BP449" s="41"/>
      <c r="BQ449" s="41"/>
      <c r="BR449" s="41"/>
      <c r="BS449" s="41"/>
      <c r="BT449" s="41"/>
      <c r="BU449" s="41"/>
      <c r="BV449" s="41"/>
      <c r="BW449" s="41"/>
      <c r="BX449" s="41"/>
      <c r="BY449" s="41"/>
      <c r="BZ449" s="41"/>
      <c r="CA449" s="41"/>
      <c r="CB449" s="41"/>
      <c r="CC449" s="41"/>
      <c r="CD449" s="41"/>
      <c r="CE449" s="41"/>
      <c r="CF449" s="41"/>
      <c r="CG449" s="41"/>
      <c r="CH449" s="41"/>
      <c r="CI449" s="41"/>
      <c r="CJ449" s="41"/>
      <c r="CK449" s="41"/>
      <c r="CL449" s="41"/>
      <c r="CM449" s="41"/>
      <c r="CN449" s="41"/>
      <c r="CO449" s="41"/>
      <c r="CP449" s="41"/>
    </row>
    <row r="450" spans="10:94" ht="21.75" customHeight="1" x14ac:dyDescent="0.25">
      <c r="J450" s="41"/>
      <c r="K450" s="41"/>
      <c r="L450" s="41"/>
      <c r="M450" s="41"/>
      <c r="N450" s="41"/>
      <c r="O450" s="41"/>
      <c r="P450" s="41"/>
      <c r="Q450" s="41"/>
      <c r="R450" s="41"/>
      <c r="S450" s="41"/>
      <c r="T450" s="41"/>
      <c r="U450" s="41"/>
      <c r="V450" s="41"/>
      <c r="W450" s="41"/>
      <c r="X450" s="41"/>
      <c r="Y450" s="41"/>
      <c r="Z450" s="41"/>
      <c r="AA450" s="41"/>
      <c r="AB450" s="41"/>
      <c r="AC450" s="41"/>
      <c r="AD450" s="41"/>
      <c r="AE450" s="41"/>
      <c r="AF450" s="41"/>
      <c r="AG450" s="41"/>
      <c r="AH450" s="41"/>
      <c r="AI450" s="41"/>
      <c r="AJ450" s="41"/>
      <c r="AK450" s="41"/>
      <c r="AL450" s="41"/>
      <c r="AM450" s="41"/>
      <c r="AN450" s="41"/>
      <c r="AO450" s="41"/>
      <c r="AP450" s="41"/>
      <c r="AQ450" s="41"/>
      <c r="AR450" s="41"/>
      <c r="AS450" s="41"/>
      <c r="AT450" s="41"/>
      <c r="AU450" s="41"/>
      <c r="AV450" s="41"/>
      <c r="AW450" s="41"/>
      <c r="AX450" s="41"/>
      <c r="AY450" s="41"/>
      <c r="AZ450" s="41"/>
      <c r="BA450" s="41"/>
      <c r="BB450" s="41"/>
      <c r="BC450" s="41"/>
      <c r="BD450" s="41"/>
      <c r="BE450" s="41"/>
      <c r="BF450" s="41"/>
      <c r="BG450" s="41"/>
      <c r="BH450" s="41"/>
      <c r="BI450" s="41"/>
      <c r="BJ450" s="41"/>
      <c r="BK450" s="41"/>
      <c r="BL450" s="41"/>
      <c r="BM450" s="41"/>
      <c r="BN450" s="41"/>
      <c r="BO450" s="41"/>
      <c r="BP450" s="41"/>
      <c r="BQ450" s="41"/>
      <c r="BR450" s="41"/>
      <c r="BS450" s="41"/>
      <c r="BT450" s="41"/>
      <c r="BU450" s="41"/>
      <c r="BV450" s="41"/>
      <c r="BW450" s="41"/>
      <c r="BX450" s="41"/>
      <c r="BY450" s="41"/>
      <c r="BZ450" s="41"/>
      <c r="CA450" s="41"/>
      <c r="CB450" s="41"/>
      <c r="CC450" s="41"/>
      <c r="CD450" s="41"/>
      <c r="CE450" s="41"/>
      <c r="CF450" s="41"/>
      <c r="CG450" s="41"/>
      <c r="CH450" s="41"/>
      <c r="CI450" s="41"/>
      <c r="CJ450" s="41"/>
      <c r="CK450" s="41"/>
      <c r="CL450" s="41"/>
      <c r="CM450" s="41"/>
      <c r="CN450" s="41"/>
      <c r="CO450" s="41"/>
      <c r="CP450" s="41"/>
    </row>
    <row r="451" spans="10:94" ht="21.75" customHeight="1" x14ac:dyDescent="0.25">
      <c r="J451" s="41"/>
      <c r="K451" s="41"/>
      <c r="L451" s="41"/>
      <c r="M451" s="41"/>
      <c r="N451" s="41"/>
      <c r="O451" s="41"/>
      <c r="P451" s="41"/>
      <c r="Q451" s="41"/>
      <c r="R451" s="41"/>
      <c r="S451" s="41"/>
      <c r="T451" s="41"/>
      <c r="U451" s="41"/>
      <c r="V451" s="41"/>
      <c r="W451" s="41"/>
      <c r="X451" s="41"/>
      <c r="Y451" s="41"/>
      <c r="Z451" s="41"/>
      <c r="AA451" s="41"/>
      <c r="AB451" s="41"/>
      <c r="AC451" s="41"/>
      <c r="AD451" s="41"/>
      <c r="AE451" s="41"/>
      <c r="AF451" s="41"/>
      <c r="AG451" s="41"/>
      <c r="AH451" s="41"/>
      <c r="AI451" s="41"/>
      <c r="AJ451" s="41"/>
      <c r="AK451" s="41"/>
      <c r="AL451" s="41"/>
      <c r="AM451" s="41"/>
      <c r="AN451" s="41"/>
      <c r="AO451" s="41"/>
      <c r="AP451" s="41"/>
      <c r="AQ451" s="41"/>
      <c r="AR451" s="41"/>
      <c r="AS451" s="41"/>
      <c r="AT451" s="41"/>
      <c r="AU451" s="41"/>
      <c r="AV451" s="41"/>
      <c r="AW451" s="41"/>
      <c r="AX451" s="41"/>
      <c r="AY451" s="41"/>
      <c r="AZ451" s="41"/>
      <c r="BA451" s="41"/>
      <c r="BB451" s="41"/>
      <c r="BC451" s="41"/>
      <c r="BD451" s="41"/>
      <c r="BE451" s="41"/>
      <c r="BF451" s="41"/>
      <c r="BG451" s="41"/>
      <c r="BH451" s="41"/>
      <c r="BI451" s="41"/>
      <c r="BJ451" s="41"/>
      <c r="BK451" s="41"/>
      <c r="BL451" s="41"/>
      <c r="BM451" s="41"/>
      <c r="BN451" s="41"/>
      <c r="BO451" s="41"/>
      <c r="BP451" s="41"/>
      <c r="BQ451" s="41"/>
      <c r="BR451" s="41"/>
      <c r="BS451" s="41"/>
      <c r="BT451" s="41"/>
      <c r="BU451" s="41"/>
      <c r="BV451" s="41"/>
      <c r="BW451" s="41"/>
      <c r="BX451" s="41"/>
      <c r="BY451" s="41"/>
      <c r="BZ451" s="41"/>
      <c r="CA451" s="41"/>
      <c r="CB451" s="41"/>
      <c r="CC451" s="41"/>
      <c r="CD451" s="41"/>
      <c r="CE451" s="41"/>
      <c r="CF451" s="41"/>
      <c r="CG451" s="41"/>
      <c r="CH451" s="41"/>
      <c r="CI451" s="41"/>
      <c r="CJ451" s="41"/>
      <c r="CK451" s="41"/>
      <c r="CL451" s="41"/>
      <c r="CM451" s="41"/>
      <c r="CN451" s="41"/>
      <c r="CO451" s="41"/>
      <c r="CP451" s="41"/>
    </row>
    <row r="452" spans="10:94" ht="21.75" customHeight="1" x14ac:dyDescent="0.25">
      <c r="J452" s="41"/>
      <c r="K452" s="41"/>
      <c r="L452" s="41"/>
      <c r="M452" s="41"/>
      <c r="N452" s="41"/>
      <c r="O452" s="41"/>
      <c r="P452" s="41"/>
      <c r="Q452" s="41"/>
      <c r="R452" s="41"/>
      <c r="S452" s="41"/>
      <c r="T452" s="41"/>
      <c r="U452" s="41"/>
      <c r="V452" s="41"/>
      <c r="W452" s="41"/>
      <c r="X452" s="41"/>
      <c r="Y452" s="41"/>
      <c r="Z452" s="41"/>
      <c r="AA452" s="41"/>
      <c r="AB452" s="41"/>
      <c r="AC452" s="41"/>
      <c r="AD452" s="41"/>
      <c r="AE452" s="41"/>
      <c r="AF452" s="41"/>
      <c r="AG452" s="41"/>
      <c r="AH452" s="41"/>
      <c r="AI452" s="41"/>
      <c r="AJ452" s="41"/>
      <c r="AK452" s="41"/>
      <c r="AL452" s="41"/>
      <c r="AM452" s="41"/>
      <c r="AN452" s="41"/>
      <c r="AO452" s="41"/>
      <c r="AP452" s="41"/>
      <c r="AQ452" s="41"/>
      <c r="AR452" s="41"/>
      <c r="AS452" s="41"/>
      <c r="AT452" s="41"/>
      <c r="AU452" s="41"/>
      <c r="AV452" s="41"/>
      <c r="AW452" s="41"/>
      <c r="AX452" s="41"/>
      <c r="AY452" s="41"/>
      <c r="AZ452" s="41"/>
      <c r="BA452" s="41"/>
      <c r="BB452" s="41"/>
      <c r="BC452" s="41"/>
      <c r="BD452" s="41"/>
      <c r="BE452" s="41"/>
      <c r="BF452" s="41"/>
      <c r="BG452" s="41"/>
      <c r="BH452" s="41"/>
      <c r="BI452" s="41"/>
      <c r="BJ452" s="41"/>
      <c r="BK452" s="41"/>
      <c r="BL452" s="41"/>
      <c r="BM452" s="41"/>
      <c r="BN452" s="41"/>
      <c r="BO452" s="41"/>
      <c r="BP452" s="41"/>
      <c r="BQ452" s="41"/>
      <c r="BR452" s="41"/>
      <c r="BS452" s="41"/>
      <c r="BT452" s="41"/>
      <c r="BU452" s="41"/>
      <c r="BV452" s="41"/>
      <c r="BW452" s="41"/>
      <c r="BX452" s="41"/>
      <c r="BY452" s="41"/>
      <c r="BZ452" s="41"/>
      <c r="CA452" s="41"/>
      <c r="CB452" s="41"/>
      <c r="CC452" s="41"/>
      <c r="CD452" s="41"/>
      <c r="CE452" s="41"/>
      <c r="CF452" s="41"/>
      <c r="CG452" s="41"/>
      <c r="CH452" s="41"/>
      <c r="CI452" s="41"/>
      <c r="CJ452" s="41"/>
      <c r="CK452" s="41"/>
      <c r="CL452" s="41"/>
      <c r="CM452" s="41"/>
      <c r="CN452" s="41"/>
      <c r="CO452" s="41"/>
      <c r="CP452" s="41"/>
    </row>
    <row r="453" spans="10:94" ht="21.75" customHeight="1" x14ac:dyDescent="0.25">
      <c r="J453" s="41"/>
      <c r="K453" s="41"/>
      <c r="L453" s="41"/>
      <c r="M453" s="41"/>
      <c r="N453" s="41"/>
      <c r="O453" s="41"/>
      <c r="P453" s="41"/>
      <c r="Q453" s="41"/>
      <c r="R453" s="41"/>
      <c r="S453" s="41"/>
      <c r="T453" s="41"/>
      <c r="U453" s="41"/>
      <c r="V453" s="41"/>
      <c r="W453" s="41"/>
      <c r="X453" s="41"/>
      <c r="Y453" s="41"/>
      <c r="Z453" s="41"/>
      <c r="AA453" s="41"/>
      <c r="AB453" s="41"/>
      <c r="AC453" s="41"/>
      <c r="AD453" s="41"/>
      <c r="AE453" s="41"/>
      <c r="AF453" s="41"/>
      <c r="AG453" s="41"/>
      <c r="AH453" s="41"/>
      <c r="AI453" s="41"/>
      <c r="AJ453" s="41"/>
      <c r="AK453" s="41"/>
      <c r="AL453" s="41"/>
      <c r="AM453" s="41"/>
      <c r="AN453" s="41"/>
      <c r="AO453" s="41"/>
      <c r="AP453" s="41"/>
      <c r="AQ453" s="41"/>
      <c r="AR453" s="41"/>
      <c r="AS453" s="41"/>
      <c r="AT453" s="41"/>
      <c r="AU453" s="41"/>
      <c r="AV453" s="41"/>
      <c r="AW453" s="41"/>
      <c r="AX453" s="41"/>
      <c r="AY453" s="41"/>
      <c r="AZ453" s="41"/>
      <c r="BA453" s="41"/>
      <c r="BB453" s="41"/>
      <c r="BC453" s="41"/>
      <c r="BD453" s="41"/>
      <c r="BE453" s="41"/>
      <c r="BF453" s="41"/>
      <c r="BG453" s="41"/>
      <c r="BH453" s="41"/>
      <c r="BI453" s="41"/>
      <c r="BJ453" s="41"/>
      <c r="BK453" s="41"/>
      <c r="BL453" s="41"/>
      <c r="BM453" s="41"/>
      <c r="BN453" s="41"/>
      <c r="BO453" s="41"/>
      <c r="BP453" s="41"/>
      <c r="BQ453" s="41"/>
      <c r="BR453" s="41"/>
      <c r="BS453" s="41"/>
      <c r="BT453" s="41"/>
      <c r="BU453" s="41"/>
      <c r="BV453" s="41"/>
      <c r="BW453" s="41"/>
      <c r="BX453" s="41"/>
      <c r="BY453" s="41"/>
      <c r="BZ453" s="41"/>
      <c r="CA453" s="41"/>
      <c r="CB453" s="41"/>
      <c r="CC453" s="41"/>
      <c r="CD453" s="41"/>
      <c r="CE453" s="41"/>
      <c r="CF453" s="41"/>
      <c r="CG453" s="41"/>
      <c r="CH453" s="41"/>
      <c r="CI453" s="41"/>
      <c r="CJ453" s="41"/>
      <c r="CK453" s="41"/>
      <c r="CL453" s="41"/>
      <c r="CM453" s="41"/>
      <c r="CN453" s="41"/>
      <c r="CO453" s="41"/>
      <c r="CP453" s="41"/>
    </row>
    <row r="454" spans="10:94" ht="21.75" customHeight="1" x14ac:dyDescent="0.25">
      <c r="J454" s="41"/>
      <c r="K454" s="41"/>
      <c r="L454" s="41"/>
      <c r="M454" s="41"/>
      <c r="N454" s="41"/>
      <c r="O454" s="41"/>
      <c r="P454" s="41"/>
      <c r="Q454" s="41"/>
      <c r="R454" s="41"/>
      <c r="S454" s="41"/>
      <c r="T454" s="41"/>
      <c r="U454" s="41"/>
      <c r="V454" s="41"/>
      <c r="W454" s="41"/>
      <c r="X454" s="41"/>
      <c r="Y454" s="41"/>
      <c r="Z454" s="41"/>
      <c r="AA454" s="41"/>
      <c r="AB454" s="41"/>
      <c r="AC454" s="41"/>
      <c r="AD454" s="41"/>
      <c r="AE454" s="41"/>
      <c r="AF454" s="41"/>
      <c r="AG454" s="41"/>
      <c r="AH454" s="41"/>
      <c r="AI454" s="41"/>
      <c r="AJ454" s="41"/>
      <c r="AK454" s="41"/>
      <c r="AL454" s="41"/>
      <c r="AM454" s="41"/>
      <c r="AN454" s="41"/>
      <c r="AO454" s="41"/>
      <c r="AP454" s="41"/>
      <c r="AQ454" s="41"/>
      <c r="AR454" s="41"/>
      <c r="AS454" s="41"/>
      <c r="AT454" s="41"/>
      <c r="AU454" s="41"/>
      <c r="AV454" s="41"/>
      <c r="AW454" s="41"/>
      <c r="AX454" s="41"/>
      <c r="AY454" s="41"/>
      <c r="AZ454" s="41"/>
      <c r="BA454" s="41"/>
      <c r="BB454" s="41"/>
      <c r="BC454" s="41"/>
      <c r="BD454" s="41"/>
      <c r="BE454" s="41"/>
      <c r="BF454" s="41"/>
      <c r="BG454" s="41"/>
      <c r="BH454" s="41"/>
      <c r="BI454" s="41"/>
      <c r="BJ454" s="41"/>
      <c r="BK454" s="41"/>
      <c r="BL454" s="41"/>
      <c r="BM454" s="41"/>
      <c r="BN454" s="41"/>
      <c r="BO454" s="41"/>
      <c r="BP454" s="41"/>
      <c r="BQ454" s="41"/>
      <c r="BR454" s="41"/>
      <c r="BS454" s="41"/>
      <c r="BT454" s="41"/>
      <c r="BU454" s="41"/>
      <c r="BV454" s="41"/>
      <c r="BW454" s="41"/>
      <c r="BX454" s="41"/>
      <c r="BY454" s="41"/>
      <c r="BZ454" s="41"/>
      <c r="CA454" s="41"/>
      <c r="CB454" s="41"/>
      <c r="CC454" s="41"/>
      <c r="CD454" s="41"/>
      <c r="CE454" s="41"/>
      <c r="CF454" s="41"/>
      <c r="CG454" s="41"/>
      <c r="CH454" s="41"/>
      <c r="CI454" s="41"/>
      <c r="CJ454" s="41"/>
      <c r="CK454" s="41"/>
      <c r="CL454" s="41"/>
      <c r="CM454" s="41"/>
      <c r="CN454" s="41"/>
      <c r="CO454" s="41"/>
      <c r="CP454" s="41"/>
    </row>
    <row r="455" spans="10:94" ht="21.75" customHeight="1" x14ac:dyDescent="0.25">
      <c r="J455" s="41"/>
      <c r="K455" s="41"/>
      <c r="L455" s="41"/>
      <c r="M455" s="41"/>
      <c r="N455" s="41"/>
      <c r="O455" s="41"/>
      <c r="P455" s="41"/>
      <c r="Q455" s="41"/>
      <c r="R455" s="41"/>
      <c r="S455" s="41"/>
      <c r="T455" s="41"/>
      <c r="U455" s="41"/>
      <c r="V455" s="41"/>
      <c r="W455" s="41"/>
      <c r="X455" s="41"/>
      <c r="Y455" s="41"/>
      <c r="Z455" s="41"/>
      <c r="AA455" s="41"/>
      <c r="AB455" s="41"/>
      <c r="AC455" s="41"/>
      <c r="AD455" s="41"/>
      <c r="AE455" s="41"/>
      <c r="AF455" s="41"/>
      <c r="AG455" s="41"/>
      <c r="AH455" s="41"/>
      <c r="AI455" s="41"/>
      <c r="AJ455" s="41"/>
      <c r="AK455" s="41"/>
      <c r="AL455" s="41"/>
      <c r="AM455" s="41"/>
      <c r="AN455" s="41"/>
      <c r="AO455" s="41"/>
      <c r="AP455" s="41"/>
      <c r="AQ455" s="41"/>
      <c r="AR455" s="41"/>
      <c r="AS455" s="41"/>
      <c r="AT455" s="41"/>
      <c r="AU455" s="41"/>
      <c r="AV455" s="41"/>
      <c r="AW455" s="41"/>
      <c r="AX455" s="41"/>
      <c r="AY455" s="41"/>
      <c r="AZ455" s="41"/>
      <c r="BA455" s="41"/>
      <c r="BB455" s="41"/>
      <c r="BC455" s="41"/>
      <c r="BD455" s="41"/>
      <c r="BE455" s="41"/>
      <c r="BF455" s="41"/>
      <c r="BG455" s="41"/>
      <c r="BH455" s="41"/>
      <c r="BI455" s="41"/>
      <c r="BJ455" s="41"/>
      <c r="BK455" s="41"/>
      <c r="BL455" s="41"/>
      <c r="BM455" s="41"/>
      <c r="BN455" s="41"/>
      <c r="BO455" s="41"/>
      <c r="BP455" s="41"/>
      <c r="BQ455" s="41"/>
      <c r="BR455" s="41"/>
      <c r="BS455" s="41"/>
      <c r="BT455" s="41"/>
      <c r="BU455" s="41"/>
      <c r="BV455" s="41"/>
      <c r="BW455" s="41"/>
      <c r="BX455" s="41"/>
      <c r="BY455" s="41"/>
      <c r="BZ455" s="41"/>
      <c r="CA455" s="41"/>
      <c r="CB455" s="41"/>
      <c r="CC455" s="41"/>
      <c r="CD455" s="41"/>
      <c r="CE455" s="41"/>
      <c r="CF455" s="41"/>
      <c r="CG455" s="41"/>
      <c r="CH455" s="41"/>
      <c r="CI455" s="41"/>
      <c r="CJ455" s="41"/>
      <c r="CK455" s="41"/>
      <c r="CL455" s="41"/>
      <c r="CM455" s="41"/>
      <c r="CN455" s="41"/>
      <c r="CO455" s="41"/>
      <c r="CP455" s="41"/>
    </row>
    <row r="456" spans="10:94" ht="21.75" customHeight="1" x14ac:dyDescent="0.25">
      <c r="J456" s="41"/>
      <c r="K456" s="41"/>
      <c r="L456" s="41"/>
      <c r="M456" s="41"/>
      <c r="N456" s="41"/>
      <c r="O456" s="41"/>
      <c r="P456" s="41"/>
      <c r="Q456" s="41"/>
      <c r="R456" s="41"/>
      <c r="S456" s="41"/>
      <c r="T456" s="41"/>
      <c r="U456" s="41"/>
      <c r="V456" s="41"/>
      <c r="W456" s="41"/>
      <c r="X456" s="41"/>
      <c r="Y456" s="41"/>
      <c r="Z456" s="41"/>
      <c r="AA456" s="41"/>
      <c r="AB456" s="41"/>
      <c r="AC456" s="41"/>
      <c r="AD456" s="41"/>
      <c r="AE456" s="41"/>
      <c r="AF456" s="41"/>
      <c r="AG456" s="41"/>
      <c r="AH456" s="41"/>
      <c r="AI456" s="41"/>
      <c r="AJ456" s="41"/>
      <c r="AK456" s="41"/>
      <c r="AL456" s="41"/>
      <c r="AM456" s="41"/>
      <c r="AN456" s="41"/>
      <c r="AO456" s="41"/>
      <c r="AP456" s="41"/>
      <c r="AQ456" s="41"/>
      <c r="AR456" s="41"/>
      <c r="AS456" s="41"/>
      <c r="AT456" s="41"/>
      <c r="AU456" s="41"/>
      <c r="AV456" s="41"/>
      <c r="AW456" s="41"/>
      <c r="AX456" s="41"/>
      <c r="AY456" s="41"/>
      <c r="AZ456" s="41"/>
      <c r="BA456" s="41"/>
      <c r="BB456" s="41"/>
      <c r="BC456" s="41"/>
      <c r="BD456" s="41"/>
      <c r="BE456" s="41"/>
      <c r="BF456" s="41"/>
      <c r="BG456" s="41"/>
      <c r="BH456" s="41"/>
      <c r="BI456" s="41"/>
      <c r="BJ456" s="41"/>
      <c r="BK456" s="41"/>
      <c r="BL456" s="41"/>
      <c r="BM456" s="41"/>
      <c r="BN456" s="41"/>
      <c r="BO456" s="41"/>
      <c r="BP456" s="41"/>
      <c r="BQ456" s="41"/>
      <c r="BR456" s="41"/>
      <c r="BS456" s="41"/>
      <c r="BT456" s="41"/>
      <c r="BU456" s="41"/>
      <c r="BV456" s="41"/>
      <c r="BW456" s="41"/>
      <c r="BX456" s="41"/>
      <c r="BY456" s="41"/>
      <c r="BZ456" s="41"/>
      <c r="CA456" s="41"/>
      <c r="CB456" s="41"/>
      <c r="CC456" s="41"/>
      <c r="CD456" s="41"/>
      <c r="CE456" s="41"/>
      <c r="CF456" s="41"/>
      <c r="CG456" s="41"/>
      <c r="CH456" s="41"/>
      <c r="CI456" s="41"/>
      <c r="CJ456" s="41"/>
      <c r="CK456" s="41"/>
      <c r="CL456" s="41"/>
      <c r="CM456" s="41"/>
      <c r="CN456" s="41"/>
      <c r="CO456" s="41"/>
      <c r="CP456" s="41"/>
    </row>
    <row r="457" spans="10:94" ht="21.75" customHeight="1" x14ac:dyDescent="0.25">
      <c r="J457" s="41"/>
      <c r="K457" s="41"/>
      <c r="L457" s="41"/>
      <c r="M457" s="41"/>
      <c r="N457" s="41"/>
      <c r="O457" s="41"/>
      <c r="P457" s="41"/>
      <c r="Q457" s="41"/>
      <c r="R457" s="41"/>
      <c r="S457" s="41"/>
      <c r="T457" s="41"/>
      <c r="U457" s="41"/>
      <c r="V457" s="41"/>
      <c r="W457" s="41"/>
      <c r="X457" s="41"/>
      <c r="Y457" s="41"/>
      <c r="Z457" s="41"/>
      <c r="AA457" s="41"/>
      <c r="AB457" s="41"/>
      <c r="AC457" s="41"/>
      <c r="AD457" s="41"/>
      <c r="AE457" s="41"/>
      <c r="AF457" s="41"/>
      <c r="AG457" s="41"/>
      <c r="AH457" s="41"/>
      <c r="AI457" s="41"/>
      <c r="AJ457" s="41"/>
      <c r="AK457" s="41"/>
      <c r="AL457" s="41"/>
      <c r="AM457" s="41"/>
      <c r="AN457" s="41"/>
      <c r="AO457" s="41"/>
      <c r="AP457" s="41"/>
      <c r="AQ457" s="41"/>
      <c r="AR457" s="41"/>
      <c r="AS457" s="41"/>
      <c r="AT457" s="41"/>
      <c r="AU457" s="41"/>
      <c r="AV457" s="41"/>
      <c r="AW457" s="41"/>
      <c r="AX457" s="41"/>
      <c r="AY457" s="41"/>
      <c r="AZ457" s="41"/>
      <c r="BA457" s="41"/>
      <c r="BB457" s="41"/>
      <c r="BC457" s="41"/>
      <c r="BD457" s="41"/>
      <c r="BE457" s="41"/>
      <c r="BF457" s="41"/>
      <c r="BG457" s="41"/>
      <c r="BH457" s="41"/>
      <c r="BI457" s="41"/>
      <c r="BJ457" s="41"/>
      <c r="BK457" s="41"/>
      <c r="BL457" s="41"/>
      <c r="BM457" s="41"/>
      <c r="BN457" s="41"/>
      <c r="BO457" s="41"/>
      <c r="BP457" s="41"/>
      <c r="BQ457" s="41"/>
      <c r="BR457" s="41"/>
      <c r="BS457" s="41"/>
      <c r="BT457" s="41"/>
      <c r="BU457" s="41"/>
      <c r="BV457" s="41"/>
      <c r="BW457" s="41"/>
      <c r="BX457" s="41"/>
      <c r="BY457" s="41"/>
      <c r="BZ457" s="41"/>
      <c r="CA457" s="41"/>
      <c r="CB457" s="41"/>
      <c r="CC457" s="41"/>
      <c r="CD457" s="41"/>
      <c r="CE457" s="41"/>
      <c r="CF457" s="41"/>
      <c r="CG457" s="41"/>
      <c r="CH457" s="41"/>
      <c r="CI457" s="41"/>
      <c r="CJ457" s="41"/>
      <c r="CK457" s="41"/>
      <c r="CL457" s="41"/>
      <c r="CM457" s="41"/>
      <c r="CN457" s="41"/>
      <c r="CO457" s="41"/>
      <c r="CP457" s="41"/>
    </row>
    <row r="458" spans="10:94" ht="21.75" customHeight="1" x14ac:dyDescent="0.25">
      <c r="J458" s="41"/>
      <c r="K458" s="41"/>
      <c r="L458" s="41"/>
      <c r="M458" s="41"/>
      <c r="N458" s="41"/>
      <c r="O458" s="41"/>
      <c r="P458" s="41"/>
      <c r="Q458" s="41"/>
      <c r="R458" s="41"/>
      <c r="S458" s="41"/>
      <c r="T458" s="41"/>
      <c r="U458" s="41"/>
      <c r="V458" s="41"/>
      <c r="W458" s="41"/>
      <c r="X458" s="41"/>
      <c r="Y458" s="41"/>
      <c r="Z458" s="41"/>
      <c r="AA458" s="41"/>
      <c r="AB458" s="41"/>
      <c r="AC458" s="41"/>
      <c r="AD458" s="41"/>
      <c r="AE458" s="41"/>
      <c r="AF458" s="41"/>
      <c r="AG458" s="41"/>
      <c r="AH458" s="41"/>
      <c r="AI458" s="41"/>
      <c r="AJ458" s="41"/>
      <c r="AK458" s="41"/>
      <c r="AL458" s="41"/>
      <c r="AM458" s="41"/>
      <c r="AN458" s="41"/>
      <c r="AO458" s="41"/>
      <c r="AP458" s="41"/>
      <c r="AQ458" s="41"/>
      <c r="AR458" s="41"/>
      <c r="AS458" s="41"/>
      <c r="AT458" s="41"/>
      <c r="AU458" s="41"/>
      <c r="AV458" s="41"/>
      <c r="AW458" s="41"/>
      <c r="AX458" s="41"/>
      <c r="AY458" s="41"/>
      <c r="AZ458" s="41"/>
      <c r="BA458" s="41"/>
      <c r="BB458" s="41"/>
      <c r="BC458" s="41"/>
      <c r="BD458" s="41"/>
      <c r="BE458" s="41"/>
      <c r="BF458" s="41"/>
      <c r="BG458" s="41"/>
      <c r="BH458" s="41"/>
      <c r="BI458" s="41"/>
      <c r="BJ458" s="41"/>
      <c r="BK458" s="41"/>
      <c r="BL458" s="41"/>
      <c r="BM458" s="41"/>
      <c r="BN458" s="41"/>
      <c r="BO458" s="41"/>
      <c r="BP458" s="41"/>
      <c r="BQ458" s="41"/>
      <c r="BR458" s="41"/>
      <c r="BS458" s="41"/>
      <c r="BT458" s="41"/>
      <c r="BU458" s="41"/>
      <c r="BV458" s="41"/>
      <c r="BW458" s="41"/>
      <c r="BX458" s="41"/>
      <c r="BY458" s="41"/>
      <c r="BZ458" s="41"/>
      <c r="CA458" s="41"/>
      <c r="CB458" s="41"/>
      <c r="CC458" s="41"/>
      <c r="CD458" s="41"/>
      <c r="CE458" s="41"/>
      <c r="CF458" s="41"/>
      <c r="CG458" s="41"/>
      <c r="CH458" s="41"/>
      <c r="CI458" s="41"/>
      <c r="CJ458" s="41"/>
      <c r="CK458" s="41"/>
      <c r="CL458" s="41"/>
      <c r="CM458" s="41"/>
      <c r="CN458" s="41"/>
      <c r="CO458" s="41"/>
      <c r="CP458" s="41"/>
    </row>
    <row r="459" spans="10:94" ht="21.75" customHeight="1" x14ac:dyDescent="0.25">
      <c r="J459" s="41"/>
      <c r="K459" s="41"/>
      <c r="L459" s="41"/>
      <c r="M459" s="41"/>
      <c r="N459" s="41"/>
      <c r="O459" s="41"/>
      <c r="P459" s="41"/>
      <c r="Q459" s="41"/>
      <c r="R459" s="41"/>
      <c r="S459" s="41"/>
      <c r="T459" s="41"/>
      <c r="U459" s="41"/>
      <c r="V459" s="41"/>
      <c r="W459" s="41"/>
      <c r="X459" s="41"/>
      <c r="Y459" s="41"/>
      <c r="Z459" s="41"/>
      <c r="AA459" s="41"/>
      <c r="AB459" s="41"/>
      <c r="AC459" s="41"/>
      <c r="AD459" s="41"/>
      <c r="AE459" s="41"/>
      <c r="AF459" s="41"/>
      <c r="AG459" s="41"/>
      <c r="AH459" s="41"/>
      <c r="AI459" s="41"/>
      <c r="AJ459" s="41"/>
      <c r="AK459" s="41"/>
      <c r="AL459" s="41"/>
      <c r="AM459" s="41"/>
      <c r="AN459" s="41"/>
      <c r="AO459" s="41"/>
      <c r="AP459" s="41"/>
      <c r="AQ459" s="41"/>
      <c r="AR459" s="41"/>
      <c r="AS459" s="41"/>
      <c r="AT459" s="41"/>
      <c r="AU459" s="41"/>
      <c r="AV459" s="41"/>
      <c r="AW459" s="41"/>
      <c r="AX459" s="41"/>
      <c r="AY459" s="41"/>
      <c r="AZ459" s="41"/>
      <c r="BA459" s="41"/>
      <c r="BB459" s="41"/>
      <c r="BC459" s="41"/>
      <c r="BD459" s="41"/>
      <c r="BE459" s="41"/>
      <c r="BF459" s="41"/>
      <c r="BG459" s="41"/>
      <c r="BH459" s="41"/>
      <c r="BI459" s="41"/>
      <c r="BJ459" s="41"/>
      <c r="BK459" s="41"/>
      <c r="BL459" s="41"/>
      <c r="BM459" s="41"/>
      <c r="BN459" s="41"/>
      <c r="BO459" s="41"/>
      <c r="BP459" s="41"/>
      <c r="BQ459" s="41"/>
      <c r="BR459" s="41"/>
      <c r="BS459" s="41"/>
      <c r="BT459" s="41"/>
      <c r="BU459" s="41"/>
      <c r="BV459" s="41"/>
      <c r="BW459" s="41"/>
      <c r="BX459" s="41"/>
      <c r="BY459" s="41"/>
      <c r="BZ459" s="41"/>
      <c r="CA459" s="41"/>
      <c r="CB459" s="41"/>
      <c r="CC459" s="41"/>
      <c r="CD459" s="41"/>
      <c r="CE459" s="41"/>
      <c r="CF459" s="41"/>
      <c r="CG459" s="41"/>
      <c r="CH459" s="41"/>
      <c r="CI459" s="41"/>
      <c r="CJ459" s="41"/>
      <c r="CK459" s="41"/>
      <c r="CL459" s="41"/>
      <c r="CM459" s="41"/>
      <c r="CN459" s="41"/>
      <c r="CO459" s="41"/>
      <c r="CP459" s="41"/>
    </row>
    <row r="460" spans="10:94" ht="21.75" customHeight="1" x14ac:dyDescent="0.25">
      <c r="J460" s="41"/>
      <c r="K460" s="41"/>
      <c r="L460" s="41"/>
      <c r="M460" s="41"/>
      <c r="N460" s="41"/>
      <c r="O460" s="41"/>
      <c r="P460" s="41"/>
      <c r="Q460" s="41"/>
      <c r="R460" s="41"/>
      <c r="S460" s="41"/>
      <c r="T460" s="41"/>
      <c r="U460" s="41"/>
      <c r="V460" s="41"/>
      <c r="W460" s="41"/>
      <c r="X460" s="41"/>
      <c r="Y460" s="41"/>
      <c r="Z460" s="41"/>
      <c r="AA460" s="41"/>
      <c r="AB460" s="41"/>
      <c r="AC460" s="41"/>
      <c r="AD460" s="41"/>
      <c r="AE460" s="41"/>
      <c r="AF460" s="41"/>
      <c r="AG460" s="41"/>
      <c r="AH460" s="41"/>
      <c r="AI460" s="41"/>
      <c r="AJ460" s="41"/>
      <c r="AK460" s="41"/>
      <c r="AL460" s="41"/>
      <c r="AM460" s="41"/>
      <c r="AN460" s="41"/>
      <c r="AO460" s="41"/>
      <c r="AP460" s="41"/>
      <c r="AQ460" s="41"/>
      <c r="AR460" s="41"/>
      <c r="AS460" s="41"/>
      <c r="AT460" s="41"/>
      <c r="AU460" s="41"/>
      <c r="AV460" s="41"/>
      <c r="AW460" s="41"/>
      <c r="AX460" s="41"/>
      <c r="AY460" s="41"/>
      <c r="AZ460" s="41"/>
      <c r="BA460" s="41"/>
      <c r="BB460" s="41"/>
      <c r="BC460" s="41"/>
      <c r="BD460" s="41"/>
      <c r="BE460" s="41"/>
      <c r="BF460" s="41"/>
      <c r="BG460" s="41"/>
      <c r="BH460" s="41"/>
      <c r="BI460" s="41"/>
      <c r="BJ460" s="41"/>
      <c r="BK460" s="41"/>
      <c r="BL460" s="41"/>
      <c r="BM460" s="41"/>
      <c r="BN460" s="41"/>
      <c r="BO460" s="41"/>
      <c r="BP460" s="41"/>
      <c r="BQ460" s="41"/>
      <c r="BR460" s="41"/>
      <c r="BS460" s="41"/>
      <c r="BT460" s="41"/>
      <c r="BU460" s="41"/>
      <c r="BV460" s="41"/>
      <c r="BW460" s="41"/>
      <c r="BX460" s="41"/>
      <c r="BY460" s="41"/>
      <c r="BZ460" s="41"/>
      <c r="CA460" s="41"/>
      <c r="CB460" s="41"/>
      <c r="CC460" s="41"/>
      <c r="CD460" s="41"/>
      <c r="CE460" s="41"/>
      <c r="CF460" s="41"/>
      <c r="CG460" s="41"/>
      <c r="CH460" s="41"/>
      <c r="CI460" s="41"/>
      <c r="CJ460" s="41"/>
      <c r="CK460" s="41"/>
      <c r="CL460" s="41"/>
      <c r="CM460" s="41"/>
      <c r="CN460" s="41"/>
      <c r="CO460" s="41"/>
      <c r="CP460" s="41"/>
    </row>
    <row r="461" spans="10:94" ht="21.75" customHeight="1" x14ac:dyDescent="0.25">
      <c r="J461" s="41"/>
      <c r="K461" s="41"/>
      <c r="L461" s="41"/>
      <c r="M461" s="41"/>
      <c r="N461" s="41"/>
      <c r="O461" s="41"/>
      <c r="P461" s="41"/>
      <c r="Q461" s="41"/>
      <c r="R461" s="41"/>
      <c r="S461" s="41"/>
      <c r="T461" s="41"/>
      <c r="U461" s="41"/>
      <c r="V461" s="41"/>
      <c r="W461" s="41"/>
      <c r="X461" s="41"/>
      <c r="Y461" s="41"/>
      <c r="Z461" s="41"/>
      <c r="AA461" s="41"/>
      <c r="AB461" s="41"/>
      <c r="AC461" s="41"/>
      <c r="AD461" s="41"/>
      <c r="AE461" s="41"/>
      <c r="AF461" s="41"/>
      <c r="AG461" s="41"/>
      <c r="AH461" s="41"/>
      <c r="AI461" s="41"/>
      <c r="AJ461" s="41"/>
      <c r="AK461" s="41"/>
      <c r="AL461" s="41"/>
      <c r="AM461" s="41"/>
      <c r="AN461" s="41"/>
      <c r="AO461" s="41"/>
      <c r="AP461" s="41"/>
      <c r="AQ461" s="41"/>
      <c r="AR461" s="41"/>
      <c r="AS461" s="41"/>
      <c r="AT461" s="41"/>
      <c r="AU461" s="41"/>
      <c r="AV461" s="41"/>
      <c r="AW461" s="41"/>
      <c r="AX461" s="41"/>
      <c r="AY461" s="41"/>
      <c r="AZ461" s="41"/>
      <c r="BA461" s="41"/>
      <c r="BB461" s="41"/>
      <c r="BC461" s="41"/>
      <c r="BD461" s="41"/>
      <c r="BE461" s="41"/>
      <c r="BF461" s="41"/>
      <c r="BG461" s="41"/>
      <c r="BH461" s="41"/>
      <c r="BI461" s="41"/>
      <c r="BJ461" s="41"/>
      <c r="BK461" s="41"/>
      <c r="BL461" s="41"/>
      <c r="BM461" s="41"/>
      <c r="BN461" s="41"/>
      <c r="BO461" s="41"/>
      <c r="BP461" s="41"/>
      <c r="BQ461" s="41"/>
      <c r="BR461" s="41"/>
      <c r="BS461" s="41"/>
      <c r="BT461" s="41"/>
      <c r="BU461" s="41"/>
      <c r="BV461" s="41"/>
      <c r="BW461" s="41"/>
      <c r="BX461" s="41"/>
      <c r="BY461" s="41"/>
      <c r="BZ461" s="41"/>
      <c r="CA461" s="41"/>
      <c r="CB461" s="41"/>
      <c r="CC461" s="41"/>
      <c r="CD461" s="41"/>
      <c r="CE461" s="41"/>
      <c r="CF461" s="41"/>
      <c r="CG461" s="41"/>
      <c r="CH461" s="41"/>
      <c r="CI461" s="41"/>
      <c r="CJ461" s="41"/>
      <c r="CK461" s="41"/>
      <c r="CL461" s="41"/>
      <c r="CM461" s="41"/>
      <c r="CN461" s="41"/>
      <c r="CO461" s="41"/>
      <c r="CP461" s="41"/>
    </row>
    <row r="462" spans="10:94" ht="21.75" customHeight="1" x14ac:dyDescent="0.25">
      <c r="J462" s="41"/>
      <c r="K462" s="41"/>
      <c r="L462" s="41"/>
      <c r="M462" s="41"/>
      <c r="N462" s="41"/>
      <c r="O462" s="41"/>
      <c r="P462" s="41"/>
      <c r="Q462" s="41"/>
      <c r="R462" s="41"/>
      <c r="S462" s="41"/>
      <c r="T462" s="41"/>
      <c r="U462" s="41"/>
      <c r="V462" s="41"/>
      <c r="W462" s="41"/>
      <c r="X462" s="41"/>
      <c r="Y462" s="41"/>
      <c r="Z462" s="41"/>
      <c r="AA462" s="41"/>
      <c r="AB462" s="41"/>
      <c r="AC462" s="41"/>
      <c r="AD462" s="41"/>
      <c r="AE462" s="41"/>
      <c r="AF462" s="41"/>
      <c r="AG462" s="41"/>
      <c r="AH462" s="41"/>
      <c r="AI462" s="41"/>
      <c r="AJ462" s="41"/>
      <c r="AK462" s="41"/>
      <c r="AL462" s="41"/>
      <c r="AM462" s="41"/>
      <c r="AN462" s="41"/>
      <c r="AO462" s="41"/>
      <c r="AP462" s="41"/>
      <c r="AQ462" s="41"/>
      <c r="AR462" s="41"/>
      <c r="AS462" s="41"/>
      <c r="AT462" s="41"/>
      <c r="AU462" s="41"/>
      <c r="AV462" s="41"/>
      <c r="AW462" s="41"/>
      <c r="AX462" s="41"/>
      <c r="AY462" s="41"/>
      <c r="AZ462" s="41"/>
      <c r="BA462" s="41"/>
      <c r="BB462" s="41"/>
      <c r="BC462" s="41"/>
      <c r="BD462" s="41"/>
      <c r="BE462" s="41"/>
      <c r="BF462" s="41"/>
      <c r="BG462" s="41"/>
      <c r="BH462" s="41"/>
      <c r="BI462" s="41"/>
      <c r="BJ462" s="41"/>
      <c r="BK462" s="41"/>
      <c r="BL462" s="41"/>
      <c r="BM462" s="41"/>
      <c r="BN462" s="41"/>
      <c r="BO462" s="41"/>
      <c r="BP462" s="41"/>
      <c r="BQ462" s="41"/>
      <c r="BR462" s="41"/>
      <c r="BS462" s="41"/>
      <c r="BT462" s="41"/>
      <c r="BU462" s="41"/>
      <c r="BV462" s="41"/>
      <c r="BW462" s="41"/>
      <c r="BX462" s="41"/>
      <c r="BY462" s="41"/>
      <c r="BZ462" s="41"/>
      <c r="CA462" s="41"/>
      <c r="CB462" s="41"/>
      <c r="CC462" s="41"/>
      <c r="CD462" s="41"/>
      <c r="CE462" s="41"/>
      <c r="CF462" s="41"/>
      <c r="CG462" s="41"/>
      <c r="CH462" s="41"/>
      <c r="CI462" s="41"/>
      <c r="CJ462" s="41"/>
      <c r="CK462" s="41"/>
      <c r="CL462" s="41"/>
      <c r="CM462" s="41"/>
      <c r="CN462" s="41"/>
      <c r="CO462" s="41"/>
      <c r="CP462" s="41"/>
    </row>
    <row r="463" spans="10:94" ht="21.75" customHeight="1" x14ac:dyDescent="0.25">
      <c r="J463" s="41"/>
      <c r="K463" s="41"/>
      <c r="L463" s="41"/>
      <c r="M463" s="41"/>
      <c r="N463" s="41"/>
      <c r="O463" s="41"/>
      <c r="P463" s="41"/>
      <c r="Q463" s="41"/>
      <c r="R463" s="41"/>
      <c r="S463" s="41"/>
      <c r="T463" s="41"/>
      <c r="U463" s="41"/>
      <c r="V463" s="41"/>
      <c r="W463" s="41"/>
      <c r="X463" s="41"/>
      <c r="Y463" s="41"/>
      <c r="Z463" s="41"/>
      <c r="AA463" s="41"/>
      <c r="AB463" s="41"/>
      <c r="AC463" s="41"/>
      <c r="AD463" s="41"/>
      <c r="AE463" s="41"/>
      <c r="AF463" s="41"/>
      <c r="AG463" s="41"/>
      <c r="AH463" s="41"/>
      <c r="AI463" s="41"/>
      <c r="AJ463" s="41"/>
      <c r="AK463" s="41"/>
      <c r="AL463" s="41"/>
      <c r="AM463" s="41"/>
      <c r="AN463" s="41"/>
      <c r="AO463" s="41"/>
      <c r="AP463" s="41"/>
      <c r="AQ463" s="41"/>
      <c r="AR463" s="41"/>
      <c r="AS463" s="41"/>
      <c r="AT463" s="41"/>
      <c r="AU463" s="41"/>
      <c r="AV463" s="41"/>
      <c r="AW463" s="41"/>
      <c r="AX463" s="41"/>
      <c r="AY463" s="41"/>
      <c r="AZ463" s="41"/>
      <c r="BA463" s="41"/>
      <c r="BB463" s="41"/>
      <c r="BC463" s="41"/>
      <c r="BD463" s="41"/>
      <c r="BE463" s="41"/>
      <c r="BF463" s="41"/>
      <c r="BG463" s="41"/>
      <c r="BH463" s="41"/>
      <c r="BI463" s="41"/>
      <c r="BJ463" s="41"/>
      <c r="BK463" s="41"/>
      <c r="BL463" s="41"/>
      <c r="BM463" s="41"/>
      <c r="BN463" s="41"/>
      <c r="BO463" s="41"/>
      <c r="BP463" s="41"/>
      <c r="BQ463" s="41"/>
      <c r="BR463" s="41"/>
      <c r="BS463" s="41"/>
      <c r="BT463" s="41"/>
      <c r="BU463" s="41"/>
      <c r="BV463" s="41"/>
      <c r="BW463" s="41"/>
      <c r="BX463" s="41"/>
      <c r="BY463" s="41"/>
      <c r="BZ463" s="41"/>
      <c r="CA463" s="41"/>
      <c r="CB463" s="41"/>
      <c r="CC463" s="41"/>
      <c r="CD463" s="41"/>
      <c r="CE463" s="41"/>
      <c r="CF463" s="41"/>
      <c r="CG463" s="41"/>
      <c r="CH463" s="41"/>
      <c r="CI463" s="41"/>
      <c r="CJ463" s="41"/>
      <c r="CK463" s="41"/>
      <c r="CL463" s="41"/>
      <c r="CM463" s="41"/>
      <c r="CN463" s="41"/>
      <c r="CO463" s="41"/>
      <c r="CP463" s="41"/>
    </row>
    <row r="464" spans="10:94" ht="21.75" customHeight="1" x14ac:dyDescent="0.25">
      <c r="J464" s="41"/>
      <c r="K464" s="41"/>
      <c r="L464" s="41"/>
      <c r="M464" s="41"/>
      <c r="N464" s="41"/>
      <c r="O464" s="41"/>
      <c r="P464" s="41"/>
      <c r="Q464" s="41"/>
      <c r="R464" s="41"/>
      <c r="S464" s="41"/>
      <c r="T464" s="41"/>
      <c r="U464" s="41"/>
      <c r="V464" s="41"/>
      <c r="W464" s="41"/>
      <c r="X464" s="41"/>
      <c r="Y464" s="41"/>
      <c r="Z464" s="41"/>
      <c r="AA464" s="41"/>
      <c r="AB464" s="41"/>
      <c r="AC464" s="41"/>
      <c r="AD464" s="41"/>
      <c r="AE464" s="41"/>
      <c r="AF464" s="41"/>
      <c r="AG464" s="41"/>
      <c r="AH464" s="41"/>
      <c r="AI464" s="41"/>
      <c r="AJ464" s="41"/>
      <c r="AK464" s="41"/>
      <c r="AL464" s="41"/>
      <c r="AM464" s="41"/>
      <c r="AN464" s="41"/>
      <c r="AO464" s="41"/>
      <c r="AP464" s="41"/>
      <c r="AQ464" s="41"/>
      <c r="AR464" s="41"/>
      <c r="AS464" s="41"/>
      <c r="AT464" s="41"/>
      <c r="AU464" s="41"/>
      <c r="AV464" s="41"/>
      <c r="AW464" s="41"/>
      <c r="AX464" s="41"/>
      <c r="AY464" s="41"/>
      <c r="AZ464" s="41"/>
      <c r="BA464" s="41"/>
      <c r="BB464" s="41"/>
      <c r="BC464" s="41"/>
      <c r="BD464" s="41"/>
      <c r="BE464" s="41"/>
      <c r="BF464" s="41"/>
      <c r="BG464" s="41"/>
      <c r="BH464" s="41"/>
      <c r="BI464" s="41"/>
      <c r="BJ464" s="41"/>
      <c r="BK464" s="41"/>
      <c r="BL464" s="41"/>
      <c r="BM464" s="41"/>
      <c r="BN464" s="41"/>
      <c r="BO464" s="41"/>
      <c r="BP464" s="41"/>
      <c r="BQ464" s="41"/>
      <c r="BR464" s="41"/>
      <c r="BS464" s="41"/>
      <c r="BT464" s="41"/>
      <c r="BU464" s="41"/>
      <c r="BV464" s="41"/>
      <c r="BW464" s="41"/>
      <c r="BX464" s="41"/>
      <c r="BY464" s="41"/>
      <c r="BZ464" s="41"/>
      <c r="CA464" s="41"/>
      <c r="CB464" s="41"/>
      <c r="CC464" s="41"/>
      <c r="CD464" s="41"/>
      <c r="CE464" s="41"/>
      <c r="CF464" s="41"/>
      <c r="CG464" s="41"/>
      <c r="CH464" s="41"/>
      <c r="CI464" s="41"/>
      <c r="CJ464" s="41"/>
      <c r="CK464" s="41"/>
      <c r="CL464" s="41"/>
      <c r="CM464" s="41"/>
      <c r="CN464" s="41"/>
      <c r="CO464" s="41"/>
      <c r="CP464" s="41"/>
    </row>
    <row r="465" spans="10:94" ht="21.75" customHeight="1" x14ac:dyDescent="0.25">
      <c r="J465" s="41"/>
      <c r="K465" s="41"/>
      <c r="L465" s="41"/>
      <c r="M465" s="41"/>
      <c r="N465" s="41"/>
      <c r="O465" s="41"/>
      <c r="P465" s="41"/>
      <c r="Q465" s="41"/>
      <c r="R465" s="41"/>
      <c r="S465" s="41"/>
      <c r="T465" s="41"/>
      <c r="U465" s="41"/>
      <c r="V465" s="41"/>
      <c r="W465" s="41"/>
      <c r="X465" s="41"/>
      <c r="Y465" s="41"/>
      <c r="Z465" s="41"/>
      <c r="AA465" s="41"/>
      <c r="AB465" s="41"/>
      <c r="AC465" s="41"/>
      <c r="AD465" s="41"/>
      <c r="AE465" s="41"/>
      <c r="AF465" s="41"/>
      <c r="AG465" s="41"/>
      <c r="AH465" s="41"/>
      <c r="AI465" s="41"/>
      <c r="AJ465" s="41"/>
      <c r="AK465" s="41"/>
      <c r="AL465" s="41"/>
      <c r="AM465" s="41"/>
      <c r="AN465" s="41"/>
      <c r="AO465" s="41"/>
      <c r="AP465" s="41"/>
      <c r="AQ465" s="41"/>
      <c r="AR465" s="41"/>
      <c r="AS465" s="41"/>
      <c r="AT465" s="41"/>
      <c r="AU465" s="41"/>
      <c r="AV465" s="41"/>
      <c r="AW465" s="41"/>
      <c r="AX465" s="41"/>
      <c r="AY465" s="41"/>
      <c r="AZ465" s="41"/>
      <c r="BA465" s="41"/>
      <c r="BB465" s="41"/>
      <c r="BC465" s="41"/>
      <c r="BD465" s="41"/>
      <c r="BE465" s="41"/>
      <c r="BF465" s="41"/>
      <c r="BG465" s="41"/>
      <c r="BH465" s="41"/>
      <c r="BI465" s="41"/>
      <c r="BJ465" s="41"/>
      <c r="BK465" s="41"/>
      <c r="BL465" s="41"/>
      <c r="BM465" s="41"/>
      <c r="BN465" s="41"/>
      <c r="BO465" s="41"/>
      <c r="BP465" s="41"/>
      <c r="BQ465" s="41"/>
      <c r="BR465" s="41"/>
      <c r="BS465" s="41"/>
      <c r="BT465" s="41"/>
      <c r="BU465" s="41"/>
      <c r="BV465" s="41"/>
      <c r="BW465" s="41"/>
      <c r="BX465" s="41"/>
      <c r="BY465" s="41"/>
      <c r="BZ465" s="41"/>
      <c r="CA465" s="41"/>
      <c r="CB465" s="41"/>
      <c r="CC465" s="41"/>
      <c r="CD465" s="41"/>
      <c r="CE465" s="41"/>
      <c r="CF465" s="41"/>
      <c r="CG465" s="41"/>
      <c r="CH465" s="41"/>
      <c r="CI465" s="41"/>
      <c r="CJ465" s="41"/>
      <c r="CK465" s="41"/>
      <c r="CL465" s="41"/>
      <c r="CM465" s="41"/>
      <c r="CN465" s="41"/>
      <c r="CO465" s="41"/>
      <c r="CP465" s="41"/>
    </row>
    <row r="466" spans="10:94" ht="21.75" customHeight="1" x14ac:dyDescent="0.25">
      <c r="J466" s="41"/>
      <c r="K466" s="41"/>
      <c r="L466" s="41"/>
      <c r="M466" s="41"/>
      <c r="N466" s="41"/>
      <c r="O466" s="41"/>
      <c r="P466" s="41"/>
      <c r="Q466" s="41"/>
      <c r="R466" s="41"/>
      <c r="S466" s="41"/>
      <c r="U466" s="41"/>
      <c r="V466" s="41"/>
      <c r="W466" s="41"/>
      <c r="X466" s="41"/>
      <c r="Y466" s="41"/>
      <c r="Z466" s="41"/>
      <c r="AA466" s="41"/>
      <c r="AB466" s="41"/>
      <c r="AC466" s="41"/>
      <c r="AD466" s="41"/>
      <c r="AE466" s="41"/>
      <c r="AF466" s="41"/>
      <c r="AG466" s="41"/>
      <c r="AH466" s="41"/>
      <c r="AI466" s="41"/>
      <c r="AJ466" s="41"/>
      <c r="AK466" s="41"/>
      <c r="AL466" s="41"/>
      <c r="AM466" s="41"/>
      <c r="AN466" s="41"/>
      <c r="AO466" s="41"/>
      <c r="AP466" s="41"/>
      <c r="AQ466" s="41"/>
      <c r="AR466" s="41"/>
      <c r="AS466" s="41"/>
      <c r="AT466" s="41"/>
      <c r="AU466" s="41"/>
      <c r="AV466" s="41"/>
      <c r="AW466" s="41"/>
      <c r="AX466" s="41"/>
      <c r="AY466" s="41"/>
      <c r="AZ466" s="41"/>
      <c r="BA466" s="41"/>
      <c r="BB466" s="41"/>
      <c r="BC466" s="41"/>
      <c r="BD466" s="41"/>
      <c r="BE466" s="41"/>
      <c r="BF466" s="41"/>
      <c r="BG466" s="41"/>
      <c r="BH466" s="41"/>
      <c r="BI466" s="41"/>
      <c r="BJ466" s="41"/>
      <c r="BK466" s="41"/>
      <c r="BL466" s="41"/>
      <c r="BM466" s="41"/>
      <c r="BN466" s="41"/>
      <c r="BO466" s="41"/>
      <c r="BP466" s="41"/>
      <c r="BQ466" s="41"/>
      <c r="BR466" s="41"/>
      <c r="BS466" s="41"/>
      <c r="BT466" s="41"/>
      <c r="BU466" s="41"/>
      <c r="BV466" s="41"/>
      <c r="BW466" s="41"/>
      <c r="BX466" s="41"/>
      <c r="BY466" s="41"/>
      <c r="BZ466" s="41"/>
      <c r="CA466" s="41"/>
      <c r="CB466" s="41"/>
      <c r="CC466" s="41"/>
      <c r="CD466" s="41"/>
      <c r="CE466" s="41"/>
      <c r="CF466" s="41"/>
      <c r="CG466" s="41"/>
      <c r="CH466" s="41"/>
      <c r="CI466" s="41"/>
      <c r="CJ466" s="41"/>
      <c r="CK466" s="41"/>
      <c r="CL466" s="41"/>
      <c r="CM466" s="41"/>
      <c r="CN466" s="41"/>
      <c r="CO466" s="41"/>
      <c r="CP466" s="41"/>
    </row>
    <row r="467" spans="10:94" ht="21.75" customHeight="1" x14ac:dyDescent="0.25">
      <c r="J467" s="41"/>
      <c r="K467" s="41"/>
      <c r="L467" s="41"/>
      <c r="M467" s="41"/>
      <c r="N467" s="41"/>
      <c r="O467" s="41"/>
      <c r="P467" s="41"/>
      <c r="Q467" s="41"/>
      <c r="R467" s="41"/>
      <c r="S467" s="41"/>
      <c r="U467" s="41"/>
      <c r="V467" s="41"/>
      <c r="W467" s="41"/>
      <c r="X467" s="41"/>
      <c r="Y467" s="41"/>
      <c r="Z467" s="41"/>
      <c r="AA467" s="41"/>
      <c r="AB467" s="41"/>
      <c r="AC467" s="41"/>
      <c r="AD467" s="41"/>
      <c r="AE467" s="41"/>
      <c r="AF467" s="41"/>
      <c r="AG467" s="41"/>
      <c r="AH467" s="41"/>
      <c r="AI467" s="41"/>
      <c r="AJ467" s="41"/>
      <c r="AK467" s="41"/>
      <c r="AL467" s="41"/>
      <c r="AM467" s="41"/>
      <c r="AN467" s="41"/>
      <c r="AO467" s="41"/>
      <c r="AP467" s="41"/>
      <c r="AQ467" s="41"/>
      <c r="AR467" s="41"/>
      <c r="AS467" s="41"/>
      <c r="AT467" s="41"/>
      <c r="AU467" s="41"/>
      <c r="AV467" s="41"/>
      <c r="AW467" s="41"/>
      <c r="AX467" s="41"/>
      <c r="AY467" s="41"/>
      <c r="AZ467" s="41"/>
      <c r="BA467" s="41"/>
      <c r="BB467" s="41"/>
      <c r="BC467" s="41"/>
      <c r="BD467" s="41"/>
      <c r="BE467" s="41"/>
      <c r="BF467" s="41"/>
      <c r="BG467" s="41"/>
      <c r="BH467" s="41"/>
      <c r="BI467" s="41"/>
      <c r="BJ467" s="41"/>
      <c r="BK467" s="41"/>
      <c r="BL467" s="41"/>
      <c r="BM467" s="41"/>
      <c r="BN467" s="41"/>
      <c r="BO467" s="41"/>
      <c r="BP467" s="41"/>
      <c r="BQ467" s="41"/>
      <c r="BR467" s="41"/>
      <c r="BS467" s="41"/>
      <c r="BT467" s="41"/>
      <c r="BU467" s="41"/>
      <c r="BV467" s="41"/>
      <c r="BW467" s="41"/>
      <c r="BX467" s="41"/>
      <c r="BY467" s="41"/>
      <c r="BZ467" s="41"/>
      <c r="CA467" s="41"/>
      <c r="CB467" s="41"/>
      <c r="CC467" s="41"/>
      <c r="CD467" s="41"/>
      <c r="CE467" s="41"/>
      <c r="CF467" s="41"/>
      <c r="CG467" s="41"/>
      <c r="CH467" s="41"/>
      <c r="CI467" s="41"/>
      <c r="CJ467" s="41"/>
      <c r="CK467" s="41"/>
      <c r="CL467" s="41"/>
      <c r="CM467" s="41"/>
      <c r="CN467" s="41"/>
      <c r="CO467" s="41"/>
      <c r="CP467" s="41"/>
    </row>
    <row r="468" spans="10:94" ht="21.75" customHeight="1" x14ac:dyDescent="0.25">
      <c r="J468" s="41"/>
      <c r="K468" s="41"/>
      <c r="L468" s="41"/>
      <c r="M468" s="41"/>
      <c r="N468" s="41"/>
      <c r="O468" s="41"/>
      <c r="P468" s="41"/>
      <c r="Q468" s="41"/>
      <c r="R468" s="41"/>
      <c r="S468" s="41"/>
      <c r="U468" s="41"/>
      <c r="V468" s="41"/>
      <c r="W468" s="41"/>
      <c r="X468" s="41"/>
      <c r="Y468" s="41"/>
      <c r="Z468" s="41"/>
      <c r="AA468" s="41"/>
      <c r="AB468" s="41"/>
      <c r="AC468" s="41"/>
      <c r="AD468" s="41"/>
      <c r="AE468" s="41"/>
      <c r="AF468" s="41"/>
      <c r="AG468" s="41"/>
      <c r="AH468" s="41"/>
      <c r="AI468" s="41"/>
      <c r="AJ468" s="41"/>
      <c r="AK468" s="41"/>
      <c r="AL468" s="41"/>
      <c r="AM468" s="41"/>
      <c r="AN468" s="41"/>
      <c r="AO468" s="41"/>
      <c r="AP468" s="41"/>
      <c r="AQ468" s="41"/>
      <c r="AR468" s="41"/>
      <c r="AS468" s="41"/>
      <c r="AT468" s="41"/>
      <c r="AU468" s="41"/>
      <c r="AV468" s="41"/>
      <c r="AW468" s="41"/>
      <c r="AX468" s="41"/>
      <c r="AY468" s="41"/>
      <c r="AZ468" s="41"/>
      <c r="BA468" s="41"/>
      <c r="BB468" s="41"/>
      <c r="BC468" s="41"/>
      <c r="BD468" s="41"/>
      <c r="BE468" s="41"/>
      <c r="BF468" s="41"/>
      <c r="BG468" s="41"/>
      <c r="BH468" s="41"/>
      <c r="BI468" s="41"/>
      <c r="BJ468" s="41"/>
      <c r="BK468" s="41"/>
      <c r="BL468" s="41"/>
      <c r="BM468" s="41"/>
      <c r="BN468" s="41"/>
      <c r="BO468" s="41"/>
      <c r="BP468" s="41"/>
      <c r="BQ468" s="41"/>
      <c r="BR468" s="41"/>
      <c r="BS468" s="41"/>
      <c r="BT468" s="41"/>
      <c r="BU468" s="41"/>
      <c r="BV468" s="41"/>
      <c r="BW468" s="41"/>
      <c r="BX468" s="41"/>
      <c r="BY468" s="41"/>
      <c r="BZ468" s="41"/>
      <c r="CA468" s="41"/>
      <c r="CB468" s="41"/>
      <c r="CC468" s="41"/>
      <c r="CD468" s="41"/>
      <c r="CE468" s="41"/>
      <c r="CF468" s="41"/>
      <c r="CG468" s="41"/>
      <c r="CH468" s="41"/>
      <c r="CI468" s="41"/>
      <c r="CJ468" s="41"/>
      <c r="CK468" s="41"/>
      <c r="CL468" s="41"/>
      <c r="CM468" s="41"/>
      <c r="CN468" s="41"/>
      <c r="CO468" s="41"/>
      <c r="CP468" s="41"/>
    </row>
    <row r="469" spans="10:94" ht="21.75" customHeight="1" x14ac:dyDescent="0.25">
      <c r="J469" s="41"/>
      <c r="K469" s="41"/>
      <c r="L469" s="41"/>
      <c r="M469" s="41"/>
      <c r="N469" s="41"/>
      <c r="O469" s="41"/>
      <c r="P469" s="41"/>
      <c r="Q469" s="41"/>
      <c r="R469" s="41"/>
      <c r="S469" s="41"/>
      <c r="U469" s="41"/>
      <c r="V469" s="41"/>
      <c r="W469" s="41"/>
      <c r="X469" s="41"/>
      <c r="Y469" s="41"/>
      <c r="Z469" s="41"/>
      <c r="AA469" s="41"/>
      <c r="AB469" s="41"/>
      <c r="AC469" s="41"/>
      <c r="AD469" s="41"/>
      <c r="AE469" s="41"/>
      <c r="AF469" s="41"/>
      <c r="AG469" s="41"/>
      <c r="AH469" s="41"/>
      <c r="AI469" s="41"/>
      <c r="AJ469" s="41"/>
      <c r="AK469" s="41"/>
      <c r="AL469" s="41"/>
      <c r="AM469" s="41"/>
      <c r="AN469" s="41"/>
      <c r="AO469" s="41"/>
      <c r="AP469" s="41"/>
      <c r="AQ469" s="41"/>
      <c r="AR469" s="41"/>
      <c r="AS469" s="41"/>
      <c r="AT469" s="41"/>
      <c r="AU469" s="41"/>
      <c r="AV469" s="41"/>
      <c r="AW469" s="41"/>
      <c r="AX469" s="41"/>
      <c r="AY469" s="41"/>
      <c r="AZ469" s="41"/>
      <c r="BA469" s="41"/>
      <c r="BB469" s="41"/>
      <c r="BC469" s="41"/>
      <c r="BD469" s="41"/>
      <c r="BE469" s="41"/>
      <c r="BF469" s="41"/>
      <c r="BG469" s="41"/>
      <c r="BH469" s="41"/>
      <c r="BI469" s="41"/>
      <c r="BJ469" s="41"/>
      <c r="BK469" s="41"/>
      <c r="BL469" s="41"/>
      <c r="BM469" s="41"/>
      <c r="BN469" s="41"/>
      <c r="BO469" s="41"/>
      <c r="BP469" s="41"/>
      <c r="BQ469" s="41"/>
      <c r="BR469" s="41"/>
      <c r="BS469" s="41"/>
      <c r="BT469" s="41"/>
      <c r="BU469" s="41"/>
      <c r="BV469" s="41"/>
      <c r="BW469" s="41"/>
      <c r="BX469" s="41"/>
      <c r="BY469" s="41"/>
      <c r="BZ469" s="41"/>
      <c r="CA469" s="41"/>
      <c r="CB469" s="41"/>
      <c r="CC469" s="41"/>
      <c r="CD469" s="41"/>
      <c r="CE469" s="41"/>
      <c r="CF469" s="41"/>
      <c r="CG469" s="41"/>
      <c r="CH469" s="41"/>
      <c r="CI469" s="41"/>
      <c r="CJ469" s="41"/>
      <c r="CK469" s="41"/>
      <c r="CL469" s="41"/>
      <c r="CM469" s="41"/>
      <c r="CN469" s="41"/>
      <c r="CO469" s="41"/>
      <c r="CP469" s="41"/>
    </row>
    <row r="470" spans="10:94" ht="21.75" customHeight="1" x14ac:dyDescent="0.25">
      <c r="J470" s="41"/>
      <c r="K470" s="41"/>
      <c r="L470" s="41"/>
      <c r="M470" s="41"/>
      <c r="N470" s="41"/>
      <c r="O470" s="41"/>
      <c r="P470" s="41"/>
      <c r="Q470" s="41"/>
      <c r="R470" s="41"/>
      <c r="S470" s="41"/>
      <c r="U470" s="41"/>
      <c r="V470" s="41"/>
      <c r="W470" s="41"/>
      <c r="X470" s="41"/>
      <c r="Y470" s="41"/>
      <c r="Z470" s="41"/>
      <c r="AA470" s="41"/>
      <c r="AB470" s="41"/>
      <c r="AC470" s="41"/>
      <c r="AD470" s="41"/>
      <c r="AE470" s="41"/>
      <c r="AF470" s="41"/>
      <c r="AG470" s="41"/>
      <c r="AH470" s="41"/>
      <c r="AI470" s="41"/>
      <c r="AJ470" s="41"/>
      <c r="AK470" s="41"/>
      <c r="AL470" s="41"/>
      <c r="AM470" s="41"/>
      <c r="AN470" s="41"/>
      <c r="AO470" s="41"/>
      <c r="AP470" s="41"/>
      <c r="AQ470" s="41"/>
      <c r="AR470" s="41"/>
      <c r="AS470" s="41"/>
      <c r="AT470" s="41"/>
      <c r="AU470" s="41"/>
      <c r="AV470" s="41"/>
      <c r="AW470" s="41"/>
      <c r="AX470" s="41"/>
      <c r="AY470" s="41"/>
      <c r="AZ470" s="41"/>
      <c r="BA470" s="41"/>
      <c r="BB470" s="41"/>
      <c r="BC470" s="41"/>
      <c r="BD470" s="41"/>
      <c r="BE470" s="41"/>
      <c r="BF470" s="41"/>
      <c r="BG470" s="41"/>
      <c r="BH470" s="41"/>
      <c r="BI470" s="41"/>
      <c r="BJ470" s="41"/>
      <c r="BK470" s="41"/>
      <c r="BL470" s="41"/>
      <c r="BM470" s="41"/>
      <c r="BN470" s="41"/>
      <c r="BO470" s="41"/>
      <c r="BP470" s="41"/>
      <c r="BQ470" s="41"/>
      <c r="BR470" s="41"/>
      <c r="BS470" s="41"/>
      <c r="BT470" s="41"/>
      <c r="BU470" s="41"/>
      <c r="BV470" s="41"/>
      <c r="BW470" s="41"/>
      <c r="BX470" s="41"/>
      <c r="BY470" s="41"/>
      <c r="BZ470" s="41"/>
      <c r="CA470" s="41"/>
      <c r="CB470" s="41"/>
      <c r="CC470" s="41"/>
      <c r="CD470" s="41"/>
      <c r="CE470" s="41"/>
      <c r="CF470" s="41"/>
      <c r="CG470" s="41"/>
      <c r="CH470" s="41"/>
      <c r="CI470" s="41"/>
      <c r="CJ470" s="41"/>
      <c r="CK470" s="41"/>
      <c r="CL470" s="41"/>
      <c r="CM470" s="41"/>
      <c r="CN470" s="41"/>
      <c r="CO470" s="41"/>
      <c r="CP470" s="41"/>
    </row>
    <row r="471" spans="10:94" ht="21.75" customHeight="1" x14ac:dyDescent="0.25">
      <c r="J471" s="41"/>
      <c r="K471" s="41"/>
      <c r="L471" s="41"/>
      <c r="M471" s="41"/>
      <c r="N471" s="41"/>
      <c r="O471" s="41"/>
      <c r="P471" s="41"/>
      <c r="Q471" s="41"/>
      <c r="R471" s="41"/>
      <c r="S471" s="41"/>
      <c r="U471" s="41"/>
      <c r="V471" s="41"/>
      <c r="W471" s="41"/>
      <c r="X471" s="41"/>
      <c r="Y471" s="41"/>
      <c r="Z471" s="41"/>
      <c r="AA471" s="41"/>
      <c r="AB471" s="41"/>
      <c r="AC471" s="41"/>
      <c r="AD471" s="41"/>
      <c r="AE471" s="41"/>
      <c r="AF471" s="41"/>
      <c r="AG471" s="41"/>
      <c r="AH471" s="41"/>
      <c r="AI471" s="41"/>
      <c r="AJ471" s="41"/>
      <c r="AK471" s="41"/>
      <c r="AL471" s="41"/>
      <c r="AM471" s="41"/>
      <c r="AN471" s="41"/>
      <c r="AO471" s="41"/>
      <c r="AP471" s="41"/>
      <c r="AQ471" s="41"/>
      <c r="AR471" s="41"/>
      <c r="AS471" s="41"/>
      <c r="AT471" s="41"/>
      <c r="AU471" s="41"/>
      <c r="AV471" s="41"/>
      <c r="AW471" s="41"/>
      <c r="AX471" s="41"/>
      <c r="AY471" s="41"/>
      <c r="AZ471" s="41"/>
      <c r="BA471" s="41"/>
      <c r="BB471" s="41"/>
      <c r="BC471" s="41"/>
      <c r="BD471" s="41"/>
      <c r="BE471" s="41"/>
      <c r="BF471" s="41"/>
      <c r="BG471" s="41"/>
      <c r="BH471" s="41"/>
      <c r="BI471" s="41"/>
      <c r="BJ471" s="41"/>
      <c r="BK471" s="41"/>
      <c r="BL471" s="41"/>
      <c r="BM471" s="41"/>
      <c r="BN471" s="41"/>
      <c r="BO471" s="41"/>
      <c r="BP471" s="41"/>
      <c r="BQ471" s="41"/>
      <c r="BR471" s="41"/>
      <c r="BS471" s="41"/>
      <c r="BT471" s="41"/>
      <c r="BU471" s="41"/>
      <c r="BV471" s="41"/>
      <c r="BW471" s="41"/>
      <c r="BX471" s="41"/>
      <c r="BY471" s="41"/>
      <c r="BZ471" s="41"/>
      <c r="CA471" s="41"/>
      <c r="CB471" s="41"/>
      <c r="CC471" s="41"/>
      <c r="CD471" s="41"/>
      <c r="CE471" s="41"/>
      <c r="CF471" s="41"/>
      <c r="CG471" s="41"/>
      <c r="CH471" s="41"/>
      <c r="CI471" s="41"/>
      <c r="CJ471" s="41"/>
      <c r="CK471" s="41"/>
      <c r="CL471" s="41"/>
      <c r="CM471" s="41"/>
      <c r="CN471" s="41"/>
      <c r="CO471" s="41"/>
      <c r="CP471" s="41"/>
    </row>
    <row r="472" spans="10:94" ht="21.75" customHeight="1" x14ac:dyDescent="0.25">
      <c r="J472" s="41"/>
      <c r="K472" s="41"/>
      <c r="L472" s="41"/>
      <c r="M472" s="41"/>
      <c r="N472" s="41"/>
      <c r="O472" s="41"/>
      <c r="P472" s="41"/>
      <c r="Q472" s="41"/>
      <c r="R472" s="41"/>
      <c r="S472" s="41"/>
      <c r="U472" s="41"/>
      <c r="V472" s="41"/>
      <c r="W472" s="41"/>
      <c r="X472" s="41"/>
      <c r="Y472" s="41"/>
      <c r="Z472" s="41"/>
      <c r="AA472" s="41"/>
      <c r="AB472" s="41"/>
      <c r="AC472" s="41"/>
      <c r="AD472" s="41"/>
      <c r="AE472" s="41"/>
      <c r="AF472" s="41"/>
      <c r="AG472" s="41"/>
      <c r="AH472" s="41"/>
      <c r="AI472" s="41"/>
      <c r="AJ472" s="41"/>
      <c r="AK472" s="41"/>
      <c r="AL472" s="41"/>
      <c r="AM472" s="41"/>
      <c r="AN472" s="41"/>
      <c r="AO472" s="41"/>
      <c r="AP472" s="41"/>
      <c r="AQ472" s="41"/>
      <c r="AR472" s="41"/>
      <c r="AS472" s="41"/>
      <c r="AT472" s="41"/>
      <c r="AU472" s="41"/>
      <c r="AV472" s="41"/>
      <c r="AW472" s="41"/>
      <c r="AX472" s="41"/>
      <c r="AY472" s="41"/>
      <c r="AZ472" s="41"/>
      <c r="BA472" s="41"/>
      <c r="BB472" s="41"/>
      <c r="BC472" s="41"/>
      <c r="BD472" s="41"/>
      <c r="BE472" s="41"/>
      <c r="BF472" s="41"/>
      <c r="BG472" s="41"/>
      <c r="BH472" s="41"/>
      <c r="BI472" s="41"/>
      <c r="BJ472" s="41"/>
      <c r="BK472" s="41"/>
      <c r="BL472" s="41"/>
      <c r="BM472" s="41"/>
      <c r="BN472" s="41"/>
      <c r="BO472" s="41"/>
      <c r="BP472" s="41"/>
      <c r="BQ472" s="41"/>
      <c r="BR472" s="41"/>
      <c r="BS472" s="41"/>
      <c r="BT472" s="41"/>
      <c r="BU472" s="41"/>
      <c r="BV472" s="41"/>
      <c r="BW472" s="41"/>
      <c r="BX472" s="41"/>
      <c r="BY472" s="41"/>
      <c r="BZ472" s="41"/>
      <c r="CA472" s="41"/>
      <c r="CB472" s="41"/>
      <c r="CC472" s="41"/>
      <c r="CD472" s="41"/>
      <c r="CE472" s="41"/>
      <c r="CF472" s="41"/>
      <c r="CG472" s="41"/>
      <c r="CH472" s="41"/>
      <c r="CI472" s="41"/>
      <c r="CJ472" s="41"/>
      <c r="CK472" s="41"/>
      <c r="CL472" s="41"/>
      <c r="CM472" s="41"/>
      <c r="CN472" s="41"/>
      <c r="CO472" s="41"/>
      <c r="CP472" s="41"/>
    </row>
    <row r="473" spans="10:94" ht="21.75" customHeight="1" x14ac:dyDescent="0.25">
      <c r="J473" s="41"/>
      <c r="K473" s="41"/>
      <c r="L473" s="41"/>
      <c r="M473" s="41"/>
      <c r="N473" s="41"/>
      <c r="O473" s="41"/>
      <c r="P473" s="41"/>
      <c r="Q473" s="41"/>
      <c r="R473" s="41"/>
      <c r="S473" s="41"/>
      <c r="U473" s="41"/>
      <c r="V473" s="41"/>
      <c r="W473" s="41"/>
      <c r="X473" s="41"/>
      <c r="Y473" s="41"/>
      <c r="Z473" s="41"/>
      <c r="AA473" s="41"/>
      <c r="AB473" s="41"/>
      <c r="AC473" s="41"/>
      <c r="AD473" s="41"/>
      <c r="AE473" s="41"/>
      <c r="AF473" s="41"/>
      <c r="AG473" s="41"/>
      <c r="AH473" s="41"/>
      <c r="AI473" s="41"/>
      <c r="AJ473" s="41"/>
      <c r="AK473" s="41"/>
      <c r="AL473" s="41"/>
      <c r="AM473" s="41"/>
      <c r="AN473" s="41"/>
      <c r="AO473" s="41"/>
      <c r="AP473" s="41"/>
      <c r="AQ473" s="41"/>
      <c r="AR473" s="41"/>
      <c r="AS473" s="41"/>
      <c r="AT473" s="41"/>
      <c r="AU473" s="41"/>
      <c r="AV473" s="41"/>
      <c r="AW473" s="41"/>
      <c r="AX473" s="41"/>
      <c r="AY473" s="41"/>
      <c r="AZ473" s="41"/>
      <c r="BA473" s="41"/>
      <c r="BB473" s="41"/>
      <c r="BC473" s="41"/>
      <c r="BD473" s="41"/>
      <c r="BE473" s="41"/>
      <c r="BF473" s="41"/>
      <c r="BG473" s="41"/>
      <c r="BH473" s="41"/>
      <c r="BI473" s="41"/>
      <c r="BJ473" s="41"/>
      <c r="BK473" s="41"/>
      <c r="BL473" s="41"/>
      <c r="BM473" s="41"/>
      <c r="BN473" s="41"/>
      <c r="BO473" s="41"/>
      <c r="BP473" s="41"/>
      <c r="BQ473" s="41"/>
      <c r="BR473" s="41"/>
      <c r="BS473" s="41"/>
      <c r="BT473" s="41"/>
      <c r="BU473" s="41"/>
      <c r="BV473" s="41"/>
      <c r="BW473" s="41"/>
      <c r="BX473" s="41"/>
      <c r="BY473" s="41"/>
      <c r="BZ473" s="41"/>
      <c r="CA473" s="41"/>
      <c r="CB473" s="41"/>
      <c r="CC473" s="41"/>
      <c r="CD473" s="41"/>
      <c r="CE473" s="41"/>
      <c r="CF473" s="41"/>
      <c r="CG473" s="41"/>
      <c r="CH473" s="41"/>
      <c r="CI473" s="41"/>
      <c r="CJ473" s="41"/>
      <c r="CK473" s="41"/>
      <c r="CL473" s="41"/>
      <c r="CM473" s="41"/>
      <c r="CN473" s="41"/>
      <c r="CO473" s="41"/>
      <c r="CP473" s="41"/>
    </row>
    <row r="474" spans="10:94" ht="21.75" customHeight="1" x14ac:dyDescent="0.25">
      <c r="J474" s="41"/>
      <c r="K474" s="41"/>
      <c r="L474" s="41"/>
      <c r="M474" s="41"/>
      <c r="N474" s="41"/>
      <c r="O474" s="41"/>
      <c r="P474" s="41"/>
      <c r="Q474" s="41"/>
      <c r="R474" s="41"/>
      <c r="S474" s="41"/>
      <c r="U474" s="41"/>
      <c r="V474" s="41"/>
      <c r="W474" s="41"/>
      <c r="X474" s="41"/>
      <c r="Y474" s="41"/>
      <c r="Z474" s="41"/>
      <c r="AA474" s="41"/>
      <c r="AB474" s="41"/>
      <c r="AC474" s="41"/>
      <c r="AD474" s="41"/>
      <c r="AE474" s="41"/>
      <c r="AF474" s="41"/>
      <c r="AG474" s="41"/>
      <c r="AH474" s="41"/>
      <c r="AI474" s="41"/>
      <c r="AJ474" s="41"/>
      <c r="AK474" s="41"/>
      <c r="AL474" s="41"/>
      <c r="AM474" s="41"/>
      <c r="AN474" s="41"/>
      <c r="AO474" s="41"/>
      <c r="AP474" s="41"/>
      <c r="AQ474" s="41"/>
      <c r="AR474" s="41"/>
      <c r="AS474" s="41"/>
      <c r="AT474" s="41"/>
      <c r="AU474" s="41"/>
      <c r="AV474" s="41"/>
      <c r="AW474" s="41"/>
      <c r="AX474" s="41"/>
      <c r="AY474" s="41"/>
      <c r="AZ474" s="41"/>
      <c r="BA474" s="41"/>
      <c r="BB474" s="41"/>
      <c r="BC474" s="41"/>
      <c r="BD474" s="41"/>
      <c r="BE474" s="41"/>
      <c r="BF474" s="41"/>
      <c r="BG474" s="41"/>
      <c r="BH474" s="41"/>
      <c r="BI474" s="41"/>
      <c r="BJ474" s="41"/>
      <c r="BK474" s="41"/>
      <c r="BL474" s="41"/>
      <c r="BM474" s="41"/>
      <c r="BN474" s="41"/>
      <c r="BO474" s="41"/>
      <c r="BP474" s="41"/>
      <c r="BQ474" s="41"/>
      <c r="BR474" s="41"/>
      <c r="BS474" s="41"/>
      <c r="BT474" s="41"/>
      <c r="BU474" s="41"/>
      <c r="BV474" s="41"/>
      <c r="BW474" s="41"/>
      <c r="BX474" s="41"/>
      <c r="BY474" s="41"/>
      <c r="BZ474" s="41"/>
      <c r="CA474" s="41"/>
      <c r="CB474" s="41"/>
      <c r="CC474" s="41"/>
      <c r="CD474" s="41"/>
      <c r="CE474" s="41"/>
      <c r="CF474" s="41"/>
      <c r="CG474" s="41"/>
      <c r="CH474" s="41"/>
      <c r="CI474" s="41"/>
      <c r="CJ474" s="41"/>
      <c r="CK474" s="41"/>
      <c r="CL474" s="41"/>
      <c r="CM474" s="41"/>
      <c r="CN474" s="41"/>
      <c r="CO474" s="41"/>
      <c r="CP474" s="41"/>
    </row>
    <row r="475" spans="10:94" ht="21.75" customHeight="1" x14ac:dyDescent="0.25">
      <c r="J475" s="41"/>
      <c r="K475" s="41"/>
      <c r="L475" s="41"/>
      <c r="M475" s="41"/>
      <c r="N475" s="41"/>
      <c r="O475" s="41"/>
      <c r="P475" s="41"/>
      <c r="Q475" s="41"/>
      <c r="R475" s="41"/>
      <c r="S475" s="41"/>
      <c r="U475" s="41"/>
      <c r="V475" s="41"/>
      <c r="W475" s="41"/>
      <c r="X475" s="41"/>
      <c r="Y475" s="41"/>
      <c r="Z475" s="41"/>
      <c r="AA475" s="41"/>
      <c r="AB475" s="41"/>
      <c r="AC475" s="41"/>
      <c r="AD475" s="41"/>
      <c r="AE475" s="41"/>
      <c r="AF475" s="41"/>
      <c r="AG475" s="41"/>
      <c r="AH475" s="41"/>
      <c r="AI475" s="41"/>
      <c r="AJ475" s="41"/>
      <c r="AK475" s="41"/>
      <c r="AL475" s="41"/>
      <c r="AM475" s="41"/>
      <c r="AN475" s="41"/>
      <c r="AO475" s="41"/>
      <c r="AP475" s="41"/>
      <c r="AQ475" s="41"/>
      <c r="AR475" s="41"/>
      <c r="AS475" s="41"/>
      <c r="AT475" s="41"/>
      <c r="AU475" s="41"/>
      <c r="AV475" s="41"/>
      <c r="AW475" s="41"/>
      <c r="AX475" s="41"/>
      <c r="AY475" s="41"/>
      <c r="AZ475" s="41"/>
      <c r="BA475" s="41"/>
      <c r="BB475" s="41"/>
      <c r="BC475" s="41"/>
      <c r="BD475" s="41"/>
      <c r="BE475" s="41"/>
      <c r="BF475" s="41"/>
      <c r="BG475" s="41"/>
      <c r="BH475" s="41"/>
      <c r="BI475" s="41"/>
      <c r="BJ475" s="41"/>
      <c r="BK475" s="41"/>
      <c r="BL475" s="41"/>
      <c r="BM475" s="41"/>
      <c r="BN475" s="41"/>
      <c r="BO475" s="41"/>
      <c r="BP475" s="41"/>
      <c r="BQ475" s="41"/>
      <c r="BR475" s="41"/>
      <c r="BS475" s="41"/>
      <c r="BT475" s="41"/>
      <c r="BU475" s="41"/>
      <c r="BV475" s="41"/>
      <c r="BW475" s="41"/>
      <c r="BX475" s="41"/>
      <c r="BY475" s="41"/>
      <c r="BZ475" s="41"/>
      <c r="CA475" s="41"/>
      <c r="CB475" s="41"/>
      <c r="CC475" s="41"/>
      <c r="CD475" s="41"/>
      <c r="CE475" s="41"/>
      <c r="CF475" s="41"/>
      <c r="CG475" s="41"/>
      <c r="CH475" s="41"/>
      <c r="CI475" s="41"/>
      <c r="CJ475" s="41"/>
      <c r="CK475" s="41"/>
      <c r="CL475" s="41"/>
      <c r="CM475" s="41"/>
      <c r="CN475" s="41"/>
      <c r="CO475" s="41"/>
      <c r="CP475" s="41"/>
    </row>
    <row r="476" spans="10:94" ht="21.75" customHeight="1" x14ac:dyDescent="0.25">
      <c r="J476" s="41"/>
      <c r="K476" s="41"/>
      <c r="L476" s="41"/>
      <c r="M476" s="41"/>
      <c r="N476" s="41"/>
      <c r="O476" s="41"/>
      <c r="P476" s="41"/>
      <c r="Q476" s="41"/>
      <c r="R476" s="41"/>
      <c r="S476" s="41"/>
      <c r="U476" s="41"/>
      <c r="V476" s="41"/>
      <c r="W476" s="41"/>
      <c r="X476" s="41"/>
      <c r="Y476" s="41"/>
      <c r="Z476" s="41"/>
      <c r="AA476" s="41"/>
      <c r="AB476" s="41"/>
      <c r="AC476" s="41"/>
      <c r="AD476" s="41"/>
      <c r="AE476" s="41"/>
      <c r="AF476" s="41"/>
      <c r="AG476" s="41"/>
      <c r="AH476" s="41"/>
      <c r="AI476" s="41"/>
      <c r="AJ476" s="41"/>
      <c r="AK476" s="41"/>
      <c r="AL476" s="41"/>
      <c r="AM476" s="41"/>
      <c r="AN476" s="41"/>
      <c r="AO476" s="41"/>
      <c r="AP476" s="41"/>
      <c r="AQ476" s="41"/>
      <c r="AR476" s="41"/>
      <c r="AS476" s="41"/>
      <c r="AT476" s="41"/>
      <c r="AU476" s="41"/>
      <c r="AV476" s="41"/>
      <c r="AW476" s="41"/>
      <c r="AX476" s="41"/>
      <c r="AY476" s="41"/>
      <c r="AZ476" s="41"/>
      <c r="BA476" s="41"/>
      <c r="BB476" s="41"/>
      <c r="BC476" s="41"/>
      <c r="BD476" s="41"/>
      <c r="BE476" s="41"/>
      <c r="BF476" s="41"/>
      <c r="BG476" s="41"/>
      <c r="BH476" s="41"/>
      <c r="BI476" s="41"/>
      <c r="BJ476" s="41"/>
      <c r="BK476" s="41"/>
      <c r="BL476" s="41"/>
      <c r="BM476" s="41"/>
      <c r="BN476" s="41"/>
      <c r="BO476" s="41"/>
      <c r="BP476" s="41"/>
      <c r="BQ476" s="41"/>
      <c r="BR476" s="41"/>
      <c r="BS476" s="41"/>
      <c r="BT476" s="41"/>
      <c r="BU476" s="41"/>
      <c r="BV476" s="41"/>
      <c r="BW476" s="41"/>
      <c r="BX476" s="41"/>
      <c r="BY476" s="41"/>
      <c r="BZ476" s="41"/>
      <c r="CA476" s="41"/>
      <c r="CB476" s="41"/>
      <c r="CC476" s="41"/>
      <c r="CD476" s="41"/>
      <c r="CE476" s="41"/>
      <c r="CF476" s="41"/>
      <c r="CG476" s="41"/>
      <c r="CH476" s="41"/>
      <c r="CI476" s="41"/>
      <c r="CJ476" s="41"/>
      <c r="CK476" s="41"/>
      <c r="CL476" s="41"/>
      <c r="CM476" s="41"/>
      <c r="CN476" s="41"/>
      <c r="CO476" s="41"/>
      <c r="CP476" s="41"/>
    </row>
    <row r="477" spans="10:94" ht="21.75" customHeight="1" x14ac:dyDescent="0.25">
      <c r="J477" s="41"/>
      <c r="K477" s="41"/>
      <c r="L477" s="41"/>
      <c r="M477" s="41"/>
      <c r="N477" s="41"/>
      <c r="O477" s="41"/>
      <c r="P477" s="41"/>
      <c r="Q477" s="41"/>
      <c r="R477" s="41"/>
      <c r="S477" s="41"/>
      <c r="U477" s="41"/>
      <c r="V477" s="41"/>
      <c r="W477" s="41"/>
      <c r="X477" s="41"/>
      <c r="Y477" s="41"/>
      <c r="Z477" s="41"/>
      <c r="AA477" s="41"/>
      <c r="AB477" s="41"/>
      <c r="AC477" s="41"/>
      <c r="AD477" s="41"/>
      <c r="AE477" s="41"/>
      <c r="AF477" s="41"/>
      <c r="AG477" s="41"/>
      <c r="AH477" s="41"/>
      <c r="AI477" s="41"/>
      <c r="AJ477" s="41"/>
      <c r="AK477" s="41"/>
      <c r="AL477" s="41"/>
      <c r="AM477" s="41"/>
      <c r="AN477" s="41"/>
      <c r="AO477" s="41"/>
      <c r="AP477" s="41"/>
      <c r="AQ477" s="41"/>
      <c r="AR477" s="41"/>
      <c r="AS477" s="41"/>
      <c r="AT477" s="41"/>
      <c r="AU477" s="41"/>
      <c r="AV477" s="41"/>
      <c r="AW477" s="41"/>
      <c r="AX477" s="41"/>
      <c r="AY477" s="41"/>
      <c r="AZ477" s="41"/>
      <c r="BA477" s="41"/>
      <c r="BB477" s="41"/>
      <c r="BC477" s="41"/>
      <c r="BD477" s="41"/>
      <c r="BE477" s="41"/>
      <c r="BF477" s="41"/>
      <c r="BG477" s="41"/>
      <c r="BH477" s="41"/>
      <c r="BI477" s="41"/>
      <c r="BJ477" s="41"/>
      <c r="BK477" s="41"/>
      <c r="BL477" s="41"/>
      <c r="BM477" s="41"/>
      <c r="BN477" s="41"/>
      <c r="BO477" s="41"/>
      <c r="BP477" s="41"/>
      <c r="BQ477" s="41"/>
      <c r="BR477" s="41"/>
      <c r="BS477" s="41"/>
      <c r="BT477" s="41"/>
      <c r="BU477" s="41"/>
      <c r="BV477" s="41"/>
      <c r="BW477" s="41"/>
      <c r="BX477" s="41"/>
      <c r="BY477" s="41"/>
      <c r="BZ477" s="41"/>
      <c r="CA477" s="41"/>
      <c r="CB477" s="41"/>
      <c r="CC477" s="41"/>
      <c r="CD477" s="41"/>
      <c r="CE477" s="41"/>
      <c r="CF477" s="41"/>
      <c r="CG477" s="41"/>
      <c r="CH477" s="41"/>
      <c r="CI477" s="41"/>
      <c r="CJ477" s="41"/>
      <c r="CK477" s="41"/>
      <c r="CL477" s="41"/>
      <c r="CM477" s="41"/>
      <c r="CN477" s="41"/>
      <c r="CO477" s="41"/>
      <c r="CP477" s="41"/>
    </row>
    <row r="478" spans="10:94" ht="21.75" customHeight="1" x14ac:dyDescent="0.25">
      <c r="J478" s="41"/>
      <c r="K478" s="41"/>
      <c r="L478" s="41"/>
      <c r="M478" s="41"/>
      <c r="N478" s="41"/>
      <c r="O478" s="41"/>
      <c r="P478" s="41"/>
      <c r="Q478" s="41"/>
      <c r="R478" s="41"/>
      <c r="S478" s="41"/>
      <c r="U478" s="41"/>
      <c r="V478" s="41"/>
      <c r="W478" s="41"/>
      <c r="X478" s="41"/>
      <c r="Y478" s="41"/>
      <c r="Z478" s="41"/>
      <c r="AA478" s="41"/>
      <c r="AB478" s="41"/>
      <c r="AC478" s="41"/>
      <c r="AD478" s="41"/>
      <c r="AE478" s="41"/>
      <c r="AF478" s="41"/>
      <c r="AG478" s="41"/>
      <c r="AH478" s="41"/>
      <c r="AI478" s="41"/>
      <c r="AJ478" s="41"/>
      <c r="AK478" s="41"/>
      <c r="AL478" s="41"/>
      <c r="AM478" s="41"/>
      <c r="AN478" s="41"/>
      <c r="AO478" s="41"/>
      <c r="AP478" s="41"/>
      <c r="AQ478" s="41"/>
      <c r="AR478" s="41"/>
      <c r="AS478" s="41"/>
      <c r="AT478" s="41"/>
      <c r="AU478" s="41"/>
      <c r="AV478" s="41"/>
      <c r="AW478" s="41"/>
      <c r="AX478" s="41"/>
      <c r="AY478" s="41"/>
      <c r="AZ478" s="41"/>
      <c r="BA478" s="41"/>
      <c r="BB478" s="41"/>
      <c r="BC478" s="41"/>
      <c r="BD478" s="41"/>
      <c r="BE478" s="41"/>
      <c r="BF478" s="41"/>
      <c r="BG478" s="41"/>
      <c r="BH478" s="41"/>
      <c r="BI478" s="41"/>
      <c r="BJ478" s="41"/>
      <c r="BK478" s="41"/>
      <c r="BL478" s="41"/>
      <c r="BM478" s="41"/>
      <c r="BN478" s="41"/>
      <c r="BO478" s="41"/>
      <c r="BP478" s="41"/>
      <c r="BQ478" s="41"/>
      <c r="BR478" s="41"/>
      <c r="BS478" s="41"/>
      <c r="BT478" s="41"/>
      <c r="BU478" s="41"/>
      <c r="BV478" s="41"/>
      <c r="BW478" s="41"/>
      <c r="BX478" s="41"/>
      <c r="BY478" s="41"/>
      <c r="BZ478" s="41"/>
      <c r="CA478" s="41"/>
      <c r="CB478" s="41"/>
      <c r="CC478" s="41"/>
      <c r="CD478" s="41"/>
      <c r="CE478" s="41"/>
      <c r="CF478" s="41"/>
      <c r="CG478" s="41"/>
      <c r="CH478" s="41"/>
      <c r="CI478" s="41"/>
      <c r="CJ478" s="41"/>
      <c r="CK478" s="41"/>
      <c r="CL478" s="41"/>
      <c r="CM478" s="41"/>
      <c r="CN478" s="41"/>
      <c r="CO478" s="41"/>
      <c r="CP478" s="41"/>
    </row>
    <row r="479" spans="10:94" ht="21.75" customHeight="1" x14ac:dyDescent="0.25">
      <c r="J479" s="41"/>
      <c r="K479" s="41"/>
      <c r="L479" s="41"/>
      <c r="M479" s="41"/>
      <c r="N479" s="41"/>
      <c r="O479" s="41"/>
      <c r="P479" s="41"/>
      <c r="Q479" s="41"/>
      <c r="R479" s="41"/>
      <c r="S479" s="41"/>
      <c r="U479" s="41"/>
      <c r="V479" s="41"/>
      <c r="W479" s="41"/>
      <c r="X479" s="41"/>
      <c r="Y479" s="41"/>
      <c r="Z479" s="41"/>
      <c r="AA479" s="41"/>
      <c r="AB479" s="41"/>
      <c r="AC479" s="41"/>
      <c r="AD479" s="41"/>
      <c r="AE479" s="41"/>
      <c r="AF479" s="41"/>
      <c r="AG479" s="41"/>
      <c r="AH479" s="41"/>
      <c r="AI479" s="41"/>
      <c r="AJ479" s="41"/>
      <c r="AK479" s="41"/>
      <c r="AL479" s="41"/>
      <c r="AM479" s="41"/>
      <c r="AN479" s="41"/>
      <c r="AO479" s="41"/>
      <c r="AP479" s="41"/>
      <c r="AQ479" s="41"/>
      <c r="AR479" s="41"/>
      <c r="AS479" s="41"/>
      <c r="AT479" s="41"/>
      <c r="AU479" s="41"/>
      <c r="AV479" s="41"/>
      <c r="AW479" s="41"/>
      <c r="AX479" s="41"/>
      <c r="AY479" s="41"/>
      <c r="AZ479" s="41"/>
      <c r="BA479" s="41"/>
      <c r="BB479" s="41"/>
      <c r="BC479" s="41"/>
      <c r="BD479" s="41"/>
      <c r="BE479" s="41"/>
      <c r="BF479" s="41"/>
      <c r="BG479" s="41"/>
      <c r="BH479" s="41"/>
      <c r="BI479" s="41"/>
      <c r="BJ479" s="41"/>
      <c r="BK479" s="41"/>
      <c r="BL479" s="41"/>
      <c r="BM479" s="41"/>
      <c r="BN479" s="41"/>
      <c r="BO479" s="41"/>
      <c r="BP479" s="41"/>
      <c r="BQ479" s="41"/>
      <c r="BR479" s="41"/>
      <c r="BS479" s="41"/>
      <c r="BT479" s="41"/>
      <c r="BU479" s="41"/>
      <c r="BV479" s="41"/>
      <c r="BW479" s="41"/>
      <c r="BX479" s="41"/>
      <c r="BY479" s="41"/>
      <c r="BZ479" s="41"/>
      <c r="CA479" s="41"/>
      <c r="CB479" s="41"/>
      <c r="CC479" s="41"/>
      <c r="CD479" s="41"/>
      <c r="CE479" s="41"/>
      <c r="CF479" s="41"/>
      <c r="CG479" s="41"/>
      <c r="CH479" s="41"/>
      <c r="CI479" s="41"/>
      <c r="CJ479" s="41"/>
      <c r="CK479" s="41"/>
      <c r="CL479" s="41"/>
      <c r="CM479" s="41"/>
      <c r="CN479" s="41"/>
      <c r="CO479" s="41"/>
      <c r="CP479" s="41"/>
    </row>
    <row r="480" spans="10:94" ht="21.75" customHeight="1" x14ac:dyDescent="0.25">
      <c r="J480" s="41"/>
      <c r="K480" s="41"/>
      <c r="L480" s="41"/>
      <c r="M480" s="41"/>
      <c r="N480" s="41"/>
      <c r="O480" s="41"/>
      <c r="P480" s="41"/>
      <c r="Q480" s="41"/>
      <c r="R480" s="41"/>
      <c r="S480" s="41"/>
      <c r="U480" s="41"/>
      <c r="V480" s="41"/>
      <c r="W480" s="41"/>
      <c r="X480" s="41"/>
      <c r="Y480" s="41"/>
      <c r="Z480" s="41"/>
      <c r="AA480" s="41"/>
      <c r="AB480" s="41"/>
      <c r="AC480" s="41"/>
      <c r="AD480" s="41"/>
      <c r="AE480" s="41"/>
      <c r="AF480" s="41"/>
      <c r="AG480" s="41"/>
      <c r="AH480" s="41"/>
      <c r="AI480" s="41"/>
      <c r="AJ480" s="41"/>
      <c r="AK480" s="41"/>
      <c r="AL480" s="41"/>
      <c r="AM480" s="41"/>
      <c r="AN480" s="41"/>
      <c r="AO480" s="41"/>
      <c r="AP480" s="41"/>
      <c r="AQ480" s="41"/>
      <c r="AR480" s="41"/>
      <c r="AS480" s="41"/>
      <c r="AT480" s="41"/>
      <c r="AU480" s="41"/>
      <c r="AV480" s="41"/>
      <c r="AW480" s="41"/>
      <c r="AX480" s="41"/>
      <c r="AY480" s="41"/>
      <c r="AZ480" s="41"/>
      <c r="BA480" s="41"/>
      <c r="BB480" s="41"/>
      <c r="BC480" s="41"/>
      <c r="BD480" s="41"/>
      <c r="BE480" s="41"/>
      <c r="BF480" s="41"/>
      <c r="BG480" s="41"/>
      <c r="BH480" s="41"/>
      <c r="BI480" s="41"/>
      <c r="BJ480" s="41"/>
      <c r="BK480" s="41"/>
      <c r="BL480" s="41"/>
      <c r="BM480" s="41"/>
      <c r="BN480" s="41"/>
      <c r="BO480" s="41"/>
      <c r="BP480" s="41"/>
      <c r="BQ480" s="41"/>
      <c r="BR480" s="41"/>
      <c r="BS480" s="41"/>
      <c r="BT480" s="41"/>
      <c r="BU480" s="41"/>
      <c r="BV480" s="41"/>
      <c r="BW480" s="41"/>
      <c r="BX480" s="41"/>
      <c r="BY480" s="41"/>
      <c r="BZ480" s="41"/>
      <c r="CA480" s="41"/>
      <c r="CB480" s="41"/>
      <c r="CC480" s="41"/>
      <c r="CD480" s="41"/>
      <c r="CE480" s="41"/>
      <c r="CF480" s="41"/>
      <c r="CG480" s="41"/>
      <c r="CH480" s="41"/>
      <c r="CI480" s="41"/>
      <c r="CJ480" s="41"/>
      <c r="CK480" s="41"/>
      <c r="CL480" s="41"/>
      <c r="CM480" s="41"/>
      <c r="CN480" s="41"/>
      <c r="CO480" s="41"/>
      <c r="CP480" s="41"/>
    </row>
    <row r="481" spans="10:94" ht="21.75" customHeight="1" x14ac:dyDescent="0.25">
      <c r="J481" s="41"/>
      <c r="K481" s="41"/>
      <c r="L481" s="41"/>
      <c r="M481" s="41"/>
      <c r="N481" s="41"/>
      <c r="O481" s="41"/>
      <c r="P481" s="41"/>
      <c r="Q481" s="41"/>
      <c r="R481" s="41"/>
      <c r="S481" s="41"/>
      <c r="U481" s="41"/>
      <c r="V481" s="41"/>
      <c r="W481" s="41"/>
      <c r="X481" s="41"/>
      <c r="Y481" s="41"/>
      <c r="Z481" s="41"/>
      <c r="AA481" s="41"/>
      <c r="AB481" s="41"/>
      <c r="AC481" s="41"/>
      <c r="AD481" s="41"/>
      <c r="AE481" s="41"/>
      <c r="AF481" s="41"/>
      <c r="AG481" s="41"/>
      <c r="AH481" s="41"/>
      <c r="AI481" s="41"/>
      <c r="AJ481" s="41"/>
      <c r="AK481" s="41"/>
      <c r="AL481" s="41"/>
      <c r="AM481" s="41"/>
      <c r="AN481" s="41"/>
      <c r="AO481" s="41"/>
      <c r="AP481" s="41"/>
      <c r="AQ481" s="41"/>
      <c r="AR481" s="41"/>
      <c r="AS481" s="41"/>
      <c r="AT481" s="41"/>
      <c r="AU481" s="41"/>
      <c r="AV481" s="41"/>
      <c r="AW481" s="41"/>
      <c r="AX481" s="41"/>
      <c r="AY481" s="41"/>
      <c r="AZ481" s="41"/>
      <c r="BA481" s="41"/>
      <c r="BB481" s="41"/>
      <c r="BC481" s="41"/>
      <c r="BD481" s="41"/>
      <c r="BE481" s="41"/>
      <c r="BF481" s="41"/>
      <c r="BG481" s="41"/>
      <c r="BH481" s="41"/>
      <c r="BI481" s="41"/>
      <c r="BJ481" s="41"/>
      <c r="BK481" s="41"/>
      <c r="BL481" s="41"/>
      <c r="BM481" s="41"/>
      <c r="BN481" s="41"/>
      <c r="BO481" s="41"/>
      <c r="BP481" s="41"/>
      <c r="BQ481" s="41"/>
      <c r="BR481" s="41"/>
      <c r="BS481" s="41"/>
      <c r="BT481" s="41"/>
      <c r="BU481" s="41"/>
      <c r="BV481" s="41"/>
      <c r="BW481" s="41"/>
      <c r="BX481" s="41"/>
      <c r="BY481" s="41"/>
      <c r="BZ481" s="41"/>
      <c r="CA481" s="41"/>
      <c r="CB481" s="41"/>
      <c r="CC481" s="41"/>
      <c r="CD481" s="41"/>
      <c r="CE481" s="41"/>
      <c r="CF481" s="41"/>
      <c r="CG481" s="41"/>
      <c r="CH481" s="41"/>
      <c r="CI481" s="41"/>
      <c r="CJ481" s="41"/>
      <c r="CK481" s="41"/>
      <c r="CL481" s="41"/>
      <c r="CM481" s="41"/>
      <c r="CN481" s="41"/>
      <c r="CO481" s="41"/>
      <c r="CP481" s="41"/>
    </row>
    <row r="482" spans="10:94" ht="21.75" customHeight="1" x14ac:dyDescent="0.25">
      <c r="J482" s="41"/>
      <c r="K482" s="41"/>
      <c r="L482" s="41"/>
      <c r="M482" s="41"/>
      <c r="N482" s="41"/>
      <c r="O482" s="41"/>
      <c r="P482" s="41"/>
      <c r="Q482" s="41"/>
      <c r="R482" s="41"/>
      <c r="S482" s="41"/>
      <c r="U482" s="41"/>
      <c r="V482" s="41"/>
      <c r="W482" s="41"/>
      <c r="X482" s="41"/>
      <c r="Y482" s="41"/>
      <c r="Z482" s="41"/>
      <c r="AA482" s="41"/>
      <c r="AB482" s="41"/>
      <c r="AC482" s="41"/>
      <c r="AD482" s="41"/>
      <c r="AE482" s="41"/>
      <c r="AF482" s="41"/>
      <c r="AG482" s="41"/>
      <c r="AH482" s="41"/>
      <c r="AI482" s="41"/>
      <c r="AJ482" s="41"/>
      <c r="AK482" s="41"/>
      <c r="AL482" s="41"/>
      <c r="AM482" s="41"/>
      <c r="AN482" s="41"/>
      <c r="AO482" s="41"/>
      <c r="AP482" s="41"/>
      <c r="AQ482" s="41"/>
      <c r="AR482" s="41"/>
      <c r="AS482" s="41"/>
      <c r="AT482" s="41"/>
      <c r="AU482" s="41"/>
      <c r="AV482" s="41"/>
      <c r="AW482" s="41"/>
      <c r="AX482" s="41"/>
      <c r="AY482" s="41"/>
      <c r="AZ482" s="41"/>
      <c r="BA482" s="41"/>
      <c r="BB482" s="41"/>
      <c r="BC482" s="41"/>
      <c r="BD482" s="41"/>
      <c r="BE482" s="41"/>
      <c r="BF482" s="41"/>
      <c r="BG482" s="41"/>
      <c r="BH482" s="41"/>
      <c r="BI482" s="41"/>
      <c r="BJ482" s="41"/>
      <c r="BK482" s="41"/>
      <c r="BL482" s="41"/>
      <c r="BM482" s="41"/>
      <c r="BN482" s="41"/>
      <c r="BO482" s="41"/>
      <c r="BP482" s="41"/>
      <c r="BQ482" s="41"/>
      <c r="BR482" s="41"/>
      <c r="BS482" s="41"/>
      <c r="BT482" s="41"/>
      <c r="BU482" s="41"/>
      <c r="BV482" s="41"/>
      <c r="BW482" s="41"/>
      <c r="BX482" s="41"/>
      <c r="BY482" s="41"/>
      <c r="BZ482" s="41"/>
      <c r="CA482" s="41"/>
      <c r="CB482" s="41"/>
      <c r="CC482" s="41"/>
      <c r="CD482" s="41"/>
      <c r="CE482" s="41"/>
      <c r="CF482" s="41"/>
      <c r="CG482" s="41"/>
      <c r="CH482" s="41"/>
      <c r="CI482" s="41"/>
      <c r="CJ482" s="41"/>
      <c r="CK482" s="41"/>
      <c r="CL482" s="41"/>
      <c r="CM482" s="41"/>
      <c r="CN482" s="41"/>
      <c r="CO482" s="41"/>
      <c r="CP482" s="41"/>
    </row>
    <row r="483" spans="10:94" ht="21.75" customHeight="1" x14ac:dyDescent="0.25">
      <c r="J483" s="41"/>
      <c r="K483" s="41"/>
      <c r="L483" s="41"/>
      <c r="M483" s="41"/>
      <c r="N483" s="41"/>
      <c r="O483" s="41"/>
      <c r="P483" s="41"/>
      <c r="Q483" s="41"/>
      <c r="R483" s="41"/>
      <c r="S483" s="41"/>
      <c r="U483" s="41"/>
      <c r="V483" s="41"/>
      <c r="W483" s="41"/>
      <c r="X483" s="41"/>
      <c r="Y483" s="41"/>
      <c r="Z483" s="41"/>
      <c r="AA483" s="41"/>
      <c r="AB483" s="41"/>
      <c r="AC483" s="41"/>
      <c r="AD483" s="41"/>
      <c r="AE483" s="41"/>
      <c r="AF483" s="41"/>
      <c r="AG483" s="41"/>
      <c r="AH483" s="41"/>
      <c r="AI483" s="41"/>
      <c r="AJ483" s="41"/>
      <c r="AK483" s="41"/>
      <c r="AL483" s="41"/>
      <c r="AM483" s="41"/>
      <c r="AN483" s="41"/>
      <c r="AO483" s="41"/>
      <c r="AP483" s="41"/>
      <c r="AQ483" s="41"/>
      <c r="AR483" s="41"/>
      <c r="AS483" s="41"/>
      <c r="AT483" s="41"/>
      <c r="AU483" s="41"/>
      <c r="AV483" s="41"/>
      <c r="AW483" s="41"/>
      <c r="AX483" s="41"/>
      <c r="AY483" s="41"/>
      <c r="AZ483" s="41"/>
      <c r="BA483" s="41"/>
      <c r="BB483" s="41"/>
      <c r="BC483" s="41"/>
      <c r="BD483" s="41"/>
      <c r="BE483" s="41"/>
      <c r="BF483" s="41"/>
      <c r="BG483" s="41"/>
      <c r="BH483" s="41"/>
      <c r="BI483" s="41"/>
      <c r="BJ483" s="41"/>
      <c r="BK483" s="41"/>
      <c r="BL483" s="41"/>
      <c r="BM483" s="41"/>
      <c r="BN483" s="41"/>
      <c r="BO483" s="41"/>
      <c r="BP483" s="41"/>
      <c r="BQ483" s="41"/>
      <c r="BR483" s="41"/>
      <c r="BS483" s="41"/>
      <c r="BT483" s="41"/>
      <c r="BU483" s="41"/>
      <c r="BV483" s="41"/>
      <c r="BW483" s="41"/>
      <c r="BX483" s="41"/>
      <c r="BY483" s="41"/>
      <c r="BZ483" s="41"/>
      <c r="CA483" s="41"/>
      <c r="CB483" s="41"/>
      <c r="CC483" s="41"/>
      <c r="CD483" s="41"/>
      <c r="CE483" s="41"/>
      <c r="CF483" s="41"/>
      <c r="CG483" s="41"/>
      <c r="CH483" s="41"/>
      <c r="CI483" s="41"/>
      <c r="CJ483" s="41"/>
      <c r="CK483" s="41"/>
      <c r="CL483" s="41"/>
      <c r="CM483" s="41"/>
      <c r="CN483" s="41"/>
      <c r="CO483" s="41"/>
      <c r="CP483" s="41"/>
    </row>
    <row r="484" spans="10:94" ht="21.75" customHeight="1" x14ac:dyDescent="0.25">
      <c r="J484" s="41"/>
      <c r="K484" s="41"/>
      <c r="L484" s="41"/>
      <c r="M484" s="41"/>
      <c r="N484" s="41"/>
      <c r="O484" s="41"/>
      <c r="P484" s="41"/>
      <c r="Q484" s="41"/>
      <c r="R484" s="41"/>
      <c r="S484" s="41"/>
      <c r="U484" s="41"/>
      <c r="V484" s="41"/>
      <c r="W484" s="41"/>
      <c r="X484" s="41"/>
      <c r="Y484" s="41"/>
      <c r="Z484" s="41"/>
      <c r="AA484" s="41"/>
      <c r="AB484" s="41"/>
      <c r="AC484" s="41"/>
      <c r="AD484" s="41"/>
      <c r="AE484" s="41"/>
      <c r="AF484" s="41"/>
      <c r="AG484" s="41"/>
      <c r="AH484" s="41"/>
      <c r="AI484" s="41"/>
      <c r="AJ484" s="41"/>
      <c r="AK484" s="41"/>
      <c r="AL484" s="41"/>
      <c r="AM484" s="41"/>
      <c r="AN484" s="41"/>
      <c r="AO484" s="41"/>
      <c r="AP484" s="41"/>
      <c r="AQ484" s="41"/>
      <c r="AR484" s="41"/>
      <c r="AS484" s="41"/>
      <c r="AT484" s="41"/>
      <c r="AU484" s="41"/>
      <c r="AV484" s="41"/>
      <c r="AW484" s="41"/>
      <c r="AX484" s="41"/>
      <c r="AY484" s="41"/>
      <c r="AZ484" s="41"/>
      <c r="BA484" s="41"/>
      <c r="BB484" s="41"/>
      <c r="BC484" s="41"/>
      <c r="BD484" s="41"/>
      <c r="BE484" s="41"/>
      <c r="BF484" s="41"/>
      <c r="BG484" s="41"/>
      <c r="BH484" s="41"/>
      <c r="BI484" s="41"/>
      <c r="BJ484" s="41"/>
      <c r="BK484" s="41"/>
      <c r="BL484" s="41"/>
      <c r="BM484" s="41"/>
      <c r="BN484" s="41"/>
      <c r="BO484" s="41"/>
      <c r="BP484" s="41"/>
      <c r="BQ484" s="41"/>
      <c r="BR484" s="41"/>
      <c r="BS484" s="41"/>
      <c r="BT484" s="41"/>
      <c r="BU484" s="41"/>
      <c r="BV484" s="41"/>
      <c r="BW484" s="41"/>
      <c r="BX484" s="41"/>
      <c r="BY484" s="41"/>
      <c r="BZ484" s="41"/>
      <c r="CA484" s="41"/>
      <c r="CB484" s="41"/>
      <c r="CC484" s="41"/>
      <c r="CD484" s="41"/>
      <c r="CE484" s="41"/>
      <c r="CF484" s="41"/>
      <c r="CG484" s="41"/>
      <c r="CH484" s="41"/>
      <c r="CI484" s="41"/>
      <c r="CJ484" s="41"/>
      <c r="CK484" s="41"/>
      <c r="CL484" s="41"/>
      <c r="CM484" s="41"/>
      <c r="CN484" s="41"/>
      <c r="CO484" s="41"/>
      <c r="CP484" s="41"/>
    </row>
    <row r="485" spans="10:94" ht="21.75" customHeight="1" x14ac:dyDescent="0.25">
      <c r="J485" s="41"/>
      <c r="K485" s="41"/>
      <c r="L485" s="41"/>
      <c r="M485" s="41"/>
      <c r="N485" s="41"/>
      <c r="O485" s="41"/>
      <c r="P485" s="41"/>
      <c r="Q485" s="41"/>
      <c r="R485" s="41"/>
      <c r="S485" s="41"/>
      <c r="U485" s="41"/>
      <c r="V485" s="41"/>
      <c r="W485" s="41"/>
      <c r="X485" s="41"/>
      <c r="Y485" s="41"/>
      <c r="Z485" s="41"/>
      <c r="AA485" s="41"/>
      <c r="AB485" s="41"/>
      <c r="AC485" s="41"/>
      <c r="AD485" s="41"/>
      <c r="AE485" s="41"/>
      <c r="AF485" s="41"/>
      <c r="AG485" s="41"/>
      <c r="AH485" s="41"/>
      <c r="AI485" s="41"/>
      <c r="AJ485" s="41"/>
      <c r="AK485" s="41"/>
      <c r="AL485" s="41"/>
      <c r="AM485" s="41"/>
      <c r="AN485" s="41"/>
      <c r="AO485" s="41"/>
      <c r="AP485" s="41"/>
      <c r="AQ485" s="41"/>
      <c r="AR485" s="41"/>
      <c r="AS485" s="41"/>
      <c r="AT485" s="41"/>
      <c r="AU485" s="41"/>
      <c r="AV485" s="41"/>
      <c r="AW485" s="41"/>
      <c r="AX485" s="41"/>
      <c r="AY485" s="41"/>
      <c r="AZ485" s="41"/>
      <c r="BA485" s="41"/>
      <c r="BB485" s="41"/>
      <c r="BC485" s="41"/>
      <c r="BD485" s="41"/>
      <c r="BE485" s="41"/>
      <c r="BF485" s="41"/>
      <c r="BG485" s="41"/>
      <c r="BH485" s="41"/>
      <c r="BI485" s="41"/>
      <c r="BJ485" s="41"/>
      <c r="BK485" s="41"/>
      <c r="BL485" s="41"/>
      <c r="BM485" s="41"/>
      <c r="BN485" s="41"/>
      <c r="BO485" s="41"/>
      <c r="BP485" s="41"/>
      <c r="BQ485" s="41"/>
      <c r="BR485" s="41"/>
      <c r="BS485" s="41"/>
      <c r="BT485" s="41"/>
      <c r="BU485" s="41"/>
      <c r="BV485" s="41"/>
      <c r="BW485" s="41"/>
      <c r="BX485" s="41"/>
      <c r="BY485" s="41"/>
      <c r="BZ485" s="41"/>
      <c r="CA485" s="41"/>
      <c r="CB485" s="41"/>
      <c r="CC485" s="41"/>
      <c r="CD485" s="41"/>
      <c r="CE485" s="41"/>
      <c r="CF485" s="41"/>
      <c r="CG485" s="41"/>
      <c r="CH485" s="41"/>
      <c r="CI485" s="41"/>
      <c r="CJ485" s="41"/>
      <c r="CK485" s="41"/>
      <c r="CL485" s="41"/>
      <c r="CM485" s="41"/>
      <c r="CN485" s="41"/>
      <c r="CO485" s="41"/>
      <c r="CP485" s="41"/>
    </row>
    <row r="486" spans="10:94" ht="21.75" customHeight="1" x14ac:dyDescent="0.25">
      <c r="J486" s="41"/>
      <c r="K486" s="41"/>
      <c r="L486" s="41"/>
      <c r="M486" s="41"/>
      <c r="N486" s="41"/>
      <c r="O486" s="41"/>
      <c r="P486" s="41"/>
      <c r="Q486" s="41"/>
      <c r="R486" s="41"/>
      <c r="S486" s="41"/>
      <c r="T486" s="41"/>
      <c r="U486" s="41"/>
      <c r="V486" s="41"/>
      <c r="W486" s="41"/>
      <c r="X486" s="41"/>
      <c r="Y486" s="41"/>
      <c r="Z486" s="41"/>
      <c r="AA486" s="41"/>
      <c r="AB486" s="41"/>
      <c r="AC486" s="41"/>
      <c r="AD486" s="41"/>
      <c r="AE486" s="41"/>
      <c r="AF486" s="41"/>
      <c r="AG486" s="41"/>
      <c r="AH486" s="41"/>
      <c r="AI486" s="41"/>
      <c r="AJ486" s="41"/>
      <c r="AK486" s="41"/>
      <c r="AL486" s="41"/>
      <c r="AM486" s="41"/>
      <c r="AN486" s="41"/>
      <c r="AO486" s="41"/>
      <c r="AP486" s="41"/>
      <c r="AQ486" s="41"/>
      <c r="AR486" s="41"/>
      <c r="AS486" s="41"/>
      <c r="AT486" s="41"/>
      <c r="AU486" s="41"/>
      <c r="AV486" s="41"/>
      <c r="AW486" s="41"/>
      <c r="AX486" s="41"/>
      <c r="AY486" s="41"/>
      <c r="AZ486" s="41"/>
      <c r="BA486" s="41"/>
      <c r="BB486" s="41"/>
      <c r="BC486" s="41"/>
      <c r="BD486" s="41"/>
      <c r="BE486" s="41"/>
      <c r="BF486" s="41"/>
      <c r="BG486" s="41"/>
      <c r="BH486" s="41"/>
      <c r="BI486" s="41"/>
      <c r="BJ486" s="41"/>
      <c r="BK486" s="41"/>
      <c r="BL486" s="41"/>
      <c r="BM486" s="41"/>
      <c r="BN486" s="41"/>
      <c r="BO486" s="41"/>
      <c r="BP486" s="41"/>
      <c r="BQ486" s="41"/>
      <c r="BR486" s="41"/>
      <c r="BS486" s="41"/>
      <c r="BT486" s="41"/>
      <c r="BU486" s="41"/>
      <c r="BV486" s="41"/>
      <c r="BW486" s="41"/>
      <c r="BX486" s="41"/>
      <c r="BY486" s="41"/>
      <c r="BZ486" s="41"/>
      <c r="CA486" s="41"/>
      <c r="CB486" s="41"/>
      <c r="CC486" s="41"/>
      <c r="CD486" s="41"/>
      <c r="CE486" s="41"/>
      <c r="CF486" s="41"/>
      <c r="CG486" s="41"/>
      <c r="CH486" s="41"/>
      <c r="CI486" s="41"/>
      <c r="CJ486" s="41"/>
      <c r="CK486" s="41"/>
      <c r="CL486" s="41"/>
      <c r="CM486" s="41"/>
      <c r="CN486" s="41"/>
      <c r="CO486" s="41"/>
      <c r="CP486" s="41"/>
    </row>
    <row r="487" spans="10:94" ht="21.75" customHeight="1" x14ac:dyDescent="0.25">
      <c r="J487" s="41"/>
      <c r="K487" s="41"/>
      <c r="L487" s="41"/>
      <c r="M487" s="41"/>
      <c r="N487" s="41"/>
      <c r="O487" s="41"/>
      <c r="P487" s="41"/>
      <c r="Q487" s="41"/>
      <c r="R487" s="41"/>
      <c r="S487" s="41"/>
      <c r="U487" s="41"/>
      <c r="V487" s="41"/>
      <c r="W487" s="41"/>
      <c r="X487" s="41"/>
      <c r="Y487" s="41"/>
      <c r="Z487" s="41"/>
      <c r="AA487" s="41"/>
      <c r="AB487" s="41"/>
      <c r="AC487" s="41"/>
      <c r="AD487" s="41"/>
      <c r="AE487" s="41"/>
      <c r="AF487" s="41"/>
      <c r="AG487" s="41"/>
      <c r="AH487" s="41"/>
      <c r="AI487" s="41"/>
      <c r="AJ487" s="41"/>
      <c r="AK487" s="41"/>
      <c r="AL487" s="41"/>
      <c r="AM487" s="41"/>
      <c r="AN487" s="41"/>
      <c r="AO487" s="41"/>
      <c r="AP487" s="41"/>
      <c r="AQ487" s="41"/>
      <c r="AR487" s="41"/>
      <c r="AS487" s="41"/>
      <c r="AT487" s="41"/>
      <c r="AU487" s="41"/>
      <c r="AV487" s="41"/>
      <c r="AW487" s="41"/>
      <c r="AX487" s="41"/>
      <c r="AY487" s="41"/>
      <c r="AZ487" s="41"/>
      <c r="BA487" s="41"/>
      <c r="BB487" s="41"/>
      <c r="BC487" s="41"/>
      <c r="BD487" s="41"/>
      <c r="BE487" s="41"/>
      <c r="BF487" s="41"/>
      <c r="BG487" s="41"/>
      <c r="BH487" s="41"/>
      <c r="BI487" s="41"/>
      <c r="BJ487" s="41"/>
      <c r="BK487" s="41"/>
      <c r="BL487" s="41"/>
      <c r="BM487" s="41"/>
      <c r="BN487" s="41"/>
      <c r="BO487" s="41"/>
      <c r="BP487" s="41"/>
      <c r="BQ487" s="41"/>
      <c r="BR487" s="41"/>
      <c r="BS487" s="41"/>
      <c r="BT487" s="41"/>
      <c r="BU487" s="41"/>
      <c r="BV487" s="41"/>
      <c r="BW487" s="41"/>
      <c r="BX487" s="41"/>
      <c r="BY487" s="41"/>
      <c r="BZ487" s="41"/>
      <c r="CA487" s="41"/>
      <c r="CB487" s="41"/>
      <c r="CC487" s="41"/>
      <c r="CD487" s="41"/>
      <c r="CE487" s="41"/>
      <c r="CF487" s="41"/>
      <c r="CG487" s="41"/>
      <c r="CH487" s="41"/>
      <c r="CI487" s="41"/>
      <c r="CJ487" s="41"/>
      <c r="CK487" s="41"/>
      <c r="CL487" s="41"/>
      <c r="CM487" s="41"/>
      <c r="CN487" s="41"/>
      <c r="CO487" s="41"/>
      <c r="CP487" s="41"/>
    </row>
    <row r="488" spans="10:94" ht="21.75" customHeight="1" x14ac:dyDescent="0.25">
      <c r="J488" s="41"/>
      <c r="K488" s="41"/>
      <c r="L488" s="41"/>
      <c r="M488" s="41"/>
      <c r="N488" s="41"/>
      <c r="O488" s="41"/>
      <c r="P488" s="41"/>
      <c r="Q488" s="41"/>
      <c r="R488" s="41"/>
      <c r="S488" s="41"/>
      <c r="U488" s="41"/>
      <c r="V488" s="41"/>
      <c r="W488" s="41"/>
      <c r="X488" s="41"/>
      <c r="Y488" s="41"/>
      <c r="Z488" s="41"/>
      <c r="AA488" s="41"/>
      <c r="AB488" s="41"/>
      <c r="AC488" s="41"/>
      <c r="AD488" s="41"/>
      <c r="AE488" s="41"/>
      <c r="AF488" s="41"/>
      <c r="AG488" s="41"/>
      <c r="AH488" s="41"/>
      <c r="AI488" s="41"/>
      <c r="AJ488" s="41"/>
      <c r="AK488" s="41"/>
      <c r="AL488" s="41"/>
      <c r="AM488" s="41"/>
      <c r="AN488" s="41"/>
      <c r="AO488" s="41"/>
      <c r="AP488" s="41"/>
      <c r="AQ488" s="41"/>
      <c r="AR488" s="41"/>
      <c r="AS488" s="41"/>
      <c r="AT488" s="41"/>
      <c r="AU488" s="41"/>
      <c r="AV488" s="41"/>
      <c r="AW488" s="41"/>
      <c r="AX488" s="41"/>
      <c r="AY488" s="41"/>
      <c r="AZ488" s="41"/>
      <c r="BA488" s="41"/>
      <c r="BB488" s="41"/>
      <c r="BC488" s="41"/>
      <c r="BD488" s="41"/>
      <c r="BE488" s="41"/>
      <c r="BF488" s="41"/>
      <c r="BG488" s="41"/>
      <c r="BH488" s="41"/>
      <c r="BI488" s="41"/>
      <c r="BJ488" s="41"/>
      <c r="BK488" s="41"/>
      <c r="BL488" s="41"/>
      <c r="BM488" s="41"/>
      <c r="BN488" s="41"/>
      <c r="BO488" s="41"/>
      <c r="BP488" s="41"/>
      <c r="BQ488" s="41"/>
      <c r="BR488" s="41"/>
      <c r="BS488" s="41"/>
      <c r="BT488" s="41"/>
      <c r="BU488" s="41"/>
      <c r="BV488" s="41"/>
      <c r="BW488" s="41"/>
      <c r="BX488" s="41"/>
      <c r="BY488" s="41"/>
      <c r="BZ488" s="41"/>
      <c r="CA488" s="41"/>
      <c r="CB488" s="41"/>
      <c r="CC488" s="41"/>
      <c r="CD488" s="41"/>
      <c r="CE488" s="41"/>
      <c r="CF488" s="41"/>
      <c r="CG488" s="41"/>
      <c r="CH488" s="41"/>
      <c r="CI488" s="41"/>
      <c r="CJ488" s="41"/>
      <c r="CK488" s="41"/>
      <c r="CL488" s="41"/>
      <c r="CM488" s="41"/>
      <c r="CN488" s="41"/>
      <c r="CO488" s="41"/>
      <c r="CP488" s="41"/>
    </row>
    <row r="489" spans="10:94" ht="21.75" customHeight="1" x14ac:dyDescent="0.25">
      <c r="J489" s="41"/>
      <c r="K489" s="41"/>
      <c r="L489" s="41"/>
      <c r="M489" s="41"/>
      <c r="N489" s="41"/>
      <c r="O489" s="41"/>
      <c r="P489" s="41"/>
      <c r="Q489" s="41"/>
      <c r="R489" s="41"/>
      <c r="S489" s="41"/>
      <c r="U489" s="41"/>
      <c r="V489" s="41"/>
      <c r="W489" s="41"/>
      <c r="X489" s="41"/>
      <c r="Y489" s="41"/>
      <c r="Z489" s="41"/>
      <c r="AA489" s="41"/>
      <c r="AB489" s="41"/>
      <c r="AC489" s="41"/>
      <c r="AD489" s="41"/>
      <c r="AE489" s="41"/>
      <c r="AF489" s="41"/>
      <c r="AG489" s="41"/>
      <c r="AH489" s="41"/>
      <c r="AI489" s="41"/>
      <c r="AJ489" s="41"/>
      <c r="AK489" s="41"/>
      <c r="AL489" s="41"/>
      <c r="AM489" s="41"/>
      <c r="AN489" s="41"/>
      <c r="AO489" s="41"/>
      <c r="AP489" s="41"/>
      <c r="AQ489" s="41"/>
      <c r="AR489" s="41"/>
      <c r="AS489" s="41"/>
      <c r="AT489" s="41"/>
      <c r="AU489" s="41"/>
      <c r="AV489" s="41"/>
      <c r="AW489" s="41"/>
      <c r="AX489" s="41"/>
      <c r="AY489" s="41"/>
      <c r="AZ489" s="41"/>
      <c r="BA489" s="41"/>
      <c r="BB489" s="41"/>
      <c r="BC489" s="41"/>
      <c r="BD489" s="41"/>
      <c r="BE489" s="41"/>
      <c r="BF489" s="41"/>
      <c r="BG489" s="41"/>
      <c r="BH489" s="41"/>
      <c r="BI489" s="41"/>
      <c r="BJ489" s="41"/>
      <c r="BK489" s="41"/>
      <c r="BL489" s="41"/>
      <c r="BM489" s="41"/>
      <c r="BN489" s="41"/>
      <c r="BO489" s="41"/>
      <c r="BP489" s="41"/>
      <c r="BQ489" s="41"/>
      <c r="BR489" s="41"/>
      <c r="BS489" s="41"/>
      <c r="BT489" s="41"/>
      <c r="BU489" s="41"/>
      <c r="BV489" s="41"/>
      <c r="BW489" s="41"/>
      <c r="BX489" s="41"/>
      <c r="BY489" s="41"/>
      <c r="BZ489" s="41"/>
      <c r="CA489" s="41"/>
      <c r="CB489" s="41"/>
      <c r="CC489" s="41"/>
      <c r="CD489" s="41"/>
      <c r="CE489" s="41"/>
      <c r="CF489" s="41"/>
      <c r="CG489" s="41"/>
      <c r="CH489" s="41"/>
      <c r="CI489" s="41"/>
      <c r="CJ489" s="41"/>
      <c r="CK489" s="41"/>
      <c r="CL489" s="41"/>
      <c r="CM489" s="41"/>
      <c r="CN489" s="41"/>
      <c r="CO489" s="41"/>
      <c r="CP489" s="41"/>
    </row>
    <row r="490" spans="10:94" ht="21.75" customHeight="1" x14ac:dyDescent="0.25">
      <c r="J490" s="41"/>
      <c r="K490" s="41"/>
      <c r="L490" s="41"/>
      <c r="M490" s="41"/>
      <c r="N490" s="41"/>
      <c r="O490" s="41"/>
      <c r="P490" s="41"/>
      <c r="Q490" s="41"/>
      <c r="R490" s="41"/>
      <c r="S490" s="41"/>
      <c r="U490" s="41"/>
      <c r="V490" s="41"/>
      <c r="W490" s="41"/>
      <c r="X490" s="41"/>
      <c r="Y490" s="41"/>
      <c r="Z490" s="41"/>
      <c r="AA490" s="41"/>
      <c r="AB490" s="41"/>
      <c r="AC490" s="41"/>
      <c r="AD490" s="41"/>
      <c r="AE490" s="41"/>
      <c r="AF490" s="41"/>
      <c r="AG490" s="41"/>
      <c r="AH490" s="41"/>
      <c r="AI490" s="41"/>
      <c r="AJ490" s="41"/>
      <c r="AK490" s="41"/>
      <c r="AL490" s="41"/>
      <c r="AM490" s="41"/>
      <c r="AN490" s="41"/>
      <c r="AO490" s="41"/>
      <c r="AP490" s="41"/>
      <c r="AQ490" s="41"/>
      <c r="AR490" s="41"/>
      <c r="AS490" s="41"/>
      <c r="AT490" s="41"/>
      <c r="AU490" s="41"/>
      <c r="AV490" s="41"/>
      <c r="AW490" s="41"/>
      <c r="AX490" s="41"/>
      <c r="AY490" s="41"/>
      <c r="AZ490" s="41"/>
      <c r="BA490" s="41"/>
      <c r="BB490" s="41"/>
      <c r="BC490" s="41"/>
      <c r="BD490" s="41"/>
      <c r="BE490" s="41"/>
      <c r="BF490" s="41"/>
      <c r="BG490" s="41"/>
      <c r="BH490" s="41"/>
      <c r="BI490" s="41"/>
      <c r="BJ490" s="41"/>
      <c r="BK490" s="41"/>
      <c r="BL490" s="41"/>
      <c r="BM490" s="41"/>
      <c r="BN490" s="41"/>
      <c r="BO490" s="41"/>
      <c r="BP490" s="41"/>
      <c r="BQ490" s="41"/>
      <c r="BR490" s="41"/>
      <c r="BS490" s="41"/>
      <c r="BT490" s="41"/>
      <c r="BU490" s="41"/>
      <c r="BV490" s="41"/>
      <c r="BW490" s="41"/>
      <c r="BX490" s="41"/>
      <c r="BY490" s="41"/>
      <c r="BZ490" s="41"/>
      <c r="CA490" s="41"/>
      <c r="CB490" s="41"/>
      <c r="CC490" s="41"/>
      <c r="CD490" s="41"/>
      <c r="CE490" s="41"/>
      <c r="CF490" s="41"/>
      <c r="CG490" s="41"/>
      <c r="CH490" s="41"/>
      <c r="CI490" s="41"/>
      <c r="CJ490" s="41"/>
      <c r="CK490" s="41"/>
      <c r="CL490" s="41"/>
      <c r="CM490" s="41"/>
      <c r="CN490" s="41"/>
      <c r="CO490" s="41"/>
      <c r="CP490" s="41"/>
    </row>
    <row r="491" spans="10:94" ht="21.75" customHeight="1" x14ac:dyDescent="0.25">
      <c r="J491" s="41"/>
      <c r="K491" s="41"/>
      <c r="L491" s="41"/>
      <c r="M491" s="41"/>
      <c r="N491" s="41"/>
      <c r="O491" s="41"/>
      <c r="P491" s="41"/>
      <c r="Q491" s="41"/>
      <c r="R491" s="41"/>
      <c r="S491" s="41"/>
      <c r="U491" s="41"/>
      <c r="V491" s="41"/>
      <c r="W491" s="41"/>
      <c r="X491" s="41"/>
      <c r="Y491" s="41"/>
      <c r="Z491" s="41"/>
      <c r="AA491" s="41"/>
      <c r="AB491" s="41"/>
      <c r="AC491" s="41"/>
      <c r="AD491" s="41"/>
      <c r="AE491" s="41"/>
      <c r="AF491" s="41"/>
      <c r="AG491" s="41"/>
      <c r="AH491" s="41"/>
      <c r="AI491" s="41"/>
      <c r="AJ491" s="41"/>
      <c r="AK491" s="41"/>
      <c r="AL491" s="41"/>
      <c r="AM491" s="41"/>
      <c r="AN491" s="41"/>
      <c r="AO491" s="41"/>
      <c r="AP491" s="41"/>
      <c r="AQ491" s="41"/>
      <c r="AR491" s="41"/>
      <c r="AS491" s="41"/>
      <c r="AT491" s="41"/>
      <c r="AU491" s="41"/>
      <c r="AV491" s="41"/>
      <c r="AW491" s="41"/>
      <c r="AX491" s="41"/>
      <c r="AY491" s="41"/>
      <c r="AZ491" s="41"/>
      <c r="BA491" s="41"/>
      <c r="BB491" s="41"/>
      <c r="BC491" s="41"/>
      <c r="BD491" s="41"/>
      <c r="BE491" s="41"/>
      <c r="BF491" s="41"/>
      <c r="BG491" s="41"/>
      <c r="BH491" s="41"/>
      <c r="BI491" s="41"/>
      <c r="BJ491" s="41"/>
      <c r="BK491" s="41"/>
      <c r="BL491" s="41"/>
      <c r="BM491" s="41"/>
      <c r="BN491" s="41"/>
      <c r="BO491" s="41"/>
      <c r="BP491" s="41"/>
      <c r="BQ491" s="41"/>
      <c r="BR491" s="41"/>
      <c r="BS491" s="41"/>
      <c r="BT491" s="41"/>
      <c r="BU491" s="41"/>
      <c r="BV491" s="41"/>
      <c r="BW491" s="41"/>
      <c r="BX491" s="41"/>
      <c r="BY491" s="41"/>
      <c r="BZ491" s="41"/>
      <c r="CA491" s="41"/>
      <c r="CB491" s="41"/>
      <c r="CC491" s="41"/>
      <c r="CD491" s="41"/>
      <c r="CE491" s="41"/>
      <c r="CF491" s="41"/>
      <c r="CG491" s="41"/>
      <c r="CH491" s="41"/>
      <c r="CI491" s="41"/>
      <c r="CJ491" s="41"/>
      <c r="CK491" s="41"/>
      <c r="CL491" s="41"/>
      <c r="CM491" s="41"/>
      <c r="CN491" s="41"/>
      <c r="CO491" s="41"/>
      <c r="CP491" s="41"/>
    </row>
    <row r="492" spans="10:94" ht="21.75" customHeight="1" x14ac:dyDescent="0.25">
      <c r="J492" s="41"/>
      <c r="K492" s="41"/>
      <c r="L492" s="41"/>
      <c r="M492" s="41"/>
      <c r="N492" s="41"/>
      <c r="O492" s="41"/>
      <c r="P492" s="41"/>
      <c r="Q492" s="41"/>
      <c r="R492" s="41"/>
      <c r="S492" s="41"/>
      <c r="U492" s="41"/>
      <c r="V492" s="41"/>
      <c r="W492" s="41"/>
      <c r="X492" s="41"/>
      <c r="Y492" s="41"/>
      <c r="Z492" s="41"/>
      <c r="AA492" s="41"/>
      <c r="AB492" s="41"/>
      <c r="AC492" s="41"/>
      <c r="AD492" s="41"/>
      <c r="AE492" s="41"/>
      <c r="AF492" s="41"/>
      <c r="AG492" s="41"/>
      <c r="AH492" s="41"/>
      <c r="AI492" s="41"/>
      <c r="AJ492" s="41"/>
      <c r="AK492" s="41"/>
      <c r="AL492" s="41"/>
      <c r="AM492" s="41"/>
      <c r="AN492" s="41"/>
      <c r="AO492" s="41"/>
      <c r="AP492" s="41"/>
      <c r="AQ492" s="41"/>
      <c r="AR492" s="41"/>
      <c r="AS492" s="41"/>
      <c r="AT492" s="41"/>
      <c r="AU492" s="41"/>
      <c r="AV492" s="41"/>
      <c r="AW492" s="41"/>
      <c r="AX492" s="41"/>
      <c r="AY492" s="41"/>
      <c r="AZ492" s="41"/>
      <c r="BA492" s="41"/>
      <c r="BB492" s="41"/>
      <c r="BC492" s="41"/>
      <c r="BD492" s="41"/>
      <c r="BE492" s="41"/>
      <c r="BF492" s="41"/>
      <c r="BG492" s="41"/>
      <c r="BH492" s="41"/>
      <c r="BI492" s="41"/>
      <c r="BJ492" s="41"/>
      <c r="BK492" s="41"/>
      <c r="BL492" s="41"/>
      <c r="BM492" s="41"/>
      <c r="BN492" s="41"/>
      <c r="BO492" s="41"/>
      <c r="BP492" s="41"/>
      <c r="BQ492" s="41"/>
      <c r="BR492" s="41"/>
      <c r="BS492" s="41"/>
      <c r="BT492" s="41"/>
      <c r="BU492" s="41"/>
      <c r="BV492" s="41"/>
      <c r="BW492" s="41"/>
      <c r="BX492" s="41"/>
      <c r="BY492" s="41"/>
      <c r="BZ492" s="41"/>
      <c r="CA492" s="41"/>
      <c r="CB492" s="41"/>
      <c r="CC492" s="41"/>
      <c r="CD492" s="41"/>
      <c r="CE492" s="41"/>
      <c r="CF492" s="41"/>
      <c r="CG492" s="41"/>
      <c r="CH492" s="41"/>
      <c r="CI492" s="41"/>
      <c r="CJ492" s="41"/>
      <c r="CK492" s="41"/>
      <c r="CL492" s="41"/>
      <c r="CM492" s="41"/>
      <c r="CN492" s="41"/>
      <c r="CO492" s="41"/>
      <c r="CP492" s="41"/>
    </row>
    <row r="493" spans="10:94" ht="21.75" customHeight="1" x14ac:dyDescent="0.25">
      <c r="J493" s="41"/>
      <c r="K493" s="41"/>
      <c r="L493" s="41"/>
      <c r="M493" s="41"/>
      <c r="N493" s="41"/>
      <c r="O493" s="41"/>
      <c r="P493" s="41"/>
      <c r="Q493" s="41"/>
      <c r="R493" s="41"/>
      <c r="S493" s="41"/>
      <c r="U493" s="41"/>
      <c r="V493" s="41"/>
      <c r="W493" s="41"/>
      <c r="X493" s="41"/>
      <c r="Y493" s="41"/>
      <c r="Z493" s="41"/>
      <c r="AA493" s="41"/>
      <c r="AB493" s="41"/>
      <c r="AC493" s="41"/>
      <c r="AD493" s="41"/>
      <c r="AE493" s="41"/>
      <c r="AF493" s="41"/>
      <c r="AG493" s="41"/>
      <c r="AH493" s="41"/>
      <c r="AI493" s="41"/>
      <c r="AJ493" s="41"/>
      <c r="AK493" s="41"/>
      <c r="AL493" s="41"/>
      <c r="AM493" s="41"/>
      <c r="AN493" s="41"/>
      <c r="AO493" s="41"/>
      <c r="AP493" s="41"/>
      <c r="AQ493" s="41"/>
      <c r="AR493" s="41"/>
      <c r="AS493" s="41"/>
      <c r="AT493" s="41"/>
      <c r="AU493" s="41"/>
      <c r="AV493" s="41"/>
      <c r="AW493" s="41"/>
      <c r="AX493" s="41"/>
      <c r="AY493" s="41"/>
      <c r="AZ493" s="41"/>
      <c r="BA493" s="41"/>
      <c r="BB493" s="41"/>
      <c r="BC493" s="41"/>
      <c r="BD493" s="41"/>
      <c r="BE493" s="41"/>
      <c r="BF493" s="41"/>
      <c r="BG493" s="41"/>
      <c r="BH493" s="41"/>
      <c r="BI493" s="41"/>
      <c r="BJ493" s="41"/>
      <c r="BK493" s="41"/>
      <c r="BL493" s="41"/>
      <c r="BM493" s="41"/>
      <c r="BN493" s="41"/>
      <c r="BO493" s="41"/>
      <c r="BP493" s="41"/>
      <c r="BQ493" s="41"/>
      <c r="BR493" s="41"/>
      <c r="BS493" s="41"/>
      <c r="BT493" s="41"/>
      <c r="BU493" s="41"/>
      <c r="BV493" s="41"/>
      <c r="BW493" s="41"/>
      <c r="BX493" s="41"/>
      <c r="BY493" s="41"/>
      <c r="BZ493" s="41"/>
      <c r="CA493" s="41"/>
      <c r="CB493" s="41"/>
      <c r="CC493" s="41"/>
      <c r="CD493" s="41"/>
      <c r="CE493" s="41"/>
      <c r="CF493" s="41"/>
      <c r="CG493" s="41"/>
      <c r="CH493" s="41"/>
      <c r="CI493" s="41"/>
      <c r="CJ493" s="41"/>
      <c r="CK493" s="41"/>
      <c r="CL493" s="41"/>
      <c r="CM493" s="41"/>
      <c r="CN493" s="41"/>
      <c r="CO493" s="41"/>
      <c r="CP493" s="41"/>
    </row>
    <row r="494" spans="10:94" ht="21.75" customHeight="1" x14ac:dyDescent="0.25">
      <c r="J494" s="41"/>
      <c r="K494" s="41"/>
      <c r="L494" s="41"/>
      <c r="M494" s="41"/>
      <c r="N494" s="41"/>
      <c r="O494" s="41"/>
      <c r="P494" s="41"/>
      <c r="Q494" s="41"/>
      <c r="R494" s="41"/>
      <c r="S494" s="41"/>
      <c r="U494" s="41"/>
      <c r="V494" s="41"/>
      <c r="W494" s="41"/>
      <c r="X494" s="41"/>
      <c r="Y494" s="41"/>
      <c r="Z494" s="41"/>
      <c r="AA494" s="41"/>
      <c r="AB494" s="41"/>
      <c r="AC494" s="41"/>
      <c r="AD494" s="41"/>
      <c r="AE494" s="41"/>
      <c r="AF494" s="41"/>
      <c r="AG494" s="41"/>
      <c r="AH494" s="41"/>
      <c r="AI494" s="41"/>
      <c r="AJ494" s="41"/>
      <c r="AK494" s="41"/>
      <c r="AL494" s="41"/>
      <c r="AM494" s="41"/>
      <c r="AN494" s="41"/>
      <c r="AO494" s="41"/>
      <c r="AP494" s="41"/>
      <c r="AQ494" s="41"/>
      <c r="AR494" s="41"/>
      <c r="AS494" s="41"/>
      <c r="AT494" s="41"/>
      <c r="AU494" s="41"/>
      <c r="AV494" s="41"/>
      <c r="AW494" s="41"/>
      <c r="AX494" s="41"/>
      <c r="AY494" s="41"/>
      <c r="AZ494" s="41"/>
      <c r="BA494" s="41"/>
      <c r="BB494" s="41"/>
      <c r="BC494" s="41"/>
      <c r="BD494" s="41"/>
      <c r="BE494" s="41"/>
      <c r="BF494" s="41"/>
      <c r="BG494" s="41"/>
      <c r="BH494" s="41"/>
      <c r="BI494" s="41"/>
      <c r="BJ494" s="41"/>
      <c r="BK494" s="41"/>
      <c r="BL494" s="41"/>
      <c r="BM494" s="41"/>
      <c r="BN494" s="41"/>
      <c r="BO494" s="41"/>
      <c r="BP494" s="41"/>
      <c r="BQ494" s="41"/>
      <c r="BR494" s="41"/>
      <c r="BS494" s="41"/>
      <c r="BT494" s="41"/>
      <c r="BU494" s="41"/>
      <c r="BV494" s="41"/>
      <c r="BW494" s="41"/>
      <c r="BX494" s="41"/>
      <c r="BY494" s="41"/>
      <c r="BZ494" s="41"/>
      <c r="CA494" s="41"/>
      <c r="CB494" s="41"/>
      <c r="CC494" s="41"/>
      <c r="CD494" s="41"/>
      <c r="CE494" s="41"/>
      <c r="CF494" s="41"/>
      <c r="CG494" s="41"/>
      <c r="CH494" s="41"/>
      <c r="CI494" s="41"/>
      <c r="CJ494" s="41"/>
      <c r="CK494" s="41"/>
      <c r="CL494" s="41"/>
      <c r="CM494" s="41"/>
      <c r="CN494" s="41"/>
      <c r="CO494" s="41"/>
      <c r="CP494" s="41"/>
    </row>
    <row r="495" spans="10:94" ht="21.75" customHeight="1" x14ac:dyDescent="0.25">
      <c r="J495" s="41"/>
      <c r="K495" s="41"/>
      <c r="L495" s="41"/>
      <c r="M495" s="41"/>
      <c r="N495" s="41"/>
      <c r="O495" s="41"/>
      <c r="P495" s="41"/>
      <c r="Q495" s="41"/>
      <c r="R495" s="41"/>
      <c r="S495" s="41"/>
      <c r="U495" s="41"/>
      <c r="V495" s="41"/>
      <c r="W495" s="41"/>
      <c r="X495" s="41"/>
      <c r="Y495" s="41"/>
      <c r="Z495" s="41"/>
      <c r="AA495" s="41"/>
      <c r="AB495" s="41"/>
      <c r="AC495" s="41"/>
      <c r="AD495" s="41"/>
      <c r="AE495" s="41"/>
      <c r="AF495" s="41"/>
      <c r="AG495" s="41"/>
      <c r="AH495" s="41"/>
      <c r="AI495" s="41"/>
      <c r="AJ495" s="41"/>
      <c r="AK495" s="41"/>
      <c r="AL495" s="41"/>
      <c r="AM495" s="41"/>
      <c r="AN495" s="41"/>
      <c r="AO495" s="41"/>
      <c r="AP495" s="41"/>
      <c r="AQ495" s="41"/>
      <c r="AR495" s="41"/>
      <c r="AS495" s="41"/>
      <c r="AT495" s="41"/>
      <c r="AU495" s="41"/>
      <c r="AV495" s="41"/>
      <c r="AW495" s="41"/>
      <c r="AX495" s="41"/>
      <c r="AY495" s="41"/>
      <c r="AZ495" s="41"/>
      <c r="BA495" s="41"/>
      <c r="BB495" s="41"/>
      <c r="BC495" s="41"/>
      <c r="BD495" s="41"/>
      <c r="BE495" s="41"/>
      <c r="BF495" s="41"/>
      <c r="BG495" s="41"/>
      <c r="BH495" s="41"/>
      <c r="BI495" s="41"/>
      <c r="BJ495" s="41"/>
      <c r="BK495" s="41"/>
      <c r="BL495" s="41"/>
      <c r="BM495" s="41"/>
      <c r="BN495" s="41"/>
      <c r="BO495" s="41"/>
      <c r="BP495" s="41"/>
      <c r="BQ495" s="41"/>
      <c r="BR495" s="41"/>
      <c r="BS495" s="41"/>
      <c r="BT495" s="41"/>
      <c r="BU495" s="41"/>
      <c r="BV495" s="41"/>
      <c r="BW495" s="41"/>
      <c r="BX495" s="41"/>
      <c r="BY495" s="41"/>
      <c r="BZ495" s="41"/>
      <c r="CA495" s="41"/>
      <c r="CB495" s="41"/>
      <c r="CC495" s="41"/>
      <c r="CD495" s="41"/>
      <c r="CE495" s="41"/>
      <c r="CF495" s="41"/>
      <c r="CG495" s="41"/>
      <c r="CH495" s="41"/>
      <c r="CI495" s="41"/>
      <c r="CJ495" s="41"/>
      <c r="CK495" s="41"/>
      <c r="CL495" s="41"/>
      <c r="CM495" s="41"/>
      <c r="CN495" s="41"/>
      <c r="CO495" s="41"/>
      <c r="CP495" s="41"/>
    </row>
    <row r="496" spans="10:94" ht="21.75" customHeight="1" x14ac:dyDescent="0.25">
      <c r="J496" s="41"/>
      <c r="K496" s="41"/>
      <c r="L496" s="41"/>
      <c r="M496" s="41"/>
      <c r="N496" s="41"/>
      <c r="O496" s="41"/>
      <c r="P496" s="41"/>
      <c r="Q496" s="41"/>
      <c r="R496" s="41"/>
      <c r="S496" s="41"/>
      <c r="U496" s="41"/>
      <c r="V496" s="41"/>
      <c r="W496" s="41"/>
      <c r="X496" s="41"/>
      <c r="Y496" s="41"/>
      <c r="Z496" s="41"/>
      <c r="AA496" s="41"/>
      <c r="AB496" s="41"/>
      <c r="AC496" s="41"/>
      <c r="AD496" s="41"/>
      <c r="AE496" s="41"/>
      <c r="AF496" s="41"/>
      <c r="AG496" s="41"/>
      <c r="AH496" s="41"/>
      <c r="AI496" s="41"/>
      <c r="AJ496" s="41"/>
      <c r="AK496" s="41"/>
      <c r="AL496" s="41"/>
      <c r="AM496" s="41"/>
      <c r="AN496" s="41"/>
      <c r="AO496" s="41"/>
      <c r="AP496" s="41"/>
      <c r="AQ496" s="41"/>
      <c r="AR496" s="41"/>
      <c r="AS496" s="41"/>
      <c r="AT496" s="41"/>
      <c r="AU496" s="41"/>
      <c r="AV496" s="41"/>
      <c r="AW496" s="41"/>
      <c r="AX496" s="41"/>
      <c r="AY496" s="41"/>
      <c r="AZ496" s="41"/>
      <c r="BA496" s="41"/>
      <c r="BB496" s="41"/>
      <c r="BC496" s="41"/>
      <c r="BD496" s="41"/>
      <c r="BE496" s="41"/>
      <c r="BF496" s="41"/>
      <c r="BG496" s="41"/>
      <c r="BH496" s="41"/>
      <c r="BI496" s="41"/>
      <c r="BJ496" s="41"/>
      <c r="BK496" s="41"/>
      <c r="BL496" s="41"/>
      <c r="BM496" s="41"/>
      <c r="BN496" s="41"/>
      <c r="BO496" s="41"/>
      <c r="BP496" s="41"/>
      <c r="BQ496" s="41"/>
      <c r="BR496" s="41"/>
      <c r="BS496" s="41"/>
      <c r="BT496" s="41"/>
      <c r="BU496" s="41"/>
      <c r="BV496" s="41"/>
      <c r="BW496" s="41"/>
      <c r="BX496" s="41"/>
      <c r="BY496" s="41"/>
      <c r="BZ496" s="41"/>
      <c r="CA496" s="41"/>
      <c r="CB496" s="41"/>
      <c r="CC496" s="41"/>
      <c r="CD496" s="41"/>
      <c r="CE496" s="41"/>
      <c r="CF496" s="41"/>
      <c r="CG496" s="41"/>
      <c r="CH496" s="41"/>
      <c r="CI496" s="41"/>
      <c r="CJ496" s="41"/>
      <c r="CK496" s="41"/>
      <c r="CL496" s="41"/>
      <c r="CM496" s="41"/>
      <c r="CN496" s="41"/>
      <c r="CO496" s="41"/>
      <c r="CP496" s="41"/>
    </row>
    <row r="497" spans="10:94" ht="21.75" customHeight="1" x14ac:dyDescent="0.25">
      <c r="J497" s="41"/>
      <c r="K497" s="41"/>
      <c r="L497" s="41"/>
      <c r="M497" s="41"/>
      <c r="N497" s="41"/>
      <c r="O497" s="41"/>
      <c r="P497" s="41"/>
      <c r="Q497" s="41"/>
      <c r="R497" s="41"/>
      <c r="S497" s="41"/>
      <c r="U497" s="41"/>
      <c r="V497" s="41"/>
      <c r="W497" s="41"/>
      <c r="X497" s="41"/>
      <c r="Y497" s="41"/>
      <c r="Z497" s="41"/>
      <c r="AA497" s="41"/>
      <c r="AB497" s="41"/>
      <c r="AC497" s="41"/>
      <c r="AD497" s="41"/>
      <c r="AE497" s="41"/>
      <c r="AF497" s="41"/>
      <c r="AG497" s="41"/>
      <c r="AH497" s="41"/>
      <c r="AI497" s="41"/>
      <c r="AJ497" s="41"/>
      <c r="AK497" s="41"/>
      <c r="AL497" s="41"/>
      <c r="AM497" s="41"/>
      <c r="AN497" s="41"/>
      <c r="AO497" s="41"/>
      <c r="AP497" s="41"/>
      <c r="AQ497" s="41"/>
      <c r="AR497" s="41"/>
      <c r="AS497" s="41"/>
      <c r="AT497" s="41"/>
      <c r="AU497" s="41"/>
      <c r="AV497" s="41"/>
      <c r="AW497" s="41"/>
      <c r="AX497" s="41"/>
      <c r="AY497" s="41"/>
      <c r="AZ497" s="41"/>
      <c r="BA497" s="41"/>
      <c r="BB497" s="41"/>
      <c r="BC497" s="41"/>
      <c r="BD497" s="41"/>
      <c r="BE497" s="41"/>
      <c r="BF497" s="41"/>
      <c r="BG497" s="41"/>
      <c r="BH497" s="41"/>
      <c r="BI497" s="41"/>
      <c r="BJ497" s="41"/>
      <c r="BK497" s="41"/>
      <c r="BL497" s="41"/>
      <c r="BM497" s="41"/>
      <c r="BN497" s="41"/>
      <c r="BO497" s="41"/>
      <c r="BP497" s="41"/>
      <c r="BQ497" s="41"/>
      <c r="BR497" s="41"/>
      <c r="BS497" s="41"/>
      <c r="BT497" s="41"/>
      <c r="BU497" s="41"/>
      <c r="BV497" s="41"/>
      <c r="BW497" s="41"/>
      <c r="BX497" s="41"/>
      <c r="BY497" s="41"/>
      <c r="BZ497" s="41"/>
      <c r="CA497" s="41"/>
      <c r="CB497" s="41"/>
      <c r="CC497" s="41"/>
      <c r="CD497" s="41"/>
      <c r="CE497" s="41"/>
      <c r="CF497" s="41"/>
      <c r="CG497" s="41"/>
      <c r="CH497" s="41"/>
      <c r="CI497" s="41"/>
      <c r="CJ497" s="41"/>
      <c r="CK497" s="41"/>
      <c r="CL497" s="41"/>
      <c r="CM497" s="41"/>
      <c r="CN497" s="41"/>
      <c r="CO497" s="41"/>
      <c r="CP497" s="41"/>
    </row>
    <row r="498" spans="10:94" ht="21.75" customHeight="1" x14ac:dyDescent="0.25">
      <c r="J498" s="41"/>
      <c r="K498" s="41"/>
      <c r="L498" s="41"/>
      <c r="M498" s="41"/>
      <c r="N498" s="41"/>
      <c r="O498" s="41"/>
      <c r="P498" s="41"/>
      <c r="Q498" s="41"/>
      <c r="R498" s="41"/>
      <c r="S498" s="41"/>
      <c r="U498" s="41"/>
      <c r="V498" s="41"/>
      <c r="W498" s="41"/>
      <c r="X498" s="41"/>
      <c r="Y498" s="41"/>
      <c r="Z498" s="41"/>
      <c r="AA498" s="41"/>
      <c r="AB498" s="41"/>
      <c r="AC498" s="41"/>
      <c r="AD498" s="41"/>
      <c r="AE498" s="41"/>
      <c r="AF498" s="41"/>
      <c r="AG498" s="41"/>
      <c r="AH498" s="41"/>
      <c r="AI498" s="41"/>
      <c r="AJ498" s="41"/>
      <c r="AK498" s="41"/>
      <c r="AL498" s="41"/>
      <c r="AM498" s="41"/>
      <c r="AN498" s="41"/>
      <c r="AO498" s="41"/>
      <c r="AP498" s="41"/>
      <c r="AQ498" s="41"/>
      <c r="AR498" s="41"/>
      <c r="AS498" s="41"/>
      <c r="AT498" s="41"/>
      <c r="AU498" s="41"/>
      <c r="AV498" s="41"/>
      <c r="AW498" s="41"/>
      <c r="AX498" s="41"/>
      <c r="AY498" s="41"/>
      <c r="AZ498" s="41"/>
      <c r="BA498" s="41"/>
      <c r="BB498" s="41"/>
      <c r="BC498" s="41"/>
      <c r="BD498" s="41"/>
      <c r="BE498" s="41"/>
      <c r="BF498" s="41"/>
      <c r="BG498" s="41"/>
      <c r="BH498" s="41"/>
      <c r="BI498" s="41"/>
      <c r="BJ498" s="41"/>
      <c r="BK498" s="41"/>
      <c r="BL498" s="41"/>
      <c r="BM498" s="41"/>
      <c r="BN498" s="41"/>
      <c r="BO498" s="41"/>
      <c r="BP498" s="41"/>
      <c r="BQ498" s="41"/>
      <c r="BR498" s="41"/>
      <c r="BS498" s="41"/>
      <c r="BT498" s="41"/>
      <c r="BU498" s="41"/>
      <c r="BV498" s="41"/>
      <c r="BW498" s="41"/>
      <c r="BX498" s="41"/>
      <c r="BY498" s="41"/>
      <c r="BZ498" s="41"/>
      <c r="CA498" s="41"/>
      <c r="CB498" s="41"/>
      <c r="CC498" s="41"/>
      <c r="CD498" s="41"/>
      <c r="CE498" s="41"/>
      <c r="CF498" s="41"/>
      <c r="CG498" s="41"/>
      <c r="CH498" s="41"/>
      <c r="CI498" s="41"/>
      <c r="CJ498" s="41"/>
      <c r="CK498" s="41"/>
      <c r="CL498" s="41"/>
      <c r="CM498" s="41"/>
      <c r="CN498" s="41"/>
      <c r="CO498" s="41"/>
      <c r="CP498" s="41"/>
    </row>
    <row r="499" spans="10:94" ht="21.75" customHeight="1" x14ac:dyDescent="0.25">
      <c r="J499" s="41"/>
      <c r="K499" s="41"/>
      <c r="L499" s="41"/>
      <c r="M499" s="41"/>
      <c r="N499" s="41"/>
      <c r="O499" s="41"/>
      <c r="P499" s="41"/>
      <c r="Q499" s="41"/>
      <c r="R499" s="41"/>
      <c r="S499" s="41"/>
      <c r="U499" s="41"/>
      <c r="V499" s="41"/>
      <c r="W499" s="41"/>
      <c r="X499" s="41"/>
      <c r="Y499" s="41"/>
      <c r="Z499" s="41"/>
      <c r="AA499" s="41"/>
      <c r="AB499" s="41"/>
      <c r="AC499" s="41"/>
      <c r="AD499" s="41"/>
      <c r="AE499" s="41"/>
      <c r="AF499" s="41"/>
      <c r="AG499" s="41"/>
      <c r="AH499" s="41"/>
      <c r="AI499" s="41"/>
      <c r="AJ499" s="41"/>
      <c r="AK499" s="41"/>
      <c r="AL499" s="41"/>
      <c r="AM499" s="41"/>
      <c r="AN499" s="41"/>
      <c r="AO499" s="41"/>
      <c r="AP499" s="41"/>
      <c r="AQ499" s="41"/>
      <c r="AR499" s="41"/>
      <c r="AS499" s="41"/>
      <c r="AT499" s="41"/>
      <c r="AU499" s="41"/>
      <c r="AV499" s="41"/>
      <c r="AW499" s="41"/>
      <c r="AX499" s="41"/>
      <c r="AY499" s="41"/>
      <c r="AZ499" s="41"/>
      <c r="BA499" s="41"/>
      <c r="BB499" s="41"/>
      <c r="BC499" s="41"/>
      <c r="BD499" s="41"/>
      <c r="BE499" s="41"/>
      <c r="BF499" s="41"/>
      <c r="BG499" s="41"/>
      <c r="BH499" s="41"/>
      <c r="BI499" s="41"/>
      <c r="BJ499" s="41"/>
      <c r="BK499" s="41"/>
      <c r="BL499" s="41"/>
      <c r="BM499" s="41"/>
      <c r="BN499" s="41"/>
      <c r="BO499" s="41"/>
      <c r="BP499" s="41"/>
      <c r="BQ499" s="41"/>
      <c r="BR499" s="41"/>
      <c r="BS499" s="41"/>
      <c r="BT499" s="41"/>
      <c r="BU499" s="41"/>
      <c r="BV499" s="41"/>
      <c r="BW499" s="41"/>
      <c r="BX499" s="41"/>
      <c r="BY499" s="41"/>
      <c r="BZ499" s="41"/>
      <c r="CA499" s="41"/>
      <c r="CB499" s="41"/>
      <c r="CC499" s="41"/>
      <c r="CD499" s="41"/>
      <c r="CE499" s="41"/>
      <c r="CF499" s="41"/>
      <c r="CG499" s="41"/>
      <c r="CH499" s="41"/>
      <c r="CI499" s="41"/>
      <c r="CJ499" s="41"/>
      <c r="CK499" s="41"/>
      <c r="CL499" s="41"/>
      <c r="CM499" s="41"/>
      <c r="CN499" s="41"/>
      <c r="CO499" s="41"/>
      <c r="CP499" s="41"/>
    </row>
    <row r="500" spans="10:94" ht="21.75" customHeight="1" x14ac:dyDescent="0.25">
      <c r="J500" s="41"/>
      <c r="K500" s="41"/>
      <c r="L500" s="41"/>
      <c r="M500" s="41"/>
      <c r="N500" s="41"/>
      <c r="O500" s="41"/>
      <c r="P500" s="41"/>
      <c r="Q500" s="41"/>
      <c r="R500" s="41"/>
      <c r="S500" s="41"/>
      <c r="U500" s="41"/>
      <c r="V500" s="41"/>
      <c r="W500" s="41"/>
      <c r="X500" s="41"/>
      <c r="Y500" s="41"/>
      <c r="Z500" s="41"/>
      <c r="AA500" s="41"/>
      <c r="AB500" s="41"/>
      <c r="AC500" s="41"/>
      <c r="AD500" s="41"/>
      <c r="AE500" s="41"/>
      <c r="AF500" s="41"/>
      <c r="AG500" s="41"/>
      <c r="AH500" s="41"/>
      <c r="AI500" s="41"/>
      <c r="AJ500" s="41"/>
      <c r="AK500" s="41"/>
      <c r="AL500" s="41"/>
      <c r="AM500" s="41"/>
      <c r="AN500" s="41"/>
      <c r="AO500" s="41"/>
      <c r="AP500" s="41"/>
      <c r="AQ500" s="41"/>
      <c r="AR500" s="41"/>
      <c r="AS500" s="41"/>
      <c r="AT500" s="41"/>
      <c r="AU500" s="41"/>
      <c r="AV500" s="41"/>
      <c r="AW500" s="41"/>
      <c r="AX500" s="41"/>
      <c r="AY500" s="41"/>
      <c r="AZ500" s="41"/>
      <c r="BA500" s="41"/>
      <c r="BB500" s="41"/>
      <c r="BC500" s="41"/>
      <c r="BD500" s="41"/>
      <c r="BE500" s="41"/>
      <c r="BF500" s="41"/>
      <c r="BG500" s="41"/>
      <c r="BH500" s="41"/>
      <c r="BI500" s="41"/>
      <c r="BJ500" s="41"/>
      <c r="BK500" s="41"/>
      <c r="BL500" s="41"/>
      <c r="BM500" s="41"/>
      <c r="BN500" s="41"/>
      <c r="BO500" s="41"/>
      <c r="BP500" s="41"/>
      <c r="BQ500" s="41"/>
      <c r="BR500" s="41"/>
      <c r="BS500" s="41"/>
      <c r="BT500" s="41"/>
      <c r="BU500" s="41"/>
      <c r="BV500" s="41"/>
      <c r="BW500" s="41"/>
      <c r="BX500" s="41"/>
      <c r="BY500" s="41"/>
      <c r="BZ500" s="41"/>
      <c r="CA500" s="41"/>
      <c r="CB500" s="41"/>
      <c r="CC500" s="41"/>
      <c r="CD500" s="41"/>
      <c r="CE500" s="41"/>
      <c r="CF500" s="41"/>
      <c r="CG500" s="41"/>
      <c r="CH500" s="41"/>
      <c r="CI500" s="41"/>
      <c r="CJ500" s="41"/>
      <c r="CK500" s="41"/>
      <c r="CL500" s="41"/>
      <c r="CM500" s="41"/>
      <c r="CN500" s="41"/>
      <c r="CO500" s="41"/>
      <c r="CP500" s="41"/>
    </row>
    <row r="501" spans="10:94" ht="21.75" customHeight="1" x14ac:dyDescent="0.25">
      <c r="J501" s="41"/>
      <c r="K501" s="41"/>
      <c r="L501" s="41"/>
      <c r="M501" s="41"/>
      <c r="N501" s="41"/>
      <c r="O501" s="41"/>
      <c r="P501" s="41"/>
      <c r="Q501" s="41"/>
      <c r="R501" s="41"/>
      <c r="S501" s="41"/>
      <c r="U501" s="41"/>
      <c r="V501" s="41"/>
      <c r="W501" s="41"/>
      <c r="X501" s="41"/>
      <c r="Y501" s="41"/>
      <c r="Z501" s="41"/>
      <c r="AA501" s="41"/>
      <c r="AB501" s="41"/>
      <c r="AC501" s="41"/>
      <c r="AD501" s="41"/>
      <c r="AE501" s="41"/>
      <c r="AF501" s="41"/>
      <c r="AG501" s="41"/>
      <c r="AH501" s="41"/>
      <c r="AI501" s="41"/>
      <c r="AJ501" s="41"/>
      <c r="AK501" s="41"/>
      <c r="AL501" s="41"/>
      <c r="AM501" s="41"/>
      <c r="AN501" s="41"/>
      <c r="AO501" s="41"/>
      <c r="AP501" s="41"/>
      <c r="AQ501" s="41"/>
      <c r="AR501" s="41"/>
      <c r="AS501" s="41"/>
      <c r="AT501" s="41"/>
      <c r="AU501" s="41"/>
      <c r="AV501" s="41"/>
      <c r="AW501" s="41"/>
      <c r="AX501" s="41"/>
      <c r="AY501" s="41"/>
      <c r="AZ501" s="41"/>
      <c r="BA501" s="41"/>
      <c r="BB501" s="41"/>
      <c r="BC501" s="41"/>
      <c r="BD501" s="41"/>
      <c r="BE501" s="41"/>
      <c r="BF501" s="41"/>
      <c r="BG501" s="41"/>
      <c r="BH501" s="41"/>
      <c r="BI501" s="41"/>
      <c r="BJ501" s="41"/>
      <c r="BK501" s="41"/>
      <c r="BL501" s="41"/>
      <c r="BM501" s="41"/>
      <c r="BN501" s="41"/>
      <c r="BO501" s="41"/>
      <c r="BP501" s="41"/>
      <c r="BQ501" s="41"/>
      <c r="BR501" s="41"/>
      <c r="BS501" s="41"/>
      <c r="BT501" s="41"/>
      <c r="BU501" s="41"/>
      <c r="BV501" s="41"/>
      <c r="BW501" s="41"/>
      <c r="BX501" s="41"/>
      <c r="BY501" s="41"/>
      <c r="BZ501" s="41"/>
      <c r="CA501" s="41"/>
      <c r="CB501" s="41"/>
      <c r="CC501" s="41"/>
      <c r="CD501" s="41"/>
      <c r="CE501" s="41"/>
      <c r="CF501" s="41"/>
      <c r="CG501" s="41"/>
      <c r="CH501" s="41"/>
      <c r="CI501" s="41"/>
      <c r="CJ501" s="41"/>
      <c r="CK501" s="41"/>
      <c r="CL501" s="41"/>
      <c r="CM501" s="41"/>
      <c r="CN501" s="41"/>
      <c r="CO501" s="41"/>
      <c r="CP501" s="41"/>
    </row>
    <row r="502" spans="10:94" ht="21.75" customHeight="1" x14ac:dyDescent="0.25">
      <c r="J502" s="41"/>
      <c r="K502" s="41"/>
      <c r="L502" s="41"/>
      <c r="M502" s="41"/>
      <c r="N502" s="41"/>
      <c r="O502" s="41"/>
      <c r="P502" s="41"/>
      <c r="Q502" s="41"/>
      <c r="R502" s="41"/>
      <c r="S502" s="41"/>
      <c r="U502" s="41"/>
      <c r="V502" s="41"/>
      <c r="W502" s="41"/>
      <c r="X502" s="41"/>
      <c r="Y502" s="41"/>
      <c r="Z502" s="41"/>
      <c r="AA502" s="41"/>
      <c r="AB502" s="41"/>
      <c r="AC502" s="41"/>
      <c r="AD502" s="41"/>
      <c r="AE502" s="41"/>
      <c r="AF502" s="41"/>
      <c r="AG502" s="41"/>
      <c r="AH502" s="41"/>
      <c r="AI502" s="41"/>
      <c r="AJ502" s="41"/>
      <c r="AK502" s="41"/>
      <c r="AL502" s="41"/>
      <c r="AM502" s="41"/>
      <c r="AN502" s="41"/>
      <c r="AO502" s="41"/>
      <c r="AP502" s="41"/>
      <c r="AQ502" s="41"/>
      <c r="AR502" s="41"/>
      <c r="AS502" s="41"/>
      <c r="AT502" s="41"/>
      <c r="AU502" s="41"/>
      <c r="AV502" s="41"/>
      <c r="AW502" s="41"/>
      <c r="AX502" s="41"/>
      <c r="AY502" s="41"/>
      <c r="AZ502" s="41"/>
      <c r="BA502" s="41"/>
      <c r="BB502" s="41"/>
      <c r="BC502" s="41"/>
      <c r="BD502" s="41"/>
      <c r="BE502" s="41"/>
      <c r="BF502" s="41"/>
      <c r="BG502" s="41"/>
      <c r="BH502" s="41"/>
      <c r="BI502" s="41"/>
      <c r="BJ502" s="41"/>
      <c r="BK502" s="41"/>
      <c r="BL502" s="41"/>
      <c r="BM502" s="41"/>
      <c r="BN502" s="41"/>
      <c r="BO502" s="41"/>
      <c r="BP502" s="41"/>
      <c r="BQ502" s="41"/>
      <c r="BR502" s="41"/>
      <c r="BS502" s="41"/>
      <c r="BT502" s="41"/>
      <c r="BU502" s="41"/>
      <c r="BV502" s="41"/>
      <c r="BW502" s="41"/>
      <c r="BX502" s="41"/>
      <c r="BY502" s="41"/>
      <c r="BZ502" s="41"/>
      <c r="CA502" s="41"/>
      <c r="CB502" s="41"/>
      <c r="CC502" s="41"/>
      <c r="CD502" s="41"/>
      <c r="CE502" s="41"/>
      <c r="CF502" s="41"/>
      <c r="CG502" s="41"/>
      <c r="CH502" s="41"/>
      <c r="CI502" s="41"/>
      <c r="CJ502" s="41"/>
      <c r="CK502" s="41"/>
      <c r="CL502" s="41"/>
      <c r="CM502" s="41"/>
      <c r="CN502" s="41"/>
      <c r="CO502" s="41"/>
      <c r="CP502" s="41"/>
    </row>
    <row r="503" spans="10:94" ht="21.75" customHeight="1" x14ac:dyDescent="0.25">
      <c r="J503" s="41"/>
      <c r="K503" s="41"/>
      <c r="L503" s="41"/>
      <c r="M503" s="41"/>
      <c r="N503" s="41"/>
      <c r="O503" s="41"/>
      <c r="P503" s="41"/>
      <c r="Q503" s="41"/>
      <c r="R503" s="41"/>
      <c r="S503" s="41"/>
      <c r="U503" s="41"/>
      <c r="V503" s="41"/>
      <c r="W503" s="41"/>
      <c r="X503" s="41"/>
      <c r="Y503" s="41"/>
      <c r="Z503" s="41"/>
      <c r="AA503" s="41"/>
      <c r="AB503" s="41"/>
      <c r="AC503" s="41"/>
      <c r="AD503" s="41"/>
      <c r="AE503" s="41"/>
      <c r="AF503" s="41"/>
      <c r="AG503" s="41"/>
      <c r="AH503" s="41"/>
      <c r="AI503" s="41"/>
      <c r="AJ503" s="41"/>
      <c r="AK503" s="41"/>
      <c r="AL503" s="41"/>
      <c r="AM503" s="41"/>
      <c r="AN503" s="41"/>
      <c r="AO503" s="41"/>
      <c r="AP503" s="41"/>
      <c r="AQ503" s="41"/>
      <c r="AR503" s="41"/>
      <c r="AS503" s="41"/>
      <c r="AT503" s="41"/>
      <c r="AU503" s="41"/>
      <c r="AV503" s="41"/>
      <c r="AW503" s="41"/>
      <c r="AX503" s="41"/>
      <c r="AY503" s="41"/>
      <c r="AZ503" s="41"/>
      <c r="BA503" s="41"/>
      <c r="BB503" s="41"/>
      <c r="BC503" s="41"/>
      <c r="BD503" s="41"/>
      <c r="BE503" s="41"/>
      <c r="BF503" s="41"/>
      <c r="BG503" s="41"/>
      <c r="BH503" s="41"/>
      <c r="BI503" s="41"/>
      <c r="BJ503" s="41"/>
      <c r="BK503" s="41"/>
      <c r="BL503" s="41"/>
      <c r="BM503" s="41"/>
      <c r="BN503" s="41"/>
      <c r="BO503" s="41"/>
      <c r="BP503" s="41"/>
      <c r="BQ503" s="41"/>
      <c r="BR503" s="41"/>
      <c r="BS503" s="41"/>
      <c r="BT503" s="41"/>
      <c r="BU503" s="41"/>
      <c r="BV503" s="41"/>
      <c r="BW503" s="41"/>
      <c r="BX503" s="41"/>
      <c r="BY503" s="41"/>
      <c r="BZ503" s="41"/>
      <c r="CA503" s="41"/>
      <c r="CB503" s="41"/>
      <c r="CC503" s="41"/>
      <c r="CD503" s="41"/>
      <c r="CE503" s="41"/>
      <c r="CF503" s="41"/>
      <c r="CG503" s="41"/>
      <c r="CH503" s="41"/>
      <c r="CI503" s="41"/>
      <c r="CJ503" s="41"/>
      <c r="CK503" s="41"/>
      <c r="CL503" s="41"/>
      <c r="CM503" s="41"/>
      <c r="CN503" s="41"/>
      <c r="CO503" s="41"/>
      <c r="CP503" s="41"/>
    </row>
    <row r="504" spans="10:94" ht="21.75" customHeight="1" x14ac:dyDescent="0.25">
      <c r="J504" s="41"/>
      <c r="K504" s="41"/>
      <c r="L504" s="41"/>
      <c r="M504" s="41"/>
      <c r="N504" s="41"/>
      <c r="O504" s="41"/>
      <c r="P504" s="41"/>
      <c r="Q504" s="41"/>
      <c r="R504" s="41"/>
      <c r="S504" s="41"/>
      <c r="U504" s="41"/>
      <c r="V504" s="41"/>
      <c r="W504" s="41"/>
      <c r="X504" s="41"/>
      <c r="Y504" s="41"/>
      <c r="Z504" s="41"/>
      <c r="AA504" s="41"/>
      <c r="AB504" s="41"/>
      <c r="AC504" s="41"/>
      <c r="AD504" s="41"/>
      <c r="AE504" s="41"/>
      <c r="AF504" s="41"/>
      <c r="AG504" s="41"/>
      <c r="AH504" s="41"/>
      <c r="AI504" s="41"/>
      <c r="AJ504" s="41"/>
      <c r="AK504" s="41"/>
      <c r="AL504" s="41"/>
      <c r="AM504" s="41"/>
      <c r="AN504" s="41"/>
      <c r="AO504" s="41"/>
      <c r="AP504" s="41"/>
      <c r="AQ504" s="41"/>
      <c r="AR504" s="41"/>
      <c r="AS504" s="41"/>
      <c r="AT504" s="41"/>
      <c r="AU504" s="41"/>
      <c r="AV504" s="41"/>
      <c r="AW504" s="41"/>
      <c r="AX504" s="41"/>
      <c r="AY504" s="41"/>
      <c r="AZ504" s="41"/>
      <c r="BA504" s="41"/>
      <c r="BB504" s="41"/>
      <c r="BC504" s="41"/>
      <c r="BD504" s="41"/>
      <c r="BE504" s="41"/>
      <c r="BF504" s="41"/>
      <c r="BG504" s="41"/>
      <c r="BH504" s="41"/>
      <c r="BI504" s="41"/>
      <c r="BJ504" s="41"/>
      <c r="BK504" s="41"/>
      <c r="BL504" s="41"/>
      <c r="BM504" s="41"/>
      <c r="BN504" s="41"/>
      <c r="BO504" s="41"/>
      <c r="BP504" s="41"/>
      <c r="BQ504" s="41"/>
      <c r="BR504" s="41"/>
      <c r="BS504" s="41"/>
      <c r="BT504" s="41"/>
      <c r="BU504" s="41"/>
      <c r="BV504" s="41"/>
      <c r="BW504" s="41"/>
      <c r="BX504" s="41"/>
      <c r="BY504" s="41"/>
      <c r="BZ504" s="41"/>
      <c r="CA504" s="41"/>
      <c r="CB504" s="41"/>
      <c r="CC504" s="41"/>
      <c r="CD504" s="41"/>
      <c r="CE504" s="41"/>
      <c r="CF504" s="41"/>
      <c r="CG504" s="41"/>
      <c r="CH504" s="41"/>
      <c r="CI504" s="41"/>
      <c r="CJ504" s="41"/>
      <c r="CK504" s="41"/>
      <c r="CL504" s="41"/>
      <c r="CM504" s="41"/>
      <c r="CN504" s="41"/>
      <c r="CO504" s="41"/>
      <c r="CP504" s="41"/>
    </row>
    <row r="505" spans="10:94" ht="21.75" customHeight="1" x14ac:dyDescent="0.25">
      <c r="J505" s="41"/>
      <c r="K505" s="41"/>
      <c r="L505" s="41"/>
      <c r="M505" s="41"/>
      <c r="N505" s="41"/>
      <c r="O505" s="41"/>
      <c r="P505" s="41"/>
      <c r="Q505" s="41"/>
      <c r="R505" s="41"/>
      <c r="S505" s="41"/>
      <c r="U505" s="41"/>
      <c r="V505" s="41"/>
      <c r="W505" s="41"/>
      <c r="X505" s="41"/>
      <c r="Y505" s="41"/>
      <c r="Z505" s="41"/>
      <c r="AA505" s="41"/>
      <c r="AB505" s="41"/>
      <c r="AC505" s="41"/>
      <c r="AD505" s="41"/>
      <c r="AE505" s="41"/>
      <c r="AF505" s="41"/>
      <c r="AG505" s="41"/>
      <c r="AH505" s="41"/>
      <c r="AI505" s="41"/>
      <c r="AJ505" s="41"/>
      <c r="AK505" s="41"/>
      <c r="AL505" s="41"/>
      <c r="AM505" s="41"/>
      <c r="AN505" s="41"/>
      <c r="AO505" s="41"/>
      <c r="AP505" s="41"/>
      <c r="AQ505" s="41"/>
      <c r="AR505" s="41"/>
      <c r="AS505" s="41"/>
      <c r="AT505" s="41"/>
      <c r="AU505" s="41"/>
      <c r="AV505" s="41"/>
      <c r="AW505" s="41"/>
      <c r="AX505" s="41"/>
      <c r="AY505" s="41"/>
      <c r="AZ505" s="41"/>
      <c r="BA505" s="41"/>
      <c r="BB505" s="41"/>
      <c r="BC505" s="41"/>
      <c r="BD505" s="41"/>
      <c r="BE505" s="41"/>
      <c r="BF505" s="41"/>
      <c r="BG505" s="41"/>
      <c r="BH505" s="41"/>
      <c r="BI505" s="41"/>
      <c r="BJ505" s="41"/>
      <c r="BK505" s="41"/>
      <c r="BL505" s="41"/>
      <c r="BM505" s="41"/>
      <c r="BN505" s="41"/>
      <c r="BO505" s="41"/>
      <c r="BP505" s="41"/>
      <c r="BQ505" s="41"/>
      <c r="BR505" s="41"/>
      <c r="BS505" s="41"/>
      <c r="BT505" s="41"/>
      <c r="BU505" s="41"/>
      <c r="BV505" s="41"/>
      <c r="BW505" s="41"/>
      <c r="BX505" s="41"/>
      <c r="BY505" s="41"/>
      <c r="BZ505" s="41"/>
      <c r="CA505" s="41"/>
      <c r="CB505" s="41"/>
      <c r="CC505" s="41"/>
      <c r="CD505" s="41"/>
      <c r="CE505" s="41"/>
      <c r="CF505" s="41"/>
      <c r="CG505" s="41"/>
      <c r="CH505" s="41"/>
      <c r="CI505" s="41"/>
      <c r="CJ505" s="41"/>
      <c r="CK505" s="41"/>
      <c r="CL505" s="41"/>
      <c r="CM505" s="41"/>
      <c r="CN505" s="41"/>
      <c r="CO505" s="41"/>
      <c r="CP505" s="41"/>
    </row>
    <row r="506" spans="10:94" ht="21.75" customHeight="1" x14ac:dyDescent="0.25">
      <c r="J506" s="41"/>
      <c r="K506" s="41"/>
      <c r="L506" s="41"/>
      <c r="M506" s="41"/>
      <c r="N506" s="41"/>
      <c r="O506" s="41"/>
      <c r="P506" s="41"/>
      <c r="Q506" s="41"/>
      <c r="R506" s="41"/>
      <c r="S506" s="41"/>
      <c r="U506" s="41"/>
      <c r="V506" s="41"/>
      <c r="W506" s="41"/>
      <c r="X506" s="41"/>
      <c r="Y506" s="41"/>
      <c r="Z506" s="41"/>
      <c r="AA506" s="41"/>
      <c r="AB506" s="41"/>
      <c r="AC506" s="41"/>
      <c r="AD506" s="41"/>
      <c r="AE506" s="41"/>
      <c r="AF506" s="41"/>
      <c r="AG506" s="41"/>
      <c r="AH506" s="41"/>
      <c r="AI506" s="41"/>
      <c r="AJ506" s="41"/>
      <c r="AK506" s="41"/>
      <c r="AL506" s="41"/>
      <c r="AM506" s="41"/>
      <c r="AN506" s="41"/>
      <c r="AO506" s="41"/>
      <c r="AP506" s="41"/>
      <c r="AQ506" s="41"/>
      <c r="AR506" s="41"/>
      <c r="AS506" s="41"/>
      <c r="AT506" s="41"/>
      <c r="AU506" s="41"/>
      <c r="AV506" s="41"/>
      <c r="AW506" s="41"/>
      <c r="AX506" s="41"/>
      <c r="AY506" s="41"/>
      <c r="AZ506" s="41"/>
      <c r="BA506" s="41"/>
      <c r="BB506" s="41"/>
      <c r="BC506" s="41"/>
      <c r="BD506" s="41"/>
      <c r="BE506" s="41"/>
      <c r="BF506" s="41"/>
      <c r="BG506" s="41"/>
      <c r="BH506" s="41"/>
      <c r="BI506" s="41"/>
      <c r="BJ506" s="41"/>
      <c r="BK506" s="41"/>
      <c r="BL506" s="41"/>
      <c r="BM506" s="41"/>
      <c r="BN506" s="41"/>
      <c r="BO506" s="41"/>
      <c r="BP506" s="41"/>
      <c r="BQ506" s="41"/>
      <c r="BR506" s="41"/>
      <c r="BS506" s="41"/>
      <c r="BT506" s="41"/>
      <c r="BU506" s="41"/>
      <c r="BV506" s="41"/>
      <c r="BW506" s="41"/>
      <c r="BX506" s="41"/>
      <c r="BY506" s="41"/>
      <c r="BZ506" s="41"/>
      <c r="CA506" s="41"/>
      <c r="CB506" s="41"/>
      <c r="CC506" s="41"/>
      <c r="CD506" s="41"/>
      <c r="CE506" s="41"/>
      <c r="CF506" s="41"/>
      <c r="CG506" s="41"/>
      <c r="CH506" s="41"/>
      <c r="CI506" s="41"/>
      <c r="CJ506" s="41"/>
      <c r="CK506" s="41"/>
      <c r="CL506" s="41"/>
      <c r="CM506" s="41"/>
      <c r="CN506" s="41"/>
      <c r="CO506" s="41"/>
      <c r="CP506" s="41"/>
    </row>
    <row r="507" spans="10:94" ht="21.75" customHeight="1" x14ac:dyDescent="0.25">
      <c r="J507" s="41"/>
      <c r="K507" s="41"/>
      <c r="L507" s="41"/>
      <c r="M507" s="41"/>
      <c r="N507" s="41"/>
      <c r="O507" s="41"/>
      <c r="P507" s="41"/>
      <c r="Q507" s="41"/>
      <c r="R507" s="41"/>
      <c r="S507" s="41"/>
      <c r="T507" s="41"/>
      <c r="U507" s="41"/>
      <c r="V507" s="41"/>
      <c r="W507" s="41"/>
      <c r="X507" s="41"/>
      <c r="Y507" s="41"/>
      <c r="Z507" s="41"/>
      <c r="AA507" s="41"/>
      <c r="AB507" s="41"/>
      <c r="AC507" s="41"/>
      <c r="AD507" s="41"/>
      <c r="AE507" s="41"/>
      <c r="AF507" s="41"/>
      <c r="AG507" s="41"/>
      <c r="AH507" s="41"/>
      <c r="AI507" s="41"/>
      <c r="AJ507" s="41"/>
      <c r="AK507" s="41"/>
      <c r="AL507" s="41"/>
      <c r="AM507" s="41"/>
      <c r="AN507" s="41"/>
      <c r="AO507" s="41"/>
      <c r="AP507" s="41"/>
      <c r="AQ507" s="41"/>
      <c r="AR507" s="41"/>
      <c r="AS507" s="41"/>
      <c r="AT507" s="41"/>
      <c r="AU507" s="41"/>
      <c r="AV507" s="41"/>
      <c r="AW507" s="41"/>
      <c r="AX507" s="41"/>
      <c r="AY507" s="41"/>
      <c r="AZ507" s="41"/>
      <c r="BA507" s="41"/>
      <c r="BB507" s="41"/>
      <c r="BC507" s="41"/>
      <c r="BD507" s="41"/>
      <c r="BE507" s="41"/>
      <c r="BF507" s="41"/>
      <c r="BG507" s="41"/>
      <c r="BH507" s="41"/>
      <c r="BI507" s="41"/>
      <c r="BJ507" s="41"/>
      <c r="BK507" s="41"/>
      <c r="BL507" s="41"/>
      <c r="BM507" s="41"/>
      <c r="BN507" s="41"/>
      <c r="BO507" s="41"/>
      <c r="BP507" s="41"/>
      <c r="BQ507" s="41"/>
      <c r="BR507" s="41"/>
      <c r="BS507" s="41"/>
      <c r="BT507" s="41"/>
      <c r="BU507" s="41"/>
      <c r="BV507" s="41"/>
      <c r="BW507" s="41"/>
      <c r="BX507" s="41"/>
      <c r="BY507" s="41"/>
      <c r="BZ507" s="41"/>
      <c r="CA507" s="41"/>
      <c r="CB507" s="41"/>
      <c r="CC507" s="41"/>
      <c r="CD507" s="41"/>
      <c r="CE507" s="41"/>
      <c r="CF507" s="41"/>
      <c r="CG507" s="41"/>
      <c r="CH507" s="41"/>
      <c r="CI507" s="41"/>
      <c r="CJ507" s="41"/>
      <c r="CK507" s="41"/>
      <c r="CL507" s="41"/>
      <c r="CM507" s="41"/>
      <c r="CN507" s="41"/>
      <c r="CO507" s="41"/>
      <c r="CP507" s="41"/>
    </row>
    <row r="508" spans="10:94" ht="21.75" customHeight="1" x14ac:dyDescent="0.25">
      <c r="J508" s="41"/>
      <c r="K508" s="41"/>
      <c r="L508" s="41"/>
      <c r="M508" s="41"/>
      <c r="N508" s="41"/>
      <c r="O508" s="41"/>
      <c r="P508" s="41"/>
      <c r="Q508" s="41"/>
      <c r="R508" s="41"/>
      <c r="S508" s="41"/>
      <c r="U508" s="41"/>
      <c r="V508" s="41"/>
      <c r="W508" s="41"/>
      <c r="X508" s="41"/>
      <c r="Y508" s="41"/>
      <c r="Z508" s="41"/>
      <c r="AA508" s="41"/>
      <c r="AB508" s="41"/>
      <c r="AC508" s="41"/>
      <c r="AD508" s="41"/>
      <c r="AE508" s="41"/>
      <c r="AF508" s="41"/>
      <c r="AG508" s="41"/>
      <c r="AH508" s="41"/>
      <c r="AI508" s="41"/>
      <c r="AJ508" s="41"/>
      <c r="AK508" s="41"/>
      <c r="AL508" s="41"/>
      <c r="AM508" s="41"/>
      <c r="AN508" s="41"/>
      <c r="AO508" s="41"/>
      <c r="AP508" s="41"/>
      <c r="AQ508" s="41"/>
      <c r="AR508" s="41"/>
      <c r="AS508" s="41"/>
      <c r="AT508" s="41"/>
      <c r="AU508" s="41"/>
      <c r="AV508" s="41"/>
      <c r="AW508" s="41"/>
      <c r="AX508" s="41"/>
      <c r="AY508" s="41"/>
      <c r="AZ508" s="41"/>
      <c r="BA508" s="41"/>
      <c r="BB508" s="41"/>
      <c r="BC508" s="41"/>
      <c r="BD508" s="41"/>
      <c r="BE508" s="41"/>
      <c r="BF508" s="41"/>
      <c r="BG508" s="41"/>
      <c r="BH508" s="41"/>
      <c r="BI508" s="41"/>
      <c r="BJ508" s="41"/>
      <c r="BK508" s="41"/>
      <c r="BL508" s="41"/>
      <c r="BM508" s="41"/>
      <c r="BN508" s="41"/>
      <c r="BO508" s="41"/>
      <c r="BP508" s="41"/>
      <c r="BQ508" s="41"/>
      <c r="BR508" s="41"/>
      <c r="BS508" s="41"/>
      <c r="BT508" s="41"/>
      <c r="BU508" s="41"/>
      <c r="BV508" s="41"/>
      <c r="BW508" s="41"/>
      <c r="BX508" s="41"/>
      <c r="BY508" s="41"/>
      <c r="BZ508" s="41"/>
      <c r="CA508" s="41"/>
      <c r="CB508" s="41"/>
      <c r="CC508" s="41"/>
      <c r="CD508" s="41"/>
      <c r="CE508" s="41"/>
      <c r="CF508" s="41"/>
      <c r="CG508" s="41"/>
      <c r="CH508" s="41"/>
      <c r="CI508" s="41"/>
      <c r="CJ508" s="41"/>
      <c r="CK508" s="41"/>
      <c r="CL508" s="41"/>
      <c r="CM508" s="41"/>
      <c r="CN508" s="41"/>
      <c r="CO508" s="41"/>
      <c r="CP508" s="41"/>
    </row>
    <row r="509" spans="10:94" ht="21.75" customHeight="1" x14ac:dyDescent="0.25">
      <c r="J509" s="41"/>
      <c r="K509" s="41"/>
      <c r="L509" s="41"/>
      <c r="M509" s="41"/>
      <c r="N509" s="41"/>
      <c r="O509" s="41"/>
      <c r="P509" s="41"/>
      <c r="Q509" s="41"/>
      <c r="R509" s="41"/>
      <c r="S509" s="41"/>
      <c r="U509" s="41"/>
      <c r="V509" s="41"/>
      <c r="W509" s="41"/>
      <c r="X509" s="41"/>
      <c r="Y509" s="41"/>
      <c r="Z509" s="41"/>
      <c r="AA509" s="41"/>
      <c r="AB509" s="41"/>
      <c r="AC509" s="41"/>
      <c r="AD509" s="41"/>
      <c r="AE509" s="41"/>
      <c r="AF509" s="41"/>
      <c r="AG509" s="41"/>
      <c r="AH509" s="41"/>
      <c r="AI509" s="41"/>
      <c r="AJ509" s="41"/>
      <c r="AK509" s="41"/>
      <c r="AL509" s="41"/>
      <c r="AM509" s="41"/>
      <c r="AN509" s="41"/>
      <c r="AO509" s="41"/>
      <c r="AP509" s="41"/>
      <c r="AQ509" s="41"/>
      <c r="AR509" s="41"/>
      <c r="AS509" s="41"/>
      <c r="AT509" s="41"/>
      <c r="AU509" s="41"/>
      <c r="AV509" s="41"/>
      <c r="AW509" s="41"/>
      <c r="AX509" s="41"/>
      <c r="AY509" s="41"/>
      <c r="AZ509" s="41"/>
      <c r="BA509" s="41"/>
      <c r="BB509" s="41"/>
      <c r="BC509" s="41"/>
      <c r="BD509" s="41"/>
      <c r="BE509" s="41"/>
      <c r="BF509" s="41"/>
      <c r="BG509" s="41"/>
      <c r="BH509" s="41"/>
      <c r="BI509" s="41"/>
      <c r="BJ509" s="41"/>
      <c r="BK509" s="41"/>
      <c r="BL509" s="41"/>
      <c r="BM509" s="41"/>
      <c r="BN509" s="41"/>
      <c r="BO509" s="41"/>
      <c r="BP509" s="41"/>
      <c r="BQ509" s="41"/>
      <c r="BR509" s="41"/>
      <c r="BS509" s="41"/>
      <c r="BT509" s="41"/>
      <c r="BU509" s="41"/>
      <c r="BV509" s="41"/>
      <c r="BW509" s="41"/>
      <c r="BX509" s="41"/>
      <c r="BY509" s="41"/>
      <c r="BZ509" s="41"/>
      <c r="CA509" s="41"/>
      <c r="CB509" s="41"/>
      <c r="CC509" s="41"/>
      <c r="CD509" s="41"/>
      <c r="CE509" s="41"/>
      <c r="CF509" s="41"/>
      <c r="CG509" s="41"/>
      <c r="CH509" s="41"/>
      <c r="CI509" s="41"/>
      <c r="CJ509" s="41"/>
      <c r="CK509" s="41"/>
      <c r="CL509" s="41"/>
      <c r="CM509" s="41"/>
      <c r="CN509" s="41"/>
      <c r="CO509" s="41"/>
      <c r="CP509" s="41"/>
    </row>
    <row r="510" spans="10:94" ht="21.75" customHeight="1" x14ac:dyDescent="0.25">
      <c r="J510" s="41"/>
      <c r="K510" s="41"/>
      <c r="L510" s="41"/>
      <c r="M510" s="41"/>
      <c r="N510" s="41"/>
      <c r="O510" s="41"/>
      <c r="P510" s="41"/>
      <c r="Q510" s="41"/>
      <c r="R510" s="41"/>
      <c r="S510" s="41"/>
      <c r="U510" s="41"/>
      <c r="V510" s="41"/>
      <c r="W510" s="41"/>
      <c r="X510" s="41"/>
      <c r="Y510" s="41"/>
      <c r="Z510" s="41"/>
      <c r="AA510" s="41"/>
      <c r="AB510" s="41"/>
      <c r="AC510" s="41"/>
      <c r="AD510" s="41"/>
      <c r="AE510" s="41"/>
      <c r="AF510" s="41"/>
      <c r="AG510" s="41"/>
      <c r="AH510" s="41"/>
      <c r="AI510" s="41"/>
      <c r="AJ510" s="41"/>
      <c r="AK510" s="41"/>
      <c r="AL510" s="41"/>
      <c r="AM510" s="41"/>
      <c r="AN510" s="41"/>
      <c r="AO510" s="41"/>
      <c r="AP510" s="41"/>
      <c r="AQ510" s="41"/>
      <c r="AR510" s="41"/>
      <c r="AS510" s="41"/>
      <c r="AT510" s="41"/>
      <c r="AU510" s="41"/>
      <c r="AV510" s="41"/>
      <c r="AW510" s="41"/>
      <c r="AX510" s="41"/>
      <c r="AY510" s="41"/>
      <c r="AZ510" s="41"/>
      <c r="BA510" s="41"/>
      <c r="BB510" s="41"/>
      <c r="BC510" s="41"/>
      <c r="BD510" s="41"/>
      <c r="BE510" s="41"/>
      <c r="BF510" s="41"/>
      <c r="BG510" s="41"/>
      <c r="BH510" s="41"/>
      <c r="BI510" s="41"/>
      <c r="BJ510" s="41"/>
      <c r="BK510" s="41"/>
      <c r="BL510" s="41"/>
      <c r="BM510" s="41"/>
      <c r="BN510" s="41"/>
      <c r="BO510" s="41"/>
      <c r="BP510" s="41"/>
      <c r="BQ510" s="41"/>
      <c r="BR510" s="41"/>
      <c r="BS510" s="41"/>
      <c r="BT510" s="41"/>
      <c r="BU510" s="41"/>
      <c r="BV510" s="41"/>
      <c r="BW510" s="41"/>
      <c r="BX510" s="41"/>
      <c r="BY510" s="41"/>
      <c r="BZ510" s="41"/>
      <c r="CA510" s="41"/>
      <c r="CB510" s="41"/>
      <c r="CC510" s="41"/>
      <c r="CD510" s="41"/>
      <c r="CE510" s="41"/>
      <c r="CF510" s="41"/>
      <c r="CG510" s="41"/>
      <c r="CH510" s="41"/>
      <c r="CI510" s="41"/>
      <c r="CJ510" s="41"/>
      <c r="CK510" s="41"/>
      <c r="CL510" s="41"/>
      <c r="CM510" s="41"/>
      <c r="CN510" s="41"/>
      <c r="CO510" s="41"/>
      <c r="CP510" s="41"/>
    </row>
    <row r="511" spans="10:94" ht="21.75" customHeight="1" x14ac:dyDescent="0.25">
      <c r="J511" s="41"/>
      <c r="K511" s="41"/>
      <c r="L511" s="41"/>
      <c r="M511" s="41"/>
      <c r="N511" s="41"/>
      <c r="O511" s="41"/>
      <c r="P511" s="41"/>
      <c r="Q511" s="41"/>
      <c r="R511" s="41"/>
      <c r="S511" s="41"/>
      <c r="U511" s="41"/>
      <c r="V511" s="41"/>
      <c r="W511" s="41"/>
      <c r="X511" s="41"/>
      <c r="Y511" s="41"/>
      <c r="Z511" s="41"/>
      <c r="AA511" s="41"/>
      <c r="AB511" s="41"/>
      <c r="AC511" s="41"/>
      <c r="AD511" s="41"/>
      <c r="AE511" s="41"/>
      <c r="AF511" s="41"/>
      <c r="AG511" s="41"/>
      <c r="AH511" s="41"/>
      <c r="AI511" s="41"/>
      <c r="AJ511" s="41"/>
      <c r="AK511" s="41"/>
      <c r="AL511" s="41"/>
      <c r="AM511" s="41"/>
      <c r="AN511" s="41"/>
      <c r="AO511" s="41"/>
      <c r="AP511" s="41"/>
      <c r="AQ511" s="41"/>
      <c r="AR511" s="41"/>
      <c r="AS511" s="41"/>
      <c r="AT511" s="41"/>
      <c r="AU511" s="41"/>
      <c r="AV511" s="41"/>
      <c r="AW511" s="41"/>
      <c r="AX511" s="41"/>
      <c r="AY511" s="41"/>
      <c r="AZ511" s="41"/>
      <c r="BA511" s="41"/>
      <c r="BB511" s="41"/>
      <c r="BC511" s="41"/>
      <c r="BD511" s="41"/>
      <c r="BE511" s="41"/>
      <c r="BF511" s="41"/>
      <c r="BG511" s="41"/>
      <c r="BH511" s="41"/>
      <c r="BI511" s="41"/>
      <c r="BJ511" s="41"/>
      <c r="BK511" s="41"/>
      <c r="BL511" s="41"/>
      <c r="BM511" s="41"/>
      <c r="BN511" s="41"/>
      <c r="BO511" s="41"/>
      <c r="BP511" s="41"/>
      <c r="BQ511" s="41"/>
      <c r="BR511" s="41"/>
      <c r="BS511" s="41"/>
      <c r="BT511" s="41"/>
      <c r="BU511" s="41"/>
      <c r="BV511" s="41"/>
      <c r="BW511" s="41"/>
      <c r="BX511" s="41"/>
      <c r="BY511" s="41"/>
      <c r="BZ511" s="41"/>
      <c r="CA511" s="41"/>
      <c r="CB511" s="41"/>
      <c r="CC511" s="41"/>
      <c r="CD511" s="41"/>
      <c r="CE511" s="41"/>
      <c r="CF511" s="41"/>
      <c r="CG511" s="41"/>
      <c r="CH511" s="41"/>
      <c r="CI511" s="41"/>
      <c r="CJ511" s="41"/>
      <c r="CK511" s="41"/>
      <c r="CL511" s="41"/>
      <c r="CM511" s="41"/>
      <c r="CN511" s="41"/>
      <c r="CO511" s="41"/>
      <c r="CP511" s="41"/>
    </row>
    <row r="512" spans="10:94" ht="21.75" customHeight="1" x14ac:dyDescent="0.25">
      <c r="J512" s="41"/>
      <c r="K512" s="41"/>
      <c r="L512" s="41"/>
      <c r="M512" s="41"/>
      <c r="N512" s="41"/>
      <c r="O512" s="41"/>
      <c r="P512" s="41"/>
      <c r="Q512" s="41"/>
      <c r="R512" s="41"/>
      <c r="S512" s="41"/>
      <c r="U512" s="41"/>
      <c r="V512" s="41"/>
      <c r="W512" s="41"/>
      <c r="X512" s="41"/>
      <c r="Y512" s="41"/>
      <c r="Z512" s="41"/>
      <c r="AA512" s="41"/>
      <c r="AB512" s="41"/>
      <c r="AC512" s="41"/>
      <c r="AD512" s="41"/>
      <c r="AE512" s="41"/>
      <c r="AF512" s="41"/>
      <c r="AG512" s="41"/>
      <c r="AH512" s="41"/>
      <c r="AI512" s="41"/>
      <c r="AJ512" s="41"/>
      <c r="AK512" s="41"/>
      <c r="AL512" s="41"/>
      <c r="AM512" s="41"/>
      <c r="AN512" s="41"/>
      <c r="AO512" s="41"/>
      <c r="AP512" s="41"/>
      <c r="AQ512" s="41"/>
      <c r="AR512" s="41"/>
      <c r="AS512" s="41"/>
      <c r="AT512" s="41"/>
      <c r="AU512" s="41"/>
      <c r="AV512" s="41"/>
      <c r="AW512" s="41"/>
      <c r="AX512" s="41"/>
      <c r="AY512" s="41"/>
      <c r="AZ512" s="41"/>
      <c r="BA512" s="41"/>
      <c r="BB512" s="41"/>
      <c r="BC512" s="41"/>
      <c r="BD512" s="41"/>
      <c r="BE512" s="41"/>
      <c r="BF512" s="41"/>
      <c r="BG512" s="41"/>
      <c r="BH512" s="41"/>
      <c r="BI512" s="41"/>
      <c r="BJ512" s="41"/>
      <c r="BK512" s="41"/>
      <c r="BL512" s="41"/>
      <c r="BM512" s="41"/>
      <c r="BN512" s="41"/>
      <c r="BO512" s="41"/>
      <c r="BP512" s="41"/>
      <c r="BQ512" s="41"/>
      <c r="BR512" s="41"/>
      <c r="BS512" s="41"/>
      <c r="BT512" s="41"/>
      <c r="BU512" s="41"/>
      <c r="BV512" s="41"/>
      <c r="BW512" s="41"/>
      <c r="BX512" s="41"/>
      <c r="BY512" s="41"/>
      <c r="BZ512" s="41"/>
      <c r="CA512" s="41"/>
      <c r="CB512" s="41"/>
      <c r="CC512" s="41"/>
      <c r="CD512" s="41"/>
      <c r="CE512" s="41"/>
      <c r="CF512" s="41"/>
      <c r="CG512" s="41"/>
      <c r="CH512" s="41"/>
      <c r="CI512" s="41"/>
      <c r="CJ512" s="41"/>
      <c r="CK512" s="41"/>
      <c r="CL512" s="41"/>
      <c r="CM512" s="41"/>
      <c r="CN512" s="41"/>
      <c r="CO512" s="41"/>
      <c r="CP512" s="41"/>
    </row>
    <row r="513" spans="10:94" ht="21.75" customHeight="1" x14ac:dyDescent="0.25">
      <c r="J513" s="41"/>
      <c r="K513" s="41"/>
      <c r="L513" s="41"/>
      <c r="M513" s="41"/>
      <c r="N513" s="41"/>
      <c r="O513" s="41"/>
      <c r="P513" s="41"/>
      <c r="Q513" s="41"/>
      <c r="R513" s="41"/>
      <c r="S513" s="41"/>
      <c r="U513" s="41"/>
      <c r="V513" s="41"/>
      <c r="W513" s="41"/>
      <c r="X513" s="41"/>
      <c r="Y513" s="41"/>
      <c r="Z513" s="41"/>
      <c r="AA513" s="41"/>
      <c r="AB513" s="41"/>
      <c r="AC513" s="41"/>
      <c r="AD513" s="41"/>
      <c r="AE513" s="41"/>
      <c r="AF513" s="41"/>
      <c r="AG513" s="41"/>
      <c r="AH513" s="41"/>
      <c r="AI513" s="41"/>
      <c r="AJ513" s="41"/>
      <c r="AK513" s="41"/>
      <c r="AL513" s="41"/>
      <c r="AM513" s="41"/>
      <c r="AN513" s="41"/>
      <c r="AO513" s="41"/>
      <c r="AP513" s="41"/>
      <c r="AQ513" s="41"/>
      <c r="AR513" s="41"/>
      <c r="AS513" s="41"/>
      <c r="AT513" s="41"/>
      <c r="AU513" s="41"/>
      <c r="AV513" s="41"/>
      <c r="AW513" s="41"/>
      <c r="AX513" s="41"/>
      <c r="AY513" s="41"/>
      <c r="AZ513" s="41"/>
      <c r="BA513" s="41"/>
      <c r="BB513" s="41"/>
      <c r="BC513" s="41"/>
      <c r="BD513" s="41"/>
      <c r="BE513" s="41"/>
      <c r="BF513" s="41"/>
      <c r="BG513" s="41"/>
      <c r="BH513" s="41"/>
      <c r="BI513" s="41"/>
      <c r="BJ513" s="41"/>
      <c r="BK513" s="41"/>
      <c r="BL513" s="41"/>
      <c r="BM513" s="41"/>
      <c r="BN513" s="41"/>
      <c r="BO513" s="41"/>
      <c r="BP513" s="41"/>
      <c r="BQ513" s="41"/>
      <c r="BR513" s="41"/>
      <c r="BS513" s="41"/>
      <c r="BT513" s="41"/>
      <c r="BU513" s="41"/>
      <c r="BV513" s="41"/>
      <c r="BW513" s="41"/>
      <c r="BX513" s="41"/>
      <c r="BY513" s="41"/>
      <c r="BZ513" s="41"/>
      <c r="CA513" s="41"/>
      <c r="CB513" s="41"/>
      <c r="CC513" s="41"/>
      <c r="CD513" s="41"/>
      <c r="CE513" s="41"/>
      <c r="CF513" s="41"/>
      <c r="CG513" s="41"/>
      <c r="CH513" s="41"/>
      <c r="CI513" s="41"/>
      <c r="CJ513" s="41"/>
      <c r="CK513" s="41"/>
      <c r="CL513" s="41"/>
      <c r="CM513" s="41"/>
      <c r="CN513" s="41"/>
      <c r="CO513" s="41"/>
      <c r="CP513" s="41"/>
    </row>
    <row r="514" spans="10:94" ht="21.75" customHeight="1" x14ac:dyDescent="0.25">
      <c r="J514" s="41"/>
      <c r="K514" s="41"/>
      <c r="L514" s="41"/>
      <c r="M514" s="41"/>
      <c r="N514" s="41"/>
      <c r="O514" s="41"/>
      <c r="P514" s="41"/>
      <c r="Q514" s="41"/>
      <c r="R514" s="41"/>
      <c r="S514" s="41"/>
      <c r="U514" s="41"/>
      <c r="V514" s="41"/>
      <c r="W514" s="41"/>
      <c r="X514" s="41"/>
      <c r="Y514" s="41"/>
      <c r="Z514" s="41"/>
      <c r="AA514" s="41"/>
      <c r="AB514" s="41"/>
      <c r="AC514" s="41"/>
      <c r="AD514" s="41"/>
      <c r="AE514" s="41"/>
      <c r="AF514" s="41"/>
      <c r="AG514" s="41"/>
      <c r="AH514" s="41"/>
      <c r="AI514" s="41"/>
      <c r="AJ514" s="41"/>
      <c r="AK514" s="41"/>
      <c r="AL514" s="41"/>
      <c r="AM514" s="41"/>
      <c r="AN514" s="41"/>
      <c r="AO514" s="41"/>
      <c r="AP514" s="41"/>
      <c r="AQ514" s="41"/>
      <c r="AR514" s="41"/>
      <c r="AS514" s="41"/>
      <c r="AT514" s="41"/>
      <c r="AU514" s="41"/>
      <c r="AV514" s="41"/>
      <c r="AW514" s="41"/>
      <c r="AX514" s="41"/>
      <c r="AY514" s="41"/>
      <c r="AZ514" s="41"/>
      <c r="BA514" s="41"/>
      <c r="BB514" s="41"/>
      <c r="BC514" s="41"/>
      <c r="BD514" s="41"/>
      <c r="BE514" s="41"/>
      <c r="BF514" s="41"/>
      <c r="BG514" s="41"/>
      <c r="BH514" s="41"/>
      <c r="BI514" s="41"/>
      <c r="BJ514" s="41"/>
      <c r="BK514" s="41"/>
      <c r="BL514" s="41"/>
      <c r="BM514" s="41"/>
      <c r="BN514" s="41"/>
      <c r="BO514" s="41"/>
      <c r="BP514" s="41"/>
      <c r="BQ514" s="41"/>
      <c r="BR514" s="41"/>
      <c r="BS514" s="41"/>
      <c r="BT514" s="41"/>
      <c r="BU514" s="41"/>
      <c r="BV514" s="41"/>
      <c r="BW514" s="41"/>
      <c r="BX514" s="41"/>
      <c r="BY514" s="41"/>
      <c r="BZ514" s="41"/>
      <c r="CA514" s="41"/>
      <c r="CB514" s="41"/>
      <c r="CC514" s="41"/>
      <c r="CD514" s="41"/>
      <c r="CE514" s="41"/>
      <c r="CF514" s="41"/>
      <c r="CG514" s="41"/>
      <c r="CH514" s="41"/>
      <c r="CI514" s="41"/>
      <c r="CJ514" s="41"/>
      <c r="CK514" s="41"/>
      <c r="CL514" s="41"/>
      <c r="CM514" s="41"/>
      <c r="CN514" s="41"/>
      <c r="CO514" s="41"/>
      <c r="CP514" s="41"/>
    </row>
    <row r="515" spans="10:94" ht="21.75" customHeight="1" x14ac:dyDescent="0.25">
      <c r="J515" s="41"/>
      <c r="K515" s="41"/>
      <c r="L515" s="41"/>
      <c r="M515" s="41"/>
      <c r="N515" s="41"/>
      <c r="O515" s="41"/>
      <c r="P515" s="41"/>
      <c r="Q515" s="41"/>
      <c r="R515" s="41"/>
      <c r="S515" s="41"/>
      <c r="U515" s="41"/>
      <c r="V515" s="41"/>
      <c r="W515" s="41"/>
      <c r="X515" s="41"/>
      <c r="Y515" s="41"/>
      <c r="Z515" s="41"/>
      <c r="AA515" s="41"/>
      <c r="AB515" s="41"/>
      <c r="AC515" s="41"/>
      <c r="AD515" s="41"/>
      <c r="AE515" s="41"/>
      <c r="AF515" s="41"/>
      <c r="AG515" s="41"/>
      <c r="AH515" s="41"/>
      <c r="AI515" s="41"/>
      <c r="AJ515" s="41"/>
      <c r="AK515" s="41"/>
      <c r="AL515" s="41"/>
      <c r="AM515" s="41"/>
      <c r="AN515" s="41"/>
      <c r="AO515" s="41"/>
      <c r="AP515" s="41"/>
      <c r="AQ515" s="41"/>
      <c r="AR515" s="41"/>
      <c r="AS515" s="41"/>
      <c r="AT515" s="41"/>
      <c r="AU515" s="41"/>
      <c r="AV515" s="41"/>
      <c r="AW515" s="41"/>
      <c r="AX515" s="41"/>
      <c r="AY515" s="41"/>
      <c r="AZ515" s="41"/>
      <c r="BA515" s="41"/>
      <c r="BB515" s="41"/>
      <c r="BC515" s="41"/>
      <c r="BD515" s="41"/>
      <c r="BE515" s="41"/>
      <c r="BF515" s="41"/>
      <c r="BG515" s="41"/>
      <c r="BH515" s="41"/>
      <c r="BI515" s="41"/>
      <c r="BJ515" s="41"/>
      <c r="BK515" s="41"/>
      <c r="BL515" s="41"/>
      <c r="BM515" s="41"/>
      <c r="BN515" s="41"/>
      <c r="BO515" s="41"/>
      <c r="BP515" s="41"/>
      <c r="BQ515" s="41"/>
      <c r="BR515" s="41"/>
      <c r="BS515" s="41"/>
      <c r="BT515" s="41"/>
      <c r="BU515" s="41"/>
      <c r="BV515" s="41"/>
      <c r="BW515" s="41"/>
      <c r="BX515" s="41"/>
      <c r="BY515" s="41"/>
      <c r="BZ515" s="41"/>
      <c r="CA515" s="41"/>
      <c r="CB515" s="41"/>
      <c r="CC515" s="41"/>
      <c r="CD515" s="41"/>
      <c r="CE515" s="41"/>
      <c r="CF515" s="41"/>
      <c r="CG515" s="41"/>
      <c r="CH515" s="41"/>
      <c r="CI515" s="41"/>
      <c r="CJ515" s="41"/>
      <c r="CK515" s="41"/>
      <c r="CL515" s="41"/>
      <c r="CM515" s="41"/>
      <c r="CN515" s="41"/>
      <c r="CO515" s="41"/>
      <c r="CP515" s="41"/>
    </row>
    <row r="516" spans="10:94" ht="21.75" customHeight="1" x14ac:dyDescent="0.25">
      <c r="J516" s="41"/>
      <c r="K516" s="41"/>
      <c r="L516" s="41"/>
      <c r="M516" s="41"/>
      <c r="N516" s="41"/>
      <c r="O516" s="41"/>
      <c r="P516" s="41"/>
      <c r="Q516" s="41"/>
      <c r="R516" s="41"/>
      <c r="S516" s="41"/>
      <c r="U516" s="41"/>
      <c r="V516" s="41"/>
      <c r="W516" s="41"/>
      <c r="X516" s="41"/>
      <c r="Y516" s="41"/>
      <c r="Z516" s="41"/>
      <c r="AA516" s="41"/>
      <c r="AB516" s="41"/>
      <c r="AC516" s="41"/>
      <c r="AD516" s="41"/>
      <c r="AE516" s="41"/>
      <c r="AF516" s="41"/>
      <c r="AG516" s="41"/>
      <c r="AH516" s="41"/>
      <c r="AI516" s="41"/>
      <c r="AJ516" s="41"/>
      <c r="AK516" s="41"/>
      <c r="AL516" s="41"/>
      <c r="AM516" s="41"/>
      <c r="AN516" s="41"/>
      <c r="AO516" s="41"/>
      <c r="AP516" s="41"/>
      <c r="AQ516" s="41"/>
      <c r="AR516" s="41"/>
      <c r="AS516" s="41"/>
      <c r="AT516" s="41"/>
      <c r="AU516" s="41"/>
      <c r="AV516" s="41"/>
      <c r="AW516" s="41"/>
      <c r="AX516" s="41"/>
      <c r="AY516" s="41"/>
      <c r="AZ516" s="41"/>
      <c r="BA516" s="41"/>
      <c r="BB516" s="41"/>
      <c r="BC516" s="41"/>
      <c r="BD516" s="41"/>
      <c r="BE516" s="41"/>
      <c r="BF516" s="41"/>
      <c r="BG516" s="41"/>
      <c r="BH516" s="41"/>
      <c r="BI516" s="41"/>
      <c r="BJ516" s="41"/>
      <c r="BK516" s="41"/>
      <c r="BL516" s="41"/>
      <c r="BM516" s="41"/>
      <c r="BN516" s="41"/>
      <c r="BO516" s="41"/>
      <c r="BP516" s="41"/>
      <c r="BQ516" s="41"/>
      <c r="BR516" s="41"/>
      <c r="BS516" s="41"/>
      <c r="BT516" s="41"/>
      <c r="BU516" s="41"/>
      <c r="BV516" s="41"/>
      <c r="BW516" s="41"/>
      <c r="BX516" s="41"/>
      <c r="BY516" s="41"/>
      <c r="BZ516" s="41"/>
      <c r="CA516" s="41"/>
      <c r="CB516" s="41"/>
      <c r="CC516" s="41"/>
      <c r="CD516" s="41"/>
      <c r="CE516" s="41"/>
      <c r="CF516" s="41"/>
      <c r="CG516" s="41"/>
      <c r="CH516" s="41"/>
      <c r="CI516" s="41"/>
      <c r="CJ516" s="41"/>
      <c r="CK516" s="41"/>
      <c r="CL516" s="41"/>
      <c r="CM516" s="41"/>
      <c r="CN516" s="41"/>
      <c r="CO516" s="41"/>
      <c r="CP516" s="41"/>
    </row>
    <row r="517" spans="10:94" ht="21.75" customHeight="1" x14ac:dyDescent="0.25">
      <c r="J517" s="41"/>
      <c r="K517" s="41"/>
      <c r="L517" s="41"/>
      <c r="M517" s="41"/>
      <c r="N517" s="41"/>
      <c r="O517" s="41"/>
      <c r="P517" s="41"/>
      <c r="Q517" s="41"/>
      <c r="R517" s="41"/>
      <c r="S517" s="41"/>
      <c r="U517" s="41"/>
      <c r="V517" s="41"/>
      <c r="W517" s="41"/>
      <c r="X517" s="41"/>
      <c r="Y517" s="41"/>
      <c r="Z517" s="41"/>
      <c r="AA517" s="41"/>
      <c r="AB517" s="41"/>
      <c r="AC517" s="41"/>
      <c r="AD517" s="41"/>
      <c r="AE517" s="41"/>
      <c r="AF517" s="41"/>
      <c r="AG517" s="41"/>
      <c r="AH517" s="41"/>
      <c r="AI517" s="41"/>
      <c r="AJ517" s="41"/>
      <c r="AK517" s="41"/>
      <c r="AL517" s="41"/>
      <c r="AM517" s="41"/>
      <c r="AN517" s="41"/>
      <c r="AO517" s="41"/>
      <c r="AP517" s="41"/>
      <c r="AQ517" s="41"/>
      <c r="AR517" s="41"/>
      <c r="AS517" s="41"/>
      <c r="AT517" s="41"/>
      <c r="AU517" s="41"/>
      <c r="AV517" s="41"/>
      <c r="AW517" s="41"/>
      <c r="AX517" s="41"/>
      <c r="AY517" s="41"/>
      <c r="AZ517" s="41"/>
      <c r="BA517" s="41"/>
      <c r="BB517" s="41"/>
      <c r="BC517" s="41"/>
      <c r="BD517" s="41"/>
      <c r="BE517" s="41"/>
      <c r="BF517" s="41"/>
      <c r="BG517" s="41"/>
      <c r="BH517" s="41"/>
      <c r="BI517" s="41"/>
      <c r="BJ517" s="41"/>
      <c r="BK517" s="41"/>
      <c r="BL517" s="41"/>
      <c r="BM517" s="41"/>
      <c r="BN517" s="41"/>
      <c r="BO517" s="41"/>
      <c r="BP517" s="41"/>
      <c r="BQ517" s="41"/>
      <c r="BR517" s="41"/>
      <c r="BS517" s="41"/>
      <c r="BT517" s="41"/>
      <c r="BU517" s="41"/>
      <c r="BV517" s="41"/>
      <c r="BW517" s="41"/>
      <c r="BX517" s="41"/>
      <c r="BY517" s="41"/>
      <c r="BZ517" s="41"/>
      <c r="CA517" s="41"/>
      <c r="CB517" s="41"/>
      <c r="CC517" s="41"/>
      <c r="CD517" s="41"/>
      <c r="CE517" s="41"/>
      <c r="CF517" s="41"/>
      <c r="CG517" s="41"/>
      <c r="CH517" s="41"/>
      <c r="CI517" s="41"/>
      <c r="CJ517" s="41"/>
      <c r="CK517" s="41"/>
      <c r="CL517" s="41"/>
      <c r="CM517" s="41"/>
      <c r="CN517" s="41"/>
      <c r="CO517" s="41"/>
      <c r="CP517" s="41"/>
    </row>
    <row r="518" spans="10:94" ht="21.75" customHeight="1" x14ac:dyDescent="0.25">
      <c r="J518" s="41"/>
      <c r="K518" s="41"/>
      <c r="L518" s="41"/>
      <c r="M518" s="41"/>
      <c r="N518" s="41"/>
      <c r="O518" s="41"/>
      <c r="P518" s="41"/>
      <c r="Q518" s="41"/>
      <c r="R518" s="41"/>
      <c r="S518" s="41"/>
      <c r="U518" s="41"/>
      <c r="V518" s="41"/>
      <c r="W518" s="41"/>
      <c r="X518" s="41"/>
      <c r="Y518" s="41"/>
      <c r="Z518" s="41"/>
      <c r="AA518" s="41"/>
      <c r="AB518" s="41"/>
      <c r="AC518" s="41"/>
      <c r="AD518" s="41"/>
      <c r="AE518" s="41"/>
      <c r="AF518" s="41"/>
      <c r="AG518" s="41"/>
      <c r="AH518" s="41"/>
      <c r="AI518" s="41"/>
      <c r="AJ518" s="41"/>
      <c r="AK518" s="41"/>
      <c r="AL518" s="41"/>
      <c r="AM518" s="41"/>
      <c r="AN518" s="41"/>
      <c r="AO518" s="41"/>
      <c r="AP518" s="41"/>
      <c r="AQ518" s="41"/>
      <c r="AR518" s="41"/>
      <c r="AS518" s="41"/>
      <c r="AT518" s="41"/>
      <c r="AU518" s="41"/>
      <c r="AV518" s="41"/>
      <c r="AW518" s="41"/>
      <c r="AX518" s="41"/>
      <c r="AY518" s="41"/>
      <c r="AZ518" s="41"/>
      <c r="BA518" s="41"/>
      <c r="BB518" s="41"/>
      <c r="BC518" s="41"/>
      <c r="BD518" s="41"/>
      <c r="BE518" s="41"/>
      <c r="BF518" s="41"/>
      <c r="BG518" s="41"/>
      <c r="BH518" s="41"/>
      <c r="BI518" s="41"/>
      <c r="BJ518" s="41"/>
      <c r="BK518" s="41"/>
      <c r="BL518" s="41"/>
      <c r="BM518" s="41"/>
      <c r="BN518" s="41"/>
      <c r="BO518" s="41"/>
      <c r="BP518" s="41"/>
      <c r="BQ518" s="41"/>
      <c r="BR518" s="41"/>
      <c r="BS518" s="41"/>
      <c r="BT518" s="41"/>
      <c r="BU518" s="41"/>
      <c r="BV518" s="41"/>
      <c r="BW518" s="41"/>
      <c r="BX518" s="41"/>
      <c r="BY518" s="41"/>
      <c r="BZ518" s="41"/>
      <c r="CA518" s="41"/>
      <c r="CB518" s="41"/>
      <c r="CC518" s="41"/>
      <c r="CD518" s="41"/>
      <c r="CE518" s="41"/>
      <c r="CF518" s="41"/>
      <c r="CG518" s="41"/>
      <c r="CH518" s="41"/>
      <c r="CI518" s="41"/>
      <c r="CJ518" s="41"/>
      <c r="CK518" s="41"/>
      <c r="CL518" s="41"/>
      <c r="CM518" s="41"/>
      <c r="CN518" s="41"/>
      <c r="CO518" s="41"/>
      <c r="CP518" s="41"/>
    </row>
    <row r="519" spans="10:94" ht="21.75" customHeight="1" x14ac:dyDescent="0.25">
      <c r="J519" s="41"/>
      <c r="K519" s="41"/>
      <c r="L519" s="41"/>
      <c r="M519" s="41"/>
      <c r="N519" s="41"/>
      <c r="O519" s="41"/>
      <c r="P519" s="41"/>
      <c r="Q519" s="41"/>
      <c r="R519" s="41"/>
      <c r="S519" s="41"/>
      <c r="U519" s="41"/>
      <c r="V519" s="41"/>
      <c r="W519" s="41"/>
      <c r="X519" s="41"/>
      <c r="Y519" s="41"/>
      <c r="Z519" s="41"/>
      <c r="AA519" s="41"/>
      <c r="AB519" s="41"/>
      <c r="AC519" s="41"/>
      <c r="AD519" s="41"/>
      <c r="AE519" s="41"/>
      <c r="AF519" s="41"/>
      <c r="AG519" s="41"/>
      <c r="AH519" s="41"/>
      <c r="AI519" s="41"/>
      <c r="AJ519" s="41"/>
      <c r="AK519" s="41"/>
      <c r="AL519" s="41"/>
      <c r="AM519" s="41"/>
      <c r="AN519" s="41"/>
      <c r="AO519" s="41"/>
      <c r="AP519" s="41"/>
      <c r="AQ519" s="41"/>
      <c r="AR519" s="41"/>
      <c r="AS519" s="41"/>
      <c r="AT519" s="41"/>
      <c r="AU519" s="41"/>
      <c r="AV519" s="41"/>
      <c r="AW519" s="41"/>
      <c r="AX519" s="41"/>
      <c r="AY519" s="41"/>
      <c r="AZ519" s="41"/>
      <c r="BA519" s="41"/>
      <c r="BB519" s="41"/>
      <c r="BC519" s="41"/>
      <c r="BD519" s="41"/>
      <c r="BE519" s="41"/>
      <c r="BF519" s="41"/>
      <c r="BG519" s="41"/>
      <c r="BH519" s="41"/>
      <c r="BI519" s="41"/>
      <c r="BJ519" s="41"/>
      <c r="BK519" s="41"/>
      <c r="BL519" s="41"/>
      <c r="BM519" s="41"/>
      <c r="BN519" s="41"/>
      <c r="BO519" s="41"/>
      <c r="BP519" s="41"/>
      <c r="BQ519" s="41"/>
      <c r="BR519" s="41"/>
      <c r="BS519" s="41"/>
      <c r="BT519" s="41"/>
      <c r="BU519" s="41"/>
      <c r="BV519" s="41"/>
      <c r="BW519" s="41"/>
      <c r="BX519" s="41"/>
      <c r="BY519" s="41"/>
      <c r="BZ519" s="41"/>
      <c r="CA519" s="41"/>
      <c r="CB519" s="41"/>
      <c r="CC519" s="41"/>
      <c r="CD519" s="41"/>
      <c r="CE519" s="41"/>
      <c r="CF519" s="41"/>
      <c r="CG519" s="41"/>
      <c r="CH519" s="41"/>
      <c r="CI519" s="41"/>
      <c r="CJ519" s="41"/>
      <c r="CK519" s="41"/>
      <c r="CL519" s="41"/>
      <c r="CM519" s="41"/>
      <c r="CN519" s="41"/>
      <c r="CO519" s="41"/>
      <c r="CP519" s="41"/>
    </row>
    <row r="520" spans="10:94" ht="21.75" customHeight="1" x14ac:dyDescent="0.25">
      <c r="J520" s="41"/>
      <c r="K520" s="41"/>
      <c r="L520" s="41"/>
      <c r="M520" s="41"/>
      <c r="N520" s="41"/>
      <c r="O520" s="41"/>
      <c r="P520" s="41"/>
      <c r="Q520" s="41"/>
      <c r="R520" s="41"/>
      <c r="S520" s="41"/>
      <c r="U520" s="41"/>
      <c r="V520" s="41"/>
      <c r="W520" s="41"/>
      <c r="X520" s="41"/>
      <c r="Y520" s="41"/>
      <c r="Z520" s="41"/>
      <c r="AA520" s="41"/>
      <c r="AB520" s="41"/>
      <c r="AC520" s="41"/>
      <c r="AD520" s="41"/>
      <c r="AE520" s="41"/>
      <c r="AF520" s="41"/>
      <c r="AG520" s="41"/>
      <c r="AH520" s="41"/>
      <c r="AI520" s="41"/>
      <c r="AJ520" s="41"/>
      <c r="AK520" s="41"/>
      <c r="AL520" s="41"/>
      <c r="AM520" s="41"/>
      <c r="AN520" s="41"/>
      <c r="AO520" s="41"/>
      <c r="AP520" s="41"/>
      <c r="AQ520" s="41"/>
      <c r="AR520" s="41"/>
      <c r="AS520" s="41"/>
      <c r="AT520" s="41"/>
      <c r="AU520" s="41"/>
      <c r="AV520" s="41"/>
      <c r="AW520" s="41"/>
      <c r="AX520" s="41"/>
      <c r="AY520" s="41"/>
      <c r="AZ520" s="41"/>
      <c r="BA520" s="41"/>
      <c r="BB520" s="41"/>
      <c r="BC520" s="41"/>
      <c r="BD520" s="41"/>
      <c r="BE520" s="41"/>
      <c r="BF520" s="41"/>
      <c r="BG520" s="41"/>
      <c r="BH520" s="41"/>
      <c r="BI520" s="41"/>
      <c r="BJ520" s="41"/>
      <c r="BK520" s="41"/>
      <c r="BL520" s="41"/>
      <c r="BM520" s="41"/>
      <c r="BN520" s="41"/>
      <c r="BO520" s="41"/>
      <c r="BP520" s="41"/>
      <c r="BQ520" s="41"/>
      <c r="BR520" s="41"/>
      <c r="BS520" s="41"/>
      <c r="BT520" s="41"/>
      <c r="BU520" s="41"/>
      <c r="BV520" s="41"/>
      <c r="BW520" s="41"/>
      <c r="BX520" s="41"/>
      <c r="BY520" s="41"/>
      <c r="BZ520" s="41"/>
      <c r="CA520" s="41"/>
      <c r="CB520" s="41"/>
      <c r="CC520" s="41"/>
      <c r="CD520" s="41"/>
      <c r="CE520" s="41"/>
      <c r="CF520" s="41"/>
      <c r="CG520" s="41"/>
      <c r="CH520" s="41"/>
      <c r="CI520" s="41"/>
      <c r="CJ520" s="41"/>
      <c r="CK520" s="41"/>
      <c r="CL520" s="41"/>
      <c r="CM520" s="41"/>
      <c r="CN520" s="41"/>
      <c r="CO520" s="41"/>
      <c r="CP520" s="41"/>
    </row>
    <row r="521" spans="10:94" ht="21.75" customHeight="1" x14ac:dyDescent="0.25">
      <c r="J521" s="41"/>
      <c r="K521" s="41"/>
      <c r="L521" s="41"/>
      <c r="M521" s="41"/>
      <c r="N521" s="41"/>
      <c r="O521" s="41"/>
      <c r="P521" s="41"/>
      <c r="Q521" s="41"/>
      <c r="R521" s="41"/>
      <c r="S521" s="41"/>
      <c r="U521" s="41"/>
      <c r="V521" s="41"/>
      <c r="W521" s="41"/>
      <c r="X521" s="41"/>
      <c r="Y521" s="41"/>
      <c r="Z521" s="41"/>
      <c r="AA521" s="41"/>
      <c r="AB521" s="41"/>
      <c r="AC521" s="41"/>
      <c r="AD521" s="41"/>
      <c r="AE521" s="41"/>
      <c r="AF521" s="41"/>
      <c r="AG521" s="41"/>
      <c r="AH521" s="41"/>
      <c r="AI521" s="41"/>
      <c r="AJ521" s="41"/>
      <c r="AK521" s="41"/>
      <c r="AL521" s="41"/>
      <c r="AM521" s="41"/>
      <c r="AN521" s="41"/>
      <c r="AO521" s="41"/>
      <c r="AP521" s="41"/>
      <c r="AQ521" s="41"/>
      <c r="AR521" s="41"/>
      <c r="AS521" s="41"/>
      <c r="AT521" s="41"/>
      <c r="AU521" s="41"/>
      <c r="AV521" s="41"/>
      <c r="AW521" s="41"/>
      <c r="AX521" s="41"/>
      <c r="AY521" s="41"/>
      <c r="AZ521" s="41"/>
      <c r="BA521" s="41"/>
      <c r="BB521" s="41"/>
      <c r="BC521" s="41"/>
      <c r="BD521" s="41"/>
      <c r="BE521" s="41"/>
      <c r="BF521" s="41"/>
      <c r="BG521" s="41"/>
      <c r="BH521" s="41"/>
      <c r="BI521" s="41"/>
      <c r="BJ521" s="41"/>
      <c r="BK521" s="41"/>
      <c r="BL521" s="41"/>
      <c r="BM521" s="41"/>
      <c r="BN521" s="41"/>
      <c r="BO521" s="41"/>
      <c r="BP521" s="41"/>
      <c r="BQ521" s="41"/>
      <c r="BR521" s="41"/>
      <c r="BS521" s="41"/>
      <c r="BT521" s="41"/>
      <c r="BU521" s="41"/>
      <c r="BV521" s="41"/>
      <c r="BW521" s="41"/>
      <c r="BX521" s="41"/>
      <c r="BY521" s="41"/>
      <c r="BZ521" s="41"/>
      <c r="CA521" s="41"/>
      <c r="CB521" s="41"/>
      <c r="CC521" s="41"/>
      <c r="CD521" s="41"/>
      <c r="CE521" s="41"/>
      <c r="CF521" s="41"/>
      <c r="CG521" s="41"/>
      <c r="CH521" s="41"/>
      <c r="CI521" s="41"/>
      <c r="CJ521" s="41"/>
      <c r="CK521" s="41"/>
      <c r="CL521" s="41"/>
      <c r="CM521" s="41"/>
      <c r="CN521" s="41"/>
      <c r="CO521" s="41"/>
      <c r="CP521" s="41"/>
    </row>
    <row r="522" spans="10:94" ht="21.75" customHeight="1" x14ac:dyDescent="0.25">
      <c r="J522" s="41"/>
      <c r="K522" s="41"/>
      <c r="L522" s="41"/>
      <c r="M522" s="41"/>
      <c r="N522" s="41"/>
      <c r="O522" s="41"/>
      <c r="P522" s="41"/>
      <c r="Q522" s="41"/>
      <c r="R522" s="41"/>
      <c r="S522" s="41"/>
      <c r="U522" s="41"/>
      <c r="V522" s="41"/>
      <c r="W522" s="41"/>
      <c r="X522" s="41"/>
      <c r="Y522" s="41"/>
      <c r="Z522" s="41"/>
      <c r="AA522" s="41"/>
      <c r="AB522" s="41"/>
      <c r="AC522" s="41"/>
      <c r="AD522" s="41"/>
      <c r="AE522" s="41"/>
      <c r="AF522" s="41"/>
      <c r="AG522" s="41"/>
      <c r="AH522" s="41"/>
      <c r="AI522" s="41"/>
      <c r="AJ522" s="41"/>
      <c r="AK522" s="41"/>
      <c r="AL522" s="41"/>
      <c r="AM522" s="41"/>
      <c r="AN522" s="41"/>
      <c r="AO522" s="41"/>
      <c r="AP522" s="41"/>
      <c r="AQ522" s="41"/>
      <c r="AR522" s="41"/>
      <c r="AS522" s="41"/>
      <c r="AT522" s="41"/>
      <c r="AU522" s="41"/>
      <c r="AV522" s="41"/>
      <c r="AW522" s="41"/>
      <c r="AX522" s="41"/>
      <c r="AY522" s="41"/>
      <c r="AZ522" s="41"/>
      <c r="BA522" s="41"/>
      <c r="BB522" s="41"/>
      <c r="BC522" s="41"/>
      <c r="BD522" s="41"/>
      <c r="BE522" s="41"/>
      <c r="BF522" s="41"/>
      <c r="BG522" s="41"/>
      <c r="BH522" s="41"/>
      <c r="BI522" s="41"/>
      <c r="BJ522" s="41"/>
      <c r="BK522" s="41"/>
      <c r="BL522" s="41"/>
      <c r="BM522" s="41"/>
      <c r="BN522" s="41"/>
      <c r="BO522" s="41"/>
      <c r="BP522" s="41"/>
      <c r="BQ522" s="41"/>
      <c r="BR522" s="41"/>
      <c r="BS522" s="41"/>
      <c r="BT522" s="41"/>
      <c r="BU522" s="41"/>
      <c r="BV522" s="41"/>
      <c r="BW522" s="41"/>
      <c r="BX522" s="41"/>
      <c r="BY522" s="41"/>
      <c r="BZ522" s="41"/>
      <c r="CA522" s="41"/>
      <c r="CB522" s="41"/>
      <c r="CC522" s="41"/>
      <c r="CD522" s="41"/>
      <c r="CE522" s="41"/>
      <c r="CF522" s="41"/>
      <c r="CG522" s="41"/>
      <c r="CH522" s="41"/>
      <c r="CI522" s="41"/>
      <c r="CJ522" s="41"/>
      <c r="CK522" s="41"/>
      <c r="CL522" s="41"/>
      <c r="CM522" s="41"/>
      <c r="CN522" s="41"/>
      <c r="CO522" s="41"/>
      <c r="CP522" s="41"/>
    </row>
    <row r="523" spans="10:94" ht="21.75" customHeight="1" x14ac:dyDescent="0.25">
      <c r="J523" s="41"/>
      <c r="K523" s="41"/>
      <c r="L523" s="41"/>
      <c r="M523" s="41"/>
      <c r="N523" s="41"/>
      <c r="O523" s="41"/>
      <c r="P523" s="41"/>
      <c r="Q523" s="41"/>
      <c r="R523" s="41"/>
      <c r="S523" s="41"/>
      <c r="U523" s="41"/>
      <c r="V523" s="41"/>
      <c r="W523" s="41"/>
      <c r="X523" s="41"/>
      <c r="Y523" s="41"/>
      <c r="Z523" s="41"/>
      <c r="AA523" s="41"/>
      <c r="AB523" s="41"/>
      <c r="AC523" s="41"/>
      <c r="AD523" s="41"/>
      <c r="AE523" s="41"/>
      <c r="AF523" s="41"/>
      <c r="AG523" s="41"/>
      <c r="AH523" s="41"/>
      <c r="AI523" s="41"/>
      <c r="AJ523" s="41"/>
      <c r="AK523" s="41"/>
      <c r="AL523" s="41"/>
      <c r="AM523" s="41"/>
      <c r="AN523" s="41"/>
      <c r="AO523" s="41"/>
      <c r="AP523" s="41"/>
      <c r="AQ523" s="41"/>
      <c r="AR523" s="41"/>
      <c r="AS523" s="41"/>
      <c r="AT523" s="41"/>
      <c r="AU523" s="41"/>
      <c r="AV523" s="41"/>
      <c r="AW523" s="41"/>
      <c r="AX523" s="41"/>
      <c r="AY523" s="41"/>
      <c r="AZ523" s="41"/>
      <c r="BA523" s="41"/>
      <c r="BB523" s="41"/>
      <c r="BC523" s="41"/>
      <c r="BD523" s="41"/>
      <c r="BE523" s="41"/>
      <c r="BF523" s="41"/>
      <c r="BG523" s="41"/>
      <c r="BH523" s="41"/>
      <c r="BI523" s="41"/>
      <c r="BJ523" s="41"/>
      <c r="BK523" s="41"/>
      <c r="BL523" s="41"/>
      <c r="BM523" s="41"/>
      <c r="BN523" s="41"/>
      <c r="BO523" s="41"/>
      <c r="BP523" s="41"/>
      <c r="BQ523" s="41"/>
      <c r="BR523" s="41"/>
      <c r="BS523" s="41"/>
      <c r="BT523" s="41"/>
      <c r="BU523" s="41"/>
      <c r="BV523" s="41"/>
      <c r="BW523" s="41"/>
      <c r="BX523" s="41"/>
      <c r="BY523" s="41"/>
      <c r="BZ523" s="41"/>
      <c r="CA523" s="41"/>
      <c r="CB523" s="41"/>
      <c r="CC523" s="41"/>
      <c r="CD523" s="41"/>
      <c r="CE523" s="41"/>
      <c r="CF523" s="41"/>
      <c r="CG523" s="41"/>
      <c r="CH523" s="41"/>
      <c r="CI523" s="41"/>
      <c r="CJ523" s="41"/>
      <c r="CK523" s="41"/>
      <c r="CL523" s="41"/>
      <c r="CM523" s="41"/>
      <c r="CN523" s="41"/>
      <c r="CO523" s="41"/>
      <c r="CP523" s="41"/>
    </row>
    <row r="524" spans="10:94" ht="21.75" customHeight="1" x14ac:dyDescent="0.25">
      <c r="J524" s="41"/>
      <c r="K524" s="41"/>
      <c r="L524" s="41"/>
      <c r="M524" s="41"/>
      <c r="N524" s="41"/>
      <c r="O524" s="41"/>
      <c r="P524" s="41"/>
      <c r="Q524" s="41"/>
      <c r="R524" s="41"/>
      <c r="S524" s="41"/>
      <c r="U524" s="41"/>
      <c r="V524" s="41"/>
      <c r="W524" s="41"/>
      <c r="X524" s="41"/>
      <c r="Y524" s="41"/>
      <c r="Z524" s="41"/>
      <c r="AA524" s="41"/>
      <c r="AB524" s="41"/>
      <c r="AC524" s="41"/>
      <c r="AD524" s="41"/>
      <c r="AE524" s="41"/>
      <c r="AF524" s="41"/>
      <c r="AG524" s="41"/>
      <c r="AH524" s="41"/>
      <c r="AI524" s="41"/>
      <c r="AJ524" s="41"/>
      <c r="AK524" s="41"/>
      <c r="AL524" s="41"/>
      <c r="AM524" s="41"/>
      <c r="AN524" s="41"/>
      <c r="AO524" s="41"/>
      <c r="AP524" s="41"/>
      <c r="AQ524" s="41"/>
      <c r="AR524" s="41"/>
      <c r="AS524" s="41"/>
      <c r="AT524" s="41"/>
      <c r="AU524" s="41"/>
      <c r="AV524" s="41"/>
      <c r="AW524" s="41"/>
      <c r="AX524" s="41"/>
      <c r="AY524" s="41"/>
      <c r="AZ524" s="41"/>
      <c r="BA524" s="41"/>
      <c r="BB524" s="41"/>
      <c r="BC524" s="41"/>
      <c r="BD524" s="41"/>
      <c r="BE524" s="41"/>
      <c r="BF524" s="41"/>
      <c r="BG524" s="41"/>
      <c r="BH524" s="41"/>
      <c r="BI524" s="41"/>
      <c r="BJ524" s="41"/>
      <c r="BK524" s="41"/>
      <c r="BL524" s="41"/>
      <c r="BM524" s="41"/>
      <c r="BN524" s="41"/>
      <c r="BO524" s="41"/>
      <c r="BP524" s="41"/>
      <c r="BQ524" s="41"/>
      <c r="BR524" s="41"/>
      <c r="BS524" s="41"/>
      <c r="BT524" s="41"/>
      <c r="BU524" s="41"/>
      <c r="BV524" s="41"/>
      <c r="BW524" s="41"/>
      <c r="BX524" s="41"/>
      <c r="BY524" s="41"/>
      <c r="BZ524" s="41"/>
      <c r="CA524" s="41"/>
      <c r="CB524" s="41"/>
      <c r="CC524" s="41"/>
      <c r="CD524" s="41"/>
      <c r="CE524" s="41"/>
      <c r="CF524" s="41"/>
      <c r="CG524" s="41"/>
      <c r="CH524" s="41"/>
      <c r="CI524" s="41"/>
      <c r="CJ524" s="41"/>
      <c r="CK524" s="41"/>
      <c r="CL524" s="41"/>
      <c r="CM524" s="41"/>
      <c r="CN524" s="41"/>
      <c r="CO524" s="41"/>
      <c r="CP524" s="41"/>
    </row>
    <row r="525" spans="10:94" ht="21.75" customHeight="1" x14ac:dyDescent="0.25">
      <c r="J525" s="41"/>
      <c r="K525" s="41"/>
      <c r="L525" s="41"/>
      <c r="M525" s="41"/>
      <c r="N525" s="41"/>
      <c r="O525" s="41"/>
      <c r="P525" s="41"/>
      <c r="Q525" s="41"/>
      <c r="R525" s="41"/>
      <c r="S525" s="41"/>
      <c r="U525" s="41"/>
      <c r="V525" s="41"/>
      <c r="W525" s="41"/>
      <c r="X525" s="41"/>
      <c r="Y525" s="41"/>
      <c r="Z525" s="41"/>
      <c r="AA525" s="41"/>
      <c r="AB525" s="41"/>
      <c r="AC525" s="41"/>
      <c r="AD525" s="41"/>
      <c r="AE525" s="41"/>
      <c r="AF525" s="41"/>
      <c r="AG525" s="41"/>
      <c r="AH525" s="41"/>
      <c r="AI525" s="41"/>
      <c r="AJ525" s="41"/>
      <c r="AK525" s="41"/>
      <c r="AL525" s="41"/>
      <c r="AM525" s="41"/>
      <c r="AN525" s="41"/>
      <c r="AO525" s="41"/>
      <c r="AP525" s="41"/>
      <c r="AQ525" s="41"/>
      <c r="AR525" s="41"/>
      <c r="AS525" s="41"/>
      <c r="AT525" s="41"/>
      <c r="AU525" s="41"/>
      <c r="AV525" s="41"/>
      <c r="AW525" s="41"/>
      <c r="AX525" s="41"/>
      <c r="AY525" s="41"/>
      <c r="AZ525" s="41"/>
      <c r="BA525" s="41"/>
      <c r="BB525" s="41"/>
      <c r="BC525" s="41"/>
      <c r="BD525" s="41"/>
      <c r="BE525" s="41"/>
      <c r="BF525" s="41"/>
      <c r="BG525" s="41"/>
      <c r="BH525" s="41"/>
      <c r="BI525" s="41"/>
      <c r="BJ525" s="41"/>
      <c r="BK525" s="41"/>
      <c r="BL525" s="41"/>
      <c r="BM525" s="41"/>
      <c r="BN525" s="41"/>
      <c r="BO525" s="41"/>
      <c r="BP525" s="41"/>
      <c r="BQ525" s="41"/>
      <c r="BR525" s="41"/>
      <c r="BS525" s="41"/>
      <c r="BT525" s="41"/>
      <c r="BU525" s="41"/>
      <c r="BV525" s="41"/>
      <c r="BW525" s="41"/>
      <c r="BX525" s="41"/>
      <c r="BY525" s="41"/>
      <c r="BZ525" s="41"/>
      <c r="CA525" s="41"/>
      <c r="CB525" s="41"/>
      <c r="CC525" s="41"/>
      <c r="CD525" s="41"/>
      <c r="CE525" s="41"/>
      <c r="CF525" s="41"/>
      <c r="CG525" s="41"/>
      <c r="CH525" s="41"/>
      <c r="CI525" s="41"/>
      <c r="CJ525" s="41"/>
      <c r="CK525" s="41"/>
      <c r="CL525" s="41"/>
      <c r="CM525" s="41"/>
      <c r="CN525" s="41"/>
      <c r="CO525" s="41"/>
      <c r="CP525" s="41"/>
    </row>
    <row r="526" spans="10:94" ht="21.75" customHeight="1" x14ac:dyDescent="0.25">
      <c r="J526" s="41"/>
      <c r="K526" s="41"/>
      <c r="L526" s="41"/>
      <c r="M526" s="41"/>
      <c r="N526" s="41"/>
      <c r="O526" s="41"/>
      <c r="P526" s="41"/>
      <c r="Q526" s="41"/>
      <c r="R526" s="41"/>
      <c r="S526" s="41"/>
      <c r="U526" s="41"/>
      <c r="V526" s="41"/>
      <c r="W526" s="41"/>
      <c r="X526" s="41"/>
      <c r="Y526" s="41"/>
      <c r="Z526" s="41"/>
      <c r="AA526" s="41"/>
      <c r="AB526" s="41"/>
      <c r="AC526" s="41"/>
      <c r="AD526" s="41"/>
      <c r="AE526" s="41"/>
      <c r="AF526" s="41"/>
      <c r="AG526" s="41"/>
      <c r="AH526" s="41"/>
      <c r="AI526" s="41"/>
      <c r="AJ526" s="41"/>
      <c r="AK526" s="41"/>
      <c r="AL526" s="41"/>
      <c r="AM526" s="41"/>
      <c r="AN526" s="41"/>
      <c r="AO526" s="41"/>
      <c r="AP526" s="41"/>
      <c r="AQ526" s="41"/>
      <c r="AR526" s="41"/>
      <c r="AS526" s="41"/>
      <c r="AT526" s="41"/>
      <c r="AU526" s="41"/>
      <c r="AV526" s="41"/>
      <c r="AW526" s="41"/>
      <c r="AX526" s="41"/>
      <c r="AY526" s="41"/>
      <c r="AZ526" s="41"/>
      <c r="BA526" s="41"/>
      <c r="BB526" s="41"/>
      <c r="BC526" s="41"/>
      <c r="BD526" s="41"/>
      <c r="BE526" s="41"/>
      <c r="BF526" s="41"/>
      <c r="BG526" s="41"/>
      <c r="BH526" s="41"/>
      <c r="BI526" s="41"/>
      <c r="BJ526" s="41"/>
      <c r="BK526" s="41"/>
      <c r="BL526" s="41"/>
      <c r="BM526" s="41"/>
      <c r="BN526" s="41"/>
      <c r="BO526" s="41"/>
      <c r="BP526" s="41"/>
      <c r="BQ526" s="41"/>
      <c r="BR526" s="41"/>
      <c r="BS526" s="41"/>
      <c r="BT526" s="41"/>
      <c r="BU526" s="41"/>
      <c r="BV526" s="41"/>
      <c r="BW526" s="41"/>
      <c r="BX526" s="41"/>
      <c r="BY526" s="41"/>
      <c r="BZ526" s="41"/>
      <c r="CA526" s="41"/>
      <c r="CB526" s="41"/>
      <c r="CC526" s="41"/>
      <c r="CD526" s="41"/>
      <c r="CE526" s="41"/>
      <c r="CF526" s="41"/>
      <c r="CG526" s="41"/>
      <c r="CH526" s="41"/>
      <c r="CI526" s="41"/>
      <c r="CJ526" s="41"/>
      <c r="CK526" s="41"/>
      <c r="CL526" s="41"/>
      <c r="CM526" s="41"/>
      <c r="CN526" s="41"/>
      <c r="CO526" s="41"/>
      <c r="CP526" s="41"/>
    </row>
    <row r="527" spans="10:94" ht="21.75" customHeight="1" x14ac:dyDescent="0.25">
      <c r="J527" s="41"/>
      <c r="K527" s="41"/>
      <c r="L527" s="41"/>
      <c r="M527" s="41"/>
      <c r="N527" s="41"/>
      <c r="O527" s="41"/>
      <c r="P527" s="41"/>
      <c r="Q527" s="41"/>
      <c r="R527" s="41"/>
      <c r="S527" s="41"/>
      <c r="U527" s="41"/>
      <c r="V527" s="41"/>
      <c r="W527" s="41"/>
      <c r="X527" s="41"/>
      <c r="Y527" s="41"/>
      <c r="Z527" s="41"/>
      <c r="AA527" s="41"/>
      <c r="AB527" s="41"/>
      <c r="AC527" s="41"/>
      <c r="AD527" s="41"/>
      <c r="AE527" s="41"/>
      <c r="AF527" s="41"/>
      <c r="AG527" s="41"/>
      <c r="AH527" s="41"/>
      <c r="AI527" s="41"/>
      <c r="AJ527" s="41"/>
      <c r="AK527" s="41"/>
      <c r="AL527" s="41"/>
      <c r="AM527" s="41"/>
      <c r="AN527" s="41"/>
      <c r="AO527" s="41"/>
      <c r="AP527" s="41"/>
      <c r="AQ527" s="41"/>
      <c r="AR527" s="41"/>
      <c r="AS527" s="41"/>
      <c r="AT527" s="41"/>
      <c r="AU527" s="41"/>
      <c r="AV527" s="41"/>
      <c r="AW527" s="41"/>
      <c r="AX527" s="41"/>
      <c r="AY527" s="41"/>
      <c r="AZ527" s="41"/>
      <c r="BA527" s="41"/>
      <c r="BB527" s="41"/>
      <c r="BC527" s="41"/>
      <c r="BD527" s="41"/>
      <c r="BE527" s="41"/>
      <c r="BF527" s="41"/>
      <c r="BG527" s="41"/>
      <c r="BH527" s="41"/>
      <c r="BI527" s="41"/>
      <c r="BJ527" s="41"/>
      <c r="BK527" s="41"/>
      <c r="BL527" s="41"/>
      <c r="BM527" s="41"/>
      <c r="BN527" s="41"/>
      <c r="BO527" s="41"/>
      <c r="BP527" s="41"/>
      <c r="BQ527" s="41"/>
      <c r="BR527" s="41"/>
      <c r="BS527" s="41"/>
      <c r="BT527" s="41"/>
      <c r="BU527" s="41"/>
      <c r="BV527" s="41"/>
      <c r="BW527" s="41"/>
      <c r="BX527" s="41"/>
      <c r="BY527" s="41"/>
      <c r="BZ527" s="41"/>
      <c r="CA527" s="41"/>
      <c r="CB527" s="41"/>
      <c r="CC527" s="41"/>
      <c r="CD527" s="41"/>
      <c r="CE527" s="41"/>
      <c r="CF527" s="41"/>
      <c r="CG527" s="41"/>
      <c r="CH527" s="41"/>
      <c r="CI527" s="41"/>
      <c r="CJ527" s="41"/>
      <c r="CK527" s="41"/>
      <c r="CL527" s="41"/>
      <c r="CM527" s="41"/>
      <c r="CN527" s="41"/>
      <c r="CO527" s="41"/>
      <c r="CP527" s="41"/>
    </row>
    <row r="528" spans="10:94" ht="21.75" customHeight="1" x14ac:dyDescent="0.25">
      <c r="J528" s="41"/>
      <c r="K528" s="41"/>
      <c r="L528" s="41"/>
      <c r="M528" s="41"/>
      <c r="N528" s="41"/>
      <c r="O528" s="41"/>
      <c r="P528" s="41"/>
      <c r="Q528" s="41"/>
      <c r="R528" s="41"/>
      <c r="S528" s="41"/>
      <c r="T528" s="41"/>
      <c r="U528" s="41"/>
      <c r="V528" s="41"/>
      <c r="W528" s="41"/>
      <c r="X528" s="41"/>
      <c r="Y528" s="41"/>
      <c r="Z528" s="41"/>
      <c r="AA528" s="41"/>
      <c r="AB528" s="41"/>
      <c r="AC528" s="41"/>
      <c r="AD528" s="41"/>
      <c r="AE528" s="41"/>
      <c r="AF528" s="41"/>
      <c r="AG528" s="41"/>
      <c r="AH528" s="41"/>
      <c r="AI528" s="41"/>
      <c r="AJ528" s="41"/>
      <c r="AK528" s="41"/>
      <c r="AL528" s="41"/>
      <c r="AM528" s="41"/>
      <c r="AN528" s="41"/>
      <c r="AO528" s="41"/>
      <c r="AP528" s="41"/>
      <c r="AQ528" s="41"/>
      <c r="AR528" s="41"/>
      <c r="AS528" s="41"/>
      <c r="AT528" s="41"/>
      <c r="AU528" s="41"/>
      <c r="AV528" s="41"/>
      <c r="AW528" s="41"/>
      <c r="AX528" s="41"/>
      <c r="AY528" s="41"/>
      <c r="AZ528" s="41"/>
      <c r="BA528" s="41"/>
      <c r="BB528" s="41"/>
      <c r="BC528" s="41"/>
      <c r="BD528" s="41"/>
      <c r="BE528" s="41"/>
      <c r="BF528" s="41"/>
      <c r="BG528" s="41"/>
      <c r="BH528" s="41"/>
      <c r="BI528" s="41"/>
      <c r="BJ528" s="41"/>
      <c r="BK528" s="41"/>
      <c r="BL528" s="41"/>
      <c r="BM528" s="41"/>
      <c r="BN528" s="41"/>
      <c r="BO528" s="41"/>
      <c r="BP528" s="41"/>
      <c r="BQ528" s="41"/>
      <c r="BR528" s="41"/>
      <c r="BS528" s="41"/>
      <c r="BT528" s="41"/>
      <c r="BU528" s="41"/>
      <c r="BV528" s="41"/>
      <c r="BW528" s="41"/>
      <c r="BX528" s="41"/>
      <c r="BY528" s="41"/>
      <c r="BZ528" s="41"/>
      <c r="CA528" s="41"/>
      <c r="CB528" s="41"/>
      <c r="CC528" s="41"/>
      <c r="CD528" s="41"/>
      <c r="CE528" s="41"/>
      <c r="CF528" s="41"/>
      <c r="CG528" s="41"/>
      <c r="CH528" s="41"/>
      <c r="CI528" s="41"/>
      <c r="CJ528" s="41"/>
      <c r="CK528" s="41"/>
      <c r="CL528" s="41"/>
      <c r="CM528" s="41"/>
      <c r="CN528" s="41"/>
      <c r="CO528" s="41"/>
      <c r="CP528" s="41"/>
    </row>
    <row r="529" spans="10:94" ht="21.75" customHeight="1" x14ac:dyDescent="0.25">
      <c r="J529" s="41"/>
      <c r="K529" s="41"/>
      <c r="L529" s="41"/>
      <c r="M529" s="41"/>
      <c r="N529" s="41"/>
      <c r="O529" s="41"/>
      <c r="P529" s="41"/>
      <c r="Q529" s="41"/>
      <c r="R529" s="41"/>
      <c r="S529" s="41"/>
      <c r="U529" s="41"/>
      <c r="V529" s="41"/>
      <c r="W529" s="41"/>
      <c r="X529" s="41"/>
      <c r="Y529" s="41"/>
      <c r="Z529" s="41"/>
      <c r="AA529" s="41"/>
      <c r="AB529" s="41"/>
      <c r="AC529" s="41"/>
      <c r="AD529" s="41"/>
      <c r="AE529" s="41"/>
      <c r="AF529" s="41"/>
      <c r="AG529" s="41"/>
      <c r="AH529" s="41"/>
      <c r="AI529" s="41"/>
      <c r="AJ529" s="41"/>
      <c r="AK529" s="41"/>
      <c r="AL529" s="41"/>
      <c r="AM529" s="41"/>
      <c r="AN529" s="41"/>
      <c r="AO529" s="41"/>
      <c r="AP529" s="41"/>
      <c r="AQ529" s="41"/>
      <c r="AR529" s="41"/>
      <c r="AS529" s="41"/>
      <c r="AT529" s="41"/>
      <c r="AU529" s="41"/>
      <c r="AV529" s="41"/>
      <c r="AW529" s="41"/>
      <c r="AX529" s="41"/>
      <c r="AY529" s="41"/>
      <c r="AZ529" s="41"/>
      <c r="BA529" s="41"/>
      <c r="BB529" s="41"/>
      <c r="BC529" s="41"/>
      <c r="BD529" s="41"/>
      <c r="BE529" s="41"/>
      <c r="BF529" s="41"/>
      <c r="BG529" s="41"/>
      <c r="BH529" s="41"/>
      <c r="BI529" s="41"/>
      <c r="BJ529" s="41"/>
      <c r="BK529" s="41"/>
      <c r="BL529" s="41"/>
      <c r="BM529" s="41"/>
      <c r="BN529" s="41"/>
      <c r="BO529" s="41"/>
      <c r="BP529" s="41"/>
      <c r="BQ529" s="41"/>
      <c r="BR529" s="41"/>
      <c r="BS529" s="41"/>
      <c r="BT529" s="41"/>
      <c r="BU529" s="41"/>
      <c r="BV529" s="41"/>
      <c r="BW529" s="41"/>
      <c r="BX529" s="41"/>
      <c r="BY529" s="41"/>
      <c r="BZ529" s="41"/>
      <c r="CA529" s="41"/>
      <c r="CB529" s="41"/>
      <c r="CC529" s="41"/>
      <c r="CD529" s="41"/>
      <c r="CE529" s="41"/>
      <c r="CF529" s="41"/>
      <c r="CG529" s="41"/>
      <c r="CH529" s="41"/>
      <c r="CI529" s="41"/>
      <c r="CJ529" s="41"/>
      <c r="CK529" s="41"/>
      <c r="CL529" s="41"/>
      <c r="CM529" s="41"/>
      <c r="CN529" s="41"/>
      <c r="CO529" s="41"/>
      <c r="CP529" s="41"/>
    </row>
    <row r="530" spans="10:94" ht="21.75" customHeight="1" x14ac:dyDescent="0.25">
      <c r="J530" s="41"/>
      <c r="K530" s="41"/>
      <c r="L530" s="41"/>
      <c r="M530" s="41"/>
      <c r="N530" s="41"/>
      <c r="O530" s="41"/>
      <c r="P530" s="41"/>
      <c r="Q530" s="41"/>
      <c r="R530" s="41"/>
      <c r="S530" s="41"/>
      <c r="U530" s="41"/>
      <c r="V530" s="41"/>
      <c r="W530" s="41"/>
      <c r="X530" s="41"/>
      <c r="Y530" s="41"/>
      <c r="Z530" s="41"/>
      <c r="AA530" s="41"/>
      <c r="AB530" s="41"/>
      <c r="AC530" s="41"/>
      <c r="AD530" s="41"/>
      <c r="AE530" s="41"/>
      <c r="AF530" s="41"/>
      <c r="AG530" s="41"/>
      <c r="AH530" s="41"/>
      <c r="AI530" s="41"/>
      <c r="AJ530" s="41"/>
      <c r="AK530" s="41"/>
      <c r="AL530" s="41"/>
      <c r="AM530" s="41"/>
      <c r="AN530" s="41"/>
      <c r="AO530" s="41"/>
      <c r="AP530" s="41"/>
      <c r="AQ530" s="41"/>
      <c r="AR530" s="41"/>
      <c r="AS530" s="41"/>
      <c r="AT530" s="41"/>
      <c r="AU530" s="41"/>
      <c r="AV530" s="41"/>
      <c r="AW530" s="41"/>
      <c r="AX530" s="41"/>
      <c r="AY530" s="41"/>
      <c r="AZ530" s="41"/>
      <c r="BA530" s="41"/>
      <c r="BB530" s="41"/>
      <c r="BC530" s="41"/>
      <c r="BD530" s="41"/>
      <c r="BE530" s="41"/>
      <c r="BF530" s="41"/>
      <c r="BG530" s="41"/>
      <c r="BH530" s="41"/>
      <c r="BI530" s="41"/>
      <c r="BJ530" s="41"/>
      <c r="BK530" s="41"/>
      <c r="BL530" s="41"/>
      <c r="BM530" s="41"/>
      <c r="BN530" s="41"/>
      <c r="BO530" s="41"/>
      <c r="BP530" s="41"/>
      <c r="BQ530" s="41"/>
      <c r="BR530" s="41"/>
      <c r="BS530" s="41"/>
      <c r="BT530" s="41"/>
      <c r="BU530" s="41"/>
      <c r="BV530" s="41"/>
      <c r="BW530" s="41"/>
      <c r="BX530" s="41"/>
      <c r="BY530" s="41"/>
      <c r="BZ530" s="41"/>
      <c r="CA530" s="41"/>
      <c r="CB530" s="41"/>
      <c r="CC530" s="41"/>
      <c r="CD530" s="41"/>
      <c r="CE530" s="41"/>
      <c r="CF530" s="41"/>
      <c r="CG530" s="41"/>
      <c r="CH530" s="41"/>
      <c r="CI530" s="41"/>
      <c r="CJ530" s="41"/>
      <c r="CK530" s="41"/>
      <c r="CL530" s="41"/>
      <c r="CM530" s="41"/>
      <c r="CN530" s="41"/>
      <c r="CO530" s="41"/>
      <c r="CP530" s="41"/>
    </row>
    <row r="531" spans="10:94" ht="21.75" customHeight="1" x14ac:dyDescent="0.25">
      <c r="J531" s="41"/>
      <c r="K531" s="41"/>
      <c r="L531" s="41"/>
      <c r="M531" s="41"/>
      <c r="N531" s="41"/>
      <c r="O531" s="41"/>
      <c r="P531" s="41"/>
      <c r="Q531" s="41"/>
      <c r="R531" s="41"/>
      <c r="S531" s="41"/>
      <c r="U531" s="41"/>
      <c r="V531" s="41"/>
      <c r="W531" s="41"/>
      <c r="X531" s="41"/>
      <c r="Y531" s="41"/>
      <c r="Z531" s="41"/>
      <c r="AA531" s="41"/>
      <c r="AB531" s="41"/>
      <c r="AC531" s="41"/>
      <c r="AD531" s="41"/>
      <c r="AE531" s="41"/>
      <c r="AF531" s="41"/>
      <c r="AG531" s="41"/>
      <c r="AH531" s="41"/>
      <c r="AI531" s="41"/>
      <c r="AJ531" s="41"/>
      <c r="AK531" s="41"/>
      <c r="AL531" s="41"/>
      <c r="AM531" s="41"/>
      <c r="AN531" s="41"/>
      <c r="AO531" s="41"/>
      <c r="AP531" s="41"/>
      <c r="AQ531" s="41"/>
      <c r="AR531" s="41"/>
      <c r="AS531" s="41"/>
      <c r="AT531" s="41"/>
      <c r="AU531" s="41"/>
      <c r="AV531" s="41"/>
      <c r="AW531" s="41"/>
      <c r="AX531" s="41"/>
      <c r="AY531" s="41"/>
      <c r="AZ531" s="41"/>
      <c r="BA531" s="41"/>
      <c r="BB531" s="41"/>
      <c r="BC531" s="41"/>
      <c r="BD531" s="41"/>
      <c r="BE531" s="41"/>
      <c r="BF531" s="41"/>
      <c r="BG531" s="41"/>
      <c r="BH531" s="41"/>
      <c r="BI531" s="41"/>
      <c r="BJ531" s="41"/>
      <c r="BK531" s="41"/>
      <c r="BL531" s="41"/>
      <c r="BM531" s="41"/>
      <c r="BN531" s="41"/>
      <c r="BO531" s="41"/>
      <c r="BP531" s="41"/>
      <c r="BQ531" s="41"/>
      <c r="BR531" s="41"/>
      <c r="BS531" s="41"/>
      <c r="BT531" s="41"/>
      <c r="BU531" s="41"/>
      <c r="BV531" s="41"/>
      <c r="BW531" s="41"/>
      <c r="BX531" s="41"/>
      <c r="BY531" s="41"/>
      <c r="BZ531" s="41"/>
      <c r="CA531" s="41"/>
      <c r="CB531" s="41"/>
      <c r="CC531" s="41"/>
      <c r="CD531" s="41"/>
      <c r="CE531" s="41"/>
      <c r="CF531" s="41"/>
      <c r="CG531" s="41"/>
      <c r="CH531" s="41"/>
      <c r="CI531" s="41"/>
      <c r="CJ531" s="41"/>
      <c r="CK531" s="41"/>
      <c r="CL531" s="41"/>
      <c r="CM531" s="41"/>
      <c r="CN531" s="41"/>
      <c r="CO531" s="41"/>
      <c r="CP531" s="41"/>
    </row>
    <row r="532" spans="10:94" ht="21.75" customHeight="1" x14ac:dyDescent="0.25">
      <c r="J532" s="41"/>
      <c r="K532" s="41"/>
      <c r="L532" s="41"/>
      <c r="M532" s="41"/>
      <c r="N532" s="41"/>
      <c r="O532" s="41"/>
      <c r="P532" s="41"/>
      <c r="Q532" s="41"/>
      <c r="R532" s="41"/>
      <c r="S532" s="41"/>
      <c r="U532" s="41"/>
      <c r="V532" s="41"/>
      <c r="W532" s="41"/>
      <c r="X532" s="41"/>
      <c r="Y532" s="41"/>
      <c r="Z532" s="41"/>
      <c r="AA532" s="41"/>
      <c r="AB532" s="41"/>
      <c r="AC532" s="41"/>
      <c r="AD532" s="41"/>
      <c r="AE532" s="41"/>
      <c r="AF532" s="41"/>
      <c r="AG532" s="41"/>
      <c r="AH532" s="41"/>
      <c r="AI532" s="41"/>
      <c r="AJ532" s="41"/>
      <c r="AK532" s="41"/>
      <c r="AL532" s="41"/>
      <c r="AM532" s="41"/>
      <c r="AN532" s="41"/>
      <c r="AO532" s="41"/>
      <c r="AP532" s="41"/>
      <c r="AQ532" s="41"/>
      <c r="AR532" s="41"/>
      <c r="AS532" s="41"/>
      <c r="AT532" s="41"/>
      <c r="AU532" s="41"/>
      <c r="AV532" s="41"/>
      <c r="AW532" s="41"/>
      <c r="AX532" s="41"/>
      <c r="AY532" s="41"/>
      <c r="AZ532" s="41"/>
      <c r="BA532" s="41"/>
      <c r="BB532" s="41"/>
      <c r="BC532" s="41"/>
      <c r="BD532" s="41"/>
      <c r="BE532" s="41"/>
      <c r="BF532" s="41"/>
      <c r="BG532" s="41"/>
      <c r="BH532" s="41"/>
      <c r="BI532" s="41"/>
      <c r="BJ532" s="41"/>
      <c r="BK532" s="41"/>
      <c r="BL532" s="41"/>
      <c r="BM532" s="41"/>
      <c r="BN532" s="41"/>
      <c r="BO532" s="41"/>
      <c r="BP532" s="41"/>
      <c r="BQ532" s="41"/>
      <c r="BR532" s="41"/>
      <c r="BS532" s="41"/>
      <c r="BT532" s="41"/>
      <c r="BU532" s="41"/>
      <c r="BV532" s="41"/>
      <c r="BW532" s="41"/>
      <c r="BX532" s="41"/>
      <c r="BY532" s="41"/>
      <c r="BZ532" s="41"/>
      <c r="CA532" s="41"/>
      <c r="CB532" s="41"/>
      <c r="CC532" s="41"/>
      <c r="CD532" s="41"/>
      <c r="CE532" s="41"/>
      <c r="CF532" s="41"/>
      <c r="CG532" s="41"/>
      <c r="CH532" s="41"/>
      <c r="CI532" s="41"/>
      <c r="CJ532" s="41"/>
      <c r="CK532" s="41"/>
      <c r="CL532" s="41"/>
      <c r="CM532" s="41"/>
      <c r="CN532" s="41"/>
      <c r="CO532" s="41"/>
      <c r="CP532" s="41"/>
    </row>
    <row r="533" spans="10:94" ht="21.75" customHeight="1" x14ac:dyDescent="0.25">
      <c r="J533" s="41"/>
      <c r="K533" s="41"/>
      <c r="L533" s="41"/>
      <c r="M533" s="41"/>
      <c r="N533" s="41"/>
      <c r="O533" s="41"/>
      <c r="P533" s="41"/>
      <c r="Q533" s="41"/>
      <c r="R533" s="41"/>
      <c r="S533" s="41"/>
      <c r="U533" s="41"/>
      <c r="V533" s="41"/>
      <c r="W533" s="41"/>
      <c r="X533" s="41"/>
      <c r="Y533" s="41"/>
      <c r="Z533" s="41"/>
      <c r="AA533" s="41"/>
      <c r="AB533" s="41"/>
      <c r="AC533" s="41"/>
      <c r="AD533" s="41"/>
      <c r="AE533" s="41"/>
      <c r="AF533" s="41"/>
      <c r="AG533" s="41"/>
      <c r="AH533" s="41"/>
      <c r="AI533" s="41"/>
      <c r="AJ533" s="41"/>
      <c r="AK533" s="41"/>
      <c r="AL533" s="41"/>
      <c r="AM533" s="41"/>
      <c r="AN533" s="41"/>
      <c r="AO533" s="41"/>
      <c r="AP533" s="41"/>
      <c r="AQ533" s="41"/>
      <c r="AR533" s="41"/>
      <c r="AS533" s="41"/>
      <c r="AT533" s="41"/>
      <c r="AU533" s="41"/>
      <c r="AV533" s="41"/>
      <c r="AW533" s="41"/>
      <c r="AX533" s="41"/>
      <c r="AY533" s="41"/>
      <c r="AZ533" s="41"/>
      <c r="BA533" s="41"/>
      <c r="BB533" s="41"/>
      <c r="BC533" s="41"/>
      <c r="BD533" s="41"/>
      <c r="BE533" s="41"/>
      <c r="BF533" s="41"/>
      <c r="BG533" s="41"/>
      <c r="BH533" s="41"/>
      <c r="BI533" s="41"/>
      <c r="BJ533" s="41"/>
      <c r="BK533" s="41"/>
      <c r="BL533" s="41"/>
      <c r="BM533" s="41"/>
      <c r="BN533" s="41"/>
      <c r="BO533" s="41"/>
      <c r="BP533" s="41"/>
      <c r="BQ533" s="41"/>
      <c r="BR533" s="41"/>
      <c r="BS533" s="41"/>
      <c r="BT533" s="41"/>
      <c r="BU533" s="41"/>
      <c r="BV533" s="41"/>
      <c r="BW533" s="41"/>
      <c r="BX533" s="41"/>
      <c r="BY533" s="41"/>
      <c r="BZ533" s="41"/>
      <c r="CA533" s="41"/>
      <c r="CB533" s="41"/>
      <c r="CC533" s="41"/>
      <c r="CD533" s="41"/>
      <c r="CE533" s="41"/>
      <c r="CF533" s="41"/>
      <c r="CG533" s="41"/>
      <c r="CH533" s="41"/>
      <c r="CI533" s="41"/>
      <c r="CJ533" s="41"/>
      <c r="CK533" s="41"/>
      <c r="CL533" s="41"/>
      <c r="CM533" s="41"/>
      <c r="CN533" s="41"/>
      <c r="CO533" s="41"/>
      <c r="CP533" s="41"/>
    </row>
    <row r="534" spans="10:94" ht="21.75" customHeight="1" x14ac:dyDescent="0.25">
      <c r="J534" s="41"/>
      <c r="K534" s="41"/>
      <c r="L534" s="41"/>
      <c r="M534" s="41"/>
      <c r="N534" s="41"/>
      <c r="O534" s="41"/>
      <c r="P534" s="41"/>
      <c r="Q534" s="41"/>
      <c r="R534" s="41"/>
      <c r="S534" s="41"/>
      <c r="U534" s="41"/>
      <c r="V534" s="41"/>
      <c r="W534" s="41"/>
      <c r="X534" s="41"/>
      <c r="Y534" s="41"/>
      <c r="Z534" s="41"/>
      <c r="AA534" s="41"/>
      <c r="AB534" s="41"/>
      <c r="AC534" s="41"/>
      <c r="AD534" s="41"/>
      <c r="AE534" s="41"/>
      <c r="AF534" s="41"/>
      <c r="AG534" s="41"/>
      <c r="AH534" s="41"/>
      <c r="AI534" s="41"/>
      <c r="AJ534" s="41"/>
      <c r="AK534" s="41"/>
      <c r="AL534" s="41"/>
      <c r="AM534" s="41"/>
      <c r="AN534" s="41"/>
      <c r="AO534" s="41"/>
      <c r="AP534" s="41"/>
      <c r="AQ534" s="41"/>
      <c r="AR534" s="41"/>
      <c r="AS534" s="41"/>
      <c r="AT534" s="41"/>
      <c r="AU534" s="41"/>
      <c r="AV534" s="41"/>
      <c r="AW534" s="41"/>
      <c r="AX534" s="41"/>
      <c r="AY534" s="41"/>
      <c r="AZ534" s="41"/>
      <c r="BA534" s="41"/>
      <c r="BB534" s="41"/>
      <c r="BC534" s="41"/>
      <c r="BD534" s="41"/>
      <c r="BE534" s="41"/>
      <c r="BF534" s="41"/>
      <c r="BG534" s="41"/>
      <c r="BH534" s="41"/>
      <c r="BI534" s="41"/>
      <c r="BJ534" s="41"/>
      <c r="BK534" s="41"/>
      <c r="BL534" s="41"/>
      <c r="BM534" s="41"/>
      <c r="BN534" s="41"/>
      <c r="BO534" s="41"/>
      <c r="BP534" s="41"/>
      <c r="BQ534" s="41"/>
      <c r="BR534" s="41"/>
      <c r="BS534" s="41"/>
      <c r="BT534" s="41"/>
      <c r="BU534" s="41"/>
      <c r="BV534" s="41"/>
      <c r="BW534" s="41"/>
      <c r="BX534" s="41"/>
      <c r="BY534" s="41"/>
      <c r="BZ534" s="41"/>
      <c r="CA534" s="41"/>
      <c r="CB534" s="41"/>
      <c r="CC534" s="41"/>
      <c r="CD534" s="41"/>
      <c r="CE534" s="41"/>
      <c r="CF534" s="41"/>
      <c r="CG534" s="41"/>
      <c r="CH534" s="41"/>
      <c r="CI534" s="41"/>
      <c r="CJ534" s="41"/>
      <c r="CK534" s="41"/>
      <c r="CL534" s="41"/>
      <c r="CM534" s="41"/>
      <c r="CN534" s="41"/>
      <c r="CO534" s="41"/>
      <c r="CP534" s="41"/>
    </row>
    <row r="535" spans="10:94" ht="21.75" customHeight="1" x14ac:dyDescent="0.25">
      <c r="J535" s="41"/>
      <c r="K535" s="41"/>
      <c r="L535" s="41"/>
      <c r="M535" s="41"/>
      <c r="N535" s="41"/>
      <c r="O535" s="41"/>
      <c r="P535" s="41"/>
      <c r="Q535" s="41"/>
      <c r="R535" s="41"/>
      <c r="S535" s="41"/>
      <c r="U535" s="41"/>
      <c r="V535" s="41"/>
      <c r="W535" s="41"/>
      <c r="X535" s="41"/>
      <c r="Y535" s="41"/>
      <c r="Z535" s="41"/>
      <c r="AA535" s="41"/>
      <c r="AB535" s="41"/>
      <c r="AC535" s="41"/>
      <c r="AD535" s="41"/>
      <c r="AE535" s="41"/>
      <c r="AF535" s="41"/>
      <c r="AG535" s="41"/>
      <c r="AH535" s="41"/>
      <c r="AI535" s="41"/>
      <c r="AJ535" s="41"/>
      <c r="AK535" s="41"/>
      <c r="AL535" s="41"/>
      <c r="AM535" s="41"/>
      <c r="AN535" s="41"/>
      <c r="AO535" s="41"/>
      <c r="AP535" s="41"/>
      <c r="AQ535" s="41"/>
      <c r="AR535" s="41"/>
      <c r="AS535" s="41"/>
      <c r="AT535" s="41"/>
      <c r="AU535" s="41"/>
      <c r="AV535" s="41"/>
      <c r="AW535" s="41"/>
      <c r="AX535" s="41"/>
      <c r="AY535" s="41"/>
      <c r="AZ535" s="41"/>
      <c r="BA535" s="41"/>
      <c r="BB535" s="41"/>
      <c r="BC535" s="41"/>
      <c r="BD535" s="41"/>
      <c r="BE535" s="41"/>
      <c r="BF535" s="41"/>
      <c r="BG535" s="41"/>
      <c r="BH535" s="41"/>
      <c r="BI535" s="41"/>
      <c r="BJ535" s="41"/>
      <c r="BK535" s="41"/>
      <c r="BL535" s="41"/>
      <c r="BM535" s="41"/>
      <c r="BN535" s="41"/>
      <c r="BO535" s="41"/>
      <c r="BP535" s="41"/>
      <c r="BQ535" s="41"/>
      <c r="BR535" s="41"/>
      <c r="BS535" s="41"/>
      <c r="BT535" s="41"/>
      <c r="BU535" s="41"/>
      <c r="BV535" s="41"/>
      <c r="BW535" s="41"/>
      <c r="BX535" s="41"/>
      <c r="BY535" s="41"/>
      <c r="BZ535" s="41"/>
      <c r="CA535" s="41"/>
      <c r="CB535" s="41"/>
      <c r="CC535" s="41"/>
      <c r="CD535" s="41"/>
      <c r="CE535" s="41"/>
      <c r="CF535" s="41"/>
      <c r="CG535" s="41"/>
      <c r="CH535" s="41"/>
      <c r="CI535" s="41"/>
      <c r="CJ535" s="41"/>
      <c r="CK535" s="41"/>
      <c r="CL535" s="41"/>
      <c r="CM535" s="41"/>
      <c r="CN535" s="41"/>
      <c r="CO535" s="41"/>
      <c r="CP535" s="41"/>
    </row>
    <row r="536" spans="10:94" ht="21.75" customHeight="1" x14ac:dyDescent="0.25">
      <c r="J536" s="41"/>
      <c r="K536" s="41"/>
      <c r="L536" s="41"/>
      <c r="M536" s="41"/>
      <c r="N536" s="41"/>
      <c r="O536" s="41"/>
      <c r="P536" s="41"/>
      <c r="Q536" s="41"/>
      <c r="R536" s="41"/>
      <c r="S536" s="41"/>
      <c r="U536" s="41"/>
      <c r="V536" s="41"/>
      <c r="W536" s="41"/>
      <c r="X536" s="41"/>
      <c r="Y536" s="41"/>
      <c r="Z536" s="41"/>
      <c r="AA536" s="41"/>
      <c r="AB536" s="41"/>
      <c r="AC536" s="41"/>
      <c r="AD536" s="41"/>
      <c r="AE536" s="41"/>
      <c r="AF536" s="41"/>
      <c r="AG536" s="41"/>
      <c r="AH536" s="41"/>
      <c r="AI536" s="41"/>
      <c r="AJ536" s="41"/>
      <c r="AK536" s="41"/>
      <c r="AL536" s="41"/>
      <c r="AM536" s="41"/>
      <c r="AN536" s="41"/>
      <c r="AO536" s="41"/>
      <c r="AP536" s="41"/>
      <c r="AQ536" s="41"/>
      <c r="AR536" s="41"/>
      <c r="AS536" s="41"/>
      <c r="AT536" s="41"/>
      <c r="AU536" s="41"/>
      <c r="AV536" s="41"/>
      <c r="AW536" s="41"/>
      <c r="AX536" s="41"/>
      <c r="AY536" s="41"/>
      <c r="AZ536" s="41"/>
      <c r="BA536" s="41"/>
      <c r="BB536" s="41"/>
      <c r="BC536" s="41"/>
      <c r="BD536" s="41"/>
      <c r="BE536" s="41"/>
      <c r="BF536" s="41"/>
      <c r="BG536" s="41"/>
      <c r="BH536" s="41"/>
      <c r="BI536" s="41"/>
      <c r="BJ536" s="41"/>
      <c r="BK536" s="41"/>
      <c r="BL536" s="41"/>
      <c r="BM536" s="41"/>
      <c r="BN536" s="41"/>
      <c r="BO536" s="41"/>
      <c r="BP536" s="41"/>
      <c r="BQ536" s="41"/>
      <c r="BR536" s="41"/>
      <c r="BS536" s="41"/>
      <c r="BT536" s="41"/>
      <c r="BU536" s="41"/>
      <c r="BV536" s="41"/>
      <c r="BW536" s="41"/>
      <c r="BX536" s="41"/>
      <c r="BY536" s="41"/>
      <c r="BZ536" s="41"/>
      <c r="CA536" s="41"/>
      <c r="CB536" s="41"/>
      <c r="CC536" s="41"/>
      <c r="CD536" s="41"/>
      <c r="CE536" s="41"/>
      <c r="CF536" s="41"/>
      <c r="CG536" s="41"/>
      <c r="CH536" s="41"/>
      <c r="CI536" s="41"/>
      <c r="CJ536" s="41"/>
      <c r="CK536" s="41"/>
      <c r="CL536" s="41"/>
      <c r="CM536" s="41"/>
      <c r="CN536" s="41"/>
      <c r="CO536" s="41"/>
      <c r="CP536" s="41"/>
    </row>
    <row r="537" spans="10:94" ht="21.75" customHeight="1" x14ac:dyDescent="0.25">
      <c r="J537" s="41"/>
      <c r="K537" s="41"/>
      <c r="L537" s="41"/>
      <c r="M537" s="41"/>
      <c r="N537" s="41"/>
      <c r="O537" s="41"/>
      <c r="P537" s="41"/>
      <c r="Q537" s="41"/>
      <c r="R537" s="41"/>
      <c r="S537" s="41"/>
      <c r="U537" s="41"/>
      <c r="V537" s="41"/>
      <c r="W537" s="41"/>
      <c r="X537" s="41"/>
      <c r="Y537" s="41"/>
      <c r="Z537" s="41"/>
      <c r="AA537" s="41"/>
      <c r="AB537" s="41"/>
      <c r="AC537" s="41"/>
      <c r="AD537" s="41"/>
      <c r="AE537" s="41"/>
      <c r="AF537" s="41"/>
      <c r="AG537" s="41"/>
      <c r="AH537" s="41"/>
      <c r="AI537" s="41"/>
      <c r="AJ537" s="41"/>
      <c r="AK537" s="41"/>
      <c r="AL537" s="41"/>
      <c r="AM537" s="41"/>
      <c r="AN537" s="41"/>
      <c r="AO537" s="41"/>
      <c r="AP537" s="41"/>
      <c r="AQ537" s="41"/>
      <c r="AR537" s="41"/>
      <c r="AS537" s="41"/>
      <c r="AT537" s="41"/>
      <c r="AU537" s="41"/>
      <c r="AV537" s="41"/>
      <c r="AW537" s="41"/>
      <c r="AX537" s="41"/>
      <c r="AY537" s="41"/>
      <c r="AZ537" s="41"/>
      <c r="BA537" s="41"/>
      <c r="BB537" s="41"/>
      <c r="BC537" s="41"/>
      <c r="BD537" s="41"/>
      <c r="BE537" s="41"/>
      <c r="BF537" s="41"/>
      <c r="BG537" s="41"/>
      <c r="BH537" s="41"/>
      <c r="BI537" s="41"/>
      <c r="BJ537" s="41"/>
      <c r="BK537" s="41"/>
      <c r="BL537" s="41"/>
      <c r="BM537" s="41"/>
      <c r="BN537" s="41"/>
      <c r="BO537" s="41"/>
      <c r="BP537" s="41"/>
      <c r="BQ537" s="41"/>
      <c r="BR537" s="41"/>
      <c r="BS537" s="41"/>
      <c r="BT537" s="41"/>
      <c r="BU537" s="41"/>
      <c r="BV537" s="41"/>
      <c r="BW537" s="41"/>
      <c r="BX537" s="41"/>
      <c r="BY537" s="41"/>
      <c r="BZ537" s="41"/>
      <c r="CA537" s="41"/>
      <c r="CB537" s="41"/>
      <c r="CC537" s="41"/>
      <c r="CD537" s="41"/>
      <c r="CE537" s="41"/>
      <c r="CF537" s="41"/>
      <c r="CG537" s="41"/>
      <c r="CH537" s="41"/>
      <c r="CI537" s="41"/>
      <c r="CJ537" s="41"/>
      <c r="CK537" s="41"/>
      <c r="CL537" s="41"/>
      <c r="CM537" s="41"/>
      <c r="CN537" s="41"/>
      <c r="CO537" s="41"/>
      <c r="CP537" s="41"/>
    </row>
    <row r="538" spans="10:94" ht="21.75" customHeight="1" x14ac:dyDescent="0.25">
      <c r="J538" s="41"/>
      <c r="K538" s="41"/>
      <c r="L538" s="41"/>
      <c r="M538" s="41"/>
      <c r="N538" s="41"/>
      <c r="O538" s="41"/>
      <c r="P538" s="41"/>
      <c r="Q538" s="41"/>
      <c r="R538" s="41"/>
      <c r="S538" s="41"/>
      <c r="U538" s="41"/>
      <c r="V538" s="41"/>
      <c r="W538" s="41"/>
      <c r="X538" s="41"/>
      <c r="Y538" s="41"/>
      <c r="Z538" s="41"/>
      <c r="AA538" s="41"/>
      <c r="AB538" s="41"/>
      <c r="AC538" s="41"/>
      <c r="AD538" s="41"/>
      <c r="AE538" s="41"/>
      <c r="AF538" s="41"/>
      <c r="AG538" s="41"/>
      <c r="AH538" s="41"/>
      <c r="AI538" s="41"/>
      <c r="AJ538" s="41"/>
      <c r="AK538" s="41"/>
      <c r="AL538" s="41"/>
      <c r="AM538" s="41"/>
      <c r="AN538" s="41"/>
      <c r="AO538" s="41"/>
      <c r="AP538" s="41"/>
      <c r="AQ538" s="41"/>
      <c r="AR538" s="41"/>
      <c r="AS538" s="41"/>
      <c r="AT538" s="41"/>
      <c r="AU538" s="41"/>
      <c r="AV538" s="41"/>
      <c r="AW538" s="41"/>
      <c r="AX538" s="41"/>
      <c r="AY538" s="41"/>
      <c r="AZ538" s="41"/>
      <c r="BA538" s="41"/>
      <c r="BB538" s="41"/>
      <c r="BC538" s="41"/>
      <c r="BD538" s="41"/>
      <c r="BE538" s="41"/>
      <c r="BF538" s="41"/>
      <c r="BG538" s="41"/>
      <c r="BH538" s="41"/>
      <c r="BI538" s="41"/>
      <c r="BJ538" s="41"/>
      <c r="BK538" s="41"/>
      <c r="BL538" s="41"/>
      <c r="BM538" s="41"/>
      <c r="BN538" s="41"/>
      <c r="BO538" s="41"/>
      <c r="BP538" s="41"/>
      <c r="BQ538" s="41"/>
      <c r="BR538" s="41"/>
      <c r="BS538" s="41"/>
      <c r="BT538" s="41"/>
      <c r="BU538" s="41"/>
      <c r="BV538" s="41"/>
      <c r="BW538" s="41"/>
      <c r="BX538" s="41"/>
      <c r="BY538" s="41"/>
      <c r="BZ538" s="41"/>
      <c r="CA538" s="41"/>
      <c r="CB538" s="41"/>
      <c r="CC538" s="41"/>
      <c r="CD538" s="41"/>
      <c r="CE538" s="41"/>
      <c r="CF538" s="41"/>
      <c r="CG538" s="41"/>
      <c r="CH538" s="41"/>
      <c r="CI538" s="41"/>
      <c r="CJ538" s="41"/>
      <c r="CK538" s="41"/>
      <c r="CL538" s="41"/>
      <c r="CM538" s="41"/>
      <c r="CN538" s="41"/>
      <c r="CO538" s="41"/>
      <c r="CP538" s="41"/>
    </row>
    <row r="539" spans="10:94" ht="21.75" customHeight="1" x14ac:dyDescent="0.25">
      <c r="J539" s="41"/>
      <c r="K539" s="41"/>
      <c r="L539" s="41"/>
      <c r="M539" s="41"/>
      <c r="N539" s="41"/>
      <c r="O539" s="41"/>
      <c r="P539" s="41"/>
      <c r="Q539" s="41"/>
      <c r="R539" s="41"/>
      <c r="S539" s="41"/>
      <c r="U539" s="41"/>
      <c r="V539" s="41"/>
      <c r="W539" s="41"/>
      <c r="X539" s="41"/>
      <c r="Y539" s="41"/>
      <c r="Z539" s="41"/>
      <c r="AA539" s="41"/>
      <c r="AB539" s="41"/>
      <c r="AC539" s="41"/>
      <c r="AD539" s="41"/>
      <c r="AE539" s="41"/>
      <c r="AF539" s="41"/>
      <c r="AG539" s="41"/>
      <c r="AH539" s="41"/>
      <c r="AI539" s="41"/>
      <c r="AJ539" s="41"/>
      <c r="AK539" s="41"/>
      <c r="AL539" s="41"/>
      <c r="AM539" s="41"/>
      <c r="AN539" s="41"/>
      <c r="AO539" s="41"/>
      <c r="AP539" s="41"/>
      <c r="AQ539" s="41"/>
      <c r="AR539" s="41"/>
      <c r="AS539" s="41"/>
      <c r="AT539" s="41"/>
      <c r="AU539" s="41"/>
      <c r="AV539" s="41"/>
      <c r="AW539" s="41"/>
      <c r="AX539" s="41"/>
      <c r="AY539" s="41"/>
      <c r="AZ539" s="41"/>
      <c r="BA539" s="41"/>
      <c r="BB539" s="41"/>
      <c r="BC539" s="41"/>
      <c r="BD539" s="41"/>
      <c r="BE539" s="41"/>
      <c r="BF539" s="41"/>
      <c r="BG539" s="41"/>
      <c r="BH539" s="41"/>
      <c r="BI539" s="41"/>
      <c r="BJ539" s="41"/>
      <c r="BK539" s="41"/>
      <c r="BL539" s="41"/>
      <c r="BM539" s="41"/>
      <c r="BN539" s="41"/>
      <c r="BO539" s="41"/>
      <c r="BP539" s="41"/>
      <c r="BQ539" s="41"/>
      <c r="BR539" s="41"/>
      <c r="BS539" s="41"/>
      <c r="BT539" s="41"/>
      <c r="BU539" s="41"/>
      <c r="BV539" s="41"/>
      <c r="BW539" s="41"/>
      <c r="BX539" s="41"/>
      <c r="BY539" s="41"/>
      <c r="BZ539" s="41"/>
      <c r="CA539" s="41"/>
      <c r="CB539" s="41"/>
      <c r="CC539" s="41"/>
      <c r="CD539" s="41"/>
      <c r="CE539" s="41"/>
      <c r="CF539" s="41"/>
      <c r="CG539" s="41"/>
      <c r="CH539" s="41"/>
      <c r="CI539" s="41"/>
      <c r="CJ539" s="41"/>
      <c r="CK539" s="41"/>
      <c r="CL539" s="41"/>
      <c r="CM539" s="41"/>
      <c r="CN539" s="41"/>
      <c r="CO539" s="41"/>
      <c r="CP539" s="41"/>
    </row>
    <row r="540" spans="10:94" ht="21.75" customHeight="1" x14ac:dyDescent="0.25">
      <c r="J540" s="41"/>
      <c r="K540" s="41"/>
      <c r="L540" s="41"/>
      <c r="M540" s="41"/>
      <c r="N540" s="41"/>
      <c r="O540" s="41"/>
      <c r="P540" s="41"/>
      <c r="Q540" s="41"/>
      <c r="R540" s="41"/>
      <c r="S540" s="41"/>
      <c r="U540" s="41"/>
      <c r="V540" s="41"/>
      <c r="W540" s="41"/>
      <c r="X540" s="41"/>
      <c r="Y540" s="41"/>
      <c r="Z540" s="41"/>
      <c r="AA540" s="41"/>
      <c r="AB540" s="41"/>
      <c r="AC540" s="41"/>
      <c r="AD540" s="41"/>
      <c r="AE540" s="41"/>
      <c r="AF540" s="41"/>
      <c r="AG540" s="41"/>
      <c r="AH540" s="41"/>
      <c r="AI540" s="41"/>
      <c r="AJ540" s="41"/>
      <c r="AK540" s="41"/>
      <c r="AL540" s="41"/>
      <c r="AM540" s="41"/>
      <c r="AN540" s="41"/>
      <c r="AO540" s="41"/>
      <c r="AP540" s="41"/>
      <c r="AQ540" s="41"/>
      <c r="AR540" s="41"/>
      <c r="AS540" s="41"/>
      <c r="AT540" s="41"/>
      <c r="AU540" s="41"/>
      <c r="AV540" s="41"/>
      <c r="AW540" s="41"/>
      <c r="AX540" s="41"/>
      <c r="AY540" s="41"/>
      <c r="AZ540" s="41"/>
      <c r="BA540" s="41"/>
      <c r="BB540" s="41"/>
      <c r="BC540" s="41"/>
      <c r="BD540" s="41"/>
      <c r="BE540" s="41"/>
      <c r="BF540" s="41"/>
      <c r="BG540" s="41"/>
      <c r="BH540" s="41"/>
      <c r="BI540" s="41"/>
      <c r="BJ540" s="41"/>
      <c r="BK540" s="41"/>
      <c r="BL540" s="41"/>
      <c r="BM540" s="41"/>
      <c r="BN540" s="41"/>
      <c r="BO540" s="41"/>
      <c r="BP540" s="41"/>
      <c r="BQ540" s="41"/>
      <c r="BR540" s="41"/>
      <c r="BS540" s="41"/>
      <c r="BT540" s="41"/>
      <c r="BU540" s="41"/>
      <c r="BV540" s="41"/>
      <c r="BW540" s="41"/>
      <c r="BX540" s="41"/>
      <c r="BY540" s="41"/>
      <c r="BZ540" s="41"/>
      <c r="CA540" s="41"/>
      <c r="CB540" s="41"/>
      <c r="CC540" s="41"/>
      <c r="CD540" s="41"/>
      <c r="CE540" s="41"/>
      <c r="CF540" s="41"/>
      <c r="CG540" s="41"/>
      <c r="CH540" s="41"/>
      <c r="CI540" s="41"/>
      <c r="CJ540" s="41"/>
      <c r="CK540" s="41"/>
      <c r="CL540" s="41"/>
      <c r="CM540" s="41"/>
      <c r="CN540" s="41"/>
      <c r="CO540" s="41"/>
      <c r="CP540" s="41"/>
    </row>
    <row r="541" spans="10:94" ht="21.75" customHeight="1" x14ac:dyDescent="0.25">
      <c r="J541" s="41"/>
      <c r="K541" s="41"/>
      <c r="L541" s="41"/>
      <c r="M541" s="41"/>
      <c r="N541" s="41"/>
      <c r="O541" s="41"/>
      <c r="P541" s="41"/>
      <c r="Q541" s="41"/>
      <c r="R541" s="41"/>
      <c r="S541" s="41"/>
      <c r="U541" s="41"/>
      <c r="V541" s="41"/>
      <c r="W541" s="41"/>
      <c r="X541" s="41"/>
      <c r="Y541" s="41"/>
      <c r="Z541" s="41"/>
      <c r="AA541" s="41"/>
      <c r="AB541" s="41"/>
      <c r="AC541" s="41"/>
      <c r="AD541" s="41"/>
      <c r="AE541" s="41"/>
      <c r="AF541" s="41"/>
      <c r="AG541" s="41"/>
      <c r="AH541" s="41"/>
      <c r="AI541" s="41"/>
      <c r="AJ541" s="41"/>
      <c r="AK541" s="41"/>
      <c r="AL541" s="41"/>
      <c r="AM541" s="41"/>
      <c r="AN541" s="41"/>
      <c r="AO541" s="41"/>
      <c r="AP541" s="41"/>
      <c r="AQ541" s="41"/>
      <c r="AR541" s="41"/>
      <c r="AS541" s="41"/>
      <c r="AT541" s="41"/>
      <c r="AU541" s="41"/>
      <c r="AV541" s="41"/>
      <c r="AW541" s="41"/>
      <c r="AX541" s="41"/>
      <c r="AY541" s="41"/>
      <c r="AZ541" s="41"/>
      <c r="BA541" s="41"/>
      <c r="BB541" s="41"/>
      <c r="BC541" s="41"/>
      <c r="BD541" s="41"/>
      <c r="BE541" s="41"/>
      <c r="BF541" s="41"/>
      <c r="BG541" s="41"/>
      <c r="BH541" s="41"/>
      <c r="BI541" s="41"/>
      <c r="BJ541" s="41"/>
      <c r="BK541" s="41"/>
      <c r="BL541" s="41"/>
      <c r="BM541" s="41"/>
      <c r="BN541" s="41"/>
      <c r="BO541" s="41"/>
      <c r="BP541" s="41"/>
      <c r="BQ541" s="41"/>
      <c r="BR541" s="41"/>
      <c r="BS541" s="41"/>
      <c r="BT541" s="41"/>
      <c r="BU541" s="41"/>
      <c r="BV541" s="41"/>
      <c r="BW541" s="41"/>
      <c r="BX541" s="41"/>
      <c r="BY541" s="41"/>
      <c r="BZ541" s="41"/>
      <c r="CA541" s="41"/>
      <c r="CB541" s="41"/>
      <c r="CC541" s="41"/>
      <c r="CD541" s="41"/>
      <c r="CE541" s="41"/>
      <c r="CF541" s="41"/>
      <c r="CG541" s="41"/>
      <c r="CH541" s="41"/>
      <c r="CI541" s="41"/>
      <c r="CJ541" s="41"/>
      <c r="CK541" s="41"/>
      <c r="CL541" s="41"/>
      <c r="CM541" s="41"/>
      <c r="CN541" s="41"/>
      <c r="CO541" s="41"/>
      <c r="CP541" s="41"/>
    </row>
    <row r="542" spans="10:94" ht="21.75" customHeight="1" x14ac:dyDescent="0.25">
      <c r="J542" s="41"/>
      <c r="K542" s="41"/>
      <c r="L542" s="41"/>
      <c r="M542" s="41"/>
      <c r="N542" s="41"/>
      <c r="O542" s="41"/>
      <c r="P542" s="41"/>
      <c r="Q542" s="41"/>
      <c r="R542" s="41"/>
      <c r="S542" s="41"/>
      <c r="U542" s="41"/>
      <c r="V542" s="41"/>
      <c r="W542" s="41"/>
      <c r="X542" s="41"/>
      <c r="Y542" s="41"/>
      <c r="Z542" s="41"/>
      <c r="AA542" s="41"/>
      <c r="AB542" s="41"/>
      <c r="AC542" s="41"/>
      <c r="AD542" s="41"/>
      <c r="AE542" s="41"/>
      <c r="AF542" s="41"/>
      <c r="AG542" s="41"/>
      <c r="AH542" s="41"/>
      <c r="AI542" s="41"/>
      <c r="AJ542" s="41"/>
      <c r="AK542" s="41"/>
      <c r="AL542" s="41"/>
      <c r="AM542" s="41"/>
      <c r="AN542" s="41"/>
      <c r="AO542" s="41"/>
      <c r="AP542" s="41"/>
      <c r="AQ542" s="41"/>
      <c r="AR542" s="41"/>
      <c r="AS542" s="41"/>
      <c r="AT542" s="41"/>
      <c r="AU542" s="41"/>
      <c r="AV542" s="41"/>
      <c r="AW542" s="41"/>
      <c r="AX542" s="41"/>
      <c r="AY542" s="41"/>
      <c r="AZ542" s="41"/>
      <c r="BA542" s="41"/>
      <c r="BB542" s="41"/>
      <c r="BC542" s="41"/>
      <c r="BD542" s="41"/>
      <c r="BE542" s="41"/>
      <c r="BF542" s="41"/>
      <c r="BG542" s="41"/>
      <c r="BH542" s="41"/>
      <c r="BI542" s="41"/>
      <c r="BJ542" s="41"/>
      <c r="BK542" s="41"/>
      <c r="BL542" s="41"/>
      <c r="BM542" s="41"/>
      <c r="BN542" s="41"/>
      <c r="BO542" s="41"/>
      <c r="BP542" s="41"/>
      <c r="BQ542" s="41"/>
      <c r="BR542" s="41"/>
      <c r="BS542" s="41"/>
      <c r="BT542" s="41"/>
      <c r="BU542" s="41"/>
      <c r="BV542" s="41"/>
      <c r="BW542" s="41"/>
      <c r="BX542" s="41"/>
      <c r="BY542" s="41"/>
      <c r="BZ542" s="41"/>
      <c r="CA542" s="41"/>
      <c r="CB542" s="41"/>
      <c r="CC542" s="41"/>
      <c r="CD542" s="41"/>
      <c r="CE542" s="41"/>
      <c r="CF542" s="41"/>
      <c r="CG542" s="41"/>
      <c r="CH542" s="41"/>
      <c r="CI542" s="41"/>
      <c r="CJ542" s="41"/>
      <c r="CK542" s="41"/>
      <c r="CL542" s="41"/>
      <c r="CM542" s="41"/>
      <c r="CN542" s="41"/>
      <c r="CO542" s="41"/>
      <c r="CP542" s="41"/>
    </row>
    <row r="543" spans="10:94" ht="21.75" customHeight="1" x14ac:dyDescent="0.25">
      <c r="J543" s="41"/>
      <c r="K543" s="41"/>
      <c r="L543" s="41"/>
      <c r="M543" s="41"/>
      <c r="N543" s="41"/>
      <c r="O543" s="41"/>
      <c r="P543" s="41"/>
      <c r="Q543" s="41"/>
      <c r="R543" s="41"/>
      <c r="S543" s="41"/>
      <c r="U543" s="41"/>
      <c r="V543" s="41"/>
      <c r="W543" s="41"/>
      <c r="X543" s="41"/>
      <c r="Y543" s="41"/>
      <c r="Z543" s="41"/>
      <c r="AA543" s="41"/>
      <c r="AB543" s="41"/>
      <c r="AC543" s="41"/>
      <c r="AD543" s="41"/>
      <c r="AE543" s="41"/>
      <c r="AF543" s="41"/>
      <c r="AG543" s="41"/>
      <c r="AH543" s="41"/>
      <c r="AI543" s="41"/>
      <c r="AJ543" s="41"/>
      <c r="AK543" s="41"/>
      <c r="AL543" s="41"/>
      <c r="AM543" s="41"/>
      <c r="AN543" s="41"/>
      <c r="AO543" s="41"/>
      <c r="AP543" s="41"/>
      <c r="AQ543" s="41"/>
      <c r="AR543" s="41"/>
      <c r="AS543" s="41"/>
      <c r="AT543" s="41"/>
      <c r="AU543" s="41"/>
      <c r="AV543" s="41"/>
      <c r="AW543" s="41"/>
      <c r="AX543" s="41"/>
      <c r="AY543" s="41"/>
      <c r="AZ543" s="41"/>
      <c r="BA543" s="41"/>
      <c r="BB543" s="41"/>
      <c r="BC543" s="41"/>
      <c r="BD543" s="41"/>
      <c r="BE543" s="41"/>
      <c r="BF543" s="41"/>
      <c r="BG543" s="41"/>
      <c r="BH543" s="41"/>
      <c r="BI543" s="41"/>
      <c r="BJ543" s="41"/>
      <c r="BK543" s="41"/>
      <c r="BL543" s="41"/>
      <c r="BM543" s="41"/>
      <c r="BN543" s="41"/>
      <c r="BO543" s="41"/>
      <c r="BP543" s="41"/>
      <c r="BQ543" s="41"/>
      <c r="BR543" s="41"/>
      <c r="BS543" s="41"/>
      <c r="BT543" s="41"/>
      <c r="BU543" s="41"/>
      <c r="BV543" s="41"/>
      <c r="BW543" s="41"/>
      <c r="BX543" s="41"/>
      <c r="BY543" s="41"/>
      <c r="BZ543" s="41"/>
      <c r="CA543" s="41"/>
      <c r="CB543" s="41"/>
      <c r="CC543" s="41"/>
      <c r="CD543" s="41"/>
      <c r="CE543" s="41"/>
      <c r="CF543" s="41"/>
      <c r="CG543" s="41"/>
      <c r="CH543" s="41"/>
      <c r="CI543" s="41"/>
      <c r="CJ543" s="41"/>
      <c r="CK543" s="41"/>
      <c r="CL543" s="41"/>
      <c r="CM543" s="41"/>
      <c r="CN543" s="41"/>
      <c r="CO543" s="41"/>
      <c r="CP543" s="41"/>
    </row>
    <row r="544" spans="10:94" ht="21.75" customHeight="1" x14ac:dyDescent="0.25">
      <c r="J544" s="41"/>
      <c r="K544" s="41"/>
      <c r="L544" s="41"/>
      <c r="M544" s="41"/>
      <c r="N544" s="41"/>
      <c r="O544" s="41"/>
      <c r="P544" s="41"/>
      <c r="Q544" s="41"/>
      <c r="R544" s="41"/>
      <c r="S544" s="41"/>
      <c r="U544" s="41"/>
      <c r="V544" s="41"/>
      <c r="W544" s="41"/>
      <c r="X544" s="41"/>
      <c r="Y544" s="41"/>
      <c r="Z544" s="41"/>
      <c r="AA544" s="41"/>
      <c r="AB544" s="41"/>
      <c r="AC544" s="41"/>
      <c r="AD544" s="41"/>
      <c r="AE544" s="41"/>
      <c r="AF544" s="41"/>
      <c r="AG544" s="41"/>
      <c r="AH544" s="41"/>
      <c r="AI544" s="41"/>
      <c r="AJ544" s="41"/>
      <c r="AK544" s="41"/>
      <c r="AL544" s="41"/>
      <c r="AM544" s="41"/>
      <c r="AN544" s="41"/>
      <c r="AO544" s="41"/>
      <c r="AP544" s="41"/>
      <c r="AQ544" s="41"/>
      <c r="AR544" s="41"/>
      <c r="AS544" s="41"/>
      <c r="AT544" s="41"/>
      <c r="AU544" s="41"/>
      <c r="AV544" s="41"/>
      <c r="AW544" s="41"/>
      <c r="AX544" s="41"/>
      <c r="AY544" s="41"/>
      <c r="AZ544" s="41"/>
      <c r="BA544" s="41"/>
      <c r="BB544" s="41"/>
      <c r="BC544" s="41"/>
      <c r="BD544" s="41"/>
      <c r="BE544" s="41"/>
      <c r="BF544" s="41"/>
      <c r="BG544" s="41"/>
      <c r="BH544" s="41"/>
      <c r="BI544" s="41"/>
      <c r="BJ544" s="41"/>
      <c r="BK544" s="41"/>
      <c r="BL544" s="41"/>
      <c r="BM544" s="41"/>
      <c r="BN544" s="41"/>
      <c r="BO544" s="41"/>
      <c r="BP544" s="41"/>
      <c r="BQ544" s="41"/>
      <c r="BR544" s="41"/>
      <c r="BS544" s="41"/>
      <c r="BT544" s="41"/>
      <c r="BU544" s="41"/>
      <c r="BV544" s="41"/>
      <c r="BW544" s="41"/>
      <c r="BX544" s="41"/>
      <c r="BY544" s="41"/>
      <c r="BZ544" s="41"/>
      <c r="CA544" s="41"/>
      <c r="CB544" s="41"/>
      <c r="CC544" s="41"/>
      <c r="CD544" s="41"/>
      <c r="CE544" s="41"/>
      <c r="CF544" s="41"/>
      <c r="CG544" s="41"/>
      <c r="CH544" s="41"/>
      <c r="CI544" s="41"/>
      <c r="CJ544" s="41"/>
      <c r="CK544" s="41"/>
      <c r="CL544" s="41"/>
      <c r="CM544" s="41"/>
      <c r="CN544" s="41"/>
      <c r="CO544" s="41"/>
      <c r="CP544" s="41"/>
    </row>
    <row r="545" spans="10:94" ht="21.75" customHeight="1" x14ac:dyDescent="0.25">
      <c r="J545" s="41"/>
      <c r="K545" s="41"/>
      <c r="L545" s="41"/>
      <c r="M545" s="41"/>
      <c r="N545" s="41"/>
      <c r="O545" s="41"/>
      <c r="P545" s="41"/>
      <c r="Q545" s="41"/>
      <c r="R545" s="41"/>
      <c r="S545" s="41"/>
      <c r="U545" s="41"/>
      <c r="V545" s="41"/>
      <c r="W545" s="41"/>
      <c r="X545" s="41"/>
      <c r="Y545" s="41"/>
      <c r="Z545" s="41"/>
      <c r="AA545" s="41"/>
      <c r="AB545" s="41"/>
      <c r="AC545" s="41"/>
      <c r="AD545" s="41"/>
      <c r="AE545" s="41"/>
      <c r="AF545" s="41"/>
      <c r="AG545" s="41"/>
      <c r="AH545" s="41"/>
      <c r="AI545" s="41"/>
      <c r="AJ545" s="41"/>
      <c r="AK545" s="41"/>
      <c r="AL545" s="41"/>
      <c r="AM545" s="41"/>
      <c r="AN545" s="41"/>
      <c r="AO545" s="41"/>
      <c r="AP545" s="41"/>
      <c r="AQ545" s="41"/>
      <c r="AR545" s="41"/>
      <c r="AS545" s="41"/>
      <c r="AT545" s="41"/>
      <c r="AU545" s="41"/>
      <c r="AV545" s="41"/>
      <c r="AW545" s="41"/>
      <c r="AX545" s="41"/>
      <c r="AY545" s="41"/>
      <c r="AZ545" s="41"/>
      <c r="BA545" s="41"/>
      <c r="BB545" s="41"/>
      <c r="BC545" s="41"/>
      <c r="BD545" s="41"/>
      <c r="BE545" s="41"/>
      <c r="BF545" s="41"/>
      <c r="BG545" s="41"/>
      <c r="BH545" s="41"/>
      <c r="BI545" s="41"/>
      <c r="BJ545" s="41"/>
      <c r="BK545" s="41"/>
      <c r="BL545" s="41"/>
      <c r="BM545" s="41"/>
      <c r="BN545" s="41"/>
      <c r="BO545" s="41"/>
      <c r="BP545" s="41"/>
      <c r="BQ545" s="41"/>
      <c r="BR545" s="41"/>
      <c r="BS545" s="41"/>
      <c r="BT545" s="41"/>
      <c r="BU545" s="41"/>
      <c r="BV545" s="41"/>
      <c r="BW545" s="41"/>
      <c r="BX545" s="41"/>
      <c r="BY545" s="41"/>
      <c r="BZ545" s="41"/>
      <c r="CA545" s="41"/>
      <c r="CB545" s="41"/>
      <c r="CC545" s="41"/>
      <c r="CD545" s="41"/>
      <c r="CE545" s="41"/>
      <c r="CF545" s="41"/>
      <c r="CG545" s="41"/>
      <c r="CH545" s="41"/>
      <c r="CI545" s="41"/>
      <c r="CJ545" s="41"/>
      <c r="CK545" s="41"/>
      <c r="CL545" s="41"/>
      <c r="CM545" s="41"/>
      <c r="CN545" s="41"/>
      <c r="CO545" s="41"/>
      <c r="CP545" s="41"/>
    </row>
    <row r="546" spans="10:94" ht="21.75" customHeight="1" x14ac:dyDescent="0.25">
      <c r="J546" s="41"/>
      <c r="K546" s="41"/>
      <c r="L546" s="41"/>
      <c r="M546" s="41"/>
      <c r="N546" s="41"/>
      <c r="O546" s="41"/>
      <c r="P546" s="41"/>
      <c r="Q546" s="41"/>
      <c r="R546" s="41"/>
      <c r="S546" s="41"/>
      <c r="U546" s="41"/>
      <c r="V546" s="41"/>
      <c r="W546" s="41"/>
      <c r="X546" s="41"/>
      <c r="Y546" s="41"/>
      <c r="Z546" s="41"/>
      <c r="AA546" s="41"/>
      <c r="AB546" s="41"/>
      <c r="AC546" s="41"/>
      <c r="AD546" s="41"/>
      <c r="AE546" s="41"/>
      <c r="AF546" s="41"/>
      <c r="AG546" s="41"/>
      <c r="AH546" s="41"/>
      <c r="AI546" s="41"/>
      <c r="AJ546" s="41"/>
      <c r="AK546" s="41"/>
      <c r="AL546" s="41"/>
      <c r="AM546" s="41"/>
      <c r="AN546" s="41"/>
      <c r="AO546" s="41"/>
      <c r="AP546" s="41"/>
      <c r="AQ546" s="41"/>
      <c r="AR546" s="41"/>
      <c r="AS546" s="41"/>
      <c r="AT546" s="41"/>
      <c r="AU546" s="41"/>
      <c r="AV546" s="41"/>
      <c r="AW546" s="41"/>
      <c r="AX546" s="41"/>
      <c r="AY546" s="41"/>
      <c r="AZ546" s="41"/>
      <c r="BA546" s="41"/>
      <c r="BB546" s="41"/>
      <c r="BC546" s="41"/>
      <c r="BD546" s="41"/>
      <c r="BE546" s="41"/>
      <c r="BF546" s="41"/>
      <c r="BG546" s="41"/>
      <c r="BH546" s="41"/>
      <c r="BI546" s="41"/>
      <c r="BJ546" s="41"/>
      <c r="BK546" s="41"/>
      <c r="BL546" s="41"/>
      <c r="BM546" s="41"/>
      <c r="BN546" s="41"/>
      <c r="BO546" s="41"/>
      <c r="BP546" s="41"/>
      <c r="BQ546" s="41"/>
      <c r="BR546" s="41"/>
      <c r="BS546" s="41"/>
      <c r="BT546" s="41"/>
      <c r="BU546" s="41"/>
      <c r="BV546" s="41"/>
      <c r="BW546" s="41"/>
      <c r="BX546" s="41"/>
      <c r="BY546" s="41"/>
      <c r="BZ546" s="41"/>
      <c r="CA546" s="41"/>
      <c r="CB546" s="41"/>
      <c r="CC546" s="41"/>
      <c r="CD546" s="41"/>
      <c r="CE546" s="41"/>
      <c r="CF546" s="41"/>
      <c r="CG546" s="41"/>
      <c r="CH546" s="41"/>
      <c r="CI546" s="41"/>
      <c r="CJ546" s="41"/>
      <c r="CK546" s="41"/>
      <c r="CL546" s="41"/>
      <c r="CM546" s="41"/>
      <c r="CN546" s="41"/>
      <c r="CO546" s="41"/>
      <c r="CP546" s="41"/>
    </row>
    <row r="547" spans="10:94" ht="21.75" customHeight="1" x14ac:dyDescent="0.25">
      <c r="J547" s="41"/>
      <c r="K547" s="41"/>
      <c r="L547" s="41"/>
      <c r="M547" s="41"/>
      <c r="N547" s="41"/>
      <c r="O547" s="41"/>
      <c r="P547" s="41"/>
      <c r="Q547" s="41"/>
      <c r="R547" s="41"/>
      <c r="S547" s="41"/>
      <c r="U547" s="41"/>
      <c r="V547" s="41"/>
      <c r="W547" s="41"/>
      <c r="X547" s="41"/>
      <c r="Y547" s="41"/>
      <c r="Z547" s="41"/>
      <c r="AA547" s="41"/>
      <c r="AB547" s="41"/>
      <c r="AC547" s="41"/>
      <c r="AD547" s="41"/>
      <c r="AE547" s="41"/>
      <c r="AF547" s="41"/>
      <c r="AG547" s="41"/>
      <c r="AH547" s="41"/>
      <c r="AI547" s="41"/>
      <c r="AJ547" s="41"/>
      <c r="AK547" s="41"/>
      <c r="AL547" s="41"/>
      <c r="AM547" s="41"/>
      <c r="AN547" s="41"/>
      <c r="AO547" s="41"/>
      <c r="AP547" s="41"/>
      <c r="AQ547" s="41"/>
      <c r="AR547" s="41"/>
      <c r="AS547" s="41"/>
      <c r="AT547" s="41"/>
      <c r="AU547" s="41"/>
      <c r="AV547" s="41"/>
      <c r="AW547" s="41"/>
      <c r="AX547" s="41"/>
      <c r="AY547" s="41"/>
      <c r="AZ547" s="41"/>
      <c r="BA547" s="41"/>
      <c r="BB547" s="41"/>
      <c r="BC547" s="41"/>
      <c r="BD547" s="41"/>
      <c r="BE547" s="41"/>
      <c r="BF547" s="41"/>
      <c r="BG547" s="41"/>
      <c r="BH547" s="41"/>
      <c r="BI547" s="41"/>
      <c r="BJ547" s="41"/>
      <c r="BK547" s="41"/>
      <c r="BL547" s="41"/>
      <c r="BM547" s="41"/>
      <c r="BN547" s="41"/>
      <c r="BO547" s="41"/>
      <c r="BP547" s="41"/>
      <c r="BQ547" s="41"/>
      <c r="BR547" s="41"/>
      <c r="BS547" s="41"/>
      <c r="BT547" s="41"/>
      <c r="BU547" s="41"/>
      <c r="BV547" s="41"/>
      <c r="BW547" s="41"/>
      <c r="BX547" s="41"/>
      <c r="BY547" s="41"/>
      <c r="BZ547" s="41"/>
      <c r="CA547" s="41"/>
      <c r="CB547" s="41"/>
      <c r="CC547" s="41"/>
      <c r="CD547" s="41"/>
      <c r="CE547" s="41"/>
      <c r="CF547" s="41"/>
      <c r="CG547" s="41"/>
      <c r="CH547" s="41"/>
      <c r="CI547" s="41"/>
      <c r="CJ547" s="41"/>
      <c r="CK547" s="41"/>
      <c r="CL547" s="41"/>
      <c r="CM547" s="41"/>
      <c r="CN547" s="41"/>
      <c r="CO547" s="41"/>
      <c r="CP547" s="41"/>
    </row>
    <row r="548" spans="10:94" ht="21.75" customHeight="1" x14ac:dyDescent="0.25">
      <c r="J548" s="41"/>
      <c r="K548" s="41"/>
      <c r="L548" s="41"/>
      <c r="M548" s="41"/>
      <c r="N548" s="41"/>
      <c r="O548" s="41"/>
      <c r="P548" s="41"/>
      <c r="Q548" s="41"/>
      <c r="R548" s="41"/>
      <c r="S548" s="41"/>
      <c r="U548" s="41"/>
      <c r="V548" s="41"/>
      <c r="W548" s="41"/>
      <c r="X548" s="41"/>
      <c r="Y548" s="41"/>
      <c r="Z548" s="41"/>
      <c r="AA548" s="41"/>
      <c r="AB548" s="41"/>
      <c r="AC548" s="41"/>
      <c r="AD548" s="41"/>
      <c r="AE548" s="41"/>
      <c r="AF548" s="41"/>
      <c r="AG548" s="41"/>
      <c r="AH548" s="41"/>
      <c r="AI548" s="41"/>
      <c r="AJ548" s="41"/>
      <c r="AK548" s="41"/>
      <c r="AL548" s="41"/>
      <c r="AM548" s="41"/>
      <c r="AN548" s="41"/>
      <c r="AO548" s="41"/>
      <c r="AP548" s="41"/>
      <c r="AQ548" s="41"/>
      <c r="AR548" s="41"/>
      <c r="AS548" s="41"/>
      <c r="AT548" s="41"/>
      <c r="AU548" s="41"/>
      <c r="AV548" s="41"/>
      <c r="AW548" s="41"/>
      <c r="AX548" s="41"/>
      <c r="AY548" s="41"/>
      <c r="AZ548" s="41"/>
      <c r="BA548" s="41"/>
      <c r="BB548" s="41"/>
      <c r="BC548" s="41"/>
      <c r="BD548" s="41"/>
      <c r="BE548" s="41"/>
      <c r="BF548" s="41"/>
      <c r="BG548" s="41"/>
      <c r="BH548" s="41"/>
      <c r="BI548" s="41"/>
      <c r="BJ548" s="41"/>
      <c r="BK548" s="41"/>
      <c r="BL548" s="41"/>
      <c r="BM548" s="41"/>
      <c r="BN548" s="41"/>
      <c r="BO548" s="41"/>
      <c r="BP548" s="41"/>
      <c r="BQ548" s="41"/>
      <c r="BR548" s="41"/>
      <c r="BS548" s="41"/>
      <c r="BT548" s="41"/>
      <c r="BU548" s="41"/>
      <c r="BV548" s="41"/>
      <c r="BW548" s="41"/>
      <c r="BX548" s="41"/>
      <c r="BY548" s="41"/>
      <c r="BZ548" s="41"/>
      <c r="CA548" s="41"/>
      <c r="CB548" s="41"/>
      <c r="CC548" s="41"/>
      <c r="CD548" s="41"/>
      <c r="CE548" s="41"/>
      <c r="CF548" s="41"/>
      <c r="CG548" s="41"/>
      <c r="CH548" s="41"/>
      <c r="CI548" s="41"/>
      <c r="CJ548" s="41"/>
      <c r="CK548" s="41"/>
      <c r="CL548" s="41"/>
      <c r="CM548" s="41"/>
      <c r="CN548" s="41"/>
      <c r="CO548" s="41"/>
      <c r="CP548" s="41"/>
    </row>
    <row r="549" spans="10:94" ht="21.75" customHeight="1" x14ac:dyDescent="0.25">
      <c r="J549" s="41"/>
      <c r="K549" s="41"/>
      <c r="L549" s="41"/>
      <c r="M549" s="41"/>
      <c r="N549" s="41"/>
      <c r="O549" s="41"/>
      <c r="P549" s="41"/>
      <c r="Q549" s="41"/>
      <c r="R549" s="41"/>
      <c r="S549" s="41"/>
      <c r="T549" s="41"/>
      <c r="U549" s="41"/>
      <c r="V549" s="41"/>
      <c r="W549" s="41"/>
      <c r="X549" s="41"/>
      <c r="Y549" s="41"/>
      <c r="Z549" s="41"/>
      <c r="AA549" s="41"/>
      <c r="AB549" s="41"/>
      <c r="AC549" s="41"/>
      <c r="AD549" s="41"/>
      <c r="AE549" s="41"/>
      <c r="AF549" s="41"/>
      <c r="AG549" s="41"/>
      <c r="AH549" s="41"/>
      <c r="AI549" s="41"/>
      <c r="AJ549" s="41"/>
      <c r="AK549" s="41"/>
      <c r="AL549" s="41"/>
      <c r="AM549" s="41"/>
      <c r="AN549" s="41"/>
      <c r="AO549" s="41"/>
      <c r="AP549" s="41"/>
      <c r="AQ549" s="41"/>
      <c r="AR549" s="41"/>
      <c r="AS549" s="41"/>
      <c r="AT549" s="41"/>
      <c r="AU549" s="41"/>
      <c r="AV549" s="41"/>
      <c r="AW549" s="41"/>
      <c r="AX549" s="41"/>
      <c r="AY549" s="41"/>
      <c r="AZ549" s="41"/>
      <c r="BA549" s="41"/>
      <c r="BB549" s="41"/>
      <c r="BC549" s="41"/>
      <c r="BD549" s="41"/>
      <c r="BE549" s="41"/>
      <c r="BF549" s="41"/>
      <c r="BG549" s="41"/>
      <c r="BH549" s="41"/>
      <c r="BI549" s="41"/>
      <c r="BJ549" s="41"/>
      <c r="BK549" s="41"/>
      <c r="BL549" s="41"/>
      <c r="BM549" s="41"/>
      <c r="BN549" s="41"/>
      <c r="BO549" s="41"/>
      <c r="BP549" s="41"/>
      <c r="BQ549" s="41"/>
      <c r="BR549" s="41"/>
      <c r="BS549" s="41"/>
      <c r="BT549" s="41"/>
      <c r="BU549" s="41"/>
      <c r="BV549" s="41"/>
      <c r="BW549" s="41"/>
      <c r="BX549" s="41"/>
      <c r="BY549" s="41"/>
      <c r="BZ549" s="41"/>
      <c r="CA549" s="41"/>
      <c r="CB549" s="41"/>
      <c r="CC549" s="41"/>
      <c r="CD549" s="41"/>
      <c r="CE549" s="41"/>
      <c r="CF549" s="41"/>
      <c r="CG549" s="41"/>
      <c r="CH549" s="41"/>
      <c r="CI549" s="41"/>
      <c r="CJ549" s="41"/>
      <c r="CK549" s="41"/>
      <c r="CL549" s="41"/>
      <c r="CM549" s="41"/>
      <c r="CN549" s="41"/>
      <c r="CO549" s="41"/>
      <c r="CP549" s="41"/>
    </row>
    <row r="550" spans="10:94" ht="21.75" customHeight="1" x14ac:dyDescent="0.25">
      <c r="J550" s="41"/>
      <c r="K550" s="41"/>
      <c r="L550" s="41"/>
      <c r="M550" s="41"/>
      <c r="N550" s="41"/>
      <c r="O550" s="41"/>
      <c r="P550" s="41"/>
      <c r="Q550" s="41"/>
      <c r="R550" s="41"/>
      <c r="S550" s="41"/>
      <c r="U550" s="41"/>
      <c r="V550" s="41"/>
      <c r="W550" s="41"/>
      <c r="X550" s="41"/>
      <c r="Y550" s="41"/>
      <c r="Z550" s="41"/>
      <c r="AA550" s="41"/>
      <c r="AB550" s="41"/>
      <c r="AC550" s="41"/>
      <c r="AD550" s="41"/>
      <c r="AE550" s="41"/>
      <c r="AF550" s="41"/>
      <c r="AG550" s="41"/>
      <c r="AH550" s="41"/>
      <c r="AI550" s="41"/>
      <c r="AJ550" s="41"/>
      <c r="AK550" s="41"/>
      <c r="AL550" s="41"/>
      <c r="AM550" s="41"/>
      <c r="AN550" s="41"/>
      <c r="AO550" s="41"/>
      <c r="AP550" s="41"/>
      <c r="AQ550" s="41"/>
      <c r="AR550" s="41"/>
      <c r="AS550" s="41"/>
      <c r="AT550" s="41"/>
      <c r="AU550" s="41"/>
      <c r="AV550" s="41"/>
      <c r="AW550" s="41"/>
      <c r="AX550" s="41"/>
      <c r="AY550" s="41"/>
      <c r="AZ550" s="41"/>
      <c r="BA550" s="41"/>
      <c r="BB550" s="41"/>
      <c r="BC550" s="41"/>
      <c r="BD550" s="41"/>
      <c r="BE550" s="41"/>
      <c r="BF550" s="41"/>
      <c r="BG550" s="41"/>
      <c r="BH550" s="41"/>
      <c r="BI550" s="41"/>
      <c r="BJ550" s="41"/>
      <c r="BK550" s="41"/>
      <c r="BL550" s="41"/>
      <c r="BM550" s="41"/>
      <c r="BN550" s="41"/>
      <c r="BO550" s="41"/>
      <c r="BP550" s="41"/>
      <c r="BQ550" s="41"/>
      <c r="BR550" s="41"/>
      <c r="BS550" s="41"/>
      <c r="BT550" s="41"/>
      <c r="BU550" s="41"/>
      <c r="BV550" s="41"/>
      <c r="BW550" s="41"/>
      <c r="BX550" s="41"/>
      <c r="BY550" s="41"/>
      <c r="BZ550" s="41"/>
      <c r="CA550" s="41"/>
      <c r="CB550" s="41"/>
      <c r="CC550" s="41"/>
      <c r="CD550" s="41"/>
      <c r="CE550" s="41"/>
      <c r="CF550" s="41"/>
      <c r="CG550" s="41"/>
      <c r="CH550" s="41"/>
      <c r="CI550" s="41"/>
      <c r="CJ550" s="41"/>
      <c r="CK550" s="41"/>
      <c r="CL550" s="41"/>
      <c r="CM550" s="41"/>
      <c r="CN550" s="41"/>
      <c r="CO550" s="41"/>
      <c r="CP550" s="41"/>
    </row>
    <row r="551" spans="10:94" ht="21.75" customHeight="1" x14ac:dyDescent="0.25">
      <c r="J551" s="41"/>
      <c r="K551" s="41"/>
      <c r="L551" s="41"/>
      <c r="M551" s="41"/>
      <c r="N551" s="41"/>
      <c r="O551" s="41"/>
      <c r="P551" s="41"/>
      <c r="Q551" s="41"/>
      <c r="R551" s="41"/>
      <c r="S551" s="41"/>
      <c r="U551" s="41"/>
      <c r="V551" s="41"/>
      <c r="W551" s="41"/>
      <c r="X551" s="41"/>
      <c r="Y551" s="41"/>
      <c r="Z551" s="41"/>
      <c r="AA551" s="41"/>
      <c r="AB551" s="41"/>
      <c r="AC551" s="41"/>
      <c r="AD551" s="41"/>
      <c r="AE551" s="41"/>
      <c r="AF551" s="41"/>
      <c r="AG551" s="41"/>
      <c r="AH551" s="41"/>
      <c r="AI551" s="41"/>
      <c r="AJ551" s="41"/>
      <c r="AK551" s="41"/>
      <c r="AL551" s="41"/>
      <c r="AM551" s="41"/>
      <c r="AN551" s="41"/>
      <c r="AO551" s="41"/>
      <c r="AP551" s="41"/>
      <c r="AQ551" s="41"/>
      <c r="AR551" s="41"/>
      <c r="AS551" s="41"/>
      <c r="AT551" s="41"/>
      <c r="AU551" s="41"/>
      <c r="AV551" s="41"/>
      <c r="AW551" s="41"/>
      <c r="AX551" s="41"/>
      <c r="AY551" s="41"/>
      <c r="AZ551" s="41"/>
      <c r="BA551" s="41"/>
      <c r="BB551" s="41"/>
      <c r="BC551" s="41"/>
      <c r="BD551" s="41"/>
      <c r="BE551" s="41"/>
      <c r="BF551" s="41"/>
      <c r="BG551" s="41"/>
      <c r="BH551" s="41"/>
      <c r="BI551" s="41"/>
      <c r="BJ551" s="41"/>
      <c r="BK551" s="41"/>
      <c r="BL551" s="41"/>
      <c r="BM551" s="41"/>
      <c r="BN551" s="41"/>
      <c r="BO551" s="41"/>
      <c r="BP551" s="41"/>
      <c r="BQ551" s="41"/>
      <c r="BR551" s="41"/>
      <c r="BS551" s="41"/>
      <c r="BT551" s="41"/>
      <c r="BU551" s="41"/>
      <c r="BV551" s="41"/>
      <c r="BW551" s="41"/>
      <c r="BX551" s="41"/>
      <c r="BY551" s="41"/>
      <c r="BZ551" s="41"/>
      <c r="CA551" s="41"/>
      <c r="CB551" s="41"/>
      <c r="CC551" s="41"/>
      <c r="CD551" s="41"/>
      <c r="CE551" s="41"/>
      <c r="CF551" s="41"/>
      <c r="CG551" s="41"/>
      <c r="CH551" s="41"/>
      <c r="CI551" s="41"/>
      <c r="CJ551" s="41"/>
      <c r="CK551" s="41"/>
      <c r="CL551" s="41"/>
      <c r="CM551" s="41"/>
      <c r="CN551" s="41"/>
      <c r="CO551" s="41"/>
      <c r="CP551" s="41"/>
    </row>
    <row r="552" spans="10:94" ht="21.75" customHeight="1" x14ac:dyDescent="0.25">
      <c r="J552" s="41"/>
      <c r="K552" s="41"/>
      <c r="L552" s="41"/>
      <c r="M552" s="41"/>
      <c r="N552" s="41"/>
      <c r="O552" s="41"/>
      <c r="P552" s="41"/>
      <c r="Q552" s="41"/>
      <c r="R552" s="41"/>
      <c r="S552" s="41"/>
      <c r="U552" s="41"/>
      <c r="V552" s="41"/>
      <c r="W552" s="41"/>
      <c r="X552" s="41"/>
      <c r="Y552" s="41"/>
      <c r="Z552" s="41"/>
      <c r="AA552" s="41"/>
      <c r="AB552" s="41"/>
      <c r="AC552" s="41"/>
      <c r="AD552" s="41"/>
      <c r="AE552" s="41"/>
      <c r="AF552" s="41"/>
      <c r="AG552" s="41"/>
      <c r="AH552" s="41"/>
      <c r="AI552" s="41"/>
      <c r="AJ552" s="41"/>
      <c r="AK552" s="41"/>
      <c r="AL552" s="41"/>
      <c r="AM552" s="41"/>
      <c r="AN552" s="41"/>
      <c r="AO552" s="41"/>
      <c r="AP552" s="41"/>
      <c r="AQ552" s="41"/>
      <c r="AR552" s="41"/>
      <c r="AS552" s="41"/>
      <c r="AT552" s="41"/>
      <c r="AU552" s="41"/>
      <c r="AV552" s="41"/>
      <c r="AW552" s="41"/>
      <c r="AX552" s="41"/>
      <c r="AY552" s="41"/>
      <c r="AZ552" s="41"/>
      <c r="BA552" s="41"/>
      <c r="BB552" s="41"/>
      <c r="BC552" s="41"/>
      <c r="BD552" s="41"/>
      <c r="BE552" s="41"/>
      <c r="BF552" s="41"/>
      <c r="BG552" s="41"/>
      <c r="BH552" s="41"/>
      <c r="BI552" s="41"/>
      <c r="BJ552" s="41"/>
      <c r="BK552" s="41"/>
      <c r="BL552" s="41"/>
      <c r="BM552" s="41"/>
      <c r="BN552" s="41"/>
      <c r="BO552" s="41"/>
      <c r="BP552" s="41"/>
      <c r="BQ552" s="41"/>
      <c r="BR552" s="41"/>
      <c r="BS552" s="41"/>
      <c r="BT552" s="41"/>
      <c r="BU552" s="41"/>
      <c r="BV552" s="41"/>
      <c r="BW552" s="41"/>
      <c r="BX552" s="41"/>
      <c r="BY552" s="41"/>
      <c r="BZ552" s="41"/>
      <c r="CA552" s="41"/>
      <c r="CB552" s="41"/>
      <c r="CC552" s="41"/>
      <c r="CD552" s="41"/>
      <c r="CE552" s="41"/>
      <c r="CF552" s="41"/>
      <c r="CG552" s="41"/>
      <c r="CH552" s="41"/>
      <c r="CI552" s="41"/>
      <c r="CJ552" s="41"/>
      <c r="CK552" s="41"/>
      <c r="CL552" s="41"/>
      <c r="CM552" s="41"/>
      <c r="CN552" s="41"/>
      <c r="CO552" s="41"/>
      <c r="CP552" s="41"/>
    </row>
    <row r="553" spans="10:94" ht="21.75" customHeight="1" x14ac:dyDescent="0.25">
      <c r="J553" s="41"/>
      <c r="K553" s="41"/>
      <c r="L553" s="41"/>
      <c r="M553" s="41"/>
      <c r="N553" s="41"/>
      <c r="O553" s="41"/>
      <c r="P553" s="41"/>
      <c r="Q553" s="41"/>
      <c r="R553" s="41"/>
      <c r="S553" s="41"/>
      <c r="U553" s="41"/>
      <c r="V553" s="41"/>
      <c r="W553" s="41"/>
      <c r="X553" s="41"/>
      <c r="Y553" s="41"/>
      <c r="Z553" s="41"/>
      <c r="AA553" s="41"/>
      <c r="AB553" s="41"/>
      <c r="AC553" s="41"/>
      <c r="AD553" s="41"/>
      <c r="AE553" s="41"/>
      <c r="AF553" s="41"/>
      <c r="AG553" s="41"/>
      <c r="AH553" s="41"/>
      <c r="AI553" s="41"/>
      <c r="AJ553" s="41"/>
      <c r="AK553" s="41"/>
      <c r="AL553" s="41"/>
      <c r="AM553" s="41"/>
      <c r="AN553" s="41"/>
      <c r="AO553" s="41"/>
      <c r="AP553" s="41"/>
      <c r="AQ553" s="41"/>
      <c r="AR553" s="41"/>
      <c r="AS553" s="41"/>
      <c r="AT553" s="41"/>
      <c r="AU553" s="41"/>
      <c r="AV553" s="41"/>
      <c r="AW553" s="41"/>
      <c r="AX553" s="41"/>
      <c r="AY553" s="41"/>
      <c r="AZ553" s="41"/>
      <c r="BA553" s="41"/>
      <c r="BB553" s="41"/>
      <c r="BC553" s="41"/>
      <c r="BD553" s="41"/>
      <c r="BE553" s="41"/>
      <c r="BF553" s="41"/>
      <c r="BG553" s="41"/>
      <c r="BH553" s="41"/>
      <c r="BI553" s="41"/>
      <c r="BJ553" s="41"/>
      <c r="BK553" s="41"/>
      <c r="BL553" s="41"/>
      <c r="BM553" s="41"/>
      <c r="BN553" s="41"/>
      <c r="BO553" s="41"/>
      <c r="BP553" s="41"/>
      <c r="BQ553" s="41"/>
      <c r="BR553" s="41"/>
      <c r="BS553" s="41"/>
      <c r="BT553" s="41"/>
      <c r="BU553" s="41"/>
      <c r="BV553" s="41"/>
      <c r="BW553" s="41"/>
      <c r="BX553" s="41"/>
      <c r="BY553" s="41"/>
      <c r="BZ553" s="41"/>
      <c r="CA553" s="41"/>
      <c r="CB553" s="41"/>
      <c r="CC553" s="41"/>
      <c r="CD553" s="41"/>
      <c r="CE553" s="41"/>
      <c r="CF553" s="41"/>
      <c r="CG553" s="41"/>
      <c r="CH553" s="41"/>
      <c r="CI553" s="41"/>
      <c r="CJ553" s="41"/>
      <c r="CK553" s="41"/>
      <c r="CL553" s="41"/>
      <c r="CM553" s="41"/>
      <c r="CN553" s="41"/>
      <c r="CO553" s="41"/>
      <c r="CP553" s="41"/>
    </row>
    <row r="554" spans="10:94" ht="21.75" customHeight="1" x14ac:dyDescent="0.25">
      <c r="J554" s="41"/>
      <c r="K554" s="41"/>
      <c r="L554" s="41"/>
      <c r="M554" s="41"/>
      <c r="N554" s="41"/>
      <c r="O554" s="41"/>
      <c r="P554" s="41"/>
      <c r="Q554" s="41"/>
      <c r="R554" s="41"/>
      <c r="S554" s="41"/>
      <c r="U554" s="41"/>
      <c r="V554" s="41"/>
      <c r="W554" s="41"/>
      <c r="X554" s="41"/>
      <c r="Y554" s="41"/>
      <c r="Z554" s="41"/>
      <c r="AA554" s="41"/>
      <c r="AB554" s="41"/>
      <c r="AC554" s="41"/>
      <c r="AD554" s="41"/>
      <c r="AE554" s="41"/>
      <c r="AF554" s="41"/>
      <c r="AG554" s="41"/>
      <c r="AH554" s="41"/>
      <c r="AI554" s="41"/>
      <c r="AJ554" s="41"/>
      <c r="AK554" s="41"/>
      <c r="AL554" s="41"/>
      <c r="AM554" s="41"/>
      <c r="AN554" s="41"/>
      <c r="AO554" s="41"/>
      <c r="AP554" s="41"/>
      <c r="AQ554" s="41"/>
      <c r="AR554" s="41"/>
      <c r="AS554" s="41"/>
      <c r="AT554" s="41"/>
      <c r="AU554" s="41"/>
      <c r="AV554" s="41"/>
      <c r="AW554" s="41"/>
      <c r="AX554" s="41"/>
      <c r="AY554" s="41"/>
      <c r="AZ554" s="41"/>
      <c r="BA554" s="41"/>
      <c r="BB554" s="41"/>
      <c r="BC554" s="41"/>
      <c r="BD554" s="41"/>
      <c r="BE554" s="41"/>
      <c r="BF554" s="41"/>
      <c r="BG554" s="41"/>
      <c r="BH554" s="41"/>
      <c r="BI554" s="41"/>
      <c r="BJ554" s="41"/>
      <c r="BK554" s="41"/>
      <c r="BL554" s="41"/>
      <c r="BM554" s="41"/>
      <c r="BN554" s="41"/>
      <c r="BO554" s="41"/>
      <c r="BP554" s="41"/>
      <c r="BQ554" s="41"/>
      <c r="BR554" s="41"/>
      <c r="BS554" s="41"/>
      <c r="BT554" s="41"/>
      <c r="BU554" s="41"/>
      <c r="BV554" s="41"/>
      <c r="BW554" s="41"/>
      <c r="BX554" s="41"/>
      <c r="BY554" s="41"/>
      <c r="BZ554" s="41"/>
      <c r="CA554" s="41"/>
      <c r="CB554" s="41"/>
      <c r="CC554" s="41"/>
      <c r="CD554" s="41"/>
      <c r="CE554" s="41"/>
      <c r="CF554" s="41"/>
      <c r="CG554" s="41"/>
      <c r="CH554" s="41"/>
      <c r="CI554" s="41"/>
      <c r="CJ554" s="41"/>
      <c r="CK554" s="41"/>
      <c r="CL554" s="41"/>
      <c r="CM554" s="41"/>
      <c r="CN554" s="41"/>
      <c r="CO554" s="41"/>
      <c r="CP554" s="41"/>
    </row>
    <row r="555" spans="10:94" ht="21.75" customHeight="1" x14ac:dyDescent="0.25">
      <c r="J555" s="41"/>
      <c r="K555" s="41"/>
      <c r="L555" s="41"/>
      <c r="M555" s="41"/>
      <c r="N555" s="41"/>
      <c r="O555" s="41"/>
      <c r="P555" s="41"/>
      <c r="Q555" s="41"/>
      <c r="R555" s="41"/>
      <c r="S555" s="41"/>
      <c r="U555" s="41"/>
      <c r="V555" s="41"/>
      <c r="W555" s="41"/>
      <c r="X555" s="41"/>
      <c r="Y555" s="41"/>
      <c r="Z555" s="41"/>
      <c r="AA555" s="41"/>
      <c r="AB555" s="41"/>
      <c r="AC555" s="41"/>
      <c r="AD555" s="41"/>
      <c r="AE555" s="41"/>
      <c r="AF555" s="41"/>
      <c r="AG555" s="41"/>
      <c r="AH555" s="41"/>
      <c r="AI555" s="41"/>
      <c r="AJ555" s="41"/>
      <c r="AK555" s="41"/>
      <c r="AL555" s="41"/>
      <c r="AM555" s="41"/>
      <c r="AN555" s="41"/>
      <c r="AO555" s="41"/>
      <c r="AP555" s="41"/>
      <c r="AQ555" s="41"/>
      <c r="AR555" s="41"/>
      <c r="AS555" s="41"/>
      <c r="AT555" s="41"/>
      <c r="AU555" s="41"/>
      <c r="AV555" s="41"/>
      <c r="AW555" s="41"/>
      <c r="AX555" s="41"/>
      <c r="AY555" s="41"/>
      <c r="AZ555" s="41"/>
      <c r="BA555" s="41"/>
      <c r="BB555" s="41"/>
      <c r="BC555" s="41"/>
      <c r="BD555" s="41"/>
      <c r="BE555" s="41"/>
      <c r="BF555" s="41"/>
      <c r="BG555" s="41"/>
      <c r="BH555" s="41"/>
      <c r="BI555" s="41"/>
      <c r="BJ555" s="41"/>
      <c r="BK555" s="41"/>
      <c r="BL555" s="41"/>
      <c r="BM555" s="41"/>
      <c r="BN555" s="41"/>
      <c r="BO555" s="41"/>
      <c r="BP555" s="41"/>
      <c r="BQ555" s="41"/>
      <c r="BR555" s="41"/>
      <c r="BS555" s="41"/>
      <c r="BT555" s="41"/>
      <c r="BU555" s="41"/>
      <c r="BV555" s="41"/>
      <c r="BW555" s="41"/>
      <c r="BX555" s="41"/>
      <c r="BY555" s="41"/>
      <c r="BZ555" s="41"/>
      <c r="CA555" s="41"/>
      <c r="CB555" s="41"/>
      <c r="CC555" s="41"/>
      <c r="CD555" s="41"/>
      <c r="CE555" s="41"/>
      <c r="CF555" s="41"/>
      <c r="CG555" s="41"/>
      <c r="CH555" s="41"/>
      <c r="CI555" s="41"/>
      <c r="CJ555" s="41"/>
      <c r="CK555" s="41"/>
      <c r="CL555" s="41"/>
      <c r="CM555" s="41"/>
      <c r="CN555" s="41"/>
      <c r="CO555" s="41"/>
      <c r="CP555" s="41"/>
    </row>
    <row r="556" spans="10:94" ht="21.75" customHeight="1" x14ac:dyDescent="0.25">
      <c r="J556" s="41"/>
      <c r="K556" s="41"/>
      <c r="L556" s="41"/>
      <c r="M556" s="41"/>
      <c r="N556" s="41"/>
      <c r="O556" s="41"/>
      <c r="P556" s="41"/>
      <c r="Q556" s="41"/>
      <c r="R556" s="41"/>
      <c r="S556" s="41"/>
      <c r="U556" s="41"/>
      <c r="V556" s="41"/>
      <c r="W556" s="41"/>
      <c r="X556" s="41"/>
      <c r="Y556" s="41"/>
      <c r="Z556" s="41"/>
      <c r="AA556" s="41"/>
      <c r="AB556" s="41"/>
      <c r="AC556" s="41"/>
      <c r="AD556" s="41"/>
      <c r="AE556" s="41"/>
      <c r="AF556" s="41"/>
      <c r="AG556" s="41"/>
      <c r="AH556" s="41"/>
      <c r="AI556" s="41"/>
      <c r="AJ556" s="41"/>
      <c r="AK556" s="41"/>
      <c r="AL556" s="41"/>
      <c r="AM556" s="41"/>
      <c r="AN556" s="41"/>
      <c r="AO556" s="41"/>
      <c r="AP556" s="41"/>
      <c r="AQ556" s="41"/>
      <c r="AR556" s="41"/>
      <c r="AS556" s="41"/>
      <c r="AT556" s="41"/>
      <c r="AU556" s="41"/>
      <c r="AV556" s="41"/>
      <c r="AW556" s="41"/>
      <c r="AX556" s="41"/>
      <c r="AY556" s="41"/>
      <c r="AZ556" s="41"/>
      <c r="BA556" s="41"/>
      <c r="BB556" s="41"/>
      <c r="BC556" s="41"/>
      <c r="BD556" s="41"/>
      <c r="BE556" s="41"/>
      <c r="BF556" s="41"/>
      <c r="BG556" s="41"/>
      <c r="BH556" s="41"/>
      <c r="BI556" s="41"/>
      <c r="BJ556" s="41"/>
      <c r="BK556" s="41"/>
      <c r="BL556" s="41"/>
      <c r="BM556" s="41"/>
      <c r="BN556" s="41"/>
      <c r="BO556" s="41"/>
      <c r="BP556" s="41"/>
      <c r="BQ556" s="41"/>
      <c r="BR556" s="41"/>
      <c r="BS556" s="41"/>
      <c r="BT556" s="41"/>
      <c r="BU556" s="41"/>
      <c r="BV556" s="41"/>
      <c r="BW556" s="41"/>
      <c r="BX556" s="41"/>
      <c r="BY556" s="41"/>
      <c r="BZ556" s="41"/>
      <c r="CA556" s="41"/>
      <c r="CB556" s="41"/>
      <c r="CC556" s="41"/>
      <c r="CD556" s="41"/>
      <c r="CE556" s="41"/>
      <c r="CF556" s="41"/>
      <c r="CG556" s="41"/>
      <c r="CH556" s="41"/>
      <c r="CI556" s="41"/>
      <c r="CJ556" s="41"/>
      <c r="CK556" s="41"/>
      <c r="CL556" s="41"/>
      <c r="CM556" s="41"/>
      <c r="CN556" s="41"/>
      <c r="CO556" s="41"/>
      <c r="CP556" s="41"/>
    </row>
    <row r="557" spans="10:94" ht="21.75" customHeight="1" x14ac:dyDescent="0.25">
      <c r="J557" s="41"/>
      <c r="K557" s="41"/>
      <c r="L557" s="41"/>
      <c r="M557" s="41"/>
      <c r="N557" s="41"/>
      <c r="O557" s="41"/>
      <c r="P557" s="41"/>
      <c r="Q557" s="41"/>
      <c r="R557" s="41"/>
      <c r="S557" s="41"/>
      <c r="U557" s="41"/>
      <c r="V557" s="41"/>
      <c r="W557" s="41"/>
      <c r="X557" s="41"/>
      <c r="Y557" s="41"/>
      <c r="Z557" s="41"/>
      <c r="AA557" s="41"/>
      <c r="AB557" s="41"/>
      <c r="AC557" s="41"/>
      <c r="AD557" s="41"/>
      <c r="AE557" s="41"/>
      <c r="AF557" s="41"/>
      <c r="AG557" s="41"/>
      <c r="AH557" s="41"/>
      <c r="AI557" s="41"/>
      <c r="AJ557" s="41"/>
      <c r="AK557" s="41"/>
      <c r="AL557" s="41"/>
      <c r="AM557" s="41"/>
      <c r="AN557" s="41"/>
      <c r="AO557" s="41"/>
      <c r="AP557" s="41"/>
      <c r="AQ557" s="41"/>
      <c r="AR557" s="41"/>
      <c r="AS557" s="41"/>
      <c r="AT557" s="41"/>
      <c r="AU557" s="41"/>
      <c r="AV557" s="41"/>
      <c r="AW557" s="41"/>
      <c r="AX557" s="41"/>
      <c r="AY557" s="41"/>
      <c r="AZ557" s="41"/>
      <c r="BA557" s="41"/>
      <c r="BB557" s="41"/>
      <c r="BC557" s="41"/>
      <c r="BD557" s="41"/>
      <c r="BE557" s="41"/>
      <c r="BF557" s="41"/>
      <c r="BG557" s="41"/>
      <c r="BH557" s="41"/>
      <c r="BI557" s="41"/>
      <c r="BJ557" s="41"/>
      <c r="BK557" s="41"/>
      <c r="BL557" s="41"/>
      <c r="BM557" s="41"/>
      <c r="BN557" s="41"/>
      <c r="BO557" s="41"/>
      <c r="BP557" s="41"/>
      <c r="BQ557" s="41"/>
      <c r="BR557" s="41"/>
      <c r="BS557" s="41"/>
      <c r="BT557" s="41"/>
      <c r="BU557" s="41"/>
      <c r="BV557" s="41"/>
      <c r="BW557" s="41"/>
      <c r="BX557" s="41"/>
      <c r="BY557" s="41"/>
      <c r="BZ557" s="41"/>
      <c r="CA557" s="41"/>
      <c r="CB557" s="41"/>
      <c r="CC557" s="41"/>
      <c r="CD557" s="41"/>
      <c r="CE557" s="41"/>
      <c r="CF557" s="41"/>
      <c r="CG557" s="41"/>
      <c r="CH557" s="41"/>
      <c r="CI557" s="41"/>
      <c r="CJ557" s="41"/>
      <c r="CK557" s="41"/>
      <c r="CL557" s="41"/>
      <c r="CM557" s="41"/>
      <c r="CN557" s="41"/>
      <c r="CO557" s="41"/>
      <c r="CP557" s="41"/>
    </row>
    <row r="558" spans="10:94" ht="21.75" customHeight="1" x14ac:dyDescent="0.25">
      <c r="J558" s="41"/>
      <c r="K558" s="41"/>
      <c r="L558" s="41"/>
      <c r="M558" s="41"/>
      <c r="N558" s="41"/>
      <c r="O558" s="41"/>
      <c r="P558" s="41"/>
      <c r="Q558" s="41"/>
      <c r="R558" s="41"/>
      <c r="S558" s="41"/>
      <c r="U558" s="41"/>
      <c r="V558" s="41"/>
      <c r="W558" s="41"/>
      <c r="X558" s="41"/>
      <c r="Y558" s="41"/>
      <c r="Z558" s="41"/>
      <c r="AA558" s="41"/>
      <c r="AB558" s="41"/>
      <c r="AC558" s="41"/>
      <c r="AD558" s="41"/>
      <c r="AE558" s="41"/>
      <c r="AF558" s="41"/>
      <c r="AG558" s="41"/>
      <c r="AH558" s="41"/>
      <c r="AI558" s="41"/>
      <c r="AJ558" s="41"/>
      <c r="AK558" s="41"/>
      <c r="AL558" s="41"/>
      <c r="AM558" s="41"/>
      <c r="AN558" s="41"/>
      <c r="AO558" s="41"/>
      <c r="AP558" s="41"/>
      <c r="AQ558" s="41"/>
      <c r="AR558" s="41"/>
      <c r="AS558" s="41"/>
      <c r="AT558" s="41"/>
      <c r="AU558" s="41"/>
      <c r="AV558" s="41"/>
      <c r="AW558" s="41"/>
      <c r="AX558" s="41"/>
      <c r="AY558" s="41"/>
      <c r="AZ558" s="41"/>
      <c r="BA558" s="41"/>
      <c r="BB558" s="41"/>
      <c r="BC558" s="41"/>
      <c r="BD558" s="41"/>
      <c r="BE558" s="41"/>
      <c r="BF558" s="41"/>
      <c r="BG558" s="41"/>
      <c r="BH558" s="41"/>
      <c r="BI558" s="41"/>
      <c r="BJ558" s="41"/>
      <c r="BK558" s="41"/>
      <c r="BL558" s="41"/>
      <c r="BM558" s="41"/>
      <c r="BN558" s="41"/>
      <c r="BO558" s="41"/>
      <c r="BP558" s="41"/>
      <c r="BQ558" s="41"/>
      <c r="BR558" s="41"/>
      <c r="BS558" s="41"/>
      <c r="BT558" s="41"/>
      <c r="BU558" s="41"/>
      <c r="BV558" s="41"/>
      <c r="BW558" s="41"/>
      <c r="BX558" s="41"/>
      <c r="BY558" s="41"/>
      <c r="BZ558" s="41"/>
      <c r="CA558" s="41"/>
      <c r="CB558" s="41"/>
      <c r="CC558" s="41"/>
      <c r="CD558" s="41"/>
      <c r="CE558" s="41"/>
      <c r="CF558" s="41"/>
      <c r="CG558" s="41"/>
      <c r="CH558" s="41"/>
      <c r="CI558" s="41"/>
      <c r="CJ558" s="41"/>
      <c r="CK558" s="41"/>
      <c r="CL558" s="41"/>
      <c r="CM558" s="41"/>
      <c r="CN558" s="41"/>
      <c r="CO558" s="41"/>
      <c r="CP558" s="41"/>
    </row>
    <row r="559" spans="10:94" ht="21.75" customHeight="1" x14ac:dyDescent="0.25">
      <c r="J559" s="41"/>
      <c r="K559" s="41"/>
      <c r="L559" s="41"/>
      <c r="M559" s="41"/>
      <c r="N559" s="41"/>
      <c r="O559" s="41"/>
      <c r="P559" s="41"/>
      <c r="Q559" s="41"/>
      <c r="R559" s="41"/>
      <c r="S559" s="41"/>
      <c r="U559" s="41"/>
      <c r="V559" s="41"/>
      <c r="W559" s="41"/>
      <c r="X559" s="41"/>
      <c r="Y559" s="41"/>
      <c r="Z559" s="41"/>
      <c r="AA559" s="41"/>
      <c r="AB559" s="41"/>
      <c r="AC559" s="41"/>
      <c r="AD559" s="41"/>
      <c r="AE559" s="41"/>
      <c r="AF559" s="41"/>
      <c r="AG559" s="41"/>
      <c r="AH559" s="41"/>
      <c r="AI559" s="41"/>
      <c r="AJ559" s="41"/>
      <c r="AK559" s="41"/>
      <c r="AL559" s="41"/>
      <c r="AM559" s="41"/>
      <c r="AN559" s="41"/>
      <c r="AO559" s="41"/>
      <c r="AP559" s="41"/>
      <c r="AQ559" s="41"/>
      <c r="AR559" s="41"/>
      <c r="AS559" s="41"/>
      <c r="AT559" s="41"/>
      <c r="AU559" s="41"/>
      <c r="AV559" s="41"/>
      <c r="AW559" s="41"/>
      <c r="AX559" s="41"/>
      <c r="AY559" s="41"/>
      <c r="AZ559" s="41"/>
      <c r="BA559" s="41"/>
      <c r="BB559" s="41"/>
      <c r="BC559" s="41"/>
      <c r="BD559" s="41"/>
      <c r="BE559" s="41"/>
      <c r="BF559" s="41"/>
      <c r="BG559" s="41"/>
      <c r="BH559" s="41"/>
      <c r="BI559" s="41"/>
      <c r="BJ559" s="41"/>
      <c r="BK559" s="41"/>
      <c r="BL559" s="41"/>
      <c r="BM559" s="41"/>
      <c r="BN559" s="41"/>
      <c r="BO559" s="41"/>
      <c r="BP559" s="41"/>
      <c r="BQ559" s="41"/>
      <c r="BR559" s="41"/>
      <c r="BS559" s="41"/>
      <c r="BT559" s="41"/>
      <c r="BU559" s="41"/>
      <c r="BV559" s="41"/>
      <c r="BW559" s="41"/>
      <c r="BX559" s="41"/>
      <c r="BY559" s="41"/>
      <c r="BZ559" s="41"/>
      <c r="CA559" s="41"/>
      <c r="CB559" s="41"/>
      <c r="CC559" s="41"/>
      <c r="CD559" s="41"/>
      <c r="CE559" s="41"/>
      <c r="CF559" s="41"/>
      <c r="CG559" s="41"/>
      <c r="CH559" s="41"/>
      <c r="CI559" s="41"/>
      <c r="CJ559" s="41"/>
      <c r="CK559" s="41"/>
      <c r="CL559" s="41"/>
      <c r="CM559" s="41"/>
      <c r="CN559" s="41"/>
      <c r="CO559" s="41"/>
      <c r="CP559" s="41"/>
    </row>
    <row r="560" spans="10:94" ht="21.75" customHeight="1" x14ac:dyDescent="0.25">
      <c r="J560" s="41"/>
      <c r="K560" s="41"/>
      <c r="L560" s="41"/>
      <c r="M560" s="41"/>
      <c r="N560" s="41"/>
      <c r="O560" s="41"/>
      <c r="P560" s="41"/>
      <c r="Q560" s="41"/>
      <c r="R560" s="41"/>
      <c r="S560" s="41"/>
      <c r="U560" s="41"/>
      <c r="V560" s="41"/>
      <c r="W560" s="41"/>
      <c r="X560" s="41"/>
      <c r="Y560" s="41"/>
      <c r="Z560" s="41"/>
      <c r="AA560" s="41"/>
      <c r="AB560" s="41"/>
      <c r="AC560" s="41"/>
      <c r="AD560" s="41"/>
      <c r="AE560" s="41"/>
      <c r="AF560" s="41"/>
      <c r="AG560" s="41"/>
      <c r="AH560" s="41"/>
      <c r="AI560" s="41"/>
      <c r="AJ560" s="41"/>
      <c r="AK560" s="41"/>
      <c r="AL560" s="41"/>
      <c r="AM560" s="41"/>
      <c r="AN560" s="41"/>
      <c r="AO560" s="41"/>
      <c r="AP560" s="41"/>
      <c r="AQ560" s="41"/>
      <c r="AR560" s="41"/>
      <c r="AS560" s="41"/>
      <c r="AT560" s="41"/>
      <c r="AU560" s="41"/>
      <c r="AV560" s="41"/>
      <c r="AW560" s="41"/>
      <c r="AX560" s="41"/>
      <c r="AY560" s="41"/>
      <c r="AZ560" s="41"/>
      <c r="BA560" s="41"/>
      <c r="BB560" s="41"/>
      <c r="BC560" s="41"/>
      <c r="BD560" s="41"/>
      <c r="BE560" s="41"/>
      <c r="BF560" s="41"/>
      <c r="BG560" s="41"/>
      <c r="BH560" s="41"/>
      <c r="BI560" s="41"/>
      <c r="BJ560" s="41"/>
      <c r="BK560" s="41"/>
      <c r="BL560" s="41"/>
      <c r="BM560" s="41"/>
      <c r="BN560" s="41"/>
      <c r="BO560" s="41"/>
      <c r="BP560" s="41"/>
      <c r="BQ560" s="41"/>
      <c r="BR560" s="41"/>
      <c r="BS560" s="41"/>
      <c r="BT560" s="41"/>
      <c r="BU560" s="41"/>
      <c r="BV560" s="41"/>
      <c r="BW560" s="41"/>
      <c r="BX560" s="41"/>
      <c r="BY560" s="41"/>
      <c r="BZ560" s="41"/>
      <c r="CA560" s="41"/>
      <c r="CB560" s="41"/>
      <c r="CC560" s="41"/>
      <c r="CD560" s="41"/>
      <c r="CE560" s="41"/>
      <c r="CF560" s="41"/>
      <c r="CG560" s="41"/>
      <c r="CH560" s="41"/>
      <c r="CI560" s="41"/>
      <c r="CJ560" s="41"/>
      <c r="CK560" s="41"/>
      <c r="CL560" s="41"/>
      <c r="CM560" s="41"/>
      <c r="CN560" s="41"/>
      <c r="CO560" s="41"/>
      <c r="CP560" s="41"/>
    </row>
    <row r="561" spans="10:94" ht="21.75" customHeight="1" x14ac:dyDescent="0.25">
      <c r="J561" s="41"/>
      <c r="K561" s="41"/>
      <c r="L561" s="41"/>
      <c r="M561" s="41"/>
      <c r="N561" s="41"/>
      <c r="O561" s="41"/>
      <c r="P561" s="41"/>
      <c r="Q561" s="41"/>
      <c r="R561" s="41"/>
      <c r="S561" s="41"/>
      <c r="U561" s="41"/>
      <c r="V561" s="41"/>
      <c r="W561" s="41"/>
      <c r="X561" s="41"/>
      <c r="Y561" s="41"/>
      <c r="Z561" s="41"/>
      <c r="AA561" s="41"/>
      <c r="AB561" s="41"/>
      <c r="AC561" s="41"/>
      <c r="AD561" s="41"/>
      <c r="AE561" s="41"/>
      <c r="AF561" s="41"/>
      <c r="AG561" s="41"/>
      <c r="AH561" s="41"/>
      <c r="AI561" s="41"/>
      <c r="AJ561" s="41"/>
      <c r="AK561" s="41"/>
      <c r="AL561" s="41"/>
      <c r="AM561" s="41"/>
      <c r="AN561" s="41"/>
      <c r="AO561" s="41"/>
      <c r="AP561" s="41"/>
      <c r="AQ561" s="41"/>
      <c r="AR561" s="41"/>
      <c r="AS561" s="41"/>
      <c r="AT561" s="41"/>
      <c r="AU561" s="41"/>
      <c r="AV561" s="41"/>
      <c r="AW561" s="41"/>
      <c r="AX561" s="41"/>
      <c r="AY561" s="41"/>
      <c r="AZ561" s="41"/>
      <c r="BA561" s="41"/>
      <c r="BB561" s="41"/>
      <c r="BC561" s="41"/>
      <c r="BD561" s="41"/>
      <c r="BE561" s="41"/>
      <c r="BF561" s="41"/>
      <c r="BG561" s="41"/>
      <c r="BH561" s="41"/>
      <c r="BI561" s="41"/>
      <c r="BJ561" s="41"/>
      <c r="BK561" s="41"/>
      <c r="BL561" s="41"/>
      <c r="BM561" s="41"/>
      <c r="BN561" s="41"/>
      <c r="BO561" s="41"/>
      <c r="BP561" s="41"/>
      <c r="BQ561" s="41"/>
      <c r="BR561" s="41"/>
      <c r="BS561" s="41"/>
      <c r="BT561" s="41"/>
      <c r="BU561" s="41"/>
      <c r="BV561" s="41"/>
      <c r="BW561" s="41"/>
      <c r="BX561" s="41"/>
      <c r="BY561" s="41"/>
      <c r="BZ561" s="41"/>
      <c r="CA561" s="41"/>
      <c r="CB561" s="41"/>
      <c r="CC561" s="41"/>
      <c r="CD561" s="41"/>
      <c r="CE561" s="41"/>
      <c r="CF561" s="41"/>
      <c r="CG561" s="41"/>
      <c r="CH561" s="41"/>
      <c r="CI561" s="41"/>
      <c r="CJ561" s="41"/>
      <c r="CK561" s="41"/>
      <c r="CL561" s="41"/>
      <c r="CM561" s="41"/>
      <c r="CN561" s="41"/>
      <c r="CO561" s="41"/>
      <c r="CP561" s="41"/>
    </row>
    <row r="562" spans="10:94" ht="21.75" customHeight="1" x14ac:dyDescent="0.25">
      <c r="J562" s="41"/>
      <c r="K562" s="41"/>
      <c r="L562" s="41"/>
      <c r="M562" s="41"/>
      <c r="N562" s="41"/>
      <c r="O562" s="41"/>
      <c r="P562" s="41"/>
      <c r="Q562" s="41"/>
      <c r="R562" s="41"/>
      <c r="S562" s="41"/>
      <c r="U562" s="41"/>
      <c r="V562" s="41"/>
      <c r="W562" s="41"/>
      <c r="X562" s="41"/>
      <c r="Y562" s="41"/>
      <c r="Z562" s="41"/>
      <c r="AA562" s="41"/>
      <c r="AB562" s="41"/>
      <c r="AC562" s="41"/>
      <c r="AD562" s="41"/>
      <c r="AE562" s="41"/>
      <c r="AF562" s="41"/>
      <c r="AG562" s="41"/>
      <c r="AH562" s="41"/>
      <c r="AI562" s="41"/>
      <c r="AJ562" s="41"/>
      <c r="AK562" s="41"/>
      <c r="AL562" s="41"/>
      <c r="AM562" s="41"/>
      <c r="AN562" s="41"/>
      <c r="AO562" s="41"/>
      <c r="AP562" s="41"/>
      <c r="AQ562" s="41"/>
      <c r="AR562" s="41"/>
      <c r="AS562" s="41"/>
      <c r="AT562" s="41"/>
      <c r="AU562" s="41"/>
      <c r="AV562" s="41"/>
      <c r="AW562" s="41"/>
      <c r="AX562" s="41"/>
      <c r="AY562" s="41"/>
      <c r="AZ562" s="41"/>
      <c r="BA562" s="41"/>
      <c r="BB562" s="41"/>
      <c r="BC562" s="41"/>
      <c r="BD562" s="41"/>
      <c r="BE562" s="41"/>
      <c r="BF562" s="41"/>
      <c r="BG562" s="41"/>
      <c r="BH562" s="41"/>
      <c r="BI562" s="41"/>
      <c r="BJ562" s="41"/>
      <c r="BK562" s="41"/>
      <c r="BL562" s="41"/>
      <c r="BM562" s="41"/>
      <c r="BN562" s="41"/>
      <c r="BO562" s="41"/>
      <c r="BP562" s="41"/>
      <c r="BQ562" s="41"/>
      <c r="BR562" s="41"/>
      <c r="BS562" s="41"/>
      <c r="BT562" s="41"/>
      <c r="BU562" s="41"/>
      <c r="BV562" s="41"/>
      <c r="BW562" s="41"/>
      <c r="BX562" s="41"/>
      <c r="BY562" s="41"/>
      <c r="BZ562" s="41"/>
      <c r="CA562" s="41"/>
      <c r="CB562" s="41"/>
      <c r="CC562" s="41"/>
      <c r="CD562" s="41"/>
      <c r="CE562" s="41"/>
      <c r="CF562" s="41"/>
      <c r="CG562" s="41"/>
      <c r="CH562" s="41"/>
      <c r="CI562" s="41"/>
      <c r="CJ562" s="41"/>
      <c r="CK562" s="41"/>
      <c r="CL562" s="41"/>
      <c r="CM562" s="41"/>
      <c r="CN562" s="41"/>
      <c r="CO562" s="41"/>
      <c r="CP562" s="41"/>
    </row>
    <row r="563" spans="10:94" ht="21.75" customHeight="1" x14ac:dyDescent="0.25">
      <c r="J563" s="41"/>
      <c r="K563" s="41"/>
      <c r="L563" s="41"/>
      <c r="M563" s="41"/>
      <c r="N563" s="41"/>
      <c r="O563" s="41"/>
      <c r="P563" s="41"/>
      <c r="Q563" s="41"/>
      <c r="R563" s="41"/>
      <c r="S563" s="41"/>
      <c r="U563" s="41"/>
      <c r="V563" s="41"/>
      <c r="W563" s="41"/>
      <c r="X563" s="41"/>
      <c r="Y563" s="41"/>
      <c r="Z563" s="41"/>
      <c r="AA563" s="41"/>
      <c r="AB563" s="41"/>
      <c r="AC563" s="41"/>
      <c r="AD563" s="41"/>
      <c r="AE563" s="41"/>
      <c r="AF563" s="41"/>
      <c r="AG563" s="41"/>
      <c r="AH563" s="41"/>
      <c r="AI563" s="41"/>
      <c r="AJ563" s="41"/>
      <c r="AK563" s="41"/>
      <c r="AL563" s="41"/>
      <c r="AM563" s="41"/>
      <c r="AN563" s="41"/>
      <c r="AO563" s="41"/>
      <c r="AP563" s="41"/>
      <c r="AQ563" s="41"/>
      <c r="AR563" s="41"/>
      <c r="AS563" s="41"/>
      <c r="AT563" s="41"/>
      <c r="AU563" s="41"/>
      <c r="AV563" s="41"/>
      <c r="AW563" s="41"/>
      <c r="AX563" s="41"/>
      <c r="AY563" s="41"/>
      <c r="AZ563" s="41"/>
      <c r="BA563" s="41"/>
      <c r="BB563" s="41"/>
      <c r="BC563" s="41"/>
      <c r="BD563" s="41"/>
      <c r="BE563" s="41"/>
      <c r="BF563" s="41"/>
      <c r="BG563" s="41"/>
      <c r="BH563" s="41"/>
      <c r="BI563" s="41"/>
      <c r="BJ563" s="41"/>
      <c r="BK563" s="41"/>
      <c r="BL563" s="41"/>
      <c r="BM563" s="41"/>
      <c r="BN563" s="41"/>
      <c r="BO563" s="41"/>
      <c r="BP563" s="41"/>
      <c r="BQ563" s="41"/>
      <c r="BR563" s="41"/>
      <c r="BS563" s="41"/>
      <c r="BT563" s="41"/>
      <c r="BU563" s="41"/>
      <c r="BV563" s="41"/>
      <c r="BW563" s="41"/>
      <c r="BX563" s="41"/>
      <c r="BY563" s="41"/>
      <c r="BZ563" s="41"/>
      <c r="CA563" s="41"/>
      <c r="CB563" s="41"/>
      <c r="CC563" s="41"/>
      <c r="CD563" s="41"/>
      <c r="CE563" s="41"/>
      <c r="CF563" s="41"/>
      <c r="CG563" s="41"/>
      <c r="CH563" s="41"/>
      <c r="CI563" s="41"/>
      <c r="CJ563" s="41"/>
      <c r="CK563" s="41"/>
      <c r="CL563" s="41"/>
      <c r="CM563" s="41"/>
      <c r="CN563" s="41"/>
      <c r="CO563" s="41"/>
      <c r="CP563" s="41"/>
    </row>
    <row r="564" spans="10:94" ht="21.75" customHeight="1" x14ac:dyDescent="0.25">
      <c r="J564" s="41"/>
      <c r="K564" s="41"/>
      <c r="L564" s="41"/>
      <c r="M564" s="41"/>
      <c r="N564" s="41"/>
      <c r="O564" s="41"/>
      <c r="P564" s="41"/>
      <c r="Q564" s="41"/>
      <c r="R564" s="41"/>
      <c r="S564" s="41"/>
      <c r="U564" s="41"/>
      <c r="V564" s="41"/>
      <c r="W564" s="41"/>
      <c r="X564" s="41"/>
      <c r="Y564" s="41"/>
      <c r="Z564" s="41"/>
      <c r="AA564" s="41"/>
      <c r="AB564" s="41"/>
      <c r="AC564" s="41"/>
      <c r="AD564" s="41"/>
      <c r="AE564" s="41"/>
      <c r="AF564" s="41"/>
      <c r="AG564" s="41"/>
      <c r="AH564" s="41"/>
      <c r="AI564" s="41"/>
      <c r="AJ564" s="41"/>
      <c r="AK564" s="41"/>
      <c r="AL564" s="41"/>
      <c r="AM564" s="41"/>
      <c r="AN564" s="41"/>
      <c r="AO564" s="41"/>
      <c r="AP564" s="41"/>
      <c r="AQ564" s="41"/>
      <c r="AR564" s="41"/>
      <c r="AS564" s="41"/>
      <c r="AT564" s="41"/>
      <c r="AU564" s="41"/>
      <c r="AV564" s="41"/>
      <c r="AW564" s="41"/>
      <c r="AX564" s="41"/>
      <c r="AY564" s="41"/>
      <c r="AZ564" s="41"/>
      <c r="BA564" s="41"/>
      <c r="BB564" s="41"/>
      <c r="BC564" s="41"/>
      <c r="BD564" s="41"/>
      <c r="BE564" s="41"/>
      <c r="BF564" s="41"/>
      <c r="BG564" s="41"/>
      <c r="BH564" s="41"/>
      <c r="BI564" s="41"/>
      <c r="BJ564" s="41"/>
      <c r="BK564" s="41"/>
      <c r="BL564" s="41"/>
      <c r="BM564" s="41"/>
      <c r="BN564" s="41"/>
      <c r="BO564" s="41"/>
      <c r="BP564" s="41"/>
      <c r="BQ564" s="41"/>
      <c r="BR564" s="41"/>
      <c r="BS564" s="41"/>
      <c r="BT564" s="41"/>
      <c r="BU564" s="41"/>
      <c r="BV564" s="41"/>
      <c r="BW564" s="41"/>
      <c r="BX564" s="41"/>
      <c r="BY564" s="41"/>
      <c r="BZ564" s="41"/>
      <c r="CA564" s="41"/>
      <c r="CB564" s="41"/>
      <c r="CC564" s="41"/>
      <c r="CD564" s="41"/>
      <c r="CE564" s="41"/>
      <c r="CF564" s="41"/>
      <c r="CG564" s="41"/>
      <c r="CH564" s="41"/>
      <c r="CI564" s="41"/>
      <c r="CJ564" s="41"/>
      <c r="CK564" s="41"/>
      <c r="CL564" s="41"/>
      <c r="CM564" s="41"/>
      <c r="CN564" s="41"/>
      <c r="CO564" s="41"/>
      <c r="CP564" s="41"/>
    </row>
    <row r="565" spans="10:94" ht="21.75" customHeight="1" x14ac:dyDescent="0.25">
      <c r="J565" s="41"/>
      <c r="K565" s="41"/>
      <c r="L565" s="41"/>
      <c r="M565" s="41"/>
      <c r="N565" s="41"/>
      <c r="O565" s="41"/>
      <c r="P565" s="41"/>
      <c r="Q565" s="41"/>
      <c r="R565" s="41"/>
      <c r="S565" s="41"/>
      <c r="U565" s="41"/>
      <c r="V565" s="41"/>
      <c r="W565" s="41"/>
      <c r="X565" s="41"/>
      <c r="Y565" s="41"/>
      <c r="Z565" s="41"/>
      <c r="AA565" s="41"/>
      <c r="AB565" s="41"/>
      <c r="AC565" s="41"/>
      <c r="AD565" s="41"/>
      <c r="AE565" s="41"/>
      <c r="AF565" s="41"/>
      <c r="AG565" s="41"/>
      <c r="AH565" s="41"/>
      <c r="AI565" s="41"/>
      <c r="AJ565" s="41"/>
      <c r="AK565" s="41"/>
      <c r="AL565" s="41"/>
      <c r="AM565" s="41"/>
      <c r="AN565" s="41"/>
      <c r="AO565" s="41"/>
      <c r="AP565" s="41"/>
      <c r="AQ565" s="41"/>
      <c r="AR565" s="41"/>
      <c r="AS565" s="41"/>
      <c r="AT565" s="41"/>
      <c r="AU565" s="41"/>
      <c r="AV565" s="41"/>
      <c r="AW565" s="41"/>
      <c r="AX565" s="41"/>
      <c r="AY565" s="41"/>
      <c r="AZ565" s="41"/>
      <c r="BA565" s="41"/>
      <c r="BB565" s="41"/>
      <c r="BC565" s="41"/>
      <c r="BD565" s="41"/>
      <c r="BE565" s="41"/>
      <c r="BF565" s="41"/>
      <c r="BG565" s="41"/>
      <c r="BH565" s="41"/>
      <c r="BI565" s="41"/>
      <c r="BJ565" s="41"/>
      <c r="BK565" s="41"/>
      <c r="BL565" s="41"/>
      <c r="BM565" s="41"/>
      <c r="BN565" s="41"/>
      <c r="BO565" s="41"/>
      <c r="BP565" s="41"/>
      <c r="BQ565" s="41"/>
      <c r="BR565" s="41"/>
      <c r="BS565" s="41"/>
      <c r="BT565" s="41"/>
      <c r="BU565" s="41"/>
      <c r="BV565" s="41"/>
      <c r="BW565" s="41"/>
      <c r="BX565" s="41"/>
      <c r="BY565" s="41"/>
      <c r="BZ565" s="41"/>
      <c r="CA565" s="41"/>
      <c r="CB565" s="41"/>
      <c r="CC565" s="41"/>
      <c r="CD565" s="41"/>
      <c r="CE565" s="41"/>
      <c r="CF565" s="41"/>
      <c r="CG565" s="41"/>
      <c r="CH565" s="41"/>
      <c r="CI565" s="41"/>
      <c r="CJ565" s="41"/>
      <c r="CK565" s="41"/>
      <c r="CL565" s="41"/>
      <c r="CM565" s="41"/>
      <c r="CN565" s="41"/>
      <c r="CO565" s="41"/>
      <c r="CP565" s="41"/>
    </row>
    <row r="566" spans="10:94" ht="21.75" customHeight="1" x14ac:dyDescent="0.25">
      <c r="J566" s="41"/>
      <c r="K566" s="41"/>
      <c r="L566" s="41"/>
      <c r="M566" s="41"/>
      <c r="N566" s="41"/>
      <c r="O566" s="41"/>
      <c r="P566" s="41"/>
      <c r="Q566" s="41"/>
      <c r="R566" s="41"/>
      <c r="S566" s="41"/>
      <c r="U566" s="41"/>
      <c r="V566" s="41"/>
      <c r="W566" s="41"/>
      <c r="X566" s="41"/>
      <c r="Y566" s="41"/>
      <c r="Z566" s="41"/>
      <c r="AA566" s="41"/>
      <c r="AB566" s="41"/>
      <c r="AC566" s="41"/>
      <c r="AD566" s="41"/>
      <c r="AE566" s="41"/>
      <c r="AF566" s="41"/>
      <c r="AG566" s="41"/>
      <c r="AH566" s="41"/>
      <c r="AI566" s="41"/>
      <c r="AJ566" s="41"/>
      <c r="AK566" s="41"/>
      <c r="AL566" s="41"/>
      <c r="AM566" s="41"/>
      <c r="AN566" s="41"/>
      <c r="AO566" s="41"/>
      <c r="AP566" s="41"/>
      <c r="AQ566" s="41"/>
      <c r="AR566" s="41"/>
      <c r="AS566" s="41"/>
      <c r="AT566" s="41"/>
      <c r="AU566" s="41"/>
      <c r="AV566" s="41"/>
      <c r="AW566" s="41"/>
      <c r="AX566" s="41"/>
      <c r="AY566" s="41"/>
      <c r="AZ566" s="41"/>
      <c r="BA566" s="41"/>
      <c r="BB566" s="41"/>
      <c r="BC566" s="41"/>
      <c r="BD566" s="41"/>
      <c r="BE566" s="41"/>
      <c r="BF566" s="41"/>
      <c r="BG566" s="41"/>
      <c r="BH566" s="41"/>
      <c r="BI566" s="41"/>
      <c r="BJ566" s="41"/>
      <c r="BK566" s="41"/>
      <c r="BL566" s="41"/>
      <c r="BM566" s="41"/>
      <c r="BN566" s="41"/>
      <c r="BO566" s="41"/>
      <c r="BP566" s="41"/>
      <c r="BQ566" s="41"/>
      <c r="BR566" s="41"/>
      <c r="BS566" s="41"/>
      <c r="BT566" s="41"/>
      <c r="BU566" s="41"/>
      <c r="BV566" s="41"/>
      <c r="BW566" s="41"/>
      <c r="BX566" s="41"/>
      <c r="BY566" s="41"/>
      <c r="BZ566" s="41"/>
      <c r="CA566" s="41"/>
      <c r="CB566" s="41"/>
      <c r="CC566" s="41"/>
      <c r="CD566" s="41"/>
      <c r="CE566" s="41"/>
      <c r="CF566" s="41"/>
      <c r="CG566" s="41"/>
      <c r="CH566" s="41"/>
      <c r="CI566" s="41"/>
      <c r="CJ566" s="41"/>
      <c r="CK566" s="41"/>
      <c r="CL566" s="41"/>
      <c r="CM566" s="41"/>
      <c r="CN566" s="41"/>
      <c r="CO566" s="41"/>
      <c r="CP566" s="41"/>
    </row>
    <row r="567" spans="10:94" ht="21.75" customHeight="1" x14ac:dyDescent="0.25">
      <c r="J567" s="41"/>
      <c r="K567" s="41"/>
      <c r="L567" s="41"/>
      <c r="M567" s="41"/>
      <c r="N567" s="41"/>
      <c r="O567" s="41"/>
      <c r="P567" s="41"/>
      <c r="Q567" s="41"/>
      <c r="R567" s="41"/>
      <c r="S567" s="41"/>
      <c r="U567" s="41"/>
      <c r="V567" s="41"/>
      <c r="W567" s="41"/>
      <c r="X567" s="41"/>
      <c r="Y567" s="41"/>
      <c r="Z567" s="41"/>
      <c r="AA567" s="41"/>
      <c r="AB567" s="41"/>
      <c r="AC567" s="41"/>
      <c r="AD567" s="41"/>
      <c r="AE567" s="41"/>
      <c r="AF567" s="41"/>
      <c r="AG567" s="41"/>
      <c r="AH567" s="41"/>
      <c r="AI567" s="41"/>
      <c r="AJ567" s="41"/>
      <c r="AK567" s="41"/>
      <c r="AL567" s="41"/>
      <c r="AM567" s="41"/>
      <c r="AN567" s="41"/>
      <c r="AO567" s="41"/>
      <c r="AP567" s="41"/>
      <c r="AQ567" s="41"/>
      <c r="AR567" s="41"/>
      <c r="AS567" s="41"/>
      <c r="AT567" s="41"/>
      <c r="AU567" s="41"/>
      <c r="AV567" s="41"/>
      <c r="AW567" s="41"/>
      <c r="AX567" s="41"/>
      <c r="AY567" s="41"/>
      <c r="AZ567" s="41"/>
      <c r="BA567" s="41"/>
      <c r="BB567" s="41"/>
      <c r="BC567" s="41"/>
      <c r="BD567" s="41"/>
      <c r="BE567" s="41"/>
      <c r="BF567" s="41"/>
      <c r="BG567" s="41"/>
      <c r="BH567" s="41"/>
      <c r="BI567" s="41"/>
      <c r="BJ567" s="41"/>
      <c r="BK567" s="41"/>
      <c r="BL567" s="41"/>
      <c r="BM567" s="41"/>
      <c r="BN567" s="41"/>
      <c r="BO567" s="41"/>
      <c r="BP567" s="41"/>
      <c r="BQ567" s="41"/>
      <c r="BR567" s="41"/>
      <c r="BS567" s="41"/>
      <c r="BT567" s="41"/>
      <c r="BU567" s="41"/>
      <c r="BV567" s="41"/>
      <c r="BW567" s="41"/>
      <c r="BX567" s="41"/>
      <c r="BY567" s="41"/>
      <c r="BZ567" s="41"/>
      <c r="CA567" s="41"/>
      <c r="CB567" s="41"/>
      <c r="CC567" s="41"/>
      <c r="CD567" s="41"/>
      <c r="CE567" s="41"/>
      <c r="CF567" s="41"/>
      <c r="CG567" s="41"/>
      <c r="CH567" s="41"/>
      <c r="CI567" s="41"/>
      <c r="CJ567" s="41"/>
      <c r="CK567" s="41"/>
      <c r="CL567" s="41"/>
      <c r="CM567" s="41"/>
      <c r="CN567" s="41"/>
      <c r="CO567" s="41"/>
      <c r="CP567" s="41"/>
    </row>
    <row r="568" spans="10:94" ht="21.75" customHeight="1" x14ac:dyDescent="0.25">
      <c r="J568" s="41"/>
      <c r="K568" s="41"/>
      <c r="L568" s="41"/>
      <c r="M568" s="41"/>
      <c r="N568" s="41"/>
      <c r="O568" s="41"/>
      <c r="P568" s="41"/>
      <c r="Q568" s="41"/>
      <c r="R568" s="41"/>
      <c r="S568" s="41"/>
      <c r="U568" s="41"/>
      <c r="V568" s="41"/>
      <c r="W568" s="41"/>
      <c r="X568" s="41"/>
      <c r="Y568" s="41"/>
      <c r="Z568" s="41"/>
      <c r="AA568" s="41"/>
      <c r="AB568" s="41"/>
      <c r="AC568" s="41"/>
      <c r="AD568" s="41"/>
      <c r="AE568" s="41"/>
      <c r="AF568" s="41"/>
      <c r="AG568" s="41"/>
      <c r="AH568" s="41"/>
      <c r="AI568" s="41"/>
      <c r="AJ568" s="41"/>
      <c r="AK568" s="41"/>
      <c r="AL568" s="41"/>
      <c r="AM568" s="41"/>
      <c r="AN568" s="41"/>
      <c r="AO568" s="41"/>
      <c r="AP568" s="41"/>
      <c r="AQ568" s="41"/>
      <c r="AR568" s="41"/>
      <c r="AS568" s="41"/>
      <c r="AT568" s="41"/>
      <c r="AU568" s="41"/>
      <c r="AV568" s="41"/>
      <c r="AW568" s="41"/>
      <c r="AX568" s="41"/>
      <c r="AY568" s="41"/>
      <c r="AZ568" s="41"/>
      <c r="BA568" s="41"/>
      <c r="BB568" s="41"/>
      <c r="BC568" s="41"/>
      <c r="BD568" s="41"/>
      <c r="BE568" s="41"/>
      <c r="BF568" s="41"/>
      <c r="BG568" s="41"/>
      <c r="BH568" s="41"/>
      <c r="BI568" s="41"/>
      <c r="BJ568" s="41"/>
      <c r="BK568" s="41"/>
      <c r="BL568" s="41"/>
      <c r="BM568" s="41"/>
      <c r="BN568" s="41"/>
      <c r="BO568" s="41"/>
      <c r="BP568" s="41"/>
      <c r="BQ568" s="41"/>
      <c r="BR568" s="41"/>
      <c r="BS568" s="41"/>
      <c r="BT568" s="41"/>
      <c r="BU568" s="41"/>
      <c r="BV568" s="41"/>
      <c r="BW568" s="41"/>
      <c r="BX568" s="41"/>
      <c r="BY568" s="41"/>
      <c r="BZ568" s="41"/>
      <c r="CA568" s="41"/>
      <c r="CB568" s="41"/>
      <c r="CC568" s="41"/>
      <c r="CD568" s="41"/>
      <c r="CE568" s="41"/>
      <c r="CF568" s="41"/>
      <c r="CG568" s="41"/>
      <c r="CH568" s="41"/>
      <c r="CI568" s="41"/>
      <c r="CJ568" s="41"/>
      <c r="CK568" s="41"/>
      <c r="CL568" s="41"/>
      <c r="CM568" s="41"/>
      <c r="CN568" s="41"/>
      <c r="CO568" s="41"/>
      <c r="CP568" s="41"/>
    </row>
    <row r="569" spans="10:94" ht="21.75" customHeight="1" x14ac:dyDescent="0.25">
      <c r="J569" s="41"/>
      <c r="K569" s="41"/>
      <c r="L569" s="41"/>
      <c r="M569" s="41"/>
      <c r="N569" s="41"/>
      <c r="O569" s="41"/>
      <c r="P569" s="41"/>
      <c r="Q569" s="41"/>
      <c r="R569" s="41"/>
      <c r="S569" s="41"/>
      <c r="U569" s="41"/>
      <c r="V569" s="41"/>
      <c r="W569" s="41"/>
      <c r="X569" s="41"/>
      <c r="Y569" s="41"/>
      <c r="Z569" s="41"/>
      <c r="AA569" s="41"/>
      <c r="AB569" s="41"/>
      <c r="AC569" s="41"/>
      <c r="AD569" s="41"/>
      <c r="AE569" s="41"/>
      <c r="AF569" s="41"/>
      <c r="AG569" s="41"/>
      <c r="AH569" s="41"/>
      <c r="AI569" s="41"/>
      <c r="AJ569" s="41"/>
      <c r="AK569" s="41"/>
      <c r="AL569" s="41"/>
      <c r="AM569" s="41"/>
      <c r="AN569" s="41"/>
      <c r="AO569" s="41"/>
      <c r="AP569" s="41"/>
      <c r="AQ569" s="41"/>
      <c r="AR569" s="41"/>
      <c r="AS569" s="41"/>
      <c r="AT569" s="41"/>
      <c r="AU569" s="41"/>
      <c r="AV569" s="41"/>
      <c r="AW569" s="41"/>
      <c r="AX569" s="41"/>
      <c r="AY569" s="41"/>
      <c r="AZ569" s="41"/>
      <c r="BA569" s="41"/>
      <c r="BB569" s="41"/>
      <c r="BC569" s="41"/>
      <c r="BD569" s="41"/>
      <c r="BE569" s="41"/>
      <c r="BF569" s="41"/>
      <c r="BG569" s="41"/>
      <c r="BH569" s="41"/>
      <c r="BI569" s="41"/>
      <c r="BJ569" s="41"/>
      <c r="BK569" s="41"/>
      <c r="BL569" s="41"/>
      <c r="BM569" s="41"/>
      <c r="BN569" s="41"/>
      <c r="BO569" s="41"/>
      <c r="BP569" s="41"/>
      <c r="BQ569" s="41"/>
      <c r="BR569" s="41"/>
      <c r="BS569" s="41"/>
      <c r="BT569" s="41"/>
      <c r="BU569" s="41"/>
      <c r="BV569" s="41"/>
      <c r="BW569" s="41"/>
      <c r="BX569" s="41"/>
      <c r="BY569" s="41"/>
      <c r="BZ569" s="41"/>
      <c r="CA569" s="41"/>
      <c r="CB569" s="41"/>
      <c r="CC569" s="41"/>
      <c r="CD569" s="41"/>
      <c r="CE569" s="41"/>
      <c r="CF569" s="41"/>
      <c r="CG569" s="41"/>
      <c r="CH569" s="41"/>
      <c r="CI569" s="41"/>
      <c r="CJ569" s="41"/>
      <c r="CK569" s="41"/>
      <c r="CL569" s="41"/>
      <c r="CM569" s="41"/>
      <c r="CN569" s="41"/>
      <c r="CO569" s="41"/>
      <c r="CP569" s="41"/>
    </row>
    <row r="570" spans="10:94" ht="21.75" customHeight="1" x14ac:dyDescent="0.25">
      <c r="J570" s="41"/>
      <c r="K570" s="41"/>
      <c r="L570" s="41"/>
      <c r="M570" s="41"/>
      <c r="N570" s="41"/>
      <c r="O570" s="41"/>
      <c r="P570" s="41"/>
      <c r="Q570" s="41"/>
      <c r="R570" s="41"/>
      <c r="S570" s="41"/>
      <c r="T570" s="41"/>
      <c r="U570" s="41"/>
      <c r="V570" s="41"/>
      <c r="W570" s="41"/>
      <c r="X570" s="41"/>
      <c r="Y570" s="41"/>
      <c r="Z570" s="41"/>
      <c r="AA570" s="41"/>
      <c r="AB570" s="41"/>
      <c r="AC570" s="41"/>
      <c r="AD570" s="41"/>
      <c r="AE570" s="41"/>
      <c r="AF570" s="41"/>
      <c r="AG570" s="41"/>
      <c r="AH570" s="41"/>
      <c r="AI570" s="41"/>
      <c r="AJ570" s="41"/>
      <c r="AK570" s="41"/>
      <c r="AL570" s="41"/>
      <c r="AM570" s="41"/>
      <c r="AN570" s="41"/>
      <c r="AO570" s="41"/>
      <c r="AP570" s="41"/>
      <c r="AQ570" s="41"/>
      <c r="AR570" s="41"/>
      <c r="AS570" s="41"/>
      <c r="AT570" s="41"/>
      <c r="AU570" s="41"/>
      <c r="AV570" s="41"/>
      <c r="AW570" s="41"/>
      <c r="AX570" s="41"/>
      <c r="AY570" s="41"/>
      <c r="AZ570" s="41"/>
      <c r="BA570" s="41"/>
      <c r="BB570" s="41"/>
      <c r="BC570" s="41"/>
      <c r="BD570" s="41"/>
      <c r="BE570" s="41"/>
      <c r="BF570" s="41"/>
      <c r="BG570" s="41"/>
      <c r="BH570" s="41"/>
      <c r="BI570" s="41"/>
      <c r="BJ570" s="41"/>
      <c r="BK570" s="41"/>
      <c r="BL570" s="41"/>
      <c r="BM570" s="41"/>
      <c r="BN570" s="41"/>
      <c r="BO570" s="41"/>
      <c r="BP570" s="41"/>
      <c r="BQ570" s="41"/>
      <c r="BR570" s="41"/>
      <c r="BS570" s="41"/>
      <c r="BT570" s="41"/>
      <c r="BU570" s="41"/>
      <c r="BV570" s="41"/>
      <c r="BW570" s="41"/>
      <c r="BX570" s="41"/>
      <c r="BY570" s="41"/>
      <c r="BZ570" s="41"/>
      <c r="CA570" s="41"/>
      <c r="CB570" s="41"/>
      <c r="CC570" s="41"/>
      <c r="CD570" s="41"/>
      <c r="CE570" s="41"/>
      <c r="CF570" s="41"/>
      <c r="CG570" s="41"/>
      <c r="CH570" s="41"/>
      <c r="CI570" s="41"/>
      <c r="CJ570" s="41"/>
      <c r="CK570" s="41"/>
      <c r="CL570" s="41"/>
      <c r="CM570" s="41"/>
      <c r="CN570" s="41"/>
      <c r="CO570" s="41"/>
      <c r="CP570" s="41"/>
    </row>
    <row r="571" spans="10:94" ht="21.75" customHeight="1" x14ac:dyDescent="0.25">
      <c r="J571" s="41"/>
      <c r="K571" s="41"/>
      <c r="L571" s="41"/>
      <c r="M571" s="41"/>
      <c r="N571" s="41"/>
      <c r="O571" s="41"/>
      <c r="P571" s="41"/>
      <c r="Q571" s="41"/>
      <c r="R571" s="41"/>
      <c r="S571" s="41"/>
      <c r="U571" s="41"/>
      <c r="V571" s="41"/>
      <c r="W571" s="41"/>
      <c r="X571" s="41"/>
      <c r="Y571" s="41"/>
      <c r="Z571" s="41"/>
      <c r="AA571" s="41"/>
      <c r="AB571" s="41"/>
      <c r="AC571" s="41"/>
      <c r="AD571" s="41"/>
      <c r="AE571" s="41"/>
      <c r="AF571" s="41"/>
      <c r="AG571" s="41"/>
      <c r="AH571" s="41"/>
      <c r="AI571" s="41"/>
      <c r="AJ571" s="41"/>
      <c r="AK571" s="41"/>
      <c r="AL571" s="41"/>
      <c r="AM571" s="41"/>
      <c r="AN571" s="41"/>
      <c r="AO571" s="41"/>
      <c r="AP571" s="41"/>
      <c r="AQ571" s="41"/>
      <c r="AR571" s="41"/>
      <c r="AS571" s="41"/>
      <c r="AT571" s="41"/>
      <c r="AU571" s="41"/>
      <c r="AV571" s="41"/>
      <c r="AW571" s="41"/>
      <c r="AX571" s="41"/>
      <c r="AY571" s="41"/>
      <c r="AZ571" s="41"/>
      <c r="BA571" s="41"/>
      <c r="BB571" s="41"/>
      <c r="BC571" s="41"/>
      <c r="BD571" s="41"/>
      <c r="BE571" s="41"/>
      <c r="BF571" s="41"/>
      <c r="BG571" s="41"/>
      <c r="BH571" s="41"/>
      <c r="BI571" s="41"/>
      <c r="BJ571" s="41"/>
      <c r="BK571" s="41"/>
      <c r="BL571" s="41"/>
      <c r="BM571" s="41"/>
      <c r="BN571" s="41"/>
      <c r="BO571" s="41"/>
      <c r="BP571" s="41"/>
      <c r="BQ571" s="41"/>
      <c r="BR571" s="41"/>
      <c r="BS571" s="41"/>
      <c r="BT571" s="41"/>
      <c r="BU571" s="41"/>
      <c r="BV571" s="41"/>
      <c r="BW571" s="41"/>
      <c r="BX571" s="41"/>
      <c r="BY571" s="41"/>
      <c r="BZ571" s="41"/>
      <c r="CA571" s="41"/>
      <c r="CB571" s="41"/>
      <c r="CC571" s="41"/>
      <c r="CD571" s="41"/>
      <c r="CE571" s="41"/>
      <c r="CF571" s="41"/>
      <c r="CG571" s="41"/>
      <c r="CH571" s="41"/>
      <c r="CI571" s="41"/>
      <c r="CJ571" s="41"/>
      <c r="CK571" s="41"/>
      <c r="CL571" s="41"/>
      <c r="CM571" s="41"/>
      <c r="CN571" s="41"/>
      <c r="CO571" s="41"/>
      <c r="CP571" s="41"/>
    </row>
    <row r="572" spans="10:94" ht="21.75" customHeight="1" x14ac:dyDescent="0.25">
      <c r="J572" s="41"/>
      <c r="K572" s="41"/>
      <c r="L572" s="41"/>
      <c r="M572" s="41"/>
      <c r="N572" s="41"/>
      <c r="O572" s="41"/>
      <c r="P572" s="41"/>
      <c r="Q572" s="41"/>
      <c r="R572" s="41"/>
      <c r="S572" s="41"/>
      <c r="U572" s="41"/>
      <c r="V572" s="41"/>
      <c r="W572" s="41"/>
      <c r="X572" s="41"/>
      <c r="Y572" s="41"/>
      <c r="Z572" s="41"/>
      <c r="AA572" s="41"/>
      <c r="AB572" s="41"/>
      <c r="AC572" s="41"/>
      <c r="AD572" s="41"/>
      <c r="AE572" s="41"/>
      <c r="AF572" s="41"/>
      <c r="AG572" s="41"/>
      <c r="AH572" s="41"/>
      <c r="AI572" s="41"/>
      <c r="AJ572" s="41"/>
      <c r="AK572" s="41"/>
      <c r="AL572" s="41"/>
      <c r="AM572" s="41"/>
      <c r="AN572" s="41"/>
      <c r="AO572" s="41"/>
      <c r="AP572" s="41"/>
      <c r="AQ572" s="41"/>
      <c r="AR572" s="41"/>
      <c r="AS572" s="41"/>
      <c r="AT572" s="41"/>
      <c r="AU572" s="41"/>
      <c r="AV572" s="41"/>
      <c r="AW572" s="41"/>
      <c r="AX572" s="41"/>
      <c r="AY572" s="41"/>
      <c r="AZ572" s="41"/>
      <c r="BA572" s="41"/>
      <c r="BB572" s="41"/>
      <c r="BC572" s="41"/>
      <c r="BD572" s="41"/>
      <c r="BE572" s="41"/>
      <c r="BF572" s="41"/>
      <c r="BG572" s="41"/>
      <c r="BH572" s="41"/>
      <c r="BI572" s="41"/>
      <c r="BJ572" s="41"/>
      <c r="BK572" s="41"/>
      <c r="BL572" s="41"/>
      <c r="BM572" s="41"/>
      <c r="BN572" s="41"/>
      <c r="BO572" s="41"/>
      <c r="BP572" s="41"/>
      <c r="BQ572" s="41"/>
      <c r="BR572" s="41"/>
      <c r="BS572" s="41"/>
      <c r="BT572" s="41"/>
      <c r="BU572" s="41"/>
      <c r="BV572" s="41"/>
      <c r="BW572" s="41"/>
      <c r="BX572" s="41"/>
      <c r="BY572" s="41"/>
      <c r="BZ572" s="41"/>
      <c r="CA572" s="41"/>
      <c r="CB572" s="41"/>
      <c r="CC572" s="41"/>
      <c r="CD572" s="41"/>
      <c r="CE572" s="41"/>
      <c r="CF572" s="41"/>
      <c r="CG572" s="41"/>
      <c r="CH572" s="41"/>
      <c r="CI572" s="41"/>
      <c r="CJ572" s="41"/>
      <c r="CK572" s="41"/>
      <c r="CL572" s="41"/>
      <c r="CM572" s="41"/>
      <c r="CN572" s="41"/>
      <c r="CO572" s="41"/>
      <c r="CP572" s="41"/>
    </row>
    <row r="573" spans="10:94" ht="21.75" customHeight="1" x14ac:dyDescent="0.25">
      <c r="J573" s="41"/>
      <c r="K573" s="41"/>
      <c r="L573" s="41"/>
      <c r="M573" s="41"/>
      <c r="N573" s="41"/>
      <c r="O573" s="41"/>
      <c r="P573" s="41"/>
      <c r="Q573" s="41"/>
      <c r="R573" s="41"/>
      <c r="S573" s="41"/>
      <c r="U573" s="41"/>
      <c r="V573" s="41"/>
      <c r="W573" s="41"/>
      <c r="X573" s="41"/>
      <c r="Y573" s="41"/>
      <c r="Z573" s="41"/>
      <c r="AA573" s="41"/>
      <c r="AB573" s="41"/>
      <c r="AC573" s="41"/>
      <c r="AD573" s="41"/>
      <c r="AE573" s="41"/>
      <c r="AF573" s="41"/>
      <c r="AG573" s="41"/>
      <c r="AH573" s="41"/>
      <c r="AI573" s="41"/>
      <c r="AJ573" s="41"/>
      <c r="AK573" s="41"/>
      <c r="AL573" s="41"/>
      <c r="AM573" s="41"/>
      <c r="AN573" s="41"/>
      <c r="AO573" s="41"/>
      <c r="AP573" s="41"/>
      <c r="AQ573" s="41"/>
      <c r="AR573" s="41"/>
      <c r="AS573" s="41"/>
      <c r="AT573" s="41"/>
      <c r="AU573" s="41"/>
      <c r="AV573" s="41"/>
      <c r="AW573" s="41"/>
      <c r="AX573" s="41"/>
      <c r="AY573" s="41"/>
      <c r="AZ573" s="41"/>
      <c r="BA573" s="41"/>
      <c r="BB573" s="41"/>
      <c r="BC573" s="41"/>
      <c r="BD573" s="41"/>
      <c r="BE573" s="41"/>
      <c r="BF573" s="41"/>
      <c r="BG573" s="41"/>
      <c r="BH573" s="41"/>
      <c r="BI573" s="41"/>
      <c r="BJ573" s="41"/>
      <c r="BK573" s="41"/>
      <c r="BL573" s="41"/>
      <c r="BM573" s="41"/>
      <c r="BN573" s="41"/>
      <c r="BO573" s="41"/>
      <c r="BP573" s="41"/>
      <c r="BQ573" s="41"/>
      <c r="BR573" s="41"/>
      <c r="BS573" s="41"/>
      <c r="BT573" s="41"/>
      <c r="BU573" s="41"/>
      <c r="BV573" s="41"/>
      <c r="BW573" s="41"/>
      <c r="BX573" s="41"/>
      <c r="BY573" s="41"/>
      <c r="BZ573" s="41"/>
      <c r="CA573" s="41"/>
      <c r="CB573" s="41"/>
      <c r="CC573" s="41"/>
      <c r="CD573" s="41"/>
      <c r="CE573" s="41"/>
      <c r="CF573" s="41"/>
      <c r="CG573" s="41"/>
      <c r="CH573" s="41"/>
      <c r="CI573" s="41"/>
      <c r="CJ573" s="41"/>
      <c r="CK573" s="41"/>
      <c r="CL573" s="41"/>
      <c r="CM573" s="41"/>
      <c r="CN573" s="41"/>
      <c r="CO573" s="41"/>
      <c r="CP573" s="41"/>
    </row>
    <row r="574" spans="10:94" ht="21.75" customHeight="1" x14ac:dyDescent="0.25">
      <c r="J574" s="41"/>
      <c r="K574" s="41"/>
      <c r="L574" s="41"/>
      <c r="M574" s="41"/>
      <c r="N574" s="41"/>
      <c r="O574" s="41"/>
      <c r="P574" s="41"/>
      <c r="Q574" s="41"/>
      <c r="R574" s="41"/>
      <c r="S574" s="41"/>
      <c r="U574" s="41"/>
      <c r="V574" s="41"/>
      <c r="W574" s="41"/>
      <c r="X574" s="41"/>
      <c r="Y574" s="41"/>
      <c r="Z574" s="41"/>
      <c r="AA574" s="41"/>
      <c r="AB574" s="41"/>
      <c r="AC574" s="41"/>
      <c r="AD574" s="41"/>
      <c r="AE574" s="41"/>
      <c r="AF574" s="41"/>
      <c r="AG574" s="41"/>
      <c r="AH574" s="41"/>
      <c r="AI574" s="41"/>
      <c r="AJ574" s="41"/>
      <c r="AK574" s="41"/>
      <c r="AL574" s="41"/>
      <c r="AM574" s="41"/>
      <c r="AN574" s="41"/>
      <c r="AO574" s="41"/>
      <c r="AP574" s="41"/>
      <c r="AQ574" s="41"/>
      <c r="AR574" s="41"/>
      <c r="AS574" s="41"/>
      <c r="AT574" s="41"/>
      <c r="AU574" s="41"/>
      <c r="AV574" s="41"/>
      <c r="AW574" s="41"/>
      <c r="AX574" s="41"/>
      <c r="AY574" s="41"/>
      <c r="AZ574" s="41"/>
      <c r="BA574" s="41"/>
      <c r="BB574" s="41"/>
      <c r="BC574" s="41"/>
      <c r="BD574" s="41"/>
      <c r="BE574" s="41"/>
      <c r="BF574" s="41"/>
      <c r="BG574" s="41"/>
      <c r="BH574" s="41"/>
      <c r="BI574" s="41"/>
      <c r="BJ574" s="41"/>
      <c r="BK574" s="41"/>
      <c r="BL574" s="41"/>
      <c r="BM574" s="41"/>
      <c r="BN574" s="41"/>
      <c r="BO574" s="41"/>
      <c r="BP574" s="41"/>
      <c r="BQ574" s="41"/>
      <c r="BR574" s="41"/>
      <c r="BS574" s="41"/>
      <c r="BT574" s="41"/>
      <c r="BU574" s="41"/>
      <c r="BV574" s="41"/>
      <c r="BW574" s="41"/>
      <c r="BX574" s="41"/>
      <c r="BY574" s="41"/>
      <c r="BZ574" s="41"/>
      <c r="CA574" s="41"/>
      <c r="CB574" s="41"/>
      <c r="CC574" s="41"/>
      <c r="CD574" s="41"/>
      <c r="CE574" s="41"/>
      <c r="CF574" s="41"/>
      <c r="CG574" s="41"/>
      <c r="CH574" s="41"/>
      <c r="CI574" s="41"/>
      <c r="CJ574" s="41"/>
      <c r="CK574" s="41"/>
      <c r="CL574" s="41"/>
      <c r="CM574" s="41"/>
      <c r="CN574" s="41"/>
      <c r="CO574" s="41"/>
      <c r="CP574" s="41"/>
    </row>
    <row r="575" spans="10:94" ht="21.75" customHeight="1" x14ac:dyDescent="0.25">
      <c r="J575" s="41"/>
      <c r="K575" s="41"/>
      <c r="L575" s="41"/>
      <c r="M575" s="41"/>
      <c r="N575" s="41"/>
      <c r="O575" s="41"/>
      <c r="P575" s="41"/>
      <c r="Q575" s="41"/>
      <c r="R575" s="41"/>
      <c r="S575" s="41"/>
      <c r="U575" s="41"/>
      <c r="V575" s="41"/>
      <c r="W575" s="41"/>
      <c r="X575" s="41"/>
      <c r="Y575" s="41"/>
      <c r="Z575" s="41"/>
      <c r="AA575" s="41"/>
      <c r="AB575" s="41"/>
      <c r="AC575" s="41"/>
      <c r="AD575" s="41"/>
      <c r="AE575" s="41"/>
      <c r="AF575" s="41"/>
      <c r="AG575" s="41"/>
      <c r="AH575" s="41"/>
      <c r="AI575" s="41"/>
      <c r="AJ575" s="41"/>
      <c r="AK575" s="41"/>
      <c r="AL575" s="41"/>
      <c r="AM575" s="41"/>
      <c r="AN575" s="41"/>
      <c r="AO575" s="41"/>
      <c r="AP575" s="41"/>
      <c r="AQ575" s="41"/>
      <c r="AR575" s="41"/>
      <c r="AS575" s="41"/>
      <c r="AT575" s="41"/>
      <c r="AU575" s="41"/>
      <c r="AV575" s="41"/>
      <c r="AW575" s="41"/>
      <c r="AX575" s="41"/>
      <c r="AY575" s="41"/>
      <c r="AZ575" s="41"/>
      <c r="BA575" s="41"/>
      <c r="BB575" s="41"/>
      <c r="BC575" s="41"/>
      <c r="BD575" s="41"/>
      <c r="BE575" s="41"/>
      <c r="BF575" s="41"/>
      <c r="BG575" s="41"/>
      <c r="BH575" s="41"/>
      <c r="BI575" s="41"/>
      <c r="BJ575" s="41"/>
      <c r="BK575" s="41"/>
      <c r="BL575" s="41"/>
      <c r="BM575" s="41"/>
      <c r="BN575" s="41"/>
      <c r="BO575" s="41"/>
      <c r="BP575" s="41"/>
      <c r="BQ575" s="41"/>
      <c r="BR575" s="41"/>
      <c r="BS575" s="41"/>
      <c r="BT575" s="41"/>
      <c r="BU575" s="41"/>
      <c r="BV575" s="41"/>
      <c r="BW575" s="41"/>
      <c r="BX575" s="41"/>
      <c r="BY575" s="41"/>
      <c r="BZ575" s="41"/>
      <c r="CA575" s="41"/>
      <c r="CB575" s="41"/>
      <c r="CC575" s="41"/>
      <c r="CD575" s="41"/>
      <c r="CE575" s="41"/>
      <c r="CF575" s="41"/>
      <c r="CG575" s="41"/>
      <c r="CH575" s="41"/>
      <c r="CI575" s="41"/>
      <c r="CJ575" s="41"/>
      <c r="CK575" s="41"/>
      <c r="CL575" s="41"/>
      <c r="CM575" s="41"/>
      <c r="CN575" s="41"/>
      <c r="CO575" s="41"/>
      <c r="CP575" s="41"/>
    </row>
    <row r="576" spans="10:94" ht="21.75" customHeight="1" x14ac:dyDescent="0.25">
      <c r="J576" s="41"/>
      <c r="K576" s="41"/>
      <c r="L576" s="41"/>
      <c r="M576" s="41"/>
      <c r="N576" s="41"/>
      <c r="O576" s="41"/>
      <c r="P576" s="41"/>
      <c r="Q576" s="41"/>
      <c r="R576" s="41"/>
      <c r="S576" s="41"/>
      <c r="U576" s="41"/>
      <c r="V576" s="41"/>
      <c r="W576" s="41"/>
      <c r="X576" s="41"/>
      <c r="Y576" s="41"/>
      <c r="Z576" s="41"/>
      <c r="AA576" s="41"/>
      <c r="AB576" s="41"/>
      <c r="AC576" s="41"/>
      <c r="AD576" s="41"/>
      <c r="AE576" s="41"/>
      <c r="AF576" s="41"/>
      <c r="AG576" s="41"/>
      <c r="AH576" s="41"/>
      <c r="AI576" s="41"/>
      <c r="AJ576" s="41"/>
      <c r="AK576" s="41"/>
      <c r="AL576" s="41"/>
      <c r="AM576" s="41"/>
      <c r="AN576" s="41"/>
      <c r="AO576" s="41"/>
      <c r="AP576" s="41"/>
      <c r="AQ576" s="41"/>
      <c r="AR576" s="41"/>
      <c r="AS576" s="41"/>
      <c r="AT576" s="41"/>
      <c r="AU576" s="41"/>
      <c r="AV576" s="41"/>
      <c r="AW576" s="41"/>
      <c r="AX576" s="41"/>
      <c r="AY576" s="41"/>
      <c r="AZ576" s="41"/>
      <c r="BA576" s="41"/>
      <c r="BB576" s="41"/>
      <c r="BC576" s="41"/>
      <c r="BD576" s="41"/>
      <c r="BE576" s="41"/>
      <c r="BF576" s="41"/>
      <c r="BG576" s="41"/>
      <c r="BH576" s="41"/>
      <c r="BI576" s="41"/>
      <c r="BJ576" s="41"/>
      <c r="BK576" s="41"/>
      <c r="BL576" s="41"/>
      <c r="BM576" s="41"/>
      <c r="BN576" s="41"/>
      <c r="BO576" s="41"/>
      <c r="BP576" s="41"/>
      <c r="BQ576" s="41"/>
      <c r="BR576" s="41"/>
      <c r="BS576" s="41"/>
      <c r="BT576" s="41"/>
      <c r="BU576" s="41"/>
      <c r="BV576" s="41"/>
      <c r="BW576" s="41"/>
      <c r="BX576" s="41"/>
      <c r="BY576" s="41"/>
      <c r="BZ576" s="41"/>
      <c r="CA576" s="41"/>
      <c r="CB576" s="41"/>
      <c r="CC576" s="41"/>
      <c r="CD576" s="41"/>
      <c r="CE576" s="41"/>
      <c r="CF576" s="41"/>
      <c r="CG576" s="41"/>
      <c r="CH576" s="41"/>
      <c r="CI576" s="41"/>
      <c r="CJ576" s="41"/>
      <c r="CK576" s="41"/>
      <c r="CL576" s="41"/>
      <c r="CM576" s="41"/>
      <c r="CN576" s="41"/>
      <c r="CO576" s="41"/>
      <c r="CP576" s="41"/>
    </row>
    <row r="577" spans="10:94" ht="21.75" customHeight="1" x14ac:dyDescent="0.25">
      <c r="J577" s="41"/>
      <c r="K577" s="41"/>
      <c r="L577" s="41"/>
      <c r="M577" s="41"/>
      <c r="N577" s="41"/>
      <c r="O577" s="41"/>
      <c r="P577" s="41"/>
      <c r="Q577" s="41"/>
      <c r="R577" s="41"/>
      <c r="S577" s="41"/>
      <c r="U577" s="41"/>
      <c r="V577" s="41"/>
      <c r="W577" s="41"/>
      <c r="X577" s="41"/>
      <c r="Y577" s="41"/>
      <c r="Z577" s="41"/>
      <c r="AA577" s="41"/>
      <c r="AB577" s="41"/>
      <c r="AC577" s="41"/>
      <c r="AD577" s="41"/>
      <c r="AE577" s="41"/>
      <c r="AF577" s="41"/>
      <c r="AG577" s="41"/>
      <c r="AH577" s="41"/>
      <c r="AI577" s="41"/>
      <c r="AJ577" s="41"/>
      <c r="AK577" s="41"/>
      <c r="AL577" s="41"/>
      <c r="AM577" s="41"/>
      <c r="AN577" s="41"/>
      <c r="AO577" s="41"/>
      <c r="AP577" s="41"/>
      <c r="AQ577" s="41"/>
      <c r="AR577" s="41"/>
      <c r="AS577" s="41"/>
      <c r="AT577" s="41"/>
      <c r="AU577" s="41"/>
      <c r="AV577" s="41"/>
      <c r="AW577" s="41"/>
      <c r="AX577" s="41"/>
      <c r="AY577" s="41"/>
      <c r="AZ577" s="41"/>
      <c r="BA577" s="41"/>
      <c r="BB577" s="41"/>
      <c r="BC577" s="41"/>
      <c r="BD577" s="41"/>
      <c r="BE577" s="41"/>
      <c r="BF577" s="41"/>
      <c r="BG577" s="41"/>
      <c r="BH577" s="41"/>
      <c r="BI577" s="41"/>
      <c r="BJ577" s="41"/>
      <c r="BK577" s="41"/>
      <c r="BL577" s="41"/>
      <c r="BM577" s="41"/>
      <c r="BN577" s="41"/>
      <c r="BO577" s="41"/>
      <c r="BP577" s="41"/>
      <c r="BQ577" s="41"/>
      <c r="BR577" s="41"/>
      <c r="BS577" s="41"/>
      <c r="BT577" s="41"/>
      <c r="BU577" s="41"/>
      <c r="BV577" s="41"/>
      <c r="BW577" s="41"/>
      <c r="BX577" s="41"/>
      <c r="BY577" s="41"/>
      <c r="BZ577" s="41"/>
      <c r="CA577" s="41"/>
      <c r="CB577" s="41"/>
      <c r="CC577" s="41"/>
      <c r="CD577" s="41"/>
      <c r="CE577" s="41"/>
      <c r="CF577" s="41"/>
      <c r="CG577" s="41"/>
      <c r="CH577" s="41"/>
      <c r="CI577" s="41"/>
      <c r="CJ577" s="41"/>
      <c r="CK577" s="41"/>
      <c r="CL577" s="41"/>
      <c r="CM577" s="41"/>
      <c r="CN577" s="41"/>
      <c r="CO577" s="41"/>
      <c r="CP577" s="41"/>
    </row>
    <row r="578" spans="10:94" ht="21.75" customHeight="1" x14ac:dyDescent="0.25">
      <c r="J578" s="41"/>
      <c r="K578" s="41"/>
      <c r="L578" s="41"/>
      <c r="M578" s="41"/>
      <c r="N578" s="41"/>
      <c r="O578" s="41"/>
      <c r="P578" s="41"/>
      <c r="Q578" s="41"/>
      <c r="R578" s="41"/>
      <c r="S578" s="41"/>
      <c r="U578" s="41"/>
      <c r="V578" s="41"/>
      <c r="W578" s="41"/>
      <c r="X578" s="41"/>
      <c r="Y578" s="41"/>
      <c r="Z578" s="41"/>
      <c r="AA578" s="41"/>
      <c r="AB578" s="41"/>
      <c r="AC578" s="41"/>
      <c r="AD578" s="41"/>
      <c r="AE578" s="41"/>
      <c r="AF578" s="41"/>
      <c r="AG578" s="41"/>
      <c r="AH578" s="41"/>
      <c r="AI578" s="41"/>
      <c r="AJ578" s="41"/>
      <c r="AK578" s="41"/>
      <c r="AL578" s="41"/>
      <c r="AM578" s="41"/>
      <c r="AN578" s="41"/>
      <c r="AO578" s="41"/>
      <c r="AP578" s="41"/>
      <c r="AQ578" s="41"/>
      <c r="AR578" s="41"/>
      <c r="AS578" s="41"/>
      <c r="AT578" s="41"/>
      <c r="AU578" s="41"/>
      <c r="AV578" s="41"/>
      <c r="AW578" s="41"/>
      <c r="AX578" s="41"/>
      <c r="AY578" s="41"/>
      <c r="AZ578" s="41"/>
      <c r="BA578" s="41"/>
      <c r="BB578" s="41"/>
      <c r="BC578" s="41"/>
      <c r="BD578" s="41"/>
      <c r="BE578" s="41"/>
      <c r="BF578" s="41"/>
      <c r="BG578" s="41"/>
      <c r="BH578" s="41"/>
      <c r="BI578" s="41"/>
      <c r="BJ578" s="41"/>
      <c r="BK578" s="41"/>
      <c r="BL578" s="41"/>
      <c r="BM578" s="41"/>
      <c r="BN578" s="41"/>
      <c r="BO578" s="41"/>
      <c r="BP578" s="41"/>
      <c r="BQ578" s="41"/>
      <c r="BR578" s="41"/>
      <c r="BS578" s="41"/>
      <c r="BT578" s="41"/>
      <c r="BU578" s="41"/>
      <c r="BV578" s="41"/>
      <c r="BW578" s="41"/>
      <c r="BX578" s="41"/>
      <c r="BY578" s="41"/>
      <c r="BZ578" s="41"/>
      <c r="CA578" s="41"/>
      <c r="CB578" s="41"/>
      <c r="CC578" s="41"/>
      <c r="CD578" s="41"/>
      <c r="CE578" s="41"/>
      <c r="CF578" s="41"/>
      <c r="CG578" s="41"/>
      <c r="CH578" s="41"/>
      <c r="CI578" s="41"/>
      <c r="CJ578" s="41"/>
      <c r="CK578" s="41"/>
      <c r="CL578" s="41"/>
      <c r="CM578" s="41"/>
      <c r="CN578" s="41"/>
      <c r="CO578" s="41"/>
      <c r="CP578" s="41"/>
    </row>
    <row r="579" spans="10:94" ht="21.75" customHeight="1" x14ac:dyDescent="0.25">
      <c r="J579" s="41"/>
      <c r="K579" s="41"/>
      <c r="L579" s="41"/>
      <c r="M579" s="41"/>
      <c r="N579" s="41"/>
      <c r="O579" s="41"/>
      <c r="P579" s="41"/>
      <c r="Q579" s="41"/>
      <c r="R579" s="41"/>
      <c r="S579" s="41"/>
      <c r="U579" s="41"/>
      <c r="V579" s="41"/>
      <c r="W579" s="41"/>
      <c r="X579" s="41"/>
      <c r="Y579" s="41"/>
      <c r="Z579" s="41"/>
      <c r="AA579" s="41"/>
      <c r="AB579" s="41"/>
      <c r="AC579" s="41"/>
      <c r="AD579" s="41"/>
      <c r="AE579" s="41"/>
      <c r="AF579" s="41"/>
      <c r="AG579" s="41"/>
      <c r="AH579" s="41"/>
      <c r="AI579" s="41"/>
      <c r="AJ579" s="41"/>
      <c r="AK579" s="41"/>
      <c r="AL579" s="41"/>
      <c r="AM579" s="41"/>
      <c r="AN579" s="41"/>
      <c r="AO579" s="41"/>
      <c r="AP579" s="41"/>
      <c r="AQ579" s="41"/>
      <c r="AR579" s="41"/>
      <c r="AS579" s="41"/>
      <c r="AT579" s="41"/>
      <c r="AU579" s="41"/>
      <c r="AV579" s="41"/>
      <c r="AW579" s="41"/>
      <c r="AX579" s="41"/>
      <c r="AY579" s="41"/>
      <c r="AZ579" s="41"/>
      <c r="BA579" s="41"/>
      <c r="BB579" s="41"/>
      <c r="BC579" s="41"/>
      <c r="BD579" s="41"/>
      <c r="BE579" s="41"/>
      <c r="BF579" s="41"/>
      <c r="BG579" s="41"/>
      <c r="BH579" s="41"/>
      <c r="BI579" s="41"/>
      <c r="BJ579" s="41"/>
      <c r="BK579" s="41"/>
      <c r="BL579" s="41"/>
      <c r="BM579" s="41"/>
      <c r="BN579" s="41"/>
      <c r="BO579" s="41"/>
      <c r="BP579" s="41"/>
      <c r="BQ579" s="41"/>
      <c r="BR579" s="41"/>
      <c r="BS579" s="41"/>
      <c r="BT579" s="41"/>
      <c r="BU579" s="41"/>
      <c r="BV579" s="41"/>
      <c r="BW579" s="41"/>
      <c r="BX579" s="41"/>
      <c r="BY579" s="41"/>
      <c r="BZ579" s="41"/>
      <c r="CA579" s="41"/>
      <c r="CB579" s="41"/>
      <c r="CC579" s="41"/>
      <c r="CD579" s="41"/>
      <c r="CE579" s="41"/>
      <c r="CF579" s="41"/>
      <c r="CG579" s="41"/>
      <c r="CH579" s="41"/>
      <c r="CI579" s="41"/>
      <c r="CJ579" s="41"/>
      <c r="CK579" s="41"/>
      <c r="CL579" s="41"/>
      <c r="CM579" s="41"/>
      <c r="CN579" s="41"/>
      <c r="CO579" s="41"/>
      <c r="CP579" s="41"/>
    </row>
    <row r="580" spans="10:94" ht="21.75" customHeight="1" x14ac:dyDescent="0.25">
      <c r="J580" s="41"/>
      <c r="K580" s="41"/>
      <c r="L580" s="41"/>
      <c r="M580" s="41"/>
      <c r="N580" s="41"/>
      <c r="O580" s="41"/>
      <c r="P580" s="41"/>
      <c r="Q580" s="41"/>
      <c r="R580" s="41"/>
      <c r="S580" s="41"/>
      <c r="U580" s="41"/>
      <c r="V580" s="41"/>
      <c r="W580" s="41"/>
      <c r="X580" s="41"/>
      <c r="Y580" s="41"/>
      <c r="Z580" s="41"/>
      <c r="AA580" s="41"/>
      <c r="AB580" s="41"/>
      <c r="AC580" s="41"/>
      <c r="AD580" s="41"/>
      <c r="AE580" s="41"/>
      <c r="AF580" s="41"/>
      <c r="AG580" s="41"/>
      <c r="AH580" s="41"/>
      <c r="AI580" s="41"/>
      <c r="AJ580" s="41"/>
      <c r="AK580" s="41"/>
      <c r="AL580" s="41"/>
      <c r="AM580" s="41"/>
      <c r="AN580" s="41"/>
      <c r="AO580" s="41"/>
      <c r="AP580" s="41"/>
      <c r="AQ580" s="41"/>
      <c r="AR580" s="41"/>
      <c r="AS580" s="41"/>
      <c r="AT580" s="41"/>
      <c r="AU580" s="41"/>
      <c r="AV580" s="41"/>
      <c r="AW580" s="41"/>
      <c r="AX580" s="41"/>
      <c r="AY580" s="41"/>
      <c r="AZ580" s="41"/>
      <c r="BA580" s="41"/>
      <c r="BB580" s="41"/>
      <c r="BC580" s="41"/>
      <c r="BD580" s="41"/>
      <c r="BE580" s="41"/>
      <c r="BF580" s="41"/>
      <c r="BG580" s="41"/>
      <c r="BH580" s="41"/>
      <c r="BI580" s="41"/>
      <c r="BJ580" s="41"/>
      <c r="BK580" s="41"/>
      <c r="BL580" s="41"/>
      <c r="BM580" s="41"/>
      <c r="BN580" s="41"/>
      <c r="BO580" s="41"/>
      <c r="BP580" s="41"/>
      <c r="BQ580" s="41"/>
      <c r="BR580" s="41"/>
      <c r="BS580" s="41"/>
      <c r="BT580" s="41"/>
      <c r="BU580" s="41"/>
      <c r="BV580" s="41"/>
      <c r="BW580" s="41"/>
      <c r="BX580" s="41"/>
      <c r="BY580" s="41"/>
      <c r="BZ580" s="41"/>
      <c r="CA580" s="41"/>
      <c r="CB580" s="41"/>
      <c r="CC580" s="41"/>
      <c r="CD580" s="41"/>
      <c r="CE580" s="41"/>
      <c r="CF580" s="41"/>
      <c r="CG580" s="41"/>
      <c r="CH580" s="41"/>
      <c r="CI580" s="41"/>
      <c r="CJ580" s="41"/>
      <c r="CK580" s="41"/>
      <c r="CL580" s="41"/>
      <c r="CM580" s="41"/>
      <c r="CN580" s="41"/>
      <c r="CO580" s="41"/>
      <c r="CP580" s="41"/>
    </row>
    <row r="581" spans="10:94" ht="21.75" customHeight="1" x14ac:dyDescent="0.25">
      <c r="J581" s="41"/>
      <c r="K581" s="41"/>
      <c r="L581" s="41"/>
      <c r="M581" s="41"/>
      <c r="N581" s="41"/>
      <c r="O581" s="41"/>
      <c r="P581" s="41"/>
      <c r="Q581" s="41"/>
      <c r="R581" s="41"/>
      <c r="S581" s="41"/>
      <c r="U581" s="41"/>
      <c r="V581" s="41"/>
      <c r="W581" s="41"/>
      <c r="X581" s="41"/>
      <c r="Y581" s="41"/>
      <c r="Z581" s="41"/>
      <c r="AA581" s="41"/>
      <c r="AB581" s="41"/>
      <c r="AC581" s="41"/>
      <c r="AD581" s="41"/>
      <c r="AE581" s="41"/>
      <c r="AF581" s="41"/>
      <c r="AG581" s="41"/>
      <c r="AH581" s="41"/>
      <c r="AI581" s="41"/>
      <c r="AJ581" s="41"/>
      <c r="AK581" s="41"/>
      <c r="AL581" s="41"/>
      <c r="AM581" s="41"/>
      <c r="AN581" s="41"/>
      <c r="AO581" s="41"/>
      <c r="AP581" s="41"/>
      <c r="AQ581" s="41"/>
      <c r="AR581" s="41"/>
      <c r="AS581" s="41"/>
      <c r="AT581" s="41"/>
      <c r="AU581" s="41"/>
      <c r="AV581" s="41"/>
      <c r="AW581" s="41"/>
      <c r="AX581" s="41"/>
      <c r="AY581" s="41"/>
      <c r="AZ581" s="41"/>
      <c r="BA581" s="41"/>
      <c r="BB581" s="41"/>
      <c r="BC581" s="41"/>
      <c r="BD581" s="41"/>
      <c r="BE581" s="41"/>
      <c r="BF581" s="41"/>
      <c r="BG581" s="41"/>
      <c r="BH581" s="41"/>
      <c r="BI581" s="41"/>
      <c r="BJ581" s="41"/>
      <c r="BK581" s="41"/>
      <c r="BL581" s="41"/>
      <c r="BM581" s="41"/>
      <c r="BN581" s="41"/>
      <c r="BO581" s="41"/>
      <c r="BP581" s="41"/>
      <c r="BQ581" s="41"/>
      <c r="BR581" s="41"/>
      <c r="BS581" s="41"/>
      <c r="BT581" s="41"/>
      <c r="BU581" s="41"/>
      <c r="BV581" s="41"/>
      <c r="BW581" s="41"/>
      <c r="BX581" s="41"/>
      <c r="BY581" s="41"/>
      <c r="BZ581" s="41"/>
      <c r="CA581" s="41"/>
      <c r="CB581" s="41"/>
      <c r="CC581" s="41"/>
      <c r="CD581" s="41"/>
      <c r="CE581" s="41"/>
      <c r="CF581" s="41"/>
      <c r="CG581" s="41"/>
      <c r="CH581" s="41"/>
      <c r="CI581" s="41"/>
      <c r="CJ581" s="41"/>
      <c r="CK581" s="41"/>
      <c r="CL581" s="41"/>
      <c r="CM581" s="41"/>
      <c r="CN581" s="41"/>
      <c r="CO581" s="41"/>
      <c r="CP581" s="41"/>
    </row>
    <row r="582" spans="10:94" ht="21.75" customHeight="1" x14ac:dyDescent="0.25">
      <c r="J582" s="41"/>
      <c r="K582" s="41"/>
      <c r="L582" s="41"/>
      <c r="M582" s="41"/>
      <c r="N582" s="41"/>
      <c r="O582" s="41"/>
      <c r="P582" s="41"/>
      <c r="Q582" s="41"/>
      <c r="R582" s="41"/>
      <c r="S582" s="41"/>
      <c r="U582" s="41"/>
      <c r="V582" s="41"/>
      <c r="W582" s="41"/>
      <c r="X582" s="41"/>
      <c r="Y582" s="41"/>
      <c r="Z582" s="41"/>
      <c r="AA582" s="41"/>
      <c r="AB582" s="41"/>
      <c r="AC582" s="41"/>
      <c r="AD582" s="41"/>
      <c r="AE582" s="41"/>
      <c r="AF582" s="41"/>
      <c r="AG582" s="41"/>
      <c r="AH582" s="41"/>
      <c r="AI582" s="41"/>
      <c r="AJ582" s="41"/>
      <c r="AK582" s="41"/>
      <c r="AL582" s="41"/>
      <c r="AM582" s="41"/>
      <c r="AN582" s="41"/>
      <c r="AO582" s="41"/>
      <c r="AP582" s="41"/>
      <c r="AQ582" s="41"/>
      <c r="AR582" s="41"/>
      <c r="AS582" s="41"/>
      <c r="AT582" s="41"/>
      <c r="AU582" s="41"/>
      <c r="AV582" s="41"/>
      <c r="AW582" s="41"/>
      <c r="AX582" s="41"/>
      <c r="AY582" s="41"/>
      <c r="AZ582" s="41"/>
      <c r="BA582" s="41"/>
      <c r="BB582" s="41"/>
      <c r="BC582" s="41"/>
      <c r="BD582" s="41"/>
      <c r="BE582" s="41"/>
      <c r="BF582" s="41"/>
      <c r="BG582" s="41"/>
      <c r="BH582" s="41"/>
      <c r="BI582" s="41"/>
      <c r="BJ582" s="41"/>
      <c r="BK582" s="41"/>
      <c r="BL582" s="41"/>
      <c r="BM582" s="41"/>
      <c r="BN582" s="41"/>
      <c r="BO582" s="41"/>
      <c r="BP582" s="41"/>
      <c r="BQ582" s="41"/>
      <c r="BR582" s="41"/>
      <c r="BS582" s="41"/>
      <c r="BT582" s="41"/>
      <c r="BU582" s="41"/>
      <c r="BV582" s="41"/>
      <c r="BW582" s="41"/>
      <c r="BX582" s="41"/>
      <c r="BY582" s="41"/>
      <c r="BZ582" s="41"/>
      <c r="CA582" s="41"/>
      <c r="CB582" s="41"/>
      <c r="CC582" s="41"/>
      <c r="CD582" s="41"/>
      <c r="CE582" s="41"/>
      <c r="CF582" s="41"/>
      <c r="CG582" s="41"/>
      <c r="CH582" s="41"/>
      <c r="CI582" s="41"/>
      <c r="CJ582" s="41"/>
      <c r="CK582" s="41"/>
      <c r="CL582" s="41"/>
      <c r="CM582" s="41"/>
      <c r="CN582" s="41"/>
      <c r="CO582" s="41"/>
      <c r="CP582" s="41"/>
    </row>
    <row r="583" spans="10:94" ht="21.75" customHeight="1" x14ac:dyDescent="0.25">
      <c r="J583" s="41"/>
      <c r="K583" s="41"/>
      <c r="L583" s="41"/>
      <c r="M583" s="41"/>
      <c r="N583" s="41"/>
      <c r="O583" s="41"/>
      <c r="P583" s="41"/>
      <c r="Q583" s="41"/>
      <c r="R583" s="41"/>
      <c r="S583" s="41"/>
      <c r="U583" s="41"/>
      <c r="V583" s="41"/>
      <c r="W583" s="41"/>
      <c r="X583" s="41"/>
      <c r="Y583" s="41"/>
      <c r="Z583" s="41"/>
      <c r="AA583" s="41"/>
      <c r="AB583" s="41"/>
      <c r="AC583" s="41"/>
      <c r="AD583" s="41"/>
      <c r="AE583" s="41"/>
      <c r="AF583" s="41"/>
      <c r="AG583" s="41"/>
      <c r="AH583" s="41"/>
      <c r="AI583" s="41"/>
      <c r="AJ583" s="41"/>
      <c r="AK583" s="41"/>
      <c r="AL583" s="41"/>
      <c r="AM583" s="41"/>
      <c r="AN583" s="41"/>
      <c r="AO583" s="41"/>
      <c r="AP583" s="41"/>
      <c r="AQ583" s="41"/>
      <c r="AR583" s="41"/>
      <c r="AS583" s="41"/>
      <c r="AT583" s="41"/>
      <c r="AU583" s="41"/>
      <c r="AV583" s="41"/>
      <c r="AW583" s="41"/>
      <c r="AX583" s="41"/>
      <c r="AY583" s="41"/>
      <c r="AZ583" s="41"/>
      <c r="BA583" s="41"/>
      <c r="BB583" s="41"/>
      <c r="BC583" s="41"/>
      <c r="BD583" s="41"/>
      <c r="BE583" s="41"/>
      <c r="BF583" s="41"/>
      <c r="BG583" s="41"/>
      <c r="BH583" s="41"/>
      <c r="BI583" s="41"/>
      <c r="BJ583" s="41"/>
      <c r="BK583" s="41"/>
      <c r="BL583" s="41"/>
      <c r="BM583" s="41"/>
      <c r="BN583" s="41"/>
      <c r="BO583" s="41"/>
      <c r="BP583" s="41"/>
      <c r="BQ583" s="41"/>
      <c r="BR583" s="41"/>
      <c r="BS583" s="41"/>
      <c r="BT583" s="41"/>
      <c r="BU583" s="41"/>
      <c r="BV583" s="41"/>
      <c r="BW583" s="41"/>
      <c r="BX583" s="41"/>
      <c r="BY583" s="41"/>
      <c r="BZ583" s="41"/>
      <c r="CA583" s="41"/>
      <c r="CB583" s="41"/>
      <c r="CC583" s="41"/>
      <c r="CD583" s="41"/>
      <c r="CE583" s="41"/>
      <c r="CF583" s="41"/>
      <c r="CG583" s="41"/>
      <c r="CH583" s="41"/>
      <c r="CI583" s="41"/>
      <c r="CJ583" s="41"/>
      <c r="CK583" s="41"/>
      <c r="CL583" s="41"/>
      <c r="CM583" s="41"/>
      <c r="CN583" s="41"/>
      <c r="CO583" s="41"/>
      <c r="CP583" s="41"/>
    </row>
    <row r="584" spans="10:94" ht="21.75" customHeight="1" x14ac:dyDescent="0.25">
      <c r="J584" s="41"/>
      <c r="K584" s="41"/>
      <c r="L584" s="41"/>
      <c r="M584" s="41"/>
      <c r="N584" s="41"/>
      <c r="O584" s="41"/>
      <c r="P584" s="41"/>
      <c r="Q584" s="41"/>
      <c r="R584" s="41"/>
      <c r="S584" s="41"/>
      <c r="U584" s="41"/>
      <c r="V584" s="41"/>
      <c r="W584" s="41"/>
      <c r="X584" s="41"/>
      <c r="Y584" s="41"/>
      <c r="Z584" s="41"/>
      <c r="AA584" s="41"/>
      <c r="AB584" s="41"/>
      <c r="AC584" s="41"/>
      <c r="AD584" s="41"/>
      <c r="AE584" s="41"/>
      <c r="AF584" s="41"/>
      <c r="AG584" s="41"/>
      <c r="AH584" s="41"/>
      <c r="AI584" s="41"/>
      <c r="AJ584" s="41"/>
      <c r="AK584" s="41"/>
      <c r="AL584" s="41"/>
      <c r="AM584" s="41"/>
      <c r="AN584" s="41"/>
      <c r="AO584" s="41"/>
      <c r="AP584" s="41"/>
      <c r="AQ584" s="41"/>
      <c r="AR584" s="41"/>
      <c r="AS584" s="41"/>
      <c r="AT584" s="41"/>
      <c r="AU584" s="41"/>
      <c r="AV584" s="41"/>
      <c r="AW584" s="41"/>
      <c r="AX584" s="41"/>
      <c r="AY584" s="41"/>
      <c r="AZ584" s="41"/>
      <c r="BA584" s="41"/>
      <c r="BB584" s="41"/>
      <c r="BC584" s="41"/>
      <c r="BD584" s="41"/>
      <c r="BE584" s="41"/>
      <c r="BF584" s="41"/>
      <c r="BG584" s="41"/>
      <c r="BH584" s="41"/>
      <c r="BI584" s="41"/>
      <c r="BJ584" s="41"/>
      <c r="BK584" s="41"/>
      <c r="BL584" s="41"/>
      <c r="BM584" s="41"/>
      <c r="BN584" s="41"/>
      <c r="BO584" s="41"/>
      <c r="BP584" s="41"/>
      <c r="BQ584" s="41"/>
      <c r="BR584" s="41"/>
      <c r="BS584" s="41"/>
      <c r="BT584" s="41"/>
      <c r="BU584" s="41"/>
      <c r="BV584" s="41"/>
      <c r="BW584" s="41"/>
      <c r="BX584" s="41"/>
      <c r="BY584" s="41"/>
      <c r="BZ584" s="41"/>
      <c r="CA584" s="41"/>
      <c r="CB584" s="41"/>
      <c r="CC584" s="41"/>
      <c r="CD584" s="41"/>
      <c r="CE584" s="41"/>
      <c r="CF584" s="41"/>
      <c r="CG584" s="41"/>
      <c r="CH584" s="41"/>
      <c r="CI584" s="41"/>
      <c r="CJ584" s="41"/>
      <c r="CK584" s="41"/>
      <c r="CL584" s="41"/>
      <c r="CM584" s="41"/>
      <c r="CN584" s="41"/>
      <c r="CO584" s="41"/>
      <c r="CP584" s="41"/>
    </row>
    <row r="585" spans="10:94" ht="21.75" customHeight="1" x14ac:dyDescent="0.25">
      <c r="J585" s="41"/>
      <c r="K585" s="41"/>
      <c r="L585" s="41"/>
      <c r="M585" s="41"/>
      <c r="N585" s="41"/>
      <c r="O585" s="41"/>
      <c r="P585" s="41"/>
      <c r="Q585" s="41"/>
      <c r="R585" s="41"/>
      <c r="S585" s="41"/>
      <c r="U585" s="41"/>
      <c r="V585" s="41"/>
      <c r="W585" s="41"/>
      <c r="X585" s="41"/>
      <c r="Y585" s="41"/>
      <c r="Z585" s="41"/>
      <c r="AA585" s="41"/>
      <c r="AB585" s="41"/>
      <c r="AC585" s="41"/>
      <c r="AD585" s="41"/>
      <c r="AE585" s="41"/>
      <c r="AF585" s="41"/>
      <c r="AG585" s="41"/>
      <c r="AH585" s="41"/>
      <c r="AI585" s="41"/>
      <c r="AJ585" s="41"/>
      <c r="AK585" s="41"/>
      <c r="AL585" s="41"/>
      <c r="AM585" s="41"/>
      <c r="AN585" s="41"/>
      <c r="AO585" s="41"/>
      <c r="AP585" s="41"/>
      <c r="AQ585" s="41"/>
      <c r="AR585" s="41"/>
      <c r="AS585" s="41"/>
      <c r="AT585" s="41"/>
      <c r="AU585" s="41"/>
      <c r="AV585" s="41"/>
      <c r="AW585" s="41"/>
      <c r="AX585" s="41"/>
      <c r="AY585" s="41"/>
      <c r="AZ585" s="41"/>
      <c r="BA585" s="41"/>
      <c r="BB585" s="41"/>
      <c r="BC585" s="41"/>
      <c r="BD585" s="41"/>
      <c r="BE585" s="41"/>
      <c r="BF585" s="41"/>
      <c r="BG585" s="41"/>
      <c r="BH585" s="41"/>
      <c r="BI585" s="41"/>
      <c r="BJ585" s="41"/>
      <c r="BK585" s="41"/>
      <c r="BL585" s="41"/>
      <c r="BM585" s="41"/>
      <c r="BN585" s="41"/>
      <c r="BO585" s="41"/>
      <c r="BP585" s="41"/>
      <c r="BQ585" s="41"/>
      <c r="BR585" s="41"/>
      <c r="BS585" s="41"/>
      <c r="BT585" s="41"/>
      <c r="BU585" s="41"/>
      <c r="BV585" s="41"/>
      <c r="BW585" s="41"/>
      <c r="BX585" s="41"/>
      <c r="BY585" s="41"/>
      <c r="BZ585" s="41"/>
      <c r="CA585" s="41"/>
      <c r="CB585" s="41"/>
      <c r="CC585" s="41"/>
      <c r="CD585" s="41"/>
      <c r="CE585" s="41"/>
      <c r="CF585" s="41"/>
      <c r="CG585" s="41"/>
      <c r="CH585" s="41"/>
      <c r="CI585" s="41"/>
      <c r="CJ585" s="41"/>
      <c r="CK585" s="41"/>
      <c r="CL585" s="41"/>
      <c r="CM585" s="41"/>
      <c r="CN585" s="41"/>
      <c r="CO585" s="41"/>
      <c r="CP585" s="41"/>
    </row>
    <row r="586" spans="10:94" ht="21.75" customHeight="1" x14ac:dyDescent="0.25">
      <c r="J586" s="41"/>
      <c r="K586" s="41"/>
      <c r="L586" s="41"/>
      <c r="M586" s="41"/>
      <c r="N586" s="41"/>
      <c r="O586" s="41"/>
      <c r="P586" s="41"/>
      <c r="Q586" s="41"/>
      <c r="R586" s="41"/>
      <c r="S586" s="41"/>
      <c r="U586" s="41"/>
      <c r="V586" s="41"/>
      <c r="W586" s="41"/>
      <c r="X586" s="41"/>
      <c r="Y586" s="41"/>
      <c r="Z586" s="41"/>
      <c r="AA586" s="41"/>
      <c r="AB586" s="41"/>
      <c r="AC586" s="41"/>
      <c r="AD586" s="41"/>
      <c r="AE586" s="41"/>
      <c r="AF586" s="41"/>
      <c r="AG586" s="41"/>
      <c r="AH586" s="41"/>
      <c r="AI586" s="41"/>
      <c r="AJ586" s="41"/>
      <c r="AK586" s="41"/>
      <c r="AL586" s="41"/>
      <c r="AM586" s="41"/>
      <c r="AN586" s="41"/>
      <c r="AO586" s="41"/>
      <c r="AP586" s="41"/>
      <c r="AQ586" s="41"/>
      <c r="AR586" s="41"/>
      <c r="AS586" s="41"/>
      <c r="AT586" s="41"/>
      <c r="AU586" s="41"/>
      <c r="AV586" s="41"/>
      <c r="AW586" s="41"/>
      <c r="AX586" s="41"/>
      <c r="AY586" s="41"/>
      <c r="AZ586" s="41"/>
      <c r="BA586" s="41"/>
      <c r="BB586" s="41"/>
      <c r="BC586" s="41"/>
      <c r="BD586" s="41"/>
      <c r="BE586" s="41"/>
      <c r="BF586" s="41"/>
      <c r="BG586" s="41"/>
      <c r="BH586" s="41"/>
      <c r="BI586" s="41"/>
      <c r="BJ586" s="41"/>
      <c r="BK586" s="41"/>
      <c r="BL586" s="41"/>
      <c r="BM586" s="41"/>
      <c r="BN586" s="41"/>
      <c r="BO586" s="41"/>
      <c r="BP586" s="41"/>
      <c r="BQ586" s="41"/>
      <c r="BR586" s="41"/>
      <c r="BS586" s="41"/>
      <c r="BT586" s="41"/>
      <c r="BU586" s="41"/>
      <c r="BV586" s="41"/>
      <c r="BW586" s="41"/>
      <c r="BX586" s="41"/>
      <c r="BY586" s="41"/>
      <c r="BZ586" s="41"/>
      <c r="CA586" s="41"/>
      <c r="CB586" s="41"/>
      <c r="CC586" s="41"/>
      <c r="CD586" s="41"/>
      <c r="CE586" s="41"/>
      <c r="CF586" s="41"/>
      <c r="CG586" s="41"/>
      <c r="CH586" s="41"/>
      <c r="CI586" s="41"/>
      <c r="CJ586" s="41"/>
      <c r="CK586" s="41"/>
      <c r="CL586" s="41"/>
      <c r="CM586" s="41"/>
      <c r="CN586" s="41"/>
      <c r="CO586" s="41"/>
      <c r="CP586" s="41"/>
    </row>
    <row r="587" spans="10:94" ht="21.75" customHeight="1" x14ac:dyDescent="0.25">
      <c r="J587" s="41"/>
      <c r="K587" s="41"/>
      <c r="L587" s="41"/>
      <c r="M587" s="41"/>
      <c r="N587" s="41"/>
      <c r="O587" s="41"/>
      <c r="P587" s="41"/>
      <c r="Q587" s="41"/>
      <c r="R587" s="41"/>
      <c r="S587" s="41"/>
      <c r="U587" s="41"/>
      <c r="V587" s="41"/>
      <c r="W587" s="41"/>
      <c r="X587" s="41"/>
      <c r="Y587" s="41"/>
      <c r="Z587" s="41"/>
      <c r="AA587" s="41"/>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c r="AX587" s="41"/>
      <c r="AY587" s="41"/>
      <c r="AZ587" s="41"/>
      <c r="BA587" s="41"/>
      <c r="BB587" s="41"/>
      <c r="BC587" s="41"/>
      <c r="BD587" s="41"/>
      <c r="BE587" s="41"/>
      <c r="BF587" s="41"/>
      <c r="BG587" s="41"/>
      <c r="BH587" s="41"/>
      <c r="BI587" s="41"/>
      <c r="BJ587" s="41"/>
      <c r="BK587" s="41"/>
      <c r="BL587" s="41"/>
      <c r="BM587" s="41"/>
      <c r="BN587" s="41"/>
      <c r="BO587" s="41"/>
      <c r="BP587" s="41"/>
      <c r="BQ587" s="41"/>
      <c r="BR587" s="41"/>
      <c r="BS587" s="41"/>
      <c r="BT587" s="41"/>
      <c r="BU587" s="41"/>
      <c r="BV587" s="41"/>
      <c r="BW587" s="41"/>
      <c r="BX587" s="41"/>
      <c r="BY587" s="41"/>
      <c r="BZ587" s="41"/>
      <c r="CA587" s="41"/>
      <c r="CB587" s="41"/>
      <c r="CC587" s="41"/>
      <c r="CD587" s="41"/>
      <c r="CE587" s="41"/>
      <c r="CF587" s="41"/>
      <c r="CG587" s="41"/>
      <c r="CH587" s="41"/>
      <c r="CI587" s="41"/>
      <c r="CJ587" s="41"/>
      <c r="CK587" s="41"/>
      <c r="CL587" s="41"/>
      <c r="CM587" s="41"/>
      <c r="CN587" s="41"/>
      <c r="CO587" s="41"/>
      <c r="CP587" s="41"/>
    </row>
    <row r="588" spans="10:94" ht="21.75" customHeight="1" x14ac:dyDescent="0.25">
      <c r="J588" s="41"/>
      <c r="K588" s="41"/>
      <c r="L588" s="41"/>
      <c r="M588" s="41"/>
      <c r="N588" s="41"/>
      <c r="O588" s="41"/>
      <c r="P588" s="41"/>
      <c r="Q588" s="41"/>
      <c r="R588" s="41"/>
      <c r="S588" s="41"/>
      <c r="U588" s="41"/>
      <c r="V588" s="41"/>
      <c r="W588" s="41"/>
      <c r="X588" s="41"/>
      <c r="Y588" s="41"/>
      <c r="Z588" s="41"/>
      <c r="AA588" s="41"/>
      <c r="AB588" s="41"/>
      <c r="AC588" s="41"/>
      <c r="AD588" s="41"/>
      <c r="AE588" s="41"/>
      <c r="AF588" s="41"/>
      <c r="AG588" s="41"/>
      <c r="AH588" s="41"/>
      <c r="AI588" s="41"/>
      <c r="AJ588" s="41"/>
      <c r="AK588" s="41"/>
      <c r="AL588" s="41"/>
      <c r="AM588" s="41"/>
      <c r="AN588" s="41"/>
      <c r="AO588" s="41"/>
      <c r="AP588" s="41"/>
      <c r="AQ588" s="41"/>
      <c r="AR588" s="41"/>
      <c r="AS588" s="41"/>
      <c r="AT588" s="41"/>
      <c r="AU588" s="41"/>
      <c r="AV588" s="41"/>
      <c r="AW588" s="41"/>
      <c r="AX588" s="41"/>
      <c r="AY588" s="41"/>
      <c r="AZ588" s="41"/>
      <c r="BA588" s="41"/>
      <c r="BB588" s="41"/>
      <c r="BC588" s="41"/>
      <c r="BD588" s="41"/>
      <c r="BE588" s="41"/>
      <c r="BF588" s="41"/>
      <c r="BG588" s="41"/>
      <c r="BH588" s="41"/>
      <c r="BI588" s="41"/>
      <c r="BJ588" s="41"/>
      <c r="BK588" s="41"/>
      <c r="BL588" s="41"/>
      <c r="BM588" s="41"/>
      <c r="BN588" s="41"/>
      <c r="BO588" s="41"/>
      <c r="BP588" s="41"/>
      <c r="BQ588" s="41"/>
      <c r="BR588" s="41"/>
      <c r="BS588" s="41"/>
      <c r="BT588" s="41"/>
      <c r="BU588" s="41"/>
      <c r="BV588" s="41"/>
      <c r="BW588" s="41"/>
      <c r="BX588" s="41"/>
      <c r="BY588" s="41"/>
      <c r="BZ588" s="41"/>
      <c r="CA588" s="41"/>
      <c r="CB588" s="41"/>
      <c r="CC588" s="41"/>
      <c r="CD588" s="41"/>
      <c r="CE588" s="41"/>
      <c r="CF588" s="41"/>
      <c r="CG588" s="41"/>
      <c r="CH588" s="41"/>
      <c r="CI588" s="41"/>
      <c r="CJ588" s="41"/>
      <c r="CK588" s="41"/>
      <c r="CL588" s="41"/>
      <c r="CM588" s="41"/>
      <c r="CN588" s="41"/>
      <c r="CO588" s="41"/>
      <c r="CP588" s="41"/>
    </row>
    <row r="589" spans="10:94" ht="21.75" customHeight="1" x14ac:dyDescent="0.25">
      <c r="J589" s="41"/>
      <c r="K589" s="41"/>
      <c r="L589" s="41"/>
      <c r="M589" s="41"/>
      <c r="N589" s="41"/>
      <c r="O589" s="41"/>
      <c r="P589" s="41"/>
      <c r="Q589" s="41"/>
      <c r="R589" s="41"/>
      <c r="S589" s="41"/>
      <c r="U589" s="41"/>
      <c r="V589" s="41"/>
      <c r="W589" s="41"/>
      <c r="X589" s="41"/>
      <c r="Y589" s="41"/>
      <c r="Z589" s="41"/>
      <c r="AA589" s="41"/>
      <c r="AB589" s="41"/>
      <c r="AC589" s="41"/>
      <c r="AD589" s="41"/>
      <c r="AE589" s="41"/>
      <c r="AF589" s="41"/>
      <c r="AG589" s="41"/>
      <c r="AH589" s="41"/>
      <c r="AI589" s="41"/>
      <c r="AJ589" s="41"/>
      <c r="AK589" s="41"/>
      <c r="AL589" s="41"/>
      <c r="AM589" s="41"/>
      <c r="AN589" s="41"/>
      <c r="AO589" s="41"/>
      <c r="AP589" s="41"/>
      <c r="AQ589" s="41"/>
      <c r="AR589" s="41"/>
      <c r="AS589" s="41"/>
      <c r="AT589" s="41"/>
      <c r="AU589" s="41"/>
      <c r="AV589" s="41"/>
      <c r="AW589" s="41"/>
      <c r="AX589" s="41"/>
      <c r="AY589" s="41"/>
      <c r="AZ589" s="41"/>
      <c r="BA589" s="41"/>
      <c r="BB589" s="41"/>
      <c r="BC589" s="41"/>
      <c r="BD589" s="41"/>
      <c r="BE589" s="41"/>
      <c r="BF589" s="41"/>
      <c r="BG589" s="41"/>
      <c r="BH589" s="41"/>
      <c r="BI589" s="41"/>
      <c r="BJ589" s="41"/>
      <c r="BK589" s="41"/>
      <c r="BL589" s="41"/>
      <c r="BM589" s="41"/>
      <c r="BN589" s="41"/>
      <c r="BO589" s="41"/>
      <c r="BP589" s="41"/>
      <c r="BQ589" s="41"/>
      <c r="BR589" s="41"/>
      <c r="BS589" s="41"/>
      <c r="BT589" s="41"/>
      <c r="BU589" s="41"/>
      <c r="BV589" s="41"/>
      <c r="BW589" s="41"/>
      <c r="BX589" s="41"/>
      <c r="BY589" s="41"/>
      <c r="BZ589" s="41"/>
      <c r="CA589" s="41"/>
      <c r="CB589" s="41"/>
      <c r="CC589" s="41"/>
      <c r="CD589" s="41"/>
      <c r="CE589" s="41"/>
      <c r="CF589" s="41"/>
      <c r="CG589" s="41"/>
      <c r="CH589" s="41"/>
      <c r="CI589" s="41"/>
      <c r="CJ589" s="41"/>
      <c r="CK589" s="41"/>
      <c r="CL589" s="41"/>
      <c r="CM589" s="41"/>
      <c r="CN589" s="41"/>
      <c r="CO589" s="41"/>
      <c r="CP589" s="41"/>
    </row>
    <row r="590" spans="10:94" ht="21.75" customHeight="1" x14ac:dyDescent="0.25">
      <c r="J590" s="41"/>
      <c r="K590" s="41"/>
      <c r="L590" s="41"/>
      <c r="M590" s="41"/>
      <c r="N590" s="41"/>
      <c r="O590" s="41"/>
      <c r="P590" s="41"/>
      <c r="Q590" s="41"/>
      <c r="R590" s="41"/>
      <c r="S590" s="41"/>
      <c r="U590" s="41"/>
      <c r="V590" s="41"/>
      <c r="W590" s="41"/>
      <c r="X590" s="41"/>
      <c r="Y590" s="41"/>
      <c r="Z590" s="41"/>
      <c r="AA590" s="41"/>
      <c r="AB590" s="41"/>
      <c r="AC590" s="41"/>
      <c r="AD590" s="41"/>
      <c r="AE590" s="41"/>
      <c r="AF590" s="41"/>
      <c r="AG590" s="41"/>
      <c r="AH590" s="41"/>
      <c r="AI590" s="41"/>
      <c r="AJ590" s="41"/>
      <c r="AK590" s="41"/>
      <c r="AL590" s="41"/>
      <c r="AM590" s="41"/>
      <c r="AN590" s="41"/>
      <c r="AO590" s="41"/>
      <c r="AP590" s="41"/>
      <c r="AQ590" s="41"/>
      <c r="AR590" s="41"/>
      <c r="AS590" s="41"/>
      <c r="AT590" s="41"/>
      <c r="AU590" s="41"/>
      <c r="AV590" s="41"/>
      <c r="AW590" s="41"/>
      <c r="AX590" s="41"/>
      <c r="AY590" s="41"/>
      <c r="AZ590" s="41"/>
      <c r="BA590" s="41"/>
      <c r="BB590" s="41"/>
      <c r="BC590" s="41"/>
      <c r="BD590" s="41"/>
      <c r="BE590" s="41"/>
      <c r="BF590" s="41"/>
      <c r="BG590" s="41"/>
      <c r="BH590" s="41"/>
      <c r="BI590" s="41"/>
      <c r="BJ590" s="41"/>
      <c r="BK590" s="41"/>
      <c r="BL590" s="41"/>
      <c r="BM590" s="41"/>
      <c r="BN590" s="41"/>
      <c r="BO590" s="41"/>
      <c r="BP590" s="41"/>
      <c r="BQ590" s="41"/>
      <c r="BR590" s="41"/>
      <c r="BS590" s="41"/>
      <c r="BT590" s="41"/>
      <c r="BU590" s="41"/>
      <c r="BV590" s="41"/>
      <c r="BW590" s="41"/>
      <c r="BX590" s="41"/>
      <c r="BY590" s="41"/>
      <c r="BZ590" s="41"/>
      <c r="CA590" s="41"/>
      <c r="CB590" s="41"/>
      <c r="CC590" s="41"/>
      <c r="CD590" s="41"/>
      <c r="CE590" s="41"/>
      <c r="CF590" s="41"/>
      <c r="CG590" s="41"/>
      <c r="CH590" s="41"/>
      <c r="CI590" s="41"/>
      <c r="CJ590" s="41"/>
      <c r="CK590" s="41"/>
      <c r="CL590" s="41"/>
      <c r="CM590" s="41"/>
      <c r="CN590" s="41"/>
      <c r="CO590" s="41"/>
      <c r="CP590" s="41"/>
    </row>
    <row r="591" spans="10:94" ht="21.75" customHeight="1" x14ac:dyDescent="0.25">
      <c r="J591" s="41"/>
      <c r="K591" s="41"/>
      <c r="L591" s="41"/>
      <c r="M591" s="41"/>
      <c r="N591" s="41"/>
      <c r="O591" s="41"/>
      <c r="P591" s="41"/>
      <c r="Q591" s="41"/>
      <c r="R591" s="41"/>
      <c r="S591" s="41"/>
      <c r="T591" s="41"/>
      <c r="U591" s="41"/>
      <c r="V591" s="41"/>
      <c r="W591" s="41"/>
      <c r="X591" s="41"/>
      <c r="Y591" s="41"/>
      <c r="Z591" s="41"/>
      <c r="AA591" s="41"/>
      <c r="AB591" s="41"/>
      <c r="AC591" s="41"/>
      <c r="AD591" s="41"/>
      <c r="AE591" s="41"/>
      <c r="AF591" s="41"/>
      <c r="AG591" s="41"/>
      <c r="AH591" s="41"/>
      <c r="AI591" s="41"/>
      <c r="AJ591" s="41"/>
      <c r="AK591" s="41"/>
      <c r="AL591" s="41"/>
      <c r="AM591" s="41"/>
      <c r="AN591" s="41"/>
      <c r="AO591" s="41"/>
      <c r="AP591" s="41"/>
      <c r="AQ591" s="41"/>
      <c r="AR591" s="41"/>
      <c r="AS591" s="41"/>
      <c r="AT591" s="41"/>
      <c r="AU591" s="41"/>
      <c r="AV591" s="41"/>
      <c r="AW591" s="41"/>
      <c r="AX591" s="41"/>
      <c r="AY591" s="41"/>
      <c r="AZ591" s="41"/>
      <c r="BA591" s="41"/>
      <c r="BB591" s="41"/>
      <c r="BC591" s="41"/>
      <c r="BD591" s="41"/>
      <c r="BE591" s="41"/>
      <c r="BF591" s="41"/>
      <c r="BG591" s="41"/>
      <c r="BH591" s="41"/>
      <c r="BI591" s="41"/>
      <c r="BJ591" s="41"/>
      <c r="BK591" s="41"/>
      <c r="BL591" s="41"/>
      <c r="BM591" s="41"/>
      <c r="BN591" s="41"/>
      <c r="BO591" s="41"/>
      <c r="BP591" s="41"/>
      <c r="BQ591" s="41"/>
      <c r="BR591" s="41"/>
      <c r="BS591" s="41"/>
      <c r="BT591" s="41"/>
      <c r="BU591" s="41"/>
      <c r="BV591" s="41"/>
      <c r="BW591" s="41"/>
      <c r="BX591" s="41"/>
      <c r="BY591" s="41"/>
      <c r="BZ591" s="41"/>
      <c r="CA591" s="41"/>
      <c r="CB591" s="41"/>
      <c r="CC591" s="41"/>
      <c r="CD591" s="41"/>
      <c r="CE591" s="41"/>
      <c r="CF591" s="41"/>
      <c r="CG591" s="41"/>
      <c r="CH591" s="41"/>
      <c r="CI591" s="41"/>
      <c r="CJ591" s="41"/>
      <c r="CK591" s="41"/>
      <c r="CL591" s="41"/>
      <c r="CM591" s="41"/>
      <c r="CN591" s="41"/>
      <c r="CO591" s="41"/>
      <c r="CP591" s="41"/>
    </row>
    <row r="592" spans="10:94" ht="21.75" customHeight="1" x14ac:dyDescent="0.25">
      <c r="J592" s="41"/>
      <c r="K592" s="41"/>
      <c r="L592" s="41"/>
      <c r="M592" s="41"/>
      <c r="N592" s="41"/>
      <c r="O592" s="41"/>
      <c r="P592" s="41"/>
      <c r="Q592" s="41"/>
      <c r="R592" s="41"/>
      <c r="S592" s="41"/>
      <c r="T592" s="41"/>
      <c r="U592" s="41"/>
      <c r="V592" s="41"/>
      <c r="W592" s="41"/>
      <c r="X592" s="41"/>
      <c r="Y592" s="41"/>
      <c r="Z592" s="41"/>
      <c r="AA592" s="41"/>
      <c r="AB592" s="41"/>
      <c r="AC592" s="41"/>
      <c r="AD592" s="41"/>
      <c r="AE592" s="41"/>
      <c r="AF592" s="41"/>
      <c r="AG592" s="41"/>
      <c r="AH592" s="41"/>
      <c r="AI592" s="41"/>
      <c r="AJ592" s="41"/>
      <c r="AK592" s="41"/>
      <c r="AL592" s="41"/>
      <c r="AM592" s="41"/>
      <c r="AN592" s="41"/>
      <c r="AO592" s="41"/>
      <c r="AP592" s="41"/>
      <c r="AQ592" s="41"/>
      <c r="AR592" s="41"/>
      <c r="AS592" s="41"/>
      <c r="AT592" s="41"/>
      <c r="AU592" s="41"/>
      <c r="AV592" s="41"/>
      <c r="AW592" s="41"/>
      <c r="AX592" s="41"/>
      <c r="AY592" s="41"/>
      <c r="AZ592" s="41"/>
      <c r="BA592" s="41"/>
      <c r="BB592" s="41"/>
      <c r="BC592" s="41"/>
      <c r="BD592" s="41"/>
      <c r="BE592" s="41"/>
      <c r="BF592" s="41"/>
      <c r="BG592" s="41"/>
      <c r="BH592" s="41"/>
      <c r="BI592" s="41"/>
      <c r="BJ592" s="41"/>
      <c r="BK592" s="41"/>
      <c r="BL592" s="41"/>
      <c r="BM592" s="41"/>
      <c r="BN592" s="41"/>
      <c r="BO592" s="41"/>
      <c r="BP592" s="41"/>
      <c r="BQ592" s="41"/>
      <c r="BR592" s="41"/>
      <c r="BS592" s="41"/>
      <c r="BT592" s="41"/>
      <c r="BU592" s="41"/>
      <c r="BV592" s="41"/>
      <c r="BW592" s="41"/>
      <c r="BX592" s="41"/>
      <c r="BY592" s="41"/>
      <c r="BZ592" s="41"/>
      <c r="CA592" s="41"/>
      <c r="CB592" s="41"/>
      <c r="CC592" s="41"/>
      <c r="CD592" s="41"/>
      <c r="CE592" s="41"/>
      <c r="CF592" s="41"/>
      <c r="CG592" s="41"/>
      <c r="CH592" s="41"/>
      <c r="CI592" s="41"/>
      <c r="CJ592" s="41"/>
      <c r="CK592" s="41"/>
      <c r="CL592" s="41"/>
      <c r="CM592" s="41"/>
      <c r="CN592" s="41"/>
      <c r="CO592" s="41"/>
      <c r="CP592" s="41"/>
    </row>
    <row r="593" spans="10:94" ht="21.75" customHeight="1" x14ac:dyDescent="0.25">
      <c r="J593" s="41"/>
      <c r="K593" s="41"/>
      <c r="L593" s="41"/>
      <c r="M593" s="41"/>
      <c r="N593" s="41"/>
      <c r="O593" s="41"/>
      <c r="P593" s="41"/>
      <c r="Q593" s="41"/>
      <c r="R593" s="41"/>
      <c r="S593" s="41"/>
      <c r="T593" s="41"/>
      <c r="U593" s="41"/>
      <c r="V593" s="41"/>
      <c r="W593" s="41"/>
      <c r="X593" s="41"/>
      <c r="Y593" s="41"/>
      <c r="Z593" s="41"/>
      <c r="AA593" s="41"/>
      <c r="AB593" s="41"/>
      <c r="AC593" s="41"/>
      <c r="AD593" s="41"/>
      <c r="AE593" s="41"/>
      <c r="AF593" s="41"/>
      <c r="AG593" s="41"/>
      <c r="AH593" s="41"/>
      <c r="AI593" s="41"/>
      <c r="AJ593" s="41"/>
      <c r="AK593" s="41"/>
      <c r="AL593" s="41"/>
      <c r="AM593" s="41"/>
      <c r="AN593" s="41"/>
      <c r="AO593" s="41"/>
      <c r="AP593" s="41"/>
      <c r="AQ593" s="41"/>
      <c r="AR593" s="41"/>
      <c r="AS593" s="41"/>
      <c r="AT593" s="41"/>
      <c r="AU593" s="41"/>
      <c r="AV593" s="41"/>
      <c r="AW593" s="41"/>
      <c r="AX593" s="41"/>
      <c r="AY593" s="41"/>
      <c r="AZ593" s="41"/>
      <c r="BA593" s="41"/>
      <c r="BB593" s="41"/>
      <c r="BC593" s="41"/>
      <c r="BD593" s="41"/>
      <c r="BE593" s="41"/>
      <c r="BF593" s="41"/>
      <c r="BG593" s="41"/>
      <c r="BH593" s="41"/>
      <c r="BI593" s="41"/>
      <c r="BJ593" s="41"/>
      <c r="BK593" s="41"/>
      <c r="BL593" s="41"/>
      <c r="BM593" s="41"/>
      <c r="BN593" s="41"/>
      <c r="BO593" s="41"/>
      <c r="BP593" s="41"/>
      <c r="BQ593" s="41"/>
      <c r="BR593" s="41"/>
      <c r="BS593" s="41"/>
      <c r="BT593" s="41"/>
      <c r="BU593" s="41"/>
      <c r="BV593" s="41"/>
      <c r="BW593" s="41"/>
      <c r="BX593" s="41"/>
      <c r="BY593" s="41"/>
      <c r="BZ593" s="41"/>
      <c r="CA593" s="41"/>
      <c r="CB593" s="41"/>
      <c r="CC593" s="41"/>
      <c r="CD593" s="41"/>
      <c r="CE593" s="41"/>
      <c r="CF593" s="41"/>
      <c r="CG593" s="41"/>
      <c r="CH593" s="41"/>
      <c r="CI593" s="41"/>
      <c r="CJ593" s="41"/>
      <c r="CK593" s="41"/>
      <c r="CL593" s="41"/>
      <c r="CM593" s="41"/>
      <c r="CN593" s="41"/>
      <c r="CO593" s="41"/>
      <c r="CP593" s="41"/>
    </row>
    <row r="594" spans="10:94" ht="21.75" customHeight="1" x14ac:dyDescent="0.25">
      <c r="J594" s="41"/>
      <c r="K594" s="41"/>
      <c r="L594" s="41"/>
      <c r="M594" s="41"/>
      <c r="N594" s="41"/>
      <c r="O594" s="41"/>
      <c r="P594" s="41"/>
      <c r="Q594" s="41"/>
      <c r="R594" s="41"/>
      <c r="S594" s="41"/>
      <c r="T594" s="41"/>
      <c r="U594" s="41"/>
      <c r="V594" s="41"/>
      <c r="W594" s="41"/>
      <c r="X594" s="41"/>
      <c r="Y594" s="41"/>
      <c r="Z594" s="41"/>
      <c r="AA594" s="41"/>
      <c r="AB594" s="41"/>
      <c r="AC594" s="41"/>
      <c r="AD594" s="41"/>
      <c r="AE594" s="41"/>
      <c r="AF594" s="41"/>
      <c r="AG594" s="41"/>
      <c r="AH594" s="41"/>
      <c r="AI594" s="41"/>
      <c r="AJ594" s="41"/>
      <c r="AK594" s="41"/>
      <c r="AL594" s="41"/>
      <c r="AM594" s="41"/>
      <c r="AN594" s="41"/>
      <c r="AO594" s="41"/>
      <c r="AP594" s="41"/>
      <c r="AQ594" s="41"/>
      <c r="AR594" s="41"/>
      <c r="AS594" s="41"/>
      <c r="AT594" s="41"/>
      <c r="AU594" s="41"/>
      <c r="AV594" s="41"/>
      <c r="AW594" s="41"/>
      <c r="AX594" s="41"/>
      <c r="AY594" s="41"/>
      <c r="AZ594" s="41"/>
      <c r="BA594" s="41"/>
      <c r="BB594" s="41"/>
      <c r="BC594" s="41"/>
      <c r="BD594" s="41"/>
      <c r="BE594" s="41"/>
      <c r="BF594" s="41"/>
      <c r="BG594" s="41"/>
      <c r="BH594" s="41"/>
      <c r="BI594" s="41"/>
      <c r="BJ594" s="41"/>
      <c r="BK594" s="41"/>
      <c r="BL594" s="41"/>
      <c r="BM594" s="41"/>
      <c r="BN594" s="41"/>
      <c r="BO594" s="41"/>
      <c r="BP594" s="41"/>
      <c r="BQ594" s="41"/>
      <c r="BR594" s="41"/>
      <c r="BS594" s="41"/>
      <c r="BT594" s="41"/>
      <c r="BU594" s="41"/>
      <c r="BV594" s="41"/>
      <c r="BW594" s="41"/>
      <c r="BX594" s="41"/>
      <c r="BY594" s="41"/>
      <c r="BZ594" s="41"/>
      <c r="CA594" s="41"/>
      <c r="CB594" s="41"/>
      <c r="CC594" s="41"/>
      <c r="CD594" s="41"/>
      <c r="CE594" s="41"/>
      <c r="CF594" s="41"/>
      <c r="CG594" s="41"/>
      <c r="CH594" s="41"/>
      <c r="CI594" s="41"/>
      <c r="CJ594" s="41"/>
      <c r="CK594" s="41"/>
      <c r="CL594" s="41"/>
      <c r="CM594" s="41"/>
      <c r="CN594" s="41"/>
      <c r="CO594" s="41"/>
      <c r="CP594" s="41"/>
    </row>
    <row r="595" spans="10:94" ht="21.75" customHeight="1" x14ac:dyDescent="0.25">
      <c r="J595" s="41"/>
      <c r="K595" s="41"/>
      <c r="L595" s="41"/>
      <c r="M595" s="41"/>
      <c r="N595" s="41"/>
      <c r="O595" s="41"/>
      <c r="P595" s="41"/>
      <c r="Q595" s="41"/>
      <c r="R595" s="41"/>
      <c r="S595" s="41"/>
      <c r="T595" s="41"/>
      <c r="U595" s="41"/>
      <c r="V595" s="41"/>
      <c r="W595" s="41"/>
      <c r="X595" s="41"/>
      <c r="Y595" s="41"/>
      <c r="Z595" s="41"/>
      <c r="AA595" s="41"/>
      <c r="AB595" s="41"/>
      <c r="AC595" s="41"/>
      <c r="AD595" s="41"/>
      <c r="AE595" s="41"/>
      <c r="AF595" s="41"/>
      <c r="AG595" s="41"/>
      <c r="AH595" s="41"/>
      <c r="AI595" s="41"/>
      <c r="AJ595" s="41"/>
      <c r="AK595" s="41"/>
      <c r="AL595" s="41"/>
      <c r="AM595" s="41"/>
      <c r="AN595" s="41"/>
      <c r="AO595" s="41"/>
      <c r="AP595" s="41"/>
      <c r="AQ595" s="41"/>
      <c r="AR595" s="41"/>
      <c r="AS595" s="41"/>
      <c r="AT595" s="41"/>
      <c r="AU595" s="41"/>
      <c r="AV595" s="41"/>
      <c r="AW595" s="41"/>
      <c r="AX595" s="41"/>
      <c r="AY595" s="41"/>
      <c r="AZ595" s="41"/>
      <c r="BA595" s="41"/>
      <c r="BB595" s="41"/>
      <c r="BC595" s="41"/>
      <c r="BD595" s="41"/>
      <c r="BE595" s="41"/>
      <c r="BF595" s="41"/>
      <c r="BG595" s="41"/>
      <c r="BH595" s="41"/>
      <c r="BI595" s="41"/>
      <c r="BJ595" s="41"/>
      <c r="BK595" s="41"/>
      <c r="BL595" s="41"/>
      <c r="BM595" s="41"/>
      <c r="BN595" s="41"/>
      <c r="BO595" s="41"/>
      <c r="BP595" s="41"/>
      <c r="BQ595" s="41"/>
      <c r="BR595" s="41"/>
      <c r="BS595" s="41"/>
      <c r="BT595" s="41"/>
      <c r="BU595" s="41"/>
      <c r="BV595" s="41"/>
      <c r="BW595" s="41"/>
      <c r="BX595" s="41"/>
      <c r="BY595" s="41"/>
      <c r="BZ595" s="41"/>
      <c r="CA595" s="41"/>
      <c r="CB595" s="41"/>
      <c r="CC595" s="41"/>
      <c r="CD595" s="41"/>
      <c r="CE595" s="41"/>
      <c r="CF595" s="41"/>
      <c r="CG595" s="41"/>
      <c r="CH595" s="41"/>
      <c r="CI595" s="41"/>
      <c r="CJ595" s="41"/>
      <c r="CK595" s="41"/>
      <c r="CL595" s="41"/>
      <c r="CM595" s="41"/>
      <c r="CN595" s="41"/>
      <c r="CO595" s="41"/>
      <c r="CP595" s="41"/>
    </row>
    <row r="596" spans="10:94" ht="21.75" customHeight="1" x14ac:dyDescent="0.25">
      <c r="J596" s="41"/>
      <c r="K596" s="41"/>
      <c r="L596" s="41"/>
      <c r="M596" s="41"/>
      <c r="N596" s="41"/>
      <c r="O596" s="41"/>
      <c r="P596" s="41"/>
      <c r="Q596" s="41"/>
      <c r="R596" s="41"/>
      <c r="S596" s="41"/>
      <c r="T596" s="41"/>
      <c r="U596" s="41"/>
      <c r="V596" s="41"/>
      <c r="W596" s="41"/>
      <c r="X596" s="41"/>
      <c r="Y596" s="41"/>
      <c r="Z596" s="41"/>
      <c r="AA596" s="41"/>
      <c r="AB596" s="41"/>
      <c r="AC596" s="41"/>
      <c r="AD596" s="41"/>
      <c r="AE596" s="41"/>
      <c r="AF596" s="41"/>
      <c r="AG596" s="41"/>
      <c r="AH596" s="41"/>
      <c r="AI596" s="41"/>
      <c r="AJ596" s="41"/>
      <c r="AK596" s="41"/>
      <c r="AL596" s="41"/>
      <c r="AM596" s="41"/>
      <c r="AN596" s="41"/>
      <c r="AO596" s="41"/>
      <c r="AP596" s="41"/>
      <c r="AQ596" s="41"/>
      <c r="AR596" s="41"/>
      <c r="AS596" s="41"/>
      <c r="AT596" s="41"/>
      <c r="AU596" s="41"/>
      <c r="AV596" s="41"/>
      <c r="AW596" s="41"/>
      <c r="AX596" s="41"/>
      <c r="AY596" s="41"/>
      <c r="AZ596" s="41"/>
      <c r="BA596" s="41"/>
      <c r="BB596" s="41"/>
      <c r="BC596" s="41"/>
      <c r="BD596" s="41"/>
      <c r="BE596" s="41"/>
      <c r="BF596" s="41"/>
      <c r="BG596" s="41"/>
      <c r="BH596" s="41"/>
      <c r="BI596" s="41"/>
      <c r="BJ596" s="41"/>
      <c r="BK596" s="41"/>
      <c r="BL596" s="41"/>
      <c r="BM596" s="41"/>
      <c r="BN596" s="41"/>
      <c r="BO596" s="41"/>
      <c r="BP596" s="41"/>
      <c r="BQ596" s="41"/>
      <c r="BR596" s="41"/>
      <c r="BS596" s="41"/>
      <c r="BT596" s="41"/>
      <c r="BU596" s="41"/>
      <c r="BV596" s="41"/>
      <c r="BW596" s="41"/>
      <c r="BX596" s="41"/>
      <c r="BY596" s="41"/>
      <c r="BZ596" s="41"/>
      <c r="CA596" s="41"/>
      <c r="CB596" s="41"/>
      <c r="CC596" s="41"/>
      <c r="CD596" s="41"/>
      <c r="CE596" s="41"/>
      <c r="CF596" s="41"/>
      <c r="CG596" s="41"/>
      <c r="CH596" s="41"/>
      <c r="CI596" s="41"/>
      <c r="CJ596" s="41"/>
      <c r="CK596" s="41"/>
      <c r="CL596" s="41"/>
      <c r="CM596" s="41"/>
      <c r="CN596" s="41"/>
      <c r="CO596" s="41"/>
      <c r="CP596" s="41"/>
    </row>
    <row r="597" spans="10:94" ht="21.75" customHeight="1" x14ac:dyDescent="0.25">
      <c r="J597" s="41"/>
      <c r="K597" s="41"/>
      <c r="L597" s="41"/>
      <c r="M597" s="41"/>
      <c r="N597" s="41"/>
      <c r="O597" s="41"/>
      <c r="P597" s="41"/>
      <c r="Q597" s="41"/>
      <c r="R597" s="41"/>
      <c r="S597" s="41"/>
      <c r="T597" s="41"/>
      <c r="U597" s="41"/>
      <c r="V597" s="41"/>
      <c r="W597" s="41"/>
      <c r="X597" s="41"/>
      <c r="Y597" s="41"/>
      <c r="Z597" s="41"/>
      <c r="AA597" s="41"/>
      <c r="AB597" s="41"/>
      <c r="AC597" s="41"/>
      <c r="AD597" s="41"/>
      <c r="AE597" s="41"/>
      <c r="AF597" s="41"/>
      <c r="AG597" s="41"/>
      <c r="AH597" s="41"/>
      <c r="AI597" s="41"/>
      <c r="AJ597" s="41"/>
      <c r="AK597" s="41"/>
      <c r="AL597" s="41"/>
      <c r="AM597" s="41"/>
      <c r="AN597" s="41"/>
      <c r="AO597" s="41"/>
      <c r="AP597" s="41"/>
      <c r="AQ597" s="41"/>
      <c r="AR597" s="41"/>
      <c r="AS597" s="41"/>
      <c r="AT597" s="41"/>
      <c r="AU597" s="41"/>
      <c r="AV597" s="41"/>
      <c r="AW597" s="41"/>
      <c r="AX597" s="41"/>
      <c r="AY597" s="41"/>
      <c r="AZ597" s="41"/>
      <c r="BA597" s="41"/>
      <c r="BB597" s="41"/>
      <c r="BC597" s="41"/>
      <c r="BD597" s="41"/>
      <c r="BE597" s="41"/>
      <c r="BF597" s="41"/>
      <c r="BG597" s="41"/>
      <c r="BH597" s="41"/>
      <c r="BI597" s="41"/>
      <c r="BJ597" s="41"/>
      <c r="BK597" s="41"/>
      <c r="BL597" s="41"/>
      <c r="BM597" s="41"/>
      <c r="BN597" s="41"/>
      <c r="BO597" s="41"/>
      <c r="BP597" s="41"/>
      <c r="BQ597" s="41"/>
      <c r="BR597" s="41"/>
      <c r="BS597" s="41"/>
      <c r="BT597" s="41"/>
      <c r="BU597" s="41"/>
      <c r="BV597" s="41"/>
      <c r="BW597" s="41"/>
      <c r="BX597" s="41"/>
      <c r="BY597" s="41"/>
      <c r="BZ597" s="41"/>
      <c r="CA597" s="41"/>
      <c r="CB597" s="41"/>
      <c r="CC597" s="41"/>
      <c r="CD597" s="41"/>
      <c r="CE597" s="41"/>
      <c r="CF597" s="41"/>
      <c r="CG597" s="41"/>
      <c r="CH597" s="41"/>
      <c r="CI597" s="41"/>
      <c r="CJ597" s="41"/>
      <c r="CK597" s="41"/>
      <c r="CL597" s="41"/>
      <c r="CM597" s="41"/>
      <c r="CN597" s="41"/>
      <c r="CO597" s="41"/>
      <c r="CP597" s="41"/>
    </row>
    <row r="598" spans="10:94" ht="21.75" customHeight="1" x14ac:dyDescent="0.25">
      <c r="J598" s="41"/>
      <c r="K598" s="41"/>
      <c r="L598" s="41"/>
      <c r="M598" s="41"/>
      <c r="N598" s="41"/>
      <c r="O598" s="41"/>
      <c r="P598" s="41"/>
      <c r="Q598" s="41"/>
      <c r="R598" s="41"/>
      <c r="S598" s="41"/>
      <c r="T598" s="41"/>
      <c r="U598" s="41"/>
      <c r="V598" s="41"/>
      <c r="W598" s="41"/>
      <c r="X598" s="41"/>
      <c r="Y598" s="41"/>
      <c r="Z598" s="41"/>
      <c r="AA598" s="41"/>
      <c r="AB598" s="41"/>
      <c r="AC598" s="41"/>
      <c r="AD598" s="41"/>
      <c r="AE598" s="41"/>
      <c r="AF598" s="41"/>
      <c r="AG598" s="41"/>
      <c r="AH598" s="41"/>
      <c r="AI598" s="41"/>
      <c r="AJ598" s="41"/>
      <c r="AK598" s="41"/>
      <c r="AL598" s="41"/>
      <c r="AM598" s="41"/>
      <c r="AN598" s="41"/>
      <c r="AO598" s="41"/>
      <c r="AP598" s="41"/>
      <c r="AQ598" s="41"/>
      <c r="AR598" s="41"/>
      <c r="AS598" s="41"/>
      <c r="AT598" s="41"/>
      <c r="AU598" s="41"/>
      <c r="AV598" s="41"/>
      <c r="AW598" s="41"/>
      <c r="AX598" s="41"/>
      <c r="AY598" s="41"/>
      <c r="AZ598" s="41"/>
      <c r="BA598" s="41"/>
      <c r="BB598" s="41"/>
      <c r="BC598" s="41"/>
      <c r="BD598" s="41"/>
      <c r="BE598" s="41"/>
      <c r="BF598" s="41"/>
      <c r="BG598" s="41"/>
      <c r="BH598" s="41"/>
      <c r="BI598" s="41"/>
      <c r="BJ598" s="41"/>
      <c r="BK598" s="41"/>
      <c r="BL598" s="41"/>
      <c r="BM598" s="41"/>
      <c r="BN598" s="41"/>
      <c r="BO598" s="41"/>
      <c r="BP598" s="41"/>
      <c r="BQ598" s="41"/>
      <c r="BR598" s="41"/>
      <c r="BS598" s="41"/>
      <c r="BT598" s="41"/>
      <c r="BU598" s="41"/>
      <c r="BV598" s="41"/>
      <c r="BW598" s="41"/>
      <c r="BX598" s="41"/>
      <c r="BY598" s="41"/>
      <c r="BZ598" s="41"/>
      <c r="CA598" s="41"/>
      <c r="CB598" s="41"/>
      <c r="CC598" s="41"/>
      <c r="CD598" s="41"/>
      <c r="CE598" s="41"/>
      <c r="CF598" s="41"/>
      <c r="CG598" s="41"/>
      <c r="CH598" s="41"/>
      <c r="CI598" s="41"/>
      <c r="CJ598" s="41"/>
      <c r="CK598" s="41"/>
      <c r="CL598" s="41"/>
      <c r="CM598" s="41"/>
      <c r="CN598" s="41"/>
      <c r="CO598" s="41"/>
      <c r="CP598" s="41"/>
    </row>
    <row r="599" spans="10:94" ht="21.75" customHeight="1" x14ac:dyDescent="0.25">
      <c r="J599" s="41"/>
      <c r="K599" s="41"/>
      <c r="L599" s="41"/>
      <c r="M599" s="41"/>
      <c r="N599" s="41"/>
      <c r="O599" s="41"/>
      <c r="P599" s="41"/>
      <c r="Q599" s="41"/>
      <c r="R599" s="41"/>
      <c r="S599" s="41"/>
      <c r="T599" s="41"/>
      <c r="U599" s="41"/>
      <c r="V599" s="41"/>
      <c r="W599" s="41"/>
      <c r="X599" s="41"/>
      <c r="Y599" s="41"/>
      <c r="Z599" s="41"/>
      <c r="AA599" s="41"/>
      <c r="AB599" s="41"/>
      <c r="AC599" s="41"/>
      <c r="AD599" s="41"/>
      <c r="AE599" s="41"/>
      <c r="AF599" s="41"/>
      <c r="AG599" s="41"/>
      <c r="AH599" s="41"/>
      <c r="AI599" s="41"/>
      <c r="AJ599" s="41"/>
      <c r="AK599" s="41"/>
      <c r="AL599" s="41"/>
      <c r="AM599" s="41"/>
      <c r="AN599" s="41"/>
      <c r="AO599" s="41"/>
      <c r="AP599" s="41"/>
      <c r="AQ599" s="41"/>
      <c r="AR599" s="41"/>
      <c r="AS599" s="41"/>
      <c r="AT599" s="41"/>
      <c r="AU599" s="41"/>
      <c r="AV599" s="41"/>
      <c r="AW599" s="41"/>
      <c r="AX599" s="41"/>
      <c r="AY599" s="41"/>
      <c r="AZ599" s="41"/>
      <c r="BA599" s="41"/>
      <c r="BB599" s="41"/>
      <c r="BC599" s="41"/>
      <c r="BD599" s="41"/>
      <c r="BE599" s="41"/>
      <c r="BF599" s="41"/>
      <c r="BG599" s="41"/>
      <c r="BH599" s="41"/>
      <c r="BI599" s="41"/>
      <c r="BJ599" s="41"/>
      <c r="BK599" s="41"/>
      <c r="BL599" s="41"/>
      <c r="BM599" s="41"/>
      <c r="BN599" s="41"/>
      <c r="BO599" s="41"/>
      <c r="BP599" s="41"/>
      <c r="BQ599" s="41"/>
      <c r="BR599" s="41"/>
      <c r="BS599" s="41"/>
      <c r="BT599" s="41"/>
      <c r="BU599" s="41"/>
      <c r="BV599" s="41"/>
      <c r="BW599" s="41"/>
      <c r="BX599" s="41"/>
      <c r="BY599" s="41"/>
      <c r="BZ599" s="41"/>
      <c r="CA599" s="41"/>
      <c r="CB599" s="41"/>
      <c r="CC599" s="41"/>
      <c r="CD599" s="41"/>
      <c r="CE599" s="41"/>
      <c r="CF599" s="41"/>
      <c r="CG599" s="41"/>
      <c r="CH599" s="41"/>
      <c r="CI599" s="41"/>
      <c r="CJ599" s="41"/>
      <c r="CK599" s="41"/>
      <c r="CL599" s="41"/>
      <c r="CM599" s="41"/>
      <c r="CN599" s="41"/>
      <c r="CO599" s="41"/>
      <c r="CP599" s="41"/>
    </row>
    <row r="600" spans="10:94" ht="21.75" customHeight="1" x14ac:dyDescent="0.25">
      <c r="J600" s="41"/>
      <c r="K600" s="41"/>
      <c r="L600" s="41"/>
      <c r="M600" s="41"/>
      <c r="N600" s="41"/>
      <c r="O600" s="41"/>
      <c r="P600" s="41"/>
      <c r="Q600" s="41"/>
      <c r="R600" s="41"/>
      <c r="S600" s="41"/>
      <c r="T600" s="41"/>
      <c r="U600" s="41"/>
      <c r="V600" s="41"/>
      <c r="W600" s="41"/>
      <c r="X600" s="41"/>
      <c r="Y600" s="41"/>
      <c r="Z600" s="41"/>
      <c r="AA600" s="41"/>
      <c r="AB600" s="41"/>
      <c r="AC600" s="41"/>
      <c r="AD600" s="41"/>
      <c r="AE600" s="41"/>
      <c r="AF600" s="41"/>
      <c r="AG600" s="41"/>
      <c r="AH600" s="41"/>
      <c r="AI600" s="41"/>
      <c r="AJ600" s="41"/>
      <c r="AK600" s="41"/>
      <c r="AL600" s="41"/>
      <c r="AM600" s="41"/>
      <c r="AN600" s="41"/>
      <c r="AO600" s="41"/>
      <c r="AP600" s="41"/>
      <c r="AQ600" s="41"/>
      <c r="AR600" s="41"/>
      <c r="AS600" s="41"/>
      <c r="AT600" s="41"/>
      <c r="AU600" s="41"/>
      <c r="AV600" s="41"/>
      <c r="AW600" s="41"/>
      <c r="AX600" s="41"/>
      <c r="AY600" s="41"/>
      <c r="AZ600" s="41"/>
      <c r="BA600" s="41"/>
      <c r="BB600" s="41"/>
      <c r="BC600" s="41"/>
      <c r="BD600" s="41"/>
      <c r="BE600" s="41"/>
      <c r="BF600" s="41"/>
      <c r="BG600" s="41"/>
      <c r="BH600" s="41"/>
      <c r="BI600" s="41"/>
      <c r="BJ600" s="41"/>
      <c r="BK600" s="41"/>
      <c r="BL600" s="41"/>
      <c r="BM600" s="41"/>
      <c r="BN600" s="41"/>
      <c r="BO600" s="41"/>
      <c r="BP600" s="41"/>
      <c r="BQ600" s="41"/>
      <c r="BR600" s="41"/>
      <c r="BS600" s="41"/>
      <c r="BT600" s="41"/>
      <c r="BU600" s="41"/>
      <c r="BV600" s="41"/>
      <c r="BW600" s="41"/>
      <c r="BX600" s="41"/>
      <c r="BY600" s="41"/>
      <c r="BZ600" s="41"/>
      <c r="CA600" s="41"/>
      <c r="CB600" s="41"/>
      <c r="CC600" s="41"/>
      <c r="CD600" s="41"/>
      <c r="CE600" s="41"/>
      <c r="CF600" s="41"/>
      <c r="CG600" s="41"/>
      <c r="CH600" s="41"/>
      <c r="CI600" s="41"/>
      <c r="CJ600" s="41"/>
      <c r="CK600" s="41"/>
      <c r="CL600" s="41"/>
      <c r="CM600" s="41"/>
      <c r="CN600" s="41"/>
      <c r="CO600" s="41"/>
      <c r="CP600" s="41"/>
    </row>
    <row r="601" spans="10:94" ht="21.75" customHeight="1" x14ac:dyDescent="0.25">
      <c r="J601" s="41"/>
      <c r="K601" s="41"/>
      <c r="L601" s="41"/>
      <c r="M601" s="41"/>
      <c r="N601" s="41"/>
      <c r="O601" s="41"/>
      <c r="P601" s="41"/>
      <c r="Q601" s="41"/>
      <c r="R601" s="41"/>
      <c r="S601" s="41"/>
      <c r="T601" s="41"/>
      <c r="U601" s="41"/>
      <c r="V601" s="41"/>
      <c r="W601" s="41"/>
      <c r="X601" s="41"/>
      <c r="Y601" s="41"/>
      <c r="Z601" s="41"/>
      <c r="AA601" s="41"/>
      <c r="AB601" s="41"/>
      <c r="AC601" s="41"/>
      <c r="AD601" s="41"/>
      <c r="AE601" s="41"/>
      <c r="AF601" s="41"/>
      <c r="AG601" s="41"/>
      <c r="AH601" s="41"/>
      <c r="AI601" s="41"/>
      <c r="AJ601" s="41"/>
      <c r="AK601" s="41"/>
      <c r="AL601" s="41"/>
      <c r="AM601" s="41"/>
      <c r="AN601" s="41"/>
      <c r="AO601" s="41"/>
      <c r="AP601" s="41"/>
      <c r="AQ601" s="41"/>
      <c r="AR601" s="41"/>
      <c r="AS601" s="41"/>
      <c r="AT601" s="41"/>
      <c r="AU601" s="41"/>
      <c r="AV601" s="41"/>
      <c r="AW601" s="41"/>
      <c r="AX601" s="41"/>
      <c r="AY601" s="41"/>
      <c r="AZ601" s="41"/>
      <c r="BA601" s="41"/>
      <c r="BB601" s="41"/>
      <c r="BC601" s="41"/>
      <c r="BD601" s="41"/>
      <c r="BE601" s="41"/>
      <c r="BF601" s="41"/>
      <c r="BG601" s="41"/>
      <c r="BH601" s="41"/>
      <c r="BI601" s="41"/>
      <c r="BJ601" s="41"/>
      <c r="BK601" s="41"/>
      <c r="BL601" s="41"/>
      <c r="BM601" s="41"/>
      <c r="BN601" s="41"/>
      <c r="BO601" s="41"/>
      <c r="BP601" s="41"/>
      <c r="BQ601" s="41"/>
      <c r="BR601" s="41"/>
      <c r="BS601" s="41"/>
      <c r="BT601" s="41"/>
      <c r="BU601" s="41"/>
      <c r="BV601" s="41"/>
      <c r="BW601" s="41"/>
      <c r="BX601" s="41"/>
      <c r="BY601" s="41"/>
      <c r="BZ601" s="41"/>
      <c r="CA601" s="41"/>
      <c r="CB601" s="41"/>
      <c r="CC601" s="41"/>
      <c r="CD601" s="41"/>
      <c r="CE601" s="41"/>
      <c r="CF601" s="41"/>
      <c r="CG601" s="41"/>
      <c r="CH601" s="41"/>
      <c r="CI601" s="41"/>
      <c r="CJ601" s="41"/>
      <c r="CK601" s="41"/>
      <c r="CL601" s="41"/>
      <c r="CM601" s="41"/>
      <c r="CN601" s="41"/>
      <c r="CO601" s="41"/>
      <c r="CP601" s="41"/>
    </row>
    <row r="602" spans="10:94" ht="21.75" customHeight="1" x14ac:dyDescent="0.25">
      <c r="J602" s="41"/>
      <c r="K602" s="41"/>
      <c r="L602" s="41"/>
      <c r="M602" s="41"/>
      <c r="N602" s="41"/>
      <c r="O602" s="41"/>
      <c r="P602" s="41"/>
      <c r="Q602" s="41"/>
      <c r="R602" s="41"/>
      <c r="S602" s="41"/>
      <c r="T602" s="41"/>
      <c r="U602" s="41"/>
      <c r="V602" s="41"/>
      <c r="W602" s="41"/>
      <c r="X602" s="41"/>
      <c r="Y602" s="41"/>
      <c r="Z602" s="41"/>
      <c r="AA602" s="41"/>
      <c r="AB602" s="41"/>
      <c r="AC602" s="41"/>
      <c r="AD602" s="41"/>
      <c r="AE602" s="41"/>
      <c r="AF602" s="41"/>
      <c r="AG602" s="41"/>
      <c r="AH602" s="41"/>
      <c r="AI602" s="41"/>
      <c r="AJ602" s="41"/>
      <c r="AK602" s="41"/>
      <c r="AL602" s="41"/>
      <c r="AM602" s="41"/>
      <c r="AN602" s="41"/>
      <c r="AO602" s="41"/>
      <c r="AP602" s="41"/>
      <c r="AQ602" s="41"/>
      <c r="AR602" s="41"/>
      <c r="AS602" s="41"/>
      <c r="AT602" s="41"/>
      <c r="AU602" s="41"/>
      <c r="AV602" s="41"/>
      <c r="AW602" s="41"/>
      <c r="AX602" s="41"/>
      <c r="AY602" s="41"/>
      <c r="AZ602" s="41"/>
      <c r="BA602" s="41"/>
      <c r="BB602" s="41"/>
      <c r="BC602" s="41"/>
      <c r="BD602" s="41"/>
      <c r="BE602" s="41"/>
      <c r="BF602" s="41"/>
      <c r="BG602" s="41"/>
      <c r="BH602" s="41"/>
      <c r="BI602" s="41"/>
      <c r="BJ602" s="41"/>
      <c r="BK602" s="41"/>
      <c r="BL602" s="41"/>
      <c r="BM602" s="41"/>
      <c r="BN602" s="41"/>
      <c r="BO602" s="41"/>
      <c r="BP602" s="41"/>
      <c r="BQ602" s="41"/>
      <c r="BR602" s="41"/>
      <c r="BS602" s="41"/>
      <c r="BT602" s="41"/>
      <c r="BU602" s="41"/>
      <c r="BV602" s="41"/>
      <c r="BW602" s="41"/>
      <c r="BX602" s="41"/>
      <c r="BY602" s="41"/>
      <c r="BZ602" s="41"/>
      <c r="CA602" s="41"/>
      <c r="CB602" s="41"/>
      <c r="CC602" s="41"/>
      <c r="CD602" s="41"/>
      <c r="CE602" s="41"/>
      <c r="CF602" s="41"/>
      <c r="CG602" s="41"/>
      <c r="CH602" s="41"/>
      <c r="CI602" s="41"/>
      <c r="CJ602" s="41"/>
      <c r="CK602" s="41"/>
      <c r="CL602" s="41"/>
      <c r="CM602" s="41"/>
      <c r="CN602" s="41"/>
      <c r="CO602" s="41"/>
      <c r="CP602" s="41"/>
    </row>
    <row r="603" spans="10:94" ht="21.75" customHeight="1" x14ac:dyDescent="0.25">
      <c r="J603" s="41"/>
      <c r="K603" s="41"/>
      <c r="L603" s="41"/>
      <c r="M603" s="41"/>
      <c r="N603" s="41"/>
      <c r="O603" s="41"/>
      <c r="P603" s="41"/>
      <c r="Q603" s="41"/>
      <c r="R603" s="41"/>
      <c r="S603" s="41"/>
      <c r="T603" s="41"/>
      <c r="U603" s="41"/>
      <c r="V603" s="41"/>
      <c r="W603" s="41"/>
      <c r="X603" s="41"/>
      <c r="Y603" s="41"/>
      <c r="Z603" s="41"/>
      <c r="AA603" s="41"/>
      <c r="AB603" s="41"/>
      <c r="AC603" s="41"/>
      <c r="AD603" s="41"/>
      <c r="AE603" s="41"/>
      <c r="AF603" s="41"/>
      <c r="AG603" s="41"/>
      <c r="AH603" s="41"/>
      <c r="AI603" s="41"/>
      <c r="AJ603" s="41"/>
      <c r="AK603" s="41"/>
      <c r="AL603" s="41"/>
      <c r="AM603" s="41"/>
      <c r="AN603" s="41"/>
      <c r="AO603" s="41"/>
      <c r="AP603" s="41"/>
      <c r="AQ603" s="41"/>
      <c r="AR603" s="41"/>
      <c r="AS603" s="41"/>
      <c r="AT603" s="41"/>
      <c r="AU603" s="41"/>
      <c r="AV603" s="41"/>
      <c r="AW603" s="41"/>
      <c r="AX603" s="41"/>
      <c r="AY603" s="41"/>
      <c r="AZ603" s="41"/>
      <c r="BA603" s="41"/>
      <c r="BB603" s="41"/>
      <c r="BC603" s="41"/>
      <c r="BD603" s="41"/>
      <c r="BE603" s="41"/>
      <c r="BF603" s="41"/>
      <c r="BG603" s="41"/>
      <c r="BH603" s="41"/>
      <c r="BI603" s="41"/>
      <c r="BJ603" s="41"/>
      <c r="BK603" s="41"/>
      <c r="BL603" s="41"/>
      <c r="BM603" s="41"/>
      <c r="BN603" s="41"/>
      <c r="BO603" s="41"/>
      <c r="BP603" s="41"/>
      <c r="BQ603" s="41"/>
      <c r="BR603" s="41"/>
      <c r="BS603" s="41"/>
      <c r="BT603" s="41"/>
      <c r="BU603" s="41"/>
      <c r="BV603" s="41"/>
      <c r="BW603" s="41"/>
      <c r="BX603" s="41"/>
      <c r="BY603" s="41"/>
      <c r="BZ603" s="41"/>
      <c r="CA603" s="41"/>
      <c r="CB603" s="41"/>
      <c r="CC603" s="41"/>
      <c r="CD603" s="41"/>
      <c r="CE603" s="41"/>
      <c r="CF603" s="41"/>
      <c r="CG603" s="41"/>
      <c r="CH603" s="41"/>
      <c r="CI603" s="41"/>
      <c r="CJ603" s="41"/>
      <c r="CK603" s="41"/>
      <c r="CL603" s="41"/>
      <c r="CM603" s="41"/>
      <c r="CN603" s="41"/>
      <c r="CO603" s="41"/>
      <c r="CP603" s="41"/>
    </row>
    <row r="604" spans="10:94" ht="21.75" customHeight="1" x14ac:dyDescent="0.25">
      <c r="J604" s="41"/>
      <c r="K604" s="41"/>
      <c r="L604" s="41"/>
      <c r="M604" s="41"/>
      <c r="N604" s="41"/>
      <c r="O604" s="41"/>
      <c r="P604" s="41"/>
      <c r="Q604" s="41"/>
      <c r="R604" s="41"/>
      <c r="S604" s="41"/>
      <c r="T604" s="41"/>
      <c r="U604" s="41"/>
      <c r="V604" s="41"/>
      <c r="W604" s="41"/>
      <c r="X604" s="41"/>
      <c r="Y604" s="41"/>
      <c r="Z604" s="41"/>
      <c r="AA604" s="41"/>
      <c r="AB604" s="41"/>
      <c r="AC604" s="41"/>
      <c r="AD604" s="41"/>
      <c r="AE604" s="41"/>
      <c r="AF604" s="41"/>
      <c r="AG604" s="41"/>
      <c r="AH604" s="41"/>
      <c r="AI604" s="41"/>
      <c r="AJ604" s="41"/>
      <c r="AK604" s="41"/>
      <c r="AL604" s="41"/>
      <c r="AM604" s="41"/>
      <c r="AN604" s="41"/>
      <c r="AO604" s="41"/>
      <c r="AP604" s="41"/>
      <c r="AQ604" s="41"/>
      <c r="AR604" s="41"/>
      <c r="AS604" s="41"/>
      <c r="AT604" s="41"/>
      <c r="AU604" s="41"/>
      <c r="AV604" s="41"/>
      <c r="AW604" s="41"/>
      <c r="AX604" s="41"/>
      <c r="AY604" s="41"/>
      <c r="AZ604" s="41"/>
      <c r="BA604" s="41"/>
      <c r="BB604" s="41"/>
      <c r="BC604" s="41"/>
      <c r="BD604" s="41"/>
      <c r="BE604" s="41"/>
      <c r="BF604" s="41"/>
      <c r="BG604" s="41"/>
      <c r="BH604" s="41"/>
      <c r="BI604" s="41"/>
      <c r="BJ604" s="41"/>
      <c r="BK604" s="41"/>
      <c r="BL604" s="41"/>
      <c r="BM604" s="41"/>
      <c r="BN604" s="41"/>
      <c r="BO604" s="41"/>
      <c r="BP604" s="41"/>
      <c r="BQ604" s="41"/>
      <c r="BR604" s="41"/>
      <c r="BS604" s="41"/>
      <c r="BT604" s="41"/>
      <c r="BU604" s="41"/>
      <c r="BV604" s="41"/>
      <c r="BW604" s="41"/>
      <c r="BX604" s="41"/>
      <c r="BY604" s="41"/>
      <c r="BZ604" s="41"/>
      <c r="CA604" s="41"/>
      <c r="CB604" s="41"/>
      <c r="CC604" s="41"/>
      <c r="CD604" s="41"/>
      <c r="CE604" s="41"/>
      <c r="CF604" s="41"/>
      <c r="CG604" s="41"/>
      <c r="CH604" s="41"/>
      <c r="CI604" s="41"/>
      <c r="CJ604" s="41"/>
      <c r="CK604" s="41"/>
      <c r="CL604" s="41"/>
      <c r="CM604" s="41"/>
      <c r="CN604" s="41"/>
      <c r="CO604" s="41"/>
      <c r="CP604" s="41"/>
    </row>
    <row r="605" spans="10:94" ht="21.75" customHeight="1" x14ac:dyDescent="0.25">
      <c r="J605" s="41"/>
      <c r="K605" s="41"/>
      <c r="L605" s="41"/>
      <c r="M605" s="41"/>
      <c r="N605" s="41"/>
      <c r="O605" s="41"/>
      <c r="P605" s="41"/>
      <c r="Q605" s="41"/>
      <c r="R605" s="41"/>
      <c r="S605" s="41"/>
      <c r="T605" s="41"/>
      <c r="U605" s="41"/>
      <c r="V605" s="41"/>
      <c r="W605" s="41"/>
      <c r="X605" s="41"/>
      <c r="Y605" s="41"/>
      <c r="Z605" s="41"/>
      <c r="AA605" s="41"/>
      <c r="AB605" s="41"/>
      <c r="AC605" s="41"/>
      <c r="AD605" s="41"/>
      <c r="AE605" s="41"/>
      <c r="AF605" s="41"/>
      <c r="AG605" s="41"/>
      <c r="AH605" s="41"/>
      <c r="AI605" s="41"/>
      <c r="AJ605" s="41"/>
      <c r="AK605" s="41"/>
      <c r="AL605" s="41"/>
      <c r="AM605" s="41"/>
      <c r="AN605" s="41"/>
      <c r="AO605" s="41"/>
      <c r="AP605" s="41"/>
      <c r="AQ605" s="41"/>
      <c r="AR605" s="41"/>
      <c r="AS605" s="41"/>
      <c r="AT605" s="41"/>
      <c r="AU605" s="41"/>
      <c r="AV605" s="41"/>
      <c r="AW605" s="41"/>
      <c r="AX605" s="41"/>
      <c r="AY605" s="41"/>
      <c r="AZ605" s="41"/>
      <c r="BA605" s="41"/>
      <c r="BB605" s="41"/>
      <c r="BC605" s="41"/>
      <c r="BD605" s="41"/>
      <c r="BE605" s="41"/>
      <c r="BF605" s="41"/>
      <c r="BG605" s="41"/>
      <c r="BH605" s="41"/>
      <c r="BI605" s="41"/>
      <c r="BJ605" s="41"/>
      <c r="BK605" s="41"/>
      <c r="BL605" s="41"/>
      <c r="BM605" s="41"/>
      <c r="BN605" s="41"/>
      <c r="BO605" s="41"/>
      <c r="BP605" s="41"/>
      <c r="BQ605" s="41"/>
      <c r="BR605" s="41"/>
      <c r="BS605" s="41"/>
      <c r="BT605" s="41"/>
      <c r="BU605" s="41"/>
      <c r="BV605" s="41"/>
      <c r="BW605" s="41"/>
      <c r="BX605" s="41"/>
      <c r="BY605" s="41"/>
      <c r="BZ605" s="41"/>
      <c r="CA605" s="41"/>
      <c r="CB605" s="41"/>
      <c r="CC605" s="41"/>
      <c r="CD605" s="41"/>
      <c r="CE605" s="41"/>
      <c r="CF605" s="41"/>
      <c r="CG605" s="41"/>
      <c r="CH605" s="41"/>
      <c r="CI605" s="41"/>
      <c r="CJ605" s="41"/>
      <c r="CK605" s="41"/>
      <c r="CL605" s="41"/>
      <c r="CM605" s="41"/>
      <c r="CN605" s="41"/>
      <c r="CO605" s="41"/>
      <c r="CP605" s="41"/>
    </row>
    <row r="606" spans="10:94" ht="21.75" customHeight="1" x14ac:dyDescent="0.25">
      <c r="J606" s="41"/>
      <c r="K606" s="41"/>
      <c r="L606" s="41"/>
      <c r="M606" s="41"/>
      <c r="N606" s="41"/>
      <c r="O606" s="41"/>
      <c r="P606" s="41"/>
      <c r="Q606" s="41"/>
      <c r="R606" s="41"/>
      <c r="S606" s="41"/>
      <c r="T606" s="41"/>
      <c r="U606" s="41"/>
      <c r="V606" s="41"/>
      <c r="W606" s="41"/>
      <c r="X606" s="41"/>
      <c r="Y606" s="41"/>
      <c r="Z606" s="41"/>
      <c r="AA606" s="41"/>
      <c r="AB606" s="41"/>
      <c r="AC606" s="41"/>
      <c r="AD606" s="41"/>
      <c r="AE606" s="41"/>
      <c r="AF606" s="41"/>
      <c r="AG606" s="41"/>
      <c r="AH606" s="41"/>
      <c r="AI606" s="41"/>
      <c r="AJ606" s="41"/>
      <c r="AK606" s="41"/>
      <c r="AL606" s="41"/>
      <c r="AM606" s="41"/>
      <c r="AN606" s="41"/>
      <c r="AO606" s="41"/>
      <c r="AP606" s="41"/>
      <c r="AQ606" s="41"/>
      <c r="AR606" s="41"/>
      <c r="AS606" s="41"/>
      <c r="AT606" s="41"/>
      <c r="AU606" s="41"/>
      <c r="AV606" s="41"/>
      <c r="AW606" s="41"/>
      <c r="AX606" s="41"/>
      <c r="AY606" s="41"/>
      <c r="AZ606" s="41"/>
      <c r="BA606" s="41"/>
      <c r="BB606" s="41"/>
      <c r="BC606" s="41"/>
      <c r="BD606" s="41"/>
      <c r="BE606" s="41"/>
      <c r="BF606" s="41"/>
      <c r="BG606" s="41"/>
      <c r="BH606" s="41"/>
      <c r="BI606" s="41"/>
      <c r="BJ606" s="41"/>
      <c r="BK606" s="41"/>
      <c r="BL606" s="41"/>
      <c r="BM606" s="41"/>
      <c r="BN606" s="41"/>
      <c r="BO606" s="41"/>
      <c r="BP606" s="41"/>
      <c r="BQ606" s="41"/>
      <c r="BR606" s="41"/>
      <c r="BS606" s="41"/>
      <c r="BT606" s="41"/>
      <c r="BU606" s="41"/>
      <c r="BV606" s="41"/>
      <c r="BW606" s="41"/>
      <c r="BX606" s="41"/>
      <c r="BY606" s="41"/>
      <c r="BZ606" s="41"/>
      <c r="CA606" s="41"/>
      <c r="CB606" s="41"/>
      <c r="CC606" s="41"/>
      <c r="CD606" s="41"/>
      <c r="CE606" s="41"/>
      <c r="CF606" s="41"/>
      <c r="CG606" s="41"/>
      <c r="CH606" s="41"/>
      <c r="CI606" s="41"/>
      <c r="CJ606" s="41"/>
      <c r="CK606" s="41"/>
      <c r="CL606" s="41"/>
      <c r="CM606" s="41"/>
      <c r="CN606" s="41"/>
      <c r="CO606" s="41"/>
      <c r="CP606" s="41"/>
    </row>
    <row r="607" spans="10:94" ht="21.75" customHeight="1" x14ac:dyDescent="0.25">
      <c r="J607" s="41"/>
      <c r="K607" s="41"/>
      <c r="L607" s="41"/>
      <c r="M607" s="41"/>
      <c r="N607" s="41"/>
      <c r="O607" s="41"/>
      <c r="P607" s="41"/>
      <c r="Q607" s="41"/>
      <c r="R607" s="41"/>
      <c r="S607" s="41"/>
      <c r="T607" s="41"/>
      <c r="U607" s="41"/>
      <c r="V607" s="41"/>
      <c r="W607" s="41"/>
      <c r="X607" s="41"/>
      <c r="Y607" s="41"/>
      <c r="Z607" s="41"/>
      <c r="AA607" s="41"/>
      <c r="AB607" s="41"/>
      <c r="AC607" s="41"/>
      <c r="AD607" s="41"/>
      <c r="AE607" s="41"/>
      <c r="AF607" s="41"/>
      <c r="AG607" s="41"/>
      <c r="AH607" s="41"/>
      <c r="AI607" s="41"/>
      <c r="AJ607" s="41"/>
      <c r="AK607" s="41"/>
      <c r="AL607" s="41"/>
      <c r="AM607" s="41"/>
      <c r="AN607" s="41"/>
      <c r="AO607" s="41"/>
      <c r="AP607" s="41"/>
      <c r="AQ607" s="41"/>
      <c r="AR607" s="41"/>
      <c r="AS607" s="41"/>
      <c r="AT607" s="41"/>
      <c r="AU607" s="41"/>
      <c r="AV607" s="41"/>
      <c r="AW607" s="41"/>
      <c r="AX607" s="41"/>
      <c r="AY607" s="41"/>
      <c r="AZ607" s="41"/>
      <c r="BA607" s="41"/>
      <c r="BB607" s="41"/>
      <c r="BC607" s="41"/>
      <c r="BD607" s="41"/>
      <c r="BE607" s="41"/>
      <c r="BF607" s="41"/>
      <c r="BG607" s="41"/>
      <c r="BH607" s="41"/>
      <c r="BI607" s="41"/>
      <c r="BJ607" s="41"/>
      <c r="BK607" s="41"/>
      <c r="BL607" s="41"/>
      <c r="BM607" s="41"/>
      <c r="BN607" s="41"/>
      <c r="BO607" s="41"/>
      <c r="BP607" s="41"/>
      <c r="BQ607" s="41"/>
      <c r="BR607" s="41"/>
      <c r="BS607" s="41"/>
      <c r="BT607" s="41"/>
      <c r="BU607" s="41"/>
      <c r="BV607" s="41"/>
      <c r="BW607" s="41"/>
      <c r="BX607" s="41"/>
      <c r="BY607" s="41"/>
      <c r="BZ607" s="41"/>
      <c r="CA607" s="41"/>
      <c r="CB607" s="41"/>
      <c r="CC607" s="41"/>
      <c r="CD607" s="41"/>
      <c r="CE607" s="41"/>
      <c r="CF607" s="41"/>
      <c r="CG607" s="41"/>
      <c r="CH607" s="41"/>
      <c r="CI607" s="41"/>
      <c r="CJ607" s="41"/>
      <c r="CK607" s="41"/>
      <c r="CL607" s="41"/>
      <c r="CM607" s="41"/>
      <c r="CN607" s="41"/>
      <c r="CO607" s="41"/>
      <c r="CP607" s="41"/>
    </row>
    <row r="608" spans="10:94" ht="21.75" customHeight="1" x14ac:dyDescent="0.25">
      <c r="J608" s="41"/>
      <c r="K608" s="41"/>
      <c r="L608" s="41"/>
      <c r="M608" s="41"/>
      <c r="N608" s="41"/>
      <c r="O608" s="41"/>
      <c r="P608" s="41"/>
      <c r="Q608" s="41"/>
      <c r="R608" s="41"/>
      <c r="S608" s="41"/>
      <c r="T608" s="41"/>
      <c r="U608" s="41"/>
      <c r="V608" s="41"/>
      <c r="W608" s="41"/>
      <c r="X608" s="41"/>
      <c r="Y608" s="41"/>
      <c r="Z608" s="41"/>
      <c r="AA608" s="41"/>
      <c r="AB608" s="41"/>
      <c r="AC608" s="41"/>
      <c r="AD608" s="41"/>
      <c r="AE608" s="41"/>
      <c r="AF608" s="41"/>
      <c r="AG608" s="41"/>
      <c r="AH608" s="41"/>
      <c r="AI608" s="41"/>
      <c r="AJ608" s="41"/>
      <c r="AK608" s="41"/>
      <c r="AL608" s="41"/>
      <c r="AM608" s="41"/>
      <c r="AN608" s="41"/>
      <c r="AO608" s="41"/>
      <c r="AP608" s="41"/>
      <c r="AQ608" s="41"/>
      <c r="AR608" s="41"/>
      <c r="AS608" s="41"/>
      <c r="AT608" s="41"/>
      <c r="AU608" s="41"/>
      <c r="AV608" s="41"/>
      <c r="AW608" s="41"/>
      <c r="AX608" s="41"/>
      <c r="AY608" s="41"/>
      <c r="AZ608" s="41"/>
      <c r="BA608" s="41"/>
      <c r="BB608" s="41"/>
      <c r="BC608" s="41"/>
      <c r="BD608" s="41"/>
      <c r="BE608" s="41"/>
      <c r="BF608" s="41"/>
      <c r="BG608" s="41"/>
      <c r="BH608" s="41"/>
      <c r="BI608" s="41"/>
      <c r="BJ608" s="41"/>
      <c r="BK608" s="41"/>
      <c r="BL608" s="41"/>
      <c r="BM608" s="41"/>
      <c r="BN608" s="41"/>
      <c r="BO608" s="41"/>
      <c r="BP608" s="41"/>
      <c r="BQ608" s="41"/>
      <c r="BR608" s="41"/>
      <c r="BS608" s="41"/>
      <c r="BT608" s="41"/>
      <c r="BU608" s="41"/>
      <c r="BV608" s="41"/>
      <c r="BW608" s="41"/>
      <c r="BX608" s="41"/>
      <c r="BY608" s="41"/>
      <c r="BZ608" s="41"/>
      <c r="CA608" s="41"/>
      <c r="CB608" s="41"/>
      <c r="CC608" s="41"/>
      <c r="CD608" s="41"/>
      <c r="CE608" s="41"/>
      <c r="CF608" s="41"/>
      <c r="CG608" s="41"/>
      <c r="CH608" s="41"/>
      <c r="CI608" s="41"/>
      <c r="CJ608" s="41"/>
      <c r="CK608" s="41"/>
      <c r="CL608" s="41"/>
      <c r="CM608" s="41"/>
      <c r="CN608" s="41"/>
      <c r="CO608" s="41"/>
      <c r="CP608" s="41"/>
    </row>
    <row r="609" spans="10:94" ht="21.75" customHeight="1" x14ac:dyDescent="0.25">
      <c r="J609" s="41"/>
      <c r="K609" s="41"/>
      <c r="L609" s="41"/>
      <c r="M609" s="41"/>
      <c r="N609" s="41"/>
      <c r="O609" s="41"/>
      <c r="P609" s="41"/>
      <c r="Q609" s="41"/>
      <c r="R609" s="41"/>
      <c r="S609" s="41"/>
      <c r="T609" s="41"/>
      <c r="U609" s="41"/>
      <c r="V609" s="41"/>
      <c r="W609" s="41"/>
      <c r="X609" s="41"/>
      <c r="Y609" s="41"/>
      <c r="Z609" s="41"/>
      <c r="AA609" s="41"/>
      <c r="AB609" s="41"/>
      <c r="AC609" s="41"/>
      <c r="AD609" s="41"/>
      <c r="AE609" s="41"/>
      <c r="AF609" s="41"/>
      <c r="AG609" s="41"/>
      <c r="AH609" s="41"/>
      <c r="AI609" s="41"/>
      <c r="AJ609" s="41"/>
      <c r="AK609" s="41"/>
      <c r="AL609" s="41"/>
      <c r="AM609" s="41"/>
      <c r="AN609" s="41"/>
      <c r="AO609" s="41"/>
      <c r="AP609" s="41"/>
      <c r="AQ609" s="41"/>
      <c r="AR609" s="41"/>
      <c r="AS609" s="41"/>
      <c r="AT609" s="41"/>
      <c r="AU609" s="41"/>
      <c r="AV609" s="41"/>
      <c r="AW609" s="41"/>
      <c r="AX609" s="41"/>
      <c r="AY609" s="41"/>
      <c r="AZ609" s="41"/>
      <c r="BA609" s="41"/>
      <c r="BB609" s="41"/>
      <c r="BC609" s="41"/>
      <c r="BD609" s="41"/>
      <c r="BE609" s="41"/>
      <c r="BF609" s="41"/>
      <c r="BG609" s="41"/>
      <c r="BH609" s="41"/>
      <c r="BI609" s="41"/>
      <c r="BJ609" s="41"/>
      <c r="BK609" s="41"/>
      <c r="BL609" s="41"/>
      <c r="BM609" s="41"/>
      <c r="BN609" s="41"/>
      <c r="BO609" s="41"/>
      <c r="BP609" s="41"/>
      <c r="BQ609" s="41"/>
      <c r="BR609" s="41"/>
      <c r="BS609" s="41"/>
      <c r="BT609" s="41"/>
      <c r="BU609" s="41"/>
      <c r="BV609" s="41"/>
      <c r="BW609" s="41"/>
      <c r="BX609" s="41"/>
      <c r="BY609" s="41"/>
      <c r="BZ609" s="41"/>
      <c r="CA609" s="41"/>
      <c r="CB609" s="41"/>
      <c r="CC609" s="41"/>
      <c r="CD609" s="41"/>
      <c r="CE609" s="41"/>
      <c r="CF609" s="41"/>
      <c r="CG609" s="41"/>
      <c r="CH609" s="41"/>
      <c r="CI609" s="41"/>
      <c r="CJ609" s="41"/>
      <c r="CK609" s="41"/>
      <c r="CL609" s="41"/>
      <c r="CM609" s="41"/>
      <c r="CN609" s="41"/>
      <c r="CO609" s="41"/>
      <c r="CP609" s="41"/>
    </row>
    <row r="610" spans="10:94" ht="21.75" customHeight="1" x14ac:dyDescent="0.25">
      <c r="J610" s="41"/>
      <c r="K610" s="41"/>
      <c r="L610" s="41"/>
      <c r="M610" s="41"/>
      <c r="N610" s="41"/>
      <c r="O610" s="41"/>
      <c r="P610" s="41"/>
      <c r="Q610" s="41"/>
      <c r="R610" s="41"/>
      <c r="S610" s="41"/>
      <c r="T610" s="41"/>
      <c r="U610" s="41"/>
      <c r="V610" s="41"/>
      <c r="W610" s="41"/>
      <c r="X610" s="41"/>
      <c r="Y610" s="41"/>
      <c r="Z610" s="41"/>
      <c r="AA610" s="41"/>
      <c r="AB610" s="41"/>
      <c r="AC610" s="41"/>
      <c r="AD610" s="41"/>
      <c r="AE610" s="41"/>
      <c r="AF610" s="41"/>
      <c r="AG610" s="41"/>
      <c r="AH610" s="41"/>
      <c r="AI610" s="41"/>
      <c r="AJ610" s="41"/>
      <c r="AK610" s="41"/>
      <c r="AL610" s="41"/>
      <c r="AM610" s="41"/>
      <c r="AN610" s="41"/>
      <c r="AO610" s="41"/>
      <c r="AP610" s="41"/>
      <c r="AQ610" s="41"/>
      <c r="AR610" s="41"/>
      <c r="AS610" s="41"/>
      <c r="AT610" s="41"/>
      <c r="AU610" s="41"/>
      <c r="AV610" s="41"/>
      <c r="AW610" s="41"/>
      <c r="AX610" s="41"/>
      <c r="AY610" s="41"/>
      <c r="AZ610" s="41"/>
      <c r="BA610" s="41"/>
      <c r="BB610" s="41"/>
      <c r="BC610" s="41"/>
      <c r="BD610" s="41"/>
      <c r="BE610" s="41"/>
      <c r="BF610" s="41"/>
      <c r="BG610" s="41"/>
      <c r="BH610" s="41"/>
      <c r="BI610" s="41"/>
      <c r="BJ610" s="41"/>
      <c r="BK610" s="41"/>
      <c r="BL610" s="41"/>
      <c r="BM610" s="41"/>
      <c r="BN610" s="41"/>
      <c r="BO610" s="41"/>
      <c r="BP610" s="41"/>
      <c r="BQ610" s="41"/>
      <c r="BR610" s="41"/>
      <c r="BS610" s="41"/>
      <c r="BT610" s="41"/>
      <c r="BU610" s="41"/>
      <c r="BV610" s="41"/>
      <c r="BW610" s="41"/>
      <c r="BX610" s="41"/>
      <c r="BY610" s="41"/>
      <c r="BZ610" s="41"/>
      <c r="CA610" s="41"/>
      <c r="CB610" s="41"/>
      <c r="CC610" s="41"/>
      <c r="CD610" s="41"/>
      <c r="CE610" s="41"/>
      <c r="CF610" s="41"/>
      <c r="CG610" s="41"/>
      <c r="CH610" s="41"/>
      <c r="CI610" s="41"/>
      <c r="CJ610" s="41"/>
      <c r="CK610" s="41"/>
      <c r="CL610" s="41"/>
      <c r="CM610" s="41"/>
      <c r="CN610" s="41"/>
      <c r="CO610" s="41"/>
      <c r="CP610" s="41"/>
    </row>
    <row r="611" spans="10:94" ht="21.75" customHeight="1" x14ac:dyDescent="0.25">
      <c r="J611" s="41"/>
      <c r="K611" s="41"/>
      <c r="L611" s="41"/>
      <c r="M611" s="41"/>
      <c r="N611" s="41"/>
      <c r="O611" s="41"/>
      <c r="P611" s="41"/>
      <c r="Q611" s="41"/>
      <c r="R611" s="41"/>
      <c r="S611" s="41"/>
      <c r="T611" s="41"/>
      <c r="U611" s="41"/>
      <c r="V611" s="41"/>
      <c r="W611" s="41"/>
      <c r="X611" s="41"/>
      <c r="Y611" s="41"/>
      <c r="Z611" s="41"/>
      <c r="AA611" s="41"/>
      <c r="AB611" s="41"/>
      <c r="AC611" s="41"/>
      <c r="AD611" s="41"/>
      <c r="AE611" s="41"/>
      <c r="AF611" s="41"/>
      <c r="AG611" s="41"/>
      <c r="AH611" s="41"/>
      <c r="AI611" s="41"/>
      <c r="AJ611" s="41"/>
      <c r="AK611" s="41"/>
      <c r="AL611" s="41"/>
      <c r="AM611" s="41"/>
      <c r="AN611" s="41"/>
      <c r="AO611" s="41"/>
      <c r="AP611" s="41"/>
      <c r="AQ611" s="41"/>
      <c r="AR611" s="41"/>
      <c r="AS611" s="41"/>
      <c r="AT611" s="41"/>
      <c r="AU611" s="41"/>
      <c r="AV611" s="41"/>
      <c r="AW611" s="41"/>
      <c r="AX611" s="41"/>
      <c r="AY611" s="41"/>
      <c r="AZ611" s="41"/>
      <c r="BA611" s="41"/>
      <c r="BB611" s="41"/>
      <c r="BC611" s="41"/>
      <c r="BD611" s="41"/>
      <c r="BE611" s="41"/>
      <c r="BF611" s="41"/>
      <c r="BG611" s="41"/>
      <c r="BH611" s="41"/>
      <c r="BI611" s="41"/>
      <c r="BJ611" s="41"/>
      <c r="BK611" s="41"/>
      <c r="BL611" s="41"/>
      <c r="BM611" s="41"/>
      <c r="BN611" s="41"/>
      <c r="BO611" s="41"/>
      <c r="BP611" s="41"/>
      <c r="BQ611" s="41"/>
      <c r="BR611" s="41"/>
      <c r="BS611" s="41"/>
      <c r="BT611" s="41"/>
      <c r="BU611" s="41"/>
      <c r="BV611" s="41"/>
      <c r="BW611" s="41"/>
      <c r="BX611" s="41"/>
      <c r="BY611" s="41"/>
      <c r="BZ611" s="41"/>
      <c r="CA611" s="41"/>
      <c r="CB611" s="41"/>
      <c r="CC611" s="41"/>
      <c r="CD611" s="41"/>
      <c r="CE611" s="41"/>
      <c r="CF611" s="41"/>
      <c r="CG611" s="41"/>
      <c r="CH611" s="41"/>
      <c r="CI611" s="41"/>
      <c r="CJ611" s="41"/>
      <c r="CK611" s="41"/>
      <c r="CL611" s="41"/>
      <c r="CM611" s="41"/>
      <c r="CN611" s="41"/>
      <c r="CO611" s="41"/>
      <c r="CP611" s="41"/>
    </row>
    <row r="612" spans="10:94" ht="21.75" customHeight="1" x14ac:dyDescent="0.25">
      <c r="J612" s="41"/>
      <c r="K612" s="41"/>
      <c r="L612" s="41"/>
      <c r="M612" s="41"/>
      <c r="N612" s="41"/>
      <c r="O612" s="41"/>
      <c r="P612" s="41"/>
      <c r="Q612" s="41"/>
      <c r="R612" s="41"/>
      <c r="S612" s="41"/>
      <c r="T612" s="41"/>
      <c r="U612" s="41"/>
      <c r="V612" s="41"/>
      <c r="W612" s="41"/>
      <c r="X612" s="41"/>
      <c r="Y612" s="41"/>
      <c r="Z612" s="41"/>
      <c r="AA612" s="41"/>
      <c r="AB612" s="41"/>
      <c r="AC612" s="41"/>
      <c r="AD612" s="41"/>
      <c r="AE612" s="41"/>
      <c r="AF612" s="41"/>
      <c r="AG612" s="41"/>
      <c r="AH612" s="41"/>
      <c r="AI612" s="41"/>
      <c r="AJ612" s="41"/>
      <c r="AK612" s="41"/>
      <c r="AL612" s="41"/>
      <c r="AM612" s="41"/>
      <c r="AN612" s="41"/>
      <c r="AO612" s="41"/>
      <c r="AP612" s="41"/>
      <c r="AQ612" s="41"/>
      <c r="AR612" s="41"/>
      <c r="AS612" s="41"/>
      <c r="AT612" s="41"/>
      <c r="AU612" s="41"/>
      <c r="AV612" s="41"/>
      <c r="AW612" s="41"/>
      <c r="AX612" s="41"/>
      <c r="AY612" s="41"/>
      <c r="AZ612" s="41"/>
      <c r="BA612" s="41"/>
      <c r="BB612" s="41"/>
      <c r="BC612" s="41"/>
      <c r="BD612" s="41"/>
      <c r="BE612" s="41"/>
      <c r="BF612" s="41"/>
      <c r="BG612" s="41"/>
      <c r="BH612" s="41"/>
      <c r="BI612" s="41"/>
      <c r="BJ612" s="41"/>
      <c r="BK612" s="41"/>
      <c r="BL612" s="41"/>
      <c r="BM612" s="41"/>
      <c r="BN612" s="41"/>
      <c r="BO612" s="41"/>
      <c r="BP612" s="41"/>
      <c r="BQ612" s="41"/>
      <c r="BR612" s="41"/>
      <c r="BS612" s="41"/>
      <c r="BT612" s="41"/>
      <c r="BU612" s="41"/>
      <c r="BV612" s="41"/>
      <c r="BW612" s="41"/>
      <c r="BX612" s="41"/>
      <c r="BY612" s="41"/>
      <c r="BZ612" s="41"/>
      <c r="CA612" s="41"/>
      <c r="CB612" s="41"/>
      <c r="CC612" s="41"/>
      <c r="CD612" s="41"/>
      <c r="CE612" s="41"/>
      <c r="CF612" s="41"/>
      <c r="CG612" s="41"/>
      <c r="CH612" s="41"/>
      <c r="CI612" s="41"/>
      <c r="CJ612" s="41"/>
      <c r="CK612" s="41"/>
      <c r="CL612" s="41"/>
      <c r="CM612" s="41"/>
      <c r="CN612" s="41"/>
      <c r="CO612" s="41"/>
      <c r="CP612" s="41"/>
    </row>
    <row r="613" spans="10:94" ht="21.75" customHeight="1" x14ac:dyDescent="0.25">
      <c r="J613" s="41"/>
      <c r="K613" s="41"/>
      <c r="L613" s="41"/>
      <c r="M613" s="41"/>
      <c r="N613" s="41"/>
      <c r="O613" s="41"/>
      <c r="P613" s="41"/>
      <c r="Q613" s="41"/>
      <c r="R613" s="41"/>
      <c r="S613" s="41"/>
      <c r="T613" s="41"/>
      <c r="U613" s="41"/>
      <c r="V613" s="41"/>
      <c r="W613" s="41"/>
      <c r="X613" s="41"/>
      <c r="Y613" s="41"/>
      <c r="Z613" s="41"/>
      <c r="AA613" s="41"/>
      <c r="AB613" s="41"/>
      <c r="AC613" s="41"/>
      <c r="AD613" s="41"/>
      <c r="AE613" s="41"/>
      <c r="AF613" s="41"/>
      <c r="AG613" s="41"/>
      <c r="AH613" s="41"/>
      <c r="AI613" s="41"/>
      <c r="AJ613" s="41"/>
      <c r="AK613" s="41"/>
      <c r="AL613" s="41"/>
      <c r="AM613" s="41"/>
      <c r="AN613" s="41"/>
      <c r="AO613" s="41"/>
      <c r="AP613" s="41"/>
      <c r="AQ613" s="41"/>
      <c r="AR613" s="41"/>
      <c r="AS613" s="41"/>
      <c r="AT613" s="41"/>
      <c r="AU613" s="41"/>
      <c r="AV613" s="41"/>
      <c r="AW613" s="41"/>
      <c r="AX613" s="41"/>
      <c r="AY613" s="41"/>
      <c r="AZ613" s="41"/>
      <c r="BA613" s="41"/>
      <c r="BB613" s="41"/>
      <c r="BC613" s="41"/>
      <c r="BD613" s="41"/>
      <c r="BE613" s="41"/>
      <c r="BF613" s="41"/>
      <c r="BG613" s="41"/>
      <c r="BH613" s="41"/>
      <c r="BI613" s="41"/>
      <c r="BJ613" s="41"/>
      <c r="BK613" s="41"/>
      <c r="BL613" s="41"/>
      <c r="BM613" s="41"/>
      <c r="BN613" s="41"/>
      <c r="BO613" s="41"/>
      <c r="BP613" s="41"/>
      <c r="BQ613" s="41"/>
      <c r="BR613" s="41"/>
      <c r="BS613" s="41"/>
      <c r="BT613" s="41"/>
      <c r="BU613" s="41"/>
      <c r="BV613" s="41"/>
      <c r="BW613" s="41"/>
      <c r="BX613" s="41"/>
      <c r="BY613" s="41"/>
      <c r="BZ613" s="41"/>
      <c r="CA613" s="41"/>
      <c r="CB613" s="41"/>
      <c r="CC613" s="41"/>
      <c r="CD613" s="41"/>
      <c r="CE613" s="41"/>
      <c r="CF613" s="41"/>
      <c r="CG613" s="41"/>
      <c r="CH613" s="41"/>
      <c r="CI613" s="41"/>
      <c r="CJ613" s="41"/>
      <c r="CK613" s="41"/>
      <c r="CL613" s="41"/>
      <c r="CM613" s="41"/>
      <c r="CN613" s="41"/>
      <c r="CO613" s="41"/>
      <c r="CP613" s="41"/>
    </row>
    <row r="614" spans="10:94" ht="21.75" customHeight="1" x14ac:dyDescent="0.25">
      <c r="J614" s="41"/>
      <c r="K614" s="41"/>
      <c r="L614" s="41"/>
      <c r="M614" s="41"/>
      <c r="N614" s="41"/>
      <c r="O614" s="41"/>
      <c r="P614" s="41"/>
      <c r="Q614" s="41"/>
      <c r="R614" s="41"/>
      <c r="S614" s="41"/>
      <c r="T614" s="41"/>
      <c r="U614" s="41"/>
      <c r="V614" s="41"/>
      <c r="W614" s="41"/>
      <c r="X614" s="41"/>
      <c r="Y614" s="41"/>
      <c r="Z614" s="41"/>
      <c r="AA614" s="41"/>
      <c r="AB614" s="41"/>
      <c r="AC614" s="41"/>
      <c r="AD614" s="41"/>
      <c r="AE614" s="41"/>
      <c r="AF614" s="41"/>
      <c r="AG614" s="41"/>
      <c r="AH614" s="41"/>
      <c r="AI614" s="41"/>
      <c r="AJ614" s="41"/>
      <c r="AK614" s="41"/>
      <c r="AL614" s="41"/>
      <c r="AM614" s="41"/>
      <c r="AN614" s="41"/>
      <c r="AO614" s="41"/>
      <c r="AP614" s="41"/>
      <c r="AQ614" s="41"/>
      <c r="AR614" s="41"/>
      <c r="AS614" s="41"/>
      <c r="AT614" s="41"/>
      <c r="AU614" s="41"/>
      <c r="AV614" s="41"/>
      <c r="AW614" s="41"/>
      <c r="AX614" s="41"/>
      <c r="AY614" s="41"/>
      <c r="AZ614" s="41"/>
      <c r="BA614" s="41"/>
      <c r="BB614" s="41"/>
      <c r="BC614" s="41"/>
      <c r="BD614" s="41"/>
      <c r="BE614" s="41"/>
      <c r="BF614" s="41"/>
      <c r="BG614" s="41"/>
      <c r="BH614" s="41"/>
      <c r="BI614" s="41"/>
      <c r="BJ614" s="41"/>
      <c r="BK614" s="41"/>
      <c r="BL614" s="41"/>
      <c r="BM614" s="41"/>
      <c r="BN614" s="41"/>
      <c r="BO614" s="41"/>
      <c r="BP614" s="41"/>
      <c r="BQ614" s="41"/>
      <c r="BR614" s="41"/>
      <c r="BS614" s="41"/>
      <c r="BT614" s="41"/>
      <c r="BU614" s="41"/>
      <c r="BV614" s="41"/>
      <c r="BW614" s="41"/>
      <c r="BX614" s="41"/>
      <c r="BY614" s="41"/>
      <c r="BZ614" s="41"/>
      <c r="CA614" s="41"/>
      <c r="CB614" s="41"/>
      <c r="CC614" s="41"/>
      <c r="CD614" s="41"/>
      <c r="CE614" s="41"/>
      <c r="CF614" s="41"/>
      <c r="CG614" s="41"/>
      <c r="CH614" s="41"/>
      <c r="CI614" s="41"/>
      <c r="CJ614" s="41"/>
      <c r="CK614" s="41"/>
      <c r="CL614" s="41"/>
      <c r="CM614" s="41"/>
      <c r="CN614" s="41"/>
      <c r="CO614" s="41"/>
      <c r="CP614" s="41"/>
    </row>
    <row r="615" spans="10:94" ht="21.75" customHeight="1" x14ac:dyDescent="0.25">
      <c r="J615" s="41"/>
      <c r="K615" s="41"/>
      <c r="L615" s="41"/>
      <c r="M615" s="41"/>
      <c r="N615" s="41"/>
      <c r="O615" s="41"/>
      <c r="P615" s="41"/>
      <c r="Q615" s="41"/>
      <c r="R615" s="41"/>
      <c r="S615" s="41"/>
      <c r="T615" s="41"/>
      <c r="U615" s="41"/>
      <c r="V615" s="41"/>
      <c r="W615" s="41"/>
      <c r="X615" s="41"/>
      <c r="Y615" s="41"/>
      <c r="Z615" s="41"/>
      <c r="AA615" s="41"/>
      <c r="AB615" s="41"/>
      <c r="AC615" s="41"/>
      <c r="AD615" s="41"/>
      <c r="AE615" s="41"/>
      <c r="AF615" s="41"/>
      <c r="AG615" s="41"/>
      <c r="AH615" s="41"/>
      <c r="AI615" s="41"/>
      <c r="AJ615" s="41"/>
      <c r="AK615" s="41"/>
      <c r="AL615" s="41"/>
      <c r="AM615" s="41"/>
      <c r="AN615" s="41"/>
      <c r="AO615" s="41"/>
      <c r="AP615" s="41"/>
      <c r="AQ615" s="41"/>
      <c r="AR615" s="41"/>
      <c r="AS615" s="41"/>
      <c r="AT615" s="41"/>
      <c r="AU615" s="41"/>
      <c r="AV615" s="41"/>
      <c r="AW615" s="41"/>
      <c r="AX615" s="41"/>
      <c r="AY615" s="41"/>
      <c r="AZ615" s="41"/>
      <c r="BA615" s="41"/>
      <c r="BB615" s="41"/>
      <c r="BC615" s="41"/>
      <c r="BD615" s="41"/>
      <c r="BE615" s="41"/>
      <c r="BF615" s="41"/>
      <c r="BG615" s="41"/>
      <c r="BH615" s="41"/>
      <c r="BI615" s="41"/>
      <c r="BJ615" s="41"/>
      <c r="BK615" s="41"/>
      <c r="BL615" s="41"/>
      <c r="BM615" s="41"/>
      <c r="BN615" s="41"/>
      <c r="BO615" s="41"/>
      <c r="BP615" s="41"/>
      <c r="BQ615" s="41"/>
      <c r="BR615" s="41"/>
      <c r="BS615" s="41"/>
      <c r="BT615" s="41"/>
      <c r="BU615" s="41"/>
      <c r="BV615" s="41"/>
      <c r="BW615" s="41"/>
      <c r="BX615" s="41"/>
      <c r="BY615" s="41"/>
      <c r="BZ615" s="41"/>
      <c r="CA615" s="41"/>
      <c r="CB615" s="41"/>
      <c r="CC615" s="41"/>
      <c r="CD615" s="41"/>
      <c r="CE615" s="41"/>
      <c r="CF615" s="41"/>
      <c r="CG615" s="41"/>
      <c r="CH615" s="41"/>
      <c r="CI615" s="41"/>
      <c r="CJ615" s="41"/>
      <c r="CK615" s="41"/>
      <c r="CL615" s="41"/>
      <c r="CM615" s="41"/>
      <c r="CN615" s="41"/>
      <c r="CO615" s="41"/>
      <c r="CP615" s="41"/>
    </row>
    <row r="616" spans="10:94" ht="21.75" customHeight="1" x14ac:dyDescent="0.25">
      <c r="J616" s="41"/>
      <c r="K616" s="41"/>
      <c r="L616" s="41"/>
      <c r="M616" s="41"/>
      <c r="N616" s="41"/>
      <c r="O616" s="41"/>
      <c r="P616" s="41"/>
      <c r="Q616" s="41"/>
      <c r="R616" s="41"/>
      <c r="S616" s="41"/>
      <c r="T616" s="41"/>
      <c r="U616" s="41"/>
      <c r="V616" s="41"/>
      <c r="W616" s="41"/>
      <c r="X616" s="41"/>
      <c r="Y616" s="41"/>
      <c r="Z616" s="41"/>
      <c r="AA616" s="41"/>
      <c r="AB616" s="41"/>
      <c r="AC616" s="41"/>
      <c r="AD616" s="41"/>
      <c r="AE616" s="41"/>
      <c r="AF616" s="41"/>
      <c r="AG616" s="41"/>
      <c r="AH616" s="41"/>
      <c r="AI616" s="41"/>
      <c r="AJ616" s="41"/>
      <c r="AK616" s="41"/>
      <c r="AL616" s="41"/>
      <c r="AM616" s="41"/>
      <c r="AN616" s="41"/>
      <c r="AO616" s="41"/>
      <c r="AP616" s="41"/>
      <c r="AQ616" s="41"/>
      <c r="AR616" s="41"/>
      <c r="AS616" s="41"/>
      <c r="AT616" s="41"/>
      <c r="AU616" s="41"/>
      <c r="AV616" s="41"/>
      <c r="AW616" s="41"/>
      <c r="AX616" s="41"/>
      <c r="AY616" s="41"/>
      <c r="AZ616" s="41"/>
      <c r="BA616" s="41"/>
      <c r="BB616" s="41"/>
      <c r="BC616" s="41"/>
      <c r="BD616" s="41"/>
      <c r="BE616" s="41"/>
      <c r="BF616" s="41"/>
      <c r="BG616" s="41"/>
      <c r="BH616" s="41"/>
      <c r="BI616" s="41"/>
      <c r="BJ616" s="41"/>
      <c r="BK616" s="41"/>
      <c r="BL616" s="41"/>
      <c r="BM616" s="41"/>
      <c r="BN616" s="41"/>
      <c r="BO616" s="41"/>
      <c r="BP616" s="41"/>
      <c r="BQ616" s="41"/>
      <c r="BR616" s="41"/>
      <c r="BS616" s="41"/>
      <c r="BT616" s="41"/>
      <c r="BU616" s="41"/>
      <c r="BV616" s="41"/>
      <c r="BW616" s="41"/>
      <c r="BX616" s="41"/>
      <c r="BY616" s="41"/>
      <c r="BZ616" s="41"/>
      <c r="CA616" s="41"/>
      <c r="CB616" s="41"/>
      <c r="CC616" s="41"/>
      <c r="CD616" s="41"/>
      <c r="CE616" s="41"/>
      <c r="CF616" s="41"/>
      <c r="CG616" s="41"/>
      <c r="CH616" s="41"/>
      <c r="CI616" s="41"/>
      <c r="CJ616" s="41"/>
      <c r="CK616" s="41"/>
      <c r="CL616" s="41"/>
      <c r="CM616" s="41"/>
      <c r="CN616" s="41"/>
      <c r="CO616" s="41"/>
      <c r="CP616" s="41"/>
    </row>
    <row r="617" spans="10:94" ht="21.75" customHeight="1" x14ac:dyDescent="0.25">
      <c r="J617" s="41"/>
      <c r="K617" s="41"/>
      <c r="L617" s="41"/>
      <c r="M617" s="41"/>
      <c r="N617" s="41"/>
      <c r="O617" s="41"/>
      <c r="P617" s="41"/>
      <c r="Q617" s="41"/>
      <c r="R617" s="41"/>
      <c r="S617" s="41"/>
      <c r="T617" s="41"/>
      <c r="U617" s="41"/>
      <c r="V617" s="41"/>
      <c r="W617" s="41"/>
      <c r="X617" s="41"/>
      <c r="Y617" s="41"/>
      <c r="Z617" s="41"/>
      <c r="AA617" s="41"/>
      <c r="AB617" s="41"/>
      <c r="AC617" s="41"/>
      <c r="AD617" s="41"/>
      <c r="AE617" s="41"/>
      <c r="AF617" s="41"/>
      <c r="AG617" s="41"/>
      <c r="AH617" s="41"/>
      <c r="AI617" s="41"/>
      <c r="AJ617" s="41"/>
      <c r="AK617" s="41"/>
      <c r="AL617" s="41"/>
      <c r="AM617" s="41"/>
      <c r="AN617" s="41"/>
      <c r="AO617" s="41"/>
      <c r="AP617" s="41"/>
      <c r="AQ617" s="41"/>
      <c r="AR617" s="41"/>
      <c r="AS617" s="41"/>
      <c r="AT617" s="41"/>
      <c r="AU617" s="41"/>
      <c r="AV617" s="41"/>
      <c r="AW617" s="41"/>
      <c r="AX617" s="41"/>
      <c r="AY617" s="41"/>
      <c r="AZ617" s="41"/>
      <c r="BA617" s="41"/>
      <c r="BB617" s="41"/>
      <c r="BC617" s="41"/>
      <c r="BD617" s="41"/>
      <c r="BE617" s="41"/>
      <c r="BF617" s="41"/>
      <c r="BG617" s="41"/>
      <c r="BH617" s="41"/>
      <c r="BI617" s="41"/>
      <c r="BJ617" s="41"/>
      <c r="BK617" s="41"/>
      <c r="BL617" s="41"/>
      <c r="BM617" s="41"/>
      <c r="BN617" s="41"/>
      <c r="BO617" s="41"/>
      <c r="BP617" s="41"/>
      <c r="BQ617" s="41"/>
      <c r="BR617" s="41"/>
      <c r="BS617" s="41"/>
      <c r="BT617" s="41"/>
      <c r="BU617" s="41"/>
      <c r="BV617" s="41"/>
      <c r="BW617" s="41"/>
      <c r="BX617" s="41"/>
      <c r="BY617" s="41"/>
      <c r="BZ617" s="41"/>
      <c r="CA617" s="41"/>
      <c r="CB617" s="41"/>
      <c r="CC617" s="41"/>
      <c r="CD617" s="41"/>
      <c r="CE617" s="41"/>
      <c r="CF617" s="41"/>
      <c r="CG617" s="41"/>
      <c r="CH617" s="41"/>
      <c r="CI617" s="41"/>
      <c r="CJ617" s="41"/>
      <c r="CK617" s="41"/>
      <c r="CL617" s="41"/>
      <c r="CM617" s="41"/>
      <c r="CN617" s="41"/>
      <c r="CO617" s="41"/>
      <c r="CP617" s="41"/>
    </row>
    <row r="618" spans="10:94" ht="21.75" customHeight="1" x14ac:dyDescent="0.25">
      <c r="J618" s="41"/>
      <c r="K618" s="41"/>
      <c r="L618" s="41"/>
      <c r="M618" s="41"/>
      <c r="N618" s="41"/>
      <c r="O618" s="41"/>
      <c r="P618" s="41"/>
      <c r="Q618" s="41"/>
      <c r="R618" s="41"/>
      <c r="S618" s="41"/>
      <c r="T618" s="41"/>
      <c r="U618" s="41"/>
      <c r="V618" s="41"/>
      <c r="W618" s="41"/>
      <c r="X618" s="41"/>
      <c r="Y618" s="41"/>
      <c r="Z618" s="41"/>
      <c r="AA618" s="41"/>
      <c r="AB618" s="41"/>
      <c r="AC618" s="41"/>
      <c r="AD618" s="41"/>
      <c r="AE618" s="41"/>
      <c r="AF618" s="41"/>
      <c r="AG618" s="41"/>
      <c r="AH618" s="41"/>
      <c r="AI618" s="41"/>
      <c r="AJ618" s="41"/>
      <c r="AK618" s="41"/>
      <c r="AL618" s="41"/>
      <c r="AM618" s="41"/>
      <c r="AN618" s="41"/>
      <c r="AO618" s="41"/>
      <c r="AP618" s="41"/>
      <c r="AQ618" s="41"/>
      <c r="AR618" s="41"/>
      <c r="AS618" s="41"/>
      <c r="AT618" s="41"/>
      <c r="AU618" s="41"/>
      <c r="AV618" s="41"/>
      <c r="AW618" s="41"/>
      <c r="AX618" s="41"/>
      <c r="AY618" s="41"/>
      <c r="AZ618" s="41"/>
      <c r="BA618" s="41"/>
      <c r="BB618" s="41"/>
      <c r="BC618" s="41"/>
      <c r="BD618" s="41"/>
      <c r="BE618" s="41"/>
      <c r="BF618" s="41"/>
      <c r="BG618" s="41"/>
      <c r="BH618" s="41"/>
      <c r="BI618" s="41"/>
      <c r="BJ618" s="41"/>
      <c r="BK618" s="41"/>
      <c r="BL618" s="41"/>
      <c r="BM618" s="41"/>
      <c r="BN618" s="41"/>
      <c r="BO618" s="41"/>
      <c r="BP618" s="41"/>
      <c r="BQ618" s="41"/>
      <c r="BR618" s="41"/>
      <c r="BS618" s="41"/>
      <c r="BT618" s="41"/>
      <c r="BU618" s="41"/>
      <c r="BV618" s="41"/>
      <c r="BW618" s="41"/>
      <c r="BX618" s="41"/>
      <c r="BY618" s="41"/>
      <c r="BZ618" s="41"/>
      <c r="CA618" s="41"/>
      <c r="CB618" s="41"/>
      <c r="CC618" s="41"/>
      <c r="CD618" s="41"/>
      <c r="CE618" s="41"/>
      <c r="CF618" s="41"/>
      <c r="CG618" s="41"/>
      <c r="CH618" s="41"/>
      <c r="CI618" s="41"/>
      <c r="CJ618" s="41"/>
      <c r="CK618" s="41"/>
      <c r="CL618" s="41"/>
      <c r="CM618" s="41"/>
      <c r="CN618" s="41"/>
      <c r="CO618" s="41"/>
      <c r="CP618" s="41"/>
    </row>
    <row r="619" spans="10:94" ht="21.75" customHeight="1" x14ac:dyDescent="0.25">
      <c r="J619" s="41"/>
      <c r="K619" s="41"/>
      <c r="L619" s="41"/>
      <c r="M619" s="41"/>
      <c r="N619" s="41"/>
      <c r="O619" s="41"/>
      <c r="P619" s="41"/>
      <c r="Q619" s="41"/>
      <c r="R619" s="41"/>
      <c r="S619" s="41"/>
      <c r="T619" s="41"/>
      <c r="U619" s="41"/>
      <c r="V619" s="41"/>
      <c r="W619" s="41"/>
      <c r="X619" s="41"/>
      <c r="Y619" s="41"/>
      <c r="Z619" s="41"/>
      <c r="AA619" s="41"/>
      <c r="AB619" s="41"/>
      <c r="AC619" s="41"/>
      <c r="AD619" s="41"/>
      <c r="AE619" s="41"/>
      <c r="AF619" s="41"/>
      <c r="AG619" s="41"/>
      <c r="AH619" s="41"/>
      <c r="AI619" s="41"/>
      <c r="AJ619" s="41"/>
      <c r="AK619" s="41"/>
      <c r="AL619" s="41"/>
      <c r="AM619" s="41"/>
      <c r="AN619" s="41"/>
      <c r="AO619" s="41"/>
      <c r="AP619" s="41"/>
      <c r="AQ619" s="41"/>
      <c r="AR619" s="41"/>
      <c r="AS619" s="41"/>
      <c r="AT619" s="41"/>
      <c r="AU619" s="41"/>
      <c r="AV619" s="41"/>
      <c r="AW619" s="41"/>
      <c r="AX619" s="41"/>
      <c r="AY619" s="41"/>
      <c r="AZ619" s="41"/>
      <c r="BA619" s="41"/>
      <c r="BB619" s="41"/>
      <c r="BC619" s="41"/>
      <c r="BD619" s="41"/>
      <c r="BE619" s="41"/>
      <c r="BF619" s="41"/>
      <c r="BG619" s="41"/>
      <c r="BH619" s="41"/>
      <c r="BI619" s="41"/>
      <c r="BJ619" s="41"/>
      <c r="BK619" s="41"/>
      <c r="BL619" s="41"/>
      <c r="BM619" s="41"/>
      <c r="BN619" s="41"/>
      <c r="BO619" s="41"/>
      <c r="BP619" s="41"/>
      <c r="BQ619" s="41"/>
      <c r="BR619" s="41"/>
      <c r="BS619" s="41"/>
      <c r="BT619" s="41"/>
      <c r="BU619" s="41"/>
      <c r="BV619" s="41"/>
      <c r="BW619" s="41"/>
      <c r="BX619" s="41"/>
      <c r="BY619" s="41"/>
      <c r="BZ619" s="41"/>
      <c r="CA619" s="41"/>
      <c r="CB619" s="41"/>
      <c r="CC619" s="41"/>
      <c r="CD619" s="41"/>
      <c r="CE619" s="41"/>
      <c r="CF619" s="41"/>
      <c r="CG619" s="41"/>
      <c r="CH619" s="41"/>
      <c r="CI619" s="41"/>
      <c r="CJ619" s="41"/>
      <c r="CK619" s="41"/>
      <c r="CL619" s="41"/>
      <c r="CM619" s="41"/>
      <c r="CN619" s="41"/>
      <c r="CO619" s="41"/>
      <c r="CP619" s="41"/>
    </row>
    <row r="620" spans="10:94" ht="21.75" customHeight="1" x14ac:dyDescent="0.25">
      <c r="J620" s="41"/>
      <c r="K620" s="41"/>
      <c r="L620" s="41"/>
      <c r="M620" s="41"/>
      <c r="N620" s="41"/>
      <c r="O620" s="41"/>
      <c r="P620" s="41"/>
      <c r="Q620" s="41"/>
      <c r="R620" s="41"/>
      <c r="S620" s="41"/>
      <c r="T620" s="41"/>
      <c r="U620" s="41"/>
      <c r="V620" s="41"/>
      <c r="W620" s="41"/>
      <c r="X620" s="41"/>
      <c r="Y620" s="41"/>
      <c r="Z620" s="41"/>
      <c r="AA620" s="41"/>
      <c r="AB620" s="41"/>
      <c r="AC620" s="41"/>
      <c r="AD620" s="41"/>
      <c r="AE620" s="41"/>
      <c r="AF620" s="41"/>
      <c r="AG620" s="41"/>
      <c r="AH620" s="41"/>
      <c r="AI620" s="41"/>
      <c r="AJ620" s="41"/>
      <c r="AK620" s="41"/>
      <c r="AL620" s="41"/>
      <c r="AM620" s="41"/>
      <c r="AN620" s="41"/>
      <c r="AO620" s="41"/>
      <c r="AP620" s="41"/>
      <c r="AQ620" s="41"/>
      <c r="AR620" s="41"/>
      <c r="AS620" s="41"/>
      <c r="AT620" s="41"/>
      <c r="AU620" s="41"/>
      <c r="AV620" s="41"/>
      <c r="AW620" s="41"/>
      <c r="AX620" s="41"/>
      <c r="AY620" s="41"/>
      <c r="AZ620" s="41"/>
      <c r="BA620" s="41"/>
      <c r="BB620" s="41"/>
      <c r="BC620" s="41"/>
      <c r="BD620" s="41"/>
      <c r="BE620" s="41"/>
      <c r="BF620" s="41"/>
      <c r="BG620" s="41"/>
      <c r="BH620" s="41"/>
      <c r="BI620" s="41"/>
      <c r="BJ620" s="41"/>
      <c r="BK620" s="41"/>
      <c r="BL620" s="41"/>
      <c r="BM620" s="41"/>
      <c r="BN620" s="41"/>
      <c r="BO620" s="41"/>
      <c r="BP620" s="41"/>
      <c r="BQ620" s="41"/>
      <c r="BR620" s="41"/>
      <c r="BS620" s="41"/>
      <c r="BT620" s="41"/>
      <c r="BU620" s="41"/>
      <c r="BV620" s="41"/>
      <c r="BW620" s="41"/>
      <c r="BX620" s="41"/>
      <c r="BY620" s="41"/>
      <c r="BZ620" s="41"/>
      <c r="CA620" s="41"/>
      <c r="CB620" s="41"/>
      <c r="CC620" s="41"/>
      <c r="CD620" s="41"/>
      <c r="CE620" s="41"/>
      <c r="CF620" s="41"/>
      <c r="CG620" s="41"/>
      <c r="CH620" s="41"/>
      <c r="CI620" s="41"/>
      <c r="CJ620" s="41"/>
      <c r="CK620" s="41"/>
      <c r="CL620" s="41"/>
      <c r="CM620" s="41"/>
      <c r="CN620" s="41"/>
      <c r="CO620" s="41"/>
      <c r="CP620" s="41"/>
    </row>
    <row r="621" spans="10:94" ht="21.75" customHeight="1" x14ac:dyDescent="0.25">
      <c r="J621" s="41"/>
      <c r="K621" s="41"/>
      <c r="L621" s="41"/>
      <c r="M621" s="41"/>
      <c r="N621" s="41"/>
      <c r="O621" s="41"/>
      <c r="P621" s="41"/>
      <c r="Q621" s="41"/>
      <c r="R621" s="41"/>
      <c r="S621" s="41"/>
      <c r="T621" s="41"/>
      <c r="U621" s="41"/>
      <c r="V621" s="41"/>
      <c r="W621" s="41"/>
      <c r="X621" s="41"/>
      <c r="Y621" s="41"/>
      <c r="Z621" s="41"/>
      <c r="AA621" s="41"/>
      <c r="AB621" s="41"/>
      <c r="AC621" s="41"/>
      <c r="AD621" s="41"/>
      <c r="AE621" s="41"/>
      <c r="AF621" s="41"/>
      <c r="AG621" s="41"/>
      <c r="AH621" s="41"/>
      <c r="AI621" s="41"/>
      <c r="AJ621" s="41"/>
      <c r="AK621" s="41"/>
      <c r="AL621" s="41"/>
      <c r="AM621" s="41"/>
      <c r="AN621" s="41"/>
      <c r="AO621" s="41"/>
      <c r="AP621" s="41"/>
      <c r="AQ621" s="41"/>
      <c r="AR621" s="41"/>
      <c r="AS621" s="41"/>
      <c r="AT621" s="41"/>
      <c r="AU621" s="41"/>
      <c r="AV621" s="41"/>
      <c r="AW621" s="41"/>
      <c r="AX621" s="41"/>
      <c r="AY621" s="41"/>
      <c r="AZ621" s="41"/>
      <c r="BA621" s="41"/>
      <c r="BB621" s="41"/>
      <c r="BC621" s="41"/>
      <c r="BD621" s="41"/>
      <c r="BE621" s="41"/>
      <c r="BF621" s="41"/>
      <c r="BG621" s="41"/>
      <c r="BH621" s="41"/>
      <c r="BI621" s="41"/>
      <c r="BJ621" s="41"/>
      <c r="BK621" s="41"/>
      <c r="BL621" s="41"/>
      <c r="BM621" s="41"/>
      <c r="BN621" s="41"/>
      <c r="BO621" s="41"/>
      <c r="BP621" s="41"/>
      <c r="BQ621" s="41"/>
      <c r="BR621" s="41"/>
      <c r="BS621" s="41"/>
      <c r="BT621" s="41"/>
      <c r="BU621" s="41"/>
      <c r="BV621" s="41"/>
      <c r="BW621" s="41"/>
      <c r="BX621" s="41"/>
      <c r="BY621" s="41"/>
      <c r="BZ621" s="41"/>
      <c r="CA621" s="41"/>
      <c r="CB621" s="41"/>
      <c r="CC621" s="41"/>
      <c r="CD621" s="41"/>
      <c r="CE621" s="41"/>
      <c r="CF621" s="41"/>
      <c r="CG621" s="41"/>
      <c r="CH621" s="41"/>
      <c r="CI621" s="41"/>
      <c r="CJ621" s="41"/>
      <c r="CK621" s="41"/>
      <c r="CL621" s="41"/>
      <c r="CM621" s="41"/>
      <c r="CN621" s="41"/>
      <c r="CO621" s="41"/>
      <c r="CP621" s="41"/>
    </row>
    <row r="622" spans="10:94" ht="21.75" customHeight="1" x14ac:dyDescent="0.25">
      <c r="J622" s="41"/>
      <c r="K622" s="41"/>
      <c r="L622" s="41"/>
      <c r="M622" s="41"/>
      <c r="N622" s="41"/>
      <c r="O622" s="41"/>
      <c r="P622" s="41"/>
      <c r="Q622" s="41"/>
      <c r="R622" s="41"/>
      <c r="S622" s="41"/>
      <c r="T622" s="41"/>
      <c r="U622" s="41"/>
      <c r="V622" s="41"/>
      <c r="W622" s="41"/>
      <c r="X622" s="41"/>
      <c r="Y622" s="41"/>
      <c r="Z622" s="41"/>
      <c r="AA622" s="41"/>
      <c r="AB622" s="41"/>
      <c r="AC622" s="41"/>
      <c r="AD622" s="41"/>
      <c r="AE622" s="41"/>
      <c r="AF622" s="41"/>
      <c r="AG622" s="41"/>
      <c r="AH622" s="41"/>
      <c r="AI622" s="41"/>
      <c r="AJ622" s="41"/>
      <c r="AK622" s="41"/>
      <c r="AL622" s="41"/>
      <c r="AM622" s="41"/>
      <c r="AN622" s="41"/>
      <c r="AO622" s="41"/>
      <c r="AP622" s="41"/>
      <c r="AQ622" s="41"/>
      <c r="AR622" s="41"/>
      <c r="AS622" s="41"/>
      <c r="AT622" s="41"/>
      <c r="AU622" s="41"/>
      <c r="AV622" s="41"/>
      <c r="AW622" s="41"/>
      <c r="AX622" s="41"/>
      <c r="AY622" s="41"/>
      <c r="AZ622" s="41"/>
      <c r="BA622" s="41"/>
      <c r="BB622" s="41"/>
      <c r="BC622" s="41"/>
      <c r="BD622" s="41"/>
      <c r="BE622" s="41"/>
      <c r="BF622" s="41"/>
      <c r="BG622" s="41"/>
      <c r="BH622" s="41"/>
      <c r="BI622" s="41"/>
      <c r="BJ622" s="41"/>
      <c r="BK622" s="41"/>
      <c r="BL622" s="41"/>
      <c r="BM622" s="41"/>
      <c r="BN622" s="41"/>
      <c r="BO622" s="41"/>
      <c r="BP622" s="41"/>
      <c r="BQ622" s="41"/>
      <c r="BR622" s="41"/>
      <c r="BS622" s="41"/>
      <c r="BT622" s="41"/>
      <c r="BU622" s="41"/>
      <c r="BV622" s="41"/>
      <c r="BW622" s="41"/>
      <c r="BX622" s="41"/>
      <c r="BY622" s="41"/>
      <c r="BZ622" s="41"/>
      <c r="CA622" s="41"/>
      <c r="CB622" s="41"/>
      <c r="CC622" s="41"/>
      <c r="CD622" s="41"/>
      <c r="CE622" s="41"/>
      <c r="CF622" s="41"/>
      <c r="CG622" s="41"/>
      <c r="CH622" s="41"/>
      <c r="CI622" s="41"/>
      <c r="CJ622" s="41"/>
      <c r="CK622" s="41"/>
      <c r="CL622" s="41"/>
      <c r="CM622" s="41"/>
      <c r="CN622" s="41"/>
      <c r="CO622" s="41"/>
      <c r="CP622" s="41"/>
    </row>
    <row r="623" spans="10:94" ht="21.75" customHeight="1" x14ac:dyDescent="0.25">
      <c r="J623" s="41"/>
      <c r="K623" s="41"/>
      <c r="L623" s="41"/>
      <c r="M623" s="41"/>
      <c r="N623" s="41"/>
      <c r="O623" s="41"/>
      <c r="P623" s="41"/>
      <c r="Q623" s="41"/>
      <c r="R623" s="41"/>
      <c r="S623" s="41"/>
      <c r="T623" s="41"/>
      <c r="U623" s="41"/>
      <c r="V623" s="41"/>
      <c r="W623" s="41"/>
      <c r="X623" s="41"/>
      <c r="Y623" s="41"/>
      <c r="Z623" s="41"/>
      <c r="AA623" s="41"/>
      <c r="AB623" s="41"/>
      <c r="AC623" s="41"/>
      <c r="AD623" s="41"/>
      <c r="AE623" s="41"/>
      <c r="AF623" s="41"/>
      <c r="AG623" s="41"/>
      <c r="AH623" s="41"/>
      <c r="AI623" s="41"/>
      <c r="AJ623" s="41"/>
      <c r="AK623" s="41"/>
      <c r="AL623" s="41"/>
      <c r="AM623" s="41"/>
      <c r="AN623" s="41"/>
      <c r="AO623" s="41"/>
      <c r="AP623" s="41"/>
      <c r="AQ623" s="41"/>
      <c r="AR623" s="41"/>
      <c r="AS623" s="41"/>
      <c r="AT623" s="41"/>
      <c r="AU623" s="41"/>
      <c r="AV623" s="41"/>
      <c r="AW623" s="41"/>
      <c r="AX623" s="41"/>
      <c r="AY623" s="41"/>
      <c r="AZ623" s="41"/>
      <c r="BA623" s="41"/>
      <c r="BB623" s="41"/>
      <c r="BC623" s="41"/>
      <c r="BD623" s="41"/>
      <c r="BE623" s="41"/>
      <c r="BF623" s="41"/>
      <c r="BG623" s="41"/>
      <c r="BH623" s="41"/>
      <c r="BI623" s="41"/>
      <c r="BJ623" s="41"/>
      <c r="BK623" s="41"/>
      <c r="BL623" s="41"/>
      <c r="BM623" s="41"/>
      <c r="BN623" s="41"/>
      <c r="BO623" s="41"/>
      <c r="BP623" s="41"/>
      <c r="BQ623" s="41"/>
      <c r="BR623" s="41"/>
      <c r="BS623" s="41"/>
      <c r="BT623" s="41"/>
      <c r="BU623" s="41"/>
      <c r="BV623" s="41"/>
      <c r="BW623" s="41"/>
      <c r="BX623" s="41"/>
      <c r="BY623" s="41"/>
      <c r="BZ623" s="41"/>
      <c r="CA623" s="41"/>
      <c r="CB623" s="41"/>
      <c r="CC623" s="41"/>
      <c r="CD623" s="41"/>
      <c r="CE623" s="41"/>
      <c r="CF623" s="41"/>
      <c r="CG623" s="41"/>
      <c r="CH623" s="41"/>
      <c r="CI623" s="41"/>
      <c r="CJ623" s="41"/>
      <c r="CK623" s="41"/>
      <c r="CL623" s="41"/>
      <c r="CM623" s="41"/>
      <c r="CN623" s="41"/>
      <c r="CO623" s="41"/>
      <c r="CP623" s="41"/>
    </row>
    <row r="624" spans="10:94" ht="21.75" customHeight="1" x14ac:dyDescent="0.25">
      <c r="J624" s="41"/>
      <c r="K624" s="41"/>
      <c r="L624" s="41"/>
      <c r="M624" s="41"/>
      <c r="N624" s="41"/>
      <c r="O624" s="41"/>
      <c r="P624" s="41"/>
      <c r="Q624" s="41"/>
      <c r="R624" s="41"/>
      <c r="S624" s="41"/>
      <c r="T624" s="41"/>
      <c r="U624" s="41"/>
      <c r="V624" s="41"/>
      <c r="W624" s="41"/>
      <c r="X624" s="41"/>
      <c r="Y624" s="41"/>
      <c r="Z624" s="41"/>
      <c r="AA624" s="41"/>
      <c r="AB624" s="41"/>
      <c r="AC624" s="41"/>
      <c r="AD624" s="41"/>
      <c r="AE624" s="41"/>
      <c r="AF624" s="41"/>
      <c r="AG624" s="41"/>
      <c r="AH624" s="41"/>
      <c r="AI624" s="41"/>
      <c r="AJ624" s="41"/>
      <c r="AK624" s="41"/>
      <c r="AL624" s="41"/>
      <c r="AM624" s="41"/>
      <c r="AN624" s="41"/>
      <c r="AO624" s="41"/>
      <c r="AP624" s="41"/>
      <c r="AQ624" s="41"/>
      <c r="AR624" s="41"/>
      <c r="AS624" s="41"/>
      <c r="AT624" s="41"/>
      <c r="AU624" s="41"/>
      <c r="AV624" s="41"/>
      <c r="AW624" s="41"/>
      <c r="AX624" s="41"/>
      <c r="AY624" s="41"/>
      <c r="AZ624" s="41"/>
      <c r="BA624" s="41"/>
      <c r="BB624" s="41"/>
      <c r="BC624" s="41"/>
      <c r="BD624" s="41"/>
      <c r="BE624" s="41"/>
      <c r="BF624" s="41"/>
      <c r="BG624" s="41"/>
      <c r="BH624" s="41"/>
      <c r="BI624" s="41"/>
      <c r="BJ624" s="41"/>
      <c r="BK624" s="41"/>
      <c r="BL624" s="41"/>
      <c r="BM624" s="41"/>
      <c r="BN624" s="41"/>
      <c r="BO624" s="41"/>
      <c r="BP624" s="41"/>
      <c r="BQ624" s="41"/>
      <c r="BR624" s="41"/>
      <c r="BS624" s="41"/>
      <c r="BT624" s="41"/>
      <c r="BU624" s="41"/>
      <c r="BV624" s="41"/>
      <c r="BW624" s="41"/>
      <c r="BX624" s="41"/>
      <c r="BY624" s="41"/>
      <c r="BZ624" s="41"/>
      <c r="CA624" s="41"/>
      <c r="CB624" s="41"/>
      <c r="CC624" s="41"/>
      <c r="CD624" s="41"/>
      <c r="CE624" s="41"/>
      <c r="CF624" s="41"/>
      <c r="CG624" s="41"/>
      <c r="CH624" s="41"/>
      <c r="CI624" s="41"/>
      <c r="CJ624" s="41"/>
      <c r="CK624" s="41"/>
      <c r="CL624" s="41"/>
      <c r="CM624" s="41"/>
      <c r="CN624" s="41"/>
      <c r="CO624" s="41"/>
      <c r="CP624" s="41"/>
    </row>
    <row r="625" spans="10:94" ht="21.75" customHeight="1" x14ac:dyDescent="0.25">
      <c r="J625" s="41"/>
      <c r="K625" s="41"/>
      <c r="L625" s="41"/>
      <c r="M625" s="41"/>
      <c r="N625" s="41"/>
      <c r="O625" s="41"/>
      <c r="P625" s="41"/>
      <c r="Q625" s="41"/>
      <c r="R625" s="41"/>
      <c r="S625" s="41"/>
      <c r="T625" s="41"/>
      <c r="U625" s="41"/>
      <c r="V625" s="41"/>
      <c r="W625" s="41"/>
      <c r="X625" s="41"/>
      <c r="Y625" s="41"/>
      <c r="Z625" s="41"/>
      <c r="AA625" s="41"/>
      <c r="AB625" s="41"/>
      <c r="AC625" s="41"/>
      <c r="AD625" s="41"/>
      <c r="AE625" s="41"/>
      <c r="AF625" s="41"/>
      <c r="AG625" s="41"/>
      <c r="AH625" s="41"/>
      <c r="AI625" s="41"/>
      <c r="AJ625" s="41"/>
      <c r="AK625" s="41"/>
      <c r="AL625" s="41"/>
      <c r="AM625" s="41"/>
      <c r="AN625" s="41"/>
      <c r="AO625" s="41"/>
      <c r="AP625" s="41"/>
      <c r="AQ625" s="41"/>
      <c r="AR625" s="41"/>
      <c r="AS625" s="41"/>
      <c r="AT625" s="41"/>
      <c r="AU625" s="41"/>
      <c r="AV625" s="41"/>
      <c r="AW625" s="41"/>
      <c r="AX625" s="41"/>
      <c r="AY625" s="41"/>
      <c r="AZ625" s="41"/>
      <c r="BA625" s="41"/>
      <c r="BB625" s="41"/>
      <c r="BC625" s="41"/>
      <c r="BD625" s="41"/>
      <c r="BE625" s="41"/>
      <c r="BF625" s="41"/>
      <c r="BG625" s="41"/>
      <c r="BH625" s="41"/>
      <c r="BI625" s="41"/>
      <c r="BJ625" s="41"/>
      <c r="BK625" s="41"/>
      <c r="BL625" s="41"/>
      <c r="BM625" s="41"/>
      <c r="BN625" s="41"/>
      <c r="BO625" s="41"/>
      <c r="BP625" s="41"/>
      <c r="BQ625" s="41"/>
      <c r="BR625" s="41"/>
      <c r="BS625" s="41"/>
      <c r="BT625" s="41"/>
      <c r="BU625" s="41"/>
      <c r="BV625" s="41"/>
      <c r="BW625" s="41"/>
      <c r="BX625" s="41"/>
      <c r="BY625" s="41"/>
      <c r="BZ625" s="41"/>
      <c r="CA625" s="41"/>
      <c r="CB625" s="41"/>
      <c r="CC625" s="41"/>
      <c r="CD625" s="41"/>
      <c r="CE625" s="41"/>
      <c r="CF625" s="41"/>
      <c r="CG625" s="41"/>
      <c r="CH625" s="41"/>
      <c r="CI625" s="41"/>
      <c r="CJ625" s="41"/>
      <c r="CK625" s="41"/>
      <c r="CL625" s="41"/>
      <c r="CM625" s="41"/>
      <c r="CN625" s="41"/>
      <c r="CO625" s="41"/>
      <c r="CP625" s="41"/>
    </row>
    <row r="626" spans="10:94" ht="21.75" customHeight="1" x14ac:dyDescent="0.25">
      <c r="J626" s="41"/>
      <c r="K626" s="41"/>
      <c r="L626" s="41"/>
      <c r="M626" s="41"/>
      <c r="N626" s="41"/>
      <c r="O626" s="41"/>
      <c r="P626" s="41"/>
      <c r="Q626" s="41"/>
      <c r="R626" s="41"/>
      <c r="S626" s="41"/>
      <c r="T626" s="41"/>
      <c r="U626" s="41"/>
      <c r="V626" s="41"/>
      <c r="W626" s="41"/>
      <c r="X626" s="41"/>
      <c r="Y626" s="41"/>
      <c r="Z626" s="41"/>
      <c r="AA626" s="41"/>
      <c r="AB626" s="41"/>
      <c r="AC626" s="41"/>
      <c r="AD626" s="41"/>
      <c r="AE626" s="41"/>
      <c r="AF626" s="41"/>
      <c r="AG626" s="41"/>
      <c r="AH626" s="41"/>
      <c r="AI626" s="41"/>
      <c r="AJ626" s="41"/>
      <c r="AK626" s="41"/>
      <c r="AL626" s="41"/>
      <c r="AM626" s="41"/>
      <c r="AN626" s="41"/>
      <c r="AO626" s="41"/>
      <c r="AP626" s="41"/>
      <c r="AQ626" s="41"/>
      <c r="AR626" s="41"/>
      <c r="AS626" s="41"/>
      <c r="AT626" s="41"/>
      <c r="AU626" s="41"/>
      <c r="AV626" s="41"/>
      <c r="AW626" s="41"/>
      <c r="AX626" s="41"/>
      <c r="AY626" s="41"/>
      <c r="AZ626" s="41"/>
      <c r="BA626" s="41"/>
      <c r="BB626" s="41"/>
      <c r="BC626" s="41"/>
      <c r="BD626" s="41"/>
      <c r="BE626" s="41"/>
      <c r="BF626" s="41"/>
      <c r="BG626" s="41"/>
      <c r="BH626" s="41"/>
      <c r="BI626" s="41"/>
      <c r="BJ626" s="41"/>
      <c r="BK626" s="41"/>
      <c r="BL626" s="41"/>
      <c r="BM626" s="41"/>
      <c r="BN626" s="41"/>
      <c r="BO626" s="41"/>
      <c r="BP626" s="41"/>
      <c r="BQ626" s="41"/>
      <c r="BR626" s="41"/>
      <c r="BS626" s="41"/>
      <c r="BT626" s="41"/>
      <c r="BU626" s="41"/>
      <c r="BV626" s="41"/>
      <c r="BW626" s="41"/>
      <c r="BX626" s="41"/>
      <c r="BY626" s="41"/>
      <c r="BZ626" s="41"/>
      <c r="CA626" s="41"/>
      <c r="CB626" s="41"/>
      <c r="CC626" s="41"/>
      <c r="CD626" s="41"/>
      <c r="CE626" s="41"/>
      <c r="CF626" s="41"/>
      <c r="CG626" s="41"/>
      <c r="CH626" s="41"/>
      <c r="CI626" s="41"/>
      <c r="CJ626" s="41"/>
      <c r="CK626" s="41"/>
      <c r="CL626" s="41"/>
      <c r="CM626" s="41"/>
      <c r="CN626" s="41"/>
      <c r="CO626" s="41"/>
      <c r="CP626" s="41"/>
    </row>
    <row r="627" spans="10:94" ht="21.75" customHeight="1" x14ac:dyDescent="0.25">
      <c r="J627" s="41"/>
      <c r="K627" s="41"/>
      <c r="L627" s="41"/>
      <c r="M627" s="41"/>
      <c r="N627" s="41"/>
      <c r="O627" s="41"/>
      <c r="P627" s="41"/>
      <c r="Q627" s="41"/>
      <c r="R627" s="41"/>
      <c r="S627" s="41"/>
      <c r="T627" s="41"/>
      <c r="U627" s="41"/>
      <c r="V627" s="41"/>
      <c r="W627" s="41"/>
      <c r="X627" s="41"/>
      <c r="Y627" s="41"/>
      <c r="Z627" s="41"/>
      <c r="AA627" s="41"/>
      <c r="AB627" s="41"/>
      <c r="AC627" s="41"/>
      <c r="AD627" s="41"/>
      <c r="AE627" s="41"/>
      <c r="AF627" s="41"/>
      <c r="AG627" s="41"/>
      <c r="AH627" s="41"/>
      <c r="AI627" s="41"/>
      <c r="AJ627" s="41"/>
      <c r="AK627" s="41"/>
      <c r="AL627" s="41"/>
      <c r="AM627" s="41"/>
      <c r="AN627" s="41"/>
      <c r="AO627" s="41"/>
      <c r="AP627" s="41"/>
      <c r="AQ627" s="41"/>
      <c r="AR627" s="41"/>
      <c r="AS627" s="41"/>
      <c r="AT627" s="41"/>
      <c r="AU627" s="41"/>
      <c r="AV627" s="41"/>
      <c r="AW627" s="41"/>
      <c r="AX627" s="41"/>
      <c r="AY627" s="41"/>
      <c r="AZ627" s="41"/>
      <c r="BA627" s="41"/>
      <c r="BB627" s="41"/>
      <c r="BC627" s="41"/>
      <c r="BD627" s="41"/>
      <c r="BE627" s="41"/>
      <c r="BF627" s="41"/>
      <c r="BG627" s="41"/>
      <c r="BH627" s="41"/>
      <c r="BI627" s="41"/>
      <c r="BJ627" s="41"/>
      <c r="BK627" s="41"/>
      <c r="BL627" s="41"/>
      <c r="BM627" s="41"/>
      <c r="BN627" s="41"/>
      <c r="BO627" s="41"/>
      <c r="BP627" s="41"/>
      <c r="BQ627" s="41"/>
      <c r="BR627" s="41"/>
      <c r="BS627" s="41"/>
      <c r="BT627" s="41"/>
      <c r="BU627" s="41"/>
      <c r="BV627" s="41"/>
      <c r="BW627" s="41"/>
      <c r="BX627" s="41"/>
      <c r="BY627" s="41"/>
      <c r="BZ627" s="41"/>
      <c r="CA627" s="41"/>
      <c r="CB627" s="41"/>
      <c r="CC627" s="41"/>
      <c r="CD627" s="41"/>
      <c r="CE627" s="41"/>
      <c r="CF627" s="41"/>
      <c r="CG627" s="41"/>
      <c r="CH627" s="41"/>
      <c r="CI627" s="41"/>
      <c r="CJ627" s="41"/>
      <c r="CK627" s="41"/>
      <c r="CL627" s="41"/>
      <c r="CM627" s="41"/>
      <c r="CN627" s="41"/>
      <c r="CO627" s="41"/>
      <c r="CP627" s="41"/>
    </row>
    <row r="628" spans="10:94" ht="21.75" customHeight="1" x14ac:dyDescent="0.25">
      <c r="J628" s="41"/>
      <c r="K628" s="41"/>
      <c r="L628" s="41"/>
      <c r="M628" s="41"/>
      <c r="N628" s="41"/>
      <c r="O628" s="41"/>
      <c r="P628" s="41"/>
      <c r="Q628" s="41"/>
      <c r="R628" s="41"/>
      <c r="S628" s="41"/>
      <c r="T628" s="41"/>
      <c r="U628" s="41"/>
      <c r="V628" s="41"/>
      <c r="W628" s="41"/>
      <c r="X628" s="41"/>
      <c r="Y628" s="41"/>
      <c r="Z628" s="41"/>
      <c r="AA628" s="41"/>
      <c r="AB628" s="41"/>
      <c r="AC628" s="41"/>
      <c r="AD628" s="41"/>
      <c r="AE628" s="41"/>
      <c r="AF628" s="41"/>
      <c r="AG628" s="41"/>
      <c r="AH628" s="41"/>
      <c r="AI628" s="41"/>
      <c r="AJ628" s="41"/>
      <c r="AK628" s="41"/>
      <c r="AL628" s="41"/>
      <c r="AM628" s="41"/>
      <c r="AN628" s="41"/>
      <c r="AO628" s="41"/>
      <c r="AP628" s="41"/>
      <c r="AQ628" s="41"/>
      <c r="AR628" s="41"/>
      <c r="AS628" s="41"/>
      <c r="AT628" s="41"/>
      <c r="AU628" s="41"/>
      <c r="AV628" s="41"/>
      <c r="AW628" s="41"/>
      <c r="AX628" s="41"/>
      <c r="AY628" s="41"/>
      <c r="AZ628" s="41"/>
      <c r="BA628" s="41"/>
      <c r="BB628" s="41"/>
      <c r="BC628" s="41"/>
      <c r="BD628" s="41"/>
      <c r="BE628" s="41"/>
      <c r="BF628" s="41"/>
      <c r="BG628" s="41"/>
      <c r="BH628" s="41"/>
      <c r="BI628" s="41"/>
      <c r="BJ628" s="41"/>
      <c r="BK628" s="41"/>
      <c r="BL628" s="41"/>
      <c r="BM628" s="41"/>
      <c r="BN628" s="41"/>
      <c r="BO628" s="41"/>
      <c r="BP628" s="41"/>
      <c r="BQ628" s="41"/>
      <c r="BR628" s="41"/>
      <c r="BS628" s="41"/>
      <c r="BT628" s="41"/>
      <c r="BU628" s="41"/>
      <c r="BV628" s="41"/>
      <c r="BW628" s="41"/>
      <c r="BX628" s="41"/>
      <c r="BY628" s="41"/>
      <c r="BZ628" s="41"/>
      <c r="CA628" s="41"/>
      <c r="CB628" s="41"/>
      <c r="CC628" s="41"/>
      <c r="CD628" s="41"/>
      <c r="CE628" s="41"/>
      <c r="CF628" s="41"/>
      <c r="CG628" s="41"/>
      <c r="CH628" s="41"/>
      <c r="CI628" s="41"/>
      <c r="CJ628" s="41"/>
      <c r="CK628" s="41"/>
      <c r="CL628" s="41"/>
      <c r="CM628" s="41"/>
      <c r="CN628" s="41"/>
      <c r="CO628" s="41"/>
      <c r="CP628" s="41"/>
    </row>
    <row r="629" spans="10:94" ht="21.75" customHeight="1" x14ac:dyDescent="0.25">
      <c r="J629" s="41"/>
      <c r="K629" s="41"/>
      <c r="L629" s="41"/>
      <c r="M629" s="41"/>
      <c r="N629" s="41"/>
      <c r="O629" s="41"/>
      <c r="P629" s="41"/>
      <c r="Q629" s="41"/>
      <c r="R629" s="41"/>
      <c r="S629" s="41"/>
      <c r="T629" s="41"/>
      <c r="U629" s="41"/>
      <c r="V629" s="41"/>
      <c r="W629" s="41"/>
      <c r="X629" s="41"/>
      <c r="Y629" s="41"/>
      <c r="Z629" s="41"/>
      <c r="AA629" s="41"/>
      <c r="AB629" s="41"/>
      <c r="AC629" s="41"/>
      <c r="AD629" s="41"/>
      <c r="AE629" s="41"/>
      <c r="AF629" s="41"/>
      <c r="AG629" s="41"/>
      <c r="AH629" s="41"/>
      <c r="AI629" s="41"/>
      <c r="AJ629" s="41"/>
      <c r="AK629" s="41"/>
      <c r="AL629" s="41"/>
      <c r="AM629" s="41"/>
      <c r="AN629" s="41"/>
      <c r="AO629" s="41"/>
      <c r="AP629" s="41"/>
      <c r="AQ629" s="41"/>
      <c r="AR629" s="41"/>
      <c r="AS629" s="41"/>
      <c r="AT629" s="41"/>
      <c r="AU629" s="41"/>
      <c r="AV629" s="41"/>
      <c r="AW629" s="41"/>
      <c r="AX629" s="41"/>
      <c r="AY629" s="41"/>
      <c r="AZ629" s="41"/>
      <c r="BA629" s="41"/>
      <c r="BB629" s="41"/>
      <c r="BC629" s="41"/>
      <c r="BD629" s="41"/>
      <c r="BE629" s="41"/>
      <c r="BF629" s="41"/>
      <c r="BG629" s="41"/>
      <c r="BH629" s="41"/>
      <c r="BI629" s="41"/>
      <c r="BJ629" s="41"/>
      <c r="BK629" s="41"/>
      <c r="BL629" s="41"/>
      <c r="BM629" s="41"/>
      <c r="BN629" s="41"/>
      <c r="BO629" s="41"/>
      <c r="BP629" s="41"/>
      <c r="BQ629" s="41"/>
      <c r="BR629" s="41"/>
      <c r="BS629" s="41"/>
      <c r="BT629" s="41"/>
      <c r="BU629" s="41"/>
      <c r="BV629" s="41"/>
      <c r="BW629" s="41"/>
      <c r="BX629" s="41"/>
      <c r="BY629" s="41"/>
      <c r="BZ629" s="41"/>
      <c r="CA629" s="41"/>
      <c r="CB629" s="41"/>
      <c r="CC629" s="41"/>
      <c r="CD629" s="41"/>
      <c r="CE629" s="41"/>
      <c r="CF629" s="41"/>
      <c r="CG629" s="41"/>
      <c r="CH629" s="41"/>
      <c r="CI629" s="41"/>
      <c r="CJ629" s="41"/>
      <c r="CK629" s="41"/>
      <c r="CL629" s="41"/>
      <c r="CM629" s="41"/>
      <c r="CN629" s="41"/>
      <c r="CO629" s="41"/>
      <c r="CP629" s="41"/>
    </row>
    <row r="630" spans="10:94" ht="21.75" customHeight="1" x14ac:dyDescent="0.25">
      <c r="J630" s="41"/>
      <c r="K630" s="41"/>
      <c r="L630" s="41"/>
      <c r="M630" s="41"/>
      <c r="N630" s="41"/>
      <c r="O630" s="41"/>
      <c r="P630" s="41"/>
      <c r="Q630" s="41"/>
      <c r="R630" s="41"/>
      <c r="S630" s="41"/>
      <c r="T630" s="41"/>
      <c r="U630" s="41"/>
      <c r="V630" s="41"/>
      <c r="W630" s="41"/>
      <c r="X630" s="41"/>
      <c r="Y630" s="41"/>
      <c r="Z630" s="41"/>
      <c r="AA630" s="41"/>
      <c r="AB630" s="41"/>
      <c r="AC630" s="41"/>
      <c r="AD630" s="41"/>
      <c r="AE630" s="41"/>
      <c r="AF630" s="41"/>
      <c r="AG630" s="41"/>
      <c r="AH630" s="41"/>
      <c r="AI630" s="41"/>
      <c r="AJ630" s="41"/>
      <c r="AK630" s="41"/>
      <c r="AL630" s="41"/>
      <c r="AM630" s="41"/>
      <c r="AN630" s="41"/>
      <c r="AO630" s="41"/>
      <c r="AP630" s="41"/>
      <c r="AQ630" s="41"/>
      <c r="AR630" s="41"/>
      <c r="AS630" s="41"/>
      <c r="AT630" s="41"/>
      <c r="AU630" s="41"/>
      <c r="AV630" s="41"/>
      <c r="AW630" s="41"/>
      <c r="AX630" s="41"/>
      <c r="AY630" s="41"/>
      <c r="AZ630" s="41"/>
      <c r="BA630" s="41"/>
      <c r="BB630" s="41"/>
      <c r="BC630" s="41"/>
      <c r="BD630" s="41"/>
      <c r="BE630" s="41"/>
      <c r="BF630" s="41"/>
      <c r="BG630" s="41"/>
      <c r="BH630" s="41"/>
      <c r="BI630" s="41"/>
      <c r="BJ630" s="41"/>
      <c r="BK630" s="41"/>
      <c r="BL630" s="41"/>
      <c r="BM630" s="41"/>
      <c r="BN630" s="41"/>
      <c r="BO630" s="41"/>
      <c r="BP630" s="41"/>
      <c r="BQ630" s="41"/>
      <c r="BR630" s="41"/>
      <c r="BS630" s="41"/>
      <c r="BT630" s="41"/>
      <c r="BU630" s="41"/>
      <c r="BV630" s="41"/>
      <c r="BW630" s="41"/>
      <c r="BX630" s="41"/>
      <c r="BY630" s="41"/>
      <c r="BZ630" s="41"/>
      <c r="CA630" s="41"/>
      <c r="CB630" s="41"/>
      <c r="CC630" s="41"/>
      <c r="CD630" s="41"/>
      <c r="CE630" s="41"/>
      <c r="CF630" s="41"/>
      <c r="CG630" s="41"/>
      <c r="CH630" s="41"/>
      <c r="CI630" s="41"/>
      <c r="CJ630" s="41"/>
      <c r="CK630" s="41"/>
      <c r="CL630" s="41"/>
      <c r="CM630" s="41"/>
      <c r="CN630" s="41"/>
      <c r="CO630" s="41"/>
      <c r="CP630" s="41"/>
    </row>
    <row r="631" spans="10:94" ht="21.75" customHeight="1" x14ac:dyDescent="0.25">
      <c r="J631" s="41"/>
      <c r="K631" s="41"/>
      <c r="L631" s="41"/>
      <c r="M631" s="41"/>
      <c r="N631" s="41"/>
      <c r="O631" s="41"/>
      <c r="P631" s="41"/>
      <c r="Q631" s="41"/>
      <c r="R631" s="41"/>
      <c r="S631" s="41"/>
      <c r="T631" s="41"/>
      <c r="U631" s="41"/>
      <c r="V631" s="41"/>
      <c r="W631" s="41"/>
      <c r="X631" s="41"/>
      <c r="Y631" s="41"/>
      <c r="Z631" s="41"/>
      <c r="AA631" s="41"/>
      <c r="AB631" s="41"/>
      <c r="AC631" s="41"/>
      <c r="AD631" s="41"/>
      <c r="AE631" s="41"/>
      <c r="AF631" s="41"/>
      <c r="AG631" s="41"/>
      <c r="AH631" s="41"/>
      <c r="AI631" s="41"/>
      <c r="AJ631" s="41"/>
      <c r="AK631" s="41"/>
      <c r="AL631" s="41"/>
      <c r="AM631" s="41"/>
      <c r="AN631" s="41"/>
      <c r="AO631" s="41"/>
      <c r="AP631" s="41"/>
      <c r="AQ631" s="41"/>
      <c r="AR631" s="41"/>
      <c r="AS631" s="41"/>
      <c r="AT631" s="41"/>
      <c r="AU631" s="41"/>
      <c r="AV631" s="41"/>
      <c r="AW631" s="41"/>
      <c r="AX631" s="41"/>
      <c r="AY631" s="41"/>
      <c r="AZ631" s="41"/>
      <c r="BA631" s="41"/>
      <c r="BB631" s="41"/>
      <c r="BC631" s="41"/>
      <c r="BD631" s="41"/>
      <c r="BE631" s="41"/>
      <c r="BF631" s="41"/>
      <c r="BG631" s="41"/>
      <c r="BH631" s="41"/>
      <c r="BI631" s="41"/>
      <c r="BJ631" s="41"/>
      <c r="BK631" s="41"/>
      <c r="BL631" s="41"/>
      <c r="BM631" s="41"/>
      <c r="BN631" s="41"/>
      <c r="BO631" s="41"/>
      <c r="BP631" s="41"/>
      <c r="BQ631" s="41"/>
      <c r="BR631" s="41"/>
      <c r="BS631" s="41"/>
      <c r="BT631" s="41"/>
      <c r="BU631" s="41"/>
      <c r="BV631" s="41"/>
      <c r="BW631" s="41"/>
      <c r="BX631" s="41"/>
      <c r="BY631" s="41"/>
      <c r="BZ631" s="41"/>
      <c r="CA631" s="41"/>
      <c r="CB631" s="41"/>
      <c r="CC631" s="41"/>
      <c r="CD631" s="41"/>
      <c r="CE631" s="41"/>
      <c r="CF631" s="41"/>
      <c r="CG631" s="41"/>
      <c r="CH631" s="41"/>
      <c r="CI631" s="41"/>
      <c r="CJ631" s="41"/>
      <c r="CK631" s="41"/>
      <c r="CL631" s="41"/>
      <c r="CM631" s="41"/>
      <c r="CN631" s="41"/>
      <c r="CO631" s="41"/>
      <c r="CP631" s="41"/>
    </row>
    <row r="632" spans="10:94" ht="21.75" customHeight="1" x14ac:dyDescent="0.25">
      <c r="J632" s="41"/>
      <c r="K632" s="41"/>
      <c r="L632" s="41"/>
      <c r="M632" s="41"/>
      <c r="N632" s="41"/>
      <c r="O632" s="41"/>
      <c r="P632" s="41"/>
      <c r="Q632" s="41"/>
      <c r="R632" s="41"/>
      <c r="S632" s="41"/>
      <c r="T632" s="41"/>
      <c r="U632" s="41"/>
      <c r="V632" s="41"/>
      <c r="W632" s="41"/>
      <c r="X632" s="41"/>
      <c r="Y632" s="41"/>
      <c r="Z632" s="41"/>
      <c r="AA632" s="41"/>
      <c r="AB632" s="41"/>
      <c r="AC632" s="41"/>
      <c r="AD632" s="41"/>
      <c r="AE632" s="41"/>
      <c r="AF632" s="41"/>
      <c r="AG632" s="41"/>
      <c r="AH632" s="41"/>
      <c r="AI632" s="41"/>
      <c r="AJ632" s="41"/>
      <c r="AK632" s="41"/>
      <c r="AL632" s="41"/>
      <c r="AM632" s="41"/>
      <c r="AN632" s="41"/>
      <c r="AO632" s="41"/>
      <c r="AP632" s="41"/>
      <c r="AQ632" s="41"/>
      <c r="AR632" s="41"/>
      <c r="AS632" s="41"/>
      <c r="AT632" s="41"/>
      <c r="AU632" s="41"/>
      <c r="AV632" s="41"/>
      <c r="AW632" s="41"/>
      <c r="AX632" s="41"/>
      <c r="AY632" s="41"/>
      <c r="AZ632" s="41"/>
      <c r="BA632" s="41"/>
      <c r="BB632" s="41"/>
      <c r="BC632" s="41"/>
      <c r="BD632" s="41"/>
      <c r="BE632" s="41"/>
      <c r="BF632" s="41"/>
      <c r="BG632" s="41"/>
      <c r="BH632" s="41"/>
      <c r="BI632" s="41"/>
      <c r="BJ632" s="41"/>
      <c r="BK632" s="41"/>
      <c r="BL632" s="41"/>
      <c r="BM632" s="41"/>
      <c r="BN632" s="41"/>
      <c r="BO632" s="41"/>
      <c r="BP632" s="41"/>
      <c r="BQ632" s="41"/>
      <c r="BR632" s="41"/>
      <c r="BS632" s="41"/>
      <c r="BT632" s="41"/>
      <c r="BU632" s="41"/>
      <c r="BV632" s="41"/>
      <c r="BW632" s="41"/>
      <c r="BX632" s="41"/>
      <c r="BY632" s="41"/>
      <c r="BZ632" s="41"/>
      <c r="CA632" s="41"/>
      <c r="CB632" s="41"/>
      <c r="CC632" s="41"/>
      <c r="CD632" s="41"/>
      <c r="CE632" s="41"/>
      <c r="CF632" s="41"/>
      <c r="CG632" s="41"/>
      <c r="CH632" s="41"/>
      <c r="CI632" s="41"/>
      <c r="CJ632" s="41"/>
      <c r="CK632" s="41"/>
      <c r="CL632" s="41"/>
      <c r="CM632" s="41"/>
      <c r="CN632" s="41"/>
      <c r="CO632" s="41"/>
      <c r="CP632" s="41"/>
    </row>
    <row r="633" spans="10:94" ht="21.75" customHeight="1" x14ac:dyDescent="0.25">
      <c r="J633" s="41"/>
      <c r="K633" s="41"/>
      <c r="L633" s="41"/>
      <c r="M633" s="41"/>
      <c r="N633" s="41"/>
      <c r="O633" s="41"/>
      <c r="P633" s="41"/>
      <c r="Q633" s="41"/>
      <c r="R633" s="41"/>
      <c r="S633" s="41"/>
      <c r="T633" s="41"/>
      <c r="U633" s="41"/>
      <c r="V633" s="41"/>
      <c r="W633" s="41"/>
      <c r="X633" s="41"/>
      <c r="Y633" s="41"/>
      <c r="Z633" s="41"/>
      <c r="AA633" s="41"/>
      <c r="AB633" s="41"/>
      <c r="AC633" s="41"/>
      <c r="AD633" s="41"/>
      <c r="AE633" s="41"/>
      <c r="AF633" s="41"/>
      <c r="AG633" s="41"/>
      <c r="AH633" s="41"/>
      <c r="AI633" s="41"/>
      <c r="AJ633" s="41"/>
      <c r="AK633" s="41"/>
      <c r="AL633" s="41"/>
      <c r="AM633" s="41"/>
      <c r="AN633" s="41"/>
      <c r="AO633" s="41"/>
      <c r="AP633" s="41"/>
      <c r="AQ633" s="41"/>
      <c r="AR633" s="41"/>
      <c r="AS633" s="41"/>
      <c r="AT633" s="41"/>
      <c r="AU633" s="41"/>
      <c r="AV633" s="41"/>
      <c r="AW633" s="41"/>
      <c r="AX633" s="41"/>
      <c r="AY633" s="41"/>
      <c r="AZ633" s="41"/>
      <c r="BA633" s="41"/>
      <c r="BB633" s="41"/>
      <c r="BC633" s="41"/>
      <c r="BD633" s="41"/>
      <c r="BE633" s="41"/>
      <c r="BF633" s="41"/>
      <c r="BG633" s="41"/>
      <c r="BH633" s="41"/>
      <c r="BI633" s="41"/>
      <c r="BJ633" s="41"/>
      <c r="BK633" s="41"/>
      <c r="BL633" s="41"/>
      <c r="BM633" s="41"/>
      <c r="BN633" s="41"/>
      <c r="BO633" s="41"/>
      <c r="BP633" s="41"/>
      <c r="BQ633" s="41"/>
      <c r="BR633" s="41"/>
      <c r="BS633" s="41"/>
      <c r="BT633" s="41"/>
      <c r="BU633" s="41"/>
      <c r="BV633" s="41"/>
      <c r="BW633" s="41"/>
      <c r="BX633" s="41"/>
      <c r="BY633" s="41"/>
      <c r="BZ633" s="41"/>
      <c r="CA633" s="41"/>
      <c r="CB633" s="41"/>
      <c r="CC633" s="41"/>
      <c r="CD633" s="41"/>
      <c r="CE633" s="41"/>
      <c r="CF633" s="41"/>
      <c r="CG633" s="41"/>
      <c r="CH633" s="41"/>
      <c r="CI633" s="41"/>
      <c r="CJ633" s="41"/>
      <c r="CK633" s="41"/>
      <c r="CL633" s="41"/>
      <c r="CM633" s="41"/>
      <c r="CN633" s="41"/>
      <c r="CO633" s="41"/>
      <c r="CP633" s="41"/>
    </row>
    <row r="634" spans="10:94" ht="21.75" customHeight="1" x14ac:dyDescent="0.25">
      <c r="J634" s="41"/>
      <c r="K634" s="41"/>
      <c r="L634" s="41"/>
      <c r="M634" s="41"/>
      <c r="N634" s="41"/>
      <c r="O634" s="41"/>
      <c r="P634" s="41"/>
      <c r="Q634" s="41"/>
      <c r="R634" s="41"/>
      <c r="S634" s="41"/>
      <c r="T634" s="41"/>
      <c r="U634" s="41"/>
      <c r="V634" s="41"/>
      <c r="W634" s="41"/>
      <c r="X634" s="41"/>
      <c r="Y634" s="41"/>
      <c r="Z634" s="41"/>
      <c r="AA634" s="41"/>
      <c r="AB634" s="41"/>
      <c r="AC634" s="41"/>
      <c r="AD634" s="41"/>
      <c r="AE634" s="41"/>
      <c r="AF634" s="41"/>
      <c r="AG634" s="41"/>
      <c r="AH634" s="41"/>
      <c r="AI634" s="41"/>
      <c r="AJ634" s="41"/>
      <c r="AK634" s="41"/>
      <c r="AL634" s="41"/>
      <c r="AM634" s="41"/>
      <c r="AN634" s="41"/>
      <c r="AO634" s="41"/>
      <c r="AP634" s="41"/>
      <c r="AQ634" s="41"/>
      <c r="AR634" s="41"/>
      <c r="AS634" s="41"/>
      <c r="AT634" s="41"/>
      <c r="AU634" s="41"/>
      <c r="AV634" s="41"/>
      <c r="AW634" s="41"/>
      <c r="AX634" s="41"/>
      <c r="AY634" s="41"/>
      <c r="AZ634" s="41"/>
      <c r="BA634" s="41"/>
      <c r="BB634" s="41"/>
      <c r="BC634" s="41"/>
      <c r="BD634" s="41"/>
      <c r="BE634" s="41"/>
      <c r="BF634" s="41"/>
      <c r="BG634" s="41"/>
      <c r="BH634" s="41"/>
      <c r="BI634" s="41"/>
      <c r="BJ634" s="41"/>
      <c r="BK634" s="41"/>
      <c r="BL634" s="41"/>
      <c r="BM634" s="41"/>
      <c r="BN634" s="41"/>
      <c r="BO634" s="41"/>
      <c r="BP634" s="41"/>
      <c r="BQ634" s="41"/>
      <c r="BR634" s="41"/>
      <c r="BS634" s="41"/>
      <c r="BT634" s="41"/>
      <c r="BU634" s="41"/>
      <c r="BV634" s="41"/>
      <c r="BW634" s="41"/>
      <c r="BX634" s="41"/>
      <c r="BY634" s="41"/>
      <c r="BZ634" s="41"/>
      <c r="CA634" s="41"/>
      <c r="CB634" s="41"/>
      <c r="CC634" s="41"/>
      <c r="CD634" s="41"/>
      <c r="CE634" s="41"/>
      <c r="CF634" s="41"/>
      <c r="CG634" s="41"/>
      <c r="CH634" s="41"/>
      <c r="CI634" s="41"/>
      <c r="CJ634" s="41"/>
      <c r="CK634" s="41"/>
      <c r="CL634" s="41"/>
      <c r="CM634" s="41"/>
      <c r="CN634" s="41"/>
      <c r="CO634" s="41"/>
      <c r="CP634" s="41"/>
    </row>
    <row r="635" spans="10:94" ht="21.75" customHeight="1" x14ac:dyDescent="0.25">
      <c r="J635" s="41"/>
      <c r="K635" s="41"/>
      <c r="L635" s="41"/>
      <c r="M635" s="41"/>
      <c r="N635" s="41"/>
      <c r="O635" s="41"/>
      <c r="P635" s="41"/>
      <c r="Q635" s="41"/>
      <c r="R635" s="41"/>
      <c r="S635" s="41"/>
      <c r="T635" s="41"/>
      <c r="U635" s="41"/>
      <c r="V635" s="41"/>
      <c r="W635" s="41"/>
      <c r="X635" s="41"/>
      <c r="Y635" s="41"/>
      <c r="Z635" s="41"/>
      <c r="AA635" s="41"/>
      <c r="AB635" s="41"/>
      <c r="AC635" s="41"/>
      <c r="AD635" s="41"/>
      <c r="AE635" s="41"/>
      <c r="AF635" s="41"/>
      <c r="AG635" s="41"/>
      <c r="AH635" s="41"/>
      <c r="AI635" s="41"/>
      <c r="AJ635" s="41"/>
      <c r="AK635" s="41"/>
      <c r="AL635" s="41"/>
      <c r="AM635" s="41"/>
      <c r="AN635" s="41"/>
      <c r="AO635" s="41"/>
      <c r="AP635" s="41"/>
      <c r="AQ635" s="41"/>
      <c r="AR635" s="41"/>
      <c r="AS635" s="41"/>
      <c r="AT635" s="41"/>
      <c r="AU635" s="41"/>
      <c r="AV635" s="41"/>
      <c r="AW635" s="41"/>
      <c r="AX635" s="41"/>
      <c r="AY635" s="41"/>
      <c r="AZ635" s="41"/>
      <c r="BA635" s="41"/>
      <c r="BB635" s="41"/>
      <c r="BC635" s="41"/>
      <c r="BD635" s="41"/>
      <c r="BE635" s="41"/>
      <c r="BF635" s="41"/>
      <c r="BG635" s="41"/>
      <c r="BH635" s="41"/>
      <c r="BI635" s="41"/>
      <c r="BJ635" s="41"/>
      <c r="BK635" s="41"/>
      <c r="BL635" s="41"/>
      <c r="BM635" s="41"/>
      <c r="BN635" s="41"/>
      <c r="BO635" s="41"/>
      <c r="BP635" s="41"/>
      <c r="BQ635" s="41"/>
      <c r="BR635" s="41"/>
      <c r="BS635" s="41"/>
      <c r="BT635" s="41"/>
      <c r="BU635" s="41"/>
      <c r="BV635" s="41"/>
      <c r="BW635" s="41"/>
      <c r="BX635" s="41"/>
      <c r="BY635" s="41"/>
      <c r="BZ635" s="41"/>
      <c r="CA635" s="41"/>
      <c r="CB635" s="41"/>
      <c r="CC635" s="41"/>
      <c r="CD635" s="41"/>
      <c r="CE635" s="41"/>
      <c r="CF635" s="41"/>
      <c r="CG635" s="41"/>
      <c r="CH635" s="41"/>
      <c r="CI635" s="41"/>
      <c r="CJ635" s="41"/>
      <c r="CK635" s="41"/>
      <c r="CL635" s="41"/>
      <c r="CM635" s="41"/>
      <c r="CN635" s="41"/>
      <c r="CO635" s="41"/>
      <c r="CP635" s="41"/>
    </row>
    <row r="636" spans="10:94" ht="21.75" customHeight="1" x14ac:dyDescent="0.25">
      <c r="J636" s="41"/>
      <c r="K636" s="41"/>
      <c r="L636" s="41"/>
      <c r="M636" s="41"/>
      <c r="N636" s="41"/>
      <c r="O636" s="41"/>
      <c r="P636" s="41"/>
      <c r="Q636" s="41"/>
      <c r="R636" s="41"/>
      <c r="S636" s="41"/>
      <c r="T636" s="41"/>
      <c r="U636" s="41"/>
      <c r="V636" s="41"/>
      <c r="W636" s="41"/>
      <c r="X636" s="41"/>
      <c r="Y636" s="41"/>
      <c r="Z636" s="41"/>
      <c r="AA636" s="41"/>
      <c r="AB636" s="41"/>
      <c r="AC636" s="41"/>
      <c r="AD636" s="41"/>
      <c r="AE636" s="41"/>
      <c r="AF636" s="41"/>
      <c r="AG636" s="41"/>
      <c r="AH636" s="41"/>
      <c r="AI636" s="41"/>
      <c r="AJ636" s="41"/>
      <c r="AK636" s="41"/>
      <c r="AL636" s="41"/>
      <c r="AM636" s="41"/>
      <c r="AN636" s="41"/>
      <c r="AO636" s="41"/>
      <c r="AP636" s="41"/>
      <c r="AQ636" s="41"/>
      <c r="AR636" s="41"/>
      <c r="AS636" s="41"/>
      <c r="AT636" s="41"/>
      <c r="AU636" s="41"/>
      <c r="AV636" s="41"/>
      <c r="AW636" s="41"/>
      <c r="AX636" s="41"/>
      <c r="AY636" s="41"/>
      <c r="AZ636" s="41"/>
      <c r="BA636" s="41"/>
      <c r="BB636" s="41"/>
      <c r="BC636" s="41"/>
      <c r="BD636" s="41"/>
      <c r="BE636" s="41"/>
      <c r="BF636" s="41"/>
      <c r="BG636" s="41"/>
      <c r="BH636" s="41"/>
      <c r="BI636" s="41"/>
      <c r="BJ636" s="41"/>
      <c r="BK636" s="41"/>
      <c r="BL636" s="41"/>
      <c r="BM636" s="41"/>
      <c r="BN636" s="41"/>
      <c r="BO636" s="41"/>
      <c r="BP636" s="41"/>
      <c r="BQ636" s="41"/>
      <c r="BR636" s="41"/>
      <c r="BS636" s="41"/>
      <c r="BT636" s="41"/>
      <c r="BU636" s="41"/>
      <c r="BV636" s="41"/>
      <c r="BW636" s="41"/>
      <c r="BX636" s="41"/>
      <c r="BY636" s="41"/>
      <c r="BZ636" s="41"/>
      <c r="CA636" s="41"/>
      <c r="CB636" s="41"/>
      <c r="CC636" s="41"/>
      <c r="CD636" s="41"/>
      <c r="CE636" s="41"/>
      <c r="CF636" s="41"/>
      <c r="CG636" s="41"/>
      <c r="CH636" s="41"/>
      <c r="CI636" s="41"/>
      <c r="CJ636" s="41"/>
      <c r="CK636" s="41"/>
      <c r="CL636" s="41"/>
      <c r="CM636" s="41"/>
      <c r="CN636" s="41"/>
      <c r="CO636" s="41"/>
      <c r="CP636" s="41"/>
    </row>
    <row r="637" spans="10:94" ht="21.75" customHeight="1" x14ac:dyDescent="0.25">
      <c r="J637" s="41"/>
      <c r="K637" s="41"/>
      <c r="L637" s="41"/>
      <c r="M637" s="41"/>
      <c r="N637" s="41"/>
      <c r="O637" s="41"/>
      <c r="P637" s="41"/>
      <c r="Q637" s="41"/>
      <c r="R637" s="41"/>
      <c r="S637" s="41"/>
      <c r="T637" s="41"/>
      <c r="U637" s="41"/>
      <c r="V637" s="41"/>
      <c r="W637" s="41"/>
      <c r="X637" s="41"/>
      <c r="Y637" s="41"/>
      <c r="Z637" s="41"/>
      <c r="AA637" s="41"/>
      <c r="AB637" s="41"/>
      <c r="AC637" s="41"/>
      <c r="AD637" s="41"/>
      <c r="AE637" s="41"/>
      <c r="AF637" s="41"/>
      <c r="AG637" s="41"/>
      <c r="AH637" s="41"/>
      <c r="AI637" s="41"/>
      <c r="AJ637" s="41"/>
      <c r="AK637" s="41"/>
      <c r="AL637" s="41"/>
      <c r="AM637" s="41"/>
      <c r="AN637" s="41"/>
      <c r="AO637" s="41"/>
      <c r="AP637" s="41"/>
      <c r="AQ637" s="41"/>
      <c r="AR637" s="41"/>
      <c r="AS637" s="41"/>
      <c r="AT637" s="41"/>
      <c r="AU637" s="41"/>
      <c r="AV637" s="41"/>
      <c r="AW637" s="41"/>
      <c r="AX637" s="41"/>
      <c r="AY637" s="41"/>
      <c r="AZ637" s="41"/>
      <c r="BA637" s="41"/>
      <c r="BB637" s="41"/>
      <c r="BC637" s="41"/>
      <c r="BD637" s="41"/>
      <c r="BE637" s="41"/>
      <c r="BF637" s="41"/>
      <c r="BG637" s="41"/>
      <c r="BH637" s="41"/>
      <c r="BI637" s="41"/>
      <c r="BJ637" s="41"/>
      <c r="BK637" s="41"/>
      <c r="BL637" s="41"/>
      <c r="BM637" s="41"/>
      <c r="BN637" s="41"/>
      <c r="BO637" s="41"/>
      <c r="BP637" s="41"/>
      <c r="BQ637" s="41"/>
      <c r="BR637" s="41"/>
      <c r="BS637" s="41"/>
      <c r="BT637" s="41"/>
      <c r="BU637" s="41"/>
      <c r="BV637" s="41"/>
      <c r="BW637" s="41"/>
      <c r="BX637" s="41"/>
      <c r="BY637" s="41"/>
      <c r="BZ637" s="41"/>
      <c r="CA637" s="41"/>
      <c r="CB637" s="41"/>
      <c r="CC637" s="41"/>
      <c r="CD637" s="41"/>
      <c r="CE637" s="41"/>
      <c r="CF637" s="41"/>
      <c r="CG637" s="41"/>
      <c r="CH637" s="41"/>
      <c r="CI637" s="41"/>
      <c r="CJ637" s="41"/>
      <c r="CK637" s="41"/>
      <c r="CL637" s="41"/>
      <c r="CM637" s="41"/>
      <c r="CN637" s="41"/>
      <c r="CO637" s="41"/>
      <c r="CP637" s="41"/>
    </row>
    <row r="638" spans="10:94" ht="21.75" customHeight="1" x14ac:dyDescent="0.25">
      <c r="J638" s="41"/>
      <c r="K638" s="41"/>
      <c r="L638" s="41"/>
      <c r="M638" s="41"/>
      <c r="N638" s="41"/>
      <c r="O638" s="41"/>
      <c r="P638" s="41"/>
      <c r="Q638" s="41"/>
      <c r="R638" s="41"/>
      <c r="S638" s="41"/>
      <c r="T638" s="41"/>
      <c r="U638" s="41"/>
      <c r="V638" s="41"/>
      <c r="W638" s="41"/>
      <c r="X638" s="41"/>
      <c r="Y638" s="41"/>
      <c r="Z638" s="41"/>
      <c r="AA638" s="41"/>
      <c r="AB638" s="41"/>
      <c r="AC638" s="41"/>
      <c r="AD638" s="41"/>
      <c r="AE638" s="41"/>
      <c r="AF638" s="41"/>
      <c r="AG638" s="41"/>
      <c r="AH638" s="41"/>
      <c r="AI638" s="41"/>
      <c r="AJ638" s="41"/>
      <c r="AK638" s="41"/>
      <c r="AL638" s="41"/>
      <c r="AM638" s="41"/>
      <c r="AN638" s="41"/>
      <c r="AO638" s="41"/>
      <c r="AP638" s="41"/>
      <c r="AQ638" s="41"/>
      <c r="AR638" s="41"/>
      <c r="AS638" s="41"/>
      <c r="AT638" s="41"/>
      <c r="AU638" s="41"/>
      <c r="AV638" s="41"/>
      <c r="AW638" s="41"/>
      <c r="AX638" s="41"/>
      <c r="AY638" s="41"/>
      <c r="AZ638" s="41"/>
      <c r="BA638" s="41"/>
      <c r="BB638" s="41"/>
      <c r="BC638" s="41"/>
      <c r="BD638" s="41"/>
      <c r="BE638" s="41"/>
      <c r="BF638" s="41"/>
      <c r="BG638" s="41"/>
      <c r="BH638" s="41"/>
      <c r="BI638" s="41"/>
      <c r="BJ638" s="41"/>
      <c r="BK638" s="41"/>
      <c r="BL638" s="41"/>
      <c r="BM638" s="41"/>
      <c r="BN638" s="41"/>
      <c r="BO638" s="41"/>
      <c r="BP638" s="41"/>
      <c r="BQ638" s="41"/>
      <c r="BR638" s="41"/>
      <c r="BS638" s="41"/>
      <c r="BT638" s="41"/>
      <c r="BU638" s="41"/>
      <c r="BV638" s="41"/>
      <c r="BW638" s="41"/>
      <c r="BX638" s="41"/>
      <c r="BY638" s="41"/>
      <c r="BZ638" s="41"/>
      <c r="CA638" s="41"/>
      <c r="CB638" s="41"/>
      <c r="CC638" s="41"/>
      <c r="CD638" s="41"/>
      <c r="CE638" s="41"/>
      <c r="CF638" s="41"/>
      <c r="CG638" s="41"/>
      <c r="CH638" s="41"/>
      <c r="CI638" s="41"/>
      <c r="CJ638" s="41"/>
      <c r="CK638" s="41"/>
      <c r="CL638" s="41"/>
      <c r="CM638" s="41"/>
      <c r="CN638" s="41"/>
      <c r="CO638" s="41"/>
      <c r="CP638" s="41"/>
    </row>
    <row r="639" spans="10:94" ht="21.75" customHeight="1" x14ac:dyDescent="0.25">
      <c r="J639" s="41"/>
      <c r="K639" s="41"/>
      <c r="L639" s="41"/>
      <c r="M639" s="41"/>
      <c r="N639" s="41"/>
      <c r="O639" s="41"/>
      <c r="P639" s="41"/>
      <c r="Q639" s="41"/>
      <c r="R639" s="41"/>
      <c r="S639" s="41"/>
      <c r="T639" s="41"/>
      <c r="U639" s="41"/>
      <c r="V639" s="41"/>
      <c r="W639" s="41"/>
      <c r="X639" s="41"/>
      <c r="Y639" s="41"/>
      <c r="Z639" s="41"/>
      <c r="AA639" s="41"/>
      <c r="AB639" s="41"/>
      <c r="AC639" s="41"/>
      <c r="AD639" s="41"/>
      <c r="AE639" s="41"/>
      <c r="AF639" s="41"/>
      <c r="AG639" s="41"/>
      <c r="AH639" s="41"/>
      <c r="AI639" s="41"/>
      <c r="AJ639" s="41"/>
      <c r="AK639" s="41"/>
      <c r="AL639" s="41"/>
      <c r="AM639" s="41"/>
      <c r="AN639" s="41"/>
      <c r="AO639" s="41"/>
      <c r="AP639" s="41"/>
      <c r="AQ639" s="41"/>
      <c r="AR639" s="41"/>
      <c r="AS639" s="41"/>
      <c r="AT639" s="41"/>
      <c r="AU639" s="41"/>
      <c r="AV639" s="41"/>
      <c r="AW639" s="41"/>
      <c r="AX639" s="41"/>
      <c r="AY639" s="41"/>
      <c r="AZ639" s="41"/>
      <c r="BA639" s="41"/>
      <c r="BB639" s="41"/>
      <c r="BC639" s="41"/>
      <c r="BD639" s="41"/>
      <c r="BE639" s="41"/>
      <c r="BF639" s="41"/>
      <c r="BG639" s="41"/>
      <c r="BH639" s="41"/>
      <c r="BI639" s="41"/>
      <c r="BJ639" s="41"/>
      <c r="BK639" s="41"/>
      <c r="BL639" s="41"/>
      <c r="BM639" s="41"/>
      <c r="BN639" s="41"/>
      <c r="BO639" s="41"/>
      <c r="BP639" s="41"/>
      <c r="BQ639" s="41"/>
      <c r="BR639" s="41"/>
      <c r="BS639" s="41"/>
      <c r="BT639" s="41"/>
      <c r="BU639" s="41"/>
      <c r="BV639" s="41"/>
      <c r="BW639" s="41"/>
      <c r="BX639" s="41"/>
      <c r="BY639" s="41"/>
      <c r="BZ639" s="41"/>
      <c r="CA639" s="41"/>
      <c r="CB639" s="41"/>
      <c r="CC639" s="41"/>
      <c r="CD639" s="41"/>
      <c r="CE639" s="41"/>
      <c r="CF639" s="41"/>
      <c r="CG639" s="41"/>
      <c r="CH639" s="41"/>
      <c r="CI639" s="41"/>
      <c r="CJ639" s="41"/>
      <c r="CK639" s="41"/>
      <c r="CL639" s="41"/>
      <c r="CM639" s="41"/>
      <c r="CN639" s="41"/>
      <c r="CO639" s="41"/>
      <c r="CP639" s="41"/>
    </row>
    <row r="640" spans="10:94" ht="21.75" customHeight="1" x14ac:dyDescent="0.25">
      <c r="J640" s="41"/>
      <c r="K640" s="41"/>
      <c r="L640" s="41"/>
      <c r="M640" s="41"/>
      <c r="N640" s="41"/>
      <c r="O640" s="41"/>
      <c r="P640" s="41"/>
      <c r="Q640" s="41"/>
      <c r="R640" s="41"/>
      <c r="S640" s="41"/>
      <c r="T640" s="41"/>
      <c r="U640" s="41"/>
      <c r="V640" s="41"/>
      <c r="W640" s="41"/>
      <c r="X640" s="41"/>
      <c r="Y640" s="41"/>
      <c r="Z640" s="41"/>
      <c r="AA640" s="41"/>
      <c r="AB640" s="41"/>
      <c r="AC640" s="41"/>
      <c r="AD640" s="41"/>
      <c r="AE640" s="41"/>
      <c r="AF640" s="41"/>
      <c r="AG640" s="41"/>
      <c r="AH640" s="41"/>
      <c r="AI640" s="41"/>
      <c r="AJ640" s="41"/>
      <c r="AK640" s="41"/>
      <c r="AL640" s="41"/>
      <c r="AM640" s="41"/>
      <c r="AN640" s="41"/>
      <c r="AO640" s="41"/>
      <c r="AP640" s="41"/>
      <c r="AQ640" s="41"/>
      <c r="AR640" s="41"/>
      <c r="AS640" s="41"/>
      <c r="AT640" s="41"/>
      <c r="AU640" s="41"/>
      <c r="AV640" s="41"/>
      <c r="AW640" s="41"/>
      <c r="AX640" s="41"/>
      <c r="AY640" s="41"/>
      <c r="AZ640" s="41"/>
      <c r="BA640" s="41"/>
      <c r="BB640" s="41"/>
      <c r="BC640" s="41"/>
      <c r="BD640" s="41"/>
      <c r="BE640" s="41"/>
      <c r="BF640" s="41"/>
      <c r="BG640" s="41"/>
      <c r="BH640" s="41"/>
      <c r="BI640" s="41"/>
      <c r="BJ640" s="41"/>
      <c r="BK640" s="41"/>
      <c r="BL640" s="41"/>
      <c r="BM640" s="41"/>
      <c r="BN640" s="41"/>
      <c r="BO640" s="41"/>
      <c r="BP640" s="41"/>
      <c r="BQ640" s="41"/>
      <c r="BR640" s="41"/>
      <c r="BS640" s="41"/>
      <c r="BT640" s="41"/>
      <c r="BU640" s="41"/>
      <c r="BV640" s="41"/>
      <c r="BW640" s="41"/>
      <c r="BX640" s="41"/>
      <c r="BY640" s="41"/>
      <c r="BZ640" s="41"/>
      <c r="CA640" s="41"/>
      <c r="CB640" s="41"/>
      <c r="CC640" s="41"/>
      <c r="CD640" s="41"/>
      <c r="CE640" s="41"/>
      <c r="CF640" s="41"/>
      <c r="CG640" s="41"/>
      <c r="CH640" s="41"/>
      <c r="CI640" s="41"/>
      <c r="CJ640" s="41"/>
      <c r="CK640" s="41"/>
      <c r="CL640" s="41"/>
      <c r="CM640" s="41"/>
      <c r="CN640" s="41"/>
      <c r="CO640" s="41"/>
      <c r="CP640" s="41"/>
    </row>
    <row r="641" spans="10:94" ht="21.75" customHeight="1" x14ac:dyDescent="0.25">
      <c r="J641" s="41"/>
      <c r="K641" s="41"/>
      <c r="L641" s="41"/>
      <c r="M641" s="41"/>
      <c r="N641" s="41"/>
      <c r="O641" s="41"/>
      <c r="P641" s="41"/>
      <c r="Q641" s="41"/>
      <c r="R641" s="41"/>
      <c r="S641" s="41"/>
      <c r="T641" s="41"/>
      <c r="U641" s="41"/>
      <c r="V641" s="41"/>
      <c r="W641" s="41"/>
      <c r="X641" s="41"/>
      <c r="Y641" s="41"/>
      <c r="Z641" s="41"/>
      <c r="AA641" s="41"/>
      <c r="AB641" s="41"/>
      <c r="AC641" s="41"/>
      <c r="AD641" s="41"/>
      <c r="AE641" s="41"/>
      <c r="AF641" s="41"/>
      <c r="AG641" s="41"/>
      <c r="AH641" s="41"/>
      <c r="AI641" s="41"/>
      <c r="AJ641" s="41"/>
      <c r="AK641" s="41"/>
      <c r="AL641" s="41"/>
      <c r="AM641" s="41"/>
      <c r="AN641" s="41"/>
      <c r="AO641" s="41"/>
      <c r="AP641" s="41"/>
      <c r="AQ641" s="41"/>
      <c r="AR641" s="41"/>
      <c r="AS641" s="41"/>
      <c r="AT641" s="41"/>
      <c r="AU641" s="41"/>
      <c r="AV641" s="41"/>
      <c r="AW641" s="41"/>
      <c r="AX641" s="41"/>
      <c r="AY641" s="41"/>
      <c r="AZ641" s="41"/>
      <c r="BA641" s="41"/>
      <c r="BB641" s="41"/>
      <c r="BC641" s="41"/>
      <c r="BD641" s="41"/>
      <c r="BE641" s="41"/>
      <c r="BF641" s="41"/>
      <c r="BG641" s="41"/>
      <c r="BH641" s="41"/>
      <c r="BI641" s="41"/>
      <c r="BJ641" s="41"/>
      <c r="BK641" s="41"/>
      <c r="BL641" s="41"/>
      <c r="BM641" s="41"/>
      <c r="BN641" s="41"/>
      <c r="BO641" s="41"/>
      <c r="BP641" s="41"/>
      <c r="BQ641" s="41"/>
      <c r="BR641" s="41"/>
      <c r="BS641" s="41"/>
      <c r="BT641" s="41"/>
      <c r="BU641" s="41"/>
      <c r="BV641" s="41"/>
      <c r="BW641" s="41"/>
      <c r="BX641" s="41"/>
      <c r="BY641" s="41"/>
      <c r="BZ641" s="41"/>
      <c r="CA641" s="41"/>
      <c r="CB641" s="41"/>
      <c r="CC641" s="41"/>
      <c r="CD641" s="41"/>
      <c r="CE641" s="41"/>
      <c r="CF641" s="41"/>
      <c r="CG641" s="41"/>
      <c r="CH641" s="41"/>
      <c r="CI641" s="41"/>
      <c r="CJ641" s="41"/>
      <c r="CK641" s="41"/>
      <c r="CL641" s="41"/>
      <c r="CM641" s="41"/>
      <c r="CN641" s="41"/>
      <c r="CO641" s="41"/>
      <c r="CP641" s="41"/>
    </row>
    <row r="642" spans="10:94" ht="21.75" customHeight="1" x14ac:dyDescent="0.25">
      <c r="J642" s="41"/>
      <c r="K642" s="41"/>
      <c r="L642" s="41"/>
      <c r="M642" s="41"/>
      <c r="N642" s="41"/>
      <c r="O642" s="41"/>
      <c r="P642" s="41"/>
      <c r="Q642" s="41"/>
      <c r="R642" s="41"/>
      <c r="S642" s="41"/>
      <c r="T642" s="41"/>
      <c r="U642" s="41"/>
      <c r="V642" s="41"/>
      <c r="W642" s="41"/>
      <c r="X642" s="41"/>
      <c r="Y642" s="41"/>
      <c r="Z642" s="41"/>
      <c r="AA642" s="41"/>
      <c r="AB642" s="41"/>
      <c r="AC642" s="41"/>
      <c r="AD642" s="41"/>
      <c r="AE642" s="41"/>
      <c r="AF642" s="41"/>
      <c r="AG642" s="41"/>
      <c r="AH642" s="41"/>
      <c r="AI642" s="41"/>
      <c r="AJ642" s="41"/>
      <c r="AK642" s="41"/>
      <c r="AL642" s="41"/>
      <c r="AM642" s="41"/>
      <c r="AN642" s="41"/>
      <c r="AO642" s="41"/>
      <c r="AP642" s="41"/>
      <c r="AQ642" s="41"/>
      <c r="AR642" s="41"/>
      <c r="AS642" s="41"/>
      <c r="AT642" s="41"/>
      <c r="AU642" s="41"/>
      <c r="AV642" s="41"/>
      <c r="AW642" s="41"/>
      <c r="AX642" s="41"/>
      <c r="AY642" s="41"/>
      <c r="AZ642" s="41"/>
      <c r="BA642" s="41"/>
      <c r="BB642" s="41"/>
      <c r="BC642" s="41"/>
      <c r="BD642" s="41"/>
      <c r="BE642" s="41"/>
      <c r="BF642" s="41"/>
      <c r="BG642" s="41"/>
      <c r="BH642" s="41"/>
      <c r="BI642" s="41"/>
      <c r="BJ642" s="41"/>
      <c r="BK642" s="41"/>
      <c r="BL642" s="41"/>
      <c r="BM642" s="41"/>
      <c r="BN642" s="41"/>
      <c r="BO642" s="41"/>
      <c r="BP642" s="41"/>
      <c r="BQ642" s="41"/>
      <c r="BR642" s="41"/>
      <c r="BS642" s="41"/>
      <c r="BT642" s="41"/>
      <c r="BU642" s="41"/>
      <c r="BV642" s="41"/>
      <c r="BW642" s="41"/>
      <c r="BX642" s="41"/>
      <c r="BY642" s="41"/>
      <c r="BZ642" s="41"/>
      <c r="CA642" s="41"/>
      <c r="CB642" s="41"/>
      <c r="CC642" s="41"/>
      <c r="CD642" s="41"/>
      <c r="CE642" s="41"/>
      <c r="CF642" s="41"/>
      <c r="CG642" s="41"/>
      <c r="CH642" s="41"/>
      <c r="CI642" s="41"/>
      <c r="CJ642" s="41"/>
      <c r="CK642" s="41"/>
      <c r="CL642" s="41"/>
      <c r="CM642" s="41"/>
      <c r="CN642" s="41"/>
      <c r="CO642" s="41"/>
      <c r="CP642" s="41"/>
    </row>
    <row r="643" spans="10:94" ht="21.75" customHeight="1" x14ac:dyDescent="0.25">
      <c r="J643" s="41"/>
      <c r="K643" s="41"/>
      <c r="L643" s="41"/>
      <c r="M643" s="41"/>
      <c r="N643" s="41"/>
      <c r="O643" s="41"/>
      <c r="P643" s="41"/>
      <c r="Q643" s="41"/>
      <c r="R643" s="41"/>
      <c r="S643" s="41"/>
      <c r="T643" s="41"/>
      <c r="U643" s="41"/>
      <c r="V643" s="41"/>
      <c r="W643" s="41"/>
      <c r="X643" s="41"/>
      <c r="Y643" s="41"/>
      <c r="Z643" s="41"/>
      <c r="AA643" s="41"/>
      <c r="AB643" s="41"/>
      <c r="AC643" s="41"/>
      <c r="AD643" s="41"/>
      <c r="AE643" s="41"/>
      <c r="AF643" s="41"/>
      <c r="AG643" s="41"/>
      <c r="AH643" s="41"/>
      <c r="AI643" s="41"/>
      <c r="AJ643" s="41"/>
      <c r="AK643" s="41"/>
      <c r="AL643" s="41"/>
      <c r="AM643" s="41"/>
      <c r="AN643" s="41"/>
      <c r="AO643" s="41"/>
      <c r="AP643" s="41"/>
      <c r="AQ643" s="41"/>
      <c r="AR643" s="41"/>
      <c r="AS643" s="41"/>
      <c r="AT643" s="41"/>
      <c r="AU643" s="41"/>
      <c r="AV643" s="41"/>
      <c r="AW643" s="41"/>
      <c r="AX643" s="41"/>
      <c r="AY643" s="41"/>
      <c r="AZ643" s="41"/>
      <c r="BA643" s="41"/>
      <c r="BB643" s="41"/>
      <c r="BC643" s="41"/>
      <c r="BD643" s="41"/>
      <c r="BE643" s="41"/>
      <c r="BF643" s="41"/>
      <c r="BG643" s="41"/>
      <c r="BH643" s="41"/>
      <c r="BI643" s="41"/>
      <c r="BJ643" s="41"/>
      <c r="BK643" s="41"/>
      <c r="BL643" s="41"/>
      <c r="BM643" s="41"/>
      <c r="BN643" s="41"/>
      <c r="BO643" s="41"/>
      <c r="BP643" s="41"/>
      <c r="BQ643" s="41"/>
      <c r="BR643" s="41"/>
      <c r="BS643" s="41"/>
      <c r="BT643" s="41"/>
      <c r="BU643" s="41"/>
      <c r="BV643" s="41"/>
      <c r="BW643" s="41"/>
      <c r="BX643" s="41"/>
      <c r="BY643" s="41"/>
      <c r="BZ643" s="41"/>
      <c r="CA643" s="41"/>
      <c r="CB643" s="41"/>
      <c r="CC643" s="41"/>
      <c r="CD643" s="41"/>
      <c r="CE643" s="41"/>
      <c r="CF643" s="41"/>
      <c r="CG643" s="41"/>
      <c r="CH643" s="41"/>
      <c r="CI643" s="41"/>
      <c r="CJ643" s="41"/>
      <c r="CK643" s="41"/>
      <c r="CL643" s="41"/>
      <c r="CM643" s="41"/>
      <c r="CN643" s="41"/>
      <c r="CO643" s="41"/>
      <c r="CP643" s="41"/>
    </row>
    <row r="644" spans="10:94" ht="21.75" customHeight="1" x14ac:dyDescent="0.25">
      <c r="J644" s="41"/>
      <c r="K644" s="41"/>
      <c r="L644" s="41"/>
      <c r="M644" s="41"/>
      <c r="N644" s="41"/>
      <c r="O644" s="41"/>
      <c r="P644" s="41"/>
      <c r="Q644" s="41"/>
      <c r="R644" s="41"/>
      <c r="S644" s="41"/>
      <c r="T644" s="41"/>
      <c r="U644" s="41"/>
      <c r="V644" s="41"/>
      <c r="W644" s="41"/>
      <c r="X644" s="41"/>
      <c r="Y644" s="41"/>
      <c r="Z644" s="41"/>
      <c r="AA644" s="41"/>
      <c r="AB644" s="41"/>
      <c r="AC644" s="41"/>
      <c r="AD644" s="41"/>
      <c r="AE644" s="41"/>
      <c r="AF644" s="41"/>
      <c r="AG644" s="41"/>
      <c r="AH644" s="41"/>
      <c r="AI644" s="41"/>
      <c r="AJ644" s="41"/>
      <c r="AK644" s="41"/>
      <c r="AL644" s="41"/>
      <c r="AM644" s="41"/>
      <c r="AN644" s="41"/>
      <c r="AO644" s="41"/>
      <c r="AP644" s="41"/>
      <c r="AQ644" s="41"/>
      <c r="AR644" s="41"/>
      <c r="AS644" s="41"/>
      <c r="AT644" s="41"/>
      <c r="AU644" s="41"/>
      <c r="AV644" s="41"/>
      <c r="AW644" s="41"/>
      <c r="AX644" s="41"/>
      <c r="AY644" s="41"/>
      <c r="AZ644" s="41"/>
      <c r="BA644" s="41"/>
      <c r="BB644" s="41"/>
      <c r="BC644" s="41"/>
      <c r="BD644" s="41"/>
      <c r="BE644" s="41"/>
      <c r="BF644" s="41"/>
      <c r="BG644" s="41"/>
      <c r="BH644" s="41"/>
      <c r="BI644" s="41"/>
      <c r="BJ644" s="41"/>
      <c r="BK644" s="41"/>
      <c r="BL644" s="41"/>
      <c r="BM644" s="41"/>
      <c r="BN644" s="41"/>
      <c r="BO644" s="41"/>
      <c r="BP644" s="41"/>
      <c r="BQ644" s="41"/>
      <c r="BR644" s="41"/>
      <c r="BS644" s="41"/>
      <c r="BT644" s="41"/>
      <c r="BU644" s="41"/>
      <c r="BV644" s="41"/>
      <c r="BW644" s="41"/>
      <c r="BX644" s="41"/>
      <c r="BY644" s="41"/>
      <c r="BZ644" s="41"/>
      <c r="CA644" s="41"/>
      <c r="CB644" s="41"/>
      <c r="CC644" s="41"/>
      <c r="CD644" s="41"/>
      <c r="CE644" s="41"/>
      <c r="CF644" s="41"/>
      <c r="CG644" s="41"/>
      <c r="CH644" s="41"/>
      <c r="CI644" s="41"/>
      <c r="CJ644" s="41"/>
      <c r="CK644" s="41"/>
      <c r="CL644" s="41"/>
      <c r="CM644" s="41"/>
      <c r="CN644" s="41"/>
      <c r="CO644" s="41"/>
      <c r="CP644" s="41"/>
    </row>
    <row r="645" spans="10:94" ht="21.75" customHeight="1" x14ac:dyDescent="0.25">
      <c r="J645" s="41"/>
      <c r="K645" s="41"/>
      <c r="L645" s="41"/>
      <c r="M645" s="41"/>
      <c r="N645" s="41"/>
      <c r="O645" s="41"/>
      <c r="P645" s="41"/>
      <c r="Q645" s="41"/>
      <c r="R645" s="41"/>
      <c r="S645" s="41"/>
      <c r="T645" s="41"/>
      <c r="U645" s="41"/>
      <c r="V645" s="41"/>
      <c r="W645" s="41"/>
      <c r="X645" s="41"/>
      <c r="Y645" s="41"/>
      <c r="Z645" s="41"/>
      <c r="AA645" s="41"/>
      <c r="AB645" s="41"/>
      <c r="AC645" s="41"/>
      <c r="AD645" s="41"/>
      <c r="AE645" s="41"/>
      <c r="AF645" s="41"/>
      <c r="AG645" s="41"/>
      <c r="AH645" s="41"/>
      <c r="AI645" s="41"/>
      <c r="AJ645" s="41"/>
      <c r="AK645" s="41"/>
      <c r="AL645" s="41"/>
      <c r="AM645" s="41"/>
      <c r="AN645" s="41"/>
      <c r="AO645" s="41"/>
      <c r="AP645" s="41"/>
      <c r="AQ645" s="41"/>
      <c r="AR645" s="41"/>
      <c r="AS645" s="41"/>
      <c r="AT645" s="41"/>
      <c r="AU645" s="41"/>
      <c r="AV645" s="41"/>
      <c r="AW645" s="41"/>
      <c r="AX645" s="41"/>
      <c r="AY645" s="41"/>
      <c r="AZ645" s="41"/>
      <c r="BA645" s="41"/>
      <c r="BB645" s="41"/>
      <c r="BC645" s="41"/>
      <c r="BD645" s="41"/>
      <c r="BE645" s="41"/>
      <c r="BF645" s="41"/>
      <c r="BG645" s="41"/>
      <c r="BH645" s="41"/>
      <c r="BI645" s="41"/>
      <c r="BJ645" s="41"/>
      <c r="BK645" s="41"/>
      <c r="BL645" s="41"/>
      <c r="BM645" s="41"/>
      <c r="BN645" s="41"/>
      <c r="BO645" s="41"/>
      <c r="BP645" s="41"/>
      <c r="BQ645" s="41"/>
      <c r="BR645" s="41"/>
      <c r="BS645" s="41"/>
      <c r="BT645" s="41"/>
      <c r="BU645" s="41"/>
      <c r="BV645" s="41"/>
      <c r="BW645" s="41"/>
      <c r="BX645" s="41"/>
      <c r="BY645" s="41"/>
      <c r="BZ645" s="41"/>
      <c r="CA645" s="41"/>
      <c r="CB645" s="41"/>
      <c r="CC645" s="41"/>
      <c r="CD645" s="41"/>
      <c r="CE645" s="41"/>
      <c r="CF645" s="41"/>
      <c r="CG645" s="41"/>
      <c r="CH645" s="41"/>
      <c r="CI645" s="41"/>
      <c r="CJ645" s="41"/>
      <c r="CK645" s="41"/>
      <c r="CL645" s="41"/>
      <c r="CM645" s="41"/>
      <c r="CN645" s="41"/>
      <c r="CO645" s="41"/>
      <c r="CP645" s="41"/>
    </row>
  </sheetData>
  <mergeCells count="4">
    <mergeCell ref="C2:AH2"/>
    <mergeCell ref="C208:AZ208"/>
    <mergeCell ref="BA208:CX208"/>
    <mergeCell ref="CY208:ER20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7:M153"/>
  <sheetViews>
    <sheetView topLeftCell="C13" zoomScale="160" zoomScaleNormal="160" workbookViewId="0">
      <selection activeCell="U15" sqref="U15"/>
    </sheetView>
  </sheetViews>
  <sheetFormatPr defaultRowHeight="15" x14ac:dyDescent="0.25"/>
  <sheetData>
    <row r="7" spans="11:13" ht="21" x14ac:dyDescent="0.35">
      <c r="K7" s="46" t="s">
        <v>292</v>
      </c>
      <c r="L7" s="47"/>
      <c r="M7" s="48" t="s">
        <v>293</v>
      </c>
    </row>
    <row r="8" spans="11:13" x14ac:dyDescent="0.25">
      <c r="K8" s="49">
        <v>-1267.3330000000001</v>
      </c>
      <c r="L8" s="50" t="s">
        <v>578</v>
      </c>
      <c r="M8" s="49">
        <v>2204.8330000000001</v>
      </c>
    </row>
    <row r="9" spans="11:13" x14ac:dyDescent="0.25">
      <c r="K9" s="49">
        <v>-1267.3330000000001</v>
      </c>
      <c r="L9" s="50" t="s">
        <v>578</v>
      </c>
      <c r="M9" s="49">
        <v>1926.5</v>
      </c>
    </row>
    <row r="10" spans="11:13" x14ac:dyDescent="0.25">
      <c r="K10" s="49">
        <v>-1267.3330000000001</v>
      </c>
      <c r="L10" s="50" t="s">
        <v>578</v>
      </c>
      <c r="M10" s="49">
        <v>1648.1669999999999</v>
      </c>
    </row>
    <row r="11" spans="11:13" x14ac:dyDescent="0.25">
      <c r="K11" s="49">
        <v>-1267.3330000000001</v>
      </c>
      <c r="L11" s="50" t="s">
        <v>578</v>
      </c>
      <c r="M11" s="49">
        <v>1369.8330000000001</v>
      </c>
    </row>
    <row r="12" spans="11:13" x14ac:dyDescent="0.25">
      <c r="K12" s="49">
        <v>-1267.3330000000001</v>
      </c>
      <c r="L12" s="50" t="s">
        <v>578</v>
      </c>
      <c r="M12" s="49">
        <v>1091.5</v>
      </c>
    </row>
    <row r="13" spans="11:13" x14ac:dyDescent="0.25">
      <c r="K13" s="49">
        <v>-1378.6669999999999</v>
      </c>
      <c r="L13" s="50" t="s">
        <v>578</v>
      </c>
      <c r="M13" s="49">
        <v>868.83339999999998</v>
      </c>
    </row>
    <row r="14" spans="11:13" x14ac:dyDescent="0.25">
      <c r="K14" s="49">
        <v>-1434.3330000000001</v>
      </c>
      <c r="L14" s="50" t="s">
        <v>578</v>
      </c>
      <c r="M14" s="49">
        <v>952.33339999999998</v>
      </c>
    </row>
    <row r="15" spans="11:13" x14ac:dyDescent="0.25">
      <c r="K15" s="49">
        <v>-1490</v>
      </c>
      <c r="L15" s="50" t="s">
        <v>578</v>
      </c>
      <c r="M15" s="49">
        <v>952.33339999999998</v>
      </c>
    </row>
    <row r="16" spans="11:13" x14ac:dyDescent="0.25">
      <c r="K16" s="49">
        <v>-1545.6669999999999</v>
      </c>
      <c r="L16" s="50" t="s">
        <v>578</v>
      </c>
      <c r="M16" s="49">
        <v>868.83339999999998</v>
      </c>
    </row>
    <row r="17" spans="11:13" x14ac:dyDescent="0.25">
      <c r="K17" s="49">
        <v>-1462.1669999999999</v>
      </c>
      <c r="L17" s="50" t="s">
        <v>578</v>
      </c>
      <c r="M17" s="49">
        <v>841</v>
      </c>
    </row>
    <row r="18" spans="11:13" x14ac:dyDescent="0.25">
      <c r="K18" s="49">
        <v>-1406.5</v>
      </c>
      <c r="L18" s="50" t="s">
        <v>578</v>
      </c>
      <c r="M18" s="49">
        <v>785.33339999999998</v>
      </c>
    </row>
    <row r="19" spans="11:13" x14ac:dyDescent="0.25">
      <c r="K19" s="49">
        <v>-1462.1669999999999</v>
      </c>
      <c r="L19" s="50" t="s">
        <v>578</v>
      </c>
      <c r="M19" s="49">
        <v>534.83339999999998</v>
      </c>
    </row>
    <row r="20" spans="11:13" x14ac:dyDescent="0.25">
      <c r="K20" s="49">
        <v>-1517.8330000000001</v>
      </c>
      <c r="L20" s="50" t="s">
        <v>578</v>
      </c>
      <c r="M20" s="49">
        <v>562.66669999999999</v>
      </c>
    </row>
    <row r="21" spans="11:13" x14ac:dyDescent="0.25">
      <c r="K21" s="49">
        <v>-1462.1669999999999</v>
      </c>
      <c r="L21" s="50" t="s">
        <v>578</v>
      </c>
      <c r="M21" s="49">
        <v>674</v>
      </c>
    </row>
    <row r="22" spans="11:13" x14ac:dyDescent="0.25">
      <c r="K22" s="49">
        <v>-1517.8330000000001</v>
      </c>
      <c r="L22" s="50" t="s">
        <v>578</v>
      </c>
      <c r="M22" s="49">
        <v>785.33339999999998</v>
      </c>
    </row>
    <row r="23" spans="11:13" x14ac:dyDescent="0.25">
      <c r="K23" s="49">
        <v>-1517.8330000000001</v>
      </c>
      <c r="L23" s="50" t="s">
        <v>578</v>
      </c>
      <c r="M23" s="49">
        <v>1954.3330000000001</v>
      </c>
    </row>
    <row r="24" spans="11:13" x14ac:dyDescent="0.25">
      <c r="K24" s="49">
        <v>-1517.8330000000001</v>
      </c>
      <c r="L24" s="50" t="s">
        <v>578</v>
      </c>
      <c r="M24" s="49">
        <v>1648.1669999999999</v>
      </c>
    </row>
    <row r="25" spans="11:13" x14ac:dyDescent="0.25">
      <c r="K25" s="49">
        <v>-1935.3330000000001</v>
      </c>
      <c r="L25" s="50" t="s">
        <v>578</v>
      </c>
      <c r="M25" s="49">
        <v>1202.8330000000001</v>
      </c>
    </row>
    <row r="26" spans="11:13" x14ac:dyDescent="0.25">
      <c r="K26" s="49">
        <v>-2993</v>
      </c>
      <c r="L26" s="50" t="s">
        <v>578</v>
      </c>
      <c r="M26" s="49">
        <v>1870.8330000000001</v>
      </c>
    </row>
    <row r="27" spans="11:13" x14ac:dyDescent="0.25">
      <c r="K27" s="49">
        <v>-2993</v>
      </c>
      <c r="L27" s="50" t="s">
        <v>578</v>
      </c>
      <c r="M27" s="49">
        <v>1536.8330000000001</v>
      </c>
    </row>
    <row r="28" spans="11:13" x14ac:dyDescent="0.25">
      <c r="K28" s="49">
        <v>-2993</v>
      </c>
      <c r="L28" s="50" t="s">
        <v>578</v>
      </c>
      <c r="M28" s="49">
        <v>1314.1669999999999</v>
      </c>
    </row>
    <row r="29" spans="11:13" x14ac:dyDescent="0.25">
      <c r="K29" s="49">
        <v>-3048.6669999999999</v>
      </c>
      <c r="L29" s="50" t="s">
        <v>578</v>
      </c>
      <c r="M29" s="49">
        <v>1870.8330000000001</v>
      </c>
    </row>
    <row r="30" spans="11:13" x14ac:dyDescent="0.25">
      <c r="K30" s="49">
        <v>-3020.8330000000001</v>
      </c>
      <c r="L30" s="50" t="s">
        <v>578</v>
      </c>
      <c r="M30" s="49">
        <v>1147.1669999999999</v>
      </c>
    </row>
    <row r="31" spans="11:13" x14ac:dyDescent="0.25">
      <c r="K31" s="49">
        <v>-2102.3330000000001</v>
      </c>
      <c r="L31" s="50" t="s">
        <v>578</v>
      </c>
      <c r="M31" s="49">
        <v>1843</v>
      </c>
    </row>
    <row r="32" spans="11:13" x14ac:dyDescent="0.25">
      <c r="K32" s="49">
        <v>-3048.6669999999999</v>
      </c>
      <c r="L32" s="50" t="s">
        <v>578</v>
      </c>
      <c r="M32" s="49">
        <v>1536.8330000000001</v>
      </c>
    </row>
    <row r="33" spans="11:13" x14ac:dyDescent="0.25">
      <c r="K33" s="49">
        <v>-1462.1669999999999</v>
      </c>
      <c r="L33" s="50" t="s">
        <v>578</v>
      </c>
      <c r="M33" s="49">
        <v>618.33339999999998</v>
      </c>
    </row>
    <row r="34" spans="11:13" x14ac:dyDescent="0.25">
      <c r="K34" s="49">
        <v>-2826</v>
      </c>
      <c r="L34" s="50" t="s">
        <v>578</v>
      </c>
      <c r="M34" s="49">
        <v>757.5</v>
      </c>
    </row>
    <row r="35" spans="11:13" x14ac:dyDescent="0.25">
      <c r="K35" s="49">
        <v>-2853.8330000000001</v>
      </c>
      <c r="L35" s="50" t="s">
        <v>578</v>
      </c>
      <c r="M35" s="49">
        <v>952.33339999999998</v>
      </c>
    </row>
    <row r="36" spans="11:13" x14ac:dyDescent="0.25">
      <c r="K36" s="49">
        <v>-2603.3330000000001</v>
      </c>
      <c r="L36" s="50" t="s">
        <v>578</v>
      </c>
      <c r="M36" s="49">
        <v>1759.5</v>
      </c>
    </row>
    <row r="37" spans="11:13" x14ac:dyDescent="0.25">
      <c r="K37" s="49">
        <v>-2102.3330000000001</v>
      </c>
      <c r="L37" s="50" t="s">
        <v>578</v>
      </c>
      <c r="M37" s="49">
        <v>1369.8330000000001</v>
      </c>
    </row>
    <row r="38" spans="11:13" x14ac:dyDescent="0.25">
      <c r="K38" s="49">
        <v>-1712.6669999999999</v>
      </c>
      <c r="L38" s="50" t="s">
        <v>578</v>
      </c>
      <c r="M38" s="49">
        <v>590.5</v>
      </c>
    </row>
    <row r="39" spans="11:13" x14ac:dyDescent="0.25">
      <c r="K39" s="49">
        <v>-1712.6669999999999</v>
      </c>
      <c r="L39" s="50" t="s">
        <v>578</v>
      </c>
      <c r="M39" s="49">
        <v>1564.6669999999999</v>
      </c>
    </row>
    <row r="40" spans="11:13" x14ac:dyDescent="0.25">
      <c r="K40" s="49">
        <v>-822</v>
      </c>
      <c r="L40" s="50" t="s">
        <v>578</v>
      </c>
      <c r="M40" s="49">
        <v>1397.6669999999999</v>
      </c>
    </row>
    <row r="41" spans="11:13" x14ac:dyDescent="0.25">
      <c r="K41" s="49">
        <v>-822</v>
      </c>
      <c r="L41" s="50" t="s">
        <v>578</v>
      </c>
      <c r="M41" s="49">
        <v>1676</v>
      </c>
    </row>
    <row r="42" spans="11:13" x14ac:dyDescent="0.25">
      <c r="K42" s="49">
        <v>-822</v>
      </c>
      <c r="L42" s="50" t="s">
        <v>578</v>
      </c>
      <c r="M42" s="49">
        <v>1954.3330000000001</v>
      </c>
    </row>
    <row r="43" spans="11:13" x14ac:dyDescent="0.25">
      <c r="K43" s="49">
        <v>-822</v>
      </c>
      <c r="L43" s="50" t="s">
        <v>578</v>
      </c>
      <c r="M43" s="49">
        <v>2232.6669999999999</v>
      </c>
    </row>
    <row r="44" spans="11:13" x14ac:dyDescent="0.25">
      <c r="K44" s="49">
        <v>-1879.6669999999999</v>
      </c>
      <c r="L44" s="50" t="s">
        <v>578</v>
      </c>
      <c r="M44" s="49">
        <v>1202.8330000000001</v>
      </c>
    </row>
    <row r="45" spans="11:13" x14ac:dyDescent="0.25">
      <c r="K45" s="49">
        <v>-877.66669999999999</v>
      </c>
      <c r="L45" s="50" t="s">
        <v>578</v>
      </c>
      <c r="M45" s="49">
        <v>1397.6669999999999</v>
      </c>
    </row>
    <row r="46" spans="11:13" x14ac:dyDescent="0.25">
      <c r="K46" s="49">
        <v>-877.66669999999999</v>
      </c>
      <c r="L46" s="50" t="s">
        <v>578</v>
      </c>
      <c r="M46" s="49">
        <v>1954.3330000000001</v>
      </c>
    </row>
    <row r="47" spans="11:13" x14ac:dyDescent="0.25">
      <c r="K47" s="49">
        <v>-877.66669999999999</v>
      </c>
      <c r="L47" s="50" t="s">
        <v>578</v>
      </c>
      <c r="M47" s="49">
        <v>1676</v>
      </c>
    </row>
    <row r="48" spans="11:13" x14ac:dyDescent="0.25">
      <c r="K48" s="49">
        <v>-1156</v>
      </c>
      <c r="L48" s="50" t="s">
        <v>578</v>
      </c>
      <c r="M48" s="49">
        <v>1091.5</v>
      </c>
    </row>
    <row r="49" spans="11:13" x14ac:dyDescent="0.25">
      <c r="K49" s="49">
        <v>-1907.5</v>
      </c>
      <c r="L49" s="50" t="s">
        <v>578</v>
      </c>
      <c r="M49" s="49">
        <v>2260.5</v>
      </c>
    </row>
    <row r="50" spans="11:13" x14ac:dyDescent="0.25">
      <c r="K50" s="49">
        <v>-1907.5</v>
      </c>
      <c r="L50" s="50" t="s">
        <v>578</v>
      </c>
      <c r="M50" s="49">
        <v>2037.8330000000001</v>
      </c>
    </row>
    <row r="51" spans="11:13" x14ac:dyDescent="0.25">
      <c r="K51" s="49">
        <v>-1963.1669999999999</v>
      </c>
      <c r="L51" s="50" t="s">
        <v>578</v>
      </c>
      <c r="M51" s="49">
        <v>2121.3330000000001</v>
      </c>
    </row>
    <row r="52" spans="11:13" x14ac:dyDescent="0.25">
      <c r="K52" s="49">
        <v>-1907.5</v>
      </c>
      <c r="L52" s="50" t="s">
        <v>578</v>
      </c>
      <c r="M52" s="49">
        <v>1898.6669999999999</v>
      </c>
    </row>
    <row r="53" spans="11:13" x14ac:dyDescent="0.25">
      <c r="K53" s="49">
        <v>-1935.3330000000001</v>
      </c>
      <c r="L53" s="50" t="s">
        <v>578</v>
      </c>
      <c r="M53" s="49">
        <v>1008</v>
      </c>
    </row>
    <row r="54" spans="11:13" x14ac:dyDescent="0.25">
      <c r="K54" s="49">
        <v>-849.83339999999998</v>
      </c>
      <c r="L54" s="50" t="s">
        <v>578</v>
      </c>
      <c r="M54" s="49">
        <v>1286.3330000000001</v>
      </c>
    </row>
    <row r="55" spans="11:13" x14ac:dyDescent="0.25">
      <c r="K55" s="49">
        <v>-2826</v>
      </c>
      <c r="L55" s="50" t="s">
        <v>578</v>
      </c>
      <c r="M55" s="49">
        <v>1481.1669999999999</v>
      </c>
    </row>
    <row r="56" spans="11:13" x14ac:dyDescent="0.25">
      <c r="K56" s="49">
        <v>-2798.1669999999999</v>
      </c>
      <c r="L56" s="50" t="s">
        <v>578</v>
      </c>
      <c r="M56" s="49">
        <v>1592.5</v>
      </c>
    </row>
    <row r="57" spans="11:13" x14ac:dyDescent="0.25">
      <c r="K57" s="49">
        <v>-2798.1669999999999</v>
      </c>
      <c r="L57" s="50" t="s">
        <v>578</v>
      </c>
      <c r="M57" s="49">
        <v>1759.5</v>
      </c>
    </row>
    <row r="58" spans="11:13" x14ac:dyDescent="0.25">
      <c r="K58" s="49">
        <v>-1211.6669999999999</v>
      </c>
      <c r="L58" s="50" t="s">
        <v>578</v>
      </c>
      <c r="M58" s="49">
        <v>729.66669999999999</v>
      </c>
    </row>
    <row r="59" spans="11:13" x14ac:dyDescent="0.25">
      <c r="K59" s="49">
        <v>-2631.1669999999999</v>
      </c>
      <c r="L59" s="50" t="s">
        <v>578</v>
      </c>
      <c r="M59" s="49">
        <v>1870.8330000000001</v>
      </c>
    </row>
    <row r="60" spans="11:13" x14ac:dyDescent="0.25">
      <c r="K60" s="49">
        <v>-2798.1669999999999</v>
      </c>
      <c r="L60" s="50" t="s">
        <v>578</v>
      </c>
      <c r="M60" s="49">
        <v>952.33339999999998</v>
      </c>
    </row>
    <row r="61" spans="11:13" x14ac:dyDescent="0.25">
      <c r="K61" s="49">
        <v>-2798.1669999999999</v>
      </c>
      <c r="L61" s="50" t="s">
        <v>578</v>
      </c>
      <c r="M61" s="49">
        <v>1091.5</v>
      </c>
    </row>
    <row r="62" spans="11:13" x14ac:dyDescent="0.25">
      <c r="K62" s="49">
        <v>-2853.8330000000001</v>
      </c>
      <c r="L62" s="50" t="s">
        <v>578</v>
      </c>
      <c r="M62" s="49">
        <v>1091.5</v>
      </c>
    </row>
    <row r="63" spans="11:13" x14ac:dyDescent="0.25">
      <c r="K63" s="49">
        <v>-3048.6669999999999</v>
      </c>
      <c r="L63" s="50" t="s">
        <v>578</v>
      </c>
      <c r="M63" s="49">
        <v>1314.1669999999999</v>
      </c>
    </row>
    <row r="64" spans="11:13" x14ac:dyDescent="0.25">
      <c r="K64" s="49">
        <v>-2464.1669999999999</v>
      </c>
      <c r="L64" s="50" t="s">
        <v>578</v>
      </c>
      <c r="M64" s="49">
        <v>813.16669999999999</v>
      </c>
    </row>
    <row r="65" spans="11:13" x14ac:dyDescent="0.25">
      <c r="K65" s="49">
        <v>-2464.1669999999999</v>
      </c>
      <c r="L65" s="50" t="s">
        <v>578</v>
      </c>
      <c r="M65" s="49">
        <v>1119.3330000000001</v>
      </c>
    </row>
    <row r="66" spans="11:13" x14ac:dyDescent="0.25">
      <c r="K66" s="49">
        <v>-2464.1669999999999</v>
      </c>
      <c r="L66" s="50" t="s">
        <v>578</v>
      </c>
      <c r="M66" s="49">
        <v>1564.6669999999999</v>
      </c>
    </row>
    <row r="67" spans="11:13" x14ac:dyDescent="0.25">
      <c r="K67" s="49">
        <v>-2464.1669999999999</v>
      </c>
      <c r="L67" s="50" t="s">
        <v>578</v>
      </c>
      <c r="M67" s="49">
        <v>1870.8330000000001</v>
      </c>
    </row>
    <row r="68" spans="11:13" x14ac:dyDescent="0.25">
      <c r="K68" s="49">
        <v>-2297.1669999999999</v>
      </c>
      <c r="L68" s="50" t="s">
        <v>578</v>
      </c>
      <c r="M68" s="49">
        <v>1703.8330000000001</v>
      </c>
    </row>
    <row r="69" spans="11:13" x14ac:dyDescent="0.25">
      <c r="K69" s="49">
        <v>-2325</v>
      </c>
      <c r="L69" s="50" t="s">
        <v>578</v>
      </c>
      <c r="M69" s="49">
        <v>1870.8330000000001</v>
      </c>
    </row>
    <row r="70" spans="11:13" x14ac:dyDescent="0.25">
      <c r="K70" s="49">
        <v>-2130.1669999999999</v>
      </c>
      <c r="L70" s="50" t="s">
        <v>578</v>
      </c>
      <c r="M70" s="49">
        <v>1703.8330000000001</v>
      </c>
    </row>
    <row r="71" spans="11:13" x14ac:dyDescent="0.25">
      <c r="K71" s="49">
        <v>-3020.8330000000001</v>
      </c>
      <c r="L71" s="50" t="s">
        <v>578</v>
      </c>
      <c r="M71" s="49">
        <v>1425.5</v>
      </c>
    </row>
    <row r="72" spans="11:13" x14ac:dyDescent="0.25">
      <c r="K72" s="49">
        <v>-3020.8330000000001</v>
      </c>
      <c r="L72" s="50" t="s">
        <v>578</v>
      </c>
      <c r="M72" s="49">
        <v>1703.8330000000001</v>
      </c>
    </row>
    <row r="73" spans="11:13" x14ac:dyDescent="0.25">
      <c r="K73" s="49">
        <v>-1211.6669999999999</v>
      </c>
      <c r="L73" s="50" t="s">
        <v>578</v>
      </c>
      <c r="M73" s="49">
        <v>1425.5</v>
      </c>
    </row>
    <row r="74" spans="11:13" x14ac:dyDescent="0.25">
      <c r="K74" s="49">
        <v>-1211.6669999999999</v>
      </c>
      <c r="L74" s="50" t="s">
        <v>578</v>
      </c>
      <c r="M74" s="49">
        <v>1703.8330000000001</v>
      </c>
    </row>
    <row r="75" spans="11:13" x14ac:dyDescent="0.25">
      <c r="K75" s="49">
        <v>-1239.5</v>
      </c>
      <c r="L75" s="50" t="s">
        <v>578</v>
      </c>
      <c r="M75" s="49">
        <v>1147.1669999999999</v>
      </c>
    </row>
    <row r="76" spans="11:13" x14ac:dyDescent="0.25">
      <c r="K76" s="49">
        <v>-1211.6669999999999</v>
      </c>
      <c r="L76" s="50" t="s">
        <v>578</v>
      </c>
      <c r="M76" s="49">
        <v>1982.1669999999999</v>
      </c>
    </row>
    <row r="77" spans="11:13" x14ac:dyDescent="0.25">
      <c r="K77" s="49">
        <v>-1183.8330000000001</v>
      </c>
      <c r="L77" s="50" t="s">
        <v>578</v>
      </c>
      <c r="M77" s="49">
        <v>2260.5</v>
      </c>
    </row>
    <row r="78" spans="11:13" x14ac:dyDescent="0.25">
      <c r="K78" s="49">
        <v>-1406.5</v>
      </c>
      <c r="L78" s="50" t="s">
        <v>578</v>
      </c>
      <c r="M78" s="49">
        <v>1397.6669999999999</v>
      </c>
    </row>
    <row r="79" spans="11:13" x14ac:dyDescent="0.25">
      <c r="K79" s="49">
        <v>-1517.8330000000001</v>
      </c>
      <c r="L79" s="50" t="s">
        <v>578</v>
      </c>
      <c r="M79" s="49">
        <v>1397.6669999999999</v>
      </c>
    </row>
    <row r="80" spans="11:13" x14ac:dyDescent="0.25">
      <c r="K80" s="49">
        <v>-1406.5</v>
      </c>
      <c r="L80" s="50" t="s">
        <v>578</v>
      </c>
      <c r="M80" s="49">
        <v>1648.1669999999999</v>
      </c>
    </row>
    <row r="81" spans="11:13" x14ac:dyDescent="0.25">
      <c r="K81" s="49">
        <v>-1406.5</v>
      </c>
      <c r="L81" s="50" t="s">
        <v>578</v>
      </c>
      <c r="M81" s="49">
        <v>1954.3330000000001</v>
      </c>
    </row>
    <row r="82" spans="11:13" x14ac:dyDescent="0.25">
      <c r="K82" s="49">
        <v>-1907.5</v>
      </c>
      <c r="L82" s="50" t="s">
        <v>578</v>
      </c>
      <c r="M82" s="49">
        <v>1453.3330000000001</v>
      </c>
    </row>
    <row r="83" spans="11:13" x14ac:dyDescent="0.25">
      <c r="K83" s="49">
        <v>-1907.5</v>
      </c>
      <c r="L83" s="50" t="s">
        <v>578</v>
      </c>
      <c r="M83" s="49">
        <v>1536.8330000000001</v>
      </c>
    </row>
    <row r="84" spans="11:13" x14ac:dyDescent="0.25">
      <c r="K84" s="49">
        <v>-1907.5</v>
      </c>
      <c r="L84" s="50" t="s">
        <v>578</v>
      </c>
      <c r="M84" s="49">
        <v>1620.3330000000001</v>
      </c>
    </row>
    <row r="85" spans="11:13" x14ac:dyDescent="0.25">
      <c r="K85" s="49">
        <v>-2853.8330000000001</v>
      </c>
      <c r="L85" s="50" t="s">
        <v>578</v>
      </c>
      <c r="M85" s="49">
        <v>1592.5</v>
      </c>
    </row>
    <row r="86" spans="11:13" x14ac:dyDescent="0.25">
      <c r="K86" s="49">
        <v>-2826</v>
      </c>
      <c r="L86" s="50" t="s">
        <v>578</v>
      </c>
      <c r="M86" s="49">
        <v>1676</v>
      </c>
    </row>
    <row r="87" spans="11:13" x14ac:dyDescent="0.25">
      <c r="K87" s="49">
        <v>-2853.8330000000001</v>
      </c>
      <c r="L87" s="50" t="s">
        <v>578</v>
      </c>
      <c r="M87" s="49">
        <v>1759.5</v>
      </c>
    </row>
    <row r="88" spans="11:13" x14ac:dyDescent="0.25">
      <c r="K88" s="49">
        <v>-2826</v>
      </c>
      <c r="L88" s="50" t="s">
        <v>578</v>
      </c>
      <c r="M88" s="49">
        <v>1870.8330000000001</v>
      </c>
    </row>
    <row r="89" spans="11:13" x14ac:dyDescent="0.25">
      <c r="K89" s="49">
        <v>-1712.6669999999999</v>
      </c>
      <c r="L89" s="50" t="s">
        <v>578</v>
      </c>
      <c r="M89" s="49">
        <v>952.33339999999998</v>
      </c>
    </row>
    <row r="90" spans="11:13" x14ac:dyDescent="0.25">
      <c r="K90" s="49">
        <v>-1712.6669999999999</v>
      </c>
      <c r="L90" s="50" t="s">
        <v>578</v>
      </c>
      <c r="M90" s="49">
        <v>1202.8330000000001</v>
      </c>
    </row>
    <row r="91" spans="11:13" x14ac:dyDescent="0.25">
      <c r="K91" s="49">
        <v>-1712.6669999999999</v>
      </c>
      <c r="L91" s="50" t="s">
        <v>578</v>
      </c>
      <c r="M91" s="49">
        <v>1870.8330000000001</v>
      </c>
    </row>
    <row r="92" spans="11:13" x14ac:dyDescent="0.25">
      <c r="K92" s="49">
        <v>-1406.5</v>
      </c>
      <c r="L92" s="50" t="s">
        <v>578</v>
      </c>
      <c r="M92" s="49">
        <v>562.66669999999999</v>
      </c>
    </row>
    <row r="93" spans="11:13" x14ac:dyDescent="0.25">
      <c r="K93" s="49">
        <v>-2659</v>
      </c>
      <c r="L93" s="50" t="s">
        <v>578</v>
      </c>
      <c r="M93" s="49">
        <v>1759.5</v>
      </c>
    </row>
    <row r="94" spans="11:13" x14ac:dyDescent="0.25">
      <c r="K94" s="49">
        <v>-1156</v>
      </c>
      <c r="L94" s="50" t="s">
        <v>578</v>
      </c>
      <c r="M94" s="49">
        <v>1648.1669999999999</v>
      </c>
    </row>
    <row r="95" spans="11:13" x14ac:dyDescent="0.25">
      <c r="K95" s="49">
        <v>-1156</v>
      </c>
      <c r="L95" s="50" t="s">
        <v>578</v>
      </c>
      <c r="M95" s="49">
        <v>1926.5</v>
      </c>
    </row>
    <row r="96" spans="11:13" x14ac:dyDescent="0.25">
      <c r="K96" s="49">
        <v>-1156</v>
      </c>
      <c r="L96" s="50" t="s">
        <v>578</v>
      </c>
      <c r="M96" s="49">
        <v>2204.8330000000001</v>
      </c>
    </row>
    <row r="97" spans="11:13" x14ac:dyDescent="0.25">
      <c r="K97" s="49">
        <v>-1156</v>
      </c>
      <c r="L97" s="50" t="s">
        <v>578</v>
      </c>
      <c r="M97" s="49">
        <v>1369.8330000000001</v>
      </c>
    </row>
    <row r="98" spans="11:13" x14ac:dyDescent="0.25">
      <c r="K98" s="49">
        <v>-1183.8330000000001</v>
      </c>
      <c r="L98" s="50" t="s">
        <v>578</v>
      </c>
      <c r="M98" s="49">
        <v>1147.1669999999999</v>
      </c>
    </row>
    <row r="99" spans="11:13" x14ac:dyDescent="0.25">
      <c r="K99" s="49">
        <v>-2853.8330000000001</v>
      </c>
      <c r="L99" s="50" t="s">
        <v>578</v>
      </c>
      <c r="M99" s="49">
        <v>1258.5</v>
      </c>
    </row>
    <row r="100" spans="11:13" x14ac:dyDescent="0.25">
      <c r="K100" s="49">
        <v>-1851.8330000000001</v>
      </c>
      <c r="L100" s="50" t="s">
        <v>578</v>
      </c>
      <c r="M100" s="49">
        <v>2121.3330000000001</v>
      </c>
    </row>
    <row r="101" spans="11:13" x14ac:dyDescent="0.25">
      <c r="K101" s="49">
        <v>-2074.5</v>
      </c>
      <c r="L101" s="50" t="s">
        <v>578</v>
      </c>
      <c r="M101" s="49">
        <v>1202.8330000000001</v>
      </c>
    </row>
    <row r="102" spans="11:13" x14ac:dyDescent="0.25">
      <c r="K102" s="49">
        <v>-1907.5</v>
      </c>
      <c r="L102" s="50" t="s">
        <v>578</v>
      </c>
      <c r="M102" s="49">
        <v>1342</v>
      </c>
    </row>
    <row r="103" spans="11:13" x14ac:dyDescent="0.25">
      <c r="K103" s="49">
        <v>-2659</v>
      </c>
      <c r="L103" s="50" t="s">
        <v>578</v>
      </c>
      <c r="M103" s="49">
        <v>1091.5</v>
      </c>
    </row>
    <row r="104" spans="11:13" x14ac:dyDescent="0.25">
      <c r="K104" s="49">
        <v>-1740.5</v>
      </c>
      <c r="L104" s="50" t="s">
        <v>578</v>
      </c>
      <c r="M104" s="49">
        <v>1369.8330000000001</v>
      </c>
    </row>
    <row r="105" spans="11:13" x14ac:dyDescent="0.25">
      <c r="K105" s="49">
        <v>-682.83339999999998</v>
      </c>
      <c r="L105" s="50" t="s">
        <v>578</v>
      </c>
      <c r="M105" s="49">
        <v>2037.8330000000001</v>
      </c>
    </row>
    <row r="106" spans="11:13" x14ac:dyDescent="0.25">
      <c r="K106" s="49">
        <v>-2269.3330000000001</v>
      </c>
      <c r="L106" s="50" t="s">
        <v>578</v>
      </c>
      <c r="M106" s="49">
        <v>1870.8330000000001</v>
      </c>
    </row>
    <row r="107" spans="11:13" x14ac:dyDescent="0.25">
      <c r="K107" s="49">
        <v>-877.66669999999999</v>
      </c>
      <c r="L107" s="50" t="s">
        <v>578</v>
      </c>
      <c r="M107" s="49">
        <v>2232.6669999999999</v>
      </c>
    </row>
    <row r="108" spans="11:13" x14ac:dyDescent="0.25">
      <c r="K108" s="49">
        <v>-1239.5</v>
      </c>
      <c r="L108" s="50" t="s">
        <v>578</v>
      </c>
      <c r="M108" s="49">
        <v>2260.5</v>
      </c>
    </row>
    <row r="109" spans="11:13" x14ac:dyDescent="0.25">
      <c r="K109" s="49">
        <v>-682.83339999999998</v>
      </c>
      <c r="L109" s="50" t="s">
        <v>578</v>
      </c>
      <c r="M109" s="49">
        <v>1481.1669999999999</v>
      </c>
    </row>
    <row r="110" spans="11:13" x14ac:dyDescent="0.25">
      <c r="K110" s="49">
        <v>-1684.8330000000001</v>
      </c>
      <c r="L110" s="50" t="s">
        <v>578</v>
      </c>
      <c r="M110" s="49">
        <v>1369.8330000000001</v>
      </c>
    </row>
    <row r="111" spans="11:13" x14ac:dyDescent="0.25">
      <c r="K111" s="49">
        <v>-2130.1669999999999</v>
      </c>
      <c r="L111" s="50" t="s">
        <v>578</v>
      </c>
      <c r="M111" s="49">
        <v>1202.8330000000001</v>
      </c>
    </row>
    <row r="112" spans="11:13" x14ac:dyDescent="0.25">
      <c r="K112" s="49">
        <v>-2297.1669999999999</v>
      </c>
      <c r="L112" s="50" t="s">
        <v>578</v>
      </c>
      <c r="M112" s="49">
        <v>1564.6669999999999</v>
      </c>
    </row>
    <row r="113" spans="11:13" x14ac:dyDescent="0.25">
      <c r="K113" s="49">
        <v>-3020.8330000000001</v>
      </c>
      <c r="L113" s="50" t="s">
        <v>578</v>
      </c>
      <c r="M113" s="49">
        <v>980.16669999999999</v>
      </c>
    </row>
    <row r="114" spans="11:13" x14ac:dyDescent="0.25">
      <c r="K114" s="49">
        <v>-849.83339999999998</v>
      </c>
      <c r="L114" s="50" t="s">
        <v>578</v>
      </c>
      <c r="M114" s="49">
        <v>2093.5</v>
      </c>
    </row>
    <row r="115" spans="11:13" x14ac:dyDescent="0.25">
      <c r="K115" s="49">
        <v>-2631.1669999999999</v>
      </c>
      <c r="L115" s="50" t="s">
        <v>578</v>
      </c>
      <c r="M115" s="49">
        <v>1008</v>
      </c>
    </row>
    <row r="116" spans="11:13" x14ac:dyDescent="0.25">
      <c r="K116" s="49">
        <v>-1462.1669999999999</v>
      </c>
      <c r="L116" s="50" t="s">
        <v>578</v>
      </c>
      <c r="M116" s="49">
        <v>1843</v>
      </c>
    </row>
    <row r="117" spans="11:13" x14ac:dyDescent="0.25">
      <c r="K117" s="49">
        <v>-1016.833</v>
      </c>
      <c r="L117" s="50" t="s">
        <v>578</v>
      </c>
      <c r="M117" s="49">
        <v>2037.8330000000001</v>
      </c>
    </row>
    <row r="118" spans="11:13" x14ac:dyDescent="0.25">
      <c r="K118" s="49">
        <v>-2102.3330000000001</v>
      </c>
      <c r="L118" s="50" t="s">
        <v>578</v>
      </c>
      <c r="M118" s="49">
        <v>1008</v>
      </c>
    </row>
    <row r="119" spans="11:13" x14ac:dyDescent="0.25">
      <c r="K119" s="49">
        <v>-849.83339999999998</v>
      </c>
      <c r="L119" s="50" t="s">
        <v>578</v>
      </c>
      <c r="M119" s="49">
        <v>1564.6669999999999</v>
      </c>
    </row>
    <row r="120" spans="11:13" x14ac:dyDescent="0.25">
      <c r="K120" s="49">
        <v>-2102.3330000000001</v>
      </c>
      <c r="L120" s="50" t="s">
        <v>578</v>
      </c>
      <c r="M120" s="49">
        <v>757.5</v>
      </c>
    </row>
    <row r="121" spans="11:13" x14ac:dyDescent="0.25">
      <c r="K121" s="49">
        <v>-2297.1669999999999</v>
      </c>
      <c r="L121" s="50" t="s">
        <v>578</v>
      </c>
      <c r="M121" s="49">
        <v>1369.8330000000001</v>
      </c>
    </row>
    <row r="122" spans="11:13" x14ac:dyDescent="0.25">
      <c r="K122" s="49">
        <v>-849.83339999999998</v>
      </c>
      <c r="L122" s="50" t="s">
        <v>578</v>
      </c>
      <c r="M122" s="49">
        <v>1843</v>
      </c>
    </row>
    <row r="123" spans="11:13" x14ac:dyDescent="0.25">
      <c r="K123" s="49">
        <v>-1211.6669999999999</v>
      </c>
      <c r="L123" s="50" t="s">
        <v>578</v>
      </c>
      <c r="M123" s="49">
        <v>2121.3330000000001</v>
      </c>
    </row>
    <row r="124" spans="11:13" x14ac:dyDescent="0.25">
      <c r="K124" s="49">
        <v>-3020.8330000000001</v>
      </c>
      <c r="L124" s="50" t="s">
        <v>578</v>
      </c>
      <c r="M124" s="49">
        <v>729.66669999999999</v>
      </c>
    </row>
    <row r="125" spans="11:13" x14ac:dyDescent="0.25">
      <c r="K125" s="49">
        <v>-2102.3330000000001</v>
      </c>
      <c r="L125" s="50" t="s">
        <v>578</v>
      </c>
      <c r="M125" s="49">
        <v>1564.6669999999999</v>
      </c>
    </row>
    <row r="126" spans="11:13" x14ac:dyDescent="0.25">
      <c r="K126" s="49">
        <v>-2631.1669999999999</v>
      </c>
      <c r="L126" s="50" t="s">
        <v>578</v>
      </c>
      <c r="M126" s="49">
        <v>868.83339999999998</v>
      </c>
    </row>
    <row r="127" spans="11:13" x14ac:dyDescent="0.25">
      <c r="K127" s="49">
        <v>-1712.6669999999999</v>
      </c>
      <c r="L127" s="50" t="s">
        <v>578</v>
      </c>
      <c r="M127" s="49">
        <v>1676</v>
      </c>
    </row>
    <row r="128" spans="11:13" x14ac:dyDescent="0.25">
      <c r="K128" s="49">
        <v>-682.83339999999998</v>
      </c>
      <c r="L128" s="50" t="s">
        <v>578</v>
      </c>
      <c r="M128" s="49">
        <v>1759.5</v>
      </c>
    </row>
    <row r="129" spans="11:13" x14ac:dyDescent="0.25">
      <c r="K129" s="49">
        <v>-1462.1669999999999</v>
      </c>
      <c r="L129" s="50" t="s">
        <v>578</v>
      </c>
      <c r="M129" s="49">
        <v>2121.3330000000001</v>
      </c>
    </row>
    <row r="130" spans="11:13" x14ac:dyDescent="0.25">
      <c r="K130" s="49">
        <v>-2603.3330000000001</v>
      </c>
      <c r="L130" s="50" t="s">
        <v>578</v>
      </c>
      <c r="M130" s="49">
        <v>1091.5</v>
      </c>
    </row>
    <row r="131" spans="11:13" x14ac:dyDescent="0.25">
      <c r="K131" s="49">
        <v>-682.83339999999998</v>
      </c>
      <c r="L131" s="50" t="s">
        <v>578</v>
      </c>
      <c r="M131" s="49">
        <v>1202.8330000000001</v>
      </c>
    </row>
    <row r="132" spans="11:13" x14ac:dyDescent="0.25">
      <c r="K132" s="49">
        <v>-1462.1669999999999</v>
      </c>
      <c r="L132" s="50" t="s">
        <v>578</v>
      </c>
      <c r="M132" s="49">
        <v>1564.6669999999999</v>
      </c>
    </row>
    <row r="133" spans="11:13" x14ac:dyDescent="0.25">
      <c r="K133" s="49">
        <v>-1211.6669999999999</v>
      </c>
      <c r="L133" s="50" t="s">
        <v>578</v>
      </c>
      <c r="M133" s="49">
        <v>1843</v>
      </c>
    </row>
    <row r="134" spans="11:13" x14ac:dyDescent="0.25">
      <c r="K134" s="49">
        <v>-1016.833</v>
      </c>
      <c r="L134" s="50" t="s">
        <v>578</v>
      </c>
      <c r="M134" s="49">
        <v>1759.5</v>
      </c>
    </row>
    <row r="135" spans="11:13" x14ac:dyDescent="0.25">
      <c r="K135" s="49">
        <v>-2297.1669999999999</v>
      </c>
      <c r="L135" s="50" t="s">
        <v>578</v>
      </c>
      <c r="M135" s="49">
        <v>1119.3330000000001</v>
      </c>
    </row>
    <row r="136" spans="11:13" x14ac:dyDescent="0.25">
      <c r="K136" s="49">
        <v>-1907.5</v>
      </c>
      <c r="L136" s="50" t="s">
        <v>578</v>
      </c>
      <c r="M136" s="49">
        <v>757.5</v>
      </c>
    </row>
    <row r="137" spans="11:13" x14ac:dyDescent="0.25">
      <c r="K137" s="49">
        <v>-2631.1669999999999</v>
      </c>
      <c r="L137" s="50" t="s">
        <v>578</v>
      </c>
      <c r="M137" s="49">
        <v>1676</v>
      </c>
    </row>
    <row r="138" spans="11:13" x14ac:dyDescent="0.25">
      <c r="K138" s="49">
        <v>-1879.6669999999999</v>
      </c>
      <c r="L138" s="50" t="s">
        <v>578</v>
      </c>
      <c r="M138" s="49">
        <v>1008</v>
      </c>
    </row>
    <row r="139" spans="11:13" x14ac:dyDescent="0.25">
      <c r="K139" s="49">
        <v>-1211.6669999999999</v>
      </c>
      <c r="L139" s="50" t="s">
        <v>578</v>
      </c>
      <c r="M139" s="49">
        <v>1564.6669999999999</v>
      </c>
    </row>
    <row r="140" spans="11:13" x14ac:dyDescent="0.25">
      <c r="K140" s="49">
        <v>-2631.1669999999999</v>
      </c>
      <c r="L140" s="50" t="s">
        <v>578</v>
      </c>
      <c r="M140" s="49">
        <v>785.33339999999998</v>
      </c>
    </row>
    <row r="141" spans="11:13" x14ac:dyDescent="0.25">
      <c r="K141" s="49">
        <v>-2631.1669999999999</v>
      </c>
      <c r="L141" s="50" t="s">
        <v>578</v>
      </c>
      <c r="M141" s="49">
        <v>1481.1669999999999</v>
      </c>
    </row>
    <row r="142" spans="11:13" x14ac:dyDescent="0.25">
      <c r="K142" s="49">
        <v>-2297.1669999999999</v>
      </c>
      <c r="L142" s="50" t="s">
        <v>578</v>
      </c>
      <c r="M142" s="49">
        <v>729.66669999999999</v>
      </c>
    </row>
    <row r="143" spans="11:13" x14ac:dyDescent="0.25">
      <c r="K143" s="49">
        <v>-1016.833</v>
      </c>
      <c r="L143" s="50" t="s">
        <v>578</v>
      </c>
      <c r="M143" s="49">
        <v>1481.1669999999999</v>
      </c>
    </row>
    <row r="144" spans="11:13" x14ac:dyDescent="0.25">
      <c r="K144" s="49">
        <v>-1462.1669999999999</v>
      </c>
      <c r="L144" s="50" t="s">
        <v>578</v>
      </c>
      <c r="M144" s="49">
        <v>1314.1669999999999</v>
      </c>
    </row>
    <row r="145" spans="11:13" x14ac:dyDescent="0.25">
      <c r="K145" s="49">
        <v>-1016.833</v>
      </c>
      <c r="L145" s="50" t="s">
        <v>578</v>
      </c>
      <c r="M145" s="49">
        <v>1202.8330000000001</v>
      </c>
    </row>
    <row r="146" spans="11:13" x14ac:dyDescent="0.25">
      <c r="K146" s="49">
        <v>-1462.1669999999999</v>
      </c>
      <c r="L146" s="50" t="s">
        <v>578</v>
      </c>
      <c r="M146" s="49">
        <v>1091.5</v>
      </c>
    </row>
    <row r="147" spans="11:13" x14ac:dyDescent="0.25">
      <c r="K147" s="49">
        <v>-1712.6669999999999</v>
      </c>
      <c r="L147" s="50" t="s">
        <v>578</v>
      </c>
      <c r="M147" s="49">
        <v>729.66669999999999</v>
      </c>
    </row>
    <row r="148" spans="11:13" x14ac:dyDescent="0.25">
      <c r="K148" s="49">
        <v>-1211.6669999999999</v>
      </c>
      <c r="L148" s="50" t="s">
        <v>578</v>
      </c>
      <c r="M148" s="49">
        <v>1286.3330000000001</v>
      </c>
    </row>
    <row r="149" spans="11:13" x14ac:dyDescent="0.25">
      <c r="K149" s="49">
        <v>-1016.833</v>
      </c>
      <c r="L149" s="50" t="s">
        <v>578</v>
      </c>
      <c r="M149" s="49">
        <v>924.5</v>
      </c>
    </row>
    <row r="150" spans="11:13" x14ac:dyDescent="0.25">
      <c r="K150" s="49">
        <v>-1211.6669999999999</v>
      </c>
      <c r="L150" s="50" t="s">
        <v>578</v>
      </c>
      <c r="M150" s="49">
        <v>590.5</v>
      </c>
    </row>
    <row r="151" spans="11:13" x14ac:dyDescent="0.25">
      <c r="K151" s="49">
        <v>-1462.1669999999999</v>
      </c>
      <c r="L151" s="50" t="s">
        <v>578</v>
      </c>
      <c r="M151" s="49">
        <v>729.66669999999999</v>
      </c>
    </row>
    <row r="152" spans="11:13" x14ac:dyDescent="0.25">
      <c r="K152" s="49">
        <v>-1211.6669999999999</v>
      </c>
      <c r="L152" s="50" t="s">
        <v>578</v>
      </c>
      <c r="M152" s="49">
        <v>1008</v>
      </c>
    </row>
    <row r="153" spans="11:13" x14ac:dyDescent="0.25">
      <c r="K153" s="49">
        <v>-1462.1669999999999</v>
      </c>
      <c r="L153" s="50" t="s">
        <v>578</v>
      </c>
      <c r="M153" s="49">
        <v>395.66669999999999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76"/>
  <sheetViews>
    <sheetView workbookViewId="0">
      <selection activeCell="A6" sqref="A6"/>
    </sheetView>
  </sheetViews>
  <sheetFormatPr defaultRowHeight="15" x14ac:dyDescent="0.25"/>
  <cols>
    <col min="1" max="1" width="6.140625" bestFit="1" customWidth="1"/>
    <col min="2" max="2" width="24.85546875" customWidth="1"/>
    <col min="3" max="3" width="42.42578125" style="51" bestFit="1" customWidth="1"/>
    <col min="4" max="4" width="40.85546875" bestFit="1" customWidth="1"/>
    <col min="5" max="5" width="30.140625" customWidth="1"/>
    <col min="11" max="11" width="33.5703125" bestFit="1" customWidth="1"/>
    <col min="12" max="12" width="22.85546875" customWidth="1"/>
    <col min="13" max="13" width="40.85546875" bestFit="1" customWidth="1"/>
    <col min="14" max="14" width="36.5703125" bestFit="1" customWidth="1"/>
    <col min="15" max="15" width="32.85546875" bestFit="1" customWidth="1"/>
    <col min="16" max="16" width="34.140625" bestFit="1" customWidth="1"/>
  </cols>
  <sheetData>
    <row r="1" spans="1:17" x14ac:dyDescent="0.25">
      <c r="A1" t="s">
        <v>2517</v>
      </c>
      <c r="F1" t="s">
        <v>4064</v>
      </c>
      <c r="K1" s="52"/>
      <c r="M1" t="s">
        <v>4121</v>
      </c>
      <c r="P1" s="53"/>
      <c r="Q1" s="52"/>
    </row>
    <row r="2" spans="1:17" x14ac:dyDescent="0.25">
      <c r="A2" t="s">
        <v>2518</v>
      </c>
      <c r="D2" t="s">
        <v>4062</v>
      </c>
      <c r="E2" t="s">
        <v>4063</v>
      </c>
      <c r="F2" t="s">
        <v>292</v>
      </c>
      <c r="G2" t="s">
        <v>293</v>
      </c>
      <c r="H2" t="s">
        <v>294</v>
      </c>
      <c r="I2" t="s">
        <v>4065</v>
      </c>
      <c r="J2" t="s">
        <v>347</v>
      </c>
      <c r="K2" t="s">
        <v>4066</v>
      </c>
      <c r="L2" t="s">
        <v>4067</v>
      </c>
      <c r="M2">
        <v>1</v>
      </c>
      <c r="N2">
        <v>2</v>
      </c>
      <c r="O2">
        <v>3</v>
      </c>
    </row>
    <row r="3" spans="1:17" x14ac:dyDescent="0.25">
      <c r="B3" t="s">
        <v>2519</v>
      </c>
      <c r="D3" t="s">
        <v>4190</v>
      </c>
      <c r="E3" t="s">
        <v>4088</v>
      </c>
      <c r="F3">
        <v>-321</v>
      </c>
      <c r="G3">
        <v>1898.6669999999999</v>
      </c>
      <c r="H3">
        <v>-1</v>
      </c>
      <c r="I3" t="s">
        <v>296</v>
      </c>
      <c r="J3">
        <v>0</v>
      </c>
      <c r="K3" t="s">
        <v>4160</v>
      </c>
      <c r="M3" t="s">
        <v>4073</v>
      </c>
      <c r="P3" s="52"/>
      <c r="Q3" s="54"/>
    </row>
    <row r="4" spans="1:17" x14ac:dyDescent="0.25">
      <c r="B4" t="s">
        <v>2520</v>
      </c>
      <c r="D4" t="s">
        <v>4191</v>
      </c>
      <c r="E4" t="s">
        <v>4089</v>
      </c>
      <c r="F4">
        <v>-1016.833</v>
      </c>
      <c r="G4">
        <v>2260.5</v>
      </c>
      <c r="H4">
        <v>-1</v>
      </c>
      <c r="I4" t="s">
        <v>335</v>
      </c>
      <c r="J4">
        <v>0</v>
      </c>
      <c r="K4" t="s">
        <v>4161</v>
      </c>
      <c r="M4" t="s">
        <v>4086</v>
      </c>
      <c r="Q4" s="54"/>
    </row>
    <row r="5" spans="1:17" x14ac:dyDescent="0.25">
      <c r="B5" t="s">
        <v>2521</v>
      </c>
      <c r="D5" t="s">
        <v>4192</v>
      </c>
      <c r="E5" t="s">
        <v>4090</v>
      </c>
      <c r="F5">
        <v>-460.16669999999999</v>
      </c>
      <c r="G5">
        <v>2037.8330000000001</v>
      </c>
      <c r="H5">
        <v>-1</v>
      </c>
      <c r="I5" t="s">
        <v>297</v>
      </c>
      <c r="J5">
        <v>0</v>
      </c>
      <c r="K5" t="s">
        <v>4162</v>
      </c>
      <c r="M5" t="s">
        <v>4071</v>
      </c>
      <c r="N5" t="s">
        <v>4081</v>
      </c>
      <c r="Q5" s="55"/>
    </row>
    <row r="6" spans="1:17" x14ac:dyDescent="0.25">
      <c r="B6" t="s">
        <v>2522</v>
      </c>
      <c r="D6" t="s">
        <v>4193</v>
      </c>
      <c r="E6" t="s">
        <v>4091</v>
      </c>
      <c r="F6">
        <v>-376.66669999999999</v>
      </c>
      <c r="G6">
        <v>1648.1669999999999</v>
      </c>
      <c r="H6">
        <v>-1</v>
      </c>
      <c r="I6" t="s">
        <v>296</v>
      </c>
      <c r="J6">
        <v>0</v>
      </c>
      <c r="K6" t="s">
        <v>4163</v>
      </c>
      <c r="M6" t="s">
        <v>86</v>
      </c>
      <c r="P6" s="52"/>
      <c r="Q6" s="55"/>
    </row>
    <row r="7" spans="1:17" x14ac:dyDescent="0.25">
      <c r="B7" t="s">
        <v>2523</v>
      </c>
      <c r="D7" t="s">
        <v>4194</v>
      </c>
      <c r="E7" t="s">
        <v>4092</v>
      </c>
      <c r="F7">
        <v>-404.5</v>
      </c>
      <c r="G7">
        <v>1815.1669999999999</v>
      </c>
      <c r="H7">
        <v>-1</v>
      </c>
      <c r="I7" t="s">
        <v>297</v>
      </c>
      <c r="J7">
        <v>0</v>
      </c>
      <c r="K7" t="s">
        <v>4164</v>
      </c>
      <c r="M7" t="s">
        <v>4080</v>
      </c>
      <c r="N7" t="s">
        <v>4073</v>
      </c>
      <c r="Q7" s="55"/>
    </row>
    <row r="8" spans="1:17" x14ac:dyDescent="0.25">
      <c r="B8" t="s">
        <v>2524</v>
      </c>
      <c r="D8" t="s">
        <v>4195</v>
      </c>
      <c r="E8" t="s">
        <v>4093</v>
      </c>
      <c r="F8">
        <v>-460.16669999999999</v>
      </c>
      <c r="G8">
        <v>1870.8330000000001</v>
      </c>
      <c r="H8">
        <v>-1</v>
      </c>
      <c r="I8" t="s">
        <v>297</v>
      </c>
      <c r="J8">
        <v>0</v>
      </c>
      <c r="K8" t="s">
        <v>4165</v>
      </c>
      <c r="M8" t="s">
        <v>4080</v>
      </c>
      <c r="Q8" s="55"/>
    </row>
    <row r="9" spans="1:17" x14ac:dyDescent="0.25">
      <c r="B9" t="s">
        <v>2525</v>
      </c>
      <c r="D9" t="s">
        <v>4196</v>
      </c>
      <c r="E9" t="s">
        <v>4094</v>
      </c>
      <c r="F9">
        <v>-404.5</v>
      </c>
      <c r="G9">
        <v>1870.8330000000001</v>
      </c>
      <c r="H9">
        <v>-1</v>
      </c>
      <c r="I9" t="s">
        <v>335</v>
      </c>
      <c r="J9">
        <v>0</v>
      </c>
      <c r="K9" t="s">
        <v>4166</v>
      </c>
      <c r="M9" t="s">
        <v>4070</v>
      </c>
      <c r="Q9" s="55"/>
    </row>
    <row r="10" spans="1:17" x14ac:dyDescent="0.25">
      <c r="B10" t="s">
        <v>2526</v>
      </c>
      <c r="D10" t="s">
        <v>4197</v>
      </c>
      <c r="E10" t="s">
        <v>4095</v>
      </c>
      <c r="F10">
        <v>-265.33330000000001</v>
      </c>
      <c r="G10">
        <v>1787.3330000000001</v>
      </c>
      <c r="H10">
        <v>-1</v>
      </c>
      <c r="I10" t="s">
        <v>329</v>
      </c>
      <c r="J10">
        <v>0</v>
      </c>
      <c r="K10" t="s">
        <v>4167</v>
      </c>
      <c r="M10" t="s">
        <v>4082</v>
      </c>
      <c r="Q10" s="55"/>
    </row>
    <row r="11" spans="1:17" x14ac:dyDescent="0.25">
      <c r="B11" t="s">
        <v>2527</v>
      </c>
      <c r="D11" t="s">
        <v>4198</v>
      </c>
      <c r="E11" t="s">
        <v>4096</v>
      </c>
      <c r="F11">
        <v>-2547.6669999999999</v>
      </c>
      <c r="G11">
        <v>2065.6669999999999</v>
      </c>
      <c r="H11">
        <v>-1</v>
      </c>
      <c r="I11" t="s">
        <v>329</v>
      </c>
      <c r="J11">
        <v>150</v>
      </c>
      <c r="K11" t="s">
        <v>4168</v>
      </c>
      <c r="M11" t="s">
        <v>4072</v>
      </c>
      <c r="Q11" s="55"/>
    </row>
    <row r="12" spans="1:17" x14ac:dyDescent="0.25">
      <c r="B12" t="s">
        <v>2528</v>
      </c>
      <c r="D12" t="s">
        <v>4199</v>
      </c>
      <c r="E12" t="s">
        <v>4097</v>
      </c>
      <c r="F12">
        <v>-2547.6669999999999</v>
      </c>
      <c r="G12">
        <v>1926.5</v>
      </c>
      <c r="H12">
        <v>-1</v>
      </c>
      <c r="I12" t="s">
        <v>329</v>
      </c>
      <c r="J12">
        <v>100</v>
      </c>
      <c r="K12" t="s">
        <v>4169</v>
      </c>
      <c r="M12" t="s">
        <v>28</v>
      </c>
      <c r="Q12" s="55"/>
    </row>
    <row r="13" spans="1:17" x14ac:dyDescent="0.25">
      <c r="B13" t="s">
        <v>2529</v>
      </c>
      <c r="D13" t="s">
        <v>4200</v>
      </c>
      <c r="E13" t="s">
        <v>4098</v>
      </c>
      <c r="F13">
        <v>-321</v>
      </c>
      <c r="G13">
        <v>1815.1669999999999</v>
      </c>
      <c r="H13">
        <v>-1</v>
      </c>
      <c r="I13" t="s">
        <v>296</v>
      </c>
      <c r="J13">
        <v>0</v>
      </c>
      <c r="K13" t="s">
        <v>4170</v>
      </c>
      <c r="M13" t="s">
        <v>4082</v>
      </c>
      <c r="Q13" s="55"/>
    </row>
    <row r="14" spans="1:17" x14ac:dyDescent="0.25">
      <c r="B14" t="s">
        <v>2518</v>
      </c>
      <c r="D14" t="s">
        <v>4201</v>
      </c>
      <c r="E14" t="s">
        <v>4099</v>
      </c>
      <c r="F14">
        <v>-627.16669999999999</v>
      </c>
      <c r="G14">
        <v>2065.6669999999999</v>
      </c>
      <c r="H14">
        <v>-1</v>
      </c>
      <c r="I14" t="s">
        <v>313</v>
      </c>
      <c r="J14">
        <v>0</v>
      </c>
      <c r="K14" t="s">
        <v>4171</v>
      </c>
      <c r="M14" t="s">
        <v>4076</v>
      </c>
      <c r="Q14" s="55"/>
    </row>
    <row r="15" spans="1:17" x14ac:dyDescent="0.25">
      <c r="C15" s="51" t="s">
        <v>2530</v>
      </c>
      <c r="D15" t="s">
        <v>4202</v>
      </c>
      <c r="E15" t="s">
        <v>4100</v>
      </c>
      <c r="F15">
        <v>-515.83339999999998</v>
      </c>
      <c r="G15">
        <v>2065.6669999999999</v>
      </c>
      <c r="H15">
        <v>-1</v>
      </c>
      <c r="I15" t="s">
        <v>313</v>
      </c>
      <c r="J15">
        <v>0</v>
      </c>
      <c r="K15" t="s">
        <v>4172</v>
      </c>
      <c r="M15" t="s">
        <v>4077</v>
      </c>
      <c r="Q15" s="55"/>
    </row>
    <row r="16" spans="1:17" x14ac:dyDescent="0.25">
      <c r="C16" s="51" t="s">
        <v>2531</v>
      </c>
      <c r="D16" t="s">
        <v>4203</v>
      </c>
      <c r="E16" t="s">
        <v>4101</v>
      </c>
      <c r="F16">
        <v>-627.16669999999999</v>
      </c>
      <c r="G16">
        <v>2010</v>
      </c>
      <c r="H16">
        <v>-1</v>
      </c>
      <c r="I16" t="s">
        <v>313</v>
      </c>
      <c r="J16">
        <v>0</v>
      </c>
      <c r="K16" t="s">
        <v>4173</v>
      </c>
      <c r="M16" t="s">
        <v>4079</v>
      </c>
      <c r="Q16" s="55"/>
    </row>
    <row r="17" spans="1:17" x14ac:dyDescent="0.25">
      <c r="B17" t="s">
        <v>2532</v>
      </c>
      <c r="D17" t="s">
        <v>4204</v>
      </c>
      <c r="E17" t="s">
        <v>4102</v>
      </c>
      <c r="F17">
        <v>-543.66669999999999</v>
      </c>
      <c r="G17">
        <v>1898.6669999999999</v>
      </c>
      <c r="H17">
        <v>-1</v>
      </c>
      <c r="I17" t="s">
        <v>313</v>
      </c>
      <c r="J17">
        <v>100</v>
      </c>
      <c r="K17" t="s">
        <v>4174</v>
      </c>
      <c r="M17" t="s">
        <v>4079</v>
      </c>
      <c r="Q17" s="55"/>
    </row>
    <row r="18" spans="1:17" x14ac:dyDescent="0.25">
      <c r="A18" t="s">
        <v>2532</v>
      </c>
      <c r="D18" t="s">
        <v>4205</v>
      </c>
      <c r="E18" t="s">
        <v>4103</v>
      </c>
      <c r="F18">
        <v>-571.5</v>
      </c>
      <c r="G18">
        <v>1982.1669999999999</v>
      </c>
      <c r="H18">
        <v>-1</v>
      </c>
      <c r="I18" t="s">
        <v>313</v>
      </c>
      <c r="J18">
        <v>0</v>
      </c>
      <c r="K18" t="s">
        <v>4175</v>
      </c>
      <c r="M18" t="s">
        <v>4077</v>
      </c>
      <c r="N18" t="s">
        <v>38</v>
      </c>
      <c r="Q18" s="55"/>
    </row>
    <row r="19" spans="1:17" x14ac:dyDescent="0.25">
      <c r="A19" t="s">
        <v>2517</v>
      </c>
      <c r="D19" t="s">
        <v>4206</v>
      </c>
      <c r="E19" t="s">
        <v>4104</v>
      </c>
      <c r="F19">
        <v>-989</v>
      </c>
      <c r="G19">
        <v>2149.1669999999999</v>
      </c>
      <c r="H19">
        <v>-1</v>
      </c>
      <c r="I19" t="s">
        <v>296</v>
      </c>
      <c r="J19">
        <v>2001</v>
      </c>
      <c r="K19" t="s">
        <v>4176</v>
      </c>
      <c r="M19" t="s">
        <v>4083</v>
      </c>
      <c r="Q19" s="55"/>
    </row>
    <row r="20" spans="1:17" x14ac:dyDescent="0.25">
      <c r="A20" t="s">
        <v>2518</v>
      </c>
      <c r="D20" t="s">
        <v>4221</v>
      </c>
      <c r="E20" t="s">
        <v>4105</v>
      </c>
      <c r="F20">
        <v>-460.16669999999999</v>
      </c>
      <c r="G20">
        <v>1453.3330000000001</v>
      </c>
      <c r="H20">
        <v>-1</v>
      </c>
      <c r="I20" t="s">
        <v>304</v>
      </c>
      <c r="J20">
        <v>0</v>
      </c>
      <c r="Q20" s="55"/>
    </row>
    <row r="21" spans="1:17" x14ac:dyDescent="0.25">
      <c r="B21" t="s">
        <v>2533</v>
      </c>
      <c r="D21" t="s">
        <v>4207</v>
      </c>
      <c r="E21" t="s">
        <v>4106</v>
      </c>
      <c r="F21">
        <v>-515.83339999999998</v>
      </c>
      <c r="G21">
        <v>1453.3330000000001</v>
      </c>
      <c r="H21">
        <v>-1</v>
      </c>
      <c r="I21" t="s">
        <v>304</v>
      </c>
      <c r="J21">
        <v>0</v>
      </c>
      <c r="Q21" s="55"/>
    </row>
    <row r="22" spans="1:17" x14ac:dyDescent="0.25">
      <c r="B22" t="s">
        <v>2534</v>
      </c>
      <c r="D22" t="s">
        <v>4208</v>
      </c>
      <c r="E22" t="s">
        <v>4107</v>
      </c>
      <c r="F22">
        <v>-1072.5</v>
      </c>
      <c r="G22">
        <v>1870.8330000000001</v>
      </c>
      <c r="H22">
        <v>-1</v>
      </c>
      <c r="I22" t="s">
        <v>297</v>
      </c>
      <c r="J22">
        <v>0</v>
      </c>
      <c r="K22" t="s">
        <v>4177</v>
      </c>
      <c r="M22" t="s">
        <v>125</v>
      </c>
      <c r="Q22" s="55"/>
    </row>
    <row r="23" spans="1:17" x14ac:dyDescent="0.25">
      <c r="B23" t="s">
        <v>2535</v>
      </c>
      <c r="D23" t="s">
        <v>4209</v>
      </c>
      <c r="E23" t="s">
        <v>4108</v>
      </c>
      <c r="F23">
        <v>-627.16669999999999</v>
      </c>
      <c r="G23">
        <v>1926.5</v>
      </c>
      <c r="H23">
        <v>-1</v>
      </c>
      <c r="I23" t="s">
        <v>313</v>
      </c>
      <c r="J23">
        <v>25</v>
      </c>
      <c r="K23" t="s">
        <v>4178</v>
      </c>
      <c r="M23" t="s">
        <v>87</v>
      </c>
      <c r="Q23" s="55"/>
    </row>
    <row r="24" spans="1:17" x14ac:dyDescent="0.25">
      <c r="B24" t="s">
        <v>2536</v>
      </c>
      <c r="D24" t="s">
        <v>4210</v>
      </c>
      <c r="E24" t="s">
        <v>4109</v>
      </c>
      <c r="F24">
        <v>-432.33330000000001</v>
      </c>
      <c r="G24">
        <v>1731.6669999999999</v>
      </c>
      <c r="H24">
        <v>-1</v>
      </c>
      <c r="I24" t="s">
        <v>297</v>
      </c>
      <c r="J24">
        <v>0</v>
      </c>
      <c r="K24" t="s">
        <v>4179</v>
      </c>
      <c r="M24" t="s">
        <v>4069</v>
      </c>
      <c r="Q24" s="55"/>
    </row>
    <row r="25" spans="1:17" x14ac:dyDescent="0.25">
      <c r="B25" t="s">
        <v>2523</v>
      </c>
      <c r="D25" t="s">
        <v>4211</v>
      </c>
      <c r="E25" t="s">
        <v>4110</v>
      </c>
      <c r="F25">
        <v>-571.5</v>
      </c>
      <c r="G25">
        <v>1453.3330000000001</v>
      </c>
      <c r="H25">
        <v>-1</v>
      </c>
      <c r="I25" t="s">
        <v>304</v>
      </c>
      <c r="J25">
        <v>0</v>
      </c>
      <c r="Q25" s="55"/>
    </row>
    <row r="26" spans="1:17" x14ac:dyDescent="0.25">
      <c r="B26" t="s">
        <v>2537</v>
      </c>
      <c r="D26" t="s">
        <v>4212</v>
      </c>
      <c r="E26" t="s">
        <v>4111</v>
      </c>
      <c r="F26">
        <v>-376.66669999999999</v>
      </c>
      <c r="G26">
        <v>1954.3330000000001</v>
      </c>
      <c r="H26">
        <v>-1</v>
      </c>
      <c r="I26" t="s">
        <v>320</v>
      </c>
      <c r="J26">
        <v>0</v>
      </c>
      <c r="K26" t="s">
        <v>4180</v>
      </c>
      <c r="M26" t="s">
        <v>73</v>
      </c>
      <c r="N26" t="s">
        <v>4082</v>
      </c>
      <c r="Q26" s="55"/>
    </row>
    <row r="27" spans="1:17" x14ac:dyDescent="0.25">
      <c r="B27" t="s">
        <v>2525</v>
      </c>
      <c r="D27" t="s">
        <v>4213</v>
      </c>
      <c r="E27" t="s">
        <v>4112</v>
      </c>
      <c r="F27">
        <v>-348.83330000000001</v>
      </c>
      <c r="G27">
        <v>1731.6669999999999</v>
      </c>
      <c r="H27">
        <v>-1</v>
      </c>
      <c r="I27" t="s">
        <v>296</v>
      </c>
      <c r="J27">
        <v>0</v>
      </c>
      <c r="K27" t="s">
        <v>4181</v>
      </c>
      <c r="M27" t="s">
        <v>4069</v>
      </c>
      <c r="Q27" s="55"/>
    </row>
    <row r="28" spans="1:17" x14ac:dyDescent="0.25">
      <c r="B28" t="s">
        <v>2526</v>
      </c>
      <c r="D28" t="s">
        <v>4214</v>
      </c>
      <c r="E28" t="s">
        <v>4113</v>
      </c>
      <c r="F28">
        <v>-1044.6669999999999</v>
      </c>
      <c r="G28">
        <v>2149.1669999999999</v>
      </c>
      <c r="H28">
        <v>-1</v>
      </c>
      <c r="I28" t="s">
        <v>296</v>
      </c>
      <c r="J28">
        <v>200</v>
      </c>
      <c r="K28" t="s">
        <v>4182</v>
      </c>
      <c r="M28" t="s">
        <v>4085</v>
      </c>
      <c r="Q28" s="55"/>
    </row>
    <row r="29" spans="1:17" x14ac:dyDescent="0.25">
      <c r="B29" t="s">
        <v>2527</v>
      </c>
      <c r="D29" t="s">
        <v>4215</v>
      </c>
      <c r="E29" t="s">
        <v>4114</v>
      </c>
      <c r="F29">
        <v>-293.16669999999999</v>
      </c>
      <c r="G29">
        <v>2093.5</v>
      </c>
      <c r="H29">
        <v>-1</v>
      </c>
      <c r="I29" t="s">
        <v>316</v>
      </c>
      <c r="J29">
        <v>0</v>
      </c>
      <c r="K29" t="s">
        <v>4183</v>
      </c>
      <c r="M29" t="s">
        <v>4084</v>
      </c>
      <c r="N29" t="s">
        <v>106</v>
      </c>
      <c r="Q29" s="55"/>
    </row>
    <row r="30" spans="1:17" x14ac:dyDescent="0.25">
      <c r="B30" t="s">
        <v>2538</v>
      </c>
      <c r="D30" t="s">
        <v>4216</v>
      </c>
      <c r="E30" t="s">
        <v>4115</v>
      </c>
      <c r="F30">
        <v>-293.16669999999999</v>
      </c>
      <c r="G30">
        <v>1954.3330000000001</v>
      </c>
      <c r="H30">
        <v>-1</v>
      </c>
      <c r="I30" t="s">
        <v>316</v>
      </c>
      <c r="J30">
        <v>0</v>
      </c>
      <c r="K30" t="s">
        <v>4184</v>
      </c>
      <c r="M30" t="s">
        <v>4068</v>
      </c>
      <c r="N30" t="s">
        <v>38</v>
      </c>
      <c r="Q30" s="55"/>
    </row>
    <row r="31" spans="1:17" x14ac:dyDescent="0.25">
      <c r="B31" t="s">
        <v>2529</v>
      </c>
      <c r="D31" t="s">
        <v>4217</v>
      </c>
      <c r="E31" t="s">
        <v>4116</v>
      </c>
      <c r="F31">
        <v>-1100.3330000000001</v>
      </c>
      <c r="G31">
        <v>2149.1669999999999</v>
      </c>
      <c r="H31">
        <v>-1</v>
      </c>
      <c r="I31" t="s">
        <v>296</v>
      </c>
      <c r="J31">
        <v>150</v>
      </c>
      <c r="K31" t="s">
        <v>4185</v>
      </c>
      <c r="M31" t="s">
        <v>88</v>
      </c>
      <c r="Q31" s="55"/>
    </row>
    <row r="32" spans="1:17" x14ac:dyDescent="0.25">
      <c r="B32" t="s">
        <v>2518</v>
      </c>
      <c r="D32" t="s">
        <v>4218</v>
      </c>
      <c r="E32" t="s">
        <v>4117</v>
      </c>
      <c r="F32">
        <v>-1072.5</v>
      </c>
      <c r="G32">
        <v>1815.1669999999999</v>
      </c>
      <c r="H32">
        <v>-1</v>
      </c>
      <c r="I32" t="s">
        <v>297</v>
      </c>
      <c r="J32">
        <v>0</v>
      </c>
      <c r="K32" t="s">
        <v>4186</v>
      </c>
      <c r="M32" t="s">
        <v>125</v>
      </c>
      <c r="Q32" s="55"/>
    </row>
    <row r="33" spans="1:17" x14ac:dyDescent="0.25">
      <c r="C33" s="51" t="s">
        <v>2539</v>
      </c>
      <c r="D33" t="s">
        <v>4219</v>
      </c>
      <c r="E33" t="s">
        <v>4118</v>
      </c>
      <c r="F33">
        <v>-961.16669999999999</v>
      </c>
      <c r="G33">
        <v>2204.8330000000001</v>
      </c>
      <c r="H33">
        <v>-1</v>
      </c>
      <c r="I33" t="s">
        <v>296</v>
      </c>
      <c r="J33">
        <v>200</v>
      </c>
      <c r="K33" t="s">
        <v>4187</v>
      </c>
      <c r="L33" t="s">
        <v>4122</v>
      </c>
      <c r="M33" t="s">
        <v>4086</v>
      </c>
      <c r="Q33" s="55"/>
    </row>
    <row r="34" spans="1:17" x14ac:dyDescent="0.25">
      <c r="C34" s="51" t="s">
        <v>2540</v>
      </c>
      <c r="D34" t="s">
        <v>4220</v>
      </c>
      <c r="E34" t="s">
        <v>4119</v>
      </c>
      <c r="F34">
        <v>-1100.3330000000001</v>
      </c>
      <c r="G34">
        <v>2204.8330000000001</v>
      </c>
      <c r="H34">
        <v>-1</v>
      </c>
      <c r="I34" t="s">
        <v>296</v>
      </c>
      <c r="J34">
        <v>150</v>
      </c>
      <c r="K34" t="s">
        <v>4188</v>
      </c>
      <c r="L34" t="s">
        <v>4123</v>
      </c>
      <c r="M34" t="s">
        <v>88</v>
      </c>
      <c r="Q34" s="55"/>
    </row>
    <row r="35" spans="1:17" x14ac:dyDescent="0.25">
      <c r="C35" s="51" t="s">
        <v>2541</v>
      </c>
      <c r="D35" t="s">
        <v>91</v>
      </c>
      <c r="E35" t="s">
        <v>237</v>
      </c>
      <c r="F35">
        <v>-2853.8330000000001</v>
      </c>
      <c r="G35">
        <v>1258.5</v>
      </c>
      <c r="H35">
        <v>-1</v>
      </c>
      <c r="I35" t="s">
        <v>310</v>
      </c>
      <c r="J35">
        <v>200</v>
      </c>
      <c r="K35" t="s">
        <v>444</v>
      </c>
      <c r="M35" t="s">
        <v>54</v>
      </c>
      <c r="Q35" s="55"/>
    </row>
    <row r="36" spans="1:17" x14ac:dyDescent="0.25">
      <c r="C36" s="51" t="s">
        <v>2542</v>
      </c>
      <c r="D36" t="s">
        <v>90</v>
      </c>
      <c r="E36" t="s">
        <v>236</v>
      </c>
      <c r="F36">
        <v>-1183.8330000000001</v>
      </c>
      <c r="G36">
        <v>1147.1669999999999</v>
      </c>
      <c r="H36">
        <v>-1</v>
      </c>
      <c r="I36" t="s">
        <v>299</v>
      </c>
      <c r="J36">
        <v>80</v>
      </c>
      <c r="K36" t="s">
        <v>443</v>
      </c>
      <c r="L36" t="s">
        <v>525</v>
      </c>
      <c r="M36" t="s">
        <v>40</v>
      </c>
      <c r="Q36" s="55"/>
    </row>
    <row r="37" spans="1:17" x14ac:dyDescent="0.25">
      <c r="B37" t="s">
        <v>2532</v>
      </c>
      <c r="D37" t="s">
        <v>89</v>
      </c>
      <c r="E37" t="s">
        <v>235</v>
      </c>
      <c r="F37">
        <v>-1156</v>
      </c>
      <c r="G37">
        <v>1369.8330000000001</v>
      </c>
      <c r="H37">
        <v>-1</v>
      </c>
      <c r="I37" t="s">
        <v>298</v>
      </c>
      <c r="J37">
        <v>80</v>
      </c>
      <c r="K37" t="s">
        <v>442</v>
      </c>
      <c r="L37" t="s">
        <v>524</v>
      </c>
      <c r="M37" t="s">
        <v>140</v>
      </c>
      <c r="Q37" s="55"/>
    </row>
    <row r="38" spans="1:17" x14ac:dyDescent="0.25">
      <c r="A38" t="s">
        <v>2532</v>
      </c>
      <c r="D38" t="s">
        <v>88</v>
      </c>
      <c r="E38" t="s">
        <v>234</v>
      </c>
      <c r="F38">
        <v>-1156</v>
      </c>
      <c r="G38">
        <v>2204.8330000000001</v>
      </c>
      <c r="H38">
        <v>-1</v>
      </c>
      <c r="I38" t="s">
        <v>296</v>
      </c>
      <c r="J38">
        <v>240</v>
      </c>
      <c r="K38" t="s">
        <v>441</v>
      </c>
      <c r="L38" t="s">
        <v>523</v>
      </c>
      <c r="M38" t="s">
        <v>115</v>
      </c>
      <c r="Q38" s="55"/>
    </row>
    <row r="39" spans="1:17" x14ac:dyDescent="0.25">
      <c r="A39" t="s">
        <v>2517</v>
      </c>
      <c r="D39" t="s">
        <v>87</v>
      </c>
      <c r="E39" t="s">
        <v>233</v>
      </c>
      <c r="F39">
        <v>-1156</v>
      </c>
      <c r="G39">
        <v>1926.5</v>
      </c>
      <c r="H39">
        <v>-1</v>
      </c>
      <c r="I39" t="s">
        <v>296</v>
      </c>
      <c r="J39">
        <v>220</v>
      </c>
      <c r="K39" t="s">
        <v>440</v>
      </c>
      <c r="L39" t="s">
        <v>522</v>
      </c>
      <c r="M39" t="s">
        <v>125</v>
      </c>
      <c r="Q39" s="55"/>
    </row>
    <row r="40" spans="1:17" x14ac:dyDescent="0.25">
      <c r="A40" t="s">
        <v>2518</v>
      </c>
      <c r="D40" t="s">
        <v>86</v>
      </c>
      <c r="E40" t="s">
        <v>232</v>
      </c>
      <c r="F40">
        <v>-1156</v>
      </c>
      <c r="G40">
        <v>1648.1669999999999</v>
      </c>
      <c r="H40">
        <v>-1</v>
      </c>
      <c r="I40" t="s">
        <v>297</v>
      </c>
      <c r="J40">
        <v>200</v>
      </c>
      <c r="K40" t="s">
        <v>439</v>
      </c>
      <c r="L40" t="s">
        <v>521</v>
      </c>
      <c r="M40" t="s">
        <v>131</v>
      </c>
      <c r="Q40" s="55"/>
    </row>
    <row r="41" spans="1:17" x14ac:dyDescent="0.25">
      <c r="B41" t="s">
        <v>2543</v>
      </c>
      <c r="D41" t="s">
        <v>85</v>
      </c>
      <c r="E41" t="s">
        <v>231</v>
      </c>
      <c r="F41">
        <v>-2659</v>
      </c>
      <c r="G41">
        <v>1759.5</v>
      </c>
      <c r="H41">
        <v>-1</v>
      </c>
      <c r="I41" t="s">
        <v>309</v>
      </c>
      <c r="J41">
        <v>40</v>
      </c>
      <c r="K41" t="s">
        <v>438</v>
      </c>
      <c r="M41" t="s">
        <v>133</v>
      </c>
      <c r="Q41" s="55"/>
    </row>
    <row r="42" spans="1:17" x14ac:dyDescent="0.25">
      <c r="B42" t="s">
        <v>2544</v>
      </c>
      <c r="D42" t="s">
        <v>84</v>
      </c>
      <c r="E42" t="s">
        <v>230</v>
      </c>
      <c r="F42">
        <v>-1406.5</v>
      </c>
      <c r="G42">
        <v>562.66669999999999</v>
      </c>
      <c r="H42">
        <v>-1</v>
      </c>
      <c r="I42" t="s">
        <v>303</v>
      </c>
      <c r="J42">
        <v>120</v>
      </c>
      <c r="K42" t="s">
        <v>437</v>
      </c>
      <c r="L42" t="s">
        <v>520</v>
      </c>
      <c r="M42" t="s">
        <v>12</v>
      </c>
      <c r="Q42" s="55"/>
    </row>
    <row r="43" spans="1:17" x14ac:dyDescent="0.25">
      <c r="B43" t="s">
        <v>2545</v>
      </c>
      <c r="D43" t="s">
        <v>83</v>
      </c>
      <c r="E43" t="s">
        <v>229</v>
      </c>
      <c r="F43">
        <v>-1712.6669999999999</v>
      </c>
      <c r="G43">
        <v>1870.8330000000001</v>
      </c>
      <c r="H43">
        <v>-1</v>
      </c>
      <c r="I43" t="s">
        <v>317</v>
      </c>
      <c r="J43">
        <v>60</v>
      </c>
      <c r="K43" t="s">
        <v>436</v>
      </c>
      <c r="L43" t="s">
        <v>4124</v>
      </c>
      <c r="M43" t="s">
        <v>96</v>
      </c>
      <c r="Q43" s="55"/>
    </row>
    <row r="44" spans="1:17" x14ac:dyDescent="0.25">
      <c r="B44" t="s">
        <v>2546</v>
      </c>
      <c r="D44" t="s">
        <v>82</v>
      </c>
      <c r="E44" t="s">
        <v>228</v>
      </c>
      <c r="F44">
        <v>-1712.6669999999999</v>
      </c>
      <c r="G44">
        <v>1202.8330000000001</v>
      </c>
      <c r="H44">
        <v>-1</v>
      </c>
      <c r="I44" t="s">
        <v>306</v>
      </c>
      <c r="J44">
        <v>25</v>
      </c>
      <c r="K44" t="s">
        <v>435</v>
      </c>
      <c r="L44" t="s">
        <v>4125</v>
      </c>
      <c r="M44" t="s">
        <v>81</v>
      </c>
      <c r="Q44" s="55"/>
    </row>
    <row r="45" spans="1:17" x14ac:dyDescent="0.25">
      <c r="B45" t="s">
        <v>2523</v>
      </c>
      <c r="D45" t="s">
        <v>81</v>
      </c>
      <c r="E45" t="s">
        <v>227</v>
      </c>
      <c r="F45">
        <v>-1712.6669999999999</v>
      </c>
      <c r="G45">
        <v>952.33339999999998</v>
      </c>
      <c r="H45">
        <v>-1</v>
      </c>
      <c r="I45" t="s">
        <v>324</v>
      </c>
      <c r="J45">
        <v>10</v>
      </c>
      <c r="K45" t="s">
        <v>434</v>
      </c>
      <c r="L45" t="s">
        <v>519</v>
      </c>
      <c r="M45" t="s">
        <v>139</v>
      </c>
      <c r="Q45" s="55"/>
    </row>
    <row r="46" spans="1:17" x14ac:dyDescent="0.25">
      <c r="B46" t="s">
        <v>2547</v>
      </c>
      <c r="D46" t="s">
        <v>80</v>
      </c>
      <c r="E46" t="s">
        <v>226</v>
      </c>
      <c r="F46">
        <v>-2826</v>
      </c>
      <c r="G46">
        <v>1870.8330000000001</v>
      </c>
      <c r="H46">
        <v>-1</v>
      </c>
      <c r="I46" t="s">
        <v>301</v>
      </c>
      <c r="J46">
        <v>100</v>
      </c>
      <c r="K46" t="s">
        <v>433</v>
      </c>
      <c r="M46" t="s">
        <v>79</v>
      </c>
      <c r="Q46" s="55"/>
    </row>
    <row r="47" spans="1:17" x14ac:dyDescent="0.25">
      <c r="B47" t="s">
        <v>2525</v>
      </c>
      <c r="D47" t="s">
        <v>79</v>
      </c>
      <c r="E47" t="s">
        <v>225</v>
      </c>
      <c r="F47">
        <v>-2853.8330000000001</v>
      </c>
      <c r="G47">
        <v>1759.5</v>
      </c>
      <c r="H47">
        <v>-1</v>
      </c>
      <c r="I47" t="s">
        <v>301</v>
      </c>
      <c r="J47">
        <v>100</v>
      </c>
      <c r="K47" t="s">
        <v>432</v>
      </c>
      <c r="M47" t="s">
        <v>77</v>
      </c>
      <c r="Q47" s="55"/>
    </row>
    <row r="48" spans="1:17" x14ac:dyDescent="0.25">
      <c r="B48" t="s">
        <v>2526</v>
      </c>
      <c r="D48" t="s">
        <v>78</v>
      </c>
      <c r="E48" t="s">
        <v>224</v>
      </c>
      <c r="F48">
        <v>-2826</v>
      </c>
      <c r="G48">
        <v>1676</v>
      </c>
      <c r="H48">
        <v>-1</v>
      </c>
      <c r="I48" t="s">
        <v>310</v>
      </c>
      <c r="J48">
        <v>150</v>
      </c>
      <c r="K48" t="s">
        <v>431</v>
      </c>
      <c r="M48" t="s">
        <v>47</v>
      </c>
      <c r="Q48" s="55"/>
    </row>
    <row r="49" spans="1:17" x14ac:dyDescent="0.25">
      <c r="B49" t="s">
        <v>2527</v>
      </c>
      <c r="D49" t="s">
        <v>77</v>
      </c>
      <c r="E49" t="s">
        <v>223</v>
      </c>
      <c r="F49">
        <v>-2853.8330000000001</v>
      </c>
      <c r="G49">
        <v>1592.5</v>
      </c>
      <c r="H49">
        <v>-1</v>
      </c>
      <c r="I49" t="s">
        <v>301</v>
      </c>
      <c r="J49">
        <v>50</v>
      </c>
      <c r="K49" t="s">
        <v>430</v>
      </c>
      <c r="M49" t="s">
        <v>47</v>
      </c>
      <c r="Q49" s="55"/>
    </row>
    <row r="50" spans="1:17" x14ac:dyDescent="0.25">
      <c r="B50" t="s">
        <v>2548</v>
      </c>
      <c r="D50" t="s">
        <v>76</v>
      </c>
      <c r="E50" t="s">
        <v>222</v>
      </c>
      <c r="F50">
        <v>-1907.5</v>
      </c>
      <c r="G50">
        <v>1620.3330000000001</v>
      </c>
      <c r="H50">
        <v>-1</v>
      </c>
      <c r="I50" t="s">
        <v>323</v>
      </c>
      <c r="J50">
        <v>75</v>
      </c>
      <c r="K50" t="s">
        <v>429</v>
      </c>
      <c r="M50" t="s">
        <v>75</v>
      </c>
      <c r="Q50" s="55"/>
    </row>
    <row r="51" spans="1:17" x14ac:dyDescent="0.25">
      <c r="B51" t="s">
        <v>2529</v>
      </c>
      <c r="D51" t="s">
        <v>75</v>
      </c>
      <c r="E51" t="s">
        <v>221</v>
      </c>
      <c r="F51">
        <v>-1907.5</v>
      </c>
      <c r="G51">
        <v>1536.8330000000001</v>
      </c>
      <c r="H51">
        <v>-1</v>
      </c>
      <c r="I51" t="s">
        <v>323</v>
      </c>
      <c r="J51">
        <v>50</v>
      </c>
      <c r="K51" t="s">
        <v>428</v>
      </c>
      <c r="M51" t="s">
        <v>74</v>
      </c>
      <c r="Q51" s="55"/>
    </row>
    <row r="52" spans="1:17" x14ac:dyDescent="0.25">
      <c r="B52" t="s">
        <v>2518</v>
      </c>
      <c r="D52" t="s">
        <v>74</v>
      </c>
      <c r="E52" t="s">
        <v>220</v>
      </c>
      <c r="F52">
        <v>-1907.5</v>
      </c>
      <c r="G52">
        <v>1453.3330000000001</v>
      </c>
      <c r="H52">
        <v>-1</v>
      </c>
      <c r="I52" t="s">
        <v>323</v>
      </c>
      <c r="J52">
        <v>25</v>
      </c>
      <c r="K52" t="s">
        <v>427</v>
      </c>
      <c r="M52" t="s">
        <v>94</v>
      </c>
      <c r="Q52" s="55"/>
    </row>
    <row r="53" spans="1:17" x14ac:dyDescent="0.25">
      <c r="C53" s="51" t="s">
        <v>2549</v>
      </c>
      <c r="D53" t="s">
        <v>73</v>
      </c>
      <c r="E53" t="s">
        <v>219</v>
      </c>
      <c r="F53">
        <v>-1406.5</v>
      </c>
      <c r="G53">
        <v>1954.3330000000001</v>
      </c>
      <c r="H53">
        <v>-1</v>
      </c>
      <c r="I53" t="s">
        <v>320</v>
      </c>
      <c r="J53">
        <v>220</v>
      </c>
      <c r="K53" t="s">
        <v>426</v>
      </c>
      <c r="M53" t="s">
        <v>108</v>
      </c>
      <c r="Q53" s="55"/>
    </row>
    <row r="54" spans="1:17" x14ac:dyDescent="0.25">
      <c r="C54" s="51" t="s">
        <v>2550</v>
      </c>
      <c r="D54" t="s">
        <v>72</v>
      </c>
      <c r="E54" t="s">
        <v>218</v>
      </c>
      <c r="F54">
        <v>-1406.5</v>
      </c>
      <c r="G54">
        <v>1648.1669999999999</v>
      </c>
      <c r="H54">
        <v>-1</v>
      </c>
      <c r="I54" t="s">
        <v>320</v>
      </c>
      <c r="J54">
        <v>175</v>
      </c>
      <c r="K54" t="s">
        <v>425</v>
      </c>
      <c r="M54" t="s">
        <v>124</v>
      </c>
      <c r="Q54" s="55"/>
    </row>
    <row r="55" spans="1:17" x14ac:dyDescent="0.25">
      <c r="C55" s="51" t="s">
        <v>2551</v>
      </c>
      <c r="D55" t="s">
        <v>71</v>
      </c>
      <c r="E55" t="s">
        <v>217</v>
      </c>
      <c r="F55">
        <v>-1517.8330000000001</v>
      </c>
      <c r="G55">
        <v>1397.6669999999999</v>
      </c>
      <c r="H55">
        <v>-1</v>
      </c>
      <c r="I55" t="s">
        <v>304</v>
      </c>
      <c r="J55">
        <v>90</v>
      </c>
      <c r="K55" t="s">
        <v>424</v>
      </c>
      <c r="M55" t="s">
        <v>136</v>
      </c>
      <c r="Q55" s="55"/>
    </row>
    <row r="56" spans="1:17" x14ac:dyDescent="0.25">
      <c r="C56" s="51" t="s">
        <v>2552</v>
      </c>
      <c r="D56" t="s">
        <v>70</v>
      </c>
      <c r="E56" t="s">
        <v>216</v>
      </c>
      <c r="F56">
        <v>-1406.5</v>
      </c>
      <c r="G56">
        <v>1397.6669999999999</v>
      </c>
      <c r="H56">
        <v>-1</v>
      </c>
      <c r="I56" t="s">
        <v>320</v>
      </c>
      <c r="J56">
        <v>90</v>
      </c>
      <c r="K56" t="s">
        <v>423</v>
      </c>
      <c r="M56" t="s">
        <v>136</v>
      </c>
      <c r="Q56" s="55"/>
    </row>
    <row r="57" spans="1:17" x14ac:dyDescent="0.25">
      <c r="C57" s="51" t="s">
        <v>2553</v>
      </c>
      <c r="D57" t="s">
        <v>69</v>
      </c>
      <c r="E57" t="s">
        <v>215</v>
      </c>
      <c r="F57">
        <v>-1183.8330000000001</v>
      </c>
      <c r="G57">
        <v>2260.5</v>
      </c>
      <c r="H57">
        <v>-1</v>
      </c>
      <c r="I57" t="s">
        <v>295</v>
      </c>
      <c r="J57">
        <v>240</v>
      </c>
      <c r="K57" t="s">
        <v>422</v>
      </c>
      <c r="L57" t="s">
        <v>518</v>
      </c>
      <c r="M57" t="s">
        <v>115</v>
      </c>
      <c r="Q57" s="55"/>
    </row>
    <row r="58" spans="1:17" x14ac:dyDescent="0.25">
      <c r="B58" t="s">
        <v>2532</v>
      </c>
      <c r="D58" t="s">
        <v>68</v>
      </c>
      <c r="E58" t="s">
        <v>214</v>
      </c>
      <c r="F58">
        <v>-1211.6669999999999</v>
      </c>
      <c r="G58">
        <v>1982.1669999999999</v>
      </c>
      <c r="H58">
        <v>-1</v>
      </c>
      <c r="I58" t="s">
        <v>296</v>
      </c>
      <c r="J58">
        <v>220</v>
      </c>
      <c r="K58" t="s">
        <v>421</v>
      </c>
      <c r="L58" t="s">
        <v>518</v>
      </c>
      <c r="M58" t="s">
        <v>125</v>
      </c>
      <c r="Q58" s="55"/>
    </row>
    <row r="59" spans="1:17" x14ac:dyDescent="0.25">
      <c r="A59" t="s">
        <v>2532</v>
      </c>
      <c r="D59" t="s">
        <v>67</v>
      </c>
      <c r="E59" t="s">
        <v>213</v>
      </c>
      <c r="F59">
        <v>-1239.5</v>
      </c>
      <c r="G59">
        <v>1147.1669999999999</v>
      </c>
      <c r="H59">
        <v>-1</v>
      </c>
      <c r="I59" t="s">
        <v>299</v>
      </c>
      <c r="J59">
        <v>30</v>
      </c>
      <c r="K59" t="s">
        <v>420</v>
      </c>
      <c r="L59" t="s">
        <v>518</v>
      </c>
      <c r="M59" t="s">
        <v>144</v>
      </c>
      <c r="Q59" s="55"/>
    </row>
    <row r="60" spans="1:17" x14ac:dyDescent="0.25">
      <c r="A60" t="s">
        <v>2517</v>
      </c>
      <c r="D60" t="s">
        <v>66</v>
      </c>
      <c r="E60" t="s">
        <v>212</v>
      </c>
      <c r="F60">
        <v>-1211.6669999999999</v>
      </c>
      <c r="G60">
        <v>1703.8330000000001</v>
      </c>
      <c r="H60">
        <v>-1</v>
      </c>
      <c r="I60" t="s">
        <v>297</v>
      </c>
      <c r="J60">
        <v>200</v>
      </c>
      <c r="K60" t="s">
        <v>419</v>
      </c>
      <c r="L60" t="s">
        <v>518</v>
      </c>
      <c r="M60" t="s">
        <v>131</v>
      </c>
      <c r="Q60" s="55"/>
    </row>
    <row r="61" spans="1:17" x14ac:dyDescent="0.25">
      <c r="A61" t="s">
        <v>2518</v>
      </c>
      <c r="D61" t="s">
        <v>65</v>
      </c>
      <c r="E61" t="s">
        <v>211</v>
      </c>
      <c r="F61">
        <v>-1211.6669999999999</v>
      </c>
      <c r="G61">
        <v>1425.5</v>
      </c>
      <c r="H61">
        <v>-1</v>
      </c>
      <c r="I61" t="s">
        <v>298</v>
      </c>
      <c r="J61">
        <v>80</v>
      </c>
      <c r="K61" t="s">
        <v>418</v>
      </c>
      <c r="L61" t="s">
        <v>518</v>
      </c>
      <c r="M61" t="s">
        <v>140</v>
      </c>
      <c r="Q61" s="55"/>
    </row>
    <row r="62" spans="1:17" x14ac:dyDescent="0.25">
      <c r="B62" t="s">
        <v>2554</v>
      </c>
      <c r="D62" t="s">
        <v>64</v>
      </c>
      <c r="E62" t="s">
        <v>210</v>
      </c>
      <c r="F62">
        <v>-3020.8330000000001</v>
      </c>
      <c r="G62">
        <v>1703.8330000000001</v>
      </c>
      <c r="H62">
        <v>-1</v>
      </c>
      <c r="I62" t="s">
        <v>306</v>
      </c>
      <c r="J62">
        <v>60</v>
      </c>
      <c r="K62" t="s">
        <v>417</v>
      </c>
      <c r="L62" t="s">
        <v>4126</v>
      </c>
      <c r="M62" t="s">
        <v>63</v>
      </c>
      <c r="Q62" s="55"/>
    </row>
    <row r="63" spans="1:17" x14ac:dyDescent="0.25">
      <c r="B63" t="s">
        <v>2555</v>
      </c>
      <c r="D63" t="s">
        <v>63</v>
      </c>
      <c r="E63" t="s">
        <v>209</v>
      </c>
      <c r="F63">
        <v>-3020.8330000000001</v>
      </c>
      <c r="G63">
        <v>1425.5</v>
      </c>
      <c r="H63">
        <v>-1</v>
      </c>
      <c r="I63" t="s">
        <v>307</v>
      </c>
      <c r="J63">
        <v>120</v>
      </c>
      <c r="K63" t="s">
        <v>416</v>
      </c>
      <c r="M63" t="s">
        <v>22</v>
      </c>
      <c r="Q63" s="55"/>
    </row>
    <row r="64" spans="1:17" x14ac:dyDescent="0.25">
      <c r="B64" t="s">
        <v>2556</v>
      </c>
      <c r="D64" t="s">
        <v>62</v>
      </c>
      <c r="E64" t="s">
        <v>208</v>
      </c>
      <c r="F64">
        <v>-2130.1669999999999</v>
      </c>
      <c r="G64">
        <v>1703.8330000000001</v>
      </c>
      <c r="H64">
        <v>-1</v>
      </c>
      <c r="I64" t="s">
        <v>308</v>
      </c>
      <c r="J64">
        <v>300</v>
      </c>
      <c r="K64" t="s">
        <v>415</v>
      </c>
      <c r="M64" t="s">
        <v>117</v>
      </c>
      <c r="Q64" s="55"/>
    </row>
    <row r="65" spans="2:17" x14ac:dyDescent="0.25">
      <c r="B65" t="s">
        <v>2522</v>
      </c>
      <c r="D65" t="s">
        <v>61</v>
      </c>
      <c r="E65" t="s">
        <v>207</v>
      </c>
      <c r="F65">
        <v>-2325</v>
      </c>
      <c r="G65">
        <v>1870.8330000000001</v>
      </c>
      <c r="H65">
        <v>-1</v>
      </c>
      <c r="I65" t="s">
        <v>322</v>
      </c>
      <c r="J65">
        <v>200</v>
      </c>
      <c r="K65" t="s">
        <v>414</v>
      </c>
      <c r="M65" t="s">
        <v>60</v>
      </c>
      <c r="Q65" s="55"/>
    </row>
    <row r="66" spans="2:17" x14ac:dyDescent="0.25">
      <c r="B66" t="s">
        <v>2523</v>
      </c>
      <c r="D66" t="s">
        <v>60</v>
      </c>
      <c r="E66" t="s">
        <v>206</v>
      </c>
      <c r="F66">
        <v>-2297.1669999999999</v>
      </c>
      <c r="G66">
        <v>1703.8330000000001</v>
      </c>
      <c r="H66">
        <v>-1</v>
      </c>
      <c r="I66" t="s">
        <v>322</v>
      </c>
      <c r="J66">
        <v>140</v>
      </c>
      <c r="K66" t="s">
        <v>413</v>
      </c>
      <c r="M66" t="s">
        <v>104</v>
      </c>
      <c r="Q66" s="55"/>
    </row>
    <row r="67" spans="2:17" x14ac:dyDescent="0.25">
      <c r="B67" t="s">
        <v>2557</v>
      </c>
      <c r="D67" t="s">
        <v>59</v>
      </c>
      <c r="E67" t="s">
        <v>205</v>
      </c>
      <c r="F67">
        <v>-2464.1669999999999</v>
      </c>
      <c r="G67">
        <v>1870.8330000000001</v>
      </c>
      <c r="H67">
        <v>-1</v>
      </c>
      <c r="I67" t="s">
        <v>321</v>
      </c>
      <c r="J67">
        <v>200</v>
      </c>
      <c r="K67" t="s">
        <v>412</v>
      </c>
      <c r="M67" t="s">
        <v>58</v>
      </c>
      <c r="Q67" s="55"/>
    </row>
    <row r="68" spans="2:17" x14ac:dyDescent="0.25">
      <c r="B68" t="s">
        <v>2525</v>
      </c>
      <c r="D68" t="s">
        <v>58</v>
      </c>
      <c r="E68" t="s">
        <v>204</v>
      </c>
      <c r="F68">
        <v>-2464.1669999999999</v>
      </c>
      <c r="G68">
        <v>1564.6669999999999</v>
      </c>
      <c r="H68">
        <v>-1</v>
      </c>
      <c r="I68" t="s">
        <v>321</v>
      </c>
      <c r="J68">
        <v>100</v>
      </c>
      <c r="K68" t="s">
        <v>411</v>
      </c>
      <c r="M68" t="s">
        <v>57</v>
      </c>
      <c r="N68" t="s">
        <v>113</v>
      </c>
      <c r="Q68" s="55"/>
    </row>
    <row r="69" spans="2:17" x14ac:dyDescent="0.25">
      <c r="B69" t="s">
        <v>2526</v>
      </c>
      <c r="D69" t="s">
        <v>57</v>
      </c>
      <c r="E69" t="s">
        <v>203</v>
      </c>
      <c r="F69">
        <v>-2464.1669999999999</v>
      </c>
      <c r="G69">
        <v>1119.3330000000001</v>
      </c>
      <c r="H69">
        <v>-1</v>
      </c>
      <c r="I69" t="s">
        <v>321</v>
      </c>
      <c r="J69">
        <v>50</v>
      </c>
      <c r="K69" t="s">
        <v>410</v>
      </c>
      <c r="M69" t="s">
        <v>56</v>
      </c>
      <c r="Q69" s="55"/>
    </row>
    <row r="70" spans="2:17" x14ac:dyDescent="0.25">
      <c r="B70" t="s">
        <v>2527</v>
      </c>
      <c r="D70" t="s">
        <v>56</v>
      </c>
      <c r="E70" t="s">
        <v>202</v>
      </c>
      <c r="F70">
        <v>-2464.1669999999999</v>
      </c>
      <c r="G70">
        <v>813.16669999999999</v>
      </c>
      <c r="H70">
        <v>-1</v>
      </c>
      <c r="I70" t="s">
        <v>321</v>
      </c>
      <c r="J70">
        <v>20</v>
      </c>
      <c r="K70" t="s">
        <v>409</v>
      </c>
      <c r="M70" t="s">
        <v>134</v>
      </c>
      <c r="Q70" s="55"/>
    </row>
    <row r="71" spans="2:17" x14ac:dyDescent="0.25">
      <c r="B71" t="s">
        <v>2558</v>
      </c>
      <c r="D71" t="s">
        <v>55</v>
      </c>
      <c r="E71" t="s">
        <v>201</v>
      </c>
      <c r="F71">
        <v>-3048.6669999999999</v>
      </c>
      <c r="G71">
        <v>1314.1669999999999</v>
      </c>
      <c r="H71">
        <v>-1</v>
      </c>
      <c r="I71" t="s">
        <v>307</v>
      </c>
      <c r="J71">
        <v>120</v>
      </c>
      <c r="K71" t="s">
        <v>408</v>
      </c>
      <c r="M71" t="s">
        <v>22</v>
      </c>
      <c r="Q71" s="55"/>
    </row>
    <row r="72" spans="2:17" x14ac:dyDescent="0.25">
      <c r="B72" t="s">
        <v>2529</v>
      </c>
      <c r="D72" t="s">
        <v>54</v>
      </c>
      <c r="E72" t="s">
        <v>200</v>
      </c>
      <c r="F72">
        <v>-2853.8330000000001</v>
      </c>
      <c r="G72">
        <v>1091.5</v>
      </c>
      <c r="H72">
        <v>-1</v>
      </c>
      <c r="I72" t="s">
        <v>310</v>
      </c>
      <c r="J72">
        <v>150</v>
      </c>
      <c r="K72" t="s">
        <v>407</v>
      </c>
      <c r="M72" t="s">
        <v>27</v>
      </c>
      <c r="Q72" s="55"/>
    </row>
    <row r="73" spans="2:17" x14ac:dyDescent="0.25">
      <c r="B73" t="s">
        <v>2518</v>
      </c>
      <c r="D73" t="s">
        <v>53</v>
      </c>
      <c r="E73" t="s">
        <v>199</v>
      </c>
      <c r="F73">
        <v>-2798.1669999999999</v>
      </c>
      <c r="G73">
        <v>1091.5</v>
      </c>
      <c r="H73">
        <v>-1</v>
      </c>
      <c r="I73" t="s">
        <v>309</v>
      </c>
      <c r="J73">
        <v>100</v>
      </c>
      <c r="K73" t="s">
        <v>406</v>
      </c>
      <c r="M73" t="s">
        <v>52</v>
      </c>
      <c r="Q73" s="55"/>
    </row>
    <row r="74" spans="2:17" x14ac:dyDescent="0.25">
      <c r="C74" s="51" t="s">
        <v>2559</v>
      </c>
      <c r="D74" t="s">
        <v>52</v>
      </c>
      <c r="E74" t="s">
        <v>198</v>
      </c>
      <c r="F74">
        <v>-2798.1669999999999</v>
      </c>
      <c r="G74">
        <v>952.33339999999998</v>
      </c>
      <c r="H74">
        <v>-1</v>
      </c>
      <c r="I74" t="s">
        <v>309</v>
      </c>
      <c r="J74">
        <v>40</v>
      </c>
      <c r="K74" t="s">
        <v>405</v>
      </c>
      <c r="M74" t="s">
        <v>26</v>
      </c>
      <c r="Q74" s="55"/>
    </row>
    <row r="75" spans="2:17" x14ac:dyDescent="0.25">
      <c r="C75" s="51" t="s">
        <v>2560</v>
      </c>
      <c r="D75" t="s">
        <v>51</v>
      </c>
      <c r="E75" t="s">
        <v>197</v>
      </c>
      <c r="F75">
        <v>-2631.1669999999999</v>
      </c>
      <c r="G75">
        <v>1870.8330000000001</v>
      </c>
      <c r="H75">
        <v>-1</v>
      </c>
      <c r="I75" t="s">
        <v>320</v>
      </c>
      <c r="J75">
        <v>250</v>
      </c>
      <c r="K75" t="s">
        <v>404</v>
      </c>
      <c r="M75" t="s">
        <v>28</v>
      </c>
      <c r="Q75" s="55"/>
    </row>
    <row r="76" spans="2:17" x14ac:dyDescent="0.25">
      <c r="C76" s="51" t="s">
        <v>2561</v>
      </c>
      <c r="D76" t="s">
        <v>50</v>
      </c>
      <c r="E76" t="s">
        <v>196</v>
      </c>
      <c r="F76">
        <v>-1211.6669999999999</v>
      </c>
      <c r="G76">
        <v>729.66669999999999</v>
      </c>
      <c r="H76">
        <v>-1</v>
      </c>
      <c r="I76" t="s">
        <v>305</v>
      </c>
      <c r="J76">
        <v>5</v>
      </c>
      <c r="K76" t="s">
        <v>403</v>
      </c>
      <c r="L76" t="s">
        <v>516</v>
      </c>
      <c r="M76" t="s">
        <v>142</v>
      </c>
      <c r="Q76" s="55"/>
    </row>
    <row r="77" spans="2:17" x14ac:dyDescent="0.25">
      <c r="C77" s="51" t="s">
        <v>2562</v>
      </c>
      <c r="D77" t="s">
        <v>49</v>
      </c>
      <c r="E77" t="s">
        <v>195</v>
      </c>
      <c r="F77">
        <v>-2798.1669999999999</v>
      </c>
      <c r="G77">
        <v>1759.5</v>
      </c>
      <c r="H77">
        <v>-1</v>
      </c>
      <c r="I77" t="s">
        <v>315</v>
      </c>
      <c r="J77">
        <v>200</v>
      </c>
      <c r="K77" t="s">
        <v>402</v>
      </c>
      <c r="M77" t="s">
        <v>48</v>
      </c>
      <c r="Q77" s="55"/>
    </row>
    <row r="78" spans="2:17" x14ac:dyDescent="0.25">
      <c r="C78" s="51" t="s">
        <v>2563</v>
      </c>
      <c r="D78" t="s">
        <v>48</v>
      </c>
      <c r="E78" t="s">
        <v>194</v>
      </c>
      <c r="F78">
        <v>-2798.1669999999999</v>
      </c>
      <c r="G78">
        <v>1592.5</v>
      </c>
      <c r="H78">
        <v>-1</v>
      </c>
      <c r="I78" t="s">
        <v>315</v>
      </c>
      <c r="J78">
        <v>150</v>
      </c>
      <c r="K78" t="s">
        <v>401</v>
      </c>
      <c r="M78" t="s">
        <v>47</v>
      </c>
      <c r="N78" t="s">
        <v>113</v>
      </c>
      <c r="Q78" s="55"/>
    </row>
    <row r="79" spans="2:17" x14ac:dyDescent="0.25">
      <c r="C79" s="51" t="s">
        <v>2564</v>
      </c>
      <c r="D79" t="s">
        <v>47</v>
      </c>
      <c r="E79" t="s">
        <v>193</v>
      </c>
      <c r="F79">
        <v>-2826</v>
      </c>
      <c r="G79">
        <v>1481.1669999999999</v>
      </c>
      <c r="H79">
        <v>-1</v>
      </c>
      <c r="I79" t="s">
        <v>315</v>
      </c>
      <c r="J79">
        <v>100</v>
      </c>
      <c r="K79" t="s">
        <v>400</v>
      </c>
      <c r="M79" t="s">
        <v>27</v>
      </c>
      <c r="N79" t="s">
        <v>133</v>
      </c>
      <c r="Q79" s="55"/>
    </row>
    <row r="80" spans="2:17" x14ac:dyDescent="0.25">
      <c r="C80" s="51" t="s">
        <v>2565</v>
      </c>
      <c r="D80" t="s">
        <v>46</v>
      </c>
      <c r="E80" t="s">
        <v>192</v>
      </c>
      <c r="F80">
        <v>-849.83339999999998</v>
      </c>
      <c r="G80">
        <v>1286.3330000000001</v>
      </c>
      <c r="H80">
        <v>-1</v>
      </c>
      <c r="I80" t="s">
        <v>311</v>
      </c>
      <c r="J80">
        <v>40</v>
      </c>
      <c r="K80" t="s">
        <v>399</v>
      </c>
      <c r="L80" t="s">
        <v>4127</v>
      </c>
      <c r="M80" t="s">
        <v>137</v>
      </c>
      <c r="N80" t="s">
        <v>123</v>
      </c>
      <c r="Q80" s="55"/>
    </row>
    <row r="81" spans="1:17" x14ac:dyDescent="0.25">
      <c r="C81" s="51" t="s">
        <v>2566</v>
      </c>
      <c r="D81" t="s">
        <v>45</v>
      </c>
      <c r="E81" t="s">
        <v>191</v>
      </c>
      <c r="F81">
        <v>-1935.3330000000001</v>
      </c>
      <c r="G81">
        <v>1008</v>
      </c>
      <c r="H81">
        <v>-1</v>
      </c>
      <c r="I81" t="s">
        <v>319</v>
      </c>
      <c r="J81">
        <v>30</v>
      </c>
      <c r="K81" t="s">
        <v>398</v>
      </c>
      <c r="L81" t="s">
        <v>514</v>
      </c>
      <c r="M81" t="s">
        <v>128</v>
      </c>
      <c r="Q81" s="55"/>
    </row>
    <row r="82" spans="1:17" x14ac:dyDescent="0.25">
      <c r="C82" s="51" t="s">
        <v>2567</v>
      </c>
      <c r="D82" t="s">
        <v>44</v>
      </c>
      <c r="E82" t="s">
        <v>190</v>
      </c>
      <c r="F82">
        <v>-1907.5</v>
      </c>
      <c r="G82">
        <v>1898.6669999999999</v>
      </c>
      <c r="H82">
        <v>-1</v>
      </c>
      <c r="I82" t="s">
        <v>308</v>
      </c>
      <c r="J82">
        <v>400</v>
      </c>
      <c r="K82" t="s">
        <v>397</v>
      </c>
      <c r="L82" t="s">
        <v>4128</v>
      </c>
      <c r="M82" t="s">
        <v>117</v>
      </c>
      <c r="Q82" s="55"/>
    </row>
    <row r="83" spans="1:17" x14ac:dyDescent="0.25">
      <c r="B83" t="s">
        <v>2532</v>
      </c>
      <c r="D83" t="s">
        <v>43</v>
      </c>
      <c r="E83" t="s">
        <v>189</v>
      </c>
      <c r="F83">
        <v>-1963.1669999999999</v>
      </c>
      <c r="G83">
        <v>2121.3330000000001</v>
      </c>
      <c r="H83">
        <v>-1</v>
      </c>
      <c r="I83" t="s">
        <v>318</v>
      </c>
      <c r="J83">
        <v>700</v>
      </c>
      <c r="K83" t="s">
        <v>396</v>
      </c>
      <c r="L83" t="s">
        <v>512</v>
      </c>
      <c r="M83" t="s">
        <v>44</v>
      </c>
      <c r="N83" t="s">
        <v>42</v>
      </c>
      <c r="Q83" s="55"/>
    </row>
    <row r="84" spans="1:17" x14ac:dyDescent="0.25">
      <c r="A84" t="s">
        <v>2532</v>
      </c>
      <c r="D84" t="s">
        <v>42</v>
      </c>
      <c r="E84" t="s">
        <v>188</v>
      </c>
      <c r="F84">
        <v>-1907.5</v>
      </c>
      <c r="G84">
        <v>2037.8330000000001</v>
      </c>
      <c r="H84">
        <v>-1</v>
      </c>
      <c r="I84" t="s">
        <v>317</v>
      </c>
      <c r="J84">
        <v>600</v>
      </c>
      <c r="K84" t="s">
        <v>395</v>
      </c>
      <c r="L84" t="s">
        <v>4129</v>
      </c>
      <c r="M84" t="s">
        <v>98</v>
      </c>
      <c r="N84" t="s">
        <v>83</v>
      </c>
      <c r="Q84" s="55"/>
    </row>
    <row r="85" spans="1:17" x14ac:dyDescent="0.25">
      <c r="A85" t="s">
        <v>2517</v>
      </c>
      <c r="D85" t="s">
        <v>41</v>
      </c>
      <c r="E85" t="s">
        <v>187</v>
      </c>
      <c r="F85">
        <v>-1907.5</v>
      </c>
      <c r="G85">
        <v>2260.5</v>
      </c>
      <c r="H85">
        <v>-1</v>
      </c>
      <c r="I85" t="s">
        <v>317</v>
      </c>
      <c r="J85">
        <v>800</v>
      </c>
      <c r="K85" t="s">
        <v>394</v>
      </c>
      <c r="L85" t="s">
        <v>4130</v>
      </c>
      <c r="M85" t="s">
        <v>43</v>
      </c>
      <c r="N85" t="s">
        <v>92</v>
      </c>
      <c r="Q85" s="55"/>
    </row>
    <row r="86" spans="1:17" x14ac:dyDescent="0.25">
      <c r="A86" t="s">
        <v>2518</v>
      </c>
      <c r="D86" t="s">
        <v>40</v>
      </c>
      <c r="E86" t="s">
        <v>186</v>
      </c>
      <c r="F86">
        <v>-1156</v>
      </c>
      <c r="G86">
        <v>1091.5</v>
      </c>
      <c r="H86">
        <v>-1</v>
      </c>
      <c r="I86" t="s">
        <v>299</v>
      </c>
      <c r="J86">
        <v>30</v>
      </c>
      <c r="K86" t="s">
        <v>393</v>
      </c>
      <c r="L86" t="s">
        <v>4131</v>
      </c>
      <c r="M86" t="s">
        <v>144</v>
      </c>
      <c r="Q86" s="55"/>
    </row>
    <row r="87" spans="1:17" x14ac:dyDescent="0.25">
      <c r="B87" t="s">
        <v>2568</v>
      </c>
      <c r="D87" t="s">
        <v>39</v>
      </c>
      <c r="E87" t="s">
        <v>185</v>
      </c>
      <c r="F87">
        <v>-877.66669999999999</v>
      </c>
      <c r="G87">
        <v>1676</v>
      </c>
      <c r="H87">
        <v>-1</v>
      </c>
      <c r="I87" t="s">
        <v>316</v>
      </c>
      <c r="J87">
        <v>200</v>
      </c>
      <c r="K87" t="s">
        <v>392</v>
      </c>
      <c r="L87" t="s">
        <v>510</v>
      </c>
      <c r="M87" t="s">
        <v>131</v>
      </c>
      <c r="N87" t="s">
        <v>119</v>
      </c>
      <c r="O87" t="s">
        <v>111</v>
      </c>
      <c r="Q87" s="55"/>
    </row>
    <row r="88" spans="1:17" x14ac:dyDescent="0.25">
      <c r="B88" t="s">
        <v>2569</v>
      </c>
      <c r="D88" t="s">
        <v>38</v>
      </c>
      <c r="E88" t="s">
        <v>184</v>
      </c>
      <c r="F88">
        <v>-877.66669999999999</v>
      </c>
      <c r="G88">
        <v>1954.3330000000001</v>
      </c>
      <c r="H88">
        <v>-1</v>
      </c>
      <c r="I88" t="s">
        <v>316</v>
      </c>
      <c r="J88">
        <v>250</v>
      </c>
      <c r="K88" t="s">
        <v>391</v>
      </c>
      <c r="L88" t="s">
        <v>4132</v>
      </c>
      <c r="M88" t="s">
        <v>125</v>
      </c>
      <c r="N88" t="s">
        <v>119</v>
      </c>
      <c r="O88" t="s">
        <v>114</v>
      </c>
      <c r="Q88" s="55"/>
    </row>
    <row r="89" spans="1:17" x14ac:dyDescent="0.25">
      <c r="B89" t="s">
        <v>2570</v>
      </c>
      <c r="D89" t="s">
        <v>37</v>
      </c>
      <c r="E89" t="s">
        <v>183</v>
      </c>
      <c r="F89">
        <v>-877.66669999999999</v>
      </c>
      <c r="G89">
        <v>1397.6669999999999</v>
      </c>
      <c r="H89">
        <v>-1</v>
      </c>
      <c r="I89" t="s">
        <v>316</v>
      </c>
      <c r="J89">
        <v>150</v>
      </c>
      <c r="K89" t="s">
        <v>351</v>
      </c>
      <c r="L89" t="s">
        <v>4133</v>
      </c>
      <c r="M89" t="s">
        <v>140</v>
      </c>
      <c r="N89" t="s">
        <v>119</v>
      </c>
      <c r="O89" t="s">
        <v>46</v>
      </c>
      <c r="Q89" s="55"/>
    </row>
    <row r="90" spans="1:17" x14ac:dyDescent="0.25">
      <c r="B90" t="s">
        <v>2546</v>
      </c>
      <c r="D90" t="s">
        <v>36</v>
      </c>
      <c r="E90" t="s">
        <v>182</v>
      </c>
      <c r="F90">
        <v>-1879.6669999999999</v>
      </c>
      <c r="G90">
        <v>1202.8330000000001</v>
      </c>
      <c r="H90">
        <v>-1</v>
      </c>
      <c r="I90" t="s">
        <v>315</v>
      </c>
      <c r="J90">
        <v>100</v>
      </c>
      <c r="K90" t="s">
        <v>390</v>
      </c>
      <c r="L90" t="s">
        <v>509</v>
      </c>
      <c r="M90" t="s">
        <v>130</v>
      </c>
      <c r="Q90" s="55"/>
    </row>
    <row r="91" spans="1:17" x14ac:dyDescent="0.25">
      <c r="B91" t="s">
        <v>2523</v>
      </c>
      <c r="D91" t="s">
        <v>35</v>
      </c>
      <c r="E91" t="s">
        <v>181</v>
      </c>
      <c r="F91">
        <v>-822</v>
      </c>
      <c r="G91">
        <v>2232.6669999999999</v>
      </c>
      <c r="H91">
        <v>-1</v>
      </c>
      <c r="I91" t="s">
        <v>314</v>
      </c>
      <c r="J91">
        <v>160</v>
      </c>
      <c r="K91" t="s">
        <v>389</v>
      </c>
      <c r="L91" t="s">
        <v>508</v>
      </c>
      <c r="M91" t="s">
        <v>106</v>
      </c>
      <c r="Q91" s="55"/>
    </row>
    <row r="92" spans="1:17" x14ac:dyDescent="0.25">
      <c r="B92" t="s">
        <v>2571</v>
      </c>
      <c r="D92" t="s">
        <v>34</v>
      </c>
      <c r="E92" t="s">
        <v>180</v>
      </c>
      <c r="F92">
        <v>-822</v>
      </c>
      <c r="G92">
        <v>1954.3330000000001</v>
      </c>
      <c r="H92">
        <v>-1</v>
      </c>
      <c r="I92" t="s">
        <v>313</v>
      </c>
      <c r="J92">
        <v>110</v>
      </c>
      <c r="K92" t="s">
        <v>388</v>
      </c>
      <c r="L92" t="s">
        <v>507</v>
      </c>
      <c r="M92" t="s">
        <v>114</v>
      </c>
      <c r="Q92" s="55"/>
    </row>
    <row r="93" spans="1:17" x14ac:dyDescent="0.25">
      <c r="B93" t="s">
        <v>2525</v>
      </c>
      <c r="D93" t="s">
        <v>33</v>
      </c>
      <c r="E93" t="s">
        <v>179</v>
      </c>
      <c r="F93">
        <v>-822</v>
      </c>
      <c r="G93">
        <v>1676</v>
      </c>
      <c r="H93">
        <v>-1</v>
      </c>
      <c r="I93" t="s">
        <v>312</v>
      </c>
      <c r="J93">
        <v>80</v>
      </c>
      <c r="K93" t="s">
        <v>387</v>
      </c>
      <c r="L93" t="s">
        <v>507</v>
      </c>
      <c r="M93" t="s">
        <v>111</v>
      </c>
      <c r="Q93" s="55"/>
    </row>
    <row r="94" spans="1:17" x14ac:dyDescent="0.25">
      <c r="B94" t="s">
        <v>2526</v>
      </c>
      <c r="D94" t="s">
        <v>32</v>
      </c>
      <c r="E94" t="s">
        <v>178</v>
      </c>
      <c r="F94">
        <v>-822</v>
      </c>
      <c r="G94">
        <v>1397.6669999999999</v>
      </c>
      <c r="H94">
        <v>-1</v>
      </c>
      <c r="I94" t="s">
        <v>311</v>
      </c>
      <c r="J94">
        <v>60</v>
      </c>
      <c r="K94" t="s">
        <v>386</v>
      </c>
      <c r="L94" t="s">
        <v>507</v>
      </c>
      <c r="M94" t="s">
        <v>46</v>
      </c>
      <c r="Q94" s="55"/>
    </row>
    <row r="95" spans="1:17" x14ac:dyDescent="0.25">
      <c r="B95" t="s">
        <v>2527</v>
      </c>
      <c r="D95" t="s">
        <v>31</v>
      </c>
      <c r="E95" t="s">
        <v>177</v>
      </c>
      <c r="F95">
        <v>-1712.6669999999999</v>
      </c>
      <c r="G95">
        <v>1564.6669999999999</v>
      </c>
      <c r="H95">
        <v>-1</v>
      </c>
      <c r="I95" t="s">
        <v>301</v>
      </c>
      <c r="J95">
        <v>60</v>
      </c>
      <c r="K95" t="s">
        <v>385</v>
      </c>
      <c r="L95" t="s">
        <v>4134</v>
      </c>
      <c r="M95" t="s">
        <v>96</v>
      </c>
      <c r="Q95" s="55"/>
    </row>
    <row r="96" spans="1:17" x14ac:dyDescent="0.25">
      <c r="B96" t="s">
        <v>2572</v>
      </c>
      <c r="D96" t="s">
        <v>30</v>
      </c>
      <c r="E96" t="s">
        <v>176</v>
      </c>
      <c r="F96">
        <v>-1712.6669999999999</v>
      </c>
      <c r="G96">
        <v>590.5</v>
      </c>
      <c r="H96">
        <v>-1</v>
      </c>
      <c r="I96" t="s">
        <v>307</v>
      </c>
      <c r="J96">
        <v>1</v>
      </c>
      <c r="K96" t="s">
        <v>350</v>
      </c>
      <c r="L96" t="s">
        <v>4135</v>
      </c>
      <c r="M96" t="s">
        <v>145</v>
      </c>
      <c r="Q96" s="55"/>
    </row>
    <row r="97" spans="1:17" x14ac:dyDescent="0.25">
      <c r="B97" t="s">
        <v>2529</v>
      </c>
      <c r="D97" t="s">
        <v>29</v>
      </c>
      <c r="E97" t="s">
        <v>175</v>
      </c>
      <c r="F97">
        <v>-2102.3330000000001</v>
      </c>
      <c r="G97">
        <v>1369.8330000000001</v>
      </c>
      <c r="H97">
        <v>-1</v>
      </c>
      <c r="I97" t="s">
        <v>308</v>
      </c>
      <c r="J97">
        <v>180</v>
      </c>
      <c r="K97" t="s">
        <v>384</v>
      </c>
      <c r="M97" t="s">
        <v>71</v>
      </c>
      <c r="N97" t="s">
        <v>113</v>
      </c>
      <c r="O97" t="s">
        <v>96</v>
      </c>
      <c r="Q97" s="55"/>
    </row>
    <row r="98" spans="1:17" x14ac:dyDescent="0.25">
      <c r="B98" t="s">
        <v>2518</v>
      </c>
      <c r="D98" t="s">
        <v>28</v>
      </c>
      <c r="E98" t="s">
        <v>174</v>
      </c>
      <c r="F98">
        <v>-2603.3330000000001</v>
      </c>
      <c r="G98">
        <v>1759.5</v>
      </c>
      <c r="H98">
        <v>-1</v>
      </c>
      <c r="I98" t="s">
        <v>307</v>
      </c>
      <c r="J98">
        <v>175</v>
      </c>
      <c r="K98" t="s">
        <v>383</v>
      </c>
      <c r="M98" t="s">
        <v>129</v>
      </c>
      <c r="N98" t="s">
        <v>122</v>
      </c>
      <c r="Q98" s="55"/>
    </row>
    <row r="99" spans="1:17" x14ac:dyDescent="0.25">
      <c r="C99" s="51" t="s">
        <v>2573</v>
      </c>
      <c r="D99" t="s">
        <v>27</v>
      </c>
      <c r="E99" t="s">
        <v>173</v>
      </c>
      <c r="F99">
        <v>-2853.8330000000001</v>
      </c>
      <c r="G99">
        <v>952.33339999999998</v>
      </c>
      <c r="H99">
        <v>-1</v>
      </c>
      <c r="I99" t="s">
        <v>310</v>
      </c>
      <c r="J99">
        <v>60</v>
      </c>
      <c r="K99" t="s">
        <v>382</v>
      </c>
      <c r="M99" t="s">
        <v>26</v>
      </c>
      <c r="Q99" s="55"/>
    </row>
    <row r="100" spans="1:17" x14ac:dyDescent="0.25">
      <c r="C100" s="51" t="s">
        <v>2574</v>
      </c>
      <c r="D100" t="s">
        <v>26</v>
      </c>
      <c r="E100" t="s">
        <v>172</v>
      </c>
      <c r="F100">
        <v>-2826</v>
      </c>
      <c r="G100">
        <v>757.5</v>
      </c>
      <c r="H100">
        <v>-1</v>
      </c>
      <c r="I100" t="s">
        <v>309</v>
      </c>
      <c r="J100">
        <v>20</v>
      </c>
      <c r="K100" t="s">
        <v>381</v>
      </c>
      <c r="L100" t="s">
        <v>4136</v>
      </c>
      <c r="M100" t="s">
        <v>134</v>
      </c>
      <c r="Q100" s="55"/>
    </row>
    <row r="101" spans="1:17" x14ac:dyDescent="0.25">
      <c r="C101" s="51" t="s">
        <v>2575</v>
      </c>
      <c r="D101" t="s">
        <v>25</v>
      </c>
      <c r="E101" t="s">
        <v>171</v>
      </c>
      <c r="F101">
        <v>-1462.1669999999999</v>
      </c>
      <c r="G101">
        <v>618.33339999999998</v>
      </c>
      <c r="H101">
        <v>-1</v>
      </c>
      <c r="I101" t="s">
        <v>303</v>
      </c>
      <c r="J101">
        <v>20</v>
      </c>
      <c r="K101" t="s">
        <v>349</v>
      </c>
      <c r="L101" t="s">
        <v>505</v>
      </c>
      <c r="M101" t="s">
        <v>139</v>
      </c>
      <c r="N101" t="s">
        <v>50</v>
      </c>
      <c r="Q101" s="55"/>
    </row>
    <row r="102" spans="1:17" x14ac:dyDescent="0.25">
      <c r="C102" s="51" t="s">
        <v>2576</v>
      </c>
      <c r="D102" t="s">
        <v>24</v>
      </c>
      <c r="E102" t="s">
        <v>170</v>
      </c>
      <c r="F102">
        <v>-3048.6669999999999</v>
      </c>
      <c r="G102">
        <v>1536.8330000000001</v>
      </c>
      <c r="H102">
        <v>-1</v>
      </c>
      <c r="I102" t="s">
        <v>307</v>
      </c>
      <c r="J102">
        <v>120</v>
      </c>
      <c r="K102" t="s">
        <v>380</v>
      </c>
      <c r="M102" t="s">
        <v>55</v>
      </c>
      <c r="Q102" s="55"/>
    </row>
    <row r="103" spans="1:17" x14ac:dyDescent="0.25">
      <c r="C103" s="51" t="s">
        <v>2577</v>
      </c>
      <c r="D103" t="s">
        <v>23</v>
      </c>
      <c r="E103" t="s">
        <v>169</v>
      </c>
      <c r="F103">
        <v>-2102.3330000000001</v>
      </c>
      <c r="G103">
        <v>1843</v>
      </c>
      <c r="H103">
        <v>-1</v>
      </c>
      <c r="I103" t="s">
        <v>308</v>
      </c>
      <c r="J103">
        <v>300</v>
      </c>
      <c r="K103" t="s">
        <v>379</v>
      </c>
      <c r="M103" t="s">
        <v>62</v>
      </c>
      <c r="Q103" s="55"/>
    </row>
    <row r="104" spans="1:17" x14ac:dyDescent="0.25">
      <c r="B104" t="s">
        <v>2532</v>
      </c>
      <c r="D104" t="s">
        <v>22</v>
      </c>
      <c r="E104" t="s">
        <v>168</v>
      </c>
      <c r="F104">
        <v>-3020.8330000000001</v>
      </c>
      <c r="G104">
        <v>1147.1669999999999</v>
      </c>
      <c r="H104">
        <v>-1</v>
      </c>
      <c r="I104" t="s">
        <v>307</v>
      </c>
      <c r="J104">
        <v>80</v>
      </c>
      <c r="K104" t="s">
        <v>378</v>
      </c>
      <c r="M104" t="s">
        <v>105</v>
      </c>
      <c r="Q104" s="55"/>
    </row>
    <row r="105" spans="1:17" x14ac:dyDescent="0.25">
      <c r="A105" t="s">
        <v>2532</v>
      </c>
      <c r="D105" t="s">
        <v>21</v>
      </c>
      <c r="E105" t="s">
        <v>167</v>
      </c>
      <c r="F105">
        <v>-3048.6669999999999</v>
      </c>
      <c r="G105">
        <v>1870.8330000000001</v>
      </c>
      <c r="H105">
        <v>-1</v>
      </c>
      <c r="I105" t="s">
        <v>306</v>
      </c>
      <c r="J105">
        <v>60</v>
      </c>
      <c r="K105" t="s">
        <v>377</v>
      </c>
      <c r="L105" t="s">
        <v>4137</v>
      </c>
      <c r="M105" t="s">
        <v>64</v>
      </c>
      <c r="Q105" s="55"/>
    </row>
    <row r="106" spans="1:17" x14ac:dyDescent="0.25">
      <c r="A106" t="s">
        <v>2517</v>
      </c>
      <c r="D106" t="s">
        <v>20</v>
      </c>
      <c r="E106" t="s">
        <v>166</v>
      </c>
      <c r="F106">
        <v>-2993</v>
      </c>
      <c r="G106">
        <v>1314.1669999999999</v>
      </c>
      <c r="H106">
        <v>-1</v>
      </c>
      <c r="I106" t="s">
        <v>305</v>
      </c>
      <c r="J106">
        <v>110</v>
      </c>
      <c r="K106" t="s">
        <v>376</v>
      </c>
      <c r="L106" t="s">
        <v>504</v>
      </c>
      <c r="M106" t="s">
        <v>22</v>
      </c>
      <c r="N106" t="s">
        <v>136</v>
      </c>
      <c r="Q106" s="55"/>
    </row>
    <row r="107" spans="1:17" x14ac:dyDescent="0.25">
      <c r="A107" t="s">
        <v>2518</v>
      </c>
      <c r="D107" t="s">
        <v>19</v>
      </c>
      <c r="E107" t="s">
        <v>165</v>
      </c>
      <c r="F107">
        <v>-2993</v>
      </c>
      <c r="G107">
        <v>1536.8330000000001</v>
      </c>
      <c r="H107">
        <v>-1</v>
      </c>
      <c r="I107" t="s">
        <v>299</v>
      </c>
      <c r="J107">
        <v>100</v>
      </c>
      <c r="K107" t="s">
        <v>375</v>
      </c>
      <c r="L107" t="s">
        <v>503</v>
      </c>
      <c r="M107" t="s">
        <v>20</v>
      </c>
      <c r="Q107" s="55"/>
    </row>
    <row r="108" spans="1:17" x14ac:dyDescent="0.25">
      <c r="B108" t="s">
        <v>2578</v>
      </c>
      <c r="D108" t="s">
        <v>18</v>
      </c>
      <c r="E108" t="s">
        <v>164</v>
      </c>
      <c r="F108">
        <v>-2993</v>
      </c>
      <c r="G108">
        <v>1870.8330000000001</v>
      </c>
      <c r="H108">
        <v>-1</v>
      </c>
      <c r="I108" t="s">
        <v>298</v>
      </c>
      <c r="J108">
        <v>90</v>
      </c>
      <c r="K108" t="s">
        <v>374</v>
      </c>
      <c r="L108" t="s">
        <v>503</v>
      </c>
      <c r="M108" t="s">
        <v>19</v>
      </c>
      <c r="Q108" s="55"/>
    </row>
    <row r="109" spans="1:17" x14ac:dyDescent="0.25">
      <c r="B109" t="s">
        <v>2579</v>
      </c>
      <c r="D109" t="s">
        <v>17</v>
      </c>
      <c r="E109" t="s">
        <v>163</v>
      </c>
      <c r="F109">
        <v>-1935.3330000000001</v>
      </c>
      <c r="G109">
        <v>1202.8330000000001</v>
      </c>
      <c r="H109">
        <v>-1</v>
      </c>
      <c r="I109" t="s">
        <v>305</v>
      </c>
      <c r="J109">
        <v>50</v>
      </c>
      <c r="K109" t="s">
        <v>373</v>
      </c>
      <c r="L109" t="s">
        <v>502</v>
      </c>
      <c r="M109" t="s">
        <v>45</v>
      </c>
      <c r="Q109" s="55"/>
    </row>
    <row r="110" spans="1:17" x14ac:dyDescent="0.25">
      <c r="B110" t="s">
        <v>2580</v>
      </c>
      <c r="D110" t="s">
        <v>16</v>
      </c>
      <c r="E110" t="s">
        <v>162</v>
      </c>
      <c r="F110">
        <v>-1517.8330000000001</v>
      </c>
      <c r="G110">
        <v>1648.1669999999999</v>
      </c>
      <c r="H110">
        <v>-1</v>
      </c>
      <c r="I110" t="s">
        <v>304</v>
      </c>
      <c r="J110">
        <v>175</v>
      </c>
      <c r="K110" t="s">
        <v>372</v>
      </c>
      <c r="L110" t="s">
        <v>501</v>
      </c>
      <c r="M110" t="s">
        <v>124</v>
      </c>
      <c r="Q110" s="55"/>
    </row>
    <row r="111" spans="1:17" x14ac:dyDescent="0.25">
      <c r="B111" t="s">
        <v>2546</v>
      </c>
      <c r="D111" t="s">
        <v>15</v>
      </c>
      <c r="E111" t="s">
        <v>161</v>
      </c>
      <c r="F111">
        <v>-1517.8330000000001</v>
      </c>
      <c r="G111">
        <v>1954.3330000000001</v>
      </c>
      <c r="H111">
        <v>-1</v>
      </c>
      <c r="I111" t="s">
        <v>304</v>
      </c>
      <c r="J111">
        <v>220</v>
      </c>
      <c r="K111" t="s">
        <v>371</v>
      </c>
      <c r="L111" t="s">
        <v>500</v>
      </c>
      <c r="M111" t="s">
        <v>108</v>
      </c>
      <c r="Q111" s="55"/>
    </row>
    <row r="112" spans="1:17" x14ac:dyDescent="0.25">
      <c r="B112" t="s">
        <v>2523</v>
      </c>
      <c r="D112" t="s">
        <v>14</v>
      </c>
      <c r="E112" t="s">
        <v>160</v>
      </c>
      <c r="F112">
        <v>-1517.8330000000001</v>
      </c>
      <c r="G112">
        <v>785.33339999999998</v>
      </c>
      <c r="H112">
        <v>-1</v>
      </c>
      <c r="I112" t="s">
        <v>302</v>
      </c>
      <c r="J112">
        <v>120</v>
      </c>
      <c r="K112" t="s">
        <v>370</v>
      </c>
      <c r="L112" t="s">
        <v>4138</v>
      </c>
      <c r="M112" t="s">
        <v>10</v>
      </c>
      <c r="Q112" s="55"/>
    </row>
    <row r="113" spans="1:17" x14ac:dyDescent="0.25">
      <c r="B113" t="s">
        <v>2581</v>
      </c>
      <c r="D113" t="s">
        <v>13</v>
      </c>
      <c r="E113" t="s">
        <v>159</v>
      </c>
      <c r="F113">
        <v>-1462.1669999999999</v>
      </c>
      <c r="G113">
        <v>674</v>
      </c>
      <c r="H113">
        <v>-1</v>
      </c>
      <c r="I113" t="s">
        <v>302</v>
      </c>
      <c r="J113">
        <v>40</v>
      </c>
      <c r="K113" t="s">
        <v>369</v>
      </c>
      <c r="L113" t="s">
        <v>4139</v>
      </c>
      <c r="M113" t="s">
        <v>143</v>
      </c>
      <c r="Q113" s="55"/>
    </row>
    <row r="114" spans="1:17" x14ac:dyDescent="0.25">
      <c r="B114" t="s">
        <v>2525</v>
      </c>
      <c r="D114" t="s">
        <v>12</v>
      </c>
      <c r="E114" t="s">
        <v>158</v>
      </c>
      <c r="F114">
        <v>-1517.8330000000001</v>
      </c>
      <c r="G114">
        <v>562.66669999999999</v>
      </c>
      <c r="H114">
        <v>-1</v>
      </c>
      <c r="I114" t="s">
        <v>303</v>
      </c>
      <c r="J114">
        <v>40</v>
      </c>
      <c r="K114" t="s">
        <v>368</v>
      </c>
      <c r="L114" t="s">
        <v>498</v>
      </c>
      <c r="M114" t="s">
        <v>25</v>
      </c>
      <c r="Q114" s="55"/>
    </row>
    <row r="115" spans="1:17" x14ac:dyDescent="0.25">
      <c r="B115" t="s">
        <v>2526</v>
      </c>
      <c r="D115" t="s">
        <v>11</v>
      </c>
      <c r="E115" t="s">
        <v>157</v>
      </c>
      <c r="F115">
        <v>-1462.1669999999999</v>
      </c>
      <c r="G115">
        <v>534.83339999999998</v>
      </c>
      <c r="H115">
        <v>-1</v>
      </c>
      <c r="I115" t="s">
        <v>303</v>
      </c>
      <c r="J115">
        <v>200</v>
      </c>
      <c r="K115" t="s">
        <v>367</v>
      </c>
      <c r="L115" t="s">
        <v>497</v>
      </c>
      <c r="M115" t="s">
        <v>84</v>
      </c>
      <c r="Q115" s="55"/>
    </row>
    <row r="116" spans="1:17" x14ac:dyDescent="0.25">
      <c r="B116" t="s">
        <v>2527</v>
      </c>
      <c r="D116" t="s">
        <v>10</v>
      </c>
      <c r="E116" t="s">
        <v>156</v>
      </c>
      <c r="F116">
        <v>-1406.5</v>
      </c>
      <c r="G116">
        <v>785.33339999999998</v>
      </c>
      <c r="H116">
        <v>-1</v>
      </c>
      <c r="I116" t="s">
        <v>302</v>
      </c>
      <c r="J116">
        <v>40</v>
      </c>
      <c r="K116" t="s">
        <v>366</v>
      </c>
      <c r="M116" t="s">
        <v>143</v>
      </c>
      <c r="Q116" s="55"/>
    </row>
    <row r="117" spans="1:17" x14ac:dyDescent="0.25">
      <c r="B117" t="s">
        <v>2582</v>
      </c>
      <c r="D117" t="s">
        <v>9</v>
      </c>
      <c r="E117" t="s">
        <v>155</v>
      </c>
      <c r="F117">
        <v>-1462.1669999999999</v>
      </c>
      <c r="G117">
        <v>841</v>
      </c>
      <c r="H117">
        <v>-1</v>
      </c>
      <c r="I117" t="s">
        <v>300</v>
      </c>
      <c r="J117">
        <v>20</v>
      </c>
      <c r="K117" t="s">
        <v>348</v>
      </c>
      <c r="M117" t="s">
        <v>139</v>
      </c>
      <c r="N117" t="s">
        <v>50</v>
      </c>
      <c r="Q117" s="55"/>
    </row>
    <row r="118" spans="1:17" x14ac:dyDescent="0.25">
      <c r="B118" t="s">
        <v>2529</v>
      </c>
      <c r="D118" t="s">
        <v>8</v>
      </c>
      <c r="E118" t="s">
        <v>154</v>
      </c>
      <c r="F118">
        <v>-1545.6669999999999</v>
      </c>
      <c r="G118">
        <v>868.83339999999998</v>
      </c>
      <c r="H118">
        <v>-1</v>
      </c>
      <c r="I118" t="s">
        <v>301</v>
      </c>
      <c r="J118">
        <v>40</v>
      </c>
      <c r="K118" t="s">
        <v>365</v>
      </c>
      <c r="M118" t="s">
        <v>9</v>
      </c>
      <c r="Q118" s="55"/>
    </row>
    <row r="119" spans="1:17" x14ac:dyDescent="0.25">
      <c r="B119" t="s">
        <v>2518</v>
      </c>
      <c r="D119" t="s">
        <v>7</v>
      </c>
      <c r="E119" t="s">
        <v>153</v>
      </c>
      <c r="F119">
        <v>-1490</v>
      </c>
      <c r="G119">
        <v>952.33339999999998</v>
      </c>
      <c r="H119">
        <v>-1</v>
      </c>
      <c r="I119" t="s">
        <v>301</v>
      </c>
      <c r="J119">
        <v>120</v>
      </c>
      <c r="K119" t="s">
        <v>364</v>
      </c>
      <c r="M119" t="s">
        <v>8</v>
      </c>
      <c r="Q119" s="55"/>
    </row>
    <row r="120" spans="1:17" x14ac:dyDescent="0.25">
      <c r="C120" s="51" t="s">
        <v>2583</v>
      </c>
      <c r="D120" t="s">
        <v>6</v>
      </c>
      <c r="E120" t="s">
        <v>152</v>
      </c>
      <c r="F120">
        <v>-1434.3330000000001</v>
      </c>
      <c r="G120">
        <v>952.33339999999998</v>
      </c>
      <c r="H120">
        <v>-1</v>
      </c>
      <c r="I120" t="s">
        <v>300</v>
      </c>
      <c r="J120">
        <v>120</v>
      </c>
      <c r="K120" t="s">
        <v>363</v>
      </c>
      <c r="M120" t="s">
        <v>5</v>
      </c>
      <c r="Q120" s="55"/>
    </row>
    <row r="121" spans="1:17" x14ac:dyDescent="0.25">
      <c r="C121" s="51" t="s">
        <v>2584</v>
      </c>
      <c r="D121" t="s">
        <v>5</v>
      </c>
      <c r="E121" t="s">
        <v>151</v>
      </c>
      <c r="F121">
        <v>-1378.6669999999999</v>
      </c>
      <c r="G121">
        <v>868.83339999999998</v>
      </c>
      <c r="H121">
        <v>-1</v>
      </c>
      <c r="I121" t="s">
        <v>300</v>
      </c>
      <c r="J121">
        <v>40</v>
      </c>
      <c r="K121" t="s">
        <v>362</v>
      </c>
      <c r="M121" t="s">
        <v>9</v>
      </c>
      <c r="Q121" s="55"/>
    </row>
    <row r="122" spans="1:17" x14ac:dyDescent="0.25">
      <c r="C122" s="51" t="s">
        <v>2585</v>
      </c>
      <c r="D122" t="s">
        <v>4</v>
      </c>
      <c r="E122" t="s">
        <v>150</v>
      </c>
      <c r="F122">
        <v>-1267.3330000000001</v>
      </c>
      <c r="G122">
        <v>1091.5</v>
      </c>
      <c r="H122">
        <v>-1</v>
      </c>
      <c r="I122" t="s">
        <v>299</v>
      </c>
      <c r="J122">
        <v>30</v>
      </c>
      <c r="K122" t="s">
        <v>361</v>
      </c>
      <c r="L122" t="s">
        <v>496</v>
      </c>
      <c r="M122" t="s">
        <v>144</v>
      </c>
      <c r="Q122" s="55"/>
    </row>
    <row r="123" spans="1:17" x14ac:dyDescent="0.25">
      <c r="C123" s="51" t="s">
        <v>2586</v>
      </c>
      <c r="D123" t="s">
        <v>3</v>
      </c>
      <c r="E123" t="s">
        <v>149</v>
      </c>
      <c r="F123">
        <v>-1267.3330000000001</v>
      </c>
      <c r="G123">
        <v>1369.8330000000001</v>
      </c>
      <c r="H123">
        <v>-1</v>
      </c>
      <c r="I123" t="s">
        <v>298</v>
      </c>
      <c r="J123">
        <v>80</v>
      </c>
      <c r="K123" t="s">
        <v>360</v>
      </c>
      <c r="L123" t="s">
        <v>495</v>
      </c>
      <c r="M123" t="s">
        <v>140</v>
      </c>
      <c r="Q123" s="55"/>
    </row>
    <row r="124" spans="1:17" x14ac:dyDescent="0.25">
      <c r="C124" s="51" t="s">
        <v>2587</v>
      </c>
      <c r="D124" t="s">
        <v>2</v>
      </c>
      <c r="E124" t="s">
        <v>148</v>
      </c>
      <c r="F124">
        <v>-1267.3330000000001</v>
      </c>
      <c r="G124">
        <v>1648.1669999999999</v>
      </c>
      <c r="H124">
        <v>-1</v>
      </c>
      <c r="I124" t="s">
        <v>297</v>
      </c>
      <c r="J124">
        <v>200</v>
      </c>
      <c r="K124" t="s">
        <v>359</v>
      </c>
      <c r="L124" t="s">
        <v>494</v>
      </c>
      <c r="M124" t="s">
        <v>131</v>
      </c>
      <c r="Q124" s="55"/>
    </row>
    <row r="125" spans="1:17" x14ac:dyDescent="0.25">
      <c r="C125" s="51" t="s">
        <v>2588</v>
      </c>
      <c r="D125" t="s">
        <v>1</v>
      </c>
      <c r="E125" t="s">
        <v>147</v>
      </c>
      <c r="F125">
        <v>-1267.3330000000001</v>
      </c>
      <c r="G125">
        <v>1926.5</v>
      </c>
      <c r="H125">
        <v>-1</v>
      </c>
      <c r="I125" t="s">
        <v>296</v>
      </c>
      <c r="J125">
        <v>220</v>
      </c>
      <c r="K125" t="s">
        <v>358</v>
      </c>
      <c r="L125" t="s">
        <v>4140</v>
      </c>
      <c r="M125" t="s">
        <v>125</v>
      </c>
      <c r="Q125" s="55"/>
    </row>
    <row r="126" spans="1:17" x14ac:dyDescent="0.25">
      <c r="B126" t="s">
        <v>2532</v>
      </c>
      <c r="D126" t="s">
        <v>0</v>
      </c>
      <c r="E126" t="s">
        <v>146</v>
      </c>
      <c r="F126">
        <v>-1267.3330000000001</v>
      </c>
      <c r="G126">
        <v>2204.8330000000001</v>
      </c>
      <c r="H126">
        <v>-1</v>
      </c>
      <c r="I126" t="s">
        <v>295</v>
      </c>
      <c r="J126">
        <v>240</v>
      </c>
      <c r="K126" t="s">
        <v>357</v>
      </c>
      <c r="L126" t="s">
        <v>4141</v>
      </c>
      <c r="M126" t="s">
        <v>115</v>
      </c>
      <c r="Q126" s="55"/>
    </row>
    <row r="127" spans="1:17" x14ac:dyDescent="0.25">
      <c r="A127" t="s">
        <v>2532</v>
      </c>
      <c r="D127" t="s">
        <v>4087</v>
      </c>
      <c r="E127" t="s">
        <v>4120</v>
      </c>
      <c r="F127">
        <v>-571.5</v>
      </c>
      <c r="G127">
        <v>2177</v>
      </c>
      <c r="H127">
        <v>-1</v>
      </c>
      <c r="I127" t="s">
        <v>313</v>
      </c>
      <c r="J127">
        <v>0</v>
      </c>
      <c r="K127" t="s">
        <v>4189</v>
      </c>
      <c r="M127" t="s">
        <v>4074</v>
      </c>
      <c r="N127" t="s">
        <v>4078</v>
      </c>
      <c r="O127" t="s">
        <v>4075</v>
      </c>
      <c r="Q127" s="55"/>
    </row>
    <row r="128" spans="1:17" x14ac:dyDescent="0.25">
      <c r="A128" t="s">
        <v>2517</v>
      </c>
      <c r="D128" t="s">
        <v>92</v>
      </c>
      <c r="E128" t="s">
        <v>238</v>
      </c>
      <c r="F128">
        <v>-1851.8330000000001</v>
      </c>
      <c r="G128">
        <v>2121.3330000000001</v>
      </c>
      <c r="H128">
        <v>-1</v>
      </c>
      <c r="I128" t="s">
        <v>325</v>
      </c>
      <c r="J128">
        <v>600</v>
      </c>
      <c r="K128" t="s">
        <v>352</v>
      </c>
      <c r="L128" t="s">
        <v>526</v>
      </c>
      <c r="M128" t="s">
        <v>44</v>
      </c>
      <c r="N128" t="s">
        <v>121</v>
      </c>
      <c r="Q128" s="55"/>
    </row>
    <row r="129" spans="1:17" x14ac:dyDescent="0.25">
      <c r="A129" t="s">
        <v>2518</v>
      </c>
      <c r="D129" t="s">
        <v>93</v>
      </c>
      <c r="E129" t="s">
        <v>239</v>
      </c>
      <c r="F129">
        <v>-2074.5</v>
      </c>
      <c r="G129">
        <v>1202.8330000000001</v>
      </c>
      <c r="H129">
        <v>-1</v>
      </c>
      <c r="I129" t="s">
        <v>326</v>
      </c>
      <c r="J129">
        <v>400</v>
      </c>
      <c r="K129" t="s">
        <v>445</v>
      </c>
      <c r="L129" t="s">
        <v>527</v>
      </c>
      <c r="M129" t="s">
        <v>110</v>
      </c>
      <c r="N129" t="s">
        <v>17</v>
      </c>
      <c r="O129" t="s">
        <v>94</v>
      </c>
      <c r="Q129" s="55"/>
    </row>
    <row r="130" spans="1:17" x14ac:dyDescent="0.25">
      <c r="B130" t="s">
        <v>2589</v>
      </c>
      <c r="D130" t="s">
        <v>94</v>
      </c>
      <c r="E130" t="s">
        <v>240</v>
      </c>
      <c r="F130">
        <v>-1907.5</v>
      </c>
      <c r="G130">
        <v>1342</v>
      </c>
      <c r="H130">
        <v>-1</v>
      </c>
      <c r="I130" t="s">
        <v>323</v>
      </c>
      <c r="J130">
        <v>40</v>
      </c>
      <c r="K130" t="s">
        <v>446</v>
      </c>
      <c r="L130" t="s">
        <v>528</v>
      </c>
      <c r="M130" t="s">
        <v>128</v>
      </c>
      <c r="Q130" s="55"/>
    </row>
    <row r="131" spans="1:17" x14ac:dyDescent="0.25">
      <c r="B131" t="s">
        <v>2590</v>
      </c>
      <c r="D131" t="s">
        <v>95</v>
      </c>
      <c r="E131" t="s">
        <v>241</v>
      </c>
      <c r="F131">
        <v>-2659</v>
      </c>
      <c r="G131">
        <v>1091.5</v>
      </c>
      <c r="H131">
        <v>-1</v>
      </c>
      <c r="I131" t="s">
        <v>301</v>
      </c>
      <c r="J131">
        <v>120</v>
      </c>
      <c r="K131" t="s">
        <v>447</v>
      </c>
      <c r="L131" t="s">
        <v>529</v>
      </c>
      <c r="M131" t="s">
        <v>107</v>
      </c>
      <c r="Q131" s="55"/>
    </row>
    <row r="132" spans="1:17" x14ac:dyDescent="0.25">
      <c r="B132" t="s">
        <v>2591</v>
      </c>
      <c r="D132" t="s">
        <v>96</v>
      </c>
      <c r="E132" t="s">
        <v>242</v>
      </c>
      <c r="F132">
        <v>-1740.5</v>
      </c>
      <c r="G132">
        <v>1369.8330000000001</v>
      </c>
      <c r="H132">
        <v>-1</v>
      </c>
      <c r="I132" t="s">
        <v>317</v>
      </c>
      <c r="J132">
        <v>20</v>
      </c>
      <c r="K132" t="s">
        <v>448</v>
      </c>
      <c r="L132" t="s">
        <v>530</v>
      </c>
      <c r="M132" t="s">
        <v>81</v>
      </c>
      <c r="Q132" s="55"/>
    </row>
    <row r="133" spans="1:17" x14ac:dyDescent="0.25">
      <c r="B133" t="s">
        <v>2536</v>
      </c>
      <c r="D133" t="s">
        <v>97</v>
      </c>
      <c r="E133" t="s">
        <v>243</v>
      </c>
      <c r="F133">
        <v>-682.83339999999998</v>
      </c>
      <c r="G133">
        <v>2037.8330000000001</v>
      </c>
      <c r="H133">
        <v>-1</v>
      </c>
      <c r="I133" t="s">
        <v>327</v>
      </c>
      <c r="J133">
        <v>250</v>
      </c>
      <c r="K133" t="s">
        <v>449</v>
      </c>
      <c r="L133" t="s">
        <v>4142</v>
      </c>
      <c r="M133" t="s">
        <v>120</v>
      </c>
      <c r="Q133" s="55"/>
    </row>
    <row r="134" spans="1:17" x14ac:dyDescent="0.25">
      <c r="B134" t="s">
        <v>2523</v>
      </c>
      <c r="D134" t="s">
        <v>98</v>
      </c>
      <c r="E134" t="s">
        <v>244</v>
      </c>
      <c r="F134">
        <v>-2269.3330000000001</v>
      </c>
      <c r="G134">
        <v>1870.8330000000001</v>
      </c>
      <c r="H134">
        <v>-1</v>
      </c>
      <c r="I134" t="s">
        <v>318</v>
      </c>
      <c r="J134">
        <v>200</v>
      </c>
      <c r="K134" t="s">
        <v>450</v>
      </c>
      <c r="L134" t="s">
        <v>4143</v>
      </c>
      <c r="M134" t="s">
        <v>60</v>
      </c>
      <c r="Q134" s="55"/>
    </row>
    <row r="135" spans="1:17" x14ac:dyDescent="0.25">
      <c r="B135" t="s">
        <v>2592</v>
      </c>
      <c r="D135" t="s">
        <v>99</v>
      </c>
      <c r="E135" t="s">
        <v>245</v>
      </c>
      <c r="F135">
        <v>-877.66669999999999</v>
      </c>
      <c r="G135">
        <v>2232.6669999999999</v>
      </c>
      <c r="H135">
        <v>-1</v>
      </c>
      <c r="I135" t="s">
        <v>311</v>
      </c>
      <c r="J135">
        <v>160</v>
      </c>
      <c r="K135" t="s">
        <v>451</v>
      </c>
      <c r="L135" t="s">
        <v>533</v>
      </c>
      <c r="M135" t="s">
        <v>106</v>
      </c>
      <c r="Q135" s="55"/>
    </row>
    <row r="136" spans="1:17" x14ac:dyDescent="0.25">
      <c r="B136" t="s">
        <v>2525</v>
      </c>
      <c r="D136" t="s">
        <v>100</v>
      </c>
      <c r="E136" t="s">
        <v>246</v>
      </c>
      <c r="F136">
        <v>-1239.5</v>
      </c>
      <c r="G136">
        <v>2260.5</v>
      </c>
      <c r="H136">
        <v>-1</v>
      </c>
      <c r="I136" t="s">
        <v>328</v>
      </c>
      <c r="J136">
        <v>240</v>
      </c>
      <c r="K136" t="s">
        <v>452</v>
      </c>
      <c r="L136" t="s">
        <v>534</v>
      </c>
      <c r="M136" t="s">
        <v>115</v>
      </c>
      <c r="Q136" s="55"/>
    </row>
    <row r="137" spans="1:17" x14ac:dyDescent="0.25">
      <c r="B137" t="s">
        <v>2526</v>
      </c>
      <c r="D137" t="s">
        <v>101</v>
      </c>
      <c r="E137" t="s">
        <v>247</v>
      </c>
      <c r="F137">
        <v>-682.83339999999998</v>
      </c>
      <c r="G137">
        <v>1481.1669999999999</v>
      </c>
      <c r="H137">
        <v>-1</v>
      </c>
      <c r="I137" t="s">
        <v>316</v>
      </c>
      <c r="J137">
        <v>60</v>
      </c>
      <c r="K137" t="s">
        <v>453</v>
      </c>
      <c r="L137" t="s">
        <v>4144</v>
      </c>
      <c r="M137" t="s">
        <v>123</v>
      </c>
      <c r="Q137" s="55"/>
    </row>
    <row r="138" spans="1:17" x14ac:dyDescent="0.25">
      <c r="B138" t="s">
        <v>2527</v>
      </c>
      <c r="D138" t="s">
        <v>102</v>
      </c>
      <c r="E138" t="s">
        <v>248</v>
      </c>
      <c r="F138">
        <v>-1684.8330000000001</v>
      </c>
      <c r="G138">
        <v>1369.8330000000001</v>
      </c>
      <c r="H138">
        <v>-1</v>
      </c>
      <c r="I138" t="s">
        <v>306</v>
      </c>
      <c r="J138">
        <v>190</v>
      </c>
      <c r="K138" t="s">
        <v>454</v>
      </c>
      <c r="L138" t="s">
        <v>4145</v>
      </c>
      <c r="M138" t="s">
        <v>82</v>
      </c>
      <c r="N138" t="s">
        <v>138</v>
      </c>
      <c r="Q138" s="55"/>
    </row>
    <row r="139" spans="1:17" x14ac:dyDescent="0.25">
      <c r="B139" t="s">
        <v>2593</v>
      </c>
      <c r="D139" t="s">
        <v>103</v>
      </c>
      <c r="E139" t="s">
        <v>249</v>
      </c>
      <c r="F139">
        <v>-2130.1669999999999</v>
      </c>
      <c r="G139">
        <v>1202.8330000000001</v>
      </c>
      <c r="H139">
        <v>-1</v>
      </c>
      <c r="I139" t="s">
        <v>310</v>
      </c>
      <c r="J139">
        <v>200</v>
      </c>
      <c r="K139" t="s">
        <v>455</v>
      </c>
      <c r="L139" t="s">
        <v>536</v>
      </c>
      <c r="M139" t="s">
        <v>110</v>
      </c>
      <c r="N139" t="s">
        <v>127</v>
      </c>
      <c r="Q139" s="55"/>
    </row>
    <row r="140" spans="1:17" x14ac:dyDescent="0.25">
      <c r="B140" t="s">
        <v>2529</v>
      </c>
      <c r="D140" t="s">
        <v>104</v>
      </c>
      <c r="E140" t="s">
        <v>250</v>
      </c>
      <c r="F140">
        <v>-2297.1669999999999</v>
      </c>
      <c r="G140">
        <v>1564.6669999999999</v>
      </c>
      <c r="H140">
        <v>-1</v>
      </c>
      <c r="I140" t="s">
        <v>300</v>
      </c>
      <c r="J140">
        <v>120</v>
      </c>
      <c r="K140" t="s">
        <v>456</v>
      </c>
      <c r="L140" t="s">
        <v>4146</v>
      </c>
      <c r="M140" t="s">
        <v>113</v>
      </c>
      <c r="Q140" s="55"/>
    </row>
    <row r="141" spans="1:17" x14ac:dyDescent="0.25">
      <c r="B141" t="s">
        <v>2518</v>
      </c>
      <c r="D141" t="s">
        <v>105</v>
      </c>
      <c r="E141" t="s">
        <v>251</v>
      </c>
      <c r="F141">
        <v>-3020.8330000000001</v>
      </c>
      <c r="G141">
        <v>980.16669999999999</v>
      </c>
      <c r="H141">
        <v>-1</v>
      </c>
      <c r="I141" t="s">
        <v>307</v>
      </c>
      <c r="J141">
        <v>60</v>
      </c>
      <c r="K141" t="s">
        <v>457</v>
      </c>
      <c r="L141" t="s">
        <v>537</v>
      </c>
      <c r="M141" t="s">
        <v>116</v>
      </c>
      <c r="Q141" s="55"/>
    </row>
    <row r="142" spans="1:17" x14ac:dyDescent="0.25">
      <c r="C142" s="51" t="s">
        <v>2594</v>
      </c>
      <c r="D142" t="s">
        <v>106</v>
      </c>
      <c r="E142" t="s">
        <v>252</v>
      </c>
      <c r="F142">
        <v>-849.83339999999998</v>
      </c>
      <c r="G142">
        <v>2093.5</v>
      </c>
      <c r="H142">
        <v>-1</v>
      </c>
      <c r="I142" t="s">
        <v>314</v>
      </c>
      <c r="J142">
        <v>150</v>
      </c>
      <c r="K142" t="s">
        <v>458</v>
      </c>
      <c r="L142" t="s">
        <v>538</v>
      </c>
      <c r="M142" t="s">
        <v>114</v>
      </c>
      <c r="N142" t="s">
        <v>109</v>
      </c>
      <c r="O142" t="s">
        <v>97</v>
      </c>
      <c r="Q142" s="55"/>
    </row>
    <row r="143" spans="1:17" x14ac:dyDescent="0.25">
      <c r="C143" s="51" t="s">
        <v>2595</v>
      </c>
      <c r="D143" t="s">
        <v>107</v>
      </c>
      <c r="E143" t="s">
        <v>253</v>
      </c>
      <c r="F143">
        <v>-2631.1669999999999</v>
      </c>
      <c r="G143">
        <v>1008</v>
      </c>
      <c r="H143">
        <v>-1</v>
      </c>
      <c r="I143" t="s">
        <v>329</v>
      </c>
      <c r="J143">
        <v>80</v>
      </c>
      <c r="K143" t="s">
        <v>459</v>
      </c>
      <c r="L143" t="s">
        <v>539</v>
      </c>
      <c r="M143" t="s">
        <v>118</v>
      </c>
      <c r="Q143" s="55"/>
    </row>
    <row r="144" spans="1:17" x14ac:dyDescent="0.25">
      <c r="B144" t="s">
        <v>2532</v>
      </c>
      <c r="D144" t="s">
        <v>108</v>
      </c>
      <c r="E144" t="s">
        <v>254</v>
      </c>
      <c r="F144">
        <v>-1462.1669999999999</v>
      </c>
      <c r="G144">
        <v>1843</v>
      </c>
      <c r="H144">
        <v>-1</v>
      </c>
      <c r="I144" t="s">
        <v>330</v>
      </c>
      <c r="J144">
        <v>200</v>
      </c>
      <c r="K144" t="s">
        <v>460</v>
      </c>
      <c r="L144" t="s">
        <v>4147</v>
      </c>
      <c r="M144" t="s">
        <v>125</v>
      </c>
      <c r="N144" t="s">
        <v>124</v>
      </c>
      <c r="Q144" s="55"/>
    </row>
    <row r="145" spans="1:17" x14ac:dyDescent="0.25">
      <c r="A145" t="s">
        <v>2532</v>
      </c>
      <c r="D145" t="s">
        <v>109</v>
      </c>
      <c r="E145" t="s">
        <v>255</v>
      </c>
      <c r="F145">
        <v>-1016.833</v>
      </c>
      <c r="G145">
        <v>2037.8330000000001</v>
      </c>
      <c r="H145">
        <v>-1</v>
      </c>
      <c r="I145" t="s">
        <v>331</v>
      </c>
      <c r="J145">
        <v>260</v>
      </c>
      <c r="K145" t="s">
        <v>461</v>
      </c>
      <c r="L145" t="s">
        <v>541</v>
      </c>
      <c r="M145" t="s">
        <v>126</v>
      </c>
      <c r="Q145" s="55"/>
    </row>
    <row r="146" spans="1:17" x14ac:dyDescent="0.25">
      <c r="A146" t="s">
        <v>2517</v>
      </c>
      <c r="D146" t="s">
        <v>110</v>
      </c>
      <c r="E146" t="s">
        <v>256</v>
      </c>
      <c r="F146">
        <v>-2102.3330000000001</v>
      </c>
      <c r="G146">
        <v>1008</v>
      </c>
      <c r="H146">
        <v>-1</v>
      </c>
      <c r="I146" t="s">
        <v>332</v>
      </c>
      <c r="J146">
        <v>100</v>
      </c>
      <c r="K146" t="s">
        <v>462</v>
      </c>
      <c r="L146" t="s">
        <v>2504</v>
      </c>
      <c r="M146" t="s">
        <v>112</v>
      </c>
      <c r="Q146" s="55"/>
    </row>
    <row r="147" spans="1:17" x14ac:dyDescent="0.25">
      <c r="A147" t="s">
        <v>2518</v>
      </c>
      <c r="D147" t="s">
        <v>111</v>
      </c>
      <c r="E147" t="s">
        <v>257</v>
      </c>
      <c r="F147">
        <v>-849.83339999999998</v>
      </c>
      <c r="G147">
        <v>1564.6669999999999</v>
      </c>
      <c r="H147">
        <v>-1</v>
      </c>
      <c r="I147" t="s">
        <v>312</v>
      </c>
      <c r="J147">
        <v>90</v>
      </c>
      <c r="K147" t="s">
        <v>463</v>
      </c>
      <c r="L147" t="s">
        <v>542</v>
      </c>
      <c r="M147" t="s">
        <v>46</v>
      </c>
      <c r="N147" t="s">
        <v>135</v>
      </c>
      <c r="O147" t="s">
        <v>101</v>
      </c>
      <c r="Q147" s="55"/>
    </row>
    <row r="148" spans="1:17" x14ac:dyDescent="0.25">
      <c r="B148" t="s">
        <v>2596</v>
      </c>
      <c r="D148" t="s">
        <v>112</v>
      </c>
      <c r="E148" t="s">
        <v>258</v>
      </c>
      <c r="F148">
        <v>-2102.3330000000001</v>
      </c>
      <c r="G148">
        <v>757.5</v>
      </c>
      <c r="H148">
        <v>-1</v>
      </c>
      <c r="I148" t="s">
        <v>333</v>
      </c>
      <c r="J148">
        <v>30</v>
      </c>
      <c r="K148" t="s">
        <v>353</v>
      </c>
      <c r="L148" t="s">
        <v>543</v>
      </c>
      <c r="M148" t="s">
        <v>128</v>
      </c>
      <c r="N148" t="s">
        <v>134</v>
      </c>
      <c r="Q148" s="55"/>
    </row>
    <row r="149" spans="1:17" x14ac:dyDescent="0.25">
      <c r="B149" t="s">
        <v>2597</v>
      </c>
      <c r="D149" t="s">
        <v>113</v>
      </c>
      <c r="E149" t="s">
        <v>259</v>
      </c>
      <c r="F149">
        <v>-2297.1669999999999</v>
      </c>
      <c r="G149">
        <v>1369.8330000000001</v>
      </c>
      <c r="H149">
        <v>-1</v>
      </c>
      <c r="I149" t="s">
        <v>321</v>
      </c>
      <c r="J149">
        <v>60</v>
      </c>
      <c r="K149" t="s">
        <v>464</v>
      </c>
      <c r="L149" t="s">
        <v>544</v>
      </c>
      <c r="M149" t="s">
        <v>127</v>
      </c>
      <c r="Q149" s="55"/>
    </row>
    <row r="150" spans="1:17" x14ac:dyDescent="0.25">
      <c r="B150" t="s">
        <v>2598</v>
      </c>
      <c r="D150" t="s">
        <v>114</v>
      </c>
      <c r="E150" t="s">
        <v>260</v>
      </c>
      <c r="F150">
        <v>-849.83339999999998</v>
      </c>
      <c r="G150">
        <v>1843</v>
      </c>
      <c r="H150">
        <v>-1</v>
      </c>
      <c r="I150" t="s">
        <v>313</v>
      </c>
      <c r="J150">
        <v>120</v>
      </c>
      <c r="K150" t="s">
        <v>465</v>
      </c>
      <c r="L150" t="s">
        <v>545</v>
      </c>
      <c r="M150" t="s">
        <v>111</v>
      </c>
      <c r="N150" t="s">
        <v>126</v>
      </c>
      <c r="O150" t="s">
        <v>120</v>
      </c>
      <c r="Q150" s="55"/>
    </row>
    <row r="151" spans="1:17" x14ac:dyDescent="0.25">
      <c r="B151" t="s">
        <v>2599</v>
      </c>
      <c r="D151" t="s">
        <v>115</v>
      </c>
      <c r="E151" t="s">
        <v>261</v>
      </c>
      <c r="F151">
        <v>-1211.6669999999999</v>
      </c>
      <c r="G151">
        <v>2121.3330000000001</v>
      </c>
      <c r="H151">
        <v>-1</v>
      </c>
      <c r="I151" t="s">
        <v>295</v>
      </c>
      <c r="J151">
        <v>220</v>
      </c>
      <c r="K151" t="s">
        <v>466</v>
      </c>
      <c r="L151" t="s">
        <v>546</v>
      </c>
      <c r="M151" t="s">
        <v>109</v>
      </c>
      <c r="N151" t="s">
        <v>125</v>
      </c>
      <c r="Q151" s="55"/>
    </row>
    <row r="152" spans="1:17" x14ac:dyDescent="0.25">
      <c r="B152" t="s">
        <v>2523</v>
      </c>
      <c r="D152" t="s">
        <v>116</v>
      </c>
      <c r="E152" t="s">
        <v>262</v>
      </c>
      <c r="F152">
        <v>-3020.8330000000001</v>
      </c>
      <c r="G152">
        <v>729.66669999999999</v>
      </c>
      <c r="H152">
        <v>-1</v>
      </c>
      <c r="I152" t="s">
        <v>307</v>
      </c>
      <c r="J152">
        <v>40</v>
      </c>
      <c r="K152" t="s">
        <v>467</v>
      </c>
      <c r="L152" t="s">
        <v>547</v>
      </c>
      <c r="M152" t="s">
        <v>134</v>
      </c>
      <c r="Q152" s="55"/>
    </row>
    <row r="153" spans="1:17" x14ac:dyDescent="0.25">
      <c r="B153" t="s">
        <v>2600</v>
      </c>
      <c r="D153" t="s">
        <v>117</v>
      </c>
      <c r="E153" t="s">
        <v>263</v>
      </c>
      <c r="F153">
        <v>-2102.3330000000001</v>
      </c>
      <c r="G153">
        <v>1564.6669999999999</v>
      </c>
      <c r="H153">
        <v>-1</v>
      </c>
      <c r="I153" t="s">
        <v>308</v>
      </c>
      <c r="J153">
        <v>140</v>
      </c>
      <c r="K153" t="s">
        <v>468</v>
      </c>
      <c r="L153" t="s">
        <v>548</v>
      </c>
      <c r="M153" t="s">
        <v>29</v>
      </c>
      <c r="Q153" s="55"/>
    </row>
    <row r="154" spans="1:17" x14ac:dyDescent="0.25">
      <c r="B154" t="s">
        <v>2525</v>
      </c>
      <c r="D154" t="s">
        <v>118</v>
      </c>
      <c r="E154" t="s">
        <v>264</v>
      </c>
      <c r="F154">
        <v>-2631.1669999999999</v>
      </c>
      <c r="G154">
        <v>868.83339999999998</v>
      </c>
      <c r="H154">
        <v>-1</v>
      </c>
      <c r="I154" t="s">
        <v>329</v>
      </c>
      <c r="J154">
        <v>60</v>
      </c>
      <c r="K154" t="s">
        <v>469</v>
      </c>
      <c r="L154" t="s">
        <v>549</v>
      </c>
      <c r="M154" t="s">
        <v>132</v>
      </c>
      <c r="Q154" s="55"/>
    </row>
    <row r="155" spans="1:17" x14ac:dyDescent="0.25">
      <c r="B155" t="s">
        <v>2526</v>
      </c>
      <c r="D155" t="s">
        <v>119</v>
      </c>
      <c r="E155" t="s">
        <v>265</v>
      </c>
      <c r="F155">
        <v>-1712.6669999999999</v>
      </c>
      <c r="G155">
        <v>1676</v>
      </c>
      <c r="H155">
        <v>-1</v>
      </c>
      <c r="I155" t="s">
        <v>303</v>
      </c>
      <c r="J155">
        <v>100</v>
      </c>
      <c r="K155" t="s">
        <v>470</v>
      </c>
      <c r="L155" t="s">
        <v>550</v>
      </c>
      <c r="M155" t="s">
        <v>31</v>
      </c>
      <c r="Q155" s="55"/>
    </row>
    <row r="156" spans="1:17" x14ac:dyDescent="0.25">
      <c r="B156" t="s">
        <v>2527</v>
      </c>
      <c r="D156" t="s">
        <v>120</v>
      </c>
      <c r="E156" t="s">
        <v>266</v>
      </c>
      <c r="F156">
        <v>-682.83339999999998</v>
      </c>
      <c r="G156">
        <v>1759.5</v>
      </c>
      <c r="H156">
        <v>-1</v>
      </c>
      <c r="I156" t="s">
        <v>334</v>
      </c>
      <c r="J156">
        <v>120</v>
      </c>
      <c r="K156" t="s">
        <v>471</v>
      </c>
      <c r="L156" t="s">
        <v>551</v>
      </c>
      <c r="M156" t="s">
        <v>101</v>
      </c>
      <c r="Q156" s="55"/>
    </row>
    <row r="157" spans="1:17" x14ac:dyDescent="0.25">
      <c r="B157" t="s">
        <v>2601</v>
      </c>
      <c r="D157" t="s">
        <v>121</v>
      </c>
      <c r="E157" t="s">
        <v>267</v>
      </c>
      <c r="F157">
        <v>-1462.1669999999999</v>
      </c>
      <c r="G157">
        <v>2121.3330000000001</v>
      </c>
      <c r="H157">
        <v>-1</v>
      </c>
      <c r="I157" t="s">
        <v>325</v>
      </c>
      <c r="J157">
        <v>300</v>
      </c>
      <c r="K157" t="s">
        <v>472</v>
      </c>
      <c r="L157" t="s">
        <v>4148</v>
      </c>
      <c r="M157" t="s">
        <v>115</v>
      </c>
      <c r="N157" t="s">
        <v>108</v>
      </c>
      <c r="Q157" s="55"/>
    </row>
    <row r="158" spans="1:17" x14ac:dyDescent="0.25">
      <c r="B158" t="s">
        <v>2529</v>
      </c>
      <c r="D158" t="s">
        <v>122</v>
      </c>
      <c r="E158" t="s">
        <v>268</v>
      </c>
      <c r="F158">
        <v>-2603.3330000000001</v>
      </c>
      <c r="G158">
        <v>1091.5</v>
      </c>
      <c r="H158">
        <v>-1</v>
      </c>
      <c r="I158" t="s">
        <v>335</v>
      </c>
      <c r="J158">
        <v>80</v>
      </c>
      <c r="K158" t="s">
        <v>473</v>
      </c>
      <c r="L158" t="s">
        <v>4149</v>
      </c>
      <c r="M158" t="s">
        <v>118</v>
      </c>
      <c r="Q158" s="55"/>
    </row>
    <row r="159" spans="1:17" x14ac:dyDescent="0.25">
      <c r="B159" t="s">
        <v>2518</v>
      </c>
      <c r="D159" t="s">
        <v>123</v>
      </c>
      <c r="E159" t="s">
        <v>269</v>
      </c>
      <c r="F159">
        <v>-682.83339999999998</v>
      </c>
      <c r="G159">
        <v>1202.8330000000001</v>
      </c>
      <c r="H159">
        <v>-1</v>
      </c>
      <c r="I159" t="s">
        <v>336</v>
      </c>
      <c r="J159">
        <v>40</v>
      </c>
      <c r="K159" t="s">
        <v>474</v>
      </c>
      <c r="L159" t="s">
        <v>553</v>
      </c>
      <c r="M159" t="s">
        <v>141</v>
      </c>
      <c r="Q159" s="55"/>
    </row>
    <row r="160" spans="1:17" x14ac:dyDescent="0.25">
      <c r="C160" s="51" t="s">
        <v>2602</v>
      </c>
      <c r="D160" t="s">
        <v>124</v>
      </c>
      <c r="E160" t="s">
        <v>270</v>
      </c>
      <c r="F160">
        <v>-1462.1669999999999</v>
      </c>
      <c r="G160">
        <v>1564.6669999999999</v>
      </c>
      <c r="H160">
        <v>-1</v>
      </c>
      <c r="I160" t="s">
        <v>320</v>
      </c>
      <c r="J160">
        <v>150</v>
      </c>
      <c r="K160" t="s">
        <v>475</v>
      </c>
      <c r="L160" t="s">
        <v>554</v>
      </c>
      <c r="M160" t="s">
        <v>131</v>
      </c>
      <c r="N160" t="s">
        <v>136</v>
      </c>
      <c r="O160" t="s">
        <v>31</v>
      </c>
      <c r="Q160" s="55"/>
    </row>
    <row r="161" spans="1:17" x14ac:dyDescent="0.25">
      <c r="C161" s="51" t="s">
        <v>2603</v>
      </c>
      <c r="D161" t="s">
        <v>125</v>
      </c>
      <c r="E161" t="s">
        <v>271</v>
      </c>
      <c r="F161">
        <v>-1211.6669999999999</v>
      </c>
      <c r="G161">
        <v>1843</v>
      </c>
      <c r="H161">
        <v>-1</v>
      </c>
      <c r="I161" t="s">
        <v>296</v>
      </c>
      <c r="J161">
        <v>200</v>
      </c>
      <c r="K161" t="s">
        <v>476</v>
      </c>
      <c r="L161" t="s">
        <v>555</v>
      </c>
      <c r="M161" t="s">
        <v>131</v>
      </c>
      <c r="N161" t="s">
        <v>126</v>
      </c>
      <c r="Q161" s="55"/>
    </row>
    <row r="162" spans="1:17" x14ac:dyDescent="0.25">
      <c r="C162" s="51" t="s">
        <v>2604</v>
      </c>
      <c r="D162" t="s">
        <v>126</v>
      </c>
      <c r="E162" t="s">
        <v>272</v>
      </c>
      <c r="F162">
        <v>-1016.833</v>
      </c>
      <c r="G162">
        <v>1759.5</v>
      </c>
      <c r="H162">
        <v>-1</v>
      </c>
      <c r="I162" t="s">
        <v>337</v>
      </c>
      <c r="J162">
        <v>160</v>
      </c>
      <c r="K162" t="s">
        <v>477</v>
      </c>
      <c r="L162" t="s">
        <v>556</v>
      </c>
      <c r="M162" t="s">
        <v>135</v>
      </c>
      <c r="Q162" s="55"/>
    </row>
    <row r="163" spans="1:17" x14ac:dyDescent="0.25">
      <c r="B163" t="s">
        <v>2532</v>
      </c>
      <c r="D163" t="s">
        <v>127</v>
      </c>
      <c r="E163" t="s">
        <v>273</v>
      </c>
      <c r="F163">
        <v>-2297.1669999999999</v>
      </c>
      <c r="G163">
        <v>1119.3330000000001</v>
      </c>
      <c r="H163">
        <v>-1</v>
      </c>
      <c r="I163" t="s">
        <v>322</v>
      </c>
      <c r="J163">
        <v>30</v>
      </c>
      <c r="K163" t="s">
        <v>478</v>
      </c>
      <c r="L163" t="s">
        <v>557</v>
      </c>
      <c r="M163" t="s">
        <v>134</v>
      </c>
      <c r="Q163" s="55"/>
    </row>
    <row r="164" spans="1:17" x14ac:dyDescent="0.25">
      <c r="A164" t="s">
        <v>2532</v>
      </c>
      <c r="D164" t="s">
        <v>128</v>
      </c>
      <c r="E164" t="s">
        <v>274</v>
      </c>
      <c r="F164">
        <v>-1907.5</v>
      </c>
      <c r="G164">
        <v>757.5</v>
      </c>
      <c r="H164">
        <v>-1</v>
      </c>
      <c r="I164" t="s">
        <v>338</v>
      </c>
      <c r="J164">
        <v>10</v>
      </c>
      <c r="K164" t="s">
        <v>355</v>
      </c>
      <c r="L164" t="s">
        <v>4150</v>
      </c>
      <c r="M164" t="s">
        <v>139</v>
      </c>
      <c r="Q164" s="55"/>
    </row>
    <row r="165" spans="1:17" x14ac:dyDescent="0.25">
      <c r="A165" t="s">
        <v>2517</v>
      </c>
      <c r="D165" t="s">
        <v>129</v>
      </c>
      <c r="E165" t="s">
        <v>275</v>
      </c>
      <c r="F165">
        <v>-2631.1669999999999</v>
      </c>
      <c r="G165">
        <v>1676</v>
      </c>
      <c r="H165">
        <v>-1</v>
      </c>
      <c r="I165" t="s">
        <v>339</v>
      </c>
      <c r="J165">
        <v>50</v>
      </c>
      <c r="K165" t="s">
        <v>479</v>
      </c>
      <c r="L165" t="s">
        <v>558</v>
      </c>
      <c r="M165" t="s">
        <v>133</v>
      </c>
      <c r="Q165" s="55"/>
    </row>
    <row r="166" spans="1:17" x14ac:dyDescent="0.25">
      <c r="A166" t="s">
        <v>2518</v>
      </c>
      <c r="D166" t="s">
        <v>130</v>
      </c>
      <c r="E166" t="s">
        <v>276</v>
      </c>
      <c r="F166">
        <v>-1879.6669999999999</v>
      </c>
      <c r="G166">
        <v>1008</v>
      </c>
      <c r="H166">
        <v>-1</v>
      </c>
      <c r="I166" t="s">
        <v>315</v>
      </c>
      <c r="J166">
        <v>30</v>
      </c>
      <c r="K166" t="s">
        <v>480</v>
      </c>
      <c r="L166" t="s">
        <v>4151</v>
      </c>
      <c r="M166" t="s">
        <v>128</v>
      </c>
      <c r="Q166" s="55"/>
    </row>
    <row r="167" spans="1:17" x14ac:dyDescent="0.25">
      <c r="B167" t="s">
        <v>2605</v>
      </c>
      <c r="D167" t="s">
        <v>131</v>
      </c>
      <c r="E167" t="s">
        <v>277</v>
      </c>
      <c r="F167">
        <v>-1211.6669999999999</v>
      </c>
      <c r="G167">
        <v>1564.6669999999999</v>
      </c>
      <c r="H167">
        <v>-1</v>
      </c>
      <c r="I167" t="s">
        <v>297</v>
      </c>
      <c r="J167">
        <v>180</v>
      </c>
      <c r="K167" t="s">
        <v>481</v>
      </c>
      <c r="L167" t="s">
        <v>559</v>
      </c>
      <c r="M167" t="s">
        <v>140</v>
      </c>
      <c r="N167" t="s">
        <v>135</v>
      </c>
      <c r="Q167" s="55"/>
    </row>
    <row r="168" spans="1:17" x14ac:dyDescent="0.25">
      <c r="B168" t="s">
        <v>2606</v>
      </c>
      <c r="D168" t="s">
        <v>132</v>
      </c>
      <c r="E168" t="s">
        <v>278</v>
      </c>
      <c r="F168">
        <v>-2631.1669999999999</v>
      </c>
      <c r="G168">
        <v>785.33339999999998</v>
      </c>
      <c r="H168">
        <v>-1</v>
      </c>
      <c r="I168" t="s">
        <v>340</v>
      </c>
      <c r="J168">
        <v>40</v>
      </c>
      <c r="K168" t="s">
        <v>354</v>
      </c>
      <c r="L168" t="s">
        <v>560</v>
      </c>
      <c r="M168" t="s">
        <v>134</v>
      </c>
      <c r="Q168" s="55"/>
    </row>
    <row r="169" spans="1:17" x14ac:dyDescent="0.25">
      <c r="B169" t="s">
        <v>2607</v>
      </c>
      <c r="D169" t="s">
        <v>133</v>
      </c>
      <c r="E169" t="s">
        <v>279</v>
      </c>
      <c r="F169">
        <v>-2631.1669999999999</v>
      </c>
      <c r="G169">
        <v>1481.1669999999999</v>
      </c>
      <c r="H169">
        <v>-1</v>
      </c>
      <c r="I169" t="s">
        <v>341</v>
      </c>
      <c r="J169">
        <v>30</v>
      </c>
      <c r="K169" t="s">
        <v>482</v>
      </c>
      <c r="L169" t="s">
        <v>561</v>
      </c>
      <c r="M169" t="s">
        <v>26</v>
      </c>
      <c r="Q169" s="55"/>
    </row>
    <row r="170" spans="1:17" x14ac:dyDescent="0.25">
      <c r="B170" t="s">
        <v>2599</v>
      </c>
      <c r="D170" t="s">
        <v>134</v>
      </c>
      <c r="E170" t="s">
        <v>280</v>
      </c>
      <c r="F170">
        <v>-2297.1669999999999</v>
      </c>
      <c r="G170">
        <v>729.66669999999999</v>
      </c>
      <c r="H170">
        <v>-1</v>
      </c>
      <c r="I170" t="s">
        <v>342</v>
      </c>
      <c r="J170">
        <v>10</v>
      </c>
      <c r="K170" t="s">
        <v>483</v>
      </c>
      <c r="L170" t="s">
        <v>4152</v>
      </c>
      <c r="M170" t="s">
        <v>139</v>
      </c>
      <c r="Q170" s="55"/>
    </row>
    <row r="171" spans="1:17" x14ac:dyDescent="0.25">
      <c r="B171" t="s">
        <v>2608</v>
      </c>
      <c r="D171" t="s">
        <v>135</v>
      </c>
      <c r="E171" t="s">
        <v>281</v>
      </c>
      <c r="F171">
        <v>-1016.833</v>
      </c>
      <c r="G171">
        <v>1481.1669999999999</v>
      </c>
      <c r="H171">
        <v>-1</v>
      </c>
      <c r="I171" t="s">
        <v>343</v>
      </c>
      <c r="J171">
        <v>80</v>
      </c>
      <c r="K171" t="s">
        <v>484</v>
      </c>
      <c r="L171" t="s">
        <v>4153</v>
      </c>
      <c r="M171" t="s">
        <v>137</v>
      </c>
      <c r="Q171" s="55"/>
    </row>
    <row r="172" spans="1:17" x14ac:dyDescent="0.25">
      <c r="B172" t="s">
        <v>2609</v>
      </c>
      <c r="D172" t="s">
        <v>136</v>
      </c>
      <c r="E172" t="s">
        <v>282</v>
      </c>
      <c r="F172">
        <v>-1462.1669999999999</v>
      </c>
      <c r="G172">
        <v>1314.1669999999999</v>
      </c>
      <c r="H172">
        <v>-1</v>
      </c>
      <c r="I172" t="s">
        <v>304</v>
      </c>
      <c r="J172">
        <v>60</v>
      </c>
      <c r="K172" t="s">
        <v>485</v>
      </c>
      <c r="L172" t="s">
        <v>562</v>
      </c>
      <c r="M172" t="s">
        <v>138</v>
      </c>
      <c r="N172" t="s">
        <v>140</v>
      </c>
      <c r="Q172" s="55"/>
    </row>
    <row r="173" spans="1:17" x14ac:dyDescent="0.25">
      <c r="B173" t="s">
        <v>2525</v>
      </c>
      <c r="D173" t="s">
        <v>137</v>
      </c>
      <c r="E173" t="s">
        <v>283</v>
      </c>
      <c r="F173">
        <v>-1016.833</v>
      </c>
      <c r="G173">
        <v>1202.8330000000001</v>
      </c>
      <c r="H173">
        <v>-1</v>
      </c>
      <c r="I173" t="s">
        <v>344</v>
      </c>
      <c r="J173">
        <v>40</v>
      </c>
      <c r="K173" t="s">
        <v>486</v>
      </c>
      <c r="L173" t="s">
        <v>4154</v>
      </c>
      <c r="M173" t="s">
        <v>141</v>
      </c>
      <c r="Q173" s="55"/>
    </row>
    <row r="174" spans="1:17" x14ac:dyDescent="0.25">
      <c r="B174" t="s">
        <v>2526</v>
      </c>
      <c r="D174" t="s">
        <v>138</v>
      </c>
      <c r="E174" t="s">
        <v>284</v>
      </c>
      <c r="F174">
        <v>-1462.1669999999999</v>
      </c>
      <c r="G174">
        <v>1091.5</v>
      </c>
      <c r="H174">
        <v>-1</v>
      </c>
      <c r="I174" t="s">
        <v>309</v>
      </c>
      <c r="J174">
        <v>30</v>
      </c>
      <c r="K174" t="s">
        <v>487</v>
      </c>
      <c r="L174" t="s">
        <v>4155</v>
      </c>
      <c r="M174" t="s">
        <v>144</v>
      </c>
      <c r="Q174" s="55"/>
    </row>
    <row r="175" spans="1:17" x14ac:dyDescent="0.25">
      <c r="B175" t="s">
        <v>2527</v>
      </c>
      <c r="D175" t="s">
        <v>139</v>
      </c>
      <c r="E175" t="s">
        <v>285</v>
      </c>
      <c r="F175">
        <v>-1712.6669999999999</v>
      </c>
      <c r="G175">
        <v>729.66669999999999</v>
      </c>
      <c r="H175">
        <v>-1</v>
      </c>
      <c r="I175" t="s">
        <v>324</v>
      </c>
      <c r="J175">
        <v>2</v>
      </c>
      <c r="K175" t="s">
        <v>488</v>
      </c>
      <c r="L175" t="s">
        <v>564</v>
      </c>
      <c r="M175" t="s">
        <v>30</v>
      </c>
      <c r="Q175" s="55"/>
    </row>
    <row r="176" spans="1:17" x14ac:dyDescent="0.25">
      <c r="B176" t="s">
        <v>2610</v>
      </c>
      <c r="D176" t="s">
        <v>140</v>
      </c>
      <c r="E176" t="s">
        <v>286</v>
      </c>
      <c r="F176">
        <v>-1211.6669999999999</v>
      </c>
      <c r="G176">
        <v>1286.3330000000001</v>
      </c>
      <c r="H176">
        <v>-1</v>
      </c>
      <c r="I176" t="s">
        <v>298</v>
      </c>
      <c r="J176">
        <v>60</v>
      </c>
      <c r="K176" t="s">
        <v>489</v>
      </c>
      <c r="L176" t="s">
        <v>4156</v>
      </c>
      <c r="M176" t="s">
        <v>144</v>
      </c>
      <c r="N176" t="s">
        <v>137</v>
      </c>
      <c r="Q176" s="55"/>
    </row>
    <row r="177" spans="1:17" x14ac:dyDescent="0.25">
      <c r="B177" t="s">
        <v>2529</v>
      </c>
      <c r="D177" t="s">
        <v>141</v>
      </c>
      <c r="E177" t="s">
        <v>287</v>
      </c>
      <c r="F177">
        <v>-1016.833</v>
      </c>
      <c r="G177">
        <v>924.5</v>
      </c>
      <c r="H177">
        <v>-1</v>
      </c>
      <c r="I177" t="s">
        <v>345</v>
      </c>
      <c r="J177">
        <v>10</v>
      </c>
      <c r="K177" t="s">
        <v>490</v>
      </c>
      <c r="L177" t="s">
        <v>4157</v>
      </c>
      <c r="M177" t="s">
        <v>50</v>
      </c>
      <c r="Q177" s="55"/>
    </row>
    <row r="178" spans="1:17" x14ac:dyDescent="0.25">
      <c r="B178" t="s">
        <v>2518</v>
      </c>
      <c r="D178" t="s">
        <v>142</v>
      </c>
      <c r="E178" t="s">
        <v>288</v>
      </c>
      <c r="F178">
        <v>-1211.6669999999999</v>
      </c>
      <c r="G178">
        <v>590.5</v>
      </c>
      <c r="H178">
        <v>-1</v>
      </c>
      <c r="I178" t="s">
        <v>305</v>
      </c>
      <c r="J178">
        <v>2</v>
      </c>
      <c r="K178" t="s">
        <v>491</v>
      </c>
      <c r="L178" t="s">
        <v>4158</v>
      </c>
      <c r="M178" t="s">
        <v>145</v>
      </c>
      <c r="Q178" s="55"/>
    </row>
    <row r="179" spans="1:17" x14ac:dyDescent="0.25">
      <c r="C179" s="51" t="s">
        <v>2611</v>
      </c>
      <c r="D179" t="s">
        <v>143</v>
      </c>
      <c r="E179" t="s">
        <v>289</v>
      </c>
      <c r="F179">
        <v>-1462.1669999999999</v>
      </c>
      <c r="G179">
        <v>729.66669999999999</v>
      </c>
      <c r="H179">
        <v>-1</v>
      </c>
      <c r="I179" t="s">
        <v>302</v>
      </c>
      <c r="J179">
        <v>20</v>
      </c>
      <c r="K179" t="s">
        <v>492</v>
      </c>
      <c r="L179" t="s">
        <v>4159</v>
      </c>
      <c r="M179" t="s">
        <v>139</v>
      </c>
      <c r="N179" t="s">
        <v>50</v>
      </c>
      <c r="Q179" s="55"/>
    </row>
    <row r="180" spans="1:17" x14ac:dyDescent="0.25">
      <c r="C180" s="51" t="s">
        <v>2612</v>
      </c>
      <c r="D180" t="s">
        <v>144</v>
      </c>
      <c r="E180" t="s">
        <v>290</v>
      </c>
      <c r="F180">
        <v>-1211.6669999999999</v>
      </c>
      <c r="G180">
        <v>1008</v>
      </c>
      <c r="H180">
        <v>-1</v>
      </c>
      <c r="I180" t="s">
        <v>299</v>
      </c>
      <c r="J180">
        <v>20</v>
      </c>
      <c r="K180" t="s">
        <v>493</v>
      </c>
      <c r="L180" t="s">
        <v>566</v>
      </c>
      <c r="M180" t="s">
        <v>50</v>
      </c>
      <c r="N180" t="s">
        <v>141</v>
      </c>
      <c r="Q180" s="55"/>
    </row>
    <row r="181" spans="1:17" x14ac:dyDescent="0.25">
      <c r="C181" s="51" t="s">
        <v>2613</v>
      </c>
      <c r="D181" t="s">
        <v>145</v>
      </c>
      <c r="E181" t="s">
        <v>291</v>
      </c>
      <c r="F181">
        <v>-1462.1669999999999</v>
      </c>
      <c r="G181">
        <v>395.66669999999999</v>
      </c>
      <c r="H181">
        <v>-1</v>
      </c>
      <c r="I181" t="s">
        <v>346</v>
      </c>
      <c r="J181">
        <v>0</v>
      </c>
      <c r="K181" t="s">
        <v>356</v>
      </c>
      <c r="L181" t="s">
        <v>567</v>
      </c>
      <c r="Q181" s="55"/>
    </row>
    <row r="182" spans="1:17" x14ac:dyDescent="0.25">
      <c r="C182" s="51" t="s">
        <v>2614</v>
      </c>
    </row>
    <row r="183" spans="1:17" x14ac:dyDescent="0.25">
      <c r="B183" t="s">
        <v>2532</v>
      </c>
    </row>
    <row r="184" spans="1:17" x14ac:dyDescent="0.25">
      <c r="A184" t="s">
        <v>2532</v>
      </c>
    </row>
    <row r="185" spans="1:17" x14ac:dyDescent="0.25">
      <c r="A185" t="s">
        <v>2517</v>
      </c>
    </row>
    <row r="186" spans="1:17" x14ac:dyDescent="0.25">
      <c r="A186" t="s">
        <v>2518</v>
      </c>
    </row>
    <row r="187" spans="1:17" x14ac:dyDescent="0.25">
      <c r="B187" t="s">
        <v>2615</v>
      </c>
    </row>
    <row r="188" spans="1:17" x14ac:dyDescent="0.25">
      <c r="B188" t="s">
        <v>2616</v>
      </c>
    </row>
    <row r="189" spans="1:17" x14ac:dyDescent="0.25">
      <c r="B189" t="s">
        <v>2617</v>
      </c>
    </row>
    <row r="190" spans="1:17" x14ac:dyDescent="0.25">
      <c r="B190" t="s">
        <v>2599</v>
      </c>
    </row>
    <row r="191" spans="1:17" x14ac:dyDescent="0.25">
      <c r="B191" t="s">
        <v>2618</v>
      </c>
    </row>
    <row r="192" spans="1:17" x14ac:dyDescent="0.25">
      <c r="B192" t="s">
        <v>2619</v>
      </c>
    </row>
    <row r="193" spans="1:3" x14ac:dyDescent="0.25">
      <c r="B193" t="s">
        <v>2525</v>
      </c>
    </row>
    <row r="194" spans="1:3" x14ac:dyDescent="0.25">
      <c r="B194" t="s">
        <v>2526</v>
      </c>
    </row>
    <row r="195" spans="1:3" x14ac:dyDescent="0.25">
      <c r="B195" t="s">
        <v>2527</v>
      </c>
    </row>
    <row r="196" spans="1:3" x14ac:dyDescent="0.25">
      <c r="B196" t="s">
        <v>2620</v>
      </c>
    </row>
    <row r="197" spans="1:3" x14ac:dyDescent="0.25">
      <c r="B197" t="s">
        <v>2529</v>
      </c>
    </row>
    <row r="198" spans="1:3" x14ac:dyDescent="0.25">
      <c r="B198" t="s">
        <v>2518</v>
      </c>
    </row>
    <row r="199" spans="1:3" x14ac:dyDescent="0.25">
      <c r="C199" s="51" t="s">
        <v>2621</v>
      </c>
    </row>
    <row r="200" spans="1:3" x14ac:dyDescent="0.25">
      <c r="C200" s="51" t="s">
        <v>2622</v>
      </c>
    </row>
    <row r="201" spans="1:3" x14ac:dyDescent="0.25">
      <c r="C201" s="51" t="s">
        <v>2623</v>
      </c>
    </row>
    <row r="202" spans="1:3" x14ac:dyDescent="0.25">
      <c r="B202" t="s">
        <v>2532</v>
      </c>
    </row>
    <row r="203" spans="1:3" x14ac:dyDescent="0.25">
      <c r="A203" t="s">
        <v>2532</v>
      </c>
    </row>
    <row r="204" spans="1:3" x14ac:dyDescent="0.25">
      <c r="A204" t="s">
        <v>2517</v>
      </c>
    </row>
    <row r="205" spans="1:3" x14ac:dyDescent="0.25">
      <c r="A205" t="s">
        <v>2518</v>
      </c>
    </row>
    <row r="206" spans="1:3" x14ac:dyDescent="0.25">
      <c r="B206" t="s">
        <v>2624</v>
      </c>
    </row>
    <row r="207" spans="1:3" x14ac:dyDescent="0.25">
      <c r="B207" t="s">
        <v>2625</v>
      </c>
    </row>
    <row r="208" spans="1:3" x14ac:dyDescent="0.25">
      <c r="B208" t="s">
        <v>2626</v>
      </c>
    </row>
    <row r="209" spans="2:3" x14ac:dyDescent="0.25">
      <c r="B209" t="s">
        <v>2522</v>
      </c>
    </row>
    <row r="210" spans="2:3" x14ac:dyDescent="0.25">
      <c r="B210" t="s">
        <v>2523</v>
      </c>
    </row>
    <row r="211" spans="2:3" x14ac:dyDescent="0.25">
      <c r="B211" t="s">
        <v>2627</v>
      </c>
    </row>
    <row r="212" spans="2:3" x14ac:dyDescent="0.25">
      <c r="B212" t="s">
        <v>2525</v>
      </c>
    </row>
    <row r="213" spans="2:3" x14ac:dyDescent="0.25">
      <c r="B213" t="s">
        <v>2526</v>
      </c>
    </row>
    <row r="214" spans="2:3" x14ac:dyDescent="0.25">
      <c r="B214" t="s">
        <v>2527</v>
      </c>
    </row>
    <row r="215" spans="2:3" x14ac:dyDescent="0.25">
      <c r="B215" t="s">
        <v>2601</v>
      </c>
    </row>
    <row r="216" spans="2:3" x14ac:dyDescent="0.25">
      <c r="B216" t="s">
        <v>2529</v>
      </c>
    </row>
    <row r="217" spans="2:3" x14ac:dyDescent="0.25">
      <c r="B217" t="s">
        <v>2518</v>
      </c>
    </row>
    <row r="218" spans="2:3" x14ac:dyDescent="0.25">
      <c r="C218" s="51" t="s">
        <v>2628</v>
      </c>
    </row>
    <row r="219" spans="2:3" x14ac:dyDescent="0.25">
      <c r="C219" s="51" t="s">
        <v>2629</v>
      </c>
    </row>
    <row r="220" spans="2:3" x14ac:dyDescent="0.25">
      <c r="C220" s="51" t="s">
        <v>2630</v>
      </c>
    </row>
    <row r="221" spans="2:3" x14ac:dyDescent="0.25">
      <c r="C221" s="51" t="s">
        <v>2631</v>
      </c>
    </row>
    <row r="222" spans="2:3" x14ac:dyDescent="0.25">
      <c r="C222" s="51" t="s">
        <v>2632</v>
      </c>
    </row>
    <row r="223" spans="2:3" x14ac:dyDescent="0.25">
      <c r="C223" s="51" t="s">
        <v>2633</v>
      </c>
    </row>
    <row r="224" spans="2:3" x14ac:dyDescent="0.25">
      <c r="C224" s="51" t="s">
        <v>2634</v>
      </c>
    </row>
    <row r="225" spans="1:3" x14ac:dyDescent="0.25">
      <c r="C225" s="51" t="s">
        <v>2635</v>
      </c>
    </row>
    <row r="226" spans="1:3" x14ac:dyDescent="0.25">
      <c r="C226" s="51" t="s">
        <v>2636</v>
      </c>
    </row>
    <row r="227" spans="1:3" x14ac:dyDescent="0.25">
      <c r="C227" s="51" t="s">
        <v>2637</v>
      </c>
    </row>
    <row r="228" spans="1:3" x14ac:dyDescent="0.25">
      <c r="C228" s="51" t="s">
        <v>2638</v>
      </c>
    </row>
    <row r="229" spans="1:3" x14ac:dyDescent="0.25">
      <c r="C229" s="51" t="s">
        <v>2639</v>
      </c>
    </row>
    <row r="230" spans="1:3" x14ac:dyDescent="0.25">
      <c r="C230" s="51" t="s">
        <v>2640</v>
      </c>
    </row>
    <row r="231" spans="1:3" x14ac:dyDescent="0.25">
      <c r="B231" t="s">
        <v>2532</v>
      </c>
    </row>
    <row r="232" spans="1:3" x14ac:dyDescent="0.25">
      <c r="A232" t="s">
        <v>2532</v>
      </c>
    </row>
    <row r="233" spans="1:3" x14ac:dyDescent="0.25">
      <c r="A233" t="s">
        <v>2517</v>
      </c>
    </row>
    <row r="234" spans="1:3" x14ac:dyDescent="0.25">
      <c r="A234" t="s">
        <v>2518</v>
      </c>
    </row>
    <row r="235" spans="1:3" x14ac:dyDescent="0.25">
      <c r="B235" t="s">
        <v>2641</v>
      </c>
    </row>
    <row r="236" spans="1:3" x14ac:dyDescent="0.25">
      <c r="B236" t="s">
        <v>2642</v>
      </c>
    </row>
    <row r="237" spans="1:3" x14ac:dyDescent="0.25">
      <c r="B237" t="s">
        <v>2643</v>
      </c>
    </row>
    <row r="238" spans="1:3" x14ac:dyDescent="0.25">
      <c r="B238" t="s">
        <v>2644</v>
      </c>
    </row>
    <row r="239" spans="1:3" x14ac:dyDescent="0.25">
      <c r="B239" t="s">
        <v>2523</v>
      </c>
    </row>
    <row r="240" spans="1:3" x14ac:dyDescent="0.25">
      <c r="B240" t="s">
        <v>2645</v>
      </c>
    </row>
    <row r="241" spans="1:3" x14ac:dyDescent="0.25">
      <c r="B241" t="s">
        <v>2525</v>
      </c>
    </row>
    <row r="242" spans="1:3" x14ac:dyDescent="0.25">
      <c r="B242" t="s">
        <v>2526</v>
      </c>
    </row>
    <row r="243" spans="1:3" x14ac:dyDescent="0.25">
      <c r="B243" t="s">
        <v>2527</v>
      </c>
    </row>
    <row r="244" spans="1:3" x14ac:dyDescent="0.25">
      <c r="B244" t="s">
        <v>2646</v>
      </c>
    </row>
    <row r="245" spans="1:3" x14ac:dyDescent="0.25">
      <c r="B245" t="s">
        <v>2529</v>
      </c>
    </row>
    <row r="246" spans="1:3" x14ac:dyDescent="0.25">
      <c r="B246" t="s">
        <v>2518</v>
      </c>
    </row>
    <row r="247" spans="1:3" x14ac:dyDescent="0.25">
      <c r="C247" s="51" t="s">
        <v>2647</v>
      </c>
    </row>
    <row r="248" spans="1:3" x14ac:dyDescent="0.25">
      <c r="C248" s="51" t="s">
        <v>2648</v>
      </c>
    </row>
    <row r="249" spans="1:3" x14ac:dyDescent="0.25">
      <c r="C249" s="51" t="s">
        <v>2649</v>
      </c>
    </row>
    <row r="250" spans="1:3" x14ac:dyDescent="0.25">
      <c r="C250" s="51" t="s">
        <v>2650</v>
      </c>
    </row>
    <row r="251" spans="1:3" x14ac:dyDescent="0.25">
      <c r="C251" s="51" t="s">
        <v>2651</v>
      </c>
    </row>
    <row r="252" spans="1:3" x14ac:dyDescent="0.25">
      <c r="B252" t="s">
        <v>2532</v>
      </c>
    </row>
    <row r="253" spans="1:3" x14ac:dyDescent="0.25">
      <c r="A253" t="s">
        <v>2532</v>
      </c>
    </row>
    <row r="254" spans="1:3" x14ac:dyDescent="0.25">
      <c r="A254" t="s">
        <v>2517</v>
      </c>
    </row>
    <row r="255" spans="1:3" x14ac:dyDescent="0.25">
      <c r="A255" t="s">
        <v>2518</v>
      </c>
    </row>
    <row r="256" spans="1:3" x14ac:dyDescent="0.25">
      <c r="B256" t="s">
        <v>2652</v>
      </c>
    </row>
    <row r="257" spans="2:3" x14ac:dyDescent="0.25">
      <c r="B257" t="s">
        <v>2653</v>
      </c>
    </row>
    <row r="258" spans="2:3" x14ac:dyDescent="0.25">
      <c r="B258" t="s">
        <v>2654</v>
      </c>
    </row>
    <row r="259" spans="2:3" x14ac:dyDescent="0.25">
      <c r="B259" t="s">
        <v>2644</v>
      </c>
    </row>
    <row r="260" spans="2:3" x14ac:dyDescent="0.25">
      <c r="B260" t="s">
        <v>2523</v>
      </c>
    </row>
    <row r="261" spans="2:3" x14ac:dyDescent="0.25">
      <c r="B261" t="s">
        <v>2655</v>
      </c>
    </row>
    <row r="262" spans="2:3" x14ac:dyDescent="0.25">
      <c r="B262" t="s">
        <v>2525</v>
      </c>
    </row>
    <row r="263" spans="2:3" x14ac:dyDescent="0.25">
      <c r="B263" t="s">
        <v>2526</v>
      </c>
    </row>
    <row r="264" spans="2:3" x14ac:dyDescent="0.25">
      <c r="B264" t="s">
        <v>2527</v>
      </c>
    </row>
    <row r="265" spans="2:3" x14ac:dyDescent="0.25">
      <c r="B265" t="s">
        <v>2656</v>
      </c>
    </row>
    <row r="266" spans="2:3" x14ac:dyDescent="0.25">
      <c r="B266" t="s">
        <v>2529</v>
      </c>
    </row>
    <row r="267" spans="2:3" x14ac:dyDescent="0.25">
      <c r="B267" t="s">
        <v>2518</v>
      </c>
    </row>
    <row r="268" spans="2:3" x14ac:dyDescent="0.25">
      <c r="C268" s="51" t="s">
        <v>2657</v>
      </c>
    </row>
    <row r="269" spans="2:3" x14ac:dyDescent="0.25">
      <c r="C269" s="51" t="s">
        <v>2658</v>
      </c>
    </row>
    <row r="270" spans="2:3" x14ac:dyDescent="0.25">
      <c r="C270" s="51" t="s">
        <v>2659</v>
      </c>
    </row>
    <row r="271" spans="2:3" x14ac:dyDescent="0.25">
      <c r="C271" s="51" t="s">
        <v>2660</v>
      </c>
    </row>
    <row r="272" spans="2:3" x14ac:dyDescent="0.25">
      <c r="C272" s="51" t="s">
        <v>2661</v>
      </c>
    </row>
    <row r="273" spans="1:3" x14ac:dyDescent="0.25">
      <c r="C273" s="51" t="s">
        <v>2662</v>
      </c>
    </row>
    <row r="274" spans="1:3" x14ac:dyDescent="0.25">
      <c r="C274" s="51" t="s">
        <v>2663</v>
      </c>
    </row>
    <row r="275" spans="1:3" x14ac:dyDescent="0.25">
      <c r="C275" s="51" t="s">
        <v>2664</v>
      </c>
    </row>
    <row r="276" spans="1:3" x14ac:dyDescent="0.25">
      <c r="C276" s="51" t="s">
        <v>2665</v>
      </c>
    </row>
    <row r="277" spans="1:3" x14ac:dyDescent="0.25">
      <c r="C277" s="51" t="s">
        <v>2666</v>
      </c>
    </row>
    <row r="278" spans="1:3" x14ac:dyDescent="0.25">
      <c r="C278" s="51" t="s">
        <v>2667</v>
      </c>
    </row>
    <row r="279" spans="1:3" x14ac:dyDescent="0.25">
      <c r="C279" s="51" t="s">
        <v>2668</v>
      </c>
    </row>
    <row r="280" spans="1:3" x14ac:dyDescent="0.25">
      <c r="C280" s="51" t="s">
        <v>2669</v>
      </c>
    </row>
    <row r="281" spans="1:3" x14ac:dyDescent="0.25">
      <c r="C281" s="51" t="s">
        <v>2670</v>
      </c>
    </row>
    <row r="282" spans="1:3" x14ac:dyDescent="0.25">
      <c r="B282" t="s">
        <v>2532</v>
      </c>
    </row>
    <row r="283" spans="1:3" x14ac:dyDescent="0.25">
      <c r="A283" t="s">
        <v>2532</v>
      </c>
    </row>
    <row r="284" spans="1:3" x14ac:dyDescent="0.25">
      <c r="A284" t="s">
        <v>2517</v>
      </c>
    </row>
    <row r="285" spans="1:3" x14ac:dyDescent="0.25">
      <c r="A285" t="s">
        <v>2518</v>
      </c>
    </row>
    <row r="286" spans="1:3" x14ac:dyDescent="0.25">
      <c r="B286" t="s">
        <v>2671</v>
      </c>
    </row>
    <row r="287" spans="1:3" x14ac:dyDescent="0.25">
      <c r="B287" t="s">
        <v>2672</v>
      </c>
    </row>
    <row r="288" spans="1:3" x14ac:dyDescent="0.25">
      <c r="B288" t="s">
        <v>2673</v>
      </c>
    </row>
    <row r="289" spans="2:3" x14ac:dyDescent="0.25">
      <c r="B289" t="s">
        <v>2644</v>
      </c>
    </row>
    <row r="290" spans="2:3" x14ac:dyDescent="0.25">
      <c r="B290" t="s">
        <v>2523</v>
      </c>
    </row>
    <row r="291" spans="2:3" x14ac:dyDescent="0.25">
      <c r="B291" t="s">
        <v>2674</v>
      </c>
    </row>
    <row r="292" spans="2:3" x14ac:dyDescent="0.25">
      <c r="B292" t="s">
        <v>2525</v>
      </c>
    </row>
    <row r="293" spans="2:3" x14ac:dyDescent="0.25">
      <c r="B293" t="s">
        <v>2526</v>
      </c>
    </row>
    <row r="294" spans="2:3" x14ac:dyDescent="0.25">
      <c r="B294" t="s">
        <v>2527</v>
      </c>
    </row>
    <row r="295" spans="2:3" x14ac:dyDescent="0.25">
      <c r="B295" t="s">
        <v>2675</v>
      </c>
    </row>
    <row r="296" spans="2:3" x14ac:dyDescent="0.25">
      <c r="B296" t="s">
        <v>2529</v>
      </c>
    </row>
    <row r="297" spans="2:3" x14ac:dyDescent="0.25">
      <c r="B297" t="s">
        <v>2518</v>
      </c>
    </row>
    <row r="298" spans="2:3" x14ac:dyDescent="0.25">
      <c r="C298" s="51" t="s">
        <v>2676</v>
      </c>
    </row>
    <row r="299" spans="2:3" x14ac:dyDescent="0.25">
      <c r="C299" s="51" t="s">
        <v>2677</v>
      </c>
    </row>
    <row r="300" spans="2:3" x14ac:dyDescent="0.25">
      <c r="C300" s="51" t="s">
        <v>2678</v>
      </c>
    </row>
    <row r="301" spans="2:3" x14ac:dyDescent="0.25">
      <c r="C301" s="51" t="s">
        <v>2679</v>
      </c>
    </row>
    <row r="302" spans="2:3" x14ac:dyDescent="0.25">
      <c r="C302" s="51" t="s">
        <v>2680</v>
      </c>
    </row>
    <row r="303" spans="2:3" x14ac:dyDescent="0.25">
      <c r="C303" s="51" t="s">
        <v>2681</v>
      </c>
    </row>
    <row r="304" spans="2:3" x14ac:dyDescent="0.25">
      <c r="C304" s="51" t="s">
        <v>2682</v>
      </c>
    </row>
    <row r="305" spans="1:2" x14ac:dyDescent="0.25">
      <c r="B305" t="s">
        <v>2532</v>
      </c>
    </row>
    <row r="306" spans="1:2" x14ac:dyDescent="0.25">
      <c r="A306" t="s">
        <v>2532</v>
      </c>
    </row>
    <row r="307" spans="1:2" x14ac:dyDescent="0.25">
      <c r="A307" t="s">
        <v>2517</v>
      </c>
    </row>
    <row r="308" spans="1:2" x14ac:dyDescent="0.25">
      <c r="A308" t="s">
        <v>2518</v>
      </c>
    </row>
    <row r="309" spans="1:2" x14ac:dyDescent="0.25">
      <c r="B309" t="s">
        <v>2683</v>
      </c>
    </row>
    <row r="310" spans="1:2" x14ac:dyDescent="0.25">
      <c r="B310" t="s">
        <v>2684</v>
      </c>
    </row>
    <row r="311" spans="1:2" x14ac:dyDescent="0.25">
      <c r="B311" t="s">
        <v>2685</v>
      </c>
    </row>
    <row r="312" spans="1:2" x14ac:dyDescent="0.25">
      <c r="B312" t="s">
        <v>2644</v>
      </c>
    </row>
    <row r="313" spans="1:2" x14ac:dyDescent="0.25">
      <c r="B313" t="s">
        <v>2618</v>
      </c>
    </row>
    <row r="314" spans="1:2" x14ac:dyDescent="0.25">
      <c r="B314" t="s">
        <v>2686</v>
      </c>
    </row>
    <row r="315" spans="1:2" x14ac:dyDescent="0.25">
      <c r="B315" t="s">
        <v>2525</v>
      </c>
    </row>
    <row r="316" spans="1:2" x14ac:dyDescent="0.25">
      <c r="B316" t="s">
        <v>2526</v>
      </c>
    </row>
    <row r="317" spans="1:2" x14ac:dyDescent="0.25">
      <c r="B317" t="s">
        <v>2527</v>
      </c>
    </row>
    <row r="318" spans="1:2" x14ac:dyDescent="0.25">
      <c r="B318" t="s">
        <v>2675</v>
      </c>
    </row>
    <row r="319" spans="1:2" x14ac:dyDescent="0.25">
      <c r="B319" t="s">
        <v>2529</v>
      </c>
    </row>
    <row r="320" spans="1:2" x14ac:dyDescent="0.25">
      <c r="B320" t="s">
        <v>2518</v>
      </c>
    </row>
    <row r="321" spans="1:3" x14ac:dyDescent="0.25">
      <c r="C321" s="51" t="s">
        <v>2687</v>
      </c>
    </row>
    <row r="322" spans="1:3" x14ac:dyDescent="0.25">
      <c r="C322" s="51" t="s">
        <v>2688</v>
      </c>
    </row>
    <row r="323" spans="1:3" x14ac:dyDescent="0.25">
      <c r="C323" s="51" t="s">
        <v>2689</v>
      </c>
    </row>
    <row r="324" spans="1:3" x14ac:dyDescent="0.25">
      <c r="C324" s="51" t="s">
        <v>2690</v>
      </c>
    </row>
    <row r="325" spans="1:3" x14ac:dyDescent="0.25">
      <c r="C325" s="51" t="s">
        <v>2691</v>
      </c>
    </row>
    <row r="326" spans="1:3" x14ac:dyDescent="0.25">
      <c r="C326" s="51" t="s">
        <v>2692</v>
      </c>
    </row>
    <row r="327" spans="1:3" x14ac:dyDescent="0.25">
      <c r="C327" s="51" t="s">
        <v>2693</v>
      </c>
    </row>
    <row r="328" spans="1:3" x14ac:dyDescent="0.25">
      <c r="C328" s="51" t="s">
        <v>2694</v>
      </c>
    </row>
    <row r="329" spans="1:3" x14ac:dyDescent="0.25">
      <c r="C329" s="51" t="s">
        <v>2695</v>
      </c>
    </row>
    <row r="330" spans="1:3" x14ac:dyDescent="0.25">
      <c r="C330" s="51" t="s">
        <v>2696</v>
      </c>
    </row>
    <row r="331" spans="1:3" x14ac:dyDescent="0.25">
      <c r="C331" s="51" t="s">
        <v>2697</v>
      </c>
    </row>
    <row r="332" spans="1:3" x14ac:dyDescent="0.25">
      <c r="B332" t="s">
        <v>2532</v>
      </c>
    </row>
    <row r="333" spans="1:3" x14ac:dyDescent="0.25">
      <c r="A333" t="s">
        <v>2532</v>
      </c>
    </row>
    <row r="334" spans="1:3" x14ac:dyDescent="0.25">
      <c r="A334" t="s">
        <v>2517</v>
      </c>
    </row>
    <row r="335" spans="1:3" x14ac:dyDescent="0.25">
      <c r="A335" t="s">
        <v>2518</v>
      </c>
    </row>
    <row r="336" spans="1:3" x14ac:dyDescent="0.25">
      <c r="B336" t="s">
        <v>2698</v>
      </c>
    </row>
    <row r="337" spans="2:3" x14ac:dyDescent="0.25">
      <c r="B337" t="s">
        <v>2699</v>
      </c>
    </row>
    <row r="338" spans="2:3" x14ac:dyDescent="0.25">
      <c r="B338" t="s">
        <v>2700</v>
      </c>
    </row>
    <row r="339" spans="2:3" x14ac:dyDescent="0.25">
      <c r="B339" t="s">
        <v>2644</v>
      </c>
    </row>
    <row r="340" spans="2:3" x14ac:dyDescent="0.25">
      <c r="B340" t="s">
        <v>2523</v>
      </c>
    </row>
    <row r="341" spans="2:3" x14ac:dyDescent="0.25">
      <c r="B341" t="s">
        <v>2701</v>
      </c>
    </row>
    <row r="342" spans="2:3" x14ac:dyDescent="0.25">
      <c r="B342" t="s">
        <v>2525</v>
      </c>
    </row>
    <row r="343" spans="2:3" x14ac:dyDescent="0.25">
      <c r="B343" t="s">
        <v>2526</v>
      </c>
    </row>
    <row r="344" spans="2:3" x14ac:dyDescent="0.25">
      <c r="B344" t="s">
        <v>2527</v>
      </c>
    </row>
    <row r="345" spans="2:3" x14ac:dyDescent="0.25">
      <c r="B345" t="s">
        <v>2702</v>
      </c>
    </row>
    <row r="346" spans="2:3" x14ac:dyDescent="0.25">
      <c r="B346" t="s">
        <v>2529</v>
      </c>
    </row>
    <row r="347" spans="2:3" x14ac:dyDescent="0.25">
      <c r="B347" t="s">
        <v>2518</v>
      </c>
    </row>
    <row r="348" spans="2:3" x14ac:dyDescent="0.25">
      <c r="C348" s="51" t="s">
        <v>2703</v>
      </c>
    </row>
    <row r="349" spans="2:3" x14ac:dyDescent="0.25">
      <c r="C349" s="51" t="s">
        <v>2704</v>
      </c>
    </row>
    <row r="350" spans="2:3" x14ac:dyDescent="0.25">
      <c r="C350" s="51" t="s">
        <v>2705</v>
      </c>
    </row>
    <row r="351" spans="2:3" x14ac:dyDescent="0.25">
      <c r="C351" s="51" t="s">
        <v>2706</v>
      </c>
    </row>
    <row r="352" spans="2:3" x14ac:dyDescent="0.25">
      <c r="C352" s="51" t="s">
        <v>2707</v>
      </c>
    </row>
    <row r="353" spans="3:3" x14ac:dyDescent="0.25">
      <c r="C353" s="51" t="s">
        <v>2708</v>
      </c>
    </row>
    <row r="354" spans="3:3" x14ac:dyDescent="0.25">
      <c r="C354" s="51" t="s">
        <v>2709</v>
      </c>
    </row>
    <row r="355" spans="3:3" x14ac:dyDescent="0.25">
      <c r="C355" s="51" t="s">
        <v>2710</v>
      </c>
    </row>
    <row r="356" spans="3:3" x14ac:dyDescent="0.25">
      <c r="C356" s="51" t="s">
        <v>2711</v>
      </c>
    </row>
    <row r="357" spans="3:3" x14ac:dyDescent="0.25">
      <c r="C357" s="51" t="s">
        <v>2712</v>
      </c>
    </row>
    <row r="358" spans="3:3" x14ac:dyDescent="0.25">
      <c r="C358" s="51" t="s">
        <v>2713</v>
      </c>
    </row>
    <row r="359" spans="3:3" x14ac:dyDescent="0.25">
      <c r="C359" s="51" t="s">
        <v>2714</v>
      </c>
    </row>
    <row r="360" spans="3:3" x14ac:dyDescent="0.25">
      <c r="C360" s="51" t="s">
        <v>2715</v>
      </c>
    </row>
    <row r="361" spans="3:3" x14ac:dyDescent="0.25">
      <c r="C361" s="51" t="s">
        <v>2716</v>
      </c>
    </row>
    <row r="362" spans="3:3" x14ac:dyDescent="0.25">
      <c r="C362" s="51" t="s">
        <v>2717</v>
      </c>
    </row>
    <row r="363" spans="3:3" x14ac:dyDescent="0.25">
      <c r="C363" s="51" t="s">
        <v>2718</v>
      </c>
    </row>
    <row r="364" spans="3:3" x14ac:dyDescent="0.25">
      <c r="C364" s="51" t="s">
        <v>2719</v>
      </c>
    </row>
    <row r="365" spans="3:3" x14ac:dyDescent="0.25">
      <c r="C365" s="51" t="s">
        <v>2720</v>
      </c>
    </row>
    <row r="366" spans="3:3" x14ac:dyDescent="0.25">
      <c r="C366" s="51" t="s">
        <v>2721</v>
      </c>
    </row>
    <row r="367" spans="3:3" x14ac:dyDescent="0.25">
      <c r="C367" s="51" t="s">
        <v>2722</v>
      </c>
    </row>
    <row r="368" spans="3:3" x14ac:dyDescent="0.25">
      <c r="C368" s="51" t="s">
        <v>2723</v>
      </c>
    </row>
    <row r="369" spans="1:3" x14ac:dyDescent="0.25">
      <c r="C369" s="51" t="s">
        <v>2724</v>
      </c>
    </row>
    <row r="370" spans="1:3" x14ac:dyDescent="0.25">
      <c r="C370" s="51" t="s">
        <v>2725</v>
      </c>
    </row>
    <row r="371" spans="1:3" x14ac:dyDescent="0.25">
      <c r="C371" s="51" t="s">
        <v>2726</v>
      </c>
    </row>
    <row r="372" spans="1:3" x14ac:dyDescent="0.25">
      <c r="C372" s="51" t="s">
        <v>2727</v>
      </c>
    </row>
    <row r="373" spans="1:3" x14ac:dyDescent="0.25">
      <c r="C373" s="51" t="s">
        <v>2728</v>
      </c>
    </row>
    <row r="374" spans="1:3" x14ac:dyDescent="0.25">
      <c r="C374" s="51" t="s">
        <v>2729</v>
      </c>
    </row>
    <row r="375" spans="1:3" x14ac:dyDescent="0.25">
      <c r="C375" s="51" t="s">
        <v>2730</v>
      </c>
    </row>
    <row r="376" spans="1:3" x14ac:dyDescent="0.25">
      <c r="B376" t="s">
        <v>2532</v>
      </c>
    </row>
    <row r="377" spans="1:3" x14ac:dyDescent="0.25">
      <c r="A377" t="s">
        <v>2532</v>
      </c>
    </row>
    <row r="378" spans="1:3" x14ac:dyDescent="0.25">
      <c r="A378" t="s">
        <v>2517</v>
      </c>
    </row>
    <row r="379" spans="1:3" x14ac:dyDescent="0.25">
      <c r="A379" t="s">
        <v>2518</v>
      </c>
    </row>
    <row r="380" spans="1:3" x14ac:dyDescent="0.25">
      <c r="B380" t="s">
        <v>2731</v>
      </c>
    </row>
    <row r="381" spans="1:3" x14ac:dyDescent="0.25">
      <c r="B381" t="s">
        <v>2732</v>
      </c>
    </row>
    <row r="382" spans="1:3" x14ac:dyDescent="0.25">
      <c r="B382" t="s">
        <v>2733</v>
      </c>
    </row>
    <row r="383" spans="1:3" x14ac:dyDescent="0.25">
      <c r="B383" t="s">
        <v>2522</v>
      </c>
    </row>
    <row r="384" spans="1:3" x14ac:dyDescent="0.25">
      <c r="B384" t="s">
        <v>2734</v>
      </c>
    </row>
    <row r="385" spans="1:3" x14ac:dyDescent="0.25">
      <c r="B385" t="s">
        <v>2735</v>
      </c>
    </row>
    <row r="386" spans="1:3" x14ac:dyDescent="0.25">
      <c r="B386" t="s">
        <v>2525</v>
      </c>
    </row>
    <row r="387" spans="1:3" x14ac:dyDescent="0.25">
      <c r="B387" t="s">
        <v>2526</v>
      </c>
    </row>
    <row r="388" spans="1:3" x14ac:dyDescent="0.25">
      <c r="B388" t="s">
        <v>2527</v>
      </c>
    </row>
    <row r="389" spans="1:3" x14ac:dyDescent="0.25">
      <c r="B389" t="s">
        <v>2736</v>
      </c>
    </row>
    <row r="390" spans="1:3" x14ac:dyDescent="0.25">
      <c r="B390" t="s">
        <v>2529</v>
      </c>
    </row>
    <row r="391" spans="1:3" x14ac:dyDescent="0.25">
      <c r="B391" t="s">
        <v>2518</v>
      </c>
    </row>
    <row r="392" spans="1:3" x14ac:dyDescent="0.25">
      <c r="C392" s="51" t="s">
        <v>2737</v>
      </c>
    </row>
    <row r="393" spans="1:3" x14ac:dyDescent="0.25">
      <c r="C393" s="51" t="s">
        <v>2738</v>
      </c>
    </row>
    <row r="394" spans="1:3" x14ac:dyDescent="0.25">
      <c r="C394" s="51" t="s">
        <v>2739</v>
      </c>
    </row>
    <row r="395" spans="1:3" x14ac:dyDescent="0.25">
      <c r="C395" s="51" t="s">
        <v>2740</v>
      </c>
    </row>
    <row r="396" spans="1:3" x14ac:dyDescent="0.25">
      <c r="B396" t="s">
        <v>2532</v>
      </c>
    </row>
    <row r="397" spans="1:3" x14ac:dyDescent="0.25">
      <c r="A397" t="s">
        <v>2532</v>
      </c>
    </row>
    <row r="398" spans="1:3" x14ac:dyDescent="0.25">
      <c r="A398" t="s">
        <v>2517</v>
      </c>
    </row>
    <row r="399" spans="1:3" x14ac:dyDescent="0.25">
      <c r="A399" t="s">
        <v>2518</v>
      </c>
    </row>
    <row r="400" spans="1:3" x14ac:dyDescent="0.25">
      <c r="B400" t="s">
        <v>2741</v>
      </c>
    </row>
    <row r="401" spans="2:3" x14ac:dyDescent="0.25">
      <c r="B401" t="s">
        <v>2742</v>
      </c>
    </row>
    <row r="402" spans="2:3" x14ac:dyDescent="0.25">
      <c r="B402" t="s">
        <v>2743</v>
      </c>
    </row>
    <row r="403" spans="2:3" x14ac:dyDescent="0.25">
      <c r="B403" t="s">
        <v>2744</v>
      </c>
    </row>
    <row r="404" spans="2:3" x14ac:dyDescent="0.25">
      <c r="B404" t="s">
        <v>2523</v>
      </c>
    </row>
    <row r="405" spans="2:3" x14ac:dyDescent="0.25">
      <c r="B405" t="s">
        <v>2745</v>
      </c>
    </row>
    <row r="406" spans="2:3" x14ac:dyDescent="0.25">
      <c r="B406" t="s">
        <v>2525</v>
      </c>
    </row>
    <row r="407" spans="2:3" x14ac:dyDescent="0.25">
      <c r="B407" t="s">
        <v>2526</v>
      </c>
    </row>
    <row r="408" spans="2:3" x14ac:dyDescent="0.25">
      <c r="B408" t="s">
        <v>2527</v>
      </c>
    </row>
    <row r="409" spans="2:3" x14ac:dyDescent="0.25">
      <c r="B409" t="s">
        <v>2746</v>
      </c>
    </row>
    <row r="410" spans="2:3" x14ac:dyDescent="0.25">
      <c r="B410" t="s">
        <v>2529</v>
      </c>
    </row>
    <row r="411" spans="2:3" x14ac:dyDescent="0.25">
      <c r="B411" t="s">
        <v>2518</v>
      </c>
    </row>
    <row r="412" spans="2:3" x14ac:dyDescent="0.25">
      <c r="C412" s="51" t="s">
        <v>2747</v>
      </c>
    </row>
    <row r="413" spans="2:3" x14ac:dyDescent="0.25">
      <c r="C413" s="51" t="s">
        <v>2748</v>
      </c>
    </row>
    <row r="414" spans="2:3" x14ac:dyDescent="0.25">
      <c r="C414" s="51" t="s">
        <v>2749</v>
      </c>
    </row>
    <row r="415" spans="2:3" x14ac:dyDescent="0.25">
      <c r="C415" s="51" t="s">
        <v>2750</v>
      </c>
    </row>
    <row r="416" spans="2:3" x14ac:dyDescent="0.25">
      <c r="C416" s="51" t="s">
        <v>2751</v>
      </c>
    </row>
    <row r="417" spans="1:3" x14ac:dyDescent="0.25">
      <c r="C417" s="51" t="s">
        <v>2752</v>
      </c>
    </row>
    <row r="418" spans="1:3" x14ac:dyDescent="0.25">
      <c r="C418" s="51" t="s">
        <v>2753</v>
      </c>
    </row>
    <row r="419" spans="1:3" x14ac:dyDescent="0.25">
      <c r="B419" t="s">
        <v>2532</v>
      </c>
    </row>
    <row r="420" spans="1:3" x14ac:dyDescent="0.25">
      <c r="A420" t="s">
        <v>2532</v>
      </c>
    </row>
    <row r="421" spans="1:3" x14ac:dyDescent="0.25">
      <c r="A421" t="s">
        <v>2517</v>
      </c>
    </row>
    <row r="422" spans="1:3" x14ac:dyDescent="0.25">
      <c r="A422" t="s">
        <v>2518</v>
      </c>
    </row>
    <row r="423" spans="1:3" x14ac:dyDescent="0.25">
      <c r="B423" t="s">
        <v>2754</v>
      </c>
    </row>
    <row r="424" spans="1:3" x14ac:dyDescent="0.25">
      <c r="B424" t="s">
        <v>2755</v>
      </c>
    </row>
    <row r="425" spans="1:3" x14ac:dyDescent="0.25">
      <c r="B425" t="s">
        <v>2756</v>
      </c>
    </row>
    <row r="426" spans="1:3" x14ac:dyDescent="0.25">
      <c r="B426" t="s">
        <v>2744</v>
      </c>
    </row>
    <row r="427" spans="1:3" x14ac:dyDescent="0.25">
      <c r="B427" t="s">
        <v>2523</v>
      </c>
    </row>
    <row r="428" spans="1:3" x14ac:dyDescent="0.25">
      <c r="B428" t="s">
        <v>2745</v>
      </c>
    </row>
    <row r="429" spans="1:3" x14ac:dyDescent="0.25">
      <c r="B429" t="s">
        <v>2525</v>
      </c>
    </row>
    <row r="430" spans="1:3" x14ac:dyDescent="0.25">
      <c r="B430" t="s">
        <v>2526</v>
      </c>
    </row>
    <row r="431" spans="1:3" x14ac:dyDescent="0.25">
      <c r="B431" t="s">
        <v>2527</v>
      </c>
    </row>
    <row r="432" spans="1:3" x14ac:dyDescent="0.25">
      <c r="B432" t="s">
        <v>2746</v>
      </c>
    </row>
    <row r="433" spans="1:3" x14ac:dyDescent="0.25">
      <c r="B433" t="s">
        <v>2529</v>
      </c>
    </row>
    <row r="434" spans="1:3" x14ac:dyDescent="0.25">
      <c r="B434" t="s">
        <v>2518</v>
      </c>
    </row>
    <row r="435" spans="1:3" x14ac:dyDescent="0.25">
      <c r="C435" s="51" t="s">
        <v>2757</v>
      </c>
    </row>
    <row r="436" spans="1:3" x14ac:dyDescent="0.25">
      <c r="C436" s="51" t="s">
        <v>2758</v>
      </c>
    </row>
    <row r="437" spans="1:3" x14ac:dyDescent="0.25">
      <c r="C437" s="51" t="s">
        <v>2759</v>
      </c>
    </row>
    <row r="438" spans="1:3" x14ac:dyDescent="0.25">
      <c r="C438" s="51" t="s">
        <v>2760</v>
      </c>
    </row>
    <row r="439" spans="1:3" x14ac:dyDescent="0.25">
      <c r="C439" s="51" t="s">
        <v>2761</v>
      </c>
    </row>
    <row r="440" spans="1:3" x14ac:dyDescent="0.25">
      <c r="C440" s="51" t="s">
        <v>2762</v>
      </c>
    </row>
    <row r="441" spans="1:3" x14ac:dyDescent="0.25">
      <c r="C441" s="51" t="s">
        <v>2763</v>
      </c>
    </row>
    <row r="442" spans="1:3" x14ac:dyDescent="0.25">
      <c r="C442" s="51" t="s">
        <v>2764</v>
      </c>
    </row>
    <row r="443" spans="1:3" x14ac:dyDescent="0.25">
      <c r="C443" s="51" t="s">
        <v>2765</v>
      </c>
    </row>
    <row r="444" spans="1:3" x14ac:dyDescent="0.25">
      <c r="C444" s="51" t="s">
        <v>2766</v>
      </c>
    </row>
    <row r="445" spans="1:3" x14ac:dyDescent="0.25">
      <c r="C445" s="51" t="s">
        <v>2767</v>
      </c>
    </row>
    <row r="446" spans="1:3" x14ac:dyDescent="0.25">
      <c r="B446" t="s">
        <v>2532</v>
      </c>
    </row>
    <row r="447" spans="1:3" x14ac:dyDescent="0.25">
      <c r="A447" t="s">
        <v>2532</v>
      </c>
    </row>
    <row r="448" spans="1:3" x14ac:dyDescent="0.25">
      <c r="A448" t="s">
        <v>2517</v>
      </c>
    </row>
    <row r="449" spans="1:3" x14ac:dyDescent="0.25">
      <c r="A449" t="s">
        <v>2518</v>
      </c>
    </row>
    <row r="450" spans="1:3" x14ac:dyDescent="0.25">
      <c r="B450" t="s">
        <v>2768</v>
      </c>
    </row>
    <row r="451" spans="1:3" x14ac:dyDescent="0.25">
      <c r="B451" t="s">
        <v>2769</v>
      </c>
    </row>
    <row r="452" spans="1:3" x14ac:dyDescent="0.25">
      <c r="B452" t="s">
        <v>2770</v>
      </c>
    </row>
    <row r="453" spans="1:3" x14ac:dyDescent="0.25">
      <c r="B453" t="s">
        <v>2546</v>
      </c>
    </row>
    <row r="454" spans="1:3" x14ac:dyDescent="0.25">
      <c r="B454" t="s">
        <v>2523</v>
      </c>
    </row>
    <row r="455" spans="1:3" x14ac:dyDescent="0.25">
      <c r="B455" t="s">
        <v>2771</v>
      </c>
    </row>
    <row r="456" spans="1:3" x14ac:dyDescent="0.25">
      <c r="B456" t="s">
        <v>2525</v>
      </c>
    </row>
    <row r="457" spans="1:3" x14ac:dyDescent="0.25">
      <c r="B457" t="s">
        <v>2526</v>
      </c>
    </row>
    <row r="458" spans="1:3" x14ac:dyDescent="0.25">
      <c r="B458" t="s">
        <v>2527</v>
      </c>
    </row>
    <row r="459" spans="1:3" x14ac:dyDescent="0.25">
      <c r="B459" t="s">
        <v>2772</v>
      </c>
    </row>
    <row r="460" spans="1:3" x14ac:dyDescent="0.25">
      <c r="B460" t="s">
        <v>2529</v>
      </c>
    </row>
    <row r="461" spans="1:3" x14ac:dyDescent="0.25">
      <c r="B461" t="s">
        <v>2518</v>
      </c>
    </row>
    <row r="462" spans="1:3" x14ac:dyDescent="0.25">
      <c r="C462" s="51" t="s">
        <v>2773</v>
      </c>
    </row>
    <row r="463" spans="1:3" x14ac:dyDescent="0.25">
      <c r="C463" s="51" t="s">
        <v>2774</v>
      </c>
    </row>
    <row r="464" spans="1:3" x14ac:dyDescent="0.25">
      <c r="C464" s="51" t="s">
        <v>2775</v>
      </c>
    </row>
    <row r="465" spans="1:3" x14ac:dyDescent="0.25">
      <c r="C465" s="51" t="s">
        <v>2776</v>
      </c>
    </row>
    <row r="466" spans="1:3" x14ac:dyDescent="0.25">
      <c r="C466" s="51" t="s">
        <v>2777</v>
      </c>
    </row>
    <row r="467" spans="1:3" x14ac:dyDescent="0.25">
      <c r="C467" s="51" t="s">
        <v>2778</v>
      </c>
    </row>
    <row r="468" spans="1:3" x14ac:dyDescent="0.25">
      <c r="C468" s="51" t="s">
        <v>2779</v>
      </c>
    </row>
    <row r="469" spans="1:3" x14ac:dyDescent="0.25">
      <c r="C469" s="51" t="s">
        <v>2780</v>
      </c>
    </row>
    <row r="470" spans="1:3" x14ac:dyDescent="0.25">
      <c r="B470" t="s">
        <v>2532</v>
      </c>
    </row>
    <row r="471" spans="1:3" x14ac:dyDescent="0.25">
      <c r="A471" t="s">
        <v>2532</v>
      </c>
    </row>
    <row r="472" spans="1:3" x14ac:dyDescent="0.25">
      <c r="A472" t="s">
        <v>2517</v>
      </c>
    </row>
    <row r="473" spans="1:3" x14ac:dyDescent="0.25">
      <c r="A473" t="s">
        <v>2518</v>
      </c>
    </row>
    <row r="474" spans="1:3" x14ac:dyDescent="0.25">
      <c r="B474" t="s">
        <v>2781</v>
      </c>
    </row>
    <row r="475" spans="1:3" x14ac:dyDescent="0.25">
      <c r="B475" t="s">
        <v>2782</v>
      </c>
    </row>
    <row r="476" spans="1:3" x14ac:dyDescent="0.25">
      <c r="B476" t="s">
        <v>2783</v>
      </c>
    </row>
    <row r="477" spans="1:3" x14ac:dyDescent="0.25">
      <c r="B477" t="s">
        <v>2644</v>
      </c>
    </row>
    <row r="478" spans="1:3" x14ac:dyDescent="0.25">
      <c r="B478" t="s">
        <v>2784</v>
      </c>
    </row>
    <row r="479" spans="1:3" x14ac:dyDescent="0.25">
      <c r="B479" t="s">
        <v>2785</v>
      </c>
    </row>
    <row r="480" spans="1:3" x14ac:dyDescent="0.25">
      <c r="B480" t="s">
        <v>2525</v>
      </c>
    </row>
    <row r="481" spans="1:2" x14ac:dyDescent="0.25">
      <c r="B481" t="s">
        <v>2526</v>
      </c>
    </row>
    <row r="482" spans="1:2" x14ac:dyDescent="0.25">
      <c r="B482" t="s">
        <v>2527</v>
      </c>
    </row>
    <row r="483" spans="1:2" x14ac:dyDescent="0.25">
      <c r="B483" t="s">
        <v>2786</v>
      </c>
    </row>
    <row r="484" spans="1:2" x14ac:dyDescent="0.25">
      <c r="B484" t="s">
        <v>2529</v>
      </c>
    </row>
    <row r="485" spans="1:2" x14ac:dyDescent="0.25">
      <c r="B485" t="s">
        <v>2518</v>
      </c>
    </row>
    <row r="486" spans="1:2" x14ac:dyDescent="0.25">
      <c r="B486" t="s">
        <v>2532</v>
      </c>
    </row>
    <row r="487" spans="1:2" x14ac:dyDescent="0.25">
      <c r="A487" t="s">
        <v>2532</v>
      </c>
    </row>
    <row r="488" spans="1:2" x14ac:dyDescent="0.25">
      <c r="A488" t="s">
        <v>2517</v>
      </c>
    </row>
    <row r="489" spans="1:2" x14ac:dyDescent="0.25">
      <c r="A489" t="s">
        <v>2518</v>
      </c>
    </row>
    <row r="490" spans="1:2" x14ac:dyDescent="0.25">
      <c r="B490" t="s">
        <v>2787</v>
      </c>
    </row>
    <row r="491" spans="1:2" x14ac:dyDescent="0.25">
      <c r="B491" t="s">
        <v>2788</v>
      </c>
    </row>
    <row r="492" spans="1:2" x14ac:dyDescent="0.25">
      <c r="B492" t="s">
        <v>2789</v>
      </c>
    </row>
    <row r="493" spans="1:2" x14ac:dyDescent="0.25">
      <c r="B493" t="s">
        <v>2546</v>
      </c>
    </row>
    <row r="494" spans="1:2" x14ac:dyDescent="0.25">
      <c r="B494" t="s">
        <v>2523</v>
      </c>
    </row>
    <row r="495" spans="1:2" x14ac:dyDescent="0.25">
      <c r="B495" t="s">
        <v>2790</v>
      </c>
    </row>
    <row r="496" spans="1:2" x14ac:dyDescent="0.25">
      <c r="B496" t="s">
        <v>2525</v>
      </c>
    </row>
    <row r="497" spans="1:3" x14ac:dyDescent="0.25">
      <c r="B497" t="s">
        <v>2526</v>
      </c>
    </row>
    <row r="498" spans="1:3" x14ac:dyDescent="0.25">
      <c r="B498" t="s">
        <v>2527</v>
      </c>
    </row>
    <row r="499" spans="1:3" x14ac:dyDescent="0.25">
      <c r="B499" t="s">
        <v>2791</v>
      </c>
    </row>
    <row r="500" spans="1:3" x14ac:dyDescent="0.25">
      <c r="B500" t="s">
        <v>2529</v>
      </c>
    </row>
    <row r="501" spans="1:3" x14ac:dyDescent="0.25">
      <c r="B501" t="s">
        <v>2518</v>
      </c>
    </row>
    <row r="502" spans="1:3" x14ac:dyDescent="0.25">
      <c r="C502" s="51" t="s">
        <v>2792</v>
      </c>
    </row>
    <row r="503" spans="1:3" x14ac:dyDescent="0.25">
      <c r="C503" s="51" t="s">
        <v>2793</v>
      </c>
    </row>
    <row r="504" spans="1:3" x14ac:dyDescent="0.25">
      <c r="C504" s="51" t="s">
        <v>2794</v>
      </c>
    </row>
    <row r="505" spans="1:3" x14ac:dyDescent="0.25">
      <c r="C505" s="51" t="s">
        <v>2795</v>
      </c>
    </row>
    <row r="506" spans="1:3" x14ac:dyDescent="0.25">
      <c r="C506" s="51" t="s">
        <v>2796</v>
      </c>
    </row>
    <row r="507" spans="1:3" x14ac:dyDescent="0.25">
      <c r="C507" s="51" t="s">
        <v>2797</v>
      </c>
    </row>
    <row r="508" spans="1:3" x14ac:dyDescent="0.25">
      <c r="C508" s="51" t="s">
        <v>2798</v>
      </c>
    </row>
    <row r="509" spans="1:3" x14ac:dyDescent="0.25">
      <c r="C509" s="51" t="s">
        <v>2799</v>
      </c>
    </row>
    <row r="510" spans="1:3" x14ac:dyDescent="0.25">
      <c r="C510" s="51" t="s">
        <v>2800</v>
      </c>
    </row>
    <row r="511" spans="1:3" x14ac:dyDescent="0.25">
      <c r="B511" t="s">
        <v>2532</v>
      </c>
    </row>
    <row r="512" spans="1:3" x14ac:dyDescent="0.25">
      <c r="A512" t="s">
        <v>2532</v>
      </c>
    </row>
    <row r="513" spans="1:3" x14ac:dyDescent="0.25">
      <c r="A513" t="s">
        <v>2517</v>
      </c>
    </row>
    <row r="514" spans="1:3" x14ac:dyDescent="0.25">
      <c r="A514" t="s">
        <v>2518</v>
      </c>
    </row>
    <row r="515" spans="1:3" x14ac:dyDescent="0.25">
      <c r="B515" t="s">
        <v>2801</v>
      </c>
    </row>
    <row r="516" spans="1:3" x14ac:dyDescent="0.25">
      <c r="B516" t="s">
        <v>2802</v>
      </c>
    </row>
    <row r="517" spans="1:3" x14ac:dyDescent="0.25">
      <c r="B517" t="s">
        <v>2803</v>
      </c>
    </row>
    <row r="518" spans="1:3" x14ac:dyDescent="0.25">
      <c r="B518" t="s">
        <v>2744</v>
      </c>
    </row>
    <row r="519" spans="1:3" x14ac:dyDescent="0.25">
      <c r="B519" t="s">
        <v>2523</v>
      </c>
    </row>
    <row r="520" spans="1:3" x14ac:dyDescent="0.25">
      <c r="B520" t="s">
        <v>2745</v>
      </c>
    </row>
    <row r="521" spans="1:3" x14ac:dyDescent="0.25">
      <c r="B521" t="s">
        <v>2525</v>
      </c>
    </row>
    <row r="522" spans="1:3" x14ac:dyDescent="0.25">
      <c r="B522" t="s">
        <v>2526</v>
      </c>
    </row>
    <row r="523" spans="1:3" x14ac:dyDescent="0.25">
      <c r="B523" t="s">
        <v>2527</v>
      </c>
    </row>
    <row r="524" spans="1:3" x14ac:dyDescent="0.25">
      <c r="B524" t="s">
        <v>2746</v>
      </c>
    </row>
    <row r="525" spans="1:3" x14ac:dyDescent="0.25">
      <c r="B525" t="s">
        <v>2529</v>
      </c>
    </row>
    <row r="526" spans="1:3" x14ac:dyDescent="0.25">
      <c r="B526" t="s">
        <v>2518</v>
      </c>
    </row>
    <row r="527" spans="1:3" x14ac:dyDescent="0.25">
      <c r="C527" s="51" t="s">
        <v>2804</v>
      </c>
    </row>
    <row r="528" spans="1:3" x14ac:dyDescent="0.25">
      <c r="C528" s="51" t="s">
        <v>2805</v>
      </c>
    </row>
    <row r="529" spans="3:3" x14ac:dyDescent="0.25">
      <c r="C529" s="51" t="s">
        <v>2806</v>
      </c>
    </row>
    <row r="530" spans="3:3" x14ac:dyDescent="0.25">
      <c r="C530" s="51" t="s">
        <v>2807</v>
      </c>
    </row>
    <row r="531" spans="3:3" x14ac:dyDescent="0.25">
      <c r="C531" s="51" t="s">
        <v>2808</v>
      </c>
    </row>
    <row r="532" spans="3:3" x14ac:dyDescent="0.25">
      <c r="C532" s="51" t="s">
        <v>2809</v>
      </c>
    </row>
    <row r="533" spans="3:3" x14ac:dyDescent="0.25">
      <c r="C533" s="51" t="s">
        <v>2810</v>
      </c>
    </row>
    <row r="534" spans="3:3" x14ac:dyDescent="0.25">
      <c r="C534" s="51" t="s">
        <v>2811</v>
      </c>
    </row>
    <row r="535" spans="3:3" x14ac:dyDescent="0.25">
      <c r="C535" s="51" t="s">
        <v>2812</v>
      </c>
    </row>
    <row r="536" spans="3:3" x14ac:dyDescent="0.25">
      <c r="C536" s="51" t="s">
        <v>2813</v>
      </c>
    </row>
    <row r="537" spans="3:3" x14ac:dyDescent="0.25">
      <c r="C537" s="51" t="s">
        <v>2814</v>
      </c>
    </row>
    <row r="538" spans="3:3" x14ac:dyDescent="0.25">
      <c r="C538" s="51" t="s">
        <v>2815</v>
      </c>
    </row>
    <row r="539" spans="3:3" x14ac:dyDescent="0.25">
      <c r="C539" s="51" t="s">
        <v>2816</v>
      </c>
    </row>
    <row r="540" spans="3:3" x14ac:dyDescent="0.25">
      <c r="C540" s="51" t="s">
        <v>2817</v>
      </c>
    </row>
    <row r="541" spans="3:3" x14ac:dyDescent="0.25">
      <c r="C541" s="51" t="s">
        <v>2818</v>
      </c>
    </row>
    <row r="542" spans="3:3" x14ac:dyDescent="0.25">
      <c r="C542" s="51" t="s">
        <v>2819</v>
      </c>
    </row>
    <row r="543" spans="3:3" x14ac:dyDescent="0.25">
      <c r="C543" s="51" t="s">
        <v>2820</v>
      </c>
    </row>
    <row r="544" spans="3:3" x14ac:dyDescent="0.25">
      <c r="C544" s="51" t="s">
        <v>2821</v>
      </c>
    </row>
    <row r="545" spans="1:3" x14ac:dyDescent="0.25">
      <c r="C545" s="51" t="s">
        <v>2822</v>
      </c>
    </row>
    <row r="546" spans="1:3" x14ac:dyDescent="0.25">
      <c r="C546" s="51" t="s">
        <v>2823</v>
      </c>
    </row>
    <row r="547" spans="1:3" x14ac:dyDescent="0.25">
      <c r="C547" s="51" t="s">
        <v>2824</v>
      </c>
    </row>
    <row r="548" spans="1:3" x14ac:dyDescent="0.25">
      <c r="C548" s="51" t="s">
        <v>2825</v>
      </c>
    </row>
    <row r="549" spans="1:3" x14ac:dyDescent="0.25">
      <c r="C549" s="51" t="s">
        <v>2826</v>
      </c>
    </row>
    <row r="550" spans="1:3" x14ac:dyDescent="0.25">
      <c r="C550" s="51" t="s">
        <v>2827</v>
      </c>
    </row>
    <row r="551" spans="1:3" x14ac:dyDescent="0.25">
      <c r="C551" s="51" t="s">
        <v>2828</v>
      </c>
    </row>
    <row r="552" spans="1:3" x14ac:dyDescent="0.25">
      <c r="C552" s="51" t="s">
        <v>2829</v>
      </c>
    </row>
    <row r="553" spans="1:3" x14ac:dyDescent="0.25">
      <c r="C553" s="51" t="s">
        <v>2830</v>
      </c>
    </row>
    <row r="554" spans="1:3" x14ac:dyDescent="0.25">
      <c r="C554" s="51" t="s">
        <v>2831</v>
      </c>
    </row>
    <row r="555" spans="1:3" x14ac:dyDescent="0.25">
      <c r="C555" s="51" t="s">
        <v>2832</v>
      </c>
    </row>
    <row r="556" spans="1:3" x14ac:dyDescent="0.25">
      <c r="C556" s="51" t="s">
        <v>2833</v>
      </c>
    </row>
    <row r="557" spans="1:3" x14ac:dyDescent="0.25">
      <c r="B557" t="s">
        <v>2532</v>
      </c>
    </row>
    <row r="558" spans="1:3" x14ac:dyDescent="0.25">
      <c r="A558" t="s">
        <v>2532</v>
      </c>
    </row>
    <row r="559" spans="1:3" x14ac:dyDescent="0.25">
      <c r="A559" t="s">
        <v>2517</v>
      </c>
    </row>
    <row r="560" spans="1:3" x14ac:dyDescent="0.25">
      <c r="A560" t="s">
        <v>2518</v>
      </c>
    </row>
    <row r="561" spans="2:3" x14ac:dyDescent="0.25">
      <c r="B561" t="s">
        <v>2834</v>
      </c>
    </row>
    <row r="562" spans="2:3" x14ac:dyDescent="0.25">
      <c r="B562" t="s">
        <v>2835</v>
      </c>
    </row>
    <row r="563" spans="2:3" x14ac:dyDescent="0.25">
      <c r="B563" t="s">
        <v>2836</v>
      </c>
    </row>
    <row r="564" spans="2:3" x14ac:dyDescent="0.25">
      <c r="B564" t="s">
        <v>2837</v>
      </c>
    </row>
    <row r="565" spans="2:3" x14ac:dyDescent="0.25">
      <c r="B565" t="s">
        <v>2523</v>
      </c>
    </row>
    <row r="566" spans="2:3" x14ac:dyDescent="0.25">
      <c r="B566" t="s">
        <v>2838</v>
      </c>
    </row>
    <row r="567" spans="2:3" x14ac:dyDescent="0.25">
      <c r="B567" t="s">
        <v>2525</v>
      </c>
    </row>
    <row r="568" spans="2:3" x14ac:dyDescent="0.25">
      <c r="B568" t="s">
        <v>2526</v>
      </c>
    </row>
    <row r="569" spans="2:3" x14ac:dyDescent="0.25">
      <c r="B569" t="s">
        <v>2527</v>
      </c>
    </row>
    <row r="570" spans="2:3" x14ac:dyDescent="0.25">
      <c r="B570" t="s">
        <v>2839</v>
      </c>
    </row>
    <row r="571" spans="2:3" x14ac:dyDescent="0.25">
      <c r="B571" t="s">
        <v>2529</v>
      </c>
    </row>
    <row r="572" spans="2:3" x14ac:dyDescent="0.25">
      <c r="B572" t="s">
        <v>2518</v>
      </c>
    </row>
    <row r="573" spans="2:3" x14ac:dyDescent="0.25">
      <c r="C573" s="51" t="s">
        <v>2840</v>
      </c>
    </row>
    <row r="574" spans="2:3" x14ac:dyDescent="0.25">
      <c r="C574" s="51" t="s">
        <v>2841</v>
      </c>
    </row>
    <row r="575" spans="2:3" x14ac:dyDescent="0.25">
      <c r="C575" s="51" t="s">
        <v>2842</v>
      </c>
    </row>
    <row r="576" spans="2:3" x14ac:dyDescent="0.25">
      <c r="C576" s="51" t="s">
        <v>2843</v>
      </c>
    </row>
    <row r="577" spans="1:3" x14ac:dyDescent="0.25">
      <c r="C577" s="51" t="s">
        <v>2844</v>
      </c>
    </row>
    <row r="578" spans="1:3" x14ac:dyDescent="0.25">
      <c r="C578" s="51" t="s">
        <v>2845</v>
      </c>
    </row>
    <row r="579" spans="1:3" x14ac:dyDescent="0.25">
      <c r="C579" s="51" t="s">
        <v>2846</v>
      </c>
    </row>
    <row r="580" spans="1:3" x14ac:dyDescent="0.25">
      <c r="C580" s="51" t="s">
        <v>2847</v>
      </c>
    </row>
    <row r="581" spans="1:3" x14ac:dyDescent="0.25">
      <c r="C581" s="51" t="s">
        <v>2848</v>
      </c>
    </row>
    <row r="582" spans="1:3" x14ac:dyDescent="0.25">
      <c r="C582" s="51" t="s">
        <v>2849</v>
      </c>
    </row>
    <row r="583" spans="1:3" x14ac:dyDescent="0.25">
      <c r="C583" s="51" t="s">
        <v>2850</v>
      </c>
    </row>
    <row r="584" spans="1:3" x14ac:dyDescent="0.25">
      <c r="C584" s="51" t="s">
        <v>2851</v>
      </c>
    </row>
    <row r="585" spans="1:3" x14ac:dyDescent="0.25">
      <c r="C585" s="51" t="s">
        <v>2852</v>
      </c>
    </row>
    <row r="586" spans="1:3" x14ac:dyDescent="0.25">
      <c r="C586" s="51" t="s">
        <v>2853</v>
      </c>
    </row>
    <row r="587" spans="1:3" x14ac:dyDescent="0.25">
      <c r="B587" t="s">
        <v>2532</v>
      </c>
    </row>
    <row r="588" spans="1:3" x14ac:dyDescent="0.25">
      <c r="A588" t="s">
        <v>2532</v>
      </c>
    </row>
    <row r="589" spans="1:3" x14ac:dyDescent="0.25">
      <c r="A589" t="s">
        <v>2517</v>
      </c>
    </row>
    <row r="590" spans="1:3" x14ac:dyDescent="0.25">
      <c r="A590" t="s">
        <v>2518</v>
      </c>
    </row>
    <row r="591" spans="1:3" x14ac:dyDescent="0.25">
      <c r="B591" t="s">
        <v>2854</v>
      </c>
    </row>
    <row r="592" spans="1:3" x14ac:dyDescent="0.25">
      <c r="B592" t="s">
        <v>2855</v>
      </c>
    </row>
    <row r="593" spans="2:3" x14ac:dyDescent="0.25">
      <c r="B593" t="s">
        <v>2856</v>
      </c>
    </row>
    <row r="594" spans="2:3" x14ac:dyDescent="0.25">
      <c r="B594" t="s">
        <v>2522</v>
      </c>
    </row>
    <row r="595" spans="2:3" x14ac:dyDescent="0.25">
      <c r="B595" t="s">
        <v>2523</v>
      </c>
    </row>
    <row r="596" spans="2:3" x14ac:dyDescent="0.25">
      <c r="B596" t="s">
        <v>2857</v>
      </c>
    </row>
    <row r="597" spans="2:3" x14ac:dyDescent="0.25">
      <c r="B597" t="s">
        <v>2525</v>
      </c>
    </row>
    <row r="598" spans="2:3" x14ac:dyDescent="0.25">
      <c r="B598" t="s">
        <v>2526</v>
      </c>
    </row>
    <row r="599" spans="2:3" x14ac:dyDescent="0.25">
      <c r="B599" t="s">
        <v>2527</v>
      </c>
    </row>
    <row r="600" spans="2:3" x14ac:dyDescent="0.25">
      <c r="B600" t="s">
        <v>2791</v>
      </c>
    </row>
    <row r="601" spans="2:3" x14ac:dyDescent="0.25">
      <c r="B601" t="s">
        <v>2529</v>
      </c>
    </row>
    <row r="602" spans="2:3" x14ac:dyDescent="0.25">
      <c r="B602" t="s">
        <v>2518</v>
      </c>
    </row>
    <row r="603" spans="2:3" x14ac:dyDescent="0.25">
      <c r="C603" s="51" t="s">
        <v>2858</v>
      </c>
    </row>
    <row r="604" spans="2:3" x14ac:dyDescent="0.25">
      <c r="C604" s="51" t="s">
        <v>2859</v>
      </c>
    </row>
    <row r="605" spans="2:3" x14ac:dyDescent="0.25">
      <c r="C605" s="51" t="s">
        <v>2860</v>
      </c>
    </row>
    <row r="606" spans="2:3" x14ac:dyDescent="0.25">
      <c r="C606" s="51" t="s">
        <v>2861</v>
      </c>
    </row>
    <row r="607" spans="2:3" x14ac:dyDescent="0.25">
      <c r="C607" s="51" t="s">
        <v>2862</v>
      </c>
    </row>
    <row r="608" spans="2:3" x14ac:dyDescent="0.25">
      <c r="C608" s="51" t="s">
        <v>2863</v>
      </c>
    </row>
    <row r="609" spans="1:3" x14ac:dyDescent="0.25">
      <c r="C609" s="51" t="s">
        <v>2864</v>
      </c>
    </row>
    <row r="610" spans="1:3" x14ac:dyDescent="0.25">
      <c r="C610" s="51" t="s">
        <v>2865</v>
      </c>
    </row>
    <row r="611" spans="1:3" x14ac:dyDescent="0.25">
      <c r="B611" t="s">
        <v>2532</v>
      </c>
    </row>
    <row r="612" spans="1:3" x14ac:dyDescent="0.25">
      <c r="A612" t="s">
        <v>2532</v>
      </c>
    </row>
    <row r="613" spans="1:3" x14ac:dyDescent="0.25">
      <c r="A613" t="s">
        <v>2517</v>
      </c>
    </row>
    <row r="614" spans="1:3" x14ac:dyDescent="0.25">
      <c r="A614" t="s">
        <v>2518</v>
      </c>
    </row>
    <row r="615" spans="1:3" x14ac:dyDescent="0.25">
      <c r="B615" t="s">
        <v>2866</v>
      </c>
    </row>
    <row r="616" spans="1:3" x14ac:dyDescent="0.25">
      <c r="B616" t="s">
        <v>2867</v>
      </c>
    </row>
    <row r="617" spans="1:3" x14ac:dyDescent="0.25">
      <c r="B617" t="s">
        <v>2868</v>
      </c>
    </row>
    <row r="618" spans="1:3" x14ac:dyDescent="0.25">
      <c r="B618" t="s">
        <v>2522</v>
      </c>
    </row>
    <row r="619" spans="1:3" x14ac:dyDescent="0.25">
      <c r="B619" t="s">
        <v>2869</v>
      </c>
    </row>
    <row r="620" spans="1:3" x14ac:dyDescent="0.25">
      <c r="B620" t="s">
        <v>2870</v>
      </c>
    </row>
    <row r="621" spans="1:3" x14ac:dyDescent="0.25">
      <c r="B621" t="s">
        <v>2525</v>
      </c>
    </row>
    <row r="622" spans="1:3" x14ac:dyDescent="0.25">
      <c r="B622" t="s">
        <v>2526</v>
      </c>
    </row>
    <row r="623" spans="1:3" x14ac:dyDescent="0.25">
      <c r="B623" t="s">
        <v>2527</v>
      </c>
    </row>
    <row r="624" spans="1:3" x14ac:dyDescent="0.25">
      <c r="B624" t="s">
        <v>2871</v>
      </c>
    </row>
    <row r="625" spans="1:3" x14ac:dyDescent="0.25">
      <c r="B625" t="s">
        <v>2529</v>
      </c>
    </row>
    <row r="626" spans="1:3" x14ac:dyDescent="0.25">
      <c r="B626" t="s">
        <v>2518</v>
      </c>
    </row>
    <row r="627" spans="1:3" x14ac:dyDescent="0.25">
      <c r="C627" s="51" t="s">
        <v>2872</v>
      </c>
    </row>
    <row r="628" spans="1:3" x14ac:dyDescent="0.25">
      <c r="C628" s="51" t="s">
        <v>2873</v>
      </c>
    </row>
    <row r="629" spans="1:3" x14ac:dyDescent="0.25">
      <c r="C629" s="51" t="s">
        <v>2874</v>
      </c>
    </row>
    <row r="630" spans="1:3" x14ac:dyDescent="0.25">
      <c r="C630" s="51" t="s">
        <v>2875</v>
      </c>
    </row>
    <row r="631" spans="1:3" x14ac:dyDescent="0.25">
      <c r="C631" s="51" t="s">
        <v>2876</v>
      </c>
    </row>
    <row r="632" spans="1:3" x14ac:dyDescent="0.25">
      <c r="B632" t="s">
        <v>2532</v>
      </c>
    </row>
    <row r="633" spans="1:3" x14ac:dyDescent="0.25">
      <c r="A633" t="s">
        <v>2532</v>
      </c>
    </row>
    <row r="634" spans="1:3" x14ac:dyDescent="0.25">
      <c r="A634" t="s">
        <v>2517</v>
      </c>
    </row>
    <row r="635" spans="1:3" x14ac:dyDescent="0.25">
      <c r="A635" t="s">
        <v>2518</v>
      </c>
    </row>
    <row r="636" spans="1:3" x14ac:dyDescent="0.25">
      <c r="B636" t="s">
        <v>2877</v>
      </c>
    </row>
    <row r="637" spans="1:3" x14ac:dyDescent="0.25">
      <c r="B637" t="s">
        <v>2878</v>
      </c>
    </row>
    <row r="638" spans="1:3" x14ac:dyDescent="0.25">
      <c r="B638" t="s">
        <v>2879</v>
      </c>
    </row>
    <row r="639" spans="1:3" x14ac:dyDescent="0.25">
      <c r="B639" t="s">
        <v>2880</v>
      </c>
    </row>
    <row r="640" spans="1:3" x14ac:dyDescent="0.25">
      <c r="B640" t="s">
        <v>2523</v>
      </c>
    </row>
    <row r="641" spans="2:3" x14ac:dyDescent="0.25">
      <c r="B641" t="s">
        <v>2881</v>
      </c>
    </row>
    <row r="642" spans="2:3" x14ac:dyDescent="0.25">
      <c r="B642" t="s">
        <v>2525</v>
      </c>
    </row>
    <row r="643" spans="2:3" x14ac:dyDescent="0.25">
      <c r="B643" t="s">
        <v>2526</v>
      </c>
    </row>
    <row r="644" spans="2:3" x14ac:dyDescent="0.25">
      <c r="B644" t="s">
        <v>2527</v>
      </c>
    </row>
    <row r="645" spans="2:3" x14ac:dyDescent="0.25">
      <c r="B645" t="s">
        <v>2882</v>
      </c>
    </row>
    <row r="646" spans="2:3" x14ac:dyDescent="0.25">
      <c r="B646" t="s">
        <v>2529</v>
      </c>
    </row>
    <row r="647" spans="2:3" x14ac:dyDescent="0.25">
      <c r="B647" t="s">
        <v>2518</v>
      </c>
    </row>
    <row r="648" spans="2:3" x14ac:dyDescent="0.25">
      <c r="C648" s="51" t="s">
        <v>2883</v>
      </c>
    </row>
    <row r="649" spans="2:3" x14ac:dyDescent="0.25">
      <c r="C649" s="51" t="s">
        <v>2884</v>
      </c>
    </row>
    <row r="650" spans="2:3" x14ac:dyDescent="0.25">
      <c r="C650" s="51" t="s">
        <v>2885</v>
      </c>
    </row>
    <row r="651" spans="2:3" x14ac:dyDescent="0.25">
      <c r="C651" s="51" t="s">
        <v>2886</v>
      </c>
    </row>
    <row r="652" spans="2:3" x14ac:dyDescent="0.25">
      <c r="C652" s="51" t="s">
        <v>2887</v>
      </c>
    </row>
    <row r="653" spans="2:3" x14ac:dyDescent="0.25">
      <c r="C653" s="51" t="s">
        <v>2888</v>
      </c>
    </row>
    <row r="654" spans="2:3" x14ac:dyDescent="0.25">
      <c r="C654" s="51" t="s">
        <v>2889</v>
      </c>
    </row>
    <row r="655" spans="2:3" x14ac:dyDescent="0.25">
      <c r="C655" s="51" t="s">
        <v>2890</v>
      </c>
    </row>
    <row r="656" spans="2:3" x14ac:dyDescent="0.25">
      <c r="B656" t="s">
        <v>2532</v>
      </c>
    </row>
    <row r="657" spans="1:3" x14ac:dyDescent="0.25">
      <c r="A657" t="s">
        <v>2532</v>
      </c>
    </row>
    <row r="658" spans="1:3" x14ac:dyDescent="0.25">
      <c r="A658" t="s">
        <v>2517</v>
      </c>
    </row>
    <row r="659" spans="1:3" x14ac:dyDescent="0.25">
      <c r="A659" t="s">
        <v>2518</v>
      </c>
    </row>
    <row r="660" spans="1:3" x14ac:dyDescent="0.25">
      <c r="B660" t="s">
        <v>2891</v>
      </c>
    </row>
    <row r="661" spans="1:3" x14ac:dyDescent="0.25">
      <c r="B661" t="s">
        <v>2892</v>
      </c>
    </row>
    <row r="662" spans="1:3" x14ac:dyDescent="0.25">
      <c r="B662" t="s">
        <v>2893</v>
      </c>
    </row>
    <row r="663" spans="1:3" x14ac:dyDescent="0.25">
      <c r="B663" t="s">
        <v>2880</v>
      </c>
    </row>
    <row r="664" spans="1:3" x14ac:dyDescent="0.25">
      <c r="B664" t="s">
        <v>2523</v>
      </c>
    </row>
    <row r="665" spans="1:3" x14ac:dyDescent="0.25">
      <c r="B665" t="s">
        <v>2894</v>
      </c>
    </row>
    <row r="666" spans="1:3" x14ac:dyDescent="0.25">
      <c r="B666" t="s">
        <v>2525</v>
      </c>
    </row>
    <row r="667" spans="1:3" x14ac:dyDescent="0.25">
      <c r="B667" t="s">
        <v>2526</v>
      </c>
    </row>
    <row r="668" spans="1:3" x14ac:dyDescent="0.25">
      <c r="B668" t="s">
        <v>2527</v>
      </c>
    </row>
    <row r="669" spans="1:3" x14ac:dyDescent="0.25">
      <c r="B669" t="s">
        <v>2895</v>
      </c>
    </row>
    <row r="670" spans="1:3" x14ac:dyDescent="0.25">
      <c r="B670" t="s">
        <v>2529</v>
      </c>
    </row>
    <row r="671" spans="1:3" x14ac:dyDescent="0.25">
      <c r="B671" t="s">
        <v>2518</v>
      </c>
    </row>
    <row r="672" spans="1:3" x14ac:dyDescent="0.25">
      <c r="C672" s="51" t="s">
        <v>2896</v>
      </c>
    </row>
    <row r="673" spans="3:3" x14ac:dyDescent="0.25">
      <c r="C673" s="51" t="s">
        <v>2897</v>
      </c>
    </row>
    <row r="674" spans="3:3" x14ac:dyDescent="0.25">
      <c r="C674" s="51" t="s">
        <v>2898</v>
      </c>
    </row>
    <row r="675" spans="3:3" x14ac:dyDescent="0.25">
      <c r="C675" s="51" t="s">
        <v>2899</v>
      </c>
    </row>
    <row r="676" spans="3:3" x14ac:dyDescent="0.25">
      <c r="C676" s="51" t="s">
        <v>2900</v>
      </c>
    </row>
    <row r="677" spans="3:3" x14ac:dyDescent="0.25">
      <c r="C677" s="51" t="s">
        <v>2901</v>
      </c>
    </row>
    <row r="678" spans="3:3" x14ac:dyDescent="0.25">
      <c r="C678" s="51" t="s">
        <v>2902</v>
      </c>
    </row>
    <row r="679" spans="3:3" x14ac:dyDescent="0.25">
      <c r="C679" s="51" t="s">
        <v>2903</v>
      </c>
    </row>
    <row r="680" spans="3:3" x14ac:dyDescent="0.25">
      <c r="C680" s="51" t="s">
        <v>2904</v>
      </c>
    </row>
    <row r="681" spans="3:3" x14ac:dyDescent="0.25">
      <c r="C681" s="51" t="s">
        <v>2905</v>
      </c>
    </row>
    <row r="682" spans="3:3" x14ac:dyDescent="0.25">
      <c r="C682" s="51" t="s">
        <v>2906</v>
      </c>
    </row>
    <row r="683" spans="3:3" x14ac:dyDescent="0.25">
      <c r="C683" s="51" t="s">
        <v>2907</v>
      </c>
    </row>
    <row r="684" spans="3:3" x14ac:dyDescent="0.25">
      <c r="C684" s="51" t="s">
        <v>2908</v>
      </c>
    </row>
    <row r="685" spans="3:3" x14ac:dyDescent="0.25">
      <c r="C685" s="51" t="s">
        <v>2909</v>
      </c>
    </row>
    <row r="686" spans="3:3" x14ac:dyDescent="0.25">
      <c r="C686" s="51" t="s">
        <v>2910</v>
      </c>
    </row>
    <row r="687" spans="3:3" x14ac:dyDescent="0.25">
      <c r="C687" s="51" t="s">
        <v>2911</v>
      </c>
    </row>
    <row r="688" spans="3:3" x14ac:dyDescent="0.25">
      <c r="C688" s="51" t="s">
        <v>2912</v>
      </c>
    </row>
    <row r="689" spans="1:2" x14ac:dyDescent="0.25">
      <c r="B689" t="s">
        <v>2532</v>
      </c>
    </row>
    <row r="690" spans="1:2" x14ac:dyDescent="0.25">
      <c r="A690" t="s">
        <v>2532</v>
      </c>
    </row>
    <row r="691" spans="1:2" x14ac:dyDescent="0.25">
      <c r="A691" t="s">
        <v>2517</v>
      </c>
    </row>
    <row r="692" spans="1:2" x14ac:dyDescent="0.25">
      <c r="A692" t="s">
        <v>2518</v>
      </c>
    </row>
    <row r="693" spans="1:2" x14ac:dyDescent="0.25">
      <c r="B693" t="s">
        <v>2913</v>
      </c>
    </row>
    <row r="694" spans="1:2" x14ac:dyDescent="0.25">
      <c r="B694" t="s">
        <v>2914</v>
      </c>
    </row>
    <row r="695" spans="1:2" x14ac:dyDescent="0.25">
      <c r="B695" t="s">
        <v>2915</v>
      </c>
    </row>
    <row r="696" spans="1:2" x14ac:dyDescent="0.25">
      <c r="B696" t="s">
        <v>2522</v>
      </c>
    </row>
    <row r="697" spans="1:2" x14ac:dyDescent="0.25">
      <c r="B697" t="s">
        <v>2608</v>
      </c>
    </row>
    <row r="698" spans="1:2" x14ac:dyDescent="0.25">
      <c r="B698" t="s">
        <v>2916</v>
      </c>
    </row>
    <row r="699" spans="1:2" x14ac:dyDescent="0.25">
      <c r="B699" t="s">
        <v>2525</v>
      </c>
    </row>
    <row r="700" spans="1:2" x14ac:dyDescent="0.25">
      <c r="B700" t="s">
        <v>2526</v>
      </c>
    </row>
    <row r="701" spans="1:2" x14ac:dyDescent="0.25">
      <c r="B701" t="s">
        <v>2527</v>
      </c>
    </row>
    <row r="702" spans="1:2" x14ac:dyDescent="0.25">
      <c r="B702" t="s">
        <v>2917</v>
      </c>
    </row>
    <row r="703" spans="1:2" x14ac:dyDescent="0.25">
      <c r="B703" t="s">
        <v>2529</v>
      </c>
    </row>
    <row r="704" spans="1:2" x14ac:dyDescent="0.25">
      <c r="B704" t="s">
        <v>2518</v>
      </c>
    </row>
    <row r="705" spans="1:3" x14ac:dyDescent="0.25">
      <c r="C705" s="51" t="s">
        <v>2918</v>
      </c>
    </row>
    <row r="706" spans="1:3" x14ac:dyDescent="0.25">
      <c r="C706" s="51" t="s">
        <v>2919</v>
      </c>
    </row>
    <row r="707" spans="1:3" x14ac:dyDescent="0.25">
      <c r="C707" s="51" t="s">
        <v>2920</v>
      </c>
    </row>
    <row r="708" spans="1:3" x14ac:dyDescent="0.25">
      <c r="C708" s="51" t="s">
        <v>2921</v>
      </c>
    </row>
    <row r="709" spans="1:3" x14ac:dyDescent="0.25">
      <c r="C709" s="51" t="s">
        <v>2922</v>
      </c>
    </row>
    <row r="710" spans="1:3" x14ac:dyDescent="0.25">
      <c r="C710" s="51" t="s">
        <v>2923</v>
      </c>
    </row>
    <row r="711" spans="1:3" x14ac:dyDescent="0.25">
      <c r="C711" s="51" t="s">
        <v>2924</v>
      </c>
    </row>
    <row r="712" spans="1:3" x14ac:dyDescent="0.25">
      <c r="C712" s="51" t="s">
        <v>2925</v>
      </c>
    </row>
    <row r="713" spans="1:3" x14ac:dyDescent="0.25">
      <c r="C713" s="51" t="s">
        <v>2926</v>
      </c>
    </row>
    <row r="714" spans="1:3" x14ac:dyDescent="0.25">
      <c r="C714" s="51" t="s">
        <v>2927</v>
      </c>
    </row>
    <row r="715" spans="1:3" x14ac:dyDescent="0.25">
      <c r="C715" s="51" t="s">
        <v>2928</v>
      </c>
    </row>
    <row r="716" spans="1:3" x14ac:dyDescent="0.25">
      <c r="C716" s="51" t="s">
        <v>2929</v>
      </c>
    </row>
    <row r="717" spans="1:3" x14ac:dyDescent="0.25">
      <c r="C717" s="51" t="s">
        <v>2930</v>
      </c>
    </row>
    <row r="718" spans="1:3" x14ac:dyDescent="0.25">
      <c r="C718" s="51" t="s">
        <v>2931</v>
      </c>
    </row>
    <row r="719" spans="1:3" x14ac:dyDescent="0.25">
      <c r="B719" t="s">
        <v>2532</v>
      </c>
    </row>
    <row r="720" spans="1:3" x14ac:dyDescent="0.25">
      <c r="A720" t="s">
        <v>2532</v>
      </c>
    </row>
    <row r="721" spans="1:3" x14ac:dyDescent="0.25">
      <c r="A721" t="s">
        <v>2517</v>
      </c>
    </row>
    <row r="722" spans="1:3" x14ac:dyDescent="0.25">
      <c r="A722" t="s">
        <v>2518</v>
      </c>
    </row>
    <row r="723" spans="1:3" x14ac:dyDescent="0.25">
      <c r="B723" t="s">
        <v>2932</v>
      </c>
    </row>
    <row r="724" spans="1:3" x14ac:dyDescent="0.25">
      <c r="B724" t="s">
        <v>2933</v>
      </c>
    </row>
    <row r="725" spans="1:3" x14ac:dyDescent="0.25">
      <c r="B725" t="s">
        <v>2934</v>
      </c>
    </row>
    <row r="726" spans="1:3" x14ac:dyDescent="0.25">
      <c r="B726" t="s">
        <v>2546</v>
      </c>
    </row>
    <row r="727" spans="1:3" x14ac:dyDescent="0.25">
      <c r="B727" t="s">
        <v>2523</v>
      </c>
    </row>
    <row r="728" spans="1:3" x14ac:dyDescent="0.25">
      <c r="B728" t="s">
        <v>2935</v>
      </c>
    </row>
    <row r="729" spans="1:3" x14ac:dyDescent="0.25">
      <c r="B729" t="s">
        <v>2525</v>
      </c>
    </row>
    <row r="730" spans="1:3" x14ac:dyDescent="0.25">
      <c r="B730" t="s">
        <v>2526</v>
      </c>
    </row>
    <row r="731" spans="1:3" x14ac:dyDescent="0.25">
      <c r="B731" t="s">
        <v>2527</v>
      </c>
    </row>
    <row r="732" spans="1:3" x14ac:dyDescent="0.25">
      <c r="B732" t="s">
        <v>2772</v>
      </c>
    </row>
    <row r="733" spans="1:3" x14ac:dyDescent="0.25">
      <c r="B733" t="s">
        <v>2529</v>
      </c>
    </row>
    <row r="734" spans="1:3" x14ac:dyDescent="0.25">
      <c r="B734" t="s">
        <v>2518</v>
      </c>
    </row>
    <row r="735" spans="1:3" x14ac:dyDescent="0.25">
      <c r="C735" s="51" t="s">
        <v>2936</v>
      </c>
    </row>
    <row r="736" spans="1:3" x14ac:dyDescent="0.25">
      <c r="C736" s="51" t="s">
        <v>2937</v>
      </c>
    </row>
    <row r="737" spans="1:3" x14ac:dyDescent="0.25">
      <c r="C737" s="51" t="s">
        <v>2938</v>
      </c>
    </row>
    <row r="738" spans="1:3" x14ac:dyDescent="0.25">
      <c r="C738" s="51" t="s">
        <v>2939</v>
      </c>
    </row>
    <row r="739" spans="1:3" x14ac:dyDescent="0.25">
      <c r="C739" s="51" t="s">
        <v>2940</v>
      </c>
    </row>
    <row r="740" spans="1:3" x14ac:dyDescent="0.25">
      <c r="B740" t="s">
        <v>2532</v>
      </c>
    </row>
    <row r="741" spans="1:3" x14ac:dyDescent="0.25">
      <c r="A741" t="s">
        <v>2532</v>
      </c>
    </row>
    <row r="742" spans="1:3" x14ac:dyDescent="0.25">
      <c r="A742" t="s">
        <v>2517</v>
      </c>
    </row>
    <row r="743" spans="1:3" x14ac:dyDescent="0.25">
      <c r="A743" t="s">
        <v>2518</v>
      </c>
    </row>
    <row r="744" spans="1:3" x14ac:dyDescent="0.25">
      <c r="B744" t="s">
        <v>2941</v>
      </c>
    </row>
    <row r="745" spans="1:3" x14ac:dyDescent="0.25">
      <c r="B745" t="s">
        <v>2942</v>
      </c>
    </row>
    <row r="746" spans="1:3" x14ac:dyDescent="0.25">
      <c r="B746" t="s">
        <v>2943</v>
      </c>
    </row>
    <row r="747" spans="1:3" x14ac:dyDescent="0.25">
      <c r="B747" t="s">
        <v>2522</v>
      </c>
    </row>
    <row r="748" spans="1:3" x14ac:dyDescent="0.25">
      <c r="B748" t="s">
        <v>2869</v>
      </c>
    </row>
    <row r="749" spans="1:3" x14ac:dyDescent="0.25">
      <c r="B749" t="s">
        <v>2944</v>
      </c>
    </row>
    <row r="750" spans="1:3" x14ac:dyDescent="0.25">
      <c r="B750" t="s">
        <v>2945</v>
      </c>
    </row>
    <row r="751" spans="1:3" x14ac:dyDescent="0.25">
      <c r="B751" t="s">
        <v>2526</v>
      </c>
    </row>
    <row r="752" spans="1:3" x14ac:dyDescent="0.25">
      <c r="B752" t="s">
        <v>2527</v>
      </c>
    </row>
    <row r="753" spans="1:2" x14ac:dyDescent="0.25">
      <c r="B753" t="s">
        <v>2538</v>
      </c>
    </row>
    <row r="754" spans="1:2" x14ac:dyDescent="0.25">
      <c r="B754" t="s">
        <v>2529</v>
      </c>
    </row>
    <row r="755" spans="1:2" x14ac:dyDescent="0.25">
      <c r="B755" t="s">
        <v>2518</v>
      </c>
    </row>
    <row r="756" spans="1:2" x14ac:dyDescent="0.25">
      <c r="B756" t="s">
        <v>2532</v>
      </c>
    </row>
    <row r="757" spans="1:2" x14ac:dyDescent="0.25">
      <c r="A757" t="s">
        <v>2532</v>
      </c>
    </row>
    <row r="758" spans="1:2" x14ac:dyDescent="0.25">
      <c r="A758" t="s">
        <v>2517</v>
      </c>
    </row>
    <row r="759" spans="1:2" x14ac:dyDescent="0.25">
      <c r="A759" t="s">
        <v>2518</v>
      </c>
    </row>
    <row r="760" spans="1:2" x14ac:dyDescent="0.25">
      <c r="B760" t="s">
        <v>2946</v>
      </c>
    </row>
    <row r="761" spans="1:2" x14ac:dyDescent="0.25">
      <c r="B761" t="s">
        <v>2947</v>
      </c>
    </row>
    <row r="762" spans="1:2" x14ac:dyDescent="0.25">
      <c r="B762" t="s">
        <v>2948</v>
      </c>
    </row>
    <row r="763" spans="1:2" x14ac:dyDescent="0.25">
      <c r="B763" t="s">
        <v>2522</v>
      </c>
    </row>
    <row r="764" spans="1:2" x14ac:dyDescent="0.25">
      <c r="B764" t="s">
        <v>2608</v>
      </c>
    </row>
    <row r="765" spans="1:2" x14ac:dyDescent="0.25">
      <c r="B765" t="s">
        <v>2949</v>
      </c>
    </row>
    <row r="766" spans="1:2" x14ac:dyDescent="0.25">
      <c r="B766" t="s">
        <v>2950</v>
      </c>
    </row>
    <row r="767" spans="1:2" x14ac:dyDescent="0.25">
      <c r="B767" t="s">
        <v>2526</v>
      </c>
    </row>
    <row r="768" spans="1:2" x14ac:dyDescent="0.25">
      <c r="B768" t="s">
        <v>2527</v>
      </c>
    </row>
    <row r="769" spans="1:2" x14ac:dyDescent="0.25">
      <c r="B769" t="s">
        <v>2917</v>
      </c>
    </row>
    <row r="770" spans="1:2" x14ac:dyDescent="0.25">
      <c r="B770" t="s">
        <v>2529</v>
      </c>
    </row>
    <row r="771" spans="1:2" x14ac:dyDescent="0.25">
      <c r="B771" t="s">
        <v>2518</v>
      </c>
    </row>
    <row r="772" spans="1:2" x14ac:dyDescent="0.25">
      <c r="B772" t="s">
        <v>2532</v>
      </c>
    </row>
    <row r="773" spans="1:2" x14ac:dyDescent="0.25">
      <c r="A773" t="s">
        <v>2532</v>
      </c>
    </row>
    <row r="774" spans="1:2" x14ac:dyDescent="0.25">
      <c r="A774" t="s">
        <v>2517</v>
      </c>
    </row>
    <row r="775" spans="1:2" x14ac:dyDescent="0.25">
      <c r="A775" t="s">
        <v>2518</v>
      </c>
    </row>
    <row r="776" spans="1:2" x14ac:dyDescent="0.25">
      <c r="B776" t="s">
        <v>2951</v>
      </c>
    </row>
    <row r="777" spans="1:2" x14ac:dyDescent="0.25">
      <c r="B777" t="s">
        <v>2952</v>
      </c>
    </row>
    <row r="778" spans="1:2" x14ac:dyDescent="0.25">
      <c r="B778" t="s">
        <v>2953</v>
      </c>
    </row>
    <row r="779" spans="1:2" x14ac:dyDescent="0.25">
      <c r="B779" t="s">
        <v>2954</v>
      </c>
    </row>
    <row r="780" spans="1:2" x14ac:dyDescent="0.25">
      <c r="B780" t="s">
        <v>2869</v>
      </c>
    </row>
    <row r="781" spans="1:2" x14ac:dyDescent="0.25">
      <c r="B781" t="s">
        <v>2955</v>
      </c>
    </row>
    <row r="782" spans="1:2" x14ac:dyDescent="0.25">
      <c r="B782" t="s">
        <v>2525</v>
      </c>
    </row>
    <row r="783" spans="1:2" x14ac:dyDescent="0.25">
      <c r="B783" t="s">
        <v>2526</v>
      </c>
    </row>
    <row r="784" spans="1:2" x14ac:dyDescent="0.25">
      <c r="B784" t="s">
        <v>2527</v>
      </c>
    </row>
    <row r="785" spans="1:2" x14ac:dyDescent="0.25">
      <c r="B785" t="s">
        <v>2956</v>
      </c>
    </row>
    <row r="786" spans="1:2" x14ac:dyDescent="0.25">
      <c r="B786" t="s">
        <v>2529</v>
      </c>
    </row>
    <row r="787" spans="1:2" x14ac:dyDescent="0.25">
      <c r="B787" t="s">
        <v>2518</v>
      </c>
    </row>
    <row r="788" spans="1:2" x14ac:dyDescent="0.25">
      <c r="B788" t="s">
        <v>2532</v>
      </c>
    </row>
    <row r="789" spans="1:2" x14ac:dyDescent="0.25">
      <c r="A789" t="s">
        <v>2532</v>
      </c>
    </row>
    <row r="790" spans="1:2" x14ac:dyDescent="0.25">
      <c r="A790" t="s">
        <v>2517</v>
      </c>
    </row>
    <row r="791" spans="1:2" x14ac:dyDescent="0.25">
      <c r="A791" t="s">
        <v>2518</v>
      </c>
    </row>
    <row r="792" spans="1:2" x14ac:dyDescent="0.25">
      <c r="B792" t="s">
        <v>2957</v>
      </c>
    </row>
    <row r="793" spans="1:2" x14ac:dyDescent="0.25">
      <c r="B793" t="s">
        <v>2958</v>
      </c>
    </row>
    <row r="794" spans="1:2" x14ac:dyDescent="0.25">
      <c r="B794" t="s">
        <v>2959</v>
      </c>
    </row>
    <row r="795" spans="1:2" x14ac:dyDescent="0.25">
      <c r="B795" t="s">
        <v>2960</v>
      </c>
    </row>
    <row r="796" spans="1:2" x14ac:dyDescent="0.25">
      <c r="B796" t="s">
        <v>2961</v>
      </c>
    </row>
    <row r="797" spans="1:2" x14ac:dyDescent="0.25">
      <c r="B797" t="s">
        <v>2962</v>
      </c>
    </row>
    <row r="798" spans="1:2" x14ac:dyDescent="0.25">
      <c r="B798" t="s">
        <v>2963</v>
      </c>
    </row>
    <row r="799" spans="1:2" x14ac:dyDescent="0.25">
      <c r="B799" t="s">
        <v>2526</v>
      </c>
    </row>
    <row r="800" spans="1:2" x14ac:dyDescent="0.25">
      <c r="B800" t="s">
        <v>2527</v>
      </c>
    </row>
    <row r="801" spans="1:3" x14ac:dyDescent="0.25">
      <c r="B801" t="s">
        <v>2964</v>
      </c>
    </row>
    <row r="802" spans="1:3" x14ac:dyDescent="0.25">
      <c r="B802" t="s">
        <v>2529</v>
      </c>
    </row>
    <row r="803" spans="1:3" x14ac:dyDescent="0.25">
      <c r="B803" t="s">
        <v>2518</v>
      </c>
    </row>
    <row r="804" spans="1:3" x14ac:dyDescent="0.25">
      <c r="C804" s="51" t="s">
        <v>2965</v>
      </c>
    </row>
    <row r="805" spans="1:3" x14ac:dyDescent="0.25">
      <c r="C805" s="51" t="s">
        <v>2966</v>
      </c>
    </row>
    <row r="806" spans="1:3" x14ac:dyDescent="0.25">
      <c r="C806" s="51" t="s">
        <v>2967</v>
      </c>
    </row>
    <row r="807" spans="1:3" x14ac:dyDescent="0.25">
      <c r="C807" s="51" t="s">
        <v>2968</v>
      </c>
    </row>
    <row r="808" spans="1:3" x14ac:dyDescent="0.25">
      <c r="C808" s="51" t="s">
        <v>2969</v>
      </c>
    </row>
    <row r="809" spans="1:3" x14ac:dyDescent="0.25">
      <c r="C809" s="51" t="s">
        <v>2970</v>
      </c>
    </row>
    <row r="810" spans="1:3" x14ac:dyDescent="0.25">
      <c r="B810" t="s">
        <v>2532</v>
      </c>
    </row>
    <row r="811" spans="1:3" x14ac:dyDescent="0.25">
      <c r="A811" t="s">
        <v>2532</v>
      </c>
    </row>
    <row r="812" spans="1:3" x14ac:dyDescent="0.25">
      <c r="A812" t="s">
        <v>2517</v>
      </c>
    </row>
    <row r="813" spans="1:3" x14ac:dyDescent="0.25">
      <c r="A813" t="s">
        <v>2518</v>
      </c>
    </row>
    <row r="814" spans="1:3" x14ac:dyDescent="0.25">
      <c r="B814" t="s">
        <v>2971</v>
      </c>
    </row>
    <row r="815" spans="1:3" x14ac:dyDescent="0.25">
      <c r="B815" t="s">
        <v>2972</v>
      </c>
    </row>
    <row r="816" spans="1:3" x14ac:dyDescent="0.25">
      <c r="B816" t="s">
        <v>2973</v>
      </c>
    </row>
    <row r="817" spans="1:3" x14ac:dyDescent="0.25">
      <c r="B817" t="s">
        <v>2974</v>
      </c>
    </row>
    <row r="818" spans="1:3" x14ac:dyDescent="0.25">
      <c r="B818" t="s">
        <v>2961</v>
      </c>
    </row>
    <row r="819" spans="1:3" x14ac:dyDescent="0.25">
      <c r="B819" t="s">
        <v>2975</v>
      </c>
    </row>
    <row r="820" spans="1:3" x14ac:dyDescent="0.25">
      <c r="B820" t="s">
        <v>2976</v>
      </c>
    </row>
    <row r="821" spans="1:3" x14ac:dyDescent="0.25">
      <c r="B821" t="s">
        <v>2526</v>
      </c>
    </row>
    <row r="822" spans="1:3" x14ac:dyDescent="0.25">
      <c r="B822" t="s">
        <v>2527</v>
      </c>
    </row>
    <row r="823" spans="1:3" x14ac:dyDescent="0.25">
      <c r="B823" t="s">
        <v>2977</v>
      </c>
    </row>
    <row r="824" spans="1:3" x14ac:dyDescent="0.25">
      <c r="B824" t="s">
        <v>2529</v>
      </c>
    </row>
    <row r="825" spans="1:3" x14ac:dyDescent="0.25">
      <c r="B825" t="s">
        <v>2518</v>
      </c>
    </row>
    <row r="826" spans="1:3" x14ac:dyDescent="0.25">
      <c r="C826" s="51" t="s">
        <v>2978</v>
      </c>
    </row>
    <row r="827" spans="1:3" x14ac:dyDescent="0.25">
      <c r="C827" s="51" t="s">
        <v>2979</v>
      </c>
    </row>
    <row r="828" spans="1:3" x14ac:dyDescent="0.25">
      <c r="C828" s="51" t="s">
        <v>2980</v>
      </c>
    </row>
    <row r="829" spans="1:3" x14ac:dyDescent="0.25">
      <c r="C829" s="51" t="s">
        <v>2981</v>
      </c>
    </row>
    <row r="830" spans="1:3" x14ac:dyDescent="0.25">
      <c r="B830" t="s">
        <v>2532</v>
      </c>
    </row>
    <row r="831" spans="1:3" x14ac:dyDescent="0.25">
      <c r="A831" t="s">
        <v>2532</v>
      </c>
    </row>
    <row r="832" spans="1:3" x14ac:dyDescent="0.25">
      <c r="A832" t="s">
        <v>2517</v>
      </c>
    </row>
    <row r="833" spans="1:2" x14ac:dyDescent="0.25">
      <c r="A833" t="s">
        <v>2518</v>
      </c>
    </row>
    <row r="834" spans="1:2" x14ac:dyDescent="0.25">
      <c r="B834" t="s">
        <v>2982</v>
      </c>
    </row>
    <row r="835" spans="1:2" x14ac:dyDescent="0.25">
      <c r="B835" t="s">
        <v>2983</v>
      </c>
    </row>
    <row r="836" spans="1:2" x14ac:dyDescent="0.25">
      <c r="B836" t="s">
        <v>2984</v>
      </c>
    </row>
    <row r="837" spans="1:2" x14ac:dyDescent="0.25">
      <c r="B837" t="s">
        <v>2522</v>
      </c>
    </row>
    <row r="838" spans="1:2" x14ac:dyDescent="0.25">
      <c r="B838" t="s">
        <v>2985</v>
      </c>
    </row>
    <row r="839" spans="1:2" x14ac:dyDescent="0.25">
      <c r="B839" t="s">
        <v>2986</v>
      </c>
    </row>
    <row r="840" spans="1:2" x14ac:dyDescent="0.25">
      <c r="B840" t="s">
        <v>2987</v>
      </c>
    </row>
    <row r="841" spans="1:2" x14ac:dyDescent="0.25">
      <c r="B841" t="s">
        <v>2526</v>
      </c>
    </row>
    <row r="842" spans="1:2" x14ac:dyDescent="0.25">
      <c r="B842" t="s">
        <v>2527</v>
      </c>
    </row>
    <row r="843" spans="1:2" x14ac:dyDescent="0.25">
      <c r="B843" t="s">
        <v>2988</v>
      </c>
    </row>
    <row r="844" spans="1:2" x14ac:dyDescent="0.25">
      <c r="B844" t="s">
        <v>2529</v>
      </c>
    </row>
    <row r="845" spans="1:2" x14ac:dyDescent="0.25">
      <c r="B845" t="s">
        <v>2518</v>
      </c>
    </row>
    <row r="846" spans="1:2" x14ac:dyDescent="0.25">
      <c r="B846" t="s">
        <v>2532</v>
      </c>
    </row>
    <row r="847" spans="1:2" x14ac:dyDescent="0.25">
      <c r="A847" t="s">
        <v>2532</v>
      </c>
    </row>
    <row r="848" spans="1:2" x14ac:dyDescent="0.25">
      <c r="A848" t="s">
        <v>2517</v>
      </c>
    </row>
    <row r="849" spans="1:2" x14ac:dyDescent="0.25">
      <c r="A849" t="s">
        <v>2518</v>
      </c>
    </row>
    <row r="850" spans="1:2" x14ac:dyDescent="0.25">
      <c r="B850" t="s">
        <v>2989</v>
      </c>
    </row>
    <row r="851" spans="1:2" x14ac:dyDescent="0.25">
      <c r="B851" t="s">
        <v>2990</v>
      </c>
    </row>
    <row r="852" spans="1:2" x14ac:dyDescent="0.25">
      <c r="B852" t="s">
        <v>2991</v>
      </c>
    </row>
    <row r="853" spans="1:2" x14ac:dyDescent="0.25">
      <c r="B853" t="s">
        <v>2522</v>
      </c>
    </row>
    <row r="854" spans="1:2" x14ac:dyDescent="0.25">
      <c r="B854" t="s">
        <v>2992</v>
      </c>
    </row>
    <row r="855" spans="1:2" x14ac:dyDescent="0.25">
      <c r="B855" t="s">
        <v>2993</v>
      </c>
    </row>
    <row r="856" spans="1:2" x14ac:dyDescent="0.25">
      <c r="B856" t="s">
        <v>2994</v>
      </c>
    </row>
    <row r="857" spans="1:2" x14ac:dyDescent="0.25">
      <c r="B857" t="s">
        <v>2526</v>
      </c>
    </row>
    <row r="858" spans="1:2" x14ac:dyDescent="0.25">
      <c r="B858" t="s">
        <v>2527</v>
      </c>
    </row>
    <row r="859" spans="1:2" x14ac:dyDescent="0.25">
      <c r="B859" t="s">
        <v>2772</v>
      </c>
    </row>
    <row r="860" spans="1:2" x14ac:dyDescent="0.25">
      <c r="B860" t="s">
        <v>2529</v>
      </c>
    </row>
    <row r="861" spans="1:2" x14ac:dyDescent="0.25">
      <c r="B861" t="s">
        <v>2518</v>
      </c>
    </row>
    <row r="862" spans="1:2" x14ac:dyDescent="0.25">
      <c r="B862" t="s">
        <v>2532</v>
      </c>
    </row>
    <row r="863" spans="1:2" x14ac:dyDescent="0.25">
      <c r="A863" t="s">
        <v>2532</v>
      </c>
    </row>
    <row r="864" spans="1:2" x14ac:dyDescent="0.25">
      <c r="A864" t="s">
        <v>2517</v>
      </c>
    </row>
    <row r="865" spans="1:2" x14ac:dyDescent="0.25">
      <c r="A865" t="s">
        <v>2518</v>
      </c>
    </row>
    <row r="866" spans="1:2" x14ac:dyDescent="0.25">
      <c r="B866" t="s">
        <v>2995</v>
      </c>
    </row>
    <row r="867" spans="1:2" x14ac:dyDescent="0.25">
      <c r="B867" t="s">
        <v>2996</v>
      </c>
    </row>
    <row r="868" spans="1:2" x14ac:dyDescent="0.25">
      <c r="B868" t="s">
        <v>2997</v>
      </c>
    </row>
    <row r="869" spans="1:2" x14ac:dyDescent="0.25">
      <c r="B869" t="s">
        <v>2546</v>
      </c>
    </row>
    <row r="870" spans="1:2" x14ac:dyDescent="0.25">
      <c r="B870" t="s">
        <v>2869</v>
      </c>
    </row>
    <row r="871" spans="1:2" x14ac:dyDescent="0.25">
      <c r="B871" t="s">
        <v>2998</v>
      </c>
    </row>
    <row r="872" spans="1:2" x14ac:dyDescent="0.25">
      <c r="B872" t="s">
        <v>2999</v>
      </c>
    </row>
    <row r="873" spans="1:2" x14ac:dyDescent="0.25">
      <c r="B873" t="s">
        <v>2526</v>
      </c>
    </row>
    <row r="874" spans="1:2" x14ac:dyDescent="0.25">
      <c r="B874" t="s">
        <v>2527</v>
      </c>
    </row>
    <row r="875" spans="1:2" x14ac:dyDescent="0.25">
      <c r="B875" t="s">
        <v>3000</v>
      </c>
    </row>
    <row r="876" spans="1:2" x14ac:dyDescent="0.25">
      <c r="B876" t="s">
        <v>2529</v>
      </c>
    </row>
    <row r="877" spans="1:2" x14ac:dyDescent="0.25">
      <c r="B877" t="s">
        <v>2518</v>
      </c>
    </row>
    <row r="878" spans="1:2" x14ac:dyDescent="0.25">
      <c r="B878" t="s">
        <v>2532</v>
      </c>
    </row>
    <row r="879" spans="1:2" x14ac:dyDescent="0.25">
      <c r="A879" t="s">
        <v>2532</v>
      </c>
    </row>
    <row r="880" spans="1:2" x14ac:dyDescent="0.25">
      <c r="A880" t="s">
        <v>2517</v>
      </c>
    </row>
    <row r="881" spans="1:2" x14ac:dyDescent="0.25">
      <c r="A881" t="s">
        <v>2518</v>
      </c>
    </row>
    <row r="882" spans="1:2" x14ac:dyDescent="0.25">
      <c r="B882" t="s">
        <v>3001</v>
      </c>
    </row>
    <row r="883" spans="1:2" x14ac:dyDescent="0.25">
      <c r="B883" t="s">
        <v>3002</v>
      </c>
    </row>
    <row r="884" spans="1:2" x14ac:dyDescent="0.25">
      <c r="B884" t="s">
        <v>3003</v>
      </c>
    </row>
    <row r="885" spans="1:2" x14ac:dyDescent="0.25">
      <c r="B885" t="s">
        <v>3004</v>
      </c>
    </row>
    <row r="886" spans="1:2" x14ac:dyDescent="0.25">
      <c r="B886" t="s">
        <v>3005</v>
      </c>
    </row>
    <row r="887" spans="1:2" x14ac:dyDescent="0.25">
      <c r="B887" t="s">
        <v>3006</v>
      </c>
    </row>
    <row r="888" spans="1:2" x14ac:dyDescent="0.25">
      <c r="B888" t="s">
        <v>2525</v>
      </c>
    </row>
    <row r="889" spans="1:2" x14ac:dyDescent="0.25">
      <c r="B889" t="s">
        <v>2526</v>
      </c>
    </row>
    <row r="890" spans="1:2" x14ac:dyDescent="0.25">
      <c r="B890" t="s">
        <v>2527</v>
      </c>
    </row>
    <row r="891" spans="1:2" x14ac:dyDescent="0.25">
      <c r="B891" t="s">
        <v>3007</v>
      </c>
    </row>
    <row r="892" spans="1:2" x14ac:dyDescent="0.25">
      <c r="B892" t="s">
        <v>2529</v>
      </c>
    </row>
    <row r="893" spans="1:2" x14ac:dyDescent="0.25">
      <c r="B893" t="s">
        <v>2518</v>
      </c>
    </row>
    <row r="894" spans="1:2" x14ac:dyDescent="0.25">
      <c r="B894" t="s">
        <v>2532</v>
      </c>
    </row>
    <row r="895" spans="1:2" x14ac:dyDescent="0.25">
      <c r="A895" t="s">
        <v>2532</v>
      </c>
    </row>
    <row r="896" spans="1:2" x14ac:dyDescent="0.25">
      <c r="A896" t="s">
        <v>2517</v>
      </c>
    </row>
    <row r="897" spans="1:3" x14ac:dyDescent="0.25">
      <c r="A897" t="s">
        <v>2518</v>
      </c>
    </row>
    <row r="898" spans="1:3" x14ac:dyDescent="0.25">
      <c r="B898" t="s">
        <v>3008</v>
      </c>
    </row>
    <row r="899" spans="1:3" x14ac:dyDescent="0.25">
      <c r="B899" t="s">
        <v>3009</v>
      </c>
    </row>
    <row r="900" spans="1:3" x14ac:dyDescent="0.25">
      <c r="B900" t="s">
        <v>3010</v>
      </c>
    </row>
    <row r="901" spans="1:3" x14ac:dyDescent="0.25">
      <c r="B901" t="s">
        <v>3011</v>
      </c>
    </row>
    <row r="902" spans="1:3" x14ac:dyDescent="0.25">
      <c r="B902" t="s">
        <v>3012</v>
      </c>
    </row>
    <row r="903" spans="1:3" x14ac:dyDescent="0.25">
      <c r="B903" t="s">
        <v>3013</v>
      </c>
    </row>
    <row r="904" spans="1:3" x14ac:dyDescent="0.25">
      <c r="B904" t="s">
        <v>3014</v>
      </c>
    </row>
    <row r="905" spans="1:3" x14ac:dyDescent="0.25">
      <c r="B905" t="s">
        <v>2526</v>
      </c>
    </row>
    <row r="906" spans="1:3" x14ac:dyDescent="0.25">
      <c r="B906" t="s">
        <v>2527</v>
      </c>
    </row>
    <row r="907" spans="1:3" x14ac:dyDescent="0.25">
      <c r="B907" t="s">
        <v>3015</v>
      </c>
    </row>
    <row r="908" spans="1:3" x14ac:dyDescent="0.25">
      <c r="B908" t="s">
        <v>2529</v>
      </c>
    </row>
    <row r="909" spans="1:3" x14ac:dyDescent="0.25">
      <c r="B909" t="s">
        <v>2518</v>
      </c>
    </row>
    <row r="910" spans="1:3" x14ac:dyDescent="0.25">
      <c r="C910" s="51" t="s">
        <v>3016</v>
      </c>
    </row>
    <row r="911" spans="1:3" x14ac:dyDescent="0.25">
      <c r="B911" t="s">
        <v>2532</v>
      </c>
    </row>
    <row r="912" spans="1:3" x14ac:dyDescent="0.25">
      <c r="A912" t="s">
        <v>2532</v>
      </c>
    </row>
    <row r="913" spans="1:3" x14ac:dyDescent="0.25">
      <c r="A913" t="s">
        <v>2517</v>
      </c>
    </row>
    <row r="914" spans="1:3" x14ac:dyDescent="0.25">
      <c r="A914" t="s">
        <v>2518</v>
      </c>
    </row>
    <row r="915" spans="1:3" x14ac:dyDescent="0.25">
      <c r="B915" t="s">
        <v>3017</v>
      </c>
    </row>
    <row r="916" spans="1:3" x14ac:dyDescent="0.25">
      <c r="B916" t="s">
        <v>3018</v>
      </c>
    </row>
    <row r="917" spans="1:3" x14ac:dyDescent="0.25">
      <c r="B917" t="s">
        <v>3019</v>
      </c>
    </row>
    <row r="918" spans="1:3" x14ac:dyDescent="0.25">
      <c r="B918" t="s">
        <v>3020</v>
      </c>
    </row>
    <row r="919" spans="1:3" x14ac:dyDescent="0.25">
      <c r="B919" t="s">
        <v>3021</v>
      </c>
    </row>
    <row r="920" spans="1:3" x14ac:dyDescent="0.25">
      <c r="B920" t="s">
        <v>3022</v>
      </c>
    </row>
    <row r="921" spans="1:3" x14ac:dyDescent="0.25">
      <c r="B921" t="s">
        <v>3023</v>
      </c>
    </row>
    <row r="922" spans="1:3" x14ac:dyDescent="0.25">
      <c r="B922" t="s">
        <v>2526</v>
      </c>
    </row>
    <row r="923" spans="1:3" x14ac:dyDescent="0.25">
      <c r="B923" t="s">
        <v>2527</v>
      </c>
    </row>
    <row r="924" spans="1:3" x14ac:dyDescent="0.25">
      <c r="B924" t="s">
        <v>3024</v>
      </c>
    </row>
    <row r="925" spans="1:3" x14ac:dyDescent="0.25">
      <c r="B925" t="s">
        <v>2529</v>
      </c>
    </row>
    <row r="926" spans="1:3" x14ac:dyDescent="0.25">
      <c r="B926" t="s">
        <v>2518</v>
      </c>
    </row>
    <row r="927" spans="1:3" x14ac:dyDescent="0.25">
      <c r="C927" s="51" t="s">
        <v>3025</v>
      </c>
    </row>
    <row r="928" spans="1:3" x14ac:dyDescent="0.25">
      <c r="C928" s="51" t="s">
        <v>3026</v>
      </c>
    </row>
    <row r="929" spans="1:3" x14ac:dyDescent="0.25">
      <c r="C929" s="51" t="s">
        <v>3027</v>
      </c>
    </row>
    <row r="930" spans="1:3" x14ac:dyDescent="0.25">
      <c r="B930" t="s">
        <v>2532</v>
      </c>
    </row>
    <row r="931" spans="1:3" x14ac:dyDescent="0.25">
      <c r="A931" t="s">
        <v>2532</v>
      </c>
    </row>
    <row r="932" spans="1:3" x14ac:dyDescent="0.25">
      <c r="A932" t="s">
        <v>2517</v>
      </c>
    </row>
    <row r="933" spans="1:3" x14ac:dyDescent="0.25">
      <c r="A933" t="s">
        <v>2518</v>
      </c>
    </row>
    <row r="934" spans="1:3" x14ac:dyDescent="0.25">
      <c r="B934" t="s">
        <v>3028</v>
      </c>
    </row>
    <row r="935" spans="1:3" x14ac:dyDescent="0.25">
      <c r="B935" t="s">
        <v>3029</v>
      </c>
    </row>
    <row r="936" spans="1:3" x14ac:dyDescent="0.25">
      <c r="B936" t="s">
        <v>3030</v>
      </c>
    </row>
    <row r="937" spans="1:3" x14ac:dyDescent="0.25">
      <c r="B937" t="s">
        <v>3031</v>
      </c>
    </row>
    <row r="938" spans="1:3" x14ac:dyDescent="0.25">
      <c r="B938" t="s">
        <v>2784</v>
      </c>
    </row>
    <row r="939" spans="1:3" x14ac:dyDescent="0.25">
      <c r="B939" t="s">
        <v>3032</v>
      </c>
    </row>
    <row r="940" spans="1:3" x14ac:dyDescent="0.25">
      <c r="B940" t="s">
        <v>3033</v>
      </c>
    </row>
    <row r="941" spans="1:3" x14ac:dyDescent="0.25">
      <c r="B941" t="s">
        <v>2526</v>
      </c>
    </row>
    <row r="942" spans="1:3" x14ac:dyDescent="0.25">
      <c r="B942" t="s">
        <v>2527</v>
      </c>
    </row>
    <row r="943" spans="1:3" x14ac:dyDescent="0.25">
      <c r="B943" t="s">
        <v>3034</v>
      </c>
    </row>
    <row r="944" spans="1:3" x14ac:dyDescent="0.25">
      <c r="B944" t="s">
        <v>2529</v>
      </c>
    </row>
    <row r="945" spans="1:3" x14ac:dyDescent="0.25">
      <c r="B945" t="s">
        <v>2518</v>
      </c>
    </row>
    <row r="946" spans="1:3" x14ac:dyDescent="0.25">
      <c r="C946" s="51" t="s">
        <v>3035</v>
      </c>
    </row>
    <row r="947" spans="1:3" x14ac:dyDescent="0.25">
      <c r="B947" t="s">
        <v>2532</v>
      </c>
    </row>
    <row r="948" spans="1:3" x14ac:dyDescent="0.25">
      <c r="A948" t="s">
        <v>2532</v>
      </c>
    </row>
    <row r="949" spans="1:3" x14ac:dyDescent="0.25">
      <c r="A949" t="s">
        <v>2517</v>
      </c>
    </row>
    <row r="950" spans="1:3" x14ac:dyDescent="0.25">
      <c r="A950" t="s">
        <v>2518</v>
      </c>
    </row>
    <row r="951" spans="1:3" x14ac:dyDescent="0.25">
      <c r="B951" t="s">
        <v>3036</v>
      </c>
    </row>
    <row r="952" spans="1:3" x14ac:dyDescent="0.25">
      <c r="B952" t="s">
        <v>3037</v>
      </c>
    </row>
    <row r="953" spans="1:3" x14ac:dyDescent="0.25">
      <c r="B953" t="s">
        <v>3038</v>
      </c>
    </row>
    <row r="954" spans="1:3" x14ac:dyDescent="0.25">
      <c r="B954" t="s">
        <v>3039</v>
      </c>
    </row>
    <row r="955" spans="1:3" x14ac:dyDescent="0.25">
      <c r="B955" t="s">
        <v>3040</v>
      </c>
    </row>
    <row r="956" spans="1:3" x14ac:dyDescent="0.25">
      <c r="B956" t="s">
        <v>3041</v>
      </c>
    </row>
    <row r="957" spans="1:3" x14ac:dyDescent="0.25">
      <c r="B957" t="s">
        <v>3042</v>
      </c>
    </row>
    <row r="958" spans="1:3" x14ac:dyDescent="0.25">
      <c r="B958" t="s">
        <v>2526</v>
      </c>
    </row>
    <row r="959" spans="1:3" x14ac:dyDescent="0.25">
      <c r="B959" t="s">
        <v>2527</v>
      </c>
    </row>
    <row r="960" spans="1:3" x14ac:dyDescent="0.25">
      <c r="B960" t="s">
        <v>3043</v>
      </c>
    </row>
    <row r="961" spans="1:3" x14ac:dyDescent="0.25">
      <c r="B961" t="s">
        <v>2529</v>
      </c>
    </row>
    <row r="962" spans="1:3" x14ac:dyDescent="0.25">
      <c r="B962" t="s">
        <v>2518</v>
      </c>
    </row>
    <row r="963" spans="1:3" x14ac:dyDescent="0.25">
      <c r="C963" s="51" t="s">
        <v>3044</v>
      </c>
    </row>
    <row r="964" spans="1:3" x14ac:dyDescent="0.25">
      <c r="C964" s="51" t="s">
        <v>3045</v>
      </c>
    </row>
    <row r="965" spans="1:3" x14ac:dyDescent="0.25">
      <c r="B965" t="s">
        <v>2532</v>
      </c>
    </row>
    <row r="966" spans="1:3" x14ac:dyDescent="0.25">
      <c r="A966" t="s">
        <v>2532</v>
      </c>
    </row>
    <row r="967" spans="1:3" x14ac:dyDescent="0.25">
      <c r="A967" t="s">
        <v>2517</v>
      </c>
    </row>
    <row r="968" spans="1:3" x14ac:dyDescent="0.25">
      <c r="A968" t="s">
        <v>2518</v>
      </c>
    </row>
    <row r="969" spans="1:3" x14ac:dyDescent="0.25">
      <c r="B969" t="s">
        <v>3046</v>
      </c>
    </row>
    <row r="970" spans="1:3" x14ac:dyDescent="0.25">
      <c r="B970" t="s">
        <v>3047</v>
      </c>
    </row>
    <row r="971" spans="1:3" x14ac:dyDescent="0.25">
      <c r="B971" t="s">
        <v>3048</v>
      </c>
    </row>
    <row r="972" spans="1:3" x14ac:dyDescent="0.25">
      <c r="B972" t="s">
        <v>3049</v>
      </c>
    </row>
    <row r="973" spans="1:3" x14ac:dyDescent="0.25">
      <c r="B973" t="s">
        <v>2618</v>
      </c>
    </row>
    <row r="974" spans="1:3" x14ac:dyDescent="0.25">
      <c r="B974" t="s">
        <v>3050</v>
      </c>
    </row>
    <row r="975" spans="1:3" x14ac:dyDescent="0.25">
      <c r="B975" t="s">
        <v>2525</v>
      </c>
    </row>
    <row r="976" spans="1:3" x14ac:dyDescent="0.25">
      <c r="B976" t="s">
        <v>2526</v>
      </c>
    </row>
    <row r="977" spans="1:2" x14ac:dyDescent="0.25">
      <c r="B977" t="s">
        <v>2527</v>
      </c>
    </row>
    <row r="978" spans="1:2" x14ac:dyDescent="0.25">
      <c r="B978" t="s">
        <v>3051</v>
      </c>
    </row>
    <row r="979" spans="1:2" x14ac:dyDescent="0.25">
      <c r="B979" t="s">
        <v>2529</v>
      </c>
    </row>
    <row r="980" spans="1:2" x14ac:dyDescent="0.25">
      <c r="B980" t="s">
        <v>2518</v>
      </c>
    </row>
    <row r="981" spans="1:2" x14ac:dyDescent="0.25">
      <c r="B981" t="s">
        <v>2532</v>
      </c>
    </row>
    <row r="982" spans="1:2" x14ac:dyDescent="0.25">
      <c r="A982" t="s">
        <v>2532</v>
      </c>
    </row>
    <row r="983" spans="1:2" x14ac:dyDescent="0.25">
      <c r="A983" t="s">
        <v>2517</v>
      </c>
    </row>
    <row r="984" spans="1:2" x14ac:dyDescent="0.25">
      <c r="A984" t="s">
        <v>2518</v>
      </c>
    </row>
    <row r="985" spans="1:2" x14ac:dyDescent="0.25">
      <c r="B985" t="s">
        <v>3052</v>
      </c>
    </row>
    <row r="986" spans="1:2" x14ac:dyDescent="0.25">
      <c r="B986" t="s">
        <v>3053</v>
      </c>
    </row>
    <row r="987" spans="1:2" x14ac:dyDescent="0.25">
      <c r="B987" t="s">
        <v>3054</v>
      </c>
    </row>
    <row r="988" spans="1:2" x14ac:dyDescent="0.25">
      <c r="B988" t="s">
        <v>3049</v>
      </c>
    </row>
    <row r="989" spans="1:2" x14ac:dyDescent="0.25">
      <c r="B989" t="s">
        <v>2618</v>
      </c>
    </row>
    <row r="990" spans="1:2" x14ac:dyDescent="0.25">
      <c r="B990" t="s">
        <v>3055</v>
      </c>
    </row>
    <row r="991" spans="1:2" x14ac:dyDescent="0.25">
      <c r="B991" t="s">
        <v>2525</v>
      </c>
    </row>
    <row r="992" spans="1:2" x14ac:dyDescent="0.25">
      <c r="B992" t="s">
        <v>2526</v>
      </c>
    </row>
    <row r="993" spans="1:2" x14ac:dyDescent="0.25">
      <c r="B993" t="s">
        <v>2527</v>
      </c>
    </row>
    <row r="994" spans="1:2" x14ac:dyDescent="0.25">
      <c r="B994" t="s">
        <v>3056</v>
      </c>
    </row>
    <row r="995" spans="1:2" x14ac:dyDescent="0.25">
      <c r="B995" t="s">
        <v>2529</v>
      </c>
    </row>
    <row r="996" spans="1:2" x14ac:dyDescent="0.25">
      <c r="B996" t="s">
        <v>2518</v>
      </c>
    </row>
    <row r="997" spans="1:2" x14ac:dyDescent="0.25">
      <c r="B997" t="s">
        <v>2532</v>
      </c>
    </row>
    <row r="998" spans="1:2" x14ac:dyDescent="0.25">
      <c r="A998" t="s">
        <v>2532</v>
      </c>
    </row>
    <row r="999" spans="1:2" x14ac:dyDescent="0.25">
      <c r="A999" t="s">
        <v>2517</v>
      </c>
    </row>
    <row r="1000" spans="1:2" x14ac:dyDescent="0.25">
      <c r="A1000" t="s">
        <v>2518</v>
      </c>
    </row>
    <row r="1001" spans="1:2" x14ac:dyDescent="0.25">
      <c r="B1001" t="s">
        <v>3057</v>
      </c>
    </row>
    <row r="1002" spans="1:2" x14ac:dyDescent="0.25">
      <c r="B1002" t="s">
        <v>3058</v>
      </c>
    </row>
    <row r="1003" spans="1:2" x14ac:dyDescent="0.25">
      <c r="B1003" t="s">
        <v>3059</v>
      </c>
    </row>
    <row r="1004" spans="1:2" x14ac:dyDescent="0.25">
      <c r="B1004" t="s">
        <v>2954</v>
      </c>
    </row>
    <row r="1005" spans="1:2" x14ac:dyDescent="0.25">
      <c r="B1005" t="s">
        <v>2608</v>
      </c>
    </row>
    <row r="1006" spans="1:2" x14ac:dyDescent="0.25">
      <c r="B1006" t="s">
        <v>3060</v>
      </c>
    </row>
    <row r="1007" spans="1:2" x14ac:dyDescent="0.25">
      <c r="B1007" t="s">
        <v>2525</v>
      </c>
    </row>
    <row r="1008" spans="1:2" x14ac:dyDescent="0.25">
      <c r="B1008" t="s">
        <v>2526</v>
      </c>
    </row>
    <row r="1009" spans="1:2" x14ac:dyDescent="0.25">
      <c r="B1009" t="s">
        <v>2527</v>
      </c>
    </row>
    <row r="1010" spans="1:2" x14ac:dyDescent="0.25">
      <c r="B1010" t="s">
        <v>3061</v>
      </c>
    </row>
    <row r="1011" spans="1:2" x14ac:dyDescent="0.25">
      <c r="B1011" t="s">
        <v>2529</v>
      </c>
    </row>
    <row r="1012" spans="1:2" x14ac:dyDescent="0.25">
      <c r="B1012" t="s">
        <v>2518</v>
      </c>
    </row>
    <row r="1013" spans="1:2" x14ac:dyDescent="0.25">
      <c r="B1013" t="s">
        <v>2532</v>
      </c>
    </row>
    <row r="1014" spans="1:2" x14ac:dyDescent="0.25">
      <c r="A1014" t="s">
        <v>2532</v>
      </c>
    </row>
    <row r="1015" spans="1:2" x14ac:dyDescent="0.25">
      <c r="A1015" t="s">
        <v>2517</v>
      </c>
    </row>
    <row r="1016" spans="1:2" x14ac:dyDescent="0.25">
      <c r="A1016" t="s">
        <v>2518</v>
      </c>
    </row>
    <row r="1017" spans="1:2" x14ac:dyDescent="0.25">
      <c r="B1017" t="s">
        <v>3062</v>
      </c>
    </row>
    <row r="1018" spans="1:2" x14ac:dyDescent="0.25">
      <c r="B1018" t="s">
        <v>3063</v>
      </c>
    </row>
    <row r="1019" spans="1:2" x14ac:dyDescent="0.25">
      <c r="B1019" t="s">
        <v>3064</v>
      </c>
    </row>
    <row r="1020" spans="1:2" x14ac:dyDescent="0.25">
      <c r="B1020" t="s">
        <v>3049</v>
      </c>
    </row>
    <row r="1021" spans="1:2" x14ac:dyDescent="0.25">
      <c r="B1021" t="s">
        <v>3065</v>
      </c>
    </row>
    <row r="1022" spans="1:2" x14ac:dyDescent="0.25">
      <c r="B1022" t="s">
        <v>3066</v>
      </c>
    </row>
    <row r="1023" spans="1:2" x14ac:dyDescent="0.25">
      <c r="B1023" t="s">
        <v>2525</v>
      </c>
    </row>
    <row r="1024" spans="1:2" x14ac:dyDescent="0.25">
      <c r="B1024" t="s">
        <v>2526</v>
      </c>
    </row>
    <row r="1025" spans="1:2" x14ac:dyDescent="0.25">
      <c r="B1025" t="s">
        <v>2527</v>
      </c>
    </row>
    <row r="1026" spans="1:2" x14ac:dyDescent="0.25">
      <c r="B1026" t="s">
        <v>3061</v>
      </c>
    </row>
    <row r="1027" spans="1:2" x14ac:dyDescent="0.25">
      <c r="B1027" t="s">
        <v>2529</v>
      </c>
    </row>
    <row r="1028" spans="1:2" x14ac:dyDescent="0.25">
      <c r="B1028" t="s">
        <v>2518</v>
      </c>
    </row>
    <row r="1029" spans="1:2" x14ac:dyDescent="0.25">
      <c r="B1029" t="s">
        <v>2532</v>
      </c>
    </row>
    <row r="1030" spans="1:2" x14ac:dyDescent="0.25">
      <c r="A1030" t="s">
        <v>2532</v>
      </c>
    </row>
    <row r="1031" spans="1:2" x14ac:dyDescent="0.25">
      <c r="A1031" t="s">
        <v>2517</v>
      </c>
    </row>
    <row r="1032" spans="1:2" x14ac:dyDescent="0.25">
      <c r="A1032" t="s">
        <v>2518</v>
      </c>
    </row>
    <row r="1033" spans="1:2" x14ac:dyDescent="0.25">
      <c r="B1033" t="s">
        <v>3067</v>
      </c>
    </row>
    <row r="1034" spans="1:2" x14ac:dyDescent="0.25">
      <c r="B1034" t="s">
        <v>3068</v>
      </c>
    </row>
    <row r="1035" spans="1:2" x14ac:dyDescent="0.25">
      <c r="B1035" t="s">
        <v>3069</v>
      </c>
    </row>
    <row r="1036" spans="1:2" x14ac:dyDescent="0.25">
      <c r="B1036" t="s">
        <v>3070</v>
      </c>
    </row>
    <row r="1037" spans="1:2" x14ac:dyDescent="0.25">
      <c r="B1037" t="s">
        <v>3071</v>
      </c>
    </row>
    <row r="1038" spans="1:2" x14ac:dyDescent="0.25">
      <c r="B1038" t="s">
        <v>3072</v>
      </c>
    </row>
    <row r="1039" spans="1:2" x14ac:dyDescent="0.25">
      <c r="B1039" t="s">
        <v>2525</v>
      </c>
    </row>
    <row r="1040" spans="1:2" x14ac:dyDescent="0.25">
      <c r="B1040" t="s">
        <v>2526</v>
      </c>
    </row>
    <row r="1041" spans="1:2" x14ac:dyDescent="0.25">
      <c r="B1041" t="s">
        <v>2527</v>
      </c>
    </row>
    <row r="1042" spans="1:2" x14ac:dyDescent="0.25">
      <c r="B1042" t="s">
        <v>3073</v>
      </c>
    </row>
    <row r="1043" spans="1:2" x14ac:dyDescent="0.25">
      <c r="B1043" t="s">
        <v>2529</v>
      </c>
    </row>
    <row r="1044" spans="1:2" x14ac:dyDescent="0.25">
      <c r="B1044" t="s">
        <v>2518</v>
      </c>
    </row>
    <row r="1045" spans="1:2" x14ac:dyDescent="0.25">
      <c r="B1045" t="s">
        <v>2532</v>
      </c>
    </row>
    <row r="1046" spans="1:2" x14ac:dyDescent="0.25">
      <c r="A1046" t="s">
        <v>2532</v>
      </c>
    </row>
    <row r="1047" spans="1:2" x14ac:dyDescent="0.25">
      <c r="A1047" t="s">
        <v>2517</v>
      </c>
    </row>
    <row r="1048" spans="1:2" x14ac:dyDescent="0.25">
      <c r="A1048" t="s">
        <v>2518</v>
      </c>
    </row>
    <row r="1049" spans="1:2" x14ac:dyDescent="0.25">
      <c r="B1049" t="s">
        <v>3074</v>
      </c>
    </row>
    <row r="1050" spans="1:2" x14ac:dyDescent="0.25">
      <c r="B1050" t="s">
        <v>3075</v>
      </c>
    </row>
    <row r="1051" spans="1:2" x14ac:dyDescent="0.25">
      <c r="B1051" t="s">
        <v>3076</v>
      </c>
    </row>
    <row r="1052" spans="1:2" x14ac:dyDescent="0.25">
      <c r="B1052" t="s">
        <v>3070</v>
      </c>
    </row>
    <row r="1053" spans="1:2" x14ac:dyDescent="0.25">
      <c r="B1053" t="s">
        <v>3065</v>
      </c>
    </row>
    <row r="1054" spans="1:2" x14ac:dyDescent="0.25">
      <c r="B1054" t="s">
        <v>3077</v>
      </c>
    </row>
    <row r="1055" spans="1:2" x14ac:dyDescent="0.25">
      <c r="B1055" t="s">
        <v>2525</v>
      </c>
    </row>
    <row r="1056" spans="1:2" x14ac:dyDescent="0.25">
      <c r="B1056" t="s">
        <v>2526</v>
      </c>
    </row>
    <row r="1057" spans="1:2" x14ac:dyDescent="0.25">
      <c r="B1057" t="s">
        <v>2527</v>
      </c>
    </row>
    <row r="1058" spans="1:2" x14ac:dyDescent="0.25">
      <c r="B1058" t="s">
        <v>3078</v>
      </c>
    </row>
    <row r="1059" spans="1:2" x14ac:dyDescent="0.25">
      <c r="B1059" t="s">
        <v>2529</v>
      </c>
    </row>
    <row r="1060" spans="1:2" x14ac:dyDescent="0.25">
      <c r="B1060" t="s">
        <v>2518</v>
      </c>
    </row>
    <row r="1061" spans="1:2" x14ac:dyDescent="0.25">
      <c r="B1061" t="s">
        <v>2532</v>
      </c>
    </row>
    <row r="1062" spans="1:2" x14ac:dyDescent="0.25">
      <c r="A1062" t="s">
        <v>2532</v>
      </c>
    </row>
    <row r="1063" spans="1:2" x14ac:dyDescent="0.25">
      <c r="A1063" t="s">
        <v>2517</v>
      </c>
    </row>
    <row r="1064" spans="1:2" x14ac:dyDescent="0.25">
      <c r="A1064" t="s">
        <v>2518</v>
      </c>
    </row>
    <row r="1065" spans="1:2" x14ac:dyDescent="0.25">
      <c r="B1065" t="s">
        <v>3079</v>
      </c>
    </row>
    <row r="1066" spans="1:2" x14ac:dyDescent="0.25">
      <c r="B1066" t="s">
        <v>3080</v>
      </c>
    </row>
    <row r="1067" spans="1:2" x14ac:dyDescent="0.25">
      <c r="B1067" t="s">
        <v>3081</v>
      </c>
    </row>
    <row r="1068" spans="1:2" x14ac:dyDescent="0.25">
      <c r="B1068" t="s">
        <v>3070</v>
      </c>
    </row>
    <row r="1069" spans="1:2" x14ac:dyDescent="0.25">
      <c r="B1069" t="s">
        <v>2784</v>
      </c>
    </row>
    <row r="1070" spans="1:2" x14ac:dyDescent="0.25">
      <c r="B1070" t="s">
        <v>3082</v>
      </c>
    </row>
    <row r="1071" spans="1:2" x14ac:dyDescent="0.25">
      <c r="B1071" t="s">
        <v>2525</v>
      </c>
    </row>
    <row r="1072" spans="1:2" x14ac:dyDescent="0.25">
      <c r="B1072" t="s">
        <v>2526</v>
      </c>
    </row>
    <row r="1073" spans="1:3" x14ac:dyDescent="0.25">
      <c r="B1073" t="s">
        <v>2527</v>
      </c>
    </row>
    <row r="1074" spans="1:3" x14ac:dyDescent="0.25">
      <c r="B1074" t="s">
        <v>3083</v>
      </c>
    </row>
    <row r="1075" spans="1:3" x14ac:dyDescent="0.25">
      <c r="B1075" t="s">
        <v>2529</v>
      </c>
    </row>
    <row r="1076" spans="1:3" x14ac:dyDescent="0.25">
      <c r="B1076" t="s">
        <v>2518</v>
      </c>
    </row>
    <row r="1077" spans="1:3" x14ac:dyDescent="0.25">
      <c r="C1077" s="51" t="s">
        <v>3084</v>
      </c>
    </row>
    <row r="1078" spans="1:3" x14ac:dyDescent="0.25">
      <c r="C1078" s="51" t="s">
        <v>3085</v>
      </c>
    </row>
    <row r="1079" spans="1:3" x14ac:dyDescent="0.25">
      <c r="C1079" s="51" t="s">
        <v>3086</v>
      </c>
    </row>
    <row r="1080" spans="1:3" x14ac:dyDescent="0.25">
      <c r="C1080" s="51" t="s">
        <v>3087</v>
      </c>
    </row>
    <row r="1081" spans="1:3" x14ac:dyDescent="0.25">
      <c r="C1081" s="51" t="s">
        <v>3088</v>
      </c>
    </row>
    <row r="1082" spans="1:3" x14ac:dyDescent="0.25">
      <c r="B1082" t="s">
        <v>2532</v>
      </c>
    </row>
    <row r="1083" spans="1:3" x14ac:dyDescent="0.25">
      <c r="A1083" t="s">
        <v>2532</v>
      </c>
    </row>
    <row r="1084" spans="1:3" x14ac:dyDescent="0.25">
      <c r="A1084" t="s">
        <v>2517</v>
      </c>
    </row>
    <row r="1085" spans="1:3" x14ac:dyDescent="0.25">
      <c r="A1085" t="s">
        <v>2518</v>
      </c>
    </row>
    <row r="1086" spans="1:3" x14ac:dyDescent="0.25">
      <c r="B1086" t="s">
        <v>3089</v>
      </c>
    </row>
    <row r="1087" spans="1:3" x14ac:dyDescent="0.25">
      <c r="B1087" t="s">
        <v>3090</v>
      </c>
    </row>
    <row r="1088" spans="1:3" x14ac:dyDescent="0.25">
      <c r="B1088" t="s">
        <v>3091</v>
      </c>
    </row>
    <row r="1089" spans="1:3" x14ac:dyDescent="0.25">
      <c r="B1089" t="s">
        <v>2837</v>
      </c>
    </row>
    <row r="1090" spans="1:3" x14ac:dyDescent="0.25">
      <c r="B1090" t="s">
        <v>2992</v>
      </c>
    </row>
    <row r="1091" spans="1:3" x14ac:dyDescent="0.25">
      <c r="B1091" t="s">
        <v>3092</v>
      </c>
    </row>
    <row r="1092" spans="1:3" x14ac:dyDescent="0.25">
      <c r="B1092" t="s">
        <v>2525</v>
      </c>
    </row>
    <row r="1093" spans="1:3" x14ac:dyDescent="0.25">
      <c r="B1093" t="s">
        <v>2526</v>
      </c>
    </row>
    <row r="1094" spans="1:3" x14ac:dyDescent="0.25">
      <c r="B1094" t="s">
        <v>2527</v>
      </c>
    </row>
    <row r="1095" spans="1:3" x14ac:dyDescent="0.25">
      <c r="B1095" t="s">
        <v>3093</v>
      </c>
    </row>
    <row r="1096" spans="1:3" x14ac:dyDescent="0.25">
      <c r="B1096" t="s">
        <v>2529</v>
      </c>
    </row>
    <row r="1097" spans="1:3" x14ac:dyDescent="0.25">
      <c r="B1097" t="s">
        <v>2518</v>
      </c>
    </row>
    <row r="1098" spans="1:3" x14ac:dyDescent="0.25">
      <c r="C1098" s="51" t="s">
        <v>3094</v>
      </c>
    </row>
    <row r="1099" spans="1:3" x14ac:dyDescent="0.25">
      <c r="C1099" s="51" t="s">
        <v>3095</v>
      </c>
    </row>
    <row r="1100" spans="1:3" x14ac:dyDescent="0.25">
      <c r="C1100" s="51" t="s">
        <v>3096</v>
      </c>
    </row>
    <row r="1101" spans="1:3" x14ac:dyDescent="0.25">
      <c r="B1101" t="s">
        <v>2532</v>
      </c>
    </row>
    <row r="1102" spans="1:3" x14ac:dyDescent="0.25">
      <c r="A1102" t="s">
        <v>2532</v>
      </c>
    </row>
    <row r="1103" spans="1:3" x14ac:dyDescent="0.25">
      <c r="A1103" t="s">
        <v>2517</v>
      </c>
    </row>
    <row r="1104" spans="1:3" x14ac:dyDescent="0.25">
      <c r="A1104" t="s">
        <v>2518</v>
      </c>
    </row>
    <row r="1105" spans="2:3" x14ac:dyDescent="0.25">
      <c r="B1105" t="s">
        <v>3097</v>
      </c>
    </row>
    <row r="1106" spans="2:3" x14ac:dyDescent="0.25">
      <c r="B1106" t="s">
        <v>3098</v>
      </c>
    </row>
    <row r="1107" spans="2:3" x14ac:dyDescent="0.25">
      <c r="B1107" t="s">
        <v>3099</v>
      </c>
    </row>
    <row r="1108" spans="2:3" x14ac:dyDescent="0.25">
      <c r="B1108" t="s">
        <v>2837</v>
      </c>
    </row>
    <row r="1109" spans="2:3" x14ac:dyDescent="0.25">
      <c r="B1109" t="s">
        <v>3100</v>
      </c>
    </row>
    <row r="1110" spans="2:3" x14ac:dyDescent="0.25">
      <c r="B1110" t="s">
        <v>3101</v>
      </c>
    </row>
    <row r="1111" spans="2:3" x14ac:dyDescent="0.25">
      <c r="B1111" t="s">
        <v>2525</v>
      </c>
    </row>
    <row r="1112" spans="2:3" x14ac:dyDescent="0.25">
      <c r="B1112" t="s">
        <v>2526</v>
      </c>
    </row>
    <row r="1113" spans="2:3" x14ac:dyDescent="0.25">
      <c r="B1113" t="s">
        <v>2527</v>
      </c>
    </row>
    <row r="1114" spans="2:3" x14ac:dyDescent="0.25">
      <c r="B1114" t="s">
        <v>3102</v>
      </c>
    </row>
    <row r="1115" spans="2:3" x14ac:dyDescent="0.25">
      <c r="B1115" t="s">
        <v>2529</v>
      </c>
    </row>
    <row r="1116" spans="2:3" x14ac:dyDescent="0.25">
      <c r="B1116" t="s">
        <v>2518</v>
      </c>
    </row>
    <row r="1117" spans="2:3" x14ac:dyDescent="0.25">
      <c r="C1117" s="51" t="s">
        <v>3103</v>
      </c>
    </row>
    <row r="1118" spans="2:3" x14ac:dyDescent="0.25">
      <c r="C1118" s="51" t="s">
        <v>3104</v>
      </c>
    </row>
    <row r="1119" spans="2:3" x14ac:dyDescent="0.25">
      <c r="C1119" s="51" t="s">
        <v>3105</v>
      </c>
    </row>
    <row r="1120" spans="2:3" x14ac:dyDescent="0.25">
      <c r="C1120" s="51" t="s">
        <v>3106</v>
      </c>
    </row>
    <row r="1121" spans="1:3" x14ac:dyDescent="0.25">
      <c r="C1121" s="51" t="s">
        <v>3107</v>
      </c>
    </row>
    <row r="1122" spans="1:3" x14ac:dyDescent="0.25">
      <c r="B1122" t="s">
        <v>2532</v>
      </c>
    </row>
    <row r="1123" spans="1:3" x14ac:dyDescent="0.25">
      <c r="A1123" t="s">
        <v>2532</v>
      </c>
    </row>
    <row r="1124" spans="1:3" x14ac:dyDescent="0.25">
      <c r="A1124" t="s">
        <v>2517</v>
      </c>
    </row>
    <row r="1125" spans="1:3" x14ac:dyDescent="0.25">
      <c r="A1125" t="s">
        <v>2518</v>
      </c>
    </row>
    <row r="1126" spans="1:3" x14ac:dyDescent="0.25">
      <c r="B1126" t="s">
        <v>3108</v>
      </c>
    </row>
    <row r="1127" spans="1:3" x14ac:dyDescent="0.25">
      <c r="B1127" t="s">
        <v>3109</v>
      </c>
    </row>
    <row r="1128" spans="1:3" x14ac:dyDescent="0.25">
      <c r="B1128" t="s">
        <v>3110</v>
      </c>
    </row>
    <row r="1129" spans="1:3" x14ac:dyDescent="0.25">
      <c r="B1129" t="s">
        <v>2744</v>
      </c>
    </row>
    <row r="1130" spans="1:3" x14ac:dyDescent="0.25">
      <c r="B1130" t="s">
        <v>3111</v>
      </c>
    </row>
    <row r="1131" spans="1:3" x14ac:dyDescent="0.25">
      <c r="B1131" t="s">
        <v>3112</v>
      </c>
    </row>
    <row r="1132" spans="1:3" x14ac:dyDescent="0.25">
      <c r="B1132" t="s">
        <v>2525</v>
      </c>
    </row>
    <row r="1133" spans="1:3" x14ac:dyDescent="0.25">
      <c r="B1133" t="s">
        <v>2526</v>
      </c>
    </row>
    <row r="1134" spans="1:3" x14ac:dyDescent="0.25">
      <c r="B1134" t="s">
        <v>2527</v>
      </c>
    </row>
    <row r="1135" spans="1:3" x14ac:dyDescent="0.25">
      <c r="B1135" t="s">
        <v>3113</v>
      </c>
    </row>
    <row r="1136" spans="1:3" x14ac:dyDescent="0.25">
      <c r="B1136" t="s">
        <v>2529</v>
      </c>
    </row>
    <row r="1137" spans="1:3" x14ac:dyDescent="0.25">
      <c r="B1137" t="s">
        <v>2518</v>
      </c>
    </row>
    <row r="1138" spans="1:3" x14ac:dyDescent="0.25">
      <c r="C1138" s="51" t="s">
        <v>3114</v>
      </c>
    </row>
    <row r="1139" spans="1:3" x14ac:dyDescent="0.25">
      <c r="C1139" s="51" t="s">
        <v>3115</v>
      </c>
    </row>
    <row r="1140" spans="1:3" x14ac:dyDescent="0.25">
      <c r="C1140" s="51" t="s">
        <v>3116</v>
      </c>
    </row>
    <row r="1141" spans="1:3" x14ac:dyDescent="0.25">
      <c r="C1141" s="51" t="s">
        <v>3117</v>
      </c>
    </row>
    <row r="1142" spans="1:3" x14ac:dyDescent="0.25">
      <c r="C1142" s="51" t="s">
        <v>3118</v>
      </c>
    </row>
    <row r="1143" spans="1:3" x14ac:dyDescent="0.25">
      <c r="C1143" s="51" t="s">
        <v>3119</v>
      </c>
    </row>
    <row r="1144" spans="1:3" x14ac:dyDescent="0.25">
      <c r="C1144" s="51" t="s">
        <v>3120</v>
      </c>
    </row>
    <row r="1145" spans="1:3" x14ac:dyDescent="0.25">
      <c r="C1145" s="51" t="s">
        <v>3121</v>
      </c>
    </row>
    <row r="1146" spans="1:3" x14ac:dyDescent="0.25">
      <c r="B1146" t="s">
        <v>2532</v>
      </c>
    </row>
    <row r="1147" spans="1:3" x14ac:dyDescent="0.25">
      <c r="A1147" t="s">
        <v>2532</v>
      </c>
    </row>
    <row r="1148" spans="1:3" x14ac:dyDescent="0.25">
      <c r="A1148" t="s">
        <v>2517</v>
      </c>
    </row>
    <row r="1149" spans="1:3" x14ac:dyDescent="0.25">
      <c r="A1149" t="s">
        <v>2518</v>
      </c>
    </row>
    <row r="1150" spans="1:3" x14ac:dyDescent="0.25">
      <c r="B1150" t="s">
        <v>3122</v>
      </c>
    </row>
    <row r="1151" spans="1:3" x14ac:dyDescent="0.25">
      <c r="B1151" t="s">
        <v>3123</v>
      </c>
    </row>
    <row r="1152" spans="1:3" x14ac:dyDescent="0.25">
      <c r="B1152" t="s">
        <v>3124</v>
      </c>
    </row>
    <row r="1153" spans="1:3" x14ac:dyDescent="0.25">
      <c r="B1153" t="s">
        <v>2837</v>
      </c>
    </row>
    <row r="1154" spans="1:3" x14ac:dyDescent="0.25">
      <c r="B1154" t="s">
        <v>3111</v>
      </c>
    </row>
    <row r="1155" spans="1:3" x14ac:dyDescent="0.25">
      <c r="B1155" t="s">
        <v>3125</v>
      </c>
    </row>
    <row r="1156" spans="1:3" x14ac:dyDescent="0.25">
      <c r="B1156" t="s">
        <v>2525</v>
      </c>
    </row>
    <row r="1157" spans="1:3" x14ac:dyDescent="0.25">
      <c r="B1157" t="s">
        <v>2526</v>
      </c>
    </row>
    <row r="1158" spans="1:3" x14ac:dyDescent="0.25">
      <c r="B1158" t="s">
        <v>2527</v>
      </c>
    </row>
    <row r="1159" spans="1:3" x14ac:dyDescent="0.25">
      <c r="B1159" t="s">
        <v>3113</v>
      </c>
    </row>
    <row r="1160" spans="1:3" x14ac:dyDescent="0.25">
      <c r="B1160" t="s">
        <v>2529</v>
      </c>
    </row>
    <row r="1161" spans="1:3" x14ac:dyDescent="0.25">
      <c r="B1161" t="s">
        <v>2518</v>
      </c>
    </row>
    <row r="1162" spans="1:3" x14ac:dyDescent="0.25">
      <c r="C1162" s="51" t="s">
        <v>3126</v>
      </c>
    </row>
    <row r="1163" spans="1:3" x14ac:dyDescent="0.25">
      <c r="B1163" t="s">
        <v>2532</v>
      </c>
    </row>
    <row r="1164" spans="1:3" x14ac:dyDescent="0.25">
      <c r="A1164" t="s">
        <v>2532</v>
      </c>
    </row>
    <row r="1165" spans="1:3" x14ac:dyDescent="0.25">
      <c r="A1165" t="s">
        <v>2517</v>
      </c>
    </row>
    <row r="1166" spans="1:3" x14ac:dyDescent="0.25">
      <c r="A1166" t="s">
        <v>2518</v>
      </c>
    </row>
    <row r="1167" spans="1:3" x14ac:dyDescent="0.25">
      <c r="B1167" t="s">
        <v>3127</v>
      </c>
    </row>
    <row r="1168" spans="1:3" x14ac:dyDescent="0.25">
      <c r="B1168" t="s">
        <v>3128</v>
      </c>
    </row>
    <row r="1169" spans="1:2" x14ac:dyDescent="0.25">
      <c r="B1169" t="s">
        <v>3129</v>
      </c>
    </row>
    <row r="1170" spans="1:2" x14ac:dyDescent="0.25">
      <c r="B1170" t="s">
        <v>3130</v>
      </c>
    </row>
    <row r="1171" spans="1:2" x14ac:dyDescent="0.25">
      <c r="B1171" t="s">
        <v>2985</v>
      </c>
    </row>
    <row r="1172" spans="1:2" x14ac:dyDescent="0.25">
      <c r="B1172" t="s">
        <v>3131</v>
      </c>
    </row>
    <row r="1173" spans="1:2" x14ac:dyDescent="0.25">
      <c r="B1173" t="s">
        <v>3132</v>
      </c>
    </row>
    <row r="1174" spans="1:2" x14ac:dyDescent="0.25">
      <c r="B1174" t="s">
        <v>2526</v>
      </c>
    </row>
    <row r="1175" spans="1:2" x14ac:dyDescent="0.25">
      <c r="B1175" t="s">
        <v>2527</v>
      </c>
    </row>
    <row r="1176" spans="1:2" x14ac:dyDescent="0.25">
      <c r="B1176" t="s">
        <v>2988</v>
      </c>
    </row>
    <row r="1177" spans="1:2" x14ac:dyDescent="0.25">
      <c r="B1177" t="s">
        <v>2529</v>
      </c>
    </row>
    <row r="1178" spans="1:2" x14ac:dyDescent="0.25">
      <c r="B1178" t="s">
        <v>2518</v>
      </c>
    </row>
    <row r="1179" spans="1:2" x14ac:dyDescent="0.25">
      <c r="B1179" t="s">
        <v>2532</v>
      </c>
    </row>
    <row r="1180" spans="1:2" x14ac:dyDescent="0.25">
      <c r="A1180" t="s">
        <v>2532</v>
      </c>
    </row>
    <row r="1181" spans="1:2" x14ac:dyDescent="0.25">
      <c r="A1181" t="s">
        <v>2517</v>
      </c>
    </row>
    <row r="1182" spans="1:2" x14ac:dyDescent="0.25">
      <c r="A1182" t="s">
        <v>2518</v>
      </c>
    </row>
    <row r="1183" spans="1:2" x14ac:dyDescent="0.25">
      <c r="B1183" t="s">
        <v>3133</v>
      </c>
    </row>
    <row r="1184" spans="1:2" x14ac:dyDescent="0.25">
      <c r="B1184" t="s">
        <v>3134</v>
      </c>
    </row>
    <row r="1185" spans="1:2" x14ac:dyDescent="0.25">
      <c r="B1185" t="s">
        <v>3135</v>
      </c>
    </row>
    <row r="1186" spans="1:2" x14ac:dyDescent="0.25">
      <c r="B1186" t="s">
        <v>2522</v>
      </c>
    </row>
    <row r="1187" spans="1:2" x14ac:dyDescent="0.25">
      <c r="B1187" t="s">
        <v>2992</v>
      </c>
    </row>
    <row r="1188" spans="1:2" x14ac:dyDescent="0.25">
      <c r="B1188" t="s">
        <v>3136</v>
      </c>
    </row>
    <row r="1189" spans="1:2" x14ac:dyDescent="0.25">
      <c r="B1189" t="s">
        <v>3132</v>
      </c>
    </row>
    <row r="1190" spans="1:2" x14ac:dyDescent="0.25">
      <c r="B1190" t="s">
        <v>2526</v>
      </c>
    </row>
    <row r="1191" spans="1:2" x14ac:dyDescent="0.25">
      <c r="B1191" t="s">
        <v>2527</v>
      </c>
    </row>
    <row r="1192" spans="1:2" x14ac:dyDescent="0.25">
      <c r="B1192" t="s">
        <v>2772</v>
      </c>
    </row>
    <row r="1193" spans="1:2" x14ac:dyDescent="0.25">
      <c r="B1193" t="s">
        <v>2529</v>
      </c>
    </row>
    <row r="1194" spans="1:2" x14ac:dyDescent="0.25">
      <c r="B1194" t="s">
        <v>2518</v>
      </c>
    </row>
    <row r="1195" spans="1:2" x14ac:dyDescent="0.25">
      <c r="B1195" t="s">
        <v>2532</v>
      </c>
    </row>
    <row r="1196" spans="1:2" x14ac:dyDescent="0.25">
      <c r="A1196" t="s">
        <v>2532</v>
      </c>
    </row>
    <row r="1197" spans="1:2" x14ac:dyDescent="0.25">
      <c r="A1197" t="s">
        <v>2517</v>
      </c>
    </row>
    <row r="1198" spans="1:2" x14ac:dyDescent="0.25">
      <c r="A1198" t="s">
        <v>2518</v>
      </c>
    </row>
    <row r="1199" spans="1:2" x14ac:dyDescent="0.25">
      <c r="B1199" t="s">
        <v>3137</v>
      </c>
    </row>
    <row r="1200" spans="1:2" x14ac:dyDescent="0.25">
      <c r="B1200" t="s">
        <v>3138</v>
      </c>
    </row>
    <row r="1201" spans="1:3" x14ac:dyDescent="0.25">
      <c r="B1201" t="s">
        <v>3139</v>
      </c>
    </row>
    <row r="1202" spans="1:3" x14ac:dyDescent="0.25">
      <c r="B1202" t="s">
        <v>2960</v>
      </c>
    </row>
    <row r="1203" spans="1:3" x14ac:dyDescent="0.25">
      <c r="B1203" t="s">
        <v>3140</v>
      </c>
    </row>
    <row r="1204" spans="1:3" x14ac:dyDescent="0.25">
      <c r="B1204" t="s">
        <v>3141</v>
      </c>
    </row>
    <row r="1205" spans="1:3" x14ac:dyDescent="0.25">
      <c r="B1205" t="s">
        <v>3132</v>
      </c>
    </row>
    <row r="1206" spans="1:3" x14ac:dyDescent="0.25">
      <c r="B1206" t="s">
        <v>2526</v>
      </c>
    </row>
    <row r="1207" spans="1:3" x14ac:dyDescent="0.25">
      <c r="B1207" t="s">
        <v>2527</v>
      </c>
    </row>
    <row r="1208" spans="1:3" x14ac:dyDescent="0.25">
      <c r="B1208" t="s">
        <v>3142</v>
      </c>
    </row>
    <row r="1209" spans="1:3" x14ac:dyDescent="0.25">
      <c r="B1209" t="s">
        <v>2529</v>
      </c>
    </row>
    <row r="1210" spans="1:3" x14ac:dyDescent="0.25">
      <c r="B1210" t="s">
        <v>2518</v>
      </c>
    </row>
    <row r="1211" spans="1:3" x14ac:dyDescent="0.25">
      <c r="C1211" s="51" t="s">
        <v>3143</v>
      </c>
    </row>
    <row r="1212" spans="1:3" x14ac:dyDescent="0.25">
      <c r="C1212" s="51" t="s">
        <v>3144</v>
      </c>
    </row>
    <row r="1213" spans="1:3" x14ac:dyDescent="0.25">
      <c r="B1213" t="s">
        <v>2532</v>
      </c>
    </row>
    <row r="1214" spans="1:3" x14ac:dyDescent="0.25">
      <c r="A1214" t="s">
        <v>2532</v>
      </c>
    </row>
    <row r="1215" spans="1:3" x14ac:dyDescent="0.25">
      <c r="A1215" t="s">
        <v>2517</v>
      </c>
    </row>
    <row r="1216" spans="1:3" x14ac:dyDescent="0.25">
      <c r="A1216" t="s">
        <v>2518</v>
      </c>
    </row>
    <row r="1217" spans="2:3" x14ac:dyDescent="0.25">
      <c r="B1217" t="s">
        <v>3145</v>
      </c>
    </row>
    <row r="1218" spans="2:3" x14ac:dyDescent="0.25">
      <c r="B1218" t="s">
        <v>3146</v>
      </c>
    </row>
    <row r="1219" spans="2:3" x14ac:dyDescent="0.25">
      <c r="B1219" t="s">
        <v>3147</v>
      </c>
    </row>
    <row r="1220" spans="2:3" x14ac:dyDescent="0.25">
      <c r="B1220" t="s">
        <v>2546</v>
      </c>
    </row>
    <row r="1221" spans="2:3" x14ac:dyDescent="0.25">
      <c r="B1221" t="s">
        <v>2869</v>
      </c>
    </row>
    <row r="1222" spans="2:3" x14ac:dyDescent="0.25">
      <c r="B1222" t="s">
        <v>3148</v>
      </c>
    </row>
    <row r="1223" spans="2:3" x14ac:dyDescent="0.25">
      <c r="B1223" t="s">
        <v>3132</v>
      </c>
    </row>
    <row r="1224" spans="2:3" x14ac:dyDescent="0.25">
      <c r="B1224" t="s">
        <v>2526</v>
      </c>
    </row>
    <row r="1225" spans="2:3" x14ac:dyDescent="0.25">
      <c r="B1225" t="s">
        <v>2527</v>
      </c>
    </row>
    <row r="1226" spans="2:3" x14ac:dyDescent="0.25">
      <c r="B1226" t="s">
        <v>3000</v>
      </c>
    </row>
    <row r="1227" spans="2:3" x14ac:dyDescent="0.25">
      <c r="B1227" t="s">
        <v>2529</v>
      </c>
    </row>
    <row r="1228" spans="2:3" x14ac:dyDescent="0.25">
      <c r="B1228" t="s">
        <v>2518</v>
      </c>
    </row>
    <row r="1229" spans="2:3" x14ac:dyDescent="0.25">
      <c r="C1229" s="51" t="s">
        <v>3149</v>
      </c>
    </row>
    <row r="1230" spans="2:3" x14ac:dyDescent="0.25">
      <c r="C1230" s="51" t="s">
        <v>3150</v>
      </c>
    </row>
    <row r="1231" spans="2:3" x14ac:dyDescent="0.25">
      <c r="C1231" s="51" t="s">
        <v>3151</v>
      </c>
    </row>
    <row r="1232" spans="2:3" x14ac:dyDescent="0.25">
      <c r="B1232" t="s">
        <v>2532</v>
      </c>
    </row>
    <row r="1233" spans="1:3" x14ac:dyDescent="0.25">
      <c r="A1233" t="s">
        <v>2532</v>
      </c>
    </row>
    <row r="1234" spans="1:3" x14ac:dyDescent="0.25">
      <c r="A1234" t="s">
        <v>2517</v>
      </c>
    </row>
    <row r="1235" spans="1:3" x14ac:dyDescent="0.25">
      <c r="A1235" t="s">
        <v>2518</v>
      </c>
    </row>
    <row r="1236" spans="1:3" x14ac:dyDescent="0.25">
      <c r="B1236" t="s">
        <v>3152</v>
      </c>
    </row>
    <row r="1237" spans="1:3" x14ac:dyDescent="0.25">
      <c r="B1237" t="s">
        <v>3153</v>
      </c>
    </row>
    <row r="1238" spans="1:3" x14ac:dyDescent="0.25">
      <c r="B1238" t="s">
        <v>3154</v>
      </c>
    </row>
    <row r="1239" spans="1:3" x14ac:dyDescent="0.25">
      <c r="B1239" t="s">
        <v>2974</v>
      </c>
    </row>
    <row r="1240" spans="1:3" x14ac:dyDescent="0.25">
      <c r="B1240" t="s">
        <v>2961</v>
      </c>
    </row>
    <row r="1241" spans="1:3" x14ac:dyDescent="0.25">
      <c r="B1241" t="s">
        <v>3155</v>
      </c>
    </row>
    <row r="1242" spans="1:3" x14ac:dyDescent="0.25">
      <c r="B1242" t="s">
        <v>3132</v>
      </c>
    </row>
    <row r="1243" spans="1:3" x14ac:dyDescent="0.25">
      <c r="B1243" t="s">
        <v>2526</v>
      </c>
    </row>
    <row r="1244" spans="1:3" x14ac:dyDescent="0.25">
      <c r="B1244" t="s">
        <v>2527</v>
      </c>
    </row>
    <row r="1245" spans="1:3" x14ac:dyDescent="0.25">
      <c r="B1245" t="s">
        <v>2977</v>
      </c>
    </row>
    <row r="1246" spans="1:3" x14ac:dyDescent="0.25">
      <c r="B1246" t="s">
        <v>2529</v>
      </c>
    </row>
    <row r="1247" spans="1:3" x14ac:dyDescent="0.25">
      <c r="B1247" t="s">
        <v>2518</v>
      </c>
    </row>
    <row r="1248" spans="1:3" x14ac:dyDescent="0.25">
      <c r="C1248" s="51" t="s">
        <v>3156</v>
      </c>
    </row>
    <row r="1249" spans="1:2" x14ac:dyDescent="0.25">
      <c r="B1249" t="s">
        <v>2532</v>
      </c>
    </row>
    <row r="1250" spans="1:2" x14ac:dyDescent="0.25">
      <c r="A1250" t="s">
        <v>2532</v>
      </c>
    </row>
    <row r="1251" spans="1:2" x14ac:dyDescent="0.25">
      <c r="A1251" t="s">
        <v>2517</v>
      </c>
    </row>
    <row r="1252" spans="1:2" x14ac:dyDescent="0.25">
      <c r="A1252" t="s">
        <v>2518</v>
      </c>
    </row>
    <row r="1253" spans="1:2" x14ac:dyDescent="0.25">
      <c r="B1253" t="s">
        <v>3157</v>
      </c>
    </row>
    <row r="1254" spans="1:2" x14ac:dyDescent="0.25">
      <c r="B1254" t="s">
        <v>3158</v>
      </c>
    </row>
    <row r="1255" spans="1:2" x14ac:dyDescent="0.25">
      <c r="B1255" t="s">
        <v>3159</v>
      </c>
    </row>
    <row r="1256" spans="1:2" x14ac:dyDescent="0.25">
      <c r="B1256" t="s">
        <v>3031</v>
      </c>
    </row>
    <row r="1257" spans="1:2" x14ac:dyDescent="0.25">
      <c r="B1257" t="s">
        <v>3021</v>
      </c>
    </row>
    <row r="1258" spans="1:2" x14ac:dyDescent="0.25">
      <c r="B1258" t="s">
        <v>3160</v>
      </c>
    </row>
    <row r="1259" spans="1:2" x14ac:dyDescent="0.25">
      <c r="B1259" t="s">
        <v>3161</v>
      </c>
    </row>
    <row r="1260" spans="1:2" x14ac:dyDescent="0.25">
      <c r="B1260" t="s">
        <v>2526</v>
      </c>
    </row>
    <row r="1261" spans="1:2" x14ac:dyDescent="0.25">
      <c r="B1261" t="s">
        <v>2527</v>
      </c>
    </row>
    <row r="1262" spans="1:2" x14ac:dyDescent="0.25">
      <c r="B1262" t="s">
        <v>3162</v>
      </c>
    </row>
    <row r="1263" spans="1:2" x14ac:dyDescent="0.25">
      <c r="B1263" t="s">
        <v>2529</v>
      </c>
    </row>
    <row r="1264" spans="1:2" x14ac:dyDescent="0.25">
      <c r="B1264" t="s">
        <v>2518</v>
      </c>
    </row>
    <row r="1265" spans="1:2" x14ac:dyDescent="0.25">
      <c r="B1265" t="s">
        <v>2532</v>
      </c>
    </row>
    <row r="1266" spans="1:2" x14ac:dyDescent="0.25">
      <c r="A1266" t="s">
        <v>2532</v>
      </c>
    </row>
    <row r="1267" spans="1:2" x14ac:dyDescent="0.25">
      <c r="A1267" t="s">
        <v>2517</v>
      </c>
    </row>
    <row r="1268" spans="1:2" x14ac:dyDescent="0.25">
      <c r="A1268" t="s">
        <v>2518</v>
      </c>
    </row>
    <row r="1269" spans="1:2" x14ac:dyDescent="0.25">
      <c r="B1269" t="s">
        <v>3163</v>
      </c>
    </row>
    <row r="1270" spans="1:2" x14ac:dyDescent="0.25">
      <c r="B1270" t="s">
        <v>3164</v>
      </c>
    </row>
    <row r="1271" spans="1:2" x14ac:dyDescent="0.25">
      <c r="B1271" t="s">
        <v>3165</v>
      </c>
    </row>
    <row r="1272" spans="1:2" x14ac:dyDescent="0.25">
      <c r="B1272" t="s">
        <v>3166</v>
      </c>
    </row>
    <row r="1273" spans="1:2" x14ac:dyDescent="0.25">
      <c r="B1273" t="s">
        <v>3012</v>
      </c>
    </row>
    <row r="1274" spans="1:2" x14ac:dyDescent="0.25">
      <c r="B1274" t="s">
        <v>3167</v>
      </c>
    </row>
    <row r="1275" spans="1:2" x14ac:dyDescent="0.25">
      <c r="B1275" t="s">
        <v>2525</v>
      </c>
    </row>
    <row r="1276" spans="1:2" x14ac:dyDescent="0.25">
      <c r="B1276" t="s">
        <v>2526</v>
      </c>
    </row>
    <row r="1277" spans="1:2" x14ac:dyDescent="0.25">
      <c r="B1277" t="s">
        <v>2527</v>
      </c>
    </row>
    <row r="1278" spans="1:2" x14ac:dyDescent="0.25">
      <c r="B1278" t="s">
        <v>3168</v>
      </c>
    </row>
    <row r="1279" spans="1:2" x14ac:dyDescent="0.25">
      <c r="B1279" t="s">
        <v>2529</v>
      </c>
    </row>
    <row r="1280" spans="1:2" x14ac:dyDescent="0.25">
      <c r="B1280" t="s">
        <v>2518</v>
      </c>
    </row>
    <row r="1281" spans="1:2" x14ac:dyDescent="0.25">
      <c r="B1281" t="s">
        <v>2532</v>
      </c>
    </row>
    <row r="1282" spans="1:2" x14ac:dyDescent="0.25">
      <c r="A1282" t="s">
        <v>2532</v>
      </c>
    </row>
    <row r="1283" spans="1:2" x14ac:dyDescent="0.25">
      <c r="A1283" t="s">
        <v>2517</v>
      </c>
    </row>
    <row r="1284" spans="1:2" x14ac:dyDescent="0.25">
      <c r="A1284" t="s">
        <v>2518</v>
      </c>
    </row>
    <row r="1285" spans="1:2" x14ac:dyDescent="0.25">
      <c r="B1285" t="s">
        <v>3169</v>
      </c>
    </row>
    <row r="1286" spans="1:2" x14ac:dyDescent="0.25">
      <c r="B1286" t="s">
        <v>3170</v>
      </c>
    </row>
    <row r="1287" spans="1:2" x14ac:dyDescent="0.25">
      <c r="B1287" t="s">
        <v>3171</v>
      </c>
    </row>
    <row r="1288" spans="1:2" x14ac:dyDescent="0.25">
      <c r="B1288" t="s">
        <v>3172</v>
      </c>
    </row>
    <row r="1289" spans="1:2" x14ac:dyDescent="0.25">
      <c r="B1289" t="s">
        <v>3173</v>
      </c>
    </row>
    <row r="1290" spans="1:2" x14ac:dyDescent="0.25">
      <c r="B1290" t="s">
        <v>3174</v>
      </c>
    </row>
    <row r="1291" spans="1:2" x14ac:dyDescent="0.25">
      <c r="B1291" t="s">
        <v>2525</v>
      </c>
    </row>
    <row r="1292" spans="1:2" x14ac:dyDescent="0.25">
      <c r="B1292" t="s">
        <v>2526</v>
      </c>
    </row>
    <row r="1293" spans="1:2" x14ac:dyDescent="0.25">
      <c r="B1293" t="s">
        <v>2527</v>
      </c>
    </row>
    <row r="1294" spans="1:2" x14ac:dyDescent="0.25">
      <c r="B1294" t="s">
        <v>3175</v>
      </c>
    </row>
    <row r="1295" spans="1:2" x14ac:dyDescent="0.25">
      <c r="B1295" t="s">
        <v>2529</v>
      </c>
    </row>
    <row r="1296" spans="1:2" x14ac:dyDescent="0.25">
      <c r="B1296" t="s">
        <v>2518</v>
      </c>
    </row>
    <row r="1297" spans="1:3" x14ac:dyDescent="0.25">
      <c r="C1297" s="51" t="s">
        <v>3176</v>
      </c>
    </row>
    <row r="1298" spans="1:3" x14ac:dyDescent="0.25">
      <c r="C1298" s="51" t="s">
        <v>3177</v>
      </c>
    </row>
    <row r="1299" spans="1:3" x14ac:dyDescent="0.25">
      <c r="C1299" s="51" t="s">
        <v>3178</v>
      </c>
    </row>
    <row r="1300" spans="1:3" x14ac:dyDescent="0.25">
      <c r="B1300" t="s">
        <v>2532</v>
      </c>
    </row>
    <row r="1301" spans="1:3" x14ac:dyDescent="0.25">
      <c r="A1301" t="s">
        <v>2532</v>
      </c>
    </row>
    <row r="1302" spans="1:3" x14ac:dyDescent="0.25">
      <c r="A1302" t="s">
        <v>2517</v>
      </c>
    </row>
    <row r="1303" spans="1:3" x14ac:dyDescent="0.25">
      <c r="A1303" t="s">
        <v>2518</v>
      </c>
    </row>
    <row r="1304" spans="1:3" x14ac:dyDescent="0.25">
      <c r="B1304" t="s">
        <v>3179</v>
      </c>
    </row>
    <row r="1305" spans="1:3" x14ac:dyDescent="0.25">
      <c r="B1305" t="s">
        <v>3180</v>
      </c>
    </row>
    <row r="1306" spans="1:3" x14ac:dyDescent="0.25">
      <c r="B1306" t="s">
        <v>3181</v>
      </c>
    </row>
    <row r="1307" spans="1:3" x14ac:dyDescent="0.25">
      <c r="B1307" t="s">
        <v>3182</v>
      </c>
    </row>
    <row r="1308" spans="1:3" x14ac:dyDescent="0.25">
      <c r="B1308" t="s">
        <v>2869</v>
      </c>
    </row>
    <row r="1309" spans="1:3" x14ac:dyDescent="0.25">
      <c r="B1309" t="s">
        <v>3183</v>
      </c>
    </row>
    <row r="1310" spans="1:3" x14ac:dyDescent="0.25">
      <c r="B1310" t="s">
        <v>2525</v>
      </c>
    </row>
    <row r="1311" spans="1:3" x14ac:dyDescent="0.25">
      <c r="B1311" t="s">
        <v>2526</v>
      </c>
    </row>
    <row r="1312" spans="1:3" x14ac:dyDescent="0.25">
      <c r="B1312" t="s">
        <v>2527</v>
      </c>
    </row>
    <row r="1313" spans="1:3" x14ac:dyDescent="0.25">
      <c r="B1313" t="s">
        <v>3184</v>
      </c>
    </row>
    <row r="1314" spans="1:3" x14ac:dyDescent="0.25">
      <c r="B1314" t="s">
        <v>2529</v>
      </c>
    </row>
    <row r="1315" spans="1:3" x14ac:dyDescent="0.25">
      <c r="B1315" t="s">
        <v>2518</v>
      </c>
    </row>
    <row r="1316" spans="1:3" x14ac:dyDescent="0.25">
      <c r="C1316" s="51" t="s">
        <v>3185</v>
      </c>
    </row>
    <row r="1317" spans="1:3" x14ac:dyDescent="0.25">
      <c r="B1317" t="s">
        <v>2532</v>
      </c>
    </row>
    <row r="1318" spans="1:3" x14ac:dyDescent="0.25">
      <c r="A1318" t="s">
        <v>2532</v>
      </c>
    </row>
    <row r="1319" spans="1:3" x14ac:dyDescent="0.25">
      <c r="A1319" t="s">
        <v>2517</v>
      </c>
    </row>
    <row r="1320" spans="1:3" x14ac:dyDescent="0.25">
      <c r="A1320" t="s">
        <v>2518</v>
      </c>
    </row>
    <row r="1321" spans="1:3" x14ac:dyDescent="0.25">
      <c r="B1321" t="s">
        <v>3186</v>
      </c>
    </row>
    <row r="1322" spans="1:3" x14ac:dyDescent="0.25">
      <c r="B1322" t="s">
        <v>3187</v>
      </c>
    </row>
    <row r="1323" spans="1:3" x14ac:dyDescent="0.25">
      <c r="B1323" t="s">
        <v>3188</v>
      </c>
    </row>
    <row r="1324" spans="1:3" x14ac:dyDescent="0.25">
      <c r="B1324" t="s">
        <v>3182</v>
      </c>
    </row>
    <row r="1325" spans="1:3" x14ac:dyDescent="0.25">
      <c r="B1325" t="s">
        <v>3189</v>
      </c>
    </row>
    <row r="1326" spans="1:3" x14ac:dyDescent="0.25">
      <c r="B1326" t="s">
        <v>3190</v>
      </c>
    </row>
    <row r="1327" spans="1:3" x14ac:dyDescent="0.25">
      <c r="B1327" t="s">
        <v>2525</v>
      </c>
    </row>
    <row r="1328" spans="1:3" x14ac:dyDescent="0.25">
      <c r="B1328" t="s">
        <v>2526</v>
      </c>
    </row>
    <row r="1329" spans="1:3" x14ac:dyDescent="0.25">
      <c r="B1329" t="s">
        <v>2527</v>
      </c>
    </row>
    <row r="1330" spans="1:3" x14ac:dyDescent="0.25">
      <c r="B1330" t="s">
        <v>3191</v>
      </c>
    </row>
    <row r="1331" spans="1:3" x14ac:dyDescent="0.25">
      <c r="B1331" t="s">
        <v>2529</v>
      </c>
    </row>
    <row r="1332" spans="1:3" x14ac:dyDescent="0.25">
      <c r="B1332" t="s">
        <v>2518</v>
      </c>
    </row>
    <row r="1333" spans="1:3" x14ac:dyDescent="0.25">
      <c r="C1333" s="51" t="s">
        <v>3192</v>
      </c>
    </row>
    <row r="1334" spans="1:3" x14ac:dyDescent="0.25">
      <c r="B1334" t="s">
        <v>2532</v>
      </c>
    </row>
    <row r="1335" spans="1:3" x14ac:dyDescent="0.25">
      <c r="A1335" t="s">
        <v>2532</v>
      </c>
    </row>
    <row r="1336" spans="1:3" x14ac:dyDescent="0.25">
      <c r="A1336" t="s">
        <v>2517</v>
      </c>
    </row>
    <row r="1337" spans="1:3" x14ac:dyDescent="0.25">
      <c r="A1337" t="s">
        <v>2518</v>
      </c>
    </row>
    <row r="1338" spans="1:3" x14ac:dyDescent="0.25">
      <c r="B1338" t="s">
        <v>3193</v>
      </c>
    </row>
    <row r="1339" spans="1:3" x14ac:dyDescent="0.25">
      <c r="B1339" t="s">
        <v>3194</v>
      </c>
    </row>
    <row r="1340" spans="1:3" x14ac:dyDescent="0.25">
      <c r="B1340" t="s">
        <v>3195</v>
      </c>
    </row>
    <row r="1341" spans="1:3" x14ac:dyDescent="0.25">
      <c r="B1341" t="s">
        <v>3196</v>
      </c>
    </row>
    <row r="1342" spans="1:3" x14ac:dyDescent="0.25">
      <c r="B1342" t="s">
        <v>2869</v>
      </c>
    </row>
    <row r="1343" spans="1:3" x14ac:dyDescent="0.25">
      <c r="B1343" t="s">
        <v>3197</v>
      </c>
    </row>
    <row r="1344" spans="1:3" x14ac:dyDescent="0.25">
      <c r="B1344" t="s">
        <v>2525</v>
      </c>
    </row>
    <row r="1345" spans="1:2" x14ac:dyDescent="0.25">
      <c r="B1345" t="s">
        <v>2526</v>
      </c>
    </row>
    <row r="1346" spans="1:2" x14ac:dyDescent="0.25">
      <c r="B1346" t="s">
        <v>2527</v>
      </c>
    </row>
    <row r="1347" spans="1:2" x14ac:dyDescent="0.25">
      <c r="B1347" t="s">
        <v>3198</v>
      </c>
    </row>
    <row r="1348" spans="1:2" x14ac:dyDescent="0.25">
      <c r="B1348" t="s">
        <v>2529</v>
      </c>
    </row>
    <row r="1349" spans="1:2" x14ac:dyDescent="0.25">
      <c r="B1349" t="s">
        <v>2518</v>
      </c>
    </row>
    <row r="1350" spans="1:2" x14ac:dyDescent="0.25">
      <c r="B1350" t="s">
        <v>2532</v>
      </c>
    </row>
    <row r="1351" spans="1:2" x14ac:dyDescent="0.25">
      <c r="A1351" t="s">
        <v>2532</v>
      </c>
    </row>
    <row r="1352" spans="1:2" x14ac:dyDescent="0.25">
      <c r="A1352" t="s">
        <v>2517</v>
      </c>
    </row>
    <row r="1353" spans="1:2" x14ac:dyDescent="0.25">
      <c r="A1353" t="s">
        <v>2518</v>
      </c>
    </row>
    <row r="1354" spans="1:2" x14ac:dyDescent="0.25">
      <c r="B1354" t="s">
        <v>3199</v>
      </c>
    </row>
    <row r="1355" spans="1:2" x14ac:dyDescent="0.25">
      <c r="B1355" t="s">
        <v>3200</v>
      </c>
    </row>
    <row r="1356" spans="1:2" x14ac:dyDescent="0.25">
      <c r="B1356" t="s">
        <v>3201</v>
      </c>
    </row>
    <row r="1357" spans="1:2" x14ac:dyDescent="0.25">
      <c r="B1357" t="s">
        <v>3196</v>
      </c>
    </row>
    <row r="1358" spans="1:2" x14ac:dyDescent="0.25">
      <c r="B1358" t="s">
        <v>2618</v>
      </c>
    </row>
    <row r="1359" spans="1:2" x14ac:dyDescent="0.25">
      <c r="B1359" t="s">
        <v>3202</v>
      </c>
    </row>
    <row r="1360" spans="1:2" x14ac:dyDescent="0.25">
      <c r="B1360" t="s">
        <v>2525</v>
      </c>
    </row>
    <row r="1361" spans="1:3" x14ac:dyDescent="0.25">
      <c r="B1361" t="s">
        <v>2526</v>
      </c>
    </row>
    <row r="1362" spans="1:3" x14ac:dyDescent="0.25">
      <c r="B1362" t="s">
        <v>2527</v>
      </c>
    </row>
    <row r="1363" spans="1:3" x14ac:dyDescent="0.25">
      <c r="B1363" t="s">
        <v>3203</v>
      </c>
    </row>
    <row r="1364" spans="1:3" x14ac:dyDescent="0.25">
      <c r="B1364" t="s">
        <v>2529</v>
      </c>
    </row>
    <row r="1365" spans="1:3" x14ac:dyDescent="0.25">
      <c r="B1365" t="s">
        <v>2518</v>
      </c>
    </row>
    <row r="1366" spans="1:3" x14ac:dyDescent="0.25">
      <c r="C1366" s="51" t="s">
        <v>3204</v>
      </c>
    </row>
    <row r="1367" spans="1:3" x14ac:dyDescent="0.25">
      <c r="B1367" t="s">
        <v>2532</v>
      </c>
    </row>
    <row r="1368" spans="1:3" x14ac:dyDescent="0.25">
      <c r="A1368" t="s">
        <v>2532</v>
      </c>
    </row>
    <row r="1369" spans="1:3" x14ac:dyDescent="0.25">
      <c r="A1369" t="s">
        <v>2517</v>
      </c>
    </row>
    <row r="1370" spans="1:3" x14ac:dyDescent="0.25">
      <c r="A1370" t="s">
        <v>2518</v>
      </c>
    </row>
    <row r="1371" spans="1:3" x14ac:dyDescent="0.25">
      <c r="B1371" t="s">
        <v>3205</v>
      </c>
    </row>
    <row r="1372" spans="1:3" x14ac:dyDescent="0.25">
      <c r="B1372" t="s">
        <v>3206</v>
      </c>
    </row>
    <row r="1373" spans="1:3" x14ac:dyDescent="0.25">
      <c r="B1373" t="s">
        <v>3207</v>
      </c>
    </row>
    <row r="1374" spans="1:3" x14ac:dyDescent="0.25">
      <c r="B1374" t="s">
        <v>3196</v>
      </c>
    </row>
    <row r="1375" spans="1:3" x14ac:dyDescent="0.25">
      <c r="B1375" t="s">
        <v>3065</v>
      </c>
    </row>
    <row r="1376" spans="1:3" x14ac:dyDescent="0.25">
      <c r="B1376" t="s">
        <v>3208</v>
      </c>
    </row>
    <row r="1377" spans="1:3" x14ac:dyDescent="0.25">
      <c r="B1377" t="s">
        <v>2525</v>
      </c>
    </row>
    <row r="1378" spans="1:3" x14ac:dyDescent="0.25">
      <c r="B1378" t="s">
        <v>2526</v>
      </c>
    </row>
    <row r="1379" spans="1:3" x14ac:dyDescent="0.25">
      <c r="B1379" t="s">
        <v>2527</v>
      </c>
    </row>
    <row r="1380" spans="1:3" x14ac:dyDescent="0.25">
      <c r="B1380" t="s">
        <v>3209</v>
      </c>
    </row>
    <row r="1381" spans="1:3" x14ac:dyDescent="0.25">
      <c r="B1381" t="s">
        <v>2529</v>
      </c>
    </row>
    <row r="1382" spans="1:3" x14ac:dyDescent="0.25">
      <c r="B1382" t="s">
        <v>2518</v>
      </c>
    </row>
    <row r="1383" spans="1:3" x14ac:dyDescent="0.25">
      <c r="C1383" s="51" t="s">
        <v>3210</v>
      </c>
    </row>
    <row r="1384" spans="1:3" x14ac:dyDescent="0.25">
      <c r="C1384" s="51" t="s">
        <v>3211</v>
      </c>
    </row>
    <row r="1385" spans="1:3" x14ac:dyDescent="0.25">
      <c r="C1385" s="51" t="s">
        <v>3212</v>
      </c>
    </row>
    <row r="1386" spans="1:3" x14ac:dyDescent="0.25">
      <c r="C1386" s="51" t="s">
        <v>3213</v>
      </c>
    </row>
    <row r="1387" spans="1:3" x14ac:dyDescent="0.25">
      <c r="B1387" t="s">
        <v>2532</v>
      </c>
    </row>
    <row r="1388" spans="1:3" x14ac:dyDescent="0.25">
      <c r="A1388" t="s">
        <v>2532</v>
      </c>
    </row>
    <row r="1389" spans="1:3" x14ac:dyDescent="0.25">
      <c r="A1389" t="s">
        <v>2517</v>
      </c>
    </row>
    <row r="1390" spans="1:3" x14ac:dyDescent="0.25">
      <c r="A1390" t="s">
        <v>2518</v>
      </c>
    </row>
    <row r="1391" spans="1:3" x14ac:dyDescent="0.25">
      <c r="B1391" t="s">
        <v>3214</v>
      </c>
    </row>
    <row r="1392" spans="1:3" x14ac:dyDescent="0.25">
      <c r="B1392" t="s">
        <v>3215</v>
      </c>
    </row>
    <row r="1393" spans="1:3" x14ac:dyDescent="0.25">
      <c r="B1393" t="s">
        <v>3216</v>
      </c>
    </row>
    <row r="1394" spans="1:3" x14ac:dyDescent="0.25">
      <c r="B1394" t="s">
        <v>3196</v>
      </c>
    </row>
    <row r="1395" spans="1:3" x14ac:dyDescent="0.25">
      <c r="B1395" t="s">
        <v>3217</v>
      </c>
    </row>
    <row r="1396" spans="1:3" x14ac:dyDescent="0.25">
      <c r="B1396" t="s">
        <v>3218</v>
      </c>
    </row>
    <row r="1397" spans="1:3" x14ac:dyDescent="0.25">
      <c r="B1397" t="s">
        <v>2525</v>
      </c>
    </row>
    <row r="1398" spans="1:3" x14ac:dyDescent="0.25">
      <c r="B1398" t="s">
        <v>2526</v>
      </c>
    </row>
    <row r="1399" spans="1:3" x14ac:dyDescent="0.25">
      <c r="B1399" t="s">
        <v>2527</v>
      </c>
    </row>
    <row r="1400" spans="1:3" x14ac:dyDescent="0.25">
      <c r="B1400" t="s">
        <v>3219</v>
      </c>
    </row>
    <row r="1401" spans="1:3" x14ac:dyDescent="0.25">
      <c r="B1401" t="s">
        <v>2529</v>
      </c>
    </row>
    <row r="1402" spans="1:3" x14ac:dyDescent="0.25">
      <c r="B1402" t="s">
        <v>2518</v>
      </c>
    </row>
    <row r="1403" spans="1:3" x14ac:dyDescent="0.25">
      <c r="C1403" s="51" t="s">
        <v>3220</v>
      </c>
    </row>
    <row r="1404" spans="1:3" x14ac:dyDescent="0.25">
      <c r="B1404" t="s">
        <v>2532</v>
      </c>
    </row>
    <row r="1405" spans="1:3" x14ac:dyDescent="0.25">
      <c r="A1405" t="s">
        <v>2532</v>
      </c>
    </row>
    <row r="1406" spans="1:3" x14ac:dyDescent="0.25">
      <c r="A1406" t="s">
        <v>2517</v>
      </c>
    </row>
    <row r="1407" spans="1:3" x14ac:dyDescent="0.25">
      <c r="A1407" t="s">
        <v>2518</v>
      </c>
    </row>
    <row r="1408" spans="1:3" x14ac:dyDescent="0.25">
      <c r="B1408" t="s">
        <v>3221</v>
      </c>
    </row>
    <row r="1409" spans="1:2" x14ac:dyDescent="0.25">
      <c r="B1409" t="s">
        <v>3222</v>
      </c>
    </row>
    <row r="1410" spans="1:2" x14ac:dyDescent="0.25">
      <c r="B1410" t="s">
        <v>3223</v>
      </c>
    </row>
    <row r="1411" spans="1:2" x14ac:dyDescent="0.25">
      <c r="B1411" t="s">
        <v>3166</v>
      </c>
    </row>
    <row r="1412" spans="1:2" x14ac:dyDescent="0.25">
      <c r="B1412" t="s">
        <v>3012</v>
      </c>
    </row>
    <row r="1413" spans="1:2" x14ac:dyDescent="0.25">
      <c r="B1413" t="s">
        <v>3224</v>
      </c>
    </row>
    <row r="1414" spans="1:2" x14ac:dyDescent="0.25">
      <c r="B1414" t="s">
        <v>2525</v>
      </c>
    </row>
    <row r="1415" spans="1:2" x14ac:dyDescent="0.25">
      <c r="B1415" t="s">
        <v>2526</v>
      </c>
    </row>
    <row r="1416" spans="1:2" x14ac:dyDescent="0.25">
      <c r="B1416" t="s">
        <v>2527</v>
      </c>
    </row>
    <row r="1417" spans="1:2" x14ac:dyDescent="0.25">
      <c r="B1417" t="s">
        <v>3168</v>
      </c>
    </row>
    <row r="1418" spans="1:2" x14ac:dyDescent="0.25">
      <c r="B1418" t="s">
        <v>2529</v>
      </c>
    </row>
    <row r="1419" spans="1:2" x14ac:dyDescent="0.25">
      <c r="B1419" t="s">
        <v>2518</v>
      </c>
    </row>
    <row r="1420" spans="1:2" x14ac:dyDescent="0.25">
      <c r="B1420" t="s">
        <v>2532</v>
      </c>
    </row>
    <row r="1421" spans="1:2" x14ac:dyDescent="0.25">
      <c r="A1421" t="s">
        <v>2532</v>
      </c>
    </row>
    <row r="1422" spans="1:2" x14ac:dyDescent="0.25">
      <c r="A1422" t="s">
        <v>2517</v>
      </c>
    </row>
    <row r="1423" spans="1:2" x14ac:dyDescent="0.25">
      <c r="A1423" t="s">
        <v>2518</v>
      </c>
    </row>
    <row r="1424" spans="1:2" x14ac:dyDescent="0.25">
      <c r="B1424" t="s">
        <v>3225</v>
      </c>
    </row>
    <row r="1425" spans="1:3" x14ac:dyDescent="0.25">
      <c r="B1425" t="s">
        <v>3226</v>
      </c>
    </row>
    <row r="1426" spans="1:3" x14ac:dyDescent="0.25">
      <c r="B1426" t="s">
        <v>3227</v>
      </c>
    </row>
    <row r="1427" spans="1:3" x14ac:dyDescent="0.25">
      <c r="B1427" t="s">
        <v>2954</v>
      </c>
    </row>
    <row r="1428" spans="1:3" x14ac:dyDescent="0.25">
      <c r="B1428" t="s">
        <v>2608</v>
      </c>
    </row>
    <row r="1429" spans="1:3" x14ac:dyDescent="0.25">
      <c r="B1429" t="s">
        <v>3228</v>
      </c>
    </row>
    <row r="1430" spans="1:3" x14ac:dyDescent="0.25">
      <c r="B1430" t="s">
        <v>2525</v>
      </c>
    </row>
    <row r="1431" spans="1:3" x14ac:dyDescent="0.25">
      <c r="B1431" t="s">
        <v>2526</v>
      </c>
    </row>
    <row r="1432" spans="1:3" x14ac:dyDescent="0.25">
      <c r="B1432" t="s">
        <v>2527</v>
      </c>
    </row>
    <row r="1433" spans="1:3" x14ac:dyDescent="0.25">
      <c r="B1433" t="s">
        <v>3229</v>
      </c>
    </row>
    <row r="1434" spans="1:3" x14ac:dyDescent="0.25">
      <c r="B1434" t="s">
        <v>2529</v>
      </c>
    </row>
    <row r="1435" spans="1:3" x14ac:dyDescent="0.25">
      <c r="B1435" t="s">
        <v>2518</v>
      </c>
    </row>
    <row r="1436" spans="1:3" x14ac:dyDescent="0.25">
      <c r="C1436" s="51" t="s">
        <v>3230</v>
      </c>
    </row>
    <row r="1437" spans="1:3" x14ac:dyDescent="0.25">
      <c r="B1437" t="s">
        <v>2532</v>
      </c>
    </row>
    <row r="1438" spans="1:3" x14ac:dyDescent="0.25">
      <c r="A1438" t="s">
        <v>2532</v>
      </c>
    </row>
    <row r="1439" spans="1:3" x14ac:dyDescent="0.25">
      <c r="A1439" t="s">
        <v>2517</v>
      </c>
    </row>
    <row r="1440" spans="1:3" x14ac:dyDescent="0.25">
      <c r="A1440" t="s">
        <v>2518</v>
      </c>
    </row>
    <row r="1441" spans="1:2" x14ac:dyDescent="0.25">
      <c r="B1441" t="s">
        <v>3231</v>
      </c>
    </row>
    <row r="1442" spans="1:2" x14ac:dyDescent="0.25">
      <c r="B1442" t="s">
        <v>3232</v>
      </c>
    </row>
    <row r="1443" spans="1:2" x14ac:dyDescent="0.25">
      <c r="B1443" t="s">
        <v>3233</v>
      </c>
    </row>
    <row r="1444" spans="1:2" x14ac:dyDescent="0.25">
      <c r="B1444" t="s">
        <v>3004</v>
      </c>
    </row>
    <row r="1445" spans="1:2" x14ac:dyDescent="0.25">
      <c r="B1445" t="s">
        <v>2618</v>
      </c>
    </row>
    <row r="1446" spans="1:2" x14ac:dyDescent="0.25">
      <c r="B1446" t="s">
        <v>3234</v>
      </c>
    </row>
    <row r="1447" spans="1:2" x14ac:dyDescent="0.25">
      <c r="B1447" t="s">
        <v>2525</v>
      </c>
    </row>
    <row r="1448" spans="1:2" x14ac:dyDescent="0.25">
      <c r="B1448" t="s">
        <v>2526</v>
      </c>
    </row>
    <row r="1449" spans="1:2" x14ac:dyDescent="0.25">
      <c r="B1449" t="s">
        <v>2527</v>
      </c>
    </row>
    <row r="1450" spans="1:2" x14ac:dyDescent="0.25">
      <c r="B1450" t="s">
        <v>3235</v>
      </c>
    </row>
    <row r="1451" spans="1:2" x14ac:dyDescent="0.25">
      <c r="B1451" t="s">
        <v>2529</v>
      </c>
    </row>
    <row r="1452" spans="1:2" x14ac:dyDescent="0.25">
      <c r="B1452" t="s">
        <v>2518</v>
      </c>
    </row>
    <row r="1453" spans="1:2" x14ac:dyDescent="0.25">
      <c r="B1453" t="s">
        <v>2532</v>
      </c>
    </row>
    <row r="1454" spans="1:2" x14ac:dyDescent="0.25">
      <c r="A1454" t="s">
        <v>2532</v>
      </c>
    </row>
    <row r="1455" spans="1:2" x14ac:dyDescent="0.25">
      <c r="A1455" t="s">
        <v>2517</v>
      </c>
    </row>
    <row r="1456" spans="1:2" x14ac:dyDescent="0.25">
      <c r="A1456" t="s">
        <v>2518</v>
      </c>
    </row>
    <row r="1457" spans="1:2" x14ac:dyDescent="0.25">
      <c r="B1457" t="s">
        <v>3236</v>
      </c>
    </row>
    <row r="1458" spans="1:2" x14ac:dyDescent="0.25">
      <c r="B1458" t="s">
        <v>3237</v>
      </c>
    </row>
    <row r="1459" spans="1:2" x14ac:dyDescent="0.25">
      <c r="B1459" t="s">
        <v>3238</v>
      </c>
    </row>
    <row r="1460" spans="1:2" x14ac:dyDescent="0.25">
      <c r="B1460" t="s">
        <v>3004</v>
      </c>
    </row>
    <row r="1461" spans="1:2" x14ac:dyDescent="0.25">
      <c r="B1461" t="s">
        <v>3005</v>
      </c>
    </row>
    <row r="1462" spans="1:2" x14ac:dyDescent="0.25">
      <c r="B1462" t="s">
        <v>3239</v>
      </c>
    </row>
    <row r="1463" spans="1:2" x14ac:dyDescent="0.25">
      <c r="B1463" t="s">
        <v>2525</v>
      </c>
    </row>
    <row r="1464" spans="1:2" x14ac:dyDescent="0.25">
      <c r="B1464" t="s">
        <v>2526</v>
      </c>
    </row>
    <row r="1465" spans="1:2" x14ac:dyDescent="0.25">
      <c r="B1465" t="s">
        <v>2527</v>
      </c>
    </row>
    <row r="1466" spans="1:2" x14ac:dyDescent="0.25">
      <c r="B1466" t="s">
        <v>3240</v>
      </c>
    </row>
    <row r="1467" spans="1:2" x14ac:dyDescent="0.25">
      <c r="B1467" t="s">
        <v>2529</v>
      </c>
    </row>
    <row r="1468" spans="1:2" x14ac:dyDescent="0.25">
      <c r="B1468" t="s">
        <v>2518</v>
      </c>
    </row>
    <row r="1469" spans="1:2" x14ac:dyDescent="0.25">
      <c r="B1469" t="s">
        <v>2532</v>
      </c>
    </row>
    <row r="1470" spans="1:2" x14ac:dyDescent="0.25">
      <c r="A1470" t="s">
        <v>2532</v>
      </c>
    </row>
    <row r="1471" spans="1:2" x14ac:dyDescent="0.25">
      <c r="A1471" t="s">
        <v>2517</v>
      </c>
    </row>
    <row r="1472" spans="1:2" x14ac:dyDescent="0.25">
      <c r="A1472" t="s">
        <v>2518</v>
      </c>
    </row>
    <row r="1473" spans="1:2" x14ac:dyDescent="0.25">
      <c r="B1473" t="s">
        <v>3241</v>
      </c>
    </row>
    <row r="1474" spans="1:2" x14ac:dyDescent="0.25">
      <c r="B1474" t="s">
        <v>3242</v>
      </c>
    </row>
    <row r="1475" spans="1:2" x14ac:dyDescent="0.25">
      <c r="B1475" t="s">
        <v>3243</v>
      </c>
    </row>
    <row r="1476" spans="1:2" x14ac:dyDescent="0.25">
      <c r="B1476" t="s">
        <v>2837</v>
      </c>
    </row>
    <row r="1477" spans="1:2" x14ac:dyDescent="0.25">
      <c r="B1477" t="s">
        <v>3244</v>
      </c>
    </row>
    <row r="1478" spans="1:2" x14ac:dyDescent="0.25">
      <c r="B1478" t="s">
        <v>3245</v>
      </c>
    </row>
    <row r="1479" spans="1:2" x14ac:dyDescent="0.25">
      <c r="B1479" t="s">
        <v>2525</v>
      </c>
    </row>
    <row r="1480" spans="1:2" x14ac:dyDescent="0.25">
      <c r="B1480" t="s">
        <v>2526</v>
      </c>
    </row>
    <row r="1481" spans="1:2" x14ac:dyDescent="0.25">
      <c r="B1481" t="s">
        <v>2527</v>
      </c>
    </row>
    <row r="1482" spans="1:2" x14ac:dyDescent="0.25">
      <c r="B1482" t="s">
        <v>2620</v>
      </c>
    </row>
    <row r="1483" spans="1:2" x14ac:dyDescent="0.25">
      <c r="B1483" t="s">
        <v>2529</v>
      </c>
    </row>
    <row r="1484" spans="1:2" x14ac:dyDescent="0.25">
      <c r="B1484" t="s">
        <v>2518</v>
      </c>
    </row>
    <row r="1485" spans="1:2" x14ac:dyDescent="0.25">
      <c r="B1485" t="s">
        <v>2532</v>
      </c>
    </row>
    <row r="1486" spans="1:2" x14ac:dyDescent="0.25">
      <c r="A1486" t="s">
        <v>2532</v>
      </c>
    </row>
    <row r="1487" spans="1:2" x14ac:dyDescent="0.25">
      <c r="A1487" t="s">
        <v>2517</v>
      </c>
    </row>
    <row r="1488" spans="1:2" x14ac:dyDescent="0.25">
      <c r="A1488" t="s">
        <v>2518</v>
      </c>
    </row>
    <row r="1489" spans="1:3" x14ac:dyDescent="0.25">
      <c r="B1489" t="s">
        <v>3246</v>
      </c>
    </row>
    <row r="1490" spans="1:3" x14ac:dyDescent="0.25">
      <c r="B1490" t="s">
        <v>3247</v>
      </c>
    </row>
    <row r="1491" spans="1:3" x14ac:dyDescent="0.25">
      <c r="B1491" t="s">
        <v>3248</v>
      </c>
    </row>
    <row r="1492" spans="1:3" x14ac:dyDescent="0.25">
      <c r="B1492" t="s">
        <v>3249</v>
      </c>
    </row>
    <row r="1493" spans="1:3" x14ac:dyDescent="0.25">
      <c r="B1493" t="s">
        <v>3250</v>
      </c>
    </row>
    <row r="1494" spans="1:3" x14ac:dyDescent="0.25">
      <c r="B1494" t="s">
        <v>3251</v>
      </c>
    </row>
    <row r="1495" spans="1:3" x14ac:dyDescent="0.25">
      <c r="B1495" t="s">
        <v>3252</v>
      </c>
    </row>
    <row r="1496" spans="1:3" x14ac:dyDescent="0.25">
      <c r="B1496" t="s">
        <v>2526</v>
      </c>
    </row>
    <row r="1497" spans="1:3" x14ac:dyDescent="0.25">
      <c r="B1497" t="s">
        <v>2527</v>
      </c>
    </row>
    <row r="1498" spans="1:3" x14ac:dyDescent="0.25">
      <c r="B1498" t="s">
        <v>3253</v>
      </c>
    </row>
    <row r="1499" spans="1:3" x14ac:dyDescent="0.25">
      <c r="B1499" t="s">
        <v>2529</v>
      </c>
    </row>
    <row r="1500" spans="1:3" x14ac:dyDescent="0.25">
      <c r="B1500" t="s">
        <v>2518</v>
      </c>
    </row>
    <row r="1501" spans="1:3" x14ac:dyDescent="0.25">
      <c r="C1501" s="51" t="s">
        <v>3254</v>
      </c>
    </row>
    <row r="1502" spans="1:3" x14ac:dyDescent="0.25">
      <c r="C1502" s="51" t="s">
        <v>3255</v>
      </c>
    </row>
    <row r="1503" spans="1:3" x14ac:dyDescent="0.25">
      <c r="B1503" t="s">
        <v>2532</v>
      </c>
    </row>
    <row r="1504" spans="1:3" x14ac:dyDescent="0.25">
      <c r="A1504" t="s">
        <v>2532</v>
      </c>
    </row>
    <row r="1505" spans="1:2" x14ac:dyDescent="0.25">
      <c r="A1505" t="s">
        <v>2517</v>
      </c>
    </row>
    <row r="1506" spans="1:2" x14ac:dyDescent="0.25">
      <c r="A1506" t="s">
        <v>2518</v>
      </c>
    </row>
    <row r="1507" spans="1:2" x14ac:dyDescent="0.25">
      <c r="B1507" t="s">
        <v>3256</v>
      </c>
    </row>
    <row r="1508" spans="1:2" x14ac:dyDescent="0.25">
      <c r="B1508" t="s">
        <v>3257</v>
      </c>
    </row>
    <row r="1509" spans="1:2" x14ac:dyDescent="0.25">
      <c r="B1509" t="s">
        <v>3258</v>
      </c>
    </row>
    <row r="1510" spans="1:2" x14ac:dyDescent="0.25">
      <c r="B1510" t="s">
        <v>3259</v>
      </c>
    </row>
    <row r="1511" spans="1:2" x14ac:dyDescent="0.25">
      <c r="B1511" t="s">
        <v>2869</v>
      </c>
    </row>
    <row r="1512" spans="1:2" x14ac:dyDescent="0.25">
      <c r="B1512" t="s">
        <v>3260</v>
      </c>
    </row>
    <row r="1513" spans="1:2" x14ac:dyDescent="0.25">
      <c r="B1513" t="s">
        <v>2525</v>
      </c>
    </row>
    <row r="1514" spans="1:2" x14ac:dyDescent="0.25">
      <c r="B1514" t="s">
        <v>2526</v>
      </c>
    </row>
    <row r="1515" spans="1:2" x14ac:dyDescent="0.25">
      <c r="B1515" t="s">
        <v>2527</v>
      </c>
    </row>
    <row r="1516" spans="1:2" x14ac:dyDescent="0.25">
      <c r="B1516" t="s">
        <v>3261</v>
      </c>
    </row>
    <row r="1517" spans="1:2" x14ac:dyDescent="0.25">
      <c r="B1517" t="s">
        <v>2529</v>
      </c>
    </row>
    <row r="1518" spans="1:2" x14ac:dyDescent="0.25">
      <c r="B1518" t="s">
        <v>2518</v>
      </c>
    </row>
    <row r="1519" spans="1:2" x14ac:dyDescent="0.25">
      <c r="B1519" t="s">
        <v>2532</v>
      </c>
    </row>
    <row r="1520" spans="1:2" x14ac:dyDescent="0.25">
      <c r="A1520" t="s">
        <v>2532</v>
      </c>
    </row>
    <row r="1521" spans="1:2" x14ac:dyDescent="0.25">
      <c r="A1521" t="s">
        <v>2517</v>
      </c>
    </row>
    <row r="1522" spans="1:2" x14ac:dyDescent="0.25">
      <c r="A1522" t="s">
        <v>2518</v>
      </c>
    </row>
    <row r="1523" spans="1:2" x14ac:dyDescent="0.25">
      <c r="B1523" t="s">
        <v>3262</v>
      </c>
    </row>
    <row r="1524" spans="1:2" x14ac:dyDescent="0.25">
      <c r="B1524" t="s">
        <v>3263</v>
      </c>
    </row>
    <row r="1525" spans="1:2" x14ac:dyDescent="0.25">
      <c r="B1525" t="s">
        <v>3264</v>
      </c>
    </row>
    <row r="1526" spans="1:2" x14ac:dyDescent="0.25">
      <c r="B1526" t="s">
        <v>3259</v>
      </c>
    </row>
    <row r="1527" spans="1:2" x14ac:dyDescent="0.25">
      <c r="B1527" t="s">
        <v>2608</v>
      </c>
    </row>
    <row r="1528" spans="1:2" x14ac:dyDescent="0.25">
      <c r="B1528" t="s">
        <v>3265</v>
      </c>
    </row>
    <row r="1529" spans="1:2" x14ac:dyDescent="0.25">
      <c r="B1529" t="s">
        <v>2525</v>
      </c>
    </row>
    <row r="1530" spans="1:2" x14ac:dyDescent="0.25">
      <c r="B1530" t="s">
        <v>2526</v>
      </c>
    </row>
    <row r="1531" spans="1:2" x14ac:dyDescent="0.25">
      <c r="B1531" t="s">
        <v>2527</v>
      </c>
    </row>
    <row r="1532" spans="1:2" x14ac:dyDescent="0.25">
      <c r="B1532" t="s">
        <v>3266</v>
      </c>
    </row>
    <row r="1533" spans="1:2" x14ac:dyDescent="0.25">
      <c r="B1533" t="s">
        <v>2529</v>
      </c>
    </row>
    <row r="1534" spans="1:2" x14ac:dyDescent="0.25">
      <c r="B1534" t="s">
        <v>2518</v>
      </c>
    </row>
    <row r="1535" spans="1:2" x14ac:dyDescent="0.25">
      <c r="B1535" t="s">
        <v>2532</v>
      </c>
    </row>
    <row r="1536" spans="1:2" x14ac:dyDescent="0.25">
      <c r="A1536" t="s">
        <v>2532</v>
      </c>
    </row>
    <row r="1537" spans="1:2" x14ac:dyDescent="0.25">
      <c r="A1537" t="s">
        <v>2517</v>
      </c>
    </row>
    <row r="1538" spans="1:2" x14ac:dyDescent="0.25">
      <c r="A1538" t="s">
        <v>2518</v>
      </c>
    </row>
    <row r="1539" spans="1:2" x14ac:dyDescent="0.25">
      <c r="B1539" t="s">
        <v>3267</v>
      </c>
    </row>
    <row r="1540" spans="1:2" x14ac:dyDescent="0.25">
      <c r="B1540" t="s">
        <v>3268</v>
      </c>
    </row>
    <row r="1541" spans="1:2" x14ac:dyDescent="0.25">
      <c r="B1541" t="s">
        <v>3269</v>
      </c>
    </row>
    <row r="1542" spans="1:2" x14ac:dyDescent="0.25">
      <c r="B1542" t="s">
        <v>3259</v>
      </c>
    </row>
    <row r="1543" spans="1:2" x14ac:dyDescent="0.25">
      <c r="B1543" t="s">
        <v>2618</v>
      </c>
    </row>
    <row r="1544" spans="1:2" x14ac:dyDescent="0.25">
      <c r="B1544" t="s">
        <v>3270</v>
      </c>
    </row>
    <row r="1545" spans="1:2" x14ac:dyDescent="0.25">
      <c r="B1545" t="s">
        <v>2525</v>
      </c>
    </row>
    <row r="1546" spans="1:2" x14ac:dyDescent="0.25">
      <c r="B1546" t="s">
        <v>2526</v>
      </c>
    </row>
    <row r="1547" spans="1:2" x14ac:dyDescent="0.25">
      <c r="B1547" t="s">
        <v>2527</v>
      </c>
    </row>
    <row r="1548" spans="1:2" x14ac:dyDescent="0.25">
      <c r="B1548" t="s">
        <v>3271</v>
      </c>
    </row>
    <row r="1549" spans="1:2" x14ac:dyDescent="0.25">
      <c r="B1549" t="s">
        <v>2529</v>
      </c>
    </row>
    <row r="1550" spans="1:2" x14ac:dyDescent="0.25">
      <c r="B1550" t="s">
        <v>2518</v>
      </c>
    </row>
    <row r="1551" spans="1:2" x14ac:dyDescent="0.25">
      <c r="B1551" t="s">
        <v>2532</v>
      </c>
    </row>
    <row r="1552" spans="1:2" x14ac:dyDescent="0.25">
      <c r="A1552" t="s">
        <v>2532</v>
      </c>
    </row>
    <row r="1553" spans="1:3" x14ac:dyDescent="0.25">
      <c r="A1553" t="s">
        <v>2517</v>
      </c>
    </row>
    <row r="1554" spans="1:3" x14ac:dyDescent="0.25">
      <c r="A1554" t="s">
        <v>2518</v>
      </c>
    </row>
    <row r="1555" spans="1:3" x14ac:dyDescent="0.25">
      <c r="B1555" t="s">
        <v>3272</v>
      </c>
    </row>
    <row r="1556" spans="1:3" x14ac:dyDescent="0.25">
      <c r="B1556" t="s">
        <v>3273</v>
      </c>
    </row>
    <row r="1557" spans="1:3" x14ac:dyDescent="0.25">
      <c r="B1557" t="s">
        <v>3274</v>
      </c>
    </row>
    <row r="1558" spans="1:3" x14ac:dyDescent="0.25">
      <c r="B1558" t="s">
        <v>3275</v>
      </c>
    </row>
    <row r="1559" spans="1:3" x14ac:dyDescent="0.25">
      <c r="B1559" t="s">
        <v>3005</v>
      </c>
    </row>
    <row r="1560" spans="1:3" x14ac:dyDescent="0.25">
      <c r="B1560" t="s">
        <v>3276</v>
      </c>
    </row>
    <row r="1561" spans="1:3" x14ac:dyDescent="0.25">
      <c r="B1561" t="s">
        <v>3277</v>
      </c>
    </row>
    <row r="1562" spans="1:3" x14ac:dyDescent="0.25">
      <c r="B1562" t="s">
        <v>2526</v>
      </c>
    </row>
    <row r="1563" spans="1:3" x14ac:dyDescent="0.25">
      <c r="B1563" t="s">
        <v>2527</v>
      </c>
    </row>
    <row r="1564" spans="1:3" x14ac:dyDescent="0.25">
      <c r="B1564" t="s">
        <v>3278</v>
      </c>
    </row>
    <row r="1565" spans="1:3" x14ac:dyDescent="0.25">
      <c r="B1565" t="s">
        <v>2529</v>
      </c>
    </row>
    <row r="1566" spans="1:3" x14ac:dyDescent="0.25">
      <c r="B1566" t="s">
        <v>2518</v>
      </c>
    </row>
    <row r="1567" spans="1:3" x14ac:dyDescent="0.25">
      <c r="C1567" s="51" t="s">
        <v>3279</v>
      </c>
    </row>
    <row r="1568" spans="1:3" x14ac:dyDescent="0.25">
      <c r="C1568" s="51" t="s">
        <v>3280</v>
      </c>
    </row>
    <row r="1569" spans="1:3" x14ac:dyDescent="0.25">
      <c r="C1569" s="51" t="s">
        <v>3281</v>
      </c>
    </row>
    <row r="1570" spans="1:3" x14ac:dyDescent="0.25">
      <c r="C1570" s="51" t="s">
        <v>3282</v>
      </c>
    </row>
    <row r="1571" spans="1:3" x14ac:dyDescent="0.25">
      <c r="C1571" s="51" t="s">
        <v>3283</v>
      </c>
    </row>
    <row r="1572" spans="1:3" x14ac:dyDescent="0.25">
      <c r="B1572" t="s">
        <v>2532</v>
      </c>
    </row>
    <row r="1573" spans="1:3" x14ac:dyDescent="0.25">
      <c r="A1573" t="s">
        <v>2532</v>
      </c>
    </row>
    <row r="1574" spans="1:3" x14ac:dyDescent="0.25">
      <c r="A1574" t="s">
        <v>2517</v>
      </c>
    </row>
    <row r="1575" spans="1:3" x14ac:dyDescent="0.25">
      <c r="A1575" t="s">
        <v>2518</v>
      </c>
    </row>
    <row r="1576" spans="1:3" x14ac:dyDescent="0.25">
      <c r="B1576" t="s">
        <v>3284</v>
      </c>
    </row>
    <row r="1577" spans="1:3" x14ac:dyDescent="0.25">
      <c r="B1577" t="s">
        <v>3285</v>
      </c>
    </row>
    <row r="1578" spans="1:3" x14ac:dyDescent="0.25">
      <c r="B1578" t="s">
        <v>3286</v>
      </c>
    </row>
    <row r="1579" spans="1:3" x14ac:dyDescent="0.25">
      <c r="B1579" t="s">
        <v>3287</v>
      </c>
    </row>
    <row r="1580" spans="1:3" x14ac:dyDescent="0.25">
      <c r="B1580" t="s">
        <v>3140</v>
      </c>
    </row>
    <row r="1581" spans="1:3" x14ac:dyDescent="0.25">
      <c r="B1581" t="s">
        <v>3288</v>
      </c>
    </row>
    <row r="1582" spans="1:3" x14ac:dyDescent="0.25">
      <c r="B1582" t="s">
        <v>3289</v>
      </c>
    </row>
    <row r="1583" spans="1:3" x14ac:dyDescent="0.25">
      <c r="B1583" t="s">
        <v>2526</v>
      </c>
    </row>
    <row r="1584" spans="1:3" x14ac:dyDescent="0.25">
      <c r="B1584" t="s">
        <v>2527</v>
      </c>
    </row>
    <row r="1585" spans="1:3" x14ac:dyDescent="0.25">
      <c r="B1585" t="s">
        <v>3290</v>
      </c>
    </row>
    <row r="1586" spans="1:3" x14ac:dyDescent="0.25">
      <c r="B1586" t="s">
        <v>2529</v>
      </c>
    </row>
    <row r="1587" spans="1:3" x14ac:dyDescent="0.25">
      <c r="B1587" t="s">
        <v>2518</v>
      </c>
    </row>
    <row r="1588" spans="1:3" x14ac:dyDescent="0.25">
      <c r="C1588" s="51" t="s">
        <v>3291</v>
      </c>
    </row>
    <row r="1589" spans="1:3" x14ac:dyDescent="0.25">
      <c r="C1589" s="51" t="s">
        <v>3292</v>
      </c>
    </row>
    <row r="1590" spans="1:3" x14ac:dyDescent="0.25">
      <c r="C1590" s="51" t="s">
        <v>3293</v>
      </c>
    </row>
    <row r="1591" spans="1:3" x14ac:dyDescent="0.25">
      <c r="C1591" s="51" t="s">
        <v>3294</v>
      </c>
    </row>
    <row r="1592" spans="1:3" x14ac:dyDescent="0.25">
      <c r="B1592" t="s">
        <v>2532</v>
      </c>
    </row>
    <row r="1593" spans="1:3" x14ac:dyDescent="0.25">
      <c r="A1593" t="s">
        <v>2532</v>
      </c>
    </row>
    <row r="1594" spans="1:3" x14ac:dyDescent="0.25">
      <c r="A1594" t="s">
        <v>2517</v>
      </c>
    </row>
    <row r="1595" spans="1:3" x14ac:dyDescent="0.25">
      <c r="A1595" t="s">
        <v>2518</v>
      </c>
    </row>
    <row r="1596" spans="1:3" x14ac:dyDescent="0.25">
      <c r="B1596" t="s">
        <v>3295</v>
      </c>
    </row>
    <row r="1597" spans="1:3" x14ac:dyDescent="0.25">
      <c r="B1597" t="s">
        <v>3296</v>
      </c>
    </row>
    <row r="1598" spans="1:3" x14ac:dyDescent="0.25">
      <c r="B1598" t="s">
        <v>3297</v>
      </c>
    </row>
    <row r="1599" spans="1:3" x14ac:dyDescent="0.25">
      <c r="B1599" t="s">
        <v>3172</v>
      </c>
    </row>
    <row r="1600" spans="1:3" x14ac:dyDescent="0.25">
      <c r="B1600" t="s">
        <v>3298</v>
      </c>
    </row>
    <row r="1601" spans="1:2" x14ac:dyDescent="0.25">
      <c r="B1601" t="s">
        <v>3299</v>
      </c>
    </row>
    <row r="1602" spans="1:2" x14ac:dyDescent="0.25">
      <c r="B1602" t="s">
        <v>3300</v>
      </c>
    </row>
    <row r="1603" spans="1:2" x14ac:dyDescent="0.25">
      <c r="B1603" t="s">
        <v>2526</v>
      </c>
    </row>
    <row r="1604" spans="1:2" x14ac:dyDescent="0.25">
      <c r="B1604" t="s">
        <v>2527</v>
      </c>
    </row>
    <row r="1605" spans="1:2" x14ac:dyDescent="0.25">
      <c r="B1605" t="s">
        <v>3175</v>
      </c>
    </row>
    <row r="1606" spans="1:2" x14ac:dyDescent="0.25">
      <c r="B1606" t="s">
        <v>2529</v>
      </c>
    </row>
    <row r="1607" spans="1:2" x14ac:dyDescent="0.25">
      <c r="B1607" t="s">
        <v>2518</v>
      </c>
    </row>
    <row r="1608" spans="1:2" x14ac:dyDescent="0.25">
      <c r="B1608" t="s">
        <v>2532</v>
      </c>
    </row>
    <row r="1609" spans="1:2" x14ac:dyDescent="0.25">
      <c r="A1609" t="s">
        <v>2532</v>
      </c>
    </row>
    <row r="1610" spans="1:2" x14ac:dyDescent="0.25">
      <c r="A1610" t="s">
        <v>2517</v>
      </c>
    </row>
    <row r="1611" spans="1:2" x14ac:dyDescent="0.25">
      <c r="A1611" t="s">
        <v>2518</v>
      </c>
    </row>
    <row r="1612" spans="1:2" x14ac:dyDescent="0.25">
      <c r="B1612" t="s">
        <v>3301</v>
      </c>
    </row>
    <row r="1613" spans="1:2" x14ac:dyDescent="0.25">
      <c r="B1613" t="s">
        <v>3302</v>
      </c>
    </row>
    <row r="1614" spans="1:2" x14ac:dyDescent="0.25">
      <c r="B1614" t="s">
        <v>3303</v>
      </c>
    </row>
    <row r="1615" spans="1:2" x14ac:dyDescent="0.25">
      <c r="B1615" t="s">
        <v>3304</v>
      </c>
    </row>
    <row r="1616" spans="1:2" x14ac:dyDescent="0.25">
      <c r="B1616" t="s">
        <v>3305</v>
      </c>
    </row>
    <row r="1617" spans="1:2" x14ac:dyDescent="0.25">
      <c r="B1617" t="s">
        <v>3306</v>
      </c>
    </row>
    <row r="1618" spans="1:2" x14ac:dyDescent="0.25">
      <c r="B1618" t="s">
        <v>3307</v>
      </c>
    </row>
    <row r="1619" spans="1:2" x14ac:dyDescent="0.25">
      <c r="B1619" t="s">
        <v>2526</v>
      </c>
    </row>
    <row r="1620" spans="1:2" x14ac:dyDescent="0.25">
      <c r="B1620" t="s">
        <v>2527</v>
      </c>
    </row>
    <row r="1621" spans="1:2" x14ac:dyDescent="0.25">
      <c r="B1621" t="s">
        <v>3308</v>
      </c>
    </row>
    <row r="1622" spans="1:2" x14ac:dyDescent="0.25">
      <c r="B1622" t="s">
        <v>2529</v>
      </c>
    </row>
    <row r="1623" spans="1:2" x14ac:dyDescent="0.25">
      <c r="B1623" t="s">
        <v>2518</v>
      </c>
    </row>
    <row r="1624" spans="1:2" x14ac:dyDescent="0.25">
      <c r="B1624" t="s">
        <v>2532</v>
      </c>
    </row>
    <row r="1625" spans="1:2" x14ac:dyDescent="0.25">
      <c r="A1625" t="s">
        <v>2532</v>
      </c>
    </row>
    <row r="1626" spans="1:2" x14ac:dyDescent="0.25">
      <c r="A1626" t="s">
        <v>2517</v>
      </c>
    </row>
    <row r="1627" spans="1:2" x14ac:dyDescent="0.25">
      <c r="A1627" t="s">
        <v>2518</v>
      </c>
    </row>
    <row r="1628" spans="1:2" x14ac:dyDescent="0.25">
      <c r="B1628" t="s">
        <v>3309</v>
      </c>
    </row>
    <row r="1629" spans="1:2" x14ac:dyDescent="0.25">
      <c r="B1629" t="s">
        <v>3310</v>
      </c>
    </row>
    <row r="1630" spans="1:2" x14ac:dyDescent="0.25">
      <c r="B1630" t="s">
        <v>3311</v>
      </c>
    </row>
    <row r="1631" spans="1:2" x14ac:dyDescent="0.25">
      <c r="B1631" t="s">
        <v>3020</v>
      </c>
    </row>
    <row r="1632" spans="1:2" x14ac:dyDescent="0.25">
      <c r="B1632" t="s">
        <v>3312</v>
      </c>
    </row>
    <row r="1633" spans="1:2" x14ac:dyDescent="0.25">
      <c r="B1633" t="s">
        <v>3313</v>
      </c>
    </row>
    <row r="1634" spans="1:2" x14ac:dyDescent="0.25">
      <c r="B1634" t="s">
        <v>3314</v>
      </c>
    </row>
    <row r="1635" spans="1:2" x14ac:dyDescent="0.25">
      <c r="B1635" t="s">
        <v>2526</v>
      </c>
    </row>
    <row r="1636" spans="1:2" x14ac:dyDescent="0.25">
      <c r="B1636" t="s">
        <v>2527</v>
      </c>
    </row>
    <row r="1637" spans="1:2" x14ac:dyDescent="0.25">
      <c r="B1637" t="s">
        <v>3315</v>
      </c>
    </row>
    <row r="1638" spans="1:2" x14ac:dyDescent="0.25">
      <c r="B1638" t="s">
        <v>2529</v>
      </c>
    </row>
    <row r="1639" spans="1:2" x14ac:dyDescent="0.25">
      <c r="B1639" t="s">
        <v>2518</v>
      </c>
    </row>
    <row r="1640" spans="1:2" x14ac:dyDescent="0.25">
      <c r="B1640" t="s">
        <v>2532</v>
      </c>
    </row>
    <row r="1641" spans="1:2" x14ac:dyDescent="0.25">
      <c r="A1641" t="s">
        <v>2532</v>
      </c>
    </row>
    <row r="1642" spans="1:2" x14ac:dyDescent="0.25">
      <c r="A1642" t="s">
        <v>2517</v>
      </c>
    </row>
    <row r="1643" spans="1:2" x14ac:dyDescent="0.25">
      <c r="A1643" t="s">
        <v>2518</v>
      </c>
    </row>
    <row r="1644" spans="1:2" x14ac:dyDescent="0.25">
      <c r="B1644" t="s">
        <v>3316</v>
      </c>
    </row>
    <row r="1645" spans="1:2" x14ac:dyDescent="0.25">
      <c r="B1645" t="s">
        <v>3317</v>
      </c>
    </row>
    <row r="1646" spans="1:2" x14ac:dyDescent="0.25">
      <c r="B1646" t="s">
        <v>3318</v>
      </c>
    </row>
    <row r="1647" spans="1:2" x14ac:dyDescent="0.25">
      <c r="B1647" t="s">
        <v>3020</v>
      </c>
    </row>
    <row r="1648" spans="1:2" x14ac:dyDescent="0.25">
      <c r="B1648" t="s">
        <v>3319</v>
      </c>
    </row>
    <row r="1649" spans="1:2" x14ac:dyDescent="0.25">
      <c r="B1649" t="s">
        <v>3320</v>
      </c>
    </row>
    <row r="1650" spans="1:2" x14ac:dyDescent="0.25">
      <c r="B1650" t="s">
        <v>3321</v>
      </c>
    </row>
    <row r="1651" spans="1:2" x14ac:dyDescent="0.25">
      <c r="B1651" t="s">
        <v>2526</v>
      </c>
    </row>
    <row r="1652" spans="1:2" x14ac:dyDescent="0.25">
      <c r="B1652" t="s">
        <v>2527</v>
      </c>
    </row>
    <row r="1653" spans="1:2" x14ac:dyDescent="0.25">
      <c r="B1653" t="s">
        <v>3322</v>
      </c>
    </row>
    <row r="1654" spans="1:2" x14ac:dyDescent="0.25">
      <c r="B1654" t="s">
        <v>2529</v>
      </c>
    </row>
    <row r="1655" spans="1:2" x14ac:dyDescent="0.25">
      <c r="B1655" t="s">
        <v>2518</v>
      </c>
    </row>
    <row r="1656" spans="1:2" x14ac:dyDescent="0.25">
      <c r="B1656" t="s">
        <v>2532</v>
      </c>
    </row>
    <row r="1657" spans="1:2" x14ac:dyDescent="0.25">
      <c r="A1657" t="s">
        <v>2532</v>
      </c>
    </row>
    <row r="1658" spans="1:2" x14ac:dyDescent="0.25">
      <c r="A1658" t="s">
        <v>2517</v>
      </c>
    </row>
    <row r="1659" spans="1:2" x14ac:dyDescent="0.25">
      <c r="A1659" t="s">
        <v>2518</v>
      </c>
    </row>
    <row r="1660" spans="1:2" x14ac:dyDescent="0.25">
      <c r="B1660" t="s">
        <v>3323</v>
      </c>
    </row>
    <row r="1661" spans="1:2" x14ac:dyDescent="0.25">
      <c r="B1661" t="s">
        <v>3324</v>
      </c>
    </row>
    <row r="1662" spans="1:2" x14ac:dyDescent="0.25">
      <c r="B1662" t="s">
        <v>3325</v>
      </c>
    </row>
    <row r="1663" spans="1:2" x14ac:dyDescent="0.25">
      <c r="B1663" t="s">
        <v>2960</v>
      </c>
    </row>
    <row r="1664" spans="1:2" x14ac:dyDescent="0.25">
      <c r="B1664" t="s">
        <v>3140</v>
      </c>
    </row>
    <row r="1665" spans="1:3" x14ac:dyDescent="0.25">
      <c r="B1665" t="s">
        <v>3326</v>
      </c>
    </row>
    <row r="1666" spans="1:3" x14ac:dyDescent="0.25">
      <c r="B1666" t="s">
        <v>3327</v>
      </c>
    </row>
    <row r="1667" spans="1:3" x14ac:dyDescent="0.25">
      <c r="B1667" t="s">
        <v>2526</v>
      </c>
    </row>
    <row r="1668" spans="1:3" x14ac:dyDescent="0.25">
      <c r="B1668" t="s">
        <v>2527</v>
      </c>
    </row>
    <row r="1669" spans="1:3" x14ac:dyDescent="0.25">
      <c r="B1669" t="s">
        <v>3142</v>
      </c>
    </row>
    <row r="1670" spans="1:3" x14ac:dyDescent="0.25">
      <c r="B1670" t="s">
        <v>2529</v>
      </c>
    </row>
    <row r="1671" spans="1:3" x14ac:dyDescent="0.25">
      <c r="B1671" t="s">
        <v>2518</v>
      </c>
    </row>
    <row r="1672" spans="1:3" x14ac:dyDescent="0.25">
      <c r="C1672" s="51" t="s">
        <v>3328</v>
      </c>
    </row>
    <row r="1673" spans="1:3" x14ac:dyDescent="0.25">
      <c r="C1673" s="51" t="s">
        <v>3329</v>
      </c>
    </row>
    <row r="1674" spans="1:3" x14ac:dyDescent="0.25">
      <c r="C1674" s="51" t="s">
        <v>3330</v>
      </c>
    </row>
    <row r="1675" spans="1:3" x14ac:dyDescent="0.25">
      <c r="C1675" s="51" t="s">
        <v>3331</v>
      </c>
    </row>
    <row r="1676" spans="1:3" x14ac:dyDescent="0.25">
      <c r="C1676" s="51" t="s">
        <v>3332</v>
      </c>
    </row>
    <row r="1677" spans="1:3" x14ac:dyDescent="0.25">
      <c r="C1677" s="51" t="s">
        <v>3333</v>
      </c>
    </row>
    <row r="1678" spans="1:3" x14ac:dyDescent="0.25">
      <c r="B1678" t="s">
        <v>2532</v>
      </c>
    </row>
    <row r="1679" spans="1:3" x14ac:dyDescent="0.25">
      <c r="A1679" t="s">
        <v>2532</v>
      </c>
    </row>
    <row r="1680" spans="1:3" x14ac:dyDescent="0.25">
      <c r="A1680" t="s">
        <v>2517</v>
      </c>
    </row>
    <row r="1681" spans="1:3" x14ac:dyDescent="0.25">
      <c r="A1681" t="s">
        <v>2518</v>
      </c>
    </row>
    <row r="1682" spans="1:3" x14ac:dyDescent="0.25">
      <c r="B1682" t="s">
        <v>3334</v>
      </c>
    </row>
    <row r="1683" spans="1:3" x14ac:dyDescent="0.25">
      <c r="B1683" t="s">
        <v>3335</v>
      </c>
    </row>
    <row r="1684" spans="1:3" x14ac:dyDescent="0.25">
      <c r="B1684" t="s">
        <v>3336</v>
      </c>
    </row>
    <row r="1685" spans="1:3" x14ac:dyDescent="0.25">
      <c r="B1685" t="s">
        <v>2880</v>
      </c>
    </row>
    <row r="1686" spans="1:3" x14ac:dyDescent="0.25">
      <c r="B1686" t="s">
        <v>2869</v>
      </c>
    </row>
    <row r="1687" spans="1:3" x14ac:dyDescent="0.25">
      <c r="B1687" t="s">
        <v>3337</v>
      </c>
    </row>
    <row r="1688" spans="1:3" x14ac:dyDescent="0.25">
      <c r="B1688" t="s">
        <v>3338</v>
      </c>
    </row>
    <row r="1689" spans="1:3" x14ac:dyDescent="0.25">
      <c r="B1689" t="s">
        <v>2526</v>
      </c>
    </row>
    <row r="1690" spans="1:3" x14ac:dyDescent="0.25">
      <c r="B1690" t="s">
        <v>2527</v>
      </c>
    </row>
    <row r="1691" spans="1:3" x14ac:dyDescent="0.25">
      <c r="B1691" t="s">
        <v>3339</v>
      </c>
    </row>
    <row r="1692" spans="1:3" x14ac:dyDescent="0.25">
      <c r="B1692" t="s">
        <v>2529</v>
      </c>
    </row>
    <row r="1693" spans="1:3" x14ac:dyDescent="0.25">
      <c r="B1693" t="s">
        <v>2518</v>
      </c>
    </row>
    <row r="1694" spans="1:3" x14ac:dyDescent="0.25">
      <c r="C1694" s="51" t="s">
        <v>3340</v>
      </c>
    </row>
    <row r="1695" spans="1:3" x14ac:dyDescent="0.25">
      <c r="C1695" s="51" t="s">
        <v>3341</v>
      </c>
    </row>
    <row r="1696" spans="1:3" x14ac:dyDescent="0.25">
      <c r="C1696" s="51" t="s">
        <v>3342</v>
      </c>
    </row>
    <row r="1697" spans="1:2" x14ac:dyDescent="0.25">
      <c r="B1697" t="s">
        <v>2532</v>
      </c>
    </row>
    <row r="1698" spans="1:2" x14ac:dyDescent="0.25">
      <c r="A1698" t="s">
        <v>2532</v>
      </c>
    </row>
    <row r="1699" spans="1:2" x14ac:dyDescent="0.25">
      <c r="A1699" t="s">
        <v>2517</v>
      </c>
    </row>
    <row r="1700" spans="1:2" x14ac:dyDescent="0.25">
      <c r="A1700" t="s">
        <v>2518</v>
      </c>
    </row>
    <row r="1701" spans="1:2" x14ac:dyDescent="0.25">
      <c r="B1701" t="s">
        <v>3343</v>
      </c>
    </row>
    <row r="1702" spans="1:2" x14ac:dyDescent="0.25">
      <c r="B1702" t="s">
        <v>3344</v>
      </c>
    </row>
    <row r="1703" spans="1:2" x14ac:dyDescent="0.25">
      <c r="B1703" t="s">
        <v>3345</v>
      </c>
    </row>
    <row r="1704" spans="1:2" x14ac:dyDescent="0.25">
      <c r="B1704" t="s">
        <v>2880</v>
      </c>
    </row>
    <row r="1705" spans="1:2" x14ac:dyDescent="0.25">
      <c r="B1705" t="s">
        <v>3244</v>
      </c>
    </row>
    <row r="1706" spans="1:2" x14ac:dyDescent="0.25">
      <c r="B1706" t="s">
        <v>3346</v>
      </c>
    </row>
    <row r="1707" spans="1:2" x14ac:dyDescent="0.25">
      <c r="B1707" t="s">
        <v>3347</v>
      </c>
    </row>
    <row r="1708" spans="1:2" x14ac:dyDescent="0.25">
      <c r="B1708" t="s">
        <v>2526</v>
      </c>
    </row>
    <row r="1709" spans="1:2" x14ac:dyDescent="0.25">
      <c r="B1709" t="s">
        <v>2527</v>
      </c>
    </row>
    <row r="1710" spans="1:2" x14ac:dyDescent="0.25">
      <c r="B1710" t="s">
        <v>3348</v>
      </c>
    </row>
    <row r="1711" spans="1:2" x14ac:dyDescent="0.25">
      <c r="B1711" t="s">
        <v>2529</v>
      </c>
    </row>
    <row r="1712" spans="1:2" x14ac:dyDescent="0.25">
      <c r="B1712" t="s">
        <v>2518</v>
      </c>
    </row>
    <row r="1713" spans="1:2" x14ac:dyDescent="0.25">
      <c r="B1713" t="s">
        <v>2532</v>
      </c>
    </row>
    <row r="1714" spans="1:2" x14ac:dyDescent="0.25">
      <c r="A1714" t="s">
        <v>2532</v>
      </c>
    </row>
    <row r="1715" spans="1:2" x14ac:dyDescent="0.25">
      <c r="A1715" t="s">
        <v>2517</v>
      </c>
    </row>
    <row r="1716" spans="1:2" x14ac:dyDescent="0.25">
      <c r="A1716" t="s">
        <v>2518</v>
      </c>
    </row>
    <row r="1717" spans="1:2" x14ac:dyDescent="0.25">
      <c r="B1717" t="s">
        <v>3349</v>
      </c>
    </row>
    <row r="1718" spans="1:2" x14ac:dyDescent="0.25">
      <c r="B1718" t="s">
        <v>3350</v>
      </c>
    </row>
    <row r="1719" spans="1:2" x14ac:dyDescent="0.25">
      <c r="B1719" t="s">
        <v>3351</v>
      </c>
    </row>
    <row r="1720" spans="1:2" x14ac:dyDescent="0.25">
      <c r="B1720" t="s">
        <v>2880</v>
      </c>
    </row>
    <row r="1721" spans="1:2" x14ac:dyDescent="0.25">
      <c r="B1721" t="s">
        <v>2608</v>
      </c>
    </row>
    <row r="1722" spans="1:2" x14ac:dyDescent="0.25">
      <c r="B1722" t="s">
        <v>3352</v>
      </c>
    </row>
    <row r="1723" spans="1:2" x14ac:dyDescent="0.25">
      <c r="B1723" t="s">
        <v>3353</v>
      </c>
    </row>
    <row r="1724" spans="1:2" x14ac:dyDescent="0.25">
      <c r="B1724" t="s">
        <v>2526</v>
      </c>
    </row>
    <row r="1725" spans="1:2" x14ac:dyDescent="0.25">
      <c r="B1725" t="s">
        <v>2527</v>
      </c>
    </row>
    <row r="1726" spans="1:2" x14ac:dyDescent="0.25">
      <c r="B1726" t="s">
        <v>3354</v>
      </c>
    </row>
    <row r="1727" spans="1:2" x14ac:dyDescent="0.25">
      <c r="B1727" t="s">
        <v>2529</v>
      </c>
    </row>
    <row r="1728" spans="1:2" x14ac:dyDescent="0.25">
      <c r="B1728" t="s">
        <v>2518</v>
      </c>
    </row>
    <row r="1729" spans="1:3" x14ac:dyDescent="0.25">
      <c r="C1729" s="51" t="s">
        <v>3355</v>
      </c>
    </row>
    <row r="1730" spans="1:3" x14ac:dyDescent="0.25">
      <c r="C1730" s="51" t="s">
        <v>3356</v>
      </c>
    </row>
    <row r="1731" spans="1:3" x14ac:dyDescent="0.25">
      <c r="C1731" s="51" t="s">
        <v>3357</v>
      </c>
    </row>
    <row r="1732" spans="1:3" x14ac:dyDescent="0.25">
      <c r="B1732" t="s">
        <v>2532</v>
      </c>
    </row>
    <row r="1733" spans="1:3" x14ac:dyDescent="0.25">
      <c r="A1733" t="s">
        <v>2532</v>
      </c>
    </row>
    <row r="1734" spans="1:3" x14ac:dyDescent="0.25">
      <c r="A1734" t="s">
        <v>2517</v>
      </c>
    </row>
    <row r="1735" spans="1:3" x14ac:dyDescent="0.25">
      <c r="A1735" t="s">
        <v>2518</v>
      </c>
    </row>
    <row r="1736" spans="1:3" x14ac:dyDescent="0.25">
      <c r="B1736" t="s">
        <v>3358</v>
      </c>
    </row>
    <row r="1737" spans="1:3" x14ac:dyDescent="0.25">
      <c r="B1737" t="s">
        <v>3359</v>
      </c>
    </row>
    <row r="1738" spans="1:3" x14ac:dyDescent="0.25">
      <c r="B1738" t="s">
        <v>3360</v>
      </c>
    </row>
    <row r="1739" spans="1:3" x14ac:dyDescent="0.25">
      <c r="B1739" t="s">
        <v>3259</v>
      </c>
    </row>
    <row r="1740" spans="1:3" x14ac:dyDescent="0.25">
      <c r="B1740" t="s">
        <v>2618</v>
      </c>
    </row>
    <row r="1741" spans="1:3" x14ac:dyDescent="0.25">
      <c r="B1741" t="s">
        <v>3361</v>
      </c>
    </row>
    <row r="1742" spans="1:3" x14ac:dyDescent="0.25">
      <c r="B1742" t="s">
        <v>3362</v>
      </c>
    </row>
    <row r="1743" spans="1:3" x14ac:dyDescent="0.25">
      <c r="B1743" t="s">
        <v>2526</v>
      </c>
    </row>
    <row r="1744" spans="1:3" x14ac:dyDescent="0.25">
      <c r="B1744" t="s">
        <v>2527</v>
      </c>
    </row>
    <row r="1745" spans="1:3" x14ac:dyDescent="0.25">
      <c r="B1745" t="s">
        <v>3363</v>
      </c>
    </row>
    <row r="1746" spans="1:3" x14ac:dyDescent="0.25">
      <c r="B1746" t="s">
        <v>2529</v>
      </c>
    </row>
    <row r="1747" spans="1:3" x14ac:dyDescent="0.25">
      <c r="B1747" t="s">
        <v>2518</v>
      </c>
    </row>
    <row r="1748" spans="1:3" x14ac:dyDescent="0.25">
      <c r="C1748" s="51" t="s">
        <v>3364</v>
      </c>
    </row>
    <row r="1749" spans="1:3" x14ac:dyDescent="0.25">
      <c r="B1749" t="s">
        <v>2532</v>
      </c>
    </row>
    <row r="1750" spans="1:3" x14ac:dyDescent="0.25">
      <c r="A1750" t="s">
        <v>2532</v>
      </c>
    </row>
    <row r="1751" spans="1:3" x14ac:dyDescent="0.25">
      <c r="A1751" t="s">
        <v>2517</v>
      </c>
    </row>
    <row r="1752" spans="1:3" x14ac:dyDescent="0.25">
      <c r="A1752" t="s">
        <v>2518</v>
      </c>
    </row>
    <row r="1753" spans="1:3" x14ac:dyDescent="0.25">
      <c r="B1753" t="s">
        <v>3365</v>
      </c>
    </row>
    <row r="1754" spans="1:3" x14ac:dyDescent="0.25">
      <c r="B1754" t="s">
        <v>3366</v>
      </c>
    </row>
    <row r="1755" spans="1:3" x14ac:dyDescent="0.25">
      <c r="B1755" t="s">
        <v>3367</v>
      </c>
    </row>
    <row r="1756" spans="1:3" x14ac:dyDescent="0.25">
      <c r="B1756" t="s">
        <v>3368</v>
      </c>
    </row>
    <row r="1757" spans="1:3" x14ac:dyDescent="0.25">
      <c r="B1757" t="s">
        <v>3369</v>
      </c>
    </row>
    <row r="1758" spans="1:3" x14ac:dyDescent="0.25">
      <c r="B1758" t="s">
        <v>3370</v>
      </c>
    </row>
    <row r="1759" spans="1:3" x14ac:dyDescent="0.25">
      <c r="B1759" t="s">
        <v>3371</v>
      </c>
    </row>
    <row r="1760" spans="1:3" x14ac:dyDescent="0.25">
      <c r="B1760" t="s">
        <v>2526</v>
      </c>
    </row>
    <row r="1761" spans="1:2" x14ac:dyDescent="0.25">
      <c r="B1761" t="s">
        <v>2527</v>
      </c>
    </row>
    <row r="1762" spans="1:2" x14ac:dyDescent="0.25">
      <c r="B1762" t="s">
        <v>3372</v>
      </c>
    </row>
    <row r="1763" spans="1:2" x14ac:dyDescent="0.25">
      <c r="B1763" t="s">
        <v>2529</v>
      </c>
    </row>
    <row r="1764" spans="1:2" x14ac:dyDescent="0.25">
      <c r="B1764" t="s">
        <v>2518</v>
      </c>
    </row>
    <row r="1765" spans="1:2" x14ac:dyDescent="0.25">
      <c r="B1765" t="s">
        <v>2532</v>
      </c>
    </row>
    <row r="1766" spans="1:2" x14ac:dyDescent="0.25">
      <c r="A1766" t="s">
        <v>2532</v>
      </c>
    </row>
    <row r="1767" spans="1:2" x14ac:dyDescent="0.25">
      <c r="A1767" t="s">
        <v>2517</v>
      </c>
    </row>
    <row r="1768" spans="1:2" x14ac:dyDescent="0.25">
      <c r="A1768" t="s">
        <v>2518</v>
      </c>
    </row>
    <row r="1769" spans="1:2" x14ac:dyDescent="0.25">
      <c r="B1769" t="s">
        <v>3373</v>
      </c>
    </row>
    <row r="1770" spans="1:2" x14ac:dyDescent="0.25">
      <c r="B1770" t="s">
        <v>3374</v>
      </c>
    </row>
    <row r="1771" spans="1:2" x14ac:dyDescent="0.25">
      <c r="B1771" t="s">
        <v>3375</v>
      </c>
    </row>
    <row r="1772" spans="1:2" x14ac:dyDescent="0.25">
      <c r="B1772" t="s">
        <v>2644</v>
      </c>
    </row>
    <row r="1773" spans="1:2" x14ac:dyDescent="0.25">
      <c r="B1773" t="s">
        <v>3376</v>
      </c>
    </row>
    <row r="1774" spans="1:2" x14ac:dyDescent="0.25">
      <c r="B1774" t="s">
        <v>3377</v>
      </c>
    </row>
    <row r="1775" spans="1:2" x14ac:dyDescent="0.25">
      <c r="B1775" t="s">
        <v>3378</v>
      </c>
    </row>
    <row r="1776" spans="1:2" x14ac:dyDescent="0.25">
      <c r="B1776" t="s">
        <v>2526</v>
      </c>
    </row>
    <row r="1777" spans="1:3" x14ac:dyDescent="0.25">
      <c r="B1777" t="s">
        <v>2527</v>
      </c>
    </row>
    <row r="1778" spans="1:3" x14ac:dyDescent="0.25">
      <c r="B1778" t="s">
        <v>3379</v>
      </c>
    </row>
    <row r="1779" spans="1:3" x14ac:dyDescent="0.25">
      <c r="B1779" t="s">
        <v>2529</v>
      </c>
    </row>
    <row r="1780" spans="1:3" x14ac:dyDescent="0.25">
      <c r="B1780" t="s">
        <v>2518</v>
      </c>
    </row>
    <row r="1781" spans="1:3" x14ac:dyDescent="0.25">
      <c r="C1781" s="51" t="s">
        <v>3380</v>
      </c>
    </row>
    <row r="1782" spans="1:3" x14ac:dyDescent="0.25">
      <c r="B1782" t="s">
        <v>2532</v>
      </c>
    </row>
    <row r="1783" spans="1:3" x14ac:dyDescent="0.25">
      <c r="A1783" t="s">
        <v>2532</v>
      </c>
    </row>
    <row r="1784" spans="1:3" x14ac:dyDescent="0.25">
      <c r="A1784" t="s">
        <v>2517</v>
      </c>
    </row>
    <row r="1785" spans="1:3" x14ac:dyDescent="0.25">
      <c r="A1785" t="s">
        <v>2518</v>
      </c>
    </row>
    <row r="1786" spans="1:3" x14ac:dyDescent="0.25">
      <c r="B1786" t="s">
        <v>3381</v>
      </c>
    </row>
    <row r="1787" spans="1:3" x14ac:dyDescent="0.25">
      <c r="B1787" t="s">
        <v>3382</v>
      </c>
    </row>
    <row r="1788" spans="1:3" x14ac:dyDescent="0.25">
      <c r="B1788" t="s">
        <v>3383</v>
      </c>
    </row>
    <row r="1789" spans="1:3" x14ac:dyDescent="0.25">
      <c r="B1789" t="s">
        <v>3384</v>
      </c>
    </row>
    <row r="1790" spans="1:3" x14ac:dyDescent="0.25">
      <c r="B1790" t="s">
        <v>2961</v>
      </c>
    </row>
    <row r="1791" spans="1:3" x14ac:dyDescent="0.25">
      <c r="B1791" t="s">
        <v>3385</v>
      </c>
    </row>
    <row r="1792" spans="1:3" x14ac:dyDescent="0.25">
      <c r="B1792" t="s">
        <v>3378</v>
      </c>
    </row>
    <row r="1793" spans="1:3" x14ac:dyDescent="0.25">
      <c r="B1793" t="s">
        <v>2526</v>
      </c>
    </row>
    <row r="1794" spans="1:3" x14ac:dyDescent="0.25">
      <c r="B1794" t="s">
        <v>2527</v>
      </c>
    </row>
    <row r="1795" spans="1:3" x14ac:dyDescent="0.25">
      <c r="B1795" t="s">
        <v>3386</v>
      </c>
    </row>
    <row r="1796" spans="1:3" x14ac:dyDescent="0.25">
      <c r="B1796" t="s">
        <v>2529</v>
      </c>
    </row>
    <row r="1797" spans="1:3" x14ac:dyDescent="0.25">
      <c r="B1797" t="s">
        <v>2518</v>
      </c>
    </row>
    <row r="1798" spans="1:3" x14ac:dyDescent="0.25">
      <c r="C1798" s="51" t="s">
        <v>3387</v>
      </c>
    </row>
    <row r="1799" spans="1:3" x14ac:dyDescent="0.25">
      <c r="B1799" t="s">
        <v>2532</v>
      </c>
    </row>
    <row r="1800" spans="1:3" x14ac:dyDescent="0.25">
      <c r="A1800" t="s">
        <v>2532</v>
      </c>
    </row>
    <row r="1801" spans="1:3" x14ac:dyDescent="0.25">
      <c r="A1801" t="s">
        <v>2517</v>
      </c>
    </row>
    <row r="1802" spans="1:3" x14ac:dyDescent="0.25">
      <c r="A1802" t="s">
        <v>2518</v>
      </c>
    </row>
    <row r="1803" spans="1:3" x14ac:dyDescent="0.25">
      <c r="B1803" t="s">
        <v>3388</v>
      </c>
    </row>
    <row r="1804" spans="1:3" x14ac:dyDescent="0.25">
      <c r="B1804" t="s">
        <v>3389</v>
      </c>
    </row>
    <row r="1805" spans="1:3" x14ac:dyDescent="0.25">
      <c r="B1805" t="s">
        <v>3390</v>
      </c>
    </row>
    <row r="1806" spans="1:3" x14ac:dyDescent="0.25">
      <c r="B1806" t="s">
        <v>3275</v>
      </c>
    </row>
    <row r="1807" spans="1:3" x14ac:dyDescent="0.25">
      <c r="B1807" t="s">
        <v>3021</v>
      </c>
    </row>
    <row r="1808" spans="1:3" x14ac:dyDescent="0.25">
      <c r="B1808" t="s">
        <v>3391</v>
      </c>
    </row>
    <row r="1809" spans="1:3" x14ac:dyDescent="0.25">
      <c r="B1809" t="s">
        <v>3378</v>
      </c>
    </row>
    <row r="1810" spans="1:3" x14ac:dyDescent="0.25">
      <c r="B1810" t="s">
        <v>2526</v>
      </c>
    </row>
    <row r="1811" spans="1:3" x14ac:dyDescent="0.25">
      <c r="B1811" t="s">
        <v>2527</v>
      </c>
    </row>
    <row r="1812" spans="1:3" x14ac:dyDescent="0.25">
      <c r="B1812" t="s">
        <v>3392</v>
      </c>
    </row>
    <row r="1813" spans="1:3" x14ac:dyDescent="0.25">
      <c r="B1813" t="s">
        <v>2529</v>
      </c>
    </row>
    <row r="1814" spans="1:3" x14ac:dyDescent="0.25">
      <c r="B1814" t="s">
        <v>2518</v>
      </c>
    </row>
    <row r="1815" spans="1:3" x14ac:dyDescent="0.25">
      <c r="C1815" s="51" t="s">
        <v>3393</v>
      </c>
    </row>
    <row r="1816" spans="1:3" x14ac:dyDescent="0.25">
      <c r="B1816" t="s">
        <v>2532</v>
      </c>
    </row>
    <row r="1817" spans="1:3" x14ac:dyDescent="0.25">
      <c r="A1817" t="s">
        <v>2532</v>
      </c>
    </row>
    <row r="1818" spans="1:3" x14ac:dyDescent="0.25">
      <c r="A1818" t="s">
        <v>2517</v>
      </c>
    </row>
    <row r="1819" spans="1:3" x14ac:dyDescent="0.25">
      <c r="A1819" t="s">
        <v>2518</v>
      </c>
    </row>
    <row r="1820" spans="1:3" x14ac:dyDescent="0.25">
      <c r="B1820" t="s">
        <v>3394</v>
      </c>
    </row>
    <row r="1821" spans="1:3" x14ac:dyDescent="0.25">
      <c r="B1821" t="s">
        <v>3395</v>
      </c>
    </row>
    <row r="1822" spans="1:3" x14ac:dyDescent="0.25">
      <c r="B1822" t="s">
        <v>3396</v>
      </c>
    </row>
    <row r="1823" spans="1:3" x14ac:dyDescent="0.25">
      <c r="B1823" t="s">
        <v>3049</v>
      </c>
    </row>
    <row r="1824" spans="1:3" x14ac:dyDescent="0.25">
      <c r="B1824" t="s">
        <v>3021</v>
      </c>
    </row>
    <row r="1825" spans="1:3" x14ac:dyDescent="0.25">
      <c r="B1825" t="s">
        <v>3397</v>
      </c>
    </row>
    <row r="1826" spans="1:3" x14ac:dyDescent="0.25">
      <c r="B1826" t="s">
        <v>3398</v>
      </c>
    </row>
    <row r="1827" spans="1:3" x14ac:dyDescent="0.25">
      <c r="B1827" t="s">
        <v>2526</v>
      </c>
    </row>
    <row r="1828" spans="1:3" x14ac:dyDescent="0.25">
      <c r="B1828" t="s">
        <v>2527</v>
      </c>
    </row>
    <row r="1829" spans="1:3" x14ac:dyDescent="0.25">
      <c r="B1829" t="s">
        <v>3024</v>
      </c>
    </row>
    <row r="1830" spans="1:3" x14ac:dyDescent="0.25">
      <c r="B1830" t="s">
        <v>2529</v>
      </c>
    </row>
    <row r="1831" spans="1:3" x14ac:dyDescent="0.25">
      <c r="B1831" t="s">
        <v>2518</v>
      </c>
    </row>
    <row r="1832" spans="1:3" x14ac:dyDescent="0.25">
      <c r="C1832" s="51" t="s">
        <v>3399</v>
      </c>
    </row>
    <row r="1833" spans="1:3" x14ac:dyDescent="0.25">
      <c r="B1833" t="s">
        <v>2532</v>
      </c>
    </row>
    <row r="1834" spans="1:3" x14ac:dyDescent="0.25">
      <c r="A1834" t="s">
        <v>2532</v>
      </c>
    </row>
    <row r="1835" spans="1:3" x14ac:dyDescent="0.25">
      <c r="A1835" t="s">
        <v>2517</v>
      </c>
    </row>
    <row r="1836" spans="1:3" x14ac:dyDescent="0.25">
      <c r="A1836" t="s">
        <v>2518</v>
      </c>
    </row>
    <row r="1837" spans="1:3" x14ac:dyDescent="0.25">
      <c r="B1837" t="s">
        <v>3400</v>
      </c>
    </row>
    <row r="1838" spans="1:3" x14ac:dyDescent="0.25">
      <c r="B1838" t="s">
        <v>3401</v>
      </c>
    </row>
    <row r="1839" spans="1:3" x14ac:dyDescent="0.25">
      <c r="B1839" t="s">
        <v>3402</v>
      </c>
    </row>
    <row r="1840" spans="1:3" x14ac:dyDescent="0.25">
      <c r="B1840" t="s">
        <v>3166</v>
      </c>
    </row>
    <row r="1841" spans="1:3" x14ac:dyDescent="0.25">
      <c r="B1841" t="s">
        <v>3403</v>
      </c>
    </row>
    <row r="1842" spans="1:3" x14ac:dyDescent="0.25">
      <c r="B1842" t="s">
        <v>3404</v>
      </c>
    </row>
    <row r="1843" spans="1:3" x14ac:dyDescent="0.25">
      <c r="B1843" t="s">
        <v>3405</v>
      </c>
    </row>
    <row r="1844" spans="1:3" x14ac:dyDescent="0.25">
      <c r="B1844" t="s">
        <v>2526</v>
      </c>
    </row>
    <row r="1845" spans="1:3" x14ac:dyDescent="0.25">
      <c r="B1845" t="s">
        <v>2527</v>
      </c>
    </row>
    <row r="1846" spans="1:3" x14ac:dyDescent="0.25">
      <c r="B1846" t="s">
        <v>3406</v>
      </c>
    </row>
    <row r="1847" spans="1:3" x14ac:dyDescent="0.25">
      <c r="B1847" t="s">
        <v>2529</v>
      </c>
    </row>
    <row r="1848" spans="1:3" x14ac:dyDescent="0.25">
      <c r="B1848" t="s">
        <v>2518</v>
      </c>
    </row>
    <row r="1849" spans="1:3" x14ac:dyDescent="0.25">
      <c r="C1849" s="51" t="s">
        <v>3407</v>
      </c>
    </row>
    <row r="1850" spans="1:3" x14ac:dyDescent="0.25">
      <c r="C1850" s="51" t="s">
        <v>3408</v>
      </c>
    </row>
    <row r="1851" spans="1:3" x14ac:dyDescent="0.25">
      <c r="B1851" t="s">
        <v>2532</v>
      </c>
    </row>
    <row r="1852" spans="1:3" x14ac:dyDescent="0.25">
      <c r="A1852" t="s">
        <v>2532</v>
      </c>
    </row>
    <row r="1853" spans="1:3" x14ac:dyDescent="0.25">
      <c r="A1853" t="s">
        <v>2517</v>
      </c>
    </row>
    <row r="1854" spans="1:3" x14ac:dyDescent="0.25">
      <c r="A1854" t="s">
        <v>2518</v>
      </c>
    </row>
    <row r="1855" spans="1:3" x14ac:dyDescent="0.25">
      <c r="B1855" t="s">
        <v>3409</v>
      </c>
    </row>
    <row r="1856" spans="1:3" x14ac:dyDescent="0.25">
      <c r="B1856" t="s">
        <v>3410</v>
      </c>
    </row>
    <row r="1857" spans="1:3" x14ac:dyDescent="0.25">
      <c r="B1857" t="s">
        <v>3411</v>
      </c>
    </row>
    <row r="1858" spans="1:3" x14ac:dyDescent="0.25">
      <c r="B1858" t="s">
        <v>3172</v>
      </c>
    </row>
    <row r="1859" spans="1:3" x14ac:dyDescent="0.25">
      <c r="B1859" t="s">
        <v>3412</v>
      </c>
    </row>
    <row r="1860" spans="1:3" x14ac:dyDescent="0.25">
      <c r="B1860" t="s">
        <v>3413</v>
      </c>
    </row>
    <row r="1861" spans="1:3" x14ac:dyDescent="0.25">
      <c r="B1861" t="s">
        <v>2525</v>
      </c>
    </row>
    <row r="1862" spans="1:3" x14ac:dyDescent="0.25">
      <c r="B1862" t="s">
        <v>2526</v>
      </c>
    </row>
    <row r="1863" spans="1:3" x14ac:dyDescent="0.25">
      <c r="B1863" t="s">
        <v>2527</v>
      </c>
    </row>
    <row r="1864" spans="1:3" x14ac:dyDescent="0.25">
      <c r="B1864" t="s">
        <v>3414</v>
      </c>
    </row>
    <row r="1865" spans="1:3" x14ac:dyDescent="0.25">
      <c r="B1865" t="s">
        <v>2529</v>
      </c>
    </row>
    <row r="1866" spans="1:3" x14ac:dyDescent="0.25">
      <c r="B1866" t="s">
        <v>2518</v>
      </c>
    </row>
    <row r="1867" spans="1:3" x14ac:dyDescent="0.25">
      <c r="C1867" s="51" t="s">
        <v>3415</v>
      </c>
    </row>
    <row r="1868" spans="1:3" x14ac:dyDescent="0.25">
      <c r="B1868" t="s">
        <v>2532</v>
      </c>
    </row>
    <row r="1869" spans="1:3" x14ac:dyDescent="0.25">
      <c r="A1869" t="s">
        <v>2532</v>
      </c>
    </row>
    <row r="1870" spans="1:3" x14ac:dyDescent="0.25">
      <c r="A1870" t="s">
        <v>2517</v>
      </c>
    </row>
    <row r="1871" spans="1:3" x14ac:dyDescent="0.25">
      <c r="A1871" t="s">
        <v>2518</v>
      </c>
    </row>
    <row r="1872" spans="1:3" x14ac:dyDescent="0.25">
      <c r="B1872" t="s">
        <v>3416</v>
      </c>
    </row>
    <row r="1873" spans="1:3" x14ac:dyDescent="0.25">
      <c r="B1873" t="s">
        <v>3417</v>
      </c>
    </row>
    <row r="1874" spans="1:3" x14ac:dyDescent="0.25">
      <c r="B1874" t="s">
        <v>3418</v>
      </c>
    </row>
    <row r="1875" spans="1:3" x14ac:dyDescent="0.25">
      <c r="B1875" t="s">
        <v>3166</v>
      </c>
    </row>
    <row r="1876" spans="1:3" x14ac:dyDescent="0.25">
      <c r="B1876" t="s">
        <v>3100</v>
      </c>
    </row>
    <row r="1877" spans="1:3" x14ac:dyDescent="0.25">
      <c r="B1877" t="s">
        <v>3419</v>
      </c>
    </row>
    <row r="1878" spans="1:3" x14ac:dyDescent="0.25">
      <c r="B1878" t="s">
        <v>2525</v>
      </c>
    </row>
    <row r="1879" spans="1:3" x14ac:dyDescent="0.25">
      <c r="B1879" t="s">
        <v>2526</v>
      </c>
    </row>
    <row r="1880" spans="1:3" x14ac:dyDescent="0.25">
      <c r="B1880" t="s">
        <v>2527</v>
      </c>
    </row>
    <row r="1881" spans="1:3" x14ac:dyDescent="0.25">
      <c r="B1881" t="s">
        <v>3420</v>
      </c>
    </row>
    <row r="1882" spans="1:3" x14ac:dyDescent="0.25">
      <c r="B1882" t="s">
        <v>2529</v>
      </c>
    </row>
    <row r="1883" spans="1:3" x14ac:dyDescent="0.25">
      <c r="B1883" t="s">
        <v>2518</v>
      </c>
    </row>
    <row r="1884" spans="1:3" x14ac:dyDescent="0.25">
      <c r="C1884" s="51" t="s">
        <v>2730</v>
      </c>
    </row>
    <row r="1885" spans="1:3" x14ac:dyDescent="0.25">
      <c r="B1885" t="s">
        <v>2532</v>
      </c>
    </row>
    <row r="1886" spans="1:3" x14ac:dyDescent="0.25">
      <c r="A1886" t="s">
        <v>2532</v>
      </c>
    </row>
    <row r="1887" spans="1:3" x14ac:dyDescent="0.25">
      <c r="A1887" t="s">
        <v>2517</v>
      </c>
    </row>
    <row r="1888" spans="1:3" x14ac:dyDescent="0.25">
      <c r="A1888" t="s">
        <v>2518</v>
      </c>
    </row>
    <row r="1889" spans="1:3" x14ac:dyDescent="0.25">
      <c r="B1889" t="s">
        <v>3421</v>
      </c>
    </row>
    <row r="1890" spans="1:3" x14ac:dyDescent="0.25">
      <c r="B1890" t="s">
        <v>3422</v>
      </c>
    </row>
    <row r="1891" spans="1:3" x14ac:dyDescent="0.25">
      <c r="B1891" t="s">
        <v>3423</v>
      </c>
    </row>
    <row r="1892" spans="1:3" x14ac:dyDescent="0.25">
      <c r="B1892" t="s">
        <v>2954</v>
      </c>
    </row>
    <row r="1893" spans="1:3" x14ac:dyDescent="0.25">
      <c r="B1893" t="s">
        <v>3021</v>
      </c>
    </row>
    <row r="1894" spans="1:3" x14ac:dyDescent="0.25">
      <c r="B1894" t="s">
        <v>3424</v>
      </c>
    </row>
    <row r="1895" spans="1:3" x14ac:dyDescent="0.25">
      <c r="B1895" t="s">
        <v>2525</v>
      </c>
    </row>
    <row r="1896" spans="1:3" x14ac:dyDescent="0.25">
      <c r="B1896" t="s">
        <v>2526</v>
      </c>
    </row>
    <row r="1897" spans="1:3" x14ac:dyDescent="0.25">
      <c r="B1897" t="s">
        <v>2527</v>
      </c>
    </row>
    <row r="1898" spans="1:3" x14ac:dyDescent="0.25">
      <c r="B1898" t="s">
        <v>3240</v>
      </c>
    </row>
    <row r="1899" spans="1:3" x14ac:dyDescent="0.25">
      <c r="B1899" t="s">
        <v>2529</v>
      </c>
    </row>
    <row r="1900" spans="1:3" x14ac:dyDescent="0.25">
      <c r="B1900" t="s">
        <v>2518</v>
      </c>
    </row>
    <row r="1901" spans="1:3" x14ac:dyDescent="0.25">
      <c r="C1901" s="51" t="s">
        <v>3425</v>
      </c>
    </row>
    <row r="1902" spans="1:3" x14ac:dyDescent="0.25">
      <c r="B1902" t="s">
        <v>2532</v>
      </c>
    </row>
    <row r="1903" spans="1:3" x14ac:dyDescent="0.25">
      <c r="A1903" t="s">
        <v>2532</v>
      </c>
    </row>
    <row r="1904" spans="1:3" x14ac:dyDescent="0.25">
      <c r="A1904" t="s">
        <v>2517</v>
      </c>
    </row>
    <row r="1905" spans="1:3" x14ac:dyDescent="0.25">
      <c r="A1905" t="s">
        <v>2518</v>
      </c>
    </row>
    <row r="1906" spans="1:3" x14ac:dyDescent="0.25">
      <c r="B1906" t="s">
        <v>3426</v>
      </c>
    </row>
    <row r="1907" spans="1:3" x14ac:dyDescent="0.25">
      <c r="B1907" t="s">
        <v>3427</v>
      </c>
    </row>
    <row r="1908" spans="1:3" x14ac:dyDescent="0.25">
      <c r="B1908" t="s">
        <v>3428</v>
      </c>
    </row>
    <row r="1909" spans="1:3" x14ac:dyDescent="0.25">
      <c r="B1909" t="s">
        <v>3004</v>
      </c>
    </row>
    <row r="1910" spans="1:3" x14ac:dyDescent="0.25">
      <c r="B1910" t="s">
        <v>3217</v>
      </c>
    </row>
    <row r="1911" spans="1:3" x14ac:dyDescent="0.25">
      <c r="B1911" t="s">
        <v>3429</v>
      </c>
    </row>
    <row r="1912" spans="1:3" x14ac:dyDescent="0.25">
      <c r="B1912" t="s">
        <v>3430</v>
      </c>
    </row>
    <row r="1913" spans="1:3" x14ac:dyDescent="0.25">
      <c r="B1913" t="s">
        <v>2526</v>
      </c>
    </row>
    <row r="1914" spans="1:3" x14ac:dyDescent="0.25">
      <c r="B1914" t="s">
        <v>2527</v>
      </c>
    </row>
    <row r="1915" spans="1:3" x14ac:dyDescent="0.25">
      <c r="B1915" t="s">
        <v>3219</v>
      </c>
    </row>
    <row r="1916" spans="1:3" x14ac:dyDescent="0.25">
      <c r="B1916" t="s">
        <v>2529</v>
      </c>
    </row>
    <row r="1917" spans="1:3" x14ac:dyDescent="0.25">
      <c r="B1917" t="s">
        <v>2518</v>
      </c>
    </row>
    <row r="1918" spans="1:3" x14ac:dyDescent="0.25">
      <c r="C1918" s="51" t="s">
        <v>3431</v>
      </c>
    </row>
    <row r="1919" spans="1:3" x14ac:dyDescent="0.25">
      <c r="C1919" s="51" t="s">
        <v>3432</v>
      </c>
    </row>
    <row r="1920" spans="1:3" x14ac:dyDescent="0.25">
      <c r="C1920" s="51" t="s">
        <v>3433</v>
      </c>
    </row>
    <row r="1921" spans="1:2" x14ac:dyDescent="0.25">
      <c r="B1921" t="s">
        <v>2532</v>
      </c>
    </row>
    <row r="1922" spans="1:2" x14ac:dyDescent="0.25">
      <c r="A1922" t="s">
        <v>2532</v>
      </c>
    </row>
    <row r="1923" spans="1:2" x14ac:dyDescent="0.25">
      <c r="A1923" t="s">
        <v>2517</v>
      </c>
    </row>
    <row r="1924" spans="1:2" x14ac:dyDescent="0.25">
      <c r="A1924" t="s">
        <v>2518</v>
      </c>
    </row>
    <row r="1925" spans="1:2" x14ac:dyDescent="0.25">
      <c r="B1925" t="s">
        <v>3434</v>
      </c>
    </row>
    <row r="1926" spans="1:2" x14ac:dyDescent="0.25">
      <c r="B1926" t="s">
        <v>3435</v>
      </c>
    </row>
    <row r="1927" spans="1:2" x14ac:dyDescent="0.25">
      <c r="B1927" t="s">
        <v>3436</v>
      </c>
    </row>
    <row r="1928" spans="1:2" x14ac:dyDescent="0.25">
      <c r="B1928" t="s">
        <v>3011</v>
      </c>
    </row>
    <row r="1929" spans="1:2" x14ac:dyDescent="0.25">
      <c r="B1929" t="s">
        <v>3217</v>
      </c>
    </row>
    <row r="1930" spans="1:2" x14ac:dyDescent="0.25">
      <c r="B1930" t="s">
        <v>3437</v>
      </c>
    </row>
    <row r="1931" spans="1:2" x14ac:dyDescent="0.25">
      <c r="B1931" t="s">
        <v>3438</v>
      </c>
    </row>
    <row r="1932" spans="1:2" x14ac:dyDescent="0.25">
      <c r="B1932" t="s">
        <v>2526</v>
      </c>
    </row>
    <row r="1933" spans="1:2" x14ac:dyDescent="0.25">
      <c r="B1933" t="s">
        <v>2527</v>
      </c>
    </row>
    <row r="1934" spans="1:2" x14ac:dyDescent="0.25">
      <c r="B1934" t="s">
        <v>3439</v>
      </c>
    </row>
    <row r="1935" spans="1:2" x14ac:dyDescent="0.25">
      <c r="B1935" t="s">
        <v>2529</v>
      </c>
    </row>
    <row r="1936" spans="1:2" x14ac:dyDescent="0.25">
      <c r="B1936" t="s">
        <v>2518</v>
      </c>
    </row>
    <row r="1937" spans="1:2" x14ac:dyDescent="0.25">
      <c r="B1937" t="s">
        <v>2532</v>
      </c>
    </row>
    <row r="1938" spans="1:2" x14ac:dyDescent="0.25">
      <c r="A1938" t="s">
        <v>2532</v>
      </c>
    </row>
    <row r="1939" spans="1:2" x14ac:dyDescent="0.25">
      <c r="A1939" t="s">
        <v>2517</v>
      </c>
    </row>
    <row r="1940" spans="1:2" x14ac:dyDescent="0.25">
      <c r="A1940" t="s">
        <v>2518</v>
      </c>
    </row>
    <row r="1941" spans="1:2" x14ac:dyDescent="0.25">
      <c r="B1941" t="s">
        <v>3440</v>
      </c>
    </row>
    <row r="1942" spans="1:2" x14ac:dyDescent="0.25">
      <c r="B1942" t="s">
        <v>3441</v>
      </c>
    </row>
    <row r="1943" spans="1:2" x14ac:dyDescent="0.25">
      <c r="B1943" t="s">
        <v>3442</v>
      </c>
    </row>
    <row r="1944" spans="1:2" x14ac:dyDescent="0.25">
      <c r="B1944" t="s">
        <v>3166</v>
      </c>
    </row>
    <row r="1945" spans="1:2" x14ac:dyDescent="0.25">
      <c r="B1945" t="s">
        <v>3012</v>
      </c>
    </row>
    <row r="1946" spans="1:2" x14ac:dyDescent="0.25">
      <c r="B1946" t="s">
        <v>3443</v>
      </c>
    </row>
    <row r="1947" spans="1:2" x14ac:dyDescent="0.25">
      <c r="B1947" t="s">
        <v>2525</v>
      </c>
    </row>
    <row r="1948" spans="1:2" x14ac:dyDescent="0.25">
      <c r="B1948" t="s">
        <v>2526</v>
      </c>
    </row>
    <row r="1949" spans="1:2" x14ac:dyDescent="0.25">
      <c r="B1949" t="s">
        <v>2527</v>
      </c>
    </row>
    <row r="1950" spans="1:2" x14ac:dyDescent="0.25">
      <c r="B1950" t="s">
        <v>3444</v>
      </c>
    </row>
    <row r="1951" spans="1:2" x14ac:dyDescent="0.25">
      <c r="B1951" t="s">
        <v>2529</v>
      </c>
    </row>
    <row r="1952" spans="1:2" x14ac:dyDescent="0.25">
      <c r="B1952" t="s">
        <v>2518</v>
      </c>
    </row>
    <row r="1953" spans="1:2" x14ac:dyDescent="0.25">
      <c r="B1953" t="s">
        <v>2532</v>
      </c>
    </row>
    <row r="1954" spans="1:2" x14ac:dyDescent="0.25">
      <c r="A1954" t="s">
        <v>2532</v>
      </c>
    </row>
    <row r="1955" spans="1:2" x14ac:dyDescent="0.25">
      <c r="A1955" t="s">
        <v>2517</v>
      </c>
    </row>
    <row r="1956" spans="1:2" x14ac:dyDescent="0.25">
      <c r="A1956" t="s">
        <v>2518</v>
      </c>
    </row>
    <row r="1957" spans="1:2" x14ac:dyDescent="0.25">
      <c r="B1957" t="s">
        <v>3445</v>
      </c>
    </row>
    <row r="1958" spans="1:2" x14ac:dyDescent="0.25">
      <c r="B1958" t="s">
        <v>3446</v>
      </c>
    </row>
    <row r="1959" spans="1:2" x14ac:dyDescent="0.25">
      <c r="B1959" t="s">
        <v>3447</v>
      </c>
    </row>
    <row r="1960" spans="1:2" x14ac:dyDescent="0.25">
      <c r="B1960" t="s">
        <v>3172</v>
      </c>
    </row>
    <row r="1961" spans="1:2" x14ac:dyDescent="0.25">
      <c r="B1961" t="s">
        <v>3173</v>
      </c>
    </row>
    <row r="1962" spans="1:2" x14ac:dyDescent="0.25">
      <c r="B1962" t="s">
        <v>3448</v>
      </c>
    </row>
    <row r="1963" spans="1:2" x14ac:dyDescent="0.25">
      <c r="B1963" t="s">
        <v>2525</v>
      </c>
    </row>
    <row r="1964" spans="1:2" x14ac:dyDescent="0.25">
      <c r="B1964" t="s">
        <v>2526</v>
      </c>
    </row>
    <row r="1965" spans="1:2" x14ac:dyDescent="0.25">
      <c r="B1965" t="s">
        <v>2527</v>
      </c>
    </row>
    <row r="1966" spans="1:2" x14ac:dyDescent="0.25">
      <c r="B1966" t="s">
        <v>3449</v>
      </c>
    </row>
    <row r="1967" spans="1:2" x14ac:dyDescent="0.25">
      <c r="B1967" t="s">
        <v>2529</v>
      </c>
    </row>
    <row r="1968" spans="1:2" x14ac:dyDescent="0.25">
      <c r="B1968" t="s">
        <v>2518</v>
      </c>
    </row>
    <row r="1969" spans="1:2" x14ac:dyDescent="0.25">
      <c r="B1969" t="s">
        <v>2532</v>
      </c>
    </row>
    <row r="1970" spans="1:2" x14ac:dyDescent="0.25">
      <c r="A1970" t="s">
        <v>2532</v>
      </c>
    </row>
    <row r="1971" spans="1:2" x14ac:dyDescent="0.25">
      <c r="A1971" t="s">
        <v>2517</v>
      </c>
    </row>
    <row r="1972" spans="1:2" x14ac:dyDescent="0.25">
      <c r="A1972" t="s">
        <v>2518</v>
      </c>
    </row>
    <row r="1973" spans="1:2" x14ac:dyDescent="0.25">
      <c r="B1973" t="s">
        <v>3450</v>
      </c>
    </row>
    <row r="1974" spans="1:2" x14ac:dyDescent="0.25">
      <c r="B1974" t="s">
        <v>3451</v>
      </c>
    </row>
    <row r="1975" spans="1:2" x14ac:dyDescent="0.25">
      <c r="B1975" t="s">
        <v>3452</v>
      </c>
    </row>
    <row r="1976" spans="1:2" x14ac:dyDescent="0.25">
      <c r="B1976" t="s">
        <v>3166</v>
      </c>
    </row>
    <row r="1977" spans="1:2" x14ac:dyDescent="0.25">
      <c r="B1977" t="s">
        <v>2961</v>
      </c>
    </row>
    <row r="1978" spans="1:2" x14ac:dyDescent="0.25">
      <c r="B1978" t="s">
        <v>3453</v>
      </c>
    </row>
    <row r="1979" spans="1:2" x14ac:dyDescent="0.25">
      <c r="B1979" t="s">
        <v>2525</v>
      </c>
    </row>
    <row r="1980" spans="1:2" x14ac:dyDescent="0.25">
      <c r="B1980" t="s">
        <v>2526</v>
      </c>
    </row>
    <row r="1981" spans="1:2" x14ac:dyDescent="0.25">
      <c r="B1981" t="s">
        <v>2527</v>
      </c>
    </row>
    <row r="1982" spans="1:2" x14ac:dyDescent="0.25">
      <c r="B1982" t="s">
        <v>3454</v>
      </c>
    </row>
    <row r="1983" spans="1:2" x14ac:dyDescent="0.25">
      <c r="B1983" t="s">
        <v>2529</v>
      </c>
    </row>
    <row r="1984" spans="1:2" x14ac:dyDescent="0.25">
      <c r="B1984" t="s">
        <v>2518</v>
      </c>
    </row>
    <row r="1985" spans="1:3" x14ac:dyDescent="0.25">
      <c r="C1985" s="51" t="s">
        <v>3455</v>
      </c>
    </row>
    <row r="1986" spans="1:3" x14ac:dyDescent="0.25">
      <c r="C1986" s="51" t="s">
        <v>3456</v>
      </c>
    </row>
    <row r="1987" spans="1:3" x14ac:dyDescent="0.25">
      <c r="B1987" t="s">
        <v>2532</v>
      </c>
    </row>
    <row r="1988" spans="1:3" x14ac:dyDescent="0.25">
      <c r="A1988" t="s">
        <v>2532</v>
      </c>
    </row>
    <row r="1989" spans="1:3" x14ac:dyDescent="0.25">
      <c r="A1989" t="s">
        <v>2517</v>
      </c>
    </row>
    <row r="1990" spans="1:3" x14ac:dyDescent="0.25">
      <c r="A1990" t="s">
        <v>2518</v>
      </c>
    </row>
    <row r="1991" spans="1:3" x14ac:dyDescent="0.25">
      <c r="B1991" t="s">
        <v>3457</v>
      </c>
    </row>
    <row r="1992" spans="1:3" x14ac:dyDescent="0.25">
      <c r="B1992" t="s">
        <v>3458</v>
      </c>
    </row>
    <row r="1993" spans="1:3" x14ac:dyDescent="0.25">
      <c r="B1993" t="s">
        <v>3459</v>
      </c>
    </row>
    <row r="1994" spans="1:3" x14ac:dyDescent="0.25">
      <c r="B1994" t="s">
        <v>3031</v>
      </c>
    </row>
    <row r="1995" spans="1:3" x14ac:dyDescent="0.25">
      <c r="B1995" t="s">
        <v>3021</v>
      </c>
    </row>
    <row r="1996" spans="1:3" x14ac:dyDescent="0.25">
      <c r="B1996" t="s">
        <v>3460</v>
      </c>
    </row>
    <row r="1997" spans="1:3" x14ac:dyDescent="0.25">
      <c r="B1997" t="s">
        <v>3461</v>
      </c>
    </row>
    <row r="1998" spans="1:3" x14ac:dyDescent="0.25">
      <c r="B1998" t="s">
        <v>2526</v>
      </c>
    </row>
    <row r="1999" spans="1:3" x14ac:dyDescent="0.25">
      <c r="B1999" t="s">
        <v>2527</v>
      </c>
    </row>
    <row r="2000" spans="1:3" x14ac:dyDescent="0.25">
      <c r="B2000" t="s">
        <v>3462</v>
      </c>
    </row>
    <row r="2001" spans="1:2" x14ac:dyDescent="0.25">
      <c r="B2001" t="s">
        <v>2529</v>
      </c>
    </row>
    <row r="2002" spans="1:2" x14ac:dyDescent="0.25">
      <c r="B2002" t="s">
        <v>2518</v>
      </c>
    </row>
    <row r="2003" spans="1:2" x14ac:dyDescent="0.25">
      <c r="B2003" t="s">
        <v>2532</v>
      </c>
    </row>
    <row r="2004" spans="1:2" x14ac:dyDescent="0.25">
      <c r="A2004" t="s">
        <v>2532</v>
      </c>
    </row>
    <row r="2005" spans="1:2" x14ac:dyDescent="0.25">
      <c r="A2005" t="s">
        <v>2517</v>
      </c>
    </row>
    <row r="2006" spans="1:2" x14ac:dyDescent="0.25">
      <c r="A2006" t="s">
        <v>2518</v>
      </c>
    </row>
    <row r="2007" spans="1:2" x14ac:dyDescent="0.25">
      <c r="B2007" t="s">
        <v>3463</v>
      </c>
    </row>
    <row r="2008" spans="1:2" x14ac:dyDescent="0.25">
      <c r="B2008" t="s">
        <v>3464</v>
      </c>
    </row>
    <row r="2009" spans="1:2" x14ac:dyDescent="0.25">
      <c r="B2009" t="s">
        <v>3465</v>
      </c>
    </row>
    <row r="2010" spans="1:2" x14ac:dyDescent="0.25">
      <c r="B2010" t="s">
        <v>3249</v>
      </c>
    </row>
    <row r="2011" spans="1:2" x14ac:dyDescent="0.25">
      <c r="B2011" t="s">
        <v>3376</v>
      </c>
    </row>
    <row r="2012" spans="1:2" x14ac:dyDescent="0.25">
      <c r="B2012" t="s">
        <v>3466</v>
      </c>
    </row>
    <row r="2013" spans="1:2" x14ac:dyDescent="0.25">
      <c r="B2013" t="s">
        <v>3467</v>
      </c>
    </row>
    <row r="2014" spans="1:2" x14ac:dyDescent="0.25">
      <c r="B2014" t="s">
        <v>2526</v>
      </c>
    </row>
    <row r="2015" spans="1:2" x14ac:dyDescent="0.25">
      <c r="B2015" t="s">
        <v>2527</v>
      </c>
    </row>
    <row r="2016" spans="1:2" x14ac:dyDescent="0.25">
      <c r="B2016" t="s">
        <v>3468</v>
      </c>
    </row>
    <row r="2017" spans="1:2" x14ac:dyDescent="0.25">
      <c r="B2017" t="s">
        <v>2529</v>
      </c>
    </row>
    <row r="2018" spans="1:2" x14ac:dyDescent="0.25">
      <c r="B2018" t="s">
        <v>2518</v>
      </c>
    </row>
    <row r="2019" spans="1:2" x14ac:dyDescent="0.25">
      <c r="B2019" t="s">
        <v>2532</v>
      </c>
    </row>
    <row r="2020" spans="1:2" x14ac:dyDescent="0.25">
      <c r="A2020" t="s">
        <v>2532</v>
      </c>
    </row>
    <row r="2021" spans="1:2" x14ac:dyDescent="0.25">
      <c r="A2021" t="s">
        <v>2517</v>
      </c>
    </row>
    <row r="2022" spans="1:2" x14ac:dyDescent="0.25">
      <c r="A2022" t="s">
        <v>2518</v>
      </c>
    </row>
    <row r="2023" spans="1:2" x14ac:dyDescent="0.25">
      <c r="B2023" t="s">
        <v>3469</v>
      </c>
    </row>
    <row r="2024" spans="1:2" x14ac:dyDescent="0.25">
      <c r="B2024" t="s">
        <v>3470</v>
      </c>
    </row>
    <row r="2025" spans="1:2" x14ac:dyDescent="0.25">
      <c r="B2025" t="s">
        <v>3471</v>
      </c>
    </row>
    <row r="2026" spans="1:2" x14ac:dyDescent="0.25">
      <c r="B2026" t="s">
        <v>2960</v>
      </c>
    </row>
    <row r="2027" spans="1:2" x14ac:dyDescent="0.25">
      <c r="B2027" t="s">
        <v>2618</v>
      </c>
    </row>
    <row r="2028" spans="1:2" x14ac:dyDescent="0.25">
      <c r="B2028" t="s">
        <v>3472</v>
      </c>
    </row>
    <row r="2029" spans="1:2" x14ac:dyDescent="0.25">
      <c r="B2029" t="s">
        <v>3473</v>
      </c>
    </row>
    <row r="2030" spans="1:2" x14ac:dyDescent="0.25">
      <c r="B2030" t="s">
        <v>2526</v>
      </c>
    </row>
    <row r="2031" spans="1:2" x14ac:dyDescent="0.25">
      <c r="B2031" t="s">
        <v>2527</v>
      </c>
    </row>
    <row r="2032" spans="1:2" x14ac:dyDescent="0.25">
      <c r="B2032" t="s">
        <v>3474</v>
      </c>
    </row>
    <row r="2033" spans="1:2" x14ac:dyDescent="0.25">
      <c r="B2033" t="s">
        <v>2529</v>
      </c>
    </row>
    <row r="2034" spans="1:2" x14ac:dyDescent="0.25">
      <c r="B2034" t="s">
        <v>2518</v>
      </c>
    </row>
    <row r="2035" spans="1:2" x14ac:dyDescent="0.25">
      <c r="B2035" t="s">
        <v>2532</v>
      </c>
    </row>
    <row r="2036" spans="1:2" x14ac:dyDescent="0.25">
      <c r="A2036" t="s">
        <v>2532</v>
      </c>
    </row>
    <row r="2037" spans="1:2" x14ac:dyDescent="0.25">
      <c r="A2037" t="s">
        <v>2517</v>
      </c>
    </row>
    <row r="2038" spans="1:2" x14ac:dyDescent="0.25">
      <c r="A2038" t="s">
        <v>2518</v>
      </c>
    </row>
    <row r="2039" spans="1:2" x14ac:dyDescent="0.25">
      <c r="B2039" t="s">
        <v>3475</v>
      </c>
    </row>
    <row r="2040" spans="1:2" x14ac:dyDescent="0.25">
      <c r="B2040" t="s">
        <v>3476</v>
      </c>
    </row>
    <row r="2041" spans="1:2" x14ac:dyDescent="0.25">
      <c r="B2041" t="s">
        <v>3477</v>
      </c>
    </row>
    <row r="2042" spans="1:2" x14ac:dyDescent="0.25">
      <c r="B2042" t="s">
        <v>2974</v>
      </c>
    </row>
    <row r="2043" spans="1:2" x14ac:dyDescent="0.25">
      <c r="B2043" t="s">
        <v>3111</v>
      </c>
    </row>
    <row r="2044" spans="1:2" x14ac:dyDescent="0.25">
      <c r="B2044" t="s">
        <v>3478</v>
      </c>
    </row>
    <row r="2045" spans="1:2" x14ac:dyDescent="0.25">
      <c r="B2045" t="s">
        <v>3473</v>
      </c>
    </row>
    <row r="2046" spans="1:2" x14ac:dyDescent="0.25">
      <c r="B2046" t="s">
        <v>2526</v>
      </c>
    </row>
    <row r="2047" spans="1:2" x14ac:dyDescent="0.25">
      <c r="B2047" t="s">
        <v>2527</v>
      </c>
    </row>
    <row r="2048" spans="1:2" x14ac:dyDescent="0.25">
      <c r="B2048" t="s">
        <v>3479</v>
      </c>
    </row>
    <row r="2049" spans="1:2" x14ac:dyDescent="0.25">
      <c r="B2049" t="s">
        <v>2529</v>
      </c>
    </row>
    <row r="2050" spans="1:2" x14ac:dyDescent="0.25">
      <c r="B2050" t="s">
        <v>2518</v>
      </c>
    </row>
    <row r="2051" spans="1:2" x14ac:dyDescent="0.25">
      <c r="B2051" t="s">
        <v>2532</v>
      </c>
    </row>
    <row r="2052" spans="1:2" x14ac:dyDescent="0.25">
      <c r="A2052" t="s">
        <v>2532</v>
      </c>
    </row>
    <row r="2053" spans="1:2" x14ac:dyDescent="0.25">
      <c r="A2053" t="s">
        <v>2517</v>
      </c>
    </row>
    <row r="2054" spans="1:2" x14ac:dyDescent="0.25">
      <c r="A2054" t="s">
        <v>2518</v>
      </c>
    </row>
    <row r="2055" spans="1:2" x14ac:dyDescent="0.25">
      <c r="B2055" t="s">
        <v>3480</v>
      </c>
    </row>
    <row r="2056" spans="1:2" x14ac:dyDescent="0.25">
      <c r="B2056" t="s">
        <v>3481</v>
      </c>
    </row>
    <row r="2057" spans="1:2" x14ac:dyDescent="0.25">
      <c r="B2057" t="s">
        <v>3482</v>
      </c>
    </row>
    <row r="2058" spans="1:2" x14ac:dyDescent="0.25">
      <c r="B2058" t="s">
        <v>3249</v>
      </c>
    </row>
    <row r="2059" spans="1:2" x14ac:dyDescent="0.25">
      <c r="B2059" t="s">
        <v>3065</v>
      </c>
    </row>
    <row r="2060" spans="1:2" x14ac:dyDescent="0.25">
      <c r="B2060" t="s">
        <v>3483</v>
      </c>
    </row>
    <row r="2061" spans="1:2" x14ac:dyDescent="0.25">
      <c r="B2061" t="s">
        <v>3484</v>
      </c>
    </row>
    <row r="2062" spans="1:2" x14ac:dyDescent="0.25">
      <c r="B2062" t="s">
        <v>2526</v>
      </c>
    </row>
    <row r="2063" spans="1:2" x14ac:dyDescent="0.25">
      <c r="B2063" t="s">
        <v>2527</v>
      </c>
    </row>
    <row r="2064" spans="1:2" x14ac:dyDescent="0.25">
      <c r="B2064" t="s">
        <v>3485</v>
      </c>
    </row>
    <row r="2065" spans="1:3" x14ac:dyDescent="0.25">
      <c r="B2065" t="s">
        <v>2529</v>
      </c>
    </row>
    <row r="2066" spans="1:3" x14ac:dyDescent="0.25">
      <c r="B2066" t="s">
        <v>2518</v>
      </c>
    </row>
    <row r="2067" spans="1:3" x14ac:dyDescent="0.25">
      <c r="C2067" s="51" t="s">
        <v>3486</v>
      </c>
    </row>
    <row r="2068" spans="1:3" x14ac:dyDescent="0.25">
      <c r="B2068" t="s">
        <v>2532</v>
      </c>
    </row>
    <row r="2069" spans="1:3" x14ac:dyDescent="0.25">
      <c r="A2069" t="s">
        <v>2532</v>
      </c>
    </row>
    <row r="2070" spans="1:3" x14ac:dyDescent="0.25">
      <c r="A2070" t="s">
        <v>2517</v>
      </c>
    </row>
    <row r="2071" spans="1:3" x14ac:dyDescent="0.25">
      <c r="A2071" t="s">
        <v>2518</v>
      </c>
    </row>
    <row r="2072" spans="1:3" x14ac:dyDescent="0.25">
      <c r="B2072" t="s">
        <v>3487</v>
      </c>
    </row>
    <row r="2073" spans="1:3" x14ac:dyDescent="0.25">
      <c r="B2073" t="s">
        <v>3488</v>
      </c>
    </row>
    <row r="2074" spans="1:3" x14ac:dyDescent="0.25">
      <c r="B2074" t="s">
        <v>3489</v>
      </c>
    </row>
    <row r="2075" spans="1:3" x14ac:dyDescent="0.25">
      <c r="B2075" t="s">
        <v>2744</v>
      </c>
    </row>
    <row r="2076" spans="1:3" x14ac:dyDescent="0.25">
      <c r="B2076" t="s">
        <v>3100</v>
      </c>
    </row>
    <row r="2077" spans="1:3" x14ac:dyDescent="0.25">
      <c r="B2077" t="s">
        <v>3490</v>
      </c>
    </row>
    <row r="2078" spans="1:3" x14ac:dyDescent="0.25">
      <c r="B2078" t="s">
        <v>3491</v>
      </c>
    </row>
    <row r="2079" spans="1:3" x14ac:dyDescent="0.25">
      <c r="B2079" t="s">
        <v>2526</v>
      </c>
    </row>
    <row r="2080" spans="1:3" x14ac:dyDescent="0.25">
      <c r="B2080" t="s">
        <v>2527</v>
      </c>
    </row>
    <row r="2081" spans="1:3" x14ac:dyDescent="0.25">
      <c r="B2081" t="s">
        <v>3102</v>
      </c>
    </row>
    <row r="2082" spans="1:3" x14ac:dyDescent="0.25">
      <c r="B2082" t="s">
        <v>2529</v>
      </c>
    </row>
    <row r="2083" spans="1:3" x14ac:dyDescent="0.25">
      <c r="B2083" t="s">
        <v>2518</v>
      </c>
    </row>
    <row r="2084" spans="1:3" x14ac:dyDescent="0.25">
      <c r="C2084" s="51" t="s">
        <v>3492</v>
      </c>
    </row>
    <row r="2085" spans="1:3" x14ac:dyDescent="0.25">
      <c r="C2085" s="51" t="s">
        <v>3493</v>
      </c>
    </row>
    <row r="2086" spans="1:3" x14ac:dyDescent="0.25">
      <c r="C2086" s="51" t="s">
        <v>3494</v>
      </c>
    </row>
    <row r="2087" spans="1:3" x14ac:dyDescent="0.25">
      <c r="C2087" s="51" t="s">
        <v>3495</v>
      </c>
    </row>
    <row r="2088" spans="1:3" x14ac:dyDescent="0.25">
      <c r="C2088" s="51" t="s">
        <v>3496</v>
      </c>
    </row>
    <row r="2089" spans="1:3" x14ac:dyDescent="0.25">
      <c r="C2089" s="51" t="s">
        <v>3497</v>
      </c>
    </row>
    <row r="2090" spans="1:3" x14ac:dyDescent="0.25">
      <c r="C2090" s="51" t="s">
        <v>3498</v>
      </c>
    </row>
    <row r="2091" spans="1:3" x14ac:dyDescent="0.25">
      <c r="B2091" t="s">
        <v>2532</v>
      </c>
    </row>
    <row r="2092" spans="1:3" x14ac:dyDescent="0.25">
      <c r="A2092" t="s">
        <v>2532</v>
      </c>
    </row>
    <row r="2093" spans="1:3" x14ac:dyDescent="0.25">
      <c r="A2093" t="s">
        <v>2517</v>
      </c>
    </row>
    <row r="2094" spans="1:3" x14ac:dyDescent="0.25">
      <c r="A2094" t="s">
        <v>2518</v>
      </c>
    </row>
    <row r="2095" spans="1:3" x14ac:dyDescent="0.25">
      <c r="B2095" t="s">
        <v>3499</v>
      </c>
    </row>
    <row r="2096" spans="1:3" x14ac:dyDescent="0.25">
      <c r="B2096" t="s">
        <v>3500</v>
      </c>
    </row>
    <row r="2097" spans="1:3" x14ac:dyDescent="0.25">
      <c r="B2097" t="s">
        <v>3501</v>
      </c>
    </row>
    <row r="2098" spans="1:3" x14ac:dyDescent="0.25">
      <c r="B2098" t="s">
        <v>2744</v>
      </c>
    </row>
    <row r="2099" spans="1:3" x14ac:dyDescent="0.25">
      <c r="B2099" t="s">
        <v>2992</v>
      </c>
    </row>
    <row r="2100" spans="1:3" x14ac:dyDescent="0.25">
      <c r="B2100" t="s">
        <v>3502</v>
      </c>
    </row>
    <row r="2101" spans="1:3" x14ac:dyDescent="0.25">
      <c r="B2101" t="s">
        <v>3503</v>
      </c>
    </row>
    <row r="2102" spans="1:3" x14ac:dyDescent="0.25">
      <c r="B2102" t="s">
        <v>2526</v>
      </c>
    </row>
    <row r="2103" spans="1:3" x14ac:dyDescent="0.25">
      <c r="B2103" t="s">
        <v>2527</v>
      </c>
    </row>
    <row r="2104" spans="1:3" x14ac:dyDescent="0.25">
      <c r="B2104" t="s">
        <v>3093</v>
      </c>
    </row>
    <row r="2105" spans="1:3" x14ac:dyDescent="0.25">
      <c r="B2105" t="s">
        <v>2529</v>
      </c>
    </row>
    <row r="2106" spans="1:3" x14ac:dyDescent="0.25">
      <c r="B2106" t="s">
        <v>2518</v>
      </c>
    </row>
    <row r="2107" spans="1:3" x14ac:dyDescent="0.25">
      <c r="C2107" s="51" t="s">
        <v>3504</v>
      </c>
    </row>
    <row r="2108" spans="1:3" x14ac:dyDescent="0.25">
      <c r="B2108" t="s">
        <v>2532</v>
      </c>
    </row>
    <row r="2109" spans="1:3" x14ac:dyDescent="0.25">
      <c r="A2109" t="s">
        <v>2532</v>
      </c>
    </row>
    <row r="2110" spans="1:3" x14ac:dyDescent="0.25">
      <c r="A2110" t="s">
        <v>2517</v>
      </c>
    </row>
    <row r="2111" spans="1:3" x14ac:dyDescent="0.25">
      <c r="A2111" t="s">
        <v>2518</v>
      </c>
    </row>
    <row r="2112" spans="1:3" x14ac:dyDescent="0.25">
      <c r="B2112" t="s">
        <v>3505</v>
      </c>
    </row>
    <row r="2113" spans="1:3" x14ac:dyDescent="0.25">
      <c r="B2113" t="s">
        <v>3506</v>
      </c>
    </row>
    <row r="2114" spans="1:3" x14ac:dyDescent="0.25">
      <c r="B2114" t="s">
        <v>3507</v>
      </c>
    </row>
    <row r="2115" spans="1:3" x14ac:dyDescent="0.25">
      <c r="B2115" t="s">
        <v>3508</v>
      </c>
    </row>
    <row r="2116" spans="1:3" x14ac:dyDescent="0.25">
      <c r="B2116" t="s">
        <v>3012</v>
      </c>
    </row>
    <row r="2117" spans="1:3" x14ac:dyDescent="0.25">
      <c r="B2117" t="s">
        <v>3509</v>
      </c>
    </row>
    <row r="2118" spans="1:3" x14ac:dyDescent="0.25">
      <c r="B2118" t="s">
        <v>3510</v>
      </c>
    </row>
    <row r="2119" spans="1:3" x14ac:dyDescent="0.25">
      <c r="B2119" t="s">
        <v>2526</v>
      </c>
    </row>
    <row r="2120" spans="1:3" x14ac:dyDescent="0.25">
      <c r="B2120" t="s">
        <v>2527</v>
      </c>
    </row>
    <row r="2121" spans="1:3" x14ac:dyDescent="0.25">
      <c r="B2121" t="s">
        <v>3511</v>
      </c>
    </row>
    <row r="2122" spans="1:3" x14ac:dyDescent="0.25">
      <c r="B2122" t="s">
        <v>2529</v>
      </c>
    </row>
    <row r="2123" spans="1:3" x14ac:dyDescent="0.25">
      <c r="B2123" t="s">
        <v>2518</v>
      </c>
    </row>
    <row r="2124" spans="1:3" x14ac:dyDescent="0.25">
      <c r="C2124" s="51" t="s">
        <v>3512</v>
      </c>
    </row>
    <row r="2125" spans="1:3" x14ac:dyDescent="0.25">
      <c r="B2125" t="s">
        <v>2532</v>
      </c>
    </row>
    <row r="2126" spans="1:3" x14ac:dyDescent="0.25">
      <c r="A2126" t="s">
        <v>2532</v>
      </c>
    </row>
    <row r="2127" spans="1:3" x14ac:dyDescent="0.25">
      <c r="A2127" t="s">
        <v>2517</v>
      </c>
    </row>
    <row r="2128" spans="1:3" x14ac:dyDescent="0.25">
      <c r="A2128" t="s">
        <v>2518</v>
      </c>
    </row>
    <row r="2129" spans="1:3" x14ac:dyDescent="0.25">
      <c r="B2129" t="s">
        <v>3513</v>
      </c>
    </row>
    <row r="2130" spans="1:3" x14ac:dyDescent="0.25">
      <c r="B2130" t="s">
        <v>3514</v>
      </c>
    </row>
    <row r="2131" spans="1:3" x14ac:dyDescent="0.25">
      <c r="B2131" t="s">
        <v>3515</v>
      </c>
    </row>
    <row r="2132" spans="1:3" x14ac:dyDescent="0.25">
      <c r="B2132" t="s">
        <v>3508</v>
      </c>
    </row>
    <row r="2133" spans="1:3" x14ac:dyDescent="0.25">
      <c r="B2133" t="s">
        <v>3005</v>
      </c>
    </row>
    <row r="2134" spans="1:3" x14ac:dyDescent="0.25">
      <c r="B2134" t="s">
        <v>3516</v>
      </c>
    </row>
    <row r="2135" spans="1:3" x14ac:dyDescent="0.25">
      <c r="B2135" t="s">
        <v>3517</v>
      </c>
    </row>
    <row r="2136" spans="1:3" x14ac:dyDescent="0.25">
      <c r="B2136" t="s">
        <v>2526</v>
      </c>
    </row>
    <row r="2137" spans="1:3" x14ac:dyDescent="0.25">
      <c r="B2137" t="s">
        <v>2527</v>
      </c>
    </row>
    <row r="2138" spans="1:3" x14ac:dyDescent="0.25">
      <c r="B2138" t="s">
        <v>3518</v>
      </c>
    </row>
    <row r="2139" spans="1:3" x14ac:dyDescent="0.25">
      <c r="B2139" t="s">
        <v>2529</v>
      </c>
    </row>
    <row r="2140" spans="1:3" x14ac:dyDescent="0.25">
      <c r="B2140" t="s">
        <v>2518</v>
      </c>
    </row>
    <row r="2141" spans="1:3" x14ac:dyDescent="0.25">
      <c r="C2141" s="51" t="s">
        <v>3519</v>
      </c>
    </row>
    <row r="2142" spans="1:3" x14ac:dyDescent="0.25">
      <c r="B2142" t="s">
        <v>2532</v>
      </c>
    </row>
    <row r="2143" spans="1:3" x14ac:dyDescent="0.25">
      <c r="A2143" t="s">
        <v>2532</v>
      </c>
    </row>
    <row r="2144" spans="1:3" x14ac:dyDescent="0.25">
      <c r="A2144" t="s">
        <v>2517</v>
      </c>
    </row>
    <row r="2145" spans="1:3" x14ac:dyDescent="0.25">
      <c r="A2145" t="s">
        <v>2518</v>
      </c>
    </row>
    <row r="2146" spans="1:3" x14ac:dyDescent="0.25">
      <c r="B2146" t="s">
        <v>3520</v>
      </c>
    </row>
    <row r="2147" spans="1:3" x14ac:dyDescent="0.25">
      <c r="B2147" t="s">
        <v>3521</v>
      </c>
    </row>
    <row r="2148" spans="1:3" x14ac:dyDescent="0.25">
      <c r="B2148" t="s">
        <v>3522</v>
      </c>
    </row>
    <row r="2149" spans="1:3" x14ac:dyDescent="0.25">
      <c r="B2149" t="s">
        <v>3011</v>
      </c>
    </row>
    <row r="2150" spans="1:3" x14ac:dyDescent="0.25">
      <c r="B2150" t="s">
        <v>3005</v>
      </c>
    </row>
    <row r="2151" spans="1:3" x14ac:dyDescent="0.25">
      <c r="B2151" t="s">
        <v>3523</v>
      </c>
    </row>
    <row r="2152" spans="1:3" x14ac:dyDescent="0.25">
      <c r="B2152" t="s">
        <v>3524</v>
      </c>
    </row>
    <row r="2153" spans="1:3" x14ac:dyDescent="0.25">
      <c r="B2153" t="s">
        <v>2526</v>
      </c>
    </row>
    <row r="2154" spans="1:3" x14ac:dyDescent="0.25">
      <c r="B2154" t="s">
        <v>2527</v>
      </c>
    </row>
    <row r="2155" spans="1:3" x14ac:dyDescent="0.25">
      <c r="B2155" t="s">
        <v>3525</v>
      </c>
    </row>
    <row r="2156" spans="1:3" x14ac:dyDescent="0.25">
      <c r="B2156" t="s">
        <v>2529</v>
      </c>
    </row>
    <row r="2157" spans="1:3" x14ac:dyDescent="0.25">
      <c r="B2157" t="s">
        <v>2518</v>
      </c>
    </row>
    <row r="2158" spans="1:3" x14ac:dyDescent="0.25">
      <c r="C2158" s="51" t="s">
        <v>3526</v>
      </c>
    </row>
    <row r="2159" spans="1:3" x14ac:dyDescent="0.25">
      <c r="B2159" t="s">
        <v>2532</v>
      </c>
    </row>
    <row r="2160" spans="1:3" x14ac:dyDescent="0.25">
      <c r="A2160" t="s">
        <v>2532</v>
      </c>
    </row>
    <row r="2161" spans="1:3" x14ac:dyDescent="0.25">
      <c r="A2161" t="s">
        <v>2517</v>
      </c>
    </row>
    <row r="2162" spans="1:3" x14ac:dyDescent="0.25">
      <c r="A2162" t="s">
        <v>2518</v>
      </c>
    </row>
    <row r="2163" spans="1:3" x14ac:dyDescent="0.25">
      <c r="B2163" t="s">
        <v>3527</v>
      </c>
    </row>
    <row r="2164" spans="1:3" x14ac:dyDescent="0.25">
      <c r="B2164" t="s">
        <v>3528</v>
      </c>
    </row>
    <row r="2165" spans="1:3" x14ac:dyDescent="0.25">
      <c r="B2165" t="s">
        <v>3529</v>
      </c>
    </row>
    <row r="2166" spans="1:3" x14ac:dyDescent="0.25">
      <c r="B2166" t="s">
        <v>3011</v>
      </c>
    </row>
    <row r="2167" spans="1:3" x14ac:dyDescent="0.25">
      <c r="B2167" t="s">
        <v>2869</v>
      </c>
    </row>
    <row r="2168" spans="1:3" x14ac:dyDescent="0.25">
      <c r="B2168" t="s">
        <v>3530</v>
      </c>
    </row>
    <row r="2169" spans="1:3" x14ac:dyDescent="0.25">
      <c r="B2169" t="s">
        <v>3531</v>
      </c>
    </row>
    <row r="2170" spans="1:3" x14ac:dyDescent="0.25">
      <c r="B2170" t="s">
        <v>2526</v>
      </c>
    </row>
    <row r="2171" spans="1:3" x14ac:dyDescent="0.25">
      <c r="B2171" t="s">
        <v>2527</v>
      </c>
    </row>
    <row r="2172" spans="1:3" x14ac:dyDescent="0.25">
      <c r="B2172" t="s">
        <v>3532</v>
      </c>
    </row>
    <row r="2173" spans="1:3" x14ac:dyDescent="0.25">
      <c r="B2173" t="s">
        <v>2529</v>
      </c>
    </row>
    <row r="2174" spans="1:3" x14ac:dyDescent="0.25">
      <c r="B2174" t="s">
        <v>2518</v>
      </c>
    </row>
    <row r="2175" spans="1:3" x14ac:dyDescent="0.25">
      <c r="C2175" s="51" t="s">
        <v>3533</v>
      </c>
    </row>
    <row r="2176" spans="1:3" x14ac:dyDescent="0.25">
      <c r="B2176" t="s">
        <v>2532</v>
      </c>
    </row>
    <row r="2177" spans="1:3" x14ac:dyDescent="0.25">
      <c r="A2177" t="s">
        <v>2532</v>
      </c>
    </row>
    <row r="2178" spans="1:3" x14ac:dyDescent="0.25">
      <c r="A2178" t="s">
        <v>2517</v>
      </c>
    </row>
    <row r="2179" spans="1:3" x14ac:dyDescent="0.25">
      <c r="A2179" t="s">
        <v>2518</v>
      </c>
    </row>
    <row r="2180" spans="1:3" x14ac:dyDescent="0.25">
      <c r="B2180" t="s">
        <v>3534</v>
      </c>
    </row>
    <row r="2181" spans="1:3" x14ac:dyDescent="0.25">
      <c r="B2181" t="s">
        <v>3535</v>
      </c>
    </row>
    <row r="2182" spans="1:3" x14ac:dyDescent="0.25">
      <c r="B2182" t="s">
        <v>3536</v>
      </c>
    </row>
    <row r="2183" spans="1:3" x14ac:dyDescent="0.25">
      <c r="B2183" t="s">
        <v>3508</v>
      </c>
    </row>
    <row r="2184" spans="1:3" x14ac:dyDescent="0.25">
      <c r="B2184" t="s">
        <v>3005</v>
      </c>
    </row>
    <row r="2185" spans="1:3" x14ac:dyDescent="0.25">
      <c r="B2185" t="s">
        <v>3537</v>
      </c>
    </row>
    <row r="2186" spans="1:3" x14ac:dyDescent="0.25">
      <c r="B2186" t="s">
        <v>2525</v>
      </c>
    </row>
    <row r="2187" spans="1:3" x14ac:dyDescent="0.25">
      <c r="B2187" t="s">
        <v>2526</v>
      </c>
    </row>
    <row r="2188" spans="1:3" x14ac:dyDescent="0.25">
      <c r="B2188" t="s">
        <v>2527</v>
      </c>
    </row>
    <row r="2189" spans="1:3" x14ac:dyDescent="0.25">
      <c r="B2189" t="s">
        <v>3518</v>
      </c>
    </row>
    <row r="2190" spans="1:3" x14ac:dyDescent="0.25">
      <c r="B2190" t="s">
        <v>2529</v>
      </c>
    </row>
    <row r="2191" spans="1:3" x14ac:dyDescent="0.25">
      <c r="B2191" t="s">
        <v>2518</v>
      </c>
    </row>
    <row r="2192" spans="1:3" x14ac:dyDescent="0.25">
      <c r="C2192" s="51" t="s">
        <v>3538</v>
      </c>
    </row>
    <row r="2193" spans="1:3" x14ac:dyDescent="0.25">
      <c r="C2193" s="51" t="s">
        <v>3539</v>
      </c>
    </row>
    <row r="2194" spans="1:3" x14ac:dyDescent="0.25">
      <c r="C2194" s="51" t="s">
        <v>3540</v>
      </c>
    </row>
    <row r="2195" spans="1:3" x14ac:dyDescent="0.25">
      <c r="B2195" t="s">
        <v>2532</v>
      </c>
    </row>
    <row r="2196" spans="1:3" x14ac:dyDescent="0.25">
      <c r="A2196" t="s">
        <v>2532</v>
      </c>
    </row>
    <row r="2197" spans="1:3" x14ac:dyDescent="0.25">
      <c r="A2197" t="s">
        <v>2517</v>
      </c>
    </row>
    <row r="2198" spans="1:3" x14ac:dyDescent="0.25">
      <c r="A2198" t="s">
        <v>2518</v>
      </c>
    </row>
    <row r="2199" spans="1:3" x14ac:dyDescent="0.25">
      <c r="B2199" t="s">
        <v>3541</v>
      </c>
    </row>
    <row r="2200" spans="1:3" x14ac:dyDescent="0.25">
      <c r="B2200" t="s">
        <v>3542</v>
      </c>
    </row>
    <row r="2201" spans="1:3" x14ac:dyDescent="0.25">
      <c r="B2201" t="s">
        <v>3543</v>
      </c>
    </row>
    <row r="2202" spans="1:3" x14ac:dyDescent="0.25">
      <c r="B2202" t="s">
        <v>3544</v>
      </c>
    </row>
    <row r="2203" spans="1:3" x14ac:dyDescent="0.25">
      <c r="B2203" t="s">
        <v>3217</v>
      </c>
    </row>
    <row r="2204" spans="1:3" x14ac:dyDescent="0.25">
      <c r="B2204" t="s">
        <v>3545</v>
      </c>
    </row>
    <row r="2205" spans="1:3" x14ac:dyDescent="0.25">
      <c r="B2205" t="s">
        <v>2525</v>
      </c>
    </row>
    <row r="2206" spans="1:3" x14ac:dyDescent="0.25">
      <c r="B2206" t="s">
        <v>2526</v>
      </c>
    </row>
    <row r="2207" spans="1:3" x14ac:dyDescent="0.25">
      <c r="B2207" t="s">
        <v>2527</v>
      </c>
    </row>
    <row r="2208" spans="1:3" x14ac:dyDescent="0.25">
      <c r="B2208" t="s">
        <v>3439</v>
      </c>
    </row>
    <row r="2209" spans="1:3" x14ac:dyDescent="0.25">
      <c r="B2209" t="s">
        <v>2529</v>
      </c>
    </row>
    <row r="2210" spans="1:3" x14ac:dyDescent="0.25">
      <c r="B2210" t="s">
        <v>2518</v>
      </c>
    </row>
    <row r="2211" spans="1:3" x14ac:dyDescent="0.25">
      <c r="C2211" s="51" t="s">
        <v>3546</v>
      </c>
    </row>
    <row r="2212" spans="1:3" x14ac:dyDescent="0.25">
      <c r="B2212" t="s">
        <v>2532</v>
      </c>
    </row>
    <row r="2213" spans="1:3" x14ac:dyDescent="0.25">
      <c r="A2213" t="s">
        <v>2532</v>
      </c>
    </row>
    <row r="2214" spans="1:3" x14ac:dyDescent="0.25">
      <c r="A2214" t="s">
        <v>2517</v>
      </c>
    </row>
    <row r="2215" spans="1:3" x14ac:dyDescent="0.25">
      <c r="A2215" t="s">
        <v>2518</v>
      </c>
    </row>
    <row r="2216" spans="1:3" x14ac:dyDescent="0.25">
      <c r="B2216" t="s">
        <v>3547</v>
      </c>
    </row>
    <row r="2217" spans="1:3" x14ac:dyDescent="0.25">
      <c r="B2217" t="s">
        <v>3548</v>
      </c>
    </row>
    <row r="2218" spans="1:3" x14ac:dyDescent="0.25">
      <c r="B2218" t="s">
        <v>3549</v>
      </c>
    </row>
    <row r="2219" spans="1:3" x14ac:dyDescent="0.25">
      <c r="B2219" t="s">
        <v>3049</v>
      </c>
    </row>
    <row r="2220" spans="1:3" x14ac:dyDescent="0.25">
      <c r="B2220" t="s">
        <v>3005</v>
      </c>
    </row>
    <row r="2221" spans="1:3" x14ac:dyDescent="0.25">
      <c r="B2221" t="s">
        <v>3550</v>
      </c>
    </row>
    <row r="2222" spans="1:3" x14ac:dyDescent="0.25">
      <c r="B2222" t="s">
        <v>2525</v>
      </c>
    </row>
    <row r="2223" spans="1:3" x14ac:dyDescent="0.25">
      <c r="B2223" t="s">
        <v>2526</v>
      </c>
    </row>
    <row r="2224" spans="1:3" x14ac:dyDescent="0.25">
      <c r="B2224" t="s">
        <v>2527</v>
      </c>
    </row>
    <row r="2225" spans="1:2" x14ac:dyDescent="0.25">
      <c r="B2225" t="s">
        <v>3551</v>
      </c>
    </row>
    <row r="2226" spans="1:2" x14ac:dyDescent="0.25">
      <c r="B2226" t="s">
        <v>2529</v>
      </c>
    </row>
    <row r="2227" spans="1:2" x14ac:dyDescent="0.25">
      <c r="B2227" t="s">
        <v>2518</v>
      </c>
    </row>
    <row r="2228" spans="1:2" x14ac:dyDescent="0.25">
      <c r="B2228" t="s">
        <v>2532</v>
      </c>
    </row>
    <row r="2229" spans="1:2" x14ac:dyDescent="0.25">
      <c r="A2229" t="s">
        <v>2532</v>
      </c>
    </row>
    <row r="2230" spans="1:2" x14ac:dyDescent="0.25">
      <c r="A2230" t="s">
        <v>2517</v>
      </c>
    </row>
    <row r="2231" spans="1:2" x14ac:dyDescent="0.25">
      <c r="A2231" t="s">
        <v>2518</v>
      </c>
    </row>
    <row r="2232" spans="1:2" x14ac:dyDescent="0.25">
      <c r="B2232" t="s">
        <v>3552</v>
      </c>
    </row>
    <row r="2233" spans="1:2" x14ac:dyDescent="0.25">
      <c r="B2233" t="s">
        <v>3553</v>
      </c>
    </row>
    <row r="2234" spans="1:2" x14ac:dyDescent="0.25">
      <c r="B2234" t="s">
        <v>3554</v>
      </c>
    </row>
    <row r="2235" spans="1:2" x14ac:dyDescent="0.25">
      <c r="B2235" t="s">
        <v>3049</v>
      </c>
    </row>
    <row r="2236" spans="1:2" x14ac:dyDescent="0.25">
      <c r="B2236" t="s">
        <v>3012</v>
      </c>
    </row>
    <row r="2237" spans="1:2" x14ac:dyDescent="0.25">
      <c r="B2237" t="s">
        <v>3555</v>
      </c>
    </row>
    <row r="2238" spans="1:2" x14ac:dyDescent="0.25">
      <c r="B2238" t="s">
        <v>2525</v>
      </c>
    </row>
    <row r="2239" spans="1:2" x14ac:dyDescent="0.25">
      <c r="B2239" t="s">
        <v>2526</v>
      </c>
    </row>
    <row r="2240" spans="1:2" x14ac:dyDescent="0.25">
      <c r="B2240" t="s">
        <v>2527</v>
      </c>
    </row>
    <row r="2241" spans="1:2" x14ac:dyDescent="0.25">
      <c r="B2241" t="s">
        <v>3556</v>
      </c>
    </row>
    <row r="2242" spans="1:2" x14ac:dyDescent="0.25">
      <c r="B2242" t="s">
        <v>2529</v>
      </c>
    </row>
    <row r="2243" spans="1:2" x14ac:dyDescent="0.25">
      <c r="B2243" t="s">
        <v>2518</v>
      </c>
    </row>
    <row r="2244" spans="1:2" x14ac:dyDescent="0.25">
      <c r="B2244" t="s">
        <v>2532</v>
      </c>
    </row>
    <row r="2245" spans="1:2" x14ac:dyDescent="0.25">
      <c r="A2245" t="s">
        <v>2532</v>
      </c>
    </row>
    <row r="2246" spans="1:2" x14ac:dyDescent="0.25">
      <c r="A2246" t="s">
        <v>2517</v>
      </c>
    </row>
    <row r="2247" spans="1:2" x14ac:dyDescent="0.25">
      <c r="A2247" t="s">
        <v>2518</v>
      </c>
    </row>
    <row r="2248" spans="1:2" x14ac:dyDescent="0.25">
      <c r="B2248" t="s">
        <v>3557</v>
      </c>
    </row>
    <row r="2249" spans="1:2" x14ac:dyDescent="0.25">
      <c r="B2249" t="s">
        <v>3558</v>
      </c>
    </row>
    <row r="2250" spans="1:2" x14ac:dyDescent="0.25">
      <c r="B2250" t="s">
        <v>3559</v>
      </c>
    </row>
    <row r="2251" spans="1:2" x14ac:dyDescent="0.25">
      <c r="B2251" t="s">
        <v>3544</v>
      </c>
    </row>
    <row r="2252" spans="1:2" x14ac:dyDescent="0.25">
      <c r="B2252" t="s">
        <v>3012</v>
      </c>
    </row>
    <row r="2253" spans="1:2" x14ac:dyDescent="0.25">
      <c r="B2253" t="s">
        <v>3560</v>
      </c>
    </row>
    <row r="2254" spans="1:2" x14ac:dyDescent="0.25">
      <c r="B2254" t="s">
        <v>2525</v>
      </c>
    </row>
    <row r="2255" spans="1:2" x14ac:dyDescent="0.25">
      <c r="B2255" t="s">
        <v>2526</v>
      </c>
    </row>
    <row r="2256" spans="1:2" x14ac:dyDescent="0.25">
      <c r="B2256" t="s">
        <v>2527</v>
      </c>
    </row>
    <row r="2257" spans="1:2" x14ac:dyDescent="0.25">
      <c r="B2257" t="s">
        <v>3561</v>
      </c>
    </row>
    <row r="2258" spans="1:2" x14ac:dyDescent="0.25">
      <c r="B2258" t="s">
        <v>2529</v>
      </c>
    </row>
    <row r="2259" spans="1:2" x14ac:dyDescent="0.25">
      <c r="B2259" t="s">
        <v>2518</v>
      </c>
    </row>
    <row r="2260" spans="1:2" x14ac:dyDescent="0.25">
      <c r="B2260" t="s">
        <v>2532</v>
      </c>
    </row>
    <row r="2261" spans="1:2" x14ac:dyDescent="0.25">
      <c r="A2261" t="s">
        <v>2532</v>
      </c>
    </row>
    <row r="2262" spans="1:2" x14ac:dyDescent="0.25">
      <c r="A2262" t="s">
        <v>2517</v>
      </c>
    </row>
    <row r="2263" spans="1:2" x14ac:dyDescent="0.25">
      <c r="A2263" t="s">
        <v>2518</v>
      </c>
    </row>
    <row r="2264" spans="1:2" x14ac:dyDescent="0.25">
      <c r="B2264" t="s">
        <v>3562</v>
      </c>
    </row>
    <row r="2265" spans="1:2" x14ac:dyDescent="0.25">
      <c r="B2265" t="s">
        <v>3563</v>
      </c>
    </row>
    <row r="2266" spans="1:2" x14ac:dyDescent="0.25">
      <c r="B2266" t="s">
        <v>3564</v>
      </c>
    </row>
    <row r="2267" spans="1:2" x14ac:dyDescent="0.25">
      <c r="B2267" t="s">
        <v>3544</v>
      </c>
    </row>
    <row r="2268" spans="1:2" x14ac:dyDescent="0.25">
      <c r="B2268" t="s">
        <v>3005</v>
      </c>
    </row>
    <row r="2269" spans="1:2" x14ac:dyDescent="0.25">
      <c r="B2269" t="s">
        <v>3565</v>
      </c>
    </row>
    <row r="2270" spans="1:2" x14ac:dyDescent="0.25">
      <c r="B2270" t="s">
        <v>2525</v>
      </c>
    </row>
    <row r="2271" spans="1:2" x14ac:dyDescent="0.25">
      <c r="B2271" t="s">
        <v>2526</v>
      </c>
    </row>
    <row r="2272" spans="1:2" x14ac:dyDescent="0.25">
      <c r="B2272" t="s">
        <v>2527</v>
      </c>
    </row>
    <row r="2273" spans="1:3" x14ac:dyDescent="0.25">
      <c r="B2273" t="s">
        <v>3551</v>
      </c>
    </row>
    <row r="2274" spans="1:3" x14ac:dyDescent="0.25">
      <c r="B2274" t="s">
        <v>2529</v>
      </c>
    </row>
    <row r="2275" spans="1:3" x14ac:dyDescent="0.25">
      <c r="B2275" t="s">
        <v>2518</v>
      </c>
    </row>
    <row r="2276" spans="1:3" x14ac:dyDescent="0.25">
      <c r="C2276" s="51" t="s">
        <v>3566</v>
      </c>
    </row>
    <row r="2277" spans="1:3" x14ac:dyDescent="0.25">
      <c r="B2277" t="s">
        <v>2532</v>
      </c>
    </row>
    <row r="2278" spans="1:3" x14ac:dyDescent="0.25">
      <c r="A2278" t="s">
        <v>2532</v>
      </c>
    </row>
    <row r="2279" spans="1:3" x14ac:dyDescent="0.25">
      <c r="A2279" t="s">
        <v>2517</v>
      </c>
    </row>
    <row r="2280" spans="1:3" x14ac:dyDescent="0.25">
      <c r="A2280" t="s">
        <v>2518</v>
      </c>
    </row>
    <row r="2281" spans="1:3" x14ac:dyDescent="0.25">
      <c r="B2281" t="s">
        <v>3567</v>
      </c>
    </row>
    <row r="2282" spans="1:3" x14ac:dyDescent="0.25">
      <c r="B2282" t="s">
        <v>3568</v>
      </c>
    </row>
    <row r="2283" spans="1:3" x14ac:dyDescent="0.25">
      <c r="B2283" t="s">
        <v>3569</v>
      </c>
    </row>
    <row r="2284" spans="1:3" x14ac:dyDescent="0.25">
      <c r="B2284" t="s">
        <v>2960</v>
      </c>
    </row>
    <row r="2285" spans="1:3" x14ac:dyDescent="0.25">
      <c r="B2285" t="s">
        <v>3140</v>
      </c>
    </row>
    <row r="2286" spans="1:3" x14ac:dyDescent="0.25">
      <c r="B2286" t="s">
        <v>3570</v>
      </c>
    </row>
    <row r="2287" spans="1:3" x14ac:dyDescent="0.25">
      <c r="B2287" t="s">
        <v>3571</v>
      </c>
    </row>
    <row r="2288" spans="1:3" x14ac:dyDescent="0.25">
      <c r="B2288" t="s">
        <v>2526</v>
      </c>
    </row>
    <row r="2289" spans="1:2" x14ac:dyDescent="0.25">
      <c r="B2289" t="s">
        <v>2527</v>
      </c>
    </row>
    <row r="2290" spans="1:2" x14ac:dyDescent="0.25">
      <c r="B2290" t="s">
        <v>3142</v>
      </c>
    </row>
    <row r="2291" spans="1:2" x14ac:dyDescent="0.25">
      <c r="B2291" t="s">
        <v>2529</v>
      </c>
    </row>
    <row r="2292" spans="1:2" x14ac:dyDescent="0.25">
      <c r="B2292" t="s">
        <v>2518</v>
      </c>
    </row>
    <row r="2293" spans="1:2" x14ac:dyDescent="0.25">
      <c r="B2293" t="s">
        <v>2532</v>
      </c>
    </row>
    <row r="2294" spans="1:2" x14ac:dyDescent="0.25">
      <c r="A2294" t="s">
        <v>2532</v>
      </c>
    </row>
    <row r="2295" spans="1:2" x14ac:dyDescent="0.25">
      <c r="A2295" t="s">
        <v>2517</v>
      </c>
    </row>
    <row r="2296" spans="1:2" x14ac:dyDescent="0.25">
      <c r="A2296" t="s">
        <v>2518</v>
      </c>
    </row>
    <row r="2297" spans="1:2" x14ac:dyDescent="0.25">
      <c r="B2297" t="s">
        <v>3572</v>
      </c>
    </row>
    <row r="2298" spans="1:2" x14ac:dyDescent="0.25">
      <c r="B2298" t="s">
        <v>3573</v>
      </c>
    </row>
    <row r="2299" spans="1:2" x14ac:dyDescent="0.25">
      <c r="B2299" t="s">
        <v>3574</v>
      </c>
    </row>
    <row r="2300" spans="1:2" x14ac:dyDescent="0.25">
      <c r="B2300" t="s">
        <v>2974</v>
      </c>
    </row>
    <row r="2301" spans="1:2" x14ac:dyDescent="0.25">
      <c r="B2301" t="s">
        <v>2961</v>
      </c>
    </row>
    <row r="2302" spans="1:2" x14ac:dyDescent="0.25">
      <c r="B2302" t="s">
        <v>3575</v>
      </c>
    </row>
    <row r="2303" spans="1:2" x14ac:dyDescent="0.25">
      <c r="B2303" t="s">
        <v>3576</v>
      </c>
    </row>
    <row r="2304" spans="1:2" x14ac:dyDescent="0.25">
      <c r="B2304" t="s">
        <v>2526</v>
      </c>
    </row>
    <row r="2305" spans="1:3" x14ac:dyDescent="0.25">
      <c r="B2305" t="s">
        <v>2527</v>
      </c>
    </row>
    <row r="2306" spans="1:3" x14ac:dyDescent="0.25">
      <c r="B2306" t="s">
        <v>2977</v>
      </c>
    </row>
    <row r="2307" spans="1:3" x14ac:dyDescent="0.25">
      <c r="B2307" t="s">
        <v>2529</v>
      </c>
    </row>
    <row r="2308" spans="1:3" x14ac:dyDescent="0.25">
      <c r="B2308" t="s">
        <v>2518</v>
      </c>
    </row>
    <row r="2309" spans="1:3" x14ac:dyDescent="0.25">
      <c r="C2309" s="51" t="s">
        <v>3577</v>
      </c>
    </row>
    <row r="2310" spans="1:3" x14ac:dyDescent="0.25">
      <c r="B2310" t="s">
        <v>2532</v>
      </c>
    </row>
    <row r="2311" spans="1:3" x14ac:dyDescent="0.25">
      <c r="A2311" t="s">
        <v>2532</v>
      </c>
    </row>
    <row r="2312" spans="1:3" x14ac:dyDescent="0.25">
      <c r="A2312" t="s">
        <v>2517</v>
      </c>
    </row>
    <row r="2313" spans="1:3" x14ac:dyDescent="0.25">
      <c r="A2313" t="s">
        <v>2518</v>
      </c>
    </row>
    <row r="2314" spans="1:3" x14ac:dyDescent="0.25">
      <c r="B2314" t="s">
        <v>3578</v>
      </c>
    </row>
    <row r="2315" spans="1:3" x14ac:dyDescent="0.25">
      <c r="B2315" t="s">
        <v>3579</v>
      </c>
    </row>
    <row r="2316" spans="1:3" x14ac:dyDescent="0.25">
      <c r="B2316" t="s">
        <v>3580</v>
      </c>
    </row>
    <row r="2317" spans="1:3" x14ac:dyDescent="0.25">
      <c r="B2317" t="s">
        <v>2546</v>
      </c>
    </row>
    <row r="2318" spans="1:3" x14ac:dyDescent="0.25">
      <c r="B2318" t="s">
        <v>2869</v>
      </c>
    </row>
    <row r="2319" spans="1:3" x14ac:dyDescent="0.25">
      <c r="B2319" t="s">
        <v>3581</v>
      </c>
    </row>
    <row r="2320" spans="1:3" x14ac:dyDescent="0.25">
      <c r="B2320" t="s">
        <v>3582</v>
      </c>
    </row>
    <row r="2321" spans="1:2" x14ac:dyDescent="0.25">
      <c r="B2321" t="s">
        <v>2526</v>
      </c>
    </row>
    <row r="2322" spans="1:2" x14ac:dyDescent="0.25">
      <c r="B2322" t="s">
        <v>2527</v>
      </c>
    </row>
    <row r="2323" spans="1:2" x14ac:dyDescent="0.25">
      <c r="B2323" t="s">
        <v>3000</v>
      </c>
    </row>
    <row r="2324" spans="1:2" x14ac:dyDescent="0.25">
      <c r="B2324" t="s">
        <v>2529</v>
      </c>
    </row>
    <row r="2325" spans="1:2" x14ac:dyDescent="0.25">
      <c r="B2325" t="s">
        <v>2518</v>
      </c>
    </row>
    <row r="2326" spans="1:2" x14ac:dyDescent="0.25">
      <c r="B2326" t="s">
        <v>2532</v>
      </c>
    </row>
    <row r="2327" spans="1:2" x14ac:dyDescent="0.25">
      <c r="A2327" t="s">
        <v>2532</v>
      </c>
    </row>
    <row r="2328" spans="1:2" x14ac:dyDescent="0.25">
      <c r="A2328" t="s">
        <v>2517</v>
      </c>
    </row>
    <row r="2329" spans="1:2" x14ac:dyDescent="0.25">
      <c r="A2329" t="s">
        <v>2518</v>
      </c>
    </row>
    <row r="2330" spans="1:2" x14ac:dyDescent="0.25">
      <c r="B2330" t="s">
        <v>3583</v>
      </c>
    </row>
    <row r="2331" spans="1:2" x14ac:dyDescent="0.25">
      <c r="B2331" t="s">
        <v>3584</v>
      </c>
    </row>
    <row r="2332" spans="1:2" x14ac:dyDescent="0.25">
      <c r="B2332" t="s">
        <v>3585</v>
      </c>
    </row>
    <row r="2333" spans="1:2" x14ac:dyDescent="0.25">
      <c r="B2333" t="s">
        <v>2522</v>
      </c>
    </row>
    <row r="2334" spans="1:2" x14ac:dyDescent="0.25">
      <c r="B2334" t="s">
        <v>2992</v>
      </c>
    </row>
    <row r="2335" spans="1:2" x14ac:dyDescent="0.25">
      <c r="B2335" t="s">
        <v>3586</v>
      </c>
    </row>
    <row r="2336" spans="1:2" x14ac:dyDescent="0.25">
      <c r="B2336" t="s">
        <v>3587</v>
      </c>
    </row>
    <row r="2337" spans="1:2" x14ac:dyDescent="0.25">
      <c r="B2337" t="s">
        <v>2526</v>
      </c>
    </row>
    <row r="2338" spans="1:2" x14ac:dyDescent="0.25">
      <c r="B2338" t="s">
        <v>2527</v>
      </c>
    </row>
    <row r="2339" spans="1:2" x14ac:dyDescent="0.25">
      <c r="B2339" t="s">
        <v>2772</v>
      </c>
    </row>
    <row r="2340" spans="1:2" x14ac:dyDescent="0.25">
      <c r="B2340" t="s">
        <v>2529</v>
      </c>
    </row>
    <row r="2341" spans="1:2" x14ac:dyDescent="0.25">
      <c r="B2341" t="s">
        <v>2518</v>
      </c>
    </row>
    <row r="2342" spans="1:2" x14ac:dyDescent="0.25">
      <c r="B2342" t="s">
        <v>2532</v>
      </c>
    </row>
    <row r="2343" spans="1:2" x14ac:dyDescent="0.25">
      <c r="A2343" t="s">
        <v>2532</v>
      </c>
    </row>
    <row r="2344" spans="1:2" x14ac:dyDescent="0.25">
      <c r="A2344" t="s">
        <v>2517</v>
      </c>
    </row>
    <row r="2345" spans="1:2" x14ac:dyDescent="0.25">
      <c r="A2345" t="s">
        <v>2518</v>
      </c>
    </row>
    <row r="2346" spans="1:2" x14ac:dyDescent="0.25">
      <c r="B2346" t="s">
        <v>3588</v>
      </c>
    </row>
    <row r="2347" spans="1:2" x14ac:dyDescent="0.25">
      <c r="B2347" t="s">
        <v>3589</v>
      </c>
    </row>
    <row r="2348" spans="1:2" x14ac:dyDescent="0.25">
      <c r="B2348" t="s">
        <v>3590</v>
      </c>
    </row>
    <row r="2349" spans="1:2" x14ac:dyDescent="0.25">
      <c r="B2349" t="s">
        <v>3130</v>
      </c>
    </row>
    <row r="2350" spans="1:2" x14ac:dyDescent="0.25">
      <c r="B2350" t="s">
        <v>2985</v>
      </c>
    </row>
    <row r="2351" spans="1:2" x14ac:dyDescent="0.25">
      <c r="B2351" t="s">
        <v>3591</v>
      </c>
    </row>
    <row r="2352" spans="1:2" x14ac:dyDescent="0.25">
      <c r="B2352" t="s">
        <v>3592</v>
      </c>
    </row>
    <row r="2353" spans="1:2" x14ac:dyDescent="0.25">
      <c r="B2353" t="s">
        <v>2526</v>
      </c>
    </row>
    <row r="2354" spans="1:2" x14ac:dyDescent="0.25">
      <c r="B2354" t="s">
        <v>2527</v>
      </c>
    </row>
    <row r="2355" spans="1:2" x14ac:dyDescent="0.25">
      <c r="B2355" t="s">
        <v>2988</v>
      </c>
    </row>
    <row r="2356" spans="1:2" x14ac:dyDescent="0.25">
      <c r="B2356" t="s">
        <v>2529</v>
      </c>
    </row>
    <row r="2357" spans="1:2" x14ac:dyDescent="0.25">
      <c r="B2357" t="s">
        <v>2518</v>
      </c>
    </row>
    <row r="2358" spans="1:2" x14ac:dyDescent="0.25">
      <c r="B2358" t="s">
        <v>2532</v>
      </c>
    </row>
    <row r="2359" spans="1:2" x14ac:dyDescent="0.25">
      <c r="A2359" t="s">
        <v>2532</v>
      </c>
    </row>
    <row r="2360" spans="1:2" x14ac:dyDescent="0.25">
      <c r="A2360" t="s">
        <v>2517</v>
      </c>
    </row>
    <row r="2361" spans="1:2" x14ac:dyDescent="0.25">
      <c r="A2361" t="s">
        <v>2518</v>
      </c>
    </row>
    <row r="2362" spans="1:2" x14ac:dyDescent="0.25">
      <c r="B2362" t="s">
        <v>3593</v>
      </c>
    </row>
    <row r="2363" spans="1:2" x14ac:dyDescent="0.25">
      <c r="B2363" t="s">
        <v>3594</v>
      </c>
    </row>
    <row r="2364" spans="1:2" x14ac:dyDescent="0.25">
      <c r="B2364" t="s">
        <v>3595</v>
      </c>
    </row>
    <row r="2365" spans="1:2" x14ac:dyDescent="0.25">
      <c r="B2365" t="s">
        <v>2644</v>
      </c>
    </row>
    <row r="2366" spans="1:2" x14ac:dyDescent="0.25">
      <c r="B2366" t="s">
        <v>2523</v>
      </c>
    </row>
    <row r="2367" spans="1:2" x14ac:dyDescent="0.25">
      <c r="B2367" t="s">
        <v>3596</v>
      </c>
    </row>
    <row r="2368" spans="1:2" x14ac:dyDescent="0.25">
      <c r="B2368" t="s">
        <v>2525</v>
      </c>
    </row>
    <row r="2369" spans="1:2" x14ac:dyDescent="0.25">
      <c r="B2369" t="s">
        <v>2526</v>
      </c>
    </row>
    <row r="2370" spans="1:2" x14ac:dyDescent="0.25">
      <c r="B2370" t="s">
        <v>2527</v>
      </c>
    </row>
    <row r="2371" spans="1:2" x14ac:dyDescent="0.25">
      <c r="B2371" t="s">
        <v>3597</v>
      </c>
    </row>
    <row r="2372" spans="1:2" x14ac:dyDescent="0.25">
      <c r="B2372" t="s">
        <v>2529</v>
      </c>
    </row>
    <row r="2373" spans="1:2" x14ac:dyDescent="0.25">
      <c r="B2373" t="s">
        <v>2518</v>
      </c>
    </row>
    <row r="2374" spans="1:2" x14ac:dyDescent="0.25">
      <c r="B2374" t="s">
        <v>2532</v>
      </c>
    </row>
    <row r="2375" spans="1:2" x14ac:dyDescent="0.25">
      <c r="A2375" t="s">
        <v>2532</v>
      </c>
    </row>
    <row r="2376" spans="1:2" x14ac:dyDescent="0.25">
      <c r="A2376" t="s">
        <v>2517</v>
      </c>
    </row>
    <row r="2377" spans="1:2" x14ac:dyDescent="0.25">
      <c r="A2377" t="s">
        <v>2518</v>
      </c>
    </row>
    <row r="2378" spans="1:2" x14ac:dyDescent="0.25">
      <c r="B2378" t="s">
        <v>3598</v>
      </c>
    </row>
    <row r="2379" spans="1:2" x14ac:dyDescent="0.25">
      <c r="B2379" t="s">
        <v>3599</v>
      </c>
    </row>
    <row r="2380" spans="1:2" x14ac:dyDescent="0.25">
      <c r="B2380" t="s">
        <v>3600</v>
      </c>
    </row>
    <row r="2381" spans="1:2" x14ac:dyDescent="0.25">
      <c r="B2381" t="s">
        <v>3601</v>
      </c>
    </row>
    <row r="2382" spans="1:2" x14ac:dyDescent="0.25">
      <c r="B2382" t="s">
        <v>3312</v>
      </c>
    </row>
    <row r="2383" spans="1:2" x14ac:dyDescent="0.25">
      <c r="B2383" t="s">
        <v>3602</v>
      </c>
    </row>
    <row r="2384" spans="1:2" x14ac:dyDescent="0.25">
      <c r="B2384" t="s">
        <v>3603</v>
      </c>
    </row>
    <row r="2385" spans="1:2" x14ac:dyDescent="0.25">
      <c r="B2385" t="s">
        <v>2526</v>
      </c>
    </row>
    <row r="2386" spans="1:2" x14ac:dyDescent="0.25">
      <c r="B2386" t="s">
        <v>2527</v>
      </c>
    </row>
    <row r="2387" spans="1:2" x14ac:dyDescent="0.25">
      <c r="B2387" t="s">
        <v>3604</v>
      </c>
    </row>
    <row r="2388" spans="1:2" x14ac:dyDescent="0.25">
      <c r="B2388" t="s">
        <v>2529</v>
      </c>
    </row>
    <row r="2389" spans="1:2" x14ac:dyDescent="0.25">
      <c r="B2389" t="s">
        <v>2518</v>
      </c>
    </row>
    <row r="2390" spans="1:2" x14ac:dyDescent="0.25">
      <c r="B2390" t="s">
        <v>2532</v>
      </c>
    </row>
    <row r="2391" spans="1:2" x14ac:dyDescent="0.25">
      <c r="A2391" t="s">
        <v>2532</v>
      </c>
    </row>
    <row r="2392" spans="1:2" x14ac:dyDescent="0.25">
      <c r="A2392" t="s">
        <v>2517</v>
      </c>
    </row>
    <row r="2393" spans="1:2" x14ac:dyDescent="0.25">
      <c r="A2393" t="s">
        <v>2518</v>
      </c>
    </row>
    <row r="2394" spans="1:2" x14ac:dyDescent="0.25">
      <c r="B2394" t="s">
        <v>3605</v>
      </c>
    </row>
    <row r="2395" spans="1:2" x14ac:dyDescent="0.25">
      <c r="B2395" t="s">
        <v>3606</v>
      </c>
    </row>
    <row r="2396" spans="1:2" x14ac:dyDescent="0.25">
      <c r="B2396" t="s">
        <v>3607</v>
      </c>
    </row>
    <row r="2397" spans="1:2" x14ac:dyDescent="0.25">
      <c r="B2397" t="s">
        <v>3608</v>
      </c>
    </row>
    <row r="2398" spans="1:2" x14ac:dyDescent="0.25">
      <c r="B2398" t="s">
        <v>3298</v>
      </c>
    </row>
    <row r="2399" spans="1:2" x14ac:dyDescent="0.25">
      <c r="B2399" t="s">
        <v>3609</v>
      </c>
    </row>
    <row r="2400" spans="1:2" x14ac:dyDescent="0.25">
      <c r="B2400" t="s">
        <v>3610</v>
      </c>
    </row>
    <row r="2401" spans="1:3" x14ac:dyDescent="0.25">
      <c r="B2401" t="s">
        <v>2526</v>
      </c>
    </row>
    <row r="2402" spans="1:3" x14ac:dyDescent="0.25">
      <c r="B2402" t="s">
        <v>2527</v>
      </c>
    </row>
    <row r="2403" spans="1:3" x14ac:dyDescent="0.25">
      <c r="B2403" t="s">
        <v>3611</v>
      </c>
    </row>
    <row r="2404" spans="1:3" x14ac:dyDescent="0.25">
      <c r="B2404" t="s">
        <v>2529</v>
      </c>
    </row>
    <row r="2405" spans="1:3" x14ac:dyDescent="0.25">
      <c r="B2405" t="s">
        <v>2518</v>
      </c>
    </row>
    <row r="2406" spans="1:3" x14ac:dyDescent="0.25">
      <c r="C2406" s="51" t="s">
        <v>3612</v>
      </c>
    </row>
    <row r="2407" spans="1:3" x14ac:dyDescent="0.25">
      <c r="B2407" t="s">
        <v>2532</v>
      </c>
    </row>
    <row r="2408" spans="1:3" x14ac:dyDescent="0.25">
      <c r="A2408" t="s">
        <v>2532</v>
      </c>
    </row>
    <row r="2409" spans="1:3" x14ac:dyDescent="0.25">
      <c r="A2409" t="s">
        <v>2517</v>
      </c>
    </row>
    <row r="2410" spans="1:3" x14ac:dyDescent="0.25">
      <c r="A2410" t="s">
        <v>2518</v>
      </c>
    </row>
    <row r="2411" spans="1:3" x14ac:dyDescent="0.25">
      <c r="B2411" t="s">
        <v>3613</v>
      </c>
    </row>
    <row r="2412" spans="1:3" x14ac:dyDescent="0.25">
      <c r="B2412" t="s">
        <v>3614</v>
      </c>
    </row>
    <row r="2413" spans="1:3" x14ac:dyDescent="0.25">
      <c r="B2413" t="s">
        <v>3615</v>
      </c>
    </row>
    <row r="2414" spans="1:3" x14ac:dyDescent="0.25">
      <c r="B2414" t="s">
        <v>3070</v>
      </c>
    </row>
    <row r="2415" spans="1:3" x14ac:dyDescent="0.25">
      <c r="B2415" t="s">
        <v>3005</v>
      </c>
    </row>
    <row r="2416" spans="1:3" x14ac:dyDescent="0.25">
      <c r="B2416" t="s">
        <v>3616</v>
      </c>
    </row>
    <row r="2417" spans="1:3" x14ac:dyDescent="0.25">
      <c r="B2417" t="s">
        <v>3617</v>
      </c>
    </row>
    <row r="2418" spans="1:3" x14ac:dyDescent="0.25">
      <c r="B2418" t="s">
        <v>2526</v>
      </c>
    </row>
    <row r="2419" spans="1:3" x14ac:dyDescent="0.25">
      <c r="B2419" t="s">
        <v>2527</v>
      </c>
    </row>
    <row r="2420" spans="1:3" x14ac:dyDescent="0.25">
      <c r="B2420" t="s">
        <v>3290</v>
      </c>
    </row>
    <row r="2421" spans="1:3" x14ac:dyDescent="0.25">
      <c r="B2421" t="s">
        <v>2529</v>
      </c>
    </row>
    <row r="2422" spans="1:3" x14ac:dyDescent="0.25">
      <c r="B2422" t="s">
        <v>2518</v>
      </c>
    </row>
    <row r="2423" spans="1:3" x14ac:dyDescent="0.25">
      <c r="C2423" s="51" t="s">
        <v>3618</v>
      </c>
    </row>
    <row r="2424" spans="1:3" x14ac:dyDescent="0.25">
      <c r="C2424" s="51" t="s">
        <v>3619</v>
      </c>
    </row>
    <row r="2425" spans="1:3" x14ac:dyDescent="0.25">
      <c r="C2425" s="51" t="s">
        <v>3620</v>
      </c>
    </row>
    <row r="2426" spans="1:3" x14ac:dyDescent="0.25">
      <c r="B2426" t="s">
        <v>2532</v>
      </c>
    </row>
    <row r="2427" spans="1:3" x14ac:dyDescent="0.25">
      <c r="A2427" t="s">
        <v>2532</v>
      </c>
    </row>
    <row r="2428" spans="1:3" x14ac:dyDescent="0.25">
      <c r="A2428" t="s">
        <v>2517</v>
      </c>
    </row>
    <row r="2429" spans="1:3" x14ac:dyDescent="0.25">
      <c r="A2429" t="s">
        <v>2518</v>
      </c>
    </row>
    <row r="2430" spans="1:3" x14ac:dyDescent="0.25">
      <c r="B2430" t="s">
        <v>3621</v>
      </c>
    </row>
    <row r="2431" spans="1:3" x14ac:dyDescent="0.25">
      <c r="B2431" t="s">
        <v>3622</v>
      </c>
    </row>
    <row r="2432" spans="1:3" x14ac:dyDescent="0.25">
      <c r="B2432" t="s">
        <v>3623</v>
      </c>
    </row>
    <row r="2433" spans="1:3" x14ac:dyDescent="0.25">
      <c r="B2433" t="s">
        <v>3049</v>
      </c>
    </row>
    <row r="2434" spans="1:3" x14ac:dyDescent="0.25">
      <c r="B2434" t="s">
        <v>3012</v>
      </c>
    </row>
    <row r="2435" spans="1:3" x14ac:dyDescent="0.25">
      <c r="B2435" t="s">
        <v>3624</v>
      </c>
    </row>
    <row r="2436" spans="1:3" x14ac:dyDescent="0.25">
      <c r="B2436" t="s">
        <v>3625</v>
      </c>
    </row>
    <row r="2437" spans="1:3" x14ac:dyDescent="0.25">
      <c r="B2437" t="s">
        <v>2526</v>
      </c>
    </row>
    <row r="2438" spans="1:3" x14ac:dyDescent="0.25">
      <c r="B2438" t="s">
        <v>2527</v>
      </c>
    </row>
    <row r="2439" spans="1:3" x14ac:dyDescent="0.25">
      <c r="B2439" t="s">
        <v>3626</v>
      </c>
    </row>
    <row r="2440" spans="1:3" x14ac:dyDescent="0.25">
      <c r="B2440" t="s">
        <v>2529</v>
      </c>
    </row>
    <row r="2441" spans="1:3" x14ac:dyDescent="0.25">
      <c r="B2441" t="s">
        <v>2518</v>
      </c>
    </row>
    <row r="2442" spans="1:3" x14ac:dyDescent="0.25">
      <c r="C2442" s="51" t="s">
        <v>3627</v>
      </c>
    </row>
    <row r="2443" spans="1:3" x14ac:dyDescent="0.25">
      <c r="C2443" s="51" t="s">
        <v>3628</v>
      </c>
    </row>
    <row r="2444" spans="1:3" x14ac:dyDescent="0.25">
      <c r="B2444" t="s">
        <v>2532</v>
      </c>
    </row>
    <row r="2445" spans="1:3" x14ac:dyDescent="0.25">
      <c r="A2445" t="s">
        <v>2532</v>
      </c>
    </row>
    <row r="2446" spans="1:3" x14ac:dyDescent="0.25">
      <c r="A2446" t="s">
        <v>2517</v>
      </c>
    </row>
    <row r="2447" spans="1:3" x14ac:dyDescent="0.25">
      <c r="A2447" t="s">
        <v>2518</v>
      </c>
    </row>
    <row r="2448" spans="1:3" x14ac:dyDescent="0.25">
      <c r="B2448" t="s">
        <v>3629</v>
      </c>
    </row>
    <row r="2449" spans="1:3" x14ac:dyDescent="0.25">
      <c r="B2449" t="s">
        <v>3630</v>
      </c>
    </row>
    <row r="2450" spans="1:3" x14ac:dyDescent="0.25">
      <c r="B2450" t="s">
        <v>3631</v>
      </c>
    </row>
    <row r="2451" spans="1:3" x14ac:dyDescent="0.25">
      <c r="B2451" t="s">
        <v>3020</v>
      </c>
    </row>
    <row r="2452" spans="1:3" x14ac:dyDescent="0.25">
      <c r="B2452" t="s">
        <v>3217</v>
      </c>
    </row>
    <row r="2453" spans="1:3" x14ac:dyDescent="0.25">
      <c r="B2453" t="s">
        <v>3632</v>
      </c>
    </row>
    <row r="2454" spans="1:3" x14ac:dyDescent="0.25">
      <c r="B2454" t="s">
        <v>3633</v>
      </c>
    </row>
    <row r="2455" spans="1:3" x14ac:dyDescent="0.25">
      <c r="B2455" t="s">
        <v>2526</v>
      </c>
    </row>
    <row r="2456" spans="1:3" x14ac:dyDescent="0.25">
      <c r="B2456" t="s">
        <v>2527</v>
      </c>
    </row>
    <row r="2457" spans="1:3" x14ac:dyDescent="0.25">
      <c r="B2457" t="s">
        <v>3034</v>
      </c>
    </row>
    <row r="2458" spans="1:3" x14ac:dyDescent="0.25">
      <c r="B2458" t="s">
        <v>2529</v>
      </c>
    </row>
    <row r="2459" spans="1:3" x14ac:dyDescent="0.25">
      <c r="B2459" t="s">
        <v>2518</v>
      </c>
    </row>
    <row r="2460" spans="1:3" x14ac:dyDescent="0.25">
      <c r="C2460" s="51" t="s">
        <v>3634</v>
      </c>
    </row>
    <row r="2461" spans="1:3" x14ac:dyDescent="0.25">
      <c r="C2461" s="51" t="s">
        <v>3635</v>
      </c>
    </row>
    <row r="2462" spans="1:3" x14ac:dyDescent="0.25">
      <c r="B2462" t="s">
        <v>2532</v>
      </c>
    </row>
    <row r="2463" spans="1:3" x14ac:dyDescent="0.25">
      <c r="A2463" t="s">
        <v>2532</v>
      </c>
    </row>
    <row r="2464" spans="1:3" x14ac:dyDescent="0.25">
      <c r="A2464" t="s">
        <v>2517</v>
      </c>
    </row>
    <row r="2465" spans="1:3" x14ac:dyDescent="0.25">
      <c r="A2465" t="s">
        <v>2518</v>
      </c>
    </row>
    <row r="2466" spans="1:3" x14ac:dyDescent="0.25">
      <c r="B2466" t="s">
        <v>3636</v>
      </c>
    </row>
    <row r="2467" spans="1:3" x14ac:dyDescent="0.25">
      <c r="B2467" t="s">
        <v>3637</v>
      </c>
    </row>
    <row r="2468" spans="1:3" x14ac:dyDescent="0.25">
      <c r="B2468" t="s">
        <v>3638</v>
      </c>
    </row>
    <row r="2469" spans="1:3" x14ac:dyDescent="0.25">
      <c r="B2469" t="s">
        <v>3639</v>
      </c>
    </row>
    <row r="2470" spans="1:3" x14ac:dyDescent="0.25">
      <c r="B2470" t="s">
        <v>3244</v>
      </c>
    </row>
    <row r="2471" spans="1:3" x14ac:dyDescent="0.25">
      <c r="B2471" t="s">
        <v>3640</v>
      </c>
    </row>
    <row r="2472" spans="1:3" x14ac:dyDescent="0.25">
      <c r="B2472" t="s">
        <v>3641</v>
      </c>
    </row>
    <row r="2473" spans="1:3" x14ac:dyDescent="0.25">
      <c r="B2473" t="s">
        <v>2526</v>
      </c>
    </row>
    <row r="2474" spans="1:3" x14ac:dyDescent="0.25">
      <c r="B2474" t="s">
        <v>2527</v>
      </c>
    </row>
    <row r="2475" spans="1:3" x14ac:dyDescent="0.25">
      <c r="B2475" t="s">
        <v>3642</v>
      </c>
    </row>
    <row r="2476" spans="1:3" x14ac:dyDescent="0.25">
      <c r="B2476" t="s">
        <v>2529</v>
      </c>
    </row>
    <row r="2477" spans="1:3" x14ac:dyDescent="0.25">
      <c r="B2477" t="s">
        <v>2518</v>
      </c>
    </row>
    <row r="2478" spans="1:3" x14ac:dyDescent="0.25">
      <c r="C2478" s="51" t="s">
        <v>3643</v>
      </c>
    </row>
    <row r="2479" spans="1:3" x14ac:dyDescent="0.25">
      <c r="C2479" s="51" t="s">
        <v>3644</v>
      </c>
    </row>
    <row r="2480" spans="1:3" x14ac:dyDescent="0.25">
      <c r="B2480" t="s">
        <v>2532</v>
      </c>
    </row>
    <row r="2481" spans="1:3" x14ac:dyDescent="0.25">
      <c r="A2481" t="s">
        <v>2532</v>
      </c>
    </row>
    <row r="2482" spans="1:3" x14ac:dyDescent="0.25">
      <c r="A2482" t="s">
        <v>2517</v>
      </c>
    </row>
    <row r="2483" spans="1:3" x14ac:dyDescent="0.25">
      <c r="A2483" t="s">
        <v>2518</v>
      </c>
    </row>
    <row r="2484" spans="1:3" x14ac:dyDescent="0.25">
      <c r="B2484" t="s">
        <v>3645</v>
      </c>
    </row>
    <row r="2485" spans="1:3" x14ac:dyDescent="0.25">
      <c r="B2485" t="s">
        <v>3646</v>
      </c>
    </row>
    <row r="2486" spans="1:3" x14ac:dyDescent="0.25">
      <c r="B2486" t="s">
        <v>3647</v>
      </c>
    </row>
    <row r="2487" spans="1:3" x14ac:dyDescent="0.25">
      <c r="B2487" t="s">
        <v>3304</v>
      </c>
    </row>
    <row r="2488" spans="1:3" x14ac:dyDescent="0.25">
      <c r="B2488" t="s">
        <v>2869</v>
      </c>
    </row>
    <row r="2489" spans="1:3" x14ac:dyDescent="0.25">
      <c r="B2489" t="s">
        <v>3648</v>
      </c>
    </row>
    <row r="2490" spans="1:3" x14ac:dyDescent="0.25">
      <c r="B2490" t="s">
        <v>3649</v>
      </c>
    </row>
    <row r="2491" spans="1:3" x14ac:dyDescent="0.25">
      <c r="B2491" t="s">
        <v>2526</v>
      </c>
    </row>
    <row r="2492" spans="1:3" x14ac:dyDescent="0.25">
      <c r="B2492" t="s">
        <v>2527</v>
      </c>
    </row>
    <row r="2493" spans="1:3" x14ac:dyDescent="0.25">
      <c r="B2493" t="s">
        <v>3184</v>
      </c>
    </row>
    <row r="2494" spans="1:3" x14ac:dyDescent="0.25">
      <c r="B2494" t="s">
        <v>2529</v>
      </c>
    </row>
    <row r="2495" spans="1:3" x14ac:dyDescent="0.25">
      <c r="B2495" t="s">
        <v>2518</v>
      </c>
    </row>
    <row r="2496" spans="1:3" x14ac:dyDescent="0.25">
      <c r="C2496" s="51" t="s">
        <v>3650</v>
      </c>
    </row>
    <row r="2497" spans="1:2" x14ac:dyDescent="0.25">
      <c r="B2497" t="s">
        <v>2532</v>
      </c>
    </row>
    <row r="2498" spans="1:2" x14ac:dyDescent="0.25">
      <c r="A2498" t="s">
        <v>2532</v>
      </c>
    </row>
    <row r="2499" spans="1:2" x14ac:dyDescent="0.25">
      <c r="A2499" t="s">
        <v>2517</v>
      </c>
    </row>
    <row r="2500" spans="1:2" x14ac:dyDescent="0.25">
      <c r="A2500" t="s">
        <v>2518</v>
      </c>
    </row>
    <row r="2501" spans="1:2" x14ac:dyDescent="0.25">
      <c r="B2501" t="s">
        <v>3651</v>
      </c>
    </row>
    <row r="2502" spans="1:2" x14ac:dyDescent="0.25">
      <c r="B2502" t="s">
        <v>3652</v>
      </c>
    </row>
    <row r="2503" spans="1:2" x14ac:dyDescent="0.25">
      <c r="B2503" t="s">
        <v>3653</v>
      </c>
    </row>
    <row r="2504" spans="1:2" x14ac:dyDescent="0.25">
      <c r="B2504" t="s">
        <v>3275</v>
      </c>
    </row>
    <row r="2505" spans="1:2" x14ac:dyDescent="0.25">
      <c r="B2505" t="s">
        <v>3369</v>
      </c>
    </row>
    <row r="2506" spans="1:2" x14ac:dyDescent="0.25">
      <c r="B2506" t="s">
        <v>3654</v>
      </c>
    </row>
    <row r="2507" spans="1:2" x14ac:dyDescent="0.25">
      <c r="B2507" t="s">
        <v>3655</v>
      </c>
    </row>
    <row r="2508" spans="1:2" x14ac:dyDescent="0.25">
      <c r="B2508" t="s">
        <v>2526</v>
      </c>
    </row>
    <row r="2509" spans="1:2" x14ac:dyDescent="0.25">
      <c r="B2509" t="s">
        <v>2527</v>
      </c>
    </row>
    <row r="2510" spans="1:2" x14ac:dyDescent="0.25">
      <c r="B2510" t="s">
        <v>3372</v>
      </c>
    </row>
    <row r="2511" spans="1:2" x14ac:dyDescent="0.25">
      <c r="B2511" t="s">
        <v>2529</v>
      </c>
    </row>
    <row r="2512" spans="1:2" x14ac:dyDescent="0.25">
      <c r="B2512" t="s">
        <v>2518</v>
      </c>
    </row>
    <row r="2513" spans="1:2" x14ac:dyDescent="0.25">
      <c r="B2513" t="s">
        <v>2532</v>
      </c>
    </row>
    <row r="2514" spans="1:2" x14ac:dyDescent="0.25">
      <c r="A2514" t="s">
        <v>2532</v>
      </c>
    </row>
    <row r="2515" spans="1:2" x14ac:dyDescent="0.25">
      <c r="A2515" t="s">
        <v>2517</v>
      </c>
    </row>
    <row r="2516" spans="1:2" x14ac:dyDescent="0.25">
      <c r="A2516" t="s">
        <v>2518</v>
      </c>
    </row>
    <row r="2517" spans="1:2" x14ac:dyDescent="0.25">
      <c r="B2517" t="s">
        <v>3656</v>
      </c>
    </row>
    <row r="2518" spans="1:2" x14ac:dyDescent="0.25">
      <c r="B2518" t="s">
        <v>3657</v>
      </c>
    </row>
    <row r="2519" spans="1:2" x14ac:dyDescent="0.25">
      <c r="B2519" t="s">
        <v>3658</v>
      </c>
    </row>
    <row r="2520" spans="1:2" x14ac:dyDescent="0.25">
      <c r="B2520" t="s">
        <v>3659</v>
      </c>
    </row>
    <row r="2521" spans="1:2" x14ac:dyDescent="0.25">
      <c r="B2521" t="s">
        <v>2985</v>
      </c>
    </row>
    <row r="2522" spans="1:2" x14ac:dyDescent="0.25">
      <c r="B2522" t="s">
        <v>3660</v>
      </c>
    </row>
    <row r="2523" spans="1:2" x14ac:dyDescent="0.25">
      <c r="B2523" t="s">
        <v>3661</v>
      </c>
    </row>
    <row r="2524" spans="1:2" x14ac:dyDescent="0.25">
      <c r="B2524" t="s">
        <v>2526</v>
      </c>
    </row>
    <row r="2525" spans="1:2" x14ac:dyDescent="0.25">
      <c r="B2525" t="s">
        <v>2527</v>
      </c>
    </row>
    <row r="2526" spans="1:2" x14ac:dyDescent="0.25">
      <c r="B2526" t="s">
        <v>2988</v>
      </c>
    </row>
    <row r="2527" spans="1:2" x14ac:dyDescent="0.25">
      <c r="B2527" t="s">
        <v>2529</v>
      </c>
    </row>
    <row r="2528" spans="1:2" x14ac:dyDescent="0.25">
      <c r="B2528" t="s">
        <v>2518</v>
      </c>
    </row>
    <row r="2529" spans="1:2" x14ac:dyDescent="0.25">
      <c r="B2529" t="s">
        <v>2532</v>
      </c>
    </row>
    <row r="2530" spans="1:2" x14ac:dyDescent="0.25">
      <c r="A2530" t="s">
        <v>2532</v>
      </c>
    </row>
    <row r="2531" spans="1:2" x14ac:dyDescent="0.25">
      <c r="A2531" t="s">
        <v>2517</v>
      </c>
    </row>
    <row r="2532" spans="1:2" x14ac:dyDescent="0.25">
      <c r="A2532" t="s">
        <v>2518</v>
      </c>
    </row>
    <row r="2533" spans="1:2" x14ac:dyDescent="0.25">
      <c r="B2533" t="s">
        <v>3662</v>
      </c>
    </row>
    <row r="2534" spans="1:2" x14ac:dyDescent="0.25">
      <c r="B2534" t="s">
        <v>3663</v>
      </c>
    </row>
    <row r="2535" spans="1:2" x14ac:dyDescent="0.25">
      <c r="B2535" t="s">
        <v>3664</v>
      </c>
    </row>
    <row r="2536" spans="1:2" x14ac:dyDescent="0.25">
      <c r="B2536" t="s">
        <v>2880</v>
      </c>
    </row>
    <row r="2537" spans="1:2" x14ac:dyDescent="0.25">
      <c r="B2537" t="s">
        <v>3021</v>
      </c>
    </row>
    <row r="2538" spans="1:2" x14ac:dyDescent="0.25">
      <c r="B2538" t="s">
        <v>3665</v>
      </c>
    </row>
    <row r="2539" spans="1:2" x14ac:dyDescent="0.25">
      <c r="B2539" t="s">
        <v>3666</v>
      </c>
    </row>
    <row r="2540" spans="1:2" x14ac:dyDescent="0.25">
      <c r="B2540" t="s">
        <v>2526</v>
      </c>
    </row>
    <row r="2541" spans="1:2" x14ac:dyDescent="0.25">
      <c r="B2541" t="s">
        <v>2527</v>
      </c>
    </row>
    <row r="2542" spans="1:2" x14ac:dyDescent="0.25">
      <c r="B2542" t="s">
        <v>3667</v>
      </c>
    </row>
    <row r="2543" spans="1:2" x14ac:dyDescent="0.25">
      <c r="B2543" t="s">
        <v>2529</v>
      </c>
    </row>
    <row r="2544" spans="1:2" x14ac:dyDescent="0.25">
      <c r="B2544" t="s">
        <v>2518</v>
      </c>
    </row>
    <row r="2545" spans="1:3" x14ac:dyDescent="0.25">
      <c r="C2545" s="51" t="s">
        <v>3668</v>
      </c>
    </row>
    <row r="2546" spans="1:3" x14ac:dyDescent="0.25">
      <c r="B2546" t="s">
        <v>2532</v>
      </c>
    </row>
    <row r="2547" spans="1:3" x14ac:dyDescent="0.25">
      <c r="A2547" t="s">
        <v>2532</v>
      </c>
    </row>
    <row r="2548" spans="1:3" x14ac:dyDescent="0.25">
      <c r="A2548" t="s">
        <v>2517</v>
      </c>
    </row>
    <row r="2549" spans="1:3" x14ac:dyDescent="0.25">
      <c r="A2549" t="s">
        <v>2518</v>
      </c>
    </row>
    <row r="2550" spans="1:3" x14ac:dyDescent="0.25">
      <c r="B2550" t="s">
        <v>3669</v>
      </c>
    </row>
    <row r="2551" spans="1:3" x14ac:dyDescent="0.25">
      <c r="B2551" t="s">
        <v>3670</v>
      </c>
    </row>
    <row r="2552" spans="1:3" x14ac:dyDescent="0.25">
      <c r="B2552" t="s">
        <v>3671</v>
      </c>
    </row>
    <row r="2553" spans="1:3" x14ac:dyDescent="0.25">
      <c r="B2553" t="s">
        <v>3031</v>
      </c>
    </row>
    <row r="2554" spans="1:3" x14ac:dyDescent="0.25">
      <c r="B2554" t="s">
        <v>3672</v>
      </c>
    </row>
    <row r="2555" spans="1:3" x14ac:dyDescent="0.25">
      <c r="B2555" t="s">
        <v>3673</v>
      </c>
    </row>
    <row r="2556" spans="1:3" x14ac:dyDescent="0.25">
      <c r="B2556" t="s">
        <v>3674</v>
      </c>
    </row>
    <row r="2557" spans="1:3" x14ac:dyDescent="0.25">
      <c r="B2557" t="s">
        <v>2526</v>
      </c>
    </row>
    <row r="2558" spans="1:3" x14ac:dyDescent="0.25">
      <c r="B2558" t="s">
        <v>2527</v>
      </c>
    </row>
    <row r="2559" spans="1:3" x14ac:dyDescent="0.25">
      <c r="B2559" t="s">
        <v>3675</v>
      </c>
    </row>
    <row r="2560" spans="1:3" x14ac:dyDescent="0.25">
      <c r="B2560" t="s">
        <v>2529</v>
      </c>
    </row>
    <row r="2561" spans="1:3" x14ac:dyDescent="0.25">
      <c r="B2561" t="s">
        <v>2518</v>
      </c>
    </row>
    <row r="2562" spans="1:3" x14ac:dyDescent="0.25">
      <c r="C2562" s="51" t="s">
        <v>3676</v>
      </c>
    </row>
    <row r="2563" spans="1:3" x14ac:dyDescent="0.25">
      <c r="B2563" t="s">
        <v>2532</v>
      </c>
    </row>
    <row r="2564" spans="1:3" x14ac:dyDescent="0.25">
      <c r="A2564" t="s">
        <v>2532</v>
      </c>
    </row>
    <row r="2565" spans="1:3" x14ac:dyDescent="0.25">
      <c r="A2565" t="s">
        <v>2517</v>
      </c>
    </row>
    <row r="2566" spans="1:3" x14ac:dyDescent="0.25">
      <c r="A2566" t="s">
        <v>2518</v>
      </c>
    </row>
    <row r="2567" spans="1:3" x14ac:dyDescent="0.25">
      <c r="B2567" t="s">
        <v>3677</v>
      </c>
    </row>
    <row r="2568" spans="1:3" x14ac:dyDescent="0.25">
      <c r="B2568" t="s">
        <v>3678</v>
      </c>
    </row>
    <row r="2569" spans="1:3" x14ac:dyDescent="0.25">
      <c r="B2569" t="s">
        <v>3679</v>
      </c>
    </row>
    <row r="2570" spans="1:3" x14ac:dyDescent="0.25">
      <c r="B2570" t="s">
        <v>2954</v>
      </c>
    </row>
    <row r="2571" spans="1:3" x14ac:dyDescent="0.25">
      <c r="B2571" t="s">
        <v>2869</v>
      </c>
    </row>
    <row r="2572" spans="1:3" x14ac:dyDescent="0.25">
      <c r="B2572" t="s">
        <v>3680</v>
      </c>
    </row>
    <row r="2573" spans="1:3" x14ac:dyDescent="0.25">
      <c r="B2573" t="s">
        <v>3681</v>
      </c>
    </row>
    <row r="2574" spans="1:3" x14ac:dyDescent="0.25">
      <c r="B2574" t="s">
        <v>2526</v>
      </c>
    </row>
    <row r="2575" spans="1:3" x14ac:dyDescent="0.25">
      <c r="B2575" t="s">
        <v>2527</v>
      </c>
    </row>
    <row r="2576" spans="1:3" x14ac:dyDescent="0.25">
      <c r="B2576" t="s">
        <v>3682</v>
      </c>
    </row>
    <row r="2577" spans="1:3" x14ac:dyDescent="0.25">
      <c r="B2577" t="s">
        <v>2529</v>
      </c>
    </row>
    <row r="2578" spans="1:3" x14ac:dyDescent="0.25">
      <c r="B2578" t="s">
        <v>2518</v>
      </c>
    </row>
    <row r="2579" spans="1:3" x14ac:dyDescent="0.25">
      <c r="C2579" s="51" t="s">
        <v>3683</v>
      </c>
    </row>
    <row r="2580" spans="1:3" x14ac:dyDescent="0.25">
      <c r="C2580" s="51" t="s">
        <v>3684</v>
      </c>
    </row>
    <row r="2581" spans="1:3" x14ac:dyDescent="0.25">
      <c r="B2581" t="s">
        <v>2532</v>
      </c>
    </row>
    <row r="2582" spans="1:3" x14ac:dyDescent="0.25">
      <c r="A2582" t="s">
        <v>2532</v>
      </c>
    </row>
    <row r="2583" spans="1:3" x14ac:dyDescent="0.25">
      <c r="A2583" t="s">
        <v>2517</v>
      </c>
    </row>
    <row r="2584" spans="1:3" x14ac:dyDescent="0.25">
      <c r="A2584" t="s">
        <v>2518</v>
      </c>
    </row>
    <row r="2585" spans="1:3" x14ac:dyDescent="0.25">
      <c r="B2585" t="s">
        <v>3685</v>
      </c>
    </row>
    <row r="2586" spans="1:3" x14ac:dyDescent="0.25">
      <c r="B2586" t="s">
        <v>3686</v>
      </c>
    </row>
    <row r="2587" spans="1:3" x14ac:dyDescent="0.25">
      <c r="B2587" t="s">
        <v>3687</v>
      </c>
    </row>
    <row r="2588" spans="1:3" x14ac:dyDescent="0.25">
      <c r="B2588" t="s">
        <v>3544</v>
      </c>
    </row>
    <row r="2589" spans="1:3" x14ac:dyDescent="0.25">
      <c r="B2589" t="s">
        <v>3012</v>
      </c>
    </row>
    <row r="2590" spans="1:3" x14ac:dyDescent="0.25">
      <c r="B2590" t="s">
        <v>3688</v>
      </c>
    </row>
    <row r="2591" spans="1:3" x14ac:dyDescent="0.25">
      <c r="B2591" t="s">
        <v>3689</v>
      </c>
    </row>
    <row r="2592" spans="1:3" x14ac:dyDescent="0.25">
      <c r="B2592" t="s">
        <v>2526</v>
      </c>
    </row>
    <row r="2593" spans="1:2" x14ac:dyDescent="0.25">
      <c r="B2593" t="s">
        <v>2527</v>
      </c>
    </row>
    <row r="2594" spans="1:2" x14ac:dyDescent="0.25">
      <c r="B2594" t="s">
        <v>3690</v>
      </c>
    </row>
    <row r="2595" spans="1:2" x14ac:dyDescent="0.25">
      <c r="B2595" t="s">
        <v>2529</v>
      </c>
    </row>
    <row r="2596" spans="1:2" x14ac:dyDescent="0.25">
      <c r="B2596" t="s">
        <v>2518</v>
      </c>
    </row>
    <row r="2597" spans="1:2" x14ac:dyDescent="0.25">
      <c r="B2597" t="s">
        <v>2532</v>
      </c>
    </row>
    <row r="2598" spans="1:2" x14ac:dyDescent="0.25">
      <c r="A2598" t="s">
        <v>2532</v>
      </c>
    </row>
    <row r="2599" spans="1:2" x14ac:dyDescent="0.25">
      <c r="A2599" t="s">
        <v>2517</v>
      </c>
    </row>
    <row r="2600" spans="1:2" x14ac:dyDescent="0.25">
      <c r="A2600" t="s">
        <v>2518</v>
      </c>
    </row>
    <row r="2601" spans="1:2" x14ac:dyDescent="0.25">
      <c r="B2601" t="s">
        <v>3691</v>
      </c>
    </row>
    <row r="2602" spans="1:2" x14ac:dyDescent="0.25">
      <c r="B2602" t="s">
        <v>3692</v>
      </c>
    </row>
    <row r="2603" spans="1:2" x14ac:dyDescent="0.25">
      <c r="B2603" t="s">
        <v>3693</v>
      </c>
    </row>
    <row r="2604" spans="1:2" x14ac:dyDescent="0.25">
      <c r="B2604" t="s">
        <v>3166</v>
      </c>
    </row>
    <row r="2605" spans="1:2" x14ac:dyDescent="0.25">
      <c r="B2605" t="s">
        <v>3021</v>
      </c>
    </row>
    <row r="2606" spans="1:2" x14ac:dyDescent="0.25">
      <c r="B2606" t="s">
        <v>3694</v>
      </c>
    </row>
    <row r="2607" spans="1:2" x14ac:dyDescent="0.25">
      <c r="B2607" t="s">
        <v>3695</v>
      </c>
    </row>
    <row r="2608" spans="1:2" x14ac:dyDescent="0.25">
      <c r="B2608" t="s">
        <v>2526</v>
      </c>
    </row>
    <row r="2609" spans="1:3" x14ac:dyDescent="0.25">
      <c r="B2609" t="s">
        <v>2527</v>
      </c>
    </row>
    <row r="2610" spans="1:3" x14ac:dyDescent="0.25">
      <c r="B2610" t="s">
        <v>3696</v>
      </c>
    </row>
    <row r="2611" spans="1:3" x14ac:dyDescent="0.25">
      <c r="B2611" t="s">
        <v>2529</v>
      </c>
    </row>
    <row r="2612" spans="1:3" x14ac:dyDescent="0.25">
      <c r="B2612" t="s">
        <v>2518</v>
      </c>
    </row>
    <row r="2613" spans="1:3" x14ac:dyDescent="0.25">
      <c r="C2613" s="51" t="s">
        <v>3697</v>
      </c>
    </row>
    <row r="2614" spans="1:3" x14ac:dyDescent="0.25">
      <c r="C2614" s="51" t="s">
        <v>3698</v>
      </c>
    </row>
    <row r="2615" spans="1:3" x14ac:dyDescent="0.25">
      <c r="B2615" t="s">
        <v>2532</v>
      </c>
    </row>
    <row r="2616" spans="1:3" x14ac:dyDescent="0.25">
      <c r="A2616" t="s">
        <v>2532</v>
      </c>
    </row>
    <row r="2617" spans="1:3" x14ac:dyDescent="0.25">
      <c r="A2617" t="s">
        <v>2517</v>
      </c>
    </row>
    <row r="2618" spans="1:3" x14ac:dyDescent="0.25">
      <c r="A2618" t="s">
        <v>2518</v>
      </c>
    </row>
    <row r="2619" spans="1:3" x14ac:dyDescent="0.25">
      <c r="B2619" t="s">
        <v>3699</v>
      </c>
    </row>
    <row r="2620" spans="1:3" x14ac:dyDescent="0.25">
      <c r="B2620" t="s">
        <v>3700</v>
      </c>
    </row>
    <row r="2621" spans="1:3" x14ac:dyDescent="0.25">
      <c r="B2621" t="s">
        <v>3701</v>
      </c>
    </row>
    <row r="2622" spans="1:3" x14ac:dyDescent="0.25">
      <c r="B2622" t="s">
        <v>3368</v>
      </c>
    </row>
    <row r="2623" spans="1:3" x14ac:dyDescent="0.25">
      <c r="B2623" t="s">
        <v>2608</v>
      </c>
    </row>
    <row r="2624" spans="1:3" x14ac:dyDescent="0.25">
      <c r="B2624" t="s">
        <v>3702</v>
      </c>
    </row>
    <row r="2625" spans="1:2" x14ac:dyDescent="0.25">
      <c r="B2625" t="s">
        <v>3703</v>
      </c>
    </row>
    <row r="2626" spans="1:2" x14ac:dyDescent="0.25">
      <c r="B2626" t="s">
        <v>2526</v>
      </c>
    </row>
    <row r="2627" spans="1:2" x14ac:dyDescent="0.25">
      <c r="B2627" t="s">
        <v>2527</v>
      </c>
    </row>
    <row r="2628" spans="1:2" x14ac:dyDescent="0.25">
      <c r="B2628" t="s">
        <v>3704</v>
      </c>
    </row>
    <row r="2629" spans="1:2" x14ac:dyDescent="0.25">
      <c r="B2629" t="s">
        <v>2529</v>
      </c>
    </row>
    <row r="2630" spans="1:2" x14ac:dyDescent="0.25">
      <c r="B2630" t="s">
        <v>2518</v>
      </c>
    </row>
    <row r="2631" spans="1:2" x14ac:dyDescent="0.25">
      <c r="B2631" t="s">
        <v>2532</v>
      </c>
    </row>
    <row r="2632" spans="1:2" x14ac:dyDescent="0.25">
      <c r="A2632" t="s">
        <v>2532</v>
      </c>
    </row>
    <row r="2633" spans="1:2" x14ac:dyDescent="0.25">
      <c r="A2633" t="s">
        <v>2517</v>
      </c>
    </row>
    <row r="2634" spans="1:2" x14ac:dyDescent="0.25">
      <c r="A2634" t="s">
        <v>2518</v>
      </c>
    </row>
    <row r="2635" spans="1:2" x14ac:dyDescent="0.25">
      <c r="B2635" t="s">
        <v>3705</v>
      </c>
    </row>
    <row r="2636" spans="1:2" x14ac:dyDescent="0.25">
      <c r="B2636" t="s">
        <v>3706</v>
      </c>
    </row>
    <row r="2637" spans="1:2" x14ac:dyDescent="0.25">
      <c r="B2637" t="s">
        <v>3707</v>
      </c>
    </row>
    <row r="2638" spans="1:2" x14ac:dyDescent="0.25">
      <c r="B2638" t="s">
        <v>2599</v>
      </c>
    </row>
    <row r="2639" spans="1:2" x14ac:dyDescent="0.25">
      <c r="B2639" t="s">
        <v>2961</v>
      </c>
    </row>
    <row r="2640" spans="1:2" x14ac:dyDescent="0.25">
      <c r="B2640" t="s">
        <v>3708</v>
      </c>
    </row>
    <row r="2641" spans="1:3" x14ac:dyDescent="0.25">
      <c r="B2641" t="s">
        <v>3709</v>
      </c>
    </row>
    <row r="2642" spans="1:3" x14ac:dyDescent="0.25">
      <c r="B2642" t="s">
        <v>2526</v>
      </c>
    </row>
    <row r="2643" spans="1:3" x14ac:dyDescent="0.25">
      <c r="B2643" t="s">
        <v>2527</v>
      </c>
    </row>
    <row r="2644" spans="1:3" x14ac:dyDescent="0.25">
      <c r="B2644" t="s">
        <v>3710</v>
      </c>
    </row>
    <row r="2645" spans="1:3" x14ac:dyDescent="0.25">
      <c r="B2645" t="s">
        <v>2529</v>
      </c>
    </row>
    <row r="2646" spans="1:3" x14ac:dyDescent="0.25">
      <c r="B2646" t="s">
        <v>2518</v>
      </c>
    </row>
    <row r="2647" spans="1:3" x14ac:dyDescent="0.25">
      <c r="C2647" s="51" t="s">
        <v>3711</v>
      </c>
    </row>
    <row r="2648" spans="1:3" x14ac:dyDescent="0.25">
      <c r="C2648" s="51" t="s">
        <v>3712</v>
      </c>
    </row>
    <row r="2649" spans="1:3" x14ac:dyDescent="0.25">
      <c r="B2649" t="s">
        <v>2532</v>
      </c>
    </row>
    <row r="2650" spans="1:3" x14ac:dyDescent="0.25">
      <c r="A2650" t="s">
        <v>2532</v>
      </c>
    </row>
    <row r="2651" spans="1:3" x14ac:dyDescent="0.25">
      <c r="A2651" t="s">
        <v>2517</v>
      </c>
    </row>
    <row r="2652" spans="1:3" x14ac:dyDescent="0.25">
      <c r="A2652" t="s">
        <v>2518</v>
      </c>
    </row>
    <row r="2653" spans="1:3" x14ac:dyDescent="0.25">
      <c r="B2653" t="s">
        <v>3713</v>
      </c>
    </row>
    <row r="2654" spans="1:3" x14ac:dyDescent="0.25">
      <c r="B2654" t="s">
        <v>3714</v>
      </c>
    </row>
    <row r="2655" spans="1:3" x14ac:dyDescent="0.25">
      <c r="B2655" t="s">
        <v>3715</v>
      </c>
    </row>
    <row r="2656" spans="1:3" x14ac:dyDescent="0.25">
      <c r="B2656" t="s">
        <v>3716</v>
      </c>
    </row>
    <row r="2657" spans="1:3" x14ac:dyDescent="0.25">
      <c r="B2657" t="s">
        <v>2869</v>
      </c>
    </row>
    <row r="2658" spans="1:3" x14ac:dyDescent="0.25">
      <c r="B2658" t="s">
        <v>3717</v>
      </c>
    </row>
    <row r="2659" spans="1:3" x14ac:dyDescent="0.25">
      <c r="B2659" t="s">
        <v>3718</v>
      </c>
    </row>
    <row r="2660" spans="1:3" x14ac:dyDescent="0.25">
      <c r="B2660" t="s">
        <v>2526</v>
      </c>
    </row>
    <row r="2661" spans="1:3" x14ac:dyDescent="0.25">
      <c r="B2661" t="s">
        <v>2527</v>
      </c>
    </row>
    <row r="2662" spans="1:3" x14ac:dyDescent="0.25">
      <c r="B2662" t="s">
        <v>3719</v>
      </c>
    </row>
    <row r="2663" spans="1:3" x14ac:dyDescent="0.25">
      <c r="B2663" t="s">
        <v>2529</v>
      </c>
    </row>
    <row r="2664" spans="1:3" x14ac:dyDescent="0.25">
      <c r="B2664" t="s">
        <v>2518</v>
      </c>
    </row>
    <row r="2665" spans="1:3" x14ac:dyDescent="0.25">
      <c r="C2665" s="51" t="s">
        <v>3720</v>
      </c>
    </row>
    <row r="2666" spans="1:3" x14ac:dyDescent="0.25">
      <c r="C2666" s="51" t="s">
        <v>3721</v>
      </c>
    </row>
    <row r="2667" spans="1:3" x14ac:dyDescent="0.25">
      <c r="B2667" t="s">
        <v>2532</v>
      </c>
    </row>
    <row r="2668" spans="1:3" x14ac:dyDescent="0.25">
      <c r="A2668" t="s">
        <v>2532</v>
      </c>
    </row>
    <row r="2669" spans="1:3" x14ac:dyDescent="0.25">
      <c r="A2669" t="s">
        <v>2517</v>
      </c>
    </row>
    <row r="2670" spans="1:3" x14ac:dyDescent="0.25">
      <c r="A2670" t="s">
        <v>2518</v>
      </c>
    </row>
    <row r="2671" spans="1:3" x14ac:dyDescent="0.25">
      <c r="B2671" t="s">
        <v>3722</v>
      </c>
    </row>
    <row r="2672" spans="1:3" x14ac:dyDescent="0.25">
      <c r="B2672" t="s">
        <v>3723</v>
      </c>
    </row>
    <row r="2673" spans="1:2" x14ac:dyDescent="0.25">
      <c r="B2673" t="s">
        <v>3724</v>
      </c>
    </row>
    <row r="2674" spans="1:2" x14ac:dyDescent="0.25">
      <c r="B2674" t="s">
        <v>3725</v>
      </c>
    </row>
    <row r="2675" spans="1:2" x14ac:dyDescent="0.25">
      <c r="B2675" t="s">
        <v>3726</v>
      </c>
    </row>
    <row r="2676" spans="1:2" x14ac:dyDescent="0.25">
      <c r="B2676" t="s">
        <v>3727</v>
      </c>
    </row>
    <row r="2677" spans="1:2" x14ac:dyDescent="0.25">
      <c r="B2677" t="s">
        <v>3728</v>
      </c>
    </row>
    <row r="2678" spans="1:2" x14ac:dyDescent="0.25">
      <c r="B2678" t="s">
        <v>2526</v>
      </c>
    </row>
    <row r="2679" spans="1:2" x14ac:dyDescent="0.25">
      <c r="B2679" t="s">
        <v>2527</v>
      </c>
    </row>
    <row r="2680" spans="1:2" x14ac:dyDescent="0.25">
      <c r="B2680" t="s">
        <v>3729</v>
      </c>
    </row>
    <row r="2681" spans="1:2" x14ac:dyDescent="0.25">
      <c r="B2681" t="s">
        <v>2529</v>
      </c>
    </row>
    <row r="2682" spans="1:2" x14ac:dyDescent="0.25">
      <c r="B2682" t="s">
        <v>2518</v>
      </c>
    </row>
    <row r="2683" spans="1:2" x14ac:dyDescent="0.25">
      <c r="B2683" t="s">
        <v>2532</v>
      </c>
    </row>
    <row r="2684" spans="1:2" x14ac:dyDescent="0.25">
      <c r="A2684" t="s">
        <v>2532</v>
      </c>
    </row>
    <row r="2685" spans="1:2" x14ac:dyDescent="0.25">
      <c r="A2685" t="s">
        <v>2517</v>
      </c>
    </row>
    <row r="2686" spans="1:2" x14ac:dyDescent="0.25">
      <c r="A2686" t="s">
        <v>2518</v>
      </c>
    </row>
    <row r="2687" spans="1:2" x14ac:dyDescent="0.25">
      <c r="B2687" t="s">
        <v>3730</v>
      </c>
    </row>
    <row r="2688" spans="1:2" x14ac:dyDescent="0.25">
      <c r="B2688" t="s">
        <v>3731</v>
      </c>
    </row>
    <row r="2689" spans="2:3" x14ac:dyDescent="0.25">
      <c r="B2689" t="s">
        <v>3732</v>
      </c>
    </row>
    <row r="2690" spans="2:3" x14ac:dyDescent="0.25">
      <c r="B2690" t="s">
        <v>3733</v>
      </c>
    </row>
    <row r="2691" spans="2:3" x14ac:dyDescent="0.25">
      <c r="B2691" t="s">
        <v>2618</v>
      </c>
    </row>
    <row r="2692" spans="2:3" x14ac:dyDescent="0.25">
      <c r="B2692" t="s">
        <v>3734</v>
      </c>
    </row>
    <row r="2693" spans="2:3" x14ac:dyDescent="0.25">
      <c r="B2693" t="s">
        <v>3735</v>
      </c>
    </row>
    <row r="2694" spans="2:3" x14ac:dyDescent="0.25">
      <c r="B2694" t="s">
        <v>2526</v>
      </c>
    </row>
    <row r="2695" spans="2:3" x14ac:dyDescent="0.25">
      <c r="B2695" t="s">
        <v>2527</v>
      </c>
    </row>
    <row r="2696" spans="2:3" x14ac:dyDescent="0.25">
      <c r="B2696" t="s">
        <v>3736</v>
      </c>
    </row>
    <row r="2697" spans="2:3" x14ac:dyDescent="0.25">
      <c r="B2697" t="s">
        <v>2529</v>
      </c>
    </row>
    <row r="2698" spans="2:3" x14ac:dyDescent="0.25">
      <c r="B2698" t="s">
        <v>2518</v>
      </c>
    </row>
    <row r="2699" spans="2:3" x14ac:dyDescent="0.25">
      <c r="C2699" s="51" t="s">
        <v>3737</v>
      </c>
    </row>
    <row r="2700" spans="2:3" x14ac:dyDescent="0.25">
      <c r="C2700" s="51" t="s">
        <v>3738</v>
      </c>
    </row>
    <row r="2701" spans="2:3" x14ac:dyDescent="0.25">
      <c r="C2701" s="51" t="s">
        <v>3739</v>
      </c>
    </row>
    <row r="2702" spans="2:3" x14ac:dyDescent="0.25">
      <c r="C2702" s="51" t="s">
        <v>3740</v>
      </c>
    </row>
    <row r="2703" spans="2:3" x14ac:dyDescent="0.25">
      <c r="C2703" s="51" t="s">
        <v>3741</v>
      </c>
    </row>
    <row r="2704" spans="2:3" x14ac:dyDescent="0.25">
      <c r="C2704" s="51" t="s">
        <v>3742</v>
      </c>
    </row>
    <row r="2705" spans="1:2" x14ac:dyDescent="0.25">
      <c r="B2705" t="s">
        <v>2532</v>
      </c>
    </row>
    <row r="2706" spans="1:2" x14ac:dyDescent="0.25">
      <c r="A2706" t="s">
        <v>2532</v>
      </c>
    </row>
    <row r="2707" spans="1:2" x14ac:dyDescent="0.25">
      <c r="A2707" t="s">
        <v>2517</v>
      </c>
    </row>
    <row r="2708" spans="1:2" x14ac:dyDescent="0.25">
      <c r="A2708" t="s">
        <v>2518</v>
      </c>
    </row>
    <row r="2709" spans="1:2" x14ac:dyDescent="0.25">
      <c r="B2709" t="s">
        <v>3743</v>
      </c>
    </row>
    <row r="2710" spans="1:2" x14ac:dyDescent="0.25">
      <c r="B2710" t="s">
        <v>3744</v>
      </c>
    </row>
    <row r="2711" spans="1:2" x14ac:dyDescent="0.25">
      <c r="B2711" t="s">
        <v>3745</v>
      </c>
    </row>
    <row r="2712" spans="1:2" x14ac:dyDescent="0.25">
      <c r="B2712" t="s">
        <v>3384</v>
      </c>
    </row>
    <row r="2713" spans="1:2" x14ac:dyDescent="0.25">
      <c r="B2713" t="s">
        <v>3111</v>
      </c>
    </row>
    <row r="2714" spans="1:2" x14ac:dyDescent="0.25">
      <c r="B2714" t="s">
        <v>3746</v>
      </c>
    </row>
    <row r="2715" spans="1:2" x14ac:dyDescent="0.25">
      <c r="B2715" t="s">
        <v>3747</v>
      </c>
    </row>
    <row r="2716" spans="1:2" x14ac:dyDescent="0.25">
      <c r="B2716" t="s">
        <v>2526</v>
      </c>
    </row>
    <row r="2717" spans="1:2" x14ac:dyDescent="0.25">
      <c r="B2717" t="s">
        <v>2527</v>
      </c>
    </row>
    <row r="2718" spans="1:2" x14ac:dyDescent="0.25">
      <c r="B2718" t="s">
        <v>3748</v>
      </c>
    </row>
    <row r="2719" spans="1:2" x14ac:dyDescent="0.25">
      <c r="B2719" t="s">
        <v>2529</v>
      </c>
    </row>
    <row r="2720" spans="1:2" x14ac:dyDescent="0.25">
      <c r="B2720" t="s">
        <v>2518</v>
      </c>
    </row>
    <row r="2721" spans="1:3" x14ac:dyDescent="0.25">
      <c r="C2721" s="51" t="s">
        <v>3749</v>
      </c>
    </row>
    <row r="2722" spans="1:3" x14ac:dyDescent="0.25">
      <c r="C2722" s="51" t="s">
        <v>3750</v>
      </c>
    </row>
    <row r="2723" spans="1:3" x14ac:dyDescent="0.25">
      <c r="C2723" s="51" t="s">
        <v>3751</v>
      </c>
    </row>
    <row r="2724" spans="1:3" x14ac:dyDescent="0.25">
      <c r="C2724" s="51" t="s">
        <v>3752</v>
      </c>
    </row>
    <row r="2725" spans="1:3" x14ac:dyDescent="0.25">
      <c r="B2725" t="s">
        <v>2532</v>
      </c>
    </row>
    <row r="2726" spans="1:3" x14ac:dyDescent="0.25">
      <c r="A2726" t="s">
        <v>2532</v>
      </c>
    </row>
    <row r="2727" spans="1:3" x14ac:dyDescent="0.25">
      <c r="A2727" t="s">
        <v>2517</v>
      </c>
    </row>
    <row r="2728" spans="1:3" x14ac:dyDescent="0.25">
      <c r="A2728" t="s">
        <v>2518</v>
      </c>
    </row>
    <row r="2729" spans="1:3" x14ac:dyDescent="0.25">
      <c r="B2729" t="s">
        <v>3753</v>
      </c>
    </row>
    <row r="2730" spans="1:3" x14ac:dyDescent="0.25">
      <c r="B2730" t="s">
        <v>3754</v>
      </c>
    </row>
    <row r="2731" spans="1:3" x14ac:dyDescent="0.25">
      <c r="B2731" t="s">
        <v>3755</v>
      </c>
    </row>
    <row r="2732" spans="1:3" x14ac:dyDescent="0.25">
      <c r="B2732" t="s">
        <v>3756</v>
      </c>
    </row>
    <row r="2733" spans="1:3" x14ac:dyDescent="0.25">
      <c r="B2733" t="s">
        <v>3140</v>
      </c>
    </row>
    <row r="2734" spans="1:3" x14ac:dyDescent="0.25">
      <c r="B2734" t="s">
        <v>3757</v>
      </c>
    </row>
    <row r="2735" spans="1:3" x14ac:dyDescent="0.25">
      <c r="B2735" t="s">
        <v>3758</v>
      </c>
    </row>
    <row r="2736" spans="1:3" x14ac:dyDescent="0.25">
      <c r="B2736" t="s">
        <v>2526</v>
      </c>
    </row>
    <row r="2737" spans="1:3" x14ac:dyDescent="0.25">
      <c r="B2737" t="s">
        <v>2527</v>
      </c>
    </row>
    <row r="2738" spans="1:3" x14ac:dyDescent="0.25">
      <c r="B2738" t="s">
        <v>3759</v>
      </c>
    </row>
    <row r="2739" spans="1:3" x14ac:dyDescent="0.25">
      <c r="B2739" t="s">
        <v>2529</v>
      </c>
    </row>
    <row r="2740" spans="1:3" x14ac:dyDescent="0.25">
      <c r="B2740" t="s">
        <v>2518</v>
      </c>
    </row>
    <row r="2741" spans="1:3" x14ac:dyDescent="0.25">
      <c r="C2741" s="51" t="s">
        <v>3760</v>
      </c>
    </row>
    <row r="2742" spans="1:3" x14ac:dyDescent="0.25">
      <c r="C2742" s="51" t="s">
        <v>3761</v>
      </c>
    </row>
    <row r="2743" spans="1:3" x14ac:dyDescent="0.25">
      <c r="C2743" s="51" t="s">
        <v>3762</v>
      </c>
    </row>
    <row r="2744" spans="1:3" x14ac:dyDescent="0.25">
      <c r="B2744" t="s">
        <v>2532</v>
      </c>
    </row>
    <row r="2745" spans="1:3" x14ac:dyDescent="0.25">
      <c r="A2745" t="s">
        <v>2532</v>
      </c>
    </row>
    <row r="2746" spans="1:3" x14ac:dyDescent="0.25">
      <c r="A2746" t="s">
        <v>2517</v>
      </c>
    </row>
    <row r="2747" spans="1:3" x14ac:dyDescent="0.25">
      <c r="A2747" t="s">
        <v>2518</v>
      </c>
    </row>
    <row r="2748" spans="1:3" x14ac:dyDescent="0.25">
      <c r="B2748" t="s">
        <v>3763</v>
      </c>
    </row>
    <row r="2749" spans="1:3" x14ac:dyDescent="0.25">
      <c r="B2749" t="s">
        <v>3764</v>
      </c>
    </row>
    <row r="2750" spans="1:3" x14ac:dyDescent="0.25">
      <c r="B2750" t="s">
        <v>3765</v>
      </c>
    </row>
    <row r="2751" spans="1:3" x14ac:dyDescent="0.25">
      <c r="B2751" t="s">
        <v>3196</v>
      </c>
    </row>
    <row r="2752" spans="1:3" x14ac:dyDescent="0.25">
      <c r="B2752" t="s">
        <v>3021</v>
      </c>
    </row>
    <row r="2753" spans="1:3" x14ac:dyDescent="0.25">
      <c r="B2753" t="s">
        <v>3766</v>
      </c>
    </row>
    <row r="2754" spans="1:3" x14ac:dyDescent="0.25">
      <c r="B2754" t="s">
        <v>3767</v>
      </c>
    </row>
    <row r="2755" spans="1:3" x14ac:dyDescent="0.25">
      <c r="B2755" t="s">
        <v>2526</v>
      </c>
    </row>
    <row r="2756" spans="1:3" x14ac:dyDescent="0.25">
      <c r="B2756" t="s">
        <v>2527</v>
      </c>
    </row>
    <row r="2757" spans="1:3" x14ac:dyDescent="0.25">
      <c r="B2757" t="s">
        <v>3768</v>
      </c>
    </row>
    <row r="2758" spans="1:3" x14ac:dyDescent="0.25">
      <c r="B2758" t="s">
        <v>2529</v>
      </c>
    </row>
    <row r="2759" spans="1:3" x14ac:dyDescent="0.25">
      <c r="B2759" t="s">
        <v>2518</v>
      </c>
    </row>
    <row r="2760" spans="1:3" x14ac:dyDescent="0.25">
      <c r="C2760" s="51" t="s">
        <v>3769</v>
      </c>
    </row>
    <row r="2761" spans="1:3" x14ac:dyDescent="0.25">
      <c r="C2761" s="51" t="s">
        <v>3770</v>
      </c>
    </row>
    <row r="2762" spans="1:3" x14ac:dyDescent="0.25">
      <c r="B2762" t="s">
        <v>2532</v>
      </c>
    </row>
    <row r="2763" spans="1:3" x14ac:dyDescent="0.25">
      <c r="A2763" t="s">
        <v>2532</v>
      </c>
    </row>
    <row r="2764" spans="1:3" x14ac:dyDescent="0.25">
      <c r="A2764" t="s">
        <v>2517</v>
      </c>
    </row>
    <row r="2765" spans="1:3" x14ac:dyDescent="0.25">
      <c r="A2765" t="s">
        <v>2518</v>
      </c>
    </row>
    <row r="2766" spans="1:3" x14ac:dyDescent="0.25">
      <c r="B2766" t="s">
        <v>3771</v>
      </c>
    </row>
    <row r="2767" spans="1:3" x14ac:dyDescent="0.25">
      <c r="B2767" t="s">
        <v>3772</v>
      </c>
    </row>
    <row r="2768" spans="1:3" x14ac:dyDescent="0.25">
      <c r="B2768" t="s">
        <v>3773</v>
      </c>
    </row>
    <row r="2769" spans="2:3" x14ac:dyDescent="0.25">
      <c r="B2769" t="s">
        <v>2644</v>
      </c>
    </row>
    <row r="2770" spans="2:3" x14ac:dyDescent="0.25">
      <c r="B2770" t="s">
        <v>3012</v>
      </c>
    </row>
    <row r="2771" spans="2:3" x14ac:dyDescent="0.25">
      <c r="B2771" t="s">
        <v>3774</v>
      </c>
    </row>
    <row r="2772" spans="2:3" x14ac:dyDescent="0.25">
      <c r="B2772" t="s">
        <v>3775</v>
      </c>
    </row>
    <row r="2773" spans="2:3" x14ac:dyDescent="0.25">
      <c r="B2773" t="s">
        <v>2526</v>
      </c>
    </row>
    <row r="2774" spans="2:3" x14ac:dyDescent="0.25">
      <c r="B2774" t="s">
        <v>2527</v>
      </c>
    </row>
    <row r="2775" spans="2:3" x14ac:dyDescent="0.25">
      <c r="B2775" t="s">
        <v>3776</v>
      </c>
    </row>
    <row r="2776" spans="2:3" x14ac:dyDescent="0.25">
      <c r="B2776" t="s">
        <v>2529</v>
      </c>
    </row>
    <row r="2777" spans="2:3" x14ac:dyDescent="0.25">
      <c r="B2777" t="s">
        <v>2518</v>
      </c>
    </row>
    <row r="2778" spans="2:3" x14ac:dyDescent="0.25">
      <c r="C2778" s="51" t="s">
        <v>3777</v>
      </c>
    </row>
    <row r="2779" spans="2:3" x14ac:dyDescent="0.25">
      <c r="C2779" s="51" t="s">
        <v>3778</v>
      </c>
    </row>
    <row r="2780" spans="2:3" x14ac:dyDescent="0.25">
      <c r="C2780" s="51" t="s">
        <v>3779</v>
      </c>
    </row>
    <row r="2781" spans="2:3" x14ac:dyDescent="0.25">
      <c r="C2781" s="51" t="s">
        <v>3780</v>
      </c>
    </row>
    <row r="2782" spans="2:3" x14ac:dyDescent="0.25">
      <c r="C2782" s="51" t="s">
        <v>3781</v>
      </c>
    </row>
    <row r="2783" spans="2:3" x14ac:dyDescent="0.25">
      <c r="C2783" s="51" t="s">
        <v>3782</v>
      </c>
    </row>
    <row r="2784" spans="2:3" x14ac:dyDescent="0.25">
      <c r="B2784" t="s">
        <v>2532</v>
      </c>
    </row>
    <row r="2785" spans="1:2" x14ac:dyDescent="0.25">
      <c r="A2785" t="s">
        <v>2532</v>
      </c>
    </row>
    <row r="2786" spans="1:2" x14ac:dyDescent="0.25">
      <c r="A2786" t="s">
        <v>2517</v>
      </c>
    </row>
    <row r="2787" spans="1:2" x14ac:dyDescent="0.25">
      <c r="A2787" t="s">
        <v>2518</v>
      </c>
    </row>
    <row r="2788" spans="1:2" x14ac:dyDescent="0.25">
      <c r="B2788" t="s">
        <v>3783</v>
      </c>
    </row>
    <row r="2789" spans="1:2" x14ac:dyDescent="0.25">
      <c r="B2789" t="s">
        <v>3784</v>
      </c>
    </row>
    <row r="2790" spans="1:2" x14ac:dyDescent="0.25">
      <c r="B2790" t="s">
        <v>3785</v>
      </c>
    </row>
    <row r="2791" spans="1:2" x14ac:dyDescent="0.25">
      <c r="B2791" t="s">
        <v>3130</v>
      </c>
    </row>
    <row r="2792" spans="1:2" x14ac:dyDescent="0.25">
      <c r="B2792" t="s">
        <v>2992</v>
      </c>
    </row>
    <row r="2793" spans="1:2" x14ac:dyDescent="0.25">
      <c r="B2793" t="s">
        <v>3786</v>
      </c>
    </row>
    <row r="2794" spans="1:2" x14ac:dyDescent="0.25">
      <c r="B2794" t="s">
        <v>3787</v>
      </c>
    </row>
    <row r="2795" spans="1:2" x14ac:dyDescent="0.25">
      <c r="B2795" t="s">
        <v>2526</v>
      </c>
    </row>
    <row r="2796" spans="1:2" x14ac:dyDescent="0.25">
      <c r="B2796" t="s">
        <v>2527</v>
      </c>
    </row>
    <row r="2797" spans="1:2" x14ac:dyDescent="0.25">
      <c r="B2797" t="s">
        <v>3788</v>
      </c>
    </row>
    <row r="2798" spans="1:2" x14ac:dyDescent="0.25">
      <c r="B2798" t="s">
        <v>2529</v>
      </c>
    </row>
    <row r="2799" spans="1:2" x14ac:dyDescent="0.25">
      <c r="B2799" t="s">
        <v>2518</v>
      </c>
    </row>
    <row r="2800" spans="1:2" x14ac:dyDescent="0.25">
      <c r="B2800" t="s">
        <v>2532</v>
      </c>
    </row>
    <row r="2801" spans="1:3" x14ac:dyDescent="0.25">
      <c r="A2801" t="s">
        <v>2532</v>
      </c>
    </row>
    <row r="2802" spans="1:3" x14ac:dyDescent="0.25">
      <c r="A2802" t="s">
        <v>2517</v>
      </c>
    </row>
    <row r="2803" spans="1:3" x14ac:dyDescent="0.25">
      <c r="A2803" t="s">
        <v>2518</v>
      </c>
    </row>
    <row r="2804" spans="1:3" x14ac:dyDescent="0.25">
      <c r="B2804" t="s">
        <v>3789</v>
      </c>
    </row>
    <row r="2805" spans="1:3" x14ac:dyDescent="0.25">
      <c r="B2805" t="s">
        <v>3790</v>
      </c>
    </row>
    <row r="2806" spans="1:3" x14ac:dyDescent="0.25">
      <c r="B2806" t="s">
        <v>3791</v>
      </c>
    </row>
    <row r="2807" spans="1:3" x14ac:dyDescent="0.25">
      <c r="B2807" t="s">
        <v>3166</v>
      </c>
    </row>
    <row r="2808" spans="1:3" x14ac:dyDescent="0.25">
      <c r="B2808" t="s">
        <v>3005</v>
      </c>
    </row>
    <row r="2809" spans="1:3" x14ac:dyDescent="0.25">
      <c r="B2809" t="s">
        <v>3792</v>
      </c>
    </row>
    <row r="2810" spans="1:3" x14ac:dyDescent="0.25">
      <c r="B2810" t="s">
        <v>3793</v>
      </c>
    </row>
    <row r="2811" spans="1:3" x14ac:dyDescent="0.25">
      <c r="B2811" t="s">
        <v>2526</v>
      </c>
    </row>
    <row r="2812" spans="1:3" x14ac:dyDescent="0.25">
      <c r="B2812" t="s">
        <v>2527</v>
      </c>
    </row>
    <row r="2813" spans="1:3" x14ac:dyDescent="0.25">
      <c r="B2813" t="s">
        <v>3219</v>
      </c>
    </row>
    <row r="2814" spans="1:3" x14ac:dyDescent="0.25">
      <c r="B2814" t="s">
        <v>2529</v>
      </c>
    </row>
    <row r="2815" spans="1:3" x14ac:dyDescent="0.25">
      <c r="B2815" t="s">
        <v>2518</v>
      </c>
    </row>
    <row r="2816" spans="1:3" x14ac:dyDescent="0.25">
      <c r="C2816" s="51" t="s">
        <v>3794</v>
      </c>
    </row>
    <row r="2817" spans="1:2" x14ac:dyDescent="0.25">
      <c r="B2817" t="s">
        <v>2532</v>
      </c>
    </row>
    <row r="2818" spans="1:2" x14ac:dyDescent="0.25">
      <c r="A2818" t="s">
        <v>2532</v>
      </c>
    </row>
    <row r="2819" spans="1:2" x14ac:dyDescent="0.25">
      <c r="A2819" t="s">
        <v>2517</v>
      </c>
    </row>
    <row r="2820" spans="1:2" x14ac:dyDescent="0.25">
      <c r="A2820" t="s">
        <v>2518</v>
      </c>
    </row>
    <row r="2821" spans="1:2" x14ac:dyDescent="0.25">
      <c r="B2821" t="s">
        <v>3795</v>
      </c>
    </row>
    <row r="2822" spans="1:2" x14ac:dyDescent="0.25">
      <c r="B2822" t="s">
        <v>3796</v>
      </c>
    </row>
    <row r="2823" spans="1:2" x14ac:dyDescent="0.25">
      <c r="B2823" t="s">
        <v>3797</v>
      </c>
    </row>
    <row r="2824" spans="1:2" x14ac:dyDescent="0.25">
      <c r="B2824" t="s">
        <v>3172</v>
      </c>
    </row>
    <row r="2825" spans="1:2" x14ac:dyDescent="0.25">
      <c r="B2825" t="s">
        <v>3189</v>
      </c>
    </row>
    <row r="2826" spans="1:2" x14ac:dyDescent="0.25">
      <c r="B2826" t="s">
        <v>3798</v>
      </c>
    </row>
    <row r="2827" spans="1:2" x14ac:dyDescent="0.25">
      <c r="B2827" t="s">
        <v>3799</v>
      </c>
    </row>
    <row r="2828" spans="1:2" x14ac:dyDescent="0.25">
      <c r="B2828" t="s">
        <v>2526</v>
      </c>
    </row>
    <row r="2829" spans="1:2" x14ac:dyDescent="0.25">
      <c r="B2829" t="s">
        <v>2527</v>
      </c>
    </row>
    <row r="2830" spans="1:2" x14ac:dyDescent="0.25">
      <c r="B2830" t="s">
        <v>3800</v>
      </c>
    </row>
    <row r="2831" spans="1:2" x14ac:dyDescent="0.25">
      <c r="B2831" t="s">
        <v>2529</v>
      </c>
    </row>
    <row r="2832" spans="1:2" x14ac:dyDescent="0.25">
      <c r="B2832" t="s">
        <v>2518</v>
      </c>
    </row>
    <row r="2833" spans="1:3" x14ac:dyDescent="0.25">
      <c r="C2833" s="51" t="s">
        <v>3801</v>
      </c>
    </row>
    <row r="2834" spans="1:3" x14ac:dyDescent="0.25">
      <c r="C2834" s="51" t="s">
        <v>3802</v>
      </c>
    </row>
    <row r="2835" spans="1:3" x14ac:dyDescent="0.25">
      <c r="B2835" t="s">
        <v>2532</v>
      </c>
    </row>
    <row r="2836" spans="1:3" x14ac:dyDescent="0.25">
      <c r="A2836" t="s">
        <v>2532</v>
      </c>
    </row>
    <row r="2837" spans="1:3" x14ac:dyDescent="0.25">
      <c r="A2837" t="s">
        <v>2517</v>
      </c>
    </row>
    <row r="2838" spans="1:3" x14ac:dyDescent="0.25">
      <c r="A2838" t="s">
        <v>2518</v>
      </c>
    </row>
    <row r="2839" spans="1:3" x14ac:dyDescent="0.25">
      <c r="B2839" t="s">
        <v>3803</v>
      </c>
    </row>
    <row r="2840" spans="1:3" x14ac:dyDescent="0.25">
      <c r="B2840" t="s">
        <v>3804</v>
      </c>
    </row>
    <row r="2841" spans="1:3" x14ac:dyDescent="0.25">
      <c r="B2841" t="s">
        <v>3805</v>
      </c>
    </row>
    <row r="2842" spans="1:3" x14ac:dyDescent="0.25">
      <c r="B2842" t="s">
        <v>2599</v>
      </c>
    </row>
    <row r="2843" spans="1:3" x14ac:dyDescent="0.25">
      <c r="B2843" t="s">
        <v>3021</v>
      </c>
    </row>
    <row r="2844" spans="1:3" x14ac:dyDescent="0.25">
      <c r="B2844" t="s">
        <v>3806</v>
      </c>
    </row>
    <row r="2845" spans="1:3" x14ac:dyDescent="0.25">
      <c r="B2845" t="s">
        <v>3807</v>
      </c>
    </row>
    <row r="2846" spans="1:3" x14ac:dyDescent="0.25">
      <c r="B2846" t="s">
        <v>2526</v>
      </c>
    </row>
    <row r="2847" spans="1:3" x14ac:dyDescent="0.25">
      <c r="B2847" t="s">
        <v>2527</v>
      </c>
    </row>
    <row r="2848" spans="1:3" x14ac:dyDescent="0.25">
      <c r="B2848" t="s">
        <v>3808</v>
      </c>
    </row>
    <row r="2849" spans="1:3" x14ac:dyDescent="0.25">
      <c r="B2849" t="s">
        <v>2529</v>
      </c>
    </row>
    <row r="2850" spans="1:3" x14ac:dyDescent="0.25">
      <c r="B2850" t="s">
        <v>2518</v>
      </c>
    </row>
    <row r="2851" spans="1:3" x14ac:dyDescent="0.25">
      <c r="C2851" s="51" t="s">
        <v>3809</v>
      </c>
    </row>
    <row r="2852" spans="1:3" x14ac:dyDescent="0.25">
      <c r="C2852" s="51" t="s">
        <v>3810</v>
      </c>
    </row>
    <row r="2853" spans="1:3" x14ac:dyDescent="0.25">
      <c r="C2853" s="51" t="s">
        <v>3811</v>
      </c>
    </row>
    <row r="2854" spans="1:3" x14ac:dyDescent="0.25">
      <c r="B2854" t="s">
        <v>2532</v>
      </c>
    </row>
    <row r="2855" spans="1:3" x14ac:dyDescent="0.25">
      <c r="A2855" t="s">
        <v>2532</v>
      </c>
    </row>
    <row r="2856" spans="1:3" x14ac:dyDescent="0.25">
      <c r="A2856" t="s">
        <v>2517</v>
      </c>
    </row>
    <row r="2857" spans="1:3" x14ac:dyDescent="0.25">
      <c r="A2857" t="s">
        <v>2518</v>
      </c>
    </row>
    <row r="2858" spans="1:3" x14ac:dyDescent="0.25">
      <c r="B2858" t="s">
        <v>3812</v>
      </c>
    </row>
    <row r="2859" spans="1:3" x14ac:dyDescent="0.25">
      <c r="B2859" t="s">
        <v>3813</v>
      </c>
    </row>
    <row r="2860" spans="1:3" x14ac:dyDescent="0.25">
      <c r="B2860" t="s">
        <v>3814</v>
      </c>
    </row>
    <row r="2861" spans="1:3" x14ac:dyDescent="0.25">
      <c r="B2861" t="s">
        <v>3011</v>
      </c>
    </row>
    <row r="2862" spans="1:3" x14ac:dyDescent="0.25">
      <c r="B2862" t="s">
        <v>2618</v>
      </c>
    </row>
    <row r="2863" spans="1:3" x14ac:dyDescent="0.25">
      <c r="B2863" t="s">
        <v>3815</v>
      </c>
    </row>
    <row r="2864" spans="1:3" x14ac:dyDescent="0.25">
      <c r="B2864" t="s">
        <v>3816</v>
      </c>
    </row>
    <row r="2865" spans="1:2" x14ac:dyDescent="0.25">
      <c r="B2865" t="s">
        <v>2526</v>
      </c>
    </row>
    <row r="2866" spans="1:2" x14ac:dyDescent="0.25">
      <c r="B2866" t="s">
        <v>2527</v>
      </c>
    </row>
    <row r="2867" spans="1:2" x14ac:dyDescent="0.25">
      <c r="B2867" t="s">
        <v>3817</v>
      </c>
    </row>
    <row r="2868" spans="1:2" x14ac:dyDescent="0.25">
      <c r="B2868" t="s">
        <v>2529</v>
      </c>
    </row>
    <row r="2869" spans="1:2" x14ac:dyDescent="0.25">
      <c r="B2869" t="s">
        <v>2518</v>
      </c>
    </row>
    <row r="2870" spans="1:2" x14ac:dyDescent="0.25">
      <c r="B2870" t="s">
        <v>2532</v>
      </c>
    </row>
    <row r="2871" spans="1:2" x14ac:dyDescent="0.25">
      <c r="A2871" t="s">
        <v>2532</v>
      </c>
    </row>
    <row r="2872" spans="1:2" x14ac:dyDescent="0.25">
      <c r="A2872" t="s">
        <v>2517</v>
      </c>
    </row>
    <row r="2873" spans="1:2" x14ac:dyDescent="0.25">
      <c r="A2873" t="s">
        <v>2518</v>
      </c>
    </row>
    <row r="2874" spans="1:2" x14ac:dyDescent="0.25">
      <c r="B2874" t="s">
        <v>3818</v>
      </c>
    </row>
    <row r="2875" spans="1:2" x14ac:dyDescent="0.25">
      <c r="B2875" t="s">
        <v>3819</v>
      </c>
    </row>
    <row r="2876" spans="1:2" x14ac:dyDescent="0.25">
      <c r="B2876" t="s">
        <v>3820</v>
      </c>
    </row>
    <row r="2877" spans="1:2" x14ac:dyDescent="0.25">
      <c r="B2877" t="s">
        <v>3821</v>
      </c>
    </row>
    <row r="2878" spans="1:2" x14ac:dyDescent="0.25">
      <c r="B2878" t="s">
        <v>3012</v>
      </c>
    </row>
    <row r="2879" spans="1:2" x14ac:dyDescent="0.25">
      <c r="B2879" t="s">
        <v>3822</v>
      </c>
    </row>
    <row r="2880" spans="1:2" x14ac:dyDescent="0.25">
      <c r="B2880" t="s">
        <v>3823</v>
      </c>
    </row>
    <row r="2881" spans="1:3" x14ac:dyDescent="0.25">
      <c r="B2881" t="s">
        <v>2526</v>
      </c>
    </row>
    <row r="2882" spans="1:3" x14ac:dyDescent="0.25">
      <c r="B2882" t="s">
        <v>2527</v>
      </c>
    </row>
    <row r="2883" spans="1:3" x14ac:dyDescent="0.25">
      <c r="B2883" t="s">
        <v>3824</v>
      </c>
    </row>
    <row r="2884" spans="1:3" x14ac:dyDescent="0.25">
      <c r="B2884" t="s">
        <v>2529</v>
      </c>
    </row>
    <row r="2885" spans="1:3" x14ac:dyDescent="0.25">
      <c r="B2885" t="s">
        <v>2518</v>
      </c>
    </row>
    <row r="2886" spans="1:3" x14ac:dyDescent="0.25">
      <c r="C2886" s="51" t="s">
        <v>3825</v>
      </c>
    </row>
    <row r="2887" spans="1:3" x14ac:dyDescent="0.25">
      <c r="B2887" t="s">
        <v>2532</v>
      </c>
    </row>
    <row r="2888" spans="1:3" x14ac:dyDescent="0.25">
      <c r="A2888" t="s">
        <v>2532</v>
      </c>
    </row>
    <row r="2889" spans="1:3" x14ac:dyDescent="0.25">
      <c r="A2889" t="s">
        <v>2517</v>
      </c>
    </row>
    <row r="2890" spans="1:3" x14ac:dyDescent="0.25">
      <c r="A2890" t="s">
        <v>2518</v>
      </c>
    </row>
    <row r="2891" spans="1:3" x14ac:dyDescent="0.25">
      <c r="B2891" t="s">
        <v>3826</v>
      </c>
    </row>
    <row r="2892" spans="1:3" x14ac:dyDescent="0.25">
      <c r="B2892" t="s">
        <v>3827</v>
      </c>
    </row>
    <row r="2893" spans="1:3" x14ac:dyDescent="0.25">
      <c r="B2893" t="s">
        <v>3828</v>
      </c>
    </row>
    <row r="2894" spans="1:3" x14ac:dyDescent="0.25">
      <c r="B2894" t="s">
        <v>3601</v>
      </c>
    </row>
    <row r="2895" spans="1:3" x14ac:dyDescent="0.25">
      <c r="B2895" t="s">
        <v>3173</v>
      </c>
    </row>
    <row r="2896" spans="1:3" x14ac:dyDescent="0.25">
      <c r="B2896" t="s">
        <v>3829</v>
      </c>
    </row>
    <row r="2897" spans="1:2" x14ac:dyDescent="0.25">
      <c r="B2897" t="s">
        <v>3830</v>
      </c>
    </row>
    <row r="2898" spans="1:2" x14ac:dyDescent="0.25">
      <c r="B2898" t="s">
        <v>2526</v>
      </c>
    </row>
    <row r="2899" spans="1:2" x14ac:dyDescent="0.25">
      <c r="B2899" t="s">
        <v>2527</v>
      </c>
    </row>
    <row r="2900" spans="1:2" x14ac:dyDescent="0.25">
      <c r="B2900" t="s">
        <v>3831</v>
      </c>
    </row>
    <row r="2901" spans="1:2" x14ac:dyDescent="0.25">
      <c r="B2901" t="s">
        <v>2529</v>
      </c>
    </row>
    <row r="2902" spans="1:2" x14ac:dyDescent="0.25">
      <c r="B2902" t="s">
        <v>2518</v>
      </c>
    </row>
    <row r="2903" spans="1:2" x14ac:dyDescent="0.25">
      <c r="B2903" t="s">
        <v>2532</v>
      </c>
    </row>
    <row r="2904" spans="1:2" x14ac:dyDescent="0.25">
      <c r="A2904" t="s">
        <v>2532</v>
      </c>
    </row>
    <row r="2905" spans="1:2" x14ac:dyDescent="0.25">
      <c r="A2905" t="s">
        <v>2517</v>
      </c>
    </row>
    <row r="2906" spans="1:2" x14ac:dyDescent="0.25">
      <c r="A2906" t="s">
        <v>2518</v>
      </c>
    </row>
    <row r="2907" spans="1:2" x14ac:dyDescent="0.25">
      <c r="B2907" t="s">
        <v>3832</v>
      </c>
    </row>
    <row r="2908" spans="1:2" x14ac:dyDescent="0.25">
      <c r="B2908" t="s">
        <v>3833</v>
      </c>
    </row>
    <row r="2909" spans="1:2" x14ac:dyDescent="0.25">
      <c r="B2909" t="s">
        <v>3834</v>
      </c>
    </row>
    <row r="2910" spans="1:2" x14ac:dyDescent="0.25">
      <c r="B2910" t="s">
        <v>2536</v>
      </c>
    </row>
    <row r="2911" spans="1:2" x14ac:dyDescent="0.25">
      <c r="B2911" t="s">
        <v>2961</v>
      </c>
    </row>
    <row r="2912" spans="1:2" x14ac:dyDescent="0.25">
      <c r="B2912" t="s">
        <v>3835</v>
      </c>
    </row>
    <row r="2913" spans="1:3" x14ac:dyDescent="0.25">
      <c r="B2913" t="s">
        <v>3836</v>
      </c>
    </row>
    <row r="2914" spans="1:3" x14ac:dyDescent="0.25">
      <c r="B2914" t="s">
        <v>2526</v>
      </c>
    </row>
    <row r="2915" spans="1:3" x14ac:dyDescent="0.25">
      <c r="B2915" t="s">
        <v>2527</v>
      </c>
    </row>
    <row r="2916" spans="1:3" x14ac:dyDescent="0.25">
      <c r="B2916" t="s">
        <v>3710</v>
      </c>
    </row>
    <row r="2917" spans="1:3" x14ac:dyDescent="0.25">
      <c r="B2917" t="s">
        <v>2529</v>
      </c>
    </row>
    <row r="2918" spans="1:3" x14ac:dyDescent="0.25">
      <c r="B2918" t="s">
        <v>2518</v>
      </c>
    </row>
    <row r="2919" spans="1:3" x14ac:dyDescent="0.25">
      <c r="C2919" s="51" t="s">
        <v>3837</v>
      </c>
    </row>
    <row r="2920" spans="1:3" x14ac:dyDescent="0.25">
      <c r="B2920" t="s">
        <v>2532</v>
      </c>
    </row>
    <row r="2921" spans="1:3" x14ac:dyDescent="0.25">
      <c r="A2921" t="s">
        <v>2532</v>
      </c>
    </row>
    <row r="2922" spans="1:3" x14ac:dyDescent="0.25">
      <c r="A2922" t="s">
        <v>2517</v>
      </c>
    </row>
    <row r="2923" spans="1:3" x14ac:dyDescent="0.25">
      <c r="A2923" t="s">
        <v>2518</v>
      </c>
    </row>
    <row r="2924" spans="1:3" x14ac:dyDescent="0.25">
      <c r="B2924" t="s">
        <v>3838</v>
      </c>
    </row>
    <row r="2925" spans="1:3" x14ac:dyDescent="0.25">
      <c r="B2925" t="s">
        <v>3839</v>
      </c>
    </row>
    <row r="2926" spans="1:3" x14ac:dyDescent="0.25">
      <c r="B2926" t="s">
        <v>3840</v>
      </c>
    </row>
    <row r="2927" spans="1:3" x14ac:dyDescent="0.25">
      <c r="B2927" t="s">
        <v>3841</v>
      </c>
    </row>
    <row r="2928" spans="1:3" x14ac:dyDescent="0.25">
      <c r="B2928" t="s">
        <v>3005</v>
      </c>
    </row>
    <row r="2929" spans="1:3" x14ac:dyDescent="0.25">
      <c r="B2929" t="s">
        <v>3842</v>
      </c>
    </row>
    <row r="2930" spans="1:3" x14ac:dyDescent="0.25">
      <c r="B2930" t="s">
        <v>3843</v>
      </c>
    </row>
    <row r="2931" spans="1:3" x14ac:dyDescent="0.25">
      <c r="B2931" t="s">
        <v>2526</v>
      </c>
    </row>
    <row r="2932" spans="1:3" x14ac:dyDescent="0.25">
      <c r="B2932" t="s">
        <v>2527</v>
      </c>
    </row>
    <row r="2933" spans="1:3" x14ac:dyDescent="0.25">
      <c r="B2933" t="s">
        <v>3844</v>
      </c>
    </row>
    <row r="2934" spans="1:3" x14ac:dyDescent="0.25">
      <c r="B2934" t="s">
        <v>2529</v>
      </c>
    </row>
    <row r="2935" spans="1:3" x14ac:dyDescent="0.25">
      <c r="B2935" t="s">
        <v>2518</v>
      </c>
    </row>
    <row r="2936" spans="1:3" x14ac:dyDescent="0.25">
      <c r="C2936" s="51" t="s">
        <v>3845</v>
      </c>
    </row>
    <row r="2937" spans="1:3" x14ac:dyDescent="0.25">
      <c r="B2937" t="s">
        <v>2532</v>
      </c>
    </row>
    <row r="2938" spans="1:3" x14ac:dyDescent="0.25">
      <c r="A2938" t="s">
        <v>2532</v>
      </c>
    </row>
    <row r="2939" spans="1:3" x14ac:dyDescent="0.25">
      <c r="A2939" t="s">
        <v>2517</v>
      </c>
    </row>
    <row r="2940" spans="1:3" x14ac:dyDescent="0.25">
      <c r="A2940" t="s">
        <v>2518</v>
      </c>
    </row>
    <row r="2941" spans="1:3" x14ac:dyDescent="0.25">
      <c r="B2941" t="s">
        <v>3846</v>
      </c>
    </row>
    <row r="2942" spans="1:3" x14ac:dyDescent="0.25">
      <c r="B2942" t="s">
        <v>3847</v>
      </c>
    </row>
    <row r="2943" spans="1:3" x14ac:dyDescent="0.25">
      <c r="B2943" t="s">
        <v>3848</v>
      </c>
    </row>
    <row r="2944" spans="1:3" x14ac:dyDescent="0.25">
      <c r="B2944" t="s">
        <v>2837</v>
      </c>
    </row>
    <row r="2945" spans="1:3" x14ac:dyDescent="0.25">
      <c r="B2945" t="s">
        <v>2608</v>
      </c>
    </row>
    <row r="2946" spans="1:3" x14ac:dyDescent="0.25">
      <c r="B2946" t="s">
        <v>3849</v>
      </c>
    </row>
    <row r="2947" spans="1:3" x14ac:dyDescent="0.25">
      <c r="B2947" t="s">
        <v>3850</v>
      </c>
    </row>
    <row r="2948" spans="1:3" x14ac:dyDescent="0.25">
      <c r="B2948" t="s">
        <v>2526</v>
      </c>
    </row>
    <row r="2949" spans="1:3" x14ac:dyDescent="0.25">
      <c r="B2949" t="s">
        <v>2527</v>
      </c>
    </row>
    <row r="2950" spans="1:3" x14ac:dyDescent="0.25">
      <c r="B2950" t="s">
        <v>3851</v>
      </c>
    </row>
    <row r="2951" spans="1:3" x14ac:dyDescent="0.25">
      <c r="B2951" t="s">
        <v>2529</v>
      </c>
    </row>
    <row r="2952" spans="1:3" x14ac:dyDescent="0.25">
      <c r="B2952" t="s">
        <v>2518</v>
      </c>
    </row>
    <row r="2953" spans="1:3" x14ac:dyDescent="0.25">
      <c r="C2953" s="51" t="s">
        <v>3852</v>
      </c>
    </row>
    <row r="2954" spans="1:3" x14ac:dyDescent="0.25">
      <c r="C2954" s="51" t="s">
        <v>3853</v>
      </c>
    </row>
    <row r="2955" spans="1:3" x14ac:dyDescent="0.25">
      <c r="C2955" s="51" t="s">
        <v>3854</v>
      </c>
    </row>
    <row r="2956" spans="1:3" x14ac:dyDescent="0.25">
      <c r="C2956" s="51" t="s">
        <v>3855</v>
      </c>
    </row>
    <row r="2957" spans="1:3" x14ac:dyDescent="0.25">
      <c r="C2957" s="51" t="s">
        <v>3856</v>
      </c>
    </row>
    <row r="2958" spans="1:3" x14ac:dyDescent="0.25">
      <c r="C2958" s="51" t="s">
        <v>3857</v>
      </c>
    </row>
    <row r="2959" spans="1:3" x14ac:dyDescent="0.25">
      <c r="B2959" t="s">
        <v>2532</v>
      </c>
    </row>
    <row r="2960" spans="1:3" x14ac:dyDescent="0.25">
      <c r="A2960" t="s">
        <v>2532</v>
      </c>
    </row>
    <row r="2961" spans="1:3" x14ac:dyDescent="0.25">
      <c r="A2961" t="s">
        <v>2517</v>
      </c>
    </row>
    <row r="2962" spans="1:3" x14ac:dyDescent="0.25">
      <c r="A2962" t="s">
        <v>2518</v>
      </c>
    </row>
    <row r="2963" spans="1:3" x14ac:dyDescent="0.25">
      <c r="B2963" t="s">
        <v>3858</v>
      </c>
    </row>
    <row r="2964" spans="1:3" x14ac:dyDescent="0.25">
      <c r="B2964" t="s">
        <v>3859</v>
      </c>
    </row>
    <row r="2965" spans="1:3" x14ac:dyDescent="0.25">
      <c r="B2965" t="s">
        <v>3860</v>
      </c>
    </row>
    <row r="2966" spans="1:3" x14ac:dyDescent="0.25">
      <c r="B2966" t="s">
        <v>2522</v>
      </c>
    </row>
    <row r="2967" spans="1:3" x14ac:dyDescent="0.25">
      <c r="B2967" t="s">
        <v>2869</v>
      </c>
    </row>
    <row r="2968" spans="1:3" x14ac:dyDescent="0.25">
      <c r="B2968" t="s">
        <v>3861</v>
      </c>
    </row>
    <row r="2969" spans="1:3" x14ac:dyDescent="0.25">
      <c r="B2969" t="s">
        <v>3862</v>
      </c>
    </row>
    <row r="2970" spans="1:3" x14ac:dyDescent="0.25">
      <c r="B2970" t="s">
        <v>2526</v>
      </c>
    </row>
    <row r="2971" spans="1:3" x14ac:dyDescent="0.25">
      <c r="B2971" t="s">
        <v>2527</v>
      </c>
    </row>
    <row r="2972" spans="1:3" x14ac:dyDescent="0.25">
      <c r="B2972" t="s">
        <v>3863</v>
      </c>
    </row>
    <row r="2973" spans="1:3" x14ac:dyDescent="0.25">
      <c r="B2973" t="s">
        <v>2529</v>
      </c>
    </row>
    <row r="2974" spans="1:3" x14ac:dyDescent="0.25">
      <c r="B2974" t="s">
        <v>2518</v>
      </c>
    </row>
    <row r="2975" spans="1:3" x14ac:dyDescent="0.25">
      <c r="C2975" s="51" t="s">
        <v>3864</v>
      </c>
    </row>
    <row r="2976" spans="1:3" x14ac:dyDescent="0.25">
      <c r="C2976" s="51" t="s">
        <v>3865</v>
      </c>
    </row>
    <row r="2977" spans="1:3" x14ac:dyDescent="0.25">
      <c r="C2977" s="51" t="s">
        <v>3866</v>
      </c>
    </row>
    <row r="2978" spans="1:3" x14ac:dyDescent="0.25">
      <c r="C2978" s="51" t="s">
        <v>3867</v>
      </c>
    </row>
    <row r="2979" spans="1:3" x14ac:dyDescent="0.25">
      <c r="C2979" s="51" t="s">
        <v>3868</v>
      </c>
    </row>
    <row r="2980" spans="1:3" x14ac:dyDescent="0.25">
      <c r="C2980" s="51" t="s">
        <v>3869</v>
      </c>
    </row>
    <row r="2981" spans="1:3" x14ac:dyDescent="0.25">
      <c r="C2981" s="51" t="s">
        <v>3870</v>
      </c>
    </row>
    <row r="2982" spans="1:3" x14ac:dyDescent="0.25">
      <c r="B2982" t="s">
        <v>2532</v>
      </c>
    </row>
    <row r="2983" spans="1:3" x14ac:dyDescent="0.25">
      <c r="A2983" t="s">
        <v>2532</v>
      </c>
    </row>
    <row r="2984" spans="1:3" x14ac:dyDescent="0.25">
      <c r="A2984" t="s">
        <v>2517</v>
      </c>
    </row>
    <row r="2985" spans="1:3" x14ac:dyDescent="0.25">
      <c r="A2985" t="s">
        <v>2518</v>
      </c>
    </row>
    <row r="2986" spans="1:3" x14ac:dyDescent="0.25">
      <c r="B2986" t="s">
        <v>3871</v>
      </c>
    </row>
    <row r="2987" spans="1:3" x14ac:dyDescent="0.25">
      <c r="B2987" t="s">
        <v>3872</v>
      </c>
    </row>
    <row r="2988" spans="1:3" x14ac:dyDescent="0.25">
      <c r="B2988" t="s">
        <v>3873</v>
      </c>
    </row>
    <row r="2989" spans="1:3" x14ac:dyDescent="0.25">
      <c r="B2989" t="s">
        <v>3874</v>
      </c>
    </row>
    <row r="2990" spans="1:3" x14ac:dyDescent="0.25">
      <c r="B2990" t="s">
        <v>3369</v>
      </c>
    </row>
    <row r="2991" spans="1:3" x14ac:dyDescent="0.25">
      <c r="B2991" t="s">
        <v>3875</v>
      </c>
    </row>
    <row r="2992" spans="1:3" x14ac:dyDescent="0.25">
      <c r="B2992" t="s">
        <v>3876</v>
      </c>
    </row>
    <row r="2993" spans="1:3" x14ac:dyDescent="0.25">
      <c r="B2993" t="s">
        <v>2526</v>
      </c>
    </row>
    <row r="2994" spans="1:3" x14ac:dyDescent="0.25">
      <c r="B2994" t="s">
        <v>2527</v>
      </c>
    </row>
    <row r="2995" spans="1:3" x14ac:dyDescent="0.25">
      <c r="B2995" t="s">
        <v>3877</v>
      </c>
    </row>
    <row r="2996" spans="1:3" x14ac:dyDescent="0.25">
      <c r="B2996" t="s">
        <v>2529</v>
      </c>
    </row>
    <row r="2997" spans="1:3" x14ac:dyDescent="0.25">
      <c r="B2997" t="s">
        <v>2518</v>
      </c>
    </row>
    <row r="2998" spans="1:3" x14ac:dyDescent="0.25">
      <c r="C2998" s="51" t="s">
        <v>3878</v>
      </c>
    </row>
    <row r="2999" spans="1:3" x14ac:dyDescent="0.25">
      <c r="C2999" s="51" t="s">
        <v>3879</v>
      </c>
    </row>
    <row r="3000" spans="1:3" x14ac:dyDescent="0.25">
      <c r="C3000" s="51" t="s">
        <v>3880</v>
      </c>
    </row>
    <row r="3001" spans="1:3" x14ac:dyDescent="0.25">
      <c r="C3001" s="51" t="s">
        <v>3881</v>
      </c>
    </row>
    <row r="3002" spans="1:3" x14ac:dyDescent="0.25">
      <c r="C3002" s="51" t="s">
        <v>3882</v>
      </c>
    </row>
    <row r="3003" spans="1:3" x14ac:dyDescent="0.25">
      <c r="B3003" t="s">
        <v>2532</v>
      </c>
    </row>
    <row r="3004" spans="1:3" x14ac:dyDescent="0.25">
      <c r="A3004" t="s">
        <v>2532</v>
      </c>
    </row>
    <row r="3005" spans="1:3" x14ac:dyDescent="0.25">
      <c r="A3005" t="s">
        <v>2517</v>
      </c>
    </row>
    <row r="3006" spans="1:3" x14ac:dyDescent="0.25">
      <c r="A3006" t="s">
        <v>2518</v>
      </c>
    </row>
    <row r="3007" spans="1:3" x14ac:dyDescent="0.25">
      <c r="B3007" t="s">
        <v>3883</v>
      </c>
    </row>
    <row r="3008" spans="1:3" x14ac:dyDescent="0.25">
      <c r="B3008" t="s">
        <v>3884</v>
      </c>
    </row>
    <row r="3009" spans="1:3" x14ac:dyDescent="0.25">
      <c r="B3009" t="s">
        <v>3885</v>
      </c>
    </row>
    <row r="3010" spans="1:3" x14ac:dyDescent="0.25">
      <c r="B3010" t="s">
        <v>3182</v>
      </c>
    </row>
    <row r="3011" spans="1:3" x14ac:dyDescent="0.25">
      <c r="B3011" t="s">
        <v>3140</v>
      </c>
    </row>
    <row r="3012" spans="1:3" x14ac:dyDescent="0.25">
      <c r="B3012" t="s">
        <v>3886</v>
      </c>
    </row>
    <row r="3013" spans="1:3" x14ac:dyDescent="0.25">
      <c r="B3013" t="s">
        <v>3887</v>
      </c>
    </row>
    <row r="3014" spans="1:3" x14ac:dyDescent="0.25">
      <c r="B3014" t="s">
        <v>2526</v>
      </c>
    </row>
    <row r="3015" spans="1:3" x14ac:dyDescent="0.25">
      <c r="B3015" t="s">
        <v>2527</v>
      </c>
    </row>
    <row r="3016" spans="1:3" x14ac:dyDescent="0.25">
      <c r="B3016" t="s">
        <v>3219</v>
      </c>
    </row>
    <row r="3017" spans="1:3" x14ac:dyDescent="0.25">
      <c r="B3017" t="s">
        <v>2529</v>
      </c>
    </row>
    <row r="3018" spans="1:3" x14ac:dyDescent="0.25">
      <c r="B3018" t="s">
        <v>2518</v>
      </c>
    </row>
    <row r="3019" spans="1:3" x14ac:dyDescent="0.25">
      <c r="C3019" s="51" t="s">
        <v>3888</v>
      </c>
    </row>
    <row r="3020" spans="1:3" x14ac:dyDescent="0.25">
      <c r="B3020" t="s">
        <v>2532</v>
      </c>
    </row>
    <row r="3021" spans="1:3" x14ac:dyDescent="0.25">
      <c r="A3021" t="s">
        <v>2532</v>
      </c>
    </row>
    <row r="3022" spans="1:3" x14ac:dyDescent="0.25">
      <c r="A3022" t="s">
        <v>2517</v>
      </c>
    </row>
    <row r="3023" spans="1:3" x14ac:dyDescent="0.25">
      <c r="A3023" t="s">
        <v>2518</v>
      </c>
    </row>
    <row r="3024" spans="1:3" x14ac:dyDescent="0.25">
      <c r="B3024" t="s">
        <v>3889</v>
      </c>
    </row>
    <row r="3025" spans="2:3" x14ac:dyDescent="0.25">
      <c r="B3025" t="s">
        <v>3890</v>
      </c>
    </row>
    <row r="3026" spans="2:3" x14ac:dyDescent="0.25">
      <c r="B3026" t="s">
        <v>3891</v>
      </c>
    </row>
    <row r="3027" spans="2:3" x14ac:dyDescent="0.25">
      <c r="B3027" t="s">
        <v>3892</v>
      </c>
    </row>
    <row r="3028" spans="2:3" x14ac:dyDescent="0.25">
      <c r="B3028" t="s">
        <v>3040</v>
      </c>
    </row>
    <row r="3029" spans="2:3" x14ac:dyDescent="0.25">
      <c r="B3029" t="s">
        <v>3893</v>
      </c>
    </row>
    <row r="3030" spans="2:3" x14ac:dyDescent="0.25">
      <c r="B3030" t="s">
        <v>3894</v>
      </c>
    </row>
    <row r="3031" spans="2:3" x14ac:dyDescent="0.25">
      <c r="B3031" t="s">
        <v>2526</v>
      </c>
    </row>
    <row r="3032" spans="2:3" x14ac:dyDescent="0.25">
      <c r="B3032" t="s">
        <v>2527</v>
      </c>
    </row>
    <row r="3033" spans="2:3" x14ac:dyDescent="0.25">
      <c r="B3033" t="s">
        <v>3043</v>
      </c>
    </row>
    <row r="3034" spans="2:3" x14ac:dyDescent="0.25">
      <c r="B3034" t="s">
        <v>2529</v>
      </c>
    </row>
    <row r="3035" spans="2:3" x14ac:dyDescent="0.25">
      <c r="B3035" t="s">
        <v>2518</v>
      </c>
    </row>
    <row r="3036" spans="2:3" x14ac:dyDescent="0.25">
      <c r="C3036" s="51" t="s">
        <v>3895</v>
      </c>
    </row>
    <row r="3037" spans="2:3" x14ac:dyDescent="0.25">
      <c r="C3037" s="51" t="s">
        <v>3896</v>
      </c>
    </row>
    <row r="3038" spans="2:3" x14ac:dyDescent="0.25">
      <c r="C3038" s="51" t="s">
        <v>3897</v>
      </c>
    </row>
    <row r="3039" spans="2:3" x14ac:dyDescent="0.25">
      <c r="C3039" s="51" t="s">
        <v>3898</v>
      </c>
    </row>
    <row r="3040" spans="2:3" x14ac:dyDescent="0.25">
      <c r="B3040" t="s">
        <v>2532</v>
      </c>
    </row>
    <row r="3041" spans="1:3" x14ac:dyDescent="0.25">
      <c r="A3041" t="s">
        <v>2532</v>
      </c>
    </row>
    <row r="3042" spans="1:3" x14ac:dyDescent="0.25">
      <c r="A3042" t="s">
        <v>2517</v>
      </c>
    </row>
    <row r="3043" spans="1:3" x14ac:dyDescent="0.25">
      <c r="A3043" t="s">
        <v>2518</v>
      </c>
    </row>
    <row r="3044" spans="1:3" x14ac:dyDescent="0.25">
      <c r="B3044" t="s">
        <v>3899</v>
      </c>
    </row>
    <row r="3045" spans="1:3" x14ac:dyDescent="0.25">
      <c r="B3045" t="s">
        <v>3900</v>
      </c>
    </row>
    <row r="3046" spans="1:3" x14ac:dyDescent="0.25">
      <c r="B3046" t="s">
        <v>3901</v>
      </c>
    </row>
    <row r="3047" spans="1:3" x14ac:dyDescent="0.25">
      <c r="B3047" t="s">
        <v>3902</v>
      </c>
    </row>
    <row r="3048" spans="1:3" x14ac:dyDescent="0.25">
      <c r="B3048" t="s">
        <v>3065</v>
      </c>
    </row>
    <row r="3049" spans="1:3" x14ac:dyDescent="0.25">
      <c r="B3049" t="s">
        <v>3903</v>
      </c>
    </row>
    <row r="3050" spans="1:3" x14ac:dyDescent="0.25">
      <c r="B3050" t="s">
        <v>3904</v>
      </c>
    </row>
    <row r="3051" spans="1:3" x14ac:dyDescent="0.25">
      <c r="B3051" t="s">
        <v>2526</v>
      </c>
    </row>
    <row r="3052" spans="1:3" x14ac:dyDescent="0.25">
      <c r="B3052" t="s">
        <v>2527</v>
      </c>
    </row>
    <row r="3053" spans="1:3" x14ac:dyDescent="0.25">
      <c r="B3053" t="s">
        <v>3007</v>
      </c>
    </row>
    <row r="3054" spans="1:3" x14ac:dyDescent="0.25">
      <c r="B3054" t="s">
        <v>2529</v>
      </c>
    </row>
    <row r="3055" spans="1:3" x14ac:dyDescent="0.25">
      <c r="B3055" t="s">
        <v>2518</v>
      </c>
    </row>
    <row r="3056" spans="1:3" x14ac:dyDescent="0.25">
      <c r="C3056" s="51" t="s">
        <v>3905</v>
      </c>
    </row>
    <row r="3057" spans="1:3" x14ac:dyDescent="0.25">
      <c r="C3057" s="51" t="s">
        <v>3906</v>
      </c>
    </row>
    <row r="3058" spans="1:3" x14ac:dyDescent="0.25">
      <c r="C3058" s="51" t="s">
        <v>3907</v>
      </c>
    </row>
    <row r="3059" spans="1:3" x14ac:dyDescent="0.25">
      <c r="C3059" s="51" t="s">
        <v>3908</v>
      </c>
    </row>
    <row r="3060" spans="1:3" x14ac:dyDescent="0.25">
      <c r="B3060" t="s">
        <v>2532</v>
      </c>
    </row>
    <row r="3061" spans="1:3" x14ac:dyDescent="0.25">
      <c r="A3061" t="s">
        <v>2532</v>
      </c>
    </row>
    <row r="3062" spans="1:3" x14ac:dyDescent="0.25">
      <c r="A3062" t="s">
        <v>2517</v>
      </c>
    </row>
    <row r="3063" spans="1:3" x14ac:dyDescent="0.25">
      <c r="A3063" t="s">
        <v>2518</v>
      </c>
    </row>
    <row r="3064" spans="1:3" x14ac:dyDescent="0.25">
      <c r="B3064" t="s">
        <v>3909</v>
      </c>
    </row>
    <row r="3065" spans="1:3" x14ac:dyDescent="0.25">
      <c r="B3065" t="s">
        <v>3910</v>
      </c>
    </row>
    <row r="3066" spans="1:3" x14ac:dyDescent="0.25">
      <c r="B3066" t="s">
        <v>3911</v>
      </c>
    </row>
    <row r="3067" spans="1:3" x14ac:dyDescent="0.25">
      <c r="B3067" t="s">
        <v>3259</v>
      </c>
    </row>
    <row r="3068" spans="1:3" x14ac:dyDescent="0.25">
      <c r="B3068" t="s">
        <v>3140</v>
      </c>
    </row>
    <row r="3069" spans="1:3" x14ac:dyDescent="0.25">
      <c r="B3069" t="s">
        <v>3912</v>
      </c>
    </row>
    <row r="3070" spans="1:3" x14ac:dyDescent="0.25">
      <c r="B3070" t="s">
        <v>3913</v>
      </c>
    </row>
    <row r="3071" spans="1:3" x14ac:dyDescent="0.25">
      <c r="B3071" t="s">
        <v>2526</v>
      </c>
    </row>
    <row r="3072" spans="1:3" x14ac:dyDescent="0.25">
      <c r="B3072" t="s">
        <v>2527</v>
      </c>
    </row>
    <row r="3073" spans="1:3" x14ac:dyDescent="0.25">
      <c r="B3073" t="s">
        <v>3290</v>
      </c>
    </row>
    <row r="3074" spans="1:3" x14ac:dyDescent="0.25">
      <c r="B3074" t="s">
        <v>2529</v>
      </c>
    </row>
    <row r="3075" spans="1:3" x14ac:dyDescent="0.25">
      <c r="B3075" t="s">
        <v>2518</v>
      </c>
    </row>
    <row r="3076" spans="1:3" x14ac:dyDescent="0.25">
      <c r="C3076" s="51" t="s">
        <v>2823</v>
      </c>
    </row>
    <row r="3077" spans="1:3" x14ac:dyDescent="0.25">
      <c r="C3077" s="51" t="s">
        <v>3914</v>
      </c>
    </row>
    <row r="3078" spans="1:3" x14ac:dyDescent="0.25">
      <c r="C3078" s="51" t="s">
        <v>3915</v>
      </c>
    </row>
    <row r="3079" spans="1:3" x14ac:dyDescent="0.25">
      <c r="C3079" s="51" t="s">
        <v>3916</v>
      </c>
    </row>
    <row r="3080" spans="1:3" x14ac:dyDescent="0.25">
      <c r="C3080" s="51" t="s">
        <v>3917</v>
      </c>
    </row>
    <row r="3081" spans="1:3" x14ac:dyDescent="0.25">
      <c r="C3081" s="51" t="s">
        <v>3918</v>
      </c>
    </row>
    <row r="3082" spans="1:3" x14ac:dyDescent="0.25">
      <c r="B3082" t="s">
        <v>2532</v>
      </c>
    </row>
    <row r="3083" spans="1:3" x14ac:dyDescent="0.25">
      <c r="A3083" t="s">
        <v>2532</v>
      </c>
    </row>
    <row r="3084" spans="1:3" x14ac:dyDescent="0.25">
      <c r="A3084" t="s">
        <v>2517</v>
      </c>
    </row>
    <row r="3085" spans="1:3" x14ac:dyDescent="0.25">
      <c r="A3085" t="s">
        <v>2518</v>
      </c>
    </row>
    <row r="3086" spans="1:3" x14ac:dyDescent="0.25">
      <c r="B3086" t="s">
        <v>3919</v>
      </c>
    </row>
    <row r="3087" spans="1:3" x14ac:dyDescent="0.25">
      <c r="B3087" t="s">
        <v>3920</v>
      </c>
    </row>
    <row r="3088" spans="1:3" x14ac:dyDescent="0.25">
      <c r="B3088" t="s">
        <v>3921</v>
      </c>
    </row>
    <row r="3089" spans="2:3" x14ac:dyDescent="0.25">
      <c r="B3089" t="s">
        <v>2546</v>
      </c>
    </row>
    <row r="3090" spans="2:3" x14ac:dyDescent="0.25">
      <c r="B3090" t="s">
        <v>3412</v>
      </c>
    </row>
    <row r="3091" spans="2:3" x14ac:dyDescent="0.25">
      <c r="B3091" t="s">
        <v>3922</v>
      </c>
    </row>
    <row r="3092" spans="2:3" x14ac:dyDescent="0.25">
      <c r="B3092" t="s">
        <v>3923</v>
      </c>
    </row>
    <row r="3093" spans="2:3" x14ac:dyDescent="0.25">
      <c r="B3093" t="s">
        <v>2526</v>
      </c>
    </row>
    <row r="3094" spans="2:3" x14ac:dyDescent="0.25">
      <c r="B3094" t="s">
        <v>2527</v>
      </c>
    </row>
    <row r="3095" spans="2:3" x14ac:dyDescent="0.25">
      <c r="B3095" t="s">
        <v>3924</v>
      </c>
    </row>
    <row r="3096" spans="2:3" x14ac:dyDescent="0.25">
      <c r="B3096" t="s">
        <v>2529</v>
      </c>
    </row>
    <row r="3097" spans="2:3" x14ac:dyDescent="0.25">
      <c r="B3097" t="s">
        <v>2518</v>
      </c>
    </row>
    <row r="3098" spans="2:3" x14ac:dyDescent="0.25">
      <c r="C3098" s="51" t="s">
        <v>3925</v>
      </c>
    </row>
    <row r="3099" spans="2:3" x14ac:dyDescent="0.25">
      <c r="C3099" s="51" t="s">
        <v>3926</v>
      </c>
    </row>
    <row r="3100" spans="2:3" x14ac:dyDescent="0.25">
      <c r="C3100" s="51" t="s">
        <v>3927</v>
      </c>
    </row>
    <row r="3101" spans="2:3" x14ac:dyDescent="0.25">
      <c r="C3101" s="51" t="s">
        <v>3928</v>
      </c>
    </row>
    <row r="3102" spans="2:3" x14ac:dyDescent="0.25">
      <c r="C3102" s="51" t="s">
        <v>3929</v>
      </c>
    </row>
    <row r="3103" spans="2:3" x14ac:dyDescent="0.25">
      <c r="C3103" s="51" t="s">
        <v>3930</v>
      </c>
    </row>
    <row r="3104" spans="2:3" x14ac:dyDescent="0.25">
      <c r="B3104" t="s">
        <v>2532</v>
      </c>
    </row>
    <row r="3105" spans="1:3" x14ac:dyDescent="0.25">
      <c r="A3105" t="s">
        <v>2532</v>
      </c>
    </row>
    <row r="3106" spans="1:3" x14ac:dyDescent="0.25">
      <c r="A3106" t="s">
        <v>2517</v>
      </c>
    </row>
    <row r="3107" spans="1:3" x14ac:dyDescent="0.25">
      <c r="A3107" t="s">
        <v>2518</v>
      </c>
    </row>
    <row r="3108" spans="1:3" x14ac:dyDescent="0.25">
      <c r="B3108" t="s">
        <v>3931</v>
      </c>
    </row>
    <row r="3109" spans="1:3" x14ac:dyDescent="0.25">
      <c r="B3109" t="s">
        <v>3932</v>
      </c>
    </row>
    <row r="3110" spans="1:3" x14ac:dyDescent="0.25">
      <c r="B3110" t="s">
        <v>3933</v>
      </c>
    </row>
    <row r="3111" spans="1:3" x14ac:dyDescent="0.25">
      <c r="B3111" t="s">
        <v>3934</v>
      </c>
    </row>
    <row r="3112" spans="1:3" x14ac:dyDescent="0.25">
      <c r="B3112" t="s">
        <v>3005</v>
      </c>
    </row>
    <row r="3113" spans="1:3" x14ac:dyDescent="0.25">
      <c r="B3113" t="s">
        <v>3935</v>
      </c>
    </row>
    <row r="3114" spans="1:3" x14ac:dyDescent="0.25">
      <c r="B3114" t="s">
        <v>3936</v>
      </c>
    </row>
    <row r="3115" spans="1:3" x14ac:dyDescent="0.25">
      <c r="B3115" t="s">
        <v>2526</v>
      </c>
    </row>
    <row r="3116" spans="1:3" x14ac:dyDescent="0.25">
      <c r="B3116" t="s">
        <v>2527</v>
      </c>
    </row>
    <row r="3117" spans="1:3" x14ac:dyDescent="0.25">
      <c r="B3117" t="s">
        <v>3219</v>
      </c>
    </row>
    <row r="3118" spans="1:3" x14ac:dyDescent="0.25">
      <c r="B3118" t="s">
        <v>2529</v>
      </c>
    </row>
    <row r="3119" spans="1:3" x14ac:dyDescent="0.25">
      <c r="B3119" t="s">
        <v>2518</v>
      </c>
    </row>
    <row r="3120" spans="1:3" x14ac:dyDescent="0.25">
      <c r="C3120" s="51" t="s">
        <v>3937</v>
      </c>
    </row>
    <row r="3121" spans="1:3" x14ac:dyDescent="0.25">
      <c r="C3121" s="51" t="s">
        <v>3938</v>
      </c>
    </row>
    <row r="3122" spans="1:3" x14ac:dyDescent="0.25">
      <c r="C3122" s="51" t="s">
        <v>3939</v>
      </c>
    </row>
    <row r="3123" spans="1:3" x14ac:dyDescent="0.25">
      <c r="C3123" s="51" t="s">
        <v>3940</v>
      </c>
    </row>
    <row r="3124" spans="1:3" x14ac:dyDescent="0.25">
      <c r="C3124" s="51" t="s">
        <v>3941</v>
      </c>
    </row>
    <row r="3125" spans="1:3" x14ac:dyDescent="0.25">
      <c r="B3125" t="s">
        <v>2532</v>
      </c>
    </row>
    <row r="3126" spans="1:3" x14ac:dyDescent="0.25">
      <c r="A3126" t="s">
        <v>2532</v>
      </c>
    </row>
    <row r="3127" spans="1:3" x14ac:dyDescent="0.25">
      <c r="A3127" t="s">
        <v>2517</v>
      </c>
    </row>
    <row r="3128" spans="1:3" x14ac:dyDescent="0.25">
      <c r="A3128" t="s">
        <v>2518</v>
      </c>
    </row>
    <row r="3129" spans="1:3" x14ac:dyDescent="0.25">
      <c r="B3129" t="s">
        <v>3942</v>
      </c>
    </row>
    <row r="3130" spans="1:3" x14ac:dyDescent="0.25">
      <c r="B3130" t="s">
        <v>3943</v>
      </c>
    </row>
    <row r="3131" spans="1:3" x14ac:dyDescent="0.25">
      <c r="B3131" t="s">
        <v>3944</v>
      </c>
    </row>
    <row r="3132" spans="1:3" x14ac:dyDescent="0.25">
      <c r="B3132" t="s">
        <v>3945</v>
      </c>
    </row>
    <row r="3133" spans="1:3" x14ac:dyDescent="0.25">
      <c r="B3133" t="s">
        <v>3140</v>
      </c>
    </row>
    <row r="3134" spans="1:3" x14ac:dyDescent="0.25">
      <c r="B3134" t="s">
        <v>3946</v>
      </c>
    </row>
    <row r="3135" spans="1:3" x14ac:dyDescent="0.25">
      <c r="B3135" t="s">
        <v>3947</v>
      </c>
    </row>
    <row r="3136" spans="1:3" x14ac:dyDescent="0.25">
      <c r="B3136" t="s">
        <v>2526</v>
      </c>
    </row>
    <row r="3137" spans="1:3" x14ac:dyDescent="0.25">
      <c r="B3137" t="s">
        <v>2527</v>
      </c>
    </row>
    <row r="3138" spans="1:3" x14ac:dyDescent="0.25">
      <c r="B3138" t="s">
        <v>3240</v>
      </c>
    </row>
    <row r="3139" spans="1:3" x14ac:dyDescent="0.25">
      <c r="B3139" t="s">
        <v>2529</v>
      </c>
    </row>
    <row r="3140" spans="1:3" x14ac:dyDescent="0.25">
      <c r="B3140" t="s">
        <v>2518</v>
      </c>
    </row>
    <row r="3141" spans="1:3" x14ac:dyDescent="0.25">
      <c r="C3141" s="51" t="s">
        <v>3948</v>
      </c>
    </row>
    <row r="3142" spans="1:3" x14ac:dyDescent="0.25">
      <c r="C3142" s="51" t="s">
        <v>3949</v>
      </c>
    </row>
    <row r="3143" spans="1:3" x14ac:dyDescent="0.25">
      <c r="B3143" t="s">
        <v>2532</v>
      </c>
    </row>
    <row r="3144" spans="1:3" x14ac:dyDescent="0.25">
      <c r="A3144" t="s">
        <v>2532</v>
      </c>
    </row>
    <row r="3145" spans="1:3" x14ac:dyDescent="0.25">
      <c r="A3145" t="s">
        <v>2517</v>
      </c>
    </row>
    <row r="3146" spans="1:3" x14ac:dyDescent="0.25">
      <c r="A3146" t="s">
        <v>2518</v>
      </c>
    </row>
    <row r="3147" spans="1:3" x14ac:dyDescent="0.25">
      <c r="B3147" t="s">
        <v>3950</v>
      </c>
    </row>
    <row r="3148" spans="1:3" x14ac:dyDescent="0.25">
      <c r="B3148" t="s">
        <v>3951</v>
      </c>
    </row>
    <row r="3149" spans="1:3" x14ac:dyDescent="0.25">
      <c r="B3149" t="s">
        <v>3952</v>
      </c>
    </row>
    <row r="3150" spans="1:3" x14ac:dyDescent="0.25">
      <c r="B3150" t="s">
        <v>3953</v>
      </c>
    </row>
    <row r="3151" spans="1:3" x14ac:dyDescent="0.25">
      <c r="B3151" t="s">
        <v>3040</v>
      </c>
    </row>
    <row r="3152" spans="1:3" x14ac:dyDescent="0.25">
      <c r="B3152" t="s">
        <v>3954</v>
      </c>
    </row>
    <row r="3153" spans="1:3" x14ac:dyDescent="0.25">
      <c r="B3153" t="s">
        <v>3955</v>
      </c>
    </row>
    <row r="3154" spans="1:3" x14ac:dyDescent="0.25">
      <c r="B3154" t="s">
        <v>2526</v>
      </c>
    </row>
    <row r="3155" spans="1:3" x14ac:dyDescent="0.25">
      <c r="B3155" t="s">
        <v>2527</v>
      </c>
    </row>
    <row r="3156" spans="1:3" x14ac:dyDescent="0.25">
      <c r="B3156" t="s">
        <v>3043</v>
      </c>
    </row>
    <row r="3157" spans="1:3" x14ac:dyDescent="0.25">
      <c r="B3157" t="s">
        <v>2529</v>
      </c>
    </row>
    <row r="3158" spans="1:3" x14ac:dyDescent="0.25">
      <c r="B3158" t="s">
        <v>2518</v>
      </c>
    </row>
    <row r="3159" spans="1:3" x14ac:dyDescent="0.25">
      <c r="C3159" s="51" t="s">
        <v>3956</v>
      </c>
    </row>
    <row r="3160" spans="1:3" x14ac:dyDescent="0.25">
      <c r="C3160" s="51" t="s">
        <v>3957</v>
      </c>
    </row>
    <row r="3161" spans="1:3" x14ac:dyDescent="0.25">
      <c r="C3161" s="51" t="s">
        <v>3958</v>
      </c>
    </row>
    <row r="3162" spans="1:3" x14ac:dyDescent="0.25">
      <c r="B3162" t="s">
        <v>2532</v>
      </c>
    </row>
    <row r="3163" spans="1:3" x14ac:dyDescent="0.25">
      <c r="A3163" t="s">
        <v>2532</v>
      </c>
    </row>
    <row r="3164" spans="1:3" x14ac:dyDescent="0.25">
      <c r="A3164" t="s">
        <v>2517</v>
      </c>
    </row>
    <row r="3165" spans="1:3" x14ac:dyDescent="0.25">
      <c r="A3165" t="s">
        <v>2518</v>
      </c>
    </row>
    <row r="3166" spans="1:3" x14ac:dyDescent="0.25">
      <c r="B3166" t="s">
        <v>3959</v>
      </c>
    </row>
    <row r="3167" spans="1:3" x14ac:dyDescent="0.25">
      <c r="B3167" t="s">
        <v>3960</v>
      </c>
    </row>
    <row r="3168" spans="1:3" x14ac:dyDescent="0.25">
      <c r="B3168" t="s">
        <v>3961</v>
      </c>
    </row>
    <row r="3169" spans="1:3" x14ac:dyDescent="0.25">
      <c r="B3169" t="s">
        <v>3962</v>
      </c>
    </row>
    <row r="3170" spans="1:3" x14ac:dyDescent="0.25">
      <c r="B3170" t="s">
        <v>2961</v>
      </c>
    </row>
    <row r="3171" spans="1:3" x14ac:dyDescent="0.25">
      <c r="B3171" t="s">
        <v>3963</v>
      </c>
    </row>
    <row r="3172" spans="1:3" x14ac:dyDescent="0.25">
      <c r="B3172" t="s">
        <v>3964</v>
      </c>
    </row>
    <row r="3173" spans="1:3" x14ac:dyDescent="0.25">
      <c r="B3173" t="s">
        <v>2526</v>
      </c>
    </row>
    <row r="3174" spans="1:3" x14ac:dyDescent="0.25">
      <c r="B3174" t="s">
        <v>2527</v>
      </c>
    </row>
    <row r="3175" spans="1:3" x14ac:dyDescent="0.25">
      <c r="B3175" t="s">
        <v>3965</v>
      </c>
    </row>
    <row r="3176" spans="1:3" x14ac:dyDescent="0.25">
      <c r="B3176" t="s">
        <v>2529</v>
      </c>
    </row>
    <row r="3177" spans="1:3" x14ac:dyDescent="0.25">
      <c r="B3177" t="s">
        <v>2518</v>
      </c>
    </row>
    <row r="3178" spans="1:3" x14ac:dyDescent="0.25">
      <c r="C3178" s="51" t="s">
        <v>3966</v>
      </c>
    </row>
    <row r="3179" spans="1:3" x14ac:dyDescent="0.25">
      <c r="C3179" s="51" t="s">
        <v>3967</v>
      </c>
    </row>
    <row r="3180" spans="1:3" x14ac:dyDescent="0.25">
      <c r="C3180" s="51" t="s">
        <v>3968</v>
      </c>
    </row>
    <row r="3181" spans="1:3" x14ac:dyDescent="0.25">
      <c r="B3181" t="s">
        <v>2532</v>
      </c>
    </row>
    <row r="3182" spans="1:3" x14ac:dyDescent="0.25">
      <c r="A3182" t="s">
        <v>2532</v>
      </c>
    </row>
    <row r="3183" spans="1:3" x14ac:dyDescent="0.25">
      <c r="A3183" t="s">
        <v>2517</v>
      </c>
    </row>
    <row r="3184" spans="1:3" x14ac:dyDescent="0.25">
      <c r="A3184" t="s">
        <v>2518</v>
      </c>
    </row>
    <row r="3185" spans="2:3" x14ac:dyDescent="0.25">
      <c r="B3185" t="s">
        <v>3969</v>
      </c>
    </row>
    <row r="3186" spans="2:3" x14ac:dyDescent="0.25">
      <c r="B3186" t="s">
        <v>3970</v>
      </c>
    </row>
    <row r="3187" spans="2:3" x14ac:dyDescent="0.25">
      <c r="B3187" t="s">
        <v>3971</v>
      </c>
    </row>
    <row r="3188" spans="2:3" x14ac:dyDescent="0.25">
      <c r="B3188" t="s">
        <v>2744</v>
      </c>
    </row>
    <row r="3189" spans="2:3" x14ac:dyDescent="0.25">
      <c r="B3189" t="s">
        <v>3021</v>
      </c>
    </row>
    <row r="3190" spans="2:3" x14ac:dyDescent="0.25">
      <c r="B3190" t="s">
        <v>3972</v>
      </c>
    </row>
    <row r="3191" spans="2:3" x14ac:dyDescent="0.25">
      <c r="B3191" t="s">
        <v>3973</v>
      </c>
    </row>
    <row r="3192" spans="2:3" x14ac:dyDescent="0.25">
      <c r="B3192" t="s">
        <v>2526</v>
      </c>
    </row>
    <row r="3193" spans="2:3" x14ac:dyDescent="0.25">
      <c r="B3193" t="s">
        <v>2527</v>
      </c>
    </row>
    <row r="3194" spans="2:3" x14ac:dyDescent="0.25">
      <c r="B3194" t="s">
        <v>3974</v>
      </c>
    </row>
    <row r="3195" spans="2:3" x14ac:dyDescent="0.25">
      <c r="B3195" t="s">
        <v>2529</v>
      </c>
    </row>
    <row r="3196" spans="2:3" x14ac:dyDescent="0.25">
      <c r="B3196" t="s">
        <v>2518</v>
      </c>
    </row>
    <row r="3197" spans="2:3" x14ac:dyDescent="0.25">
      <c r="C3197" s="51" t="s">
        <v>3975</v>
      </c>
    </row>
    <row r="3198" spans="2:3" x14ac:dyDescent="0.25">
      <c r="C3198" s="51" t="s">
        <v>3976</v>
      </c>
    </row>
    <row r="3199" spans="2:3" x14ac:dyDescent="0.25">
      <c r="C3199" s="51" t="s">
        <v>3977</v>
      </c>
    </row>
    <row r="3200" spans="2:3" x14ac:dyDescent="0.25">
      <c r="C3200" s="51" t="s">
        <v>3978</v>
      </c>
    </row>
    <row r="3201" spans="1:2" x14ac:dyDescent="0.25">
      <c r="B3201" t="s">
        <v>2532</v>
      </c>
    </row>
    <row r="3202" spans="1:2" x14ac:dyDescent="0.25">
      <c r="A3202" t="s">
        <v>2532</v>
      </c>
    </row>
    <row r="3203" spans="1:2" x14ac:dyDescent="0.25">
      <c r="A3203" t="s">
        <v>2517</v>
      </c>
    </row>
    <row r="3204" spans="1:2" x14ac:dyDescent="0.25">
      <c r="A3204" t="s">
        <v>2518</v>
      </c>
    </row>
    <row r="3205" spans="1:2" x14ac:dyDescent="0.25">
      <c r="B3205" t="s">
        <v>3979</v>
      </c>
    </row>
    <row r="3206" spans="1:2" x14ac:dyDescent="0.25">
      <c r="B3206" t="s">
        <v>3980</v>
      </c>
    </row>
    <row r="3207" spans="1:2" x14ac:dyDescent="0.25">
      <c r="B3207" t="s">
        <v>3981</v>
      </c>
    </row>
    <row r="3208" spans="1:2" x14ac:dyDescent="0.25">
      <c r="B3208" t="s">
        <v>3982</v>
      </c>
    </row>
    <row r="3209" spans="1:2" x14ac:dyDescent="0.25">
      <c r="B3209" t="s">
        <v>3005</v>
      </c>
    </row>
    <row r="3210" spans="1:2" x14ac:dyDescent="0.25">
      <c r="B3210" t="s">
        <v>3983</v>
      </c>
    </row>
    <row r="3211" spans="1:2" x14ac:dyDescent="0.25">
      <c r="B3211" t="s">
        <v>3984</v>
      </c>
    </row>
    <row r="3212" spans="1:2" x14ac:dyDescent="0.25">
      <c r="B3212" t="s">
        <v>2526</v>
      </c>
    </row>
    <row r="3213" spans="1:2" x14ac:dyDescent="0.25">
      <c r="B3213" t="s">
        <v>2527</v>
      </c>
    </row>
    <row r="3214" spans="1:2" x14ac:dyDescent="0.25">
      <c r="B3214" t="s">
        <v>3844</v>
      </c>
    </row>
    <row r="3215" spans="1:2" x14ac:dyDescent="0.25">
      <c r="B3215" t="s">
        <v>2529</v>
      </c>
    </row>
    <row r="3216" spans="1:2" x14ac:dyDescent="0.25">
      <c r="B3216" t="s">
        <v>2518</v>
      </c>
    </row>
    <row r="3217" spans="1:3" x14ac:dyDescent="0.25">
      <c r="C3217" s="51" t="s">
        <v>3985</v>
      </c>
    </row>
    <row r="3218" spans="1:3" x14ac:dyDescent="0.25">
      <c r="C3218" s="51" t="s">
        <v>3986</v>
      </c>
    </row>
    <row r="3219" spans="1:3" x14ac:dyDescent="0.25">
      <c r="C3219" s="51" t="s">
        <v>3987</v>
      </c>
    </row>
    <row r="3220" spans="1:3" x14ac:dyDescent="0.25">
      <c r="B3220" t="s">
        <v>2532</v>
      </c>
    </row>
    <row r="3221" spans="1:3" x14ac:dyDescent="0.25">
      <c r="A3221" t="s">
        <v>2532</v>
      </c>
    </row>
    <row r="3222" spans="1:3" x14ac:dyDescent="0.25">
      <c r="A3222" t="s">
        <v>2517</v>
      </c>
    </row>
    <row r="3223" spans="1:3" x14ac:dyDescent="0.25">
      <c r="A3223" t="s">
        <v>2518</v>
      </c>
    </row>
    <row r="3224" spans="1:3" x14ac:dyDescent="0.25">
      <c r="B3224" t="s">
        <v>3988</v>
      </c>
    </row>
    <row r="3225" spans="1:3" x14ac:dyDescent="0.25">
      <c r="B3225" t="s">
        <v>3989</v>
      </c>
    </row>
    <row r="3226" spans="1:3" x14ac:dyDescent="0.25">
      <c r="B3226" t="s">
        <v>3990</v>
      </c>
    </row>
    <row r="3227" spans="1:3" x14ac:dyDescent="0.25">
      <c r="B3227" t="s">
        <v>3004</v>
      </c>
    </row>
    <row r="3228" spans="1:3" x14ac:dyDescent="0.25">
      <c r="B3228" t="s">
        <v>3140</v>
      </c>
    </row>
    <row r="3229" spans="1:3" x14ac:dyDescent="0.25">
      <c r="B3229" t="s">
        <v>3991</v>
      </c>
    </row>
    <row r="3230" spans="1:3" x14ac:dyDescent="0.25">
      <c r="B3230" t="s">
        <v>3992</v>
      </c>
    </row>
    <row r="3231" spans="1:3" x14ac:dyDescent="0.25">
      <c r="B3231" t="s">
        <v>2526</v>
      </c>
    </row>
    <row r="3232" spans="1:3" x14ac:dyDescent="0.25">
      <c r="B3232" t="s">
        <v>2527</v>
      </c>
    </row>
    <row r="3233" spans="1:3" x14ac:dyDescent="0.25">
      <c r="B3233" t="s">
        <v>3142</v>
      </c>
    </row>
    <row r="3234" spans="1:3" x14ac:dyDescent="0.25">
      <c r="B3234" t="s">
        <v>2529</v>
      </c>
    </row>
    <row r="3235" spans="1:3" x14ac:dyDescent="0.25">
      <c r="B3235" t="s">
        <v>2518</v>
      </c>
    </row>
    <row r="3236" spans="1:3" x14ac:dyDescent="0.25">
      <c r="C3236" s="51" t="s">
        <v>3993</v>
      </c>
    </row>
    <row r="3237" spans="1:3" x14ac:dyDescent="0.25">
      <c r="C3237" s="51" t="s">
        <v>3994</v>
      </c>
    </row>
    <row r="3238" spans="1:3" x14ac:dyDescent="0.25">
      <c r="C3238" s="51" t="s">
        <v>3995</v>
      </c>
    </row>
    <row r="3239" spans="1:3" x14ac:dyDescent="0.25">
      <c r="C3239" s="51" t="s">
        <v>3996</v>
      </c>
    </row>
    <row r="3240" spans="1:3" x14ac:dyDescent="0.25">
      <c r="C3240" s="51" t="s">
        <v>3997</v>
      </c>
    </row>
    <row r="3241" spans="1:3" x14ac:dyDescent="0.25">
      <c r="C3241" s="51" t="s">
        <v>3998</v>
      </c>
    </row>
    <row r="3242" spans="1:3" x14ac:dyDescent="0.25">
      <c r="B3242" t="s">
        <v>2532</v>
      </c>
    </row>
    <row r="3243" spans="1:3" x14ac:dyDescent="0.25">
      <c r="A3243" t="s">
        <v>2532</v>
      </c>
    </row>
    <row r="3244" spans="1:3" x14ac:dyDescent="0.25">
      <c r="A3244" t="s">
        <v>2517</v>
      </c>
    </row>
    <row r="3245" spans="1:3" x14ac:dyDescent="0.25">
      <c r="A3245" t="s">
        <v>2518</v>
      </c>
    </row>
    <row r="3246" spans="1:3" x14ac:dyDescent="0.25">
      <c r="B3246" t="s">
        <v>3999</v>
      </c>
    </row>
    <row r="3247" spans="1:3" x14ac:dyDescent="0.25">
      <c r="B3247" t="s">
        <v>4000</v>
      </c>
    </row>
    <row r="3248" spans="1:3" x14ac:dyDescent="0.25">
      <c r="B3248" t="s">
        <v>4001</v>
      </c>
    </row>
    <row r="3249" spans="1:3" x14ac:dyDescent="0.25">
      <c r="B3249" t="s">
        <v>3039</v>
      </c>
    </row>
    <row r="3250" spans="1:3" x14ac:dyDescent="0.25">
      <c r="B3250" t="s">
        <v>4002</v>
      </c>
    </row>
    <row r="3251" spans="1:3" x14ac:dyDescent="0.25">
      <c r="B3251" t="s">
        <v>4003</v>
      </c>
    </row>
    <row r="3252" spans="1:3" x14ac:dyDescent="0.25">
      <c r="B3252" t="s">
        <v>4004</v>
      </c>
    </row>
    <row r="3253" spans="1:3" x14ac:dyDescent="0.25">
      <c r="B3253" t="s">
        <v>2526</v>
      </c>
    </row>
    <row r="3254" spans="1:3" x14ac:dyDescent="0.25">
      <c r="B3254" t="s">
        <v>2527</v>
      </c>
    </row>
    <row r="3255" spans="1:3" x14ac:dyDescent="0.25">
      <c r="B3255" t="s">
        <v>4005</v>
      </c>
    </row>
    <row r="3256" spans="1:3" x14ac:dyDescent="0.25">
      <c r="B3256" t="s">
        <v>2529</v>
      </c>
    </row>
    <row r="3257" spans="1:3" x14ac:dyDescent="0.25">
      <c r="B3257" t="s">
        <v>2518</v>
      </c>
    </row>
    <row r="3258" spans="1:3" x14ac:dyDescent="0.25">
      <c r="C3258" s="51" t="s">
        <v>4006</v>
      </c>
    </row>
    <row r="3259" spans="1:3" x14ac:dyDescent="0.25">
      <c r="C3259" s="51" t="s">
        <v>4007</v>
      </c>
    </row>
    <row r="3260" spans="1:3" x14ac:dyDescent="0.25">
      <c r="C3260" s="51" t="s">
        <v>4008</v>
      </c>
    </row>
    <row r="3261" spans="1:3" x14ac:dyDescent="0.25">
      <c r="C3261" s="51" t="s">
        <v>4009</v>
      </c>
    </row>
    <row r="3262" spans="1:3" x14ac:dyDescent="0.25">
      <c r="B3262" t="s">
        <v>2532</v>
      </c>
    </row>
    <row r="3263" spans="1:3" x14ac:dyDescent="0.25">
      <c r="A3263" t="s">
        <v>2532</v>
      </c>
    </row>
    <row r="3264" spans="1:3" x14ac:dyDescent="0.25">
      <c r="A3264" t="s">
        <v>2517</v>
      </c>
    </row>
    <row r="3265" spans="1:3" x14ac:dyDescent="0.25">
      <c r="A3265" t="s">
        <v>2518</v>
      </c>
    </row>
    <row r="3266" spans="1:3" x14ac:dyDescent="0.25">
      <c r="B3266" t="s">
        <v>4010</v>
      </c>
    </row>
    <row r="3267" spans="1:3" x14ac:dyDescent="0.25">
      <c r="B3267" t="s">
        <v>4011</v>
      </c>
    </row>
    <row r="3268" spans="1:3" x14ac:dyDescent="0.25">
      <c r="B3268" t="s">
        <v>4012</v>
      </c>
    </row>
    <row r="3269" spans="1:3" x14ac:dyDescent="0.25">
      <c r="B3269" t="s">
        <v>2974</v>
      </c>
    </row>
    <row r="3270" spans="1:3" x14ac:dyDescent="0.25">
      <c r="B3270" t="s">
        <v>3021</v>
      </c>
    </row>
    <row r="3271" spans="1:3" x14ac:dyDescent="0.25">
      <c r="B3271" t="s">
        <v>4013</v>
      </c>
    </row>
    <row r="3272" spans="1:3" x14ac:dyDescent="0.25">
      <c r="B3272" t="s">
        <v>4014</v>
      </c>
    </row>
    <row r="3273" spans="1:3" x14ac:dyDescent="0.25">
      <c r="B3273" t="s">
        <v>2526</v>
      </c>
    </row>
    <row r="3274" spans="1:3" x14ac:dyDescent="0.25">
      <c r="B3274" t="s">
        <v>2527</v>
      </c>
    </row>
    <row r="3275" spans="1:3" x14ac:dyDescent="0.25">
      <c r="B3275" t="s">
        <v>4015</v>
      </c>
    </row>
    <row r="3276" spans="1:3" x14ac:dyDescent="0.25">
      <c r="B3276" t="s">
        <v>2529</v>
      </c>
    </row>
    <row r="3277" spans="1:3" x14ac:dyDescent="0.25">
      <c r="B3277" t="s">
        <v>2518</v>
      </c>
    </row>
    <row r="3278" spans="1:3" x14ac:dyDescent="0.25">
      <c r="C3278" s="51" t="s">
        <v>4016</v>
      </c>
    </row>
    <row r="3279" spans="1:3" x14ac:dyDescent="0.25">
      <c r="C3279" s="51" t="s">
        <v>4017</v>
      </c>
    </row>
    <row r="3280" spans="1:3" x14ac:dyDescent="0.25">
      <c r="C3280" s="51" t="s">
        <v>4018</v>
      </c>
    </row>
    <row r="3281" spans="1:3" x14ac:dyDescent="0.25">
      <c r="C3281" s="51" t="s">
        <v>4019</v>
      </c>
    </row>
    <row r="3282" spans="1:3" x14ac:dyDescent="0.25">
      <c r="C3282" s="51" t="s">
        <v>4020</v>
      </c>
    </row>
    <row r="3283" spans="1:3" x14ac:dyDescent="0.25">
      <c r="C3283" s="51" t="s">
        <v>4021</v>
      </c>
    </row>
    <row r="3284" spans="1:3" x14ac:dyDescent="0.25">
      <c r="B3284" t="s">
        <v>2532</v>
      </c>
    </row>
    <row r="3285" spans="1:3" x14ac:dyDescent="0.25">
      <c r="A3285" t="s">
        <v>2532</v>
      </c>
    </row>
    <row r="3286" spans="1:3" x14ac:dyDescent="0.25">
      <c r="A3286" t="s">
        <v>2517</v>
      </c>
    </row>
    <row r="3287" spans="1:3" x14ac:dyDescent="0.25">
      <c r="A3287" t="s">
        <v>2518</v>
      </c>
    </row>
    <row r="3288" spans="1:3" x14ac:dyDescent="0.25">
      <c r="B3288" t="s">
        <v>4022</v>
      </c>
    </row>
    <row r="3289" spans="1:3" x14ac:dyDescent="0.25">
      <c r="B3289" t="s">
        <v>4023</v>
      </c>
    </row>
    <row r="3290" spans="1:3" x14ac:dyDescent="0.25">
      <c r="B3290" t="s">
        <v>4024</v>
      </c>
    </row>
    <row r="3291" spans="1:3" x14ac:dyDescent="0.25">
      <c r="B3291" t="s">
        <v>4025</v>
      </c>
    </row>
    <row r="3292" spans="1:3" x14ac:dyDescent="0.25">
      <c r="B3292" t="s">
        <v>3040</v>
      </c>
    </row>
    <row r="3293" spans="1:3" x14ac:dyDescent="0.25">
      <c r="B3293" t="s">
        <v>4026</v>
      </c>
    </row>
    <row r="3294" spans="1:3" x14ac:dyDescent="0.25">
      <c r="B3294" t="s">
        <v>4027</v>
      </c>
    </row>
    <row r="3295" spans="1:3" x14ac:dyDescent="0.25">
      <c r="B3295" t="s">
        <v>2526</v>
      </c>
    </row>
    <row r="3296" spans="1:3" x14ac:dyDescent="0.25">
      <c r="B3296" t="s">
        <v>2527</v>
      </c>
    </row>
    <row r="3297" spans="1:3" x14ac:dyDescent="0.25">
      <c r="B3297" t="s">
        <v>4028</v>
      </c>
    </row>
    <row r="3298" spans="1:3" x14ac:dyDescent="0.25">
      <c r="B3298" t="s">
        <v>2529</v>
      </c>
    </row>
    <row r="3299" spans="1:3" x14ac:dyDescent="0.25">
      <c r="B3299" t="s">
        <v>2518</v>
      </c>
    </row>
    <row r="3300" spans="1:3" x14ac:dyDescent="0.25">
      <c r="C3300" s="51" t="s">
        <v>4029</v>
      </c>
    </row>
    <row r="3301" spans="1:3" x14ac:dyDescent="0.25">
      <c r="B3301" t="s">
        <v>2532</v>
      </c>
    </row>
    <row r="3302" spans="1:3" x14ac:dyDescent="0.25">
      <c r="A3302" t="s">
        <v>2532</v>
      </c>
    </row>
    <row r="3303" spans="1:3" x14ac:dyDescent="0.25">
      <c r="A3303" t="s">
        <v>2517</v>
      </c>
    </row>
    <row r="3304" spans="1:3" x14ac:dyDescent="0.25">
      <c r="A3304" t="s">
        <v>2518</v>
      </c>
    </row>
    <row r="3305" spans="1:3" x14ac:dyDescent="0.25">
      <c r="B3305" t="s">
        <v>4030</v>
      </c>
    </row>
    <row r="3306" spans="1:3" x14ac:dyDescent="0.25">
      <c r="B3306" t="s">
        <v>4031</v>
      </c>
    </row>
    <row r="3307" spans="1:3" x14ac:dyDescent="0.25">
      <c r="B3307" t="s">
        <v>4032</v>
      </c>
    </row>
    <row r="3308" spans="1:3" x14ac:dyDescent="0.25">
      <c r="B3308" t="s">
        <v>3249</v>
      </c>
    </row>
    <row r="3309" spans="1:3" x14ac:dyDescent="0.25">
      <c r="B3309" t="s">
        <v>4002</v>
      </c>
    </row>
    <row r="3310" spans="1:3" x14ac:dyDescent="0.25">
      <c r="B3310" t="s">
        <v>4033</v>
      </c>
    </row>
    <row r="3311" spans="1:3" x14ac:dyDescent="0.25">
      <c r="B3311" t="s">
        <v>4034</v>
      </c>
    </row>
    <row r="3312" spans="1:3" x14ac:dyDescent="0.25">
      <c r="B3312" t="s">
        <v>2526</v>
      </c>
    </row>
    <row r="3313" spans="1:3" x14ac:dyDescent="0.25">
      <c r="B3313" t="s">
        <v>2527</v>
      </c>
    </row>
    <row r="3314" spans="1:3" x14ac:dyDescent="0.25">
      <c r="B3314" t="s">
        <v>3406</v>
      </c>
    </row>
    <row r="3315" spans="1:3" x14ac:dyDescent="0.25">
      <c r="B3315" t="s">
        <v>2529</v>
      </c>
    </row>
    <row r="3316" spans="1:3" x14ac:dyDescent="0.25">
      <c r="B3316" t="s">
        <v>2518</v>
      </c>
    </row>
    <row r="3317" spans="1:3" x14ac:dyDescent="0.25">
      <c r="C3317" s="51" t="s">
        <v>4035</v>
      </c>
    </row>
    <row r="3318" spans="1:3" x14ac:dyDescent="0.25">
      <c r="B3318" t="s">
        <v>2532</v>
      </c>
    </row>
    <row r="3319" spans="1:3" x14ac:dyDescent="0.25">
      <c r="A3319" t="s">
        <v>2532</v>
      </c>
    </row>
    <row r="3320" spans="1:3" x14ac:dyDescent="0.25">
      <c r="A3320" t="s">
        <v>2517</v>
      </c>
    </row>
    <row r="3321" spans="1:3" x14ac:dyDescent="0.25">
      <c r="A3321" t="s">
        <v>2518</v>
      </c>
    </row>
    <row r="3322" spans="1:3" x14ac:dyDescent="0.25">
      <c r="B3322" t="s">
        <v>4036</v>
      </c>
    </row>
    <row r="3323" spans="1:3" x14ac:dyDescent="0.25">
      <c r="B3323" t="s">
        <v>4037</v>
      </c>
    </row>
    <row r="3324" spans="1:3" x14ac:dyDescent="0.25">
      <c r="B3324" t="s">
        <v>4038</v>
      </c>
    </row>
    <row r="3325" spans="1:3" x14ac:dyDescent="0.25">
      <c r="B3325" t="s">
        <v>3508</v>
      </c>
    </row>
    <row r="3326" spans="1:3" x14ac:dyDescent="0.25">
      <c r="B3326" t="s">
        <v>3217</v>
      </c>
    </row>
    <row r="3327" spans="1:3" x14ac:dyDescent="0.25">
      <c r="B3327" t="s">
        <v>4039</v>
      </c>
    </row>
    <row r="3328" spans="1:3" x14ac:dyDescent="0.25">
      <c r="B3328" t="s">
        <v>4040</v>
      </c>
    </row>
    <row r="3329" spans="1:2" x14ac:dyDescent="0.25">
      <c r="B3329" t="s">
        <v>2526</v>
      </c>
    </row>
    <row r="3330" spans="1:2" x14ac:dyDescent="0.25">
      <c r="B3330" t="s">
        <v>2527</v>
      </c>
    </row>
    <row r="3331" spans="1:2" x14ac:dyDescent="0.25">
      <c r="B3331" t="s">
        <v>3439</v>
      </c>
    </row>
    <row r="3332" spans="1:2" x14ac:dyDescent="0.25">
      <c r="B3332" t="s">
        <v>2529</v>
      </c>
    </row>
    <row r="3333" spans="1:2" x14ac:dyDescent="0.25">
      <c r="B3333" t="s">
        <v>2518</v>
      </c>
    </row>
    <row r="3334" spans="1:2" x14ac:dyDescent="0.25">
      <c r="B3334" t="s">
        <v>2532</v>
      </c>
    </row>
    <row r="3335" spans="1:2" x14ac:dyDescent="0.25">
      <c r="A3335" t="s">
        <v>2532</v>
      </c>
    </row>
    <row r="3336" spans="1:2" x14ac:dyDescent="0.25">
      <c r="A3336" t="s">
        <v>2517</v>
      </c>
    </row>
    <row r="3337" spans="1:2" x14ac:dyDescent="0.25">
      <c r="A3337" t="s">
        <v>2518</v>
      </c>
    </row>
    <row r="3338" spans="1:2" x14ac:dyDescent="0.25">
      <c r="B3338" t="s">
        <v>4041</v>
      </c>
    </row>
    <row r="3339" spans="1:2" x14ac:dyDescent="0.25">
      <c r="B3339" t="s">
        <v>4042</v>
      </c>
    </row>
    <row r="3340" spans="1:2" x14ac:dyDescent="0.25">
      <c r="B3340" t="s">
        <v>4043</v>
      </c>
    </row>
    <row r="3341" spans="1:2" x14ac:dyDescent="0.25">
      <c r="B3341" t="s">
        <v>2960</v>
      </c>
    </row>
    <row r="3342" spans="1:2" x14ac:dyDescent="0.25">
      <c r="B3342" t="s">
        <v>3217</v>
      </c>
    </row>
    <row r="3343" spans="1:2" x14ac:dyDescent="0.25">
      <c r="B3343" t="s">
        <v>4044</v>
      </c>
    </row>
    <row r="3344" spans="1:2" x14ac:dyDescent="0.25">
      <c r="B3344" t="s">
        <v>4045</v>
      </c>
    </row>
    <row r="3345" spans="1:3" x14ac:dyDescent="0.25">
      <c r="B3345" t="s">
        <v>2526</v>
      </c>
    </row>
    <row r="3346" spans="1:3" x14ac:dyDescent="0.25">
      <c r="B3346" t="s">
        <v>2527</v>
      </c>
    </row>
    <row r="3347" spans="1:3" x14ac:dyDescent="0.25">
      <c r="B3347" t="s">
        <v>4046</v>
      </c>
    </row>
    <row r="3348" spans="1:3" x14ac:dyDescent="0.25">
      <c r="B3348" t="s">
        <v>2529</v>
      </c>
    </row>
    <row r="3349" spans="1:3" x14ac:dyDescent="0.25">
      <c r="B3349" t="s">
        <v>2518</v>
      </c>
    </row>
    <row r="3350" spans="1:3" x14ac:dyDescent="0.25">
      <c r="C3350" s="51" t="s">
        <v>4047</v>
      </c>
    </row>
    <row r="3351" spans="1:3" x14ac:dyDescent="0.25">
      <c r="C3351" s="51" t="s">
        <v>4048</v>
      </c>
    </row>
    <row r="3352" spans="1:3" x14ac:dyDescent="0.25">
      <c r="C3352" s="51" t="s">
        <v>4049</v>
      </c>
    </row>
    <row r="3353" spans="1:3" x14ac:dyDescent="0.25">
      <c r="C3353" s="51" t="s">
        <v>4050</v>
      </c>
    </row>
    <row r="3354" spans="1:3" x14ac:dyDescent="0.25">
      <c r="C3354" s="51" t="s">
        <v>4051</v>
      </c>
    </row>
    <row r="3355" spans="1:3" x14ac:dyDescent="0.25">
      <c r="B3355" t="s">
        <v>2532</v>
      </c>
    </row>
    <row r="3356" spans="1:3" x14ac:dyDescent="0.25">
      <c r="A3356" t="s">
        <v>2532</v>
      </c>
    </row>
    <row r="3357" spans="1:3" x14ac:dyDescent="0.25">
      <c r="A3357" t="s">
        <v>2517</v>
      </c>
    </row>
    <row r="3358" spans="1:3" x14ac:dyDescent="0.25">
      <c r="A3358" t="s">
        <v>2518</v>
      </c>
    </row>
    <row r="3359" spans="1:3" x14ac:dyDescent="0.25">
      <c r="B3359" t="s">
        <v>4052</v>
      </c>
    </row>
    <row r="3360" spans="1:3" x14ac:dyDescent="0.25">
      <c r="B3360" t="s">
        <v>4053</v>
      </c>
    </row>
    <row r="3361" spans="1:3" x14ac:dyDescent="0.25">
      <c r="B3361" t="s">
        <v>4054</v>
      </c>
    </row>
    <row r="3362" spans="1:3" x14ac:dyDescent="0.25">
      <c r="B3362" t="s">
        <v>4055</v>
      </c>
    </row>
    <row r="3363" spans="1:3" x14ac:dyDescent="0.25">
      <c r="B3363" t="s">
        <v>2523</v>
      </c>
    </row>
    <row r="3364" spans="1:3" x14ac:dyDescent="0.25">
      <c r="B3364" t="s">
        <v>4056</v>
      </c>
    </row>
    <row r="3365" spans="1:3" x14ac:dyDescent="0.25">
      <c r="B3365" t="s">
        <v>4057</v>
      </c>
    </row>
    <row r="3366" spans="1:3" x14ac:dyDescent="0.25">
      <c r="B3366" t="s">
        <v>2526</v>
      </c>
    </row>
    <row r="3367" spans="1:3" x14ac:dyDescent="0.25">
      <c r="B3367" t="s">
        <v>2527</v>
      </c>
    </row>
    <row r="3368" spans="1:3" x14ac:dyDescent="0.25">
      <c r="B3368" t="s">
        <v>2746</v>
      </c>
    </row>
    <row r="3369" spans="1:3" x14ac:dyDescent="0.25">
      <c r="B3369" t="s">
        <v>2529</v>
      </c>
    </row>
    <row r="3370" spans="1:3" x14ac:dyDescent="0.25">
      <c r="B3370" t="s">
        <v>2518</v>
      </c>
    </row>
    <row r="3371" spans="1:3" x14ac:dyDescent="0.25">
      <c r="C3371" s="51" t="s">
        <v>4058</v>
      </c>
    </row>
    <row r="3372" spans="1:3" x14ac:dyDescent="0.25">
      <c r="C3372" s="51" t="s">
        <v>4059</v>
      </c>
    </row>
    <row r="3373" spans="1:3" x14ac:dyDescent="0.25">
      <c r="C3373" s="51" t="s">
        <v>4060</v>
      </c>
    </row>
    <row r="3374" spans="1:3" x14ac:dyDescent="0.25">
      <c r="C3374" s="51" t="s">
        <v>4061</v>
      </c>
    </row>
    <row r="3375" spans="1:3" x14ac:dyDescent="0.25">
      <c r="B3375" t="s">
        <v>2532</v>
      </c>
    </row>
    <row r="3376" spans="1:3" x14ac:dyDescent="0.25">
      <c r="A3376" t="s">
        <v>2532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INPUT</vt:lpstr>
      <vt:lpstr>OUTPUT</vt:lpstr>
      <vt:lpstr>Node EDIT</vt:lpstr>
      <vt:lpstr>ADD PARTS HERE</vt:lpstr>
      <vt:lpstr>Sheet1</vt:lpstr>
      <vt:lpstr>New</vt:lpstr>
      <vt:lpstr>anodes</vt:lpstr>
      <vt:lpstr>name</vt:lpstr>
      <vt:lpstr>rangeall</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Scannapieco</dc:creator>
  <cp:lastModifiedBy>Scannapieco</cp:lastModifiedBy>
  <dcterms:created xsi:type="dcterms:W3CDTF">2013-12-28T13:17:06Z</dcterms:created>
  <dcterms:modified xsi:type="dcterms:W3CDTF">2014-01-11T01:11:43Z</dcterms:modified>
</cp:coreProperties>
</file>